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Costos_Web\"/>
    </mc:Choice>
  </mc:AlternateContent>
  <xr:revisionPtr revIDLastSave="0" documentId="13_ncr:1_{DF6F9279-636D-4216-B157-5B78A11144B8}" xr6:coauthVersionLast="47" xr6:coauthVersionMax="47" xr10:uidLastSave="{00000000-0000-0000-0000-000000000000}"/>
  <bookViews>
    <workbookView xWindow="-120" yWindow="-120" windowWidth="29040" windowHeight="15720" xr2:uid="{1DA686B8-0B2C-412D-BF39-55873AE822FC}"/>
  </bookViews>
  <sheets>
    <sheet name="Explosión" sheetId="1" r:id="rId1"/>
    <sheet name="BOM" sheetId="7" r:id="rId2"/>
    <sheet name="Materiales" sheetId="6" r:id="rId3"/>
    <sheet name="Hoja1" sheetId="5" state="hidden" r:id="rId4"/>
    <sheet name="Tiempos" sheetId="2" r:id="rId5"/>
    <sheet name="Tarifas" sheetId="4" r:id="rId6"/>
    <sheet name="Costos" sheetId="3" r:id="rId7"/>
  </sheets>
  <definedNames>
    <definedName name="_xlnm._FilterDatabase" localSheetId="1" hidden="1">BOM!$A$1:$J$5381</definedName>
    <definedName name="_xlnm._FilterDatabase" localSheetId="6" hidden="1">Costos!$A$1:$I$17568</definedName>
    <definedName name="_xlnm._FilterDatabase" localSheetId="0" hidden="1">Explosión!$A$1:$N$8614</definedName>
    <definedName name="_xlnm._FilterDatabase" localSheetId="5" hidden="1">Tarifas!$A$1:$G$76</definedName>
    <definedName name="_xlnm._FilterDatabase" localSheetId="4" hidden="1">Tiempos!$A$1:$N$803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3" i="2" l="1"/>
  <c r="H803" i="2"/>
  <c r="I802" i="2"/>
  <c r="H802" i="2"/>
  <c r="H574" i="2"/>
  <c r="I574" i="2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I801" i="2"/>
  <c r="H801" i="2"/>
  <c r="I800" i="2"/>
  <c r="H800" i="2"/>
  <c r="I799" i="2"/>
  <c r="H799" i="2"/>
  <c r="I798" i="2"/>
  <c r="H798" i="2"/>
  <c r="I797" i="2"/>
  <c r="H797" i="2"/>
  <c r="I796" i="2"/>
  <c r="H796" i="2"/>
  <c r="I795" i="2"/>
  <c r="H795" i="2"/>
  <c r="I794" i="2"/>
  <c r="H794" i="2"/>
  <c r="I793" i="2"/>
  <c r="H793" i="2"/>
  <c r="I792" i="2"/>
  <c r="H792" i="2"/>
  <c r="I791" i="2"/>
  <c r="H791" i="2"/>
  <c r="I790" i="2"/>
  <c r="H790" i="2"/>
  <c r="I789" i="2"/>
  <c r="H789" i="2"/>
  <c r="I788" i="2"/>
  <c r="H788" i="2"/>
  <c r="I787" i="2"/>
  <c r="H787" i="2"/>
  <c r="I786" i="2"/>
  <c r="H786" i="2"/>
  <c r="I785" i="2"/>
  <c r="H785" i="2"/>
  <c r="I784" i="2"/>
  <c r="H784" i="2"/>
  <c r="I783" i="2"/>
  <c r="H783" i="2"/>
  <c r="I782" i="2"/>
  <c r="H782" i="2"/>
  <c r="I781" i="2"/>
  <c r="H781" i="2"/>
  <c r="I780" i="2"/>
  <c r="H780" i="2"/>
  <c r="I779" i="2"/>
  <c r="H779" i="2"/>
  <c r="I778" i="2"/>
  <c r="H778" i="2"/>
  <c r="I777" i="2"/>
  <c r="H777" i="2"/>
  <c r="I776" i="2"/>
  <c r="H776" i="2"/>
  <c r="I775" i="2"/>
  <c r="H775" i="2"/>
  <c r="I774" i="2"/>
  <c r="H774" i="2"/>
  <c r="I773" i="2"/>
  <c r="H773" i="2"/>
  <c r="I772" i="2"/>
  <c r="H772" i="2"/>
  <c r="I771" i="2"/>
  <c r="H771" i="2"/>
  <c r="I770" i="2"/>
  <c r="H770" i="2"/>
  <c r="I769" i="2"/>
  <c r="H769" i="2"/>
  <c r="I768" i="2"/>
  <c r="H768" i="2"/>
  <c r="I767" i="2"/>
  <c r="H767" i="2"/>
  <c r="I766" i="2"/>
  <c r="H766" i="2"/>
  <c r="I765" i="2"/>
  <c r="H765" i="2"/>
  <c r="I764" i="2"/>
  <c r="H764" i="2"/>
  <c r="I763" i="2"/>
  <c r="H763" i="2"/>
  <c r="I762" i="2"/>
  <c r="H762" i="2"/>
  <c r="I761" i="2"/>
  <c r="H761" i="2"/>
  <c r="I760" i="2"/>
  <c r="H760" i="2"/>
  <c r="I759" i="2"/>
  <c r="H759" i="2"/>
  <c r="I758" i="2"/>
  <c r="H758" i="2"/>
  <c r="I757" i="2"/>
  <c r="H757" i="2"/>
  <c r="I756" i="2"/>
  <c r="H756" i="2"/>
  <c r="I755" i="2"/>
  <c r="H755" i="2"/>
  <c r="I754" i="2"/>
  <c r="H754" i="2"/>
  <c r="I753" i="2"/>
  <c r="H753" i="2"/>
  <c r="I752" i="2"/>
  <c r="H752" i="2"/>
  <c r="I751" i="2"/>
  <c r="H751" i="2"/>
  <c r="I750" i="2"/>
  <c r="H750" i="2"/>
  <c r="I749" i="2"/>
  <c r="H749" i="2"/>
  <c r="I748" i="2"/>
  <c r="H748" i="2"/>
  <c r="I747" i="2"/>
  <c r="H747" i="2"/>
  <c r="I746" i="2"/>
  <c r="H746" i="2"/>
  <c r="I745" i="2"/>
  <c r="H745" i="2"/>
  <c r="I744" i="2"/>
  <c r="H744" i="2"/>
  <c r="I743" i="2"/>
  <c r="H743" i="2"/>
  <c r="I742" i="2"/>
  <c r="H742" i="2"/>
  <c r="I741" i="2"/>
  <c r="H741" i="2"/>
  <c r="I740" i="2"/>
  <c r="H740" i="2"/>
  <c r="I739" i="2"/>
  <c r="H739" i="2"/>
  <c r="I738" i="2"/>
  <c r="H738" i="2"/>
  <c r="I737" i="2"/>
  <c r="H737" i="2"/>
  <c r="I736" i="2"/>
  <c r="H736" i="2"/>
  <c r="I735" i="2"/>
  <c r="H735" i="2"/>
  <c r="I734" i="2"/>
  <c r="H734" i="2"/>
  <c r="I733" i="2"/>
  <c r="H733" i="2"/>
  <c r="I732" i="2"/>
  <c r="H732" i="2"/>
  <c r="I731" i="2"/>
  <c r="H731" i="2"/>
  <c r="I730" i="2"/>
  <c r="H730" i="2"/>
  <c r="I729" i="2"/>
  <c r="H729" i="2"/>
  <c r="I728" i="2"/>
  <c r="H728" i="2"/>
  <c r="I727" i="2"/>
  <c r="H727" i="2"/>
  <c r="I726" i="2"/>
  <c r="H726" i="2"/>
  <c r="I725" i="2"/>
  <c r="H725" i="2"/>
  <c r="I724" i="2"/>
  <c r="H724" i="2"/>
  <c r="I723" i="2"/>
  <c r="H723" i="2"/>
  <c r="I722" i="2"/>
  <c r="H722" i="2"/>
  <c r="I721" i="2"/>
  <c r="H721" i="2"/>
  <c r="I720" i="2"/>
  <c r="H720" i="2"/>
  <c r="I719" i="2"/>
  <c r="H719" i="2"/>
  <c r="I718" i="2"/>
  <c r="H718" i="2"/>
  <c r="I717" i="2"/>
  <c r="H717" i="2"/>
  <c r="I716" i="2"/>
  <c r="H716" i="2"/>
  <c r="I715" i="2"/>
  <c r="H715" i="2"/>
  <c r="I714" i="2"/>
  <c r="H714" i="2"/>
  <c r="I713" i="2"/>
  <c r="H713" i="2"/>
  <c r="I712" i="2"/>
  <c r="H712" i="2"/>
  <c r="I711" i="2"/>
  <c r="H711" i="2"/>
  <c r="I710" i="2"/>
  <c r="H710" i="2"/>
  <c r="I709" i="2"/>
  <c r="H709" i="2"/>
  <c r="I708" i="2"/>
  <c r="H708" i="2"/>
  <c r="I707" i="2"/>
  <c r="H707" i="2"/>
  <c r="I706" i="2"/>
  <c r="H706" i="2"/>
  <c r="I705" i="2"/>
  <c r="H705" i="2"/>
  <c r="I704" i="2"/>
  <c r="H704" i="2"/>
  <c r="I703" i="2"/>
  <c r="H703" i="2"/>
  <c r="I702" i="2"/>
  <c r="H702" i="2"/>
  <c r="I701" i="2"/>
  <c r="H701" i="2"/>
  <c r="I700" i="2"/>
  <c r="H700" i="2"/>
  <c r="I699" i="2"/>
  <c r="H699" i="2"/>
  <c r="I698" i="2"/>
  <c r="H698" i="2"/>
  <c r="I697" i="2"/>
  <c r="H697" i="2"/>
  <c r="I696" i="2"/>
  <c r="H696" i="2"/>
  <c r="I695" i="2"/>
  <c r="H695" i="2"/>
  <c r="I694" i="2"/>
  <c r="H694" i="2"/>
  <c r="I693" i="2"/>
  <c r="H693" i="2"/>
  <c r="I692" i="2"/>
  <c r="H692" i="2"/>
  <c r="I691" i="2"/>
  <c r="H691" i="2"/>
  <c r="I690" i="2"/>
  <c r="H690" i="2"/>
  <c r="I689" i="2"/>
  <c r="H689" i="2"/>
  <c r="I688" i="2"/>
  <c r="H688" i="2"/>
  <c r="I687" i="2"/>
  <c r="H687" i="2"/>
  <c r="I686" i="2"/>
  <c r="H686" i="2"/>
  <c r="I685" i="2"/>
  <c r="H685" i="2"/>
  <c r="I684" i="2"/>
  <c r="H684" i="2"/>
  <c r="I683" i="2"/>
  <c r="H683" i="2"/>
  <c r="I682" i="2"/>
  <c r="H682" i="2"/>
  <c r="I681" i="2"/>
  <c r="H681" i="2"/>
  <c r="I680" i="2"/>
  <c r="H680" i="2"/>
  <c r="I679" i="2"/>
  <c r="H679" i="2"/>
  <c r="I678" i="2"/>
  <c r="H678" i="2"/>
  <c r="I677" i="2"/>
  <c r="H677" i="2"/>
  <c r="I676" i="2"/>
  <c r="H676" i="2"/>
  <c r="I675" i="2"/>
  <c r="H675" i="2"/>
  <c r="I674" i="2"/>
  <c r="H674" i="2"/>
  <c r="I673" i="2"/>
  <c r="H673" i="2"/>
  <c r="I672" i="2"/>
  <c r="H672" i="2"/>
  <c r="I671" i="2"/>
  <c r="H671" i="2"/>
  <c r="I670" i="2"/>
  <c r="H670" i="2"/>
  <c r="I669" i="2"/>
  <c r="H669" i="2"/>
  <c r="I668" i="2"/>
  <c r="H668" i="2"/>
  <c r="I667" i="2"/>
  <c r="H667" i="2"/>
  <c r="I666" i="2"/>
  <c r="H666" i="2"/>
  <c r="I665" i="2"/>
  <c r="H665" i="2"/>
  <c r="I664" i="2"/>
  <c r="H664" i="2"/>
  <c r="I663" i="2"/>
  <c r="H663" i="2"/>
  <c r="I662" i="2"/>
  <c r="H662" i="2"/>
  <c r="I661" i="2"/>
  <c r="H661" i="2"/>
  <c r="I660" i="2"/>
  <c r="H660" i="2"/>
  <c r="I659" i="2"/>
  <c r="H659" i="2"/>
  <c r="I658" i="2"/>
  <c r="H658" i="2"/>
  <c r="I657" i="2"/>
  <c r="H657" i="2"/>
  <c r="I656" i="2"/>
  <c r="H656" i="2"/>
  <c r="I655" i="2"/>
  <c r="H655" i="2"/>
  <c r="I654" i="2"/>
  <c r="H654" i="2"/>
  <c r="I653" i="2"/>
  <c r="H653" i="2"/>
  <c r="I652" i="2"/>
  <c r="H652" i="2"/>
  <c r="I651" i="2"/>
  <c r="H651" i="2"/>
  <c r="I650" i="2"/>
  <c r="H650" i="2"/>
  <c r="I649" i="2"/>
  <c r="H649" i="2"/>
  <c r="I648" i="2"/>
  <c r="H648" i="2"/>
  <c r="I647" i="2"/>
  <c r="H647" i="2"/>
  <c r="I646" i="2"/>
  <c r="H646" i="2"/>
  <c r="I645" i="2"/>
  <c r="H645" i="2"/>
  <c r="I644" i="2"/>
  <c r="H644" i="2"/>
  <c r="I643" i="2"/>
  <c r="H643" i="2"/>
  <c r="I642" i="2"/>
  <c r="H642" i="2"/>
  <c r="I641" i="2"/>
  <c r="H641" i="2"/>
  <c r="I640" i="2"/>
  <c r="H640" i="2"/>
  <c r="I639" i="2"/>
  <c r="H639" i="2"/>
  <c r="I638" i="2"/>
  <c r="H638" i="2"/>
  <c r="I637" i="2"/>
  <c r="H637" i="2"/>
  <c r="I636" i="2"/>
  <c r="H636" i="2"/>
  <c r="I635" i="2"/>
  <c r="H635" i="2"/>
  <c r="I634" i="2"/>
  <c r="H634" i="2"/>
  <c r="I633" i="2"/>
  <c r="H633" i="2"/>
  <c r="I632" i="2"/>
  <c r="H632" i="2"/>
  <c r="I631" i="2"/>
  <c r="H631" i="2"/>
  <c r="I630" i="2"/>
  <c r="H630" i="2"/>
  <c r="I629" i="2"/>
  <c r="H629" i="2"/>
  <c r="I628" i="2"/>
  <c r="H628" i="2"/>
  <c r="I627" i="2"/>
  <c r="H627" i="2"/>
  <c r="I626" i="2"/>
  <c r="H626" i="2"/>
  <c r="I625" i="2"/>
  <c r="H625" i="2"/>
  <c r="I624" i="2"/>
  <c r="H624" i="2"/>
  <c r="I623" i="2"/>
  <c r="H623" i="2"/>
  <c r="I622" i="2"/>
  <c r="H622" i="2"/>
  <c r="I621" i="2"/>
  <c r="H621" i="2"/>
  <c r="I620" i="2"/>
  <c r="H620" i="2"/>
  <c r="I619" i="2"/>
  <c r="H619" i="2"/>
  <c r="I618" i="2"/>
  <c r="H618" i="2"/>
  <c r="I617" i="2"/>
  <c r="H617" i="2"/>
  <c r="I616" i="2"/>
  <c r="H616" i="2"/>
  <c r="I615" i="2"/>
  <c r="H615" i="2"/>
  <c r="I614" i="2"/>
  <c r="H614" i="2"/>
  <c r="I613" i="2"/>
  <c r="H613" i="2"/>
  <c r="I612" i="2"/>
  <c r="H612" i="2"/>
  <c r="I611" i="2"/>
  <c r="H611" i="2"/>
  <c r="I610" i="2"/>
  <c r="H610" i="2"/>
  <c r="I609" i="2"/>
  <c r="H609" i="2"/>
  <c r="I608" i="2"/>
  <c r="H608" i="2"/>
  <c r="I607" i="2"/>
  <c r="H607" i="2"/>
  <c r="I606" i="2"/>
  <c r="H606" i="2"/>
  <c r="I605" i="2"/>
  <c r="H605" i="2"/>
  <c r="I604" i="2"/>
  <c r="H604" i="2"/>
  <c r="I603" i="2"/>
  <c r="H603" i="2"/>
  <c r="I602" i="2"/>
  <c r="H602" i="2"/>
  <c r="I601" i="2"/>
  <c r="H601" i="2"/>
  <c r="I600" i="2"/>
  <c r="H600" i="2"/>
  <c r="I599" i="2"/>
  <c r="H599" i="2"/>
  <c r="I598" i="2"/>
  <c r="H598" i="2"/>
  <c r="I597" i="2"/>
  <c r="H597" i="2"/>
  <c r="I596" i="2"/>
  <c r="H596" i="2"/>
  <c r="I595" i="2"/>
  <c r="H595" i="2"/>
  <c r="I594" i="2"/>
  <c r="H594" i="2"/>
  <c r="I593" i="2"/>
  <c r="H593" i="2"/>
  <c r="I592" i="2"/>
  <c r="H592" i="2"/>
  <c r="I591" i="2"/>
  <c r="H591" i="2"/>
  <c r="I590" i="2"/>
  <c r="H590" i="2"/>
  <c r="I589" i="2"/>
  <c r="H589" i="2"/>
  <c r="I588" i="2"/>
  <c r="H588" i="2"/>
  <c r="I587" i="2"/>
  <c r="H587" i="2"/>
  <c r="I586" i="2"/>
  <c r="H586" i="2"/>
  <c r="I585" i="2"/>
  <c r="H585" i="2"/>
  <c r="I584" i="2"/>
  <c r="H584" i="2"/>
  <c r="I583" i="2"/>
  <c r="H583" i="2"/>
  <c r="I582" i="2"/>
  <c r="H582" i="2"/>
  <c r="I581" i="2"/>
  <c r="H581" i="2"/>
  <c r="I580" i="2"/>
  <c r="H580" i="2"/>
  <c r="I579" i="2"/>
  <c r="H579" i="2"/>
  <c r="I578" i="2"/>
  <c r="H578" i="2"/>
  <c r="I577" i="2"/>
  <c r="H577" i="2"/>
  <c r="I576" i="2"/>
  <c r="H576" i="2"/>
  <c r="I575" i="2"/>
  <c r="H575" i="2"/>
  <c r="I573" i="2"/>
  <c r="H573" i="2"/>
  <c r="I572" i="2"/>
  <c r="H572" i="2"/>
  <c r="I571" i="2"/>
  <c r="H571" i="2"/>
  <c r="I570" i="2"/>
  <c r="H570" i="2"/>
  <c r="I569" i="2"/>
  <c r="H569" i="2"/>
  <c r="I568" i="2"/>
  <c r="H568" i="2"/>
  <c r="I567" i="2"/>
  <c r="H567" i="2"/>
  <c r="I566" i="2"/>
  <c r="H566" i="2"/>
  <c r="I565" i="2"/>
  <c r="H565" i="2"/>
  <c r="I564" i="2"/>
  <c r="H564" i="2"/>
  <c r="I563" i="2"/>
  <c r="H563" i="2"/>
  <c r="I562" i="2"/>
  <c r="H562" i="2"/>
  <c r="I561" i="2"/>
  <c r="H561" i="2"/>
  <c r="I560" i="2"/>
  <c r="H560" i="2"/>
  <c r="I559" i="2"/>
  <c r="H559" i="2"/>
  <c r="I558" i="2"/>
  <c r="H558" i="2"/>
  <c r="I557" i="2"/>
  <c r="H557" i="2"/>
  <c r="I556" i="2"/>
  <c r="H556" i="2"/>
  <c r="I555" i="2"/>
  <c r="H555" i="2"/>
  <c r="I554" i="2"/>
  <c r="H554" i="2"/>
  <c r="I553" i="2"/>
  <c r="H553" i="2"/>
  <c r="I552" i="2"/>
  <c r="H552" i="2"/>
  <c r="I551" i="2"/>
  <c r="H551" i="2"/>
  <c r="I550" i="2"/>
  <c r="H550" i="2"/>
  <c r="I549" i="2"/>
  <c r="H549" i="2"/>
  <c r="I548" i="2"/>
  <c r="H548" i="2"/>
  <c r="I547" i="2"/>
  <c r="H547" i="2"/>
  <c r="I546" i="2"/>
  <c r="H546" i="2"/>
  <c r="I545" i="2"/>
  <c r="H545" i="2"/>
  <c r="I544" i="2"/>
  <c r="H544" i="2"/>
  <c r="I543" i="2"/>
  <c r="H543" i="2"/>
  <c r="I542" i="2"/>
  <c r="H542" i="2"/>
  <c r="I541" i="2"/>
  <c r="H541" i="2"/>
  <c r="I540" i="2"/>
  <c r="H540" i="2"/>
  <c r="I539" i="2"/>
  <c r="H539" i="2"/>
  <c r="I538" i="2"/>
  <c r="H538" i="2"/>
  <c r="I537" i="2"/>
  <c r="H537" i="2"/>
  <c r="I536" i="2"/>
  <c r="H536" i="2"/>
  <c r="I535" i="2"/>
  <c r="H535" i="2"/>
  <c r="I534" i="2"/>
  <c r="H534" i="2"/>
  <c r="I533" i="2"/>
  <c r="H533" i="2"/>
  <c r="I532" i="2"/>
  <c r="H532" i="2"/>
  <c r="I531" i="2"/>
  <c r="H531" i="2"/>
  <c r="I530" i="2"/>
  <c r="H530" i="2"/>
  <c r="I529" i="2"/>
  <c r="H529" i="2"/>
  <c r="I528" i="2"/>
  <c r="H528" i="2"/>
  <c r="I527" i="2"/>
  <c r="H527" i="2"/>
  <c r="I526" i="2"/>
  <c r="H526" i="2"/>
  <c r="I525" i="2"/>
  <c r="H525" i="2"/>
  <c r="I524" i="2"/>
  <c r="H524" i="2"/>
  <c r="I523" i="2"/>
  <c r="H523" i="2"/>
  <c r="I522" i="2"/>
  <c r="H522" i="2"/>
  <c r="I521" i="2"/>
  <c r="H521" i="2"/>
  <c r="I520" i="2"/>
  <c r="H520" i="2"/>
  <c r="I519" i="2"/>
  <c r="H519" i="2"/>
  <c r="I518" i="2"/>
  <c r="H518" i="2"/>
  <c r="I517" i="2"/>
  <c r="H517" i="2"/>
  <c r="I516" i="2"/>
  <c r="H516" i="2"/>
  <c r="I515" i="2"/>
  <c r="H515" i="2"/>
  <c r="I514" i="2"/>
  <c r="H514" i="2"/>
  <c r="I513" i="2"/>
  <c r="H513" i="2"/>
  <c r="I512" i="2"/>
  <c r="H512" i="2"/>
  <c r="I511" i="2"/>
  <c r="H511" i="2"/>
  <c r="I510" i="2"/>
  <c r="H510" i="2"/>
  <c r="I509" i="2"/>
  <c r="H509" i="2"/>
  <c r="I508" i="2"/>
  <c r="H508" i="2"/>
  <c r="I507" i="2"/>
  <c r="H507" i="2"/>
  <c r="I506" i="2"/>
  <c r="H506" i="2"/>
  <c r="I505" i="2"/>
  <c r="H505" i="2"/>
  <c r="I504" i="2"/>
  <c r="H504" i="2"/>
  <c r="I503" i="2"/>
  <c r="H503" i="2"/>
  <c r="I502" i="2"/>
  <c r="H502" i="2"/>
  <c r="I501" i="2"/>
  <c r="H501" i="2"/>
  <c r="I500" i="2"/>
  <c r="H500" i="2"/>
  <c r="I499" i="2"/>
  <c r="H499" i="2"/>
  <c r="I498" i="2"/>
  <c r="H498" i="2"/>
  <c r="I497" i="2"/>
  <c r="H497" i="2"/>
  <c r="I496" i="2"/>
  <c r="H496" i="2"/>
  <c r="I495" i="2"/>
  <c r="H495" i="2"/>
  <c r="I494" i="2"/>
  <c r="H494" i="2"/>
  <c r="I493" i="2"/>
  <c r="H493" i="2"/>
  <c r="I492" i="2"/>
  <c r="H492" i="2"/>
  <c r="I491" i="2"/>
  <c r="H491" i="2"/>
  <c r="I490" i="2"/>
  <c r="H490" i="2"/>
  <c r="I489" i="2"/>
  <c r="H489" i="2"/>
  <c r="I488" i="2"/>
  <c r="H488" i="2"/>
  <c r="I487" i="2"/>
  <c r="H487" i="2"/>
  <c r="I486" i="2"/>
  <c r="H486" i="2"/>
  <c r="I485" i="2"/>
  <c r="H485" i="2"/>
  <c r="I484" i="2"/>
  <c r="H484" i="2"/>
  <c r="I483" i="2"/>
  <c r="H483" i="2"/>
  <c r="I482" i="2"/>
  <c r="H482" i="2"/>
  <c r="I481" i="2"/>
  <c r="H481" i="2"/>
  <c r="I480" i="2"/>
  <c r="H480" i="2"/>
  <c r="I479" i="2"/>
  <c r="H479" i="2"/>
  <c r="I478" i="2"/>
  <c r="H478" i="2"/>
  <c r="I477" i="2"/>
  <c r="H477" i="2"/>
  <c r="I476" i="2"/>
  <c r="H476" i="2"/>
  <c r="I475" i="2"/>
  <c r="H475" i="2"/>
  <c r="I474" i="2"/>
  <c r="H474" i="2"/>
  <c r="I473" i="2"/>
  <c r="H473" i="2"/>
  <c r="I472" i="2"/>
  <c r="H472" i="2"/>
  <c r="I471" i="2"/>
  <c r="H471" i="2"/>
  <c r="I470" i="2"/>
  <c r="H470" i="2"/>
  <c r="I469" i="2"/>
  <c r="H469" i="2"/>
  <c r="I468" i="2"/>
  <c r="H468" i="2"/>
  <c r="I467" i="2"/>
  <c r="H467" i="2"/>
  <c r="I466" i="2"/>
  <c r="H466" i="2"/>
  <c r="I465" i="2"/>
  <c r="H465" i="2"/>
  <c r="I464" i="2"/>
  <c r="H464" i="2"/>
  <c r="I463" i="2"/>
  <c r="H463" i="2"/>
  <c r="I462" i="2"/>
  <c r="H462" i="2"/>
  <c r="I461" i="2"/>
  <c r="H461" i="2"/>
  <c r="I460" i="2"/>
  <c r="H460" i="2"/>
  <c r="I459" i="2"/>
  <c r="H459" i="2"/>
  <c r="I458" i="2"/>
  <c r="H458" i="2"/>
  <c r="I457" i="2"/>
  <c r="H457" i="2"/>
  <c r="I456" i="2"/>
  <c r="H456" i="2"/>
  <c r="I455" i="2"/>
  <c r="H455" i="2"/>
  <c r="I454" i="2"/>
  <c r="H454" i="2"/>
  <c r="I453" i="2"/>
  <c r="H453" i="2"/>
  <c r="I452" i="2"/>
  <c r="H452" i="2"/>
  <c r="I451" i="2"/>
  <c r="H451" i="2"/>
  <c r="I450" i="2"/>
  <c r="H450" i="2"/>
  <c r="I449" i="2"/>
  <c r="H449" i="2"/>
  <c r="I448" i="2"/>
  <c r="H448" i="2"/>
  <c r="I447" i="2"/>
  <c r="H447" i="2"/>
  <c r="I446" i="2"/>
  <c r="H446" i="2"/>
  <c r="I445" i="2"/>
  <c r="H445" i="2"/>
  <c r="I444" i="2"/>
  <c r="H444" i="2"/>
  <c r="I443" i="2"/>
  <c r="H443" i="2"/>
  <c r="I442" i="2"/>
  <c r="H442" i="2"/>
  <c r="I441" i="2"/>
  <c r="H441" i="2"/>
  <c r="I440" i="2"/>
  <c r="H440" i="2"/>
  <c r="I439" i="2"/>
  <c r="H439" i="2"/>
  <c r="I438" i="2"/>
  <c r="H438" i="2"/>
  <c r="I437" i="2"/>
  <c r="H437" i="2"/>
  <c r="I436" i="2"/>
  <c r="H436" i="2"/>
  <c r="I435" i="2"/>
  <c r="H435" i="2"/>
  <c r="I434" i="2"/>
  <c r="H434" i="2"/>
  <c r="I433" i="2"/>
  <c r="H433" i="2"/>
  <c r="I432" i="2"/>
  <c r="H432" i="2"/>
  <c r="I431" i="2"/>
  <c r="H431" i="2"/>
  <c r="I430" i="2"/>
  <c r="H430" i="2"/>
  <c r="I429" i="2"/>
  <c r="H429" i="2"/>
  <c r="I428" i="2"/>
  <c r="H428" i="2"/>
  <c r="I427" i="2"/>
  <c r="H427" i="2"/>
  <c r="I426" i="2"/>
  <c r="H426" i="2"/>
  <c r="I425" i="2"/>
  <c r="H425" i="2"/>
  <c r="I424" i="2"/>
  <c r="H424" i="2"/>
  <c r="I423" i="2"/>
  <c r="H423" i="2"/>
  <c r="I422" i="2"/>
  <c r="H422" i="2"/>
  <c r="I421" i="2"/>
  <c r="H421" i="2"/>
  <c r="I420" i="2"/>
  <c r="H420" i="2"/>
  <c r="I419" i="2"/>
  <c r="H419" i="2"/>
  <c r="I418" i="2"/>
  <c r="H418" i="2"/>
  <c r="I417" i="2"/>
  <c r="H417" i="2"/>
  <c r="I416" i="2"/>
  <c r="H416" i="2"/>
  <c r="I415" i="2"/>
  <c r="H415" i="2"/>
  <c r="I414" i="2"/>
  <c r="H414" i="2"/>
  <c r="I413" i="2"/>
  <c r="H413" i="2"/>
  <c r="I412" i="2"/>
  <c r="H412" i="2"/>
  <c r="I411" i="2"/>
  <c r="H411" i="2"/>
  <c r="I410" i="2"/>
  <c r="H410" i="2"/>
  <c r="I409" i="2"/>
  <c r="H409" i="2"/>
  <c r="I408" i="2"/>
  <c r="H408" i="2"/>
  <c r="I407" i="2"/>
  <c r="H407" i="2"/>
  <c r="I406" i="2"/>
  <c r="H406" i="2"/>
  <c r="I405" i="2"/>
  <c r="H405" i="2"/>
  <c r="I404" i="2"/>
  <c r="H404" i="2"/>
  <c r="I403" i="2"/>
  <c r="H403" i="2"/>
  <c r="I402" i="2"/>
  <c r="H402" i="2"/>
  <c r="I401" i="2"/>
  <c r="H401" i="2"/>
  <c r="I400" i="2"/>
  <c r="H400" i="2"/>
  <c r="I399" i="2"/>
  <c r="H399" i="2"/>
  <c r="I398" i="2"/>
  <c r="H398" i="2"/>
  <c r="I397" i="2"/>
  <c r="H397" i="2"/>
  <c r="I396" i="2"/>
  <c r="H396" i="2"/>
  <c r="I395" i="2"/>
  <c r="H395" i="2"/>
  <c r="I394" i="2"/>
  <c r="H394" i="2"/>
  <c r="I393" i="2"/>
  <c r="H393" i="2"/>
  <c r="I392" i="2"/>
  <c r="H392" i="2"/>
  <c r="I391" i="2"/>
  <c r="H391" i="2"/>
  <c r="I390" i="2"/>
  <c r="H390" i="2"/>
  <c r="I389" i="2"/>
  <c r="H389" i="2"/>
  <c r="I388" i="2"/>
  <c r="H388" i="2"/>
  <c r="I387" i="2"/>
  <c r="H387" i="2"/>
  <c r="I386" i="2"/>
  <c r="H386" i="2"/>
  <c r="I385" i="2"/>
  <c r="H385" i="2"/>
  <c r="I384" i="2"/>
  <c r="H384" i="2"/>
  <c r="I383" i="2"/>
  <c r="H383" i="2"/>
  <c r="I382" i="2"/>
  <c r="H382" i="2"/>
  <c r="I381" i="2"/>
  <c r="H381" i="2"/>
  <c r="I380" i="2"/>
  <c r="H380" i="2"/>
  <c r="I379" i="2"/>
  <c r="H379" i="2"/>
  <c r="I378" i="2"/>
  <c r="H378" i="2"/>
  <c r="I377" i="2"/>
  <c r="H377" i="2"/>
  <c r="I376" i="2"/>
  <c r="H376" i="2"/>
  <c r="I375" i="2"/>
  <c r="H375" i="2"/>
  <c r="I374" i="2"/>
  <c r="H374" i="2"/>
  <c r="I373" i="2"/>
  <c r="H373" i="2"/>
  <c r="I372" i="2"/>
  <c r="H372" i="2"/>
  <c r="I371" i="2"/>
  <c r="H371" i="2"/>
  <c r="I370" i="2"/>
  <c r="H370" i="2"/>
  <c r="I369" i="2"/>
  <c r="H369" i="2"/>
  <c r="I368" i="2"/>
  <c r="H368" i="2"/>
  <c r="I367" i="2"/>
  <c r="H367" i="2"/>
  <c r="I366" i="2"/>
  <c r="H366" i="2"/>
  <c r="I365" i="2"/>
  <c r="H365" i="2"/>
  <c r="I364" i="2"/>
  <c r="H364" i="2"/>
  <c r="I363" i="2"/>
  <c r="H363" i="2"/>
  <c r="I362" i="2"/>
  <c r="H362" i="2"/>
  <c r="I361" i="2"/>
  <c r="H361" i="2"/>
  <c r="I360" i="2"/>
  <c r="H360" i="2"/>
  <c r="I359" i="2"/>
  <c r="H359" i="2"/>
  <c r="I358" i="2"/>
  <c r="H358" i="2"/>
  <c r="I357" i="2"/>
  <c r="H357" i="2"/>
  <c r="I356" i="2"/>
  <c r="H356" i="2"/>
  <c r="I355" i="2"/>
  <c r="H355" i="2"/>
  <c r="I354" i="2"/>
  <c r="H354" i="2"/>
  <c r="I353" i="2"/>
  <c r="H353" i="2"/>
  <c r="I352" i="2"/>
  <c r="H352" i="2"/>
  <c r="I351" i="2"/>
  <c r="H351" i="2"/>
  <c r="I350" i="2"/>
  <c r="H350" i="2"/>
  <c r="I349" i="2"/>
  <c r="H349" i="2"/>
  <c r="I348" i="2"/>
  <c r="H348" i="2"/>
  <c r="I347" i="2"/>
  <c r="H347" i="2"/>
  <c r="I346" i="2"/>
  <c r="H346" i="2"/>
  <c r="I345" i="2"/>
  <c r="H345" i="2"/>
  <c r="I344" i="2"/>
  <c r="H344" i="2"/>
  <c r="I343" i="2"/>
  <c r="H343" i="2"/>
  <c r="I342" i="2"/>
  <c r="H342" i="2"/>
  <c r="I341" i="2"/>
  <c r="H341" i="2"/>
  <c r="I340" i="2"/>
  <c r="H340" i="2"/>
  <c r="I339" i="2"/>
  <c r="H339" i="2"/>
  <c r="I338" i="2"/>
  <c r="H338" i="2"/>
  <c r="I337" i="2"/>
  <c r="H337" i="2"/>
  <c r="I336" i="2"/>
  <c r="H336" i="2"/>
  <c r="I335" i="2"/>
  <c r="H335" i="2"/>
  <c r="I334" i="2"/>
  <c r="H334" i="2"/>
  <c r="I333" i="2"/>
  <c r="H333" i="2"/>
  <c r="I332" i="2"/>
  <c r="H332" i="2"/>
  <c r="I331" i="2"/>
  <c r="H331" i="2"/>
  <c r="I330" i="2"/>
  <c r="H330" i="2"/>
  <c r="I329" i="2"/>
  <c r="H329" i="2"/>
  <c r="I328" i="2"/>
  <c r="H328" i="2"/>
  <c r="I327" i="2"/>
  <c r="H327" i="2"/>
  <c r="I326" i="2"/>
  <c r="H326" i="2"/>
  <c r="I325" i="2"/>
  <c r="H325" i="2"/>
  <c r="I324" i="2"/>
  <c r="H324" i="2"/>
  <c r="I323" i="2"/>
  <c r="H323" i="2"/>
  <c r="I322" i="2"/>
  <c r="H322" i="2"/>
  <c r="I321" i="2"/>
  <c r="H321" i="2"/>
  <c r="I320" i="2"/>
  <c r="H320" i="2"/>
  <c r="I319" i="2"/>
  <c r="H319" i="2"/>
  <c r="I318" i="2"/>
  <c r="H318" i="2"/>
  <c r="I317" i="2"/>
  <c r="H317" i="2"/>
  <c r="I316" i="2"/>
  <c r="H316" i="2"/>
  <c r="I315" i="2"/>
  <c r="H315" i="2"/>
  <c r="I314" i="2"/>
  <c r="H314" i="2"/>
  <c r="I313" i="2"/>
  <c r="H313" i="2"/>
  <c r="I312" i="2"/>
  <c r="H312" i="2"/>
  <c r="I311" i="2"/>
  <c r="H311" i="2"/>
  <c r="I310" i="2"/>
  <c r="H310" i="2"/>
  <c r="I309" i="2"/>
  <c r="H309" i="2"/>
  <c r="I308" i="2"/>
  <c r="H308" i="2"/>
  <c r="I307" i="2"/>
  <c r="H307" i="2"/>
  <c r="I306" i="2"/>
  <c r="H306" i="2"/>
  <c r="I305" i="2"/>
  <c r="H305" i="2"/>
  <c r="I304" i="2"/>
  <c r="H304" i="2"/>
  <c r="I303" i="2"/>
  <c r="H303" i="2"/>
  <c r="I302" i="2"/>
  <c r="H302" i="2"/>
  <c r="I301" i="2"/>
  <c r="H301" i="2"/>
  <c r="I300" i="2"/>
  <c r="H300" i="2"/>
  <c r="I299" i="2"/>
  <c r="H299" i="2"/>
  <c r="I298" i="2"/>
  <c r="H298" i="2"/>
  <c r="I297" i="2"/>
  <c r="H297" i="2"/>
  <c r="I296" i="2"/>
  <c r="H296" i="2"/>
  <c r="I295" i="2"/>
  <c r="H295" i="2"/>
  <c r="I294" i="2"/>
  <c r="H294" i="2"/>
  <c r="I293" i="2"/>
  <c r="H293" i="2"/>
  <c r="I292" i="2"/>
  <c r="H292" i="2"/>
  <c r="I291" i="2"/>
  <c r="H291" i="2"/>
  <c r="I290" i="2"/>
  <c r="H290" i="2"/>
  <c r="I289" i="2"/>
  <c r="H289" i="2"/>
  <c r="I288" i="2"/>
  <c r="H288" i="2"/>
  <c r="I287" i="2"/>
  <c r="H287" i="2"/>
  <c r="I286" i="2"/>
  <c r="H286" i="2"/>
  <c r="I285" i="2"/>
  <c r="H285" i="2"/>
  <c r="I284" i="2"/>
  <c r="H284" i="2"/>
  <c r="I283" i="2"/>
  <c r="H283" i="2"/>
  <c r="I282" i="2"/>
  <c r="H282" i="2"/>
  <c r="I281" i="2"/>
  <c r="H281" i="2"/>
  <c r="I280" i="2"/>
  <c r="H280" i="2"/>
  <c r="I279" i="2"/>
  <c r="H279" i="2"/>
  <c r="I278" i="2"/>
  <c r="H278" i="2"/>
  <c r="I277" i="2"/>
  <c r="H277" i="2"/>
  <c r="I276" i="2"/>
  <c r="H276" i="2"/>
  <c r="I275" i="2"/>
  <c r="H275" i="2"/>
  <c r="I274" i="2"/>
  <c r="H274" i="2"/>
  <c r="I273" i="2"/>
  <c r="H273" i="2"/>
  <c r="I272" i="2"/>
  <c r="H272" i="2"/>
  <c r="I271" i="2"/>
  <c r="H271" i="2"/>
  <c r="I270" i="2"/>
  <c r="H270" i="2"/>
  <c r="I269" i="2"/>
  <c r="H269" i="2"/>
  <c r="I268" i="2"/>
  <c r="H268" i="2"/>
  <c r="I267" i="2"/>
  <c r="H267" i="2"/>
  <c r="I266" i="2"/>
  <c r="H266" i="2"/>
  <c r="I265" i="2"/>
  <c r="H265" i="2"/>
  <c r="I264" i="2"/>
  <c r="H264" i="2"/>
  <c r="I263" i="2"/>
  <c r="H263" i="2"/>
  <c r="I262" i="2"/>
  <c r="H262" i="2"/>
  <c r="I261" i="2"/>
  <c r="H261" i="2"/>
  <c r="I260" i="2"/>
  <c r="H260" i="2"/>
  <c r="I259" i="2"/>
  <c r="H259" i="2"/>
  <c r="I258" i="2"/>
  <c r="H258" i="2"/>
  <c r="I257" i="2"/>
  <c r="H257" i="2"/>
  <c r="I256" i="2"/>
  <c r="H256" i="2"/>
  <c r="I255" i="2"/>
  <c r="H255" i="2"/>
  <c r="I254" i="2"/>
  <c r="H254" i="2"/>
  <c r="I253" i="2"/>
  <c r="H253" i="2"/>
  <c r="I252" i="2"/>
  <c r="H252" i="2"/>
  <c r="I251" i="2"/>
  <c r="H251" i="2"/>
  <c r="I250" i="2"/>
  <c r="H250" i="2"/>
  <c r="I249" i="2"/>
  <c r="H249" i="2"/>
  <c r="I248" i="2"/>
  <c r="H248" i="2"/>
  <c r="I247" i="2"/>
  <c r="H247" i="2"/>
  <c r="I246" i="2"/>
  <c r="H246" i="2"/>
  <c r="I245" i="2"/>
  <c r="H245" i="2"/>
  <c r="I244" i="2"/>
  <c r="H244" i="2"/>
  <c r="I243" i="2"/>
  <c r="H243" i="2"/>
  <c r="I242" i="2"/>
  <c r="H242" i="2"/>
  <c r="I241" i="2"/>
  <c r="H241" i="2"/>
  <c r="I240" i="2"/>
  <c r="H240" i="2"/>
  <c r="I239" i="2"/>
  <c r="H239" i="2"/>
  <c r="I238" i="2"/>
  <c r="H238" i="2"/>
  <c r="I237" i="2"/>
  <c r="H237" i="2"/>
  <c r="I236" i="2"/>
  <c r="H236" i="2"/>
  <c r="I235" i="2"/>
  <c r="H235" i="2"/>
  <c r="I234" i="2"/>
  <c r="H234" i="2"/>
  <c r="I233" i="2"/>
  <c r="H233" i="2"/>
  <c r="I232" i="2"/>
  <c r="H232" i="2"/>
  <c r="I231" i="2"/>
  <c r="H231" i="2"/>
  <c r="I230" i="2"/>
  <c r="H230" i="2"/>
  <c r="I229" i="2"/>
  <c r="H229" i="2"/>
  <c r="I228" i="2"/>
  <c r="H228" i="2"/>
  <c r="I227" i="2"/>
  <c r="H227" i="2"/>
  <c r="I226" i="2"/>
  <c r="H226" i="2"/>
  <c r="I225" i="2"/>
  <c r="H225" i="2"/>
  <c r="I224" i="2"/>
  <c r="H224" i="2"/>
  <c r="I223" i="2"/>
  <c r="H223" i="2"/>
  <c r="I222" i="2"/>
  <c r="H222" i="2"/>
  <c r="I221" i="2"/>
  <c r="H221" i="2"/>
  <c r="I220" i="2"/>
  <c r="H220" i="2"/>
  <c r="I219" i="2"/>
  <c r="H219" i="2"/>
  <c r="I218" i="2"/>
  <c r="H218" i="2"/>
  <c r="I217" i="2"/>
  <c r="H217" i="2"/>
  <c r="I216" i="2"/>
  <c r="H216" i="2"/>
  <c r="I215" i="2"/>
  <c r="H215" i="2"/>
  <c r="I214" i="2"/>
  <c r="H214" i="2"/>
  <c r="I213" i="2"/>
  <c r="H213" i="2"/>
  <c r="I212" i="2"/>
  <c r="H212" i="2"/>
  <c r="I211" i="2"/>
  <c r="H211" i="2"/>
  <c r="I210" i="2"/>
  <c r="H210" i="2"/>
  <c r="I209" i="2"/>
  <c r="H209" i="2"/>
  <c r="I208" i="2"/>
  <c r="H208" i="2"/>
  <c r="I207" i="2"/>
  <c r="H207" i="2"/>
  <c r="I206" i="2"/>
  <c r="H206" i="2"/>
  <c r="I205" i="2"/>
  <c r="H205" i="2"/>
  <c r="I204" i="2"/>
  <c r="H204" i="2"/>
  <c r="I203" i="2"/>
  <c r="H203" i="2"/>
  <c r="I202" i="2"/>
  <c r="H202" i="2"/>
  <c r="I201" i="2"/>
  <c r="H201" i="2"/>
  <c r="I200" i="2"/>
  <c r="H200" i="2"/>
  <c r="I199" i="2"/>
  <c r="H199" i="2"/>
  <c r="I198" i="2"/>
  <c r="H198" i="2"/>
  <c r="I197" i="2"/>
  <c r="H197" i="2"/>
  <c r="I196" i="2"/>
  <c r="H196" i="2"/>
  <c r="I195" i="2"/>
  <c r="H195" i="2"/>
  <c r="I194" i="2"/>
  <c r="H194" i="2"/>
  <c r="I193" i="2"/>
  <c r="H193" i="2"/>
  <c r="I192" i="2"/>
  <c r="H192" i="2"/>
  <c r="I191" i="2"/>
  <c r="H191" i="2"/>
  <c r="I190" i="2"/>
  <c r="H190" i="2"/>
  <c r="I189" i="2"/>
  <c r="H189" i="2"/>
  <c r="I188" i="2"/>
  <c r="H188" i="2"/>
  <c r="I187" i="2"/>
  <c r="H187" i="2"/>
  <c r="I186" i="2"/>
  <c r="H186" i="2"/>
  <c r="I185" i="2"/>
  <c r="H185" i="2"/>
  <c r="I184" i="2"/>
  <c r="H184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4" i="2"/>
  <c r="H174" i="2"/>
  <c r="I173" i="2"/>
  <c r="H173" i="2"/>
  <c r="I172" i="2"/>
  <c r="H172" i="2"/>
  <c r="I171" i="2"/>
  <c r="H171" i="2"/>
  <c r="I170" i="2"/>
  <c r="H170" i="2"/>
  <c r="I169" i="2"/>
  <c r="H169" i="2"/>
  <c r="I168" i="2"/>
  <c r="H168" i="2"/>
  <c r="I167" i="2"/>
  <c r="H167" i="2"/>
  <c r="I166" i="2"/>
  <c r="H166" i="2"/>
  <c r="I165" i="2"/>
  <c r="H165" i="2"/>
  <c r="I164" i="2"/>
  <c r="H164" i="2"/>
  <c r="I163" i="2"/>
  <c r="H163" i="2"/>
  <c r="I162" i="2"/>
  <c r="H162" i="2"/>
  <c r="I161" i="2"/>
  <c r="H161" i="2"/>
  <c r="I160" i="2"/>
  <c r="H160" i="2"/>
  <c r="I159" i="2"/>
  <c r="H159" i="2"/>
  <c r="I158" i="2"/>
  <c r="H158" i="2"/>
  <c r="I157" i="2"/>
  <c r="H157" i="2"/>
  <c r="I156" i="2"/>
  <c r="H156" i="2"/>
  <c r="I155" i="2"/>
  <c r="H155" i="2"/>
  <c r="I154" i="2"/>
  <c r="H154" i="2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M8614" i="1" l="1"/>
  <c r="L8614" i="1"/>
  <c r="N8614" i="1" s="1"/>
  <c r="K8614" i="1"/>
  <c r="M8613" i="1"/>
  <c r="L8613" i="1"/>
  <c r="N8613" i="1" s="1"/>
  <c r="K8613" i="1"/>
  <c r="M8612" i="1"/>
  <c r="L8612" i="1"/>
  <c r="N8612" i="1" s="1"/>
  <c r="K8612" i="1"/>
  <c r="M8611" i="1"/>
  <c r="L8611" i="1"/>
  <c r="N8611" i="1" s="1"/>
  <c r="K8611" i="1"/>
  <c r="M8610" i="1"/>
  <c r="L8610" i="1"/>
  <c r="N8610" i="1" s="1"/>
  <c r="K8610" i="1"/>
  <c r="M8609" i="1"/>
  <c r="L8609" i="1"/>
  <c r="N8609" i="1" s="1"/>
  <c r="K8609" i="1"/>
  <c r="M8608" i="1"/>
  <c r="L8608" i="1"/>
  <c r="N8608" i="1" s="1"/>
  <c r="K8608" i="1"/>
  <c r="M8607" i="1"/>
  <c r="L8607" i="1"/>
  <c r="N8607" i="1" s="1"/>
  <c r="K8607" i="1"/>
  <c r="M8606" i="1"/>
  <c r="L8606" i="1"/>
  <c r="N8606" i="1" s="1"/>
  <c r="K8606" i="1"/>
  <c r="M8605" i="1"/>
  <c r="L8605" i="1"/>
  <c r="N8605" i="1" s="1"/>
  <c r="K8605" i="1"/>
  <c r="M8604" i="1"/>
  <c r="L8604" i="1"/>
  <c r="N8604" i="1" s="1"/>
  <c r="K8604" i="1"/>
  <c r="M8603" i="1"/>
  <c r="L8603" i="1"/>
  <c r="N8603" i="1" s="1"/>
  <c r="K8603" i="1"/>
  <c r="M8602" i="1"/>
  <c r="L8602" i="1"/>
  <c r="N8602" i="1" s="1"/>
  <c r="K8602" i="1"/>
  <c r="M8601" i="1"/>
  <c r="L8601" i="1"/>
  <c r="N8601" i="1" s="1"/>
  <c r="K8601" i="1"/>
  <c r="M8600" i="1"/>
  <c r="L8600" i="1"/>
  <c r="N8600" i="1" s="1"/>
  <c r="K8600" i="1"/>
  <c r="M8599" i="1"/>
  <c r="L8599" i="1"/>
  <c r="N8599" i="1" s="1"/>
  <c r="K8599" i="1"/>
  <c r="M8598" i="1"/>
  <c r="L8598" i="1"/>
  <c r="N8598" i="1" s="1"/>
  <c r="K8598" i="1"/>
  <c r="M8597" i="1"/>
  <c r="L8597" i="1"/>
  <c r="N8597" i="1" s="1"/>
  <c r="K8597" i="1"/>
  <c r="M8596" i="1"/>
  <c r="L8596" i="1"/>
  <c r="N8596" i="1" s="1"/>
  <c r="K8596" i="1"/>
  <c r="M8595" i="1"/>
  <c r="L8595" i="1"/>
  <c r="N8595" i="1" s="1"/>
  <c r="K8595" i="1"/>
  <c r="M8594" i="1"/>
  <c r="L8594" i="1"/>
  <c r="N8594" i="1" s="1"/>
  <c r="K8594" i="1"/>
  <c r="M8593" i="1"/>
  <c r="L8593" i="1"/>
  <c r="N8593" i="1" s="1"/>
  <c r="K8593" i="1"/>
  <c r="M8592" i="1"/>
  <c r="L8592" i="1"/>
  <c r="N8592" i="1" s="1"/>
  <c r="K8592" i="1"/>
  <c r="M8591" i="1"/>
  <c r="L8591" i="1"/>
  <c r="N8591" i="1" s="1"/>
  <c r="K8591" i="1"/>
  <c r="M8590" i="1"/>
  <c r="L8590" i="1"/>
  <c r="N8590" i="1" s="1"/>
  <c r="K8590" i="1"/>
  <c r="M8589" i="1"/>
  <c r="L8589" i="1"/>
  <c r="N8589" i="1" s="1"/>
  <c r="K8589" i="1"/>
  <c r="M8588" i="1"/>
  <c r="L8588" i="1"/>
  <c r="N8588" i="1" s="1"/>
  <c r="K8588" i="1"/>
  <c r="M8587" i="1"/>
  <c r="L8587" i="1"/>
  <c r="N8587" i="1" s="1"/>
  <c r="K8587" i="1"/>
  <c r="M8586" i="1"/>
  <c r="L8586" i="1"/>
  <c r="N8586" i="1" s="1"/>
  <c r="K8586" i="1"/>
  <c r="M8585" i="1"/>
  <c r="L8585" i="1"/>
  <c r="N8585" i="1" s="1"/>
  <c r="K8585" i="1"/>
  <c r="M8584" i="1"/>
  <c r="L8584" i="1"/>
  <c r="N8584" i="1" s="1"/>
  <c r="K8584" i="1"/>
  <c r="M8583" i="1"/>
  <c r="L8583" i="1"/>
  <c r="N8583" i="1" s="1"/>
  <c r="K8583" i="1"/>
  <c r="M8582" i="1"/>
  <c r="L8582" i="1"/>
  <c r="N8582" i="1" s="1"/>
  <c r="K8582" i="1"/>
  <c r="M8581" i="1"/>
  <c r="L8581" i="1"/>
  <c r="N8581" i="1" s="1"/>
  <c r="K8581" i="1"/>
  <c r="M8580" i="1"/>
  <c r="L8580" i="1"/>
  <c r="N8580" i="1" s="1"/>
  <c r="K8580" i="1"/>
  <c r="M8579" i="1"/>
  <c r="L8579" i="1"/>
  <c r="N8579" i="1" s="1"/>
  <c r="K8579" i="1"/>
  <c r="M8578" i="1"/>
  <c r="L8578" i="1"/>
  <c r="N8578" i="1" s="1"/>
  <c r="K8578" i="1"/>
  <c r="M8577" i="1"/>
  <c r="L8577" i="1"/>
  <c r="N8577" i="1" s="1"/>
  <c r="K8577" i="1"/>
  <c r="M8576" i="1"/>
  <c r="L8576" i="1"/>
  <c r="N8576" i="1" s="1"/>
  <c r="K8576" i="1"/>
  <c r="M8575" i="1"/>
  <c r="L8575" i="1"/>
  <c r="N8575" i="1" s="1"/>
  <c r="K8575" i="1"/>
  <c r="M8574" i="1"/>
  <c r="L8574" i="1"/>
  <c r="N8574" i="1" s="1"/>
  <c r="K8574" i="1"/>
  <c r="M8573" i="1"/>
  <c r="L8573" i="1"/>
  <c r="N8573" i="1" s="1"/>
  <c r="K8573" i="1"/>
  <c r="M8572" i="1"/>
  <c r="L8572" i="1"/>
  <c r="N8572" i="1" s="1"/>
  <c r="K8572" i="1"/>
  <c r="M8571" i="1"/>
  <c r="L8571" i="1"/>
  <c r="N8571" i="1" s="1"/>
  <c r="K8571" i="1"/>
  <c r="M8570" i="1"/>
  <c r="L8570" i="1"/>
  <c r="N8570" i="1" s="1"/>
  <c r="K8570" i="1"/>
  <c r="M8569" i="1"/>
  <c r="L8569" i="1"/>
  <c r="N8569" i="1" s="1"/>
  <c r="K8569" i="1"/>
  <c r="M8568" i="1"/>
  <c r="L8568" i="1"/>
  <c r="N8568" i="1" s="1"/>
  <c r="K8568" i="1"/>
  <c r="M8567" i="1"/>
  <c r="L8567" i="1"/>
  <c r="N8567" i="1" s="1"/>
  <c r="K8567" i="1"/>
  <c r="M8566" i="1"/>
  <c r="L8566" i="1"/>
  <c r="N8566" i="1" s="1"/>
  <c r="K8566" i="1"/>
  <c r="M8565" i="1"/>
  <c r="L8565" i="1"/>
  <c r="N8565" i="1" s="1"/>
  <c r="K8565" i="1"/>
  <c r="M8564" i="1"/>
  <c r="L8564" i="1"/>
  <c r="N8564" i="1" s="1"/>
  <c r="K8564" i="1"/>
  <c r="M8563" i="1"/>
  <c r="L8563" i="1"/>
  <c r="N8563" i="1" s="1"/>
  <c r="K8563" i="1"/>
  <c r="M8562" i="1"/>
  <c r="L8562" i="1"/>
  <c r="N8562" i="1" s="1"/>
  <c r="K8562" i="1"/>
  <c r="M8561" i="1"/>
  <c r="L8561" i="1"/>
  <c r="N8561" i="1" s="1"/>
  <c r="K8561" i="1"/>
  <c r="M8560" i="1"/>
  <c r="L8560" i="1"/>
  <c r="N8560" i="1" s="1"/>
  <c r="K8560" i="1"/>
  <c r="M8559" i="1"/>
  <c r="L8559" i="1"/>
  <c r="N8559" i="1" s="1"/>
  <c r="K8559" i="1"/>
  <c r="M8558" i="1"/>
  <c r="L8558" i="1"/>
  <c r="N8558" i="1" s="1"/>
  <c r="K8558" i="1"/>
  <c r="M8557" i="1"/>
  <c r="L8557" i="1"/>
  <c r="N8557" i="1" s="1"/>
  <c r="K8557" i="1"/>
  <c r="M8556" i="1"/>
  <c r="L8556" i="1"/>
  <c r="N8556" i="1" s="1"/>
  <c r="K8556" i="1"/>
  <c r="M8555" i="1"/>
  <c r="L8555" i="1"/>
  <c r="N8555" i="1" s="1"/>
  <c r="K8555" i="1"/>
  <c r="M8554" i="1"/>
  <c r="L8554" i="1"/>
  <c r="N8554" i="1" s="1"/>
  <c r="K8554" i="1"/>
  <c r="M8553" i="1"/>
  <c r="L8553" i="1"/>
  <c r="N8553" i="1" s="1"/>
  <c r="K8553" i="1"/>
  <c r="M8552" i="1"/>
  <c r="L8552" i="1"/>
  <c r="N8552" i="1" s="1"/>
  <c r="K8552" i="1"/>
  <c r="M8551" i="1"/>
  <c r="L8551" i="1"/>
  <c r="N8551" i="1" s="1"/>
  <c r="K8551" i="1"/>
  <c r="M8550" i="1"/>
  <c r="L8550" i="1"/>
  <c r="N8550" i="1" s="1"/>
  <c r="K8550" i="1"/>
  <c r="M8549" i="1"/>
  <c r="L8549" i="1"/>
  <c r="N8549" i="1" s="1"/>
  <c r="K8549" i="1"/>
  <c r="M8548" i="1"/>
  <c r="L8548" i="1"/>
  <c r="N8548" i="1" s="1"/>
  <c r="K8548" i="1"/>
  <c r="M8547" i="1"/>
  <c r="L8547" i="1"/>
  <c r="N8547" i="1" s="1"/>
  <c r="K8547" i="1"/>
  <c r="M8546" i="1"/>
  <c r="L8546" i="1"/>
  <c r="N8546" i="1" s="1"/>
  <c r="K8546" i="1"/>
  <c r="M8545" i="1"/>
  <c r="L8545" i="1"/>
  <c r="N8545" i="1" s="1"/>
  <c r="K8545" i="1"/>
  <c r="M8544" i="1"/>
  <c r="L8544" i="1"/>
  <c r="N8544" i="1" s="1"/>
  <c r="K8544" i="1"/>
  <c r="M8543" i="1"/>
  <c r="L8543" i="1"/>
  <c r="N8543" i="1" s="1"/>
  <c r="K8543" i="1"/>
  <c r="M8542" i="1"/>
  <c r="L8542" i="1"/>
  <c r="N8542" i="1" s="1"/>
  <c r="K8542" i="1"/>
  <c r="M8541" i="1"/>
  <c r="L8541" i="1"/>
  <c r="N8541" i="1" s="1"/>
  <c r="K8541" i="1"/>
  <c r="M8540" i="1"/>
  <c r="L8540" i="1"/>
  <c r="N8540" i="1" s="1"/>
  <c r="K8540" i="1"/>
  <c r="M8539" i="1"/>
  <c r="L8539" i="1"/>
  <c r="N8539" i="1" s="1"/>
  <c r="K8539" i="1"/>
  <c r="M8538" i="1"/>
  <c r="L8538" i="1"/>
  <c r="N8538" i="1" s="1"/>
  <c r="K8538" i="1"/>
  <c r="M8537" i="1"/>
  <c r="L8537" i="1"/>
  <c r="N8537" i="1" s="1"/>
  <c r="K8537" i="1"/>
  <c r="M8536" i="1"/>
  <c r="L8536" i="1"/>
  <c r="N8536" i="1" s="1"/>
  <c r="K8536" i="1"/>
  <c r="M8535" i="1"/>
  <c r="L8535" i="1"/>
  <c r="N8535" i="1" s="1"/>
  <c r="K8535" i="1"/>
  <c r="M8534" i="1"/>
  <c r="L8534" i="1"/>
  <c r="N8534" i="1" s="1"/>
  <c r="K8534" i="1"/>
  <c r="M8533" i="1"/>
  <c r="L8533" i="1"/>
  <c r="N8533" i="1" s="1"/>
  <c r="K8533" i="1"/>
  <c r="M8532" i="1"/>
  <c r="L8532" i="1"/>
  <c r="N8532" i="1" s="1"/>
  <c r="K8532" i="1"/>
  <c r="M8531" i="1"/>
  <c r="L8531" i="1"/>
  <c r="N8531" i="1" s="1"/>
  <c r="K8531" i="1"/>
  <c r="M8530" i="1"/>
  <c r="L8530" i="1"/>
  <c r="N8530" i="1" s="1"/>
  <c r="K8530" i="1"/>
  <c r="M8529" i="1"/>
  <c r="L8529" i="1"/>
  <c r="N8529" i="1" s="1"/>
  <c r="K8529" i="1"/>
  <c r="M8528" i="1"/>
  <c r="L8528" i="1"/>
  <c r="N8528" i="1" s="1"/>
  <c r="K8528" i="1"/>
  <c r="M8527" i="1"/>
  <c r="L8527" i="1"/>
  <c r="N8527" i="1" s="1"/>
  <c r="K8527" i="1"/>
  <c r="M8526" i="1"/>
  <c r="L8526" i="1"/>
  <c r="N8526" i="1" s="1"/>
  <c r="K8526" i="1"/>
  <c r="M8525" i="1"/>
  <c r="L8525" i="1"/>
  <c r="N8525" i="1" s="1"/>
  <c r="K8525" i="1"/>
  <c r="M8524" i="1"/>
  <c r="L8524" i="1"/>
  <c r="N8524" i="1" s="1"/>
  <c r="K8524" i="1"/>
  <c r="M8523" i="1"/>
  <c r="L8523" i="1"/>
  <c r="N8523" i="1" s="1"/>
  <c r="K8523" i="1"/>
  <c r="M8522" i="1"/>
  <c r="L8522" i="1"/>
  <c r="N8522" i="1" s="1"/>
  <c r="K8522" i="1"/>
  <c r="M8521" i="1"/>
  <c r="L8521" i="1"/>
  <c r="N8521" i="1" s="1"/>
  <c r="K8521" i="1"/>
  <c r="M8520" i="1"/>
  <c r="L8520" i="1"/>
  <c r="N8520" i="1" s="1"/>
  <c r="K8520" i="1"/>
  <c r="M8519" i="1"/>
  <c r="L8519" i="1"/>
  <c r="N8519" i="1" s="1"/>
  <c r="K8519" i="1"/>
  <c r="M8518" i="1"/>
  <c r="L8518" i="1"/>
  <c r="N8518" i="1" s="1"/>
  <c r="K8518" i="1"/>
  <c r="M8517" i="1"/>
  <c r="L8517" i="1"/>
  <c r="N8517" i="1" s="1"/>
  <c r="K8517" i="1"/>
  <c r="M8516" i="1"/>
  <c r="L8516" i="1"/>
  <c r="N8516" i="1" s="1"/>
  <c r="K8516" i="1"/>
  <c r="M8515" i="1"/>
  <c r="L8515" i="1"/>
  <c r="N8515" i="1" s="1"/>
  <c r="K8515" i="1"/>
  <c r="M8514" i="1"/>
  <c r="L8514" i="1"/>
  <c r="N8514" i="1" s="1"/>
  <c r="K8514" i="1"/>
  <c r="M8513" i="1"/>
  <c r="L8513" i="1"/>
  <c r="N8513" i="1" s="1"/>
  <c r="K8513" i="1"/>
  <c r="M8512" i="1"/>
  <c r="L8512" i="1"/>
  <c r="N8512" i="1" s="1"/>
  <c r="K8512" i="1"/>
  <c r="M8511" i="1"/>
  <c r="L8511" i="1"/>
  <c r="N8511" i="1" s="1"/>
  <c r="K8511" i="1"/>
  <c r="M8510" i="1"/>
  <c r="L8510" i="1"/>
  <c r="N8510" i="1" s="1"/>
  <c r="K8510" i="1"/>
  <c r="M8509" i="1"/>
  <c r="L8509" i="1"/>
  <c r="N8509" i="1" s="1"/>
  <c r="K8509" i="1"/>
  <c r="M8508" i="1"/>
  <c r="L8508" i="1"/>
  <c r="N8508" i="1" s="1"/>
  <c r="K8508" i="1"/>
  <c r="M8507" i="1"/>
  <c r="L8507" i="1"/>
  <c r="N8507" i="1" s="1"/>
  <c r="K8507" i="1"/>
  <c r="M8506" i="1"/>
  <c r="L8506" i="1"/>
  <c r="N8506" i="1" s="1"/>
  <c r="K8506" i="1"/>
  <c r="M8505" i="1"/>
  <c r="L8505" i="1"/>
  <c r="N8505" i="1" s="1"/>
  <c r="K8505" i="1"/>
  <c r="M8504" i="1"/>
  <c r="L8504" i="1"/>
  <c r="N8504" i="1" s="1"/>
  <c r="K8504" i="1"/>
  <c r="M8503" i="1"/>
  <c r="L8503" i="1"/>
  <c r="N8503" i="1" s="1"/>
  <c r="K8503" i="1"/>
  <c r="M8502" i="1"/>
  <c r="L8502" i="1"/>
  <c r="N8502" i="1" s="1"/>
  <c r="K8502" i="1"/>
  <c r="M8501" i="1"/>
  <c r="L8501" i="1"/>
  <c r="N8501" i="1" s="1"/>
  <c r="K8501" i="1"/>
  <c r="M8500" i="1"/>
  <c r="L8500" i="1"/>
  <c r="N8500" i="1" s="1"/>
  <c r="K8500" i="1"/>
  <c r="M8499" i="1"/>
  <c r="L8499" i="1"/>
  <c r="N8499" i="1" s="1"/>
  <c r="K8499" i="1"/>
  <c r="M8498" i="1"/>
  <c r="L8498" i="1"/>
  <c r="N8498" i="1" s="1"/>
  <c r="K8498" i="1"/>
  <c r="M8497" i="1"/>
  <c r="L8497" i="1"/>
  <c r="N8497" i="1" s="1"/>
  <c r="K8497" i="1"/>
  <c r="M8496" i="1"/>
  <c r="L8496" i="1"/>
  <c r="N8496" i="1" s="1"/>
  <c r="K8496" i="1"/>
  <c r="M8495" i="1"/>
  <c r="L8495" i="1"/>
  <c r="N8495" i="1" s="1"/>
  <c r="K8495" i="1"/>
  <c r="M8494" i="1"/>
  <c r="L8494" i="1"/>
  <c r="N8494" i="1" s="1"/>
  <c r="K8494" i="1"/>
  <c r="M8493" i="1"/>
  <c r="L8493" i="1"/>
  <c r="N8493" i="1" s="1"/>
  <c r="K8493" i="1"/>
  <c r="M8492" i="1"/>
  <c r="L8492" i="1"/>
  <c r="N8492" i="1" s="1"/>
  <c r="K8492" i="1"/>
  <c r="M8491" i="1"/>
  <c r="L8491" i="1"/>
  <c r="N8491" i="1" s="1"/>
  <c r="K8491" i="1"/>
  <c r="M8490" i="1"/>
  <c r="L8490" i="1"/>
  <c r="N8490" i="1" s="1"/>
  <c r="K8490" i="1"/>
  <c r="M8489" i="1"/>
  <c r="L8489" i="1"/>
  <c r="N8489" i="1" s="1"/>
  <c r="K8489" i="1"/>
  <c r="M8488" i="1"/>
  <c r="L8488" i="1"/>
  <c r="N8488" i="1" s="1"/>
  <c r="K8488" i="1"/>
  <c r="M8487" i="1"/>
  <c r="L8487" i="1"/>
  <c r="N8487" i="1" s="1"/>
  <c r="K8487" i="1"/>
  <c r="M8486" i="1"/>
  <c r="L8486" i="1"/>
  <c r="N8486" i="1" s="1"/>
  <c r="K8486" i="1"/>
  <c r="M8485" i="1"/>
  <c r="L8485" i="1"/>
  <c r="N8485" i="1" s="1"/>
  <c r="K8485" i="1"/>
  <c r="M8484" i="1"/>
  <c r="L8484" i="1"/>
  <c r="N8484" i="1" s="1"/>
  <c r="K8484" i="1"/>
  <c r="M8483" i="1"/>
  <c r="L8483" i="1"/>
  <c r="N8483" i="1" s="1"/>
  <c r="K8483" i="1"/>
  <c r="M8482" i="1"/>
  <c r="L8482" i="1"/>
  <c r="N8482" i="1" s="1"/>
  <c r="K8482" i="1"/>
  <c r="M8481" i="1"/>
  <c r="L8481" i="1"/>
  <c r="N8481" i="1" s="1"/>
  <c r="K8481" i="1"/>
  <c r="M8480" i="1"/>
  <c r="L8480" i="1"/>
  <c r="N8480" i="1" s="1"/>
  <c r="K8480" i="1"/>
  <c r="M8479" i="1"/>
  <c r="L8479" i="1"/>
  <c r="N8479" i="1" s="1"/>
  <c r="K8479" i="1"/>
  <c r="M8478" i="1"/>
  <c r="L8478" i="1"/>
  <c r="N8478" i="1" s="1"/>
  <c r="K8478" i="1"/>
  <c r="M8477" i="1"/>
  <c r="L8477" i="1"/>
  <c r="N8477" i="1" s="1"/>
  <c r="K8477" i="1"/>
  <c r="M8476" i="1"/>
  <c r="L8476" i="1"/>
  <c r="N8476" i="1" s="1"/>
  <c r="K8476" i="1"/>
  <c r="M8475" i="1"/>
  <c r="L8475" i="1"/>
  <c r="N8475" i="1" s="1"/>
  <c r="K8475" i="1"/>
  <c r="M8474" i="1"/>
  <c r="L8474" i="1"/>
  <c r="N8474" i="1" s="1"/>
  <c r="K8474" i="1"/>
  <c r="M8473" i="1"/>
  <c r="L8473" i="1"/>
  <c r="N8473" i="1" s="1"/>
  <c r="K8473" i="1"/>
  <c r="M8472" i="1"/>
  <c r="L8472" i="1"/>
  <c r="N8472" i="1" s="1"/>
  <c r="K8472" i="1"/>
  <c r="M8471" i="1"/>
  <c r="L8471" i="1"/>
  <c r="N8471" i="1" s="1"/>
  <c r="K8471" i="1"/>
  <c r="M8470" i="1"/>
  <c r="L8470" i="1"/>
  <c r="N8470" i="1" s="1"/>
  <c r="K8470" i="1"/>
  <c r="M8469" i="1"/>
  <c r="L8469" i="1"/>
  <c r="N8469" i="1" s="1"/>
  <c r="K8469" i="1"/>
  <c r="M8468" i="1"/>
  <c r="L8468" i="1"/>
  <c r="N8468" i="1" s="1"/>
  <c r="K8468" i="1"/>
  <c r="M8467" i="1"/>
  <c r="L8467" i="1"/>
  <c r="N8467" i="1" s="1"/>
  <c r="K8467" i="1"/>
  <c r="M8466" i="1"/>
  <c r="L8466" i="1"/>
  <c r="N8466" i="1" s="1"/>
  <c r="K8466" i="1"/>
  <c r="M8465" i="1"/>
  <c r="L8465" i="1"/>
  <c r="N8465" i="1" s="1"/>
  <c r="K8465" i="1"/>
  <c r="M8464" i="1"/>
  <c r="L8464" i="1"/>
  <c r="N8464" i="1" s="1"/>
  <c r="K8464" i="1"/>
  <c r="M8463" i="1"/>
  <c r="L8463" i="1"/>
  <c r="N8463" i="1" s="1"/>
  <c r="K8463" i="1"/>
  <c r="M8462" i="1"/>
  <c r="L8462" i="1"/>
  <c r="N8462" i="1" s="1"/>
  <c r="K8462" i="1"/>
  <c r="M8461" i="1"/>
  <c r="L8461" i="1"/>
  <c r="N8461" i="1" s="1"/>
  <c r="K8461" i="1"/>
  <c r="M8460" i="1"/>
  <c r="L8460" i="1"/>
  <c r="N8460" i="1" s="1"/>
  <c r="K8460" i="1"/>
  <c r="M8459" i="1"/>
  <c r="L8459" i="1"/>
  <c r="N8459" i="1" s="1"/>
  <c r="K8459" i="1"/>
  <c r="M8458" i="1"/>
  <c r="L8458" i="1"/>
  <c r="N8458" i="1" s="1"/>
  <c r="K8458" i="1"/>
  <c r="M8457" i="1"/>
  <c r="L8457" i="1"/>
  <c r="N8457" i="1" s="1"/>
  <c r="K8457" i="1"/>
  <c r="M8456" i="1"/>
  <c r="L8456" i="1"/>
  <c r="N8456" i="1" s="1"/>
  <c r="K8456" i="1"/>
  <c r="M8455" i="1"/>
  <c r="L8455" i="1"/>
  <c r="N8455" i="1" s="1"/>
  <c r="K8455" i="1"/>
  <c r="M8454" i="1"/>
  <c r="L8454" i="1"/>
  <c r="N8454" i="1" s="1"/>
  <c r="K8454" i="1"/>
  <c r="M8453" i="1"/>
  <c r="L8453" i="1"/>
  <c r="N8453" i="1" s="1"/>
  <c r="K8453" i="1"/>
  <c r="M8452" i="1"/>
  <c r="L8452" i="1"/>
  <c r="N8452" i="1" s="1"/>
  <c r="K8452" i="1"/>
  <c r="M8451" i="1"/>
  <c r="L8451" i="1"/>
  <c r="N8451" i="1" s="1"/>
  <c r="K8451" i="1"/>
  <c r="M8450" i="1"/>
  <c r="L8450" i="1"/>
  <c r="N8450" i="1" s="1"/>
  <c r="K8450" i="1"/>
  <c r="M8449" i="1"/>
  <c r="L8449" i="1"/>
  <c r="N8449" i="1" s="1"/>
  <c r="K8449" i="1"/>
  <c r="M8448" i="1"/>
  <c r="L8448" i="1"/>
  <c r="N8448" i="1" s="1"/>
  <c r="K8448" i="1"/>
  <c r="M8447" i="1"/>
  <c r="L8447" i="1"/>
  <c r="N8447" i="1" s="1"/>
  <c r="K8447" i="1"/>
  <c r="M8446" i="1"/>
  <c r="L8446" i="1"/>
  <c r="N8446" i="1" s="1"/>
  <c r="K8446" i="1"/>
  <c r="M8445" i="1"/>
  <c r="L8445" i="1"/>
  <c r="N8445" i="1" s="1"/>
  <c r="K8445" i="1"/>
  <c r="M8444" i="1"/>
  <c r="L8444" i="1"/>
  <c r="N8444" i="1" s="1"/>
  <c r="K8444" i="1"/>
  <c r="M8443" i="1"/>
  <c r="L8443" i="1"/>
  <c r="N8443" i="1" s="1"/>
  <c r="K8443" i="1"/>
  <c r="M8442" i="1"/>
  <c r="L8442" i="1"/>
  <c r="N8442" i="1" s="1"/>
  <c r="K8442" i="1"/>
  <c r="M8441" i="1"/>
  <c r="L8441" i="1"/>
  <c r="N8441" i="1" s="1"/>
  <c r="K8441" i="1"/>
  <c r="M8440" i="1"/>
  <c r="L8440" i="1"/>
  <c r="N8440" i="1" s="1"/>
  <c r="K8440" i="1"/>
  <c r="M8439" i="1"/>
  <c r="L8439" i="1"/>
  <c r="N8439" i="1" s="1"/>
  <c r="K8439" i="1"/>
  <c r="M8438" i="1"/>
  <c r="L8438" i="1"/>
  <c r="N8438" i="1" s="1"/>
  <c r="K8438" i="1"/>
  <c r="M8437" i="1"/>
  <c r="L8437" i="1"/>
  <c r="N8437" i="1" s="1"/>
  <c r="K8437" i="1"/>
  <c r="M8436" i="1"/>
  <c r="L8436" i="1"/>
  <c r="N8436" i="1" s="1"/>
  <c r="K8436" i="1"/>
  <c r="M8435" i="1"/>
  <c r="L8435" i="1"/>
  <c r="N8435" i="1" s="1"/>
  <c r="K8435" i="1"/>
  <c r="M8434" i="1"/>
  <c r="L8434" i="1"/>
  <c r="N8434" i="1" s="1"/>
  <c r="K8434" i="1"/>
  <c r="M8433" i="1"/>
  <c r="L8433" i="1"/>
  <c r="N8433" i="1" s="1"/>
  <c r="K8433" i="1"/>
  <c r="M8432" i="1"/>
  <c r="L8432" i="1"/>
  <c r="N8432" i="1" s="1"/>
  <c r="K8432" i="1"/>
  <c r="M8431" i="1"/>
  <c r="L8431" i="1"/>
  <c r="N8431" i="1" s="1"/>
  <c r="K8431" i="1"/>
  <c r="M8430" i="1"/>
  <c r="L8430" i="1"/>
  <c r="N8430" i="1" s="1"/>
  <c r="K8430" i="1"/>
  <c r="M8429" i="1"/>
  <c r="L8429" i="1"/>
  <c r="N8429" i="1" s="1"/>
  <c r="K8429" i="1"/>
  <c r="M8428" i="1"/>
  <c r="L8428" i="1"/>
  <c r="N8428" i="1" s="1"/>
  <c r="K8428" i="1"/>
  <c r="M8427" i="1"/>
  <c r="L8427" i="1"/>
  <c r="N8427" i="1" s="1"/>
  <c r="K8427" i="1"/>
  <c r="M8426" i="1"/>
  <c r="L8426" i="1"/>
  <c r="N8426" i="1" s="1"/>
  <c r="K8426" i="1"/>
  <c r="M8425" i="1"/>
  <c r="L8425" i="1"/>
  <c r="N8425" i="1" s="1"/>
  <c r="K8425" i="1"/>
  <c r="M8424" i="1"/>
  <c r="L8424" i="1"/>
  <c r="N8424" i="1" s="1"/>
  <c r="K8424" i="1"/>
  <c r="M8423" i="1"/>
  <c r="L8423" i="1"/>
  <c r="N8423" i="1" s="1"/>
  <c r="K8423" i="1"/>
  <c r="M8422" i="1"/>
  <c r="L8422" i="1"/>
  <c r="N8422" i="1" s="1"/>
  <c r="K8422" i="1"/>
  <c r="M8421" i="1"/>
  <c r="L8421" i="1"/>
  <c r="N8421" i="1" s="1"/>
  <c r="K8421" i="1"/>
  <c r="M8420" i="1"/>
  <c r="L8420" i="1"/>
  <c r="N8420" i="1" s="1"/>
  <c r="K8420" i="1"/>
  <c r="M8419" i="1"/>
  <c r="L8419" i="1"/>
  <c r="N8419" i="1" s="1"/>
  <c r="K8419" i="1"/>
  <c r="M8418" i="1"/>
  <c r="L8418" i="1"/>
  <c r="N8418" i="1" s="1"/>
  <c r="K8418" i="1"/>
  <c r="M8417" i="1"/>
  <c r="L8417" i="1"/>
  <c r="N8417" i="1" s="1"/>
  <c r="K8417" i="1"/>
  <c r="M8416" i="1"/>
  <c r="L8416" i="1"/>
  <c r="N8416" i="1" s="1"/>
  <c r="K8416" i="1"/>
  <c r="M8415" i="1"/>
  <c r="L8415" i="1"/>
  <c r="N8415" i="1" s="1"/>
  <c r="K8415" i="1"/>
  <c r="M8414" i="1"/>
  <c r="L8414" i="1"/>
  <c r="N8414" i="1" s="1"/>
  <c r="K8414" i="1"/>
  <c r="M8413" i="1"/>
  <c r="L8413" i="1"/>
  <c r="N8413" i="1" s="1"/>
  <c r="K8413" i="1"/>
  <c r="M8412" i="1"/>
  <c r="L8412" i="1"/>
  <c r="N8412" i="1" s="1"/>
  <c r="K8412" i="1"/>
  <c r="M8411" i="1"/>
  <c r="L8411" i="1"/>
  <c r="N8411" i="1" s="1"/>
  <c r="K8411" i="1"/>
  <c r="M8410" i="1"/>
  <c r="L8410" i="1"/>
  <c r="N8410" i="1" s="1"/>
  <c r="K8410" i="1"/>
  <c r="M8409" i="1"/>
  <c r="L8409" i="1"/>
  <c r="N8409" i="1" s="1"/>
  <c r="K8409" i="1"/>
  <c r="M8408" i="1"/>
  <c r="L8408" i="1"/>
  <c r="N8408" i="1" s="1"/>
  <c r="K8408" i="1"/>
  <c r="M8407" i="1"/>
  <c r="L8407" i="1"/>
  <c r="N8407" i="1" s="1"/>
  <c r="K8407" i="1"/>
  <c r="M8406" i="1" l="1"/>
  <c r="L8406" i="1"/>
  <c r="N8406" i="1" s="1"/>
  <c r="K8406" i="1"/>
  <c r="M8405" i="1"/>
  <c r="L8405" i="1"/>
  <c r="N8405" i="1" s="1"/>
  <c r="K8405" i="1"/>
  <c r="M8404" i="1"/>
  <c r="L8404" i="1"/>
  <c r="N8404" i="1" s="1"/>
  <c r="K8404" i="1"/>
  <c r="M8403" i="1"/>
  <c r="L8403" i="1"/>
  <c r="N8403" i="1" s="1"/>
  <c r="K8403" i="1"/>
  <c r="M8402" i="1"/>
  <c r="L8402" i="1"/>
  <c r="N8402" i="1" s="1"/>
  <c r="K8402" i="1"/>
  <c r="M8401" i="1"/>
  <c r="L8401" i="1"/>
  <c r="N8401" i="1" s="1"/>
  <c r="K8401" i="1"/>
  <c r="M8400" i="1"/>
  <c r="L8400" i="1"/>
  <c r="N8400" i="1" s="1"/>
  <c r="K8400" i="1"/>
  <c r="M8399" i="1"/>
  <c r="L8399" i="1"/>
  <c r="N8399" i="1" s="1"/>
  <c r="K8399" i="1"/>
  <c r="M8398" i="1"/>
  <c r="L8398" i="1"/>
  <c r="N8398" i="1" s="1"/>
  <c r="K8398" i="1"/>
  <c r="M8397" i="1"/>
  <c r="L8397" i="1"/>
  <c r="N8397" i="1" s="1"/>
  <c r="K8397" i="1"/>
  <c r="M8396" i="1"/>
  <c r="L8396" i="1"/>
  <c r="N8396" i="1" s="1"/>
  <c r="K8396" i="1"/>
  <c r="M8395" i="1"/>
  <c r="L8395" i="1"/>
  <c r="N8395" i="1" s="1"/>
  <c r="K8395" i="1"/>
  <c r="M8394" i="1"/>
  <c r="L8394" i="1"/>
  <c r="N8394" i="1" s="1"/>
  <c r="K8394" i="1"/>
  <c r="M8393" i="1"/>
  <c r="L8393" i="1"/>
  <c r="N8393" i="1" s="1"/>
  <c r="K8393" i="1"/>
  <c r="M8392" i="1"/>
  <c r="L8392" i="1"/>
  <c r="N8392" i="1" s="1"/>
  <c r="K8392" i="1"/>
  <c r="M8391" i="1"/>
  <c r="L8391" i="1"/>
  <c r="N8391" i="1" s="1"/>
  <c r="K8391" i="1"/>
  <c r="M8390" i="1"/>
  <c r="L8390" i="1"/>
  <c r="N8390" i="1" s="1"/>
  <c r="K8390" i="1"/>
  <c r="M8389" i="1"/>
  <c r="L8389" i="1"/>
  <c r="N8389" i="1" s="1"/>
  <c r="K8389" i="1"/>
  <c r="M8388" i="1"/>
  <c r="L8388" i="1"/>
  <c r="N8388" i="1" s="1"/>
  <c r="K8388" i="1"/>
  <c r="M8387" i="1"/>
  <c r="L8387" i="1"/>
  <c r="N8387" i="1" s="1"/>
  <c r="K8387" i="1"/>
  <c r="M8386" i="1"/>
  <c r="L8386" i="1"/>
  <c r="N8386" i="1" s="1"/>
  <c r="K8386" i="1"/>
  <c r="M8385" i="1"/>
  <c r="L8385" i="1"/>
  <c r="N8385" i="1" s="1"/>
  <c r="K8385" i="1"/>
  <c r="M8384" i="1"/>
  <c r="L8384" i="1"/>
  <c r="N8384" i="1" s="1"/>
  <c r="K8384" i="1"/>
  <c r="M8383" i="1"/>
  <c r="L8383" i="1"/>
  <c r="N8383" i="1" s="1"/>
  <c r="K8383" i="1"/>
  <c r="M8382" i="1"/>
  <c r="L8382" i="1"/>
  <c r="N8382" i="1" s="1"/>
  <c r="K8382" i="1"/>
  <c r="M8381" i="1"/>
  <c r="L8381" i="1"/>
  <c r="N8381" i="1" s="1"/>
  <c r="K8381" i="1"/>
  <c r="M8380" i="1"/>
  <c r="L8380" i="1"/>
  <c r="N8380" i="1" s="1"/>
  <c r="K8380" i="1"/>
  <c r="M8379" i="1"/>
  <c r="L8379" i="1"/>
  <c r="N8379" i="1" s="1"/>
  <c r="K8379" i="1"/>
  <c r="M8378" i="1"/>
  <c r="L8378" i="1"/>
  <c r="N8378" i="1" s="1"/>
  <c r="K8378" i="1"/>
  <c r="M8377" i="1"/>
  <c r="L8377" i="1"/>
  <c r="N8377" i="1" s="1"/>
  <c r="K8377" i="1"/>
  <c r="M8376" i="1"/>
  <c r="L8376" i="1"/>
  <c r="N8376" i="1" s="1"/>
  <c r="K8376" i="1"/>
  <c r="M8375" i="1"/>
  <c r="L8375" i="1"/>
  <c r="N8375" i="1" s="1"/>
  <c r="K8375" i="1"/>
  <c r="M8374" i="1"/>
  <c r="L8374" i="1"/>
  <c r="N8374" i="1" s="1"/>
  <c r="K8374" i="1"/>
  <c r="M8373" i="1"/>
  <c r="L8373" i="1"/>
  <c r="N8373" i="1" s="1"/>
  <c r="K8373" i="1"/>
  <c r="M8372" i="1"/>
  <c r="L8372" i="1"/>
  <c r="N8372" i="1" s="1"/>
  <c r="K8372" i="1"/>
  <c r="M8371" i="1"/>
  <c r="L8371" i="1"/>
  <c r="N8371" i="1" s="1"/>
  <c r="K8371" i="1"/>
  <c r="M8370" i="1"/>
  <c r="L8370" i="1"/>
  <c r="N8370" i="1" s="1"/>
  <c r="K8370" i="1"/>
  <c r="M8369" i="1"/>
  <c r="L8369" i="1"/>
  <c r="N8369" i="1" s="1"/>
  <c r="K8369" i="1"/>
  <c r="M8368" i="1"/>
  <c r="L8368" i="1"/>
  <c r="N8368" i="1" s="1"/>
  <c r="K8368" i="1"/>
  <c r="M8367" i="1"/>
  <c r="L8367" i="1"/>
  <c r="N8367" i="1" s="1"/>
  <c r="K8367" i="1"/>
  <c r="M8366" i="1"/>
  <c r="L8366" i="1"/>
  <c r="N8366" i="1" s="1"/>
  <c r="K8366" i="1"/>
  <c r="M8365" i="1"/>
  <c r="L8365" i="1"/>
  <c r="N8365" i="1" s="1"/>
  <c r="K8365" i="1"/>
  <c r="M8364" i="1"/>
  <c r="L8364" i="1"/>
  <c r="N8364" i="1" s="1"/>
  <c r="K8364" i="1"/>
  <c r="M8363" i="1"/>
  <c r="L8363" i="1"/>
  <c r="N8363" i="1" s="1"/>
  <c r="K8363" i="1"/>
  <c r="M8362" i="1"/>
  <c r="L8362" i="1"/>
  <c r="N8362" i="1" s="1"/>
  <c r="K8362" i="1"/>
  <c r="M8361" i="1"/>
  <c r="L8361" i="1"/>
  <c r="N8361" i="1" s="1"/>
  <c r="K8361" i="1"/>
  <c r="M8360" i="1"/>
  <c r="L8360" i="1"/>
  <c r="N8360" i="1" s="1"/>
  <c r="K8360" i="1"/>
  <c r="M8359" i="1"/>
  <c r="L8359" i="1"/>
  <c r="N8359" i="1" s="1"/>
  <c r="K8359" i="1"/>
  <c r="M8358" i="1"/>
  <c r="L8358" i="1"/>
  <c r="N8358" i="1" s="1"/>
  <c r="K8358" i="1"/>
  <c r="M8357" i="1"/>
  <c r="L8357" i="1"/>
  <c r="N8357" i="1" s="1"/>
  <c r="K8357" i="1"/>
  <c r="M8356" i="1"/>
  <c r="L8356" i="1"/>
  <c r="N8356" i="1" s="1"/>
  <c r="K8356" i="1"/>
  <c r="M8355" i="1"/>
  <c r="L8355" i="1"/>
  <c r="N8355" i="1" s="1"/>
  <c r="K8355" i="1"/>
  <c r="M8354" i="1"/>
  <c r="L8354" i="1"/>
  <c r="N8354" i="1" s="1"/>
  <c r="K8354" i="1"/>
  <c r="M8353" i="1"/>
  <c r="L8353" i="1"/>
  <c r="N8353" i="1" s="1"/>
  <c r="K8353" i="1"/>
  <c r="M8352" i="1"/>
  <c r="L8352" i="1"/>
  <c r="N8352" i="1" s="1"/>
  <c r="K8352" i="1"/>
  <c r="M8351" i="1"/>
  <c r="L8351" i="1"/>
  <c r="N8351" i="1" s="1"/>
  <c r="K8351" i="1"/>
  <c r="M8350" i="1"/>
  <c r="L8350" i="1"/>
  <c r="N8350" i="1" s="1"/>
  <c r="K8350" i="1"/>
  <c r="M8349" i="1"/>
  <c r="L8349" i="1"/>
  <c r="N8349" i="1" s="1"/>
  <c r="K8349" i="1"/>
  <c r="M8348" i="1"/>
  <c r="L8348" i="1"/>
  <c r="N8348" i="1" s="1"/>
  <c r="K8348" i="1"/>
  <c r="M8347" i="1"/>
  <c r="L8347" i="1"/>
  <c r="N8347" i="1" s="1"/>
  <c r="K8347" i="1"/>
  <c r="M8346" i="1"/>
  <c r="L8346" i="1"/>
  <c r="N8346" i="1" s="1"/>
  <c r="K8346" i="1"/>
  <c r="M8345" i="1"/>
  <c r="L8345" i="1"/>
  <c r="N8345" i="1" s="1"/>
  <c r="K8345" i="1"/>
  <c r="M8344" i="1"/>
  <c r="L8344" i="1"/>
  <c r="N8344" i="1" s="1"/>
  <c r="K8344" i="1"/>
  <c r="M8343" i="1"/>
  <c r="L8343" i="1"/>
  <c r="N8343" i="1" s="1"/>
  <c r="K8343" i="1"/>
  <c r="M8342" i="1"/>
  <c r="L8342" i="1"/>
  <c r="N8342" i="1" s="1"/>
  <c r="K8342" i="1"/>
  <c r="M8341" i="1"/>
  <c r="L8341" i="1"/>
  <c r="N8341" i="1" s="1"/>
  <c r="K8341" i="1"/>
  <c r="M8340" i="1"/>
  <c r="L8340" i="1"/>
  <c r="N8340" i="1" s="1"/>
  <c r="K8340" i="1"/>
  <c r="M8339" i="1"/>
  <c r="L8339" i="1"/>
  <c r="N8339" i="1" s="1"/>
  <c r="K8339" i="1"/>
  <c r="M8338" i="1"/>
  <c r="L8338" i="1"/>
  <c r="N8338" i="1" s="1"/>
  <c r="K8338" i="1"/>
  <c r="M8337" i="1"/>
  <c r="L8337" i="1"/>
  <c r="N8337" i="1" s="1"/>
  <c r="K8337" i="1"/>
  <c r="M8336" i="1"/>
  <c r="L8336" i="1"/>
  <c r="N8336" i="1" s="1"/>
  <c r="K8336" i="1"/>
  <c r="M8335" i="1"/>
  <c r="L8335" i="1"/>
  <c r="N8335" i="1" s="1"/>
  <c r="K8335" i="1"/>
  <c r="M8334" i="1"/>
  <c r="L8334" i="1"/>
  <c r="N8334" i="1" s="1"/>
  <c r="K8334" i="1"/>
  <c r="M8333" i="1"/>
  <c r="L8333" i="1"/>
  <c r="N8333" i="1" s="1"/>
  <c r="K8333" i="1"/>
  <c r="M8332" i="1"/>
  <c r="L8332" i="1"/>
  <c r="N8332" i="1" s="1"/>
  <c r="K8332" i="1"/>
  <c r="M8331" i="1"/>
  <c r="L8331" i="1"/>
  <c r="N8331" i="1" s="1"/>
  <c r="K8331" i="1"/>
  <c r="M8330" i="1"/>
  <c r="L8330" i="1"/>
  <c r="N8330" i="1" s="1"/>
  <c r="K8330" i="1"/>
  <c r="M8329" i="1"/>
  <c r="L8329" i="1"/>
  <c r="N8329" i="1" s="1"/>
  <c r="K8329" i="1"/>
  <c r="M8328" i="1"/>
  <c r="L8328" i="1"/>
  <c r="N8328" i="1" s="1"/>
  <c r="K8328" i="1"/>
  <c r="M8327" i="1"/>
  <c r="L8327" i="1"/>
  <c r="N8327" i="1" s="1"/>
  <c r="K8327" i="1"/>
  <c r="M8326" i="1"/>
  <c r="L8326" i="1"/>
  <c r="N8326" i="1" s="1"/>
  <c r="K8326" i="1"/>
  <c r="M8325" i="1"/>
  <c r="L8325" i="1"/>
  <c r="N8325" i="1" s="1"/>
  <c r="K8325" i="1"/>
  <c r="M8324" i="1"/>
  <c r="L8324" i="1"/>
  <c r="N8324" i="1" s="1"/>
  <c r="K8324" i="1"/>
  <c r="M8323" i="1"/>
  <c r="L8323" i="1"/>
  <c r="N8323" i="1" s="1"/>
  <c r="K8323" i="1"/>
  <c r="M8322" i="1"/>
  <c r="L8322" i="1"/>
  <c r="N8322" i="1" s="1"/>
  <c r="K8322" i="1"/>
  <c r="M8321" i="1"/>
  <c r="L8321" i="1"/>
  <c r="N8321" i="1" s="1"/>
  <c r="K8321" i="1"/>
  <c r="M8320" i="1"/>
  <c r="L8320" i="1"/>
  <c r="N8320" i="1" s="1"/>
  <c r="K8320" i="1"/>
  <c r="M8319" i="1"/>
  <c r="L8319" i="1"/>
  <c r="N8319" i="1" s="1"/>
  <c r="K8319" i="1"/>
  <c r="M8318" i="1"/>
  <c r="L8318" i="1"/>
  <c r="N8318" i="1" s="1"/>
  <c r="K8318" i="1"/>
  <c r="M8317" i="1"/>
  <c r="L8317" i="1"/>
  <c r="N8317" i="1" s="1"/>
  <c r="K8317" i="1"/>
  <c r="M8316" i="1"/>
  <c r="L8316" i="1"/>
  <c r="N8316" i="1" s="1"/>
  <c r="K8316" i="1"/>
  <c r="M8315" i="1"/>
  <c r="L8315" i="1"/>
  <c r="N8315" i="1" s="1"/>
  <c r="K8315" i="1"/>
  <c r="M8314" i="1"/>
  <c r="L8314" i="1"/>
  <c r="N8314" i="1" s="1"/>
  <c r="K8314" i="1"/>
  <c r="M8313" i="1"/>
  <c r="L8313" i="1"/>
  <c r="N8313" i="1" s="1"/>
  <c r="K8313" i="1"/>
  <c r="M8312" i="1"/>
  <c r="L8312" i="1"/>
  <c r="N8312" i="1" s="1"/>
  <c r="K8312" i="1"/>
  <c r="M8311" i="1"/>
  <c r="L8311" i="1"/>
  <c r="N8311" i="1" s="1"/>
  <c r="K8311" i="1"/>
  <c r="M8310" i="1"/>
  <c r="L8310" i="1"/>
  <c r="N8310" i="1" s="1"/>
  <c r="K8310" i="1"/>
  <c r="M8309" i="1"/>
  <c r="L8309" i="1"/>
  <c r="N8309" i="1" s="1"/>
  <c r="K8309" i="1"/>
  <c r="M8308" i="1"/>
  <c r="L8308" i="1"/>
  <c r="N8308" i="1" s="1"/>
  <c r="K8308" i="1"/>
  <c r="M8307" i="1"/>
  <c r="L8307" i="1"/>
  <c r="N8307" i="1" s="1"/>
  <c r="K8307" i="1"/>
  <c r="M8306" i="1"/>
  <c r="L8306" i="1"/>
  <c r="N8306" i="1" s="1"/>
  <c r="K8306" i="1"/>
  <c r="M8305" i="1"/>
  <c r="L8305" i="1"/>
  <c r="N8305" i="1" s="1"/>
  <c r="K8305" i="1"/>
  <c r="M8304" i="1"/>
  <c r="L8304" i="1"/>
  <c r="N8304" i="1" s="1"/>
  <c r="K8304" i="1"/>
  <c r="M8303" i="1"/>
  <c r="L8303" i="1"/>
  <c r="N8303" i="1" s="1"/>
  <c r="K8303" i="1"/>
  <c r="M8302" i="1"/>
  <c r="L8302" i="1"/>
  <c r="N8302" i="1" s="1"/>
  <c r="K8302" i="1"/>
  <c r="M8301" i="1"/>
  <c r="L8301" i="1"/>
  <c r="N8301" i="1" s="1"/>
  <c r="K8301" i="1"/>
  <c r="M8300" i="1"/>
  <c r="L8300" i="1"/>
  <c r="N8300" i="1" s="1"/>
  <c r="K8300" i="1"/>
  <c r="M8299" i="1"/>
  <c r="L8299" i="1"/>
  <c r="N8299" i="1" s="1"/>
  <c r="K8299" i="1"/>
  <c r="M8298" i="1"/>
  <c r="L8298" i="1"/>
  <c r="N8298" i="1" s="1"/>
  <c r="K8298" i="1"/>
  <c r="M8297" i="1"/>
  <c r="L8297" i="1"/>
  <c r="N8297" i="1" s="1"/>
  <c r="K8297" i="1"/>
  <c r="M8296" i="1"/>
  <c r="L8296" i="1"/>
  <c r="N8296" i="1" s="1"/>
  <c r="K8296" i="1"/>
  <c r="M8295" i="1"/>
  <c r="L8295" i="1"/>
  <c r="N8295" i="1" s="1"/>
  <c r="K8295" i="1"/>
  <c r="M8294" i="1"/>
  <c r="L8294" i="1"/>
  <c r="N8294" i="1" s="1"/>
  <c r="K8294" i="1"/>
  <c r="M8293" i="1"/>
  <c r="L8293" i="1"/>
  <c r="N8293" i="1" s="1"/>
  <c r="K8293" i="1"/>
  <c r="M8292" i="1"/>
  <c r="L8292" i="1"/>
  <c r="N8292" i="1" s="1"/>
  <c r="K8292" i="1"/>
  <c r="M8291" i="1"/>
  <c r="L8291" i="1"/>
  <c r="N8291" i="1" s="1"/>
  <c r="K8291" i="1"/>
  <c r="M8290" i="1"/>
  <c r="L8290" i="1"/>
  <c r="N8290" i="1" s="1"/>
  <c r="K8290" i="1"/>
  <c r="M8289" i="1"/>
  <c r="L8289" i="1"/>
  <c r="N8289" i="1" s="1"/>
  <c r="K8289" i="1"/>
  <c r="M8288" i="1"/>
  <c r="L8288" i="1"/>
  <c r="N8288" i="1" s="1"/>
  <c r="K8288" i="1"/>
  <c r="M8287" i="1"/>
  <c r="L8287" i="1"/>
  <c r="N8287" i="1" s="1"/>
  <c r="K8287" i="1"/>
  <c r="M8286" i="1"/>
  <c r="L8286" i="1"/>
  <c r="N8286" i="1" s="1"/>
  <c r="K8286" i="1"/>
  <c r="M8285" i="1"/>
  <c r="L8285" i="1"/>
  <c r="N8285" i="1" s="1"/>
  <c r="K8285" i="1"/>
  <c r="M8284" i="1"/>
  <c r="L8284" i="1"/>
  <c r="N8284" i="1" s="1"/>
  <c r="K8284" i="1"/>
  <c r="M8283" i="1"/>
  <c r="L8283" i="1"/>
  <c r="N8283" i="1" s="1"/>
  <c r="K8283" i="1"/>
  <c r="M8282" i="1"/>
  <c r="L8282" i="1"/>
  <c r="N8282" i="1" s="1"/>
  <c r="K8282" i="1"/>
  <c r="M8281" i="1"/>
  <c r="L8281" i="1"/>
  <c r="N8281" i="1" s="1"/>
  <c r="K8281" i="1"/>
  <c r="M8280" i="1"/>
  <c r="L8280" i="1"/>
  <c r="N8280" i="1" s="1"/>
  <c r="K8280" i="1"/>
  <c r="M8279" i="1"/>
  <c r="L8279" i="1"/>
  <c r="N8279" i="1" s="1"/>
  <c r="K8279" i="1"/>
  <c r="M8278" i="1"/>
  <c r="L8278" i="1"/>
  <c r="N8278" i="1" s="1"/>
  <c r="K8278" i="1"/>
  <c r="M8277" i="1"/>
  <c r="L8277" i="1"/>
  <c r="N8277" i="1" s="1"/>
  <c r="K8277" i="1"/>
  <c r="M8276" i="1"/>
  <c r="L8276" i="1"/>
  <c r="N8276" i="1" s="1"/>
  <c r="K8276" i="1"/>
  <c r="M8275" i="1"/>
  <c r="L8275" i="1"/>
  <c r="N8275" i="1" s="1"/>
  <c r="K8275" i="1"/>
  <c r="M8274" i="1"/>
  <c r="L8274" i="1"/>
  <c r="N8274" i="1" s="1"/>
  <c r="K8274" i="1"/>
  <c r="M8273" i="1"/>
  <c r="L8273" i="1"/>
  <c r="N8273" i="1" s="1"/>
  <c r="K8273" i="1"/>
  <c r="M8272" i="1"/>
  <c r="L8272" i="1"/>
  <c r="N8272" i="1" s="1"/>
  <c r="K8272" i="1"/>
  <c r="M8271" i="1"/>
  <c r="L8271" i="1"/>
  <c r="N8271" i="1" s="1"/>
  <c r="K8271" i="1"/>
  <c r="M8270" i="1"/>
  <c r="L8270" i="1"/>
  <c r="N8270" i="1" s="1"/>
  <c r="K8270" i="1"/>
  <c r="M8269" i="1"/>
  <c r="L8269" i="1"/>
  <c r="N8269" i="1" s="1"/>
  <c r="K8269" i="1"/>
  <c r="M8268" i="1"/>
  <c r="L8268" i="1"/>
  <c r="N8268" i="1" s="1"/>
  <c r="K8268" i="1"/>
  <c r="M8267" i="1"/>
  <c r="L8267" i="1"/>
  <c r="N8267" i="1" s="1"/>
  <c r="K8267" i="1"/>
  <c r="M8266" i="1"/>
  <c r="L8266" i="1"/>
  <c r="N8266" i="1" s="1"/>
  <c r="K8266" i="1"/>
  <c r="M8265" i="1"/>
  <c r="L8265" i="1"/>
  <c r="N8265" i="1" s="1"/>
  <c r="K8265" i="1"/>
  <c r="M8264" i="1"/>
  <c r="L8264" i="1"/>
  <c r="N8264" i="1" s="1"/>
  <c r="K8264" i="1"/>
  <c r="M8263" i="1"/>
  <c r="L8263" i="1"/>
  <c r="N8263" i="1" s="1"/>
  <c r="K8263" i="1"/>
  <c r="M8262" i="1"/>
  <c r="L8262" i="1"/>
  <c r="N8262" i="1" s="1"/>
  <c r="K8262" i="1"/>
  <c r="M8261" i="1"/>
  <c r="L8261" i="1"/>
  <c r="N8261" i="1" s="1"/>
  <c r="K8261" i="1"/>
  <c r="M8260" i="1"/>
  <c r="L8260" i="1"/>
  <c r="N8260" i="1" s="1"/>
  <c r="K8260" i="1"/>
  <c r="M8259" i="1"/>
  <c r="L8259" i="1"/>
  <c r="N8259" i="1" s="1"/>
  <c r="K8259" i="1"/>
  <c r="M8258" i="1"/>
  <c r="L8258" i="1"/>
  <c r="N8258" i="1" s="1"/>
  <c r="K8258" i="1"/>
  <c r="M8257" i="1"/>
  <c r="L8257" i="1"/>
  <c r="N8257" i="1" s="1"/>
  <c r="K8257" i="1"/>
  <c r="M8256" i="1"/>
  <c r="L8256" i="1"/>
  <c r="N8256" i="1" s="1"/>
  <c r="K8256" i="1"/>
  <c r="M8255" i="1"/>
  <c r="L8255" i="1"/>
  <c r="N8255" i="1" s="1"/>
  <c r="K8255" i="1"/>
  <c r="M8254" i="1"/>
  <c r="L8254" i="1"/>
  <c r="N8254" i="1" s="1"/>
  <c r="K8254" i="1"/>
  <c r="M8253" i="1"/>
  <c r="L8253" i="1"/>
  <c r="N8253" i="1" s="1"/>
  <c r="K8253" i="1"/>
  <c r="M8252" i="1"/>
  <c r="L8252" i="1"/>
  <c r="N8252" i="1" s="1"/>
  <c r="K8252" i="1"/>
  <c r="M8251" i="1"/>
  <c r="L8251" i="1"/>
  <c r="N8251" i="1" s="1"/>
  <c r="K8251" i="1"/>
  <c r="M8250" i="1"/>
  <c r="L8250" i="1"/>
  <c r="N8250" i="1" s="1"/>
  <c r="K8250" i="1"/>
  <c r="M8249" i="1"/>
  <c r="L8249" i="1"/>
  <c r="N8249" i="1" s="1"/>
  <c r="K8249" i="1"/>
  <c r="M8248" i="1"/>
  <c r="L8248" i="1"/>
  <c r="N8248" i="1" s="1"/>
  <c r="K8248" i="1"/>
  <c r="M8247" i="1"/>
  <c r="L8247" i="1"/>
  <c r="N8247" i="1" s="1"/>
  <c r="K8247" i="1"/>
  <c r="M8246" i="1"/>
  <c r="L8246" i="1"/>
  <c r="N8246" i="1" s="1"/>
  <c r="K8246" i="1"/>
  <c r="M8245" i="1"/>
  <c r="L8245" i="1"/>
  <c r="N8245" i="1" s="1"/>
  <c r="K8245" i="1"/>
  <c r="M8244" i="1"/>
  <c r="L8244" i="1"/>
  <c r="N8244" i="1" s="1"/>
  <c r="K8244" i="1"/>
  <c r="M8243" i="1"/>
  <c r="L8243" i="1"/>
  <c r="N8243" i="1" s="1"/>
  <c r="K8243" i="1"/>
  <c r="M8242" i="1"/>
  <c r="L8242" i="1"/>
  <c r="N8242" i="1" s="1"/>
  <c r="K8242" i="1"/>
  <c r="M8241" i="1"/>
  <c r="L8241" i="1"/>
  <c r="N8241" i="1" s="1"/>
  <c r="K8241" i="1"/>
  <c r="M8240" i="1"/>
  <c r="L8240" i="1"/>
  <c r="N8240" i="1" s="1"/>
  <c r="K8240" i="1"/>
  <c r="M8239" i="1"/>
  <c r="L8239" i="1"/>
  <c r="N8239" i="1" s="1"/>
  <c r="K8239" i="1"/>
  <c r="M8238" i="1"/>
  <c r="L8238" i="1"/>
  <c r="N8238" i="1" s="1"/>
  <c r="K8238" i="1"/>
  <c r="M8237" i="1"/>
  <c r="L8237" i="1"/>
  <c r="N8237" i="1" s="1"/>
  <c r="K8237" i="1"/>
  <c r="M8236" i="1"/>
  <c r="L8236" i="1"/>
  <c r="N8236" i="1" s="1"/>
  <c r="K8236" i="1"/>
  <c r="M8235" i="1"/>
  <c r="L8235" i="1"/>
  <c r="N8235" i="1" s="1"/>
  <c r="K8235" i="1"/>
  <c r="M8234" i="1"/>
  <c r="L8234" i="1"/>
  <c r="N8234" i="1" s="1"/>
  <c r="K8234" i="1"/>
  <c r="M8233" i="1"/>
  <c r="L8233" i="1"/>
  <c r="N8233" i="1" s="1"/>
  <c r="K8233" i="1"/>
  <c r="M8232" i="1"/>
  <c r="L8232" i="1"/>
  <c r="N8232" i="1" s="1"/>
  <c r="K8232" i="1"/>
  <c r="M8231" i="1"/>
  <c r="L8231" i="1"/>
  <c r="N8231" i="1" s="1"/>
  <c r="K8231" i="1"/>
  <c r="M8230" i="1"/>
  <c r="L8230" i="1"/>
  <c r="N8230" i="1" s="1"/>
  <c r="K8230" i="1"/>
  <c r="M8229" i="1"/>
  <c r="L8229" i="1"/>
  <c r="N8229" i="1" s="1"/>
  <c r="K8229" i="1"/>
  <c r="M8228" i="1"/>
  <c r="L8228" i="1"/>
  <c r="N8228" i="1" s="1"/>
  <c r="K8228" i="1"/>
  <c r="M8227" i="1"/>
  <c r="L8227" i="1"/>
  <c r="N8227" i="1" s="1"/>
  <c r="K8227" i="1"/>
  <c r="M8226" i="1"/>
  <c r="L8226" i="1"/>
  <c r="N8226" i="1" s="1"/>
  <c r="K8226" i="1"/>
  <c r="M8225" i="1"/>
  <c r="L8225" i="1"/>
  <c r="N8225" i="1" s="1"/>
  <c r="K8225" i="1"/>
  <c r="M8224" i="1"/>
  <c r="L8224" i="1"/>
  <c r="N8224" i="1" s="1"/>
  <c r="K8224" i="1"/>
  <c r="M8223" i="1"/>
  <c r="L8223" i="1"/>
  <c r="N8223" i="1" s="1"/>
  <c r="K8223" i="1"/>
  <c r="M8222" i="1"/>
  <c r="L8222" i="1"/>
  <c r="N8222" i="1" s="1"/>
  <c r="K8222" i="1"/>
  <c r="M8221" i="1"/>
  <c r="L8221" i="1"/>
  <c r="N8221" i="1" s="1"/>
  <c r="K8221" i="1"/>
  <c r="M8220" i="1"/>
  <c r="L8220" i="1"/>
  <c r="N8220" i="1" s="1"/>
  <c r="K8220" i="1"/>
  <c r="M8219" i="1"/>
  <c r="L8219" i="1"/>
  <c r="N8219" i="1" s="1"/>
  <c r="K8219" i="1"/>
  <c r="M8218" i="1"/>
  <c r="L8218" i="1"/>
  <c r="N8218" i="1" s="1"/>
  <c r="K8218" i="1"/>
  <c r="M8217" i="1"/>
  <c r="L8217" i="1"/>
  <c r="N8217" i="1" s="1"/>
  <c r="K8217" i="1"/>
  <c r="M8216" i="1"/>
  <c r="L8216" i="1"/>
  <c r="N8216" i="1" s="1"/>
  <c r="K8216" i="1"/>
  <c r="M8215" i="1"/>
  <c r="L8215" i="1"/>
  <c r="N8215" i="1" s="1"/>
  <c r="K8215" i="1"/>
  <c r="M8214" i="1"/>
  <c r="L8214" i="1"/>
  <c r="N8214" i="1" s="1"/>
  <c r="K8214" i="1"/>
  <c r="M8213" i="1"/>
  <c r="L8213" i="1"/>
  <c r="N8213" i="1" s="1"/>
  <c r="K8213" i="1"/>
  <c r="M8212" i="1"/>
  <c r="L8212" i="1"/>
  <c r="N8212" i="1" s="1"/>
  <c r="K8212" i="1"/>
  <c r="M8211" i="1"/>
  <c r="L8211" i="1"/>
  <c r="N8211" i="1" s="1"/>
  <c r="K8211" i="1"/>
  <c r="M8210" i="1"/>
  <c r="L8210" i="1"/>
  <c r="N8210" i="1" s="1"/>
  <c r="K8210" i="1"/>
  <c r="M8209" i="1"/>
  <c r="L8209" i="1"/>
  <c r="N8209" i="1" s="1"/>
  <c r="K8209" i="1"/>
  <c r="M8208" i="1"/>
  <c r="L8208" i="1"/>
  <c r="N8208" i="1" s="1"/>
  <c r="K8208" i="1"/>
  <c r="M8207" i="1"/>
  <c r="L8207" i="1"/>
  <c r="N8207" i="1" s="1"/>
  <c r="K8207" i="1"/>
  <c r="M8206" i="1"/>
  <c r="L8206" i="1"/>
  <c r="N8206" i="1" s="1"/>
  <c r="K8206" i="1"/>
  <c r="M8205" i="1"/>
  <c r="L8205" i="1"/>
  <c r="N8205" i="1" s="1"/>
  <c r="K8205" i="1"/>
  <c r="M8204" i="1"/>
  <c r="L8204" i="1"/>
  <c r="N8204" i="1" s="1"/>
  <c r="K8204" i="1"/>
  <c r="M8203" i="1"/>
  <c r="L8203" i="1"/>
  <c r="N8203" i="1" s="1"/>
  <c r="K8203" i="1"/>
  <c r="M8202" i="1"/>
  <c r="L8202" i="1"/>
  <c r="N8202" i="1" s="1"/>
  <c r="K8202" i="1"/>
  <c r="M8201" i="1"/>
  <c r="L8201" i="1"/>
  <c r="N8201" i="1" s="1"/>
  <c r="K8201" i="1"/>
  <c r="M8200" i="1"/>
  <c r="L8200" i="1"/>
  <c r="N8200" i="1" s="1"/>
  <c r="K8200" i="1"/>
  <c r="M8199" i="1"/>
  <c r="L8199" i="1"/>
  <c r="N8199" i="1" s="1"/>
  <c r="K8199" i="1"/>
  <c r="M8198" i="1"/>
  <c r="L8198" i="1"/>
  <c r="N8198" i="1" s="1"/>
  <c r="K8198" i="1"/>
  <c r="M8197" i="1"/>
  <c r="L8197" i="1"/>
  <c r="N8197" i="1" s="1"/>
  <c r="K8197" i="1"/>
  <c r="M8196" i="1"/>
  <c r="L8196" i="1"/>
  <c r="N8196" i="1" s="1"/>
  <c r="K8196" i="1"/>
  <c r="M8195" i="1"/>
  <c r="L8195" i="1"/>
  <c r="N8195" i="1" s="1"/>
  <c r="K8195" i="1"/>
  <c r="M8194" i="1"/>
  <c r="L8194" i="1"/>
  <c r="N8194" i="1" s="1"/>
  <c r="K8194" i="1"/>
  <c r="M8193" i="1"/>
  <c r="L8193" i="1"/>
  <c r="N8193" i="1" s="1"/>
  <c r="K8193" i="1"/>
  <c r="M8192" i="1"/>
  <c r="L8192" i="1"/>
  <c r="N8192" i="1" s="1"/>
  <c r="K8192" i="1"/>
  <c r="M8191" i="1"/>
  <c r="L8191" i="1"/>
  <c r="N8191" i="1" s="1"/>
  <c r="K8191" i="1"/>
  <c r="M8190" i="1"/>
  <c r="L8190" i="1"/>
  <c r="N8190" i="1" s="1"/>
  <c r="K8190" i="1"/>
  <c r="M8189" i="1"/>
  <c r="L8189" i="1"/>
  <c r="N8189" i="1" s="1"/>
  <c r="K8189" i="1"/>
  <c r="M8188" i="1"/>
  <c r="L8188" i="1"/>
  <c r="N8188" i="1" s="1"/>
  <c r="K8188" i="1"/>
  <c r="M8187" i="1"/>
  <c r="L8187" i="1"/>
  <c r="N8187" i="1" s="1"/>
  <c r="K8187" i="1"/>
  <c r="M8186" i="1"/>
  <c r="L8186" i="1"/>
  <c r="N8186" i="1" s="1"/>
  <c r="K8186" i="1"/>
  <c r="M8185" i="1"/>
  <c r="L8185" i="1"/>
  <c r="N8185" i="1" s="1"/>
  <c r="K8185" i="1"/>
  <c r="M8184" i="1"/>
  <c r="L8184" i="1"/>
  <c r="N8184" i="1" s="1"/>
  <c r="K8184" i="1"/>
  <c r="M8183" i="1"/>
  <c r="L8183" i="1"/>
  <c r="N8183" i="1" s="1"/>
  <c r="K8183" i="1"/>
  <c r="M8182" i="1"/>
  <c r="L8182" i="1"/>
  <c r="N8182" i="1" s="1"/>
  <c r="K8182" i="1"/>
  <c r="M8181" i="1"/>
  <c r="L8181" i="1"/>
  <c r="N8181" i="1" s="1"/>
  <c r="K8181" i="1"/>
  <c r="M8180" i="1"/>
  <c r="L8180" i="1"/>
  <c r="N8180" i="1" s="1"/>
  <c r="K8180" i="1"/>
  <c r="M8179" i="1"/>
  <c r="L8179" i="1"/>
  <c r="N8179" i="1" s="1"/>
  <c r="K8179" i="1"/>
  <c r="M8178" i="1"/>
  <c r="L8178" i="1"/>
  <c r="N8178" i="1" s="1"/>
  <c r="K8178" i="1"/>
  <c r="M8177" i="1"/>
  <c r="L8177" i="1"/>
  <c r="N8177" i="1" s="1"/>
  <c r="K8177" i="1"/>
  <c r="M8176" i="1"/>
  <c r="L8176" i="1"/>
  <c r="N8176" i="1" s="1"/>
  <c r="K8176" i="1"/>
  <c r="M8175" i="1"/>
  <c r="L8175" i="1"/>
  <c r="N8175" i="1" s="1"/>
  <c r="K8175" i="1"/>
  <c r="M8174" i="1"/>
  <c r="L8174" i="1"/>
  <c r="N8174" i="1" s="1"/>
  <c r="K8174" i="1"/>
  <c r="M8173" i="1"/>
  <c r="L8173" i="1"/>
  <c r="N8173" i="1" s="1"/>
  <c r="K8173" i="1"/>
  <c r="M8172" i="1"/>
  <c r="L8172" i="1"/>
  <c r="N8172" i="1" s="1"/>
  <c r="K8172" i="1"/>
  <c r="M8171" i="1"/>
  <c r="L8171" i="1"/>
  <c r="N8171" i="1" s="1"/>
  <c r="K8171" i="1"/>
  <c r="M8170" i="1"/>
  <c r="L8170" i="1"/>
  <c r="N8170" i="1" s="1"/>
  <c r="K8170" i="1"/>
  <c r="M8169" i="1"/>
  <c r="L8169" i="1"/>
  <c r="N8169" i="1" s="1"/>
  <c r="K8169" i="1"/>
  <c r="M8168" i="1"/>
  <c r="L8168" i="1"/>
  <c r="N8168" i="1" s="1"/>
  <c r="K8168" i="1"/>
  <c r="M8167" i="1"/>
  <c r="L8167" i="1"/>
  <c r="N8167" i="1" s="1"/>
  <c r="K8167" i="1"/>
  <c r="M8166" i="1"/>
  <c r="L8166" i="1"/>
  <c r="N8166" i="1" s="1"/>
  <c r="K8166" i="1"/>
  <c r="M8165" i="1"/>
  <c r="L8165" i="1"/>
  <c r="N8165" i="1" s="1"/>
  <c r="K8165" i="1"/>
  <c r="M8164" i="1"/>
  <c r="L8164" i="1"/>
  <c r="N8164" i="1" s="1"/>
  <c r="K8164" i="1"/>
  <c r="M8163" i="1"/>
  <c r="L8163" i="1"/>
  <c r="N8163" i="1" s="1"/>
  <c r="K8163" i="1"/>
  <c r="M8162" i="1"/>
  <c r="L8162" i="1"/>
  <c r="N8162" i="1" s="1"/>
  <c r="K8162" i="1"/>
  <c r="M8161" i="1"/>
  <c r="L8161" i="1"/>
  <c r="N8161" i="1" s="1"/>
  <c r="K8161" i="1"/>
  <c r="M8160" i="1"/>
  <c r="L8160" i="1"/>
  <c r="N8160" i="1" s="1"/>
  <c r="K8160" i="1"/>
  <c r="M8159" i="1"/>
  <c r="L8159" i="1"/>
  <c r="N8159" i="1" s="1"/>
  <c r="K8159" i="1"/>
  <c r="M8158" i="1"/>
  <c r="L8158" i="1"/>
  <c r="N8158" i="1" s="1"/>
  <c r="K8158" i="1"/>
  <c r="M8157" i="1"/>
  <c r="L8157" i="1"/>
  <c r="N8157" i="1" s="1"/>
  <c r="K8157" i="1"/>
  <c r="M8156" i="1"/>
  <c r="L8156" i="1"/>
  <c r="N8156" i="1" s="1"/>
  <c r="K8156" i="1"/>
  <c r="M8155" i="1"/>
  <c r="L8155" i="1"/>
  <c r="N8155" i="1" s="1"/>
  <c r="K8155" i="1"/>
  <c r="M8154" i="1"/>
  <c r="L8154" i="1"/>
  <c r="N8154" i="1" s="1"/>
  <c r="K8154" i="1"/>
  <c r="M8153" i="1"/>
  <c r="L8153" i="1"/>
  <c r="N8153" i="1" s="1"/>
  <c r="K8153" i="1"/>
  <c r="M8152" i="1"/>
  <c r="L8152" i="1"/>
  <c r="N8152" i="1" s="1"/>
  <c r="K8152" i="1"/>
  <c r="M8151" i="1"/>
  <c r="L8151" i="1"/>
  <c r="N8151" i="1" s="1"/>
  <c r="K8151" i="1"/>
  <c r="M8150" i="1"/>
  <c r="L8150" i="1"/>
  <c r="N8150" i="1" s="1"/>
  <c r="K8150" i="1"/>
  <c r="M8149" i="1"/>
  <c r="L8149" i="1"/>
  <c r="N8149" i="1" s="1"/>
  <c r="K8149" i="1"/>
  <c r="M8148" i="1"/>
  <c r="L8148" i="1"/>
  <c r="N8148" i="1" s="1"/>
  <c r="K8148" i="1"/>
  <c r="M8147" i="1"/>
  <c r="L8147" i="1"/>
  <c r="N8147" i="1" s="1"/>
  <c r="K8147" i="1"/>
  <c r="M8146" i="1"/>
  <c r="L8146" i="1"/>
  <c r="N8146" i="1" s="1"/>
  <c r="K8146" i="1"/>
  <c r="M8145" i="1"/>
  <c r="L8145" i="1"/>
  <c r="N8145" i="1" s="1"/>
  <c r="K8145" i="1"/>
  <c r="M8144" i="1"/>
  <c r="L8144" i="1"/>
  <c r="N8144" i="1" s="1"/>
  <c r="K8144" i="1"/>
  <c r="M8143" i="1"/>
  <c r="L8143" i="1"/>
  <c r="N8143" i="1" s="1"/>
  <c r="K8143" i="1"/>
  <c r="M8142" i="1"/>
  <c r="L8142" i="1"/>
  <c r="N8142" i="1" s="1"/>
  <c r="K8142" i="1"/>
  <c r="M8141" i="1"/>
  <c r="L8141" i="1"/>
  <c r="N8141" i="1" s="1"/>
  <c r="K8141" i="1"/>
  <c r="M8140" i="1"/>
  <c r="L8140" i="1"/>
  <c r="N8140" i="1" s="1"/>
  <c r="K8140" i="1"/>
  <c r="M8139" i="1"/>
  <c r="L8139" i="1"/>
  <c r="N8139" i="1" s="1"/>
  <c r="K8139" i="1"/>
  <c r="M8138" i="1"/>
  <c r="L8138" i="1"/>
  <c r="N8138" i="1" s="1"/>
  <c r="K8138" i="1"/>
  <c r="M8137" i="1"/>
  <c r="L8137" i="1"/>
  <c r="N8137" i="1" s="1"/>
  <c r="K8137" i="1"/>
  <c r="M8136" i="1"/>
  <c r="L8136" i="1"/>
  <c r="N8136" i="1" s="1"/>
  <c r="K8136" i="1"/>
  <c r="M8135" i="1"/>
  <c r="L8135" i="1"/>
  <c r="N8135" i="1" s="1"/>
  <c r="K8135" i="1"/>
  <c r="M8134" i="1"/>
  <c r="L8134" i="1"/>
  <c r="N8134" i="1" s="1"/>
  <c r="K8134" i="1"/>
  <c r="M8133" i="1"/>
  <c r="L8133" i="1"/>
  <c r="N8133" i="1" s="1"/>
  <c r="K8133" i="1"/>
  <c r="M8132" i="1"/>
  <c r="L8132" i="1"/>
  <c r="N8132" i="1" s="1"/>
  <c r="K8132" i="1"/>
  <c r="M8131" i="1"/>
  <c r="L8131" i="1"/>
  <c r="N8131" i="1" s="1"/>
  <c r="K8131" i="1"/>
  <c r="M8130" i="1"/>
  <c r="L8130" i="1"/>
  <c r="N8130" i="1" s="1"/>
  <c r="K8130" i="1"/>
  <c r="M8129" i="1"/>
  <c r="L8129" i="1"/>
  <c r="N8129" i="1" s="1"/>
  <c r="K8129" i="1"/>
  <c r="M8128" i="1"/>
  <c r="L8128" i="1"/>
  <c r="N8128" i="1" s="1"/>
  <c r="K8128" i="1"/>
  <c r="M8127" i="1"/>
  <c r="L8127" i="1"/>
  <c r="N8127" i="1" s="1"/>
  <c r="K8127" i="1"/>
  <c r="M8126" i="1"/>
  <c r="L8126" i="1"/>
  <c r="N8126" i="1" s="1"/>
  <c r="K8126" i="1"/>
  <c r="M8125" i="1"/>
  <c r="L8125" i="1"/>
  <c r="N8125" i="1" s="1"/>
  <c r="K8125" i="1"/>
  <c r="M8124" i="1"/>
  <c r="L8124" i="1"/>
  <c r="N8124" i="1" s="1"/>
  <c r="K8124" i="1"/>
  <c r="M8123" i="1"/>
  <c r="L8123" i="1"/>
  <c r="N8123" i="1" s="1"/>
  <c r="K8123" i="1"/>
  <c r="M8122" i="1"/>
  <c r="L8122" i="1"/>
  <c r="N8122" i="1" s="1"/>
  <c r="K8122" i="1"/>
  <c r="M8121" i="1"/>
  <c r="L8121" i="1"/>
  <c r="N8121" i="1" s="1"/>
  <c r="K8121" i="1"/>
  <c r="M8120" i="1"/>
  <c r="L8120" i="1"/>
  <c r="N8120" i="1" s="1"/>
  <c r="K8120" i="1"/>
  <c r="M8119" i="1"/>
  <c r="L8119" i="1"/>
  <c r="N8119" i="1" s="1"/>
  <c r="K8119" i="1"/>
  <c r="M8118" i="1"/>
  <c r="L8118" i="1"/>
  <c r="N8118" i="1" s="1"/>
  <c r="K8118" i="1"/>
  <c r="M8117" i="1"/>
  <c r="L8117" i="1"/>
  <c r="N8117" i="1" s="1"/>
  <c r="K8117" i="1"/>
  <c r="M8116" i="1"/>
  <c r="L8116" i="1"/>
  <c r="N8116" i="1" s="1"/>
  <c r="K8116" i="1"/>
  <c r="M8115" i="1"/>
  <c r="L8115" i="1"/>
  <c r="N8115" i="1" s="1"/>
  <c r="K8115" i="1"/>
  <c r="M8114" i="1"/>
  <c r="L8114" i="1"/>
  <c r="N8114" i="1" s="1"/>
  <c r="K8114" i="1"/>
  <c r="M8113" i="1"/>
  <c r="L8113" i="1"/>
  <c r="N8113" i="1" s="1"/>
  <c r="K8113" i="1"/>
  <c r="M8112" i="1"/>
  <c r="L8112" i="1"/>
  <c r="N8112" i="1" s="1"/>
  <c r="K8112" i="1"/>
  <c r="M8111" i="1"/>
  <c r="L8111" i="1"/>
  <c r="N8111" i="1" s="1"/>
  <c r="K8111" i="1"/>
  <c r="M8110" i="1"/>
  <c r="L8110" i="1"/>
  <c r="N8110" i="1" s="1"/>
  <c r="K8110" i="1"/>
  <c r="M8109" i="1"/>
  <c r="L8109" i="1"/>
  <c r="N8109" i="1" s="1"/>
  <c r="K8109" i="1"/>
  <c r="M8108" i="1"/>
  <c r="L8108" i="1"/>
  <c r="N8108" i="1" s="1"/>
  <c r="K8108" i="1"/>
  <c r="M8107" i="1"/>
  <c r="L8107" i="1"/>
  <c r="N8107" i="1" s="1"/>
  <c r="K8107" i="1"/>
  <c r="M8106" i="1"/>
  <c r="L8106" i="1"/>
  <c r="N8106" i="1" s="1"/>
  <c r="K8106" i="1"/>
  <c r="M8105" i="1"/>
  <c r="L8105" i="1"/>
  <c r="N8105" i="1" s="1"/>
  <c r="K8105" i="1"/>
  <c r="M8104" i="1"/>
  <c r="L8104" i="1"/>
  <c r="N8104" i="1" s="1"/>
  <c r="K8104" i="1"/>
  <c r="M8103" i="1"/>
  <c r="L8103" i="1"/>
  <c r="N8103" i="1" s="1"/>
  <c r="K8103" i="1"/>
  <c r="M8102" i="1"/>
  <c r="L8102" i="1"/>
  <c r="N8102" i="1" s="1"/>
  <c r="K8102" i="1"/>
  <c r="M8101" i="1"/>
  <c r="L8101" i="1"/>
  <c r="N8101" i="1" s="1"/>
  <c r="K8101" i="1"/>
  <c r="M8100" i="1"/>
  <c r="L8100" i="1"/>
  <c r="N8100" i="1" s="1"/>
  <c r="K8100" i="1"/>
  <c r="M8099" i="1"/>
  <c r="L8099" i="1"/>
  <c r="N8099" i="1" s="1"/>
  <c r="K8099" i="1"/>
  <c r="M8098" i="1"/>
  <c r="L8098" i="1"/>
  <c r="N8098" i="1" s="1"/>
  <c r="K8098" i="1"/>
  <c r="M8097" i="1"/>
  <c r="L8097" i="1"/>
  <c r="N8097" i="1" s="1"/>
  <c r="K8097" i="1"/>
  <c r="M8096" i="1"/>
  <c r="L8096" i="1"/>
  <c r="N8096" i="1" s="1"/>
  <c r="K8096" i="1"/>
  <c r="M8095" i="1"/>
  <c r="L8095" i="1"/>
  <c r="N8095" i="1" s="1"/>
  <c r="K8095" i="1"/>
  <c r="M8094" i="1"/>
  <c r="L8094" i="1"/>
  <c r="N8094" i="1" s="1"/>
  <c r="K8094" i="1"/>
  <c r="M8093" i="1"/>
  <c r="L8093" i="1"/>
  <c r="N8093" i="1" s="1"/>
  <c r="K8093" i="1"/>
  <c r="M8092" i="1"/>
  <c r="L8092" i="1"/>
  <c r="N8092" i="1" s="1"/>
  <c r="K8092" i="1"/>
  <c r="M8091" i="1"/>
  <c r="L8091" i="1"/>
  <c r="N8091" i="1" s="1"/>
  <c r="K8091" i="1"/>
  <c r="M8090" i="1"/>
  <c r="L8090" i="1"/>
  <c r="N8090" i="1" s="1"/>
  <c r="K8090" i="1"/>
  <c r="M8089" i="1"/>
  <c r="L8089" i="1"/>
  <c r="N8089" i="1" s="1"/>
  <c r="K8089" i="1"/>
  <c r="M8088" i="1"/>
  <c r="L8088" i="1"/>
  <c r="N8088" i="1" s="1"/>
  <c r="K8088" i="1"/>
  <c r="M8087" i="1"/>
  <c r="L8087" i="1"/>
  <c r="N8087" i="1" s="1"/>
  <c r="K8087" i="1"/>
  <c r="M8086" i="1"/>
  <c r="L8086" i="1"/>
  <c r="N8086" i="1" s="1"/>
  <c r="K8086" i="1"/>
  <c r="M8085" i="1"/>
  <c r="L8085" i="1"/>
  <c r="N8085" i="1" s="1"/>
  <c r="K8085" i="1"/>
  <c r="M8084" i="1"/>
  <c r="L8084" i="1"/>
  <c r="N8084" i="1" s="1"/>
  <c r="K8084" i="1"/>
  <c r="M8083" i="1"/>
  <c r="L8083" i="1"/>
  <c r="N8083" i="1" s="1"/>
  <c r="K8083" i="1"/>
  <c r="M8082" i="1"/>
  <c r="L8082" i="1"/>
  <c r="N8082" i="1" s="1"/>
  <c r="K8082" i="1"/>
  <c r="M8081" i="1"/>
  <c r="L8081" i="1"/>
  <c r="N8081" i="1" s="1"/>
  <c r="K8081" i="1"/>
  <c r="M8080" i="1"/>
  <c r="L8080" i="1"/>
  <c r="N8080" i="1" s="1"/>
  <c r="K8080" i="1"/>
  <c r="M8079" i="1"/>
  <c r="L8079" i="1"/>
  <c r="N8079" i="1" s="1"/>
  <c r="K8079" i="1"/>
  <c r="M8078" i="1"/>
  <c r="L8078" i="1"/>
  <c r="N8078" i="1" s="1"/>
  <c r="K8078" i="1"/>
  <c r="M8077" i="1"/>
  <c r="L8077" i="1"/>
  <c r="N8077" i="1" s="1"/>
  <c r="K8077" i="1"/>
  <c r="M8076" i="1"/>
  <c r="L8076" i="1"/>
  <c r="N8076" i="1" s="1"/>
  <c r="K8076" i="1"/>
  <c r="M8075" i="1"/>
  <c r="L8075" i="1"/>
  <c r="N8075" i="1" s="1"/>
  <c r="K8075" i="1"/>
  <c r="M8074" i="1"/>
  <c r="L8074" i="1"/>
  <c r="N8074" i="1" s="1"/>
  <c r="K8074" i="1"/>
  <c r="M8073" i="1"/>
  <c r="L8073" i="1"/>
  <c r="N8073" i="1" s="1"/>
  <c r="K8073" i="1"/>
  <c r="M8072" i="1"/>
  <c r="L8072" i="1"/>
  <c r="N8072" i="1" s="1"/>
  <c r="K8072" i="1"/>
  <c r="M8071" i="1"/>
  <c r="L8071" i="1"/>
  <c r="N8071" i="1" s="1"/>
  <c r="K8071" i="1"/>
  <c r="M8070" i="1"/>
  <c r="L8070" i="1"/>
  <c r="N8070" i="1" s="1"/>
  <c r="K8070" i="1"/>
  <c r="M8069" i="1"/>
  <c r="L8069" i="1"/>
  <c r="N8069" i="1" s="1"/>
  <c r="K8069" i="1"/>
  <c r="M8068" i="1"/>
  <c r="L8068" i="1"/>
  <c r="N8068" i="1" s="1"/>
  <c r="K8068" i="1"/>
  <c r="M8067" i="1"/>
  <c r="L8067" i="1"/>
  <c r="N8067" i="1" s="1"/>
  <c r="K8067" i="1"/>
  <c r="M8066" i="1"/>
  <c r="L8066" i="1"/>
  <c r="N8066" i="1" s="1"/>
  <c r="K8066" i="1"/>
  <c r="M8065" i="1"/>
  <c r="L8065" i="1"/>
  <c r="N8065" i="1" s="1"/>
  <c r="K8065" i="1"/>
  <c r="M8064" i="1"/>
  <c r="L8064" i="1"/>
  <c r="N8064" i="1" s="1"/>
  <c r="K8064" i="1"/>
  <c r="M8063" i="1"/>
  <c r="L8063" i="1"/>
  <c r="N8063" i="1" s="1"/>
  <c r="K8063" i="1"/>
  <c r="M8062" i="1"/>
  <c r="L8062" i="1"/>
  <c r="N8062" i="1" s="1"/>
  <c r="K8062" i="1"/>
  <c r="M8061" i="1"/>
  <c r="L8061" i="1"/>
  <c r="N8061" i="1" s="1"/>
  <c r="K8061" i="1"/>
  <c r="M8060" i="1"/>
  <c r="L8060" i="1"/>
  <c r="N8060" i="1" s="1"/>
  <c r="K8060" i="1"/>
  <c r="M8059" i="1"/>
  <c r="L8059" i="1"/>
  <c r="N8059" i="1" s="1"/>
  <c r="K8059" i="1"/>
  <c r="M8058" i="1"/>
  <c r="L8058" i="1"/>
  <c r="N8058" i="1" s="1"/>
  <c r="K8058" i="1"/>
  <c r="M8057" i="1"/>
  <c r="L8057" i="1"/>
  <c r="N8057" i="1" s="1"/>
  <c r="K8057" i="1"/>
  <c r="M8056" i="1"/>
  <c r="L8056" i="1"/>
  <c r="N8056" i="1" s="1"/>
  <c r="K8056" i="1"/>
  <c r="M8055" i="1"/>
  <c r="L8055" i="1"/>
  <c r="N8055" i="1" s="1"/>
  <c r="K8055" i="1"/>
  <c r="M8054" i="1"/>
  <c r="L8054" i="1"/>
  <c r="N8054" i="1" s="1"/>
  <c r="K8054" i="1"/>
  <c r="M8053" i="1"/>
  <c r="L8053" i="1"/>
  <c r="N8053" i="1" s="1"/>
  <c r="K8053" i="1"/>
  <c r="M8052" i="1"/>
  <c r="L8052" i="1"/>
  <c r="N8052" i="1" s="1"/>
  <c r="K8052" i="1"/>
  <c r="M8051" i="1"/>
  <c r="L8051" i="1"/>
  <c r="N8051" i="1" s="1"/>
  <c r="K8051" i="1"/>
  <c r="M8050" i="1"/>
  <c r="L8050" i="1"/>
  <c r="N8050" i="1" s="1"/>
  <c r="K8050" i="1"/>
  <c r="M8049" i="1"/>
  <c r="L8049" i="1"/>
  <c r="N8049" i="1" s="1"/>
  <c r="K8049" i="1"/>
  <c r="M8048" i="1"/>
  <c r="L8048" i="1"/>
  <c r="N8048" i="1" s="1"/>
  <c r="K8048" i="1"/>
  <c r="M8047" i="1"/>
  <c r="L8047" i="1"/>
  <c r="N8047" i="1" s="1"/>
  <c r="K8047" i="1"/>
  <c r="M8046" i="1"/>
  <c r="L8046" i="1"/>
  <c r="N8046" i="1" s="1"/>
  <c r="K8046" i="1"/>
  <c r="M8045" i="1"/>
  <c r="L8045" i="1"/>
  <c r="N8045" i="1" s="1"/>
  <c r="K8045" i="1"/>
  <c r="M8044" i="1"/>
  <c r="L8044" i="1"/>
  <c r="N8044" i="1" s="1"/>
  <c r="K8044" i="1"/>
  <c r="M8043" i="1"/>
  <c r="L8043" i="1"/>
  <c r="N8043" i="1" s="1"/>
  <c r="K8043" i="1"/>
  <c r="M8042" i="1"/>
  <c r="L8042" i="1"/>
  <c r="N8042" i="1" s="1"/>
  <c r="K8042" i="1"/>
  <c r="M8041" i="1"/>
  <c r="L8041" i="1"/>
  <c r="N8041" i="1" s="1"/>
  <c r="K8041" i="1"/>
  <c r="M8040" i="1"/>
  <c r="L8040" i="1"/>
  <c r="N8040" i="1" s="1"/>
  <c r="K8040" i="1"/>
  <c r="M8039" i="1"/>
  <c r="L8039" i="1"/>
  <c r="N8039" i="1" s="1"/>
  <c r="K8039" i="1"/>
  <c r="M8038" i="1"/>
  <c r="L8038" i="1"/>
  <c r="N8038" i="1" s="1"/>
  <c r="K8038" i="1"/>
  <c r="M8037" i="1"/>
  <c r="L8037" i="1"/>
  <c r="N8037" i="1" s="1"/>
  <c r="K8037" i="1"/>
  <c r="M8036" i="1"/>
  <c r="L8036" i="1"/>
  <c r="N8036" i="1" s="1"/>
  <c r="K8036" i="1"/>
  <c r="M8035" i="1"/>
  <c r="L8035" i="1"/>
  <c r="N8035" i="1" s="1"/>
  <c r="K8035" i="1"/>
  <c r="M8034" i="1"/>
  <c r="L8034" i="1"/>
  <c r="N8034" i="1" s="1"/>
  <c r="K8034" i="1"/>
  <c r="M8033" i="1"/>
  <c r="L8033" i="1"/>
  <c r="N8033" i="1" s="1"/>
  <c r="K8033" i="1"/>
  <c r="M8032" i="1"/>
  <c r="L8032" i="1"/>
  <c r="N8032" i="1" s="1"/>
  <c r="K8032" i="1"/>
  <c r="M8031" i="1"/>
  <c r="L8031" i="1"/>
  <c r="N8031" i="1" s="1"/>
  <c r="K8031" i="1"/>
  <c r="M8030" i="1"/>
  <c r="L8030" i="1"/>
  <c r="N8030" i="1" s="1"/>
  <c r="K8030" i="1"/>
  <c r="M8029" i="1"/>
  <c r="L8029" i="1"/>
  <c r="N8029" i="1" s="1"/>
  <c r="K8029" i="1"/>
  <c r="M8028" i="1"/>
  <c r="L8028" i="1"/>
  <c r="N8028" i="1" s="1"/>
  <c r="K8028" i="1"/>
  <c r="M8027" i="1"/>
  <c r="L8027" i="1"/>
  <c r="N8027" i="1" s="1"/>
  <c r="K8027" i="1"/>
  <c r="M8026" i="1"/>
  <c r="L8026" i="1"/>
  <c r="N8026" i="1" s="1"/>
  <c r="K8026" i="1"/>
  <c r="M8025" i="1"/>
  <c r="L8025" i="1"/>
  <c r="N8025" i="1" s="1"/>
  <c r="K8025" i="1"/>
  <c r="M8024" i="1"/>
  <c r="L8024" i="1"/>
  <c r="N8024" i="1" s="1"/>
  <c r="K8024" i="1"/>
  <c r="M8023" i="1"/>
  <c r="L8023" i="1"/>
  <c r="N8023" i="1" s="1"/>
  <c r="K8023" i="1"/>
  <c r="M8022" i="1"/>
  <c r="L8022" i="1"/>
  <c r="N8022" i="1" s="1"/>
  <c r="K8022" i="1"/>
  <c r="M8021" i="1"/>
  <c r="L8021" i="1"/>
  <c r="N8021" i="1" s="1"/>
  <c r="K8021" i="1"/>
  <c r="M8020" i="1"/>
  <c r="L8020" i="1"/>
  <c r="N8020" i="1" s="1"/>
  <c r="K8020" i="1"/>
  <c r="M8019" i="1"/>
  <c r="L8019" i="1"/>
  <c r="N8019" i="1" s="1"/>
  <c r="K8019" i="1"/>
  <c r="M8018" i="1"/>
  <c r="L8018" i="1"/>
  <c r="N8018" i="1" s="1"/>
  <c r="K8018" i="1"/>
  <c r="M8017" i="1"/>
  <c r="L8017" i="1"/>
  <c r="N8017" i="1" s="1"/>
  <c r="K8017" i="1"/>
  <c r="M8016" i="1"/>
  <c r="L8016" i="1"/>
  <c r="N8016" i="1" s="1"/>
  <c r="K8016" i="1"/>
  <c r="M8015" i="1"/>
  <c r="L8015" i="1"/>
  <c r="N8015" i="1" s="1"/>
  <c r="K8015" i="1"/>
  <c r="M8014" i="1"/>
  <c r="L8014" i="1"/>
  <c r="N8014" i="1" s="1"/>
  <c r="K8014" i="1"/>
  <c r="M8013" i="1"/>
  <c r="L8013" i="1"/>
  <c r="N8013" i="1" s="1"/>
  <c r="K8013" i="1"/>
  <c r="M8012" i="1"/>
  <c r="L8012" i="1"/>
  <c r="N8012" i="1" s="1"/>
  <c r="K8012" i="1"/>
  <c r="M8011" i="1"/>
  <c r="L8011" i="1"/>
  <c r="N8011" i="1" s="1"/>
  <c r="K8011" i="1"/>
  <c r="M8010" i="1"/>
  <c r="L8010" i="1"/>
  <c r="N8010" i="1" s="1"/>
  <c r="K8010" i="1"/>
  <c r="M8009" i="1"/>
  <c r="L8009" i="1"/>
  <c r="N8009" i="1" s="1"/>
  <c r="K8009" i="1"/>
  <c r="M8008" i="1"/>
  <c r="L8008" i="1"/>
  <c r="N8008" i="1" s="1"/>
  <c r="K8008" i="1"/>
  <c r="M8007" i="1"/>
  <c r="L8007" i="1"/>
  <c r="N8007" i="1" s="1"/>
  <c r="K8007" i="1"/>
  <c r="M8006" i="1"/>
  <c r="L8006" i="1"/>
  <c r="N8006" i="1" s="1"/>
  <c r="K8006" i="1"/>
  <c r="M8005" i="1"/>
  <c r="L8005" i="1"/>
  <c r="N8005" i="1" s="1"/>
  <c r="K8005" i="1"/>
  <c r="M8004" i="1"/>
  <c r="L8004" i="1"/>
  <c r="N8004" i="1" s="1"/>
  <c r="K8004" i="1"/>
  <c r="M8003" i="1"/>
  <c r="L8003" i="1"/>
  <c r="N8003" i="1" s="1"/>
  <c r="K8003" i="1"/>
  <c r="M8002" i="1"/>
  <c r="L8002" i="1"/>
  <c r="N8002" i="1" s="1"/>
  <c r="K8002" i="1"/>
  <c r="M8001" i="1"/>
  <c r="L8001" i="1"/>
  <c r="N8001" i="1" s="1"/>
  <c r="K8001" i="1"/>
  <c r="M8000" i="1"/>
  <c r="L8000" i="1"/>
  <c r="N8000" i="1" s="1"/>
  <c r="K8000" i="1"/>
  <c r="M7999" i="1"/>
  <c r="L7999" i="1"/>
  <c r="N7999" i="1" s="1"/>
  <c r="K7999" i="1"/>
  <c r="M7998" i="1"/>
  <c r="L7998" i="1"/>
  <c r="N7998" i="1" s="1"/>
  <c r="K7998" i="1"/>
  <c r="M7997" i="1"/>
  <c r="L7997" i="1"/>
  <c r="N7997" i="1" s="1"/>
  <c r="K7997" i="1"/>
  <c r="M7996" i="1"/>
  <c r="L7996" i="1"/>
  <c r="N7996" i="1" s="1"/>
  <c r="K7996" i="1"/>
  <c r="M7995" i="1"/>
  <c r="L7995" i="1"/>
  <c r="N7995" i="1" s="1"/>
  <c r="K7995" i="1"/>
  <c r="M7994" i="1"/>
  <c r="L7994" i="1"/>
  <c r="N7994" i="1" s="1"/>
  <c r="K7994" i="1"/>
  <c r="M7993" i="1"/>
  <c r="L7993" i="1"/>
  <c r="N7993" i="1" s="1"/>
  <c r="K7993" i="1"/>
  <c r="M7992" i="1"/>
  <c r="L7992" i="1"/>
  <c r="N7992" i="1" s="1"/>
  <c r="K7992" i="1"/>
  <c r="M7991" i="1"/>
  <c r="L7991" i="1"/>
  <c r="N7991" i="1" s="1"/>
  <c r="K7991" i="1"/>
  <c r="M7990" i="1"/>
  <c r="L7990" i="1"/>
  <c r="N7990" i="1" s="1"/>
  <c r="K7990" i="1"/>
  <c r="M7989" i="1"/>
  <c r="L7989" i="1"/>
  <c r="N7989" i="1" s="1"/>
  <c r="K7989" i="1"/>
  <c r="M7988" i="1"/>
  <c r="L7988" i="1"/>
  <c r="N7988" i="1" s="1"/>
  <c r="K7988" i="1"/>
  <c r="M7987" i="1"/>
  <c r="L7987" i="1"/>
  <c r="N7987" i="1" s="1"/>
  <c r="K7987" i="1"/>
  <c r="M7986" i="1"/>
  <c r="L7986" i="1"/>
  <c r="N7986" i="1" s="1"/>
  <c r="K7986" i="1"/>
  <c r="M7985" i="1"/>
  <c r="L7985" i="1"/>
  <c r="N7985" i="1" s="1"/>
  <c r="K7985" i="1"/>
  <c r="M7984" i="1"/>
  <c r="L7984" i="1"/>
  <c r="N7984" i="1" s="1"/>
  <c r="K7984" i="1"/>
  <c r="M7983" i="1"/>
  <c r="L7983" i="1"/>
  <c r="N7983" i="1" s="1"/>
  <c r="K7983" i="1"/>
  <c r="M7982" i="1"/>
  <c r="L7982" i="1"/>
  <c r="N7982" i="1" s="1"/>
  <c r="K7982" i="1"/>
  <c r="M7981" i="1"/>
  <c r="L7981" i="1"/>
  <c r="N7981" i="1" s="1"/>
  <c r="K7981" i="1"/>
  <c r="M7980" i="1"/>
  <c r="L7980" i="1"/>
  <c r="N7980" i="1" s="1"/>
  <c r="K7980" i="1"/>
  <c r="M7979" i="1"/>
  <c r="L7979" i="1"/>
  <c r="N7979" i="1" s="1"/>
  <c r="K7979" i="1"/>
  <c r="M7978" i="1"/>
  <c r="L7978" i="1"/>
  <c r="N7978" i="1" s="1"/>
  <c r="K7978" i="1"/>
  <c r="M7977" i="1"/>
  <c r="L7977" i="1"/>
  <c r="N7977" i="1" s="1"/>
  <c r="K7977" i="1"/>
  <c r="M7976" i="1"/>
  <c r="L7976" i="1"/>
  <c r="N7976" i="1" s="1"/>
  <c r="K7976" i="1"/>
  <c r="M7975" i="1"/>
  <c r="L7975" i="1"/>
  <c r="N7975" i="1" s="1"/>
  <c r="K7975" i="1"/>
  <c r="M7974" i="1"/>
  <c r="L7974" i="1"/>
  <c r="N7974" i="1" s="1"/>
  <c r="K7974" i="1"/>
  <c r="M7973" i="1"/>
  <c r="L7973" i="1"/>
  <c r="N7973" i="1" s="1"/>
  <c r="K7973" i="1"/>
  <c r="M7972" i="1"/>
  <c r="L7972" i="1"/>
  <c r="N7972" i="1" s="1"/>
  <c r="K7972" i="1"/>
  <c r="M7971" i="1"/>
  <c r="L7971" i="1"/>
  <c r="N7971" i="1" s="1"/>
  <c r="K7971" i="1"/>
  <c r="M7970" i="1"/>
  <c r="L7970" i="1"/>
  <c r="N7970" i="1" s="1"/>
  <c r="K7970" i="1"/>
  <c r="M7969" i="1"/>
  <c r="L7969" i="1"/>
  <c r="N7969" i="1" s="1"/>
  <c r="K7969" i="1"/>
  <c r="M7968" i="1"/>
  <c r="L7968" i="1"/>
  <c r="N7968" i="1" s="1"/>
  <c r="K7968" i="1"/>
  <c r="M7967" i="1"/>
  <c r="L7967" i="1"/>
  <c r="N7967" i="1" s="1"/>
  <c r="K7967" i="1"/>
  <c r="M7966" i="1"/>
  <c r="L7966" i="1"/>
  <c r="N7966" i="1" s="1"/>
  <c r="K7966" i="1"/>
  <c r="M7965" i="1"/>
  <c r="L7965" i="1"/>
  <c r="N7965" i="1" s="1"/>
  <c r="K7965" i="1"/>
  <c r="M7964" i="1"/>
  <c r="L7964" i="1"/>
  <c r="N7964" i="1" s="1"/>
  <c r="K7964" i="1"/>
  <c r="M7963" i="1"/>
  <c r="L7963" i="1"/>
  <c r="N7963" i="1" s="1"/>
  <c r="K7963" i="1"/>
  <c r="M7962" i="1"/>
  <c r="L7962" i="1"/>
  <c r="N7962" i="1" s="1"/>
  <c r="K7962" i="1"/>
  <c r="M7961" i="1"/>
  <c r="L7961" i="1"/>
  <c r="N7961" i="1" s="1"/>
  <c r="K7961" i="1"/>
  <c r="M7960" i="1"/>
  <c r="L7960" i="1"/>
  <c r="N7960" i="1" s="1"/>
  <c r="K7960" i="1"/>
  <c r="M7959" i="1"/>
  <c r="L7959" i="1"/>
  <c r="N7959" i="1" s="1"/>
  <c r="K7959" i="1"/>
  <c r="M7958" i="1"/>
  <c r="L7958" i="1"/>
  <c r="N7958" i="1" s="1"/>
  <c r="K7958" i="1"/>
  <c r="M7957" i="1"/>
  <c r="L7957" i="1"/>
  <c r="N7957" i="1" s="1"/>
  <c r="K7957" i="1"/>
  <c r="M7956" i="1"/>
  <c r="L7956" i="1"/>
  <c r="N7956" i="1" s="1"/>
  <c r="K7956" i="1"/>
  <c r="M7955" i="1"/>
  <c r="L7955" i="1"/>
  <c r="N7955" i="1" s="1"/>
  <c r="K7955" i="1"/>
  <c r="M7954" i="1"/>
  <c r="L7954" i="1"/>
  <c r="N7954" i="1" s="1"/>
  <c r="K7954" i="1"/>
  <c r="M7953" i="1"/>
  <c r="L7953" i="1"/>
  <c r="N7953" i="1" s="1"/>
  <c r="K7953" i="1"/>
  <c r="M7952" i="1"/>
  <c r="L7952" i="1"/>
  <c r="N7952" i="1" s="1"/>
  <c r="K7952" i="1"/>
  <c r="M7951" i="1"/>
  <c r="L7951" i="1"/>
  <c r="N7951" i="1" s="1"/>
  <c r="K7951" i="1"/>
  <c r="M7950" i="1"/>
  <c r="L7950" i="1"/>
  <c r="N7950" i="1" s="1"/>
  <c r="K7950" i="1"/>
  <c r="M7949" i="1"/>
  <c r="L7949" i="1"/>
  <c r="N7949" i="1" s="1"/>
  <c r="K7949" i="1"/>
  <c r="M7948" i="1"/>
  <c r="L7948" i="1"/>
  <c r="N7948" i="1" s="1"/>
  <c r="K7948" i="1"/>
  <c r="M7947" i="1"/>
  <c r="L7947" i="1"/>
  <c r="N7947" i="1" s="1"/>
  <c r="K7947" i="1"/>
  <c r="M7946" i="1"/>
  <c r="L7946" i="1"/>
  <c r="N7946" i="1" s="1"/>
  <c r="K7946" i="1"/>
  <c r="M7945" i="1"/>
  <c r="L7945" i="1"/>
  <c r="N7945" i="1" s="1"/>
  <c r="K7945" i="1"/>
  <c r="M7944" i="1"/>
  <c r="L7944" i="1"/>
  <c r="N7944" i="1" s="1"/>
  <c r="K7944" i="1"/>
  <c r="M7943" i="1"/>
  <c r="L7943" i="1"/>
  <c r="N7943" i="1" s="1"/>
  <c r="K7943" i="1"/>
  <c r="M7942" i="1"/>
  <c r="L7942" i="1"/>
  <c r="N7942" i="1" s="1"/>
  <c r="K7942" i="1"/>
  <c r="M7941" i="1"/>
  <c r="L7941" i="1"/>
  <c r="N7941" i="1" s="1"/>
  <c r="K7941" i="1"/>
  <c r="M7940" i="1"/>
  <c r="L7940" i="1"/>
  <c r="N7940" i="1" s="1"/>
  <c r="K7940" i="1"/>
  <c r="M7939" i="1"/>
  <c r="L7939" i="1"/>
  <c r="N7939" i="1" s="1"/>
  <c r="K7939" i="1"/>
  <c r="M7938" i="1"/>
  <c r="L7938" i="1"/>
  <c r="N7938" i="1" s="1"/>
  <c r="K7938" i="1"/>
  <c r="M7937" i="1"/>
  <c r="L7937" i="1"/>
  <c r="N7937" i="1" s="1"/>
  <c r="K7937" i="1"/>
  <c r="M7936" i="1"/>
  <c r="L7936" i="1"/>
  <c r="N7936" i="1" s="1"/>
  <c r="K7936" i="1"/>
  <c r="M7935" i="1"/>
  <c r="L7935" i="1"/>
  <c r="N7935" i="1" s="1"/>
  <c r="K7935" i="1"/>
  <c r="M7934" i="1"/>
  <c r="L7934" i="1"/>
  <c r="N7934" i="1" s="1"/>
  <c r="K7934" i="1"/>
  <c r="M7933" i="1"/>
  <c r="L7933" i="1"/>
  <c r="N7933" i="1" s="1"/>
  <c r="K7933" i="1"/>
  <c r="M7932" i="1"/>
  <c r="L7932" i="1"/>
  <c r="N7932" i="1" s="1"/>
  <c r="K7932" i="1"/>
  <c r="M7931" i="1"/>
  <c r="L7931" i="1"/>
  <c r="N7931" i="1" s="1"/>
  <c r="K7931" i="1"/>
  <c r="M7930" i="1"/>
  <c r="L7930" i="1"/>
  <c r="N7930" i="1" s="1"/>
  <c r="K7930" i="1"/>
  <c r="M7929" i="1"/>
  <c r="L7929" i="1"/>
  <c r="N7929" i="1" s="1"/>
  <c r="K7929" i="1"/>
  <c r="M7928" i="1"/>
  <c r="L7928" i="1"/>
  <c r="N7928" i="1" s="1"/>
  <c r="K7928" i="1"/>
  <c r="M7927" i="1"/>
  <c r="L7927" i="1"/>
  <c r="N7927" i="1" s="1"/>
  <c r="K7927" i="1"/>
  <c r="M7926" i="1"/>
  <c r="L7926" i="1"/>
  <c r="N7926" i="1" s="1"/>
  <c r="K7926" i="1"/>
  <c r="M7925" i="1"/>
  <c r="L7925" i="1"/>
  <c r="N7925" i="1" s="1"/>
  <c r="K7925" i="1"/>
  <c r="M7924" i="1"/>
  <c r="L7924" i="1"/>
  <c r="N7924" i="1" s="1"/>
  <c r="K7924" i="1"/>
  <c r="M7923" i="1"/>
  <c r="L7923" i="1"/>
  <c r="N7923" i="1" s="1"/>
  <c r="K7923" i="1"/>
  <c r="M7922" i="1"/>
  <c r="L7922" i="1"/>
  <c r="N7922" i="1" s="1"/>
  <c r="K7922" i="1"/>
  <c r="M7921" i="1"/>
  <c r="L7921" i="1"/>
  <c r="N7921" i="1" s="1"/>
  <c r="K7921" i="1"/>
  <c r="M7920" i="1"/>
  <c r="L7920" i="1"/>
  <c r="N7920" i="1" s="1"/>
  <c r="K7920" i="1"/>
  <c r="M7919" i="1"/>
  <c r="L7919" i="1"/>
  <c r="N7919" i="1" s="1"/>
  <c r="K7919" i="1"/>
  <c r="M7918" i="1"/>
  <c r="L7918" i="1"/>
  <c r="N7918" i="1" s="1"/>
  <c r="K7918" i="1"/>
  <c r="M7917" i="1"/>
  <c r="L7917" i="1"/>
  <c r="N7917" i="1" s="1"/>
  <c r="K7917" i="1"/>
  <c r="M7916" i="1"/>
  <c r="L7916" i="1"/>
  <c r="N7916" i="1" s="1"/>
  <c r="K7916" i="1"/>
  <c r="M7915" i="1"/>
  <c r="L7915" i="1"/>
  <c r="N7915" i="1" s="1"/>
  <c r="K7915" i="1"/>
  <c r="M7914" i="1"/>
  <c r="L7914" i="1"/>
  <c r="N7914" i="1" s="1"/>
  <c r="K7914" i="1"/>
  <c r="M7913" i="1"/>
  <c r="L7913" i="1"/>
  <c r="N7913" i="1" s="1"/>
  <c r="K7913" i="1"/>
  <c r="M7912" i="1"/>
  <c r="L7912" i="1"/>
  <c r="N7912" i="1" s="1"/>
  <c r="K7912" i="1"/>
  <c r="M7911" i="1"/>
  <c r="L7911" i="1"/>
  <c r="N7911" i="1" s="1"/>
  <c r="K7911" i="1"/>
  <c r="M7910" i="1"/>
  <c r="L7910" i="1"/>
  <c r="N7910" i="1" s="1"/>
  <c r="K7910" i="1"/>
  <c r="M7909" i="1"/>
  <c r="L7909" i="1"/>
  <c r="N7909" i="1" s="1"/>
  <c r="K7909" i="1"/>
  <c r="M7908" i="1"/>
  <c r="L7908" i="1"/>
  <c r="N7908" i="1" s="1"/>
  <c r="K7908" i="1"/>
  <c r="M7907" i="1"/>
  <c r="L7907" i="1"/>
  <c r="N7907" i="1" s="1"/>
  <c r="K7907" i="1"/>
  <c r="M7906" i="1"/>
  <c r="L7906" i="1"/>
  <c r="N7906" i="1" s="1"/>
  <c r="K7906" i="1"/>
  <c r="M7905" i="1"/>
  <c r="L7905" i="1"/>
  <c r="N7905" i="1" s="1"/>
  <c r="K7905" i="1"/>
  <c r="M7904" i="1"/>
  <c r="L7904" i="1"/>
  <c r="N7904" i="1" s="1"/>
  <c r="K7904" i="1"/>
  <c r="M7903" i="1"/>
  <c r="L7903" i="1"/>
  <c r="N7903" i="1" s="1"/>
  <c r="K7903" i="1"/>
  <c r="M7902" i="1"/>
  <c r="L7902" i="1"/>
  <c r="N7902" i="1" s="1"/>
  <c r="K7902" i="1"/>
  <c r="M7901" i="1"/>
  <c r="L7901" i="1"/>
  <c r="N7901" i="1" s="1"/>
  <c r="K7901" i="1"/>
  <c r="M7900" i="1"/>
  <c r="L7900" i="1"/>
  <c r="N7900" i="1" s="1"/>
  <c r="K7900" i="1"/>
  <c r="M7899" i="1"/>
  <c r="L7899" i="1"/>
  <c r="N7899" i="1" s="1"/>
  <c r="K7899" i="1"/>
  <c r="M7898" i="1"/>
  <c r="L7898" i="1"/>
  <c r="N7898" i="1" s="1"/>
  <c r="K7898" i="1"/>
  <c r="M7897" i="1"/>
  <c r="L7897" i="1"/>
  <c r="N7897" i="1" s="1"/>
  <c r="K7897" i="1"/>
  <c r="M7896" i="1"/>
  <c r="L7896" i="1"/>
  <c r="N7896" i="1" s="1"/>
  <c r="K7896" i="1"/>
  <c r="M7895" i="1"/>
  <c r="L7895" i="1"/>
  <c r="N7895" i="1" s="1"/>
  <c r="K7895" i="1"/>
  <c r="M7894" i="1"/>
  <c r="L7894" i="1"/>
  <c r="N7894" i="1" s="1"/>
  <c r="K7894" i="1"/>
  <c r="M7893" i="1"/>
  <c r="L7893" i="1"/>
  <c r="N7893" i="1" s="1"/>
  <c r="K7893" i="1"/>
  <c r="M7892" i="1"/>
  <c r="L7892" i="1"/>
  <c r="N7892" i="1" s="1"/>
  <c r="K7892" i="1"/>
  <c r="M7891" i="1"/>
  <c r="L7891" i="1"/>
  <c r="N7891" i="1" s="1"/>
  <c r="K7891" i="1"/>
  <c r="M7890" i="1"/>
  <c r="L7890" i="1"/>
  <c r="N7890" i="1" s="1"/>
  <c r="K7890" i="1"/>
  <c r="M7889" i="1"/>
  <c r="L7889" i="1"/>
  <c r="N7889" i="1" s="1"/>
  <c r="K7889" i="1"/>
  <c r="M7888" i="1"/>
  <c r="L7888" i="1"/>
  <c r="N7888" i="1" s="1"/>
  <c r="K7888" i="1"/>
  <c r="M7887" i="1"/>
  <c r="L7887" i="1"/>
  <c r="N7887" i="1" s="1"/>
  <c r="K7887" i="1"/>
  <c r="M7886" i="1"/>
  <c r="L7886" i="1"/>
  <c r="N7886" i="1" s="1"/>
  <c r="K7886" i="1"/>
  <c r="M7885" i="1"/>
  <c r="L7885" i="1"/>
  <c r="N7885" i="1" s="1"/>
  <c r="K7885" i="1"/>
  <c r="M7884" i="1"/>
  <c r="L7884" i="1"/>
  <c r="N7884" i="1" s="1"/>
  <c r="K7884" i="1"/>
  <c r="M7883" i="1"/>
  <c r="L7883" i="1"/>
  <c r="N7883" i="1" s="1"/>
  <c r="K7883" i="1"/>
  <c r="M7882" i="1"/>
  <c r="L7882" i="1"/>
  <c r="N7882" i="1" s="1"/>
  <c r="K7882" i="1"/>
  <c r="M7881" i="1"/>
  <c r="L7881" i="1"/>
  <c r="N7881" i="1" s="1"/>
  <c r="K7881" i="1"/>
  <c r="M7880" i="1"/>
  <c r="L7880" i="1"/>
  <c r="N7880" i="1" s="1"/>
  <c r="K7880" i="1"/>
  <c r="M7879" i="1"/>
  <c r="L7879" i="1"/>
  <c r="N7879" i="1" s="1"/>
  <c r="K7879" i="1"/>
  <c r="M7878" i="1"/>
  <c r="L7878" i="1"/>
  <c r="N7878" i="1" s="1"/>
  <c r="K7878" i="1"/>
  <c r="M7877" i="1"/>
  <c r="L7877" i="1"/>
  <c r="N7877" i="1" s="1"/>
  <c r="K7877" i="1"/>
  <c r="M7876" i="1"/>
  <c r="L7876" i="1"/>
  <c r="N7876" i="1" s="1"/>
  <c r="K7876" i="1"/>
  <c r="M7875" i="1"/>
  <c r="L7875" i="1"/>
  <c r="N7875" i="1" s="1"/>
  <c r="K7875" i="1"/>
  <c r="M7874" i="1"/>
  <c r="L7874" i="1"/>
  <c r="N7874" i="1" s="1"/>
  <c r="K7874" i="1"/>
  <c r="M7873" i="1"/>
  <c r="L7873" i="1"/>
  <c r="N7873" i="1" s="1"/>
  <c r="K7873" i="1"/>
  <c r="M7872" i="1"/>
  <c r="L7872" i="1"/>
  <c r="N7872" i="1" s="1"/>
  <c r="K7872" i="1"/>
  <c r="M7871" i="1"/>
  <c r="L7871" i="1"/>
  <c r="N7871" i="1" s="1"/>
  <c r="K7871" i="1"/>
  <c r="M7870" i="1"/>
  <c r="L7870" i="1"/>
  <c r="N7870" i="1" s="1"/>
  <c r="K7870" i="1"/>
  <c r="M7869" i="1"/>
  <c r="L7869" i="1"/>
  <c r="N7869" i="1" s="1"/>
  <c r="K7869" i="1"/>
  <c r="M7868" i="1"/>
  <c r="L7868" i="1"/>
  <c r="N7868" i="1" s="1"/>
  <c r="K7868" i="1"/>
  <c r="M7867" i="1"/>
  <c r="L7867" i="1"/>
  <c r="N7867" i="1" s="1"/>
  <c r="K7867" i="1"/>
  <c r="M7866" i="1"/>
  <c r="L7866" i="1"/>
  <c r="N7866" i="1" s="1"/>
  <c r="K7866" i="1"/>
  <c r="M7865" i="1"/>
  <c r="L7865" i="1"/>
  <c r="N7865" i="1" s="1"/>
  <c r="K7865" i="1"/>
  <c r="M7864" i="1"/>
  <c r="L7864" i="1"/>
  <c r="N7864" i="1" s="1"/>
  <c r="K7864" i="1"/>
  <c r="M7863" i="1"/>
  <c r="L7863" i="1"/>
  <c r="N7863" i="1" s="1"/>
  <c r="K7863" i="1"/>
  <c r="M7862" i="1"/>
  <c r="L7862" i="1"/>
  <c r="N7862" i="1" s="1"/>
  <c r="K7862" i="1"/>
  <c r="M7861" i="1"/>
  <c r="L7861" i="1"/>
  <c r="N7861" i="1" s="1"/>
  <c r="K7861" i="1"/>
  <c r="M7860" i="1"/>
  <c r="L7860" i="1"/>
  <c r="N7860" i="1" s="1"/>
  <c r="K7860" i="1"/>
  <c r="M7859" i="1"/>
  <c r="L7859" i="1"/>
  <c r="N7859" i="1" s="1"/>
  <c r="K7859" i="1"/>
  <c r="M7858" i="1"/>
  <c r="L7858" i="1"/>
  <c r="N7858" i="1" s="1"/>
  <c r="K7858" i="1"/>
  <c r="M7857" i="1"/>
  <c r="L7857" i="1"/>
  <c r="N7857" i="1" s="1"/>
  <c r="K7857" i="1"/>
  <c r="M7856" i="1"/>
  <c r="L7856" i="1"/>
  <c r="N7856" i="1" s="1"/>
  <c r="K7856" i="1"/>
  <c r="M7855" i="1"/>
  <c r="L7855" i="1"/>
  <c r="N7855" i="1" s="1"/>
  <c r="K7855" i="1"/>
  <c r="M7854" i="1"/>
  <c r="L7854" i="1"/>
  <c r="N7854" i="1" s="1"/>
  <c r="K7854" i="1"/>
  <c r="M7853" i="1"/>
  <c r="L7853" i="1"/>
  <c r="N7853" i="1" s="1"/>
  <c r="K7853" i="1"/>
  <c r="M7852" i="1"/>
  <c r="L7852" i="1"/>
  <c r="N7852" i="1" s="1"/>
  <c r="K7852" i="1"/>
  <c r="M7851" i="1"/>
  <c r="L7851" i="1"/>
  <c r="N7851" i="1" s="1"/>
  <c r="K7851" i="1"/>
  <c r="M7850" i="1"/>
  <c r="L7850" i="1"/>
  <c r="N7850" i="1" s="1"/>
  <c r="K7850" i="1"/>
  <c r="M7849" i="1"/>
  <c r="L7849" i="1"/>
  <c r="N7849" i="1" s="1"/>
  <c r="K7849" i="1"/>
  <c r="M7848" i="1"/>
  <c r="L7848" i="1"/>
  <c r="N7848" i="1" s="1"/>
  <c r="K7848" i="1"/>
  <c r="M7847" i="1"/>
  <c r="L7847" i="1"/>
  <c r="N7847" i="1" s="1"/>
  <c r="K7847" i="1"/>
  <c r="M7846" i="1"/>
  <c r="L7846" i="1"/>
  <c r="N7846" i="1" s="1"/>
  <c r="K7846" i="1"/>
  <c r="M7845" i="1"/>
  <c r="L7845" i="1"/>
  <c r="N7845" i="1" s="1"/>
  <c r="K7845" i="1"/>
  <c r="M7844" i="1"/>
  <c r="L7844" i="1"/>
  <c r="N7844" i="1" s="1"/>
  <c r="K7844" i="1"/>
  <c r="M7843" i="1"/>
  <c r="L7843" i="1"/>
  <c r="N7843" i="1" s="1"/>
  <c r="K7843" i="1"/>
  <c r="M7842" i="1"/>
  <c r="L7842" i="1"/>
  <c r="N7842" i="1" s="1"/>
  <c r="K7842" i="1"/>
  <c r="M7841" i="1"/>
  <c r="L7841" i="1"/>
  <c r="N7841" i="1" s="1"/>
  <c r="K7841" i="1"/>
  <c r="M7840" i="1"/>
  <c r="L7840" i="1"/>
  <c r="N7840" i="1" s="1"/>
  <c r="K7840" i="1"/>
  <c r="M7839" i="1"/>
  <c r="L7839" i="1"/>
  <c r="N7839" i="1" s="1"/>
  <c r="K7839" i="1"/>
  <c r="M7838" i="1"/>
  <c r="L7838" i="1"/>
  <c r="N7838" i="1" s="1"/>
  <c r="K7838" i="1"/>
  <c r="M7837" i="1"/>
  <c r="L7837" i="1"/>
  <c r="N7837" i="1" s="1"/>
  <c r="K7837" i="1"/>
  <c r="M7836" i="1"/>
  <c r="L7836" i="1"/>
  <c r="N7836" i="1" s="1"/>
  <c r="K7836" i="1"/>
  <c r="M7835" i="1"/>
  <c r="L7835" i="1"/>
  <c r="N7835" i="1" s="1"/>
  <c r="K7835" i="1"/>
  <c r="M7834" i="1"/>
  <c r="L7834" i="1"/>
  <c r="N7834" i="1" s="1"/>
  <c r="K7834" i="1"/>
  <c r="M7833" i="1"/>
  <c r="L7833" i="1"/>
  <c r="N7833" i="1" s="1"/>
  <c r="K7833" i="1"/>
  <c r="M7832" i="1"/>
  <c r="L7832" i="1"/>
  <c r="N7832" i="1" s="1"/>
  <c r="K7832" i="1"/>
  <c r="M7831" i="1"/>
  <c r="L7831" i="1"/>
  <c r="N7831" i="1" s="1"/>
  <c r="K7831" i="1"/>
  <c r="M7830" i="1"/>
  <c r="L7830" i="1"/>
  <c r="N7830" i="1" s="1"/>
  <c r="K7830" i="1"/>
  <c r="M7829" i="1"/>
  <c r="L7829" i="1"/>
  <c r="N7829" i="1" s="1"/>
  <c r="K7829" i="1"/>
  <c r="M7828" i="1"/>
  <c r="L7828" i="1"/>
  <c r="N7828" i="1" s="1"/>
  <c r="K7828" i="1"/>
  <c r="M7827" i="1"/>
  <c r="L7827" i="1"/>
  <c r="N7827" i="1" s="1"/>
  <c r="K7827" i="1"/>
  <c r="M7826" i="1"/>
  <c r="L7826" i="1"/>
  <c r="N7826" i="1" s="1"/>
  <c r="K7826" i="1"/>
  <c r="M7825" i="1"/>
  <c r="L7825" i="1"/>
  <c r="N7825" i="1" s="1"/>
  <c r="K7825" i="1"/>
  <c r="M7824" i="1"/>
  <c r="L7824" i="1"/>
  <c r="N7824" i="1" s="1"/>
  <c r="K7824" i="1"/>
  <c r="M7823" i="1"/>
  <c r="L7823" i="1"/>
  <c r="N7823" i="1" s="1"/>
  <c r="K7823" i="1"/>
  <c r="M7822" i="1"/>
  <c r="L7822" i="1"/>
  <c r="N7822" i="1" s="1"/>
  <c r="K7822" i="1"/>
  <c r="M7821" i="1"/>
  <c r="L7821" i="1"/>
  <c r="N7821" i="1" s="1"/>
  <c r="K7821" i="1"/>
  <c r="M7820" i="1"/>
  <c r="L7820" i="1"/>
  <c r="N7820" i="1" s="1"/>
  <c r="K7820" i="1"/>
  <c r="M7819" i="1"/>
  <c r="L7819" i="1"/>
  <c r="N7819" i="1" s="1"/>
  <c r="K7819" i="1"/>
  <c r="M7818" i="1"/>
  <c r="L7818" i="1"/>
  <c r="N7818" i="1" s="1"/>
  <c r="K7818" i="1"/>
  <c r="M7817" i="1"/>
  <c r="L7817" i="1"/>
  <c r="N7817" i="1" s="1"/>
  <c r="K7817" i="1"/>
  <c r="M7816" i="1"/>
  <c r="L7816" i="1"/>
  <c r="N7816" i="1" s="1"/>
  <c r="K7816" i="1"/>
  <c r="M7815" i="1"/>
  <c r="L7815" i="1"/>
  <c r="N7815" i="1" s="1"/>
  <c r="K7815" i="1"/>
  <c r="M7814" i="1"/>
  <c r="L7814" i="1"/>
  <c r="N7814" i="1" s="1"/>
  <c r="K7814" i="1"/>
  <c r="M7813" i="1"/>
  <c r="L7813" i="1"/>
  <c r="N7813" i="1" s="1"/>
  <c r="K7813" i="1"/>
  <c r="M7812" i="1"/>
  <c r="L7812" i="1"/>
  <c r="N7812" i="1" s="1"/>
  <c r="K7812" i="1"/>
  <c r="M7811" i="1"/>
  <c r="L7811" i="1"/>
  <c r="N7811" i="1" s="1"/>
  <c r="K7811" i="1"/>
  <c r="M7810" i="1"/>
  <c r="L7810" i="1"/>
  <c r="N7810" i="1" s="1"/>
  <c r="K7810" i="1"/>
  <c r="M7809" i="1"/>
  <c r="L7809" i="1"/>
  <c r="N7809" i="1" s="1"/>
  <c r="K7809" i="1"/>
  <c r="M7808" i="1"/>
  <c r="L7808" i="1"/>
  <c r="N7808" i="1" s="1"/>
  <c r="K7808" i="1"/>
  <c r="M7807" i="1"/>
  <c r="L7807" i="1"/>
  <c r="N7807" i="1" s="1"/>
  <c r="K7807" i="1"/>
  <c r="M7806" i="1"/>
  <c r="L7806" i="1"/>
  <c r="N7806" i="1" s="1"/>
  <c r="K7806" i="1"/>
  <c r="M7805" i="1"/>
  <c r="L7805" i="1"/>
  <c r="N7805" i="1" s="1"/>
  <c r="K7805" i="1"/>
  <c r="M7804" i="1"/>
  <c r="L7804" i="1"/>
  <c r="N7804" i="1" s="1"/>
  <c r="K7804" i="1"/>
  <c r="M7803" i="1"/>
  <c r="L7803" i="1"/>
  <c r="N7803" i="1" s="1"/>
  <c r="K7803" i="1"/>
  <c r="M7802" i="1"/>
  <c r="L7802" i="1"/>
  <c r="N7802" i="1" s="1"/>
  <c r="K7802" i="1"/>
  <c r="M7801" i="1"/>
  <c r="L7801" i="1"/>
  <c r="N7801" i="1" s="1"/>
  <c r="K7801" i="1"/>
  <c r="M7800" i="1"/>
  <c r="L7800" i="1"/>
  <c r="N7800" i="1" s="1"/>
  <c r="K7800" i="1"/>
  <c r="M7799" i="1"/>
  <c r="L7799" i="1"/>
  <c r="N7799" i="1" s="1"/>
  <c r="K7799" i="1"/>
  <c r="M7798" i="1"/>
  <c r="L7798" i="1"/>
  <c r="N7798" i="1" s="1"/>
  <c r="K7798" i="1"/>
  <c r="M7797" i="1"/>
  <c r="L7797" i="1"/>
  <c r="N7797" i="1" s="1"/>
  <c r="K7797" i="1"/>
  <c r="M7796" i="1"/>
  <c r="L7796" i="1"/>
  <c r="N7796" i="1" s="1"/>
  <c r="K7796" i="1"/>
  <c r="M7795" i="1"/>
  <c r="L7795" i="1"/>
  <c r="N7795" i="1" s="1"/>
  <c r="K7795" i="1"/>
  <c r="M7794" i="1"/>
  <c r="L7794" i="1"/>
  <c r="N7794" i="1" s="1"/>
  <c r="K7794" i="1"/>
  <c r="M7793" i="1"/>
  <c r="L7793" i="1"/>
  <c r="N7793" i="1" s="1"/>
  <c r="K7793" i="1"/>
  <c r="M7792" i="1"/>
  <c r="L7792" i="1"/>
  <c r="N7792" i="1" s="1"/>
  <c r="K7792" i="1"/>
  <c r="M7791" i="1"/>
  <c r="L7791" i="1"/>
  <c r="N7791" i="1" s="1"/>
  <c r="K7791" i="1"/>
  <c r="M7790" i="1"/>
  <c r="L7790" i="1"/>
  <c r="N7790" i="1" s="1"/>
  <c r="K7790" i="1"/>
  <c r="M7789" i="1"/>
  <c r="L7789" i="1"/>
  <c r="N7789" i="1" s="1"/>
  <c r="K7789" i="1"/>
  <c r="M7788" i="1"/>
  <c r="L7788" i="1"/>
  <c r="N7788" i="1" s="1"/>
  <c r="K7788" i="1"/>
  <c r="M7787" i="1"/>
  <c r="L7787" i="1"/>
  <c r="N7787" i="1" s="1"/>
  <c r="K7787" i="1"/>
  <c r="M7786" i="1"/>
  <c r="L7786" i="1"/>
  <c r="N7786" i="1" s="1"/>
  <c r="K7786" i="1"/>
  <c r="M7785" i="1"/>
  <c r="L7785" i="1"/>
  <c r="N7785" i="1" s="1"/>
  <c r="K7785" i="1"/>
  <c r="M7784" i="1"/>
  <c r="L7784" i="1"/>
  <c r="N7784" i="1" s="1"/>
  <c r="K7784" i="1"/>
  <c r="M7783" i="1"/>
  <c r="L7783" i="1"/>
  <c r="N7783" i="1" s="1"/>
  <c r="K7783" i="1"/>
  <c r="M7782" i="1"/>
  <c r="L7782" i="1"/>
  <c r="N7782" i="1" s="1"/>
  <c r="K7782" i="1"/>
  <c r="M7781" i="1"/>
  <c r="L7781" i="1"/>
  <c r="N7781" i="1" s="1"/>
  <c r="K7781" i="1"/>
  <c r="M7780" i="1"/>
  <c r="L7780" i="1"/>
  <c r="N7780" i="1" s="1"/>
  <c r="K7780" i="1"/>
  <c r="M7779" i="1"/>
  <c r="L7779" i="1"/>
  <c r="N7779" i="1" s="1"/>
  <c r="K7779" i="1"/>
  <c r="M7778" i="1"/>
  <c r="L7778" i="1"/>
  <c r="N7778" i="1" s="1"/>
  <c r="K7778" i="1"/>
  <c r="M7777" i="1"/>
  <c r="L7777" i="1"/>
  <c r="N7777" i="1" s="1"/>
  <c r="K7777" i="1"/>
  <c r="M7776" i="1"/>
  <c r="L7776" i="1"/>
  <c r="N7776" i="1" s="1"/>
  <c r="K7776" i="1"/>
  <c r="M7775" i="1"/>
  <c r="L7775" i="1"/>
  <c r="N7775" i="1" s="1"/>
  <c r="K7775" i="1"/>
  <c r="M7774" i="1"/>
  <c r="L7774" i="1"/>
  <c r="N7774" i="1" s="1"/>
  <c r="K7774" i="1"/>
  <c r="M7773" i="1"/>
  <c r="L7773" i="1"/>
  <c r="N7773" i="1" s="1"/>
  <c r="K7773" i="1"/>
  <c r="M7772" i="1"/>
  <c r="L7772" i="1"/>
  <c r="N7772" i="1" s="1"/>
  <c r="K7772" i="1"/>
  <c r="M7771" i="1"/>
  <c r="L7771" i="1"/>
  <c r="N7771" i="1" s="1"/>
  <c r="K7771" i="1"/>
  <c r="M7770" i="1"/>
  <c r="L7770" i="1"/>
  <c r="N7770" i="1" s="1"/>
  <c r="K7770" i="1"/>
  <c r="M7769" i="1"/>
  <c r="L7769" i="1"/>
  <c r="N7769" i="1" s="1"/>
  <c r="K7769" i="1"/>
  <c r="M7768" i="1"/>
  <c r="L7768" i="1"/>
  <c r="N7768" i="1" s="1"/>
  <c r="K7768" i="1"/>
  <c r="M7767" i="1"/>
  <c r="L7767" i="1"/>
  <c r="N7767" i="1" s="1"/>
  <c r="K7767" i="1"/>
  <c r="M7766" i="1"/>
  <c r="L7766" i="1"/>
  <c r="N7766" i="1" s="1"/>
  <c r="K7766" i="1"/>
  <c r="M7765" i="1"/>
  <c r="L7765" i="1"/>
  <c r="N7765" i="1" s="1"/>
  <c r="K7765" i="1"/>
  <c r="M7764" i="1"/>
  <c r="L7764" i="1"/>
  <c r="N7764" i="1" s="1"/>
  <c r="K7764" i="1"/>
  <c r="M7763" i="1"/>
  <c r="L7763" i="1"/>
  <c r="N7763" i="1" s="1"/>
  <c r="K7763" i="1"/>
  <c r="M7762" i="1"/>
  <c r="L7762" i="1"/>
  <c r="N7762" i="1" s="1"/>
  <c r="K7762" i="1"/>
  <c r="M7761" i="1"/>
  <c r="L7761" i="1"/>
  <c r="N7761" i="1" s="1"/>
  <c r="K7761" i="1"/>
  <c r="M7760" i="1"/>
  <c r="L7760" i="1"/>
  <c r="N7760" i="1" s="1"/>
  <c r="K7760" i="1"/>
  <c r="M7759" i="1"/>
  <c r="L7759" i="1"/>
  <c r="N7759" i="1" s="1"/>
  <c r="K7759" i="1"/>
  <c r="M7758" i="1"/>
  <c r="L7758" i="1"/>
  <c r="N7758" i="1" s="1"/>
  <c r="K7758" i="1"/>
  <c r="M7757" i="1"/>
  <c r="L7757" i="1"/>
  <c r="N7757" i="1" s="1"/>
  <c r="K7757" i="1"/>
  <c r="M7756" i="1"/>
  <c r="L7756" i="1"/>
  <c r="N7756" i="1" s="1"/>
  <c r="K7756" i="1"/>
  <c r="M7755" i="1"/>
  <c r="L7755" i="1"/>
  <c r="N7755" i="1" s="1"/>
  <c r="K7755" i="1"/>
  <c r="M7754" i="1"/>
  <c r="L7754" i="1"/>
  <c r="N7754" i="1" s="1"/>
  <c r="K7754" i="1"/>
  <c r="M7753" i="1"/>
  <c r="L7753" i="1"/>
  <c r="N7753" i="1" s="1"/>
  <c r="K7753" i="1"/>
  <c r="M7752" i="1"/>
  <c r="L7752" i="1"/>
  <c r="N7752" i="1" s="1"/>
  <c r="K7752" i="1"/>
  <c r="M7751" i="1"/>
  <c r="L7751" i="1"/>
  <c r="N7751" i="1" s="1"/>
  <c r="K7751" i="1"/>
  <c r="M7750" i="1"/>
  <c r="L7750" i="1"/>
  <c r="N7750" i="1" s="1"/>
  <c r="K7750" i="1"/>
  <c r="M7749" i="1"/>
  <c r="L7749" i="1"/>
  <c r="N7749" i="1" s="1"/>
  <c r="K7749" i="1"/>
  <c r="M7748" i="1"/>
  <c r="L7748" i="1"/>
  <c r="N7748" i="1" s="1"/>
  <c r="K7748" i="1"/>
  <c r="M7747" i="1"/>
  <c r="L7747" i="1"/>
  <c r="N7747" i="1" s="1"/>
  <c r="K7747" i="1"/>
  <c r="M7746" i="1"/>
  <c r="L7746" i="1"/>
  <c r="N7746" i="1" s="1"/>
  <c r="K7746" i="1"/>
  <c r="M7745" i="1"/>
  <c r="L7745" i="1"/>
  <c r="N7745" i="1" s="1"/>
  <c r="K7745" i="1"/>
  <c r="M7744" i="1"/>
  <c r="L7744" i="1"/>
  <c r="N7744" i="1" s="1"/>
  <c r="K7744" i="1"/>
  <c r="M7743" i="1"/>
  <c r="L7743" i="1"/>
  <c r="N7743" i="1" s="1"/>
  <c r="K7743" i="1"/>
  <c r="M7742" i="1"/>
  <c r="L7742" i="1"/>
  <c r="N7742" i="1" s="1"/>
  <c r="K7742" i="1"/>
  <c r="M7741" i="1"/>
  <c r="L7741" i="1"/>
  <c r="N7741" i="1" s="1"/>
  <c r="K7741" i="1"/>
  <c r="M7740" i="1"/>
  <c r="L7740" i="1"/>
  <c r="N7740" i="1" s="1"/>
  <c r="K7740" i="1"/>
  <c r="M7739" i="1"/>
  <c r="L7739" i="1"/>
  <c r="N7739" i="1" s="1"/>
  <c r="K7739" i="1"/>
  <c r="M7738" i="1"/>
  <c r="L7738" i="1"/>
  <c r="N7738" i="1" s="1"/>
  <c r="K7738" i="1"/>
  <c r="M7737" i="1"/>
  <c r="L7737" i="1"/>
  <c r="N7737" i="1" s="1"/>
  <c r="K7737" i="1"/>
  <c r="M7736" i="1"/>
  <c r="L7736" i="1"/>
  <c r="N7736" i="1" s="1"/>
  <c r="K7736" i="1"/>
  <c r="M7735" i="1"/>
  <c r="L7735" i="1"/>
  <c r="N7735" i="1" s="1"/>
  <c r="K7735" i="1"/>
  <c r="M7734" i="1"/>
  <c r="L7734" i="1"/>
  <c r="N7734" i="1" s="1"/>
  <c r="K7734" i="1"/>
  <c r="M7733" i="1"/>
  <c r="L7733" i="1"/>
  <c r="N7733" i="1" s="1"/>
  <c r="K7733" i="1"/>
  <c r="M7732" i="1"/>
  <c r="L7732" i="1"/>
  <c r="N7732" i="1" s="1"/>
  <c r="K7732" i="1"/>
  <c r="M7731" i="1"/>
  <c r="L7731" i="1"/>
  <c r="N7731" i="1" s="1"/>
  <c r="K7731" i="1"/>
  <c r="M7730" i="1"/>
  <c r="L7730" i="1"/>
  <c r="N7730" i="1" s="1"/>
  <c r="K7730" i="1"/>
  <c r="M7729" i="1"/>
  <c r="L7729" i="1"/>
  <c r="N7729" i="1" s="1"/>
  <c r="K7729" i="1"/>
  <c r="M7728" i="1"/>
  <c r="L7728" i="1"/>
  <c r="N7728" i="1" s="1"/>
  <c r="K7728" i="1"/>
  <c r="M7727" i="1"/>
  <c r="L7727" i="1"/>
  <c r="N7727" i="1" s="1"/>
  <c r="K7727" i="1"/>
  <c r="M7726" i="1"/>
  <c r="L7726" i="1"/>
  <c r="N7726" i="1" s="1"/>
  <c r="K7726" i="1"/>
  <c r="M7725" i="1"/>
  <c r="L7725" i="1"/>
  <c r="N7725" i="1" s="1"/>
  <c r="K7725" i="1"/>
  <c r="M7724" i="1"/>
  <c r="L7724" i="1"/>
  <c r="N7724" i="1" s="1"/>
  <c r="K7724" i="1"/>
  <c r="M7723" i="1"/>
  <c r="L7723" i="1"/>
  <c r="N7723" i="1" s="1"/>
  <c r="K7723" i="1"/>
  <c r="M7722" i="1"/>
  <c r="L7722" i="1"/>
  <c r="N7722" i="1" s="1"/>
  <c r="K7722" i="1"/>
  <c r="M7721" i="1"/>
  <c r="L7721" i="1"/>
  <c r="N7721" i="1" s="1"/>
  <c r="K7721" i="1"/>
  <c r="M7720" i="1"/>
  <c r="L7720" i="1"/>
  <c r="N7720" i="1" s="1"/>
  <c r="K7720" i="1"/>
  <c r="M7719" i="1"/>
  <c r="L7719" i="1"/>
  <c r="N7719" i="1" s="1"/>
  <c r="K7719" i="1"/>
  <c r="M7718" i="1"/>
  <c r="L7718" i="1"/>
  <c r="N7718" i="1" s="1"/>
  <c r="K7718" i="1"/>
  <c r="M7717" i="1"/>
  <c r="L7717" i="1"/>
  <c r="N7717" i="1" s="1"/>
  <c r="K7717" i="1"/>
  <c r="M7716" i="1"/>
  <c r="L7716" i="1"/>
  <c r="N7716" i="1" s="1"/>
  <c r="K7716" i="1"/>
  <c r="M7715" i="1"/>
  <c r="L7715" i="1"/>
  <c r="N7715" i="1" s="1"/>
  <c r="K7715" i="1"/>
  <c r="M7714" i="1"/>
  <c r="L7714" i="1"/>
  <c r="N7714" i="1" s="1"/>
  <c r="K7714" i="1"/>
  <c r="M7713" i="1"/>
  <c r="L7713" i="1"/>
  <c r="N7713" i="1" s="1"/>
  <c r="K7713" i="1"/>
  <c r="M7712" i="1"/>
  <c r="L7712" i="1"/>
  <c r="N7712" i="1" s="1"/>
  <c r="K7712" i="1"/>
  <c r="M7711" i="1"/>
  <c r="L7711" i="1"/>
  <c r="N7711" i="1" s="1"/>
  <c r="K7711" i="1"/>
  <c r="M7710" i="1"/>
  <c r="L7710" i="1"/>
  <c r="N7710" i="1" s="1"/>
  <c r="K7710" i="1"/>
  <c r="M7709" i="1"/>
  <c r="L7709" i="1"/>
  <c r="N7709" i="1" s="1"/>
  <c r="K7709" i="1"/>
  <c r="M7708" i="1"/>
  <c r="L7708" i="1"/>
  <c r="N7708" i="1" s="1"/>
  <c r="K7708" i="1"/>
  <c r="M7707" i="1"/>
  <c r="L7707" i="1"/>
  <c r="N7707" i="1" s="1"/>
  <c r="K7707" i="1"/>
  <c r="M7706" i="1"/>
  <c r="L7706" i="1"/>
  <c r="N7706" i="1" s="1"/>
  <c r="K7706" i="1"/>
  <c r="M7705" i="1"/>
  <c r="L7705" i="1"/>
  <c r="N7705" i="1" s="1"/>
  <c r="K7705" i="1"/>
  <c r="M7704" i="1"/>
  <c r="L7704" i="1"/>
  <c r="N7704" i="1" s="1"/>
  <c r="K7704" i="1"/>
  <c r="M7703" i="1"/>
  <c r="L7703" i="1"/>
  <c r="N7703" i="1" s="1"/>
  <c r="K7703" i="1"/>
  <c r="M7702" i="1"/>
  <c r="L7702" i="1"/>
  <c r="N7702" i="1" s="1"/>
  <c r="K7702" i="1"/>
  <c r="M7701" i="1"/>
  <c r="L7701" i="1"/>
  <c r="N7701" i="1" s="1"/>
  <c r="K7701" i="1"/>
  <c r="M7700" i="1"/>
  <c r="L7700" i="1"/>
  <c r="N7700" i="1" s="1"/>
  <c r="K7700" i="1"/>
  <c r="M7699" i="1"/>
  <c r="L7699" i="1"/>
  <c r="N7699" i="1" s="1"/>
  <c r="K7699" i="1"/>
  <c r="M7698" i="1"/>
  <c r="L7698" i="1"/>
  <c r="N7698" i="1" s="1"/>
  <c r="K7698" i="1"/>
  <c r="M7697" i="1"/>
  <c r="L7697" i="1"/>
  <c r="N7697" i="1" s="1"/>
  <c r="K7697" i="1"/>
  <c r="M7696" i="1"/>
  <c r="L7696" i="1"/>
  <c r="N7696" i="1" s="1"/>
  <c r="K7696" i="1"/>
  <c r="M7695" i="1"/>
  <c r="L7695" i="1"/>
  <c r="N7695" i="1" s="1"/>
  <c r="K7695" i="1"/>
  <c r="M7694" i="1"/>
  <c r="L7694" i="1"/>
  <c r="N7694" i="1" s="1"/>
  <c r="K7694" i="1"/>
  <c r="M7693" i="1"/>
  <c r="L7693" i="1"/>
  <c r="N7693" i="1" s="1"/>
  <c r="K7693" i="1"/>
  <c r="M7692" i="1"/>
  <c r="L7692" i="1"/>
  <c r="N7692" i="1" s="1"/>
  <c r="K7692" i="1"/>
  <c r="M7691" i="1"/>
  <c r="L7691" i="1"/>
  <c r="N7691" i="1" s="1"/>
  <c r="K7691" i="1"/>
  <c r="M7690" i="1"/>
  <c r="L7690" i="1"/>
  <c r="N7690" i="1" s="1"/>
  <c r="K7690" i="1"/>
  <c r="M7689" i="1"/>
  <c r="L7689" i="1"/>
  <c r="N7689" i="1" s="1"/>
  <c r="K7689" i="1"/>
  <c r="M7688" i="1"/>
  <c r="L7688" i="1"/>
  <c r="N7688" i="1" s="1"/>
  <c r="K7688" i="1"/>
  <c r="M7687" i="1"/>
  <c r="L7687" i="1"/>
  <c r="N7687" i="1" s="1"/>
  <c r="K7687" i="1"/>
  <c r="M7686" i="1"/>
  <c r="L7686" i="1"/>
  <c r="N7686" i="1" s="1"/>
  <c r="K7686" i="1"/>
  <c r="M7685" i="1"/>
  <c r="L7685" i="1"/>
  <c r="N7685" i="1" s="1"/>
  <c r="K7685" i="1"/>
  <c r="M7684" i="1"/>
  <c r="L7684" i="1"/>
  <c r="N7684" i="1" s="1"/>
  <c r="K7684" i="1"/>
  <c r="M7683" i="1"/>
  <c r="L7683" i="1"/>
  <c r="N7683" i="1" s="1"/>
  <c r="K7683" i="1"/>
  <c r="M7682" i="1"/>
  <c r="L7682" i="1"/>
  <c r="N7682" i="1" s="1"/>
  <c r="K7682" i="1"/>
  <c r="M7681" i="1"/>
  <c r="L7681" i="1"/>
  <c r="N7681" i="1" s="1"/>
  <c r="K7681" i="1"/>
  <c r="M7680" i="1"/>
  <c r="L7680" i="1"/>
  <c r="N7680" i="1" s="1"/>
  <c r="K7680" i="1"/>
  <c r="M7679" i="1"/>
  <c r="L7679" i="1"/>
  <c r="N7679" i="1" s="1"/>
  <c r="K7679" i="1"/>
  <c r="M7678" i="1"/>
  <c r="L7678" i="1"/>
  <c r="N7678" i="1" s="1"/>
  <c r="K7678" i="1"/>
  <c r="M7677" i="1"/>
  <c r="L7677" i="1"/>
  <c r="N7677" i="1" s="1"/>
  <c r="K7677" i="1"/>
  <c r="M7676" i="1"/>
  <c r="L7676" i="1"/>
  <c r="N7676" i="1" s="1"/>
  <c r="K7676" i="1"/>
  <c r="M7675" i="1"/>
  <c r="L7675" i="1"/>
  <c r="N7675" i="1" s="1"/>
  <c r="K7675" i="1"/>
  <c r="M7674" i="1"/>
  <c r="L7674" i="1"/>
  <c r="N7674" i="1" s="1"/>
  <c r="K7674" i="1"/>
  <c r="M7673" i="1"/>
  <c r="L7673" i="1"/>
  <c r="N7673" i="1" s="1"/>
  <c r="K7673" i="1"/>
  <c r="M7672" i="1"/>
  <c r="L7672" i="1"/>
  <c r="N7672" i="1" s="1"/>
  <c r="K7672" i="1"/>
  <c r="M7671" i="1"/>
  <c r="L7671" i="1"/>
  <c r="N7671" i="1" s="1"/>
  <c r="K7671" i="1"/>
  <c r="M7670" i="1"/>
  <c r="L7670" i="1"/>
  <c r="N7670" i="1" s="1"/>
  <c r="K7670" i="1"/>
  <c r="M7669" i="1"/>
  <c r="L7669" i="1"/>
  <c r="N7669" i="1" s="1"/>
  <c r="K7669" i="1"/>
  <c r="M7668" i="1"/>
  <c r="L7668" i="1"/>
  <c r="N7668" i="1" s="1"/>
  <c r="K7668" i="1"/>
  <c r="M7667" i="1"/>
  <c r="L7667" i="1"/>
  <c r="N7667" i="1" s="1"/>
  <c r="K7667" i="1"/>
  <c r="M7666" i="1"/>
  <c r="L7666" i="1"/>
  <c r="N7666" i="1" s="1"/>
  <c r="K7666" i="1"/>
  <c r="M7665" i="1"/>
  <c r="L7665" i="1"/>
  <c r="N7665" i="1" s="1"/>
  <c r="K7665" i="1"/>
  <c r="M7664" i="1"/>
  <c r="L7664" i="1"/>
  <c r="N7664" i="1" s="1"/>
  <c r="K7664" i="1"/>
  <c r="M7663" i="1"/>
  <c r="L7663" i="1"/>
  <c r="N7663" i="1" s="1"/>
  <c r="K7663" i="1"/>
  <c r="M7662" i="1"/>
  <c r="L7662" i="1"/>
  <c r="N7662" i="1" s="1"/>
  <c r="K7662" i="1"/>
  <c r="M7661" i="1"/>
  <c r="L7661" i="1"/>
  <c r="N7661" i="1" s="1"/>
  <c r="K7661" i="1"/>
  <c r="M7660" i="1"/>
  <c r="L7660" i="1"/>
  <c r="N7660" i="1" s="1"/>
  <c r="K7660" i="1"/>
  <c r="M7659" i="1"/>
  <c r="L7659" i="1"/>
  <c r="N7659" i="1" s="1"/>
  <c r="K7659" i="1"/>
  <c r="M7658" i="1"/>
  <c r="L7658" i="1"/>
  <c r="N7658" i="1" s="1"/>
  <c r="K7658" i="1"/>
  <c r="M7657" i="1"/>
  <c r="L7657" i="1"/>
  <c r="N7657" i="1" s="1"/>
  <c r="K7657" i="1"/>
  <c r="M7656" i="1"/>
  <c r="L7656" i="1"/>
  <c r="N7656" i="1" s="1"/>
  <c r="K7656" i="1"/>
  <c r="M7655" i="1"/>
  <c r="L7655" i="1"/>
  <c r="N7655" i="1" s="1"/>
  <c r="K7655" i="1"/>
  <c r="M7654" i="1"/>
  <c r="L7654" i="1"/>
  <c r="N7654" i="1" s="1"/>
  <c r="K7654" i="1"/>
  <c r="M7653" i="1"/>
  <c r="L7653" i="1"/>
  <c r="N7653" i="1" s="1"/>
  <c r="K7653" i="1"/>
  <c r="M7652" i="1"/>
  <c r="L7652" i="1"/>
  <c r="N7652" i="1" s="1"/>
  <c r="K7652" i="1"/>
  <c r="M7651" i="1"/>
  <c r="L7651" i="1"/>
  <c r="N7651" i="1" s="1"/>
  <c r="K7651" i="1"/>
  <c r="M7650" i="1"/>
  <c r="L7650" i="1"/>
  <c r="N7650" i="1" s="1"/>
  <c r="K7650" i="1"/>
  <c r="M7649" i="1"/>
  <c r="L7649" i="1"/>
  <c r="N7649" i="1" s="1"/>
  <c r="K7649" i="1"/>
  <c r="M7648" i="1"/>
  <c r="L7648" i="1"/>
  <c r="N7648" i="1" s="1"/>
  <c r="K7648" i="1"/>
  <c r="M7647" i="1"/>
  <c r="L7647" i="1"/>
  <c r="N7647" i="1" s="1"/>
  <c r="K7647" i="1"/>
  <c r="M7646" i="1"/>
  <c r="L7646" i="1"/>
  <c r="N7646" i="1" s="1"/>
  <c r="K7646" i="1"/>
  <c r="M7645" i="1"/>
  <c r="L7645" i="1"/>
  <c r="N7645" i="1" s="1"/>
  <c r="K7645" i="1"/>
  <c r="M7644" i="1"/>
  <c r="L7644" i="1"/>
  <c r="N7644" i="1" s="1"/>
  <c r="K7644" i="1"/>
  <c r="M7643" i="1"/>
  <c r="L7643" i="1"/>
  <c r="N7643" i="1" s="1"/>
  <c r="K7643" i="1"/>
  <c r="M7642" i="1"/>
  <c r="L7642" i="1"/>
  <c r="N7642" i="1" s="1"/>
  <c r="K7642" i="1"/>
  <c r="M7641" i="1"/>
  <c r="L7641" i="1"/>
  <c r="N7641" i="1" s="1"/>
  <c r="K7641" i="1"/>
  <c r="M7640" i="1"/>
  <c r="L7640" i="1"/>
  <c r="N7640" i="1" s="1"/>
  <c r="K7640" i="1"/>
  <c r="M7639" i="1"/>
  <c r="L7639" i="1"/>
  <c r="N7639" i="1" s="1"/>
  <c r="K7639" i="1"/>
  <c r="M7638" i="1"/>
  <c r="L7638" i="1"/>
  <c r="N7638" i="1" s="1"/>
  <c r="K7638" i="1"/>
  <c r="M7637" i="1"/>
  <c r="L7637" i="1"/>
  <c r="N7637" i="1" s="1"/>
  <c r="K7637" i="1"/>
  <c r="M7636" i="1"/>
  <c r="L7636" i="1"/>
  <c r="N7636" i="1" s="1"/>
  <c r="K7636" i="1"/>
  <c r="M7635" i="1"/>
  <c r="L7635" i="1"/>
  <c r="N7635" i="1" s="1"/>
  <c r="K7635" i="1"/>
  <c r="M7634" i="1"/>
  <c r="L7634" i="1"/>
  <c r="N7634" i="1" s="1"/>
  <c r="K7634" i="1"/>
  <c r="M7633" i="1"/>
  <c r="L7633" i="1"/>
  <c r="N7633" i="1" s="1"/>
  <c r="K7633" i="1"/>
  <c r="M7632" i="1"/>
  <c r="L7632" i="1"/>
  <c r="N7632" i="1" s="1"/>
  <c r="K7632" i="1"/>
  <c r="M7631" i="1"/>
  <c r="L7631" i="1"/>
  <c r="N7631" i="1" s="1"/>
  <c r="K7631" i="1"/>
  <c r="M7630" i="1"/>
  <c r="L7630" i="1"/>
  <c r="N7630" i="1" s="1"/>
  <c r="K7630" i="1"/>
  <c r="M7629" i="1"/>
  <c r="L7629" i="1"/>
  <c r="N7629" i="1" s="1"/>
  <c r="K7629" i="1"/>
  <c r="M7628" i="1"/>
  <c r="L7628" i="1"/>
  <c r="N7628" i="1" s="1"/>
  <c r="K7628" i="1"/>
  <c r="M7627" i="1"/>
  <c r="L7627" i="1"/>
  <c r="N7627" i="1" s="1"/>
  <c r="K7627" i="1"/>
  <c r="M7626" i="1"/>
  <c r="L7626" i="1"/>
  <c r="N7626" i="1" s="1"/>
  <c r="K7626" i="1"/>
  <c r="M7625" i="1"/>
  <c r="L7625" i="1"/>
  <c r="N7625" i="1" s="1"/>
  <c r="K7625" i="1"/>
  <c r="M7624" i="1"/>
  <c r="L7624" i="1"/>
  <c r="N7624" i="1" s="1"/>
  <c r="K7624" i="1"/>
  <c r="M7623" i="1"/>
  <c r="L7623" i="1"/>
  <c r="N7623" i="1" s="1"/>
  <c r="K7623" i="1"/>
  <c r="M7622" i="1"/>
  <c r="L7622" i="1"/>
  <c r="N7622" i="1" s="1"/>
  <c r="K7622" i="1"/>
  <c r="M7621" i="1"/>
  <c r="L7621" i="1"/>
  <c r="N7621" i="1" s="1"/>
  <c r="K7621" i="1"/>
  <c r="M7620" i="1"/>
  <c r="L7620" i="1"/>
  <c r="N7620" i="1" s="1"/>
  <c r="K7620" i="1"/>
  <c r="M7619" i="1"/>
  <c r="L7619" i="1"/>
  <c r="N7619" i="1" s="1"/>
  <c r="K7619" i="1"/>
  <c r="M7618" i="1"/>
  <c r="L7618" i="1"/>
  <c r="N7618" i="1" s="1"/>
  <c r="K7618" i="1"/>
  <c r="M7617" i="1"/>
  <c r="L7617" i="1"/>
  <c r="N7617" i="1" s="1"/>
  <c r="K7617" i="1"/>
  <c r="M7616" i="1"/>
  <c r="L7616" i="1"/>
  <c r="N7616" i="1" s="1"/>
  <c r="K7616" i="1"/>
  <c r="M7615" i="1"/>
  <c r="L7615" i="1"/>
  <c r="N7615" i="1" s="1"/>
  <c r="K7615" i="1"/>
  <c r="M7614" i="1"/>
  <c r="L7614" i="1"/>
  <c r="N7614" i="1" s="1"/>
  <c r="K7614" i="1"/>
  <c r="M7613" i="1"/>
  <c r="L7613" i="1"/>
  <c r="N7613" i="1" s="1"/>
  <c r="K7613" i="1"/>
  <c r="M7612" i="1"/>
  <c r="L7612" i="1"/>
  <c r="N7612" i="1" s="1"/>
  <c r="K7612" i="1"/>
  <c r="M7611" i="1"/>
  <c r="L7611" i="1"/>
  <c r="N7611" i="1" s="1"/>
  <c r="K7611" i="1"/>
  <c r="M7610" i="1"/>
  <c r="L7610" i="1"/>
  <c r="N7610" i="1" s="1"/>
  <c r="K7610" i="1"/>
  <c r="M7609" i="1"/>
  <c r="L7609" i="1"/>
  <c r="N7609" i="1" s="1"/>
  <c r="K7609" i="1"/>
  <c r="M7608" i="1"/>
  <c r="L7608" i="1"/>
  <c r="N7608" i="1" s="1"/>
  <c r="K7608" i="1"/>
  <c r="M7607" i="1"/>
  <c r="L7607" i="1"/>
  <c r="N7607" i="1" s="1"/>
  <c r="K7607" i="1"/>
  <c r="M7606" i="1"/>
  <c r="L7606" i="1"/>
  <c r="N7606" i="1" s="1"/>
  <c r="K7606" i="1"/>
  <c r="M7605" i="1"/>
  <c r="L7605" i="1"/>
  <c r="N7605" i="1" s="1"/>
  <c r="K7605" i="1"/>
  <c r="M7604" i="1"/>
  <c r="L7604" i="1"/>
  <c r="N7604" i="1" s="1"/>
  <c r="K7604" i="1"/>
  <c r="M7603" i="1"/>
  <c r="L7603" i="1"/>
  <c r="N7603" i="1" s="1"/>
  <c r="K7603" i="1"/>
  <c r="M7602" i="1"/>
  <c r="L7602" i="1"/>
  <c r="N7602" i="1" s="1"/>
  <c r="K7602" i="1"/>
  <c r="M7601" i="1"/>
  <c r="L7601" i="1"/>
  <c r="N7601" i="1" s="1"/>
  <c r="K7601" i="1"/>
  <c r="M7600" i="1"/>
  <c r="L7600" i="1"/>
  <c r="N7600" i="1" s="1"/>
  <c r="K7600" i="1"/>
  <c r="M7599" i="1"/>
  <c r="L7599" i="1"/>
  <c r="N7599" i="1" s="1"/>
  <c r="K7599" i="1"/>
  <c r="M7598" i="1"/>
  <c r="L7598" i="1"/>
  <c r="N7598" i="1" s="1"/>
  <c r="K7598" i="1"/>
  <c r="M7597" i="1"/>
  <c r="L7597" i="1"/>
  <c r="N7597" i="1" s="1"/>
  <c r="K7597" i="1"/>
  <c r="M7596" i="1"/>
  <c r="L7596" i="1"/>
  <c r="N7596" i="1" s="1"/>
  <c r="K7596" i="1"/>
  <c r="M7595" i="1"/>
  <c r="L7595" i="1"/>
  <c r="N7595" i="1" s="1"/>
  <c r="K7595" i="1"/>
  <c r="M7594" i="1"/>
  <c r="L7594" i="1"/>
  <c r="N7594" i="1" s="1"/>
  <c r="K7594" i="1"/>
  <c r="M7593" i="1"/>
  <c r="L7593" i="1"/>
  <c r="N7593" i="1" s="1"/>
  <c r="K7593" i="1"/>
  <c r="M7592" i="1"/>
  <c r="L7592" i="1"/>
  <c r="N7592" i="1" s="1"/>
  <c r="K7592" i="1"/>
  <c r="M7591" i="1"/>
  <c r="L7591" i="1"/>
  <c r="N7591" i="1" s="1"/>
  <c r="K7591" i="1"/>
  <c r="M7590" i="1"/>
  <c r="L7590" i="1"/>
  <c r="N7590" i="1" s="1"/>
  <c r="K7590" i="1"/>
  <c r="M7589" i="1"/>
  <c r="L7589" i="1"/>
  <c r="N7589" i="1" s="1"/>
  <c r="K7589" i="1"/>
  <c r="M7588" i="1"/>
  <c r="L7588" i="1"/>
  <c r="N7588" i="1" s="1"/>
  <c r="K7588" i="1"/>
  <c r="M7587" i="1"/>
  <c r="L7587" i="1"/>
  <c r="N7587" i="1" s="1"/>
  <c r="K7587" i="1"/>
  <c r="M7586" i="1"/>
  <c r="L7586" i="1"/>
  <c r="N7586" i="1" s="1"/>
  <c r="K7586" i="1"/>
  <c r="M7585" i="1"/>
  <c r="L7585" i="1"/>
  <c r="N7585" i="1" s="1"/>
  <c r="K7585" i="1"/>
  <c r="M7584" i="1"/>
  <c r="L7584" i="1"/>
  <c r="N7584" i="1" s="1"/>
  <c r="K7584" i="1"/>
  <c r="M7583" i="1"/>
  <c r="L7583" i="1"/>
  <c r="N7583" i="1" s="1"/>
  <c r="K7583" i="1"/>
  <c r="M7582" i="1"/>
  <c r="L7582" i="1"/>
  <c r="N7582" i="1" s="1"/>
  <c r="K7582" i="1"/>
  <c r="M7581" i="1"/>
  <c r="L7581" i="1"/>
  <c r="N7581" i="1" s="1"/>
  <c r="K7581" i="1"/>
  <c r="M7580" i="1"/>
  <c r="L7580" i="1"/>
  <c r="N7580" i="1" s="1"/>
  <c r="K7580" i="1"/>
  <c r="M7579" i="1"/>
  <c r="L7579" i="1"/>
  <c r="N7579" i="1" s="1"/>
  <c r="K7579" i="1"/>
  <c r="M7578" i="1"/>
  <c r="L7578" i="1"/>
  <c r="N7578" i="1" s="1"/>
  <c r="K7578" i="1"/>
  <c r="M7577" i="1"/>
  <c r="L7577" i="1"/>
  <c r="N7577" i="1" s="1"/>
  <c r="K7577" i="1"/>
  <c r="M7576" i="1"/>
  <c r="L7576" i="1"/>
  <c r="N7576" i="1" s="1"/>
  <c r="K7576" i="1"/>
  <c r="M7575" i="1"/>
  <c r="L7575" i="1"/>
  <c r="N7575" i="1" s="1"/>
  <c r="K7575" i="1"/>
  <c r="M7574" i="1"/>
  <c r="L7574" i="1"/>
  <c r="N7574" i="1" s="1"/>
  <c r="K7574" i="1"/>
  <c r="M7573" i="1"/>
  <c r="L7573" i="1"/>
  <c r="N7573" i="1" s="1"/>
  <c r="K7573" i="1"/>
  <c r="M7572" i="1"/>
  <c r="L7572" i="1"/>
  <c r="N7572" i="1" s="1"/>
  <c r="K7572" i="1"/>
  <c r="M7571" i="1"/>
  <c r="L7571" i="1"/>
  <c r="N7571" i="1" s="1"/>
  <c r="K7571" i="1"/>
  <c r="M7570" i="1"/>
  <c r="L7570" i="1"/>
  <c r="N7570" i="1" s="1"/>
  <c r="K7570" i="1"/>
  <c r="M7569" i="1"/>
  <c r="L7569" i="1"/>
  <c r="N7569" i="1" s="1"/>
  <c r="K7569" i="1"/>
  <c r="M7568" i="1"/>
  <c r="L7568" i="1"/>
  <c r="N7568" i="1" s="1"/>
  <c r="K7568" i="1"/>
  <c r="M7567" i="1"/>
  <c r="L7567" i="1"/>
  <c r="N7567" i="1" s="1"/>
  <c r="K7567" i="1"/>
  <c r="M7566" i="1"/>
  <c r="L7566" i="1"/>
  <c r="N7566" i="1" s="1"/>
  <c r="K7566" i="1"/>
  <c r="M7565" i="1"/>
  <c r="L7565" i="1"/>
  <c r="N7565" i="1" s="1"/>
  <c r="K7565" i="1"/>
  <c r="M7564" i="1"/>
  <c r="L7564" i="1"/>
  <c r="N7564" i="1" s="1"/>
  <c r="K7564" i="1"/>
  <c r="M7563" i="1"/>
  <c r="L7563" i="1"/>
  <c r="N7563" i="1" s="1"/>
  <c r="K7563" i="1"/>
  <c r="M7562" i="1"/>
  <c r="L7562" i="1"/>
  <c r="N7562" i="1" s="1"/>
  <c r="K7562" i="1"/>
  <c r="M7561" i="1"/>
  <c r="L7561" i="1"/>
  <c r="N7561" i="1" s="1"/>
  <c r="K7561" i="1"/>
  <c r="M7560" i="1"/>
  <c r="L7560" i="1"/>
  <c r="N7560" i="1" s="1"/>
  <c r="K7560" i="1"/>
  <c r="M7559" i="1"/>
  <c r="L7559" i="1"/>
  <c r="N7559" i="1" s="1"/>
  <c r="K7559" i="1"/>
  <c r="M7558" i="1"/>
  <c r="L7558" i="1"/>
  <c r="N7558" i="1" s="1"/>
  <c r="K7558" i="1"/>
  <c r="M7557" i="1"/>
  <c r="L7557" i="1"/>
  <c r="N7557" i="1" s="1"/>
  <c r="K7557" i="1"/>
  <c r="M7556" i="1"/>
  <c r="L7556" i="1"/>
  <c r="N7556" i="1" s="1"/>
  <c r="K7556" i="1"/>
  <c r="M7555" i="1"/>
  <c r="L7555" i="1"/>
  <c r="N7555" i="1" s="1"/>
  <c r="K7555" i="1"/>
  <c r="M7554" i="1"/>
  <c r="L7554" i="1"/>
  <c r="N7554" i="1" s="1"/>
  <c r="K7554" i="1"/>
  <c r="M7553" i="1"/>
  <c r="L7553" i="1"/>
  <c r="N7553" i="1" s="1"/>
  <c r="K7553" i="1"/>
  <c r="M7552" i="1"/>
  <c r="L7552" i="1"/>
  <c r="N7552" i="1" s="1"/>
  <c r="K7552" i="1"/>
  <c r="M7551" i="1"/>
  <c r="L7551" i="1"/>
  <c r="N7551" i="1" s="1"/>
  <c r="K7551" i="1"/>
  <c r="M7550" i="1"/>
  <c r="L7550" i="1"/>
  <c r="N7550" i="1" s="1"/>
  <c r="K7550" i="1"/>
  <c r="M7549" i="1"/>
  <c r="L7549" i="1"/>
  <c r="N7549" i="1" s="1"/>
  <c r="K7549" i="1"/>
  <c r="M7548" i="1"/>
  <c r="L7548" i="1"/>
  <c r="N7548" i="1" s="1"/>
  <c r="K7548" i="1"/>
  <c r="M7547" i="1"/>
  <c r="L7547" i="1"/>
  <c r="N7547" i="1" s="1"/>
  <c r="K7547" i="1"/>
  <c r="M7546" i="1"/>
  <c r="L7546" i="1"/>
  <c r="N7546" i="1" s="1"/>
  <c r="K7546" i="1"/>
  <c r="M7545" i="1"/>
  <c r="L7545" i="1"/>
  <c r="N7545" i="1" s="1"/>
  <c r="K7545" i="1"/>
  <c r="M7544" i="1"/>
  <c r="L7544" i="1"/>
  <c r="N7544" i="1" s="1"/>
  <c r="K7544" i="1"/>
  <c r="M7543" i="1"/>
  <c r="L7543" i="1"/>
  <c r="N7543" i="1" s="1"/>
  <c r="K7543" i="1"/>
  <c r="M7542" i="1"/>
  <c r="L7542" i="1"/>
  <c r="N7542" i="1" s="1"/>
  <c r="K7542" i="1"/>
  <c r="M7541" i="1"/>
  <c r="L7541" i="1"/>
  <c r="N7541" i="1" s="1"/>
  <c r="K7541" i="1"/>
  <c r="M7540" i="1"/>
  <c r="L7540" i="1"/>
  <c r="N7540" i="1" s="1"/>
  <c r="K7540" i="1"/>
  <c r="M7539" i="1"/>
  <c r="L7539" i="1"/>
  <c r="N7539" i="1" s="1"/>
  <c r="K7539" i="1"/>
  <c r="M7538" i="1"/>
  <c r="L7538" i="1"/>
  <c r="N7538" i="1" s="1"/>
  <c r="K7538" i="1"/>
  <c r="M7537" i="1"/>
  <c r="L7537" i="1"/>
  <c r="N7537" i="1" s="1"/>
  <c r="K7537" i="1"/>
  <c r="M7536" i="1"/>
  <c r="L7536" i="1"/>
  <c r="N7536" i="1" s="1"/>
  <c r="K7536" i="1"/>
  <c r="M7535" i="1"/>
  <c r="L7535" i="1"/>
  <c r="N7535" i="1" s="1"/>
  <c r="K7535" i="1"/>
  <c r="M7534" i="1"/>
  <c r="L7534" i="1"/>
  <c r="N7534" i="1" s="1"/>
  <c r="K7534" i="1"/>
  <c r="M7533" i="1"/>
  <c r="L7533" i="1"/>
  <c r="N7533" i="1" s="1"/>
  <c r="K7533" i="1"/>
  <c r="M7532" i="1"/>
  <c r="L7532" i="1"/>
  <c r="N7532" i="1" s="1"/>
  <c r="K7532" i="1"/>
  <c r="M7531" i="1"/>
  <c r="L7531" i="1"/>
  <c r="N7531" i="1" s="1"/>
  <c r="K7531" i="1"/>
  <c r="M7530" i="1"/>
  <c r="L7530" i="1"/>
  <c r="N7530" i="1" s="1"/>
  <c r="K7530" i="1"/>
  <c r="M7529" i="1"/>
  <c r="L7529" i="1"/>
  <c r="N7529" i="1" s="1"/>
  <c r="K7529" i="1"/>
  <c r="M7528" i="1"/>
  <c r="L7528" i="1"/>
  <c r="N7528" i="1" s="1"/>
  <c r="K7528" i="1"/>
  <c r="M7527" i="1"/>
  <c r="L7527" i="1"/>
  <c r="N7527" i="1" s="1"/>
  <c r="K7527" i="1"/>
  <c r="M7526" i="1"/>
  <c r="L7526" i="1"/>
  <c r="N7526" i="1" s="1"/>
  <c r="K7526" i="1"/>
  <c r="M7525" i="1"/>
  <c r="L7525" i="1"/>
  <c r="N7525" i="1" s="1"/>
  <c r="K7525" i="1"/>
  <c r="M7524" i="1"/>
  <c r="L7524" i="1"/>
  <c r="N7524" i="1" s="1"/>
  <c r="K7524" i="1"/>
  <c r="M7523" i="1"/>
  <c r="L7523" i="1"/>
  <c r="N7523" i="1" s="1"/>
  <c r="K7523" i="1"/>
  <c r="M7522" i="1"/>
  <c r="L7522" i="1"/>
  <c r="N7522" i="1" s="1"/>
  <c r="K7522" i="1"/>
  <c r="M7521" i="1"/>
  <c r="L7521" i="1"/>
  <c r="N7521" i="1" s="1"/>
  <c r="K7521" i="1"/>
  <c r="M7520" i="1"/>
  <c r="L7520" i="1"/>
  <c r="N7520" i="1" s="1"/>
  <c r="K7520" i="1"/>
  <c r="M7519" i="1"/>
  <c r="L7519" i="1"/>
  <c r="N7519" i="1" s="1"/>
  <c r="K7519" i="1"/>
  <c r="M7518" i="1"/>
  <c r="L7518" i="1"/>
  <c r="N7518" i="1" s="1"/>
  <c r="K7518" i="1"/>
  <c r="M7517" i="1"/>
  <c r="L7517" i="1"/>
  <c r="N7517" i="1" s="1"/>
  <c r="K7517" i="1"/>
  <c r="M7516" i="1"/>
  <c r="L7516" i="1"/>
  <c r="N7516" i="1" s="1"/>
  <c r="K7516" i="1"/>
  <c r="M7515" i="1"/>
  <c r="L7515" i="1"/>
  <c r="N7515" i="1" s="1"/>
  <c r="K7515" i="1"/>
  <c r="M7514" i="1"/>
  <c r="L7514" i="1"/>
  <c r="N7514" i="1" s="1"/>
  <c r="K7514" i="1"/>
  <c r="M7513" i="1"/>
  <c r="L7513" i="1"/>
  <c r="N7513" i="1" s="1"/>
  <c r="K7513" i="1"/>
  <c r="M7512" i="1"/>
  <c r="L7512" i="1"/>
  <c r="N7512" i="1" s="1"/>
  <c r="K7512" i="1"/>
  <c r="M7511" i="1"/>
  <c r="L7511" i="1"/>
  <c r="N7511" i="1" s="1"/>
  <c r="K7511" i="1"/>
  <c r="M7510" i="1"/>
  <c r="L7510" i="1"/>
  <c r="N7510" i="1" s="1"/>
  <c r="K7510" i="1"/>
  <c r="M7509" i="1"/>
  <c r="L7509" i="1"/>
  <c r="N7509" i="1" s="1"/>
  <c r="K7509" i="1"/>
  <c r="M7508" i="1"/>
  <c r="L7508" i="1"/>
  <c r="N7508" i="1" s="1"/>
  <c r="K7508" i="1"/>
  <c r="M7507" i="1"/>
  <c r="L7507" i="1"/>
  <c r="N7507" i="1" s="1"/>
  <c r="K7507" i="1"/>
  <c r="M7506" i="1"/>
  <c r="L7506" i="1"/>
  <c r="N7506" i="1" s="1"/>
  <c r="K7506" i="1"/>
  <c r="M7505" i="1"/>
  <c r="L7505" i="1"/>
  <c r="N7505" i="1" s="1"/>
  <c r="K7505" i="1"/>
  <c r="M7504" i="1"/>
  <c r="L7504" i="1"/>
  <c r="N7504" i="1" s="1"/>
  <c r="K7504" i="1"/>
  <c r="M7503" i="1"/>
  <c r="L7503" i="1"/>
  <c r="N7503" i="1" s="1"/>
  <c r="K7503" i="1"/>
  <c r="M7502" i="1"/>
  <c r="L7502" i="1"/>
  <c r="N7502" i="1" s="1"/>
  <c r="K7502" i="1"/>
  <c r="M7501" i="1"/>
  <c r="L7501" i="1"/>
  <c r="N7501" i="1" s="1"/>
  <c r="K7501" i="1"/>
  <c r="M7500" i="1"/>
  <c r="L7500" i="1"/>
  <c r="N7500" i="1" s="1"/>
  <c r="K7500" i="1"/>
  <c r="M7499" i="1"/>
  <c r="L7499" i="1"/>
  <c r="N7499" i="1" s="1"/>
  <c r="K7499" i="1"/>
  <c r="M7498" i="1"/>
  <c r="L7498" i="1"/>
  <c r="N7498" i="1" s="1"/>
  <c r="K7498" i="1"/>
  <c r="M7497" i="1"/>
  <c r="L7497" i="1"/>
  <c r="N7497" i="1" s="1"/>
  <c r="K7497" i="1"/>
  <c r="M7496" i="1"/>
  <c r="L7496" i="1"/>
  <c r="N7496" i="1" s="1"/>
  <c r="K7496" i="1"/>
  <c r="M7495" i="1"/>
  <c r="L7495" i="1"/>
  <c r="N7495" i="1" s="1"/>
  <c r="K7495" i="1"/>
  <c r="M7494" i="1"/>
  <c r="L7494" i="1"/>
  <c r="N7494" i="1" s="1"/>
  <c r="K7494" i="1"/>
  <c r="M7493" i="1"/>
  <c r="L7493" i="1"/>
  <c r="N7493" i="1" s="1"/>
  <c r="K7493" i="1"/>
  <c r="M7492" i="1"/>
  <c r="L7492" i="1"/>
  <c r="N7492" i="1" s="1"/>
  <c r="K7492" i="1"/>
  <c r="M7491" i="1"/>
  <c r="L7491" i="1"/>
  <c r="N7491" i="1" s="1"/>
  <c r="K7491" i="1"/>
  <c r="M7490" i="1"/>
  <c r="L7490" i="1"/>
  <c r="N7490" i="1" s="1"/>
  <c r="K7490" i="1"/>
  <c r="M7489" i="1"/>
  <c r="L7489" i="1"/>
  <c r="N7489" i="1" s="1"/>
  <c r="K7489" i="1"/>
  <c r="M7488" i="1"/>
  <c r="L7488" i="1"/>
  <c r="N7488" i="1" s="1"/>
  <c r="K7488" i="1"/>
  <c r="M7487" i="1"/>
  <c r="L7487" i="1"/>
  <c r="N7487" i="1" s="1"/>
  <c r="K7487" i="1"/>
  <c r="M7486" i="1"/>
  <c r="L7486" i="1"/>
  <c r="N7486" i="1" s="1"/>
  <c r="K7486" i="1"/>
  <c r="M7485" i="1"/>
  <c r="L7485" i="1"/>
  <c r="N7485" i="1" s="1"/>
  <c r="K7485" i="1"/>
  <c r="M7484" i="1"/>
  <c r="L7484" i="1"/>
  <c r="N7484" i="1" s="1"/>
  <c r="K7484" i="1"/>
  <c r="M7483" i="1"/>
  <c r="L7483" i="1"/>
  <c r="N7483" i="1" s="1"/>
  <c r="K7483" i="1"/>
  <c r="M7482" i="1"/>
  <c r="L7482" i="1"/>
  <c r="N7482" i="1" s="1"/>
  <c r="K7482" i="1"/>
  <c r="M7481" i="1"/>
  <c r="L7481" i="1"/>
  <c r="N7481" i="1" s="1"/>
  <c r="K7481" i="1"/>
  <c r="M7480" i="1"/>
  <c r="L7480" i="1"/>
  <c r="N7480" i="1" s="1"/>
  <c r="K7480" i="1"/>
  <c r="M7479" i="1"/>
  <c r="L7479" i="1"/>
  <c r="N7479" i="1" s="1"/>
  <c r="K7479" i="1"/>
  <c r="M7478" i="1"/>
  <c r="L7478" i="1"/>
  <c r="N7478" i="1" s="1"/>
  <c r="K7478" i="1"/>
  <c r="M7477" i="1"/>
  <c r="L7477" i="1"/>
  <c r="N7477" i="1" s="1"/>
  <c r="K7477" i="1"/>
  <c r="M7476" i="1"/>
  <c r="L7476" i="1"/>
  <c r="N7476" i="1" s="1"/>
  <c r="K7476" i="1"/>
  <c r="M7475" i="1"/>
  <c r="L7475" i="1"/>
  <c r="N7475" i="1" s="1"/>
  <c r="K7475" i="1"/>
  <c r="M7474" i="1"/>
  <c r="L7474" i="1"/>
  <c r="N7474" i="1" s="1"/>
  <c r="K7474" i="1"/>
  <c r="M7473" i="1"/>
  <c r="L7473" i="1"/>
  <c r="N7473" i="1" s="1"/>
  <c r="K7473" i="1"/>
  <c r="M7472" i="1"/>
  <c r="L7472" i="1"/>
  <c r="N7472" i="1" s="1"/>
  <c r="K7472" i="1"/>
  <c r="M7471" i="1"/>
  <c r="L7471" i="1"/>
  <c r="N7471" i="1" s="1"/>
  <c r="K7471" i="1"/>
  <c r="M7470" i="1"/>
  <c r="L7470" i="1"/>
  <c r="N7470" i="1" s="1"/>
  <c r="K7470" i="1"/>
  <c r="M7469" i="1"/>
  <c r="L7469" i="1"/>
  <c r="N7469" i="1" s="1"/>
  <c r="K7469" i="1"/>
  <c r="M7468" i="1"/>
  <c r="L7468" i="1"/>
  <c r="N7468" i="1" s="1"/>
  <c r="K7468" i="1"/>
  <c r="M7467" i="1"/>
  <c r="L7467" i="1"/>
  <c r="N7467" i="1" s="1"/>
  <c r="K7467" i="1"/>
  <c r="M7466" i="1"/>
  <c r="L7466" i="1"/>
  <c r="N7466" i="1" s="1"/>
  <c r="K7466" i="1"/>
  <c r="M7465" i="1"/>
  <c r="L7465" i="1"/>
  <c r="N7465" i="1" s="1"/>
  <c r="K7465" i="1"/>
  <c r="M7464" i="1"/>
  <c r="L7464" i="1"/>
  <c r="N7464" i="1" s="1"/>
  <c r="K7464" i="1"/>
  <c r="M7463" i="1"/>
  <c r="L7463" i="1"/>
  <c r="N7463" i="1" s="1"/>
  <c r="K7463" i="1"/>
  <c r="M7462" i="1"/>
  <c r="L7462" i="1"/>
  <c r="N7462" i="1" s="1"/>
  <c r="K7462" i="1"/>
  <c r="M7461" i="1"/>
  <c r="L7461" i="1"/>
  <c r="N7461" i="1" s="1"/>
  <c r="K7461" i="1"/>
  <c r="M7460" i="1"/>
  <c r="L7460" i="1"/>
  <c r="N7460" i="1" s="1"/>
  <c r="K7460" i="1"/>
  <c r="M7459" i="1"/>
  <c r="L7459" i="1"/>
  <c r="N7459" i="1" s="1"/>
  <c r="K7459" i="1"/>
  <c r="M7458" i="1"/>
  <c r="L7458" i="1"/>
  <c r="N7458" i="1" s="1"/>
  <c r="K7458" i="1"/>
  <c r="M7457" i="1"/>
  <c r="L7457" i="1"/>
  <c r="N7457" i="1" s="1"/>
  <c r="K7457" i="1"/>
  <c r="M7456" i="1"/>
  <c r="L7456" i="1"/>
  <c r="N7456" i="1" s="1"/>
  <c r="K7456" i="1"/>
  <c r="M7455" i="1"/>
  <c r="L7455" i="1"/>
  <c r="N7455" i="1" s="1"/>
  <c r="K7455" i="1"/>
  <c r="M7454" i="1"/>
  <c r="L7454" i="1"/>
  <c r="N7454" i="1" s="1"/>
  <c r="K7454" i="1"/>
  <c r="M7453" i="1"/>
  <c r="L7453" i="1"/>
  <c r="N7453" i="1" s="1"/>
  <c r="K7453" i="1"/>
  <c r="M7452" i="1"/>
  <c r="L7452" i="1"/>
  <c r="N7452" i="1" s="1"/>
  <c r="K7452" i="1"/>
  <c r="M7451" i="1"/>
  <c r="L7451" i="1"/>
  <c r="N7451" i="1" s="1"/>
  <c r="K7451" i="1"/>
  <c r="M7450" i="1"/>
  <c r="L7450" i="1"/>
  <c r="N7450" i="1" s="1"/>
  <c r="K7450" i="1"/>
  <c r="M7449" i="1"/>
  <c r="L7449" i="1"/>
  <c r="N7449" i="1" s="1"/>
  <c r="K7449" i="1"/>
  <c r="M7448" i="1"/>
  <c r="L7448" i="1"/>
  <c r="N7448" i="1" s="1"/>
  <c r="K7448" i="1"/>
  <c r="M7447" i="1"/>
  <c r="L7447" i="1"/>
  <c r="N7447" i="1" s="1"/>
  <c r="K7447" i="1"/>
  <c r="M7446" i="1"/>
  <c r="L7446" i="1"/>
  <c r="N7446" i="1" s="1"/>
  <c r="K7446" i="1"/>
  <c r="M7445" i="1"/>
  <c r="L7445" i="1"/>
  <c r="N7445" i="1" s="1"/>
  <c r="K7445" i="1"/>
  <c r="M7444" i="1"/>
  <c r="L7444" i="1"/>
  <c r="N7444" i="1" s="1"/>
  <c r="K7444" i="1"/>
  <c r="M7443" i="1"/>
  <c r="L7443" i="1"/>
  <c r="N7443" i="1" s="1"/>
  <c r="K7443" i="1"/>
  <c r="M7442" i="1"/>
  <c r="L7442" i="1"/>
  <c r="N7442" i="1" s="1"/>
  <c r="K7442" i="1"/>
  <c r="M7441" i="1"/>
  <c r="L7441" i="1"/>
  <c r="N7441" i="1" s="1"/>
  <c r="K7441" i="1"/>
  <c r="M7440" i="1"/>
  <c r="L7440" i="1"/>
  <c r="N7440" i="1" s="1"/>
  <c r="K7440" i="1"/>
  <c r="M7439" i="1"/>
  <c r="L7439" i="1"/>
  <c r="N7439" i="1" s="1"/>
  <c r="K7439" i="1"/>
  <c r="M7438" i="1"/>
  <c r="L7438" i="1"/>
  <c r="N7438" i="1" s="1"/>
  <c r="K7438" i="1"/>
  <c r="M7437" i="1"/>
  <c r="L7437" i="1"/>
  <c r="N7437" i="1" s="1"/>
  <c r="K7437" i="1"/>
  <c r="M7436" i="1"/>
  <c r="L7436" i="1"/>
  <c r="N7436" i="1" s="1"/>
  <c r="K7436" i="1"/>
  <c r="M7435" i="1"/>
  <c r="L7435" i="1"/>
  <c r="N7435" i="1" s="1"/>
  <c r="K7435" i="1"/>
  <c r="M7434" i="1"/>
  <c r="L7434" i="1"/>
  <c r="N7434" i="1" s="1"/>
  <c r="K7434" i="1"/>
  <c r="M7433" i="1"/>
  <c r="L7433" i="1"/>
  <c r="N7433" i="1" s="1"/>
  <c r="K7433" i="1"/>
  <c r="M7432" i="1"/>
  <c r="L7432" i="1"/>
  <c r="N7432" i="1" s="1"/>
  <c r="K7432" i="1"/>
  <c r="M7431" i="1"/>
  <c r="L7431" i="1"/>
  <c r="N7431" i="1" s="1"/>
  <c r="K7431" i="1"/>
  <c r="M7430" i="1"/>
  <c r="L7430" i="1"/>
  <c r="N7430" i="1" s="1"/>
  <c r="K7430" i="1"/>
  <c r="M7429" i="1"/>
  <c r="L7429" i="1"/>
  <c r="N7429" i="1" s="1"/>
  <c r="K7429" i="1"/>
  <c r="M7428" i="1"/>
  <c r="L7428" i="1"/>
  <c r="N7428" i="1" s="1"/>
  <c r="K7428" i="1"/>
  <c r="M7427" i="1"/>
  <c r="L7427" i="1"/>
  <c r="N7427" i="1" s="1"/>
  <c r="K7427" i="1"/>
  <c r="M7426" i="1"/>
  <c r="L7426" i="1"/>
  <c r="N7426" i="1" s="1"/>
  <c r="K7426" i="1"/>
  <c r="M7425" i="1"/>
  <c r="L7425" i="1"/>
  <c r="N7425" i="1" s="1"/>
  <c r="K7425" i="1"/>
  <c r="M7424" i="1"/>
  <c r="L7424" i="1"/>
  <c r="N7424" i="1" s="1"/>
  <c r="K7424" i="1"/>
  <c r="M7423" i="1"/>
  <c r="L7423" i="1"/>
  <c r="N7423" i="1" s="1"/>
  <c r="K7423" i="1"/>
  <c r="M7422" i="1"/>
  <c r="L7422" i="1"/>
  <c r="N7422" i="1" s="1"/>
  <c r="K7422" i="1"/>
  <c r="M7421" i="1"/>
  <c r="L7421" i="1"/>
  <c r="N7421" i="1" s="1"/>
  <c r="K7421" i="1"/>
  <c r="M7420" i="1"/>
  <c r="L7420" i="1"/>
  <c r="N7420" i="1" s="1"/>
  <c r="K7420" i="1"/>
  <c r="M7419" i="1"/>
  <c r="L7419" i="1"/>
  <c r="N7419" i="1" s="1"/>
  <c r="K7419" i="1"/>
  <c r="M7418" i="1"/>
  <c r="L7418" i="1"/>
  <c r="N7418" i="1" s="1"/>
  <c r="K7418" i="1"/>
  <c r="M7417" i="1"/>
  <c r="L7417" i="1"/>
  <c r="N7417" i="1" s="1"/>
  <c r="K7417" i="1"/>
  <c r="M7416" i="1"/>
  <c r="L7416" i="1"/>
  <c r="N7416" i="1" s="1"/>
  <c r="K7416" i="1"/>
  <c r="M7415" i="1"/>
  <c r="L7415" i="1"/>
  <c r="N7415" i="1" s="1"/>
  <c r="K7415" i="1"/>
  <c r="M7414" i="1"/>
  <c r="L7414" i="1"/>
  <c r="N7414" i="1" s="1"/>
  <c r="K7414" i="1"/>
  <c r="M7413" i="1"/>
  <c r="L7413" i="1"/>
  <c r="N7413" i="1" s="1"/>
  <c r="K7413" i="1"/>
  <c r="M7412" i="1"/>
  <c r="L7412" i="1"/>
  <c r="N7412" i="1" s="1"/>
  <c r="K7412" i="1"/>
  <c r="M7411" i="1"/>
  <c r="L7411" i="1"/>
  <c r="N7411" i="1" s="1"/>
  <c r="K7411" i="1"/>
  <c r="M7410" i="1"/>
  <c r="L7410" i="1"/>
  <c r="N7410" i="1" s="1"/>
  <c r="K7410" i="1"/>
  <c r="M7409" i="1"/>
  <c r="L7409" i="1"/>
  <c r="N7409" i="1" s="1"/>
  <c r="K7409" i="1"/>
  <c r="M7408" i="1"/>
  <c r="L7408" i="1"/>
  <c r="N7408" i="1" s="1"/>
  <c r="K7408" i="1"/>
  <c r="M7407" i="1"/>
  <c r="L7407" i="1"/>
  <c r="N7407" i="1" s="1"/>
  <c r="K7407" i="1"/>
  <c r="M7406" i="1"/>
  <c r="L7406" i="1"/>
  <c r="N7406" i="1" s="1"/>
  <c r="K7406" i="1"/>
  <c r="M7405" i="1"/>
  <c r="L7405" i="1"/>
  <c r="N7405" i="1" s="1"/>
  <c r="K7405" i="1"/>
  <c r="M7404" i="1"/>
  <c r="L7404" i="1"/>
  <c r="N7404" i="1" s="1"/>
  <c r="K7404" i="1"/>
  <c r="M7403" i="1"/>
  <c r="L7403" i="1"/>
  <c r="N7403" i="1" s="1"/>
  <c r="K7403" i="1"/>
  <c r="M7402" i="1"/>
  <c r="L7402" i="1"/>
  <c r="N7402" i="1" s="1"/>
  <c r="K7402" i="1"/>
  <c r="M7401" i="1"/>
  <c r="L7401" i="1"/>
  <c r="N7401" i="1" s="1"/>
  <c r="K7401" i="1"/>
  <c r="M7400" i="1"/>
  <c r="L7400" i="1"/>
  <c r="N7400" i="1" s="1"/>
  <c r="K7400" i="1"/>
  <c r="M7399" i="1"/>
  <c r="L7399" i="1"/>
  <c r="N7399" i="1" s="1"/>
  <c r="K7399" i="1"/>
  <c r="M7398" i="1"/>
  <c r="L7398" i="1"/>
  <c r="N7398" i="1" s="1"/>
  <c r="K7398" i="1"/>
  <c r="M7397" i="1"/>
  <c r="L7397" i="1"/>
  <c r="N7397" i="1" s="1"/>
  <c r="K7397" i="1"/>
  <c r="M7396" i="1"/>
  <c r="L7396" i="1"/>
  <c r="N7396" i="1" s="1"/>
  <c r="K7396" i="1"/>
  <c r="M7395" i="1"/>
  <c r="L7395" i="1"/>
  <c r="N7395" i="1" s="1"/>
  <c r="K7395" i="1"/>
  <c r="M7394" i="1"/>
  <c r="L7394" i="1"/>
  <c r="N7394" i="1" s="1"/>
  <c r="K7394" i="1"/>
  <c r="M7393" i="1"/>
  <c r="L7393" i="1"/>
  <c r="N7393" i="1" s="1"/>
  <c r="K7393" i="1"/>
  <c r="M7392" i="1"/>
  <c r="L7392" i="1"/>
  <c r="N7392" i="1" s="1"/>
  <c r="K7392" i="1"/>
  <c r="M7391" i="1"/>
  <c r="L7391" i="1"/>
  <c r="N7391" i="1" s="1"/>
  <c r="K7391" i="1"/>
  <c r="M7390" i="1"/>
  <c r="L7390" i="1"/>
  <c r="N7390" i="1" s="1"/>
  <c r="K7390" i="1"/>
  <c r="M7389" i="1"/>
  <c r="L7389" i="1"/>
  <c r="N7389" i="1" s="1"/>
  <c r="K7389" i="1"/>
  <c r="M7388" i="1"/>
  <c r="L7388" i="1"/>
  <c r="N7388" i="1" s="1"/>
  <c r="K7388" i="1"/>
  <c r="M7387" i="1"/>
  <c r="L7387" i="1"/>
  <c r="N7387" i="1" s="1"/>
  <c r="K7387" i="1"/>
  <c r="M7386" i="1"/>
  <c r="L7386" i="1"/>
  <c r="N7386" i="1" s="1"/>
  <c r="K7386" i="1"/>
  <c r="M7385" i="1"/>
  <c r="L7385" i="1"/>
  <c r="N7385" i="1" s="1"/>
  <c r="K7385" i="1"/>
  <c r="M7384" i="1"/>
  <c r="L7384" i="1"/>
  <c r="N7384" i="1" s="1"/>
  <c r="K7384" i="1"/>
  <c r="M7383" i="1"/>
  <c r="L7383" i="1"/>
  <c r="N7383" i="1" s="1"/>
  <c r="K7383" i="1"/>
  <c r="M7382" i="1"/>
  <c r="L7382" i="1"/>
  <c r="N7382" i="1" s="1"/>
  <c r="K7382" i="1"/>
  <c r="M7381" i="1"/>
  <c r="L7381" i="1"/>
  <c r="N7381" i="1" s="1"/>
  <c r="K7381" i="1"/>
  <c r="M7380" i="1"/>
  <c r="L7380" i="1"/>
  <c r="N7380" i="1" s="1"/>
  <c r="K7380" i="1"/>
  <c r="M7379" i="1"/>
  <c r="L7379" i="1"/>
  <c r="N7379" i="1" s="1"/>
  <c r="K7379" i="1"/>
  <c r="M7378" i="1"/>
  <c r="L7378" i="1"/>
  <c r="N7378" i="1" s="1"/>
  <c r="K7378" i="1"/>
  <c r="M7377" i="1"/>
  <c r="L7377" i="1"/>
  <c r="N7377" i="1" s="1"/>
  <c r="K7377" i="1"/>
  <c r="M7376" i="1"/>
  <c r="L7376" i="1"/>
  <c r="N7376" i="1" s="1"/>
  <c r="K7376" i="1"/>
  <c r="M7375" i="1"/>
  <c r="L7375" i="1"/>
  <c r="N7375" i="1" s="1"/>
  <c r="K7375" i="1"/>
  <c r="M7374" i="1"/>
  <c r="L7374" i="1"/>
  <c r="N7374" i="1" s="1"/>
  <c r="K7374" i="1"/>
  <c r="M7373" i="1"/>
  <c r="L7373" i="1"/>
  <c r="N7373" i="1" s="1"/>
  <c r="K7373" i="1"/>
  <c r="M7372" i="1"/>
  <c r="L7372" i="1"/>
  <c r="N7372" i="1" s="1"/>
  <c r="K7372" i="1"/>
  <c r="M7371" i="1"/>
  <c r="L7371" i="1"/>
  <c r="N7371" i="1" s="1"/>
  <c r="K7371" i="1"/>
  <c r="M7370" i="1"/>
  <c r="L7370" i="1"/>
  <c r="N7370" i="1" s="1"/>
  <c r="K7370" i="1"/>
  <c r="M7369" i="1"/>
  <c r="L7369" i="1"/>
  <c r="N7369" i="1" s="1"/>
  <c r="K7369" i="1"/>
  <c r="M7368" i="1"/>
  <c r="L7368" i="1"/>
  <c r="N7368" i="1" s="1"/>
  <c r="K7368" i="1"/>
  <c r="M7367" i="1"/>
  <c r="L7367" i="1"/>
  <c r="N7367" i="1" s="1"/>
  <c r="K7367" i="1"/>
  <c r="M7366" i="1"/>
  <c r="L7366" i="1"/>
  <c r="N7366" i="1" s="1"/>
  <c r="K7366" i="1"/>
  <c r="M7365" i="1"/>
  <c r="L7365" i="1"/>
  <c r="N7365" i="1" s="1"/>
  <c r="K7365" i="1"/>
  <c r="M7364" i="1"/>
  <c r="L7364" i="1"/>
  <c r="N7364" i="1" s="1"/>
  <c r="K7364" i="1"/>
  <c r="M7363" i="1"/>
  <c r="L7363" i="1"/>
  <c r="N7363" i="1" s="1"/>
  <c r="K7363" i="1"/>
  <c r="M7362" i="1"/>
  <c r="L7362" i="1"/>
  <c r="N7362" i="1" s="1"/>
  <c r="K7362" i="1"/>
  <c r="M7361" i="1"/>
  <c r="L7361" i="1"/>
  <c r="N7361" i="1" s="1"/>
  <c r="K7361" i="1"/>
  <c r="M7360" i="1"/>
  <c r="L7360" i="1"/>
  <c r="N7360" i="1" s="1"/>
  <c r="K7360" i="1"/>
  <c r="M7359" i="1"/>
  <c r="L7359" i="1"/>
  <c r="N7359" i="1" s="1"/>
  <c r="K7359" i="1"/>
  <c r="M7358" i="1"/>
  <c r="L7358" i="1"/>
  <c r="N7358" i="1" s="1"/>
  <c r="K7358" i="1"/>
  <c r="M7357" i="1"/>
  <c r="L7357" i="1"/>
  <c r="N7357" i="1" s="1"/>
  <c r="K7357" i="1"/>
  <c r="M7356" i="1"/>
  <c r="L7356" i="1"/>
  <c r="N7356" i="1" s="1"/>
  <c r="K7356" i="1"/>
  <c r="M7355" i="1"/>
  <c r="L7355" i="1"/>
  <c r="N7355" i="1" s="1"/>
  <c r="K7355" i="1"/>
  <c r="M7354" i="1"/>
  <c r="L7354" i="1"/>
  <c r="N7354" i="1" s="1"/>
  <c r="K7354" i="1"/>
  <c r="M7353" i="1"/>
  <c r="L7353" i="1"/>
  <c r="N7353" i="1" s="1"/>
  <c r="K7353" i="1"/>
  <c r="M7352" i="1"/>
  <c r="L7352" i="1"/>
  <c r="N7352" i="1" s="1"/>
  <c r="K7352" i="1"/>
  <c r="M7351" i="1"/>
  <c r="L7351" i="1"/>
  <c r="N7351" i="1" s="1"/>
  <c r="K7351" i="1"/>
  <c r="M7350" i="1"/>
  <c r="L7350" i="1"/>
  <c r="N7350" i="1" s="1"/>
  <c r="K7350" i="1"/>
  <c r="M7349" i="1"/>
  <c r="L7349" i="1"/>
  <c r="N7349" i="1" s="1"/>
  <c r="K7349" i="1"/>
  <c r="M7348" i="1"/>
  <c r="L7348" i="1"/>
  <c r="N7348" i="1" s="1"/>
  <c r="K7348" i="1"/>
  <c r="M7347" i="1"/>
  <c r="L7347" i="1"/>
  <c r="N7347" i="1" s="1"/>
  <c r="K7347" i="1"/>
  <c r="M7346" i="1"/>
  <c r="L7346" i="1"/>
  <c r="N7346" i="1" s="1"/>
  <c r="K7346" i="1"/>
  <c r="M7345" i="1"/>
  <c r="L7345" i="1"/>
  <c r="N7345" i="1" s="1"/>
  <c r="K7345" i="1"/>
  <c r="M7344" i="1"/>
  <c r="L7344" i="1"/>
  <c r="N7344" i="1" s="1"/>
  <c r="K7344" i="1"/>
  <c r="M7343" i="1"/>
  <c r="L7343" i="1"/>
  <c r="N7343" i="1" s="1"/>
  <c r="K7343" i="1"/>
  <c r="M7342" i="1"/>
  <c r="L7342" i="1"/>
  <c r="N7342" i="1" s="1"/>
  <c r="K7342" i="1"/>
  <c r="M7341" i="1"/>
  <c r="L7341" i="1"/>
  <c r="N7341" i="1" s="1"/>
  <c r="K7341" i="1"/>
  <c r="M7340" i="1"/>
  <c r="L7340" i="1"/>
  <c r="N7340" i="1" s="1"/>
  <c r="K7340" i="1"/>
  <c r="M7339" i="1"/>
  <c r="L7339" i="1"/>
  <c r="N7339" i="1" s="1"/>
  <c r="K7339" i="1"/>
  <c r="M7338" i="1"/>
  <c r="L7338" i="1"/>
  <c r="N7338" i="1" s="1"/>
  <c r="K7338" i="1"/>
  <c r="M7337" i="1"/>
  <c r="L7337" i="1"/>
  <c r="N7337" i="1" s="1"/>
  <c r="K7337" i="1"/>
  <c r="M7336" i="1"/>
  <c r="L7336" i="1"/>
  <c r="N7336" i="1" s="1"/>
  <c r="K7336" i="1"/>
  <c r="M7335" i="1"/>
  <c r="L7335" i="1"/>
  <c r="N7335" i="1" s="1"/>
  <c r="K7335" i="1"/>
  <c r="M7334" i="1"/>
  <c r="L7334" i="1"/>
  <c r="N7334" i="1" s="1"/>
  <c r="K7334" i="1"/>
  <c r="M7333" i="1"/>
  <c r="L7333" i="1"/>
  <c r="N7333" i="1" s="1"/>
  <c r="K7333" i="1"/>
  <c r="M7332" i="1"/>
  <c r="L7332" i="1"/>
  <c r="N7332" i="1" s="1"/>
  <c r="K7332" i="1"/>
  <c r="M7331" i="1"/>
  <c r="L7331" i="1"/>
  <c r="N7331" i="1" s="1"/>
  <c r="K7331" i="1"/>
  <c r="M7330" i="1"/>
  <c r="L7330" i="1"/>
  <c r="N7330" i="1" s="1"/>
  <c r="K7330" i="1"/>
  <c r="M7329" i="1"/>
  <c r="L7329" i="1"/>
  <c r="N7329" i="1" s="1"/>
  <c r="K7329" i="1"/>
  <c r="M7328" i="1"/>
  <c r="L7328" i="1"/>
  <c r="N7328" i="1" s="1"/>
  <c r="K7328" i="1"/>
  <c r="M7327" i="1"/>
  <c r="L7327" i="1"/>
  <c r="N7327" i="1" s="1"/>
  <c r="K7327" i="1"/>
  <c r="M7326" i="1"/>
  <c r="L7326" i="1"/>
  <c r="N7326" i="1" s="1"/>
  <c r="K7326" i="1"/>
  <c r="M7325" i="1"/>
  <c r="L7325" i="1"/>
  <c r="N7325" i="1" s="1"/>
  <c r="K7325" i="1"/>
  <c r="M7324" i="1"/>
  <c r="L7324" i="1"/>
  <c r="N7324" i="1" s="1"/>
  <c r="K7324" i="1"/>
  <c r="M7323" i="1"/>
  <c r="L7323" i="1"/>
  <c r="N7323" i="1" s="1"/>
  <c r="K7323" i="1"/>
  <c r="M7322" i="1"/>
  <c r="L7322" i="1"/>
  <c r="N7322" i="1" s="1"/>
  <c r="K7322" i="1"/>
  <c r="M7321" i="1"/>
  <c r="L7321" i="1"/>
  <c r="N7321" i="1" s="1"/>
  <c r="K7321" i="1"/>
  <c r="M7320" i="1"/>
  <c r="L7320" i="1"/>
  <c r="N7320" i="1" s="1"/>
  <c r="K7320" i="1"/>
  <c r="M7319" i="1"/>
  <c r="L7319" i="1"/>
  <c r="N7319" i="1" s="1"/>
  <c r="K7319" i="1"/>
  <c r="M7318" i="1"/>
  <c r="L7318" i="1"/>
  <c r="N7318" i="1" s="1"/>
  <c r="K7318" i="1"/>
  <c r="M7317" i="1"/>
  <c r="L7317" i="1"/>
  <c r="N7317" i="1" s="1"/>
  <c r="K7317" i="1"/>
  <c r="M7316" i="1"/>
  <c r="L7316" i="1"/>
  <c r="N7316" i="1" s="1"/>
  <c r="K7316" i="1"/>
  <c r="M7315" i="1"/>
  <c r="L7315" i="1"/>
  <c r="N7315" i="1" s="1"/>
  <c r="K7315" i="1"/>
  <c r="M7314" i="1"/>
  <c r="L7314" i="1"/>
  <c r="N7314" i="1" s="1"/>
  <c r="K7314" i="1"/>
  <c r="M7313" i="1"/>
  <c r="L7313" i="1"/>
  <c r="N7313" i="1" s="1"/>
  <c r="K7313" i="1"/>
  <c r="M7312" i="1"/>
  <c r="L7312" i="1"/>
  <c r="N7312" i="1" s="1"/>
  <c r="K7312" i="1"/>
  <c r="M7311" i="1"/>
  <c r="L7311" i="1"/>
  <c r="N7311" i="1" s="1"/>
  <c r="K7311" i="1"/>
  <c r="M7310" i="1"/>
  <c r="L7310" i="1"/>
  <c r="N7310" i="1" s="1"/>
  <c r="K7310" i="1"/>
  <c r="M7309" i="1"/>
  <c r="L7309" i="1"/>
  <c r="N7309" i="1" s="1"/>
  <c r="K7309" i="1"/>
  <c r="M7308" i="1"/>
  <c r="L7308" i="1"/>
  <c r="N7308" i="1" s="1"/>
  <c r="K7308" i="1"/>
  <c r="M7307" i="1"/>
  <c r="L7307" i="1"/>
  <c r="N7307" i="1" s="1"/>
  <c r="K7307" i="1"/>
  <c r="M7306" i="1"/>
  <c r="L7306" i="1"/>
  <c r="N7306" i="1" s="1"/>
  <c r="K7306" i="1"/>
  <c r="M7305" i="1"/>
  <c r="L7305" i="1"/>
  <c r="N7305" i="1" s="1"/>
  <c r="K7305" i="1"/>
  <c r="M7304" i="1"/>
  <c r="L7304" i="1"/>
  <c r="N7304" i="1" s="1"/>
  <c r="K7304" i="1"/>
  <c r="M7303" i="1"/>
  <c r="L7303" i="1"/>
  <c r="N7303" i="1" s="1"/>
  <c r="K7303" i="1"/>
  <c r="M7302" i="1"/>
  <c r="L7302" i="1"/>
  <c r="N7302" i="1" s="1"/>
  <c r="K7302" i="1"/>
  <c r="M7301" i="1"/>
  <c r="L7301" i="1"/>
  <c r="N7301" i="1" s="1"/>
  <c r="K7301" i="1"/>
  <c r="M7300" i="1"/>
  <c r="L7300" i="1"/>
  <c r="N7300" i="1" s="1"/>
  <c r="K7300" i="1"/>
  <c r="M7299" i="1"/>
  <c r="L7299" i="1"/>
  <c r="N7299" i="1" s="1"/>
  <c r="K7299" i="1"/>
  <c r="M7298" i="1"/>
  <c r="L7298" i="1"/>
  <c r="N7298" i="1" s="1"/>
  <c r="K7298" i="1"/>
  <c r="M7297" i="1"/>
  <c r="L7297" i="1"/>
  <c r="N7297" i="1" s="1"/>
  <c r="K7297" i="1"/>
  <c r="M7296" i="1"/>
  <c r="L7296" i="1"/>
  <c r="N7296" i="1" s="1"/>
  <c r="K7296" i="1"/>
  <c r="M7295" i="1"/>
  <c r="L7295" i="1"/>
  <c r="N7295" i="1" s="1"/>
  <c r="K7295" i="1"/>
  <c r="M7294" i="1"/>
  <c r="L7294" i="1"/>
  <c r="N7294" i="1" s="1"/>
  <c r="K7294" i="1"/>
  <c r="M7293" i="1"/>
  <c r="L7293" i="1"/>
  <c r="N7293" i="1" s="1"/>
  <c r="K7293" i="1"/>
  <c r="M7292" i="1"/>
  <c r="L7292" i="1"/>
  <c r="N7292" i="1" s="1"/>
  <c r="K7292" i="1"/>
  <c r="M7291" i="1"/>
  <c r="L7291" i="1"/>
  <c r="N7291" i="1" s="1"/>
  <c r="K7291" i="1"/>
  <c r="M7290" i="1"/>
  <c r="L7290" i="1"/>
  <c r="N7290" i="1" s="1"/>
  <c r="K7290" i="1"/>
  <c r="M7289" i="1"/>
  <c r="L7289" i="1"/>
  <c r="N7289" i="1" s="1"/>
  <c r="K7289" i="1"/>
  <c r="M7288" i="1"/>
  <c r="L7288" i="1"/>
  <c r="N7288" i="1" s="1"/>
  <c r="K7288" i="1"/>
  <c r="M7287" i="1"/>
  <c r="L7287" i="1"/>
  <c r="N7287" i="1" s="1"/>
  <c r="K7287" i="1"/>
  <c r="M7286" i="1"/>
  <c r="L7286" i="1"/>
  <c r="N7286" i="1" s="1"/>
  <c r="K7286" i="1"/>
  <c r="M7285" i="1"/>
  <c r="L7285" i="1"/>
  <c r="N7285" i="1" s="1"/>
  <c r="K7285" i="1"/>
  <c r="M7284" i="1"/>
  <c r="L7284" i="1"/>
  <c r="N7284" i="1" s="1"/>
  <c r="K7284" i="1"/>
  <c r="M7283" i="1"/>
  <c r="L7283" i="1"/>
  <c r="N7283" i="1" s="1"/>
  <c r="K7283" i="1"/>
  <c r="M7282" i="1"/>
  <c r="L7282" i="1"/>
  <c r="N7282" i="1" s="1"/>
  <c r="K7282" i="1"/>
  <c r="M7281" i="1"/>
  <c r="L7281" i="1"/>
  <c r="N7281" i="1" s="1"/>
  <c r="K7281" i="1"/>
  <c r="M7280" i="1"/>
  <c r="L7280" i="1"/>
  <c r="N7280" i="1" s="1"/>
  <c r="K7280" i="1"/>
  <c r="M7279" i="1"/>
  <c r="L7279" i="1"/>
  <c r="N7279" i="1" s="1"/>
  <c r="K7279" i="1"/>
  <c r="M7278" i="1"/>
  <c r="L7278" i="1"/>
  <c r="N7278" i="1" s="1"/>
  <c r="K7278" i="1"/>
  <c r="M7277" i="1"/>
  <c r="L7277" i="1"/>
  <c r="N7277" i="1" s="1"/>
  <c r="K7277" i="1"/>
  <c r="M7276" i="1"/>
  <c r="L7276" i="1"/>
  <c r="N7276" i="1" s="1"/>
  <c r="K7276" i="1"/>
  <c r="M7275" i="1"/>
  <c r="L7275" i="1"/>
  <c r="N7275" i="1" s="1"/>
  <c r="K7275" i="1"/>
  <c r="M7274" i="1"/>
  <c r="L7274" i="1"/>
  <c r="N7274" i="1" s="1"/>
  <c r="K7274" i="1"/>
  <c r="M7273" i="1"/>
  <c r="L7273" i="1"/>
  <c r="N7273" i="1" s="1"/>
  <c r="K7273" i="1"/>
  <c r="M7272" i="1"/>
  <c r="L7272" i="1"/>
  <c r="N7272" i="1" s="1"/>
  <c r="K7272" i="1"/>
  <c r="M7271" i="1"/>
  <c r="L7271" i="1"/>
  <c r="N7271" i="1" s="1"/>
  <c r="K7271" i="1"/>
  <c r="M7270" i="1"/>
  <c r="L7270" i="1"/>
  <c r="N7270" i="1" s="1"/>
  <c r="K7270" i="1"/>
  <c r="M7269" i="1"/>
  <c r="L7269" i="1"/>
  <c r="N7269" i="1" s="1"/>
  <c r="K7269" i="1"/>
  <c r="M7268" i="1"/>
  <c r="L7268" i="1"/>
  <c r="N7268" i="1" s="1"/>
  <c r="K7268" i="1"/>
  <c r="M7267" i="1"/>
  <c r="L7267" i="1"/>
  <c r="N7267" i="1" s="1"/>
  <c r="K7267" i="1"/>
  <c r="M7266" i="1"/>
  <c r="L7266" i="1"/>
  <c r="N7266" i="1" s="1"/>
  <c r="K7266" i="1"/>
  <c r="M7265" i="1"/>
  <c r="L7265" i="1"/>
  <c r="N7265" i="1" s="1"/>
  <c r="K7265" i="1"/>
  <c r="M7264" i="1"/>
  <c r="L7264" i="1"/>
  <c r="N7264" i="1" s="1"/>
  <c r="K7264" i="1"/>
  <c r="M7263" i="1"/>
  <c r="L7263" i="1"/>
  <c r="N7263" i="1" s="1"/>
  <c r="K7263" i="1"/>
  <c r="M7262" i="1"/>
  <c r="L7262" i="1"/>
  <c r="N7262" i="1" s="1"/>
  <c r="K7262" i="1"/>
  <c r="M7261" i="1"/>
  <c r="L7261" i="1"/>
  <c r="N7261" i="1" s="1"/>
  <c r="K7261" i="1"/>
  <c r="M7260" i="1"/>
  <c r="L7260" i="1"/>
  <c r="N7260" i="1" s="1"/>
  <c r="K7260" i="1"/>
  <c r="M7259" i="1"/>
  <c r="L7259" i="1"/>
  <c r="N7259" i="1" s="1"/>
  <c r="K7259" i="1"/>
  <c r="M7258" i="1"/>
  <c r="L7258" i="1"/>
  <c r="N7258" i="1" s="1"/>
  <c r="K7258" i="1"/>
  <c r="M7257" i="1"/>
  <c r="L7257" i="1"/>
  <c r="N7257" i="1" s="1"/>
  <c r="K7257" i="1"/>
  <c r="M7256" i="1"/>
  <c r="L7256" i="1"/>
  <c r="N7256" i="1" s="1"/>
  <c r="K7256" i="1"/>
  <c r="M7255" i="1"/>
  <c r="L7255" i="1"/>
  <c r="N7255" i="1" s="1"/>
  <c r="K7255" i="1"/>
  <c r="M7254" i="1"/>
  <c r="L7254" i="1"/>
  <c r="N7254" i="1" s="1"/>
  <c r="K7254" i="1"/>
  <c r="M7253" i="1"/>
  <c r="L7253" i="1"/>
  <c r="N7253" i="1" s="1"/>
  <c r="K7253" i="1"/>
  <c r="M7252" i="1"/>
  <c r="L7252" i="1"/>
  <c r="N7252" i="1" s="1"/>
  <c r="K7252" i="1"/>
  <c r="M7251" i="1"/>
  <c r="L7251" i="1"/>
  <c r="N7251" i="1" s="1"/>
  <c r="K7251" i="1"/>
  <c r="M7250" i="1"/>
  <c r="L7250" i="1"/>
  <c r="N7250" i="1" s="1"/>
  <c r="K7250" i="1"/>
  <c r="M7249" i="1"/>
  <c r="L7249" i="1"/>
  <c r="N7249" i="1" s="1"/>
  <c r="K7249" i="1"/>
  <c r="M7248" i="1"/>
  <c r="L7248" i="1"/>
  <c r="N7248" i="1" s="1"/>
  <c r="K7248" i="1"/>
  <c r="M7247" i="1"/>
  <c r="L7247" i="1"/>
  <c r="N7247" i="1" s="1"/>
  <c r="K7247" i="1"/>
  <c r="M7246" i="1"/>
  <c r="L7246" i="1"/>
  <c r="N7246" i="1" s="1"/>
  <c r="K7246" i="1"/>
  <c r="M7245" i="1"/>
  <c r="L7245" i="1"/>
  <c r="N7245" i="1" s="1"/>
  <c r="K7245" i="1"/>
  <c r="M7244" i="1"/>
  <c r="L7244" i="1"/>
  <c r="N7244" i="1" s="1"/>
  <c r="K7244" i="1"/>
  <c r="M7243" i="1"/>
  <c r="L7243" i="1"/>
  <c r="N7243" i="1" s="1"/>
  <c r="K7243" i="1"/>
  <c r="M7242" i="1"/>
  <c r="L7242" i="1"/>
  <c r="N7242" i="1" s="1"/>
  <c r="K7242" i="1"/>
  <c r="M7241" i="1"/>
  <c r="L7241" i="1"/>
  <c r="N7241" i="1" s="1"/>
  <c r="K7241" i="1"/>
  <c r="M7240" i="1"/>
  <c r="L7240" i="1"/>
  <c r="N7240" i="1" s="1"/>
  <c r="K7240" i="1"/>
  <c r="M7239" i="1"/>
  <c r="L7239" i="1"/>
  <c r="N7239" i="1" s="1"/>
  <c r="K7239" i="1"/>
  <c r="M7238" i="1"/>
  <c r="L7238" i="1"/>
  <c r="N7238" i="1" s="1"/>
  <c r="K7238" i="1"/>
  <c r="M7237" i="1"/>
  <c r="L7237" i="1"/>
  <c r="N7237" i="1" s="1"/>
  <c r="K7237" i="1"/>
  <c r="M7236" i="1"/>
  <c r="L7236" i="1"/>
  <c r="N7236" i="1" s="1"/>
  <c r="K7236" i="1"/>
  <c r="M7235" i="1"/>
  <c r="L7235" i="1"/>
  <c r="N7235" i="1" s="1"/>
  <c r="K7235" i="1"/>
  <c r="M7234" i="1"/>
  <c r="L7234" i="1"/>
  <c r="N7234" i="1" s="1"/>
  <c r="K7234" i="1"/>
  <c r="M7233" i="1"/>
  <c r="L7233" i="1"/>
  <c r="N7233" i="1" s="1"/>
  <c r="K7233" i="1"/>
  <c r="M7232" i="1"/>
  <c r="L7232" i="1"/>
  <c r="N7232" i="1" s="1"/>
  <c r="K7232" i="1"/>
  <c r="M7231" i="1"/>
  <c r="L7231" i="1"/>
  <c r="N7231" i="1" s="1"/>
  <c r="K7231" i="1"/>
  <c r="M7230" i="1"/>
  <c r="L7230" i="1"/>
  <c r="N7230" i="1" s="1"/>
  <c r="K7230" i="1"/>
  <c r="M7229" i="1"/>
  <c r="L7229" i="1"/>
  <c r="N7229" i="1" s="1"/>
  <c r="K7229" i="1"/>
  <c r="M7228" i="1"/>
  <c r="L7228" i="1"/>
  <c r="N7228" i="1" s="1"/>
  <c r="K7228" i="1"/>
  <c r="M7227" i="1"/>
  <c r="L7227" i="1"/>
  <c r="N7227" i="1" s="1"/>
  <c r="K7227" i="1"/>
  <c r="M7226" i="1"/>
  <c r="L7226" i="1"/>
  <c r="N7226" i="1" s="1"/>
  <c r="K7226" i="1"/>
  <c r="M7225" i="1"/>
  <c r="L7225" i="1"/>
  <c r="N7225" i="1" s="1"/>
  <c r="K7225" i="1"/>
  <c r="M7224" i="1"/>
  <c r="L7224" i="1"/>
  <c r="N7224" i="1" s="1"/>
  <c r="K7224" i="1"/>
  <c r="M7223" i="1"/>
  <c r="L7223" i="1"/>
  <c r="N7223" i="1" s="1"/>
  <c r="K7223" i="1"/>
  <c r="M7222" i="1"/>
  <c r="L7222" i="1"/>
  <c r="N7222" i="1" s="1"/>
  <c r="K7222" i="1"/>
  <c r="M7221" i="1"/>
  <c r="L7221" i="1"/>
  <c r="N7221" i="1" s="1"/>
  <c r="K7221" i="1"/>
  <c r="M7220" i="1"/>
  <c r="L7220" i="1"/>
  <c r="N7220" i="1" s="1"/>
  <c r="K7220" i="1"/>
  <c r="M7219" i="1"/>
  <c r="L7219" i="1"/>
  <c r="N7219" i="1" s="1"/>
  <c r="K7219" i="1"/>
  <c r="M7218" i="1"/>
  <c r="L7218" i="1"/>
  <c r="N7218" i="1" s="1"/>
  <c r="K7218" i="1"/>
  <c r="M7217" i="1"/>
  <c r="L7217" i="1"/>
  <c r="N7217" i="1" s="1"/>
  <c r="K7217" i="1"/>
  <c r="M7216" i="1"/>
  <c r="L7216" i="1"/>
  <c r="N7216" i="1" s="1"/>
  <c r="K7216" i="1"/>
  <c r="M7215" i="1"/>
  <c r="L7215" i="1"/>
  <c r="N7215" i="1" s="1"/>
  <c r="K7215" i="1"/>
  <c r="M7214" i="1"/>
  <c r="L7214" i="1"/>
  <c r="N7214" i="1" s="1"/>
  <c r="K7214" i="1"/>
  <c r="M7213" i="1"/>
  <c r="L7213" i="1"/>
  <c r="N7213" i="1" s="1"/>
  <c r="K7213" i="1"/>
  <c r="M7212" i="1"/>
  <c r="L7212" i="1"/>
  <c r="N7212" i="1" s="1"/>
  <c r="K7212" i="1"/>
  <c r="M7211" i="1"/>
  <c r="L7211" i="1"/>
  <c r="N7211" i="1" s="1"/>
  <c r="K7211" i="1"/>
  <c r="M7210" i="1"/>
  <c r="L7210" i="1"/>
  <c r="N7210" i="1" s="1"/>
  <c r="K7210" i="1"/>
  <c r="M7209" i="1"/>
  <c r="L7209" i="1"/>
  <c r="N7209" i="1" s="1"/>
  <c r="K7209" i="1"/>
  <c r="M7208" i="1"/>
  <c r="L7208" i="1"/>
  <c r="N7208" i="1" s="1"/>
  <c r="K7208" i="1"/>
  <c r="M7207" i="1"/>
  <c r="L7207" i="1"/>
  <c r="N7207" i="1" s="1"/>
  <c r="K7207" i="1"/>
  <c r="M7206" i="1"/>
  <c r="L7206" i="1"/>
  <c r="N7206" i="1" s="1"/>
  <c r="K7206" i="1"/>
  <c r="M7205" i="1"/>
  <c r="L7205" i="1"/>
  <c r="N7205" i="1" s="1"/>
  <c r="K7205" i="1"/>
  <c r="M7204" i="1"/>
  <c r="L7204" i="1"/>
  <c r="N7204" i="1" s="1"/>
  <c r="K7204" i="1"/>
  <c r="M7203" i="1"/>
  <c r="L7203" i="1"/>
  <c r="N7203" i="1" s="1"/>
  <c r="K7203" i="1"/>
  <c r="M7202" i="1"/>
  <c r="L7202" i="1"/>
  <c r="N7202" i="1" s="1"/>
  <c r="K7202" i="1"/>
  <c r="M7201" i="1"/>
  <c r="L7201" i="1"/>
  <c r="N7201" i="1" s="1"/>
  <c r="K7201" i="1"/>
  <c r="M7200" i="1"/>
  <c r="L7200" i="1"/>
  <c r="N7200" i="1" s="1"/>
  <c r="K7200" i="1"/>
  <c r="M7199" i="1"/>
  <c r="L7199" i="1"/>
  <c r="N7199" i="1" s="1"/>
  <c r="K7199" i="1"/>
  <c r="M7198" i="1"/>
  <c r="L7198" i="1"/>
  <c r="N7198" i="1" s="1"/>
  <c r="K7198" i="1"/>
  <c r="M7197" i="1"/>
  <c r="L7197" i="1"/>
  <c r="N7197" i="1" s="1"/>
  <c r="K7197" i="1"/>
  <c r="M7196" i="1"/>
  <c r="L7196" i="1"/>
  <c r="N7196" i="1" s="1"/>
  <c r="K7196" i="1"/>
  <c r="M7195" i="1"/>
  <c r="L7195" i="1"/>
  <c r="N7195" i="1" s="1"/>
  <c r="K7195" i="1"/>
  <c r="M7194" i="1"/>
  <c r="L7194" i="1"/>
  <c r="N7194" i="1" s="1"/>
  <c r="K7194" i="1"/>
  <c r="M7193" i="1"/>
  <c r="L7193" i="1"/>
  <c r="N7193" i="1" s="1"/>
  <c r="K7193" i="1"/>
  <c r="M7192" i="1"/>
  <c r="L7192" i="1"/>
  <c r="N7192" i="1" s="1"/>
  <c r="K7192" i="1"/>
  <c r="M7191" i="1"/>
  <c r="L7191" i="1"/>
  <c r="N7191" i="1" s="1"/>
  <c r="K7191" i="1"/>
  <c r="M7190" i="1"/>
  <c r="L7190" i="1"/>
  <c r="N7190" i="1" s="1"/>
  <c r="K7190" i="1"/>
  <c r="M7189" i="1"/>
  <c r="L7189" i="1"/>
  <c r="N7189" i="1" s="1"/>
  <c r="K7189" i="1"/>
  <c r="M7188" i="1"/>
  <c r="L7188" i="1"/>
  <c r="N7188" i="1" s="1"/>
  <c r="K7188" i="1"/>
  <c r="M7187" i="1"/>
  <c r="L7187" i="1"/>
  <c r="N7187" i="1" s="1"/>
  <c r="K7187" i="1"/>
  <c r="M7186" i="1"/>
  <c r="L7186" i="1"/>
  <c r="N7186" i="1" s="1"/>
  <c r="K7186" i="1"/>
  <c r="M7185" i="1"/>
  <c r="L7185" i="1"/>
  <c r="N7185" i="1" s="1"/>
  <c r="K7185" i="1"/>
  <c r="M7184" i="1"/>
  <c r="L7184" i="1"/>
  <c r="N7184" i="1" s="1"/>
  <c r="K7184" i="1"/>
  <c r="M7183" i="1"/>
  <c r="L7183" i="1"/>
  <c r="N7183" i="1" s="1"/>
  <c r="K7183" i="1"/>
  <c r="M7182" i="1"/>
  <c r="L7182" i="1"/>
  <c r="N7182" i="1" s="1"/>
  <c r="K7182" i="1"/>
  <c r="M7181" i="1"/>
  <c r="L7181" i="1"/>
  <c r="N7181" i="1" s="1"/>
  <c r="K7181" i="1"/>
  <c r="M7180" i="1"/>
  <c r="L7180" i="1"/>
  <c r="N7180" i="1" s="1"/>
  <c r="K7180" i="1"/>
  <c r="M7179" i="1"/>
  <c r="L7179" i="1"/>
  <c r="N7179" i="1" s="1"/>
  <c r="K7179" i="1"/>
  <c r="M7178" i="1"/>
  <c r="L7178" i="1"/>
  <c r="N7178" i="1" s="1"/>
  <c r="K7178" i="1"/>
  <c r="M7177" i="1"/>
  <c r="L7177" i="1"/>
  <c r="N7177" i="1" s="1"/>
  <c r="K7177" i="1"/>
  <c r="M7176" i="1"/>
  <c r="L7176" i="1"/>
  <c r="N7176" i="1" s="1"/>
  <c r="K7176" i="1"/>
  <c r="M7175" i="1"/>
  <c r="L7175" i="1"/>
  <c r="N7175" i="1" s="1"/>
  <c r="K7175" i="1"/>
  <c r="M7174" i="1"/>
  <c r="L7174" i="1"/>
  <c r="N7174" i="1" s="1"/>
  <c r="K7174" i="1"/>
  <c r="M7173" i="1"/>
  <c r="L7173" i="1"/>
  <c r="N7173" i="1" s="1"/>
  <c r="K7173" i="1"/>
  <c r="M7172" i="1"/>
  <c r="L7172" i="1"/>
  <c r="N7172" i="1" s="1"/>
  <c r="K7172" i="1"/>
  <c r="M7171" i="1"/>
  <c r="L7171" i="1"/>
  <c r="N7171" i="1" s="1"/>
  <c r="K7171" i="1"/>
  <c r="M7170" i="1"/>
  <c r="L7170" i="1"/>
  <c r="N7170" i="1" s="1"/>
  <c r="K7170" i="1"/>
  <c r="M7169" i="1"/>
  <c r="L7169" i="1"/>
  <c r="N7169" i="1" s="1"/>
  <c r="K7169" i="1"/>
  <c r="M7168" i="1"/>
  <c r="L7168" i="1"/>
  <c r="N7168" i="1" s="1"/>
  <c r="K7168" i="1"/>
  <c r="M7167" i="1"/>
  <c r="L7167" i="1"/>
  <c r="N7167" i="1" s="1"/>
  <c r="K7167" i="1"/>
  <c r="M7166" i="1"/>
  <c r="L7166" i="1"/>
  <c r="N7166" i="1" s="1"/>
  <c r="K7166" i="1"/>
  <c r="M7165" i="1"/>
  <c r="L7165" i="1"/>
  <c r="N7165" i="1" s="1"/>
  <c r="K7165" i="1"/>
  <c r="M7164" i="1"/>
  <c r="L7164" i="1"/>
  <c r="N7164" i="1" s="1"/>
  <c r="K7164" i="1"/>
  <c r="M7163" i="1"/>
  <c r="L7163" i="1"/>
  <c r="N7163" i="1" s="1"/>
  <c r="K7163" i="1"/>
  <c r="M7162" i="1"/>
  <c r="L7162" i="1"/>
  <c r="N7162" i="1" s="1"/>
  <c r="K7162" i="1"/>
  <c r="M7161" i="1"/>
  <c r="L7161" i="1"/>
  <c r="N7161" i="1" s="1"/>
  <c r="K7161" i="1"/>
  <c r="M7160" i="1"/>
  <c r="L7160" i="1"/>
  <c r="N7160" i="1" s="1"/>
  <c r="K7160" i="1"/>
  <c r="M7159" i="1"/>
  <c r="L7159" i="1"/>
  <c r="N7159" i="1" s="1"/>
  <c r="K7159" i="1"/>
  <c r="M7158" i="1"/>
  <c r="L7158" i="1"/>
  <c r="N7158" i="1" s="1"/>
  <c r="K7158" i="1"/>
  <c r="M7157" i="1"/>
  <c r="L7157" i="1"/>
  <c r="N7157" i="1" s="1"/>
  <c r="K7157" i="1"/>
  <c r="M7156" i="1"/>
  <c r="L7156" i="1"/>
  <c r="N7156" i="1" s="1"/>
  <c r="K7156" i="1"/>
  <c r="M7155" i="1"/>
  <c r="L7155" i="1"/>
  <c r="N7155" i="1" s="1"/>
  <c r="K7155" i="1"/>
  <c r="M7154" i="1"/>
  <c r="L7154" i="1"/>
  <c r="N7154" i="1" s="1"/>
  <c r="K7154" i="1"/>
  <c r="M7153" i="1"/>
  <c r="L7153" i="1"/>
  <c r="N7153" i="1" s="1"/>
  <c r="K7153" i="1"/>
  <c r="M7152" i="1"/>
  <c r="L7152" i="1"/>
  <c r="N7152" i="1" s="1"/>
  <c r="K7152" i="1"/>
  <c r="M7151" i="1"/>
  <c r="L7151" i="1"/>
  <c r="N7151" i="1" s="1"/>
  <c r="K7151" i="1"/>
  <c r="M7150" i="1"/>
  <c r="L7150" i="1"/>
  <c r="N7150" i="1" s="1"/>
  <c r="K7150" i="1"/>
  <c r="M7149" i="1"/>
  <c r="L7149" i="1"/>
  <c r="N7149" i="1" s="1"/>
  <c r="K7149" i="1"/>
  <c r="M7148" i="1"/>
  <c r="L7148" i="1"/>
  <c r="N7148" i="1" s="1"/>
  <c r="K7148" i="1"/>
  <c r="M7147" i="1"/>
  <c r="L7147" i="1"/>
  <c r="N7147" i="1" s="1"/>
  <c r="K7147" i="1"/>
  <c r="M7146" i="1"/>
  <c r="L7146" i="1"/>
  <c r="N7146" i="1" s="1"/>
  <c r="K7146" i="1"/>
  <c r="M7145" i="1"/>
  <c r="L7145" i="1"/>
  <c r="N7145" i="1" s="1"/>
  <c r="K7145" i="1"/>
  <c r="M7144" i="1"/>
  <c r="L7144" i="1"/>
  <c r="N7144" i="1" s="1"/>
  <c r="K7144" i="1"/>
  <c r="M7143" i="1"/>
  <c r="L7143" i="1"/>
  <c r="N7143" i="1" s="1"/>
  <c r="K7143" i="1"/>
  <c r="M7142" i="1"/>
  <c r="L7142" i="1"/>
  <c r="N7142" i="1" s="1"/>
  <c r="K7142" i="1"/>
  <c r="M7141" i="1"/>
  <c r="L7141" i="1"/>
  <c r="N7141" i="1" s="1"/>
  <c r="K7141" i="1"/>
  <c r="M7140" i="1"/>
  <c r="L7140" i="1"/>
  <c r="N7140" i="1" s="1"/>
  <c r="K7140" i="1"/>
  <c r="M7139" i="1"/>
  <c r="L7139" i="1"/>
  <c r="N7139" i="1" s="1"/>
  <c r="K7139" i="1"/>
  <c r="M7138" i="1"/>
  <c r="L7138" i="1"/>
  <c r="N7138" i="1" s="1"/>
  <c r="K7138" i="1"/>
  <c r="M7137" i="1"/>
  <c r="L7137" i="1"/>
  <c r="N7137" i="1" s="1"/>
  <c r="K7137" i="1"/>
  <c r="M7136" i="1"/>
  <c r="L7136" i="1"/>
  <c r="N7136" i="1" s="1"/>
  <c r="K7136" i="1"/>
  <c r="M7135" i="1"/>
  <c r="L7135" i="1"/>
  <c r="N7135" i="1" s="1"/>
  <c r="K7135" i="1"/>
  <c r="M7134" i="1"/>
  <c r="L7134" i="1"/>
  <c r="N7134" i="1" s="1"/>
  <c r="K7134" i="1"/>
  <c r="M7133" i="1"/>
  <c r="L7133" i="1"/>
  <c r="N7133" i="1" s="1"/>
  <c r="K7133" i="1"/>
  <c r="M7132" i="1"/>
  <c r="L7132" i="1"/>
  <c r="N7132" i="1" s="1"/>
  <c r="K7132" i="1"/>
  <c r="M7131" i="1"/>
  <c r="L7131" i="1"/>
  <c r="N7131" i="1" s="1"/>
  <c r="K7131" i="1"/>
  <c r="M7130" i="1"/>
  <c r="L7130" i="1"/>
  <c r="N7130" i="1" s="1"/>
  <c r="K7130" i="1"/>
  <c r="M7129" i="1"/>
  <c r="L7129" i="1"/>
  <c r="N7129" i="1" s="1"/>
  <c r="K7129" i="1"/>
  <c r="M7128" i="1"/>
  <c r="L7128" i="1"/>
  <c r="N7128" i="1" s="1"/>
  <c r="K7128" i="1"/>
  <c r="M7127" i="1"/>
  <c r="L7127" i="1"/>
  <c r="N7127" i="1" s="1"/>
  <c r="K7127" i="1"/>
  <c r="M7126" i="1"/>
  <c r="L7126" i="1"/>
  <c r="N7126" i="1" s="1"/>
  <c r="K7126" i="1"/>
  <c r="M7125" i="1"/>
  <c r="L7125" i="1"/>
  <c r="N7125" i="1" s="1"/>
  <c r="K7125" i="1"/>
  <c r="M7124" i="1"/>
  <c r="L7124" i="1"/>
  <c r="N7124" i="1" s="1"/>
  <c r="K7124" i="1"/>
  <c r="M7123" i="1"/>
  <c r="L7123" i="1"/>
  <c r="N7123" i="1" s="1"/>
  <c r="K7123" i="1"/>
  <c r="M7122" i="1"/>
  <c r="L7122" i="1"/>
  <c r="N7122" i="1" s="1"/>
  <c r="K7122" i="1"/>
  <c r="M7121" i="1"/>
  <c r="L7121" i="1"/>
  <c r="N7121" i="1" s="1"/>
  <c r="K7121" i="1"/>
  <c r="M7120" i="1"/>
  <c r="L7120" i="1"/>
  <c r="N7120" i="1" s="1"/>
  <c r="K7120" i="1"/>
  <c r="M7119" i="1"/>
  <c r="L7119" i="1"/>
  <c r="N7119" i="1" s="1"/>
  <c r="K7119" i="1"/>
  <c r="M7118" i="1"/>
  <c r="L7118" i="1"/>
  <c r="N7118" i="1" s="1"/>
  <c r="K7118" i="1"/>
  <c r="M7117" i="1"/>
  <c r="L7117" i="1"/>
  <c r="N7117" i="1" s="1"/>
  <c r="K7117" i="1"/>
  <c r="M7116" i="1"/>
  <c r="L7116" i="1"/>
  <c r="N7116" i="1" s="1"/>
  <c r="K7116" i="1"/>
  <c r="M7115" i="1"/>
  <c r="L7115" i="1"/>
  <c r="N7115" i="1" s="1"/>
  <c r="K7115" i="1"/>
  <c r="M7114" i="1"/>
  <c r="L7114" i="1"/>
  <c r="N7114" i="1" s="1"/>
  <c r="K7114" i="1"/>
  <c r="M7113" i="1"/>
  <c r="L7113" i="1"/>
  <c r="N7113" i="1" s="1"/>
  <c r="K7113" i="1"/>
  <c r="M7112" i="1"/>
  <c r="L7112" i="1"/>
  <c r="N7112" i="1" s="1"/>
  <c r="K7112" i="1"/>
  <c r="M7111" i="1"/>
  <c r="L7111" i="1"/>
  <c r="N7111" i="1" s="1"/>
  <c r="K7111" i="1"/>
  <c r="M7110" i="1"/>
  <c r="L7110" i="1"/>
  <c r="N7110" i="1" s="1"/>
  <c r="K7110" i="1"/>
  <c r="M7109" i="1"/>
  <c r="L7109" i="1"/>
  <c r="N7109" i="1" s="1"/>
  <c r="K7109" i="1"/>
  <c r="M7108" i="1"/>
  <c r="L7108" i="1"/>
  <c r="N7108" i="1" s="1"/>
  <c r="K7108" i="1"/>
  <c r="M7107" i="1"/>
  <c r="L7107" i="1"/>
  <c r="N7107" i="1" s="1"/>
  <c r="K7107" i="1"/>
  <c r="M7106" i="1"/>
  <c r="L7106" i="1"/>
  <c r="N7106" i="1" s="1"/>
  <c r="K7106" i="1"/>
  <c r="M7105" i="1"/>
  <c r="L7105" i="1"/>
  <c r="N7105" i="1" s="1"/>
  <c r="K7105" i="1"/>
  <c r="M7104" i="1"/>
  <c r="L7104" i="1"/>
  <c r="N7104" i="1" s="1"/>
  <c r="K7104" i="1"/>
  <c r="M7103" i="1"/>
  <c r="L7103" i="1"/>
  <c r="N7103" i="1" s="1"/>
  <c r="K7103" i="1"/>
  <c r="M7102" i="1"/>
  <c r="L7102" i="1"/>
  <c r="N7102" i="1" s="1"/>
  <c r="K7102" i="1"/>
  <c r="M7101" i="1"/>
  <c r="L7101" i="1"/>
  <c r="N7101" i="1" s="1"/>
  <c r="K7101" i="1"/>
  <c r="M7100" i="1"/>
  <c r="L7100" i="1"/>
  <c r="N7100" i="1" s="1"/>
  <c r="K7100" i="1"/>
  <c r="M7099" i="1"/>
  <c r="L7099" i="1"/>
  <c r="N7099" i="1" s="1"/>
  <c r="K7099" i="1"/>
  <c r="M7098" i="1"/>
  <c r="L7098" i="1"/>
  <c r="N7098" i="1" s="1"/>
  <c r="K7098" i="1"/>
  <c r="M7097" i="1"/>
  <c r="L7097" i="1"/>
  <c r="N7097" i="1" s="1"/>
  <c r="K7097" i="1"/>
  <c r="M7096" i="1"/>
  <c r="L7096" i="1"/>
  <c r="N7096" i="1" s="1"/>
  <c r="K7096" i="1"/>
  <c r="M7095" i="1"/>
  <c r="L7095" i="1"/>
  <c r="N7095" i="1" s="1"/>
  <c r="K7095" i="1"/>
  <c r="M7094" i="1"/>
  <c r="L7094" i="1"/>
  <c r="N7094" i="1" s="1"/>
  <c r="K7094" i="1"/>
  <c r="M7093" i="1"/>
  <c r="L7093" i="1"/>
  <c r="N7093" i="1" s="1"/>
  <c r="K7093" i="1"/>
  <c r="M7092" i="1"/>
  <c r="L7092" i="1"/>
  <c r="N7092" i="1" s="1"/>
  <c r="K7092" i="1"/>
  <c r="M7091" i="1"/>
  <c r="L7091" i="1"/>
  <c r="N7091" i="1" s="1"/>
  <c r="K7091" i="1"/>
  <c r="M7090" i="1"/>
  <c r="L7090" i="1"/>
  <c r="N7090" i="1" s="1"/>
  <c r="K7090" i="1"/>
  <c r="M7089" i="1"/>
  <c r="L7089" i="1"/>
  <c r="N7089" i="1" s="1"/>
  <c r="K7089" i="1"/>
  <c r="M7088" i="1"/>
  <c r="L7088" i="1"/>
  <c r="N7088" i="1" s="1"/>
  <c r="K7088" i="1"/>
  <c r="M7087" i="1"/>
  <c r="L7087" i="1"/>
  <c r="N7087" i="1" s="1"/>
  <c r="K7087" i="1"/>
  <c r="M7086" i="1"/>
  <c r="L7086" i="1"/>
  <c r="N7086" i="1" s="1"/>
  <c r="K7086" i="1"/>
  <c r="M7085" i="1"/>
  <c r="L7085" i="1"/>
  <c r="N7085" i="1" s="1"/>
  <c r="K7085" i="1"/>
  <c r="M7084" i="1"/>
  <c r="L7084" i="1"/>
  <c r="N7084" i="1" s="1"/>
  <c r="K7084" i="1"/>
  <c r="M7083" i="1"/>
  <c r="L7083" i="1"/>
  <c r="N7083" i="1" s="1"/>
  <c r="K7083" i="1"/>
  <c r="M7082" i="1"/>
  <c r="L7082" i="1"/>
  <c r="N7082" i="1" s="1"/>
  <c r="K7082" i="1"/>
  <c r="M7081" i="1"/>
  <c r="L7081" i="1"/>
  <c r="N7081" i="1" s="1"/>
  <c r="K7081" i="1"/>
  <c r="M7080" i="1"/>
  <c r="L7080" i="1"/>
  <c r="N7080" i="1" s="1"/>
  <c r="K7080" i="1"/>
  <c r="M7079" i="1"/>
  <c r="L7079" i="1"/>
  <c r="N7079" i="1" s="1"/>
  <c r="K7079" i="1"/>
  <c r="M7078" i="1"/>
  <c r="L7078" i="1"/>
  <c r="N7078" i="1" s="1"/>
  <c r="K7078" i="1"/>
  <c r="M7077" i="1"/>
  <c r="L7077" i="1"/>
  <c r="N7077" i="1" s="1"/>
  <c r="K7077" i="1"/>
  <c r="M7076" i="1"/>
  <c r="L7076" i="1"/>
  <c r="N7076" i="1" s="1"/>
  <c r="K7076" i="1"/>
  <c r="M7075" i="1"/>
  <c r="L7075" i="1"/>
  <c r="N7075" i="1" s="1"/>
  <c r="K7075" i="1"/>
  <c r="M7074" i="1"/>
  <c r="L7074" i="1"/>
  <c r="N7074" i="1" s="1"/>
  <c r="K7074" i="1"/>
  <c r="M7073" i="1"/>
  <c r="L7073" i="1"/>
  <c r="N7073" i="1" s="1"/>
  <c r="K7073" i="1"/>
  <c r="M7072" i="1"/>
  <c r="L7072" i="1"/>
  <c r="N7072" i="1" s="1"/>
  <c r="K7072" i="1"/>
  <c r="M7071" i="1"/>
  <c r="L7071" i="1"/>
  <c r="N7071" i="1" s="1"/>
  <c r="K7071" i="1"/>
  <c r="M7070" i="1"/>
  <c r="L7070" i="1"/>
  <c r="N7070" i="1" s="1"/>
  <c r="K7070" i="1"/>
  <c r="M7069" i="1"/>
  <c r="L7069" i="1"/>
  <c r="N7069" i="1" s="1"/>
  <c r="K7069" i="1"/>
  <c r="M7068" i="1"/>
  <c r="L7068" i="1"/>
  <c r="N7068" i="1" s="1"/>
  <c r="K7068" i="1"/>
  <c r="M7067" i="1"/>
  <c r="L7067" i="1"/>
  <c r="N7067" i="1" s="1"/>
  <c r="K7067" i="1"/>
  <c r="M7066" i="1"/>
  <c r="L7066" i="1"/>
  <c r="N7066" i="1" s="1"/>
  <c r="K7066" i="1"/>
  <c r="M7065" i="1"/>
  <c r="L7065" i="1"/>
  <c r="N7065" i="1" s="1"/>
  <c r="K7065" i="1"/>
  <c r="M7064" i="1"/>
  <c r="L7064" i="1"/>
  <c r="N7064" i="1" s="1"/>
  <c r="K7064" i="1"/>
  <c r="M7063" i="1"/>
  <c r="L7063" i="1"/>
  <c r="N7063" i="1" s="1"/>
  <c r="K7063" i="1"/>
  <c r="M7062" i="1"/>
  <c r="L7062" i="1"/>
  <c r="N7062" i="1" s="1"/>
  <c r="K7062" i="1"/>
  <c r="M7061" i="1"/>
  <c r="L7061" i="1"/>
  <c r="N7061" i="1" s="1"/>
  <c r="K7061" i="1"/>
  <c r="M7060" i="1"/>
  <c r="L7060" i="1"/>
  <c r="N7060" i="1" s="1"/>
  <c r="K7060" i="1"/>
  <c r="M7059" i="1"/>
  <c r="L7059" i="1"/>
  <c r="N7059" i="1" s="1"/>
  <c r="K7059" i="1"/>
  <c r="M7058" i="1"/>
  <c r="L7058" i="1"/>
  <c r="N7058" i="1" s="1"/>
  <c r="K7058" i="1"/>
  <c r="M7057" i="1"/>
  <c r="L7057" i="1"/>
  <c r="N7057" i="1" s="1"/>
  <c r="K7057" i="1"/>
  <c r="M7056" i="1"/>
  <c r="L7056" i="1"/>
  <c r="N7056" i="1" s="1"/>
  <c r="K7056" i="1"/>
  <c r="M7055" i="1"/>
  <c r="L7055" i="1"/>
  <c r="N7055" i="1" s="1"/>
  <c r="K7055" i="1"/>
  <c r="M7054" i="1"/>
  <c r="L7054" i="1"/>
  <c r="N7054" i="1" s="1"/>
  <c r="K7054" i="1"/>
  <c r="M7053" i="1"/>
  <c r="L7053" i="1"/>
  <c r="N7053" i="1" s="1"/>
  <c r="K7053" i="1"/>
  <c r="M7052" i="1"/>
  <c r="L7052" i="1"/>
  <c r="N7052" i="1" s="1"/>
  <c r="K7052" i="1"/>
  <c r="M7051" i="1"/>
  <c r="L7051" i="1"/>
  <c r="N7051" i="1" s="1"/>
  <c r="K7051" i="1"/>
  <c r="M7050" i="1"/>
  <c r="L7050" i="1"/>
  <c r="N7050" i="1" s="1"/>
  <c r="K7050" i="1"/>
  <c r="M7049" i="1"/>
  <c r="L7049" i="1"/>
  <c r="N7049" i="1" s="1"/>
  <c r="K7049" i="1"/>
  <c r="M7048" i="1"/>
  <c r="L7048" i="1"/>
  <c r="N7048" i="1" s="1"/>
  <c r="K7048" i="1"/>
  <c r="M7047" i="1"/>
  <c r="L7047" i="1"/>
  <c r="N7047" i="1" s="1"/>
  <c r="K7047" i="1"/>
  <c r="M7046" i="1"/>
  <c r="L7046" i="1"/>
  <c r="N7046" i="1" s="1"/>
  <c r="K7046" i="1"/>
  <c r="M7045" i="1"/>
  <c r="L7045" i="1"/>
  <c r="N7045" i="1" s="1"/>
  <c r="K7045" i="1"/>
  <c r="M7044" i="1"/>
  <c r="L7044" i="1"/>
  <c r="N7044" i="1" s="1"/>
  <c r="K7044" i="1"/>
  <c r="M7043" i="1"/>
  <c r="L7043" i="1"/>
  <c r="N7043" i="1" s="1"/>
  <c r="K7043" i="1"/>
  <c r="M7042" i="1"/>
  <c r="L7042" i="1"/>
  <c r="N7042" i="1" s="1"/>
  <c r="K7042" i="1"/>
  <c r="M7041" i="1"/>
  <c r="L7041" i="1"/>
  <c r="N7041" i="1" s="1"/>
  <c r="K7041" i="1"/>
  <c r="M7040" i="1"/>
  <c r="L7040" i="1"/>
  <c r="N7040" i="1" s="1"/>
  <c r="K7040" i="1"/>
  <c r="M7039" i="1"/>
  <c r="L7039" i="1"/>
  <c r="N7039" i="1" s="1"/>
  <c r="K7039" i="1"/>
  <c r="M7038" i="1"/>
  <c r="L7038" i="1"/>
  <c r="N7038" i="1" s="1"/>
  <c r="K7038" i="1"/>
  <c r="M7037" i="1"/>
  <c r="L7037" i="1"/>
  <c r="N7037" i="1" s="1"/>
  <c r="K7037" i="1"/>
  <c r="M7036" i="1"/>
  <c r="L7036" i="1"/>
  <c r="N7036" i="1" s="1"/>
  <c r="K7036" i="1"/>
  <c r="M7035" i="1"/>
  <c r="L7035" i="1"/>
  <c r="N7035" i="1" s="1"/>
  <c r="K7035" i="1"/>
  <c r="M7034" i="1"/>
  <c r="L7034" i="1"/>
  <c r="N7034" i="1" s="1"/>
  <c r="K7034" i="1"/>
  <c r="M7033" i="1"/>
  <c r="L7033" i="1"/>
  <c r="N7033" i="1" s="1"/>
  <c r="K7033" i="1"/>
  <c r="M7032" i="1"/>
  <c r="L7032" i="1"/>
  <c r="N7032" i="1" s="1"/>
  <c r="K7032" i="1"/>
  <c r="M7031" i="1"/>
  <c r="L7031" i="1"/>
  <c r="N7031" i="1" s="1"/>
  <c r="K7031" i="1"/>
  <c r="M7030" i="1"/>
  <c r="L7030" i="1"/>
  <c r="N7030" i="1" s="1"/>
  <c r="K7030" i="1"/>
  <c r="M7029" i="1"/>
  <c r="L7029" i="1"/>
  <c r="N7029" i="1" s="1"/>
  <c r="K7029" i="1"/>
  <c r="M7028" i="1"/>
  <c r="L7028" i="1"/>
  <c r="N7028" i="1" s="1"/>
  <c r="K7028" i="1"/>
  <c r="M7027" i="1"/>
  <c r="L7027" i="1"/>
  <c r="N7027" i="1" s="1"/>
  <c r="K7027" i="1"/>
  <c r="M7026" i="1"/>
  <c r="L7026" i="1"/>
  <c r="N7026" i="1" s="1"/>
  <c r="K7026" i="1"/>
  <c r="M7025" i="1"/>
  <c r="L7025" i="1"/>
  <c r="N7025" i="1" s="1"/>
  <c r="K7025" i="1"/>
  <c r="M7024" i="1"/>
  <c r="L7024" i="1"/>
  <c r="N7024" i="1" s="1"/>
  <c r="K7024" i="1"/>
  <c r="M7023" i="1"/>
  <c r="L7023" i="1"/>
  <c r="N7023" i="1" s="1"/>
  <c r="K7023" i="1"/>
  <c r="M7022" i="1"/>
  <c r="L7022" i="1"/>
  <c r="N7022" i="1" s="1"/>
  <c r="K7022" i="1"/>
  <c r="M7021" i="1"/>
  <c r="L7021" i="1"/>
  <c r="N7021" i="1" s="1"/>
  <c r="K7021" i="1"/>
  <c r="M7020" i="1"/>
  <c r="L7020" i="1"/>
  <c r="N7020" i="1" s="1"/>
  <c r="K7020" i="1"/>
  <c r="M7019" i="1"/>
  <c r="L7019" i="1"/>
  <c r="N7019" i="1" s="1"/>
  <c r="K7019" i="1"/>
  <c r="M7018" i="1"/>
  <c r="L7018" i="1"/>
  <c r="N7018" i="1" s="1"/>
  <c r="K7018" i="1"/>
  <c r="M7017" i="1"/>
  <c r="L7017" i="1"/>
  <c r="N7017" i="1" s="1"/>
  <c r="K7017" i="1"/>
  <c r="M7016" i="1"/>
  <c r="L7016" i="1"/>
  <c r="N7016" i="1" s="1"/>
  <c r="K7016" i="1"/>
  <c r="M7015" i="1"/>
  <c r="L7015" i="1"/>
  <c r="N7015" i="1" s="1"/>
  <c r="K7015" i="1"/>
  <c r="M7014" i="1"/>
  <c r="L7014" i="1"/>
  <c r="N7014" i="1" s="1"/>
  <c r="K7014" i="1"/>
  <c r="M7013" i="1"/>
  <c r="L7013" i="1"/>
  <c r="N7013" i="1" s="1"/>
  <c r="K7013" i="1"/>
  <c r="M7012" i="1"/>
  <c r="L7012" i="1"/>
  <c r="N7012" i="1" s="1"/>
  <c r="K7012" i="1"/>
  <c r="M7011" i="1"/>
  <c r="L7011" i="1"/>
  <c r="N7011" i="1" s="1"/>
  <c r="K7011" i="1"/>
  <c r="M7010" i="1"/>
  <c r="L7010" i="1"/>
  <c r="N7010" i="1" s="1"/>
  <c r="K7010" i="1"/>
  <c r="M7009" i="1"/>
  <c r="L7009" i="1"/>
  <c r="N7009" i="1" s="1"/>
  <c r="K7009" i="1"/>
  <c r="M7008" i="1"/>
  <c r="L7008" i="1"/>
  <c r="N7008" i="1" s="1"/>
  <c r="K7008" i="1"/>
  <c r="M7007" i="1"/>
  <c r="L7007" i="1"/>
  <c r="N7007" i="1" s="1"/>
  <c r="K7007" i="1"/>
  <c r="K31262" i="3" l="1"/>
  <c r="M7006" i="1"/>
  <c r="L7006" i="1"/>
  <c r="N7006" i="1" s="1"/>
  <c r="K7006" i="1"/>
  <c r="M7005" i="1"/>
  <c r="L7005" i="1"/>
  <c r="N7005" i="1" s="1"/>
  <c r="K7005" i="1"/>
  <c r="M7004" i="1"/>
  <c r="L7004" i="1"/>
  <c r="N7004" i="1" s="1"/>
  <c r="K7004" i="1"/>
  <c r="M7003" i="1"/>
  <c r="L7003" i="1"/>
  <c r="N7003" i="1" s="1"/>
  <c r="K7003" i="1"/>
  <c r="M7002" i="1"/>
  <c r="L7002" i="1"/>
  <c r="N7002" i="1" s="1"/>
  <c r="K7002" i="1"/>
  <c r="M7001" i="1"/>
  <c r="L7001" i="1"/>
  <c r="N7001" i="1" s="1"/>
  <c r="K7001" i="1"/>
  <c r="M7000" i="1"/>
  <c r="L7000" i="1"/>
  <c r="N7000" i="1" s="1"/>
  <c r="K7000" i="1"/>
  <c r="M6999" i="1"/>
  <c r="L6999" i="1"/>
  <c r="N6999" i="1" s="1"/>
  <c r="K6999" i="1"/>
  <c r="M6998" i="1"/>
  <c r="L6998" i="1"/>
  <c r="N6998" i="1" s="1"/>
  <c r="K6998" i="1"/>
  <c r="M6997" i="1"/>
  <c r="L6997" i="1"/>
  <c r="N6997" i="1" s="1"/>
  <c r="K6997" i="1"/>
  <c r="M6996" i="1"/>
  <c r="L6996" i="1"/>
  <c r="N6996" i="1" s="1"/>
  <c r="K6996" i="1"/>
  <c r="M6995" i="1"/>
  <c r="L6995" i="1"/>
  <c r="N6995" i="1" s="1"/>
  <c r="K6995" i="1"/>
  <c r="M6994" i="1"/>
  <c r="L6994" i="1"/>
  <c r="N6994" i="1" s="1"/>
  <c r="K6994" i="1"/>
  <c r="M6993" i="1"/>
  <c r="L6993" i="1"/>
  <c r="N6993" i="1" s="1"/>
  <c r="K6993" i="1"/>
  <c r="M6992" i="1"/>
  <c r="L6992" i="1"/>
  <c r="N6992" i="1" s="1"/>
  <c r="K6992" i="1"/>
  <c r="M6991" i="1"/>
  <c r="L6991" i="1"/>
  <c r="N6991" i="1" s="1"/>
  <c r="K6991" i="1"/>
  <c r="I514" i="6" l="1"/>
  <c r="I513" i="6"/>
  <c r="I512" i="6"/>
  <c r="I511" i="6"/>
  <c r="I510" i="6"/>
  <c r="I509" i="6"/>
  <c r="I508" i="6"/>
  <c r="I507" i="6"/>
  <c r="I506" i="6"/>
  <c r="I505" i="6"/>
  <c r="M6990" i="1"/>
  <c r="L6990" i="1"/>
  <c r="N6990" i="1" s="1"/>
  <c r="K6990" i="1"/>
  <c r="M6989" i="1"/>
  <c r="L6989" i="1"/>
  <c r="N6989" i="1" s="1"/>
  <c r="K6989" i="1"/>
  <c r="M6988" i="1"/>
  <c r="L6988" i="1"/>
  <c r="N6988" i="1" s="1"/>
  <c r="K6988" i="1"/>
  <c r="M6987" i="1"/>
  <c r="L6987" i="1"/>
  <c r="N6987" i="1" s="1"/>
  <c r="K6987" i="1"/>
  <c r="M6986" i="1"/>
  <c r="L6986" i="1"/>
  <c r="N6986" i="1" s="1"/>
  <c r="K6986" i="1"/>
  <c r="M6985" i="1"/>
  <c r="L6985" i="1"/>
  <c r="N6985" i="1" s="1"/>
  <c r="K6985" i="1"/>
  <c r="M6984" i="1"/>
  <c r="L6984" i="1"/>
  <c r="N6984" i="1" s="1"/>
  <c r="K6984" i="1"/>
  <c r="M6983" i="1"/>
  <c r="L6983" i="1"/>
  <c r="N6983" i="1" s="1"/>
  <c r="K6983" i="1"/>
  <c r="M6982" i="1"/>
  <c r="L6982" i="1"/>
  <c r="N6982" i="1" s="1"/>
  <c r="K6982" i="1"/>
  <c r="M6981" i="1"/>
  <c r="L6981" i="1"/>
  <c r="N6981" i="1" s="1"/>
  <c r="K6981" i="1"/>
  <c r="M6980" i="1"/>
  <c r="L6980" i="1"/>
  <c r="N6980" i="1" s="1"/>
  <c r="K6980" i="1"/>
  <c r="M6979" i="1"/>
  <c r="L6979" i="1"/>
  <c r="N6979" i="1" s="1"/>
  <c r="K6979" i="1"/>
  <c r="M6978" i="1"/>
  <c r="L6978" i="1"/>
  <c r="N6978" i="1" s="1"/>
  <c r="K6978" i="1"/>
  <c r="M6977" i="1"/>
  <c r="L6977" i="1"/>
  <c r="N6977" i="1" s="1"/>
  <c r="K6977" i="1"/>
  <c r="M6976" i="1"/>
  <c r="L6976" i="1"/>
  <c r="N6976" i="1" s="1"/>
  <c r="K6976" i="1"/>
  <c r="M6975" i="1"/>
  <c r="L6975" i="1"/>
  <c r="N6975" i="1" s="1"/>
  <c r="K6975" i="1"/>
  <c r="M6974" i="1"/>
  <c r="L6974" i="1"/>
  <c r="N6974" i="1" s="1"/>
  <c r="K6974" i="1"/>
  <c r="M6973" i="1"/>
  <c r="L6973" i="1"/>
  <c r="N6973" i="1" s="1"/>
  <c r="K6973" i="1"/>
  <c r="M6972" i="1"/>
  <c r="L6972" i="1"/>
  <c r="N6972" i="1" s="1"/>
  <c r="K6972" i="1"/>
  <c r="M6971" i="1"/>
  <c r="L6971" i="1"/>
  <c r="N6971" i="1" s="1"/>
  <c r="K6971" i="1"/>
  <c r="M6970" i="1"/>
  <c r="L6970" i="1"/>
  <c r="N6970" i="1" s="1"/>
  <c r="K6970" i="1"/>
  <c r="M6969" i="1"/>
  <c r="L6969" i="1"/>
  <c r="N6969" i="1" s="1"/>
  <c r="K6969" i="1"/>
  <c r="M6968" i="1"/>
  <c r="L6968" i="1"/>
  <c r="N6968" i="1" s="1"/>
  <c r="K6968" i="1"/>
  <c r="M6967" i="1"/>
  <c r="L6967" i="1"/>
  <c r="N6967" i="1" s="1"/>
  <c r="K6967" i="1"/>
  <c r="M6966" i="1"/>
  <c r="L6966" i="1"/>
  <c r="N6966" i="1" s="1"/>
  <c r="K6966" i="1"/>
  <c r="M6965" i="1"/>
  <c r="L6965" i="1"/>
  <c r="N6965" i="1" s="1"/>
  <c r="K6965" i="1"/>
  <c r="M6964" i="1"/>
  <c r="L6964" i="1"/>
  <c r="N6964" i="1" s="1"/>
  <c r="K6964" i="1"/>
  <c r="M6963" i="1"/>
  <c r="L6963" i="1"/>
  <c r="N6963" i="1" s="1"/>
  <c r="K6963" i="1"/>
  <c r="M6962" i="1"/>
  <c r="L6962" i="1"/>
  <c r="N6962" i="1" s="1"/>
  <c r="K6962" i="1"/>
  <c r="M6961" i="1"/>
  <c r="L6961" i="1"/>
  <c r="N6961" i="1" s="1"/>
  <c r="K6961" i="1"/>
  <c r="M6960" i="1"/>
  <c r="L6960" i="1"/>
  <c r="N6960" i="1" s="1"/>
  <c r="K6960" i="1"/>
  <c r="M6959" i="1"/>
  <c r="L6959" i="1"/>
  <c r="N6959" i="1" s="1"/>
  <c r="K6959" i="1"/>
  <c r="M6958" i="1"/>
  <c r="L6958" i="1"/>
  <c r="N6958" i="1" s="1"/>
  <c r="K6958" i="1"/>
  <c r="M6957" i="1"/>
  <c r="L6957" i="1"/>
  <c r="N6957" i="1" s="1"/>
  <c r="K6957" i="1"/>
  <c r="M6956" i="1"/>
  <c r="L6956" i="1"/>
  <c r="N6956" i="1" s="1"/>
  <c r="K6956" i="1"/>
  <c r="M6955" i="1"/>
  <c r="L6955" i="1"/>
  <c r="N6955" i="1" s="1"/>
  <c r="K6955" i="1"/>
  <c r="M6954" i="1"/>
  <c r="L6954" i="1"/>
  <c r="N6954" i="1" s="1"/>
  <c r="K6954" i="1"/>
  <c r="M6953" i="1"/>
  <c r="L6953" i="1"/>
  <c r="N6953" i="1" s="1"/>
  <c r="K6953" i="1"/>
  <c r="M6952" i="1"/>
  <c r="L6952" i="1"/>
  <c r="N6952" i="1" s="1"/>
  <c r="K6952" i="1"/>
  <c r="M6951" i="1"/>
  <c r="L6951" i="1"/>
  <c r="N6951" i="1" s="1"/>
  <c r="K6951" i="1"/>
  <c r="M6950" i="1"/>
  <c r="L6950" i="1"/>
  <c r="N6950" i="1" s="1"/>
  <c r="K6950" i="1"/>
  <c r="M6949" i="1"/>
  <c r="L6949" i="1"/>
  <c r="N6949" i="1" s="1"/>
  <c r="K6949" i="1"/>
  <c r="M6948" i="1"/>
  <c r="L6948" i="1"/>
  <c r="N6948" i="1" s="1"/>
  <c r="K6948" i="1"/>
  <c r="M6947" i="1"/>
  <c r="L6947" i="1"/>
  <c r="N6947" i="1" s="1"/>
  <c r="K6947" i="1"/>
  <c r="M6946" i="1"/>
  <c r="L6946" i="1"/>
  <c r="N6946" i="1" s="1"/>
  <c r="K6946" i="1"/>
  <c r="M6945" i="1"/>
  <c r="L6945" i="1"/>
  <c r="N6945" i="1" s="1"/>
  <c r="K6945" i="1"/>
  <c r="M6944" i="1"/>
  <c r="L6944" i="1"/>
  <c r="N6944" i="1" s="1"/>
  <c r="K6944" i="1"/>
  <c r="M6943" i="1"/>
  <c r="L6943" i="1"/>
  <c r="N6943" i="1" s="1"/>
  <c r="K6943" i="1"/>
  <c r="M6942" i="1"/>
  <c r="L6942" i="1"/>
  <c r="N6942" i="1" s="1"/>
  <c r="K6942" i="1"/>
  <c r="M6941" i="1"/>
  <c r="L6941" i="1"/>
  <c r="N6941" i="1" s="1"/>
  <c r="K6941" i="1"/>
  <c r="M6940" i="1"/>
  <c r="L6940" i="1"/>
  <c r="N6940" i="1" s="1"/>
  <c r="K6940" i="1"/>
  <c r="M6939" i="1"/>
  <c r="L6939" i="1"/>
  <c r="N6939" i="1" s="1"/>
  <c r="K6939" i="1"/>
  <c r="M6938" i="1"/>
  <c r="L6938" i="1"/>
  <c r="N6938" i="1" s="1"/>
  <c r="K6938" i="1"/>
  <c r="M6937" i="1"/>
  <c r="L6937" i="1"/>
  <c r="N6937" i="1" s="1"/>
  <c r="K6937" i="1"/>
  <c r="M6936" i="1"/>
  <c r="L6936" i="1"/>
  <c r="N6936" i="1" s="1"/>
  <c r="K6936" i="1"/>
  <c r="M6935" i="1"/>
  <c r="L6935" i="1"/>
  <c r="N6935" i="1" s="1"/>
  <c r="K6935" i="1"/>
  <c r="M6934" i="1"/>
  <c r="L6934" i="1"/>
  <c r="N6934" i="1" s="1"/>
  <c r="K6934" i="1"/>
  <c r="M6933" i="1"/>
  <c r="L6933" i="1"/>
  <c r="N6933" i="1" s="1"/>
  <c r="K6933" i="1"/>
  <c r="M6932" i="1"/>
  <c r="L6932" i="1"/>
  <c r="N6932" i="1" s="1"/>
  <c r="K6932" i="1"/>
  <c r="M6931" i="1"/>
  <c r="L6931" i="1"/>
  <c r="N6931" i="1" s="1"/>
  <c r="K6931" i="1"/>
  <c r="M6930" i="1"/>
  <c r="L6930" i="1"/>
  <c r="N6930" i="1" s="1"/>
  <c r="K6930" i="1"/>
  <c r="M6929" i="1"/>
  <c r="L6929" i="1"/>
  <c r="N6929" i="1" s="1"/>
  <c r="K6929" i="1"/>
  <c r="M6928" i="1"/>
  <c r="L6928" i="1"/>
  <c r="N6928" i="1" s="1"/>
  <c r="K6928" i="1"/>
  <c r="M6927" i="1"/>
  <c r="L6927" i="1"/>
  <c r="N6927" i="1" s="1"/>
  <c r="K6927" i="1"/>
  <c r="M6926" i="1"/>
  <c r="L6926" i="1"/>
  <c r="N6926" i="1" s="1"/>
  <c r="K6926" i="1"/>
  <c r="M6925" i="1"/>
  <c r="L6925" i="1"/>
  <c r="N6925" i="1" s="1"/>
  <c r="K6925" i="1"/>
  <c r="M6924" i="1"/>
  <c r="L6924" i="1"/>
  <c r="N6924" i="1" s="1"/>
  <c r="K6924" i="1"/>
  <c r="M6923" i="1"/>
  <c r="L6923" i="1"/>
  <c r="N6923" i="1" s="1"/>
  <c r="K6923" i="1"/>
  <c r="M6922" i="1"/>
  <c r="L6922" i="1"/>
  <c r="N6922" i="1" s="1"/>
  <c r="K6922" i="1"/>
  <c r="M6921" i="1"/>
  <c r="L6921" i="1"/>
  <c r="N6921" i="1" s="1"/>
  <c r="K6921" i="1"/>
  <c r="M6920" i="1"/>
  <c r="L6920" i="1"/>
  <c r="N6920" i="1" s="1"/>
  <c r="K6920" i="1"/>
  <c r="M6919" i="1"/>
  <c r="L6919" i="1"/>
  <c r="N6919" i="1" s="1"/>
  <c r="K6919" i="1"/>
  <c r="M6918" i="1"/>
  <c r="L6918" i="1"/>
  <c r="N6918" i="1" s="1"/>
  <c r="K6918" i="1"/>
  <c r="M6917" i="1"/>
  <c r="L6917" i="1"/>
  <c r="N6917" i="1" s="1"/>
  <c r="K6917" i="1"/>
  <c r="M6916" i="1"/>
  <c r="L6916" i="1"/>
  <c r="N6916" i="1" s="1"/>
  <c r="K6916" i="1"/>
  <c r="M6915" i="1"/>
  <c r="L6915" i="1"/>
  <c r="N6915" i="1" s="1"/>
  <c r="K6915" i="1"/>
  <c r="M6914" i="1"/>
  <c r="L6914" i="1"/>
  <c r="N6914" i="1" s="1"/>
  <c r="K6914" i="1"/>
  <c r="M6913" i="1"/>
  <c r="L6913" i="1"/>
  <c r="N6913" i="1" s="1"/>
  <c r="K6913" i="1"/>
  <c r="M6912" i="1"/>
  <c r="L6912" i="1"/>
  <c r="N6912" i="1" s="1"/>
  <c r="K6912" i="1"/>
  <c r="M6911" i="1"/>
  <c r="L6911" i="1"/>
  <c r="N6911" i="1" s="1"/>
  <c r="K6911" i="1"/>
  <c r="M6910" i="1"/>
  <c r="L6910" i="1"/>
  <c r="N6910" i="1" s="1"/>
  <c r="K6910" i="1"/>
  <c r="M6909" i="1"/>
  <c r="L6909" i="1"/>
  <c r="N6909" i="1" s="1"/>
  <c r="K6909" i="1"/>
  <c r="M6908" i="1"/>
  <c r="L6908" i="1"/>
  <c r="N6908" i="1" s="1"/>
  <c r="K6908" i="1"/>
  <c r="M6907" i="1"/>
  <c r="L6907" i="1"/>
  <c r="N6907" i="1" s="1"/>
  <c r="K6907" i="1"/>
  <c r="M6906" i="1"/>
  <c r="L6906" i="1"/>
  <c r="N6906" i="1" s="1"/>
  <c r="K6906" i="1"/>
  <c r="M6905" i="1"/>
  <c r="L6905" i="1"/>
  <c r="N6905" i="1" s="1"/>
  <c r="K6905" i="1"/>
  <c r="M6904" i="1"/>
  <c r="L6904" i="1"/>
  <c r="N6904" i="1" s="1"/>
  <c r="K6904" i="1"/>
  <c r="M6903" i="1"/>
  <c r="L6903" i="1"/>
  <c r="N6903" i="1" s="1"/>
  <c r="K6903" i="1"/>
  <c r="M6902" i="1"/>
  <c r="L6902" i="1"/>
  <c r="N6902" i="1" s="1"/>
  <c r="K6902" i="1"/>
  <c r="M6901" i="1"/>
  <c r="L6901" i="1"/>
  <c r="N6901" i="1" s="1"/>
  <c r="K6901" i="1"/>
  <c r="M6900" i="1"/>
  <c r="L6900" i="1"/>
  <c r="N6900" i="1" s="1"/>
  <c r="K6900" i="1"/>
  <c r="M6899" i="1"/>
  <c r="L6899" i="1"/>
  <c r="N6899" i="1" s="1"/>
  <c r="K6899" i="1"/>
  <c r="M6898" i="1"/>
  <c r="L6898" i="1"/>
  <c r="N6898" i="1" s="1"/>
  <c r="K6898" i="1"/>
  <c r="M6897" i="1"/>
  <c r="L6897" i="1"/>
  <c r="N6897" i="1" s="1"/>
  <c r="K6897" i="1"/>
  <c r="M6896" i="1"/>
  <c r="L6896" i="1"/>
  <c r="N6896" i="1" s="1"/>
  <c r="K6896" i="1"/>
  <c r="M6895" i="1"/>
  <c r="L6895" i="1"/>
  <c r="N6895" i="1" s="1"/>
  <c r="K6895" i="1"/>
  <c r="M6894" i="1"/>
  <c r="L6894" i="1"/>
  <c r="N6894" i="1" s="1"/>
  <c r="K6894" i="1"/>
  <c r="M6893" i="1"/>
  <c r="L6893" i="1"/>
  <c r="N6893" i="1" s="1"/>
  <c r="K6893" i="1"/>
  <c r="M6892" i="1"/>
  <c r="L6892" i="1"/>
  <c r="N6892" i="1" s="1"/>
  <c r="K6892" i="1"/>
  <c r="M6891" i="1"/>
  <c r="L6891" i="1"/>
  <c r="N6891" i="1" s="1"/>
  <c r="K6891" i="1"/>
  <c r="M6890" i="1"/>
  <c r="L6890" i="1"/>
  <c r="N6890" i="1" s="1"/>
  <c r="K6890" i="1"/>
  <c r="M6889" i="1"/>
  <c r="L6889" i="1"/>
  <c r="N6889" i="1" s="1"/>
  <c r="K6889" i="1"/>
  <c r="M6888" i="1"/>
  <c r="L6888" i="1"/>
  <c r="N6888" i="1" s="1"/>
  <c r="K6888" i="1"/>
  <c r="M6887" i="1"/>
  <c r="L6887" i="1"/>
  <c r="N6887" i="1" s="1"/>
  <c r="K6887" i="1"/>
  <c r="M6886" i="1"/>
  <c r="L6886" i="1"/>
  <c r="N6886" i="1" s="1"/>
  <c r="K6886" i="1"/>
  <c r="M6885" i="1"/>
  <c r="L6885" i="1"/>
  <c r="N6885" i="1" s="1"/>
  <c r="K6885" i="1"/>
  <c r="M6884" i="1"/>
  <c r="L6884" i="1"/>
  <c r="N6884" i="1" s="1"/>
  <c r="K6884" i="1"/>
  <c r="M6883" i="1"/>
  <c r="L6883" i="1"/>
  <c r="N6883" i="1" s="1"/>
  <c r="K6883" i="1"/>
  <c r="M6882" i="1"/>
  <c r="L6882" i="1"/>
  <c r="N6882" i="1" s="1"/>
  <c r="K6882" i="1"/>
  <c r="M6881" i="1"/>
  <c r="L6881" i="1"/>
  <c r="N6881" i="1" s="1"/>
  <c r="K6881" i="1"/>
  <c r="M6880" i="1"/>
  <c r="L6880" i="1"/>
  <c r="N6880" i="1" s="1"/>
  <c r="K6880" i="1"/>
  <c r="M6879" i="1"/>
  <c r="L6879" i="1"/>
  <c r="N6879" i="1" s="1"/>
  <c r="K6879" i="1"/>
  <c r="M6878" i="1"/>
  <c r="L6878" i="1"/>
  <c r="N6878" i="1" s="1"/>
  <c r="K6878" i="1"/>
  <c r="M6877" i="1"/>
  <c r="L6877" i="1"/>
  <c r="N6877" i="1" s="1"/>
  <c r="K6877" i="1"/>
  <c r="M6876" i="1"/>
  <c r="L6876" i="1"/>
  <c r="N6876" i="1" s="1"/>
  <c r="K6876" i="1"/>
  <c r="M6875" i="1"/>
  <c r="L6875" i="1"/>
  <c r="N6875" i="1" s="1"/>
  <c r="K6875" i="1"/>
  <c r="M6874" i="1"/>
  <c r="L6874" i="1"/>
  <c r="N6874" i="1" s="1"/>
  <c r="K6874" i="1"/>
  <c r="M6873" i="1"/>
  <c r="L6873" i="1"/>
  <c r="N6873" i="1" s="1"/>
  <c r="K6873" i="1"/>
  <c r="M6872" i="1"/>
  <c r="L6872" i="1"/>
  <c r="N6872" i="1" s="1"/>
  <c r="K6872" i="1"/>
  <c r="M6871" i="1"/>
  <c r="L6871" i="1"/>
  <c r="N6871" i="1" s="1"/>
  <c r="K6871" i="1"/>
  <c r="M6870" i="1"/>
  <c r="L6870" i="1"/>
  <c r="N6870" i="1" s="1"/>
  <c r="K6870" i="1"/>
  <c r="M6869" i="1"/>
  <c r="L6869" i="1"/>
  <c r="N6869" i="1" s="1"/>
  <c r="K6869" i="1"/>
  <c r="M6868" i="1"/>
  <c r="L6868" i="1"/>
  <c r="N6868" i="1" s="1"/>
  <c r="K6868" i="1"/>
  <c r="M6867" i="1"/>
  <c r="L6867" i="1"/>
  <c r="N6867" i="1" s="1"/>
  <c r="K6867" i="1"/>
  <c r="M6866" i="1"/>
  <c r="L6866" i="1"/>
  <c r="N6866" i="1" s="1"/>
  <c r="K6866" i="1"/>
  <c r="M6865" i="1"/>
  <c r="L6865" i="1"/>
  <c r="N6865" i="1" s="1"/>
  <c r="K6865" i="1"/>
  <c r="M6864" i="1"/>
  <c r="L6864" i="1"/>
  <c r="N6864" i="1" s="1"/>
  <c r="K6864" i="1"/>
  <c r="M6863" i="1"/>
  <c r="L6863" i="1"/>
  <c r="N6863" i="1" s="1"/>
  <c r="K6863" i="1"/>
  <c r="M6862" i="1"/>
  <c r="L6862" i="1"/>
  <c r="N6862" i="1" s="1"/>
  <c r="K6862" i="1"/>
  <c r="M6861" i="1"/>
  <c r="L6861" i="1"/>
  <c r="N6861" i="1" s="1"/>
  <c r="K6861" i="1"/>
  <c r="M6860" i="1"/>
  <c r="L6860" i="1"/>
  <c r="N6860" i="1" s="1"/>
  <c r="K6860" i="1"/>
  <c r="M6859" i="1"/>
  <c r="L6859" i="1"/>
  <c r="N6859" i="1" s="1"/>
  <c r="K6859" i="1"/>
  <c r="M6858" i="1"/>
  <c r="L6858" i="1"/>
  <c r="N6858" i="1" s="1"/>
  <c r="K6858" i="1"/>
  <c r="M6857" i="1"/>
  <c r="L6857" i="1"/>
  <c r="N6857" i="1" s="1"/>
  <c r="K6857" i="1"/>
  <c r="M6856" i="1"/>
  <c r="L6856" i="1"/>
  <c r="N6856" i="1" s="1"/>
  <c r="K6856" i="1"/>
  <c r="M6855" i="1"/>
  <c r="L6855" i="1"/>
  <c r="N6855" i="1" s="1"/>
  <c r="K6855" i="1"/>
  <c r="M6854" i="1"/>
  <c r="L6854" i="1"/>
  <c r="N6854" i="1" s="1"/>
  <c r="K6854" i="1"/>
  <c r="M6853" i="1"/>
  <c r="L6853" i="1"/>
  <c r="N6853" i="1" s="1"/>
  <c r="K6853" i="1"/>
  <c r="M6852" i="1"/>
  <c r="L6852" i="1"/>
  <c r="N6852" i="1" s="1"/>
  <c r="K6852" i="1"/>
  <c r="M6851" i="1"/>
  <c r="L6851" i="1"/>
  <c r="N6851" i="1" s="1"/>
  <c r="K6851" i="1"/>
  <c r="M6850" i="1"/>
  <c r="L6850" i="1"/>
  <c r="N6850" i="1" s="1"/>
  <c r="K6850" i="1"/>
  <c r="M6849" i="1"/>
  <c r="L6849" i="1"/>
  <c r="N6849" i="1" s="1"/>
  <c r="K6849" i="1"/>
  <c r="M6848" i="1"/>
  <c r="L6848" i="1"/>
  <c r="N6848" i="1" s="1"/>
  <c r="K6848" i="1"/>
  <c r="M6847" i="1"/>
  <c r="L6847" i="1"/>
  <c r="N6847" i="1" s="1"/>
  <c r="K6847" i="1"/>
  <c r="M6846" i="1"/>
  <c r="L6846" i="1"/>
  <c r="N6846" i="1" s="1"/>
  <c r="K6846" i="1"/>
  <c r="M6845" i="1"/>
  <c r="L6845" i="1"/>
  <c r="N6845" i="1" s="1"/>
  <c r="K6845" i="1"/>
  <c r="M6844" i="1"/>
  <c r="L6844" i="1"/>
  <c r="N6844" i="1" s="1"/>
  <c r="K6844" i="1"/>
  <c r="M6843" i="1"/>
  <c r="L6843" i="1"/>
  <c r="N6843" i="1" s="1"/>
  <c r="K6843" i="1"/>
  <c r="M6842" i="1"/>
  <c r="L6842" i="1"/>
  <c r="N6842" i="1" s="1"/>
  <c r="K6842" i="1"/>
  <c r="M6841" i="1"/>
  <c r="L6841" i="1"/>
  <c r="N6841" i="1" s="1"/>
  <c r="K6841" i="1"/>
  <c r="M6840" i="1"/>
  <c r="L6840" i="1"/>
  <c r="N6840" i="1" s="1"/>
  <c r="K6840" i="1"/>
  <c r="M6839" i="1"/>
  <c r="L6839" i="1"/>
  <c r="N6839" i="1" s="1"/>
  <c r="K6839" i="1"/>
  <c r="M6838" i="1"/>
  <c r="L6838" i="1"/>
  <c r="N6838" i="1" s="1"/>
  <c r="K6838" i="1"/>
  <c r="M6837" i="1"/>
  <c r="L6837" i="1"/>
  <c r="N6837" i="1" s="1"/>
  <c r="K6837" i="1"/>
  <c r="M6836" i="1"/>
  <c r="L6836" i="1"/>
  <c r="N6836" i="1" s="1"/>
  <c r="K6836" i="1"/>
  <c r="M6835" i="1"/>
  <c r="L6835" i="1"/>
  <c r="N6835" i="1" s="1"/>
  <c r="K6835" i="1"/>
  <c r="M6834" i="1"/>
  <c r="L6834" i="1"/>
  <c r="N6834" i="1" s="1"/>
  <c r="K6834" i="1"/>
  <c r="M6833" i="1"/>
  <c r="L6833" i="1"/>
  <c r="N6833" i="1" s="1"/>
  <c r="K6833" i="1"/>
  <c r="M6832" i="1"/>
  <c r="L6832" i="1"/>
  <c r="N6832" i="1" s="1"/>
  <c r="K6832" i="1"/>
  <c r="M6831" i="1"/>
  <c r="L6831" i="1"/>
  <c r="N6831" i="1" s="1"/>
  <c r="K6831" i="1"/>
  <c r="M6830" i="1"/>
  <c r="L6830" i="1"/>
  <c r="N6830" i="1" s="1"/>
  <c r="K6830" i="1"/>
  <c r="M6829" i="1"/>
  <c r="L6829" i="1"/>
  <c r="N6829" i="1" s="1"/>
  <c r="K6829" i="1"/>
  <c r="M6828" i="1"/>
  <c r="L6828" i="1"/>
  <c r="N6828" i="1" s="1"/>
  <c r="K6828" i="1"/>
  <c r="M6827" i="1"/>
  <c r="L6827" i="1"/>
  <c r="N6827" i="1" s="1"/>
  <c r="K6827" i="1"/>
  <c r="M6826" i="1"/>
  <c r="L6826" i="1"/>
  <c r="N6826" i="1" s="1"/>
  <c r="K6826" i="1"/>
  <c r="M6825" i="1"/>
  <c r="L6825" i="1"/>
  <c r="N6825" i="1" s="1"/>
  <c r="K6825" i="1"/>
  <c r="M6824" i="1"/>
  <c r="L6824" i="1"/>
  <c r="N6824" i="1" s="1"/>
  <c r="K6824" i="1"/>
  <c r="M6823" i="1"/>
  <c r="L6823" i="1"/>
  <c r="N6823" i="1" s="1"/>
  <c r="K6823" i="1"/>
  <c r="M6822" i="1"/>
  <c r="L6822" i="1"/>
  <c r="N6822" i="1" s="1"/>
  <c r="K6822" i="1"/>
  <c r="M6821" i="1"/>
  <c r="L6821" i="1"/>
  <c r="N6821" i="1" s="1"/>
  <c r="K6821" i="1"/>
  <c r="M6820" i="1"/>
  <c r="L6820" i="1"/>
  <c r="N6820" i="1" s="1"/>
  <c r="K6820" i="1"/>
  <c r="M6819" i="1"/>
  <c r="L6819" i="1"/>
  <c r="N6819" i="1" s="1"/>
  <c r="K6819" i="1"/>
  <c r="M6818" i="1"/>
  <c r="L6818" i="1"/>
  <c r="N6818" i="1" s="1"/>
  <c r="K6818" i="1"/>
  <c r="M6817" i="1"/>
  <c r="L6817" i="1"/>
  <c r="N6817" i="1" s="1"/>
  <c r="K6817" i="1"/>
  <c r="M6816" i="1"/>
  <c r="L6816" i="1"/>
  <c r="N6816" i="1" s="1"/>
  <c r="K6816" i="1"/>
  <c r="M6815" i="1"/>
  <c r="L6815" i="1"/>
  <c r="N6815" i="1" s="1"/>
  <c r="K6815" i="1"/>
  <c r="M6814" i="1"/>
  <c r="L6814" i="1"/>
  <c r="N6814" i="1" s="1"/>
  <c r="K6814" i="1"/>
  <c r="M6813" i="1"/>
  <c r="L6813" i="1"/>
  <c r="N6813" i="1" s="1"/>
  <c r="K6813" i="1"/>
  <c r="M6812" i="1"/>
  <c r="L6812" i="1"/>
  <c r="N6812" i="1" s="1"/>
  <c r="K6812" i="1"/>
  <c r="M6811" i="1"/>
  <c r="L6811" i="1"/>
  <c r="N6811" i="1" s="1"/>
  <c r="K6811" i="1"/>
  <c r="M6810" i="1"/>
  <c r="L6810" i="1"/>
  <c r="N6810" i="1" s="1"/>
  <c r="K6810" i="1"/>
  <c r="M6809" i="1"/>
  <c r="L6809" i="1"/>
  <c r="N6809" i="1" s="1"/>
  <c r="K6809" i="1"/>
  <c r="M6808" i="1"/>
  <c r="L6808" i="1"/>
  <c r="N6808" i="1" s="1"/>
  <c r="K6808" i="1"/>
  <c r="M6807" i="1"/>
  <c r="L6807" i="1"/>
  <c r="N6807" i="1" s="1"/>
  <c r="K6807" i="1"/>
  <c r="M6806" i="1"/>
  <c r="L6806" i="1"/>
  <c r="N6806" i="1" s="1"/>
  <c r="K6806" i="1"/>
  <c r="M6805" i="1"/>
  <c r="L6805" i="1"/>
  <c r="N6805" i="1" s="1"/>
  <c r="K6805" i="1"/>
  <c r="M6804" i="1"/>
  <c r="L6804" i="1"/>
  <c r="N6804" i="1" s="1"/>
  <c r="K6804" i="1"/>
  <c r="M6803" i="1"/>
  <c r="L6803" i="1"/>
  <c r="N6803" i="1" s="1"/>
  <c r="K6803" i="1"/>
  <c r="M6802" i="1"/>
  <c r="L6802" i="1"/>
  <c r="N6802" i="1" s="1"/>
  <c r="K6802" i="1"/>
  <c r="M6801" i="1"/>
  <c r="L6801" i="1"/>
  <c r="N6801" i="1" s="1"/>
  <c r="K6801" i="1"/>
  <c r="M6800" i="1"/>
  <c r="L6800" i="1"/>
  <c r="N6800" i="1" s="1"/>
  <c r="K6800" i="1"/>
  <c r="M6799" i="1"/>
  <c r="L6799" i="1"/>
  <c r="N6799" i="1" s="1"/>
  <c r="K6799" i="1"/>
  <c r="M6798" i="1"/>
  <c r="L6798" i="1"/>
  <c r="N6798" i="1" s="1"/>
  <c r="K6798" i="1"/>
  <c r="M6797" i="1"/>
  <c r="L6797" i="1"/>
  <c r="N6797" i="1" s="1"/>
  <c r="K6797" i="1"/>
  <c r="M6796" i="1"/>
  <c r="L6796" i="1"/>
  <c r="N6796" i="1" s="1"/>
  <c r="K6796" i="1"/>
  <c r="M6795" i="1"/>
  <c r="L6795" i="1"/>
  <c r="N6795" i="1" s="1"/>
  <c r="K6795" i="1"/>
  <c r="M6794" i="1"/>
  <c r="L6794" i="1"/>
  <c r="N6794" i="1" s="1"/>
  <c r="K6794" i="1"/>
  <c r="M6793" i="1"/>
  <c r="L6793" i="1"/>
  <c r="N6793" i="1" s="1"/>
  <c r="K6793" i="1"/>
  <c r="M6792" i="1"/>
  <c r="L6792" i="1"/>
  <c r="N6792" i="1" s="1"/>
  <c r="K6792" i="1"/>
  <c r="M6791" i="1"/>
  <c r="L6791" i="1"/>
  <c r="N6791" i="1" s="1"/>
  <c r="K6791" i="1"/>
  <c r="M6790" i="1"/>
  <c r="L6790" i="1"/>
  <c r="N6790" i="1" s="1"/>
  <c r="K6790" i="1"/>
  <c r="M6789" i="1"/>
  <c r="L6789" i="1"/>
  <c r="N6789" i="1" s="1"/>
  <c r="K6789" i="1"/>
  <c r="M6788" i="1"/>
  <c r="L6788" i="1"/>
  <c r="N6788" i="1" s="1"/>
  <c r="K6788" i="1"/>
  <c r="M6787" i="1"/>
  <c r="L6787" i="1"/>
  <c r="N6787" i="1" s="1"/>
  <c r="K6787" i="1"/>
  <c r="M6786" i="1"/>
  <c r="L6786" i="1"/>
  <c r="N6786" i="1" s="1"/>
  <c r="K6786" i="1"/>
  <c r="M6785" i="1"/>
  <c r="L6785" i="1"/>
  <c r="N6785" i="1" s="1"/>
  <c r="K6785" i="1"/>
  <c r="M6784" i="1"/>
  <c r="L6784" i="1"/>
  <c r="N6784" i="1" s="1"/>
  <c r="K6784" i="1"/>
  <c r="M6783" i="1"/>
  <c r="L6783" i="1"/>
  <c r="N6783" i="1" s="1"/>
  <c r="K6783" i="1"/>
  <c r="M6782" i="1"/>
  <c r="L6782" i="1"/>
  <c r="N6782" i="1" s="1"/>
  <c r="K6782" i="1"/>
  <c r="M6781" i="1"/>
  <c r="L6781" i="1"/>
  <c r="N6781" i="1" s="1"/>
  <c r="K6781" i="1"/>
  <c r="M6780" i="1"/>
  <c r="L6780" i="1"/>
  <c r="N6780" i="1" s="1"/>
  <c r="K6780" i="1"/>
  <c r="M6779" i="1"/>
  <c r="L6779" i="1"/>
  <c r="N6779" i="1" s="1"/>
  <c r="K6779" i="1"/>
  <c r="M6778" i="1"/>
  <c r="L6778" i="1"/>
  <c r="N6778" i="1" s="1"/>
  <c r="K6778" i="1"/>
  <c r="M6777" i="1"/>
  <c r="L6777" i="1"/>
  <c r="N6777" i="1" s="1"/>
  <c r="K6777" i="1"/>
  <c r="M6776" i="1"/>
  <c r="L6776" i="1"/>
  <c r="N6776" i="1" s="1"/>
  <c r="K6776" i="1"/>
  <c r="M6775" i="1"/>
  <c r="L6775" i="1"/>
  <c r="N6775" i="1" s="1"/>
  <c r="K6775" i="1"/>
  <c r="M6774" i="1"/>
  <c r="L6774" i="1"/>
  <c r="N6774" i="1" s="1"/>
  <c r="K6774" i="1"/>
  <c r="M6773" i="1"/>
  <c r="L6773" i="1"/>
  <c r="N6773" i="1" s="1"/>
  <c r="K6773" i="1"/>
  <c r="M6772" i="1"/>
  <c r="L6772" i="1"/>
  <c r="N6772" i="1" s="1"/>
  <c r="K6772" i="1"/>
  <c r="M6771" i="1"/>
  <c r="L6771" i="1"/>
  <c r="N6771" i="1" s="1"/>
  <c r="K6771" i="1"/>
  <c r="M6770" i="1"/>
  <c r="L6770" i="1"/>
  <c r="N6770" i="1" s="1"/>
  <c r="K6770" i="1"/>
  <c r="M6769" i="1"/>
  <c r="L6769" i="1"/>
  <c r="N6769" i="1" s="1"/>
  <c r="K6769" i="1"/>
  <c r="M6768" i="1"/>
  <c r="L6768" i="1"/>
  <c r="N6768" i="1" s="1"/>
  <c r="K6768" i="1"/>
  <c r="M6767" i="1"/>
  <c r="L6767" i="1"/>
  <c r="N6767" i="1" s="1"/>
  <c r="K6767" i="1"/>
  <c r="M6766" i="1"/>
  <c r="L6766" i="1"/>
  <c r="N6766" i="1" s="1"/>
  <c r="K6766" i="1"/>
  <c r="M6765" i="1"/>
  <c r="L6765" i="1"/>
  <c r="N6765" i="1" s="1"/>
  <c r="K6765" i="1"/>
  <c r="M6764" i="1"/>
  <c r="L6764" i="1"/>
  <c r="N6764" i="1" s="1"/>
  <c r="K6764" i="1"/>
  <c r="M6763" i="1"/>
  <c r="L6763" i="1"/>
  <c r="N6763" i="1" s="1"/>
  <c r="K6763" i="1"/>
  <c r="M6762" i="1"/>
  <c r="L6762" i="1"/>
  <c r="N6762" i="1" s="1"/>
  <c r="K6762" i="1"/>
  <c r="M6761" i="1"/>
  <c r="L6761" i="1"/>
  <c r="N6761" i="1" s="1"/>
  <c r="K6761" i="1"/>
  <c r="M6760" i="1"/>
  <c r="L6760" i="1"/>
  <c r="N6760" i="1" s="1"/>
  <c r="K6760" i="1"/>
  <c r="M6759" i="1"/>
  <c r="L6759" i="1"/>
  <c r="N6759" i="1" s="1"/>
  <c r="K6759" i="1"/>
  <c r="M6758" i="1"/>
  <c r="L6758" i="1"/>
  <c r="N6758" i="1" s="1"/>
  <c r="K6758" i="1"/>
  <c r="M6757" i="1"/>
  <c r="L6757" i="1"/>
  <c r="N6757" i="1" s="1"/>
  <c r="K6757" i="1"/>
  <c r="M6756" i="1"/>
  <c r="L6756" i="1"/>
  <c r="N6756" i="1" s="1"/>
  <c r="K6756" i="1"/>
  <c r="M6755" i="1"/>
  <c r="L6755" i="1"/>
  <c r="N6755" i="1" s="1"/>
  <c r="K6755" i="1"/>
  <c r="M6754" i="1"/>
  <c r="L6754" i="1"/>
  <c r="N6754" i="1" s="1"/>
  <c r="K6754" i="1"/>
  <c r="M6753" i="1"/>
  <c r="L6753" i="1"/>
  <c r="N6753" i="1" s="1"/>
  <c r="K6753" i="1"/>
  <c r="M6752" i="1"/>
  <c r="L6752" i="1"/>
  <c r="N6752" i="1" s="1"/>
  <c r="K6752" i="1"/>
  <c r="M6751" i="1"/>
  <c r="L6751" i="1"/>
  <c r="N6751" i="1" s="1"/>
  <c r="K6751" i="1"/>
  <c r="M6750" i="1"/>
  <c r="L6750" i="1"/>
  <c r="N6750" i="1" s="1"/>
  <c r="K6750" i="1"/>
  <c r="M6749" i="1"/>
  <c r="L6749" i="1"/>
  <c r="N6749" i="1" s="1"/>
  <c r="K6749" i="1"/>
  <c r="M6748" i="1"/>
  <c r="L6748" i="1"/>
  <c r="N6748" i="1" s="1"/>
  <c r="K6748" i="1"/>
  <c r="M6747" i="1"/>
  <c r="L6747" i="1"/>
  <c r="N6747" i="1" s="1"/>
  <c r="K6747" i="1"/>
  <c r="M6746" i="1"/>
  <c r="L6746" i="1"/>
  <c r="N6746" i="1" s="1"/>
  <c r="K6746" i="1"/>
  <c r="M6745" i="1"/>
  <c r="L6745" i="1"/>
  <c r="N6745" i="1" s="1"/>
  <c r="K6745" i="1"/>
  <c r="M6744" i="1"/>
  <c r="L6744" i="1"/>
  <c r="N6744" i="1" s="1"/>
  <c r="K6744" i="1"/>
  <c r="M6743" i="1"/>
  <c r="L6743" i="1"/>
  <c r="N6743" i="1" s="1"/>
  <c r="K6743" i="1"/>
  <c r="M6742" i="1"/>
  <c r="L6742" i="1"/>
  <c r="N6742" i="1" s="1"/>
  <c r="K6742" i="1"/>
  <c r="M6741" i="1"/>
  <c r="L6741" i="1"/>
  <c r="N6741" i="1" s="1"/>
  <c r="K6741" i="1"/>
  <c r="M6740" i="1"/>
  <c r="L6740" i="1"/>
  <c r="N6740" i="1" s="1"/>
  <c r="K6740" i="1"/>
  <c r="M6739" i="1"/>
  <c r="L6739" i="1"/>
  <c r="N6739" i="1" s="1"/>
  <c r="K6739" i="1"/>
  <c r="M6738" i="1"/>
  <c r="L6738" i="1"/>
  <c r="N6738" i="1" s="1"/>
  <c r="K6738" i="1"/>
  <c r="M6737" i="1"/>
  <c r="L6737" i="1"/>
  <c r="N6737" i="1" s="1"/>
  <c r="K6737" i="1"/>
  <c r="M6736" i="1"/>
  <c r="L6736" i="1"/>
  <c r="N6736" i="1" s="1"/>
  <c r="K6736" i="1"/>
  <c r="M6735" i="1"/>
  <c r="L6735" i="1"/>
  <c r="N6735" i="1" s="1"/>
  <c r="K6735" i="1"/>
  <c r="M6734" i="1"/>
  <c r="L6734" i="1"/>
  <c r="N6734" i="1" s="1"/>
  <c r="K6734" i="1"/>
  <c r="M6733" i="1"/>
  <c r="L6733" i="1"/>
  <c r="N6733" i="1" s="1"/>
  <c r="K6733" i="1"/>
  <c r="M6732" i="1"/>
  <c r="L6732" i="1"/>
  <c r="N6732" i="1" s="1"/>
  <c r="K6732" i="1"/>
  <c r="M6731" i="1"/>
  <c r="L6731" i="1"/>
  <c r="N6731" i="1" s="1"/>
  <c r="K6731" i="1"/>
  <c r="M6730" i="1"/>
  <c r="L6730" i="1"/>
  <c r="N6730" i="1" s="1"/>
  <c r="K6730" i="1"/>
  <c r="M6729" i="1"/>
  <c r="L6729" i="1"/>
  <c r="N6729" i="1" s="1"/>
  <c r="K6729" i="1"/>
  <c r="M6728" i="1"/>
  <c r="L6728" i="1"/>
  <c r="N6728" i="1" s="1"/>
  <c r="K6728" i="1"/>
  <c r="M6727" i="1"/>
  <c r="L6727" i="1"/>
  <c r="N6727" i="1" s="1"/>
  <c r="K6727" i="1"/>
  <c r="M6726" i="1"/>
  <c r="L6726" i="1"/>
  <c r="N6726" i="1" s="1"/>
  <c r="K6726" i="1"/>
  <c r="M6725" i="1"/>
  <c r="L6725" i="1"/>
  <c r="N6725" i="1" s="1"/>
  <c r="K6725" i="1"/>
  <c r="M6724" i="1"/>
  <c r="L6724" i="1"/>
  <c r="N6724" i="1" s="1"/>
  <c r="K6724" i="1"/>
  <c r="M6723" i="1"/>
  <c r="L6723" i="1"/>
  <c r="N6723" i="1" s="1"/>
  <c r="K6723" i="1"/>
  <c r="M6722" i="1"/>
  <c r="L6722" i="1"/>
  <c r="N6722" i="1" s="1"/>
  <c r="K6722" i="1"/>
  <c r="M6721" i="1"/>
  <c r="L6721" i="1"/>
  <c r="N6721" i="1" s="1"/>
  <c r="K6721" i="1"/>
  <c r="M6720" i="1"/>
  <c r="L6720" i="1"/>
  <c r="N6720" i="1" s="1"/>
  <c r="K6720" i="1"/>
  <c r="M6719" i="1"/>
  <c r="L6719" i="1"/>
  <c r="N6719" i="1" s="1"/>
  <c r="K6719" i="1"/>
  <c r="M6718" i="1"/>
  <c r="L6718" i="1"/>
  <c r="N6718" i="1" s="1"/>
  <c r="K6718" i="1"/>
  <c r="M6717" i="1"/>
  <c r="L6717" i="1"/>
  <c r="N6717" i="1" s="1"/>
  <c r="K6717" i="1"/>
  <c r="M6716" i="1"/>
  <c r="L6716" i="1"/>
  <c r="N6716" i="1" s="1"/>
  <c r="K6716" i="1"/>
  <c r="M6715" i="1"/>
  <c r="L6715" i="1"/>
  <c r="N6715" i="1" s="1"/>
  <c r="K6715" i="1"/>
  <c r="M6714" i="1"/>
  <c r="L6714" i="1"/>
  <c r="N6714" i="1" s="1"/>
  <c r="K6714" i="1"/>
  <c r="M6713" i="1"/>
  <c r="L6713" i="1"/>
  <c r="N6713" i="1" s="1"/>
  <c r="K6713" i="1"/>
  <c r="M6712" i="1"/>
  <c r="L6712" i="1"/>
  <c r="N6712" i="1" s="1"/>
  <c r="K6712" i="1"/>
  <c r="M6711" i="1"/>
  <c r="L6711" i="1"/>
  <c r="N6711" i="1" s="1"/>
  <c r="K6711" i="1"/>
  <c r="M6710" i="1"/>
  <c r="L6710" i="1"/>
  <c r="N6710" i="1" s="1"/>
  <c r="K6710" i="1"/>
  <c r="M6709" i="1"/>
  <c r="L6709" i="1"/>
  <c r="N6709" i="1" s="1"/>
  <c r="K6709" i="1"/>
  <c r="M6708" i="1"/>
  <c r="L6708" i="1"/>
  <c r="N6708" i="1" s="1"/>
  <c r="K6708" i="1"/>
  <c r="M6707" i="1"/>
  <c r="L6707" i="1"/>
  <c r="N6707" i="1" s="1"/>
  <c r="K6707" i="1"/>
  <c r="M6706" i="1"/>
  <c r="L6706" i="1"/>
  <c r="N6706" i="1" s="1"/>
  <c r="K6706" i="1"/>
  <c r="M6705" i="1"/>
  <c r="L6705" i="1"/>
  <c r="N6705" i="1" s="1"/>
  <c r="K6705" i="1"/>
  <c r="M6704" i="1"/>
  <c r="L6704" i="1"/>
  <c r="N6704" i="1" s="1"/>
  <c r="K6704" i="1"/>
  <c r="M6703" i="1"/>
  <c r="L6703" i="1"/>
  <c r="N6703" i="1" s="1"/>
  <c r="K6703" i="1"/>
  <c r="M6702" i="1"/>
  <c r="L6702" i="1"/>
  <c r="N6702" i="1" s="1"/>
  <c r="K6702" i="1"/>
  <c r="M6701" i="1"/>
  <c r="L6701" i="1"/>
  <c r="N6701" i="1" s="1"/>
  <c r="K6701" i="1"/>
  <c r="M6700" i="1"/>
  <c r="L6700" i="1"/>
  <c r="N6700" i="1" s="1"/>
  <c r="K6700" i="1"/>
  <c r="M6699" i="1"/>
  <c r="L6699" i="1"/>
  <c r="N6699" i="1" s="1"/>
  <c r="K6699" i="1"/>
  <c r="M6698" i="1"/>
  <c r="L6698" i="1"/>
  <c r="N6698" i="1" s="1"/>
  <c r="K6698" i="1"/>
  <c r="M6697" i="1"/>
  <c r="L6697" i="1"/>
  <c r="N6697" i="1" s="1"/>
  <c r="K6697" i="1"/>
  <c r="M6696" i="1"/>
  <c r="L6696" i="1"/>
  <c r="N6696" i="1" s="1"/>
  <c r="K6696" i="1"/>
  <c r="M6695" i="1"/>
  <c r="L6695" i="1"/>
  <c r="N6695" i="1" s="1"/>
  <c r="K6695" i="1"/>
  <c r="M6694" i="1"/>
  <c r="L6694" i="1"/>
  <c r="N6694" i="1" s="1"/>
  <c r="K6694" i="1"/>
  <c r="M6693" i="1"/>
  <c r="L6693" i="1"/>
  <c r="N6693" i="1" s="1"/>
  <c r="K6693" i="1"/>
  <c r="M6692" i="1"/>
  <c r="L6692" i="1"/>
  <c r="N6692" i="1" s="1"/>
  <c r="K6692" i="1"/>
  <c r="M6691" i="1"/>
  <c r="L6691" i="1"/>
  <c r="N6691" i="1" s="1"/>
  <c r="K6691" i="1"/>
  <c r="M6690" i="1"/>
  <c r="L6690" i="1"/>
  <c r="N6690" i="1" s="1"/>
  <c r="K6690" i="1"/>
  <c r="M6689" i="1"/>
  <c r="L6689" i="1"/>
  <c r="N6689" i="1" s="1"/>
  <c r="K6689" i="1"/>
  <c r="M6688" i="1"/>
  <c r="L6688" i="1"/>
  <c r="N6688" i="1" s="1"/>
  <c r="K6688" i="1"/>
  <c r="M6687" i="1"/>
  <c r="L6687" i="1"/>
  <c r="N6687" i="1" s="1"/>
  <c r="K6687" i="1"/>
  <c r="M6686" i="1"/>
  <c r="L6686" i="1"/>
  <c r="N6686" i="1" s="1"/>
  <c r="K6686" i="1"/>
  <c r="M6685" i="1"/>
  <c r="L6685" i="1"/>
  <c r="N6685" i="1" s="1"/>
  <c r="K6685" i="1"/>
  <c r="M6684" i="1"/>
  <c r="L6684" i="1"/>
  <c r="N6684" i="1" s="1"/>
  <c r="K6684" i="1"/>
  <c r="M6683" i="1"/>
  <c r="L6683" i="1"/>
  <c r="N6683" i="1" s="1"/>
  <c r="K6683" i="1"/>
  <c r="M6682" i="1"/>
  <c r="L6682" i="1"/>
  <c r="N6682" i="1" s="1"/>
  <c r="K6682" i="1"/>
  <c r="M6681" i="1"/>
  <c r="L6681" i="1"/>
  <c r="N6681" i="1" s="1"/>
  <c r="K6681" i="1"/>
  <c r="M6680" i="1"/>
  <c r="L6680" i="1"/>
  <c r="N6680" i="1" s="1"/>
  <c r="K6680" i="1"/>
  <c r="M6679" i="1"/>
  <c r="L6679" i="1"/>
  <c r="N6679" i="1" s="1"/>
  <c r="K6679" i="1"/>
  <c r="M6678" i="1"/>
  <c r="L6678" i="1"/>
  <c r="N6678" i="1" s="1"/>
  <c r="K6678" i="1"/>
  <c r="M6677" i="1"/>
  <c r="L6677" i="1"/>
  <c r="N6677" i="1" s="1"/>
  <c r="K6677" i="1"/>
  <c r="M6676" i="1"/>
  <c r="L6676" i="1"/>
  <c r="N6676" i="1" s="1"/>
  <c r="K6676" i="1"/>
  <c r="M6675" i="1"/>
  <c r="L6675" i="1"/>
  <c r="N6675" i="1" s="1"/>
  <c r="K6675" i="1"/>
  <c r="M6674" i="1"/>
  <c r="L6674" i="1"/>
  <c r="N6674" i="1" s="1"/>
  <c r="K6674" i="1"/>
  <c r="M6673" i="1"/>
  <c r="L6673" i="1"/>
  <c r="N6673" i="1" s="1"/>
  <c r="K6673" i="1"/>
  <c r="M6672" i="1"/>
  <c r="L6672" i="1"/>
  <c r="N6672" i="1" s="1"/>
  <c r="K6672" i="1"/>
  <c r="M6671" i="1"/>
  <c r="L6671" i="1"/>
  <c r="N6671" i="1" s="1"/>
  <c r="K6671" i="1"/>
  <c r="M6670" i="1"/>
  <c r="L6670" i="1"/>
  <c r="N6670" i="1" s="1"/>
  <c r="K6670" i="1"/>
  <c r="M6669" i="1"/>
  <c r="L6669" i="1"/>
  <c r="N6669" i="1" s="1"/>
  <c r="K6669" i="1"/>
  <c r="M6668" i="1"/>
  <c r="L6668" i="1"/>
  <c r="N6668" i="1" s="1"/>
  <c r="K6668" i="1"/>
  <c r="M6667" i="1"/>
  <c r="L6667" i="1"/>
  <c r="N6667" i="1" s="1"/>
  <c r="K6667" i="1"/>
  <c r="M6666" i="1"/>
  <c r="L6666" i="1"/>
  <c r="N6666" i="1" s="1"/>
  <c r="K6666" i="1"/>
  <c r="M6665" i="1"/>
  <c r="L6665" i="1"/>
  <c r="N6665" i="1" s="1"/>
  <c r="K6665" i="1"/>
  <c r="M6664" i="1"/>
  <c r="L6664" i="1"/>
  <c r="N6664" i="1" s="1"/>
  <c r="K6664" i="1"/>
  <c r="M6663" i="1"/>
  <c r="L6663" i="1"/>
  <c r="N6663" i="1" s="1"/>
  <c r="K6663" i="1"/>
  <c r="M6662" i="1"/>
  <c r="L6662" i="1"/>
  <c r="N6662" i="1" s="1"/>
  <c r="K6662" i="1"/>
  <c r="M6661" i="1"/>
  <c r="L6661" i="1"/>
  <c r="N6661" i="1" s="1"/>
  <c r="K6661" i="1"/>
  <c r="M6660" i="1"/>
  <c r="L6660" i="1"/>
  <c r="N6660" i="1" s="1"/>
  <c r="K6660" i="1"/>
  <c r="M6659" i="1"/>
  <c r="L6659" i="1"/>
  <c r="N6659" i="1" s="1"/>
  <c r="K6659" i="1"/>
  <c r="M6658" i="1"/>
  <c r="L6658" i="1"/>
  <c r="N6658" i="1" s="1"/>
  <c r="K6658" i="1"/>
  <c r="M6657" i="1"/>
  <c r="L6657" i="1"/>
  <c r="N6657" i="1" s="1"/>
  <c r="K6657" i="1"/>
  <c r="M6656" i="1"/>
  <c r="L6656" i="1"/>
  <c r="N6656" i="1" s="1"/>
  <c r="K6656" i="1"/>
  <c r="M6655" i="1"/>
  <c r="L6655" i="1"/>
  <c r="N6655" i="1" s="1"/>
  <c r="K6655" i="1"/>
  <c r="M6654" i="1"/>
  <c r="L6654" i="1"/>
  <c r="N6654" i="1" s="1"/>
  <c r="K6654" i="1"/>
  <c r="M6653" i="1"/>
  <c r="L6653" i="1"/>
  <c r="N6653" i="1" s="1"/>
  <c r="K6653" i="1"/>
  <c r="M6652" i="1"/>
  <c r="L6652" i="1"/>
  <c r="N6652" i="1" s="1"/>
  <c r="K6652" i="1"/>
  <c r="M6651" i="1"/>
  <c r="L6651" i="1"/>
  <c r="N6651" i="1" s="1"/>
  <c r="K6651" i="1"/>
  <c r="M6650" i="1"/>
  <c r="L6650" i="1"/>
  <c r="N6650" i="1" s="1"/>
  <c r="K6650" i="1"/>
  <c r="M6649" i="1"/>
  <c r="L6649" i="1"/>
  <c r="N6649" i="1" s="1"/>
  <c r="K6649" i="1"/>
  <c r="M6648" i="1"/>
  <c r="L6648" i="1"/>
  <c r="N6648" i="1" s="1"/>
  <c r="K6648" i="1"/>
  <c r="M6647" i="1"/>
  <c r="L6647" i="1"/>
  <c r="N6647" i="1" s="1"/>
  <c r="K6647" i="1"/>
  <c r="M6646" i="1"/>
  <c r="L6646" i="1"/>
  <c r="N6646" i="1" s="1"/>
  <c r="K6646" i="1"/>
  <c r="M6645" i="1"/>
  <c r="L6645" i="1"/>
  <c r="N6645" i="1" s="1"/>
  <c r="K6645" i="1"/>
  <c r="M6644" i="1"/>
  <c r="L6644" i="1"/>
  <c r="N6644" i="1" s="1"/>
  <c r="K6644" i="1"/>
  <c r="M6643" i="1"/>
  <c r="L6643" i="1"/>
  <c r="N6643" i="1" s="1"/>
  <c r="K6643" i="1"/>
  <c r="M6642" i="1"/>
  <c r="L6642" i="1"/>
  <c r="N6642" i="1" s="1"/>
  <c r="K6642" i="1"/>
  <c r="M6641" i="1"/>
  <c r="L6641" i="1"/>
  <c r="N6641" i="1" s="1"/>
  <c r="K6641" i="1"/>
  <c r="M6640" i="1"/>
  <c r="L6640" i="1"/>
  <c r="N6640" i="1" s="1"/>
  <c r="K6640" i="1"/>
  <c r="M6639" i="1"/>
  <c r="L6639" i="1"/>
  <c r="N6639" i="1" s="1"/>
  <c r="K6639" i="1"/>
  <c r="M6638" i="1"/>
  <c r="L6638" i="1"/>
  <c r="N6638" i="1" s="1"/>
  <c r="K6638" i="1"/>
  <c r="M6637" i="1"/>
  <c r="L6637" i="1"/>
  <c r="N6637" i="1" s="1"/>
  <c r="K6637" i="1"/>
  <c r="M6636" i="1"/>
  <c r="L6636" i="1"/>
  <c r="N6636" i="1" s="1"/>
  <c r="K6636" i="1"/>
  <c r="M6635" i="1"/>
  <c r="L6635" i="1"/>
  <c r="N6635" i="1" s="1"/>
  <c r="K6635" i="1"/>
  <c r="M6634" i="1"/>
  <c r="L6634" i="1"/>
  <c r="N6634" i="1" s="1"/>
  <c r="K6634" i="1"/>
  <c r="M6633" i="1"/>
  <c r="L6633" i="1"/>
  <c r="N6633" i="1" s="1"/>
  <c r="K6633" i="1"/>
  <c r="M6632" i="1"/>
  <c r="L6632" i="1"/>
  <c r="N6632" i="1" s="1"/>
  <c r="K6632" i="1"/>
  <c r="M6631" i="1"/>
  <c r="L6631" i="1"/>
  <c r="N6631" i="1" s="1"/>
  <c r="K6631" i="1"/>
  <c r="M6630" i="1"/>
  <c r="L6630" i="1"/>
  <c r="N6630" i="1" s="1"/>
  <c r="K6630" i="1"/>
  <c r="M6629" i="1"/>
  <c r="L6629" i="1"/>
  <c r="N6629" i="1" s="1"/>
  <c r="K6629" i="1"/>
  <c r="M6628" i="1"/>
  <c r="L6628" i="1"/>
  <c r="N6628" i="1" s="1"/>
  <c r="K6628" i="1"/>
  <c r="M6627" i="1"/>
  <c r="L6627" i="1"/>
  <c r="N6627" i="1" s="1"/>
  <c r="K6627" i="1"/>
  <c r="M6626" i="1"/>
  <c r="L6626" i="1"/>
  <c r="N6626" i="1" s="1"/>
  <c r="K6626" i="1"/>
  <c r="M6625" i="1"/>
  <c r="L6625" i="1"/>
  <c r="N6625" i="1" s="1"/>
  <c r="K6625" i="1"/>
  <c r="M6624" i="1"/>
  <c r="L6624" i="1"/>
  <c r="N6624" i="1" s="1"/>
  <c r="K6624" i="1"/>
  <c r="M6623" i="1"/>
  <c r="L6623" i="1"/>
  <c r="N6623" i="1" s="1"/>
  <c r="K6623" i="1"/>
  <c r="M6622" i="1"/>
  <c r="L6622" i="1"/>
  <c r="N6622" i="1" s="1"/>
  <c r="K6622" i="1"/>
  <c r="M6621" i="1"/>
  <c r="L6621" i="1"/>
  <c r="N6621" i="1" s="1"/>
  <c r="K6621" i="1"/>
  <c r="M6620" i="1"/>
  <c r="L6620" i="1"/>
  <c r="N6620" i="1" s="1"/>
  <c r="K6620" i="1"/>
  <c r="M6619" i="1"/>
  <c r="L6619" i="1"/>
  <c r="N6619" i="1" s="1"/>
  <c r="K6619" i="1"/>
  <c r="M6618" i="1"/>
  <c r="L6618" i="1"/>
  <c r="N6618" i="1" s="1"/>
  <c r="K6618" i="1"/>
  <c r="M6617" i="1"/>
  <c r="L6617" i="1"/>
  <c r="N6617" i="1" s="1"/>
  <c r="K6617" i="1"/>
  <c r="M6616" i="1"/>
  <c r="L6616" i="1"/>
  <c r="N6616" i="1" s="1"/>
  <c r="K6616" i="1"/>
  <c r="M6615" i="1"/>
  <c r="L6615" i="1"/>
  <c r="N6615" i="1" s="1"/>
  <c r="K6615" i="1"/>
  <c r="M6614" i="1"/>
  <c r="L6614" i="1"/>
  <c r="N6614" i="1" s="1"/>
  <c r="K6614" i="1"/>
  <c r="M6613" i="1"/>
  <c r="L6613" i="1"/>
  <c r="N6613" i="1" s="1"/>
  <c r="K6613" i="1"/>
  <c r="M6612" i="1"/>
  <c r="L6612" i="1"/>
  <c r="N6612" i="1" s="1"/>
  <c r="K6612" i="1"/>
  <c r="M6611" i="1"/>
  <c r="L6611" i="1"/>
  <c r="N6611" i="1" s="1"/>
  <c r="K6611" i="1"/>
  <c r="M6610" i="1"/>
  <c r="L6610" i="1"/>
  <c r="N6610" i="1" s="1"/>
  <c r="K6610" i="1"/>
  <c r="M6609" i="1"/>
  <c r="L6609" i="1"/>
  <c r="N6609" i="1" s="1"/>
  <c r="K6609" i="1"/>
  <c r="M6608" i="1"/>
  <c r="L6608" i="1"/>
  <c r="N6608" i="1" s="1"/>
  <c r="K6608" i="1"/>
  <c r="M6607" i="1"/>
  <c r="L6607" i="1"/>
  <c r="N6607" i="1" s="1"/>
  <c r="K6607" i="1"/>
  <c r="M6606" i="1"/>
  <c r="L6606" i="1"/>
  <c r="N6606" i="1" s="1"/>
  <c r="K6606" i="1"/>
  <c r="M6605" i="1"/>
  <c r="L6605" i="1"/>
  <c r="N6605" i="1" s="1"/>
  <c r="K6605" i="1"/>
  <c r="M6604" i="1"/>
  <c r="L6604" i="1"/>
  <c r="N6604" i="1" s="1"/>
  <c r="K6604" i="1"/>
  <c r="M6603" i="1"/>
  <c r="L6603" i="1"/>
  <c r="N6603" i="1" s="1"/>
  <c r="K6603" i="1"/>
  <c r="M6602" i="1"/>
  <c r="L6602" i="1"/>
  <c r="N6602" i="1" s="1"/>
  <c r="K6602" i="1"/>
  <c r="M6601" i="1"/>
  <c r="L6601" i="1"/>
  <c r="N6601" i="1" s="1"/>
  <c r="K6601" i="1"/>
  <c r="M6600" i="1"/>
  <c r="L6600" i="1"/>
  <c r="N6600" i="1" s="1"/>
  <c r="K6600" i="1"/>
  <c r="M6599" i="1"/>
  <c r="L6599" i="1"/>
  <c r="N6599" i="1" s="1"/>
  <c r="K6599" i="1"/>
  <c r="M6598" i="1"/>
  <c r="L6598" i="1"/>
  <c r="N6598" i="1" s="1"/>
  <c r="K6598" i="1"/>
  <c r="M6597" i="1"/>
  <c r="L6597" i="1"/>
  <c r="N6597" i="1" s="1"/>
  <c r="K6597" i="1"/>
  <c r="M6596" i="1"/>
  <c r="L6596" i="1"/>
  <c r="N6596" i="1" s="1"/>
  <c r="K6596" i="1"/>
  <c r="M6595" i="1"/>
  <c r="L6595" i="1"/>
  <c r="N6595" i="1" s="1"/>
  <c r="K6595" i="1"/>
  <c r="M6594" i="1"/>
  <c r="L6594" i="1"/>
  <c r="N6594" i="1" s="1"/>
  <c r="K6594" i="1"/>
  <c r="M6593" i="1"/>
  <c r="L6593" i="1"/>
  <c r="N6593" i="1" s="1"/>
  <c r="K6593" i="1"/>
  <c r="M6592" i="1"/>
  <c r="L6592" i="1"/>
  <c r="N6592" i="1" s="1"/>
  <c r="K6592" i="1"/>
  <c r="M6591" i="1"/>
  <c r="L6591" i="1"/>
  <c r="N6591" i="1" s="1"/>
  <c r="K6591" i="1"/>
  <c r="M6590" i="1"/>
  <c r="L6590" i="1"/>
  <c r="N6590" i="1" s="1"/>
  <c r="K6590" i="1"/>
  <c r="M6589" i="1"/>
  <c r="L6589" i="1"/>
  <c r="N6589" i="1" s="1"/>
  <c r="K6589" i="1"/>
  <c r="M6588" i="1"/>
  <c r="L6588" i="1"/>
  <c r="N6588" i="1" s="1"/>
  <c r="K6588" i="1"/>
  <c r="M6587" i="1"/>
  <c r="L6587" i="1"/>
  <c r="N6587" i="1" s="1"/>
  <c r="K6587" i="1"/>
  <c r="M6586" i="1"/>
  <c r="L6586" i="1"/>
  <c r="N6586" i="1" s="1"/>
  <c r="K6586" i="1"/>
  <c r="M6585" i="1"/>
  <c r="L6585" i="1"/>
  <c r="N6585" i="1" s="1"/>
  <c r="K6585" i="1"/>
  <c r="M6584" i="1"/>
  <c r="L6584" i="1"/>
  <c r="N6584" i="1" s="1"/>
  <c r="K6584" i="1"/>
  <c r="M6583" i="1"/>
  <c r="L6583" i="1"/>
  <c r="N6583" i="1" s="1"/>
  <c r="K6583" i="1"/>
  <c r="M6582" i="1"/>
  <c r="L6582" i="1"/>
  <c r="N6582" i="1" s="1"/>
  <c r="K6582" i="1"/>
  <c r="M6581" i="1"/>
  <c r="L6581" i="1"/>
  <c r="N6581" i="1" s="1"/>
  <c r="K6581" i="1"/>
  <c r="M6580" i="1"/>
  <c r="L6580" i="1"/>
  <c r="N6580" i="1" s="1"/>
  <c r="K6580" i="1"/>
  <c r="M6579" i="1"/>
  <c r="L6579" i="1"/>
  <c r="N6579" i="1" s="1"/>
  <c r="K6579" i="1"/>
  <c r="M6578" i="1"/>
  <c r="L6578" i="1"/>
  <c r="N6578" i="1" s="1"/>
  <c r="K6578" i="1"/>
  <c r="M6577" i="1"/>
  <c r="L6577" i="1"/>
  <c r="N6577" i="1" s="1"/>
  <c r="K6577" i="1"/>
  <c r="M6576" i="1"/>
  <c r="L6576" i="1"/>
  <c r="N6576" i="1" s="1"/>
  <c r="K6576" i="1"/>
  <c r="M6575" i="1"/>
  <c r="L6575" i="1"/>
  <c r="N6575" i="1" s="1"/>
  <c r="K6575" i="1"/>
  <c r="M6574" i="1"/>
  <c r="L6574" i="1"/>
  <c r="N6574" i="1" s="1"/>
  <c r="K6574" i="1"/>
  <c r="M6573" i="1"/>
  <c r="L6573" i="1"/>
  <c r="N6573" i="1" s="1"/>
  <c r="K6573" i="1"/>
  <c r="M6572" i="1"/>
  <c r="L6572" i="1"/>
  <c r="N6572" i="1" s="1"/>
  <c r="K6572" i="1"/>
  <c r="M6571" i="1"/>
  <c r="L6571" i="1"/>
  <c r="N6571" i="1" s="1"/>
  <c r="K6571" i="1"/>
  <c r="M6570" i="1"/>
  <c r="L6570" i="1"/>
  <c r="N6570" i="1" s="1"/>
  <c r="K6570" i="1"/>
  <c r="M6569" i="1"/>
  <c r="L6569" i="1"/>
  <c r="N6569" i="1" s="1"/>
  <c r="K6569" i="1"/>
  <c r="M6568" i="1"/>
  <c r="L6568" i="1"/>
  <c r="N6568" i="1" s="1"/>
  <c r="K6568" i="1"/>
  <c r="M6567" i="1"/>
  <c r="L6567" i="1"/>
  <c r="N6567" i="1" s="1"/>
  <c r="K6567" i="1"/>
  <c r="M6566" i="1"/>
  <c r="L6566" i="1"/>
  <c r="N6566" i="1" s="1"/>
  <c r="K6566" i="1"/>
  <c r="M6565" i="1"/>
  <c r="L6565" i="1"/>
  <c r="N6565" i="1" s="1"/>
  <c r="K6565" i="1"/>
  <c r="M6564" i="1"/>
  <c r="L6564" i="1"/>
  <c r="N6564" i="1" s="1"/>
  <c r="K6564" i="1"/>
  <c r="M6563" i="1"/>
  <c r="L6563" i="1"/>
  <c r="N6563" i="1" s="1"/>
  <c r="K6563" i="1"/>
  <c r="M6562" i="1"/>
  <c r="L6562" i="1"/>
  <c r="N6562" i="1" s="1"/>
  <c r="K6562" i="1"/>
  <c r="M6561" i="1"/>
  <c r="L6561" i="1"/>
  <c r="N6561" i="1" s="1"/>
  <c r="K6561" i="1"/>
  <c r="M6560" i="1"/>
  <c r="L6560" i="1"/>
  <c r="N6560" i="1" s="1"/>
  <c r="K6560" i="1"/>
  <c r="M6559" i="1"/>
  <c r="L6559" i="1"/>
  <c r="N6559" i="1" s="1"/>
  <c r="K6559" i="1"/>
  <c r="M6558" i="1"/>
  <c r="L6558" i="1"/>
  <c r="N6558" i="1" s="1"/>
  <c r="K6558" i="1"/>
  <c r="M6557" i="1"/>
  <c r="L6557" i="1"/>
  <c r="N6557" i="1" s="1"/>
  <c r="K6557" i="1"/>
  <c r="M6556" i="1"/>
  <c r="L6556" i="1"/>
  <c r="N6556" i="1" s="1"/>
  <c r="K6556" i="1"/>
  <c r="M6555" i="1"/>
  <c r="L6555" i="1"/>
  <c r="N6555" i="1" s="1"/>
  <c r="K6555" i="1"/>
  <c r="M6554" i="1"/>
  <c r="L6554" i="1"/>
  <c r="N6554" i="1" s="1"/>
  <c r="K6554" i="1"/>
  <c r="M6553" i="1"/>
  <c r="L6553" i="1"/>
  <c r="N6553" i="1" s="1"/>
  <c r="K6553" i="1"/>
  <c r="M6552" i="1"/>
  <c r="L6552" i="1"/>
  <c r="N6552" i="1" s="1"/>
  <c r="K6552" i="1"/>
  <c r="M6551" i="1"/>
  <c r="L6551" i="1"/>
  <c r="N6551" i="1" s="1"/>
  <c r="K6551" i="1"/>
  <c r="M6550" i="1"/>
  <c r="L6550" i="1"/>
  <c r="N6550" i="1" s="1"/>
  <c r="K6550" i="1"/>
  <c r="M6549" i="1"/>
  <c r="L6549" i="1"/>
  <c r="N6549" i="1" s="1"/>
  <c r="K6549" i="1"/>
  <c r="M6548" i="1"/>
  <c r="L6548" i="1"/>
  <c r="N6548" i="1" s="1"/>
  <c r="K6548" i="1"/>
  <c r="M6547" i="1"/>
  <c r="L6547" i="1"/>
  <c r="N6547" i="1" s="1"/>
  <c r="K6547" i="1"/>
  <c r="M6546" i="1"/>
  <c r="L6546" i="1"/>
  <c r="N6546" i="1" s="1"/>
  <c r="K6546" i="1"/>
  <c r="M6545" i="1"/>
  <c r="L6545" i="1"/>
  <c r="N6545" i="1" s="1"/>
  <c r="K6545" i="1"/>
  <c r="M6544" i="1"/>
  <c r="L6544" i="1"/>
  <c r="N6544" i="1" s="1"/>
  <c r="K6544" i="1"/>
  <c r="M6543" i="1"/>
  <c r="L6543" i="1"/>
  <c r="N6543" i="1" s="1"/>
  <c r="K6543" i="1"/>
  <c r="M6542" i="1"/>
  <c r="L6542" i="1"/>
  <c r="N6542" i="1" s="1"/>
  <c r="K6542" i="1"/>
  <c r="M6541" i="1"/>
  <c r="L6541" i="1"/>
  <c r="N6541" i="1" s="1"/>
  <c r="K6541" i="1"/>
  <c r="M6540" i="1"/>
  <c r="L6540" i="1"/>
  <c r="N6540" i="1" s="1"/>
  <c r="K6540" i="1"/>
  <c r="M6539" i="1"/>
  <c r="L6539" i="1"/>
  <c r="N6539" i="1" s="1"/>
  <c r="K6539" i="1"/>
  <c r="M6538" i="1"/>
  <c r="L6538" i="1"/>
  <c r="N6538" i="1" s="1"/>
  <c r="K6538" i="1"/>
  <c r="M6537" i="1"/>
  <c r="L6537" i="1"/>
  <c r="N6537" i="1" s="1"/>
  <c r="K6537" i="1"/>
  <c r="M6536" i="1"/>
  <c r="L6536" i="1"/>
  <c r="N6536" i="1" s="1"/>
  <c r="K6536" i="1"/>
  <c r="M6535" i="1"/>
  <c r="L6535" i="1"/>
  <c r="N6535" i="1" s="1"/>
  <c r="K6535" i="1"/>
  <c r="M6534" i="1"/>
  <c r="L6534" i="1"/>
  <c r="N6534" i="1" s="1"/>
  <c r="K6534" i="1"/>
  <c r="M6533" i="1"/>
  <c r="L6533" i="1"/>
  <c r="N6533" i="1" s="1"/>
  <c r="K6533" i="1"/>
  <c r="M6532" i="1"/>
  <c r="L6532" i="1"/>
  <c r="N6532" i="1" s="1"/>
  <c r="K6532" i="1"/>
  <c r="M6531" i="1"/>
  <c r="L6531" i="1"/>
  <c r="N6531" i="1" s="1"/>
  <c r="K6531" i="1"/>
  <c r="M6530" i="1"/>
  <c r="L6530" i="1"/>
  <c r="N6530" i="1" s="1"/>
  <c r="K6530" i="1"/>
  <c r="M6529" i="1"/>
  <c r="L6529" i="1"/>
  <c r="N6529" i="1" s="1"/>
  <c r="K6529" i="1"/>
  <c r="M6528" i="1"/>
  <c r="L6528" i="1"/>
  <c r="N6528" i="1" s="1"/>
  <c r="K6528" i="1"/>
  <c r="M6527" i="1"/>
  <c r="L6527" i="1"/>
  <c r="N6527" i="1" s="1"/>
  <c r="K6527" i="1"/>
  <c r="M6526" i="1"/>
  <c r="L6526" i="1"/>
  <c r="N6526" i="1" s="1"/>
  <c r="K6526" i="1"/>
  <c r="M6525" i="1"/>
  <c r="L6525" i="1"/>
  <c r="N6525" i="1" s="1"/>
  <c r="K6525" i="1"/>
  <c r="M6524" i="1"/>
  <c r="L6524" i="1"/>
  <c r="N6524" i="1" s="1"/>
  <c r="K6524" i="1"/>
  <c r="M6523" i="1"/>
  <c r="L6523" i="1"/>
  <c r="N6523" i="1" s="1"/>
  <c r="K6523" i="1"/>
  <c r="M6522" i="1"/>
  <c r="L6522" i="1"/>
  <c r="N6522" i="1" s="1"/>
  <c r="K6522" i="1"/>
  <c r="M6521" i="1"/>
  <c r="L6521" i="1"/>
  <c r="N6521" i="1" s="1"/>
  <c r="K6521" i="1"/>
  <c r="M6520" i="1"/>
  <c r="L6520" i="1"/>
  <c r="N6520" i="1" s="1"/>
  <c r="K6520" i="1"/>
  <c r="M6519" i="1"/>
  <c r="L6519" i="1"/>
  <c r="N6519" i="1" s="1"/>
  <c r="K6519" i="1"/>
  <c r="M6518" i="1"/>
  <c r="L6518" i="1"/>
  <c r="N6518" i="1" s="1"/>
  <c r="K6518" i="1"/>
  <c r="M6517" i="1"/>
  <c r="L6517" i="1"/>
  <c r="N6517" i="1" s="1"/>
  <c r="K6517" i="1"/>
  <c r="M6516" i="1"/>
  <c r="L6516" i="1"/>
  <c r="N6516" i="1" s="1"/>
  <c r="K6516" i="1"/>
  <c r="M6515" i="1"/>
  <c r="L6515" i="1"/>
  <c r="N6515" i="1" s="1"/>
  <c r="K6515" i="1"/>
  <c r="M6514" i="1"/>
  <c r="L6514" i="1"/>
  <c r="N6514" i="1" s="1"/>
  <c r="K6514" i="1"/>
  <c r="M6513" i="1"/>
  <c r="L6513" i="1"/>
  <c r="N6513" i="1" s="1"/>
  <c r="K6513" i="1"/>
  <c r="M6512" i="1"/>
  <c r="L6512" i="1"/>
  <c r="N6512" i="1" s="1"/>
  <c r="K6512" i="1"/>
  <c r="M6511" i="1"/>
  <c r="L6511" i="1"/>
  <c r="N6511" i="1" s="1"/>
  <c r="K6511" i="1"/>
  <c r="M6510" i="1"/>
  <c r="L6510" i="1"/>
  <c r="N6510" i="1" s="1"/>
  <c r="K6510" i="1"/>
  <c r="M6509" i="1"/>
  <c r="L6509" i="1"/>
  <c r="N6509" i="1" s="1"/>
  <c r="K6509" i="1"/>
  <c r="M6508" i="1"/>
  <c r="L6508" i="1"/>
  <c r="N6508" i="1" s="1"/>
  <c r="K6508" i="1"/>
  <c r="M6507" i="1"/>
  <c r="L6507" i="1"/>
  <c r="N6507" i="1" s="1"/>
  <c r="K6507" i="1"/>
  <c r="M6506" i="1"/>
  <c r="L6506" i="1"/>
  <c r="N6506" i="1" s="1"/>
  <c r="K6506" i="1"/>
  <c r="M6505" i="1"/>
  <c r="L6505" i="1"/>
  <c r="N6505" i="1" s="1"/>
  <c r="K6505" i="1"/>
  <c r="M6504" i="1"/>
  <c r="L6504" i="1"/>
  <c r="N6504" i="1" s="1"/>
  <c r="K6504" i="1"/>
  <c r="M6503" i="1"/>
  <c r="L6503" i="1"/>
  <c r="N6503" i="1" s="1"/>
  <c r="K6503" i="1"/>
  <c r="M6502" i="1"/>
  <c r="L6502" i="1"/>
  <c r="N6502" i="1" s="1"/>
  <c r="K6502" i="1"/>
  <c r="M6501" i="1"/>
  <c r="L6501" i="1"/>
  <c r="N6501" i="1" s="1"/>
  <c r="K6501" i="1"/>
  <c r="M6500" i="1"/>
  <c r="L6500" i="1"/>
  <c r="N6500" i="1" s="1"/>
  <c r="K6500" i="1"/>
  <c r="M6499" i="1"/>
  <c r="L6499" i="1"/>
  <c r="N6499" i="1" s="1"/>
  <c r="K6499" i="1"/>
  <c r="M6498" i="1"/>
  <c r="L6498" i="1"/>
  <c r="N6498" i="1" s="1"/>
  <c r="K6498" i="1"/>
  <c r="M6497" i="1"/>
  <c r="L6497" i="1"/>
  <c r="N6497" i="1" s="1"/>
  <c r="K6497" i="1"/>
  <c r="M6496" i="1"/>
  <c r="L6496" i="1"/>
  <c r="N6496" i="1" s="1"/>
  <c r="K6496" i="1"/>
  <c r="M6495" i="1"/>
  <c r="L6495" i="1"/>
  <c r="N6495" i="1" s="1"/>
  <c r="K6495" i="1"/>
  <c r="M6494" i="1"/>
  <c r="L6494" i="1"/>
  <c r="N6494" i="1" s="1"/>
  <c r="K6494" i="1"/>
  <c r="M6493" i="1"/>
  <c r="L6493" i="1"/>
  <c r="N6493" i="1" s="1"/>
  <c r="K6493" i="1"/>
  <c r="M6492" i="1"/>
  <c r="L6492" i="1"/>
  <c r="N6492" i="1" s="1"/>
  <c r="K6492" i="1"/>
  <c r="M6491" i="1"/>
  <c r="L6491" i="1"/>
  <c r="N6491" i="1" s="1"/>
  <c r="K6491" i="1"/>
  <c r="M6490" i="1"/>
  <c r="L6490" i="1"/>
  <c r="N6490" i="1" s="1"/>
  <c r="K6490" i="1"/>
  <c r="M6489" i="1"/>
  <c r="L6489" i="1"/>
  <c r="N6489" i="1" s="1"/>
  <c r="K6489" i="1"/>
  <c r="M6488" i="1"/>
  <c r="L6488" i="1"/>
  <c r="N6488" i="1" s="1"/>
  <c r="K6488" i="1"/>
  <c r="M6487" i="1"/>
  <c r="L6487" i="1"/>
  <c r="N6487" i="1" s="1"/>
  <c r="K6487" i="1"/>
  <c r="M6486" i="1"/>
  <c r="L6486" i="1"/>
  <c r="N6486" i="1" s="1"/>
  <c r="K6486" i="1"/>
  <c r="M6485" i="1"/>
  <c r="L6485" i="1"/>
  <c r="N6485" i="1" s="1"/>
  <c r="K6485" i="1"/>
  <c r="M6484" i="1"/>
  <c r="L6484" i="1"/>
  <c r="N6484" i="1" s="1"/>
  <c r="K6484" i="1"/>
  <c r="M6483" i="1"/>
  <c r="L6483" i="1"/>
  <c r="N6483" i="1" s="1"/>
  <c r="K6483" i="1"/>
  <c r="M6482" i="1"/>
  <c r="L6482" i="1"/>
  <c r="N6482" i="1" s="1"/>
  <c r="K6482" i="1"/>
  <c r="M6481" i="1"/>
  <c r="L6481" i="1"/>
  <c r="N6481" i="1" s="1"/>
  <c r="K6481" i="1"/>
  <c r="M6480" i="1"/>
  <c r="L6480" i="1"/>
  <c r="N6480" i="1" s="1"/>
  <c r="K6480" i="1"/>
  <c r="M6479" i="1"/>
  <c r="L6479" i="1"/>
  <c r="N6479" i="1" s="1"/>
  <c r="K6479" i="1"/>
  <c r="M6478" i="1"/>
  <c r="L6478" i="1"/>
  <c r="N6478" i="1" s="1"/>
  <c r="K6478" i="1"/>
  <c r="M6477" i="1"/>
  <c r="L6477" i="1"/>
  <c r="N6477" i="1" s="1"/>
  <c r="K6477" i="1"/>
  <c r="M6476" i="1"/>
  <c r="L6476" i="1"/>
  <c r="N6476" i="1" s="1"/>
  <c r="K6476" i="1"/>
  <c r="M6475" i="1"/>
  <c r="L6475" i="1"/>
  <c r="N6475" i="1" s="1"/>
  <c r="K6475" i="1"/>
  <c r="M6474" i="1"/>
  <c r="L6474" i="1"/>
  <c r="N6474" i="1" s="1"/>
  <c r="K6474" i="1"/>
  <c r="M6473" i="1"/>
  <c r="L6473" i="1"/>
  <c r="N6473" i="1" s="1"/>
  <c r="K6473" i="1"/>
  <c r="M6472" i="1"/>
  <c r="L6472" i="1"/>
  <c r="N6472" i="1" s="1"/>
  <c r="K6472" i="1"/>
  <c r="M6471" i="1"/>
  <c r="L6471" i="1"/>
  <c r="N6471" i="1" s="1"/>
  <c r="K6471" i="1"/>
  <c r="M6470" i="1"/>
  <c r="L6470" i="1"/>
  <c r="N6470" i="1" s="1"/>
  <c r="K6470" i="1"/>
  <c r="M6469" i="1"/>
  <c r="L6469" i="1"/>
  <c r="N6469" i="1" s="1"/>
  <c r="K6469" i="1"/>
  <c r="M6468" i="1"/>
  <c r="L6468" i="1"/>
  <c r="N6468" i="1" s="1"/>
  <c r="K6468" i="1"/>
  <c r="M6467" i="1"/>
  <c r="L6467" i="1"/>
  <c r="N6467" i="1" s="1"/>
  <c r="K6467" i="1"/>
  <c r="M6466" i="1"/>
  <c r="L6466" i="1"/>
  <c r="N6466" i="1" s="1"/>
  <c r="K6466" i="1"/>
  <c r="M6465" i="1"/>
  <c r="L6465" i="1"/>
  <c r="N6465" i="1" s="1"/>
  <c r="K6465" i="1"/>
  <c r="M6464" i="1"/>
  <c r="L6464" i="1"/>
  <c r="N6464" i="1" s="1"/>
  <c r="K6464" i="1"/>
  <c r="M6463" i="1"/>
  <c r="L6463" i="1"/>
  <c r="N6463" i="1" s="1"/>
  <c r="K6463" i="1"/>
  <c r="M6462" i="1"/>
  <c r="L6462" i="1"/>
  <c r="N6462" i="1" s="1"/>
  <c r="K6462" i="1"/>
  <c r="M6461" i="1"/>
  <c r="L6461" i="1"/>
  <c r="N6461" i="1" s="1"/>
  <c r="K6461" i="1"/>
  <c r="M6460" i="1"/>
  <c r="L6460" i="1"/>
  <c r="N6460" i="1" s="1"/>
  <c r="K6460" i="1"/>
  <c r="M6459" i="1"/>
  <c r="L6459" i="1"/>
  <c r="N6459" i="1" s="1"/>
  <c r="K6459" i="1"/>
  <c r="M6458" i="1"/>
  <c r="L6458" i="1"/>
  <c r="N6458" i="1" s="1"/>
  <c r="K6458" i="1"/>
  <c r="M6457" i="1"/>
  <c r="L6457" i="1"/>
  <c r="N6457" i="1" s="1"/>
  <c r="K6457" i="1"/>
  <c r="M6456" i="1"/>
  <c r="L6456" i="1"/>
  <c r="N6456" i="1" s="1"/>
  <c r="K6456" i="1"/>
  <c r="M6455" i="1"/>
  <c r="L6455" i="1"/>
  <c r="N6455" i="1" s="1"/>
  <c r="K6455" i="1"/>
  <c r="M6454" i="1"/>
  <c r="L6454" i="1"/>
  <c r="N6454" i="1" s="1"/>
  <c r="K6454" i="1"/>
  <c r="M6453" i="1"/>
  <c r="L6453" i="1"/>
  <c r="N6453" i="1" s="1"/>
  <c r="K6453" i="1"/>
  <c r="M6452" i="1"/>
  <c r="L6452" i="1"/>
  <c r="N6452" i="1" s="1"/>
  <c r="K6452" i="1"/>
  <c r="M6451" i="1"/>
  <c r="L6451" i="1"/>
  <c r="N6451" i="1" s="1"/>
  <c r="K6451" i="1"/>
  <c r="M6450" i="1"/>
  <c r="L6450" i="1"/>
  <c r="N6450" i="1" s="1"/>
  <c r="K6450" i="1"/>
  <c r="M6449" i="1"/>
  <c r="L6449" i="1"/>
  <c r="N6449" i="1" s="1"/>
  <c r="K6449" i="1"/>
  <c r="M6448" i="1"/>
  <c r="L6448" i="1"/>
  <c r="N6448" i="1" s="1"/>
  <c r="K6448" i="1"/>
  <c r="M6447" i="1"/>
  <c r="L6447" i="1"/>
  <c r="N6447" i="1" s="1"/>
  <c r="K6447" i="1"/>
  <c r="M6446" i="1"/>
  <c r="L6446" i="1"/>
  <c r="N6446" i="1" s="1"/>
  <c r="K6446" i="1"/>
  <c r="M6445" i="1"/>
  <c r="L6445" i="1"/>
  <c r="N6445" i="1" s="1"/>
  <c r="K6445" i="1"/>
  <c r="M6444" i="1"/>
  <c r="L6444" i="1"/>
  <c r="N6444" i="1" s="1"/>
  <c r="K6444" i="1"/>
  <c r="M6443" i="1"/>
  <c r="L6443" i="1"/>
  <c r="N6443" i="1" s="1"/>
  <c r="K6443" i="1"/>
  <c r="M6442" i="1"/>
  <c r="L6442" i="1"/>
  <c r="N6442" i="1" s="1"/>
  <c r="K6442" i="1"/>
  <c r="M6441" i="1"/>
  <c r="L6441" i="1"/>
  <c r="N6441" i="1" s="1"/>
  <c r="K6441" i="1"/>
  <c r="M6440" i="1"/>
  <c r="L6440" i="1"/>
  <c r="N6440" i="1" s="1"/>
  <c r="K6440" i="1"/>
  <c r="M6439" i="1"/>
  <c r="L6439" i="1"/>
  <c r="N6439" i="1" s="1"/>
  <c r="K6439" i="1"/>
  <c r="M6438" i="1"/>
  <c r="L6438" i="1"/>
  <c r="N6438" i="1" s="1"/>
  <c r="K6438" i="1"/>
  <c r="M6437" i="1"/>
  <c r="L6437" i="1"/>
  <c r="N6437" i="1" s="1"/>
  <c r="K6437" i="1"/>
  <c r="M6436" i="1"/>
  <c r="L6436" i="1"/>
  <c r="N6436" i="1" s="1"/>
  <c r="K6436" i="1"/>
  <c r="M6435" i="1"/>
  <c r="L6435" i="1"/>
  <c r="N6435" i="1" s="1"/>
  <c r="K6435" i="1"/>
  <c r="M6434" i="1"/>
  <c r="L6434" i="1"/>
  <c r="N6434" i="1" s="1"/>
  <c r="K6434" i="1"/>
  <c r="M6433" i="1"/>
  <c r="L6433" i="1"/>
  <c r="N6433" i="1" s="1"/>
  <c r="K6433" i="1"/>
  <c r="M6432" i="1"/>
  <c r="L6432" i="1"/>
  <c r="N6432" i="1" s="1"/>
  <c r="K6432" i="1"/>
  <c r="M6431" i="1"/>
  <c r="L6431" i="1"/>
  <c r="N6431" i="1" s="1"/>
  <c r="K6431" i="1"/>
  <c r="M6430" i="1"/>
  <c r="L6430" i="1"/>
  <c r="N6430" i="1" s="1"/>
  <c r="K6430" i="1"/>
  <c r="M6429" i="1"/>
  <c r="L6429" i="1"/>
  <c r="N6429" i="1" s="1"/>
  <c r="K6429" i="1"/>
  <c r="M6428" i="1"/>
  <c r="L6428" i="1"/>
  <c r="N6428" i="1" s="1"/>
  <c r="K6428" i="1"/>
  <c r="M6427" i="1"/>
  <c r="L6427" i="1"/>
  <c r="N6427" i="1" s="1"/>
  <c r="K6427" i="1"/>
  <c r="M6426" i="1"/>
  <c r="L6426" i="1"/>
  <c r="N6426" i="1" s="1"/>
  <c r="K6426" i="1"/>
  <c r="M6425" i="1"/>
  <c r="L6425" i="1"/>
  <c r="N6425" i="1" s="1"/>
  <c r="K6425" i="1"/>
  <c r="M6424" i="1"/>
  <c r="L6424" i="1"/>
  <c r="N6424" i="1" s="1"/>
  <c r="K6424" i="1"/>
  <c r="M6423" i="1"/>
  <c r="L6423" i="1"/>
  <c r="N6423" i="1" s="1"/>
  <c r="K6423" i="1"/>
  <c r="M6422" i="1"/>
  <c r="L6422" i="1"/>
  <c r="N6422" i="1" s="1"/>
  <c r="K6422" i="1"/>
  <c r="M6421" i="1"/>
  <c r="L6421" i="1"/>
  <c r="N6421" i="1" s="1"/>
  <c r="K6421" i="1"/>
  <c r="M6420" i="1"/>
  <c r="L6420" i="1"/>
  <c r="N6420" i="1" s="1"/>
  <c r="K6420" i="1"/>
  <c r="M6419" i="1"/>
  <c r="L6419" i="1"/>
  <c r="N6419" i="1" s="1"/>
  <c r="K6419" i="1"/>
  <c r="M6418" i="1"/>
  <c r="L6418" i="1"/>
  <c r="N6418" i="1" s="1"/>
  <c r="K6418" i="1"/>
  <c r="M6417" i="1"/>
  <c r="L6417" i="1"/>
  <c r="N6417" i="1" s="1"/>
  <c r="K6417" i="1"/>
  <c r="M6416" i="1"/>
  <c r="L6416" i="1"/>
  <c r="N6416" i="1" s="1"/>
  <c r="K6416" i="1"/>
  <c r="M6415" i="1"/>
  <c r="L6415" i="1"/>
  <c r="N6415" i="1" s="1"/>
  <c r="K6415" i="1"/>
  <c r="M6414" i="1"/>
  <c r="L6414" i="1"/>
  <c r="N6414" i="1" s="1"/>
  <c r="K6414" i="1"/>
  <c r="M6413" i="1"/>
  <c r="L6413" i="1"/>
  <c r="N6413" i="1" s="1"/>
  <c r="K6413" i="1"/>
  <c r="M6412" i="1"/>
  <c r="L6412" i="1"/>
  <c r="N6412" i="1" s="1"/>
  <c r="K6412" i="1"/>
  <c r="M6411" i="1"/>
  <c r="L6411" i="1"/>
  <c r="N6411" i="1" s="1"/>
  <c r="K6411" i="1"/>
  <c r="M6410" i="1"/>
  <c r="L6410" i="1"/>
  <c r="N6410" i="1" s="1"/>
  <c r="K6410" i="1"/>
  <c r="M6409" i="1"/>
  <c r="L6409" i="1"/>
  <c r="N6409" i="1" s="1"/>
  <c r="K6409" i="1"/>
  <c r="M6408" i="1"/>
  <c r="L6408" i="1"/>
  <c r="N6408" i="1" s="1"/>
  <c r="K6408" i="1"/>
  <c r="M6407" i="1"/>
  <c r="L6407" i="1"/>
  <c r="N6407" i="1" s="1"/>
  <c r="K6407" i="1"/>
  <c r="M6406" i="1"/>
  <c r="L6406" i="1"/>
  <c r="N6406" i="1" s="1"/>
  <c r="K6406" i="1"/>
  <c r="M6405" i="1"/>
  <c r="L6405" i="1"/>
  <c r="N6405" i="1" s="1"/>
  <c r="K6405" i="1"/>
  <c r="M6404" i="1"/>
  <c r="L6404" i="1"/>
  <c r="N6404" i="1" s="1"/>
  <c r="K6404" i="1"/>
  <c r="M6403" i="1"/>
  <c r="L6403" i="1"/>
  <c r="N6403" i="1" s="1"/>
  <c r="K6403" i="1"/>
  <c r="M6402" i="1"/>
  <c r="L6402" i="1"/>
  <c r="N6402" i="1" s="1"/>
  <c r="K6402" i="1"/>
  <c r="M6401" i="1"/>
  <c r="L6401" i="1"/>
  <c r="N6401" i="1" s="1"/>
  <c r="K6401" i="1"/>
  <c r="M6400" i="1"/>
  <c r="L6400" i="1"/>
  <c r="N6400" i="1" s="1"/>
  <c r="K6400" i="1"/>
  <c r="M6399" i="1"/>
  <c r="L6399" i="1"/>
  <c r="N6399" i="1" s="1"/>
  <c r="K6399" i="1"/>
  <c r="M6398" i="1"/>
  <c r="L6398" i="1"/>
  <c r="N6398" i="1" s="1"/>
  <c r="K6398" i="1"/>
  <c r="M6397" i="1"/>
  <c r="L6397" i="1"/>
  <c r="N6397" i="1" s="1"/>
  <c r="K6397" i="1"/>
  <c r="M6396" i="1"/>
  <c r="L6396" i="1"/>
  <c r="N6396" i="1" s="1"/>
  <c r="K6396" i="1"/>
  <c r="M6395" i="1"/>
  <c r="L6395" i="1"/>
  <c r="N6395" i="1" s="1"/>
  <c r="K6395" i="1"/>
  <c r="M6394" i="1"/>
  <c r="L6394" i="1"/>
  <c r="N6394" i="1" s="1"/>
  <c r="K6394" i="1"/>
  <c r="M6393" i="1"/>
  <c r="L6393" i="1"/>
  <c r="N6393" i="1" s="1"/>
  <c r="K6393" i="1"/>
  <c r="M6392" i="1"/>
  <c r="L6392" i="1"/>
  <c r="N6392" i="1" s="1"/>
  <c r="K6392" i="1"/>
  <c r="M6391" i="1"/>
  <c r="L6391" i="1"/>
  <c r="N6391" i="1" s="1"/>
  <c r="K6391" i="1"/>
  <c r="M6390" i="1"/>
  <c r="L6390" i="1"/>
  <c r="N6390" i="1" s="1"/>
  <c r="K6390" i="1"/>
  <c r="M6389" i="1"/>
  <c r="L6389" i="1"/>
  <c r="N6389" i="1" s="1"/>
  <c r="K6389" i="1"/>
  <c r="M6388" i="1"/>
  <c r="L6388" i="1"/>
  <c r="N6388" i="1" s="1"/>
  <c r="K6388" i="1"/>
  <c r="M6387" i="1"/>
  <c r="L6387" i="1"/>
  <c r="N6387" i="1" s="1"/>
  <c r="K6387" i="1"/>
  <c r="M6386" i="1"/>
  <c r="L6386" i="1"/>
  <c r="N6386" i="1" s="1"/>
  <c r="K6386" i="1"/>
  <c r="M6385" i="1"/>
  <c r="L6385" i="1"/>
  <c r="N6385" i="1" s="1"/>
  <c r="K6385" i="1"/>
  <c r="M6384" i="1"/>
  <c r="L6384" i="1"/>
  <c r="N6384" i="1" s="1"/>
  <c r="K6384" i="1"/>
  <c r="M6383" i="1"/>
  <c r="L6383" i="1"/>
  <c r="N6383" i="1" s="1"/>
  <c r="K6383" i="1"/>
  <c r="M6382" i="1"/>
  <c r="L6382" i="1"/>
  <c r="N6382" i="1" s="1"/>
  <c r="K6382" i="1"/>
  <c r="M6381" i="1"/>
  <c r="L6381" i="1"/>
  <c r="N6381" i="1" s="1"/>
  <c r="K6381" i="1"/>
  <c r="M6380" i="1"/>
  <c r="L6380" i="1"/>
  <c r="N6380" i="1" s="1"/>
  <c r="K6380" i="1"/>
  <c r="M6379" i="1"/>
  <c r="L6379" i="1"/>
  <c r="N6379" i="1" s="1"/>
  <c r="K6379" i="1"/>
  <c r="M6378" i="1"/>
  <c r="L6378" i="1"/>
  <c r="N6378" i="1" s="1"/>
  <c r="K6378" i="1"/>
  <c r="M6377" i="1"/>
  <c r="L6377" i="1"/>
  <c r="N6377" i="1" s="1"/>
  <c r="K6377" i="1"/>
  <c r="M6376" i="1"/>
  <c r="L6376" i="1"/>
  <c r="N6376" i="1" s="1"/>
  <c r="K6376" i="1"/>
  <c r="M6375" i="1"/>
  <c r="L6375" i="1"/>
  <c r="N6375" i="1" s="1"/>
  <c r="K6375" i="1"/>
  <c r="M6374" i="1"/>
  <c r="L6374" i="1"/>
  <c r="N6374" i="1" s="1"/>
  <c r="K6374" i="1"/>
  <c r="M6373" i="1"/>
  <c r="L6373" i="1"/>
  <c r="N6373" i="1" s="1"/>
  <c r="K6373" i="1"/>
  <c r="M6372" i="1"/>
  <c r="L6372" i="1"/>
  <c r="N6372" i="1" s="1"/>
  <c r="K6372" i="1"/>
  <c r="M6371" i="1"/>
  <c r="L6371" i="1"/>
  <c r="N6371" i="1" s="1"/>
  <c r="K6371" i="1"/>
  <c r="M6370" i="1"/>
  <c r="L6370" i="1"/>
  <c r="N6370" i="1" s="1"/>
  <c r="K6370" i="1"/>
  <c r="M6369" i="1"/>
  <c r="L6369" i="1"/>
  <c r="N6369" i="1" s="1"/>
  <c r="K6369" i="1"/>
  <c r="M6368" i="1"/>
  <c r="L6368" i="1"/>
  <c r="N6368" i="1" s="1"/>
  <c r="K6368" i="1"/>
  <c r="M6367" i="1"/>
  <c r="L6367" i="1"/>
  <c r="N6367" i="1" s="1"/>
  <c r="K6367" i="1"/>
  <c r="M6366" i="1"/>
  <c r="L6366" i="1"/>
  <c r="N6366" i="1" s="1"/>
  <c r="K6366" i="1"/>
  <c r="M6365" i="1"/>
  <c r="L6365" i="1"/>
  <c r="N6365" i="1" s="1"/>
  <c r="K6365" i="1"/>
  <c r="M6364" i="1"/>
  <c r="L6364" i="1"/>
  <c r="N6364" i="1" s="1"/>
  <c r="K6364" i="1"/>
  <c r="M6363" i="1"/>
  <c r="L6363" i="1"/>
  <c r="N6363" i="1" s="1"/>
  <c r="K6363" i="1"/>
  <c r="M6362" i="1"/>
  <c r="L6362" i="1"/>
  <c r="N6362" i="1" s="1"/>
  <c r="K6362" i="1"/>
  <c r="M6361" i="1"/>
  <c r="L6361" i="1"/>
  <c r="N6361" i="1" s="1"/>
  <c r="K6361" i="1"/>
  <c r="M6360" i="1"/>
  <c r="L6360" i="1"/>
  <c r="N6360" i="1" s="1"/>
  <c r="K6360" i="1"/>
  <c r="M6359" i="1"/>
  <c r="L6359" i="1"/>
  <c r="N6359" i="1" s="1"/>
  <c r="K6359" i="1"/>
  <c r="M6358" i="1"/>
  <c r="L6358" i="1"/>
  <c r="N6358" i="1" s="1"/>
  <c r="K6358" i="1"/>
  <c r="M6357" i="1"/>
  <c r="L6357" i="1"/>
  <c r="N6357" i="1" s="1"/>
  <c r="K6357" i="1"/>
  <c r="M6356" i="1"/>
  <c r="L6356" i="1"/>
  <c r="N6356" i="1" s="1"/>
  <c r="K6356" i="1"/>
  <c r="M6355" i="1"/>
  <c r="L6355" i="1"/>
  <c r="N6355" i="1" s="1"/>
  <c r="K6355" i="1"/>
  <c r="M6354" i="1"/>
  <c r="L6354" i="1"/>
  <c r="N6354" i="1" s="1"/>
  <c r="K6354" i="1"/>
  <c r="M6353" i="1"/>
  <c r="L6353" i="1"/>
  <c r="N6353" i="1" s="1"/>
  <c r="K6353" i="1"/>
  <c r="M6352" i="1"/>
  <c r="L6352" i="1"/>
  <c r="N6352" i="1" s="1"/>
  <c r="K6352" i="1"/>
  <c r="M6351" i="1"/>
  <c r="L6351" i="1"/>
  <c r="N6351" i="1" s="1"/>
  <c r="K6351" i="1"/>
  <c r="M6350" i="1"/>
  <c r="L6350" i="1"/>
  <c r="N6350" i="1" s="1"/>
  <c r="K6350" i="1"/>
  <c r="M6349" i="1"/>
  <c r="L6349" i="1"/>
  <c r="N6349" i="1" s="1"/>
  <c r="K6349" i="1"/>
  <c r="M6348" i="1"/>
  <c r="L6348" i="1"/>
  <c r="N6348" i="1" s="1"/>
  <c r="K6348" i="1"/>
  <c r="M6347" i="1"/>
  <c r="L6347" i="1"/>
  <c r="N6347" i="1" s="1"/>
  <c r="K6347" i="1"/>
  <c r="M6346" i="1"/>
  <c r="L6346" i="1"/>
  <c r="N6346" i="1" s="1"/>
  <c r="K6346" i="1"/>
  <c r="M6345" i="1"/>
  <c r="L6345" i="1"/>
  <c r="N6345" i="1" s="1"/>
  <c r="K6345" i="1"/>
  <c r="M6344" i="1"/>
  <c r="L6344" i="1"/>
  <c r="N6344" i="1" s="1"/>
  <c r="K6344" i="1"/>
  <c r="M6343" i="1"/>
  <c r="L6343" i="1"/>
  <c r="N6343" i="1" s="1"/>
  <c r="K6343" i="1"/>
  <c r="M6342" i="1"/>
  <c r="L6342" i="1"/>
  <c r="N6342" i="1" s="1"/>
  <c r="K6342" i="1"/>
  <c r="M6341" i="1"/>
  <c r="L6341" i="1"/>
  <c r="N6341" i="1" s="1"/>
  <c r="K6341" i="1"/>
  <c r="M6340" i="1"/>
  <c r="L6340" i="1"/>
  <c r="N6340" i="1" s="1"/>
  <c r="K6340" i="1"/>
  <c r="M6339" i="1"/>
  <c r="L6339" i="1"/>
  <c r="N6339" i="1" s="1"/>
  <c r="K6339" i="1"/>
  <c r="M6338" i="1"/>
  <c r="L6338" i="1"/>
  <c r="N6338" i="1" s="1"/>
  <c r="K6338" i="1"/>
  <c r="M6337" i="1"/>
  <c r="L6337" i="1"/>
  <c r="N6337" i="1" s="1"/>
  <c r="K6337" i="1"/>
  <c r="M6336" i="1"/>
  <c r="L6336" i="1"/>
  <c r="N6336" i="1" s="1"/>
  <c r="K6336" i="1"/>
  <c r="M6335" i="1"/>
  <c r="L6335" i="1"/>
  <c r="N6335" i="1" s="1"/>
  <c r="K6335" i="1"/>
  <c r="M6334" i="1"/>
  <c r="L6334" i="1"/>
  <c r="N6334" i="1" s="1"/>
  <c r="K6334" i="1"/>
  <c r="M6333" i="1"/>
  <c r="L6333" i="1"/>
  <c r="N6333" i="1" s="1"/>
  <c r="K6333" i="1"/>
  <c r="M6332" i="1"/>
  <c r="L6332" i="1"/>
  <c r="N6332" i="1" s="1"/>
  <c r="K6332" i="1"/>
  <c r="M6331" i="1"/>
  <c r="L6331" i="1"/>
  <c r="N6331" i="1" s="1"/>
  <c r="K6331" i="1"/>
  <c r="M6330" i="1"/>
  <c r="L6330" i="1"/>
  <c r="N6330" i="1" s="1"/>
  <c r="K6330" i="1"/>
  <c r="M6329" i="1"/>
  <c r="L6329" i="1"/>
  <c r="N6329" i="1" s="1"/>
  <c r="K6329" i="1"/>
  <c r="M6328" i="1"/>
  <c r="L6328" i="1"/>
  <c r="N6328" i="1" s="1"/>
  <c r="K6328" i="1"/>
  <c r="M6327" i="1"/>
  <c r="L6327" i="1"/>
  <c r="N6327" i="1" s="1"/>
  <c r="K6327" i="1"/>
  <c r="M6326" i="1"/>
  <c r="L6326" i="1"/>
  <c r="N6326" i="1" s="1"/>
  <c r="K6326" i="1"/>
  <c r="M6325" i="1"/>
  <c r="L6325" i="1"/>
  <c r="N6325" i="1" s="1"/>
  <c r="K6325" i="1"/>
  <c r="M6324" i="1"/>
  <c r="L6324" i="1"/>
  <c r="N6324" i="1" s="1"/>
  <c r="K6324" i="1"/>
  <c r="M6323" i="1"/>
  <c r="L6323" i="1"/>
  <c r="N6323" i="1" s="1"/>
  <c r="K6323" i="1"/>
  <c r="M6322" i="1"/>
  <c r="L6322" i="1"/>
  <c r="N6322" i="1" s="1"/>
  <c r="K6322" i="1"/>
  <c r="M6321" i="1"/>
  <c r="L6321" i="1"/>
  <c r="N6321" i="1" s="1"/>
  <c r="K6321" i="1"/>
  <c r="M6320" i="1"/>
  <c r="L6320" i="1"/>
  <c r="N6320" i="1" s="1"/>
  <c r="K6320" i="1"/>
  <c r="M6319" i="1"/>
  <c r="L6319" i="1"/>
  <c r="N6319" i="1" s="1"/>
  <c r="K6319" i="1"/>
  <c r="M6318" i="1"/>
  <c r="L6318" i="1"/>
  <c r="N6318" i="1" s="1"/>
  <c r="K6318" i="1"/>
  <c r="M6317" i="1"/>
  <c r="L6317" i="1"/>
  <c r="N6317" i="1" s="1"/>
  <c r="K6317" i="1"/>
  <c r="M6316" i="1"/>
  <c r="L6316" i="1"/>
  <c r="N6316" i="1" s="1"/>
  <c r="K6316" i="1"/>
  <c r="M6315" i="1"/>
  <c r="L6315" i="1"/>
  <c r="N6315" i="1" s="1"/>
  <c r="K6315" i="1"/>
  <c r="M6314" i="1"/>
  <c r="L6314" i="1"/>
  <c r="N6314" i="1" s="1"/>
  <c r="K6314" i="1"/>
  <c r="M6313" i="1"/>
  <c r="L6313" i="1"/>
  <c r="N6313" i="1" s="1"/>
  <c r="K6313" i="1"/>
  <c r="M6312" i="1"/>
  <c r="L6312" i="1"/>
  <c r="N6312" i="1" s="1"/>
  <c r="K6312" i="1"/>
  <c r="M6311" i="1"/>
  <c r="L6311" i="1"/>
  <c r="N6311" i="1" s="1"/>
  <c r="K6311" i="1"/>
  <c r="M6310" i="1"/>
  <c r="L6310" i="1"/>
  <c r="N6310" i="1" s="1"/>
  <c r="K6310" i="1"/>
  <c r="M6309" i="1"/>
  <c r="L6309" i="1"/>
  <c r="N6309" i="1" s="1"/>
  <c r="K6309" i="1"/>
  <c r="M6308" i="1"/>
  <c r="L6308" i="1"/>
  <c r="N6308" i="1" s="1"/>
  <c r="K6308" i="1"/>
  <c r="M6307" i="1"/>
  <c r="L6307" i="1"/>
  <c r="N6307" i="1" s="1"/>
  <c r="K6307" i="1"/>
  <c r="M6306" i="1"/>
  <c r="L6306" i="1"/>
  <c r="N6306" i="1" s="1"/>
  <c r="K6306" i="1"/>
  <c r="M6305" i="1"/>
  <c r="L6305" i="1"/>
  <c r="N6305" i="1" s="1"/>
  <c r="K6305" i="1"/>
  <c r="M6304" i="1"/>
  <c r="L6304" i="1"/>
  <c r="N6304" i="1" s="1"/>
  <c r="K6304" i="1"/>
  <c r="M6303" i="1"/>
  <c r="L6303" i="1"/>
  <c r="N6303" i="1" s="1"/>
  <c r="K6303" i="1"/>
  <c r="M6302" i="1"/>
  <c r="L6302" i="1"/>
  <c r="N6302" i="1" s="1"/>
  <c r="K6302" i="1"/>
  <c r="M6301" i="1"/>
  <c r="L6301" i="1"/>
  <c r="N6301" i="1" s="1"/>
  <c r="K6301" i="1"/>
  <c r="M6300" i="1"/>
  <c r="L6300" i="1"/>
  <c r="N6300" i="1" s="1"/>
  <c r="K6300" i="1"/>
  <c r="M6299" i="1"/>
  <c r="L6299" i="1"/>
  <c r="N6299" i="1" s="1"/>
  <c r="K6299" i="1"/>
  <c r="M6298" i="1"/>
  <c r="L6298" i="1"/>
  <c r="N6298" i="1" s="1"/>
  <c r="K6298" i="1"/>
  <c r="M6297" i="1"/>
  <c r="L6297" i="1"/>
  <c r="N6297" i="1" s="1"/>
  <c r="K6297" i="1"/>
  <c r="M6296" i="1"/>
  <c r="L6296" i="1"/>
  <c r="N6296" i="1" s="1"/>
  <c r="K6296" i="1"/>
  <c r="M6295" i="1"/>
  <c r="L6295" i="1"/>
  <c r="N6295" i="1" s="1"/>
  <c r="K6295" i="1"/>
  <c r="M6294" i="1"/>
  <c r="L6294" i="1"/>
  <c r="N6294" i="1" s="1"/>
  <c r="K6294" i="1"/>
  <c r="M6293" i="1"/>
  <c r="L6293" i="1"/>
  <c r="N6293" i="1" s="1"/>
  <c r="K6293" i="1"/>
  <c r="M6292" i="1"/>
  <c r="L6292" i="1"/>
  <c r="N6292" i="1" s="1"/>
  <c r="K6292" i="1"/>
  <c r="M6291" i="1"/>
  <c r="L6291" i="1"/>
  <c r="N6291" i="1" s="1"/>
  <c r="K6291" i="1"/>
  <c r="M6290" i="1"/>
  <c r="L6290" i="1"/>
  <c r="N6290" i="1" s="1"/>
  <c r="K6290" i="1"/>
  <c r="M6289" i="1"/>
  <c r="L6289" i="1"/>
  <c r="N6289" i="1" s="1"/>
  <c r="K6289" i="1"/>
  <c r="M6288" i="1"/>
  <c r="L6288" i="1"/>
  <c r="N6288" i="1" s="1"/>
  <c r="K6288" i="1"/>
  <c r="M6287" i="1"/>
  <c r="L6287" i="1"/>
  <c r="N6287" i="1" s="1"/>
  <c r="K6287" i="1"/>
  <c r="M6286" i="1"/>
  <c r="L6286" i="1"/>
  <c r="N6286" i="1" s="1"/>
  <c r="K6286" i="1"/>
  <c r="M6285" i="1"/>
  <c r="L6285" i="1"/>
  <c r="N6285" i="1" s="1"/>
  <c r="K6285" i="1"/>
  <c r="M6284" i="1"/>
  <c r="L6284" i="1"/>
  <c r="N6284" i="1" s="1"/>
  <c r="K6284" i="1"/>
  <c r="M6283" i="1"/>
  <c r="L6283" i="1"/>
  <c r="N6283" i="1" s="1"/>
  <c r="K6283" i="1"/>
  <c r="M6282" i="1"/>
  <c r="L6282" i="1"/>
  <c r="N6282" i="1" s="1"/>
  <c r="K6282" i="1"/>
  <c r="M6281" i="1"/>
  <c r="L6281" i="1"/>
  <c r="N6281" i="1" s="1"/>
  <c r="K6281" i="1"/>
  <c r="M6280" i="1"/>
  <c r="L6280" i="1"/>
  <c r="N6280" i="1" s="1"/>
  <c r="K6280" i="1"/>
  <c r="M6279" i="1"/>
  <c r="L6279" i="1"/>
  <c r="N6279" i="1" s="1"/>
  <c r="K6279" i="1"/>
  <c r="M6278" i="1"/>
  <c r="L6278" i="1"/>
  <c r="N6278" i="1" s="1"/>
  <c r="K6278" i="1"/>
  <c r="M6277" i="1"/>
  <c r="L6277" i="1"/>
  <c r="N6277" i="1" s="1"/>
  <c r="K6277" i="1"/>
  <c r="M6276" i="1"/>
  <c r="L6276" i="1"/>
  <c r="N6276" i="1" s="1"/>
  <c r="K6276" i="1"/>
  <c r="M6275" i="1"/>
  <c r="L6275" i="1"/>
  <c r="N6275" i="1" s="1"/>
  <c r="K6275" i="1"/>
  <c r="M6274" i="1"/>
  <c r="L6274" i="1"/>
  <c r="N6274" i="1" s="1"/>
  <c r="K6274" i="1"/>
  <c r="M6273" i="1"/>
  <c r="L6273" i="1"/>
  <c r="N6273" i="1" s="1"/>
  <c r="K6273" i="1"/>
  <c r="M6272" i="1"/>
  <c r="L6272" i="1"/>
  <c r="N6272" i="1" s="1"/>
  <c r="K6272" i="1"/>
  <c r="M6271" i="1"/>
  <c r="L6271" i="1"/>
  <c r="N6271" i="1" s="1"/>
  <c r="K6271" i="1"/>
  <c r="M6270" i="1"/>
  <c r="L6270" i="1"/>
  <c r="N6270" i="1" s="1"/>
  <c r="K6270" i="1"/>
  <c r="M6269" i="1"/>
  <c r="L6269" i="1"/>
  <c r="N6269" i="1" s="1"/>
  <c r="K6269" i="1"/>
  <c r="M6268" i="1"/>
  <c r="L6268" i="1"/>
  <c r="N6268" i="1" s="1"/>
  <c r="K6268" i="1"/>
  <c r="M6267" i="1"/>
  <c r="L6267" i="1"/>
  <c r="N6267" i="1" s="1"/>
  <c r="K6267" i="1"/>
  <c r="M6266" i="1"/>
  <c r="L6266" i="1"/>
  <c r="N6266" i="1" s="1"/>
  <c r="K6266" i="1"/>
  <c r="M6265" i="1"/>
  <c r="L6265" i="1"/>
  <c r="N6265" i="1" s="1"/>
  <c r="K6265" i="1"/>
  <c r="M6264" i="1"/>
  <c r="L6264" i="1"/>
  <c r="N6264" i="1" s="1"/>
  <c r="K6264" i="1"/>
  <c r="M6263" i="1"/>
  <c r="L6263" i="1"/>
  <c r="N6263" i="1" s="1"/>
  <c r="K6263" i="1"/>
  <c r="M6262" i="1"/>
  <c r="L6262" i="1"/>
  <c r="N6262" i="1" s="1"/>
  <c r="K6262" i="1"/>
  <c r="M6261" i="1"/>
  <c r="L6261" i="1"/>
  <c r="N6261" i="1" s="1"/>
  <c r="K6261" i="1"/>
  <c r="M6260" i="1"/>
  <c r="L6260" i="1"/>
  <c r="N6260" i="1" s="1"/>
  <c r="K6260" i="1"/>
  <c r="M6259" i="1"/>
  <c r="L6259" i="1"/>
  <c r="N6259" i="1" s="1"/>
  <c r="K6259" i="1"/>
  <c r="M6258" i="1"/>
  <c r="L6258" i="1"/>
  <c r="N6258" i="1" s="1"/>
  <c r="K6258" i="1"/>
  <c r="M6257" i="1"/>
  <c r="L6257" i="1"/>
  <c r="N6257" i="1" s="1"/>
  <c r="K6257" i="1"/>
  <c r="M6256" i="1"/>
  <c r="L6256" i="1"/>
  <c r="N6256" i="1" s="1"/>
  <c r="K6256" i="1"/>
  <c r="M6255" i="1"/>
  <c r="L6255" i="1"/>
  <c r="N6255" i="1" s="1"/>
  <c r="K6255" i="1"/>
  <c r="M6254" i="1"/>
  <c r="L6254" i="1"/>
  <c r="N6254" i="1" s="1"/>
  <c r="K6254" i="1"/>
  <c r="M6253" i="1"/>
  <c r="L6253" i="1"/>
  <c r="N6253" i="1" s="1"/>
  <c r="K6253" i="1"/>
  <c r="M6252" i="1"/>
  <c r="L6252" i="1"/>
  <c r="N6252" i="1" s="1"/>
  <c r="K6252" i="1"/>
  <c r="M6251" i="1"/>
  <c r="L6251" i="1"/>
  <c r="N6251" i="1" s="1"/>
  <c r="K6251" i="1"/>
  <c r="M6250" i="1"/>
  <c r="L6250" i="1"/>
  <c r="N6250" i="1" s="1"/>
  <c r="K6250" i="1"/>
  <c r="M6249" i="1"/>
  <c r="L6249" i="1"/>
  <c r="N6249" i="1" s="1"/>
  <c r="K6249" i="1"/>
  <c r="M6248" i="1"/>
  <c r="L6248" i="1"/>
  <c r="N6248" i="1" s="1"/>
  <c r="K6248" i="1"/>
  <c r="M6247" i="1"/>
  <c r="L6247" i="1"/>
  <c r="N6247" i="1" s="1"/>
  <c r="K6247" i="1"/>
  <c r="M6246" i="1"/>
  <c r="L6246" i="1"/>
  <c r="N6246" i="1" s="1"/>
  <c r="K6246" i="1"/>
  <c r="M6245" i="1"/>
  <c r="L6245" i="1"/>
  <c r="N6245" i="1" s="1"/>
  <c r="K6245" i="1"/>
  <c r="M6244" i="1"/>
  <c r="L6244" i="1"/>
  <c r="N6244" i="1" s="1"/>
  <c r="K6244" i="1"/>
  <c r="M6243" i="1"/>
  <c r="L6243" i="1"/>
  <c r="N6243" i="1" s="1"/>
  <c r="K6243" i="1"/>
  <c r="M6242" i="1"/>
  <c r="L6242" i="1"/>
  <c r="N6242" i="1" s="1"/>
  <c r="K6242" i="1"/>
  <c r="M6241" i="1"/>
  <c r="L6241" i="1"/>
  <c r="N6241" i="1" s="1"/>
  <c r="K6241" i="1"/>
  <c r="M6240" i="1"/>
  <c r="L6240" i="1"/>
  <c r="N6240" i="1" s="1"/>
  <c r="K6240" i="1"/>
  <c r="M6239" i="1"/>
  <c r="L6239" i="1"/>
  <c r="N6239" i="1" s="1"/>
  <c r="K6239" i="1"/>
  <c r="M6238" i="1"/>
  <c r="L6238" i="1"/>
  <c r="N6238" i="1" s="1"/>
  <c r="K6238" i="1"/>
  <c r="M6237" i="1"/>
  <c r="L6237" i="1"/>
  <c r="N6237" i="1" s="1"/>
  <c r="K6237" i="1"/>
  <c r="M6236" i="1"/>
  <c r="L6236" i="1"/>
  <c r="N6236" i="1" s="1"/>
  <c r="K6236" i="1"/>
  <c r="M6235" i="1"/>
  <c r="L6235" i="1"/>
  <c r="N6235" i="1" s="1"/>
  <c r="K6235" i="1"/>
  <c r="M6234" i="1"/>
  <c r="L6234" i="1"/>
  <c r="N6234" i="1" s="1"/>
  <c r="K6234" i="1"/>
  <c r="M6233" i="1"/>
  <c r="L6233" i="1"/>
  <c r="N6233" i="1" s="1"/>
  <c r="K6233" i="1"/>
  <c r="M6232" i="1"/>
  <c r="L6232" i="1"/>
  <c r="N6232" i="1" s="1"/>
  <c r="K6232" i="1"/>
  <c r="M6231" i="1"/>
  <c r="L6231" i="1"/>
  <c r="N6231" i="1" s="1"/>
  <c r="K6231" i="1"/>
  <c r="M6230" i="1"/>
  <c r="L6230" i="1"/>
  <c r="N6230" i="1" s="1"/>
  <c r="K6230" i="1"/>
  <c r="M6229" i="1"/>
  <c r="L6229" i="1"/>
  <c r="N6229" i="1" s="1"/>
  <c r="K6229" i="1"/>
  <c r="M6228" i="1"/>
  <c r="L6228" i="1"/>
  <c r="N6228" i="1" s="1"/>
  <c r="K6228" i="1"/>
  <c r="M6227" i="1"/>
  <c r="L6227" i="1"/>
  <c r="N6227" i="1" s="1"/>
  <c r="K6227" i="1"/>
  <c r="M6226" i="1"/>
  <c r="L6226" i="1"/>
  <c r="N6226" i="1" s="1"/>
  <c r="K6226" i="1"/>
  <c r="M6225" i="1"/>
  <c r="L6225" i="1"/>
  <c r="N6225" i="1" s="1"/>
  <c r="K6225" i="1"/>
  <c r="M6224" i="1"/>
  <c r="L6224" i="1"/>
  <c r="N6224" i="1" s="1"/>
  <c r="K6224" i="1"/>
  <c r="M6223" i="1"/>
  <c r="L6223" i="1"/>
  <c r="N6223" i="1" s="1"/>
  <c r="K6223" i="1"/>
  <c r="M6222" i="1"/>
  <c r="L6222" i="1"/>
  <c r="N6222" i="1" s="1"/>
  <c r="K6222" i="1"/>
  <c r="M6221" i="1"/>
  <c r="L6221" i="1"/>
  <c r="N6221" i="1" s="1"/>
  <c r="K6221" i="1"/>
  <c r="M6220" i="1"/>
  <c r="L6220" i="1"/>
  <c r="N6220" i="1" s="1"/>
  <c r="K6220" i="1"/>
  <c r="M6219" i="1"/>
  <c r="L6219" i="1"/>
  <c r="N6219" i="1" s="1"/>
  <c r="K6219" i="1"/>
  <c r="M6218" i="1"/>
  <c r="L6218" i="1"/>
  <c r="N6218" i="1" s="1"/>
  <c r="K6218" i="1"/>
  <c r="M6217" i="1"/>
  <c r="L6217" i="1"/>
  <c r="N6217" i="1" s="1"/>
  <c r="K6217" i="1"/>
  <c r="M6216" i="1"/>
  <c r="L6216" i="1"/>
  <c r="N6216" i="1" s="1"/>
  <c r="K6216" i="1"/>
  <c r="M6215" i="1"/>
  <c r="L6215" i="1"/>
  <c r="N6215" i="1" s="1"/>
  <c r="K6215" i="1"/>
  <c r="M6214" i="1"/>
  <c r="L6214" i="1"/>
  <c r="N6214" i="1" s="1"/>
  <c r="K6214" i="1"/>
  <c r="M6213" i="1"/>
  <c r="L6213" i="1"/>
  <c r="N6213" i="1" s="1"/>
  <c r="K6213" i="1"/>
  <c r="M6212" i="1"/>
  <c r="L6212" i="1"/>
  <c r="N6212" i="1" s="1"/>
  <c r="K6212" i="1"/>
  <c r="M6211" i="1"/>
  <c r="L6211" i="1"/>
  <c r="N6211" i="1" s="1"/>
  <c r="K6211" i="1"/>
  <c r="M6210" i="1"/>
  <c r="L6210" i="1"/>
  <c r="N6210" i="1" s="1"/>
  <c r="K6210" i="1"/>
  <c r="M6209" i="1"/>
  <c r="L6209" i="1"/>
  <c r="N6209" i="1" s="1"/>
  <c r="K6209" i="1"/>
  <c r="M6208" i="1"/>
  <c r="L6208" i="1"/>
  <c r="N6208" i="1" s="1"/>
  <c r="K6208" i="1"/>
  <c r="M6207" i="1"/>
  <c r="L6207" i="1"/>
  <c r="N6207" i="1" s="1"/>
  <c r="K6207" i="1"/>
  <c r="M6206" i="1"/>
  <c r="L6206" i="1"/>
  <c r="N6206" i="1" s="1"/>
  <c r="K6206" i="1"/>
  <c r="M6205" i="1"/>
  <c r="L6205" i="1"/>
  <c r="N6205" i="1" s="1"/>
  <c r="K6205" i="1"/>
  <c r="M6204" i="1"/>
  <c r="L6204" i="1"/>
  <c r="N6204" i="1" s="1"/>
  <c r="K6204" i="1"/>
  <c r="M6203" i="1"/>
  <c r="L6203" i="1"/>
  <c r="N6203" i="1" s="1"/>
  <c r="K6203" i="1"/>
  <c r="M6202" i="1"/>
  <c r="L6202" i="1"/>
  <c r="N6202" i="1" s="1"/>
  <c r="K6202" i="1"/>
  <c r="M6201" i="1"/>
  <c r="L6201" i="1"/>
  <c r="N6201" i="1" s="1"/>
  <c r="K6201" i="1"/>
  <c r="M6200" i="1"/>
  <c r="L6200" i="1"/>
  <c r="N6200" i="1" s="1"/>
  <c r="K6200" i="1"/>
  <c r="M6199" i="1"/>
  <c r="L6199" i="1"/>
  <c r="N6199" i="1" s="1"/>
  <c r="K6199" i="1"/>
  <c r="M6198" i="1"/>
  <c r="L6198" i="1"/>
  <c r="N6198" i="1" s="1"/>
  <c r="K6198" i="1"/>
  <c r="M6197" i="1"/>
  <c r="L6197" i="1"/>
  <c r="N6197" i="1" s="1"/>
  <c r="K6197" i="1"/>
  <c r="M6196" i="1"/>
  <c r="L6196" i="1"/>
  <c r="N6196" i="1" s="1"/>
  <c r="K6196" i="1"/>
  <c r="M6195" i="1"/>
  <c r="L6195" i="1"/>
  <c r="N6195" i="1" s="1"/>
  <c r="K6195" i="1"/>
  <c r="M6194" i="1"/>
  <c r="L6194" i="1"/>
  <c r="N6194" i="1" s="1"/>
  <c r="K6194" i="1"/>
  <c r="M6193" i="1"/>
  <c r="L6193" i="1"/>
  <c r="N6193" i="1" s="1"/>
  <c r="K6193" i="1"/>
  <c r="M6192" i="1"/>
  <c r="L6192" i="1"/>
  <c r="N6192" i="1" s="1"/>
  <c r="K6192" i="1"/>
  <c r="M6191" i="1"/>
  <c r="L6191" i="1"/>
  <c r="N6191" i="1" s="1"/>
  <c r="K6191" i="1"/>
  <c r="M6190" i="1"/>
  <c r="L6190" i="1"/>
  <c r="N6190" i="1" s="1"/>
  <c r="K6190" i="1"/>
  <c r="M6189" i="1"/>
  <c r="L6189" i="1"/>
  <c r="N6189" i="1" s="1"/>
  <c r="K6189" i="1"/>
  <c r="M6188" i="1"/>
  <c r="L6188" i="1"/>
  <c r="N6188" i="1" s="1"/>
  <c r="K6188" i="1"/>
  <c r="M6187" i="1"/>
  <c r="L6187" i="1"/>
  <c r="N6187" i="1" s="1"/>
  <c r="K6187" i="1"/>
  <c r="M6186" i="1"/>
  <c r="L6186" i="1"/>
  <c r="N6186" i="1" s="1"/>
  <c r="K6186" i="1"/>
  <c r="M6185" i="1"/>
  <c r="L6185" i="1"/>
  <c r="N6185" i="1" s="1"/>
  <c r="K6185" i="1"/>
  <c r="M6184" i="1"/>
  <c r="L6184" i="1"/>
  <c r="N6184" i="1" s="1"/>
  <c r="K6184" i="1"/>
  <c r="M6183" i="1"/>
  <c r="L6183" i="1"/>
  <c r="N6183" i="1" s="1"/>
  <c r="K6183" i="1"/>
  <c r="M6182" i="1"/>
  <c r="L6182" i="1"/>
  <c r="N6182" i="1" s="1"/>
  <c r="K6182" i="1"/>
  <c r="M6181" i="1"/>
  <c r="L6181" i="1"/>
  <c r="N6181" i="1" s="1"/>
  <c r="K6181" i="1"/>
  <c r="M6180" i="1"/>
  <c r="L6180" i="1"/>
  <c r="N6180" i="1" s="1"/>
  <c r="K6180" i="1"/>
  <c r="M6179" i="1"/>
  <c r="L6179" i="1"/>
  <c r="N6179" i="1" s="1"/>
  <c r="K6179" i="1"/>
  <c r="M6178" i="1"/>
  <c r="L6178" i="1"/>
  <c r="N6178" i="1" s="1"/>
  <c r="K6178" i="1"/>
  <c r="M6177" i="1"/>
  <c r="L6177" i="1"/>
  <c r="N6177" i="1" s="1"/>
  <c r="K6177" i="1"/>
  <c r="M6176" i="1"/>
  <c r="L6176" i="1"/>
  <c r="N6176" i="1" s="1"/>
  <c r="K6176" i="1"/>
  <c r="M6175" i="1"/>
  <c r="L6175" i="1"/>
  <c r="N6175" i="1" s="1"/>
  <c r="K6175" i="1"/>
  <c r="M6174" i="1"/>
  <c r="L6174" i="1"/>
  <c r="N6174" i="1" s="1"/>
  <c r="K6174" i="1"/>
  <c r="M6173" i="1"/>
  <c r="L6173" i="1"/>
  <c r="N6173" i="1" s="1"/>
  <c r="K6173" i="1"/>
  <c r="M6172" i="1"/>
  <c r="L6172" i="1"/>
  <c r="N6172" i="1" s="1"/>
  <c r="K6172" i="1"/>
  <c r="M6171" i="1"/>
  <c r="L6171" i="1"/>
  <c r="N6171" i="1" s="1"/>
  <c r="K6171" i="1"/>
  <c r="M6170" i="1"/>
  <c r="L6170" i="1"/>
  <c r="N6170" i="1" s="1"/>
  <c r="K6170" i="1"/>
  <c r="M6169" i="1"/>
  <c r="L6169" i="1"/>
  <c r="N6169" i="1" s="1"/>
  <c r="K6169" i="1"/>
  <c r="M6168" i="1"/>
  <c r="L6168" i="1"/>
  <c r="N6168" i="1" s="1"/>
  <c r="K6168" i="1"/>
  <c r="M6167" i="1"/>
  <c r="L6167" i="1"/>
  <c r="N6167" i="1" s="1"/>
  <c r="K6167" i="1"/>
  <c r="M6166" i="1"/>
  <c r="L6166" i="1"/>
  <c r="N6166" i="1" s="1"/>
  <c r="K6166" i="1"/>
  <c r="M6165" i="1"/>
  <c r="L6165" i="1"/>
  <c r="N6165" i="1" s="1"/>
  <c r="K6165" i="1"/>
  <c r="M6164" i="1"/>
  <c r="L6164" i="1"/>
  <c r="N6164" i="1" s="1"/>
  <c r="K6164" i="1"/>
  <c r="M6163" i="1"/>
  <c r="L6163" i="1"/>
  <c r="N6163" i="1" s="1"/>
  <c r="K6163" i="1"/>
  <c r="M6162" i="1"/>
  <c r="L6162" i="1"/>
  <c r="N6162" i="1" s="1"/>
  <c r="K6162" i="1"/>
  <c r="M6161" i="1"/>
  <c r="L6161" i="1"/>
  <c r="N6161" i="1" s="1"/>
  <c r="K6161" i="1"/>
  <c r="M6160" i="1"/>
  <c r="L6160" i="1"/>
  <c r="N6160" i="1" s="1"/>
  <c r="K6160" i="1"/>
  <c r="M6159" i="1"/>
  <c r="L6159" i="1"/>
  <c r="N6159" i="1" s="1"/>
  <c r="K6159" i="1"/>
  <c r="M6158" i="1"/>
  <c r="L6158" i="1"/>
  <c r="N6158" i="1" s="1"/>
  <c r="K6158" i="1"/>
  <c r="M6157" i="1"/>
  <c r="L6157" i="1"/>
  <c r="N6157" i="1" s="1"/>
  <c r="K6157" i="1"/>
  <c r="M6156" i="1"/>
  <c r="L6156" i="1"/>
  <c r="N6156" i="1" s="1"/>
  <c r="K6156" i="1"/>
  <c r="M6155" i="1"/>
  <c r="L6155" i="1"/>
  <c r="N6155" i="1" s="1"/>
  <c r="K6155" i="1"/>
  <c r="M6154" i="1"/>
  <c r="L6154" i="1"/>
  <c r="N6154" i="1" s="1"/>
  <c r="K6154" i="1"/>
  <c r="M6153" i="1"/>
  <c r="L6153" i="1"/>
  <c r="N6153" i="1" s="1"/>
  <c r="K6153" i="1"/>
  <c r="M6152" i="1"/>
  <c r="L6152" i="1"/>
  <c r="N6152" i="1" s="1"/>
  <c r="K6152" i="1"/>
  <c r="M6151" i="1"/>
  <c r="L6151" i="1"/>
  <c r="N6151" i="1" s="1"/>
  <c r="K6151" i="1"/>
  <c r="M6150" i="1"/>
  <c r="L6150" i="1"/>
  <c r="N6150" i="1" s="1"/>
  <c r="K6150" i="1"/>
  <c r="M6149" i="1"/>
  <c r="L6149" i="1"/>
  <c r="N6149" i="1" s="1"/>
  <c r="K6149" i="1"/>
  <c r="M6148" i="1"/>
  <c r="L6148" i="1"/>
  <c r="N6148" i="1" s="1"/>
  <c r="K6148" i="1"/>
  <c r="M6147" i="1"/>
  <c r="L6147" i="1"/>
  <c r="N6147" i="1" s="1"/>
  <c r="K6147" i="1"/>
  <c r="M6146" i="1"/>
  <c r="L6146" i="1"/>
  <c r="N6146" i="1" s="1"/>
  <c r="K6146" i="1"/>
  <c r="M6145" i="1"/>
  <c r="L6145" i="1"/>
  <c r="N6145" i="1" s="1"/>
  <c r="K6145" i="1"/>
  <c r="M6144" i="1"/>
  <c r="L6144" i="1"/>
  <c r="N6144" i="1" s="1"/>
  <c r="K6144" i="1"/>
  <c r="M6143" i="1"/>
  <c r="L6143" i="1"/>
  <c r="N6143" i="1" s="1"/>
  <c r="K6143" i="1"/>
  <c r="M6142" i="1"/>
  <c r="L6142" i="1"/>
  <c r="N6142" i="1" s="1"/>
  <c r="K6142" i="1"/>
  <c r="M6141" i="1"/>
  <c r="L6141" i="1"/>
  <c r="N6141" i="1" s="1"/>
  <c r="K6141" i="1"/>
  <c r="M6140" i="1"/>
  <c r="L6140" i="1"/>
  <c r="N6140" i="1" s="1"/>
  <c r="K6140" i="1"/>
  <c r="M6139" i="1"/>
  <c r="L6139" i="1"/>
  <c r="N6139" i="1" s="1"/>
  <c r="K6139" i="1"/>
  <c r="M6138" i="1"/>
  <c r="L6138" i="1"/>
  <c r="N6138" i="1" s="1"/>
  <c r="K6138" i="1"/>
  <c r="M6137" i="1"/>
  <c r="L6137" i="1"/>
  <c r="N6137" i="1" s="1"/>
  <c r="K6137" i="1"/>
  <c r="M6136" i="1"/>
  <c r="L6136" i="1"/>
  <c r="N6136" i="1" s="1"/>
  <c r="K6136" i="1"/>
  <c r="M6135" i="1"/>
  <c r="L6135" i="1"/>
  <c r="N6135" i="1" s="1"/>
  <c r="K6135" i="1"/>
  <c r="M6134" i="1"/>
  <c r="L6134" i="1"/>
  <c r="N6134" i="1" s="1"/>
  <c r="K6134" i="1"/>
  <c r="M6133" i="1"/>
  <c r="L6133" i="1"/>
  <c r="N6133" i="1" s="1"/>
  <c r="K6133" i="1"/>
  <c r="M6132" i="1"/>
  <c r="L6132" i="1"/>
  <c r="N6132" i="1" s="1"/>
  <c r="K6132" i="1"/>
  <c r="M6131" i="1"/>
  <c r="L6131" i="1"/>
  <c r="N6131" i="1" s="1"/>
  <c r="K6131" i="1"/>
  <c r="M6130" i="1"/>
  <c r="L6130" i="1"/>
  <c r="N6130" i="1" s="1"/>
  <c r="K6130" i="1"/>
  <c r="M6129" i="1"/>
  <c r="L6129" i="1"/>
  <c r="N6129" i="1" s="1"/>
  <c r="K6129" i="1"/>
  <c r="M6128" i="1"/>
  <c r="L6128" i="1"/>
  <c r="N6128" i="1" s="1"/>
  <c r="K6128" i="1"/>
  <c r="M6127" i="1"/>
  <c r="L6127" i="1"/>
  <c r="N6127" i="1" s="1"/>
  <c r="K6127" i="1"/>
  <c r="M6126" i="1"/>
  <c r="L6126" i="1"/>
  <c r="N6126" i="1" s="1"/>
  <c r="K6126" i="1"/>
  <c r="M6125" i="1"/>
  <c r="L6125" i="1"/>
  <c r="N6125" i="1" s="1"/>
  <c r="K6125" i="1"/>
  <c r="M6124" i="1"/>
  <c r="L6124" i="1"/>
  <c r="N6124" i="1" s="1"/>
  <c r="K6124" i="1"/>
  <c r="M6123" i="1"/>
  <c r="L6123" i="1"/>
  <c r="N6123" i="1" s="1"/>
  <c r="K6123" i="1"/>
  <c r="M6122" i="1"/>
  <c r="L6122" i="1"/>
  <c r="N6122" i="1" s="1"/>
  <c r="K6122" i="1"/>
  <c r="M6121" i="1"/>
  <c r="L6121" i="1"/>
  <c r="N6121" i="1" s="1"/>
  <c r="K6121" i="1"/>
  <c r="M6120" i="1"/>
  <c r="L6120" i="1"/>
  <c r="N6120" i="1" s="1"/>
  <c r="K6120" i="1"/>
  <c r="M6119" i="1"/>
  <c r="L6119" i="1"/>
  <c r="N6119" i="1" s="1"/>
  <c r="K6119" i="1"/>
  <c r="M6118" i="1"/>
  <c r="L6118" i="1"/>
  <c r="N6118" i="1" s="1"/>
  <c r="K6118" i="1"/>
  <c r="M6117" i="1"/>
  <c r="L6117" i="1"/>
  <c r="N6117" i="1" s="1"/>
  <c r="K6117" i="1"/>
  <c r="M6116" i="1"/>
  <c r="L6116" i="1"/>
  <c r="N6116" i="1" s="1"/>
  <c r="K6116" i="1"/>
  <c r="M6115" i="1"/>
  <c r="L6115" i="1"/>
  <c r="N6115" i="1" s="1"/>
  <c r="K6115" i="1"/>
  <c r="M6114" i="1"/>
  <c r="L6114" i="1"/>
  <c r="N6114" i="1" s="1"/>
  <c r="K6114" i="1"/>
  <c r="M6113" i="1"/>
  <c r="L6113" i="1"/>
  <c r="N6113" i="1" s="1"/>
  <c r="K6113" i="1"/>
  <c r="M6112" i="1"/>
  <c r="L6112" i="1"/>
  <c r="N6112" i="1" s="1"/>
  <c r="K6112" i="1"/>
  <c r="M6111" i="1"/>
  <c r="L6111" i="1"/>
  <c r="N6111" i="1" s="1"/>
  <c r="K6111" i="1"/>
  <c r="M6110" i="1"/>
  <c r="L6110" i="1"/>
  <c r="N6110" i="1" s="1"/>
  <c r="K6110" i="1"/>
  <c r="M6109" i="1"/>
  <c r="L6109" i="1"/>
  <c r="N6109" i="1" s="1"/>
  <c r="K6109" i="1"/>
  <c r="M6108" i="1"/>
  <c r="L6108" i="1"/>
  <c r="N6108" i="1" s="1"/>
  <c r="K6108" i="1"/>
  <c r="M6107" i="1"/>
  <c r="L6107" i="1"/>
  <c r="N6107" i="1" s="1"/>
  <c r="K6107" i="1"/>
  <c r="M6106" i="1"/>
  <c r="L6106" i="1"/>
  <c r="N6106" i="1" s="1"/>
  <c r="K6106" i="1"/>
  <c r="M6105" i="1"/>
  <c r="L6105" i="1"/>
  <c r="N6105" i="1" s="1"/>
  <c r="K6105" i="1"/>
  <c r="M6104" i="1"/>
  <c r="L6104" i="1"/>
  <c r="N6104" i="1" s="1"/>
  <c r="K6104" i="1"/>
  <c r="M6103" i="1"/>
  <c r="L6103" i="1"/>
  <c r="N6103" i="1" s="1"/>
  <c r="K6103" i="1"/>
  <c r="M6102" i="1"/>
  <c r="L6102" i="1"/>
  <c r="N6102" i="1" s="1"/>
  <c r="K6102" i="1"/>
  <c r="M6101" i="1"/>
  <c r="L6101" i="1"/>
  <c r="N6101" i="1" s="1"/>
  <c r="K6101" i="1"/>
  <c r="M6100" i="1"/>
  <c r="L6100" i="1"/>
  <c r="N6100" i="1" s="1"/>
  <c r="K6100" i="1"/>
  <c r="M6099" i="1"/>
  <c r="L6099" i="1"/>
  <c r="N6099" i="1" s="1"/>
  <c r="K6099" i="1"/>
  <c r="M6098" i="1"/>
  <c r="L6098" i="1"/>
  <c r="N6098" i="1" s="1"/>
  <c r="K6098" i="1"/>
  <c r="M6097" i="1"/>
  <c r="L6097" i="1"/>
  <c r="N6097" i="1" s="1"/>
  <c r="K6097" i="1"/>
  <c r="M6096" i="1"/>
  <c r="L6096" i="1"/>
  <c r="N6096" i="1" s="1"/>
  <c r="K6096" i="1"/>
  <c r="M6095" i="1"/>
  <c r="L6095" i="1"/>
  <c r="N6095" i="1" s="1"/>
  <c r="K6095" i="1"/>
  <c r="M6094" i="1"/>
  <c r="L6094" i="1"/>
  <c r="N6094" i="1" s="1"/>
  <c r="K6094" i="1"/>
  <c r="M6093" i="1"/>
  <c r="L6093" i="1"/>
  <c r="N6093" i="1" s="1"/>
  <c r="K6093" i="1"/>
  <c r="M6092" i="1"/>
  <c r="L6092" i="1"/>
  <c r="N6092" i="1" s="1"/>
  <c r="K6092" i="1"/>
  <c r="M6091" i="1"/>
  <c r="L6091" i="1"/>
  <c r="N6091" i="1" s="1"/>
  <c r="K6091" i="1"/>
  <c r="M6090" i="1"/>
  <c r="L6090" i="1"/>
  <c r="N6090" i="1" s="1"/>
  <c r="K6090" i="1"/>
  <c r="M6089" i="1"/>
  <c r="L6089" i="1"/>
  <c r="N6089" i="1" s="1"/>
  <c r="K6089" i="1"/>
  <c r="M6088" i="1"/>
  <c r="L6088" i="1"/>
  <c r="N6088" i="1" s="1"/>
  <c r="K6088" i="1"/>
  <c r="M6087" i="1"/>
  <c r="L6087" i="1"/>
  <c r="N6087" i="1" s="1"/>
  <c r="K6087" i="1"/>
  <c r="M6086" i="1"/>
  <c r="L6086" i="1"/>
  <c r="N6086" i="1" s="1"/>
  <c r="K6086" i="1"/>
  <c r="M6085" i="1"/>
  <c r="L6085" i="1"/>
  <c r="N6085" i="1" s="1"/>
  <c r="K6085" i="1"/>
  <c r="M6084" i="1"/>
  <c r="L6084" i="1"/>
  <c r="N6084" i="1" s="1"/>
  <c r="K6084" i="1"/>
  <c r="M6083" i="1"/>
  <c r="L6083" i="1"/>
  <c r="N6083" i="1" s="1"/>
  <c r="K6083" i="1"/>
  <c r="M6082" i="1"/>
  <c r="L6082" i="1"/>
  <c r="N6082" i="1" s="1"/>
  <c r="K6082" i="1"/>
  <c r="M6081" i="1"/>
  <c r="L6081" i="1"/>
  <c r="N6081" i="1" s="1"/>
  <c r="K6081" i="1"/>
  <c r="M6080" i="1"/>
  <c r="L6080" i="1"/>
  <c r="N6080" i="1" s="1"/>
  <c r="K6080" i="1"/>
  <c r="M6079" i="1"/>
  <c r="L6079" i="1"/>
  <c r="N6079" i="1" s="1"/>
  <c r="K6079" i="1"/>
  <c r="M6078" i="1"/>
  <c r="L6078" i="1"/>
  <c r="N6078" i="1" s="1"/>
  <c r="K6078" i="1"/>
  <c r="M6077" i="1"/>
  <c r="L6077" i="1"/>
  <c r="N6077" i="1" s="1"/>
  <c r="K6077" i="1"/>
  <c r="M6076" i="1"/>
  <c r="L6076" i="1"/>
  <c r="N6076" i="1" s="1"/>
  <c r="K6076" i="1"/>
  <c r="M6075" i="1"/>
  <c r="L6075" i="1"/>
  <c r="N6075" i="1" s="1"/>
  <c r="K6075" i="1"/>
  <c r="M6074" i="1"/>
  <c r="L6074" i="1"/>
  <c r="N6074" i="1" s="1"/>
  <c r="K6074" i="1"/>
  <c r="M6073" i="1"/>
  <c r="L6073" i="1"/>
  <c r="N6073" i="1" s="1"/>
  <c r="K6073" i="1"/>
  <c r="M6072" i="1"/>
  <c r="L6072" i="1"/>
  <c r="N6072" i="1" s="1"/>
  <c r="K6072" i="1"/>
  <c r="M6071" i="1"/>
  <c r="L6071" i="1"/>
  <c r="N6071" i="1" s="1"/>
  <c r="K6071" i="1"/>
  <c r="M6070" i="1"/>
  <c r="L6070" i="1"/>
  <c r="N6070" i="1" s="1"/>
  <c r="K6070" i="1"/>
  <c r="M6069" i="1"/>
  <c r="L6069" i="1"/>
  <c r="N6069" i="1" s="1"/>
  <c r="K6069" i="1"/>
  <c r="M6068" i="1"/>
  <c r="L6068" i="1"/>
  <c r="N6068" i="1" s="1"/>
  <c r="K6068" i="1"/>
  <c r="M6067" i="1"/>
  <c r="L6067" i="1"/>
  <c r="N6067" i="1" s="1"/>
  <c r="K6067" i="1"/>
  <c r="M6066" i="1"/>
  <c r="L6066" i="1"/>
  <c r="N6066" i="1" s="1"/>
  <c r="K6066" i="1"/>
  <c r="M6065" i="1"/>
  <c r="L6065" i="1"/>
  <c r="N6065" i="1" s="1"/>
  <c r="K6065" i="1"/>
  <c r="M6064" i="1"/>
  <c r="L6064" i="1"/>
  <c r="N6064" i="1" s="1"/>
  <c r="K6064" i="1"/>
  <c r="M6063" i="1"/>
  <c r="L6063" i="1"/>
  <c r="N6063" i="1" s="1"/>
  <c r="K6063" i="1"/>
  <c r="M6062" i="1"/>
  <c r="L6062" i="1"/>
  <c r="N6062" i="1" s="1"/>
  <c r="K6062" i="1"/>
  <c r="M6061" i="1"/>
  <c r="L6061" i="1"/>
  <c r="N6061" i="1" s="1"/>
  <c r="K6061" i="1"/>
  <c r="M6060" i="1"/>
  <c r="L6060" i="1"/>
  <c r="N6060" i="1" s="1"/>
  <c r="K6060" i="1"/>
  <c r="M6059" i="1"/>
  <c r="L6059" i="1"/>
  <c r="N6059" i="1" s="1"/>
  <c r="K6059" i="1"/>
  <c r="M6058" i="1"/>
  <c r="L6058" i="1"/>
  <c r="N6058" i="1" s="1"/>
  <c r="K6058" i="1"/>
  <c r="M6057" i="1"/>
  <c r="L6057" i="1"/>
  <c r="N6057" i="1" s="1"/>
  <c r="K6057" i="1"/>
  <c r="M6056" i="1"/>
  <c r="L6056" i="1"/>
  <c r="N6056" i="1" s="1"/>
  <c r="K6056" i="1"/>
  <c r="M6055" i="1"/>
  <c r="L6055" i="1"/>
  <c r="N6055" i="1" s="1"/>
  <c r="K6055" i="1"/>
  <c r="M6054" i="1"/>
  <c r="L6054" i="1"/>
  <c r="N6054" i="1" s="1"/>
  <c r="K6054" i="1"/>
  <c r="M6053" i="1"/>
  <c r="L6053" i="1"/>
  <c r="N6053" i="1" s="1"/>
  <c r="K6053" i="1"/>
  <c r="M6052" i="1"/>
  <c r="L6052" i="1"/>
  <c r="N6052" i="1" s="1"/>
  <c r="K6052" i="1"/>
  <c r="M6051" i="1"/>
  <c r="L6051" i="1"/>
  <c r="N6051" i="1" s="1"/>
  <c r="K6051" i="1"/>
  <c r="M6050" i="1"/>
  <c r="L6050" i="1"/>
  <c r="N6050" i="1" s="1"/>
  <c r="K6050" i="1"/>
  <c r="M6049" i="1"/>
  <c r="L6049" i="1"/>
  <c r="N6049" i="1" s="1"/>
  <c r="K6049" i="1"/>
  <c r="M6048" i="1"/>
  <c r="L6048" i="1"/>
  <c r="N6048" i="1" s="1"/>
  <c r="K6048" i="1"/>
  <c r="M6047" i="1"/>
  <c r="L6047" i="1"/>
  <c r="N6047" i="1" s="1"/>
  <c r="K6047" i="1"/>
  <c r="M6046" i="1"/>
  <c r="L6046" i="1"/>
  <c r="N6046" i="1" s="1"/>
  <c r="K6046" i="1"/>
  <c r="M6045" i="1"/>
  <c r="L6045" i="1"/>
  <c r="N6045" i="1" s="1"/>
  <c r="K6045" i="1"/>
  <c r="M6044" i="1"/>
  <c r="L6044" i="1"/>
  <c r="N6044" i="1" s="1"/>
  <c r="K6044" i="1"/>
  <c r="M6043" i="1"/>
  <c r="L6043" i="1"/>
  <c r="N6043" i="1" s="1"/>
  <c r="K6043" i="1"/>
  <c r="M6042" i="1"/>
  <c r="L6042" i="1"/>
  <c r="N6042" i="1" s="1"/>
  <c r="K6042" i="1"/>
  <c r="M6041" i="1"/>
  <c r="L6041" i="1"/>
  <c r="N6041" i="1" s="1"/>
  <c r="K6041" i="1"/>
  <c r="M6040" i="1"/>
  <c r="L6040" i="1"/>
  <c r="N6040" i="1" s="1"/>
  <c r="K6040" i="1"/>
  <c r="M6039" i="1"/>
  <c r="L6039" i="1"/>
  <c r="N6039" i="1" s="1"/>
  <c r="K6039" i="1"/>
  <c r="M6038" i="1"/>
  <c r="L6038" i="1"/>
  <c r="N6038" i="1" s="1"/>
  <c r="K6038" i="1"/>
  <c r="M6037" i="1"/>
  <c r="L6037" i="1"/>
  <c r="N6037" i="1" s="1"/>
  <c r="K6037" i="1"/>
  <c r="M6036" i="1"/>
  <c r="L6036" i="1"/>
  <c r="N6036" i="1" s="1"/>
  <c r="K6036" i="1"/>
  <c r="M6035" i="1"/>
  <c r="L6035" i="1"/>
  <c r="N6035" i="1" s="1"/>
  <c r="K6035" i="1"/>
  <c r="M6034" i="1"/>
  <c r="L6034" i="1"/>
  <c r="N6034" i="1" s="1"/>
  <c r="K6034" i="1"/>
  <c r="M6033" i="1"/>
  <c r="L6033" i="1"/>
  <c r="N6033" i="1" s="1"/>
  <c r="K6033" i="1"/>
  <c r="M6032" i="1"/>
  <c r="L6032" i="1"/>
  <c r="N6032" i="1" s="1"/>
  <c r="K6032" i="1"/>
  <c r="M6031" i="1"/>
  <c r="L6031" i="1"/>
  <c r="N6031" i="1" s="1"/>
  <c r="K6031" i="1"/>
  <c r="M6030" i="1"/>
  <c r="L6030" i="1"/>
  <c r="N6030" i="1" s="1"/>
  <c r="K6030" i="1"/>
  <c r="M6029" i="1"/>
  <c r="L6029" i="1"/>
  <c r="N6029" i="1" s="1"/>
  <c r="K6029" i="1"/>
  <c r="M6028" i="1"/>
  <c r="L6028" i="1"/>
  <c r="N6028" i="1" s="1"/>
  <c r="K6028" i="1"/>
  <c r="M6027" i="1"/>
  <c r="L6027" i="1"/>
  <c r="N6027" i="1" s="1"/>
  <c r="K6027" i="1"/>
  <c r="M6026" i="1"/>
  <c r="L6026" i="1"/>
  <c r="N6026" i="1" s="1"/>
  <c r="K6026" i="1"/>
  <c r="M6025" i="1"/>
  <c r="L6025" i="1"/>
  <c r="N6025" i="1" s="1"/>
  <c r="K6025" i="1"/>
  <c r="M6024" i="1"/>
  <c r="L6024" i="1"/>
  <c r="N6024" i="1" s="1"/>
  <c r="K6024" i="1"/>
  <c r="M6023" i="1"/>
  <c r="L6023" i="1"/>
  <c r="N6023" i="1" s="1"/>
  <c r="K6023" i="1"/>
  <c r="M6022" i="1"/>
  <c r="L6022" i="1"/>
  <c r="N6022" i="1" s="1"/>
  <c r="K6022" i="1"/>
  <c r="M6021" i="1"/>
  <c r="L6021" i="1"/>
  <c r="N6021" i="1" s="1"/>
  <c r="K6021" i="1"/>
  <c r="M6020" i="1"/>
  <c r="L6020" i="1"/>
  <c r="N6020" i="1" s="1"/>
  <c r="K6020" i="1"/>
  <c r="M6019" i="1"/>
  <c r="L6019" i="1"/>
  <c r="N6019" i="1" s="1"/>
  <c r="K6019" i="1"/>
  <c r="M6018" i="1"/>
  <c r="L6018" i="1"/>
  <c r="N6018" i="1" s="1"/>
  <c r="K6018" i="1"/>
  <c r="M6017" i="1"/>
  <c r="L6017" i="1"/>
  <c r="N6017" i="1" s="1"/>
  <c r="K6017" i="1"/>
  <c r="M6016" i="1"/>
  <c r="L6016" i="1"/>
  <c r="N6016" i="1" s="1"/>
  <c r="K6016" i="1"/>
  <c r="M6015" i="1"/>
  <c r="L6015" i="1"/>
  <c r="N6015" i="1" s="1"/>
  <c r="K6015" i="1"/>
  <c r="M6014" i="1"/>
  <c r="L6014" i="1"/>
  <c r="N6014" i="1" s="1"/>
  <c r="K6014" i="1"/>
  <c r="M6013" i="1"/>
  <c r="L6013" i="1"/>
  <c r="N6013" i="1" s="1"/>
  <c r="K6013" i="1"/>
  <c r="M6012" i="1"/>
  <c r="L6012" i="1"/>
  <c r="N6012" i="1" s="1"/>
  <c r="K6012" i="1"/>
  <c r="M6011" i="1"/>
  <c r="L6011" i="1"/>
  <c r="N6011" i="1" s="1"/>
  <c r="K6011" i="1"/>
  <c r="M6010" i="1"/>
  <c r="L6010" i="1"/>
  <c r="N6010" i="1" s="1"/>
  <c r="K6010" i="1"/>
  <c r="M6009" i="1"/>
  <c r="L6009" i="1"/>
  <c r="N6009" i="1" s="1"/>
  <c r="K6009" i="1"/>
  <c r="M6008" i="1"/>
  <c r="L6008" i="1"/>
  <c r="N6008" i="1" s="1"/>
  <c r="K6008" i="1"/>
  <c r="M6007" i="1"/>
  <c r="L6007" i="1"/>
  <c r="N6007" i="1" s="1"/>
  <c r="K6007" i="1"/>
  <c r="M6006" i="1"/>
  <c r="L6006" i="1"/>
  <c r="N6006" i="1" s="1"/>
  <c r="K6006" i="1"/>
  <c r="M6005" i="1"/>
  <c r="L6005" i="1"/>
  <c r="N6005" i="1" s="1"/>
  <c r="K6005" i="1"/>
  <c r="M6004" i="1"/>
  <c r="L6004" i="1"/>
  <c r="N6004" i="1" s="1"/>
  <c r="K6004" i="1"/>
  <c r="M6003" i="1"/>
  <c r="L6003" i="1"/>
  <c r="N6003" i="1" s="1"/>
  <c r="K6003" i="1"/>
  <c r="M6002" i="1"/>
  <c r="L6002" i="1"/>
  <c r="N6002" i="1" s="1"/>
  <c r="K6002" i="1"/>
  <c r="M6001" i="1"/>
  <c r="L6001" i="1"/>
  <c r="N6001" i="1" s="1"/>
  <c r="K6001" i="1"/>
  <c r="M6000" i="1"/>
  <c r="L6000" i="1"/>
  <c r="N6000" i="1" s="1"/>
  <c r="K6000" i="1"/>
  <c r="M5999" i="1"/>
  <c r="L5999" i="1"/>
  <c r="N5999" i="1" s="1"/>
  <c r="K5999" i="1"/>
  <c r="M5998" i="1"/>
  <c r="L5998" i="1"/>
  <c r="N5998" i="1" s="1"/>
  <c r="K5998" i="1"/>
  <c r="M5997" i="1"/>
  <c r="L5997" i="1"/>
  <c r="N5997" i="1" s="1"/>
  <c r="K5997" i="1"/>
  <c r="M5996" i="1"/>
  <c r="L5996" i="1"/>
  <c r="N5996" i="1" s="1"/>
  <c r="K5996" i="1"/>
  <c r="M5995" i="1"/>
  <c r="L5995" i="1"/>
  <c r="N5995" i="1" s="1"/>
  <c r="K5995" i="1"/>
  <c r="M5994" i="1"/>
  <c r="L5994" i="1"/>
  <c r="N5994" i="1" s="1"/>
  <c r="K5994" i="1"/>
  <c r="M5993" i="1"/>
  <c r="L5993" i="1"/>
  <c r="N5993" i="1" s="1"/>
  <c r="K5993" i="1"/>
  <c r="M5992" i="1"/>
  <c r="L5992" i="1"/>
  <c r="N5992" i="1" s="1"/>
  <c r="K5992" i="1"/>
  <c r="M5991" i="1"/>
  <c r="L5991" i="1"/>
  <c r="N5991" i="1" s="1"/>
  <c r="K5991" i="1"/>
  <c r="M5990" i="1"/>
  <c r="L5990" i="1"/>
  <c r="N5990" i="1" s="1"/>
  <c r="K5990" i="1"/>
  <c r="M5989" i="1"/>
  <c r="L5989" i="1"/>
  <c r="N5989" i="1" s="1"/>
  <c r="K5989" i="1"/>
  <c r="M5988" i="1"/>
  <c r="L5988" i="1"/>
  <c r="N5988" i="1" s="1"/>
  <c r="K5988" i="1"/>
  <c r="M5987" i="1"/>
  <c r="L5987" i="1"/>
  <c r="N5987" i="1" s="1"/>
  <c r="K5987" i="1"/>
  <c r="M5986" i="1"/>
  <c r="L5986" i="1"/>
  <c r="N5986" i="1" s="1"/>
  <c r="K5986" i="1"/>
  <c r="M5985" i="1"/>
  <c r="L5985" i="1"/>
  <c r="N5985" i="1" s="1"/>
  <c r="K5985" i="1"/>
  <c r="M5984" i="1"/>
  <c r="L5984" i="1"/>
  <c r="N5984" i="1" s="1"/>
  <c r="K5984" i="1"/>
  <c r="M5983" i="1"/>
  <c r="L5983" i="1"/>
  <c r="N5983" i="1" s="1"/>
  <c r="K5983" i="1"/>
  <c r="M5982" i="1"/>
  <c r="L5982" i="1"/>
  <c r="N5982" i="1" s="1"/>
  <c r="K5982" i="1"/>
  <c r="M5981" i="1"/>
  <c r="L5981" i="1"/>
  <c r="N5981" i="1" s="1"/>
  <c r="K5981" i="1"/>
  <c r="M5980" i="1"/>
  <c r="L5980" i="1"/>
  <c r="N5980" i="1" s="1"/>
  <c r="K5980" i="1"/>
  <c r="M5979" i="1"/>
  <c r="L5979" i="1"/>
  <c r="N5979" i="1" s="1"/>
  <c r="K5979" i="1"/>
  <c r="M5978" i="1"/>
  <c r="L5978" i="1"/>
  <c r="N5978" i="1" s="1"/>
  <c r="K5978" i="1"/>
  <c r="M5977" i="1"/>
  <c r="L5977" i="1"/>
  <c r="N5977" i="1" s="1"/>
  <c r="K5977" i="1"/>
  <c r="M5976" i="1"/>
  <c r="L5976" i="1"/>
  <c r="N5976" i="1" s="1"/>
  <c r="K5976" i="1"/>
  <c r="M5975" i="1"/>
  <c r="L5975" i="1"/>
  <c r="N5975" i="1" s="1"/>
  <c r="K5975" i="1"/>
  <c r="M5974" i="1"/>
  <c r="L5974" i="1"/>
  <c r="N5974" i="1" s="1"/>
  <c r="K5974" i="1"/>
  <c r="M5973" i="1"/>
  <c r="L5973" i="1"/>
  <c r="N5973" i="1" s="1"/>
  <c r="K5973" i="1"/>
  <c r="M5972" i="1"/>
  <c r="L5972" i="1"/>
  <c r="N5972" i="1" s="1"/>
  <c r="K5972" i="1"/>
  <c r="M5971" i="1"/>
  <c r="L5971" i="1"/>
  <c r="N5971" i="1" s="1"/>
  <c r="K5971" i="1"/>
  <c r="M5970" i="1"/>
  <c r="L5970" i="1"/>
  <c r="N5970" i="1" s="1"/>
  <c r="K5970" i="1"/>
  <c r="M5969" i="1"/>
  <c r="L5969" i="1"/>
  <c r="N5969" i="1" s="1"/>
  <c r="K5969" i="1"/>
  <c r="M5968" i="1"/>
  <c r="L5968" i="1"/>
  <c r="N5968" i="1" s="1"/>
  <c r="K5968" i="1"/>
  <c r="M5967" i="1"/>
  <c r="L5967" i="1"/>
  <c r="N5967" i="1" s="1"/>
  <c r="K5967" i="1"/>
  <c r="M5966" i="1"/>
  <c r="L5966" i="1"/>
  <c r="N5966" i="1" s="1"/>
  <c r="K5966" i="1"/>
  <c r="M5965" i="1"/>
  <c r="L5965" i="1"/>
  <c r="N5965" i="1" s="1"/>
  <c r="K5965" i="1"/>
  <c r="M5964" i="1"/>
  <c r="L5964" i="1"/>
  <c r="N5964" i="1" s="1"/>
  <c r="K5964" i="1"/>
  <c r="M5963" i="1"/>
  <c r="L5963" i="1"/>
  <c r="N5963" i="1" s="1"/>
  <c r="K5963" i="1"/>
  <c r="M5962" i="1"/>
  <c r="L5962" i="1"/>
  <c r="N5962" i="1" s="1"/>
  <c r="K5962" i="1"/>
  <c r="M5961" i="1"/>
  <c r="L5961" i="1"/>
  <c r="N5961" i="1" s="1"/>
  <c r="K5961" i="1"/>
  <c r="M5960" i="1"/>
  <c r="L5960" i="1"/>
  <c r="N5960" i="1" s="1"/>
  <c r="K5960" i="1"/>
  <c r="M5959" i="1"/>
  <c r="L5959" i="1"/>
  <c r="N5959" i="1" s="1"/>
  <c r="K5959" i="1"/>
  <c r="M5958" i="1"/>
  <c r="L5958" i="1"/>
  <c r="N5958" i="1" s="1"/>
  <c r="K5958" i="1"/>
  <c r="M5957" i="1"/>
  <c r="L5957" i="1"/>
  <c r="N5957" i="1" s="1"/>
  <c r="K5957" i="1"/>
  <c r="M5956" i="1"/>
  <c r="L5956" i="1"/>
  <c r="N5956" i="1" s="1"/>
  <c r="K5956" i="1"/>
  <c r="M5955" i="1"/>
  <c r="L5955" i="1"/>
  <c r="N5955" i="1" s="1"/>
  <c r="K5955" i="1"/>
  <c r="M5954" i="1"/>
  <c r="L5954" i="1"/>
  <c r="N5954" i="1" s="1"/>
  <c r="K5954" i="1"/>
  <c r="M5953" i="1"/>
  <c r="L5953" i="1"/>
  <c r="N5953" i="1" s="1"/>
  <c r="K5953" i="1"/>
  <c r="M5952" i="1"/>
  <c r="L5952" i="1"/>
  <c r="N5952" i="1" s="1"/>
  <c r="K5952" i="1"/>
  <c r="M5951" i="1"/>
  <c r="L5951" i="1"/>
  <c r="N5951" i="1" s="1"/>
  <c r="K5951" i="1"/>
  <c r="M5950" i="1"/>
  <c r="L5950" i="1"/>
  <c r="N5950" i="1" s="1"/>
  <c r="K5950" i="1"/>
  <c r="M5949" i="1"/>
  <c r="L5949" i="1"/>
  <c r="N5949" i="1" s="1"/>
  <c r="K5949" i="1"/>
  <c r="M5948" i="1"/>
  <c r="L5948" i="1"/>
  <c r="N5948" i="1" s="1"/>
  <c r="K5948" i="1"/>
  <c r="M5947" i="1"/>
  <c r="L5947" i="1"/>
  <c r="N5947" i="1" s="1"/>
  <c r="K5947" i="1"/>
  <c r="M5946" i="1"/>
  <c r="L5946" i="1"/>
  <c r="N5946" i="1" s="1"/>
  <c r="K5946" i="1"/>
  <c r="M5945" i="1"/>
  <c r="L5945" i="1"/>
  <c r="N5945" i="1" s="1"/>
  <c r="K5945" i="1"/>
  <c r="M5944" i="1"/>
  <c r="L5944" i="1"/>
  <c r="N5944" i="1" s="1"/>
  <c r="K5944" i="1"/>
  <c r="M5943" i="1"/>
  <c r="L5943" i="1"/>
  <c r="N5943" i="1" s="1"/>
  <c r="K5943" i="1"/>
  <c r="M5942" i="1"/>
  <c r="L5942" i="1"/>
  <c r="N5942" i="1" s="1"/>
  <c r="K5942" i="1"/>
  <c r="M5941" i="1"/>
  <c r="L5941" i="1"/>
  <c r="N5941" i="1" s="1"/>
  <c r="K5941" i="1"/>
  <c r="M5940" i="1"/>
  <c r="L5940" i="1"/>
  <c r="N5940" i="1" s="1"/>
  <c r="K5940" i="1"/>
  <c r="M5939" i="1"/>
  <c r="L5939" i="1"/>
  <c r="N5939" i="1" s="1"/>
  <c r="K5939" i="1"/>
  <c r="M5938" i="1"/>
  <c r="L5938" i="1"/>
  <c r="N5938" i="1" s="1"/>
  <c r="K5938" i="1"/>
  <c r="M5937" i="1"/>
  <c r="L5937" i="1"/>
  <c r="N5937" i="1" s="1"/>
  <c r="K5937" i="1"/>
  <c r="M5936" i="1"/>
  <c r="L5936" i="1"/>
  <c r="N5936" i="1" s="1"/>
  <c r="K5936" i="1"/>
  <c r="M5935" i="1"/>
  <c r="L5935" i="1"/>
  <c r="N5935" i="1" s="1"/>
  <c r="K5935" i="1"/>
  <c r="M5934" i="1"/>
  <c r="L5934" i="1"/>
  <c r="N5934" i="1" s="1"/>
  <c r="K5934" i="1"/>
  <c r="M5933" i="1"/>
  <c r="L5933" i="1"/>
  <c r="N5933" i="1" s="1"/>
  <c r="K5933" i="1"/>
  <c r="M5932" i="1"/>
  <c r="L5932" i="1"/>
  <c r="N5932" i="1" s="1"/>
  <c r="K5932" i="1"/>
  <c r="M5931" i="1"/>
  <c r="L5931" i="1"/>
  <c r="N5931" i="1" s="1"/>
  <c r="K5931" i="1"/>
  <c r="M5930" i="1"/>
  <c r="L5930" i="1"/>
  <c r="N5930" i="1" s="1"/>
  <c r="K5930" i="1"/>
  <c r="M5929" i="1"/>
  <c r="L5929" i="1"/>
  <c r="N5929" i="1" s="1"/>
  <c r="K5929" i="1"/>
  <c r="M5928" i="1"/>
  <c r="L5928" i="1"/>
  <c r="N5928" i="1" s="1"/>
  <c r="K5928" i="1"/>
  <c r="M5927" i="1"/>
  <c r="L5927" i="1"/>
  <c r="N5927" i="1" s="1"/>
  <c r="K5927" i="1"/>
  <c r="M5926" i="1"/>
  <c r="L5926" i="1"/>
  <c r="N5926" i="1" s="1"/>
  <c r="K5926" i="1"/>
  <c r="M5925" i="1"/>
  <c r="L5925" i="1"/>
  <c r="N5925" i="1" s="1"/>
  <c r="K5925" i="1"/>
  <c r="M5924" i="1"/>
  <c r="L5924" i="1"/>
  <c r="N5924" i="1" s="1"/>
  <c r="K5924" i="1"/>
  <c r="M5923" i="1"/>
  <c r="L5923" i="1"/>
  <c r="N5923" i="1" s="1"/>
  <c r="K5923" i="1"/>
  <c r="M5922" i="1"/>
  <c r="L5922" i="1"/>
  <c r="N5922" i="1" s="1"/>
  <c r="K5922" i="1"/>
  <c r="M5921" i="1"/>
  <c r="L5921" i="1"/>
  <c r="N5921" i="1" s="1"/>
  <c r="K5921" i="1"/>
  <c r="M5920" i="1"/>
  <c r="L5920" i="1"/>
  <c r="N5920" i="1" s="1"/>
  <c r="K5920" i="1"/>
  <c r="M5919" i="1"/>
  <c r="L5919" i="1"/>
  <c r="N5919" i="1" s="1"/>
  <c r="K5919" i="1"/>
  <c r="M5918" i="1"/>
  <c r="L5918" i="1"/>
  <c r="N5918" i="1" s="1"/>
  <c r="K5918" i="1"/>
  <c r="M5917" i="1"/>
  <c r="L5917" i="1"/>
  <c r="N5917" i="1" s="1"/>
  <c r="K5917" i="1"/>
  <c r="M5916" i="1"/>
  <c r="L5916" i="1"/>
  <c r="N5916" i="1" s="1"/>
  <c r="K5916" i="1"/>
  <c r="M5915" i="1"/>
  <c r="L5915" i="1"/>
  <c r="N5915" i="1" s="1"/>
  <c r="K5915" i="1"/>
  <c r="M5914" i="1"/>
  <c r="L5914" i="1"/>
  <c r="N5914" i="1" s="1"/>
  <c r="K5914" i="1"/>
  <c r="M5913" i="1"/>
  <c r="L5913" i="1"/>
  <c r="N5913" i="1" s="1"/>
  <c r="K5913" i="1"/>
  <c r="M5912" i="1"/>
  <c r="L5912" i="1"/>
  <c r="N5912" i="1" s="1"/>
  <c r="K5912" i="1"/>
  <c r="M5911" i="1"/>
  <c r="L5911" i="1"/>
  <c r="N5911" i="1" s="1"/>
  <c r="K5911" i="1"/>
  <c r="M5910" i="1"/>
  <c r="L5910" i="1"/>
  <c r="N5910" i="1" s="1"/>
  <c r="K5910" i="1"/>
  <c r="M5909" i="1"/>
  <c r="L5909" i="1"/>
  <c r="N5909" i="1" s="1"/>
  <c r="K5909" i="1"/>
  <c r="M5908" i="1"/>
  <c r="L5908" i="1"/>
  <c r="N5908" i="1" s="1"/>
  <c r="K5908" i="1"/>
  <c r="M5907" i="1"/>
  <c r="L5907" i="1"/>
  <c r="N5907" i="1" s="1"/>
  <c r="K5907" i="1"/>
  <c r="M5906" i="1"/>
  <c r="L5906" i="1"/>
  <c r="N5906" i="1" s="1"/>
  <c r="K5906" i="1"/>
  <c r="M5905" i="1"/>
  <c r="L5905" i="1"/>
  <c r="N5905" i="1" s="1"/>
  <c r="K5905" i="1"/>
  <c r="M5904" i="1"/>
  <c r="L5904" i="1"/>
  <c r="N5904" i="1" s="1"/>
  <c r="K5904" i="1"/>
  <c r="M5903" i="1"/>
  <c r="L5903" i="1"/>
  <c r="N5903" i="1" s="1"/>
  <c r="K5903" i="1"/>
  <c r="M5902" i="1"/>
  <c r="L5902" i="1"/>
  <c r="N5902" i="1" s="1"/>
  <c r="K5902" i="1"/>
  <c r="M5901" i="1"/>
  <c r="L5901" i="1"/>
  <c r="N5901" i="1" s="1"/>
  <c r="K5901" i="1"/>
  <c r="M5900" i="1"/>
  <c r="L5900" i="1"/>
  <c r="N5900" i="1" s="1"/>
  <c r="K5900" i="1"/>
  <c r="M5899" i="1"/>
  <c r="L5899" i="1"/>
  <c r="N5899" i="1" s="1"/>
  <c r="K5899" i="1"/>
  <c r="M5898" i="1"/>
  <c r="L5898" i="1"/>
  <c r="N5898" i="1" s="1"/>
  <c r="K5898" i="1"/>
  <c r="M5897" i="1"/>
  <c r="L5897" i="1"/>
  <c r="N5897" i="1" s="1"/>
  <c r="K5897" i="1"/>
  <c r="M5896" i="1"/>
  <c r="L5896" i="1"/>
  <c r="N5896" i="1" s="1"/>
  <c r="K5896" i="1"/>
  <c r="M5895" i="1"/>
  <c r="L5895" i="1"/>
  <c r="N5895" i="1" s="1"/>
  <c r="K5895" i="1"/>
  <c r="M5894" i="1"/>
  <c r="L5894" i="1"/>
  <c r="N5894" i="1" s="1"/>
  <c r="K5894" i="1"/>
  <c r="M5893" i="1"/>
  <c r="L5893" i="1"/>
  <c r="N5893" i="1" s="1"/>
  <c r="K5893" i="1"/>
  <c r="M5892" i="1"/>
  <c r="L5892" i="1"/>
  <c r="N5892" i="1" s="1"/>
  <c r="K5892" i="1"/>
  <c r="M5891" i="1"/>
  <c r="L5891" i="1"/>
  <c r="N5891" i="1" s="1"/>
  <c r="K5891" i="1"/>
  <c r="M5890" i="1"/>
  <c r="L5890" i="1"/>
  <c r="N5890" i="1" s="1"/>
  <c r="K5890" i="1"/>
  <c r="M5889" i="1"/>
  <c r="L5889" i="1"/>
  <c r="N5889" i="1" s="1"/>
  <c r="K5889" i="1"/>
  <c r="M5888" i="1"/>
  <c r="L5888" i="1"/>
  <c r="N5888" i="1" s="1"/>
  <c r="K5888" i="1"/>
  <c r="M5887" i="1"/>
  <c r="L5887" i="1"/>
  <c r="N5887" i="1" s="1"/>
  <c r="K5887" i="1"/>
  <c r="M5886" i="1"/>
  <c r="L5886" i="1"/>
  <c r="N5886" i="1" s="1"/>
  <c r="K5886" i="1"/>
  <c r="M5885" i="1"/>
  <c r="L5885" i="1"/>
  <c r="N5885" i="1" s="1"/>
  <c r="K5885" i="1"/>
  <c r="M5884" i="1"/>
  <c r="L5884" i="1"/>
  <c r="N5884" i="1" s="1"/>
  <c r="K5884" i="1"/>
  <c r="M5883" i="1"/>
  <c r="L5883" i="1"/>
  <c r="N5883" i="1" s="1"/>
  <c r="K5883" i="1"/>
  <c r="M5882" i="1"/>
  <c r="L5882" i="1"/>
  <c r="N5882" i="1" s="1"/>
  <c r="K5882" i="1"/>
  <c r="M5881" i="1"/>
  <c r="L5881" i="1"/>
  <c r="N5881" i="1" s="1"/>
  <c r="K5881" i="1"/>
  <c r="M5880" i="1"/>
  <c r="L5880" i="1"/>
  <c r="N5880" i="1" s="1"/>
  <c r="K5880" i="1"/>
  <c r="M5879" i="1"/>
  <c r="L5879" i="1"/>
  <c r="N5879" i="1" s="1"/>
  <c r="K5879" i="1"/>
  <c r="M5878" i="1"/>
  <c r="L5878" i="1"/>
  <c r="N5878" i="1" s="1"/>
  <c r="K5878" i="1"/>
  <c r="M5877" i="1"/>
  <c r="L5877" i="1"/>
  <c r="N5877" i="1" s="1"/>
  <c r="K5877" i="1"/>
  <c r="M5876" i="1"/>
  <c r="L5876" i="1"/>
  <c r="N5876" i="1" s="1"/>
  <c r="K5876" i="1"/>
  <c r="M5875" i="1"/>
  <c r="L5875" i="1"/>
  <c r="N5875" i="1" s="1"/>
  <c r="K5875" i="1"/>
  <c r="M5874" i="1"/>
  <c r="L5874" i="1"/>
  <c r="N5874" i="1" s="1"/>
  <c r="K5874" i="1"/>
  <c r="M5873" i="1"/>
  <c r="L5873" i="1"/>
  <c r="N5873" i="1" s="1"/>
  <c r="K5873" i="1"/>
  <c r="M5872" i="1"/>
  <c r="L5872" i="1"/>
  <c r="N5872" i="1" s="1"/>
  <c r="K5872" i="1"/>
  <c r="M5871" i="1"/>
  <c r="L5871" i="1"/>
  <c r="N5871" i="1" s="1"/>
  <c r="K5871" i="1"/>
  <c r="M5870" i="1"/>
  <c r="L5870" i="1"/>
  <c r="N5870" i="1" s="1"/>
  <c r="K5870" i="1"/>
  <c r="M5869" i="1"/>
  <c r="L5869" i="1"/>
  <c r="N5869" i="1" s="1"/>
  <c r="K5869" i="1"/>
  <c r="M5868" i="1"/>
  <c r="L5868" i="1"/>
  <c r="N5868" i="1" s="1"/>
  <c r="K5868" i="1"/>
  <c r="M5867" i="1"/>
  <c r="L5867" i="1"/>
  <c r="N5867" i="1" s="1"/>
  <c r="K5867" i="1"/>
  <c r="M5866" i="1"/>
  <c r="L5866" i="1"/>
  <c r="N5866" i="1" s="1"/>
  <c r="K5866" i="1"/>
  <c r="M5865" i="1"/>
  <c r="L5865" i="1"/>
  <c r="N5865" i="1" s="1"/>
  <c r="K5865" i="1"/>
  <c r="M5864" i="1"/>
  <c r="L5864" i="1"/>
  <c r="N5864" i="1" s="1"/>
  <c r="K5864" i="1"/>
  <c r="M5863" i="1"/>
  <c r="L5863" i="1"/>
  <c r="N5863" i="1" s="1"/>
  <c r="K5863" i="1"/>
  <c r="M5862" i="1"/>
  <c r="L5862" i="1"/>
  <c r="N5862" i="1" s="1"/>
  <c r="K5862" i="1"/>
  <c r="M5861" i="1"/>
  <c r="L5861" i="1"/>
  <c r="N5861" i="1" s="1"/>
  <c r="K5861" i="1"/>
  <c r="M5860" i="1"/>
  <c r="L5860" i="1"/>
  <c r="N5860" i="1" s="1"/>
  <c r="K5860" i="1"/>
  <c r="M5859" i="1"/>
  <c r="L5859" i="1"/>
  <c r="N5859" i="1" s="1"/>
  <c r="K5859" i="1"/>
  <c r="M5858" i="1"/>
  <c r="L5858" i="1"/>
  <c r="N5858" i="1" s="1"/>
  <c r="K5858" i="1"/>
  <c r="M5857" i="1"/>
  <c r="L5857" i="1"/>
  <c r="N5857" i="1" s="1"/>
  <c r="K5857" i="1"/>
  <c r="M5856" i="1"/>
  <c r="L5856" i="1"/>
  <c r="N5856" i="1" s="1"/>
  <c r="K5856" i="1"/>
  <c r="M5855" i="1"/>
  <c r="L5855" i="1"/>
  <c r="N5855" i="1" s="1"/>
  <c r="K5855" i="1"/>
  <c r="M5854" i="1"/>
  <c r="L5854" i="1"/>
  <c r="N5854" i="1" s="1"/>
  <c r="K5854" i="1"/>
  <c r="M5853" i="1"/>
  <c r="L5853" i="1"/>
  <c r="N5853" i="1" s="1"/>
  <c r="K5853" i="1"/>
  <c r="M5852" i="1"/>
  <c r="L5852" i="1"/>
  <c r="N5852" i="1" s="1"/>
  <c r="K5852" i="1"/>
  <c r="M5851" i="1"/>
  <c r="L5851" i="1"/>
  <c r="N5851" i="1" s="1"/>
  <c r="K5851" i="1"/>
  <c r="M5850" i="1"/>
  <c r="L5850" i="1"/>
  <c r="N5850" i="1" s="1"/>
  <c r="K5850" i="1"/>
  <c r="M5833" i="1"/>
  <c r="L5833" i="1"/>
  <c r="N5833" i="1" s="1"/>
  <c r="K5833" i="1"/>
  <c r="M5832" i="1"/>
  <c r="L5832" i="1"/>
  <c r="N5832" i="1" s="1"/>
  <c r="K5832" i="1"/>
  <c r="M5831" i="1"/>
  <c r="L5831" i="1"/>
  <c r="N5831" i="1" s="1"/>
  <c r="K5831" i="1"/>
  <c r="M5849" i="1"/>
  <c r="L5849" i="1"/>
  <c r="N5849" i="1" s="1"/>
  <c r="K5849" i="1"/>
  <c r="M5848" i="1"/>
  <c r="L5848" i="1"/>
  <c r="N5848" i="1" s="1"/>
  <c r="K5848" i="1"/>
  <c r="M5847" i="1"/>
  <c r="L5847" i="1"/>
  <c r="N5847" i="1" s="1"/>
  <c r="K5847" i="1"/>
  <c r="M5846" i="1"/>
  <c r="L5846" i="1"/>
  <c r="N5846" i="1" s="1"/>
  <c r="K5846" i="1"/>
  <c r="M5845" i="1"/>
  <c r="L5845" i="1"/>
  <c r="N5845" i="1" s="1"/>
  <c r="K5845" i="1"/>
  <c r="M5844" i="1"/>
  <c r="L5844" i="1"/>
  <c r="N5844" i="1" s="1"/>
  <c r="K5844" i="1"/>
  <c r="M5843" i="1"/>
  <c r="L5843" i="1"/>
  <c r="N5843" i="1" s="1"/>
  <c r="K5843" i="1"/>
  <c r="M5842" i="1"/>
  <c r="L5842" i="1"/>
  <c r="N5842" i="1" s="1"/>
  <c r="K5842" i="1"/>
  <c r="M5841" i="1"/>
  <c r="L5841" i="1"/>
  <c r="N5841" i="1" s="1"/>
  <c r="K5841" i="1"/>
  <c r="M5840" i="1"/>
  <c r="L5840" i="1"/>
  <c r="N5840" i="1" s="1"/>
  <c r="K5840" i="1"/>
  <c r="M5839" i="1"/>
  <c r="L5839" i="1"/>
  <c r="N5839" i="1" s="1"/>
  <c r="K5839" i="1"/>
  <c r="M5838" i="1"/>
  <c r="L5838" i="1"/>
  <c r="N5838" i="1" s="1"/>
  <c r="K5838" i="1"/>
  <c r="M5830" i="1"/>
  <c r="L5830" i="1"/>
  <c r="N5830" i="1" s="1"/>
  <c r="K5830" i="1"/>
  <c r="M5829" i="1"/>
  <c r="L5829" i="1"/>
  <c r="N5829" i="1" s="1"/>
  <c r="K5829" i="1"/>
  <c r="M5828" i="1"/>
  <c r="L5828" i="1"/>
  <c r="N5828" i="1" s="1"/>
  <c r="K5828" i="1"/>
  <c r="M5827" i="1"/>
  <c r="L5827" i="1"/>
  <c r="N5827" i="1" s="1"/>
  <c r="K5827" i="1"/>
  <c r="M5826" i="1"/>
  <c r="L5826" i="1"/>
  <c r="N5826" i="1" s="1"/>
  <c r="K5826" i="1"/>
  <c r="M5825" i="1"/>
  <c r="L5825" i="1"/>
  <c r="N5825" i="1" s="1"/>
  <c r="K5825" i="1"/>
  <c r="M5824" i="1"/>
  <c r="L5824" i="1"/>
  <c r="N5824" i="1" s="1"/>
  <c r="K5824" i="1"/>
  <c r="M5823" i="1"/>
  <c r="L5823" i="1"/>
  <c r="N5823" i="1" s="1"/>
  <c r="K5823" i="1"/>
  <c r="M5822" i="1"/>
  <c r="L5822" i="1"/>
  <c r="N5822" i="1" s="1"/>
  <c r="K5822" i="1"/>
  <c r="M5821" i="1"/>
  <c r="L5821" i="1"/>
  <c r="N5821" i="1" s="1"/>
  <c r="K5821" i="1"/>
  <c r="M5817" i="1"/>
  <c r="L5817" i="1"/>
  <c r="N5817" i="1" s="1"/>
  <c r="K5817" i="1"/>
  <c r="M5816" i="1"/>
  <c r="L5816" i="1"/>
  <c r="N5816" i="1" s="1"/>
  <c r="K5816" i="1"/>
  <c r="M5815" i="1"/>
  <c r="L5815" i="1"/>
  <c r="N5815" i="1" s="1"/>
  <c r="K5815" i="1"/>
  <c r="M5820" i="1"/>
  <c r="L5820" i="1"/>
  <c r="N5820" i="1" s="1"/>
  <c r="K5820" i="1"/>
  <c r="M5814" i="1"/>
  <c r="L5814" i="1"/>
  <c r="N5814" i="1" s="1"/>
  <c r="K5814" i="1"/>
  <c r="M5837" i="1"/>
  <c r="L5837" i="1"/>
  <c r="N5837" i="1" s="1"/>
  <c r="K5837" i="1"/>
  <c r="M5836" i="1"/>
  <c r="L5836" i="1"/>
  <c r="N5836" i="1" s="1"/>
  <c r="K5836" i="1"/>
  <c r="M5819" i="1"/>
  <c r="L5819" i="1"/>
  <c r="N5819" i="1" s="1"/>
  <c r="K5819" i="1"/>
  <c r="M5835" i="1"/>
  <c r="L5835" i="1"/>
  <c r="N5835" i="1" s="1"/>
  <c r="K5835" i="1"/>
  <c r="M5834" i="1"/>
  <c r="L5834" i="1"/>
  <c r="N5834" i="1" s="1"/>
  <c r="K5834" i="1"/>
  <c r="M5818" i="1"/>
  <c r="L5818" i="1"/>
  <c r="N5818" i="1" s="1"/>
  <c r="K5818" i="1"/>
  <c r="M5813" i="1"/>
  <c r="L5813" i="1"/>
  <c r="N5813" i="1" s="1"/>
  <c r="K5813" i="1"/>
  <c r="M5812" i="1"/>
  <c r="L5812" i="1"/>
  <c r="N5812" i="1" s="1"/>
  <c r="K5812" i="1"/>
  <c r="M5811" i="1"/>
  <c r="L5811" i="1"/>
  <c r="N5811" i="1" s="1"/>
  <c r="K5811" i="1"/>
  <c r="M5810" i="1"/>
  <c r="L5810" i="1"/>
  <c r="N5810" i="1" s="1"/>
  <c r="K5810" i="1"/>
  <c r="M5809" i="1"/>
  <c r="L5809" i="1"/>
  <c r="N5809" i="1" s="1"/>
  <c r="K5809" i="1"/>
  <c r="M5808" i="1"/>
  <c r="L5808" i="1"/>
  <c r="N5808" i="1" s="1"/>
  <c r="K5808" i="1"/>
  <c r="M5807" i="1"/>
  <c r="L5807" i="1"/>
  <c r="N5807" i="1" s="1"/>
  <c r="K5807" i="1"/>
  <c r="M5806" i="1"/>
  <c r="L5806" i="1"/>
  <c r="N5806" i="1" s="1"/>
  <c r="K5806" i="1"/>
  <c r="M5805" i="1"/>
  <c r="L5805" i="1"/>
  <c r="N5805" i="1" s="1"/>
  <c r="K5805" i="1"/>
  <c r="M5804" i="1"/>
  <c r="L5804" i="1"/>
  <c r="N5804" i="1" s="1"/>
  <c r="K5804" i="1"/>
  <c r="M5803" i="1"/>
  <c r="L5803" i="1"/>
  <c r="N5803" i="1" s="1"/>
  <c r="K5803" i="1"/>
  <c r="M5802" i="1"/>
  <c r="L5802" i="1"/>
  <c r="N5802" i="1" s="1"/>
  <c r="K5802" i="1"/>
  <c r="M5801" i="1"/>
  <c r="L5801" i="1"/>
  <c r="N5801" i="1" s="1"/>
  <c r="K5801" i="1"/>
  <c r="M5800" i="1"/>
  <c r="L5800" i="1"/>
  <c r="N5800" i="1" s="1"/>
  <c r="K5800" i="1"/>
  <c r="M5799" i="1"/>
  <c r="L5799" i="1"/>
  <c r="N5799" i="1" s="1"/>
  <c r="K5799" i="1"/>
  <c r="M5798" i="1"/>
  <c r="L5798" i="1"/>
  <c r="N5798" i="1" s="1"/>
  <c r="K5798" i="1"/>
  <c r="M5797" i="1"/>
  <c r="L5797" i="1"/>
  <c r="N5797" i="1" s="1"/>
  <c r="K5797" i="1"/>
  <c r="M5796" i="1"/>
  <c r="L5796" i="1"/>
  <c r="N5796" i="1" s="1"/>
  <c r="K5796" i="1"/>
  <c r="M5795" i="1"/>
  <c r="L5795" i="1"/>
  <c r="N5795" i="1" s="1"/>
  <c r="K5795" i="1"/>
  <c r="M5794" i="1"/>
  <c r="L5794" i="1"/>
  <c r="N5794" i="1" s="1"/>
  <c r="K5794" i="1"/>
  <c r="M5793" i="1"/>
  <c r="L5793" i="1"/>
  <c r="N5793" i="1" s="1"/>
  <c r="K5793" i="1"/>
  <c r="M5792" i="1"/>
  <c r="L5792" i="1"/>
  <c r="N5792" i="1" s="1"/>
  <c r="K5792" i="1"/>
  <c r="M5791" i="1"/>
  <c r="L5791" i="1"/>
  <c r="N5791" i="1" s="1"/>
  <c r="K5791" i="1"/>
  <c r="M5790" i="1"/>
  <c r="L5790" i="1"/>
  <c r="N5790" i="1" s="1"/>
  <c r="K5790" i="1"/>
  <c r="M5789" i="1"/>
  <c r="L5789" i="1"/>
  <c r="N5789" i="1" s="1"/>
  <c r="K5789" i="1"/>
  <c r="M5788" i="1"/>
  <c r="L5788" i="1"/>
  <c r="N5788" i="1" s="1"/>
  <c r="K5788" i="1"/>
  <c r="M5787" i="1"/>
  <c r="L5787" i="1"/>
  <c r="N5787" i="1" s="1"/>
  <c r="K5787" i="1"/>
  <c r="M5786" i="1"/>
  <c r="L5786" i="1"/>
  <c r="N5786" i="1" s="1"/>
  <c r="K5786" i="1"/>
  <c r="M5785" i="1"/>
  <c r="L5785" i="1"/>
  <c r="N5785" i="1" s="1"/>
  <c r="K5785" i="1"/>
  <c r="M5784" i="1"/>
  <c r="L5784" i="1"/>
  <c r="N5784" i="1" s="1"/>
  <c r="K5784" i="1"/>
  <c r="M5783" i="1"/>
  <c r="L5783" i="1"/>
  <c r="N5783" i="1" s="1"/>
  <c r="K5783" i="1"/>
  <c r="M5782" i="1"/>
  <c r="L5782" i="1"/>
  <c r="N5782" i="1" s="1"/>
  <c r="K5782" i="1"/>
  <c r="M5781" i="1"/>
  <c r="L5781" i="1"/>
  <c r="N5781" i="1" s="1"/>
  <c r="K5781" i="1"/>
  <c r="M5780" i="1"/>
  <c r="L5780" i="1"/>
  <c r="N5780" i="1" s="1"/>
  <c r="K5780" i="1"/>
  <c r="M5779" i="1"/>
  <c r="L5779" i="1"/>
  <c r="N5779" i="1" s="1"/>
  <c r="K5779" i="1"/>
  <c r="M5778" i="1"/>
  <c r="L5778" i="1"/>
  <c r="N5778" i="1" s="1"/>
  <c r="K5778" i="1"/>
  <c r="M5777" i="1"/>
  <c r="L5777" i="1"/>
  <c r="N5777" i="1" s="1"/>
  <c r="K5777" i="1"/>
  <c r="M5776" i="1"/>
  <c r="L5776" i="1"/>
  <c r="N5776" i="1" s="1"/>
  <c r="K5776" i="1"/>
  <c r="M5775" i="1"/>
  <c r="L5775" i="1"/>
  <c r="N5775" i="1" s="1"/>
  <c r="K5775" i="1"/>
  <c r="M5774" i="1"/>
  <c r="L5774" i="1"/>
  <c r="N5774" i="1" s="1"/>
  <c r="K5774" i="1"/>
  <c r="M5773" i="1"/>
  <c r="L5773" i="1"/>
  <c r="N5773" i="1" s="1"/>
  <c r="K5773" i="1"/>
  <c r="M5772" i="1"/>
  <c r="L5772" i="1"/>
  <c r="N5772" i="1" s="1"/>
  <c r="K5772" i="1"/>
  <c r="M5771" i="1"/>
  <c r="L5771" i="1"/>
  <c r="N5771" i="1" s="1"/>
  <c r="K5771" i="1"/>
  <c r="M5770" i="1"/>
  <c r="L5770" i="1"/>
  <c r="N5770" i="1" s="1"/>
  <c r="K5770" i="1"/>
  <c r="M5769" i="1"/>
  <c r="L5769" i="1"/>
  <c r="N5769" i="1" s="1"/>
  <c r="K5769" i="1"/>
  <c r="M5768" i="1"/>
  <c r="L5768" i="1"/>
  <c r="N5768" i="1" s="1"/>
  <c r="K5768" i="1"/>
  <c r="M5767" i="1"/>
  <c r="L5767" i="1"/>
  <c r="N5767" i="1" s="1"/>
  <c r="K5767" i="1"/>
  <c r="M5766" i="1"/>
  <c r="L5766" i="1"/>
  <c r="N5766" i="1" s="1"/>
  <c r="K5766" i="1"/>
  <c r="M5765" i="1"/>
  <c r="L5765" i="1"/>
  <c r="N5765" i="1" s="1"/>
  <c r="K5765" i="1"/>
  <c r="M5764" i="1"/>
  <c r="L5764" i="1"/>
  <c r="N5764" i="1" s="1"/>
  <c r="K5764" i="1"/>
  <c r="M5763" i="1"/>
  <c r="L5763" i="1"/>
  <c r="N5763" i="1" s="1"/>
  <c r="K5763" i="1"/>
  <c r="M5762" i="1"/>
  <c r="L5762" i="1"/>
  <c r="N5762" i="1" s="1"/>
  <c r="K5762" i="1"/>
  <c r="M5761" i="1"/>
  <c r="L5761" i="1"/>
  <c r="N5761" i="1" s="1"/>
  <c r="K5761" i="1"/>
  <c r="M5760" i="1"/>
  <c r="L5760" i="1"/>
  <c r="N5760" i="1" s="1"/>
  <c r="K5760" i="1"/>
  <c r="M5759" i="1"/>
  <c r="L5759" i="1"/>
  <c r="N5759" i="1" s="1"/>
  <c r="K5759" i="1"/>
  <c r="M5758" i="1"/>
  <c r="L5758" i="1"/>
  <c r="N5758" i="1" s="1"/>
  <c r="K5758" i="1"/>
  <c r="M5757" i="1"/>
  <c r="L5757" i="1"/>
  <c r="N5757" i="1" s="1"/>
  <c r="K5757" i="1"/>
  <c r="M5756" i="1"/>
  <c r="L5756" i="1"/>
  <c r="N5756" i="1" s="1"/>
  <c r="K5756" i="1"/>
  <c r="M5755" i="1"/>
  <c r="L5755" i="1"/>
  <c r="N5755" i="1" s="1"/>
  <c r="K5755" i="1"/>
  <c r="M5754" i="1"/>
  <c r="L5754" i="1"/>
  <c r="N5754" i="1" s="1"/>
  <c r="K5754" i="1"/>
  <c r="M5753" i="1"/>
  <c r="L5753" i="1"/>
  <c r="N5753" i="1" s="1"/>
  <c r="K5753" i="1"/>
  <c r="M5752" i="1"/>
  <c r="L5752" i="1"/>
  <c r="N5752" i="1" s="1"/>
  <c r="K5752" i="1"/>
  <c r="M5751" i="1"/>
  <c r="L5751" i="1"/>
  <c r="N5751" i="1" s="1"/>
  <c r="K5751" i="1"/>
  <c r="M5750" i="1"/>
  <c r="L5750" i="1"/>
  <c r="N5750" i="1" s="1"/>
  <c r="K5750" i="1"/>
  <c r="M5749" i="1"/>
  <c r="L5749" i="1"/>
  <c r="N5749" i="1" s="1"/>
  <c r="K5749" i="1"/>
  <c r="M5748" i="1"/>
  <c r="L5748" i="1"/>
  <c r="N5748" i="1" s="1"/>
  <c r="K5748" i="1"/>
  <c r="M5747" i="1"/>
  <c r="L5747" i="1"/>
  <c r="N5747" i="1" s="1"/>
  <c r="K5747" i="1"/>
  <c r="M5746" i="1"/>
  <c r="L5746" i="1"/>
  <c r="N5746" i="1" s="1"/>
  <c r="K5746" i="1"/>
  <c r="M5745" i="1"/>
  <c r="L5745" i="1"/>
  <c r="N5745" i="1" s="1"/>
  <c r="K5745" i="1"/>
  <c r="M5744" i="1"/>
  <c r="L5744" i="1"/>
  <c r="N5744" i="1" s="1"/>
  <c r="K5744" i="1"/>
  <c r="M5743" i="1"/>
  <c r="L5743" i="1"/>
  <c r="N5743" i="1" s="1"/>
  <c r="K5743" i="1"/>
  <c r="M5742" i="1"/>
  <c r="L5742" i="1"/>
  <c r="N5742" i="1" s="1"/>
  <c r="K5742" i="1"/>
  <c r="M5741" i="1"/>
  <c r="L5741" i="1"/>
  <c r="N5741" i="1" s="1"/>
  <c r="K5741" i="1"/>
  <c r="M5740" i="1"/>
  <c r="L5740" i="1"/>
  <c r="N5740" i="1" s="1"/>
  <c r="K5740" i="1"/>
  <c r="M5739" i="1"/>
  <c r="L5739" i="1"/>
  <c r="N5739" i="1" s="1"/>
  <c r="K5739" i="1"/>
  <c r="M5738" i="1"/>
  <c r="L5738" i="1"/>
  <c r="N5738" i="1" s="1"/>
  <c r="K5738" i="1"/>
  <c r="M5737" i="1"/>
  <c r="L5737" i="1"/>
  <c r="N5737" i="1" s="1"/>
  <c r="K5737" i="1"/>
  <c r="M5736" i="1"/>
  <c r="L5736" i="1"/>
  <c r="N5736" i="1" s="1"/>
  <c r="K5736" i="1"/>
  <c r="M5735" i="1"/>
  <c r="L5735" i="1"/>
  <c r="N5735" i="1" s="1"/>
  <c r="K5735" i="1"/>
  <c r="M5734" i="1"/>
  <c r="L5734" i="1"/>
  <c r="N5734" i="1" s="1"/>
  <c r="K5734" i="1"/>
  <c r="M5733" i="1"/>
  <c r="L5733" i="1"/>
  <c r="N5733" i="1" s="1"/>
  <c r="K5733" i="1"/>
  <c r="M5732" i="1"/>
  <c r="L5732" i="1"/>
  <c r="N5732" i="1" s="1"/>
  <c r="K5732" i="1"/>
  <c r="M5731" i="1"/>
  <c r="L5731" i="1"/>
  <c r="N5731" i="1" s="1"/>
  <c r="K5731" i="1"/>
  <c r="M5730" i="1"/>
  <c r="L5730" i="1"/>
  <c r="N5730" i="1" s="1"/>
  <c r="K5730" i="1"/>
  <c r="M5729" i="1"/>
  <c r="L5729" i="1"/>
  <c r="N5729" i="1" s="1"/>
  <c r="K5729" i="1"/>
  <c r="M5728" i="1"/>
  <c r="L5728" i="1"/>
  <c r="N5728" i="1" s="1"/>
  <c r="K5728" i="1"/>
  <c r="M5727" i="1"/>
  <c r="L5727" i="1"/>
  <c r="N5727" i="1" s="1"/>
  <c r="K5727" i="1"/>
  <c r="M5726" i="1"/>
  <c r="L5726" i="1"/>
  <c r="N5726" i="1" s="1"/>
  <c r="K5726" i="1"/>
  <c r="M5725" i="1"/>
  <c r="L5725" i="1"/>
  <c r="N5725" i="1" s="1"/>
  <c r="K5725" i="1"/>
  <c r="M5724" i="1"/>
  <c r="L5724" i="1"/>
  <c r="N5724" i="1" s="1"/>
  <c r="K5724" i="1"/>
  <c r="M5723" i="1"/>
  <c r="L5723" i="1"/>
  <c r="N5723" i="1" s="1"/>
  <c r="K5723" i="1"/>
  <c r="M5722" i="1"/>
  <c r="L5722" i="1"/>
  <c r="N5722" i="1" s="1"/>
  <c r="K5722" i="1"/>
  <c r="M5721" i="1"/>
  <c r="L5721" i="1"/>
  <c r="N5721" i="1" s="1"/>
  <c r="K5721" i="1"/>
  <c r="M5720" i="1"/>
  <c r="L5720" i="1"/>
  <c r="N5720" i="1" s="1"/>
  <c r="K5720" i="1"/>
  <c r="M5719" i="1"/>
  <c r="L5719" i="1"/>
  <c r="N5719" i="1" s="1"/>
  <c r="K5719" i="1"/>
  <c r="M5718" i="1"/>
  <c r="L5718" i="1"/>
  <c r="N5718" i="1" s="1"/>
  <c r="K5718" i="1"/>
  <c r="M5717" i="1"/>
  <c r="L5717" i="1"/>
  <c r="N5717" i="1" s="1"/>
  <c r="K5717" i="1"/>
  <c r="M5716" i="1"/>
  <c r="L5716" i="1"/>
  <c r="N5716" i="1" s="1"/>
  <c r="K5716" i="1"/>
  <c r="M5715" i="1"/>
  <c r="L5715" i="1"/>
  <c r="N5715" i="1" s="1"/>
  <c r="K5715" i="1"/>
  <c r="M5714" i="1"/>
  <c r="L5714" i="1"/>
  <c r="N5714" i="1" s="1"/>
  <c r="K5714" i="1"/>
  <c r="M5713" i="1"/>
  <c r="L5713" i="1"/>
  <c r="N5713" i="1" s="1"/>
  <c r="K5713" i="1"/>
  <c r="M5712" i="1"/>
  <c r="L5712" i="1"/>
  <c r="N5712" i="1" s="1"/>
  <c r="K5712" i="1"/>
  <c r="M5711" i="1"/>
  <c r="L5711" i="1"/>
  <c r="N5711" i="1" s="1"/>
  <c r="K5711" i="1"/>
  <c r="M5710" i="1"/>
  <c r="L5710" i="1"/>
  <c r="N5710" i="1" s="1"/>
  <c r="K5710" i="1"/>
  <c r="M5709" i="1"/>
  <c r="L5709" i="1"/>
  <c r="N5709" i="1" s="1"/>
  <c r="K5709" i="1"/>
  <c r="M5708" i="1"/>
  <c r="L5708" i="1"/>
  <c r="N5708" i="1" s="1"/>
  <c r="K5708" i="1"/>
  <c r="M5707" i="1"/>
  <c r="L5707" i="1"/>
  <c r="N5707" i="1" s="1"/>
  <c r="K5707" i="1"/>
  <c r="M5706" i="1"/>
  <c r="L5706" i="1"/>
  <c r="N5706" i="1" s="1"/>
  <c r="K5706" i="1"/>
  <c r="M5705" i="1"/>
  <c r="L5705" i="1"/>
  <c r="N5705" i="1" s="1"/>
  <c r="K5705" i="1"/>
  <c r="M5704" i="1"/>
  <c r="L5704" i="1"/>
  <c r="N5704" i="1" s="1"/>
  <c r="K5704" i="1"/>
  <c r="M5703" i="1"/>
  <c r="L5703" i="1"/>
  <c r="N5703" i="1" s="1"/>
  <c r="K5703" i="1"/>
  <c r="M5702" i="1"/>
  <c r="L5702" i="1"/>
  <c r="N5702" i="1" s="1"/>
  <c r="K5702" i="1"/>
  <c r="M5701" i="1"/>
  <c r="L5701" i="1"/>
  <c r="N5701" i="1" s="1"/>
  <c r="K5701" i="1"/>
  <c r="M5700" i="1"/>
  <c r="L5700" i="1"/>
  <c r="N5700" i="1" s="1"/>
  <c r="K5700" i="1"/>
  <c r="M5699" i="1"/>
  <c r="L5699" i="1"/>
  <c r="N5699" i="1" s="1"/>
  <c r="K5699" i="1"/>
  <c r="M5698" i="1"/>
  <c r="L5698" i="1"/>
  <c r="N5698" i="1" s="1"/>
  <c r="K5698" i="1"/>
  <c r="M5697" i="1"/>
  <c r="L5697" i="1"/>
  <c r="N5697" i="1" s="1"/>
  <c r="K5697" i="1"/>
  <c r="M5696" i="1"/>
  <c r="L5696" i="1"/>
  <c r="N5696" i="1" s="1"/>
  <c r="K5696" i="1"/>
  <c r="M5695" i="1"/>
  <c r="L5695" i="1"/>
  <c r="N5695" i="1" s="1"/>
  <c r="K5695" i="1"/>
  <c r="M5694" i="1"/>
  <c r="L5694" i="1"/>
  <c r="N5694" i="1" s="1"/>
  <c r="K5694" i="1"/>
  <c r="M5693" i="1"/>
  <c r="L5693" i="1"/>
  <c r="N5693" i="1" s="1"/>
  <c r="K5693" i="1"/>
  <c r="M5692" i="1"/>
  <c r="L5692" i="1"/>
  <c r="N5692" i="1" s="1"/>
  <c r="K5692" i="1"/>
  <c r="M5691" i="1"/>
  <c r="L5691" i="1"/>
  <c r="N5691" i="1" s="1"/>
  <c r="K5691" i="1"/>
  <c r="M5690" i="1"/>
  <c r="L5690" i="1"/>
  <c r="N5690" i="1" s="1"/>
  <c r="K5690" i="1"/>
  <c r="M5689" i="1"/>
  <c r="L5689" i="1"/>
  <c r="N5689" i="1" s="1"/>
  <c r="K5689" i="1"/>
  <c r="M5688" i="1"/>
  <c r="L5688" i="1"/>
  <c r="N5688" i="1" s="1"/>
  <c r="K5688" i="1"/>
  <c r="M5687" i="1"/>
  <c r="L5687" i="1"/>
  <c r="N5687" i="1" s="1"/>
  <c r="K5687" i="1"/>
  <c r="M5686" i="1"/>
  <c r="L5686" i="1"/>
  <c r="N5686" i="1" s="1"/>
  <c r="K5686" i="1"/>
  <c r="M5685" i="1"/>
  <c r="L5685" i="1"/>
  <c r="N5685" i="1" s="1"/>
  <c r="K5685" i="1"/>
  <c r="M5684" i="1"/>
  <c r="L5684" i="1"/>
  <c r="N5684" i="1" s="1"/>
  <c r="K5684" i="1"/>
  <c r="M5683" i="1"/>
  <c r="L5683" i="1"/>
  <c r="N5683" i="1" s="1"/>
  <c r="K5683" i="1"/>
  <c r="M5516" i="1"/>
  <c r="L5516" i="1"/>
  <c r="N5516" i="1" s="1"/>
  <c r="K5516" i="1"/>
  <c r="M5515" i="1"/>
  <c r="L5515" i="1"/>
  <c r="N5515" i="1" s="1"/>
  <c r="K5515" i="1"/>
  <c r="M5514" i="1"/>
  <c r="L5514" i="1"/>
  <c r="N5514" i="1" s="1"/>
  <c r="K5514" i="1"/>
  <c r="M5682" i="1"/>
  <c r="L5682" i="1"/>
  <c r="N5682" i="1" s="1"/>
  <c r="K5682" i="1"/>
  <c r="M5681" i="1"/>
  <c r="L5681" i="1"/>
  <c r="N5681" i="1" s="1"/>
  <c r="K5681" i="1"/>
  <c r="M5680" i="1"/>
  <c r="L5680" i="1"/>
  <c r="N5680" i="1" s="1"/>
  <c r="K5680" i="1"/>
  <c r="M5679" i="1"/>
  <c r="L5679" i="1"/>
  <c r="N5679" i="1" s="1"/>
  <c r="K5679" i="1"/>
  <c r="M5678" i="1"/>
  <c r="L5678" i="1"/>
  <c r="N5678" i="1" s="1"/>
  <c r="K5678" i="1"/>
  <c r="M5677" i="1"/>
  <c r="L5677" i="1"/>
  <c r="N5677" i="1" s="1"/>
  <c r="K5677" i="1"/>
  <c r="M5676" i="1"/>
  <c r="L5676" i="1"/>
  <c r="N5676" i="1" s="1"/>
  <c r="K5676" i="1"/>
  <c r="M5675" i="1"/>
  <c r="L5675" i="1"/>
  <c r="N5675" i="1" s="1"/>
  <c r="K5675" i="1"/>
  <c r="M5674" i="1"/>
  <c r="L5674" i="1"/>
  <c r="N5674" i="1" s="1"/>
  <c r="K5674" i="1"/>
  <c r="M5673" i="1"/>
  <c r="L5673" i="1"/>
  <c r="N5673" i="1" s="1"/>
  <c r="K5673" i="1"/>
  <c r="M5672" i="1"/>
  <c r="L5672" i="1"/>
  <c r="N5672" i="1" s="1"/>
  <c r="K5672" i="1"/>
  <c r="M5671" i="1"/>
  <c r="L5671" i="1"/>
  <c r="N5671" i="1" s="1"/>
  <c r="K5671" i="1"/>
  <c r="M5513" i="1"/>
  <c r="L5513" i="1"/>
  <c r="N5513" i="1" s="1"/>
  <c r="K5513" i="1"/>
  <c r="M5512" i="1"/>
  <c r="L5512" i="1"/>
  <c r="N5512" i="1" s="1"/>
  <c r="K5512" i="1"/>
  <c r="M5511" i="1"/>
  <c r="L5511" i="1"/>
  <c r="N5511" i="1" s="1"/>
  <c r="K5511" i="1"/>
  <c r="M5670" i="1"/>
  <c r="L5670" i="1"/>
  <c r="N5670" i="1" s="1"/>
  <c r="K5670" i="1"/>
  <c r="M5669" i="1"/>
  <c r="L5669" i="1"/>
  <c r="N5669" i="1" s="1"/>
  <c r="K5669" i="1"/>
  <c r="M5668" i="1"/>
  <c r="L5668" i="1"/>
  <c r="N5668" i="1" s="1"/>
  <c r="K5668" i="1"/>
  <c r="M5667" i="1"/>
  <c r="L5667" i="1"/>
  <c r="N5667" i="1" s="1"/>
  <c r="K5667" i="1"/>
  <c r="M5666" i="1"/>
  <c r="L5666" i="1"/>
  <c r="N5666" i="1" s="1"/>
  <c r="K5666" i="1"/>
  <c r="M5665" i="1"/>
  <c r="L5665" i="1"/>
  <c r="N5665" i="1" s="1"/>
  <c r="K5665" i="1"/>
  <c r="M5664" i="1"/>
  <c r="L5664" i="1"/>
  <c r="N5664" i="1" s="1"/>
  <c r="K5664" i="1"/>
  <c r="M5510" i="1"/>
  <c r="L5510" i="1"/>
  <c r="N5510" i="1" s="1"/>
  <c r="K5510" i="1"/>
  <c r="M5509" i="1"/>
  <c r="L5509" i="1"/>
  <c r="N5509" i="1" s="1"/>
  <c r="K5509" i="1"/>
  <c r="M5508" i="1"/>
  <c r="L5508" i="1"/>
  <c r="N5508" i="1" s="1"/>
  <c r="K5508" i="1"/>
  <c r="M5507" i="1"/>
  <c r="L5507" i="1"/>
  <c r="N5507" i="1" s="1"/>
  <c r="K5507" i="1"/>
  <c r="M5506" i="1"/>
  <c r="L5506" i="1"/>
  <c r="N5506" i="1" s="1"/>
  <c r="K5506" i="1"/>
  <c r="M5505" i="1"/>
  <c r="L5505" i="1"/>
  <c r="N5505" i="1" s="1"/>
  <c r="K5505" i="1"/>
  <c r="M5504" i="1"/>
  <c r="L5504" i="1"/>
  <c r="N5504" i="1" s="1"/>
  <c r="K5504" i="1"/>
  <c r="M5503" i="1"/>
  <c r="L5503" i="1"/>
  <c r="N5503" i="1" s="1"/>
  <c r="K5503" i="1"/>
  <c r="M5502" i="1"/>
  <c r="L5502" i="1"/>
  <c r="N5502" i="1" s="1"/>
  <c r="K5502" i="1"/>
  <c r="M5340" i="1"/>
  <c r="L5340" i="1"/>
  <c r="N5340" i="1" s="1"/>
  <c r="K5340" i="1"/>
  <c r="M5501" i="1"/>
  <c r="L5501" i="1"/>
  <c r="N5501" i="1" s="1"/>
  <c r="K5501" i="1"/>
  <c r="M5500" i="1"/>
  <c r="L5500" i="1"/>
  <c r="N5500" i="1" s="1"/>
  <c r="K5500" i="1"/>
  <c r="M5499" i="1"/>
  <c r="L5499" i="1"/>
  <c r="N5499" i="1" s="1"/>
  <c r="K5499" i="1"/>
  <c r="M5663" i="1"/>
  <c r="L5663" i="1"/>
  <c r="N5663" i="1" s="1"/>
  <c r="K5663" i="1"/>
  <c r="M5662" i="1"/>
  <c r="L5662" i="1"/>
  <c r="N5662" i="1" s="1"/>
  <c r="K5662" i="1"/>
  <c r="M5661" i="1"/>
  <c r="L5661" i="1"/>
  <c r="N5661" i="1" s="1"/>
  <c r="K5661" i="1"/>
  <c r="M5660" i="1"/>
  <c r="L5660" i="1"/>
  <c r="N5660" i="1" s="1"/>
  <c r="K5660" i="1"/>
  <c r="M5659" i="1"/>
  <c r="L5659" i="1"/>
  <c r="N5659" i="1" s="1"/>
  <c r="K5659" i="1"/>
  <c r="M5658" i="1"/>
  <c r="L5658" i="1"/>
  <c r="N5658" i="1" s="1"/>
  <c r="K5658" i="1"/>
  <c r="M5657" i="1"/>
  <c r="L5657" i="1"/>
  <c r="N5657" i="1" s="1"/>
  <c r="K5657" i="1"/>
  <c r="M5656" i="1"/>
  <c r="L5656" i="1"/>
  <c r="N5656" i="1" s="1"/>
  <c r="K5656" i="1"/>
  <c r="M5655" i="1"/>
  <c r="L5655" i="1"/>
  <c r="N5655" i="1" s="1"/>
  <c r="K5655" i="1"/>
  <c r="M5654" i="1"/>
  <c r="L5654" i="1"/>
  <c r="N5654" i="1" s="1"/>
  <c r="K5654" i="1"/>
  <c r="M5653" i="1"/>
  <c r="L5653" i="1"/>
  <c r="N5653" i="1" s="1"/>
  <c r="K5653" i="1"/>
  <c r="M5652" i="1"/>
  <c r="L5652" i="1"/>
  <c r="N5652" i="1" s="1"/>
  <c r="K5652" i="1"/>
  <c r="M5498" i="1"/>
  <c r="L5498" i="1"/>
  <c r="N5498" i="1" s="1"/>
  <c r="K5498" i="1"/>
  <c r="M5497" i="1"/>
  <c r="L5497" i="1"/>
  <c r="N5497" i="1" s="1"/>
  <c r="K5497" i="1"/>
  <c r="M5496" i="1"/>
  <c r="L5496" i="1"/>
  <c r="N5496" i="1" s="1"/>
  <c r="K5496" i="1"/>
  <c r="M5495" i="1"/>
  <c r="L5495" i="1"/>
  <c r="N5495" i="1" s="1"/>
  <c r="K5495" i="1"/>
  <c r="M5651" i="1"/>
  <c r="L5651" i="1"/>
  <c r="N5651" i="1" s="1"/>
  <c r="K5651" i="1"/>
  <c r="M5650" i="1"/>
  <c r="L5650" i="1"/>
  <c r="N5650" i="1" s="1"/>
  <c r="K5650" i="1"/>
  <c r="M5649" i="1"/>
  <c r="L5649" i="1"/>
  <c r="N5649" i="1" s="1"/>
  <c r="K5649" i="1"/>
  <c r="M5648" i="1"/>
  <c r="L5648" i="1"/>
  <c r="N5648" i="1" s="1"/>
  <c r="K5648" i="1"/>
  <c r="M5647" i="1"/>
  <c r="L5647" i="1"/>
  <c r="N5647" i="1" s="1"/>
  <c r="K5647" i="1"/>
  <c r="M5646" i="1"/>
  <c r="L5646" i="1"/>
  <c r="N5646" i="1" s="1"/>
  <c r="K5646" i="1"/>
  <c r="M5645" i="1"/>
  <c r="L5645" i="1"/>
  <c r="N5645" i="1" s="1"/>
  <c r="K5645" i="1"/>
  <c r="M5494" i="1"/>
  <c r="L5494" i="1"/>
  <c r="N5494" i="1" s="1"/>
  <c r="K5494" i="1"/>
  <c r="M5493" i="1"/>
  <c r="L5493" i="1"/>
  <c r="N5493" i="1" s="1"/>
  <c r="K5493" i="1"/>
  <c r="M5492" i="1"/>
  <c r="L5492" i="1"/>
  <c r="N5492" i="1" s="1"/>
  <c r="K5492" i="1"/>
  <c r="M5491" i="1"/>
  <c r="L5491" i="1"/>
  <c r="N5491" i="1" s="1"/>
  <c r="K5491" i="1"/>
  <c r="M5490" i="1"/>
  <c r="L5490" i="1"/>
  <c r="N5490" i="1" s="1"/>
  <c r="K5490" i="1"/>
  <c r="M5489" i="1"/>
  <c r="L5489" i="1"/>
  <c r="N5489" i="1" s="1"/>
  <c r="K5489" i="1"/>
  <c r="M5488" i="1"/>
  <c r="L5488" i="1"/>
  <c r="N5488" i="1" s="1"/>
  <c r="K5488" i="1"/>
  <c r="M5487" i="1"/>
  <c r="L5487" i="1"/>
  <c r="N5487" i="1" s="1"/>
  <c r="K5487" i="1"/>
  <c r="M5339" i="1"/>
  <c r="L5339" i="1"/>
  <c r="N5339" i="1" s="1"/>
  <c r="K5339" i="1"/>
  <c r="M5486" i="1"/>
  <c r="L5486" i="1"/>
  <c r="N5486" i="1" s="1"/>
  <c r="K5486" i="1"/>
  <c r="M5485" i="1"/>
  <c r="L5485" i="1"/>
  <c r="N5485" i="1" s="1"/>
  <c r="K5485" i="1"/>
  <c r="M5484" i="1"/>
  <c r="L5484" i="1"/>
  <c r="N5484" i="1" s="1"/>
  <c r="K5484" i="1"/>
  <c r="M5483" i="1"/>
  <c r="L5483" i="1"/>
  <c r="N5483" i="1" s="1"/>
  <c r="K5483" i="1"/>
  <c r="M5644" i="1"/>
  <c r="L5644" i="1"/>
  <c r="N5644" i="1" s="1"/>
  <c r="K5644" i="1"/>
  <c r="M5643" i="1"/>
  <c r="L5643" i="1"/>
  <c r="N5643" i="1" s="1"/>
  <c r="K5643" i="1"/>
  <c r="M5642" i="1"/>
  <c r="L5642" i="1"/>
  <c r="N5642" i="1" s="1"/>
  <c r="K5642" i="1"/>
  <c r="M5641" i="1"/>
  <c r="L5641" i="1"/>
  <c r="N5641" i="1" s="1"/>
  <c r="K5641" i="1"/>
  <c r="M5640" i="1"/>
  <c r="L5640" i="1"/>
  <c r="N5640" i="1" s="1"/>
  <c r="K5640" i="1"/>
  <c r="M5639" i="1"/>
  <c r="L5639" i="1"/>
  <c r="N5639" i="1" s="1"/>
  <c r="K5639" i="1"/>
  <c r="M5638" i="1"/>
  <c r="L5638" i="1"/>
  <c r="N5638" i="1" s="1"/>
  <c r="K5638" i="1"/>
  <c r="M5637" i="1"/>
  <c r="L5637" i="1"/>
  <c r="N5637" i="1" s="1"/>
  <c r="K5637" i="1"/>
  <c r="M5636" i="1"/>
  <c r="L5636" i="1"/>
  <c r="N5636" i="1" s="1"/>
  <c r="K5636" i="1"/>
  <c r="M5635" i="1"/>
  <c r="L5635" i="1"/>
  <c r="N5635" i="1" s="1"/>
  <c r="K5635" i="1"/>
  <c r="M5634" i="1"/>
  <c r="L5634" i="1"/>
  <c r="N5634" i="1" s="1"/>
  <c r="K5634" i="1"/>
  <c r="M5633" i="1"/>
  <c r="L5633" i="1"/>
  <c r="N5633" i="1" s="1"/>
  <c r="K5633" i="1"/>
  <c r="M5482" i="1"/>
  <c r="L5482" i="1"/>
  <c r="N5482" i="1" s="1"/>
  <c r="K5482" i="1"/>
  <c r="M5481" i="1"/>
  <c r="L5481" i="1"/>
  <c r="N5481" i="1" s="1"/>
  <c r="K5481" i="1"/>
  <c r="M5480" i="1"/>
  <c r="L5480" i="1"/>
  <c r="N5480" i="1" s="1"/>
  <c r="K5480" i="1"/>
  <c r="M5479" i="1"/>
  <c r="L5479" i="1"/>
  <c r="N5479" i="1" s="1"/>
  <c r="K5479" i="1"/>
  <c r="M5478" i="1"/>
  <c r="L5478" i="1"/>
  <c r="N5478" i="1" s="1"/>
  <c r="K5478" i="1"/>
  <c r="M5477" i="1"/>
  <c r="L5477" i="1"/>
  <c r="N5477" i="1" s="1"/>
  <c r="K5477" i="1"/>
  <c r="M5476" i="1"/>
  <c r="L5476" i="1"/>
  <c r="N5476" i="1" s="1"/>
  <c r="K5476" i="1"/>
  <c r="M5475" i="1"/>
  <c r="L5475" i="1"/>
  <c r="N5475" i="1" s="1"/>
  <c r="K5475" i="1"/>
  <c r="M5474" i="1"/>
  <c r="L5474" i="1"/>
  <c r="N5474" i="1" s="1"/>
  <c r="K5474" i="1"/>
  <c r="M5473" i="1"/>
  <c r="L5473" i="1"/>
  <c r="N5473" i="1" s="1"/>
  <c r="K5473" i="1"/>
  <c r="M5472" i="1"/>
  <c r="L5472" i="1"/>
  <c r="N5472" i="1" s="1"/>
  <c r="K5472" i="1"/>
  <c r="M5471" i="1"/>
  <c r="L5471" i="1"/>
  <c r="N5471" i="1" s="1"/>
  <c r="K5471" i="1"/>
  <c r="M5338" i="1"/>
  <c r="L5338" i="1"/>
  <c r="N5338" i="1" s="1"/>
  <c r="K5338" i="1"/>
  <c r="M5470" i="1"/>
  <c r="L5470" i="1"/>
  <c r="N5470" i="1" s="1"/>
  <c r="K5470" i="1"/>
  <c r="M5469" i="1"/>
  <c r="L5469" i="1"/>
  <c r="N5469" i="1" s="1"/>
  <c r="K5469" i="1"/>
  <c r="M5468" i="1"/>
  <c r="L5468" i="1"/>
  <c r="N5468" i="1" s="1"/>
  <c r="K5468" i="1"/>
  <c r="M5632" i="1"/>
  <c r="L5632" i="1"/>
  <c r="N5632" i="1" s="1"/>
  <c r="K5632" i="1"/>
  <c r="M5631" i="1"/>
  <c r="L5631" i="1"/>
  <c r="N5631" i="1" s="1"/>
  <c r="K5631" i="1"/>
  <c r="M5630" i="1"/>
  <c r="L5630" i="1"/>
  <c r="N5630" i="1" s="1"/>
  <c r="K5630" i="1"/>
  <c r="M5629" i="1"/>
  <c r="L5629" i="1"/>
  <c r="N5629" i="1" s="1"/>
  <c r="K5629" i="1"/>
  <c r="M5628" i="1"/>
  <c r="L5628" i="1"/>
  <c r="N5628" i="1" s="1"/>
  <c r="K5628" i="1"/>
  <c r="M5627" i="1"/>
  <c r="L5627" i="1"/>
  <c r="N5627" i="1" s="1"/>
  <c r="K5627" i="1"/>
  <c r="M5626" i="1"/>
  <c r="L5626" i="1"/>
  <c r="N5626" i="1" s="1"/>
  <c r="K5626" i="1"/>
  <c r="M5625" i="1"/>
  <c r="L5625" i="1"/>
  <c r="N5625" i="1" s="1"/>
  <c r="K5625" i="1"/>
  <c r="M5624" i="1"/>
  <c r="L5624" i="1"/>
  <c r="N5624" i="1" s="1"/>
  <c r="K5624" i="1"/>
  <c r="M5623" i="1"/>
  <c r="L5623" i="1"/>
  <c r="N5623" i="1" s="1"/>
  <c r="K5623" i="1"/>
  <c r="M5622" i="1"/>
  <c r="L5622" i="1"/>
  <c r="N5622" i="1" s="1"/>
  <c r="K5622" i="1"/>
  <c r="M5621" i="1"/>
  <c r="L5621" i="1"/>
  <c r="N5621" i="1" s="1"/>
  <c r="K5621" i="1"/>
  <c r="M5467" i="1"/>
  <c r="L5467" i="1"/>
  <c r="N5467" i="1" s="1"/>
  <c r="K5467" i="1"/>
  <c r="M5466" i="1"/>
  <c r="L5466" i="1"/>
  <c r="N5466" i="1" s="1"/>
  <c r="K5466" i="1"/>
  <c r="M5465" i="1"/>
  <c r="L5465" i="1"/>
  <c r="N5465" i="1" s="1"/>
  <c r="K5465" i="1"/>
  <c r="M5464" i="1"/>
  <c r="L5464" i="1"/>
  <c r="N5464" i="1" s="1"/>
  <c r="K5464" i="1"/>
  <c r="M5463" i="1"/>
  <c r="L5463" i="1"/>
  <c r="N5463" i="1" s="1"/>
  <c r="K5463" i="1"/>
  <c r="M5462" i="1"/>
  <c r="L5462" i="1"/>
  <c r="N5462" i="1" s="1"/>
  <c r="K5462" i="1"/>
  <c r="M5461" i="1"/>
  <c r="L5461" i="1"/>
  <c r="N5461" i="1" s="1"/>
  <c r="K5461" i="1"/>
  <c r="M5460" i="1"/>
  <c r="L5460" i="1"/>
  <c r="N5460" i="1" s="1"/>
  <c r="K5460" i="1"/>
  <c r="M5459" i="1"/>
  <c r="L5459" i="1"/>
  <c r="N5459" i="1" s="1"/>
  <c r="K5459" i="1"/>
  <c r="M5458" i="1"/>
  <c r="L5458" i="1"/>
  <c r="N5458" i="1" s="1"/>
  <c r="K5458" i="1"/>
  <c r="M5337" i="1"/>
  <c r="L5337" i="1"/>
  <c r="N5337" i="1" s="1"/>
  <c r="K5337" i="1"/>
  <c r="M5457" i="1"/>
  <c r="L5457" i="1"/>
  <c r="N5457" i="1" s="1"/>
  <c r="K5457" i="1"/>
  <c r="M5456" i="1"/>
  <c r="L5456" i="1"/>
  <c r="N5456" i="1" s="1"/>
  <c r="K5456" i="1"/>
  <c r="M5455" i="1"/>
  <c r="L5455" i="1"/>
  <c r="N5455" i="1" s="1"/>
  <c r="K5455" i="1"/>
  <c r="M5620" i="1"/>
  <c r="L5620" i="1"/>
  <c r="N5620" i="1" s="1"/>
  <c r="K5620" i="1"/>
  <c r="M5619" i="1"/>
  <c r="L5619" i="1"/>
  <c r="N5619" i="1" s="1"/>
  <c r="K5619" i="1"/>
  <c r="M5618" i="1"/>
  <c r="L5618" i="1"/>
  <c r="N5618" i="1" s="1"/>
  <c r="K5618" i="1"/>
  <c r="M5617" i="1"/>
  <c r="L5617" i="1"/>
  <c r="N5617" i="1" s="1"/>
  <c r="K5617" i="1"/>
  <c r="M5616" i="1"/>
  <c r="L5616" i="1"/>
  <c r="N5616" i="1" s="1"/>
  <c r="K5616" i="1"/>
  <c r="M5615" i="1"/>
  <c r="L5615" i="1"/>
  <c r="N5615" i="1" s="1"/>
  <c r="K5615" i="1"/>
  <c r="M5614" i="1"/>
  <c r="L5614" i="1"/>
  <c r="N5614" i="1" s="1"/>
  <c r="K5614" i="1"/>
  <c r="M5613" i="1"/>
  <c r="L5613" i="1"/>
  <c r="N5613" i="1" s="1"/>
  <c r="K5613" i="1"/>
  <c r="M5612" i="1"/>
  <c r="L5612" i="1"/>
  <c r="N5612" i="1" s="1"/>
  <c r="K5612" i="1"/>
  <c r="M5611" i="1"/>
  <c r="L5611" i="1"/>
  <c r="N5611" i="1" s="1"/>
  <c r="K5611" i="1"/>
  <c r="M5610" i="1"/>
  <c r="L5610" i="1"/>
  <c r="N5610" i="1" s="1"/>
  <c r="K5610" i="1"/>
  <c r="M5609" i="1"/>
  <c r="L5609" i="1"/>
  <c r="N5609" i="1" s="1"/>
  <c r="K5609" i="1"/>
  <c r="M5454" i="1"/>
  <c r="L5454" i="1"/>
  <c r="N5454" i="1" s="1"/>
  <c r="K5454" i="1"/>
  <c r="M5453" i="1"/>
  <c r="L5453" i="1"/>
  <c r="N5453" i="1" s="1"/>
  <c r="K5453" i="1"/>
  <c r="M5452" i="1"/>
  <c r="L5452" i="1"/>
  <c r="N5452" i="1" s="1"/>
  <c r="K5452" i="1"/>
  <c r="M5451" i="1"/>
  <c r="L5451" i="1"/>
  <c r="N5451" i="1" s="1"/>
  <c r="K5451" i="1"/>
  <c r="M5450" i="1"/>
  <c r="L5450" i="1"/>
  <c r="N5450" i="1" s="1"/>
  <c r="K5450" i="1"/>
  <c r="M5449" i="1"/>
  <c r="L5449" i="1"/>
  <c r="N5449" i="1" s="1"/>
  <c r="K5449" i="1"/>
  <c r="M5448" i="1"/>
  <c r="L5448" i="1"/>
  <c r="N5448" i="1" s="1"/>
  <c r="K5448" i="1"/>
  <c r="M5447" i="1"/>
  <c r="L5447" i="1"/>
  <c r="N5447" i="1" s="1"/>
  <c r="K5447" i="1"/>
  <c r="M5446" i="1"/>
  <c r="L5446" i="1"/>
  <c r="N5446" i="1" s="1"/>
  <c r="K5446" i="1"/>
  <c r="M5445" i="1"/>
  <c r="L5445" i="1"/>
  <c r="N5445" i="1" s="1"/>
  <c r="K5445" i="1"/>
  <c r="M5336" i="1"/>
  <c r="L5336" i="1"/>
  <c r="N5336" i="1" s="1"/>
  <c r="K5336" i="1"/>
  <c r="M5444" i="1"/>
  <c r="L5444" i="1"/>
  <c r="N5444" i="1" s="1"/>
  <c r="K5444" i="1"/>
  <c r="M5443" i="1"/>
  <c r="L5443" i="1"/>
  <c r="N5443" i="1" s="1"/>
  <c r="K5443" i="1"/>
  <c r="M5442" i="1"/>
  <c r="L5442" i="1"/>
  <c r="N5442" i="1" s="1"/>
  <c r="K5442" i="1"/>
  <c r="M5441" i="1"/>
  <c r="L5441" i="1"/>
  <c r="N5441" i="1" s="1"/>
  <c r="K5441" i="1"/>
  <c r="M5608" i="1"/>
  <c r="L5608" i="1"/>
  <c r="N5608" i="1" s="1"/>
  <c r="K5608" i="1"/>
  <c r="M5607" i="1"/>
  <c r="L5607" i="1"/>
  <c r="N5607" i="1" s="1"/>
  <c r="K5607" i="1"/>
  <c r="M5606" i="1"/>
  <c r="L5606" i="1"/>
  <c r="N5606" i="1" s="1"/>
  <c r="K5606" i="1"/>
  <c r="M5605" i="1"/>
  <c r="L5605" i="1"/>
  <c r="N5605" i="1" s="1"/>
  <c r="K5605" i="1"/>
  <c r="M5604" i="1"/>
  <c r="L5604" i="1"/>
  <c r="N5604" i="1" s="1"/>
  <c r="K5604" i="1"/>
  <c r="M5603" i="1"/>
  <c r="L5603" i="1"/>
  <c r="N5603" i="1" s="1"/>
  <c r="K5603" i="1"/>
  <c r="M5602" i="1"/>
  <c r="L5602" i="1"/>
  <c r="N5602" i="1" s="1"/>
  <c r="K5602" i="1"/>
  <c r="M5601" i="1"/>
  <c r="L5601" i="1"/>
  <c r="N5601" i="1" s="1"/>
  <c r="K5601" i="1"/>
  <c r="M5600" i="1"/>
  <c r="L5600" i="1"/>
  <c r="N5600" i="1" s="1"/>
  <c r="K5600" i="1"/>
  <c r="M5599" i="1"/>
  <c r="L5599" i="1"/>
  <c r="N5599" i="1" s="1"/>
  <c r="K5599" i="1"/>
  <c r="M5598" i="1"/>
  <c r="L5598" i="1"/>
  <c r="N5598" i="1" s="1"/>
  <c r="K5598" i="1"/>
  <c r="M5597" i="1"/>
  <c r="L5597" i="1"/>
  <c r="N5597" i="1" s="1"/>
  <c r="K5597" i="1"/>
  <c r="M5440" i="1"/>
  <c r="L5440" i="1"/>
  <c r="N5440" i="1" s="1"/>
  <c r="K5440" i="1"/>
  <c r="M5439" i="1"/>
  <c r="L5439" i="1"/>
  <c r="N5439" i="1" s="1"/>
  <c r="K5439" i="1"/>
  <c r="M5438" i="1"/>
  <c r="L5438" i="1"/>
  <c r="N5438" i="1" s="1"/>
  <c r="K5438" i="1"/>
  <c r="M5437" i="1"/>
  <c r="L5437" i="1"/>
  <c r="N5437" i="1" s="1"/>
  <c r="K5437" i="1"/>
  <c r="M5436" i="1"/>
  <c r="L5436" i="1"/>
  <c r="N5436" i="1" s="1"/>
  <c r="K5436" i="1"/>
  <c r="M5435" i="1"/>
  <c r="L5435" i="1"/>
  <c r="N5435" i="1" s="1"/>
  <c r="K5435" i="1"/>
  <c r="M5434" i="1"/>
  <c r="L5434" i="1"/>
  <c r="N5434" i="1" s="1"/>
  <c r="K5434" i="1"/>
  <c r="M5433" i="1"/>
  <c r="L5433" i="1"/>
  <c r="N5433" i="1" s="1"/>
  <c r="K5433" i="1"/>
  <c r="M5432" i="1"/>
  <c r="L5432" i="1"/>
  <c r="N5432" i="1" s="1"/>
  <c r="K5432" i="1"/>
  <c r="M5431" i="1"/>
  <c r="L5431" i="1"/>
  <c r="N5431" i="1" s="1"/>
  <c r="K5431" i="1"/>
  <c r="M5430" i="1"/>
  <c r="L5430" i="1"/>
  <c r="N5430" i="1" s="1"/>
  <c r="K5430" i="1"/>
  <c r="M5335" i="1"/>
  <c r="L5335" i="1"/>
  <c r="N5335" i="1" s="1"/>
  <c r="K5335" i="1"/>
  <c r="M5429" i="1"/>
  <c r="L5429" i="1"/>
  <c r="N5429" i="1" s="1"/>
  <c r="K5429" i="1"/>
  <c r="M5428" i="1"/>
  <c r="L5428" i="1"/>
  <c r="N5428" i="1" s="1"/>
  <c r="K5428" i="1"/>
  <c r="M5427" i="1"/>
  <c r="L5427" i="1"/>
  <c r="N5427" i="1" s="1"/>
  <c r="K5427" i="1"/>
  <c r="M5426" i="1"/>
  <c r="L5426" i="1"/>
  <c r="N5426" i="1" s="1"/>
  <c r="K5426" i="1"/>
  <c r="M5425" i="1"/>
  <c r="L5425" i="1"/>
  <c r="N5425" i="1" s="1"/>
  <c r="K5425" i="1"/>
  <c r="M5596" i="1"/>
  <c r="L5596" i="1"/>
  <c r="N5596" i="1" s="1"/>
  <c r="K5596" i="1"/>
  <c r="M5595" i="1"/>
  <c r="L5595" i="1"/>
  <c r="N5595" i="1" s="1"/>
  <c r="K5595" i="1"/>
  <c r="M5594" i="1"/>
  <c r="L5594" i="1"/>
  <c r="N5594" i="1" s="1"/>
  <c r="K5594" i="1"/>
  <c r="M5593" i="1"/>
  <c r="L5593" i="1"/>
  <c r="N5593" i="1" s="1"/>
  <c r="K5593" i="1"/>
  <c r="M5592" i="1"/>
  <c r="L5592" i="1"/>
  <c r="N5592" i="1" s="1"/>
  <c r="K5592" i="1"/>
  <c r="M5591" i="1"/>
  <c r="L5591" i="1"/>
  <c r="N5591" i="1" s="1"/>
  <c r="K5591" i="1"/>
  <c r="M5590" i="1"/>
  <c r="L5590" i="1"/>
  <c r="N5590" i="1" s="1"/>
  <c r="K5590" i="1"/>
  <c r="M5589" i="1"/>
  <c r="L5589" i="1"/>
  <c r="N5589" i="1" s="1"/>
  <c r="K5589" i="1"/>
  <c r="M5588" i="1"/>
  <c r="L5588" i="1"/>
  <c r="N5588" i="1" s="1"/>
  <c r="K5588" i="1"/>
  <c r="M5587" i="1"/>
  <c r="L5587" i="1"/>
  <c r="N5587" i="1" s="1"/>
  <c r="K5587" i="1"/>
  <c r="M5586" i="1"/>
  <c r="L5586" i="1"/>
  <c r="N5586" i="1" s="1"/>
  <c r="K5586" i="1"/>
  <c r="M5585" i="1"/>
  <c r="L5585" i="1"/>
  <c r="N5585" i="1" s="1"/>
  <c r="K5585" i="1"/>
  <c r="M5424" i="1"/>
  <c r="L5424" i="1"/>
  <c r="N5424" i="1" s="1"/>
  <c r="K5424" i="1"/>
  <c r="M5423" i="1"/>
  <c r="L5423" i="1"/>
  <c r="N5423" i="1" s="1"/>
  <c r="K5423" i="1"/>
  <c r="M5422" i="1"/>
  <c r="L5422" i="1"/>
  <c r="N5422" i="1" s="1"/>
  <c r="K5422" i="1"/>
  <c r="M5421" i="1"/>
  <c r="L5421" i="1"/>
  <c r="N5421" i="1" s="1"/>
  <c r="K5421" i="1"/>
  <c r="M5420" i="1"/>
  <c r="L5420" i="1"/>
  <c r="N5420" i="1" s="1"/>
  <c r="K5420" i="1"/>
  <c r="M5419" i="1"/>
  <c r="L5419" i="1"/>
  <c r="N5419" i="1" s="1"/>
  <c r="K5419" i="1"/>
  <c r="M5418" i="1"/>
  <c r="L5418" i="1"/>
  <c r="N5418" i="1" s="1"/>
  <c r="K5418" i="1"/>
  <c r="M5417" i="1"/>
  <c r="L5417" i="1"/>
  <c r="N5417" i="1" s="1"/>
  <c r="K5417" i="1"/>
  <c r="M5416" i="1"/>
  <c r="L5416" i="1"/>
  <c r="N5416" i="1" s="1"/>
  <c r="K5416" i="1"/>
  <c r="M5415" i="1"/>
  <c r="L5415" i="1"/>
  <c r="N5415" i="1" s="1"/>
  <c r="K5415" i="1"/>
  <c r="M5414" i="1"/>
  <c r="L5414" i="1"/>
  <c r="N5414" i="1" s="1"/>
  <c r="K5414" i="1"/>
  <c r="M5334" i="1"/>
  <c r="L5334" i="1"/>
  <c r="N5334" i="1" s="1"/>
  <c r="K5334" i="1"/>
  <c r="M5413" i="1"/>
  <c r="L5413" i="1"/>
  <c r="N5413" i="1" s="1"/>
  <c r="K5413" i="1"/>
  <c r="M5412" i="1"/>
  <c r="L5412" i="1"/>
  <c r="N5412" i="1" s="1"/>
  <c r="K5412" i="1"/>
  <c r="M5411" i="1"/>
  <c r="L5411" i="1"/>
  <c r="N5411" i="1" s="1"/>
  <c r="K5411" i="1"/>
  <c r="M5584" i="1"/>
  <c r="L5584" i="1"/>
  <c r="N5584" i="1" s="1"/>
  <c r="K5584" i="1"/>
  <c r="M5583" i="1"/>
  <c r="L5583" i="1"/>
  <c r="N5583" i="1" s="1"/>
  <c r="K5583" i="1"/>
  <c r="M5582" i="1"/>
  <c r="L5582" i="1"/>
  <c r="N5582" i="1" s="1"/>
  <c r="K5582" i="1"/>
  <c r="M5581" i="1"/>
  <c r="L5581" i="1"/>
  <c r="N5581" i="1" s="1"/>
  <c r="K5581" i="1"/>
  <c r="M5580" i="1"/>
  <c r="L5580" i="1"/>
  <c r="N5580" i="1" s="1"/>
  <c r="K5580" i="1"/>
  <c r="M5579" i="1"/>
  <c r="L5579" i="1"/>
  <c r="N5579" i="1" s="1"/>
  <c r="K5579" i="1"/>
  <c r="M5578" i="1"/>
  <c r="L5578" i="1"/>
  <c r="N5578" i="1" s="1"/>
  <c r="K5578" i="1"/>
  <c r="M5577" i="1"/>
  <c r="L5577" i="1"/>
  <c r="N5577" i="1" s="1"/>
  <c r="K5577" i="1"/>
  <c r="M5576" i="1"/>
  <c r="L5576" i="1"/>
  <c r="N5576" i="1" s="1"/>
  <c r="K5576" i="1"/>
  <c r="M5575" i="1"/>
  <c r="L5575" i="1"/>
  <c r="N5575" i="1" s="1"/>
  <c r="K5575" i="1"/>
  <c r="M5574" i="1"/>
  <c r="L5574" i="1"/>
  <c r="N5574" i="1" s="1"/>
  <c r="K5574" i="1"/>
  <c r="M5573" i="1"/>
  <c r="L5573" i="1"/>
  <c r="N5573" i="1" s="1"/>
  <c r="K5573" i="1"/>
  <c r="M5410" i="1"/>
  <c r="L5410" i="1"/>
  <c r="N5410" i="1" s="1"/>
  <c r="K5410" i="1"/>
  <c r="M5409" i="1"/>
  <c r="L5409" i="1"/>
  <c r="N5409" i="1" s="1"/>
  <c r="K5409" i="1"/>
  <c r="M5408" i="1"/>
  <c r="L5408" i="1"/>
  <c r="N5408" i="1" s="1"/>
  <c r="K5408" i="1"/>
  <c r="M5407" i="1"/>
  <c r="L5407" i="1"/>
  <c r="N5407" i="1" s="1"/>
  <c r="K5407" i="1"/>
  <c r="M5406" i="1"/>
  <c r="L5406" i="1"/>
  <c r="N5406" i="1" s="1"/>
  <c r="K5406" i="1"/>
  <c r="M5405" i="1"/>
  <c r="L5405" i="1"/>
  <c r="N5405" i="1" s="1"/>
  <c r="K5405" i="1"/>
  <c r="M5404" i="1"/>
  <c r="L5404" i="1"/>
  <c r="N5404" i="1" s="1"/>
  <c r="K5404" i="1"/>
  <c r="M5403" i="1"/>
  <c r="L5403" i="1"/>
  <c r="N5403" i="1" s="1"/>
  <c r="K5403" i="1"/>
  <c r="M5333" i="1"/>
  <c r="L5333" i="1"/>
  <c r="N5333" i="1" s="1"/>
  <c r="K5333" i="1"/>
  <c r="M5402" i="1"/>
  <c r="L5402" i="1"/>
  <c r="N5402" i="1" s="1"/>
  <c r="K5402" i="1"/>
  <c r="M5401" i="1"/>
  <c r="L5401" i="1"/>
  <c r="N5401" i="1" s="1"/>
  <c r="K5401" i="1"/>
  <c r="M5400" i="1"/>
  <c r="L5400" i="1"/>
  <c r="N5400" i="1" s="1"/>
  <c r="K5400" i="1"/>
  <c r="M5399" i="1"/>
  <c r="L5399" i="1"/>
  <c r="N5399" i="1" s="1"/>
  <c r="K5399" i="1"/>
  <c r="M5572" i="1"/>
  <c r="L5572" i="1"/>
  <c r="N5572" i="1" s="1"/>
  <c r="K5572" i="1"/>
  <c r="M5571" i="1"/>
  <c r="L5571" i="1"/>
  <c r="N5571" i="1" s="1"/>
  <c r="K5571" i="1"/>
  <c r="M5570" i="1"/>
  <c r="L5570" i="1"/>
  <c r="N5570" i="1" s="1"/>
  <c r="K5570" i="1"/>
  <c r="M5569" i="1"/>
  <c r="L5569" i="1"/>
  <c r="N5569" i="1" s="1"/>
  <c r="K5569" i="1"/>
  <c r="M5568" i="1"/>
  <c r="L5568" i="1"/>
  <c r="N5568" i="1" s="1"/>
  <c r="K5568" i="1"/>
  <c r="M5567" i="1"/>
  <c r="L5567" i="1"/>
  <c r="N5567" i="1" s="1"/>
  <c r="K5567" i="1"/>
  <c r="M5566" i="1"/>
  <c r="L5566" i="1"/>
  <c r="N5566" i="1" s="1"/>
  <c r="K5566" i="1"/>
  <c r="M5565" i="1"/>
  <c r="L5565" i="1"/>
  <c r="N5565" i="1" s="1"/>
  <c r="K5565" i="1"/>
  <c r="M5564" i="1"/>
  <c r="L5564" i="1"/>
  <c r="N5564" i="1" s="1"/>
  <c r="K5564" i="1"/>
  <c r="M5563" i="1"/>
  <c r="L5563" i="1"/>
  <c r="N5563" i="1" s="1"/>
  <c r="K5563" i="1"/>
  <c r="M5562" i="1"/>
  <c r="L5562" i="1"/>
  <c r="N5562" i="1" s="1"/>
  <c r="K5562" i="1"/>
  <c r="M5561" i="1"/>
  <c r="L5561" i="1"/>
  <c r="N5561" i="1" s="1"/>
  <c r="K5561" i="1"/>
  <c r="M5398" i="1"/>
  <c r="L5398" i="1"/>
  <c r="N5398" i="1" s="1"/>
  <c r="K5398" i="1"/>
  <c r="M5397" i="1"/>
  <c r="L5397" i="1"/>
  <c r="N5397" i="1" s="1"/>
  <c r="K5397" i="1"/>
  <c r="M5396" i="1"/>
  <c r="L5396" i="1"/>
  <c r="N5396" i="1" s="1"/>
  <c r="K5396" i="1"/>
  <c r="M5395" i="1"/>
  <c r="L5395" i="1"/>
  <c r="N5395" i="1" s="1"/>
  <c r="K5395" i="1"/>
  <c r="M5394" i="1"/>
  <c r="L5394" i="1"/>
  <c r="N5394" i="1" s="1"/>
  <c r="K5394" i="1"/>
  <c r="M5393" i="1"/>
  <c r="L5393" i="1"/>
  <c r="N5393" i="1" s="1"/>
  <c r="K5393" i="1"/>
  <c r="M5392" i="1"/>
  <c r="L5392" i="1"/>
  <c r="N5392" i="1" s="1"/>
  <c r="K5392" i="1"/>
  <c r="M5391" i="1"/>
  <c r="L5391" i="1"/>
  <c r="N5391" i="1" s="1"/>
  <c r="K5391" i="1"/>
  <c r="M5390" i="1"/>
  <c r="L5390" i="1"/>
  <c r="N5390" i="1" s="1"/>
  <c r="K5390" i="1"/>
  <c r="M5389" i="1"/>
  <c r="L5389" i="1"/>
  <c r="N5389" i="1" s="1"/>
  <c r="K5389" i="1"/>
  <c r="M5388" i="1"/>
  <c r="L5388" i="1"/>
  <c r="N5388" i="1" s="1"/>
  <c r="K5388" i="1"/>
  <c r="M5387" i="1"/>
  <c r="L5387" i="1"/>
  <c r="N5387" i="1" s="1"/>
  <c r="K5387" i="1"/>
  <c r="M5332" i="1"/>
  <c r="L5332" i="1"/>
  <c r="N5332" i="1" s="1"/>
  <c r="K5332" i="1"/>
  <c r="M5386" i="1"/>
  <c r="L5386" i="1"/>
  <c r="N5386" i="1" s="1"/>
  <c r="K5386" i="1"/>
  <c r="M5385" i="1"/>
  <c r="L5385" i="1"/>
  <c r="N5385" i="1" s="1"/>
  <c r="K5385" i="1"/>
  <c r="M5384" i="1"/>
  <c r="L5384" i="1"/>
  <c r="N5384" i="1" s="1"/>
  <c r="K5384" i="1"/>
  <c r="M5383" i="1"/>
  <c r="L5383" i="1"/>
  <c r="N5383" i="1" s="1"/>
  <c r="K5383" i="1"/>
  <c r="M5560" i="1"/>
  <c r="L5560" i="1"/>
  <c r="N5560" i="1" s="1"/>
  <c r="K5560" i="1"/>
  <c r="M5559" i="1"/>
  <c r="L5559" i="1"/>
  <c r="N5559" i="1" s="1"/>
  <c r="K5559" i="1"/>
  <c r="M5558" i="1"/>
  <c r="L5558" i="1"/>
  <c r="N5558" i="1" s="1"/>
  <c r="K5558" i="1"/>
  <c r="M5557" i="1"/>
  <c r="L5557" i="1"/>
  <c r="N5557" i="1" s="1"/>
  <c r="K5557" i="1"/>
  <c r="M5556" i="1"/>
  <c r="L5556" i="1"/>
  <c r="N5556" i="1" s="1"/>
  <c r="K5556" i="1"/>
  <c r="M5555" i="1"/>
  <c r="L5555" i="1"/>
  <c r="N5555" i="1" s="1"/>
  <c r="K5555" i="1"/>
  <c r="M5554" i="1"/>
  <c r="L5554" i="1"/>
  <c r="N5554" i="1" s="1"/>
  <c r="K5554" i="1"/>
  <c r="M5553" i="1"/>
  <c r="L5553" i="1"/>
  <c r="N5553" i="1" s="1"/>
  <c r="K5553" i="1"/>
  <c r="M5552" i="1"/>
  <c r="L5552" i="1"/>
  <c r="N5552" i="1" s="1"/>
  <c r="K5552" i="1"/>
  <c r="M5551" i="1"/>
  <c r="L5551" i="1"/>
  <c r="N5551" i="1" s="1"/>
  <c r="K5551" i="1"/>
  <c r="M5550" i="1"/>
  <c r="L5550" i="1"/>
  <c r="N5550" i="1" s="1"/>
  <c r="K5550" i="1"/>
  <c r="M5549" i="1"/>
  <c r="L5549" i="1"/>
  <c r="N5549" i="1" s="1"/>
  <c r="K5549" i="1"/>
  <c r="M5382" i="1"/>
  <c r="L5382" i="1"/>
  <c r="N5382" i="1" s="1"/>
  <c r="K5382" i="1"/>
  <c r="M5381" i="1"/>
  <c r="L5381" i="1"/>
  <c r="N5381" i="1" s="1"/>
  <c r="K5381" i="1"/>
  <c r="M5380" i="1"/>
  <c r="L5380" i="1"/>
  <c r="N5380" i="1" s="1"/>
  <c r="K5380" i="1"/>
  <c r="M5379" i="1"/>
  <c r="L5379" i="1"/>
  <c r="N5379" i="1" s="1"/>
  <c r="K5379" i="1"/>
  <c r="M5378" i="1"/>
  <c r="L5378" i="1"/>
  <c r="N5378" i="1" s="1"/>
  <c r="K5378" i="1"/>
  <c r="M5377" i="1"/>
  <c r="L5377" i="1"/>
  <c r="N5377" i="1" s="1"/>
  <c r="K5377" i="1"/>
  <c r="M5376" i="1"/>
  <c r="L5376" i="1"/>
  <c r="N5376" i="1" s="1"/>
  <c r="K5376" i="1"/>
  <c r="M5375" i="1"/>
  <c r="L5375" i="1"/>
  <c r="N5375" i="1" s="1"/>
  <c r="K5375" i="1"/>
  <c r="M5374" i="1"/>
  <c r="L5374" i="1"/>
  <c r="N5374" i="1" s="1"/>
  <c r="K5374" i="1"/>
  <c r="M5373" i="1"/>
  <c r="L5373" i="1"/>
  <c r="N5373" i="1" s="1"/>
  <c r="K5373" i="1"/>
  <c r="M5372" i="1"/>
  <c r="L5372" i="1"/>
  <c r="N5372" i="1" s="1"/>
  <c r="K5372" i="1"/>
  <c r="M5331" i="1"/>
  <c r="L5331" i="1"/>
  <c r="N5331" i="1" s="1"/>
  <c r="K5331" i="1"/>
  <c r="M5371" i="1"/>
  <c r="L5371" i="1"/>
  <c r="N5371" i="1" s="1"/>
  <c r="K5371" i="1"/>
  <c r="M5370" i="1"/>
  <c r="L5370" i="1"/>
  <c r="N5370" i="1" s="1"/>
  <c r="K5370" i="1"/>
  <c r="M5369" i="1"/>
  <c r="L5369" i="1"/>
  <c r="N5369" i="1" s="1"/>
  <c r="K5369" i="1"/>
  <c r="M5548" i="1"/>
  <c r="L5548" i="1"/>
  <c r="N5548" i="1" s="1"/>
  <c r="K5548" i="1"/>
  <c r="M5547" i="1"/>
  <c r="L5547" i="1"/>
  <c r="N5547" i="1" s="1"/>
  <c r="K5547" i="1"/>
  <c r="M5546" i="1"/>
  <c r="L5546" i="1"/>
  <c r="N5546" i="1" s="1"/>
  <c r="K5546" i="1"/>
  <c r="M5545" i="1"/>
  <c r="L5545" i="1"/>
  <c r="N5545" i="1" s="1"/>
  <c r="K5545" i="1"/>
  <c r="M5544" i="1"/>
  <c r="L5544" i="1"/>
  <c r="N5544" i="1" s="1"/>
  <c r="K5544" i="1"/>
  <c r="M5543" i="1"/>
  <c r="L5543" i="1"/>
  <c r="N5543" i="1" s="1"/>
  <c r="K5543" i="1"/>
  <c r="M5542" i="1"/>
  <c r="L5542" i="1"/>
  <c r="N5542" i="1" s="1"/>
  <c r="K5542" i="1"/>
  <c r="M5541" i="1"/>
  <c r="L5541" i="1"/>
  <c r="N5541" i="1" s="1"/>
  <c r="K5541" i="1"/>
  <c r="M5540" i="1"/>
  <c r="L5540" i="1"/>
  <c r="N5540" i="1" s="1"/>
  <c r="K5540" i="1"/>
  <c r="M5539" i="1"/>
  <c r="L5539" i="1"/>
  <c r="N5539" i="1" s="1"/>
  <c r="K5539" i="1"/>
  <c r="M5538" i="1"/>
  <c r="L5538" i="1"/>
  <c r="N5538" i="1" s="1"/>
  <c r="K5538" i="1"/>
  <c r="M5537" i="1"/>
  <c r="L5537" i="1"/>
  <c r="N5537" i="1" s="1"/>
  <c r="K5537" i="1"/>
  <c r="M5368" i="1"/>
  <c r="L5368" i="1"/>
  <c r="N5368" i="1" s="1"/>
  <c r="K5368" i="1"/>
  <c r="M5367" i="1"/>
  <c r="L5367" i="1"/>
  <c r="N5367" i="1" s="1"/>
  <c r="K5367" i="1"/>
  <c r="M5366" i="1"/>
  <c r="L5366" i="1"/>
  <c r="N5366" i="1" s="1"/>
  <c r="K5366" i="1"/>
  <c r="M5536" i="1"/>
  <c r="L5536" i="1"/>
  <c r="N5536" i="1" s="1"/>
  <c r="K5536" i="1"/>
  <c r="M5535" i="1"/>
  <c r="L5535" i="1"/>
  <c r="N5535" i="1" s="1"/>
  <c r="K5535" i="1"/>
  <c r="M5534" i="1"/>
  <c r="L5534" i="1"/>
  <c r="N5534" i="1" s="1"/>
  <c r="K5534" i="1"/>
  <c r="M5533" i="1"/>
  <c r="L5533" i="1"/>
  <c r="N5533" i="1" s="1"/>
  <c r="K5533" i="1"/>
  <c r="M5532" i="1"/>
  <c r="L5532" i="1"/>
  <c r="N5532" i="1" s="1"/>
  <c r="K5532" i="1"/>
  <c r="M5531" i="1"/>
  <c r="L5531" i="1"/>
  <c r="N5531" i="1" s="1"/>
  <c r="K5531" i="1"/>
  <c r="M5530" i="1"/>
  <c r="L5530" i="1"/>
  <c r="N5530" i="1" s="1"/>
  <c r="K5530" i="1"/>
  <c r="M5529" i="1"/>
  <c r="L5529" i="1"/>
  <c r="N5529" i="1" s="1"/>
  <c r="K5529" i="1"/>
  <c r="M5365" i="1"/>
  <c r="L5365" i="1"/>
  <c r="N5365" i="1" s="1"/>
  <c r="K5365" i="1"/>
  <c r="M5364" i="1"/>
  <c r="L5364" i="1"/>
  <c r="N5364" i="1" s="1"/>
  <c r="K5364" i="1"/>
  <c r="M5363" i="1"/>
  <c r="L5363" i="1"/>
  <c r="N5363" i="1" s="1"/>
  <c r="K5363" i="1"/>
  <c r="M5362" i="1"/>
  <c r="L5362" i="1"/>
  <c r="N5362" i="1" s="1"/>
  <c r="K5362" i="1"/>
  <c r="M5361" i="1"/>
  <c r="L5361" i="1"/>
  <c r="N5361" i="1" s="1"/>
  <c r="K5361" i="1"/>
  <c r="M5360" i="1"/>
  <c r="L5360" i="1"/>
  <c r="N5360" i="1" s="1"/>
  <c r="K5360" i="1"/>
  <c r="M5359" i="1"/>
  <c r="L5359" i="1"/>
  <c r="N5359" i="1" s="1"/>
  <c r="K5359" i="1"/>
  <c r="M5330" i="1"/>
  <c r="L5330" i="1"/>
  <c r="N5330" i="1" s="1"/>
  <c r="K5330" i="1"/>
  <c r="M5358" i="1"/>
  <c r="L5358" i="1"/>
  <c r="N5358" i="1" s="1"/>
  <c r="K5358" i="1"/>
  <c r="M5357" i="1"/>
  <c r="L5357" i="1"/>
  <c r="N5357" i="1" s="1"/>
  <c r="K5357" i="1"/>
  <c r="M5356" i="1"/>
  <c r="L5356" i="1"/>
  <c r="N5356" i="1" s="1"/>
  <c r="K5356" i="1"/>
  <c r="M5355" i="1"/>
  <c r="L5355" i="1"/>
  <c r="N5355" i="1" s="1"/>
  <c r="K5355" i="1"/>
  <c r="M5528" i="1"/>
  <c r="L5528" i="1"/>
  <c r="N5528" i="1" s="1"/>
  <c r="K5528" i="1"/>
  <c r="M5527" i="1"/>
  <c r="L5527" i="1"/>
  <c r="N5527" i="1" s="1"/>
  <c r="K5527" i="1"/>
  <c r="M5526" i="1"/>
  <c r="L5526" i="1"/>
  <c r="N5526" i="1" s="1"/>
  <c r="K5526" i="1"/>
  <c r="M5525" i="1"/>
  <c r="L5525" i="1"/>
  <c r="N5525" i="1" s="1"/>
  <c r="K5525" i="1"/>
  <c r="M5524" i="1"/>
  <c r="L5524" i="1"/>
  <c r="N5524" i="1" s="1"/>
  <c r="K5524" i="1"/>
  <c r="M5523" i="1"/>
  <c r="L5523" i="1"/>
  <c r="N5523" i="1" s="1"/>
  <c r="K5523" i="1"/>
  <c r="M5522" i="1"/>
  <c r="L5522" i="1"/>
  <c r="N5522" i="1" s="1"/>
  <c r="K5522" i="1"/>
  <c r="M5521" i="1"/>
  <c r="L5521" i="1"/>
  <c r="N5521" i="1" s="1"/>
  <c r="K5521" i="1"/>
  <c r="M5520" i="1"/>
  <c r="L5520" i="1"/>
  <c r="N5520" i="1" s="1"/>
  <c r="K5520" i="1"/>
  <c r="M5519" i="1"/>
  <c r="L5519" i="1"/>
  <c r="N5519" i="1" s="1"/>
  <c r="K5519" i="1"/>
  <c r="M5518" i="1"/>
  <c r="L5518" i="1"/>
  <c r="N5518" i="1" s="1"/>
  <c r="K5518" i="1"/>
  <c r="M5517" i="1"/>
  <c r="L5517" i="1"/>
  <c r="N5517" i="1" s="1"/>
  <c r="K5517" i="1"/>
  <c r="M5354" i="1"/>
  <c r="L5354" i="1"/>
  <c r="N5354" i="1" s="1"/>
  <c r="K5354" i="1"/>
  <c r="M5353" i="1"/>
  <c r="L5353" i="1"/>
  <c r="N5353" i="1" s="1"/>
  <c r="K5353" i="1"/>
  <c r="M5352" i="1"/>
  <c r="L5352" i="1"/>
  <c r="N5352" i="1" s="1"/>
  <c r="K5352" i="1"/>
  <c r="M5351" i="1"/>
  <c r="L5351" i="1"/>
  <c r="N5351" i="1" s="1"/>
  <c r="K5351" i="1"/>
  <c r="M5350" i="1"/>
  <c r="L5350" i="1"/>
  <c r="N5350" i="1" s="1"/>
  <c r="K5350" i="1"/>
  <c r="M5349" i="1"/>
  <c r="L5349" i="1"/>
  <c r="N5349" i="1" s="1"/>
  <c r="K5349" i="1"/>
  <c r="M5348" i="1"/>
  <c r="L5348" i="1"/>
  <c r="N5348" i="1" s="1"/>
  <c r="K5348" i="1"/>
  <c r="M5347" i="1"/>
  <c r="L5347" i="1"/>
  <c r="N5347" i="1" s="1"/>
  <c r="K5347" i="1"/>
  <c r="M5346" i="1"/>
  <c r="L5346" i="1"/>
  <c r="N5346" i="1" s="1"/>
  <c r="K5346" i="1"/>
  <c r="M5345" i="1"/>
  <c r="L5345" i="1"/>
  <c r="N5345" i="1" s="1"/>
  <c r="K5345" i="1"/>
  <c r="M5344" i="1"/>
  <c r="L5344" i="1"/>
  <c r="N5344" i="1" s="1"/>
  <c r="K5344" i="1"/>
  <c r="M5329" i="1"/>
  <c r="L5329" i="1"/>
  <c r="N5329" i="1" s="1"/>
  <c r="K5329" i="1"/>
  <c r="M5328" i="1"/>
  <c r="L5328" i="1"/>
  <c r="N5328" i="1" s="1"/>
  <c r="K5328" i="1"/>
  <c r="M5327" i="1"/>
  <c r="L5327" i="1"/>
  <c r="N5327" i="1" s="1"/>
  <c r="K5327" i="1"/>
  <c r="M5343" i="1"/>
  <c r="L5343" i="1"/>
  <c r="N5343" i="1" s="1"/>
  <c r="K5343" i="1"/>
  <c r="M5342" i="1"/>
  <c r="L5342" i="1"/>
  <c r="N5342" i="1" s="1"/>
  <c r="K5342" i="1"/>
  <c r="M5326" i="1"/>
  <c r="L5326" i="1"/>
  <c r="N5326" i="1" s="1"/>
  <c r="K5326" i="1"/>
  <c r="M5341" i="1"/>
  <c r="L5341" i="1"/>
  <c r="N5341" i="1" s="1"/>
  <c r="K5341" i="1"/>
  <c r="M5325" i="1"/>
  <c r="L5325" i="1"/>
  <c r="N5325" i="1" s="1"/>
  <c r="K5325" i="1"/>
  <c r="M5237" i="1"/>
  <c r="L5237" i="1"/>
  <c r="N5237" i="1" s="1"/>
  <c r="K5237" i="1"/>
  <c r="M5236" i="1"/>
  <c r="L5236" i="1"/>
  <c r="N5236" i="1" s="1"/>
  <c r="K5236" i="1"/>
  <c r="M5235" i="1"/>
  <c r="L5235" i="1"/>
  <c r="N5235" i="1" s="1"/>
  <c r="K5235" i="1"/>
  <c r="M5324" i="1"/>
  <c r="L5324" i="1"/>
  <c r="N5324" i="1" s="1"/>
  <c r="K5324" i="1"/>
  <c r="M5323" i="1"/>
  <c r="L5323" i="1"/>
  <c r="N5323" i="1" s="1"/>
  <c r="K5323" i="1"/>
  <c r="M5322" i="1"/>
  <c r="L5322" i="1"/>
  <c r="N5322" i="1" s="1"/>
  <c r="K5322" i="1"/>
  <c r="M5321" i="1"/>
  <c r="L5321" i="1"/>
  <c r="N5321" i="1" s="1"/>
  <c r="K5321" i="1"/>
  <c r="M5320" i="1"/>
  <c r="L5320" i="1"/>
  <c r="N5320" i="1" s="1"/>
  <c r="K5320" i="1"/>
  <c r="M5319" i="1"/>
  <c r="L5319" i="1"/>
  <c r="N5319" i="1" s="1"/>
  <c r="K5319" i="1"/>
  <c r="M5318" i="1"/>
  <c r="L5318" i="1"/>
  <c r="N5318" i="1" s="1"/>
  <c r="K5318" i="1"/>
  <c r="M5317" i="1"/>
  <c r="L5317" i="1"/>
  <c r="N5317" i="1" s="1"/>
  <c r="K5317" i="1"/>
  <c r="M5316" i="1"/>
  <c r="L5316" i="1"/>
  <c r="N5316" i="1" s="1"/>
  <c r="K5316" i="1"/>
  <c r="M5315" i="1"/>
  <c r="L5315" i="1"/>
  <c r="N5315" i="1" s="1"/>
  <c r="K5315" i="1"/>
  <c r="M5314" i="1"/>
  <c r="L5314" i="1"/>
  <c r="N5314" i="1" s="1"/>
  <c r="K5314" i="1"/>
  <c r="M5313" i="1"/>
  <c r="L5313" i="1"/>
  <c r="N5313" i="1" s="1"/>
  <c r="K5313" i="1"/>
  <c r="M5234" i="1"/>
  <c r="L5234" i="1"/>
  <c r="N5234" i="1" s="1"/>
  <c r="K5234" i="1"/>
  <c r="M5233" i="1"/>
  <c r="L5233" i="1"/>
  <c r="N5233" i="1" s="1"/>
  <c r="K5233" i="1"/>
  <c r="M5232" i="1"/>
  <c r="L5232" i="1"/>
  <c r="N5232" i="1" s="1"/>
  <c r="K5232" i="1"/>
  <c r="M5312" i="1"/>
  <c r="L5312" i="1"/>
  <c r="N5312" i="1" s="1"/>
  <c r="K5312" i="1"/>
  <c r="M5311" i="1"/>
  <c r="L5311" i="1"/>
  <c r="N5311" i="1" s="1"/>
  <c r="K5311" i="1"/>
  <c r="M5310" i="1"/>
  <c r="L5310" i="1"/>
  <c r="N5310" i="1" s="1"/>
  <c r="K5310" i="1"/>
  <c r="M5309" i="1"/>
  <c r="L5309" i="1"/>
  <c r="N5309" i="1" s="1"/>
  <c r="K5309" i="1"/>
  <c r="M5308" i="1"/>
  <c r="L5308" i="1"/>
  <c r="N5308" i="1" s="1"/>
  <c r="K5308" i="1"/>
  <c r="M5307" i="1"/>
  <c r="L5307" i="1"/>
  <c r="N5307" i="1" s="1"/>
  <c r="K5307" i="1"/>
  <c r="M5306" i="1"/>
  <c r="L5306" i="1"/>
  <c r="N5306" i="1" s="1"/>
  <c r="K5306" i="1"/>
  <c r="M5231" i="1"/>
  <c r="L5231" i="1"/>
  <c r="N5231" i="1" s="1"/>
  <c r="K5231" i="1"/>
  <c r="M5230" i="1"/>
  <c r="L5230" i="1"/>
  <c r="N5230" i="1" s="1"/>
  <c r="K5230" i="1"/>
  <c r="M5229" i="1"/>
  <c r="L5229" i="1"/>
  <c r="N5229" i="1" s="1"/>
  <c r="K5229" i="1"/>
  <c r="M5228" i="1"/>
  <c r="L5228" i="1"/>
  <c r="N5228" i="1" s="1"/>
  <c r="K5228" i="1"/>
  <c r="M5227" i="1"/>
  <c r="L5227" i="1"/>
  <c r="N5227" i="1" s="1"/>
  <c r="K5227" i="1"/>
  <c r="M5226" i="1"/>
  <c r="L5226" i="1"/>
  <c r="N5226" i="1" s="1"/>
  <c r="K5226" i="1"/>
  <c r="M5225" i="1"/>
  <c r="L5225" i="1"/>
  <c r="N5225" i="1" s="1"/>
  <c r="K5225" i="1"/>
  <c r="M5224" i="1"/>
  <c r="L5224" i="1"/>
  <c r="N5224" i="1" s="1"/>
  <c r="K5224" i="1"/>
  <c r="M5223" i="1"/>
  <c r="L5223" i="1"/>
  <c r="N5223" i="1" s="1"/>
  <c r="K5223" i="1"/>
  <c r="M5152" i="1"/>
  <c r="L5152" i="1"/>
  <c r="N5152" i="1" s="1"/>
  <c r="K5152" i="1"/>
  <c r="M5222" i="1"/>
  <c r="L5222" i="1"/>
  <c r="N5222" i="1" s="1"/>
  <c r="K5222" i="1"/>
  <c r="M5221" i="1"/>
  <c r="L5221" i="1"/>
  <c r="N5221" i="1" s="1"/>
  <c r="K5221" i="1"/>
  <c r="M5220" i="1"/>
  <c r="L5220" i="1"/>
  <c r="N5220" i="1" s="1"/>
  <c r="K5220" i="1"/>
  <c r="M5305" i="1"/>
  <c r="L5305" i="1"/>
  <c r="N5305" i="1" s="1"/>
  <c r="K5305" i="1"/>
  <c r="M5304" i="1"/>
  <c r="L5304" i="1"/>
  <c r="N5304" i="1" s="1"/>
  <c r="K5304" i="1"/>
  <c r="M5303" i="1"/>
  <c r="L5303" i="1"/>
  <c r="N5303" i="1" s="1"/>
  <c r="K5303" i="1"/>
  <c r="M5302" i="1"/>
  <c r="L5302" i="1"/>
  <c r="N5302" i="1" s="1"/>
  <c r="K5302" i="1"/>
  <c r="M5301" i="1"/>
  <c r="L5301" i="1"/>
  <c r="N5301" i="1" s="1"/>
  <c r="K5301" i="1"/>
  <c r="M5300" i="1"/>
  <c r="L5300" i="1"/>
  <c r="N5300" i="1" s="1"/>
  <c r="K5300" i="1"/>
  <c r="M5299" i="1"/>
  <c r="L5299" i="1"/>
  <c r="N5299" i="1" s="1"/>
  <c r="K5299" i="1"/>
  <c r="M5298" i="1"/>
  <c r="L5298" i="1"/>
  <c r="N5298" i="1" s="1"/>
  <c r="K5298" i="1"/>
  <c r="M5297" i="1"/>
  <c r="L5297" i="1"/>
  <c r="N5297" i="1" s="1"/>
  <c r="K5297" i="1"/>
  <c r="M5296" i="1"/>
  <c r="L5296" i="1"/>
  <c r="N5296" i="1" s="1"/>
  <c r="K5296" i="1"/>
  <c r="M5295" i="1"/>
  <c r="L5295" i="1"/>
  <c r="N5295" i="1" s="1"/>
  <c r="K5295" i="1"/>
  <c r="M5294" i="1"/>
  <c r="L5294" i="1"/>
  <c r="N5294" i="1" s="1"/>
  <c r="K5294" i="1"/>
  <c r="M5219" i="1"/>
  <c r="L5219" i="1"/>
  <c r="N5219" i="1" s="1"/>
  <c r="K5219" i="1"/>
  <c r="M5218" i="1"/>
  <c r="L5218" i="1"/>
  <c r="N5218" i="1" s="1"/>
  <c r="K5218" i="1"/>
  <c r="M5217" i="1"/>
  <c r="L5217" i="1"/>
  <c r="N5217" i="1" s="1"/>
  <c r="K5217" i="1"/>
  <c r="M5216" i="1"/>
  <c r="L5216" i="1"/>
  <c r="N5216" i="1" s="1"/>
  <c r="K5216" i="1"/>
  <c r="M5215" i="1"/>
  <c r="L5215" i="1"/>
  <c r="N5215" i="1" s="1"/>
  <c r="K5215" i="1"/>
  <c r="M5214" i="1"/>
  <c r="L5214" i="1"/>
  <c r="N5214" i="1" s="1"/>
  <c r="K5214" i="1"/>
  <c r="M5213" i="1"/>
  <c r="L5213" i="1"/>
  <c r="N5213" i="1" s="1"/>
  <c r="K5213" i="1"/>
  <c r="M5212" i="1"/>
  <c r="L5212" i="1"/>
  <c r="N5212" i="1" s="1"/>
  <c r="K5212" i="1"/>
  <c r="M5211" i="1"/>
  <c r="L5211" i="1"/>
  <c r="N5211" i="1" s="1"/>
  <c r="K5211" i="1"/>
  <c r="M5210" i="1"/>
  <c r="L5210" i="1"/>
  <c r="N5210" i="1" s="1"/>
  <c r="K5210" i="1"/>
  <c r="M5151" i="1"/>
  <c r="L5151" i="1"/>
  <c r="N5151" i="1" s="1"/>
  <c r="K5151" i="1"/>
  <c r="M5209" i="1"/>
  <c r="L5209" i="1"/>
  <c r="N5209" i="1" s="1"/>
  <c r="K5209" i="1"/>
  <c r="M5208" i="1"/>
  <c r="L5208" i="1"/>
  <c r="N5208" i="1" s="1"/>
  <c r="K5208" i="1"/>
  <c r="M5207" i="1"/>
  <c r="L5207" i="1"/>
  <c r="N5207" i="1" s="1"/>
  <c r="K5207" i="1"/>
  <c r="M5293" i="1"/>
  <c r="L5293" i="1"/>
  <c r="N5293" i="1" s="1"/>
  <c r="K5293" i="1"/>
  <c r="M5292" i="1"/>
  <c r="L5292" i="1"/>
  <c r="N5292" i="1" s="1"/>
  <c r="K5292" i="1"/>
  <c r="M5291" i="1"/>
  <c r="L5291" i="1"/>
  <c r="N5291" i="1" s="1"/>
  <c r="K5291" i="1"/>
  <c r="M5290" i="1"/>
  <c r="L5290" i="1"/>
  <c r="N5290" i="1" s="1"/>
  <c r="K5290" i="1"/>
  <c r="M5289" i="1"/>
  <c r="L5289" i="1"/>
  <c r="N5289" i="1" s="1"/>
  <c r="K5289" i="1"/>
  <c r="M5288" i="1"/>
  <c r="L5288" i="1"/>
  <c r="N5288" i="1" s="1"/>
  <c r="K5288" i="1"/>
  <c r="M5287" i="1"/>
  <c r="L5287" i="1"/>
  <c r="N5287" i="1" s="1"/>
  <c r="K5287" i="1"/>
  <c r="M5286" i="1"/>
  <c r="L5286" i="1"/>
  <c r="N5286" i="1" s="1"/>
  <c r="K5286" i="1"/>
  <c r="M5285" i="1"/>
  <c r="L5285" i="1"/>
  <c r="N5285" i="1" s="1"/>
  <c r="K5285" i="1"/>
  <c r="M5284" i="1"/>
  <c r="L5284" i="1"/>
  <c r="N5284" i="1" s="1"/>
  <c r="K5284" i="1"/>
  <c r="M5283" i="1"/>
  <c r="L5283" i="1"/>
  <c r="N5283" i="1" s="1"/>
  <c r="K5283" i="1"/>
  <c r="M5282" i="1"/>
  <c r="L5282" i="1"/>
  <c r="N5282" i="1" s="1"/>
  <c r="K5282" i="1"/>
  <c r="M5206" i="1"/>
  <c r="L5206" i="1"/>
  <c r="N5206" i="1" s="1"/>
  <c r="K5206" i="1"/>
  <c r="M5205" i="1"/>
  <c r="L5205" i="1"/>
  <c r="N5205" i="1" s="1"/>
  <c r="K5205" i="1"/>
  <c r="M5204" i="1"/>
  <c r="L5204" i="1"/>
  <c r="N5204" i="1" s="1"/>
  <c r="K5204" i="1"/>
  <c r="M5203" i="1"/>
  <c r="L5203" i="1"/>
  <c r="N5203" i="1" s="1"/>
  <c r="K5203" i="1"/>
  <c r="M5202" i="1"/>
  <c r="L5202" i="1"/>
  <c r="N5202" i="1" s="1"/>
  <c r="K5202" i="1"/>
  <c r="M5201" i="1"/>
  <c r="L5201" i="1"/>
  <c r="N5201" i="1" s="1"/>
  <c r="K5201" i="1"/>
  <c r="M5200" i="1"/>
  <c r="L5200" i="1"/>
  <c r="N5200" i="1" s="1"/>
  <c r="K5200" i="1"/>
  <c r="M5199" i="1"/>
  <c r="L5199" i="1"/>
  <c r="N5199" i="1" s="1"/>
  <c r="K5199" i="1"/>
  <c r="M5198" i="1"/>
  <c r="L5198" i="1"/>
  <c r="N5198" i="1" s="1"/>
  <c r="K5198" i="1"/>
  <c r="M5197" i="1"/>
  <c r="L5197" i="1"/>
  <c r="N5197" i="1" s="1"/>
  <c r="K5197" i="1"/>
  <c r="M5150" i="1"/>
  <c r="L5150" i="1"/>
  <c r="N5150" i="1" s="1"/>
  <c r="K5150" i="1"/>
  <c r="M5196" i="1"/>
  <c r="L5196" i="1"/>
  <c r="N5196" i="1" s="1"/>
  <c r="K5196" i="1"/>
  <c r="M5195" i="1"/>
  <c r="L5195" i="1"/>
  <c r="N5195" i="1" s="1"/>
  <c r="K5195" i="1"/>
  <c r="M5194" i="1"/>
  <c r="L5194" i="1"/>
  <c r="N5194" i="1" s="1"/>
  <c r="K5194" i="1"/>
  <c r="M5193" i="1"/>
  <c r="L5193" i="1"/>
  <c r="N5193" i="1" s="1"/>
  <c r="K5193" i="1"/>
  <c r="M5281" i="1"/>
  <c r="L5281" i="1"/>
  <c r="N5281" i="1" s="1"/>
  <c r="K5281" i="1"/>
  <c r="M5280" i="1"/>
  <c r="L5280" i="1"/>
  <c r="N5280" i="1" s="1"/>
  <c r="K5280" i="1"/>
  <c r="M5279" i="1"/>
  <c r="L5279" i="1"/>
  <c r="N5279" i="1" s="1"/>
  <c r="K5279" i="1"/>
  <c r="M5278" i="1"/>
  <c r="L5278" i="1"/>
  <c r="N5278" i="1" s="1"/>
  <c r="K5278" i="1"/>
  <c r="M5277" i="1"/>
  <c r="L5277" i="1"/>
  <c r="N5277" i="1" s="1"/>
  <c r="K5277" i="1"/>
  <c r="M5276" i="1"/>
  <c r="L5276" i="1"/>
  <c r="N5276" i="1" s="1"/>
  <c r="K5276" i="1"/>
  <c r="M5275" i="1"/>
  <c r="L5275" i="1"/>
  <c r="N5275" i="1" s="1"/>
  <c r="K5275" i="1"/>
  <c r="M5274" i="1"/>
  <c r="L5274" i="1"/>
  <c r="N5274" i="1" s="1"/>
  <c r="K5274" i="1"/>
  <c r="M5273" i="1"/>
  <c r="L5273" i="1"/>
  <c r="N5273" i="1" s="1"/>
  <c r="K5273" i="1"/>
  <c r="M5272" i="1"/>
  <c r="L5272" i="1"/>
  <c r="N5272" i="1" s="1"/>
  <c r="K5272" i="1"/>
  <c r="M5271" i="1"/>
  <c r="L5271" i="1"/>
  <c r="N5271" i="1" s="1"/>
  <c r="K5271" i="1"/>
  <c r="M5270" i="1"/>
  <c r="L5270" i="1"/>
  <c r="N5270" i="1" s="1"/>
  <c r="K5270" i="1"/>
  <c r="M5192" i="1"/>
  <c r="L5192" i="1"/>
  <c r="N5192" i="1" s="1"/>
  <c r="K5192" i="1"/>
  <c r="M5191" i="1"/>
  <c r="L5191" i="1"/>
  <c r="N5191" i="1" s="1"/>
  <c r="K5191" i="1"/>
  <c r="M5190" i="1"/>
  <c r="L5190" i="1"/>
  <c r="N5190" i="1" s="1"/>
  <c r="K5190" i="1"/>
  <c r="M5189" i="1"/>
  <c r="L5189" i="1"/>
  <c r="N5189" i="1" s="1"/>
  <c r="K5189" i="1"/>
  <c r="M5188" i="1"/>
  <c r="L5188" i="1"/>
  <c r="N5188" i="1" s="1"/>
  <c r="K5188" i="1"/>
  <c r="M5187" i="1"/>
  <c r="L5187" i="1"/>
  <c r="N5187" i="1" s="1"/>
  <c r="K5187" i="1"/>
  <c r="M5186" i="1"/>
  <c r="L5186" i="1"/>
  <c r="N5186" i="1" s="1"/>
  <c r="K5186" i="1"/>
  <c r="M5185" i="1"/>
  <c r="L5185" i="1"/>
  <c r="N5185" i="1" s="1"/>
  <c r="K5185" i="1"/>
  <c r="M5184" i="1"/>
  <c r="L5184" i="1"/>
  <c r="N5184" i="1" s="1"/>
  <c r="K5184" i="1"/>
  <c r="M5183" i="1"/>
  <c r="L5183" i="1"/>
  <c r="N5183" i="1" s="1"/>
  <c r="K5183" i="1"/>
  <c r="M5149" i="1"/>
  <c r="L5149" i="1"/>
  <c r="N5149" i="1" s="1"/>
  <c r="K5149" i="1"/>
  <c r="M5182" i="1"/>
  <c r="L5182" i="1"/>
  <c r="N5182" i="1" s="1"/>
  <c r="K5182" i="1"/>
  <c r="M5181" i="1"/>
  <c r="L5181" i="1"/>
  <c r="N5181" i="1" s="1"/>
  <c r="K5181" i="1"/>
  <c r="M5180" i="1"/>
  <c r="L5180" i="1"/>
  <c r="N5180" i="1" s="1"/>
  <c r="K5180" i="1"/>
  <c r="M5269" i="1"/>
  <c r="L5269" i="1"/>
  <c r="N5269" i="1" s="1"/>
  <c r="K5269" i="1"/>
  <c r="M5268" i="1"/>
  <c r="L5268" i="1"/>
  <c r="N5268" i="1" s="1"/>
  <c r="K5268" i="1"/>
  <c r="M5267" i="1"/>
  <c r="L5267" i="1"/>
  <c r="N5267" i="1" s="1"/>
  <c r="K5267" i="1"/>
  <c r="M5266" i="1"/>
  <c r="L5266" i="1"/>
  <c r="N5266" i="1" s="1"/>
  <c r="K5266" i="1"/>
  <c r="M5265" i="1"/>
  <c r="L5265" i="1"/>
  <c r="N5265" i="1" s="1"/>
  <c r="K5265" i="1"/>
  <c r="M5264" i="1"/>
  <c r="L5264" i="1"/>
  <c r="N5264" i="1" s="1"/>
  <c r="K5264" i="1"/>
  <c r="M5263" i="1"/>
  <c r="L5263" i="1"/>
  <c r="N5263" i="1" s="1"/>
  <c r="K5263" i="1"/>
  <c r="M5262" i="1"/>
  <c r="L5262" i="1"/>
  <c r="N5262" i="1" s="1"/>
  <c r="K5262" i="1"/>
  <c r="M5261" i="1"/>
  <c r="L5261" i="1"/>
  <c r="N5261" i="1" s="1"/>
  <c r="K5261" i="1"/>
  <c r="M5260" i="1"/>
  <c r="L5260" i="1"/>
  <c r="N5260" i="1" s="1"/>
  <c r="K5260" i="1"/>
  <c r="M5259" i="1"/>
  <c r="L5259" i="1"/>
  <c r="N5259" i="1" s="1"/>
  <c r="K5259" i="1"/>
  <c r="M5258" i="1"/>
  <c r="L5258" i="1"/>
  <c r="N5258" i="1" s="1"/>
  <c r="K5258" i="1"/>
  <c r="M5179" i="1"/>
  <c r="L5179" i="1"/>
  <c r="N5179" i="1" s="1"/>
  <c r="K5179" i="1"/>
  <c r="M5178" i="1"/>
  <c r="L5178" i="1"/>
  <c r="N5178" i="1" s="1"/>
  <c r="K5178" i="1"/>
  <c r="M5177" i="1"/>
  <c r="L5177" i="1"/>
  <c r="N5177" i="1" s="1"/>
  <c r="K5177" i="1"/>
  <c r="M5257" i="1"/>
  <c r="L5257" i="1"/>
  <c r="N5257" i="1" s="1"/>
  <c r="K5257" i="1"/>
  <c r="M5256" i="1"/>
  <c r="L5256" i="1"/>
  <c r="N5256" i="1" s="1"/>
  <c r="K5256" i="1"/>
  <c r="M5255" i="1"/>
  <c r="L5255" i="1"/>
  <c r="N5255" i="1" s="1"/>
  <c r="K5255" i="1"/>
  <c r="M5254" i="1"/>
  <c r="L5254" i="1"/>
  <c r="N5254" i="1" s="1"/>
  <c r="K5254" i="1"/>
  <c r="M5253" i="1"/>
  <c r="L5253" i="1"/>
  <c r="N5253" i="1" s="1"/>
  <c r="K5253" i="1"/>
  <c r="M5252" i="1"/>
  <c r="L5252" i="1"/>
  <c r="N5252" i="1" s="1"/>
  <c r="K5252" i="1"/>
  <c r="M5251" i="1"/>
  <c r="L5251" i="1"/>
  <c r="N5251" i="1" s="1"/>
  <c r="K5251" i="1"/>
  <c r="M5250" i="1"/>
  <c r="L5250" i="1"/>
  <c r="N5250" i="1" s="1"/>
  <c r="K5250" i="1"/>
  <c r="M5176" i="1"/>
  <c r="L5176" i="1"/>
  <c r="N5176" i="1" s="1"/>
  <c r="K5176" i="1"/>
  <c r="M5175" i="1"/>
  <c r="L5175" i="1"/>
  <c r="N5175" i="1" s="1"/>
  <c r="K5175" i="1"/>
  <c r="M5174" i="1"/>
  <c r="L5174" i="1"/>
  <c r="N5174" i="1" s="1"/>
  <c r="K5174" i="1"/>
  <c r="M5173" i="1"/>
  <c r="L5173" i="1"/>
  <c r="N5173" i="1" s="1"/>
  <c r="K5173" i="1"/>
  <c r="M5172" i="1"/>
  <c r="L5172" i="1"/>
  <c r="N5172" i="1" s="1"/>
  <c r="K5172" i="1"/>
  <c r="M5171" i="1"/>
  <c r="L5171" i="1"/>
  <c r="N5171" i="1" s="1"/>
  <c r="K5171" i="1"/>
  <c r="M5170" i="1"/>
  <c r="L5170" i="1"/>
  <c r="N5170" i="1" s="1"/>
  <c r="K5170" i="1"/>
  <c r="M5148" i="1"/>
  <c r="L5148" i="1"/>
  <c r="N5148" i="1" s="1"/>
  <c r="K5148" i="1"/>
  <c r="M5169" i="1"/>
  <c r="L5169" i="1"/>
  <c r="N5169" i="1" s="1"/>
  <c r="K5169" i="1"/>
  <c r="M5168" i="1"/>
  <c r="L5168" i="1"/>
  <c r="N5168" i="1" s="1"/>
  <c r="K5168" i="1"/>
  <c r="M5167" i="1"/>
  <c r="L5167" i="1"/>
  <c r="N5167" i="1" s="1"/>
  <c r="K5167" i="1"/>
  <c r="M5166" i="1"/>
  <c r="L5166" i="1"/>
  <c r="N5166" i="1" s="1"/>
  <c r="K5166" i="1"/>
  <c r="M5249" i="1"/>
  <c r="L5249" i="1"/>
  <c r="N5249" i="1" s="1"/>
  <c r="K5249" i="1"/>
  <c r="M5248" i="1"/>
  <c r="L5248" i="1"/>
  <c r="N5248" i="1" s="1"/>
  <c r="K5248" i="1"/>
  <c r="M5247" i="1"/>
  <c r="L5247" i="1"/>
  <c r="N5247" i="1" s="1"/>
  <c r="K5247" i="1"/>
  <c r="M5246" i="1"/>
  <c r="L5246" i="1"/>
  <c r="N5246" i="1" s="1"/>
  <c r="K5246" i="1"/>
  <c r="M5245" i="1"/>
  <c r="L5245" i="1"/>
  <c r="N5245" i="1" s="1"/>
  <c r="K5245" i="1"/>
  <c r="M5244" i="1"/>
  <c r="L5244" i="1"/>
  <c r="N5244" i="1" s="1"/>
  <c r="K5244" i="1"/>
  <c r="M5243" i="1"/>
  <c r="L5243" i="1"/>
  <c r="N5243" i="1" s="1"/>
  <c r="K5243" i="1"/>
  <c r="M5242" i="1"/>
  <c r="L5242" i="1"/>
  <c r="N5242" i="1" s="1"/>
  <c r="K5242" i="1"/>
  <c r="M5241" i="1"/>
  <c r="L5241" i="1"/>
  <c r="N5241" i="1" s="1"/>
  <c r="K5241" i="1"/>
  <c r="M5240" i="1"/>
  <c r="L5240" i="1"/>
  <c r="N5240" i="1" s="1"/>
  <c r="K5240" i="1"/>
  <c r="M5239" i="1"/>
  <c r="L5239" i="1"/>
  <c r="N5239" i="1" s="1"/>
  <c r="K5239" i="1"/>
  <c r="M5238" i="1"/>
  <c r="L5238" i="1"/>
  <c r="N5238" i="1" s="1"/>
  <c r="K5238" i="1"/>
  <c r="M5165" i="1"/>
  <c r="L5165" i="1"/>
  <c r="N5165" i="1" s="1"/>
  <c r="K5165" i="1"/>
  <c r="M5164" i="1"/>
  <c r="L5164" i="1"/>
  <c r="N5164" i="1" s="1"/>
  <c r="K5164" i="1"/>
  <c r="M5163" i="1"/>
  <c r="L5163" i="1"/>
  <c r="N5163" i="1" s="1"/>
  <c r="K5163" i="1"/>
  <c r="M5162" i="1"/>
  <c r="L5162" i="1"/>
  <c r="N5162" i="1" s="1"/>
  <c r="K5162" i="1"/>
  <c r="M5161" i="1"/>
  <c r="L5161" i="1"/>
  <c r="N5161" i="1" s="1"/>
  <c r="K5161" i="1"/>
  <c r="M5160" i="1"/>
  <c r="L5160" i="1"/>
  <c r="N5160" i="1" s="1"/>
  <c r="K5160" i="1"/>
  <c r="M5159" i="1"/>
  <c r="L5159" i="1"/>
  <c r="N5159" i="1" s="1"/>
  <c r="K5159" i="1"/>
  <c r="M5158" i="1"/>
  <c r="L5158" i="1"/>
  <c r="N5158" i="1" s="1"/>
  <c r="K5158" i="1"/>
  <c r="M5157" i="1"/>
  <c r="L5157" i="1"/>
  <c r="N5157" i="1" s="1"/>
  <c r="K5157" i="1"/>
  <c r="M5156" i="1"/>
  <c r="L5156" i="1"/>
  <c r="N5156" i="1" s="1"/>
  <c r="K5156" i="1"/>
  <c r="M5147" i="1"/>
  <c r="L5147" i="1"/>
  <c r="N5147" i="1" s="1"/>
  <c r="K5147" i="1"/>
  <c r="M5146" i="1"/>
  <c r="L5146" i="1"/>
  <c r="N5146" i="1" s="1"/>
  <c r="K5146" i="1"/>
  <c r="M5145" i="1"/>
  <c r="L5145" i="1"/>
  <c r="N5145" i="1" s="1"/>
  <c r="K5145" i="1"/>
  <c r="M5155" i="1"/>
  <c r="L5155" i="1"/>
  <c r="N5155" i="1" s="1"/>
  <c r="K5155" i="1"/>
  <c r="M5144" i="1"/>
  <c r="L5144" i="1"/>
  <c r="N5144" i="1" s="1"/>
  <c r="K5144" i="1"/>
  <c r="M5154" i="1"/>
  <c r="L5154" i="1"/>
  <c r="N5154" i="1" s="1"/>
  <c r="K5154" i="1"/>
  <c r="M5153" i="1"/>
  <c r="L5153" i="1"/>
  <c r="N5153" i="1" s="1"/>
  <c r="K5153" i="1"/>
  <c r="M5143" i="1"/>
  <c r="L5143" i="1"/>
  <c r="N5143" i="1" s="1"/>
  <c r="K5143" i="1"/>
  <c r="M990" i="1"/>
  <c r="L990" i="1"/>
  <c r="N990" i="1" s="1"/>
  <c r="K990" i="1"/>
  <c r="M989" i="1"/>
  <c r="L989" i="1"/>
  <c r="N989" i="1" s="1"/>
  <c r="K989" i="1"/>
  <c r="M988" i="1"/>
  <c r="L988" i="1"/>
  <c r="N988" i="1" s="1"/>
  <c r="K988" i="1"/>
  <c r="M5036" i="1"/>
  <c r="L5036" i="1"/>
  <c r="N5036" i="1" s="1"/>
  <c r="K5036" i="1"/>
  <c r="M5035" i="1"/>
  <c r="L5035" i="1"/>
  <c r="N5035" i="1" s="1"/>
  <c r="K5035" i="1"/>
  <c r="M5034" i="1"/>
  <c r="L5034" i="1"/>
  <c r="N5034" i="1" s="1"/>
  <c r="K5034" i="1"/>
  <c r="M5033" i="1"/>
  <c r="L5033" i="1"/>
  <c r="N5033" i="1" s="1"/>
  <c r="K5033" i="1"/>
  <c r="M5032" i="1"/>
  <c r="L5032" i="1"/>
  <c r="N5032" i="1" s="1"/>
  <c r="K5032" i="1"/>
  <c r="M5031" i="1"/>
  <c r="L5031" i="1"/>
  <c r="N5031" i="1" s="1"/>
  <c r="K5031" i="1"/>
  <c r="M5030" i="1"/>
  <c r="L5030" i="1"/>
  <c r="N5030" i="1" s="1"/>
  <c r="K5030" i="1"/>
  <c r="M5029" i="1"/>
  <c r="L5029" i="1"/>
  <c r="N5029" i="1" s="1"/>
  <c r="K5029" i="1"/>
  <c r="M5028" i="1"/>
  <c r="L5028" i="1"/>
  <c r="N5028" i="1" s="1"/>
  <c r="K5028" i="1"/>
  <c r="M5027" i="1"/>
  <c r="L5027" i="1"/>
  <c r="N5027" i="1" s="1"/>
  <c r="K5027" i="1"/>
  <c r="M5026" i="1"/>
  <c r="L5026" i="1"/>
  <c r="N5026" i="1" s="1"/>
  <c r="K5026" i="1"/>
  <c r="M5025" i="1"/>
  <c r="L5025" i="1"/>
  <c r="N5025" i="1" s="1"/>
  <c r="K5025" i="1"/>
  <c r="M987" i="1"/>
  <c r="L987" i="1"/>
  <c r="N987" i="1" s="1"/>
  <c r="K987" i="1"/>
  <c r="M986" i="1"/>
  <c r="L986" i="1"/>
  <c r="N986" i="1" s="1"/>
  <c r="K986" i="1"/>
  <c r="M985" i="1"/>
  <c r="L985" i="1"/>
  <c r="N985" i="1" s="1"/>
  <c r="K985" i="1"/>
  <c r="M5024" i="1"/>
  <c r="L5024" i="1"/>
  <c r="N5024" i="1" s="1"/>
  <c r="K5024" i="1"/>
  <c r="M5023" i="1"/>
  <c r="L5023" i="1"/>
  <c r="N5023" i="1" s="1"/>
  <c r="K5023" i="1"/>
  <c r="M5022" i="1"/>
  <c r="L5022" i="1"/>
  <c r="N5022" i="1" s="1"/>
  <c r="K5022" i="1"/>
  <c r="M5021" i="1"/>
  <c r="L5021" i="1"/>
  <c r="N5021" i="1" s="1"/>
  <c r="K5021" i="1"/>
  <c r="M5020" i="1"/>
  <c r="L5020" i="1"/>
  <c r="N5020" i="1" s="1"/>
  <c r="K5020" i="1"/>
  <c r="M5019" i="1"/>
  <c r="L5019" i="1"/>
  <c r="N5019" i="1" s="1"/>
  <c r="K5019" i="1"/>
  <c r="M5018" i="1"/>
  <c r="L5018" i="1"/>
  <c r="N5018" i="1" s="1"/>
  <c r="K5018" i="1"/>
  <c r="M984" i="1"/>
  <c r="L984" i="1"/>
  <c r="N984" i="1" s="1"/>
  <c r="K984" i="1"/>
  <c r="M983" i="1"/>
  <c r="L983" i="1"/>
  <c r="N983" i="1" s="1"/>
  <c r="K983" i="1"/>
  <c r="M982" i="1"/>
  <c r="L982" i="1"/>
  <c r="N982" i="1" s="1"/>
  <c r="K982" i="1"/>
  <c r="M981" i="1"/>
  <c r="L981" i="1"/>
  <c r="N981" i="1" s="1"/>
  <c r="K981" i="1"/>
  <c r="M980" i="1"/>
  <c r="L980" i="1"/>
  <c r="N980" i="1" s="1"/>
  <c r="K980" i="1"/>
  <c r="M979" i="1"/>
  <c r="L979" i="1"/>
  <c r="N979" i="1" s="1"/>
  <c r="K979" i="1"/>
  <c r="M978" i="1"/>
  <c r="L978" i="1"/>
  <c r="N978" i="1" s="1"/>
  <c r="K978" i="1"/>
  <c r="M977" i="1"/>
  <c r="L977" i="1"/>
  <c r="N977" i="1" s="1"/>
  <c r="K977" i="1"/>
  <c r="M976" i="1"/>
  <c r="L976" i="1"/>
  <c r="N976" i="1" s="1"/>
  <c r="K976" i="1"/>
  <c r="M899" i="1"/>
  <c r="L899" i="1"/>
  <c r="N899" i="1" s="1"/>
  <c r="K899" i="1"/>
  <c r="M975" i="1"/>
  <c r="L975" i="1"/>
  <c r="N975" i="1" s="1"/>
  <c r="K975" i="1"/>
  <c r="M974" i="1"/>
  <c r="L974" i="1"/>
  <c r="N974" i="1" s="1"/>
  <c r="K974" i="1"/>
  <c r="M973" i="1"/>
  <c r="L973" i="1"/>
  <c r="N973" i="1" s="1"/>
  <c r="K973" i="1"/>
  <c r="M5017" i="1"/>
  <c r="L5017" i="1"/>
  <c r="N5017" i="1" s="1"/>
  <c r="K5017" i="1"/>
  <c r="M5016" i="1"/>
  <c r="L5016" i="1"/>
  <c r="N5016" i="1" s="1"/>
  <c r="K5016" i="1"/>
  <c r="M5015" i="1"/>
  <c r="L5015" i="1"/>
  <c r="N5015" i="1" s="1"/>
  <c r="K5015" i="1"/>
  <c r="M5014" i="1"/>
  <c r="L5014" i="1"/>
  <c r="N5014" i="1" s="1"/>
  <c r="K5014" i="1"/>
  <c r="M5013" i="1"/>
  <c r="L5013" i="1"/>
  <c r="N5013" i="1" s="1"/>
  <c r="K5013" i="1"/>
  <c r="M5012" i="1"/>
  <c r="L5012" i="1"/>
  <c r="N5012" i="1" s="1"/>
  <c r="K5012" i="1"/>
  <c r="M5011" i="1"/>
  <c r="L5011" i="1"/>
  <c r="N5011" i="1" s="1"/>
  <c r="K5011" i="1"/>
  <c r="M5010" i="1"/>
  <c r="L5010" i="1"/>
  <c r="N5010" i="1" s="1"/>
  <c r="K5010" i="1"/>
  <c r="M5009" i="1"/>
  <c r="L5009" i="1"/>
  <c r="N5009" i="1" s="1"/>
  <c r="K5009" i="1"/>
  <c r="M5008" i="1"/>
  <c r="L5008" i="1"/>
  <c r="N5008" i="1" s="1"/>
  <c r="K5008" i="1"/>
  <c r="M5007" i="1"/>
  <c r="L5007" i="1"/>
  <c r="N5007" i="1" s="1"/>
  <c r="K5007" i="1"/>
  <c r="M5006" i="1"/>
  <c r="L5006" i="1"/>
  <c r="N5006" i="1" s="1"/>
  <c r="K5006" i="1"/>
  <c r="M972" i="1"/>
  <c r="L972" i="1"/>
  <c r="N972" i="1" s="1"/>
  <c r="K972" i="1"/>
  <c r="M971" i="1"/>
  <c r="L971" i="1"/>
  <c r="N971" i="1" s="1"/>
  <c r="K971" i="1"/>
  <c r="M970" i="1"/>
  <c r="L970" i="1"/>
  <c r="N970" i="1" s="1"/>
  <c r="K970" i="1"/>
  <c r="M969" i="1"/>
  <c r="L969" i="1"/>
  <c r="N969" i="1" s="1"/>
  <c r="K969" i="1"/>
  <c r="M968" i="1"/>
  <c r="L968" i="1"/>
  <c r="N968" i="1" s="1"/>
  <c r="K968" i="1"/>
  <c r="M967" i="1"/>
  <c r="L967" i="1"/>
  <c r="N967" i="1" s="1"/>
  <c r="K967" i="1"/>
  <c r="M966" i="1"/>
  <c r="L966" i="1"/>
  <c r="N966" i="1" s="1"/>
  <c r="K966" i="1"/>
  <c r="M965" i="1"/>
  <c r="L965" i="1"/>
  <c r="N965" i="1" s="1"/>
  <c r="K965" i="1"/>
  <c r="M964" i="1"/>
  <c r="L964" i="1"/>
  <c r="N964" i="1" s="1"/>
  <c r="K964" i="1"/>
  <c r="M963" i="1"/>
  <c r="L963" i="1"/>
  <c r="N963" i="1" s="1"/>
  <c r="K963" i="1"/>
  <c r="M962" i="1"/>
  <c r="L962" i="1"/>
  <c r="N962" i="1" s="1"/>
  <c r="K962" i="1"/>
  <c r="M898" i="1"/>
  <c r="L898" i="1"/>
  <c r="N898" i="1" s="1"/>
  <c r="K898" i="1"/>
  <c r="M961" i="1"/>
  <c r="L961" i="1"/>
  <c r="N961" i="1" s="1"/>
  <c r="K961" i="1"/>
  <c r="M960" i="1"/>
  <c r="L960" i="1"/>
  <c r="N960" i="1" s="1"/>
  <c r="K960" i="1"/>
  <c r="M959" i="1"/>
  <c r="L959" i="1"/>
  <c r="N959" i="1" s="1"/>
  <c r="K959" i="1"/>
  <c r="M5005" i="1"/>
  <c r="L5005" i="1"/>
  <c r="N5005" i="1" s="1"/>
  <c r="K5005" i="1"/>
  <c r="M5004" i="1"/>
  <c r="L5004" i="1"/>
  <c r="N5004" i="1" s="1"/>
  <c r="K5004" i="1"/>
  <c r="M5003" i="1"/>
  <c r="L5003" i="1"/>
  <c r="N5003" i="1" s="1"/>
  <c r="K5003" i="1"/>
  <c r="M5002" i="1"/>
  <c r="L5002" i="1"/>
  <c r="N5002" i="1" s="1"/>
  <c r="K5002" i="1"/>
  <c r="M5001" i="1"/>
  <c r="L5001" i="1"/>
  <c r="N5001" i="1" s="1"/>
  <c r="K5001" i="1"/>
  <c r="M5000" i="1"/>
  <c r="L5000" i="1"/>
  <c r="N5000" i="1" s="1"/>
  <c r="K5000" i="1"/>
  <c r="M4999" i="1"/>
  <c r="L4999" i="1"/>
  <c r="N4999" i="1" s="1"/>
  <c r="K4999" i="1"/>
  <c r="M4998" i="1"/>
  <c r="L4998" i="1"/>
  <c r="N4998" i="1" s="1"/>
  <c r="K4998" i="1"/>
  <c r="M4997" i="1"/>
  <c r="L4997" i="1"/>
  <c r="N4997" i="1" s="1"/>
  <c r="K4997" i="1"/>
  <c r="M4996" i="1"/>
  <c r="L4996" i="1"/>
  <c r="N4996" i="1" s="1"/>
  <c r="K4996" i="1"/>
  <c r="M4995" i="1"/>
  <c r="L4995" i="1"/>
  <c r="N4995" i="1" s="1"/>
  <c r="K4995" i="1"/>
  <c r="M4994" i="1"/>
  <c r="L4994" i="1"/>
  <c r="N4994" i="1" s="1"/>
  <c r="K4994" i="1"/>
  <c r="M958" i="1"/>
  <c r="L958" i="1"/>
  <c r="N958" i="1" s="1"/>
  <c r="K958" i="1"/>
  <c r="M957" i="1"/>
  <c r="L957" i="1"/>
  <c r="N957" i="1" s="1"/>
  <c r="K957" i="1"/>
  <c r="M956" i="1"/>
  <c r="L956" i="1"/>
  <c r="N956" i="1" s="1"/>
  <c r="K956" i="1"/>
  <c r="M955" i="1"/>
  <c r="L955" i="1"/>
  <c r="N955" i="1" s="1"/>
  <c r="K955" i="1"/>
  <c r="M954" i="1"/>
  <c r="L954" i="1"/>
  <c r="N954" i="1" s="1"/>
  <c r="K954" i="1"/>
  <c r="M953" i="1"/>
  <c r="L953" i="1"/>
  <c r="N953" i="1" s="1"/>
  <c r="K953" i="1"/>
  <c r="M952" i="1"/>
  <c r="L952" i="1"/>
  <c r="N952" i="1" s="1"/>
  <c r="K952" i="1"/>
  <c r="M951" i="1"/>
  <c r="L951" i="1"/>
  <c r="N951" i="1" s="1"/>
  <c r="K951" i="1"/>
  <c r="M950" i="1"/>
  <c r="L950" i="1"/>
  <c r="N950" i="1" s="1"/>
  <c r="K950" i="1"/>
  <c r="M949" i="1"/>
  <c r="L949" i="1"/>
  <c r="N949" i="1" s="1"/>
  <c r="K949" i="1"/>
  <c r="M948" i="1"/>
  <c r="L948" i="1"/>
  <c r="N948" i="1" s="1"/>
  <c r="K948" i="1"/>
  <c r="M947" i="1"/>
  <c r="L947" i="1"/>
  <c r="N947" i="1" s="1"/>
  <c r="K947" i="1"/>
  <c r="M946" i="1"/>
  <c r="L946" i="1"/>
  <c r="N946" i="1" s="1"/>
  <c r="K946" i="1"/>
  <c r="M897" i="1"/>
  <c r="L897" i="1"/>
  <c r="N897" i="1" s="1"/>
  <c r="K897" i="1"/>
  <c r="M945" i="1"/>
  <c r="L945" i="1"/>
  <c r="N945" i="1" s="1"/>
  <c r="K945" i="1"/>
  <c r="M944" i="1"/>
  <c r="L944" i="1"/>
  <c r="N944" i="1" s="1"/>
  <c r="K944" i="1"/>
  <c r="M943" i="1"/>
  <c r="L943" i="1"/>
  <c r="N943" i="1" s="1"/>
  <c r="K943" i="1"/>
  <c r="M4993" i="1"/>
  <c r="L4993" i="1"/>
  <c r="N4993" i="1" s="1"/>
  <c r="K4993" i="1"/>
  <c r="M4992" i="1"/>
  <c r="L4992" i="1"/>
  <c r="N4992" i="1" s="1"/>
  <c r="K4992" i="1"/>
  <c r="M4991" i="1"/>
  <c r="L4991" i="1"/>
  <c r="N4991" i="1" s="1"/>
  <c r="K4991" i="1"/>
  <c r="M4990" i="1"/>
  <c r="L4990" i="1"/>
  <c r="N4990" i="1" s="1"/>
  <c r="K4990" i="1"/>
  <c r="M4989" i="1"/>
  <c r="L4989" i="1"/>
  <c r="N4989" i="1" s="1"/>
  <c r="K4989" i="1"/>
  <c r="M4988" i="1"/>
  <c r="L4988" i="1"/>
  <c r="N4988" i="1" s="1"/>
  <c r="K4988" i="1"/>
  <c r="M4987" i="1"/>
  <c r="L4987" i="1"/>
  <c r="N4987" i="1" s="1"/>
  <c r="K4987" i="1"/>
  <c r="M4986" i="1"/>
  <c r="L4986" i="1"/>
  <c r="N4986" i="1" s="1"/>
  <c r="K4986" i="1"/>
  <c r="M4985" i="1"/>
  <c r="L4985" i="1"/>
  <c r="N4985" i="1" s="1"/>
  <c r="K4985" i="1"/>
  <c r="M4984" i="1"/>
  <c r="L4984" i="1"/>
  <c r="N4984" i="1" s="1"/>
  <c r="K4984" i="1"/>
  <c r="M4983" i="1"/>
  <c r="L4983" i="1"/>
  <c r="N4983" i="1" s="1"/>
  <c r="K4983" i="1"/>
  <c r="M4982" i="1"/>
  <c r="L4982" i="1"/>
  <c r="N4982" i="1" s="1"/>
  <c r="K4982" i="1"/>
  <c r="M942" i="1"/>
  <c r="L942" i="1"/>
  <c r="N942" i="1" s="1"/>
  <c r="K942" i="1"/>
  <c r="M941" i="1"/>
  <c r="L941" i="1"/>
  <c r="N941" i="1" s="1"/>
  <c r="K941" i="1"/>
  <c r="M940" i="1"/>
  <c r="L940" i="1"/>
  <c r="N940" i="1" s="1"/>
  <c r="K940" i="1"/>
  <c r="M939" i="1"/>
  <c r="L939" i="1"/>
  <c r="N939" i="1" s="1"/>
  <c r="K939" i="1"/>
  <c r="M4981" i="1"/>
  <c r="L4981" i="1"/>
  <c r="N4981" i="1" s="1"/>
  <c r="K4981" i="1"/>
  <c r="M4980" i="1"/>
  <c r="L4980" i="1"/>
  <c r="N4980" i="1" s="1"/>
  <c r="K4980" i="1"/>
  <c r="M4979" i="1"/>
  <c r="L4979" i="1"/>
  <c r="N4979" i="1" s="1"/>
  <c r="K4979" i="1"/>
  <c r="M4978" i="1"/>
  <c r="L4978" i="1"/>
  <c r="N4978" i="1" s="1"/>
  <c r="K4978" i="1"/>
  <c r="M4977" i="1"/>
  <c r="L4977" i="1"/>
  <c r="N4977" i="1" s="1"/>
  <c r="K4977" i="1"/>
  <c r="M4976" i="1"/>
  <c r="L4976" i="1"/>
  <c r="N4976" i="1" s="1"/>
  <c r="K4976" i="1"/>
  <c r="M4975" i="1"/>
  <c r="L4975" i="1"/>
  <c r="N4975" i="1" s="1"/>
  <c r="K4975" i="1"/>
  <c r="M4974" i="1"/>
  <c r="L4974" i="1"/>
  <c r="N4974" i="1" s="1"/>
  <c r="K4974" i="1"/>
  <c r="M938" i="1"/>
  <c r="L938" i="1"/>
  <c r="N938" i="1" s="1"/>
  <c r="K938" i="1"/>
  <c r="M937" i="1"/>
  <c r="L937" i="1"/>
  <c r="N937" i="1" s="1"/>
  <c r="K937" i="1"/>
  <c r="M936" i="1"/>
  <c r="L936" i="1"/>
  <c r="N936" i="1" s="1"/>
  <c r="K936" i="1"/>
  <c r="M935" i="1"/>
  <c r="L935" i="1"/>
  <c r="N935" i="1" s="1"/>
  <c r="K935" i="1"/>
  <c r="M934" i="1"/>
  <c r="L934" i="1"/>
  <c r="N934" i="1" s="1"/>
  <c r="K934" i="1"/>
  <c r="M933" i="1"/>
  <c r="L933" i="1"/>
  <c r="N933" i="1" s="1"/>
  <c r="K933" i="1"/>
  <c r="M932" i="1"/>
  <c r="L932" i="1"/>
  <c r="N932" i="1" s="1"/>
  <c r="K932" i="1"/>
  <c r="M931" i="1"/>
  <c r="L931" i="1"/>
  <c r="N931" i="1" s="1"/>
  <c r="K931" i="1"/>
  <c r="M896" i="1"/>
  <c r="L896" i="1"/>
  <c r="N896" i="1" s="1"/>
  <c r="K896" i="1"/>
  <c r="M930" i="1"/>
  <c r="L930" i="1"/>
  <c r="N930" i="1" s="1"/>
  <c r="K930" i="1"/>
  <c r="M929" i="1"/>
  <c r="L929" i="1"/>
  <c r="N929" i="1" s="1"/>
  <c r="K929" i="1"/>
  <c r="M928" i="1"/>
  <c r="L928" i="1"/>
  <c r="N928" i="1" s="1"/>
  <c r="K928" i="1"/>
  <c r="M4973" i="1"/>
  <c r="L4973" i="1"/>
  <c r="N4973" i="1" s="1"/>
  <c r="K4973" i="1"/>
  <c r="M4972" i="1"/>
  <c r="L4972" i="1"/>
  <c r="N4972" i="1" s="1"/>
  <c r="K4972" i="1"/>
  <c r="M4971" i="1"/>
  <c r="L4971" i="1"/>
  <c r="N4971" i="1" s="1"/>
  <c r="K4971" i="1"/>
  <c r="M4970" i="1"/>
  <c r="L4970" i="1"/>
  <c r="N4970" i="1" s="1"/>
  <c r="K4970" i="1"/>
  <c r="M4969" i="1"/>
  <c r="L4969" i="1"/>
  <c r="N4969" i="1" s="1"/>
  <c r="K4969" i="1"/>
  <c r="M4968" i="1"/>
  <c r="L4968" i="1"/>
  <c r="N4968" i="1" s="1"/>
  <c r="K4968" i="1"/>
  <c r="M4967" i="1"/>
  <c r="L4967" i="1"/>
  <c r="N4967" i="1" s="1"/>
  <c r="K4967" i="1"/>
  <c r="M4966" i="1"/>
  <c r="L4966" i="1"/>
  <c r="N4966" i="1" s="1"/>
  <c r="K4966" i="1"/>
  <c r="M4965" i="1"/>
  <c r="L4965" i="1"/>
  <c r="N4965" i="1" s="1"/>
  <c r="K4965" i="1"/>
  <c r="M4964" i="1"/>
  <c r="L4964" i="1"/>
  <c r="N4964" i="1" s="1"/>
  <c r="K4964" i="1"/>
  <c r="M4963" i="1"/>
  <c r="L4963" i="1"/>
  <c r="N4963" i="1" s="1"/>
  <c r="K4963" i="1"/>
  <c r="M4962" i="1"/>
  <c r="L4962" i="1"/>
  <c r="N4962" i="1" s="1"/>
  <c r="K4962" i="1"/>
  <c r="M927" i="1"/>
  <c r="L927" i="1"/>
  <c r="N927" i="1" s="1"/>
  <c r="K927" i="1"/>
  <c r="M926" i="1"/>
  <c r="L926" i="1"/>
  <c r="N926" i="1" s="1"/>
  <c r="K926" i="1"/>
  <c r="M925" i="1"/>
  <c r="L925" i="1"/>
  <c r="N925" i="1" s="1"/>
  <c r="K925" i="1"/>
  <c r="M4961" i="1"/>
  <c r="L4961" i="1"/>
  <c r="N4961" i="1" s="1"/>
  <c r="K4961" i="1"/>
  <c r="M4960" i="1"/>
  <c r="L4960" i="1"/>
  <c r="N4960" i="1" s="1"/>
  <c r="K4960" i="1"/>
  <c r="M4959" i="1"/>
  <c r="L4959" i="1"/>
  <c r="N4959" i="1" s="1"/>
  <c r="K4959" i="1"/>
  <c r="M4958" i="1"/>
  <c r="L4958" i="1"/>
  <c r="N4958" i="1" s="1"/>
  <c r="K4958" i="1"/>
  <c r="M4957" i="1"/>
  <c r="L4957" i="1"/>
  <c r="N4957" i="1" s="1"/>
  <c r="K4957" i="1"/>
  <c r="M4956" i="1"/>
  <c r="L4956" i="1"/>
  <c r="N4956" i="1" s="1"/>
  <c r="K4956" i="1"/>
  <c r="M4955" i="1"/>
  <c r="L4955" i="1"/>
  <c r="N4955" i="1" s="1"/>
  <c r="K4955" i="1"/>
  <c r="M4954" i="1"/>
  <c r="L4954" i="1"/>
  <c r="N4954" i="1" s="1"/>
  <c r="K4954" i="1"/>
  <c r="M924" i="1"/>
  <c r="L924" i="1"/>
  <c r="N924" i="1" s="1"/>
  <c r="K924" i="1"/>
  <c r="M923" i="1"/>
  <c r="L923" i="1"/>
  <c r="N923" i="1" s="1"/>
  <c r="K923" i="1"/>
  <c r="M922" i="1"/>
  <c r="L922" i="1"/>
  <c r="N922" i="1" s="1"/>
  <c r="K922" i="1"/>
  <c r="M921" i="1"/>
  <c r="L921" i="1"/>
  <c r="N921" i="1" s="1"/>
  <c r="K921" i="1"/>
  <c r="M920" i="1"/>
  <c r="L920" i="1"/>
  <c r="N920" i="1" s="1"/>
  <c r="K920" i="1"/>
  <c r="M919" i="1"/>
  <c r="L919" i="1"/>
  <c r="N919" i="1" s="1"/>
  <c r="K919" i="1"/>
  <c r="M918" i="1"/>
  <c r="L918" i="1"/>
  <c r="N918" i="1" s="1"/>
  <c r="K918" i="1"/>
  <c r="M917" i="1"/>
  <c r="L917" i="1"/>
  <c r="N917" i="1" s="1"/>
  <c r="K917" i="1"/>
  <c r="M895" i="1"/>
  <c r="L895" i="1"/>
  <c r="N895" i="1" s="1"/>
  <c r="K895" i="1"/>
  <c r="M916" i="1"/>
  <c r="L916" i="1"/>
  <c r="N916" i="1" s="1"/>
  <c r="K916" i="1"/>
  <c r="M915" i="1"/>
  <c r="L915" i="1"/>
  <c r="N915" i="1" s="1"/>
  <c r="K915" i="1"/>
  <c r="M914" i="1"/>
  <c r="L914" i="1"/>
  <c r="N914" i="1" s="1"/>
  <c r="K914" i="1"/>
  <c r="M4953" i="1"/>
  <c r="L4953" i="1"/>
  <c r="N4953" i="1" s="1"/>
  <c r="K4953" i="1"/>
  <c r="M4952" i="1"/>
  <c r="L4952" i="1"/>
  <c r="N4952" i="1" s="1"/>
  <c r="K4952" i="1"/>
  <c r="M4951" i="1"/>
  <c r="L4951" i="1"/>
  <c r="N4951" i="1" s="1"/>
  <c r="K4951" i="1"/>
  <c r="M4950" i="1"/>
  <c r="L4950" i="1"/>
  <c r="N4950" i="1" s="1"/>
  <c r="K4950" i="1"/>
  <c r="M4949" i="1"/>
  <c r="L4949" i="1"/>
  <c r="N4949" i="1" s="1"/>
  <c r="K4949" i="1"/>
  <c r="M4948" i="1"/>
  <c r="L4948" i="1"/>
  <c r="N4948" i="1" s="1"/>
  <c r="K4948" i="1"/>
  <c r="M4947" i="1"/>
  <c r="L4947" i="1"/>
  <c r="N4947" i="1" s="1"/>
  <c r="K4947" i="1"/>
  <c r="M4946" i="1"/>
  <c r="L4946" i="1"/>
  <c r="N4946" i="1" s="1"/>
  <c r="K4946" i="1"/>
  <c r="M4945" i="1"/>
  <c r="L4945" i="1"/>
  <c r="N4945" i="1" s="1"/>
  <c r="K4945" i="1"/>
  <c r="M993" i="1"/>
  <c r="L993" i="1"/>
  <c r="N993" i="1" s="1"/>
  <c r="K993" i="1"/>
  <c r="M992" i="1"/>
  <c r="L992" i="1"/>
  <c r="N992" i="1" s="1"/>
  <c r="K992" i="1"/>
  <c r="M991" i="1"/>
  <c r="L991" i="1"/>
  <c r="N991" i="1" s="1"/>
  <c r="K991" i="1"/>
  <c r="M913" i="1"/>
  <c r="L913" i="1"/>
  <c r="N913" i="1" s="1"/>
  <c r="K913" i="1"/>
  <c r="M912" i="1"/>
  <c r="L912" i="1"/>
  <c r="N912" i="1" s="1"/>
  <c r="K912" i="1"/>
  <c r="M911" i="1"/>
  <c r="L911" i="1"/>
  <c r="N911" i="1" s="1"/>
  <c r="K911" i="1"/>
  <c r="M910" i="1"/>
  <c r="L910" i="1"/>
  <c r="N910" i="1" s="1"/>
  <c r="K910" i="1"/>
  <c r="M909" i="1"/>
  <c r="L909" i="1"/>
  <c r="N909" i="1" s="1"/>
  <c r="K909" i="1"/>
  <c r="M908" i="1"/>
  <c r="L908" i="1"/>
  <c r="N908" i="1" s="1"/>
  <c r="K908" i="1"/>
  <c r="M907" i="1"/>
  <c r="L907" i="1"/>
  <c r="N907" i="1" s="1"/>
  <c r="K907" i="1"/>
  <c r="M906" i="1"/>
  <c r="L906" i="1"/>
  <c r="N906" i="1" s="1"/>
  <c r="K906" i="1"/>
  <c r="M905" i="1"/>
  <c r="L905" i="1"/>
  <c r="N905" i="1" s="1"/>
  <c r="K905" i="1"/>
  <c r="M904" i="1"/>
  <c r="L904" i="1"/>
  <c r="N904" i="1" s="1"/>
  <c r="K904" i="1"/>
  <c r="M903" i="1"/>
  <c r="L903" i="1"/>
  <c r="N903" i="1" s="1"/>
  <c r="K903" i="1"/>
  <c r="M894" i="1"/>
  <c r="L894" i="1"/>
  <c r="N894" i="1" s="1"/>
  <c r="K894" i="1"/>
  <c r="M893" i="1"/>
  <c r="L893" i="1"/>
  <c r="N893" i="1" s="1"/>
  <c r="K893" i="1"/>
  <c r="M892" i="1"/>
  <c r="L892" i="1"/>
  <c r="N892" i="1" s="1"/>
  <c r="K892" i="1"/>
  <c r="M891" i="1"/>
  <c r="L891" i="1"/>
  <c r="N891" i="1" s="1"/>
  <c r="K891" i="1"/>
  <c r="M890" i="1"/>
  <c r="L890" i="1"/>
  <c r="N890" i="1" s="1"/>
  <c r="K890" i="1"/>
  <c r="M902" i="1"/>
  <c r="L902" i="1"/>
  <c r="N902" i="1" s="1"/>
  <c r="K902" i="1"/>
  <c r="M901" i="1"/>
  <c r="L901" i="1"/>
  <c r="N901" i="1" s="1"/>
  <c r="K901" i="1"/>
  <c r="M889" i="1"/>
  <c r="L889" i="1"/>
  <c r="N889" i="1" s="1"/>
  <c r="K889" i="1"/>
  <c r="M900" i="1"/>
  <c r="L900" i="1"/>
  <c r="N900" i="1" s="1"/>
  <c r="K900" i="1"/>
  <c r="M888" i="1"/>
  <c r="L888" i="1"/>
  <c r="N888" i="1" s="1"/>
  <c r="K888" i="1"/>
  <c r="M4380" i="1"/>
  <c r="L4380" i="1"/>
  <c r="N4380" i="1" s="1"/>
  <c r="K4380" i="1"/>
  <c r="M4379" i="1"/>
  <c r="L4379" i="1"/>
  <c r="N4379" i="1" s="1"/>
  <c r="K4379" i="1"/>
  <c r="M4378" i="1"/>
  <c r="L4378" i="1"/>
  <c r="N4378" i="1" s="1"/>
  <c r="K4378" i="1"/>
  <c r="M4377" i="1"/>
  <c r="L4377" i="1"/>
  <c r="N4377" i="1" s="1"/>
  <c r="K4377" i="1"/>
  <c r="M4745" i="1"/>
  <c r="L4745" i="1"/>
  <c r="N4745" i="1" s="1"/>
  <c r="K4745" i="1"/>
  <c r="M4744" i="1"/>
  <c r="L4744" i="1"/>
  <c r="N4744" i="1" s="1"/>
  <c r="K4744" i="1"/>
  <c r="M4743" i="1"/>
  <c r="L4743" i="1"/>
  <c r="N4743" i="1" s="1"/>
  <c r="K4743" i="1"/>
  <c r="M4742" i="1"/>
  <c r="L4742" i="1"/>
  <c r="N4742" i="1" s="1"/>
  <c r="K4742" i="1"/>
  <c r="M4741" i="1"/>
  <c r="L4741" i="1"/>
  <c r="N4741" i="1" s="1"/>
  <c r="K4741" i="1"/>
  <c r="M4944" i="1"/>
  <c r="L4944" i="1"/>
  <c r="N4944" i="1" s="1"/>
  <c r="K4944" i="1"/>
  <c r="M4943" i="1"/>
  <c r="L4943" i="1"/>
  <c r="N4943" i="1" s="1"/>
  <c r="K4943" i="1"/>
  <c r="M4942" i="1"/>
  <c r="L4942" i="1"/>
  <c r="N4942" i="1" s="1"/>
  <c r="K4942" i="1"/>
  <c r="M4941" i="1"/>
  <c r="L4941" i="1"/>
  <c r="N4941" i="1" s="1"/>
  <c r="K4941" i="1"/>
  <c r="M4940" i="1"/>
  <c r="L4940" i="1"/>
  <c r="N4940" i="1" s="1"/>
  <c r="K4940" i="1"/>
  <c r="M4939" i="1"/>
  <c r="L4939" i="1"/>
  <c r="N4939" i="1" s="1"/>
  <c r="K4939" i="1"/>
  <c r="M4938" i="1"/>
  <c r="L4938" i="1"/>
  <c r="N4938" i="1" s="1"/>
  <c r="K4938" i="1"/>
  <c r="M4937" i="1"/>
  <c r="L4937" i="1"/>
  <c r="N4937" i="1" s="1"/>
  <c r="K4937" i="1"/>
  <c r="M4936" i="1"/>
  <c r="L4936" i="1"/>
  <c r="N4936" i="1" s="1"/>
  <c r="K4936" i="1"/>
  <c r="M4935" i="1"/>
  <c r="L4935" i="1"/>
  <c r="N4935" i="1" s="1"/>
  <c r="K4935" i="1"/>
  <c r="M4934" i="1"/>
  <c r="L4934" i="1"/>
  <c r="N4934" i="1" s="1"/>
  <c r="K4934" i="1"/>
  <c r="M4933" i="1"/>
  <c r="L4933" i="1"/>
  <c r="N4933" i="1" s="1"/>
  <c r="K4933" i="1"/>
  <c r="M4740" i="1"/>
  <c r="L4740" i="1"/>
  <c r="N4740" i="1" s="1"/>
  <c r="K4740" i="1"/>
  <c r="M4739" i="1"/>
  <c r="L4739" i="1"/>
  <c r="N4739" i="1" s="1"/>
  <c r="K4739" i="1"/>
  <c r="M4738" i="1"/>
  <c r="L4738" i="1"/>
  <c r="N4738" i="1" s="1"/>
  <c r="K4738" i="1"/>
  <c r="M4737" i="1"/>
  <c r="L4737" i="1"/>
  <c r="N4737" i="1" s="1"/>
  <c r="K4737" i="1"/>
  <c r="M4736" i="1"/>
  <c r="L4736" i="1"/>
  <c r="N4736" i="1" s="1"/>
  <c r="K4736" i="1"/>
  <c r="M4735" i="1"/>
  <c r="L4735" i="1"/>
  <c r="N4735" i="1" s="1"/>
  <c r="K4735" i="1"/>
  <c r="M4734" i="1"/>
  <c r="L4734" i="1"/>
  <c r="N4734" i="1" s="1"/>
  <c r="K4734" i="1"/>
  <c r="M4733" i="1"/>
  <c r="L4733" i="1"/>
  <c r="N4733" i="1" s="1"/>
  <c r="K4733" i="1"/>
  <c r="M4732" i="1"/>
  <c r="L4732" i="1"/>
  <c r="N4732" i="1" s="1"/>
  <c r="K4732" i="1"/>
  <c r="M4731" i="1"/>
  <c r="L4731" i="1"/>
  <c r="N4731" i="1" s="1"/>
  <c r="K4731" i="1"/>
  <c r="M4570" i="1"/>
  <c r="L4570" i="1"/>
  <c r="N4570" i="1" s="1"/>
  <c r="K4570" i="1"/>
  <c r="M4376" i="1"/>
  <c r="L4376" i="1"/>
  <c r="N4376" i="1" s="1"/>
  <c r="K4376" i="1"/>
  <c r="M4569" i="1"/>
  <c r="L4569" i="1"/>
  <c r="N4569" i="1" s="1"/>
  <c r="K4569" i="1"/>
  <c r="M4568" i="1"/>
  <c r="L4568" i="1"/>
  <c r="N4568" i="1" s="1"/>
  <c r="K4568" i="1"/>
  <c r="M4567" i="1"/>
  <c r="L4567" i="1"/>
  <c r="N4567" i="1" s="1"/>
  <c r="K4567" i="1"/>
  <c r="M4566" i="1"/>
  <c r="L4566" i="1"/>
  <c r="N4566" i="1" s="1"/>
  <c r="K4566" i="1"/>
  <c r="M4932" i="1"/>
  <c r="L4932" i="1"/>
  <c r="N4932" i="1" s="1"/>
  <c r="K4932" i="1"/>
  <c r="M4931" i="1"/>
  <c r="L4931" i="1"/>
  <c r="N4931" i="1" s="1"/>
  <c r="K4931" i="1"/>
  <c r="M4930" i="1"/>
  <c r="L4930" i="1"/>
  <c r="N4930" i="1" s="1"/>
  <c r="K4930" i="1"/>
  <c r="M4929" i="1"/>
  <c r="L4929" i="1"/>
  <c r="N4929" i="1" s="1"/>
  <c r="K4929" i="1"/>
  <c r="M4928" i="1"/>
  <c r="L4928" i="1"/>
  <c r="N4928" i="1" s="1"/>
  <c r="K4928" i="1"/>
  <c r="M4927" i="1"/>
  <c r="L4927" i="1"/>
  <c r="N4927" i="1" s="1"/>
  <c r="K4927" i="1"/>
  <c r="M4926" i="1"/>
  <c r="L4926" i="1"/>
  <c r="N4926" i="1" s="1"/>
  <c r="K4926" i="1"/>
  <c r="M4925" i="1"/>
  <c r="L4925" i="1"/>
  <c r="N4925" i="1" s="1"/>
  <c r="K4925" i="1"/>
  <c r="M4924" i="1"/>
  <c r="L4924" i="1"/>
  <c r="N4924" i="1" s="1"/>
  <c r="K4924" i="1"/>
  <c r="M4923" i="1"/>
  <c r="L4923" i="1"/>
  <c r="N4923" i="1" s="1"/>
  <c r="K4923" i="1"/>
  <c r="M4922" i="1"/>
  <c r="L4922" i="1"/>
  <c r="N4922" i="1" s="1"/>
  <c r="K4922" i="1"/>
  <c r="M4921" i="1"/>
  <c r="L4921" i="1"/>
  <c r="N4921" i="1" s="1"/>
  <c r="K4921" i="1"/>
  <c r="M4565" i="1"/>
  <c r="L4565" i="1"/>
  <c r="N4565" i="1" s="1"/>
  <c r="K4565" i="1"/>
  <c r="M4564" i="1"/>
  <c r="L4564" i="1"/>
  <c r="N4564" i="1" s="1"/>
  <c r="K4564" i="1"/>
  <c r="M4563" i="1"/>
  <c r="L4563" i="1"/>
  <c r="N4563" i="1" s="1"/>
  <c r="K4563" i="1"/>
  <c r="M4562" i="1"/>
  <c r="L4562" i="1"/>
  <c r="N4562" i="1" s="1"/>
  <c r="K4562" i="1"/>
  <c r="M4561" i="1"/>
  <c r="L4561" i="1"/>
  <c r="N4561" i="1" s="1"/>
  <c r="K4561" i="1"/>
  <c r="M4560" i="1"/>
  <c r="L4560" i="1"/>
  <c r="N4560" i="1" s="1"/>
  <c r="K4560" i="1"/>
  <c r="M4559" i="1"/>
  <c r="L4559" i="1"/>
  <c r="N4559" i="1" s="1"/>
  <c r="K4559" i="1"/>
  <c r="M4558" i="1"/>
  <c r="L4558" i="1"/>
  <c r="N4558" i="1" s="1"/>
  <c r="K4558" i="1"/>
  <c r="M4557" i="1"/>
  <c r="L4557" i="1"/>
  <c r="N4557" i="1" s="1"/>
  <c r="K4557" i="1"/>
  <c r="M4556" i="1"/>
  <c r="L4556" i="1"/>
  <c r="N4556" i="1" s="1"/>
  <c r="K4556" i="1"/>
  <c r="M4555" i="1"/>
  <c r="L4555" i="1"/>
  <c r="N4555" i="1" s="1"/>
  <c r="K4555" i="1"/>
  <c r="M4375" i="1"/>
  <c r="L4375" i="1"/>
  <c r="N4375" i="1" s="1"/>
  <c r="K4375" i="1"/>
  <c r="M4554" i="1"/>
  <c r="L4554" i="1"/>
  <c r="N4554" i="1" s="1"/>
  <c r="K4554" i="1"/>
  <c r="M4553" i="1"/>
  <c r="L4553" i="1"/>
  <c r="N4553" i="1" s="1"/>
  <c r="K4553" i="1"/>
  <c r="M4552" i="1"/>
  <c r="L4552" i="1"/>
  <c r="N4552" i="1" s="1"/>
  <c r="K4552" i="1"/>
  <c r="M4920" i="1"/>
  <c r="L4920" i="1"/>
  <c r="N4920" i="1" s="1"/>
  <c r="K4920" i="1"/>
  <c r="M4919" i="1"/>
  <c r="L4919" i="1"/>
  <c r="N4919" i="1" s="1"/>
  <c r="K4919" i="1"/>
  <c r="M4918" i="1"/>
  <c r="L4918" i="1"/>
  <c r="N4918" i="1" s="1"/>
  <c r="K4918" i="1"/>
  <c r="M4917" i="1"/>
  <c r="L4917" i="1"/>
  <c r="N4917" i="1" s="1"/>
  <c r="K4917" i="1"/>
  <c r="M4916" i="1"/>
  <c r="L4916" i="1"/>
  <c r="N4916" i="1" s="1"/>
  <c r="K4916" i="1"/>
  <c r="M4915" i="1"/>
  <c r="L4915" i="1"/>
  <c r="N4915" i="1" s="1"/>
  <c r="K4915" i="1"/>
  <c r="M4914" i="1"/>
  <c r="L4914" i="1"/>
  <c r="N4914" i="1" s="1"/>
  <c r="K4914" i="1"/>
  <c r="M4913" i="1"/>
  <c r="L4913" i="1"/>
  <c r="N4913" i="1" s="1"/>
  <c r="K4913" i="1"/>
  <c r="M4912" i="1"/>
  <c r="L4912" i="1"/>
  <c r="N4912" i="1" s="1"/>
  <c r="K4912" i="1"/>
  <c r="M4911" i="1"/>
  <c r="L4911" i="1"/>
  <c r="N4911" i="1" s="1"/>
  <c r="K4911" i="1"/>
  <c r="M4910" i="1"/>
  <c r="L4910" i="1"/>
  <c r="N4910" i="1" s="1"/>
  <c r="K4910" i="1"/>
  <c r="M4909" i="1"/>
  <c r="L4909" i="1"/>
  <c r="N4909" i="1" s="1"/>
  <c r="K4909" i="1"/>
  <c r="M4551" i="1"/>
  <c r="L4551" i="1"/>
  <c r="N4551" i="1" s="1"/>
  <c r="K4551" i="1"/>
  <c r="M4550" i="1"/>
  <c r="L4550" i="1"/>
  <c r="N4550" i="1" s="1"/>
  <c r="K4550" i="1"/>
  <c r="M4549" i="1"/>
  <c r="L4549" i="1"/>
  <c r="N4549" i="1" s="1"/>
  <c r="K4549" i="1"/>
  <c r="M4908" i="1"/>
  <c r="L4908" i="1"/>
  <c r="N4908" i="1" s="1"/>
  <c r="K4908" i="1"/>
  <c r="M4907" i="1"/>
  <c r="L4907" i="1"/>
  <c r="N4907" i="1" s="1"/>
  <c r="K4907" i="1"/>
  <c r="M4906" i="1"/>
  <c r="L4906" i="1"/>
  <c r="N4906" i="1" s="1"/>
  <c r="K4906" i="1"/>
  <c r="M4905" i="1"/>
  <c r="L4905" i="1"/>
  <c r="N4905" i="1" s="1"/>
  <c r="K4905" i="1"/>
  <c r="M4904" i="1"/>
  <c r="L4904" i="1"/>
  <c r="N4904" i="1" s="1"/>
  <c r="K4904" i="1"/>
  <c r="M4903" i="1"/>
  <c r="L4903" i="1"/>
  <c r="N4903" i="1" s="1"/>
  <c r="K4903" i="1"/>
  <c r="M4902" i="1"/>
  <c r="L4902" i="1"/>
  <c r="N4902" i="1" s="1"/>
  <c r="K4902" i="1"/>
  <c r="M4901" i="1"/>
  <c r="L4901" i="1"/>
  <c r="N4901" i="1" s="1"/>
  <c r="K4901" i="1"/>
  <c r="M4548" i="1"/>
  <c r="L4548" i="1"/>
  <c r="N4548" i="1" s="1"/>
  <c r="K4548" i="1"/>
  <c r="M4547" i="1"/>
  <c r="L4547" i="1"/>
  <c r="N4547" i="1" s="1"/>
  <c r="K4547" i="1"/>
  <c r="M4546" i="1"/>
  <c r="L4546" i="1"/>
  <c r="N4546" i="1" s="1"/>
  <c r="K4546" i="1"/>
  <c r="M4545" i="1"/>
  <c r="L4545" i="1"/>
  <c r="N4545" i="1" s="1"/>
  <c r="K4545" i="1"/>
  <c r="M4544" i="1"/>
  <c r="L4544" i="1"/>
  <c r="N4544" i="1" s="1"/>
  <c r="K4544" i="1"/>
  <c r="M4543" i="1"/>
  <c r="L4543" i="1"/>
  <c r="N4543" i="1" s="1"/>
  <c r="K4543" i="1"/>
  <c r="M4542" i="1"/>
  <c r="L4542" i="1"/>
  <c r="N4542" i="1" s="1"/>
  <c r="K4542" i="1"/>
  <c r="M4374" i="1"/>
  <c r="L4374" i="1"/>
  <c r="N4374" i="1" s="1"/>
  <c r="K4374" i="1"/>
  <c r="M4541" i="1"/>
  <c r="L4541" i="1"/>
  <c r="N4541" i="1" s="1"/>
  <c r="K4541" i="1"/>
  <c r="M4540" i="1"/>
  <c r="L4540" i="1"/>
  <c r="N4540" i="1" s="1"/>
  <c r="K4540" i="1"/>
  <c r="M4539" i="1"/>
  <c r="L4539" i="1"/>
  <c r="N4539" i="1" s="1"/>
  <c r="K4539" i="1"/>
  <c r="M4900" i="1"/>
  <c r="L4900" i="1"/>
  <c r="N4900" i="1" s="1"/>
  <c r="K4900" i="1"/>
  <c r="M4899" i="1"/>
  <c r="L4899" i="1"/>
  <c r="N4899" i="1" s="1"/>
  <c r="K4899" i="1"/>
  <c r="M4898" i="1"/>
  <c r="L4898" i="1"/>
  <c r="N4898" i="1" s="1"/>
  <c r="K4898" i="1"/>
  <c r="M4897" i="1"/>
  <c r="L4897" i="1"/>
  <c r="N4897" i="1" s="1"/>
  <c r="K4897" i="1"/>
  <c r="M4896" i="1"/>
  <c r="L4896" i="1"/>
  <c r="N4896" i="1" s="1"/>
  <c r="K4896" i="1"/>
  <c r="M4895" i="1"/>
  <c r="L4895" i="1"/>
  <c r="N4895" i="1" s="1"/>
  <c r="K4895" i="1"/>
  <c r="M4894" i="1"/>
  <c r="L4894" i="1"/>
  <c r="N4894" i="1" s="1"/>
  <c r="K4894" i="1"/>
  <c r="M4893" i="1"/>
  <c r="L4893" i="1"/>
  <c r="N4893" i="1" s="1"/>
  <c r="K4893" i="1"/>
  <c r="M4892" i="1"/>
  <c r="L4892" i="1"/>
  <c r="N4892" i="1" s="1"/>
  <c r="K4892" i="1"/>
  <c r="M4891" i="1"/>
  <c r="L4891" i="1"/>
  <c r="N4891" i="1" s="1"/>
  <c r="K4891" i="1"/>
  <c r="M4890" i="1"/>
  <c r="L4890" i="1"/>
  <c r="N4890" i="1" s="1"/>
  <c r="K4890" i="1"/>
  <c r="M4889" i="1"/>
  <c r="L4889" i="1"/>
  <c r="N4889" i="1" s="1"/>
  <c r="K4889" i="1"/>
  <c r="M4538" i="1"/>
  <c r="L4538" i="1"/>
  <c r="N4538" i="1" s="1"/>
  <c r="K4538" i="1"/>
  <c r="M4537" i="1"/>
  <c r="L4537" i="1"/>
  <c r="N4537" i="1" s="1"/>
  <c r="K4537" i="1"/>
  <c r="M4536" i="1"/>
  <c r="L4536" i="1"/>
  <c r="N4536" i="1" s="1"/>
  <c r="K4536" i="1"/>
  <c r="M4888" i="1"/>
  <c r="L4888" i="1"/>
  <c r="N4888" i="1" s="1"/>
  <c r="K4888" i="1"/>
  <c r="M4887" i="1"/>
  <c r="L4887" i="1"/>
  <c r="N4887" i="1" s="1"/>
  <c r="K4887" i="1"/>
  <c r="M4886" i="1"/>
  <c r="L4886" i="1"/>
  <c r="N4886" i="1" s="1"/>
  <c r="K4886" i="1"/>
  <c r="M4885" i="1"/>
  <c r="L4885" i="1"/>
  <c r="N4885" i="1" s="1"/>
  <c r="K4885" i="1"/>
  <c r="M4884" i="1"/>
  <c r="L4884" i="1"/>
  <c r="N4884" i="1" s="1"/>
  <c r="K4884" i="1"/>
  <c r="M4883" i="1"/>
  <c r="L4883" i="1"/>
  <c r="N4883" i="1" s="1"/>
  <c r="K4883" i="1"/>
  <c r="M4882" i="1"/>
  <c r="L4882" i="1"/>
  <c r="N4882" i="1" s="1"/>
  <c r="K4882" i="1"/>
  <c r="M4535" i="1"/>
  <c r="L4535" i="1"/>
  <c r="N4535" i="1" s="1"/>
  <c r="K4535" i="1"/>
  <c r="M4534" i="1"/>
  <c r="L4534" i="1"/>
  <c r="N4534" i="1" s="1"/>
  <c r="K4534" i="1"/>
  <c r="M4533" i="1"/>
  <c r="L4533" i="1"/>
  <c r="N4533" i="1" s="1"/>
  <c r="K4533" i="1"/>
  <c r="M4532" i="1"/>
  <c r="L4532" i="1"/>
  <c r="N4532" i="1" s="1"/>
  <c r="K4532" i="1"/>
  <c r="M4531" i="1"/>
  <c r="L4531" i="1"/>
  <c r="N4531" i="1" s="1"/>
  <c r="K4531" i="1"/>
  <c r="M4530" i="1"/>
  <c r="L4530" i="1"/>
  <c r="N4530" i="1" s="1"/>
  <c r="K4530" i="1"/>
  <c r="M4529" i="1"/>
  <c r="L4529" i="1"/>
  <c r="N4529" i="1" s="1"/>
  <c r="K4529" i="1"/>
  <c r="M4528" i="1"/>
  <c r="L4528" i="1"/>
  <c r="N4528" i="1" s="1"/>
  <c r="K4528" i="1"/>
  <c r="M4527" i="1"/>
  <c r="L4527" i="1"/>
  <c r="N4527" i="1" s="1"/>
  <c r="K4527" i="1"/>
  <c r="M4373" i="1"/>
  <c r="L4373" i="1"/>
  <c r="N4373" i="1" s="1"/>
  <c r="K4373" i="1"/>
  <c r="M4526" i="1"/>
  <c r="L4526" i="1"/>
  <c r="N4526" i="1" s="1"/>
  <c r="K4526" i="1"/>
  <c r="M4525" i="1"/>
  <c r="L4525" i="1"/>
  <c r="N4525" i="1" s="1"/>
  <c r="K4525" i="1"/>
  <c r="M4524" i="1"/>
  <c r="L4524" i="1"/>
  <c r="N4524" i="1" s="1"/>
  <c r="K4524" i="1"/>
  <c r="M4881" i="1"/>
  <c r="L4881" i="1"/>
  <c r="N4881" i="1" s="1"/>
  <c r="K4881" i="1"/>
  <c r="M4880" i="1"/>
  <c r="L4880" i="1"/>
  <c r="N4880" i="1" s="1"/>
  <c r="K4880" i="1"/>
  <c r="M4879" i="1"/>
  <c r="L4879" i="1"/>
  <c r="N4879" i="1" s="1"/>
  <c r="K4879" i="1"/>
  <c r="M4878" i="1"/>
  <c r="L4878" i="1"/>
  <c r="N4878" i="1" s="1"/>
  <c r="K4878" i="1"/>
  <c r="M4877" i="1"/>
  <c r="L4877" i="1"/>
  <c r="N4877" i="1" s="1"/>
  <c r="K4877" i="1"/>
  <c r="M4876" i="1"/>
  <c r="L4876" i="1"/>
  <c r="N4876" i="1" s="1"/>
  <c r="K4876" i="1"/>
  <c r="M4875" i="1"/>
  <c r="L4875" i="1"/>
  <c r="N4875" i="1" s="1"/>
  <c r="K4875" i="1"/>
  <c r="M4874" i="1"/>
  <c r="L4874" i="1"/>
  <c r="N4874" i="1" s="1"/>
  <c r="K4874" i="1"/>
  <c r="M4873" i="1"/>
  <c r="L4873" i="1"/>
  <c r="N4873" i="1" s="1"/>
  <c r="K4873" i="1"/>
  <c r="M4872" i="1"/>
  <c r="L4872" i="1"/>
  <c r="N4872" i="1" s="1"/>
  <c r="K4872" i="1"/>
  <c r="M4871" i="1"/>
  <c r="L4871" i="1"/>
  <c r="N4871" i="1" s="1"/>
  <c r="K4871" i="1"/>
  <c r="M4870" i="1"/>
  <c r="L4870" i="1"/>
  <c r="N4870" i="1" s="1"/>
  <c r="K4870" i="1"/>
  <c r="M4523" i="1"/>
  <c r="L4523" i="1"/>
  <c r="N4523" i="1" s="1"/>
  <c r="K4523" i="1"/>
  <c r="M4522" i="1"/>
  <c r="L4522" i="1"/>
  <c r="N4522" i="1" s="1"/>
  <c r="K4522" i="1"/>
  <c r="M4521" i="1"/>
  <c r="L4521" i="1"/>
  <c r="N4521" i="1" s="1"/>
  <c r="K4521" i="1"/>
  <c r="M4520" i="1"/>
  <c r="L4520" i="1"/>
  <c r="N4520" i="1" s="1"/>
  <c r="K4520" i="1"/>
  <c r="M4519" i="1"/>
  <c r="L4519" i="1"/>
  <c r="N4519" i="1" s="1"/>
  <c r="K4519" i="1"/>
  <c r="M4518" i="1"/>
  <c r="L4518" i="1"/>
  <c r="N4518" i="1" s="1"/>
  <c r="K4518" i="1"/>
  <c r="M4517" i="1"/>
  <c r="L4517" i="1"/>
  <c r="N4517" i="1" s="1"/>
  <c r="K4517" i="1"/>
  <c r="M4516" i="1"/>
  <c r="L4516" i="1"/>
  <c r="N4516" i="1" s="1"/>
  <c r="K4516" i="1"/>
  <c r="M4515" i="1"/>
  <c r="L4515" i="1"/>
  <c r="N4515" i="1" s="1"/>
  <c r="K4515" i="1"/>
  <c r="M4514" i="1"/>
  <c r="L4514" i="1"/>
  <c r="N4514" i="1" s="1"/>
  <c r="K4514" i="1"/>
  <c r="M4372" i="1"/>
  <c r="L4372" i="1"/>
  <c r="N4372" i="1" s="1"/>
  <c r="K4372" i="1"/>
  <c r="M4513" i="1"/>
  <c r="L4513" i="1"/>
  <c r="N4513" i="1" s="1"/>
  <c r="K4513" i="1"/>
  <c r="M4512" i="1"/>
  <c r="L4512" i="1"/>
  <c r="N4512" i="1" s="1"/>
  <c r="K4512" i="1"/>
  <c r="M4511" i="1"/>
  <c r="L4511" i="1"/>
  <c r="N4511" i="1" s="1"/>
  <c r="K4511" i="1"/>
  <c r="M4510" i="1"/>
  <c r="L4510" i="1"/>
  <c r="N4510" i="1" s="1"/>
  <c r="K4510" i="1"/>
  <c r="M4869" i="1"/>
  <c r="L4869" i="1"/>
  <c r="N4869" i="1" s="1"/>
  <c r="K4869" i="1"/>
  <c r="M4868" i="1"/>
  <c r="L4868" i="1"/>
  <c r="N4868" i="1" s="1"/>
  <c r="K4868" i="1"/>
  <c r="M4867" i="1"/>
  <c r="L4867" i="1"/>
  <c r="N4867" i="1" s="1"/>
  <c r="K4867" i="1"/>
  <c r="M4866" i="1"/>
  <c r="L4866" i="1"/>
  <c r="N4866" i="1" s="1"/>
  <c r="K4866" i="1"/>
  <c r="M4865" i="1"/>
  <c r="L4865" i="1"/>
  <c r="N4865" i="1" s="1"/>
  <c r="K4865" i="1"/>
  <c r="M4864" i="1"/>
  <c r="L4864" i="1"/>
  <c r="N4864" i="1" s="1"/>
  <c r="K4864" i="1"/>
  <c r="M4863" i="1"/>
  <c r="L4863" i="1"/>
  <c r="N4863" i="1" s="1"/>
  <c r="K4863" i="1"/>
  <c r="M4862" i="1"/>
  <c r="L4862" i="1"/>
  <c r="N4862" i="1" s="1"/>
  <c r="K4862" i="1"/>
  <c r="M4861" i="1"/>
  <c r="L4861" i="1"/>
  <c r="N4861" i="1" s="1"/>
  <c r="K4861" i="1"/>
  <c r="M4860" i="1"/>
  <c r="L4860" i="1"/>
  <c r="N4860" i="1" s="1"/>
  <c r="K4860" i="1"/>
  <c r="M4859" i="1"/>
  <c r="L4859" i="1"/>
  <c r="N4859" i="1" s="1"/>
  <c r="K4859" i="1"/>
  <c r="M4858" i="1"/>
  <c r="L4858" i="1"/>
  <c r="N4858" i="1" s="1"/>
  <c r="K4858" i="1"/>
  <c r="M4509" i="1"/>
  <c r="L4509" i="1"/>
  <c r="N4509" i="1" s="1"/>
  <c r="K4509" i="1"/>
  <c r="M4508" i="1"/>
  <c r="L4508" i="1"/>
  <c r="N4508" i="1" s="1"/>
  <c r="K4508" i="1"/>
  <c r="M4507" i="1"/>
  <c r="L4507" i="1"/>
  <c r="N4507" i="1" s="1"/>
  <c r="K4507" i="1"/>
  <c r="M4506" i="1"/>
  <c r="L4506" i="1"/>
  <c r="N4506" i="1" s="1"/>
  <c r="K4506" i="1"/>
  <c r="M4505" i="1"/>
  <c r="L4505" i="1"/>
  <c r="N4505" i="1" s="1"/>
  <c r="K4505" i="1"/>
  <c r="M4504" i="1"/>
  <c r="L4504" i="1"/>
  <c r="N4504" i="1" s="1"/>
  <c r="K4504" i="1"/>
  <c r="M4503" i="1"/>
  <c r="L4503" i="1"/>
  <c r="N4503" i="1" s="1"/>
  <c r="K4503" i="1"/>
  <c r="M4502" i="1"/>
  <c r="L4502" i="1"/>
  <c r="N4502" i="1" s="1"/>
  <c r="K4502" i="1"/>
  <c r="M4501" i="1"/>
  <c r="L4501" i="1"/>
  <c r="N4501" i="1" s="1"/>
  <c r="K4501" i="1"/>
  <c r="M4500" i="1"/>
  <c r="L4500" i="1"/>
  <c r="N4500" i="1" s="1"/>
  <c r="K4500" i="1"/>
  <c r="M4499" i="1"/>
  <c r="L4499" i="1"/>
  <c r="N4499" i="1" s="1"/>
  <c r="K4499" i="1"/>
  <c r="M4371" i="1"/>
  <c r="L4371" i="1"/>
  <c r="N4371" i="1" s="1"/>
  <c r="K4371" i="1"/>
  <c r="M4498" i="1"/>
  <c r="L4498" i="1"/>
  <c r="N4498" i="1" s="1"/>
  <c r="K4498" i="1"/>
  <c r="M4497" i="1"/>
  <c r="L4497" i="1"/>
  <c r="N4497" i="1" s="1"/>
  <c r="K4497" i="1"/>
  <c r="M4496" i="1"/>
  <c r="L4496" i="1"/>
  <c r="N4496" i="1" s="1"/>
  <c r="K4496" i="1"/>
  <c r="M4857" i="1"/>
  <c r="L4857" i="1"/>
  <c r="N4857" i="1" s="1"/>
  <c r="K4857" i="1"/>
  <c r="M4856" i="1"/>
  <c r="L4856" i="1"/>
  <c r="N4856" i="1" s="1"/>
  <c r="K4856" i="1"/>
  <c r="M4855" i="1"/>
  <c r="L4855" i="1"/>
  <c r="N4855" i="1" s="1"/>
  <c r="K4855" i="1"/>
  <c r="M4854" i="1"/>
  <c r="L4854" i="1"/>
  <c r="N4854" i="1" s="1"/>
  <c r="K4854" i="1"/>
  <c r="M4853" i="1"/>
  <c r="L4853" i="1"/>
  <c r="N4853" i="1" s="1"/>
  <c r="K4853" i="1"/>
  <c r="M4852" i="1"/>
  <c r="L4852" i="1"/>
  <c r="N4852" i="1" s="1"/>
  <c r="K4852" i="1"/>
  <c r="M4851" i="1"/>
  <c r="L4851" i="1"/>
  <c r="N4851" i="1" s="1"/>
  <c r="K4851" i="1"/>
  <c r="M4850" i="1"/>
  <c r="L4850" i="1"/>
  <c r="N4850" i="1" s="1"/>
  <c r="K4850" i="1"/>
  <c r="M4849" i="1"/>
  <c r="L4849" i="1"/>
  <c r="N4849" i="1" s="1"/>
  <c r="K4849" i="1"/>
  <c r="M4848" i="1"/>
  <c r="L4848" i="1"/>
  <c r="N4848" i="1" s="1"/>
  <c r="K4848" i="1"/>
  <c r="M4847" i="1"/>
  <c r="L4847" i="1"/>
  <c r="N4847" i="1" s="1"/>
  <c r="K4847" i="1"/>
  <c r="M4846" i="1"/>
  <c r="L4846" i="1"/>
  <c r="N4846" i="1" s="1"/>
  <c r="K4846" i="1"/>
  <c r="M4495" i="1"/>
  <c r="L4495" i="1"/>
  <c r="N4495" i="1" s="1"/>
  <c r="K4495" i="1"/>
  <c r="M4494" i="1"/>
  <c r="L4494" i="1"/>
  <c r="N4494" i="1" s="1"/>
  <c r="K4494" i="1"/>
  <c r="M4493" i="1"/>
  <c r="L4493" i="1"/>
  <c r="N4493" i="1" s="1"/>
  <c r="K4493" i="1"/>
  <c r="M4492" i="1"/>
  <c r="L4492" i="1"/>
  <c r="N4492" i="1" s="1"/>
  <c r="K4492" i="1"/>
  <c r="M4491" i="1"/>
  <c r="L4491" i="1"/>
  <c r="N4491" i="1" s="1"/>
  <c r="K4491" i="1"/>
  <c r="M4490" i="1"/>
  <c r="L4490" i="1"/>
  <c r="N4490" i="1" s="1"/>
  <c r="K4490" i="1"/>
  <c r="M4489" i="1"/>
  <c r="L4489" i="1"/>
  <c r="N4489" i="1" s="1"/>
  <c r="K4489" i="1"/>
  <c r="M4488" i="1"/>
  <c r="L4488" i="1"/>
  <c r="N4488" i="1" s="1"/>
  <c r="K4488" i="1"/>
  <c r="M4487" i="1"/>
  <c r="L4487" i="1"/>
  <c r="N4487" i="1" s="1"/>
  <c r="K4487" i="1"/>
  <c r="M4486" i="1"/>
  <c r="L4486" i="1"/>
  <c r="N4486" i="1" s="1"/>
  <c r="K4486" i="1"/>
  <c r="M4370" i="1"/>
  <c r="L4370" i="1"/>
  <c r="N4370" i="1" s="1"/>
  <c r="K4370" i="1"/>
  <c r="M4845" i="1"/>
  <c r="L4845" i="1"/>
  <c r="N4845" i="1" s="1"/>
  <c r="K4845" i="1"/>
  <c r="M4485" i="1"/>
  <c r="L4485" i="1"/>
  <c r="N4485" i="1" s="1"/>
  <c r="K4485" i="1"/>
  <c r="M4484" i="1"/>
  <c r="L4484" i="1"/>
  <c r="N4484" i="1" s="1"/>
  <c r="K4484" i="1"/>
  <c r="M4369" i="1"/>
  <c r="L4369" i="1"/>
  <c r="N4369" i="1" s="1"/>
  <c r="K4369" i="1"/>
  <c r="M4730" i="1"/>
  <c r="L4730" i="1"/>
  <c r="N4730" i="1" s="1"/>
  <c r="K4730" i="1"/>
  <c r="M4729" i="1"/>
  <c r="L4729" i="1"/>
  <c r="N4729" i="1" s="1"/>
  <c r="K4729" i="1"/>
  <c r="M4728" i="1"/>
  <c r="L4728" i="1"/>
  <c r="N4728" i="1" s="1"/>
  <c r="K4728" i="1"/>
  <c r="M4727" i="1"/>
  <c r="L4727" i="1"/>
  <c r="N4727" i="1" s="1"/>
  <c r="K4727" i="1"/>
  <c r="M4726" i="1"/>
  <c r="L4726" i="1"/>
  <c r="N4726" i="1" s="1"/>
  <c r="K4726" i="1"/>
  <c r="M4725" i="1"/>
  <c r="L4725" i="1"/>
  <c r="N4725" i="1" s="1"/>
  <c r="K4725" i="1"/>
  <c r="M4724" i="1"/>
  <c r="L4724" i="1"/>
  <c r="N4724" i="1" s="1"/>
  <c r="K4724" i="1"/>
  <c r="M4723" i="1"/>
  <c r="L4723" i="1"/>
  <c r="N4723" i="1" s="1"/>
  <c r="K4723" i="1"/>
  <c r="M4722" i="1"/>
  <c r="L4722" i="1"/>
  <c r="N4722" i="1" s="1"/>
  <c r="K4722" i="1"/>
  <c r="M4721" i="1"/>
  <c r="L4721" i="1"/>
  <c r="N4721" i="1" s="1"/>
  <c r="K4721" i="1"/>
  <c r="M4720" i="1"/>
  <c r="L4720" i="1"/>
  <c r="N4720" i="1" s="1"/>
  <c r="K4720" i="1"/>
  <c r="M4719" i="1"/>
  <c r="L4719" i="1"/>
  <c r="N4719" i="1" s="1"/>
  <c r="K4719" i="1"/>
  <c r="M4718" i="1"/>
  <c r="L4718" i="1"/>
  <c r="N4718" i="1" s="1"/>
  <c r="K4718" i="1"/>
  <c r="M4717" i="1"/>
  <c r="L4717" i="1"/>
  <c r="N4717" i="1" s="1"/>
  <c r="K4717" i="1"/>
  <c r="M4716" i="1"/>
  <c r="L4716" i="1"/>
  <c r="N4716" i="1" s="1"/>
  <c r="K4716" i="1"/>
  <c r="M4715" i="1"/>
  <c r="L4715" i="1"/>
  <c r="N4715" i="1" s="1"/>
  <c r="K4715" i="1"/>
  <c r="M4714" i="1"/>
  <c r="L4714" i="1"/>
  <c r="N4714" i="1" s="1"/>
  <c r="K4714" i="1"/>
  <c r="M4713" i="1"/>
  <c r="L4713" i="1"/>
  <c r="N4713" i="1" s="1"/>
  <c r="K4713" i="1"/>
  <c r="M4712" i="1"/>
  <c r="L4712" i="1"/>
  <c r="N4712" i="1" s="1"/>
  <c r="K4712" i="1"/>
  <c r="M4711" i="1"/>
  <c r="L4711" i="1"/>
  <c r="N4711" i="1" s="1"/>
  <c r="K4711" i="1"/>
  <c r="M4710" i="1"/>
  <c r="L4710" i="1"/>
  <c r="N4710" i="1" s="1"/>
  <c r="K4710" i="1"/>
  <c r="M4709" i="1"/>
  <c r="L4709" i="1"/>
  <c r="N4709" i="1" s="1"/>
  <c r="K4709" i="1"/>
  <c r="M4708" i="1"/>
  <c r="L4708" i="1"/>
  <c r="N4708" i="1" s="1"/>
  <c r="K4708" i="1"/>
  <c r="M4707" i="1"/>
  <c r="L4707" i="1"/>
  <c r="N4707" i="1" s="1"/>
  <c r="K4707" i="1"/>
  <c r="M4706" i="1"/>
  <c r="L4706" i="1"/>
  <c r="N4706" i="1" s="1"/>
  <c r="K4706" i="1"/>
  <c r="M4705" i="1"/>
  <c r="L4705" i="1"/>
  <c r="N4705" i="1" s="1"/>
  <c r="K4705" i="1"/>
  <c r="M4704" i="1"/>
  <c r="L4704" i="1"/>
  <c r="N4704" i="1" s="1"/>
  <c r="K4704" i="1"/>
  <c r="M4703" i="1"/>
  <c r="L4703" i="1"/>
  <c r="N4703" i="1" s="1"/>
  <c r="K4703" i="1"/>
  <c r="M4702" i="1"/>
  <c r="L4702" i="1"/>
  <c r="N4702" i="1" s="1"/>
  <c r="K4702" i="1"/>
  <c r="M4701" i="1"/>
  <c r="L4701" i="1"/>
  <c r="N4701" i="1" s="1"/>
  <c r="K4701" i="1"/>
  <c r="M4700" i="1"/>
  <c r="L4700" i="1"/>
  <c r="N4700" i="1" s="1"/>
  <c r="K4700" i="1"/>
  <c r="M4699" i="1"/>
  <c r="L4699" i="1"/>
  <c r="N4699" i="1" s="1"/>
  <c r="K4699" i="1"/>
  <c r="M4698" i="1"/>
  <c r="L4698" i="1"/>
  <c r="N4698" i="1" s="1"/>
  <c r="K4698" i="1"/>
  <c r="M4697" i="1"/>
  <c r="L4697" i="1"/>
  <c r="N4697" i="1" s="1"/>
  <c r="K4697" i="1"/>
  <c r="M4696" i="1"/>
  <c r="L4696" i="1"/>
  <c r="N4696" i="1" s="1"/>
  <c r="K4696" i="1"/>
  <c r="M4695" i="1"/>
  <c r="L4695" i="1"/>
  <c r="N4695" i="1" s="1"/>
  <c r="K4695" i="1"/>
  <c r="M4694" i="1"/>
  <c r="L4694" i="1"/>
  <c r="N4694" i="1" s="1"/>
  <c r="K4694" i="1"/>
  <c r="M4693" i="1"/>
  <c r="L4693" i="1"/>
  <c r="N4693" i="1" s="1"/>
  <c r="K4693" i="1"/>
  <c r="M4692" i="1"/>
  <c r="L4692" i="1"/>
  <c r="N4692" i="1" s="1"/>
  <c r="K4692" i="1"/>
  <c r="M4691" i="1"/>
  <c r="L4691" i="1"/>
  <c r="N4691" i="1" s="1"/>
  <c r="K4691" i="1"/>
  <c r="M4690" i="1"/>
  <c r="L4690" i="1"/>
  <c r="N4690" i="1" s="1"/>
  <c r="K4690" i="1"/>
  <c r="M4689" i="1"/>
  <c r="L4689" i="1"/>
  <c r="N4689" i="1" s="1"/>
  <c r="K4689" i="1"/>
  <c r="M4688" i="1"/>
  <c r="L4688" i="1"/>
  <c r="N4688" i="1" s="1"/>
  <c r="K4688" i="1"/>
  <c r="M4687" i="1"/>
  <c r="L4687" i="1"/>
  <c r="N4687" i="1" s="1"/>
  <c r="K4687" i="1"/>
  <c r="M4686" i="1"/>
  <c r="L4686" i="1"/>
  <c r="N4686" i="1" s="1"/>
  <c r="K4686" i="1"/>
  <c r="M4685" i="1"/>
  <c r="L4685" i="1"/>
  <c r="N4685" i="1" s="1"/>
  <c r="K4685" i="1"/>
  <c r="M4684" i="1"/>
  <c r="L4684" i="1"/>
  <c r="N4684" i="1" s="1"/>
  <c r="K4684" i="1"/>
  <c r="M4683" i="1"/>
  <c r="L4683" i="1"/>
  <c r="N4683" i="1" s="1"/>
  <c r="K4683" i="1"/>
  <c r="M4682" i="1"/>
  <c r="L4682" i="1"/>
  <c r="N4682" i="1" s="1"/>
  <c r="K4682" i="1"/>
  <c r="M4681" i="1"/>
  <c r="L4681" i="1"/>
  <c r="N4681" i="1" s="1"/>
  <c r="K4681" i="1"/>
  <c r="M4680" i="1"/>
  <c r="L4680" i="1"/>
  <c r="N4680" i="1" s="1"/>
  <c r="K4680" i="1"/>
  <c r="M4679" i="1"/>
  <c r="L4679" i="1"/>
  <c r="N4679" i="1" s="1"/>
  <c r="K4679" i="1"/>
  <c r="M4678" i="1"/>
  <c r="L4678" i="1"/>
  <c r="N4678" i="1" s="1"/>
  <c r="K4678" i="1"/>
  <c r="M4677" i="1"/>
  <c r="L4677" i="1"/>
  <c r="N4677" i="1" s="1"/>
  <c r="K4677" i="1"/>
  <c r="M4676" i="1"/>
  <c r="L4676" i="1"/>
  <c r="N4676" i="1" s="1"/>
  <c r="K4676" i="1"/>
  <c r="M4675" i="1"/>
  <c r="L4675" i="1"/>
  <c r="N4675" i="1" s="1"/>
  <c r="K4675" i="1"/>
  <c r="M4674" i="1"/>
  <c r="L4674" i="1"/>
  <c r="N4674" i="1" s="1"/>
  <c r="K4674" i="1"/>
  <c r="M4673" i="1"/>
  <c r="L4673" i="1"/>
  <c r="N4673" i="1" s="1"/>
  <c r="K4673" i="1"/>
  <c r="M4672" i="1"/>
  <c r="L4672" i="1"/>
  <c r="N4672" i="1" s="1"/>
  <c r="K4672" i="1"/>
  <c r="M4671" i="1"/>
  <c r="L4671" i="1"/>
  <c r="N4671" i="1" s="1"/>
  <c r="K4671" i="1"/>
  <c r="M4670" i="1"/>
  <c r="L4670" i="1"/>
  <c r="N4670" i="1" s="1"/>
  <c r="K4670" i="1"/>
  <c r="M4669" i="1"/>
  <c r="L4669" i="1"/>
  <c r="N4669" i="1" s="1"/>
  <c r="K4669" i="1"/>
  <c r="M4668" i="1"/>
  <c r="L4668" i="1"/>
  <c r="N4668" i="1" s="1"/>
  <c r="K4668" i="1"/>
  <c r="M4667" i="1"/>
  <c r="L4667" i="1"/>
  <c r="N4667" i="1" s="1"/>
  <c r="K4667" i="1"/>
  <c r="M4666" i="1"/>
  <c r="L4666" i="1"/>
  <c r="N4666" i="1" s="1"/>
  <c r="K4666" i="1"/>
  <c r="M4665" i="1"/>
  <c r="L4665" i="1"/>
  <c r="N4665" i="1" s="1"/>
  <c r="K4665" i="1"/>
  <c r="M4664" i="1"/>
  <c r="L4664" i="1"/>
  <c r="N4664" i="1" s="1"/>
  <c r="K4664" i="1"/>
  <c r="M4663" i="1"/>
  <c r="L4663" i="1"/>
  <c r="N4663" i="1" s="1"/>
  <c r="K4663" i="1"/>
  <c r="M4662" i="1"/>
  <c r="L4662" i="1"/>
  <c r="N4662" i="1" s="1"/>
  <c r="K4662" i="1"/>
  <c r="M4661" i="1"/>
  <c r="L4661" i="1"/>
  <c r="N4661" i="1" s="1"/>
  <c r="K4661" i="1"/>
  <c r="M4660" i="1"/>
  <c r="L4660" i="1"/>
  <c r="N4660" i="1" s="1"/>
  <c r="K4660" i="1"/>
  <c r="M4659" i="1"/>
  <c r="L4659" i="1"/>
  <c r="N4659" i="1" s="1"/>
  <c r="K4659" i="1"/>
  <c r="M4658" i="1"/>
  <c r="L4658" i="1"/>
  <c r="N4658" i="1" s="1"/>
  <c r="K4658" i="1"/>
  <c r="M4657" i="1"/>
  <c r="L4657" i="1"/>
  <c r="N4657" i="1" s="1"/>
  <c r="K4657" i="1"/>
  <c r="M4656" i="1"/>
  <c r="L4656" i="1"/>
  <c r="N4656" i="1" s="1"/>
  <c r="K4656" i="1"/>
  <c r="M4655" i="1"/>
  <c r="L4655" i="1"/>
  <c r="N4655" i="1" s="1"/>
  <c r="K4655" i="1"/>
  <c r="M4654" i="1"/>
  <c r="L4654" i="1"/>
  <c r="N4654" i="1" s="1"/>
  <c r="K4654" i="1"/>
  <c r="M4653" i="1"/>
  <c r="L4653" i="1"/>
  <c r="N4653" i="1" s="1"/>
  <c r="K4653" i="1"/>
  <c r="M4652" i="1"/>
  <c r="L4652" i="1"/>
  <c r="N4652" i="1" s="1"/>
  <c r="K4652" i="1"/>
  <c r="M4651" i="1"/>
  <c r="L4651" i="1"/>
  <c r="N4651" i="1" s="1"/>
  <c r="K4651" i="1"/>
  <c r="M4650" i="1"/>
  <c r="L4650" i="1"/>
  <c r="N4650" i="1" s="1"/>
  <c r="K4650" i="1"/>
  <c r="M4649" i="1"/>
  <c r="L4649" i="1"/>
  <c r="N4649" i="1" s="1"/>
  <c r="K4649" i="1"/>
  <c r="M4648" i="1"/>
  <c r="L4648" i="1"/>
  <c r="N4648" i="1" s="1"/>
  <c r="K4648" i="1"/>
  <c r="M4647" i="1"/>
  <c r="L4647" i="1"/>
  <c r="N4647" i="1" s="1"/>
  <c r="K4647" i="1"/>
  <c r="M4646" i="1"/>
  <c r="L4646" i="1"/>
  <c r="N4646" i="1" s="1"/>
  <c r="K4646" i="1"/>
  <c r="M4645" i="1"/>
  <c r="L4645" i="1"/>
  <c r="N4645" i="1" s="1"/>
  <c r="K4645" i="1"/>
  <c r="M4644" i="1"/>
  <c r="L4644" i="1"/>
  <c r="N4644" i="1" s="1"/>
  <c r="K4644" i="1"/>
  <c r="M4643" i="1"/>
  <c r="L4643" i="1"/>
  <c r="N4643" i="1" s="1"/>
  <c r="K4643" i="1"/>
  <c r="M4642" i="1"/>
  <c r="L4642" i="1"/>
  <c r="N4642" i="1" s="1"/>
  <c r="K4642" i="1"/>
  <c r="M4641" i="1"/>
  <c r="L4641" i="1"/>
  <c r="N4641" i="1" s="1"/>
  <c r="K4641" i="1"/>
  <c r="M4640" i="1"/>
  <c r="L4640" i="1"/>
  <c r="N4640" i="1" s="1"/>
  <c r="K4640" i="1"/>
  <c r="M4639" i="1"/>
  <c r="L4639" i="1"/>
  <c r="N4639" i="1" s="1"/>
  <c r="K4639" i="1"/>
  <c r="M4638" i="1"/>
  <c r="L4638" i="1"/>
  <c r="N4638" i="1" s="1"/>
  <c r="K4638" i="1"/>
  <c r="M4637" i="1"/>
  <c r="L4637" i="1"/>
  <c r="N4637" i="1" s="1"/>
  <c r="K4637" i="1"/>
  <c r="M4636" i="1"/>
  <c r="L4636" i="1"/>
  <c r="N4636" i="1" s="1"/>
  <c r="K4636" i="1"/>
  <c r="M4635" i="1"/>
  <c r="L4635" i="1"/>
  <c r="N4635" i="1" s="1"/>
  <c r="K4635" i="1"/>
  <c r="M4634" i="1"/>
  <c r="L4634" i="1"/>
  <c r="N4634" i="1" s="1"/>
  <c r="K4634" i="1"/>
  <c r="M4633" i="1"/>
  <c r="L4633" i="1"/>
  <c r="N4633" i="1" s="1"/>
  <c r="K4633" i="1"/>
  <c r="M4632" i="1"/>
  <c r="L4632" i="1"/>
  <c r="N4632" i="1" s="1"/>
  <c r="K4632" i="1"/>
  <c r="M4631" i="1"/>
  <c r="L4631" i="1"/>
  <c r="N4631" i="1" s="1"/>
  <c r="K4631" i="1"/>
  <c r="M4630" i="1"/>
  <c r="L4630" i="1"/>
  <c r="N4630" i="1" s="1"/>
  <c r="K4630" i="1"/>
  <c r="M4629" i="1"/>
  <c r="L4629" i="1"/>
  <c r="N4629" i="1" s="1"/>
  <c r="K4629" i="1"/>
  <c r="M4628" i="1"/>
  <c r="L4628" i="1"/>
  <c r="N4628" i="1" s="1"/>
  <c r="K4628" i="1"/>
  <c r="M4627" i="1"/>
  <c r="L4627" i="1"/>
  <c r="N4627" i="1" s="1"/>
  <c r="K4627" i="1"/>
  <c r="M4626" i="1"/>
  <c r="L4626" i="1"/>
  <c r="N4626" i="1" s="1"/>
  <c r="K4626" i="1"/>
  <c r="M4625" i="1"/>
  <c r="L4625" i="1"/>
  <c r="N4625" i="1" s="1"/>
  <c r="K4625" i="1"/>
  <c r="M4624" i="1"/>
  <c r="L4624" i="1"/>
  <c r="N4624" i="1" s="1"/>
  <c r="K4624" i="1"/>
  <c r="M4623" i="1"/>
  <c r="L4623" i="1"/>
  <c r="N4623" i="1" s="1"/>
  <c r="K4623" i="1"/>
  <c r="M4622" i="1"/>
  <c r="L4622" i="1"/>
  <c r="N4622" i="1" s="1"/>
  <c r="K4622" i="1"/>
  <c r="M4621" i="1"/>
  <c r="L4621" i="1"/>
  <c r="N4621" i="1" s="1"/>
  <c r="K4621" i="1"/>
  <c r="M4620" i="1"/>
  <c r="L4620" i="1"/>
  <c r="N4620" i="1" s="1"/>
  <c r="K4620" i="1"/>
  <c r="M4619" i="1"/>
  <c r="L4619" i="1"/>
  <c r="N4619" i="1" s="1"/>
  <c r="K4619" i="1"/>
  <c r="M4618" i="1"/>
  <c r="L4618" i="1"/>
  <c r="N4618" i="1" s="1"/>
  <c r="K4618" i="1"/>
  <c r="M4617" i="1"/>
  <c r="L4617" i="1"/>
  <c r="N4617" i="1" s="1"/>
  <c r="K4617" i="1"/>
  <c r="M4616" i="1"/>
  <c r="L4616" i="1"/>
  <c r="N4616" i="1" s="1"/>
  <c r="K4616" i="1"/>
  <c r="M4615" i="1"/>
  <c r="L4615" i="1"/>
  <c r="N4615" i="1" s="1"/>
  <c r="K4615" i="1"/>
  <c r="M4614" i="1"/>
  <c r="L4614" i="1"/>
  <c r="N4614" i="1" s="1"/>
  <c r="K4614" i="1"/>
  <c r="M4613" i="1"/>
  <c r="L4613" i="1"/>
  <c r="N4613" i="1" s="1"/>
  <c r="K4613" i="1"/>
  <c r="M4612" i="1"/>
  <c r="L4612" i="1"/>
  <c r="N4612" i="1" s="1"/>
  <c r="K4612" i="1"/>
  <c r="M4611" i="1"/>
  <c r="L4611" i="1"/>
  <c r="N4611" i="1" s="1"/>
  <c r="K4611" i="1"/>
  <c r="M4610" i="1"/>
  <c r="L4610" i="1"/>
  <c r="N4610" i="1" s="1"/>
  <c r="K4610" i="1"/>
  <c r="M4609" i="1"/>
  <c r="L4609" i="1"/>
  <c r="N4609" i="1" s="1"/>
  <c r="K4609" i="1"/>
  <c r="M4608" i="1"/>
  <c r="L4608" i="1"/>
  <c r="N4608" i="1" s="1"/>
  <c r="K4608" i="1"/>
  <c r="M4607" i="1"/>
  <c r="L4607" i="1"/>
  <c r="N4607" i="1" s="1"/>
  <c r="K4607" i="1"/>
  <c r="M4606" i="1"/>
  <c r="L4606" i="1"/>
  <c r="N4606" i="1" s="1"/>
  <c r="K4606" i="1"/>
  <c r="M4605" i="1"/>
  <c r="L4605" i="1"/>
  <c r="N4605" i="1" s="1"/>
  <c r="K4605" i="1"/>
  <c r="M4604" i="1"/>
  <c r="L4604" i="1"/>
  <c r="N4604" i="1" s="1"/>
  <c r="K4604" i="1"/>
  <c r="M4603" i="1"/>
  <c r="L4603" i="1"/>
  <c r="N4603" i="1" s="1"/>
  <c r="K4603" i="1"/>
  <c r="M4602" i="1"/>
  <c r="L4602" i="1"/>
  <c r="N4602" i="1" s="1"/>
  <c r="K4602" i="1"/>
  <c r="M4601" i="1"/>
  <c r="L4601" i="1"/>
  <c r="N4601" i="1" s="1"/>
  <c r="K4601" i="1"/>
  <c r="M4600" i="1"/>
  <c r="L4600" i="1"/>
  <c r="N4600" i="1" s="1"/>
  <c r="K4600" i="1"/>
  <c r="M4599" i="1"/>
  <c r="L4599" i="1"/>
  <c r="N4599" i="1" s="1"/>
  <c r="K4599" i="1"/>
  <c r="M4598" i="1"/>
  <c r="L4598" i="1"/>
  <c r="N4598" i="1" s="1"/>
  <c r="K4598" i="1"/>
  <c r="M4597" i="1"/>
  <c r="L4597" i="1"/>
  <c r="N4597" i="1" s="1"/>
  <c r="K4597" i="1"/>
  <c r="M4596" i="1"/>
  <c r="L4596" i="1"/>
  <c r="N4596" i="1" s="1"/>
  <c r="K4596" i="1"/>
  <c r="M4595" i="1"/>
  <c r="L4595" i="1"/>
  <c r="N4595" i="1" s="1"/>
  <c r="K4595" i="1"/>
  <c r="M4594" i="1"/>
  <c r="L4594" i="1"/>
  <c r="N4594" i="1" s="1"/>
  <c r="K4594" i="1"/>
  <c r="M4593" i="1"/>
  <c r="L4593" i="1"/>
  <c r="N4593" i="1" s="1"/>
  <c r="K4593" i="1"/>
  <c r="M4592" i="1"/>
  <c r="L4592" i="1"/>
  <c r="N4592" i="1" s="1"/>
  <c r="K4592" i="1"/>
  <c r="M4591" i="1"/>
  <c r="L4591" i="1"/>
  <c r="N4591" i="1" s="1"/>
  <c r="K4591" i="1"/>
  <c r="M4590" i="1"/>
  <c r="L4590" i="1"/>
  <c r="N4590" i="1" s="1"/>
  <c r="K4590" i="1"/>
  <c r="M4589" i="1"/>
  <c r="L4589" i="1"/>
  <c r="N4589" i="1" s="1"/>
  <c r="K4589" i="1"/>
  <c r="M4588" i="1"/>
  <c r="L4588" i="1"/>
  <c r="N4588" i="1" s="1"/>
  <c r="K4588" i="1"/>
  <c r="M4587" i="1"/>
  <c r="L4587" i="1"/>
  <c r="N4587" i="1" s="1"/>
  <c r="K4587" i="1"/>
  <c r="M4586" i="1"/>
  <c r="L4586" i="1"/>
  <c r="N4586" i="1" s="1"/>
  <c r="K4586" i="1"/>
  <c r="M4585" i="1"/>
  <c r="L4585" i="1"/>
  <c r="N4585" i="1" s="1"/>
  <c r="K4585" i="1"/>
  <c r="M4584" i="1"/>
  <c r="L4584" i="1"/>
  <c r="N4584" i="1" s="1"/>
  <c r="K4584" i="1"/>
  <c r="M4583" i="1"/>
  <c r="L4583" i="1"/>
  <c r="N4583" i="1" s="1"/>
  <c r="K4583" i="1"/>
  <c r="M4582" i="1"/>
  <c r="L4582" i="1"/>
  <c r="N4582" i="1" s="1"/>
  <c r="K4582" i="1"/>
  <c r="M4581" i="1"/>
  <c r="L4581" i="1"/>
  <c r="N4581" i="1" s="1"/>
  <c r="K4581" i="1"/>
  <c r="M4580" i="1"/>
  <c r="L4580" i="1"/>
  <c r="N4580" i="1" s="1"/>
  <c r="K4580" i="1"/>
  <c r="M4579" i="1"/>
  <c r="L4579" i="1"/>
  <c r="N4579" i="1" s="1"/>
  <c r="K4579" i="1"/>
  <c r="M4578" i="1"/>
  <c r="L4578" i="1"/>
  <c r="N4578" i="1" s="1"/>
  <c r="K4578" i="1"/>
  <c r="M4577" i="1"/>
  <c r="L4577" i="1"/>
  <c r="N4577" i="1" s="1"/>
  <c r="K4577" i="1"/>
  <c r="M4576" i="1"/>
  <c r="L4576" i="1"/>
  <c r="N4576" i="1" s="1"/>
  <c r="K4576" i="1"/>
  <c r="M4575" i="1"/>
  <c r="L4575" i="1"/>
  <c r="N4575" i="1" s="1"/>
  <c r="K4575" i="1"/>
  <c r="M4574" i="1"/>
  <c r="L4574" i="1"/>
  <c r="N4574" i="1" s="1"/>
  <c r="K4574" i="1"/>
  <c r="M4573" i="1"/>
  <c r="L4573" i="1"/>
  <c r="N4573" i="1" s="1"/>
  <c r="K4573" i="1"/>
  <c r="M4572" i="1"/>
  <c r="L4572" i="1"/>
  <c r="N4572" i="1" s="1"/>
  <c r="K4572" i="1"/>
  <c r="M4571" i="1"/>
  <c r="L4571" i="1"/>
  <c r="N4571" i="1" s="1"/>
  <c r="K4571" i="1"/>
  <c r="M4483" i="1"/>
  <c r="L4483" i="1"/>
  <c r="N4483" i="1" s="1"/>
  <c r="K4483" i="1"/>
  <c r="M4482" i="1"/>
  <c r="L4482" i="1"/>
  <c r="N4482" i="1" s="1"/>
  <c r="K4482" i="1"/>
  <c r="M4481" i="1"/>
  <c r="L4481" i="1"/>
  <c r="N4481" i="1" s="1"/>
  <c r="K4481" i="1"/>
  <c r="M4844" i="1"/>
  <c r="L4844" i="1"/>
  <c r="N4844" i="1" s="1"/>
  <c r="K4844" i="1"/>
  <c r="M4843" i="1"/>
  <c r="L4843" i="1"/>
  <c r="N4843" i="1" s="1"/>
  <c r="K4843" i="1"/>
  <c r="M4842" i="1"/>
  <c r="L4842" i="1"/>
  <c r="N4842" i="1" s="1"/>
  <c r="K4842" i="1"/>
  <c r="M4841" i="1"/>
  <c r="L4841" i="1"/>
  <c r="N4841" i="1" s="1"/>
  <c r="K4841" i="1"/>
  <c r="M4840" i="1"/>
  <c r="L4840" i="1"/>
  <c r="N4840" i="1" s="1"/>
  <c r="K4840" i="1"/>
  <c r="M4839" i="1"/>
  <c r="L4839" i="1"/>
  <c r="N4839" i="1" s="1"/>
  <c r="K4839" i="1"/>
  <c r="M4838" i="1"/>
  <c r="L4838" i="1"/>
  <c r="N4838" i="1" s="1"/>
  <c r="K4838" i="1"/>
  <c r="M4837" i="1"/>
  <c r="L4837" i="1"/>
  <c r="N4837" i="1" s="1"/>
  <c r="K4837" i="1"/>
  <c r="M4836" i="1"/>
  <c r="L4836" i="1"/>
  <c r="N4836" i="1" s="1"/>
  <c r="K4836" i="1"/>
  <c r="M4835" i="1"/>
  <c r="L4835" i="1"/>
  <c r="N4835" i="1" s="1"/>
  <c r="K4835" i="1"/>
  <c r="M4834" i="1"/>
  <c r="L4834" i="1"/>
  <c r="N4834" i="1" s="1"/>
  <c r="K4834" i="1"/>
  <c r="M4833" i="1"/>
  <c r="L4833" i="1"/>
  <c r="N4833" i="1" s="1"/>
  <c r="K4833" i="1"/>
  <c r="M4480" i="1"/>
  <c r="L4480" i="1"/>
  <c r="N4480" i="1" s="1"/>
  <c r="K4480" i="1"/>
  <c r="M4479" i="1"/>
  <c r="L4479" i="1"/>
  <c r="N4479" i="1" s="1"/>
  <c r="K4479" i="1"/>
  <c r="M4478" i="1"/>
  <c r="L4478" i="1"/>
  <c r="N4478" i="1" s="1"/>
  <c r="K4478" i="1"/>
  <c r="M4832" i="1"/>
  <c r="L4832" i="1"/>
  <c r="N4832" i="1" s="1"/>
  <c r="K4832" i="1"/>
  <c r="M4831" i="1"/>
  <c r="L4831" i="1"/>
  <c r="N4831" i="1" s="1"/>
  <c r="K4831" i="1"/>
  <c r="M4830" i="1"/>
  <c r="L4830" i="1"/>
  <c r="N4830" i="1" s="1"/>
  <c r="K4830" i="1"/>
  <c r="M4829" i="1"/>
  <c r="L4829" i="1"/>
  <c r="N4829" i="1" s="1"/>
  <c r="K4829" i="1"/>
  <c r="M4828" i="1"/>
  <c r="L4828" i="1"/>
  <c r="N4828" i="1" s="1"/>
  <c r="K4828" i="1"/>
  <c r="M4827" i="1"/>
  <c r="L4827" i="1"/>
  <c r="N4827" i="1" s="1"/>
  <c r="K4827" i="1"/>
  <c r="M4826" i="1"/>
  <c r="L4826" i="1"/>
  <c r="N4826" i="1" s="1"/>
  <c r="K4826" i="1"/>
  <c r="M4477" i="1"/>
  <c r="L4477" i="1"/>
  <c r="N4477" i="1" s="1"/>
  <c r="K4477" i="1"/>
  <c r="M4476" i="1"/>
  <c r="L4476" i="1"/>
  <c r="N4476" i="1" s="1"/>
  <c r="K4476" i="1"/>
  <c r="M4475" i="1"/>
  <c r="L4475" i="1"/>
  <c r="N4475" i="1" s="1"/>
  <c r="K4475" i="1"/>
  <c r="M4474" i="1"/>
  <c r="L4474" i="1"/>
  <c r="N4474" i="1" s="1"/>
  <c r="K4474" i="1"/>
  <c r="M4473" i="1"/>
  <c r="L4473" i="1"/>
  <c r="N4473" i="1" s="1"/>
  <c r="K4473" i="1"/>
  <c r="M4472" i="1"/>
  <c r="L4472" i="1"/>
  <c r="N4472" i="1" s="1"/>
  <c r="K4472" i="1"/>
  <c r="M4471" i="1"/>
  <c r="L4471" i="1"/>
  <c r="N4471" i="1" s="1"/>
  <c r="K4471" i="1"/>
  <c r="M4470" i="1"/>
  <c r="L4470" i="1"/>
  <c r="N4470" i="1" s="1"/>
  <c r="K4470" i="1"/>
  <c r="M4469" i="1"/>
  <c r="L4469" i="1"/>
  <c r="N4469" i="1" s="1"/>
  <c r="K4469" i="1"/>
  <c r="M4368" i="1"/>
  <c r="L4368" i="1"/>
  <c r="N4368" i="1" s="1"/>
  <c r="K4368" i="1"/>
  <c r="M4468" i="1"/>
  <c r="L4468" i="1"/>
  <c r="N4468" i="1" s="1"/>
  <c r="K4468" i="1"/>
  <c r="M4467" i="1"/>
  <c r="L4467" i="1"/>
  <c r="N4467" i="1" s="1"/>
  <c r="K4467" i="1"/>
  <c r="M4466" i="1"/>
  <c r="L4466" i="1"/>
  <c r="N4466" i="1" s="1"/>
  <c r="K4466" i="1"/>
  <c r="M4825" i="1"/>
  <c r="L4825" i="1"/>
  <c r="N4825" i="1" s="1"/>
  <c r="K4825" i="1"/>
  <c r="M4824" i="1"/>
  <c r="L4824" i="1"/>
  <c r="N4824" i="1" s="1"/>
  <c r="K4824" i="1"/>
  <c r="M4823" i="1"/>
  <c r="L4823" i="1"/>
  <c r="N4823" i="1" s="1"/>
  <c r="K4823" i="1"/>
  <c r="M4822" i="1"/>
  <c r="L4822" i="1"/>
  <c r="N4822" i="1" s="1"/>
  <c r="K4822" i="1"/>
  <c r="M4821" i="1"/>
  <c r="L4821" i="1"/>
  <c r="N4821" i="1" s="1"/>
  <c r="K4821" i="1"/>
  <c r="M4820" i="1"/>
  <c r="L4820" i="1"/>
  <c r="N4820" i="1" s="1"/>
  <c r="K4820" i="1"/>
  <c r="M4819" i="1"/>
  <c r="L4819" i="1"/>
  <c r="N4819" i="1" s="1"/>
  <c r="K4819" i="1"/>
  <c r="M4818" i="1"/>
  <c r="L4818" i="1"/>
  <c r="N4818" i="1" s="1"/>
  <c r="K4818" i="1"/>
  <c r="M4817" i="1"/>
  <c r="L4817" i="1"/>
  <c r="N4817" i="1" s="1"/>
  <c r="K4817" i="1"/>
  <c r="M4816" i="1"/>
  <c r="L4816" i="1"/>
  <c r="N4816" i="1" s="1"/>
  <c r="K4816" i="1"/>
  <c r="M4815" i="1"/>
  <c r="L4815" i="1"/>
  <c r="N4815" i="1" s="1"/>
  <c r="K4815" i="1"/>
  <c r="M4814" i="1"/>
  <c r="L4814" i="1"/>
  <c r="N4814" i="1" s="1"/>
  <c r="K4814" i="1"/>
  <c r="M4465" i="1"/>
  <c r="L4465" i="1"/>
  <c r="N4465" i="1" s="1"/>
  <c r="K4465" i="1"/>
  <c r="M4464" i="1"/>
  <c r="L4464" i="1"/>
  <c r="N4464" i="1" s="1"/>
  <c r="K4464" i="1"/>
  <c r="M4463" i="1"/>
  <c r="L4463" i="1"/>
  <c r="N4463" i="1" s="1"/>
  <c r="K4463" i="1"/>
  <c r="M4462" i="1"/>
  <c r="L4462" i="1"/>
  <c r="N4462" i="1" s="1"/>
  <c r="K4462" i="1"/>
  <c r="M4461" i="1"/>
  <c r="L4461" i="1"/>
  <c r="N4461" i="1" s="1"/>
  <c r="K4461" i="1"/>
  <c r="M4460" i="1"/>
  <c r="L4460" i="1"/>
  <c r="N4460" i="1" s="1"/>
  <c r="K4460" i="1"/>
  <c r="M4459" i="1"/>
  <c r="L4459" i="1"/>
  <c r="N4459" i="1" s="1"/>
  <c r="K4459" i="1"/>
  <c r="M4458" i="1"/>
  <c r="L4458" i="1"/>
  <c r="N4458" i="1" s="1"/>
  <c r="K4458" i="1"/>
  <c r="M4457" i="1"/>
  <c r="L4457" i="1"/>
  <c r="N4457" i="1" s="1"/>
  <c r="K4457" i="1"/>
  <c r="M4456" i="1"/>
  <c r="L4456" i="1"/>
  <c r="N4456" i="1" s="1"/>
  <c r="K4456" i="1"/>
  <c r="M4367" i="1"/>
  <c r="L4367" i="1"/>
  <c r="N4367" i="1" s="1"/>
  <c r="K4367" i="1"/>
  <c r="M4455" i="1"/>
  <c r="L4455" i="1"/>
  <c r="N4455" i="1" s="1"/>
  <c r="K4455" i="1"/>
  <c r="M4454" i="1"/>
  <c r="L4454" i="1"/>
  <c r="N4454" i="1" s="1"/>
  <c r="K4454" i="1"/>
  <c r="M4453" i="1"/>
  <c r="L4453" i="1"/>
  <c r="N4453" i="1" s="1"/>
  <c r="K4453" i="1"/>
  <c r="M4813" i="1"/>
  <c r="L4813" i="1"/>
  <c r="N4813" i="1" s="1"/>
  <c r="K4813" i="1"/>
  <c r="M4812" i="1"/>
  <c r="L4812" i="1"/>
  <c r="N4812" i="1" s="1"/>
  <c r="K4812" i="1"/>
  <c r="M4811" i="1"/>
  <c r="L4811" i="1"/>
  <c r="N4811" i="1" s="1"/>
  <c r="K4811" i="1"/>
  <c r="M4810" i="1"/>
  <c r="L4810" i="1"/>
  <c r="N4810" i="1" s="1"/>
  <c r="K4810" i="1"/>
  <c r="M4809" i="1"/>
  <c r="L4809" i="1"/>
  <c r="N4809" i="1" s="1"/>
  <c r="K4809" i="1"/>
  <c r="M4808" i="1"/>
  <c r="L4808" i="1"/>
  <c r="N4808" i="1" s="1"/>
  <c r="K4808" i="1"/>
  <c r="M4807" i="1"/>
  <c r="L4807" i="1"/>
  <c r="N4807" i="1" s="1"/>
  <c r="K4807" i="1"/>
  <c r="M4806" i="1"/>
  <c r="L4806" i="1"/>
  <c r="N4806" i="1" s="1"/>
  <c r="K4806" i="1"/>
  <c r="M4805" i="1"/>
  <c r="L4805" i="1"/>
  <c r="N4805" i="1" s="1"/>
  <c r="K4805" i="1"/>
  <c r="M4804" i="1"/>
  <c r="L4804" i="1"/>
  <c r="N4804" i="1" s="1"/>
  <c r="K4804" i="1"/>
  <c r="M4803" i="1"/>
  <c r="L4803" i="1"/>
  <c r="N4803" i="1" s="1"/>
  <c r="K4803" i="1"/>
  <c r="M4802" i="1"/>
  <c r="L4802" i="1"/>
  <c r="N4802" i="1" s="1"/>
  <c r="K4802" i="1"/>
  <c r="M4452" i="1"/>
  <c r="L4452" i="1"/>
  <c r="N4452" i="1" s="1"/>
  <c r="K4452" i="1"/>
  <c r="M4451" i="1"/>
  <c r="L4451" i="1"/>
  <c r="N4451" i="1" s="1"/>
  <c r="K4451" i="1"/>
  <c r="M4450" i="1"/>
  <c r="L4450" i="1"/>
  <c r="N4450" i="1" s="1"/>
  <c r="K4450" i="1"/>
  <c r="M4449" i="1"/>
  <c r="L4449" i="1"/>
  <c r="N4449" i="1" s="1"/>
  <c r="K4449" i="1"/>
  <c r="M4448" i="1"/>
  <c r="L4448" i="1"/>
  <c r="N4448" i="1" s="1"/>
  <c r="K4448" i="1"/>
  <c r="M4447" i="1"/>
  <c r="L4447" i="1"/>
  <c r="N4447" i="1" s="1"/>
  <c r="K4447" i="1"/>
  <c r="M4446" i="1"/>
  <c r="L4446" i="1"/>
  <c r="N4446" i="1" s="1"/>
  <c r="K4446" i="1"/>
  <c r="M4445" i="1"/>
  <c r="L4445" i="1"/>
  <c r="N4445" i="1" s="1"/>
  <c r="K4445" i="1"/>
  <c r="M4444" i="1"/>
  <c r="L4444" i="1"/>
  <c r="N4444" i="1" s="1"/>
  <c r="K4444" i="1"/>
  <c r="M4443" i="1"/>
  <c r="L4443" i="1"/>
  <c r="N4443" i="1" s="1"/>
  <c r="K4443" i="1"/>
  <c r="M4366" i="1"/>
  <c r="L4366" i="1"/>
  <c r="N4366" i="1" s="1"/>
  <c r="K4366" i="1"/>
  <c r="M4442" i="1"/>
  <c r="L4442" i="1"/>
  <c r="N4442" i="1" s="1"/>
  <c r="K4442" i="1"/>
  <c r="M4441" i="1"/>
  <c r="L4441" i="1"/>
  <c r="N4441" i="1" s="1"/>
  <c r="K4441" i="1"/>
  <c r="M4440" i="1"/>
  <c r="L4440" i="1"/>
  <c r="N4440" i="1" s="1"/>
  <c r="K4440" i="1"/>
  <c r="M4439" i="1"/>
  <c r="L4439" i="1"/>
  <c r="N4439" i="1" s="1"/>
  <c r="K4439" i="1"/>
  <c r="M4438" i="1"/>
  <c r="L4438" i="1"/>
  <c r="N4438" i="1" s="1"/>
  <c r="K4438" i="1"/>
  <c r="M4801" i="1"/>
  <c r="L4801" i="1"/>
  <c r="N4801" i="1" s="1"/>
  <c r="K4801" i="1"/>
  <c r="M4800" i="1"/>
  <c r="L4800" i="1"/>
  <c r="N4800" i="1" s="1"/>
  <c r="K4800" i="1"/>
  <c r="M4799" i="1"/>
  <c r="L4799" i="1"/>
  <c r="N4799" i="1" s="1"/>
  <c r="K4799" i="1"/>
  <c r="M4798" i="1"/>
  <c r="L4798" i="1"/>
  <c r="N4798" i="1" s="1"/>
  <c r="K4798" i="1"/>
  <c r="M4797" i="1"/>
  <c r="L4797" i="1"/>
  <c r="N4797" i="1" s="1"/>
  <c r="K4797" i="1"/>
  <c r="M4796" i="1"/>
  <c r="L4796" i="1"/>
  <c r="N4796" i="1" s="1"/>
  <c r="K4796" i="1"/>
  <c r="M4795" i="1"/>
  <c r="L4795" i="1"/>
  <c r="N4795" i="1" s="1"/>
  <c r="K4795" i="1"/>
  <c r="M4794" i="1"/>
  <c r="L4794" i="1"/>
  <c r="N4794" i="1" s="1"/>
  <c r="K4794" i="1"/>
  <c r="M4793" i="1"/>
  <c r="L4793" i="1"/>
  <c r="N4793" i="1" s="1"/>
  <c r="K4793" i="1"/>
  <c r="M4792" i="1"/>
  <c r="L4792" i="1"/>
  <c r="N4792" i="1" s="1"/>
  <c r="K4792" i="1"/>
  <c r="M4791" i="1"/>
  <c r="L4791" i="1"/>
  <c r="N4791" i="1" s="1"/>
  <c r="K4791" i="1"/>
  <c r="M4790" i="1"/>
  <c r="L4790" i="1"/>
  <c r="N4790" i="1" s="1"/>
  <c r="K4790" i="1"/>
  <c r="M4437" i="1"/>
  <c r="L4437" i="1"/>
  <c r="N4437" i="1" s="1"/>
  <c r="K4437" i="1"/>
  <c r="M4436" i="1"/>
  <c r="L4436" i="1"/>
  <c r="N4436" i="1" s="1"/>
  <c r="K4436" i="1"/>
  <c r="M4435" i="1"/>
  <c r="L4435" i="1"/>
  <c r="N4435" i="1" s="1"/>
  <c r="K4435" i="1"/>
  <c r="M4434" i="1"/>
  <c r="L4434" i="1"/>
  <c r="N4434" i="1" s="1"/>
  <c r="K4434" i="1"/>
  <c r="M4433" i="1"/>
  <c r="L4433" i="1"/>
  <c r="N4433" i="1" s="1"/>
  <c r="K4433" i="1"/>
  <c r="M4432" i="1"/>
  <c r="L4432" i="1"/>
  <c r="N4432" i="1" s="1"/>
  <c r="K4432" i="1"/>
  <c r="M4431" i="1"/>
  <c r="L4431" i="1"/>
  <c r="N4431" i="1" s="1"/>
  <c r="K4431" i="1"/>
  <c r="M4430" i="1"/>
  <c r="L4430" i="1"/>
  <c r="N4430" i="1" s="1"/>
  <c r="K4430" i="1"/>
  <c r="M4429" i="1"/>
  <c r="L4429" i="1"/>
  <c r="N4429" i="1" s="1"/>
  <c r="K4429" i="1"/>
  <c r="M4428" i="1"/>
  <c r="L4428" i="1"/>
  <c r="N4428" i="1" s="1"/>
  <c r="K4428" i="1"/>
  <c r="M4427" i="1"/>
  <c r="L4427" i="1"/>
  <c r="N4427" i="1" s="1"/>
  <c r="K4427" i="1"/>
  <c r="M4365" i="1"/>
  <c r="L4365" i="1"/>
  <c r="N4365" i="1" s="1"/>
  <c r="K4365" i="1"/>
  <c r="M4426" i="1"/>
  <c r="L4426" i="1"/>
  <c r="N4426" i="1" s="1"/>
  <c r="K4426" i="1"/>
  <c r="M4425" i="1"/>
  <c r="L4425" i="1"/>
  <c r="N4425" i="1" s="1"/>
  <c r="K4425" i="1"/>
  <c r="M4424" i="1"/>
  <c r="L4424" i="1"/>
  <c r="N4424" i="1" s="1"/>
  <c r="K4424" i="1"/>
  <c r="M4423" i="1"/>
  <c r="L4423" i="1"/>
  <c r="N4423" i="1" s="1"/>
  <c r="K4423" i="1"/>
  <c r="M4789" i="1"/>
  <c r="L4789" i="1"/>
  <c r="N4789" i="1" s="1"/>
  <c r="K4789" i="1"/>
  <c r="M4788" i="1"/>
  <c r="L4788" i="1"/>
  <c r="N4788" i="1" s="1"/>
  <c r="K4788" i="1"/>
  <c r="M4787" i="1"/>
  <c r="L4787" i="1"/>
  <c r="N4787" i="1" s="1"/>
  <c r="K4787" i="1"/>
  <c r="M4786" i="1"/>
  <c r="L4786" i="1"/>
  <c r="N4786" i="1" s="1"/>
  <c r="K4786" i="1"/>
  <c r="M4785" i="1"/>
  <c r="L4785" i="1"/>
  <c r="N4785" i="1" s="1"/>
  <c r="K4785" i="1"/>
  <c r="M4784" i="1"/>
  <c r="L4784" i="1"/>
  <c r="N4784" i="1" s="1"/>
  <c r="K4784" i="1"/>
  <c r="M4783" i="1"/>
  <c r="L4783" i="1"/>
  <c r="N4783" i="1" s="1"/>
  <c r="K4783" i="1"/>
  <c r="M4782" i="1"/>
  <c r="L4782" i="1"/>
  <c r="N4782" i="1" s="1"/>
  <c r="K4782" i="1"/>
  <c r="M4781" i="1"/>
  <c r="L4781" i="1"/>
  <c r="N4781" i="1" s="1"/>
  <c r="K4781" i="1"/>
  <c r="M4780" i="1"/>
  <c r="L4780" i="1"/>
  <c r="N4780" i="1" s="1"/>
  <c r="K4780" i="1"/>
  <c r="M4779" i="1"/>
  <c r="L4779" i="1"/>
  <c r="N4779" i="1" s="1"/>
  <c r="K4779" i="1"/>
  <c r="M4778" i="1"/>
  <c r="L4778" i="1"/>
  <c r="N4778" i="1" s="1"/>
  <c r="K4778" i="1"/>
  <c r="M4422" i="1"/>
  <c r="L4422" i="1"/>
  <c r="N4422" i="1" s="1"/>
  <c r="K4422" i="1"/>
  <c r="M4421" i="1"/>
  <c r="L4421" i="1"/>
  <c r="N4421" i="1" s="1"/>
  <c r="K4421" i="1"/>
  <c r="M4420" i="1"/>
  <c r="L4420" i="1"/>
  <c r="N4420" i="1" s="1"/>
  <c r="K4420" i="1"/>
  <c r="M4419" i="1"/>
  <c r="L4419" i="1"/>
  <c r="N4419" i="1" s="1"/>
  <c r="K4419" i="1"/>
  <c r="M4418" i="1"/>
  <c r="L4418" i="1"/>
  <c r="N4418" i="1" s="1"/>
  <c r="K4418" i="1"/>
  <c r="M4417" i="1"/>
  <c r="L4417" i="1"/>
  <c r="N4417" i="1" s="1"/>
  <c r="K4417" i="1"/>
  <c r="M4416" i="1"/>
  <c r="L4416" i="1"/>
  <c r="N4416" i="1" s="1"/>
  <c r="K4416" i="1"/>
  <c r="M4415" i="1"/>
  <c r="L4415" i="1"/>
  <c r="N4415" i="1" s="1"/>
  <c r="K4415" i="1"/>
  <c r="M4414" i="1"/>
  <c r="L4414" i="1"/>
  <c r="N4414" i="1" s="1"/>
  <c r="K4414" i="1"/>
  <c r="M4413" i="1"/>
  <c r="L4413" i="1"/>
  <c r="N4413" i="1" s="1"/>
  <c r="K4413" i="1"/>
  <c r="M4412" i="1"/>
  <c r="L4412" i="1"/>
  <c r="N4412" i="1" s="1"/>
  <c r="K4412" i="1"/>
  <c r="M4364" i="1"/>
  <c r="L4364" i="1"/>
  <c r="N4364" i="1" s="1"/>
  <c r="K4364" i="1"/>
  <c r="M4411" i="1"/>
  <c r="L4411" i="1"/>
  <c r="N4411" i="1" s="1"/>
  <c r="K4411" i="1"/>
  <c r="M4410" i="1"/>
  <c r="L4410" i="1"/>
  <c r="N4410" i="1" s="1"/>
  <c r="K4410" i="1"/>
  <c r="M4409" i="1"/>
  <c r="L4409" i="1"/>
  <c r="N4409" i="1" s="1"/>
  <c r="K4409" i="1"/>
  <c r="M4777" i="1"/>
  <c r="L4777" i="1"/>
  <c r="N4777" i="1" s="1"/>
  <c r="K4777" i="1"/>
  <c r="M4776" i="1"/>
  <c r="L4776" i="1"/>
  <c r="N4776" i="1" s="1"/>
  <c r="K4776" i="1"/>
  <c r="M4775" i="1"/>
  <c r="L4775" i="1"/>
  <c r="N4775" i="1" s="1"/>
  <c r="K4775" i="1"/>
  <c r="M4774" i="1"/>
  <c r="L4774" i="1"/>
  <c r="N4774" i="1" s="1"/>
  <c r="K4774" i="1"/>
  <c r="M4773" i="1"/>
  <c r="L4773" i="1"/>
  <c r="N4773" i="1" s="1"/>
  <c r="K4773" i="1"/>
  <c r="M4772" i="1"/>
  <c r="L4772" i="1"/>
  <c r="N4772" i="1" s="1"/>
  <c r="K4772" i="1"/>
  <c r="M4771" i="1"/>
  <c r="L4771" i="1"/>
  <c r="N4771" i="1" s="1"/>
  <c r="K4771" i="1"/>
  <c r="M4770" i="1"/>
  <c r="L4770" i="1"/>
  <c r="N4770" i="1" s="1"/>
  <c r="K4770" i="1"/>
  <c r="M4769" i="1"/>
  <c r="L4769" i="1"/>
  <c r="N4769" i="1" s="1"/>
  <c r="K4769" i="1"/>
  <c r="M4768" i="1"/>
  <c r="L4768" i="1"/>
  <c r="N4768" i="1" s="1"/>
  <c r="K4768" i="1"/>
  <c r="M4767" i="1"/>
  <c r="L4767" i="1"/>
  <c r="N4767" i="1" s="1"/>
  <c r="K4767" i="1"/>
  <c r="M4766" i="1"/>
  <c r="L4766" i="1"/>
  <c r="N4766" i="1" s="1"/>
  <c r="K4766" i="1"/>
  <c r="M4408" i="1"/>
  <c r="L4408" i="1"/>
  <c r="N4408" i="1" s="1"/>
  <c r="K4408" i="1"/>
  <c r="M4407" i="1"/>
  <c r="L4407" i="1"/>
  <c r="N4407" i="1" s="1"/>
  <c r="K4407" i="1"/>
  <c r="M4406" i="1"/>
  <c r="L4406" i="1"/>
  <c r="N4406" i="1" s="1"/>
  <c r="K4406" i="1"/>
  <c r="M4765" i="1"/>
  <c r="L4765" i="1"/>
  <c r="N4765" i="1" s="1"/>
  <c r="K4765" i="1"/>
  <c r="M4764" i="1"/>
  <c r="L4764" i="1"/>
  <c r="N4764" i="1" s="1"/>
  <c r="K4764" i="1"/>
  <c r="M4763" i="1"/>
  <c r="L4763" i="1"/>
  <c r="N4763" i="1" s="1"/>
  <c r="K4763" i="1"/>
  <c r="M4762" i="1"/>
  <c r="L4762" i="1"/>
  <c r="N4762" i="1" s="1"/>
  <c r="K4762" i="1"/>
  <c r="M4761" i="1"/>
  <c r="L4761" i="1"/>
  <c r="N4761" i="1" s="1"/>
  <c r="K4761" i="1"/>
  <c r="M4760" i="1"/>
  <c r="L4760" i="1"/>
  <c r="N4760" i="1" s="1"/>
  <c r="K4760" i="1"/>
  <c r="M4759" i="1"/>
  <c r="L4759" i="1"/>
  <c r="N4759" i="1" s="1"/>
  <c r="K4759" i="1"/>
  <c r="M4758" i="1"/>
  <c r="L4758" i="1"/>
  <c r="N4758" i="1" s="1"/>
  <c r="K4758" i="1"/>
  <c r="M4405" i="1"/>
  <c r="L4405" i="1"/>
  <c r="N4405" i="1" s="1"/>
  <c r="K4405" i="1"/>
  <c r="M4404" i="1"/>
  <c r="L4404" i="1"/>
  <c r="N4404" i="1" s="1"/>
  <c r="K4404" i="1"/>
  <c r="M4403" i="1"/>
  <c r="L4403" i="1"/>
  <c r="N4403" i="1" s="1"/>
  <c r="K4403" i="1"/>
  <c r="M4402" i="1"/>
  <c r="L4402" i="1"/>
  <c r="N4402" i="1" s="1"/>
  <c r="K4402" i="1"/>
  <c r="M4401" i="1"/>
  <c r="L4401" i="1"/>
  <c r="N4401" i="1" s="1"/>
  <c r="K4401" i="1"/>
  <c r="M4400" i="1"/>
  <c r="L4400" i="1"/>
  <c r="N4400" i="1" s="1"/>
  <c r="K4400" i="1"/>
  <c r="M4399" i="1"/>
  <c r="L4399" i="1"/>
  <c r="N4399" i="1" s="1"/>
  <c r="K4399" i="1"/>
  <c r="M4363" i="1"/>
  <c r="L4363" i="1"/>
  <c r="N4363" i="1" s="1"/>
  <c r="K4363" i="1"/>
  <c r="M4398" i="1"/>
  <c r="L4398" i="1"/>
  <c r="N4398" i="1" s="1"/>
  <c r="K4398" i="1"/>
  <c r="M4397" i="1"/>
  <c r="L4397" i="1"/>
  <c r="N4397" i="1" s="1"/>
  <c r="K4397" i="1"/>
  <c r="M4396" i="1"/>
  <c r="L4396" i="1"/>
  <c r="N4396" i="1" s="1"/>
  <c r="K4396" i="1"/>
  <c r="M4395" i="1"/>
  <c r="L4395" i="1"/>
  <c r="N4395" i="1" s="1"/>
  <c r="K4395" i="1"/>
  <c r="M4757" i="1"/>
  <c r="L4757" i="1"/>
  <c r="N4757" i="1" s="1"/>
  <c r="K4757" i="1"/>
  <c r="M4756" i="1"/>
  <c r="L4756" i="1"/>
  <c r="N4756" i="1" s="1"/>
  <c r="K4756" i="1"/>
  <c r="M4755" i="1"/>
  <c r="L4755" i="1"/>
  <c r="N4755" i="1" s="1"/>
  <c r="K4755" i="1"/>
  <c r="M4754" i="1"/>
  <c r="L4754" i="1"/>
  <c r="N4754" i="1" s="1"/>
  <c r="K4754" i="1"/>
  <c r="M4753" i="1"/>
  <c r="L4753" i="1"/>
  <c r="N4753" i="1" s="1"/>
  <c r="K4753" i="1"/>
  <c r="M4752" i="1"/>
  <c r="L4752" i="1"/>
  <c r="N4752" i="1" s="1"/>
  <c r="K4752" i="1"/>
  <c r="M4751" i="1"/>
  <c r="L4751" i="1"/>
  <c r="N4751" i="1" s="1"/>
  <c r="K4751" i="1"/>
  <c r="M4750" i="1"/>
  <c r="L4750" i="1"/>
  <c r="N4750" i="1" s="1"/>
  <c r="K4750" i="1"/>
  <c r="M4749" i="1"/>
  <c r="L4749" i="1"/>
  <c r="N4749" i="1" s="1"/>
  <c r="K4749" i="1"/>
  <c r="M4748" i="1"/>
  <c r="L4748" i="1"/>
  <c r="N4748" i="1" s="1"/>
  <c r="K4748" i="1"/>
  <c r="M4747" i="1"/>
  <c r="L4747" i="1"/>
  <c r="N4747" i="1" s="1"/>
  <c r="K4747" i="1"/>
  <c r="M4746" i="1"/>
  <c r="L4746" i="1"/>
  <c r="N4746" i="1" s="1"/>
  <c r="K4746" i="1"/>
  <c r="M4394" i="1"/>
  <c r="L4394" i="1"/>
  <c r="N4394" i="1" s="1"/>
  <c r="K4394" i="1"/>
  <c r="M4393" i="1"/>
  <c r="L4393" i="1"/>
  <c r="N4393" i="1" s="1"/>
  <c r="K4393" i="1"/>
  <c r="M4392" i="1"/>
  <c r="L4392" i="1"/>
  <c r="N4392" i="1" s="1"/>
  <c r="K4392" i="1"/>
  <c r="M4391" i="1"/>
  <c r="L4391" i="1"/>
  <c r="N4391" i="1" s="1"/>
  <c r="K4391" i="1"/>
  <c r="M4390" i="1"/>
  <c r="L4390" i="1"/>
  <c r="N4390" i="1" s="1"/>
  <c r="K4390" i="1"/>
  <c r="M4389" i="1"/>
  <c r="L4389" i="1"/>
  <c r="N4389" i="1" s="1"/>
  <c r="K4389" i="1"/>
  <c r="M4388" i="1"/>
  <c r="L4388" i="1"/>
  <c r="N4388" i="1" s="1"/>
  <c r="K4388" i="1"/>
  <c r="M4387" i="1"/>
  <c r="L4387" i="1"/>
  <c r="N4387" i="1" s="1"/>
  <c r="K4387" i="1"/>
  <c r="M4386" i="1"/>
  <c r="L4386" i="1"/>
  <c r="N4386" i="1" s="1"/>
  <c r="K4386" i="1"/>
  <c r="M4385" i="1"/>
  <c r="L4385" i="1"/>
  <c r="N4385" i="1" s="1"/>
  <c r="K4385" i="1"/>
  <c r="M4384" i="1"/>
  <c r="L4384" i="1"/>
  <c r="N4384" i="1" s="1"/>
  <c r="K4384" i="1"/>
  <c r="M4362" i="1"/>
  <c r="L4362" i="1"/>
  <c r="N4362" i="1" s="1"/>
  <c r="K4362" i="1"/>
  <c r="M4361" i="1"/>
  <c r="L4361" i="1"/>
  <c r="N4361" i="1" s="1"/>
  <c r="K4361" i="1"/>
  <c r="M4360" i="1"/>
  <c r="L4360" i="1"/>
  <c r="N4360" i="1" s="1"/>
  <c r="K4360" i="1"/>
  <c r="M4359" i="1"/>
  <c r="L4359" i="1"/>
  <c r="N4359" i="1" s="1"/>
  <c r="K4359" i="1"/>
  <c r="M4358" i="1"/>
  <c r="L4358" i="1"/>
  <c r="N4358" i="1" s="1"/>
  <c r="K4358" i="1"/>
  <c r="M4383" i="1"/>
  <c r="L4383" i="1"/>
  <c r="N4383" i="1" s="1"/>
  <c r="K4383" i="1"/>
  <c r="M4357" i="1"/>
  <c r="L4357" i="1"/>
  <c r="N4357" i="1" s="1"/>
  <c r="K4357" i="1"/>
  <c r="M4382" i="1"/>
  <c r="L4382" i="1"/>
  <c r="N4382" i="1" s="1"/>
  <c r="K4382" i="1"/>
  <c r="M4381" i="1"/>
  <c r="L4381" i="1"/>
  <c r="N4381" i="1" s="1"/>
  <c r="K4381" i="1"/>
  <c r="M4356" i="1"/>
  <c r="L4356" i="1"/>
  <c r="N4356" i="1" s="1"/>
  <c r="K4356" i="1"/>
  <c r="M4355" i="1"/>
  <c r="L4355" i="1"/>
  <c r="N4355" i="1" s="1"/>
  <c r="K4355" i="1"/>
  <c r="M4354" i="1"/>
  <c r="L4354" i="1"/>
  <c r="N4354" i="1" s="1"/>
  <c r="K4354" i="1"/>
  <c r="M4353" i="1"/>
  <c r="L4353" i="1"/>
  <c r="N4353" i="1" s="1"/>
  <c r="K4353" i="1"/>
  <c r="M4352" i="1"/>
  <c r="L4352" i="1"/>
  <c r="N4352" i="1" s="1"/>
  <c r="K4352" i="1"/>
  <c r="M4351" i="1"/>
  <c r="L4351" i="1"/>
  <c r="N4351" i="1" s="1"/>
  <c r="K4351" i="1"/>
  <c r="M4350" i="1"/>
  <c r="L4350" i="1"/>
  <c r="N4350" i="1" s="1"/>
  <c r="K4350" i="1"/>
  <c r="M4349" i="1"/>
  <c r="L4349" i="1"/>
  <c r="N4349" i="1" s="1"/>
  <c r="K4349" i="1"/>
  <c r="M4348" i="1"/>
  <c r="L4348" i="1"/>
  <c r="N4348" i="1" s="1"/>
  <c r="K4348" i="1"/>
  <c r="M4347" i="1"/>
  <c r="L4347" i="1"/>
  <c r="N4347" i="1" s="1"/>
  <c r="K4347" i="1"/>
  <c r="M4346" i="1"/>
  <c r="L4346" i="1"/>
  <c r="N4346" i="1" s="1"/>
  <c r="K4346" i="1"/>
  <c r="M4345" i="1"/>
  <c r="L4345" i="1"/>
  <c r="N4345" i="1" s="1"/>
  <c r="K4345" i="1"/>
  <c r="M4344" i="1"/>
  <c r="L4344" i="1"/>
  <c r="N4344" i="1" s="1"/>
  <c r="K4344" i="1"/>
  <c r="M4343" i="1"/>
  <c r="L4343" i="1"/>
  <c r="N4343" i="1" s="1"/>
  <c r="K4343" i="1"/>
  <c r="M4342" i="1"/>
  <c r="L4342" i="1"/>
  <c r="N4342" i="1" s="1"/>
  <c r="K4342" i="1"/>
  <c r="M4341" i="1"/>
  <c r="L4341" i="1"/>
  <c r="N4341" i="1" s="1"/>
  <c r="K4341" i="1"/>
  <c r="M4340" i="1"/>
  <c r="L4340" i="1"/>
  <c r="N4340" i="1" s="1"/>
  <c r="K4340" i="1"/>
  <c r="M4339" i="1"/>
  <c r="L4339" i="1"/>
  <c r="N4339" i="1" s="1"/>
  <c r="K4339" i="1"/>
  <c r="M4338" i="1"/>
  <c r="L4338" i="1"/>
  <c r="N4338" i="1" s="1"/>
  <c r="K4338" i="1"/>
  <c r="M4337" i="1"/>
  <c r="L4337" i="1"/>
  <c r="N4337" i="1" s="1"/>
  <c r="K4337" i="1"/>
  <c r="M4336" i="1"/>
  <c r="L4336" i="1"/>
  <c r="N4336" i="1" s="1"/>
  <c r="K4336" i="1"/>
  <c r="M4335" i="1"/>
  <c r="L4335" i="1"/>
  <c r="N4335" i="1" s="1"/>
  <c r="K4335" i="1"/>
  <c r="M4334" i="1"/>
  <c r="L4334" i="1"/>
  <c r="N4334" i="1" s="1"/>
  <c r="K4334" i="1"/>
  <c r="M4333" i="1"/>
  <c r="L4333" i="1"/>
  <c r="N4333" i="1" s="1"/>
  <c r="K4333" i="1"/>
  <c r="M4332" i="1"/>
  <c r="L4332" i="1"/>
  <c r="N4332" i="1" s="1"/>
  <c r="K4332" i="1"/>
  <c r="M4331" i="1"/>
  <c r="L4331" i="1"/>
  <c r="N4331" i="1" s="1"/>
  <c r="K4331" i="1"/>
  <c r="M4330" i="1"/>
  <c r="L4330" i="1"/>
  <c r="N4330" i="1" s="1"/>
  <c r="K4330" i="1"/>
  <c r="M4329" i="1"/>
  <c r="L4329" i="1"/>
  <c r="N4329" i="1" s="1"/>
  <c r="K4329" i="1"/>
  <c r="M4328" i="1"/>
  <c r="L4328" i="1"/>
  <c r="N4328" i="1" s="1"/>
  <c r="K4328" i="1"/>
  <c r="M4327" i="1"/>
  <c r="L4327" i="1"/>
  <c r="N4327" i="1" s="1"/>
  <c r="K4327" i="1"/>
  <c r="M4326" i="1"/>
  <c r="L4326" i="1"/>
  <c r="N4326" i="1" s="1"/>
  <c r="K4326" i="1"/>
  <c r="M4325" i="1"/>
  <c r="L4325" i="1"/>
  <c r="N4325" i="1" s="1"/>
  <c r="K4325" i="1"/>
  <c r="M4324" i="1"/>
  <c r="L4324" i="1"/>
  <c r="N4324" i="1" s="1"/>
  <c r="K4324" i="1"/>
  <c r="M4323" i="1"/>
  <c r="L4323" i="1"/>
  <c r="N4323" i="1" s="1"/>
  <c r="K4323" i="1"/>
  <c r="M4322" i="1"/>
  <c r="L4322" i="1"/>
  <c r="N4322" i="1" s="1"/>
  <c r="K4322" i="1"/>
  <c r="M4321" i="1"/>
  <c r="L4321" i="1"/>
  <c r="N4321" i="1" s="1"/>
  <c r="K4321" i="1"/>
  <c r="M4320" i="1"/>
  <c r="L4320" i="1"/>
  <c r="N4320" i="1" s="1"/>
  <c r="K4320" i="1"/>
  <c r="M4319" i="1"/>
  <c r="L4319" i="1"/>
  <c r="N4319" i="1" s="1"/>
  <c r="K4319" i="1"/>
  <c r="M4318" i="1"/>
  <c r="L4318" i="1"/>
  <c r="N4318" i="1" s="1"/>
  <c r="K4318" i="1"/>
  <c r="M4317" i="1"/>
  <c r="L4317" i="1"/>
  <c r="N4317" i="1" s="1"/>
  <c r="K4317" i="1"/>
  <c r="M4316" i="1"/>
  <c r="L4316" i="1"/>
  <c r="N4316" i="1" s="1"/>
  <c r="K4316" i="1"/>
  <c r="M4315" i="1"/>
  <c r="L4315" i="1"/>
  <c r="N4315" i="1" s="1"/>
  <c r="K4315" i="1"/>
  <c r="M4314" i="1"/>
  <c r="L4314" i="1"/>
  <c r="N4314" i="1" s="1"/>
  <c r="K4314" i="1"/>
  <c r="M4313" i="1"/>
  <c r="L4313" i="1"/>
  <c r="N4313" i="1" s="1"/>
  <c r="K4313" i="1"/>
  <c r="M4312" i="1"/>
  <c r="L4312" i="1"/>
  <c r="N4312" i="1" s="1"/>
  <c r="K4312" i="1"/>
  <c r="M4311" i="1"/>
  <c r="L4311" i="1"/>
  <c r="N4311" i="1" s="1"/>
  <c r="K4311" i="1"/>
  <c r="M4310" i="1"/>
  <c r="L4310" i="1"/>
  <c r="N4310" i="1" s="1"/>
  <c r="K4310" i="1"/>
  <c r="M4309" i="1"/>
  <c r="L4309" i="1"/>
  <c r="N4309" i="1" s="1"/>
  <c r="K4309" i="1"/>
  <c r="M4308" i="1"/>
  <c r="L4308" i="1"/>
  <c r="N4308" i="1" s="1"/>
  <c r="K4308" i="1"/>
  <c r="M4307" i="1"/>
  <c r="L4307" i="1"/>
  <c r="N4307" i="1" s="1"/>
  <c r="K4307" i="1"/>
  <c r="M4306" i="1"/>
  <c r="L4306" i="1"/>
  <c r="N4306" i="1" s="1"/>
  <c r="K4306" i="1"/>
  <c r="M4305" i="1"/>
  <c r="L4305" i="1"/>
  <c r="N4305" i="1" s="1"/>
  <c r="K4305" i="1"/>
  <c r="M4304" i="1"/>
  <c r="L4304" i="1"/>
  <c r="N4304" i="1" s="1"/>
  <c r="K4304" i="1"/>
  <c r="M4303" i="1"/>
  <c r="L4303" i="1"/>
  <c r="N4303" i="1" s="1"/>
  <c r="K4303" i="1"/>
  <c r="M4302" i="1"/>
  <c r="L4302" i="1"/>
  <c r="N4302" i="1" s="1"/>
  <c r="K4302" i="1"/>
  <c r="M4301" i="1"/>
  <c r="L4301" i="1"/>
  <c r="N4301" i="1" s="1"/>
  <c r="K4301" i="1"/>
  <c r="M4300" i="1"/>
  <c r="L4300" i="1"/>
  <c r="N4300" i="1" s="1"/>
  <c r="K4300" i="1"/>
  <c r="M4299" i="1"/>
  <c r="L4299" i="1"/>
  <c r="N4299" i="1" s="1"/>
  <c r="K4299" i="1"/>
  <c r="M4298" i="1"/>
  <c r="L4298" i="1"/>
  <c r="N4298" i="1" s="1"/>
  <c r="K4298" i="1"/>
  <c r="M4297" i="1"/>
  <c r="L4297" i="1"/>
  <c r="N4297" i="1" s="1"/>
  <c r="K4297" i="1"/>
  <c r="M4296" i="1"/>
  <c r="L4296" i="1"/>
  <c r="N4296" i="1" s="1"/>
  <c r="K4296" i="1"/>
  <c r="M4295" i="1"/>
  <c r="L4295" i="1"/>
  <c r="N4295" i="1" s="1"/>
  <c r="K4295" i="1"/>
  <c r="M4294" i="1"/>
  <c r="L4294" i="1"/>
  <c r="N4294" i="1" s="1"/>
  <c r="K4294" i="1"/>
  <c r="M4293" i="1"/>
  <c r="L4293" i="1"/>
  <c r="N4293" i="1" s="1"/>
  <c r="K4293" i="1"/>
  <c r="M4292" i="1"/>
  <c r="L4292" i="1"/>
  <c r="N4292" i="1" s="1"/>
  <c r="K4292" i="1"/>
  <c r="M4291" i="1"/>
  <c r="L4291" i="1"/>
  <c r="N4291" i="1" s="1"/>
  <c r="K4291" i="1"/>
  <c r="M4290" i="1"/>
  <c r="L4290" i="1"/>
  <c r="N4290" i="1" s="1"/>
  <c r="K4290" i="1"/>
  <c r="M4289" i="1"/>
  <c r="L4289" i="1"/>
  <c r="N4289" i="1" s="1"/>
  <c r="K4289" i="1"/>
  <c r="M4288" i="1"/>
  <c r="L4288" i="1"/>
  <c r="N4288" i="1" s="1"/>
  <c r="K4288" i="1"/>
  <c r="M4287" i="1"/>
  <c r="L4287" i="1"/>
  <c r="N4287" i="1" s="1"/>
  <c r="K4287" i="1"/>
  <c r="M4286" i="1"/>
  <c r="L4286" i="1"/>
  <c r="N4286" i="1" s="1"/>
  <c r="K4286" i="1"/>
  <c r="M4285" i="1"/>
  <c r="L4285" i="1"/>
  <c r="N4285" i="1" s="1"/>
  <c r="K4285" i="1"/>
  <c r="M4284" i="1"/>
  <c r="L4284" i="1"/>
  <c r="N4284" i="1" s="1"/>
  <c r="K4284" i="1"/>
  <c r="M4283" i="1"/>
  <c r="L4283" i="1"/>
  <c r="N4283" i="1" s="1"/>
  <c r="K4283" i="1"/>
  <c r="M4282" i="1"/>
  <c r="L4282" i="1"/>
  <c r="N4282" i="1" s="1"/>
  <c r="K4282" i="1"/>
  <c r="M4281" i="1"/>
  <c r="L4281" i="1"/>
  <c r="N4281" i="1" s="1"/>
  <c r="K4281" i="1"/>
  <c r="M4280" i="1"/>
  <c r="L4280" i="1"/>
  <c r="N4280" i="1" s="1"/>
  <c r="K4280" i="1"/>
  <c r="M4279" i="1"/>
  <c r="L4279" i="1"/>
  <c r="N4279" i="1" s="1"/>
  <c r="K4279" i="1"/>
  <c r="M4278" i="1"/>
  <c r="L4278" i="1"/>
  <c r="N4278" i="1" s="1"/>
  <c r="K4278" i="1"/>
  <c r="M4277" i="1"/>
  <c r="L4277" i="1"/>
  <c r="N4277" i="1" s="1"/>
  <c r="K4277" i="1"/>
  <c r="M4276" i="1"/>
  <c r="L4276" i="1"/>
  <c r="N4276" i="1" s="1"/>
  <c r="K4276" i="1"/>
  <c r="M4275" i="1"/>
  <c r="L4275" i="1"/>
  <c r="N4275" i="1" s="1"/>
  <c r="K4275" i="1"/>
  <c r="M4274" i="1"/>
  <c r="L4274" i="1"/>
  <c r="N4274" i="1" s="1"/>
  <c r="K4274" i="1"/>
  <c r="M4273" i="1"/>
  <c r="L4273" i="1"/>
  <c r="N4273" i="1" s="1"/>
  <c r="K4273" i="1"/>
  <c r="M4272" i="1"/>
  <c r="L4272" i="1"/>
  <c r="N4272" i="1" s="1"/>
  <c r="K4272" i="1"/>
  <c r="M4271" i="1"/>
  <c r="L4271" i="1"/>
  <c r="N4271" i="1" s="1"/>
  <c r="K4271" i="1"/>
  <c r="M4270" i="1"/>
  <c r="L4270" i="1"/>
  <c r="N4270" i="1" s="1"/>
  <c r="K4270" i="1"/>
  <c r="M4269" i="1"/>
  <c r="L4269" i="1"/>
  <c r="N4269" i="1" s="1"/>
  <c r="K4269" i="1"/>
  <c r="M4268" i="1"/>
  <c r="L4268" i="1"/>
  <c r="N4268" i="1" s="1"/>
  <c r="K4268" i="1"/>
  <c r="M4267" i="1"/>
  <c r="L4267" i="1"/>
  <c r="N4267" i="1" s="1"/>
  <c r="K4267" i="1"/>
  <c r="M4266" i="1"/>
  <c r="L4266" i="1"/>
  <c r="N4266" i="1" s="1"/>
  <c r="K4266" i="1"/>
  <c r="M4265" i="1"/>
  <c r="L4265" i="1"/>
  <c r="N4265" i="1" s="1"/>
  <c r="K4265" i="1"/>
  <c r="M4264" i="1"/>
  <c r="L4264" i="1"/>
  <c r="N4264" i="1" s="1"/>
  <c r="K4264" i="1"/>
  <c r="M4263" i="1"/>
  <c r="L4263" i="1"/>
  <c r="N4263" i="1" s="1"/>
  <c r="K4263" i="1"/>
  <c r="M4262" i="1"/>
  <c r="L4262" i="1"/>
  <c r="N4262" i="1" s="1"/>
  <c r="K4262" i="1"/>
  <c r="M4261" i="1"/>
  <c r="L4261" i="1"/>
  <c r="N4261" i="1" s="1"/>
  <c r="K4261" i="1"/>
  <c r="M4260" i="1"/>
  <c r="L4260" i="1"/>
  <c r="N4260" i="1" s="1"/>
  <c r="K4260" i="1"/>
  <c r="M4259" i="1"/>
  <c r="L4259" i="1"/>
  <c r="N4259" i="1" s="1"/>
  <c r="K4259" i="1"/>
  <c r="M4258" i="1"/>
  <c r="L4258" i="1"/>
  <c r="N4258" i="1" s="1"/>
  <c r="K4258" i="1"/>
  <c r="M4257" i="1"/>
  <c r="L4257" i="1"/>
  <c r="N4257" i="1" s="1"/>
  <c r="K4257" i="1"/>
  <c r="M4256" i="1"/>
  <c r="L4256" i="1"/>
  <c r="N4256" i="1" s="1"/>
  <c r="K4256" i="1"/>
  <c r="M4255" i="1"/>
  <c r="L4255" i="1"/>
  <c r="N4255" i="1" s="1"/>
  <c r="K4255" i="1"/>
  <c r="M4254" i="1"/>
  <c r="L4254" i="1"/>
  <c r="N4254" i="1" s="1"/>
  <c r="K4254" i="1"/>
  <c r="M4253" i="1"/>
  <c r="L4253" i="1"/>
  <c r="N4253" i="1" s="1"/>
  <c r="K4253" i="1"/>
  <c r="M4252" i="1"/>
  <c r="L4252" i="1"/>
  <c r="N4252" i="1" s="1"/>
  <c r="K4252" i="1"/>
  <c r="M4251" i="1"/>
  <c r="L4251" i="1"/>
  <c r="N4251" i="1" s="1"/>
  <c r="K4251" i="1"/>
  <c r="M4250" i="1"/>
  <c r="L4250" i="1"/>
  <c r="N4250" i="1" s="1"/>
  <c r="K4250" i="1"/>
  <c r="M4249" i="1"/>
  <c r="L4249" i="1"/>
  <c r="N4249" i="1" s="1"/>
  <c r="K4249" i="1"/>
  <c r="M4248" i="1"/>
  <c r="L4248" i="1"/>
  <c r="N4248" i="1" s="1"/>
  <c r="K4248" i="1"/>
  <c r="M4247" i="1"/>
  <c r="L4247" i="1"/>
  <c r="N4247" i="1" s="1"/>
  <c r="K4247" i="1"/>
  <c r="M4246" i="1"/>
  <c r="L4246" i="1"/>
  <c r="N4246" i="1" s="1"/>
  <c r="K4246" i="1"/>
  <c r="M4245" i="1"/>
  <c r="L4245" i="1"/>
  <c r="N4245" i="1" s="1"/>
  <c r="K4245" i="1"/>
  <c r="M4244" i="1"/>
  <c r="L4244" i="1"/>
  <c r="N4244" i="1" s="1"/>
  <c r="K4244" i="1"/>
  <c r="M4243" i="1"/>
  <c r="L4243" i="1"/>
  <c r="N4243" i="1" s="1"/>
  <c r="K4243" i="1"/>
  <c r="M4242" i="1"/>
  <c r="L4242" i="1"/>
  <c r="N4242" i="1" s="1"/>
  <c r="K4242" i="1"/>
  <c r="M4241" i="1"/>
  <c r="L4241" i="1"/>
  <c r="N4241" i="1" s="1"/>
  <c r="K4241" i="1"/>
  <c r="M4240" i="1"/>
  <c r="L4240" i="1"/>
  <c r="N4240" i="1" s="1"/>
  <c r="K4240" i="1"/>
  <c r="M4239" i="1"/>
  <c r="L4239" i="1"/>
  <c r="N4239" i="1" s="1"/>
  <c r="K4239" i="1"/>
  <c r="M4238" i="1"/>
  <c r="L4238" i="1"/>
  <c r="N4238" i="1" s="1"/>
  <c r="K4238" i="1"/>
  <c r="M4237" i="1"/>
  <c r="L4237" i="1"/>
  <c r="N4237" i="1" s="1"/>
  <c r="K4237" i="1"/>
  <c r="M4236" i="1"/>
  <c r="L4236" i="1"/>
  <c r="N4236" i="1" s="1"/>
  <c r="K4236" i="1"/>
  <c r="M4235" i="1"/>
  <c r="L4235" i="1"/>
  <c r="N4235" i="1" s="1"/>
  <c r="K4235" i="1"/>
  <c r="M4234" i="1"/>
  <c r="L4234" i="1"/>
  <c r="N4234" i="1" s="1"/>
  <c r="K4234" i="1"/>
  <c r="M4233" i="1"/>
  <c r="L4233" i="1"/>
  <c r="N4233" i="1" s="1"/>
  <c r="K4233" i="1"/>
  <c r="M4232" i="1"/>
  <c r="L4232" i="1"/>
  <c r="N4232" i="1" s="1"/>
  <c r="K4232" i="1"/>
  <c r="M4231" i="1"/>
  <c r="L4231" i="1"/>
  <c r="N4231" i="1" s="1"/>
  <c r="K4231" i="1"/>
  <c r="M4230" i="1"/>
  <c r="L4230" i="1"/>
  <c r="N4230" i="1" s="1"/>
  <c r="K4230" i="1"/>
  <c r="M4229" i="1"/>
  <c r="L4229" i="1"/>
  <c r="N4229" i="1" s="1"/>
  <c r="K4229" i="1"/>
  <c r="M4228" i="1"/>
  <c r="L4228" i="1"/>
  <c r="N4228" i="1" s="1"/>
  <c r="K4228" i="1"/>
  <c r="M4227" i="1"/>
  <c r="L4227" i="1"/>
  <c r="N4227" i="1" s="1"/>
  <c r="K4227" i="1"/>
  <c r="M4226" i="1"/>
  <c r="L4226" i="1"/>
  <c r="N4226" i="1" s="1"/>
  <c r="K4226" i="1"/>
  <c r="M4225" i="1"/>
  <c r="L4225" i="1"/>
  <c r="N4225" i="1" s="1"/>
  <c r="K4225" i="1"/>
  <c r="M4224" i="1"/>
  <c r="L4224" i="1"/>
  <c r="N4224" i="1" s="1"/>
  <c r="K4224" i="1"/>
  <c r="M4223" i="1"/>
  <c r="L4223" i="1"/>
  <c r="N4223" i="1" s="1"/>
  <c r="K4223" i="1"/>
  <c r="M4222" i="1"/>
  <c r="L4222" i="1"/>
  <c r="N4222" i="1" s="1"/>
  <c r="K4222" i="1"/>
  <c r="M4221" i="1"/>
  <c r="L4221" i="1"/>
  <c r="N4221" i="1" s="1"/>
  <c r="K4221" i="1"/>
  <c r="M4220" i="1"/>
  <c r="L4220" i="1"/>
  <c r="N4220" i="1" s="1"/>
  <c r="K4220" i="1"/>
  <c r="M4219" i="1"/>
  <c r="L4219" i="1"/>
  <c r="N4219" i="1" s="1"/>
  <c r="K4219" i="1"/>
  <c r="M4218" i="1"/>
  <c r="L4218" i="1"/>
  <c r="N4218" i="1" s="1"/>
  <c r="K4218" i="1"/>
  <c r="M4217" i="1"/>
  <c r="L4217" i="1"/>
  <c r="N4217" i="1" s="1"/>
  <c r="K4217" i="1"/>
  <c r="M4216" i="1"/>
  <c r="L4216" i="1"/>
  <c r="N4216" i="1" s="1"/>
  <c r="K4216" i="1"/>
  <c r="M4215" i="1"/>
  <c r="L4215" i="1"/>
  <c r="N4215" i="1" s="1"/>
  <c r="K4215" i="1"/>
  <c r="M4214" i="1"/>
  <c r="L4214" i="1"/>
  <c r="N4214" i="1" s="1"/>
  <c r="K4214" i="1"/>
  <c r="M4213" i="1"/>
  <c r="L4213" i="1"/>
  <c r="N4213" i="1" s="1"/>
  <c r="K4213" i="1"/>
  <c r="M4212" i="1"/>
  <c r="L4212" i="1"/>
  <c r="N4212" i="1" s="1"/>
  <c r="K4212" i="1"/>
  <c r="M4211" i="1"/>
  <c r="L4211" i="1"/>
  <c r="N4211" i="1" s="1"/>
  <c r="K4211" i="1"/>
  <c r="M4210" i="1"/>
  <c r="L4210" i="1"/>
  <c r="N4210" i="1" s="1"/>
  <c r="K4210" i="1"/>
  <c r="M4209" i="1"/>
  <c r="L4209" i="1"/>
  <c r="N4209" i="1" s="1"/>
  <c r="K4209" i="1"/>
  <c r="M4208" i="1"/>
  <c r="L4208" i="1"/>
  <c r="N4208" i="1" s="1"/>
  <c r="K4208" i="1"/>
  <c r="M4207" i="1"/>
  <c r="L4207" i="1"/>
  <c r="N4207" i="1" s="1"/>
  <c r="K4207" i="1"/>
  <c r="M4206" i="1"/>
  <c r="L4206" i="1"/>
  <c r="N4206" i="1" s="1"/>
  <c r="K4206" i="1"/>
  <c r="M4205" i="1"/>
  <c r="L4205" i="1"/>
  <c r="N4205" i="1" s="1"/>
  <c r="K4205" i="1"/>
  <c r="M4204" i="1"/>
  <c r="L4204" i="1"/>
  <c r="N4204" i="1" s="1"/>
  <c r="K4204" i="1"/>
  <c r="M4203" i="1"/>
  <c r="L4203" i="1"/>
  <c r="N4203" i="1" s="1"/>
  <c r="K4203" i="1"/>
  <c r="M4202" i="1"/>
  <c r="L4202" i="1"/>
  <c r="N4202" i="1" s="1"/>
  <c r="K4202" i="1"/>
  <c r="M4201" i="1"/>
  <c r="L4201" i="1"/>
  <c r="N4201" i="1" s="1"/>
  <c r="K4201" i="1"/>
  <c r="M4200" i="1"/>
  <c r="L4200" i="1"/>
  <c r="N4200" i="1" s="1"/>
  <c r="K4200" i="1"/>
  <c r="M4199" i="1"/>
  <c r="L4199" i="1"/>
  <c r="N4199" i="1" s="1"/>
  <c r="K4199" i="1"/>
  <c r="M4198" i="1"/>
  <c r="L4198" i="1"/>
  <c r="N4198" i="1" s="1"/>
  <c r="K4198" i="1"/>
  <c r="M4197" i="1"/>
  <c r="L4197" i="1"/>
  <c r="N4197" i="1" s="1"/>
  <c r="K4197" i="1"/>
  <c r="M4196" i="1"/>
  <c r="L4196" i="1"/>
  <c r="N4196" i="1" s="1"/>
  <c r="K4196" i="1"/>
  <c r="M4195" i="1"/>
  <c r="L4195" i="1"/>
  <c r="N4195" i="1" s="1"/>
  <c r="K4195" i="1"/>
  <c r="M4194" i="1"/>
  <c r="L4194" i="1"/>
  <c r="N4194" i="1" s="1"/>
  <c r="K4194" i="1"/>
  <c r="M4193" i="1"/>
  <c r="L4193" i="1"/>
  <c r="N4193" i="1" s="1"/>
  <c r="K4193" i="1"/>
  <c r="M4192" i="1"/>
  <c r="L4192" i="1"/>
  <c r="N4192" i="1" s="1"/>
  <c r="K4192" i="1"/>
  <c r="M4191" i="1"/>
  <c r="L4191" i="1"/>
  <c r="N4191" i="1" s="1"/>
  <c r="K4191" i="1"/>
  <c r="M4190" i="1"/>
  <c r="L4190" i="1"/>
  <c r="N4190" i="1" s="1"/>
  <c r="K4190" i="1"/>
  <c r="M4189" i="1"/>
  <c r="L4189" i="1"/>
  <c r="N4189" i="1" s="1"/>
  <c r="K4189" i="1"/>
  <c r="M4188" i="1"/>
  <c r="L4188" i="1"/>
  <c r="N4188" i="1" s="1"/>
  <c r="K4188" i="1"/>
  <c r="M4187" i="1"/>
  <c r="L4187" i="1"/>
  <c r="N4187" i="1" s="1"/>
  <c r="K4187" i="1"/>
  <c r="M4186" i="1"/>
  <c r="L4186" i="1"/>
  <c r="N4186" i="1" s="1"/>
  <c r="K4186" i="1"/>
  <c r="M4185" i="1"/>
  <c r="L4185" i="1"/>
  <c r="N4185" i="1" s="1"/>
  <c r="K4185" i="1"/>
  <c r="M4184" i="1"/>
  <c r="L4184" i="1"/>
  <c r="N4184" i="1" s="1"/>
  <c r="K4184" i="1"/>
  <c r="M4183" i="1"/>
  <c r="L4183" i="1"/>
  <c r="N4183" i="1" s="1"/>
  <c r="K4183" i="1"/>
  <c r="M4182" i="1"/>
  <c r="L4182" i="1"/>
  <c r="N4182" i="1" s="1"/>
  <c r="K4182" i="1"/>
  <c r="M4181" i="1"/>
  <c r="L4181" i="1"/>
  <c r="N4181" i="1" s="1"/>
  <c r="K4181" i="1"/>
  <c r="M4180" i="1"/>
  <c r="L4180" i="1"/>
  <c r="N4180" i="1" s="1"/>
  <c r="K4180" i="1"/>
  <c r="M4179" i="1"/>
  <c r="L4179" i="1"/>
  <c r="N4179" i="1" s="1"/>
  <c r="K4179" i="1"/>
  <c r="M4178" i="1"/>
  <c r="L4178" i="1"/>
  <c r="N4178" i="1" s="1"/>
  <c r="K4178" i="1"/>
  <c r="M4177" i="1"/>
  <c r="L4177" i="1"/>
  <c r="N4177" i="1" s="1"/>
  <c r="K4177" i="1"/>
  <c r="M4176" i="1"/>
  <c r="L4176" i="1"/>
  <c r="N4176" i="1" s="1"/>
  <c r="K4176" i="1"/>
  <c r="M4175" i="1"/>
  <c r="L4175" i="1"/>
  <c r="N4175" i="1" s="1"/>
  <c r="K4175" i="1"/>
  <c r="M4174" i="1"/>
  <c r="L4174" i="1"/>
  <c r="N4174" i="1" s="1"/>
  <c r="K4174" i="1"/>
  <c r="M4173" i="1"/>
  <c r="L4173" i="1"/>
  <c r="N4173" i="1" s="1"/>
  <c r="K4173" i="1"/>
  <c r="M4172" i="1"/>
  <c r="L4172" i="1"/>
  <c r="N4172" i="1" s="1"/>
  <c r="K4172" i="1"/>
  <c r="M4171" i="1"/>
  <c r="L4171" i="1"/>
  <c r="N4171" i="1" s="1"/>
  <c r="K4171" i="1"/>
  <c r="M4170" i="1"/>
  <c r="L4170" i="1"/>
  <c r="N4170" i="1" s="1"/>
  <c r="K4170" i="1"/>
  <c r="M4169" i="1"/>
  <c r="L4169" i="1"/>
  <c r="N4169" i="1" s="1"/>
  <c r="K4169" i="1"/>
  <c r="M4168" i="1"/>
  <c r="L4168" i="1"/>
  <c r="N4168" i="1" s="1"/>
  <c r="K4168" i="1"/>
  <c r="M4167" i="1"/>
  <c r="L4167" i="1"/>
  <c r="N4167" i="1" s="1"/>
  <c r="K4167" i="1"/>
  <c r="M4166" i="1"/>
  <c r="L4166" i="1"/>
  <c r="N4166" i="1" s="1"/>
  <c r="K4166" i="1"/>
  <c r="M4165" i="1"/>
  <c r="L4165" i="1"/>
  <c r="N4165" i="1" s="1"/>
  <c r="K4165" i="1"/>
  <c r="M4164" i="1"/>
  <c r="L4164" i="1"/>
  <c r="N4164" i="1" s="1"/>
  <c r="K4164" i="1"/>
  <c r="M4163" i="1"/>
  <c r="L4163" i="1"/>
  <c r="N4163" i="1" s="1"/>
  <c r="K4163" i="1"/>
  <c r="M4162" i="1"/>
  <c r="L4162" i="1"/>
  <c r="N4162" i="1" s="1"/>
  <c r="K4162" i="1"/>
  <c r="M4161" i="1"/>
  <c r="L4161" i="1"/>
  <c r="N4161" i="1" s="1"/>
  <c r="K4161" i="1"/>
  <c r="M4160" i="1"/>
  <c r="L4160" i="1"/>
  <c r="N4160" i="1" s="1"/>
  <c r="K4160" i="1"/>
  <c r="M4159" i="1"/>
  <c r="L4159" i="1"/>
  <c r="N4159" i="1" s="1"/>
  <c r="K4159" i="1"/>
  <c r="M4158" i="1"/>
  <c r="L4158" i="1"/>
  <c r="N4158" i="1" s="1"/>
  <c r="K4158" i="1"/>
  <c r="M4157" i="1"/>
  <c r="L4157" i="1"/>
  <c r="N4157" i="1" s="1"/>
  <c r="K4157" i="1"/>
  <c r="M4156" i="1"/>
  <c r="L4156" i="1"/>
  <c r="N4156" i="1" s="1"/>
  <c r="K4156" i="1"/>
  <c r="M4155" i="1"/>
  <c r="L4155" i="1"/>
  <c r="N4155" i="1" s="1"/>
  <c r="K4155" i="1"/>
  <c r="M4154" i="1"/>
  <c r="L4154" i="1"/>
  <c r="N4154" i="1" s="1"/>
  <c r="K4154" i="1"/>
  <c r="M4153" i="1"/>
  <c r="L4153" i="1"/>
  <c r="N4153" i="1" s="1"/>
  <c r="K4153" i="1"/>
  <c r="M4152" i="1"/>
  <c r="L4152" i="1"/>
  <c r="N4152" i="1" s="1"/>
  <c r="K4152" i="1"/>
  <c r="M4151" i="1"/>
  <c r="L4151" i="1"/>
  <c r="N4151" i="1" s="1"/>
  <c r="K4151" i="1"/>
  <c r="M4150" i="1"/>
  <c r="L4150" i="1"/>
  <c r="N4150" i="1" s="1"/>
  <c r="K4150" i="1"/>
  <c r="M4149" i="1"/>
  <c r="L4149" i="1"/>
  <c r="N4149" i="1" s="1"/>
  <c r="K4149" i="1"/>
  <c r="M4148" i="1"/>
  <c r="L4148" i="1"/>
  <c r="N4148" i="1" s="1"/>
  <c r="K4148" i="1"/>
  <c r="M4147" i="1"/>
  <c r="L4147" i="1"/>
  <c r="N4147" i="1" s="1"/>
  <c r="K4147" i="1"/>
  <c r="M4146" i="1"/>
  <c r="L4146" i="1"/>
  <c r="N4146" i="1" s="1"/>
  <c r="K4146" i="1"/>
  <c r="M4145" i="1"/>
  <c r="L4145" i="1"/>
  <c r="N4145" i="1" s="1"/>
  <c r="K4145" i="1"/>
  <c r="M4144" i="1"/>
  <c r="L4144" i="1"/>
  <c r="N4144" i="1" s="1"/>
  <c r="K4144" i="1"/>
  <c r="M4143" i="1"/>
  <c r="L4143" i="1"/>
  <c r="N4143" i="1" s="1"/>
  <c r="K4143" i="1"/>
  <c r="M4142" i="1"/>
  <c r="L4142" i="1"/>
  <c r="N4142" i="1" s="1"/>
  <c r="K4142" i="1"/>
  <c r="M4141" i="1"/>
  <c r="L4141" i="1"/>
  <c r="N4141" i="1" s="1"/>
  <c r="K4141" i="1"/>
  <c r="M4140" i="1"/>
  <c r="L4140" i="1"/>
  <c r="N4140" i="1" s="1"/>
  <c r="K4140" i="1"/>
  <c r="M4139" i="1"/>
  <c r="L4139" i="1"/>
  <c r="N4139" i="1" s="1"/>
  <c r="K4139" i="1"/>
  <c r="M4138" i="1"/>
  <c r="L4138" i="1"/>
  <c r="N4138" i="1" s="1"/>
  <c r="K4138" i="1"/>
  <c r="M4137" i="1"/>
  <c r="L4137" i="1"/>
  <c r="N4137" i="1" s="1"/>
  <c r="K4137" i="1"/>
  <c r="M4136" i="1"/>
  <c r="L4136" i="1"/>
  <c r="N4136" i="1" s="1"/>
  <c r="K4136" i="1"/>
  <c r="M4135" i="1"/>
  <c r="L4135" i="1"/>
  <c r="N4135" i="1" s="1"/>
  <c r="K4135" i="1"/>
  <c r="M4134" i="1"/>
  <c r="L4134" i="1"/>
  <c r="N4134" i="1" s="1"/>
  <c r="K4134" i="1"/>
  <c r="M4133" i="1"/>
  <c r="L4133" i="1"/>
  <c r="N4133" i="1" s="1"/>
  <c r="K4133" i="1"/>
  <c r="M4132" i="1"/>
  <c r="L4132" i="1"/>
  <c r="N4132" i="1" s="1"/>
  <c r="K4132" i="1"/>
  <c r="M4131" i="1"/>
  <c r="L4131" i="1"/>
  <c r="N4131" i="1" s="1"/>
  <c r="K4131" i="1"/>
  <c r="M4130" i="1"/>
  <c r="L4130" i="1"/>
  <c r="N4130" i="1" s="1"/>
  <c r="K4130" i="1"/>
  <c r="M4129" i="1"/>
  <c r="L4129" i="1"/>
  <c r="N4129" i="1" s="1"/>
  <c r="K4129" i="1"/>
  <c r="M4128" i="1"/>
  <c r="L4128" i="1"/>
  <c r="N4128" i="1" s="1"/>
  <c r="K4128" i="1"/>
  <c r="M4127" i="1"/>
  <c r="L4127" i="1"/>
  <c r="N4127" i="1" s="1"/>
  <c r="K4127" i="1"/>
  <c r="M4126" i="1"/>
  <c r="L4126" i="1"/>
  <c r="N4126" i="1" s="1"/>
  <c r="K4126" i="1"/>
  <c r="M4125" i="1"/>
  <c r="L4125" i="1"/>
  <c r="N4125" i="1" s="1"/>
  <c r="K4125" i="1"/>
  <c r="M4124" i="1"/>
  <c r="L4124" i="1"/>
  <c r="N4124" i="1" s="1"/>
  <c r="K4124" i="1"/>
  <c r="M4123" i="1"/>
  <c r="L4123" i="1"/>
  <c r="N4123" i="1" s="1"/>
  <c r="K4123" i="1"/>
  <c r="M4122" i="1"/>
  <c r="L4122" i="1"/>
  <c r="N4122" i="1" s="1"/>
  <c r="K4122" i="1"/>
  <c r="M4121" i="1"/>
  <c r="L4121" i="1"/>
  <c r="N4121" i="1" s="1"/>
  <c r="K4121" i="1"/>
  <c r="M4120" i="1"/>
  <c r="L4120" i="1"/>
  <c r="N4120" i="1" s="1"/>
  <c r="K4120" i="1"/>
  <c r="M4119" i="1"/>
  <c r="L4119" i="1"/>
  <c r="N4119" i="1" s="1"/>
  <c r="K4119" i="1"/>
  <c r="M4118" i="1"/>
  <c r="L4118" i="1"/>
  <c r="N4118" i="1" s="1"/>
  <c r="K4118" i="1"/>
  <c r="M4117" i="1"/>
  <c r="L4117" i="1"/>
  <c r="N4117" i="1" s="1"/>
  <c r="K4117" i="1"/>
  <c r="M4116" i="1"/>
  <c r="L4116" i="1"/>
  <c r="N4116" i="1" s="1"/>
  <c r="K4116" i="1"/>
  <c r="M4115" i="1"/>
  <c r="L4115" i="1"/>
  <c r="N4115" i="1" s="1"/>
  <c r="K4115" i="1"/>
  <c r="M4114" i="1"/>
  <c r="L4114" i="1"/>
  <c r="N4114" i="1" s="1"/>
  <c r="K4114" i="1"/>
  <c r="M4113" i="1"/>
  <c r="L4113" i="1"/>
  <c r="N4113" i="1" s="1"/>
  <c r="K4113" i="1"/>
  <c r="M4112" i="1"/>
  <c r="L4112" i="1"/>
  <c r="N4112" i="1" s="1"/>
  <c r="K4112" i="1"/>
  <c r="M4111" i="1"/>
  <c r="L4111" i="1"/>
  <c r="N4111" i="1" s="1"/>
  <c r="K4111" i="1"/>
  <c r="M4110" i="1"/>
  <c r="L4110" i="1"/>
  <c r="N4110" i="1" s="1"/>
  <c r="K4110" i="1"/>
  <c r="M4109" i="1"/>
  <c r="L4109" i="1"/>
  <c r="N4109" i="1" s="1"/>
  <c r="K4109" i="1"/>
  <c r="M4108" i="1"/>
  <c r="L4108" i="1"/>
  <c r="N4108" i="1" s="1"/>
  <c r="K4108" i="1"/>
  <c r="M4107" i="1"/>
  <c r="L4107" i="1"/>
  <c r="N4107" i="1" s="1"/>
  <c r="K4107" i="1"/>
  <c r="M4106" i="1"/>
  <c r="L4106" i="1"/>
  <c r="N4106" i="1" s="1"/>
  <c r="K4106" i="1"/>
  <c r="M4105" i="1"/>
  <c r="L4105" i="1"/>
  <c r="N4105" i="1" s="1"/>
  <c r="K4105" i="1"/>
  <c r="M4104" i="1"/>
  <c r="L4104" i="1"/>
  <c r="N4104" i="1" s="1"/>
  <c r="K4104" i="1"/>
  <c r="M4103" i="1"/>
  <c r="L4103" i="1"/>
  <c r="N4103" i="1" s="1"/>
  <c r="K4103" i="1"/>
  <c r="M4102" i="1"/>
  <c r="L4102" i="1"/>
  <c r="N4102" i="1" s="1"/>
  <c r="K4102" i="1"/>
  <c r="M4101" i="1"/>
  <c r="L4101" i="1"/>
  <c r="N4101" i="1" s="1"/>
  <c r="K4101" i="1"/>
  <c r="M4100" i="1"/>
  <c r="L4100" i="1"/>
  <c r="N4100" i="1" s="1"/>
  <c r="K4100" i="1"/>
  <c r="M4099" i="1"/>
  <c r="L4099" i="1"/>
  <c r="N4099" i="1" s="1"/>
  <c r="K4099" i="1"/>
  <c r="M4098" i="1"/>
  <c r="L4098" i="1"/>
  <c r="N4098" i="1" s="1"/>
  <c r="K4098" i="1"/>
  <c r="M4097" i="1"/>
  <c r="L4097" i="1"/>
  <c r="N4097" i="1" s="1"/>
  <c r="K4097" i="1"/>
  <c r="M4096" i="1"/>
  <c r="L4096" i="1"/>
  <c r="N4096" i="1" s="1"/>
  <c r="K4096" i="1"/>
  <c r="M4095" i="1"/>
  <c r="L4095" i="1"/>
  <c r="N4095" i="1" s="1"/>
  <c r="K4095" i="1"/>
  <c r="M4094" i="1"/>
  <c r="L4094" i="1"/>
  <c r="N4094" i="1" s="1"/>
  <c r="K4094" i="1"/>
  <c r="M4093" i="1"/>
  <c r="L4093" i="1"/>
  <c r="N4093" i="1" s="1"/>
  <c r="K4093" i="1"/>
  <c r="M4092" i="1"/>
  <c r="L4092" i="1"/>
  <c r="N4092" i="1" s="1"/>
  <c r="K4092" i="1"/>
  <c r="M4091" i="1"/>
  <c r="L4091" i="1"/>
  <c r="N4091" i="1" s="1"/>
  <c r="K4091" i="1"/>
  <c r="M4090" i="1"/>
  <c r="L4090" i="1"/>
  <c r="N4090" i="1" s="1"/>
  <c r="K4090" i="1"/>
  <c r="M4089" i="1"/>
  <c r="L4089" i="1"/>
  <c r="N4089" i="1" s="1"/>
  <c r="K4089" i="1"/>
  <c r="M4088" i="1"/>
  <c r="L4088" i="1"/>
  <c r="N4088" i="1" s="1"/>
  <c r="K4088" i="1"/>
  <c r="M4087" i="1"/>
  <c r="L4087" i="1"/>
  <c r="N4087" i="1" s="1"/>
  <c r="K4087" i="1"/>
  <c r="M4086" i="1"/>
  <c r="L4086" i="1"/>
  <c r="N4086" i="1" s="1"/>
  <c r="K4086" i="1"/>
  <c r="M4085" i="1"/>
  <c r="L4085" i="1"/>
  <c r="N4085" i="1" s="1"/>
  <c r="K4085" i="1"/>
  <c r="M4084" i="1"/>
  <c r="L4084" i="1"/>
  <c r="N4084" i="1" s="1"/>
  <c r="K4084" i="1"/>
  <c r="M4083" i="1"/>
  <c r="L4083" i="1"/>
  <c r="N4083" i="1" s="1"/>
  <c r="K4083" i="1"/>
  <c r="M4082" i="1"/>
  <c r="L4082" i="1"/>
  <c r="N4082" i="1" s="1"/>
  <c r="K4082" i="1"/>
  <c r="M4081" i="1"/>
  <c r="L4081" i="1"/>
  <c r="N4081" i="1" s="1"/>
  <c r="K4081" i="1"/>
  <c r="M4080" i="1"/>
  <c r="L4080" i="1"/>
  <c r="N4080" i="1" s="1"/>
  <c r="K4080" i="1"/>
  <c r="M4079" i="1"/>
  <c r="L4079" i="1"/>
  <c r="N4079" i="1" s="1"/>
  <c r="K4079" i="1"/>
  <c r="M4078" i="1"/>
  <c r="L4078" i="1"/>
  <c r="N4078" i="1" s="1"/>
  <c r="K4078" i="1"/>
  <c r="M4077" i="1"/>
  <c r="L4077" i="1"/>
  <c r="N4077" i="1" s="1"/>
  <c r="K4077" i="1"/>
  <c r="M4076" i="1"/>
  <c r="L4076" i="1"/>
  <c r="N4076" i="1" s="1"/>
  <c r="K4076" i="1"/>
  <c r="M4075" i="1"/>
  <c r="L4075" i="1"/>
  <c r="N4075" i="1" s="1"/>
  <c r="K4075" i="1"/>
  <c r="M4074" i="1"/>
  <c r="L4074" i="1"/>
  <c r="N4074" i="1" s="1"/>
  <c r="K4074" i="1"/>
  <c r="M4073" i="1"/>
  <c r="L4073" i="1"/>
  <c r="N4073" i="1" s="1"/>
  <c r="K4073" i="1"/>
  <c r="M4072" i="1"/>
  <c r="L4072" i="1"/>
  <c r="N4072" i="1" s="1"/>
  <c r="K4072" i="1"/>
  <c r="M4071" i="1"/>
  <c r="L4071" i="1"/>
  <c r="N4071" i="1" s="1"/>
  <c r="K4071" i="1"/>
  <c r="M4070" i="1"/>
  <c r="L4070" i="1"/>
  <c r="N4070" i="1" s="1"/>
  <c r="K4070" i="1"/>
  <c r="M4069" i="1"/>
  <c r="L4069" i="1"/>
  <c r="N4069" i="1" s="1"/>
  <c r="K4069" i="1"/>
  <c r="M4068" i="1"/>
  <c r="L4068" i="1"/>
  <c r="N4068" i="1" s="1"/>
  <c r="K4068" i="1"/>
  <c r="M4067" i="1"/>
  <c r="L4067" i="1"/>
  <c r="N4067" i="1" s="1"/>
  <c r="K4067" i="1"/>
  <c r="M4066" i="1"/>
  <c r="L4066" i="1"/>
  <c r="N4066" i="1" s="1"/>
  <c r="K4066" i="1"/>
  <c r="M4065" i="1"/>
  <c r="L4065" i="1"/>
  <c r="N4065" i="1" s="1"/>
  <c r="K4065" i="1"/>
  <c r="M4064" i="1"/>
  <c r="L4064" i="1"/>
  <c r="N4064" i="1" s="1"/>
  <c r="K4064" i="1"/>
  <c r="M4063" i="1"/>
  <c r="L4063" i="1"/>
  <c r="N4063" i="1" s="1"/>
  <c r="K4063" i="1"/>
  <c r="M4062" i="1"/>
  <c r="L4062" i="1"/>
  <c r="N4062" i="1" s="1"/>
  <c r="K4062" i="1"/>
  <c r="M4061" i="1"/>
  <c r="L4061" i="1"/>
  <c r="N4061" i="1" s="1"/>
  <c r="K4061" i="1"/>
  <c r="M4060" i="1"/>
  <c r="L4060" i="1"/>
  <c r="N4060" i="1" s="1"/>
  <c r="K4060" i="1"/>
  <c r="M4059" i="1"/>
  <c r="L4059" i="1"/>
  <c r="N4059" i="1" s="1"/>
  <c r="K4059" i="1"/>
  <c r="M4058" i="1"/>
  <c r="L4058" i="1"/>
  <c r="N4058" i="1" s="1"/>
  <c r="K4058" i="1"/>
  <c r="M4057" i="1"/>
  <c r="L4057" i="1"/>
  <c r="N4057" i="1" s="1"/>
  <c r="K4057" i="1"/>
  <c r="M4056" i="1"/>
  <c r="L4056" i="1"/>
  <c r="N4056" i="1" s="1"/>
  <c r="K4056" i="1"/>
  <c r="M4055" i="1"/>
  <c r="L4055" i="1"/>
  <c r="N4055" i="1" s="1"/>
  <c r="K4055" i="1"/>
  <c r="M4054" i="1"/>
  <c r="L4054" i="1"/>
  <c r="N4054" i="1" s="1"/>
  <c r="K4054" i="1"/>
  <c r="M4053" i="1"/>
  <c r="L4053" i="1"/>
  <c r="N4053" i="1" s="1"/>
  <c r="K4053" i="1"/>
  <c r="M4052" i="1"/>
  <c r="L4052" i="1"/>
  <c r="N4052" i="1" s="1"/>
  <c r="K4052" i="1"/>
  <c r="M4051" i="1"/>
  <c r="L4051" i="1"/>
  <c r="N4051" i="1" s="1"/>
  <c r="K4051" i="1"/>
  <c r="M4050" i="1"/>
  <c r="L4050" i="1"/>
  <c r="N4050" i="1" s="1"/>
  <c r="K4050" i="1"/>
  <c r="M4049" i="1"/>
  <c r="L4049" i="1"/>
  <c r="N4049" i="1" s="1"/>
  <c r="K4049" i="1"/>
  <c r="M4048" i="1"/>
  <c r="L4048" i="1"/>
  <c r="N4048" i="1" s="1"/>
  <c r="K4048" i="1"/>
  <c r="M4047" i="1"/>
  <c r="L4047" i="1"/>
  <c r="N4047" i="1" s="1"/>
  <c r="K4047" i="1"/>
  <c r="M4046" i="1"/>
  <c r="L4046" i="1"/>
  <c r="N4046" i="1" s="1"/>
  <c r="K4046" i="1"/>
  <c r="M4045" i="1"/>
  <c r="L4045" i="1"/>
  <c r="N4045" i="1" s="1"/>
  <c r="K4045" i="1"/>
  <c r="M4044" i="1"/>
  <c r="L4044" i="1"/>
  <c r="N4044" i="1" s="1"/>
  <c r="K4044" i="1"/>
  <c r="M4043" i="1"/>
  <c r="L4043" i="1"/>
  <c r="N4043" i="1" s="1"/>
  <c r="K4043" i="1"/>
  <c r="M4042" i="1"/>
  <c r="L4042" i="1"/>
  <c r="N4042" i="1" s="1"/>
  <c r="K4042" i="1"/>
  <c r="M4041" i="1"/>
  <c r="L4041" i="1"/>
  <c r="N4041" i="1" s="1"/>
  <c r="K4041" i="1"/>
  <c r="M4040" i="1"/>
  <c r="L4040" i="1"/>
  <c r="N4040" i="1" s="1"/>
  <c r="K4040" i="1"/>
  <c r="M4039" i="1"/>
  <c r="L4039" i="1"/>
  <c r="N4039" i="1" s="1"/>
  <c r="K4039" i="1"/>
  <c r="M4038" i="1"/>
  <c r="L4038" i="1"/>
  <c r="N4038" i="1" s="1"/>
  <c r="K4038" i="1"/>
  <c r="M4037" i="1"/>
  <c r="L4037" i="1"/>
  <c r="N4037" i="1" s="1"/>
  <c r="K4037" i="1"/>
  <c r="M4036" i="1"/>
  <c r="L4036" i="1"/>
  <c r="N4036" i="1" s="1"/>
  <c r="K4036" i="1"/>
  <c r="M4035" i="1"/>
  <c r="L4035" i="1"/>
  <c r="N4035" i="1" s="1"/>
  <c r="K4035" i="1"/>
  <c r="M4034" i="1"/>
  <c r="L4034" i="1"/>
  <c r="N4034" i="1" s="1"/>
  <c r="K4034" i="1"/>
  <c r="M4033" i="1"/>
  <c r="L4033" i="1"/>
  <c r="N4033" i="1" s="1"/>
  <c r="K4033" i="1"/>
  <c r="M4032" i="1"/>
  <c r="L4032" i="1"/>
  <c r="N4032" i="1" s="1"/>
  <c r="K4032" i="1"/>
  <c r="M4031" i="1"/>
  <c r="L4031" i="1"/>
  <c r="N4031" i="1" s="1"/>
  <c r="K4031" i="1"/>
  <c r="M4030" i="1"/>
  <c r="L4030" i="1"/>
  <c r="N4030" i="1" s="1"/>
  <c r="K4030" i="1"/>
  <c r="M4029" i="1"/>
  <c r="L4029" i="1"/>
  <c r="N4029" i="1" s="1"/>
  <c r="K4029" i="1"/>
  <c r="M4028" i="1"/>
  <c r="L4028" i="1"/>
  <c r="N4028" i="1" s="1"/>
  <c r="K4028" i="1"/>
  <c r="M4027" i="1"/>
  <c r="L4027" i="1"/>
  <c r="N4027" i="1" s="1"/>
  <c r="K4027" i="1"/>
  <c r="M4026" i="1"/>
  <c r="L4026" i="1"/>
  <c r="N4026" i="1" s="1"/>
  <c r="K4026" i="1"/>
  <c r="M4025" i="1"/>
  <c r="L4025" i="1"/>
  <c r="N4025" i="1" s="1"/>
  <c r="K4025" i="1"/>
  <c r="M4024" i="1"/>
  <c r="L4024" i="1"/>
  <c r="N4024" i="1" s="1"/>
  <c r="K4024" i="1"/>
  <c r="M4023" i="1"/>
  <c r="L4023" i="1"/>
  <c r="N4023" i="1" s="1"/>
  <c r="K4023" i="1"/>
  <c r="M4022" i="1"/>
  <c r="L4022" i="1"/>
  <c r="N4022" i="1" s="1"/>
  <c r="K4022" i="1"/>
  <c r="M4021" i="1"/>
  <c r="L4021" i="1"/>
  <c r="N4021" i="1" s="1"/>
  <c r="K4021" i="1"/>
  <c r="M4020" i="1"/>
  <c r="L4020" i="1"/>
  <c r="N4020" i="1" s="1"/>
  <c r="K4020" i="1"/>
  <c r="M4019" i="1"/>
  <c r="L4019" i="1"/>
  <c r="N4019" i="1" s="1"/>
  <c r="K4019" i="1"/>
  <c r="M4018" i="1"/>
  <c r="L4018" i="1"/>
  <c r="N4018" i="1" s="1"/>
  <c r="K4018" i="1"/>
  <c r="M4017" i="1"/>
  <c r="L4017" i="1"/>
  <c r="N4017" i="1" s="1"/>
  <c r="K4017" i="1"/>
  <c r="M4016" i="1"/>
  <c r="L4016" i="1"/>
  <c r="N4016" i="1" s="1"/>
  <c r="K4016" i="1"/>
  <c r="M4015" i="1"/>
  <c r="L4015" i="1"/>
  <c r="N4015" i="1" s="1"/>
  <c r="K4015" i="1"/>
  <c r="M4014" i="1"/>
  <c r="L4014" i="1"/>
  <c r="N4014" i="1" s="1"/>
  <c r="K4014" i="1"/>
  <c r="M4013" i="1"/>
  <c r="L4013" i="1"/>
  <c r="N4013" i="1" s="1"/>
  <c r="K4013" i="1"/>
  <c r="M4012" i="1"/>
  <c r="L4012" i="1"/>
  <c r="N4012" i="1" s="1"/>
  <c r="K4012" i="1"/>
  <c r="M4011" i="1"/>
  <c r="L4011" i="1"/>
  <c r="N4011" i="1" s="1"/>
  <c r="K4011" i="1"/>
  <c r="M4010" i="1"/>
  <c r="L4010" i="1"/>
  <c r="N4010" i="1" s="1"/>
  <c r="K4010" i="1"/>
  <c r="M4009" i="1"/>
  <c r="L4009" i="1"/>
  <c r="N4009" i="1" s="1"/>
  <c r="K4009" i="1"/>
  <c r="M4008" i="1"/>
  <c r="L4008" i="1"/>
  <c r="N4008" i="1" s="1"/>
  <c r="K4008" i="1"/>
  <c r="M4007" i="1"/>
  <c r="L4007" i="1"/>
  <c r="N4007" i="1" s="1"/>
  <c r="K4007" i="1"/>
  <c r="M4006" i="1"/>
  <c r="L4006" i="1"/>
  <c r="N4006" i="1" s="1"/>
  <c r="K4006" i="1"/>
  <c r="M4005" i="1"/>
  <c r="L4005" i="1"/>
  <c r="N4005" i="1" s="1"/>
  <c r="K4005" i="1"/>
  <c r="M4004" i="1"/>
  <c r="L4004" i="1"/>
  <c r="N4004" i="1" s="1"/>
  <c r="K4004" i="1"/>
  <c r="M4003" i="1"/>
  <c r="L4003" i="1"/>
  <c r="N4003" i="1" s="1"/>
  <c r="K4003" i="1"/>
  <c r="M4002" i="1"/>
  <c r="L4002" i="1"/>
  <c r="N4002" i="1" s="1"/>
  <c r="K4002" i="1"/>
  <c r="M4001" i="1"/>
  <c r="L4001" i="1"/>
  <c r="N4001" i="1" s="1"/>
  <c r="K4001" i="1"/>
  <c r="M4000" i="1"/>
  <c r="L4000" i="1"/>
  <c r="N4000" i="1" s="1"/>
  <c r="K4000" i="1"/>
  <c r="M3999" i="1"/>
  <c r="L3999" i="1"/>
  <c r="N3999" i="1" s="1"/>
  <c r="K3999" i="1"/>
  <c r="M3998" i="1"/>
  <c r="L3998" i="1"/>
  <c r="N3998" i="1" s="1"/>
  <c r="K3998" i="1"/>
  <c r="M3997" i="1"/>
  <c r="L3997" i="1"/>
  <c r="N3997" i="1" s="1"/>
  <c r="K3997" i="1"/>
  <c r="M3996" i="1"/>
  <c r="L3996" i="1"/>
  <c r="N3996" i="1" s="1"/>
  <c r="K3996" i="1"/>
  <c r="M3995" i="1"/>
  <c r="L3995" i="1"/>
  <c r="N3995" i="1" s="1"/>
  <c r="K3995" i="1"/>
  <c r="M3994" i="1"/>
  <c r="L3994" i="1"/>
  <c r="N3994" i="1" s="1"/>
  <c r="K3994" i="1"/>
  <c r="M3993" i="1"/>
  <c r="L3993" i="1"/>
  <c r="N3993" i="1" s="1"/>
  <c r="K3993" i="1"/>
  <c r="M3992" i="1"/>
  <c r="L3992" i="1"/>
  <c r="N3992" i="1" s="1"/>
  <c r="K3992" i="1"/>
  <c r="M3991" i="1"/>
  <c r="L3991" i="1"/>
  <c r="N3991" i="1" s="1"/>
  <c r="K3991" i="1"/>
  <c r="M3990" i="1"/>
  <c r="L3990" i="1"/>
  <c r="N3990" i="1" s="1"/>
  <c r="K3990" i="1"/>
  <c r="M3989" i="1"/>
  <c r="L3989" i="1"/>
  <c r="N3989" i="1" s="1"/>
  <c r="K3989" i="1"/>
  <c r="M3988" i="1"/>
  <c r="L3988" i="1"/>
  <c r="N3988" i="1" s="1"/>
  <c r="K3988" i="1"/>
  <c r="M3987" i="1"/>
  <c r="L3987" i="1"/>
  <c r="N3987" i="1" s="1"/>
  <c r="K3987" i="1"/>
  <c r="M3986" i="1"/>
  <c r="L3986" i="1"/>
  <c r="N3986" i="1" s="1"/>
  <c r="K3986" i="1"/>
  <c r="M3985" i="1"/>
  <c r="L3985" i="1"/>
  <c r="N3985" i="1" s="1"/>
  <c r="K3985" i="1"/>
  <c r="M3984" i="1"/>
  <c r="L3984" i="1"/>
  <c r="N3984" i="1" s="1"/>
  <c r="K3984" i="1"/>
  <c r="M3983" i="1"/>
  <c r="L3983" i="1"/>
  <c r="N3983" i="1" s="1"/>
  <c r="K3983" i="1"/>
  <c r="M3982" i="1"/>
  <c r="L3982" i="1"/>
  <c r="N3982" i="1" s="1"/>
  <c r="K3982" i="1"/>
  <c r="M3981" i="1"/>
  <c r="L3981" i="1"/>
  <c r="N3981" i="1" s="1"/>
  <c r="K3981" i="1"/>
  <c r="M3980" i="1"/>
  <c r="L3980" i="1"/>
  <c r="N3980" i="1" s="1"/>
  <c r="K3980" i="1"/>
  <c r="M3979" i="1"/>
  <c r="L3979" i="1"/>
  <c r="N3979" i="1" s="1"/>
  <c r="K3979" i="1"/>
  <c r="M3978" i="1"/>
  <c r="L3978" i="1"/>
  <c r="N3978" i="1" s="1"/>
  <c r="K3978" i="1"/>
  <c r="M3977" i="1"/>
  <c r="L3977" i="1"/>
  <c r="N3977" i="1" s="1"/>
  <c r="K3977" i="1"/>
  <c r="M3976" i="1"/>
  <c r="L3976" i="1"/>
  <c r="N3976" i="1" s="1"/>
  <c r="K3976" i="1"/>
  <c r="M3975" i="1"/>
  <c r="L3975" i="1"/>
  <c r="N3975" i="1" s="1"/>
  <c r="K3975" i="1"/>
  <c r="M3974" i="1"/>
  <c r="L3974" i="1"/>
  <c r="N3974" i="1" s="1"/>
  <c r="K3974" i="1"/>
  <c r="M3973" i="1"/>
  <c r="L3973" i="1"/>
  <c r="N3973" i="1" s="1"/>
  <c r="K3973" i="1"/>
  <c r="M3972" i="1"/>
  <c r="L3972" i="1"/>
  <c r="N3972" i="1" s="1"/>
  <c r="K3972" i="1"/>
  <c r="M3971" i="1"/>
  <c r="L3971" i="1"/>
  <c r="N3971" i="1" s="1"/>
  <c r="K3971" i="1"/>
  <c r="M3970" i="1"/>
  <c r="L3970" i="1"/>
  <c r="N3970" i="1" s="1"/>
  <c r="K3970" i="1"/>
  <c r="M3969" i="1"/>
  <c r="L3969" i="1"/>
  <c r="N3969" i="1" s="1"/>
  <c r="K3969" i="1"/>
  <c r="M3968" i="1"/>
  <c r="L3968" i="1"/>
  <c r="N3968" i="1" s="1"/>
  <c r="K3968" i="1"/>
  <c r="M3967" i="1"/>
  <c r="L3967" i="1"/>
  <c r="N3967" i="1" s="1"/>
  <c r="K3967" i="1"/>
  <c r="M3966" i="1"/>
  <c r="L3966" i="1"/>
  <c r="N3966" i="1" s="1"/>
  <c r="K3966" i="1"/>
  <c r="M3965" i="1"/>
  <c r="L3965" i="1"/>
  <c r="N3965" i="1" s="1"/>
  <c r="K3965" i="1"/>
  <c r="M3964" i="1"/>
  <c r="L3964" i="1"/>
  <c r="N3964" i="1" s="1"/>
  <c r="K3964" i="1"/>
  <c r="M3963" i="1"/>
  <c r="L3963" i="1"/>
  <c r="N3963" i="1" s="1"/>
  <c r="K3963" i="1"/>
  <c r="M3962" i="1"/>
  <c r="L3962" i="1"/>
  <c r="N3962" i="1" s="1"/>
  <c r="K3962" i="1"/>
  <c r="M3961" i="1"/>
  <c r="L3961" i="1"/>
  <c r="N3961" i="1" s="1"/>
  <c r="K3961" i="1"/>
  <c r="M3960" i="1"/>
  <c r="L3960" i="1"/>
  <c r="N3960" i="1" s="1"/>
  <c r="K3960" i="1"/>
  <c r="M3959" i="1"/>
  <c r="L3959" i="1"/>
  <c r="N3959" i="1" s="1"/>
  <c r="K3959" i="1"/>
  <c r="M3958" i="1"/>
  <c r="L3958" i="1"/>
  <c r="N3958" i="1" s="1"/>
  <c r="K3958" i="1"/>
  <c r="M3957" i="1"/>
  <c r="L3957" i="1"/>
  <c r="N3957" i="1" s="1"/>
  <c r="K3957" i="1"/>
  <c r="M3956" i="1"/>
  <c r="L3956" i="1"/>
  <c r="N3956" i="1" s="1"/>
  <c r="K3956" i="1"/>
  <c r="M3955" i="1"/>
  <c r="L3955" i="1"/>
  <c r="N3955" i="1" s="1"/>
  <c r="K3955" i="1"/>
  <c r="M3954" i="1"/>
  <c r="L3954" i="1"/>
  <c r="N3954" i="1" s="1"/>
  <c r="K3954" i="1"/>
  <c r="M3953" i="1"/>
  <c r="L3953" i="1"/>
  <c r="N3953" i="1" s="1"/>
  <c r="K3953" i="1"/>
  <c r="M3952" i="1"/>
  <c r="L3952" i="1"/>
  <c r="N3952" i="1" s="1"/>
  <c r="K3952" i="1"/>
  <c r="M3951" i="1"/>
  <c r="L3951" i="1"/>
  <c r="N3951" i="1" s="1"/>
  <c r="K3951" i="1"/>
  <c r="M3950" i="1"/>
  <c r="L3950" i="1"/>
  <c r="N3950" i="1" s="1"/>
  <c r="K3950" i="1"/>
  <c r="M3949" i="1"/>
  <c r="L3949" i="1"/>
  <c r="N3949" i="1" s="1"/>
  <c r="K3949" i="1"/>
  <c r="M3948" i="1"/>
  <c r="L3948" i="1"/>
  <c r="N3948" i="1" s="1"/>
  <c r="K3948" i="1"/>
  <c r="M3947" i="1"/>
  <c r="L3947" i="1"/>
  <c r="N3947" i="1" s="1"/>
  <c r="K3947" i="1"/>
  <c r="M3946" i="1"/>
  <c r="L3946" i="1"/>
  <c r="N3946" i="1" s="1"/>
  <c r="K3946" i="1"/>
  <c r="M3945" i="1"/>
  <c r="L3945" i="1"/>
  <c r="N3945" i="1" s="1"/>
  <c r="K3945" i="1"/>
  <c r="M3944" i="1"/>
  <c r="L3944" i="1"/>
  <c r="N3944" i="1" s="1"/>
  <c r="K3944" i="1"/>
  <c r="M3943" i="1"/>
  <c r="L3943" i="1"/>
  <c r="N3943" i="1" s="1"/>
  <c r="K3943" i="1"/>
  <c r="M3942" i="1"/>
  <c r="L3942" i="1"/>
  <c r="N3942" i="1" s="1"/>
  <c r="K3942" i="1"/>
  <c r="M3941" i="1"/>
  <c r="L3941" i="1"/>
  <c r="N3941" i="1" s="1"/>
  <c r="K3941" i="1"/>
  <c r="M3940" i="1"/>
  <c r="L3940" i="1"/>
  <c r="N3940" i="1" s="1"/>
  <c r="K3940" i="1"/>
  <c r="M3939" i="1"/>
  <c r="L3939" i="1"/>
  <c r="N3939" i="1" s="1"/>
  <c r="K3939" i="1"/>
  <c r="M3938" i="1"/>
  <c r="L3938" i="1"/>
  <c r="N3938" i="1" s="1"/>
  <c r="K3938" i="1"/>
  <c r="M3937" i="1"/>
  <c r="L3937" i="1"/>
  <c r="N3937" i="1" s="1"/>
  <c r="K3937" i="1"/>
  <c r="M3936" i="1"/>
  <c r="L3936" i="1"/>
  <c r="N3936" i="1" s="1"/>
  <c r="K3936" i="1"/>
  <c r="M3935" i="1"/>
  <c r="L3935" i="1"/>
  <c r="N3935" i="1" s="1"/>
  <c r="K3935" i="1"/>
  <c r="M3934" i="1"/>
  <c r="L3934" i="1"/>
  <c r="N3934" i="1" s="1"/>
  <c r="K3934" i="1"/>
  <c r="M3933" i="1"/>
  <c r="L3933" i="1"/>
  <c r="N3933" i="1" s="1"/>
  <c r="K3933" i="1"/>
  <c r="M3932" i="1"/>
  <c r="L3932" i="1"/>
  <c r="N3932" i="1" s="1"/>
  <c r="K3932" i="1"/>
  <c r="M3931" i="1"/>
  <c r="L3931" i="1"/>
  <c r="N3931" i="1" s="1"/>
  <c r="K3931" i="1"/>
  <c r="M3930" i="1"/>
  <c r="L3930" i="1"/>
  <c r="N3930" i="1" s="1"/>
  <c r="K3930" i="1"/>
  <c r="M3929" i="1"/>
  <c r="L3929" i="1"/>
  <c r="N3929" i="1" s="1"/>
  <c r="K3929" i="1"/>
  <c r="M3928" i="1"/>
  <c r="L3928" i="1"/>
  <c r="N3928" i="1" s="1"/>
  <c r="K3928" i="1"/>
  <c r="M3927" i="1"/>
  <c r="L3927" i="1"/>
  <c r="N3927" i="1" s="1"/>
  <c r="K3927" i="1"/>
  <c r="M3926" i="1"/>
  <c r="L3926" i="1"/>
  <c r="N3926" i="1" s="1"/>
  <c r="K3926" i="1"/>
  <c r="M3925" i="1"/>
  <c r="L3925" i="1"/>
  <c r="N3925" i="1" s="1"/>
  <c r="K3925" i="1"/>
  <c r="M3924" i="1"/>
  <c r="L3924" i="1"/>
  <c r="N3924" i="1" s="1"/>
  <c r="K3924" i="1"/>
  <c r="M3923" i="1"/>
  <c r="L3923" i="1"/>
  <c r="N3923" i="1" s="1"/>
  <c r="K3923" i="1"/>
  <c r="M3922" i="1"/>
  <c r="L3922" i="1"/>
  <c r="N3922" i="1" s="1"/>
  <c r="K3922" i="1"/>
  <c r="M3921" i="1"/>
  <c r="L3921" i="1"/>
  <c r="N3921" i="1" s="1"/>
  <c r="K3921" i="1"/>
  <c r="M3920" i="1"/>
  <c r="L3920" i="1"/>
  <c r="N3920" i="1" s="1"/>
  <c r="K3920" i="1"/>
  <c r="M3919" i="1"/>
  <c r="L3919" i="1"/>
  <c r="N3919" i="1" s="1"/>
  <c r="K3919" i="1"/>
  <c r="M3918" i="1"/>
  <c r="L3918" i="1"/>
  <c r="N3918" i="1" s="1"/>
  <c r="K3918" i="1"/>
  <c r="M3917" i="1"/>
  <c r="L3917" i="1"/>
  <c r="N3917" i="1" s="1"/>
  <c r="K3917" i="1"/>
  <c r="M3916" i="1"/>
  <c r="L3916" i="1"/>
  <c r="N3916" i="1" s="1"/>
  <c r="K3916" i="1"/>
  <c r="M3915" i="1"/>
  <c r="L3915" i="1"/>
  <c r="N3915" i="1" s="1"/>
  <c r="K3915" i="1"/>
  <c r="M3914" i="1"/>
  <c r="L3914" i="1"/>
  <c r="N3914" i="1" s="1"/>
  <c r="K3914" i="1"/>
  <c r="M3913" i="1"/>
  <c r="L3913" i="1"/>
  <c r="N3913" i="1" s="1"/>
  <c r="K3913" i="1"/>
  <c r="M3912" i="1"/>
  <c r="L3912" i="1"/>
  <c r="N3912" i="1" s="1"/>
  <c r="K3912" i="1"/>
  <c r="M3911" i="1"/>
  <c r="L3911" i="1"/>
  <c r="N3911" i="1" s="1"/>
  <c r="K3911" i="1"/>
  <c r="M3910" i="1"/>
  <c r="L3910" i="1"/>
  <c r="N3910" i="1" s="1"/>
  <c r="K3910" i="1"/>
  <c r="M3909" i="1"/>
  <c r="L3909" i="1"/>
  <c r="N3909" i="1" s="1"/>
  <c r="K3909" i="1"/>
  <c r="M3908" i="1"/>
  <c r="L3908" i="1"/>
  <c r="N3908" i="1" s="1"/>
  <c r="K3908" i="1"/>
  <c r="M3907" i="1"/>
  <c r="L3907" i="1"/>
  <c r="N3907" i="1" s="1"/>
  <c r="K3907" i="1"/>
  <c r="M3906" i="1"/>
  <c r="L3906" i="1"/>
  <c r="N3906" i="1" s="1"/>
  <c r="K3906" i="1"/>
  <c r="M3905" i="1"/>
  <c r="L3905" i="1"/>
  <c r="N3905" i="1" s="1"/>
  <c r="K3905" i="1"/>
  <c r="M3904" i="1"/>
  <c r="L3904" i="1"/>
  <c r="N3904" i="1" s="1"/>
  <c r="K3904" i="1"/>
  <c r="M3903" i="1"/>
  <c r="L3903" i="1"/>
  <c r="N3903" i="1" s="1"/>
  <c r="K3903" i="1"/>
  <c r="M3902" i="1"/>
  <c r="L3902" i="1"/>
  <c r="N3902" i="1" s="1"/>
  <c r="K3902" i="1"/>
  <c r="M3901" i="1"/>
  <c r="L3901" i="1"/>
  <c r="N3901" i="1" s="1"/>
  <c r="K3901" i="1"/>
  <c r="M3900" i="1"/>
  <c r="L3900" i="1"/>
  <c r="N3900" i="1" s="1"/>
  <c r="K3900" i="1"/>
  <c r="M3899" i="1"/>
  <c r="L3899" i="1"/>
  <c r="N3899" i="1" s="1"/>
  <c r="K3899" i="1"/>
  <c r="M3898" i="1"/>
  <c r="L3898" i="1"/>
  <c r="N3898" i="1" s="1"/>
  <c r="K3898" i="1"/>
  <c r="M3897" i="1"/>
  <c r="L3897" i="1"/>
  <c r="N3897" i="1" s="1"/>
  <c r="K3897" i="1"/>
  <c r="M3896" i="1"/>
  <c r="L3896" i="1"/>
  <c r="N3896" i="1" s="1"/>
  <c r="K3896" i="1"/>
  <c r="M3895" i="1"/>
  <c r="L3895" i="1"/>
  <c r="N3895" i="1" s="1"/>
  <c r="K3895" i="1"/>
  <c r="M3894" i="1"/>
  <c r="L3894" i="1"/>
  <c r="N3894" i="1" s="1"/>
  <c r="K3894" i="1"/>
  <c r="M3893" i="1"/>
  <c r="L3893" i="1"/>
  <c r="N3893" i="1" s="1"/>
  <c r="K3893" i="1"/>
  <c r="M3892" i="1"/>
  <c r="L3892" i="1"/>
  <c r="N3892" i="1" s="1"/>
  <c r="K3892" i="1"/>
  <c r="M3891" i="1"/>
  <c r="L3891" i="1"/>
  <c r="N3891" i="1" s="1"/>
  <c r="K3891" i="1"/>
  <c r="M3890" i="1"/>
  <c r="L3890" i="1"/>
  <c r="N3890" i="1" s="1"/>
  <c r="K3890" i="1"/>
  <c r="M3889" i="1"/>
  <c r="L3889" i="1"/>
  <c r="N3889" i="1" s="1"/>
  <c r="K3889" i="1"/>
  <c r="M3888" i="1"/>
  <c r="L3888" i="1"/>
  <c r="N3888" i="1" s="1"/>
  <c r="K3888" i="1"/>
  <c r="M3887" i="1"/>
  <c r="L3887" i="1"/>
  <c r="N3887" i="1" s="1"/>
  <c r="K3887" i="1"/>
  <c r="M3886" i="1"/>
  <c r="L3886" i="1"/>
  <c r="N3886" i="1" s="1"/>
  <c r="K3886" i="1"/>
  <c r="M3885" i="1"/>
  <c r="L3885" i="1"/>
  <c r="N3885" i="1" s="1"/>
  <c r="K3885" i="1"/>
  <c r="M3884" i="1"/>
  <c r="L3884" i="1"/>
  <c r="N3884" i="1" s="1"/>
  <c r="K3884" i="1"/>
  <c r="M3883" i="1"/>
  <c r="L3883" i="1"/>
  <c r="N3883" i="1" s="1"/>
  <c r="K3883" i="1"/>
  <c r="M3882" i="1"/>
  <c r="L3882" i="1"/>
  <c r="N3882" i="1" s="1"/>
  <c r="K3882" i="1"/>
  <c r="M3881" i="1"/>
  <c r="L3881" i="1"/>
  <c r="N3881" i="1" s="1"/>
  <c r="K3881" i="1"/>
  <c r="M3880" i="1"/>
  <c r="L3880" i="1"/>
  <c r="N3880" i="1" s="1"/>
  <c r="K3880" i="1"/>
  <c r="M3879" i="1"/>
  <c r="L3879" i="1"/>
  <c r="N3879" i="1" s="1"/>
  <c r="K3879" i="1"/>
  <c r="M3878" i="1"/>
  <c r="L3878" i="1"/>
  <c r="N3878" i="1" s="1"/>
  <c r="K3878" i="1"/>
  <c r="M3877" i="1"/>
  <c r="L3877" i="1"/>
  <c r="N3877" i="1" s="1"/>
  <c r="K3877" i="1"/>
  <c r="M3876" i="1"/>
  <c r="L3876" i="1"/>
  <c r="N3876" i="1" s="1"/>
  <c r="K3876" i="1"/>
  <c r="M3875" i="1"/>
  <c r="L3875" i="1"/>
  <c r="N3875" i="1" s="1"/>
  <c r="K3875" i="1"/>
  <c r="M3874" i="1"/>
  <c r="L3874" i="1"/>
  <c r="N3874" i="1" s="1"/>
  <c r="K3874" i="1"/>
  <c r="M3873" i="1"/>
  <c r="L3873" i="1"/>
  <c r="N3873" i="1" s="1"/>
  <c r="K3873" i="1"/>
  <c r="M3872" i="1"/>
  <c r="L3872" i="1"/>
  <c r="N3872" i="1" s="1"/>
  <c r="K3872" i="1"/>
  <c r="M3871" i="1"/>
  <c r="L3871" i="1"/>
  <c r="N3871" i="1" s="1"/>
  <c r="K3871" i="1"/>
  <c r="M3870" i="1"/>
  <c r="L3870" i="1"/>
  <c r="N3870" i="1" s="1"/>
  <c r="K3870" i="1"/>
  <c r="M3869" i="1"/>
  <c r="L3869" i="1"/>
  <c r="N3869" i="1" s="1"/>
  <c r="K3869" i="1"/>
  <c r="M3868" i="1"/>
  <c r="L3868" i="1"/>
  <c r="N3868" i="1" s="1"/>
  <c r="K3868" i="1"/>
  <c r="M3867" i="1"/>
  <c r="L3867" i="1"/>
  <c r="N3867" i="1" s="1"/>
  <c r="K3867" i="1"/>
  <c r="M3866" i="1"/>
  <c r="L3866" i="1"/>
  <c r="N3866" i="1" s="1"/>
  <c r="K3866" i="1"/>
  <c r="M3865" i="1"/>
  <c r="L3865" i="1"/>
  <c r="N3865" i="1" s="1"/>
  <c r="K3865" i="1"/>
  <c r="M3864" i="1"/>
  <c r="L3864" i="1"/>
  <c r="N3864" i="1" s="1"/>
  <c r="K3864" i="1"/>
  <c r="M3863" i="1"/>
  <c r="L3863" i="1"/>
  <c r="N3863" i="1" s="1"/>
  <c r="K3863" i="1"/>
  <c r="M3862" i="1"/>
  <c r="L3862" i="1"/>
  <c r="N3862" i="1" s="1"/>
  <c r="K3862" i="1"/>
  <c r="M3861" i="1"/>
  <c r="L3861" i="1"/>
  <c r="N3861" i="1" s="1"/>
  <c r="K3861" i="1"/>
  <c r="M3860" i="1"/>
  <c r="L3860" i="1"/>
  <c r="N3860" i="1" s="1"/>
  <c r="K3860" i="1"/>
  <c r="M3859" i="1"/>
  <c r="L3859" i="1"/>
  <c r="N3859" i="1" s="1"/>
  <c r="K3859" i="1"/>
  <c r="M3858" i="1"/>
  <c r="L3858" i="1"/>
  <c r="N3858" i="1" s="1"/>
  <c r="K3858" i="1"/>
  <c r="M3857" i="1"/>
  <c r="L3857" i="1"/>
  <c r="N3857" i="1" s="1"/>
  <c r="K3857" i="1"/>
  <c r="M3856" i="1"/>
  <c r="L3856" i="1"/>
  <c r="N3856" i="1" s="1"/>
  <c r="K3856" i="1"/>
  <c r="M3855" i="1"/>
  <c r="L3855" i="1"/>
  <c r="N3855" i="1" s="1"/>
  <c r="K3855" i="1"/>
  <c r="M3854" i="1"/>
  <c r="L3854" i="1"/>
  <c r="N3854" i="1" s="1"/>
  <c r="K3854" i="1"/>
  <c r="M3853" i="1"/>
  <c r="L3853" i="1"/>
  <c r="N3853" i="1" s="1"/>
  <c r="K3853" i="1"/>
  <c r="M3852" i="1"/>
  <c r="L3852" i="1"/>
  <c r="N3852" i="1" s="1"/>
  <c r="K3852" i="1"/>
  <c r="M3851" i="1"/>
  <c r="L3851" i="1"/>
  <c r="N3851" i="1" s="1"/>
  <c r="K3851" i="1"/>
  <c r="M3850" i="1"/>
  <c r="L3850" i="1"/>
  <c r="N3850" i="1" s="1"/>
  <c r="K3850" i="1"/>
  <c r="M3849" i="1"/>
  <c r="L3849" i="1"/>
  <c r="N3849" i="1" s="1"/>
  <c r="K3849" i="1"/>
  <c r="M3848" i="1"/>
  <c r="L3848" i="1"/>
  <c r="N3848" i="1" s="1"/>
  <c r="K3848" i="1"/>
  <c r="M3847" i="1"/>
  <c r="L3847" i="1"/>
  <c r="N3847" i="1" s="1"/>
  <c r="K3847" i="1"/>
  <c r="M3846" i="1"/>
  <c r="L3846" i="1"/>
  <c r="N3846" i="1" s="1"/>
  <c r="K3846" i="1"/>
  <c r="M3845" i="1"/>
  <c r="L3845" i="1"/>
  <c r="N3845" i="1" s="1"/>
  <c r="K3845" i="1"/>
  <c r="M3844" i="1"/>
  <c r="L3844" i="1"/>
  <c r="N3844" i="1" s="1"/>
  <c r="K3844" i="1"/>
  <c r="M3843" i="1"/>
  <c r="L3843" i="1"/>
  <c r="N3843" i="1" s="1"/>
  <c r="K3843" i="1"/>
  <c r="M3842" i="1"/>
  <c r="L3842" i="1"/>
  <c r="N3842" i="1" s="1"/>
  <c r="K3842" i="1"/>
  <c r="M3841" i="1"/>
  <c r="L3841" i="1"/>
  <c r="N3841" i="1" s="1"/>
  <c r="K3841" i="1"/>
  <c r="M3840" i="1"/>
  <c r="L3840" i="1"/>
  <c r="N3840" i="1" s="1"/>
  <c r="K3840" i="1"/>
  <c r="M3839" i="1"/>
  <c r="L3839" i="1"/>
  <c r="N3839" i="1" s="1"/>
  <c r="K3839" i="1"/>
  <c r="M3838" i="1"/>
  <c r="L3838" i="1"/>
  <c r="N3838" i="1" s="1"/>
  <c r="K3838" i="1"/>
  <c r="M3837" i="1"/>
  <c r="L3837" i="1"/>
  <c r="N3837" i="1" s="1"/>
  <c r="K3837" i="1"/>
  <c r="M3836" i="1"/>
  <c r="L3836" i="1"/>
  <c r="N3836" i="1" s="1"/>
  <c r="K3836" i="1"/>
  <c r="M3835" i="1"/>
  <c r="L3835" i="1"/>
  <c r="N3835" i="1" s="1"/>
  <c r="K3835" i="1"/>
  <c r="M3834" i="1"/>
  <c r="L3834" i="1"/>
  <c r="N3834" i="1" s="1"/>
  <c r="K3834" i="1"/>
  <c r="M3833" i="1"/>
  <c r="L3833" i="1"/>
  <c r="N3833" i="1" s="1"/>
  <c r="K3833" i="1"/>
  <c r="M3832" i="1"/>
  <c r="L3832" i="1"/>
  <c r="N3832" i="1" s="1"/>
  <c r="K3832" i="1"/>
  <c r="M3831" i="1"/>
  <c r="L3831" i="1"/>
  <c r="N3831" i="1" s="1"/>
  <c r="K3831" i="1"/>
  <c r="M3830" i="1"/>
  <c r="L3830" i="1"/>
  <c r="N3830" i="1" s="1"/>
  <c r="K3830" i="1"/>
  <c r="M3829" i="1"/>
  <c r="L3829" i="1"/>
  <c r="N3829" i="1" s="1"/>
  <c r="K3829" i="1"/>
  <c r="M3828" i="1"/>
  <c r="L3828" i="1"/>
  <c r="N3828" i="1" s="1"/>
  <c r="K3828" i="1"/>
  <c r="M3827" i="1"/>
  <c r="L3827" i="1"/>
  <c r="N3827" i="1" s="1"/>
  <c r="K3827" i="1"/>
  <c r="M3826" i="1"/>
  <c r="L3826" i="1"/>
  <c r="N3826" i="1" s="1"/>
  <c r="K3826" i="1"/>
  <c r="M3825" i="1"/>
  <c r="L3825" i="1"/>
  <c r="N3825" i="1" s="1"/>
  <c r="K3825" i="1"/>
  <c r="M3824" i="1"/>
  <c r="L3824" i="1"/>
  <c r="N3824" i="1" s="1"/>
  <c r="K3824" i="1"/>
  <c r="M3823" i="1"/>
  <c r="L3823" i="1"/>
  <c r="N3823" i="1" s="1"/>
  <c r="K3823" i="1"/>
  <c r="M3822" i="1"/>
  <c r="L3822" i="1"/>
  <c r="N3822" i="1" s="1"/>
  <c r="K3822" i="1"/>
  <c r="M3821" i="1"/>
  <c r="L3821" i="1"/>
  <c r="N3821" i="1" s="1"/>
  <c r="K3821" i="1"/>
  <c r="M3820" i="1"/>
  <c r="L3820" i="1"/>
  <c r="N3820" i="1" s="1"/>
  <c r="K3820" i="1"/>
  <c r="M3819" i="1"/>
  <c r="L3819" i="1"/>
  <c r="N3819" i="1" s="1"/>
  <c r="K3819" i="1"/>
  <c r="M3818" i="1"/>
  <c r="L3818" i="1"/>
  <c r="N3818" i="1" s="1"/>
  <c r="K3818" i="1"/>
  <c r="M3817" i="1"/>
  <c r="L3817" i="1"/>
  <c r="N3817" i="1" s="1"/>
  <c r="K3817" i="1"/>
  <c r="M3816" i="1"/>
  <c r="L3816" i="1"/>
  <c r="N3816" i="1" s="1"/>
  <c r="K3816" i="1"/>
  <c r="M3815" i="1"/>
  <c r="L3815" i="1"/>
  <c r="N3815" i="1" s="1"/>
  <c r="K3815" i="1"/>
  <c r="M3814" i="1"/>
  <c r="L3814" i="1"/>
  <c r="N3814" i="1" s="1"/>
  <c r="K3814" i="1"/>
  <c r="M3813" i="1"/>
  <c r="L3813" i="1"/>
  <c r="N3813" i="1" s="1"/>
  <c r="K3813" i="1"/>
  <c r="M3812" i="1"/>
  <c r="L3812" i="1"/>
  <c r="N3812" i="1" s="1"/>
  <c r="K3812" i="1"/>
  <c r="M3811" i="1"/>
  <c r="L3811" i="1"/>
  <c r="N3811" i="1" s="1"/>
  <c r="K3811" i="1"/>
  <c r="M3810" i="1"/>
  <c r="L3810" i="1"/>
  <c r="N3810" i="1" s="1"/>
  <c r="K3810" i="1"/>
  <c r="M3809" i="1"/>
  <c r="L3809" i="1"/>
  <c r="N3809" i="1" s="1"/>
  <c r="K3809" i="1"/>
  <c r="M3808" i="1"/>
  <c r="L3808" i="1"/>
  <c r="N3808" i="1" s="1"/>
  <c r="K3808" i="1"/>
  <c r="M3807" i="1"/>
  <c r="L3807" i="1"/>
  <c r="N3807" i="1" s="1"/>
  <c r="K3807" i="1"/>
  <c r="M3806" i="1"/>
  <c r="L3806" i="1"/>
  <c r="N3806" i="1" s="1"/>
  <c r="K3806" i="1"/>
  <c r="M3805" i="1"/>
  <c r="L3805" i="1"/>
  <c r="N3805" i="1" s="1"/>
  <c r="K3805" i="1"/>
  <c r="M3804" i="1"/>
  <c r="L3804" i="1"/>
  <c r="N3804" i="1" s="1"/>
  <c r="K3804" i="1"/>
  <c r="M3803" i="1"/>
  <c r="L3803" i="1"/>
  <c r="N3803" i="1" s="1"/>
  <c r="K3803" i="1"/>
  <c r="M3802" i="1"/>
  <c r="L3802" i="1"/>
  <c r="N3802" i="1" s="1"/>
  <c r="K3802" i="1"/>
  <c r="M3801" i="1"/>
  <c r="L3801" i="1"/>
  <c r="N3801" i="1" s="1"/>
  <c r="K3801" i="1"/>
  <c r="M3800" i="1"/>
  <c r="L3800" i="1"/>
  <c r="N3800" i="1" s="1"/>
  <c r="K3800" i="1"/>
  <c r="M3799" i="1"/>
  <c r="L3799" i="1"/>
  <c r="N3799" i="1" s="1"/>
  <c r="K3799" i="1"/>
  <c r="M3798" i="1"/>
  <c r="L3798" i="1"/>
  <c r="N3798" i="1" s="1"/>
  <c r="K3798" i="1"/>
  <c r="M3797" i="1"/>
  <c r="L3797" i="1"/>
  <c r="N3797" i="1" s="1"/>
  <c r="K3797" i="1"/>
  <c r="M3796" i="1"/>
  <c r="L3796" i="1"/>
  <c r="N3796" i="1" s="1"/>
  <c r="K3796" i="1"/>
  <c r="M3795" i="1"/>
  <c r="L3795" i="1"/>
  <c r="N3795" i="1" s="1"/>
  <c r="K3795" i="1"/>
  <c r="M3794" i="1"/>
  <c r="L3794" i="1"/>
  <c r="N3794" i="1" s="1"/>
  <c r="K3794" i="1"/>
  <c r="M3793" i="1"/>
  <c r="L3793" i="1"/>
  <c r="N3793" i="1" s="1"/>
  <c r="K3793" i="1"/>
  <c r="M3792" i="1"/>
  <c r="L3792" i="1"/>
  <c r="N3792" i="1" s="1"/>
  <c r="K3792" i="1"/>
  <c r="M3791" i="1"/>
  <c r="L3791" i="1"/>
  <c r="N3791" i="1" s="1"/>
  <c r="K3791" i="1"/>
  <c r="M3790" i="1"/>
  <c r="L3790" i="1"/>
  <c r="N3790" i="1" s="1"/>
  <c r="K3790" i="1"/>
  <c r="M3789" i="1"/>
  <c r="L3789" i="1"/>
  <c r="N3789" i="1" s="1"/>
  <c r="K3789" i="1"/>
  <c r="M3788" i="1"/>
  <c r="L3788" i="1"/>
  <c r="N3788" i="1" s="1"/>
  <c r="K3788" i="1"/>
  <c r="M3787" i="1"/>
  <c r="L3787" i="1"/>
  <c r="N3787" i="1" s="1"/>
  <c r="K3787" i="1"/>
  <c r="M3786" i="1"/>
  <c r="L3786" i="1"/>
  <c r="N3786" i="1" s="1"/>
  <c r="K3786" i="1"/>
  <c r="M3785" i="1"/>
  <c r="L3785" i="1"/>
  <c r="N3785" i="1" s="1"/>
  <c r="K3785" i="1"/>
  <c r="M3784" i="1"/>
  <c r="L3784" i="1"/>
  <c r="N3784" i="1" s="1"/>
  <c r="K3784" i="1"/>
  <c r="M3783" i="1"/>
  <c r="L3783" i="1"/>
  <c r="N3783" i="1" s="1"/>
  <c r="K3783" i="1"/>
  <c r="M3782" i="1"/>
  <c r="L3782" i="1"/>
  <c r="N3782" i="1" s="1"/>
  <c r="K3782" i="1"/>
  <c r="M3781" i="1"/>
  <c r="L3781" i="1"/>
  <c r="N3781" i="1" s="1"/>
  <c r="K3781" i="1"/>
  <c r="M3780" i="1"/>
  <c r="L3780" i="1"/>
  <c r="N3780" i="1" s="1"/>
  <c r="K3780" i="1"/>
  <c r="M3779" i="1"/>
  <c r="L3779" i="1"/>
  <c r="N3779" i="1" s="1"/>
  <c r="K3779" i="1"/>
  <c r="M3778" i="1"/>
  <c r="L3778" i="1"/>
  <c r="N3778" i="1" s="1"/>
  <c r="K3778" i="1"/>
  <c r="M3777" i="1"/>
  <c r="L3777" i="1"/>
  <c r="N3777" i="1" s="1"/>
  <c r="K3777" i="1"/>
  <c r="M3776" i="1"/>
  <c r="L3776" i="1"/>
  <c r="N3776" i="1" s="1"/>
  <c r="K3776" i="1"/>
  <c r="M3775" i="1"/>
  <c r="L3775" i="1"/>
  <c r="N3775" i="1" s="1"/>
  <c r="K3775" i="1"/>
  <c r="M3774" i="1"/>
  <c r="L3774" i="1"/>
  <c r="N3774" i="1" s="1"/>
  <c r="K3774" i="1"/>
  <c r="M3773" i="1"/>
  <c r="L3773" i="1"/>
  <c r="N3773" i="1" s="1"/>
  <c r="K3773" i="1"/>
  <c r="M3772" i="1"/>
  <c r="L3772" i="1"/>
  <c r="N3772" i="1" s="1"/>
  <c r="K3772" i="1"/>
  <c r="M3771" i="1"/>
  <c r="L3771" i="1"/>
  <c r="N3771" i="1" s="1"/>
  <c r="K3771" i="1"/>
  <c r="M3770" i="1"/>
  <c r="L3770" i="1"/>
  <c r="N3770" i="1" s="1"/>
  <c r="K3770" i="1"/>
  <c r="M3769" i="1"/>
  <c r="L3769" i="1"/>
  <c r="N3769" i="1" s="1"/>
  <c r="K3769" i="1"/>
  <c r="M3768" i="1"/>
  <c r="L3768" i="1"/>
  <c r="N3768" i="1" s="1"/>
  <c r="K3768" i="1"/>
  <c r="M3767" i="1"/>
  <c r="L3767" i="1"/>
  <c r="N3767" i="1" s="1"/>
  <c r="K3767" i="1"/>
  <c r="M3766" i="1"/>
  <c r="L3766" i="1"/>
  <c r="N3766" i="1" s="1"/>
  <c r="K3766" i="1"/>
  <c r="M3765" i="1"/>
  <c r="L3765" i="1"/>
  <c r="N3765" i="1" s="1"/>
  <c r="K3765" i="1"/>
  <c r="M3764" i="1"/>
  <c r="L3764" i="1"/>
  <c r="N3764" i="1" s="1"/>
  <c r="K3764" i="1"/>
  <c r="M3763" i="1"/>
  <c r="L3763" i="1"/>
  <c r="N3763" i="1" s="1"/>
  <c r="K3763" i="1"/>
  <c r="M3762" i="1"/>
  <c r="L3762" i="1"/>
  <c r="N3762" i="1" s="1"/>
  <c r="K3762" i="1"/>
  <c r="M3761" i="1"/>
  <c r="L3761" i="1"/>
  <c r="N3761" i="1" s="1"/>
  <c r="K3761" i="1"/>
  <c r="M3760" i="1"/>
  <c r="L3760" i="1"/>
  <c r="N3760" i="1" s="1"/>
  <c r="K3760" i="1"/>
  <c r="M3759" i="1"/>
  <c r="L3759" i="1"/>
  <c r="N3759" i="1" s="1"/>
  <c r="K3759" i="1"/>
  <c r="M3758" i="1"/>
  <c r="L3758" i="1"/>
  <c r="N3758" i="1" s="1"/>
  <c r="K3758" i="1"/>
  <c r="M3757" i="1"/>
  <c r="L3757" i="1"/>
  <c r="N3757" i="1" s="1"/>
  <c r="K3757" i="1"/>
  <c r="M3756" i="1"/>
  <c r="L3756" i="1"/>
  <c r="N3756" i="1" s="1"/>
  <c r="K3756" i="1"/>
  <c r="M3755" i="1"/>
  <c r="L3755" i="1"/>
  <c r="N3755" i="1" s="1"/>
  <c r="K3755" i="1"/>
  <c r="M3754" i="1"/>
  <c r="L3754" i="1"/>
  <c r="N3754" i="1" s="1"/>
  <c r="K3754" i="1"/>
  <c r="M3753" i="1"/>
  <c r="L3753" i="1"/>
  <c r="N3753" i="1" s="1"/>
  <c r="K3753" i="1"/>
  <c r="M3752" i="1"/>
  <c r="L3752" i="1"/>
  <c r="N3752" i="1" s="1"/>
  <c r="K3752" i="1"/>
  <c r="M3751" i="1"/>
  <c r="L3751" i="1"/>
  <c r="N3751" i="1" s="1"/>
  <c r="K3751" i="1"/>
  <c r="M3750" i="1"/>
  <c r="L3750" i="1"/>
  <c r="N3750" i="1" s="1"/>
  <c r="K3750" i="1"/>
  <c r="M3749" i="1"/>
  <c r="L3749" i="1"/>
  <c r="N3749" i="1" s="1"/>
  <c r="K3749" i="1"/>
  <c r="M3748" i="1"/>
  <c r="L3748" i="1"/>
  <c r="N3748" i="1" s="1"/>
  <c r="K3748" i="1"/>
  <c r="M3747" i="1"/>
  <c r="L3747" i="1"/>
  <c r="N3747" i="1" s="1"/>
  <c r="K3747" i="1"/>
  <c r="M3746" i="1"/>
  <c r="L3746" i="1"/>
  <c r="N3746" i="1" s="1"/>
  <c r="K3746" i="1"/>
  <c r="M3745" i="1"/>
  <c r="L3745" i="1"/>
  <c r="N3745" i="1" s="1"/>
  <c r="K3745" i="1"/>
  <c r="M3744" i="1"/>
  <c r="L3744" i="1"/>
  <c r="N3744" i="1" s="1"/>
  <c r="K3744" i="1"/>
  <c r="M3743" i="1"/>
  <c r="L3743" i="1"/>
  <c r="N3743" i="1" s="1"/>
  <c r="K3743" i="1"/>
  <c r="M3742" i="1"/>
  <c r="L3742" i="1"/>
  <c r="N3742" i="1" s="1"/>
  <c r="K3742" i="1"/>
  <c r="M3741" i="1"/>
  <c r="L3741" i="1"/>
  <c r="N3741" i="1" s="1"/>
  <c r="K3741" i="1"/>
  <c r="M3740" i="1"/>
  <c r="L3740" i="1"/>
  <c r="N3740" i="1" s="1"/>
  <c r="K3740" i="1"/>
  <c r="M3739" i="1"/>
  <c r="L3739" i="1"/>
  <c r="N3739" i="1" s="1"/>
  <c r="K3739" i="1"/>
  <c r="M3738" i="1"/>
  <c r="L3738" i="1"/>
  <c r="N3738" i="1" s="1"/>
  <c r="K3738" i="1"/>
  <c r="M3737" i="1"/>
  <c r="L3737" i="1"/>
  <c r="N3737" i="1" s="1"/>
  <c r="K3737" i="1"/>
  <c r="M3736" i="1"/>
  <c r="L3736" i="1"/>
  <c r="N3736" i="1" s="1"/>
  <c r="K3736" i="1"/>
  <c r="M3735" i="1"/>
  <c r="L3735" i="1"/>
  <c r="N3735" i="1" s="1"/>
  <c r="K3735" i="1"/>
  <c r="M3734" i="1"/>
  <c r="L3734" i="1"/>
  <c r="N3734" i="1" s="1"/>
  <c r="K3734" i="1"/>
  <c r="M3733" i="1"/>
  <c r="L3733" i="1"/>
  <c r="N3733" i="1" s="1"/>
  <c r="K3733" i="1"/>
  <c r="M3732" i="1"/>
  <c r="L3732" i="1"/>
  <c r="N3732" i="1" s="1"/>
  <c r="K3732" i="1"/>
  <c r="M3731" i="1"/>
  <c r="L3731" i="1"/>
  <c r="N3731" i="1" s="1"/>
  <c r="K3731" i="1"/>
  <c r="M3730" i="1"/>
  <c r="L3730" i="1"/>
  <c r="N3730" i="1" s="1"/>
  <c r="K3730" i="1"/>
  <c r="M3729" i="1"/>
  <c r="L3729" i="1"/>
  <c r="N3729" i="1" s="1"/>
  <c r="K3729" i="1"/>
  <c r="M3728" i="1"/>
  <c r="L3728" i="1"/>
  <c r="N3728" i="1" s="1"/>
  <c r="K3728" i="1"/>
  <c r="M3727" i="1"/>
  <c r="L3727" i="1"/>
  <c r="N3727" i="1" s="1"/>
  <c r="K3727" i="1"/>
  <c r="M3726" i="1"/>
  <c r="L3726" i="1"/>
  <c r="N3726" i="1" s="1"/>
  <c r="K3726" i="1"/>
  <c r="M3725" i="1"/>
  <c r="L3725" i="1"/>
  <c r="N3725" i="1" s="1"/>
  <c r="K3725" i="1"/>
  <c r="M3724" i="1"/>
  <c r="L3724" i="1"/>
  <c r="N3724" i="1" s="1"/>
  <c r="K3724" i="1"/>
  <c r="M3723" i="1"/>
  <c r="L3723" i="1"/>
  <c r="N3723" i="1" s="1"/>
  <c r="K3723" i="1"/>
  <c r="M3722" i="1"/>
  <c r="L3722" i="1"/>
  <c r="N3722" i="1" s="1"/>
  <c r="K3722" i="1"/>
  <c r="M3721" i="1"/>
  <c r="L3721" i="1"/>
  <c r="N3721" i="1" s="1"/>
  <c r="K3721" i="1"/>
  <c r="M3720" i="1"/>
  <c r="L3720" i="1"/>
  <c r="N3720" i="1" s="1"/>
  <c r="K3720" i="1"/>
  <c r="M3719" i="1"/>
  <c r="L3719" i="1"/>
  <c r="N3719" i="1" s="1"/>
  <c r="K3719" i="1"/>
  <c r="M3718" i="1"/>
  <c r="L3718" i="1"/>
  <c r="N3718" i="1" s="1"/>
  <c r="K3718" i="1"/>
  <c r="M3717" i="1"/>
  <c r="L3717" i="1"/>
  <c r="N3717" i="1" s="1"/>
  <c r="K3717" i="1"/>
  <c r="M3716" i="1"/>
  <c r="L3716" i="1"/>
  <c r="N3716" i="1" s="1"/>
  <c r="K3716" i="1"/>
  <c r="M3715" i="1"/>
  <c r="L3715" i="1"/>
  <c r="N3715" i="1" s="1"/>
  <c r="K3715" i="1"/>
  <c r="M3714" i="1"/>
  <c r="L3714" i="1"/>
  <c r="N3714" i="1" s="1"/>
  <c r="K3714" i="1"/>
  <c r="M3713" i="1"/>
  <c r="L3713" i="1"/>
  <c r="N3713" i="1" s="1"/>
  <c r="K3713" i="1"/>
  <c r="M3712" i="1"/>
  <c r="L3712" i="1"/>
  <c r="N3712" i="1" s="1"/>
  <c r="K3712" i="1"/>
  <c r="M3711" i="1"/>
  <c r="L3711" i="1"/>
  <c r="N3711" i="1" s="1"/>
  <c r="K3711" i="1"/>
  <c r="M3710" i="1"/>
  <c r="L3710" i="1"/>
  <c r="N3710" i="1" s="1"/>
  <c r="K3710" i="1"/>
  <c r="M3709" i="1"/>
  <c r="L3709" i="1"/>
  <c r="N3709" i="1" s="1"/>
  <c r="K3709" i="1"/>
  <c r="M3708" i="1"/>
  <c r="L3708" i="1"/>
  <c r="N3708" i="1" s="1"/>
  <c r="K3708" i="1"/>
  <c r="M3707" i="1"/>
  <c r="L3707" i="1"/>
  <c r="N3707" i="1" s="1"/>
  <c r="K3707" i="1"/>
  <c r="M3706" i="1"/>
  <c r="L3706" i="1"/>
  <c r="N3706" i="1" s="1"/>
  <c r="K3706" i="1"/>
  <c r="M3705" i="1"/>
  <c r="L3705" i="1"/>
  <c r="N3705" i="1" s="1"/>
  <c r="K3705" i="1"/>
  <c r="M3704" i="1"/>
  <c r="L3704" i="1"/>
  <c r="N3704" i="1" s="1"/>
  <c r="K3704" i="1"/>
  <c r="M3703" i="1"/>
  <c r="L3703" i="1"/>
  <c r="N3703" i="1" s="1"/>
  <c r="K3703" i="1"/>
  <c r="M3702" i="1"/>
  <c r="L3702" i="1"/>
  <c r="N3702" i="1" s="1"/>
  <c r="K3702" i="1"/>
  <c r="M3701" i="1"/>
  <c r="L3701" i="1"/>
  <c r="N3701" i="1" s="1"/>
  <c r="K3701" i="1"/>
  <c r="M3700" i="1"/>
  <c r="L3700" i="1"/>
  <c r="N3700" i="1" s="1"/>
  <c r="K3700" i="1"/>
  <c r="M3699" i="1"/>
  <c r="L3699" i="1"/>
  <c r="N3699" i="1" s="1"/>
  <c r="K3699" i="1"/>
  <c r="M3698" i="1"/>
  <c r="L3698" i="1"/>
  <c r="N3698" i="1" s="1"/>
  <c r="K3698" i="1"/>
  <c r="M3697" i="1"/>
  <c r="L3697" i="1"/>
  <c r="N3697" i="1" s="1"/>
  <c r="K3697" i="1"/>
  <c r="M3696" i="1"/>
  <c r="L3696" i="1"/>
  <c r="N3696" i="1" s="1"/>
  <c r="K3696" i="1"/>
  <c r="M3695" i="1"/>
  <c r="L3695" i="1"/>
  <c r="N3695" i="1" s="1"/>
  <c r="K3695" i="1"/>
  <c r="M3694" i="1"/>
  <c r="L3694" i="1"/>
  <c r="N3694" i="1" s="1"/>
  <c r="K3694" i="1"/>
  <c r="M3693" i="1"/>
  <c r="L3693" i="1"/>
  <c r="N3693" i="1" s="1"/>
  <c r="K3693" i="1"/>
  <c r="M3692" i="1"/>
  <c r="L3692" i="1"/>
  <c r="N3692" i="1" s="1"/>
  <c r="K3692" i="1"/>
  <c r="M3691" i="1"/>
  <c r="L3691" i="1"/>
  <c r="N3691" i="1" s="1"/>
  <c r="K3691" i="1"/>
  <c r="M3690" i="1"/>
  <c r="L3690" i="1"/>
  <c r="N3690" i="1" s="1"/>
  <c r="K3690" i="1"/>
  <c r="M3689" i="1"/>
  <c r="L3689" i="1"/>
  <c r="N3689" i="1" s="1"/>
  <c r="K3689" i="1"/>
  <c r="M3688" i="1"/>
  <c r="L3688" i="1"/>
  <c r="N3688" i="1" s="1"/>
  <c r="K3688" i="1"/>
  <c r="M3687" i="1"/>
  <c r="L3687" i="1"/>
  <c r="N3687" i="1" s="1"/>
  <c r="K3687" i="1"/>
  <c r="M3686" i="1"/>
  <c r="L3686" i="1"/>
  <c r="N3686" i="1" s="1"/>
  <c r="K3686" i="1"/>
  <c r="M3685" i="1"/>
  <c r="L3685" i="1"/>
  <c r="N3685" i="1" s="1"/>
  <c r="K3685" i="1"/>
  <c r="M3684" i="1"/>
  <c r="L3684" i="1"/>
  <c r="N3684" i="1" s="1"/>
  <c r="K3684" i="1"/>
  <c r="M3683" i="1"/>
  <c r="L3683" i="1"/>
  <c r="N3683" i="1" s="1"/>
  <c r="K3683" i="1"/>
  <c r="M3682" i="1"/>
  <c r="L3682" i="1"/>
  <c r="N3682" i="1" s="1"/>
  <c r="K3682" i="1"/>
  <c r="M3681" i="1"/>
  <c r="L3681" i="1"/>
  <c r="N3681" i="1" s="1"/>
  <c r="K3681" i="1"/>
  <c r="M3680" i="1"/>
  <c r="L3680" i="1"/>
  <c r="N3680" i="1" s="1"/>
  <c r="K3680" i="1"/>
  <c r="M3679" i="1"/>
  <c r="L3679" i="1"/>
  <c r="N3679" i="1" s="1"/>
  <c r="K3679" i="1"/>
  <c r="M3678" i="1"/>
  <c r="L3678" i="1"/>
  <c r="N3678" i="1" s="1"/>
  <c r="K3678" i="1"/>
  <c r="M3677" i="1"/>
  <c r="L3677" i="1"/>
  <c r="N3677" i="1" s="1"/>
  <c r="K3677" i="1"/>
  <c r="M3676" i="1"/>
  <c r="L3676" i="1"/>
  <c r="N3676" i="1" s="1"/>
  <c r="K3676" i="1"/>
  <c r="M3675" i="1"/>
  <c r="L3675" i="1"/>
  <c r="N3675" i="1" s="1"/>
  <c r="K3675" i="1"/>
  <c r="M3674" i="1"/>
  <c r="L3674" i="1"/>
  <c r="N3674" i="1" s="1"/>
  <c r="K3674" i="1"/>
  <c r="M3673" i="1"/>
  <c r="L3673" i="1"/>
  <c r="N3673" i="1" s="1"/>
  <c r="K3673" i="1"/>
  <c r="M3672" i="1"/>
  <c r="L3672" i="1"/>
  <c r="N3672" i="1" s="1"/>
  <c r="K3672" i="1"/>
  <c r="M3671" i="1"/>
  <c r="L3671" i="1"/>
  <c r="N3671" i="1" s="1"/>
  <c r="K3671" i="1"/>
  <c r="M3670" i="1"/>
  <c r="L3670" i="1"/>
  <c r="N3670" i="1" s="1"/>
  <c r="K3670" i="1"/>
  <c r="M3669" i="1"/>
  <c r="L3669" i="1"/>
  <c r="N3669" i="1" s="1"/>
  <c r="K3669" i="1"/>
  <c r="M3668" i="1"/>
  <c r="L3668" i="1"/>
  <c r="N3668" i="1" s="1"/>
  <c r="K3668" i="1"/>
  <c r="M3667" i="1"/>
  <c r="L3667" i="1"/>
  <c r="N3667" i="1" s="1"/>
  <c r="K3667" i="1"/>
  <c r="M3666" i="1"/>
  <c r="L3666" i="1"/>
  <c r="N3666" i="1" s="1"/>
  <c r="K3666" i="1"/>
  <c r="M3665" i="1"/>
  <c r="L3665" i="1"/>
  <c r="N3665" i="1" s="1"/>
  <c r="K3665" i="1"/>
  <c r="M3664" i="1"/>
  <c r="L3664" i="1"/>
  <c r="N3664" i="1" s="1"/>
  <c r="K3664" i="1"/>
  <c r="M3663" i="1"/>
  <c r="L3663" i="1"/>
  <c r="N3663" i="1" s="1"/>
  <c r="K3663" i="1"/>
  <c r="M3662" i="1"/>
  <c r="L3662" i="1"/>
  <c r="N3662" i="1" s="1"/>
  <c r="K3662" i="1"/>
  <c r="M3661" i="1"/>
  <c r="L3661" i="1"/>
  <c r="N3661" i="1" s="1"/>
  <c r="K3661" i="1"/>
  <c r="M3660" i="1"/>
  <c r="L3660" i="1"/>
  <c r="N3660" i="1" s="1"/>
  <c r="K3660" i="1"/>
  <c r="M3659" i="1"/>
  <c r="L3659" i="1"/>
  <c r="N3659" i="1" s="1"/>
  <c r="K3659" i="1"/>
  <c r="M3658" i="1"/>
  <c r="L3658" i="1"/>
  <c r="N3658" i="1" s="1"/>
  <c r="K3658" i="1"/>
  <c r="M3657" i="1"/>
  <c r="L3657" i="1"/>
  <c r="N3657" i="1" s="1"/>
  <c r="K3657" i="1"/>
  <c r="M3656" i="1"/>
  <c r="L3656" i="1"/>
  <c r="N3656" i="1" s="1"/>
  <c r="K3656" i="1"/>
  <c r="M3655" i="1"/>
  <c r="L3655" i="1"/>
  <c r="N3655" i="1" s="1"/>
  <c r="K3655" i="1"/>
  <c r="M3654" i="1"/>
  <c r="L3654" i="1"/>
  <c r="N3654" i="1" s="1"/>
  <c r="K3654" i="1"/>
  <c r="M3653" i="1"/>
  <c r="L3653" i="1"/>
  <c r="N3653" i="1" s="1"/>
  <c r="K3653" i="1"/>
  <c r="M3652" i="1"/>
  <c r="L3652" i="1"/>
  <c r="N3652" i="1" s="1"/>
  <c r="K3652" i="1"/>
  <c r="M3651" i="1"/>
  <c r="L3651" i="1"/>
  <c r="N3651" i="1" s="1"/>
  <c r="K3651" i="1"/>
  <c r="M3650" i="1"/>
  <c r="L3650" i="1"/>
  <c r="N3650" i="1" s="1"/>
  <c r="K3650" i="1"/>
  <c r="M3649" i="1"/>
  <c r="L3649" i="1"/>
  <c r="N3649" i="1" s="1"/>
  <c r="K3649" i="1"/>
  <c r="M3648" i="1"/>
  <c r="L3648" i="1"/>
  <c r="N3648" i="1" s="1"/>
  <c r="K3648" i="1"/>
  <c r="M3647" i="1"/>
  <c r="L3647" i="1"/>
  <c r="N3647" i="1" s="1"/>
  <c r="K3647" i="1"/>
  <c r="M3646" i="1"/>
  <c r="L3646" i="1"/>
  <c r="N3646" i="1" s="1"/>
  <c r="K3646" i="1"/>
  <c r="M3645" i="1"/>
  <c r="L3645" i="1"/>
  <c r="N3645" i="1" s="1"/>
  <c r="K3645" i="1"/>
  <c r="M3644" i="1"/>
  <c r="L3644" i="1"/>
  <c r="N3644" i="1" s="1"/>
  <c r="K3644" i="1"/>
  <c r="M3643" i="1"/>
  <c r="L3643" i="1"/>
  <c r="N3643" i="1" s="1"/>
  <c r="K3643" i="1"/>
  <c r="M3642" i="1"/>
  <c r="L3642" i="1"/>
  <c r="N3642" i="1" s="1"/>
  <c r="K3642" i="1"/>
  <c r="M3641" i="1"/>
  <c r="L3641" i="1"/>
  <c r="N3641" i="1" s="1"/>
  <c r="K3641" i="1"/>
  <c r="M3640" i="1"/>
  <c r="L3640" i="1"/>
  <c r="N3640" i="1" s="1"/>
  <c r="K3640" i="1"/>
  <c r="M3639" i="1"/>
  <c r="L3639" i="1"/>
  <c r="N3639" i="1" s="1"/>
  <c r="K3639" i="1"/>
  <c r="M3638" i="1"/>
  <c r="L3638" i="1"/>
  <c r="N3638" i="1" s="1"/>
  <c r="K3638" i="1"/>
  <c r="M3637" i="1"/>
  <c r="L3637" i="1"/>
  <c r="N3637" i="1" s="1"/>
  <c r="K3637" i="1"/>
  <c r="M3636" i="1"/>
  <c r="L3636" i="1"/>
  <c r="N3636" i="1" s="1"/>
  <c r="K3636" i="1"/>
  <c r="M3635" i="1"/>
  <c r="L3635" i="1"/>
  <c r="N3635" i="1" s="1"/>
  <c r="K3635" i="1"/>
  <c r="M3634" i="1"/>
  <c r="L3634" i="1"/>
  <c r="N3634" i="1" s="1"/>
  <c r="K3634" i="1"/>
  <c r="M3633" i="1"/>
  <c r="L3633" i="1"/>
  <c r="N3633" i="1" s="1"/>
  <c r="K3633" i="1"/>
  <c r="M3632" i="1"/>
  <c r="L3632" i="1"/>
  <c r="N3632" i="1" s="1"/>
  <c r="K3632" i="1"/>
  <c r="M3631" i="1"/>
  <c r="L3631" i="1"/>
  <c r="N3631" i="1" s="1"/>
  <c r="K3631" i="1"/>
  <c r="M3630" i="1"/>
  <c r="L3630" i="1"/>
  <c r="N3630" i="1" s="1"/>
  <c r="K3630" i="1"/>
  <c r="M3629" i="1"/>
  <c r="L3629" i="1"/>
  <c r="N3629" i="1" s="1"/>
  <c r="K3629" i="1"/>
  <c r="M3628" i="1"/>
  <c r="L3628" i="1"/>
  <c r="N3628" i="1" s="1"/>
  <c r="K3628" i="1"/>
  <c r="M3627" i="1"/>
  <c r="L3627" i="1"/>
  <c r="N3627" i="1" s="1"/>
  <c r="K3627" i="1"/>
  <c r="M3626" i="1"/>
  <c r="L3626" i="1"/>
  <c r="N3626" i="1" s="1"/>
  <c r="K3626" i="1"/>
  <c r="M3625" i="1"/>
  <c r="L3625" i="1"/>
  <c r="N3625" i="1" s="1"/>
  <c r="K3625" i="1"/>
  <c r="M3624" i="1"/>
  <c r="L3624" i="1"/>
  <c r="N3624" i="1" s="1"/>
  <c r="K3624" i="1"/>
  <c r="M3623" i="1"/>
  <c r="L3623" i="1"/>
  <c r="N3623" i="1" s="1"/>
  <c r="K3623" i="1"/>
  <c r="M3622" i="1"/>
  <c r="L3622" i="1"/>
  <c r="N3622" i="1" s="1"/>
  <c r="K3622" i="1"/>
  <c r="M3621" i="1"/>
  <c r="L3621" i="1"/>
  <c r="N3621" i="1" s="1"/>
  <c r="K3621" i="1"/>
  <c r="M3620" i="1"/>
  <c r="L3620" i="1"/>
  <c r="N3620" i="1" s="1"/>
  <c r="K3620" i="1"/>
  <c r="M3619" i="1"/>
  <c r="L3619" i="1"/>
  <c r="N3619" i="1" s="1"/>
  <c r="K3619" i="1"/>
  <c r="M3618" i="1"/>
  <c r="L3618" i="1"/>
  <c r="N3618" i="1" s="1"/>
  <c r="K3618" i="1"/>
  <c r="M3617" i="1"/>
  <c r="L3617" i="1"/>
  <c r="N3617" i="1" s="1"/>
  <c r="K3617" i="1"/>
  <c r="M3616" i="1"/>
  <c r="L3616" i="1"/>
  <c r="N3616" i="1" s="1"/>
  <c r="K3616" i="1"/>
  <c r="M3615" i="1"/>
  <c r="L3615" i="1"/>
  <c r="N3615" i="1" s="1"/>
  <c r="K3615" i="1"/>
  <c r="M3614" i="1"/>
  <c r="L3614" i="1"/>
  <c r="N3614" i="1" s="1"/>
  <c r="K3614" i="1"/>
  <c r="M3613" i="1"/>
  <c r="L3613" i="1"/>
  <c r="N3613" i="1" s="1"/>
  <c r="K3613" i="1"/>
  <c r="M3612" i="1"/>
  <c r="L3612" i="1"/>
  <c r="N3612" i="1" s="1"/>
  <c r="K3612" i="1"/>
  <c r="M3611" i="1"/>
  <c r="L3611" i="1"/>
  <c r="N3611" i="1" s="1"/>
  <c r="K3611" i="1"/>
  <c r="M3610" i="1"/>
  <c r="L3610" i="1"/>
  <c r="N3610" i="1" s="1"/>
  <c r="K3610" i="1"/>
  <c r="M3609" i="1"/>
  <c r="L3609" i="1"/>
  <c r="N3609" i="1" s="1"/>
  <c r="K3609" i="1"/>
  <c r="M3608" i="1"/>
  <c r="L3608" i="1"/>
  <c r="N3608" i="1" s="1"/>
  <c r="K3608" i="1"/>
  <c r="M3607" i="1"/>
  <c r="L3607" i="1"/>
  <c r="N3607" i="1" s="1"/>
  <c r="K3607" i="1"/>
  <c r="M3606" i="1"/>
  <c r="L3606" i="1"/>
  <c r="N3606" i="1" s="1"/>
  <c r="K3606" i="1"/>
  <c r="M3605" i="1"/>
  <c r="L3605" i="1"/>
  <c r="N3605" i="1" s="1"/>
  <c r="K3605" i="1"/>
  <c r="M3604" i="1"/>
  <c r="L3604" i="1"/>
  <c r="N3604" i="1" s="1"/>
  <c r="K3604" i="1"/>
  <c r="M3603" i="1"/>
  <c r="L3603" i="1"/>
  <c r="N3603" i="1" s="1"/>
  <c r="K3603" i="1"/>
  <c r="M3602" i="1"/>
  <c r="L3602" i="1"/>
  <c r="N3602" i="1" s="1"/>
  <c r="K3602" i="1"/>
  <c r="M3601" i="1"/>
  <c r="L3601" i="1"/>
  <c r="N3601" i="1" s="1"/>
  <c r="K3601" i="1"/>
  <c r="M3600" i="1"/>
  <c r="L3600" i="1"/>
  <c r="N3600" i="1" s="1"/>
  <c r="K3600" i="1"/>
  <c r="M3599" i="1"/>
  <c r="L3599" i="1"/>
  <c r="N3599" i="1" s="1"/>
  <c r="K3599" i="1"/>
  <c r="M3598" i="1"/>
  <c r="L3598" i="1"/>
  <c r="N3598" i="1" s="1"/>
  <c r="K3598" i="1"/>
  <c r="M3597" i="1"/>
  <c r="L3597" i="1"/>
  <c r="N3597" i="1" s="1"/>
  <c r="K3597" i="1"/>
  <c r="M3596" i="1"/>
  <c r="L3596" i="1"/>
  <c r="N3596" i="1" s="1"/>
  <c r="K3596" i="1"/>
  <c r="M3595" i="1"/>
  <c r="L3595" i="1"/>
  <c r="N3595" i="1" s="1"/>
  <c r="K3595" i="1"/>
  <c r="M3594" i="1"/>
  <c r="L3594" i="1"/>
  <c r="N3594" i="1" s="1"/>
  <c r="K3594" i="1"/>
  <c r="M3593" i="1"/>
  <c r="L3593" i="1"/>
  <c r="N3593" i="1" s="1"/>
  <c r="K3593" i="1"/>
  <c r="M3592" i="1"/>
  <c r="L3592" i="1"/>
  <c r="N3592" i="1" s="1"/>
  <c r="K3592" i="1"/>
  <c r="M3591" i="1"/>
  <c r="L3591" i="1"/>
  <c r="N3591" i="1" s="1"/>
  <c r="K3591" i="1"/>
  <c r="M3590" i="1"/>
  <c r="L3590" i="1"/>
  <c r="N3590" i="1" s="1"/>
  <c r="K3590" i="1"/>
  <c r="M3589" i="1"/>
  <c r="L3589" i="1"/>
  <c r="N3589" i="1" s="1"/>
  <c r="K3589" i="1"/>
  <c r="M3588" i="1"/>
  <c r="L3588" i="1"/>
  <c r="N3588" i="1" s="1"/>
  <c r="K3588" i="1"/>
  <c r="M3587" i="1"/>
  <c r="L3587" i="1"/>
  <c r="N3587" i="1" s="1"/>
  <c r="K3587" i="1"/>
  <c r="M3586" i="1"/>
  <c r="L3586" i="1"/>
  <c r="N3586" i="1" s="1"/>
  <c r="K3586" i="1"/>
  <c r="M3585" i="1"/>
  <c r="L3585" i="1"/>
  <c r="N3585" i="1" s="1"/>
  <c r="K3585" i="1"/>
  <c r="M3584" i="1"/>
  <c r="L3584" i="1"/>
  <c r="N3584" i="1" s="1"/>
  <c r="K3584" i="1"/>
  <c r="M3583" i="1"/>
  <c r="L3583" i="1"/>
  <c r="N3583" i="1" s="1"/>
  <c r="K3583" i="1"/>
  <c r="M3582" i="1"/>
  <c r="L3582" i="1"/>
  <c r="N3582" i="1" s="1"/>
  <c r="K3582" i="1"/>
  <c r="M3581" i="1"/>
  <c r="L3581" i="1"/>
  <c r="N3581" i="1" s="1"/>
  <c r="K3581" i="1"/>
  <c r="M3580" i="1"/>
  <c r="L3580" i="1"/>
  <c r="N3580" i="1" s="1"/>
  <c r="K3580" i="1"/>
  <c r="M3579" i="1"/>
  <c r="L3579" i="1"/>
  <c r="N3579" i="1" s="1"/>
  <c r="K3579" i="1"/>
  <c r="M3578" i="1"/>
  <c r="L3578" i="1"/>
  <c r="N3578" i="1" s="1"/>
  <c r="K3578" i="1"/>
  <c r="M3577" i="1"/>
  <c r="L3577" i="1"/>
  <c r="N3577" i="1" s="1"/>
  <c r="K3577" i="1"/>
  <c r="M3576" i="1"/>
  <c r="L3576" i="1"/>
  <c r="N3576" i="1" s="1"/>
  <c r="K3576" i="1"/>
  <c r="M3575" i="1"/>
  <c r="L3575" i="1"/>
  <c r="N3575" i="1" s="1"/>
  <c r="K3575" i="1"/>
  <c r="M3574" i="1"/>
  <c r="L3574" i="1"/>
  <c r="N3574" i="1" s="1"/>
  <c r="K3574" i="1"/>
  <c r="M3573" i="1"/>
  <c r="L3573" i="1"/>
  <c r="N3573" i="1" s="1"/>
  <c r="K3573" i="1"/>
  <c r="M3572" i="1"/>
  <c r="L3572" i="1"/>
  <c r="N3572" i="1" s="1"/>
  <c r="K3572" i="1"/>
  <c r="M3571" i="1"/>
  <c r="L3571" i="1"/>
  <c r="N3571" i="1" s="1"/>
  <c r="K3571" i="1"/>
  <c r="M3570" i="1"/>
  <c r="L3570" i="1"/>
  <c r="N3570" i="1" s="1"/>
  <c r="K3570" i="1"/>
  <c r="M3569" i="1"/>
  <c r="L3569" i="1"/>
  <c r="N3569" i="1" s="1"/>
  <c r="K3569" i="1"/>
  <c r="M3568" i="1"/>
  <c r="L3568" i="1"/>
  <c r="N3568" i="1" s="1"/>
  <c r="K3568" i="1"/>
  <c r="M3567" i="1"/>
  <c r="L3567" i="1"/>
  <c r="N3567" i="1" s="1"/>
  <c r="K3567" i="1"/>
  <c r="M3566" i="1"/>
  <c r="L3566" i="1"/>
  <c r="N3566" i="1" s="1"/>
  <c r="K3566" i="1"/>
  <c r="M3565" i="1"/>
  <c r="L3565" i="1"/>
  <c r="N3565" i="1" s="1"/>
  <c r="K3565" i="1"/>
  <c r="M3564" i="1"/>
  <c r="L3564" i="1"/>
  <c r="N3564" i="1" s="1"/>
  <c r="K3564" i="1"/>
  <c r="M3563" i="1"/>
  <c r="L3563" i="1"/>
  <c r="N3563" i="1" s="1"/>
  <c r="K3563" i="1"/>
  <c r="M3562" i="1"/>
  <c r="L3562" i="1"/>
  <c r="N3562" i="1" s="1"/>
  <c r="K3562" i="1"/>
  <c r="M3561" i="1"/>
  <c r="L3561" i="1"/>
  <c r="N3561" i="1" s="1"/>
  <c r="K3561" i="1"/>
  <c r="M3560" i="1"/>
  <c r="L3560" i="1"/>
  <c r="N3560" i="1" s="1"/>
  <c r="K3560" i="1"/>
  <c r="M3559" i="1"/>
  <c r="L3559" i="1"/>
  <c r="N3559" i="1" s="1"/>
  <c r="K3559" i="1"/>
  <c r="M3558" i="1"/>
  <c r="L3558" i="1"/>
  <c r="N3558" i="1" s="1"/>
  <c r="K3558" i="1"/>
  <c r="M3557" i="1"/>
  <c r="L3557" i="1"/>
  <c r="N3557" i="1" s="1"/>
  <c r="K3557" i="1"/>
  <c r="M3556" i="1"/>
  <c r="L3556" i="1"/>
  <c r="N3556" i="1" s="1"/>
  <c r="K3556" i="1"/>
  <c r="M3555" i="1"/>
  <c r="L3555" i="1"/>
  <c r="N3555" i="1" s="1"/>
  <c r="K3555" i="1"/>
  <c r="M3554" i="1"/>
  <c r="L3554" i="1"/>
  <c r="N3554" i="1" s="1"/>
  <c r="K3554" i="1"/>
  <c r="M3553" i="1"/>
  <c r="L3553" i="1"/>
  <c r="N3553" i="1" s="1"/>
  <c r="K3553" i="1"/>
  <c r="M3552" i="1"/>
  <c r="L3552" i="1"/>
  <c r="N3552" i="1" s="1"/>
  <c r="K3552" i="1"/>
  <c r="M3551" i="1"/>
  <c r="L3551" i="1"/>
  <c r="N3551" i="1" s="1"/>
  <c r="K3551" i="1"/>
  <c r="M3550" i="1"/>
  <c r="L3550" i="1"/>
  <c r="N3550" i="1" s="1"/>
  <c r="K3550" i="1"/>
  <c r="M3549" i="1"/>
  <c r="L3549" i="1"/>
  <c r="N3549" i="1" s="1"/>
  <c r="K3549" i="1"/>
  <c r="M3548" i="1"/>
  <c r="L3548" i="1"/>
  <c r="N3548" i="1" s="1"/>
  <c r="K3548" i="1"/>
  <c r="M3547" i="1"/>
  <c r="L3547" i="1"/>
  <c r="N3547" i="1" s="1"/>
  <c r="K3547" i="1"/>
  <c r="M3546" i="1"/>
  <c r="L3546" i="1"/>
  <c r="N3546" i="1" s="1"/>
  <c r="K3546" i="1"/>
  <c r="M3545" i="1"/>
  <c r="L3545" i="1"/>
  <c r="N3545" i="1" s="1"/>
  <c r="K3545" i="1"/>
  <c r="M3544" i="1"/>
  <c r="L3544" i="1"/>
  <c r="N3544" i="1" s="1"/>
  <c r="K3544" i="1"/>
  <c r="M3543" i="1"/>
  <c r="L3543" i="1"/>
  <c r="N3543" i="1" s="1"/>
  <c r="K3543" i="1"/>
  <c r="M3542" i="1"/>
  <c r="L3542" i="1"/>
  <c r="N3542" i="1" s="1"/>
  <c r="K3542" i="1"/>
  <c r="M3541" i="1"/>
  <c r="L3541" i="1"/>
  <c r="N3541" i="1" s="1"/>
  <c r="K3541" i="1"/>
  <c r="M3540" i="1"/>
  <c r="L3540" i="1"/>
  <c r="N3540" i="1" s="1"/>
  <c r="K3540" i="1"/>
  <c r="M3539" i="1"/>
  <c r="L3539" i="1"/>
  <c r="N3539" i="1" s="1"/>
  <c r="K3539" i="1"/>
  <c r="M3538" i="1"/>
  <c r="L3538" i="1"/>
  <c r="N3538" i="1" s="1"/>
  <c r="K3538" i="1"/>
  <c r="M3537" i="1"/>
  <c r="L3537" i="1"/>
  <c r="N3537" i="1" s="1"/>
  <c r="K3537" i="1"/>
  <c r="M3536" i="1"/>
  <c r="L3536" i="1"/>
  <c r="N3536" i="1" s="1"/>
  <c r="K3536" i="1"/>
  <c r="M3535" i="1"/>
  <c r="L3535" i="1"/>
  <c r="N3535" i="1" s="1"/>
  <c r="K3535" i="1"/>
  <c r="M3534" i="1"/>
  <c r="L3534" i="1"/>
  <c r="N3534" i="1" s="1"/>
  <c r="K3534" i="1"/>
  <c r="M3533" i="1"/>
  <c r="L3533" i="1"/>
  <c r="N3533" i="1" s="1"/>
  <c r="K3533" i="1"/>
  <c r="M3532" i="1"/>
  <c r="L3532" i="1"/>
  <c r="N3532" i="1" s="1"/>
  <c r="K3532" i="1"/>
  <c r="M3531" i="1"/>
  <c r="L3531" i="1"/>
  <c r="N3531" i="1" s="1"/>
  <c r="K3531" i="1"/>
  <c r="M3530" i="1"/>
  <c r="L3530" i="1"/>
  <c r="N3530" i="1" s="1"/>
  <c r="K3530" i="1"/>
  <c r="M3529" i="1"/>
  <c r="L3529" i="1"/>
  <c r="N3529" i="1" s="1"/>
  <c r="K3529" i="1"/>
  <c r="M3528" i="1"/>
  <c r="L3528" i="1"/>
  <c r="N3528" i="1" s="1"/>
  <c r="K3528" i="1"/>
  <c r="M3527" i="1"/>
  <c r="L3527" i="1"/>
  <c r="N3527" i="1" s="1"/>
  <c r="K3527" i="1"/>
  <c r="M3526" i="1"/>
  <c r="L3526" i="1"/>
  <c r="N3526" i="1" s="1"/>
  <c r="K3526" i="1"/>
  <c r="M3525" i="1"/>
  <c r="L3525" i="1"/>
  <c r="N3525" i="1" s="1"/>
  <c r="K3525" i="1"/>
  <c r="M3524" i="1"/>
  <c r="L3524" i="1"/>
  <c r="N3524" i="1" s="1"/>
  <c r="K3524" i="1"/>
  <c r="M3523" i="1"/>
  <c r="L3523" i="1"/>
  <c r="N3523" i="1" s="1"/>
  <c r="K3523" i="1"/>
  <c r="M3522" i="1"/>
  <c r="L3522" i="1"/>
  <c r="N3522" i="1" s="1"/>
  <c r="K3522" i="1"/>
  <c r="M3521" i="1"/>
  <c r="L3521" i="1"/>
  <c r="N3521" i="1" s="1"/>
  <c r="K3521" i="1"/>
  <c r="M3520" i="1"/>
  <c r="L3520" i="1"/>
  <c r="N3520" i="1" s="1"/>
  <c r="K3520" i="1"/>
  <c r="M3519" i="1"/>
  <c r="L3519" i="1"/>
  <c r="N3519" i="1" s="1"/>
  <c r="K3519" i="1"/>
  <c r="M3518" i="1"/>
  <c r="L3518" i="1"/>
  <c r="N3518" i="1" s="1"/>
  <c r="K3518" i="1"/>
  <c r="M3517" i="1"/>
  <c r="L3517" i="1"/>
  <c r="N3517" i="1" s="1"/>
  <c r="K3517" i="1"/>
  <c r="M3516" i="1"/>
  <c r="L3516" i="1"/>
  <c r="N3516" i="1" s="1"/>
  <c r="K3516" i="1"/>
  <c r="M3515" i="1"/>
  <c r="L3515" i="1"/>
  <c r="N3515" i="1" s="1"/>
  <c r="K3515" i="1"/>
  <c r="M3514" i="1"/>
  <c r="L3514" i="1"/>
  <c r="N3514" i="1" s="1"/>
  <c r="K3514" i="1"/>
  <c r="M3513" i="1"/>
  <c r="L3513" i="1"/>
  <c r="N3513" i="1" s="1"/>
  <c r="K3513" i="1"/>
  <c r="M3512" i="1"/>
  <c r="L3512" i="1"/>
  <c r="N3512" i="1" s="1"/>
  <c r="K3512" i="1"/>
  <c r="M3511" i="1"/>
  <c r="L3511" i="1"/>
  <c r="N3511" i="1" s="1"/>
  <c r="K3511" i="1"/>
  <c r="M3510" i="1"/>
  <c r="L3510" i="1"/>
  <c r="N3510" i="1" s="1"/>
  <c r="K3510" i="1"/>
  <c r="M3509" i="1"/>
  <c r="L3509" i="1"/>
  <c r="N3509" i="1" s="1"/>
  <c r="K3509" i="1"/>
  <c r="M3508" i="1"/>
  <c r="L3508" i="1"/>
  <c r="N3508" i="1" s="1"/>
  <c r="K3508" i="1"/>
  <c r="M3507" i="1"/>
  <c r="L3507" i="1"/>
  <c r="N3507" i="1" s="1"/>
  <c r="K3507" i="1"/>
  <c r="M3506" i="1"/>
  <c r="L3506" i="1"/>
  <c r="N3506" i="1" s="1"/>
  <c r="K3506" i="1"/>
  <c r="M3505" i="1"/>
  <c r="L3505" i="1"/>
  <c r="N3505" i="1" s="1"/>
  <c r="K3505" i="1"/>
  <c r="M3504" i="1"/>
  <c r="L3504" i="1"/>
  <c r="N3504" i="1" s="1"/>
  <c r="K3504" i="1"/>
  <c r="M3503" i="1"/>
  <c r="L3503" i="1"/>
  <c r="N3503" i="1" s="1"/>
  <c r="K3503" i="1"/>
  <c r="M3502" i="1"/>
  <c r="L3502" i="1"/>
  <c r="N3502" i="1" s="1"/>
  <c r="K3502" i="1"/>
  <c r="M3501" i="1"/>
  <c r="L3501" i="1"/>
  <c r="N3501" i="1" s="1"/>
  <c r="K3501" i="1"/>
  <c r="M3500" i="1"/>
  <c r="L3500" i="1"/>
  <c r="N3500" i="1" s="1"/>
  <c r="K3500" i="1"/>
  <c r="M3499" i="1"/>
  <c r="L3499" i="1"/>
  <c r="N3499" i="1" s="1"/>
  <c r="K3499" i="1"/>
  <c r="M3498" i="1"/>
  <c r="L3498" i="1"/>
  <c r="N3498" i="1" s="1"/>
  <c r="K3498" i="1"/>
  <c r="M3497" i="1"/>
  <c r="L3497" i="1"/>
  <c r="N3497" i="1" s="1"/>
  <c r="K3497" i="1"/>
  <c r="M3496" i="1"/>
  <c r="L3496" i="1"/>
  <c r="N3496" i="1" s="1"/>
  <c r="K3496" i="1"/>
  <c r="M3495" i="1"/>
  <c r="L3495" i="1"/>
  <c r="N3495" i="1" s="1"/>
  <c r="K3495" i="1"/>
  <c r="M3494" i="1"/>
  <c r="L3494" i="1"/>
  <c r="N3494" i="1" s="1"/>
  <c r="K3494" i="1"/>
  <c r="M3493" i="1"/>
  <c r="L3493" i="1"/>
  <c r="N3493" i="1" s="1"/>
  <c r="K3493" i="1"/>
  <c r="M3492" i="1"/>
  <c r="L3492" i="1"/>
  <c r="N3492" i="1" s="1"/>
  <c r="K3492" i="1"/>
  <c r="M3491" i="1"/>
  <c r="L3491" i="1"/>
  <c r="N3491" i="1" s="1"/>
  <c r="K3491" i="1"/>
  <c r="M3490" i="1"/>
  <c r="L3490" i="1"/>
  <c r="N3490" i="1" s="1"/>
  <c r="K3490" i="1"/>
  <c r="M3489" i="1"/>
  <c r="L3489" i="1"/>
  <c r="N3489" i="1" s="1"/>
  <c r="K3489" i="1"/>
  <c r="M3488" i="1"/>
  <c r="L3488" i="1"/>
  <c r="N3488" i="1" s="1"/>
  <c r="K3488" i="1"/>
  <c r="M3487" i="1"/>
  <c r="L3487" i="1"/>
  <c r="N3487" i="1" s="1"/>
  <c r="K3487" i="1"/>
  <c r="M3486" i="1"/>
  <c r="L3486" i="1"/>
  <c r="N3486" i="1" s="1"/>
  <c r="K3486" i="1"/>
  <c r="M3485" i="1"/>
  <c r="L3485" i="1"/>
  <c r="N3485" i="1" s="1"/>
  <c r="K3485" i="1"/>
  <c r="M3484" i="1"/>
  <c r="L3484" i="1"/>
  <c r="N3484" i="1" s="1"/>
  <c r="K3484" i="1"/>
  <c r="M3483" i="1"/>
  <c r="L3483" i="1"/>
  <c r="N3483" i="1" s="1"/>
  <c r="K3483" i="1"/>
  <c r="M3482" i="1"/>
  <c r="L3482" i="1"/>
  <c r="N3482" i="1" s="1"/>
  <c r="K3482" i="1"/>
  <c r="M3481" i="1"/>
  <c r="L3481" i="1"/>
  <c r="N3481" i="1" s="1"/>
  <c r="K3481" i="1"/>
  <c r="M3480" i="1"/>
  <c r="L3480" i="1"/>
  <c r="N3480" i="1" s="1"/>
  <c r="K3480" i="1"/>
  <c r="M3479" i="1"/>
  <c r="L3479" i="1"/>
  <c r="N3479" i="1" s="1"/>
  <c r="K3479" i="1"/>
  <c r="M3478" i="1"/>
  <c r="L3478" i="1"/>
  <c r="N3478" i="1" s="1"/>
  <c r="K3478" i="1"/>
  <c r="M3477" i="1"/>
  <c r="L3477" i="1"/>
  <c r="N3477" i="1" s="1"/>
  <c r="K3477" i="1"/>
  <c r="M3476" i="1"/>
  <c r="L3476" i="1"/>
  <c r="N3476" i="1" s="1"/>
  <c r="K3476" i="1"/>
  <c r="M3475" i="1"/>
  <c r="L3475" i="1"/>
  <c r="N3475" i="1" s="1"/>
  <c r="K3475" i="1"/>
  <c r="M3474" i="1"/>
  <c r="L3474" i="1"/>
  <c r="N3474" i="1" s="1"/>
  <c r="K3474" i="1"/>
  <c r="M3473" i="1"/>
  <c r="L3473" i="1"/>
  <c r="N3473" i="1" s="1"/>
  <c r="K3473" i="1"/>
  <c r="M3472" i="1"/>
  <c r="L3472" i="1"/>
  <c r="N3472" i="1" s="1"/>
  <c r="K3472" i="1"/>
  <c r="M3471" i="1"/>
  <c r="L3471" i="1"/>
  <c r="N3471" i="1" s="1"/>
  <c r="K3471" i="1"/>
  <c r="M3470" i="1"/>
  <c r="L3470" i="1"/>
  <c r="N3470" i="1" s="1"/>
  <c r="K3470" i="1"/>
  <c r="M3469" i="1"/>
  <c r="L3469" i="1"/>
  <c r="N3469" i="1" s="1"/>
  <c r="K3469" i="1"/>
  <c r="M3468" i="1"/>
  <c r="L3468" i="1"/>
  <c r="N3468" i="1" s="1"/>
  <c r="K3468" i="1"/>
  <c r="M3467" i="1"/>
  <c r="L3467" i="1"/>
  <c r="N3467" i="1" s="1"/>
  <c r="K3467" i="1"/>
  <c r="M3466" i="1"/>
  <c r="L3466" i="1"/>
  <c r="N3466" i="1" s="1"/>
  <c r="K3466" i="1"/>
  <c r="M3465" i="1"/>
  <c r="L3465" i="1"/>
  <c r="N3465" i="1" s="1"/>
  <c r="K3465" i="1"/>
  <c r="M3464" i="1"/>
  <c r="L3464" i="1"/>
  <c r="N3464" i="1" s="1"/>
  <c r="K3464" i="1"/>
  <c r="M3463" i="1"/>
  <c r="L3463" i="1"/>
  <c r="N3463" i="1" s="1"/>
  <c r="K3463" i="1"/>
  <c r="M3462" i="1"/>
  <c r="L3462" i="1"/>
  <c r="N3462" i="1" s="1"/>
  <c r="K3462" i="1"/>
  <c r="M3461" i="1"/>
  <c r="L3461" i="1"/>
  <c r="N3461" i="1" s="1"/>
  <c r="K3461" i="1"/>
  <c r="M3460" i="1"/>
  <c r="L3460" i="1"/>
  <c r="N3460" i="1" s="1"/>
  <c r="K3460" i="1"/>
  <c r="M3459" i="1"/>
  <c r="L3459" i="1"/>
  <c r="N3459" i="1" s="1"/>
  <c r="K3459" i="1"/>
  <c r="M3458" i="1"/>
  <c r="L3458" i="1"/>
  <c r="N3458" i="1" s="1"/>
  <c r="K3458" i="1"/>
  <c r="M3457" i="1"/>
  <c r="L3457" i="1"/>
  <c r="N3457" i="1" s="1"/>
  <c r="K3457" i="1"/>
  <c r="M3456" i="1"/>
  <c r="L3456" i="1"/>
  <c r="N3456" i="1" s="1"/>
  <c r="K3456" i="1"/>
  <c r="M3455" i="1"/>
  <c r="L3455" i="1"/>
  <c r="N3455" i="1" s="1"/>
  <c r="K3455" i="1"/>
  <c r="M3454" i="1"/>
  <c r="L3454" i="1"/>
  <c r="N3454" i="1" s="1"/>
  <c r="K3454" i="1"/>
  <c r="M3453" i="1"/>
  <c r="L3453" i="1"/>
  <c r="N3453" i="1" s="1"/>
  <c r="K3453" i="1"/>
  <c r="M3452" i="1"/>
  <c r="L3452" i="1"/>
  <c r="N3452" i="1" s="1"/>
  <c r="K3452" i="1"/>
  <c r="M3451" i="1"/>
  <c r="L3451" i="1"/>
  <c r="N3451" i="1" s="1"/>
  <c r="K3451" i="1"/>
  <c r="M3450" i="1"/>
  <c r="L3450" i="1"/>
  <c r="N3450" i="1" s="1"/>
  <c r="K3450" i="1"/>
  <c r="M3449" i="1"/>
  <c r="L3449" i="1"/>
  <c r="N3449" i="1" s="1"/>
  <c r="K3449" i="1"/>
  <c r="M3448" i="1"/>
  <c r="L3448" i="1"/>
  <c r="N3448" i="1" s="1"/>
  <c r="K3448" i="1"/>
  <c r="M3447" i="1"/>
  <c r="L3447" i="1"/>
  <c r="N3447" i="1" s="1"/>
  <c r="K3447" i="1"/>
  <c r="M3446" i="1"/>
  <c r="L3446" i="1"/>
  <c r="N3446" i="1" s="1"/>
  <c r="K3446" i="1"/>
  <c r="M3445" i="1"/>
  <c r="L3445" i="1"/>
  <c r="N3445" i="1" s="1"/>
  <c r="K3445" i="1"/>
  <c r="M3444" i="1"/>
  <c r="L3444" i="1"/>
  <c r="N3444" i="1" s="1"/>
  <c r="K3444" i="1"/>
  <c r="M3443" i="1"/>
  <c r="L3443" i="1"/>
  <c r="N3443" i="1" s="1"/>
  <c r="K3443" i="1"/>
  <c r="M3442" i="1"/>
  <c r="L3442" i="1"/>
  <c r="N3442" i="1" s="1"/>
  <c r="K3442" i="1"/>
  <c r="M3441" i="1"/>
  <c r="L3441" i="1"/>
  <c r="N3441" i="1" s="1"/>
  <c r="K3441" i="1"/>
  <c r="M3440" i="1"/>
  <c r="L3440" i="1"/>
  <c r="N3440" i="1" s="1"/>
  <c r="K3440" i="1"/>
  <c r="M3439" i="1"/>
  <c r="L3439" i="1"/>
  <c r="N3439" i="1" s="1"/>
  <c r="K3439" i="1"/>
  <c r="M3438" i="1"/>
  <c r="L3438" i="1"/>
  <c r="N3438" i="1" s="1"/>
  <c r="K3438" i="1"/>
  <c r="M3437" i="1"/>
  <c r="L3437" i="1"/>
  <c r="N3437" i="1" s="1"/>
  <c r="K3437" i="1"/>
  <c r="M3436" i="1"/>
  <c r="L3436" i="1"/>
  <c r="N3436" i="1" s="1"/>
  <c r="K3436" i="1"/>
  <c r="M3435" i="1"/>
  <c r="L3435" i="1"/>
  <c r="N3435" i="1" s="1"/>
  <c r="K3435" i="1"/>
  <c r="M3434" i="1"/>
  <c r="L3434" i="1"/>
  <c r="N3434" i="1" s="1"/>
  <c r="K3434" i="1"/>
  <c r="M3433" i="1"/>
  <c r="L3433" i="1"/>
  <c r="N3433" i="1" s="1"/>
  <c r="K3433" i="1"/>
  <c r="M3432" i="1"/>
  <c r="L3432" i="1"/>
  <c r="N3432" i="1" s="1"/>
  <c r="K3432" i="1"/>
  <c r="M3431" i="1"/>
  <c r="L3431" i="1"/>
  <c r="N3431" i="1" s="1"/>
  <c r="K3431" i="1"/>
  <c r="M3430" i="1"/>
  <c r="L3430" i="1"/>
  <c r="N3430" i="1" s="1"/>
  <c r="K3430" i="1"/>
  <c r="M3429" i="1"/>
  <c r="L3429" i="1"/>
  <c r="N3429" i="1" s="1"/>
  <c r="K3429" i="1"/>
  <c r="M3428" i="1"/>
  <c r="L3428" i="1"/>
  <c r="N3428" i="1" s="1"/>
  <c r="K3428" i="1"/>
  <c r="M3427" i="1"/>
  <c r="L3427" i="1"/>
  <c r="N3427" i="1" s="1"/>
  <c r="K3427" i="1"/>
  <c r="M3426" i="1"/>
  <c r="L3426" i="1"/>
  <c r="N3426" i="1" s="1"/>
  <c r="K3426" i="1"/>
  <c r="M3425" i="1"/>
  <c r="L3425" i="1"/>
  <c r="N3425" i="1" s="1"/>
  <c r="K3425" i="1"/>
  <c r="M3424" i="1"/>
  <c r="L3424" i="1"/>
  <c r="N3424" i="1" s="1"/>
  <c r="K3424" i="1"/>
  <c r="M3423" i="1"/>
  <c r="L3423" i="1"/>
  <c r="N3423" i="1" s="1"/>
  <c r="K3423" i="1"/>
  <c r="M3422" i="1"/>
  <c r="L3422" i="1"/>
  <c r="N3422" i="1" s="1"/>
  <c r="K3422" i="1"/>
  <c r="M3421" i="1"/>
  <c r="L3421" i="1"/>
  <c r="N3421" i="1" s="1"/>
  <c r="K3421" i="1"/>
  <c r="M3420" i="1"/>
  <c r="L3420" i="1"/>
  <c r="N3420" i="1" s="1"/>
  <c r="K3420" i="1"/>
  <c r="M3419" i="1"/>
  <c r="L3419" i="1"/>
  <c r="N3419" i="1" s="1"/>
  <c r="K3419" i="1"/>
  <c r="M3418" i="1"/>
  <c r="L3418" i="1"/>
  <c r="N3418" i="1" s="1"/>
  <c r="K3418" i="1"/>
  <c r="M3417" i="1"/>
  <c r="L3417" i="1"/>
  <c r="N3417" i="1" s="1"/>
  <c r="K3417" i="1"/>
  <c r="M3416" i="1"/>
  <c r="L3416" i="1"/>
  <c r="N3416" i="1" s="1"/>
  <c r="K3416" i="1"/>
  <c r="M3415" i="1"/>
  <c r="L3415" i="1"/>
  <c r="N3415" i="1" s="1"/>
  <c r="K3415" i="1"/>
  <c r="M3414" i="1"/>
  <c r="L3414" i="1"/>
  <c r="N3414" i="1" s="1"/>
  <c r="K3414" i="1"/>
  <c r="M3413" i="1"/>
  <c r="L3413" i="1"/>
  <c r="N3413" i="1" s="1"/>
  <c r="K3413" i="1"/>
  <c r="M3412" i="1"/>
  <c r="L3412" i="1"/>
  <c r="N3412" i="1" s="1"/>
  <c r="K3412" i="1"/>
  <c r="M3411" i="1"/>
  <c r="L3411" i="1"/>
  <c r="N3411" i="1" s="1"/>
  <c r="K3411" i="1"/>
  <c r="M3410" i="1"/>
  <c r="L3410" i="1"/>
  <c r="N3410" i="1" s="1"/>
  <c r="K3410" i="1"/>
  <c r="M3409" i="1"/>
  <c r="L3409" i="1"/>
  <c r="N3409" i="1" s="1"/>
  <c r="K3409" i="1"/>
  <c r="M3408" i="1"/>
  <c r="L3408" i="1"/>
  <c r="N3408" i="1" s="1"/>
  <c r="K3408" i="1"/>
  <c r="M3407" i="1"/>
  <c r="L3407" i="1"/>
  <c r="N3407" i="1" s="1"/>
  <c r="K3407" i="1"/>
  <c r="M3406" i="1"/>
  <c r="L3406" i="1"/>
  <c r="N3406" i="1" s="1"/>
  <c r="K3406" i="1"/>
  <c r="M3405" i="1"/>
  <c r="L3405" i="1"/>
  <c r="N3405" i="1" s="1"/>
  <c r="K3405" i="1"/>
  <c r="M3404" i="1"/>
  <c r="L3404" i="1"/>
  <c r="N3404" i="1" s="1"/>
  <c r="K3404" i="1"/>
  <c r="M3403" i="1"/>
  <c r="L3403" i="1"/>
  <c r="N3403" i="1" s="1"/>
  <c r="K3403" i="1"/>
  <c r="M3402" i="1"/>
  <c r="L3402" i="1"/>
  <c r="N3402" i="1" s="1"/>
  <c r="K3402" i="1"/>
  <c r="M3401" i="1"/>
  <c r="L3401" i="1"/>
  <c r="N3401" i="1" s="1"/>
  <c r="K3401" i="1"/>
  <c r="M3400" i="1"/>
  <c r="L3400" i="1"/>
  <c r="N3400" i="1" s="1"/>
  <c r="K3400" i="1"/>
  <c r="M3399" i="1"/>
  <c r="L3399" i="1"/>
  <c r="N3399" i="1" s="1"/>
  <c r="K3399" i="1"/>
  <c r="M3398" i="1"/>
  <c r="L3398" i="1"/>
  <c r="N3398" i="1" s="1"/>
  <c r="K3398" i="1"/>
  <c r="M3397" i="1"/>
  <c r="L3397" i="1"/>
  <c r="N3397" i="1" s="1"/>
  <c r="K3397" i="1"/>
  <c r="M3396" i="1"/>
  <c r="L3396" i="1"/>
  <c r="N3396" i="1" s="1"/>
  <c r="K3396" i="1"/>
  <c r="M3395" i="1"/>
  <c r="L3395" i="1"/>
  <c r="N3395" i="1" s="1"/>
  <c r="K3395" i="1"/>
  <c r="M3394" i="1"/>
  <c r="L3394" i="1"/>
  <c r="N3394" i="1" s="1"/>
  <c r="K3394" i="1"/>
  <c r="M3393" i="1"/>
  <c r="L3393" i="1"/>
  <c r="N3393" i="1" s="1"/>
  <c r="K3393" i="1"/>
  <c r="M3392" i="1"/>
  <c r="L3392" i="1"/>
  <c r="N3392" i="1" s="1"/>
  <c r="K3392" i="1"/>
  <c r="M3391" i="1"/>
  <c r="L3391" i="1"/>
  <c r="N3391" i="1" s="1"/>
  <c r="K3391" i="1"/>
  <c r="M3390" i="1"/>
  <c r="L3390" i="1"/>
  <c r="N3390" i="1" s="1"/>
  <c r="K3390" i="1"/>
  <c r="M3389" i="1"/>
  <c r="L3389" i="1"/>
  <c r="N3389" i="1" s="1"/>
  <c r="K3389" i="1"/>
  <c r="M3388" i="1"/>
  <c r="L3388" i="1"/>
  <c r="N3388" i="1" s="1"/>
  <c r="K3388" i="1"/>
  <c r="M3387" i="1"/>
  <c r="L3387" i="1"/>
  <c r="N3387" i="1" s="1"/>
  <c r="K3387" i="1"/>
  <c r="M3386" i="1"/>
  <c r="L3386" i="1"/>
  <c r="N3386" i="1" s="1"/>
  <c r="K3386" i="1"/>
  <c r="M3385" i="1"/>
  <c r="L3385" i="1"/>
  <c r="N3385" i="1" s="1"/>
  <c r="K3385" i="1"/>
  <c r="M3384" i="1"/>
  <c r="L3384" i="1"/>
  <c r="N3384" i="1" s="1"/>
  <c r="K3384" i="1"/>
  <c r="M3383" i="1"/>
  <c r="L3383" i="1"/>
  <c r="N3383" i="1" s="1"/>
  <c r="K3383" i="1"/>
  <c r="M3382" i="1"/>
  <c r="L3382" i="1"/>
  <c r="N3382" i="1" s="1"/>
  <c r="K3382" i="1"/>
  <c r="M3381" i="1"/>
  <c r="L3381" i="1"/>
  <c r="N3381" i="1" s="1"/>
  <c r="K3381" i="1"/>
  <c r="M3380" i="1"/>
  <c r="L3380" i="1"/>
  <c r="N3380" i="1" s="1"/>
  <c r="K3380" i="1"/>
  <c r="M3379" i="1"/>
  <c r="L3379" i="1"/>
  <c r="N3379" i="1" s="1"/>
  <c r="K3379" i="1"/>
  <c r="M3378" i="1"/>
  <c r="L3378" i="1"/>
  <c r="N3378" i="1" s="1"/>
  <c r="K3378" i="1"/>
  <c r="M3377" i="1"/>
  <c r="L3377" i="1"/>
  <c r="N3377" i="1" s="1"/>
  <c r="K3377" i="1"/>
  <c r="M3376" i="1"/>
  <c r="L3376" i="1"/>
  <c r="N3376" i="1" s="1"/>
  <c r="K3376" i="1"/>
  <c r="M3375" i="1"/>
  <c r="L3375" i="1"/>
  <c r="N3375" i="1" s="1"/>
  <c r="K3375" i="1"/>
  <c r="M3374" i="1"/>
  <c r="L3374" i="1"/>
  <c r="N3374" i="1" s="1"/>
  <c r="K3374" i="1"/>
  <c r="M3373" i="1"/>
  <c r="L3373" i="1"/>
  <c r="N3373" i="1" s="1"/>
  <c r="K3373" i="1"/>
  <c r="M3372" i="1"/>
  <c r="L3372" i="1"/>
  <c r="N3372" i="1" s="1"/>
  <c r="K3372" i="1"/>
  <c r="M3371" i="1"/>
  <c r="L3371" i="1"/>
  <c r="N3371" i="1" s="1"/>
  <c r="K3371" i="1"/>
  <c r="M3370" i="1"/>
  <c r="L3370" i="1"/>
  <c r="N3370" i="1" s="1"/>
  <c r="K3370" i="1"/>
  <c r="M3369" i="1"/>
  <c r="L3369" i="1"/>
  <c r="N3369" i="1" s="1"/>
  <c r="K3369" i="1"/>
  <c r="M3368" i="1"/>
  <c r="L3368" i="1"/>
  <c r="N3368" i="1" s="1"/>
  <c r="K3368" i="1"/>
  <c r="M3367" i="1"/>
  <c r="L3367" i="1"/>
  <c r="N3367" i="1" s="1"/>
  <c r="K3367" i="1"/>
  <c r="M3366" i="1"/>
  <c r="L3366" i="1"/>
  <c r="N3366" i="1" s="1"/>
  <c r="K3366" i="1"/>
  <c r="M3365" i="1"/>
  <c r="L3365" i="1"/>
  <c r="N3365" i="1" s="1"/>
  <c r="K3365" i="1"/>
  <c r="M3364" i="1"/>
  <c r="L3364" i="1"/>
  <c r="N3364" i="1" s="1"/>
  <c r="K3364" i="1"/>
  <c r="M3363" i="1"/>
  <c r="L3363" i="1"/>
  <c r="N3363" i="1" s="1"/>
  <c r="K3363" i="1"/>
  <c r="M3362" i="1"/>
  <c r="L3362" i="1"/>
  <c r="N3362" i="1" s="1"/>
  <c r="K3362" i="1"/>
  <c r="M3361" i="1"/>
  <c r="L3361" i="1"/>
  <c r="N3361" i="1" s="1"/>
  <c r="K3361" i="1"/>
  <c r="M3360" i="1"/>
  <c r="L3360" i="1"/>
  <c r="N3360" i="1" s="1"/>
  <c r="K3360" i="1"/>
  <c r="M3359" i="1"/>
  <c r="L3359" i="1"/>
  <c r="N3359" i="1" s="1"/>
  <c r="K3359" i="1"/>
  <c r="M3358" i="1"/>
  <c r="L3358" i="1"/>
  <c r="N3358" i="1" s="1"/>
  <c r="K3358" i="1"/>
  <c r="M3357" i="1"/>
  <c r="L3357" i="1"/>
  <c r="N3357" i="1" s="1"/>
  <c r="K3357" i="1"/>
  <c r="M3356" i="1"/>
  <c r="L3356" i="1"/>
  <c r="N3356" i="1" s="1"/>
  <c r="K3356" i="1"/>
  <c r="M3355" i="1"/>
  <c r="L3355" i="1"/>
  <c r="N3355" i="1" s="1"/>
  <c r="K3355" i="1"/>
  <c r="M3354" i="1"/>
  <c r="L3354" i="1"/>
  <c r="N3354" i="1" s="1"/>
  <c r="K3354" i="1"/>
  <c r="M3353" i="1"/>
  <c r="L3353" i="1"/>
  <c r="N3353" i="1" s="1"/>
  <c r="K3353" i="1"/>
  <c r="M3352" i="1"/>
  <c r="L3352" i="1"/>
  <c r="N3352" i="1" s="1"/>
  <c r="K3352" i="1"/>
  <c r="M3351" i="1"/>
  <c r="L3351" i="1"/>
  <c r="N3351" i="1" s="1"/>
  <c r="K3351" i="1"/>
  <c r="M3350" i="1"/>
  <c r="L3350" i="1"/>
  <c r="N3350" i="1" s="1"/>
  <c r="K3350" i="1"/>
  <c r="M3349" i="1"/>
  <c r="L3349" i="1"/>
  <c r="N3349" i="1" s="1"/>
  <c r="K3349" i="1"/>
  <c r="M3348" i="1"/>
  <c r="L3348" i="1"/>
  <c r="N3348" i="1" s="1"/>
  <c r="K3348" i="1"/>
  <c r="M3347" i="1"/>
  <c r="L3347" i="1"/>
  <c r="N3347" i="1" s="1"/>
  <c r="K3347" i="1"/>
  <c r="M3346" i="1"/>
  <c r="L3346" i="1"/>
  <c r="N3346" i="1" s="1"/>
  <c r="K3346" i="1"/>
  <c r="M3345" i="1"/>
  <c r="L3345" i="1"/>
  <c r="N3345" i="1" s="1"/>
  <c r="K3345" i="1"/>
  <c r="M3344" i="1"/>
  <c r="L3344" i="1"/>
  <c r="N3344" i="1" s="1"/>
  <c r="K3344" i="1"/>
  <c r="M3343" i="1"/>
  <c r="L3343" i="1"/>
  <c r="N3343" i="1" s="1"/>
  <c r="K3343" i="1"/>
  <c r="M3342" i="1"/>
  <c r="L3342" i="1"/>
  <c r="N3342" i="1" s="1"/>
  <c r="K3342" i="1"/>
  <c r="M3341" i="1"/>
  <c r="L3341" i="1"/>
  <c r="N3341" i="1" s="1"/>
  <c r="K3341" i="1"/>
  <c r="M3340" i="1"/>
  <c r="L3340" i="1"/>
  <c r="N3340" i="1" s="1"/>
  <c r="K3340" i="1"/>
  <c r="M3339" i="1"/>
  <c r="L3339" i="1"/>
  <c r="N3339" i="1" s="1"/>
  <c r="K3339" i="1"/>
  <c r="M3338" i="1"/>
  <c r="L3338" i="1"/>
  <c r="N3338" i="1" s="1"/>
  <c r="K3338" i="1"/>
  <c r="M3337" i="1"/>
  <c r="L3337" i="1"/>
  <c r="N3337" i="1" s="1"/>
  <c r="K3337" i="1"/>
  <c r="M3336" i="1"/>
  <c r="L3336" i="1"/>
  <c r="N3336" i="1" s="1"/>
  <c r="K3336" i="1"/>
  <c r="M3335" i="1"/>
  <c r="L3335" i="1"/>
  <c r="N3335" i="1" s="1"/>
  <c r="K3335" i="1"/>
  <c r="M3334" i="1"/>
  <c r="L3334" i="1"/>
  <c r="N3334" i="1" s="1"/>
  <c r="K3334" i="1"/>
  <c r="M3333" i="1"/>
  <c r="L3333" i="1"/>
  <c r="N3333" i="1" s="1"/>
  <c r="K3333" i="1"/>
  <c r="M3332" i="1"/>
  <c r="L3332" i="1"/>
  <c r="N3332" i="1" s="1"/>
  <c r="K3332" i="1"/>
  <c r="M3331" i="1"/>
  <c r="L3331" i="1"/>
  <c r="N3331" i="1" s="1"/>
  <c r="K3331" i="1"/>
  <c r="M3330" i="1"/>
  <c r="L3330" i="1"/>
  <c r="N3330" i="1" s="1"/>
  <c r="K3330" i="1"/>
  <c r="M3329" i="1"/>
  <c r="L3329" i="1"/>
  <c r="N3329" i="1" s="1"/>
  <c r="K3329" i="1"/>
  <c r="M3328" i="1"/>
  <c r="L3328" i="1"/>
  <c r="N3328" i="1" s="1"/>
  <c r="K3328" i="1"/>
  <c r="M3327" i="1"/>
  <c r="L3327" i="1"/>
  <c r="N3327" i="1" s="1"/>
  <c r="K3327" i="1"/>
  <c r="M3326" i="1"/>
  <c r="L3326" i="1"/>
  <c r="N3326" i="1" s="1"/>
  <c r="K3326" i="1"/>
  <c r="M3325" i="1"/>
  <c r="L3325" i="1"/>
  <c r="N3325" i="1" s="1"/>
  <c r="K3325" i="1"/>
  <c r="M3324" i="1"/>
  <c r="L3324" i="1"/>
  <c r="N3324" i="1" s="1"/>
  <c r="K3324" i="1"/>
  <c r="M3323" i="1"/>
  <c r="L3323" i="1"/>
  <c r="N3323" i="1" s="1"/>
  <c r="K3323" i="1"/>
  <c r="M3322" i="1"/>
  <c r="L3322" i="1"/>
  <c r="N3322" i="1" s="1"/>
  <c r="K3322" i="1"/>
  <c r="M3321" i="1"/>
  <c r="L3321" i="1"/>
  <c r="N3321" i="1" s="1"/>
  <c r="K3321" i="1"/>
  <c r="M3320" i="1"/>
  <c r="L3320" i="1"/>
  <c r="N3320" i="1" s="1"/>
  <c r="K3320" i="1"/>
  <c r="M3319" i="1"/>
  <c r="L3319" i="1"/>
  <c r="N3319" i="1" s="1"/>
  <c r="K3319" i="1"/>
  <c r="M3318" i="1"/>
  <c r="L3318" i="1"/>
  <c r="N3318" i="1" s="1"/>
  <c r="K3318" i="1"/>
  <c r="M3317" i="1"/>
  <c r="L3317" i="1"/>
  <c r="N3317" i="1" s="1"/>
  <c r="K3317" i="1"/>
  <c r="M3316" i="1"/>
  <c r="L3316" i="1"/>
  <c r="N3316" i="1" s="1"/>
  <c r="K3316" i="1"/>
  <c r="M3315" i="1"/>
  <c r="L3315" i="1"/>
  <c r="N3315" i="1" s="1"/>
  <c r="K3315" i="1"/>
  <c r="M3314" i="1"/>
  <c r="L3314" i="1"/>
  <c r="N3314" i="1" s="1"/>
  <c r="K3314" i="1"/>
  <c r="M3313" i="1"/>
  <c r="L3313" i="1"/>
  <c r="N3313" i="1" s="1"/>
  <c r="K3313" i="1"/>
  <c r="M3312" i="1"/>
  <c r="L3312" i="1"/>
  <c r="N3312" i="1" s="1"/>
  <c r="K3312" i="1"/>
  <c r="M3311" i="1"/>
  <c r="L3311" i="1"/>
  <c r="N3311" i="1" s="1"/>
  <c r="K3311" i="1"/>
  <c r="M3310" i="1"/>
  <c r="L3310" i="1"/>
  <c r="N3310" i="1" s="1"/>
  <c r="K3310" i="1"/>
  <c r="M3309" i="1"/>
  <c r="L3309" i="1"/>
  <c r="N3309" i="1" s="1"/>
  <c r="K3309" i="1"/>
  <c r="M3308" i="1"/>
  <c r="L3308" i="1"/>
  <c r="N3308" i="1" s="1"/>
  <c r="K3308" i="1"/>
  <c r="M3307" i="1"/>
  <c r="L3307" i="1"/>
  <c r="N3307" i="1" s="1"/>
  <c r="K3307" i="1"/>
  <c r="M3306" i="1"/>
  <c r="L3306" i="1"/>
  <c r="N3306" i="1" s="1"/>
  <c r="K3306" i="1"/>
  <c r="M3305" i="1"/>
  <c r="L3305" i="1"/>
  <c r="N3305" i="1" s="1"/>
  <c r="K3305" i="1"/>
  <c r="M3304" i="1"/>
  <c r="L3304" i="1"/>
  <c r="N3304" i="1" s="1"/>
  <c r="K3304" i="1"/>
  <c r="M3303" i="1"/>
  <c r="L3303" i="1"/>
  <c r="N3303" i="1" s="1"/>
  <c r="K3303" i="1"/>
  <c r="M3302" i="1"/>
  <c r="L3302" i="1"/>
  <c r="N3302" i="1" s="1"/>
  <c r="K3302" i="1"/>
  <c r="M3301" i="1"/>
  <c r="L3301" i="1"/>
  <c r="N3301" i="1" s="1"/>
  <c r="K3301" i="1"/>
  <c r="M3300" i="1"/>
  <c r="L3300" i="1"/>
  <c r="N3300" i="1" s="1"/>
  <c r="K3300" i="1"/>
  <c r="M3299" i="1"/>
  <c r="L3299" i="1"/>
  <c r="N3299" i="1" s="1"/>
  <c r="K3299" i="1"/>
  <c r="M3298" i="1"/>
  <c r="L3298" i="1"/>
  <c r="N3298" i="1" s="1"/>
  <c r="K3298" i="1"/>
  <c r="M3297" i="1"/>
  <c r="L3297" i="1"/>
  <c r="N3297" i="1" s="1"/>
  <c r="K3297" i="1"/>
  <c r="M3296" i="1"/>
  <c r="L3296" i="1"/>
  <c r="N3296" i="1" s="1"/>
  <c r="K3296" i="1"/>
  <c r="M3295" i="1"/>
  <c r="L3295" i="1"/>
  <c r="N3295" i="1" s="1"/>
  <c r="K3295" i="1"/>
  <c r="M3294" i="1"/>
  <c r="L3294" i="1"/>
  <c r="N3294" i="1" s="1"/>
  <c r="K3294" i="1"/>
  <c r="M3293" i="1"/>
  <c r="L3293" i="1"/>
  <c r="N3293" i="1" s="1"/>
  <c r="K3293" i="1"/>
  <c r="M3292" i="1"/>
  <c r="L3292" i="1"/>
  <c r="N3292" i="1" s="1"/>
  <c r="K3292" i="1"/>
  <c r="M3291" i="1"/>
  <c r="L3291" i="1"/>
  <c r="N3291" i="1" s="1"/>
  <c r="K3291" i="1"/>
  <c r="M3290" i="1"/>
  <c r="L3290" i="1"/>
  <c r="N3290" i="1" s="1"/>
  <c r="K3290" i="1"/>
  <c r="M3289" i="1"/>
  <c r="L3289" i="1"/>
  <c r="N3289" i="1" s="1"/>
  <c r="K3289" i="1"/>
  <c r="M3288" i="1"/>
  <c r="L3288" i="1"/>
  <c r="N3288" i="1" s="1"/>
  <c r="K3288" i="1"/>
  <c r="M3287" i="1"/>
  <c r="L3287" i="1"/>
  <c r="N3287" i="1" s="1"/>
  <c r="K3287" i="1"/>
  <c r="M3286" i="1"/>
  <c r="L3286" i="1"/>
  <c r="N3286" i="1" s="1"/>
  <c r="K3286" i="1"/>
  <c r="M3285" i="1"/>
  <c r="L3285" i="1"/>
  <c r="N3285" i="1" s="1"/>
  <c r="K3285" i="1"/>
  <c r="M3284" i="1"/>
  <c r="L3284" i="1"/>
  <c r="N3284" i="1" s="1"/>
  <c r="K3284" i="1"/>
  <c r="M3283" i="1"/>
  <c r="L3283" i="1"/>
  <c r="N3283" i="1" s="1"/>
  <c r="K3283" i="1"/>
  <c r="M3282" i="1"/>
  <c r="L3282" i="1"/>
  <c r="N3282" i="1" s="1"/>
  <c r="K3282" i="1"/>
  <c r="M3281" i="1"/>
  <c r="L3281" i="1"/>
  <c r="N3281" i="1" s="1"/>
  <c r="K3281" i="1"/>
  <c r="M3280" i="1"/>
  <c r="L3280" i="1"/>
  <c r="N3280" i="1" s="1"/>
  <c r="K3280" i="1"/>
  <c r="M3279" i="1"/>
  <c r="L3279" i="1"/>
  <c r="N3279" i="1" s="1"/>
  <c r="K3279" i="1"/>
  <c r="M3278" i="1"/>
  <c r="L3278" i="1"/>
  <c r="N3278" i="1" s="1"/>
  <c r="K3278" i="1"/>
  <c r="M3277" i="1"/>
  <c r="L3277" i="1"/>
  <c r="N3277" i="1" s="1"/>
  <c r="K3277" i="1"/>
  <c r="M3276" i="1"/>
  <c r="L3276" i="1"/>
  <c r="N3276" i="1" s="1"/>
  <c r="K3276" i="1"/>
  <c r="M3275" i="1"/>
  <c r="L3275" i="1"/>
  <c r="N3275" i="1" s="1"/>
  <c r="K3275" i="1"/>
  <c r="M3274" i="1"/>
  <c r="L3274" i="1"/>
  <c r="N3274" i="1" s="1"/>
  <c r="K3274" i="1"/>
  <c r="M3273" i="1"/>
  <c r="L3273" i="1"/>
  <c r="N3273" i="1" s="1"/>
  <c r="K3273" i="1"/>
  <c r="M3272" i="1"/>
  <c r="L3272" i="1"/>
  <c r="N3272" i="1" s="1"/>
  <c r="K3272" i="1"/>
  <c r="M3271" i="1"/>
  <c r="L3271" i="1"/>
  <c r="N3271" i="1" s="1"/>
  <c r="K3271" i="1"/>
  <c r="M3270" i="1"/>
  <c r="L3270" i="1"/>
  <c r="N3270" i="1" s="1"/>
  <c r="K3270" i="1"/>
  <c r="M3269" i="1"/>
  <c r="L3269" i="1"/>
  <c r="N3269" i="1" s="1"/>
  <c r="K3269" i="1"/>
  <c r="M3268" i="1"/>
  <c r="L3268" i="1"/>
  <c r="N3268" i="1" s="1"/>
  <c r="K3268" i="1"/>
  <c r="M3267" i="1"/>
  <c r="L3267" i="1"/>
  <c r="N3267" i="1" s="1"/>
  <c r="K3267" i="1"/>
  <c r="M3266" i="1"/>
  <c r="L3266" i="1"/>
  <c r="N3266" i="1" s="1"/>
  <c r="K3266" i="1"/>
  <c r="M3265" i="1"/>
  <c r="L3265" i="1"/>
  <c r="N3265" i="1" s="1"/>
  <c r="K3265" i="1"/>
  <c r="M3264" i="1"/>
  <c r="L3264" i="1"/>
  <c r="N3264" i="1" s="1"/>
  <c r="K3264" i="1"/>
  <c r="M3263" i="1"/>
  <c r="L3263" i="1"/>
  <c r="N3263" i="1" s="1"/>
  <c r="K3263" i="1"/>
  <c r="M3262" i="1"/>
  <c r="L3262" i="1"/>
  <c r="N3262" i="1" s="1"/>
  <c r="K3262" i="1"/>
  <c r="M3261" i="1"/>
  <c r="L3261" i="1"/>
  <c r="N3261" i="1" s="1"/>
  <c r="K3261" i="1"/>
  <c r="M3260" i="1"/>
  <c r="L3260" i="1"/>
  <c r="N3260" i="1" s="1"/>
  <c r="K3260" i="1"/>
  <c r="M3259" i="1"/>
  <c r="L3259" i="1"/>
  <c r="N3259" i="1" s="1"/>
  <c r="K3259" i="1"/>
  <c r="M3258" i="1"/>
  <c r="L3258" i="1"/>
  <c r="N3258" i="1" s="1"/>
  <c r="K3258" i="1"/>
  <c r="M3257" i="1"/>
  <c r="L3257" i="1"/>
  <c r="N3257" i="1" s="1"/>
  <c r="K3257" i="1"/>
  <c r="M3256" i="1"/>
  <c r="L3256" i="1"/>
  <c r="N3256" i="1" s="1"/>
  <c r="K3256" i="1"/>
  <c r="M3255" i="1"/>
  <c r="L3255" i="1"/>
  <c r="N3255" i="1" s="1"/>
  <c r="K3255" i="1"/>
  <c r="M3254" i="1"/>
  <c r="L3254" i="1"/>
  <c r="N3254" i="1" s="1"/>
  <c r="K3254" i="1"/>
  <c r="M3253" i="1"/>
  <c r="L3253" i="1"/>
  <c r="N3253" i="1" s="1"/>
  <c r="K3253" i="1"/>
  <c r="M3252" i="1"/>
  <c r="L3252" i="1"/>
  <c r="N3252" i="1" s="1"/>
  <c r="K3252" i="1"/>
  <c r="M3251" i="1"/>
  <c r="L3251" i="1"/>
  <c r="N3251" i="1" s="1"/>
  <c r="K3251" i="1"/>
  <c r="M3250" i="1"/>
  <c r="L3250" i="1"/>
  <c r="N3250" i="1" s="1"/>
  <c r="K3250" i="1"/>
  <c r="M3249" i="1"/>
  <c r="L3249" i="1"/>
  <c r="N3249" i="1" s="1"/>
  <c r="K3249" i="1"/>
  <c r="M3248" i="1"/>
  <c r="L3248" i="1"/>
  <c r="N3248" i="1" s="1"/>
  <c r="K3248" i="1"/>
  <c r="M3247" i="1"/>
  <c r="L3247" i="1"/>
  <c r="N3247" i="1" s="1"/>
  <c r="K3247" i="1"/>
  <c r="M3246" i="1"/>
  <c r="L3246" i="1"/>
  <c r="N3246" i="1" s="1"/>
  <c r="K3246" i="1"/>
  <c r="M3245" i="1"/>
  <c r="L3245" i="1"/>
  <c r="N3245" i="1" s="1"/>
  <c r="K3245" i="1"/>
  <c r="M3244" i="1"/>
  <c r="L3244" i="1"/>
  <c r="N3244" i="1" s="1"/>
  <c r="K3244" i="1"/>
  <c r="M3243" i="1"/>
  <c r="L3243" i="1"/>
  <c r="N3243" i="1" s="1"/>
  <c r="K3243" i="1"/>
  <c r="M3242" i="1"/>
  <c r="L3242" i="1"/>
  <c r="N3242" i="1" s="1"/>
  <c r="K3242" i="1"/>
  <c r="M3241" i="1"/>
  <c r="L3241" i="1"/>
  <c r="N3241" i="1" s="1"/>
  <c r="K3241" i="1"/>
  <c r="M3240" i="1"/>
  <c r="L3240" i="1"/>
  <c r="N3240" i="1" s="1"/>
  <c r="K3240" i="1"/>
  <c r="M3239" i="1"/>
  <c r="L3239" i="1"/>
  <c r="N3239" i="1" s="1"/>
  <c r="K3239" i="1"/>
  <c r="M3238" i="1"/>
  <c r="L3238" i="1"/>
  <c r="N3238" i="1" s="1"/>
  <c r="K3238" i="1"/>
  <c r="M3237" i="1"/>
  <c r="L3237" i="1"/>
  <c r="N3237" i="1" s="1"/>
  <c r="K3237" i="1"/>
  <c r="M3236" i="1"/>
  <c r="L3236" i="1"/>
  <c r="N3236" i="1" s="1"/>
  <c r="K3236" i="1"/>
  <c r="M3235" i="1"/>
  <c r="L3235" i="1"/>
  <c r="N3235" i="1" s="1"/>
  <c r="K3235" i="1"/>
  <c r="M3234" i="1"/>
  <c r="L3234" i="1"/>
  <c r="N3234" i="1" s="1"/>
  <c r="K3234" i="1"/>
  <c r="M3233" i="1"/>
  <c r="L3233" i="1"/>
  <c r="N3233" i="1" s="1"/>
  <c r="K3233" i="1"/>
  <c r="M3232" i="1"/>
  <c r="L3232" i="1"/>
  <c r="N3232" i="1" s="1"/>
  <c r="K3232" i="1"/>
  <c r="M3231" i="1"/>
  <c r="L3231" i="1"/>
  <c r="N3231" i="1" s="1"/>
  <c r="K3231" i="1"/>
  <c r="M3230" i="1"/>
  <c r="L3230" i="1"/>
  <c r="N3230" i="1" s="1"/>
  <c r="K3230" i="1"/>
  <c r="M3229" i="1"/>
  <c r="L3229" i="1"/>
  <c r="N3229" i="1" s="1"/>
  <c r="K3229" i="1"/>
  <c r="M3228" i="1"/>
  <c r="L3228" i="1"/>
  <c r="N3228" i="1" s="1"/>
  <c r="K3228" i="1"/>
  <c r="M3227" i="1"/>
  <c r="L3227" i="1"/>
  <c r="N3227" i="1" s="1"/>
  <c r="K3227" i="1"/>
  <c r="M3226" i="1"/>
  <c r="L3226" i="1"/>
  <c r="N3226" i="1" s="1"/>
  <c r="K3226" i="1"/>
  <c r="M3225" i="1"/>
  <c r="L3225" i="1"/>
  <c r="N3225" i="1" s="1"/>
  <c r="K3225" i="1"/>
  <c r="M3224" i="1"/>
  <c r="L3224" i="1"/>
  <c r="N3224" i="1" s="1"/>
  <c r="K3224" i="1"/>
  <c r="M3223" i="1"/>
  <c r="L3223" i="1"/>
  <c r="N3223" i="1" s="1"/>
  <c r="K3223" i="1"/>
  <c r="M3222" i="1"/>
  <c r="L3222" i="1"/>
  <c r="N3222" i="1" s="1"/>
  <c r="K3222" i="1"/>
  <c r="M3221" i="1"/>
  <c r="L3221" i="1"/>
  <c r="N3221" i="1" s="1"/>
  <c r="K3221" i="1"/>
  <c r="M3220" i="1"/>
  <c r="L3220" i="1"/>
  <c r="N3220" i="1" s="1"/>
  <c r="K3220" i="1"/>
  <c r="M3219" i="1"/>
  <c r="L3219" i="1"/>
  <c r="N3219" i="1" s="1"/>
  <c r="K3219" i="1"/>
  <c r="M3218" i="1"/>
  <c r="L3218" i="1"/>
  <c r="N3218" i="1" s="1"/>
  <c r="K3218" i="1"/>
  <c r="M3217" i="1"/>
  <c r="L3217" i="1"/>
  <c r="N3217" i="1" s="1"/>
  <c r="K3217" i="1"/>
  <c r="M3216" i="1"/>
  <c r="L3216" i="1"/>
  <c r="N3216" i="1" s="1"/>
  <c r="K3216" i="1"/>
  <c r="M3215" i="1"/>
  <c r="L3215" i="1"/>
  <c r="N3215" i="1" s="1"/>
  <c r="K3215" i="1"/>
  <c r="M3214" i="1"/>
  <c r="L3214" i="1"/>
  <c r="N3214" i="1" s="1"/>
  <c r="K3214" i="1"/>
  <c r="M3213" i="1"/>
  <c r="L3213" i="1"/>
  <c r="N3213" i="1" s="1"/>
  <c r="K3213" i="1"/>
  <c r="M3212" i="1"/>
  <c r="L3212" i="1"/>
  <c r="N3212" i="1" s="1"/>
  <c r="K3212" i="1"/>
  <c r="M3211" i="1"/>
  <c r="L3211" i="1"/>
  <c r="N3211" i="1" s="1"/>
  <c r="K3211" i="1"/>
  <c r="M3210" i="1"/>
  <c r="L3210" i="1"/>
  <c r="N3210" i="1" s="1"/>
  <c r="K3210" i="1"/>
  <c r="M3209" i="1"/>
  <c r="L3209" i="1"/>
  <c r="N3209" i="1" s="1"/>
  <c r="K3209" i="1"/>
  <c r="M3208" i="1"/>
  <c r="L3208" i="1"/>
  <c r="N3208" i="1" s="1"/>
  <c r="K3208" i="1"/>
  <c r="M3207" i="1"/>
  <c r="L3207" i="1"/>
  <c r="N3207" i="1" s="1"/>
  <c r="K3207" i="1"/>
  <c r="M3206" i="1"/>
  <c r="L3206" i="1"/>
  <c r="N3206" i="1" s="1"/>
  <c r="K3206" i="1"/>
  <c r="M3205" i="1"/>
  <c r="L3205" i="1"/>
  <c r="N3205" i="1" s="1"/>
  <c r="K3205" i="1"/>
  <c r="M3204" i="1"/>
  <c r="L3204" i="1"/>
  <c r="N3204" i="1" s="1"/>
  <c r="K3204" i="1"/>
  <c r="M3203" i="1"/>
  <c r="L3203" i="1"/>
  <c r="N3203" i="1" s="1"/>
  <c r="K3203" i="1"/>
  <c r="M3202" i="1"/>
  <c r="L3202" i="1"/>
  <c r="N3202" i="1" s="1"/>
  <c r="K3202" i="1"/>
  <c r="M3201" i="1"/>
  <c r="L3201" i="1"/>
  <c r="N3201" i="1" s="1"/>
  <c r="K3201" i="1"/>
  <c r="M3200" i="1"/>
  <c r="L3200" i="1"/>
  <c r="N3200" i="1" s="1"/>
  <c r="K3200" i="1"/>
  <c r="M3199" i="1"/>
  <c r="L3199" i="1"/>
  <c r="N3199" i="1" s="1"/>
  <c r="K3199" i="1"/>
  <c r="M3198" i="1"/>
  <c r="L3198" i="1"/>
  <c r="N3198" i="1" s="1"/>
  <c r="K3198" i="1"/>
  <c r="M3197" i="1"/>
  <c r="L3197" i="1"/>
  <c r="N3197" i="1" s="1"/>
  <c r="K3197" i="1"/>
  <c r="M3196" i="1"/>
  <c r="L3196" i="1"/>
  <c r="N3196" i="1" s="1"/>
  <c r="K3196" i="1"/>
  <c r="M3195" i="1"/>
  <c r="L3195" i="1"/>
  <c r="N3195" i="1" s="1"/>
  <c r="K3195" i="1"/>
  <c r="M3194" i="1"/>
  <c r="L3194" i="1"/>
  <c r="N3194" i="1" s="1"/>
  <c r="K3194" i="1"/>
  <c r="M3193" i="1"/>
  <c r="L3193" i="1"/>
  <c r="N3193" i="1" s="1"/>
  <c r="K3193" i="1"/>
  <c r="M3192" i="1"/>
  <c r="L3192" i="1"/>
  <c r="N3192" i="1" s="1"/>
  <c r="K3192" i="1"/>
  <c r="M3191" i="1"/>
  <c r="L3191" i="1"/>
  <c r="N3191" i="1" s="1"/>
  <c r="K3191" i="1"/>
  <c r="M3190" i="1"/>
  <c r="L3190" i="1"/>
  <c r="N3190" i="1" s="1"/>
  <c r="K3190" i="1"/>
  <c r="M3189" i="1"/>
  <c r="L3189" i="1"/>
  <c r="N3189" i="1" s="1"/>
  <c r="K3189" i="1"/>
  <c r="M3188" i="1"/>
  <c r="L3188" i="1"/>
  <c r="N3188" i="1" s="1"/>
  <c r="K3188" i="1"/>
  <c r="M3187" i="1"/>
  <c r="L3187" i="1"/>
  <c r="N3187" i="1" s="1"/>
  <c r="K3187" i="1"/>
  <c r="M3186" i="1"/>
  <c r="L3186" i="1"/>
  <c r="N3186" i="1" s="1"/>
  <c r="K3186" i="1"/>
  <c r="M3185" i="1"/>
  <c r="L3185" i="1"/>
  <c r="N3185" i="1" s="1"/>
  <c r="K3185" i="1"/>
  <c r="M3184" i="1"/>
  <c r="L3184" i="1"/>
  <c r="N3184" i="1" s="1"/>
  <c r="K3184" i="1"/>
  <c r="M3183" i="1"/>
  <c r="L3183" i="1"/>
  <c r="N3183" i="1" s="1"/>
  <c r="K3183" i="1"/>
  <c r="M3182" i="1"/>
  <c r="L3182" i="1"/>
  <c r="N3182" i="1" s="1"/>
  <c r="K3182" i="1"/>
  <c r="M3181" i="1"/>
  <c r="L3181" i="1"/>
  <c r="N3181" i="1" s="1"/>
  <c r="K3181" i="1"/>
  <c r="M3180" i="1"/>
  <c r="L3180" i="1"/>
  <c r="N3180" i="1" s="1"/>
  <c r="K3180" i="1"/>
  <c r="M3179" i="1"/>
  <c r="L3179" i="1"/>
  <c r="N3179" i="1" s="1"/>
  <c r="K3179" i="1"/>
  <c r="M3178" i="1"/>
  <c r="L3178" i="1"/>
  <c r="N3178" i="1" s="1"/>
  <c r="K3178" i="1"/>
  <c r="M3177" i="1"/>
  <c r="L3177" i="1"/>
  <c r="N3177" i="1" s="1"/>
  <c r="K3177" i="1"/>
  <c r="M3176" i="1"/>
  <c r="L3176" i="1"/>
  <c r="N3176" i="1" s="1"/>
  <c r="K3176" i="1"/>
  <c r="M3175" i="1"/>
  <c r="L3175" i="1"/>
  <c r="N3175" i="1" s="1"/>
  <c r="K3175" i="1"/>
  <c r="M3174" i="1"/>
  <c r="L3174" i="1"/>
  <c r="N3174" i="1" s="1"/>
  <c r="K3174" i="1"/>
  <c r="M3173" i="1"/>
  <c r="L3173" i="1"/>
  <c r="N3173" i="1" s="1"/>
  <c r="K3173" i="1"/>
  <c r="M3172" i="1"/>
  <c r="L3172" i="1"/>
  <c r="N3172" i="1" s="1"/>
  <c r="K3172" i="1"/>
  <c r="M3171" i="1"/>
  <c r="L3171" i="1"/>
  <c r="N3171" i="1" s="1"/>
  <c r="K3171" i="1"/>
  <c r="M3170" i="1"/>
  <c r="L3170" i="1"/>
  <c r="N3170" i="1" s="1"/>
  <c r="K3170" i="1"/>
  <c r="M3169" i="1"/>
  <c r="L3169" i="1"/>
  <c r="N3169" i="1" s="1"/>
  <c r="K3169" i="1"/>
  <c r="M3168" i="1"/>
  <c r="L3168" i="1"/>
  <c r="N3168" i="1" s="1"/>
  <c r="K3168" i="1"/>
  <c r="M3167" i="1"/>
  <c r="L3167" i="1"/>
  <c r="N3167" i="1" s="1"/>
  <c r="K3167" i="1"/>
  <c r="M3166" i="1"/>
  <c r="L3166" i="1"/>
  <c r="N3166" i="1" s="1"/>
  <c r="K3166" i="1"/>
  <c r="M3165" i="1"/>
  <c r="L3165" i="1"/>
  <c r="N3165" i="1" s="1"/>
  <c r="K3165" i="1"/>
  <c r="M3164" i="1"/>
  <c r="L3164" i="1"/>
  <c r="N3164" i="1" s="1"/>
  <c r="K3164" i="1"/>
  <c r="M3163" i="1"/>
  <c r="L3163" i="1"/>
  <c r="N3163" i="1" s="1"/>
  <c r="K3163" i="1"/>
  <c r="M3162" i="1"/>
  <c r="L3162" i="1"/>
  <c r="N3162" i="1" s="1"/>
  <c r="K3162" i="1"/>
  <c r="M3161" i="1"/>
  <c r="L3161" i="1"/>
  <c r="N3161" i="1" s="1"/>
  <c r="K3161" i="1"/>
  <c r="M3160" i="1"/>
  <c r="L3160" i="1"/>
  <c r="N3160" i="1" s="1"/>
  <c r="K3160" i="1"/>
  <c r="M3159" i="1"/>
  <c r="L3159" i="1"/>
  <c r="N3159" i="1" s="1"/>
  <c r="K3159" i="1"/>
  <c r="M3158" i="1"/>
  <c r="L3158" i="1"/>
  <c r="N3158" i="1" s="1"/>
  <c r="K3158" i="1"/>
  <c r="M3157" i="1"/>
  <c r="L3157" i="1"/>
  <c r="N3157" i="1" s="1"/>
  <c r="K3157" i="1"/>
  <c r="M3156" i="1"/>
  <c r="L3156" i="1"/>
  <c r="N3156" i="1" s="1"/>
  <c r="K3156" i="1"/>
  <c r="M3155" i="1"/>
  <c r="L3155" i="1"/>
  <c r="N3155" i="1" s="1"/>
  <c r="K3155" i="1"/>
  <c r="M3154" i="1"/>
  <c r="L3154" i="1"/>
  <c r="N3154" i="1" s="1"/>
  <c r="K3154" i="1"/>
  <c r="M3153" i="1"/>
  <c r="L3153" i="1"/>
  <c r="N3153" i="1" s="1"/>
  <c r="K3153" i="1"/>
  <c r="M3152" i="1"/>
  <c r="L3152" i="1"/>
  <c r="N3152" i="1" s="1"/>
  <c r="K3152" i="1"/>
  <c r="M3151" i="1"/>
  <c r="L3151" i="1"/>
  <c r="N3151" i="1" s="1"/>
  <c r="K3151" i="1"/>
  <c r="M3150" i="1"/>
  <c r="L3150" i="1"/>
  <c r="N3150" i="1" s="1"/>
  <c r="K3150" i="1"/>
  <c r="M3149" i="1"/>
  <c r="L3149" i="1"/>
  <c r="N3149" i="1" s="1"/>
  <c r="K3149" i="1"/>
  <c r="M3148" i="1"/>
  <c r="L3148" i="1"/>
  <c r="N3148" i="1" s="1"/>
  <c r="K3148" i="1"/>
  <c r="M3147" i="1"/>
  <c r="L3147" i="1"/>
  <c r="N3147" i="1" s="1"/>
  <c r="K3147" i="1"/>
  <c r="M3146" i="1"/>
  <c r="L3146" i="1"/>
  <c r="N3146" i="1" s="1"/>
  <c r="K3146" i="1"/>
  <c r="M3145" i="1"/>
  <c r="L3145" i="1"/>
  <c r="N3145" i="1" s="1"/>
  <c r="K3145" i="1"/>
  <c r="M3144" i="1"/>
  <c r="L3144" i="1"/>
  <c r="N3144" i="1" s="1"/>
  <c r="K3144" i="1"/>
  <c r="M3143" i="1"/>
  <c r="L3143" i="1"/>
  <c r="N3143" i="1" s="1"/>
  <c r="K3143" i="1"/>
  <c r="M3142" i="1"/>
  <c r="L3142" i="1"/>
  <c r="N3142" i="1" s="1"/>
  <c r="K3142" i="1"/>
  <c r="M3141" i="1"/>
  <c r="L3141" i="1"/>
  <c r="N3141" i="1" s="1"/>
  <c r="K3141" i="1"/>
  <c r="M3140" i="1"/>
  <c r="L3140" i="1"/>
  <c r="N3140" i="1" s="1"/>
  <c r="K3140" i="1"/>
  <c r="M3139" i="1"/>
  <c r="L3139" i="1"/>
  <c r="N3139" i="1" s="1"/>
  <c r="K3139" i="1"/>
  <c r="M3138" i="1"/>
  <c r="L3138" i="1"/>
  <c r="N3138" i="1" s="1"/>
  <c r="K3138" i="1"/>
  <c r="M3137" i="1"/>
  <c r="L3137" i="1"/>
  <c r="N3137" i="1" s="1"/>
  <c r="K3137" i="1"/>
  <c r="M3136" i="1"/>
  <c r="L3136" i="1"/>
  <c r="N3136" i="1" s="1"/>
  <c r="K3136" i="1"/>
  <c r="M3135" i="1"/>
  <c r="L3135" i="1"/>
  <c r="N3135" i="1" s="1"/>
  <c r="K3135" i="1"/>
  <c r="M3134" i="1"/>
  <c r="L3134" i="1"/>
  <c r="N3134" i="1" s="1"/>
  <c r="K3134" i="1"/>
  <c r="M3133" i="1"/>
  <c r="L3133" i="1"/>
  <c r="N3133" i="1" s="1"/>
  <c r="K3133" i="1"/>
  <c r="M3132" i="1"/>
  <c r="L3132" i="1"/>
  <c r="N3132" i="1" s="1"/>
  <c r="K3132" i="1"/>
  <c r="M3131" i="1"/>
  <c r="L3131" i="1"/>
  <c r="N3131" i="1" s="1"/>
  <c r="K3131" i="1"/>
  <c r="M3130" i="1"/>
  <c r="L3130" i="1"/>
  <c r="N3130" i="1" s="1"/>
  <c r="K3130" i="1"/>
  <c r="M3129" i="1"/>
  <c r="L3129" i="1"/>
  <c r="N3129" i="1" s="1"/>
  <c r="K3129" i="1"/>
  <c r="M3128" i="1"/>
  <c r="L3128" i="1"/>
  <c r="N3128" i="1" s="1"/>
  <c r="K3128" i="1"/>
  <c r="M3127" i="1"/>
  <c r="L3127" i="1"/>
  <c r="N3127" i="1" s="1"/>
  <c r="K3127" i="1"/>
  <c r="M3126" i="1"/>
  <c r="L3126" i="1"/>
  <c r="N3126" i="1" s="1"/>
  <c r="K3126" i="1"/>
  <c r="M3125" i="1"/>
  <c r="L3125" i="1"/>
  <c r="N3125" i="1" s="1"/>
  <c r="K3125" i="1"/>
  <c r="M3124" i="1"/>
  <c r="L3124" i="1"/>
  <c r="N3124" i="1" s="1"/>
  <c r="K3124" i="1"/>
  <c r="M3123" i="1"/>
  <c r="L3123" i="1"/>
  <c r="N3123" i="1" s="1"/>
  <c r="K3123" i="1"/>
  <c r="M3122" i="1"/>
  <c r="L3122" i="1"/>
  <c r="N3122" i="1" s="1"/>
  <c r="K3122" i="1"/>
  <c r="M3121" i="1"/>
  <c r="L3121" i="1"/>
  <c r="N3121" i="1" s="1"/>
  <c r="K3121" i="1"/>
  <c r="M3120" i="1"/>
  <c r="L3120" i="1"/>
  <c r="N3120" i="1" s="1"/>
  <c r="K3120" i="1"/>
  <c r="M3119" i="1"/>
  <c r="L3119" i="1"/>
  <c r="N3119" i="1" s="1"/>
  <c r="K3119" i="1"/>
  <c r="M3118" i="1"/>
  <c r="L3118" i="1"/>
  <c r="N3118" i="1" s="1"/>
  <c r="K3118" i="1"/>
  <c r="M3117" i="1"/>
  <c r="L3117" i="1"/>
  <c r="N3117" i="1" s="1"/>
  <c r="K3117" i="1"/>
  <c r="M3116" i="1"/>
  <c r="L3116" i="1"/>
  <c r="N3116" i="1" s="1"/>
  <c r="K3116" i="1"/>
  <c r="M3115" i="1"/>
  <c r="L3115" i="1"/>
  <c r="N3115" i="1" s="1"/>
  <c r="K3115" i="1"/>
  <c r="M3114" i="1"/>
  <c r="L3114" i="1"/>
  <c r="N3114" i="1" s="1"/>
  <c r="K3114" i="1"/>
  <c r="M3113" i="1"/>
  <c r="L3113" i="1"/>
  <c r="N3113" i="1" s="1"/>
  <c r="K3113" i="1"/>
  <c r="M3112" i="1"/>
  <c r="L3112" i="1"/>
  <c r="N3112" i="1" s="1"/>
  <c r="K3112" i="1"/>
  <c r="M3111" i="1"/>
  <c r="L3111" i="1"/>
  <c r="N3111" i="1" s="1"/>
  <c r="K3111" i="1"/>
  <c r="M3110" i="1"/>
  <c r="L3110" i="1"/>
  <c r="N3110" i="1" s="1"/>
  <c r="K3110" i="1"/>
  <c r="M3109" i="1"/>
  <c r="L3109" i="1"/>
  <c r="N3109" i="1" s="1"/>
  <c r="K3109" i="1"/>
  <c r="M3108" i="1"/>
  <c r="L3108" i="1"/>
  <c r="N3108" i="1" s="1"/>
  <c r="K3108" i="1"/>
  <c r="M3107" i="1"/>
  <c r="L3107" i="1"/>
  <c r="N3107" i="1" s="1"/>
  <c r="K3107" i="1"/>
  <c r="M3106" i="1"/>
  <c r="L3106" i="1"/>
  <c r="N3106" i="1" s="1"/>
  <c r="K3106" i="1"/>
  <c r="M3105" i="1"/>
  <c r="L3105" i="1"/>
  <c r="N3105" i="1" s="1"/>
  <c r="K3105" i="1"/>
  <c r="M3104" i="1"/>
  <c r="L3104" i="1"/>
  <c r="N3104" i="1" s="1"/>
  <c r="K3104" i="1"/>
  <c r="M3103" i="1"/>
  <c r="L3103" i="1"/>
  <c r="N3103" i="1" s="1"/>
  <c r="K3103" i="1"/>
  <c r="M3102" i="1"/>
  <c r="L3102" i="1"/>
  <c r="N3102" i="1" s="1"/>
  <c r="K3102" i="1"/>
  <c r="M3101" i="1"/>
  <c r="L3101" i="1"/>
  <c r="N3101" i="1" s="1"/>
  <c r="K3101" i="1"/>
  <c r="M3100" i="1"/>
  <c r="L3100" i="1"/>
  <c r="N3100" i="1" s="1"/>
  <c r="K3100" i="1"/>
  <c r="M3099" i="1"/>
  <c r="L3099" i="1"/>
  <c r="N3099" i="1" s="1"/>
  <c r="K3099" i="1"/>
  <c r="M3098" i="1"/>
  <c r="L3098" i="1"/>
  <c r="N3098" i="1" s="1"/>
  <c r="K3098" i="1"/>
  <c r="M3097" i="1"/>
  <c r="L3097" i="1"/>
  <c r="N3097" i="1" s="1"/>
  <c r="K3097" i="1"/>
  <c r="M3096" i="1"/>
  <c r="L3096" i="1"/>
  <c r="N3096" i="1" s="1"/>
  <c r="K3096" i="1"/>
  <c r="M3095" i="1"/>
  <c r="L3095" i="1"/>
  <c r="N3095" i="1" s="1"/>
  <c r="K3095" i="1"/>
  <c r="M3094" i="1"/>
  <c r="L3094" i="1"/>
  <c r="N3094" i="1" s="1"/>
  <c r="K3094" i="1"/>
  <c r="M3093" i="1"/>
  <c r="L3093" i="1"/>
  <c r="N3093" i="1" s="1"/>
  <c r="K3093" i="1"/>
  <c r="M3092" i="1"/>
  <c r="L3092" i="1"/>
  <c r="N3092" i="1" s="1"/>
  <c r="K3092" i="1"/>
  <c r="M3091" i="1"/>
  <c r="L3091" i="1"/>
  <c r="N3091" i="1" s="1"/>
  <c r="K3091" i="1"/>
  <c r="M3090" i="1"/>
  <c r="L3090" i="1"/>
  <c r="N3090" i="1" s="1"/>
  <c r="K3090" i="1"/>
  <c r="M3089" i="1"/>
  <c r="L3089" i="1"/>
  <c r="N3089" i="1" s="1"/>
  <c r="K3089" i="1"/>
  <c r="M3088" i="1"/>
  <c r="L3088" i="1"/>
  <c r="N3088" i="1" s="1"/>
  <c r="K3088" i="1"/>
  <c r="M3087" i="1"/>
  <c r="L3087" i="1"/>
  <c r="N3087" i="1" s="1"/>
  <c r="K3087" i="1"/>
  <c r="M3086" i="1"/>
  <c r="L3086" i="1"/>
  <c r="N3086" i="1" s="1"/>
  <c r="K3086" i="1"/>
  <c r="M3085" i="1"/>
  <c r="L3085" i="1"/>
  <c r="N3085" i="1" s="1"/>
  <c r="K3085" i="1"/>
  <c r="M3084" i="1"/>
  <c r="L3084" i="1"/>
  <c r="N3084" i="1" s="1"/>
  <c r="K3084" i="1"/>
  <c r="M3083" i="1"/>
  <c r="L3083" i="1"/>
  <c r="N3083" i="1" s="1"/>
  <c r="K3083" i="1"/>
  <c r="M3082" i="1"/>
  <c r="L3082" i="1"/>
  <c r="N3082" i="1" s="1"/>
  <c r="K3082" i="1"/>
  <c r="M3081" i="1"/>
  <c r="L3081" i="1"/>
  <c r="N3081" i="1" s="1"/>
  <c r="K3081" i="1"/>
  <c r="M3080" i="1"/>
  <c r="L3080" i="1"/>
  <c r="N3080" i="1" s="1"/>
  <c r="K3080" i="1"/>
  <c r="M3079" i="1"/>
  <c r="L3079" i="1"/>
  <c r="N3079" i="1" s="1"/>
  <c r="K3079" i="1"/>
  <c r="M3078" i="1"/>
  <c r="L3078" i="1"/>
  <c r="N3078" i="1" s="1"/>
  <c r="K3078" i="1"/>
  <c r="M3077" i="1"/>
  <c r="L3077" i="1"/>
  <c r="N3077" i="1" s="1"/>
  <c r="K3077" i="1"/>
  <c r="M3076" i="1"/>
  <c r="L3076" i="1"/>
  <c r="N3076" i="1" s="1"/>
  <c r="K3076" i="1"/>
  <c r="M3075" i="1"/>
  <c r="L3075" i="1"/>
  <c r="N3075" i="1" s="1"/>
  <c r="K3075" i="1"/>
  <c r="M3074" i="1"/>
  <c r="L3074" i="1"/>
  <c r="N3074" i="1" s="1"/>
  <c r="K3074" i="1"/>
  <c r="M3073" i="1"/>
  <c r="L3073" i="1"/>
  <c r="N3073" i="1" s="1"/>
  <c r="K3073" i="1"/>
  <c r="M3072" i="1"/>
  <c r="L3072" i="1"/>
  <c r="N3072" i="1" s="1"/>
  <c r="K3072" i="1"/>
  <c r="M3071" i="1"/>
  <c r="L3071" i="1"/>
  <c r="N3071" i="1" s="1"/>
  <c r="K3071" i="1"/>
  <c r="M3070" i="1"/>
  <c r="L3070" i="1"/>
  <c r="N3070" i="1" s="1"/>
  <c r="K3070" i="1"/>
  <c r="M3069" i="1"/>
  <c r="L3069" i="1"/>
  <c r="N3069" i="1" s="1"/>
  <c r="K3069" i="1"/>
  <c r="M3068" i="1"/>
  <c r="L3068" i="1"/>
  <c r="N3068" i="1" s="1"/>
  <c r="K3068" i="1"/>
  <c r="M3067" i="1"/>
  <c r="L3067" i="1"/>
  <c r="N3067" i="1" s="1"/>
  <c r="K3067" i="1"/>
  <c r="M3066" i="1"/>
  <c r="L3066" i="1"/>
  <c r="N3066" i="1" s="1"/>
  <c r="K3066" i="1"/>
  <c r="M3065" i="1"/>
  <c r="L3065" i="1"/>
  <c r="N3065" i="1" s="1"/>
  <c r="K3065" i="1"/>
  <c r="M3064" i="1"/>
  <c r="L3064" i="1"/>
  <c r="N3064" i="1" s="1"/>
  <c r="K3064" i="1"/>
  <c r="M3063" i="1"/>
  <c r="L3063" i="1"/>
  <c r="N3063" i="1" s="1"/>
  <c r="K3063" i="1"/>
  <c r="M3062" i="1"/>
  <c r="L3062" i="1"/>
  <c r="N3062" i="1" s="1"/>
  <c r="K3062" i="1"/>
  <c r="M3061" i="1"/>
  <c r="L3061" i="1"/>
  <c r="N3061" i="1" s="1"/>
  <c r="K3061" i="1"/>
  <c r="M3060" i="1"/>
  <c r="L3060" i="1"/>
  <c r="N3060" i="1" s="1"/>
  <c r="K3060" i="1"/>
  <c r="M3059" i="1"/>
  <c r="L3059" i="1"/>
  <c r="N3059" i="1" s="1"/>
  <c r="K3059" i="1"/>
  <c r="M3058" i="1"/>
  <c r="L3058" i="1"/>
  <c r="N3058" i="1" s="1"/>
  <c r="K3058" i="1"/>
  <c r="M3057" i="1"/>
  <c r="L3057" i="1"/>
  <c r="N3057" i="1" s="1"/>
  <c r="K3057" i="1"/>
  <c r="M3056" i="1"/>
  <c r="L3056" i="1"/>
  <c r="N3056" i="1" s="1"/>
  <c r="K3056" i="1"/>
  <c r="M3055" i="1"/>
  <c r="L3055" i="1"/>
  <c r="N3055" i="1" s="1"/>
  <c r="K3055" i="1"/>
  <c r="M3054" i="1"/>
  <c r="L3054" i="1"/>
  <c r="N3054" i="1" s="1"/>
  <c r="K3054" i="1"/>
  <c r="M3053" i="1"/>
  <c r="L3053" i="1"/>
  <c r="N3053" i="1" s="1"/>
  <c r="K3053" i="1"/>
  <c r="M3052" i="1"/>
  <c r="L3052" i="1"/>
  <c r="N3052" i="1" s="1"/>
  <c r="K3052" i="1"/>
  <c r="M3051" i="1"/>
  <c r="L3051" i="1"/>
  <c r="N3051" i="1" s="1"/>
  <c r="K3051" i="1"/>
  <c r="M3050" i="1"/>
  <c r="L3050" i="1"/>
  <c r="N3050" i="1" s="1"/>
  <c r="K3050" i="1"/>
  <c r="M3049" i="1"/>
  <c r="L3049" i="1"/>
  <c r="N3049" i="1" s="1"/>
  <c r="K3049" i="1"/>
  <c r="M3048" i="1"/>
  <c r="L3048" i="1"/>
  <c r="N3048" i="1" s="1"/>
  <c r="K3048" i="1"/>
  <c r="M3047" i="1"/>
  <c r="L3047" i="1"/>
  <c r="N3047" i="1" s="1"/>
  <c r="K3047" i="1"/>
  <c r="M3046" i="1"/>
  <c r="L3046" i="1"/>
  <c r="N3046" i="1" s="1"/>
  <c r="K3046" i="1"/>
  <c r="M3045" i="1"/>
  <c r="L3045" i="1"/>
  <c r="N3045" i="1" s="1"/>
  <c r="K3045" i="1"/>
  <c r="M3044" i="1"/>
  <c r="L3044" i="1"/>
  <c r="N3044" i="1" s="1"/>
  <c r="K3044" i="1"/>
  <c r="M3043" i="1"/>
  <c r="L3043" i="1"/>
  <c r="N3043" i="1" s="1"/>
  <c r="K3043" i="1"/>
  <c r="M3042" i="1"/>
  <c r="L3042" i="1"/>
  <c r="N3042" i="1" s="1"/>
  <c r="K3042" i="1"/>
  <c r="M3041" i="1"/>
  <c r="L3041" i="1"/>
  <c r="N3041" i="1" s="1"/>
  <c r="K3041" i="1"/>
  <c r="M3040" i="1"/>
  <c r="L3040" i="1"/>
  <c r="N3040" i="1" s="1"/>
  <c r="K3040" i="1"/>
  <c r="M3039" i="1"/>
  <c r="L3039" i="1"/>
  <c r="N3039" i="1" s="1"/>
  <c r="K3039" i="1"/>
  <c r="M3038" i="1"/>
  <c r="L3038" i="1"/>
  <c r="N3038" i="1" s="1"/>
  <c r="K3038" i="1"/>
  <c r="M3037" i="1"/>
  <c r="L3037" i="1"/>
  <c r="N3037" i="1" s="1"/>
  <c r="K3037" i="1"/>
  <c r="M3036" i="1"/>
  <c r="L3036" i="1"/>
  <c r="N3036" i="1" s="1"/>
  <c r="K3036" i="1"/>
  <c r="M3035" i="1"/>
  <c r="L3035" i="1"/>
  <c r="N3035" i="1" s="1"/>
  <c r="K3035" i="1"/>
  <c r="M3034" i="1"/>
  <c r="L3034" i="1"/>
  <c r="N3034" i="1" s="1"/>
  <c r="K3034" i="1"/>
  <c r="M3033" i="1"/>
  <c r="L3033" i="1"/>
  <c r="N3033" i="1" s="1"/>
  <c r="K3033" i="1"/>
  <c r="M3032" i="1"/>
  <c r="L3032" i="1"/>
  <c r="N3032" i="1" s="1"/>
  <c r="K3032" i="1"/>
  <c r="M3031" i="1"/>
  <c r="L3031" i="1"/>
  <c r="N3031" i="1" s="1"/>
  <c r="K3031" i="1"/>
  <c r="M3030" i="1"/>
  <c r="L3030" i="1"/>
  <c r="N3030" i="1" s="1"/>
  <c r="K3030" i="1"/>
  <c r="M3029" i="1"/>
  <c r="L3029" i="1"/>
  <c r="N3029" i="1" s="1"/>
  <c r="K3029" i="1"/>
  <c r="M3028" i="1"/>
  <c r="L3028" i="1"/>
  <c r="N3028" i="1" s="1"/>
  <c r="K3028" i="1"/>
  <c r="M3027" i="1"/>
  <c r="L3027" i="1"/>
  <c r="N3027" i="1" s="1"/>
  <c r="K3027" i="1"/>
  <c r="M3026" i="1"/>
  <c r="L3026" i="1"/>
  <c r="N3026" i="1" s="1"/>
  <c r="K3026" i="1"/>
  <c r="M3025" i="1"/>
  <c r="L3025" i="1"/>
  <c r="N3025" i="1" s="1"/>
  <c r="K3025" i="1"/>
  <c r="M3024" i="1"/>
  <c r="L3024" i="1"/>
  <c r="N3024" i="1" s="1"/>
  <c r="K3024" i="1"/>
  <c r="M3023" i="1"/>
  <c r="L3023" i="1"/>
  <c r="N3023" i="1" s="1"/>
  <c r="K3023" i="1"/>
  <c r="M3022" i="1"/>
  <c r="L3022" i="1"/>
  <c r="N3022" i="1" s="1"/>
  <c r="K3022" i="1"/>
  <c r="M3021" i="1"/>
  <c r="L3021" i="1"/>
  <c r="N3021" i="1" s="1"/>
  <c r="K3021" i="1"/>
  <c r="M3020" i="1"/>
  <c r="L3020" i="1"/>
  <c r="N3020" i="1" s="1"/>
  <c r="K3020" i="1"/>
  <c r="M3019" i="1"/>
  <c r="L3019" i="1"/>
  <c r="N3019" i="1" s="1"/>
  <c r="K3019" i="1"/>
  <c r="M3018" i="1"/>
  <c r="L3018" i="1"/>
  <c r="N3018" i="1" s="1"/>
  <c r="K3018" i="1"/>
  <c r="M3017" i="1"/>
  <c r="L3017" i="1"/>
  <c r="N3017" i="1" s="1"/>
  <c r="K3017" i="1"/>
  <c r="M3016" i="1"/>
  <c r="L3016" i="1"/>
  <c r="N3016" i="1" s="1"/>
  <c r="K3016" i="1"/>
  <c r="M3015" i="1"/>
  <c r="L3015" i="1"/>
  <c r="N3015" i="1" s="1"/>
  <c r="K3015" i="1"/>
  <c r="M3014" i="1"/>
  <c r="L3014" i="1"/>
  <c r="N3014" i="1" s="1"/>
  <c r="K3014" i="1"/>
  <c r="M3013" i="1"/>
  <c r="L3013" i="1"/>
  <c r="N3013" i="1" s="1"/>
  <c r="K3013" i="1"/>
  <c r="M3012" i="1"/>
  <c r="L3012" i="1"/>
  <c r="N3012" i="1" s="1"/>
  <c r="K3012" i="1"/>
  <c r="M3011" i="1"/>
  <c r="L3011" i="1"/>
  <c r="N3011" i="1" s="1"/>
  <c r="K3011" i="1"/>
  <c r="M3010" i="1"/>
  <c r="L3010" i="1"/>
  <c r="N3010" i="1" s="1"/>
  <c r="K3010" i="1"/>
  <c r="M3009" i="1"/>
  <c r="L3009" i="1"/>
  <c r="N3009" i="1" s="1"/>
  <c r="K3009" i="1"/>
  <c r="M3008" i="1"/>
  <c r="L3008" i="1"/>
  <c r="N3008" i="1" s="1"/>
  <c r="K3008" i="1"/>
  <c r="M3007" i="1"/>
  <c r="L3007" i="1"/>
  <c r="N3007" i="1" s="1"/>
  <c r="K3007" i="1"/>
  <c r="M3006" i="1"/>
  <c r="L3006" i="1"/>
  <c r="N3006" i="1" s="1"/>
  <c r="K3006" i="1"/>
  <c r="M3005" i="1"/>
  <c r="L3005" i="1"/>
  <c r="N3005" i="1" s="1"/>
  <c r="K3005" i="1"/>
  <c r="M3004" i="1"/>
  <c r="L3004" i="1"/>
  <c r="N3004" i="1" s="1"/>
  <c r="K3004" i="1"/>
  <c r="M3003" i="1"/>
  <c r="L3003" i="1"/>
  <c r="N3003" i="1" s="1"/>
  <c r="K3003" i="1"/>
  <c r="M3002" i="1"/>
  <c r="L3002" i="1"/>
  <c r="N3002" i="1" s="1"/>
  <c r="K3002" i="1"/>
  <c r="M3001" i="1"/>
  <c r="L3001" i="1"/>
  <c r="N3001" i="1" s="1"/>
  <c r="K3001" i="1"/>
  <c r="M3000" i="1"/>
  <c r="L3000" i="1"/>
  <c r="N3000" i="1" s="1"/>
  <c r="K3000" i="1"/>
  <c r="M2999" i="1"/>
  <c r="L2999" i="1"/>
  <c r="N2999" i="1" s="1"/>
  <c r="K2999" i="1"/>
  <c r="M2998" i="1"/>
  <c r="L2998" i="1"/>
  <c r="N2998" i="1" s="1"/>
  <c r="K2998" i="1"/>
  <c r="M2997" i="1"/>
  <c r="L2997" i="1"/>
  <c r="N2997" i="1" s="1"/>
  <c r="K2997" i="1"/>
  <c r="M2996" i="1"/>
  <c r="L2996" i="1"/>
  <c r="N2996" i="1" s="1"/>
  <c r="K2996" i="1"/>
  <c r="M2995" i="1"/>
  <c r="L2995" i="1"/>
  <c r="N2995" i="1" s="1"/>
  <c r="K2995" i="1"/>
  <c r="M2994" i="1"/>
  <c r="L2994" i="1"/>
  <c r="N2994" i="1" s="1"/>
  <c r="K2994" i="1"/>
  <c r="M2993" i="1"/>
  <c r="L2993" i="1"/>
  <c r="N2993" i="1" s="1"/>
  <c r="K2993" i="1"/>
  <c r="M2992" i="1"/>
  <c r="L2992" i="1"/>
  <c r="N2992" i="1" s="1"/>
  <c r="K2992" i="1"/>
  <c r="M2991" i="1"/>
  <c r="L2991" i="1"/>
  <c r="N2991" i="1" s="1"/>
  <c r="K2991" i="1"/>
  <c r="M2990" i="1"/>
  <c r="L2990" i="1"/>
  <c r="N2990" i="1" s="1"/>
  <c r="K2990" i="1"/>
  <c r="M2989" i="1"/>
  <c r="L2989" i="1"/>
  <c r="N2989" i="1" s="1"/>
  <c r="K2989" i="1"/>
  <c r="M2988" i="1"/>
  <c r="L2988" i="1"/>
  <c r="N2988" i="1" s="1"/>
  <c r="K2988" i="1"/>
  <c r="M2987" i="1"/>
  <c r="L2987" i="1"/>
  <c r="N2987" i="1" s="1"/>
  <c r="K2987" i="1"/>
  <c r="M2986" i="1"/>
  <c r="L2986" i="1"/>
  <c r="N2986" i="1" s="1"/>
  <c r="K2986" i="1"/>
  <c r="M2985" i="1"/>
  <c r="L2985" i="1"/>
  <c r="N2985" i="1" s="1"/>
  <c r="K2985" i="1"/>
  <c r="M2984" i="1"/>
  <c r="L2984" i="1"/>
  <c r="N2984" i="1" s="1"/>
  <c r="K2984" i="1"/>
  <c r="M2983" i="1"/>
  <c r="L2983" i="1"/>
  <c r="N2983" i="1" s="1"/>
  <c r="K2983" i="1"/>
  <c r="M2982" i="1"/>
  <c r="L2982" i="1"/>
  <c r="N2982" i="1" s="1"/>
  <c r="K2982" i="1"/>
  <c r="M2981" i="1"/>
  <c r="L2981" i="1"/>
  <c r="N2981" i="1" s="1"/>
  <c r="K2981" i="1"/>
  <c r="M2980" i="1"/>
  <c r="L2980" i="1"/>
  <c r="N2980" i="1" s="1"/>
  <c r="K2980" i="1"/>
  <c r="M2979" i="1"/>
  <c r="L2979" i="1"/>
  <c r="N2979" i="1" s="1"/>
  <c r="K2979" i="1"/>
  <c r="M2978" i="1"/>
  <c r="L2978" i="1"/>
  <c r="N2978" i="1" s="1"/>
  <c r="K2978" i="1"/>
  <c r="M2977" i="1"/>
  <c r="L2977" i="1"/>
  <c r="N2977" i="1" s="1"/>
  <c r="K2977" i="1"/>
  <c r="M2976" i="1"/>
  <c r="L2976" i="1"/>
  <c r="N2976" i="1" s="1"/>
  <c r="K2976" i="1"/>
  <c r="M2975" i="1"/>
  <c r="L2975" i="1"/>
  <c r="N2975" i="1" s="1"/>
  <c r="K2975" i="1"/>
  <c r="M2974" i="1"/>
  <c r="L2974" i="1"/>
  <c r="N2974" i="1" s="1"/>
  <c r="K2974" i="1"/>
  <c r="M2973" i="1"/>
  <c r="L2973" i="1"/>
  <c r="N2973" i="1" s="1"/>
  <c r="K2973" i="1"/>
  <c r="M2972" i="1"/>
  <c r="L2972" i="1"/>
  <c r="N2972" i="1" s="1"/>
  <c r="K2972" i="1"/>
  <c r="M2971" i="1"/>
  <c r="L2971" i="1"/>
  <c r="N2971" i="1" s="1"/>
  <c r="K2971" i="1"/>
  <c r="M2970" i="1"/>
  <c r="L2970" i="1"/>
  <c r="N2970" i="1" s="1"/>
  <c r="K2970" i="1"/>
  <c r="M2969" i="1"/>
  <c r="L2969" i="1"/>
  <c r="N2969" i="1" s="1"/>
  <c r="K2969" i="1"/>
  <c r="M2968" i="1"/>
  <c r="L2968" i="1"/>
  <c r="N2968" i="1" s="1"/>
  <c r="K2968" i="1"/>
  <c r="M2967" i="1"/>
  <c r="L2967" i="1"/>
  <c r="N2967" i="1" s="1"/>
  <c r="K2967" i="1"/>
  <c r="M2966" i="1"/>
  <c r="L2966" i="1"/>
  <c r="N2966" i="1" s="1"/>
  <c r="K2966" i="1"/>
  <c r="M2965" i="1"/>
  <c r="L2965" i="1"/>
  <c r="N2965" i="1" s="1"/>
  <c r="K2965" i="1"/>
  <c r="M2964" i="1"/>
  <c r="L2964" i="1"/>
  <c r="N2964" i="1" s="1"/>
  <c r="K2964" i="1"/>
  <c r="M2963" i="1"/>
  <c r="L2963" i="1"/>
  <c r="N2963" i="1" s="1"/>
  <c r="K2963" i="1"/>
  <c r="M2962" i="1"/>
  <c r="L2962" i="1"/>
  <c r="N2962" i="1" s="1"/>
  <c r="K2962" i="1"/>
  <c r="M2961" i="1"/>
  <c r="L2961" i="1"/>
  <c r="N2961" i="1" s="1"/>
  <c r="K2961" i="1"/>
  <c r="M2960" i="1"/>
  <c r="L2960" i="1"/>
  <c r="N2960" i="1" s="1"/>
  <c r="K2960" i="1"/>
  <c r="M2959" i="1"/>
  <c r="L2959" i="1"/>
  <c r="N2959" i="1" s="1"/>
  <c r="K2959" i="1"/>
  <c r="M2958" i="1"/>
  <c r="L2958" i="1"/>
  <c r="N2958" i="1" s="1"/>
  <c r="K2958" i="1"/>
  <c r="M2957" i="1"/>
  <c r="L2957" i="1"/>
  <c r="N2957" i="1" s="1"/>
  <c r="K2957" i="1"/>
  <c r="M2956" i="1"/>
  <c r="L2956" i="1"/>
  <c r="N2956" i="1" s="1"/>
  <c r="K2956" i="1"/>
  <c r="M2955" i="1"/>
  <c r="L2955" i="1"/>
  <c r="N2955" i="1" s="1"/>
  <c r="K2955" i="1"/>
  <c r="M2954" i="1"/>
  <c r="L2954" i="1"/>
  <c r="N2954" i="1" s="1"/>
  <c r="K2954" i="1"/>
  <c r="M2953" i="1"/>
  <c r="L2953" i="1"/>
  <c r="N2953" i="1" s="1"/>
  <c r="K2953" i="1"/>
  <c r="M2952" i="1"/>
  <c r="L2952" i="1"/>
  <c r="N2952" i="1" s="1"/>
  <c r="K2952" i="1"/>
  <c r="M2951" i="1"/>
  <c r="L2951" i="1"/>
  <c r="N2951" i="1" s="1"/>
  <c r="K2951" i="1"/>
  <c r="M2950" i="1"/>
  <c r="L2950" i="1"/>
  <c r="N2950" i="1" s="1"/>
  <c r="K2950" i="1"/>
  <c r="M2949" i="1"/>
  <c r="L2949" i="1"/>
  <c r="N2949" i="1" s="1"/>
  <c r="K2949" i="1"/>
  <c r="M2948" i="1"/>
  <c r="L2948" i="1"/>
  <c r="N2948" i="1" s="1"/>
  <c r="K2948" i="1"/>
  <c r="M2947" i="1"/>
  <c r="L2947" i="1"/>
  <c r="N2947" i="1" s="1"/>
  <c r="K2947" i="1"/>
  <c r="M2946" i="1"/>
  <c r="L2946" i="1"/>
  <c r="N2946" i="1" s="1"/>
  <c r="K2946" i="1"/>
  <c r="M2945" i="1"/>
  <c r="L2945" i="1"/>
  <c r="N2945" i="1" s="1"/>
  <c r="K2945" i="1"/>
  <c r="M2944" i="1"/>
  <c r="L2944" i="1"/>
  <c r="N2944" i="1" s="1"/>
  <c r="K2944" i="1"/>
  <c r="M2943" i="1"/>
  <c r="L2943" i="1"/>
  <c r="N2943" i="1" s="1"/>
  <c r="K2943" i="1"/>
  <c r="M2942" i="1"/>
  <c r="L2942" i="1"/>
  <c r="N2942" i="1" s="1"/>
  <c r="K2942" i="1"/>
  <c r="M2941" i="1"/>
  <c r="L2941" i="1"/>
  <c r="N2941" i="1" s="1"/>
  <c r="K2941" i="1"/>
  <c r="M2940" i="1"/>
  <c r="L2940" i="1"/>
  <c r="N2940" i="1" s="1"/>
  <c r="K2940" i="1"/>
  <c r="M2939" i="1"/>
  <c r="L2939" i="1"/>
  <c r="N2939" i="1" s="1"/>
  <c r="K2939" i="1"/>
  <c r="M2938" i="1"/>
  <c r="L2938" i="1"/>
  <c r="N2938" i="1" s="1"/>
  <c r="K2938" i="1"/>
  <c r="M2937" i="1"/>
  <c r="L2937" i="1"/>
  <c r="N2937" i="1" s="1"/>
  <c r="K2937" i="1"/>
  <c r="M2936" i="1"/>
  <c r="L2936" i="1"/>
  <c r="N2936" i="1" s="1"/>
  <c r="K2936" i="1"/>
  <c r="M2935" i="1"/>
  <c r="L2935" i="1"/>
  <c r="N2935" i="1" s="1"/>
  <c r="K2935" i="1"/>
  <c r="M2934" i="1"/>
  <c r="L2934" i="1"/>
  <c r="N2934" i="1" s="1"/>
  <c r="K2934" i="1"/>
  <c r="M2933" i="1"/>
  <c r="L2933" i="1"/>
  <c r="N2933" i="1" s="1"/>
  <c r="K2933" i="1"/>
  <c r="M2932" i="1"/>
  <c r="L2932" i="1"/>
  <c r="N2932" i="1" s="1"/>
  <c r="K2932" i="1"/>
  <c r="M2931" i="1"/>
  <c r="L2931" i="1"/>
  <c r="N2931" i="1" s="1"/>
  <c r="K2931" i="1"/>
  <c r="M2930" i="1"/>
  <c r="L2930" i="1"/>
  <c r="N2930" i="1" s="1"/>
  <c r="K2930" i="1"/>
  <c r="M2929" i="1"/>
  <c r="L2929" i="1"/>
  <c r="N2929" i="1" s="1"/>
  <c r="K2929" i="1"/>
  <c r="M2928" i="1"/>
  <c r="L2928" i="1"/>
  <c r="N2928" i="1" s="1"/>
  <c r="K2928" i="1"/>
  <c r="M2927" i="1"/>
  <c r="L2927" i="1"/>
  <c r="N2927" i="1" s="1"/>
  <c r="K2927" i="1"/>
  <c r="M2926" i="1"/>
  <c r="L2926" i="1"/>
  <c r="N2926" i="1" s="1"/>
  <c r="K2926" i="1"/>
  <c r="M2925" i="1"/>
  <c r="L2925" i="1"/>
  <c r="N2925" i="1" s="1"/>
  <c r="K2925" i="1"/>
  <c r="M2924" i="1"/>
  <c r="L2924" i="1"/>
  <c r="N2924" i="1" s="1"/>
  <c r="K2924" i="1"/>
  <c r="M2923" i="1"/>
  <c r="L2923" i="1"/>
  <c r="N2923" i="1" s="1"/>
  <c r="K2923" i="1"/>
  <c r="M2922" i="1"/>
  <c r="L2922" i="1"/>
  <c r="N2922" i="1" s="1"/>
  <c r="K2922" i="1"/>
  <c r="M2921" i="1"/>
  <c r="L2921" i="1"/>
  <c r="N2921" i="1" s="1"/>
  <c r="K2921" i="1"/>
  <c r="M2920" i="1"/>
  <c r="L2920" i="1"/>
  <c r="N2920" i="1" s="1"/>
  <c r="K2920" i="1"/>
  <c r="M2919" i="1"/>
  <c r="L2919" i="1"/>
  <c r="N2919" i="1" s="1"/>
  <c r="K2919" i="1"/>
  <c r="M2918" i="1"/>
  <c r="L2918" i="1"/>
  <c r="N2918" i="1" s="1"/>
  <c r="K2918" i="1"/>
  <c r="M2917" i="1"/>
  <c r="L2917" i="1"/>
  <c r="N2917" i="1" s="1"/>
  <c r="K2917" i="1"/>
  <c r="M2916" i="1"/>
  <c r="L2916" i="1"/>
  <c r="N2916" i="1" s="1"/>
  <c r="K2916" i="1"/>
  <c r="M2915" i="1"/>
  <c r="L2915" i="1"/>
  <c r="N2915" i="1" s="1"/>
  <c r="K2915" i="1"/>
  <c r="M2914" i="1"/>
  <c r="L2914" i="1"/>
  <c r="N2914" i="1" s="1"/>
  <c r="K2914" i="1"/>
  <c r="M2913" i="1"/>
  <c r="L2913" i="1"/>
  <c r="N2913" i="1" s="1"/>
  <c r="K2913" i="1"/>
  <c r="M2912" i="1"/>
  <c r="L2912" i="1"/>
  <c r="N2912" i="1" s="1"/>
  <c r="K2912" i="1"/>
  <c r="M2911" i="1"/>
  <c r="L2911" i="1"/>
  <c r="N2911" i="1" s="1"/>
  <c r="K2911" i="1"/>
  <c r="M2910" i="1"/>
  <c r="L2910" i="1"/>
  <c r="N2910" i="1" s="1"/>
  <c r="K2910" i="1"/>
  <c r="M2909" i="1"/>
  <c r="L2909" i="1"/>
  <c r="N2909" i="1" s="1"/>
  <c r="K2909" i="1"/>
  <c r="M2908" i="1"/>
  <c r="L2908" i="1"/>
  <c r="N2908" i="1" s="1"/>
  <c r="K2908" i="1"/>
  <c r="M2907" i="1"/>
  <c r="L2907" i="1"/>
  <c r="N2907" i="1" s="1"/>
  <c r="K2907" i="1"/>
  <c r="M2906" i="1"/>
  <c r="L2906" i="1"/>
  <c r="N2906" i="1" s="1"/>
  <c r="K2906" i="1"/>
  <c r="M2905" i="1"/>
  <c r="L2905" i="1"/>
  <c r="N2905" i="1" s="1"/>
  <c r="K2905" i="1"/>
  <c r="M2904" i="1"/>
  <c r="L2904" i="1"/>
  <c r="N2904" i="1" s="1"/>
  <c r="K2904" i="1"/>
  <c r="M2903" i="1"/>
  <c r="L2903" i="1"/>
  <c r="N2903" i="1" s="1"/>
  <c r="K2903" i="1"/>
  <c r="M2902" i="1"/>
  <c r="L2902" i="1"/>
  <c r="N2902" i="1" s="1"/>
  <c r="K2902" i="1"/>
  <c r="M2901" i="1"/>
  <c r="L2901" i="1"/>
  <c r="N2901" i="1" s="1"/>
  <c r="K2901" i="1"/>
  <c r="M2900" i="1"/>
  <c r="L2900" i="1"/>
  <c r="N2900" i="1" s="1"/>
  <c r="K2900" i="1"/>
  <c r="M2899" i="1"/>
  <c r="L2899" i="1"/>
  <c r="N2899" i="1" s="1"/>
  <c r="K2899" i="1"/>
  <c r="M2898" i="1"/>
  <c r="L2898" i="1"/>
  <c r="N2898" i="1" s="1"/>
  <c r="K2898" i="1"/>
  <c r="M2897" i="1"/>
  <c r="L2897" i="1"/>
  <c r="N2897" i="1" s="1"/>
  <c r="K2897" i="1"/>
  <c r="M2896" i="1"/>
  <c r="L2896" i="1"/>
  <c r="N2896" i="1" s="1"/>
  <c r="K2896" i="1"/>
  <c r="M2895" i="1"/>
  <c r="L2895" i="1"/>
  <c r="N2895" i="1" s="1"/>
  <c r="K2895" i="1"/>
  <c r="M2894" i="1"/>
  <c r="L2894" i="1"/>
  <c r="N2894" i="1" s="1"/>
  <c r="K2894" i="1"/>
  <c r="M2893" i="1"/>
  <c r="L2893" i="1"/>
  <c r="N2893" i="1" s="1"/>
  <c r="K2893" i="1"/>
  <c r="M2892" i="1"/>
  <c r="L2892" i="1"/>
  <c r="N2892" i="1" s="1"/>
  <c r="K2892" i="1"/>
  <c r="M2891" i="1"/>
  <c r="L2891" i="1"/>
  <c r="N2891" i="1" s="1"/>
  <c r="K2891" i="1"/>
  <c r="M2890" i="1"/>
  <c r="L2890" i="1"/>
  <c r="N2890" i="1" s="1"/>
  <c r="K2890" i="1"/>
  <c r="M2889" i="1"/>
  <c r="L2889" i="1"/>
  <c r="N2889" i="1" s="1"/>
  <c r="K2889" i="1"/>
  <c r="M2888" i="1"/>
  <c r="L2888" i="1"/>
  <c r="N2888" i="1" s="1"/>
  <c r="K2888" i="1"/>
  <c r="M2887" i="1"/>
  <c r="L2887" i="1"/>
  <c r="N2887" i="1" s="1"/>
  <c r="K2887" i="1"/>
  <c r="M2886" i="1"/>
  <c r="L2886" i="1"/>
  <c r="N2886" i="1" s="1"/>
  <c r="K2886" i="1"/>
  <c r="M2885" i="1"/>
  <c r="L2885" i="1"/>
  <c r="N2885" i="1" s="1"/>
  <c r="K2885" i="1"/>
  <c r="M2884" i="1"/>
  <c r="L2884" i="1"/>
  <c r="N2884" i="1" s="1"/>
  <c r="K2884" i="1"/>
  <c r="M2883" i="1"/>
  <c r="L2883" i="1"/>
  <c r="N2883" i="1" s="1"/>
  <c r="K2883" i="1"/>
  <c r="M2882" i="1"/>
  <c r="L2882" i="1"/>
  <c r="N2882" i="1" s="1"/>
  <c r="K2882" i="1"/>
  <c r="M2881" i="1"/>
  <c r="L2881" i="1"/>
  <c r="N2881" i="1" s="1"/>
  <c r="K2881" i="1"/>
  <c r="M2880" i="1"/>
  <c r="L2880" i="1"/>
  <c r="N2880" i="1" s="1"/>
  <c r="K2880" i="1"/>
  <c r="M2879" i="1"/>
  <c r="L2879" i="1"/>
  <c r="N2879" i="1" s="1"/>
  <c r="K2879" i="1"/>
  <c r="M2878" i="1"/>
  <c r="L2878" i="1"/>
  <c r="N2878" i="1" s="1"/>
  <c r="K2878" i="1"/>
  <c r="M2877" i="1"/>
  <c r="L2877" i="1"/>
  <c r="N2877" i="1" s="1"/>
  <c r="K2877" i="1"/>
  <c r="M2876" i="1"/>
  <c r="L2876" i="1"/>
  <c r="N2876" i="1" s="1"/>
  <c r="K2876" i="1"/>
  <c r="M2875" i="1"/>
  <c r="L2875" i="1"/>
  <c r="N2875" i="1" s="1"/>
  <c r="K2875" i="1"/>
  <c r="M2874" i="1"/>
  <c r="L2874" i="1"/>
  <c r="N2874" i="1" s="1"/>
  <c r="K2874" i="1"/>
  <c r="M2873" i="1"/>
  <c r="L2873" i="1"/>
  <c r="N2873" i="1" s="1"/>
  <c r="K2873" i="1"/>
  <c r="M2872" i="1"/>
  <c r="L2872" i="1"/>
  <c r="N2872" i="1" s="1"/>
  <c r="K2872" i="1"/>
  <c r="M2871" i="1"/>
  <c r="L2871" i="1"/>
  <c r="N2871" i="1" s="1"/>
  <c r="K2871" i="1"/>
  <c r="M2870" i="1"/>
  <c r="L2870" i="1"/>
  <c r="N2870" i="1" s="1"/>
  <c r="K2870" i="1"/>
  <c r="M2869" i="1"/>
  <c r="L2869" i="1"/>
  <c r="N2869" i="1" s="1"/>
  <c r="K2869" i="1"/>
  <c r="M2868" i="1"/>
  <c r="L2868" i="1"/>
  <c r="N2868" i="1" s="1"/>
  <c r="K2868" i="1"/>
  <c r="M2867" i="1"/>
  <c r="L2867" i="1"/>
  <c r="N2867" i="1" s="1"/>
  <c r="K2867" i="1"/>
  <c r="M2866" i="1"/>
  <c r="L2866" i="1"/>
  <c r="N2866" i="1" s="1"/>
  <c r="K2866" i="1"/>
  <c r="M2865" i="1"/>
  <c r="L2865" i="1"/>
  <c r="N2865" i="1" s="1"/>
  <c r="K2865" i="1"/>
  <c r="M2864" i="1"/>
  <c r="L2864" i="1"/>
  <c r="N2864" i="1" s="1"/>
  <c r="K2864" i="1"/>
  <c r="M2863" i="1"/>
  <c r="L2863" i="1"/>
  <c r="N2863" i="1" s="1"/>
  <c r="K2863" i="1"/>
  <c r="M2862" i="1"/>
  <c r="L2862" i="1"/>
  <c r="N2862" i="1" s="1"/>
  <c r="K2862" i="1"/>
  <c r="M2861" i="1"/>
  <c r="L2861" i="1"/>
  <c r="N2861" i="1" s="1"/>
  <c r="K2861" i="1"/>
  <c r="M2860" i="1"/>
  <c r="L2860" i="1"/>
  <c r="N2860" i="1" s="1"/>
  <c r="K2860" i="1"/>
  <c r="M2859" i="1"/>
  <c r="L2859" i="1"/>
  <c r="N2859" i="1" s="1"/>
  <c r="K2859" i="1"/>
  <c r="M2858" i="1"/>
  <c r="L2858" i="1"/>
  <c r="N2858" i="1" s="1"/>
  <c r="K2858" i="1"/>
  <c r="M2857" i="1"/>
  <c r="L2857" i="1"/>
  <c r="N2857" i="1" s="1"/>
  <c r="K2857" i="1"/>
  <c r="M2856" i="1"/>
  <c r="L2856" i="1"/>
  <c r="N2856" i="1" s="1"/>
  <c r="K2856" i="1"/>
  <c r="M2855" i="1"/>
  <c r="L2855" i="1"/>
  <c r="N2855" i="1" s="1"/>
  <c r="K2855" i="1"/>
  <c r="M2854" i="1"/>
  <c r="L2854" i="1"/>
  <c r="N2854" i="1" s="1"/>
  <c r="K2854" i="1"/>
  <c r="M2853" i="1"/>
  <c r="L2853" i="1"/>
  <c r="N2853" i="1" s="1"/>
  <c r="K2853" i="1"/>
  <c r="M2852" i="1"/>
  <c r="L2852" i="1"/>
  <c r="N2852" i="1" s="1"/>
  <c r="K2852" i="1"/>
  <c r="M2851" i="1"/>
  <c r="L2851" i="1"/>
  <c r="N2851" i="1" s="1"/>
  <c r="K2851" i="1"/>
  <c r="M2850" i="1"/>
  <c r="L2850" i="1"/>
  <c r="N2850" i="1" s="1"/>
  <c r="K2850" i="1"/>
  <c r="M2849" i="1"/>
  <c r="L2849" i="1"/>
  <c r="N2849" i="1" s="1"/>
  <c r="K2849" i="1"/>
  <c r="M2848" i="1"/>
  <c r="L2848" i="1"/>
  <c r="N2848" i="1" s="1"/>
  <c r="K2848" i="1"/>
  <c r="M2847" i="1"/>
  <c r="L2847" i="1"/>
  <c r="N2847" i="1" s="1"/>
  <c r="K2847" i="1"/>
  <c r="M2846" i="1"/>
  <c r="L2846" i="1"/>
  <c r="N2846" i="1" s="1"/>
  <c r="K2846" i="1"/>
  <c r="M2845" i="1"/>
  <c r="L2845" i="1"/>
  <c r="N2845" i="1" s="1"/>
  <c r="K2845" i="1"/>
  <c r="M2844" i="1"/>
  <c r="L2844" i="1"/>
  <c r="N2844" i="1" s="1"/>
  <c r="K2844" i="1"/>
  <c r="M2843" i="1"/>
  <c r="L2843" i="1"/>
  <c r="N2843" i="1" s="1"/>
  <c r="K2843" i="1"/>
  <c r="M2842" i="1"/>
  <c r="L2842" i="1"/>
  <c r="N2842" i="1" s="1"/>
  <c r="K2842" i="1"/>
  <c r="M2841" i="1"/>
  <c r="L2841" i="1"/>
  <c r="N2841" i="1" s="1"/>
  <c r="K2841" i="1"/>
  <c r="M2840" i="1"/>
  <c r="L2840" i="1"/>
  <c r="N2840" i="1" s="1"/>
  <c r="K2840" i="1"/>
  <c r="M2839" i="1"/>
  <c r="L2839" i="1"/>
  <c r="N2839" i="1" s="1"/>
  <c r="K2839" i="1"/>
  <c r="M2838" i="1"/>
  <c r="L2838" i="1"/>
  <c r="N2838" i="1" s="1"/>
  <c r="K2838" i="1"/>
  <c r="M2837" i="1"/>
  <c r="L2837" i="1"/>
  <c r="N2837" i="1" s="1"/>
  <c r="K2837" i="1"/>
  <c r="M2836" i="1"/>
  <c r="L2836" i="1"/>
  <c r="N2836" i="1" s="1"/>
  <c r="K2836" i="1"/>
  <c r="M2835" i="1"/>
  <c r="L2835" i="1"/>
  <c r="N2835" i="1" s="1"/>
  <c r="K2835" i="1"/>
  <c r="M2834" i="1"/>
  <c r="L2834" i="1"/>
  <c r="N2834" i="1" s="1"/>
  <c r="K2834" i="1"/>
  <c r="M2833" i="1"/>
  <c r="L2833" i="1"/>
  <c r="N2833" i="1" s="1"/>
  <c r="K2833" i="1"/>
  <c r="M2832" i="1"/>
  <c r="L2832" i="1"/>
  <c r="N2832" i="1" s="1"/>
  <c r="K2832" i="1"/>
  <c r="M2831" i="1"/>
  <c r="L2831" i="1"/>
  <c r="N2831" i="1" s="1"/>
  <c r="K2831" i="1"/>
  <c r="M2830" i="1"/>
  <c r="L2830" i="1"/>
  <c r="N2830" i="1" s="1"/>
  <c r="K2830" i="1"/>
  <c r="M2829" i="1"/>
  <c r="L2829" i="1"/>
  <c r="N2829" i="1" s="1"/>
  <c r="K2829" i="1"/>
  <c r="M2828" i="1"/>
  <c r="L2828" i="1"/>
  <c r="N2828" i="1" s="1"/>
  <c r="K2828" i="1"/>
  <c r="M2827" i="1"/>
  <c r="L2827" i="1"/>
  <c r="N2827" i="1" s="1"/>
  <c r="K2827" i="1"/>
  <c r="M2826" i="1"/>
  <c r="L2826" i="1"/>
  <c r="N2826" i="1" s="1"/>
  <c r="K2826" i="1"/>
  <c r="M2825" i="1"/>
  <c r="L2825" i="1"/>
  <c r="N2825" i="1" s="1"/>
  <c r="K2825" i="1"/>
  <c r="M2824" i="1"/>
  <c r="L2824" i="1"/>
  <c r="N2824" i="1" s="1"/>
  <c r="K2824" i="1"/>
  <c r="M2823" i="1"/>
  <c r="L2823" i="1"/>
  <c r="N2823" i="1" s="1"/>
  <c r="K2823" i="1"/>
  <c r="M2822" i="1"/>
  <c r="L2822" i="1"/>
  <c r="N2822" i="1" s="1"/>
  <c r="K2822" i="1"/>
  <c r="M2821" i="1"/>
  <c r="L2821" i="1"/>
  <c r="N2821" i="1" s="1"/>
  <c r="K2821" i="1"/>
  <c r="M2820" i="1"/>
  <c r="L2820" i="1"/>
  <c r="N2820" i="1" s="1"/>
  <c r="K2820" i="1"/>
  <c r="M2819" i="1"/>
  <c r="L2819" i="1"/>
  <c r="N2819" i="1" s="1"/>
  <c r="K2819" i="1"/>
  <c r="M2818" i="1"/>
  <c r="L2818" i="1"/>
  <c r="N2818" i="1" s="1"/>
  <c r="K2818" i="1"/>
  <c r="M2817" i="1"/>
  <c r="L2817" i="1"/>
  <c r="N2817" i="1" s="1"/>
  <c r="K2817" i="1"/>
  <c r="M2816" i="1"/>
  <c r="L2816" i="1"/>
  <c r="N2816" i="1" s="1"/>
  <c r="K2816" i="1"/>
  <c r="M2815" i="1"/>
  <c r="L2815" i="1"/>
  <c r="N2815" i="1" s="1"/>
  <c r="K2815" i="1"/>
  <c r="M2814" i="1"/>
  <c r="L2814" i="1"/>
  <c r="N2814" i="1" s="1"/>
  <c r="K2814" i="1"/>
  <c r="M2813" i="1"/>
  <c r="L2813" i="1"/>
  <c r="N2813" i="1" s="1"/>
  <c r="K2813" i="1"/>
  <c r="M2812" i="1"/>
  <c r="L2812" i="1"/>
  <c r="N2812" i="1" s="1"/>
  <c r="K2812" i="1"/>
  <c r="M2811" i="1"/>
  <c r="L2811" i="1"/>
  <c r="N2811" i="1" s="1"/>
  <c r="K2811" i="1"/>
  <c r="M2810" i="1"/>
  <c r="L2810" i="1"/>
  <c r="N2810" i="1" s="1"/>
  <c r="K2810" i="1"/>
  <c r="M2809" i="1"/>
  <c r="L2809" i="1"/>
  <c r="N2809" i="1" s="1"/>
  <c r="K2809" i="1"/>
  <c r="M2808" i="1"/>
  <c r="L2808" i="1"/>
  <c r="N2808" i="1" s="1"/>
  <c r="K2808" i="1"/>
  <c r="M2807" i="1"/>
  <c r="L2807" i="1"/>
  <c r="N2807" i="1" s="1"/>
  <c r="K2807" i="1"/>
  <c r="M2806" i="1"/>
  <c r="L2806" i="1"/>
  <c r="N2806" i="1" s="1"/>
  <c r="K2806" i="1"/>
  <c r="M2805" i="1"/>
  <c r="L2805" i="1"/>
  <c r="N2805" i="1" s="1"/>
  <c r="K2805" i="1"/>
  <c r="M2804" i="1"/>
  <c r="L2804" i="1"/>
  <c r="N2804" i="1" s="1"/>
  <c r="K2804" i="1"/>
  <c r="M2803" i="1"/>
  <c r="L2803" i="1"/>
  <c r="N2803" i="1" s="1"/>
  <c r="K2803" i="1"/>
  <c r="M2802" i="1"/>
  <c r="L2802" i="1"/>
  <c r="N2802" i="1" s="1"/>
  <c r="K2802" i="1"/>
  <c r="M2801" i="1"/>
  <c r="L2801" i="1"/>
  <c r="N2801" i="1" s="1"/>
  <c r="K2801" i="1"/>
  <c r="M2800" i="1"/>
  <c r="L2800" i="1"/>
  <c r="N2800" i="1" s="1"/>
  <c r="K2800" i="1"/>
  <c r="M2799" i="1"/>
  <c r="L2799" i="1"/>
  <c r="N2799" i="1" s="1"/>
  <c r="K2799" i="1"/>
  <c r="M2798" i="1"/>
  <c r="L2798" i="1"/>
  <c r="N2798" i="1" s="1"/>
  <c r="K2798" i="1"/>
  <c r="M2797" i="1"/>
  <c r="L2797" i="1"/>
  <c r="N2797" i="1" s="1"/>
  <c r="K2797" i="1"/>
  <c r="M2796" i="1"/>
  <c r="L2796" i="1"/>
  <c r="N2796" i="1" s="1"/>
  <c r="K2796" i="1"/>
  <c r="M2795" i="1"/>
  <c r="L2795" i="1"/>
  <c r="N2795" i="1" s="1"/>
  <c r="K2795" i="1"/>
  <c r="M2794" i="1"/>
  <c r="L2794" i="1"/>
  <c r="N2794" i="1" s="1"/>
  <c r="K2794" i="1"/>
  <c r="M2793" i="1"/>
  <c r="L2793" i="1"/>
  <c r="N2793" i="1" s="1"/>
  <c r="K2793" i="1"/>
  <c r="M2792" i="1"/>
  <c r="L2792" i="1"/>
  <c r="N2792" i="1" s="1"/>
  <c r="K2792" i="1"/>
  <c r="M2791" i="1"/>
  <c r="L2791" i="1"/>
  <c r="N2791" i="1" s="1"/>
  <c r="K2791" i="1"/>
  <c r="M2790" i="1"/>
  <c r="L2790" i="1"/>
  <c r="N2790" i="1" s="1"/>
  <c r="K2790" i="1"/>
  <c r="M2789" i="1"/>
  <c r="L2789" i="1"/>
  <c r="N2789" i="1" s="1"/>
  <c r="K2789" i="1"/>
  <c r="M2788" i="1"/>
  <c r="L2788" i="1"/>
  <c r="N2788" i="1" s="1"/>
  <c r="K2788" i="1"/>
  <c r="M2787" i="1"/>
  <c r="L2787" i="1"/>
  <c r="N2787" i="1" s="1"/>
  <c r="K2787" i="1"/>
  <c r="M2786" i="1"/>
  <c r="L2786" i="1"/>
  <c r="N2786" i="1" s="1"/>
  <c r="K2786" i="1"/>
  <c r="M2785" i="1"/>
  <c r="L2785" i="1"/>
  <c r="N2785" i="1" s="1"/>
  <c r="K2785" i="1"/>
  <c r="M2784" i="1"/>
  <c r="L2784" i="1"/>
  <c r="N2784" i="1" s="1"/>
  <c r="K2784" i="1"/>
  <c r="M2783" i="1"/>
  <c r="L2783" i="1"/>
  <c r="N2783" i="1" s="1"/>
  <c r="K2783" i="1"/>
  <c r="M2782" i="1"/>
  <c r="L2782" i="1"/>
  <c r="N2782" i="1" s="1"/>
  <c r="K2782" i="1"/>
  <c r="M2781" i="1"/>
  <c r="L2781" i="1"/>
  <c r="N2781" i="1" s="1"/>
  <c r="K2781" i="1"/>
  <c r="M2780" i="1"/>
  <c r="L2780" i="1"/>
  <c r="N2780" i="1" s="1"/>
  <c r="K2780" i="1"/>
  <c r="M2779" i="1"/>
  <c r="L2779" i="1"/>
  <c r="N2779" i="1" s="1"/>
  <c r="K2779" i="1"/>
  <c r="M2778" i="1"/>
  <c r="L2778" i="1"/>
  <c r="N2778" i="1" s="1"/>
  <c r="K2778" i="1"/>
  <c r="M2777" i="1"/>
  <c r="L2777" i="1"/>
  <c r="N2777" i="1" s="1"/>
  <c r="K2777" i="1"/>
  <c r="M2776" i="1"/>
  <c r="L2776" i="1"/>
  <c r="N2776" i="1" s="1"/>
  <c r="K2776" i="1"/>
  <c r="M2775" i="1"/>
  <c r="L2775" i="1"/>
  <c r="N2775" i="1" s="1"/>
  <c r="K2775" i="1"/>
  <c r="M2774" i="1"/>
  <c r="L2774" i="1"/>
  <c r="N2774" i="1" s="1"/>
  <c r="K2774" i="1"/>
  <c r="M2773" i="1"/>
  <c r="L2773" i="1"/>
  <c r="N2773" i="1" s="1"/>
  <c r="K2773" i="1"/>
  <c r="M2772" i="1"/>
  <c r="L2772" i="1"/>
  <c r="N2772" i="1" s="1"/>
  <c r="K2772" i="1"/>
  <c r="M2771" i="1"/>
  <c r="L2771" i="1"/>
  <c r="N2771" i="1" s="1"/>
  <c r="K2771" i="1"/>
  <c r="M2770" i="1"/>
  <c r="L2770" i="1"/>
  <c r="N2770" i="1" s="1"/>
  <c r="K2770" i="1"/>
  <c r="M2769" i="1"/>
  <c r="L2769" i="1"/>
  <c r="N2769" i="1" s="1"/>
  <c r="K2769" i="1"/>
  <c r="M2768" i="1"/>
  <c r="L2768" i="1"/>
  <c r="N2768" i="1" s="1"/>
  <c r="K2768" i="1"/>
  <c r="M2767" i="1"/>
  <c r="L2767" i="1"/>
  <c r="N2767" i="1" s="1"/>
  <c r="K2767" i="1"/>
  <c r="M2766" i="1"/>
  <c r="L2766" i="1"/>
  <c r="N2766" i="1" s="1"/>
  <c r="K2766" i="1"/>
  <c r="M2765" i="1"/>
  <c r="L2765" i="1"/>
  <c r="N2765" i="1" s="1"/>
  <c r="K2765" i="1"/>
  <c r="M2764" i="1"/>
  <c r="L2764" i="1"/>
  <c r="N2764" i="1" s="1"/>
  <c r="K2764" i="1"/>
  <c r="M2763" i="1"/>
  <c r="L2763" i="1"/>
  <c r="N2763" i="1" s="1"/>
  <c r="K2763" i="1"/>
  <c r="M2762" i="1"/>
  <c r="L2762" i="1"/>
  <c r="N2762" i="1" s="1"/>
  <c r="K2762" i="1"/>
  <c r="M2761" i="1"/>
  <c r="L2761" i="1"/>
  <c r="N2761" i="1" s="1"/>
  <c r="K2761" i="1"/>
  <c r="M2760" i="1"/>
  <c r="L2760" i="1"/>
  <c r="N2760" i="1" s="1"/>
  <c r="K2760" i="1"/>
  <c r="M2759" i="1"/>
  <c r="L2759" i="1"/>
  <c r="N2759" i="1" s="1"/>
  <c r="K2759" i="1"/>
  <c r="M2758" i="1"/>
  <c r="L2758" i="1"/>
  <c r="N2758" i="1" s="1"/>
  <c r="K2758" i="1"/>
  <c r="M2757" i="1"/>
  <c r="L2757" i="1"/>
  <c r="N2757" i="1" s="1"/>
  <c r="K2757" i="1"/>
  <c r="M2756" i="1"/>
  <c r="L2756" i="1"/>
  <c r="N2756" i="1" s="1"/>
  <c r="K2756" i="1"/>
  <c r="M2755" i="1"/>
  <c r="L2755" i="1"/>
  <c r="N2755" i="1" s="1"/>
  <c r="K2755" i="1"/>
  <c r="M2754" i="1"/>
  <c r="L2754" i="1"/>
  <c r="N2754" i="1" s="1"/>
  <c r="K2754" i="1"/>
  <c r="M2753" i="1"/>
  <c r="L2753" i="1"/>
  <c r="N2753" i="1" s="1"/>
  <c r="K2753" i="1"/>
  <c r="M2752" i="1"/>
  <c r="L2752" i="1"/>
  <c r="N2752" i="1" s="1"/>
  <c r="K2752" i="1"/>
  <c r="M2751" i="1"/>
  <c r="L2751" i="1"/>
  <c r="N2751" i="1" s="1"/>
  <c r="K2751" i="1"/>
  <c r="M2750" i="1"/>
  <c r="L2750" i="1"/>
  <c r="N2750" i="1" s="1"/>
  <c r="K2750" i="1"/>
  <c r="M2749" i="1"/>
  <c r="L2749" i="1"/>
  <c r="N2749" i="1" s="1"/>
  <c r="K2749" i="1"/>
  <c r="M2748" i="1"/>
  <c r="L2748" i="1"/>
  <c r="N2748" i="1" s="1"/>
  <c r="K2748" i="1"/>
  <c r="M2747" i="1"/>
  <c r="L2747" i="1"/>
  <c r="N2747" i="1" s="1"/>
  <c r="K2747" i="1"/>
  <c r="M2746" i="1"/>
  <c r="L2746" i="1"/>
  <c r="N2746" i="1" s="1"/>
  <c r="K2746" i="1"/>
  <c r="M2745" i="1"/>
  <c r="L2745" i="1"/>
  <c r="N2745" i="1" s="1"/>
  <c r="K2745" i="1"/>
  <c r="M2744" i="1"/>
  <c r="L2744" i="1"/>
  <c r="N2744" i="1" s="1"/>
  <c r="K2744" i="1"/>
  <c r="M2743" i="1"/>
  <c r="L2743" i="1"/>
  <c r="N2743" i="1" s="1"/>
  <c r="K2743" i="1"/>
  <c r="M2742" i="1"/>
  <c r="L2742" i="1"/>
  <c r="N2742" i="1" s="1"/>
  <c r="K2742" i="1"/>
  <c r="M2741" i="1"/>
  <c r="L2741" i="1"/>
  <c r="N2741" i="1" s="1"/>
  <c r="K2741" i="1"/>
  <c r="M2740" i="1"/>
  <c r="L2740" i="1"/>
  <c r="N2740" i="1" s="1"/>
  <c r="K2740" i="1"/>
  <c r="M2739" i="1"/>
  <c r="L2739" i="1"/>
  <c r="N2739" i="1" s="1"/>
  <c r="K2739" i="1"/>
  <c r="M2738" i="1"/>
  <c r="L2738" i="1"/>
  <c r="N2738" i="1" s="1"/>
  <c r="K2738" i="1"/>
  <c r="M2737" i="1"/>
  <c r="L2737" i="1"/>
  <c r="N2737" i="1" s="1"/>
  <c r="K2737" i="1"/>
  <c r="M2736" i="1"/>
  <c r="L2736" i="1"/>
  <c r="N2736" i="1" s="1"/>
  <c r="K2736" i="1"/>
  <c r="M2735" i="1"/>
  <c r="L2735" i="1"/>
  <c r="N2735" i="1" s="1"/>
  <c r="K2735" i="1"/>
  <c r="M2734" i="1"/>
  <c r="L2734" i="1"/>
  <c r="N2734" i="1" s="1"/>
  <c r="K2734" i="1"/>
  <c r="M2733" i="1"/>
  <c r="L2733" i="1"/>
  <c r="N2733" i="1" s="1"/>
  <c r="K2733" i="1"/>
  <c r="M2732" i="1"/>
  <c r="L2732" i="1"/>
  <c r="N2732" i="1" s="1"/>
  <c r="K2732" i="1"/>
  <c r="M2731" i="1"/>
  <c r="L2731" i="1"/>
  <c r="N2731" i="1" s="1"/>
  <c r="K2731" i="1"/>
  <c r="M2730" i="1"/>
  <c r="L2730" i="1"/>
  <c r="N2730" i="1" s="1"/>
  <c r="K2730" i="1"/>
  <c r="M2729" i="1"/>
  <c r="L2729" i="1"/>
  <c r="N2729" i="1" s="1"/>
  <c r="K2729" i="1"/>
  <c r="M2728" i="1"/>
  <c r="L2728" i="1"/>
  <c r="N2728" i="1" s="1"/>
  <c r="K2728" i="1"/>
  <c r="M2727" i="1"/>
  <c r="L2727" i="1"/>
  <c r="N2727" i="1" s="1"/>
  <c r="K2727" i="1"/>
  <c r="M2726" i="1"/>
  <c r="L2726" i="1"/>
  <c r="N2726" i="1" s="1"/>
  <c r="K2726" i="1"/>
  <c r="M2725" i="1"/>
  <c r="L2725" i="1"/>
  <c r="N2725" i="1" s="1"/>
  <c r="K2725" i="1"/>
  <c r="M2724" i="1"/>
  <c r="L2724" i="1"/>
  <c r="N2724" i="1" s="1"/>
  <c r="K2724" i="1"/>
  <c r="M2723" i="1"/>
  <c r="L2723" i="1"/>
  <c r="N2723" i="1" s="1"/>
  <c r="K2723" i="1"/>
  <c r="M2722" i="1"/>
  <c r="L2722" i="1"/>
  <c r="N2722" i="1" s="1"/>
  <c r="K2722" i="1"/>
  <c r="M2721" i="1"/>
  <c r="L2721" i="1"/>
  <c r="N2721" i="1" s="1"/>
  <c r="K2721" i="1"/>
  <c r="M2720" i="1"/>
  <c r="L2720" i="1"/>
  <c r="N2720" i="1" s="1"/>
  <c r="K2720" i="1"/>
  <c r="M2719" i="1"/>
  <c r="L2719" i="1"/>
  <c r="N2719" i="1" s="1"/>
  <c r="K2719" i="1"/>
  <c r="M2718" i="1"/>
  <c r="L2718" i="1"/>
  <c r="N2718" i="1" s="1"/>
  <c r="K2718" i="1"/>
  <c r="M2717" i="1"/>
  <c r="L2717" i="1"/>
  <c r="N2717" i="1" s="1"/>
  <c r="K2717" i="1"/>
  <c r="M2716" i="1"/>
  <c r="L2716" i="1"/>
  <c r="N2716" i="1" s="1"/>
  <c r="K2716" i="1"/>
  <c r="M2715" i="1"/>
  <c r="L2715" i="1"/>
  <c r="N2715" i="1" s="1"/>
  <c r="K2715" i="1"/>
  <c r="M2714" i="1"/>
  <c r="L2714" i="1"/>
  <c r="N2714" i="1" s="1"/>
  <c r="K2714" i="1"/>
  <c r="M2713" i="1"/>
  <c r="L2713" i="1"/>
  <c r="N2713" i="1" s="1"/>
  <c r="K2713" i="1"/>
  <c r="M2712" i="1"/>
  <c r="L2712" i="1"/>
  <c r="N2712" i="1" s="1"/>
  <c r="K2712" i="1"/>
  <c r="M2711" i="1"/>
  <c r="L2711" i="1"/>
  <c r="N2711" i="1" s="1"/>
  <c r="K2711" i="1"/>
  <c r="M2710" i="1"/>
  <c r="L2710" i="1"/>
  <c r="N2710" i="1" s="1"/>
  <c r="K2710" i="1"/>
  <c r="M2709" i="1"/>
  <c r="L2709" i="1"/>
  <c r="N2709" i="1" s="1"/>
  <c r="K2709" i="1"/>
  <c r="M2708" i="1"/>
  <c r="L2708" i="1"/>
  <c r="N2708" i="1" s="1"/>
  <c r="K2708" i="1"/>
  <c r="M2707" i="1"/>
  <c r="L2707" i="1"/>
  <c r="N2707" i="1" s="1"/>
  <c r="K2707" i="1"/>
  <c r="M2706" i="1"/>
  <c r="L2706" i="1"/>
  <c r="N2706" i="1" s="1"/>
  <c r="K2706" i="1"/>
  <c r="M2705" i="1"/>
  <c r="L2705" i="1"/>
  <c r="N2705" i="1" s="1"/>
  <c r="K2705" i="1"/>
  <c r="M2704" i="1"/>
  <c r="L2704" i="1"/>
  <c r="N2704" i="1" s="1"/>
  <c r="K2704" i="1"/>
  <c r="M2703" i="1"/>
  <c r="L2703" i="1"/>
  <c r="N2703" i="1" s="1"/>
  <c r="K2703" i="1"/>
  <c r="M2702" i="1"/>
  <c r="L2702" i="1"/>
  <c r="N2702" i="1" s="1"/>
  <c r="K2702" i="1"/>
  <c r="M2701" i="1"/>
  <c r="L2701" i="1"/>
  <c r="N2701" i="1" s="1"/>
  <c r="K2701" i="1"/>
  <c r="M2700" i="1"/>
  <c r="L2700" i="1"/>
  <c r="N2700" i="1" s="1"/>
  <c r="K2700" i="1"/>
  <c r="M2699" i="1"/>
  <c r="L2699" i="1"/>
  <c r="N2699" i="1" s="1"/>
  <c r="K2699" i="1"/>
  <c r="M2698" i="1"/>
  <c r="L2698" i="1"/>
  <c r="N2698" i="1" s="1"/>
  <c r="K2698" i="1"/>
  <c r="M2697" i="1"/>
  <c r="L2697" i="1"/>
  <c r="N2697" i="1" s="1"/>
  <c r="K2697" i="1"/>
  <c r="M2696" i="1"/>
  <c r="L2696" i="1"/>
  <c r="N2696" i="1" s="1"/>
  <c r="K2696" i="1"/>
  <c r="M2695" i="1"/>
  <c r="L2695" i="1"/>
  <c r="N2695" i="1" s="1"/>
  <c r="K2695" i="1"/>
  <c r="M2694" i="1"/>
  <c r="L2694" i="1"/>
  <c r="N2694" i="1" s="1"/>
  <c r="K2694" i="1"/>
  <c r="M2693" i="1"/>
  <c r="L2693" i="1"/>
  <c r="N2693" i="1" s="1"/>
  <c r="K2693" i="1"/>
  <c r="M2692" i="1"/>
  <c r="L2692" i="1"/>
  <c r="N2692" i="1" s="1"/>
  <c r="K2692" i="1"/>
  <c r="M2691" i="1"/>
  <c r="L2691" i="1"/>
  <c r="N2691" i="1" s="1"/>
  <c r="K2691" i="1"/>
  <c r="M2690" i="1"/>
  <c r="L2690" i="1"/>
  <c r="N2690" i="1" s="1"/>
  <c r="K2690" i="1"/>
  <c r="M2689" i="1"/>
  <c r="L2689" i="1"/>
  <c r="N2689" i="1" s="1"/>
  <c r="K2689" i="1"/>
  <c r="M2688" i="1"/>
  <c r="L2688" i="1"/>
  <c r="N2688" i="1" s="1"/>
  <c r="K2688" i="1"/>
  <c r="M2687" i="1"/>
  <c r="L2687" i="1"/>
  <c r="N2687" i="1" s="1"/>
  <c r="K2687" i="1"/>
  <c r="M2686" i="1"/>
  <c r="L2686" i="1"/>
  <c r="N2686" i="1" s="1"/>
  <c r="K2686" i="1"/>
  <c r="M2685" i="1"/>
  <c r="L2685" i="1"/>
  <c r="N2685" i="1" s="1"/>
  <c r="K2685" i="1"/>
  <c r="M2684" i="1"/>
  <c r="L2684" i="1"/>
  <c r="N2684" i="1" s="1"/>
  <c r="K2684" i="1"/>
  <c r="M2683" i="1"/>
  <c r="L2683" i="1"/>
  <c r="N2683" i="1" s="1"/>
  <c r="K2683" i="1"/>
  <c r="M2682" i="1"/>
  <c r="L2682" i="1"/>
  <c r="N2682" i="1" s="1"/>
  <c r="K2682" i="1"/>
  <c r="M2681" i="1"/>
  <c r="L2681" i="1"/>
  <c r="N2681" i="1" s="1"/>
  <c r="K2681" i="1"/>
  <c r="M2680" i="1"/>
  <c r="L2680" i="1"/>
  <c r="N2680" i="1" s="1"/>
  <c r="K2680" i="1"/>
  <c r="M2679" i="1"/>
  <c r="L2679" i="1"/>
  <c r="N2679" i="1" s="1"/>
  <c r="K2679" i="1"/>
  <c r="M2678" i="1"/>
  <c r="L2678" i="1"/>
  <c r="N2678" i="1" s="1"/>
  <c r="K2678" i="1"/>
  <c r="M2677" i="1"/>
  <c r="L2677" i="1"/>
  <c r="N2677" i="1" s="1"/>
  <c r="K2677" i="1"/>
  <c r="M2676" i="1"/>
  <c r="L2676" i="1"/>
  <c r="N2676" i="1" s="1"/>
  <c r="K2676" i="1"/>
  <c r="M2675" i="1"/>
  <c r="L2675" i="1"/>
  <c r="N2675" i="1" s="1"/>
  <c r="K2675" i="1"/>
  <c r="M2674" i="1"/>
  <c r="L2674" i="1"/>
  <c r="N2674" i="1" s="1"/>
  <c r="K2674" i="1"/>
  <c r="M2673" i="1"/>
  <c r="L2673" i="1"/>
  <c r="N2673" i="1" s="1"/>
  <c r="K2673" i="1"/>
  <c r="M2672" i="1"/>
  <c r="L2672" i="1"/>
  <c r="N2672" i="1" s="1"/>
  <c r="K2672" i="1"/>
  <c r="M2671" i="1"/>
  <c r="L2671" i="1"/>
  <c r="N2671" i="1" s="1"/>
  <c r="K2671" i="1"/>
  <c r="M2670" i="1"/>
  <c r="L2670" i="1"/>
  <c r="N2670" i="1" s="1"/>
  <c r="K2670" i="1"/>
  <c r="M2669" i="1"/>
  <c r="L2669" i="1"/>
  <c r="N2669" i="1" s="1"/>
  <c r="K2669" i="1"/>
  <c r="M2668" i="1"/>
  <c r="L2668" i="1"/>
  <c r="N2668" i="1" s="1"/>
  <c r="K2668" i="1"/>
  <c r="M2667" i="1"/>
  <c r="L2667" i="1"/>
  <c r="N2667" i="1" s="1"/>
  <c r="K2667" i="1"/>
  <c r="M2666" i="1"/>
  <c r="L2666" i="1"/>
  <c r="N2666" i="1" s="1"/>
  <c r="K2666" i="1"/>
  <c r="M2665" i="1"/>
  <c r="L2665" i="1"/>
  <c r="N2665" i="1" s="1"/>
  <c r="K2665" i="1"/>
  <c r="M2664" i="1"/>
  <c r="L2664" i="1"/>
  <c r="N2664" i="1" s="1"/>
  <c r="K2664" i="1"/>
  <c r="M2663" i="1"/>
  <c r="L2663" i="1"/>
  <c r="N2663" i="1" s="1"/>
  <c r="K2663" i="1"/>
  <c r="M2662" i="1"/>
  <c r="L2662" i="1"/>
  <c r="N2662" i="1" s="1"/>
  <c r="K2662" i="1"/>
  <c r="M2661" i="1"/>
  <c r="L2661" i="1"/>
  <c r="N2661" i="1" s="1"/>
  <c r="K2661" i="1"/>
  <c r="M2660" i="1"/>
  <c r="L2660" i="1"/>
  <c r="N2660" i="1" s="1"/>
  <c r="K2660" i="1"/>
  <c r="M2659" i="1"/>
  <c r="L2659" i="1"/>
  <c r="N2659" i="1" s="1"/>
  <c r="K2659" i="1"/>
  <c r="M2658" i="1"/>
  <c r="L2658" i="1"/>
  <c r="N2658" i="1" s="1"/>
  <c r="K2658" i="1"/>
  <c r="M2657" i="1"/>
  <c r="L2657" i="1"/>
  <c r="N2657" i="1" s="1"/>
  <c r="K2657" i="1"/>
  <c r="M2656" i="1"/>
  <c r="L2656" i="1"/>
  <c r="N2656" i="1" s="1"/>
  <c r="K2656" i="1"/>
  <c r="M2655" i="1"/>
  <c r="L2655" i="1"/>
  <c r="N2655" i="1" s="1"/>
  <c r="K2655" i="1"/>
  <c r="M2654" i="1"/>
  <c r="L2654" i="1"/>
  <c r="N2654" i="1" s="1"/>
  <c r="K2654" i="1"/>
  <c r="M2653" i="1"/>
  <c r="L2653" i="1"/>
  <c r="N2653" i="1" s="1"/>
  <c r="K2653" i="1"/>
  <c r="M2652" i="1"/>
  <c r="L2652" i="1"/>
  <c r="N2652" i="1" s="1"/>
  <c r="K2652" i="1"/>
  <c r="M2651" i="1"/>
  <c r="L2651" i="1"/>
  <c r="N2651" i="1" s="1"/>
  <c r="K2651" i="1"/>
  <c r="M2650" i="1"/>
  <c r="L2650" i="1"/>
  <c r="N2650" i="1" s="1"/>
  <c r="K2650" i="1"/>
  <c r="M2649" i="1"/>
  <c r="L2649" i="1"/>
  <c r="N2649" i="1" s="1"/>
  <c r="K2649" i="1"/>
  <c r="M2648" i="1"/>
  <c r="L2648" i="1"/>
  <c r="N2648" i="1" s="1"/>
  <c r="K2648" i="1"/>
  <c r="M2647" i="1"/>
  <c r="L2647" i="1"/>
  <c r="N2647" i="1" s="1"/>
  <c r="K2647" i="1"/>
  <c r="M2646" i="1"/>
  <c r="L2646" i="1"/>
  <c r="N2646" i="1" s="1"/>
  <c r="K2646" i="1"/>
  <c r="M2645" i="1"/>
  <c r="L2645" i="1"/>
  <c r="N2645" i="1" s="1"/>
  <c r="K2645" i="1"/>
  <c r="M2644" i="1"/>
  <c r="L2644" i="1"/>
  <c r="N2644" i="1" s="1"/>
  <c r="K2644" i="1"/>
  <c r="M2643" i="1"/>
  <c r="L2643" i="1"/>
  <c r="N2643" i="1" s="1"/>
  <c r="K2643" i="1"/>
  <c r="M2642" i="1"/>
  <c r="L2642" i="1"/>
  <c r="N2642" i="1" s="1"/>
  <c r="K2642" i="1"/>
  <c r="M2641" i="1"/>
  <c r="L2641" i="1"/>
  <c r="N2641" i="1" s="1"/>
  <c r="K2641" i="1"/>
  <c r="M2640" i="1"/>
  <c r="L2640" i="1"/>
  <c r="N2640" i="1" s="1"/>
  <c r="K2640" i="1"/>
  <c r="M2639" i="1"/>
  <c r="L2639" i="1"/>
  <c r="N2639" i="1" s="1"/>
  <c r="K2639" i="1"/>
  <c r="M2638" i="1"/>
  <c r="L2638" i="1"/>
  <c r="N2638" i="1" s="1"/>
  <c r="K2638" i="1"/>
  <c r="M2637" i="1"/>
  <c r="L2637" i="1"/>
  <c r="N2637" i="1" s="1"/>
  <c r="K2637" i="1"/>
  <c r="M2636" i="1"/>
  <c r="L2636" i="1"/>
  <c r="N2636" i="1" s="1"/>
  <c r="K2636" i="1"/>
  <c r="M2635" i="1"/>
  <c r="L2635" i="1"/>
  <c r="N2635" i="1" s="1"/>
  <c r="K2635" i="1"/>
  <c r="M2634" i="1"/>
  <c r="L2634" i="1"/>
  <c r="N2634" i="1" s="1"/>
  <c r="K2634" i="1"/>
  <c r="M2633" i="1"/>
  <c r="L2633" i="1"/>
  <c r="N2633" i="1" s="1"/>
  <c r="K2633" i="1"/>
  <c r="M2632" i="1"/>
  <c r="L2632" i="1"/>
  <c r="N2632" i="1" s="1"/>
  <c r="K2632" i="1"/>
  <c r="M2631" i="1"/>
  <c r="L2631" i="1"/>
  <c r="N2631" i="1" s="1"/>
  <c r="K2631" i="1"/>
  <c r="M2630" i="1"/>
  <c r="L2630" i="1"/>
  <c r="N2630" i="1" s="1"/>
  <c r="K2630" i="1"/>
  <c r="M2629" i="1"/>
  <c r="L2629" i="1"/>
  <c r="N2629" i="1" s="1"/>
  <c r="K2629" i="1"/>
  <c r="M2628" i="1"/>
  <c r="L2628" i="1"/>
  <c r="N2628" i="1" s="1"/>
  <c r="K2628" i="1"/>
  <c r="M2627" i="1"/>
  <c r="L2627" i="1"/>
  <c r="N2627" i="1" s="1"/>
  <c r="K2627" i="1"/>
  <c r="M2626" i="1"/>
  <c r="L2626" i="1"/>
  <c r="N2626" i="1" s="1"/>
  <c r="K2626" i="1"/>
  <c r="M2625" i="1"/>
  <c r="L2625" i="1"/>
  <c r="N2625" i="1" s="1"/>
  <c r="K2625" i="1"/>
  <c r="M2624" i="1"/>
  <c r="L2624" i="1"/>
  <c r="N2624" i="1" s="1"/>
  <c r="K2624" i="1"/>
  <c r="M2623" i="1"/>
  <c r="L2623" i="1"/>
  <c r="N2623" i="1" s="1"/>
  <c r="K2623" i="1"/>
  <c r="M2622" i="1"/>
  <c r="L2622" i="1"/>
  <c r="N2622" i="1" s="1"/>
  <c r="K2622" i="1"/>
  <c r="M2621" i="1"/>
  <c r="L2621" i="1"/>
  <c r="N2621" i="1" s="1"/>
  <c r="K2621" i="1"/>
  <c r="M2620" i="1"/>
  <c r="L2620" i="1"/>
  <c r="N2620" i="1" s="1"/>
  <c r="K2620" i="1"/>
  <c r="M2619" i="1"/>
  <c r="L2619" i="1"/>
  <c r="N2619" i="1" s="1"/>
  <c r="K2619" i="1"/>
  <c r="M2618" i="1"/>
  <c r="L2618" i="1"/>
  <c r="N2618" i="1" s="1"/>
  <c r="K2618" i="1"/>
  <c r="M2617" i="1"/>
  <c r="L2617" i="1"/>
  <c r="N2617" i="1" s="1"/>
  <c r="K2617" i="1"/>
  <c r="M2616" i="1"/>
  <c r="L2616" i="1"/>
  <c r="N2616" i="1" s="1"/>
  <c r="K2616" i="1"/>
  <c r="M2615" i="1"/>
  <c r="L2615" i="1"/>
  <c r="N2615" i="1" s="1"/>
  <c r="K2615" i="1"/>
  <c r="M2614" i="1"/>
  <c r="L2614" i="1"/>
  <c r="N2614" i="1" s="1"/>
  <c r="K2614" i="1"/>
  <c r="M2613" i="1"/>
  <c r="L2613" i="1"/>
  <c r="N2613" i="1" s="1"/>
  <c r="K2613" i="1"/>
  <c r="M2612" i="1"/>
  <c r="L2612" i="1"/>
  <c r="N2612" i="1" s="1"/>
  <c r="K2612" i="1"/>
  <c r="M2611" i="1"/>
  <c r="L2611" i="1"/>
  <c r="N2611" i="1" s="1"/>
  <c r="K2611" i="1"/>
  <c r="M2610" i="1"/>
  <c r="L2610" i="1"/>
  <c r="N2610" i="1" s="1"/>
  <c r="K2610" i="1"/>
  <c r="M2609" i="1"/>
  <c r="L2609" i="1"/>
  <c r="N2609" i="1" s="1"/>
  <c r="K2609" i="1"/>
  <c r="M2608" i="1"/>
  <c r="L2608" i="1"/>
  <c r="N2608" i="1" s="1"/>
  <c r="K2608" i="1"/>
  <c r="M2607" i="1"/>
  <c r="L2607" i="1"/>
  <c r="N2607" i="1" s="1"/>
  <c r="K2607" i="1"/>
  <c r="M2606" i="1"/>
  <c r="L2606" i="1"/>
  <c r="N2606" i="1" s="1"/>
  <c r="K2606" i="1"/>
  <c r="M2605" i="1"/>
  <c r="L2605" i="1"/>
  <c r="N2605" i="1" s="1"/>
  <c r="K2605" i="1"/>
  <c r="M2604" i="1"/>
  <c r="L2604" i="1"/>
  <c r="N2604" i="1" s="1"/>
  <c r="K2604" i="1"/>
  <c r="M2603" i="1"/>
  <c r="L2603" i="1"/>
  <c r="N2603" i="1" s="1"/>
  <c r="K2603" i="1"/>
  <c r="M2602" i="1"/>
  <c r="L2602" i="1"/>
  <c r="N2602" i="1" s="1"/>
  <c r="K2602" i="1"/>
  <c r="M2601" i="1"/>
  <c r="L2601" i="1"/>
  <c r="N2601" i="1" s="1"/>
  <c r="K2601" i="1"/>
  <c r="M2600" i="1"/>
  <c r="L2600" i="1"/>
  <c r="N2600" i="1" s="1"/>
  <c r="K2600" i="1"/>
  <c r="M2599" i="1"/>
  <c r="L2599" i="1"/>
  <c r="N2599" i="1" s="1"/>
  <c r="K2599" i="1"/>
  <c r="M2598" i="1"/>
  <c r="L2598" i="1"/>
  <c r="N2598" i="1" s="1"/>
  <c r="K2598" i="1"/>
  <c r="M2597" i="1"/>
  <c r="L2597" i="1"/>
  <c r="N2597" i="1" s="1"/>
  <c r="K2597" i="1"/>
  <c r="M2596" i="1"/>
  <c r="L2596" i="1"/>
  <c r="N2596" i="1" s="1"/>
  <c r="K2596" i="1"/>
  <c r="M2595" i="1"/>
  <c r="L2595" i="1"/>
  <c r="N2595" i="1" s="1"/>
  <c r="K2595" i="1"/>
  <c r="M2594" i="1"/>
  <c r="L2594" i="1"/>
  <c r="N2594" i="1" s="1"/>
  <c r="K2594" i="1"/>
  <c r="M2593" i="1"/>
  <c r="L2593" i="1"/>
  <c r="N2593" i="1" s="1"/>
  <c r="K2593" i="1"/>
  <c r="M2592" i="1"/>
  <c r="L2592" i="1"/>
  <c r="N2592" i="1" s="1"/>
  <c r="K2592" i="1"/>
  <c r="M2591" i="1"/>
  <c r="L2591" i="1"/>
  <c r="N2591" i="1" s="1"/>
  <c r="K2591" i="1"/>
  <c r="M2590" i="1"/>
  <c r="L2590" i="1"/>
  <c r="N2590" i="1" s="1"/>
  <c r="K2590" i="1"/>
  <c r="M2589" i="1"/>
  <c r="L2589" i="1"/>
  <c r="N2589" i="1" s="1"/>
  <c r="K2589" i="1"/>
  <c r="M2588" i="1"/>
  <c r="L2588" i="1"/>
  <c r="N2588" i="1" s="1"/>
  <c r="K2588" i="1"/>
  <c r="M2587" i="1"/>
  <c r="L2587" i="1"/>
  <c r="N2587" i="1" s="1"/>
  <c r="K2587" i="1"/>
  <c r="M2586" i="1"/>
  <c r="L2586" i="1"/>
  <c r="N2586" i="1" s="1"/>
  <c r="K2586" i="1"/>
  <c r="M2585" i="1"/>
  <c r="L2585" i="1"/>
  <c r="N2585" i="1" s="1"/>
  <c r="K2585" i="1"/>
  <c r="M2584" i="1"/>
  <c r="L2584" i="1"/>
  <c r="N2584" i="1" s="1"/>
  <c r="K2584" i="1"/>
  <c r="M2583" i="1"/>
  <c r="L2583" i="1"/>
  <c r="N2583" i="1" s="1"/>
  <c r="K2583" i="1"/>
  <c r="M2582" i="1"/>
  <c r="L2582" i="1"/>
  <c r="N2582" i="1" s="1"/>
  <c r="K2582" i="1"/>
  <c r="M2581" i="1"/>
  <c r="L2581" i="1"/>
  <c r="N2581" i="1" s="1"/>
  <c r="K2581" i="1"/>
  <c r="M2580" i="1"/>
  <c r="L2580" i="1"/>
  <c r="N2580" i="1" s="1"/>
  <c r="K2580" i="1"/>
  <c r="M2579" i="1"/>
  <c r="L2579" i="1"/>
  <c r="N2579" i="1" s="1"/>
  <c r="K2579" i="1"/>
  <c r="M2578" i="1"/>
  <c r="L2578" i="1"/>
  <c r="N2578" i="1" s="1"/>
  <c r="K2578" i="1"/>
  <c r="M2577" i="1"/>
  <c r="L2577" i="1"/>
  <c r="N2577" i="1" s="1"/>
  <c r="K2577" i="1"/>
  <c r="M2576" i="1"/>
  <c r="L2576" i="1"/>
  <c r="N2576" i="1" s="1"/>
  <c r="K2576" i="1"/>
  <c r="M2575" i="1"/>
  <c r="L2575" i="1"/>
  <c r="N2575" i="1" s="1"/>
  <c r="K2575" i="1"/>
  <c r="M2574" i="1"/>
  <c r="L2574" i="1"/>
  <c r="N2574" i="1" s="1"/>
  <c r="K2574" i="1"/>
  <c r="M2573" i="1"/>
  <c r="L2573" i="1"/>
  <c r="N2573" i="1" s="1"/>
  <c r="K2573" i="1"/>
  <c r="M2572" i="1"/>
  <c r="L2572" i="1"/>
  <c r="N2572" i="1" s="1"/>
  <c r="K2572" i="1"/>
  <c r="M2571" i="1"/>
  <c r="L2571" i="1"/>
  <c r="N2571" i="1" s="1"/>
  <c r="K2571" i="1"/>
  <c r="M2570" i="1"/>
  <c r="L2570" i="1"/>
  <c r="N2570" i="1" s="1"/>
  <c r="K2570" i="1"/>
  <c r="M2569" i="1"/>
  <c r="L2569" i="1"/>
  <c r="N2569" i="1" s="1"/>
  <c r="K2569" i="1"/>
  <c r="M2568" i="1"/>
  <c r="L2568" i="1"/>
  <c r="N2568" i="1" s="1"/>
  <c r="K2568" i="1"/>
  <c r="M2567" i="1"/>
  <c r="L2567" i="1"/>
  <c r="N2567" i="1" s="1"/>
  <c r="K2567" i="1"/>
  <c r="M2566" i="1"/>
  <c r="L2566" i="1"/>
  <c r="N2566" i="1" s="1"/>
  <c r="K2566" i="1"/>
  <c r="M2565" i="1"/>
  <c r="L2565" i="1"/>
  <c r="N2565" i="1" s="1"/>
  <c r="K2565" i="1"/>
  <c r="M2564" i="1"/>
  <c r="L2564" i="1"/>
  <c r="N2564" i="1" s="1"/>
  <c r="K2564" i="1"/>
  <c r="M2563" i="1"/>
  <c r="L2563" i="1"/>
  <c r="N2563" i="1" s="1"/>
  <c r="K2563" i="1"/>
  <c r="M2562" i="1"/>
  <c r="L2562" i="1"/>
  <c r="N2562" i="1" s="1"/>
  <c r="K2562" i="1"/>
  <c r="M2561" i="1"/>
  <c r="L2561" i="1"/>
  <c r="N2561" i="1" s="1"/>
  <c r="K2561" i="1"/>
  <c r="M2560" i="1"/>
  <c r="L2560" i="1"/>
  <c r="N2560" i="1" s="1"/>
  <c r="K2560" i="1"/>
  <c r="M2559" i="1"/>
  <c r="L2559" i="1"/>
  <c r="N2559" i="1" s="1"/>
  <c r="K2559" i="1"/>
  <c r="M2558" i="1"/>
  <c r="L2558" i="1"/>
  <c r="N2558" i="1" s="1"/>
  <c r="K2558" i="1"/>
  <c r="M2557" i="1"/>
  <c r="L2557" i="1"/>
  <c r="N2557" i="1" s="1"/>
  <c r="K2557" i="1"/>
  <c r="M2556" i="1"/>
  <c r="L2556" i="1"/>
  <c r="N2556" i="1" s="1"/>
  <c r="K2556" i="1"/>
  <c r="M2555" i="1"/>
  <c r="L2555" i="1"/>
  <c r="N2555" i="1" s="1"/>
  <c r="K2555" i="1"/>
  <c r="M2554" i="1"/>
  <c r="L2554" i="1"/>
  <c r="N2554" i="1" s="1"/>
  <c r="K2554" i="1"/>
  <c r="M2553" i="1"/>
  <c r="L2553" i="1"/>
  <c r="N2553" i="1" s="1"/>
  <c r="K2553" i="1"/>
  <c r="M2552" i="1"/>
  <c r="L2552" i="1"/>
  <c r="N2552" i="1" s="1"/>
  <c r="K2552" i="1"/>
  <c r="M2551" i="1"/>
  <c r="L2551" i="1"/>
  <c r="N2551" i="1" s="1"/>
  <c r="K2551" i="1"/>
  <c r="M2550" i="1"/>
  <c r="L2550" i="1"/>
  <c r="N2550" i="1" s="1"/>
  <c r="K2550" i="1"/>
  <c r="M2549" i="1"/>
  <c r="L2549" i="1"/>
  <c r="N2549" i="1" s="1"/>
  <c r="K2549" i="1"/>
  <c r="M2548" i="1"/>
  <c r="L2548" i="1"/>
  <c r="N2548" i="1" s="1"/>
  <c r="K2548" i="1"/>
  <c r="M2547" i="1"/>
  <c r="L2547" i="1"/>
  <c r="N2547" i="1" s="1"/>
  <c r="K2547" i="1"/>
  <c r="M2546" i="1"/>
  <c r="L2546" i="1"/>
  <c r="N2546" i="1" s="1"/>
  <c r="K2546" i="1"/>
  <c r="M2545" i="1"/>
  <c r="L2545" i="1"/>
  <c r="N2545" i="1" s="1"/>
  <c r="K2545" i="1"/>
  <c r="M2544" i="1"/>
  <c r="L2544" i="1"/>
  <c r="N2544" i="1" s="1"/>
  <c r="K2544" i="1"/>
  <c r="M2543" i="1"/>
  <c r="L2543" i="1"/>
  <c r="N2543" i="1" s="1"/>
  <c r="K2543" i="1"/>
  <c r="M2542" i="1"/>
  <c r="L2542" i="1"/>
  <c r="N2542" i="1" s="1"/>
  <c r="K2542" i="1"/>
  <c r="M2541" i="1"/>
  <c r="L2541" i="1"/>
  <c r="N2541" i="1" s="1"/>
  <c r="K2541" i="1"/>
  <c r="M2540" i="1"/>
  <c r="L2540" i="1"/>
  <c r="N2540" i="1" s="1"/>
  <c r="K2540" i="1"/>
  <c r="M2539" i="1"/>
  <c r="L2539" i="1"/>
  <c r="N2539" i="1" s="1"/>
  <c r="K2539" i="1"/>
  <c r="M2538" i="1"/>
  <c r="L2538" i="1"/>
  <c r="N2538" i="1" s="1"/>
  <c r="K2538" i="1"/>
  <c r="M2537" i="1"/>
  <c r="L2537" i="1"/>
  <c r="N2537" i="1" s="1"/>
  <c r="K2537" i="1"/>
  <c r="M2536" i="1"/>
  <c r="L2536" i="1"/>
  <c r="N2536" i="1" s="1"/>
  <c r="K2536" i="1"/>
  <c r="M2535" i="1"/>
  <c r="L2535" i="1"/>
  <c r="N2535" i="1" s="1"/>
  <c r="K2535" i="1"/>
  <c r="M2534" i="1"/>
  <c r="L2534" i="1"/>
  <c r="N2534" i="1" s="1"/>
  <c r="K2534" i="1"/>
  <c r="M2533" i="1"/>
  <c r="L2533" i="1"/>
  <c r="N2533" i="1" s="1"/>
  <c r="K2533" i="1"/>
  <c r="M2532" i="1"/>
  <c r="L2532" i="1"/>
  <c r="N2532" i="1" s="1"/>
  <c r="K2532" i="1"/>
  <c r="M2531" i="1"/>
  <c r="L2531" i="1"/>
  <c r="N2531" i="1" s="1"/>
  <c r="K2531" i="1"/>
  <c r="M2530" i="1"/>
  <c r="L2530" i="1"/>
  <c r="N2530" i="1" s="1"/>
  <c r="K2530" i="1"/>
  <c r="M2529" i="1"/>
  <c r="L2529" i="1"/>
  <c r="N2529" i="1" s="1"/>
  <c r="K2529" i="1"/>
  <c r="M2528" i="1"/>
  <c r="L2528" i="1"/>
  <c r="N2528" i="1" s="1"/>
  <c r="K2528" i="1"/>
  <c r="M2527" i="1"/>
  <c r="L2527" i="1"/>
  <c r="N2527" i="1" s="1"/>
  <c r="K2527" i="1"/>
  <c r="M2526" i="1"/>
  <c r="L2526" i="1"/>
  <c r="N2526" i="1" s="1"/>
  <c r="K2526" i="1"/>
  <c r="M2525" i="1"/>
  <c r="L2525" i="1"/>
  <c r="N2525" i="1" s="1"/>
  <c r="K2525" i="1"/>
  <c r="M2524" i="1"/>
  <c r="L2524" i="1"/>
  <c r="N2524" i="1" s="1"/>
  <c r="K2524" i="1"/>
  <c r="M2523" i="1"/>
  <c r="L2523" i="1"/>
  <c r="N2523" i="1" s="1"/>
  <c r="K2523" i="1"/>
  <c r="M2522" i="1"/>
  <c r="L2522" i="1"/>
  <c r="N2522" i="1" s="1"/>
  <c r="K2522" i="1"/>
  <c r="M2521" i="1"/>
  <c r="L2521" i="1"/>
  <c r="N2521" i="1" s="1"/>
  <c r="K2521" i="1"/>
  <c r="M2520" i="1"/>
  <c r="L2520" i="1"/>
  <c r="N2520" i="1" s="1"/>
  <c r="K2520" i="1"/>
  <c r="M2519" i="1"/>
  <c r="L2519" i="1"/>
  <c r="N2519" i="1" s="1"/>
  <c r="K2519" i="1"/>
  <c r="M2518" i="1"/>
  <c r="L2518" i="1"/>
  <c r="N2518" i="1" s="1"/>
  <c r="K2518" i="1"/>
  <c r="M2517" i="1"/>
  <c r="L2517" i="1"/>
  <c r="N2517" i="1" s="1"/>
  <c r="K2517" i="1"/>
  <c r="M2516" i="1"/>
  <c r="L2516" i="1"/>
  <c r="N2516" i="1" s="1"/>
  <c r="K2516" i="1"/>
  <c r="M2515" i="1"/>
  <c r="L2515" i="1"/>
  <c r="N2515" i="1" s="1"/>
  <c r="K2515" i="1"/>
  <c r="M2514" i="1"/>
  <c r="L2514" i="1"/>
  <c r="N2514" i="1" s="1"/>
  <c r="K2514" i="1"/>
  <c r="M2513" i="1"/>
  <c r="L2513" i="1"/>
  <c r="N2513" i="1" s="1"/>
  <c r="K2513" i="1"/>
  <c r="M2512" i="1"/>
  <c r="L2512" i="1"/>
  <c r="N2512" i="1" s="1"/>
  <c r="K2512" i="1"/>
  <c r="M2511" i="1"/>
  <c r="L2511" i="1"/>
  <c r="N2511" i="1" s="1"/>
  <c r="K2511" i="1"/>
  <c r="M2510" i="1"/>
  <c r="L2510" i="1"/>
  <c r="N2510" i="1" s="1"/>
  <c r="K2510" i="1"/>
  <c r="M2509" i="1"/>
  <c r="L2509" i="1"/>
  <c r="N2509" i="1" s="1"/>
  <c r="K2509" i="1"/>
  <c r="M2508" i="1"/>
  <c r="L2508" i="1"/>
  <c r="N2508" i="1" s="1"/>
  <c r="K2508" i="1"/>
  <c r="M2507" i="1"/>
  <c r="L2507" i="1"/>
  <c r="N2507" i="1" s="1"/>
  <c r="K2507" i="1"/>
  <c r="M2506" i="1"/>
  <c r="L2506" i="1"/>
  <c r="N2506" i="1" s="1"/>
  <c r="K2506" i="1"/>
  <c r="M2505" i="1"/>
  <c r="L2505" i="1"/>
  <c r="N2505" i="1" s="1"/>
  <c r="K2505" i="1"/>
  <c r="M2504" i="1"/>
  <c r="L2504" i="1"/>
  <c r="N2504" i="1" s="1"/>
  <c r="K2504" i="1"/>
  <c r="M2503" i="1"/>
  <c r="L2503" i="1"/>
  <c r="N2503" i="1" s="1"/>
  <c r="K2503" i="1"/>
  <c r="M2502" i="1"/>
  <c r="L2502" i="1"/>
  <c r="N2502" i="1" s="1"/>
  <c r="K2502" i="1"/>
  <c r="M2501" i="1"/>
  <c r="L2501" i="1"/>
  <c r="N2501" i="1" s="1"/>
  <c r="K2501" i="1"/>
  <c r="M2500" i="1"/>
  <c r="L2500" i="1"/>
  <c r="N2500" i="1" s="1"/>
  <c r="K2500" i="1"/>
  <c r="M2499" i="1"/>
  <c r="L2499" i="1"/>
  <c r="N2499" i="1" s="1"/>
  <c r="K2499" i="1"/>
  <c r="M2498" i="1"/>
  <c r="L2498" i="1"/>
  <c r="N2498" i="1" s="1"/>
  <c r="K2498" i="1"/>
  <c r="M2497" i="1"/>
  <c r="L2497" i="1"/>
  <c r="N2497" i="1" s="1"/>
  <c r="K2497" i="1"/>
  <c r="M2496" i="1"/>
  <c r="L2496" i="1"/>
  <c r="N2496" i="1" s="1"/>
  <c r="K2496" i="1"/>
  <c r="M2495" i="1"/>
  <c r="L2495" i="1"/>
  <c r="N2495" i="1" s="1"/>
  <c r="K2495" i="1"/>
  <c r="M2494" i="1"/>
  <c r="L2494" i="1"/>
  <c r="N2494" i="1" s="1"/>
  <c r="K2494" i="1"/>
  <c r="M2493" i="1"/>
  <c r="L2493" i="1"/>
  <c r="N2493" i="1" s="1"/>
  <c r="K2493" i="1"/>
  <c r="M2492" i="1"/>
  <c r="L2492" i="1"/>
  <c r="N2492" i="1" s="1"/>
  <c r="K2492" i="1"/>
  <c r="M2491" i="1"/>
  <c r="L2491" i="1"/>
  <c r="N2491" i="1" s="1"/>
  <c r="K2491" i="1"/>
  <c r="M2490" i="1"/>
  <c r="L2490" i="1"/>
  <c r="N2490" i="1" s="1"/>
  <c r="K2490" i="1"/>
  <c r="M2489" i="1"/>
  <c r="L2489" i="1"/>
  <c r="N2489" i="1" s="1"/>
  <c r="K2489" i="1"/>
  <c r="M2488" i="1"/>
  <c r="L2488" i="1"/>
  <c r="N2488" i="1" s="1"/>
  <c r="K2488" i="1"/>
  <c r="M2487" i="1"/>
  <c r="L2487" i="1"/>
  <c r="N2487" i="1" s="1"/>
  <c r="K2487" i="1"/>
  <c r="M2486" i="1"/>
  <c r="L2486" i="1"/>
  <c r="N2486" i="1" s="1"/>
  <c r="K2486" i="1"/>
  <c r="M2485" i="1"/>
  <c r="L2485" i="1"/>
  <c r="N2485" i="1" s="1"/>
  <c r="K2485" i="1"/>
  <c r="M2484" i="1"/>
  <c r="L2484" i="1"/>
  <c r="N2484" i="1" s="1"/>
  <c r="K2484" i="1"/>
  <c r="M2483" i="1"/>
  <c r="L2483" i="1"/>
  <c r="N2483" i="1" s="1"/>
  <c r="K2483" i="1"/>
  <c r="M2482" i="1"/>
  <c r="L2482" i="1"/>
  <c r="N2482" i="1" s="1"/>
  <c r="K2482" i="1"/>
  <c r="M2481" i="1"/>
  <c r="L2481" i="1"/>
  <c r="N2481" i="1" s="1"/>
  <c r="K2481" i="1"/>
  <c r="M2480" i="1"/>
  <c r="L2480" i="1"/>
  <c r="N2480" i="1" s="1"/>
  <c r="K2480" i="1"/>
  <c r="M2479" i="1"/>
  <c r="L2479" i="1"/>
  <c r="N2479" i="1" s="1"/>
  <c r="K2479" i="1"/>
  <c r="M2478" i="1"/>
  <c r="L2478" i="1"/>
  <c r="N2478" i="1" s="1"/>
  <c r="K2478" i="1"/>
  <c r="M2477" i="1"/>
  <c r="L2477" i="1"/>
  <c r="N2477" i="1" s="1"/>
  <c r="K2477" i="1"/>
  <c r="M2476" i="1"/>
  <c r="L2476" i="1"/>
  <c r="N2476" i="1" s="1"/>
  <c r="K2476" i="1"/>
  <c r="M2475" i="1"/>
  <c r="L2475" i="1"/>
  <c r="N2475" i="1" s="1"/>
  <c r="K2475" i="1"/>
  <c r="M2474" i="1"/>
  <c r="L2474" i="1"/>
  <c r="N2474" i="1" s="1"/>
  <c r="K2474" i="1"/>
  <c r="M2473" i="1"/>
  <c r="L2473" i="1"/>
  <c r="N2473" i="1" s="1"/>
  <c r="K2473" i="1"/>
  <c r="M2472" i="1"/>
  <c r="L2472" i="1"/>
  <c r="N2472" i="1" s="1"/>
  <c r="K2472" i="1"/>
  <c r="M2471" i="1"/>
  <c r="L2471" i="1"/>
  <c r="N2471" i="1" s="1"/>
  <c r="K2471" i="1"/>
  <c r="M2470" i="1"/>
  <c r="L2470" i="1"/>
  <c r="N2470" i="1" s="1"/>
  <c r="K2470" i="1"/>
  <c r="M2469" i="1"/>
  <c r="L2469" i="1"/>
  <c r="N2469" i="1" s="1"/>
  <c r="K2469" i="1"/>
  <c r="M2468" i="1"/>
  <c r="L2468" i="1"/>
  <c r="N2468" i="1" s="1"/>
  <c r="K2468" i="1"/>
  <c r="M2467" i="1"/>
  <c r="L2467" i="1"/>
  <c r="N2467" i="1" s="1"/>
  <c r="K2467" i="1"/>
  <c r="M2466" i="1"/>
  <c r="L2466" i="1"/>
  <c r="N2466" i="1" s="1"/>
  <c r="K2466" i="1"/>
  <c r="M2465" i="1"/>
  <c r="L2465" i="1"/>
  <c r="N2465" i="1" s="1"/>
  <c r="K2465" i="1"/>
  <c r="M2464" i="1"/>
  <c r="L2464" i="1"/>
  <c r="N2464" i="1" s="1"/>
  <c r="K2464" i="1"/>
  <c r="M2463" i="1"/>
  <c r="L2463" i="1"/>
  <c r="N2463" i="1" s="1"/>
  <c r="K2463" i="1"/>
  <c r="M2462" i="1"/>
  <c r="L2462" i="1"/>
  <c r="N2462" i="1" s="1"/>
  <c r="K2462" i="1"/>
  <c r="M2461" i="1"/>
  <c r="L2461" i="1"/>
  <c r="N2461" i="1" s="1"/>
  <c r="K2461" i="1"/>
  <c r="M2460" i="1"/>
  <c r="L2460" i="1"/>
  <c r="N2460" i="1" s="1"/>
  <c r="K2460" i="1"/>
  <c r="M2459" i="1"/>
  <c r="L2459" i="1"/>
  <c r="N2459" i="1" s="1"/>
  <c r="K2459" i="1"/>
  <c r="M2458" i="1"/>
  <c r="L2458" i="1"/>
  <c r="N2458" i="1" s="1"/>
  <c r="K2458" i="1"/>
  <c r="M2457" i="1"/>
  <c r="L2457" i="1"/>
  <c r="N2457" i="1" s="1"/>
  <c r="K2457" i="1"/>
  <c r="M2456" i="1"/>
  <c r="L2456" i="1"/>
  <c r="N2456" i="1" s="1"/>
  <c r="K2456" i="1"/>
  <c r="M2455" i="1"/>
  <c r="L2455" i="1"/>
  <c r="N2455" i="1" s="1"/>
  <c r="K2455" i="1"/>
  <c r="M2454" i="1"/>
  <c r="L2454" i="1"/>
  <c r="N2454" i="1" s="1"/>
  <c r="K2454" i="1"/>
  <c r="M2453" i="1"/>
  <c r="L2453" i="1"/>
  <c r="N2453" i="1" s="1"/>
  <c r="K2453" i="1"/>
  <c r="M2452" i="1"/>
  <c r="L2452" i="1"/>
  <c r="N2452" i="1" s="1"/>
  <c r="K2452" i="1"/>
  <c r="M2451" i="1"/>
  <c r="L2451" i="1"/>
  <c r="N2451" i="1" s="1"/>
  <c r="K2451" i="1"/>
  <c r="M2450" i="1"/>
  <c r="L2450" i="1"/>
  <c r="N2450" i="1" s="1"/>
  <c r="K2450" i="1"/>
  <c r="M2449" i="1"/>
  <c r="L2449" i="1"/>
  <c r="N2449" i="1" s="1"/>
  <c r="K2449" i="1"/>
  <c r="M2448" i="1"/>
  <c r="L2448" i="1"/>
  <c r="N2448" i="1" s="1"/>
  <c r="K2448" i="1"/>
  <c r="M2447" i="1"/>
  <c r="L2447" i="1"/>
  <c r="N2447" i="1" s="1"/>
  <c r="K2447" i="1"/>
  <c r="M2446" i="1"/>
  <c r="L2446" i="1"/>
  <c r="N2446" i="1" s="1"/>
  <c r="K2446" i="1"/>
  <c r="M2445" i="1"/>
  <c r="L2445" i="1"/>
  <c r="N2445" i="1" s="1"/>
  <c r="K2445" i="1"/>
  <c r="M2444" i="1"/>
  <c r="L2444" i="1"/>
  <c r="N2444" i="1" s="1"/>
  <c r="K2444" i="1"/>
  <c r="M2443" i="1"/>
  <c r="L2443" i="1"/>
  <c r="N2443" i="1" s="1"/>
  <c r="K2443" i="1"/>
  <c r="M2442" i="1"/>
  <c r="L2442" i="1"/>
  <c r="N2442" i="1" s="1"/>
  <c r="K2442" i="1"/>
  <c r="M2441" i="1"/>
  <c r="L2441" i="1"/>
  <c r="N2441" i="1" s="1"/>
  <c r="K2441" i="1"/>
  <c r="M2440" i="1"/>
  <c r="L2440" i="1"/>
  <c r="N2440" i="1" s="1"/>
  <c r="K2440" i="1"/>
  <c r="M2439" i="1"/>
  <c r="L2439" i="1"/>
  <c r="N2439" i="1" s="1"/>
  <c r="K2439" i="1"/>
  <c r="M2438" i="1"/>
  <c r="L2438" i="1"/>
  <c r="N2438" i="1" s="1"/>
  <c r="K2438" i="1"/>
  <c r="M2437" i="1"/>
  <c r="L2437" i="1"/>
  <c r="N2437" i="1" s="1"/>
  <c r="K2437" i="1"/>
  <c r="M2436" i="1"/>
  <c r="L2436" i="1"/>
  <c r="N2436" i="1" s="1"/>
  <c r="K2436" i="1"/>
  <c r="M2435" i="1"/>
  <c r="L2435" i="1"/>
  <c r="N2435" i="1" s="1"/>
  <c r="K2435" i="1"/>
  <c r="M2434" i="1"/>
  <c r="L2434" i="1"/>
  <c r="N2434" i="1" s="1"/>
  <c r="K2434" i="1"/>
  <c r="M2433" i="1"/>
  <c r="L2433" i="1"/>
  <c r="N2433" i="1" s="1"/>
  <c r="K2433" i="1"/>
  <c r="M2432" i="1"/>
  <c r="L2432" i="1"/>
  <c r="N2432" i="1" s="1"/>
  <c r="K2432" i="1"/>
  <c r="M2431" i="1"/>
  <c r="L2431" i="1"/>
  <c r="N2431" i="1" s="1"/>
  <c r="K2431" i="1"/>
  <c r="M2430" i="1"/>
  <c r="L2430" i="1"/>
  <c r="N2430" i="1" s="1"/>
  <c r="K2430" i="1"/>
  <c r="M2429" i="1"/>
  <c r="L2429" i="1"/>
  <c r="N2429" i="1" s="1"/>
  <c r="K2429" i="1"/>
  <c r="M2428" i="1"/>
  <c r="L2428" i="1"/>
  <c r="N2428" i="1" s="1"/>
  <c r="K2428" i="1"/>
  <c r="M2427" i="1"/>
  <c r="L2427" i="1"/>
  <c r="N2427" i="1" s="1"/>
  <c r="K2427" i="1"/>
  <c r="M2426" i="1"/>
  <c r="L2426" i="1"/>
  <c r="N2426" i="1" s="1"/>
  <c r="K2426" i="1"/>
  <c r="M2425" i="1"/>
  <c r="L2425" i="1"/>
  <c r="N2425" i="1" s="1"/>
  <c r="K2425" i="1"/>
  <c r="M2424" i="1"/>
  <c r="L2424" i="1"/>
  <c r="N2424" i="1" s="1"/>
  <c r="K2424" i="1"/>
  <c r="M2423" i="1"/>
  <c r="L2423" i="1"/>
  <c r="N2423" i="1" s="1"/>
  <c r="K2423" i="1"/>
  <c r="M2422" i="1"/>
  <c r="L2422" i="1"/>
  <c r="N2422" i="1" s="1"/>
  <c r="K2422" i="1"/>
  <c r="M2421" i="1"/>
  <c r="L2421" i="1"/>
  <c r="N2421" i="1" s="1"/>
  <c r="K2421" i="1"/>
  <c r="M2420" i="1"/>
  <c r="L2420" i="1"/>
  <c r="N2420" i="1" s="1"/>
  <c r="K2420" i="1"/>
  <c r="M2419" i="1"/>
  <c r="L2419" i="1"/>
  <c r="N2419" i="1" s="1"/>
  <c r="K2419" i="1"/>
  <c r="M2418" i="1"/>
  <c r="L2418" i="1"/>
  <c r="N2418" i="1" s="1"/>
  <c r="K2418" i="1"/>
  <c r="M2417" i="1"/>
  <c r="L2417" i="1"/>
  <c r="N2417" i="1" s="1"/>
  <c r="K2417" i="1"/>
  <c r="M2416" i="1"/>
  <c r="L2416" i="1"/>
  <c r="N2416" i="1" s="1"/>
  <c r="K2416" i="1"/>
  <c r="M2415" i="1"/>
  <c r="L2415" i="1"/>
  <c r="N2415" i="1" s="1"/>
  <c r="K2415" i="1"/>
  <c r="M2414" i="1"/>
  <c r="L2414" i="1"/>
  <c r="N2414" i="1" s="1"/>
  <c r="K2414" i="1"/>
  <c r="M2413" i="1"/>
  <c r="L2413" i="1"/>
  <c r="N2413" i="1" s="1"/>
  <c r="K2413" i="1"/>
  <c r="M2412" i="1"/>
  <c r="L2412" i="1"/>
  <c r="N2412" i="1" s="1"/>
  <c r="K2412" i="1"/>
  <c r="M2411" i="1"/>
  <c r="L2411" i="1"/>
  <c r="N2411" i="1" s="1"/>
  <c r="K2411" i="1"/>
  <c r="M2410" i="1"/>
  <c r="L2410" i="1"/>
  <c r="N2410" i="1" s="1"/>
  <c r="K2410" i="1"/>
  <c r="M2409" i="1"/>
  <c r="L2409" i="1"/>
  <c r="N2409" i="1" s="1"/>
  <c r="K2409" i="1"/>
  <c r="M2408" i="1"/>
  <c r="L2408" i="1"/>
  <c r="N2408" i="1" s="1"/>
  <c r="K2408" i="1"/>
  <c r="M2407" i="1"/>
  <c r="L2407" i="1"/>
  <c r="N2407" i="1" s="1"/>
  <c r="K2407" i="1"/>
  <c r="M2406" i="1"/>
  <c r="L2406" i="1"/>
  <c r="N2406" i="1" s="1"/>
  <c r="K2406" i="1"/>
  <c r="M2405" i="1"/>
  <c r="L2405" i="1"/>
  <c r="N2405" i="1" s="1"/>
  <c r="K2405" i="1"/>
  <c r="M2404" i="1"/>
  <c r="L2404" i="1"/>
  <c r="N2404" i="1" s="1"/>
  <c r="K2404" i="1"/>
  <c r="M2403" i="1"/>
  <c r="L2403" i="1"/>
  <c r="N2403" i="1" s="1"/>
  <c r="K2403" i="1"/>
  <c r="M2402" i="1"/>
  <c r="L2402" i="1"/>
  <c r="N2402" i="1" s="1"/>
  <c r="K2402" i="1"/>
  <c r="M2401" i="1"/>
  <c r="L2401" i="1"/>
  <c r="N2401" i="1" s="1"/>
  <c r="K2401" i="1"/>
  <c r="M2400" i="1"/>
  <c r="L2400" i="1"/>
  <c r="N2400" i="1" s="1"/>
  <c r="K2400" i="1"/>
  <c r="M2399" i="1"/>
  <c r="L2399" i="1"/>
  <c r="N2399" i="1" s="1"/>
  <c r="K2399" i="1"/>
  <c r="M2398" i="1"/>
  <c r="L2398" i="1"/>
  <c r="N2398" i="1" s="1"/>
  <c r="K2398" i="1"/>
  <c r="M2397" i="1"/>
  <c r="L2397" i="1"/>
  <c r="N2397" i="1" s="1"/>
  <c r="K2397" i="1"/>
  <c r="M2396" i="1"/>
  <c r="L2396" i="1"/>
  <c r="N2396" i="1" s="1"/>
  <c r="K2396" i="1"/>
  <c r="M2395" i="1"/>
  <c r="L2395" i="1"/>
  <c r="N2395" i="1" s="1"/>
  <c r="K2395" i="1"/>
  <c r="M2394" i="1"/>
  <c r="L2394" i="1"/>
  <c r="N2394" i="1" s="1"/>
  <c r="K2394" i="1"/>
  <c r="M2393" i="1"/>
  <c r="L2393" i="1"/>
  <c r="N2393" i="1" s="1"/>
  <c r="K2393" i="1"/>
  <c r="M2392" i="1"/>
  <c r="L2392" i="1"/>
  <c r="N2392" i="1" s="1"/>
  <c r="K2392" i="1"/>
  <c r="M2391" i="1"/>
  <c r="L2391" i="1"/>
  <c r="N2391" i="1" s="1"/>
  <c r="K2391" i="1"/>
  <c r="M2390" i="1"/>
  <c r="L2390" i="1"/>
  <c r="N2390" i="1" s="1"/>
  <c r="K2390" i="1"/>
  <c r="M2389" i="1"/>
  <c r="L2389" i="1"/>
  <c r="N2389" i="1" s="1"/>
  <c r="K2389" i="1"/>
  <c r="M2388" i="1"/>
  <c r="L2388" i="1"/>
  <c r="N2388" i="1" s="1"/>
  <c r="K2388" i="1"/>
  <c r="M2387" i="1"/>
  <c r="L2387" i="1"/>
  <c r="N2387" i="1" s="1"/>
  <c r="K2387" i="1"/>
  <c r="M2386" i="1"/>
  <c r="L2386" i="1"/>
  <c r="N2386" i="1" s="1"/>
  <c r="K2386" i="1"/>
  <c r="M2385" i="1"/>
  <c r="L2385" i="1"/>
  <c r="N2385" i="1" s="1"/>
  <c r="K2385" i="1"/>
  <c r="M2384" i="1"/>
  <c r="L2384" i="1"/>
  <c r="N2384" i="1" s="1"/>
  <c r="K2384" i="1"/>
  <c r="M2383" i="1"/>
  <c r="L2383" i="1"/>
  <c r="N2383" i="1" s="1"/>
  <c r="K2383" i="1"/>
  <c r="M2382" i="1"/>
  <c r="L2382" i="1"/>
  <c r="N2382" i="1" s="1"/>
  <c r="K2382" i="1"/>
  <c r="M2381" i="1"/>
  <c r="L2381" i="1"/>
  <c r="N2381" i="1" s="1"/>
  <c r="K2381" i="1"/>
  <c r="M2380" i="1"/>
  <c r="L2380" i="1"/>
  <c r="N2380" i="1" s="1"/>
  <c r="K2380" i="1"/>
  <c r="M2379" i="1"/>
  <c r="L2379" i="1"/>
  <c r="N2379" i="1" s="1"/>
  <c r="K2379" i="1"/>
  <c r="M2378" i="1"/>
  <c r="L2378" i="1"/>
  <c r="N2378" i="1" s="1"/>
  <c r="K2378" i="1"/>
  <c r="M2377" i="1"/>
  <c r="L2377" i="1"/>
  <c r="N2377" i="1" s="1"/>
  <c r="K2377" i="1"/>
  <c r="M2376" i="1"/>
  <c r="L2376" i="1"/>
  <c r="N2376" i="1" s="1"/>
  <c r="K2376" i="1"/>
  <c r="M2375" i="1"/>
  <c r="L2375" i="1"/>
  <c r="N2375" i="1" s="1"/>
  <c r="K2375" i="1"/>
  <c r="M2374" i="1"/>
  <c r="L2374" i="1"/>
  <c r="N2374" i="1" s="1"/>
  <c r="K2374" i="1"/>
  <c r="M2373" i="1"/>
  <c r="L2373" i="1"/>
  <c r="N2373" i="1" s="1"/>
  <c r="K2373" i="1"/>
  <c r="M2372" i="1"/>
  <c r="L2372" i="1"/>
  <c r="N2372" i="1" s="1"/>
  <c r="K2372" i="1"/>
  <c r="M2371" i="1"/>
  <c r="L2371" i="1"/>
  <c r="N2371" i="1" s="1"/>
  <c r="K2371" i="1"/>
  <c r="M2370" i="1"/>
  <c r="L2370" i="1"/>
  <c r="N2370" i="1" s="1"/>
  <c r="K2370" i="1"/>
  <c r="M2369" i="1"/>
  <c r="L2369" i="1"/>
  <c r="N2369" i="1" s="1"/>
  <c r="K2369" i="1"/>
  <c r="M2368" i="1"/>
  <c r="L2368" i="1"/>
  <c r="N2368" i="1" s="1"/>
  <c r="K2368" i="1"/>
  <c r="M2367" i="1"/>
  <c r="L2367" i="1"/>
  <c r="N2367" i="1" s="1"/>
  <c r="K2367" i="1"/>
  <c r="M2366" i="1"/>
  <c r="L2366" i="1"/>
  <c r="N2366" i="1" s="1"/>
  <c r="K2366" i="1"/>
  <c r="M2365" i="1"/>
  <c r="L2365" i="1"/>
  <c r="N2365" i="1" s="1"/>
  <c r="K2365" i="1"/>
  <c r="M2364" i="1"/>
  <c r="L2364" i="1"/>
  <c r="N2364" i="1" s="1"/>
  <c r="K2364" i="1"/>
  <c r="M2363" i="1"/>
  <c r="L2363" i="1"/>
  <c r="N2363" i="1" s="1"/>
  <c r="K2363" i="1"/>
  <c r="M2362" i="1"/>
  <c r="L2362" i="1"/>
  <c r="N2362" i="1" s="1"/>
  <c r="K2362" i="1"/>
  <c r="M2361" i="1"/>
  <c r="L2361" i="1"/>
  <c r="N2361" i="1" s="1"/>
  <c r="K2361" i="1"/>
  <c r="M2360" i="1"/>
  <c r="L2360" i="1"/>
  <c r="N2360" i="1" s="1"/>
  <c r="K2360" i="1"/>
  <c r="M2359" i="1"/>
  <c r="L2359" i="1"/>
  <c r="N2359" i="1" s="1"/>
  <c r="K2359" i="1"/>
  <c r="M2358" i="1"/>
  <c r="L2358" i="1"/>
  <c r="N2358" i="1" s="1"/>
  <c r="K2358" i="1"/>
  <c r="M2357" i="1"/>
  <c r="L2357" i="1"/>
  <c r="N2357" i="1" s="1"/>
  <c r="K2357" i="1"/>
  <c r="M2356" i="1"/>
  <c r="L2356" i="1"/>
  <c r="N2356" i="1" s="1"/>
  <c r="K2356" i="1"/>
  <c r="M2355" i="1"/>
  <c r="L2355" i="1"/>
  <c r="N2355" i="1" s="1"/>
  <c r="K2355" i="1"/>
  <c r="M2354" i="1"/>
  <c r="L2354" i="1"/>
  <c r="N2354" i="1" s="1"/>
  <c r="K2354" i="1"/>
  <c r="M2353" i="1"/>
  <c r="L2353" i="1"/>
  <c r="N2353" i="1" s="1"/>
  <c r="K2353" i="1"/>
  <c r="M2352" i="1"/>
  <c r="L2352" i="1"/>
  <c r="N2352" i="1" s="1"/>
  <c r="K2352" i="1"/>
  <c r="M2351" i="1"/>
  <c r="L2351" i="1"/>
  <c r="N2351" i="1" s="1"/>
  <c r="K2351" i="1"/>
  <c r="M2350" i="1"/>
  <c r="L2350" i="1"/>
  <c r="N2350" i="1" s="1"/>
  <c r="K2350" i="1"/>
  <c r="M2349" i="1"/>
  <c r="L2349" i="1"/>
  <c r="N2349" i="1" s="1"/>
  <c r="K2349" i="1"/>
  <c r="M2348" i="1"/>
  <c r="L2348" i="1"/>
  <c r="N2348" i="1" s="1"/>
  <c r="K2348" i="1"/>
  <c r="M2347" i="1"/>
  <c r="L2347" i="1"/>
  <c r="N2347" i="1" s="1"/>
  <c r="K2347" i="1"/>
  <c r="M2346" i="1"/>
  <c r="L2346" i="1"/>
  <c r="N2346" i="1" s="1"/>
  <c r="K2346" i="1"/>
  <c r="M2345" i="1"/>
  <c r="L2345" i="1"/>
  <c r="N2345" i="1" s="1"/>
  <c r="K2345" i="1"/>
  <c r="M2344" i="1"/>
  <c r="L2344" i="1"/>
  <c r="N2344" i="1" s="1"/>
  <c r="K2344" i="1"/>
  <c r="M2343" i="1"/>
  <c r="L2343" i="1"/>
  <c r="N2343" i="1" s="1"/>
  <c r="K2343" i="1"/>
  <c r="M2342" i="1"/>
  <c r="L2342" i="1"/>
  <c r="N2342" i="1" s="1"/>
  <c r="K2342" i="1"/>
  <c r="M2341" i="1"/>
  <c r="L2341" i="1"/>
  <c r="N2341" i="1" s="1"/>
  <c r="K2341" i="1"/>
  <c r="M2340" i="1"/>
  <c r="L2340" i="1"/>
  <c r="N2340" i="1" s="1"/>
  <c r="K2340" i="1"/>
  <c r="M2339" i="1"/>
  <c r="L2339" i="1"/>
  <c r="N2339" i="1" s="1"/>
  <c r="K2339" i="1"/>
  <c r="M2338" i="1"/>
  <c r="L2338" i="1"/>
  <c r="N2338" i="1" s="1"/>
  <c r="K2338" i="1"/>
  <c r="M2337" i="1"/>
  <c r="L2337" i="1"/>
  <c r="N2337" i="1" s="1"/>
  <c r="K2337" i="1"/>
  <c r="M2336" i="1"/>
  <c r="L2336" i="1"/>
  <c r="N2336" i="1" s="1"/>
  <c r="K2336" i="1"/>
  <c r="M2335" i="1"/>
  <c r="L2335" i="1"/>
  <c r="N2335" i="1" s="1"/>
  <c r="K2335" i="1"/>
  <c r="M2334" i="1"/>
  <c r="L2334" i="1"/>
  <c r="N2334" i="1" s="1"/>
  <c r="K2334" i="1"/>
  <c r="M2333" i="1"/>
  <c r="L2333" i="1"/>
  <c r="N2333" i="1" s="1"/>
  <c r="K2333" i="1"/>
  <c r="M2332" i="1"/>
  <c r="L2332" i="1"/>
  <c r="N2332" i="1" s="1"/>
  <c r="K2332" i="1"/>
  <c r="M2331" i="1"/>
  <c r="L2331" i="1"/>
  <c r="N2331" i="1" s="1"/>
  <c r="K2331" i="1"/>
  <c r="M2330" i="1"/>
  <c r="L2330" i="1"/>
  <c r="N2330" i="1" s="1"/>
  <c r="K2330" i="1"/>
  <c r="M2329" i="1"/>
  <c r="L2329" i="1"/>
  <c r="N2329" i="1" s="1"/>
  <c r="K2329" i="1"/>
  <c r="M2328" i="1"/>
  <c r="L2328" i="1"/>
  <c r="N2328" i="1" s="1"/>
  <c r="K2328" i="1"/>
  <c r="M2327" i="1"/>
  <c r="L2327" i="1"/>
  <c r="N2327" i="1" s="1"/>
  <c r="K2327" i="1"/>
  <c r="M2326" i="1"/>
  <c r="L2326" i="1"/>
  <c r="N2326" i="1" s="1"/>
  <c r="K2326" i="1"/>
  <c r="M2325" i="1"/>
  <c r="L2325" i="1"/>
  <c r="N2325" i="1" s="1"/>
  <c r="K2325" i="1"/>
  <c r="M2324" i="1"/>
  <c r="L2324" i="1"/>
  <c r="N2324" i="1" s="1"/>
  <c r="K2324" i="1"/>
  <c r="M2323" i="1"/>
  <c r="L2323" i="1"/>
  <c r="N2323" i="1" s="1"/>
  <c r="K2323" i="1"/>
  <c r="M2322" i="1"/>
  <c r="L2322" i="1"/>
  <c r="N2322" i="1" s="1"/>
  <c r="K2322" i="1"/>
  <c r="M2321" i="1"/>
  <c r="L2321" i="1"/>
  <c r="N2321" i="1" s="1"/>
  <c r="K2321" i="1"/>
  <c r="M2320" i="1"/>
  <c r="L2320" i="1"/>
  <c r="N2320" i="1" s="1"/>
  <c r="K2320" i="1"/>
  <c r="M2319" i="1"/>
  <c r="L2319" i="1"/>
  <c r="N2319" i="1" s="1"/>
  <c r="K2319" i="1"/>
  <c r="M2318" i="1"/>
  <c r="L2318" i="1"/>
  <c r="N2318" i="1" s="1"/>
  <c r="K2318" i="1"/>
  <c r="M2317" i="1"/>
  <c r="L2317" i="1"/>
  <c r="N2317" i="1" s="1"/>
  <c r="K2317" i="1"/>
  <c r="M2316" i="1"/>
  <c r="L2316" i="1"/>
  <c r="N2316" i="1" s="1"/>
  <c r="K2316" i="1"/>
  <c r="M2315" i="1"/>
  <c r="L2315" i="1"/>
  <c r="N2315" i="1" s="1"/>
  <c r="K2315" i="1"/>
  <c r="M2314" i="1"/>
  <c r="L2314" i="1"/>
  <c r="N2314" i="1" s="1"/>
  <c r="K2314" i="1"/>
  <c r="M2313" i="1"/>
  <c r="L2313" i="1"/>
  <c r="N2313" i="1" s="1"/>
  <c r="K2313" i="1"/>
  <c r="M2312" i="1"/>
  <c r="L2312" i="1"/>
  <c r="N2312" i="1" s="1"/>
  <c r="K2312" i="1"/>
  <c r="M2311" i="1"/>
  <c r="L2311" i="1"/>
  <c r="N2311" i="1" s="1"/>
  <c r="K2311" i="1"/>
  <c r="M2310" i="1"/>
  <c r="L2310" i="1"/>
  <c r="N2310" i="1" s="1"/>
  <c r="K2310" i="1"/>
  <c r="M2309" i="1"/>
  <c r="L2309" i="1"/>
  <c r="N2309" i="1" s="1"/>
  <c r="K2309" i="1"/>
  <c r="M2308" i="1"/>
  <c r="L2308" i="1"/>
  <c r="N2308" i="1" s="1"/>
  <c r="K2308" i="1"/>
  <c r="M2307" i="1"/>
  <c r="L2307" i="1"/>
  <c r="N2307" i="1" s="1"/>
  <c r="K2307" i="1"/>
  <c r="M2306" i="1"/>
  <c r="L2306" i="1"/>
  <c r="N2306" i="1" s="1"/>
  <c r="K2306" i="1"/>
  <c r="M2305" i="1"/>
  <c r="L2305" i="1"/>
  <c r="N2305" i="1" s="1"/>
  <c r="K2305" i="1"/>
  <c r="M2304" i="1"/>
  <c r="L2304" i="1"/>
  <c r="N2304" i="1" s="1"/>
  <c r="K2304" i="1"/>
  <c r="M2303" i="1"/>
  <c r="L2303" i="1"/>
  <c r="N2303" i="1" s="1"/>
  <c r="K2303" i="1"/>
  <c r="M2302" i="1"/>
  <c r="L2302" i="1"/>
  <c r="N2302" i="1" s="1"/>
  <c r="K2302" i="1"/>
  <c r="M2301" i="1"/>
  <c r="L2301" i="1"/>
  <c r="N2301" i="1" s="1"/>
  <c r="K2301" i="1"/>
  <c r="M2300" i="1"/>
  <c r="L2300" i="1"/>
  <c r="N2300" i="1" s="1"/>
  <c r="K2300" i="1"/>
  <c r="M2299" i="1"/>
  <c r="L2299" i="1"/>
  <c r="N2299" i="1" s="1"/>
  <c r="K2299" i="1"/>
  <c r="M2298" i="1"/>
  <c r="L2298" i="1"/>
  <c r="N2298" i="1" s="1"/>
  <c r="K2298" i="1"/>
  <c r="M2297" i="1"/>
  <c r="L2297" i="1"/>
  <c r="N2297" i="1" s="1"/>
  <c r="K2297" i="1"/>
  <c r="M2296" i="1"/>
  <c r="L2296" i="1"/>
  <c r="N2296" i="1" s="1"/>
  <c r="K2296" i="1"/>
  <c r="M2295" i="1"/>
  <c r="L2295" i="1"/>
  <c r="N2295" i="1" s="1"/>
  <c r="K2295" i="1"/>
  <c r="M2294" i="1"/>
  <c r="L2294" i="1"/>
  <c r="N2294" i="1" s="1"/>
  <c r="K2294" i="1"/>
  <c r="M2293" i="1"/>
  <c r="L2293" i="1"/>
  <c r="N2293" i="1" s="1"/>
  <c r="K2293" i="1"/>
  <c r="M2292" i="1"/>
  <c r="L2292" i="1"/>
  <c r="N2292" i="1" s="1"/>
  <c r="K2292" i="1"/>
  <c r="M2291" i="1"/>
  <c r="L2291" i="1"/>
  <c r="N2291" i="1" s="1"/>
  <c r="K2291" i="1"/>
  <c r="M2290" i="1"/>
  <c r="L2290" i="1"/>
  <c r="N2290" i="1" s="1"/>
  <c r="K2290" i="1"/>
  <c r="M2289" i="1"/>
  <c r="L2289" i="1"/>
  <c r="N2289" i="1" s="1"/>
  <c r="K2289" i="1"/>
  <c r="M2288" i="1"/>
  <c r="L2288" i="1"/>
  <c r="N2288" i="1" s="1"/>
  <c r="K2288" i="1"/>
  <c r="M2287" i="1"/>
  <c r="L2287" i="1"/>
  <c r="N2287" i="1" s="1"/>
  <c r="K2287" i="1"/>
  <c r="M2286" i="1"/>
  <c r="L2286" i="1"/>
  <c r="N2286" i="1" s="1"/>
  <c r="K2286" i="1"/>
  <c r="M2285" i="1"/>
  <c r="L2285" i="1"/>
  <c r="N2285" i="1" s="1"/>
  <c r="K2285" i="1"/>
  <c r="M2284" i="1"/>
  <c r="L2284" i="1"/>
  <c r="N2284" i="1" s="1"/>
  <c r="K2284" i="1"/>
  <c r="M2283" i="1"/>
  <c r="L2283" i="1"/>
  <c r="N2283" i="1" s="1"/>
  <c r="K2283" i="1"/>
  <c r="M2282" i="1"/>
  <c r="L2282" i="1"/>
  <c r="N2282" i="1" s="1"/>
  <c r="K2282" i="1"/>
  <c r="M2281" i="1"/>
  <c r="L2281" i="1"/>
  <c r="N2281" i="1" s="1"/>
  <c r="K2281" i="1"/>
  <c r="M2280" i="1"/>
  <c r="L2280" i="1"/>
  <c r="N2280" i="1" s="1"/>
  <c r="K2280" i="1"/>
  <c r="M2279" i="1"/>
  <c r="L2279" i="1"/>
  <c r="N2279" i="1" s="1"/>
  <c r="K2279" i="1"/>
  <c r="M2278" i="1"/>
  <c r="L2278" i="1"/>
  <c r="N2278" i="1" s="1"/>
  <c r="K2278" i="1"/>
  <c r="M2277" i="1"/>
  <c r="L2277" i="1"/>
  <c r="N2277" i="1" s="1"/>
  <c r="K2277" i="1"/>
  <c r="M2276" i="1"/>
  <c r="L2276" i="1"/>
  <c r="N2276" i="1" s="1"/>
  <c r="K2276" i="1"/>
  <c r="M2275" i="1"/>
  <c r="L2275" i="1"/>
  <c r="N2275" i="1" s="1"/>
  <c r="K2275" i="1"/>
  <c r="M2274" i="1"/>
  <c r="L2274" i="1"/>
  <c r="N2274" i="1" s="1"/>
  <c r="K2274" i="1"/>
  <c r="M2273" i="1"/>
  <c r="L2273" i="1"/>
  <c r="N2273" i="1" s="1"/>
  <c r="K2273" i="1"/>
  <c r="M2272" i="1"/>
  <c r="L2272" i="1"/>
  <c r="N2272" i="1" s="1"/>
  <c r="K2272" i="1"/>
  <c r="M2271" i="1"/>
  <c r="L2271" i="1"/>
  <c r="N2271" i="1" s="1"/>
  <c r="K2271" i="1"/>
  <c r="M2270" i="1"/>
  <c r="L2270" i="1"/>
  <c r="N2270" i="1" s="1"/>
  <c r="K2270" i="1"/>
  <c r="M2269" i="1"/>
  <c r="L2269" i="1"/>
  <c r="N2269" i="1" s="1"/>
  <c r="K2269" i="1"/>
  <c r="M2268" i="1"/>
  <c r="L2268" i="1"/>
  <c r="N2268" i="1" s="1"/>
  <c r="K2268" i="1"/>
  <c r="M2267" i="1"/>
  <c r="L2267" i="1"/>
  <c r="N2267" i="1" s="1"/>
  <c r="K2267" i="1"/>
  <c r="M2266" i="1"/>
  <c r="L2266" i="1"/>
  <c r="N2266" i="1" s="1"/>
  <c r="K2266" i="1"/>
  <c r="M2265" i="1"/>
  <c r="L2265" i="1"/>
  <c r="N2265" i="1" s="1"/>
  <c r="K2265" i="1"/>
  <c r="M2264" i="1"/>
  <c r="L2264" i="1"/>
  <c r="N2264" i="1" s="1"/>
  <c r="K2264" i="1"/>
  <c r="M2263" i="1"/>
  <c r="L2263" i="1"/>
  <c r="N2263" i="1" s="1"/>
  <c r="K2263" i="1"/>
  <c r="M2262" i="1"/>
  <c r="L2262" i="1"/>
  <c r="N2262" i="1" s="1"/>
  <c r="K2262" i="1"/>
  <c r="M2261" i="1"/>
  <c r="L2261" i="1"/>
  <c r="N2261" i="1" s="1"/>
  <c r="K2261" i="1"/>
  <c r="M2260" i="1"/>
  <c r="L2260" i="1"/>
  <c r="N2260" i="1" s="1"/>
  <c r="K2260" i="1"/>
  <c r="M2259" i="1"/>
  <c r="L2259" i="1"/>
  <c r="N2259" i="1" s="1"/>
  <c r="K2259" i="1"/>
  <c r="M2258" i="1"/>
  <c r="L2258" i="1"/>
  <c r="N2258" i="1" s="1"/>
  <c r="K2258" i="1"/>
  <c r="M2257" i="1"/>
  <c r="L2257" i="1"/>
  <c r="N2257" i="1" s="1"/>
  <c r="K2257" i="1"/>
  <c r="M2256" i="1"/>
  <c r="L2256" i="1"/>
  <c r="N2256" i="1" s="1"/>
  <c r="K2256" i="1"/>
  <c r="M2255" i="1"/>
  <c r="L2255" i="1"/>
  <c r="N2255" i="1" s="1"/>
  <c r="K2255" i="1"/>
  <c r="M2254" i="1"/>
  <c r="L2254" i="1"/>
  <c r="N2254" i="1" s="1"/>
  <c r="K2254" i="1"/>
  <c r="M2253" i="1"/>
  <c r="L2253" i="1"/>
  <c r="N2253" i="1" s="1"/>
  <c r="K2253" i="1"/>
  <c r="M2252" i="1"/>
  <c r="L2252" i="1"/>
  <c r="N2252" i="1" s="1"/>
  <c r="K2252" i="1"/>
  <c r="M2251" i="1"/>
  <c r="L2251" i="1"/>
  <c r="N2251" i="1" s="1"/>
  <c r="K2251" i="1"/>
  <c r="M2250" i="1"/>
  <c r="L2250" i="1"/>
  <c r="N2250" i="1" s="1"/>
  <c r="K2250" i="1"/>
  <c r="M2249" i="1"/>
  <c r="L2249" i="1"/>
  <c r="N2249" i="1" s="1"/>
  <c r="K2249" i="1"/>
  <c r="M2248" i="1"/>
  <c r="L2248" i="1"/>
  <c r="N2248" i="1" s="1"/>
  <c r="K2248" i="1"/>
  <c r="M2247" i="1"/>
  <c r="L2247" i="1"/>
  <c r="N2247" i="1" s="1"/>
  <c r="K2247" i="1"/>
  <c r="M2246" i="1"/>
  <c r="L2246" i="1"/>
  <c r="N2246" i="1" s="1"/>
  <c r="K2246" i="1"/>
  <c r="M2245" i="1"/>
  <c r="L2245" i="1"/>
  <c r="N2245" i="1" s="1"/>
  <c r="K2245" i="1"/>
  <c r="M2244" i="1"/>
  <c r="L2244" i="1"/>
  <c r="N2244" i="1" s="1"/>
  <c r="K2244" i="1"/>
  <c r="M2243" i="1"/>
  <c r="L2243" i="1"/>
  <c r="N2243" i="1" s="1"/>
  <c r="K2243" i="1"/>
  <c r="M2242" i="1"/>
  <c r="L2242" i="1"/>
  <c r="N2242" i="1" s="1"/>
  <c r="K2242" i="1"/>
  <c r="M2241" i="1"/>
  <c r="L2241" i="1"/>
  <c r="N2241" i="1" s="1"/>
  <c r="K2241" i="1"/>
  <c r="M2240" i="1"/>
  <c r="L2240" i="1"/>
  <c r="N2240" i="1" s="1"/>
  <c r="K2240" i="1"/>
  <c r="M2239" i="1"/>
  <c r="L2239" i="1"/>
  <c r="N2239" i="1" s="1"/>
  <c r="K2239" i="1"/>
  <c r="M2238" i="1"/>
  <c r="L2238" i="1"/>
  <c r="N2238" i="1" s="1"/>
  <c r="K2238" i="1"/>
  <c r="M2237" i="1"/>
  <c r="L2237" i="1"/>
  <c r="N2237" i="1" s="1"/>
  <c r="K2237" i="1"/>
  <c r="M2236" i="1"/>
  <c r="L2236" i="1"/>
  <c r="N2236" i="1" s="1"/>
  <c r="K2236" i="1"/>
  <c r="M2235" i="1"/>
  <c r="L2235" i="1"/>
  <c r="N2235" i="1" s="1"/>
  <c r="K2235" i="1"/>
  <c r="M2234" i="1"/>
  <c r="L2234" i="1"/>
  <c r="N2234" i="1" s="1"/>
  <c r="K2234" i="1"/>
  <c r="M2233" i="1"/>
  <c r="L2233" i="1"/>
  <c r="N2233" i="1" s="1"/>
  <c r="K2233" i="1"/>
  <c r="M2232" i="1"/>
  <c r="L2232" i="1"/>
  <c r="N2232" i="1" s="1"/>
  <c r="K2232" i="1"/>
  <c r="M2231" i="1"/>
  <c r="L2231" i="1"/>
  <c r="N2231" i="1" s="1"/>
  <c r="K2231" i="1"/>
  <c r="M2230" i="1"/>
  <c r="L2230" i="1"/>
  <c r="N2230" i="1" s="1"/>
  <c r="K2230" i="1"/>
  <c r="M2229" i="1"/>
  <c r="L2229" i="1"/>
  <c r="N2229" i="1" s="1"/>
  <c r="K2229" i="1"/>
  <c r="M2228" i="1"/>
  <c r="L2228" i="1"/>
  <c r="N2228" i="1" s="1"/>
  <c r="K2228" i="1"/>
  <c r="M2227" i="1"/>
  <c r="L2227" i="1"/>
  <c r="N2227" i="1" s="1"/>
  <c r="K2227" i="1"/>
  <c r="M2226" i="1"/>
  <c r="L2226" i="1"/>
  <c r="N2226" i="1" s="1"/>
  <c r="K2226" i="1"/>
  <c r="M2225" i="1"/>
  <c r="L2225" i="1"/>
  <c r="N2225" i="1" s="1"/>
  <c r="K2225" i="1"/>
  <c r="M2224" i="1"/>
  <c r="L2224" i="1"/>
  <c r="N2224" i="1" s="1"/>
  <c r="K2224" i="1"/>
  <c r="M2223" i="1"/>
  <c r="L2223" i="1"/>
  <c r="N2223" i="1" s="1"/>
  <c r="K2223" i="1"/>
  <c r="M2222" i="1"/>
  <c r="L2222" i="1"/>
  <c r="N2222" i="1" s="1"/>
  <c r="K2222" i="1"/>
  <c r="M2221" i="1"/>
  <c r="L2221" i="1"/>
  <c r="N2221" i="1" s="1"/>
  <c r="K2221" i="1"/>
  <c r="M2220" i="1"/>
  <c r="L2220" i="1"/>
  <c r="N2220" i="1" s="1"/>
  <c r="K2220" i="1"/>
  <c r="M2219" i="1"/>
  <c r="L2219" i="1"/>
  <c r="N2219" i="1" s="1"/>
  <c r="K2219" i="1"/>
  <c r="M2218" i="1"/>
  <c r="L2218" i="1"/>
  <c r="N2218" i="1" s="1"/>
  <c r="K2218" i="1"/>
  <c r="M2217" i="1"/>
  <c r="L2217" i="1"/>
  <c r="N2217" i="1" s="1"/>
  <c r="K2217" i="1"/>
  <c r="M2216" i="1"/>
  <c r="L2216" i="1"/>
  <c r="N2216" i="1" s="1"/>
  <c r="K2216" i="1"/>
  <c r="M2215" i="1"/>
  <c r="L2215" i="1"/>
  <c r="N2215" i="1" s="1"/>
  <c r="K2215" i="1"/>
  <c r="M2214" i="1"/>
  <c r="L2214" i="1"/>
  <c r="N2214" i="1" s="1"/>
  <c r="K2214" i="1"/>
  <c r="M2213" i="1"/>
  <c r="L2213" i="1"/>
  <c r="N2213" i="1" s="1"/>
  <c r="K2213" i="1"/>
  <c r="M2212" i="1"/>
  <c r="L2212" i="1"/>
  <c r="N2212" i="1" s="1"/>
  <c r="K2212" i="1"/>
  <c r="M2211" i="1"/>
  <c r="L2211" i="1"/>
  <c r="N2211" i="1" s="1"/>
  <c r="K2211" i="1"/>
  <c r="M2210" i="1"/>
  <c r="L2210" i="1"/>
  <c r="N2210" i="1" s="1"/>
  <c r="K2210" i="1"/>
  <c r="M2209" i="1"/>
  <c r="L2209" i="1"/>
  <c r="N2209" i="1" s="1"/>
  <c r="K2209" i="1"/>
  <c r="M2208" i="1"/>
  <c r="L2208" i="1"/>
  <c r="N2208" i="1" s="1"/>
  <c r="K2208" i="1"/>
  <c r="M2207" i="1"/>
  <c r="L2207" i="1"/>
  <c r="N2207" i="1" s="1"/>
  <c r="K2207" i="1"/>
  <c r="M2206" i="1"/>
  <c r="L2206" i="1"/>
  <c r="N2206" i="1" s="1"/>
  <c r="K2206" i="1"/>
  <c r="M2205" i="1"/>
  <c r="L2205" i="1"/>
  <c r="N2205" i="1" s="1"/>
  <c r="K2205" i="1"/>
  <c r="M2204" i="1"/>
  <c r="L2204" i="1"/>
  <c r="N2204" i="1" s="1"/>
  <c r="K2204" i="1"/>
  <c r="M2203" i="1"/>
  <c r="L2203" i="1"/>
  <c r="N2203" i="1" s="1"/>
  <c r="K2203" i="1"/>
  <c r="M2202" i="1"/>
  <c r="L2202" i="1"/>
  <c r="N2202" i="1" s="1"/>
  <c r="K2202" i="1"/>
  <c r="M2201" i="1"/>
  <c r="L2201" i="1"/>
  <c r="N2201" i="1" s="1"/>
  <c r="K2201" i="1"/>
  <c r="M2200" i="1"/>
  <c r="L2200" i="1"/>
  <c r="N2200" i="1" s="1"/>
  <c r="K2200" i="1"/>
  <c r="M2199" i="1"/>
  <c r="L2199" i="1"/>
  <c r="N2199" i="1" s="1"/>
  <c r="K2199" i="1"/>
  <c r="M2198" i="1"/>
  <c r="L2198" i="1"/>
  <c r="N2198" i="1" s="1"/>
  <c r="K2198" i="1"/>
  <c r="M2197" i="1"/>
  <c r="L2197" i="1"/>
  <c r="N2197" i="1" s="1"/>
  <c r="K2197" i="1"/>
  <c r="M2196" i="1"/>
  <c r="L2196" i="1"/>
  <c r="N2196" i="1" s="1"/>
  <c r="K2196" i="1"/>
  <c r="M2195" i="1"/>
  <c r="L2195" i="1"/>
  <c r="N2195" i="1" s="1"/>
  <c r="K2195" i="1"/>
  <c r="M2194" i="1"/>
  <c r="L2194" i="1"/>
  <c r="N2194" i="1" s="1"/>
  <c r="K2194" i="1"/>
  <c r="M2193" i="1"/>
  <c r="L2193" i="1"/>
  <c r="N2193" i="1" s="1"/>
  <c r="K2193" i="1"/>
  <c r="M2192" i="1"/>
  <c r="L2192" i="1"/>
  <c r="N2192" i="1" s="1"/>
  <c r="K2192" i="1"/>
  <c r="M2191" i="1"/>
  <c r="L2191" i="1"/>
  <c r="N2191" i="1" s="1"/>
  <c r="K2191" i="1"/>
  <c r="M2190" i="1"/>
  <c r="L2190" i="1"/>
  <c r="N2190" i="1" s="1"/>
  <c r="K2190" i="1"/>
  <c r="M2189" i="1"/>
  <c r="L2189" i="1"/>
  <c r="N2189" i="1" s="1"/>
  <c r="K2189" i="1"/>
  <c r="M2188" i="1"/>
  <c r="L2188" i="1"/>
  <c r="N2188" i="1" s="1"/>
  <c r="K2188" i="1"/>
  <c r="M2187" i="1"/>
  <c r="L2187" i="1"/>
  <c r="N2187" i="1" s="1"/>
  <c r="K2187" i="1"/>
  <c r="M2186" i="1"/>
  <c r="L2186" i="1"/>
  <c r="N2186" i="1" s="1"/>
  <c r="K2186" i="1"/>
  <c r="M2185" i="1"/>
  <c r="L2185" i="1"/>
  <c r="N2185" i="1" s="1"/>
  <c r="K2185" i="1"/>
  <c r="M2184" i="1"/>
  <c r="L2184" i="1"/>
  <c r="N2184" i="1" s="1"/>
  <c r="K2184" i="1"/>
  <c r="M2183" i="1"/>
  <c r="L2183" i="1"/>
  <c r="N2183" i="1" s="1"/>
  <c r="K2183" i="1"/>
  <c r="M2182" i="1"/>
  <c r="L2182" i="1"/>
  <c r="N2182" i="1" s="1"/>
  <c r="K2182" i="1"/>
  <c r="M2181" i="1"/>
  <c r="L2181" i="1"/>
  <c r="N2181" i="1" s="1"/>
  <c r="K2181" i="1"/>
  <c r="M2180" i="1"/>
  <c r="L2180" i="1"/>
  <c r="N2180" i="1" s="1"/>
  <c r="K2180" i="1"/>
  <c r="M2179" i="1"/>
  <c r="L2179" i="1"/>
  <c r="N2179" i="1" s="1"/>
  <c r="K2179" i="1"/>
  <c r="M2178" i="1"/>
  <c r="L2178" i="1"/>
  <c r="N2178" i="1" s="1"/>
  <c r="K2178" i="1"/>
  <c r="M2177" i="1"/>
  <c r="L2177" i="1"/>
  <c r="N2177" i="1" s="1"/>
  <c r="K2177" i="1"/>
  <c r="M2176" i="1"/>
  <c r="L2176" i="1"/>
  <c r="N2176" i="1" s="1"/>
  <c r="K2176" i="1"/>
  <c r="M2175" i="1"/>
  <c r="L2175" i="1"/>
  <c r="N2175" i="1" s="1"/>
  <c r="K2175" i="1"/>
  <c r="M2174" i="1"/>
  <c r="L2174" i="1"/>
  <c r="N2174" i="1" s="1"/>
  <c r="K2174" i="1"/>
  <c r="M2173" i="1"/>
  <c r="L2173" i="1"/>
  <c r="N2173" i="1" s="1"/>
  <c r="K2173" i="1"/>
  <c r="M2172" i="1"/>
  <c r="L2172" i="1"/>
  <c r="N2172" i="1" s="1"/>
  <c r="K2172" i="1"/>
  <c r="M2171" i="1"/>
  <c r="L2171" i="1"/>
  <c r="N2171" i="1" s="1"/>
  <c r="K2171" i="1"/>
  <c r="M2170" i="1"/>
  <c r="L2170" i="1"/>
  <c r="N2170" i="1" s="1"/>
  <c r="K2170" i="1"/>
  <c r="M2169" i="1"/>
  <c r="L2169" i="1"/>
  <c r="N2169" i="1" s="1"/>
  <c r="K2169" i="1"/>
  <c r="M2168" i="1"/>
  <c r="L2168" i="1"/>
  <c r="N2168" i="1" s="1"/>
  <c r="K2168" i="1"/>
  <c r="M2167" i="1"/>
  <c r="L2167" i="1"/>
  <c r="N2167" i="1" s="1"/>
  <c r="K2167" i="1"/>
  <c r="M2166" i="1"/>
  <c r="L2166" i="1"/>
  <c r="N2166" i="1" s="1"/>
  <c r="K2166" i="1"/>
  <c r="M2165" i="1"/>
  <c r="L2165" i="1"/>
  <c r="N2165" i="1" s="1"/>
  <c r="K2165" i="1"/>
  <c r="M2164" i="1"/>
  <c r="L2164" i="1"/>
  <c r="N2164" i="1" s="1"/>
  <c r="K2164" i="1"/>
  <c r="M2163" i="1"/>
  <c r="L2163" i="1"/>
  <c r="N2163" i="1" s="1"/>
  <c r="K2163" i="1"/>
  <c r="M2162" i="1"/>
  <c r="L2162" i="1"/>
  <c r="N2162" i="1" s="1"/>
  <c r="K2162" i="1"/>
  <c r="M2161" i="1"/>
  <c r="L2161" i="1"/>
  <c r="N2161" i="1" s="1"/>
  <c r="K2161" i="1"/>
  <c r="M2160" i="1"/>
  <c r="L2160" i="1"/>
  <c r="N2160" i="1" s="1"/>
  <c r="K2160" i="1"/>
  <c r="M2159" i="1"/>
  <c r="L2159" i="1"/>
  <c r="N2159" i="1" s="1"/>
  <c r="K2159" i="1"/>
  <c r="M2158" i="1"/>
  <c r="L2158" i="1"/>
  <c r="N2158" i="1" s="1"/>
  <c r="K2158" i="1"/>
  <c r="M2157" i="1"/>
  <c r="L2157" i="1"/>
  <c r="N2157" i="1" s="1"/>
  <c r="K2157" i="1"/>
  <c r="M2156" i="1"/>
  <c r="L2156" i="1"/>
  <c r="N2156" i="1" s="1"/>
  <c r="K2156" i="1"/>
  <c r="M2155" i="1"/>
  <c r="L2155" i="1"/>
  <c r="N2155" i="1" s="1"/>
  <c r="K2155" i="1"/>
  <c r="M2154" i="1"/>
  <c r="L2154" i="1"/>
  <c r="N2154" i="1" s="1"/>
  <c r="K2154" i="1"/>
  <c r="M2153" i="1"/>
  <c r="L2153" i="1"/>
  <c r="N2153" i="1" s="1"/>
  <c r="K2153" i="1"/>
  <c r="M2152" i="1"/>
  <c r="L2152" i="1"/>
  <c r="N2152" i="1" s="1"/>
  <c r="K2152" i="1"/>
  <c r="M2151" i="1"/>
  <c r="L2151" i="1"/>
  <c r="N2151" i="1" s="1"/>
  <c r="K2151" i="1"/>
  <c r="M2150" i="1"/>
  <c r="L2150" i="1"/>
  <c r="N2150" i="1" s="1"/>
  <c r="K2150" i="1"/>
  <c r="M2149" i="1"/>
  <c r="L2149" i="1"/>
  <c r="N2149" i="1" s="1"/>
  <c r="K2149" i="1"/>
  <c r="M2148" i="1"/>
  <c r="L2148" i="1"/>
  <c r="N2148" i="1" s="1"/>
  <c r="K2148" i="1"/>
  <c r="M2147" i="1"/>
  <c r="L2147" i="1"/>
  <c r="N2147" i="1" s="1"/>
  <c r="K2147" i="1"/>
  <c r="M2146" i="1"/>
  <c r="L2146" i="1"/>
  <c r="N2146" i="1" s="1"/>
  <c r="K2146" i="1"/>
  <c r="M2145" i="1"/>
  <c r="L2145" i="1"/>
  <c r="N2145" i="1" s="1"/>
  <c r="K2145" i="1"/>
  <c r="M2144" i="1"/>
  <c r="L2144" i="1"/>
  <c r="N2144" i="1" s="1"/>
  <c r="K2144" i="1"/>
  <c r="M2143" i="1"/>
  <c r="L2143" i="1"/>
  <c r="N2143" i="1" s="1"/>
  <c r="K2143" i="1"/>
  <c r="M2142" i="1"/>
  <c r="L2142" i="1"/>
  <c r="N2142" i="1" s="1"/>
  <c r="K2142" i="1"/>
  <c r="M2141" i="1"/>
  <c r="L2141" i="1"/>
  <c r="N2141" i="1" s="1"/>
  <c r="K2141" i="1"/>
  <c r="M2140" i="1"/>
  <c r="L2140" i="1"/>
  <c r="N2140" i="1" s="1"/>
  <c r="K2140" i="1"/>
  <c r="M2139" i="1"/>
  <c r="L2139" i="1"/>
  <c r="N2139" i="1" s="1"/>
  <c r="K2139" i="1"/>
  <c r="M2138" i="1"/>
  <c r="L2138" i="1"/>
  <c r="N2138" i="1" s="1"/>
  <c r="K2138" i="1"/>
  <c r="M2137" i="1"/>
  <c r="L2137" i="1"/>
  <c r="N2137" i="1" s="1"/>
  <c r="K2137" i="1"/>
  <c r="M2136" i="1"/>
  <c r="L2136" i="1"/>
  <c r="N2136" i="1" s="1"/>
  <c r="K2136" i="1"/>
  <c r="M2135" i="1"/>
  <c r="L2135" i="1"/>
  <c r="N2135" i="1" s="1"/>
  <c r="K2135" i="1"/>
  <c r="M2134" i="1"/>
  <c r="L2134" i="1"/>
  <c r="N2134" i="1" s="1"/>
  <c r="K2134" i="1"/>
  <c r="M2133" i="1"/>
  <c r="L2133" i="1"/>
  <c r="N2133" i="1" s="1"/>
  <c r="K2133" i="1"/>
  <c r="M2132" i="1"/>
  <c r="L2132" i="1"/>
  <c r="N2132" i="1" s="1"/>
  <c r="K2132" i="1"/>
  <c r="M2131" i="1"/>
  <c r="L2131" i="1"/>
  <c r="N2131" i="1" s="1"/>
  <c r="K2131" i="1"/>
  <c r="M2130" i="1"/>
  <c r="L2130" i="1"/>
  <c r="N2130" i="1" s="1"/>
  <c r="K2130" i="1"/>
  <c r="M2129" i="1"/>
  <c r="L2129" i="1"/>
  <c r="N2129" i="1" s="1"/>
  <c r="K2129" i="1"/>
  <c r="M2128" i="1"/>
  <c r="L2128" i="1"/>
  <c r="N2128" i="1" s="1"/>
  <c r="K2128" i="1"/>
  <c r="M2127" i="1"/>
  <c r="L2127" i="1"/>
  <c r="N2127" i="1" s="1"/>
  <c r="K2127" i="1"/>
  <c r="M2126" i="1"/>
  <c r="L2126" i="1"/>
  <c r="N2126" i="1" s="1"/>
  <c r="K2126" i="1"/>
  <c r="M2125" i="1"/>
  <c r="L2125" i="1"/>
  <c r="N2125" i="1" s="1"/>
  <c r="K2125" i="1"/>
  <c r="M2124" i="1"/>
  <c r="L2124" i="1"/>
  <c r="N2124" i="1" s="1"/>
  <c r="K2124" i="1"/>
  <c r="M2123" i="1"/>
  <c r="L2123" i="1"/>
  <c r="N2123" i="1" s="1"/>
  <c r="K2123" i="1"/>
  <c r="M2122" i="1"/>
  <c r="L2122" i="1"/>
  <c r="N2122" i="1" s="1"/>
  <c r="K2122" i="1"/>
  <c r="M2121" i="1"/>
  <c r="L2121" i="1"/>
  <c r="N2121" i="1" s="1"/>
  <c r="K2121" i="1"/>
  <c r="M2120" i="1"/>
  <c r="L2120" i="1"/>
  <c r="N2120" i="1" s="1"/>
  <c r="K2120" i="1"/>
  <c r="M2119" i="1"/>
  <c r="L2119" i="1"/>
  <c r="N2119" i="1" s="1"/>
  <c r="K2119" i="1"/>
  <c r="M2118" i="1"/>
  <c r="L2118" i="1"/>
  <c r="N2118" i="1" s="1"/>
  <c r="K2118" i="1"/>
  <c r="M2117" i="1"/>
  <c r="L2117" i="1"/>
  <c r="N2117" i="1" s="1"/>
  <c r="K2117" i="1"/>
  <c r="M2116" i="1"/>
  <c r="L2116" i="1"/>
  <c r="N2116" i="1" s="1"/>
  <c r="K2116" i="1"/>
  <c r="M2115" i="1"/>
  <c r="L2115" i="1"/>
  <c r="N2115" i="1" s="1"/>
  <c r="K2115" i="1"/>
  <c r="M2114" i="1"/>
  <c r="L2114" i="1"/>
  <c r="N2114" i="1" s="1"/>
  <c r="K2114" i="1"/>
  <c r="M2113" i="1"/>
  <c r="L2113" i="1"/>
  <c r="N2113" i="1" s="1"/>
  <c r="K2113" i="1"/>
  <c r="M2112" i="1"/>
  <c r="L2112" i="1"/>
  <c r="N2112" i="1" s="1"/>
  <c r="K2112" i="1"/>
  <c r="M2111" i="1"/>
  <c r="L2111" i="1"/>
  <c r="N2111" i="1" s="1"/>
  <c r="K2111" i="1"/>
  <c r="M2110" i="1"/>
  <c r="L2110" i="1"/>
  <c r="N2110" i="1" s="1"/>
  <c r="K2110" i="1"/>
  <c r="M2109" i="1"/>
  <c r="L2109" i="1"/>
  <c r="N2109" i="1" s="1"/>
  <c r="K2109" i="1"/>
  <c r="M2108" i="1"/>
  <c r="L2108" i="1"/>
  <c r="N2108" i="1" s="1"/>
  <c r="K2108" i="1"/>
  <c r="M2107" i="1"/>
  <c r="L2107" i="1"/>
  <c r="N2107" i="1" s="1"/>
  <c r="K2107" i="1"/>
  <c r="M2106" i="1"/>
  <c r="L2106" i="1"/>
  <c r="N2106" i="1" s="1"/>
  <c r="K2106" i="1"/>
  <c r="M2105" i="1"/>
  <c r="L2105" i="1"/>
  <c r="N2105" i="1" s="1"/>
  <c r="K2105" i="1"/>
  <c r="M2104" i="1"/>
  <c r="L2104" i="1"/>
  <c r="N2104" i="1" s="1"/>
  <c r="K2104" i="1"/>
  <c r="M2103" i="1"/>
  <c r="L2103" i="1"/>
  <c r="N2103" i="1" s="1"/>
  <c r="K2103" i="1"/>
  <c r="M2102" i="1"/>
  <c r="L2102" i="1"/>
  <c r="N2102" i="1" s="1"/>
  <c r="K2102" i="1"/>
  <c r="M2101" i="1"/>
  <c r="L2101" i="1"/>
  <c r="N2101" i="1" s="1"/>
  <c r="K2101" i="1"/>
  <c r="M2100" i="1"/>
  <c r="L2100" i="1"/>
  <c r="N2100" i="1" s="1"/>
  <c r="K2100" i="1"/>
  <c r="M2099" i="1"/>
  <c r="L2099" i="1"/>
  <c r="N2099" i="1" s="1"/>
  <c r="K2099" i="1"/>
  <c r="M2098" i="1"/>
  <c r="L2098" i="1"/>
  <c r="N2098" i="1" s="1"/>
  <c r="K2098" i="1"/>
  <c r="M2097" i="1"/>
  <c r="L2097" i="1"/>
  <c r="N2097" i="1" s="1"/>
  <c r="K2097" i="1"/>
  <c r="M2096" i="1"/>
  <c r="L2096" i="1"/>
  <c r="N2096" i="1" s="1"/>
  <c r="K2096" i="1"/>
  <c r="M2095" i="1"/>
  <c r="L2095" i="1"/>
  <c r="N2095" i="1" s="1"/>
  <c r="K2095" i="1"/>
  <c r="M2094" i="1"/>
  <c r="L2094" i="1"/>
  <c r="N2094" i="1" s="1"/>
  <c r="K2094" i="1"/>
  <c r="M2093" i="1"/>
  <c r="L2093" i="1"/>
  <c r="N2093" i="1" s="1"/>
  <c r="K2093" i="1"/>
  <c r="M2092" i="1"/>
  <c r="L2092" i="1"/>
  <c r="N2092" i="1" s="1"/>
  <c r="K2092" i="1"/>
  <c r="M2091" i="1"/>
  <c r="L2091" i="1"/>
  <c r="N2091" i="1" s="1"/>
  <c r="K2091" i="1"/>
  <c r="M2090" i="1"/>
  <c r="L2090" i="1"/>
  <c r="N2090" i="1" s="1"/>
  <c r="K2090" i="1"/>
  <c r="M2089" i="1"/>
  <c r="L2089" i="1"/>
  <c r="N2089" i="1" s="1"/>
  <c r="K2089" i="1"/>
  <c r="M2088" i="1"/>
  <c r="L2088" i="1"/>
  <c r="N2088" i="1" s="1"/>
  <c r="K2088" i="1"/>
  <c r="M2087" i="1"/>
  <c r="L2087" i="1"/>
  <c r="N2087" i="1" s="1"/>
  <c r="K2087" i="1"/>
  <c r="M2086" i="1"/>
  <c r="L2086" i="1"/>
  <c r="N2086" i="1" s="1"/>
  <c r="K2086" i="1"/>
  <c r="M2085" i="1"/>
  <c r="L2085" i="1"/>
  <c r="N2085" i="1" s="1"/>
  <c r="K2085" i="1"/>
  <c r="M2084" i="1"/>
  <c r="L2084" i="1"/>
  <c r="N2084" i="1" s="1"/>
  <c r="K2084" i="1"/>
  <c r="M2083" i="1"/>
  <c r="L2083" i="1"/>
  <c r="N2083" i="1" s="1"/>
  <c r="K2083" i="1"/>
  <c r="M2082" i="1"/>
  <c r="L2082" i="1"/>
  <c r="N2082" i="1" s="1"/>
  <c r="K2082" i="1"/>
  <c r="M2081" i="1"/>
  <c r="L2081" i="1"/>
  <c r="N2081" i="1" s="1"/>
  <c r="K2081" i="1"/>
  <c r="M2080" i="1"/>
  <c r="L2080" i="1"/>
  <c r="N2080" i="1" s="1"/>
  <c r="K2080" i="1"/>
  <c r="M2079" i="1"/>
  <c r="L2079" i="1"/>
  <c r="N2079" i="1" s="1"/>
  <c r="K2079" i="1"/>
  <c r="M2078" i="1"/>
  <c r="L2078" i="1"/>
  <c r="N2078" i="1" s="1"/>
  <c r="K2078" i="1"/>
  <c r="M2077" i="1"/>
  <c r="L2077" i="1"/>
  <c r="N2077" i="1" s="1"/>
  <c r="K2077" i="1"/>
  <c r="M2076" i="1"/>
  <c r="L2076" i="1"/>
  <c r="N2076" i="1" s="1"/>
  <c r="K2076" i="1"/>
  <c r="M2075" i="1"/>
  <c r="L2075" i="1"/>
  <c r="N2075" i="1" s="1"/>
  <c r="K2075" i="1"/>
  <c r="M2074" i="1"/>
  <c r="L2074" i="1"/>
  <c r="N2074" i="1" s="1"/>
  <c r="K2074" i="1"/>
  <c r="M2073" i="1"/>
  <c r="L2073" i="1"/>
  <c r="N2073" i="1" s="1"/>
  <c r="K2073" i="1"/>
  <c r="M2072" i="1"/>
  <c r="L2072" i="1"/>
  <c r="N2072" i="1" s="1"/>
  <c r="K2072" i="1"/>
  <c r="M2071" i="1"/>
  <c r="L2071" i="1"/>
  <c r="N2071" i="1" s="1"/>
  <c r="K2071" i="1"/>
  <c r="M2070" i="1"/>
  <c r="L2070" i="1"/>
  <c r="N2070" i="1" s="1"/>
  <c r="K2070" i="1"/>
  <c r="M2069" i="1"/>
  <c r="L2069" i="1"/>
  <c r="N2069" i="1" s="1"/>
  <c r="K2069" i="1"/>
  <c r="M2068" i="1"/>
  <c r="L2068" i="1"/>
  <c r="N2068" i="1" s="1"/>
  <c r="K2068" i="1"/>
  <c r="M2067" i="1"/>
  <c r="L2067" i="1"/>
  <c r="N2067" i="1" s="1"/>
  <c r="K2067" i="1"/>
  <c r="M2066" i="1"/>
  <c r="L2066" i="1"/>
  <c r="N2066" i="1" s="1"/>
  <c r="K2066" i="1"/>
  <c r="M2065" i="1"/>
  <c r="L2065" i="1"/>
  <c r="N2065" i="1" s="1"/>
  <c r="K2065" i="1"/>
  <c r="M2064" i="1"/>
  <c r="L2064" i="1"/>
  <c r="N2064" i="1" s="1"/>
  <c r="K2064" i="1"/>
  <c r="M2063" i="1"/>
  <c r="L2063" i="1"/>
  <c r="N2063" i="1" s="1"/>
  <c r="K2063" i="1"/>
  <c r="M2062" i="1"/>
  <c r="L2062" i="1"/>
  <c r="N2062" i="1" s="1"/>
  <c r="K2062" i="1"/>
  <c r="M2061" i="1"/>
  <c r="L2061" i="1"/>
  <c r="N2061" i="1" s="1"/>
  <c r="K2061" i="1"/>
  <c r="M2060" i="1"/>
  <c r="L2060" i="1"/>
  <c r="N2060" i="1" s="1"/>
  <c r="K2060" i="1"/>
  <c r="M2059" i="1"/>
  <c r="L2059" i="1"/>
  <c r="N2059" i="1" s="1"/>
  <c r="K2059" i="1"/>
  <c r="M2058" i="1"/>
  <c r="L2058" i="1"/>
  <c r="N2058" i="1" s="1"/>
  <c r="K2058" i="1"/>
  <c r="M2057" i="1"/>
  <c r="L2057" i="1"/>
  <c r="N2057" i="1" s="1"/>
  <c r="K2057" i="1"/>
  <c r="M2056" i="1"/>
  <c r="L2056" i="1"/>
  <c r="N2056" i="1" s="1"/>
  <c r="K2056" i="1"/>
  <c r="M2055" i="1"/>
  <c r="L2055" i="1"/>
  <c r="N2055" i="1" s="1"/>
  <c r="K2055" i="1"/>
  <c r="M2054" i="1"/>
  <c r="L2054" i="1"/>
  <c r="N2054" i="1" s="1"/>
  <c r="K2054" i="1"/>
  <c r="M2053" i="1"/>
  <c r="L2053" i="1"/>
  <c r="N2053" i="1" s="1"/>
  <c r="K2053" i="1"/>
  <c r="M2052" i="1"/>
  <c r="L2052" i="1"/>
  <c r="N2052" i="1" s="1"/>
  <c r="K2052" i="1"/>
  <c r="M2051" i="1"/>
  <c r="L2051" i="1"/>
  <c r="N2051" i="1" s="1"/>
  <c r="K2051" i="1"/>
  <c r="M2050" i="1"/>
  <c r="L2050" i="1"/>
  <c r="N2050" i="1" s="1"/>
  <c r="K2050" i="1"/>
  <c r="M2049" i="1"/>
  <c r="L2049" i="1"/>
  <c r="N2049" i="1" s="1"/>
  <c r="K2049" i="1"/>
  <c r="M2048" i="1"/>
  <c r="L2048" i="1"/>
  <c r="N2048" i="1" s="1"/>
  <c r="K2048" i="1"/>
  <c r="M2047" i="1"/>
  <c r="L2047" i="1"/>
  <c r="N2047" i="1" s="1"/>
  <c r="K2047" i="1"/>
  <c r="M2046" i="1"/>
  <c r="L2046" i="1"/>
  <c r="N2046" i="1" s="1"/>
  <c r="K2046" i="1"/>
  <c r="M2045" i="1"/>
  <c r="L2045" i="1"/>
  <c r="N2045" i="1" s="1"/>
  <c r="K2045" i="1"/>
  <c r="M2044" i="1"/>
  <c r="L2044" i="1"/>
  <c r="N2044" i="1" s="1"/>
  <c r="K2044" i="1"/>
  <c r="M2043" i="1"/>
  <c r="L2043" i="1"/>
  <c r="N2043" i="1" s="1"/>
  <c r="K2043" i="1"/>
  <c r="M2042" i="1"/>
  <c r="L2042" i="1"/>
  <c r="N2042" i="1" s="1"/>
  <c r="K2042" i="1"/>
  <c r="M2041" i="1"/>
  <c r="L2041" i="1"/>
  <c r="N2041" i="1" s="1"/>
  <c r="K2041" i="1"/>
  <c r="M2040" i="1"/>
  <c r="L2040" i="1"/>
  <c r="N2040" i="1" s="1"/>
  <c r="K2040" i="1"/>
  <c r="M2039" i="1"/>
  <c r="L2039" i="1"/>
  <c r="N2039" i="1" s="1"/>
  <c r="K2039" i="1"/>
  <c r="M2038" i="1"/>
  <c r="L2038" i="1"/>
  <c r="N2038" i="1" s="1"/>
  <c r="K2038" i="1"/>
  <c r="M2037" i="1"/>
  <c r="L2037" i="1"/>
  <c r="N2037" i="1" s="1"/>
  <c r="K2037" i="1"/>
  <c r="M2036" i="1"/>
  <c r="L2036" i="1"/>
  <c r="N2036" i="1" s="1"/>
  <c r="K2036" i="1"/>
  <c r="M2035" i="1"/>
  <c r="L2035" i="1"/>
  <c r="N2035" i="1" s="1"/>
  <c r="K2035" i="1"/>
  <c r="M2034" i="1"/>
  <c r="L2034" i="1"/>
  <c r="N2034" i="1" s="1"/>
  <c r="K2034" i="1"/>
  <c r="M2033" i="1"/>
  <c r="L2033" i="1"/>
  <c r="N2033" i="1" s="1"/>
  <c r="K2033" i="1"/>
  <c r="M2032" i="1"/>
  <c r="L2032" i="1"/>
  <c r="N2032" i="1" s="1"/>
  <c r="K2032" i="1"/>
  <c r="M2031" i="1"/>
  <c r="L2031" i="1"/>
  <c r="N2031" i="1" s="1"/>
  <c r="K2031" i="1"/>
  <c r="M2030" i="1"/>
  <c r="L2030" i="1"/>
  <c r="N2030" i="1" s="1"/>
  <c r="K2030" i="1"/>
  <c r="M2029" i="1"/>
  <c r="L2029" i="1"/>
  <c r="N2029" i="1" s="1"/>
  <c r="K2029" i="1"/>
  <c r="M2028" i="1"/>
  <c r="L2028" i="1"/>
  <c r="N2028" i="1" s="1"/>
  <c r="K2028" i="1"/>
  <c r="M2027" i="1"/>
  <c r="L2027" i="1"/>
  <c r="N2027" i="1" s="1"/>
  <c r="K2027" i="1"/>
  <c r="M2026" i="1"/>
  <c r="L2026" i="1"/>
  <c r="N2026" i="1" s="1"/>
  <c r="K2026" i="1"/>
  <c r="M2025" i="1"/>
  <c r="L2025" i="1"/>
  <c r="N2025" i="1" s="1"/>
  <c r="K2025" i="1"/>
  <c r="M2024" i="1"/>
  <c r="L2024" i="1"/>
  <c r="N2024" i="1" s="1"/>
  <c r="K2024" i="1"/>
  <c r="M2023" i="1"/>
  <c r="L2023" i="1"/>
  <c r="N2023" i="1" s="1"/>
  <c r="K2023" i="1"/>
  <c r="M2022" i="1"/>
  <c r="L2022" i="1"/>
  <c r="N2022" i="1" s="1"/>
  <c r="K2022" i="1"/>
  <c r="M2021" i="1"/>
  <c r="L2021" i="1"/>
  <c r="N2021" i="1" s="1"/>
  <c r="K2021" i="1"/>
  <c r="M2020" i="1"/>
  <c r="L2020" i="1"/>
  <c r="N2020" i="1" s="1"/>
  <c r="K2020" i="1"/>
  <c r="M2019" i="1"/>
  <c r="L2019" i="1"/>
  <c r="N2019" i="1" s="1"/>
  <c r="K2019" i="1"/>
  <c r="M2018" i="1"/>
  <c r="L2018" i="1"/>
  <c r="N2018" i="1" s="1"/>
  <c r="K2018" i="1"/>
  <c r="M2017" i="1"/>
  <c r="L2017" i="1"/>
  <c r="N2017" i="1" s="1"/>
  <c r="K2017" i="1"/>
  <c r="M2016" i="1"/>
  <c r="L2016" i="1"/>
  <c r="N2016" i="1" s="1"/>
  <c r="K2016" i="1"/>
  <c r="M2015" i="1"/>
  <c r="L2015" i="1"/>
  <c r="N2015" i="1" s="1"/>
  <c r="K2015" i="1"/>
  <c r="M2014" i="1"/>
  <c r="L2014" i="1"/>
  <c r="N2014" i="1" s="1"/>
  <c r="K2014" i="1"/>
  <c r="M2013" i="1"/>
  <c r="L2013" i="1"/>
  <c r="N2013" i="1" s="1"/>
  <c r="K2013" i="1"/>
  <c r="M2012" i="1"/>
  <c r="L2012" i="1"/>
  <c r="N2012" i="1" s="1"/>
  <c r="K2012" i="1"/>
  <c r="M2011" i="1"/>
  <c r="L2011" i="1"/>
  <c r="N2011" i="1" s="1"/>
  <c r="K2011" i="1"/>
  <c r="M2010" i="1"/>
  <c r="L2010" i="1"/>
  <c r="N2010" i="1" s="1"/>
  <c r="K2010" i="1"/>
  <c r="M2009" i="1"/>
  <c r="L2009" i="1"/>
  <c r="N2009" i="1" s="1"/>
  <c r="K2009" i="1"/>
  <c r="M2008" i="1"/>
  <c r="L2008" i="1"/>
  <c r="N2008" i="1" s="1"/>
  <c r="K2008" i="1"/>
  <c r="M2007" i="1"/>
  <c r="L2007" i="1"/>
  <c r="N2007" i="1" s="1"/>
  <c r="K2007" i="1"/>
  <c r="M2006" i="1"/>
  <c r="L2006" i="1"/>
  <c r="N2006" i="1" s="1"/>
  <c r="K2006" i="1"/>
  <c r="M2005" i="1"/>
  <c r="L2005" i="1"/>
  <c r="N2005" i="1" s="1"/>
  <c r="K2005" i="1"/>
  <c r="M2004" i="1"/>
  <c r="L2004" i="1"/>
  <c r="N2004" i="1" s="1"/>
  <c r="K2004" i="1"/>
  <c r="M2003" i="1"/>
  <c r="L2003" i="1"/>
  <c r="N2003" i="1" s="1"/>
  <c r="K2003" i="1"/>
  <c r="M2002" i="1"/>
  <c r="L2002" i="1"/>
  <c r="N2002" i="1" s="1"/>
  <c r="K2002" i="1"/>
  <c r="M2001" i="1"/>
  <c r="L2001" i="1"/>
  <c r="N2001" i="1" s="1"/>
  <c r="K2001" i="1"/>
  <c r="M2000" i="1"/>
  <c r="L2000" i="1"/>
  <c r="N2000" i="1" s="1"/>
  <c r="K2000" i="1"/>
  <c r="M1999" i="1"/>
  <c r="L1999" i="1"/>
  <c r="N1999" i="1" s="1"/>
  <c r="K1999" i="1"/>
  <c r="M1998" i="1"/>
  <c r="L1998" i="1"/>
  <c r="N1998" i="1" s="1"/>
  <c r="K1998" i="1"/>
  <c r="M1997" i="1"/>
  <c r="L1997" i="1"/>
  <c r="N1997" i="1" s="1"/>
  <c r="K1997" i="1"/>
  <c r="M1996" i="1"/>
  <c r="L1996" i="1"/>
  <c r="N1996" i="1" s="1"/>
  <c r="K1996" i="1"/>
  <c r="M1995" i="1"/>
  <c r="L1995" i="1"/>
  <c r="N1995" i="1" s="1"/>
  <c r="K1995" i="1"/>
  <c r="M1994" i="1"/>
  <c r="L1994" i="1"/>
  <c r="N1994" i="1" s="1"/>
  <c r="K1994" i="1"/>
  <c r="M1993" i="1"/>
  <c r="L1993" i="1"/>
  <c r="N1993" i="1" s="1"/>
  <c r="K1993" i="1"/>
  <c r="M1992" i="1"/>
  <c r="L1992" i="1"/>
  <c r="N1992" i="1" s="1"/>
  <c r="K1992" i="1"/>
  <c r="M1991" i="1"/>
  <c r="L1991" i="1"/>
  <c r="N1991" i="1" s="1"/>
  <c r="K1991" i="1"/>
  <c r="M1990" i="1"/>
  <c r="L1990" i="1"/>
  <c r="N1990" i="1" s="1"/>
  <c r="K1990" i="1"/>
  <c r="M1989" i="1"/>
  <c r="L1989" i="1"/>
  <c r="N1989" i="1" s="1"/>
  <c r="K1989" i="1"/>
  <c r="M1988" i="1"/>
  <c r="L1988" i="1"/>
  <c r="N1988" i="1" s="1"/>
  <c r="K1988" i="1"/>
  <c r="M1987" i="1"/>
  <c r="L1987" i="1"/>
  <c r="N1987" i="1" s="1"/>
  <c r="K1987" i="1"/>
  <c r="M1986" i="1"/>
  <c r="L1986" i="1"/>
  <c r="N1986" i="1" s="1"/>
  <c r="K1986" i="1"/>
  <c r="M1985" i="1"/>
  <c r="L1985" i="1"/>
  <c r="N1985" i="1" s="1"/>
  <c r="K1985" i="1"/>
  <c r="M1984" i="1"/>
  <c r="L1984" i="1"/>
  <c r="N1984" i="1" s="1"/>
  <c r="K1984" i="1"/>
  <c r="M1983" i="1"/>
  <c r="L1983" i="1"/>
  <c r="N1983" i="1" s="1"/>
  <c r="K1983" i="1"/>
  <c r="M1982" i="1"/>
  <c r="L1982" i="1"/>
  <c r="N1982" i="1" s="1"/>
  <c r="K1982" i="1"/>
  <c r="M1981" i="1"/>
  <c r="L1981" i="1"/>
  <c r="N1981" i="1" s="1"/>
  <c r="K1981" i="1"/>
  <c r="M1980" i="1"/>
  <c r="L1980" i="1"/>
  <c r="N1980" i="1" s="1"/>
  <c r="K1980" i="1"/>
  <c r="M1979" i="1"/>
  <c r="L1979" i="1"/>
  <c r="N1979" i="1" s="1"/>
  <c r="K1979" i="1"/>
  <c r="M1978" i="1"/>
  <c r="L1978" i="1"/>
  <c r="N1978" i="1" s="1"/>
  <c r="K1978" i="1"/>
  <c r="M1977" i="1"/>
  <c r="L1977" i="1"/>
  <c r="N1977" i="1" s="1"/>
  <c r="K1977" i="1"/>
  <c r="M1976" i="1"/>
  <c r="L1976" i="1"/>
  <c r="N1976" i="1" s="1"/>
  <c r="K1976" i="1"/>
  <c r="M1975" i="1"/>
  <c r="L1975" i="1"/>
  <c r="N1975" i="1" s="1"/>
  <c r="K1975" i="1"/>
  <c r="M1974" i="1"/>
  <c r="L1974" i="1"/>
  <c r="N1974" i="1" s="1"/>
  <c r="K1974" i="1"/>
  <c r="M1973" i="1"/>
  <c r="L1973" i="1"/>
  <c r="N1973" i="1" s="1"/>
  <c r="K1973" i="1"/>
  <c r="M1972" i="1"/>
  <c r="L1972" i="1"/>
  <c r="N1972" i="1" s="1"/>
  <c r="K1972" i="1"/>
  <c r="M1971" i="1"/>
  <c r="L1971" i="1"/>
  <c r="N1971" i="1" s="1"/>
  <c r="K1971" i="1"/>
  <c r="M1970" i="1"/>
  <c r="L1970" i="1"/>
  <c r="N1970" i="1" s="1"/>
  <c r="K1970" i="1"/>
  <c r="M1969" i="1"/>
  <c r="L1969" i="1"/>
  <c r="N1969" i="1" s="1"/>
  <c r="K1969" i="1"/>
  <c r="M1968" i="1"/>
  <c r="L1968" i="1"/>
  <c r="N1968" i="1" s="1"/>
  <c r="K1968" i="1"/>
  <c r="M1967" i="1"/>
  <c r="L1967" i="1"/>
  <c r="N1967" i="1" s="1"/>
  <c r="K1967" i="1"/>
  <c r="M1966" i="1"/>
  <c r="L1966" i="1"/>
  <c r="N1966" i="1" s="1"/>
  <c r="K1966" i="1"/>
  <c r="M1965" i="1"/>
  <c r="L1965" i="1"/>
  <c r="N1965" i="1" s="1"/>
  <c r="K1965" i="1"/>
  <c r="M1964" i="1"/>
  <c r="L1964" i="1"/>
  <c r="N1964" i="1" s="1"/>
  <c r="K1964" i="1"/>
  <c r="M1963" i="1"/>
  <c r="L1963" i="1"/>
  <c r="N1963" i="1" s="1"/>
  <c r="K1963" i="1"/>
  <c r="M1962" i="1"/>
  <c r="L1962" i="1"/>
  <c r="N1962" i="1" s="1"/>
  <c r="K1962" i="1"/>
  <c r="M1961" i="1"/>
  <c r="L1961" i="1"/>
  <c r="N1961" i="1" s="1"/>
  <c r="K1961" i="1"/>
  <c r="M1960" i="1"/>
  <c r="L1960" i="1"/>
  <c r="N1960" i="1" s="1"/>
  <c r="K1960" i="1"/>
  <c r="M1959" i="1"/>
  <c r="L1959" i="1"/>
  <c r="N1959" i="1" s="1"/>
  <c r="K1959" i="1"/>
  <c r="M1958" i="1"/>
  <c r="L1958" i="1"/>
  <c r="N1958" i="1" s="1"/>
  <c r="K1958" i="1"/>
  <c r="M1957" i="1"/>
  <c r="L1957" i="1"/>
  <c r="N1957" i="1" s="1"/>
  <c r="K1957" i="1"/>
  <c r="M1956" i="1"/>
  <c r="L1956" i="1"/>
  <c r="N1956" i="1" s="1"/>
  <c r="K1956" i="1"/>
  <c r="M1955" i="1"/>
  <c r="L1955" i="1"/>
  <c r="N1955" i="1" s="1"/>
  <c r="K1955" i="1"/>
  <c r="M1954" i="1"/>
  <c r="L1954" i="1"/>
  <c r="N1954" i="1" s="1"/>
  <c r="K1954" i="1"/>
  <c r="M1953" i="1"/>
  <c r="L1953" i="1"/>
  <c r="N1953" i="1" s="1"/>
  <c r="K1953" i="1"/>
  <c r="M1952" i="1"/>
  <c r="L1952" i="1"/>
  <c r="N1952" i="1" s="1"/>
  <c r="K1952" i="1"/>
  <c r="M1951" i="1"/>
  <c r="L1951" i="1"/>
  <c r="N1951" i="1" s="1"/>
  <c r="K1951" i="1"/>
  <c r="M1950" i="1"/>
  <c r="L1950" i="1"/>
  <c r="N1950" i="1" s="1"/>
  <c r="K1950" i="1"/>
  <c r="M1949" i="1"/>
  <c r="L1949" i="1"/>
  <c r="N1949" i="1" s="1"/>
  <c r="K1949" i="1"/>
  <c r="M1948" i="1"/>
  <c r="L1948" i="1"/>
  <c r="N1948" i="1" s="1"/>
  <c r="K1948" i="1"/>
  <c r="M1947" i="1"/>
  <c r="L1947" i="1"/>
  <c r="N1947" i="1" s="1"/>
  <c r="K1947" i="1"/>
  <c r="M1946" i="1"/>
  <c r="L1946" i="1"/>
  <c r="N1946" i="1" s="1"/>
  <c r="K1946" i="1"/>
  <c r="M1945" i="1"/>
  <c r="L1945" i="1"/>
  <c r="N1945" i="1" s="1"/>
  <c r="K1945" i="1"/>
  <c r="M1944" i="1"/>
  <c r="L1944" i="1"/>
  <c r="N1944" i="1" s="1"/>
  <c r="K1944" i="1"/>
  <c r="M1943" i="1"/>
  <c r="L1943" i="1"/>
  <c r="N1943" i="1" s="1"/>
  <c r="K1943" i="1"/>
  <c r="M1942" i="1"/>
  <c r="L1942" i="1"/>
  <c r="N1942" i="1" s="1"/>
  <c r="K1942" i="1"/>
  <c r="M1941" i="1"/>
  <c r="L1941" i="1"/>
  <c r="N1941" i="1" s="1"/>
  <c r="K1941" i="1"/>
  <c r="M1940" i="1"/>
  <c r="L1940" i="1"/>
  <c r="N1940" i="1" s="1"/>
  <c r="K1940" i="1"/>
  <c r="M1939" i="1"/>
  <c r="L1939" i="1"/>
  <c r="N1939" i="1" s="1"/>
  <c r="K1939" i="1"/>
  <c r="M1938" i="1"/>
  <c r="L1938" i="1"/>
  <c r="N1938" i="1" s="1"/>
  <c r="K1938" i="1"/>
  <c r="M1937" i="1"/>
  <c r="L1937" i="1"/>
  <c r="N1937" i="1" s="1"/>
  <c r="K1937" i="1"/>
  <c r="M1936" i="1"/>
  <c r="L1936" i="1"/>
  <c r="N1936" i="1" s="1"/>
  <c r="K1936" i="1"/>
  <c r="M1935" i="1"/>
  <c r="L1935" i="1"/>
  <c r="N1935" i="1" s="1"/>
  <c r="K1935" i="1"/>
  <c r="M1934" i="1"/>
  <c r="L1934" i="1"/>
  <c r="N1934" i="1" s="1"/>
  <c r="K1934" i="1"/>
  <c r="M1933" i="1"/>
  <c r="L1933" i="1"/>
  <c r="N1933" i="1" s="1"/>
  <c r="K1933" i="1"/>
  <c r="M1932" i="1"/>
  <c r="L1932" i="1"/>
  <c r="N1932" i="1" s="1"/>
  <c r="K1932" i="1"/>
  <c r="M1931" i="1"/>
  <c r="L1931" i="1"/>
  <c r="N1931" i="1" s="1"/>
  <c r="K1931" i="1"/>
  <c r="M1930" i="1"/>
  <c r="L1930" i="1"/>
  <c r="N1930" i="1" s="1"/>
  <c r="K1930" i="1"/>
  <c r="M1929" i="1"/>
  <c r="L1929" i="1"/>
  <c r="N1929" i="1" s="1"/>
  <c r="K1929" i="1"/>
  <c r="M1928" i="1"/>
  <c r="L1928" i="1"/>
  <c r="N1928" i="1" s="1"/>
  <c r="K1928" i="1"/>
  <c r="M1927" i="1"/>
  <c r="L1927" i="1"/>
  <c r="N1927" i="1" s="1"/>
  <c r="K1927" i="1"/>
  <c r="M1926" i="1"/>
  <c r="L1926" i="1"/>
  <c r="N1926" i="1" s="1"/>
  <c r="K1926" i="1"/>
  <c r="M1925" i="1"/>
  <c r="L1925" i="1"/>
  <c r="N1925" i="1" s="1"/>
  <c r="K1925" i="1"/>
  <c r="M1924" i="1"/>
  <c r="L1924" i="1"/>
  <c r="N1924" i="1" s="1"/>
  <c r="K1924" i="1"/>
  <c r="M1923" i="1"/>
  <c r="L1923" i="1"/>
  <c r="N1923" i="1" s="1"/>
  <c r="K1923" i="1"/>
  <c r="M1922" i="1"/>
  <c r="L1922" i="1"/>
  <c r="N1922" i="1" s="1"/>
  <c r="K1922" i="1"/>
  <c r="M1921" i="1"/>
  <c r="L1921" i="1"/>
  <c r="N1921" i="1" s="1"/>
  <c r="K1921" i="1"/>
  <c r="M1920" i="1"/>
  <c r="L1920" i="1"/>
  <c r="N1920" i="1" s="1"/>
  <c r="K1920" i="1"/>
  <c r="M1919" i="1"/>
  <c r="L1919" i="1"/>
  <c r="N1919" i="1" s="1"/>
  <c r="K1919" i="1"/>
  <c r="M1918" i="1"/>
  <c r="L1918" i="1"/>
  <c r="N1918" i="1" s="1"/>
  <c r="K1918" i="1"/>
  <c r="M1917" i="1"/>
  <c r="L1917" i="1"/>
  <c r="N1917" i="1" s="1"/>
  <c r="K1917" i="1"/>
  <c r="M1916" i="1"/>
  <c r="L1916" i="1"/>
  <c r="N1916" i="1" s="1"/>
  <c r="K1916" i="1"/>
  <c r="M1915" i="1"/>
  <c r="L1915" i="1"/>
  <c r="N1915" i="1" s="1"/>
  <c r="K1915" i="1"/>
  <c r="M1914" i="1"/>
  <c r="L1914" i="1"/>
  <c r="N1914" i="1" s="1"/>
  <c r="K1914" i="1"/>
  <c r="M1913" i="1"/>
  <c r="L1913" i="1"/>
  <c r="N1913" i="1" s="1"/>
  <c r="K1913" i="1"/>
  <c r="M1912" i="1"/>
  <c r="L1912" i="1"/>
  <c r="N1912" i="1" s="1"/>
  <c r="K1912" i="1"/>
  <c r="M1911" i="1"/>
  <c r="L1911" i="1"/>
  <c r="N1911" i="1" s="1"/>
  <c r="K1911" i="1"/>
  <c r="M1910" i="1"/>
  <c r="L1910" i="1"/>
  <c r="N1910" i="1" s="1"/>
  <c r="K1910" i="1"/>
  <c r="M1909" i="1"/>
  <c r="L1909" i="1"/>
  <c r="N1909" i="1" s="1"/>
  <c r="K1909" i="1"/>
  <c r="M1908" i="1"/>
  <c r="L1908" i="1"/>
  <c r="N1908" i="1" s="1"/>
  <c r="K1908" i="1"/>
  <c r="M1907" i="1"/>
  <c r="L1907" i="1"/>
  <c r="N1907" i="1" s="1"/>
  <c r="K1907" i="1"/>
  <c r="M1906" i="1"/>
  <c r="L1906" i="1"/>
  <c r="N1906" i="1" s="1"/>
  <c r="K1906" i="1"/>
  <c r="M1905" i="1"/>
  <c r="L1905" i="1"/>
  <c r="N1905" i="1" s="1"/>
  <c r="K1905" i="1"/>
  <c r="M1904" i="1"/>
  <c r="L1904" i="1"/>
  <c r="N1904" i="1" s="1"/>
  <c r="K1904" i="1"/>
  <c r="M1903" i="1"/>
  <c r="L1903" i="1"/>
  <c r="N1903" i="1" s="1"/>
  <c r="K1903" i="1"/>
  <c r="M1902" i="1"/>
  <c r="L1902" i="1"/>
  <c r="N1902" i="1" s="1"/>
  <c r="K1902" i="1"/>
  <c r="M1901" i="1"/>
  <c r="L1901" i="1"/>
  <c r="N1901" i="1" s="1"/>
  <c r="K1901" i="1"/>
  <c r="M1900" i="1"/>
  <c r="L1900" i="1"/>
  <c r="N1900" i="1" s="1"/>
  <c r="K1900" i="1"/>
  <c r="M1899" i="1"/>
  <c r="L1899" i="1"/>
  <c r="N1899" i="1" s="1"/>
  <c r="K1899" i="1"/>
  <c r="M1898" i="1"/>
  <c r="L1898" i="1"/>
  <c r="N1898" i="1" s="1"/>
  <c r="K1898" i="1"/>
  <c r="M1897" i="1"/>
  <c r="L1897" i="1"/>
  <c r="N1897" i="1" s="1"/>
  <c r="K1897" i="1"/>
  <c r="M1896" i="1"/>
  <c r="L1896" i="1"/>
  <c r="N1896" i="1" s="1"/>
  <c r="K1896" i="1"/>
  <c r="M1895" i="1"/>
  <c r="L1895" i="1"/>
  <c r="N1895" i="1" s="1"/>
  <c r="K1895" i="1"/>
  <c r="M1894" i="1"/>
  <c r="L1894" i="1"/>
  <c r="N1894" i="1" s="1"/>
  <c r="K1894" i="1"/>
  <c r="M1893" i="1"/>
  <c r="L1893" i="1"/>
  <c r="N1893" i="1" s="1"/>
  <c r="K1893" i="1"/>
  <c r="M1892" i="1"/>
  <c r="L1892" i="1"/>
  <c r="N1892" i="1" s="1"/>
  <c r="K1892" i="1"/>
  <c r="M1891" i="1"/>
  <c r="L1891" i="1"/>
  <c r="N1891" i="1" s="1"/>
  <c r="K1891" i="1"/>
  <c r="M1890" i="1"/>
  <c r="L1890" i="1"/>
  <c r="N1890" i="1" s="1"/>
  <c r="K1890" i="1"/>
  <c r="M1889" i="1"/>
  <c r="L1889" i="1"/>
  <c r="N1889" i="1" s="1"/>
  <c r="K1889" i="1"/>
  <c r="M1888" i="1"/>
  <c r="L1888" i="1"/>
  <c r="N1888" i="1" s="1"/>
  <c r="K1888" i="1"/>
  <c r="M1887" i="1"/>
  <c r="L1887" i="1"/>
  <c r="N1887" i="1" s="1"/>
  <c r="K1887" i="1"/>
  <c r="M1886" i="1"/>
  <c r="L1886" i="1"/>
  <c r="N1886" i="1" s="1"/>
  <c r="K1886" i="1"/>
  <c r="M1885" i="1"/>
  <c r="L1885" i="1"/>
  <c r="N1885" i="1" s="1"/>
  <c r="K1885" i="1"/>
  <c r="M1884" i="1"/>
  <c r="L1884" i="1"/>
  <c r="N1884" i="1" s="1"/>
  <c r="K1884" i="1"/>
  <c r="M1883" i="1"/>
  <c r="L1883" i="1"/>
  <c r="N1883" i="1" s="1"/>
  <c r="K1883" i="1"/>
  <c r="M1882" i="1"/>
  <c r="L1882" i="1"/>
  <c r="N1882" i="1" s="1"/>
  <c r="K1882" i="1"/>
  <c r="M1881" i="1"/>
  <c r="L1881" i="1"/>
  <c r="N1881" i="1" s="1"/>
  <c r="K1881" i="1"/>
  <c r="M1880" i="1"/>
  <c r="L1880" i="1"/>
  <c r="N1880" i="1" s="1"/>
  <c r="K1880" i="1"/>
  <c r="M1879" i="1"/>
  <c r="L1879" i="1"/>
  <c r="N1879" i="1" s="1"/>
  <c r="K1879" i="1"/>
  <c r="M1878" i="1"/>
  <c r="L1878" i="1"/>
  <c r="N1878" i="1" s="1"/>
  <c r="K1878" i="1"/>
  <c r="M1877" i="1"/>
  <c r="L1877" i="1"/>
  <c r="N1877" i="1" s="1"/>
  <c r="K1877" i="1"/>
  <c r="M1876" i="1"/>
  <c r="L1876" i="1"/>
  <c r="N1876" i="1" s="1"/>
  <c r="K1876" i="1"/>
  <c r="M1875" i="1"/>
  <c r="L1875" i="1"/>
  <c r="N1875" i="1" s="1"/>
  <c r="K1875" i="1"/>
  <c r="M1874" i="1"/>
  <c r="L1874" i="1"/>
  <c r="N1874" i="1" s="1"/>
  <c r="K1874" i="1"/>
  <c r="M1873" i="1"/>
  <c r="L1873" i="1"/>
  <c r="N1873" i="1" s="1"/>
  <c r="K1873" i="1"/>
  <c r="M1872" i="1"/>
  <c r="L1872" i="1"/>
  <c r="N1872" i="1" s="1"/>
  <c r="K1872" i="1"/>
  <c r="M1871" i="1"/>
  <c r="L1871" i="1"/>
  <c r="N1871" i="1" s="1"/>
  <c r="K1871" i="1"/>
  <c r="M1870" i="1"/>
  <c r="L1870" i="1"/>
  <c r="N1870" i="1" s="1"/>
  <c r="K1870" i="1"/>
  <c r="M1869" i="1"/>
  <c r="L1869" i="1"/>
  <c r="N1869" i="1" s="1"/>
  <c r="K1869" i="1"/>
  <c r="M1868" i="1"/>
  <c r="L1868" i="1"/>
  <c r="N1868" i="1" s="1"/>
  <c r="K1868" i="1"/>
  <c r="M1867" i="1"/>
  <c r="L1867" i="1"/>
  <c r="N1867" i="1" s="1"/>
  <c r="K1867" i="1"/>
  <c r="M1866" i="1"/>
  <c r="L1866" i="1"/>
  <c r="N1866" i="1" s="1"/>
  <c r="K1866" i="1"/>
  <c r="M1865" i="1"/>
  <c r="L1865" i="1"/>
  <c r="N1865" i="1" s="1"/>
  <c r="K1865" i="1"/>
  <c r="M1864" i="1"/>
  <c r="L1864" i="1"/>
  <c r="N1864" i="1" s="1"/>
  <c r="K1864" i="1"/>
  <c r="M1863" i="1" l="1"/>
  <c r="L1863" i="1"/>
  <c r="N1863" i="1" s="1"/>
  <c r="K1863" i="1"/>
  <c r="M1862" i="1"/>
  <c r="L1862" i="1"/>
  <c r="N1862" i="1" s="1"/>
  <c r="K1862" i="1"/>
  <c r="M1861" i="1"/>
  <c r="L1861" i="1"/>
  <c r="N1861" i="1" s="1"/>
  <c r="K1861" i="1"/>
  <c r="M1860" i="1"/>
  <c r="L1860" i="1"/>
  <c r="N1860" i="1" s="1"/>
  <c r="K1860" i="1"/>
  <c r="M1859" i="1"/>
  <c r="L1859" i="1"/>
  <c r="N1859" i="1" s="1"/>
  <c r="K1859" i="1"/>
  <c r="M1858" i="1"/>
  <c r="L1858" i="1"/>
  <c r="N1858" i="1" s="1"/>
  <c r="K1858" i="1"/>
  <c r="M1857" i="1"/>
  <c r="L1857" i="1"/>
  <c r="N1857" i="1" s="1"/>
  <c r="K1857" i="1"/>
  <c r="M1856" i="1"/>
  <c r="L1856" i="1"/>
  <c r="N1856" i="1" s="1"/>
  <c r="K1856" i="1"/>
  <c r="M1855" i="1"/>
  <c r="L1855" i="1"/>
  <c r="N1855" i="1" s="1"/>
  <c r="K1855" i="1"/>
  <c r="M1854" i="1"/>
  <c r="L1854" i="1"/>
  <c r="N1854" i="1" s="1"/>
  <c r="K1854" i="1"/>
  <c r="M1853" i="1"/>
  <c r="L1853" i="1"/>
  <c r="N1853" i="1" s="1"/>
  <c r="K1853" i="1"/>
  <c r="M1852" i="1"/>
  <c r="L1852" i="1"/>
  <c r="N1852" i="1" s="1"/>
  <c r="K1852" i="1"/>
  <c r="M1851" i="1"/>
  <c r="L1851" i="1"/>
  <c r="N1851" i="1" s="1"/>
  <c r="K1851" i="1"/>
  <c r="M1850" i="1"/>
  <c r="L1850" i="1"/>
  <c r="N1850" i="1" s="1"/>
  <c r="K1850" i="1"/>
  <c r="M1849" i="1"/>
  <c r="L1849" i="1"/>
  <c r="N1849" i="1" s="1"/>
  <c r="K1849" i="1"/>
  <c r="M1848" i="1"/>
  <c r="L1848" i="1"/>
  <c r="N1848" i="1" s="1"/>
  <c r="K1848" i="1"/>
  <c r="M1847" i="1"/>
  <c r="L1847" i="1"/>
  <c r="N1847" i="1" s="1"/>
  <c r="K1847" i="1"/>
  <c r="M1846" i="1"/>
  <c r="L1846" i="1"/>
  <c r="N1846" i="1" s="1"/>
  <c r="K1846" i="1"/>
  <c r="M1845" i="1"/>
  <c r="L1845" i="1"/>
  <c r="N1845" i="1" s="1"/>
  <c r="K1845" i="1"/>
  <c r="M1844" i="1"/>
  <c r="L1844" i="1"/>
  <c r="N1844" i="1" s="1"/>
  <c r="K1844" i="1"/>
  <c r="M1843" i="1"/>
  <c r="L1843" i="1"/>
  <c r="N1843" i="1" s="1"/>
  <c r="K1843" i="1"/>
  <c r="M1842" i="1"/>
  <c r="L1842" i="1"/>
  <c r="N1842" i="1" s="1"/>
  <c r="K1842" i="1"/>
  <c r="M1841" i="1"/>
  <c r="L1841" i="1"/>
  <c r="N1841" i="1" s="1"/>
  <c r="K1841" i="1"/>
  <c r="M1840" i="1"/>
  <c r="L1840" i="1"/>
  <c r="N1840" i="1" s="1"/>
  <c r="K1840" i="1"/>
  <c r="M1839" i="1"/>
  <c r="L1839" i="1"/>
  <c r="N1839" i="1" s="1"/>
  <c r="K1839" i="1"/>
  <c r="M1838" i="1"/>
  <c r="L1838" i="1"/>
  <c r="N1838" i="1" s="1"/>
  <c r="K1838" i="1"/>
  <c r="M1837" i="1"/>
  <c r="L1837" i="1"/>
  <c r="N1837" i="1" s="1"/>
  <c r="K1837" i="1"/>
  <c r="M1836" i="1"/>
  <c r="L1836" i="1"/>
  <c r="N1836" i="1" s="1"/>
  <c r="K1836" i="1"/>
  <c r="M1835" i="1"/>
  <c r="L1835" i="1"/>
  <c r="N1835" i="1" s="1"/>
  <c r="K1835" i="1"/>
  <c r="M1834" i="1"/>
  <c r="L1834" i="1"/>
  <c r="N1834" i="1" s="1"/>
  <c r="K1834" i="1"/>
  <c r="M1833" i="1"/>
  <c r="L1833" i="1"/>
  <c r="N1833" i="1" s="1"/>
  <c r="K1833" i="1"/>
  <c r="M1832" i="1"/>
  <c r="L1832" i="1"/>
  <c r="N1832" i="1" s="1"/>
  <c r="K1832" i="1"/>
  <c r="M1831" i="1"/>
  <c r="L1831" i="1"/>
  <c r="N1831" i="1" s="1"/>
  <c r="K1831" i="1"/>
  <c r="M1830" i="1"/>
  <c r="L1830" i="1"/>
  <c r="N1830" i="1" s="1"/>
  <c r="K1830" i="1"/>
  <c r="M1829" i="1"/>
  <c r="L1829" i="1"/>
  <c r="N1829" i="1" s="1"/>
  <c r="K1829" i="1"/>
  <c r="M1828" i="1"/>
  <c r="L1828" i="1"/>
  <c r="N1828" i="1" s="1"/>
  <c r="K1828" i="1"/>
  <c r="M1827" i="1"/>
  <c r="L1827" i="1"/>
  <c r="N1827" i="1" s="1"/>
  <c r="K1827" i="1"/>
  <c r="M1826" i="1"/>
  <c r="L1826" i="1"/>
  <c r="N1826" i="1" s="1"/>
  <c r="K1826" i="1"/>
  <c r="M1825" i="1"/>
  <c r="L1825" i="1"/>
  <c r="N1825" i="1" s="1"/>
  <c r="K1825" i="1"/>
  <c r="M1824" i="1"/>
  <c r="L1824" i="1"/>
  <c r="N1824" i="1" s="1"/>
  <c r="K1824" i="1"/>
  <c r="M1823" i="1"/>
  <c r="L1823" i="1"/>
  <c r="N1823" i="1" s="1"/>
  <c r="K1823" i="1"/>
  <c r="M1822" i="1"/>
  <c r="L1822" i="1"/>
  <c r="N1822" i="1" s="1"/>
  <c r="K1822" i="1"/>
  <c r="M1821" i="1"/>
  <c r="L1821" i="1"/>
  <c r="N1821" i="1" s="1"/>
  <c r="K1821" i="1"/>
  <c r="M1820" i="1"/>
  <c r="L1820" i="1"/>
  <c r="N1820" i="1" s="1"/>
  <c r="K1820" i="1"/>
  <c r="M1819" i="1"/>
  <c r="L1819" i="1"/>
  <c r="N1819" i="1" s="1"/>
  <c r="K1819" i="1"/>
  <c r="M1818" i="1"/>
  <c r="L1818" i="1"/>
  <c r="N1818" i="1" s="1"/>
  <c r="K1818" i="1"/>
  <c r="M1817" i="1"/>
  <c r="L1817" i="1"/>
  <c r="N1817" i="1" s="1"/>
  <c r="K1817" i="1"/>
  <c r="M1816" i="1"/>
  <c r="L1816" i="1"/>
  <c r="N1816" i="1" s="1"/>
  <c r="K1816" i="1"/>
  <c r="M1815" i="1"/>
  <c r="L1815" i="1"/>
  <c r="N1815" i="1" s="1"/>
  <c r="K1815" i="1"/>
  <c r="M1814" i="1"/>
  <c r="L1814" i="1"/>
  <c r="N1814" i="1" s="1"/>
  <c r="K1814" i="1"/>
  <c r="M1813" i="1"/>
  <c r="L1813" i="1"/>
  <c r="N1813" i="1" s="1"/>
  <c r="K1813" i="1"/>
  <c r="M1812" i="1"/>
  <c r="L1812" i="1"/>
  <c r="N1812" i="1" s="1"/>
  <c r="K1812" i="1"/>
  <c r="M1811" i="1"/>
  <c r="L1811" i="1"/>
  <c r="N1811" i="1" s="1"/>
  <c r="K1811" i="1"/>
  <c r="M1810" i="1"/>
  <c r="L1810" i="1"/>
  <c r="N1810" i="1" s="1"/>
  <c r="K1810" i="1"/>
  <c r="M1809" i="1"/>
  <c r="L1809" i="1"/>
  <c r="N1809" i="1" s="1"/>
  <c r="K1809" i="1"/>
  <c r="M1808" i="1"/>
  <c r="L1808" i="1"/>
  <c r="N1808" i="1" s="1"/>
  <c r="K1808" i="1"/>
  <c r="M1807" i="1"/>
  <c r="L1807" i="1"/>
  <c r="N1807" i="1" s="1"/>
  <c r="K1807" i="1"/>
  <c r="M1806" i="1"/>
  <c r="L1806" i="1"/>
  <c r="N1806" i="1" s="1"/>
  <c r="K1806" i="1"/>
  <c r="M1805" i="1"/>
  <c r="L1805" i="1"/>
  <c r="N1805" i="1" s="1"/>
  <c r="K1805" i="1"/>
  <c r="M1804" i="1"/>
  <c r="L1804" i="1"/>
  <c r="N1804" i="1" s="1"/>
  <c r="K1804" i="1"/>
  <c r="M1803" i="1"/>
  <c r="L1803" i="1"/>
  <c r="N1803" i="1" s="1"/>
  <c r="K1803" i="1"/>
  <c r="M1802" i="1"/>
  <c r="L1802" i="1"/>
  <c r="N1802" i="1" s="1"/>
  <c r="K1802" i="1"/>
  <c r="M1801" i="1"/>
  <c r="L1801" i="1"/>
  <c r="N1801" i="1" s="1"/>
  <c r="K1801" i="1"/>
  <c r="M1800" i="1"/>
  <c r="L1800" i="1"/>
  <c r="N1800" i="1" s="1"/>
  <c r="K1800" i="1"/>
  <c r="M1799" i="1"/>
  <c r="L1799" i="1"/>
  <c r="N1799" i="1" s="1"/>
  <c r="K1799" i="1"/>
  <c r="M1798" i="1"/>
  <c r="L1798" i="1"/>
  <c r="N1798" i="1" s="1"/>
  <c r="K1798" i="1"/>
  <c r="M1797" i="1"/>
  <c r="L1797" i="1"/>
  <c r="N1797" i="1" s="1"/>
  <c r="K1797" i="1"/>
  <c r="M1796" i="1"/>
  <c r="L1796" i="1"/>
  <c r="N1796" i="1" s="1"/>
  <c r="K1796" i="1"/>
  <c r="M1795" i="1"/>
  <c r="L1795" i="1"/>
  <c r="N1795" i="1" s="1"/>
  <c r="K1795" i="1"/>
  <c r="M1794" i="1"/>
  <c r="L1794" i="1"/>
  <c r="N1794" i="1" s="1"/>
  <c r="K1794" i="1"/>
  <c r="M1793" i="1"/>
  <c r="L1793" i="1"/>
  <c r="N1793" i="1" s="1"/>
  <c r="K1793" i="1"/>
  <c r="M1792" i="1"/>
  <c r="L1792" i="1"/>
  <c r="N1792" i="1" s="1"/>
  <c r="K1792" i="1"/>
  <c r="M1791" i="1"/>
  <c r="L1791" i="1"/>
  <c r="N1791" i="1" s="1"/>
  <c r="K1791" i="1"/>
  <c r="M1790" i="1"/>
  <c r="L1790" i="1"/>
  <c r="N1790" i="1" s="1"/>
  <c r="K1790" i="1"/>
  <c r="M1789" i="1"/>
  <c r="L1789" i="1"/>
  <c r="N1789" i="1" s="1"/>
  <c r="K1789" i="1"/>
  <c r="M1788" i="1"/>
  <c r="L1788" i="1"/>
  <c r="N1788" i="1" s="1"/>
  <c r="K1788" i="1"/>
  <c r="M1787" i="1"/>
  <c r="L1787" i="1"/>
  <c r="N1787" i="1" s="1"/>
  <c r="K1787" i="1"/>
  <c r="M1786" i="1"/>
  <c r="L1786" i="1"/>
  <c r="N1786" i="1" s="1"/>
  <c r="K1786" i="1"/>
  <c r="M1785" i="1"/>
  <c r="L1785" i="1"/>
  <c r="N1785" i="1" s="1"/>
  <c r="K1785" i="1"/>
  <c r="M1784" i="1"/>
  <c r="L1784" i="1"/>
  <c r="N1784" i="1" s="1"/>
  <c r="K1784" i="1"/>
  <c r="M1783" i="1"/>
  <c r="L1783" i="1"/>
  <c r="N1783" i="1" s="1"/>
  <c r="K1783" i="1"/>
  <c r="M1782" i="1"/>
  <c r="L1782" i="1"/>
  <c r="N1782" i="1" s="1"/>
  <c r="K1782" i="1"/>
  <c r="M1781" i="1"/>
  <c r="L1781" i="1"/>
  <c r="N1781" i="1" s="1"/>
  <c r="K1781" i="1"/>
  <c r="M1780" i="1"/>
  <c r="L1780" i="1"/>
  <c r="N1780" i="1" s="1"/>
  <c r="K1780" i="1"/>
  <c r="M1779" i="1"/>
  <c r="L1779" i="1"/>
  <c r="N1779" i="1" s="1"/>
  <c r="K1779" i="1"/>
  <c r="M1778" i="1"/>
  <c r="L1778" i="1"/>
  <c r="N1778" i="1" s="1"/>
  <c r="K1778" i="1"/>
  <c r="M1777" i="1"/>
  <c r="L1777" i="1"/>
  <c r="N1777" i="1" s="1"/>
  <c r="K1777" i="1"/>
  <c r="M1776" i="1"/>
  <c r="L1776" i="1"/>
  <c r="N1776" i="1" s="1"/>
  <c r="K1776" i="1"/>
  <c r="M1775" i="1"/>
  <c r="L1775" i="1"/>
  <c r="N1775" i="1" s="1"/>
  <c r="K1775" i="1"/>
  <c r="M1774" i="1"/>
  <c r="L1774" i="1"/>
  <c r="N1774" i="1" s="1"/>
  <c r="K1774" i="1"/>
  <c r="M1773" i="1"/>
  <c r="L1773" i="1"/>
  <c r="N1773" i="1" s="1"/>
  <c r="K1773" i="1"/>
  <c r="M1772" i="1"/>
  <c r="L1772" i="1"/>
  <c r="N1772" i="1" s="1"/>
  <c r="K1772" i="1"/>
  <c r="M1771" i="1"/>
  <c r="L1771" i="1"/>
  <c r="N1771" i="1" s="1"/>
  <c r="K1771" i="1"/>
  <c r="M1770" i="1"/>
  <c r="L1770" i="1"/>
  <c r="N1770" i="1" s="1"/>
  <c r="K1770" i="1"/>
  <c r="M1769" i="1"/>
  <c r="L1769" i="1"/>
  <c r="N1769" i="1" s="1"/>
  <c r="K1769" i="1"/>
  <c r="M1768" i="1"/>
  <c r="L1768" i="1"/>
  <c r="N1768" i="1" s="1"/>
  <c r="K1768" i="1"/>
  <c r="M1767" i="1"/>
  <c r="L1767" i="1"/>
  <c r="N1767" i="1" s="1"/>
  <c r="K1767" i="1"/>
  <c r="M1766" i="1"/>
  <c r="L1766" i="1"/>
  <c r="N1766" i="1" s="1"/>
  <c r="K1766" i="1"/>
  <c r="M1765" i="1"/>
  <c r="L1765" i="1"/>
  <c r="N1765" i="1" s="1"/>
  <c r="K1765" i="1"/>
  <c r="M1764" i="1"/>
  <c r="L1764" i="1"/>
  <c r="N1764" i="1" s="1"/>
  <c r="K1764" i="1"/>
  <c r="M1763" i="1"/>
  <c r="L1763" i="1"/>
  <c r="N1763" i="1" s="1"/>
  <c r="K1763" i="1"/>
  <c r="M1762" i="1"/>
  <c r="L1762" i="1"/>
  <c r="N1762" i="1" s="1"/>
  <c r="K1762" i="1"/>
  <c r="M1761" i="1"/>
  <c r="L1761" i="1"/>
  <c r="N1761" i="1" s="1"/>
  <c r="K1761" i="1"/>
  <c r="M1760" i="1"/>
  <c r="L1760" i="1"/>
  <c r="N1760" i="1" s="1"/>
  <c r="K1760" i="1"/>
  <c r="M1759" i="1"/>
  <c r="L1759" i="1"/>
  <c r="N1759" i="1" s="1"/>
  <c r="K1759" i="1"/>
  <c r="M1758" i="1"/>
  <c r="L1758" i="1"/>
  <c r="N1758" i="1" s="1"/>
  <c r="K1758" i="1"/>
  <c r="M1757" i="1"/>
  <c r="L1757" i="1"/>
  <c r="N1757" i="1" s="1"/>
  <c r="K1757" i="1"/>
  <c r="M1756" i="1"/>
  <c r="L1756" i="1"/>
  <c r="N1756" i="1" s="1"/>
  <c r="K1756" i="1"/>
  <c r="M1755" i="1"/>
  <c r="L1755" i="1"/>
  <c r="N1755" i="1" s="1"/>
  <c r="K1755" i="1"/>
  <c r="M1754" i="1"/>
  <c r="L1754" i="1"/>
  <c r="N1754" i="1" s="1"/>
  <c r="K1754" i="1"/>
  <c r="M1753" i="1"/>
  <c r="L1753" i="1"/>
  <c r="N1753" i="1" s="1"/>
  <c r="K1753" i="1"/>
  <c r="M1752" i="1"/>
  <c r="L1752" i="1"/>
  <c r="N1752" i="1" s="1"/>
  <c r="K1752" i="1"/>
  <c r="M1751" i="1"/>
  <c r="L1751" i="1"/>
  <c r="N1751" i="1" s="1"/>
  <c r="K1751" i="1"/>
  <c r="M1750" i="1"/>
  <c r="L1750" i="1"/>
  <c r="N1750" i="1" s="1"/>
  <c r="K1750" i="1"/>
  <c r="M1749" i="1"/>
  <c r="L1749" i="1"/>
  <c r="N1749" i="1" s="1"/>
  <c r="K1749" i="1"/>
  <c r="M1748" i="1"/>
  <c r="L1748" i="1"/>
  <c r="N1748" i="1" s="1"/>
  <c r="K1748" i="1"/>
  <c r="M1747" i="1"/>
  <c r="L1747" i="1"/>
  <c r="N1747" i="1" s="1"/>
  <c r="K1747" i="1"/>
  <c r="M1746" i="1"/>
  <c r="L1746" i="1"/>
  <c r="N1746" i="1" s="1"/>
  <c r="K1746" i="1"/>
  <c r="M1745" i="1"/>
  <c r="L1745" i="1"/>
  <c r="N1745" i="1" s="1"/>
  <c r="K1745" i="1"/>
  <c r="M1744" i="1"/>
  <c r="L1744" i="1"/>
  <c r="N1744" i="1" s="1"/>
  <c r="K1744" i="1"/>
  <c r="M1743" i="1"/>
  <c r="L1743" i="1"/>
  <c r="N1743" i="1" s="1"/>
  <c r="K1743" i="1"/>
  <c r="M1742" i="1"/>
  <c r="L1742" i="1"/>
  <c r="N1742" i="1" s="1"/>
  <c r="K1742" i="1"/>
  <c r="M1741" i="1"/>
  <c r="L1741" i="1"/>
  <c r="N1741" i="1" s="1"/>
  <c r="K1741" i="1"/>
  <c r="M1740" i="1"/>
  <c r="L1740" i="1"/>
  <c r="N1740" i="1" s="1"/>
  <c r="K1740" i="1"/>
  <c r="M1739" i="1"/>
  <c r="L1739" i="1"/>
  <c r="N1739" i="1" s="1"/>
  <c r="K1739" i="1"/>
  <c r="M1738" i="1"/>
  <c r="L1738" i="1"/>
  <c r="N1738" i="1" s="1"/>
  <c r="K1738" i="1"/>
  <c r="M1737" i="1"/>
  <c r="L1737" i="1"/>
  <c r="N1737" i="1" s="1"/>
  <c r="K1737" i="1"/>
  <c r="M1736" i="1"/>
  <c r="L1736" i="1"/>
  <c r="N1736" i="1" s="1"/>
  <c r="K1736" i="1"/>
  <c r="M1735" i="1"/>
  <c r="L1735" i="1"/>
  <c r="N1735" i="1" s="1"/>
  <c r="K1735" i="1"/>
  <c r="M1734" i="1"/>
  <c r="L1734" i="1"/>
  <c r="N1734" i="1" s="1"/>
  <c r="K1734" i="1"/>
  <c r="M1733" i="1"/>
  <c r="L1733" i="1"/>
  <c r="N1733" i="1" s="1"/>
  <c r="K1733" i="1"/>
  <c r="M1732" i="1"/>
  <c r="L1732" i="1"/>
  <c r="N1732" i="1" s="1"/>
  <c r="K1732" i="1"/>
  <c r="M1731" i="1"/>
  <c r="L1731" i="1"/>
  <c r="N1731" i="1" s="1"/>
  <c r="K1731" i="1"/>
  <c r="M1730" i="1"/>
  <c r="L1730" i="1"/>
  <c r="N1730" i="1" s="1"/>
  <c r="K1730" i="1"/>
  <c r="M1729" i="1"/>
  <c r="L1729" i="1"/>
  <c r="N1729" i="1" s="1"/>
  <c r="K1729" i="1"/>
  <c r="M1728" i="1"/>
  <c r="L1728" i="1"/>
  <c r="N1728" i="1" s="1"/>
  <c r="K1728" i="1"/>
  <c r="M1727" i="1"/>
  <c r="L1727" i="1"/>
  <c r="N1727" i="1" s="1"/>
  <c r="K1727" i="1"/>
  <c r="M1726" i="1"/>
  <c r="L1726" i="1"/>
  <c r="N1726" i="1" s="1"/>
  <c r="K1726" i="1"/>
  <c r="M1725" i="1"/>
  <c r="L1725" i="1"/>
  <c r="N1725" i="1" s="1"/>
  <c r="K1725" i="1"/>
  <c r="M1724" i="1"/>
  <c r="L1724" i="1"/>
  <c r="N1724" i="1" s="1"/>
  <c r="K1724" i="1"/>
  <c r="M1723" i="1"/>
  <c r="L1723" i="1"/>
  <c r="N1723" i="1" s="1"/>
  <c r="K1723" i="1"/>
  <c r="M1722" i="1"/>
  <c r="L1722" i="1"/>
  <c r="N1722" i="1" s="1"/>
  <c r="K1722" i="1"/>
  <c r="M1721" i="1"/>
  <c r="L1721" i="1"/>
  <c r="N1721" i="1" s="1"/>
  <c r="K1721" i="1"/>
  <c r="M1720" i="1"/>
  <c r="L1720" i="1"/>
  <c r="N1720" i="1" s="1"/>
  <c r="K1720" i="1"/>
  <c r="M1719" i="1"/>
  <c r="L1719" i="1"/>
  <c r="N1719" i="1" s="1"/>
  <c r="K1719" i="1"/>
  <c r="M1718" i="1"/>
  <c r="L1718" i="1"/>
  <c r="N1718" i="1" s="1"/>
  <c r="K1718" i="1"/>
  <c r="M1717" i="1"/>
  <c r="L1717" i="1"/>
  <c r="N1717" i="1" s="1"/>
  <c r="K1717" i="1"/>
  <c r="M1716" i="1"/>
  <c r="L1716" i="1"/>
  <c r="N1716" i="1" s="1"/>
  <c r="K1716" i="1"/>
  <c r="M1715" i="1"/>
  <c r="L1715" i="1"/>
  <c r="N1715" i="1" s="1"/>
  <c r="K1715" i="1"/>
  <c r="M1714" i="1"/>
  <c r="L1714" i="1"/>
  <c r="N1714" i="1" s="1"/>
  <c r="K1714" i="1"/>
  <c r="M1713" i="1"/>
  <c r="L1713" i="1"/>
  <c r="N1713" i="1" s="1"/>
  <c r="K1713" i="1"/>
  <c r="M1712" i="1"/>
  <c r="L1712" i="1"/>
  <c r="N1712" i="1" s="1"/>
  <c r="K1712" i="1"/>
  <c r="M1711" i="1"/>
  <c r="L1711" i="1"/>
  <c r="N1711" i="1" s="1"/>
  <c r="K1711" i="1"/>
  <c r="M1710" i="1"/>
  <c r="L1710" i="1"/>
  <c r="N1710" i="1" s="1"/>
  <c r="K1710" i="1"/>
  <c r="M1709" i="1"/>
  <c r="L1709" i="1"/>
  <c r="N1709" i="1" s="1"/>
  <c r="K1709" i="1"/>
  <c r="M1708" i="1"/>
  <c r="L1708" i="1"/>
  <c r="N1708" i="1" s="1"/>
  <c r="K1708" i="1"/>
  <c r="M1707" i="1"/>
  <c r="L1707" i="1"/>
  <c r="N1707" i="1" s="1"/>
  <c r="K1707" i="1"/>
  <c r="M1706" i="1"/>
  <c r="L1706" i="1"/>
  <c r="N1706" i="1" s="1"/>
  <c r="K1706" i="1"/>
  <c r="M1705" i="1"/>
  <c r="L1705" i="1"/>
  <c r="N1705" i="1" s="1"/>
  <c r="K1705" i="1"/>
  <c r="M1704" i="1"/>
  <c r="L1704" i="1"/>
  <c r="N1704" i="1" s="1"/>
  <c r="K1704" i="1"/>
  <c r="M1703" i="1"/>
  <c r="L1703" i="1"/>
  <c r="N1703" i="1" s="1"/>
  <c r="K1703" i="1"/>
  <c r="M1702" i="1"/>
  <c r="L1702" i="1"/>
  <c r="N1702" i="1" s="1"/>
  <c r="K1702" i="1"/>
  <c r="M1701" i="1"/>
  <c r="L1701" i="1"/>
  <c r="N1701" i="1" s="1"/>
  <c r="K1701" i="1"/>
  <c r="M1700" i="1"/>
  <c r="L1700" i="1"/>
  <c r="N1700" i="1" s="1"/>
  <c r="K1700" i="1"/>
  <c r="M1699" i="1"/>
  <c r="L1699" i="1"/>
  <c r="N1699" i="1" s="1"/>
  <c r="K1699" i="1"/>
  <c r="M1698" i="1"/>
  <c r="L1698" i="1"/>
  <c r="N1698" i="1" s="1"/>
  <c r="K1698" i="1"/>
  <c r="M1697" i="1"/>
  <c r="L1697" i="1"/>
  <c r="N1697" i="1" s="1"/>
  <c r="K1697" i="1"/>
  <c r="M1696" i="1"/>
  <c r="L1696" i="1"/>
  <c r="N1696" i="1" s="1"/>
  <c r="K1696" i="1"/>
  <c r="M1695" i="1"/>
  <c r="L1695" i="1"/>
  <c r="N1695" i="1" s="1"/>
  <c r="K1695" i="1"/>
  <c r="M1694" i="1"/>
  <c r="L1694" i="1"/>
  <c r="N1694" i="1" s="1"/>
  <c r="K1694" i="1"/>
  <c r="M1693" i="1"/>
  <c r="L1693" i="1"/>
  <c r="N1693" i="1" s="1"/>
  <c r="K1693" i="1"/>
  <c r="M1692" i="1"/>
  <c r="L1692" i="1"/>
  <c r="N1692" i="1" s="1"/>
  <c r="K1692" i="1"/>
  <c r="M1691" i="1"/>
  <c r="L1691" i="1"/>
  <c r="N1691" i="1" s="1"/>
  <c r="K1691" i="1"/>
  <c r="M1690" i="1"/>
  <c r="L1690" i="1"/>
  <c r="N1690" i="1" s="1"/>
  <c r="K1690" i="1"/>
  <c r="M1689" i="1"/>
  <c r="L1689" i="1"/>
  <c r="N1689" i="1" s="1"/>
  <c r="K1689" i="1"/>
  <c r="M1688" i="1"/>
  <c r="L1688" i="1"/>
  <c r="N1688" i="1" s="1"/>
  <c r="K1688" i="1"/>
  <c r="M1687" i="1"/>
  <c r="L1687" i="1"/>
  <c r="N1687" i="1" s="1"/>
  <c r="K1687" i="1"/>
  <c r="M1686" i="1"/>
  <c r="L1686" i="1"/>
  <c r="N1686" i="1" s="1"/>
  <c r="K1686" i="1"/>
  <c r="M1685" i="1"/>
  <c r="L1685" i="1"/>
  <c r="N1685" i="1" s="1"/>
  <c r="K1685" i="1"/>
  <c r="M1684" i="1"/>
  <c r="L1684" i="1"/>
  <c r="N1684" i="1" s="1"/>
  <c r="K1684" i="1"/>
  <c r="M1683" i="1"/>
  <c r="L1683" i="1"/>
  <c r="N1683" i="1" s="1"/>
  <c r="K1683" i="1"/>
  <c r="M1682" i="1"/>
  <c r="L1682" i="1"/>
  <c r="N1682" i="1" s="1"/>
  <c r="K1682" i="1"/>
  <c r="M1681" i="1"/>
  <c r="L1681" i="1"/>
  <c r="N1681" i="1" s="1"/>
  <c r="K1681" i="1"/>
  <c r="M1680" i="1"/>
  <c r="L1680" i="1"/>
  <c r="N1680" i="1" s="1"/>
  <c r="K1680" i="1"/>
  <c r="M1679" i="1"/>
  <c r="L1679" i="1"/>
  <c r="N1679" i="1" s="1"/>
  <c r="K1679" i="1"/>
  <c r="M1678" i="1"/>
  <c r="L1678" i="1"/>
  <c r="N1678" i="1" s="1"/>
  <c r="K1678" i="1"/>
  <c r="M1677" i="1"/>
  <c r="L1677" i="1"/>
  <c r="N1677" i="1" s="1"/>
  <c r="K1677" i="1"/>
  <c r="M1676" i="1"/>
  <c r="L1676" i="1"/>
  <c r="N1676" i="1" s="1"/>
  <c r="K1676" i="1"/>
  <c r="M1675" i="1"/>
  <c r="L1675" i="1"/>
  <c r="N1675" i="1" s="1"/>
  <c r="K1675" i="1"/>
  <c r="M1674" i="1"/>
  <c r="L1674" i="1"/>
  <c r="N1674" i="1" s="1"/>
  <c r="K1674" i="1"/>
  <c r="M1673" i="1"/>
  <c r="L1673" i="1"/>
  <c r="N1673" i="1" s="1"/>
  <c r="K1673" i="1"/>
  <c r="M1672" i="1"/>
  <c r="L1672" i="1"/>
  <c r="N1672" i="1" s="1"/>
  <c r="K1672" i="1"/>
  <c r="M1671" i="1"/>
  <c r="L1671" i="1"/>
  <c r="N1671" i="1" s="1"/>
  <c r="K1671" i="1"/>
  <c r="M1670" i="1"/>
  <c r="L1670" i="1"/>
  <c r="N1670" i="1" s="1"/>
  <c r="K1670" i="1"/>
  <c r="M1669" i="1"/>
  <c r="L1669" i="1"/>
  <c r="N1669" i="1" s="1"/>
  <c r="K1669" i="1"/>
  <c r="M1668" i="1"/>
  <c r="L1668" i="1"/>
  <c r="N1668" i="1" s="1"/>
  <c r="K1668" i="1"/>
  <c r="M1667" i="1"/>
  <c r="L1667" i="1"/>
  <c r="N1667" i="1" s="1"/>
  <c r="K1667" i="1"/>
  <c r="M1666" i="1"/>
  <c r="L1666" i="1"/>
  <c r="N1666" i="1" s="1"/>
  <c r="K1666" i="1"/>
  <c r="M1665" i="1"/>
  <c r="L1665" i="1"/>
  <c r="N1665" i="1" s="1"/>
  <c r="K1665" i="1"/>
  <c r="M1664" i="1"/>
  <c r="L1664" i="1"/>
  <c r="N1664" i="1" s="1"/>
  <c r="K1664" i="1"/>
  <c r="M1663" i="1"/>
  <c r="L1663" i="1"/>
  <c r="N1663" i="1" s="1"/>
  <c r="K1663" i="1"/>
  <c r="M1662" i="1"/>
  <c r="L1662" i="1"/>
  <c r="N1662" i="1" s="1"/>
  <c r="K1662" i="1"/>
  <c r="M1661" i="1"/>
  <c r="L1661" i="1"/>
  <c r="N1661" i="1" s="1"/>
  <c r="K1661" i="1"/>
  <c r="M1660" i="1"/>
  <c r="L1660" i="1"/>
  <c r="N1660" i="1" s="1"/>
  <c r="K1660" i="1"/>
  <c r="M1659" i="1"/>
  <c r="L1659" i="1"/>
  <c r="N1659" i="1" s="1"/>
  <c r="K1659" i="1"/>
  <c r="M1658" i="1"/>
  <c r="L1658" i="1"/>
  <c r="N1658" i="1" s="1"/>
  <c r="K1658" i="1"/>
  <c r="M1657" i="1"/>
  <c r="L1657" i="1"/>
  <c r="N1657" i="1" s="1"/>
  <c r="K1657" i="1"/>
  <c r="M1656" i="1"/>
  <c r="L1656" i="1"/>
  <c r="N1656" i="1" s="1"/>
  <c r="K1656" i="1"/>
  <c r="M1655" i="1"/>
  <c r="L1655" i="1"/>
  <c r="N1655" i="1" s="1"/>
  <c r="K1655" i="1"/>
  <c r="M1654" i="1"/>
  <c r="L1654" i="1"/>
  <c r="N1654" i="1" s="1"/>
  <c r="K1654" i="1"/>
  <c r="M1653" i="1"/>
  <c r="L1653" i="1"/>
  <c r="N1653" i="1" s="1"/>
  <c r="K1653" i="1"/>
  <c r="M1652" i="1"/>
  <c r="L1652" i="1"/>
  <c r="N1652" i="1" s="1"/>
  <c r="K1652" i="1"/>
  <c r="M1651" i="1"/>
  <c r="L1651" i="1"/>
  <c r="N1651" i="1" s="1"/>
  <c r="K1651" i="1"/>
  <c r="M1650" i="1"/>
  <c r="L1650" i="1"/>
  <c r="N1650" i="1" s="1"/>
  <c r="K1650" i="1"/>
  <c r="M1649" i="1"/>
  <c r="L1649" i="1"/>
  <c r="N1649" i="1" s="1"/>
  <c r="K1649" i="1"/>
  <c r="M1648" i="1"/>
  <c r="L1648" i="1"/>
  <c r="N1648" i="1" s="1"/>
  <c r="K1648" i="1"/>
  <c r="M1647" i="1"/>
  <c r="L1647" i="1"/>
  <c r="N1647" i="1" s="1"/>
  <c r="K1647" i="1"/>
  <c r="M1646" i="1"/>
  <c r="L1646" i="1"/>
  <c r="N1646" i="1" s="1"/>
  <c r="K1646" i="1"/>
  <c r="M1645" i="1"/>
  <c r="L1645" i="1"/>
  <c r="N1645" i="1" s="1"/>
  <c r="K1645" i="1"/>
  <c r="M1644" i="1"/>
  <c r="L1644" i="1"/>
  <c r="N1644" i="1" s="1"/>
  <c r="K1644" i="1"/>
  <c r="M1643" i="1"/>
  <c r="L1643" i="1"/>
  <c r="N1643" i="1" s="1"/>
  <c r="K1643" i="1"/>
  <c r="M1642" i="1"/>
  <c r="L1642" i="1"/>
  <c r="N1642" i="1" s="1"/>
  <c r="K1642" i="1"/>
  <c r="M1641" i="1"/>
  <c r="L1641" i="1"/>
  <c r="N1641" i="1" s="1"/>
  <c r="K1641" i="1"/>
  <c r="M1640" i="1"/>
  <c r="L1640" i="1"/>
  <c r="N1640" i="1" s="1"/>
  <c r="K1640" i="1"/>
  <c r="M1639" i="1"/>
  <c r="L1639" i="1"/>
  <c r="N1639" i="1" s="1"/>
  <c r="K1639" i="1"/>
  <c r="M1638" i="1"/>
  <c r="L1638" i="1"/>
  <c r="N1638" i="1" s="1"/>
  <c r="K1638" i="1"/>
  <c r="M1637" i="1"/>
  <c r="L1637" i="1"/>
  <c r="N1637" i="1" s="1"/>
  <c r="K1637" i="1"/>
  <c r="M1636" i="1"/>
  <c r="L1636" i="1"/>
  <c r="N1636" i="1" s="1"/>
  <c r="K1636" i="1"/>
  <c r="M1635" i="1"/>
  <c r="L1635" i="1"/>
  <c r="N1635" i="1" s="1"/>
  <c r="K1635" i="1"/>
  <c r="M1634" i="1"/>
  <c r="L1634" i="1"/>
  <c r="N1634" i="1" s="1"/>
  <c r="K1634" i="1"/>
  <c r="M1633" i="1"/>
  <c r="L1633" i="1"/>
  <c r="N1633" i="1" s="1"/>
  <c r="K1633" i="1"/>
  <c r="M1632" i="1"/>
  <c r="L1632" i="1"/>
  <c r="N1632" i="1" s="1"/>
  <c r="K1632" i="1"/>
  <c r="M1631" i="1"/>
  <c r="L1631" i="1"/>
  <c r="N1631" i="1" s="1"/>
  <c r="K1631" i="1"/>
  <c r="M1630" i="1"/>
  <c r="L1630" i="1"/>
  <c r="N1630" i="1" s="1"/>
  <c r="K1630" i="1"/>
  <c r="M1629" i="1"/>
  <c r="L1629" i="1"/>
  <c r="N1629" i="1" s="1"/>
  <c r="K1629" i="1"/>
  <c r="M1628" i="1"/>
  <c r="L1628" i="1"/>
  <c r="N1628" i="1" s="1"/>
  <c r="K1628" i="1"/>
  <c r="M1627" i="1"/>
  <c r="L1627" i="1"/>
  <c r="N1627" i="1" s="1"/>
  <c r="K1627" i="1"/>
  <c r="M1626" i="1"/>
  <c r="L1626" i="1"/>
  <c r="N1626" i="1" s="1"/>
  <c r="K1626" i="1"/>
  <c r="M1625" i="1"/>
  <c r="L1625" i="1"/>
  <c r="N1625" i="1" s="1"/>
  <c r="K1625" i="1"/>
  <c r="M1624" i="1"/>
  <c r="L1624" i="1"/>
  <c r="N1624" i="1" s="1"/>
  <c r="K1624" i="1"/>
  <c r="M1623" i="1"/>
  <c r="L1623" i="1"/>
  <c r="N1623" i="1" s="1"/>
  <c r="K1623" i="1"/>
  <c r="M1622" i="1"/>
  <c r="L1622" i="1"/>
  <c r="N1622" i="1" s="1"/>
  <c r="K1622" i="1"/>
  <c r="M1621" i="1"/>
  <c r="L1621" i="1"/>
  <c r="N1621" i="1" s="1"/>
  <c r="K1621" i="1"/>
  <c r="M1620" i="1"/>
  <c r="L1620" i="1"/>
  <c r="N1620" i="1" s="1"/>
  <c r="K1620" i="1"/>
  <c r="M1619" i="1"/>
  <c r="L1619" i="1"/>
  <c r="N1619" i="1" s="1"/>
  <c r="K1619" i="1"/>
  <c r="M1618" i="1"/>
  <c r="L1618" i="1"/>
  <c r="N1618" i="1" s="1"/>
  <c r="K1618" i="1"/>
  <c r="M1617" i="1"/>
  <c r="L1617" i="1"/>
  <c r="N1617" i="1" s="1"/>
  <c r="K1617" i="1"/>
  <c r="M1616" i="1"/>
  <c r="L1616" i="1"/>
  <c r="N1616" i="1" s="1"/>
  <c r="K1616" i="1"/>
  <c r="M1615" i="1"/>
  <c r="L1615" i="1"/>
  <c r="N1615" i="1" s="1"/>
  <c r="K1615" i="1"/>
  <c r="M1614" i="1"/>
  <c r="L1614" i="1"/>
  <c r="N1614" i="1" s="1"/>
  <c r="K1614" i="1"/>
  <c r="M1613" i="1"/>
  <c r="L1613" i="1"/>
  <c r="N1613" i="1" s="1"/>
  <c r="K1613" i="1"/>
  <c r="M1612" i="1"/>
  <c r="L1612" i="1"/>
  <c r="N1612" i="1" s="1"/>
  <c r="K1612" i="1"/>
  <c r="M1611" i="1"/>
  <c r="L1611" i="1"/>
  <c r="N1611" i="1" s="1"/>
  <c r="K1611" i="1"/>
  <c r="M1610" i="1"/>
  <c r="L1610" i="1"/>
  <c r="N1610" i="1" s="1"/>
  <c r="K1610" i="1"/>
  <c r="M1609" i="1"/>
  <c r="L1609" i="1"/>
  <c r="N1609" i="1" s="1"/>
  <c r="K1609" i="1"/>
  <c r="M1608" i="1"/>
  <c r="L1608" i="1"/>
  <c r="N1608" i="1" s="1"/>
  <c r="K1608" i="1"/>
  <c r="M1607" i="1"/>
  <c r="L1607" i="1"/>
  <c r="N1607" i="1" s="1"/>
  <c r="K1607" i="1"/>
  <c r="M1606" i="1"/>
  <c r="L1606" i="1"/>
  <c r="N1606" i="1" s="1"/>
  <c r="K1606" i="1"/>
  <c r="M1605" i="1"/>
  <c r="L1605" i="1"/>
  <c r="N1605" i="1" s="1"/>
  <c r="K1605" i="1"/>
  <c r="M1604" i="1"/>
  <c r="L1604" i="1"/>
  <c r="N1604" i="1" s="1"/>
  <c r="K1604" i="1"/>
  <c r="M1603" i="1"/>
  <c r="L1603" i="1"/>
  <c r="N1603" i="1" s="1"/>
  <c r="K1603" i="1"/>
  <c r="M1602" i="1"/>
  <c r="L1602" i="1"/>
  <c r="N1602" i="1" s="1"/>
  <c r="K1602" i="1"/>
  <c r="M1601" i="1"/>
  <c r="L1601" i="1"/>
  <c r="N1601" i="1" s="1"/>
  <c r="K1601" i="1"/>
  <c r="M1600" i="1"/>
  <c r="L1600" i="1"/>
  <c r="N1600" i="1" s="1"/>
  <c r="K1600" i="1"/>
  <c r="M1599" i="1"/>
  <c r="L1599" i="1"/>
  <c r="N1599" i="1" s="1"/>
  <c r="K1599" i="1"/>
  <c r="M1598" i="1"/>
  <c r="L1598" i="1"/>
  <c r="N1598" i="1" s="1"/>
  <c r="K1598" i="1"/>
  <c r="M1597" i="1"/>
  <c r="L1597" i="1"/>
  <c r="N1597" i="1" s="1"/>
  <c r="K1597" i="1"/>
  <c r="M1596" i="1"/>
  <c r="L1596" i="1"/>
  <c r="N1596" i="1" s="1"/>
  <c r="K1596" i="1"/>
  <c r="M1595" i="1"/>
  <c r="L1595" i="1"/>
  <c r="N1595" i="1" s="1"/>
  <c r="K1595" i="1"/>
  <c r="M1594" i="1"/>
  <c r="L1594" i="1"/>
  <c r="N1594" i="1" s="1"/>
  <c r="K1594" i="1"/>
  <c r="M1593" i="1"/>
  <c r="L1593" i="1"/>
  <c r="N1593" i="1" s="1"/>
  <c r="K1593" i="1"/>
  <c r="M1592" i="1"/>
  <c r="L1592" i="1"/>
  <c r="N1592" i="1" s="1"/>
  <c r="K1592" i="1"/>
  <c r="M1591" i="1"/>
  <c r="L1591" i="1"/>
  <c r="N1591" i="1" s="1"/>
  <c r="K1591" i="1"/>
  <c r="M1590" i="1"/>
  <c r="L1590" i="1"/>
  <c r="N1590" i="1" s="1"/>
  <c r="K1590" i="1"/>
  <c r="M1589" i="1"/>
  <c r="L1589" i="1"/>
  <c r="N1589" i="1" s="1"/>
  <c r="K1589" i="1"/>
  <c r="M1588" i="1"/>
  <c r="L1588" i="1"/>
  <c r="N1588" i="1" s="1"/>
  <c r="K1588" i="1"/>
  <c r="M1587" i="1"/>
  <c r="L1587" i="1"/>
  <c r="N1587" i="1" s="1"/>
  <c r="K1587" i="1"/>
  <c r="M1586" i="1"/>
  <c r="L1586" i="1"/>
  <c r="N1586" i="1" s="1"/>
  <c r="K1586" i="1"/>
  <c r="M1585" i="1"/>
  <c r="L1585" i="1"/>
  <c r="N1585" i="1" s="1"/>
  <c r="K1585" i="1"/>
  <c r="M1584" i="1"/>
  <c r="L1584" i="1"/>
  <c r="N1584" i="1" s="1"/>
  <c r="K1584" i="1"/>
  <c r="M1583" i="1"/>
  <c r="L1583" i="1"/>
  <c r="N1583" i="1" s="1"/>
  <c r="K1583" i="1"/>
  <c r="M1582" i="1"/>
  <c r="L1582" i="1"/>
  <c r="N1582" i="1" s="1"/>
  <c r="K1582" i="1"/>
  <c r="M1581" i="1"/>
  <c r="L1581" i="1"/>
  <c r="N1581" i="1" s="1"/>
  <c r="K1581" i="1"/>
  <c r="M1580" i="1"/>
  <c r="L1580" i="1"/>
  <c r="N1580" i="1" s="1"/>
  <c r="K1580" i="1"/>
  <c r="M1579" i="1"/>
  <c r="L1579" i="1"/>
  <c r="N1579" i="1" s="1"/>
  <c r="K1579" i="1"/>
  <c r="M1578" i="1"/>
  <c r="L1578" i="1"/>
  <c r="N1578" i="1" s="1"/>
  <c r="K1578" i="1"/>
  <c r="M1577" i="1"/>
  <c r="L1577" i="1"/>
  <c r="N1577" i="1" s="1"/>
  <c r="K1577" i="1"/>
  <c r="M1576" i="1"/>
  <c r="L1576" i="1"/>
  <c r="N1576" i="1" s="1"/>
  <c r="K1576" i="1"/>
  <c r="M1575" i="1"/>
  <c r="L1575" i="1"/>
  <c r="N1575" i="1" s="1"/>
  <c r="K1575" i="1"/>
  <c r="M1574" i="1"/>
  <c r="L1574" i="1"/>
  <c r="N1574" i="1" s="1"/>
  <c r="K1574" i="1"/>
  <c r="M1573" i="1"/>
  <c r="L1573" i="1"/>
  <c r="N1573" i="1" s="1"/>
  <c r="K1573" i="1"/>
  <c r="M1572" i="1"/>
  <c r="L1572" i="1"/>
  <c r="N1572" i="1" s="1"/>
  <c r="K1572" i="1"/>
  <c r="M1571" i="1"/>
  <c r="L1571" i="1"/>
  <c r="N1571" i="1" s="1"/>
  <c r="K1571" i="1"/>
  <c r="M1570" i="1"/>
  <c r="L1570" i="1"/>
  <c r="N1570" i="1" s="1"/>
  <c r="K1570" i="1"/>
  <c r="M1569" i="1"/>
  <c r="L1569" i="1"/>
  <c r="N1569" i="1" s="1"/>
  <c r="K1569" i="1"/>
  <c r="M1568" i="1"/>
  <c r="L1568" i="1"/>
  <c r="N1568" i="1" s="1"/>
  <c r="K1568" i="1"/>
  <c r="M1567" i="1"/>
  <c r="L1567" i="1"/>
  <c r="N1567" i="1" s="1"/>
  <c r="K1567" i="1"/>
  <c r="M1566" i="1"/>
  <c r="L1566" i="1"/>
  <c r="N1566" i="1" s="1"/>
  <c r="K1566" i="1"/>
  <c r="M1565" i="1"/>
  <c r="L1565" i="1"/>
  <c r="N1565" i="1" s="1"/>
  <c r="K1565" i="1"/>
  <c r="M1564" i="1"/>
  <c r="L1564" i="1"/>
  <c r="N1564" i="1" s="1"/>
  <c r="K1564" i="1"/>
  <c r="M1563" i="1"/>
  <c r="L1563" i="1"/>
  <c r="N1563" i="1" s="1"/>
  <c r="K1563" i="1"/>
  <c r="M1562" i="1"/>
  <c r="L1562" i="1"/>
  <c r="N1562" i="1" s="1"/>
  <c r="K1562" i="1"/>
  <c r="M1561" i="1"/>
  <c r="L1561" i="1"/>
  <c r="N1561" i="1" s="1"/>
  <c r="K1561" i="1"/>
  <c r="M1560" i="1"/>
  <c r="L1560" i="1"/>
  <c r="N1560" i="1" s="1"/>
  <c r="K1560" i="1"/>
  <c r="M1559" i="1"/>
  <c r="L1559" i="1"/>
  <c r="N1559" i="1" s="1"/>
  <c r="K1559" i="1"/>
  <c r="M1558" i="1"/>
  <c r="L1558" i="1"/>
  <c r="N1558" i="1" s="1"/>
  <c r="K1558" i="1"/>
  <c r="M1557" i="1"/>
  <c r="L1557" i="1"/>
  <c r="N1557" i="1" s="1"/>
  <c r="K1557" i="1"/>
  <c r="M1556" i="1"/>
  <c r="L1556" i="1"/>
  <c r="N1556" i="1" s="1"/>
  <c r="K1556" i="1"/>
  <c r="M1555" i="1"/>
  <c r="L1555" i="1"/>
  <c r="N1555" i="1" s="1"/>
  <c r="K1555" i="1"/>
  <c r="M1554" i="1"/>
  <c r="L1554" i="1"/>
  <c r="N1554" i="1" s="1"/>
  <c r="K1554" i="1"/>
  <c r="M1553" i="1"/>
  <c r="L1553" i="1"/>
  <c r="N1553" i="1" s="1"/>
  <c r="K1553" i="1"/>
  <c r="M1552" i="1"/>
  <c r="L1552" i="1"/>
  <c r="N1552" i="1" s="1"/>
  <c r="K1552" i="1"/>
  <c r="M1551" i="1"/>
  <c r="L1551" i="1"/>
  <c r="N1551" i="1" s="1"/>
  <c r="K1551" i="1"/>
  <c r="M1550" i="1"/>
  <c r="L1550" i="1"/>
  <c r="N1550" i="1" s="1"/>
  <c r="K1550" i="1"/>
  <c r="M1549" i="1"/>
  <c r="L1549" i="1"/>
  <c r="N1549" i="1" s="1"/>
  <c r="K1549" i="1"/>
  <c r="M1548" i="1"/>
  <c r="L1548" i="1"/>
  <c r="N1548" i="1" s="1"/>
  <c r="K1548" i="1"/>
  <c r="M1547" i="1"/>
  <c r="L1547" i="1"/>
  <c r="N1547" i="1" s="1"/>
  <c r="K1547" i="1"/>
  <c r="M1546" i="1"/>
  <c r="L1546" i="1"/>
  <c r="N1546" i="1" s="1"/>
  <c r="K1546" i="1"/>
  <c r="M1545" i="1"/>
  <c r="L1545" i="1"/>
  <c r="N1545" i="1" s="1"/>
  <c r="K1545" i="1"/>
  <c r="M1544" i="1"/>
  <c r="L1544" i="1"/>
  <c r="N1544" i="1" s="1"/>
  <c r="K1544" i="1"/>
  <c r="M1543" i="1"/>
  <c r="L1543" i="1"/>
  <c r="N1543" i="1" s="1"/>
  <c r="K1543" i="1"/>
  <c r="M1542" i="1"/>
  <c r="L1542" i="1"/>
  <c r="N1542" i="1" s="1"/>
  <c r="K1542" i="1"/>
  <c r="M1541" i="1"/>
  <c r="L1541" i="1"/>
  <c r="N1541" i="1" s="1"/>
  <c r="K1541" i="1"/>
  <c r="M1540" i="1"/>
  <c r="L1540" i="1"/>
  <c r="N1540" i="1" s="1"/>
  <c r="K1540" i="1"/>
  <c r="M1539" i="1"/>
  <c r="L1539" i="1"/>
  <c r="N1539" i="1" s="1"/>
  <c r="K1539" i="1"/>
  <c r="M1538" i="1"/>
  <c r="L1538" i="1"/>
  <c r="N1538" i="1" s="1"/>
  <c r="K1538" i="1"/>
  <c r="M1537" i="1"/>
  <c r="L1537" i="1"/>
  <c r="N1537" i="1" s="1"/>
  <c r="K1537" i="1"/>
  <c r="M1536" i="1"/>
  <c r="L1536" i="1"/>
  <c r="N1536" i="1" s="1"/>
  <c r="K1536" i="1"/>
  <c r="M1535" i="1"/>
  <c r="L1535" i="1"/>
  <c r="N1535" i="1" s="1"/>
  <c r="K1535" i="1"/>
  <c r="M1534" i="1"/>
  <c r="L1534" i="1"/>
  <c r="N1534" i="1" s="1"/>
  <c r="K1534" i="1"/>
  <c r="M1533" i="1"/>
  <c r="L1533" i="1"/>
  <c r="N1533" i="1" s="1"/>
  <c r="K1533" i="1"/>
  <c r="M1532" i="1"/>
  <c r="L1532" i="1"/>
  <c r="N1532" i="1" s="1"/>
  <c r="K1532" i="1"/>
  <c r="M1531" i="1"/>
  <c r="L1531" i="1"/>
  <c r="N1531" i="1" s="1"/>
  <c r="K1531" i="1"/>
  <c r="M1530" i="1"/>
  <c r="L1530" i="1"/>
  <c r="N1530" i="1" s="1"/>
  <c r="K1530" i="1"/>
  <c r="M1529" i="1"/>
  <c r="L1529" i="1"/>
  <c r="N1529" i="1" s="1"/>
  <c r="K1529" i="1"/>
  <c r="M1528" i="1"/>
  <c r="L1528" i="1"/>
  <c r="N1528" i="1" s="1"/>
  <c r="K1528" i="1"/>
  <c r="M1527" i="1"/>
  <c r="L1527" i="1"/>
  <c r="N1527" i="1" s="1"/>
  <c r="K1527" i="1"/>
  <c r="M1526" i="1"/>
  <c r="L1526" i="1"/>
  <c r="N1526" i="1" s="1"/>
  <c r="K1526" i="1"/>
  <c r="M1525" i="1"/>
  <c r="L1525" i="1"/>
  <c r="N1525" i="1" s="1"/>
  <c r="K1525" i="1"/>
  <c r="M1524" i="1"/>
  <c r="L1524" i="1"/>
  <c r="N1524" i="1" s="1"/>
  <c r="K1524" i="1"/>
  <c r="M1523" i="1"/>
  <c r="L1523" i="1"/>
  <c r="N1523" i="1" s="1"/>
  <c r="K1523" i="1"/>
  <c r="M1522" i="1"/>
  <c r="L1522" i="1"/>
  <c r="N1522" i="1" s="1"/>
  <c r="K1522" i="1"/>
  <c r="M1521" i="1"/>
  <c r="L1521" i="1"/>
  <c r="N1521" i="1" s="1"/>
  <c r="K1521" i="1"/>
  <c r="M1520" i="1"/>
  <c r="L1520" i="1"/>
  <c r="N1520" i="1" s="1"/>
  <c r="K1520" i="1"/>
  <c r="M1519" i="1"/>
  <c r="L1519" i="1"/>
  <c r="N1519" i="1" s="1"/>
  <c r="K1519" i="1"/>
  <c r="M1518" i="1"/>
  <c r="L1518" i="1"/>
  <c r="N1518" i="1" s="1"/>
  <c r="K1518" i="1"/>
  <c r="M1517" i="1"/>
  <c r="L1517" i="1"/>
  <c r="N1517" i="1" s="1"/>
  <c r="K1517" i="1"/>
  <c r="M1516" i="1"/>
  <c r="L1516" i="1"/>
  <c r="N1516" i="1" s="1"/>
  <c r="K1516" i="1"/>
  <c r="M1515" i="1"/>
  <c r="L1515" i="1"/>
  <c r="N1515" i="1" s="1"/>
  <c r="K1515" i="1"/>
  <c r="M1514" i="1"/>
  <c r="L1514" i="1"/>
  <c r="N1514" i="1" s="1"/>
  <c r="K1514" i="1"/>
  <c r="M1513" i="1"/>
  <c r="L1513" i="1"/>
  <c r="N1513" i="1" s="1"/>
  <c r="K1513" i="1"/>
  <c r="M1512" i="1"/>
  <c r="L1512" i="1"/>
  <c r="N1512" i="1" s="1"/>
  <c r="K1512" i="1"/>
  <c r="M1511" i="1"/>
  <c r="L1511" i="1"/>
  <c r="N1511" i="1" s="1"/>
  <c r="K1511" i="1"/>
  <c r="M1510" i="1"/>
  <c r="L1510" i="1"/>
  <c r="N1510" i="1" s="1"/>
  <c r="K1510" i="1"/>
  <c r="M1509" i="1"/>
  <c r="L1509" i="1"/>
  <c r="N1509" i="1" s="1"/>
  <c r="K1509" i="1"/>
  <c r="M1508" i="1"/>
  <c r="L1508" i="1"/>
  <c r="N1508" i="1" s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5044" i="1"/>
  <c r="K5043" i="1"/>
  <c r="K5133" i="1"/>
  <c r="K5132" i="1"/>
  <c r="K5131" i="1"/>
  <c r="K5130" i="1"/>
  <c r="K5129" i="1"/>
  <c r="K5128" i="1"/>
  <c r="K5127" i="1"/>
  <c r="K5126" i="1"/>
  <c r="K5069" i="1"/>
  <c r="K5068" i="1"/>
  <c r="K5125" i="1"/>
  <c r="K5124" i="1"/>
  <c r="K5123" i="1"/>
  <c r="K5122" i="1"/>
  <c r="K5121" i="1"/>
  <c r="K5120" i="1"/>
  <c r="K5119" i="1"/>
  <c r="K5118" i="1"/>
  <c r="K5067" i="1"/>
  <c r="K5117" i="1"/>
  <c r="K5066" i="1"/>
  <c r="K5116" i="1"/>
  <c r="K5065" i="1"/>
  <c r="K5042" i="1"/>
  <c r="K5064" i="1"/>
  <c r="K5115" i="1"/>
  <c r="K5114" i="1"/>
  <c r="K5113" i="1"/>
  <c r="K5112" i="1"/>
  <c r="K5111" i="1"/>
  <c r="K5110" i="1"/>
  <c r="K5109" i="1"/>
  <c r="K5063" i="1"/>
  <c r="K5108" i="1"/>
  <c r="K5062" i="1"/>
  <c r="K5107" i="1"/>
  <c r="K5061" i="1"/>
  <c r="K5041" i="1"/>
  <c r="K5060" i="1"/>
  <c r="K5106" i="1"/>
  <c r="K5105" i="1"/>
  <c r="K5104" i="1"/>
  <c r="K5103" i="1"/>
  <c r="K5102" i="1"/>
  <c r="K5101" i="1"/>
  <c r="K5100" i="1"/>
  <c r="K5059" i="1"/>
  <c r="K5099" i="1"/>
  <c r="K5058" i="1"/>
  <c r="K5098" i="1"/>
  <c r="K5057" i="1"/>
  <c r="K5040" i="1"/>
  <c r="K5056" i="1"/>
  <c r="K5097" i="1"/>
  <c r="K5096" i="1"/>
  <c r="K5095" i="1"/>
  <c r="K5094" i="1"/>
  <c r="K5093" i="1"/>
  <c r="K5092" i="1"/>
  <c r="K5091" i="1"/>
  <c r="K5142" i="1"/>
  <c r="K5141" i="1"/>
  <c r="K5140" i="1"/>
  <c r="K5090" i="1"/>
  <c r="K5055" i="1"/>
  <c r="K5089" i="1"/>
  <c r="K5054" i="1"/>
  <c r="K5088" i="1"/>
  <c r="K5053" i="1"/>
  <c r="K5039" i="1"/>
  <c r="K5052" i="1"/>
  <c r="K5087" i="1"/>
  <c r="K5086" i="1"/>
  <c r="K5085" i="1"/>
  <c r="K5084" i="1"/>
  <c r="K5083" i="1"/>
  <c r="K5082" i="1"/>
  <c r="K5139" i="1"/>
  <c r="K5138" i="1"/>
  <c r="K5137" i="1"/>
  <c r="K5081" i="1"/>
  <c r="K5051" i="1"/>
  <c r="K5080" i="1"/>
  <c r="K5050" i="1"/>
  <c r="K5079" i="1"/>
  <c r="K5049" i="1"/>
  <c r="K5038" i="1"/>
  <c r="K5048" i="1"/>
  <c r="K5078" i="1"/>
  <c r="K5077" i="1"/>
  <c r="K5076" i="1"/>
  <c r="K5075" i="1"/>
  <c r="K5074" i="1"/>
  <c r="K5073" i="1"/>
  <c r="K5136" i="1"/>
  <c r="K5135" i="1"/>
  <c r="K5134" i="1"/>
  <c r="K5072" i="1"/>
  <c r="K5047" i="1"/>
  <c r="K5071" i="1"/>
  <c r="K5046" i="1"/>
  <c r="K5070" i="1"/>
  <c r="K5045" i="1"/>
  <c r="K5037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07" i="1"/>
  <c r="K814" i="1"/>
  <c r="K813" i="1"/>
  <c r="K812" i="1"/>
  <c r="K811" i="1"/>
  <c r="K810" i="1"/>
  <c r="K809" i="1"/>
  <c r="K808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07" i="1"/>
  <c r="K206" i="1"/>
  <c r="K217" i="1"/>
  <c r="K216" i="1"/>
  <c r="K215" i="1"/>
  <c r="K214" i="1"/>
  <c r="K213" i="1"/>
  <c r="K231" i="1"/>
  <c r="K230" i="1"/>
  <c r="K229" i="1"/>
  <c r="K228" i="1"/>
  <c r="K227" i="1"/>
  <c r="K226" i="1"/>
  <c r="K225" i="1"/>
  <c r="K224" i="1"/>
  <c r="K223" i="1"/>
  <c r="K212" i="1"/>
  <c r="K205" i="1"/>
  <c r="K211" i="1"/>
  <c r="K210" i="1"/>
  <c r="K204" i="1"/>
  <c r="K222" i="1"/>
  <c r="K221" i="1"/>
  <c r="K209" i="1"/>
  <c r="K220" i="1"/>
  <c r="K219" i="1"/>
  <c r="K218" i="1"/>
  <c r="K208" i="1"/>
  <c r="K203" i="1"/>
  <c r="K183" i="1"/>
  <c r="K182" i="1"/>
  <c r="K193" i="1"/>
  <c r="K192" i="1"/>
  <c r="K191" i="1"/>
  <c r="K190" i="1"/>
  <c r="K189" i="1"/>
  <c r="K202" i="1"/>
  <c r="K201" i="1"/>
  <c r="K200" i="1"/>
  <c r="K199" i="1"/>
  <c r="K198" i="1"/>
  <c r="K197" i="1"/>
  <c r="K196" i="1"/>
  <c r="K195" i="1"/>
  <c r="K194" i="1"/>
  <c r="K188" i="1"/>
  <c r="K181" i="1"/>
  <c r="K187" i="1"/>
  <c r="K186" i="1"/>
  <c r="K180" i="1"/>
  <c r="K185" i="1"/>
  <c r="K184" i="1"/>
  <c r="K179" i="1"/>
  <c r="K154" i="1"/>
  <c r="K153" i="1"/>
  <c r="K164" i="1"/>
  <c r="K163" i="1"/>
  <c r="K162" i="1"/>
  <c r="K161" i="1"/>
  <c r="K160" i="1"/>
  <c r="K178" i="1"/>
  <c r="K177" i="1"/>
  <c r="K176" i="1"/>
  <c r="K175" i="1"/>
  <c r="K174" i="1"/>
  <c r="K173" i="1"/>
  <c r="K172" i="1"/>
  <c r="K171" i="1"/>
  <c r="K170" i="1"/>
  <c r="K159" i="1"/>
  <c r="K152" i="1"/>
  <c r="K158" i="1"/>
  <c r="K157" i="1"/>
  <c r="K151" i="1"/>
  <c r="K169" i="1"/>
  <c r="K168" i="1"/>
  <c r="K156" i="1"/>
  <c r="K167" i="1"/>
  <c r="K166" i="1"/>
  <c r="K165" i="1"/>
  <c r="K155" i="1"/>
  <c r="K150" i="1"/>
  <c r="K125" i="1"/>
  <c r="K124" i="1"/>
  <c r="K135" i="1"/>
  <c r="K134" i="1"/>
  <c r="K133" i="1"/>
  <c r="K132" i="1"/>
  <c r="K131" i="1"/>
  <c r="K149" i="1"/>
  <c r="K148" i="1"/>
  <c r="K147" i="1"/>
  <c r="K146" i="1"/>
  <c r="K145" i="1"/>
  <c r="K144" i="1"/>
  <c r="K143" i="1"/>
  <c r="K142" i="1"/>
  <c r="K141" i="1"/>
  <c r="K130" i="1"/>
  <c r="K123" i="1"/>
  <c r="K129" i="1"/>
  <c r="K128" i="1"/>
  <c r="K122" i="1"/>
  <c r="K140" i="1"/>
  <c r="K139" i="1"/>
  <c r="K127" i="1"/>
  <c r="K138" i="1"/>
  <c r="K137" i="1"/>
  <c r="K136" i="1"/>
  <c r="K126" i="1"/>
  <c r="K121" i="1"/>
  <c r="K89" i="1"/>
  <c r="K88" i="1"/>
  <c r="K87" i="1"/>
  <c r="K86" i="1"/>
  <c r="K114" i="1"/>
  <c r="K113" i="1"/>
  <c r="K112" i="1"/>
  <c r="K111" i="1"/>
  <c r="K110" i="1"/>
  <c r="K120" i="1"/>
  <c r="K119" i="1"/>
  <c r="K118" i="1"/>
  <c r="K109" i="1"/>
  <c r="K108" i="1"/>
  <c r="K107" i="1"/>
  <c r="K106" i="1"/>
  <c r="K105" i="1"/>
  <c r="K104" i="1"/>
  <c r="K103" i="1"/>
  <c r="K85" i="1"/>
  <c r="K102" i="1"/>
  <c r="K101" i="1"/>
  <c r="K100" i="1"/>
  <c r="K99" i="1"/>
  <c r="K98" i="1"/>
  <c r="K97" i="1"/>
  <c r="K117" i="1"/>
  <c r="K116" i="1"/>
  <c r="K115" i="1"/>
  <c r="K96" i="1"/>
  <c r="K95" i="1"/>
  <c r="K94" i="1"/>
  <c r="K93" i="1"/>
  <c r="K92" i="1"/>
  <c r="K91" i="1"/>
  <c r="K90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M1507" i="1" l="1"/>
  <c r="L1507" i="1"/>
  <c r="N1507" i="1" s="1"/>
  <c r="M1506" i="1"/>
  <c r="L1506" i="1"/>
  <c r="N1506" i="1" s="1"/>
  <c r="M1505" i="1"/>
  <c r="L1505" i="1"/>
  <c r="N1505" i="1" s="1"/>
  <c r="M1504" i="1"/>
  <c r="L1504" i="1"/>
  <c r="N1504" i="1" s="1"/>
  <c r="M1503" i="1"/>
  <c r="L1503" i="1"/>
  <c r="N1503" i="1" s="1"/>
  <c r="M1502" i="1"/>
  <c r="L1502" i="1"/>
  <c r="N1502" i="1" s="1"/>
  <c r="M1501" i="1"/>
  <c r="L1501" i="1"/>
  <c r="N1501" i="1" s="1"/>
  <c r="M1500" i="1"/>
  <c r="L1500" i="1"/>
  <c r="N1500" i="1" s="1"/>
  <c r="M1499" i="1"/>
  <c r="L1499" i="1"/>
  <c r="N1499" i="1" s="1"/>
  <c r="M1498" i="1"/>
  <c r="L1498" i="1"/>
  <c r="N1498" i="1" s="1"/>
  <c r="M1497" i="1"/>
  <c r="L1497" i="1"/>
  <c r="N1497" i="1" s="1"/>
  <c r="M1496" i="1"/>
  <c r="L1496" i="1"/>
  <c r="N1496" i="1" s="1"/>
  <c r="M1495" i="1"/>
  <c r="L1495" i="1"/>
  <c r="N1495" i="1" s="1"/>
  <c r="M1494" i="1"/>
  <c r="L1494" i="1"/>
  <c r="N1494" i="1" s="1"/>
  <c r="M1493" i="1"/>
  <c r="L1493" i="1"/>
  <c r="N1493" i="1" s="1"/>
  <c r="M1492" i="1"/>
  <c r="L1492" i="1"/>
  <c r="N1492" i="1" s="1"/>
  <c r="M1491" i="1"/>
  <c r="L1491" i="1"/>
  <c r="N1491" i="1" s="1"/>
  <c r="M1490" i="1"/>
  <c r="L1490" i="1"/>
  <c r="N1490" i="1" s="1"/>
  <c r="M1489" i="1"/>
  <c r="L1489" i="1"/>
  <c r="N1489" i="1" s="1"/>
  <c r="M1488" i="1"/>
  <c r="L1488" i="1"/>
  <c r="N1488" i="1" s="1"/>
  <c r="M1487" i="1"/>
  <c r="L1487" i="1"/>
  <c r="N1487" i="1" s="1"/>
  <c r="M1486" i="1"/>
  <c r="L1486" i="1"/>
  <c r="N1486" i="1" s="1"/>
  <c r="M1485" i="1"/>
  <c r="L1485" i="1"/>
  <c r="N1485" i="1" s="1"/>
  <c r="M1484" i="1"/>
  <c r="L1484" i="1"/>
  <c r="N1484" i="1" s="1"/>
  <c r="M1483" i="1"/>
  <c r="L1483" i="1"/>
  <c r="N1483" i="1" s="1"/>
  <c r="M1482" i="1"/>
  <c r="L1482" i="1"/>
  <c r="N1482" i="1" s="1"/>
  <c r="M1481" i="1"/>
  <c r="L1481" i="1"/>
  <c r="N1481" i="1" s="1"/>
  <c r="M1480" i="1"/>
  <c r="L1480" i="1"/>
  <c r="N1480" i="1" s="1"/>
  <c r="M1479" i="1"/>
  <c r="L1479" i="1"/>
  <c r="N1479" i="1" s="1"/>
  <c r="M1478" i="1"/>
  <c r="L1478" i="1"/>
  <c r="N1478" i="1" s="1"/>
  <c r="M1477" i="1"/>
  <c r="L1477" i="1"/>
  <c r="N1477" i="1" s="1"/>
  <c r="M1476" i="1"/>
  <c r="L1476" i="1"/>
  <c r="N1476" i="1" s="1"/>
  <c r="M1475" i="1"/>
  <c r="L1475" i="1"/>
  <c r="N1475" i="1" s="1"/>
  <c r="M1474" i="1"/>
  <c r="L1474" i="1"/>
  <c r="N1474" i="1" s="1"/>
  <c r="M1473" i="1"/>
  <c r="L1473" i="1"/>
  <c r="N1473" i="1" s="1"/>
  <c r="M1472" i="1"/>
  <c r="L1472" i="1"/>
  <c r="N1472" i="1" s="1"/>
  <c r="M1471" i="1"/>
  <c r="L1471" i="1"/>
  <c r="N1471" i="1" s="1"/>
  <c r="M1470" i="1"/>
  <c r="L1470" i="1"/>
  <c r="N1470" i="1" s="1"/>
  <c r="M1469" i="1"/>
  <c r="L1469" i="1"/>
  <c r="N1469" i="1" s="1"/>
  <c r="M1468" i="1"/>
  <c r="L1468" i="1"/>
  <c r="N1468" i="1" s="1"/>
  <c r="M1467" i="1"/>
  <c r="L1467" i="1"/>
  <c r="N1467" i="1" s="1"/>
  <c r="M1466" i="1"/>
  <c r="L1466" i="1"/>
  <c r="N1466" i="1" s="1"/>
  <c r="M1465" i="1"/>
  <c r="L1465" i="1"/>
  <c r="N1465" i="1" s="1"/>
  <c r="M1464" i="1"/>
  <c r="L1464" i="1"/>
  <c r="N1464" i="1" s="1"/>
  <c r="M1463" i="1"/>
  <c r="L1463" i="1"/>
  <c r="N1463" i="1" s="1"/>
  <c r="M1462" i="1"/>
  <c r="L1462" i="1"/>
  <c r="N1462" i="1" s="1"/>
  <c r="M1461" i="1"/>
  <c r="L1461" i="1"/>
  <c r="N1461" i="1" s="1"/>
  <c r="M1460" i="1"/>
  <c r="L1460" i="1"/>
  <c r="N1460" i="1" s="1"/>
  <c r="M1459" i="1"/>
  <c r="L1459" i="1"/>
  <c r="N1459" i="1" s="1"/>
  <c r="M1458" i="1"/>
  <c r="L1458" i="1"/>
  <c r="N1458" i="1" s="1"/>
  <c r="M1457" i="1"/>
  <c r="L1457" i="1"/>
  <c r="N1457" i="1" s="1"/>
  <c r="M1456" i="1"/>
  <c r="L1456" i="1"/>
  <c r="N1456" i="1" s="1"/>
  <c r="M1455" i="1"/>
  <c r="L1455" i="1"/>
  <c r="N1455" i="1" s="1"/>
  <c r="M1454" i="1"/>
  <c r="L1454" i="1"/>
  <c r="N1454" i="1" s="1"/>
  <c r="M1453" i="1"/>
  <c r="L1453" i="1"/>
  <c r="N1453" i="1" s="1"/>
  <c r="M1452" i="1"/>
  <c r="L1452" i="1"/>
  <c r="N1452" i="1" s="1"/>
  <c r="M1451" i="1"/>
  <c r="L1451" i="1"/>
  <c r="N1451" i="1" s="1"/>
  <c r="M1450" i="1"/>
  <c r="L1450" i="1"/>
  <c r="N1450" i="1" s="1"/>
  <c r="M1449" i="1"/>
  <c r="L1449" i="1"/>
  <c r="N1449" i="1" s="1"/>
  <c r="M1448" i="1"/>
  <c r="L1448" i="1"/>
  <c r="N1448" i="1" s="1"/>
  <c r="M1447" i="1"/>
  <c r="L1447" i="1"/>
  <c r="N1447" i="1" s="1"/>
  <c r="M1446" i="1"/>
  <c r="L1446" i="1"/>
  <c r="N1446" i="1" s="1"/>
  <c r="M1445" i="1"/>
  <c r="L1445" i="1"/>
  <c r="N1445" i="1" s="1"/>
  <c r="M1444" i="1"/>
  <c r="L1444" i="1"/>
  <c r="N1444" i="1" s="1"/>
  <c r="M1443" i="1"/>
  <c r="L1443" i="1"/>
  <c r="N1443" i="1" s="1"/>
  <c r="M1442" i="1"/>
  <c r="L1442" i="1"/>
  <c r="N1442" i="1" s="1"/>
  <c r="M1441" i="1"/>
  <c r="L1441" i="1"/>
  <c r="N1441" i="1" s="1"/>
  <c r="M1440" i="1"/>
  <c r="L1440" i="1"/>
  <c r="N1440" i="1" s="1"/>
  <c r="M1439" i="1"/>
  <c r="L1439" i="1"/>
  <c r="N1439" i="1" s="1"/>
  <c r="M1438" i="1"/>
  <c r="L1438" i="1"/>
  <c r="N1438" i="1" s="1"/>
  <c r="M1437" i="1"/>
  <c r="L1437" i="1"/>
  <c r="N1437" i="1" s="1"/>
  <c r="M1436" i="1"/>
  <c r="L1436" i="1"/>
  <c r="N1436" i="1" s="1"/>
  <c r="M1435" i="1"/>
  <c r="L1435" i="1"/>
  <c r="N1435" i="1" s="1"/>
  <c r="M1434" i="1"/>
  <c r="L1434" i="1"/>
  <c r="N1434" i="1" s="1"/>
  <c r="M1433" i="1"/>
  <c r="L1433" i="1"/>
  <c r="N1433" i="1" s="1"/>
  <c r="M1432" i="1"/>
  <c r="L1432" i="1"/>
  <c r="N1432" i="1" s="1"/>
  <c r="M1431" i="1"/>
  <c r="L1431" i="1"/>
  <c r="N1431" i="1" s="1"/>
  <c r="M1430" i="1"/>
  <c r="L1430" i="1"/>
  <c r="N1430" i="1" s="1"/>
  <c r="M1429" i="1"/>
  <c r="L1429" i="1"/>
  <c r="N1429" i="1" s="1"/>
  <c r="M1428" i="1"/>
  <c r="L1428" i="1"/>
  <c r="N1428" i="1" s="1"/>
  <c r="M1427" i="1"/>
  <c r="L1427" i="1"/>
  <c r="N1427" i="1" s="1"/>
  <c r="M1426" i="1"/>
  <c r="L1426" i="1"/>
  <c r="N1426" i="1" s="1"/>
  <c r="M1425" i="1"/>
  <c r="L1425" i="1"/>
  <c r="N1425" i="1" s="1"/>
  <c r="M1424" i="1"/>
  <c r="L1424" i="1"/>
  <c r="N1424" i="1" s="1"/>
  <c r="M1423" i="1"/>
  <c r="L1423" i="1"/>
  <c r="N1423" i="1" s="1"/>
  <c r="M1422" i="1"/>
  <c r="L1422" i="1"/>
  <c r="N1422" i="1" s="1"/>
  <c r="M1421" i="1"/>
  <c r="L1421" i="1"/>
  <c r="N1421" i="1" s="1"/>
  <c r="M1420" i="1"/>
  <c r="L1420" i="1"/>
  <c r="N1420" i="1" s="1"/>
  <c r="M1419" i="1"/>
  <c r="L1419" i="1"/>
  <c r="N1419" i="1" s="1"/>
  <c r="M1418" i="1"/>
  <c r="L1418" i="1"/>
  <c r="N1418" i="1" s="1"/>
  <c r="M1417" i="1"/>
  <c r="L1417" i="1"/>
  <c r="N1417" i="1" s="1"/>
  <c r="M1416" i="1"/>
  <c r="L1416" i="1"/>
  <c r="N1416" i="1" s="1"/>
  <c r="M1415" i="1"/>
  <c r="L1415" i="1"/>
  <c r="N1415" i="1" s="1"/>
  <c r="M1414" i="1"/>
  <c r="L1414" i="1"/>
  <c r="N1414" i="1" s="1"/>
  <c r="M1413" i="1"/>
  <c r="L1413" i="1"/>
  <c r="N1413" i="1" s="1"/>
  <c r="M1412" i="1"/>
  <c r="L1412" i="1"/>
  <c r="N1412" i="1" s="1"/>
  <c r="M1411" i="1"/>
  <c r="L1411" i="1"/>
  <c r="N1411" i="1" s="1"/>
  <c r="M1410" i="1"/>
  <c r="L1410" i="1"/>
  <c r="N1410" i="1" s="1"/>
  <c r="M1409" i="1"/>
  <c r="L1409" i="1"/>
  <c r="N1409" i="1" s="1"/>
  <c r="M1408" i="1"/>
  <c r="L1408" i="1"/>
  <c r="N1408" i="1" s="1"/>
  <c r="M1407" i="1"/>
  <c r="L1407" i="1"/>
  <c r="N1407" i="1" s="1"/>
  <c r="M1406" i="1"/>
  <c r="L1406" i="1"/>
  <c r="N1406" i="1" s="1"/>
  <c r="M1405" i="1"/>
  <c r="L1405" i="1"/>
  <c r="N1405" i="1" s="1"/>
  <c r="M1404" i="1"/>
  <c r="L1404" i="1"/>
  <c r="N1404" i="1" s="1"/>
  <c r="M1403" i="1"/>
  <c r="L1403" i="1"/>
  <c r="N1403" i="1" s="1"/>
  <c r="M1402" i="1"/>
  <c r="L1402" i="1"/>
  <c r="N1402" i="1" s="1"/>
  <c r="M1401" i="1"/>
  <c r="L1401" i="1"/>
  <c r="N1401" i="1" s="1"/>
  <c r="M1400" i="1"/>
  <c r="L1400" i="1"/>
  <c r="N1400" i="1" s="1"/>
  <c r="M1399" i="1"/>
  <c r="L1399" i="1"/>
  <c r="N1399" i="1" s="1"/>
  <c r="M1398" i="1"/>
  <c r="L1398" i="1"/>
  <c r="N1398" i="1" s="1"/>
  <c r="M1397" i="1"/>
  <c r="L1397" i="1"/>
  <c r="N1397" i="1" s="1"/>
  <c r="M1396" i="1"/>
  <c r="L1396" i="1"/>
  <c r="N1396" i="1" s="1"/>
  <c r="M1395" i="1"/>
  <c r="L1395" i="1"/>
  <c r="N1395" i="1" s="1"/>
  <c r="M1394" i="1"/>
  <c r="L1394" i="1"/>
  <c r="N1394" i="1" s="1"/>
  <c r="M1393" i="1"/>
  <c r="L1393" i="1"/>
  <c r="N1393" i="1" s="1"/>
  <c r="M1392" i="1"/>
  <c r="L1392" i="1"/>
  <c r="N1392" i="1" s="1"/>
  <c r="M1391" i="1"/>
  <c r="L1391" i="1"/>
  <c r="N1391" i="1" s="1"/>
  <c r="M1390" i="1"/>
  <c r="L1390" i="1"/>
  <c r="N1390" i="1" s="1"/>
  <c r="M1389" i="1"/>
  <c r="L1389" i="1"/>
  <c r="N1389" i="1" s="1"/>
  <c r="M1388" i="1"/>
  <c r="L1388" i="1"/>
  <c r="N1388" i="1" s="1"/>
  <c r="M1387" i="1"/>
  <c r="L1387" i="1"/>
  <c r="N1387" i="1" s="1"/>
  <c r="M1386" i="1"/>
  <c r="L1386" i="1"/>
  <c r="N1386" i="1" s="1"/>
  <c r="M1385" i="1"/>
  <c r="L1385" i="1"/>
  <c r="N1385" i="1" s="1"/>
  <c r="M1384" i="1"/>
  <c r="L1384" i="1"/>
  <c r="N1384" i="1" s="1"/>
  <c r="M1383" i="1"/>
  <c r="L1383" i="1"/>
  <c r="N1383" i="1" s="1"/>
  <c r="M1382" i="1"/>
  <c r="L1382" i="1"/>
  <c r="N1382" i="1" s="1"/>
  <c r="M1381" i="1"/>
  <c r="L1381" i="1"/>
  <c r="N1381" i="1" s="1"/>
  <c r="M1380" i="1"/>
  <c r="L1380" i="1"/>
  <c r="N1380" i="1" s="1"/>
  <c r="M1379" i="1"/>
  <c r="L1379" i="1"/>
  <c r="N1379" i="1" s="1"/>
  <c r="M1378" i="1"/>
  <c r="L1378" i="1"/>
  <c r="N1378" i="1" s="1"/>
  <c r="M1377" i="1"/>
  <c r="L1377" i="1"/>
  <c r="N1377" i="1" s="1"/>
  <c r="M1376" i="1"/>
  <c r="L1376" i="1"/>
  <c r="N1376" i="1" s="1"/>
  <c r="M1375" i="1"/>
  <c r="L1375" i="1"/>
  <c r="N1375" i="1" s="1"/>
  <c r="M1374" i="1"/>
  <c r="L1374" i="1"/>
  <c r="N1374" i="1" s="1"/>
  <c r="M1373" i="1"/>
  <c r="L1373" i="1"/>
  <c r="N1373" i="1" s="1"/>
  <c r="M1372" i="1"/>
  <c r="L1372" i="1"/>
  <c r="N1372" i="1" s="1"/>
  <c r="M1371" i="1"/>
  <c r="L1371" i="1"/>
  <c r="N1371" i="1" s="1"/>
  <c r="M1370" i="1"/>
  <c r="L1370" i="1"/>
  <c r="N1370" i="1" s="1"/>
  <c r="M1369" i="1"/>
  <c r="L1369" i="1"/>
  <c r="N1369" i="1" s="1"/>
  <c r="M1368" i="1"/>
  <c r="L1368" i="1"/>
  <c r="N1368" i="1" s="1"/>
  <c r="M1367" i="1"/>
  <c r="L1367" i="1"/>
  <c r="N1367" i="1" s="1"/>
  <c r="M1366" i="1"/>
  <c r="L1366" i="1"/>
  <c r="N1366" i="1" s="1"/>
  <c r="M1365" i="1"/>
  <c r="L1365" i="1"/>
  <c r="N1365" i="1" s="1"/>
  <c r="M1364" i="1"/>
  <c r="L1364" i="1"/>
  <c r="N1364" i="1" s="1"/>
  <c r="M1363" i="1"/>
  <c r="L1363" i="1"/>
  <c r="N1363" i="1" s="1"/>
  <c r="M1362" i="1"/>
  <c r="L1362" i="1"/>
  <c r="N1362" i="1" s="1"/>
  <c r="M1361" i="1"/>
  <c r="L1361" i="1"/>
  <c r="N1361" i="1" s="1"/>
  <c r="M1360" i="1"/>
  <c r="L1360" i="1"/>
  <c r="N1360" i="1" s="1"/>
  <c r="M1359" i="1"/>
  <c r="L1359" i="1"/>
  <c r="N1359" i="1" s="1"/>
  <c r="M1358" i="1"/>
  <c r="L1358" i="1"/>
  <c r="N1358" i="1" s="1"/>
  <c r="M1357" i="1"/>
  <c r="L1357" i="1"/>
  <c r="N1357" i="1" s="1"/>
  <c r="M1356" i="1"/>
  <c r="L1356" i="1"/>
  <c r="N1356" i="1" s="1"/>
  <c r="M1355" i="1"/>
  <c r="L1355" i="1"/>
  <c r="N1355" i="1" s="1"/>
  <c r="M1354" i="1"/>
  <c r="L1354" i="1"/>
  <c r="N1354" i="1" s="1"/>
  <c r="M1353" i="1"/>
  <c r="L1353" i="1"/>
  <c r="N1353" i="1" s="1"/>
  <c r="M1352" i="1"/>
  <c r="L1352" i="1"/>
  <c r="N1352" i="1" s="1"/>
  <c r="M1351" i="1"/>
  <c r="L1351" i="1"/>
  <c r="N1351" i="1" s="1"/>
  <c r="M1350" i="1"/>
  <c r="L1350" i="1"/>
  <c r="N1350" i="1" s="1"/>
  <c r="M1349" i="1"/>
  <c r="L1349" i="1"/>
  <c r="N1349" i="1" s="1"/>
  <c r="M1348" i="1"/>
  <c r="L1348" i="1"/>
  <c r="N1348" i="1" s="1"/>
  <c r="M1347" i="1"/>
  <c r="L1347" i="1"/>
  <c r="N1347" i="1" s="1"/>
  <c r="M1346" i="1"/>
  <c r="L1346" i="1"/>
  <c r="N1346" i="1" s="1"/>
  <c r="M1345" i="1"/>
  <c r="L1345" i="1"/>
  <c r="N1345" i="1" s="1"/>
  <c r="M1344" i="1"/>
  <c r="L1344" i="1"/>
  <c r="N1344" i="1" s="1"/>
  <c r="M1343" i="1"/>
  <c r="L1343" i="1"/>
  <c r="N1343" i="1" s="1"/>
  <c r="M1342" i="1"/>
  <c r="L1342" i="1"/>
  <c r="N1342" i="1" s="1"/>
  <c r="M1341" i="1"/>
  <c r="L1341" i="1"/>
  <c r="N1341" i="1" s="1"/>
  <c r="M1340" i="1"/>
  <c r="L1340" i="1"/>
  <c r="N1340" i="1" s="1"/>
  <c r="M1339" i="1"/>
  <c r="L1339" i="1"/>
  <c r="N1339" i="1" s="1"/>
  <c r="M1338" i="1"/>
  <c r="L1338" i="1"/>
  <c r="N1338" i="1" s="1"/>
  <c r="M1337" i="1"/>
  <c r="L1337" i="1"/>
  <c r="N1337" i="1" s="1"/>
  <c r="M1336" i="1"/>
  <c r="L1336" i="1"/>
  <c r="N1336" i="1" s="1"/>
  <c r="M1335" i="1"/>
  <c r="L1335" i="1"/>
  <c r="N1335" i="1" s="1"/>
  <c r="M1334" i="1"/>
  <c r="L1334" i="1"/>
  <c r="N1334" i="1" s="1"/>
  <c r="M1333" i="1"/>
  <c r="L1333" i="1"/>
  <c r="N1333" i="1" s="1"/>
  <c r="M1332" i="1"/>
  <c r="L1332" i="1"/>
  <c r="N1332" i="1" s="1"/>
  <c r="M1331" i="1"/>
  <c r="L1331" i="1"/>
  <c r="N1331" i="1" s="1"/>
  <c r="M1330" i="1"/>
  <c r="L1330" i="1"/>
  <c r="N1330" i="1" s="1"/>
  <c r="M1329" i="1"/>
  <c r="L1329" i="1"/>
  <c r="N1329" i="1" s="1"/>
  <c r="M1328" i="1"/>
  <c r="L1328" i="1"/>
  <c r="N1328" i="1" s="1"/>
  <c r="M1327" i="1"/>
  <c r="L1327" i="1"/>
  <c r="N1327" i="1" s="1"/>
  <c r="M1326" i="1"/>
  <c r="L1326" i="1"/>
  <c r="N1326" i="1" s="1"/>
  <c r="M1325" i="1"/>
  <c r="L1325" i="1"/>
  <c r="N1325" i="1" s="1"/>
  <c r="M1324" i="1"/>
  <c r="L1324" i="1"/>
  <c r="N1324" i="1" s="1"/>
  <c r="M1323" i="1"/>
  <c r="L1323" i="1"/>
  <c r="N1323" i="1" s="1"/>
  <c r="M1322" i="1"/>
  <c r="L1322" i="1"/>
  <c r="N1322" i="1" s="1"/>
  <c r="M1321" i="1"/>
  <c r="L1321" i="1"/>
  <c r="N1321" i="1" s="1"/>
  <c r="M1320" i="1"/>
  <c r="L1320" i="1"/>
  <c r="N1320" i="1" s="1"/>
  <c r="M1319" i="1"/>
  <c r="L1319" i="1"/>
  <c r="N1319" i="1" s="1"/>
  <c r="M1318" i="1"/>
  <c r="L1318" i="1"/>
  <c r="N1318" i="1" s="1"/>
  <c r="M1317" i="1"/>
  <c r="L1317" i="1"/>
  <c r="N1317" i="1" s="1"/>
  <c r="M1316" i="1"/>
  <c r="L1316" i="1"/>
  <c r="N1316" i="1" s="1"/>
  <c r="M1315" i="1"/>
  <c r="L1315" i="1"/>
  <c r="N1315" i="1" s="1"/>
  <c r="M1314" i="1"/>
  <c r="L1314" i="1"/>
  <c r="N1314" i="1" s="1"/>
  <c r="M1313" i="1"/>
  <c r="L1313" i="1"/>
  <c r="N1313" i="1" s="1"/>
  <c r="M1312" i="1"/>
  <c r="L1312" i="1"/>
  <c r="N1312" i="1" s="1"/>
  <c r="M1311" i="1"/>
  <c r="L1311" i="1"/>
  <c r="N1311" i="1" s="1"/>
  <c r="M1310" i="1"/>
  <c r="L1310" i="1"/>
  <c r="N1310" i="1" s="1"/>
  <c r="M1309" i="1"/>
  <c r="L1309" i="1"/>
  <c r="N1309" i="1" s="1"/>
  <c r="M1308" i="1"/>
  <c r="L1308" i="1"/>
  <c r="N1308" i="1" s="1"/>
  <c r="M1307" i="1"/>
  <c r="L1307" i="1"/>
  <c r="N1307" i="1" s="1"/>
  <c r="M1306" i="1"/>
  <c r="L1306" i="1"/>
  <c r="N1306" i="1" s="1"/>
  <c r="M1305" i="1"/>
  <c r="L1305" i="1"/>
  <c r="N1305" i="1" s="1"/>
  <c r="M1304" i="1"/>
  <c r="L1304" i="1"/>
  <c r="N1304" i="1" s="1"/>
  <c r="M1303" i="1"/>
  <c r="L1303" i="1"/>
  <c r="N1303" i="1" s="1"/>
  <c r="M1302" i="1"/>
  <c r="L1302" i="1"/>
  <c r="N1302" i="1" s="1"/>
  <c r="M1301" i="1"/>
  <c r="L1301" i="1"/>
  <c r="N1301" i="1" s="1"/>
  <c r="M1300" i="1"/>
  <c r="L1300" i="1"/>
  <c r="N1300" i="1" s="1"/>
  <c r="M1299" i="1"/>
  <c r="L1299" i="1"/>
  <c r="N1299" i="1" s="1"/>
  <c r="M1298" i="1"/>
  <c r="L1298" i="1"/>
  <c r="N1298" i="1" s="1"/>
  <c r="M1297" i="1"/>
  <c r="L1297" i="1"/>
  <c r="N1297" i="1" s="1"/>
  <c r="M1296" i="1"/>
  <c r="L1296" i="1"/>
  <c r="N1296" i="1" s="1"/>
  <c r="M1295" i="1"/>
  <c r="L1295" i="1"/>
  <c r="N1295" i="1" s="1"/>
  <c r="M1294" i="1"/>
  <c r="L1294" i="1"/>
  <c r="N1294" i="1" s="1"/>
  <c r="M1293" i="1"/>
  <c r="L1293" i="1"/>
  <c r="N1293" i="1" s="1"/>
  <c r="M1292" i="1"/>
  <c r="L1292" i="1"/>
  <c r="N1292" i="1" s="1"/>
  <c r="M1291" i="1"/>
  <c r="L1291" i="1"/>
  <c r="N1291" i="1" s="1"/>
  <c r="M1290" i="1"/>
  <c r="L1290" i="1"/>
  <c r="N1290" i="1" s="1"/>
  <c r="M1289" i="1"/>
  <c r="L1289" i="1"/>
  <c r="N1289" i="1" s="1"/>
  <c r="M1288" i="1"/>
  <c r="L1288" i="1"/>
  <c r="N1288" i="1" s="1"/>
  <c r="M1287" i="1"/>
  <c r="L1287" i="1"/>
  <c r="N1287" i="1" s="1"/>
  <c r="M1286" i="1"/>
  <c r="L1286" i="1"/>
  <c r="N1286" i="1" s="1"/>
  <c r="M1285" i="1"/>
  <c r="L1285" i="1"/>
  <c r="N1285" i="1" s="1"/>
  <c r="M1284" i="1"/>
  <c r="L1284" i="1"/>
  <c r="N1284" i="1" s="1"/>
  <c r="M1283" i="1"/>
  <c r="L1283" i="1"/>
  <c r="N1283" i="1" s="1"/>
  <c r="M1282" i="1"/>
  <c r="L1282" i="1"/>
  <c r="N1282" i="1" s="1"/>
  <c r="M1281" i="1"/>
  <c r="L1281" i="1"/>
  <c r="N1281" i="1" s="1"/>
  <c r="M1280" i="1"/>
  <c r="L1280" i="1"/>
  <c r="N1280" i="1" s="1"/>
  <c r="M1279" i="1"/>
  <c r="L1279" i="1"/>
  <c r="N1279" i="1" s="1"/>
  <c r="M1278" i="1"/>
  <c r="L1278" i="1"/>
  <c r="N1278" i="1" s="1"/>
  <c r="M1277" i="1"/>
  <c r="L1277" i="1"/>
  <c r="N1277" i="1" s="1"/>
  <c r="M1276" i="1"/>
  <c r="L1276" i="1"/>
  <c r="N1276" i="1" s="1"/>
  <c r="M1275" i="1"/>
  <c r="L1275" i="1"/>
  <c r="N1275" i="1" s="1"/>
  <c r="M1274" i="1"/>
  <c r="L1274" i="1"/>
  <c r="N1274" i="1" s="1"/>
  <c r="M1273" i="1"/>
  <c r="L1273" i="1"/>
  <c r="N1273" i="1" s="1"/>
  <c r="M1272" i="1"/>
  <c r="L1272" i="1"/>
  <c r="N1272" i="1" s="1"/>
  <c r="M1271" i="1"/>
  <c r="L1271" i="1"/>
  <c r="N1271" i="1" s="1"/>
  <c r="M1270" i="1"/>
  <c r="L1270" i="1"/>
  <c r="N1270" i="1" s="1"/>
  <c r="M1269" i="1"/>
  <c r="L1269" i="1"/>
  <c r="N1269" i="1" s="1"/>
  <c r="M1268" i="1"/>
  <c r="L1268" i="1"/>
  <c r="N1268" i="1" s="1"/>
  <c r="M1267" i="1"/>
  <c r="L1267" i="1"/>
  <c r="N1267" i="1" s="1"/>
  <c r="M1266" i="1"/>
  <c r="L1266" i="1"/>
  <c r="N1266" i="1" s="1"/>
  <c r="M1265" i="1"/>
  <c r="L1265" i="1"/>
  <c r="N1265" i="1" s="1"/>
  <c r="M1264" i="1"/>
  <c r="L1264" i="1"/>
  <c r="N1264" i="1" s="1"/>
  <c r="M1263" i="1"/>
  <c r="L1263" i="1"/>
  <c r="N1263" i="1" s="1"/>
  <c r="M1262" i="1"/>
  <c r="L1262" i="1"/>
  <c r="N1262" i="1" s="1"/>
  <c r="M1261" i="1"/>
  <c r="L1261" i="1"/>
  <c r="N1261" i="1" s="1"/>
  <c r="M1260" i="1"/>
  <c r="L1260" i="1"/>
  <c r="N1260" i="1" s="1"/>
  <c r="M1259" i="1"/>
  <c r="L1259" i="1"/>
  <c r="N1259" i="1" s="1"/>
  <c r="M1258" i="1"/>
  <c r="L1258" i="1"/>
  <c r="N1258" i="1" s="1"/>
  <c r="M1257" i="1"/>
  <c r="L1257" i="1"/>
  <c r="N1257" i="1" s="1"/>
  <c r="M1256" i="1"/>
  <c r="L1256" i="1"/>
  <c r="N1256" i="1" s="1"/>
  <c r="M1255" i="1"/>
  <c r="L1255" i="1"/>
  <c r="N1255" i="1" s="1"/>
  <c r="M1254" i="1"/>
  <c r="L1254" i="1"/>
  <c r="N1254" i="1" s="1"/>
  <c r="M1253" i="1"/>
  <c r="L1253" i="1"/>
  <c r="N1253" i="1" s="1"/>
  <c r="M1252" i="1"/>
  <c r="L1252" i="1"/>
  <c r="N1252" i="1" s="1"/>
  <c r="M1251" i="1"/>
  <c r="L1251" i="1"/>
  <c r="N1251" i="1" s="1"/>
  <c r="M1250" i="1"/>
  <c r="L1250" i="1"/>
  <c r="N1250" i="1" s="1"/>
  <c r="M1249" i="1"/>
  <c r="L1249" i="1"/>
  <c r="N1249" i="1" s="1"/>
  <c r="M1248" i="1"/>
  <c r="L1248" i="1"/>
  <c r="N1248" i="1" s="1"/>
  <c r="M1247" i="1"/>
  <c r="L1247" i="1"/>
  <c r="N1247" i="1" s="1"/>
  <c r="M1246" i="1"/>
  <c r="L1246" i="1"/>
  <c r="N1246" i="1" s="1"/>
  <c r="M1245" i="1"/>
  <c r="L1245" i="1"/>
  <c r="N1245" i="1" s="1"/>
  <c r="M1244" i="1"/>
  <c r="L1244" i="1"/>
  <c r="N1244" i="1" s="1"/>
  <c r="M1243" i="1"/>
  <c r="L1243" i="1"/>
  <c r="N1243" i="1" s="1"/>
  <c r="M1242" i="1"/>
  <c r="L1242" i="1"/>
  <c r="N1242" i="1" s="1"/>
  <c r="M1241" i="1"/>
  <c r="L1241" i="1"/>
  <c r="N1241" i="1" s="1"/>
  <c r="M1240" i="1"/>
  <c r="L1240" i="1"/>
  <c r="N1240" i="1" s="1"/>
  <c r="M1239" i="1"/>
  <c r="L1239" i="1"/>
  <c r="N1239" i="1" s="1"/>
  <c r="M1238" i="1"/>
  <c r="L1238" i="1"/>
  <c r="N1238" i="1" s="1"/>
  <c r="M1237" i="1"/>
  <c r="L1237" i="1"/>
  <c r="N1237" i="1" s="1"/>
  <c r="M1236" i="1"/>
  <c r="L1236" i="1"/>
  <c r="N1236" i="1" s="1"/>
  <c r="M1235" i="1"/>
  <c r="L1235" i="1"/>
  <c r="N1235" i="1" s="1"/>
  <c r="M1234" i="1"/>
  <c r="L1234" i="1"/>
  <c r="N1234" i="1" s="1"/>
  <c r="M1233" i="1"/>
  <c r="L1233" i="1"/>
  <c r="N1233" i="1" s="1"/>
  <c r="M1232" i="1"/>
  <c r="L1232" i="1"/>
  <c r="N1232" i="1" s="1"/>
  <c r="M1231" i="1"/>
  <c r="L1231" i="1"/>
  <c r="N1231" i="1" s="1"/>
  <c r="M1230" i="1"/>
  <c r="L1230" i="1"/>
  <c r="N1230" i="1" s="1"/>
  <c r="M1229" i="1"/>
  <c r="L1229" i="1"/>
  <c r="N1229" i="1" s="1"/>
  <c r="M1228" i="1"/>
  <c r="L1228" i="1"/>
  <c r="N1228" i="1" s="1"/>
  <c r="M1227" i="1"/>
  <c r="L1227" i="1"/>
  <c r="N1227" i="1" s="1"/>
  <c r="M1226" i="1"/>
  <c r="L1226" i="1"/>
  <c r="N1226" i="1" s="1"/>
  <c r="M1225" i="1"/>
  <c r="L1225" i="1"/>
  <c r="N1225" i="1" s="1"/>
  <c r="M1224" i="1"/>
  <c r="L1224" i="1"/>
  <c r="N1224" i="1" s="1"/>
  <c r="M1223" i="1"/>
  <c r="L1223" i="1"/>
  <c r="N1223" i="1" s="1"/>
  <c r="M1222" i="1"/>
  <c r="L1222" i="1"/>
  <c r="N1222" i="1" s="1"/>
  <c r="M1221" i="1"/>
  <c r="L1221" i="1"/>
  <c r="N1221" i="1" s="1"/>
  <c r="M1220" i="1"/>
  <c r="L1220" i="1"/>
  <c r="N1220" i="1" s="1"/>
  <c r="M1219" i="1"/>
  <c r="L1219" i="1"/>
  <c r="N1219" i="1" s="1"/>
  <c r="M1218" i="1"/>
  <c r="L1218" i="1"/>
  <c r="N1218" i="1" s="1"/>
  <c r="M1217" i="1"/>
  <c r="L1217" i="1"/>
  <c r="N1217" i="1" s="1"/>
  <c r="M1216" i="1"/>
  <c r="L1216" i="1"/>
  <c r="N1216" i="1" s="1"/>
  <c r="M1215" i="1"/>
  <c r="L1215" i="1"/>
  <c r="N1215" i="1" s="1"/>
  <c r="M1214" i="1"/>
  <c r="L1214" i="1"/>
  <c r="N1214" i="1" s="1"/>
  <c r="M1213" i="1"/>
  <c r="L1213" i="1"/>
  <c r="N1213" i="1" s="1"/>
  <c r="M1212" i="1"/>
  <c r="L1212" i="1"/>
  <c r="N1212" i="1" s="1"/>
  <c r="M1211" i="1"/>
  <c r="L1211" i="1"/>
  <c r="N1211" i="1" s="1"/>
  <c r="M1210" i="1"/>
  <c r="L1210" i="1"/>
  <c r="N1210" i="1" s="1"/>
  <c r="M1209" i="1"/>
  <c r="L1209" i="1"/>
  <c r="N1209" i="1" s="1"/>
  <c r="M1208" i="1"/>
  <c r="L1208" i="1"/>
  <c r="N1208" i="1" s="1"/>
  <c r="M1207" i="1"/>
  <c r="L1207" i="1"/>
  <c r="N1207" i="1" s="1"/>
  <c r="M1206" i="1"/>
  <c r="L1206" i="1"/>
  <c r="N1206" i="1" s="1"/>
  <c r="M1205" i="1"/>
  <c r="L1205" i="1"/>
  <c r="N1205" i="1" s="1"/>
  <c r="M1204" i="1"/>
  <c r="L1204" i="1"/>
  <c r="N1204" i="1" s="1"/>
  <c r="M1203" i="1"/>
  <c r="L1203" i="1"/>
  <c r="N1203" i="1" s="1"/>
  <c r="M1202" i="1"/>
  <c r="L1202" i="1"/>
  <c r="N1202" i="1" s="1"/>
  <c r="M1201" i="1"/>
  <c r="L1201" i="1"/>
  <c r="N1201" i="1" s="1"/>
  <c r="M1200" i="1"/>
  <c r="L1200" i="1"/>
  <c r="N1200" i="1" s="1"/>
  <c r="M1199" i="1"/>
  <c r="L1199" i="1"/>
  <c r="N1199" i="1" s="1"/>
  <c r="M1198" i="1"/>
  <c r="L1198" i="1"/>
  <c r="N1198" i="1" s="1"/>
  <c r="M1197" i="1"/>
  <c r="L1197" i="1"/>
  <c r="N1197" i="1" s="1"/>
  <c r="M1196" i="1"/>
  <c r="L1196" i="1"/>
  <c r="N1196" i="1" s="1"/>
  <c r="M1195" i="1"/>
  <c r="L1195" i="1"/>
  <c r="N1195" i="1" s="1"/>
  <c r="M1194" i="1"/>
  <c r="L1194" i="1"/>
  <c r="N1194" i="1" s="1"/>
  <c r="M1193" i="1"/>
  <c r="L1193" i="1"/>
  <c r="N1193" i="1" s="1"/>
  <c r="M1192" i="1"/>
  <c r="L1192" i="1"/>
  <c r="N1192" i="1" s="1"/>
  <c r="M1191" i="1"/>
  <c r="L1191" i="1"/>
  <c r="N1191" i="1" s="1"/>
  <c r="M1190" i="1"/>
  <c r="L1190" i="1"/>
  <c r="N1190" i="1" s="1"/>
  <c r="M1189" i="1"/>
  <c r="L1189" i="1"/>
  <c r="N1189" i="1" s="1"/>
  <c r="M1188" i="1"/>
  <c r="L1188" i="1"/>
  <c r="N1188" i="1" s="1"/>
  <c r="M1187" i="1"/>
  <c r="L1187" i="1"/>
  <c r="N1187" i="1" s="1"/>
  <c r="M1186" i="1"/>
  <c r="L1186" i="1"/>
  <c r="N1186" i="1" s="1"/>
  <c r="M1185" i="1"/>
  <c r="L1185" i="1"/>
  <c r="N1185" i="1" s="1"/>
  <c r="M1184" i="1"/>
  <c r="L1184" i="1"/>
  <c r="N1184" i="1" s="1"/>
  <c r="M1183" i="1"/>
  <c r="L1183" i="1"/>
  <c r="N1183" i="1" s="1"/>
  <c r="M1182" i="1"/>
  <c r="L1182" i="1"/>
  <c r="N1182" i="1" s="1"/>
  <c r="M1181" i="1"/>
  <c r="L1181" i="1"/>
  <c r="N1181" i="1" s="1"/>
  <c r="M1180" i="1"/>
  <c r="L1180" i="1"/>
  <c r="N1180" i="1" s="1"/>
  <c r="M1179" i="1"/>
  <c r="L1179" i="1"/>
  <c r="N1179" i="1" s="1"/>
  <c r="M1178" i="1"/>
  <c r="L1178" i="1"/>
  <c r="N1178" i="1" s="1"/>
  <c r="M1177" i="1"/>
  <c r="L1177" i="1"/>
  <c r="N1177" i="1" s="1"/>
  <c r="M1176" i="1"/>
  <c r="L1176" i="1"/>
  <c r="N1176" i="1" s="1"/>
  <c r="M1175" i="1"/>
  <c r="L1175" i="1"/>
  <c r="N1175" i="1" s="1"/>
  <c r="M1174" i="1"/>
  <c r="L1174" i="1"/>
  <c r="N1174" i="1" s="1"/>
  <c r="M1173" i="1"/>
  <c r="L1173" i="1"/>
  <c r="N1173" i="1" s="1"/>
  <c r="M1172" i="1"/>
  <c r="L1172" i="1"/>
  <c r="N1172" i="1" s="1"/>
  <c r="M1171" i="1"/>
  <c r="L1171" i="1"/>
  <c r="N1171" i="1" s="1"/>
  <c r="M1170" i="1"/>
  <c r="L1170" i="1"/>
  <c r="N1170" i="1" s="1"/>
  <c r="M1169" i="1"/>
  <c r="L1169" i="1"/>
  <c r="N1169" i="1" s="1"/>
  <c r="M1168" i="1"/>
  <c r="L1168" i="1"/>
  <c r="N1168" i="1" s="1"/>
  <c r="M1167" i="1"/>
  <c r="L1167" i="1"/>
  <c r="N1167" i="1" s="1"/>
  <c r="M1166" i="1"/>
  <c r="L1166" i="1"/>
  <c r="N1166" i="1" s="1"/>
  <c r="M1165" i="1"/>
  <c r="L1165" i="1"/>
  <c r="N1165" i="1" s="1"/>
  <c r="M1164" i="1"/>
  <c r="L1164" i="1"/>
  <c r="N1164" i="1" s="1"/>
  <c r="M1163" i="1"/>
  <c r="L1163" i="1"/>
  <c r="N1163" i="1" s="1"/>
  <c r="M1162" i="1"/>
  <c r="L1162" i="1"/>
  <c r="N1162" i="1" s="1"/>
  <c r="M1161" i="1"/>
  <c r="L1161" i="1"/>
  <c r="N1161" i="1" s="1"/>
  <c r="M1160" i="1"/>
  <c r="L1160" i="1"/>
  <c r="N1160" i="1" s="1"/>
  <c r="M1159" i="1"/>
  <c r="L1159" i="1"/>
  <c r="N1159" i="1" s="1"/>
  <c r="M1158" i="1"/>
  <c r="L1158" i="1"/>
  <c r="N1158" i="1" s="1"/>
  <c r="M1157" i="1"/>
  <c r="L1157" i="1"/>
  <c r="N1157" i="1" s="1"/>
  <c r="M1156" i="1"/>
  <c r="L1156" i="1"/>
  <c r="N1156" i="1" s="1"/>
  <c r="M1155" i="1"/>
  <c r="L1155" i="1"/>
  <c r="N1155" i="1" s="1"/>
  <c r="M1154" i="1"/>
  <c r="L1154" i="1"/>
  <c r="N1154" i="1" s="1"/>
  <c r="M1153" i="1"/>
  <c r="L1153" i="1"/>
  <c r="N1153" i="1" s="1"/>
  <c r="M1152" i="1"/>
  <c r="L1152" i="1"/>
  <c r="N1152" i="1" s="1"/>
  <c r="M1151" i="1"/>
  <c r="L1151" i="1"/>
  <c r="N1151" i="1" s="1"/>
  <c r="M1150" i="1"/>
  <c r="L1150" i="1"/>
  <c r="N1150" i="1" s="1"/>
  <c r="M1149" i="1"/>
  <c r="L1149" i="1"/>
  <c r="N1149" i="1" s="1"/>
  <c r="M1148" i="1"/>
  <c r="L1148" i="1"/>
  <c r="N1148" i="1" s="1"/>
  <c r="M1147" i="1"/>
  <c r="L1147" i="1"/>
  <c r="N1147" i="1" s="1"/>
  <c r="M1146" i="1"/>
  <c r="L1146" i="1"/>
  <c r="N1146" i="1" s="1"/>
  <c r="M1145" i="1"/>
  <c r="L1145" i="1"/>
  <c r="N1145" i="1" s="1"/>
  <c r="M1144" i="1"/>
  <c r="L1144" i="1"/>
  <c r="N1144" i="1" s="1"/>
  <c r="M1143" i="1"/>
  <c r="L1143" i="1"/>
  <c r="N1143" i="1" s="1"/>
  <c r="M1142" i="1"/>
  <c r="L1142" i="1"/>
  <c r="N1142" i="1" s="1"/>
  <c r="M1141" i="1"/>
  <c r="L1141" i="1"/>
  <c r="N1141" i="1" s="1"/>
  <c r="M1140" i="1"/>
  <c r="L1140" i="1"/>
  <c r="N1140" i="1" s="1"/>
  <c r="M1139" i="1"/>
  <c r="L1139" i="1"/>
  <c r="N1139" i="1" s="1"/>
  <c r="M1138" i="1"/>
  <c r="L1138" i="1"/>
  <c r="N1138" i="1" s="1"/>
  <c r="M1137" i="1"/>
  <c r="L1137" i="1"/>
  <c r="N1137" i="1" s="1"/>
  <c r="M1136" i="1"/>
  <c r="L1136" i="1"/>
  <c r="N1136" i="1" s="1"/>
  <c r="M1135" i="1"/>
  <c r="L1135" i="1"/>
  <c r="N1135" i="1" s="1"/>
  <c r="M1134" i="1"/>
  <c r="L1134" i="1"/>
  <c r="N1134" i="1" s="1"/>
  <c r="M1133" i="1"/>
  <c r="L1133" i="1"/>
  <c r="N1133" i="1" s="1"/>
  <c r="M1132" i="1"/>
  <c r="L1132" i="1"/>
  <c r="N1132" i="1" s="1"/>
  <c r="M1131" i="1"/>
  <c r="L1131" i="1"/>
  <c r="N1131" i="1" s="1"/>
  <c r="M1130" i="1"/>
  <c r="L1130" i="1"/>
  <c r="N1130" i="1" s="1"/>
  <c r="M1129" i="1"/>
  <c r="L1129" i="1"/>
  <c r="N1129" i="1" s="1"/>
  <c r="M1128" i="1"/>
  <c r="L1128" i="1"/>
  <c r="N1128" i="1" s="1"/>
  <c r="M1127" i="1"/>
  <c r="L1127" i="1"/>
  <c r="N1127" i="1" s="1"/>
  <c r="M1126" i="1"/>
  <c r="L1126" i="1"/>
  <c r="N1126" i="1" s="1"/>
  <c r="M1125" i="1"/>
  <c r="L1125" i="1"/>
  <c r="N1125" i="1" s="1"/>
  <c r="M1124" i="1"/>
  <c r="L1124" i="1"/>
  <c r="N1124" i="1" s="1"/>
  <c r="M1123" i="1"/>
  <c r="L1123" i="1"/>
  <c r="N1123" i="1" s="1"/>
  <c r="M1122" i="1"/>
  <c r="L1122" i="1"/>
  <c r="N1122" i="1" s="1"/>
  <c r="M1121" i="1"/>
  <c r="L1121" i="1"/>
  <c r="N1121" i="1" s="1"/>
  <c r="M1120" i="1"/>
  <c r="L1120" i="1"/>
  <c r="N1120" i="1" s="1"/>
  <c r="M1119" i="1"/>
  <c r="L1119" i="1"/>
  <c r="N1119" i="1" s="1"/>
  <c r="M1118" i="1"/>
  <c r="L1118" i="1"/>
  <c r="N1118" i="1" s="1"/>
  <c r="M1117" i="1"/>
  <c r="L1117" i="1"/>
  <c r="N1117" i="1" s="1"/>
  <c r="M1116" i="1"/>
  <c r="L1116" i="1"/>
  <c r="N1116" i="1" s="1"/>
  <c r="M1115" i="1"/>
  <c r="L1115" i="1"/>
  <c r="N1115" i="1" s="1"/>
  <c r="M1114" i="1"/>
  <c r="L1114" i="1"/>
  <c r="N1114" i="1" s="1"/>
  <c r="M1113" i="1"/>
  <c r="L1113" i="1"/>
  <c r="N1113" i="1" s="1"/>
  <c r="M1112" i="1"/>
  <c r="L1112" i="1"/>
  <c r="N1112" i="1" s="1"/>
  <c r="M1111" i="1"/>
  <c r="L1111" i="1"/>
  <c r="N1111" i="1" s="1"/>
  <c r="M1110" i="1"/>
  <c r="L1110" i="1"/>
  <c r="N1110" i="1" s="1"/>
  <c r="M1109" i="1"/>
  <c r="L1109" i="1"/>
  <c r="N1109" i="1" s="1"/>
  <c r="M1108" i="1"/>
  <c r="L1108" i="1"/>
  <c r="N1108" i="1" s="1"/>
  <c r="M1107" i="1"/>
  <c r="L1107" i="1"/>
  <c r="N1107" i="1" s="1"/>
  <c r="M1106" i="1"/>
  <c r="L1106" i="1"/>
  <c r="N1106" i="1" s="1"/>
  <c r="M1105" i="1"/>
  <c r="L1105" i="1"/>
  <c r="N1105" i="1" s="1"/>
  <c r="M1104" i="1"/>
  <c r="L1104" i="1"/>
  <c r="N1104" i="1" s="1"/>
  <c r="M1103" i="1"/>
  <c r="L1103" i="1"/>
  <c r="N1103" i="1" s="1"/>
  <c r="M1102" i="1"/>
  <c r="L1102" i="1"/>
  <c r="N1102" i="1" s="1"/>
  <c r="M1101" i="1"/>
  <c r="L1101" i="1"/>
  <c r="N1101" i="1" s="1"/>
  <c r="M1100" i="1"/>
  <c r="L1100" i="1"/>
  <c r="N1100" i="1" s="1"/>
  <c r="M1099" i="1"/>
  <c r="L1099" i="1"/>
  <c r="N1099" i="1" s="1"/>
  <c r="M1098" i="1"/>
  <c r="L1098" i="1"/>
  <c r="N1098" i="1" s="1"/>
  <c r="M1097" i="1"/>
  <c r="L1097" i="1"/>
  <c r="N1097" i="1" s="1"/>
  <c r="M1096" i="1"/>
  <c r="L1096" i="1"/>
  <c r="N1096" i="1" s="1"/>
  <c r="M1095" i="1"/>
  <c r="L1095" i="1"/>
  <c r="N1095" i="1" s="1"/>
  <c r="M1094" i="1"/>
  <c r="L1094" i="1"/>
  <c r="N1094" i="1" s="1"/>
  <c r="M1093" i="1"/>
  <c r="L1093" i="1"/>
  <c r="N1093" i="1" s="1"/>
  <c r="M1092" i="1"/>
  <c r="L1092" i="1"/>
  <c r="N1092" i="1" s="1"/>
  <c r="M1091" i="1"/>
  <c r="L1091" i="1"/>
  <c r="N1091" i="1" s="1"/>
  <c r="M1090" i="1"/>
  <c r="L1090" i="1"/>
  <c r="N1090" i="1" s="1"/>
  <c r="M1089" i="1"/>
  <c r="L1089" i="1"/>
  <c r="N1089" i="1" s="1"/>
  <c r="M1088" i="1"/>
  <c r="L1088" i="1"/>
  <c r="N1088" i="1" s="1"/>
  <c r="M1087" i="1"/>
  <c r="L1087" i="1"/>
  <c r="N1087" i="1" s="1"/>
  <c r="M1086" i="1"/>
  <c r="L1086" i="1"/>
  <c r="N1086" i="1" s="1"/>
  <c r="M1085" i="1"/>
  <c r="L1085" i="1"/>
  <c r="N1085" i="1" s="1"/>
  <c r="M1084" i="1"/>
  <c r="L1084" i="1"/>
  <c r="N1084" i="1" s="1"/>
  <c r="M1083" i="1"/>
  <c r="L1083" i="1"/>
  <c r="N1083" i="1" s="1"/>
  <c r="M1082" i="1"/>
  <c r="L1082" i="1"/>
  <c r="N1082" i="1" s="1"/>
  <c r="M1081" i="1"/>
  <c r="L1081" i="1"/>
  <c r="N1081" i="1" s="1"/>
  <c r="M1080" i="1"/>
  <c r="L1080" i="1"/>
  <c r="N1080" i="1" s="1"/>
  <c r="M1079" i="1"/>
  <c r="L1079" i="1"/>
  <c r="N1079" i="1" s="1"/>
  <c r="M1078" i="1"/>
  <c r="L1078" i="1"/>
  <c r="N1078" i="1" s="1"/>
  <c r="M1077" i="1"/>
  <c r="L1077" i="1"/>
  <c r="N1077" i="1" s="1"/>
  <c r="M1076" i="1"/>
  <c r="L1076" i="1"/>
  <c r="N1076" i="1" s="1"/>
  <c r="M1075" i="1"/>
  <c r="L1075" i="1"/>
  <c r="N1075" i="1" s="1"/>
  <c r="M1074" i="1"/>
  <c r="L1074" i="1"/>
  <c r="N1074" i="1" s="1"/>
  <c r="M1073" i="1"/>
  <c r="L1073" i="1"/>
  <c r="N1073" i="1" s="1"/>
  <c r="M1072" i="1"/>
  <c r="L1072" i="1"/>
  <c r="N1072" i="1" s="1"/>
  <c r="M1071" i="1"/>
  <c r="L1071" i="1"/>
  <c r="N1071" i="1" s="1"/>
  <c r="M1070" i="1"/>
  <c r="L1070" i="1"/>
  <c r="N1070" i="1" s="1"/>
  <c r="M1069" i="1"/>
  <c r="L1069" i="1"/>
  <c r="N1069" i="1" s="1"/>
  <c r="M1068" i="1"/>
  <c r="L1068" i="1"/>
  <c r="N1068" i="1" s="1"/>
  <c r="M1067" i="1"/>
  <c r="L1067" i="1"/>
  <c r="N1067" i="1" s="1"/>
  <c r="M1066" i="1"/>
  <c r="L1066" i="1"/>
  <c r="N1066" i="1" s="1"/>
  <c r="M1065" i="1"/>
  <c r="L1065" i="1"/>
  <c r="N1065" i="1" s="1"/>
  <c r="M1064" i="1"/>
  <c r="L1064" i="1"/>
  <c r="N1064" i="1" s="1"/>
  <c r="M1063" i="1"/>
  <c r="L1063" i="1"/>
  <c r="N1063" i="1" s="1"/>
  <c r="M1062" i="1"/>
  <c r="L1062" i="1"/>
  <c r="N1062" i="1" s="1"/>
  <c r="M1061" i="1"/>
  <c r="L1061" i="1"/>
  <c r="N1061" i="1" s="1"/>
  <c r="M1060" i="1"/>
  <c r="L1060" i="1"/>
  <c r="N1060" i="1" s="1"/>
  <c r="M1059" i="1"/>
  <c r="L1059" i="1"/>
  <c r="N1059" i="1" s="1"/>
  <c r="M1058" i="1"/>
  <c r="L1058" i="1"/>
  <c r="N1058" i="1" s="1"/>
  <c r="M1057" i="1"/>
  <c r="L1057" i="1"/>
  <c r="N1057" i="1" s="1"/>
  <c r="M1056" i="1"/>
  <c r="L1056" i="1"/>
  <c r="N1056" i="1" s="1"/>
  <c r="M1055" i="1"/>
  <c r="L1055" i="1"/>
  <c r="N1055" i="1" s="1"/>
  <c r="M1054" i="1"/>
  <c r="L1054" i="1"/>
  <c r="N1054" i="1" s="1"/>
  <c r="M1053" i="1"/>
  <c r="L1053" i="1"/>
  <c r="N1053" i="1" s="1"/>
  <c r="M1052" i="1"/>
  <c r="L1052" i="1"/>
  <c r="N1052" i="1" s="1"/>
  <c r="M1051" i="1"/>
  <c r="L1051" i="1"/>
  <c r="N1051" i="1" s="1"/>
  <c r="M1050" i="1"/>
  <c r="L1050" i="1"/>
  <c r="N1050" i="1" s="1"/>
  <c r="M1049" i="1"/>
  <c r="L1049" i="1"/>
  <c r="N1049" i="1" s="1"/>
  <c r="M1048" i="1"/>
  <c r="L1048" i="1"/>
  <c r="N1048" i="1" s="1"/>
  <c r="M1047" i="1"/>
  <c r="L1047" i="1"/>
  <c r="N1047" i="1" s="1"/>
  <c r="M1046" i="1"/>
  <c r="L1046" i="1"/>
  <c r="N1046" i="1" s="1"/>
  <c r="M1045" i="1"/>
  <c r="L1045" i="1"/>
  <c r="N1045" i="1" s="1"/>
  <c r="M1044" i="1"/>
  <c r="L1044" i="1"/>
  <c r="N1044" i="1" s="1"/>
  <c r="M1043" i="1"/>
  <c r="L1043" i="1"/>
  <c r="N1043" i="1" s="1"/>
  <c r="M1042" i="1"/>
  <c r="L1042" i="1"/>
  <c r="N1042" i="1" s="1"/>
  <c r="M1041" i="1"/>
  <c r="L1041" i="1"/>
  <c r="N1041" i="1" s="1"/>
  <c r="M1040" i="1"/>
  <c r="L1040" i="1"/>
  <c r="N1040" i="1" s="1"/>
  <c r="M1039" i="1"/>
  <c r="L1039" i="1"/>
  <c r="N1039" i="1" s="1"/>
  <c r="M1038" i="1"/>
  <c r="L1038" i="1"/>
  <c r="N1038" i="1" s="1"/>
  <c r="M1037" i="1"/>
  <c r="L1037" i="1"/>
  <c r="N1037" i="1" s="1"/>
  <c r="M1036" i="1"/>
  <c r="L1036" i="1"/>
  <c r="N1036" i="1" s="1"/>
  <c r="M1035" i="1"/>
  <c r="L1035" i="1"/>
  <c r="N1035" i="1" s="1"/>
  <c r="M1034" i="1"/>
  <c r="L1034" i="1"/>
  <c r="N1034" i="1" s="1"/>
  <c r="M1033" i="1"/>
  <c r="L1033" i="1"/>
  <c r="N1033" i="1" s="1"/>
  <c r="M1032" i="1"/>
  <c r="L1032" i="1"/>
  <c r="N1032" i="1" s="1"/>
  <c r="M1031" i="1"/>
  <c r="L1031" i="1"/>
  <c r="N1031" i="1" s="1"/>
  <c r="M1030" i="1"/>
  <c r="L1030" i="1"/>
  <c r="N1030" i="1" s="1"/>
  <c r="M1029" i="1"/>
  <c r="L1029" i="1"/>
  <c r="N1029" i="1" s="1"/>
  <c r="M1028" i="1"/>
  <c r="L1028" i="1"/>
  <c r="N1028" i="1" s="1"/>
  <c r="M1027" i="1"/>
  <c r="L1027" i="1"/>
  <c r="N1027" i="1" s="1"/>
  <c r="M1026" i="1"/>
  <c r="L1026" i="1"/>
  <c r="N1026" i="1" s="1"/>
  <c r="M1025" i="1"/>
  <c r="L1025" i="1"/>
  <c r="N1025" i="1" s="1"/>
  <c r="M1024" i="1"/>
  <c r="L1024" i="1"/>
  <c r="N1024" i="1" s="1"/>
  <c r="M1023" i="1"/>
  <c r="L1023" i="1"/>
  <c r="N1023" i="1" s="1"/>
  <c r="M1022" i="1"/>
  <c r="L1022" i="1"/>
  <c r="N1022" i="1" s="1"/>
  <c r="M1021" i="1"/>
  <c r="L1021" i="1"/>
  <c r="N1021" i="1" s="1"/>
  <c r="M1020" i="1"/>
  <c r="L1020" i="1"/>
  <c r="N1020" i="1" s="1"/>
  <c r="M1019" i="1"/>
  <c r="L1019" i="1"/>
  <c r="N1019" i="1" s="1"/>
  <c r="M1018" i="1"/>
  <c r="L1018" i="1"/>
  <c r="N1018" i="1" s="1"/>
  <c r="M1017" i="1"/>
  <c r="L1017" i="1"/>
  <c r="N1017" i="1" s="1"/>
  <c r="M1016" i="1"/>
  <c r="L1016" i="1"/>
  <c r="N1016" i="1" s="1"/>
  <c r="M1015" i="1"/>
  <c r="L1015" i="1"/>
  <c r="N1015" i="1" s="1"/>
  <c r="M1014" i="1"/>
  <c r="L1014" i="1"/>
  <c r="N1014" i="1" s="1"/>
  <c r="M1013" i="1"/>
  <c r="L1013" i="1"/>
  <c r="N1013" i="1" s="1"/>
  <c r="M1012" i="1"/>
  <c r="L1012" i="1"/>
  <c r="N1012" i="1" s="1"/>
  <c r="M1011" i="1"/>
  <c r="L1011" i="1"/>
  <c r="N1011" i="1" s="1"/>
  <c r="M1010" i="1"/>
  <c r="L1010" i="1"/>
  <c r="N1010" i="1" s="1"/>
  <c r="M1009" i="1"/>
  <c r="L1009" i="1"/>
  <c r="N1009" i="1" s="1"/>
  <c r="M1008" i="1"/>
  <c r="L1008" i="1"/>
  <c r="N1008" i="1" s="1"/>
  <c r="M1007" i="1"/>
  <c r="L1007" i="1"/>
  <c r="N1007" i="1" s="1"/>
  <c r="M1006" i="1"/>
  <c r="L1006" i="1"/>
  <c r="N1006" i="1" s="1"/>
  <c r="M1005" i="1"/>
  <c r="L1005" i="1"/>
  <c r="N1005" i="1" s="1"/>
  <c r="M1004" i="1"/>
  <c r="L1004" i="1"/>
  <c r="N1004" i="1" s="1"/>
  <c r="M1003" i="1"/>
  <c r="L1003" i="1"/>
  <c r="N1003" i="1" s="1"/>
  <c r="M1002" i="1"/>
  <c r="L1002" i="1"/>
  <c r="N1002" i="1" s="1"/>
  <c r="M1001" i="1"/>
  <c r="L1001" i="1"/>
  <c r="N1001" i="1" s="1"/>
  <c r="M1000" i="1"/>
  <c r="L1000" i="1"/>
  <c r="N1000" i="1" s="1"/>
  <c r="M999" i="1"/>
  <c r="L999" i="1"/>
  <c r="N999" i="1" s="1"/>
  <c r="M998" i="1"/>
  <c r="L998" i="1"/>
  <c r="N998" i="1" s="1"/>
  <c r="M997" i="1"/>
  <c r="L997" i="1"/>
  <c r="N997" i="1" s="1"/>
  <c r="M996" i="1"/>
  <c r="L996" i="1"/>
  <c r="N996" i="1" s="1"/>
  <c r="M995" i="1"/>
  <c r="L995" i="1"/>
  <c r="N995" i="1" s="1"/>
  <c r="M994" i="1"/>
  <c r="L994" i="1"/>
  <c r="N994" i="1" s="1"/>
  <c r="M5044" i="1"/>
  <c r="L5044" i="1"/>
  <c r="N5044" i="1" s="1"/>
  <c r="M5043" i="1"/>
  <c r="L5043" i="1"/>
  <c r="N5043" i="1" s="1"/>
  <c r="M5133" i="1"/>
  <c r="L5133" i="1"/>
  <c r="N5133" i="1" s="1"/>
  <c r="M5132" i="1"/>
  <c r="L5132" i="1"/>
  <c r="N5132" i="1" s="1"/>
  <c r="M5131" i="1"/>
  <c r="L5131" i="1"/>
  <c r="N5131" i="1" s="1"/>
  <c r="M5130" i="1"/>
  <c r="L5130" i="1"/>
  <c r="N5130" i="1" s="1"/>
  <c r="M5129" i="1"/>
  <c r="L5129" i="1"/>
  <c r="N5129" i="1" s="1"/>
  <c r="M5128" i="1"/>
  <c r="L5128" i="1"/>
  <c r="N5128" i="1" s="1"/>
  <c r="M5127" i="1"/>
  <c r="L5127" i="1"/>
  <c r="N5127" i="1" s="1"/>
  <c r="M5126" i="1"/>
  <c r="L5126" i="1"/>
  <c r="N5126" i="1" s="1"/>
  <c r="M5069" i="1"/>
  <c r="L5069" i="1"/>
  <c r="N5069" i="1" s="1"/>
  <c r="M5068" i="1"/>
  <c r="L5068" i="1"/>
  <c r="N5068" i="1" s="1"/>
  <c r="M5125" i="1"/>
  <c r="L5125" i="1"/>
  <c r="N5125" i="1" s="1"/>
  <c r="M5124" i="1"/>
  <c r="L5124" i="1"/>
  <c r="N5124" i="1" s="1"/>
  <c r="M5123" i="1"/>
  <c r="L5123" i="1"/>
  <c r="N5123" i="1" s="1"/>
  <c r="M5122" i="1"/>
  <c r="L5122" i="1"/>
  <c r="N5122" i="1" s="1"/>
  <c r="M5121" i="1"/>
  <c r="L5121" i="1"/>
  <c r="N5121" i="1" s="1"/>
  <c r="M5120" i="1"/>
  <c r="L5120" i="1"/>
  <c r="N5120" i="1" s="1"/>
  <c r="M5119" i="1"/>
  <c r="L5119" i="1"/>
  <c r="N5119" i="1" s="1"/>
  <c r="M5118" i="1"/>
  <c r="L5118" i="1"/>
  <c r="N5118" i="1" s="1"/>
  <c r="M5067" i="1"/>
  <c r="L5067" i="1"/>
  <c r="N5067" i="1" s="1"/>
  <c r="M5117" i="1"/>
  <c r="L5117" i="1"/>
  <c r="N5117" i="1" s="1"/>
  <c r="M5066" i="1"/>
  <c r="L5066" i="1"/>
  <c r="N5066" i="1" s="1"/>
  <c r="M5116" i="1"/>
  <c r="L5116" i="1"/>
  <c r="N5116" i="1" s="1"/>
  <c r="M5065" i="1"/>
  <c r="L5065" i="1"/>
  <c r="N5065" i="1" s="1"/>
  <c r="M5042" i="1"/>
  <c r="L5042" i="1"/>
  <c r="N5042" i="1" s="1"/>
  <c r="M5064" i="1"/>
  <c r="L5064" i="1"/>
  <c r="N5064" i="1" s="1"/>
  <c r="M5115" i="1"/>
  <c r="L5115" i="1"/>
  <c r="N5115" i="1" s="1"/>
  <c r="M5114" i="1"/>
  <c r="L5114" i="1"/>
  <c r="N5114" i="1" s="1"/>
  <c r="M5113" i="1"/>
  <c r="L5113" i="1"/>
  <c r="N5113" i="1" s="1"/>
  <c r="M5112" i="1"/>
  <c r="L5112" i="1"/>
  <c r="N5112" i="1" s="1"/>
  <c r="M5111" i="1"/>
  <c r="L5111" i="1"/>
  <c r="N5111" i="1" s="1"/>
  <c r="M5110" i="1"/>
  <c r="L5110" i="1"/>
  <c r="N5110" i="1" s="1"/>
  <c r="M5109" i="1"/>
  <c r="L5109" i="1"/>
  <c r="N5109" i="1" s="1"/>
  <c r="M5063" i="1"/>
  <c r="L5063" i="1"/>
  <c r="N5063" i="1" s="1"/>
  <c r="M5108" i="1"/>
  <c r="L5108" i="1"/>
  <c r="N5108" i="1" s="1"/>
  <c r="M5062" i="1"/>
  <c r="L5062" i="1"/>
  <c r="N5062" i="1" s="1"/>
  <c r="M5107" i="1"/>
  <c r="L5107" i="1"/>
  <c r="N5107" i="1" s="1"/>
  <c r="M5061" i="1"/>
  <c r="L5061" i="1"/>
  <c r="N5061" i="1" s="1"/>
  <c r="M5041" i="1"/>
  <c r="L5041" i="1"/>
  <c r="N5041" i="1" s="1"/>
  <c r="M5060" i="1"/>
  <c r="L5060" i="1"/>
  <c r="N5060" i="1" s="1"/>
  <c r="M5106" i="1"/>
  <c r="L5106" i="1"/>
  <c r="N5106" i="1" s="1"/>
  <c r="M5105" i="1"/>
  <c r="L5105" i="1"/>
  <c r="N5105" i="1" s="1"/>
  <c r="M5104" i="1"/>
  <c r="L5104" i="1"/>
  <c r="N5104" i="1" s="1"/>
  <c r="M5103" i="1"/>
  <c r="L5103" i="1"/>
  <c r="N5103" i="1" s="1"/>
  <c r="M5102" i="1"/>
  <c r="L5102" i="1"/>
  <c r="N5102" i="1" s="1"/>
  <c r="M5101" i="1"/>
  <c r="L5101" i="1"/>
  <c r="N5101" i="1" s="1"/>
  <c r="M5100" i="1"/>
  <c r="L5100" i="1"/>
  <c r="N5100" i="1" s="1"/>
  <c r="M5059" i="1"/>
  <c r="L5059" i="1"/>
  <c r="N5059" i="1" s="1"/>
  <c r="M5099" i="1"/>
  <c r="L5099" i="1"/>
  <c r="N5099" i="1" s="1"/>
  <c r="M5058" i="1"/>
  <c r="L5058" i="1"/>
  <c r="N5058" i="1" s="1"/>
  <c r="M5098" i="1"/>
  <c r="L5098" i="1"/>
  <c r="N5098" i="1" s="1"/>
  <c r="M5057" i="1"/>
  <c r="L5057" i="1"/>
  <c r="N5057" i="1" s="1"/>
  <c r="M5040" i="1"/>
  <c r="L5040" i="1"/>
  <c r="N5040" i="1" s="1"/>
  <c r="M5056" i="1"/>
  <c r="L5056" i="1"/>
  <c r="N5056" i="1" s="1"/>
  <c r="M5097" i="1"/>
  <c r="L5097" i="1"/>
  <c r="N5097" i="1" s="1"/>
  <c r="M5096" i="1"/>
  <c r="L5096" i="1"/>
  <c r="N5096" i="1" s="1"/>
  <c r="M5095" i="1"/>
  <c r="L5095" i="1"/>
  <c r="N5095" i="1" s="1"/>
  <c r="M5094" i="1"/>
  <c r="L5094" i="1"/>
  <c r="N5094" i="1" s="1"/>
  <c r="M5093" i="1"/>
  <c r="L5093" i="1"/>
  <c r="N5093" i="1" s="1"/>
  <c r="M5092" i="1"/>
  <c r="L5092" i="1"/>
  <c r="N5092" i="1" s="1"/>
  <c r="M5091" i="1"/>
  <c r="L5091" i="1"/>
  <c r="N5091" i="1" s="1"/>
  <c r="M5142" i="1"/>
  <c r="L5142" i="1"/>
  <c r="N5142" i="1" s="1"/>
  <c r="M5141" i="1"/>
  <c r="L5141" i="1"/>
  <c r="N5141" i="1" s="1"/>
  <c r="M5140" i="1"/>
  <c r="L5140" i="1"/>
  <c r="N5140" i="1" s="1"/>
  <c r="M5090" i="1"/>
  <c r="L5090" i="1"/>
  <c r="N5090" i="1" s="1"/>
  <c r="M5055" i="1"/>
  <c r="L5055" i="1"/>
  <c r="N5055" i="1" s="1"/>
  <c r="M5089" i="1"/>
  <c r="L5089" i="1"/>
  <c r="N5089" i="1" s="1"/>
  <c r="M5054" i="1"/>
  <c r="L5054" i="1"/>
  <c r="N5054" i="1" s="1"/>
  <c r="M5088" i="1"/>
  <c r="L5088" i="1"/>
  <c r="N5088" i="1" s="1"/>
  <c r="M5053" i="1"/>
  <c r="L5053" i="1"/>
  <c r="N5053" i="1" s="1"/>
  <c r="M5039" i="1"/>
  <c r="L5039" i="1"/>
  <c r="N5039" i="1" s="1"/>
  <c r="M5052" i="1"/>
  <c r="L5052" i="1"/>
  <c r="N5052" i="1" s="1"/>
  <c r="M5087" i="1"/>
  <c r="L5087" i="1"/>
  <c r="N5087" i="1" s="1"/>
  <c r="M5086" i="1"/>
  <c r="L5086" i="1"/>
  <c r="N5086" i="1" s="1"/>
  <c r="M5085" i="1"/>
  <c r="L5085" i="1"/>
  <c r="N5085" i="1" s="1"/>
  <c r="M5084" i="1"/>
  <c r="L5084" i="1"/>
  <c r="N5084" i="1" s="1"/>
  <c r="M5083" i="1"/>
  <c r="L5083" i="1"/>
  <c r="N5083" i="1" s="1"/>
  <c r="M5082" i="1"/>
  <c r="L5082" i="1"/>
  <c r="N5082" i="1" s="1"/>
  <c r="M5139" i="1"/>
  <c r="L5139" i="1"/>
  <c r="N5139" i="1" s="1"/>
  <c r="M5138" i="1"/>
  <c r="L5138" i="1"/>
  <c r="N5138" i="1" s="1"/>
  <c r="M5137" i="1"/>
  <c r="L5137" i="1"/>
  <c r="N5137" i="1" s="1"/>
  <c r="M5081" i="1"/>
  <c r="L5081" i="1"/>
  <c r="N5081" i="1" s="1"/>
  <c r="M5051" i="1"/>
  <c r="L5051" i="1"/>
  <c r="N5051" i="1" s="1"/>
  <c r="M5080" i="1"/>
  <c r="L5080" i="1"/>
  <c r="N5080" i="1" s="1"/>
  <c r="M5050" i="1"/>
  <c r="L5050" i="1"/>
  <c r="N5050" i="1" s="1"/>
  <c r="M5079" i="1"/>
  <c r="L5079" i="1"/>
  <c r="N5079" i="1" s="1"/>
  <c r="M5049" i="1"/>
  <c r="L5049" i="1"/>
  <c r="N5049" i="1" s="1"/>
  <c r="M5038" i="1"/>
  <c r="L5038" i="1"/>
  <c r="N5038" i="1" s="1"/>
  <c r="M5048" i="1"/>
  <c r="L5048" i="1"/>
  <c r="N5048" i="1" s="1"/>
  <c r="M5078" i="1"/>
  <c r="L5078" i="1"/>
  <c r="N5078" i="1" s="1"/>
  <c r="M5077" i="1"/>
  <c r="L5077" i="1"/>
  <c r="N5077" i="1" s="1"/>
  <c r="M5076" i="1"/>
  <c r="L5076" i="1"/>
  <c r="N5076" i="1" s="1"/>
  <c r="M5075" i="1"/>
  <c r="L5075" i="1"/>
  <c r="N5075" i="1" s="1"/>
  <c r="M5074" i="1"/>
  <c r="L5074" i="1"/>
  <c r="N5074" i="1" s="1"/>
  <c r="M5073" i="1"/>
  <c r="L5073" i="1"/>
  <c r="N5073" i="1" s="1"/>
  <c r="M5136" i="1"/>
  <c r="L5136" i="1"/>
  <c r="N5136" i="1" s="1"/>
  <c r="M5135" i="1"/>
  <c r="L5135" i="1"/>
  <c r="N5135" i="1" s="1"/>
  <c r="M5134" i="1"/>
  <c r="L5134" i="1"/>
  <c r="N5134" i="1" s="1"/>
  <c r="M5072" i="1"/>
  <c r="L5072" i="1"/>
  <c r="N5072" i="1" s="1"/>
  <c r="M5047" i="1"/>
  <c r="L5047" i="1"/>
  <c r="N5047" i="1" s="1"/>
  <c r="M5071" i="1"/>
  <c r="L5071" i="1"/>
  <c r="N5071" i="1" s="1"/>
  <c r="M5046" i="1"/>
  <c r="L5046" i="1"/>
  <c r="N5046" i="1" s="1"/>
  <c r="M5070" i="1"/>
  <c r="L5070" i="1"/>
  <c r="N5070" i="1" s="1"/>
  <c r="M5045" i="1"/>
  <c r="L5045" i="1"/>
  <c r="N5045" i="1" s="1"/>
  <c r="M5037" i="1"/>
  <c r="L5037" i="1"/>
  <c r="N5037" i="1" s="1"/>
  <c r="M887" i="1"/>
  <c r="L887" i="1"/>
  <c r="N887" i="1" s="1"/>
  <c r="M886" i="1"/>
  <c r="L886" i="1"/>
  <c r="N886" i="1" s="1"/>
  <c r="M885" i="1"/>
  <c r="L885" i="1"/>
  <c r="N885" i="1" s="1"/>
  <c r="M884" i="1"/>
  <c r="L884" i="1"/>
  <c r="N884" i="1" s="1"/>
  <c r="M883" i="1"/>
  <c r="L883" i="1"/>
  <c r="N883" i="1" s="1"/>
  <c r="M882" i="1"/>
  <c r="L882" i="1"/>
  <c r="N882" i="1" s="1"/>
  <c r="M881" i="1"/>
  <c r="L881" i="1"/>
  <c r="N881" i="1" s="1"/>
  <c r="M880" i="1"/>
  <c r="L880" i="1"/>
  <c r="N880" i="1" s="1"/>
  <c r="M879" i="1"/>
  <c r="L879" i="1"/>
  <c r="N879" i="1" s="1"/>
  <c r="M878" i="1"/>
  <c r="L878" i="1"/>
  <c r="N878" i="1" s="1"/>
  <c r="M877" i="1"/>
  <c r="L877" i="1"/>
  <c r="N877" i="1" s="1"/>
  <c r="M876" i="1"/>
  <c r="L876" i="1"/>
  <c r="N876" i="1" s="1"/>
  <c r="M875" i="1"/>
  <c r="L875" i="1"/>
  <c r="N875" i="1" s="1"/>
  <c r="M874" i="1"/>
  <c r="L874" i="1"/>
  <c r="N874" i="1" s="1"/>
  <c r="M873" i="1"/>
  <c r="L873" i="1"/>
  <c r="N873" i="1" s="1"/>
  <c r="M872" i="1"/>
  <c r="L872" i="1"/>
  <c r="N872" i="1" s="1"/>
  <c r="M871" i="1"/>
  <c r="L871" i="1"/>
  <c r="N871" i="1" s="1"/>
  <c r="M870" i="1"/>
  <c r="L870" i="1"/>
  <c r="N870" i="1" s="1"/>
  <c r="M869" i="1"/>
  <c r="L869" i="1"/>
  <c r="N869" i="1" s="1"/>
  <c r="M868" i="1"/>
  <c r="L868" i="1"/>
  <c r="N868" i="1" s="1"/>
  <c r="M867" i="1"/>
  <c r="L867" i="1"/>
  <c r="N867" i="1" s="1"/>
  <c r="M866" i="1"/>
  <c r="L866" i="1"/>
  <c r="N866" i="1" s="1"/>
  <c r="M865" i="1"/>
  <c r="L865" i="1"/>
  <c r="N865" i="1" s="1"/>
  <c r="M864" i="1"/>
  <c r="L864" i="1"/>
  <c r="N864" i="1" s="1"/>
  <c r="M863" i="1"/>
  <c r="L863" i="1"/>
  <c r="N863" i="1" s="1"/>
  <c r="M862" i="1"/>
  <c r="L862" i="1"/>
  <c r="N862" i="1" s="1"/>
  <c r="M861" i="1"/>
  <c r="L861" i="1"/>
  <c r="N861" i="1" s="1"/>
  <c r="M860" i="1"/>
  <c r="L860" i="1"/>
  <c r="N860" i="1" s="1"/>
  <c r="M859" i="1"/>
  <c r="L859" i="1"/>
  <c r="N859" i="1" s="1"/>
  <c r="M858" i="1"/>
  <c r="L858" i="1"/>
  <c r="N858" i="1" s="1"/>
  <c r="M857" i="1"/>
  <c r="L857" i="1"/>
  <c r="N857" i="1" s="1"/>
  <c r="M856" i="1"/>
  <c r="L856" i="1"/>
  <c r="N856" i="1" s="1"/>
  <c r="M855" i="1"/>
  <c r="L855" i="1"/>
  <c r="N855" i="1" s="1"/>
  <c r="M854" i="1"/>
  <c r="L854" i="1"/>
  <c r="N854" i="1" s="1"/>
  <c r="M853" i="1"/>
  <c r="L853" i="1"/>
  <c r="N853" i="1" s="1"/>
  <c r="M852" i="1"/>
  <c r="L852" i="1"/>
  <c r="N852" i="1" s="1"/>
  <c r="M851" i="1"/>
  <c r="L851" i="1"/>
  <c r="N851" i="1" s="1"/>
  <c r="M850" i="1"/>
  <c r="L850" i="1"/>
  <c r="N850" i="1" s="1"/>
  <c r="M849" i="1"/>
  <c r="L849" i="1"/>
  <c r="N849" i="1" s="1"/>
  <c r="M848" i="1"/>
  <c r="L848" i="1"/>
  <c r="N848" i="1" s="1"/>
  <c r="M847" i="1"/>
  <c r="L847" i="1"/>
  <c r="N847" i="1" s="1"/>
  <c r="M846" i="1"/>
  <c r="L846" i="1"/>
  <c r="N846" i="1" s="1"/>
  <c r="M845" i="1"/>
  <c r="L845" i="1"/>
  <c r="N845" i="1" s="1"/>
  <c r="M844" i="1"/>
  <c r="L844" i="1"/>
  <c r="N844" i="1" s="1"/>
  <c r="M843" i="1"/>
  <c r="L843" i="1"/>
  <c r="N843" i="1" s="1"/>
  <c r="M842" i="1"/>
  <c r="L842" i="1"/>
  <c r="N842" i="1" s="1"/>
  <c r="M841" i="1"/>
  <c r="L841" i="1"/>
  <c r="N841" i="1" s="1"/>
  <c r="M840" i="1"/>
  <c r="L840" i="1"/>
  <c r="N840" i="1" s="1"/>
  <c r="M839" i="1"/>
  <c r="L839" i="1"/>
  <c r="N839" i="1" s="1"/>
  <c r="M838" i="1"/>
  <c r="L838" i="1"/>
  <c r="N838" i="1" s="1"/>
  <c r="M837" i="1"/>
  <c r="L837" i="1"/>
  <c r="N837" i="1" s="1"/>
  <c r="M836" i="1"/>
  <c r="L836" i="1"/>
  <c r="N836" i="1" s="1"/>
  <c r="M835" i="1"/>
  <c r="L835" i="1"/>
  <c r="N835" i="1" s="1"/>
  <c r="M834" i="1"/>
  <c r="L834" i="1"/>
  <c r="N834" i="1" s="1"/>
  <c r="M833" i="1"/>
  <c r="L833" i="1"/>
  <c r="N833" i="1" s="1"/>
  <c r="M832" i="1"/>
  <c r="L832" i="1"/>
  <c r="N832" i="1" s="1"/>
  <c r="M831" i="1"/>
  <c r="L831" i="1"/>
  <c r="N831" i="1" s="1"/>
  <c r="M830" i="1"/>
  <c r="L830" i="1"/>
  <c r="N830" i="1" s="1"/>
  <c r="M829" i="1"/>
  <c r="L829" i="1"/>
  <c r="N829" i="1" s="1"/>
  <c r="M828" i="1"/>
  <c r="L828" i="1"/>
  <c r="N828" i="1" s="1"/>
  <c r="M827" i="1"/>
  <c r="L827" i="1"/>
  <c r="N827" i="1" s="1"/>
  <c r="M826" i="1"/>
  <c r="L826" i="1"/>
  <c r="N826" i="1" s="1"/>
  <c r="M825" i="1"/>
  <c r="L825" i="1"/>
  <c r="N825" i="1" s="1"/>
  <c r="M824" i="1"/>
  <c r="L824" i="1"/>
  <c r="N824" i="1" s="1"/>
  <c r="M823" i="1"/>
  <c r="L823" i="1"/>
  <c r="N823" i="1" s="1"/>
  <c r="M822" i="1"/>
  <c r="L822" i="1"/>
  <c r="N822" i="1" s="1"/>
  <c r="M821" i="1"/>
  <c r="L821" i="1"/>
  <c r="N821" i="1" s="1"/>
  <c r="M820" i="1"/>
  <c r="L820" i="1"/>
  <c r="N820" i="1" s="1"/>
  <c r="M819" i="1"/>
  <c r="L819" i="1"/>
  <c r="N819" i="1" s="1"/>
  <c r="M818" i="1"/>
  <c r="L818" i="1"/>
  <c r="N818" i="1" s="1"/>
  <c r="M817" i="1"/>
  <c r="L817" i="1"/>
  <c r="N817" i="1" s="1"/>
  <c r="M816" i="1"/>
  <c r="L816" i="1"/>
  <c r="N816" i="1" s="1"/>
  <c r="M815" i="1"/>
  <c r="L815" i="1"/>
  <c r="N815" i="1" s="1"/>
  <c r="M807" i="1"/>
  <c r="L807" i="1"/>
  <c r="N807" i="1" s="1"/>
  <c r="M814" i="1"/>
  <c r="L814" i="1"/>
  <c r="N814" i="1" s="1"/>
  <c r="M813" i="1"/>
  <c r="L813" i="1"/>
  <c r="N813" i="1" s="1"/>
  <c r="M812" i="1"/>
  <c r="L812" i="1"/>
  <c r="N812" i="1" s="1"/>
  <c r="M811" i="1"/>
  <c r="L811" i="1"/>
  <c r="N811" i="1" s="1"/>
  <c r="M810" i="1"/>
  <c r="L810" i="1"/>
  <c r="N810" i="1" s="1"/>
  <c r="M809" i="1"/>
  <c r="L809" i="1"/>
  <c r="N809" i="1" s="1"/>
  <c r="M808" i="1"/>
  <c r="L808" i="1"/>
  <c r="N808" i="1" s="1"/>
  <c r="M806" i="1"/>
  <c r="L806" i="1"/>
  <c r="N806" i="1" s="1"/>
  <c r="M805" i="1"/>
  <c r="L805" i="1"/>
  <c r="N805" i="1" s="1"/>
  <c r="M804" i="1"/>
  <c r="L804" i="1"/>
  <c r="N804" i="1" s="1"/>
  <c r="M803" i="1"/>
  <c r="L803" i="1"/>
  <c r="N803" i="1" s="1"/>
  <c r="M802" i="1"/>
  <c r="L802" i="1"/>
  <c r="N802" i="1" s="1"/>
  <c r="M801" i="1"/>
  <c r="L801" i="1"/>
  <c r="N801" i="1" s="1"/>
  <c r="M800" i="1"/>
  <c r="L800" i="1"/>
  <c r="N800" i="1" s="1"/>
  <c r="M799" i="1"/>
  <c r="L799" i="1"/>
  <c r="N799" i="1" s="1"/>
  <c r="M798" i="1"/>
  <c r="L798" i="1"/>
  <c r="N798" i="1" s="1"/>
  <c r="M797" i="1"/>
  <c r="L797" i="1"/>
  <c r="N797" i="1" s="1"/>
  <c r="M796" i="1"/>
  <c r="L796" i="1"/>
  <c r="N796" i="1" s="1"/>
  <c r="M795" i="1"/>
  <c r="L795" i="1"/>
  <c r="N795" i="1" s="1"/>
  <c r="M794" i="1"/>
  <c r="L794" i="1"/>
  <c r="N794" i="1" s="1"/>
  <c r="M793" i="1"/>
  <c r="L793" i="1"/>
  <c r="N793" i="1" s="1"/>
  <c r="M792" i="1"/>
  <c r="L792" i="1"/>
  <c r="N792" i="1" s="1"/>
  <c r="M791" i="1"/>
  <c r="L791" i="1"/>
  <c r="N791" i="1" s="1"/>
  <c r="M790" i="1"/>
  <c r="L790" i="1"/>
  <c r="N790" i="1" s="1"/>
  <c r="M789" i="1"/>
  <c r="L789" i="1"/>
  <c r="N789" i="1" s="1"/>
  <c r="M788" i="1"/>
  <c r="L788" i="1"/>
  <c r="N788" i="1" s="1"/>
  <c r="M787" i="1"/>
  <c r="L787" i="1"/>
  <c r="N787" i="1" s="1"/>
  <c r="M786" i="1"/>
  <c r="L786" i="1"/>
  <c r="N786" i="1" s="1"/>
  <c r="M785" i="1"/>
  <c r="L785" i="1"/>
  <c r="N785" i="1" s="1"/>
  <c r="M784" i="1"/>
  <c r="L784" i="1"/>
  <c r="N784" i="1" s="1"/>
  <c r="M783" i="1"/>
  <c r="L783" i="1"/>
  <c r="N783" i="1" s="1"/>
  <c r="M782" i="1"/>
  <c r="L782" i="1"/>
  <c r="N782" i="1" s="1"/>
  <c r="M781" i="1"/>
  <c r="L781" i="1"/>
  <c r="N781" i="1" s="1"/>
  <c r="M780" i="1"/>
  <c r="L780" i="1"/>
  <c r="N780" i="1" s="1"/>
  <c r="M779" i="1"/>
  <c r="L779" i="1"/>
  <c r="N779" i="1" s="1"/>
  <c r="M778" i="1"/>
  <c r="L778" i="1"/>
  <c r="N778" i="1" s="1"/>
  <c r="M777" i="1"/>
  <c r="L777" i="1"/>
  <c r="N777" i="1" s="1"/>
  <c r="M776" i="1"/>
  <c r="L776" i="1"/>
  <c r="N776" i="1" s="1"/>
  <c r="M775" i="1"/>
  <c r="L775" i="1"/>
  <c r="N775" i="1" s="1"/>
  <c r="M774" i="1"/>
  <c r="L774" i="1"/>
  <c r="N774" i="1" s="1"/>
  <c r="M773" i="1"/>
  <c r="L773" i="1"/>
  <c r="N773" i="1" s="1"/>
  <c r="M772" i="1"/>
  <c r="L772" i="1"/>
  <c r="N772" i="1" s="1"/>
  <c r="M771" i="1"/>
  <c r="L771" i="1"/>
  <c r="N771" i="1" s="1"/>
  <c r="M770" i="1"/>
  <c r="L770" i="1"/>
  <c r="N770" i="1" s="1"/>
  <c r="M769" i="1"/>
  <c r="L769" i="1"/>
  <c r="N769" i="1" s="1"/>
  <c r="M768" i="1"/>
  <c r="L768" i="1"/>
  <c r="N768" i="1" s="1"/>
  <c r="M767" i="1"/>
  <c r="L767" i="1"/>
  <c r="N767" i="1" s="1"/>
  <c r="M766" i="1"/>
  <c r="L766" i="1"/>
  <c r="N766" i="1" s="1"/>
  <c r="M765" i="1"/>
  <c r="L765" i="1"/>
  <c r="N765" i="1" s="1"/>
  <c r="M764" i="1"/>
  <c r="L764" i="1"/>
  <c r="N764" i="1" s="1"/>
  <c r="M763" i="1"/>
  <c r="L763" i="1"/>
  <c r="N763" i="1" s="1"/>
  <c r="M762" i="1"/>
  <c r="L762" i="1"/>
  <c r="N762" i="1" s="1"/>
  <c r="M761" i="1"/>
  <c r="L761" i="1"/>
  <c r="N761" i="1" s="1"/>
  <c r="M760" i="1"/>
  <c r="L760" i="1"/>
  <c r="N760" i="1" s="1"/>
  <c r="M759" i="1"/>
  <c r="L759" i="1"/>
  <c r="N759" i="1" s="1"/>
  <c r="M758" i="1"/>
  <c r="L758" i="1"/>
  <c r="N758" i="1" s="1"/>
  <c r="M757" i="1"/>
  <c r="L757" i="1"/>
  <c r="N757" i="1" s="1"/>
  <c r="M756" i="1"/>
  <c r="L756" i="1"/>
  <c r="N756" i="1" s="1"/>
  <c r="M755" i="1"/>
  <c r="L755" i="1"/>
  <c r="N755" i="1" s="1"/>
  <c r="M754" i="1"/>
  <c r="L754" i="1"/>
  <c r="N754" i="1" s="1"/>
  <c r="M753" i="1"/>
  <c r="L753" i="1"/>
  <c r="N753" i="1" s="1"/>
  <c r="M752" i="1"/>
  <c r="L752" i="1"/>
  <c r="N752" i="1" s="1"/>
  <c r="M751" i="1"/>
  <c r="L751" i="1"/>
  <c r="N751" i="1" s="1"/>
  <c r="M750" i="1"/>
  <c r="L750" i="1"/>
  <c r="N750" i="1" s="1"/>
  <c r="M749" i="1"/>
  <c r="L749" i="1"/>
  <c r="N749" i="1" s="1"/>
  <c r="M748" i="1"/>
  <c r="L748" i="1"/>
  <c r="N748" i="1" s="1"/>
  <c r="M747" i="1"/>
  <c r="L747" i="1"/>
  <c r="N747" i="1" s="1"/>
  <c r="M746" i="1"/>
  <c r="L746" i="1"/>
  <c r="N746" i="1" s="1"/>
  <c r="M745" i="1"/>
  <c r="L745" i="1"/>
  <c r="N745" i="1" s="1"/>
  <c r="M744" i="1"/>
  <c r="L744" i="1"/>
  <c r="N744" i="1" s="1"/>
  <c r="M743" i="1"/>
  <c r="L743" i="1"/>
  <c r="N743" i="1" s="1"/>
  <c r="M742" i="1"/>
  <c r="L742" i="1"/>
  <c r="N742" i="1" s="1"/>
  <c r="M741" i="1"/>
  <c r="L741" i="1"/>
  <c r="N741" i="1" s="1"/>
  <c r="M740" i="1"/>
  <c r="L740" i="1"/>
  <c r="N740" i="1" s="1"/>
  <c r="M739" i="1"/>
  <c r="L739" i="1"/>
  <c r="N739" i="1" s="1"/>
  <c r="M738" i="1"/>
  <c r="L738" i="1"/>
  <c r="N738" i="1" s="1"/>
  <c r="M737" i="1"/>
  <c r="L737" i="1"/>
  <c r="N737" i="1" s="1"/>
  <c r="M736" i="1"/>
  <c r="L736" i="1"/>
  <c r="N736" i="1" s="1"/>
  <c r="M735" i="1"/>
  <c r="L735" i="1"/>
  <c r="N735" i="1" s="1"/>
  <c r="M734" i="1"/>
  <c r="L734" i="1"/>
  <c r="N734" i="1" s="1"/>
  <c r="M733" i="1"/>
  <c r="L733" i="1"/>
  <c r="N733" i="1" s="1"/>
  <c r="M732" i="1"/>
  <c r="L732" i="1"/>
  <c r="N732" i="1" s="1"/>
  <c r="M731" i="1"/>
  <c r="L731" i="1"/>
  <c r="N731" i="1" s="1"/>
  <c r="M730" i="1"/>
  <c r="L730" i="1"/>
  <c r="N730" i="1" s="1"/>
  <c r="M729" i="1"/>
  <c r="L729" i="1"/>
  <c r="N729" i="1" s="1"/>
  <c r="M728" i="1"/>
  <c r="L728" i="1"/>
  <c r="N728" i="1" s="1"/>
  <c r="M727" i="1"/>
  <c r="L727" i="1"/>
  <c r="N727" i="1" s="1"/>
  <c r="M726" i="1"/>
  <c r="L726" i="1"/>
  <c r="N726" i="1" s="1"/>
  <c r="M725" i="1"/>
  <c r="L725" i="1"/>
  <c r="N725" i="1" s="1"/>
  <c r="M724" i="1"/>
  <c r="L724" i="1"/>
  <c r="N724" i="1" s="1"/>
  <c r="M723" i="1"/>
  <c r="L723" i="1"/>
  <c r="N723" i="1" s="1"/>
  <c r="M722" i="1"/>
  <c r="L722" i="1"/>
  <c r="N722" i="1" s="1"/>
  <c r="M721" i="1"/>
  <c r="L721" i="1"/>
  <c r="N721" i="1" s="1"/>
  <c r="M720" i="1"/>
  <c r="L720" i="1"/>
  <c r="N720" i="1" s="1"/>
  <c r="M719" i="1"/>
  <c r="L719" i="1"/>
  <c r="N719" i="1" s="1"/>
  <c r="M718" i="1"/>
  <c r="L718" i="1"/>
  <c r="N718" i="1" s="1"/>
  <c r="M717" i="1"/>
  <c r="L717" i="1"/>
  <c r="N717" i="1" s="1"/>
  <c r="M716" i="1"/>
  <c r="L716" i="1"/>
  <c r="N716" i="1" s="1"/>
  <c r="M715" i="1"/>
  <c r="L715" i="1"/>
  <c r="N715" i="1" s="1"/>
  <c r="M714" i="1"/>
  <c r="L714" i="1"/>
  <c r="N714" i="1" s="1"/>
  <c r="M713" i="1"/>
  <c r="L713" i="1"/>
  <c r="N713" i="1" s="1"/>
  <c r="M712" i="1"/>
  <c r="L712" i="1"/>
  <c r="N712" i="1" s="1"/>
  <c r="M711" i="1"/>
  <c r="L711" i="1"/>
  <c r="N711" i="1" s="1"/>
  <c r="M710" i="1"/>
  <c r="L710" i="1"/>
  <c r="N710" i="1" s="1"/>
  <c r="M709" i="1"/>
  <c r="L709" i="1"/>
  <c r="N709" i="1" s="1"/>
  <c r="M708" i="1"/>
  <c r="L708" i="1"/>
  <c r="N708" i="1" s="1"/>
  <c r="M707" i="1"/>
  <c r="L707" i="1"/>
  <c r="N707" i="1" s="1"/>
  <c r="M706" i="1"/>
  <c r="L706" i="1"/>
  <c r="N706" i="1" s="1"/>
  <c r="M705" i="1"/>
  <c r="L705" i="1"/>
  <c r="N705" i="1" s="1"/>
  <c r="M704" i="1"/>
  <c r="L704" i="1"/>
  <c r="N704" i="1" s="1"/>
  <c r="M703" i="1"/>
  <c r="L703" i="1"/>
  <c r="N703" i="1" s="1"/>
  <c r="M702" i="1"/>
  <c r="L702" i="1"/>
  <c r="N702" i="1" s="1"/>
  <c r="M701" i="1"/>
  <c r="L701" i="1"/>
  <c r="N701" i="1" s="1"/>
  <c r="M700" i="1"/>
  <c r="L700" i="1"/>
  <c r="N700" i="1" s="1"/>
  <c r="M699" i="1"/>
  <c r="L699" i="1"/>
  <c r="N699" i="1" s="1"/>
  <c r="M698" i="1"/>
  <c r="L698" i="1"/>
  <c r="N698" i="1" s="1"/>
  <c r="M697" i="1"/>
  <c r="L697" i="1"/>
  <c r="N697" i="1" s="1"/>
  <c r="M696" i="1"/>
  <c r="L696" i="1"/>
  <c r="N696" i="1" s="1"/>
  <c r="M695" i="1"/>
  <c r="L695" i="1"/>
  <c r="N695" i="1" s="1"/>
  <c r="M694" i="1"/>
  <c r="L694" i="1"/>
  <c r="N694" i="1" s="1"/>
  <c r="M693" i="1"/>
  <c r="L693" i="1"/>
  <c r="N693" i="1" s="1"/>
  <c r="M692" i="1"/>
  <c r="L692" i="1"/>
  <c r="N692" i="1" s="1"/>
  <c r="M691" i="1"/>
  <c r="L691" i="1"/>
  <c r="N691" i="1" s="1"/>
  <c r="M690" i="1"/>
  <c r="L690" i="1"/>
  <c r="N690" i="1" s="1"/>
  <c r="M689" i="1"/>
  <c r="L689" i="1"/>
  <c r="N689" i="1" s="1"/>
  <c r="M688" i="1"/>
  <c r="L688" i="1"/>
  <c r="N688" i="1" s="1"/>
  <c r="M687" i="1"/>
  <c r="L687" i="1"/>
  <c r="N687" i="1" s="1"/>
  <c r="M686" i="1"/>
  <c r="L686" i="1"/>
  <c r="N686" i="1" s="1"/>
  <c r="M685" i="1"/>
  <c r="L685" i="1"/>
  <c r="N685" i="1" s="1"/>
  <c r="M684" i="1"/>
  <c r="L684" i="1"/>
  <c r="N684" i="1" s="1"/>
  <c r="M683" i="1"/>
  <c r="L683" i="1"/>
  <c r="N683" i="1" s="1"/>
  <c r="M682" i="1"/>
  <c r="L682" i="1"/>
  <c r="N682" i="1" s="1"/>
  <c r="M681" i="1"/>
  <c r="L681" i="1"/>
  <c r="N681" i="1" s="1"/>
  <c r="M680" i="1"/>
  <c r="L680" i="1"/>
  <c r="N680" i="1" s="1"/>
  <c r="M679" i="1"/>
  <c r="L679" i="1"/>
  <c r="N679" i="1" s="1"/>
  <c r="M678" i="1"/>
  <c r="L678" i="1"/>
  <c r="N678" i="1" s="1"/>
  <c r="M677" i="1"/>
  <c r="L677" i="1"/>
  <c r="N677" i="1" s="1"/>
  <c r="M676" i="1"/>
  <c r="L676" i="1"/>
  <c r="N676" i="1" s="1"/>
  <c r="M675" i="1"/>
  <c r="L675" i="1"/>
  <c r="N675" i="1" s="1"/>
  <c r="M674" i="1"/>
  <c r="L674" i="1"/>
  <c r="N674" i="1" s="1"/>
  <c r="M673" i="1"/>
  <c r="L673" i="1"/>
  <c r="N673" i="1" s="1"/>
  <c r="M672" i="1"/>
  <c r="L672" i="1"/>
  <c r="N672" i="1" s="1"/>
  <c r="M671" i="1"/>
  <c r="L671" i="1"/>
  <c r="N671" i="1" s="1"/>
  <c r="M670" i="1"/>
  <c r="L670" i="1"/>
  <c r="N670" i="1" s="1"/>
  <c r="M669" i="1"/>
  <c r="L669" i="1"/>
  <c r="N669" i="1" s="1"/>
  <c r="M668" i="1"/>
  <c r="L668" i="1"/>
  <c r="N668" i="1" s="1"/>
  <c r="M667" i="1"/>
  <c r="L667" i="1"/>
  <c r="N667" i="1" s="1"/>
  <c r="M666" i="1"/>
  <c r="L666" i="1"/>
  <c r="N666" i="1" s="1"/>
  <c r="M665" i="1"/>
  <c r="L665" i="1"/>
  <c r="N665" i="1" s="1"/>
  <c r="M664" i="1"/>
  <c r="L664" i="1"/>
  <c r="N664" i="1" s="1"/>
  <c r="M663" i="1"/>
  <c r="L663" i="1"/>
  <c r="N663" i="1" s="1"/>
  <c r="M662" i="1"/>
  <c r="L662" i="1"/>
  <c r="N662" i="1" s="1"/>
  <c r="M661" i="1"/>
  <c r="L661" i="1"/>
  <c r="N661" i="1" s="1"/>
  <c r="M660" i="1"/>
  <c r="L660" i="1"/>
  <c r="N660" i="1" s="1"/>
  <c r="M659" i="1"/>
  <c r="L659" i="1"/>
  <c r="N659" i="1" s="1"/>
  <c r="M658" i="1"/>
  <c r="L658" i="1"/>
  <c r="N658" i="1" s="1"/>
  <c r="M657" i="1"/>
  <c r="L657" i="1"/>
  <c r="N657" i="1" s="1"/>
  <c r="M656" i="1"/>
  <c r="L656" i="1"/>
  <c r="N656" i="1" s="1"/>
  <c r="M655" i="1"/>
  <c r="L655" i="1"/>
  <c r="N655" i="1" s="1"/>
  <c r="M654" i="1"/>
  <c r="L654" i="1"/>
  <c r="N654" i="1" s="1"/>
  <c r="M653" i="1"/>
  <c r="L653" i="1"/>
  <c r="N653" i="1" s="1"/>
  <c r="M652" i="1"/>
  <c r="L652" i="1"/>
  <c r="N652" i="1" s="1"/>
  <c r="M651" i="1"/>
  <c r="L651" i="1"/>
  <c r="N651" i="1" s="1"/>
  <c r="M650" i="1"/>
  <c r="L650" i="1"/>
  <c r="N650" i="1" s="1"/>
  <c r="M649" i="1"/>
  <c r="L649" i="1"/>
  <c r="N649" i="1" s="1"/>
  <c r="M648" i="1"/>
  <c r="L648" i="1"/>
  <c r="N648" i="1" s="1"/>
  <c r="M647" i="1"/>
  <c r="L647" i="1"/>
  <c r="N647" i="1" s="1"/>
  <c r="M646" i="1"/>
  <c r="L646" i="1"/>
  <c r="N646" i="1" s="1"/>
  <c r="M645" i="1"/>
  <c r="L645" i="1"/>
  <c r="N645" i="1" s="1"/>
  <c r="M644" i="1"/>
  <c r="L644" i="1"/>
  <c r="N644" i="1" s="1"/>
  <c r="M643" i="1"/>
  <c r="L643" i="1"/>
  <c r="N643" i="1" s="1"/>
  <c r="M642" i="1"/>
  <c r="L642" i="1"/>
  <c r="N642" i="1" s="1"/>
  <c r="M641" i="1"/>
  <c r="L641" i="1"/>
  <c r="N641" i="1" s="1"/>
  <c r="M640" i="1"/>
  <c r="L640" i="1"/>
  <c r="N640" i="1" s="1"/>
  <c r="M639" i="1"/>
  <c r="L639" i="1"/>
  <c r="N639" i="1" s="1"/>
  <c r="M638" i="1"/>
  <c r="L638" i="1"/>
  <c r="N638" i="1" s="1"/>
  <c r="M637" i="1"/>
  <c r="L637" i="1"/>
  <c r="N637" i="1" s="1"/>
  <c r="M636" i="1"/>
  <c r="L636" i="1"/>
  <c r="N636" i="1" s="1"/>
  <c r="M635" i="1"/>
  <c r="L635" i="1"/>
  <c r="N635" i="1" s="1"/>
  <c r="M634" i="1"/>
  <c r="L634" i="1"/>
  <c r="N634" i="1" s="1"/>
  <c r="M633" i="1"/>
  <c r="L633" i="1"/>
  <c r="N633" i="1" s="1"/>
  <c r="M632" i="1"/>
  <c r="L632" i="1"/>
  <c r="N632" i="1" s="1"/>
  <c r="M631" i="1"/>
  <c r="L631" i="1"/>
  <c r="N631" i="1" s="1"/>
  <c r="M630" i="1"/>
  <c r="L630" i="1"/>
  <c r="N630" i="1" s="1"/>
  <c r="M629" i="1" l="1"/>
  <c r="L629" i="1"/>
  <c r="N629" i="1" s="1"/>
  <c r="M628" i="1"/>
  <c r="L628" i="1"/>
  <c r="N628" i="1" s="1"/>
  <c r="M627" i="1"/>
  <c r="L627" i="1"/>
  <c r="N627" i="1" s="1"/>
  <c r="M626" i="1"/>
  <c r="L626" i="1"/>
  <c r="N626" i="1" s="1"/>
  <c r="M625" i="1"/>
  <c r="L625" i="1"/>
  <c r="N625" i="1" s="1"/>
  <c r="M624" i="1"/>
  <c r="L624" i="1"/>
  <c r="N624" i="1" s="1"/>
  <c r="M623" i="1"/>
  <c r="L623" i="1"/>
  <c r="N623" i="1" s="1"/>
  <c r="M622" i="1"/>
  <c r="L622" i="1"/>
  <c r="N622" i="1" s="1"/>
  <c r="M621" i="1"/>
  <c r="L621" i="1"/>
  <c r="N621" i="1" s="1"/>
  <c r="M620" i="1"/>
  <c r="L620" i="1"/>
  <c r="N620" i="1" s="1"/>
  <c r="M619" i="1"/>
  <c r="L619" i="1"/>
  <c r="N619" i="1" s="1"/>
  <c r="M618" i="1"/>
  <c r="L618" i="1"/>
  <c r="N618" i="1" s="1"/>
  <c r="M617" i="1"/>
  <c r="L617" i="1"/>
  <c r="N617" i="1" s="1"/>
  <c r="M616" i="1"/>
  <c r="L616" i="1"/>
  <c r="N616" i="1" s="1"/>
  <c r="M615" i="1"/>
  <c r="L615" i="1"/>
  <c r="N615" i="1" s="1"/>
  <c r="M614" i="1"/>
  <c r="L614" i="1"/>
  <c r="N614" i="1" s="1"/>
  <c r="M613" i="1"/>
  <c r="L613" i="1"/>
  <c r="N613" i="1" s="1"/>
  <c r="M612" i="1"/>
  <c r="L612" i="1"/>
  <c r="N612" i="1" s="1"/>
  <c r="M611" i="1"/>
  <c r="L611" i="1"/>
  <c r="N611" i="1" s="1"/>
  <c r="M610" i="1"/>
  <c r="L610" i="1"/>
  <c r="N610" i="1" s="1"/>
  <c r="M609" i="1"/>
  <c r="L609" i="1"/>
  <c r="N609" i="1" s="1"/>
  <c r="M608" i="1"/>
  <c r="L608" i="1"/>
  <c r="N608" i="1" s="1"/>
  <c r="M607" i="1"/>
  <c r="L607" i="1"/>
  <c r="N607" i="1" s="1"/>
  <c r="M606" i="1"/>
  <c r="L606" i="1"/>
  <c r="N606" i="1" s="1"/>
  <c r="M605" i="1"/>
  <c r="L605" i="1"/>
  <c r="N605" i="1" s="1"/>
  <c r="M604" i="1"/>
  <c r="L604" i="1"/>
  <c r="N604" i="1" s="1"/>
  <c r="M603" i="1"/>
  <c r="L603" i="1"/>
  <c r="N603" i="1" s="1"/>
  <c r="M602" i="1"/>
  <c r="L602" i="1"/>
  <c r="N602" i="1" s="1"/>
  <c r="M601" i="1"/>
  <c r="L601" i="1"/>
  <c r="N601" i="1" s="1"/>
  <c r="M600" i="1"/>
  <c r="L600" i="1"/>
  <c r="N600" i="1" s="1"/>
  <c r="M599" i="1"/>
  <c r="L599" i="1"/>
  <c r="N599" i="1" s="1"/>
  <c r="M598" i="1"/>
  <c r="L598" i="1"/>
  <c r="N598" i="1" s="1"/>
  <c r="M597" i="1"/>
  <c r="L597" i="1"/>
  <c r="N597" i="1" s="1"/>
  <c r="M596" i="1"/>
  <c r="L596" i="1"/>
  <c r="N596" i="1" s="1"/>
  <c r="M595" i="1"/>
  <c r="L595" i="1"/>
  <c r="N595" i="1" s="1"/>
  <c r="M594" i="1"/>
  <c r="L594" i="1"/>
  <c r="N594" i="1" s="1"/>
  <c r="M593" i="1"/>
  <c r="L593" i="1"/>
  <c r="N593" i="1" s="1"/>
  <c r="M592" i="1"/>
  <c r="L592" i="1"/>
  <c r="N592" i="1" s="1"/>
  <c r="M591" i="1"/>
  <c r="L591" i="1"/>
  <c r="N591" i="1" s="1"/>
  <c r="M590" i="1"/>
  <c r="L590" i="1"/>
  <c r="N590" i="1" s="1"/>
  <c r="M589" i="1"/>
  <c r="L589" i="1"/>
  <c r="N589" i="1" s="1"/>
  <c r="M588" i="1"/>
  <c r="L588" i="1"/>
  <c r="N588" i="1" s="1"/>
  <c r="M587" i="1"/>
  <c r="L587" i="1"/>
  <c r="N587" i="1" s="1"/>
  <c r="M586" i="1"/>
  <c r="L586" i="1"/>
  <c r="N586" i="1" s="1"/>
  <c r="M585" i="1"/>
  <c r="L585" i="1"/>
  <c r="N585" i="1" s="1"/>
  <c r="M584" i="1"/>
  <c r="L584" i="1"/>
  <c r="N584" i="1" s="1"/>
  <c r="M583" i="1"/>
  <c r="L583" i="1"/>
  <c r="N583" i="1" s="1"/>
  <c r="M582" i="1"/>
  <c r="L582" i="1"/>
  <c r="N582" i="1" s="1"/>
  <c r="M581" i="1"/>
  <c r="L581" i="1"/>
  <c r="N581" i="1" s="1"/>
  <c r="M580" i="1"/>
  <c r="L580" i="1"/>
  <c r="N580" i="1" s="1"/>
  <c r="M579" i="1"/>
  <c r="L579" i="1"/>
  <c r="N579" i="1" s="1"/>
  <c r="M578" i="1"/>
  <c r="L578" i="1"/>
  <c r="N578" i="1" s="1"/>
  <c r="M577" i="1"/>
  <c r="L577" i="1"/>
  <c r="N577" i="1" s="1"/>
  <c r="M576" i="1"/>
  <c r="L576" i="1"/>
  <c r="N576" i="1" s="1"/>
  <c r="M575" i="1"/>
  <c r="L575" i="1"/>
  <c r="N575" i="1" s="1"/>
  <c r="M574" i="1"/>
  <c r="L574" i="1"/>
  <c r="N574" i="1" s="1"/>
  <c r="M573" i="1"/>
  <c r="L573" i="1"/>
  <c r="N573" i="1" s="1"/>
  <c r="M572" i="1"/>
  <c r="L572" i="1"/>
  <c r="N572" i="1" s="1"/>
  <c r="M571" i="1"/>
  <c r="L571" i="1"/>
  <c r="N571" i="1" s="1"/>
  <c r="M570" i="1"/>
  <c r="L570" i="1"/>
  <c r="N570" i="1" s="1"/>
  <c r="M569" i="1"/>
  <c r="L569" i="1"/>
  <c r="N569" i="1" s="1"/>
  <c r="M568" i="1"/>
  <c r="L568" i="1"/>
  <c r="N568" i="1" s="1"/>
  <c r="M567" i="1"/>
  <c r="L567" i="1"/>
  <c r="N567" i="1" s="1"/>
  <c r="M566" i="1"/>
  <c r="L566" i="1"/>
  <c r="N566" i="1" s="1"/>
  <c r="M565" i="1"/>
  <c r="L565" i="1"/>
  <c r="N565" i="1" s="1"/>
  <c r="M564" i="1"/>
  <c r="L564" i="1"/>
  <c r="N564" i="1" s="1"/>
  <c r="M563" i="1"/>
  <c r="L563" i="1"/>
  <c r="N563" i="1" s="1"/>
  <c r="M562" i="1"/>
  <c r="L562" i="1"/>
  <c r="N562" i="1" s="1"/>
  <c r="M561" i="1"/>
  <c r="L561" i="1"/>
  <c r="N561" i="1" s="1"/>
  <c r="M560" i="1"/>
  <c r="L560" i="1"/>
  <c r="N560" i="1" s="1"/>
  <c r="M559" i="1"/>
  <c r="L559" i="1"/>
  <c r="N559" i="1" s="1"/>
  <c r="M558" i="1"/>
  <c r="L558" i="1"/>
  <c r="N558" i="1" s="1"/>
  <c r="M557" i="1"/>
  <c r="L557" i="1"/>
  <c r="N557" i="1" s="1"/>
  <c r="M556" i="1"/>
  <c r="L556" i="1"/>
  <c r="N556" i="1" s="1"/>
  <c r="M555" i="1"/>
  <c r="L555" i="1"/>
  <c r="N555" i="1" s="1"/>
  <c r="M554" i="1"/>
  <c r="L554" i="1"/>
  <c r="N554" i="1" s="1"/>
  <c r="M553" i="1"/>
  <c r="L553" i="1"/>
  <c r="N553" i="1" s="1"/>
  <c r="M552" i="1"/>
  <c r="L552" i="1"/>
  <c r="N552" i="1" s="1"/>
  <c r="M551" i="1"/>
  <c r="L551" i="1"/>
  <c r="N551" i="1" s="1"/>
  <c r="M550" i="1"/>
  <c r="L550" i="1"/>
  <c r="N550" i="1" s="1"/>
  <c r="M549" i="1"/>
  <c r="L549" i="1"/>
  <c r="N549" i="1" s="1"/>
  <c r="M548" i="1"/>
  <c r="L548" i="1"/>
  <c r="N548" i="1" s="1"/>
  <c r="M547" i="1"/>
  <c r="L547" i="1"/>
  <c r="N547" i="1" s="1"/>
  <c r="M546" i="1"/>
  <c r="L546" i="1"/>
  <c r="N546" i="1" s="1"/>
  <c r="M545" i="1"/>
  <c r="L545" i="1"/>
  <c r="N545" i="1" s="1"/>
  <c r="M544" i="1"/>
  <c r="L544" i="1"/>
  <c r="N544" i="1" s="1"/>
  <c r="M543" i="1"/>
  <c r="L543" i="1"/>
  <c r="N543" i="1" s="1"/>
  <c r="M542" i="1"/>
  <c r="L542" i="1"/>
  <c r="N542" i="1" s="1"/>
  <c r="M541" i="1"/>
  <c r="L541" i="1"/>
  <c r="N541" i="1" s="1"/>
  <c r="M540" i="1"/>
  <c r="L540" i="1"/>
  <c r="N540" i="1" s="1"/>
  <c r="M539" i="1"/>
  <c r="L539" i="1"/>
  <c r="N539" i="1" s="1"/>
  <c r="M538" i="1"/>
  <c r="L538" i="1"/>
  <c r="N538" i="1" s="1"/>
  <c r="M537" i="1"/>
  <c r="L537" i="1"/>
  <c r="N537" i="1" s="1"/>
  <c r="M536" i="1"/>
  <c r="L536" i="1"/>
  <c r="N536" i="1" s="1"/>
  <c r="M535" i="1"/>
  <c r="L535" i="1"/>
  <c r="N535" i="1" s="1"/>
  <c r="M534" i="1"/>
  <c r="L534" i="1"/>
  <c r="N534" i="1" s="1"/>
  <c r="M533" i="1"/>
  <c r="L533" i="1"/>
  <c r="N533" i="1" s="1"/>
  <c r="M532" i="1"/>
  <c r="L532" i="1"/>
  <c r="N532" i="1" s="1"/>
  <c r="M531" i="1"/>
  <c r="L531" i="1"/>
  <c r="N531" i="1" s="1"/>
  <c r="M530" i="1"/>
  <c r="L530" i="1"/>
  <c r="N530" i="1" s="1"/>
  <c r="M529" i="1"/>
  <c r="L529" i="1"/>
  <c r="N529" i="1" s="1"/>
  <c r="M528" i="1"/>
  <c r="L528" i="1"/>
  <c r="N528" i="1" s="1"/>
  <c r="M527" i="1"/>
  <c r="L527" i="1"/>
  <c r="N527" i="1" s="1"/>
  <c r="M526" i="1"/>
  <c r="L526" i="1"/>
  <c r="N526" i="1" s="1"/>
  <c r="M525" i="1"/>
  <c r="L525" i="1"/>
  <c r="N525" i="1" s="1"/>
  <c r="M524" i="1"/>
  <c r="L524" i="1"/>
  <c r="N524" i="1" s="1"/>
  <c r="M523" i="1"/>
  <c r="L523" i="1"/>
  <c r="N523" i="1" s="1"/>
  <c r="M522" i="1"/>
  <c r="L522" i="1"/>
  <c r="N522" i="1" s="1"/>
  <c r="M521" i="1"/>
  <c r="L521" i="1"/>
  <c r="N521" i="1" s="1"/>
  <c r="M520" i="1"/>
  <c r="L520" i="1"/>
  <c r="N520" i="1" s="1"/>
  <c r="M519" i="1"/>
  <c r="L519" i="1"/>
  <c r="N519" i="1" s="1"/>
  <c r="M518" i="1"/>
  <c r="L518" i="1"/>
  <c r="N518" i="1" s="1"/>
  <c r="M517" i="1"/>
  <c r="L517" i="1"/>
  <c r="N517" i="1" s="1"/>
  <c r="M516" i="1"/>
  <c r="L516" i="1"/>
  <c r="N516" i="1" s="1"/>
  <c r="M515" i="1"/>
  <c r="L515" i="1"/>
  <c r="N515" i="1" s="1"/>
  <c r="M514" i="1"/>
  <c r="L514" i="1"/>
  <c r="N514" i="1" s="1"/>
  <c r="M513" i="1"/>
  <c r="L513" i="1"/>
  <c r="N513" i="1" s="1"/>
  <c r="M512" i="1"/>
  <c r="L512" i="1"/>
  <c r="N512" i="1" s="1"/>
  <c r="M511" i="1"/>
  <c r="L511" i="1"/>
  <c r="N511" i="1" s="1"/>
  <c r="M510" i="1"/>
  <c r="L510" i="1"/>
  <c r="N510" i="1" s="1"/>
  <c r="M509" i="1"/>
  <c r="L509" i="1"/>
  <c r="N509" i="1" s="1"/>
  <c r="M508" i="1"/>
  <c r="L508" i="1"/>
  <c r="N508" i="1" s="1"/>
  <c r="M507" i="1"/>
  <c r="L507" i="1"/>
  <c r="N507" i="1" s="1"/>
  <c r="M506" i="1"/>
  <c r="L506" i="1"/>
  <c r="N506" i="1" s="1"/>
  <c r="M505" i="1"/>
  <c r="L505" i="1"/>
  <c r="N505" i="1" s="1"/>
  <c r="M504" i="1"/>
  <c r="L504" i="1"/>
  <c r="N504" i="1" s="1"/>
  <c r="M503" i="1"/>
  <c r="L503" i="1"/>
  <c r="N503" i="1" s="1"/>
  <c r="M502" i="1"/>
  <c r="L502" i="1"/>
  <c r="N502" i="1" s="1"/>
  <c r="M501" i="1"/>
  <c r="L501" i="1"/>
  <c r="N501" i="1" s="1"/>
  <c r="M500" i="1"/>
  <c r="L500" i="1"/>
  <c r="N500" i="1" s="1"/>
  <c r="M499" i="1"/>
  <c r="L499" i="1"/>
  <c r="N499" i="1" s="1"/>
  <c r="M498" i="1"/>
  <c r="L498" i="1"/>
  <c r="N498" i="1" s="1"/>
  <c r="M497" i="1"/>
  <c r="L497" i="1"/>
  <c r="N497" i="1" s="1"/>
  <c r="M496" i="1"/>
  <c r="L496" i="1"/>
  <c r="N496" i="1" s="1"/>
  <c r="M495" i="1"/>
  <c r="L495" i="1"/>
  <c r="N495" i="1" s="1"/>
  <c r="M494" i="1"/>
  <c r="L494" i="1"/>
  <c r="N494" i="1" s="1"/>
  <c r="M493" i="1"/>
  <c r="L493" i="1"/>
  <c r="N493" i="1" s="1"/>
  <c r="M492" i="1"/>
  <c r="L492" i="1"/>
  <c r="N492" i="1" s="1"/>
  <c r="M491" i="1"/>
  <c r="L491" i="1"/>
  <c r="N491" i="1" s="1"/>
  <c r="M490" i="1"/>
  <c r="L490" i="1"/>
  <c r="N490" i="1" s="1"/>
  <c r="M489" i="1"/>
  <c r="L489" i="1"/>
  <c r="N489" i="1" s="1"/>
  <c r="M488" i="1"/>
  <c r="L488" i="1"/>
  <c r="N488" i="1" s="1"/>
  <c r="M487" i="1"/>
  <c r="L487" i="1"/>
  <c r="N487" i="1" s="1"/>
  <c r="M486" i="1"/>
  <c r="L486" i="1"/>
  <c r="N486" i="1" s="1"/>
  <c r="M485" i="1"/>
  <c r="L485" i="1"/>
  <c r="N485" i="1" s="1"/>
  <c r="M484" i="1"/>
  <c r="L484" i="1"/>
  <c r="N484" i="1" s="1"/>
  <c r="M483" i="1"/>
  <c r="L483" i="1"/>
  <c r="N483" i="1" s="1"/>
  <c r="M482" i="1"/>
  <c r="L482" i="1"/>
  <c r="N482" i="1" s="1"/>
  <c r="M481" i="1"/>
  <c r="L481" i="1"/>
  <c r="N481" i="1" s="1"/>
  <c r="M480" i="1"/>
  <c r="L480" i="1"/>
  <c r="N480" i="1" s="1"/>
  <c r="M479" i="1"/>
  <c r="L479" i="1"/>
  <c r="N479" i="1" s="1"/>
  <c r="M478" i="1"/>
  <c r="L478" i="1"/>
  <c r="N478" i="1" s="1"/>
  <c r="M477" i="1"/>
  <c r="L477" i="1"/>
  <c r="N477" i="1" s="1"/>
  <c r="M476" i="1"/>
  <c r="L476" i="1"/>
  <c r="N476" i="1" s="1"/>
  <c r="M475" i="1"/>
  <c r="L475" i="1"/>
  <c r="N475" i="1" s="1"/>
  <c r="M474" i="1"/>
  <c r="L474" i="1"/>
  <c r="N474" i="1" s="1"/>
  <c r="M473" i="1"/>
  <c r="L473" i="1"/>
  <c r="N473" i="1" s="1"/>
  <c r="M472" i="1"/>
  <c r="L472" i="1"/>
  <c r="N472" i="1" s="1"/>
  <c r="M471" i="1"/>
  <c r="L471" i="1"/>
  <c r="N471" i="1" s="1"/>
  <c r="M470" i="1"/>
  <c r="L470" i="1"/>
  <c r="N470" i="1" s="1"/>
  <c r="M469" i="1"/>
  <c r="L469" i="1"/>
  <c r="N469" i="1" s="1"/>
  <c r="M468" i="1"/>
  <c r="L468" i="1"/>
  <c r="N468" i="1" s="1"/>
  <c r="M467" i="1"/>
  <c r="L467" i="1"/>
  <c r="N467" i="1" s="1"/>
  <c r="M466" i="1"/>
  <c r="L466" i="1"/>
  <c r="N466" i="1" s="1"/>
  <c r="M465" i="1"/>
  <c r="L465" i="1"/>
  <c r="N465" i="1" s="1"/>
  <c r="M464" i="1"/>
  <c r="L464" i="1"/>
  <c r="N464" i="1" s="1"/>
  <c r="M463" i="1"/>
  <c r="L463" i="1"/>
  <c r="N463" i="1" s="1"/>
  <c r="M462" i="1"/>
  <c r="L462" i="1"/>
  <c r="N462" i="1" s="1"/>
  <c r="M461" i="1"/>
  <c r="L461" i="1"/>
  <c r="N461" i="1" s="1"/>
  <c r="M460" i="1"/>
  <c r="L460" i="1"/>
  <c r="N460" i="1" s="1"/>
  <c r="M459" i="1"/>
  <c r="L459" i="1"/>
  <c r="N459" i="1" s="1"/>
  <c r="M458" i="1"/>
  <c r="L458" i="1"/>
  <c r="N458" i="1" s="1"/>
  <c r="M457" i="1"/>
  <c r="L457" i="1"/>
  <c r="N457" i="1" s="1"/>
  <c r="M456" i="1"/>
  <c r="L456" i="1"/>
  <c r="N456" i="1" s="1"/>
  <c r="M455" i="1"/>
  <c r="L455" i="1"/>
  <c r="N455" i="1" s="1"/>
  <c r="M454" i="1"/>
  <c r="L454" i="1"/>
  <c r="N454" i="1" s="1"/>
  <c r="M453" i="1"/>
  <c r="L453" i="1"/>
  <c r="N453" i="1" s="1"/>
  <c r="M452" i="1"/>
  <c r="L452" i="1"/>
  <c r="N452" i="1" s="1"/>
  <c r="M451" i="1"/>
  <c r="L451" i="1"/>
  <c r="N451" i="1" s="1"/>
  <c r="M450" i="1"/>
  <c r="L450" i="1"/>
  <c r="N450" i="1" s="1"/>
  <c r="M449" i="1"/>
  <c r="L449" i="1"/>
  <c r="N449" i="1" s="1"/>
  <c r="M448" i="1"/>
  <c r="L448" i="1"/>
  <c r="N448" i="1" s="1"/>
  <c r="M447" i="1"/>
  <c r="L447" i="1"/>
  <c r="N447" i="1" s="1"/>
  <c r="M446" i="1"/>
  <c r="L446" i="1"/>
  <c r="N446" i="1" s="1"/>
  <c r="M445" i="1"/>
  <c r="L445" i="1"/>
  <c r="N445" i="1" s="1"/>
  <c r="M444" i="1"/>
  <c r="L444" i="1"/>
  <c r="N444" i="1" s="1"/>
  <c r="M443" i="1"/>
  <c r="L443" i="1"/>
  <c r="N443" i="1" s="1"/>
  <c r="M442" i="1"/>
  <c r="L442" i="1"/>
  <c r="N442" i="1" s="1"/>
  <c r="M441" i="1"/>
  <c r="L441" i="1"/>
  <c r="N441" i="1" s="1"/>
  <c r="M440" i="1"/>
  <c r="L440" i="1"/>
  <c r="N440" i="1" s="1"/>
  <c r="M439" i="1"/>
  <c r="L439" i="1"/>
  <c r="N439" i="1" s="1"/>
  <c r="M438" i="1"/>
  <c r="L438" i="1"/>
  <c r="N438" i="1" s="1"/>
  <c r="M437" i="1"/>
  <c r="L437" i="1"/>
  <c r="N437" i="1" s="1"/>
  <c r="M436" i="1"/>
  <c r="L436" i="1"/>
  <c r="N436" i="1" s="1"/>
  <c r="M435" i="1"/>
  <c r="L435" i="1"/>
  <c r="N435" i="1" s="1"/>
  <c r="M434" i="1"/>
  <c r="L434" i="1"/>
  <c r="N434" i="1" s="1"/>
  <c r="M433" i="1"/>
  <c r="L433" i="1"/>
  <c r="N433" i="1" s="1"/>
  <c r="M432" i="1"/>
  <c r="L432" i="1"/>
  <c r="N432" i="1" s="1"/>
  <c r="M431" i="1"/>
  <c r="L431" i="1"/>
  <c r="N431" i="1" s="1"/>
  <c r="M430" i="1"/>
  <c r="L430" i="1"/>
  <c r="N430" i="1" s="1"/>
  <c r="M429" i="1"/>
  <c r="L429" i="1"/>
  <c r="N429" i="1" s="1"/>
  <c r="M428" i="1"/>
  <c r="L428" i="1"/>
  <c r="N428" i="1" s="1"/>
  <c r="M427" i="1"/>
  <c r="L427" i="1"/>
  <c r="N427" i="1" s="1"/>
  <c r="M426" i="1"/>
  <c r="L426" i="1"/>
  <c r="N426" i="1" s="1"/>
  <c r="M425" i="1"/>
  <c r="L425" i="1"/>
  <c r="N425" i="1" s="1"/>
  <c r="M424" i="1"/>
  <c r="L424" i="1"/>
  <c r="N424" i="1" s="1"/>
  <c r="M423" i="1"/>
  <c r="L423" i="1"/>
  <c r="N423" i="1" s="1"/>
  <c r="M422" i="1"/>
  <c r="L422" i="1"/>
  <c r="N422" i="1" s="1"/>
  <c r="M421" i="1"/>
  <c r="L421" i="1"/>
  <c r="N421" i="1" s="1"/>
  <c r="M420" i="1"/>
  <c r="L420" i="1"/>
  <c r="N420" i="1" s="1"/>
  <c r="M419" i="1"/>
  <c r="L419" i="1"/>
  <c r="N419" i="1" s="1"/>
  <c r="M418" i="1"/>
  <c r="L418" i="1"/>
  <c r="N418" i="1" s="1"/>
  <c r="M417" i="1"/>
  <c r="L417" i="1"/>
  <c r="N417" i="1" s="1"/>
  <c r="M416" i="1"/>
  <c r="L416" i="1"/>
  <c r="N416" i="1" s="1"/>
  <c r="M415" i="1"/>
  <c r="L415" i="1"/>
  <c r="N415" i="1" s="1"/>
  <c r="M414" i="1"/>
  <c r="L414" i="1"/>
  <c r="N414" i="1" s="1"/>
  <c r="M413" i="1"/>
  <c r="L413" i="1"/>
  <c r="N413" i="1" s="1"/>
  <c r="M412" i="1"/>
  <c r="L412" i="1"/>
  <c r="N412" i="1" s="1"/>
  <c r="M411" i="1"/>
  <c r="L411" i="1"/>
  <c r="N411" i="1" s="1"/>
  <c r="M410" i="1"/>
  <c r="L410" i="1"/>
  <c r="N410" i="1" s="1"/>
  <c r="M409" i="1"/>
  <c r="L409" i="1"/>
  <c r="N409" i="1" s="1"/>
  <c r="M408" i="1"/>
  <c r="L408" i="1"/>
  <c r="N408" i="1" s="1"/>
  <c r="M407" i="1"/>
  <c r="L407" i="1"/>
  <c r="N407" i="1" s="1"/>
  <c r="M406" i="1"/>
  <c r="L406" i="1"/>
  <c r="N406" i="1" s="1"/>
  <c r="M405" i="1"/>
  <c r="L405" i="1"/>
  <c r="N405" i="1" s="1"/>
  <c r="M404" i="1"/>
  <c r="L404" i="1"/>
  <c r="N404" i="1" s="1"/>
  <c r="M403" i="1"/>
  <c r="L403" i="1"/>
  <c r="N403" i="1" s="1"/>
  <c r="M402" i="1"/>
  <c r="L402" i="1"/>
  <c r="N402" i="1" s="1"/>
  <c r="M401" i="1"/>
  <c r="L401" i="1"/>
  <c r="N401" i="1" s="1"/>
  <c r="M400" i="1"/>
  <c r="L400" i="1"/>
  <c r="N400" i="1" s="1"/>
  <c r="M399" i="1"/>
  <c r="L399" i="1"/>
  <c r="N399" i="1" s="1"/>
  <c r="M398" i="1"/>
  <c r="L398" i="1"/>
  <c r="N398" i="1" s="1"/>
  <c r="M397" i="1"/>
  <c r="L397" i="1"/>
  <c r="N397" i="1" s="1"/>
  <c r="M396" i="1"/>
  <c r="L396" i="1"/>
  <c r="N396" i="1" s="1"/>
  <c r="M395" i="1"/>
  <c r="L395" i="1"/>
  <c r="N395" i="1" s="1"/>
  <c r="M394" i="1"/>
  <c r="L394" i="1"/>
  <c r="N394" i="1" s="1"/>
  <c r="M393" i="1"/>
  <c r="L393" i="1"/>
  <c r="N393" i="1" s="1"/>
  <c r="M392" i="1"/>
  <c r="L392" i="1"/>
  <c r="N392" i="1" s="1"/>
  <c r="M391" i="1"/>
  <c r="L391" i="1"/>
  <c r="N391" i="1" s="1"/>
  <c r="M390" i="1"/>
  <c r="L390" i="1"/>
  <c r="N390" i="1" s="1"/>
  <c r="M389" i="1"/>
  <c r="L389" i="1"/>
  <c r="N389" i="1" s="1"/>
  <c r="M388" i="1"/>
  <c r="L388" i="1"/>
  <c r="N388" i="1" s="1"/>
  <c r="M387" i="1"/>
  <c r="L387" i="1"/>
  <c r="N387" i="1" s="1"/>
  <c r="M386" i="1"/>
  <c r="L386" i="1"/>
  <c r="N386" i="1" s="1"/>
  <c r="M385" i="1"/>
  <c r="L385" i="1"/>
  <c r="N385" i="1" s="1"/>
  <c r="M384" i="1"/>
  <c r="L384" i="1"/>
  <c r="N384" i="1" s="1"/>
  <c r="M383" i="1"/>
  <c r="L383" i="1"/>
  <c r="N383" i="1" s="1"/>
  <c r="M382" i="1"/>
  <c r="L382" i="1"/>
  <c r="N382" i="1" s="1"/>
  <c r="M381" i="1"/>
  <c r="L381" i="1"/>
  <c r="N381" i="1" s="1"/>
  <c r="M380" i="1"/>
  <c r="L380" i="1"/>
  <c r="N380" i="1" s="1"/>
  <c r="M379" i="1"/>
  <c r="L379" i="1"/>
  <c r="N379" i="1" s="1"/>
  <c r="M378" i="1"/>
  <c r="L378" i="1"/>
  <c r="N378" i="1" s="1"/>
  <c r="M377" i="1"/>
  <c r="L377" i="1"/>
  <c r="N377" i="1" s="1"/>
  <c r="M376" i="1"/>
  <c r="L376" i="1"/>
  <c r="N376" i="1" s="1"/>
  <c r="M375" i="1"/>
  <c r="L375" i="1"/>
  <c r="N375" i="1" s="1"/>
  <c r="M374" i="1"/>
  <c r="L374" i="1"/>
  <c r="N374" i="1" s="1"/>
  <c r="M373" i="1"/>
  <c r="L373" i="1"/>
  <c r="N373" i="1" s="1"/>
  <c r="M372" i="1"/>
  <c r="L372" i="1"/>
  <c r="N372" i="1" s="1"/>
  <c r="M371" i="1"/>
  <c r="L371" i="1"/>
  <c r="N371" i="1" s="1"/>
  <c r="M370" i="1"/>
  <c r="L370" i="1"/>
  <c r="N370" i="1" s="1"/>
  <c r="M369" i="1"/>
  <c r="L369" i="1"/>
  <c r="N369" i="1" s="1"/>
  <c r="M368" i="1"/>
  <c r="L368" i="1"/>
  <c r="N368" i="1" s="1"/>
  <c r="M367" i="1"/>
  <c r="L367" i="1"/>
  <c r="N367" i="1" s="1"/>
  <c r="M366" i="1"/>
  <c r="L366" i="1"/>
  <c r="N366" i="1" s="1"/>
  <c r="M365" i="1"/>
  <c r="L365" i="1"/>
  <c r="N365" i="1" s="1"/>
  <c r="M364" i="1"/>
  <c r="L364" i="1"/>
  <c r="N364" i="1" s="1"/>
  <c r="M363" i="1"/>
  <c r="L363" i="1"/>
  <c r="N363" i="1" s="1"/>
  <c r="M362" i="1"/>
  <c r="L362" i="1"/>
  <c r="N362" i="1" s="1"/>
  <c r="M361" i="1"/>
  <c r="L361" i="1"/>
  <c r="N361" i="1" s="1"/>
  <c r="M360" i="1"/>
  <c r="L360" i="1"/>
  <c r="N360" i="1" s="1"/>
  <c r="M359" i="1"/>
  <c r="L359" i="1"/>
  <c r="N359" i="1" s="1"/>
  <c r="M358" i="1"/>
  <c r="L358" i="1"/>
  <c r="N358" i="1" s="1"/>
  <c r="M357" i="1"/>
  <c r="L357" i="1"/>
  <c r="N357" i="1" s="1"/>
  <c r="M356" i="1"/>
  <c r="L356" i="1"/>
  <c r="N356" i="1" s="1"/>
  <c r="M355" i="1"/>
  <c r="L355" i="1"/>
  <c r="N355" i="1" s="1"/>
  <c r="M354" i="1"/>
  <c r="L354" i="1"/>
  <c r="N354" i="1" s="1"/>
  <c r="M353" i="1"/>
  <c r="L353" i="1"/>
  <c r="N353" i="1" s="1"/>
  <c r="M352" i="1"/>
  <c r="L352" i="1"/>
  <c r="N352" i="1" s="1"/>
  <c r="M351" i="1"/>
  <c r="L351" i="1"/>
  <c r="N351" i="1" s="1"/>
  <c r="M350" i="1"/>
  <c r="L350" i="1"/>
  <c r="N350" i="1" s="1"/>
  <c r="M349" i="1"/>
  <c r="L349" i="1"/>
  <c r="N349" i="1" s="1"/>
  <c r="M348" i="1"/>
  <c r="L348" i="1"/>
  <c r="N348" i="1" s="1"/>
  <c r="M347" i="1"/>
  <c r="L347" i="1"/>
  <c r="N347" i="1" s="1"/>
  <c r="M346" i="1"/>
  <c r="L346" i="1"/>
  <c r="N346" i="1" s="1"/>
  <c r="M345" i="1"/>
  <c r="L345" i="1"/>
  <c r="N345" i="1" s="1"/>
  <c r="M344" i="1"/>
  <c r="L344" i="1"/>
  <c r="N344" i="1" s="1"/>
  <c r="M343" i="1"/>
  <c r="L343" i="1"/>
  <c r="N343" i="1" s="1"/>
  <c r="M342" i="1"/>
  <c r="L342" i="1"/>
  <c r="N342" i="1" s="1"/>
  <c r="M341" i="1"/>
  <c r="L341" i="1"/>
  <c r="N341" i="1" s="1"/>
  <c r="M340" i="1"/>
  <c r="L340" i="1"/>
  <c r="N340" i="1" s="1"/>
  <c r="M339" i="1"/>
  <c r="L339" i="1"/>
  <c r="N339" i="1" s="1"/>
  <c r="M338" i="1"/>
  <c r="L338" i="1"/>
  <c r="N338" i="1" s="1"/>
  <c r="M337" i="1"/>
  <c r="L337" i="1"/>
  <c r="N337" i="1" s="1"/>
  <c r="M336" i="1"/>
  <c r="L336" i="1"/>
  <c r="N336" i="1" s="1"/>
  <c r="M335" i="1"/>
  <c r="L335" i="1"/>
  <c r="N335" i="1" s="1"/>
  <c r="M334" i="1"/>
  <c r="L334" i="1"/>
  <c r="N334" i="1" s="1"/>
  <c r="M333" i="1"/>
  <c r="L333" i="1"/>
  <c r="N333" i="1" s="1"/>
  <c r="M332" i="1"/>
  <c r="L332" i="1"/>
  <c r="N332" i="1" s="1"/>
  <c r="M331" i="1"/>
  <c r="L331" i="1"/>
  <c r="N331" i="1" s="1"/>
  <c r="M330" i="1"/>
  <c r="L330" i="1"/>
  <c r="N330" i="1" s="1"/>
  <c r="M329" i="1"/>
  <c r="L329" i="1"/>
  <c r="N329" i="1" s="1"/>
  <c r="M328" i="1"/>
  <c r="L328" i="1"/>
  <c r="N328" i="1" s="1"/>
  <c r="M327" i="1"/>
  <c r="L327" i="1"/>
  <c r="N327" i="1" s="1"/>
  <c r="M326" i="1"/>
  <c r="L326" i="1"/>
  <c r="N326" i="1" s="1"/>
  <c r="M325" i="1"/>
  <c r="L325" i="1"/>
  <c r="N325" i="1" s="1"/>
  <c r="M324" i="1"/>
  <c r="L324" i="1"/>
  <c r="N324" i="1" s="1"/>
  <c r="M323" i="1"/>
  <c r="L323" i="1"/>
  <c r="N323" i="1" s="1"/>
  <c r="M322" i="1"/>
  <c r="L322" i="1"/>
  <c r="N322" i="1" s="1"/>
  <c r="M321" i="1"/>
  <c r="L321" i="1"/>
  <c r="N321" i="1" s="1"/>
  <c r="M320" i="1"/>
  <c r="L320" i="1"/>
  <c r="N320" i="1" s="1"/>
  <c r="M319" i="1"/>
  <c r="L319" i="1"/>
  <c r="N319" i="1" s="1"/>
  <c r="M318" i="1"/>
  <c r="L318" i="1"/>
  <c r="N318" i="1" s="1"/>
  <c r="M317" i="1"/>
  <c r="L317" i="1"/>
  <c r="N317" i="1" s="1"/>
  <c r="M316" i="1"/>
  <c r="L316" i="1"/>
  <c r="N316" i="1" s="1"/>
  <c r="M315" i="1"/>
  <c r="L315" i="1"/>
  <c r="N315" i="1" s="1"/>
  <c r="M314" i="1"/>
  <c r="L314" i="1"/>
  <c r="N314" i="1" s="1"/>
  <c r="M313" i="1"/>
  <c r="L313" i="1"/>
  <c r="N313" i="1" s="1"/>
  <c r="M312" i="1"/>
  <c r="L312" i="1"/>
  <c r="N312" i="1" s="1"/>
  <c r="M311" i="1"/>
  <c r="L311" i="1"/>
  <c r="N311" i="1" s="1"/>
  <c r="M310" i="1"/>
  <c r="L310" i="1"/>
  <c r="N310" i="1" s="1"/>
  <c r="M309" i="1"/>
  <c r="L309" i="1"/>
  <c r="N309" i="1" s="1"/>
  <c r="M308" i="1"/>
  <c r="L308" i="1"/>
  <c r="N308" i="1" s="1"/>
  <c r="M307" i="1"/>
  <c r="L307" i="1"/>
  <c r="N307" i="1" s="1"/>
  <c r="M306" i="1"/>
  <c r="L306" i="1"/>
  <c r="N306" i="1" s="1"/>
  <c r="M305" i="1"/>
  <c r="L305" i="1"/>
  <c r="N305" i="1" s="1"/>
  <c r="M304" i="1"/>
  <c r="L304" i="1"/>
  <c r="N304" i="1" s="1"/>
  <c r="M303" i="1"/>
  <c r="L303" i="1"/>
  <c r="N303" i="1" s="1"/>
  <c r="M302" i="1"/>
  <c r="L302" i="1"/>
  <c r="N302" i="1" s="1"/>
  <c r="M301" i="1"/>
  <c r="L301" i="1"/>
  <c r="N301" i="1" s="1"/>
  <c r="M300" i="1"/>
  <c r="L300" i="1"/>
  <c r="N300" i="1" s="1"/>
  <c r="M299" i="1"/>
  <c r="L299" i="1"/>
  <c r="N299" i="1" s="1"/>
  <c r="M298" i="1"/>
  <c r="L298" i="1"/>
  <c r="N298" i="1" s="1"/>
  <c r="M297" i="1"/>
  <c r="L297" i="1"/>
  <c r="N297" i="1" s="1"/>
  <c r="M296" i="1"/>
  <c r="L296" i="1"/>
  <c r="N296" i="1" s="1"/>
  <c r="M295" i="1"/>
  <c r="L295" i="1"/>
  <c r="N295" i="1" s="1"/>
  <c r="M294" i="1"/>
  <c r="L294" i="1"/>
  <c r="N294" i="1" s="1"/>
  <c r="M293" i="1"/>
  <c r="L293" i="1"/>
  <c r="N293" i="1" s="1"/>
  <c r="M292" i="1"/>
  <c r="L292" i="1"/>
  <c r="N292" i="1" s="1"/>
  <c r="M291" i="1"/>
  <c r="L291" i="1"/>
  <c r="N291" i="1" s="1"/>
  <c r="M290" i="1"/>
  <c r="L290" i="1"/>
  <c r="N290" i="1" s="1"/>
  <c r="M289" i="1"/>
  <c r="L289" i="1"/>
  <c r="N289" i="1" s="1"/>
  <c r="M288" i="1"/>
  <c r="L288" i="1"/>
  <c r="N288" i="1" s="1"/>
  <c r="M287" i="1"/>
  <c r="L287" i="1"/>
  <c r="N287" i="1" s="1"/>
  <c r="M286" i="1"/>
  <c r="L286" i="1"/>
  <c r="N286" i="1" s="1"/>
  <c r="M285" i="1"/>
  <c r="L285" i="1"/>
  <c r="N285" i="1" s="1"/>
  <c r="M284" i="1"/>
  <c r="L284" i="1"/>
  <c r="N284" i="1" s="1"/>
  <c r="M283" i="1"/>
  <c r="L283" i="1"/>
  <c r="N283" i="1" s="1"/>
  <c r="M282" i="1"/>
  <c r="L282" i="1"/>
  <c r="N282" i="1" s="1"/>
  <c r="M281" i="1"/>
  <c r="L281" i="1"/>
  <c r="N281" i="1" s="1"/>
  <c r="M280" i="1"/>
  <c r="L280" i="1"/>
  <c r="N280" i="1" s="1"/>
  <c r="M279" i="1"/>
  <c r="L279" i="1"/>
  <c r="N279" i="1" s="1"/>
  <c r="M278" i="1"/>
  <c r="L278" i="1"/>
  <c r="N278" i="1" s="1"/>
  <c r="M277" i="1"/>
  <c r="L277" i="1"/>
  <c r="N277" i="1" s="1"/>
  <c r="M276" i="1"/>
  <c r="L276" i="1"/>
  <c r="N276" i="1" s="1"/>
  <c r="M275" i="1"/>
  <c r="L275" i="1"/>
  <c r="N275" i="1" s="1"/>
  <c r="M274" i="1"/>
  <c r="L274" i="1"/>
  <c r="N274" i="1" s="1"/>
  <c r="M273" i="1"/>
  <c r="L273" i="1"/>
  <c r="N273" i="1" s="1"/>
  <c r="M272" i="1"/>
  <c r="L272" i="1"/>
  <c r="N272" i="1" s="1"/>
  <c r="M271" i="1"/>
  <c r="L271" i="1"/>
  <c r="N271" i="1" s="1"/>
  <c r="M270" i="1"/>
  <c r="L270" i="1"/>
  <c r="N270" i="1" s="1"/>
  <c r="M269" i="1"/>
  <c r="L269" i="1"/>
  <c r="N269" i="1" s="1"/>
  <c r="M268" i="1"/>
  <c r="L268" i="1"/>
  <c r="N268" i="1" s="1"/>
  <c r="M267" i="1"/>
  <c r="L267" i="1"/>
  <c r="N267" i="1" s="1"/>
  <c r="M266" i="1"/>
  <c r="L266" i="1"/>
  <c r="N266" i="1" s="1"/>
  <c r="M265" i="1"/>
  <c r="L265" i="1"/>
  <c r="N265" i="1" s="1"/>
  <c r="M264" i="1"/>
  <c r="L264" i="1"/>
  <c r="N264" i="1" s="1"/>
  <c r="M263" i="1"/>
  <c r="L263" i="1"/>
  <c r="N263" i="1" s="1"/>
  <c r="M262" i="1"/>
  <c r="L262" i="1"/>
  <c r="N262" i="1" s="1"/>
  <c r="M261" i="1"/>
  <c r="L261" i="1"/>
  <c r="N261" i="1" s="1"/>
  <c r="M260" i="1"/>
  <c r="L260" i="1"/>
  <c r="N260" i="1" s="1"/>
  <c r="M259" i="1"/>
  <c r="L259" i="1"/>
  <c r="N259" i="1" s="1"/>
  <c r="M258" i="1"/>
  <c r="L258" i="1"/>
  <c r="N258" i="1" s="1"/>
  <c r="M257" i="1"/>
  <c r="L257" i="1"/>
  <c r="N257" i="1" s="1"/>
  <c r="M256" i="1"/>
  <c r="L256" i="1"/>
  <c r="N256" i="1" s="1"/>
  <c r="M255" i="1"/>
  <c r="L255" i="1"/>
  <c r="N255" i="1" s="1"/>
  <c r="M254" i="1"/>
  <c r="L254" i="1"/>
  <c r="N254" i="1" s="1"/>
  <c r="M253" i="1"/>
  <c r="L253" i="1"/>
  <c r="N253" i="1" s="1"/>
  <c r="M252" i="1"/>
  <c r="L252" i="1"/>
  <c r="N252" i="1" s="1"/>
  <c r="M251" i="1"/>
  <c r="L251" i="1"/>
  <c r="N251" i="1" s="1"/>
  <c r="M250" i="1"/>
  <c r="L250" i="1"/>
  <c r="N250" i="1" s="1"/>
  <c r="M249" i="1"/>
  <c r="L249" i="1"/>
  <c r="N249" i="1" s="1"/>
  <c r="M248" i="1"/>
  <c r="L248" i="1"/>
  <c r="N248" i="1" s="1"/>
  <c r="M247" i="1"/>
  <c r="L247" i="1"/>
  <c r="N247" i="1" s="1"/>
  <c r="M246" i="1"/>
  <c r="L246" i="1"/>
  <c r="N246" i="1" s="1"/>
  <c r="M245" i="1"/>
  <c r="L245" i="1"/>
  <c r="N245" i="1" s="1"/>
  <c r="M244" i="1"/>
  <c r="L244" i="1"/>
  <c r="N244" i="1" s="1"/>
  <c r="M243" i="1"/>
  <c r="L243" i="1"/>
  <c r="N243" i="1" s="1"/>
  <c r="M242" i="1"/>
  <c r="L242" i="1"/>
  <c r="N242" i="1" s="1"/>
  <c r="M241" i="1"/>
  <c r="L241" i="1"/>
  <c r="N241" i="1" s="1"/>
  <c r="M240" i="1"/>
  <c r="L240" i="1"/>
  <c r="N240" i="1" s="1"/>
  <c r="M239" i="1"/>
  <c r="L239" i="1"/>
  <c r="N239" i="1" s="1"/>
  <c r="M238" i="1"/>
  <c r="L238" i="1"/>
  <c r="N238" i="1" s="1"/>
  <c r="M237" i="1"/>
  <c r="L237" i="1"/>
  <c r="N237" i="1" s="1"/>
  <c r="M236" i="1"/>
  <c r="L236" i="1"/>
  <c r="N236" i="1" s="1"/>
  <c r="M235" i="1"/>
  <c r="L235" i="1"/>
  <c r="N235" i="1" s="1"/>
  <c r="M234" i="1"/>
  <c r="L234" i="1"/>
  <c r="N234" i="1" s="1"/>
  <c r="M233" i="1"/>
  <c r="L233" i="1"/>
  <c r="N233" i="1" s="1"/>
  <c r="M232" i="1"/>
  <c r="L232" i="1"/>
  <c r="N232" i="1" s="1"/>
  <c r="M207" i="1"/>
  <c r="L207" i="1"/>
  <c r="N207" i="1" s="1"/>
  <c r="M206" i="1"/>
  <c r="L206" i="1"/>
  <c r="N206" i="1" s="1"/>
  <c r="M217" i="1"/>
  <c r="L217" i="1"/>
  <c r="N217" i="1" s="1"/>
  <c r="M216" i="1"/>
  <c r="L216" i="1"/>
  <c r="N216" i="1" s="1"/>
  <c r="M215" i="1"/>
  <c r="L215" i="1"/>
  <c r="N215" i="1" s="1"/>
  <c r="M214" i="1"/>
  <c r="L214" i="1"/>
  <c r="N214" i="1" s="1"/>
  <c r="M213" i="1"/>
  <c r="L213" i="1"/>
  <c r="N213" i="1" s="1"/>
  <c r="M231" i="1"/>
  <c r="L231" i="1"/>
  <c r="N231" i="1" s="1"/>
  <c r="M230" i="1"/>
  <c r="L230" i="1"/>
  <c r="N230" i="1" s="1"/>
  <c r="M229" i="1"/>
  <c r="L229" i="1"/>
  <c r="N229" i="1" s="1"/>
  <c r="M228" i="1"/>
  <c r="L228" i="1"/>
  <c r="N228" i="1" s="1"/>
  <c r="M227" i="1"/>
  <c r="L227" i="1"/>
  <c r="N227" i="1" s="1"/>
  <c r="M226" i="1"/>
  <c r="L226" i="1"/>
  <c r="N226" i="1" s="1"/>
  <c r="M225" i="1"/>
  <c r="L225" i="1"/>
  <c r="N225" i="1" s="1"/>
  <c r="M224" i="1"/>
  <c r="L224" i="1"/>
  <c r="N224" i="1" s="1"/>
  <c r="M223" i="1"/>
  <c r="L223" i="1"/>
  <c r="N223" i="1" s="1"/>
  <c r="M212" i="1"/>
  <c r="L212" i="1"/>
  <c r="N212" i="1" s="1"/>
  <c r="M205" i="1"/>
  <c r="L205" i="1"/>
  <c r="N205" i="1" s="1"/>
  <c r="M211" i="1"/>
  <c r="L211" i="1"/>
  <c r="N211" i="1" s="1"/>
  <c r="M210" i="1"/>
  <c r="L210" i="1"/>
  <c r="N210" i="1" s="1"/>
  <c r="M204" i="1"/>
  <c r="L204" i="1"/>
  <c r="N204" i="1" s="1"/>
  <c r="M222" i="1"/>
  <c r="L222" i="1"/>
  <c r="N222" i="1" s="1"/>
  <c r="M221" i="1"/>
  <c r="L221" i="1"/>
  <c r="N221" i="1" s="1"/>
  <c r="M209" i="1"/>
  <c r="L209" i="1"/>
  <c r="N209" i="1" s="1"/>
  <c r="M220" i="1"/>
  <c r="L220" i="1"/>
  <c r="N220" i="1" s="1"/>
  <c r="M219" i="1"/>
  <c r="L219" i="1"/>
  <c r="N219" i="1" s="1"/>
  <c r="M218" i="1"/>
  <c r="L218" i="1"/>
  <c r="N218" i="1" s="1"/>
  <c r="M208" i="1"/>
  <c r="L208" i="1"/>
  <c r="N208" i="1" s="1"/>
  <c r="M203" i="1"/>
  <c r="L203" i="1"/>
  <c r="N203" i="1" s="1"/>
  <c r="M183" i="1"/>
  <c r="L183" i="1"/>
  <c r="N183" i="1" s="1"/>
  <c r="M182" i="1"/>
  <c r="L182" i="1"/>
  <c r="N182" i="1" s="1"/>
  <c r="M193" i="1"/>
  <c r="L193" i="1"/>
  <c r="N193" i="1" s="1"/>
  <c r="M192" i="1"/>
  <c r="L192" i="1"/>
  <c r="N192" i="1" s="1"/>
  <c r="M191" i="1"/>
  <c r="L191" i="1"/>
  <c r="N191" i="1" s="1"/>
  <c r="M190" i="1"/>
  <c r="L190" i="1"/>
  <c r="N190" i="1" s="1"/>
  <c r="M189" i="1"/>
  <c r="L189" i="1"/>
  <c r="N189" i="1" s="1"/>
  <c r="M202" i="1"/>
  <c r="L202" i="1"/>
  <c r="N202" i="1" s="1"/>
  <c r="M201" i="1"/>
  <c r="L201" i="1"/>
  <c r="N201" i="1" s="1"/>
  <c r="M200" i="1"/>
  <c r="L200" i="1"/>
  <c r="N200" i="1" s="1"/>
  <c r="M199" i="1"/>
  <c r="L199" i="1"/>
  <c r="N199" i="1" s="1"/>
  <c r="M198" i="1"/>
  <c r="L198" i="1"/>
  <c r="N198" i="1" s="1"/>
  <c r="M197" i="1"/>
  <c r="L197" i="1"/>
  <c r="N197" i="1" s="1"/>
  <c r="M196" i="1"/>
  <c r="L196" i="1"/>
  <c r="N196" i="1" s="1"/>
  <c r="M195" i="1"/>
  <c r="L195" i="1"/>
  <c r="N195" i="1" s="1"/>
  <c r="M194" i="1"/>
  <c r="L194" i="1"/>
  <c r="N194" i="1" s="1"/>
  <c r="M188" i="1"/>
  <c r="L188" i="1"/>
  <c r="N188" i="1" s="1"/>
  <c r="M181" i="1"/>
  <c r="L181" i="1"/>
  <c r="N181" i="1" s="1"/>
  <c r="M187" i="1"/>
  <c r="L187" i="1"/>
  <c r="N187" i="1" s="1"/>
  <c r="M186" i="1"/>
  <c r="L186" i="1"/>
  <c r="N186" i="1" s="1"/>
  <c r="M180" i="1"/>
  <c r="L180" i="1"/>
  <c r="N180" i="1" s="1"/>
  <c r="M185" i="1"/>
  <c r="L185" i="1"/>
  <c r="N185" i="1" s="1"/>
  <c r="M184" i="1"/>
  <c r="L184" i="1"/>
  <c r="N184" i="1" s="1"/>
  <c r="M179" i="1"/>
  <c r="L179" i="1"/>
  <c r="N179" i="1" s="1"/>
  <c r="M154" i="1"/>
  <c r="L154" i="1"/>
  <c r="N154" i="1" s="1"/>
  <c r="M153" i="1"/>
  <c r="L153" i="1"/>
  <c r="N153" i="1" s="1"/>
  <c r="M164" i="1"/>
  <c r="L164" i="1"/>
  <c r="N164" i="1" s="1"/>
  <c r="M163" i="1"/>
  <c r="L163" i="1"/>
  <c r="N163" i="1" s="1"/>
  <c r="M162" i="1"/>
  <c r="L162" i="1"/>
  <c r="N162" i="1" s="1"/>
  <c r="M161" i="1"/>
  <c r="L161" i="1"/>
  <c r="N161" i="1" s="1"/>
  <c r="M160" i="1"/>
  <c r="L160" i="1"/>
  <c r="N160" i="1" s="1"/>
  <c r="M178" i="1"/>
  <c r="L178" i="1"/>
  <c r="N178" i="1" s="1"/>
  <c r="M177" i="1"/>
  <c r="L177" i="1"/>
  <c r="N177" i="1" s="1"/>
  <c r="M176" i="1"/>
  <c r="L176" i="1"/>
  <c r="N176" i="1" s="1"/>
  <c r="M175" i="1"/>
  <c r="L175" i="1"/>
  <c r="N175" i="1" s="1"/>
  <c r="M174" i="1"/>
  <c r="L174" i="1"/>
  <c r="N174" i="1" s="1"/>
  <c r="M173" i="1"/>
  <c r="L173" i="1"/>
  <c r="N173" i="1" s="1"/>
  <c r="M172" i="1"/>
  <c r="L172" i="1"/>
  <c r="N172" i="1" s="1"/>
  <c r="M171" i="1"/>
  <c r="L171" i="1"/>
  <c r="N171" i="1" s="1"/>
  <c r="M170" i="1"/>
  <c r="L170" i="1"/>
  <c r="N170" i="1" s="1"/>
  <c r="M159" i="1"/>
  <c r="L159" i="1"/>
  <c r="N159" i="1" s="1"/>
  <c r="M152" i="1"/>
  <c r="L152" i="1"/>
  <c r="N152" i="1" s="1"/>
  <c r="M158" i="1"/>
  <c r="L158" i="1"/>
  <c r="N158" i="1" s="1"/>
  <c r="M157" i="1"/>
  <c r="L157" i="1"/>
  <c r="N157" i="1" s="1"/>
  <c r="M151" i="1"/>
  <c r="L151" i="1"/>
  <c r="N151" i="1" s="1"/>
  <c r="M169" i="1"/>
  <c r="L169" i="1"/>
  <c r="N169" i="1" s="1"/>
  <c r="M168" i="1"/>
  <c r="L168" i="1"/>
  <c r="N168" i="1" s="1"/>
  <c r="M156" i="1"/>
  <c r="L156" i="1"/>
  <c r="N156" i="1" s="1"/>
  <c r="M167" i="1"/>
  <c r="L167" i="1"/>
  <c r="N167" i="1" s="1"/>
  <c r="M166" i="1"/>
  <c r="L166" i="1"/>
  <c r="N166" i="1" s="1"/>
  <c r="M165" i="1"/>
  <c r="L165" i="1"/>
  <c r="N165" i="1" s="1"/>
  <c r="M155" i="1"/>
  <c r="L155" i="1"/>
  <c r="N155" i="1" s="1"/>
  <c r="M150" i="1"/>
  <c r="L150" i="1"/>
  <c r="N150" i="1" s="1"/>
  <c r="M125" i="1"/>
  <c r="L125" i="1"/>
  <c r="N125" i="1" s="1"/>
  <c r="M124" i="1"/>
  <c r="L124" i="1"/>
  <c r="N124" i="1" s="1"/>
  <c r="M135" i="1"/>
  <c r="L135" i="1"/>
  <c r="N135" i="1" s="1"/>
  <c r="M134" i="1"/>
  <c r="L134" i="1"/>
  <c r="N134" i="1" s="1"/>
  <c r="M133" i="1"/>
  <c r="L133" i="1"/>
  <c r="N133" i="1" s="1"/>
  <c r="M132" i="1"/>
  <c r="L132" i="1"/>
  <c r="N132" i="1" s="1"/>
  <c r="M131" i="1"/>
  <c r="L131" i="1"/>
  <c r="N131" i="1" s="1"/>
  <c r="M149" i="1"/>
  <c r="L149" i="1"/>
  <c r="N149" i="1" s="1"/>
  <c r="M148" i="1"/>
  <c r="L148" i="1"/>
  <c r="N148" i="1" s="1"/>
  <c r="M147" i="1"/>
  <c r="L147" i="1"/>
  <c r="N147" i="1" s="1"/>
  <c r="M146" i="1"/>
  <c r="L146" i="1"/>
  <c r="N146" i="1" s="1"/>
  <c r="M145" i="1"/>
  <c r="L145" i="1"/>
  <c r="N145" i="1" s="1"/>
  <c r="M144" i="1"/>
  <c r="L144" i="1"/>
  <c r="N144" i="1" s="1"/>
  <c r="M143" i="1"/>
  <c r="L143" i="1"/>
  <c r="N143" i="1" s="1"/>
  <c r="M142" i="1"/>
  <c r="L142" i="1"/>
  <c r="N142" i="1" s="1"/>
  <c r="M141" i="1"/>
  <c r="L141" i="1"/>
  <c r="N141" i="1" s="1"/>
  <c r="M130" i="1"/>
  <c r="L130" i="1"/>
  <c r="N130" i="1" s="1"/>
  <c r="M123" i="1"/>
  <c r="L123" i="1"/>
  <c r="N123" i="1" s="1"/>
  <c r="M129" i="1"/>
  <c r="L129" i="1"/>
  <c r="N129" i="1" s="1"/>
  <c r="M128" i="1"/>
  <c r="L128" i="1"/>
  <c r="N128" i="1" s="1"/>
  <c r="M122" i="1"/>
  <c r="L122" i="1"/>
  <c r="N122" i="1" s="1"/>
  <c r="M140" i="1"/>
  <c r="L140" i="1"/>
  <c r="N140" i="1" s="1"/>
  <c r="M139" i="1"/>
  <c r="L139" i="1"/>
  <c r="N139" i="1" s="1"/>
  <c r="M127" i="1"/>
  <c r="L127" i="1"/>
  <c r="N127" i="1" s="1"/>
  <c r="M138" i="1"/>
  <c r="L138" i="1"/>
  <c r="N138" i="1" s="1"/>
  <c r="M137" i="1"/>
  <c r="L137" i="1"/>
  <c r="N137" i="1" s="1"/>
  <c r="M136" i="1"/>
  <c r="L136" i="1"/>
  <c r="N136" i="1" s="1"/>
  <c r="M126" i="1"/>
  <c r="L126" i="1"/>
  <c r="N126" i="1" s="1"/>
  <c r="Q2" i="5"/>
  <c r="L35" i="1" l="1"/>
  <c r="N35" i="1" s="1"/>
  <c r="M35" i="1"/>
  <c r="L36" i="1"/>
  <c r="N36" i="1" s="1"/>
  <c r="M36" i="1"/>
  <c r="L37" i="1"/>
  <c r="N37" i="1" s="1"/>
  <c r="M37" i="1"/>
  <c r="L38" i="1"/>
  <c r="N38" i="1" s="1"/>
  <c r="M38" i="1"/>
  <c r="L39" i="1"/>
  <c r="N39" i="1" s="1"/>
  <c r="M39" i="1"/>
  <c r="L40" i="1"/>
  <c r="N40" i="1" s="1"/>
  <c r="M40" i="1"/>
  <c r="L41" i="1"/>
  <c r="N41" i="1" s="1"/>
  <c r="M41" i="1"/>
  <c r="L42" i="1"/>
  <c r="N42" i="1" s="1"/>
  <c r="M42" i="1"/>
  <c r="L43" i="1"/>
  <c r="N43" i="1" s="1"/>
  <c r="M43" i="1"/>
  <c r="L44" i="1"/>
  <c r="N44" i="1" s="1"/>
  <c r="M44" i="1"/>
  <c r="L45" i="1"/>
  <c r="N45" i="1" s="1"/>
  <c r="M45" i="1"/>
  <c r="L46" i="1"/>
  <c r="N46" i="1" s="1"/>
  <c r="M46" i="1"/>
  <c r="L47" i="1"/>
  <c r="N47" i="1" s="1"/>
  <c r="M47" i="1"/>
  <c r="L48" i="1"/>
  <c r="N48" i="1" s="1"/>
  <c r="M48" i="1"/>
  <c r="L49" i="1"/>
  <c r="N49" i="1" s="1"/>
  <c r="M49" i="1"/>
  <c r="L50" i="1"/>
  <c r="N50" i="1" s="1"/>
  <c r="M50" i="1"/>
  <c r="L51" i="1"/>
  <c r="N51" i="1" s="1"/>
  <c r="M51" i="1"/>
  <c r="L52" i="1"/>
  <c r="N52" i="1" s="1"/>
  <c r="M52" i="1"/>
  <c r="L53" i="1"/>
  <c r="N53" i="1" s="1"/>
  <c r="M53" i="1"/>
  <c r="L54" i="1"/>
  <c r="N54" i="1" s="1"/>
  <c r="M54" i="1"/>
  <c r="L55" i="1"/>
  <c r="N55" i="1" s="1"/>
  <c r="M55" i="1"/>
  <c r="L56" i="1"/>
  <c r="N56" i="1" s="1"/>
  <c r="M56" i="1"/>
  <c r="L57" i="1"/>
  <c r="N57" i="1" s="1"/>
  <c r="M57" i="1"/>
  <c r="L58" i="1"/>
  <c r="N58" i="1" s="1"/>
  <c r="M58" i="1"/>
  <c r="L59" i="1"/>
  <c r="N59" i="1" s="1"/>
  <c r="M59" i="1"/>
  <c r="L60" i="1"/>
  <c r="N60" i="1" s="1"/>
  <c r="M60" i="1"/>
  <c r="L61" i="1"/>
  <c r="N61" i="1" s="1"/>
  <c r="M61" i="1"/>
  <c r="L62" i="1"/>
  <c r="N62" i="1" s="1"/>
  <c r="M62" i="1"/>
  <c r="L63" i="1"/>
  <c r="N63" i="1" s="1"/>
  <c r="M63" i="1"/>
  <c r="L64" i="1"/>
  <c r="N64" i="1" s="1"/>
  <c r="M64" i="1"/>
  <c r="L65" i="1"/>
  <c r="N65" i="1" s="1"/>
  <c r="M65" i="1"/>
  <c r="L66" i="1"/>
  <c r="N66" i="1" s="1"/>
  <c r="M66" i="1"/>
  <c r="L67" i="1"/>
  <c r="N67" i="1" s="1"/>
  <c r="M67" i="1"/>
  <c r="L68" i="1"/>
  <c r="N68" i="1" s="1"/>
  <c r="M68" i="1"/>
  <c r="L69" i="1"/>
  <c r="N69" i="1" s="1"/>
  <c r="M69" i="1"/>
  <c r="L70" i="1"/>
  <c r="N70" i="1" s="1"/>
  <c r="M70" i="1"/>
  <c r="L71" i="1"/>
  <c r="N71" i="1" s="1"/>
  <c r="M71" i="1"/>
  <c r="L72" i="1"/>
  <c r="N72" i="1" s="1"/>
  <c r="M72" i="1"/>
  <c r="L73" i="1"/>
  <c r="N73" i="1" s="1"/>
  <c r="M73" i="1"/>
  <c r="L74" i="1"/>
  <c r="N74" i="1" s="1"/>
  <c r="M74" i="1"/>
  <c r="L75" i="1"/>
  <c r="N75" i="1" s="1"/>
  <c r="M75" i="1"/>
  <c r="L76" i="1"/>
  <c r="N76" i="1" s="1"/>
  <c r="M76" i="1"/>
  <c r="L77" i="1"/>
  <c r="N77" i="1" s="1"/>
  <c r="M77" i="1"/>
  <c r="L78" i="1"/>
  <c r="N78" i="1" s="1"/>
  <c r="M78" i="1"/>
  <c r="L79" i="1"/>
  <c r="N79" i="1" s="1"/>
  <c r="M79" i="1"/>
  <c r="L80" i="1"/>
  <c r="N80" i="1" s="1"/>
  <c r="M80" i="1"/>
  <c r="L81" i="1"/>
  <c r="N81" i="1" s="1"/>
  <c r="M81" i="1"/>
  <c r="L82" i="1"/>
  <c r="N82" i="1" s="1"/>
  <c r="M82" i="1"/>
  <c r="L83" i="1"/>
  <c r="N83" i="1" s="1"/>
  <c r="M83" i="1"/>
  <c r="L84" i="1"/>
  <c r="N84" i="1" s="1"/>
  <c r="M84" i="1"/>
  <c r="L90" i="1"/>
  <c r="N90" i="1" s="1"/>
  <c r="M90" i="1"/>
  <c r="L91" i="1"/>
  <c r="N91" i="1" s="1"/>
  <c r="M91" i="1"/>
  <c r="L92" i="1"/>
  <c r="N92" i="1" s="1"/>
  <c r="M92" i="1"/>
  <c r="L93" i="1"/>
  <c r="N93" i="1" s="1"/>
  <c r="M93" i="1"/>
  <c r="L94" i="1"/>
  <c r="N94" i="1" s="1"/>
  <c r="M94" i="1"/>
  <c r="L95" i="1"/>
  <c r="N95" i="1" s="1"/>
  <c r="M95" i="1"/>
  <c r="L96" i="1"/>
  <c r="N96" i="1" s="1"/>
  <c r="M96" i="1"/>
  <c r="L115" i="1"/>
  <c r="N115" i="1" s="1"/>
  <c r="M115" i="1"/>
  <c r="L116" i="1"/>
  <c r="N116" i="1" s="1"/>
  <c r="M116" i="1"/>
  <c r="L117" i="1"/>
  <c r="N117" i="1" s="1"/>
  <c r="M117" i="1"/>
  <c r="L97" i="1"/>
  <c r="N97" i="1" s="1"/>
  <c r="M97" i="1"/>
  <c r="L98" i="1"/>
  <c r="N98" i="1" s="1"/>
  <c r="M98" i="1"/>
  <c r="L99" i="1"/>
  <c r="N99" i="1" s="1"/>
  <c r="M99" i="1"/>
  <c r="L100" i="1"/>
  <c r="N100" i="1" s="1"/>
  <c r="M100" i="1"/>
  <c r="L101" i="1"/>
  <c r="N101" i="1" s="1"/>
  <c r="M101" i="1"/>
  <c r="L102" i="1"/>
  <c r="N102" i="1" s="1"/>
  <c r="M102" i="1"/>
  <c r="L85" i="1"/>
  <c r="N85" i="1" s="1"/>
  <c r="M85" i="1"/>
  <c r="L103" i="1"/>
  <c r="N103" i="1" s="1"/>
  <c r="M103" i="1"/>
  <c r="L104" i="1"/>
  <c r="N104" i="1" s="1"/>
  <c r="M104" i="1"/>
  <c r="L105" i="1"/>
  <c r="N105" i="1" s="1"/>
  <c r="M105" i="1"/>
  <c r="L106" i="1"/>
  <c r="N106" i="1" s="1"/>
  <c r="M106" i="1"/>
  <c r="L107" i="1"/>
  <c r="N107" i="1" s="1"/>
  <c r="M107" i="1"/>
  <c r="L108" i="1"/>
  <c r="N108" i="1" s="1"/>
  <c r="M108" i="1"/>
  <c r="L109" i="1"/>
  <c r="N109" i="1" s="1"/>
  <c r="M109" i="1"/>
  <c r="L118" i="1"/>
  <c r="N118" i="1" s="1"/>
  <c r="M118" i="1"/>
  <c r="L119" i="1"/>
  <c r="N119" i="1" s="1"/>
  <c r="M119" i="1"/>
  <c r="L120" i="1"/>
  <c r="N120" i="1" s="1"/>
  <c r="M120" i="1"/>
  <c r="L110" i="1"/>
  <c r="N110" i="1" s="1"/>
  <c r="M110" i="1"/>
  <c r="L111" i="1"/>
  <c r="N111" i="1" s="1"/>
  <c r="M111" i="1"/>
  <c r="L112" i="1"/>
  <c r="N112" i="1" s="1"/>
  <c r="M112" i="1"/>
  <c r="L113" i="1"/>
  <c r="N113" i="1" s="1"/>
  <c r="M113" i="1"/>
  <c r="L114" i="1"/>
  <c r="N114" i="1" s="1"/>
  <c r="M114" i="1"/>
  <c r="L86" i="1"/>
  <c r="N86" i="1" s="1"/>
  <c r="M86" i="1"/>
  <c r="L87" i="1"/>
  <c r="N87" i="1" s="1"/>
  <c r="M87" i="1"/>
  <c r="L88" i="1"/>
  <c r="N88" i="1" s="1"/>
  <c r="M88" i="1"/>
  <c r="L89" i="1"/>
  <c r="N89" i="1" s="1"/>
  <c r="M89" i="1"/>
  <c r="L121" i="1"/>
  <c r="N121" i="1" s="1"/>
  <c r="M121" i="1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P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34" i="1"/>
  <c r="N34" i="1" s="1"/>
  <c r="L33" i="1"/>
  <c r="N33" i="1" s="1"/>
  <c r="L32" i="1"/>
  <c r="N32" i="1" s="1"/>
  <c r="L31" i="1"/>
  <c r="N31" i="1" s="1"/>
  <c r="L30" i="1"/>
  <c r="N30" i="1" s="1"/>
  <c r="L29" i="1"/>
  <c r="N29" i="1" s="1"/>
  <c r="L28" i="1"/>
  <c r="N28" i="1" s="1"/>
  <c r="L27" i="1"/>
  <c r="N27" i="1" s="1"/>
  <c r="L26" i="1"/>
  <c r="N26" i="1" s="1"/>
  <c r="L25" i="1"/>
  <c r="N25" i="1" s="1"/>
  <c r="L24" i="1"/>
  <c r="N24" i="1" s="1"/>
  <c r="L23" i="1"/>
  <c r="N23" i="1" s="1"/>
  <c r="L22" i="1"/>
  <c r="N22" i="1" s="1"/>
  <c r="L21" i="1"/>
  <c r="N21" i="1" s="1"/>
  <c r="L20" i="1"/>
  <c r="N20" i="1" s="1"/>
  <c r="L19" i="1"/>
  <c r="N19" i="1" s="1"/>
  <c r="L18" i="1"/>
  <c r="N18" i="1" s="1"/>
  <c r="L17" i="1"/>
  <c r="N17" i="1" s="1"/>
  <c r="L16" i="1"/>
  <c r="N16" i="1" s="1"/>
  <c r="L15" i="1"/>
  <c r="N15" i="1" s="1"/>
  <c r="L14" i="1"/>
  <c r="N14" i="1" s="1"/>
  <c r="L13" i="1"/>
  <c r="N13" i="1" s="1"/>
  <c r="L12" i="1"/>
  <c r="N12" i="1" s="1"/>
  <c r="L11" i="1"/>
  <c r="N11" i="1" s="1"/>
  <c r="L10" i="1"/>
  <c r="N10" i="1" s="1"/>
  <c r="L9" i="1"/>
  <c r="N9" i="1" s="1"/>
  <c r="L8" i="1"/>
  <c r="N8" i="1" s="1"/>
  <c r="L7" i="1"/>
  <c r="N7" i="1" s="1"/>
  <c r="L6" i="1"/>
  <c r="N6" i="1" s="1"/>
  <c r="L5" i="1"/>
  <c r="N5" i="1" s="1"/>
  <c r="L4" i="1"/>
  <c r="N4" i="1" s="1"/>
  <c r="L3" i="1"/>
  <c r="N3" i="1" s="1"/>
  <c r="L2" i="1"/>
  <c r="N2" i="1" s="1"/>
  <c r="O2" i="5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S35" i="5"/>
  <c r="S27" i="5"/>
  <c r="S9" i="5"/>
  <c r="S18" i="5"/>
  <c r="S21" i="5"/>
  <c r="U35" i="5" l="1"/>
  <c r="V35" i="5" s="1"/>
  <c r="K28" i="5" s="1"/>
  <c r="R28" i="5" s="1"/>
  <c r="U27" i="5" s="1"/>
  <c r="V27" i="5" s="1"/>
  <c r="W27" i="5" s="1"/>
  <c r="U24" i="5"/>
  <c r="V24" i="5" s="1"/>
  <c r="K11" i="5" s="1"/>
  <c r="R11" i="5" s="1"/>
  <c r="U18" i="5"/>
  <c r="V18" i="5" s="1"/>
  <c r="K9" i="5" s="1"/>
  <c r="R9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<sst xmlns="http://schemas.openxmlformats.org/spreadsheetml/2006/main" count="138218" uniqueCount="8766">
  <si>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</si>
  <si>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</si>
  <si>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</si>
  <si>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</si>
  <si>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</si>
  <si>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</si>
  <si>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</si>
  <si>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</si>
  <si>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</si>
  <si>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</si>
  <si>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</si>
  <si>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</si>
  <si>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</si>
  <si>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</si>
  <si>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</si>
  <si>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</si>
  <si>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</si>
  <si>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</si>
  <si>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</si>
  <si>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</si>
  <si>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</si>
  <si>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</si>
  <si>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</si>
  <si>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</si>
  <si>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</si>
  <si>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</si>
  <si>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</si>
  <si>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</si>
  <si>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</si>
  <si>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</si>
  <si>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</si>
  <si>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</si>
  <si>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</si>
  <si>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</si>
  <si>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</si>
  <si>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</si>
  <si>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</si>
  <si>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</si>
  <si>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</si>
  <si>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</si>
  <si>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</si>
  <si>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</si>
  <si>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</si>
  <si>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</si>
  <si>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</si>
  <si>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</si>
  <si>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</si>
  <si>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</si>
  <si>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</si>
  <si>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</si>
  <si>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</si>
  <si>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</si>
  <si>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</si>
  <si>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</si>
  <si>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</si>
  <si>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</si>
  <si>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</si>
  <si>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</si>
  <si>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</si>
  <si>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</si>
  <si>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</si>
  <si>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</si>
  <si>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</si>
  <si>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</si>
  <si>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</si>
  <si>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</si>
  <si>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</si>
  <si>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</si>
  <si>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</si>
  <si>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</si>
  <si>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</si>
  <si>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</si>
  <si>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</si>
  <si>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</si>
  <si>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</si>
  <si>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</si>
  <si>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</si>
  <si>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</si>
  <si>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</si>
  <si>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</si>
  <si>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</si>
  <si>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</si>
  <si>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</si>
  <si>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</si>
  <si>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</si>
  <si>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</si>
  <si>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</si>
  <si>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</si>
  <si>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</si>
  <si>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</si>
  <si>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</si>
  <si>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</si>
  <si>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</si>
  <si>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</si>
  <si>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</si>
  <si>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</si>
  <si>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</si>
  <si>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</si>
  <si>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</si>
  <si>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</si>
  <si>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</si>
  <si>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</si>
  <si>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</si>
  <si>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</si>
  <si>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</si>
  <si>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</si>
  <si>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</si>
  <si>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</si>
  <si>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</si>
  <si>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</si>
  <si>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</si>
  <si>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</si>
  <si>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</si>
  <si>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</si>
  <si>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</si>
  <si>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</si>
  <si>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</si>
  <si>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</si>
  <si>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</si>
  <si>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</si>
  <si>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</si>
  <si>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</si>
  <si>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</si>
  <si>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</si>
  <si>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</si>
  <si>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</si>
  <si>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</si>
  <si>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</si>
  <si>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</si>
  <si>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</si>
  <si>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</si>
  <si>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</si>
  <si>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</si>
  <si>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</si>
  <si>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</si>
  <si>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</si>
  <si>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</si>
  <si>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</si>
  <si>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</si>
  <si>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</si>
  <si>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</si>
  <si>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</si>
  <si>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</si>
  <si>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</si>
  <si>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</si>
  <si>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</si>
  <si>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</si>
  <si>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</si>
  <si>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</si>
  <si>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</si>
  <si>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</si>
  <si>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</si>
  <si>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</si>
  <si>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</si>
  <si>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</si>
  <si>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</si>
  <si>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</si>
  <si>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</si>
  <si>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</si>
  <si>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</si>
  <si>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</si>
  <si>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</si>
  <si>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</si>
  <si>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</si>
  <si>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</si>
  <si>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</si>
  <si>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</si>
  <si>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</si>
  <si>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</si>
  <si>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</si>
  <si>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</si>
  <si>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</si>
  <si>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</si>
  <si>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</si>
  <si>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</si>
  <si>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</si>
  <si>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</si>
  <si>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</si>
  <si>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</si>
  <si>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</si>
  <si>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</si>
  <si>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</si>
  <si>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</si>
  <si>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</si>
  <si>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</si>
  <si>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</si>
  <si>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</si>
  <si>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</si>
  <si>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</si>
  <si>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</si>
  <si>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</si>
  <si>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</si>
  <si>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</si>
  <si>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</si>
  <si>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</si>
  <si>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</si>
  <si>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</si>
  <si>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</si>
  <si>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</si>
  <si>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</si>
  <si>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</si>
  <si>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</si>
  <si>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</si>
  <si>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</si>
  <si>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</si>
  <si>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</si>
  <si>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</si>
  <si>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</si>
  <si>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</si>
  <si>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</si>
  <si>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</si>
  <si>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</si>
  <si>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</si>
  <si>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</si>
  <si>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</si>
  <si>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</si>
  <si>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</si>
  <si>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</si>
  <si>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</si>
  <si>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</si>
  <si>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</si>
  <si>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</si>
  <si>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</si>
  <si>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</si>
  <si>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</si>
  <si>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</si>
  <si>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</si>
  <si>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</si>
  <si>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</si>
  <si>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</si>
  <si>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</si>
  <si>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</si>
  <si>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</si>
  <si>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</si>
  <si>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</si>
  <si>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</si>
  <si>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</si>
  <si>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</si>
  <si>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</si>
  <si>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</si>
  <si>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</si>
  <si>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</si>
  <si>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</si>
  <si>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</si>
  <si>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</si>
  <si>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</si>
  <si>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</si>
  <si>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</si>
  <si>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</si>
  <si>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</si>
  <si>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</si>
  <si>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</si>
  <si>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</si>
  <si>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</si>
  <si>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</si>
  <si>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</si>
  <si>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</si>
  <si>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</si>
  <si>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</si>
  <si>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</si>
  <si>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</si>
  <si>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</si>
  <si>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</si>
  <si>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</si>
  <si>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</si>
  <si>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</si>
  <si>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</si>
  <si>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</si>
  <si>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</si>
  <si>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</si>
  <si>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</si>
  <si>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</si>
  <si>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</si>
  <si>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</si>
  <si>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</si>
  <si>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</si>
  <si>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</si>
  <si>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</si>
  <si>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</si>
  <si>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</si>
  <si>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</si>
  <si>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</si>
  <si>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</si>
  <si>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</si>
  <si>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</si>
  <si>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</si>
  <si>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</si>
  <si>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</si>
  <si>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</si>
  <si>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</si>
  <si>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</si>
  <si>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</si>
  <si>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</si>
  <si>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</si>
  <si>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</si>
  <si>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</si>
  <si>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</si>
  <si>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</si>
  <si>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</si>
  <si>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</si>
  <si>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</si>
  <si>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</si>
  <si>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</si>
  <si>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</si>
  <si>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</si>
  <si>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</si>
  <si>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</si>
  <si>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</si>
  <si>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</si>
  <si>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</si>
  <si>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</si>
  <si>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</si>
  <si>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</si>
  <si>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</si>
  <si>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</si>
  <si>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</si>
  <si>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</si>
  <si>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</si>
  <si>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</si>
  <si>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</si>
  <si>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</si>
  <si>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</si>
  <si>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</si>
  <si>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</si>
  <si>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</si>
  <si>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</si>
  <si>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</si>
  <si>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</si>
  <si>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</si>
  <si>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</si>
  <si>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</si>
  <si>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</si>
  <si>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</si>
  <si>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</si>
  <si>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</si>
  <si>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</si>
  <si>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</si>
  <si>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</si>
  <si>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</si>
  <si>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</si>
  <si>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</si>
  <si>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</si>
  <si>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</si>
  <si>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</si>
  <si>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</si>
  <si>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</si>
  <si>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</si>
  <si>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</si>
  <si>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</si>
  <si>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</si>
  <si>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</si>
  <si>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</si>
  <si>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</si>
  <si>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</si>
  <si>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</si>
  <si>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</si>
  <si>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</si>
  <si>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</si>
  <si>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</si>
  <si>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</si>
  <si>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</si>
  <si>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</si>
  <si>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</si>
  <si>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</si>
  <si>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</si>
  <si>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</si>
  <si>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</si>
  <si>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</si>
  <si>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</si>
  <si>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</si>
  <si>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</si>
  <si>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</si>
  <si>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</si>
  <si>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</si>
  <si>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</si>
  <si>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</si>
  <si>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</si>
  <si>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</si>
  <si>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</si>
  <si>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</si>
  <si>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</si>
  <si>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</si>
  <si>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</si>
  <si>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</si>
  <si>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</si>
  <si>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</si>
  <si>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</si>
  <si>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</si>
  <si>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</si>
  <si>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</si>
  <si>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</si>
  <si>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</si>
  <si>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</si>
  <si>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</si>
  <si>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</si>
  <si>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</si>
  <si>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</si>
  <si>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</si>
  <si>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</si>
  <si>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</si>
  <si>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</si>
  <si>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</si>
  <si>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</si>
  <si>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</si>
  <si>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</si>
  <si>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</si>
  <si>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</si>
  <si>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</si>
  <si>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</si>
  <si>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</si>
  <si>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</si>
  <si>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</si>
  <si>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</si>
  <si>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</si>
  <si>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</si>
  <si>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</si>
  <si>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</si>
  <si>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</si>
  <si>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</si>
  <si>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</si>
  <si>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</si>
  <si>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</si>
  <si>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</si>
  <si>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</si>
  <si>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</si>
  <si>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</si>
  <si>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</si>
  <si>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</si>
  <si>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</si>
  <si>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</si>
  <si>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</si>
  <si>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</si>
  <si>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</si>
  <si>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</si>
  <si>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</si>
  <si>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</si>
  <si>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</si>
  <si>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</si>
  <si>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</si>
  <si>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</si>
  <si>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</si>
  <si>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</si>
  <si>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</si>
  <si>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</si>
  <si>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</si>
  <si>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</si>
  <si>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</si>
  <si>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</si>
  <si>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</si>
  <si>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</si>
  <si>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</si>
  <si>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</si>
  <si>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</si>
  <si>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</si>
  <si>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</si>
  <si>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</si>
  <si>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</si>
  <si>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</si>
  <si>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</si>
  <si>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</si>
  <si>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</si>
  <si>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</si>
  <si>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</si>
  <si>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</si>
  <si>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</si>
  <si>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</si>
  <si>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</si>
  <si>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</si>
  <si>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</si>
  <si>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</si>
  <si>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</si>
  <si>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</si>
  <si>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</si>
  <si>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</si>
  <si>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</si>
  <si>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</si>
  <si>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</si>
  <si>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</si>
  <si>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</si>
  <si>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</si>
  <si>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</si>
  <si>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</si>
  <si>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</si>
  <si>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</si>
  <si>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</si>
  <si>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</si>
  <si>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</si>
  <si>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</si>
  <si>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</si>
  <si>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</si>
  <si>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</si>
  <si>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</si>
  <si>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</si>
  <si>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</si>
  <si>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</si>
  <si>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</si>
  <si>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</si>
  <si>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</si>
  <si>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</si>
  <si>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</si>
  <si>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</si>
  <si>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</si>
  <si>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</si>
  <si>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</si>
  <si>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</si>
  <si>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</si>
  <si>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</si>
  <si>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</si>
  <si>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</si>
  <si>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</si>
  <si>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</si>
  <si>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</si>
  <si>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</si>
  <si>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</si>
  <si>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</si>
  <si>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</si>
  <si>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</si>
  <si>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</si>
  <si>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</si>
  <si>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</si>
  <si>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</si>
  <si>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</si>
  <si>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</si>
  <si>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</si>
  <si>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</si>
  <si>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</si>
  <si>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</si>
  <si>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</si>
  <si>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</si>
  <si>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</si>
  <si>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</si>
  <si>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</si>
  <si>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</si>
  <si>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</si>
  <si>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</si>
  <si>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</si>
  <si>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</si>
  <si>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</si>
  <si>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</si>
  <si>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</si>
  <si>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</si>
  <si>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</si>
  <si>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</si>
  <si>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</si>
  <si>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</si>
  <si>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</si>
  <si>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</si>
  <si>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</si>
  <si>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</si>
  <si>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</si>
  <si>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</si>
  <si>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</si>
  <si>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</si>
  <si>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</si>
  <si>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</si>
  <si>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</si>
  <si>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</si>
  <si>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</si>
  <si>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</si>
  <si>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</si>
  <si>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</si>
  <si>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</si>
  <si>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</si>
  <si>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</si>
  <si>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</si>
  <si>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</si>
  <si>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</si>
  <si>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</si>
  <si>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</si>
  <si>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</si>
  <si>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</si>
  <si>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</si>
  <si>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</si>
  <si>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</si>
  <si>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</si>
  <si>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</si>
  <si>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</si>
  <si>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</si>
  <si>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</si>
  <si>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</si>
  <si>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</si>
  <si>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</si>
  <si>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</si>
  <si>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</si>
  <si>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</si>
  <si>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</si>
  <si>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</si>
  <si>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</si>
  <si>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</si>
  <si>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</si>
  <si>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</si>
  <si>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</si>
  <si>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</si>
  <si>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</si>
  <si>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</si>
  <si>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</si>
  <si>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</si>
  <si>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</si>
  <si>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</si>
  <si>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</si>
  <si>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</si>
  <si>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</si>
  <si>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</si>
  <si>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</si>
  <si>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</si>
  <si>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</si>
  <si>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</si>
  <si>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</si>
  <si>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</si>
  <si>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</si>
  <si>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</si>
  <si>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</si>
  <si>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</si>
  <si>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</si>
  <si>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</si>
  <si>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</si>
  <si>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</si>
  <si>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</si>
  <si>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</si>
  <si>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</si>
  <si>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</si>
  <si>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</si>
  <si>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</si>
  <si>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</si>
  <si>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</si>
  <si>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</si>
  <si>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</si>
  <si>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</si>
  <si>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</si>
  <si>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</si>
  <si>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</si>
  <si>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</si>
  <si>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</si>
  <si>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</si>
  <si>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</si>
  <si>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</si>
  <si>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</si>
  <si>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</si>
  <si>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</si>
  <si>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</si>
  <si>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</si>
  <si>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</si>
  <si>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</si>
  <si>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</si>
  <si>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</si>
  <si>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</si>
  <si>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</si>
  <si>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</si>
  <si>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</si>
  <si>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</si>
  <si>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</si>
  <si>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</si>
  <si>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</si>
  <si>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</si>
  <si>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</si>
  <si>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</si>
  <si>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</si>
  <si>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</si>
  <si>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</si>
  <si>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</si>
  <si>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</si>
  <si>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</si>
  <si>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</si>
  <si>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</si>
  <si>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</si>
  <si>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</si>
  <si>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</si>
  <si>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</si>
  <si>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</si>
  <si>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</si>
  <si>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</si>
  <si>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</si>
  <si>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</si>
  <si>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</si>
  <si>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</si>
  <si>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</si>
  <si>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</si>
  <si>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</si>
  <si>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</si>
  <si>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</si>
  <si>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</si>
  <si>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</si>
  <si>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</si>
  <si>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</si>
  <si>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</si>
  <si>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</si>
  <si>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</si>
  <si>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</si>
  <si>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</si>
  <si>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</si>
  <si>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</si>
  <si>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</si>
  <si>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</si>
  <si>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</si>
  <si>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</si>
  <si>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</si>
  <si>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</si>
  <si>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</si>
  <si>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</si>
  <si>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</si>
  <si>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</si>
  <si>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</si>
  <si>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</si>
  <si>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</si>
  <si>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</si>
  <si>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</si>
  <si>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</si>
  <si>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</si>
  <si>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</si>
  <si>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</si>
  <si>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</si>
  <si>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</si>
  <si>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</si>
  <si>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</si>
  <si>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</si>
  <si>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</si>
  <si>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</si>
  <si>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</si>
  <si>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</si>
  <si>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</si>
  <si>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</si>
  <si>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</si>
  <si>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</si>
  <si>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</si>
  <si>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</si>
  <si>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</si>
  <si>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</si>
  <si>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</si>
  <si>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</si>
  <si>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</si>
  <si>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</si>
  <si>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</si>
  <si>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</si>
  <si>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</si>
  <si>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</si>
  <si>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</si>
  <si>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</si>
  <si>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</si>
  <si>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</si>
  <si>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</si>
  <si>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</si>
  <si>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</si>
  <si>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</si>
  <si>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</si>
  <si>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</si>
  <si>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</si>
  <si>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</si>
  <si>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</si>
  <si>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</si>
  <si>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</si>
  <si>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</si>
  <si>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</si>
  <si>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</si>
  <si>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</si>
  <si>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</si>
  <si>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</si>
  <si>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</si>
  <si>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</si>
  <si>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</si>
  <si>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Estrella Layconsa</t>
  </si>
  <si>
    <t>Perforador de formas  5/8" (16mm) Hoja Layconsa</t>
  </si>
  <si>
    <t>Perforador de formas  5/8" (16mm) Tulipán Layconsa</t>
  </si>
  <si>
    <t>Perforador de formas  5/8" (16mm) Nieve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</si>
  <si>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</si>
  <si>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</si>
  <si>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</si>
  <si>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</si>
  <si>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</si>
  <si>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</si>
  <si>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</si>
  <si>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</si>
  <si>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</si>
  <si>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</si>
  <si>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</si>
  <si>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</si>
  <si>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</si>
  <si>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</si>
  <si>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</si>
  <si>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</si>
  <si>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</si>
  <si>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</si>
  <si>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</si>
  <si>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</si>
  <si>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</si>
  <si>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</si>
  <si>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</si>
  <si>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</si>
  <si>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</si>
  <si>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</si>
  <si>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</si>
  <si>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</si>
  <si>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</si>
  <si>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</si>
  <si>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</si>
  <si>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</si>
  <si>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</si>
  <si>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</si>
  <si>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</si>
  <si>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</si>
  <si>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</si>
  <si>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</si>
  <si>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</si>
  <si>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</si>
  <si>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</si>
  <si>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</si>
  <si>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</si>
  <si>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</si>
  <si>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</si>
  <si>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</si>
  <si>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</si>
  <si>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</si>
  <si>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</si>
  <si>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</si>
  <si>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</si>
  <si>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</si>
  <si>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</si>
  <si>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</si>
  <si>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</si>
  <si>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</si>
  <si>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</si>
  <si>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</si>
  <si>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</si>
  <si>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</si>
  <si>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</si>
  <si>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</si>
  <si>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</si>
  <si>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</si>
  <si>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</si>
  <si>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</si>
  <si>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</si>
  <si>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</si>
  <si>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</si>
  <si>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</si>
  <si>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</si>
  <si>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</si>
  <si>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</si>
  <si>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</si>
  <si>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</si>
  <si>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</si>
  <si>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</si>
  <si>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</si>
  <si>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</si>
  <si>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</si>
  <si>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</si>
  <si>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</si>
  <si>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</si>
  <si>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</si>
  <si>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</si>
  <si>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</si>
  <si>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</si>
  <si>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</si>
  <si>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</si>
  <si>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</si>
  <si>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</si>
  <si>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</si>
  <si>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</si>
  <si>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</si>
  <si>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</si>
  <si>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</si>
  <si>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</si>
  <si>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</si>
  <si>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</si>
  <si>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</si>
  <si>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</si>
  <si>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</si>
  <si>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</si>
  <si>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</si>
  <si>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</si>
  <si>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</si>
  <si>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</si>
  <si>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</si>
  <si>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</si>
  <si>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</si>
  <si>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</si>
  <si>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</si>
  <si>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</si>
  <si>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</si>
  <si>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</si>
  <si>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</si>
  <si>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</si>
  <si>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</si>
  <si>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</si>
  <si>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</si>
  <si>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</si>
  <si>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</si>
  <si>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</si>
  <si>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</si>
  <si>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</si>
  <si>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</si>
  <si>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</si>
  <si>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</si>
  <si>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</si>
  <si>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</si>
  <si>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</si>
  <si>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</si>
  <si>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</si>
  <si>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</si>
  <si>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</si>
  <si>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</si>
  <si>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</si>
  <si>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</si>
  <si>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</si>
  <si>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</si>
  <si>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</si>
  <si>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</si>
  <si>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</si>
  <si>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</si>
  <si>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</si>
  <si>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</si>
  <si>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</si>
  <si>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</si>
  <si>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</si>
  <si>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</si>
  <si>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</si>
  <si>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</si>
  <si>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</si>
  <si>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</si>
  <si>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</si>
  <si>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</si>
  <si>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</si>
  <si>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</si>
  <si>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</si>
  <si>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</si>
  <si>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</si>
  <si>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</si>
  <si>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</si>
  <si>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</si>
  <si>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</si>
  <si>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</si>
  <si>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</si>
  <si>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</si>
  <si>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</si>
  <si>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</si>
  <si>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</si>
  <si>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</si>
  <si>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</si>
  <si>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</si>
  <si>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</si>
  <si>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</si>
  <si>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</si>
  <si>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</si>
  <si>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</si>
  <si>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</si>
  <si>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</si>
  <si>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</si>
  <si>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</si>
  <si>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</si>
  <si>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</si>
  <si>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</si>
  <si>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</si>
  <si>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</si>
  <si>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</si>
  <si>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</si>
  <si>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</si>
  <si>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</si>
  <si>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</si>
  <si>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</si>
  <si>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</si>
  <si>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</si>
  <si>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</si>
  <si>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</si>
  <si>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</si>
  <si>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</si>
  <si>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</si>
  <si>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</si>
  <si>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</si>
  <si>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</si>
  <si>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</si>
  <si>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</si>
  <si>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</si>
  <si>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</si>
  <si>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</si>
  <si>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</si>
  <si>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</si>
  <si>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</si>
  <si>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</si>
  <si>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</si>
  <si>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</si>
  <si>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</si>
  <si>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</si>
  <si>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</si>
  <si>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</si>
  <si>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</si>
  <si>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</si>
  <si>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</si>
  <si>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</si>
  <si>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</si>
  <si>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</si>
  <si>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</si>
  <si>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</si>
  <si>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</si>
  <si>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</si>
  <si>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</si>
  <si>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</si>
  <si>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</si>
  <si>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</si>
  <si>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</si>
  <si>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</si>
  <si>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</si>
  <si>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</si>
  <si>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</si>
  <si>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</si>
  <si>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</si>
  <si>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</si>
  <si>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</si>
  <si>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</si>
  <si>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</si>
  <si>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</si>
  <si>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</si>
  <si>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</si>
  <si>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</si>
  <si>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</si>
  <si>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</si>
  <si>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</si>
  <si>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</si>
  <si>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</si>
  <si>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</si>
  <si>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</si>
  <si>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</si>
  <si>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</si>
  <si>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</si>
  <si>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</si>
  <si>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</si>
  <si>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</si>
  <si>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</si>
  <si>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</si>
  <si>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</si>
  <si>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</si>
  <si>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</si>
  <si>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</si>
  <si>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</si>
  <si>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</si>
  <si>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</si>
  <si>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</si>
  <si>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</si>
  <si>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</si>
  <si>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</si>
  <si>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</si>
  <si>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</si>
  <si>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</si>
  <si>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</si>
  <si>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</si>
  <si>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</si>
  <si>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</si>
  <si>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</si>
  <si>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</si>
  <si>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</si>
  <si>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</si>
  <si>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</si>
  <si>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</si>
  <si>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</si>
  <si>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</si>
  <si>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</si>
  <si>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</si>
  <si>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</si>
  <si>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</si>
  <si>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</si>
  <si>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</si>
  <si>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</si>
  <si>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</si>
  <si>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</si>
  <si>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</si>
  <si>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</si>
  <si>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</si>
  <si>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</si>
  <si>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</si>
  <si>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</si>
  <si>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</si>
  <si>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</si>
  <si>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</si>
  <si>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</si>
  <si>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</si>
  <si>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</si>
  <si>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</si>
  <si>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</si>
  <si>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</si>
  <si>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</si>
  <si>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</si>
  <si>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</si>
  <si>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</si>
  <si>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</si>
  <si>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</si>
  <si>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</si>
  <si>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</si>
  <si>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</si>
  <si>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</si>
  <si>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</si>
  <si>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</si>
  <si>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</si>
  <si>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</si>
  <si>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</si>
  <si>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</si>
  <si>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</si>
  <si>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</si>
  <si>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</si>
  <si>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</si>
  <si>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</si>
  <si>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</si>
  <si>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</si>
  <si>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</si>
  <si>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</si>
  <si>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</si>
  <si>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</si>
  <si>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</si>
  <si>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</si>
  <si>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</si>
  <si>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</si>
  <si>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</si>
  <si>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</si>
  <si>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</si>
  <si>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</si>
  <si>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</si>
  <si>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</si>
  <si>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</si>
  <si>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</si>
  <si>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</si>
  <si>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</si>
  <si>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</si>
  <si>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</si>
  <si>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</si>
  <si>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</si>
  <si>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</si>
  <si>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</si>
  <si>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</si>
  <si>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</si>
  <si>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</si>
  <si>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</si>
  <si>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</si>
  <si>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</si>
  <si>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</si>
  <si>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</si>
  <si>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</si>
  <si>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</si>
  <si>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</si>
  <si>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</si>
  <si>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</si>
  <si>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</si>
  <si>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</si>
  <si>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</si>
  <si>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</si>
  <si>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</si>
  <si>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</si>
  <si>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</si>
  <si>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</si>
  <si>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</si>
  <si>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</si>
  <si>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</si>
  <si>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</si>
  <si>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</si>
  <si>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</si>
  <si>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</si>
  <si>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</si>
  <si>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</si>
  <si>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</si>
  <si>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</si>
  <si>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</si>
  <si>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</si>
  <si>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</si>
  <si>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</si>
  <si>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</si>
  <si>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</si>
  <si>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</si>
  <si>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</si>
  <si>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</si>
  <si>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</si>
  <si>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</si>
  <si>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</si>
  <si>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</si>
  <si>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</si>
  <si>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</si>
  <si>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</si>
  <si>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</si>
  <si>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</si>
  <si>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</si>
  <si>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</si>
  <si>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</si>
  <si>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</si>
  <si>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</si>
  <si>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</si>
  <si>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</si>
  <si>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</si>
  <si>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</si>
  <si>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</si>
  <si>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</si>
  <si>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</si>
  <si>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</si>
  <si>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</si>
  <si>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</si>
  <si>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</si>
  <si>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</si>
  <si>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</si>
  <si>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</si>
  <si>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</si>
  <si>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</si>
  <si>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</si>
  <si>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</si>
  <si>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</si>
  <si>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</si>
  <si>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</si>
  <si>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</si>
  <si>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</si>
  <si>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</si>
  <si>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</si>
  <si>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</si>
  <si>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</si>
  <si>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</si>
  <si>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</si>
  <si>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</si>
  <si>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</si>
  <si>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</si>
  <si>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</si>
  <si>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</si>
  <si>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</si>
  <si>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</si>
  <si>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</si>
  <si>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</si>
  <si>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</si>
  <si>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</si>
  <si>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</si>
  <si>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</si>
  <si>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</si>
  <si>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</si>
  <si>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</si>
  <si>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</si>
  <si>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</si>
  <si>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</si>
  <si>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</si>
  <si>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</si>
  <si>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</si>
  <si>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</si>
  <si>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</si>
  <si>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</si>
  <si>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</si>
  <si>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</si>
  <si>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</si>
  <si>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</si>
  <si>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</si>
  <si>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</si>
  <si>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</si>
  <si>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</si>
  <si>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</si>
  <si>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</si>
  <si>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</si>
  <si>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</si>
  <si>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</si>
  <si>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</si>
  <si>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</si>
  <si>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</si>
  <si>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</si>
  <si>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</si>
  <si>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</si>
  <si>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</si>
  <si>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</si>
  <si>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</si>
  <si>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</si>
  <si>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</si>
  <si>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</si>
  <si>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</si>
  <si>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</si>
  <si>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</si>
  <si>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</si>
  <si>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</si>
  <si>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</si>
  <si>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</si>
  <si>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</si>
  <si>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</si>
  <si>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</si>
  <si>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</si>
  <si>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</si>
  <si>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</si>
  <si>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</si>
  <si>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</si>
  <si>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</si>
  <si>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</si>
  <si>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</si>
  <si>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</si>
  <si>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</si>
  <si>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</si>
  <si>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</si>
  <si>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</si>
  <si>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</si>
  <si>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</si>
  <si>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</si>
  <si>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</si>
  <si>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</si>
  <si>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</si>
  <si>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</si>
  <si>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</si>
  <si>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</si>
  <si>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</si>
  <si>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</si>
  <si>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</si>
  <si>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</si>
  <si>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</si>
  <si>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</si>
  <si>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</si>
  <si>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</si>
  <si>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</si>
  <si>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</si>
  <si>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</si>
  <si>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</si>
  <si>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</si>
  <si>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</si>
  <si>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</si>
  <si>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</si>
  <si>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</si>
  <si>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</si>
  <si>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</si>
  <si>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</si>
  <si>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</si>
  <si>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</si>
  <si>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</si>
  <si>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</si>
  <si>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</si>
  <si>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</si>
  <si>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</si>
  <si>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</si>
  <si>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</si>
  <si>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</si>
  <si>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</si>
  <si>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</si>
  <si>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</si>
  <si>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</si>
  <si>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</si>
  <si>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</si>
  <si>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</si>
  <si>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</si>
  <si>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</si>
  <si>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</si>
  <si>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</si>
  <si>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</si>
  <si>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</si>
  <si>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</si>
  <si>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</si>
  <si>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</si>
  <si>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</si>
  <si>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</si>
  <si>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</si>
  <si>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</si>
  <si>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</si>
  <si>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</si>
  <si>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</si>
  <si>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</si>
  <si>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</si>
  <si>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</si>
  <si>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</si>
  <si>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</si>
  <si>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</si>
  <si>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</si>
  <si>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</si>
  <si>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</si>
  <si>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</si>
  <si>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</si>
  <si>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</si>
  <si>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</si>
  <si>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</si>
  <si>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</si>
  <si>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</si>
  <si>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</si>
  <si>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</si>
  <si>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</si>
  <si>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</si>
  <si>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</si>
  <si>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</si>
  <si>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</si>
  <si>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</si>
  <si>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</si>
  <si>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</si>
  <si>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</si>
  <si>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</si>
  <si>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</si>
  <si>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</si>
  <si>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</si>
  <si>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</si>
  <si>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</si>
  <si>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</si>
  <si>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</si>
  <si>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</si>
  <si>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</si>
  <si>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</si>
  <si>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</si>
  <si>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</si>
  <si>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</si>
  <si>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</si>
  <si>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</si>
  <si>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</si>
  <si>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</si>
  <si>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</si>
  <si>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</si>
  <si>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</si>
  <si>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</si>
  <si>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</si>
  <si>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</si>
  <si>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</si>
  <si>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</si>
  <si>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</si>
  <si>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</si>
  <si>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</si>
  <si>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</si>
  <si>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</si>
  <si>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</si>
  <si>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</si>
  <si>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</si>
  <si>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</si>
  <si>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</si>
  <si>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</si>
  <si>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</si>
  <si>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</si>
  <si>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</si>
  <si>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</si>
  <si>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</si>
  <si>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</si>
  <si>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</si>
  <si>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</si>
  <si>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</si>
  <si>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</si>
  <si>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</si>
  <si>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</si>
  <si>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</si>
  <si>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</si>
  <si>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</si>
  <si>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</si>
  <si>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</si>
  <si>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</si>
  <si>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</si>
  <si>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</si>
  <si>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</si>
  <si>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</si>
  <si>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</si>
  <si>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</si>
  <si>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</si>
  <si>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</si>
  <si>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</si>
  <si>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</si>
  <si>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</si>
  <si>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</si>
  <si>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</si>
  <si>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</si>
  <si>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</si>
  <si>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</si>
  <si>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</si>
  <si>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</si>
  <si>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</si>
  <si>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</si>
  <si>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</si>
  <si>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</si>
  <si>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</si>
  <si>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</si>
  <si>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</si>
  <si>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</si>
  <si>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</si>
  <si>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</si>
  <si>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</si>
  <si>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</si>
  <si>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</si>
  <si>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</si>
  <si>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</si>
  <si>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</si>
  <si>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</si>
  <si>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</si>
  <si>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</si>
  <si>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</si>
  <si>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</si>
  <si>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</si>
  <si>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</si>
  <si>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</si>
  <si>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</si>
  <si>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</si>
  <si>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</si>
  <si>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</si>
  <si>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</si>
  <si>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</si>
  <si>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</si>
  <si>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</si>
  <si>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</si>
  <si>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</si>
  <si>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</si>
  <si>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</si>
  <si>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</si>
  <si>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</si>
  <si>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</si>
  <si>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</si>
  <si>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</si>
  <si>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</si>
  <si>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</si>
  <si>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</si>
  <si>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</si>
  <si>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</si>
  <si>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</si>
  <si>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</si>
  <si>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</si>
  <si>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</si>
  <si>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</si>
  <si>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</si>
  <si>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</si>
  <si>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</si>
  <si>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</si>
  <si>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</si>
  <si>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</si>
  <si>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</si>
  <si>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</si>
  <si>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</si>
  <si>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</si>
  <si>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</si>
  <si>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</si>
  <si>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</si>
  <si>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</si>
  <si>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</si>
  <si>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</si>
  <si>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</si>
  <si>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</si>
  <si>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</si>
  <si>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</si>
  <si>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</si>
  <si>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</si>
  <si>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</si>
  <si>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</si>
  <si>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</si>
  <si>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</si>
  <si>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</si>
  <si>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</si>
  <si>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</si>
  <si>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</si>
  <si>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</si>
  <si>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</si>
  <si>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</si>
  <si>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</si>
  <si>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</si>
  <si>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</si>
  <si>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</si>
  <si>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</si>
  <si>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</si>
  <si>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</si>
  <si>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</si>
  <si>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</si>
  <si>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</si>
  <si>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</si>
  <si>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</si>
  <si>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</si>
  <si>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</si>
  <si>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</si>
  <si>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</si>
  <si>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</si>
  <si>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</si>
  <si>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</si>
  <si>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</si>
  <si>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</si>
  <si>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</si>
  <si>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</si>
  <si>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</si>
  <si>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</si>
  <si>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</si>
  <si>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</si>
  <si>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</si>
  <si>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</si>
  <si>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</si>
  <si>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</si>
  <si>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</si>
  <si>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</si>
  <si>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</si>
  <si>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</si>
  <si>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</si>
  <si>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</si>
  <si>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</si>
  <si>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</si>
  <si>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</si>
  <si>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</si>
  <si>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</si>
  <si>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</si>
  <si>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</si>
  <si>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</si>
  <si>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</si>
  <si>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</si>
  <si>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</si>
  <si>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</si>
  <si>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</si>
  <si>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</si>
  <si>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</si>
  <si>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</si>
  <si>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</si>
  <si>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</si>
  <si>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</si>
  <si>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</si>
  <si>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</si>
  <si>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</si>
  <si>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</si>
  <si>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</si>
  <si>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</si>
  <si>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</si>
  <si>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</si>
  <si>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</si>
  <si>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</si>
  <si>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</si>
  <si>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</si>
  <si>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</si>
  <si>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</si>
  <si>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</si>
  <si>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</si>
  <si>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</si>
  <si>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</si>
  <si>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</si>
  <si>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</si>
  <si>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</si>
  <si>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</si>
  <si>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</si>
  <si>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</si>
  <si>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</si>
  <si>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</si>
  <si>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</si>
  <si>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</si>
  <si>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</si>
  <si>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</si>
  <si>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</si>
  <si>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</si>
  <si>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</si>
  <si>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</si>
  <si>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</si>
  <si>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</si>
  <si>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</si>
  <si>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</si>
  <si>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</si>
  <si>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</si>
  <si>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</si>
  <si>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</si>
  <si>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</si>
  <si>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</si>
  <si>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</si>
  <si>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</si>
  <si>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</si>
  <si>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</si>
  <si>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</si>
  <si>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</si>
  <si>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</si>
  <si>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</si>
  <si>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</si>
  <si>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</si>
  <si>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</si>
  <si>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</si>
  <si>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</si>
  <si>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</si>
  <si>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</si>
  <si>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</si>
  <si>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</si>
  <si>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</si>
  <si>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</si>
  <si>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</si>
  <si>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</si>
  <si>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</si>
  <si>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</si>
  <si>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</si>
  <si>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</si>
  <si>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</si>
  <si>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</si>
  <si>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</si>
  <si>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</si>
  <si>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</si>
  <si>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</si>
  <si>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</si>
  <si>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</si>
  <si>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</si>
  <si>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</si>
  <si>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</si>
  <si>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</si>
  <si>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</si>
  <si>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</si>
  <si>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</si>
  <si>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</si>
  <si>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</si>
  <si>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</si>
  <si>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</si>
  <si>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</si>
  <si>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</si>
  <si>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</si>
  <si>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</si>
  <si>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</si>
  <si>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</si>
  <si>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</si>
  <si>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</si>
  <si>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</si>
  <si>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</si>
  <si>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</si>
  <si>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</si>
  <si>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</si>
  <si>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</si>
  <si>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</si>
  <si>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</si>
  <si>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</si>
  <si>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</si>
  <si>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</si>
  <si>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</si>
  <si>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</si>
  <si>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</si>
  <si>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</si>
  <si>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</si>
  <si>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</si>
  <si>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</si>
  <si>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</si>
  <si>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</si>
  <si>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</si>
  <si>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</si>
  <si>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</si>
  <si>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</si>
  <si>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</si>
  <si>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</si>
  <si>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</si>
  <si>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</si>
  <si>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</si>
  <si>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</si>
  <si>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</si>
  <si>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</si>
  <si>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</si>
  <si>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</si>
  <si>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</si>
  <si>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</si>
  <si>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</si>
  <si>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</si>
  <si>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</si>
  <si>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</si>
  <si>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</si>
  <si>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</si>
  <si>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</si>
  <si>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</si>
  <si>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</si>
  <si>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</si>
  <si>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</si>
  <si>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</si>
  <si>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</si>
  <si>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</si>
  <si>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</si>
  <si>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</si>
  <si>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</si>
  <si>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</si>
  <si>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</si>
  <si>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</si>
  <si>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</si>
  <si>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</si>
  <si>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</si>
  <si>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</si>
  <si>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</si>
  <si>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</si>
  <si>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</si>
  <si>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</si>
  <si>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</si>
  <si>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</si>
  <si>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</si>
  <si>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</si>
  <si>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</si>
  <si>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</si>
  <si>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</si>
  <si>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</si>
  <si>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</si>
  <si>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</si>
  <si>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</si>
  <si>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</si>
  <si>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</si>
  <si>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</si>
  <si>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</si>
  <si>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</si>
  <si>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</si>
  <si>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</si>
  <si>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</si>
  <si>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</si>
  <si>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</si>
  <si>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</si>
  <si>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</si>
  <si>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</si>
  <si>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</si>
  <si>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</si>
  <si>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</si>
  <si>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</si>
  <si>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</si>
  <si>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</si>
  <si>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</si>
  <si>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</si>
  <si>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</si>
  <si>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</si>
  <si>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</si>
  <si>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</si>
  <si>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</si>
  <si>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</si>
  <si>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</si>
  <si>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Cuad. 70 H Arcoíris Masculino</t>
  </si>
  <si>
    <t>Cuad.Grap. Ray. 70 H Arcoíris Masculino</t>
  </si>
  <si>
    <t>Cuad.Grap. T. Renglón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</si>
  <si>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</si>
  <si>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</si>
  <si>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</si>
  <si>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</si>
  <si>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</si>
  <si>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</si>
  <si>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</si>
  <si>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</si>
  <si>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</si>
  <si>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</si>
  <si>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</si>
  <si>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</si>
  <si>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</si>
  <si>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</si>
  <si>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</si>
  <si>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</si>
  <si>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</si>
  <si>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</si>
  <si>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</si>
  <si>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</si>
  <si>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</si>
  <si>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</si>
  <si>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</si>
  <si>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</si>
  <si>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</si>
  <si>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</si>
  <si>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</si>
  <si>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</si>
  <si>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</si>
  <si>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</si>
  <si>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</si>
  <si>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</si>
  <si>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</si>
  <si>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</si>
  <si>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</si>
  <si>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</si>
  <si>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</si>
  <si>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</si>
  <si>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</si>
  <si>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</si>
  <si>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</si>
  <si>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</si>
  <si>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</si>
  <si>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</si>
  <si>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</si>
  <si>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</si>
  <si>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</si>
  <si>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</si>
  <si>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</si>
  <si>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</si>
  <si>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</si>
  <si>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</si>
  <si>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</si>
  <si>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</si>
  <si>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</si>
  <si>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</si>
  <si>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</si>
  <si>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</si>
  <si>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</si>
  <si>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</si>
  <si>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</si>
  <si>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</si>
  <si>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</si>
  <si>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</si>
  <si>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</si>
  <si>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</si>
  <si>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</si>
  <si>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</si>
  <si>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</si>
  <si>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</si>
  <si>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</si>
  <si>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</si>
  <si>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</si>
  <si>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</si>
  <si>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</si>
  <si>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</si>
  <si>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</si>
  <si>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</si>
  <si>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</si>
  <si>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</si>
  <si>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</si>
  <si>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</si>
  <si>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</si>
  <si>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</si>
  <si>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</si>
  <si>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</si>
  <si>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</si>
  <si>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</si>
  <si>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</si>
  <si>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</si>
  <si>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</si>
  <si>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</si>
  <si>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</si>
  <si>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</si>
  <si>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</si>
  <si>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</si>
  <si>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</si>
  <si>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</si>
  <si>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</si>
  <si>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</si>
  <si>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</si>
  <si>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</si>
  <si>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</si>
  <si>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</si>
  <si>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</si>
  <si>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</si>
  <si>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</si>
  <si>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</si>
  <si>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</si>
  <si>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</si>
  <si>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</si>
  <si>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</si>
  <si>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</si>
  <si>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</si>
  <si>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</si>
  <si>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</si>
  <si>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</si>
  <si>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</si>
  <si>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</si>
  <si>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</si>
  <si>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</si>
  <si>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</si>
  <si>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</si>
  <si>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</si>
  <si>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</si>
  <si>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</si>
  <si>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</si>
  <si>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</si>
  <si>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</si>
  <si>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</si>
  <si>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</si>
  <si>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</si>
  <si>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</si>
  <si>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</si>
  <si>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</si>
  <si>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</si>
  <si>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</si>
  <si>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</si>
  <si>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</si>
  <si>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</si>
  <si>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</si>
  <si>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</si>
  <si>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</si>
  <si>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</si>
  <si>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</si>
  <si>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</si>
  <si>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</si>
  <si>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</si>
  <si>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</si>
  <si>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</si>
  <si>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</si>
  <si>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</si>
  <si>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</si>
  <si>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</si>
  <si>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</si>
  <si>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</si>
  <si>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</si>
  <si>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</si>
  <si>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</si>
  <si>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</si>
  <si>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</si>
  <si>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</si>
  <si>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</si>
  <si>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</si>
  <si>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</si>
  <si>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</si>
  <si>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</si>
  <si>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</si>
  <si>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</si>
  <si>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</si>
  <si>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</si>
  <si>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</si>
  <si>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</si>
  <si>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</si>
  <si>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</si>
  <si>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</si>
  <si>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</si>
  <si>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</si>
  <si>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</si>
  <si>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</si>
  <si>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</si>
  <si>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</si>
  <si>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</si>
  <si>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</si>
  <si>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</si>
  <si>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</si>
  <si>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</si>
  <si>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</si>
  <si>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</si>
  <si>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</si>
  <si>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</si>
  <si>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</si>
  <si>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</si>
  <si>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</si>
  <si>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</si>
  <si>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</si>
  <si>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</si>
  <si>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</si>
  <si>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</si>
  <si>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</si>
  <si>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</si>
  <si>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</si>
  <si>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</si>
  <si>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</si>
  <si>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</si>
  <si>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</si>
  <si>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</si>
  <si>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</si>
  <si>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</si>
  <si>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</si>
  <si>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</si>
  <si>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</si>
  <si>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</si>
  <si>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</si>
  <si>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</si>
  <si>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</si>
  <si>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</si>
  <si>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</si>
  <si>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</si>
  <si>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</si>
  <si>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</si>
  <si>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</si>
  <si>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</si>
  <si>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</si>
  <si>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</si>
  <si>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</si>
  <si>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</si>
  <si>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</si>
  <si>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</si>
  <si>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</si>
  <si>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</si>
  <si>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</si>
  <si>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</si>
  <si>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</si>
  <si>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</si>
  <si>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</si>
  <si>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</si>
  <si>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</si>
  <si>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</si>
  <si>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</si>
  <si>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</si>
  <si>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</si>
  <si>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</si>
  <si>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</si>
  <si>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</si>
  <si>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</si>
  <si>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</si>
  <si>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</si>
  <si>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</si>
  <si>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</si>
  <si>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</si>
  <si>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</si>
  <si>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</si>
  <si>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</si>
  <si>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</si>
  <si>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</si>
  <si>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</si>
  <si>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</si>
  <si>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</si>
  <si>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</si>
  <si>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</si>
  <si>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</si>
  <si>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</si>
  <si>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</si>
  <si>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</si>
  <si>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</si>
  <si>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</si>
  <si>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</si>
  <si>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</si>
  <si>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</si>
  <si>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</si>
  <si>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</si>
  <si>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</si>
  <si>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</si>
  <si>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</si>
  <si>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</si>
  <si>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</si>
  <si>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</si>
  <si>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</si>
  <si>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</si>
  <si>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</si>
  <si>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</si>
  <si>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</si>
  <si>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</si>
  <si>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</si>
  <si>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</si>
  <si>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</si>
  <si>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</si>
  <si>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</si>
  <si>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</si>
  <si>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</si>
  <si>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</si>
  <si>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</si>
  <si>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</si>
  <si>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</si>
  <si>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</si>
  <si>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</si>
  <si>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</si>
  <si>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</si>
  <si>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</si>
  <si>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</si>
  <si>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</si>
  <si>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</si>
  <si>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</si>
  <si>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</si>
  <si>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</si>
  <si>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</si>
  <si>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</si>
  <si>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</si>
  <si>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</si>
  <si>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</si>
  <si>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</si>
  <si>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</si>
  <si>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</si>
  <si>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</si>
  <si>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</si>
  <si>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</si>
  <si>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</si>
  <si>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</si>
  <si>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</si>
  <si>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</si>
  <si>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</si>
  <si>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</si>
  <si>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</si>
  <si>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</si>
  <si>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</si>
  <si>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</si>
  <si>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</si>
  <si>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</si>
  <si>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</si>
  <si>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</si>
  <si>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</si>
  <si>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</si>
  <si>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</si>
  <si>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</si>
  <si>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</si>
  <si>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</si>
  <si>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</si>
  <si>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</si>
  <si>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</si>
  <si>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</si>
  <si>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</si>
  <si>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</si>
  <si>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</si>
  <si>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</si>
  <si>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</si>
  <si>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</si>
  <si>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</si>
  <si>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</si>
  <si>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</si>
  <si>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</si>
  <si>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</si>
  <si>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</si>
  <si>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</si>
  <si>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</si>
  <si>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</si>
  <si>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</si>
  <si>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</si>
  <si>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</si>
  <si>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</si>
  <si>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</si>
  <si>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</si>
  <si>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</si>
  <si>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</si>
  <si>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</si>
  <si>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</si>
  <si>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</si>
  <si>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</si>
  <si>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</si>
  <si>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</si>
  <si>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</si>
  <si>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</si>
  <si>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</si>
  <si>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</si>
  <si>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</si>
  <si>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</si>
  <si>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</si>
  <si>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</si>
  <si>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</si>
  <si>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</si>
  <si>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</si>
  <si>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</si>
  <si>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</si>
  <si>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</si>
  <si>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</si>
  <si>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</si>
  <si>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</si>
  <si>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</si>
  <si>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</si>
  <si>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</si>
  <si>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</si>
  <si>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</si>
  <si>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</si>
  <si>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</si>
  <si>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</si>
  <si>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</si>
  <si>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</si>
  <si>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</si>
  <si>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</si>
  <si>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</si>
  <si>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</si>
  <si>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</si>
  <si>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</si>
  <si>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</si>
  <si>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</si>
  <si>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</si>
  <si>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</si>
  <si>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</si>
  <si>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</si>
  <si>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</si>
  <si>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</si>
  <si>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</si>
  <si>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</si>
  <si>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</si>
  <si>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</si>
  <si>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</si>
  <si>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</si>
  <si>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</si>
  <si>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</si>
  <si>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</si>
  <si>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</si>
  <si>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</si>
  <si>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</si>
  <si>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</si>
  <si>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</si>
  <si>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</si>
  <si>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</si>
  <si>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</si>
  <si>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</si>
  <si>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</si>
  <si>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</si>
  <si>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</si>
  <si>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</si>
  <si>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</si>
  <si>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</si>
  <si>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</si>
  <si>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</si>
  <si>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</si>
  <si>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</si>
  <si>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</si>
  <si>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</si>
  <si>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</si>
  <si>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</si>
  <si>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</si>
  <si>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</si>
  <si>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</si>
  <si>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</si>
  <si>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</si>
  <si>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</si>
  <si>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</si>
  <si>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</si>
  <si>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</si>
  <si>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</si>
  <si>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</si>
  <si>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</si>
  <si>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</si>
  <si>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</si>
  <si>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</si>
  <si>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</si>
  <si>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</si>
  <si>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</si>
  <si>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</si>
  <si>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</si>
  <si>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</si>
  <si>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</si>
  <si>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</si>
  <si>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</si>
  <si>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</si>
  <si>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</si>
  <si>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</si>
  <si>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</si>
  <si>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</si>
  <si>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</si>
  <si>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</si>
  <si>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</si>
  <si>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</si>
  <si>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</si>
  <si>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</si>
  <si>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</si>
  <si>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</si>
  <si>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</si>
  <si>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</si>
  <si>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</si>
  <si>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</si>
  <si>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</si>
  <si>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</si>
  <si>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</si>
  <si>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</si>
  <si>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</si>
  <si>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</si>
  <si>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</si>
  <si>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</si>
  <si>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</si>
  <si>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</si>
  <si>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</si>
  <si>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</si>
  <si>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</si>
  <si>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</si>
  <si>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</si>
  <si>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</si>
  <si>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</si>
  <si>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</si>
  <si>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</si>
  <si>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</si>
  <si>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</si>
  <si>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</si>
  <si>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</si>
  <si>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</si>
  <si>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</si>
  <si>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</si>
  <si>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</si>
  <si>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</si>
  <si>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</si>
  <si>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</si>
  <si>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</si>
  <si>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</si>
  <si>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</si>
  <si>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</si>
  <si>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</si>
  <si>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</si>
  <si>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</si>
  <si>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</si>
  <si>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</si>
  <si>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</si>
  <si>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</si>
  <si>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</si>
  <si>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</si>
  <si>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</si>
  <si>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</si>
  <si>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</si>
  <si>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</si>
  <si>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</si>
  <si>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</si>
  <si>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</si>
  <si>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</si>
  <si>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</si>
  <si>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</si>
  <si>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</si>
  <si>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</si>
  <si>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</si>
  <si>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</si>
  <si>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</si>
  <si>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</si>
  <si>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</si>
  <si>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</si>
  <si>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</si>
  <si>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</si>
  <si>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</si>
  <si>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</si>
  <si>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</si>
  <si>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</si>
  <si>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</si>
  <si>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</si>
  <si>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</si>
  <si>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</si>
  <si>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</si>
  <si>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</si>
  <si>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</si>
  <si>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</si>
  <si>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</si>
  <si>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</si>
  <si>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</si>
  <si>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</si>
  <si>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</si>
  <si>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</si>
  <si>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</si>
  <si>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</si>
  <si>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</si>
  <si>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</si>
  <si>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</si>
  <si>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</si>
  <si>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</si>
  <si>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</si>
  <si>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</si>
  <si>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</si>
  <si>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</si>
  <si>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</si>
  <si>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</si>
  <si>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</si>
  <si>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</si>
  <si>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</si>
  <si>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</si>
  <si>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</si>
  <si>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</si>
  <si>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</si>
  <si>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</si>
  <si>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</si>
  <si>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</si>
  <si>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</si>
  <si>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</si>
  <si>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</si>
  <si>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</si>
  <si>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</si>
  <si>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</si>
  <si>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</si>
  <si>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</si>
  <si>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</si>
  <si>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</si>
  <si>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</si>
  <si>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</si>
  <si>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</si>
  <si>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</si>
  <si>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</si>
  <si>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</si>
  <si>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</si>
  <si>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</si>
  <si>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</si>
  <si>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</si>
  <si>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</si>
  <si>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</si>
  <si>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</si>
  <si>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</si>
  <si>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</si>
  <si>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</si>
  <si>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</si>
  <si>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</si>
  <si>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</si>
  <si>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</si>
  <si>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</si>
  <si>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</si>
  <si>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</si>
  <si>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</si>
  <si>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</si>
  <si>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</si>
  <si>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</si>
  <si>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</si>
  <si>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</si>
  <si>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</si>
  <si>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</si>
  <si>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</si>
  <si>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</si>
  <si>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</si>
  <si>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</si>
  <si>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</si>
  <si>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</si>
  <si>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</si>
  <si>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</si>
  <si>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</si>
  <si>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</si>
  <si>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</si>
  <si>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</si>
  <si>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</si>
  <si>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</si>
  <si>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</si>
  <si>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</si>
  <si>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</si>
  <si>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</si>
  <si>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</si>
  <si>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</si>
  <si>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</si>
  <si>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</si>
  <si>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</si>
  <si>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</si>
  <si>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</si>
  <si>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</si>
  <si>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</si>
  <si>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</si>
  <si>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</si>
  <si>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</si>
  <si>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</si>
  <si>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</si>
  <si>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</si>
  <si>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</si>
  <si>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</si>
  <si>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</si>
  <si>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</si>
  <si>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</si>
  <si>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</si>
  <si>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</si>
  <si>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</si>
  <si>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</si>
  <si>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</si>
  <si>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</si>
  <si>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</si>
  <si>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</si>
  <si>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</si>
  <si>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</si>
  <si>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</si>
  <si>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</si>
  <si>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</si>
  <si>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</si>
  <si>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</si>
  <si>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</si>
  <si>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</si>
  <si>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</si>
  <si>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</si>
  <si>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</si>
  <si>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</si>
  <si>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</si>
  <si>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</si>
  <si>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</si>
  <si>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</si>
  <si>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</si>
  <si>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</si>
  <si>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</si>
  <si>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</si>
  <si>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</si>
  <si>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</si>
  <si>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</si>
  <si>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</si>
  <si>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</si>
  <si>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</si>
  <si>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</si>
  <si>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</si>
  <si>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</si>
  <si>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</si>
  <si>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</si>
  <si>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</si>
  <si>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</si>
  <si>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</si>
  <si>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</si>
  <si>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</si>
  <si>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</si>
  <si>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</si>
  <si>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</si>
  <si>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</si>
  <si>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</si>
  <si>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</si>
  <si>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</si>
  <si>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</si>
  <si>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</si>
  <si>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</si>
  <si>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</si>
  <si>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</si>
  <si>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</si>
  <si>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</si>
  <si>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</si>
  <si>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</si>
  <si>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</si>
  <si>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</si>
  <si>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</si>
  <si>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</si>
  <si>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</si>
  <si>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</si>
  <si>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</si>
  <si>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</si>
  <si>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</si>
  <si>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</si>
  <si>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</si>
  <si>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</si>
  <si>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</si>
  <si>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</si>
  <si>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</si>
  <si>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</si>
  <si>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</si>
  <si>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</si>
  <si>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</si>
  <si>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</si>
  <si>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</si>
  <si>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</si>
  <si>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</si>
  <si>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</si>
  <si>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</si>
  <si>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</si>
  <si>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</si>
  <si>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</si>
  <si>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</si>
  <si>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</si>
  <si>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</si>
  <si>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</si>
  <si>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</si>
  <si>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</si>
  <si>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</si>
  <si>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</si>
  <si>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</si>
  <si>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</si>
  <si>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</si>
  <si>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</si>
  <si>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</si>
  <si>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</si>
  <si>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</si>
  <si>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</si>
  <si>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</si>
  <si>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</si>
  <si>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</si>
  <si>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</si>
  <si>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</si>
  <si>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</si>
  <si>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</si>
  <si>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</si>
  <si>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</si>
  <si>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</si>
  <si>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</si>
  <si>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</si>
  <si>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</si>
  <si>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</si>
  <si>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</si>
  <si>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</si>
  <si>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</si>
  <si>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</si>
  <si>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</si>
  <si>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</si>
  <si>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</si>
  <si>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</si>
  <si>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</si>
  <si>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</si>
  <si>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</si>
  <si>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</si>
  <si>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</si>
  <si>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Frascos Para Témperas 20 cc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</si>
  <si>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</si>
  <si>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</si>
  <si>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</si>
  <si>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</si>
  <si>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</si>
  <si>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</si>
  <si>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</si>
  <si>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</si>
  <si>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</si>
  <si>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</si>
  <si>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</si>
  <si>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</si>
  <si>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</si>
  <si>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</si>
  <si>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</si>
  <si>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</si>
  <si>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</si>
  <si>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</si>
  <si>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</si>
  <si>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</si>
  <si>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</si>
  <si>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</si>
  <si>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</si>
  <si>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</si>
  <si>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</si>
  <si>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</si>
  <si>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</si>
  <si>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</si>
  <si>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</si>
  <si>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</si>
  <si>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</si>
  <si>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</si>
  <si>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</si>
  <si>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</si>
  <si>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</si>
  <si>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</si>
  <si>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</si>
  <si>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</si>
  <si>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</si>
  <si>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</si>
  <si>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</si>
  <si>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</si>
  <si>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</si>
  <si>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</si>
  <si>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</si>
  <si>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</si>
  <si>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</si>
  <si>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</si>
  <si>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</si>
  <si>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</si>
  <si>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</si>
  <si>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</si>
  <si>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</si>
  <si>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</si>
  <si>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</si>
  <si>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</si>
  <si>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</si>
  <si>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</si>
  <si>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</si>
  <si>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</si>
  <si>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</si>
  <si>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</si>
  <si>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</si>
  <si>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</si>
  <si>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</si>
  <si>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</si>
  <si>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</si>
  <si>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</si>
  <si>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</si>
  <si>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</si>
  <si>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</si>
  <si>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</si>
  <si>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</si>
  <si>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</si>
  <si>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</si>
  <si>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</si>
  <si>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</si>
  <si>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</si>
  <si>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</si>
  <si>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</si>
  <si>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</si>
  <si>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</si>
  <si>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</si>
  <si>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</si>
  <si>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</si>
  <si>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</si>
  <si>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</si>
  <si>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</si>
  <si>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</si>
  <si>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</si>
  <si>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</si>
  <si>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</si>
  <si>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</si>
  <si>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</si>
  <si>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</si>
  <si>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</si>
  <si>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</si>
  <si>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</si>
  <si>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</si>
  <si>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</si>
  <si>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</si>
  <si>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</si>
  <si>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</si>
  <si>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</si>
  <si>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</si>
  <si>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</si>
  <si>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</si>
  <si>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</si>
  <si>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</si>
  <si>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</si>
  <si>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</si>
  <si>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</si>
  <si>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</si>
  <si>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</si>
  <si>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</si>
  <si>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</si>
  <si>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</si>
  <si>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</si>
  <si>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</si>
  <si>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</si>
  <si>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</si>
  <si>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</si>
  <si>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</si>
  <si>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</si>
  <si>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</si>
  <si>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</si>
  <si>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</si>
  <si>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</si>
  <si>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</si>
  <si>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</si>
  <si>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</si>
  <si>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</si>
  <si>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</si>
  <si>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</si>
  <si>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</si>
  <si>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</si>
  <si>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</si>
  <si>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</si>
  <si>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</si>
  <si>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</si>
  <si>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</si>
  <si>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</si>
  <si>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</si>
  <si>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</si>
  <si>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</si>
  <si>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</si>
  <si>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</si>
  <si>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</si>
  <si>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</si>
  <si>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</si>
  <si>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</si>
  <si>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</si>
  <si>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</si>
  <si>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</si>
  <si>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</si>
  <si>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</si>
  <si>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</si>
  <si>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</si>
  <si>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</si>
  <si>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</si>
  <si>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</si>
  <si>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</si>
  <si>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</si>
  <si>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</si>
  <si>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</si>
  <si>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</si>
  <si>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</si>
  <si>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</si>
  <si>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</si>
  <si>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</si>
  <si>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</si>
  <si>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</si>
  <si>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</si>
  <si>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</si>
  <si>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</si>
  <si>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</si>
  <si>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</si>
  <si>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</si>
  <si>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</si>
  <si>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</si>
  <si>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</si>
  <si>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</si>
  <si>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</si>
  <si>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</si>
  <si>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</si>
  <si>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</si>
  <si>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</si>
  <si>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</si>
  <si>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</si>
  <si>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</si>
  <si>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</si>
  <si>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</si>
  <si>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</si>
  <si>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</si>
  <si>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</si>
  <si>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</si>
  <si>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</si>
  <si>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</si>
  <si>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</si>
  <si>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</si>
  <si>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</si>
  <si>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</si>
  <si>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</si>
  <si>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</si>
  <si>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</si>
  <si>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</si>
  <si>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</si>
  <si>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</si>
  <si>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</si>
  <si>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</si>
  <si>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</si>
  <si>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</si>
  <si>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</si>
  <si>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</si>
  <si>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</si>
  <si>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</si>
  <si>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</si>
  <si>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</si>
  <si>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</si>
  <si>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</si>
  <si>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</si>
  <si>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</si>
  <si>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</si>
  <si>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</si>
  <si>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</si>
  <si>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</si>
  <si>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</si>
  <si>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</si>
  <si>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</si>
  <si>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</si>
  <si>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</si>
  <si>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</si>
  <si>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</si>
  <si>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</si>
  <si>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</si>
  <si>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</si>
  <si>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</si>
  <si>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</si>
  <si>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</si>
  <si>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</si>
  <si>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</si>
  <si>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</si>
  <si>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</si>
  <si>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</si>
  <si>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</si>
  <si>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</si>
  <si>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</si>
  <si>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</si>
  <si>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</si>
  <si>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</si>
  <si>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</si>
  <si>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</si>
  <si>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</si>
  <si>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</si>
  <si>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</si>
  <si>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</si>
  <si>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</si>
  <si>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</si>
  <si>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</si>
  <si>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</si>
  <si>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</si>
  <si>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Sticker Para Lonchera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</si>
  <si>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</si>
  <si>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</si>
  <si>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</si>
  <si>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</si>
  <si>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</si>
  <si>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</si>
  <si>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</si>
  <si>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</si>
  <si>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</si>
  <si>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</si>
  <si>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</si>
  <si>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</si>
  <si>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</si>
  <si>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</si>
  <si>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</si>
  <si>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</si>
  <si>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</si>
  <si>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</si>
  <si>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</si>
  <si>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</si>
  <si>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</si>
  <si>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</si>
  <si>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</si>
  <si>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</si>
  <si>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</si>
  <si>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</si>
  <si>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</si>
  <si>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</si>
  <si>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</si>
  <si>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</si>
  <si>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</si>
  <si>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</si>
  <si>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</si>
  <si>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</si>
  <si>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</si>
  <si>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</si>
  <si>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</si>
  <si>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</si>
  <si>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</si>
  <si>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</si>
  <si>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</si>
  <si>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</si>
  <si>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</si>
  <si>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</si>
  <si>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</si>
  <si>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</si>
  <si>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</si>
  <si>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</si>
  <si>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</si>
  <si>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</si>
  <si>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</si>
  <si>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</si>
  <si>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</si>
  <si>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</si>
  <si>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</si>
  <si>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</si>
  <si>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</si>
  <si>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</si>
  <si>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</si>
  <si>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</si>
  <si>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</si>
  <si>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</si>
  <si>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</si>
  <si>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</si>
  <si>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</si>
  <si>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</si>
  <si>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</si>
  <si>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</si>
  <si>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</si>
  <si>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</si>
  <si>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</si>
  <si>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</si>
  <si>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</si>
  <si>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</si>
  <si>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</si>
  <si>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</si>
  <si>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</si>
  <si>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</si>
  <si>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</si>
  <si>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</si>
  <si>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</si>
  <si>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</si>
  <si>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</si>
  <si>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</si>
  <si>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</si>
  <si>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</si>
  <si>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</si>
  <si>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</si>
  <si>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</si>
  <si>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</si>
  <si>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</si>
  <si>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</si>
  <si>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</si>
  <si>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</si>
  <si>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</si>
  <si>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</si>
  <si>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</si>
  <si>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</si>
  <si>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</si>
  <si>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</si>
  <si>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</si>
  <si>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</si>
  <si>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</si>
  <si>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</si>
  <si>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</si>
  <si>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</si>
  <si>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</si>
  <si>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</si>
  <si>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</si>
  <si>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</si>
  <si>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</si>
  <si>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</si>
  <si>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</si>
  <si>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</si>
  <si>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</si>
  <si>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</si>
  <si>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</si>
  <si>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</si>
  <si>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</si>
  <si>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</si>
  <si>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</si>
  <si>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</si>
  <si>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</si>
  <si>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</si>
  <si>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</si>
  <si>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</si>
  <si>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</si>
  <si>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</si>
  <si>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</si>
  <si>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</si>
  <si>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</si>
  <si>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</si>
  <si>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</si>
  <si>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</si>
  <si>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</si>
  <si>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</si>
  <si>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</si>
  <si>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</si>
  <si>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</si>
  <si>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</si>
  <si>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</si>
  <si>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</si>
  <si>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</si>
  <si>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</si>
  <si>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</si>
  <si>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</si>
  <si>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</si>
  <si>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</si>
  <si>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</si>
  <si>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</si>
  <si>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</si>
  <si>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</si>
  <si>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</si>
  <si>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</si>
  <si>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</si>
  <si>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</si>
  <si>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</si>
  <si>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</si>
  <si>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</si>
  <si>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</si>
  <si>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</si>
  <si>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</si>
  <si>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</si>
  <si>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</si>
  <si>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</si>
  <si>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</si>
  <si>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</si>
  <si>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</si>
  <si>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</si>
  <si>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</si>
  <si>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</si>
  <si>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</si>
  <si>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</si>
  <si>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</si>
  <si>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</si>
  <si>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</si>
  <si>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</si>
  <si>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</si>
  <si>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</si>
  <si>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</si>
  <si>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</si>
  <si>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</si>
  <si>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</si>
  <si>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</si>
  <si>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</si>
  <si>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</si>
  <si>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</si>
  <si>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</si>
  <si>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</si>
  <si>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</si>
  <si>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</si>
  <si>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</si>
  <si>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</si>
  <si>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</si>
  <si>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</si>
  <si>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</si>
  <si>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</si>
  <si>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</si>
  <si>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</si>
  <si>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</si>
  <si>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</si>
  <si>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</si>
  <si>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</si>
  <si>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</si>
  <si>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</si>
  <si>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</si>
  <si>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</si>
  <si>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</si>
  <si>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</si>
  <si>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</si>
  <si>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</si>
  <si>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</si>
  <si>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</si>
  <si>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</si>
  <si>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</si>
  <si>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</si>
  <si>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</si>
  <si>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</si>
  <si>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</si>
  <si>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</si>
  <si>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</si>
  <si>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</si>
  <si>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</si>
  <si>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</si>
  <si>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</si>
  <si>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</si>
  <si>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</si>
  <si>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</si>
  <si>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</si>
  <si>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</si>
  <si>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</si>
  <si>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</si>
  <si>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</si>
  <si>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</si>
  <si>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</si>
  <si>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</si>
  <si>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</si>
  <si>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</si>
  <si>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</si>
  <si>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</si>
  <si>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</si>
  <si>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</si>
  <si>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</si>
  <si>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</si>
  <si>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</si>
  <si>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</si>
  <si>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</si>
  <si>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</si>
  <si>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</si>
  <si>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</si>
  <si>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</si>
  <si>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</si>
  <si>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</si>
  <si>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</si>
  <si>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</si>
  <si>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</si>
  <si>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</si>
  <si>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</si>
  <si>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</si>
  <si>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</si>
  <si>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</si>
  <si>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</si>
  <si>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</si>
  <si>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</si>
  <si>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</si>
  <si>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</si>
  <si>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</si>
  <si>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</si>
  <si>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</si>
  <si>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</si>
  <si>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</si>
  <si>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</si>
  <si>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</si>
  <si>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</si>
  <si>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</si>
  <si>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</si>
  <si>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</si>
  <si>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</si>
  <si>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</si>
  <si>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</si>
  <si>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</si>
  <si>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</si>
  <si>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</si>
  <si>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</si>
  <si>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</si>
  <si>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</si>
  <si>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</si>
  <si>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</si>
  <si>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</si>
  <si>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</si>
  <si>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</si>
  <si>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</si>
  <si>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</si>
  <si>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</si>
  <si>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</si>
  <si>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</si>
  <si>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</si>
  <si>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</si>
  <si>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</si>
  <si>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</si>
  <si>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</si>
  <si>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</si>
  <si>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</si>
  <si>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</si>
  <si>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</si>
  <si>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</si>
  <si>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</si>
  <si>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</si>
  <si>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</si>
  <si>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</si>
  <si>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</si>
  <si>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</si>
  <si>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</si>
  <si>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</si>
  <si>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</si>
  <si>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</si>
  <si>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</si>
  <si>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</si>
  <si>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</si>
  <si>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</si>
  <si>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</si>
  <si>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</si>
  <si>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</si>
  <si>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</si>
  <si>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</si>
  <si>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</si>
  <si>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</si>
  <si>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</si>
  <si>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</si>
  <si>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</si>
  <si>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</si>
  <si>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</si>
  <si>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</si>
  <si>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</si>
  <si>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</si>
  <si>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</si>
  <si>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</si>
  <si>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</si>
  <si>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</si>
  <si>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</si>
  <si>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</si>
  <si>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</si>
  <si>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</si>
  <si>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</si>
  <si>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</si>
  <si>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</si>
  <si>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</si>
  <si>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</si>
  <si>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</si>
  <si>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</si>
  <si>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</si>
  <si>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</si>
  <si>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</si>
  <si>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</si>
  <si>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</si>
  <si>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</si>
  <si>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</si>
  <si>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</si>
  <si>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</si>
  <si>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</si>
  <si>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</si>
  <si>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</si>
  <si>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</si>
  <si>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</si>
  <si>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</si>
  <si>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</si>
  <si>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</si>
  <si>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</si>
  <si>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</si>
  <si>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</si>
  <si>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</si>
  <si>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</si>
  <si>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</si>
  <si>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</si>
  <si>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</si>
  <si>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</si>
  <si>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</si>
  <si>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</si>
  <si>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</si>
  <si>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</si>
  <si>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</si>
  <si>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</si>
  <si>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</si>
  <si>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</si>
  <si>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</si>
  <si>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</si>
  <si>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</si>
  <si>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</si>
  <si>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</si>
  <si>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</si>
  <si>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</si>
  <si>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</si>
  <si>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</si>
  <si>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</si>
  <si>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</si>
  <si>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</si>
  <si>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</si>
  <si>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</si>
  <si>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</si>
  <si>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</si>
  <si>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</si>
  <si>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</si>
  <si>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</si>
  <si>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</si>
  <si>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</si>
  <si>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</si>
  <si>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</si>
  <si>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</si>
  <si>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</si>
  <si>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</si>
  <si>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</si>
  <si>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</si>
  <si>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</si>
  <si>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</si>
  <si>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</si>
  <si>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</si>
  <si>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</si>
  <si>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</si>
  <si>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</si>
  <si>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</si>
  <si>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</si>
  <si>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</si>
  <si>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</si>
  <si>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</si>
  <si>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</si>
  <si>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</si>
  <si>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</si>
  <si>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</si>
  <si>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</si>
  <si>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</si>
  <si>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</si>
  <si>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</si>
  <si>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</si>
  <si>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</si>
  <si>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</si>
  <si>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</si>
  <si>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</si>
  <si>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</si>
  <si>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</si>
  <si>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</si>
  <si>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</si>
  <si>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</si>
  <si>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</si>
  <si>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</si>
  <si>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</si>
  <si>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</si>
  <si>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</si>
  <si>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</si>
  <si>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</si>
  <si>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</si>
  <si>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</si>
  <si>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</si>
  <si>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</si>
  <si>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</si>
  <si>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</si>
  <si>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</si>
  <si>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</si>
  <si>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</si>
  <si>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</si>
  <si>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</si>
  <si>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</si>
  <si>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</si>
  <si>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</si>
  <si>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</si>
  <si>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</si>
  <si>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</si>
  <si>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</si>
  <si>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</si>
  <si>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</si>
  <si>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</si>
  <si>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</si>
  <si>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</si>
  <si>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</si>
  <si>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</si>
  <si>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</si>
  <si>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</si>
  <si>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</si>
  <si>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</si>
  <si>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</si>
  <si>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</si>
  <si>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</si>
  <si>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</si>
  <si>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</si>
  <si>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</si>
  <si>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</si>
  <si>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</si>
  <si>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</si>
  <si>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</si>
  <si>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</si>
  <si>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</si>
  <si>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</si>
  <si>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</si>
  <si>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</si>
  <si>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</si>
  <si>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</si>
  <si>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</si>
  <si>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</si>
  <si>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</si>
  <si>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</si>
  <si>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</si>
  <si>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</si>
  <si>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</si>
  <si>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</si>
  <si>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</si>
  <si>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</si>
  <si>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</si>
  <si>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</si>
  <si>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</si>
  <si>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</si>
  <si>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</si>
  <si>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</si>
  <si>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</si>
  <si>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</si>
  <si>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</si>
  <si>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</si>
  <si>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</si>
  <si>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</si>
  <si>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</si>
  <si>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</si>
  <si>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</si>
  <si>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</si>
  <si>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</si>
  <si>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</si>
  <si>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</si>
  <si>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</si>
  <si>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</si>
  <si>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</si>
  <si>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</si>
  <si>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</si>
  <si>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</si>
  <si>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</si>
  <si>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</si>
  <si>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</si>
  <si>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</si>
  <si>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</si>
  <si>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</si>
  <si>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</si>
  <si>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</si>
  <si>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</si>
  <si>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</si>
  <si>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</si>
  <si>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</si>
  <si>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</si>
  <si>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</si>
  <si>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</si>
  <si>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</si>
  <si>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</si>
  <si>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</si>
  <si>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</si>
  <si>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</si>
  <si>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</si>
  <si>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</si>
  <si>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</si>
  <si>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</si>
  <si>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</si>
  <si>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</si>
  <si>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</si>
  <si>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</si>
  <si>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</si>
  <si>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</si>
  <si>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</si>
  <si>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</si>
  <si>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</si>
  <si>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</si>
  <si>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</si>
  <si>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</si>
  <si>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</si>
  <si>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</si>
  <si>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</si>
  <si>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</si>
  <si>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</si>
  <si>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</si>
  <si>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</si>
  <si>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</si>
  <si>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</si>
  <si>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</si>
  <si>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</si>
  <si>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</si>
  <si>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</si>
  <si>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</si>
  <si>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</si>
  <si>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</si>
  <si>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</si>
  <si>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</si>
  <si>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</si>
  <si>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</si>
  <si>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</si>
  <si>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</si>
  <si>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</si>
  <si>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</si>
  <si>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</si>
  <si>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</si>
  <si>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</si>
  <si>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</si>
  <si>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</si>
  <si>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</si>
  <si>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</si>
  <si>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</si>
  <si>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</si>
  <si>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</si>
  <si>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</si>
  <si>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</si>
  <si>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</si>
  <si>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</si>
  <si>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</si>
  <si>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</si>
  <si>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</si>
  <si>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</si>
  <si>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</si>
  <si>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</si>
  <si>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</si>
  <si>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</si>
  <si>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</si>
  <si>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</si>
  <si>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</si>
  <si>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</si>
  <si>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</si>
  <si>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</si>
  <si>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</si>
  <si>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</si>
  <si>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</si>
  <si>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</si>
  <si>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</si>
  <si>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</si>
  <si>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</si>
  <si>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</si>
  <si>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</si>
  <si>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</si>
  <si>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</si>
  <si>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</si>
  <si>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</si>
  <si>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</si>
  <si>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</si>
  <si>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</si>
  <si>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</si>
  <si>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</si>
  <si>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</si>
  <si>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</si>
  <si>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</si>
  <si>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</si>
  <si>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</si>
  <si>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</si>
  <si>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</si>
  <si>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</si>
  <si>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</si>
  <si>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</si>
  <si>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</si>
  <si>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</si>
  <si>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</si>
  <si>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</si>
  <si>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</si>
  <si>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</si>
  <si>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</si>
  <si>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</si>
  <si>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</si>
  <si>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</si>
  <si>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</si>
  <si>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</si>
  <si>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</si>
  <si>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</si>
  <si>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</si>
  <si>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</si>
  <si>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</si>
  <si>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</si>
  <si>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</si>
  <si>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</si>
  <si>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</si>
  <si>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</si>
  <si>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</si>
  <si>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</si>
  <si>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</si>
  <si>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</si>
  <si>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</si>
  <si>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</si>
  <si>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</si>
  <si>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</si>
  <si>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</si>
  <si>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</si>
  <si>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</si>
  <si>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</si>
  <si>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</si>
  <si>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</si>
  <si>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</si>
  <si>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</si>
  <si>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</si>
  <si>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</si>
  <si>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</si>
  <si>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</si>
  <si>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</si>
  <si>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</si>
  <si>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</si>
  <si>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</si>
  <si>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</si>
  <si>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</si>
  <si>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</si>
  <si>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</si>
  <si>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</si>
  <si>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</si>
  <si>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</si>
  <si>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</si>
  <si>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</si>
  <si>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</si>
  <si>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</si>
  <si>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</si>
  <si>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</si>
  <si>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</si>
  <si>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</si>
  <si>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</si>
  <si>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</si>
  <si>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</si>
  <si>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</si>
  <si>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</si>
  <si>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</si>
  <si>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</si>
  <si>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</si>
  <si>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</si>
  <si>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</si>
  <si>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</si>
  <si>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</si>
  <si>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</si>
  <si>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</si>
  <si>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</si>
  <si>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</si>
  <si>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</si>
  <si>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</si>
  <si>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</si>
  <si>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</si>
  <si>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</si>
  <si>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</si>
  <si>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</si>
  <si>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</si>
  <si>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</si>
  <si>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</si>
  <si>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</si>
  <si>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</si>
  <si>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</si>
  <si>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</si>
  <si>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</si>
  <si>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</si>
  <si>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</si>
  <si>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</si>
  <si>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</si>
  <si>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</si>
  <si>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</si>
  <si>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</si>
  <si>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</si>
  <si>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</si>
  <si>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</si>
  <si>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</si>
  <si>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</si>
  <si>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</si>
  <si>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</si>
  <si>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</si>
  <si>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</si>
  <si>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</si>
  <si>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</si>
  <si>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</si>
  <si>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</si>
  <si>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</si>
  <si>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</si>
  <si>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</si>
  <si>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</si>
  <si>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</si>
  <si>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</si>
  <si>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</si>
  <si>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</si>
  <si>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</si>
  <si>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</si>
  <si>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</si>
  <si>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</si>
  <si>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</si>
  <si>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</si>
  <si>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</si>
  <si>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</si>
  <si>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</si>
  <si>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</si>
  <si>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</si>
  <si>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</si>
  <si>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</si>
  <si>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</si>
  <si>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</si>
  <si>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</si>
  <si>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</si>
  <si>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</si>
  <si>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</si>
  <si>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</si>
  <si>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</si>
  <si>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</si>
  <si>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</si>
  <si>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</si>
  <si>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</si>
  <si>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</si>
  <si>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</si>
  <si>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</si>
  <si>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</si>
  <si>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</si>
  <si>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</si>
  <si>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</si>
  <si>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</si>
  <si>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</si>
  <si>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</si>
  <si>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</si>
  <si>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</si>
  <si>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</si>
  <si>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</si>
  <si>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</si>
  <si>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</si>
  <si>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</si>
  <si>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</si>
  <si>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</si>
  <si>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</si>
  <si>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</si>
  <si>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</si>
  <si>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</si>
  <si>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</si>
  <si>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</si>
  <si>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</si>
  <si>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</si>
  <si>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</si>
  <si>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</si>
  <si>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</si>
  <si>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</si>
  <si>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</si>
  <si>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</si>
  <si>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</si>
  <si>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</si>
  <si>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</si>
  <si>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</si>
  <si>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</si>
  <si>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</si>
  <si>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</si>
  <si>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</si>
  <si>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</si>
  <si>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</si>
  <si>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</si>
  <si>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</si>
  <si>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</si>
  <si>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</si>
  <si>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</si>
  <si>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</si>
  <si>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</si>
  <si>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</si>
  <si>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</si>
  <si>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</si>
  <si>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</si>
  <si>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</si>
  <si>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</si>
  <si>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</si>
  <si>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</si>
  <si>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</si>
  <si>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</si>
  <si>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</si>
  <si>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</si>
  <si>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</si>
  <si>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</si>
  <si>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</si>
  <si>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</si>
  <si>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</si>
  <si>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</si>
  <si>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</si>
  <si>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</si>
  <si>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</si>
  <si>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Layconsa 44.5*32.7*22.5 cm - Marcador 123 estuche x 4</t>
  </si>
  <si>
    <t>Cajón Layconsa 35.8 x 23.5 x 20.3 cm - Limpiatipo</t>
  </si>
  <si>
    <t>Cajón 213A C/I 21.00x30.50x24.00 (LYC)</t>
  </si>
  <si>
    <t>Caja de Embalaje para Archivador: 60x36x36 cm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</si>
  <si>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</si>
  <si>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</si>
  <si>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</si>
  <si>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</si>
  <si>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</si>
  <si>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</si>
  <si>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</si>
  <si>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</si>
  <si>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</si>
  <si>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</si>
  <si>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Cajón 208D C/I L=45.20 x AN=40.40 x AL=30.20 cm (LYC)</t>
  </si>
  <si>
    <t>Cajón Para Teknic-o Set x 12 C/I L=45.00 AN=21.30 AL=21.50 (LYC)</t>
  </si>
  <si>
    <t>Cajón Layconsa 29 x 29 x 22.5 cm - Limpiatipo</t>
  </si>
  <si>
    <t>Cajón para tempera 42.7 x 20.6 x 30.3 cm set x 12 20 cc</t>
  </si>
  <si>
    <t>Cajón Teen 50HJ p/Cuaderno c/Solapa 42.3x28.5x15</t>
  </si>
  <si>
    <t>Cajon Embalaje Block LYC 42x30.2x13.5 cm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</si>
  <si>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</si>
  <si>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</si>
  <si>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</si>
  <si>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</si>
  <si>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</si>
  <si>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</si>
  <si>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FEMENINO Cajón p/Cuaderno c/Tapa 21.8 x 29.4 x 7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</si>
  <si>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</si>
  <si>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</si>
  <si>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</si>
  <si>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</si>
  <si>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</si>
  <si>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</si>
  <si>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</si>
  <si>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</si>
  <si>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</si>
  <si>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</si>
  <si>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</si>
  <si>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</si>
  <si>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</si>
  <si>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</si>
  <si>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</si>
  <si>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</si>
  <si>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</si>
  <si>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</si>
  <si>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</si>
  <si>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</si>
  <si>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</si>
  <si>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</si>
  <si>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</si>
  <si>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</si>
  <si>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</si>
  <si>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</si>
  <si>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</si>
  <si>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</si>
  <si>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</si>
  <si>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</si>
  <si>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</si>
  <si>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</si>
  <si>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</si>
  <si>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</si>
  <si>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</si>
  <si>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</si>
  <si>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</si>
  <si>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</si>
  <si>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</si>
  <si>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</si>
  <si>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</si>
  <si>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</si>
  <si>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</si>
  <si>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</si>
  <si>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</si>
  <si>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</si>
  <si>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</si>
  <si>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</si>
  <si>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</si>
  <si>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</si>
  <si>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</si>
  <si>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</si>
  <si>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</si>
  <si>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</si>
  <si>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</si>
  <si>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</si>
  <si>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</si>
  <si>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</si>
  <si>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</si>
  <si>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</si>
  <si>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</si>
  <si>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</si>
  <si>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</si>
  <si>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</si>
  <si>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</si>
  <si>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</si>
  <si>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</si>
  <si>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</si>
  <si>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</si>
  <si>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</si>
  <si>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</si>
  <si>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</si>
  <si>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</si>
  <si>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</si>
  <si>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</si>
  <si>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</si>
  <si>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</si>
  <si>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</si>
  <si>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</si>
  <si>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</si>
  <si>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</si>
  <si>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</si>
  <si>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</si>
  <si>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</si>
  <si>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</si>
  <si>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</si>
  <si>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</si>
  <si>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</si>
  <si>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</si>
  <si>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</si>
  <si>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</si>
  <si>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</si>
  <si>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</si>
  <si>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</si>
  <si>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</si>
  <si>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</si>
  <si>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</si>
  <si>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</si>
  <si>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</si>
  <si>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</si>
  <si>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</si>
  <si>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</si>
  <si>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</si>
  <si>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</si>
  <si>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</si>
  <si>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</si>
  <si>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</si>
  <si>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</si>
  <si>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</si>
  <si>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</si>
  <si>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</si>
  <si>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</si>
  <si>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</si>
  <si>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</si>
  <si>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</si>
  <si>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</si>
  <si>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</si>
  <si>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</si>
  <si>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</si>
  <si>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</si>
  <si>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</si>
  <si>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</si>
  <si>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</si>
  <si>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</si>
  <si>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</si>
  <si>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</si>
  <si>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</si>
  <si>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</si>
  <si>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</si>
  <si>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</si>
  <si>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</si>
  <si>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</si>
  <si>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</si>
  <si>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</si>
  <si>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</si>
  <si>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</si>
  <si>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</si>
  <si>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</si>
  <si>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</si>
  <si>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</si>
  <si>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</si>
  <si>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</si>
  <si>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</si>
  <si>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</si>
  <si>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</si>
  <si>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</si>
  <si>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</si>
  <si>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</si>
  <si>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</si>
  <si>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</si>
  <si>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</si>
  <si>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</si>
  <si>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</si>
  <si>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</si>
  <si>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</si>
  <si>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</si>
  <si>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</si>
  <si>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</si>
  <si>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</si>
  <si>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</si>
  <si>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</si>
  <si>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</si>
  <si>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</si>
  <si>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</si>
  <si>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</si>
  <si>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</si>
  <si>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</si>
  <si>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</si>
  <si>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</si>
  <si>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</si>
  <si>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</si>
  <si>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</si>
  <si>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</si>
  <si>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</si>
  <si>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Circular Limpiatipo LYC - Pastel</t>
  </si>
  <si>
    <t>Etiqueta témpera set x 7 Arti</t>
  </si>
  <si>
    <t>Etiqueta adhesiva c/frecuencia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</si>
  <si>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</si>
  <si>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</si>
  <si>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</si>
  <si>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</si>
  <si>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</si>
  <si>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</si>
  <si>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</si>
  <si>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</si>
  <si>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</si>
  <si>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</si>
  <si>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</si>
  <si>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</si>
  <si>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</si>
  <si>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</si>
  <si>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</si>
  <si>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</si>
  <si>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</si>
  <si>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</si>
  <si>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</si>
  <si>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</si>
  <si>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</si>
  <si>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</si>
  <si>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</si>
  <si>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</si>
  <si>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</si>
  <si>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</si>
  <si>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</si>
  <si>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</si>
  <si>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</si>
  <si>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</si>
  <si>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</si>
  <si>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</si>
  <si>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</si>
  <si>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</si>
  <si>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</si>
  <si>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</si>
  <si>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</si>
  <si>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</si>
  <si>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</si>
  <si>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</si>
  <si>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</si>
  <si>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</si>
  <si>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</si>
  <si>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</si>
  <si>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</si>
  <si>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</si>
  <si>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</si>
  <si>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</si>
  <si>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</si>
  <si>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</si>
  <si>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</si>
  <si>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</si>
  <si>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</si>
  <si>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</si>
  <si>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</si>
  <si>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</si>
  <si>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</si>
  <si>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</si>
  <si>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</si>
  <si>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</si>
  <si>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 Autoadhesiva Circular Transparente Ø 25mm</t>
  </si>
  <si>
    <t>Etiquetas Troqueladas de 4.0 x 3 cm a 3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</si>
  <si>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</si>
  <si>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</si>
  <si>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</si>
  <si>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</si>
  <si>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</si>
  <si>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</si>
  <si>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</si>
  <si>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</si>
  <si>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</si>
  <si>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</si>
  <si>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</si>
  <si>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</si>
  <si>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</si>
  <si>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</si>
  <si>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</si>
  <si>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</si>
  <si>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</si>
  <si>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</si>
  <si>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</si>
  <si>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</si>
  <si>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</si>
  <si>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</si>
  <si>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</si>
  <si>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</si>
  <si>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</si>
  <si>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</si>
  <si>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</si>
  <si>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</si>
  <si>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</si>
  <si>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</si>
  <si>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</si>
  <si>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</si>
  <si>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</si>
  <si>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</si>
  <si>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</si>
  <si>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</si>
  <si>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</si>
  <si>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</si>
  <si>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</si>
  <si>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</si>
  <si>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</si>
  <si>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</si>
  <si>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</si>
  <si>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</si>
  <si>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</si>
  <si>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</si>
  <si>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</si>
  <si>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</si>
  <si>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</si>
  <si>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</si>
  <si>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</si>
  <si>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</si>
  <si>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</si>
  <si>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</si>
  <si>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</si>
  <si>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</si>
  <si>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</si>
  <si>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</si>
  <si>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</si>
  <si>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</si>
  <si>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</si>
  <si>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</si>
  <si>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</si>
  <si>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</si>
  <si>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</si>
  <si>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</si>
  <si>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</si>
  <si>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</si>
  <si>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</si>
  <si>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</si>
  <si>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</si>
  <si>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</si>
  <si>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</si>
  <si>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</si>
  <si>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</si>
  <si>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</si>
  <si>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</si>
  <si>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</si>
  <si>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</si>
  <si>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</si>
  <si>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</si>
  <si>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</si>
  <si>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</si>
  <si>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</si>
  <si>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</si>
  <si>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</si>
  <si>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</si>
  <si>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</si>
  <si>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</si>
  <si>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</si>
  <si>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</si>
  <si>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</si>
  <si>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</si>
  <si>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</si>
  <si>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</si>
  <si>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</si>
  <si>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</si>
  <si>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</si>
  <si>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</si>
  <si>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</si>
  <si>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</si>
  <si>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</si>
  <si>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</si>
  <si>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</si>
  <si>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</si>
  <si>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</si>
  <si>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</si>
  <si>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</si>
  <si>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</si>
  <si>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</si>
  <si>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</si>
  <si>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</si>
  <si>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</si>
  <si>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</si>
  <si>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</si>
  <si>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</si>
  <si>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</si>
  <si>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</si>
  <si>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</si>
  <si>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</si>
  <si>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</si>
  <si>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</si>
  <si>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</si>
  <si>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</si>
  <si>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</si>
  <si>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</si>
  <si>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</si>
  <si>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</si>
  <si>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</si>
  <si>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</si>
  <si>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</si>
  <si>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</si>
  <si>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</si>
  <si>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</si>
  <si>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</si>
  <si>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</si>
  <si>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</si>
  <si>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</si>
  <si>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</si>
  <si>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</si>
  <si>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</si>
  <si>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</si>
  <si>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</si>
  <si>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</si>
  <si>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</si>
  <si>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</si>
  <si>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</si>
  <si>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</si>
  <si>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</si>
  <si>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</si>
  <si>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</si>
  <si>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</si>
  <si>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</si>
  <si>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</si>
  <si>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</si>
  <si>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</si>
  <si>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</si>
  <si>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</si>
  <si>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</si>
  <si>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</si>
  <si>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</si>
  <si>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</si>
  <si>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</si>
  <si>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</si>
  <si>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</si>
  <si>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</si>
  <si>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</si>
  <si>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</si>
  <si>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</si>
  <si>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</si>
  <si>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</si>
  <si>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</si>
  <si>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</si>
  <si>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</si>
  <si>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</si>
  <si>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</si>
  <si>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</si>
  <si>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</si>
  <si>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</si>
  <si>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</si>
  <si>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</si>
  <si>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</si>
  <si>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</si>
  <si>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</si>
  <si>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</si>
  <si>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</si>
  <si>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</si>
  <si>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</si>
  <si>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</si>
  <si>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</si>
  <si>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</si>
  <si>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</si>
  <si>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</si>
  <si>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</si>
  <si>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</si>
  <si>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</si>
  <si>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</si>
  <si>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</si>
  <si>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</si>
  <si>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</si>
  <si>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</si>
  <si>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</si>
  <si>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</si>
  <si>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</si>
  <si>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</si>
  <si>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</si>
  <si>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</si>
  <si>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</si>
  <si>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</si>
  <si>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</si>
  <si>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</si>
  <si>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</si>
  <si>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</si>
  <si>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</si>
  <si>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</si>
  <si>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</si>
  <si>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</si>
  <si>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</si>
  <si>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</si>
  <si>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</si>
  <si>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</si>
  <si>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</si>
  <si>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</si>
  <si>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</si>
  <si>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</si>
  <si>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</si>
  <si>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</si>
  <si>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</si>
  <si>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</si>
  <si>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</si>
  <si>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</si>
  <si>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</si>
  <si>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</si>
  <si>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</si>
  <si>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</si>
  <si>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</si>
  <si>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</si>
  <si>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</si>
  <si>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</si>
  <si>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</si>
  <si>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</si>
  <si>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</si>
  <si>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</si>
  <si>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</si>
  <si>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</si>
  <si>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</si>
  <si>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</si>
  <si>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</si>
  <si>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</si>
  <si>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</si>
  <si>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</si>
  <si>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</si>
  <si>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</si>
  <si>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</si>
  <si>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</si>
  <si>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</si>
  <si>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</si>
  <si>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</si>
  <si>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</si>
  <si>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</si>
  <si>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</si>
  <si>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</si>
  <si>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</si>
  <si>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</si>
  <si>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</si>
  <si>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</si>
  <si>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</si>
  <si>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</si>
  <si>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</si>
  <si>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</si>
  <si>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</si>
  <si>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</si>
  <si>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</si>
  <si>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</si>
  <si>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</si>
  <si>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</si>
  <si>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</si>
  <si>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</si>
  <si>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</si>
  <si>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</si>
  <si>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</si>
  <si>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</si>
  <si>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</si>
  <si>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</si>
  <si>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</si>
  <si>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</si>
  <si>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</si>
  <si>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</si>
  <si>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</si>
  <si>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</si>
  <si>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</si>
  <si>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</si>
  <si>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</si>
  <si>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</si>
  <si>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</si>
  <si>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</si>
  <si>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</si>
  <si>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</si>
  <si>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</si>
  <si>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</si>
  <si>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</si>
  <si>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</si>
  <si>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</si>
  <si>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</si>
  <si>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</si>
  <si>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</si>
  <si>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</si>
  <si>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</si>
  <si>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</si>
  <si>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</si>
  <si>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</si>
  <si>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</si>
  <si>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</si>
  <si>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</si>
  <si>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</si>
  <si>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</si>
  <si>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</si>
  <si>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</si>
  <si>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</si>
  <si>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</si>
  <si>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</si>
  <si>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</si>
  <si>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</si>
  <si>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</si>
  <si>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</si>
  <si>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</si>
  <si>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</si>
  <si>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</si>
  <si>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</si>
  <si>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</si>
  <si>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</si>
  <si>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</si>
  <si>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</si>
  <si>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</si>
  <si>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</si>
  <si>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</si>
  <si>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</si>
  <si>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</si>
  <si>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</si>
  <si>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</si>
  <si>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</si>
  <si>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</si>
  <si>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</si>
  <si>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</si>
  <si>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</si>
  <si>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</si>
  <si>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</si>
  <si>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</si>
  <si>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</si>
  <si>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</si>
  <si>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</si>
  <si>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</si>
  <si>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</si>
  <si>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</si>
  <si>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</si>
  <si>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</si>
  <si>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</si>
  <si>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</si>
  <si>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</si>
  <si>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</si>
  <si>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</si>
  <si>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</si>
  <si>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</si>
  <si>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</si>
  <si>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</si>
  <si>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</si>
  <si>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</si>
  <si>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</si>
  <si>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</si>
  <si>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</si>
  <si>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</si>
  <si>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</si>
  <si>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</si>
  <si>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</si>
  <si>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</si>
  <si>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</si>
  <si>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</si>
  <si>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</si>
  <si>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</si>
  <si>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</si>
  <si>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</si>
  <si>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</si>
  <si>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</si>
  <si>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</si>
  <si>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</si>
  <si>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</si>
  <si>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</si>
  <si>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</si>
  <si>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</si>
  <si>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</si>
  <si>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</si>
  <si>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</si>
  <si>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</si>
  <si>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</si>
  <si>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</si>
  <si>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</si>
  <si>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</si>
  <si>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</si>
  <si>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</si>
  <si>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</si>
  <si>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</si>
  <si>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</si>
  <si>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</si>
  <si>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</si>
  <si>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</si>
  <si>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</si>
  <si>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</si>
  <si>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</si>
  <si>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</si>
  <si>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</si>
  <si>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</si>
  <si>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</si>
  <si>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</si>
  <si>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</si>
  <si>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</si>
  <si>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</si>
  <si>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</si>
  <si>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</si>
  <si>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</si>
  <si>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</si>
  <si>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</si>
  <si>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</si>
  <si>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</si>
  <si>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</si>
  <si>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</si>
  <si>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</si>
  <si>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</si>
  <si>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</si>
  <si>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</si>
  <si>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</si>
  <si>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</si>
  <si>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</si>
  <si>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</si>
  <si>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</si>
  <si>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</si>
  <si>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</si>
  <si>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</si>
  <si>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</si>
  <si>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</si>
  <si>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</si>
  <si>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</si>
  <si>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</si>
  <si>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</si>
  <si>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</si>
  <si>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</si>
  <si>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</si>
  <si>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</si>
  <si>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</si>
  <si>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</si>
  <si>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</si>
  <si>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</si>
  <si>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</si>
  <si>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</si>
  <si>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</si>
  <si>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</si>
  <si>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</si>
  <si>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</si>
  <si>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</si>
  <si>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</si>
  <si>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</si>
  <si>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</si>
  <si>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</si>
  <si>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</si>
  <si>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</si>
  <si>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</si>
  <si>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</si>
  <si>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</si>
  <si>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</si>
  <si>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</si>
  <si>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</si>
  <si>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</si>
  <si>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</si>
  <si>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</si>
  <si>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</si>
  <si>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</si>
  <si>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</si>
  <si>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</si>
  <si>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</si>
  <si>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</si>
  <si>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</si>
  <si>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</si>
  <si>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</si>
  <si>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</si>
  <si>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</si>
  <si>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</si>
  <si>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</si>
  <si>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</si>
  <si>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</si>
  <si>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</si>
  <si>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</si>
  <si>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</si>
  <si>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</si>
  <si>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</si>
  <si>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</si>
  <si>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</si>
  <si>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</si>
  <si>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</si>
  <si>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</si>
  <si>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</si>
  <si>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</si>
  <si>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</si>
  <si>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</si>
  <si>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</si>
  <si>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</si>
  <si>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</si>
  <si>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</si>
  <si>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</si>
  <si>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</si>
  <si>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</si>
  <si>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</si>
  <si>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</si>
  <si>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</si>
  <si>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</si>
  <si>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</si>
  <si>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</si>
  <si>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</si>
  <si>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</si>
  <si>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</si>
  <si>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</si>
  <si>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</si>
  <si>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</si>
  <si>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</si>
  <si>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</si>
  <si>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</si>
  <si>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</si>
  <si>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</si>
  <si>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</si>
  <si>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</si>
  <si>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</si>
  <si>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</si>
  <si>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</si>
  <si>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</si>
  <si>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</si>
  <si>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</si>
  <si>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</si>
  <si>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</si>
  <si>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</si>
  <si>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</si>
  <si>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</si>
  <si>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</si>
  <si>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</si>
  <si>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</si>
  <si>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</si>
  <si>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</si>
  <si>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</si>
  <si>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</si>
  <si>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</si>
  <si>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</si>
  <si>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</si>
  <si>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</si>
  <si>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</si>
  <si>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</si>
  <si>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</si>
  <si>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</si>
  <si>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</si>
  <si>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</si>
  <si>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</si>
  <si>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</si>
  <si>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</si>
  <si>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</si>
  <si>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</si>
  <si>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</si>
  <si>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</si>
  <si>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</si>
  <si>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</si>
  <si>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</si>
  <si>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</si>
  <si>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</si>
  <si>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</si>
  <si>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</si>
  <si>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</si>
  <si>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</si>
  <si>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</si>
  <si>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</si>
  <si>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</si>
  <si>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</si>
  <si>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</si>
  <si>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</si>
  <si>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</si>
  <si>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</si>
  <si>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</si>
  <si>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</si>
  <si>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</si>
  <si>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</si>
  <si>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</si>
  <si>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</si>
  <si>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</si>
  <si>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</si>
  <si>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</si>
  <si>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</si>
  <si>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</si>
  <si>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</si>
  <si>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</si>
  <si>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</si>
  <si>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</si>
  <si>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</si>
  <si>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</si>
  <si>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</si>
  <si>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</si>
  <si>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</si>
  <si>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</si>
  <si>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</si>
  <si>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</si>
  <si>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</si>
  <si>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</si>
  <si>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</si>
  <si>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</si>
  <si>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</si>
  <si>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</si>
  <si>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</si>
  <si>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</si>
  <si>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</si>
  <si>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</si>
  <si>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</si>
  <si>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</si>
  <si>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</si>
  <si>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</si>
  <si>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</si>
  <si>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>ENS05</t>
  </si>
  <si>
    <t>RUDI HUTT (PUNTA CARGAS)</t>
  </si>
  <si>
    <t>ENSAM_PUNTA_ADAPT</t>
  </si>
  <si>
    <t>ENS06</t>
  </si>
  <si>
    <t>MAQUINA DE ENSAMBLADO</t>
  </si>
  <si>
    <t>MARCADOR_123R</t>
  </si>
  <si>
    <t>ETIQ01</t>
  </si>
  <si>
    <t>MAQUINA ETIQUETADORA Nº1 (CRAYON)</t>
  </si>
  <si>
    <t>ETIQ02</t>
  </si>
  <si>
    <t>MAQUINA ETIQUETADORA Nº2 (CRAYON)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</si>
  <si>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</si>
  <si>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</si>
  <si>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</si>
  <si>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</si>
  <si>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</si>
  <si>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</si>
  <si>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</si>
  <si>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</si>
  <si>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</si>
  <si>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</si>
  <si>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</si>
  <si>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</si>
  <si>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>IMP02</t>
  </si>
  <si>
    <t>MAQUINA NEILSON HOT STAMPER 1</t>
  </si>
  <si>
    <t>IMP03</t>
  </si>
  <si>
    <t>TAMPOGRÁFICA MOD. TP-150/4 (PEINE)</t>
  </si>
  <si>
    <t>MAQ_DOS1</t>
  </si>
  <si>
    <t>DOSIFICADOR  4 Y 5 CAÑOS (COLA Y TEMPERA)</t>
  </si>
  <si>
    <t>MAQ_DOS2</t>
  </si>
  <si>
    <t>DOSIFICADOR X 1 CAÑO</t>
  </si>
  <si>
    <t>MAQ_DOS3</t>
  </si>
  <si>
    <t>DOSIFICADOR X 2 CAÑOS</t>
  </si>
  <si>
    <t>REMCH01</t>
  </si>
  <si>
    <t>PRENSADO MANUAL DE REMACHES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</si>
  <si>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</si>
  <si>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</si>
  <si>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</si>
  <si>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</si>
  <si>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</si>
  <si>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</si>
  <si>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</si>
  <si>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</si>
  <si>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>TROQ01</t>
  </si>
  <si>
    <t>TROQUEL MASA LIMPIATIPO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</si>
  <si>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</si>
  <si>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</si>
  <si>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</si>
  <si>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</si>
  <si>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</si>
  <si>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</si>
  <si>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</si>
  <si>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</si>
  <si>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>AGIT02</t>
  </si>
  <si>
    <t>AGITADOR2</t>
  </si>
  <si>
    <t>AGIT03</t>
  </si>
  <si>
    <t>AGITADOR3</t>
  </si>
  <si>
    <t>DISOLVER</t>
  </si>
  <si>
    <t>DISSOLVER (FLEXOS, INTERMEDIO, TEROTEX)</t>
  </si>
  <si>
    <t>FORM01</t>
  </si>
  <si>
    <t>MAQUINA MEZCLADORA 1 (FORMADO CRAYON)</t>
  </si>
  <si>
    <t>FORM02</t>
  </si>
  <si>
    <t>MAQUINA MEZCLADORA 2 (FORMADO CRAYON)</t>
  </si>
  <si>
    <t>FORM03</t>
  </si>
  <si>
    <t>MAQUINA MEZCLADORA 3 (FORMADO CRAYON)</t>
  </si>
  <si>
    <t>HUBBES01</t>
  </si>
  <si>
    <t>HUBBES N°1  650 KG</t>
  </si>
  <si>
    <t>HUBBES02</t>
  </si>
  <si>
    <t>HUBBES N°2  950 KG</t>
  </si>
  <si>
    <t>MEZC01</t>
  </si>
  <si>
    <t>MESCLADORA DE MASA DE TEMPERA 200 KL</t>
  </si>
  <si>
    <t>MOL_CAL01</t>
  </si>
  <si>
    <t>MOLINO DE CAUCHO</t>
  </si>
  <si>
    <t>MOL_TRI01</t>
  </si>
  <si>
    <t>MOLINO TRICILINDRIC N°1</t>
  </si>
  <si>
    <t>MOLIENDA_DyB_CRAY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</si>
  <si>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</si>
  <si>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</si>
  <si>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</si>
  <si>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</si>
  <si>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</si>
  <si>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</si>
  <si>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>REACT02</t>
  </si>
  <si>
    <t>REACTOR Nº2 (COLA)</t>
  </si>
  <si>
    <t>PREP_COLA</t>
  </si>
  <si>
    <t>AMAN03</t>
  </si>
  <si>
    <t>PAPELERIA_LIMA</t>
  </si>
  <si>
    <t>ACTIVIDAD MANUAL PAPELERÍA</t>
  </si>
  <si>
    <t>POLAR001</t>
  </si>
  <si>
    <t>CORTE</t>
  </si>
  <si>
    <t>WIL001</t>
  </si>
  <si>
    <t>MAQUINA ENCUADERNADORA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</si>
  <si>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</si>
  <si>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</si>
  <si>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</si>
  <si>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</si>
  <si>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</si>
  <si>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</si>
  <si>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</si>
  <si>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</si>
  <si>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</si>
  <si>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</si>
  <si>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</si>
  <si>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</si>
  <si>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</si>
  <si>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</si>
  <si>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</si>
  <si>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</si>
  <si>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</si>
  <si>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</si>
  <si>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</si>
  <si>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</si>
  <si>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</si>
  <si>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</si>
  <si>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</si>
  <si>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</si>
  <si>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</si>
  <si>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</si>
  <si>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</si>
  <si>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</si>
  <si>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</si>
  <si>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</si>
  <si>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</si>
  <si>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</si>
  <si>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</si>
  <si>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</si>
  <si>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</si>
  <si>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</si>
  <si>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</si>
  <si>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</si>
  <si>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</si>
  <si>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</si>
  <si>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</si>
  <si>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</si>
  <si>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</si>
  <si>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</si>
  <si>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</si>
  <si>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</si>
  <si>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</si>
  <si>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</si>
  <si>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</si>
  <si>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</si>
  <si>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</si>
  <si>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</si>
  <si>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</si>
  <si>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</si>
  <si>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</si>
  <si>
    <t>Barril Para Marcador 042 - NP Rojo P.S.</t>
  </si>
  <si>
    <t>Barril Para Marcador 042 - NP Amarillo P.S.</t>
  </si>
  <si>
    <t>Barril Para Marcador LYC Serigrafiado 047 - MK Celeste Imp. Blanco</t>
  </si>
  <si>
    <t>Espesante Acrílico al 40%</t>
  </si>
  <si>
    <t>Serigrafiado</t>
  </si>
  <si>
    <t>Dosificado</t>
  </si>
  <si>
    <t>Masas</t>
  </si>
  <si>
    <t>Codigo</t>
  </si>
  <si>
    <t>Descripción</t>
  </si>
  <si>
    <t>UM</t>
  </si>
  <si>
    <t>TIPO DE COMPRA</t>
  </si>
  <si>
    <t>MOQ</t>
  </si>
  <si>
    <t>LT-días</t>
  </si>
  <si>
    <t xml:space="preserve">Tipo </t>
  </si>
  <si>
    <t>NACIONAL</t>
  </si>
  <si>
    <t>Otros</t>
  </si>
  <si>
    <t>Paletas Burbujas Blanca para Témpera P.S.</t>
  </si>
  <si>
    <t>Cajas</t>
  </si>
  <si>
    <t>Cajitas</t>
  </si>
  <si>
    <t>Cajita para Marcadores Layconsa L-123 x 12 pz. Morado</t>
  </si>
  <si>
    <t>Etiquetas</t>
  </si>
  <si>
    <t>Pigmentos</t>
  </si>
  <si>
    <t>Pigmento Astral Pink FEX-1</t>
  </si>
  <si>
    <t>Masterbach Amarillo 11026/2</t>
  </si>
  <si>
    <t>Masterbach</t>
  </si>
  <si>
    <t>Pigmento Panax Violet 605</t>
  </si>
  <si>
    <t>Varios</t>
  </si>
  <si>
    <t>Pigmento Stellar Green FEX-8</t>
  </si>
  <si>
    <t>Pigmento Amarillo Lunar Yellow FEX-27</t>
  </si>
  <si>
    <t>Pigmento Amarillo 151-C</t>
  </si>
  <si>
    <t>Pigmento Alsa Colors 4010</t>
  </si>
  <si>
    <t>Pigmento Rosado Fluor</t>
  </si>
  <si>
    <t>Pigmento Amarillo Fluor</t>
  </si>
  <si>
    <t>Pigmento Azul Ultramar Para Plásticos</t>
  </si>
  <si>
    <t>Masterbach Naranja 12036/4</t>
  </si>
  <si>
    <t>Pigmento Negro de Humo Para Plástico</t>
  </si>
  <si>
    <t>NACIONAL PERO IMPORTADO</t>
  </si>
  <si>
    <t>Spectra</t>
  </si>
  <si>
    <t>Pigmento Blaze Naranja Neon FEX- 5</t>
  </si>
  <si>
    <t>Resinas</t>
  </si>
  <si>
    <t>Paletas</t>
  </si>
  <si>
    <t>IMPORTADO</t>
  </si>
  <si>
    <t>Tintas</t>
  </si>
  <si>
    <t>Licowax PE 520 Fine Crain (Cera A)</t>
  </si>
  <si>
    <t>Blanco Optico  2222K</t>
  </si>
  <si>
    <t>CT/100</t>
  </si>
  <si>
    <t>Puntas</t>
  </si>
  <si>
    <t>Remache tablero</t>
  </si>
  <si>
    <t>Film</t>
  </si>
  <si>
    <t>Filtros</t>
  </si>
  <si>
    <t>Film PET Transferencia 10x7cm Marcador 047 Azul</t>
  </si>
  <si>
    <t>Alcohol Polivinilico PVA kuraray Poval</t>
  </si>
  <si>
    <t>Alcohol</t>
  </si>
  <si>
    <t>Dispersante Flowax 140</t>
  </si>
  <si>
    <t>Malla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</si>
  <si>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</si>
  <si>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</si>
  <si>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</si>
  <si>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</si>
  <si>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</si>
  <si>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</si>
  <si>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</si>
  <si>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</si>
  <si>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</si>
  <si>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</si>
  <si>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</si>
  <si>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Archivadores</t>
  </si>
  <si>
    <t>Pionners</t>
  </si>
  <si>
    <t>Cauchos</t>
  </si>
  <si>
    <t>Caucho Natural SGR-10</t>
  </si>
  <si>
    <t>Polipropileno - PP Propilco 11H01A</t>
  </si>
  <si>
    <t>Dióxido de Titanio Tioxhua R-216</t>
  </si>
  <si>
    <t>Caolín PZ 600 (Silicato de Aluminio)</t>
  </si>
  <si>
    <t>Caolín malla 400 ( Silicato de aluminio)</t>
  </si>
  <si>
    <t>Dispersión</t>
  </si>
  <si>
    <t>Pigmento Naranja Permanente GO2 Color Index 13</t>
  </si>
  <si>
    <t>Pigmento Oxido de Hierro Rojo Chino 4130</t>
  </si>
  <si>
    <t>Pigmento Rojo Grapthol Color Index 52:2</t>
  </si>
  <si>
    <t>Pigmento Azul Verdoso Color Index B.15:3</t>
  </si>
  <si>
    <t>Hidroxido</t>
  </si>
  <si>
    <t>Aurol S 28</t>
  </si>
  <si>
    <t>Texanol</t>
  </si>
  <si>
    <t>Cajón</t>
  </si>
  <si>
    <t>Cajita Para Plumones LYC School 45x12pz mcol.</t>
  </si>
  <si>
    <t>Cajita para Marcadores LYC 123 x 4 pz colores especiales</t>
  </si>
  <si>
    <t>Inner para Marcadores LYC 123x4x12 cj/12 colores especiales</t>
  </si>
  <si>
    <t>Cajón C/I 51.5x29.5x22.5 cm (LYC) pote cola sintética x 220 gr</t>
  </si>
  <si>
    <t>Cajón cola sintetica c/aplicador 125gr de 35.5x26.4x15.8 cm</t>
  </si>
  <si>
    <t>Cajon de Embalaje Plumones Layconsa School 45 estuche x 24  46.00*26.00*25.50</t>
  </si>
  <si>
    <t>Cajón de Embalaje Crayón Puppy Jumbo x12 39x21x17 cm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</si>
  <si>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</si>
  <si>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</si>
  <si>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</si>
  <si>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</si>
  <si>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</si>
  <si>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Bolsa de PP Cristal Para Bandeja Portapapeles 2 Pisos 16x24x1</t>
  </si>
  <si>
    <t>Bolsas</t>
  </si>
  <si>
    <t>Bolsa Para Tablero Acrílico de 10x15x1</t>
  </si>
  <si>
    <t>Bolsa Zipper Plumon 45 x 12 PET/PEBD 150 x 220mm x 90µ</t>
  </si>
  <si>
    <t>tintas</t>
  </si>
  <si>
    <t>Punta Carga 036M</t>
  </si>
  <si>
    <t>Masa Para Témperas Celeste LYC P.S.</t>
  </si>
  <si>
    <t>Masa Para Témperas Morado LYC P.S.</t>
  </si>
  <si>
    <t>Masa Para Témperas Fucsia P.S.</t>
  </si>
  <si>
    <t>Masa Para Témpera Neón Violeta LYC P.S.</t>
  </si>
  <si>
    <t>Masa Para Témpera Neón Rosada LYC P.S.</t>
  </si>
  <si>
    <t>Masa Para Témperas Turqueza P.S.</t>
  </si>
  <si>
    <t>Etiqueta Curvo Para Témpera x 250 cc Rojo Neón c/Aplicador LYC</t>
  </si>
  <si>
    <t>Soplado</t>
  </si>
  <si>
    <t>Mantilla 800 x 1053 x 1.90mm SM-102 SP</t>
  </si>
  <si>
    <t>Cardán corto para motor de transmisión máquina E.C.H. Will</t>
  </si>
  <si>
    <t>Juego de cuchilla Boleadora superior e inferior (280-4040-070)</t>
  </si>
  <si>
    <t>Bomba de Vacio CL 60 DV ZYBW60</t>
  </si>
  <si>
    <t>Lampara ultra violeta Steinemann.</t>
  </si>
  <si>
    <t>Leva interior -  3-007-01-08-21 - FL  -  Will</t>
  </si>
  <si>
    <t>RODILLO INMERSOR</t>
  </si>
  <si>
    <t>Rodillos Mojadores Diam 79.0 mm Komori 528</t>
  </si>
  <si>
    <t>Fieltro de Lana 1" x 1 x 1 m.</t>
  </si>
  <si>
    <t>Cinta Flexográfica 3M E1020 18" x 25 yd. espesor 0.020"</t>
  </si>
  <si>
    <t>Compresor Para Sistema de Refrigeración</t>
  </si>
  <si>
    <t>Sockets con resorte Steinemann.</t>
  </si>
  <si>
    <t>Llanta sólida 23x9 10/6.5R Modelo Quick</t>
  </si>
  <si>
    <t>CORONA DE AGUJAS K 42 X 47 X 30 Z W A</t>
  </si>
  <si>
    <t>Juego Jenga</t>
  </si>
  <si>
    <t>Valvula de 2" Spirax Sarco</t>
  </si>
  <si>
    <t>Socket fijos Steinemann.</t>
  </si>
  <si>
    <t>Sur Thinner Standard Cilindro x 55 Galones</t>
  </si>
  <si>
    <t>Calibrador Digital de 8” lectura 0.0005”/0.01 mm Mod. 500-197</t>
  </si>
  <si>
    <t>Clise Papelografo Rayado Arcoiris</t>
  </si>
  <si>
    <t>Equipo lavaojos</t>
  </si>
  <si>
    <t>PLATE FOR HEAT EXCHANGER AT4OX-IG1-34/14 MATERIAL SS 316</t>
  </si>
  <si>
    <t>Megometro digital</t>
  </si>
  <si>
    <t>Resistencia Tubular Rigida 1800W-220V Ø8mm x Long. 1200mm</t>
  </si>
  <si>
    <t>Clise para cuaderno grapado cuadriculado c/ marco rojo MARKIN</t>
  </si>
  <si>
    <t>Clise para cuaderno grapado triple renglón c/ marco rojo MARKIN</t>
  </si>
  <si>
    <t>Clise para cuaderno grapado rayado c/ marco rojo MARKIN</t>
  </si>
  <si>
    <t>Clise para cuaderno grapado Triple Max c/marco rojo MARKIN</t>
  </si>
  <si>
    <t>Clise Cuad. Grap. A-4 Cuadriculado CONA LYC</t>
  </si>
  <si>
    <t>Clise Cuad. Grap. A-4 Rayado Convenio LYC</t>
  </si>
  <si>
    <t>Clise Cuad. Grap. A-4 Cuadriculado Convenio LYC</t>
  </si>
  <si>
    <t>Clise para cuaderno grapado DECROLY c/ marco rojo MARKIN</t>
  </si>
  <si>
    <t>Sensor de presion modelo  8498.74,2917</t>
  </si>
  <si>
    <t>Clise Cuad. Grap. A-4 triple renglón Convenio LYC</t>
  </si>
  <si>
    <t>Balanza Electrónica</t>
  </si>
  <si>
    <t>Micrómetro de puntas para canales 0-25</t>
  </si>
  <si>
    <t>Plancha Estriada de FE 1/4" x 4 x 8</t>
  </si>
  <si>
    <t>Mantilla 670 x 740 x 1.90mm Komori 528</t>
  </si>
  <si>
    <t>Macho HSS M16 Paso 2 x 3 pza</t>
  </si>
  <si>
    <t>Troquel para Blister Tajador Doble c/deposito L-614</t>
  </si>
  <si>
    <t>Porta Imán Temperas por Siete (Duro Aluminio)</t>
  </si>
  <si>
    <t>Platina de Cobre de 5x20mm</t>
  </si>
  <si>
    <t>Ruleta de piso</t>
  </si>
  <si>
    <t>Troquel para Blister - Pano 2</t>
  </si>
  <si>
    <t>Troquel para Blister Caja Bolígrafo Triplus</t>
  </si>
  <si>
    <t>Troquel para Blister Caja Marcador L-47 / L-123 / L-23</t>
  </si>
  <si>
    <t>Acero inox stavax ESR Uddeholm</t>
  </si>
  <si>
    <t>Sur Goltex Satinado Blanco Balde X 20 Litros</t>
  </si>
  <si>
    <t>Escuadra de combinación</t>
  </si>
  <si>
    <t>Botella de Gas R22 de 13.6 Kg</t>
  </si>
  <si>
    <t>Manguera hidraulica 1" SAE100 R15 x2m - conector JIC Hembra (ambos extremos)</t>
  </si>
  <si>
    <t>Sur Oleo Mate Color Especial Lata X 5 Galones</t>
  </si>
  <si>
    <t>Adhesivo disolvente para faja XVP-2318 (Fixol-E )</t>
  </si>
  <si>
    <t>Resistencia Coiler 350W-230V. Øint.22mm.Xlong.28mm. Termopar J, cable 1mt.</t>
  </si>
  <si>
    <t>Troquel para Blister Goma en Barra x 21gr.</t>
  </si>
  <si>
    <t>Pigmento Hostaperm Rosa E</t>
  </si>
  <si>
    <t>Cobre Electrolítico</t>
  </si>
  <si>
    <t>Sello Mecánico 1/2"</t>
  </si>
  <si>
    <t>Troquel para Caja Plastilina Jumbo x 12</t>
  </si>
  <si>
    <t>Guía Lineal HGH 30 (Soporte y Riel)</t>
  </si>
  <si>
    <t>Macho M12 - 1.25</t>
  </si>
  <si>
    <t>Cartucho Solvente Inkjet</t>
  </si>
  <si>
    <t>Pigmento Violeta Color Index V.23</t>
  </si>
  <si>
    <t>Grasa Grafitada 250 gr</t>
  </si>
  <si>
    <t>Empaquetaduras para Intercambiador de Calor</t>
  </si>
  <si>
    <t>Troquel Etiqueta UNO</t>
  </si>
  <si>
    <t>Troquel Etiq. Chunky Andean Wool</t>
  </si>
  <si>
    <t>Filtro para agua</t>
  </si>
  <si>
    <t>Rodamiento 3208 - A 2RS1  N9 /MT33</t>
  </si>
  <si>
    <t>Riel para Guía Lineal HGR25H 08529-5 (HIWIN) - WILL</t>
  </si>
  <si>
    <t>Piedra de Pulido</t>
  </si>
  <si>
    <t>Broca Cilíndrica Extra Larga Dia. 2.5</t>
  </si>
  <si>
    <t>Pigmento Violeta Rojo Color Index V:19</t>
  </si>
  <si>
    <t>Rodamiento de leva con eje - NUKR 47 A</t>
  </si>
  <si>
    <t>Rodamiento de agujas sin aro interior RNA 4904-2RS.</t>
  </si>
  <si>
    <t>Sur Goltex Satinado Azul TF balde x 5 galones</t>
  </si>
  <si>
    <t>Troquel Etiq. Skinny Andean Wool</t>
  </si>
  <si>
    <t>Macho M 10 - 1.25</t>
  </si>
  <si>
    <t>Troquel Etiqueta Sterk</t>
  </si>
  <si>
    <t>Cilindro Neumatico 25 x 25 mm</t>
  </si>
  <si>
    <t>Sur Goltex Satinado Marfil Balde X 20 Litros</t>
  </si>
  <si>
    <t>Cinta 3M Data Tape DDS-120-4mm 4.0Gb</t>
  </si>
  <si>
    <t>Protector UV para Pinturas al agua (Hostavin 3225-2)</t>
  </si>
  <si>
    <t>Sur Latex Mate Blanco Baldes x 20 Litros</t>
  </si>
  <si>
    <t>Escariador de máquina de Ø 2,5</t>
  </si>
  <si>
    <t>Broca extra larga HSS de 6.00 mm.</t>
  </si>
  <si>
    <t>Sur Acrilac Rojo Toluidina x 1 Galón</t>
  </si>
  <si>
    <t>Sur Goltex Satinado Granito balde x 5 galones</t>
  </si>
  <si>
    <t>Manguera de Teflón c/Malla de 1/2" x 3mt c/Term. JIC Hembra</t>
  </si>
  <si>
    <t>Troquel Etiqueta Merino 4PLY</t>
  </si>
  <si>
    <t>Sur Goltex Satinado Gris Clasico balde x 5 galones</t>
  </si>
  <si>
    <t>Tela Super Blue 40"</t>
  </si>
  <si>
    <t>plancha de baquelita</t>
  </si>
  <si>
    <t>Tela filtrante nylon monofilamento 425 micras x 1.27 ancho</t>
  </si>
  <si>
    <t>Pigmento Violeta Fanal Color Index V.03</t>
  </si>
  <si>
    <t>Control de Temperatura Autonics TZ4H</t>
  </si>
  <si>
    <t>Acero ORVAR</t>
  </si>
  <si>
    <t>Sur Goltex Satinado Crema balde x 5 galones</t>
  </si>
  <si>
    <t>Termocupla Tipo "J" Bulbo 4mm. Rosca M6, Malla Metalica 1mt</t>
  </si>
  <si>
    <t>Sur Acrilac Aluminio Extra Fino X 1 Galón</t>
  </si>
  <si>
    <t>Termocupla Tipo "J" Bulbo 4mm. Rosca M6, 90°, Malla Metalica 50cm.</t>
  </si>
  <si>
    <t>Termocupla Tipo J de 3/16"</t>
  </si>
  <si>
    <t>Lampara LED 300 luxes</t>
  </si>
  <si>
    <t>Troquel Caja Rosas y Paloma</t>
  </si>
  <si>
    <t>Plancha Estriada 1.20 x 1.20 x 1/16"</t>
  </si>
  <si>
    <t>Sur Goltex Satinado Blanco Ostra balde x 5 galones</t>
  </si>
  <si>
    <t>Manguera hidraulica 1" completa</t>
  </si>
  <si>
    <t>Cable de Fibra de Vidrio</t>
  </si>
  <si>
    <t>Troquel Etiqueta Alpaca Maya</t>
  </si>
  <si>
    <t>Rodamiento 6213-2RS.</t>
  </si>
  <si>
    <t>Sur Acrilac Naranja Molibdeno X 1 Galón</t>
  </si>
  <si>
    <t>Juego de Tomacorriente Trifasico con Línea a Tierra de 34A - 240V (Para Pared)</t>
  </si>
  <si>
    <t>Pasta Diamante 03 Micras x 5gr</t>
  </si>
  <si>
    <t>Sur Acrilac Siena Dorada X 1 Galón</t>
  </si>
  <si>
    <t>Cancamo articulado M16</t>
  </si>
  <si>
    <t>Perro de arrastre para torno</t>
  </si>
  <si>
    <t>Rodamiento 307 EC</t>
  </si>
  <si>
    <t>Cilindro Neumático  DSN 25 - 50 P</t>
  </si>
  <si>
    <t>Porta filtro para agua</t>
  </si>
  <si>
    <t>Caja de Herramientas Plástica</t>
  </si>
  <si>
    <t>Secante de Tintas Grafo Drier Extra</t>
  </si>
  <si>
    <t>Electro Vavula 4V210 - 08 - 220 VAC</t>
  </si>
  <si>
    <t>Tinta Pantone Purple C EC4550 (Púrpura)</t>
  </si>
  <si>
    <t>Tinta Pantone Rodamine Red C EC3550 (Magent R</t>
  </si>
  <si>
    <t>Sur Goltex Blanco Balde X 20 Litros</t>
  </si>
  <si>
    <t>Bateria de Litio 18650 3.7V</t>
  </si>
  <si>
    <t>Sur Acrilac Oro Permanente x 1 Galón</t>
  </si>
  <si>
    <t>Rodamiento Axial 51113</t>
  </si>
  <si>
    <t>Sur Acrilac Azul Cristal x 1 Galón</t>
  </si>
  <si>
    <t>Sur Acrilac Negro Brillante  X 1 Galón</t>
  </si>
  <si>
    <t>Troquel Etiq. Fine Andean Wool</t>
  </si>
  <si>
    <t>Sur Acrilac Amarillo Cromo Mediano  X 1 Galón</t>
  </si>
  <si>
    <t>Potenciometro de 10 K</t>
  </si>
  <si>
    <t>Sur Acrilac Rojo Burdeos x 1 Galón</t>
  </si>
  <si>
    <t>Dispersión al agua Violeta</t>
  </si>
  <si>
    <t>Sur Goltex Blanco Humo Balde X 20 Litros</t>
  </si>
  <si>
    <t>Base molienda de plastilina Rosada Arti</t>
  </si>
  <si>
    <t>Interruptor de parada de emergencia.</t>
  </si>
  <si>
    <t>INTEROIL GREASEPLEX X 5000</t>
  </si>
  <si>
    <t>Plancha galvanizada 1/16 x  2.40 x 1.20</t>
  </si>
  <si>
    <t>Pintura Ecosur Rojo Tf balde x 20 litros</t>
  </si>
  <si>
    <t>Rele Estado Solido 5 a 24 VDC Contacto 40 A / 24 a 240 VAC</t>
  </si>
  <si>
    <t>Sur Acrilac Violeta x 1 Galón</t>
  </si>
  <si>
    <t>Roldana OM8 NCGILL CFH 1S</t>
  </si>
  <si>
    <t>Termocupla Tipo J de 3/16"x20mm Inox 316 (250°C) c/Brida Movil y 2mts Cable</t>
  </si>
  <si>
    <t>Tela Teflón con Pegamento de 0.005" x 1mt de Ancho</t>
  </si>
  <si>
    <t>Extintor PQS de 6 Kgs</t>
  </si>
  <si>
    <t>Bloqueador Solar FPS 50 x 1 LT</t>
  </si>
  <si>
    <t>Plancha de fierro 1/16 x 80 x 80</t>
  </si>
  <si>
    <t>Aceite GL - 5 SAE 80W90</t>
  </si>
  <si>
    <t>Limatones Diamantados Formas</t>
  </si>
  <si>
    <t>Tinta serigráfica Poyplast PY White</t>
  </si>
  <si>
    <t>Rodamiento 6013 DU</t>
  </si>
  <si>
    <t>Sur Acrilac Rojo Cadmio x 1 Galón</t>
  </si>
  <si>
    <t>Sur Acrilac Azul de Prusia X 1 Galón</t>
  </si>
  <si>
    <t>Sur Pasta para Muros Balde x 20 Litros</t>
  </si>
  <si>
    <t>Sur Acrilac Amarillo Cromo Limón  X 1 Galón</t>
  </si>
  <si>
    <t>Sur Acrilac Negro Intenso x 1 Galón</t>
  </si>
  <si>
    <t>Aceite mobilgear 600 xp 68</t>
  </si>
  <si>
    <t>Acero Inox. C-304</t>
  </si>
  <si>
    <t>Pintura Ecosur Negro TF balde x 20 litros</t>
  </si>
  <si>
    <t>Jabas de Plástico</t>
  </si>
  <si>
    <t>Sur Metagloss Blanco  X 1 Galón</t>
  </si>
  <si>
    <t>Sur Acrilac Verde Ftalo Azuloso x 1 Galón</t>
  </si>
  <si>
    <t>Garrucha Giratoria 4" Tipo Pesada</t>
  </si>
  <si>
    <t>Sur Esmalte Negro X 1 Galón</t>
  </si>
  <si>
    <t>ANILLO EXTERIOR DE RODAJE    F-34512</t>
  </si>
  <si>
    <t>Pigmento Aurora Pink AX-11-5</t>
  </si>
  <si>
    <t>Sur Metagloss Negro X 1 Galón</t>
  </si>
  <si>
    <t>Tinta Pantone 1955C</t>
  </si>
  <si>
    <t>Diamante rectificador de piedras esmeril</t>
  </si>
  <si>
    <t>Kit de iluminación para caja de luz</t>
  </si>
  <si>
    <t>Panel Led 36 Watt</t>
  </si>
  <si>
    <t>Sur Acrilac Blanco X 1 Galón</t>
  </si>
  <si>
    <t>Llave Termomagnetica 3x25A</t>
  </si>
  <si>
    <t>Pasta de Aluminio Fino NL</t>
  </si>
  <si>
    <t>Pintura Ecosur Azul Tf balde x 20 litros</t>
  </si>
  <si>
    <t>Sur Sellador Balde X 20 Litros</t>
  </si>
  <si>
    <t>Sur Acrilac Aluminio Grano Fino x 1 Galón</t>
  </si>
  <si>
    <t>Garrucha Giratoria de 8" x 2"</t>
  </si>
  <si>
    <t>Sur Removedor de Pinturas x 1 Galón</t>
  </si>
  <si>
    <t>Agente Anti-terra- 250</t>
  </si>
  <si>
    <t>Agente Para Rayos UV</t>
  </si>
  <si>
    <t>Conector de 24 pines - Marca Euroheaters</t>
  </si>
  <si>
    <t>Tubo cuadrado 1 1/2 x 1/8" Fierro Negro</t>
  </si>
  <si>
    <t>Fresa esférica carburada de Ø 2 mm</t>
  </si>
  <si>
    <t>Pintura Ecosur Crema balde x 20 litros</t>
  </si>
  <si>
    <t>Broca  HSS Ø16 mm.</t>
  </si>
  <si>
    <t>Ritelok RT09 (50ml) Sellador de Rodamientos</t>
  </si>
  <si>
    <t>Pintura Ecosur Naranja Coral balde x 20 litros</t>
  </si>
  <si>
    <t>Zuncho plastico de 5/8" x 10Kg.</t>
  </si>
  <si>
    <t>RO/100</t>
  </si>
  <si>
    <t>Faja Transmisora GG-8 de 1.5 x 16 x 1,000 mm, cerrada sinfín.</t>
  </si>
  <si>
    <t>Rodamiento Rigido de Bolas 6211 C3</t>
  </si>
  <si>
    <t>Juego de llave Allen mm</t>
  </si>
  <si>
    <t>Lima rotativa forma cono 60° 1/2X7/16X1/4X2 3/16" - MARTER CUT</t>
  </si>
  <si>
    <t>Butil Acetato de Celulosa CAB-381.20</t>
  </si>
  <si>
    <t>Aceite de Silicona AK 350</t>
  </si>
  <si>
    <t>Sur Master Lac Negro Mate x 1 Galón</t>
  </si>
  <si>
    <t>Sur Esmalte Aluminio  X 1 Galón</t>
  </si>
  <si>
    <t>Reten 119*140*8.1</t>
  </si>
  <si>
    <t>Pintura Ecosur Marfil balde x 20 litros</t>
  </si>
  <si>
    <t>Sur Acrilac Azul Ftalo Rojizo X 1 Galón</t>
  </si>
  <si>
    <t>Panax Violet FB-605</t>
  </si>
  <si>
    <t>Sur Acrilac Transparente X 1 Galón</t>
  </si>
  <si>
    <t>Soldadura de Plata al 45% Diámetro 1.5mm</t>
  </si>
  <si>
    <t>Tinta Pantone 2171C</t>
  </si>
  <si>
    <t>Garrucha giratoria de 8"</t>
  </si>
  <si>
    <t>Sur Master Lac Verde Toner X 1 Galón</t>
  </si>
  <si>
    <t>Broca Extra Larga</t>
  </si>
  <si>
    <t>Sur Master Lac Naranja X 1 Galón</t>
  </si>
  <si>
    <t>Sur Master Lac Azul Toner X 1 Galón</t>
  </si>
  <si>
    <t>Sur Techo (impermeabilizante) balde x 4 litros</t>
  </si>
  <si>
    <t>Sur Master Lac Azul Ultramar x 1 Galón</t>
  </si>
  <si>
    <t>Sur Master Lac Blanco Mate x 1 Galón</t>
  </si>
  <si>
    <t>Rodamiento 6210 2Z/C3</t>
  </si>
  <si>
    <t>Base Molienda de Plastilina Violeta LYC P.S.</t>
  </si>
  <si>
    <t>Esmalte Sintético Ecosur Gris Claro x 1 Galón</t>
  </si>
  <si>
    <t>Pigmento Amarillo Oxido Transparente</t>
  </si>
  <si>
    <t>Rodamiento 6211</t>
  </si>
  <si>
    <t>Fire Orange AX-14-N</t>
  </si>
  <si>
    <t>Sur Pintura Tráfico Amarilla TTP 115 x 1 Galón</t>
  </si>
  <si>
    <t>Sur Goltex Satinado Blanco Baldes X 4 Litros</t>
  </si>
  <si>
    <t>Tinta Pantone Azul 2747C</t>
  </si>
  <si>
    <t>Sur Acrilac Verde Ftalo Amarillento x 1 Galón</t>
  </si>
  <si>
    <t>Sensor de Proximidad BR-12-4DN Autonics</t>
  </si>
  <si>
    <t>Pigmento Arc Chrome FEX-6</t>
  </si>
  <si>
    <t>Sur Anticorrosivo Negro x 1 Galón</t>
  </si>
  <si>
    <t>Pintura Ecosur Blanco Humo balde x 20 litros</t>
  </si>
  <si>
    <t>Sur Esmalte Azul Ultramar x 1 Galón</t>
  </si>
  <si>
    <t>Octoato de Cobalto al 12%</t>
  </si>
  <si>
    <t>Plaquita Carburada: TPGX090204-L-IC908</t>
  </si>
  <si>
    <t>Plaquita carburada TPGX 090202L-IC908</t>
  </si>
  <si>
    <t>Plaquita carburada TPGX 1103023L-IC908</t>
  </si>
  <si>
    <t>Loctite 242 Threadlocker</t>
  </si>
  <si>
    <t>Sur Master Lac Amarillo Oro x 1 Galón</t>
  </si>
  <si>
    <t>Sur Base a la Piroxilina Blanca X 1 Galón</t>
  </si>
  <si>
    <t>Sur Master Lac Negro X 1 Galón</t>
  </si>
  <si>
    <t>Chumacera de Pared de 1"</t>
  </si>
  <si>
    <t>Barniz U.V. Serigrafico</t>
  </si>
  <si>
    <t>Pintura (Matizado)</t>
  </si>
  <si>
    <t>Sur Esmalte Bayo X 1 Galón</t>
  </si>
  <si>
    <t>Angulo A-36 3/16" x 1 1/2"</t>
  </si>
  <si>
    <t>Agente Dispersante Humectante BKY W966</t>
  </si>
  <si>
    <t>Sur Master Lac Rojo Bermellón X 1 Galón</t>
  </si>
  <si>
    <t>Sur Acrilac Aluminio Grano Mediano x 1 Galón</t>
  </si>
  <si>
    <t>Sur Master Lac Blanco X 1 Galón</t>
  </si>
  <si>
    <t>Sur Esmalte Blanco X 1 Galón</t>
  </si>
  <si>
    <t>Sur Barniz Roble X 1 Galón</t>
  </si>
  <si>
    <t>Pintura Ecosur Blanco balde x 20 litros</t>
  </si>
  <si>
    <t>Sur Master Lac Amarillo Limón X  1 Galón</t>
  </si>
  <si>
    <t>Sur Esmalte Rojo Bermellon X 1 Galón</t>
  </si>
  <si>
    <t>Resistencia Tipo Banda  60 X 30  - 300 W 220VAC</t>
  </si>
  <si>
    <t>Sur Barniz Cedro  X 1 Galón</t>
  </si>
  <si>
    <t>Fluorescente Led 36 Watt</t>
  </si>
  <si>
    <t>Hoja de Sierra Sanvick de 350mm x  32mm x 1.6mm</t>
  </si>
  <si>
    <t>Sur Metagloss Aluminio Grano Fino X 1 Galón</t>
  </si>
  <si>
    <t>Sur Master Lac Violeta x 1 galón</t>
  </si>
  <si>
    <t>Esmalte Sintético Ecosur Rojo Toludina x 1 Galón</t>
  </si>
  <si>
    <t>Sur Acrilac Aluminio Grano Grueso X 1 Galón</t>
  </si>
  <si>
    <t>Sur Pintura Tráfico Color Especial x 1 Galón</t>
  </si>
  <si>
    <t>Sur Barniz Caoba  X 1 Galón</t>
  </si>
  <si>
    <t>Sur Master Lac Aluminio X 1 Galón</t>
  </si>
  <si>
    <t>Sur Anticorrosivo Blanco  X 1 Galón</t>
  </si>
  <si>
    <t>Sur Anticorrosivo Gris Claro  X 1 Galón</t>
  </si>
  <si>
    <t>Esmalte Sintético Ecosur Azul Ultramar x 1 Galón</t>
  </si>
  <si>
    <t>Pigmento Panax Yellow GF 960</t>
  </si>
  <si>
    <t>Sur Esmalte Azul Eléctrico X 1 Galón</t>
  </si>
  <si>
    <t>Sur Master Satinado Rojo TF balde x 4 litros</t>
  </si>
  <si>
    <t>Sur Acrilac Perlado Russet x 1 Galón</t>
  </si>
  <si>
    <t>Reten Hidráulico 100 x 115 x 10 mm</t>
  </si>
  <si>
    <t>Reten Hidráulico 55 x 75 x 12 mm</t>
  </si>
  <si>
    <t>Tinta Pantone 286C (Azul)</t>
  </si>
  <si>
    <t>Control de Nivel con Boya</t>
  </si>
  <si>
    <t>Piedra para Esmeril 6" x 1"x 1 1/4" Grano Fino afilado</t>
  </si>
  <si>
    <t>Piedra para Esmeril 6" x 1 x 1 1/4" Grano grueso desbaste</t>
  </si>
  <si>
    <t>Sur Barniz Nogal Oscuro X 1 Galón</t>
  </si>
  <si>
    <t>Sur Anticorrosivo Gris Oscuro X 1 Galón</t>
  </si>
  <si>
    <t>Sur Anticorrosivo Rojo Oxido  X 1 Galón</t>
  </si>
  <si>
    <t>Esmalte Sintético Ecosur Crema x 1 Galón</t>
  </si>
  <si>
    <t>Pintura Amarillo Trafico</t>
  </si>
  <si>
    <t>BYK 300</t>
  </si>
  <si>
    <t>Válvula llave jardín 3/4"</t>
  </si>
  <si>
    <t>Sur Base Blanca Saco X 50 Kilos</t>
  </si>
  <si>
    <t>Sur Master Lac Rojo Rubi x 1 Galón</t>
  </si>
  <si>
    <t>Esmalte Sintético Ecosur Marfil x 1 Galón</t>
  </si>
  <si>
    <t>Sur Anticorrosivo Aluminio x 1 Galón</t>
  </si>
  <si>
    <t>Sur Master Lac Guinda Tonner x 1 Galón</t>
  </si>
  <si>
    <t>Sur Acrilac Perlado Blanco Extra Grueso x 1 Galón</t>
  </si>
  <si>
    <t>Sur Acrilac Perlado Blanco Extra Fino x 1 galón</t>
  </si>
  <si>
    <t>Sur Master Lac Selladora Forte X 1 Galón</t>
  </si>
  <si>
    <t>Tintas HP 670</t>
  </si>
  <si>
    <t>Sur Master Lac Cristal X 1 Galón</t>
  </si>
  <si>
    <t>Esmalte Sintético Ecosur Aluminio x 1 Galón</t>
  </si>
  <si>
    <t>Sur Oleo Mate Blanco X 1 Galón</t>
  </si>
  <si>
    <t>Regulador Banjo de 1/8 P/M8</t>
  </si>
  <si>
    <t>Sur Esmalte Gris Oscuro x 1 Galon</t>
  </si>
  <si>
    <t>Pulsador Luminoso Verde c/Led 220V 1NA + 1NC</t>
  </si>
  <si>
    <t>Dispersión al agua Azul 15:0</t>
  </si>
  <si>
    <t>Sur Master Satinado Amarillo TF balde x 4 litros</t>
  </si>
  <si>
    <t>Sur Master Satinado Blanco balde x 4 litros</t>
  </si>
  <si>
    <t>Dispensador para Cinta de Embalaje</t>
  </si>
  <si>
    <t>Sur Master Lac Blanco Perla x 1 Galón</t>
  </si>
  <si>
    <t>Barniz UV Brillante YOU V LITE G - Wessco</t>
  </si>
  <si>
    <t>Sur Master Satinado Blanco Perla balde x 4 litros</t>
  </si>
  <si>
    <t>Sur Oleo Mate Negro x 1 Galón</t>
  </si>
  <si>
    <t>Hostatint Rojo Oxido OT-BR</t>
  </si>
  <si>
    <t>Pintura Gris</t>
  </si>
  <si>
    <t>Pintura Azul Claro</t>
  </si>
  <si>
    <t>Pintura Esmalte  x  galon</t>
  </si>
  <si>
    <t>Toma industrial trifásico adosable 16 amp</t>
  </si>
  <si>
    <t>Sur Acrilac Azul Marino x 1 Galón</t>
  </si>
  <si>
    <t>Rodamiento 32007</t>
  </si>
  <si>
    <t>Esmalte Sintético Ecosur Bayo x 1 Galón</t>
  </si>
  <si>
    <t>Tinta Pantone Celeste 2935C</t>
  </si>
  <si>
    <t>Sur Acrilac Turquesa x 1 Galón</t>
  </si>
  <si>
    <t>Cinta Duplo Tesafix 12mm x 100mts x 1/2"</t>
  </si>
  <si>
    <t>Sur Master Satinado Blanco Humo balde x 4 litros</t>
  </si>
  <si>
    <t>Sur Master Lac Miel x 1 Galón</t>
  </si>
  <si>
    <t>Tinta Pantone Rojo 185C 2X</t>
  </si>
  <si>
    <t>Esmalte Sintetico Ecosur Verde Esmeralda x 1 Galón</t>
  </si>
  <si>
    <t>Sur Master Satinado Citron balde x 4 litros</t>
  </si>
  <si>
    <t>Esmalte Sintético Ecosur Verde Limón x 1 Galón</t>
  </si>
  <si>
    <t>Esmalte Sintetico Ecosur Caoba x 1 galón</t>
  </si>
  <si>
    <t>Laca Verde Teknic-o Layconsa P.S.</t>
  </si>
  <si>
    <t>Sur Acrilac Rojo Permanente x 1 Galón</t>
  </si>
  <si>
    <t>Sur Master Lac Caoba X 1 Galón</t>
  </si>
  <si>
    <t>Tinta Pantone Amarillo C 2X</t>
  </si>
  <si>
    <t>Sur Acrilac Perlado Azul x 1 Galón</t>
  </si>
  <si>
    <t>Regulador Banjo de 1/8 P/M6</t>
  </si>
  <si>
    <t>Sur Oleo Mate Azul Ultramar x 1 Galón</t>
  </si>
  <si>
    <t>Sur Master Lac Wengue x 1 galon</t>
  </si>
  <si>
    <t>Cinta Vulcanizante</t>
  </si>
  <si>
    <t>Sello Numerador Automático 8-DIGIT/4MM</t>
  </si>
  <si>
    <t>Sur Master Lac Cedro x 1 Galón</t>
  </si>
  <si>
    <t>Sur Esmalte Crema X 1 Galón</t>
  </si>
  <si>
    <t>Tinta Hostmann Rápida Magenta</t>
  </si>
  <si>
    <t>Tinta Hostmann Rápida Black</t>
  </si>
  <si>
    <t>Sur Esmalte Nogal X 1 Galón</t>
  </si>
  <si>
    <t>Rodamiento 6209 - 2Z</t>
  </si>
  <si>
    <t>Sur Goltex Satinado Verde Turquesa balde x 4 litros</t>
  </si>
  <si>
    <t>Tinta Hostmann Rápida Cyan</t>
  </si>
  <si>
    <t>Sur Esmalte Color Especial  X 1 Galón</t>
  </si>
  <si>
    <t>Tinta Hostmann Rápida Yellow</t>
  </si>
  <si>
    <t>Sur Oleo Mate Blanco Humo X 1 Galón</t>
  </si>
  <si>
    <t>Barniz UV Senolith Brillo</t>
  </si>
  <si>
    <t>Sur Esmalte Verde Esmeralda  X 1 Galón</t>
  </si>
  <si>
    <t>Fresa Rotativa de Metal Duro Esférica Ø=4</t>
  </si>
  <si>
    <t>Sur Esmalte Amarillo Limón X 1 Galón</t>
  </si>
  <si>
    <t>Sur Techo Blanco (Impermeabilizante) balde x 4 litros</t>
  </si>
  <si>
    <t>Sur Esmalte Naranja x 1 Galón</t>
  </si>
  <si>
    <t>Esmalte Sintetico Ecosur Naranja x 1 galón</t>
  </si>
  <si>
    <t>Sur Master Satinado Blanco Hueso balde x 4 litros</t>
  </si>
  <si>
    <t>Esmalte Sintético Ecosur Amarillo Medio x 1 Galón</t>
  </si>
  <si>
    <t>Sur Master Satinado Gris Horizonte balde x 4 litros</t>
  </si>
  <si>
    <t>Plaquita Carburada: VBGT110302R-F VP15TF</t>
  </si>
  <si>
    <t>Sur Master Lac Caramelo x 1 Galón</t>
  </si>
  <si>
    <t>Aflojatodo WD-40</t>
  </si>
  <si>
    <t>Sur Master Satinado Azul TF balde x 4 litros</t>
  </si>
  <si>
    <t>Plaquita Carburada: CCGT04TOO2L-F VP15TF</t>
  </si>
  <si>
    <t>Sur Oleo Mate Marfil x 1 Galón</t>
  </si>
  <si>
    <t>Pigmento Panax Carmine HL-GL</t>
  </si>
  <si>
    <t>Rodamiento Conico angular X30207</t>
  </si>
  <si>
    <t>Sur Master Satinado Marfil balde x 4 litros</t>
  </si>
  <si>
    <t>Sur Esmalte Caoba X 1 Galón</t>
  </si>
  <si>
    <t>Laca Verde Oscuro (VERDE CLARO) Layconsa PS</t>
  </si>
  <si>
    <t>Sur Metagloss Transparente X 1 Galón</t>
  </si>
  <si>
    <t>Sur Goltex Satinado Rosado Natural Balde x 4 Litros</t>
  </si>
  <si>
    <t>Sur Esmalte Verde Cromo  X 1 Galón</t>
  </si>
  <si>
    <t>Sur Master Satinado Crema balde x 4 litros</t>
  </si>
  <si>
    <t>Broca de Centrar HSS de 3.15mm x 8mm de Diamante Ext.</t>
  </si>
  <si>
    <t>Líquido de Frenos</t>
  </si>
  <si>
    <t>Argón</t>
  </si>
  <si>
    <t>Sur Esmalte Celeste X 1 Galón</t>
  </si>
  <si>
    <t>Mini Rele 14 Pines RXM4AB1P7 230 VAC</t>
  </si>
  <si>
    <t>Esmalte Sintético Ecosur Blanco x 1 Galón</t>
  </si>
  <si>
    <t>Sur Techo Rojo Teja (Impermeabilizante) balde x 4 litros</t>
  </si>
  <si>
    <t>Sur Master Satinado Naranja TF balde x 4 litros</t>
  </si>
  <si>
    <t>Esmalte Sintético Ecosur Verde Cromo x 1 Galón</t>
  </si>
  <si>
    <t>Sur Goltex Satinado Rosa Bebe Balde x 4 Litros</t>
  </si>
  <si>
    <t>Llave Torx Stanley</t>
  </si>
  <si>
    <t>Sur Goltex Azul Calipso baldex 4 litros</t>
  </si>
  <si>
    <t>Laca Violeta Layconsa P.S.</t>
  </si>
  <si>
    <t>Pantalón Jean con cinta reflectiva</t>
  </si>
  <si>
    <t>Sur Goltex Satinado Naranja TF balde x 1 galón</t>
  </si>
  <si>
    <t>Sur Esmalte Gris Claro x 1 Galon</t>
  </si>
  <si>
    <t>Sur Goltex Satinado Violeta Africano Baldes x 4 Litros</t>
  </si>
  <si>
    <t>Grasa Austurus 2</t>
  </si>
  <si>
    <t>Sur Esmalte Azul Marino X 1 Galón</t>
  </si>
  <si>
    <t>Sur Goltex Satinado Citron balde x 4 litros</t>
  </si>
  <si>
    <t>Sur Goltex Satinado Eucalipto Baldes X 4 Litros</t>
  </si>
  <si>
    <t>Esmalte Sintético Ecosur Negro x 1 Galón</t>
  </si>
  <si>
    <t>Esmalte Sintetico Ecosur Fucsia x 1 galón</t>
  </si>
  <si>
    <t>Sur Barniz Transparente X 1 Galón</t>
  </si>
  <si>
    <t>Sur Goltex Satinado Verde TF balde x 1 galón</t>
  </si>
  <si>
    <t>Dispenser Azul Ftalocianino R</t>
  </si>
  <si>
    <t>Sur Goltex Satinado Margarita balde x 4 litros</t>
  </si>
  <si>
    <t>Sur Esmalte Verde Oscuro X 1 Galón</t>
  </si>
  <si>
    <t>Esmalte Sintético Ecosur Azul Eléctrico x 1 Galón</t>
  </si>
  <si>
    <t>Sur Master Lac Bayo x 1 Galón</t>
  </si>
  <si>
    <t>Sur Master Satinado Lirio Azul balde x 4 litros</t>
  </si>
  <si>
    <t>Laca Amarillo Limón Layconsa P.S.</t>
  </si>
  <si>
    <t>Desarrollador de Color (pinturas base agua)</t>
  </si>
  <si>
    <t>Sur Anticorrosivo Azul Electrico x 1 Galon</t>
  </si>
  <si>
    <t>Sur Goltex Satinado Sunset Baldes X 4 Litros</t>
  </si>
  <si>
    <t>Sur Goltex Satinado Gris Clasico Baldes X 4 Litros</t>
  </si>
  <si>
    <t>Sur Goltex Satinado Blanco Humo Baldes X 4 Litros</t>
  </si>
  <si>
    <t>Acticide BD20 (Biocida)</t>
  </si>
  <si>
    <t>Plástico Polynex Mate 400mm</t>
  </si>
  <si>
    <t>Sur Goltex Satinado Bengala balde x 4 litros</t>
  </si>
  <si>
    <t>Pulsador NA</t>
  </si>
  <si>
    <t>Sur Master Satinado Coral Marino balde x 4 litros</t>
  </si>
  <si>
    <t>Palanca Para Machos N° 1</t>
  </si>
  <si>
    <t>Sur Acrilac Perlado Verde x 1 Galón</t>
  </si>
  <si>
    <t>Sur Goltex Satinado Lirio Azul Baldes X 4 Litros</t>
  </si>
  <si>
    <t>Alicate de Corte de 6"</t>
  </si>
  <si>
    <t>Sur Goltex Satinado Marfil balde x 4 litros</t>
  </si>
  <si>
    <t>Tubo Estructural  1" espesor 2mm</t>
  </si>
  <si>
    <t>Rodamiento 6206 2RS1/C3</t>
  </si>
  <si>
    <t>Respirador Media Cara</t>
  </si>
  <si>
    <t>Sur Esmalte Guinda Toner x 1 Galón</t>
  </si>
  <si>
    <t>Sur Esmalte Rojo Oxido x 1 Galón</t>
  </si>
  <si>
    <t>Sur Master Satinado Fucsia Real balde x 4 litros</t>
  </si>
  <si>
    <t>Sur Goltex Satinado Rojo TF balde x 1 galón</t>
  </si>
  <si>
    <t>Renten limpiador hidráulico 95- 105 - 6/8.</t>
  </si>
  <si>
    <t>Reten 40 x 55 x 10 mm</t>
  </si>
  <si>
    <t>Sur Master Satinado Sunset balde x 4 litros</t>
  </si>
  <si>
    <t>Sur Anticorrosivo Amarillo Caterpi X 1 Galón</t>
  </si>
  <si>
    <t>Plaquita Carburada: ANGX150608PNR-GM-YBG205</t>
  </si>
  <si>
    <t>Sur Goltex Satinado Azul Maya balde x 4 litros</t>
  </si>
  <si>
    <t>Sur Goltex Satinado Teja balde x 4 litros</t>
  </si>
  <si>
    <t>Sur Goltex Satinado Fresa balde x 4 litros</t>
  </si>
  <si>
    <t>Laca Verde Esmeralda (VERDE OSCURO) Layconsa PS</t>
  </si>
  <si>
    <t>Sur Goltex Satinado Melon baldex 4 litros</t>
  </si>
  <si>
    <t>Esmalte Sintético Ecosur Celeste x 1 Galón</t>
  </si>
  <si>
    <t>Sur Esmalte Amarillo Caterpila X 1 Galón</t>
  </si>
  <si>
    <t>Sello Mecánico 1 1/8" Tipo 21</t>
  </si>
  <si>
    <t>Sur Goltex Satinado Marron Arizona Balde x 4 Litros</t>
  </si>
  <si>
    <t>Broca de Centrar Dia. 2.5 x 6.3 HSS</t>
  </si>
  <si>
    <t>Sur Goltex Satinado Azul TF balde x 1 galón</t>
  </si>
  <si>
    <t>Tinta Offset Cyan</t>
  </si>
  <si>
    <t>Mandil Amarillo Imp. Layconsa Pecho-Espalda</t>
  </si>
  <si>
    <t>Tinta Offset Magenta</t>
  </si>
  <si>
    <t>Sur Sellador Acrilico balde x 4 litros</t>
  </si>
  <si>
    <t>Plaquita Carburada TCGT060104L VP15TF</t>
  </si>
  <si>
    <t>Sur Master Satinado Maracuya balde x 4 litros</t>
  </si>
  <si>
    <t>Sur Goltex Satinado Chamaya balde x 4 litros</t>
  </si>
  <si>
    <t>Sur Goltex Satinado Amarillo TF balde x 1 galón</t>
  </si>
  <si>
    <t>Tijera Metálica</t>
  </si>
  <si>
    <t>Sur Goltex Satinado Blanco Perla balde x 4 litros</t>
  </si>
  <si>
    <t>Tinta Ancor Turbo Iso Negro</t>
  </si>
  <si>
    <t>Sur Master Satinado Rojo Primavera balde x 4 litros</t>
  </si>
  <si>
    <t>Sur Master Satinado Bengala balde x 4 litros</t>
  </si>
  <si>
    <t>Sur Oleo Mate Crema X 1 Galón</t>
  </si>
  <si>
    <t>Laca Rojo Chequeo Layconsa P.S.</t>
  </si>
  <si>
    <t>Laca Azul Layconsa P.S.</t>
  </si>
  <si>
    <t>Tinta Offset Negro</t>
  </si>
  <si>
    <t>Rodamiento 6208-2Z</t>
  </si>
  <si>
    <t>Octoato de Zirconio al 24%</t>
  </si>
  <si>
    <t>Sur Goltex Azul TF Balde x 4 Litros</t>
  </si>
  <si>
    <t>Laca Naranja Layconsa P.S.</t>
  </si>
  <si>
    <t>Tinta Offset Amarillo</t>
  </si>
  <si>
    <t>Rodamiento 6306 2Z</t>
  </si>
  <si>
    <t>Papel Calibrado 0.25 x 710 x 1030</t>
  </si>
  <si>
    <t>Sur Goltex Satinado Gris Plata Balde x 4 Litros</t>
  </si>
  <si>
    <t>Sur Esmalte Azul Toner X 1 Galón</t>
  </si>
  <si>
    <t>Sur Goltex Satinado Crema Baldes X 4 Litros</t>
  </si>
  <si>
    <t>Top Finish Layconsa P.S.</t>
  </si>
  <si>
    <t>Base Molienda de Plastilina Azul P.S.</t>
  </si>
  <si>
    <t>Sur Goltex Satinado Hierbabuena balde x 4 litros</t>
  </si>
  <si>
    <t>Sur Master Satinado Negro TF balde x 4 litros</t>
  </si>
  <si>
    <t>Sur Goltex Satinado Maracuya balde x 4 litros</t>
  </si>
  <si>
    <t>Sur Master Lac Transparente Mate X 1 Galón</t>
  </si>
  <si>
    <t>Laca Rojo Layconsa P.S.</t>
  </si>
  <si>
    <t>Sur Goltex Azul Electrico balde x 4 litros</t>
  </si>
  <si>
    <t>Sur Goltex Blanco Baldes X 4 Litros</t>
  </si>
  <si>
    <t>Sur Master Satinado Girasol balde x 4 litros</t>
  </si>
  <si>
    <t>Papel de Regalo Generico surtido Layconsa 50 x 66cm</t>
  </si>
  <si>
    <t>Reten 80 x 90 x 6 mm</t>
  </si>
  <si>
    <t>Reten Hidráulico 53 x 63 x 6.5 mm</t>
  </si>
  <si>
    <t>Bentone SD-1</t>
  </si>
  <si>
    <t>Sur Master Satinado Violeta TF balde x 4 litros</t>
  </si>
  <si>
    <t>Metaborato de Bario</t>
  </si>
  <si>
    <t>Sur Goltex Satinado Negro TF balde x 1 galón</t>
  </si>
  <si>
    <t>Sur Goltex Satinado Blanco Ostra balde x 1 galón</t>
  </si>
  <si>
    <t>Laca Negro Layconsa P.S.</t>
  </si>
  <si>
    <t>Esmalte Sintético Ecosur Amarillo Limón x 1 Galón</t>
  </si>
  <si>
    <t>Sur Master Satinado Turquesa balde x 4 litros</t>
  </si>
  <si>
    <t>Pintura Ecosur Champagne balde x 4 litros</t>
  </si>
  <si>
    <t>Sur Master Satinado Verde TF balde x 4 litros</t>
  </si>
  <si>
    <t>Broca  HSS Ø10 mm.</t>
  </si>
  <si>
    <t>Sur Goltex Satinado Granito balde x 1 galón</t>
  </si>
  <si>
    <t>Pigmento Amarillo Cromo Claro Color Index Y.34</t>
  </si>
  <si>
    <t>Esmalte Sintético Ecosur Rojo Oxido x 1 Galón</t>
  </si>
  <si>
    <t>Sur Master Lac Selladora X 1 Galón</t>
  </si>
  <si>
    <t>Reten 60 x 70 x 6 mm</t>
  </si>
  <si>
    <t>Mina de Color Violeta 7"</t>
  </si>
  <si>
    <t>Sur Master Satinado Rosa Bebe balde x 4 litros</t>
  </si>
  <si>
    <t>Sur Master Satinado Hierbabuena balde x 4 litros</t>
  </si>
  <si>
    <t>Sur Master Satinado Azul Marea balde x 4 litros</t>
  </si>
  <si>
    <t>Sur Acondicionador de Metales x 1 Galón</t>
  </si>
  <si>
    <t>Sur Goltex Tabaco Baldes X 4 Litros</t>
  </si>
  <si>
    <t>Base molienda plastilina celeste lyc (malogrado)</t>
  </si>
  <si>
    <t>Juego educativo Tower Blocks x 40 piezas madera ARTI TACJUEDI088 Layconsa</t>
  </si>
  <si>
    <t>Pintura Ecosur Rosa Bebé balde x 4 litros</t>
  </si>
  <si>
    <t>Mina Jumbo de Color Violeta Ø 5 mm - 7" P.S.</t>
  </si>
  <si>
    <t>Sur Goltex Satinado Celeste Balde x 4 Litros</t>
  </si>
  <si>
    <t>Barniz UV - Eurovarnish 7030</t>
  </si>
  <si>
    <t>Acero al carbono H-1045 Bohler</t>
  </si>
  <si>
    <t>Rodamiento 6007 2RS1/C3</t>
  </si>
  <si>
    <t>Sur Goltex Citron Balde x 4 Litros</t>
  </si>
  <si>
    <t>Sur Goltex Expresion balde x 4 litros</t>
  </si>
  <si>
    <t>Rodamiento SKF 6206 2RS1 / C3</t>
  </si>
  <si>
    <t>Laca Celeste Layconsa P.S.</t>
  </si>
  <si>
    <t>Reten 50 x 60 x 6 mm</t>
  </si>
  <si>
    <t>Sur Latex Mate Gris Claro x 4 Litros</t>
  </si>
  <si>
    <t>Pack escolar 2</t>
  </si>
  <si>
    <t>Sur Goltex Naranja Dulce balde x 4 litros</t>
  </si>
  <si>
    <t>Sur Goltex Marfil Baldes X 4 Litros</t>
  </si>
  <si>
    <t>Laca Amarillo Gol Layconsa P.S.</t>
  </si>
  <si>
    <t>Pintura Ecosur Azul Vital balde x 4 litros</t>
  </si>
  <si>
    <t>Laca Rosada Layconsa P.S.</t>
  </si>
  <si>
    <t>Sur Acrilac Amarillo Ocre  X 1 Galón</t>
  </si>
  <si>
    <t>Sur Master Satinado Verde Eucalipto balde x 4 litros</t>
  </si>
  <si>
    <t>Sur Goltex Flamenco balde x 4 litros</t>
  </si>
  <si>
    <t>Reten 65*75*6</t>
  </si>
  <si>
    <t>Sur Goltex Negro TF Baldes x 4 Litros</t>
  </si>
  <si>
    <t>Resorte D. Ialambrer 1.3 mm -Int 14.5 mm Paso 9 mm- Long. 92 mm</t>
  </si>
  <si>
    <t>Sur Thinner Epoxico X 1 Galón</t>
  </si>
  <si>
    <t>Pintura Ecosur Amarillo Tropical balde x 4 litros</t>
  </si>
  <si>
    <t>Mina de Color Chequeo Rojo 7"</t>
  </si>
  <si>
    <t>Sur Goltex Verde Esmeralda Baldes X 4 Litros</t>
  </si>
  <si>
    <t>Sur Goltex Artico Balde x 4 Litros</t>
  </si>
  <si>
    <t>Reten Limpiador Hidráulico 55 x 63 x 5/7 mm</t>
  </si>
  <si>
    <t>Base Molienda de Plastilina Roja LYC P.S.</t>
  </si>
  <si>
    <t>Sur Goltex Rojo TF Baldes x 4 Litros</t>
  </si>
  <si>
    <t>Laca Piel Layconsa P.S.</t>
  </si>
  <si>
    <t>Temple Ecosur Blanco bolsa x 25 kilos</t>
  </si>
  <si>
    <t>Regulador de pH de pinturas al agua</t>
  </si>
  <si>
    <t>Base Molienda de Plastilina Verde Oscuro LYC P.S.</t>
  </si>
  <si>
    <t>Sur Goltex Gris Claro balde x 4 litros</t>
  </si>
  <si>
    <t>Alambre de Microm de 0.53x3mm</t>
  </si>
  <si>
    <t>Resistencia de Nicron 12 mm x 0.70 mm de espesor</t>
  </si>
  <si>
    <t>Laca Marrón Layconsa P.S.</t>
  </si>
  <si>
    <t>Rodamiento de bolas rigido 16005</t>
  </si>
  <si>
    <t>Sur Esmalte Azul Eléctrico X 1/4 Galón</t>
  </si>
  <si>
    <t>Base Molienda de Plastilina Amarilla LYC P.S.</t>
  </si>
  <si>
    <t>Bateria de 9v</t>
  </si>
  <si>
    <t>Pelota P/voley #5, Cuero PU cosido texturizado, Matadorcita Layconsa</t>
  </si>
  <si>
    <t>Sur Goltex Almendra balde x 4 litros</t>
  </si>
  <si>
    <t>Brocha de 3"</t>
  </si>
  <si>
    <t>Base tapa poros gris Layconsa P.S.</t>
  </si>
  <si>
    <t>Pintura Ecosur Atlantis balde x 4 litros</t>
  </si>
  <si>
    <t>Laca Blanco Layconsa P.S.</t>
  </si>
  <si>
    <t>Pintura Ecosur Celeste balde x 4 litros</t>
  </si>
  <si>
    <t>Angulo Tee 1/8 x 1 x 6 mm</t>
  </si>
  <si>
    <t>Mini rele NY5W - K</t>
  </si>
  <si>
    <t>Laca Amarillo Mongol Layconsa P.S.</t>
  </si>
  <si>
    <t>Reten limpiador 65*73*5/6.5</t>
  </si>
  <si>
    <t>Base Molienda de Plastilina Verde Claro LYC P.S.</t>
  </si>
  <si>
    <t>Repuesto inyector del cabezal Ablandador</t>
  </si>
  <si>
    <t>Pegamento Azul para PVC</t>
  </si>
  <si>
    <t>Sur Goltex Sabila balde x 4 litros</t>
  </si>
  <si>
    <t>Aceite Mobil DTE 25</t>
  </si>
  <si>
    <t>Mina Jumbo de Color Amarillo Limón Ø 5 mm - 7" P.S.</t>
  </si>
  <si>
    <t>Pelota P/futbol #5, PU cosido, Showgol Layconsa</t>
  </si>
  <si>
    <t>Papel de Regalo Navidad N° 17 Layconsa 50 x 65cm</t>
  </si>
  <si>
    <t>Papel de Regalo Navidad N° 14 Layconsa 50 x 65cm</t>
  </si>
  <si>
    <t>Resorte de Compresión</t>
  </si>
  <si>
    <t>Rodamiento 6305-2Z</t>
  </si>
  <si>
    <t>Sur Goltex Colonial balde x 4 litros</t>
  </si>
  <si>
    <t>Pintura Ecosur Rojo TF balde x 4 litros</t>
  </si>
  <si>
    <t>Reten Limpiador 50 x 58 x 5/6.5 mm</t>
  </si>
  <si>
    <t>Inserto SPMW 120304 VP15TF</t>
  </si>
  <si>
    <t>Sur Esmalte Aluminio X 1/4 Galón</t>
  </si>
  <si>
    <t>Sur Goltex Gris Perla NT Balde x 4 Litros</t>
  </si>
  <si>
    <t>Papel Calibrado 0.15 x 710 x 1030</t>
  </si>
  <si>
    <t>Base Molienda de Plastilina Marrón P.S.</t>
  </si>
  <si>
    <t>Reten 37 x 47 x 8 mm</t>
  </si>
  <si>
    <t>Resina Acrilica BA-66</t>
  </si>
  <si>
    <t>Sur Goltex Rojo Teja Baldes X 4 Litros</t>
  </si>
  <si>
    <t>Soldadura Cellocord 1/8"</t>
  </si>
  <si>
    <t>Brocha de 2"</t>
  </si>
  <si>
    <t>Juego de Desarmadores</t>
  </si>
  <si>
    <t>Pintura Ecosur Bouquet balde x 4 litros</t>
  </si>
  <si>
    <t>Sur Goltex Capuccino balde x 4 litros</t>
  </si>
  <si>
    <t>Sur Goltex Granito balde x 4 litros</t>
  </si>
  <si>
    <t>Cortinas en tiras de PVC Transparente</t>
  </si>
  <si>
    <t>Sur Goltex Acuarela balde x 4 litros</t>
  </si>
  <si>
    <t>Sur Goltex Crema NT Baldes X 4 Litros</t>
  </si>
  <si>
    <t>Sur Goltex Naranja Coral balde x 4 litros</t>
  </si>
  <si>
    <t>Sur Barniz Roble X 1/4 Galón</t>
  </si>
  <si>
    <t>Base Tapa Poros Beige Layconsa P.S.</t>
  </si>
  <si>
    <t>Base molienda plastilina Verde Fluorescente P.S.</t>
  </si>
  <si>
    <t>Pintura Ecosur Verde Limón balde x 4 litros</t>
  </si>
  <si>
    <t>Esmalte Sintético Ecosur Rojo Oxido x 1/4 Galón</t>
  </si>
  <si>
    <t>Pack escolar 4</t>
  </si>
  <si>
    <t>Pack escolar 3</t>
  </si>
  <si>
    <t>Base molienda plastilina rosado fluorescente P.S.</t>
  </si>
  <si>
    <t>Pintura Ecosur Hierbabuena balde x 4 litros</t>
  </si>
  <si>
    <t>Thinner Standart x Galón</t>
  </si>
  <si>
    <t>Enchufe industrial 2P + tierra 250 v empotrable 16 amp</t>
  </si>
  <si>
    <t>Broca  HSS Ø9.5 mm.</t>
  </si>
  <si>
    <t>Pintura Ecosur Verde Esmeralda balde x 4 litros</t>
  </si>
  <si>
    <t>Pintura Ecosur Turquesa balde x 4 litros</t>
  </si>
  <si>
    <t>Pintura Ecosur Marfil balde x 4 litros</t>
  </si>
  <si>
    <t>Pintura Ecosur Artico balde x 4 litros</t>
  </si>
  <si>
    <t>Sur Goltex Blanco Humo Baldes X 4 Litros</t>
  </si>
  <si>
    <t>Bloqueador Solar FPS 50 x 110 ml</t>
  </si>
  <si>
    <t>Guantes de Nitrilo # 9</t>
  </si>
  <si>
    <t>Plaquita Carburada: WNMG080408-MS VP15TF</t>
  </si>
  <si>
    <t>Placa VBMT 110302 FP VE6110</t>
  </si>
  <si>
    <t>Sur Esmalte Horno Rojo Coca Cola  X 1/4 Galón</t>
  </si>
  <si>
    <t>Octoato de Manganeso al 12%</t>
  </si>
  <si>
    <t>Sur Sellador Baldes X 4 Litros</t>
  </si>
  <si>
    <t>Sur Goltex Maiz baldex 4 litros</t>
  </si>
  <si>
    <t>Dispenser Amarillo Ocre</t>
  </si>
  <si>
    <t>Pintura Ecosur Naranja Energia balde x 4 litros</t>
  </si>
  <si>
    <t>Parihuela de Madera de 1.00 x 1.20 mts.</t>
  </si>
  <si>
    <t>Plaquita Carburada: JOMT06T215ZZSR-JM VP15TF</t>
  </si>
  <si>
    <t>Plaquita carburada JOMT080320ZZSR-JM-MP6120</t>
  </si>
  <si>
    <t>Reten alma metal  471105 (34.92 m - 73.02mm - 11.88 mm)</t>
  </si>
  <si>
    <t>Adaptador de corriente AC/DC</t>
  </si>
  <si>
    <t>Rodamiento  6205 2Z/C3</t>
  </si>
  <si>
    <t>Sur Goltex Amarillo Ocre TF Baldes x 4 Litros</t>
  </si>
  <si>
    <t>Mina Jumbo de Color Verde Esmeralda Ø 5 mm - 7" P.S.</t>
  </si>
  <si>
    <t>Lija Roja en Rollo, Grano 120</t>
  </si>
  <si>
    <t>Borrador Cilíndrico Rosado Neón Para Lápiz P.S.</t>
  </si>
  <si>
    <t>Dispenser Rojo Oxido</t>
  </si>
  <si>
    <t>Laca Amarillo Oro Layconsa P.S.</t>
  </si>
  <si>
    <t>Bolsa de Cintillos de Plástico 300 mm</t>
  </si>
  <si>
    <t>Sur Goltex Maracuya Balde x 4 Litros</t>
  </si>
  <si>
    <t>Mina de Color Amarillo Limón 7"</t>
  </si>
  <si>
    <t>Papel Calibrado 0.25x730x595</t>
  </si>
  <si>
    <t>Papel de Regalo Niña 8 Layconsa 50cm x 66cm</t>
  </si>
  <si>
    <t>Mina Jumbo de Color Naranja Ø 5 mm - 7" P.S.</t>
  </si>
  <si>
    <t>Oxido de Hierro Bayferrox Pardo Bayer 640</t>
  </si>
  <si>
    <t>Cartulina Escolar Verde Layconsa (50cm x 65cm)</t>
  </si>
  <si>
    <t>Pack escolar 1</t>
  </si>
  <si>
    <t>Pintura Ecosur Blanco Ostra balde x 4 litros</t>
  </si>
  <si>
    <t>Dispenser Negro</t>
  </si>
  <si>
    <t>Borrador Cilíndrico Rosado Claro Para Lápiz P.S.</t>
  </si>
  <si>
    <t>Mina de Color Naranja 7"</t>
  </si>
  <si>
    <t>Mina de Color Verde Claro 7"</t>
  </si>
  <si>
    <t>Borrador Cilíndrico Naranja Neón Para Lápiz P.S.</t>
  </si>
  <si>
    <t>Sur Goltex Amarillo Cromo TF Baldes x 4 Litros</t>
  </si>
  <si>
    <t>Borrador Cilíndrico Azul RT-P501 Para Lápiz P.S.</t>
  </si>
  <si>
    <t>Canaleta de piso R50</t>
  </si>
  <si>
    <t>Pintura Ecosur Toronja balde x 4 litros</t>
  </si>
  <si>
    <t>Mina de Color Verde Oscuro 7"</t>
  </si>
  <si>
    <t>Parafina Microcristalina Global Wax G-5354 N</t>
  </si>
  <si>
    <t>Borrador Cilíndrico Verde Neón Para Lápiz P.S.</t>
  </si>
  <si>
    <t>Papel de Regalo Navidad N° 18 Layconsa 50 x 65cm</t>
  </si>
  <si>
    <t>Base Molienda plastilina Violeta Fluorescente P.S.</t>
  </si>
  <si>
    <t>Rodamiento 6304-2Z</t>
  </si>
  <si>
    <t>Balde Blanco y tapa blanca sin impresión x 20 litros</t>
  </si>
  <si>
    <t>Reten Alma de Metal 80 x 100 x 10 mm</t>
  </si>
  <si>
    <t>Mina de Color Rojo 7"</t>
  </si>
  <si>
    <t>Pintura Ecosur Crema balde x 4 litros</t>
  </si>
  <si>
    <t>Mina Jumbo de Color Cafe Ø 5 mm - 7" P.S.</t>
  </si>
  <si>
    <t>Broca  HSS Ø7.6 mm.</t>
  </si>
  <si>
    <t>Anticorrosivo / Amina Neutralizante</t>
  </si>
  <si>
    <t>Microporoso Escarchado Layconsa Morado  (50cm. x 60cm.)</t>
  </si>
  <si>
    <t>Pintura Ecosur Verde Luz balde x 4 litros</t>
  </si>
  <si>
    <t>Mina de Color Azul 7"</t>
  </si>
  <si>
    <t>Pintura Ecosur Rosa Tentación balde x 4 litros</t>
  </si>
  <si>
    <t>Broca  HSS Ø9.0 mm.</t>
  </si>
  <si>
    <t>Sur Goltex Naranja Energia balde x 4 litros</t>
  </si>
  <si>
    <t>Sur Goltex Ocre balde x 4 litros</t>
  </si>
  <si>
    <t>Goma Azura TS</t>
  </si>
  <si>
    <t>Lápiz Color Layconsa Colorama Pastel x24 Broche</t>
  </si>
  <si>
    <t>Sur Goltex Beige balde x 4 litros</t>
  </si>
  <si>
    <t>Pack pre escolar</t>
  </si>
  <si>
    <t>Mina Jumbo de Color Rojo Vino Ø 5 mm - 7" P.S.</t>
  </si>
  <si>
    <t>Borrador Cilíndrico Negro Para Lápiz P.S.</t>
  </si>
  <si>
    <t>Borrador Cilíndrico Violeta RT-P601 Para Lápiz P.S.</t>
  </si>
  <si>
    <t>Mina de Color Marrón 7"</t>
  </si>
  <si>
    <t>Base molienda plastilina amarillo fluorescente P.S.</t>
  </si>
  <si>
    <t>Mina Jumbo de Color Verde Claro Ø 5 mm - 7" P.S.</t>
  </si>
  <si>
    <t>Base molienda plastilina naranja rojizo fluorescente P.S.</t>
  </si>
  <si>
    <t>Bandeja Acrílica Clips Eagle Galaxy 2 Pisos Azul Transp. (D5094B-2)</t>
  </si>
  <si>
    <t>Reten Limpiador hidráulico  28 x 36 x 4.5/6 mm</t>
  </si>
  <si>
    <t>Tinta Plumón Lavable Rojo Rubi P.S.</t>
  </si>
  <si>
    <t>Pintura Ecosur Blanco Humo balde x 4 litros</t>
  </si>
  <si>
    <t>Papel de Regalo Dama  16 Layconsa 50 x 66cm</t>
  </si>
  <si>
    <t>Anticorrosivo Para Sistemas de Enfriamiento</t>
  </si>
  <si>
    <t>Base molienda plastilina naranja amarillento fluorescente P.S.</t>
  </si>
  <si>
    <t>Sur Barniz Cedro  X 1/4 Galón</t>
  </si>
  <si>
    <t>Dióxido de Titanio Tipo Acrílicos</t>
  </si>
  <si>
    <t>Sur Goltex Celeste Baldes X 4 Litros</t>
  </si>
  <si>
    <t>Octoato de Calcio al 10%</t>
  </si>
  <si>
    <t>Sur Goltex Fresh Balde x 4 Litros</t>
  </si>
  <si>
    <t>Balde Plástico Ecosur x 20 litros</t>
  </si>
  <si>
    <t>Borrador Cilíndrico Celeste RT-P505 Para Lápiz P.S.</t>
  </si>
  <si>
    <t>Calculadora</t>
  </si>
  <si>
    <t>Placa Carburada para fresar APKT11T304-APM YB9320</t>
  </si>
  <si>
    <t>Pintura Ecosur Verde TF balde x 4 litros</t>
  </si>
  <si>
    <t>Laca Fluorecente Verde Layconsa P.S.</t>
  </si>
  <si>
    <t>Guantes Hyflex</t>
  </si>
  <si>
    <t>Borrador Cilíndrico Amarillo Neón Para Lápiz P.S.</t>
  </si>
  <si>
    <t>Mina de Color Azul Medio 7"</t>
  </si>
  <si>
    <t>Mina de Color Negro 7"</t>
  </si>
  <si>
    <t>Esmalte Sintético Ecosur Verde Limón x 1/4 Galón</t>
  </si>
  <si>
    <t>Mina de Color Fucsia 7"</t>
  </si>
  <si>
    <t>Sur Anticorrosivo Blanco X 1/4 Galón</t>
  </si>
  <si>
    <t>Broca  HSS Ø8.5 mm.</t>
  </si>
  <si>
    <t>Sur Esmalte Rojo Bermellon X 1/4 Galón</t>
  </si>
  <si>
    <t>Sur Pasta para Muros Baldes X 4 Litros</t>
  </si>
  <si>
    <t>Mina de Color Piel 7"</t>
  </si>
  <si>
    <t>Mina Jumbo de Color Celeste Ø 5 mm - 7" P.S.</t>
  </si>
  <si>
    <t>Esmalte Sintético Ecosur Azul Ultramar x 1/4 Galón</t>
  </si>
  <si>
    <t>Sur Goltex Lucuma balde x 4 litros</t>
  </si>
  <si>
    <t>Secuestrante de Oxigeno Disuelto</t>
  </si>
  <si>
    <t>Microporoso Escarchado Adhesivo Layconsa Verde  (50cm. x 60cm.)</t>
  </si>
  <si>
    <t>Caja Seguridad Eagle 19.6x15.6x85 Negro (668M)</t>
  </si>
  <si>
    <t>Sur Antisalitre balde x 4 litros</t>
  </si>
  <si>
    <t>Sur Anticorrosivo Negro x 1/4 Galón</t>
  </si>
  <si>
    <t>Esmalte Sintético Ecosur Celeste x 1/4 Galón</t>
  </si>
  <si>
    <t>Dispersante Antiespumante Antincrustante p/Caldero</t>
  </si>
  <si>
    <t>Borrador Cilindrico  Verde Claro RT-P405 Para Lápiz P.S.</t>
  </si>
  <si>
    <t>Sur Esmalte Azul Ultramar x 1/4 Galón</t>
  </si>
  <si>
    <t>Sur Esmalte Amarillo Medio x 1/4 Galon</t>
  </si>
  <si>
    <t>Mina Jumbo de Color Negro Ø 5 mm - 7" P.S.</t>
  </si>
  <si>
    <t>Sur Goltex Rosa Bebe balde x 4 litros</t>
  </si>
  <si>
    <t>Laca Amarillo Cedar Layconsa P.S.</t>
  </si>
  <si>
    <t>Rodillo Para Pintar</t>
  </si>
  <si>
    <t>Guantes Multiuso SHOWA 4500</t>
  </si>
  <si>
    <t>Sur Barniz Roble X 1/8 Galón</t>
  </si>
  <si>
    <t>Pintura Ecosur Blanco balde x 4 litros</t>
  </si>
  <si>
    <t>Rodamiento 6204 2Z/C3</t>
  </si>
  <si>
    <t>Sur Oleo Mate Blanco X 1/4 Galón</t>
  </si>
  <si>
    <t>Aceite Term - 300</t>
  </si>
  <si>
    <t>Sur Esmalte Gris Claro x 1/4 Galon</t>
  </si>
  <si>
    <t>Interruptor Triple</t>
  </si>
  <si>
    <t>Espigas Para Manguera 1" Rosca NPT 1"</t>
  </si>
  <si>
    <t>Sur Anticorrosivo Alumnio x 1/4 Galon</t>
  </si>
  <si>
    <t>Sur Anticorrosivo Rojo Oxido X 1/4 Galón</t>
  </si>
  <si>
    <t>Sur Esmalte Bayo x 1/4 Galón</t>
  </si>
  <si>
    <t>Sur Esmalte Negro X 1/4 Galón</t>
  </si>
  <si>
    <t>Gasolina 90 Octanos</t>
  </si>
  <si>
    <t>Rotowash 60 (Limpiador de Rodillos y Mantilla)</t>
  </si>
  <si>
    <t>Borrador Cilíndrico Amarillo RT-P301 Para Lápiz P.S.</t>
  </si>
  <si>
    <t>Mina Jumbo de Color Azul Ultramarino Ø 5 mm - 7" P.S.</t>
  </si>
  <si>
    <t>Sur Barniz Caoba  X 1/4 Galón</t>
  </si>
  <si>
    <t>Jabon en Crema</t>
  </si>
  <si>
    <t>Sur Barniz Transparente X 1/4 Galón</t>
  </si>
  <si>
    <t>Dioxido de Titanio para pinturas blancas</t>
  </si>
  <si>
    <t>Esmalte Sintético Ecolat Blanco Humo x 1/4 Galón</t>
  </si>
  <si>
    <t>Plastilina en masa color verde claro Glitter p.s.</t>
  </si>
  <si>
    <t>Linterna de aluminio</t>
  </si>
  <si>
    <t>Sur Anticorrosivo Gris Claro  X 1/4 Galón</t>
  </si>
  <si>
    <t>Sur Barniz Nogal Oscuro X 1/4 Galón</t>
  </si>
  <si>
    <t>Base Molienda de Plastilina Blanco P.S.</t>
  </si>
  <si>
    <t>Sur Anticorrosivo Verde Oscuro X 1/4 Galón</t>
  </si>
  <si>
    <t>Esmalte Sintético Ecosur Aluminio x 1/4 Galón</t>
  </si>
  <si>
    <t>Microporoso Plush Layconsa Negro (50cm. x 70cm.)</t>
  </si>
  <si>
    <t>Esmalte Sintético Ecosur Gris Claro x 1/4 Galón</t>
  </si>
  <si>
    <t>Sur Goltex Sunset Balde x 4 Litros</t>
  </si>
  <si>
    <t>Esmalte Sintético Ecosur Crema x 1/4 Galón</t>
  </si>
  <si>
    <t>Tinta Plumón Lavable Naranja Claro P.S.</t>
  </si>
  <si>
    <t>Reten Limpiador Hidráulico 35 x 43 x 5/6.5 mm</t>
  </si>
  <si>
    <t>Broca  HSS Ø6.6 mm.</t>
  </si>
  <si>
    <t>Cuchilla de pre-corte Will</t>
  </si>
  <si>
    <t>Sur Esmalte Verde Cromo  X 1/4 Galón</t>
  </si>
  <si>
    <t>Sur Esmalte Caoba X 1/4 Galón</t>
  </si>
  <si>
    <t>Borrador Cilíndrico Rojo Estándar</t>
  </si>
  <si>
    <t>Reten 28 x 36 x 4.5 mm</t>
  </si>
  <si>
    <t>Resorte BG 13045</t>
  </si>
  <si>
    <t>Bolsa de Cintillos de 200 mm</t>
  </si>
  <si>
    <t>Plastilina en masa color celeste Glitter p.s.</t>
  </si>
  <si>
    <t>Borrador Cilíndrico Blanco Para Lápiz P.S.</t>
  </si>
  <si>
    <t>Esmalte Sintético Ecosur Amarillo Medio x 1/4 Galón</t>
  </si>
  <si>
    <t>Metil Etil Ketoxina</t>
  </si>
  <si>
    <t>Broca  HSS Ø7.5 mm.</t>
  </si>
  <si>
    <t>Sur Anticorrosivo Gris Oscuro  X 1/4 Galón</t>
  </si>
  <si>
    <t>Esmalte Sintético Ecosur Negro x 1/4 Galón</t>
  </si>
  <si>
    <t>Rodamiento 6203-2RS</t>
  </si>
  <si>
    <t>Sur Esmalte Celeste x 1/4 Galon</t>
  </si>
  <si>
    <t>Plastilina en masa color naranja Glitter p.s.</t>
  </si>
  <si>
    <t>Cartón Foldcote  100cm CAL 14" Bobina</t>
  </si>
  <si>
    <t>Plastilina en masa color azul Glitter p.s.</t>
  </si>
  <si>
    <t>Rodamiento 6301</t>
  </si>
  <si>
    <t>Plastilina en masa color rosado Glitter p.s.</t>
  </si>
  <si>
    <t>Sur Imprimante Balde x 4 Litros</t>
  </si>
  <si>
    <t>Esmalte Sintético Ecosur Caoba x 1/4 Galón</t>
  </si>
  <si>
    <t>Plastilina en masa color negro Glitter p.s.</t>
  </si>
  <si>
    <t>Plastilina en masa color marron Glitter p.s.</t>
  </si>
  <si>
    <t>Plastilina en masa color rojo Glitter p.s.</t>
  </si>
  <si>
    <t>Plastilina en masa color amarillo Glitter p.s.</t>
  </si>
  <si>
    <t>Plastilina en masa color violeta Glitter p.s.</t>
  </si>
  <si>
    <t>Mina Patita Jumbo P.S.</t>
  </si>
  <si>
    <t>Sur Esmalte Negro X 1/8 Galón</t>
  </si>
  <si>
    <t>Mina Jumbo de Color Magenta Ø 5 mm - 7" P.S.</t>
  </si>
  <si>
    <t>Broca  HSS Ø7.0 mm.</t>
  </si>
  <si>
    <t>Microporoso Escarchado Layconsa Turqueza  (50cm. x 60cm.)</t>
  </si>
  <si>
    <t>Sur Esmalte Gris Oscuro X 1/4 Galón</t>
  </si>
  <si>
    <t>Resina Metacrilada al 60%</t>
  </si>
  <si>
    <t>Esmalte Sintético Ecosur Naranja x 1/4 Galón</t>
  </si>
  <si>
    <t>Esmalte Sintético Ecosur Bayo x 1/4 Galón</t>
  </si>
  <si>
    <t>Broca  HSS Ø5.3 mm.</t>
  </si>
  <si>
    <t>Base Molienda de Plastilina Celeste LYC P.S.</t>
  </si>
  <si>
    <t>Reten 28 x 35 x 5 mm</t>
  </si>
  <si>
    <t>Sur Aceite de Linaza Doble Cocido x 1/4 Galón</t>
  </si>
  <si>
    <t>Esmalte Sintético Ecosur Verde Cromo x 1/4 Galón</t>
  </si>
  <si>
    <t>Esmalte Sintético Ecosur Rojo Toluidina x 1/4 Galón</t>
  </si>
  <si>
    <t>Microporoso Plush Layconsa Rosado (50cm. x 70cm.)</t>
  </si>
  <si>
    <t>Esmalte Sintético Ecosur Verde Esmeralda x 1/4 Galón</t>
  </si>
  <si>
    <t>Esmalte Sintético Ecosur Blanco Humo x 1/4 Galón</t>
  </si>
  <si>
    <t>Sur Esmalte Nogal X 1/4 Galón</t>
  </si>
  <si>
    <t>Sur Esmalte Naranja x 1/4 Galón</t>
  </si>
  <si>
    <t>Engrapador Metálico Tipo Alicate Layconsa Office LE-A30 Blister</t>
  </si>
  <si>
    <t>Esponjas Celulosa Prensada NR3 (T/Galleta)</t>
  </si>
  <si>
    <t>Cuad. Grap. Cuadric. marrón 80H Layconsa Estudiante</t>
  </si>
  <si>
    <t>Cuad. Grap. Cuadric. c/blanco 80H Layconsa Estudiante</t>
  </si>
  <si>
    <t>Resina Larga de Soya al 70%</t>
  </si>
  <si>
    <t>Esmalte Sintético Ecosur Marfil x 1/4 Galón</t>
  </si>
  <si>
    <t>Sur Esmalte Azul Toner X 1/4  Galón</t>
  </si>
  <si>
    <t>Cartulina Layconsa 180gr. Color Naranja (50cm. x 70cm.)</t>
  </si>
  <si>
    <t>Esmalte Sintético Ecosur Blanco x 1/4 Galón</t>
  </si>
  <si>
    <t>Conector tipo empalme de 1 a 3 (cdf-17265)</t>
  </si>
  <si>
    <t>Sur Esmalte Crema X 1/4 Galón</t>
  </si>
  <si>
    <t>Sur Esmalte Blanco X 1/4 Galón</t>
  </si>
  <si>
    <t>Broca  HSS Ø5.6 mm.</t>
  </si>
  <si>
    <t>Esmalte Sintético Ecosur Azul Eléctrico x 1/4 Galón</t>
  </si>
  <si>
    <t>Esmalte Sintético Ecolat Azul Ultramar x 1/4 Galón</t>
  </si>
  <si>
    <t>Enchufe 15 amp 220v</t>
  </si>
  <si>
    <t>Rodamiento 6201-C3</t>
  </si>
  <si>
    <t>Canaleta 39 x 18</t>
  </si>
  <si>
    <t>Quitasarro Limpieza Profunda 500 ml</t>
  </si>
  <si>
    <t>Metil Etil Cetona MEK cilindro x 165 kilos</t>
  </si>
  <si>
    <t>Sur Anticorrosivo Azul Eléctrico  X 1/4 Galón</t>
  </si>
  <si>
    <t>Fluorescente Led 18 Watt</t>
  </si>
  <si>
    <t>Juego de asociación x 48 piezas cartón ARTI TACJUE101 Layconsa</t>
  </si>
  <si>
    <t>Broca HSS 6.5mm</t>
  </si>
  <si>
    <t>Broca  HSS Ø5.4 mm.</t>
  </si>
  <si>
    <t>Sur Acrilac Blanco X 1/4 Galón</t>
  </si>
  <si>
    <t>Silicato de Aluminio</t>
  </si>
  <si>
    <t>KM07 KMK - Tuerca de fijación M 35 PASO 1.5</t>
  </si>
  <si>
    <t>Sur Barniz Caoba  X 1/8 Galón</t>
  </si>
  <si>
    <t>Sur Esmalte Amarillo Limón X 1/4 Galón</t>
  </si>
  <si>
    <t>Resorte BS-10032</t>
  </si>
  <si>
    <t>Resina Acrilica - Metacrilico  al 50%</t>
  </si>
  <si>
    <t>Llave Allen 6 mm</t>
  </si>
  <si>
    <t>Iman Diametro 13.5 mm, Altura  6 mm</t>
  </si>
  <si>
    <t>Botador Templado de Ø3,2 x  100 mm</t>
  </si>
  <si>
    <t>Juego de memoria Mascotas x 36 piezas cartón ARTI TACJUE105 Layconsa</t>
  </si>
  <si>
    <t>Agenda Elite Negra/Gris 2025</t>
  </si>
  <si>
    <t>Agenda Elite Azul/Acero 2025</t>
  </si>
  <si>
    <t>Agenda Elite Marrón/Beige 2025</t>
  </si>
  <si>
    <t>Sur Esmalte Blanco X 1/8 Galón</t>
  </si>
  <si>
    <t>Sur Esmalte Azul Marino X 1/4 Galón</t>
  </si>
  <si>
    <t>Coagulante (Tecnofloc 2256)</t>
  </si>
  <si>
    <t>Cuaderno Anillado Sólido pastel Arcoíris A4 160 H. cuadric.</t>
  </si>
  <si>
    <t>Esmalte Sintético Ecosur Fucsia x 1/4 Galón</t>
  </si>
  <si>
    <t>Pasadores de seguridad</t>
  </si>
  <si>
    <t>Canaleta PVC 25X25 mm</t>
  </si>
  <si>
    <t>Sur Esmalte Verde Oscuro X 1/4 Galón</t>
  </si>
  <si>
    <t>Papel Crepe Metalico Dorado Layconsa</t>
  </si>
  <si>
    <t>Botador Templado de Ø2,5 x 80 mm</t>
  </si>
  <si>
    <t>Organizador Apilable #25</t>
  </si>
  <si>
    <t>Broca HSS 5.5mm</t>
  </si>
  <si>
    <t>Broca HSS 6mm</t>
  </si>
  <si>
    <t>ABRAZADERA FLEJE ANCHO 1-1/2" INOX</t>
  </si>
  <si>
    <t>Resina Polisacarida</t>
  </si>
  <si>
    <t>Dispersión al Agua Rojo E C.I. 52:2</t>
  </si>
  <si>
    <t>Sur Esmalte Guinda Toner x 1/4 Galón</t>
  </si>
  <si>
    <t>Sur Esmalte Bayo X 1/8 Galón</t>
  </si>
  <si>
    <t>Wincha Stanley de 3 metros</t>
  </si>
  <si>
    <t>Sur Master Lac Selladora Forte x 1/4 Galón</t>
  </si>
  <si>
    <t>Resina de Petróleo</t>
  </si>
  <si>
    <t>Plastilina en masa Layconsa color salmón pastel P.S.</t>
  </si>
  <si>
    <t>Sur Esmalte Rojo Oxido x 1/4 Galón</t>
  </si>
  <si>
    <t>Sur Barniz Transparente X 1/8 Galón</t>
  </si>
  <si>
    <t>Dispersión Rojo Oxido</t>
  </si>
  <si>
    <t>Sur Esmalte Rojo Bermellon x 1/8 Galon</t>
  </si>
  <si>
    <t>Formato Informe de Tareo Personal (Block x 50) APB</t>
  </si>
  <si>
    <t>Sur Barniz Roble X 1/16 Galón</t>
  </si>
  <si>
    <t>Sur Esmalte Amarillo Medio x 1/8 Galon</t>
  </si>
  <si>
    <t>Planchas Azura - 510x400x0.15 - GTO 46</t>
  </si>
  <si>
    <t>Formato Informe Tareo de Personal - Vid (Block x 50) APB</t>
  </si>
  <si>
    <t>Sur Barniz Cedro  X 1/8 Galón</t>
  </si>
  <si>
    <t>Sur Esmalte Amarillo Caterpila X 1/4 Galón</t>
  </si>
  <si>
    <t>Canaleta de PVC de 15x10mm</t>
  </si>
  <si>
    <t>Formador de Empaquetaduras</t>
  </si>
  <si>
    <t>Tungsteno Verde Ø 3/32"</t>
  </si>
  <si>
    <t>Sur Esmalte Azul Eléctrico X 1/8 Galón</t>
  </si>
  <si>
    <t>Resina Media de Soya al 60%</t>
  </si>
  <si>
    <t>Guantes Multiuso # 9</t>
  </si>
  <si>
    <t>Mergal K-14</t>
  </si>
  <si>
    <t>Sello clamp de silicona 1 1/2"</t>
  </si>
  <si>
    <t>Polo Layconsa Color Algodón 24/1 L</t>
  </si>
  <si>
    <t>Plastilina en masa Layconsa color lila pastel P.S.</t>
  </si>
  <si>
    <t>Plastilina en masa Arti Color Rosado PS</t>
  </si>
  <si>
    <t>Tomacorriente Doble Con Punto a Tierra</t>
  </si>
  <si>
    <t>Tablero con ligas con parante Layconsa</t>
  </si>
  <si>
    <t>Broca  HSS Ø5.1 mm.</t>
  </si>
  <si>
    <t>Broca  HSS Ø5.2 mm.</t>
  </si>
  <si>
    <t>Acetona cilindro x 160 kilos</t>
  </si>
  <si>
    <t>Llave Allen 5 mm</t>
  </si>
  <si>
    <t>Plastilina en masa Layconsa color menta pastel P.S.</t>
  </si>
  <si>
    <t>Plastilina en masa Layconsa color celeste pastel P.S.</t>
  </si>
  <si>
    <t>Solvente 3</t>
  </si>
  <si>
    <t>Microporoso Layconsa Verde (50cm. x 60cm.)</t>
  </si>
  <si>
    <t>Microporoso Layconsa Amarillo Claro (50cm. x 60cm.)</t>
  </si>
  <si>
    <t>Microporoso Layconsa Morado (50cm. x 60cm.)</t>
  </si>
  <si>
    <t>Microporoso Layconsa Naranja (50cm. x 60cm.)</t>
  </si>
  <si>
    <t>Resina Acrilica (elastomerico) al 55%</t>
  </si>
  <si>
    <t>Etiqueta Autoadhesiva Master color x 20 litros</t>
  </si>
  <si>
    <t>Plastilina en masa Layconsa color rosado pastel P.S.</t>
  </si>
  <si>
    <t>Plastilina en masa Layconsa color amarillo pastel P.S.</t>
  </si>
  <si>
    <t>Sur Esmalte Negro X 1/16 Galón</t>
  </si>
  <si>
    <t>Disco De Desbaste De 4 1/2" x 1/4" x 7/8"</t>
  </si>
  <si>
    <t>Cintillo plástico 300MM-3.6 x paquete 100</t>
  </si>
  <si>
    <t>Latex Acrílico Estirenado al 50%</t>
  </si>
  <si>
    <t>Llave Allen 4 mm</t>
  </si>
  <si>
    <t>Xilol / Xileno cilindro x 180 kilos</t>
  </si>
  <si>
    <t>Cartón Duplex Maule 225 Gr 100cm Bobina</t>
  </si>
  <si>
    <t>Formato Orden Aplicación de Fertilizantes (Block x 50) APB</t>
  </si>
  <si>
    <t>Reten 50-62 - 7</t>
  </si>
  <si>
    <t>Reten 44 x 60 x 8 mm</t>
  </si>
  <si>
    <t>Cartulina Dúplex Rev. Kraft 265g x 100 cm Cal. 18 (RC)</t>
  </si>
  <si>
    <t>Reten 25-47-7 Komori</t>
  </si>
  <si>
    <t>Formato Registro Aplicación Fitosanitaria (Block x 50) APB</t>
  </si>
  <si>
    <t>Masa Para goma liquida Transparente P.S.</t>
  </si>
  <si>
    <t>Agenda Coquette Melón 2025</t>
  </si>
  <si>
    <t>Agenda Coquette Verde Menta 2025</t>
  </si>
  <si>
    <t>Sur Esmalte Azul Ultramar x 1/8 Galón</t>
  </si>
  <si>
    <t>Engrapador Eagle Plástico de Mano Stand Up Azul (827)</t>
  </si>
  <si>
    <t>Cajón de embalaje 36.9x33.2x30cm (LYC) Tempera Mango</t>
  </si>
  <si>
    <t>Formato Acta Capacitación (Block x 50) APB</t>
  </si>
  <si>
    <t>Alcohol Butílico</t>
  </si>
  <si>
    <t>Sur Barniz Cedro  X 1/16 Galón</t>
  </si>
  <si>
    <t>Sur Barniz Nogal Oscuro X 1/8 Galón</t>
  </si>
  <si>
    <t>Bandeja Acrílica Layconsa Office 1 Piso Cristal</t>
  </si>
  <si>
    <t>Detergente Industrial</t>
  </si>
  <si>
    <t>O-ring de Viton 2-131</t>
  </si>
  <si>
    <t>Cartón Duplex Maule 285Gr Bobina 100cm</t>
  </si>
  <si>
    <t>Cable Vulcanizado 2 X 14</t>
  </si>
  <si>
    <t>Interruptor Simple</t>
  </si>
  <si>
    <t>Cinta Fronterizadora Layconsa</t>
  </si>
  <si>
    <t>O-ring 3.5x135</t>
  </si>
  <si>
    <t>Latex Vinil-Acrílico al 50%</t>
  </si>
  <si>
    <t>Sur Esmalte Naranja x 1/8 Galón</t>
  </si>
  <si>
    <t>Sur Esmalte Marfil X 1/8 Galón</t>
  </si>
  <si>
    <t>Cinta aislante 165 3M</t>
  </si>
  <si>
    <t>Reten 33 - 45 - 7</t>
  </si>
  <si>
    <t>Broca HSS 5.0mm</t>
  </si>
  <si>
    <t>Sur Esmalte Celeste x 1/8 Galon</t>
  </si>
  <si>
    <t>Libreta Elite Morado</t>
  </si>
  <si>
    <t>Sur Base Blanca X 5 kilos</t>
  </si>
  <si>
    <t>Broca HSS 4.5mm</t>
  </si>
  <si>
    <t>Conector conduit 1"</t>
  </si>
  <si>
    <t>Disco de Corte 4 1/2" x 1/8" x 7/8"</t>
  </si>
  <si>
    <t>Reten 38 x 30 x 6 mm</t>
  </si>
  <si>
    <t>Reten 12 x 32 x 7 mm</t>
  </si>
  <si>
    <t>TampÃ³n Grande Layconsa Office Verde L-T1</t>
  </si>
  <si>
    <t>Sur Esmalte Blanco Humo X 1/8 Galón</t>
  </si>
  <si>
    <t>Sur Esmalte Crema X 1/8 Galón</t>
  </si>
  <si>
    <t>Broca HSS 4.0mm</t>
  </si>
  <si>
    <t>Reten 34 - 47 - 7</t>
  </si>
  <si>
    <t>Libro The Conquest of Rio Colca</t>
  </si>
  <si>
    <t>O-ring 3.5x85</t>
  </si>
  <si>
    <t>Sur Esmalte Blanco X 1/16 Galón</t>
  </si>
  <si>
    <t>Pilas Duracell AAA (2400)</t>
  </si>
  <si>
    <t>Manguera PVC de 10mm Para Aire</t>
  </si>
  <si>
    <t>Hoja de Sierra de 1/2" x 12"</t>
  </si>
  <si>
    <t>Pilas Duracell AA</t>
  </si>
  <si>
    <t>Lija al Agua # 2000</t>
  </si>
  <si>
    <t>Broca  HSS Ø3.4 mm.</t>
  </si>
  <si>
    <t>ALMA088</t>
  </si>
  <si>
    <t>Almacen Reserva AQP</t>
  </si>
  <si>
    <t>Scrap Reglas Cristal P.S.</t>
  </si>
  <si>
    <t>Sur Barniz Caoba  X 1/16 Galón</t>
  </si>
  <si>
    <t>Sur Esmalte Azul Marino X 1/8 Galón</t>
  </si>
  <si>
    <t>Papel Bond 90g  84cm x 86.4cm Prisma bright Suzano</t>
  </si>
  <si>
    <t>Sur Barniz Transparente X 1/16 Galón</t>
  </si>
  <si>
    <t>Sur Esmalte Verde Oscuro X 1/8 Galón</t>
  </si>
  <si>
    <t>Pegamento Triz</t>
  </si>
  <si>
    <t>Acople rapido de 1/4" NPT para manguera de 8 mm.</t>
  </si>
  <si>
    <t>Cartón Duplex Emerald C14/235gr. - 70cm</t>
  </si>
  <si>
    <t>Caolin Calcinado</t>
  </si>
  <si>
    <t>Envases de Hojalata Litografiados Esmalte Ecosur x 1 galón</t>
  </si>
  <si>
    <t>Broca HSS 3.5mm</t>
  </si>
  <si>
    <t>Broca HSS 3.0mm</t>
  </si>
  <si>
    <t>Cartón Duplex Emerald C16/255gr. - 70cm.</t>
  </si>
  <si>
    <t>Papel Bond 60g x 84 cm Chambril</t>
  </si>
  <si>
    <t>Lanyard</t>
  </si>
  <si>
    <t>Cartón Duplex Emerald C14/235gr. - 100cm.</t>
  </si>
  <si>
    <t>Grapas 23/6 x 1000</t>
  </si>
  <si>
    <t>Credencial campaña</t>
  </si>
  <si>
    <t>Rapi Forro Layconsa (Bolsa x 10 unidades)</t>
  </si>
  <si>
    <t>Temple Ecosur blanco bolsa x 5 kilos</t>
  </si>
  <si>
    <t>Sur Esmalte Negro X 1/32 Galón</t>
  </si>
  <si>
    <t>O-ring 3.5x58</t>
  </si>
  <si>
    <t>Perno Socket M12 x 125mm FE NEGRO GRADO 8</t>
  </si>
  <si>
    <t>Tubo Flexible Conduit 1/2"</t>
  </si>
  <si>
    <t>Cuad.Grap. Rayado c/ diseño Princess Club</t>
  </si>
  <si>
    <t>Sur Esmalte Amarillo Caterpila X 1/8 Galón</t>
  </si>
  <si>
    <t>Papel Bond 70g x 84cm Prisma bright Suzano</t>
  </si>
  <si>
    <t>Manguera Plástica de 10mm</t>
  </si>
  <si>
    <t>Solución P/Dispersión al Agua</t>
  </si>
  <si>
    <t>Sur Esmalte Amarillo Medio x 1/16 Galon</t>
  </si>
  <si>
    <t>Sur Esmalte Azul Eléctrico X 1/16 Galón</t>
  </si>
  <si>
    <t>Dispensador Eagle Plast. Rojo Grande (898L)</t>
  </si>
  <si>
    <t>Scrap de Plastilina</t>
  </si>
  <si>
    <t>Sur Esmalte Rojo Bermellon X 1/16 Galón</t>
  </si>
  <si>
    <t>Etiquetas Autoadhesivas Goltex X 5 galones</t>
  </si>
  <si>
    <t>Envases de Hojalata x 1 Galón</t>
  </si>
  <si>
    <t>Papel Bond 70g. 44cm x 83 cm.</t>
  </si>
  <si>
    <t>Sur Esmalte Blanco X 1/32 Galón</t>
  </si>
  <si>
    <t>Didact. Rompecab. Layconsa Zoológico Jebecolor</t>
  </si>
  <si>
    <t>Envases de hojalata litografiado Esmalte Sur x 1 galón</t>
  </si>
  <si>
    <t>Cajon 209M C/I 50.00x43.00x36.00 (LYC)</t>
  </si>
  <si>
    <t>Balde Plástico Varios x 4 Litros</t>
  </si>
  <si>
    <t>MB07 KMK - Arandelas de retención - MB07 KMK</t>
  </si>
  <si>
    <t>Pila Alcalina Tipo AA</t>
  </si>
  <si>
    <t>Codo conduit 1"</t>
  </si>
  <si>
    <t>Abrazadera Galvanizada Regulable de 1"</t>
  </si>
  <si>
    <t>Jabon Bolivar en barra</t>
  </si>
  <si>
    <t>Sur Metagloss Aluminio Extra Fino X 1/4 Galón</t>
  </si>
  <si>
    <t>Didact. Rompecab. Layconsa Mariposa Jebecolor</t>
  </si>
  <si>
    <t>Sur Esmalte Azul Ultramar x 1/16 Galón</t>
  </si>
  <si>
    <t>Lápiz Color Layconsa Colorama Pastel x12 Pla.</t>
  </si>
  <si>
    <t>Papel Fine x 250 Gr. - 70 x 100</t>
  </si>
  <si>
    <t>Sur Barniz Nogal Oscuro X 1/16 Galón</t>
  </si>
  <si>
    <t>Formato Declaración Jurada de Beneficiarios Seguro Vida Ley (Block x 50) APB</t>
  </si>
  <si>
    <t>Perforador Eagle Graduable Trab. Pesado Azul (837)</t>
  </si>
  <si>
    <t>Formato Preparación Pesticidas en Almacén Vid-Mandarina (Block x 50) APB</t>
  </si>
  <si>
    <t>Cajón Cuaderno diseño Sweet 36x58.5 cm</t>
  </si>
  <si>
    <t>Balde Plástico Ecosur x 4 litros</t>
  </si>
  <si>
    <t>Portacatálogo Eagle Plást. 40 Bols Gris (9004A)</t>
  </si>
  <si>
    <t>Sur Esmalte Bayo X 1/16 Galón</t>
  </si>
  <si>
    <t>O-Ring 3.53x55 mm</t>
  </si>
  <si>
    <t>Témpera Blanca Arti x 250 ML</t>
  </si>
  <si>
    <t>Engrapador Eagle c/Sacag Metal Rojo (206A)</t>
  </si>
  <si>
    <t>Tampón Eagle N° 1 Azul</t>
  </si>
  <si>
    <t>Sur Esmalte Blanco Humo X 1/16 Galón</t>
  </si>
  <si>
    <t>Masa Para Témperas Rojo ECO LYC P.S.</t>
  </si>
  <si>
    <t>Papel Crepe Decorado Arboleda  Layconsa</t>
  </si>
  <si>
    <t>Caja Chocolatier Rosas y Palomas</t>
  </si>
  <si>
    <t>B. Sketch Book 20 Hj. Layconsa Puppy</t>
  </si>
  <si>
    <t>Formato Autorización Descuento de Fotocheck (Block x 50) APB</t>
  </si>
  <si>
    <t>Sur Laca P. Lapices Amarillo Patita X 1/4 Galón</t>
  </si>
  <si>
    <t>Cuad. Grap. A-4 Cuad. 88H Layconsa Street Racer</t>
  </si>
  <si>
    <t>Cuad. Grap. A-4 Cuad. 88H Layconsa Gamer</t>
  </si>
  <si>
    <t>Cuad. Grap. A-4 T.R.Caligráfico Layconsa Unicornios 88h</t>
  </si>
  <si>
    <t>Colgante Marcador</t>
  </si>
  <si>
    <t>Perno Socket M6 x 30mm c/ arandela plana - presion - tuerca</t>
  </si>
  <si>
    <t>Sur Esmalte Amarillo Limón X 1/16 Galón</t>
  </si>
  <si>
    <t>Cuad. Grap. Cuad. 92 Hj Layconsa El Melgar</t>
  </si>
  <si>
    <t>Papel Crepe Layconsa Celeste</t>
  </si>
  <si>
    <t>Didact. Rompecab. Layconsa Minúsculas Jebecolor</t>
  </si>
  <si>
    <t>Sur Metagloss Color Especial X 1/4 Galón</t>
  </si>
  <si>
    <t>Portatacos Acrílico Layconsa Office Sin Papel Negro</t>
  </si>
  <si>
    <t>Masa Para Témperas Amarillo ECO LYC P.S.</t>
  </si>
  <si>
    <t>Formato Autorización Horas Adicionales (Block x 50pz) APB</t>
  </si>
  <si>
    <t>Grapas 23/8 x 1000</t>
  </si>
  <si>
    <t>Pila Alcalina Tipo AAA</t>
  </si>
  <si>
    <t>Masa Para Témperas Verde ECO LYC P.S.</t>
  </si>
  <si>
    <t>Sur Esmalte Azul Toner X 1/16 Galón</t>
  </si>
  <si>
    <t>Sur Esmalte Naranja x 1/16 Galón</t>
  </si>
  <si>
    <t>Bolsas Blancas de Temple Ecosur x 25 kilos</t>
  </si>
  <si>
    <t>Gas Licuado</t>
  </si>
  <si>
    <t>Masa Para Témperas Negro ECO LYC P.S.</t>
  </si>
  <si>
    <t>Cajón Colores EF Mongol Lx12 (28x37x25)</t>
  </si>
  <si>
    <t>Sur Esmalte Crema X 1/16 Galón</t>
  </si>
  <si>
    <t>Papel Proterra Yute 118grs. 63.5 x 96.5 cm</t>
  </si>
  <si>
    <t>Cuad. Grap. Triple renglon calig.  amarillo 80H Layconsa Estudiante</t>
  </si>
  <si>
    <t>Codo PVC 1"</t>
  </si>
  <si>
    <t>Perno Socket M6 x 25</t>
  </si>
  <si>
    <t>Packaging - Maleta para témpera</t>
  </si>
  <si>
    <t>Formato Entrega de Fotocheck  (Block x 50)  APB</t>
  </si>
  <si>
    <t>Papel Fine x 150 Gr. - 72 x 102</t>
  </si>
  <si>
    <t>Lápices Color EF Triangulares Largos x 12</t>
  </si>
  <si>
    <t>Masa Para Témperas Blanco ECO LYC P.S.</t>
  </si>
  <si>
    <t>Sur Esmalte Verde Oscuro X 1/16 Galón</t>
  </si>
  <si>
    <t>Codo PVC 1/2" x 90° Para Luz</t>
  </si>
  <si>
    <t>Cintillo plástico 100MM-2.5 x paquete 100</t>
  </si>
  <si>
    <t>O-ring 3.5x82</t>
  </si>
  <si>
    <t>Masa Para Témperas Azul ECO LYC P.S.</t>
  </si>
  <si>
    <t>Cuad. Grap. A4 T. Raya sur Lucas Markin 80 Hj</t>
  </si>
  <si>
    <t>Gilsonite</t>
  </si>
  <si>
    <t>Sur Esmalte Amarillo Medio x 1/32 Galon</t>
  </si>
  <si>
    <t>Cuad. Grap. A-4 Ray. 88H  Layconsa Teens</t>
  </si>
  <si>
    <t>Sur Esmalte Rojo Bermellon x 1/32 Galón</t>
  </si>
  <si>
    <t>Pigmento Oxido de Hierro Negro Transparente</t>
  </si>
  <si>
    <t>Lija al Agua # 1200</t>
  </si>
  <si>
    <t>Envases de hojalata litografiados Esmalte Sur x 1/4 galón</t>
  </si>
  <si>
    <t>Sur Esmalte Marfil X 1/16 Galón</t>
  </si>
  <si>
    <t>Cuad Grap Cuadr 92 Hj Victorious</t>
  </si>
  <si>
    <t>Envases de Hojalata x 1/8 Galón</t>
  </si>
  <si>
    <t>Didact. Rompecab. Layconsa Polibloques Jebecolor</t>
  </si>
  <si>
    <t>Sur Esmalte Azul Eléctrico X 1/32 Galón</t>
  </si>
  <si>
    <t>Cuad.Grap. Cuad. 92 Hj Layconsa Rápidos y Furiosos</t>
  </si>
  <si>
    <t>Sur Esmalte Bayo x 1/32 Galón</t>
  </si>
  <si>
    <t>Cuaderno grapado deluxe CONA 80 hj. cuadriculado</t>
  </si>
  <si>
    <t>Envases de Hojalata x 1/4 Galón</t>
  </si>
  <si>
    <t>Cable GPT N 12 AWG Tierra</t>
  </si>
  <si>
    <t>Perforador Eagle Metálico Rojo (709)</t>
  </si>
  <si>
    <t>Cajón para plastilina Jumbo Alpha S/I L:38 x AN:28.50 x AL:22 cm</t>
  </si>
  <si>
    <t>Caja Para Embalaje 33x32x19.5</t>
  </si>
  <si>
    <t>Portaclips Layconsa Office Azul</t>
  </si>
  <si>
    <t>Perforador Eagle Metal Graduable Gris (709R)</t>
  </si>
  <si>
    <t>Cajon para Resaltador 48 25x21.5x26.5 cm.</t>
  </si>
  <si>
    <t>Cuad. Grap. A-4 Trip. Renglón 80H  Layconsa Teens</t>
  </si>
  <si>
    <t>Lija para fierro N° 200</t>
  </si>
  <si>
    <t>Cajón Borrador Mongol M-40 32.40 x 22.30 x 26.90 cm</t>
  </si>
  <si>
    <t>Lija Para Fierro Nro  100</t>
  </si>
  <si>
    <t>Perno Socket M6 x 30</t>
  </si>
  <si>
    <t>Perno Flat Inox M6 x 25 mm arandela plana - presion - tuerca</t>
  </si>
  <si>
    <t>Tapa Unicornios 2 Barniz + Efecto</t>
  </si>
  <si>
    <t>Sur Esmalte Blanco Humo X 1/32 Galón</t>
  </si>
  <si>
    <t>Porta CD Plástico con Anillos Eagle (ZP048) Azul</t>
  </si>
  <si>
    <t>Envases de Hojalata x 1/16 Galón</t>
  </si>
  <si>
    <t>Reglamento Interno de Seguridad y Salud en el Trabajo - APB</t>
  </si>
  <si>
    <t>Cajón sin impresión  S/I  27.50x38.00x22.50 plastilina Alpha 10+2</t>
  </si>
  <si>
    <t>Portafile Ejecutivo Eagle Negro A-4 (ZP019-LV)</t>
  </si>
  <si>
    <t>Sur Esmalte Azul Ultramar x 1/32 Galón</t>
  </si>
  <si>
    <t>Cable de 2.5 mm</t>
  </si>
  <si>
    <t>Cable tierra de 2.5 mm</t>
  </si>
  <si>
    <t>Cajón para plastilina jumbo Alpha S/I 21x30x43 cm</t>
  </si>
  <si>
    <t>Bloqueador Solar FPS 50 x SACHET</t>
  </si>
  <si>
    <t>Cajón 208A S/I 40.40x45.20x28.20</t>
  </si>
  <si>
    <t>Didact. Rompecab. Layconsa Numeralitos Jebecolor</t>
  </si>
  <si>
    <t>Lija Para Fierro Nro 150</t>
  </si>
  <si>
    <t>Cajón Plastilinas EF Mongol Kids (20x35x18)</t>
  </si>
  <si>
    <t>TAPA Markin MASCULINO Cajón p/Cuaderno c/Tapa 21.8 x 29.4 x 7</t>
  </si>
  <si>
    <t>O-Ring 3.5x64 mm</t>
  </si>
  <si>
    <t>Calendario Anual APB</t>
  </si>
  <si>
    <t>Silicato de Sodio Neutro R:3.22</t>
  </si>
  <si>
    <t>O-Ring  Ø90 espesor 2mm</t>
  </si>
  <si>
    <t>Pintura acrílica brillante Layconsa cerámico 30  ml.</t>
  </si>
  <si>
    <t>Pintura acrílica brillante Layconsa ocre oro 30 ml.</t>
  </si>
  <si>
    <t>Sur Oleo Mate Base Tikkurila C  X 1/4 Galón</t>
  </si>
  <si>
    <t>Galoneras de plástico x 3.0 litros</t>
  </si>
  <si>
    <t>Lija al Agua # 1500</t>
  </si>
  <si>
    <t>Lija al Agua # 1000</t>
  </si>
  <si>
    <t>CajÃ³n 40*35.7*18.5 cm - LÃ¡piz 3M color jumbo x 12</t>
  </si>
  <si>
    <t>Pintura acrílica brillante Layconsa verde oliva 30  ml.</t>
  </si>
  <si>
    <t>Pintura acrílica brillante Layconsa caramelo 30  ml.</t>
  </si>
  <si>
    <t>Tapas c/ventana - S&amp;S</t>
  </si>
  <si>
    <t>Cinta Adh Transparente 1/2 x 50 Yds. - Planta</t>
  </si>
  <si>
    <t>Sur Esmalte Marfil X 1/32 Galón</t>
  </si>
  <si>
    <t>Caja Minifondy x 20pz - Export</t>
  </si>
  <si>
    <t>Pintura acrílica brillante Layconsa marfil 30  ml.</t>
  </si>
  <si>
    <t>Sur Esmalte Azul Toner X 1/32 Galón</t>
  </si>
  <si>
    <t>Blister de Colores</t>
  </si>
  <si>
    <t>Cajón Embalaje Resaltador Pastel  x 4 - 26.50x29.5x23.00 cm.</t>
  </si>
  <si>
    <t>Pintura acrílica brillante Layconsa verde 30  ml.</t>
  </si>
  <si>
    <t>O-ring 3.5x50</t>
  </si>
  <si>
    <t>Plastilina EF Kids Jumbo  x 12</t>
  </si>
  <si>
    <t>Caja Ilusión de Chocolate 110g</t>
  </si>
  <si>
    <t>Limpiatipo Layconsa 35Gr Verde Neón/Araranjado</t>
  </si>
  <si>
    <t>Colores Jumbo Puppy Hexagonales P.S.</t>
  </si>
  <si>
    <t>Cajón BESTER 24*35*24 cm - Témpera 500 CC. c/Tapa dosificadora</t>
  </si>
  <si>
    <t>Perno de Anclaje de 3/8" x 3"</t>
  </si>
  <si>
    <t>Sur Esmalte Celeste X 1/32 Galón</t>
  </si>
  <si>
    <t>Cartón Duplex Maule R/C 370GR C28 - 70 CM X 80 CM</t>
  </si>
  <si>
    <t>Pintura acrílica brillante Layconsa turquesa 30  ml.</t>
  </si>
  <si>
    <t>Lija al Agua # 400</t>
  </si>
  <si>
    <t>Lija al Agua # 600</t>
  </si>
  <si>
    <t>Lija al Agua # 320</t>
  </si>
  <si>
    <t>Pintura acrílica mate Layconsa naranja 30 ml.</t>
  </si>
  <si>
    <t>Colores Patita Corto X 12 (1235) Prom. + lápiz regalo</t>
  </si>
  <si>
    <t>Sur Esmalte Verde Oscuro X 1/32 Galón</t>
  </si>
  <si>
    <t>Tapas Ciegas Para Caja Octogonal</t>
  </si>
  <si>
    <t>Tapas Ciegas Para Caja Rectangular</t>
  </si>
  <si>
    <t>Gancho autoadhesivo para pared</t>
  </si>
  <si>
    <t>Conector recto conduit 1/2"</t>
  </si>
  <si>
    <t>Tapa Markin Color Barniz 20.7 cm x 27.8 cm Pre-escolar</t>
  </si>
  <si>
    <t>Blister lápiz grafito Hexagonal 482-2 Oferta 3 x 4 uni.</t>
  </si>
  <si>
    <t>Blister lápiz rojo EF Triangular Chequeo x 3 uni.</t>
  </si>
  <si>
    <t>Cajón 220 S/I 28.00x37.50x7.00 (EXP-PLK)</t>
  </si>
  <si>
    <t>Pintura acrílica brillante Layconsa naranja 30  ml.</t>
  </si>
  <si>
    <t>Contratapas S&amp;S</t>
  </si>
  <si>
    <t>Sur Masilla a la  Piroxilina Gris X 1/8 Galón</t>
  </si>
  <si>
    <t>Sur Masilla a la  Piroxilina Blanca X 1/8 Galón</t>
  </si>
  <si>
    <t>Blister lápiz EF Graduado x 3uni.: 6B, HB, 2H</t>
  </si>
  <si>
    <t>Lija al Agua # 800</t>
  </si>
  <si>
    <t>Pintura acrílica brillante Layconsa rosado 30  ml.</t>
  </si>
  <si>
    <t>Perno Socket M12 x 35mm</t>
  </si>
  <si>
    <t>Plastilina EF x 8 Larga</t>
  </si>
  <si>
    <t>Talco Industrial</t>
  </si>
  <si>
    <t>Resaltador Pastel Lila Layconsa unidad</t>
  </si>
  <si>
    <t>Jalavistas Layconsa</t>
  </si>
  <si>
    <t>Resaltador Pastel Rosado Layconsa unidad</t>
  </si>
  <si>
    <t>Resaltador Pastel Menta Layconsa unidad</t>
  </si>
  <si>
    <t>Sobre Lija para Madera Gr. 120</t>
  </si>
  <si>
    <t>Sobre Lija para Madera Gr. 80</t>
  </si>
  <si>
    <t>3 Lapices Control Bicolor Mediano Blister</t>
  </si>
  <si>
    <t>Folder con Clip Sujetador Eagle (13523) Rojo</t>
  </si>
  <si>
    <t>Caja de Cartulina Blanca Rectangular (12.70 x 7 x 7.70 cm) Sectorizado</t>
  </si>
  <si>
    <t>O-Ring 2-122</t>
  </si>
  <si>
    <t>Etiqueta Autoadhesiva Sur Sellador Acrilico</t>
  </si>
  <si>
    <t>Etiqueta Autoadhesiva Sur techo</t>
  </si>
  <si>
    <t>Tiza Malla 600 Blanca</t>
  </si>
  <si>
    <t>Caja Bombón Gaufrette x 300</t>
  </si>
  <si>
    <t>Pintura acrílica mate Layconsa rojo 30 ml.</t>
  </si>
  <si>
    <t>Esponjero Plástico Layconsa Office Colores Surtidos</t>
  </si>
  <si>
    <t>Cartulina Linner 225gr. - 70x100 cm.</t>
  </si>
  <si>
    <t>Pintura acrílica mate Layconsa caramelo 30 ml.</t>
  </si>
  <si>
    <t>Pintura acrílica brillante Layconsa verde limón 30  ml.</t>
  </si>
  <si>
    <t>Portaclips Plástico Eagle Amarillo con 30 Clips (803-TRA)</t>
  </si>
  <si>
    <t>Pintura acrílica mate Layconsa marrón 30 ml.</t>
  </si>
  <si>
    <t>Etiqueta Aceite de Linaza Doble Cocido x 1 Galón Pinturas Sur</t>
  </si>
  <si>
    <t>Cintillo Dulce Ilusión Navidad - Chile</t>
  </si>
  <si>
    <t>Envases de Hojalata x 1/32 Galón</t>
  </si>
  <si>
    <t>Papel Couche 300 gr 72 x 102 cm Resma x 100  hjs</t>
  </si>
  <si>
    <t>Pintura acrílica brillante Layconsa celeste 30  ml.</t>
  </si>
  <si>
    <t>CajÃ³n 47*19*18.5 cm - Plastilina 3M Jumbo x 12</t>
  </si>
  <si>
    <t>Colores Patita Corto X12 +2 lapices</t>
  </si>
  <si>
    <t>Cintillo Dulce Armonía Navidad - Chile</t>
  </si>
  <si>
    <t>Pintura acrílica brillante Layconsa marrón 30  ml.</t>
  </si>
  <si>
    <t>Tampón Eagle N° 3 Negro</t>
  </si>
  <si>
    <t>Papel Contómetro Bond 57x60mm Tai Loy</t>
  </si>
  <si>
    <t>Perno Socket M8 x 40mm</t>
  </si>
  <si>
    <t>Arandela Plana M16</t>
  </si>
  <si>
    <t>Pintura acrílica brillante Layconsa piel 30  ml.</t>
  </si>
  <si>
    <t>Pintura acrílica mate Layconsa turquesa 30 ml.</t>
  </si>
  <si>
    <t>Cartulina Linner 170gr. - 70x100 cm.</t>
  </si>
  <si>
    <t>Perno Socket M6 x 40</t>
  </si>
  <si>
    <t>Lápices de Color Layconsa Ecol Color Cx12 (MRK)</t>
  </si>
  <si>
    <t>Sobre Lija para Madera Gr. 220</t>
  </si>
  <si>
    <t>Cartulina Linner 150gr - 70x100 cm</t>
  </si>
  <si>
    <t>Regla Layconsa Cristal x 30 cm</t>
  </si>
  <si>
    <t>Arandela de presión M 16</t>
  </si>
  <si>
    <t>Caja para Papitas</t>
  </si>
  <si>
    <t>Papel Laqueado para Bombones</t>
  </si>
  <si>
    <t>Folder c/Clip Sujetador Layconsa Office LF-100 Rojo</t>
  </si>
  <si>
    <t>Sobre Lija para Madera Gr. 150</t>
  </si>
  <si>
    <t>Sobre Lija para Madera Gr. 100</t>
  </si>
  <si>
    <t>Cajita Pintura Para Dedos  (P.T.)</t>
  </si>
  <si>
    <t>Regla Layconsa Cristal x 20 cm</t>
  </si>
  <si>
    <t>Bolsa de Temple Ecosur para 5 kilos blanca</t>
  </si>
  <si>
    <t>Sobre Lija al Agua grano 1000</t>
  </si>
  <si>
    <t>Marcador Layconsa Jumbo L-47 Azul</t>
  </si>
  <si>
    <t>Tiza Malla 400 Blanca</t>
  </si>
  <si>
    <t>Pintura acrílica mate Layconsa verde pistacho 30 ml.</t>
  </si>
  <si>
    <t>Guarda adhesiva A4 Street Racer Troq.</t>
  </si>
  <si>
    <t>Sobre Multilija Grano 60 - Abrasivos</t>
  </si>
  <si>
    <t>Sobre Multilija Grano 40 - Abrasivos</t>
  </si>
  <si>
    <t>Sobre Multilija Grano 150</t>
  </si>
  <si>
    <t>Sobre Multilija Grano 120</t>
  </si>
  <si>
    <t>Sobre Multilija Grano 50</t>
  </si>
  <si>
    <t>Sobre Multilija Grano 220</t>
  </si>
  <si>
    <t>Sobre Lija para Madera Gr. 40</t>
  </si>
  <si>
    <t>Afiche 83 x 54 - AMP</t>
  </si>
  <si>
    <t>Tiza malla 400 especial (perla)</t>
  </si>
  <si>
    <t>Papel Bond Atlas Alisado 120Gr 69x89cm (MRK)</t>
  </si>
  <si>
    <t>Guantes de nitrilo descartables XL</t>
  </si>
  <si>
    <t>Cartulina Duplex Reverso Blanco 215gr 70cm x 100cm</t>
  </si>
  <si>
    <t>ETQB Drop Puna Natural Mix - Inca Tops</t>
  </si>
  <si>
    <t>Base de carton paja 14.5 x 22 cm</t>
  </si>
  <si>
    <t>Sobre Lija al Agua grano 400</t>
  </si>
  <si>
    <t>Etiquetas Esmalte Sintetico 1/8 Gal Pinturas Sur</t>
  </si>
  <si>
    <t>Sobre Lija al Agua grano 1200</t>
  </si>
  <si>
    <t>Guarda adhesiva A4 Unicornio Troq.</t>
  </si>
  <si>
    <t>Base de carton paja 17.8 x 25 cm</t>
  </si>
  <si>
    <t>Marcador Pizarra LYC 123 - N Grabado Fucsia Granel P.S</t>
  </si>
  <si>
    <t>Caja de Ajo Molido Batán x 42 sobres</t>
  </si>
  <si>
    <t>Cartulina Escolar Blanca 140gr. - 70x100cm.</t>
  </si>
  <si>
    <t>Tajadores Layconsa Con Deposito y Lupa 421</t>
  </si>
  <si>
    <t>Perno Socket M4 x 35</t>
  </si>
  <si>
    <t>Tajadores Layconsa Metálico Doble 020</t>
  </si>
  <si>
    <t>ETQS Drop Puna Natural Mix - Inca Tops</t>
  </si>
  <si>
    <t>Etiqueta Master Acrilica 1 Galón Pinturas Sur</t>
  </si>
  <si>
    <t>Papel Couche 200 Gr 69x89cm x 125</t>
  </si>
  <si>
    <t>Perno Allen M6 x 30mm</t>
  </si>
  <si>
    <t>Afiche Cuadernos Anillados</t>
  </si>
  <si>
    <t>Marcador Layconsa Jumbo L-47 Rojo</t>
  </si>
  <si>
    <t>Estuche Vaselina Perfumada x 5gr x 72 Und.</t>
  </si>
  <si>
    <t>Caja para Papitas (1/2 porción) - PR</t>
  </si>
  <si>
    <t>Pintura acrílica mate Layconsa piel 30 ml.</t>
  </si>
  <si>
    <t>Tijera Metal Eagle 5.5" Mango naranja c/regla (TY829)</t>
  </si>
  <si>
    <t>Pegamento Super Glue</t>
  </si>
  <si>
    <t>Cartulina Linner 115gr - 70x100 cm</t>
  </si>
  <si>
    <t>Sobres Multilija Grano 80 - Abrasivos</t>
  </si>
  <si>
    <t>Estuche Vaselina Perfumada x 18 gr x 36 Und.</t>
  </si>
  <si>
    <t>Papel Couche 150 gr 72x102 cm x 250</t>
  </si>
  <si>
    <t>Bolsa Polipropileno con cita pega  14" x 20" x 1  µm</t>
  </si>
  <si>
    <t>Perno Socket M6 x 20</t>
  </si>
  <si>
    <t>Cartulina escolar Negra 150 gr. 50 x 65 cm</t>
  </si>
  <si>
    <t>Etiqueta Tableta Chocolate a la Taza con azúcar x 100g. - EEUU</t>
  </si>
  <si>
    <t>O-Ring 2-121</t>
  </si>
  <si>
    <t>Bolígrafo Layconsa L-A1 Grip Tinta Gel Roja unidad</t>
  </si>
  <si>
    <t>Bolígrafo Layconsa L-A1 Grip Tinta Gel Negra unidad</t>
  </si>
  <si>
    <t>Bolígrafo Layconsa L-A1 Grip Tinta Gel Azul unidad</t>
  </si>
  <si>
    <t>Caja Para Marcadores Layconsa L-123 x 12 Pz. Azul</t>
  </si>
  <si>
    <t>Marcador Layconsa Jumbo L-47 Negro</t>
  </si>
  <si>
    <t>Seguro seeger exterior 22mm</t>
  </si>
  <si>
    <t>O-Ring 2-120</t>
  </si>
  <si>
    <t>Perno socket M5 x 15</t>
  </si>
  <si>
    <t>Caja Pastillas de Leche x 300gr Expor.</t>
  </si>
  <si>
    <t>Bolsa de polipropileno de cristal de 370mm x 340mm x 40 micras</t>
  </si>
  <si>
    <t>ETQS Drop Alpaca Uni Colour - Inca Tops</t>
  </si>
  <si>
    <t>Tarjeta Personal Agricola Pampa Baja</t>
  </si>
  <si>
    <t>Etiqueta Barra Milky Nougat x 50gr. - ESTAMPADO</t>
  </si>
  <si>
    <t>Cajita EMA 230</t>
  </si>
  <si>
    <t>Regla Layconsa x 30 cm cristal unidad</t>
  </si>
  <si>
    <t>Bolígrafo Layconsa crystal L-036 Rojo unidad</t>
  </si>
  <si>
    <t>Cajita EMA 220</t>
  </si>
  <si>
    <t>Papel Bond Alisado 90 Gr 72x102cm x 500</t>
  </si>
  <si>
    <t>Caja Sazonador Completo con Ají sin Picante Batán x 42 Sobres</t>
  </si>
  <si>
    <t>Cajita EMA 280</t>
  </si>
  <si>
    <t>Caja Comino Molido Batán x 42 sobres</t>
  </si>
  <si>
    <t>Cajita EMA 210</t>
  </si>
  <si>
    <t>Tajador Layconsa Nugget 150x30 Piezas</t>
  </si>
  <si>
    <t>Lápiz Grafito Layconsa Hexagonal 2B</t>
  </si>
  <si>
    <t>Papel Couche 115 Gr 72x102 Resma x 500</t>
  </si>
  <si>
    <t>Papel Couche 115Gr 61x86 (MRK)</t>
  </si>
  <si>
    <t>Etiqueta Barniz 1/16 Gal Pinturas Sur</t>
  </si>
  <si>
    <t>Formato Ticket de Cosecha x 100 Hjs (Block x 100pz) APB</t>
  </si>
  <si>
    <t>Caja Pimienta Negra Molida Batán x 42 sobres</t>
  </si>
  <si>
    <t>ETQS Drop Alpaca Mix - Inca Tops</t>
  </si>
  <si>
    <t>Tajadores Layconsa Plástico Doble 107</t>
  </si>
  <si>
    <t>Papel Bond 120 Gr 61x86cm Resma x 500</t>
  </si>
  <si>
    <t>Escuadras de 60 Grad. P.S.</t>
  </si>
  <si>
    <t>Letra de Cambio 9 2/8" x 12 x 3</t>
  </si>
  <si>
    <t>Papel Celofan Surtido transparente colores 70 x 100 cm</t>
  </si>
  <si>
    <t>Bolígrafo Layconsa L-036 Fine Negro</t>
  </si>
  <si>
    <t>Sticker Minifondy Sin Azúcar x 200gr</t>
  </si>
  <si>
    <t>Pintura acrílica mate Layconsa verde limón 30 ml.</t>
  </si>
  <si>
    <t>Pintura acrílica mate Layconsa violeta 30 ml.</t>
  </si>
  <si>
    <t>Pintura acrílica mate Layconsa lila 30 ml.</t>
  </si>
  <si>
    <t>Pintura acrílica mate Layconsa verde jade 30  ml.</t>
  </si>
  <si>
    <t>Pintura acrílica mate Layconsa magenta 30 ml.</t>
  </si>
  <si>
    <t>Pintura acrílica mate Layconsa fucsia 30 ml.</t>
  </si>
  <si>
    <t>Pintura acrílica mate Layconsa verde oliva 30 ml.</t>
  </si>
  <si>
    <t>Pintura acrílica mate Layconsa azul ultramar 30  ml.</t>
  </si>
  <si>
    <t>Pintura acrílica mate Layconsa amarillo cadmio 30 ml.</t>
  </si>
  <si>
    <t>Colores Jumbo Pelikan Triangulares P.S.</t>
  </si>
  <si>
    <t>Bolígrafo Layconsa L-036 Fine Rojo</t>
  </si>
  <si>
    <t>Perno Flat M8 x 20mm. G8.8</t>
  </si>
  <si>
    <t>Lápiz de Color Jumbo Triangular Rosa Carne 5 1/4" P.S.</t>
  </si>
  <si>
    <t>Bolígrafo Lucas 036 PT FN Negro</t>
  </si>
  <si>
    <t>Escuadras Cristal 45 Grados</t>
  </si>
  <si>
    <t>Etiqueta Ephemeral Fingering CO-PP/LYO 1/5 MJA x 100grs.</t>
  </si>
  <si>
    <t>Lápiz Negrito Graso MONGOL P.S.</t>
  </si>
  <si>
    <t>Caja Palillo Molido Batán x 42 sobres</t>
  </si>
  <si>
    <t>Etiqueta Barniz 1/4 Gal. Pinturas Sur</t>
  </si>
  <si>
    <t>Sticker Bolsa Sixpack Fondy</t>
  </si>
  <si>
    <t>Papel Couche 90 gr 72x102 R/500</t>
  </si>
  <si>
    <t>Pintura acrílica mate Layconsa verde 30 ml.</t>
  </si>
  <si>
    <t>Pintura acrílica mate Layconsa blanco 30 ml.</t>
  </si>
  <si>
    <t>Pintura acrílica mate Layconsa negro 30 ml.</t>
  </si>
  <si>
    <t>Pintura acrílica mate Layconsa rosado 30 ml.</t>
  </si>
  <si>
    <t>Pintura acrílica mate Layconsa morado 30 ml.</t>
  </si>
  <si>
    <t>Pintura acrílica mate Layconsa celeste 30 ml.</t>
  </si>
  <si>
    <t>Hang Tag 3.5 x 6 cm para Huevo de Pascua - Chile</t>
  </si>
  <si>
    <t>Lápiz MONGOL Graduado "9B" P.S.</t>
  </si>
  <si>
    <t>Lápiz Teknico "7H" P.S.</t>
  </si>
  <si>
    <t>Bolígrafo escolar CONA cuerpo transparente tinta  roja</t>
  </si>
  <si>
    <t>Bolígrafo Layconsa crystal L-036 verde unidad</t>
  </si>
  <si>
    <t>ETQB Drop Alpaca Uni Colour - Inca Tops</t>
  </si>
  <si>
    <t>Papel Bond 56Grs. 72x102cm x 500</t>
  </si>
  <si>
    <t>Lápiz Negrito Semigraso MONGOL P.S.</t>
  </si>
  <si>
    <t>Lápiz Teknico "7B" P.S.</t>
  </si>
  <si>
    <t>Bolígrafo Lucas 036 PT FN Verde</t>
  </si>
  <si>
    <t>Bolígrafo escolar CONA cuerpo transparente tinta azul</t>
  </si>
  <si>
    <t>Pintura acrílica mate Layconsa ocre oro 30 ml.</t>
  </si>
  <si>
    <t>Pintura acrílica mate Layconsa azul acero 30  ml.</t>
  </si>
  <si>
    <t>Pintura acrílica mate Layconsa melón 30  ml.</t>
  </si>
  <si>
    <t>Pintura acrílica mate Layconsa verde pantano 30 ml.</t>
  </si>
  <si>
    <t>Pintura acrílica mate Layconsa azul noche 30  ml.</t>
  </si>
  <si>
    <t>Pintura acrílica mate Layconsa marfil 30 ml.</t>
  </si>
  <si>
    <t>Pintura acrílica mate Layconsa gris 30  ml.</t>
  </si>
  <si>
    <t>Pintura acrílica mate Layconsa vino 30 ml.</t>
  </si>
  <si>
    <t>Encarte Sweet a4</t>
  </si>
  <si>
    <t>Lápiz MONGOL Graduado "7B" P.S.</t>
  </si>
  <si>
    <t>Papel de Regalo Navidad de 49.5 x 70.0 cm</t>
  </si>
  <si>
    <t>Papel Couche 90 Gr 61 x 86cm x 500</t>
  </si>
  <si>
    <t>Regla Layconsa x 20 cm cristal unidad</t>
  </si>
  <si>
    <t>Frasco Para Cola Transparente con Aplicador 250 gr.</t>
  </si>
  <si>
    <t>Etiquetas Thiner Varios</t>
  </si>
  <si>
    <t>Lápiz MONGOL Graduado "8B" P.S.</t>
  </si>
  <si>
    <t>Lápiz MONGOL Graduado "7H" P.S.</t>
  </si>
  <si>
    <t>Etiqueta Oleo Mate x 1 Galón</t>
  </si>
  <si>
    <t>Portaminas Layconsa Plástico c/Grip</t>
  </si>
  <si>
    <t>Perno Socket M5</t>
  </si>
  <si>
    <t>Hang Tag 8 x 15cm para Huevo de Pascua</t>
  </si>
  <si>
    <t>Diptico Tai-Loy</t>
  </si>
  <si>
    <t>Transportadores P.S.</t>
  </si>
  <si>
    <t>Bolígrafo Layconsa L-300 Ultragrip Tinta Azul</t>
  </si>
  <si>
    <t>Guarda Bond Markin Masculino</t>
  </si>
  <si>
    <t>Etiquetas Esmalte Sintetico 1/16 Gal Pinturas Sur</t>
  </si>
  <si>
    <t>Lápiz de Grafito EF Estudiante HB Colores Surtidos</t>
  </si>
  <si>
    <t>Lápiz de Grafito Hexagonal 482-2 c/casquillo y borrador EF</t>
  </si>
  <si>
    <t>Papel Celofan Cristal transparente incoloro 70 x 100 cm</t>
  </si>
  <si>
    <t>Cajita Plastilina Puppy Jumbo x 12</t>
  </si>
  <si>
    <t>Etiqueta Barra Dubai x 45gr.</t>
  </si>
  <si>
    <t>O-Ring 2-010</t>
  </si>
  <si>
    <t>Bolígrafo Layconsa L-51 Punta Fina Negro</t>
  </si>
  <si>
    <t>Bolígrafo TRIPLUS L-35F negro Layconsa unidad</t>
  </si>
  <si>
    <t>Bolígrafo TRIPLUS L-35F rojo Layconsa unidad</t>
  </si>
  <si>
    <t>Papelógrafo Cuadriculado 57x83cm 56gr 25mm</t>
  </si>
  <si>
    <t>Etiqueta Barniz 1 Galón Pinturas Sur</t>
  </si>
  <si>
    <t>Papel de Regalo Genérico (49.5 x 70 cm.)</t>
  </si>
  <si>
    <t>Bolígrafo Layconsa crystal L-036 Azul unidad</t>
  </si>
  <si>
    <t>Tirafones de 1/4" x 1 1/2"</t>
  </si>
  <si>
    <t>Bolígrafo Layconsa L-036 Fine Verde</t>
  </si>
  <si>
    <t>Etiqueta Barra Milky Nougat x 50gr.</t>
  </si>
  <si>
    <t>Tajador 076 Amarillo + Cuchilla Granel P.S.</t>
  </si>
  <si>
    <t>Lápiz MONGOL Graduado "5B" P.S.</t>
  </si>
  <si>
    <t>Bolígrafo Layconsa L-51 Punta Fina Verde</t>
  </si>
  <si>
    <t>Bolígrafo Layconsa L-51 Punta Fina Rojo</t>
  </si>
  <si>
    <t>Etiqueta Barniz 1/8 Gal. Pinturas Sur</t>
  </si>
  <si>
    <t>Lápiz Gráfito Lucas Hexagonal 2B Verde c/Borrador</t>
  </si>
  <si>
    <t>Bolígrafo Layconsa L-51 Punta Fina Azul</t>
  </si>
  <si>
    <t>Etiquetas Esmalte Sintetico 1/32 Gal Pinturas Sur</t>
  </si>
  <si>
    <t>Crayón Puppy Jumbo Neón Color Rojo P.S.</t>
  </si>
  <si>
    <t>Lápiz MONGOL Graduado "6B" P.S.</t>
  </si>
  <si>
    <t>Papel Mantequilla Impreso 69 X 48.5</t>
  </si>
  <si>
    <t>Afiche 41 x 59 - AMP</t>
  </si>
  <si>
    <t>Lápiz MONGOL Graduado "8H" P.S.</t>
  </si>
  <si>
    <t>Tajador 076 Verde + Cuchilla Granel P.S.</t>
  </si>
  <si>
    <t>Tajador 076 Azul + Cuchilla Granel  P.S.</t>
  </si>
  <si>
    <t>Lápiz Rojo EF Triangular c/borrador</t>
  </si>
  <si>
    <t>Crayón Puppy Jumbo Neón Color Amarillo P.S.</t>
  </si>
  <si>
    <t>Sticker Bolsa Sixpack Fondy Sapal (Nuevo) - Frontal</t>
  </si>
  <si>
    <t>Crayón Puppy Jumbo Neón Color Verde P.S.</t>
  </si>
  <si>
    <t>Lápiz MONGOL Graduado "4H" P.S.</t>
  </si>
  <si>
    <t>Bolígrafo Layconsa L-031 Azul</t>
  </si>
  <si>
    <t>Lápiz MONGOL Graduado "4B" P.S.</t>
  </si>
  <si>
    <t>Tornillo Autorroscante 3/16" x 1"</t>
  </si>
  <si>
    <t>Tarugo de PVC de 5/16"</t>
  </si>
  <si>
    <t>Lápiz de Color Triangular Verde Limón 7" P.S</t>
  </si>
  <si>
    <t>Bolígrafo Layconsa L-031 Fine Verde</t>
  </si>
  <si>
    <t>Lápiz MONGOL Graduado "HB" P.S.</t>
  </si>
  <si>
    <t>Lápiz MONGOL Graduado "3H" P.S.</t>
  </si>
  <si>
    <t>Lápiz MONGOL Graduado "3B" P.S.</t>
  </si>
  <si>
    <t>Bifoliado EF</t>
  </si>
  <si>
    <t>ETQB Drop Alpaca Mix - Inca Tops</t>
  </si>
  <si>
    <t>Contraetiquetas Thiner Varios</t>
  </si>
  <si>
    <t>Lápiz de grafito PLK Triang. HB (EXP) P.S.</t>
  </si>
  <si>
    <t>Hang Tag 6.5 x 10cm para Huevo de Pascua</t>
  </si>
  <si>
    <t>Papel Membretado APB</t>
  </si>
  <si>
    <t>Lápiz de Grafito Triangular 482-2 c/casquillo y borrador EF</t>
  </si>
  <si>
    <t>Lápiz MONGOL Graduado "B" P.S.</t>
  </si>
  <si>
    <t>Etiqueta Tableta de Chocolate c/Leche x 100gr</t>
  </si>
  <si>
    <t>PapelÃ³grafo Rayado Arcoiris (58x83)</t>
  </si>
  <si>
    <t>Etiqueta de Colección Chocolate a la Taza sin azúcar 100% Cacao x 200g.</t>
  </si>
  <si>
    <t>Lápiz de Color Triangular Rosa Carne 7" P.S</t>
  </si>
  <si>
    <t>Papel Mantequilla 40grs. 70x50 cm.</t>
  </si>
  <si>
    <t>ETQB Viki Snorre Donegal - Inca Tops</t>
  </si>
  <si>
    <t>Lápiz Blue HB Hexagonal  EF</t>
  </si>
  <si>
    <t>Bolígrafo Layconsa crystal L-036 Negro unidad</t>
  </si>
  <si>
    <t>Tarugo de PVC de 3/8"</t>
  </si>
  <si>
    <t>Lápiz de Color Triangular Azul Cobalto 7" P.S</t>
  </si>
  <si>
    <t>Crayón Puppy Jumbo Neón Color Naranja P.S.</t>
  </si>
  <si>
    <t>Base para Guagua #2 C20</t>
  </si>
  <si>
    <t>Etiqueta Milky Sin Azúcar 30% Almendras x 50gr. Sapal- Chile</t>
  </si>
  <si>
    <t>Formado Crayón   Jumbo LYC Anaranjado</t>
  </si>
  <si>
    <t>ETQB Viki Lovikka - Inca Tops</t>
  </si>
  <si>
    <t>Formado Crayón   Jumbo LYC Celeste</t>
  </si>
  <si>
    <t>Lápiz de Color Triangular Agua Marina Ocre 7" P.S</t>
  </si>
  <si>
    <t>Formato Packing Vid Vale de Caja (Block x 50pz) - APB</t>
  </si>
  <si>
    <t>Sticker Bombones Turrón x 100g.</t>
  </si>
  <si>
    <t>Crayón Puppy Jumbo Neón Color Celeste P.S.</t>
  </si>
  <si>
    <t>Bolsa Polipropileno 14" x 20 " µm</t>
  </si>
  <si>
    <t>Sticker Milky Frambuesa x 50gr x 6pz</t>
  </si>
  <si>
    <t>Etiqueta Hip Wool RWS W24.5-RWS 1/1.6 OV-P x 50grs.</t>
  </si>
  <si>
    <t>Hoja Bond Tamaño Oficial C/Membrete y Logo - Michell</t>
  </si>
  <si>
    <t>Etiqueta Pusanga x 70ml</t>
  </si>
  <si>
    <t>Formado Crayón   Jumbo LYC Negro</t>
  </si>
  <si>
    <t>Formado Crayón   Jumbo LYC Amarillo</t>
  </si>
  <si>
    <t>Sticker Barra Mini Fondy 10pz x 20gr.</t>
  </si>
  <si>
    <t>ETQB Viki Alpaca Maya - Inca Tops</t>
  </si>
  <si>
    <t>Formado Crayón   Jumbo LYC Verde Claro</t>
  </si>
  <si>
    <t>Formado Crayón   Jumbo LYC Verde Oscuro</t>
  </si>
  <si>
    <t>Sticker Bombones Castaña x 100g.</t>
  </si>
  <si>
    <t>Formado Crayón   Jumbo LYC Violeta</t>
  </si>
  <si>
    <t>Sticker Toffee Café x 100gr.</t>
  </si>
  <si>
    <t>Formado Crayón  Jumbo LYC Rojo</t>
  </si>
  <si>
    <t>Formado Crayón   Jumbo LYC Marrón</t>
  </si>
  <si>
    <t>Etiqueta Aceite de Linaza Doble Cocido x 1/4 Galón Pinturas Sur</t>
  </si>
  <si>
    <t>Formado Crayón   Jumbo LYC Azul</t>
  </si>
  <si>
    <t>Papel Seda Color Verde 17gr (50 x 70 cm) LAYCONSA</t>
  </si>
  <si>
    <t>Formado Crayón   Jumbo LYC Rosado</t>
  </si>
  <si>
    <t>Afiche A4 - AMP</t>
  </si>
  <si>
    <t>Sticker Bombones Mazapan x 100g.</t>
  </si>
  <si>
    <t>Sticker Bombones Gaufrette x 100g.</t>
  </si>
  <si>
    <t>Sticker Toffee Castaña x 100g.</t>
  </si>
  <si>
    <t>Lápiz Promocional</t>
  </si>
  <si>
    <t>Borrador BR-80 Mixto (x 80 pzs)</t>
  </si>
  <si>
    <t>Etiqueta Fine Andean Wool W24.5 4/18 OV-P x 50grs.</t>
  </si>
  <si>
    <t>Etiqueta Uno FS/W22.5/NY 1/2.5 OV-P x 50grs</t>
  </si>
  <si>
    <t>STICKER CONA GRANDE 9.5 X 7CM</t>
  </si>
  <si>
    <t>ETQB Viki Viking Wool Donegal - Inca Tops</t>
  </si>
  <si>
    <t>Sticker Toffee Coco x 100g</t>
  </si>
  <si>
    <t>ETQB Viki Alpaca Fine - Inca Tops</t>
  </si>
  <si>
    <t>Etiqueta Alpaca Soxx 6PLY Easywash FS-EW/NY 6/15.5 OV-P x 150grs</t>
  </si>
  <si>
    <t>ETQB Viki Snorre - Inca Tops</t>
  </si>
  <si>
    <t>Etiqueta Jabón Agua Florida x 95gr.</t>
  </si>
  <si>
    <t>Sticker Toffee Vainilla x 100g</t>
  </si>
  <si>
    <t>Bifoliado Bombones Surtidos x 100gr.</t>
  </si>
  <si>
    <t>Cuadernillo A4 rayado RM/400 56g</t>
  </si>
  <si>
    <t>Etiqueta Skinny Andean Wool W26.5 1/3 OV-P x 50grs.</t>
  </si>
  <si>
    <t>Listas de Utiles Layconsa - Modelo 1 Primaria</t>
  </si>
  <si>
    <t>Etiqueta Cotton Merino W21.5-SW/CO-P 4/10 OV-P x 50grs.</t>
  </si>
  <si>
    <t>Etiqueta Alpaca Soxx Tweed FS-EW/NY/DOSW-TWE 4/15.5 OV-P x 100grs.</t>
  </si>
  <si>
    <t>Etiqueta Colonia Lavanda x 221ml</t>
  </si>
  <si>
    <t>Etiqueta Big Bad Wool OV-SW/BL 3/5.5 Mja x 50grs.</t>
  </si>
  <si>
    <t>Etiqueta Sterk FS/OV/NY 4/11 OV-P x 50Grs</t>
  </si>
  <si>
    <t>ETQB Viki Storm Liten - Inca Tops</t>
  </si>
  <si>
    <t>Etiqueta Pusanga x 221ml</t>
  </si>
  <si>
    <t>Etiqueta Jabón Ruda x 95gr.</t>
  </si>
  <si>
    <t>Etiqueta Alpaca Soxx 4 PLY FS-EW/NY 4/15.5 OV-P x 100grs</t>
  </si>
  <si>
    <t>Etiqueta Chunky Andean Wool W26.5 1/2 OV-P x 50grs.</t>
  </si>
  <si>
    <t>Etiqueta para Plastilina Layconsa Puppy Jumbo x 12</t>
  </si>
  <si>
    <t>ETQB Viki Baby Filpiuma - Inca Tops</t>
  </si>
  <si>
    <t>Etiqueta Térmica TT-100x150mm</t>
  </si>
  <si>
    <t>Etiqueta Higghland Alpaca Boucle FS/W26.5 1/0.8 MJA x 100grs.</t>
  </si>
  <si>
    <t>Grapas de 5/8" fierro galvanizado tipo piña (para zuncho plastico)</t>
  </si>
  <si>
    <t>Etiqueta de Exportación Colossal - Pampa Baja</t>
  </si>
  <si>
    <t>ETQB Viki Eco Highland Wool - Inca Tops</t>
  </si>
  <si>
    <t>Etiqueta para Cebolla Medium - Pampa Baja</t>
  </si>
  <si>
    <t>Etiqueta Merino 4PLY W21.5-SW/NY  4/16 OV-P x 50grs.</t>
  </si>
  <si>
    <t>Etiqueta para Cebolla Jumbo - Pampa Baja</t>
  </si>
  <si>
    <t>ETQB Viki Storm - Inca Tops</t>
  </si>
  <si>
    <t>Etiqueta Classic Silk SE-O/W19.5 3/9 OV-P x 50grs.</t>
  </si>
  <si>
    <t>Etiqueta Lang Baby Alpaca Easywash BL-EW 3/10 OV-P x 50 grs.</t>
  </si>
  <si>
    <t>ETQB Viki Bris Peanut - Inca Tops</t>
  </si>
  <si>
    <t>Descripción de Bombones Surtidos x 150/300/500 gr.</t>
  </si>
  <si>
    <t>Baja Lenguas</t>
  </si>
  <si>
    <t>ETQB Viki Viking Wool - Inca Tops</t>
  </si>
  <si>
    <t>Etiqueta Colonia Jazmín x 221 ml</t>
  </si>
  <si>
    <t>Etiqueta Colonia Clavel 221ml</t>
  </si>
  <si>
    <t>Burbujas Para Tajador P.S.</t>
  </si>
  <si>
    <t>Etiqueta Colonia Canela x 221 ml</t>
  </si>
  <si>
    <t>Etiqueta Suri Alpaca SU 1/4 OV-P x 50Grs</t>
  </si>
  <si>
    <t>Etiqueta Flor de Naranja x 221 ml</t>
  </si>
  <si>
    <t>Papel Bond 75Gr Graphos Carta (MRK)</t>
  </si>
  <si>
    <t>Papel Bond Graphos 56Gr Oficio (MRK)</t>
  </si>
  <si>
    <t>Etiqueta Colonia Canela x 70 ml</t>
  </si>
  <si>
    <t>Etiqueta Alpaca Silk FS/SE-2 140/YAK 1/6 OV-P x 25gr.</t>
  </si>
  <si>
    <t>Etiqueta Colonia Sándalo x 221 ml</t>
  </si>
  <si>
    <t>Etiqueta Colonia Cítrica x 221 ml C´Est Si Bon</t>
  </si>
  <si>
    <t>Papel Bond Graphos 56Gr Carta (MRK)</t>
  </si>
  <si>
    <t>Etiqueta Colonia Palo Santo x 221ml</t>
  </si>
  <si>
    <t>Etiqueta Para Rotulos de Productos Semielaborados</t>
  </si>
  <si>
    <t>Etiqueta Abut x 221 Ml</t>
  </si>
  <si>
    <t>Etiqueta Abut x 70 Ml</t>
  </si>
  <si>
    <t>Etiqueta Térmica TT-100x60mm</t>
  </si>
  <si>
    <t>Volantes - AMP</t>
  </si>
  <si>
    <t>Papel Copia A-4 Amarillo Oxford (MRK)</t>
  </si>
  <si>
    <t>Etiqueta Agua de Rosas x 221ml</t>
  </si>
  <si>
    <t>Tapa Para Plumón 045 Verde lima P.S.</t>
  </si>
  <si>
    <t>Tapa Para Plumón 045 Azul cobalto P.S.</t>
  </si>
  <si>
    <t>Tapa Para Plumon 045 Azul Claro</t>
  </si>
  <si>
    <t>Tapita Para Plumón 045  Gris Plata</t>
  </si>
  <si>
    <t>Etiqueta Colonia Clavel 70ml</t>
  </si>
  <si>
    <t>Etiqueta Colonia Pacholi x 221 ml</t>
  </si>
  <si>
    <t>Etiqueta Agua de Rosas x 70ml</t>
  </si>
  <si>
    <t>Etiqueta Verde 3.12 x 4.98 cm Aprobado Control de Calidad</t>
  </si>
  <si>
    <t>Ecosur oceano (para reproceso)</t>
  </si>
  <si>
    <t>Etiquetas Troqueladas de 5.1 x 2.3 cm a 2 columnas</t>
  </si>
  <si>
    <t>Marca Fábrica A.F. Miniatura 22ml (cuello)</t>
  </si>
  <si>
    <t>Cuaderno Anillado Arcoíris A4 Mujer</t>
  </si>
  <si>
    <t>BS/1</t>
  </si>
  <si>
    <t>Témpera Rojo Arti x 250 ML</t>
  </si>
  <si>
    <t>1 Corrector Líquido ergonómico Layconsa 9 ml.</t>
  </si>
  <si>
    <t>Volantes FTTH - AMP</t>
  </si>
  <si>
    <t>Etiqueta Colonia Sandalo x 70ml</t>
  </si>
  <si>
    <t>Etiqueta Colonia de Violeta x 221Ml</t>
  </si>
  <si>
    <t>Etiqueta Jabón Drowa x 150gr</t>
  </si>
  <si>
    <t>Hand Tag Far (2Tag) OV 1/2.6 Mja x 50grs</t>
  </si>
  <si>
    <t>Sticker Bombones Coco x 100g</t>
  </si>
  <si>
    <t>Sticker Fondy Dark 62% x 50gr x 6pz</t>
  </si>
  <si>
    <t>Sticker Bombones Naranjita x 100g.</t>
  </si>
  <si>
    <t>Etiqueta Tableta de Chocolate Fondant x 100gr.</t>
  </si>
  <si>
    <t>Sticker Milky Sin Azúcar x 50gr x 6pz</t>
  </si>
  <si>
    <t>Papel de Regalo Femenino (49.5 x 70.0 cm)</t>
  </si>
  <si>
    <t>Hand Tag Luft W17.5/CO-P 1/2 Mja x 50grs.</t>
  </si>
  <si>
    <t>Etiqueta Alpakka Forte FS/NY 3/8 OV-P x 50grs.</t>
  </si>
  <si>
    <t>Etiqueta Alpakka Tweed FS/W24.5/DO-N 1/1.6 OV-P x 50grs.</t>
  </si>
  <si>
    <t>Etiqueta Sterk Teed FS/W22.5/NY/DO-N 4/11 OV-P x 50grs.</t>
  </si>
  <si>
    <t>Revista Memories Prescott</t>
  </si>
  <si>
    <t>Bifoliado Trufas Surtidas x 6 y 12 pz.</t>
  </si>
  <si>
    <t>Descripción de Bombones Surtidos sin naranjita - Chile</t>
  </si>
  <si>
    <t>Caja de Canela x 42 sobres</t>
  </si>
  <si>
    <t>Estuche Vaselina Simple x 5gr x 72 Und.</t>
  </si>
  <si>
    <t>Estuche Vaselina Simple x 18 gr x 36 Und.</t>
  </si>
  <si>
    <t>Caja Oregano Selecto Molido Batán x 42 sobres</t>
  </si>
  <si>
    <t>Sobre Blanco Oficio C/Membrete (Tipo Manila) - Michell</t>
  </si>
  <si>
    <t>Papel de Regalo Infantil 49.5 x 70</t>
  </si>
  <si>
    <t>Cintillo Dulce Ilusión - Chile</t>
  </si>
  <si>
    <t>Cintillo Bombones Selectos Día de la Madre - Chile</t>
  </si>
  <si>
    <t>Sur Goltex Cerámico Baldes x 4 Litros</t>
  </si>
  <si>
    <t>Sur Acrilac Perlado Blanco Fino x 1 Galón</t>
  </si>
  <si>
    <t>Sur Goltex Satinado Gris Plata balde x 5 galones</t>
  </si>
  <si>
    <t>Cuad.Grap. Triple Max 80H Lucas Markin masc. c/sticker</t>
  </si>
  <si>
    <t>Tablero Acrílico Layconsa Office T/Oficio Rojo</t>
  </si>
  <si>
    <t>Pintura Para Dedos Amarilla P.S.</t>
  </si>
  <si>
    <t>Pintura Para Dedos Roja P.S.</t>
  </si>
  <si>
    <t>Pintura Para Dedos Blanco P.S.</t>
  </si>
  <si>
    <t>Pintura Para Dedos Verde P.S.</t>
  </si>
  <si>
    <t>Pintura Para Dedos Negro P.S.</t>
  </si>
  <si>
    <t>Pintura Para Dedos Azul P.S.</t>
  </si>
  <si>
    <t>Masa Témpera Metálica Plateado</t>
  </si>
  <si>
    <t>Masa Témpera Metálica Azul</t>
  </si>
  <si>
    <t>Masa Témpera Metálica Lila</t>
  </si>
  <si>
    <t>Masa Para Témperas Verde Pastel  P.S.</t>
  </si>
  <si>
    <t>Masa Para Témperas Rosado Pastel P.S.</t>
  </si>
  <si>
    <t>Masa Para Témperas Celeste Pastel P.S.</t>
  </si>
  <si>
    <t>Masa Para Témperas Lila Pastel P.S.</t>
  </si>
  <si>
    <t>Masa Para Témperas Piel Pastel P.S.</t>
  </si>
  <si>
    <t>Masa Para Témperas Amarillo Pastel P.S.</t>
  </si>
  <si>
    <t>Masa Para Témperas Marron ECO LYC P.S.</t>
  </si>
  <si>
    <t>Masa Para Témperas Escarchada Azul LYC P.S.</t>
  </si>
  <si>
    <t>Estuche LYC PVC Para Marcador x 4 Colores P.S.</t>
  </si>
  <si>
    <t>Estuche de PVC para Bolígrafo 36 x 10 colores</t>
  </si>
  <si>
    <t>Barril Para Marcador 042 - N Negro P.S.</t>
  </si>
  <si>
    <t>Barril Para Marcador 042 - N Verde P.S.</t>
  </si>
  <si>
    <t>Barril LYC Para Marcador Grabado 47-N Negro</t>
  </si>
  <si>
    <t>Barril LYC Para Marcador Grabado 47-N Verde</t>
  </si>
  <si>
    <t>Tapita Para Bolígrafo 036 Negro</t>
  </si>
  <si>
    <t>Sobre Tapa Dosificador Azul paleta P.S.</t>
  </si>
  <si>
    <t>Bolígrafo Layconsa L-036 Fine Rojo Granel P.S.</t>
  </si>
  <si>
    <t>Bolígrafo Layconsa L-033 Medio Marron Granel P.S.</t>
  </si>
  <si>
    <t>Frasco Negro para Tinta LT4 P.S.</t>
  </si>
  <si>
    <t>Masa de goma escarchado Dorado P.S.</t>
  </si>
  <si>
    <t>Masa de goma escarchado Plateado P.S.</t>
  </si>
  <si>
    <t>Grabado</t>
  </si>
  <si>
    <t>Manual</t>
  </si>
  <si>
    <t>Componente</t>
  </si>
  <si>
    <t>Barril</t>
  </si>
  <si>
    <t>Tapa</t>
  </si>
  <si>
    <t>Sobre Tapa</t>
  </si>
  <si>
    <t>Tapa Base</t>
  </si>
  <si>
    <t>Tapita</t>
  </si>
  <si>
    <t>Base</t>
  </si>
  <si>
    <t>Frasco</t>
  </si>
  <si>
    <t>Columna1</t>
  </si>
  <si>
    <t>Columna2</t>
  </si>
  <si>
    <t>División</t>
  </si>
  <si>
    <t>Útiles</t>
  </si>
  <si>
    <t>Suministros</t>
  </si>
  <si>
    <t>Cuadernos</t>
  </si>
  <si>
    <t>Guarda Adhesiva</t>
  </si>
  <si>
    <t>Guarda Bond</t>
  </si>
  <si>
    <t>Papel Bond</t>
  </si>
  <si>
    <t>Tapa Cajón</t>
  </si>
  <si>
    <t>Tapas para Cuadernos</t>
  </si>
  <si>
    <t>Tinta Papel Bond</t>
  </si>
  <si>
    <t>Plumones Layconsa School 45 Caja x 12 Azul</t>
  </si>
  <si>
    <t>Cajón Para Plumones LYC School 45x12pz  mcol. 13.x29.5x27.1 cm</t>
  </si>
  <si>
    <t>Plumones Layconsa School 45 Caja x 12 Negro</t>
  </si>
  <si>
    <t>Plumones Layconsa School 45 Caja x 12 Rojo</t>
  </si>
  <si>
    <t>Carga para Bolígrafo 036 PT MD Negro</t>
  </si>
  <si>
    <t>Carga para Bolígrafo 036 PT MD Verde Claro</t>
  </si>
  <si>
    <t>Carga para Bolígrafo 036 PT MD Turqueza</t>
  </si>
  <si>
    <t>Carga para Bolígrafo 036 PT MD Marron</t>
  </si>
  <si>
    <t>Carga para Bolígrafo 036 PT MD Morado</t>
  </si>
  <si>
    <t>Carga para Bolígrafo 036 PT MD Rosado</t>
  </si>
  <si>
    <t>Carga para Bolígrafo 036 PT MD Anaranjado</t>
  </si>
  <si>
    <t>Inner</t>
  </si>
  <si>
    <t>Cajita</t>
  </si>
  <si>
    <t>Pigmento</t>
  </si>
  <si>
    <t>Formado</t>
  </si>
  <si>
    <t>Etiquetado</t>
  </si>
  <si>
    <t>Extrusión</t>
  </si>
  <si>
    <t>Tubito</t>
  </si>
  <si>
    <t>Conca</t>
  </si>
  <si>
    <t>Tipo</t>
  </si>
  <si>
    <t>Tapa de Cajón P/Cuaderno Deporte extremo</t>
  </si>
  <si>
    <t>Encuadernado</t>
  </si>
  <si>
    <t>Masa Limpiatipos x 35gr Anaranjado Escarchado LYC P.S.</t>
  </si>
  <si>
    <t>Masa Limpiatipos x 35gr Rosad Escarchado LYC P.S.</t>
  </si>
  <si>
    <t>Masa Limpiatipos x 35gr Verde Escarchado LYC P.S.</t>
  </si>
  <si>
    <t>Masa Limpiatipos x 35gr Azul Escarchado LYC P.S.</t>
  </si>
  <si>
    <t>Masa Limpiatipos x 35gr Turqueza Escarchado LYC P.S.</t>
  </si>
  <si>
    <t>Masa Limpiatipos x 35gr Violeta Escarchado LYC P.S.</t>
  </si>
  <si>
    <t>Limpiatipo Layconsa 35Gr Naranja Escarchado Granel</t>
  </si>
  <si>
    <t>Limpiatipo Layconsa 35Gr Rosado Escarchado Granel</t>
  </si>
  <si>
    <t>Limpiatipo Layconsa 35Gr Verde Escarchado Granel</t>
  </si>
  <si>
    <t>Limpiatipo Layconsa 35Gr Azul Escarchado Granel</t>
  </si>
  <si>
    <t>Limpiatipo Layconsa 35Gr Turqueza Escarchado Granel</t>
  </si>
  <si>
    <t>Limpiatipo Layconsa 35Gr Violeta Escarchado Granel</t>
  </si>
  <si>
    <t>Limpiatipos Layconsa Escarchada x 35 gr.</t>
  </si>
  <si>
    <t>Masa para Témpera Vínilica Azul</t>
  </si>
  <si>
    <t>Masa para Témpera Vínilica Piel</t>
  </si>
  <si>
    <t>Masa para Témpera Vínilica Rojo</t>
  </si>
  <si>
    <t>Masa para Témpera Vínilica Negro</t>
  </si>
  <si>
    <t>Masa para Témpera Vínilica Verde</t>
  </si>
  <si>
    <t>Masa para Témpera Vínilica Amarillo</t>
  </si>
  <si>
    <t>Masa para Témpera Vínilica Naranja</t>
  </si>
  <si>
    <t>Masa para Témpera Vínilica Blanco</t>
  </si>
  <si>
    <t>Masa para Témpera Vínilica Celeste</t>
  </si>
  <si>
    <t>Masa para Témpera Vínilica Fucsia</t>
  </si>
  <si>
    <t>Masa para Témpera Vínilica Marrón</t>
  </si>
  <si>
    <t>Masa para Témpera Vínilica Rosado</t>
  </si>
  <si>
    <t>Masa para Témpera Vínilica Verde Claro</t>
  </si>
  <si>
    <t>Témpera Layconsa Puppy x 120 cc Azul c/Dispensador</t>
  </si>
  <si>
    <t>Témpera Layconsa Puppy x 120 cc Piel c/Dispensador</t>
  </si>
  <si>
    <t>Témpera Layconsa Puppy x 120 cc Rojo c/Dispensador</t>
  </si>
  <si>
    <t>Témpera Layconsa Puppy x 120 cc Negro c/Dispensador</t>
  </si>
  <si>
    <t>Témpera Layconsa Puppy x 120 cc Verde c/Dispensador</t>
  </si>
  <si>
    <t>Témpera Layconsa Puppy x 120 cc Amarillo c/Dispensador</t>
  </si>
  <si>
    <t>Témpera Layconsa Puppy x 120 cc Naranja c/Dispensador</t>
  </si>
  <si>
    <t>Témpera Layconsa Puppy x 120 cc Blanco c/Dispensador</t>
  </si>
  <si>
    <t>Témpera Layconsa Puppy x 120 cc Celeste c/Dispensador</t>
  </si>
  <si>
    <t>Témpera Layconsa Puppy x 120 cc Fucsia c/Dispensador</t>
  </si>
  <si>
    <t>Témpera Layconsa Puppy x 120 cc Marrón c/Dispensador</t>
  </si>
  <si>
    <t>Témpera Layconsa Puppy x 120 cc Rosado c/Dispensador</t>
  </si>
  <si>
    <t>Témpera Layconsa Puppy x 120 cc Verde Claro c/Dispensador</t>
  </si>
  <si>
    <t>Frascos Transparente de 120cc Para Témpera P.S.</t>
  </si>
  <si>
    <t>Agente Dispersante  para Aguas</t>
  </si>
  <si>
    <t>Agente antiespumante</t>
  </si>
  <si>
    <t>Dispersión Amarillo  Hanza</t>
  </si>
  <si>
    <t>Cellosize  QP 52000H</t>
  </si>
  <si>
    <t>Trietanolamina  TEA</t>
  </si>
  <si>
    <t>Agente Humectante  para Aguas</t>
  </si>
  <si>
    <t>Homopolimero de Acetato</t>
  </si>
  <si>
    <t>Biocida  (Preventol D-6)</t>
  </si>
  <si>
    <t>Dispersión al Agua Azul Rojizo (Layconsa)</t>
  </si>
  <si>
    <t>Azul Ultramar</t>
  </si>
  <si>
    <t>Disperso Colanyl Azul Verdoso</t>
  </si>
  <si>
    <t>Pigmento Violeta  FB-20</t>
  </si>
  <si>
    <t>Dispersión Negro</t>
  </si>
  <si>
    <t>Pigmento Amarillo oxido de Hierro 4313 Synox</t>
  </si>
  <si>
    <t>Pigmento  Oxido de Hierro Rojo</t>
  </si>
  <si>
    <t>Dispersion al Agua Anaranjado</t>
  </si>
  <si>
    <t>Dispersión Rojo FGR</t>
  </si>
  <si>
    <t>Pigmento Fluorescente HT-801H  Rosado</t>
  </si>
  <si>
    <t>Dispersión al agua Verde Azuloso (Layconsa)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</si>
  <si>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</si>
  <si>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</si>
  <si>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</si>
  <si>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</si>
  <si>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</si>
  <si>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</si>
  <si>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</si>
  <si>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</si>
  <si>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</si>
  <si>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211003DTAM</t>
  </si>
  <si>
    <t>231025MTAM</t>
  </si>
  <si>
    <t>Dioxido de Titanio Tioxhua  R-216</t>
  </si>
  <si>
    <t>Tiza Malla   400 LAP (roja)</t>
  </si>
  <si>
    <t>211003DTAZ</t>
  </si>
  <si>
    <t>211003DTBL</t>
  </si>
  <si>
    <t>231025MTBL</t>
  </si>
  <si>
    <t>211003DTCE</t>
  </si>
  <si>
    <t>231025MTCE</t>
  </si>
  <si>
    <t>211003DTFU</t>
  </si>
  <si>
    <t>231025MTFU</t>
  </si>
  <si>
    <t>211003DTMA</t>
  </si>
  <si>
    <t>231025MTMA</t>
  </si>
  <si>
    <t>211003DTNA</t>
  </si>
  <si>
    <t>231025MTAN</t>
  </si>
  <si>
    <t>211003DTNE</t>
  </si>
  <si>
    <t>211003DTPI</t>
  </si>
  <si>
    <t>211003DTRO</t>
  </si>
  <si>
    <t>231025MTRO</t>
  </si>
  <si>
    <t>211003DTVE</t>
  </si>
  <si>
    <t>231025MTVE</t>
  </si>
  <si>
    <t>214004TEMO</t>
  </si>
  <si>
    <t>231025TLNA</t>
  </si>
  <si>
    <t>231025TLRO</t>
  </si>
  <si>
    <t>231025TLVE</t>
  </si>
  <si>
    <t>231025TLAZ</t>
  </si>
  <si>
    <t>231025TLTU</t>
  </si>
  <si>
    <t>231025TLVI</t>
  </si>
  <si>
    <t>231025MLNA</t>
  </si>
  <si>
    <t>231025MLRO</t>
  </si>
  <si>
    <t>231025MLVE</t>
  </si>
  <si>
    <t>231025MLTU</t>
  </si>
  <si>
    <t>231025MLVI</t>
  </si>
  <si>
    <t>231025MTAZ</t>
  </si>
  <si>
    <t>231025MTNE</t>
  </si>
  <si>
    <t>231025MTPI</t>
  </si>
  <si>
    <t>231025MTVC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</si>
  <si>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</si>
  <si>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</si>
  <si>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</si>
  <si>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</si>
  <si>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</si>
  <si>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</si>
  <si>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</si>
  <si>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Tinta Pizarra Amarillo WB 7342.1</t>
  </si>
  <si>
    <t>Tapa Para Marcador 123P NP Celeste P.S.</t>
  </si>
  <si>
    <t>Tapita Para Marcador 123P NP Celeste P.S.</t>
  </si>
  <si>
    <t>Tinta Pizarra Celeste WB 7342.1</t>
  </si>
  <si>
    <t>Tapa Para Marcador 123P NP Marrón P.S.</t>
  </si>
  <si>
    <t>Tapita Para Marcador 123P NP Marrón P.S.</t>
  </si>
  <si>
    <t>Tinta Pizarra Marrón WB 7342.1</t>
  </si>
  <si>
    <t>Tapa Para Marcador 123P NP Rosado P.S.</t>
  </si>
  <si>
    <t>Tapita Para Marcador 123P NP Rosado P.S.</t>
  </si>
  <si>
    <t>Tinta Pizarra Rosado WB 7342.1</t>
  </si>
  <si>
    <t>211002ESTU</t>
  </si>
  <si>
    <t>211003DTRS</t>
  </si>
  <si>
    <t>231025MTRS</t>
  </si>
  <si>
    <t>211003DTVC</t>
  </si>
  <si>
    <t>231025MLAZ</t>
  </si>
  <si>
    <t>Código LYC</t>
  </si>
  <si>
    <t>Posición</t>
  </si>
  <si>
    <t xml:space="preserve">Descripción </t>
  </si>
  <si>
    <t>Und LYC</t>
  </si>
  <si>
    <t>Qty</t>
  </si>
  <si>
    <t>Ceco</t>
  </si>
  <si>
    <t>Und LYC 2</t>
  </si>
  <si>
    <t>Qty 2</t>
  </si>
  <si>
    <t>Blister</t>
  </si>
  <si>
    <t>Ensamble - Plumón</t>
  </si>
  <si>
    <t>Ensamblado - Marcador</t>
  </si>
  <si>
    <t>Ensamble - Marcador</t>
  </si>
  <si>
    <t>Ensamble - Témpera</t>
  </si>
  <si>
    <t>Crayones</t>
  </si>
  <si>
    <t>Ensamble - Bolígrafo</t>
  </si>
  <si>
    <t>Cola</t>
  </si>
  <si>
    <t>Borrador</t>
  </si>
  <si>
    <t>Ensamble - Cola</t>
  </si>
  <si>
    <t>Limpiatipo</t>
  </si>
  <si>
    <t>inyección</t>
  </si>
  <si>
    <t>Colorante a la Grasa Negro Para Bandeja Acrilica</t>
  </si>
  <si>
    <t>Tablero Acrílico Layconsa Office T/Oficio Negro P.S.</t>
  </si>
  <si>
    <t>Tablero Acrílico Layconsa Office T/Oficio Rojo P.S.</t>
  </si>
  <si>
    <t>Tablero Acrílico Layconsa Office T/Oficio Topacio P.S.</t>
  </si>
  <si>
    <t xml:space="preserve"> </t>
  </si>
  <si>
    <t>Pioner</t>
  </si>
  <si>
    <t>Masas &amp; Tintas</t>
  </si>
  <si>
    <t>Caolín Blanco Malla 400</t>
  </si>
  <si>
    <t>Espesante Acrílico Asociativo al 40%</t>
  </si>
  <si>
    <t>Alcohol Polivinílico PVA Polinol P24 (Celanes Celvol)</t>
  </si>
  <si>
    <t>Crayón</t>
  </si>
  <si>
    <t>Film PVC cristal  124 mmx 100 mic</t>
  </si>
  <si>
    <t>Grabado - Film</t>
  </si>
  <si>
    <t>Alcohol Polivinílico PVA 2488A</t>
  </si>
  <si>
    <t>Biocida (Fongrabac IG)</t>
  </si>
  <si>
    <t>Soporte Para Bandeja Topacio P.S.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</si>
  <si>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</si>
  <si>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</si>
  <si>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</si>
  <si>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</si>
  <si>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</si>
  <si>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</si>
  <si>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</si>
  <si>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Rosado P.S.</t>
  </si>
  <si>
    <t>Cartuchera Layconsa Jumbo Box Morado P.S.</t>
  </si>
  <si>
    <t>Frasco Para Témpera Bester x 500cc - PET Color Transparente</t>
  </si>
  <si>
    <t xml:space="preserve">Bencina </t>
  </si>
  <si>
    <t>Peine Patrullero Rojo Sin Cola 16A Lucas</t>
  </si>
  <si>
    <t>Peine</t>
  </si>
  <si>
    <t>Frasco Para Témperas 30 cc NP P.S.</t>
  </si>
  <si>
    <t>Frascos Transparente de 125cc Para Témpera P.S.</t>
  </si>
  <si>
    <t>Témpera Violeta Arti x 250 ML</t>
  </si>
  <si>
    <t>Témpera Marrón Arti x 250 ML</t>
  </si>
  <si>
    <t>Témpera Azul Celeste Arti x 250 ML</t>
  </si>
  <si>
    <t>Témpera Color Carne Arti x 250 ML</t>
  </si>
  <si>
    <t>Temperas X 6 Col  20Cc Pincel   -BESTER</t>
  </si>
  <si>
    <t>Temperas X 6 Col Pastel 20Cc Pincel   -BESTER</t>
  </si>
  <si>
    <t>Tempera X 125 Ml Blanca   - BESTER</t>
  </si>
  <si>
    <t>Tempera X 125 Ml Roja   -BESTER</t>
  </si>
  <si>
    <t>Tempera X 125 Ml Amarilla   -BESTER</t>
  </si>
  <si>
    <t>Tempera X 125 Ml Azul   -BESTER</t>
  </si>
  <si>
    <t>Tempera X 125 Ml Negra   -BESTER</t>
  </si>
  <si>
    <t>Tempera X 125 Ml Verde   -BESTER</t>
  </si>
  <si>
    <t>Tempera X 125Ml Cafe   -BESTER</t>
  </si>
  <si>
    <t>Tempera X 125 Ml Color Piel   -BESTER</t>
  </si>
  <si>
    <t>Tempera X 250 Ml Verde   -BESTER</t>
  </si>
  <si>
    <t>Tempera X 250 Ml Blanca   -BESTER</t>
  </si>
  <si>
    <t>Tempera X 250 Ml Azul   -BESTER</t>
  </si>
  <si>
    <t>Tempera X 250 Ml Roja   -BESTER</t>
  </si>
  <si>
    <t>Tempera X 250 Ml Amarilla   -BESTER</t>
  </si>
  <si>
    <t>Tempera X 250 Ml Color Piel   -BESTER</t>
  </si>
  <si>
    <t>Tempera X 250Ml Cafe   -BESTER</t>
  </si>
  <si>
    <t>Tempera X 250 Ml Negra   -BESTER</t>
  </si>
  <si>
    <t>Tempera X 250 Ml Violeta   -BESTER</t>
  </si>
  <si>
    <t>Tempera X 250 Ml Fucsia   -BESTER</t>
  </si>
  <si>
    <t>Tempera X 250 Ml Turquesa   -BESTER</t>
  </si>
  <si>
    <t>Tempera X 250 Ml Naranja   -BESTER</t>
  </si>
  <si>
    <t>Tempera X 500 Ml Amarilla   -BESTER</t>
  </si>
  <si>
    <t>Tempera X 500 Ml Roja   -BESTER</t>
  </si>
  <si>
    <t>Tempera X 500 Ml Blanca   -BESTER</t>
  </si>
  <si>
    <t>Tempera X 500 Ml Azul   -BESTER</t>
  </si>
  <si>
    <t>Tempera X 500 Ml Negra   -BESTER</t>
  </si>
  <si>
    <t>Tempera X 500 Ml Verde   -BESTER</t>
  </si>
  <si>
    <t>Tempera X 500 Ml Cafe   -BESTER</t>
  </si>
  <si>
    <t>Tempera X 500 Ml Color Piel   -BESTER</t>
  </si>
  <si>
    <t>Tempera X 500 Ml Turquesa   -BESTER</t>
  </si>
  <si>
    <t>Tempera X 500 Ml Violeta   -BESTER</t>
  </si>
  <si>
    <t>Tempera X 500 Ml Naranja   -BESTER</t>
  </si>
  <si>
    <t>Tempera X 500 Ml Fucsia   -BESTER</t>
  </si>
  <si>
    <t>Kit escolares - Raimondi</t>
  </si>
  <si>
    <t>Afiche - AMP</t>
  </si>
  <si>
    <t>Etiqueta Faerytale FS 1/3.5 OV-P x 50grs</t>
  </si>
  <si>
    <t>Etiqueta Leonor BL/W20.5/NY-NTR 1/0.16 MJA x 200grs</t>
  </si>
  <si>
    <t>Etiqueta Seacoast Fingering BL/CO-PP/NY 1/4 MJA x 100grs.</t>
  </si>
  <si>
    <t>Etiqueta Pus BL/AC-S/Nylon 1/2 OV-P x 50grs.</t>
  </si>
  <si>
    <t>Etiqueta Fnugg in Florence FS 1/1.6 OV-P x 50grs</t>
  </si>
  <si>
    <t>Etiqueta Divine SU-BL/SE-O 1/6 OV-P x 25grs.</t>
  </si>
  <si>
    <t>Etiqueta Bicycle W22.5 2/7 Mja x 50grs.</t>
  </si>
  <si>
    <t>Formato Permiso Salida de Personal (Block x 50pz) APB</t>
  </si>
  <si>
    <t>Caja Pascuali Vicuña</t>
  </si>
  <si>
    <t>Papel Laqueado para Bombones - Celeste</t>
  </si>
  <si>
    <t>Papel Laqueado para Bombones - Guinda</t>
  </si>
  <si>
    <t>Papel Laqueado para Bombones - Dorado</t>
  </si>
  <si>
    <t>Papel Laqueado para Bombones - Naranja</t>
  </si>
  <si>
    <t>Sur Master Lac C.E x 1 galon</t>
  </si>
  <si>
    <t>Cuad. Grap. Cuadr. Gamer Layconsa 80 H</t>
  </si>
  <si>
    <t>Cuad. Grap. Ray. Gamer Layconsa 80 H</t>
  </si>
  <si>
    <t>Cuad. Grap. T.R. Caligráfico Gamer Layconsa 80 H</t>
  </si>
  <si>
    <t>Cuad. Grap. Cuadr. K-POP Layconsa 80 H</t>
  </si>
  <si>
    <t>Cuad. Grap. Ray. K-POP Layconsa 80 H</t>
  </si>
  <si>
    <t>Cuad. Grap. T.R. Caligráfico K-POP Layconsa 80 H</t>
  </si>
  <si>
    <t>Formado Crayón Jumbo Neón Color Rosado Puppy P.S.</t>
  </si>
  <si>
    <t>Formado Crayón Jumbo LYC Blanco</t>
  </si>
  <si>
    <t>Formado Crayón   c/Etiqueta Jumbo LYC Rojo</t>
  </si>
  <si>
    <t>Formado Crayón Triangular Jumbo LYC Blanco</t>
  </si>
  <si>
    <t>Formado Etiquetado Crayón  Jumbo Neón Color Celeste P.S.</t>
  </si>
  <si>
    <t>Barril Para Plumón 045 - NP Rojo</t>
  </si>
  <si>
    <t>Barril Para Resaltador 048 Grabado NP.</t>
  </si>
  <si>
    <t>Barril Para Resaltador 048 Pastel Grabado - N Salmón P.S</t>
  </si>
  <si>
    <t>Tapa Para Témperas P.S.</t>
  </si>
  <si>
    <t>Tapa Para Témpera Mongol P.S.</t>
  </si>
  <si>
    <t>Tapita Para Bolígrafo 036 Azul</t>
  </si>
  <si>
    <t>Tapita Para Bolígrafo 036 Rojo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</si>
  <si>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</si>
  <si>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</si>
  <si>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</si>
  <si>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</si>
  <si>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</si>
  <si>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</si>
  <si>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Bolígrafo 036 Amarillo</t>
  </si>
  <si>
    <t>Tapa Para Bolígrafo 036 Naranja</t>
  </si>
  <si>
    <t>Tapa Para Bolígrafo 036 Rosado</t>
  </si>
  <si>
    <t>Tapa Para Bolígrafo 036 Morado</t>
  </si>
  <si>
    <t>Tapa Para Bolígrafo 036 Turqueza</t>
  </si>
  <si>
    <t>Tapa Para Bolígrafo 036 Marrón</t>
  </si>
  <si>
    <t>Tapita Para Plumón 045 Marrón Claro P.S.</t>
  </si>
  <si>
    <t>Tapita Para Plumón 045 Naranja Claro P.S.</t>
  </si>
  <si>
    <t>Tapita Para Plumón 045 Azul Claro P.S.</t>
  </si>
  <si>
    <t>Tapita Para Plumón 045 Verde Militar P.S.</t>
  </si>
  <si>
    <t>Tapita Para Plumón 045 Amarillo Claro P.S.</t>
  </si>
  <si>
    <t>Tapa Base Dosificador P/Témpera Rojo  P.S.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</si>
  <si>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</si>
  <si>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</si>
  <si>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</si>
  <si>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</si>
  <si>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Marcador 123P NP Negro P.S.</t>
  </si>
  <si>
    <t>Tapa Para Marcador 123P NP Azul P.S.</t>
  </si>
  <si>
    <t>Tapa Para Marcador 123P NP Rojo P.S.</t>
  </si>
  <si>
    <t>Tapa Para Marcador 123P NP Verde P.S.</t>
  </si>
  <si>
    <t>Tapita Para Marcador 123P NP Rojo P.S.</t>
  </si>
  <si>
    <t>Tapita Para Marcador 123P NP Verde P.S.</t>
  </si>
  <si>
    <t>Tapita Para Marcador 123P NP Negro P.S.</t>
  </si>
  <si>
    <t>Tapa Base Dosificador P/Cola Rojo paleta P.S.</t>
  </si>
  <si>
    <t>Tapa Para Limpiatipo DIALE x 35gr P.S.</t>
  </si>
  <si>
    <t>Tapa Para Témpera Mango 30 cc P.S.</t>
  </si>
  <si>
    <t>Tapa Para Témperas 20 cc P.S.</t>
  </si>
  <si>
    <t>Base Para Limpiatipo Diale P.S.</t>
  </si>
  <si>
    <t>Tinta Para Bolígrafo verde Claro P.S.</t>
  </si>
  <si>
    <t>Barril Para Bolígrafo 036 Serigrafiado</t>
  </si>
  <si>
    <t>Plumones LYC School 45 Granel Marrón Claro P.S NP</t>
  </si>
  <si>
    <t>Plumones LYC School 45 Granel Lila P.S NP</t>
  </si>
  <si>
    <t>Plumones LYC School 45 Granel Mostaza P.S NP</t>
  </si>
  <si>
    <t>Plumones LYC School 45 Granel Turqueza P.S NP</t>
  </si>
  <si>
    <t>Plumones LYC School 45 Granel Anaranjado Claro P.S NP</t>
  </si>
  <si>
    <t>Plumones LYC School 45 Granel Azul Claro P.S NP</t>
  </si>
  <si>
    <t>Plumones LYC School 45 Granel Gris Plata P.S NP</t>
  </si>
  <si>
    <t>Plumones LYC School 45 Granel Rojo Rubi P.S NP</t>
  </si>
  <si>
    <t>Plumones LYC School 45 Granel Rosado Claro P.S NP</t>
  </si>
  <si>
    <t>Plumones LYC School 45 Granel Verde Militar P.S NP</t>
  </si>
  <si>
    <t>Plumones LYC School 45 Granel Amarillo Claro P.S NP</t>
  </si>
  <si>
    <t>Plumones LYC School 45 Granel Amarillo intenso P.S NP</t>
  </si>
  <si>
    <t>Plumones LYC School 45 Granel Amarillo limón P.S NP</t>
  </si>
  <si>
    <t>Plumones LYC School 45 Granel Verde lima P.S NP</t>
  </si>
  <si>
    <t>Plumones LYC School 45 Granel Amarillo pastel P.S NP</t>
  </si>
  <si>
    <t>Plumones LYC School 45 Granel Verde esmeralda P.S NP</t>
  </si>
  <si>
    <t>Plumones LYC School 45 Granel Salmón oscuro P.S NP</t>
  </si>
  <si>
    <t>Plumones LYC School 45 Granel Lavanda P.S NP</t>
  </si>
  <si>
    <t>Plumones LYC School 45 Granel Azul acero P.S NP</t>
  </si>
  <si>
    <t>Plumones LYC School 45 Granel Azul cobalto P.S NP</t>
  </si>
  <si>
    <t>Plumones LYC School 45 Granel Gris P.S NP</t>
  </si>
  <si>
    <t>Plumones LYC School 45 Granel Canela P.S NP</t>
  </si>
  <si>
    <t>Plumones LYC School 45 Granel Chocolate P.S NP</t>
  </si>
  <si>
    <t>Frasco Para Témperas 30 cc P.S.</t>
  </si>
  <si>
    <t>Frasco Transparente de 250Gr Para Témpera P.S.</t>
  </si>
  <si>
    <t>Frasco Para Témperas Puppy Imp. Puppy Gris P.S.</t>
  </si>
  <si>
    <t>Frasco Blanco Ovalado Para Cola Sintetica con Aplicador 60Gr   P.S.</t>
  </si>
  <si>
    <t>Frasco Transparente de 60Gr con Aplicador P.S.</t>
  </si>
  <si>
    <t>Frasco Para Témperas 30 cc NP Imp. Gris P.S.</t>
  </si>
  <si>
    <t>Frasco Para Témperas 20 cc P.S.</t>
  </si>
  <si>
    <t>Frasco Etiquetado Para Goma Escarchado Dorado 60 g. P.S.</t>
  </si>
  <si>
    <t>Frasco Etiquetado Para Témpera Rosado 250 g P.S.</t>
  </si>
  <si>
    <t>Frasco Etiquetado Para Témpera 30 cc ARTI P.S.</t>
  </si>
  <si>
    <t>Frascos Transparente de 125cc Para Témpera P.S</t>
  </si>
  <si>
    <t>Carga Para Bolígrafo 036 PT MD Azul</t>
  </si>
  <si>
    <t>Carga Para Bolígrafo 036 PT MD Amarillo</t>
  </si>
  <si>
    <t>Estuche Para Plumones Layconsa school L-45 x 12 pz.</t>
  </si>
  <si>
    <t>Estuche Para Boligrafo Layconsa L-36 x 10 pz.</t>
  </si>
  <si>
    <t>Estuche Para Marcadores Layconsa L-47 x 12pz</t>
  </si>
  <si>
    <t>Cajita Control Rojo docena (P.T.)</t>
  </si>
  <si>
    <t>Cajita Negrito Semigraso Docena (P.T.)</t>
  </si>
  <si>
    <t>Cajita Plastilina Puppy x 10</t>
  </si>
  <si>
    <t>Cajita Lápiz Mongol x 12 (Exc)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</si>
  <si>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</si>
  <si>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</si>
  <si>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</si>
  <si>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</si>
  <si>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</si>
  <si>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</si>
  <si>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</si>
  <si>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</si>
  <si>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</si>
  <si>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</si>
  <si>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</si>
  <si>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</si>
  <si>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</si>
  <si>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</si>
  <si>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</si>
  <si>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Colores EF Mongol Lx12</t>
  </si>
  <si>
    <t>Cajita Lápiz Estudiante Mongol</t>
  </si>
  <si>
    <t>Cajita Para Témperas Mongol Set x 6</t>
  </si>
  <si>
    <t>Cajita Lápiz Grafito Layconsa Triangular 2B</t>
  </si>
  <si>
    <t>Cajita Colores Largos Layconsa x 12 Triang.</t>
  </si>
  <si>
    <t>Cajita Colores Cortos Layconsa x 12 Triang.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</si>
  <si>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</si>
  <si>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</si>
  <si>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</si>
  <si>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</si>
  <si>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</si>
  <si>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</si>
  <si>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</si>
  <si>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</si>
  <si>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</si>
  <si>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</si>
  <si>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Lápiz ICOLAPIZ BLUE HEXAGONAL HB</t>
  </si>
  <si>
    <t>Cajita Lápiz ICOLAPIZ TRIANGULAR HB</t>
  </si>
  <si>
    <t>Estuche Para Marcador L-47 x 12 colores  33x22x9.5 cm</t>
  </si>
  <si>
    <t>Estuche Para Marcador L-47 x 10 colores  33x18.5x9.5 cm</t>
  </si>
  <si>
    <t>Estuche Para Marcador L-47 x 6  colores  33x12.5x9.5 cm</t>
  </si>
  <si>
    <t>Cajita Plastilina Mongol Kids Jumbo x 12</t>
  </si>
  <si>
    <t>Cajita plastilina puppy jumbo pastel x 12</t>
  </si>
  <si>
    <t>Cajita Set de Lápices Profesionales x 12</t>
  </si>
  <si>
    <t>Cajita Plastilina Jumbo ARTI x 12</t>
  </si>
  <si>
    <t>Cajita Set de Lápices Profesionales x 24 Mongol</t>
  </si>
  <si>
    <t>Cajita Plastilina Puppy Jumbo Glitter x 10</t>
  </si>
  <si>
    <t>Cajita Lápiz Graduado EF MONGOL Set x 12</t>
  </si>
  <si>
    <t>Cajita Temperas pastel EF mongol set x 6</t>
  </si>
  <si>
    <t>Cajita Tempera*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</si>
  <si>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</si>
  <si>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</si>
  <si>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</si>
  <si>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</si>
  <si>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</si>
  <si>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Caja Témperas Set x 6 colores x 20 gr.  - Bester</t>
  </si>
  <si>
    <t>Caja Témperas Set x 6 colores x 20 gr. Pastel - Bester</t>
  </si>
  <si>
    <t>Tapa de Cajón P/Cuaderno Gamer</t>
  </si>
  <si>
    <t>Tapa de Cajón P/Cuaderno K-POP</t>
  </si>
  <si>
    <t>Etiqueta Anticorrosivo 1 Galón Pinturas Sur</t>
  </si>
  <si>
    <t>Etiqueta Anticorrosivo 1/4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</si>
  <si>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</si>
  <si>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</si>
  <si>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</si>
  <si>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</si>
  <si>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Stickers Aprobado Pinturas - Layconsa</t>
  </si>
  <si>
    <t>Etiqueta Curvo Para Cola Sintética x 220 gr.</t>
  </si>
  <si>
    <t>Respaldo 03 Bolígrafos Tinta Gel LA-1</t>
  </si>
  <si>
    <t>Stickers Genéricos Sur 16 x 28 cm</t>
  </si>
  <si>
    <t>Stickers Sur Para Cilindros Pequeños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</si>
  <si>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</si>
  <si>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</si>
  <si>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</si>
  <si>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</si>
  <si>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</si>
  <si>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</si>
  <si>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</si>
  <si>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</si>
  <si>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</si>
  <si>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</si>
  <si>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</si>
  <si>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</si>
  <si>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</si>
  <si>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</si>
  <si>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</si>
  <si>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</si>
  <si>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</si>
  <si>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</si>
  <si>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</si>
  <si>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</si>
  <si>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</si>
  <si>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x 10 Colores</t>
  </si>
  <si>
    <t>Etiqueta master lac selladora forte x 1 galón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</si>
  <si>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</si>
  <si>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</si>
  <si>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</si>
  <si>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</si>
  <si>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</si>
  <si>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</si>
  <si>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Etiqueta de EAN para cada termosellado (27750373008956)</t>
  </si>
  <si>
    <t>Etiquetas Master Satinado x 4 litros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</si>
  <si>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</si>
  <si>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</si>
  <si>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</si>
  <si>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</si>
  <si>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</si>
  <si>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para cajón Lápiz Mongol Triangular HB</t>
  </si>
  <si>
    <t>Etiqueta para ICOLAPIZ BLUE HEXAGONAL HB</t>
  </si>
  <si>
    <t>Etiqueta para ICOLAPIZ TRIANGULAR HB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</si>
  <si>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</si>
  <si>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</si>
  <si>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</si>
  <si>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</si>
  <si>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</si>
  <si>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</si>
  <si>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</si>
  <si>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</si>
  <si>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</si>
  <si>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</si>
  <si>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</si>
  <si>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</si>
  <si>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Etiqueta para plastilina Layconsa puppy jumbo pastel x 12</t>
  </si>
  <si>
    <t>Etiqueta para plastilina Layconsa puppy jumbo Glitter x 10</t>
  </si>
  <si>
    <t>Etiqueta para lápiz TEKNIC-O Set x 24</t>
  </si>
  <si>
    <t>Etiqueta para lápiz TEKNIC-O Set x 12</t>
  </si>
  <si>
    <t>Sticker Para Packs</t>
  </si>
  <si>
    <t>Etiqueta para cajón Colores Layconsa Jumbo Mini x 12 Triangulares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</si>
  <si>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</si>
  <si>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</si>
  <si>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</si>
  <si>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</si>
  <si>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</si>
  <si>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</si>
  <si>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Check de Vehículo LYC Block x 50</t>
  </si>
  <si>
    <t>Formato Registro de Despachos LYC Block x 50</t>
  </si>
  <si>
    <t>Formato Declaración de Cobranza Realizada Pendiente de Liquidar</t>
  </si>
  <si>
    <t>Cartón Duplex Emerald C16/255gr 100 x 54 cm</t>
  </si>
  <si>
    <t>Papel Couche 115 Gr 43x73cm</t>
  </si>
  <si>
    <t>Carta de Colores Goltex Latex</t>
  </si>
  <si>
    <t>Carta de Colores Esmalte Sintético</t>
  </si>
  <si>
    <t>Carta de Colores Acrilac</t>
  </si>
  <si>
    <t>Cartilla Recubrimientos Especiales - Pinturas LYC</t>
  </si>
  <si>
    <t>Papel de Estirados Color Cubriente Brillante Pinturas Sur</t>
  </si>
  <si>
    <t>Papel de Estirados Color Cubriente Mate Pinturas Sur</t>
  </si>
  <si>
    <t>Tickets Vales Comedor</t>
  </si>
  <si>
    <t>Guarda Bond Docente s/Solapa</t>
  </si>
  <si>
    <t>Carta de Colores Abanico Master Satinado</t>
  </si>
  <si>
    <t>Guarda Papel Arcoíris 20.5x27.4cm</t>
  </si>
  <si>
    <t>Guarda Papel Supesa  20.5x27.4cm</t>
  </si>
  <si>
    <t>Carta de Colores Goltex Satinado</t>
  </si>
  <si>
    <t>Guarda Papel Poster Mandala Girl A4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</si>
  <si>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</si>
  <si>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</si>
  <si>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</si>
  <si>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</si>
  <si>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</si>
  <si>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</si>
  <si>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</si>
  <si>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</si>
  <si>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</si>
  <si>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</si>
  <si>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CONA grapado</t>
  </si>
  <si>
    <t>Tapa Gamer 1 Barniz + Efecto</t>
  </si>
  <si>
    <t>Tapa K-POP 1 Barniz + Efecto</t>
  </si>
  <si>
    <t>Guarda Couche Gamer</t>
  </si>
  <si>
    <t>Guarda adhesiva Gamers A4 Troq.</t>
  </si>
  <si>
    <t>Guarda Couche K-POP</t>
  </si>
  <si>
    <t>Guarda adhesiva K-POP A4 Troq.</t>
  </si>
  <si>
    <t>Autoadhesivos para Asiento reservado</t>
  </si>
  <si>
    <t>Carta de colores esmalte Ecosur</t>
  </si>
  <si>
    <t>Banderines Latex</t>
  </si>
  <si>
    <t>Informe Diario de Procesamiento de Tiempos Pinturas (Block x 50)</t>
  </si>
  <si>
    <t>Formato de Amonestaciones SST (Block x 50pz)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</si>
  <si>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</si>
  <si>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</si>
  <si>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</si>
  <si>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</si>
  <si>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</si>
  <si>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Dispenser Amarillo Cromo Medio</t>
  </si>
  <si>
    <t>Dispenser Naranja Molibdato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</si>
  <si>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</si>
  <si>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</si>
  <si>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</si>
  <si>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</si>
  <si>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</si>
  <si>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</si>
  <si>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</si>
  <si>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</si>
  <si>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</si>
  <si>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Aceite linaza doble cocido (reproceso)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</si>
  <si>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</si>
  <si>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</si>
  <si>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</si>
  <si>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</si>
  <si>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</si>
  <si>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</si>
  <si>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</si>
  <si>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</si>
  <si>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</si>
  <si>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</si>
  <si>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</si>
  <si>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</si>
  <si>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</si>
  <si>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</si>
  <si>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</si>
  <si>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</si>
  <si>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</si>
  <si>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</si>
  <si>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</si>
  <si>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</si>
  <si>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"2B"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</si>
  <si>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</si>
  <si>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</si>
  <si>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</si>
  <si>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</si>
  <si>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</si>
  <si>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</si>
  <si>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</si>
  <si>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</si>
  <si>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</si>
  <si>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</si>
  <si>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</si>
  <si>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</si>
  <si>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</si>
  <si>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</si>
  <si>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</si>
  <si>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</si>
  <si>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</si>
  <si>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</si>
  <si>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</si>
  <si>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</si>
  <si>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</si>
  <si>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</si>
  <si>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</si>
  <si>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</si>
  <si>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</si>
  <si>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</si>
  <si>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</si>
  <si>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</si>
  <si>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</si>
  <si>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</si>
  <si>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</si>
  <si>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Corona Magenta AX-21</t>
  </si>
  <si>
    <t>Pigmento Rojo Laca LCY-CN</t>
  </si>
  <si>
    <t>Pigmento Panax Blue 770</t>
  </si>
  <si>
    <t>Blaze Orange GT-15N</t>
  </si>
  <si>
    <t>Signal Green T-18-N</t>
  </si>
  <si>
    <t>Saturn Yellow GT-17-N</t>
  </si>
  <si>
    <t>Aurora Pink GT-11</t>
  </si>
  <si>
    <t>Pigmento Serie Green 8</t>
  </si>
  <si>
    <t>Poliestireno Cristal PS 3601</t>
  </si>
  <si>
    <t>Rojo Silk Screen Leo 1004 SR3800/10</t>
  </si>
  <si>
    <t>Tinta Fluorecente Verde Flurex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</si>
  <si>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</si>
  <si>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</si>
  <si>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</si>
  <si>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</si>
  <si>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</si>
  <si>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</si>
  <si>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</si>
  <si>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Pizarra Amarillo WB 7363.1</t>
  </si>
  <si>
    <t>Tinta Pizarra Celeste WB 7304.1</t>
  </si>
  <si>
    <t>Tinta Pizarra Marrón WB 7351.1</t>
  </si>
  <si>
    <t>Tinta Pizarra Turqueza WB 7381.1</t>
  </si>
  <si>
    <t>Tinta Flexográfica  Turqueza  p/Papel Bond</t>
  </si>
  <si>
    <t>Ceras Artificiales "A"</t>
  </si>
  <si>
    <t>Cera Japonesa</t>
  </si>
  <si>
    <t>Cera Ozoquerita Blanca</t>
  </si>
  <si>
    <t>Parafina Microcristalina Global Wax G-5349 N</t>
  </si>
  <si>
    <t>Cera de polietileno Newsolene PE Wax E 110</t>
  </si>
  <si>
    <t>Aceite parafínico H100</t>
  </si>
  <si>
    <t>Cera Microcristalina 80</t>
  </si>
  <si>
    <t>Pegamento EDESLITH AG-10-07 PE</t>
  </si>
  <si>
    <t>Arcilla China Speswhite - Neogen DGH</t>
  </si>
  <si>
    <t>Marcador Negro 680</t>
  </si>
  <si>
    <t>Marcador Rojo 680</t>
  </si>
  <si>
    <t>Tinta indeleble negro MA 2010 PLUS</t>
  </si>
  <si>
    <t>Tinta indeleble azul MA 2001 PLUS</t>
  </si>
  <si>
    <t>Filtro Para Aceite</t>
  </si>
  <si>
    <t>Methocel F-4M</t>
  </si>
  <si>
    <t>Waipe</t>
  </si>
  <si>
    <t>Polietileno Alta Densidad LH 7350</t>
  </si>
  <si>
    <t>M2</t>
  </si>
  <si>
    <t>Tajador Plástico de Color 104 Eisen</t>
  </si>
  <si>
    <t>Tajador Plástico de Color 106 Eisen</t>
  </si>
  <si>
    <t>Polipropileno 03H83</t>
  </si>
  <si>
    <t>Fiola (Erlenmeyer) tapa de vidrio 250 ml</t>
  </si>
  <si>
    <t>Bandeja de plástico x 24 lápices</t>
  </si>
  <si>
    <t>Polietileno Alta Densidad HDPE H5618</t>
  </si>
  <si>
    <t>Polietileno PBLI DNDA 8320 M.I. 20 DOW</t>
  </si>
  <si>
    <t>Bandeja de plástico x 24 lápices - Mongol</t>
  </si>
  <si>
    <t>Cartulina Azulino Plastificada 180 gr. 50 x 65 cm</t>
  </si>
  <si>
    <t>Cartulina Fucsia Plastificada 180 gr. 50 x 65 cm</t>
  </si>
  <si>
    <t>Microporoso Blanco 50x70  cm</t>
  </si>
  <si>
    <t>Papel Glasine  50x75 cm</t>
  </si>
  <si>
    <t>Papel Seda Rojo 18 gr. 50x75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</si>
  <si>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</si>
  <si>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</si>
  <si>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</si>
  <si>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</si>
  <si>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Verde Claro 18 gr. 50x75 cm</t>
  </si>
  <si>
    <t>Papel Seda Verde Oscuro 18 gr. 50x75 cm</t>
  </si>
  <si>
    <t>Microporoso azul marino 50 x 70 cm</t>
  </si>
  <si>
    <t>Cartulina Blanco tipo canson 180 g 50X70 cm</t>
  </si>
  <si>
    <t>Cartón corrugado Rojo 50 x 70 cm</t>
  </si>
  <si>
    <t>Cartón corrugado Azul 50 x 70 cm</t>
  </si>
  <si>
    <t>Cartón corrugado Anaranjado 50 x 70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</si>
  <si>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</si>
  <si>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</si>
  <si>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</si>
  <si>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</si>
  <si>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</si>
  <si>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Lustre Lila 50x70 cm</t>
  </si>
  <si>
    <t>Papel Lustre Rosado 50x70 cm</t>
  </si>
  <si>
    <t>Cartón Corrugado Amarillo</t>
  </si>
  <si>
    <t>Polietileno inyección H5520 ALATHON</t>
  </si>
  <si>
    <t>Cartulina Dúplex GC1 Graphics 330g 44.5 x 84 cm (sentido fibra 84)</t>
  </si>
  <si>
    <t>Autocopiativo CFB Celeste 61x86cm</t>
  </si>
  <si>
    <t>Autocopiativo CF Verde 61x86cm</t>
  </si>
  <si>
    <t>Cartulina Celeste 150 Grs 50x65cm x 100</t>
  </si>
  <si>
    <t>Cartulina Proterra Blanco 216 Grs. 66 x 101cm</t>
  </si>
  <si>
    <t>Papel Proterra Heno 118 Grs. 63.5x96.5 cm</t>
  </si>
  <si>
    <t>Cartulina Divina Cream 400gr</t>
  </si>
  <si>
    <t>Papel Proterra Tiza 216 gr. - 66 x 101.6 cm</t>
  </si>
  <si>
    <t>Papel Divina Cream 120gr. - 72x102 cm.</t>
  </si>
  <si>
    <t>Cartulina Linner 400gr</t>
  </si>
  <si>
    <t>Papel Proterra Heno 216 Grs. - 66x101.6 cm</t>
  </si>
  <si>
    <t>Papel Hilo 180 grs. - 70x100 cm</t>
  </si>
  <si>
    <t>Papel Proterra Blanco 118grs. 63.5 x 96.5 cm</t>
  </si>
  <si>
    <t>Papel Proterra Blanco 298grs. 66 x 101.6 cm</t>
  </si>
  <si>
    <t>Papel Fedrigoni Tintoretto Neve 200grs - 72x101cm</t>
  </si>
  <si>
    <t>Cartón Duplex 390 gr 70x42 cm</t>
  </si>
  <si>
    <t>Cartón Duplex Maule R/B C16 - 100cm.</t>
  </si>
  <si>
    <t>Cartón Duplex Maule R/B C12 - 70cm.</t>
  </si>
  <si>
    <t>Cartón Duplex Maule R/B C16 - 70cm.</t>
  </si>
  <si>
    <t>Cartón Dúplex  Reverso Blanco CMPC  350gr  44.5 x 84 cm (sentido fibra 84)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</si>
  <si>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</si>
  <si>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</si>
  <si>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</si>
  <si>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</si>
  <si>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Autoadhesivo P3H - 70 x 100 cm</t>
  </si>
  <si>
    <t>Papel Couche 90 Grs 69x89 R/500</t>
  </si>
  <si>
    <t>Papel Couche Mate 300 Gr 72x102cm</t>
  </si>
  <si>
    <t>Papel Couche Mate 300 Gr 69x89cm</t>
  </si>
  <si>
    <t>Papel Couche 350 grs 72 x 102 cm. resma x 100</t>
  </si>
  <si>
    <t>Papel Couche Brillante 250 Gr 61x86cm</t>
  </si>
  <si>
    <t>Papel Couche 150 Gr 61x86 cm x 250</t>
  </si>
  <si>
    <t>Papel Couche Mate 115G 69 x 89 cm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</si>
  <si>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</si>
  <si>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</si>
  <si>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</si>
  <si>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</si>
  <si>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</si>
  <si>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Pantone Red 032 C C3990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</si>
  <si>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</si>
  <si>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</si>
  <si>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</si>
  <si>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</si>
  <si>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</si>
  <si>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Violet C</t>
  </si>
  <si>
    <t>Tinta Pantone Verde 348C</t>
  </si>
  <si>
    <t>Tinta Purpurina Oro Incaico</t>
  </si>
  <si>
    <t>Tinta Plata Metalica RM-800 Silver</t>
  </si>
  <si>
    <t>Tinta Pantone 872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</si>
  <si>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</si>
  <si>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</si>
  <si>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</si>
  <si>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</si>
  <si>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</si>
  <si>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</si>
  <si>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Pantone 2389C (Celeste)</t>
  </si>
  <si>
    <t>Tinta Pantone 7586 C (Ladrillo)</t>
  </si>
  <si>
    <t>Pantone Dark Blue C</t>
  </si>
  <si>
    <t>Tinta Pantone 3288C</t>
  </si>
  <si>
    <t>Tinta Pantone 2146C</t>
  </si>
  <si>
    <t>Contrahendido Kiss 1.3 x 0.3 mm</t>
  </si>
  <si>
    <t>Contrahendido Kiss 1.0 x 0.4 mm.</t>
  </si>
  <si>
    <t>Sobres Oficio 80 Grs</t>
  </si>
  <si>
    <t>Tinta Hostmann Resista Cyan</t>
  </si>
  <si>
    <t>Tinta Hostmann Resista Magenta</t>
  </si>
  <si>
    <t>Tinta Hostmann Resista Yellow</t>
  </si>
  <si>
    <t>Tinta Hostmann Resista Black</t>
  </si>
  <si>
    <t>Cola Rehumectante</t>
  </si>
  <si>
    <t>Gasa</t>
  </si>
  <si>
    <t>Papel Mantequilla 41grs. 70x100cm</t>
  </si>
  <si>
    <t>Removedor de Emulsión Serigráfico en Polvo</t>
  </si>
  <si>
    <t>Solvente Para Metal - Removedor de Barnices UV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</si>
  <si>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</si>
  <si>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</si>
  <si>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</si>
  <si>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</si>
  <si>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</si>
  <si>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Resina Estinerado al 60%</t>
  </si>
  <si>
    <t>Caucho Clorado 10 CPS</t>
  </si>
  <si>
    <t>Resina Acrilica  - Versatico  (Nano-particulas) al 30%</t>
  </si>
  <si>
    <t>Aceite de Linaza</t>
  </si>
  <si>
    <t>Stand Oil de Pescado</t>
  </si>
  <si>
    <t>Nitrocelulosa RS de 1/2" en Etanol</t>
  </si>
  <si>
    <t>Nitrocelulosa 18-25 CPS en IPA</t>
  </si>
  <si>
    <t>Poliamida Tipo 115</t>
  </si>
  <si>
    <t>Resina Epoxica Tipo 1001</t>
  </si>
  <si>
    <t>Polipropileno Clarificado Soplado 02R01CA-1</t>
  </si>
  <si>
    <t>Microesferas de Vidrio Tipo PM</t>
  </si>
  <si>
    <t>Microesferas de Vidrio Tipo D</t>
  </si>
  <si>
    <t>Chip Negro KVK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</si>
  <si>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</si>
  <si>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</si>
  <si>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</si>
  <si>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</si>
  <si>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</si>
  <si>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Cromato de Zinc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</si>
  <si>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</si>
  <si>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</si>
  <si>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</si>
  <si>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</si>
  <si>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</si>
  <si>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Oxido de Hierro Rojo Bayer</t>
  </si>
  <si>
    <t>Pigmento Rojo Oxido Transparente</t>
  </si>
  <si>
    <t>Polvo de Bronce</t>
  </si>
  <si>
    <t>Pigmento Rojo Quinacrídone Color Index V.19</t>
  </si>
  <si>
    <t>Pigmento Rojo Novoperm BBL</t>
  </si>
  <si>
    <t>Pigmento Rojo Cadmio Ultra Red BU770T C.I. 177</t>
  </si>
  <si>
    <t>Pigmento Marrón Lithol Color Index R.49:1</t>
  </si>
  <si>
    <t>Pigmento Marrón Lithol (Tonner) Color Index 63.1</t>
  </si>
  <si>
    <t>Pigmento Rosa E C.I. 122</t>
  </si>
  <si>
    <t>Pigmento Azul de Hierro Color Index B.27</t>
  </si>
  <si>
    <t>Pigmento Verde Amarillento Color Index G.36</t>
  </si>
  <si>
    <t>Pigmento Oxido de Hierro Verde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</si>
  <si>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</si>
  <si>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</si>
  <si>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</si>
  <si>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</si>
  <si>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</si>
  <si>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</si>
  <si>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Siloid AL-1</t>
  </si>
  <si>
    <t>Byk 306</t>
  </si>
  <si>
    <t>Potensiador Variplus SK</t>
  </si>
  <si>
    <t>Hipoclorito de Calcio al 65 - 70%</t>
  </si>
  <si>
    <t>Agente Mateante Silicico</t>
  </si>
  <si>
    <t>Acetileno</t>
  </si>
  <si>
    <t>Cloruro de Metileno</t>
  </si>
  <si>
    <t>Acetato de Etil Glicol</t>
  </si>
  <si>
    <t>Acetato de N-propil cilindro x 185 kilos</t>
  </si>
  <si>
    <t>Acido Fosforico GA 607</t>
  </si>
  <si>
    <t>Cajas CE 111 Est. x 6 (Cuzzi)</t>
  </si>
  <si>
    <t>Cajas Metálicas 0.30x0.40x0.20cm (Exp)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</si>
  <si>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</si>
  <si>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</si>
  <si>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</si>
  <si>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</si>
  <si>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</si>
  <si>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</si>
  <si>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</si>
  <si>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</si>
  <si>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</si>
  <si>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BESTER Cola sintética c/aplicador x 250 gr = 33.0x22.7x17 cm</t>
  </si>
  <si>
    <t>Cajón de Embalaje Crayón delgado = 40x21x31.6cm.</t>
  </si>
  <si>
    <t>Cajón 209T C/I 51.00x40.60x44.50 (LYC)</t>
  </si>
  <si>
    <t>Cajón de Embalaje Colores EF Mongol L x 12 = 41x36x29cm.</t>
  </si>
  <si>
    <t>Cajón de Embalaje Archivador = 60x36x36cm.</t>
  </si>
  <si>
    <t>Cajón 209Z C/I 40.80x36.50x31.00 (LYC)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</si>
  <si>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</si>
  <si>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</si>
  <si>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</si>
  <si>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</si>
  <si>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</si>
  <si>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209F C/I 33.50x43.70x25.80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</si>
  <si>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</si>
  <si>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</si>
  <si>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</si>
  <si>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</si>
  <si>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</si>
  <si>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</si>
  <si>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</si>
  <si>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</si>
  <si>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</si>
  <si>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</si>
  <si>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</si>
  <si>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</si>
  <si>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</si>
  <si>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</si>
  <si>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</si>
  <si>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</si>
  <si>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</si>
  <si>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Base Cajón Markin P/Cuaderno  = 21.2 x 28.7 x 19.2cm</t>
  </si>
  <si>
    <t>Tapa de Cajón P/Cuaderno Markin COLOR = 21.8 x 29.4 x 7cm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</si>
  <si>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</si>
  <si>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</si>
  <si>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</si>
  <si>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</si>
  <si>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Tapa de Cajón P/Cuaderno Markin COLOR 100 HJ</t>
  </si>
  <si>
    <t>Cajón de Embalaje Pioner 250 hj = 32x27.7x32.5cm.</t>
  </si>
  <si>
    <t>Base Cajón Layconsa P/Cuaderno = 28.7 x 20.9 x 22.3cm</t>
  </si>
  <si>
    <t>Base Cajón Markin P/Cuaderno  = 28.7 x 20.9 x 19.2cm</t>
  </si>
  <si>
    <t>Cajón de Embalaje Plumones LYC School 45x12pz mcol = 29.5x27.1X13.9cm.</t>
  </si>
  <si>
    <t>Cajón Para Plumones LYC School 45x12pz  30x30X45x cm</t>
  </si>
  <si>
    <t>Cajón de Embalaje Plumones LYC School 45x24pz = 30x27.2X35cm.</t>
  </si>
  <si>
    <t>Cajón de Embalaje Plumones LYC School 45x36pz = 40.5x30X26.8cm.</t>
  </si>
  <si>
    <t>Base Cajón Layconsa Convenio P/Cuaderno = 41.5 x 27.6 x 21.8cm</t>
  </si>
  <si>
    <t>Tapa de Cajón P/Cuaderno Convenio Layconsa = 42.4 x 28.5 x 7cm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</si>
  <si>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</si>
  <si>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</si>
  <si>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</si>
  <si>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Estuches Metálicos Arco Iris</t>
  </si>
  <si>
    <t>Estuches Colorgama x 24 Colores Metálico</t>
  </si>
  <si>
    <t>Etiqueta Curvo Para Cola x 250gr (Rollo)</t>
  </si>
  <si>
    <t>Etiqueta Curvo Para Goma Líquida Transparente LYC x 240 ml</t>
  </si>
  <si>
    <t>Etiqueta Microporoso de colores x 1 LYC papel Couche 115g. 10.5x9.5 cm</t>
  </si>
  <si>
    <t>Etiqueta Papel Glasine x 3 LYC papel Couche 115g. 15.5x18.5 cm</t>
  </si>
  <si>
    <t>Etiqueta Papel Manteca x 3 LYC papel Couche 115g. 15.5x18.5 cm</t>
  </si>
  <si>
    <t>Etiqueta Microporoso de colores x 1 LYC papel Couche 115g. 10.5x9.5 cm Verde Oscuro</t>
  </si>
  <si>
    <t>Etiqueta Papel Crepé x 1 papel Couche 115g. 10.5x9.5 cm Plateado</t>
  </si>
  <si>
    <t>Etiqueta Microporoso de colores x 1 LYC papel Couche 115g. 10.5x9.5 cm Marrón</t>
  </si>
  <si>
    <t>Etiqueta Autoadhesivas 100 x 76 para impresoras</t>
  </si>
  <si>
    <t>Etiqueta Curvo Para Témpera x 250 cc Arti</t>
  </si>
  <si>
    <t>Etiqueta Curvo Para Cola Sintética x 250 gr.</t>
  </si>
  <si>
    <t>Etiqueta Curvo Para Témpera x 250 cc Arti - Genérico 2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</si>
  <si>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</si>
  <si>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</si>
  <si>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</si>
  <si>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</si>
  <si>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</si>
  <si>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</si>
  <si>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</si>
  <si>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</si>
  <si>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</si>
  <si>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</si>
  <si>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</si>
  <si>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</si>
  <si>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</si>
  <si>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</si>
  <si>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</si>
  <si>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</si>
  <si>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</si>
  <si>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</si>
  <si>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</si>
  <si>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</si>
  <si>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</si>
  <si>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</si>
  <si>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</si>
  <si>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</si>
  <si>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</si>
  <si>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</si>
  <si>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</si>
  <si>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</si>
  <si>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</si>
  <si>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</si>
  <si>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</si>
  <si>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</si>
  <si>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Film PVC 35cm 19MY F68351965 P´ Thermoencogido</t>
  </si>
  <si>
    <t>Lámina Polipropileno (Plastilina Delgada x 8) 195  x 176  X 1 mm</t>
  </si>
  <si>
    <t>Poliolefina de 19 micras x 35cm Thermoencogido</t>
  </si>
  <si>
    <t>Stretch Film 20" x 20 Micras x 1.80 Kg. Anaranjado</t>
  </si>
  <si>
    <t>Lámina PVC Rígida Cristalina 100 Micras de Espesor x 51cm Ancho</t>
  </si>
  <si>
    <t>Bandeja de plástico x 12 lápices</t>
  </si>
  <si>
    <t>Bandeja de plástico x 12 LAPICES MONGOL</t>
  </si>
  <si>
    <t>Cinta Masking Tape 1"x 40 Yardas</t>
  </si>
  <si>
    <t>Balde plástico productos varios x 20 litros</t>
  </si>
  <si>
    <t>Balde Plástico Master Color x 1 Litro</t>
  </si>
  <si>
    <t>Envase Plástico Varios x 1 Litro</t>
  </si>
  <si>
    <t>Latas de Hojalata x 5 Galones</t>
  </si>
  <si>
    <t>Sacos de Polietileno X 50 kilos</t>
  </si>
  <si>
    <t>Galonera de Hojalata x 1 Galón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</si>
  <si>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</si>
  <si>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</si>
  <si>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</si>
  <si>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</si>
  <si>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</si>
  <si>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4.0 x 3 cm a 3 columnas</t>
  </si>
  <si>
    <t>Etiqueta Troqueladas de 3.5 x 1.5 cm a 6 columnas</t>
  </si>
  <si>
    <t>Lenetas Lavabilidad Pinturas</t>
  </si>
  <si>
    <t>Lámina PE Termoencogible Cristal (54cm x 6.6)</t>
  </si>
  <si>
    <t>Lámina PE Termoencogible Cristal (44cm x 6.6)</t>
  </si>
  <si>
    <t>Oxígeno Industrial</t>
  </si>
  <si>
    <t>M3</t>
  </si>
  <si>
    <t>Gas GLP</t>
  </si>
  <si>
    <t>Aceite Mobil ATF 220</t>
  </si>
  <si>
    <t>Aceite Mobil Solvac 1535 G-0015</t>
  </si>
  <si>
    <t>Aceite Mobillube HD 80W90 Balde x 19 Ltrs</t>
  </si>
  <si>
    <t>Aceite Shell Omala 220</t>
  </si>
  <si>
    <t>Silicona Lubricante en Spray Abro (Guillotina)</t>
  </si>
  <si>
    <t>Grasa Mobilux EP-2</t>
  </si>
  <si>
    <t>Aceite Texatherm 46 - Venoco 18</t>
  </si>
  <si>
    <t>Silicona en Barra</t>
  </si>
  <si>
    <t>Aceite Hidraulico Grado 68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</si>
  <si>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</si>
  <si>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</si>
  <si>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</si>
  <si>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</si>
  <si>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Aceite Mobil Super HP 15W-40</t>
  </si>
  <si>
    <t>Aceite Para Lubricacion 68</t>
  </si>
  <si>
    <t>Aceite Mobilgear 600 XP 150</t>
  </si>
  <si>
    <t>Aceite de motor</t>
  </si>
  <si>
    <t>Aceite Lubricante NRG GUIDE-EP68</t>
  </si>
  <si>
    <t>Ácido Desincrustante</t>
  </si>
  <si>
    <t>Cintas Esmeriladoras S/Fin Vitex</t>
  </si>
  <si>
    <t>Cuchilla Cilíndrica para Perfilar Lapiz 10 Play DIAM 6.5MM</t>
  </si>
  <si>
    <t>Rodillos Transportadores 206/81</t>
  </si>
  <si>
    <t>Goma p´ Pintar Lápiz I-C Hexagonal</t>
  </si>
  <si>
    <t>Cuchilla Circular Separadora Exag. M-40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</si>
  <si>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</si>
  <si>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</si>
  <si>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</si>
  <si>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</si>
  <si>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</si>
  <si>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</si>
  <si>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</si>
  <si>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</si>
  <si>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</si>
  <si>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</si>
  <si>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</si>
  <si>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</si>
  <si>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Lona Cruda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</si>
  <si>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</si>
  <si>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</si>
  <si>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</si>
  <si>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</si>
  <si>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</si>
  <si>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Bolsa Negra Para Desechos 150 Lt.</t>
  </si>
  <si>
    <t>Desinfectante Pino</t>
  </si>
  <si>
    <t>Relay D/Tiempo 7PR.3151..24H.220V. 60HZ</t>
  </si>
  <si>
    <t>Formador de Empaquetadura t/Aviación x 130gr N°3 Adex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</si>
  <si>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</si>
  <si>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</si>
  <si>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</si>
  <si>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</si>
  <si>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</si>
  <si>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</si>
  <si>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</si>
  <si>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</si>
  <si>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</si>
  <si>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</si>
  <si>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</si>
  <si>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</si>
  <si>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</si>
  <si>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Abrazadera Galvanizada Regulable de 1/2"</t>
  </si>
  <si>
    <t>Rodamiento 6206-2RS1</t>
  </si>
  <si>
    <t>Disco de Corte 7" x 1/8" x 7/8"</t>
  </si>
  <si>
    <t>Faja Transportadora de Lápices Con Cobertura de Limatex 875 x 60 x 8mm</t>
  </si>
  <si>
    <t>Rodamiento FAG 6007 C3</t>
  </si>
  <si>
    <t>Cuchillas Formadoras 15" 9 Ply .276 Hex 0.75 Crad CD-10032</t>
  </si>
  <si>
    <t>Faja V-A68</t>
  </si>
  <si>
    <t>Lija Papel Grano 60 - Pliego</t>
  </si>
  <si>
    <t>Dados de Extrusión Minas 3.70 mm</t>
  </si>
  <si>
    <t>Dados de Extrusión Minas 3.65 mm</t>
  </si>
  <si>
    <t>Rodamiento 6202</t>
  </si>
  <si>
    <t>Block de Contacto Auxiliar Frontal 2NA/2NC</t>
  </si>
  <si>
    <t>Fluorescente Recto de 15 W</t>
  </si>
  <si>
    <t>Rodamiento 6205-2Z</t>
  </si>
  <si>
    <t>Rodamiento 6203-2Z</t>
  </si>
  <si>
    <t>Niple 3/4" x 2" Galvanizado</t>
  </si>
  <si>
    <t>Faja en "V" A-24</t>
  </si>
  <si>
    <t>Bolsa Negra Para Desechos 50 Lt.</t>
  </si>
  <si>
    <t>Reducción PVC 4" a 2" Pesada</t>
  </si>
  <si>
    <t>Block de Contacto LADN11</t>
  </si>
  <si>
    <t>Reten 60x80x10 mm</t>
  </si>
  <si>
    <t>Rodamiento Racket BFS - 12</t>
  </si>
  <si>
    <t>Manguera de Presión Neumática 6mm</t>
  </si>
  <si>
    <t>Reducción Bushing de 3/4" a 1/2" Galvanizada</t>
  </si>
  <si>
    <t>Disco Apezonado de Aspiraciópn 66.028.405</t>
  </si>
  <si>
    <t>Macho de 3/16"</t>
  </si>
  <si>
    <t>Rodamiento 6004-2Z/C3</t>
  </si>
  <si>
    <t>Rodamiento 6307-2Z/C3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</si>
  <si>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</si>
  <si>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</si>
  <si>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</si>
  <si>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</si>
  <si>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</si>
  <si>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Interruptor de Pedal Contactos 1NC - 1NA</t>
  </si>
  <si>
    <t>Adhesivo Instantáneo Loctite 495</t>
  </si>
  <si>
    <t>Perno Socket Cabeza Avellanada M4 x 15</t>
  </si>
  <si>
    <t>Calibrador Digital de 8" Lectura 0.0005" x 0.01mm</t>
  </si>
  <si>
    <t>Interruptor Termomagnético 3P. Reg. 102.4 a 160 A. 220V</t>
  </si>
  <si>
    <t>Interruptor Termomagnético 3 x 100 A. Caja Moldeada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</si>
  <si>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</si>
  <si>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</si>
  <si>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</si>
  <si>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</si>
  <si>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</si>
  <si>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</si>
  <si>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</si>
  <si>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</si>
  <si>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</si>
  <si>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</si>
  <si>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</si>
  <si>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</si>
  <si>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</si>
  <si>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</si>
  <si>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</si>
  <si>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</si>
  <si>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</si>
  <si>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1 1/2"</t>
  </si>
  <si>
    <t>Reten 17 x 40 x 7</t>
  </si>
  <si>
    <t>Lija Para Fierro Nro  80</t>
  </si>
  <si>
    <t>O-Ring 3.5x24 mm</t>
  </si>
  <si>
    <t>Micro Switch Neumann X-1PLR-S</t>
  </si>
  <si>
    <t>Conector Rápido recto Conex 1/4" p/Tubo de 10mm Dia. Exterior</t>
  </si>
  <si>
    <t>Reducción Bushing de 3" a 2"</t>
  </si>
  <si>
    <t>Rodamiento 6005-2Z</t>
  </si>
  <si>
    <t>rodamiento 6307</t>
  </si>
  <si>
    <t>O-Ring 68x3.5mm</t>
  </si>
  <si>
    <t>Contactor Trifasico 25A / 220 VAC LC1-D25M7</t>
  </si>
  <si>
    <t>Contactor Trifasico 40A / 220 VAC LC1-D40M7</t>
  </si>
  <si>
    <t>Rodamiento de Bola 1"x2"x1/2"</t>
  </si>
  <si>
    <t>Rele Térmico 1 a 1.7 A LRD06</t>
  </si>
  <si>
    <t>Fluorescente Recto de 10 W</t>
  </si>
  <si>
    <t>Lija al Agua # 150</t>
  </si>
  <si>
    <t>Soporte de Chumacera SN 508</t>
  </si>
  <si>
    <t>Rodamiento 608 - 2Z</t>
  </si>
  <si>
    <t>Perno 1/2" x 1 1/2" Completo</t>
  </si>
  <si>
    <t>Faja en "V" C-75</t>
  </si>
  <si>
    <t>Faja en "V" B-59</t>
  </si>
  <si>
    <t>Fluorescente Circular de 32 W</t>
  </si>
  <si>
    <t>Rodamiento 6006-2RS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</si>
  <si>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</si>
  <si>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</si>
  <si>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</si>
  <si>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</si>
  <si>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</si>
  <si>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</si>
  <si>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</si>
  <si>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</si>
  <si>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</si>
  <si>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</si>
  <si>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</si>
  <si>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</si>
  <si>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</si>
  <si>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Contactor Trifasico 18A 1 NA+ 1 NC 220V LC1-D18M7</t>
  </si>
  <si>
    <t>Rodillos de Leva Con Eje Roscado CF - 1</t>
  </si>
  <si>
    <t>Prisionero 3/8" x 1/2"</t>
  </si>
  <si>
    <t>Rodamiento 6202-2RS</t>
  </si>
  <si>
    <t>Llave para lavadero con pico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</si>
  <si>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</si>
  <si>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</si>
  <si>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</si>
  <si>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</si>
  <si>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6200-2Z</t>
  </si>
  <si>
    <t>Faja en "V" (A-45) Dentada</t>
  </si>
  <si>
    <t>Correa Estriada Perfil PJ</t>
  </si>
  <si>
    <t>Faja en "V" 17x1625 (B-64)</t>
  </si>
  <si>
    <t>Pistola Para Pintar Tanque Bajo 60psi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</si>
  <si>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</si>
  <si>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</si>
  <si>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</si>
  <si>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</si>
  <si>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</si>
  <si>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</si>
  <si>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</si>
  <si>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Válvula Tipo Compuerta de 1/2"</t>
  </si>
  <si>
    <t>Reten 5/8" x 1-1/8" x 5/16" Doble Labio</t>
  </si>
  <si>
    <t>Codo de 3/4" Galvanizado</t>
  </si>
  <si>
    <t>Contactor Trifasico 9 A (AC-3) 1NA+1NC 24VDC LC1-D09BL</t>
  </si>
  <si>
    <t>Rodamiento 6201-2Z</t>
  </si>
  <si>
    <t>Seguros Seager Eje 17mm</t>
  </si>
  <si>
    <t>Faja en "V"  A-36 13x914</t>
  </si>
  <si>
    <t>Perno Socket M5 x 15  Completo</t>
  </si>
  <si>
    <t>Adhesivo Loctite 319</t>
  </si>
  <si>
    <t>Perno Socket Cabeza Avellanada M5 x 20 mm Completo</t>
  </si>
  <si>
    <t>Rodamiento 6308 - 2Z</t>
  </si>
  <si>
    <t>Rodamiento 6208 - 2RS</t>
  </si>
  <si>
    <t>Fusible t/Cartucho de 0.8 A 220 V</t>
  </si>
  <si>
    <t>Fusible de Vidrio t/Cartucho de 2 amp</t>
  </si>
  <si>
    <t>Lija al Agua # 120</t>
  </si>
  <si>
    <t>Lija al Agua # 220</t>
  </si>
  <si>
    <t>Avellanador 3 Filos 60° HSS 23x3.8mm</t>
  </si>
  <si>
    <t>Niple 1/2" x 3" de Tubo SCH40</t>
  </si>
  <si>
    <t>Terminal de Cobre EstaÃ±ado 6 mm2 Aguj. 5/16"</t>
  </si>
  <si>
    <t>Rodamiento 6005-2RS</t>
  </si>
  <si>
    <t>Rodamiento 17 - 39.5 - 12 D-Bombeado</t>
  </si>
  <si>
    <t>Rodamiento de Rodillos NU - 205 - EC</t>
  </si>
  <si>
    <t>Rodamiento Axial de Rodillos 811 10 TN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</si>
  <si>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</si>
  <si>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</si>
  <si>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</si>
  <si>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</si>
  <si>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</si>
  <si>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</si>
  <si>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</si>
  <si>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Perno Socket 3/16" x 1/2" NF</t>
  </si>
  <si>
    <t>O-Ring 3x25 mm</t>
  </si>
  <si>
    <t>Fusible 800 Watts - Especial</t>
  </si>
  <si>
    <t>Perno M12 x 110mm Completo</t>
  </si>
  <si>
    <t>Fin de Carrera Tipo Pulsador XCMD2110L1</t>
  </si>
  <si>
    <t>Chumacera de Pie SM-31 1 15/16"</t>
  </si>
  <si>
    <t>Perno 5/8" x 4" NC c/Tuerca Grado 6 - Arandela Plana y Presión</t>
  </si>
  <si>
    <t>Rodamiento 6004 2RSH</t>
  </si>
  <si>
    <t>Rodamiento 61900-2Z</t>
  </si>
  <si>
    <t>Rodamiento de Agujas con Pestañas y Aro NKI 20/16</t>
  </si>
  <si>
    <t>Acople Flexible</t>
  </si>
  <si>
    <t>Candado Para Cadena Doble Hilarea 08B-2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</si>
  <si>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</si>
  <si>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</si>
  <si>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</si>
  <si>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</si>
  <si>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O-Ring 2-111</t>
  </si>
  <si>
    <t>Fresa Rotativa de Metal Duro Cónica Redonda Ø=10</t>
  </si>
  <si>
    <t>Faja en "V" 9.5x820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</si>
  <si>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</si>
  <si>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</si>
  <si>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</si>
  <si>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</si>
  <si>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</si>
  <si>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Niple 3/4" x 3" Galvanizado</t>
  </si>
  <si>
    <t>Niple 3/4" x 4" Galvanizado</t>
  </si>
  <si>
    <t>Faja en "V" 8x930</t>
  </si>
  <si>
    <t>Filtro de Aire Para Electroerosionadora</t>
  </si>
  <si>
    <t>Termostato</t>
  </si>
  <si>
    <t>Sensor Fotoeléctrico Autonics BYD50-DDT-T</t>
  </si>
  <si>
    <t>Bornera Para Riel Din Para Cable Nro 8</t>
  </si>
  <si>
    <t>Perno Hexagonal M6 x 20</t>
  </si>
  <si>
    <t>Perno HILTI de 1/2" x 4"</t>
  </si>
  <si>
    <t>Perno Socket M8 x 25</t>
  </si>
  <si>
    <t>Rodamiento 6204 2Z</t>
  </si>
  <si>
    <t>Rodamiento 628/8-2Z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</si>
  <si>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</si>
  <si>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</si>
  <si>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</si>
  <si>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</si>
  <si>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O-Ring 2-009</t>
  </si>
  <si>
    <t>Faja en "V" 17x2240 (B-88)</t>
  </si>
  <si>
    <t>Perno Socket M5 x 10</t>
  </si>
  <si>
    <t>Perno Socket 3/16" x 1 1/2" GRADO 8 FE NEGRO</t>
  </si>
  <si>
    <t>Silicona tubo transparente</t>
  </si>
  <si>
    <t>Rodamiento 6010 - 2Z</t>
  </si>
  <si>
    <t>Estabilizador de Corriente 220 VDC potencia de 1200VA</t>
  </si>
  <si>
    <t>Resistencia Eléctrica T/Cartucho de 9.5x205 mm. 300W 120V</t>
  </si>
  <si>
    <t>Rodamiento de un Solo Sentido de Giro HFL 16-26</t>
  </si>
  <si>
    <t>Manometro de 0 - 200 PSI</t>
  </si>
  <si>
    <t>Barra de Bornera x 12 Und Para Cable Nro 16</t>
  </si>
  <si>
    <t>Faja Zincrónica Ancho 20mm</t>
  </si>
  <si>
    <t>Válvula entrada water tanque bajo</t>
  </si>
  <si>
    <t>Rodillo de Silicona 100 mm x 300 mm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</si>
  <si>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</si>
  <si>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</si>
  <si>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</si>
  <si>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</si>
  <si>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</si>
  <si>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Manometro 1/8 NPT</t>
  </si>
  <si>
    <t>Unión Universal 3/4" Roscado Sch 40 FE NEGRO</t>
  </si>
  <si>
    <t>Codo 3/4" Roscado SCH 40 FE NEGRO</t>
  </si>
  <si>
    <t>Pulsador Paro - Marcha Inversa Instantanea</t>
  </si>
  <si>
    <t>Macho M4 (3 piezas)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</si>
  <si>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</si>
  <si>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</si>
  <si>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</si>
  <si>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</si>
  <si>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</si>
  <si>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</si>
  <si>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</si>
  <si>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</si>
  <si>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</si>
  <si>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Fresa Carburada de Espiga 4mm</t>
  </si>
  <si>
    <t>Fresa Carburada de Espiga 6mm</t>
  </si>
  <si>
    <t>Fresa Carburada de Espiga 8mm</t>
  </si>
  <si>
    <t>Fresa Carburada de Espiga 10mm</t>
  </si>
  <si>
    <t>Manguera de Presión Neumática 12mm</t>
  </si>
  <si>
    <t>Unión Simple Hidro 3 de 1/2"</t>
  </si>
  <si>
    <t>Fluorescente Recto de 36 W</t>
  </si>
  <si>
    <t>Rele Encapsulado de 11 Pines 24VDC</t>
  </si>
  <si>
    <t>Resistencia 380V 8KW</t>
  </si>
  <si>
    <t>Tarjeta Electrónica</t>
  </si>
  <si>
    <t>Kit de Dureza Para Agua</t>
  </si>
  <si>
    <t>Faja Atlas Copco</t>
  </si>
  <si>
    <t>O-Ring 2-011</t>
  </si>
  <si>
    <t>Contactor 110A 220V</t>
  </si>
  <si>
    <t>Termómetro Conexión 1/2 NPT - Dial 4" _ Bulbo de 4" - 0 - 200 °C</t>
  </si>
  <si>
    <t>Rodamiento de Agujas con Pestañas y Aro NA - 4904 - 2RS</t>
  </si>
  <si>
    <t>Pulsador Electrónico</t>
  </si>
  <si>
    <t>Cautil de  220 VAC - 120 W</t>
  </si>
  <si>
    <t>Niple de 3/4" x 2" SAE 1020 - SCH 40</t>
  </si>
  <si>
    <t>Perno</t>
  </si>
  <si>
    <t>Llave Termomagnetica</t>
  </si>
  <si>
    <t>Modulo de control Zelio Logic</t>
  </si>
  <si>
    <t>Faja en "V" B-33</t>
  </si>
  <si>
    <t>Faja en "V" B-30</t>
  </si>
  <si>
    <t>Disco de Corte 7 x1/16 x 7/8"</t>
  </si>
  <si>
    <t>Disco de Corte 4 x1/16 x 7/8"</t>
  </si>
  <si>
    <t>Cola Plastica</t>
  </si>
  <si>
    <t>Niple  4" x 10" - SEA 1020 SCH - 40</t>
  </si>
  <si>
    <t>Faja en ''V'' 13x1270 (A-50)</t>
  </si>
  <si>
    <t>Controlador de temperatura de 0 a 200°C</t>
  </si>
  <si>
    <t>Base para relay accionador por Sensor Optico de 8 pines</t>
  </si>
  <si>
    <t>Perno socket 1/4'' x 2''</t>
  </si>
  <si>
    <t>Prisionero 1/4'' x 3/8''</t>
  </si>
  <si>
    <t>Engrasadora Nuematica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</si>
  <si>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</si>
  <si>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</si>
  <si>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</si>
  <si>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</si>
  <si>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</si>
  <si>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</si>
  <si>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</si>
  <si>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Niple de PVC 2"</t>
  </si>
  <si>
    <t>MANGUERA TRANSP.RIGIDA 1" SANITARIA</t>
  </si>
  <si>
    <t>Perno Socket Cabeza Avellanda M8 x 10</t>
  </si>
  <si>
    <t>Perno 1/4'' x 2''</t>
  </si>
  <si>
    <t>Rodamiento 6200-2RS</t>
  </si>
  <si>
    <t>Faja en ''V'' B-48</t>
  </si>
  <si>
    <t>Rodamiento 6310 2 Z / C3</t>
  </si>
  <si>
    <t>Válvula de Seguridad 3/4'' - 50 PSI</t>
  </si>
  <si>
    <t>Reten 25 x 35 x 7mm</t>
  </si>
  <si>
    <t>Reten 20 x 26 x 4mm</t>
  </si>
  <si>
    <t>Union Universal de 1/2 PVC con Rosca</t>
  </si>
  <si>
    <t>Rodamiento 6205  2RS2</t>
  </si>
  <si>
    <t>Rodamiento 6004  2RS1</t>
  </si>
  <si>
    <t>Faja en ''V'' B-71</t>
  </si>
  <si>
    <t>Faja en ''V'' B-77</t>
  </si>
  <si>
    <t>Porta Filtro</t>
  </si>
  <si>
    <t>Niples de 3/8" X 1" en acero inox.</t>
  </si>
  <si>
    <t>Pernos 1/2 x 2 Completo</t>
  </si>
  <si>
    <t>Elemento Filtrante de Sedimientos PS 5 - 20 C - 5 Micras  /2..5" x 20"</t>
  </si>
  <si>
    <t>Lampara Ultr Violeta de 5 GPM /25 Watt</t>
  </si>
  <si>
    <t>Lampara Ultr Violeta de 8 GPM /37 Watt</t>
  </si>
  <si>
    <t>Elemento Filtrante de Sedimentos de 5 Micras DGD 2501/4.5" x 10"</t>
  </si>
  <si>
    <t>Manometro 0 - 150 PSI /Bar Dial 3! Conexión 1/2 NPT Verical Inox C/Glicerina</t>
  </si>
  <si>
    <t>Perno Socket  M12 x 50MM Inox - C/ Arandela plana - Arandela Presion - Tuerca</t>
  </si>
  <si>
    <t>Empaquetadura de vitorite 1 mm</t>
  </si>
  <si>
    <t>Faja Habasit S-4 1100 x 38 x 3 mm. S/Punta Harvey.</t>
  </si>
  <si>
    <t>Regulador de presion G 3/8 con manometro</t>
  </si>
  <si>
    <t>prisionero*</t>
  </si>
  <si>
    <t>Rodamiento C3 6311</t>
  </si>
  <si>
    <t>Rodamiento 6212/C3</t>
  </si>
  <si>
    <t>Reten 2 - 1/8 " x 1 - 3/8 x 5/16"</t>
  </si>
  <si>
    <t>Rodamiento de agujas NKI-7/12 TN</t>
  </si>
  <si>
    <t>Faja sin fin 1750 X 65 X 1.5 mm.</t>
  </si>
  <si>
    <t>Faja Variadora 1926 V 275.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</si>
  <si>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</si>
  <si>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</si>
  <si>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</si>
  <si>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</si>
  <si>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Reten 45 - 72 - 10</t>
  </si>
  <si>
    <t>Perno Socket M4 x 25mm c/ arandela plana - presion - tuerca</t>
  </si>
  <si>
    <t>Rele 24 Vcc. RSB2A090BD</t>
  </si>
  <si>
    <t>Taladro de mano</t>
  </si>
  <si>
    <t>Cadena de Rodillos de 3/4''</t>
  </si>
  <si>
    <t>Reten 40 - 58 - 9</t>
  </si>
  <si>
    <t>Suela de 5 mm.</t>
  </si>
  <si>
    <t>Piñon Z - 16 para cadena</t>
  </si>
  <si>
    <t>Reflector LED 200W</t>
  </si>
  <si>
    <t>Tubos PVC 1/2" para luz</t>
  </si>
  <si>
    <t>Cuchilla Acanaladora 15° 8 PLY .315 SPA.150 DIA 2.560 ST. CD-19825</t>
  </si>
  <si>
    <t>Perno socket 1/8" x 3/8"</t>
  </si>
  <si>
    <t>Resistencia electrica T/Cartucho 24 x 250 mm. 450 W. 220 v.</t>
  </si>
  <si>
    <t>Faja variadora de velocidad 22 X 8 X 525</t>
  </si>
  <si>
    <t>Chumacera SKF FY60 WN</t>
  </si>
  <si>
    <t>Prisionero de 5/32" X 1/4" NF.</t>
  </si>
  <si>
    <t>Perno Socket 1/4" x 1/2"</t>
  </si>
  <si>
    <t>Faja Sicrónica Optibelt ZR 390 L</t>
  </si>
  <si>
    <t>Faja Variadora 2230 V 275</t>
  </si>
  <si>
    <t>Rodamiento 6210 2RS/C3</t>
  </si>
  <si>
    <t>Interruptor rotativo 3 x 16</t>
  </si>
  <si>
    <t>Rodamiento 6209</t>
  </si>
  <si>
    <t>Sierras Circulares Con Pastillas Carburadas 12"   Z-80</t>
  </si>
  <si>
    <t>Pulsador Rasante 22 MM NA Negro</t>
  </si>
  <si>
    <t>Reten 1-3/6" x 2" x 1/4"</t>
  </si>
  <si>
    <t>Rodamiento Rigido  6019 -  2Z C3</t>
  </si>
  <si>
    <t>Rodamiento Rigido 61912 2RS1</t>
  </si>
  <si>
    <t>Perno Socket de 3/16" X 2" NF</t>
  </si>
  <si>
    <t>Caja Conduit tipo OC 1/2"</t>
  </si>
  <si>
    <t>Resistencia T/Cartucho 1/2" X 6", 300 W. 220 V</t>
  </si>
  <si>
    <t>Curva Conduit C/Rosca 1/2"</t>
  </si>
  <si>
    <t>Union Conduit 1/2"</t>
  </si>
  <si>
    <t>Perno Socket C/Avellanada 1/4" x  1/2" NC</t>
  </si>
  <si>
    <t>Perno socket M5 x 20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</si>
  <si>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</si>
  <si>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</si>
  <si>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</si>
  <si>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</si>
  <si>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</si>
  <si>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</si>
  <si>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Grasera recta de 3/8"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</si>
  <si>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</si>
  <si>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</si>
  <si>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</si>
  <si>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</si>
  <si>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</si>
  <si>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</si>
  <si>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</si>
  <si>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Socket para foco Leed</t>
  </si>
  <si>
    <t>Reducción Campana PVC de 2" a 1"</t>
  </si>
  <si>
    <t>Resistencia Tipo Banda 98 X 110 - 1040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</si>
  <si>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</si>
  <si>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</si>
  <si>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</si>
  <si>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</si>
  <si>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</si>
  <si>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</si>
  <si>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</si>
  <si>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alma metal de viton 95 x 115 x 8 mm</t>
  </si>
  <si>
    <t>Reten de Viton 60 x 80 x 10 mm</t>
  </si>
  <si>
    <t>Reten de Viton  95 x 125 x 16 mm</t>
  </si>
  <si>
    <t>Manguera transp. rigida 1-1/2" sanitaria</t>
  </si>
  <si>
    <t>O-Ring 54 x 3.5 mm</t>
  </si>
  <si>
    <t>Reten 30 x 38 x 6 mm</t>
  </si>
  <si>
    <t>Reten Limpiador 30 x 38 x 5 mm</t>
  </si>
  <si>
    <t>Reten Limpiador 30 x 38 x 6/8 mm</t>
  </si>
  <si>
    <t>Reten Limpiador 35 x 43 x 5/6 mm</t>
  </si>
  <si>
    <t>Reten Alma Metal 48 x 68 x 10 mm</t>
  </si>
  <si>
    <t>Reten PS 55-39.5-6.3PP P249-055/1 KMKPU PISTON SEAL PS 55-6.3</t>
  </si>
  <si>
    <t>Reten BH 25-35.7 -4.2 K35 PTFE +ORING KMK BUFFER HIDRAULICO</t>
  </si>
  <si>
    <t>Reten PS 70 - 58 - 20 P216 KMK PISTON SEAL 3P PS 70 + 20.5</t>
  </si>
  <si>
    <t>Reten BH 50 - 65.1- 6.3 K35 PTFE + ORING KMK BUFFER HIDRAULICO</t>
  </si>
  <si>
    <t>Reten BH 30 - 40.7 - 4.2 K35 PTFE +ORING KMK BUFFER HIDRAULICO</t>
  </si>
  <si>
    <t>Valvula check horizontal de bronce de 2" CIM</t>
  </si>
  <si>
    <t>Potenciómetro  de 5K</t>
  </si>
  <si>
    <t>Sensor Inductivo PNP PR 12- 4DP</t>
  </si>
  <si>
    <t>Perno Socket M8 x 60mm c/ arandela plana - presion - tuerca</t>
  </si>
  <si>
    <t>Final de Carrera TR335 - 11  2VE - RS</t>
  </si>
  <si>
    <t>Pasador 6 mm x 30 mm</t>
  </si>
  <si>
    <t>Disco de fieltro (3751129 Honner Maq. Will)</t>
  </si>
  <si>
    <t>Reten Limpiador Hidráulico 48 x 40 x 5/6.5 mm</t>
  </si>
  <si>
    <t>Reten Limpiador Hidráulico 45 x 53 x 5/6.7 mm</t>
  </si>
  <si>
    <t>Reten Hidráulico  45 x 55 x 6 mm</t>
  </si>
  <si>
    <t>Reten Hidráulico 70 x 80 x 6 mm</t>
  </si>
  <si>
    <t>Reten Hidráulico 45 x 55 x 6 mm</t>
  </si>
  <si>
    <t>Reten Hidráulico 35 x 45 x 6 mm</t>
  </si>
  <si>
    <t>Reten Hidráulico 100 x 120 x 12 mm</t>
  </si>
  <si>
    <t>Reten Limpiador hidráulico  30 x 38 x 6/8 mm</t>
  </si>
  <si>
    <t>Reten Hidráulico 60 x 70 x 6 mm</t>
  </si>
  <si>
    <t>Reten Hidráulico 28 x 36 x 5 mm</t>
  </si>
  <si>
    <t>Reten Limpiador Hidráulico 28 x 36 x 4.5/6 mm</t>
  </si>
  <si>
    <t>Reten Limpiador hidraulico  25 x 33 x 4.5/6 mm</t>
  </si>
  <si>
    <t>Reten PS 44 - 60 - 8 MM PP P249-055/1 KMKPU Piston Seal PS 44-8</t>
  </si>
  <si>
    <t>Stove Bolt M4 x 15 mm c/arandela plana y tuerca</t>
  </si>
  <si>
    <t>Filtro de Aceite M 50 para Inyectora Welltec</t>
  </si>
  <si>
    <t>Prisionero M 8 x 10 mm Inox.</t>
  </si>
  <si>
    <t>Faja A 56.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</si>
  <si>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</si>
  <si>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</si>
  <si>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</si>
  <si>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</si>
  <si>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</si>
  <si>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</si>
  <si>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</si>
  <si>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</si>
  <si>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Soudal espuma expansiva multiuso</t>
  </si>
  <si>
    <t>Cilindro neumático SDAJ 40-30</t>
  </si>
  <si>
    <t>Perno Exagonal M12 x 13 mm / Completo</t>
  </si>
  <si>
    <t>Rodamiento 6214 C3</t>
  </si>
  <si>
    <t>Rodamiento de contacto angular 7210 B TVP</t>
  </si>
  <si>
    <t>Banda Transportadora Ancho 20 MM x Espesor 1.0 MM - Color Verde</t>
  </si>
  <si>
    <t>Faja Optibelt FB 9.5 x 575 La</t>
  </si>
  <si>
    <t>Diodo rectificador B250C - 1500 G 1</t>
  </si>
  <si>
    <t>Rele de Encapsulado  24 VDC 4 NA - 4 NC 14 Pines C/ Base</t>
  </si>
  <si>
    <t>Terminal tubular / conector para cable 16</t>
  </si>
  <si>
    <t>Terminal tubular / conector para cable 14</t>
  </si>
  <si>
    <t>Terminal tubular / conector para cable 12</t>
  </si>
  <si>
    <t>transistor TOP - 224YN</t>
  </si>
  <si>
    <t>Fusible de vidrio 2 Amp.</t>
  </si>
  <si>
    <t>Plancha de fierro 1200 x 1800  x13 MM</t>
  </si>
  <si>
    <t>Esparrago de Aceero Inox. 5/8 x 1Mtr.</t>
  </si>
  <si>
    <t>Tuerca de 5/8"</t>
  </si>
  <si>
    <t>Rodamiento 20TAC 47C</t>
  </si>
  <si>
    <t>Condesador D/Potencia Trifasico 15.7 KVAR 240 VAC VARPLUS SCHEIDER</t>
  </si>
  <si>
    <t>Carbón Moladora DEWALT</t>
  </si>
  <si>
    <t>O-RING 2MM X 120 MM</t>
  </si>
  <si>
    <t>O-RING 2MM X 100 MM</t>
  </si>
  <si>
    <t>O-RING 2.5 MM X 120 MM</t>
  </si>
  <si>
    <t>O-RING 2.5 MM X 100 MM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</si>
  <si>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</si>
  <si>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</si>
  <si>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</si>
  <si>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</si>
  <si>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</si>
  <si>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</si>
  <si>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</si>
  <si>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</si>
  <si>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</si>
  <si>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</si>
  <si>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</si>
  <si>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Anillo Seeger Interior A20</t>
  </si>
  <si>
    <t>Rodamiento 6018</t>
  </si>
  <si>
    <t>Reten Hidraulico 22 x 32 x 4.5 mm</t>
  </si>
  <si>
    <t>Filtros para Respirador Dustoff</t>
  </si>
  <si>
    <t>Platillos Detector de Humedad Descartables</t>
  </si>
  <si>
    <t>Escobas</t>
  </si>
  <si>
    <t>Papel Higiénico Bolsa x 20</t>
  </si>
  <si>
    <t>Alambre Redondo # 23 en Rollo</t>
  </si>
  <si>
    <t>Papel Calibrado 0.20x730x595</t>
  </si>
  <si>
    <t>Conectores Rectos p/Tubo Conduit 3/4"</t>
  </si>
  <si>
    <t>Conectores Rectos p/Tubo Conduit 1/2"</t>
  </si>
  <si>
    <t>Unión Simple de 3/4" Galvanizado</t>
  </si>
  <si>
    <t>Tubo de Silicona Roja</t>
  </si>
  <si>
    <t>Formica Blanca de 4 x 8 x 0.8mm de Espesor</t>
  </si>
  <si>
    <t>Tee de 3/4" Galvanizada</t>
  </si>
  <si>
    <t>Llave Francesa de 10"</t>
  </si>
  <si>
    <t>Unión Simple de 1/2" Galvanizado</t>
  </si>
  <si>
    <t>Niple 1/2" x 2" Galvanizado</t>
  </si>
  <si>
    <t>Soldadura Supercito 7018 de 3/32"</t>
  </si>
  <si>
    <t>Volandas Planas de 3/8"</t>
  </si>
  <si>
    <t>Plancha Ethernit Gran Onda de 1.83mts</t>
  </si>
  <si>
    <t>Filtro de Aceite LYS LF - 520</t>
  </si>
  <si>
    <t>Filtro de Petróleo LYS LFP - 521</t>
  </si>
  <si>
    <t>Filtro de Aire Fleetguard Af - 435 km</t>
  </si>
  <si>
    <t>Solvente Dieléctrico SS25</t>
  </si>
  <si>
    <t>Barniz Eléctrico Transparente</t>
  </si>
  <si>
    <t>Toner HP C7115A (1000 - 1200)</t>
  </si>
  <si>
    <t>Tuerca de 1/4"</t>
  </si>
  <si>
    <t>Refrigerante Diluido</t>
  </si>
  <si>
    <t>Garrucha Giratoria de 5" Tipo Pesada</t>
  </si>
  <si>
    <t>Codo Hidro 3 de 1"</t>
  </si>
  <si>
    <t>Niple Hidro 3 de 1" x 2"</t>
  </si>
  <si>
    <t>Conector Codo p/Tubo Flexible de 1/2"</t>
  </si>
  <si>
    <t>Codo Hidro-3 de 1/2"</t>
  </si>
  <si>
    <t>Unión Universal de 1/2" Hidro-3</t>
  </si>
  <si>
    <t>Tapón Hembra 1/2" Hidro-3</t>
  </si>
  <si>
    <t>Cemento x Bolsa</t>
  </si>
  <si>
    <t>Cinta Para Impresora Epson DFX  - 9000</t>
  </si>
  <si>
    <t>Acero Plata Diámetro 8mm</t>
  </si>
  <si>
    <t>Ventilador Cooler 220V 60Hz de 12 x 12 x 3.5cm</t>
  </si>
  <si>
    <t>Limpia Contactos CRC de 11onz.</t>
  </si>
  <si>
    <t>Pinza Amperimetrica 1500 ACA / 2000 DCA 750 V</t>
  </si>
  <si>
    <t>Cable GPT Nro - 16</t>
  </si>
  <si>
    <t>Cañeria de Cobre Flexible de 1/4"</t>
  </si>
  <si>
    <t>Candado Para Cadena de 3/4 ASA 60</t>
  </si>
  <si>
    <t>Grasera Recta de 1/8"</t>
  </si>
  <si>
    <t>Socket Para Fluorescente Recto</t>
  </si>
  <si>
    <t>Esparadrapo Medical</t>
  </si>
  <si>
    <t>Vaso Hermético Mediano con Tapa</t>
  </si>
  <si>
    <t>Soldadura de Bronce de 1/8" Para Soldar con Equipo Oxi.</t>
  </si>
  <si>
    <t>Llave Para Lavatorio</t>
  </si>
  <si>
    <t>Solución Buffer PH=10</t>
  </si>
  <si>
    <t>Cañeria de Cobre Flexible de 8mm</t>
  </si>
  <si>
    <t>Pilas Maxel CR 2016</t>
  </si>
  <si>
    <t>Manguera de 1/2"</t>
  </si>
  <si>
    <t>Paleta de Carbón 130x5x52mm 17°</t>
  </si>
  <si>
    <t>Codo PVC 4" x 45° Liviano</t>
  </si>
  <si>
    <t>Broca HSS 1/16"</t>
  </si>
  <si>
    <t>Llave de 1/2" Para  Vapor</t>
  </si>
  <si>
    <t>Soldadura Citofonte de 1/8"</t>
  </si>
  <si>
    <t>Escobilla de Acero con Mango</t>
  </si>
  <si>
    <t>Water Tanque Bajo con Accesorios</t>
  </si>
  <si>
    <t>Gasa Esteril</t>
  </si>
  <si>
    <t>Tee de 1/2" Hidro 3</t>
  </si>
  <si>
    <t>Pila Alcalina Tipo D</t>
  </si>
  <si>
    <t>Tela Teflón Para Selladora de Bolsa</t>
  </si>
  <si>
    <t>Broca HSS 1/32"</t>
  </si>
  <si>
    <t>Tee PVC 4"</t>
  </si>
  <si>
    <t>Tubo Hidro 3 de 3/4"</t>
  </si>
  <si>
    <t>Codo Hidro-3 de 3/4"</t>
  </si>
  <si>
    <t>Llave de Bola de 3/4"</t>
  </si>
  <si>
    <t>Standart de Viscosidad - Brookfield 12500 cP x 950ml</t>
  </si>
  <si>
    <t>Abrazadera Para Tubo de 1/2"</t>
  </si>
  <si>
    <t>Tubo de Abasto de 1/2"</t>
  </si>
  <si>
    <t>Llave de Bola de 2"</t>
  </si>
  <si>
    <t>Conector Rápido Codo Orientable Conex. 1/8" p/Tubo 6mm</t>
  </si>
  <si>
    <t>Formato Factura Serie 002 Papel Consola Autocopiativo 9-7/8"x11"x5</t>
  </si>
  <si>
    <t>Llave de Bola de 3/8"</t>
  </si>
  <si>
    <t>Grasera Recta de 1/4"</t>
  </si>
  <si>
    <t>Codo PVC 4" x 90°</t>
  </si>
  <si>
    <t>Tornillos Stobe Bolt Cabeza Avellanada 3/16"x1" Completos</t>
  </si>
  <si>
    <t>Llanta 6.00-9</t>
  </si>
  <si>
    <t>Chapa Para Puerta (Forte)</t>
  </si>
  <si>
    <t>Filtro de Aire</t>
  </si>
  <si>
    <t>Polea</t>
  </si>
  <si>
    <t>Paleta de Carbón 40x139x6mm 17°</t>
  </si>
  <si>
    <t>Reloj Cronómetro</t>
  </si>
  <si>
    <t>Enchufe Industrial 3p.t. 32 Amp. 380v.</t>
  </si>
  <si>
    <t>Niple 1/2" x 3" Galvanizado</t>
  </si>
  <si>
    <t>Carbones Cobrisados de Dia 5.8mm x Largo 25mm</t>
  </si>
  <si>
    <t>Bisagra de 3"</t>
  </si>
  <si>
    <t>Cinta de Impresión de 11cm Largo Para Impresora Zebra</t>
  </si>
  <si>
    <t>Algodón Tópico</t>
  </si>
  <si>
    <t>Piedra de Esmeril Para Asentar Cuadrada 10x10x150 Grano 150</t>
  </si>
  <si>
    <t>Esfera de Vidrio Para Molino SWs</t>
  </si>
  <si>
    <t>Piedra rosada p/Rectificadora 12"x1 1/4"x5" Grano 46j</t>
  </si>
  <si>
    <t>Piedra p/Rectificadora 152.4x12.7x31.8 AA60</t>
  </si>
  <si>
    <t>Cable THW - 14 AWG</t>
  </si>
  <si>
    <t>Luna Para Mascara de Soldar</t>
  </si>
  <si>
    <t>Filtro Para Petróleo</t>
  </si>
  <si>
    <t>Engranaje de Combinación</t>
  </si>
  <si>
    <t>Esparrago de 1/4 x 1mt</t>
  </si>
  <si>
    <t>Acero Especial K</t>
  </si>
  <si>
    <t>Abrazaderas</t>
  </si>
  <si>
    <t>Manguera Poliuretano Transparente c/ Espiral de Cobre 4"</t>
  </si>
  <si>
    <t>Piñon Z-24 Para Cadena Doble 08B-2</t>
  </si>
  <si>
    <t>Candado de 50mm</t>
  </si>
  <si>
    <t>Luna Blanca</t>
  </si>
  <si>
    <t>Disco de Desbaste de 7"x1/8"x7/8"</t>
  </si>
  <si>
    <t>Tubo de 3/4" Galvanizado C/Rosca</t>
  </si>
  <si>
    <t>Cable NYY de 3x1x35mm2</t>
  </si>
  <si>
    <t>Soldadura para aluminio Alcord 1/8"</t>
  </si>
  <si>
    <t>Caja Conduit Tipo LR 3/4"</t>
  </si>
  <si>
    <t>Linterna</t>
  </si>
  <si>
    <t>Tuerca Hexagonal de 1/2"</t>
  </si>
  <si>
    <t>Volanda Plana de 1/2"</t>
  </si>
  <si>
    <t>Alicate de Presión Curvo de 7"</t>
  </si>
  <si>
    <t>Alicate Universal de 7"</t>
  </si>
  <si>
    <t>Llave de jardín 1/2</t>
  </si>
  <si>
    <t>Tubo de abasto 1/2</t>
  </si>
  <si>
    <t>Bateria Lithium 3v BR-2/3 A</t>
  </si>
  <si>
    <t>Clavo de 1"</t>
  </si>
  <si>
    <t>Paleta de Carbón 1 7/16"x5 1/2"x3/16" 17°</t>
  </si>
  <si>
    <t>Conos de seguridad</t>
  </si>
  <si>
    <t>Paleta de Carbón 40x120x4.9mm 17°</t>
  </si>
  <si>
    <t>Conectores Rápidos en "L"</t>
  </si>
  <si>
    <t>Transformador 220 a 110 V 60 Hz</t>
  </si>
  <si>
    <t>Piedra Rosada p/Rectific. 14"x1 1/4"x5" Grano 46J</t>
  </si>
  <si>
    <t>Eje de Acero Inoxidable</t>
  </si>
  <si>
    <t>Plancha de Nylon</t>
  </si>
  <si>
    <t>Filtro Para Polvo 2071 Marca 3M</t>
  </si>
  <si>
    <t>Cerradura de Manijas</t>
  </si>
  <si>
    <t>Acero plata Ø 10mm</t>
  </si>
  <si>
    <t>Volanda Plana de 5/8"</t>
  </si>
  <si>
    <t>Volanda de Presión 5/8"</t>
  </si>
  <si>
    <t>Tee 3/4" Roscado SCH 40 FE NEGRO</t>
  </si>
  <si>
    <t>Tee de 1" Hidro 3</t>
  </si>
  <si>
    <t>Silicona Ultra Grey Permatec</t>
  </si>
  <si>
    <t>Moldimix</t>
  </si>
  <si>
    <t>Codo de 3/4" x 45° Galvanizado</t>
  </si>
  <si>
    <t>Juego de Desarmadores Dieléctricos</t>
  </si>
  <si>
    <t>Juego de Desarmadores Perilleros</t>
  </si>
  <si>
    <t>Alicate de Puntas de 6"</t>
  </si>
  <si>
    <t>Papel Calibrado 0.10 x 710 x 1030</t>
  </si>
  <si>
    <t>Alicate Prensa Terminales</t>
  </si>
  <si>
    <t>Tubo Hidro 3 de 1/2"</t>
  </si>
  <si>
    <t>Pila Boton SR44</t>
  </si>
  <si>
    <t>Juego de Llaves Hexagonales Milimétricas</t>
  </si>
  <si>
    <t>Juego de Llaves Hexagonales en Pulgadas</t>
  </si>
  <si>
    <t>Desarmador Plano Grande 12"</t>
  </si>
  <si>
    <t>Alicate Para Seguros Seager</t>
  </si>
  <si>
    <t>Guantes Anticorte</t>
  </si>
  <si>
    <t>Malla Raschel Para Techo</t>
  </si>
  <si>
    <t>Engrasadora Manual</t>
  </si>
  <si>
    <t>Alcoholímetro</t>
  </si>
  <si>
    <t>Luna de Reloj</t>
  </si>
  <si>
    <t>Pinza de Acero</t>
  </si>
  <si>
    <t>Papel Higiénico Rollo Grande</t>
  </si>
  <si>
    <t>Tapizon</t>
  </si>
  <si>
    <t>Acero SAE 1045</t>
  </si>
  <si>
    <t>Pintura en Spray</t>
  </si>
  <si>
    <t>Discos Grabables Blu-Ray</t>
  </si>
  <si>
    <t>Pegamento Para Fajas</t>
  </si>
  <si>
    <t>Plaquita Carburada QOMT1342R-M2</t>
  </si>
  <si>
    <t>Unión Universal de 1/2" SAE - 1020 FE NEGRO</t>
  </si>
  <si>
    <t>Equipo Fluorescente</t>
  </si>
  <si>
    <t>Codo PVC 2"</t>
  </si>
  <si>
    <t>Tee PVC 2"</t>
  </si>
  <si>
    <t>Unión Universal de 2" Hidro 3</t>
  </si>
  <si>
    <t>Niple Hidro 3 de 2" x 6"</t>
  </si>
  <si>
    <t>Removedor de Sarro</t>
  </si>
  <si>
    <t>Pasta de Pulir SMICHROME POLISH de 250gr.</t>
  </si>
  <si>
    <t>Vidrio de 4mm</t>
  </si>
  <si>
    <t>Unión Universal de 3/4'' Hidro 3</t>
  </si>
  <si>
    <t>Papel Calibrado 0.30x730x595</t>
  </si>
  <si>
    <t>Papel Calibrado 0.40x730x595</t>
  </si>
  <si>
    <t>Tomacorriente Simple de Sobreponer con toma universal</t>
  </si>
  <si>
    <t>Bomba de Agua</t>
  </si>
  <si>
    <t>Acero STAVAX</t>
  </si>
  <si>
    <t>Trampa para Lavamanos</t>
  </si>
  <si>
    <t>Perno Socket Cabeza Avellanada Ø5/16"NC x 1"</t>
  </si>
  <si>
    <t>Cartucho de Repuesto PT-01(Purificador de Agua)</t>
  </si>
  <si>
    <t>Foco Luz Sodica de 250 Watts</t>
  </si>
  <si>
    <t>Solvente Dielectrico</t>
  </si>
  <si>
    <t>Faja Transmisora</t>
  </si>
  <si>
    <t>Prisionero M6 x 10</t>
  </si>
  <si>
    <t>Rodamiento NU 308 ECJ</t>
  </si>
  <si>
    <t>Rodamiento contacto angular 7308 BECBM</t>
  </si>
  <si>
    <t>Juego de Llave de Boca (Milimetros)</t>
  </si>
  <si>
    <t>Juego de Limatones</t>
  </si>
  <si>
    <t>Aplicador de silicona en tubo</t>
  </si>
  <si>
    <t>Limpiador de Tarjetas Electronicas</t>
  </si>
  <si>
    <t>Interruptores</t>
  </si>
  <si>
    <t>Niple de 2" X 3" Hidro 3.</t>
  </si>
  <si>
    <t>Control infinito de tiempo</t>
  </si>
  <si>
    <t>Tornillo Autorroscante 5/32"x 1" 1/8"</t>
  </si>
  <si>
    <t>Juego de Llave de Boca (Pulgadas)</t>
  </si>
  <si>
    <t>Nivel de burbuja</t>
  </si>
  <si>
    <t>Extensión de Corriente eléctrica 10 Mt.</t>
  </si>
  <si>
    <t>Union Univ. 3./4</t>
  </si>
  <si>
    <t>Yeso Construccion</t>
  </si>
  <si>
    <t>Dispensador Papel Higienico Grande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</si>
  <si>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</si>
  <si>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</si>
  <si>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</si>
  <si>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</si>
  <si>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</si>
  <si>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</si>
  <si>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</si>
  <si>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</si>
  <si>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Focos LED 20 W</t>
  </si>
  <si>
    <t>Adaptador de HDMI a VGA</t>
  </si>
  <si>
    <t>Policarbonato Transparente de 6 mm.</t>
  </si>
  <si>
    <t>Férula corta de madera</t>
  </si>
  <si>
    <t>Férula larga de madera</t>
  </si>
  <si>
    <t>Venda elástica 6 pulgadas</t>
  </si>
  <si>
    <t>Filtro para secador de aire</t>
  </si>
  <si>
    <t>Bocina del eje</t>
  </si>
  <si>
    <t>Plaquita carburada VNMG160404-VP15TF</t>
  </si>
  <si>
    <t>Máquina de Cortar Pasto</t>
  </si>
  <si>
    <t>Afiche promoción Layconsa</t>
  </si>
  <si>
    <t>Conector recto conduit galvanizado 3/4 roscado</t>
  </si>
  <si>
    <t>Prensostopa PG 1 - 1/2</t>
  </si>
  <si>
    <t>Pulverizador</t>
  </si>
  <si>
    <t>detergente</t>
  </si>
  <si>
    <t>Clavos por kilos</t>
  </si>
  <si>
    <t>Repuesto TPS25 Tornillo</t>
  </si>
  <si>
    <t>Repuesto TPS33 Tornillo</t>
  </si>
  <si>
    <t>Cinta Masking Tape 2 1/2 x 40 Yd</t>
  </si>
  <si>
    <t>Vaso de precipitado de vidrio de 250ml</t>
  </si>
  <si>
    <t>Acero Antinit KWB</t>
  </si>
  <si>
    <t>Aleación aluminio (Alumold 500PL)</t>
  </si>
  <si>
    <t>Tornillo Autoroscante 4 x 45 mm</t>
  </si>
  <si>
    <t>Desague Cromado P/Lavatorio</t>
  </si>
  <si>
    <t>Llave Clasic Avante P/Lavatorio</t>
  </si>
  <si>
    <t>Cinta Teflon de 1/2" amarillo</t>
  </si>
  <si>
    <t>Escuadra de Pelo 50x40</t>
  </si>
  <si>
    <t>Cepillo Dental</t>
  </si>
  <si>
    <t>Válvula Solenoide de 2 vías de 1" NPT, 8220G025, 240/60-220/50Hz.</t>
  </si>
  <si>
    <t>Wincha de 20 m.</t>
  </si>
  <si>
    <t>Perno Socket 5/16" x 3 1/2"</t>
  </si>
  <si>
    <t>Acero K340 (Bohler)</t>
  </si>
  <si>
    <t>Prensa terminal hidráulico YQK - 300 de 10 a 300 mm2</t>
  </si>
  <si>
    <t>Sierra copa bimetal de 1 1/2" con guía</t>
  </si>
  <si>
    <t>Cinta teflón de 3/4" Amarillo</t>
  </si>
  <si>
    <t>Llaves Torx</t>
  </si>
  <si>
    <t>Libro de actas A4 cuadriculado 200 páginas</t>
  </si>
  <si>
    <t>Empaque tapa valvula</t>
  </si>
  <si>
    <t>Refrigerante</t>
  </si>
  <si>
    <t>Válvula de alivio de 3/4" graduable 100 psi</t>
  </si>
  <si>
    <t>Llave de paso neumática</t>
  </si>
  <si>
    <t>Broca de centrar</t>
  </si>
  <si>
    <t>Cable FPL Sólido 4 X 18 AWG FPLR</t>
  </si>
  <si>
    <t>Grifo de lavatorio automático</t>
  </si>
  <si>
    <t>Foco con Sensor de Movimiento</t>
  </si>
  <si>
    <t>Terminal Compresión Tipo Ojo Cable 16 MM</t>
  </si>
  <si>
    <t>Condensador C161N 690V-25KV 380/415V 35KA 250 VDC</t>
  </si>
  <si>
    <t>L 288 IN RIBBON CERA 30mm X 600m</t>
  </si>
  <si>
    <t>Celular HONOR X6B PLUS 256GB VF AUDIFONOS</t>
  </si>
  <si>
    <t>Celular HONOR X7B 256GB RP</t>
  </si>
  <si>
    <t>1837009831-PM Kit 8K HP P RXD+FG</t>
  </si>
  <si>
    <t>2901170100 Aceite ROTO EXTEND 20 LT</t>
  </si>
  <si>
    <t>2901300105 Filter Kit PD/ PDP 70+P/Secador CD50+REEMP A 2901200404</t>
  </si>
  <si>
    <t>2901200304 Filter Kit DD20+</t>
  </si>
  <si>
    <t>Llanta sólida 23x9 10/6.5R</t>
  </si>
  <si>
    <t>FILTRO PARA ASPIRADORA wd2 wd3 SE 4001    KARCHER</t>
  </si>
  <si>
    <t>Cable Dthw de 50 mm2</t>
  </si>
  <si>
    <t>Terminal de cobre Estañado 50 mm2 para perno 8 mm</t>
  </si>
  <si>
    <t>Manguera de teflón c/malla de ½” x 3 mts   c/term. Jit hembra</t>
  </si>
  <si>
    <t>PRENSA PARA FIJAR TROQUELES</t>
  </si>
  <si>
    <t>Limpiador de vidrios en espuma espray</t>
  </si>
  <si>
    <t>CORREA DENTADA DE POLIURETANO T 5.</t>
  </si>
  <si>
    <t>Cinta reflectiva para escalera</t>
  </si>
  <si>
    <t>Bujes de 50mm de diámetro</t>
  </si>
  <si>
    <t>Chaveta de 10mm x 10 mm x 100 L</t>
  </si>
  <si>
    <t>ENGRANAJE Z :18 MODULO 3</t>
  </si>
  <si>
    <t>DUTSILLERH TEKNO</t>
  </si>
  <si>
    <t>TINTE COLOR CEDRO EN TEKNO</t>
  </si>
  <si>
    <t>LIJAR  AL AGUA  180 -6</t>
  </si>
  <si>
    <t>Laca selladora paracas</t>
  </si>
  <si>
    <t>RELE ELECTROMECANICO 3PDT  VINDUCTOR 24VDC ICAN TACTOSMAX 10 A</t>
  </si>
  <si>
    <t>Solución estándar de conductividad (1413 uS/cm) HANNA</t>
  </si>
  <si>
    <t>Rodamientos NU205</t>
  </si>
  <si>
    <t>Rodamientos 3205RS</t>
  </si>
  <si>
    <t>Reten 45 x 35 x 7</t>
  </si>
  <si>
    <t>Collares reten de tapa</t>
  </si>
  <si>
    <t>Cartucho de filtro</t>
  </si>
  <si>
    <t>Fusibles y porta fusibles RT18M – 32A – 660V</t>
  </si>
  <si>
    <t>CJX1-9/22(3TB40) CONTACTOR DE CATRIFASICO DE 3 POLOS</t>
  </si>
  <si>
    <t>RELE DE SOBRECARGA TRIFASICO DE 1.6-2. 5 A 3UA59</t>
  </si>
  <si>
    <t>RELE DE SOBRECARGA TRIFASICO DE 0.63- 1A  3UA59</t>
  </si>
  <si>
    <t>RELE DE SOBRECARGA TRIFASICODE 0.16 – 0.25A  3UA59</t>
  </si>
  <si>
    <t>RELE ELECTROMAGNETICO HH53P  5A 240V AC,5A 30V  DC. COIL  110 V AC</t>
  </si>
  <si>
    <t>RELE TEMPORIZADOR ANALOGICO AC 110V DE 0.5 segundos TYPE ST3</t>
  </si>
  <si>
    <t>CINTA TZE 231 PARA ROTULADR BROTHER PTH 110BK</t>
  </si>
  <si>
    <t>CONTACTOR NC NORMALMENTE CERRADO BOBINA 120 VAC CORRIENTE  10 AMPERIOS</t>
  </si>
  <si>
    <t>PISA PAPEL DE CASBEZAL ASPIRADOR</t>
  </si>
  <si>
    <t>BASE PORTA FILTRO ROTOPLAS ADCESORIO</t>
  </si>
  <si>
    <t>CAPACITOR 1.65 MF 3000 AC 60 HZ RONKEN 81D44 175H50</t>
  </si>
  <si>
    <t>Troquel Caja Marcador L-123 x 12pzs.</t>
  </si>
  <si>
    <t>Manguera para engrasador</t>
  </si>
  <si>
    <t>Boquilla para engrasador</t>
  </si>
  <si>
    <t>MANGAS SIKAFLEX</t>
  </si>
  <si>
    <t>APP IPHONE 16 128GB BK</t>
  </si>
  <si>
    <t>Rodamiento R6 LV  2RS</t>
  </si>
  <si>
    <t>FAJAS  3140 X 50 MM</t>
  </si>
  <si>
    <t>FAJAS  1790 X 50 MM</t>
  </si>
  <si>
    <t>FAJAS 1665 X 50 MM</t>
  </si>
  <si>
    <t>FAJAS 1380 X 25 MM</t>
  </si>
  <si>
    <t>Rele Estado Solido 80 a 250 VAC Contacto 25 A / 24 a 380 VAC</t>
  </si>
  <si>
    <t>Manguera Engrasadora neumática 10mm x 400mm (largo)</t>
  </si>
  <si>
    <t>Toallas de mano</t>
  </si>
  <si>
    <t>Troquel Etiqueta Alpakka Forte</t>
  </si>
  <si>
    <t>Troquel Etiqueta Alpakka Tweed</t>
  </si>
  <si>
    <t>Troquel Etiqueta Leonor</t>
  </si>
  <si>
    <t>Clise Etiqueta Jabón Drowa x 150gr.</t>
  </si>
  <si>
    <t>Nylon redondo para cortar césped</t>
  </si>
  <si>
    <t>Sticker amarillo Ø 21 mm. para tapa goma en barra 8gr</t>
  </si>
  <si>
    <t>Equipo de oxicorte de acetileno y oxigeno</t>
  </si>
  <si>
    <t>Bolsa de tela Layconsa</t>
  </si>
  <si>
    <t>Boquilla para soldar acetileno</t>
  </si>
  <si>
    <t>Plancha de Microporoso</t>
  </si>
  <si>
    <t>Plancha de Mica Transparente</t>
  </si>
  <si>
    <t>Troquel Etiqueta Fnugg  In Florence</t>
  </si>
  <si>
    <t>Troquel Etiqueta Divine</t>
  </si>
  <si>
    <t>Rodamiento  CS 203 LU</t>
  </si>
  <si>
    <t>CONECTOR DE 1/2” A 3/4”</t>
  </si>
  <si>
    <t>CODO REDUCTOR RISCADIO DE ½  A 3/4”</t>
  </si>
  <si>
    <t>Válvula de alivio de ½”</t>
  </si>
  <si>
    <t>Troquel Caja Témperas Set x 6 colores x 20 gr. - Bester</t>
  </si>
  <si>
    <t>Adaptador Clamp 304 NPT macho de 1 1/2"</t>
  </si>
  <si>
    <t>Abrazadera industrial 304 # 44-47</t>
  </si>
  <si>
    <t>Malla tamiz 200</t>
  </si>
  <si>
    <t>Malla tamiz 325</t>
  </si>
  <si>
    <t>Adaptador Clamp espiga 304 de 1 1/2"</t>
  </si>
  <si>
    <t>Troquel Caja Pascuali</t>
  </si>
  <si>
    <t>FUEGO MATA TODO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</si>
  <si>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</si>
  <si>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</si>
  <si>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</si>
  <si>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</si>
  <si>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</si>
  <si>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</si>
  <si>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</si>
  <si>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</si>
  <si>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</si>
  <si>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</si>
  <si>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</si>
  <si>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Limpiador de Chapas Litho Emulsión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</si>
  <si>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</si>
  <si>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</si>
  <si>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</si>
  <si>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</si>
  <si>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</si>
  <si>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Solución de Fuente (555) Merck Acedin LH</t>
  </si>
  <si>
    <t>Tela Super Blue</t>
  </si>
  <si>
    <t>Tinta Protectora de Placas</t>
  </si>
  <si>
    <t>Tensor de Cadena 00.580.3869/</t>
  </si>
  <si>
    <t>Potenciometro de Precisión M4.165.1661/01</t>
  </si>
  <si>
    <t>Regletas de Lavado M2.010.403</t>
  </si>
  <si>
    <t>Revelador Grandex 1501 REPRODEV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</si>
  <si>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</si>
  <si>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</si>
  <si>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</si>
  <si>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</si>
  <si>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</si>
  <si>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</si>
  <si>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</si>
  <si>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</si>
  <si>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</si>
  <si>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</si>
  <si>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</si>
  <si>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1816</t>
  </si>
  <si>
    <t>Casquillo de Agujas HK 1812</t>
  </si>
  <si>
    <t>Cuchilla Para guillotina Perfecta 115 - TV</t>
  </si>
  <si>
    <t>Chupón de Aspiración Harris Grande</t>
  </si>
  <si>
    <t>Chupón de Aspiración Harris Chicos</t>
  </si>
  <si>
    <t>Lámpara Ultra Violeta Metal Halógena (Secadora de Barniz UV )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</si>
  <si>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</si>
  <si>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</si>
  <si>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</si>
  <si>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</si>
  <si>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</si>
  <si>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</si>
  <si>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</si>
  <si>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</si>
  <si>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teremocupla</t>
  </si>
  <si>
    <t>Lavador de Rodillos y Mantilla Natura</t>
  </si>
  <si>
    <t>Mordaza 00.580.4128/03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</si>
  <si>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</si>
  <si>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</si>
  <si>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</si>
  <si>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</si>
  <si>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</si>
  <si>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</si>
  <si>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</si>
  <si>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</si>
  <si>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</si>
  <si>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</si>
  <si>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Filtro de Aceite 3Z0-2600-341 (Komori)</t>
  </si>
  <si>
    <t>Filtro de Aceite U0381206 (Komori)</t>
  </si>
  <si>
    <t>Cilindro Neumatico 1300 DV-20 Carrera 20 580.2489</t>
  </si>
  <si>
    <t>Tope Pinza C3 011.129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</si>
  <si>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</si>
  <si>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</si>
  <si>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</si>
  <si>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</si>
  <si>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</si>
  <si>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</si>
  <si>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</si>
  <si>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Corrector de Placas Azura</t>
  </si>
  <si>
    <t>Limpiador Placas Digitales</t>
  </si>
  <si>
    <t>Goma Stabigum RC73</t>
  </si>
  <si>
    <t>Papel Para Prueba de Color</t>
  </si>
  <si>
    <t>Tope Pinza C3 011.130</t>
  </si>
  <si>
    <t>Tinta UltraChrome K3 Negro Fotográfico - 220 ml - T603100</t>
  </si>
  <si>
    <t>Tinta UltraChrome K3 Cyan - 220 ml - T603200</t>
  </si>
  <si>
    <t>Tinta UltraChrome K3 Vivid Magenta - 220 ml - T603300</t>
  </si>
  <si>
    <t>Tinta UltraChrome K3 Amarilla - 220 ml - T603400</t>
  </si>
  <si>
    <t>Tinta  UltraChrome  K3 Cyan Claro - 220 ml - T603500</t>
  </si>
  <si>
    <t>Tinta UltraChrome K3 Vivid Magenta Claro - 220 ml - T603600</t>
  </si>
  <si>
    <t>Tinta UltraChrome K3 Negro Claro - 220 ml - T603700</t>
  </si>
  <si>
    <t>Tinta UltraChrome K3 Negro Claro Claro - 220 ml - T603900</t>
  </si>
  <si>
    <t>Añadidor de Imagen Para Placas Digitales</t>
  </si>
  <si>
    <t>Espatulas Plásticas Para Offset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</si>
  <si>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</si>
  <si>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</si>
  <si>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</si>
  <si>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</si>
  <si>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</si>
  <si>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</si>
  <si>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</si>
  <si>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</si>
  <si>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</si>
  <si>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</si>
  <si>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</si>
  <si>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</si>
  <si>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</si>
  <si>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</si>
  <si>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</si>
  <si>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</si>
  <si>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</si>
  <si>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</si>
  <si>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</si>
  <si>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</si>
  <si>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</si>
  <si>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</si>
  <si>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</si>
  <si>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</si>
  <si>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</si>
  <si>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</si>
  <si>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</si>
  <si>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</si>
  <si>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</si>
  <si>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</si>
  <si>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</si>
  <si>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</si>
  <si>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</si>
  <si>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</si>
  <si>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</si>
  <si>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</si>
  <si>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</si>
  <si>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</si>
  <si>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</si>
  <si>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Acero VCL - 140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</si>
  <si>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</si>
  <si>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</si>
  <si>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</si>
  <si>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</si>
  <si>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</si>
  <si>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</si>
  <si>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Filtro 730524 Compresor Rietschle TR 41.</t>
  </si>
  <si>
    <t>Filtro 515340 Compresor Rietschle TR 41.</t>
  </si>
  <si>
    <t>Aceite Mobil SHC-632.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</si>
  <si>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</si>
  <si>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</si>
  <si>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</si>
  <si>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</si>
  <si>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</si>
  <si>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</si>
  <si>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Laminas de aluminio steinemann.</t>
  </si>
  <si>
    <t>Fiber LD Assy (E/S) - Diodo CTP Avalon N8</t>
  </si>
  <si>
    <t>Seguros expansores ajustables</t>
  </si>
  <si>
    <t>Bomba hidraulica de engranajes</t>
  </si>
  <si>
    <t>Arrancador 4 - 22 W.</t>
  </si>
  <si>
    <t>Racleta lavadora 81.205.123</t>
  </si>
  <si>
    <t>Faja variadora 1422 V 270.</t>
  </si>
  <si>
    <t>Manguera Hidraul. 1/4" conector recto hembra 1/4" JIC (3.5 mts).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</si>
  <si>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</si>
  <si>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</si>
  <si>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</si>
  <si>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</si>
  <si>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Filtro cartucho separador</t>
  </si>
  <si>
    <t>Filtro aire tipo panel</t>
  </si>
  <si>
    <t>Manta filtrante plano</t>
  </si>
  <si>
    <t>Faja Sincrónica/2 327 L075 Optibelt 98 TEETH.</t>
  </si>
  <si>
    <t>Papel Calibrado 0.15x750x550</t>
  </si>
  <si>
    <t>Papel Calibrado 0.25x750x550</t>
  </si>
  <si>
    <t>Papel Calibrado 0.20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</si>
  <si>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</si>
  <si>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</si>
  <si>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</si>
  <si>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</si>
  <si>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</si>
  <si>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Punzon botador 12 mm.</t>
  </si>
  <si>
    <t>Pines conicos.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</si>
  <si>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</si>
  <si>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</si>
  <si>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</si>
  <si>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</si>
  <si>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</si>
  <si>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</si>
  <si>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</si>
  <si>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</si>
  <si>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</si>
  <si>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</si>
  <si>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</si>
  <si>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</si>
  <si>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</si>
  <si>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</si>
  <si>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</si>
  <si>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</si>
  <si>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Manguera de 1" para aire</t>
  </si>
  <si>
    <t>Light Receiver 500 3747714HH0, Komori.</t>
  </si>
  <si>
    <t>Perno fijador de troquel</t>
  </si>
  <si>
    <t>Rodamiento 608-2RS.</t>
  </si>
  <si>
    <t>Seguro Seager eje 30 mm.</t>
  </si>
  <si>
    <t>Cepillos de goma, Troqueladora Yawa.</t>
  </si>
  <si>
    <t>Barra completa de salida, Troqueladora Yawa.</t>
  </si>
  <si>
    <t>Tinta Epson T774120 (140ml.) - NEGRO</t>
  </si>
  <si>
    <t>Tinta Epson T664320 (70ml.) - MAGENTA</t>
  </si>
  <si>
    <t>Tinta Epson T664420 (70ml.) - YELLOW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</si>
  <si>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</si>
  <si>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</si>
  <si>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</si>
  <si>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</si>
  <si>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</si>
  <si>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</si>
  <si>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</si>
  <si>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</si>
  <si>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</si>
  <si>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</si>
  <si>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</si>
  <si>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</si>
  <si>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</si>
  <si>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</si>
  <si>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</si>
  <si>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</si>
  <si>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</si>
  <si>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</si>
  <si>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</si>
  <si>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</si>
  <si>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</si>
  <si>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</si>
  <si>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</si>
  <si>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</si>
  <si>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</si>
  <si>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</si>
  <si>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</si>
  <si>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</si>
  <si>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</si>
  <si>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</si>
  <si>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</si>
  <si>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</si>
  <si>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</si>
  <si>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</si>
  <si>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</si>
  <si>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</si>
  <si>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</si>
  <si>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</si>
  <si>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</si>
  <si>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</si>
  <si>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</si>
  <si>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</si>
  <si>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</si>
  <si>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</si>
  <si>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</si>
  <si>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</si>
  <si>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</si>
  <si>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</si>
  <si>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</si>
  <si>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Rulo de Leva 00.550.1484/</t>
  </si>
  <si>
    <t>Motor Reductor 61.144.1101/02</t>
  </si>
  <si>
    <t>Encoder LHD-007-600 Z  DC12V 100mA ZUMTAK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</si>
  <si>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</si>
  <si>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</si>
  <si>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</si>
  <si>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</si>
  <si>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</si>
  <si>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</si>
  <si>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</si>
  <si>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</si>
  <si>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</si>
  <si>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</si>
  <si>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</si>
  <si>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</si>
  <si>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</si>
  <si>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</si>
  <si>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</si>
  <si>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</si>
  <si>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</si>
  <si>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</si>
  <si>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</si>
  <si>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</si>
  <si>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</si>
  <si>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</si>
  <si>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</si>
  <si>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</si>
  <si>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</si>
  <si>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</si>
  <si>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</si>
  <si>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</si>
  <si>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</si>
  <si>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</si>
  <si>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</si>
  <si>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</si>
  <si>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</si>
  <si>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</si>
  <si>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</si>
  <si>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</si>
  <si>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</si>
  <si>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</si>
  <si>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</si>
  <si>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</si>
  <si>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</si>
  <si>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</si>
  <si>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</si>
  <si>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</si>
  <si>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</si>
  <si>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</si>
  <si>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Resorte de Compresión D. Alam. 0.6 mm. D. Exter. 7.0 mm. Espir. 12, Largo 50.0 m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</si>
  <si>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</si>
  <si>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</si>
  <si>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</si>
  <si>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</si>
  <si>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</si>
  <si>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</si>
  <si>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</si>
  <si>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Plancha Base, Porta Troquel.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</si>
  <si>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</si>
  <si>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</si>
  <si>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</si>
  <si>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</si>
  <si>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Rodamiento de dos hileras de bolas, contacto angular 3207-2Z</t>
  </si>
  <si>
    <t>Diodo Zener de 200 v. 1N5388</t>
  </si>
  <si>
    <t>Rele de seguridad XPSAK311144, Schneider</t>
  </si>
  <si>
    <t>Candado de Pin Extendidos Para Cadena ASA 60.</t>
  </si>
  <si>
    <t>Casquillos de Agujas HK-1210</t>
  </si>
  <si>
    <t>Sucker (ventosa) 3741817402 Komori</t>
  </si>
  <si>
    <t>Rodamiento 6003-2RS</t>
  </si>
  <si>
    <t>Rodamiento 16101</t>
  </si>
  <si>
    <t>Presionadores de Rodillos</t>
  </si>
  <si>
    <t>Faja Plana Sin Fin de 1420 mm, X 25 mm. X 1 mm.</t>
  </si>
  <si>
    <t>Perno Socket M4 X 40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</si>
  <si>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</si>
  <si>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</si>
  <si>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</si>
  <si>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</si>
  <si>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</si>
  <si>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</si>
  <si>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</si>
  <si>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</si>
  <si>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</si>
  <si>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</si>
  <si>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</si>
  <si>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</si>
  <si>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</si>
  <si>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</si>
  <si>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</si>
  <si>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</si>
  <si>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</si>
  <si>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</si>
  <si>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</si>
  <si>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</si>
  <si>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</si>
  <si>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</si>
  <si>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</si>
  <si>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</si>
  <si>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Medidor de energia PM 5110</t>
  </si>
  <si>
    <t>Rodamiento agujas/bolas contacto angular NKIA 5905</t>
  </si>
  <si>
    <t>Rodamiento de agujas con pestaña y aro NA 4905</t>
  </si>
  <si>
    <t>Filtro de esponja cuadrado 65 x 65 alto 42 dia. interior 38 mm</t>
  </si>
  <si>
    <t>Filtro de esponja cuadrado 80 x 80 alto 42 dia. interior 44 mm</t>
  </si>
  <si>
    <t>Encoder U 12 Guillotina Eureka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</si>
  <si>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</si>
  <si>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</si>
  <si>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</si>
  <si>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</si>
  <si>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</si>
  <si>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</si>
  <si>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</si>
  <si>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</si>
  <si>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</si>
  <si>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</si>
  <si>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</si>
  <si>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</si>
  <si>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</si>
  <si>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</si>
  <si>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</si>
  <si>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</si>
  <si>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Disco de Bronce Guiador de Faja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</si>
  <si>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</si>
  <si>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</si>
  <si>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</si>
  <si>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</si>
  <si>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</si>
  <si>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</si>
  <si>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</si>
  <si>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</si>
  <si>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</si>
  <si>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Rele de Seguridad G7SA-5A1B 24 VDC 14 Pines C/Base</t>
  </si>
  <si>
    <t>Air Filter Element</t>
  </si>
  <si>
    <t>O-ring 3.5x104 mm</t>
  </si>
  <si>
    <t>O-ring 3.5x14.5 mm</t>
  </si>
  <si>
    <t>Reten hidraulico PS 110X85X10MM PP249-055/1KMPU PISTON SEAL 110-10</t>
  </si>
  <si>
    <t>Reten limpiador 60x70x5/6.5 mm</t>
  </si>
  <si>
    <t>Reten hidraulico 40 x 55 x 6 mm</t>
  </si>
  <si>
    <t>Condensador 470 microfaradios 50 V</t>
  </si>
  <si>
    <t>Condensador 47 microfaradios 25 V</t>
  </si>
  <si>
    <t>Condensador 68 microfaradios 400 V</t>
  </si>
  <si>
    <t>Optoacoplador PC817</t>
  </si>
  <si>
    <t>Reten 30 x 50 x 10 mm</t>
  </si>
  <si>
    <t>O-Ring 4x175 mm</t>
  </si>
  <si>
    <t>Reducción Bushing de 2" - 3/4"</t>
  </si>
  <si>
    <t>Reducción Bushing de 1" - 3/4"</t>
  </si>
  <si>
    <t>Rodamiento 6207 2z</t>
  </si>
  <si>
    <t>Sika - Puente de adherencia</t>
  </si>
  <si>
    <t>Kit de Fusibles Media Tension 12KV - 100A (63KA/400A)</t>
  </si>
  <si>
    <t>Rodamiento de Agujas RC - 121610 KOYO</t>
  </si>
  <si>
    <t>Rodamiento de Agujas HK - 0709  SKF</t>
  </si>
  <si>
    <t>Rodamiento de Agujas HK - 1212</t>
  </si>
  <si>
    <t>Rodamiento Conico 32004 SKF</t>
  </si>
  <si>
    <t>Rodamiento Conico 32005 SKF</t>
  </si>
  <si>
    <t>Cebador de bomba para Grupo Electrógeno</t>
  </si>
  <si>
    <t>Aceite 15W-40</t>
  </si>
  <si>
    <t>Bateria de 12V 1900Ah 1100A</t>
  </si>
  <si>
    <t>Reten Alma de Metal de 25x40x7</t>
  </si>
  <si>
    <t>Seguro Seeger A25</t>
  </si>
  <si>
    <t>Rodamiento 61905-2RS1</t>
  </si>
  <si>
    <t>Rodamiento NA 4912</t>
  </si>
  <si>
    <t>Cabezal para Ablandador de agua</t>
  </si>
  <si>
    <t>Pre-filtro coalescente para Secadora</t>
  </si>
  <si>
    <t>Post-filtro coalescente para Secadora</t>
  </si>
  <si>
    <t>Zapatillas Audaz N° 39</t>
  </si>
  <si>
    <t>Camisaco en Drill</t>
  </si>
  <si>
    <t>Polo Layconsa Algodón 24/1 Manga Larga C/Cinta Reflectiva</t>
  </si>
  <si>
    <t>Polera franela 20/1</t>
  </si>
  <si>
    <t>Cera al Agua</t>
  </si>
  <si>
    <t>Kreso Nacional</t>
  </si>
  <si>
    <t>Franela</t>
  </si>
  <si>
    <t>Trapeador de Yute con Ojal</t>
  </si>
  <si>
    <t>Pastillas Desodorantes Para Water</t>
  </si>
  <si>
    <t>Ambientador en Spray</t>
  </si>
  <si>
    <t>Paños Absorbentes</t>
  </si>
  <si>
    <t>Limpia Vidrio a Granel</t>
  </si>
  <si>
    <t>Silicona Líquida Para Llantas</t>
  </si>
  <si>
    <t>Silicona Para Autos</t>
  </si>
  <si>
    <t>Escobilla Para Limpiar Baños</t>
  </si>
  <si>
    <t>Desatorador de Baños</t>
  </si>
  <si>
    <t>Lustrador de Muebles en Spray</t>
  </si>
  <si>
    <t>Veneno para hormigas</t>
  </si>
  <si>
    <t>Trapeador completo</t>
  </si>
  <si>
    <t>Escobilla Plástica</t>
  </si>
  <si>
    <t>Esponja Carmelita Superficie de metal</t>
  </si>
  <si>
    <t>Cera Roja Liquida Siliconada</t>
  </si>
  <si>
    <t>Acido Clorhídrico (Muriatico)</t>
  </si>
  <si>
    <t>Bolsa para basura x 35 lts</t>
  </si>
  <si>
    <t>Papel Higiénico Doble Hoja</t>
  </si>
  <si>
    <t>Soda Caustica</t>
  </si>
  <si>
    <t>Alcohol Gel</t>
  </si>
  <si>
    <t>Bolsa Roja para Residuos 75 L</t>
  </si>
  <si>
    <t>Bolsa Negra Para Desechos 250 Lt.</t>
  </si>
  <si>
    <t>Eslingas de alta resistencia</t>
  </si>
  <si>
    <t>Lente de Seguridad Para Vapores (Con Protector UV)</t>
  </si>
  <si>
    <t>Guantes de Cuero de Sajino Caña Corta (Trabajo en Maquinas y Otros)</t>
  </si>
  <si>
    <t>Guantes de Algodón con PVC (Trabajos con solventes acetonicos)</t>
  </si>
  <si>
    <t>Guantes de Nitrilo # 6</t>
  </si>
  <si>
    <t>Alfombra Goma Desinfectante 45 cm x 70 cm</t>
  </si>
  <si>
    <t>Mascarilla KN 95</t>
  </si>
  <si>
    <t>Mochila Pulverizadora 20 L</t>
  </si>
  <si>
    <t>Guantes de látex # 7</t>
  </si>
  <si>
    <t>Guantes Multiuso # 6</t>
  </si>
  <si>
    <t>Guantes Multiuso # 10</t>
  </si>
  <si>
    <t>Guante Poliester c/ palma Poliuretano T.8</t>
  </si>
  <si>
    <t>Guante anticorte #8</t>
  </si>
  <si>
    <t>Guante anticorte #9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</si>
  <si>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</si>
  <si>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</si>
  <si>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</si>
  <si>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</si>
  <si>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</si>
  <si>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</si>
  <si>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Tela filtrante nylon monofilamento 700 micras x 1.80 ancho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</si>
  <si>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</si>
  <si>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</si>
  <si>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</si>
  <si>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</si>
  <si>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</si>
  <si>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Floculante (Tecnofloc 2540)</t>
  </si>
  <si>
    <t>ALMA001</t>
  </si>
  <si>
    <t>Almacén Principal Arequipa</t>
  </si>
  <si>
    <t>ALM0TR</t>
  </si>
  <si>
    <t>ALMACEN DE TRANSITO AQP</t>
  </si>
  <si>
    <t>ALM1TR</t>
  </si>
  <si>
    <t>ALMACEN DE TRANSITO LIM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</si>
  <si>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</si>
  <si>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</si>
  <si>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</si>
  <si>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</si>
  <si>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</si>
  <si>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</si>
  <si>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</si>
  <si>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</si>
  <si>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</si>
  <si>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</si>
  <si>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</si>
  <si>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</si>
  <si>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</si>
  <si>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</si>
  <si>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</si>
  <si>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</si>
  <si>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</si>
  <si>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</si>
  <si>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</si>
  <si>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</si>
  <si>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</si>
  <si>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</si>
  <si>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</si>
  <si>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</si>
  <si>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</si>
  <si>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</si>
  <si>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</si>
  <si>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</si>
  <si>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</si>
  <si>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</si>
  <si>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</si>
  <si>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</si>
  <si>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</si>
  <si>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</si>
  <si>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</si>
  <si>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</si>
  <si>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</si>
  <si>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</si>
  <si>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</si>
  <si>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</si>
  <si>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</si>
  <si>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</si>
  <si>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cuadernos 2</t>
  </si>
  <si>
    <t>Cartón Dúplex Reverso Blanco CMPC 350 gr 44.5 x84 cm (sentido fibra 84)</t>
  </si>
  <si>
    <t>Tapa Gamer 2  Barniz + Efecto</t>
  </si>
  <si>
    <t>Tapa K-POP 2  Barniz + Efecto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</si>
  <si>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</si>
  <si>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</si>
  <si>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</si>
  <si>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</si>
  <si>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</si>
  <si>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</si>
  <si>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</si>
  <si>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Cuad. Grap. Triple Reng. caligráfico c/mco rojo 80 H. Layconsa Puppy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</si>
</sst>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  <xf numFmtId="0" fontId="0" fillId="0" borderId="0" xfId="0" applyAlignment="1">
      <alignment horizontal="right"/>
    </xf>
    <xf numFmtId="43" fontId="0" fillId="0" borderId="0" xfId="0" applyNumberFormat="1"/>
    <xf numFmtId="165" fontId="0" fillId="0" borderId="0" xfId="1" applyNumberFormat="1" applyFont="1"/>
    <xf numFmtId="165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sheetPr codeName="Hoja1"/>
  <dimension ref="A1:N8614"/>
  <sheetViews>
    <sheetView tabSelected="1" zoomScale="85" zoomScaleNormal="85" workbookViewId="0"/>
  </sheetViews>
  <sheetFormatPr baseColWidth="10" defaultRowHeight="15" x14ac:dyDescent="0.25"/>
  <cols>
    <col min="1" max="1" width="12.42578125" bestFit="1" customWidth="1"/>
    <col min="2" max="2" width="62.425781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4718</v>
      </c>
      <c r="M1" t="s">
        <v>6509</v>
      </c>
      <c r="N1" t="s">
        <v>6510</v>
      </c>
    </row>
    <row r="2" spans="1:14" x14ac:dyDescent="0.25">
      <c r="A2">
        <v>2140150001</v>
      </c>
      <c r="B2" t="s">
        <v>1806</v>
      </c>
      <c r="C2">
        <v>2140150001</v>
      </c>
      <c r="D2" t="s">
        <v>1806</v>
      </c>
      <c r="E2">
        <v>2410360013</v>
      </c>
      <c r="F2" t="s">
        <v>3478</v>
      </c>
      <c r="G2" t="s">
        <v>36</v>
      </c>
      <c r="H2">
        <v>8000</v>
      </c>
      <c r="I2">
        <v>1</v>
      </c>
      <c r="J2">
        <v>8000</v>
      </c>
      <c r="K2">
        <f>+VLOOKUP(E2,Costos!$A$1:$I$716100,9,FALSE)</f>
        <v>1.3783240000000001</v>
      </c>
      <c r="L2" t="str">
        <f>+LEFT(E2,3)</f>
        <v>241</v>
      </c>
      <c r="M2" t="str">
        <f>+LEFT(E2,6)</f>
        <v>241036</v>
      </c>
      <c r="N2" t="str">
        <f>IFERROR(IF(L2="231","231",VLOOKUP(E2,Materiales!$A$1:$G$37443,7,FALSE)),"N/A")</f>
        <v>Archivadores</v>
      </c>
    </row>
    <row r="3" spans="1:14" x14ac:dyDescent="0.25">
      <c r="A3">
        <v>2140150001</v>
      </c>
      <c r="B3" t="s">
        <v>1806</v>
      </c>
      <c r="C3">
        <v>2140150001</v>
      </c>
      <c r="D3" t="s">
        <v>1806</v>
      </c>
      <c r="E3">
        <v>2410360001</v>
      </c>
      <c r="F3" t="s">
        <v>3475</v>
      </c>
      <c r="G3" t="s">
        <v>36</v>
      </c>
      <c r="H3">
        <v>8000</v>
      </c>
      <c r="I3">
        <v>1</v>
      </c>
      <c r="J3">
        <v>8000</v>
      </c>
      <c r="K3">
        <f>+VLOOKUP(E3,Costos!$A$1:$I$716100,9,FALSE)</f>
        <v>0.57639899999999999</v>
      </c>
      <c r="L3" t="str">
        <f t="shared" ref="L3:L7" si="0">+LEFT(E3,3)</f>
        <v>241</v>
      </c>
      <c r="M3" t="str">
        <f t="shared" ref="M3:M7" si="1">+LEFT(E3,6)</f>
        <v>241036</v>
      </c>
      <c r="N3" t="str">
        <f>IFERROR(IF(L3="231","231",VLOOKUP(E3,Materiales!$A$1:$G$37443,7,FALSE)),"N/A")</f>
        <v>Archivadores</v>
      </c>
    </row>
    <row r="4" spans="1:14" x14ac:dyDescent="0.25">
      <c r="A4">
        <v>2140150001</v>
      </c>
      <c r="B4" t="s">
        <v>1806</v>
      </c>
      <c r="C4">
        <v>2140150001</v>
      </c>
      <c r="D4" t="s">
        <v>1806</v>
      </c>
      <c r="E4">
        <v>2410360012</v>
      </c>
      <c r="F4" t="s">
        <v>3477</v>
      </c>
      <c r="G4" t="s">
        <v>36</v>
      </c>
      <c r="H4">
        <v>8000</v>
      </c>
      <c r="I4">
        <v>1</v>
      </c>
      <c r="J4">
        <v>8000</v>
      </c>
      <c r="K4">
        <f>+VLOOKUP(E4,Costos!$A$1:$I$716100,9,FALSE)</f>
        <v>2.0147000000000002E-2</v>
      </c>
      <c r="L4" t="str">
        <f t="shared" si="0"/>
        <v>241</v>
      </c>
      <c r="M4" t="str">
        <f t="shared" si="1"/>
        <v>241036</v>
      </c>
      <c r="N4" t="str">
        <f>IFERROR(IF(L4="231","231",VLOOKUP(E4,Materiales!$A$1:$G$37443,7,FALSE)),"N/A")</f>
        <v>Archivadores</v>
      </c>
    </row>
    <row r="5" spans="1:14" x14ac:dyDescent="0.25">
      <c r="A5">
        <v>2140150001</v>
      </c>
      <c r="B5" t="s">
        <v>1806</v>
      </c>
      <c r="C5">
        <v>2140150001</v>
      </c>
      <c r="D5" t="s">
        <v>1806</v>
      </c>
      <c r="E5">
        <v>2410360014</v>
      </c>
      <c r="F5" t="s">
        <v>3479</v>
      </c>
      <c r="G5" t="s">
        <v>36</v>
      </c>
      <c r="H5">
        <v>32000</v>
      </c>
      <c r="I5">
        <v>1</v>
      </c>
      <c r="J5">
        <v>8000</v>
      </c>
      <c r="K5">
        <f>+VLOOKUP(E5,Costos!$A$1:$I$716100,9,FALSE)</f>
        <v>5.3940000000000004E-3</v>
      </c>
      <c r="L5" t="str">
        <f t="shared" si="0"/>
        <v>241</v>
      </c>
      <c r="M5" t="str">
        <f t="shared" si="1"/>
        <v>241036</v>
      </c>
      <c r="N5" t="str">
        <f>IFERROR(IF(L5="231","231",VLOOKUP(E5,Materiales!$A$1:$G$37443,7,FALSE)),"N/A")</f>
        <v>Archivadores</v>
      </c>
    </row>
    <row r="6" spans="1:14" x14ac:dyDescent="0.25">
      <c r="A6">
        <v>2140150001</v>
      </c>
      <c r="B6" t="s">
        <v>1806</v>
      </c>
      <c r="C6">
        <v>2140150001</v>
      </c>
      <c r="D6" t="s">
        <v>1806</v>
      </c>
      <c r="E6">
        <v>2410360011</v>
      </c>
      <c r="F6" t="s">
        <v>3476</v>
      </c>
      <c r="G6" t="s">
        <v>36</v>
      </c>
      <c r="H6">
        <v>8000</v>
      </c>
      <c r="I6">
        <v>1</v>
      </c>
      <c r="J6">
        <v>8000</v>
      </c>
      <c r="K6">
        <f>+VLOOKUP(E6,Costos!$A$1:$I$716100,9,FALSE)</f>
        <v>0.117488</v>
      </c>
      <c r="L6" t="str">
        <f t="shared" si="0"/>
        <v>241</v>
      </c>
      <c r="M6" t="str">
        <f t="shared" si="1"/>
        <v>241036</v>
      </c>
      <c r="N6" t="str">
        <f>IFERROR(IF(L6="231","231",VLOOKUP(E6,Materiales!$A$1:$G$37443,7,FALSE)),"N/A")</f>
        <v>Archivadores</v>
      </c>
    </row>
    <row r="7" spans="1:14" x14ac:dyDescent="0.25">
      <c r="A7">
        <v>2140150001</v>
      </c>
      <c r="B7" t="s">
        <v>1806</v>
      </c>
      <c r="C7">
        <v>2140150001</v>
      </c>
      <c r="D7" t="s">
        <v>1806</v>
      </c>
      <c r="E7">
        <v>2500030216</v>
      </c>
      <c r="F7" t="s">
        <v>3711</v>
      </c>
      <c r="G7" t="s">
        <v>36</v>
      </c>
      <c r="H7">
        <v>333.33330000000001</v>
      </c>
      <c r="I7">
        <v>1</v>
      </c>
      <c r="J7">
        <v>8000</v>
      </c>
      <c r="K7">
        <f>+VLOOKUP(E7,Costos!$A$1:$I$716100,9,FALSE)</f>
        <v>3.15</v>
      </c>
      <c r="L7" t="str">
        <f t="shared" si="0"/>
        <v>250</v>
      </c>
      <c r="M7" t="str">
        <f t="shared" si="1"/>
        <v>250003</v>
      </c>
      <c r="N7" t="str">
        <f>IFERROR(IF(L7="231","231",VLOOKUP(E7,Materiales!$A$1:$G$37443,7,FALSE)),"N/A")</f>
        <v>Cajón</v>
      </c>
    </row>
    <row r="8" spans="1:14" x14ac:dyDescent="0.25">
      <c r="A8">
        <v>2110080227</v>
      </c>
      <c r="B8" t="s">
        <v>1204</v>
      </c>
      <c r="C8">
        <v>2110080227</v>
      </c>
      <c r="D8" t="s">
        <v>1204</v>
      </c>
      <c r="E8">
        <v>2310090226</v>
      </c>
      <c r="F8" t="s">
        <v>2253</v>
      </c>
      <c r="G8" t="s">
        <v>36</v>
      </c>
      <c r="H8">
        <v>8000</v>
      </c>
      <c r="I8">
        <v>1</v>
      </c>
      <c r="J8">
        <v>8000</v>
      </c>
      <c r="K8">
        <f>+VLOOKUP(E8,Costos!$A$1:$I$716100,9,FALSE)</f>
        <v>5.6197999999999998E-2</v>
      </c>
      <c r="L8" t="str">
        <f t="shared" ref="L8:L34" si="2">+LEFT(E8,3)</f>
        <v>231</v>
      </c>
      <c r="M8" t="str">
        <f t="shared" ref="M8:M34" si="3">+LEFT(E8,6)</f>
        <v>231009</v>
      </c>
      <c r="N8" t="str">
        <f>IFERROR(IF(L8="231","231",VLOOKUP(E8,Materiales!$A$1:$G$37443,7,FALSE)),"N/A")</f>
        <v>231</v>
      </c>
    </row>
    <row r="9" spans="1:14" x14ac:dyDescent="0.25">
      <c r="A9">
        <v>2110080227</v>
      </c>
      <c r="B9" t="s">
        <v>1204</v>
      </c>
      <c r="C9">
        <v>2310090226</v>
      </c>
      <c r="D9" t="s">
        <v>2253</v>
      </c>
      <c r="E9">
        <v>2410100010</v>
      </c>
      <c r="F9" t="s">
        <v>3212</v>
      </c>
      <c r="G9" t="s">
        <v>89</v>
      </c>
      <c r="H9">
        <v>33.375999999999998</v>
      </c>
      <c r="I9">
        <v>2</v>
      </c>
      <c r="J9">
        <v>8000</v>
      </c>
      <c r="K9">
        <f>+VLOOKUP(E9,Costos!$A$1:$I$716100,9,FALSE)</f>
        <v>8.98672</v>
      </c>
      <c r="L9" t="str">
        <f t="shared" si="2"/>
        <v>241</v>
      </c>
      <c r="M9" t="str">
        <f t="shared" si="3"/>
        <v>241010</v>
      </c>
      <c r="N9" t="str">
        <f>IFERROR(IF(L9="231","231",VLOOKUP(E9,Materiales!$A$1:$G$37443,7,FALSE)),"N/A")</f>
        <v>Resinas</v>
      </c>
    </row>
    <row r="10" spans="1:14" x14ac:dyDescent="0.25">
      <c r="A10">
        <v>2110080227</v>
      </c>
      <c r="B10" t="s">
        <v>1204</v>
      </c>
      <c r="C10">
        <v>2110080227</v>
      </c>
      <c r="D10" t="s">
        <v>1204</v>
      </c>
      <c r="E10">
        <v>2310160062</v>
      </c>
      <c r="F10" t="s">
        <v>2336</v>
      </c>
      <c r="G10" t="s">
        <v>36</v>
      </c>
      <c r="H10">
        <v>8000</v>
      </c>
      <c r="I10">
        <v>1</v>
      </c>
      <c r="J10">
        <v>8000</v>
      </c>
      <c r="K10">
        <f>+VLOOKUP(E10,Costos!$A$1:$I$716100,9,FALSE)</f>
        <v>2.0677999999999998E-2</v>
      </c>
      <c r="L10" t="str">
        <f t="shared" si="2"/>
        <v>231</v>
      </c>
      <c r="M10" t="str">
        <f t="shared" si="3"/>
        <v>231016</v>
      </c>
      <c r="N10" t="str">
        <f>IFERROR(IF(L10="231","231",VLOOKUP(E10,Materiales!$A$1:$G$37443,7,FALSE)),"N/A")</f>
        <v>231</v>
      </c>
    </row>
    <row r="11" spans="1:14" x14ac:dyDescent="0.25">
      <c r="A11">
        <v>2110080227</v>
      </c>
      <c r="B11" t="s">
        <v>1204</v>
      </c>
      <c r="C11">
        <v>2310160062</v>
      </c>
      <c r="D11" t="s">
        <v>2336</v>
      </c>
      <c r="E11">
        <v>2410290142</v>
      </c>
      <c r="F11" t="s">
        <v>3337</v>
      </c>
      <c r="G11" t="s">
        <v>89</v>
      </c>
      <c r="H11">
        <v>13.0944</v>
      </c>
      <c r="I11">
        <v>2</v>
      </c>
      <c r="J11">
        <v>8000</v>
      </c>
      <c r="K11">
        <f>+VLOOKUP(E11,Costos!$A$1:$I$716100,9,FALSE)</f>
        <v>6.1459729999999997</v>
      </c>
      <c r="L11" t="str">
        <f t="shared" si="2"/>
        <v>241</v>
      </c>
      <c r="M11" t="str">
        <f t="shared" si="3"/>
        <v>241029</v>
      </c>
      <c r="N11" t="str">
        <f>IFERROR(IF(L11="231","231",VLOOKUP(E11,Materiales!$A$1:$G$37443,7,FALSE)),"N/A")</f>
        <v>Resinas</v>
      </c>
    </row>
    <row r="12" spans="1:14" x14ac:dyDescent="0.25">
      <c r="A12">
        <v>2110080227</v>
      </c>
      <c r="B12" t="s">
        <v>1204</v>
      </c>
      <c r="C12">
        <v>2310160062</v>
      </c>
      <c r="D12" t="s">
        <v>2336</v>
      </c>
      <c r="E12">
        <v>2430700001</v>
      </c>
      <c r="F12" t="s">
        <v>3609</v>
      </c>
      <c r="G12" t="s">
        <v>89</v>
      </c>
      <c r="H12">
        <v>0.20949999999999999</v>
      </c>
      <c r="I12">
        <v>2</v>
      </c>
      <c r="J12">
        <v>8000</v>
      </c>
      <c r="K12">
        <f>+VLOOKUP(E12,Costos!$A$1:$I$716100,9,FALSE)</f>
        <v>21.527200000000001</v>
      </c>
      <c r="L12" t="str">
        <f t="shared" si="2"/>
        <v>243</v>
      </c>
      <c r="M12" t="str">
        <f t="shared" si="3"/>
        <v>243070</v>
      </c>
      <c r="N12" t="str">
        <f>IFERROR(IF(L12="231","231",VLOOKUP(E12,Materiales!$A$1:$G$37443,7,FALSE)),"N/A")</f>
        <v>Pigmentos</v>
      </c>
    </row>
    <row r="13" spans="1:14" x14ac:dyDescent="0.25">
      <c r="A13">
        <v>2110080227</v>
      </c>
      <c r="B13" t="s">
        <v>1204</v>
      </c>
      <c r="C13">
        <v>2110080227</v>
      </c>
      <c r="D13" t="s">
        <v>1204</v>
      </c>
      <c r="E13">
        <v>2310160380</v>
      </c>
      <c r="F13" t="s">
        <v>2391</v>
      </c>
      <c r="G13" t="s">
        <v>36</v>
      </c>
      <c r="H13">
        <v>8000</v>
      </c>
      <c r="I13">
        <v>1</v>
      </c>
      <c r="J13">
        <v>8000</v>
      </c>
      <c r="K13">
        <f>+VLOOKUP(E13,Costos!$A$1:$I$716100,9,FALSE)</f>
        <v>6.1910000000000003E-3</v>
      </c>
      <c r="L13" t="str">
        <f t="shared" si="2"/>
        <v>231</v>
      </c>
      <c r="M13" t="str">
        <f t="shared" si="3"/>
        <v>231016</v>
      </c>
      <c r="N13" t="str">
        <f>IFERROR(IF(L13="231","231",VLOOKUP(E13,Materiales!$A$1:$G$37443,7,FALSE)),"N/A")</f>
        <v>231</v>
      </c>
    </row>
    <row r="14" spans="1:14" x14ac:dyDescent="0.25">
      <c r="A14">
        <v>2110080227</v>
      </c>
      <c r="B14" t="s">
        <v>1204</v>
      </c>
      <c r="C14">
        <v>2310160380</v>
      </c>
      <c r="D14" t="s">
        <v>2391</v>
      </c>
      <c r="E14">
        <v>2410290624</v>
      </c>
      <c r="F14" t="s">
        <v>91</v>
      </c>
      <c r="G14" t="s">
        <v>89</v>
      </c>
      <c r="H14">
        <v>1.04</v>
      </c>
      <c r="I14">
        <v>2</v>
      </c>
      <c r="J14">
        <v>8000</v>
      </c>
      <c r="K14">
        <f>+VLOOKUP(E14,Costos!$A$1:$I$716100,9,FALSE)</f>
        <v>6.9373659999999999</v>
      </c>
      <c r="L14" t="str">
        <f t="shared" si="2"/>
        <v>241</v>
      </c>
      <c r="M14" t="str">
        <f t="shared" si="3"/>
        <v>241029</v>
      </c>
      <c r="N14" t="str">
        <f>IFERROR(IF(L14="231","231",VLOOKUP(E14,Materiales!$A$1:$G$37443,7,FALSE)),"N/A")</f>
        <v>Resinas</v>
      </c>
    </row>
    <row r="15" spans="1:14" x14ac:dyDescent="0.25">
      <c r="A15">
        <v>2110080227</v>
      </c>
      <c r="B15" t="s">
        <v>1204</v>
      </c>
      <c r="C15">
        <v>2310160380</v>
      </c>
      <c r="D15" t="s">
        <v>2391</v>
      </c>
      <c r="E15">
        <v>2430700001</v>
      </c>
      <c r="F15" t="s">
        <v>3609</v>
      </c>
      <c r="G15" t="s">
        <v>89</v>
      </c>
      <c r="H15">
        <v>1.6199999999999999E-2</v>
      </c>
      <c r="I15">
        <v>2</v>
      </c>
      <c r="J15">
        <v>8000</v>
      </c>
      <c r="K15">
        <f>+VLOOKUP(E15,Costos!$A$1:$I$716100,9,FALSE)</f>
        <v>21.527200000000001</v>
      </c>
      <c r="L15" t="str">
        <f t="shared" si="2"/>
        <v>243</v>
      </c>
      <c r="M15" t="str">
        <f t="shared" si="3"/>
        <v>243070</v>
      </c>
      <c r="N15" t="str">
        <f>IFERROR(IF(L15="231","231",VLOOKUP(E15,Materiales!$A$1:$G$37443,7,FALSE)),"N/A")</f>
        <v>Pigmentos</v>
      </c>
    </row>
    <row r="16" spans="1:14" x14ac:dyDescent="0.25">
      <c r="A16">
        <v>2110080227</v>
      </c>
      <c r="B16" t="s">
        <v>1204</v>
      </c>
      <c r="C16">
        <v>2110080227</v>
      </c>
      <c r="D16" t="s">
        <v>1204</v>
      </c>
      <c r="E16">
        <v>2310320328</v>
      </c>
      <c r="F16" t="s">
        <v>2636</v>
      </c>
      <c r="G16" t="s">
        <v>36</v>
      </c>
      <c r="H16">
        <v>8000</v>
      </c>
      <c r="I16">
        <v>1</v>
      </c>
      <c r="J16">
        <v>8000</v>
      </c>
      <c r="K16">
        <f>+VLOOKUP(E16,Costos!$A$1:$I$716100,9,FALSE)</f>
        <v>8.3158999999999997E-2</v>
      </c>
      <c r="L16" t="str">
        <f t="shared" si="2"/>
        <v>231</v>
      </c>
      <c r="M16" t="str">
        <f t="shared" si="3"/>
        <v>231032</v>
      </c>
      <c r="N16" t="str">
        <f>IFERROR(IF(L16="231","231",VLOOKUP(E16,Materiales!$A$1:$G$37443,7,FALSE)),"N/A")</f>
        <v>231</v>
      </c>
    </row>
    <row r="17" spans="1:14" x14ac:dyDescent="0.25">
      <c r="A17">
        <v>2110080227</v>
      </c>
      <c r="B17" t="s">
        <v>1204</v>
      </c>
      <c r="C17">
        <v>2310320328</v>
      </c>
      <c r="D17" t="s">
        <v>2636</v>
      </c>
      <c r="E17">
        <v>2310340006</v>
      </c>
      <c r="F17" t="s">
        <v>2654</v>
      </c>
      <c r="G17" t="s">
        <v>36</v>
      </c>
      <c r="H17">
        <v>8000</v>
      </c>
      <c r="I17">
        <v>2</v>
      </c>
      <c r="J17">
        <v>8000</v>
      </c>
      <c r="K17">
        <f>+VLOOKUP(E17,Costos!$A$1:$I$716100,9,FALSE)</f>
        <v>3.1715E-2</v>
      </c>
      <c r="L17" t="str">
        <f t="shared" si="2"/>
        <v>231</v>
      </c>
      <c r="M17" t="str">
        <f t="shared" si="3"/>
        <v>231034</v>
      </c>
      <c r="N17" t="str">
        <f>IFERROR(IF(L17="231","231",VLOOKUP(E17,Materiales!$A$1:$G$37443,7,FALSE)),"N/A")</f>
        <v>231</v>
      </c>
    </row>
    <row r="18" spans="1:14" x14ac:dyDescent="0.25">
      <c r="A18">
        <v>2110080227</v>
      </c>
      <c r="B18" t="s">
        <v>1204</v>
      </c>
      <c r="C18">
        <v>2310340006</v>
      </c>
      <c r="D18" t="s">
        <v>2654</v>
      </c>
      <c r="E18">
        <v>2410130015</v>
      </c>
      <c r="F18" t="s">
        <v>3270</v>
      </c>
      <c r="G18" t="s">
        <v>36</v>
      </c>
      <c r="H18">
        <v>8000</v>
      </c>
      <c r="I18">
        <v>3</v>
      </c>
      <c r="J18">
        <v>8000</v>
      </c>
      <c r="K18">
        <f>+VLOOKUP(E18,Costos!$A$1:$I$716100,9,FALSE)</f>
        <v>1.8933999999999999E-2</v>
      </c>
      <c r="L18" t="str">
        <f t="shared" si="2"/>
        <v>241</v>
      </c>
      <c r="M18" t="str">
        <f t="shared" si="3"/>
        <v>241013</v>
      </c>
      <c r="N18" t="str">
        <f>IFERROR(IF(L18="231","231",VLOOKUP(E18,Materiales!$A$1:$G$37443,7,FALSE)),"N/A")</f>
        <v>Puntas</v>
      </c>
    </row>
    <row r="19" spans="1:14" x14ac:dyDescent="0.25">
      <c r="A19">
        <v>2110080227</v>
      </c>
      <c r="B19" t="s">
        <v>1204</v>
      </c>
      <c r="C19">
        <v>2310340006</v>
      </c>
      <c r="D19" t="s">
        <v>2654</v>
      </c>
      <c r="E19">
        <v>2410290576</v>
      </c>
      <c r="F19" t="s">
        <v>3366</v>
      </c>
      <c r="G19" t="s">
        <v>36</v>
      </c>
      <c r="H19">
        <v>8000</v>
      </c>
      <c r="I19">
        <v>3</v>
      </c>
      <c r="J19">
        <v>8000</v>
      </c>
      <c r="K19">
        <f>+VLOOKUP(E19,Costos!$A$1:$I$716100,9,FALSE)</f>
        <v>6.2160000000000002E-3</v>
      </c>
      <c r="L19" t="str">
        <f t="shared" si="2"/>
        <v>241</v>
      </c>
      <c r="M19" t="str">
        <f t="shared" si="3"/>
        <v>241029</v>
      </c>
      <c r="N19" t="str">
        <f>IFERROR(IF(L19="231","231",VLOOKUP(E19,Materiales!$A$1:$G$37443,7,FALSE)),"N/A")</f>
        <v>Varios</v>
      </c>
    </row>
    <row r="20" spans="1:14" x14ac:dyDescent="0.25">
      <c r="A20">
        <v>2110080227</v>
      </c>
      <c r="B20" t="s">
        <v>1204</v>
      </c>
      <c r="C20">
        <v>2310340006</v>
      </c>
      <c r="D20" t="s">
        <v>2654</v>
      </c>
      <c r="E20">
        <v>2500030019</v>
      </c>
      <c r="F20" t="s">
        <v>3695</v>
      </c>
      <c r="G20" t="s">
        <v>36</v>
      </c>
      <c r="H20">
        <v>0.24</v>
      </c>
      <c r="I20">
        <v>3</v>
      </c>
      <c r="J20">
        <v>8000</v>
      </c>
      <c r="K20">
        <f>+VLOOKUP(E20,Costos!$A$1:$I$716100,9,FALSE)</f>
        <v>1.05</v>
      </c>
      <c r="L20" t="str">
        <f t="shared" si="2"/>
        <v>250</v>
      </c>
      <c r="M20" t="str">
        <f t="shared" si="3"/>
        <v>250003</v>
      </c>
      <c r="N20" t="str">
        <f>IFERROR(IF(L20="231","231",VLOOKUP(E20,Materiales!$A$1:$G$37443,7,FALSE)),"N/A")</f>
        <v>Cajón</v>
      </c>
    </row>
    <row r="21" spans="1:14" x14ac:dyDescent="0.25">
      <c r="A21">
        <v>2110080227</v>
      </c>
      <c r="B21" t="s">
        <v>1204</v>
      </c>
      <c r="C21">
        <v>2310320328</v>
      </c>
      <c r="D21" t="s">
        <v>2636</v>
      </c>
      <c r="E21">
        <v>2310360001</v>
      </c>
      <c r="F21" t="s">
        <v>2659</v>
      </c>
      <c r="G21" t="s">
        <v>36</v>
      </c>
      <c r="H21">
        <v>8000</v>
      </c>
      <c r="I21">
        <v>2</v>
      </c>
      <c r="J21">
        <v>8000</v>
      </c>
      <c r="K21">
        <f>+VLOOKUP(E21,Costos!$A$1:$I$716100,9,FALSE)</f>
        <v>2.5971999999999999E-2</v>
      </c>
      <c r="L21" t="str">
        <f t="shared" si="2"/>
        <v>231</v>
      </c>
      <c r="M21" t="str">
        <f t="shared" si="3"/>
        <v>231036</v>
      </c>
      <c r="N21" t="str">
        <f>IFERROR(IF(L21="231","231",VLOOKUP(E21,Materiales!$A$1:$G$37443,7,FALSE)),"N/A")</f>
        <v>231</v>
      </c>
    </row>
    <row r="22" spans="1:14" x14ac:dyDescent="0.25">
      <c r="A22">
        <v>2110080227</v>
      </c>
      <c r="B22" t="s">
        <v>1204</v>
      </c>
      <c r="C22">
        <v>2310360001</v>
      </c>
      <c r="D22" t="s">
        <v>2659</v>
      </c>
      <c r="E22">
        <v>2410290152</v>
      </c>
      <c r="F22" t="s">
        <v>3338</v>
      </c>
      <c r="G22" t="s">
        <v>89</v>
      </c>
      <c r="H22">
        <v>4.32</v>
      </c>
      <c r="I22">
        <v>3</v>
      </c>
      <c r="J22">
        <v>8000</v>
      </c>
      <c r="K22">
        <f>+VLOOKUP(E22,Costos!$A$1:$I$716100,9,FALSE)</f>
        <v>7.0850999999999997</v>
      </c>
      <c r="L22" t="str">
        <f t="shared" si="2"/>
        <v>241</v>
      </c>
      <c r="M22" t="str">
        <f t="shared" si="3"/>
        <v>241029</v>
      </c>
      <c r="N22" t="str">
        <f>IFERROR(IF(L22="231","231",VLOOKUP(E22,Materiales!$A$1:$G$37443,7,FALSE)),"N/A")</f>
        <v>Resinas</v>
      </c>
    </row>
    <row r="23" spans="1:14" x14ac:dyDescent="0.25">
      <c r="A23">
        <v>2110080227</v>
      </c>
      <c r="B23" t="s">
        <v>1204</v>
      </c>
      <c r="C23">
        <v>2310320328</v>
      </c>
      <c r="D23" t="s">
        <v>2636</v>
      </c>
      <c r="E23">
        <v>2410110037</v>
      </c>
      <c r="F23" t="s">
        <v>3217</v>
      </c>
      <c r="G23" t="s">
        <v>89</v>
      </c>
      <c r="H23">
        <v>3.28</v>
      </c>
      <c r="I23">
        <v>2</v>
      </c>
      <c r="J23">
        <v>8000</v>
      </c>
      <c r="K23">
        <f>+VLOOKUP(E23,Costos!$A$1:$I$716100,9,FALSE)</f>
        <v>40.844140000000003</v>
      </c>
      <c r="L23" t="str">
        <f t="shared" si="2"/>
        <v>241</v>
      </c>
      <c r="M23" t="str">
        <f t="shared" si="3"/>
        <v>241011</v>
      </c>
      <c r="N23" t="str">
        <f>IFERROR(IF(L23="231","231",VLOOKUP(E23,Materiales!$A$1:$G$37443,7,FALSE)),"N/A")</f>
        <v>Tintas</v>
      </c>
    </row>
    <row r="24" spans="1:14" x14ac:dyDescent="0.25">
      <c r="A24">
        <v>2110080227</v>
      </c>
      <c r="B24" t="s">
        <v>1204</v>
      </c>
      <c r="C24">
        <v>2110080227</v>
      </c>
      <c r="D24" t="s">
        <v>1204</v>
      </c>
      <c r="E24">
        <v>2320050672</v>
      </c>
      <c r="F24" t="s">
        <v>2778</v>
      </c>
      <c r="G24" t="s">
        <v>36</v>
      </c>
      <c r="H24">
        <v>160</v>
      </c>
      <c r="I24">
        <v>1</v>
      </c>
      <c r="J24">
        <v>8000</v>
      </c>
      <c r="K24">
        <f>+VLOOKUP(E24,Costos!$A$1:$I$716100,9,FALSE)</f>
        <v>0.22775999999999999</v>
      </c>
      <c r="L24" t="str">
        <f t="shared" si="2"/>
        <v>232</v>
      </c>
      <c r="M24" t="str">
        <f t="shared" si="3"/>
        <v>232005</v>
      </c>
      <c r="N24" t="str">
        <f>IFERROR(IF(L24="231","231",VLOOKUP(E24,Materiales!$A$1:$G$37443,7,FALSE)),"N/A")</f>
        <v>Cajitas</v>
      </c>
    </row>
    <row r="25" spans="1:14" x14ac:dyDescent="0.25">
      <c r="A25">
        <v>2110080227</v>
      </c>
      <c r="B25" t="s">
        <v>1204</v>
      </c>
      <c r="C25">
        <v>2110080227</v>
      </c>
      <c r="D25" t="s">
        <v>1204</v>
      </c>
      <c r="E25">
        <v>2410290156</v>
      </c>
      <c r="F25" t="s">
        <v>40</v>
      </c>
      <c r="G25" t="s">
        <v>1000</v>
      </c>
      <c r="H25">
        <v>0.3992</v>
      </c>
      <c r="I25">
        <v>1</v>
      </c>
      <c r="J25">
        <v>8000</v>
      </c>
      <c r="K25">
        <f>+VLOOKUP(E25,Costos!$A$1:$I$716100,9,FALSE)</f>
        <v>23.787368000000001</v>
      </c>
      <c r="L25" t="str">
        <f t="shared" si="2"/>
        <v>241</v>
      </c>
      <c r="M25" t="str">
        <f t="shared" si="3"/>
        <v>241029</v>
      </c>
      <c r="N25" t="str">
        <f>IFERROR(IF(L25="231","231",VLOOKUP(E25,Materiales!$A$1:$G$37443,7,FALSE)),"N/A")</f>
        <v>Varios</v>
      </c>
    </row>
    <row r="26" spans="1:14" x14ac:dyDescent="0.25">
      <c r="A26">
        <v>2110080227</v>
      </c>
      <c r="B26" t="s">
        <v>1204</v>
      </c>
      <c r="C26">
        <v>2110080227</v>
      </c>
      <c r="D26" t="s">
        <v>1204</v>
      </c>
      <c r="E26">
        <v>2500030058</v>
      </c>
      <c r="F26" t="s">
        <v>3703</v>
      </c>
      <c r="G26" t="s">
        <v>36</v>
      </c>
      <c r="H26">
        <v>3.992</v>
      </c>
      <c r="I26">
        <v>1</v>
      </c>
      <c r="J26">
        <v>8000</v>
      </c>
      <c r="K26">
        <f>+VLOOKUP(E26,Costos!$A$1:$I$716100,9,FALSE)</f>
        <v>2.0001410000000002</v>
      </c>
      <c r="L26" t="str">
        <f t="shared" si="2"/>
        <v>250</v>
      </c>
      <c r="M26" t="str">
        <f t="shared" si="3"/>
        <v>250003</v>
      </c>
      <c r="N26" t="str">
        <f>IFERROR(IF(L26="231","231",VLOOKUP(E26,Materiales!$A$1:$G$37443,7,FALSE)),"N/A")</f>
        <v>Cajón</v>
      </c>
    </row>
    <row r="27" spans="1:14" x14ac:dyDescent="0.25">
      <c r="A27">
        <v>2110080228</v>
      </c>
      <c r="B27" t="s">
        <v>1205</v>
      </c>
      <c r="C27">
        <v>2110080228</v>
      </c>
      <c r="D27" t="s">
        <v>1205</v>
      </c>
      <c r="E27">
        <v>2310090226</v>
      </c>
      <c r="F27" t="s">
        <v>2253</v>
      </c>
      <c r="G27" t="s">
        <v>36</v>
      </c>
      <c r="H27">
        <v>8000</v>
      </c>
      <c r="I27">
        <v>1</v>
      </c>
      <c r="J27">
        <v>8000</v>
      </c>
      <c r="K27">
        <f>+VLOOKUP(E27,Costos!$A$1:$I$716100,9,FALSE)</f>
        <v>5.6197999999999998E-2</v>
      </c>
      <c r="L27" t="str">
        <f t="shared" si="2"/>
        <v>231</v>
      </c>
      <c r="M27" t="str">
        <f t="shared" si="3"/>
        <v>231009</v>
      </c>
      <c r="N27" t="str">
        <f>IFERROR(IF(L27="231","231",VLOOKUP(E27,Materiales!$A$1:$G$37443,7,FALSE)),"N/A")</f>
        <v>231</v>
      </c>
    </row>
    <row r="28" spans="1:14" x14ac:dyDescent="0.25">
      <c r="A28">
        <v>2110080228</v>
      </c>
      <c r="B28" t="s">
        <v>1205</v>
      </c>
      <c r="C28">
        <v>2310090226</v>
      </c>
      <c r="D28" t="s">
        <v>2253</v>
      </c>
      <c r="E28">
        <v>2410100010</v>
      </c>
      <c r="F28" t="s">
        <v>3212</v>
      </c>
      <c r="G28" t="s">
        <v>89</v>
      </c>
      <c r="H28">
        <v>33.375999999999998</v>
      </c>
      <c r="I28">
        <v>2</v>
      </c>
      <c r="J28">
        <v>8000</v>
      </c>
      <c r="K28">
        <f>+VLOOKUP(E28,Costos!$A$1:$I$716100,9,FALSE)</f>
        <v>8.98672</v>
      </c>
      <c r="L28" t="str">
        <f t="shared" si="2"/>
        <v>241</v>
      </c>
      <c r="M28" t="str">
        <f t="shared" si="3"/>
        <v>241010</v>
      </c>
      <c r="N28" t="str">
        <f>IFERROR(IF(L28="231","231",VLOOKUP(E28,Materiales!$A$1:$G$37443,7,FALSE)),"N/A")</f>
        <v>Resinas</v>
      </c>
    </row>
    <row r="29" spans="1:14" x14ac:dyDescent="0.25">
      <c r="A29">
        <v>2110080228</v>
      </c>
      <c r="B29" t="s">
        <v>1205</v>
      </c>
      <c r="C29">
        <v>2110080228</v>
      </c>
      <c r="D29" t="s">
        <v>1205</v>
      </c>
      <c r="E29">
        <v>2310160064</v>
      </c>
      <c r="F29" t="s">
        <v>2338</v>
      </c>
      <c r="G29" t="s">
        <v>36</v>
      </c>
      <c r="H29">
        <v>8000</v>
      </c>
      <c r="I29">
        <v>1</v>
      </c>
      <c r="J29">
        <v>8000</v>
      </c>
      <c r="K29">
        <f>+VLOOKUP(E29,Costos!$A$1:$I$716100,9,FALSE)</f>
        <v>1.6871000000000001E-2</v>
      </c>
      <c r="L29" t="str">
        <f t="shared" si="2"/>
        <v>231</v>
      </c>
      <c r="M29" t="str">
        <f t="shared" si="3"/>
        <v>231016</v>
      </c>
      <c r="N29" t="str">
        <f>IFERROR(IF(L29="231","231",VLOOKUP(E29,Materiales!$A$1:$G$37443,7,FALSE)),"N/A")</f>
        <v>231</v>
      </c>
    </row>
    <row r="30" spans="1:14" x14ac:dyDescent="0.25">
      <c r="A30">
        <v>2110080228</v>
      </c>
      <c r="B30" t="s">
        <v>1205</v>
      </c>
      <c r="C30">
        <v>2310160064</v>
      </c>
      <c r="D30" t="s">
        <v>2338</v>
      </c>
      <c r="E30">
        <v>2410090310</v>
      </c>
      <c r="F30" t="s">
        <v>99</v>
      </c>
      <c r="G30" t="s">
        <v>89</v>
      </c>
      <c r="H30">
        <v>0.15720000000000001</v>
      </c>
      <c r="I30">
        <v>2</v>
      </c>
      <c r="J30">
        <v>8000</v>
      </c>
      <c r="K30">
        <f>+VLOOKUP(E30,Costos!$A$1:$I$716100,9,FALSE)</f>
        <v>8.8844949999999994</v>
      </c>
      <c r="L30" t="str">
        <f t="shared" si="2"/>
        <v>241</v>
      </c>
      <c r="M30" t="str">
        <f t="shared" si="3"/>
        <v>241009</v>
      </c>
      <c r="N30" t="str">
        <f>IFERROR(IF(L30="231","231",VLOOKUP(E30,Materiales!$A$1:$G$37443,7,FALSE)),"N/A")</f>
        <v>Masterbach</v>
      </c>
    </row>
    <row r="31" spans="1:14" x14ac:dyDescent="0.25">
      <c r="A31">
        <v>2110080228</v>
      </c>
      <c r="B31" t="s">
        <v>1205</v>
      </c>
      <c r="C31">
        <v>2310160064</v>
      </c>
      <c r="D31" t="s">
        <v>2338</v>
      </c>
      <c r="E31">
        <v>2410290142</v>
      </c>
      <c r="F31" t="s">
        <v>3337</v>
      </c>
      <c r="G31" t="s">
        <v>89</v>
      </c>
      <c r="H31">
        <v>13.094900000000001</v>
      </c>
      <c r="I31">
        <v>2</v>
      </c>
      <c r="J31">
        <v>8000</v>
      </c>
      <c r="K31">
        <f>+VLOOKUP(E31,Costos!$A$1:$I$716100,9,FALSE)</f>
        <v>6.1459729999999997</v>
      </c>
      <c r="L31" t="str">
        <f t="shared" si="2"/>
        <v>241</v>
      </c>
      <c r="M31" t="str">
        <f t="shared" si="3"/>
        <v>241029</v>
      </c>
      <c r="N31" t="str">
        <f>IFERROR(IF(L31="231","231",VLOOKUP(E31,Materiales!$A$1:$G$37443,7,FALSE)),"N/A")</f>
        <v>Resinas</v>
      </c>
    </row>
    <row r="32" spans="1:14" x14ac:dyDescent="0.25">
      <c r="A32">
        <v>2110080228</v>
      </c>
      <c r="B32" t="s">
        <v>1205</v>
      </c>
      <c r="C32">
        <v>2110080228</v>
      </c>
      <c r="D32" t="s">
        <v>1205</v>
      </c>
      <c r="E32">
        <v>2310160382</v>
      </c>
      <c r="F32" t="s">
        <v>2393</v>
      </c>
      <c r="G32" t="s">
        <v>36</v>
      </c>
      <c r="H32">
        <v>8000</v>
      </c>
      <c r="I32">
        <v>1</v>
      </c>
      <c r="J32">
        <v>8000</v>
      </c>
      <c r="K32">
        <f>+VLOOKUP(E32,Costos!$A$1:$I$716100,9,FALSE)</f>
        <v>4.326E-3</v>
      </c>
      <c r="L32" t="str">
        <f t="shared" si="2"/>
        <v>231</v>
      </c>
      <c r="M32" t="str">
        <f t="shared" si="3"/>
        <v>231016</v>
      </c>
      <c r="N32" t="str">
        <f>IFERROR(IF(L32="231","231",VLOOKUP(E32,Materiales!$A$1:$G$37443,7,FALSE)),"N/A")</f>
        <v>231</v>
      </c>
    </row>
    <row r="33" spans="1:14" x14ac:dyDescent="0.25">
      <c r="A33">
        <v>2110080228</v>
      </c>
      <c r="B33" t="s">
        <v>1205</v>
      </c>
      <c r="C33">
        <v>2310160382</v>
      </c>
      <c r="D33" t="s">
        <v>2393</v>
      </c>
      <c r="E33">
        <v>2410090310</v>
      </c>
      <c r="F33" t="s">
        <v>99</v>
      </c>
      <c r="G33" t="s">
        <v>89</v>
      </c>
      <c r="H33">
        <v>2.1600000000000001E-2</v>
      </c>
      <c r="I33">
        <v>2</v>
      </c>
      <c r="J33">
        <v>8000</v>
      </c>
      <c r="K33">
        <f>+VLOOKUP(E33,Costos!$A$1:$I$716100,9,FALSE)</f>
        <v>8.8844949999999994</v>
      </c>
      <c r="L33" t="str">
        <f t="shared" si="2"/>
        <v>241</v>
      </c>
      <c r="M33" t="str">
        <f t="shared" si="3"/>
        <v>241009</v>
      </c>
      <c r="N33" t="str">
        <f>IFERROR(IF(L33="231","231",VLOOKUP(E33,Materiales!$A$1:$G$37443,7,FALSE)),"N/A")</f>
        <v>Masterbach</v>
      </c>
    </row>
    <row r="34" spans="1:14" x14ac:dyDescent="0.25">
      <c r="A34">
        <v>2110080228</v>
      </c>
      <c r="B34" t="s">
        <v>1205</v>
      </c>
      <c r="C34">
        <v>2310160382</v>
      </c>
      <c r="D34" t="s">
        <v>2393</v>
      </c>
      <c r="E34">
        <v>2410290624</v>
      </c>
      <c r="F34" t="s">
        <v>91</v>
      </c>
      <c r="G34" t="s">
        <v>89</v>
      </c>
      <c r="H34">
        <v>0.99429999999999996</v>
      </c>
      <c r="I34">
        <v>2</v>
      </c>
      <c r="J34">
        <v>8000</v>
      </c>
      <c r="K34">
        <f>+VLOOKUP(E34,Costos!$A$1:$I$716100,9,FALSE)</f>
        <v>6.9373659999999999</v>
      </c>
      <c r="L34" t="str">
        <f t="shared" si="2"/>
        <v>241</v>
      </c>
      <c r="M34" t="str">
        <f t="shared" si="3"/>
        <v>241029</v>
      </c>
      <c r="N34" t="str">
        <f>IFERROR(IF(L34="231","231",VLOOKUP(E34,Materiales!$A$1:$G$37443,7,FALSE)),"N/A")</f>
        <v>Resinas</v>
      </c>
    </row>
    <row r="35" spans="1:14" x14ac:dyDescent="0.25">
      <c r="A35">
        <v>2110080228</v>
      </c>
      <c r="B35" t="s">
        <v>1205</v>
      </c>
      <c r="C35">
        <v>2110080228</v>
      </c>
      <c r="D35" t="s">
        <v>1205</v>
      </c>
      <c r="E35">
        <v>2310320330</v>
      </c>
      <c r="F35" t="s">
        <v>2638</v>
      </c>
      <c r="G35" t="s">
        <v>36</v>
      </c>
      <c r="H35">
        <v>8000</v>
      </c>
      <c r="I35">
        <v>1</v>
      </c>
      <c r="J35">
        <v>8000</v>
      </c>
      <c r="K35">
        <f>+VLOOKUP(E35,Costos!$A$1:$I$716100,9,FALSE)</f>
        <v>7.2677000000000005E-2</v>
      </c>
      <c r="L35" t="str">
        <f t="shared" ref="L35:L83" si="4">+LEFT(E35,3)</f>
        <v>231</v>
      </c>
      <c r="M35" t="str">
        <f t="shared" ref="M35:M83" si="5">+LEFT(E35,6)</f>
        <v>231032</v>
      </c>
      <c r="N35" t="str">
        <f>IFERROR(IF(L35="231","231",VLOOKUP(E35,Materiales!$A$1:$G$37443,7,FALSE)),"N/A")</f>
        <v>231</v>
      </c>
    </row>
    <row r="36" spans="1:14" x14ac:dyDescent="0.25">
      <c r="A36">
        <v>2110080228</v>
      </c>
      <c r="B36" t="s">
        <v>1205</v>
      </c>
      <c r="C36">
        <v>2310320330</v>
      </c>
      <c r="D36" t="s">
        <v>2638</v>
      </c>
      <c r="E36">
        <v>2310340006</v>
      </c>
      <c r="F36" t="s">
        <v>2654</v>
      </c>
      <c r="G36" t="s">
        <v>36</v>
      </c>
      <c r="H36">
        <v>8000</v>
      </c>
      <c r="I36">
        <v>2</v>
      </c>
      <c r="J36">
        <v>8000</v>
      </c>
      <c r="K36">
        <f>+VLOOKUP(E36,Costos!$A$1:$I$716100,9,FALSE)</f>
        <v>3.1715E-2</v>
      </c>
      <c r="L36" t="str">
        <f t="shared" si="4"/>
        <v>231</v>
      </c>
      <c r="M36" t="str">
        <f t="shared" si="5"/>
        <v>231034</v>
      </c>
      <c r="N36" t="str">
        <f>IFERROR(IF(L36="231","231",VLOOKUP(E36,Materiales!$A$1:$G$37443,7,FALSE)),"N/A")</f>
        <v>231</v>
      </c>
    </row>
    <row r="37" spans="1:14" x14ac:dyDescent="0.25">
      <c r="A37">
        <v>2110080228</v>
      </c>
      <c r="B37" t="s">
        <v>1205</v>
      </c>
      <c r="C37">
        <v>2310340006</v>
      </c>
      <c r="D37" t="s">
        <v>2654</v>
      </c>
      <c r="E37">
        <v>2410130015</v>
      </c>
      <c r="F37" t="s">
        <v>3270</v>
      </c>
      <c r="G37" t="s">
        <v>36</v>
      </c>
      <c r="H37">
        <v>8000</v>
      </c>
      <c r="I37">
        <v>3</v>
      </c>
      <c r="J37">
        <v>8000</v>
      </c>
      <c r="K37">
        <f>+VLOOKUP(E37,Costos!$A$1:$I$716100,9,FALSE)</f>
        <v>1.8933999999999999E-2</v>
      </c>
      <c r="L37" t="str">
        <f t="shared" si="4"/>
        <v>241</v>
      </c>
      <c r="M37" t="str">
        <f t="shared" si="5"/>
        <v>241013</v>
      </c>
      <c r="N37" t="str">
        <f>IFERROR(IF(L37="231","231",VLOOKUP(E37,Materiales!$A$1:$G$37443,7,FALSE)),"N/A")</f>
        <v>Puntas</v>
      </c>
    </row>
    <row r="38" spans="1:14" x14ac:dyDescent="0.25">
      <c r="A38">
        <v>2110080228</v>
      </c>
      <c r="B38" t="s">
        <v>1205</v>
      </c>
      <c r="C38">
        <v>2310340006</v>
      </c>
      <c r="D38" t="s">
        <v>2654</v>
      </c>
      <c r="E38">
        <v>2410290576</v>
      </c>
      <c r="F38" t="s">
        <v>3366</v>
      </c>
      <c r="G38" t="s">
        <v>36</v>
      </c>
      <c r="H38">
        <v>8000</v>
      </c>
      <c r="I38">
        <v>3</v>
      </c>
      <c r="J38">
        <v>8000</v>
      </c>
      <c r="K38">
        <f>+VLOOKUP(E38,Costos!$A$1:$I$716100,9,FALSE)</f>
        <v>6.2160000000000002E-3</v>
      </c>
      <c r="L38" t="str">
        <f t="shared" si="4"/>
        <v>241</v>
      </c>
      <c r="M38" t="str">
        <f t="shared" si="5"/>
        <v>241029</v>
      </c>
      <c r="N38" t="str">
        <f>IFERROR(IF(L38="231","231",VLOOKUP(E38,Materiales!$A$1:$G$37443,7,FALSE)),"N/A")</f>
        <v>Varios</v>
      </c>
    </row>
    <row r="39" spans="1:14" x14ac:dyDescent="0.25">
      <c r="A39">
        <v>2110080228</v>
      </c>
      <c r="B39" t="s">
        <v>1205</v>
      </c>
      <c r="C39">
        <v>2310340006</v>
      </c>
      <c r="D39" t="s">
        <v>2654</v>
      </c>
      <c r="E39">
        <v>2500030019</v>
      </c>
      <c r="F39" t="s">
        <v>3695</v>
      </c>
      <c r="G39" t="s">
        <v>36</v>
      </c>
      <c r="H39">
        <v>0.24</v>
      </c>
      <c r="I39">
        <v>3</v>
      </c>
      <c r="J39">
        <v>8000</v>
      </c>
      <c r="K39">
        <f>+VLOOKUP(E39,Costos!$A$1:$I$716100,9,FALSE)</f>
        <v>1.05</v>
      </c>
      <c r="L39" t="str">
        <f t="shared" si="4"/>
        <v>250</v>
      </c>
      <c r="M39" t="str">
        <f t="shared" si="5"/>
        <v>250003</v>
      </c>
      <c r="N39" t="str">
        <f>IFERROR(IF(L39="231","231",VLOOKUP(E39,Materiales!$A$1:$G$37443,7,FALSE)),"N/A")</f>
        <v>Cajón</v>
      </c>
    </row>
    <row r="40" spans="1:14" x14ac:dyDescent="0.25">
      <c r="A40">
        <v>2110080228</v>
      </c>
      <c r="B40" t="s">
        <v>1205</v>
      </c>
      <c r="C40">
        <v>2310320330</v>
      </c>
      <c r="D40" t="s">
        <v>2638</v>
      </c>
      <c r="E40">
        <v>2310360001</v>
      </c>
      <c r="F40" t="s">
        <v>2659</v>
      </c>
      <c r="G40" t="s">
        <v>36</v>
      </c>
      <c r="H40">
        <v>8000</v>
      </c>
      <c r="I40">
        <v>2</v>
      </c>
      <c r="J40">
        <v>8000</v>
      </c>
      <c r="K40">
        <f>+VLOOKUP(E40,Costos!$A$1:$I$716100,9,FALSE)</f>
        <v>2.5971999999999999E-2</v>
      </c>
      <c r="L40" t="str">
        <f t="shared" si="4"/>
        <v>231</v>
      </c>
      <c r="M40" t="str">
        <f t="shared" si="5"/>
        <v>231036</v>
      </c>
      <c r="N40" t="str">
        <f>IFERROR(IF(L40="231","231",VLOOKUP(E40,Materiales!$A$1:$G$37443,7,FALSE)),"N/A")</f>
        <v>231</v>
      </c>
    </row>
    <row r="41" spans="1:14" x14ac:dyDescent="0.25">
      <c r="A41">
        <v>2110080228</v>
      </c>
      <c r="B41" t="s">
        <v>1205</v>
      </c>
      <c r="C41">
        <v>2310360001</v>
      </c>
      <c r="D41" t="s">
        <v>2659</v>
      </c>
      <c r="E41">
        <v>2410290152</v>
      </c>
      <c r="F41" t="s">
        <v>3338</v>
      </c>
      <c r="G41" t="s">
        <v>89</v>
      </c>
      <c r="H41">
        <v>4.32</v>
      </c>
      <c r="I41">
        <v>3</v>
      </c>
      <c r="J41">
        <v>8000</v>
      </c>
      <c r="K41">
        <f>+VLOOKUP(E41,Costos!$A$1:$I$716100,9,FALSE)</f>
        <v>7.0850999999999997</v>
      </c>
      <c r="L41" t="str">
        <f t="shared" si="4"/>
        <v>241</v>
      </c>
      <c r="M41" t="str">
        <f t="shared" si="5"/>
        <v>241029</v>
      </c>
      <c r="N41" t="str">
        <f>IFERROR(IF(L41="231","231",VLOOKUP(E41,Materiales!$A$1:$G$37443,7,FALSE)),"N/A")</f>
        <v>Resinas</v>
      </c>
    </row>
    <row r="42" spans="1:14" x14ac:dyDescent="0.25">
      <c r="A42">
        <v>2110080228</v>
      </c>
      <c r="B42" t="s">
        <v>1205</v>
      </c>
      <c r="C42">
        <v>2310320330</v>
      </c>
      <c r="D42" t="s">
        <v>2638</v>
      </c>
      <c r="E42">
        <v>2410110027</v>
      </c>
      <c r="F42" t="s">
        <v>3214</v>
      </c>
      <c r="G42" t="s">
        <v>89</v>
      </c>
      <c r="H42">
        <v>2.16</v>
      </c>
      <c r="I42">
        <v>2</v>
      </c>
      <c r="J42">
        <v>8000</v>
      </c>
      <c r="K42">
        <f>+VLOOKUP(E42,Costos!$A$1:$I$716100,9,FALSE)</f>
        <v>47.467683000000001</v>
      </c>
      <c r="L42" t="str">
        <f t="shared" si="4"/>
        <v>241</v>
      </c>
      <c r="M42" t="str">
        <f t="shared" si="5"/>
        <v>241011</v>
      </c>
      <c r="N42" t="str">
        <f>IFERROR(IF(L42="231","231",VLOOKUP(E42,Materiales!$A$1:$G$37443,7,FALSE)),"N/A")</f>
        <v>Tintas</v>
      </c>
    </row>
    <row r="43" spans="1:14" x14ac:dyDescent="0.25">
      <c r="A43">
        <v>2110080228</v>
      </c>
      <c r="B43" t="s">
        <v>1205</v>
      </c>
      <c r="C43">
        <v>2110080228</v>
      </c>
      <c r="D43" t="s">
        <v>1205</v>
      </c>
      <c r="E43">
        <v>2320050672</v>
      </c>
      <c r="F43" t="s">
        <v>2778</v>
      </c>
      <c r="G43" t="s">
        <v>36</v>
      </c>
      <c r="H43">
        <v>160</v>
      </c>
      <c r="I43">
        <v>1</v>
      </c>
      <c r="J43">
        <v>8000</v>
      </c>
      <c r="K43">
        <f>+VLOOKUP(E43,Costos!$A$1:$I$716100,9,FALSE)</f>
        <v>0.22775999999999999</v>
      </c>
      <c r="L43" t="str">
        <f t="shared" si="4"/>
        <v>232</v>
      </c>
      <c r="M43" t="str">
        <f t="shared" si="5"/>
        <v>232005</v>
      </c>
      <c r="N43" t="str">
        <f>IFERROR(IF(L43="231","231",VLOOKUP(E43,Materiales!$A$1:$G$37443,7,FALSE)),"N/A")</f>
        <v>Cajitas</v>
      </c>
    </row>
    <row r="44" spans="1:14" x14ac:dyDescent="0.25">
      <c r="A44">
        <v>2110080228</v>
      </c>
      <c r="B44" t="s">
        <v>1205</v>
      </c>
      <c r="C44">
        <v>2110080228</v>
      </c>
      <c r="D44" t="s">
        <v>1205</v>
      </c>
      <c r="E44">
        <v>2410290156</v>
      </c>
      <c r="F44" t="s">
        <v>40</v>
      </c>
      <c r="G44" t="s">
        <v>1000</v>
      </c>
      <c r="H44">
        <v>0.3992</v>
      </c>
      <c r="I44">
        <v>1</v>
      </c>
      <c r="J44">
        <v>8000</v>
      </c>
      <c r="K44">
        <f>+VLOOKUP(E44,Costos!$A$1:$I$716100,9,FALSE)</f>
        <v>23.787368000000001</v>
      </c>
      <c r="L44" t="str">
        <f t="shared" si="4"/>
        <v>241</v>
      </c>
      <c r="M44" t="str">
        <f t="shared" si="5"/>
        <v>241029</v>
      </c>
      <c r="N44" t="str">
        <f>IFERROR(IF(L44="231","231",VLOOKUP(E44,Materiales!$A$1:$G$37443,7,FALSE)),"N/A")</f>
        <v>Varios</v>
      </c>
    </row>
    <row r="45" spans="1:14" x14ac:dyDescent="0.25">
      <c r="A45">
        <v>2110080228</v>
      </c>
      <c r="B45" t="s">
        <v>1205</v>
      </c>
      <c r="C45">
        <v>2110080228</v>
      </c>
      <c r="D45" t="s">
        <v>1205</v>
      </c>
      <c r="E45">
        <v>2500030058</v>
      </c>
      <c r="F45" t="s">
        <v>3703</v>
      </c>
      <c r="G45" t="s">
        <v>36</v>
      </c>
      <c r="H45">
        <v>3.992</v>
      </c>
      <c r="I45">
        <v>1</v>
      </c>
      <c r="J45">
        <v>8000</v>
      </c>
      <c r="K45">
        <f>+VLOOKUP(E45,Costos!$A$1:$I$716100,9,FALSE)</f>
        <v>2.0001410000000002</v>
      </c>
      <c r="L45" t="str">
        <f t="shared" si="4"/>
        <v>250</v>
      </c>
      <c r="M45" t="str">
        <f t="shared" si="5"/>
        <v>250003</v>
      </c>
      <c r="N45" t="str">
        <f>IFERROR(IF(L45="231","231",VLOOKUP(E45,Materiales!$A$1:$G$37443,7,FALSE)),"N/A")</f>
        <v>Cajón</v>
      </c>
    </row>
    <row r="46" spans="1:14" x14ac:dyDescent="0.25">
      <c r="A46">
        <v>2110080229</v>
      </c>
      <c r="B46" t="s">
        <v>1206</v>
      </c>
      <c r="C46">
        <v>2110080229</v>
      </c>
      <c r="D46" t="s">
        <v>1206</v>
      </c>
      <c r="E46">
        <v>2310090226</v>
      </c>
      <c r="F46" t="s">
        <v>2253</v>
      </c>
      <c r="G46" t="s">
        <v>36</v>
      </c>
      <c r="H46">
        <v>8000</v>
      </c>
      <c r="I46">
        <v>1</v>
      </c>
      <c r="J46">
        <v>8000</v>
      </c>
      <c r="K46">
        <f>+VLOOKUP(E46,Costos!$A$1:$I$716100,9,FALSE)</f>
        <v>5.6197999999999998E-2</v>
      </c>
      <c r="L46" t="str">
        <f t="shared" si="4"/>
        <v>231</v>
      </c>
      <c r="M46" t="str">
        <f t="shared" si="5"/>
        <v>231009</v>
      </c>
      <c r="N46" t="str">
        <f>IFERROR(IF(L46="231","231",VLOOKUP(E46,Materiales!$A$1:$G$37443,7,FALSE)),"N/A")</f>
        <v>231</v>
      </c>
    </row>
    <row r="47" spans="1:14" x14ac:dyDescent="0.25">
      <c r="A47">
        <v>2110080229</v>
      </c>
      <c r="B47" t="s">
        <v>1206</v>
      </c>
      <c r="C47">
        <v>2310090226</v>
      </c>
      <c r="D47" t="s">
        <v>2253</v>
      </c>
      <c r="E47">
        <v>2410100010</v>
      </c>
      <c r="F47" t="s">
        <v>3212</v>
      </c>
      <c r="G47" t="s">
        <v>89</v>
      </c>
      <c r="H47">
        <v>33.375999999999998</v>
      </c>
      <c r="I47">
        <v>2</v>
      </c>
      <c r="J47">
        <v>8000</v>
      </c>
      <c r="K47">
        <f>+VLOOKUP(E47,Costos!$A$1:$I$716100,9,FALSE)</f>
        <v>8.98672</v>
      </c>
      <c r="L47" t="str">
        <f t="shared" si="4"/>
        <v>241</v>
      </c>
      <c r="M47" t="str">
        <f t="shared" si="5"/>
        <v>241010</v>
      </c>
      <c r="N47" t="str">
        <f>IFERROR(IF(L47="231","231",VLOOKUP(E47,Materiales!$A$1:$G$37443,7,FALSE)),"N/A")</f>
        <v>Resinas</v>
      </c>
    </row>
    <row r="48" spans="1:14" x14ac:dyDescent="0.25">
      <c r="A48">
        <v>2110080229</v>
      </c>
      <c r="B48" t="s">
        <v>1206</v>
      </c>
      <c r="C48">
        <v>2110080229</v>
      </c>
      <c r="D48" t="s">
        <v>1206</v>
      </c>
      <c r="E48">
        <v>2310160063</v>
      </c>
      <c r="F48" t="s">
        <v>2337</v>
      </c>
      <c r="G48" t="s">
        <v>36</v>
      </c>
      <c r="H48">
        <v>8000</v>
      </c>
      <c r="I48">
        <v>1</v>
      </c>
      <c r="J48">
        <v>8000</v>
      </c>
      <c r="K48">
        <f>+VLOOKUP(E48,Costos!$A$1:$I$716100,9,FALSE)</f>
        <v>1.8343000000000002E-2</v>
      </c>
      <c r="L48" t="str">
        <f t="shared" si="4"/>
        <v>231</v>
      </c>
      <c r="M48" t="str">
        <f t="shared" si="5"/>
        <v>231016</v>
      </c>
      <c r="N48" t="str">
        <f>IFERROR(IF(L48="231","231",VLOOKUP(E48,Materiales!$A$1:$G$37443,7,FALSE)),"N/A")</f>
        <v>231</v>
      </c>
    </row>
    <row r="49" spans="1:14" x14ac:dyDescent="0.25">
      <c r="A49">
        <v>2110080229</v>
      </c>
      <c r="B49" t="s">
        <v>1206</v>
      </c>
      <c r="C49">
        <v>2310160063</v>
      </c>
      <c r="D49" t="s">
        <v>2337</v>
      </c>
      <c r="E49">
        <v>2410090294</v>
      </c>
      <c r="F49" t="s">
        <v>101</v>
      </c>
      <c r="G49" t="s">
        <v>89</v>
      </c>
      <c r="H49">
        <v>0.26179999999999998</v>
      </c>
      <c r="I49">
        <v>2</v>
      </c>
      <c r="J49">
        <v>8000</v>
      </c>
      <c r="K49">
        <f>+VLOOKUP(E49,Costos!$A$1:$I$716100,9,FALSE)</f>
        <v>21.1996</v>
      </c>
      <c r="L49" t="str">
        <f t="shared" si="4"/>
        <v>241</v>
      </c>
      <c r="M49" t="str">
        <f t="shared" si="5"/>
        <v>241009</v>
      </c>
      <c r="N49" t="str">
        <f>IFERROR(IF(L49="231","231",VLOOKUP(E49,Materiales!$A$1:$G$37443,7,FALSE)),"N/A")</f>
        <v>Masterbach</v>
      </c>
    </row>
    <row r="50" spans="1:14" x14ac:dyDescent="0.25">
      <c r="A50">
        <v>2110080229</v>
      </c>
      <c r="B50" t="s">
        <v>1206</v>
      </c>
      <c r="C50">
        <v>2310160063</v>
      </c>
      <c r="D50" t="s">
        <v>2337</v>
      </c>
      <c r="E50">
        <v>2410290142</v>
      </c>
      <c r="F50" t="s">
        <v>3337</v>
      </c>
      <c r="G50" t="s">
        <v>89</v>
      </c>
      <c r="H50">
        <v>13.2089</v>
      </c>
      <c r="I50">
        <v>2</v>
      </c>
      <c r="J50">
        <v>8000</v>
      </c>
      <c r="K50">
        <f>+VLOOKUP(E50,Costos!$A$1:$I$716100,9,FALSE)</f>
        <v>6.1459729999999997</v>
      </c>
      <c r="L50" t="str">
        <f t="shared" si="4"/>
        <v>241</v>
      </c>
      <c r="M50" t="str">
        <f t="shared" si="5"/>
        <v>241029</v>
      </c>
      <c r="N50" t="str">
        <f>IFERROR(IF(L50="231","231",VLOOKUP(E50,Materiales!$A$1:$G$37443,7,FALSE)),"N/A")</f>
        <v>Resinas</v>
      </c>
    </row>
    <row r="51" spans="1:14" x14ac:dyDescent="0.25">
      <c r="A51">
        <v>2110080229</v>
      </c>
      <c r="B51" t="s">
        <v>1206</v>
      </c>
      <c r="C51">
        <v>2110080229</v>
      </c>
      <c r="D51" t="s">
        <v>1206</v>
      </c>
      <c r="E51">
        <v>2310160381</v>
      </c>
      <c r="F51" t="s">
        <v>2392</v>
      </c>
      <c r="G51" t="s">
        <v>36</v>
      </c>
      <c r="H51">
        <v>8000</v>
      </c>
      <c r="I51">
        <v>1</v>
      </c>
      <c r="J51">
        <v>8000</v>
      </c>
      <c r="K51">
        <f>+VLOOKUP(E51,Costos!$A$1:$I$716100,9,FALSE)</f>
        <v>6.7549999999999997E-3</v>
      </c>
      <c r="L51" t="str">
        <f t="shared" si="4"/>
        <v>231</v>
      </c>
      <c r="M51" t="str">
        <f t="shared" si="5"/>
        <v>231016</v>
      </c>
      <c r="N51" t="str">
        <f>IFERROR(IF(L51="231","231",VLOOKUP(E51,Materiales!$A$1:$G$37443,7,FALSE)),"N/A")</f>
        <v>231</v>
      </c>
    </row>
    <row r="52" spans="1:14" x14ac:dyDescent="0.25">
      <c r="A52">
        <v>2110080229</v>
      </c>
      <c r="B52" t="s">
        <v>1206</v>
      </c>
      <c r="C52">
        <v>2310160381</v>
      </c>
      <c r="D52" t="s">
        <v>2392</v>
      </c>
      <c r="E52">
        <v>2410090294</v>
      </c>
      <c r="F52" t="s">
        <v>101</v>
      </c>
      <c r="G52" t="s">
        <v>89</v>
      </c>
      <c r="H52">
        <v>1.11E-2</v>
      </c>
      <c r="I52">
        <v>2</v>
      </c>
      <c r="J52">
        <v>8000</v>
      </c>
      <c r="K52">
        <f>+VLOOKUP(E52,Costos!$A$1:$I$716100,9,FALSE)</f>
        <v>21.1996</v>
      </c>
      <c r="L52" t="str">
        <f t="shared" si="4"/>
        <v>241</v>
      </c>
      <c r="M52" t="str">
        <f t="shared" si="5"/>
        <v>241009</v>
      </c>
      <c r="N52" t="str">
        <f>IFERROR(IF(L52="231","231",VLOOKUP(E52,Materiales!$A$1:$G$37443,7,FALSE)),"N/A")</f>
        <v>Masterbach</v>
      </c>
    </row>
    <row r="53" spans="1:14" x14ac:dyDescent="0.25">
      <c r="A53">
        <v>2110080229</v>
      </c>
      <c r="B53" t="s">
        <v>1206</v>
      </c>
      <c r="C53">
        <v>2310160381</v>
      </c>
      <c r="D53" t="s">
        <v>2392</v>
      </c>
      <c r="E53">
        <v>2410290624</v>
      </c>
      <c r="F53" t="s">
        <v>91</v>
      </c>
      <c r="G53" t="s">
        <v>89</v>
      </c>
      <c r="H53">
        <v>0.99470000000000003</v>
      </c>
      <c r="I53">
        <v>2</v>
      </c>
      <c r="J53">
        <v>8000</v>
      </c>
      <c r="K53">
        <f>+VLOOKUP(E53,Costos!$A$1:$I$716100,9,FALSE)</f>
        <v>6.9373659999999999</v>
      </c>
      <c r="L53" t="str">
        <f t="shared" si="4"/>
        <v>241</v>
      </c>
      <c r="M53" t="str">
        <f t="shared" si="5"/>
        <v>241029</v>
      </c>
      <c r="N53" t="str">
        <f>IFERROR(IF(L53="231","231",VLOOKUP(E53,Materiales!$A$1:$G$37443,7,FALSE)),"N/A")</f>
        <v>Resinas</v>
      </c>
    </row>
    <row r="54" spans="1:14" x14ac:dyDescent="0.25">
      <c r="A54">
        <v>2110080229</v>
      </c>
      <c r="B54" t="s">
        <v>1206</v>
      </c>
      <c r="C54">
        <v>2110080229</v>
      </c>
      <c r="D54" t="s">
        <v>1206</v>
      </c>
      <c r="E54">
        <v>2310320329</v>
      </c>
      <c r="F54" t="s">
        <v>2637</v>
      </c>
      <c r="G54" t="s">
        <v>36</v>
      </c>
      <c r="H54">
        <v>8000</v>
      </c>
      <c r="I54">
        <v>1</v>
      </c>
      <c r="J54">
        <v>8000</v>
      </c>
      <c r="K54">
        <f>+VLOOKUP(E54,Costos!$A$1:$I$716100,9,FALSE)</f>
        <v>8.3324999999999996E-2</v>
      </c>
      <c r="L54" t="str">
        <f t="shared" si="4"/>
        <v>231</v>
      </c>
      <c r="M54" t="str">
        <f t="shared" si="5"/>
        <v>231032</v>
      </c>
      <c r="N54" t="str">
        <f>IFERROR(IF(L54="231","231",VLOOKUP(E54,Materiales!$A$1:$G$37443,7,FALSE)),"N/A")</f>
        <v>231</v>
      </c>
    </row>
    <row r="55" spans="1:14" x14ac:dyDescent="0.25">
      <c r="A55">
        <v>2110080229</v>
      </c>
      <c r="B55" t="s">
        <v>1206</v>
      </c>
      <c r="C55">
        <v>2310320329</v>
      </c>
      <c r="D55" t="s">
        <v>2637</v>
      </c>
      <c r="E55">
        <v>2310340006</v>
      </c>
      <c r="F55" t="s">
        <v>2654</v>
      </c>
      <c r="G55" t="s">
        <v>36</v>
      </c>
      <c r="H55">
        <v>8000</v>
      </c>
      <c r="I55">
        <v>2</v>
      </c>
      <c r="J55">
        <v>8000</v>
      </c>
      <c r="K55">
        <f>+VLOOKUP(E55,Costos!$A$1:$I$716100,9,FALSE)</f>
        <v>3.1715E-2</v>
      </c>
      <c r="L55" t="str">
        <f t="shared" si="4"/>
        <v>231</v>
      </c>
      <c r="M55" t="str">
        <f t="shared" si="5"/>
        <v>231034</v>
      </c>
      <c r="N55" t="str">
        <f>IFERROR(IF(L55="231","231",VLOOKUP(E55,Materiales!$A$1:$G$37443,7,FALSE)),"N/A")</f>
        <v>231</v>
      </c>
    </row>
    <row r="56" spans="1:14" x14ac:dyDescent="0.25">
      <c r="A56">
        <v>2110080229</v>
      </c>
      <c r="B56" t="s">
        <v>1206</v>
      </c>
      <c r="C56">
        <v>2310340006</v>
      </c>
      <c r="D56" t="s">
        <v>2654</v>
      </c>
      <c r="E56">
        <v>2410130015</v>
      </c>
      <c r="F56" t="s">
        <v>3270</v>
      </c>
      <c r="G56" t="s">
        <v>36</v>
      </c>
      <c r="H56">
        <v>8000</v>
      </c>
      <c r="I56">
        <v>3</v>
      </c>
      <c r="J56">
        <v>8000</v>
      </c>
      <c r="K56">
        <f>+VLOOKUP(E56,Costos!$A$1:$I$716100,9,FALSE)</f>
        <v>1.8933999999999999E-2</v>
      </c>
      <c r="L56" t="str">
        <f t="shared" si="4"/>
        <v>241</v>
      </c>
      <c r="M56" t="str">
        <f t="shared" si="5"/>
        <v>241013</v>
      </c>
      <c r="N56" t="str">
        <f>IFERROR(IF(L56="231","231",VLOOKUP(E56,Materiales!$A$1:$G$37443,7,FALSE)),"N/A")</f>
        <v>Puntas</v>
      </c>
    </row>
    <row r="57" spans="1:14" x14ac:dyDescent="0.25">
      <c r="A57">
        <v>2110080229</v>
      </c>
      <c r="B57" t="s">
        <v>1206</v>
      </c>
      <c r="C57">
        <v>2310340006</v>
      </c>
      <c r="D57" t="s">
        <v>2654</v>
      </c>
      <c r="E57">
        <v>2410290576</v>
      </c>
      <c r="F57" t="s">
        <v>3366</v>
      </c>
      <c r="G57" t="s">
        <v>36</v>
      </c>
      <c r="H57">
        <v>8000</v>
      </c>
      <c r="I57">
        <v>3</v>
      </c>
      <c r="J57">
        <v>8000</v>
      </c>
      <c r="K57">
        <f>+VLOOKUP(E57,Costos!$A$1:$I$716100,9,FALSE)</f>
        <v>6.2160000000000002E-3</v>
      </c>
      <c r="L57" t="str">
        <f t="shared" si="4"/>
        <v>241</v>
      </c>
      <c r="M57" t="str">
        <f t="shared" si="5"/>
        <v>241029</v>
      </c>
      <c r="N57" t="str">
        <f>IFERROR(IF(L57="231","231",VLOOKUP(E57,Materiales!$A$1:$G$37443,7,FALSE)),"N/A")</f>
        <v>Varios</v>
      </c>
    </row>
    <row r="58" spans="1:14" x14ac:dyDescent="0.25">
      <c r="A58">
        <v>2110080229</v>
      </c>
      <c r="B58" t="s">
        <v>1206</v>
      </c>
      <c r="C58">
        <v>2310340006</v>
      </c>
      <c r="D58" t="s">
        <v>2654</v>
      </c>
      <c r="E58">
        <v>2500030019</v>
      </c>
      <c r="F58" t="s">
        <v>3695</v>
      </c>
      <c r="G58" t="s">
        <v>36</v>
      </c>
      <c r="H58">
        <v>0.24</v>
      </c>
      <c r="I58">
        <v>3</v>
      </c>
      <c r="J58">
        <v>8000</v>
      </c>
      <c r="K58">
        <f>+VLOOKUP(E58,Costos!$A$1:$I$716100,9,FALSE)</f>
        <v>1.05</v>
      </c>
      <c r="L58" t="str">
        <f t="shared" si="4"/>
        <v>250</v>
      </c>
      <c r="M58" t="str">
        <f t="shared" si="5"/>
        <v>250003</v>
      </c>
      <c r="N58" t="str">
        <f>IFERROR(IF(L58="231","231",VLOOKUP(E58,Materiales!$A$1:$G$37443,7,FALSE)),"N/A")</f>
        <v>Cajón</v>
      </c>
    </row>
    <row r="59" spans="1:14" x14ac:dyDescent="0.25">
      <c r="A59">
        <v>2110080229</v>
      </c>
      <c r="B59" t="s">
        <v>1206</v>
      </c>
      <c r="C59">
        <v>2310320329</v>
      </c>
      <c r="D59" t="s">
        <v>2637</v>
      </c>
      <c r="E59">
        <v>2310360001</v>
      </c>
      <c r="F59" t="s">
        <v>2659</v>
      </c>
      <c r="G59" t="s">
        <v>36</v>
      </c>
      <c r="H59">
        <v>8000</v>
      </c>
      <c r="I59">
        <v>2</v>
      </c>
      <c r="J59">
        <v>8000</v>
      </c>
      <c r="K59">
        <f>+VLOOKUP(E59,Costos!$A$1:$I$716100,9,FALSE)</f>
        <v>2.5971999999999999E-2</v>
      </c>
      <c r="L59" t="str">
        <f t="shared" si="4"/>
        <v>231</v>
      </c>
      <c r="M59" t="str">
        <f t="shared" si="5"/>
        <v>231036</v>
      </c>
      <c r="N59" t="str">
        <f>IFERROR(IF(L59="231","231",VLOOKUP(E59,Materiales!$A$1:$G$37443,7,FALSE)),"N/A")</f>
        <v>231</v>
      </c>
    </row>
    <row r="60" spans="1:14" x14ac:dyDescent="0.25">
      <c r="A60">
        <v>2110080229</v>
      </c>
      <c r="B60" t="s">
        <v>1206</v>
      </c>
      <c r="C60">
        <v>2310360001</v>
      </c>
      <c r="D60" t="s">
        <v>2659</v>
      </c>
      <c r="E60">
        <v>2410290152</v>
      </c>
      <c r="F60" t="s">
        <v>3338</v>
      </c>
      <c r="G60" t="s">
        <v>89</v>
      </c>
      <c r="H60">
        <v>4.32</v>
      </c>
      <c r="I60">
        <v>3</v>
      </c>
      <c r="J60">
        <v>8000</v>
      </c>
      <c r="K60">
        <f>+VLOOKUP(E60,Costos!$A$1:$I$716100,9,FALSE)</f>
        <v>7.0850999999999997</v>
      </c>
      <c r="L60" t="str">
        <f t="shared" si="4"/>
        <v>241</v>
      </c>
      <c r="M60" t="str">
        <f t="shared" si="5"/>
        <v>241029</v>
      </c>
      <c r="N60" t="str">
        <f>IFERROR(IF(L60="231","231",VLOOKUP(E60,Materiales!$A$1:$G$37443,7,FALSE)),"N/A")</f>
        <v>Resinas</v>
      </c>
    </row>
    <row r="61" spans="1:14" x14ac:dyDescent="0.25">
      <c r="A61">
        <v>2110080229</v>
      </c>
      <c r="B61" t="s">
        <v>1206</v>
      </c>
      <c r="C61">
        <v>2310320329</v>
      </c>
      <c r="D61" t="s">
        <v>2637</v>
      </c>
      <c r="E61">
        <v>2410110036</v>
      </c>
      <c r="F61" t="s">
        <v>3216</v>
      </c>
      <c r="G61" t="s">
        <v>89</v>
      </c>
      <c r="H61">
        <v>2.2400000000000002</v>
      </c>
      <c r="I61">
        <v>2</v>
      </c>
      <c r="J61">
        <v>8000</v>
      </c>
      <c r="K61">
        <f>+VLOOKUP(E61,Costos!$A$1:$I$716100,9,FALSE)</f>
        <v>66.966127</v>
      </c>
      <c r="L61" t="str">
        <f t="shared" si="4"/>
        <v>241</v>
      </c>
      <c r="M61" t="str">
        <f t="shared" si="5"/>
        <v>241011</v>
      </c>
      <c r="N61" t="str">
        <f>IFERROR(IF(L61="231","231",VLOOKUP(E61,Materiales!$A$1:$G$37443,7,FALSE)),"N/A")</f>
        <v>Tintas</v>
      </c>
    </row>
    <row r="62" spans="1:14" x14ac:dyDescent="0.25">
      <c r="A62">
        <v>2110080229</v>
      </c>
      <c r="B62" t="s">
        <v>1206</v>
      </c>
      <c r="C62">
        <v>2110080229</v>
      </c>
      <c r="D62" t="s">
        <v>1206</v>
      </c>
      <c r="E62">
        <v>2320050672</v>
      </c>
      <c r="F62" t="s">
        <v>2778</v>
      </c>
      <c r="G62" t="s">
        <v>36</v>
      </c>
      <c r="H62">
        <v>160</v>
      </c>
      <c r="I62">
        <v>1</v>
      </c>
      <c r="J62">
        <v>8000</v>
      </c>
      <c r="K62">
        <f>+VLOOKUP(E62,Costos!$A$1:$I$716100,9,FALSE)</f>
        <v>0.22775999999999999</v>
      </c>
      <c r="L62" t="str">
        <f t="shared" si="4"/>
        <v>232</v>
      </c>
      <c r="M62" t="str">
        <f t="shared" si="5"/>
        <v>232005</v>
      </c>
      <c r="N62" t="str">
        <f>IFERROR(IF(L62="231","231",VLOOKUP(E62,Materiales!$A$1:$G$37443,7,FALSE)),"N/A")</f>
        <v>Cajitas</v>
      </c>
    </row>
    <row r="63" spans="1:14" x14ac:dyDescent="0.25">
      <c r="A63">
        <v>2110080229</v>
      </c>
      <c r="B63" t="s">
        <v>1206</v>
      </c>
      <c r="C63">
        <v>2110080229</v>
      </c>
      <c r="D63" t="s">
        <v>1206</v>
      </c>
      <c r="E63">
        <v>2410290156</v>
      </c>
      <c r="F63" t="s">
        <v>40</v>
      </c>
      <c r="G63" t="s">
        <v>1000</v>
      </c>
      <c r="H63">
        <v>0.3992</v>
      </c>
      <c r="I63">
        <v>1</v>
      </c>
      <c r="J63">
        <v>8000</v>
      </c>
      <c r="K63">
        <f>+VLOOKUP(E63,Costos!$A$1:$I$716100,9,FALSE)</f>
        <v>23.787368000000001</v>
      </c>
      <c r="L63" t="str">
        <f t="shared" si="4"/>
        <v>241</v>
      </c>
      <c r="M63" t="str">
        <f t="shared" si="5"/>
        <v>241029</v>
      </c>
      <c r="N63" t="str">
        <f>IFERROR(IF(L63="231","231",VLOOKUP(E63,Materiales!$A$1:$G$37443,7,FALSE)),"N/A")</f>
        <v>Varios</v>
      </c>
    </row>
    <row r="64" spans="1:14" x14ac:dyDescent="0.25">
      <c r="A64">
        <v>2110080229</v>
      </c>
      <c r="B64" t="s">
        <v>1206</v>
      </c>
      <c r="C64">
        <v>2110080229</v>
      </c>
      <c r="D64" t="s">
        <v>1206</v>
      </c>
      <c r="E64">
        <v>2500030058</v>
      </c>
      <c r="F64" t="s">
        <v>3703</v>
      </c>
      <c r="G64" t="s">
        <v>36</v>
      </c>
      <c r="H64">
        <v>3.992</v>
      </c>
      <c r="I64">
        <v>1</v>
      </c>
      <c r="J64">
        <v>8000</v>
      </c>
      <c r="K64">
        <f>+VLOOKUP(E64,Costos!$A$1:$I$716100,9,FALSE)</f>
        <v>2.0001410000000002</v>
      </c>
      <c r="L64" t="str">
        <f t="shared" si="4"/>
        <v>250</v>
      </c>
      <c r="M64" t="str">
        <f t="shared" si="5"/>
        <v>250003</v>
      </c>
      <c r="N64" t="str">
        <f>IFERROR(IF(L64="231","231",VLOOKUP(E64,Materiales!$A$1:$G$37443,7,FALSE)),"N/A")</f>
        <v>Cajón</v>
      </c>
    </row>
    <row r="65" spans="1:14" x14ac:dyDescent="0.25">
      <c r="A65">
        <v>2110080231</v>
      </c>
      <c r="B65" t="s">
        <v>1207</v>
      </c>
      <c r="C65">
        <v>2110080231</v>
      </c>
      <c r="D65" t="s">
        <v>1207</v>
      </c>
      <c r="E65">
        <v>2310090226</v>
      </c>
      <c r="F65" t="s">
        <v>2253</v>
      </c>
      <c r="G65" t="s">
        <v>36</v>
      </c>
      <c r="H65">
        <v>8000</v>
      </c>
      <c r="I65">
        <v>1</v>
      </c>
      <c r="J65">
        <v>8000</v>
      </c>
      <c r="K65">
        <f>+VLOOKUP(E65,Costos!$A$1:$I$716100,9,FALSE)</f>
        <v>5.6197999999999998E-2</v>
      </c>
      <c r="L65" t="str">
        <f t="shared" si="4"/>
        <v>231</v>
      </c>
      <c r="M65" t="str">
        <f t="shared" si="5"/>
        <v>231009</v>
      </c>
      <c r="N65" t="str">
        <f>IFERROR(IF(L65="231","231",VLOOKUP(E65,Materiales!$A$1:$G$37443,7,FALSE)),"N/A")</f>
        <v>231</v>
      </c>
    </row>
    <row r="66" spans="1:14" x14ac:dyDescent="0.25">
      <c r="A66">
        <v>2110080231</v>
      </c>
      <c r="B66" t="s">
        <v>1207</v>
      </c>
      <c r="C66">
        <v>2310090226</v>
      </c>
      <c r="D66" t="s">
        <v>2253</v>
      </c>
      <c r="E66">
        <v>2410100010</v>
      </c>
      <c r="F66" t="s">
        <v>3212</v>
      </c>
      <c r="G66" t="s">
        <v>89</v>
      </c>
      <c r="H66">
        <v>33.375999999999998</v>
      </c>
      <c r="I66">
        <v>2</v>
      </c>
      <c r="J66">
        <v>8000</v>
      </c>
      <c r="K66">
        <f>+VLOOKUP(E66,Costos!$A$1:$I$716100,9,FALSE)</f>
        <v>8.98672</v>
      </c>
      <c r="L66" t="str">
        <f t="shared" si="4"/>
        <v>241</v>
      </c>
      <c r="M66" t="str">
        <f t="shared" si="5"/>
        <v>241010</v>
      </c>
      <c r="N66" t="str">
        <f>IFERROR(IF(L66="231","231",VLOOKUP(E66,Materiales!$A$1:$G$37443,7,FALSE)),"N/A")</f>
        <v>Resinas</v>
      </c>
    </row>
    <row r="67" spans="1:14" x14ac:dyDescent="0.25">
      <c r="A67">
        <v>2110080231</v>
      </c>
      <c r="B67" t="s">
        <v>1207</v>
      </c>
      <c r="C67">
        <v>2110080231</v>
      </c>
      <c r="D67" t="s">
        <v>1207</v>
      </c>
      <c r="E67">
        <v>2310160467</v>
      </c>
      <c r="F67" t="s">
        <v>2424</v>
      </c>
      <c r="G67" t="s">
        <v>36</v>
      </c>
      <c r="H67">
        <v>8000</v>
      </c>
      <c r="I67">
        <v>1</v>
      </c>
      <c r="J67">
        <v>8000</v>
      </c>
      <c r="K67">
        <f>+VLOOKUP(E67,Costos!$A$1:$I$716100,9,FALSE)</f>
        <v>2.5388000000000001E-2</v>
      </c>
      <c r="L67" t="str">
        <f t="shared" si="4"/>
        <v>231</v>
      </c>
      <c r="M67" t="str">
        <f t="shared" si="5"/>
        <v>231016</v>
      </c>
      <c r="N67" t="str">
        <f>IFERROR(IF(L67="231","231",VLOOKUP(E67,Materiales!$A$1:$G$37443,7,FALSE)),"N/A")</f>
        <v>231</v>
      </c>
    </row>
    <row r="68" spans="1:14" x14ac:dyDescent="0.25">
      <c r="A68">
        <v>2110080231</v>
      </c>
      <c r="B68" t="s">
        <v>1207</v>
      </c>
      <c r="C68">
        <v>2310160467</v>
      </c>
      <c r="D68" t="s">
        <v>2424</v>
      </c>
      <c r="E68">
        <v>2410090127</v>
      </c>
      <c r="F68" t="s">
        <v>3173</v>
      </c>
      <c r="G68" t="s">
        <v>89</v>
      </c>
      <c r="H68">
        <v>7.8399999999999997E-2</v>
      </c>
      <c r="I68">
        <v>2</v>
      </c>
      <c r="J68">
        <v>8000</v>
      </c>
      <c r="K68">
        <f>+VLOOKUP(E68,Costos!$A$1:$I$716100,9,FALSE)</f>
        <v>42.722158999999998</v>
      </c>
      <c r="L68" t="str">
        <f t="shared" si="4"/>
        <v>241</v>
      </c>
      <c r="M68" t="str">
        <f t="shared" si="5"/>
        <v>241009</v>
      </c>
      <c r="N68" t="str">
        <f>IFERROR(IF(L68="231","231",VLOOKUP(E68,Materiales!$A$1:$G$37443,7,FALSE)),"N/A")</f>
        <v>Pigmentos</v>
      </c>
    </row>
    <row r="69" spans="1:14" x14ac:dyDescent="0.25">
      <c r="A69">
        <v>2110080231</v>
      </c>
      <c r="B69" t="s">
        <v>1207</v>
      </c>
      <c r="C69">
        <v>2310160467</v>
      </c>
      <c r="D69" t="s">
        <v>2424</v>
      </c>
      <c r="E69">
        <v>2410290142</v>
      </c>
      <c r="F69" t="s">
        <v>3337</v>
      </c>
      <c r="G69" t="s">
        <v>89</v>
      </c>
      <c r="H69">
        <v>13.098000000000001</v>
      </c>
      <c r="I69">
        <v>2</v>
      </c>
      <c r="J69">
        <v>8000</v>
      </c>
      <c r="K69">
        <f>+VLOOKUP(E69,Costos!$A$1:$I$716100,9,FALSE)</f>
        <v>6.1459729999999997</v>
      </c>
      <c r="L69" t="str">
        <f t="shared" si="4"/>
        <v>241</v>
      </c>
      <c r="M69" t="str">
        <f t="shared" si="5"/>
        <v>241029</v>
      </c>
      <c r="N69" t="str">
        <f>IFERROR(IF(L69="231","231",VLOOKUP(E69,Materiales!$A$1:$G$37443,7,FALSE)),"N/A")</f>
        <v>Resinas</v>
      </c>
    </row>
    <row r="70" spans="1:14" x14ac:dyDescent="0.25">
      <c r="A70">
        <v>2110080231</v>
      </c>
      <c r="B70" t="s">
        <v>1207</v>
      </c>
      <c r="C70">
        <v>2110080231</v>
      </c>
      <c r="D70" t="s">
        <v>1207</v>
      </c>
      <c r="E70">
        <v>2310160069</v>
      </c>
      <c r="F70" t="s">
        <v>2340</v>
      </c>
      <c r="G70" t="s">
        <v>36</v>
      </c>
      <c r="H70">
        <v>8000</v>
      </c>
      <c r="I70">
        <v>1</v>
      </c>
      <c r="J70">
        <v>8000</v>
      </c>
      <c r="K70">
        <f>+VLOOKUP(E70,Costos!$A$1:$I$716100,9,FALSE)</f>
        <v>2.813E-3</v>
      </c>
      <c r="L70" t="str">
        <f t="shared" si="4"/>
        <v>231</v>
      </c>
      <c r="M70" t="str">
        <f t="shared" si="5"/>
        <v>231016</v>
      </c>
      <c r="N70" t="str">
        <f>IFERROR(IF(L70="231","231",VLOOKUP(E70,Materiales!$A$1:$G$37443,7,FALSE)),"N/A")</f>
        <v>231</v>
      </c>
    </row>
    <row r="71" spans="1:14" x14ac:dyDescent="0.25">
      <c r="A71">
        <v>2110080231</v>
      </c>
      <c r="B71" t="s">
        <v>1207</v>
      </c>
      <c r="C71">
        <v>2310160069</v>
      </c>
      <c r="D71" t="s">
        <v>2340</v>
      </c>
      <c r="E71">
        <v>2410090127</v>
      </c>
      <c r="F71" t="s">
        <v>3173</v>
      </c>
      <c r="G71" t="s">
        <v>89</v>
      </c>
      <c r="H71">
        <v>1.11E-2</v>
      </c>
      <c r="I71">
        <v>2</v>
      </c>
      <c r="J71">
        <v>8000</v>
      </c>
      <c r="K71">
        <f>+VLOOKUP(E71,Costos!$A$1:$I$716100,9,FALSE)</f>
        <v>42.722158999999998</v>
      </c>
      <c r="L71" t="str">
        <f t="shared" si="4"/>
        <v>241</v>
      </c>
      <c r="M71" t="str">
        <f t="shared" si="5"/>
        <v>241009</v>
      </c>
      <c r="N71" t="str">
        <f>IFERROR(IF(L71="231","231",VLOOKUP(E71,Materiales!$A$1:$G$37443,7,FALSE)),"N/A")</f>
        <v>Pigmentos</v>
      </c>
    </row>
    <row r="72" spans="1:14" x14ac:dyDescent="0.25">
      <c r="A72">
        <v>2110080231</v>
      </c>
      <c r="B72" t="s">
        <v>1207</v>
      </c>
      <c r="C72">
        <v>2310160069</v>
      </c>
      <c r="D72" t="s">
        <v>2340</v>
      </c>
      <c r="E72">
        <v>2410290142</v>
      </c>
      <c r="F72" t="s">
        <v>3337</v>
      </c>
      <c r="G72" t="s">
        <v>89</v>
      </c>
      <c r="H72">
        <v>0.99470000000000003</v>
      </c>
      <c r="I72">
        <v>2</v>
      </c>
      <c r="J72">
        <v>8000</v>
      </c>
      <c r="K72">
        <f>+VLOOKUP(E72,Costos!$A$1:$I$716100,9,FALSE)</f>
        <v>6.1459729999999997</v>
      </c>
      <c r="L72" t="str">
        <f t="shared" si="4"/>
        <v>241</v>
      </c>
      <c r="M72" t="str">
        <f t="shared" si="5"/>
        <v>241029</v>
      </c>
      <c r="N72" t="str">
        <f>IFERROR(IF(L72="231","231",VLOOKUP(E72,Materiales!$A$1:$G$37443,7,FALSE)),"N/A")</f>
        <v>Resinas</v>
      </c>
    </row>
    <row r="73" spans="1:14" x14ac:dyDescent="0.25">
      <c r="A73">
        <v>2110080231</v>
      </c>
      <c r="B73" t="s">
        <v>1207</v>
      </c>
      <c r="C73">
        <v>2110080231</v>
      </c>
      <c r="D73" t="s">
        <v>1207</v>
      </c>
      <c r="E73">
        <v>2310320348</v>
      </c>
      <c r="F73" t="s">
        <v>2639</v>
      </c>
      <c r="G73" t="s">
        <v>36</v>
      </c>
      <c r="H73">
        <v>8000</v>
      </c>
      <c r="I73">
        <v>1</v>
      </c>
      <c r="J73">
        <v>8000</v>
      </c>
      <c r="K73">
        <f>+VLOOKUP(E73,Costos!$A$1:$I$716100,9,FALSE)</f>
        <v>8.7325E-2</v>
      </c>
      <c r="L73" t="str">
        <f t="shared" si="4"/>
        <v>231</v>
      </c>
      <c r="M73" t="str">
        <f t="shared" si="5"/>
        <v>231032</v>
      </c>
      <c r="N73" t="str">
        <f>IFERROR(IF(L73="231","231",VLOOKUP(E73,Materiales!$A$1:$G$37443,7,FALSE)),"N/A")</f>
        <v>231</v>
      </c>
    </row>
    <row r="74" spans="1:14" x14ac:dyDescent="0.25">
      <c r="A74">
        <v>2110080231</v>
      </c>
      <c r="B74" t="s">
        <v>1207</v>
      </c>
      <c r="C74">
        <v>2310320348</v>
      </c>
      <c r="D74" t="s">
        <v>2639</v>
      </c>
      <c r="E74">
        <v>2310340006</v>
      </c>
      <c r="F74" t="s">
        <v>2654</v>
      </c>
      <c r="G74" t="s">
        <v>36</v>
      </c>
      <c r="H74">
        <v>8000</v>
      </c>
      <c r="I74">
        <v>2</v>
      </c>
      <c r="J74">
        <v>8000</v>
      </c>
      <c r="K74">
        <f>+VLOOKUP(E74,Costos!$A$1:$I$716100,9,FALSE)</f>
        <v>3.1715E-2</v>
      </c>
      <c r="L74" t="str">
        <f t="shared" si="4"/>
        <v>231</v>
      </c>
      <c r="M74" t="str">
        <f t="shared" si="5"/>
        <v>231034</v>
      </c>
      <c r="N74" t="str">
        <f>IFERROR(IF(L74="231","231",VLOOKUP(E74,Materiales!$A$1:$G$37443,7,FALSE)),"N/A")</f>
        <v>231</v>
      </c>
    </row>
    <row r="75" spans="1:14" x14ac:dyDescent="0.25">
      <c r="A75">
        <v>2110080231</v>
      </c>
      <c r="B75" t="s">
        <v>1207</v>
      </c>
      <c r="C75">
        <v>2310340006</v>
      </c>
      <c r="D75" t="s">
        <v>2654</v>
      </c>
      <c r="E75">
        <v>2410130015</v>
      </c>
      <c r="F75" t="s">
        <v>3270</v>
      </c>
      <c r="G75" t="s">
        <v>36</v>
      </c>
      <c r="H75">
        <v>8000</v>
      </c>
      <c r="I75">
        <v>3</v>
      </c>
      <c r="J75">
        <v>8000</v>
      </c>
      <c r="K75">
        <f>+VLOOKUP(E75,Costos!$A$1:$I$716100,9,FALSE)</f>
        <v>1.8933999999999999E-2</v>
      </c>
      <c r="L75" t="str">
        <f t="shared" si="4"/>
        <v>241</v>
      </c>
      <c r="M75" t="str">
        <f t="shared" si="5"/>
        <v>241013</v>
      </c>
      <c r="N75" t="str">
        <f>IFERROR(IF(L75="231","231",VLOOKUP(E75,Materiales!$A$1:$G$37443,7,FALSE)),"N/A")</f>
        <v>Puntas</v>
      </c>
    </row>
    <row r="76" spans="1:14" x14ac:dyDescent="0.25">
      <c r="A76">
        <v>2110080231</v>
      </c>
      <c r="B76" t="s">
        <v>1207</v>
      </c>
      <c r="C76">
        <v>2310340006</v>
      </c>
      <c r="D76" t="s">
        <v>2654</v>
      </c>
      <c r="E76">
        <v>2410290576</v>
      </c>
      <c r="F76" t="s">
        <v>3366</v>
      </c>
      <c r="G76" t="s">
        <v>36</v>
      </c>
      <c r="H76">
        <v>8000</v>
      </c>
      <c r="I76">
        <v>3</v>
      </c>
      <c r="J76">
        <v>8000</v>
      </c>
      <c r="K76">
        <f>+VLOOKUP(E76,Costos!$A$1:$I$716100,9,FALSE)</f>
        <v>6.2160000000000002E-3</v>
      </c>
      <c r="L76" t="str">
        <f t="shared" si="4"/>
        <v>241</v>
      </c>
      <c r="M76" t="str">
        <f t="shared" si="5"/>
        <v>241029</v>
      </c>
      <c r="N76" t="str">
        <f>IFERROR(IF(L76="231","231",VLOOKUP(E76,Materiales!$A$1:$G$37443,7,FALSE)),"N/A")</f>
        <v>Varios</v>
      </c>
    </row>
    <row r="77" spans="1:14" x14ac:dyDescent="0.25">
      <c r="A77">
        <v>2110080231</v>
      </c>
      <c r="B77" t="s">
        <v>1207</v>
      </c>
      <c r="C77">
        <v>2310340006</v>
      </c>
      <c r="D77" t="s">
        <v>2654</v>
      </c>
      <c r="E77">
        <v>2500030019</v>
      </c>
      <c r="F77" t="s">
        <v>3695</v>
      </c>
      <c r="G77" t="s">
        <v>36</v>
      </c>
      <c r="H77">
        <v>0.24</v>
      </c>
      <c r="I77">
        <v>3</v>
      </c>
      <c r="J77">
        <v>8000</v>
      </c>
      <c r="K77">
        <f>+VLOOKUP(E77,Costos!$A$1:$I$716100,9,FALSE)</f>
        <v>1.05</v>
      </c>
      <c r="L77" t="str">
        <f t="shared" si="4"/>
        <v>250</v>
      </c>
      <c r="M77" t="str">
        <f t="shared" si="5"/>
        <v>250003</v>
      </c>
      <c r="N77" t="str">
        <f>IFERROR(IF(L77="231","231",VLOOKUP(E77,Materiales!$A$1:$G$37443,7,FALSE)),"N/A")</f>
        <v>Cajón</v>
      </c>
    </row>
    <row r="78" spans="1:14" x14ac:dyDescent="0.25">
      <c r="A78">
        <v>2110080231</v>
      </c>
      <c r="B78" t="s">
        <v>1207</v>
      </c>
      <c r="C78">
        <v>2310320348</v>
      </c>
      <c r="D78" t="s">
        <v>2639</v>
      </c>
      <c r="E78">
        <v>2310360001</v>
      </c>
      <c r="F78" t="s">
        <v>2659</v>
      </c>
      <c r="G78" t="s">
        <v>36</v>
      </c>
      <c r="H78">
        <v>8000</v>
      </c>
      <c r="I78">
        <v>2</v>
      </c>
      <c r="J78">
        <v>8000</v>
      </c>
      <c r="K78">
        <f>+VLOOKUP(E78,Costos!$A$1:$I$716100,9,FALSE)</f>
        <v>2.5971999999999999E-2</v>
      </c>
      <c r="L78" t="str">
        <f t="shared" si="4"/>
        <v>231</v>
      </c>
      <c r="M78" t="str">
        <f t="shared" si="5"/>
        <v>231036</v>
      </c>
      <c r="N78" t="str">
        <f>IFERROR(IF(L78="231","231",VLOOKUP(E78,Materiales!$A$1:$G$37443,7,FALSE)),"N/A")</f>
        <v>231</v>
      </c>
    </row>
    <row r="79" spans="1:14" x14ac:dyDescent="0.25">
      <c r="A79">
        <v>2110080231</v>
      </c>
      <c r="B79" t="s">
        <v>1207</v>
      </c>
      <c r="C79">
        <v>2310360001</v>
      </c>
      <c r="D79" t="s">
        <v>2659</v>
      </c>
      <c r="E79">
        <v>2410290152</v>
      </c>
      <c r="F79" t="s">
        <v>3338</v>
      </c>
      <c r="G79" t="s">
        <v>89</v>
      </c>
      <c r="H79">
        <v>4.32</v>
      </c>
      <c r="I79">
        <v>3</v>
      </c>
      <c r="J79">
        <v>8000</v>
      </c>
      <c r="K79">
        <f>+VLOOKUP(E79,Costos!$A$1:$I$716100,9,FALSE)</f>
        <v>7.0850999999999997</v>
      </c>
      <c r="L79" t="str">
        <f t="shared" si="4"/>
        <v>241</v>
      </c>
      <c r="M79" t="str">
        <f t="shared" si="5"/>
        <v>241029</v>
      </c>
      <c r="N79" t="str">
        <f>IFERROR(IF(L79="231","231",VLOOKUP(E79,Materiales!$A$1:$G$37443,7,FALSE)),"N/A")</f>
        <v>Resinas</v>
      </c>
    </row>
    <row r="80" spans="1:14" x14ac:dyDescent="0.25">
      <c r="A80">
        <v>2110080231</v>
      </c>
      <c r="B80" t="s">
        <v>1207</v>
      </c>
      <c r="C80">
        <v>2310320348</v>
      </c>
      <c r="D80" t="s">
        <v>2639</v>
      </c>
      <c r="E80">
        <v>2410110028</v>
      </c>
      <c r="F80" t="s">
        <v>3215</v>
      </c>
      <c r="G80" t="s">
        <v>89</v>
      </c>
      <c r="H80">
        <v>2.2400000000000002</v>
      </c>
      <c r="I80">
        <v>2</v>
      </c>
      <c r="J80">
        <v>8000</v>
      </c>
      <c r="K80">
        <f>+VLOOKUP(E80,Costos!$A$1:$I$716100,9,FALSE)</f>
        <v>60.472884000000001</v>
      </c>
      <c r="L80" t="str">
        <f t="shared" si="4"/>
        <v>241</v>
      </c>
      <c r="M80" t="str">
        <f t="shared" si="5"/>
        <v>241011</v>
      </c>
      <c r="N80" t="str">
        <f>IFERROR(IF(L80="231","231",VLOOKUP(E80,Materiales!$A$1:$G$37443,7,FALSE)),"N/A")</f>
        <v>Tintas</v>
      </c>
    </row>
    <row r="81" spans="1:14" x14ac:dyDescent="0.25">
      <c r="A81">
        <v>2110080231</v>
      </c>
      <c r="B81" t="s">
        <v>1207</v>
      </c>
      <c r="C81">
        <v>2110080231</v>
      </c>
      <c r="D81" t="s">
        <v>1207</v>
      </c>
      <c r="E81">
        <v>2320050672</v>
      </c>
      <c r="F81" t="s">
        <v>2778</v>
      </c>
      <c r="G81" t="s">
        <v>36</v>
      </c>
      <c r="H81">
        <v>160</v>
      </c>
      <c r="I81">
        <v>1</v>
      </c>
      <c r="J81">
        <v>8000</v>
      </c>
      <c r="K81">
        <f>+VLOOKUP(E81,Costos!$A$1:$I$716100,9,FALSE)</f>
        <v>0.22775999999999999</v>
      </c>
      <c r="L81" t="str">
        <f t="shared" si="4"/>
        <v>232</v>
      </c>
      <c r="M81" t="str">
        <f t="shared" si="5"/>
        <v>232005</v>
      </c>
      <c r="N81" t="str">
        <f>IFERROR(IF(L81="231","231",VLOOKUP(E81,Materiales!$A$1:$G$37443,7,FALSE)),"N/A")</f>
        <v>Cajitas</v>
      </c>
    </row>
    <row r="82" spans="1:14" x14ac:dyDescent="0.25">
      <c r="A82">
        <v>2110080231</v>
      </c>
      <c r="B82" t="s">
        <v>1207</v>
      </c>
      <c r="C82">
        <v>2110080231</v>
      </c>
      <c r="D82" t="s">
        <v>1207</v>
      </c>
      <c r="E82">
        <v>2410290156</v>
      </c>
      <c r="F82" t="s">
        <v>40</v>
      </c>
      <c r="G82" t="s">
        <v>1000</v>
      </c>
      <c r="H82">
        <v>0.3992</v>
      </c>
      <c r="I82">
        <v>1</v>
      </c>
      <c r="J82">
        <v>8000</v>
      </c>
      <c r="K82">
        <f>+VLOOKUP(E82,Costos!$A$1:$I$716100,9,FALSE)</f>
        <v>23.787368000000001</v>
      </c>
      <c r="L82" t="str">
        <f t="shared" si="4"/>
        <v>241</v>
      </c>
      <c r="M82" t="str">
        <f t="shared" si="5"/>
        <v>241029</v>
      </c>
      <c r="N82" t="str">
        <f>IFERROR(IF(L82="231","231",VLOOKUP(E82,Materiales!$A$1:$G$37443,7,FALSE)),"N/A")</f>
        <v>Varios</v>
      </c>
    </row>
    <row r="83" spans="1:14" x14ac:dyDescent="0.25">
      <c r="A83">
        <v>2110080231</v>
      </c>
      <c r="B83" t="s">
        <v>1207</v>
      </c>
      <c r="C83">
        <v>2110080231</v>
      </c>
      <c r="D83" t="s">
        <v>1207</v>
      </c>
      <c r="E83">
        <v>2500030058</v>
      </c>
      <c r="F83" t="s">
        <v>3703</v>
      </c>
      <c r="G83" t="s">
        <v>36</v>
      </c>
      <c r="H83">
        <v>3.992</v>
      </c>
      <c r="I83">
        <v>1</v>
      </c>
      <c r="J83">
        <v>8000</v>
      </c>
      <c r="K83">
        <f>+VLOOKUP(E83,Costos!$A$1:$I$716100,9,FALSE)</f>
        <v>2.0001410000000002</v>
      </c>
      <c r="L83" t="str">
        <f t="shared" si="4"/>
        <v>250</v>
      </c>
      <c r="M83" t="str">
        <f t="shared" si="5"/>
        <v>250003</v>
      </c>
      <c r="N83" t="str">
        <f>IFERROR(IF(L83="231","231",VLOOKUP(E83,Materiales!$A$1:$G$37443,7,FALSE)),"N/A")</f>
        <v>Cajón</v>
      </c>
    </row>
    <row r="84" spans="1:14" x14ac:dyDescent="0.25">
      <c r="A84">
        <v>2140010024</v>
      </c>
      <c r="B84" t="s">
        <v>1501</v>
      </c>
      <c r="C84">
        <v>2140010024</v>
      </c>
      <c r="D84" t="s">
        <v>1501</v>
      </c>
      <c r="E84">
        <v>2310310001</v>
      </c>
      <c r="F84" t="s">
        <v>2618</v>
      </c>
      <c r="G84" t="s">
        <v>89</v>
      </c>
      <c r="H84">
        <v>96</v>
      </c>
      <c r="I84">
        <v>1</v>
      </c>
      <c r="J84">
        <v>8000</v>
      </c>
      <c r="K84">
        <f>+VLOOKUP(E84,Costos!$A$1:$I$716100,9,FALSE)</f>
        <v>5.6377740000000003</v>
      </c>
      <c r="L84" t="str">
        <f t="shared" ref="L84:L120" si="6">+LEFT(E84,3)</f>
        <v>231</v>
      </c>
      <c r="M84" t="str">
        <f t="shared" ref="M84:M120" si="7">+LEFT(E84,6)</f>
        <v>231031</v>
      </c>
      <c r="N84" t="str">
        <f>IFERROR(IF(L84="231","231",VLOOKUP(E84,Materiales!$A$1:$G$37443,7,FALSE)),"N/A")</f>
        <v>231</v>
      </c>
    </row>
    <row r="85" spans="1:14" x14ac:dyDescent="0.25">
      <c r="A85">
        <v>2140010024</v>
      </c>
      <c r="B85" t="s">
        <v>1501</v>
      </c>
      <c r="C85">
        <v>2140010024</v>
      </c>
      <c r="D85" t="s">
        <v>1501</v>
      </c>
      <c r="E85">
        <v>2310310002</v>
      </c>
      <c r="F85" t="s">
        <v>2619</v>
      </c>
      <c r="G85" t="s">
        <v>89</v>
      </c>
      <c r="H85">
        <v>32</v>
      </c>
      <c r="I85">
        <v>1</v>
      </c>
      <c r="J85">
        <v>8000</v>
      </c>
      <c r="K85">
        <f>+VLOOKUP(E85,Costos!$A$1:$I$716100,9,FALSE)</f>
        <v>7.6564500000000004</v>
      </c>
      <c r="L85" t="str">
        <f t="shared" si="6"/>
        <v>231</v>
      </c>
      <c r="M85" t="str">
        <f t="shared" si="7"/>
        <v>231031</v>
      </c>
      <c r="N85" t="str">
        <f>IFERROR(IF(L85="231","231",VLOOKUP(E85,Materiales!$A$1:$G$37443,7,FALSE)),"N/A")</f>
        <v>231</v>
      </c>
    </row>
    <row r="86" spans="1:14" x14ac:dyDescent="0.25">
      <c r="A86">
        <v>2140010024</v>
      </c>
      <c r="B86" t="s">
        <v>1501</v>
      </c>
      <c r="C86">
        <v>2140010024</v>
      </c>
      <c r="D86" t="s">
        <v>1501</v>
      </c>
      <c r="E86">
        <v>2320050508</v>
      </c>
      <c r="F86" t="s">
        <v>2750</v>
      </c>
      <c r="G86" t="s">
        <v>36</v>
      </c>
      <c r="H86">
        <v>200.81469999999999</v>
      </c>
      <c r="I86">
        <v>1</v>
      </c>
      <c r="J86">
        <v>8000</v>
      </c>
      <c r="K86">
        <f>+VLOOKUP(E86,Costos!$A$1:$I$716100,9,FALSE)</f>
        <v>0.55214099999999999</v>
      </c>
      <c r="L86" t="str">
        <f t="shared" si="6"/>
        <v>232</v>
      </c>
      <c r="M86" t="str">
        <f t="shared" si="7"/>
        <v>232005</v>
      </c>
      <c r="N86" t="str">
        <f>IFERROR(IF(L86="231","231",VLOOKUP(E86,Materiales!$A$1:$G$37443,7,FALSE)),"N/A")</f>
        <v>Cajitas</v>
      </c>
    </row>
    <row r="87" spans="1:14" x14ac:dyDescent="0.25">
      <c r="A87">
        <v>2140010024</v>
      </c>
      <c r="B87" t="s">
        <v>1501</v>
      </c>
      <c r="C87">
        <v>2140010024</v>
      </c>
      <c r="D87" t="s">
        <v>1501</v>
      </c>
      <c r="E87">
        <v>2500030118</v>
      </c>
      <c r="F87" t="s">
        <v>3706</v>
      </c>
      <c r="G87" t="s">
        <v>36</v>
      </c>
      <c r="H87">
        <v>9.8778000000000006</v>
      </c>
      <c r="I87">
        <v>1</v>
      </c>
      <c r="J87">
        <v>8000</v>
      </c>
      <c r="K87">
        <f>+VLOOKUP(E87,Costos!$A$1:$I$716100,9,FALSE)</f>
        <v>1.0539259999999999</v>
      </c>
      <c r="L87" t="str">
        <f t="shared" si="6"/>
        <v>250</v>
      </c>
      <c r="M87" t="str">
        <f t="shared" si="7"/>
        <v>250003</v>
      </c>
      <c r="N87" t="str">
        <f>IFERROR(IF(L87="231","231",VLOOKUP(E87,Materiales!$A$1:$G$37443,7,FALSE)),"N/A")</f>
        <v>Cajón</v>
      </c>
    </row>
    <row r="88" spans="1:14" x14ac:dyDescent="0.25">
      <c r="A88">
        <v>2140010024</v>
      </c>
      <c r="B88" t="s">
        <v>1501</v>
      </c>
      <c r="C88">
        <v>2140010024</v>
      </c>
      <c r="D88" t="s">
        <v>1501</v>
      </c>
      <c r="E88">
        <v>2500150004</v>
      </c>
      <c r="F88" t="s">
        <v>3961</v>
      </c>
      <c r="G88" t="s">
        <v>36</v>
      </c>
      <c r="H88">
        <v>0.1018</v>
      </c>
      <c r="I88">
        <v>1</v>
      </c>
      <c r="J88">
        <v>8000</v>
      </c>
      <c r="K88">
        <f>+VLOOKUP(E88,Costos!$A$1:$I$716100,9,FALSE)</f>
        <v>2.63</v>
      </c>
      <c r="L88" t="str">
        <f t="shared" si="6"/>
        <v>250</v>
      </c>
      <c r="M88" t="str">
        <f t="shared" si="7"/>
        <v>250015</v>
      </c>
      <c r="N88" t="str">
        <f>IFERROR(IF(L88="231","231",VLOOKUP(E88,Materiales!$A$1:$G$37443,7,FALSE)),"N/A")</f>
        <v>Varios</v>
      </c>
    </row>
    <row r="89" spans="1:14" x14ac:dyDescent="0.25">
      <c r="A89">
        <v>2140010024</v>
      </c>
      <c r="B89" t="s">
        <v>1501</v>
      </c>
      <c r="C89">
        <v>2140010024</v>
      </c>
      <c r="D89" t="s">
        <v>1501</v>
      </c>
      <c r="E89">
        <v>2600045244</v>
      </c>
      <c r="F89" t="s">
        <v>4426</v>
      </c>
      <c r="G89" t="s">
        <v>36</v>
      </c>
      <c r="H89">
        <v>0.50919999999999999</v>
      </c>
      <c r="I89">
        <v>1</v>
      </c>
      <c r="J89">
        <v>8000</v>
      </c>
      <c r="K89">
        <f>+VLOOKUP(E89,Costos!$A$1:$I$716100,9,FALSE)</f>
        <v>5.0298309999999997</v>
      </c>
      <c r="L89" t="str">
        <f t="shared" si="6"/>
        <v>260</v>
      </c>
      <c r="M89" t="str">
        <f t="shared" si="7"/>
        <v>260004</v>
      </c>
      <c r="N89" t="str">
        <f>IFERROR(IF(L89="231","231",VLOOKUP(E89,Materiales!$A$1:$G$37443,7,FALSE)),"N/A")</f>
        <v>Varios</v>
      </c>
    </row>
    <row r="90" spans="1:14" x14ac:dyDescent="0.25">
      <c r="A90">
        <v>2140010024</v>
      </c>
      <c r="B90" t="s">
        <v>1501</v>
      </c>
      <c r="C90">
        <v>2310310001</v>
      </c>
      <c r="D90" t="s">
        <v>2618</v>
      </c>
      <c r="E90">
        <v>2410290832</v>
      </c>
      <c r="F90" t="s">
        <v>3470</v>
      </c>
      <c r="G90" t="s">
        <v>89</v>
      </c>
      <c r="H90">
        <v>18.709399999999999</v>
      </c>
      <c r="I90">
        <v>2</v>
      </c>
      <c r="J90">
        <v>8000</v>
      </c>
      <c r="K90">
        <f>+VLOOKUP(E90,Costos!$A$1:$I$716100,9,FALSE)</f>
        <v>0.32814300000000002</v>
      </c>
      <c r="L90" t="str">
        <f t="shared" si="6"/>
        <v>241</v>
      </c>
      <c r="M90" t="str">
        <f t="shared" si="7"/>
        <v>241029</v>
      </c>
      <c r="N90" t="str">
        <f>IFERROR(IF(L90="231","231",VLOOKUP(E90,Materiales!$A$1:$G$37443,7,FALSE)),"N/A")</f>
        <v>Varios</v>
      </c>
    </row>
    <row r="91" spans="1:14" x14ac:dyDescent="0.25">
      <c r="A91">
        <v>2140010024</v>
      </c>
      <c r="B91" t="s">
        <v>1501</v>
      </c>
      <c r="C91">
        <v>2310310001</v>
      </c>
      <c r="D91" t="s">
        <v>2618</v>
      </c>
      <c r="E91">
        <v>2430880005</v>
      </c>
      <c r="F91" t="s">
        <v>3652</v>
      </c>
      <c r="G91" t="s">
        <v>89</v>
      </c>
      <c r="H91">
        <v>1.6753</v>
      </c>
      <c r="I91">
        <v>2</v>
      </c>
      <c r="J91">
        <v>8000</v>
      </c>
      <c r="K91">
        <f>+VLOOKUP(E91,Costos!$A$1:$I$716100,9,FALSE)</f>
        <v>4.0673339999999998</v>
      </c>
      <c r="L91" t="str">
        <f t="shared" si="6"/>
        <v>243</v>
      </c>
      <c r="M91" t="str">
        <f t="shared" si="7"/>
        <v>243088</v>
      </c>
      <c r="N91" t="str">
        <f>IFERROR(IF(L91="231","231",VLOOKUP(E91,Materiales!$A$1:$G$37443,7,FALSE)),"N/A")</f>
        <v>Varios</v>
      </c>
    </row>
    <row r="92" spans="1:14" x14ac:dyDescent="0.25">
      <c r="A92">
        <v>2140010024</v>
      </c>
      <c r="B92" t="s">
        <v>1501</v>
      </c>
      <c r="C92">
        <v>2310310001</v>
      </c>
      <c r="D92" t="s">
        <v>2618</v>
      </c>
      <c r="E92">
        <v>2430330004</v>
      </c>
      <c r="F92" t="s">
        <v>3554</v>
      </c>
      <c r="G92" t="s">
        <v>89</v>
      </c>
      <c r="H92">
        <v>15.5778</v>
      </c>
      <c r="I92">
        <v>2</v>
      </c>
      <c r="J92">
        <v>8000</v>
      </c>
      <c r="K92">
        <f>+VLOOKUP(E92,Costos!$A$1:$I$716100,9,FALSE)</f>
        <v>14.39495</v>
      </c>
      <c r="L92" t="str">
        <f t="shared" si="6"/>
        <v>243</v>
      </c>
      <c r="M92" t="str">
        <f t="shared" si="7"/>
        <v>243033</v>
      </c>
      <c r="N92" t="str">
        <f>IFERROR(IF(L92="231","231",VLOOKUP(E92,Materiales!$A$1:$G$37443,7,FALSE)),"N/A")</f>
        <v>Cauchos</v>
      </c>
    </row>
    <row r="93" spans="1:14" x14ac:dyDescent="0.25">
      <c r="A93">
        <v>2140010024</v>
      </c>
      <c r="B93" t="s">
        <v>1501</v>
      </c>
      <c r="C93">
        <v>2310310001</v>
      </c>
      <c r="D93" t="s">
        <v>2618</v>
      </c>
      <c r="E93">
        <v>2430330007</v>
      </c>
      <c r="F93" t="s">
        <v>4807</v>
      </c>
      <c r="G93" t="s">
        <v>89</v>
      </c>
      <c r="H93">
        <v>5.9515000000000002</v>
      </c>
      <c r="I93">
        <v>2</v>
      </c>
      <c r="J93">
        <v>8000</v>
      </c>
      <c r="K93" t="e">
        <f>+VLOOKUP(E93,Costos!$A$1:$I$716100,9,FALSE)</f>
        <v>#N/A</v>
      </c>
      <c r="L93" t="str">
        <f t="shared" si="6"/>
        <v>243</v>
      </c>
      <c r="M93" t="str">
        <f t="shared" si="7"/>
        <v>243033</v>
      </c>
      <c r="N93" t="str">
        <f>IFERROR(IF(L93="231","231",VLOOKUP(E93,Materiales!$A$1:$G$37443,7,FALSE)),"N/A")</f>
        <v>Cauchos</v>
      </c>
    </row>
    <row r="94" spans="1:14" x14ac:dyDescent="0.25">
      <c r="A94">
        <v>2140010024</v>
      </c>
      <c r="B94" t="s">
        <v>1501</v>
      </c>
      <c r="C94">
        <v>2310310001</v>
      </c>
      <c r="D94" t="s">
        <v>2618</v>
      </c>
      <c r="E94">
        <v>2430330005</v>
      </c>
      <c r="F94" t="s">
        <v>3555</v>
      </c>
      <c r="G94" t="s">
        <v>89</v>
      </c>
      <c r="H94">
        <v>5.9515000000000002</v>
      </c>
      <c r="I94">
        <v>2</v>
      </c>
      <c r="J94">
        <v>8000</v>
      </c>
      <c r="K94">
        <f>+VLOOKUP(E94,Costos!$A$1:$I$716100,9,FALSE)</f>
        <v>10.012079</v>
      </c>
      <c r="L94" t="str">
        <f t="shared" si="6"/>
        <v>243</v>
      </c>
      <c r="M94" t="str">
        <f t="shared" si="7"/>
        <v>243033</v>
      </c>
      <c r="N94" t="str">
        <f>IFERROR(IF(L94="231","231",VLOOKUP(E94,Materiales!$A$1:$G$37443,7,FALSE)),"N/A")</f>
        <v>Cauchos</v>
      </c>
    </row>
    <row r="95" spans="1:14" x14ac:dyDescent="0.25">
      <c r="A95">
        <v>2140010024</v>
      </c>
      <c r="B95" t="s">
        <v>1501</v>
      </c>
      <c r="C95">
        <v>2310310001</v>
      </c>
      <c r="D95" t="s">
        <v>2618</v>
      </c>
      <c r="E95">
        <v>2430520005</v>
      </c>
      <c r="F95" t="s">
        <v>3574</v>
      </c>
      <c r="G95" t="s">
        <v>89</v>
      </c>
      <c r="H95">
        <v>0.42549999999999999</v>
      </c>
      <c r="I95">
        <v>2</v>
      </c>
      <c r="J95">
        <v>8000</v>
      </c>
      <c r="K95">
        <f>+VLOOKUP(E95,Costos!$A$1:$I$716100,9,FALSE)</f>
        <v>11.219386</v>
      </c>
      <c r="L95" t="str">
        <f t="shared" si="6"/>
        <v>243</v>
      </c>
      <c r="M95" t="str">
        <f t="shared" si="7"/>
        <v>243052</v>
      </c>
      <c r="N95" t="str">
        <f>IFERROR(IF(L95="231","231",VLOOKUP(E95,Materiales!$A$1:$G$37443,7,FALSE)),"N/A")</f>
        <v>Varios</v>
      </c>
    </row>
    <row r="96" spans="1:14" x14ac:dyDescent="0.25">
      <c r="A96">
        <v>2140010024</v>
      </c>
      <c r="B96" t="s">
        <v>1501</v>
      </c>
      <c r="C96">
        <v>2310310001</v>
      </c>
      <c r="D96" t="s">
        <v>2618</v>
      </c>
      <c r="E96">
        <v>2310300001</v>
      </c>
      <c r="F96" t="s">
        <v>2617</v>
      </c>
      <c r="G96" t="s">
        <v>89</v>
      </c>
      <c r="H96">
        <v>1.9847999999999999</v>
      </c>
      <c r="I96">
        <v>2</v>
      </c>
      <c r="J96">
        <v>8000</v>
      </c>
      <c r="K96">
        <f>+VLOOKUP(E96,Costos!$A$1:$I$716100,9,FALSE)</f>
        <v>7.9375530000000003</v>
      </c>
      <c r="L96" t="str">
        <f t="shared" si="6"/>
        <v>231</v>
      </c>
      <c r="M96" t="str">
        <f t="shared" si="7"/>
        <v>231030</v>
      </c>
      <c r="N96" t="str">
        <f>IFERROR(IF(L96="231","231",VLOOKUP(E96,Materiales!$A$1:$G$37443,7,FALSE)),"N/A")</f>
        <v>231</v>
      </c>
    </row>
    <row r="97" spans="1:14" x14ac:dyDescent="0.25">
      <c r="A97">
        <v>2140010024</v>
      </c>
      <c r="B97" t="s">
        <v>1501</v>
      </c>
      <c r="C97">
        <v>2310310001</v>
      </c>
      <c r="D97" t="s">
        <v>2618</v>
      </c>
      <c r="E97">
        <v>2430500001</v>
      </c>
      <c r="F97" t="s">
        <v>3572</v>
      </c>
      <c r="G97" t="s">
        <v>89</v>
      </c>
      <c r="H97">
        <v>4.2481</v>
      </c>
      <c r="I97">
        <v>2</v>
      </c>
      <c r="J97">
        <v>8000</v>
      </c>
      <c r="K97">
        <f>+VLOOKUP(E97,Costos!$A$1:$I$716100,9,FALSE)</f>
        <v>3.1214759999999999</v>
      </c>
      <c r="L97" t="str">
        <f t="shared" si="6"/>
        <v>243</v>
      </c>
      <c r="M97" t="str">
        <f t="shared" si="7"/>
        <v>243050</v>
      </c>
      <c r="N97" t="str">
        <f>IFERROR(IF(L97="231","231",VLOOKUP(E97,Materiales!$A$1:$G$37443,7,FALSE)),"N/A")</f>
        <v>Varios</v>
      </c>
    </row>
    <row r="98" spans="1:14" x14ac:dyDescent="0.25">
      <c r="A98">
        <v>2140010024</v>
      </c>
      <c r="B98" t="s">
        <v>1501</v>
      </c>
      <c r="C98">
        <v>2310310001</v>
      </c>
      <c r="D98" t="s">
        <v>2618</v>
      </c>
      <c r="E98">
        <v>2410090302</v>
      </c>
      <c r="F98" t="s">
        <v>3202</v>
      </c>
      <c r="G98" t="s">
        <v>89</v>
      </c>
      <c r="H98">
        <v>0.15</v>
      </c>
      <c r="I98">
        <v>2</v>
      </c>
      <c r="J98">
        <v>8000</v>
      </c>
      <c r="K98">
        <f>+VLOOKUP(E98,Costos!$A$1:$I$716100,9,FALSE)</f>
        <v>40.179017999999999</v>
      </c>
      <c r="L98" t="str">
        <f t="shared" si="6"/>
        <v>241</v>
      </c>
      <c r="M98" t="str">
        <f t="shared" si="7"/>
        <v>241009</v>
      </c>
      <c r="N98" t="str">
        <f>IFERROR(IF(L98="231","231",VLOOKUP(E98,Materiales!$A$1:$G$37443,7,FALSE)),"N/A")</f>
        <v>Pigmentos</v>
      </c>
    </row>
    <row r="99" spans="1:14" x14ac:dyDescent="0.25">
      <c r="A99">
        <v>2140010024</v>
      </c>
      <c r="B99" t="s">
        <v>1501</v>
      </c>
      <c r="C99">
        <v>2310310001</v>
      </c>
      <c r="D99" t="s">
        <v>2618</v>
      </c>
      <c r="E99">
        <v>2430680005</v>
      </c>
      <c r="F99" t="s">
        <v>3604</v>
      </c>
      <c r="G99" t="s">
        <v>89</v>
      </c>
      <c r="H99">
        <v>0.17949999999999999</v>
      </c>
      <c r="I99">
        <v>2</v>
      </c>
      <c r="J99">
        <v>8000</v>
      </c>
      <c r="K99">
        <f>+VLOOKUP(E99,Costos!$A$1:$I$716100,9,FALSE)</f>
        <v>67.262221999999994</v>
      </c>
      <c r="L99" t="str">
        <f t="shared" si="6"/>
        <v>243</v>
      </c>
      <c r="M99" t="str">
        <f t="shared" si="7"/>
        <v>243068</v>
      </c>
      <c r="N99" t="str">
        <f>IFERROR(IF(L99="231","231",VLOOKUP(E99,Materiales!$A$1:$G$37443,7,FALSE)),"N/A")</f>
        <v>Pigmentos</v>
      </c>
    </row>
    <row r="100" spans="1:14" x14ac:dyDescent="0.25">
      <c r="A100">
        <v>2140010024</v>
      </c>
      <c r="B100" t="s">
        <v>1501</v>
      </c>
      <c r="C100">
        <v>2310310001</v>
      </c>
      <c r="D100" t="s">
        <v>2618</v>
      </c>
      <c r="E100">
        <v>2430530004</v>
      </c>
      <c r="F100" t="s">
        <v>3576</v>
      </c>
      <c r="G100" t="s">
        <v>89</v>
      </c>
      <c r="H100">
        <v>68.253299999999996</v>
      </c>
      <c r="I100">
        <v>2</v>
      </c>
      <c r="J100">
        <v>8000</v>
      </c>
      <c r="K100">
        <f>+VLOOKUP(E100,Costos!$A$1:$I$716100,9,FALSE)</f>
        <v>0.48817100000000002</v>
      </c>
      <c r="L100" t="str">
        <f t="shared" si="6"/>
        <v>243</v>
      </c>
      <c r="M100" t="str">
        <f t="shared" si="7"/>
        <v>243053</v>
      </c>
      <c r="N100" t="str">
        <f>IFERROR(IF(L100="231","231",VLOOKUP(E100,Materiales!$A$1:$G$37443,7,FALSE)),"N/A")</f>
        <v>Varios</v>
      </c>
    </row>
    <row r="101" spans="1:14" x14ac:dyDescent="0.25">
      <c r="A101">
        <v>2140010024</v>
      </c>
      <c r="B101" t="s">
        <v>1501</v>
      </c>
      <c r="C101">
        <v>2310310001</v>
      </c>
      <c r="D101" t="s">
        <v>2618</v>
      </c>
      <c r="E101">
        <v>2430810004</v>
      </c>
      <c r="F101" t="s">
        <v>3630</v>
      </c>
      <c r="G101" t="s">
        <v>89</v>
      </c>
      <c r="H101">
        <v>0.28439999999999999</v>
      </c>
      <c r="I101">
        <v>2</v>
      </c>
      <c r="J101">
        <v>8000</v>
      </c>
      <c r="K101">
        <f>+VLOOKUP(E101,Costos!$A$1:$I$716100,9,FALSE)</f>
        <v>6.728307</v>
      </c>
      <c r="L101" t="str">
        <f t="shared" si="6"/>
        <v>243</v>
      </c>
      <c r="M101" t="str">
        <f t="shared" si="7"/>
        <v>243081</v>
      </c>
      <c r="N101" t="str">
        <f>IFERROR(IF(L101="231","231",VLOOKUP(E101,Materiales!$A$1:$G$37443,7,FALSE)),"N/A")</f>
        <v>Varios</v>
      </c>
    </row>
    <row r="102" spans="1:14" x14ac:dyDescent="0.25">
      <c r="A102">
        <v>2140010024</v>
      </c>
      <c r="B102" t="s">
        <v>1501</v>
      </c>
      <c r="C102">
        <v>2310310001</v>
      </c>
      <c r="D102" t="s">
        <v>2618</v>
      </c>
      <c r="E102">
        <v>2410120053</v>
      </c>
      <c r="F102" t="s">
        <v>3265</v>
      </c>
      <c r="G102" t="s">
        <v>3152</v>
      </c>
      <c r="H102">
        <v>1.8821000000000001</v>
      </c>
      <c r="I102">
        <v>2</v>
      </c>
      <c r="J102">
        <v>8000</v>
      </c>
      <c r="K102">
        <f>+VLOOKUP(E102,Costos!$A$1:$I$716100,9,FALSE)</f>
        <v>7.6890919999999996</v>
      </c>
      <c r="L102" t="str">
        <f t="shared" si="6"/>
        <v>241</v>
      </c>
      <c r="M102" t="str">
        <f t="shared" si="7"/>
        <v>241012</v>
      </c>
      <c r="N102" t="str">
        <f>IFERROR(IF(L102="231","231",VLOOKUP(E102,Materiales!$A$1:$G$37443,7,FALSE)),"N/A")</f>
        <v>Varios</v>
      </c>
    </row>
    <row r="103" spans="1:14" x14ac:dyDescent="0.25">
      <c r="A103">
        <v>2140010024</v>
      </c>
      <c r="B103" t="s">
        <v>1501</v>
      </c>
      <c r="C103">
        <v>2310310002</v>
      </c>
      <c r="D103" t="s">
        <v>2619</v>
      </c>
      <c r="E103">
        <v>2410290832</v>
      </c>
      <c r="F103" t="s">
        <v>3470</v>
      </c>
      <c r="G103" t="s">
        <v>89</v>
      </c>
      <c r="H103">
        <v>1.0052000000000001</v>
      </c>
      <c r="I103">
        <v>2</v>
      </c>
      <c r="J103">
        <v>8000</v>
      </c>
      <c r="K103">
        <f>+VLOOKUP(E103,Costos!$A$1:$I$716100,9,FALSE)</f>
        <v>0.32814300000000002</v>
      </c>
      <c r="L103" t="str">
        <f t="shared" si="6"/>
        <v>241</v>
      </c>
      <c r="M103" t="str">
        <f t="shared" si="7"/>
        <v>241029</v>
      </c>
      <c r="N103" t="str">
        <f>IFERROR(IF(L103="231","231",VLOOKUP(E103,Materiales!$A$1:$G$37443,7,FALSE)),"N/A")</f>
        <v>Varios</v>
      </c>
    </row>
    <row r="104" spans="1:14" x14ac:dyDescent="0.25">
      <c r="A104">
        <v>2140010024</v>
      </c>
      <c r="B104" t="s">
        <v>1501</v>
      </c>
      <c r="C104">
        <v>2310310002</v>
      </c>
      <c r="D104" t="s">
        <v>2619</v>
      </c>
      <c r="E104">
        <v>2430880005</v>
      </c>
      <c r="F104" t="s">
        <v>3652</v>
      </c>
      <c r="G104" t="s">
        <v>89</v>
      </c>
      <c r="H104">
        <v>1.21E-2</v>
      </c>
      <c r="I104">
        <v>2</v>
      </c>
      <c r="J104">
        <v>8000</v>
      </c>
      <c r="K104">
        <f>+VLOOKUP(E104,Costos!$A$1:$I$716100,9,FALSE)</f>
        <v>4.0673339999999998</v>
      </c>
      <c r="L104" t="str">
        <f t="shared" si="6"/>
        <v>243</v>
      </c>
      <c r="M104" t="str">
        <f t="shared" si="7"/>
        <v>243088</v>
      </c>
      <c r="N104" t="str">
        <f>IFERROR(IF(L104="231","231",VLOOKUP(E104,Materiales!$A$1:$G$37443,7,FALSE)),"N/A")</f>
        <v>Varios</v>
      </c>
    </row>
    <row r="105" spans="1:14" x14ac:dyDescent="0.25">
      <c r="A105">
        <v>2140010024</v>
      </c>
      <c r="B105" t="s">
        <v>1501</v>
      </c>
      <c r="C105">
        <v>2310310002</v>
      </c>
      <c r="D105" t="s">
        <v>2619</v>
      </c>
      <c r="E105">
        <v>2430330004</v>
      </c>
      <c r="F105" t="s">
        <v>3554</v>
      </c>
      <c r="G105" t="s">
        <v>89</v>
      </c>
      <c r="H105">
        <v>0.16450000000000001</v>
      </c>
      <c r="I105">
        <v>2</v>
      </c>
      <c r="J105">
        <v>8000</v>
      </c>
      <c r="K105">
        <f>+VLOOKUP(E105,Costos!$A$1:$I$716100,9,FALSE)</f>
        <v>14.39495</v>
      </c>
      <c r="L105" t="str">
        <f t="shared" si="6"/>
        <v>243</v>
      </c>
      <c r="M105" t="str">
        <f t="shared" si="7"/>
        <v>243033</v>
      </c>
      <c r="N105" t="str">
        <f>IFERROR(IF(L105="231","231",VLOOKUP(E105,Materiales!$A$1:$G$37443,7,FALSE)),"N/A")</f>
        <v>Cauchos</v>
      </c>
    </row>
    <row r="106" spans="1:14" x14ac:dyDescent="0.25">
      <c r="A106">
        <v>2140010024</v>
      </c>
      <c r="B106" t="s">
        <v>1501</v>
      </c>
      <c r="C106">
        <v>2310310002</v>
      </c>
      <c r="D106" t="s">
        <v>2619</v>
      </c>
      <c r="E106">
        <v>2430330007</v>
      </c>
      <c r="F106" t="s">
        <v>4807</v>
      </c>
      <c r="G106" t="s">
        <v>89</v>
      </c>
      <c r="H106">
        <v>7.4200000000000002E-2</v>
      </c>
      <c r="I106">
        <v>2</v>
      </c>
      <c r="J106">
        <v>8000</v>
      </c>
      <c r="K106" t="e">
        <f>+VLOOKUP(E106,Costos!$A$1:$I$716100,9,FALSE)</f>
        <v>#N/A</v>
      </c>
      <c r="L106" t="str">
        <f t="shared" si="6"/>
        <v>243</v>
      </c>
      <c r="M106" t="str">
        <f t="shared" si="7"/>
        <v>243033</v>
      </c>
      <c r="N106" t="str">
        <f>IFERROR(IF(L106="231","231",VLOOKUP(E106,Materiales!$A$1:$G$37443,7,FALSE)),"N/A")</f>
        <v>Cauchos</v>
      </c>
    </row>
    <row r="107" spans="1:14" x14ac:dyDescent="0.25">
      <c r="A107">
        <v>2140010024</v>
      </c>
      <c r="B107" t="s">
        <v>1501</v>
      </c>
      <c r="C107">
        <v>2310310002</v>
      </c>
      <c r="D107" t="s">
        <v>2619</v>
      </c>
      <c r="E107">
        <v>2430330005</v>
      </c>
      <c r="F107" t="s">
        <v>3555</v>
      </c>
      <c r="G107" t="s">
        <v>89</v>
      </c>
      <c r="H107">
        <v>7.4200000000000002E-2</v>
      </c>
      <c r="I107">
        <v>2</v>
      </c>
      <c r="J107">
        <v>8000</v>
      </c>
      <c r="K107">
        <f>+VLOOKUP(E107,Costos!$A$1:$I$716100,9,FALSE)</f>
        <v>10.012079</v>
      </c>
      <c r="L107" t="str">
        <f t="shared" si="6"/>
        <v>243</v>
      </c>
      <c r="M107" t="str">
        <f t="shared" si="7"/>
        <v>243033</v>
      </c>
      <c r="N107" t="str">
        <f>IFERROR(IF(L107="231","231",VLOOKUP(E107,Materiales!$A$1:$G$37443,7,FALSE)),"N/A")</f>
        <v>Cauchos</v>
      </c>
    </row>
    <row r="108" spans="1:14" x14ac:dyDescent="0.25">
      <c r="A108">
        <v>2140010024</v>
      </c>
      <c r="B108" t="s">
        <v>1501</v>
      </c>
      <c r="C108">
        <v>2310310002</v>
      </c>
      <c r="D108" t="s">
        <v>2619</v>
      </c>
      <c r="E108">
        <v>2430520005</v>
      </c>
      <c r="F108" t="s">
        <v>3574</v>
      </c>
      <c r="G108" t="s">
        <v>89</v>
      </c>
      <c r="H108">
        <v>3.0599999999999999E-2</v>
      </c>
      <c r="I108">
        <v>2</v>
      </c>
      <c r="J108">
        <v>8000</v>
      </c>
      <c r="K108">
        <f>+VLOOKUP(E108,Costos!$A$1:$I$716100,9,FALSE)</f>
        <v>11.219386</v>
      </c>
      <c r="L108" t="str">
        <f t="shared" si="6"/>
        <v>243</v>
      </c>
      <c r="M108" t="str">
        <f t="shared" si="7"/>
        <v>243052</v>
      </c>
      <c r="N108" t="str">
        <f>IFERROR(IF(L108="231","231",VLOOKUP(E108,Materiales!$A$1:$G$37443,7,FALSE)),"N/A")</f>
        <v>Varios</v>
      </c>
    </row>
    <row r="109" spans="1:14" x14ac:dyDescent="0.25">
      <c r="A109">
        <v>2140010024</v>
      </c>
      <c r="B109" t="s">
        <v>1501</v>
      </c>
      <c r="C109">
        <v>2310310002</v>
      </c>
      <c r="D109" t="s">
        <v>2619</v>
      </c>
      <c r="E109">
        <v>2310300001</v>
      </c>
      <c r="F109" t="s">
        <v>2617</v>
      </c>
      <c r="G109" t="s">
        <v>89</v>
      </c>
      <c r="H109">
        <v>2.6599999999999999E-2</v>
      </c>
      <c r="I109">
        <v>2</v>
      </c>
      <c r="J109">
        <v>8000</v>
      </c>
      <c r="K109">
        <f>+VLOOKUP(E109,Costos!$A$1:$I$716100,9,FALSE)</f>
        <v>7.9375530000000003</v>
      </c>
      <c r="L109" t="str">
        <f t="shared" si="6"/>
        <v>231</v>
      </c>
      <c r="M109" t="str">
        <f t="shared" si="7"/>
        <v>231030</v>
      </c>
      <c r="N109" t="str">
        <f>IFERROR(IF(L109="231","231",VLOOKUP(E109,Materiales!$A$1:$G$37443,7,FALSE)),"N/A")</f>
        <v>231</v>
      </c>
    </row>
    <row r="110" spans="1:14" x14ac:dyDescent="0.25">
      <c r="A110">
        <v>2140010024</v>
      </c>
      <c r="B110" t="s">
        <v>1501</v>
      </c>
      <c r="C110">
        <v>2310310002</v>
      </c>
      <c r="D110" t="s">
        <v>2619</v>
      </c>
      <c r="E110">
        <v>2430500001</v>
      </c>
      <c r="F110" t="s">
        <v>3572</v>
      </c>
      <c r="G110" t="s">
        <v>89</v>
      </c>
      <c r="H110">
        <v>3.4700000000000002E-2</v>
      </c>
      <c r="I110">
        <v>2</v>
      </c>
      <c r="J110">
        <v>8000</v>
      </c>
      <c r="K110">
        <f>+VLOOKUP(E110,Costos!$A$1:$I$716100,9,FALSE)</f>
        <v>3.1214759999999999</v>
      </c>
      <c r="L110" t="str">
        <f t="shared" si="6"/>
        <v>243</v>
      </c>
      <c r="M110" t="str">
        <f t="shared" si="7"/>
        <v>243050</v>
      </c>
      <c r="N110" t="str">
        <f>IFERROR(IF(L110="231","231",VLOOKUP(E110,Materiales!$A$1:$G$37443,7,FALSE)),"N/A")</f>
        <v>Varios</v>
      </c>
    </row>
    <row r="111" spans="1:14" x14ac:dyDescent="0.25">
      <c r="A111">
        <v>2140010024</v>
      </c>
      <c r="B111" t="s">
        <v>1501</v>
      </c>
      <c r="C111">
        <v>2310310002</v>
      </c>
      <c r="D111" t="s">
        <v>2619</v>
      </c>
      <c r="E111">
        <v>2430700001</v>
      </c>
      <c r="F111" t="s">
        <v>3609</v>
      </c>
      <c r="G111" t="s">
        <v>89</v>
      </c>
      <c r="H111">
        <v>0.15160000000000001</v>
      </c>
      <c r="I111">
        <v>2</v>
      </c>
      <c r="J111">
        <v>8000</v>
      </c>
      <c r="K111">
        <f>+VLOOKUP(E111,Costos!$A$1:$I$716100,9,FALSE)</f>
        <v>21.527200000000001</v>
      </c>
      <c r="L111" t="str">
        <f t="shared" si="6"/>
        <v>243</v>
      </c>
      <c r="M111" t="str">
        <f t="shared" si="7"/>
        <v>243070</v>
      </c>
      <c r="N111" t="str">
        <f>IFERROR(IF(L111="231","231",VLOOKUP(E111,Materiales!$A$1:$G$37443,7,FALSE)),"N/A")</f>
        <v>Pigmentos</v>
      </c>
    </row>
    <row r="112" spans="1:14" x14ac:dyDescent="0.25">
      <c r="A112">
        <v>2140010024</v>
      </c>
      <c r="B112" t="s">
        <v>1501</v>
      </c>
      <c r="C112">
        <v>2310310002</v>
      </c>
      <c r="D112" t="s">
        <v>2619</v>
      </c>
      <c r="E112">
        <v>2430530004</v>
      </c>
      <c r="F112" t="s">
        <v>3576</v>
      </c>
      <c r="G112" t="s">
        <v>89</v>
      </c>
      <c r="H112">
        <v>0.1411</v>
      </c>
      <c r="I112">
        <v>2</v>
      </c>
      <c r="J112">
        <v>8000</v>
      </c>
      <c r="K112">
        <f>+VLOOKUP(E112,Costos!$A$1:$I$716100,9,FALSE)</f>
        <v>0.48817100000000002</v>
      </c>
      <c r="L112" t="str">
        <f t="shared" si="6"/>
        <v>243</v>
      </c>
      <c r="M112" t="str">
        <f t="shared" si="7"/>
        <v>243053</v>
      </c>
      <c r="N112" t="str">
        <f>IFERROR(IF(L112="231","231",VLOOKUP(E112,Materiales!$A$1:$G$37443,7,FALSE)),"N/A")</f>
        <v>Varios</v>
      </c>
    </row>
    <row r="113" spans="1:14" x14ac:dyDescent="0.25">
      <c r="A113">
        <v>2140010024</v>
      </c>
      <c r="B113" t="s">
        <v>1501</v>
      </c>
      <c r="C113">
        <v>2310310002</v>
      </c>
      <c r="D113" t="s">
        <v>2619</v>
      </c>
      <c r="E113">
        <v>2430810004</v>
      </c>
      <c r="F113" t="s">
        <v>3630</v>
      </c>
      <c r="G113" t="s">
        <v>89</v>
      </c>
      <c r="H113">
        <v>4.0000000000000001E-3</v>
      </c>
      <c r="I113">
        <v>2</v>
      </c>
      <c r="J113">
        <v>8000</v>
      </c>
      <c r="K113">
        <f>+VLOOKUP(E113,Costos!$A$1:$I$716100,9,FALSE)</f>
        <v>6.728307</v>
      </c>
      <c r="L113" t="str">
        <f t="shared" si="6"/>
        <v>243</v>
      </c>
      <c r="M113" t="str">
        <f t="shared" si="7"/>
        <v>243081</v>
      </c>
      <c r="N113" t="str">
        <f>IFERROR(IF(L113="231","231",VLOOKUP(E113,Materiales!$A$1:$G$37443,7,FALSE)),"N/A")</f>
        <v>Varios</v>
      </c>
    </row>
    <row r="114" spans="1:14" x14ac:dyDescent="0.25">
      <c r="A114">
        <v>2140010024</v>
      </c>
      <c r="B114" t="s">
        <v>1501</v>
      </c>
      <c r="C114">
        <v>2310310002</v>
      </c>
      <c r="D114" t="s">
        <v>2619</v>
      </c>
      <c r="E114">
        <v>2410120053</v>
      </c>
      <c r="F114" t="s">
        <v>3265</v>
      </c>
      <c r="G114" t="s">
        <v>3152</v>
      </c>
      <c r="H114">
        <v>7.5700000000000003E-2</v>
      </c>
      <c r="I114">
        <v>2</v>
      </c>
      <c r="J114">
        <v>8000</v>
      </c>
      <c r="K114">
        <f>+VLOOKUP(E114,Costos!$A$1:$I$716100,9,FALSE)</f>
        <v>7.6890919999999996</v>
      </c>
      <c r="L114" t="str">
        <f t="shared" si="6"/>
        <v>241</v>
      </c>
      <c r="M114" t="str">
        <f t="shared" si="7"/>
        <v>241012</v>
      </c>
      <c r="N114" t="str">
        <f>IFERROR(IF(L114="231","231",VLOOKUP(E114,Materiales!$A$1:$G$37443,7,FALSE)),"N/A")</f>
        <v>Varios</v>
      </c>
    </row>
    <row r="115" spans="1:14" x14ac:dyDescent="0.25">
      <c r="A115">
        <v>2140010024</v>
      </c>
      <c r="B115" t="s">
        <v>1501</v>
      </c>
      <c r="C115">
        <v>2310300001</v>
      </c>
      <c r="D115" t="s">
        <v>2617</v>
      </c>
      <c r="E115">
        <v>2410260003</v>
      </c>
      <c r="F115" t="s">
        <v>3319</v>
      </c>
      <c r="G115" t="s">
        <v>89</v>
      </c>
      <c r="H115">
        <v>0.1191</v>
      </c>
      <c r="I115">
        <v>3</v>
      </c>
      <c r="J115">
        <v>8000</v>
      </c>
      <c r="K115">
        <f>+VLOOKUP(E115,Costos!$A$1:$I$716100,9,FALSE)</f>
        <v>9.1863720000000004</v>
      </c>
      <c r="L115" t="str">
        <f t="shared" si="6"/>
        <v>241</v>
      </c>
      <c r="M115" t="str">
        <f t="shared" si="7"/>
        <v>241026</v>
      </c>
      <c r="N115" t="str">
        <f>IFERROR(IF(L115="231","231",VLOOKUP(E115,Materiales!$A$1:$G$37443,7,FALSE)),"N/A")</f>
        <v>Varios</v>
      </c>
    </row>
    <row r="116" spans="1:14" x14ac:dyDescent="0.25">
      <c r="A116">
        <v>2140010024</v>
      </c>
      <c r="B116" t="s">
        <v>1501</v>
      </c>
      <c r="C116">
        <v>2310300001</v>
      </c>
      <c r="D116" t="s">
        <v>2617</v>
      </c>
      <c r="E116">
        <v>2430850040</v>
      </c>
      <c r="F116" t="s">
        <v>3646</v>
      </c>
      <c r="G116" t="s">
        <v>89</v>
      </c>
      <c r="H116">
        <v>0.33739999999999998</v>
      </c>
      <c r="I116">
        <v>3</v>
      </c>
      <c r="J116">
        <v>8000</v>
      </c>
      <c r="K116">
        <f>+VLOOKUP(E116,Costos!$A$1:$I$716100,9,FALSE)</f>
        <v>14.855670999999999</v>
      </c>
      <c r="L116" t="str">
        <f t="shared" si="6"/>
        <v>243</v>
      </c>
      <c r="M116" t="str">
        <f t="shared" si="7"/>
        <v>243085</v>
      </c>
      <c r="N116" t="str">
        <f>IFERROR(IF(L116="231","231",VLOOKUP(E116,Materiales!$A$1:$G$37443,7,FALSE)),"N/A")</f>
        <v>Varios</v>
      </c>
    </row>
    <row r="117" spans="1:14" x14ac:dyDescent="0.25">
      <c r="A117">
        <v>2140010024</v>
      </c>
      <c r="B117" t="s">
        <v>1501</v>
      </c>
      <c r="C117">
        <v>2310300001</v>
      </c>
      <c r="D117" t="s">
        <v>2617</v>
      </c>
      <c r="E117">
        <v>2430330007</v>
      </c>
      <c r="F117" t="s">
        <v>4807</v>
      </c>
      <c r="G117" t="s">
        <v>89</v>
      </c>
      <c r="H117">
        <v>1.5283</v>
      </c>
      <c r="I117">
        <v>3</v>
      </c>
      <c r="J117">
        <v>8000</v>
      </c>
      <c r="K117" t="e">
        <f>+VLOOKUP(E117,Costos!$A$1:$I$716100,9,FALSE)</f>
        <v>#N/A</v>
      </c>
      <c r="L117" t="str">
        <f t="shared" si="6"/>
        <v>243</v>
      </c>
      <c r="M117" t="str">
        <f t="shared" si="7"/>
        <v>243033</v>
      </c>
      <c r="N117" t="str">
        <f>IFERROR(IF(L117="231","231",VLOOKUP(E117,Materiales!$A$1:$G$37443,7,FALSE)),"N/A")</f>
        <v>Cauchos</v>
      </c>
    </row>
    <row r="118" spans="1:14" x14ac:dyDescent="0.25">
      <c r="A118">
        <v>2140010024</v>
      </c>
      <c r="B118" t="s">
        <v>1501</v>
      </c>
      <c r="C118">
        <v>2310300001</v>
      </c>
      <c r="D118" t="s">
        <v>2617</v>
      </c>
      <c r="E118">
        <v>2410260003</v>
      </c>
      <c r="F118" t="s">
        <v>3319</v>
      </c>
      <c r="G118" t="s">
        <v>89</v>
      </c>
      <c r="H118">
        <v>1.6000000000000001E-3</v>
      </c>
      <c r="I118">
        <v>3</v>
      </c>
      <c r="J118">
        <v>8000</v>
      </c>
      <c r="K118">
        <f>+VLOOKUP(E118,Costos!$A$1:$I$716100,9,FALSE)</f>
        <v>9.1863720000000004</v>
      </c>
      <c r="L118" t="str">
        <f t="shared" si="6"/>
        <v>241</v>
      </c>
      <c r="M118" t="str">
        <f t="shared" si="7"/>
        <v>241026</v>
      </c>
      <c r="N118" t="str">
        <f>IFERROR(IF(L118="231","231",VLOOKUP(E118,Materiales!$A$1:$G$37443,7,FALSE)),"N/A")</f>
        <v>Varios</v>
      </c>
    </row>
    <row r="119" spans="1:14" x14ac:dyDescent="0.25">
      <c r="A119">
        <v>2140010024</v>
      </c>
      <c r="B119" t="s">
        <v>1501</v>
      </c>
      <c r="C119">
        <v>2310300001</v>
      </c>
      <c r="D119" t="s">
        <v>2617</v>
      </c>
      <c r="E119">
        <v>2430850040</v>
      </c>
      <c r="F119" t="s">
        <v>3646</v>
      </c>
      <c r="G119" t="s">
        <v>89</v>
      </c>
      <c r="H119">
        <v>4.4999999999999997E-3</v>
      </c>
      <c r="I119">
        <v>3</v>
      </c>
      <c r="J119">
        <v>8000</v>
      </c>
      <c r="K119">
        <f>+VLOOKUP(E119,Costos!$A$1:$I$716100,9,FALSE)</f>
        <v>14.855670999999999</v>
      </c>
      <c r="L119" t="str">
        <f t="shared" si="6"/>
        <v>243</v>
      </c>
      <c r="M119" t="str">
        <f t="shared" si="7"/>
        <v>243085</v>
      </c>
      <c r="N119" t="str">
        <f>IFERROR(IF(L119="231","231",VLOOKUP(E119,Materiales!$A$1:$G$37443,7,FALSE)),"N/A")</f>
        <v>Varios</v>
      </c>
    </row>
    <row r="120" spans="1:14" x14ac:dyDescent="0.25">
      <c r="A120">
        <v>2140010024</v>
      </c>
      <c r="B120" t="s">
        <v>1501</v>
      </c>
      <c r="C120">
        <v>2310300001</v>
      </c>
      <c r="D120" t="s">
        <v>2617</v>
      </c>
      <c r="E120">
        <v>2430330007</v>
      </c>
      <c r="F120" t="s">
        <v>4807</v>
      </c>
      <c r="G120" t="s">
        <v>89</v>
      </c>
      <c r="H120">
        <v>2.0500000000000001E-2</v>
      </c>
      <c r="I120">
        <v>3</v>
      </c>
      <c r="J120">
        <v>8000</v>
      </c>
      <c r="K120" t="e">
        <f>+VLOOKUP(E120,Costos!$A$1:$I$716100,9,FALSE)</f>
        <v>#N/A</v>
      </c>
      <c r="L120" t="str">
        <f t="shared" si="6"/>
        <v>243</v>
      </c>
      <c r="M120" t="str">
        <f t="shared" si="7"/>
        <v>243033</v>
      </c>
      <c r="N120" t="str">
        <f>IFERROR(IF(L120="231","231",VLOOKUP(E120,Materiales!$A$1:$G$37443,7,FALSE)),"N/A")</f>
        <v>Cauchos</v>
      </c>
    </row>
    <row r="121" spans="1:14" x14ac:dyDescent="0.25">
      <c r="A121">
        <v>2110110001</v>
      </c>
      <c r="B121" t="s">
        <v>1265</v>
      </c>
      <c r="C121">
        <v>2110110001</v>
      </c>
      <c r="D121" t="s">
        <v>1265</v>
      </c>
      <c r="E121">
        <v>2310160552</v>
      </c>
      <c r="F121" t="s">
        <v>2445</v>
      </c>
      <c r="G121" t="s">
        <v>36</v>
      </c>
      <c r="H121">
        <v>8000</v>
      </c>
      <c r="I121">
        <v>1</v>
      </c>
      <c r="J121">
        <v>8000</v>
      </c>
      <c r="K121">
        <f>+VLOOKUP(E121,Costos!$A$1:$I$716100,9,FALSE)</f>
        <v>5.8913E-2</v>
      </c>
      <c r="L121" t="str">
        <f t="shared" ref="L121:L152" si="8">+LEFT(E121,3)</f>
        <v>231</v>
      </c>
      <c r="M121" t="str">
        <f t="shared" ref="M121:M152" si="9">+LEFT(E121,6)</f>
        <v>231016</v>
      </c>
      <c r="N121" t="str">
        <f>IFERROR(IF(L121="231","231",VLOOKUP(E121,Materiales!$A$1:$G$37443,7,FALSE)),"N/A")</f>
        <v>231</v>
      </c>
    </row>
    <row r="122" spans="1:14" x14ac:dyDescent="0.25">
      <c r="A122">
        <v>2110110001</v>
      </c>
      <c r="B122" t="s">
        <v>1265</v>
      </c>
      <c r="C122">
        <v>2110110001</v>
      </c>
      <c r="D122" t="s">
        <v>1265</v>
      </c>
      <c r="E122">
        <v>2310230040</v>
      </c>
      <c r="F122" t="s">
        <v>2579</v>
      </c>
      <c r="G122" t="s">
        <v>36</v>
      </c>
      <c r="H122">
        <v>8000</v>
      </c>
      <c r="I122">
        <v>1</v>
      </c>
      <c r="J122">
        <v>8000</v>
      </c>
      <c r="K122">
        <f>+VLOOKUP(E122,Costos!$A$1:$I$716100,9,FALSE)</f>
        <v>0.185451</v>
      </c>
      <c r="L122" t="str">
        <f t="shared" si="8"/>
        <v>231</v>
      </c>
      <c r="M122" t="str">
        <f t="shared" si="9"/>
        <v>231023</v>
      </c>
      <c r="N122" t="str">
        <f>IFERROR(IF(L122="231","231",VLOOKUP(E122,Materiales!$A$1:$G$37443,7,FALSE)),"N/A")</f>
        <v>231</v>
      </c>
    </row>
    <row r="123" spans="1:14" x14ac:dyDescent="0.25">
      <c r="A123">
        <v>2110110001</v>
      </c>
      <c r="B123" t="s">
        <v>1265</v>
      </c>
      <c r="C123">
        <v>2110110001</v>
      </c>
      <c r="D123" t="s">
        <v>1265</v>
      </c>
      <c r="E123">
        <v>2310320088</v>
      </c>
      <c r="F123" t="s">
        <v>2623</v>
      </c>
      <c r="G123" t="s">
        <v>89</v>
      </c>
      <c r="H123">
        <v>1019.6737000000001</v>
      </c>
      <c r="I123">
        <v>1</v>
      </c>
      <c r="J123">
        <v>8000</v>
      </c>
      <c r="K123">
        <f>+VLOOKUP(E123,Costos!$A$1:$I$716100,9,FALSE)</f>
        <v>1.3803829999999999</v>
      </c>
      <c r="L123" t="str">
        <f t="shared" si="8"/>
        <v>231</v>
      </c>
      <c r="M123" t="str">
        <f t="shared" si="9"/>
        <v>231032</v>
      </c>
      <c r="N123" t="str">
        <f>IFERROR(IF(L123="231","231",VLOOKUP(E123,Materiales!$A$1:$G$37443,7,FALSE)),"N/A")</f>
        <v>231</v>
      </c>
    </row>
    <row r="124" spans="1:14" x14ac:dyDescent="0.25">
      <c r="A124">
        <v>2110110001</v>
      </c>
      <c r="B124" t="s">
        <v>1265</v>
      </c>
      <c r="C124">
        <v>2110110001</v>
      </c>
      <c r="D124" t="s">
        <v>1265</v>
      </c>
      <c r="E124">
        <v>2500030080</v>
      </c>
      <c r="F124" t="s">
        <v>4825</v>
      </c>
      <c r="G124" t="s">
        <v>36</v>
      </c>
      <c r="H124">
        <v>166.64</v>
      </c>
      <c r="I124">
        <v>1</v>
      </c>
      <c r="J124">
        <v>8000</v>
      </c>
      <c r="K124">
        <f>+VLOOKUP(E124,Costos!$A$1:$I$716100,9,FALSE)</f>
        <v>1.28</v>
      </c>
      <c r="L124" t="str">
        <f t="shared" si="8"/>
        <v>250</v>
      </c>
      <c r="M124" t="str">
        <f t="shared" si="9"/>
        <v>250003</v>
      </c>
      <c r="N124" t="str">
        <f>IFERROR(IF(L124="231","231",VLOOKUP(E124,Materiales!$A$1:$G$37443,7,FALSE)),"N/A")</f>
        <v>Cajón</v>
      </c>
    </row>
    <row r="125" spans="1:14" x14ac:dyDescent="0.25">
      <c r="A125">
        <v>2110110001</v>
      </c>
      <c r="B125" t="s">
        <v>1265</v>
      </c>
      <c r="C125">
        <v>2110110001</v>
      </c>
      <c r="D125" t="s">
        <v>1265</v>
      </c>
      <c r="E125">
        <v>2500070227</v>
      </c>
      <c r="F125" t="s">
        <v>3773</v>
      </c>
      <c r="G125" t="s">
        <v>36</v>
      </c>
      <c r="H125">
        <v>8000</v>
      </c>
      <c r="I125">
        <v>1</v>
      </c>
      <c r="J125">
        <v>8000</v>
      </c>
      <c r="K125">
        <f>+VLOOKUP(E125,Costos!$A$1:$I$716100,9,FALSE)</f>
        <v>2.0829E-2</v>
      </c>
      <c r="L125" t="str">
        <f t="shared" si="8"/>
        <v>250</v>
      </c>
      <c r="M125" t="str">
        <f t="shared" si="9"/>
        <v>250007</v>
      </c>
      <c r="N125" t="str">
        <f>IFERROR(IF(L125="231","231",VLOOKUP(E125,Materiales!$A$1:$G$37443,7,FALSE)),"N/A")</f>
        <v>Etiquetas</v>
      </c>
    </row>
    <row r="126" spans="1:14" x14ac:dyDescent="0.25">
      <c r="A126">
        <v>2110110001</v>
      </c>
      <c r="B126" t="s">
        <v>1265</v>
      </c>
      <c r="C126">
        <v>2310160552</v>
      </c>
      <c r="D126" t="s">
        <v>2445</v>
      </c>
      <c r="E126">
        <v>2310160539</v>
      </c>
      <c r="F126" t="s">
        <v>2444</v>
      </c>
      <c r="G126" t="s">
        <v>36</v>
      </c>
      <c r="H126">
        <v>8000</v>
      </c>
      <c r="I126">
        <v>2</v>
      </c>
      <c r="J126">
        <v>8000</v>
      </c>
      <c r="K126">
        <f>+VLOOKUP(E126,Costos!$A$1:$I$716100,9,FALSE)</f>
        <v>4.2284000000000002E-2</v>
      </c>
      <c r="L126" t="str">
        <f t="shared" si="8"/>
        <v>231</v>
      </c>
      <c r="M126" t="str">
        <f t="shared" si="9"/>
        <v>231016</v>
      </c>
      <c r="N126" t="str">
        <f>IFERROR(IF(L126="231","231",VLOOKUP(E126,Materiales!$A$1:$G$37443,7,FALSE)),"N/A")</f>
        <v>231</v>
      </c>
    </row>
    <row r="127" spans="1:14" x14ac:dyDescent="0.25">
      <c r="A127">
        <v>2110110001</v>
      </c>
      <c r="B127" t="s">
        <v>1265</v>
      </c>
      <c r="C127">
        <v>2310160552</v>
      </c>
      <c r="D127" t="s">
        <v>2445</v>
      </c>
      <c r="E127">
        <v>2310160538</v>
      </c>
      <c r="F127" t="s">
        <v>2443</v>
      </c>
      <c r="G127" t="s">
        <v>36</v>
      </c>
      <c r="H127">
        <v>8000</v>
      </c>
      <c r="I127">
        <v>2</v>
      </c>
      <c r="J127">
        <v>8000</v>
      </c>
      <c r="K127">
        <f>+VLOOKUP(E127,Costos!$A$1:$I$716100,9,FALSE)</f>
        <v>1.0592000000000001E-2</v>
      </c>
      <c r="L127" t="str">
        <f t="shared" si="8"/>
        <v>231</v>
      </c>
      <c r="M127" t="str">
        <f t="shared" si="9"/>
        <v>231016</v>
      </c>
      <c r="N127" t="str">
        <f>IFERROR(IF(L127="231","231",VLOOKUP(E127,Materiales!$A$1:$G$37443,7,FALSE)),"N/A")</f>
        <v>231</v>
      </c>
    </row>
    <row r="128" spans="1:14" x14ac:dyDescent="0.25">
      <c r="A128">
        <v>2110110001</v>
      </c>
      <c r="B128" t="s">
        <v>1265</v>
      </c>
      <c r="C128">
        <v>2310230040</v>
      </c>
      <c r="D128" t="s">
        <v>2579</v>
      </c>
      <c r="E128">
        <v>2410090171</v>
      </c>
      <c r="F128" t="s">
        <v>3178</v>
      </c>
      <c r="G128" t="s">
        <v>89</v>
      </c>
      <c r="H128">
        <v>0.42330000000000001</v>
      </c>
      <c r="I128">
        <v>2</v>
      </c>
      <c r="J128">
        <v>8000</v>
      </c>
      <c r="K128">
        <f>+VLOOKUP(E128,Costos!$A$1:$I$716100,9,FALSE)</f>
        <v>12.295067</v>
      </c>
      <c r="L128" t="str">
        <f t="shared" si="8"/>
        <v>241</v>
      </c>
      <c r="M128" t="str">
        <f t="shared" si="9"/>
        <v>241009</v>
      </c>
      <c r="N128" t="str">
        <f>IFERROR(IF(L128="231","231",VLOOKUP(E128,Materiales!$A$1:$G$37443,7,FALSE)),"N/A")</f>
        <v>Masterbach</v>
      </c>
    </row>
    <row r="129" spans="1:14" x14ac:dyDescent="0.25">
      <c r="A129">
        <v>2110110001</v>
      </c>
      <c r="B129" t="s">
        <v>1265</v>
      </c>
      <c r="C129">
        <v>2310230040</v>
      </c>
      <c r="D129" t="s">
        <v>2579</v>
      </c>
      <c r="E129">
        <v>2410290046</v>
      </c>
      <c r="F129" t="s">
        <v>3327</v>
      </c>
      <c r="G129" t="s">
        <v>89</v>
      </c>
      <c r="H129">
        <v>54.772500000000001</v>
      </c>
      <c r="I129">
        <v>2</v>
      </c>
      <c r="J129">
        <v>8000</v>
      </c>
      <c r="K129">
        <f>+VLOOKUP(E129,Costos!$A$1:$I$716100,9,FALSE)</f>
        <v>6.2228440000000003</v>
      </c>
      <c r="L129" t="str">
        <f t="shared" si="8"/>
        <v>241</v>
      </c>
      <c r="M129" t="str">
        <f t="shared" si="9"/>
        <v>241029</v>
      </c>
      <c r="N129" t="str">
        <f>IFERROR(IF(L129="231","231",VLOOKUP(E129,Materiales!$A$1:$G$37443,7,FALSE)),"N/A")</f>
        <v>Resinas</v>
      </c>
    </row>
    <row r="130" spans="1:14" x14ac:dyDescent="0.25">
      <c r="A130">
        <v>2110110001</v>
      </c>
      <c r="B130" t="s">
        <v>1265</v>
      </c>
      <c r="C130">
        <v>2310320088</v>
      </c>
      <c r="D130" t="s">
        <v>2623</v>
      </c>
      <c r="E130">
        <v>2310320326</v>
      </c>
      <c r="F130" t="s">
        <v>2635</v>
      </c>
      <c r="G130" t="s">
        <v>89</v>
      </c>
      <c r="H130">
        <v>91.770600000000002</v>
      </c>
      <c r="I130">
        <v>2</v>
      </c>
      <c r="J130">
        <v>8000</v>
      </c>
      <c r="K130">
        <f>+VLOOKUP(E130,Costos!$A$1:$I$716100,9,FALSE)</f>
        <v>3.2668979999999999</v>
      </c>
      <c r="L130" t="str">
        <f t="shared" si="8"/>
        <v>231</v>
      </c>
      <c r="M130" t="str">
        <f t="shared" si="9"/>
        <v>231032</v>
      </c>
      <c r="N130" t="str">
        <f>IFERROR(IF(L130="231","231",VLOOKUP(E130,Materiales!$A$1:$G$37443,7,FALSE)),"N/A")</f>
        <v>231</v>
      </c>
    </row>
    <row r="131" spans="1:14" x14ac:dyDescent="0.25">
      <c r="A131">
        <v>2110110001</v>
      </c>
      <c r="B131" t="s">
        <v>1265</v>
      </c>
      <c r="C131">
        <v>2310320088</v>
      </c>
      <c r="D131" t="s">
        <v>2623</v>
      </c>
      <c r="E131">
        <v>2410150008</v>
      </c>
      <c r="F131" t="s">
        <v>3273</v>
      </c>
      <c r="G131" t="s">
        <v>89</v>
      </c>
      <c r="H131">
        <v>40.786900000000003</v>
      </c>
      <c r="I131">
        <v>2</v>
      </c>
      <c r="J131">
        <v>8000</v>
      </c>
      <c r="K131">
        <f>+VLOOKUP(E131,Costos!$A$1:$I$716100,9,FALSE)</f>
        <v>2.4440810000000002</v>
      </c>
      <c r="L131" t="str">
        <f t="shared" si="8"/>
        <v>241</v>
      </c>
      <c r="M131" t="str">
        <f t="shared" si="9"/>
        <v>241015</v>
      </c>
      <c r="N131" t="str">
        <f>IFERROR(IF(L131="231","231",VLOOKUP(E131,Materiales!$A$1:$G$37443,7,FALSE)),"N/A")</f>
        <v>Varios</v>
      </c>
    </row>
    <row r="132" spans="1:14" x14ac:dyDescent="0.25">
      <c r="A132">
        <v>2110110001</v>
      </c>
      <c r="B132" t="s">
        <v>1265</v>
      </c>
      <c r="C132">
        <v>2310320088</v>
      </c>
      <c r="D132" t="s">
        <v>2623</v>
      </c>
      <c r="E132">
        <v>2410190011</v>
      </c>
      <c r="F132" t="s">
        <v>3305</v>
      </c>
      <c r="G132" t="s">
        <v>89</v>
      </c>
      <c r="H132">
        <v>91.770600000000002</v>
      </c>
      <c r="I132">
        <v>2</v>
      </c>
      <c r="J132">
        <v>8000</v>
      </c>
      <c r="K132">
        <f>+VLOOKUP(E132,Costos!$A$1:$I$716100,9,FALSE)</f>
        <v>6.6059840000000003</v>
      </c>
      <c r="L132" t="str">
        <f t="shared" si="8"/>
        <v>241</v>
      </c>
      <c r="M132" t="str">
        <f t="shared" si="9"/>
        <v>241019</v>
      </c>
      <c r="N132" t="str">
        <f>IFERROR(IF(L132="231","231",VLOOKUP(E132,Materiales!$A$1:$G$37443,7,FALSE)),"N/A")</f>
        <v>Alcohol</v>
      </c>
    </row>
    <row r="133" spans="1:14" x14ac:dyDescent="0.25">
      <c r="A133">
        <v>2110110001</v>
      </c>
      <c r="B133" t="s">
        <v>1265</v>
      </c>
      <c r="C133">
        <v>2310320088</v>
      </c>
      <c r="D133" t="s">
        <v>2623</v>
      </c>
      <c r="E133">
        <v>2410260013</v>
      </c>
      <c r="F133" t="s">
        <v>3321</v>
      </c>
      <c r="G133" t="s">
        <v>89</v>
      </c>
      <c r="H133">
        <v>2.35E-2</v>
      </c>
      <c r="I133">
        <v>2</v>
      </c>
      <c r="J133">
        <v>8000</v>
      </c>
      <c r="K133">
        <f>+VLOOKUP(E133,Costos!$A$1:$I$716100,9,FALSE)</f>
        <v>33.575803999999998</v>
      </c>
      <c r="L133" t="str">
        <f t="shared" si="8"/>
        <v>241</v>
      </c>
      <c r="M133" t="str">
        <f t="shared" si="9"/>
        <v>241026</v>
      </c>
      <c r="N133" t="str">
        <f>IFERROR(IF(L133="231","231",VLOOKUP(E133,Materiales!$A$1:$G$37443,7,FALSE)),"N/A")</f>
        <v>Otros</v>
      </c>
    </row>
    <row r="134" spans="1:14" x14ac:dyDescent="0.25">
      <c r="A134">
        <v>2110110001</v>
      </c>
      <c r="B134" t="s">
        <v>1265</v>
      </c>
      <c r="C134">
        <v>2310320088</v>
      </c>
      <c r="D134" t="s">
        <v>2623</v>
      </c>
      <c r="E134">
        <v>2430850012</v>
      </c>
      <c r="F134" t="s">
        <v>3638</v>
      </c>
      <c r="G134" t="s">
        <v>89</v>
      </c>
      <c r="H134">
        <v>0.50980000000000003</v>
      </c>
      <c r="I134">
        <v>2</v>
      </c>
      <c r="J134">
        <v>8000</v>
      </c>
      <c r="K134">
        <f>+VLOOKUP(E134,Costos!$A$1:$I$716100,9,FALSE)</f>
        <v>15.424059</v>
      </c>
      <c r="L134" t="str">
        <f t="shared" si="8"/>
        <v>243</v>
      </c>
      <c r="M134" t="str">
        <f t="shared" si="9"/>
        <v>243085</v>
      </c>
      <c r="N134" t="str">
        <f>IFERROR(IF(L134="231","231",VLOOKUP(E134,Materiales!$A$1:$G$37443,7,FALSE)),"N/A")</f>
        <v>Varios</v>
      </c>
    </row>
    <row r="135" spans="1:14" x14ac:dyDescent="0.25">
      <c r="A135">
        <v>2110110001</v>
      </c>
      <c r="B135" t="s">
        <v>1265</v>
      </c>
      <c r="C135">
        <v>2310320088</v>
      </c>
      <c r="D135" t="s">
        <v>2623</v>
      </c>
      <c r="E135">
        <v>2430880022</v>
      </c>
      <c r="F135" t="s">
        <v>115</v>
      </c>
      <c r="G135" t="s">
        <v>89</v>
      </c>
      <c r="H135">
        <v>5.0983999999999998</v>
      </c>
      <c r="I135">
        <v>2</v>
      </c>
      <c r="J135">
        <v>8000</v>
      </c>
      <c r="K135">
        <f>+VLOOKUP(E135,Costos!$A$1:$I$716100,9,FALSE)</f>
        <v>6.1924229999999998</v>
      </c>
      <c r="L135" t="str">
        <f t="shared" si="8"/>
        <v>243</v>
      </c>
      <c r="M135" t="str">
        <f t="shared" si="9"/>
        <v>243088</v>
      </c>
      <c r="N135" t="str">
        <f>IFERROR(IF(L135="231","231",VLOOKUP(E135,Materiales!$A$1:$G$37443,7,FALSE)),"N/A")</f>
        <v>Varios</v>
      </c>
    </row>
    <row r="136" spans="1:14" x14ac:dyDescent="0.25">
      <c r="A136">
        <v>2110110001</v>
      </c>
      <c r="B136" t="s">
        <v>1265</v>
      </c>
      <c r="C136">
        <v>2310160539</v>
      </c>
      <c r="D136" t="s">
        <v>2444</v>
      </c>
      <c r="E136">
        <v>2410090294</v>
      </c>
      <c r="F136" t="s">
        <v>101</v>
      </c>
      <c r="G136" t="s">
        <v>89</v>
      </c>
      <c r="H136">
        <v>0.52610000000000001</v>
      </c>
      <c r="I136">
        <v>3</v>
      </c>
      <c r="J136">
        <v>8000</v>
      </c>
      <c r="K136">
        <f>+VLOOKUP(E136,Costos!$A$1:$I$716100,9,FALSE)</f>
        <v>21.1996</v>
      </c>
      <c r="L136" t="str">
        <f t="shared" si="8"/>
        <v>241</v>
      </c>
      <c r="M136" t="str">
        <f t="shared" si="9"/>
        <v>241009</v>
      </c>
      <c r="N136" t="str">
        <f>IFERROR(IF(L136="231","231",VLOOKUP(E136,Materiales!$A$1:$G$37443,7,FALSE)),"N/A")</f>
        <v>Masterbach</v>
      </c>
    </row>
    <row r="137" spans="1:14" x14ac:dyDescent="0.25">
      <c r="A137">
        <v>2110110001</v>
      </c>
      <c r="B137" t="s">
        <v>1265</v>
      </c>
      <c r="C137">
        <v>2310160539</v>
      </c>
      <c r="D137" t="s">
        <v>2444</v>
      </c>
      <c r="E137">
        <v>2410290624</v>
      </c>
      <c r="F137" t="s">
        <v>91</v>
      </c>
      <c r="G137" t="s">
        <v>89</v>
      </c>
      <c r="H137">
        <v>19.670300000000001</v>
      </c>
      <c r="I137">
        <v>3</v>
      </c>
      <c r="J137">
        <v>8000</v>
      </c>
      <c r="K137">
        <f>+VLOOKUP(E137,Costos!$A$1:$I$716100,9,FALSE)</f>
        <v>6.9373659999999999</v>
      </c>
      <c r="L137" t="str">
        <f t="shared" si="8"/>
        <v>241</v>
      </c>
      <c r="M137" t="str">
        <f t="shared" si="9"/>
        <v>241029</v>
      </c>
      <c r="N137" t="str">
        <f>IFERROR(IF(L137="231","231",VLOOKUP(E137,Materiales!$A$1:$G$37443,7,FALSE)),"N/A")</f>
        <v>Resinas</v>
      </c>
    </row>
    <row r="138" spans="1:14" x14ac:dyDescent="0.25">
      <c r="A138">
        <v>2110110001</v>
      </c>
      <c r="B138" t="s">
        <v>1265</v>
      </c>
      <c r="C138">
        <v>2310160539</v>
      </c>
      <c r="D138" t="s">
        <v>2444</v>
      </c>
      <c r="E138">
        <v>2410290626</v>
      </c>
      <c r="F138" t="s">
        <v>92</v>
      </c>
      <c r="G138" t="s">
        <v>89</v>
      </c>
      <c r="H138">
        <v>6.5568</v>
      </c>
      <c r="I138">
        <v>3</v>
      </c>
      <c r="J138">
        <v>8000</v>
      </c>
      <c r="K138">
        <f>+VLOOKUP(E138,Costos!$A$1:$I$716100,9,FALSE)</f>
        <v>6.3063640000000003</v>
      </c>
      <c r="L138" t="str">
        <f t="shared" si="8"/>
        <v>241</v>
      </c>
      <c r="M138" t="str">
        <f t="shared" si="9"/>
        <v>241029</v>
      </c>
      <c r="N138" t="str">
        <f>IFERROR(IF(L138="231","231",VLOOKUP(E138,Materiales!$A$1:$G$37443,7,FALSE)),"N/A")</f>
        <v>Resinas</v>
      </c>
    </row>
    <row r="139" spans="1:14" x14ac:dyDescent="0.25">
      <c r="A139">
        <v>2110110001</v>
      </c>
      <c r="B139" t="s">
        <v>1265</v>
      </c>
      <c r="C139">
        <v>2310160538</v>
      </c>
      <c r="D139" t="s">
        <v>2443</v>
      </c>
      <c r="E139">
        <v>2410090294</v>
      </c>
      <c r="F139" t="s">
        <v>101</v>
      </c>
      <c r="G139" t="s">
        <v>89</v>
      </c>
      <c r="H139">
        <v>0.17599999999999999</v>
      </c>
      <c r="I139">
        <v>3</v>
      </c>
      <c r="J139">
        <v>8000</v>
      </c>
      <c r="K139">
        <f>+VLOOKUP(E139,Costos!$A$1:$I$716100,9,FALSE)</f>
        <v>21.1996</v>
      </c>
      <c r="L139" t="str">
        <f t="shared" si="8"/>
        <v>241</v>
      </c>
      <c r="M139" t="str">
        <f t="shared" si="9"/>
        <v>241009</v>
      </c>
      <c r="N139" t="str">
        <f>IFERROR(IF(L139="231","231",VLOOKUP(E139,Materiales!$A$1:$G$37443,7,FALSE)),"N/A")</f>
        <v>Masterbach</v>
      </c>
    </row>
    <row r="140" spans="1:14" x14ac:dyDescent="0.25">
      <c r="A140">
        <v>2110110001</v>
      </c>
      <c r="B140" t="s">
        <v>1265</v>
      </c>
      <c r="C140">
        <v>2310160538</v>
      </c>
      <c r="D140" t="s">
        <v>2443</v>
      </c>
      <c r="E140">
        <v>2410290626</v>
      </c>
      <c r="F140" t="s">
        <v>92</v>
      </c>
      <c r="G140" t="s">
        <v>89</v>
      </c>
      <c r="H140">
        <v>8.6259999999999994</v>
      </c>
      <c r="I140">
        <v>3</v>
      </c>
      <c r="J140">
        <v>8000</v>
      </c>
      <c r="K140">
        <f>+VLOOKUP(E140,Costos!$A$1:$I$716100,9,FALSE)</f>
        <v>6.3063640000000003</v>
      </c>
      <c r="L140" t="str">
        <f t="shared" si="8"/>
        <v>241</v>
      </c>
      <c r="M140" t="str">
        <f t="shared" si="9"/>
        <v>241029</v>
      </c>
      <c r="N140" t="str">
        <f>IFERROR(IF(L140="231","231",VLOOKUP(E140,Materiales!$A$1:$G$37443,7,FALSE)),"N/A")</f>
        <v>Resinas</v>
      </c>
    </row>
    <row r="141" spans="1:14" x14ac:dyDescent="0.25">
      <c r="A141">
        <v>2110110001</v>
      </c>
      <c r="B141" t="s">
        <v>1265</v>
      </c>
      <c r="C141">
        <v>2310320326</v>
      </c>
      <c r="D141" t="s">
        <v>2635</v>
      </c>
      <c r="E141">
        <v>2410190011</v>
      </c>
      <c r="F141" t="s">
        <v>3305</v>
      </c>
      <c r="G141" t="s">
        <v>89</v>
      </c>
      <c r="H141">
        <v>1.8029999999999999</v>
      </c>
      <c r="I141">
        <v>3</v>
      </c>
      <c r="J141">
        <v>8000</v>
      </c>
      <c r="K141">
        <f>+VLOOKUP(E141,Costos!$A$1:$I$716100,9,FALSE)</f>
        <v>6.6059840000000003</v>
      </c>
      <c r="L141" t="str">
        <f t="shared" si="8"/>
        <v>241</v>
      </c>
      <c r="M141" t="str">
        <f t="shared" si="9"/>
        <v>241019</v>
      </c>
      <c r="N141" t="str">
        <f>IFERROR(IF(L141="231","231",VLOOKUP(E141,Materiales!$A$1:$G$37443,7,FALSE)),"N/A")</f>
        <v>Alcohol</v>
      </c>
    </row>
    <row r="142" spans="1:14" x14ac:dyDescent="0.25">
      <c r="A142">
        <v>2110110001</v>
      </c>
      <c r="B142" t="s">
        <v>1265</v>
      </c>
      <c r="C142">
        <v>2310320326</v>
      </c>
      <c r="D142" t="s">
        <v>2635</v>
      </c>
      <c r="E142">
        <v>2410290210</v>
      </c>
      <c r="F142" t="s">
        <v>3341</v>
      </c>
      <c r="G142" t="s">
        <v>89</v>
      </c>
      <c r="H142">
        <v>0.33810000000000001</v>
      </c>
      <c r="I142">
        <v>3</v>
      </c>
      <c r="J142">
        <v>8000</v>
      </c>
      <c r="K142">
        <f>+VLOOKUP(E142,Costos!$A$1:$I$716100,9,FALSE)</f>
        <v>16.150145999999999</v>
      </c>
      <c r="L142" t="str">
        <f t="shared" si="8"/>
        <v>241</v>
      </c>
      <c r="M142" t="str">
        <f t="shared" si="9"/>
        <v>241029</v>
      </c>
      <c r="N142" t="str">
        <f>IFERROR(IF(L142="231","231",VLOOKUP(E142,Materiales!$A$1:$G$37443,7,FALSE)),"N/A")</f>
        <v>Alcohol</v>
      </c>
    </row>
    <row r="143" spans="1:14" x14ac:dyDescent="0.25">
      <c r="A143">
        <v>2110110001</v>
      </c>
      <c r="B143" t="s">
        <v>1265</v>
      </c>
      <c r="C143">
        <v>2310320326</v>
      </c>
      <c r="D143" t="s">
        <v>2635</v>
      </c>
      <c r="E143">
        <v>2410290516</v>
      </c>
      <c r="F143" t="s">
        <v>3351</v>
      </c>
      <c r="G143" t="s">
        <v>89</v>
      </c>
      <c r="H143">
        <v>42.820300000000003</v>
      </c>
      <c r="I143">
        <v>3</v>
      </c>
      <c r="J143">
        <v>8000</v>
      </c>
      <c r="K143">
        <f>+VLOOKUP(E143,Costos!$A$1:$I$716100,9,FALSE)</f>
        <v>6.3744370000000004</v>
      </c>
      <c r="L143" t="str">
        <f t="shared" si="8"/>
        <v>241</v>
      </c>
      <c r="M143" t="str">
        <f t="shared" si="9"/>
        <v>241029</v>
      </c>
      <c r="N143" t="str">
        <f>IFERROR(IF(L143="231","231",VLOOKUP(E143,Materiales!$A$1:$G$37443,7,FALSE)),"N/A")</f>
        <v>Varios</v>
      </c>
    </row>
    <row r="144" spans="1:14" x14ac:dyDescent="0.25">
      <c r="A144">
        <v>2110110001</v>
      </c>
      <c r="B144" t="s">
        <v>1265</v>
      </c>
      <c r="C144">
        <v>2310320326</v>
      </c>
      <c r="D144" t="s">
        <v>2635</v>
      </c>
      <c r="E144">
        <v>2410290517</v>
      </c>
      <c r="F144" t="s">
        <v>3352</v>
      </c>
      <c r="G144" t="s">
        <v>89</v>
      </c>
      <c r="H144">
        <v>0.10680000000000001</v>
      </c>
      <c r="I144">
        <v>3</v>
      </c>
      <c r="J144">
        <v>8000</v>
      </c>
      <c r="K144">
        <f>+VLOOKUP(E144,Costos!$A$1:$I$716100,9,FALSE)</f>
        <v>5.2654379999999996</v>
      </c>
      <c r="L144" t="str">
        <f t="shared" si="8"/>
        <v>241</v>
      </c>
      <c r="M144" t="str">
        <f t="shared" si="9"/>
        <v>241029</v>
      </c>
      <c r="N144" t="str">
        <f>IFERROR(IF(L144="231","231",VLOOKUP(E144,Materiales!$A$1:$G$37443,7,FALSE)),"N/A")</f>
        <v>Otros</v>
      </c>
    </row>
    <row r="145" spans="1:14" x14ac:dyDescent="0.25">
      <c r="A145">
        <v>2110110001</v>
      </c>
      <c r="B145" t="s">
        <v>1265</v>
      </c>
      <c r="C145">
        <v>2310320326</v>
      </c>
      <c r="D145" t="s">
        <v>2635</v>
      </c>
      <c r="E145">
        <v>2410290518</v>
      </c>
      <c r="F145" t="s">
        <v>3353</v>
      </c>
      <c r="G145" t="s">
        <v>89</v>
      </c>
      <c r="H145">
        <v>0.13159999999999999</v>
      </c>
      <c r="I145">
        <v>3</v>
      </c>
      <c r="J145">
        <v>8000</v>
      </c>
      <c r="K145">
        <f>+VLOOKUP(E145,Costos!$A$1:$I$716100,9,FALSE)</f>
        <v>4.2085650000000001</v>
      </c>
      <c r="L145" t="str">
        <f t="shared" si="8"/>
        <v>241</v>
      </c>
      <c r="M145" t="str">
        <f t="shared" si="9"/>
        <v>241029</v>
      </c>
      <c r="N145" t="str">
        <f>IFERROR(IF(L145="231","231",VLOOKUP(E145,Materiales!$A$1:$G$37443,7,FALSE)),"N/A")</f>
        <v>Otros</v>
      </c>
    </row>
    <row r="146" spans="1:14" x14ac:dyDescent="0.25">
      <c r="A146">
        <v>2110110001</v>
      </c>
      <c r="B146" t="s">
        <v>1265</v>
      </c>
      <c r="C146">
        <v>2310320326</v>
      </c>
      <c r="D146" t="s">
        <v>2635</v>
      </c>
      <c r="E146">
        <v>2410290544</v>
      </c>
      <c r="F146" t="s">
        <v>3356</v>
      </c>
      <c r="G146" t="s">
        <v>89</v>
      </c>
      <c r="H146">
        <v>0.33810000000000001</v>
      </c>
      <c r="I146">
        <v>3</v>
      </c>
      <c r="J146">
        <v>8000</v>
      </c>
      <c r="K146">
        <f>+VLOOKUP(E146,Costos!$A$1:$I$716100,9,FALSE)</f>
        <v>19.648409999999998</v>
      </c>
      <c r="L146" t="str">
        <f t="shared" si="8"/>
        <v>241</v>
      </c>
      <c r="M146" t="str">
        <f t="shared" si="9"/>
        <v>241029</v>
      </c>
      <c r="N146" t="str">
        <f>IFERROR(IF(L146="231","231",VLOOKUP(E146,Materiales!$A$1:$G$37443,7,FALSE)),"N/A")</f>
        <v>Alcohol</v>
      </c>
    </row>
    <row r="147" spans="1:14" x14ac:dyDescent="0.25">
      <c r="A147">
        <v>2110110001</v>
      </c>
      <c r="B147" t="s">
        <v>1265</v>
      </c>
      <c r="C147">
        <v>2310320326</v>
      </c>
      <c r="D147" t="s">
        <v>2635</v>
      </c>
      <c r="E147">
        <v>2410290827</v>
      </c>
      <c r="F147" t="s">
        <v>3467</v>
      </c>
      <c r="G147" t="s">
        <v>89</v>
      </c>
      <c r="H147">
        <v>0.45069999999999999</v>
      </c>
      <c r="I147">
        <v>3</v>
      </c>
      <c r="J147">
        <v>8000</v>
      </c>
      <c r="K147">
        <f>+VLOOKUP(E147,Costos!$A$1:$I$716100,9,FALSE)</f>
        <v>8.7862050000000007</v>
      </c>
      <c r="L147" t="str">
        <f t="shared" si="8"/>
        <v>241</v>
      </c>
      <c r="M147" t="str">
        <f t="shared" si="9"/>
        <v>241029</v>
      </c>
      <c r="N147" t="str">
        <f>IFERROR(IF(L147="231","231",VLOOKUP(E147,Materiales!$A$1:$G$37443,7,FALSE)),"N/A")</f>
        <v>Varios</v>
      </c>
    </row>
    <row r="148" spans="1:14" x14ac:dyDescent="0.25">
      <c r="A148">
        <v>2110110001</v>
      </c>
      <c r="B148" t="s">
        <v>1265</v>
      </c>
      <c r="C148">
        <v>2310320326</v>
      </c>
      <c r="D148" t="s">
        <v>2635</v>
      </c>
      <c r="E148">
        <v>2430850012</v>
      </c>
      <c r="F148" t="s">
        <v>3638</v>
      </c>
      <c r="G148" t="s">
        <v>89</v>
      </c>
      <c r="H148">
        <v>6.7599999999999993E-2</v>
      </c>
      <c r="I148">
        <v>3</v>
      </c>
      <c r="J148">
        <v>8000</v>
      </c>
      <c r="K148">
        <f>+VLOOKUP(E148,Costos!$A$1:$I$716100,9,FALSE)</f>
        <v>15.424059</v>
      </c>
      <c r="L148" t="str">
        <f t="shared" si="8"/>
        <v>243</v>
      </c>
      <c r="M148" t="str">
        <f t="shared" si="9"/>
        <v>243085</v>
      </c>
      <c r="N148" t="str">
        <f>IFERROR(IF(L148="231","231",VLOOKUP(E148,Materiales!$A$1:$G$37443,7,FALSE)),"N/A")</f>
        <v>Varios</v>
      </c>
    </row>
    <row r="149" spans="1:14" x14ac:dyDescent="0.25">
      <c r="A149">
        <v>2110110001</v>
      </c>
      <c r="B149" t="s">
        <v>1265</v>
      </c>
      <c r="C149">
        <v>2310320326</v>
      </c>
      <c r="D149" t="s">
        <v>2635</v>
      </c>
      <c r="E149">
        <v>2430880022</v>
      </c>
      <c r="F149" t="s">
        <v>115</v>
      </c>
      <c r="G149" t="s">
        <v>89</v>
      </c>
      <c r="H149">
        <v>0.29570000000000002</v>
      </c>
      <c r="I149">
        <v>3</v>
      </c>
      <c r="J149">
        <v>8000</v>
      </c>
      <c r="K149">
        <f>+VLOOKUP(E149,Costos!$A$1:$I$716100,9,FALSE)</f>
        <v>6.1924229999999998</v>
      </c>
      <c r="L149" t="str">
        <f t="shared" si="8"/>
        <v>243</v>
      </c>
      <c r="M149" t="str">
        <f t="shared" si="9"/>
        <v>243088</v>
      </c>
      <c r="N149" t="str">
        <f>IFERROR(IF(L149="231","231",VLOOKUP(E149,Materiales!$A$1:$G$37443,7,FALSE)),"N/A")</f>
        <v>Varios</v>
      </c>
    </row>
    <row r="150" spans="1:14" x14ac:dyDescent="0.25">
      <c r="A150">
        <v>2110110002</v>
      </c>
      <c r="B150" t="s">
        <v>1266</v>
      </c>
      <c r="C150">
        <v>2110110002</v>
      </c>
      <c r="D150" t="s">
        <v>1266</v>
      </c>
      <c r="E150">
        <v>2310160552</v>
      </c>
      <c r="F150" t="s">
        <v>2445</v>
      </c>
      <c r="G150" t="s">
        <v>36</v>
      </c>
      <c r="H150">
        <v>8000</v>
      </c>
      <c r="I150">
        <v>1</v>
      </c>
      <c r="J150">
        <v>8000</v>
      </c>
      <c r="K150">
        <f>+VLOOKUP(E150,Costos!$A$1:$I$716100,9,FALSE)</f>
        <v>5.8913E-2</v>
      </c>
      <c r="L150" t="str">
        <f t="shared" si="8"/>
        <v>231</v>
      </c>
      <c r="M150" t="str">
        <f t="shared" si="9"/>
        <v>231016</v>
      </c>
      <c r="N150" t="str">
        <f>IFERROR(IF(L150="231","231",VLOOKUP(E150,Materiales!$A$1:$G$37443,7,FALSE)),"N/A")</f>
        <v>231</v>
      </c>
    </row>
    <row r="151" spans="1:14" x14ac:dyDescent="0.25">
      <c r="A151">
        <v>2110110002</v>
      </c>
      <c r="B151" t="s">
        <v>1266</v>
      </c>
      <c r="C151">
        <v>2110110002</v>
      </c>
      <c r="D151" t="s">
        <v>1266</v>
      </c>
      <c r="E151">
        <v>2310230030</v>
      </c>
      <c r="F151" t="s">
        <v>2578</v>
      </c>
      <c r="G151" t="s">
        <v>36</v>
      </c>
      <c r="H151">
        <v>8000</v>
      </c>
      <c r="I151">
        <v>1</v>
      </c>
      <c r="J151">
        <v>8000</v>
      </c>
      <c r="K151">
        <f>+VLOOKUP(E151,Costos!$A$1:$I$716100,9,FALSE)</f>
        <v>0.150253</v>
      </c>
      <c r="L151" t="str">
        <f t="shared" si="8"/>
        <v>231</v>
      </c>
      <c r="M151" t="str">
        <f t="shared" si="9"/>
        <v>231023</v>
      </c>
      <c r="N151" t="str">
        <f>IFERROR(IF(L151="231","231",VLOOKUP(E151,Materiales!$A$1:$G$37443,7,FALSE)),"N/A")</f>
        <v>231</v>
      </c>
    </row>
    <row r="152" spans="1:14" x14ac:dyDescent="0.25">
      <c r="A152">
        <v>2110110002</v>
      </c>
      <c r="B152" t="s">
        <v>1266</v>
      </c>
      <c r="C152">
        <v>2110110002</v>
      </c>
      <c r="D152" t="s">
        <v>1266</v>
      </c>
      <c r="E152">
        <v>2310320088</v>
      </c>
      <c r="F152" t="s">
        <v>2623</v>
      </c>
      <c r="G152" t="s">
        <v>89</v>
      </c>
      <c r="H152">
        <v>1967.9079999999999</v>
      </c>
      <c r="I152">
        <v>1</v>
      </c>
      <c r="J152">
        <v>8000</v>
      </c>
      <c r="K152">
        <f>+VLOOKUP(E152,Costos!$A$1:$I$716100,9,FALSE)</f>
        <v>1.3803829999999999</v>
      </c>
      <c r="L152" t="str">
        <f t="shared" si="8"/>
        <v>231</v>
      </c>
      <c r="M152" t="str">
        <f t="shared" si="9"/>
        <v>231032</v>
      </c>
      <c r="N152" t="str">
        <f>IFERROR(IF(L152="231","231",VLOOKUP(E152,Materiales!$A$1:$G$37443,7,FALSE)),"N/A")</f>
        <v>231</v>
      </c>
    </row>
    <row r="153" spans="1:14" x14ac:dyDescent="0.25">
      <c r="A153">
        <v>2110110002</v>
      </c>
      <c r="B153" t="s">
        <v>1266</v>
      </c>
      <c r="C153">
        <v>2110110002</v>
      </c>
      <c r="D153" t="s">
        <v>1266</v>
      </c>
      <c r="E153">
        <v>2500030019</v>
      </c>
      <c r="F153" t="s">
        <v>3695</v>
      </c>
      <c r="G153" t="s">
        <v>36</v>
      </c>
      <c r="H153">
        <v>334.04579999999999</v>
      </c>
      <c r="I153">
        <v>1</v>
      </c>
      <c r="J153">
        <v>8000</v>
      </c>
      <c r="K153">
        <f>+VLOOKUP(E153,Costos!$A$1:$I$716100,9,FALSE)</f>
        <v>1.05</v>
      </c>
      <c r="L153" t="str">
        <f t="shared" ref="L153:L184" si="10">+LEFT(E153,3)</f>
        <v>250</v>
      </c>
      <c r="M153" t="str">
        <f t="shared" ref="M153:M184" si="11">+LEFT(E153,6)</f>
        <v>250003</v>
      </c>
      <c r="N153" t="str">
        <f>IFERROR(IF(L153="231","231",VLOOKUP(E153,Materiales!$A$1:$G$37443,7,FALSE)),"N/A")</f>
        <v>Cajón</v>
      </c>
    </row>
    <row r="154" spans="1:14" x14ac:dyDescent="0.25">
      <c r="A154">
        <v>2110110002</v>
      </c>
      <c r="B154" t="s">
        <v>1266</v>
      </c>
      <c r="C154">
        <v>2110110002</v>
      </c>
      <c r="D154" t="s">
        <v>1266</v>
      </c>
      <c r="E154">
        <v>2500070226</v>
      </c>
      <c r="F154" t="s">
        <v>3772</v>
      </c>
      <c r="G154" t="s">
        <v>36</v>
      </c>
      <c r="H154">
        <v>8000</v>
      </c>
      <c r="I154">
        <v>1</v>
      </c>
      <c r="J154">
        <v>8000</v>
      </c>
      <c r="K154">
        <f>+VLOOKUP(E154,Costos!$A$1:$I$716100,9,FALSE)</f>
        <v>1.6774000000000001E-2</v>
      </c>
      <c r="L154" t="str">
        <f t="shared" si="10"/>
        <v>250</v>
      </c>
      <c r="M154" t="str">
        <f t="shared" si="11"/>
        <v>250007</v>
      </c>
      <c r="N154" t="str">
        <f>IFERROR(IF(L154="231","231",VLOOKUP(E154,Materiales!$A$1:$G$37443,7,FALSE)),"N/A")</f>
        <v>Etiquetas</v>
      </c>
    </row>
    <row r="155" spans="1:14" x14ac:dyDescent="0.25">
      <c r="A155">
        <v>2110110002</v>
      </c>
      <c r="B155" t="s">
        <v>1266</v>
      </c>
      <c r="C155">
        <v>2310160552</v>
      </c>
      <c r="D155" t="s">
        <v>2445</v>
      </c>
      <c r="E155">
        <v>2310160539</v>
      </c>
      <c r="F155" t="s">
        <v>2444</v>
      </c>
      <c r="G155" t="s">
        <v>36</v>
      </c>
      <c r="H155">
        <v>8000</v>
      </c>
      <c r="I155">
        <v>2</v>
      </c>
      <c r="J155">
        <v>8000</v>
      </c>
      <c r="K155">
        <f>+VLOOKUP(E155,Costos!$A$1:$I$716100,9,FALSE)</f>
        <v>4.2284000000000002E-2</v>
      </c>
      <c r="L155" t="str">
        <f t="shared" si="10"/>
        <v>231</v>
      </c>
      <c r="M155" t="str">
        <f t="shared" si="11"/>
        <v>231016</v>
      </c>
      <c r="N155" t="str">
        <f>IFERROR(IF(L155="231","231",VLOOKUP(E155,Materiales!$A$1:$G$37443,7,FALSE)),"N/A")</f>
        <v>231</v>
      </c>
    </row>
    <row r="156" spans="1:14" x14ac:dyDescent="0.25">
      <c r="A156">
        <v>2110110002</v>
      </c>
      <c r="B156" t="s">
        <v>1266</v>
      </c>
      <c r="C156">
        <v>2310160552</v>
      </c>
      <c r="D156" t="s">
        <v>2445</v>
      </c>
      <c r="E156">
        <v>2310160538</v>
      </c>
      <c r="F156" t="s">
        <v>2443</v>
      </c>
      <c r="G156" t="s">
        <v>36</v>
      </c>
      <c r="H156">
        <v>8000</v>
      </c>
      <c r="I156">
        <v>2</v>
      </c>
      <c r="J156">
        <v>8000</v>
      </c>
      <c r="K156">
        <f>+VLOOKUP(E156,Costos!$A$1:$I$716100,9,FALSE)</f>
        <v>1.0592000000000001E-2</v>
      </c>
      <c r="L156" t="str">
        <f t="shared" si="10"/>
        <v>231</v>
      </c>
      <c r="M156" t="str">
        <f t="shared" si="11"/>
        <v>231016</v>
      </c>
      <c r="N156" t="str">
        <f>IFERROR(IF(L156="231","231",VLOOKUP(E156,Materiales!$A$1:$G$37443,7,FALSE)),"N/A")</f>
        <v>231</v>
      </c>
    </row>
    <row r="157" spans="1:14" x14ac:dyDescent="0.25">
      <c r="A157">
        <v>2110110002</v>
      </c>
      <c r="B157" t="s">
        <v>1266</v>
      </c>
      <c r="C157">
        <v>2310230030</v>
      </c>
      <c r="D157" t="s">
        <v>2578</v>
      </c>
      <c r="E157">
        <v>2410090171</v>
      </c>
      <c r="F157" t="s">
        <v>3178</v>
      </c>
      <c r="G157" t="s">
        <v>89</v>
      </c>
      <c r="H157">
        <v>2.5263</v>
      </c>
      <c r="I157">
        <v>2</v>
      </c>
      <c r="J157">
        <v>8000</v>
      </c>
      <c r="K157">
        <f>+VLOOKUP(E157,Costos!$A$1:$I$716100,9,FALSE)</f>
        <v>12.295067</v>
      </c>
      <c r="L157" t="str">
        <f t="shared" si="10"/>
        <v>241</v>
      </c>
      <c r="M157" t="str">
        <f t="shared" si="11"/>
        <v>241009</v>
      </c>
      <c r="N157" t="str">
        <f>IFERROR(IF(L157="231","231",VLOOKUP(E157,Materiales!$A$1:$G$37443,7,FALSE)),"N/A")</f>
        <v>Masterbach</v>
      </c>
    </row>
    <row r="158" spans="1:14" x14ac:dyDescent="0.25">
      <c r="A158">
        <v>2110110002</v>
      </c>
      <c r="B158" t="s">
        <v>1266</v>
      </c>
      <c r="C158">
        <v>2310230030</v>
      </c>
      <c r="D158" t="s">
        <v>2578</v>
      </c>
      <c r="E158">
        <v>2410290046</v>
      </c>
      <c r="F158" t="s">
        <v>3327</v>
      </c>
      <c r="G158" t="s">
        <v>89</v>
      </c>
      <c r="H158">
        <v>157.8947</v>
      </c>
      <c r="I158">
        <v>2</v>
      </c>
      <c r="J158">
        <v>8000</v>
      </c>
      <c r="K158">
        <f>+VLOOKUP(E158,Costos!$A$1:$I$716100,9,FALSE)</f>
        <v>6.2228440000000003</v>
      </c>
      <c r="L158" t="str">
        <f t="shared" si="10"/>
        <v>241</v>
      </c>
      <c r="M158" t="str">
        <f t="shared" si="11"/>
        <v>241029</v>
      </c>
      <c r="N158" t="str">
        <f>IFERROR(IF(L158="231","231",VLOOKUP(E158,Materiales!$A$1:$G$37443,7,FALSE)),"N/A")</f>
        <v>Resinas</v>
      </c>
    </row>
    <row r="159" spans="1:14" x14ac:dyDescent="0.25">
      <c r="A159">
        <v>2110110002</v>
      </c>
      <c r="B159" t="s">
        <v>1266</v>
      </c>
      <c r="C159">
        <v>2310320088</v>
      </c>
      <c r="D159" t="s">
        <v>2623</v>
      </c>
      <c r="E159">
        <v>2310320326</v>
      </c>
      <c r="F159" t="s">
        <v>2635</v>
      </c>
      <c r="G159" t="s">
        <v>89</v>
      </c>
      <c r="H159">
        <v>177.11170000000001</v>
      </c>
      <c r="I159">
        <v>2</v>
      </c>
      <c r="J159">
        <v>8000</v>
      </c>
      <c r="K159">
        <f>+VLOOKUP(E159,Costos!$A$1:$I$716100,9,FALSE)</f>
        <v>3.2668979999999999</v>
      </c>
      <c r="L159" t="str">
        <f t="shared" si="10"/>
        <v>231</v>
      </c>
      <c r="M159" t="str">
        <f t="shared" si="11"/>
        <v>231032</v>
      </c>
      <c r="N159" t="str">
        <f>IFERROR(IF(L159="231","231",VLOOKUP(E159,Materiales!$A$1:$G$37443,7,FALSE)),"N/A")</f>
        <v>231</v>
      </c>
    </row>
    <row r="160" spans="1:14" x14ac:dyDescent="0.25">
      <c r="A160">
        <v>2110110002</v>
      </c>
      <c r="B160" t="s">
        <v>1266</v>
      </c>
      <c r="C160">
        <v>2310320088</v>
      </c>
      <c r="D160" t="s">
        <v>2623</v>
      </c>
      <c r="E160">
        <v>2410150008</v>
      </c>
      <c r="F160" t="s">
        <v>3273</v>
      </c>
      <c r="G160" t="s">
        <v>89</v>
      </c>
      <c r="H160">
        <v>78.716300000000004</v>
      </c>
      <c r="I160">
        <v>2</v>
      </c>
      <c r="J160">
        <v>8000</v>
      </c>
      <c r="K160">
        <f>+VLOOKUP(E160,Costos!$A$1:$I$716100,9,FALSE)</f>
        <v>2.4440810000000002</v>
      </c>
      <c r="L160" t="str">
        <f t="shared" si="10"/>
        <v>241</v>
      </c>
      <c r="M160" t="str">
        <f t="shared" si="11"/>
        <v>241015</v>
      </c>
      <c r="N160" t="str">
        <f>IFERROR(IF(L160="231","231",VLOOKUP(E160,Materiales!$A$1:$G$37443,7,FALSE)),"N/A")</f>
        <v>Varios</v>
      </c>
    </row>
    <row r="161" spans="1:14" x14ac:dyDescent="0.25">
      <c r="A161">
        <v>2110110002</v>
      </c>
      <c r="B161" t="s">
        <v>1266</v>
      </c>
      <c r="C161">
        <v>2310320088</v>
      </c>
      <c r="D161" t="s">
        <v>2623</v>
      </c>
      <c r="E161">
        <v>2410190011</v>
      </c>
      <c r="F161" t="s">
        <v>3305</v>
      </c>
      <c r="G161" t="s">
        <v>89</v>
      </c>
      <c r="H161">
        <v>177.11170000000001</v>
      </c>
      <c r="I161">
        <v>2</v>
      </c>
      <c r="J161">
        <v>8000</v>
      </c>
      <c r="K161">
        <f>+VLOOKUP(E161,Costos!$A$1:$I$716100,9,FALSE)</f>
        <v>6.6059840000000003</v>
      </c>
      <c r="L161" t="str">
        <f t="shared" si="10"/>
        <v>241</v>
      </c>
      <c r="M161" t="str">
        <f t="shared" si="11"/>
        <v>241019</v>
      </c>
      <c r="N161" t="str">
        <f>IFERROR(IF(L161="231","231",VLOOKUP(E161,Materiales!$A$1:$G$37443,7,FALSE)),"N/A")</f>
        <v>Alcohol</v>
      </c>
    </row>
    <row r="162" spans="1:14" x14ac:dyDescent="0.25">
      <c r="A162">
        <v>2110110002</v>
      </c>
      <c r="B162" t="s">
        <v>1266</v>
      </c>
      <c r="C162">
        <v>2310320088</v>
      </c>
      <c r="D162" t="s">
        <v>2623</v>
      </c>
      <c r="E162">
        <v>2410260013</v>
      </c>
      <c r="F162" t="s">
        <v>3321</v>
      </c>
      <c r="G162" t="s">
        <v>89</v>
      </c>
      <c r="H162">
        <v>4.5400000000000003E-2</v>
      </c>
      <c r="I162">
        <v>2</v>
      </c>
      <c r="J162">
        <v>8000</v>
      </c>
      <c r="K162">
        <f>+VLOOKUP(E162,Costos!$A$1:$I$716100,9,FALSE)</f>
        <v>33.575803999999998</v>
      </c>
      <c r="L162" t="str">
        <f t="shared" si="10"/>
        <v>241</v>
      </c>
      <c r="M162" t="str">
        <f t="shared" si="11"/>
        <v>241026</v>
      </c>
      <c r="N162" t="str">
        <f>IFERROR(IF(L162="231","231",VLOOKUP(E162,Materiales!$A$1:$G$37443,7,FALSE)),"N/A")</f>
        <v>Otros</v>
      </c>
    </row>
    <row r="163" spans="1:14" x14ac:dyDescent="0.25">
      <c r="A163">
        <v>2110110002</v>
      </c>
      <c r="B163" t="s">
        <v>1266</v>
      </c>
      <c r="C163">
        <v>2310320088</v>
      </c>
      <c r="D163" t="s">
        <v>2623</v>
      </c>
      <c r="E163">
        <v>2430850012</v>
      </c>
      <c r="F163" t="s">
        <v>3638</v>
      </c>
      <c r="G163" t="s">
        <v>89</v>
      </c>
      <c r="H163">
        <v>0.98399999999999999</v>
      </c>
      <c r="I163">
        <v>2</v>
      </c>
      <c r="J163">
        <v>8000</v>
      </c>
      <c r="K163">
        <f>+VLOOKUP(E163,Costos!$A$1:$I$716100,9,FALSE)</f>
        <v>15.424059</v>
      </c>
      <c r="L163" t="str">
        <f t="shared" si="10"/>
        <v>243</v>
      </c>
      <c r="M163" t="str">
        <f t="shared" si="11"/>
        <v>243085</v>
      </c>
      <c r="N163" t="str">
        <f>IFERROR(IF(L163="231","231",VLOOKUP(E163,Materiales!$A$1:$G$37443,7,FALSE)),"N/A")</f>
        <v>Varios</v>
      </c>
    </row>
    <row r="164" spans="1:14" x14ac:dyDescent="0.25">
      <c r="A164">
        <v>2110110002</v>
      </c>
      <c r="B164" t="s">
        <v>1266</v>
      </c>
      <c r="C164">
        <v>2310320088</v>
      </c>
      <c r="D164" t="s">
        <v>2623</v>
      </c>
      <c r="E164">
        <v>2430880022</v>
      </c>
      <c r="F164" t="s">
        <v>115</v>
      </c>
      <c r="G164" t="s">
        <v>89</v>
      </c>
      <c r="H164">
        <v>9.8394999999999992</v>
      </c>
      <c r="I164">
        <v>2</v>
      </c>
      <c r="J164">
        <v>8000</v>
      </c>
      <c r="K164">
        <f>+VLOOKUP(E164,Costos!$A$1:$I$716100,9,FALSE)</f>
        <v>6.1924229999999998</v>
      </c>
      <c r="L164" t="str">
        <f t="shared" si="10"/>
        <v>243</v>
      </c>
      <c r="M164" t="str">
        <f t="shared" si="11"/>
        <v>243088</v>
      </c>
      <c r="N164" t="str">
        <f>IFERROR(IF(L164="231","231",VLOOKUP(E164,Materiales!$A$1:$G$37443,7,FALSE)),"N/A")</f>
        <v>Varios</v>
      </c>
    </row>
    <row r="165" spans="1:14" x14ac:dyDescent="0.25">
      <c r="A165">
        <v>2110110002</v>
      </c>
      <c r="B165" t="s">
        <v>1266</v>
      </c>
      <c r="C165">
        <v>2310160539</v>
      </c>
      <c r="D165" t="s">
        <v>2444</v>
      </c>
      <c r="E165">
        <v>2410090294</v>
      </c>
      <c r="F165" t="s">
        <v>101</v>
      </c>
      <c r="G165" t="s">
        <v>89</v>
      </c>
      <c r="H165">
        <v>0.52610000000000001</v>
      </c>
      <c r="I165">
        <v>3</v>
      </c>
      <c r="J165">
        <v>8000</v>
      </c>
      <c r="K165">
        <f>+VLOOKUP(E165,Costos!$A$1:$I$716100,9,FALSE)</f>
        <v>21.1996</v>
      </c>
      <c r="L165" t="str">
        <f t="shared" si="10"/>
        <v>241</v>
      </c>
      <c r="M165" t="str">
        <f t="shared" si="11"/>
        <v>241009</v>
      </c>
      <c r="N165" t="str">
        <f>IFERROR(IF(L165="231","231",VLOOKUP(E165,Materiales!$A$1:$G$37443,7,FALSE)),"N/A")</f>
        <v>Masterbach</v>
      </c>
    </row>
    <row r="166" spans="1:14" x14ac:dyDescent="0.25">
      <c r="A166">
        <v>2110110002</v>
      </c>
      <c r="B166" t="s">
        <v>1266</v>
      </c>
      <c r="C166">
        <v>2310160539</v>
      </c>
      <c r="D166" t="s">
        <v>2444</v>
      </c>
      <c r="E166">
        <v>2410290624</v>
      </c>
      <c r="F166" t="s">
        <v>91</v>
      </c>
      <c r="G166" t="s">
        <v>89</v>
      </c>
      <c r="H166">
        <v>19.670300000000001</v>
      </c>
      <c r="I166">
        <v>3</v>
      </c>
      <c r="J166">
        <v>8000</v>
      </c>
      <c r="K166">
        <f>+VLOOKUP(E166,Costos!$A$1:$I$716100,9,FALSE)</f>
        <v>6.9373659999999999</v>
      </c>
      <c r="L166" t="str">
        <f t="shared" si="10"/>
        <v>241</v>
      </c>
      <c r="M166" t="str">
        <f t="shared" si="11"/>
        <v>241029</v>
      </c>
      <c r="N166" t="str">
        <f>IFERROR(IF(L166="231","231",VLOOKUP(E166,Materiales!$A$1:$G$37443,7,FALSE)),"N/A")</f>
        <v>Resinas</v>
      </c>
    </row>
    <row r="167" spans="1:14" x14ac:dyDescent="0.25">
      <c r="A167">
        <v>2110110002</v>
      </c>
      <c r="B167" t="s">
        <v>1266</v>
      </c>
      <c r="C167">
        <v>2310160539</v>
      </c>
      <c r="D167" t="s">
        <v>2444</v>
      </c>
      <c r="E167">
        <v>2410290626</v>
      </c>
      <c r="F167" t="s">
        <v>92</v>
      </c>
      <c r="G167" t="s">
        <v>89</v>
      </c>
      <c r="H167">
        <v>6.5568</v>
      </c>
      <c r="I167">
        <v>3</v>
      </c>
      <c r="J167">
        <v>8000</v>
      </c>
      <c r="K167">
        <f>+VLOOKUP(E167,Costos!$A$1:$I$716100,9,FALSE)</f>
        <v>6.3063640000000003</v>
      </c>
      <c r="L167" t="str">
        <f t="shared" si="10"/>
        <v>241</v>
      </c>
      <c r="M167" t="str">
        <f t="shared" si="11"/>
        <v>241029</v>
      </c>
      <c r="N167" t="str">
        <f>IFERROR(IF(L167="231","231",VLOOKUP(E167,Materiales!$A$1:$G$37443,7,FALSE)),"N/A")</f>
        <v>Resinas</v>
      </c>
    </row>
    <row r="168" spans="1:14" x14ac:dyDescent="0.25">
      <c r="A168">
        <v>2110110002</v>
      </c>
      <c r="B168" t="s">
        <v>1266</v>
      </c>
      <c r="C168">
        <v>2310160538</v>
      </c>
      <c r="D168" t="s">
        <v>2443</v>
      </c>
      <c r="E168">
        <v>2410090294</v>
      </c>
      <c r="F168" t="s">
        <v>101</v>
      </c>
      <c r="G168" t="s">
        <v>89</v>
      </c>
      <c r="H168">
        <v>0.17599999999999999</v>
      </c>
      <c r="I168">
        <v>3</v>
      </c>
      <c r="J168">
        <v>8000</v>
      </c>
      <c r="K168">
        <f>+VLOOKUP(E168,Costos!$A$1:$I$716100,9,FALSE)</f>
        <v>21.1996</v>
      </c>
      <c r="L168" t="str">
        <f t="shared" si="10"/>
        <v>241</v>
      </c>
      <c r="M168" t="str">
        <f t="shared" si="11"/>
        <v>241009</v>
      </c>
      <c r="N168" t="str">
        <f>IFERROR(IF(L168="231","231",VLOOKUP(E168,Materiales!$A$1:$G$37443,7,FALSE)),"N/A")</f>
        <v>Masterbach</v>
      </c>
    </row>
    <row r="169" spans="1:14" x14ac:dyDescent="0.25">
      <c r="A169">
        <v>2110110002</v>
      </c>
      <c r="B169" t="s">
        <v>1266</v>
      </c>
      <c r="C169">
        <v>2310160538</v>
      </c>
      <c r="D169" t="s">
        <v>2443</v>
      </c>
      <c r="E169">
        <v>2410290626</v>
      </c>
      <c r="F169" t="s">
        <v>92</v>
      </c>
      <c r="G169" t="s">
        <v>89</v>
      </c>
      <c r="H169">
        <v>8.6259999999999994</v>
      </c>
      <c r="I169">
        <v>3</v>
      </c>
      <c r="J169">
        <v>8000</v>
      </c>
      <c r="K169">
        <f>+VLOOKUP(E169,Costos!$A$1:$I$716100,9,FALSE)</f>
        <v>6.3063640000000003</v>
      </c>
      <c r="L169" t="str">
        <f t="shared" si="10"/>
        <v>241</v>
      </c>
      <c r="M169" t="str">
        <f t="shared" si="11"/>
        <v>241029</v>
      </c>
      <c r="N169" t="str">
        <f>IFERROR(IF(L169="231","231",VLOOKUP(E169,Materiales!$A$1:$G$37443,7,FALSE)),"N/A")</f>
        <v>Resinas</v>
      </c>
    </row>
    <row r="170" spans="1:14" x14ac:dyDescent="0.25">
      <c r="A170">
        <v>2110110002</v>
      </c>
      <c r="B170" t="s">
        <v>1266</v>
      </c>
      <c r="C170">
        <v>2310320326</v>
      </c>
      <c r="D170" t="s">
        <v>2635</v>
      </c>
      <c r="E170">
        <v>2410190011</v>
      </c>
      <c r="F170" t="s">
        <v>3305</v>
      </c>
      <c r="G170" t="s">
        <v>89</v>
      </c>
      <c r="H170">
        <v>3.4796</v>
      </c>
      <c r="I170">
        <v>3</v>
      </c>
      <c r="J170">
        <v>8000</v>
      </c>
      <c r="K170">
        <f>+VLOOKUP(E170,Costos!$A$1:$I$716100,9,FALSE)</f>
        <v>6.6059840000000003</v>
      </c>
      <c r="L170" t="str">
        <f t="shared" si="10"/>
        <v>241</v>
      </c>
      <c r="M170" t="str">
        <f t="shared" si="11"/>
        <v>241019</v>
      </c>
      <c r="N170" t="str">
        <f>IFERROR(IF(L170="231","231",VLOOKUP(E170,Materiales!$A$1:$G$37443,7,FALSE)),"N/A")</f>
        <v>Alcohol</v>
      </c>
    </row>
    <row r="171" spans="1:14" x14ac:dyDescent="0.25">
      <c r="A171">
        <v>2110110002</v>
      </c>
      <c r="B171" t="s">
        <v>1266</v>
      </c>
      <c r="C171">
        <v>2310320326</v>
      </c>
      <c r="D171" t="s">
        <v>2635</v>
      </c>
      <c r="E171">
        <v>2410290210</v>
      </c>
      <c r="F171" t="s">
        <v>3341</v>
      </c>
      <c r="G171" t="s">
        <v>89</v>
      </c>
      <c r="H171">
        <v>0.65239999999999998</v>
      </c>
      <c r="I171">
        <v>3</v>
      </c>
      <c r="J171">
        <v>8000</v>
      </c>
      <c r="K171">
        <f>+VLOOKUP(E171,Costos!$A$1:$I$716100,9,FALSE)</f>
        <v>16.150145999999999</v>
      </c>
      <c r="L171" t="str">
        <f t="shared" si="10"/>
        <v>241</v>
      </c>
      <c r="M171" t="str">
        <f t="shared" si="11"/>
        <v>241029</v>
      </c>
      <c r="N171" t="str">
        <f>IFERROR(IF(L171="231","231",VLOOKUP(E171,Materiales!$A$1:$G$37443,7,FALSE)),"N/A")</f>
        <v>Alcohol</v>
      </c>
    </row>
    <row r="172" spans="1:14" x14ac:dyDescent="0.25">
      <c r="A172">
        <v>2110110002</v>
      </c>
      <c r="B172" t="s">
        <v>1266</v>
      </c>
      <c r="C172">
        <v>2310320326</v>
      </c>
      <c r="D172" t="s">
        <v>2635</v>
      </c>
      <c r="E172">
        <v>2410290516</v>
      </c>
      <c r="F172" t="s">
        <v>3351</v>
      </c>
      <c r="G172" t="s">
        <v>89</v>
      </c>
      <c r="H172">
        <v>82.640500000000003</v>
      </c>
      <c r="I172">
        <v>3</v>
      </c>
      <c r="J172">
        <v>8000</v>
      </c>
      <c r="K172">
        <f>+VLOOKUP(E172,Costos!$A$1:$I$716100,9,FALSE)</f>
        <v>6.3744370000000004</v>
      </c>
      <c r="L172" t="str">
        <f t="shared" si="10"/>
        <v>241</v>
      </c>
      <c r="M172" t="str">
        <f t="shared" si="11"/>
        <v>241029</v>
      </c>
      <c r="N172" t="str">
        <f>IFERROR(IF(L172="231","231",VLOOKUP(E172,Materiales!$A$1:$G$37443,7,FALSE)),"N/A")</f>
        <v>Varios</v>
      </c>
    </row>
    <row r="173" spans="1:14" x14ac:dyDescent="0.25">
      <c r="A173">
        <v>2110110002</v>
      </c>
      <c r="B173" t="s">
        <v>1266</v>
      </c>
      <c r="C173">
        <v>2310320326</v>
      </c>
      <c r="D173" t="s">
        <v>2635</v>
      </c>
      <c r="E173">
        <v>2410290517</v>
      </c>
      <c r="F173" t="s">
        <v>3352</v>
      </c>
      <c r="G173" t="s">
        <v>89</v>
      </c>
      <c r="H173">
        <v>0.20619999999999999</v>
      </c>
      <c r="I173">
        <v>3</v>
      </c>
      <c r="J173">
        <v>8000</v>
      </c>
      <c r="K173">
        <f>+VLOOKUP(E173,Costos!$A$1:$I$716100,9,FALSE)</f>
        <v>5.2654379999999996</v>
      </c>
      <c r="L173" t="str">
        <f t="shared" si="10"/>
        <v>241</v>
      </c>
      <c r="M173" t="str">
        <f t="shared" si="11"/>
        <v>241029</v>
      </c>
      <c r="N173" t="str">
        <f>IFERROR(IF(L173="231","231",VLOOKUP(E173,Materiales!$A$1:$G$37443,7,FALSE)),"N/A")</f>
        <v>Otros</v>
      </c>
    </row>
    <row r="174" spans="1:14" x14ac:dyDescent="0.25">
      <c r="A174">
        <v>2110110002</v>
      </c>
      <c r="B174" t="s">
        <v>1266</v>
      </c>
      <c r="C174">
        <v>2310320326</v>
      </c>
      <c r="D174" t="s">
        <v>2635</v>
      </c>
      <c r="E174">
        <v>2410290518</v>
      </c>
      <c r="F174" t="s">
        <v>3353</v>
      </c>
      <c r="G174" t="s">
        <v>89</v>
      </c>
      <c r="H174">
        <v>0.254</v>
      </c>
      <c r="I174">
        <v>3</v>
      </c>
      <c r="J174">
        <v>8000</v>
      </c>
      <c r="K174">
        <f>+VLOOKUP(E174,Costos!$A$1:$I$716100,9,FALSE)</f>
        <v>4.2085650000000001</v>
      </c>
      <c r="L174" t="str">
        <f t="shared" si="10"/>
        <v>241</v>
      </c>
      <c r="M174" t="str">
        <f t="shared" si="11"/>
        <v>241029</v>
      </c>
      <c r="N174" t="str">
        <f>IFERROR(IF(L174="231","231",VLOOKUP(E174,Materiales!$A$1:$G$37443,7,FALSE)),"N/A")</f>
        <v>Otros</v>
      </c>
    </row>
    <row r="175" spans="1:14" x14ac:dyDescent="0.25">
      <c r="A175">
        <v>2110110002</v>
      </c>
      <c r="B175" t="s">
        <v>1266</v>
      </c>
      <c r="C175">
        <v>2310320326</v>
      </c>
      <c r="D175" t="s">
        <v>2635</v>
      </c>
      <c r="E175">
        <v>2410290544</v>
      </c>
      <c r="F175" t="s">
        <v>3356</v>
      </c>
      <c r="G175" t="s">
        <v>89</v>
      </c>
      <c r="H175">
        <v>0.65239999999999998</v>
      </c>
      <c r="I175">
        <v>3</v>
      </c>
      <c r="J175">
        <v>8000</v>
      </c>
      <c r="K175">
        <f>+VLOOKUP(E175,Costos!$A$1:$I$716100,9,FALSE)</f>
        <v>19.648409999999998</v>
      </c>
      <c r="L175" t="str">
        <f t="shared" si="10"/>
        <v>241</v>
      </c>
      <c r="M175" t="str">
        <f t="shared" si="11"/>
        <v>241029</v>
      </c>
      <c r="N175" t="str">
        <f>IFERROR(IF(L175="231","231",VLOOKUP(E175,Materiales!$A$1:$G$37443,7,FALSE)),"N/A")</f>
        <v>Alcohol</v>
      </c>
    </row>
    <row r="176" spans="1:14" x14ac:dyDescent="0.25">
      <c r="A176">
        <v>2110110002</v>
      </c>
      <c r="B176" t="s">
        <v>1266</v>
      </c>
      <c r="C176">
        <v>2310320326</v>
      </c>
      <c r="D176" t="s">
        <v>2635</v>
      </c>
      <c r="E176">
        <v>2410290827</v>
      </c>
      <c r="F176" t="s">
        <v>3467</v>
      </c>
      <c r="G176" t="s">
        <v>89</v>
      </c>
      <c r="H176">
        <v>0.86990000000000001</v>
      </c>
      <c r="I176">
        <v>3</v>
      </c>
      <c r="J176">
        <v>8000</v>
      </c>
      <c r="K176">
        <f>+VLOOKUP(E176,Costos!$A$1:$I$716100,9,FALSE)</f>
        <v>8.7862050000000007</v>
      </c>
      <c r="L176" t="str">
        <f t="shared" si="10"/>
        <v>241</v>
      </c>
      <c r="M176" t="str">
        <f t="shared" si="11"/>
        <v>241029</v>
      </c>
      <c r="N176" t="str">
        <f>IFERROR(IF(L176="231","231",VLOOKUP(E176,Materiales!$A$1:$G$37443,7,FALSE)),"N/A")</f>
        <v>Varios</v>
      </c>
    </row>
    <row r="177" spans="1:14" x14ac:dyDescent="0.25">
      <c r="A177">
        <v>2110110002</v>
      </c>
      <c r="B177" t="s">
        <v>1266</v>
      </c>
      <c r="C177">
        <v>2310320326</v>
      </c>
      <c r="D177" t="s">
        <v>2635</v>
      </c>
      <c r="E177">
        <v>2430850012</v>
      </c>
      <c r="F177" t="s">
        <v>3638</v>
      </c>
      <c r="G177" t="s">
        <v>89</v>
      </c>
      <c r="H177">
        <v>0.1305</v>
      </c>
      <c r="I177">
        <v>3</v>
      </c>
      <c r="J177">
        <v>8000</v>
      </c>
      <c r="K177">
        <f>+VLOOKUP(E177,Costos!$A$1:$I$716100,9,FALSE)</f>
        <v>15.424059</v>
      </c>
      <c r="L177" t="str">
        <f t="shared" si="10"/>
        <v>243</v>
      </c>
      <c r="M177" t="str">
        <f t="shared" si="11"/>
        <v>243085</v>
      </c>
      <c r="N177" t="str">
        <f>IFERROR(IF(L177="231","231",VLOOKUP(E177,Materiales!$A$1:$G$37443,7,FALSE)),"N/A")</f>
        <v>Varios</v>
      </c>
    </row>
    <row r="178" spans="1:14" x14ac:dyDescent="0.25">
      <c r="A178">
        <v>2110110002</v>
      </c>
      <c r="B178" t="s">
        <v>1266</v>
      </c>
      <c r="C178">
        <v>2310320326</v>
      </c>
      <c r="D178" t="s">
        <v>2635</v>
      </c>
      <c r="E178">
        <v>2430880022</v>
      </c>
      <c r="F178" t="s">
        <v>115</v>
      </c>
      <c r="G178" t="s">
        <v>89</v>
      </c>
      <c r="H178">
        <v>0.57069999999999999</v>
      </c>
      <c r="I178">
        <v>3</v>
      </c>
      <c r="J178">
        <v>8000</v>
      </c>
      <c r="K178">
        <f>+VLOOKUP(E178,Costos!$A$1:$I$716100,9,FALSE)</f>
        <v>6.1924229999999998</v>
      </c>
      <c r="L178" t="str">
        <f t="shared" si="10"/>
        <v>243</v>
      </c>
      <c r="M178" t="str">
        <f t="shared" si="11"/>
        <v>243088</v>
      </c>
      <c r="N178" t="str">
        <f>IFERROR(IF(L178="231","231",VLOOKUP(E178,Materiales!$A$1:$G$37443,7,FALSE)),"N/A")</f>
        <v>Varios</v>
      </c>
    </row>
    <row r="179" spans="1:14" x14ac:dyDescent="0.25">
      <c r="A179">
        <v>2110110004</v>
      </c>
      <c r="B179" t="s">
        <v>1267</v>
      </c>
      <c r="C179">
        <v>2110110004</v>
      </c>
      <c r="D179" t="s">
        <v>1267</v>
      </c>
      <c r="E179">
        <v>2310160090</v>
      </c>
      <c r="F179" t="s">
        <v>2341</v>
      </c>
      <c r="G179" t="s">
        <v>36</v>
      </c>
      <c r="H179">
        <v>8000</v>
      </c>
      <c r="I179">
        <v>1</v>
      </c>
      <c r="J179">
        <v>8000</v>
      </c>
      <c r="K179">
        <f>+VLOOKUP(E179,Costos!$A$1:$I$716100,9,FALSE)</f>
        <v>5.6251000000000002E-2</v>
      </c>
      <c r="L179" t="str">
        <f t="shared" si="10"/>
        <v>231</v>
      </c>
      <c r="M179" t="str">
        <f t="shared" si="11"/>
        <v>231016</v>
      </c>
      <c r="N179" t="str">
        <f>IFERROR(IF(L179="231","231",VLOOKUP(E179,Materiales!$A$1:$G$37443,7,FALSE)),"N/A")</f>
        <v>231</v>
      </c>
    </row>
    <row r="180" spans="1:14" x14ac:dyDescent="0.25">
      <c r="A180">
        <v>2110110004</v>
      </c>
      <c r="B180" t="s">
        <v>1267</v>
      </c>
      <c r="C180">
        <v>2110110004</v>
      </c>
      <c r="D180" t="s">
        <v>1267</v>
      </c>
      <c r="E180">
        <v>2310230020</v>
      </c>
      <c r="F180" t="s">
        <v>2577</v>
      </c>
      <c r="G180" t="s">
        <v>36</v>
      </c>
      <c r="H180">
        <v>8000</v>
      </c>
      <c r="I180">
        <v>1</v>
      </c>
      <c r="J180">
        <v>8000</v>
      </c>
      <c r="K180">
        <f>+VLOOKUP(E180,Costos!$A$1:$I$716100,9,FALSE)</f>
        <v>0.12554000000000001</v>
      </c>
      <c r="L180" t="str">
        <f t="shared" si="10"/>
        <v>231</v>
      </c>
      <c r="M180" t="str">
        <f t="shared" si="11"/>
        <v>231023</v>
      </c>
      <c r="N180" t="str">
        <f>IFERROR(IF(L180="231","231",VLOOKUP(E180,Materiales!$A$1:$G$37443,7,FALSE)),"N/A")</f>
        <v>231</v>
      </c>
    </row>
    <row r="181" spans="1:14" x14ac:dyDescent="0.25">
      <c r="A181">
        <v>2110110004</v>
      </c>
      <c r="B181" t="s">
        <v>1267</v>
      </c>
      <c r="C181">
        <v>2110110004</v>
      </c>
      <c r="D181" t="s">
        <v>1267</v>
      </c>
      <c r="E181">
        <v>2310320088</v>
      </c>
      <c r="F181" t="s">
        <v>2623</v>
      </c>
      <c r="G181" t="s">
        <v>89</v>
      </c>
      <c r="H181">
        <v>1824.8385000000001</v>
      </c>
      <c r="I181">
        <v>1</v>
      </c>
      <c r="J181">
        <v>8000</v>
      </c>
      <c r="K181">
        <f>+VLOOKUP(E181,Costos!$A$1:$I$716100,9,FALSE)</f>
        <v>1.3803829999999999</v>
      </c>
      <c r="L181" t="str">
        <f t="shared" si="10"/>
        <v>231</v>
      </c>
      <c r="M181" t="str">
        <f t="shared" si="11"/>
        <v>231032</v>
      </c>
      <c r="N181" t="str">
        <f>IFERROR(IF(L181="231","231",VLOOKUP(E181,Materiales!$A$1:$G$37443,7,FALSE)),"N/A")</f>
        <v>231</v>
      </c>
    </row>
    <row r="182" spans="1:14" x14ac:dyDescent="0.25">
      <c r="A182">
        <v>2110110004</v>
      </c>
      <c r="B182" t="s">
        <v>1267</v>
      </c>
      <c r="C182">
        <v>2110110004</v>
      </c>
      <c r="D182" t="s">
        <v>1267</v>
      </c>
      <c r="E182">
        <v>2500030045</v>
      </c>
      <c r="F182" t="s">
        <v>4824</v>
      </c>
      <c r="G182" t="s">
        <v>36</v>
      </c>
      <c r="H182">
        <v>95.382199999999997</v>
      </c>
      <c r="I182">
        <v>1</v>
      </c>
      <c r="J182">
        <v>8000</v>
      </c>
      <c r="K182">
        <f>+VLOOKUP(E182,Costos!$A$1:$I$716100,9,FALSE)</f>
        <v>2.0163639999999998</v>
      </c>
      <c r="L182" t="str">
        <f t="shared" si="10"/>
        <v>250</v>
      </c>
      <c r="M182" t="str">
        <f t="shared" si="11"/>
        <v>250003</v>
      </c>
      <c r="N182" t="str">
        <f>IFERROR(IF(L182="231","231",VLOOKUP(E182,Materiales!$A$1:$G$37443,7,FALSE)),"N/A")</f>
        <v>Cajón</v>
      </c>
    </row>
    <row r="183" spans="1:14" x14ac:dyDescent="0.25">
      <c r="A183">
        <v>2110110004</v>
      </c>
      <c r="B183" t="s">
        <v>1267</v>
      </c>
      <c r="C183">
        <v>2110110004</v>
      </c>
      <c r="D183" t="s">
        <v>1267</v>
      </c>
      <c r="E183">
        <v>2500070137</v>
      </c>
      <c r="F183" t="s">
        <v>3752</v>
      </c>
      <c r="G183" t="s">
        <v>36</v>
      </c>
      <c r="H183">
        <v>8000</v>
      </c>
      <c r="I183">
        <v>1</v>
      </c>
      <c r="J183">
        <v>8000</v>
      </c>
      <c r="K183">
        <f>+VLOOKUP(E183,Costos!$A$1:$I$716100,9,FALSE)</f>
        <v>7.3991000000000001E-2</v>
      </c>
      <c r="L183" t="str">
        <f t="shared" si="10"/>
        <v>250</v>
      </c>
      <c r="M183" t="str">
        <f t="shared" si="11"/>
        <v>250007</v>
      </c>
      <c r="N183" t="str">
        <f>IFERROR(IF(L183="231","231",VLOOKUP(E183,Materiales!$A$1:$G$37443,7,FALSE)),"N/A")</f>
        <v>Etiquetas</v>
      </c>
    </row>
    <row r="184" spans="1:14" x14ac:dyDescent="0.25">
      <c r="A184">
        <v>2110110004</v>
      </c>
      <c r="B184" t="s">
        <v>1267</v>
      </c>
      <c r="C184">
        <v>2310160090</v>
      </c>
      <c r="D184" t="s">
        <v>2341</v>
      </c>
      <c r="E184">
        <v>2410090294</v>
      </c>
      <c r="F184" t="s">
        <v>101</v>
      </c>
      <c r="G184" t="s">
        <v>89</v>
      </c>
      <c r="H184">
        <v>1.2373000000000001</v>
      </c>
      <c r="I184">
        <v>2</v>
      </c>
      <c r="J184">
        <v>8000</v>
      </c>
      <c r="K184">
        <f>+VLOOKUP(E184,Costos!$A$1:$I$716100,9,FALSE)</f>
        <v>21.1996</v>
      </c>
      <c r="L184" t="str">
        <f t="shared" si="10"/>
        <v>241</v>
      </c>
      <c r="M184" t="str">
        <f t="shared" si="11"/>
        <v>241009</v>
      </c>
      <c r="N184" t="str">
        <f>IFERROR(IF(L184="231","231",VLOOKUP(E184,Materiales!$A$1:$G$37443,7,FALSE)),"N/A")</f>
        <v>Masterbach</v>
      </c>
    </row>
    <row r="185" spans="1:14" x14ac:dyDescent="0.25">
      <c r="A185">
        <v>2110110004</v>
      </c>
      <c r="B185" t="s">
        <v>1267</v>
      </c>
      <c r="C185">
        <v>2310160090</v>
      </c>
      <c r="D185" t="s">
        <v>2341</v>
      </c>
      <c r="E185">
        <v>2410290624</v>
      </c>
      <c r="F185" t="s">
        <v>91</v>
      </c>
      <c r="G185" t="s">
        <v>89</v>
      </c>
      <c r="H185">
        <v>61.9129</v>
      </c>
      <c r="I185">
        <v>2</v>
      </c>
      <c r="J185">
        <v>8000</v>
      </c>
      <c r="K185">
        <f>+VLOOKUP(E185,Costos!$A$1:$I$716100,9,FALSE)</f>
        <v>6.9373659999999999</v>
      </c>
      <c r="L185" t="str">
        <f t="shared" ref="L185:L216" si="12">+LEFT(E185,3)</f>
        <v>241</v>
      </c>
      <c r="M185" t="str">
        <f t="shared" ref="M185:M216" si="13">+LEFT(E185,6)</f>
        <v>241029</v>
      </c>
      <c r="N185" t="str">
        <f>IFERROR(IF(L185="231","231",VLOOKUP(E185,Materiales!$A$1:$G$37443,7,FALSE)),"N/A")</f>
        <v>Resinas</v>
      </c>
    </row>
    <row r="186" spans="1:14" x14ac:dyDescent="0.25">
      <c r="A186">
        <v>2110110004</v>
      </c>
      <c r="B186" t="s">
        <v>1267</v>
      </c>
      <c r="C186">
        <v>2310230020</v>
      </c>
      <c r="D186" t="s">
        <v>2577</v>
      </c>
      <c r="E186">
        <v>2410090171</v>
      </c>
      <c r="F186" t="s">
        <v>3178</v>
      </c>
      <c r="G186" t="s">
        <v>89</v>
      </c>
      <c r="H186">
        <v>2.5190999999999999</v>
      </c>
      <c r="I186">
        <v>2</v>
      </c>
      <c r="J186">
        <v>8000</v>
      </c>
      <c r="K186">
        <f>+VLOOKUP(E186,Costos!$A$1:$I$716100,9,FALSE)</f>
        <v>12.295067</v>
      </c>
      <c r="L186" t="str">
        <f t="shared" si="12"/>
        <v>241</v>
      </c>
      <c r="M186" t="str">
        <f t="shared" si="13"/>
        <v>241009</v>
      </c>
      <c r="N186" t="str">
        <f>IFERROR(IF(L186="231","231",VLOOKUP(E186,Materiales!$A$1:$G$37443,7,FALSE)),"N/A")</f>
        <v>Masterbach</v>
      </c>
    </row>
    <row r="187" spans="1:14" x14ac:dyDescent="0.25">
      <c r="A187">
        <v>2110110004</v>
      </c>
      <c r="B187" t="s">
        <v>1267</v>
      </c>
      <c r="C187">
        <v>2310230020</v>
      </c>
      <c r="D187" t="s">
        <v>2577</v>
      </c>
      <c r="E187">
        <v>2410290046</v>
      </c>
      <c r="F187" t="s">
        <v>3327</v>
      </c>
      <c r="G187" t="s">
        <v>89</v>
      </c>
      <c r="H187">
        <v>157.16309999999999</v>
      </c>
      <c r="I187">
        <v>2</v>
      </c>
      <c r="J187">
        <v>8000</v>
      </c>
      <c r="K187">
        <f>+VLOOKUP(E187,Costos!$A$1:$I$716100,9,FALSE)</f>
        <v>6.2228440000000003</v>
      </c>
      <c r="L187" t="str">
        <f t="shared" si="12"/>
        <v>241</v>
      </c>
      <c r="M187" t="str">
        <f t="shared" si="13"/>
        <v>241029</v>
      </c>
      <c r="N187" t="str">
        <f>IFERROR(IF(L187="231","231",VLOOKUP(E187,Materiales!$A$1:$G$37443,7,FALSE)),"N/A")</f>
        <v>Resinas</v>
      </c>
    </row>
    <row r="188" spans="1:14" x14ac:dyDescent="0.25">
      <c r="A188">
        <v>2110110004</v>
      </c>
      <c r="B188" t="s">
        <v>1267</v>
      </c>
      <c r="C188">
        <v>2310320088</v>
      </c>
      <c r="D188" t="s">
        <v>2623</v>
      </c>
      <c r="E188">
        <v>2310320326</v>
      </c>
      <c r="F188" t="s">
        <v>2635</v>
      </c>
      <c r="G188" t="s">
        <v>89</v>
      </c>
      <c r="H188">
        <v>164.2355</v>
      </c>
      <c r="I188">
        <v>2</v>
      </c>
      <c r="J188">
        <v>8000</v>
      </c>
      <c r="K188">
        <f>+VLOOKUP(E188,Costos!$A$1:$I$716100,9,FALSE)</f>
        <v>3.2668979999999999</v>
      </c>
      <c r="L188" t="str">
        <f t="shared" si="12"/>
        <v>231</v>
      </c>
      <c r="M188" t="str">
        <f t="shared" si="13"/>
        <v>231032</v>
      </c>
      <c r="N188" t="str">
        <f>IFERROR(IF(L188="231","231",VLOOKUP(E188,Materiales!$A$1:$G$37443,7,FALSE)),"N/A")</f>
        <v>231</v>
      </c>
    </row>
    <row r="189" spans="1:14" x14ac:dyDescent="0.25">
      <c r="A189">
        <v>2110110004</v>
      </c>
      <c r="B189" t="s">
        <v>1267</v>
      </c>
      <c r="C189">
        <v>2310320088</v>
      </c>
      <c r="D189" t="s">
        <v>2623</v>
      </c>
      <c r="E189">
        <v>2410150008</v>
      </c>
      <c r="F189" t="s">
        <v>3273</v>
      </c>
      <c r="G189" t="s">
        <v>89</v>
      </c>
      <c r="H189">
        <v>72.993499999999997</v>
      </c>
      <c r="I189">
        <v>2</v>
      </c>
      <c r="J189">
        <v>8000</v>
      </c>
      <c r="K189">
        <f>+VLOOKUP(E189,Costos!$A$1:$I$716100,9,FALSE)</f>
        <v>2.4440810000000002</v>
      </c>
      <c r="L189" t="str">
        <f t="shared" si="12"/>
        <v>241</v>
      </c>
      <c r="M189" t="str">
        <f t="shared" si="13"/>
        <v>241015</v>
      </c>
      <c r="N189" t="str">
        <f>IFERROR(IF(L189="231","231",VLOOKUP(E189,Materiales!$A$1:$G$37443,7,FALSE)),"N/A")</f>
        <v>Varios</v>
      </c>
    </row>
    <row r="190" spans="1:14" x14ac:dyDescent="0.25">
      <c r="A190">
        <v>2110110004</v>
      </c>
      <c r="B190" t="s">
        <v>1267</v>
      </c>
      <c r="C190">
        <v>2310320088</v>
      </c>
      <c r="D190" t="s">
        <v>2623</v>
      </c>
      <c r="E190">
        <v>2410190011</v>
      </c>
      <c r="F190" t="s">
        <v>3305</v>
      </c>
      <c r="G190" t="s">
        <v>89</v>
      </c>
      <c r="H190">
        <v>164.2355</v>
      </c>
      <c r="I190">
        <v>2</v>
      </c>
      <c r="J190">
        <v>8000</v>
      </c>
      <c r="K190">
        <f>+VLOOKUP(E190,Costos!$A$1:$I$716100,9,FALSE)</f>
        <v>6.6059840000000003</v>
      </c>
      <c r="L190" t="str">
        <f t="shared" si="12"/>
        <v>241</v>
      </c>
      <c r="M190" t="str">
        <f t="shared" si="13"/>
        <v>241019</v>
      </c>
      <c r="N190" t="str">
        <f>IFERROR(IF(L190="231","231",VLOOKUP(E190,Materiales!$A$1:$G$37443,7,FALSE)),"N/A")</f>
        <v>Alcohol</v>
      </c>
    </row>
    <row r="191" spans="1:14" x14ac:dyDescent="0.25">
      <c r="A191">
        <v>2110110004</v>
      </c>
      <c r="B191" t="s">
        <v>1267</v>
      </c>
      <c r="C191">
        <v>2310320088</v>
      </c>
      <c r="D191" t="s">
        <v>2623</v>
      </c>
      <c r="E191">
        <v>2410260013</v>
      </c>
      <c r="F191" t="s">
        <v>3321</v>
      </c>
      <c r="G191" t="s">
        <v>89</v>
      </c>
      <c r="H191">
        <v>4.2099999999999999E-2</v>
      </c>
      <c r="I191">
        <v>2</v>
      </c>
      <c r="J191">
        <v>8000</v>
      </c>
      <c r="K191">
        <f>+VLOOKUP(E191,Costos!$A$1:$I$716100,9,FALSE)</f>
        <v>33.575803999999998</v>
      </c>
      <c r="L191" t="str">
        <f t="shared" si="12"/>
        <v>241</v>
      </c>
      <c r="M191" t="str">
        <f t="shared" si="13"/>
        <v>241026</v>
      </c>
      <c r="N191" t="str">
        <f>IFERROR(IF(L191="231","231",VLOOKUP(E191,Materiales!$A$1:$G$37443,7,FALSE)),"N/A")</f>
        <v>Otros</v>
      </c>
    </row>
    <row r="192" spans="1:14" x14ac:dyDescent="0.25">
      <c r="A192">
        <v>2110110004</v>
      </c>
      <c r="B192" t="s">
        <v>1267</v>
      </c>
      <c r="C192">
        <v>2310320088</v>
      </c>
      <c r="D192" t="s">
        <v>2623</v>
      </c>
      <c r="E192">
        <v>2430850012</v>
      </c>
      <c r="F192" t="s">
        <v>3638</v>
      </c>
      <c r="G192" t="s">
        <v>89</v>
      </c>
      <c r="H192">
        <v>0.91239999999999999</v>
      </c>
      <c r="I192">
        <v>2</v>
      </c>
      <c r="J192">
        <v>8000</v>
      </c>
      <c r="K192">
        <f>+VLOOKUP(E192,Costos!$A$1:$I$716100,9,FALSE)</f>
        <v>15.424059</v>
      </c>
      <c r="L192" t="str">
        <f t="shared" si="12"/>
        <v>243</v>
      </c>
      <c r="M192" t="str">
        <f t="shared" si="13"/>
        <v>243085</v>
      </c>
      <c r="N192" t="str">
        <f>IFERROR(IF(L192="231","231",VLOOKUP(E192,Materiales!$A$1:$G$37443,7,FALSE)),"N/A")</f>
        <v>Varios</v>
      </c>
    </row>
    <row r="193" spans="1:14" x14ac:dyDescent="0.25">
      <c r="A193">
        <v>2110110004</v>
      </c>
      <c r="B193" t="s">
        <v>1267</v>
      </c>
      <c r="C193">
        <v>2310320088</v>
      </c>
      <c r="D193" t="s">
        <v>2623</v>
      </c>
      <c r="E193">
        <v>2430880022</v>
      </c>
      <c r="F193" t="s">
        <v>115</v>
      </c>
      <c r="G193" t="s">
        <v>89</v>
      </c>
      <c r="H193">
        <v>9.1242000000000001</v>
      </c>
      <c r="I193">
        <v>2</v>
      </c>
      <c r="J193">
        <v>8000</v>
      </c>
      <c r="K193">
        <f>+VLOOKUP(E193,Costos!$A$1:$I$716100,9,FALSE)</f>
        <v>6.1924229999999998</v>
      </c>
      <c r="L193" t="str">
        <f t="shared" si="12"/>
        <v>243</v>
      </c>
      <c r="M193" t="str">
        <f t="shared" si="13"/>
        <v>243088</v>
      </c>
      <c r="N193" t="str">
        <f>IFERROR(IF(L193="231","231",VLOOKUP(E193,Materiales!$A$1:$G$37443,7,FALSE)),"N/A")</f>
        <v>Varios</v>
      </c>
    </row>
    <row r="194" spans="1:14" x14ac:dyDescent="0.25">
      <c r="A194">
        <v>2110110004</v>
      </c>
      <c r="B194" t="s">
        <v>1267</v>
      </c>
      <c r="C194">
        <v>2310320326</v>
      </c>
      <c r="D194" t="s">
        <v>2635</v>
      </c>
      <c r="E194">
        <v>2410190011</v>
      </c>
      <c r="F194" t="s">
        <v>3305</v>
      </c>
      <c r="G194" t="s">
        <v>89</v>
      </c>
      <c r="H194">
        <v>3.2265999999999999</v>
      </c>
      <c r="I194">
        <v>3</v>
      </c>
      <c r="J194">
        <v>8000</v>
      </c>
      <c r="K194">
        <f>+VLOOKUP(E194,Costos!$A$1:$I$716100,9,FALSE)</f>
        <v>6.6059840000000003</v>
      </c>
      <c r="L194" t="str">
        <f t="shared" si="12"/>
        <v>241</v>
      </c>
      <c r="M194" t="str">
        <f t="shared" si="13"/>
        <v>241019</v>
      </c>
      <c r="N194" t="str">
        <f>IFERROR(IF(L194="231","231",VLOOKUP(E194,Materiales!$A$1:$G$37443,7,FALSE)),"N/A")</f>
        <v>Alcohol</v>
      </c>
    </row>
    <row r="195" spans="1:14" x14ac:dyDescent="0.25">
      <c r="A195">
        <v>2110110004</v>
      </c>
      <c r="B195" t="s">
        <v>1267</v>
      </c>
      <c r="C195">
        <v>2310320326</v>
      </c>
      <c r="D195" t="s">
        <v>2635</v>
      </c>
      <c r="E195">
        <v>2410290210</v>
      </c>
      <c r="F195" t="s">
        <v>3341</v>
      </c>
      <c r="G195" t="s">
        <v>89</v>
      </c>
      <c r="H195">
        <v>0.60499999999999998</v>
      </c>
      <c r="I195">
        <v>3</v>
      </c>
      <c r="J195">
        <v>8000</v>
      </c>
      <c r="K195">
        <f>+VLOOKUP(E195,Costos!$A$1:$I$716100,9,FALSE)</f>
        <v>16.150145999999999</v>
      </c>
      <c r="L195" t="str">
        <f t="shared" si="12"/>
        <v>241</v>
      </c>
      <c r="M195" t="str">
        <f t="shared" si="13"/>
        <v>241029</v>
      </c>
      <c r="N195" t="str">
        <f>IFERROR(IF(L195="231","231",VLOOKUP(E195,Materiales!$A$1:$G$37443,7,FALSE)),"N/A")</f>
        <v>Alcohol</v>
      </c>
    </row>
    <row r="196" spans="1:14" x14ac:dyDescent="0.25">
      <c r="A196">
        <v>2110110004</v>
      </c>
      <c r="B196" t="s">
        <v>1267</v>
      </c>
      <c r="C196">
        <v>2310320326</v>
      </c>
      <c r="D196" t="s">
        <v>2635</v>
      </c>
      <c r="E196">
        <v>2410290516</v>
      </c>
      <c r="F196" t="s">
        <v>3351</v>
      </c>
      <c r="G196" t="s">
        <v>89</v>
      </c>
      <c r="H196">
        <v>76.632499999999993</v>
      </c>
      <c r="I196">
        <v>3</v>
      </c>
      <c r="J196">
        <v>8000</v>
      </c>
      <c r="K196">
        <f>+VLOOKUP(E196,Costos!$A$1:$I$716100,9,FALSE)</f>
        <v>6.3744370000000004</v>
      </c>
      <c r="L196" t="str">
        <f t="shared" si="12"/>
        <v>241</v>
      </c>
      <c r="M196" t="str">
        <f t="shared" si="13"/>
        <v>241029</v>
      </c>
      <c r="N196" t="str">
        <f>IFERROR(IF(L196="231","231",VLOOKUP(E196,Materiales!$A$1:$G$37443,7,FALSE)),"N/A")</f>
        <v>Varios</v>
      </c>
    </row>
    <row r="197" spans="1:14" x14ac:dyDescent="0.25">
      <c r="A197">
        <v>2110110004</v>
      </c>
      <c r="B197" t="s">
        <v>1267</v>
      </c>
      <c r="C197">
        <v>2310320326</v>
      </c>
      <c r="D197" t="s">
        <v>2635</v>
      </c>
      <c r="E197">
        <v>2410290517</v>
      </c>
      <c r="F197" t="s">
        <v>3352</v>
      </c>
      <c r="G197" t="s">
        <v>89</v>
      </c>
      <c r="H197">
        <v>0.19120000000000001</v>
      </c>
      <c r="I197">
        <v>3</v>
      </c>
      <c r="J197">
        <v>8000</v>
      </c>
      <c r="K197">
        <f>+VLOOKUP(E197,Costos!$A$1:$I$716100,9,FALSE)</f>
        <v>5.2654379999999996</v>
      </c>
      <c r="L197" t="str">
        <f t="shared" si="12"/>
        <v>241</v>
      </c>
      <c r="M197" t="str">
        <f t="shared" si="13"/>
        <v>241029</v>
      </c>
      <c r="N197" t="str">
        <f>IFERROR(IF(L197="231","231",VLOOKUP(E197,Materiales!$A$1:$G$37443,7,FALSE)),"N/A")</f>
        <v>Otros</v>
      </c>
    </row>
    <row r="198" spans="1:14" x14ac:dyDescent="0.25">
      <c r="A198">
        <v>2110110004</v>
      </c>
      <c r="B198" t="s">
        <v>1267</v>
      </c>
      <c r="C198">
        <v>2310320326</v>
      </c>
      <c r="D198" t="s">
        <v>2635</v>
      </c>
      <c r="E198">
        <v>2410290518</v>
      </c>
      <c r="F198" t="s">
        <v>3353</v>
      </c>
      <c r="G198" t="s">
        <v>89</v>
      </c>
      <c r="H198">
        <v>0.23549999999999999</v>
      </c>
      <c r="I198">
        <v>3</v>
      </c>
      <c r="J198">
        <v>8000</v>
      </c>
      <c r="K198">
        <f>+VLOOKUP(E198,Costos!$A$1:$I$716100,9,FALSE)</f>
        <v>4.2085650000000001</v>
      </c>
      <c r="L198" t="str">
        <f t="shared" si="12"/>
        <v>241</v>
      </c>
      <c r="M198" t="str">
        <f t="shared" si="13"/>
        <v>241029</v>
      </c>
      <c r="N198" t="str">
        <f>IFERROR(IF(L198="231","231",VLOOKUP(E198,Materiales!$A$1:$G$37443,7,FALSE)),"N/A")</f>
        <v>Otros</v>
      </c>
    </row>
    <row r="199" spans="1:14" x14ac:dyDescent="0.25">
      <c r="A199">
        <v>2110110004</v>
      </c>
      <c r="B199" t="s">
        <v>1267</v>
      </c>
      <c r="C199">
        <v>2310320326</v>
      </c>
      <c r="D199" t="s">
        <v>2635</v>
      </c>
      <c r="E199">
        <v>2410290544</v>
      </c>
      <c r="F199" t="s">
        <v>3356</v>
      </c>
      <c r="G199" t="s">
        <v>89</v>
      </c>
      <c r="H199">
        <v>0.60499999999999998</v>
      </c>
      <c r="I199">
        <v>3</v>
      </c>
      <c r="J199">
        <v>8000</v>
      </c>
      <c r="K199">
        <f>+VLOOKUP(E199,Costos!$A$1:$I$716100,9,FALSE)</f>
        <v>19.648409999999998</v>
      </c>
      <c r="L199" t="str">
        <f t="shared" si="12"/>
        <v>241</v>
      </c>
      <c r="M199" t="str">
        <f t="shared" si="13"/>
        <v>241029</v>
      </c>
      <c r="N199" t="str">
        <f>IFERROR(IF(L199="231","231",VLOOKUP(E199,Materiales!$A$1:$G$37443,7,FALSE)),"N/A")</f>
        <v>Alcohol</v>
      </c>
    </row>
    <row r="200" spans="1:14" x14ac:dyDescent="0.25">
      <c r="A200">
        <v>2110110004</v>
      </c>
      <c r="B200" t="s">
        <v>1267</v>
      </c>
      <c r="C200">
        <v>2310320326</v>
      </c>
      <c r="D200" t="s">
        <v>2635</v>
      </c>
      <c r="E200">
        <v>2410290827</v>
      </c>
      <c r="F200" t="s">
        <v>3467</v>
      </c>
      <c r="G200" t="s">
        <v>89</v>
      </c>
      <c r="H200">
        <v>0.80669999999999997</v>
      </c>
      <c r="I200">
        <v>3</v>
      </c>
      <c r="J200">
        <v>8000</v>
      </c>
      <c r="K200">
        <f>+VLOOKUP(E200,Costos!$A$1:$I$716100,9,FALSE)</f>
        <v>8.7862050000000007</v>
      </c>
      <c r="L200" t="str">
        <f t="shared" si="12"/>
        <v>241</v>
      </c>
      <c r="M200" t="str">
        <f t="shared" si="13"/>
        <v>241029</v>
      </c>
      <c r="N200" t="str">
        <f>IFERROR(IF(L200="231","231",VLOOKUP(E200,Materiales!$A$1:$G$37443,7,FALSE)),"N/A")</f>
        <v>Varios</v>
      </c>
    </row>
    <row r="201" spans="1:14" x14ac:dyDescent="0.25">
      <c r="A201">
        <v>2110110004</v>
      </c>
      <c r="B201" t="s">
        <v>1267</v>
      </c>
      <c r="C201">
        <v>2310320326</v>
      </c>
      <c r="D201" t="s">
        <v>2635</v>
      </c>
      <c r="E201">
        <v>2430850012</v>
      </c>
      <c r="F201" t="s">
        <v>3638</v>
      </c>
      <c r="G201" t="s">
        <v>89</v>
      </c>
      <c r="H201">
        <v>0.121</v>
      </c>
      <c r="I201">
        <v>3</v>
      </c>
      <c r="J201">
        <v>8000</v>
      </c>
      <c r="K201">
        <f>+VLOOKUP(E201,Costos!$A$1:$I$716100,9,FALSE)</f>
        <v>15.424059</v>
      </c>
      <c r="L201" t="str">
        <f t="shared" si="12"/>
        <v>243</v>
      </c>
      <c r="M201" t="str">
        <f t="shared" si="13"/>
        <v>243085</v>
      </c>
      <c r="N201" t="str">
        <f>IFERROR(IF(L201="231","231",VLOOKUP(E201,Materiales!$A$1:$G$37443,7,FALSE)),"N/A")</f>
        <v>Varios</v>
      </c>
    </row>
    <row r="202" spans="1:14" x14ac:dyDescent="0.25">
      <c r="A202">
        <v>2110110004</v>
      </c>
      <c r="B202" t="s">
        <v>1267</v>
      </c>
      <c r="C202">
        <v>2310320326</v>
      </c>
      <c r="D202" t="s">
        <v>2635</v>
      </c>
      <c r="E202">
        <v>2430880022</v>
      </c>
      <c r="F202" t="s">
        <v>115</v>
      </c>
      <c r="G202" t="s">
        <v>89</v>
      </c>
      <c r="H202">
        <v>0.5292</v>
      </c>
      <c r="I202">
        <v>3</v>
      </c>
      <c r="J202">
        <v>8000</v>
      </c>
      <c r="K202">
        <f>+VLOOKUP(E202,Costos!$A$1:$I$716100,9,FALSE)</f>
        <v>6.1924229999999998</v>
      </c>
      <c r="L202" t="str">
        <f t="shared" si="12"/>
        <v>243</v>
      </c>
      <c r="M202" t="str">
        <f t="shared" si="13"/>
        <v>243088</v>
      </c>
      <c r="N202" t="str">
        <f>IFERROR(IF(L202="231","231",VLOOKUP(E202,Materiales!$A$1:$G$37443,7,FALSE)),"N/A")</f>
        <v>Varios</v>
      </c>
    </row>
    <row r="203" spans="1:14" x14ac:dyDescent="0.25">
      <c r="A203">
        <v>2110110025</v>
      </c>
      <c r="B203" t="s">
        <v>1269</v>
      </c>
      <c r="C203">
        <v>2110110025</v>
      </c>
      <c r="D203" t="s">
        <v>1269</v>
      </c>
      <c r="E203">
        <v>2310160552</v>
      </c>
      <c r="F203" t="s">
        <v>2445</v>
      </c>
      <c r="G203" t="s">
        <v>36</v>
      </c>
      <c r="H203">
        <v>8000</v>
      </c>
      <c r="I203">
        <v>1</v>
      </c>
      <c r="J203">
        <v>8000</v>
      </c>
      <c r="K203">
        <f>+VLOOKUP(E203,Costos!$A$1:$I$716100,9,FALSE)</f>
        <v>5.8913E-2</v>
      </c>
      <c r="L203" t="str">
        <f t="shared" si="12"/>
        <v>231</v>
      </c>
      <c r="M203" t="str">
        <f t="shared" si="13"/>
        <v>231016</v>
      </c>
      <c r="N203" t="str">
        <f>IFERROR(IF(L203="231","231",VLOOKUP(E203,Materiales!$A$1:$G$37443,7,FALSE)),"N/A")</f>
        <v>231</v>
      </c>
    </row>
    <row r="204" spans="1:14" x14ac:dyDescent="0.25">
      <c r="A204">
        <v>2110110025</v>
      </c>
      <c r="B204" t="s">
        <v>1269</v>
      </c>
      <c r="C204">
        <v>2110110025</v>
      </c>
      <c r="D204" t="s">
        <v>1269</v>
      </c>
      <c r="E204">
        <v>2310230085</v>
      </c>
      <c r="F204" t="s">
        <v>2582</v>
      </c>
      <c r="G204" t="s">
        <v>36</v>
      </c>
      <c r="H204">
        <v>8000</v>
      </c>
      <c r="I204">
        <v>1</v>
      </c>
      <c r="J204">
        <v>8000</v>
      </c>
      <c r="K204">
        <f>+VLOOKUP(E204,Costos!$A$1:$I$716100,9,FALSE)</f>
        <v>5.1789000000000002E-2</v>
      </c>
      <c r="L204" t="str">
        <f t="shared" si="12"/>
        <v>231</v>
      </c>
      <c r="M204" t="str">
        <f t="shared" si="13"/>
        <v>231023</v>
      </c>
      <c r="N204" t="str">
        <f>IFERROR(IF(L204="231","231",VLOOKUP(E204,Materiales!$A$1:$G$37443,7,FALSE)),"N/A")</f>
        <v>231</v>
      </c>
    </row>
    <row r="205" spans="1:14" x14ac:dyDescent="0.25">
      <c r="A205">
        <v>2110110025</v>
      </c>
      <c r="B205" t="s">
        <v>1269</v>
      </c>
      <c r="C205">
        <v>2110110025</v>
      </c>
      <c r="D205" t="s">
        <v>1269</v>
      </c>
      <c r="E205">
        <v>2310320088</v>
      </c>
      <c r="F205" t="s">
        <v>2623</v>
      </c>
      <c r="G205" t="s">
        <v>89</v>
      </c>
      <c r="H205">
        <v>496.67869999999999</v>
      </c>
      <c r="I205">
        <v>1</v>
      </c>
      <c r="J205">
        <v>8000</v>
      </c>
      <c r="K205">
        <f>+VLOOKUP(E205,Costos!$A$1:$I$716100,9,FALSE)</f>
        <v>1.3803829999999999</v>
      </c>
      <c r="L205" t="str">
        <f t="shared" si="12"/>
        <v>231</v>
      </c>
      <c r="M205" t="str">
        <f t="shared" si="13"/>
        <v>231032</v>
      </c>
      <c r="N205" t="str">
        <f>IFERROR(IF(L205="231","231",VLOOKUP(E205,Materiales!$A$1:$G$37443,7,FALSE)),"N/A")</f>
        <v>231</v>
      </c>
    </row>
    <row r="206" spans="1:14" x14ac:dyDescent="0.25">
      <c r="A206">
        <v>2110110025</v>
      </c>
      <c r="B206" t="s">
        <v>1269</v>
      </c>
      <c r="C206">
        <v>2110110025</v>
      </c>
      <c r="D206" t="s">
        <v>1269</v>
      </c>
      <c r="E206">
        <v>2500030225</v>
      </c>
      <c r="F206" t="s">
        <v>3713</v>
      </c>
      <c r="G206" t="s">
        <v>36</v>
      </c>
      <c r="H206">
        <v>55.631</v>
      </c>
      <c r="I206">
        <v>1</v>
      </c>
      <c r="J206">
        <v>8000</v>
      </c>
      <c r="K206">
        <f>+VLOOKUP(E206,Costos!$A$1:$I$716100,9,FALSE)</f>
        <v>1.6375109999999999</v>
      </c>
      <c r="L206" t="str">
        <f t="shared" si="12"/>
        <v>250</v>
      </c>
      <c r="M206" t="str">
        <f t="shared" si="13"/>
        <v>250003</v>
      </c>
      <c r="N206" t="str">
        <f>IFERROR(IF(L206="231","231",VLOOKUP(E206,Materiales!$A$1:$G$37443,7,FALSE)),"N/A")</f>
        <v>Cajón</v>
      </c>
    </row>
    <row r="207" spans="1:14" x14ac:dyDescent="0.25">
      <c r="A207">
        <v>2110110025</v>
      </c>
      <c r="B207" t="s">
        <v>1269</v>
      </c>
      <c r="C207">
        <v>2110110025</v>
      </c>
      <c r="D207" t="s">
        <v>1269</v>
      </c>
      <c r="E207">
        <v>2500070363</v>
      </c>
      <c r="F207" t="s">
        <v>3774</v>
      </c>
      <c r="G207" t="s">
        <v>36</v>
      </c>
      <c r="H207">
        <v>8000</v>
      </c>
      <c r="I207">
        <v>1</v>
      </c>
      <c r="J207">
        <v>8000</v>
      </c>
      <c r="K207">
        <f>+VLOOKUP(E207,Costos!$A$1:$I$716100,9,FALSE)</f>
        <v>1.0808E-2</v>
      </c>
      <c r="L207" t="str">
        <f t="shared" si="12"/>
        <v>250</v>
      </c>
      <c r="M207" t="str">
        <f t="shared" si="13"/>
        <v>250007</v>
      </c>
      <c r="N207" t="str">
        <f>IFERROR(IF(L207="231","231",VLOOKUP(E207,Materiales!$A$1:$G$37443,7,FALSE)),"N/A")</f>
        <v>Etiquetas</v>
      </c>
    </row>
    <row r="208" spans="1:14" x14ac:dyDescent="0.25">
      <c r="A208">
        <v>2110110025</v>
      </c>
      <c r="B208" t="s">
        <v>1269</v>
      </c>
      <c r="C208">
        <v>2310160552</v>
      </c>
      <c r="D208" t="s">
        <v>2445</v>
      </c>
      <c r="E208">
        <v>2310160539</v>
      </c>
      <c r="F208" t="s">
        <v>2444</v>
      </c>
      <c r="G208" t="s">
        <v>36</v>
      </c>
      <c r="H208">
        <v>8000</v>
      </c>
      <c r="I208">
        <v>2</v>
      </c>
      <c r="J208">
        <v>8000</v>
      </c>
      <c r="K208">
        <f>+VLOOKUP(E208,Costos!$A$1:$I$716100,9,FALSE)</f>
        <v>4.2284000000000002E-2</v>
      </c>
      <c r="L208" t="str">
        <f t="shared" si="12"/>
        <v>231</v>
      </c>
      <c r="M208" t="str">
        <f t="shared" si="13"/>
        <v>231016</v>
      </c>
      <c r="N208" t="str">
        <f>IFERROR(IF(L208="231","231",VLOOKUP(E208,Materiales!$A$1:$G$37443,7,FALSE)),"N/A")</f>
        <v>231</v>
      </c>
    </row>
    <row r="209" spans="1:14" x14ac:dyDescent="0.25">
      <c r="A209">
        <v>2110110025</v>
      </c>
      <c r="B209" t="s">
        <v>1269</v>
      </c>
      <c r="C209">
        <v>2310160552</v>
      </c>
      <c r="D209" t="s">
        <v>2445</v>
      </c>
      <c r="E209">
        <v>2310160538</v>
      </c>
      <c r="F209" t="s">
        <v>2443</v>
      </c>
      <c r="G209" t="s">
        <v>36</v>
      </c>
      <c r="H209">
        <v>8000</v>
      </c>
      <c r="I209">
        <v>2</v>
      </c>
      <c r="J209">
        <v>8000</v>
      </c>
      <c r="K209">
        <f>+VLOOKUP(E209,Costos!$A$1:$I$716100,9,FALSE)</f>
        <v>1.0592000000000001E-2</v>
      </c>
      <c r="L209" t="str">
        <f t="shared" si="12"/>
        <v>231</v>
      </c>
      <c r="M209" t="str">
        <f t="shared" si="13"/>
        <v>231016</v>
      </c>
      <c r="N209" t="str">
        <f>IFERROR(IF(L209="231","231",VLOOKUP(E209,Materiales!$A$1:$G$37443,7,FALSE)),"N/A")</f>
        <v>231</v>
      </c>
    </row>
    <row r="210" spans="1:14" x14ac:dyDescent="0.25">
      <c r="A210">
        <v>2110110025</v>
      </c>
      <c r="B210" t="s">
        <v>1269</v>
      </c>
      <c r="C210">
        <v>2310230085</v>
      </c>
      <c r="D210" t="s">
        <v>2582</v>
      </c>
      <c r="E210">
        <v>2410090171</v>
      </c>
      <c r="F210" t="s">
        <v>3178</v>
      </c>
      <c r="G210" t="s">
        <v>89</v>
      </c>
      <c r="H210">
        <v>1.1057999999999999</v>
      </c>
      <c r="I210">
        <v>2</v>
      </c>
      <c r="J210">
        <v>8000</v>
      </c>
      <c r="K210">
        <f>+VLOOKUP(E210,Costos!$A$1:$I$716100,9,FALSE)</f>
        <v>12.295067</v>
      </c>
      <c r="L210" t="str">
        <f t="shared" si="12"/>
        <v>241</v>
      </c>
      <c r="M210" t="str">
        <f t="shared" si="13"/>
        <v>241009</v>
      </c>
      <c r="N210" t="str">
        <f>IFERROR(IF(L210="231","231",VLOOKUP(E210,Materiales!$A$1:$G$37443,7,FALSE)),"N/A")</f>
        <v>Masterbach</v>
      </c>
    </row>
    <row r="211" spans="1:14" x14ac:dyDescent="0.25">
      <c r="A211">
        <v>2110110025</v>
      </c>
      <c r="B211" t="s">
        <v>1269</v>
      </c>
      <c r="C211">
        <v>2310230085</v>
      </c>
      <c r="D211" t="s">
        <v>2582</v>
      </c>
      <c r="E211">
        <v>2410290046</v>
      </c>
      <c r="F211" t="s">
        <v>3327</v>
      </c>
      <c r="G211" t="s">
        <v>89</v>
      </c>
      <c r="H211">
        <v>68.495999999999995</v>
      </c>
      <c r="I211">
        <v>2</v>
      </c>
      <c r="J211">
        <v>8000</v>
      </c>
      <c r="K211">
        <f>+VLOOKUP(E211,Costos!$A$1:$I$716100,9,FALSE)</f>
        <v>6.2228440000000003</v>
      </c>
      <c r="L211" t="str">
        <f t="shared" si="12"/>
        <v>241</v>
      </c>
      <c r="M211" t="str">
        <f t="shared" si="13"/>
        <v>241029</v>
      </c>
      <c r="N211" t="str">
        <f>IFERROR(IF(L211="231","231",VLOOKUP(E211,Materiales!$A$1:$G$37443,7,FALSE)),"N/A")</f>
        <v>Resinas</v>
      </c>
    </row>
    <row r="212" spans="1:14" x14ac:dyDescent="0.25">
      <c r="A212">
        <v>2110110025</v>
      </c>
      <c r="B212" t="s">
        <v>1269</v>
      </c>
      <c r="C212">
        <v>2310320088</v>
      </c>
      <c r="D212" t="s">
        <v>2623</v>
      </c>
      <c r="E212">
        <v>2310320326</v>
      </c>
      <c r="F212" t="s">
        <v>2635</v>
      </c>
      <c r="G212" t="s">
        <v>89</v>
      </c>
      <c r="H212">
        <v>44.701099999999997</v>
      </c>
      <c r="I212">
        <v>2</v>
      </c>
      <c r="J212">
        <v>8000</v>
      </c>
      <c r="K212">
        <f>+VLOOKUP(E212,Costos!$A$1:$I$716100,9,FALSE)</f>
        <v>3.2668979999999999</v>
      </c>
      <c r="L212" t="str">
        <f t="shared" si="12"/>
        <v>231</v>
      </c>
      <c r="M212" t="str">
        <f t="shared" si="13"/>
        <v>231032</v>
      </c>
      <c r="N212" t="str">
        <f>IFERROR(IF(L212="231","231",VLOOKUP(E212,Materiales!$A$1:$G$37443,7,FALSE)),"N/A")</f>
        <v>231</v>
      </c>
    </row>
    <row r="213" spans="1:14" x14ac:dyDescent="0.25">
      <c r="A213">
        <v>2110110025</v>
      </c>
      <c r="B213" t="s">
        <v>1269</v>
      </c>
      <c r="C213">
        <v>2310320088</v>
      </c>
      <c r="D213" t="s">
        <v>2623</v>
      </c>
      <c r="E213">
        <v>2410150008</v>
      </c>
      <c r="F213" t="s">
        <v>3273</v>
      </c>
      <c r="G213" t="s">
        <v>89</v>
      </c>
      <c r="H213">
        <v>19.867100000000001</v>
      </c>
      <c r="I213">
        <v>2</v>
      </c>
      <c r="J213">
        <v>8000</v>
      </c>
      <c r="K213">
        <f>+VLOOKUP(E213,Costos!$A$1:$I$716100,9,FALSE)</f>
        <v>2.4440810000000002</v>
      </c>
      <c r="L213" t="str">
        <f t="shared" si="12"/>
        <v>241</v>
      </c>
      <c r="M213" t="str">
        <f t="shared" si="13"/>
        <v>241015</v>
      </c>
      <c r="N213" t="str">
        <f>IFERROR(IF(L213="231","231",VLOOKUP(E213,Materiales!$A$1:$G$37443,7,FALSE)),"N/A")</f>
        <v>Varios</v>
      </c>
    </row>
    <row r="214" spans="1:14" x14ac:dyDescent="0.25">
      <c r="A214">
        <v>2110110025</v>
      </c>
      <c r="B214" t="s">
        <v>1269</v>
      </c>
      <c r="C214">
        <v>2310320088</v>
      </c>
      <c r="D214" t="s">
        <v>2623</v>
      </c>
      <c r="E214">
        <v>2410190011</v>
      </c>
      <c r="F214" t="s">
        <v>3305</v>
      </c>
      <c r="G214" t="s">
        <v>89</v>
      </c>
      <c r="H214">
        <v>44.701099999999997</v>
      </c>
      <c r="I214">
        <v>2</v>
      </c>
      <c r="J214">
        <v>8000</v>
      </c>
      <c r="K214">
        <f>+VLOOKUP(E214,Costos!$A$1:$I$716100,9,FALSE)</f>
        <v>6.6059840000000003</v>
      </c>
      <c r="L214" t="str">
        <f t="shared" si="12"/>
        <v>241</v>
      </c>
      <c r="M214" t="str">
        <f t="shared" si="13"/>
        <v>241019</v>
      </c>
      <c r="N214" t="str">
        <f>IFERROR(IF(L214="231","231",VLOOKUP(E214,Materiales!$A$1:$G$37443,7,FALSE)),"N/A")</f>
        <v>Alcohol</v>
      </c>
    </row>
    <row r="215" spans="1:14" x14ac:dyDescent="0.25">
      <c r="A215">
        <v>2110110025</v>
      </c>
      <c r="B215" t="s">
        <v>1269</v>
      </c>
      <c r="C215">
        <v>2310320088</v>
      </c>
      <c r="D215" t="s">
        <v>2623</v>
      </c>
      <c r="E215">
        <v>2410260013</v>
      </c>
      <c r="F215" t="s">
        <v>3321</v>
      </c>
      <c r="G215" t="s">
        <v>89</v>
      </c>
      <c r="H215">
        <v>1.15E-2</v>
      </c>
      <c r="I215">
        <v>2</v>
      </c>
      <c r="J215">
        <v>8000</v>
      </c>
      <c r="K215">
        <f>+VLOOKUP(E215,Costos!$A$1:$I$716100,9,FALSE)</f>
        <v>33.575803999999998</v>
      </c>
      <c r="L215" t="str">
        <f t="shared" si="12"/>
        <v>241</v>
      </c>
      <c r="M215" t="str">
        <f t="shared" si="13"/>
        <v>241026</v>
      </c>
      <c r="N215" t="str">
        <f>IFERROR(IF(L215="231","231",VLOOKUP(E215,Materiales!$A$1:$G$37443,7,FALSE)),"N/A")</f>
        <v>Otros</v>
      </c>
    </row>
    <row r="216" spans="1:14" x14ac:dyDescent="0.25">
      <c r="A216">
        <v>2110110025</v>
      </c>
      <c r="B216" t="s">
        <v>1269</v>
      </c>
      <c r="C216">
        <v>2310320088</v>
      </c>
      <c r="D216" t="s">
        <v>2623</v>
      </c>
      <c r="E216">
        <v>2430850012</v>
      </c>
      <c r="F216" t="s">
        <v>3638</v>
      </c>
      <c r="G216" t="s">
        <v>89</v>
      </c>
      <c r="H216">
        <v>0.24829999999999999</v>
      </c>
      <c r="I216">
        <v>2</v>
      </c>
      <c r="J216">
        <v>8000</v>
      </c>
      <c r="K216">
        <f>+VLOOKUP(E216,Costos!$A$1:$I$716100,9,FALSE)</f>
        <v>15.424059</v>
      </c>
      <c r="L216" t="str">
        <f t="shared" si="12"/>
        <v>243</v>
      </c>
      <c r="M216" t="str">
        <f t="shared" si="13"/>
        <v>243085</v>
      </c>
      <c r="N216" t="str">
        <f>IFERROR(IF(L216="231","231",VLOOKUP(E216,Materiales!$A$1:$G$37443,7,FALSE)),"N/A")</f>
        <v>Varios</v>
      </c>
    </row>
    <row r="217" spans="1:14" x14ac:dyDescent="0.25">
      <c r="A217">
        <v>2110110025</v>
      </c>
      <c r="B217" t="s">
        <v>1269</v>
      </c>
      <c r="C217">
        <v>2310320088</v>
      </c>
      <c r="D217" t="s">
        <v>2623</v>
      </c>
      <c r="E217">
        <v>2430880022</v>
      </c>
      <c r="F217" t="s">
        <v>115</v>
      </c>
      <c r="G217" t="s">
        <v>89</v>
      </c>
      <c r="H217">
        <v>2.4834000000000001</v>
      </c>
      <c r="I217">
        <v>2</v>
      </c>
      <c r="J217">
        <v>8000</v>
      </c>
      <c r="K217">
        <f>+VLOOKUP(E217,Costos!$A$1:$I$716100,9,FALSE)</f>
        <v>6.1924229999999998</v>
      </c>
      <c r="L217" t="str">
        <f t="shared" ref="L217:L231" si="14">+LEFT(E217,3)</f>
        <v>243</v>
      </c>
      <c r="M217" t="str">
        <f t="shared" ref="M217:M231" si="15">+LEFT(E217,6)</f>
        <v>243088</v>
      </c>
      <c r="N217" t="str">
        <f>IFERROR(IF(L217="231","231",VLOOKUP(E217,Materiales!$A$1:$G$37443,7,FALSE)),"N/A")</f>
        <v>Varios</v>
      </c>
    </row>
    <row r="218" spans="1:14" x14ac:dyDescent="0.25">
      <c r="A218">
        <v>2110110025</v>
      </c>
      <c r="B218" t="s">
        <v>1269</v>
      </c>
      <c r="C218">
        <v>2310160539</v>
      </c>
      <c r="D218" t="s">
        <v>2444</v>
      </c>
      <c r="E218">
        <v>2410090294</v>
      </c>
      <c r="F218" t="s">
        <v>101</v>
      </c>
      <c r="G218" t="s">
        <v>89</v>
      </c>
      <c r="H218">
        <v>0.52610000000000001</v>
      </c>
      <c r="I218">
        <v>3</v>
      </c>
      <c r="J218">
        <v>8000</v>
      </c>
      <c r="K218">
        <f>+VLOOKUP(E218,Costos!$A$1:$I$716100,9,FALSE)</f>
        <v>21.1996</v>
      </c>
      <c r="L218" t="str">
        <f t="shared" si="14"/>
        <v>241</v>
      </c>
      <c r="M218" t="str">
        <f t="shared" si="15"/>
        <v>241009</v>
      </c>
      <c r="N218" t="str">
        <f>IFERROR(IF(L218="231","231",VLOOKUP(E218,Materiales!$A$1:$G$37443,7,FALSE)),"N/A")</f>
        <v>Masterbach</v>
      </c>
    </row>
    <row r="219" spans="1:14" x14ac:dyDescent="0.25">
      <c r="A219">
        <v>2110110025</v>
      </c>
      <c r="B219" t="s">
        <v>1269</v>
      </c>
      <c r="C219">
        <v>2310160539</v>
      </c>
      <c r="D219" t="s">
        <v>2444</v>
      </c>
      <c r="E219">
        <v>2410290624</v>
      </c>
      <c r="F219" t="s">
        <v>91</v>
      </c>
      <c r="G219" t="s">
        <v>89</v>
      </c>
      <c r="H219">
        <v>19.670300000000001</v>
      </c>
      <c r="I219">
        <v>3</v>
      </c>
      <c r="J219">
        <v>8000</v>
      </c>
      <c r="K219">
        <f>+VLOOKUP(E219,Costos!$A$1:$I$716100,9,FALSE)</f>
        <v>6.9373659999999999</v>
      </c>
      <c r="L219" t="str">
        <f t="shared" si="14"/>
        <v>241</v>
      </c>
      <c r="M219" t="str">
        <f t="shared" si="15"/>
        <v>241029</v>
      </c>
      <c r="N219" t="str">
        <f>IFERROR(IF(L219="231","231",VLOOKUP(E219,Materiales!$A$1:$G$37443,7,FALSE)),"N/A")</f>
        <v>Resinas</v>
      </c>
    </row>
    <row r="220" spans="1:14" x14ac:dyDescent="0.25">
      <c r="A220">
        <v>2110110025</v>
      </c>
      <c r="B220" t="s">
        <v>1269</v>
      </c>
      <c r="C220">
        <v>2310160539</v>
      </c>
      <c r="D220" t="s">
        <v>2444</v>
      </c>
      <c r="E220">
        <v>2410290626</v>
      </c>
      <c r="F220" t="s">
        <v>92</v>
      </c>
      <c r="G220" t="s">
        <v>89</v>
      </c>
      <c r="H220">
        <v>6.5568</v>
      </c>
      <c r="I220">
        <v>3</v>
      </c>
      <c r="J220">
        <v>8000</v>
      </c>
      <c r="K220">
        <f>+VLOOKUP(E220,Costos!$A$1:$I$716100,9,FALSE)</f>
        <v>6.3063640000000003</v>
      </c>
      <c r="L220" t="str">
        <f t="shared" si="14"/>
        <v>241</v>
      </c>
      <c r="M220" t="str">
        <f t="shared" si="15"/>
        <v>241029</v>
      </c>
      <c r="N220" t="str">
        <f>IFERROR(IF(L220="231","231",VLOOKUP(E220,Materiales!$A$1:$G$37443,7,FALSE)),"N/A")</f>
        <v>Resinas</v>
      </c>
    </row>
    <row r="221" spans="1:14" x14ac:dyDescent="0.25">
      <c r="A221">
        <v>2110110025</v>
      </c>
      <c r="B221" t="s">
        <v>1269</v>
      </c>
      <c r="C221">
        <v>2310160538</v>
      </c>
      <c r="D221" t="s">
        <v>2443</v>
      </c>
      <c r="E221">
        <v>2410090294</v>
      </c>
      <c r="F221" t="s">
        <v>101</v>
      </c>
      <c r="G221" t="s">
        <v>89</v>
      </c>
      <c r="H221">
        <v>0.17599999999999999</v>
      </c>
      <c r="I221">
        <v>3</v>
      </c>
      <c r="J221">
        <v>8000</v>
      </c>
      <c r="K221">
        <f>+VLOOKUP(E221,Costos!$A$1:$I$716100,9,FALSE)</f>
        <v>21.1996</v>
      </c>
      <c r="L221" t="str">
        <f t="shared" si="14"/>
        <v>241</v>
      </c>
      <c r="M221" t="str">
        <f t="shared" si="15"/>
        <v>241009</v>
      </c>
      <c r="N221" t="str">
        <f>IFERROR(IF(L221="231","231",VLOOKUP(E221,Materiales!$A$1:$G$37443,7,FALSE)),"N/A")</f>
        <v>Masterbach</v>
      </c>
    </row>
    <row r="222" spans="1:14" x14ac:dyDescent="0.25">
      <c r="A222">
        <v>2110110025</v>
      </c>
      <c r="B222" t="s">
        <v>1269</v>
      </c>
      <c r="C222">
        <v>2310160538</v>
      </c>
      <c r="D222" t="s">
        <v>2443</v>
      </c>
      <c r="E222">
        <v>2410290626</v>
      </c>
      <c r="F222" t="s">
        <v>92</v>
      </c>
      <c r="G222" t="s">
        <v>89</v>
      </c>
      <c r="H222">
        <v>8.6259999999999994</v>
      </c>
      <c r="I222">
        <v>3</v>
      </c>
      <c r="J222">
        <v>8000</v>
      </c>
      <c r="K222">
        <f>+VLOOKUP(E222,Costos!$A$1:$I$716100,9,FALSE)</f>
        <v>6.3063640000000003</v>
      </c>
      <c r="L222" t="str">
        <f t="shared" si="14"/>
        <v>241</v>
      </c>
      <c r="M222" t="str">
        <f t="shared" si="15"/>
        <v>241029</v>
      </c>
      <c r="N222" t="str">
        <f>IFERROR(IF(L222="231","231",VLOOKUP(E222,Materiales!$A$1:$G$37443,7,FALSE)),"N/A")</f>
        <v>Resinas</v>
      </c>
    </row>
    <row r="223" spans="1:14" x14ac:dyDescent="0.25">
      <c r="A223">
        <v>2110110025</v>
      </c>
      <c r="B223" t="s">
        <v>1269</v>
      </c>
      <c r="C223">
        <v>2310320326</v>
      </c>
      <c r="D223" t="s">
        <v>2635</v>
      </c>
      <c r="E223">
        <v>2410190011</v>
      </c>
      <c r="F223" t="s">
        <v>3305</v>
      </c>
      <c r="G223" t="s">
        <v>89</v>
      </c>
      <c r="H223">
        <v>0.87819999999999998</v>
      </c>
      <c r="I223">
        <v>3</v>
      </c>
      <c r="J223">
        <v>8000</v>
      </c>
      <c r="K223">
        <f>+VLOOKUP(E223,Costos!$A$1:$I$716100,9,FALSE)</f>
        <v>6.6059840000000003</v>
      </c>
      <c r="L223" t="str">
        <f t="shared" si="14"/>
        <v>241</v>
      </c>
      <c r="M223" t="str">
        <f t="shared" si="15"/>
        <v>241019</v>
      </c>
      <c r="N223" t="str">
        <f>IFERROR(IF(L223="231","231",VLOOKUP(E223,Materiales!$A$1:$G$37443,7,FALSE)),"N/A")</f>
        <v>Alcohol</v>
      </c>
    </row>
    <row r="224" spans="1:14" x14ac:dyDescent="0.25">
      <c r="A224">
        <v>2110110025</v>
      </c>
      <c r="B224" t="s">
        <v>1269</v>
      </c>
      <c r="C224">
        <v>2310320326</v>
      </c>
      <c r="D224" t="s">
        <v>2635</v>
      </c>
      <c r="E224">
        <v>2410290210</v>
      </c>
      <c r="F224" t="s">
        <v>3341</v>
      </c>
      <c r="G224" t="s">
        <v>89</v>
      </c>
      <c r="H224">
        <v>0.16470000000000001</v>
      </c>
      <c r="I224">
        <v>3</v>
      </c>
      <c r="J224">
        <v>8000</v>
      </c>
      <c r="K224">
        <f>+VLOOKUP(E224,Costos!$A$1:$I$716100,9,FALSE)</f>
        <v>16.150145999999999</v>
      </c>
      <c r="L224" t="str">
        <f t="shared" si="14"/>
        <v>241</v>
      </c>
      <c r="M224" t="str">
        <f t="shared" si="15"/>
        <v>241029</v>
      </c>
      <c r="N224" t="str">
        <f>IFERROR(IF(L224="231","231",VLOOKUP(E224,Materiales!$A$1:$G$37443,7,FALSE)),"N/A")</f>
        <v>Alcohol</v>
      </c>
    </row>
    <row r="225" spans="1:14" x14ac:dyDescent="0.25">
      <c r="A225">
        <v>2110110025</v>
      </c>
      <c r="B225" t="s">
        <v>1269</v>
      </c>
      <c r="C225">
        <v>2310320326</v>
      </c>
      <c r="D225" t="s">
        <v>2635</v>
      </c>
      <c r="E225">
        <v>2410290516</v>
      </c>
      <c r="F225" t="s">
        <v>3351</v>
      </c>
      <c r="G225" t="s">
        <v>89</v>
      </c>
      <c r="H225">
        <v>20.857600000000001</v>
      </c>
      <c r="I225">
        <v>3</v>
      </c>
      <c r="J225">
        <v>8000</v>
      </c>
      <c r="K225">
        <f>+VLOOKUP(E225,Costos!$A$1:$I$716100,9,FALSE)</f>
        <v>6.3744370000000004</v>
      </c>
      <c r="L225" t="str">
        <f t="shared" si="14"/>
        <v>241</v>
      </c>
      <c r="M225" t="str">
        <f t="shared" si="15"/>
        <v>241029</v>
      </c>
      <c r="N225" t="str">
        <f>IFERROR(IF(L225="231","231",VLOOKUP(E225,Materiales!$A$1:$G$37443,7,FALSE)),"N/A")</f>
        <v>Varios</v>
      </c>
    </row>
    <row r="226" spans="1:14" x14ac:dyDescent="0.25">
      <c r="A226">
        <v>2110110025</v>
      </c>
      <c r="B226" t="s">
        <v>1269</v>
      </c>
      <c r="C226">
        <v>2310320326</v>
      </c>
      <c r="D226" t="s">
        <v>2635</v>
      </c>
      <c r="E226">
        <v>2410290517</v>
      </c>
      <c r="F226" t="s">
        <v>3352</v>
      </c>
      <c r="G226" t="s">
        <v>89</v>
      </c>
      <c r="H226">
        <v>5.1999999999999998E-2</v>
      </c>
      <c r="I226">
        <v>3</v>
      </c>
      <c r="J226">
        <v>8000</v>
      </c>
      <c r="K226">
        <f>+VLOOKUP(E226,Costos!$A$1:$I$716100,9,FALSE)</f>
        <v>5.2654379999999996</v>
      </c>
      <c r="L226" t="str">
        <f t="shared" si="14"/>
        <v>241</v>
      </c>
      <c r="M226" t="str">
        <f t="shared" si="15"/>
        <v>241029</v>
      </c>
      <c r="N226" t="str">
        <f>IFERROR(IF(L226="231","231",VLOOKUP(E226,Materiales!$A$1:$G$37443,7,FALSE)),"N/A")</f>
        <v>Otros</v>
      </c>
    </row>
    <row r="227" spans="1:14" x14ac:dyDescent="0.25">
      <c r="A227">
        <v>2110110025</v>
      </c>
      <c r="B227" t="s">
        <v>1269</v>
      </c>
      <c r="C227">
        <v>2310320326</v>
      </c>
      <c r="D227" t="s">
        <v>2635</v>
      </c>
      <c r="E227">
        <v>2410290518</v>
      </c>
      <c r="F227" t="s">
        <v>3353</v>
      </c>
      <c r="G227" t="s">
        <v>89</v>
      </c>
      <c r="H227">
        <v>6.4100000000000004E-2</v>
      </c>
      <c r="I227">
        <v>3</v>
      </c>
      <c r="J227">
        <v>8000</v>
      </c>
      <c r="K227">
        <f>+VLOOKUP(E227,Costos!$A$1:$I$716100,9,FALSE)</f>
        <v>4.2085650000000001</v>
      </c>
      <c r="L227" t="str">
        <f t="shared" si="14"/>
        <v>241</v>
      </c>
      <c r="M227" t="str">
        <f t="shared" si="15"/>
        <v>241029</v>
      </c>
      <c r="N227" t="str">
        <f>IFERROR(IF(L227="231","231",VLOOKUP(E227,Materiales!$A$1:$G$37443,7,FALSE)),"N/A")</f>
        <v>Otros</v>
      </c>
    </row>
    <row r="228" spans="1:14" x14ac:dyDescent="0.25">
      <c r="A228">
        <v>2110110025</v>
      </c>
      <c r="B228" t="s">
        <v>1269</v>
      </c>
      <c r="C228">
        <v>2310320326</v>
      </c>
      <c r="D228" t="s">
        <v>2635</v>
      </c>
      <c r="E228">
        <v>2410290544</v>
      </c>
      <c r="F228" t="s">
        <v>3356</v>
      </c>
      <c r="G228" t="s">
        <v>89</v>
      </c>
      <c r="H228">
        <v>0.16470000000000001</v>
      </c>
      <c r="I228">
        <v>3</v>
      </c>
      <c r="J228">
        <v>8000</v>
      </c>
      <c r="K228">
        <f>+VLOOKUP(E228,Costos!$A$1:$I$716100,9,FALSE)</f>
        <v>19.648409999999998</v>
      </c>
      <c r="L228" t="str">
        <f t="shared" si="14"/>
        <v>241</v>
      </c>
      <c r="M228" t="str">
        <f t="shared" si="15"/>
        <v>241029</v>
      </c>
      <c r="N228" t="str">
        <f>IFERROR(IF(L228="231","231",VLOOKUP(E228,Materiales!$A$1:$G$37443,7,FALSE)),"N/A")</f>
        <v>Alcohol</v>
      </c>
    </row>
    <row r="229" spans="1:14" x14ac:dyDescent="0.25">
      <c r="A229">
        <v>2110110025</v>
      </c>
      <c r="B229" t="s">
        <v>1269</v>
      </c>
      <c r="C229">
        <v>2310320326</v>
      </c>
      <c r="D229" t="s">
        <v>2635</v>
      </c>
      <c r="E229">
        <v>2410290827</v>
      </c>
      <c r="F229" t="s">
        <v>3467</v>
      </c>
      <c r="G229" t="s">
        <v>89</v>
      </c>
      <c r="H229">
        <v>0.21959999999999999</v>
      </c>
      <c r="I229">
        <v>3</v>
      </c>
      <c r="J229">
        <v>8000</v>
      </c>
      <c r="K229">
        <f>+VLOOKUP(E229,Costos!$A$1:$I$716100,9,FALSE)</f>
        <v>8.7862050000000007</v>
      </c>
      <c r="L229" t="str">
        <f t="shared" si="14"/>
        <v>241</v>
      </c>
      <c r="M229" t="str">
        <f t="shared" si="15"/>
        <v>241029</v>
      </c>
      <c r="N229" t="str">
        <f>IFERROR(IF(L229="231","231",VLOOKUP(E229,Materiales!$A$1:$G$37443,7,FALSE)),"N/A")</f>
        <v>Varios</v>
      </c>
    </row>
    <row r="230" spans="1:14" x14ac:dyDescent="0.25">
      <c r="A230">
        <v>2110110025</v>
      </c>
      <c r="B230" t="s">
        <v>1269</v>
      </c>
      <c r="C230">
        <v>2310320326</v>
      </c>
      <c r="D230" t="s">
        <v>2635</v>
      </c>
      <c r="E230">
        <v>2430850012</v>
      </c>
      <c r="F230" t="s">
        <v>3638</v>
      </c>
      <c r="G230" t="s">
        <v>89</v>
      </c>
      <c r="H230">
        <v>3.2899999999999999E-2</v>
      </c>
      <c r="I230">
        <v>3</v>
      </c>
      <c r="J230">
        <v>8000</v>
      </c>
      <c r="K230">
        <f>+VLOOKUP(E230,Costos!$A$1:$I$716100,9,FALSE)</f>
        <v>15.424059</v>
      </c>
      <c r="L230" t="str">
        <f t="shared" si="14"/>
        <v>243</v>
      </c>
      <c r="M230" t="str">
        <f t="shared" si="15"/>
        <v>243085</v>
      </c>
      <c r="N230" t="str">
        <f>IFERROR(IF(L230="231","231",VLOOKUP(E230,Materiales!$A$1:$G$37443,7,FALSE)),"N/A")</f>
        <v>Varios</v>
      </c>
    </row>
    <row r="231" spans="1:14" x14ac:dyDescent="0.25">
      <c r="A231">
        <v>2110110025</v>
      </c>
      <c r="B231" t="s">
        <v>1269</v>
      </c>
      <c r="C231">
        <v>2310320326</v>
      </c>
      <c r="D231" t="s">
        <v>2635</v>
      </c>
      <c r="E231">
        <v>2430880022</v>
      </c>
      <c r="F231" t="s">
        <v>115</v>
      </c>
      <c r="G231" t="s">
        <v>89</v>
      </c>
      <c r="H231">
        <v>0.14399999999999999</v>
      </c>
      <c r="I231">
        <v>3</v>
      </c>
      <c r="J231">
        <v>8000</v>
      </c>
      <c r="K231">
        <f>+VLOOKUP(E231,Costos!$A$1:$I$716100,9,FALSE)</f>
        <v>6.1924229999999998</v>
      </c>
      <c r="L231" t="str">
        <f t="shared" si="14"/>
        <v>243</v>
      </c>
      <c r="M231" t="str">
        <f t="shared" si="15"/>
        <v>243088</v>
      </c>
      <c r="N231" t="str">
        <f>IFERROR(IF(L231="231","231",VLOOKUP(E231,Materiales!$A$1:$G$37443,7,FALSE)),"N/A")</f>
        <v>Varios</v>
      </c>
    </row>
    <row r="232" spans="1:14" x14ac:dyDescent="0.25">
      <c r="A232">
        <v>2110110033</v>
      </c>
      <c r="B232" t="s">
        <v>1273</v>
      </c>
      <c r="C232">
        <v>2110110033</v>
      </c>
      <c r="D232" t="s">
        <v>1273</v>
      </c>
      <c r="E232">
        <v>2310160166</v>
      </c>
      <c r="F232" t="s">
        <v>2346</v>
      </c>
      <c r="G232" t="s">
        <v>36</v>
      </c>
      <c r="H232">
        <v>8000</v>
      </c>
      <c r="I232">
        <v>1</v>
      </c>
      <c r="J232">
        <v>8000</v>
      </c>
      <c r="K232">
        <f>+VLOOKUP(E232,Costos!$A$1:$I$716100,9,FALSE)</f>
        <v>5.9766E-2</v>
      </c>
      <c r="L232" t="str">
        <f t="shared" ref="L232:L248" si="16">+LEFT(E232,3)</f>
        <v>231</v>
      </c>
      <c r="M232" t="str">
        <f t="shared" ref="M232:M248" si="17">+LEFT(E232,6)</f>
        <v>231016</v>
      </c>
      <c r="N232" t="str">
        <f>IFERROR(IF(L232="231","231",VLOOKUP(E232,Materiales!$A$1:$G$37443,7,FALSE)),"N/A")</f>
        <v>231</v>
      </c>
    </row>
    <row r="233" spans="1:14" x14ac:dyDescent="0.25">
      <c r="A233">
        <v>2110110033</v>
      </c>
      <c r="B233" t="s">
        <v>1273</v>
      </c>
      <c r="C233">
        <v>2310160166</v>
      </c>
      <c r="D233" t="s">
        <v>2346</v>
      </c>
      <c r="E233">
        <v>2310160533</v>
      </c>
      <c r="F233" t="s">
        <v>2438</v>
      </c>
      <c r="G233" t="s">
        <v>36</v>
      </c>
      <c r="H233">
        <v>8000</v>
      </c>
      <c r="I233">
        <v>2</v>
      </c>
      <c r="J233">
        <v>8000</v>
      </c>
      <c r="K233">
        <f>+VLOOKUP(E233,Costos!$A$1:$I$716100,9,FALSE)</f>
        <v>3.4874000000000002E-2</v>
      </c>
      <c r="L233" t="str">
        <f t="shared" si="16"/>
        <v>231</v>
      </c>
      <c r="M233" t="str">
        <f t="shared" si="17"/>
        <v>231016</v>
      </c>
      <c r="N233" t="str">
        <f>IFERROR(IF(L233="231","231",VLOOKUP(E233,Materiales!$A$1:$G$37443,7,FALSE)),"N/A")</f>
        <v>231</v>
      </c>
    </row>
    <row r="234" spans="1:14" x14ac:dyDescent="0.25">
      <c r="A234">
        <v>2110110033</v>
      </c>
      <c r="B234" t="s">
        <v>1273</v>
      </c>
      <c r="C234">
        <v>2310160533</v>
      </c>
      <c r="D234" t="s">
        <v>2438</v>
      </c>
      <c r="E234">
        <v>2410290624</v>
      </c>
      <c r="F234" t="s">
        <v>91</v>
      </c>
      <c r="G234" t="s">
        <v>89</v>
      </c>
      <c r="H234">
        <v>19.670300000000001</v>
      </c>
      <c r="I234">
        <v>3</v>
      </c>
      <c r="J234">
        <v>8000</v>
      </c>
      <c r="K234">
        <f>+VLOOKUP(E234,Costos!$A$1:$I$716100,9,FALSE)</f>
        <v>6.9373659999999999</v>
      </c>
      <c r="L234" t="str">
        <f t="shared" si="16"/>
        <v>241</v>
      </c>
      <c r="M234" t="str">
        <f t="shared" si="17"/>
        <v>241029</v>
      </c>
      <c r="N234" t="str">
        <f>IFERROR(IF(L234="231","231",VLOOKUP(E234,Materiales!$A$1:$G$37443,7,FALSE)),"N/A")</f>
        <v>Resinas</v>
      </c>
    </row>
    <row r="235" spans="1:14" x14ac:dyDescent="0.25">
      <c r="A235">
        <v>2110110033</v>
      </c>
      <c r="B235" t="s">
        <v>1273</v>
      </c>
      <c r="C235">
        <v>2310160533</v>
      </c>
      <c r="D235" t="s">
        <v>2438</v>
      </c>
      <c r="E235">
        <v>2410290626</v>
      </c>
      <c r="F235" t="s">
        <v>92</v>
      </c>
      <c r="G235" t="s">
        <v>89</v>
      </c>
      <c r="H235">
        <v>6.5568</v>
      </c>
      <c r="I235">
        <v>3</v>
      </c>
      <c r="J235">
        <v>8000</v>
      </c>
      <c r="K235">
        <f>+VLOOKUP(E235,Costos!$A$1:$I$716100,9,FALSE)</f>
        <v>6.3063640000000003</v>
      </c>
      <c r="L235" t="str">
        <f t="shared" si="16"/>
        <v>241</v>
      </c>
      <c r="M235" t="str">
        <f t="shared" si="17"/>
        <v>241029</v>
      </c>
      <c r="N235" t="str">
        <f>IFERROR(IF(L235="231","231",VLOOKUP(E235,Materiales!$A$1:$G$37443,7,FALSE)),"N/A")</f>
        <v>Resinas</v>
      </c>
    </row>
    <row r="236" spans="1:14" x14ac:dyDescent="0.25">
      <c r="A236">
        <v>2110110033</v>
      </c>
      <c r="B236" t="s">
        <v>1273</v>
      </c>
      <c r="C236">
        <v>2310160533</v>
      </c>
      <c r="D236" t="s">
        <v>2438</v>
      </c>
      <c r="E236">
        <v>2410090295</v>
      </c>
      <c r="F236" t="s">
        <v>88</v>
      </c>
      <c r="G236" t="s">
        <v>89</v>
      </c>
      <c r="H236">
        <v>0.52610000000000001</v>
      </c>
      <c r="I236">
        <v>3</v>
      </c>
      <c r="J236">
        <v>8000</v>
      </c>
      <c r="K236">
        <f>+VLOOKUP(E236,Costos!$A$1:$I$716100,9,FALSE)</f>
        <v>18.454965999999999</v>
      </c>
      <c r="L236" t="str">
        <f t="shared" si="16"/>
        <v>241</v>
      </c>
      <c r="M236" t="str">
        <f t="shared" si="17"/>
        <v>241009</v>
      </c>
      <c r="N236" t="str">
        <f>IFERROR(IF(L236="231","231",VLOOKUP(E236,Materiales!$A$1:$G$37443,7,FALSE)),"N/A")</f>
        <v>Masterbach</v>
      </c>
    </row>
    <row r="237" spans="1:14" x14ac:dyDescent="0.25">
      <c r="A237">
        <v>2110110033</v>
      </c>
      <c r="B237" t="s">
        <v>1273</v>
      </c>
      <c r="C237">
        <v>2310160166</v>
      </c>
      <c r="D237" t="s">
        <v>2346</v>
      </c>
      <c r="E237">
        <v>2310160532</v>
      </c>
      <c r="F237" t="s">
        <v>6463</v>
      </c>
      <c r="G237" t="s">
        <v>36</v>
      </c>
      <c r="H237">
        <v>8000</v>
      </c>
      <c r="I237">
        <v>2</v>
      </c>
      <c r="J237">
        <v>8000</v>
      </c>
      <c r="K237" t="e">
        <f>+VLOOKUP(E237,Costos!$A$1:$I$716100,9,FALSE)</f>
        <v>#N/A</v>
      </c>
      <c r="L237" t="str">
        <f t="shared" si="16"/>
        <v>231</v>
      </c>
      <c r="M237" t="str">
        <f t="shared" si="17"/>
        <v>231016</v>
      </c>
      <c r="N237" t="str">
        <f>IFERROR(IF(L237="231","231",VLOOKUP(E237,Materiales!$A$1:$G$37443,7,FALSE)),"N/A")</f>
        <v>231</v>
      </c>
    </row>
    <row r="238" spans="1:14" x14ac:dyDescent="0.25">
      <c r="A238">
        <v>2110110033</v>
      </c>
      <c r="B238" t="s">
        <v>1273</v>
      </c>
      <c r="C238">
        <v>2310160532</v>
      </c>
      <c r="D238" t="s">
        <v>6463</v>
      </c>
      <c r="E238">
        <v>2410290626</v>
      </c>
      <c r="F238" t="s">
        <v>92</v>
      </c>
      <c r="G238" t="s">
        <v>89</v>
      </c>
      <c r="H238">
        <v>8.48</v>
      </c>
      <c r="I238">
        <v>3</v>
      </c>
      <c r="J238">
        <v>8000</v>
      </c>
      <c r="K238">
        <f>+VLOOKUP(E238,Costos!$A$1:$I$716100,9,FALSE)</f>
        <v>6.3063640000000003</v>
      </c>
      <c r="L238" t="str">
        <f t="shared" si="16"/>
        <v>241</v>
      </c>
      <c r="M238" t="str">
        <f t="shared" si="17"/>
        <v>241029</v>
      </c>
      <c r="N238" t="str">
        <f>IFERROR(IF(L238="231","231",VLOOKUP(E238,Materiales!$A$1:$G$37443,7,FALSE)),"N/A")</f>
        <v>Resinas</v>
      </c>
    </row>
    <row r="239" spans="1:14" x14ac:dyDescent="0.25">
      <c r="A239">
        <v>2110110033</v>
      </c>
      <c r="B239" t="s">
        <v>1273</v>
      </c>
      <c r="C239">
        <v>2310160532</v>
      </c>
      <c r="D239" t="s">
        <v>6463</v>
      </c>
      <c r="E239">
        <v>2410090295</v>
      </c>
      <c r="F239" t="s">
        <v>88</v>
      </c>
      <c r="G239" t="s">
        <v>89</v>
      </c>
      <c r="H239">
        <v>0.128</v>
      </c>
      <c r="I239">
        <v>3</v>
      </c>
      <c r="J239">
        <v>8000</v>
      </c>
      <c r="K239">
        <f>+VLOOKUP(E239,Costos!$A$1:$I$716100,9,FALSE)</f>
        <v>18.454965999999999</v>
      </c>
      <c r="L239" t="str">
        <f t="shared" si="16"/>
        <v>241</v>
      </c>
      <c r="M239" t="str">
        <f t="shared" si="17"/>
        <v>241009</v>
      </c>
      <c r="N239" t="str">
        <f>IFERROR(IF(L239="231","231",VLOOKUP(E239,Materiales!$A$1:$G$37443,7,FALSE)),"N/A")</f>
        <v>Masterbach</v>
      </c>
    </row>
    <row r="240" spans="1:14" x14ac:dyDescent="0.25">
      <c r="A240">
        <v>2110110033</v>
      </c>
      <c r="B240" t="s">
        <v>1273</v>
      </c>
      <c r="C240">
        <v>2110110033</v>
      </c>
      <c r="D240" t="s">
        <v>1273</v>
      </c>
      <c r="E240">
        <v>2310230012</v>
      </c>
      <c r="F240" t="s">
        <v>2576</v>
      </c>
      <c r="G240" t="s">
        <v>36</v>
      </c>
      <c r="H240">
        <v>8000</v>
      </c>
      <c r="I240">
        <v>1</v>
      </c>
      <c r="J240">
        <v>8000</v>
      </c>
      <c r="K240">
        <f>+VLOOKUP(E240,Costos!$A$1:$I$716100,9,FALSE)</f>
        <v>0.14888899999999999</v>
      </c>
      <c r="L240" t="str">
        <f t="shared" si="16"/>
        <v>231</v>
      </c>
      <c r="M240" t="str">
        <f t="shared" si="17"/>
        <v>231023</v>
      </c>
      <c r="N240" t="str">
        <f>IFERROR(IF(L240="231","231",VLOOKUP(E240,Materiales!$A$1:$G$37443,7,FALSE)),"N/A")</f>
        <v>231</v>
      </c>
    </row>
    <row r="241" spans="1:14" x14ac:dyDescent="0.25">
      <c r="A241">
        <v>2110110033</v>
      </c>
      <c r="B241" t="s">
        <v>1273</v>
      </c>
      <c r="C241">
        <v>2310230012</v>
      </c>
      <c r="D241" t="s">
        <v>2576</v>
      </c>
      <c r="E241">
        <v>2430480002</v>
      </c>
      <c r="F241" t="s">
        <v>3571</v>
      </c>
      <c r="G241" t="s">
        <v>89</v>
      </c>
      <c r="H241">
        <v>160.6825</v>
      </c>
      <c r="I241">
        <v>2</v>
      </c>
      <c r="J241">
        <v>8000</v>
      </c>
      <c r="K241">
        <f>+VLOOKUP(E241,Costos!$A$1:$I$716100,9,FALSE)</f>
        <v>6.8365</v>
      </c>
      <c r="L241" t="str">
        <f t="shared" si="16"/>
        <v>243</v>
      </c>
      <c r="M241" t="str">
        <f t="shared" si="17"/>
        <v>243048</v>
      </c>
      <c r="N241" t="str">
        <f>IFERROR(IF(L241="231","231",VLOOKUP(E241,Materiales!$A$1:$G$37443,7,FALSE)),"N/A")</f>
        <v>Resinas</v>
      </c>
    </row>
    <row r="242" spans="1:14" x14ac:dyDescent="0.25">
      <c r="A242">
        <v>2110110033</v>
      </c>
      <c r="B242" t="s">
        <v>1273</v>
      </c>
      <c r="C242">
        <v>2110110033</v>
      </c>
      <c r="D242" t="s">
        <v>1273</v>
      </c>
      <c r="E242">
        <v>2310320407</v>
      </c>
      <c r="F242" t="s">
        <v>5770</v>
      </c>
      <c r="G242" t="s">
        <v>89</v>
      </c>
      <c r="H242">
        <v>1879.8108</v>
      </c>
      <c r="I242">
        <v>1</v>
      </c>
      <c r="J242">
        <v>8000</v>
      </c>
      <c r="K242">
        <f>+VLOOKUP(E242,Costos!$A$1:$I$716100,9,FALSE)</f>
        <v>3.1985060000000001</v>
      </c>
      <c r="L242" t="str">
        <f t="shared" si="16"/>
        <v>231</v>
      </c>
      <c r="M242" t="str">
        <f t="shared" si="17"/>
        <v>231032</v>
      </c>
      <c r="N242" t="str">
        <f>IFERROR(IF(L242="231","231",VLOOKUP(E242,Materiales!$A$1:$G$37443,7,FALSE)),"N/A")</f>
        <v>231</v>
      </c>
    </row>
    <row r="243" spans="1:14" x14ac:dyDescent="0.25">
      <c r="A243">
        <v>2110110033</v>
      </c>
      <c r="B243" t="s">
        <v>1273</v>
      </c>
      <c r="C243">
        <v>2310320407</v>
      </c>
      <c r="D243" t="s">
        <v>5770</v>
      </c>
      <c r="E243">
        <v>2410190009</v>
      </c>
      <c r="F243" t="s">
        <v>3304</v>
      </c>
      <c r="G243" t="s">
        <v>89</v>
      </c>
      <c r="H243">
        <v>224.13130000000001</v>
      </c>
      <c r="I243">
        <v>2</v>
      </c>
      <c r="J243">
        <v>8000</v>
      </c>
      <c r="K243">
        <f>+VLOOKUP(E243,Costos!$A$1:$I$716100,9,FALSE)</f>
        <v>22.171192000000001</v>
      </c>
      <c r="L243" t="str">
        <f t="shared" si="16"/>
        <v>241</v>
      </c>
      <c r="M243" t="str">
        <f t="shared" si="17"/>
        <v>241019</v>
      </c>
      <c r="N243" t="str">
        <f>IFERROR(IF(L243="231","231",VLOOKUP(E243,Materiales!$A$1:$G$37443,7,FALSE)),"N/A")</f>
        <v>Alcohol</v>
      </c>
    </row>
    <row r="244" spans="1:14" x14ac:dyDescent="0.25">
      <c r="A244">
        <v>2110110033</v>
      </c>
      <c r="B244" t="s">
        <v>1273</v>
      </c>
      <c r="C244">
        <v>2310320407</v>
      </c>
      <c r="D244" t="s">
        <v>5770</v>
      </c>
      <c r="E244">
        <v>2430880022</v>
      </c>
      <c r="F244" t="s">
        <v>115</v>
      </c>
      <c r="G244" t="s">
        <v>89</v>
      </c>
      <c r="H244">
        <v>10.1221</v>
      </c>
      <c r="I244">
        <v>2</v>
      </c>
      <c r="J244">
        <v>8000</v>
      </c>
      <c r="K244">
        <f>+VLOOKUP(E244,Costos!$A$1:$I$716100,9,FALSE)</f>
        <v>6.1924229999999998</v>
      </c>
      <c r="L244" t="str">
        <f t="shared" si="16"/>
        <v>243</v>
      </c>
      <c r="M244" t="str">
        <f t="shared" si="17"/>
        <v>243088</v>
      </c>
      <c r="N244" t="str">
        <f>IFERROR(IF(L244="231","231",VLOOKUP(E244,Materiales!$A$1:$G$37443,7,FALSE)),"N/A")</f>
        <v>Varios</v>
      </c>
    </row>
    <row r="245" spans="1:14" x14ac:dyDescent="0.25">
      <c r="A245">
        <v>2110110033</v>
      </c>
      <c r="B245" t="s">
        <v>1273</v>
      </c>
      <c r="C245">
        <v>2110110033</v>
      </c>
      <c r="D245" t="s">
        <v>1273</v>
      </c>
      <c r="E245">
        <v>2500030019</v>
      </c>
      <c r="F245" t="s">
        <v>3695</v>
      </c>
      <c r="G245" t="s">
        <v>36</v>
      </c>
      <c r="H245">
        <v>333.08589999999998</v>
      </c>
      <c r="I245">
        <v>1</v>
      </c>
      <c r="J245">
        <v>8000</v>
      </c>
      <c r="K245">
        <f>+VLOOKUP(E245,Costos!$A$1:$I$716100,9,FALSE)</f>
        <v>1.05</v>
      </c>
      <c r="L245" t="str">
        <f t="shared" si="16"/>
        <v>250</v>
      </c>
      <c r="M245" t="str">
        <f t="shared" si="17"/>
        <v>250003</v>
      </c>
      <c r="N245" t="str">
        <f>IFERROR(IF(L245="231","231",VLOOKUP(E245,Materiales!$A$1:$G$37443,7,FALSE)),"N/A")</f>
        <v>Cajón</v>
      </c>
    </row>
    <row r="246" spans="1:14" x14ac:dyDescent="0.25">
      <c r="A246">
        <v>2110110033</v>
      </c>
      <c r="B246" t="s">
        <v>1273</v>
      </c>
      <c r="C246">
        <v>2110110033</v>
      </c>
      <c r="D246" t="s">
        <v>1273</v>
      </c>
      <c r="E246">
        <v>2500070430</v>
      </c>
      <c r="F246" t="s">
        <v>3784</v>
      </c>
      <c r="G246" t="s">
        <v>36</v>
      </c>
      <c r="H246">
        <v>8000</v>
      </c>
      <c r="I246">
        <v>1</v>
      </c>
      <c r="J246">
        <v>8000</v>
      </c>
      <c r="K246">
        <f>+VLOOKUP(E246,Costos!$A$1:$I$716100,9,FALSE)</f>
        <v>6.2290999999999999E-2</v>
      </c>
      <c r="L246" t="str">
        <f t="shared" si="16"/>
        <v>250</v>
      </c>
      <c r="M246" t="str">
        <f t="shared" si="17"/>
        <v>250007</v>
      </c>
      <c r="N246" t="str">
        <f>IFERROR(IF(L246="231","231",VLOOKUP(E246,Materiales!$A$1:$G$37443,7,FALSE)),"N/A")</f>
        <v>Etiquetas</v>
      </c>
    </row>
    <row r="247" spans="1:14" x14ac:dyDescent="0.25">
      <c r="A247">
        <v>2110040016</v>
      </c>
      <c r="B247" t="s">
        <v>1175</v>
      </c>
      <c r="C247">
        <v>2110040016</v>
      </c>
      <c r="D247" t="s">
        <v>1175</v>
      </c>
      <c r="E247">
        <v>2310040559</v>
      </c>
      <c r="F247" t="s">
        <v>2199</v>
      </c>
      <c r="G247" t="s">
        <v>36</v>
      </c>
      <c r="H247">
        <v>8000</v>
      </c>
      <c r="I247">
        <v>1</v>
      </c>
      <c r="J247">
        <v>8000</v>
      </c>
      <c r="K247">
        <f>+VLOOKUP(E247,Costos!$A$1:$I$716100,9,FALSE)</f>
        <v>9.9695000000000006E-2</v>
      </c>
      <c r="L247" t="str">
        <f t="shared" si="16"/>
        <v>231</v>
      </c>
      <c r="M247" t="str">
        <f t="shared" si="17"/>
        <v>231004</v>
      </c>
      <c r="N247" t="str">
        <f>IFERROR(IF(L247="231","231",VLOOKUP(E247,Materiales!$A$1:$G$37443,7,FALSE)),"N/A")</f>
        <v>231</v>
      </c>
    </row>
    <row r="248" spans="1:14" x14ac:dyDescent="0.25">
      <c r="A248">
        <v>2110040016</v>
      </c>
      <c r="B248" t="s">
        <v>1175</v>
      </c>
      <c r="C248">
        <v>2310040559</v>
      </c>
      <c r="D248" t="s">
        <v>2199</v>
      </c>
      <c r="E248">
        <v>2310040547</v>
      </c>
      <c r="F248" t="s">
        <v>6319</v>
      </c>
      <c r="G248" t="s">
        <v>36</v>
      </c>
      <c r="H248">
        <v>8000</v>
      </c>
      <c r="I248">
        <v>2</v>
      </c>
      <c r="J248">
        <v>8000</v>
      </c>
      <c r="K248">
        <f>+VLOOKUP(E248,Costos!$A$1:$I$716100,9,FALSE)</f>
        <v>6.6594E-2</v>
      </c>
      <c r="L248" t="str">
        <f t="shared" si="16"/>
        <v>231</v>
      </c>
      <c r="M248" t="str">
        <f t="shared" si="17"/>
        <v>231004</v>
      </c>
      <c r="N248" t="str">
        <f>IFERROR(IF(L248="231","231",VLOOKUP(E248,Materiales!$A$1:$G$37443,7,FALSE)),"N/A")</f>
        <v>231</v>
      </c>
    </row>
    <row r="249" spans="1:14" x14ac:dyDescent="0.25">
      <c r="A249">
        <v>2110040016</v>
      </c>
      <c r="B249" t="s">
        <v>1175</v>
      </c>
      <c r="C249">
        <v>2310040547</v>
      </c>
      <c r="D249" t="s">
        <v>6319</v>
      </c>
      <c r="E249">
        <v>2310040536</v>
      </c>
      <c r="F249" t="s">
        <v>2187</v>
      </c>
      <c r="G249" t="s">
        <v>89</v>
      </c>
      <c r="H249">
        <v>2.2311999999999999</v>
      </c>
      <c r="I249">
        <v>3</v>
      </c>
      <c r="J249">
        <v>8000</v>
      </c>
      <c r="K249">
        <f>+VLOOKUP(E249,Costos!$A$1:$I$716100,9,FALSE)</f>
        <v>26.182759000000001</v>
      </c>
      <c r="L249" t="str">
        <f t="shared" ref="L249:L312" si="18">+LEFT(E249,3)</f>
        <v>231</v>
      </c>
      <c r="M249" t="str">
        <f t="shared" ref="M249:M312" si="19">+LEFT(E249,6)</f>
        <v>231004</v>
      </c>
      <c r="N249" t="str">
        <f>IFERROR(IF(L249="231","231",VLOOKUP(E249,Materiales!$A$1:$G$37443,7,FALSE)),"N/A")</f>
        <v>231</v>
      </c>
    </row>
    <row r="250" spans="1:14" x14ac:dyDescent="0.25">
      <c r="A250">
        <v>2110040016</v>
      </c>
      <c r="B250" t="s">
        <v>1175</v>
      </c>
      <c r="C250">
        <v>2310040536</v>
      </c>
      <c r="D250" t="s">
        <v>2187</v>
      </c>
      <c r="E250">
        <v>2410260028</v>
      </c>
      <c r="F250" t="s">
        <v>3323</v>
      </c>
      <c r="G250" t="s">
        <v>89</v>
      </c>
      <c r="H250">
        <v>5.2299999999999999E-2</v>
      </c>
      <c r="I250">
        <v>4</v>
      </c>
      <c r="J250">
        <v>8000</v>
      </c>
      <c r="K250">
        <f>+VLOOKUP(E250,Costos!$A$1:$I$716100,9,FALSE)</f>
        <v>48.858373999999998</v>
      </c>
      <c r="L250" t="str">
        <f t="shared" si="18"/>
        <v>241</v>
      </c>
      <c r="M250" t="str">
        <f t="shared" si="19"/>
        <v>241026</v>
      </c>
      <c r="N250" t="str">
        <f>IFERROR(IF(L250="231","231",VLOOKUP(E250,Materiales!$A$1:$G$37443,7,FALSE)),"N/A")</f>
        <v>Otros</v>
      </c>
    </row>
    <row r="251" spans="1:14" x14ac:dyDescent="0.25">
      <c r="A251">
        <v>2110040016</v>
      </c>
      <c r="B251" t="s">
        <v>1175</v>
      </c>
      <c r="C251">
        <v>2310040536</v>
      </c>
      <c r="D251" t="s">
        <v>2187</v>
      </c>
      <c r="E251">
        <v>2430680002</v>
      </c>
      <c r="F251" t="s">
        <v>3602</v>
      </c>
      <c r="G251" t="s">
        <v>89</v>
      </c>
      <c r="H251">
        <v>0.72629999999999995</v>
      </c>
      <c r="I251">
        <v>4</v>
      </c>
      <c r="J251">
        <v>8000</v>
      </c>
      <c r="K251">
        <f>+VLOOKUP(E251,Costos!$A$1:$I$716100,9,FALSE)</f>
        <v>37.0822</v>
      </c>
      <c r="L251" t="str">
        <f t="shared" si="18"/>
        <v>243</v>
      </c>
      <c r="M251" t="str">
        <f t="shared" si="19"/>
        <v>243068</v>
      </c>
      <c r="N251" t="str">
        <f>IFERROR(IF(L251="231","231",VLOOKUP(E251,Materiales!$A$1:$G$37443,7,FALSE)),"N/A")</f>
        <v>Pigmentos</v>
      </c>
    </row>
    <row r="252" spans="1:14" x14ac:dyDescent="0.25">
      <c r="A252">
        <v>2110040016</v>
      </c>
      <c r="B252" t="s">
        <v>1175</v>
      </c>
      <c r="C252">
        <v>2310040536</v>
      </c>
      <c r="D252" t="s">
        <v>2187</v>
      </c>
      <c r="E252">
        <v>2410120053</v>
      </c>
      <c r="F252" t="s">
        <v>3265</v>
      </c>
      <c r="G252" t="s">
        <v>3152</v>
      </c>
      <c r="H252">
        <v>1.6431</v>
      </c>
      <c r="I252">
        <v>4</v>
      </c>
      <c r="J252">
        <v>8000</v>
      </c>
      <c r="K252">
        <f>+VLOOKUP(E252,Costos!$A$1:$I$716100,9,FALSE)</f>
        <v>7.6890919999999996</v>
      </c>
      <c r="L252" t="str">
        <f t="shared" si="18"/>
        <v>241</v>
      </c>
      <c r="M252" t="str">
        <f t="shared" si="19"/>
        <v>241012</v>
      </c>
      <c r="N252" t="str">
        <f>IFERROR(IF(L252="231","231",VLOOKUP(E252,Materiales!$A$1:$G$37443,7,FALSE)),"N/A")</f>
        <v>Varios</v>
      </c>
    </row>
    <row r="253" spans="1:14" x14ac:dyDescent="0.25">
      <c r="A253">
        <v>2110040016</v>
      </c>
      <c r="B253" t="s">
        <v>1175</v>
      </c>
      <c r="C253">
        <v>2310040547</v>
      </c>
      <c r="D253" t="s">
        <v>6319</v>
      </c>
      <c r="E253">
        <v>2410120036</v>
      </c>
      <c r="F253" t="s">
        <v>3260</v>
      </c>
      <c r="G253" t="s">
        <v>89</v>
      </c>
      <c r="H253">
        <v>2.1107</v>
      </c>
      <c r="I253">
        <v>3</v>
      </c>
      <c r="J253">
        <v>8000</v>
      </c>
      <c r="K253">
        <f>+VLOOKUP(E253,Costos!$A$1:$I$716100,9,FALSE)</f>
        <v>15.371040000000001</v>
      </c>
      <c r="L253" t="str">
        <f t="shared" si="18"/>
        <v>241</v>
      </c>
      <c r="M253" t="str">
        <f t="shared" si="19"/>
        <v>241012</v>
      </c>
      <c r="N253" t="str">
        <f>IFERROR(IF(L253="231","231",VLOOKUP(E253,Materiales!$A$1:$G$37443,7,FALSE)),"N/A")</f>
        <v>Varios</v>
      </c>
    </row>
    <row r="254" spans="1:14" x14ac:dyDescent="0.25">
      <c r="A254">
        <v>2110040016</v>
      </c>
      <c r="B254" t="s">
        <v>1175</v>
      </c>
      <c r="C254">
        <v>2310040547</v>
      </c>
      <c r="D254" t="s">
        <v>6319</v>
      </c>
      <c r="E254">
        <v>2430550010</v>
      </c>
      <c r="F254" t="s">
        <v>3583</v>
      </c>
      <c r="G254" t="s">
        <v>89</v>
      </c>
      <c r="H254">
        <v>9.0457000000000001</v>
      </c>
      <c r="I254">
        <v>3</v>
      </c>
      <c r="J254">
        <v>8000</v>
      </c>
      <c r="K254">
        <f>+VLOOKUP(E254,Costos!$A$1:$I$716100,9,FALSE)</f>
        <v>0.98691399999999996</v>
      </c>
      <c r="L254" t="str">
        <f t="shared" si="18"/>
        <v>243</v>
      </c>
      <c r="M254" t="str">
        <f t="shared" si="19"/>
        <v>243055</v>
      </c>
      <c r="N254" t="str">
        <f>IFERROR(IF(L254="231","231",VLOOKUP(E254,Materiales!$A$1:$G$37443,7,FALSE)),"N/A")</f>
        <v>Varios</v>
      </c>
    </row>
    <row r="255" spans="1:14" x14ac:dyDescent="0.25">
      <c r="A255">
        <v>2110040016</v>
      </c>
      <c r="B255" t="s">
        <v>1175</v>
      </c>
      <c r="C255">
        <v>2310040547</v>
      </c>
      <c r="D255" t="s">
        <v>6319</v>
      </c>
      <c r="E255">
        <v>2430890005</v>
      </c>
      <c r="F255" t="s">
        <v>3657</v>
      </c>
      <c r="G255" t="s">
        <v>89</v>
      </c>
      <c r="H255">
        <v>46.917099999999998</v>
      </c>
      <c r="I255">
        <v>3</v>
      </c>
      <c r="J255">
        <v>8000</v>
      </c>
      <c r="K255">
        <f>+VLOOKUP(E255,Costos!$A$1:$I$716100,9,FALSE)</f>
        <v>5.3839759999999997</v>
      </c>
      <c r="L255" t="str">
        <f t="shared" si="18"/>
        <v>243</v>
      </c>
      <c r="M255" t="str">
        <f t="shared" si="19"/>
        <v>243089</v>
      </c>
      <c r="N255" t="str">
        <f>IFERROR(IF(L255="231","231",VLOOKUP(E255,Materiales!$A$1:$G$37443,7,FALSE)),"N/A")</f>
        <v>Varios</v>
      </c>
    </row>
    <row r="256" spans="1:14" x14ac:dyDescent="0.25">
      <c r="A256">
        <v>2110040016</v>
      </c>
      <c r="B256" t="s">
        <v>1175</v>
      </c>
      <c r="C256">
        <v>2310040559</v>
      </c>
      <c r="D256" t="s">
        <v>2199</v>
      </c>
      <c r="E256">
        <v>2320071460</v>
      </c>
      <c r="F256" t="s">
        <v>2914</v>
      </c>
      <c r="G256" t="s">
        <v>36</v>
      </c>
      <c r="H256">
        <v>8000</v>
      </c>
      <c r="I256">
        <v>2</v>
      </c>
      <c r="J256">
        <v>8000</v>
      </c>
      <c r="K256">
        <f>+VLOOKUP(E256,Costos!$A$1:$I$716100,9,FALSE)</f>
        <v>2.1619999999999999E-3</v>
      </c>
      <c r="L256" t="str">
        <f t="shared" si="18"/>
        <v>232</v>
      </c>
      <c r="M256" t="str">
        <f t="shared" si="19"/>
        <v>232007</v>
      </c>
      <c r="N256" t="str">
        <f>IFERROR(IF(L256="231","231",VLOOKUP(E256,Materiales!$A$1:$G$37443,7,FALSE)),"N/A")</f>
        <v>Etiquetas</v>
      </c>
    </row>
    <row r="257" spans="1:14" x14ac:dyDescent="0.25">
      <c r="A257">
        <v>2110040016</v>
      </c>
      <c r="B257" t="s">
        <v>1175</v>
      </c>
      <c r="C257">
        <v>2310040559</v>
      </c>
      <c r="D257" t="s">
        <v>2199</v>
      </c>
      <c r="E257">
        <v>2310320356</v>
      </c>
      <c r="F257" t="s">
        <v>2642</v>
      </c>
      <c r="G257" t="s">
        <v>89</v>
      </c>
      <c r="H257">
        <v>0.88239999999999996</v>
      </c>
      <c r="I257">
        <v>2</v>
      </c>
      <c r="J257">
        <v>8000</v>
      </c>
      <c r="K257">
        <f>+VLOOKUP(E257,Costos!$A$1:$I$716100,9,FALSE)</f>
        <v>5.2777950000000002</v>
      </c>
      <c r="L257" t="str">
        <f t="shared" si="18"/>
        <v>231</v>
      </c>
      <c r="M257" t="str">
        <f t="shared" si="19"/>
        <v>231032</v>
      </c>
      <c r="N257" t="str">
        <f>IFERROR(IF(L257="231","231",VLOOKUP(E257,Materiales!$A$1:$G$37443,7,FALSE)),"N/A")</f>
        <v>231</v>
      </c>
    </row>
    <row r="258" spans="1:14" x14ac:dyDescent="0.25">
      <c r="A258">
        <v>2110040016</v>
      </c>
      <c r="B258" t="s">
        <v>1175</v>
      </c>
      <c r="C258">
        <v>2310320356</v>
      </c>
      <c r="D258" t="s">
        <v>2642</v>
      </c>
      <c r="E258">
        <v>2310320326</v>
      </c>
      <c r="F258" t="s">
        <v>2635</v>
      </c>
      <c r="G258" t="s">
        <v>89</v>
      </c>
      <c r="H258">
        <v>0.85860000000000003</v>
      </c>
      <c r="I258">
        <v>3</v>
      </c>
      <c r="J258">
        <v>8000</v>
      </c>
      <c r="K258">
        <f>+VLOOKUP(E258,Costos!$A$1:$I$716100,9,FALSE)</f>
        <v>3.2668979999999999</v>
      </c>
      <c r="L258" t="str">
        <f t="shared" si="18"/>
        <v>231</v>
      </c>
      <c r="M258" t="str">
        <f t="shared" si="19"/>
        <v>231032</v>
      </c>
      <c r="N258" t="str">
        <f>IFERROR(IF(L258="231","231",VLOOKUP(E258,Materiales!$A$1:$G$37443,7,FALSE)),"N/A")</f>
        <v>231</v>
      </c>
    </row>
    <row r="259" spans="1:14" x14ac:dyDescent="0.25">
      <c r="A259">
        <v>2110040016</v>
      </c>
      <c r="B259" t="s">
        <v>1175</v>
      </c>
      <c r="C259">
        <v>2310320326</v>
      </c>
      <c r="D259" t="s">
        <v>2635</v>
      </c>
      <c r="E259">
        <v>2410190011</v>
      </c>
      <c r="F259" t="s">
        <v>3305</v>
      </c>
      <c r="G259" t="s">
        <v>89</v>
      </c>
      <c r="H259">
        <v>1.6899999999999998E-2</v>
      </c>
      <c r="I259">
        <v>4</v>
      </c>
      <c r="J259">
        <v>8000</v>
      </c>
      <c r="K259">
        <f>+VLOOKUP(E259,Costos!$A$1:$I$716100,9,FALSE)</f>
        <v>6.6059840000000003</v>
      </c>
      <c r="L259" t="str">
        <f t="shared" si="18"/>
        <v>241</v>
      </c>
      <c r="M259" t="str">
        <f t="shared" si="19"/>
        <v>241019</v>
      </c>
      <c r="N259" t="str">
        <f>IFERROR(IF(L259="231","231",VLOOKUP(E259,Materiales!$A$1:$G$37443,7,FALSE)),"N/A")</f>
        <v>Alcohol</v>
      </c>
    </row>
    <row r="260" spans="1:14" x14ac:dyDescent="0.25">
      <c r="A260">
        <v>2110040016</v>
      </c>
      <c r="B260" t="s">
        <v>1175</v>
      </c>
      <c r="C260">
        <v>2310320326</v>
      </c>
      <c r="D260" t="s">
        <v>2635</v>
      </c>
      <c r="E260">
        <v>2410290210</v>
      </c>
      <c r="F260" t="s">
        <v>3341</v>
      </c>
      <c r="G260" t="s">
        <v>89</v>
      </c>
      <c r="H260">
        <v>3.2000000000000002E-3</v>
      </c>
      <c r="I260">
        <v>4</v>
      </c>
      <c r="J260">
        <v>8000</v>
      </c>
      <c r="K260">
        <f>+VLOOKUP(E260,Costos!$A$1:$I$716100,9,FALSE)</f>
        <v>16.150145999999999</v>
      </c>
      <c r="L260" t="str">
        <f t="shared" si="18"/>
        <v>241</v>
      </c>
      <c r="M260" t="str">
        <f t="shared" si="19"/>
        <v>241029</v>
      </c>
      <c r="N260" t="str">
        <f>IFERROR(IF(L260="231","231",VLOOKUP(E260,Materiales!$A$1:$G$37443,7,FALSE)),"N/A")</f>
        <v>Alcohol</v>
      </c>
    </row>
    <row r="261" spans="1:14" x14ac:dyDescent="0.25">
      <c r="A261">
        <v>2110040016</v>
      </c>
      <c r="B261" t="s">
        <v>1175</v>
      </c>
      <c r="C261">
        <v>2310320326</v>
      </c>
      <c r="D261" t="s">
        <v>2635</v>
      </c>
      <c r="E261">
        <v>2410290516</v>
      </c>
      <c r="F261" t="s">
        <v>3351</v>
      </c>
      <c r="G261" t="s">
        <v>89</v>
      </c>
      <c r="H261">
        <v>0.40060000000000001</v>
      </c>
      <c r="I261">
        <v>4</v>
      </c>
      <c r="J261">
        <v>8000</v>
      </c>
      <c r="K261">
        <f>+VLOOKUP(E261,Costos!$A$1:$I$716100,9,FALSE)</f>
        <v>6.3744370000000004</v>
      </c>
      <c r="L261" t="str">
        <f t="shared" si="18"/>
        <v>241</v>
      </c>
      <c r="M261" t="str">
        <f t="shared" si="19"/>
        <v>241029</v>
      </c>
      <c r="N261" t="str">
        <f>IFERROR(IF(L261="231","231",VLOOKUP(E261,Materiales!$A$1:$G$37443,7,FALSE)),"N/A")</f>
        <v>Varios</v>
      </c>
    </row>
    <row r="262" spans="1:14" x14ac:dyDescent="0.25">
      <c r="A262">
        <v>2110040016</v>
      </c>
      <c r="B262" t="s">
        <v>1175</v>
      </c>
      <c r="C262">
        <v>2310320326</v>
      </c>
      <c r="D262" t="s">
        <v>2635</v>
      </c>
      <c r="E262">
        <v>2410290517</v>
      </c>
      <c r="F262" t="s">
        <v>3352</v>
      </c>
      <c r="G262" t="s">
        <v>89</v>
      </c>
      <c r="H262">
        <v>1E-3</v>
      </c>
      <c r="I262">
        <v>4</v>
      </c>
      <c r="J262">
        <v>8000</v>
      </c>
      <c r="K262">
        <f>+VLOOKUP(E262,Costos!$A$1:$I$716100,9,FALSE)</f>
        <v>5.2654379999999996</v>
      </c>
      <c r="L262" t="str">
        <f t="shared" si="18"/>
        <v>241</v>
      </c>
      <c r="M262" t="str">
        <f t="shared" si="19"/>
        <v>241029</v>
      </c>
      <c r="N262" t="str">
        <f>IFERROR(IF(L262="231","231",VLOOKUP(E262,Materiales!$A$1:$G$37443,7,FALSE)),"N/A")</f>
        <v>Otros</v>
      </c>
    </row>
    <row r="263" spans="1:14" x14ac:dyDescent="0.25">
      <c r="A263">
        <v>2110040016</v>
      </c>
      <c r="B263" t="s">
        <v>1175</v>
      </c>
      <c r="C263">
        <v>2310320326</v>
      </c>
      <c r="D263" t="s">
        <v>2635</v>
      </c>
      <c r="E263">
        <v>2410290518</v>
      </c>
      <c r="F263" t="s">
        <v>3353</v>
      </c>
      <c r="G263" t="s">
        <v>89</v>
      </c>
      <c r="H263">
        <v>1.1999999999999999E-3</v>
      </c>
      <c r="I263">
        <v>4</v>
      </c>
      <c r="J263">
        <v>8000</v>
      </c>
      <c r="K263">
        <f>+VLOOKUP(E263,Costos!$A$1:$I$716100,9,FALSE)</f>
        <v>4.2085650000000001</v>
      </c>
      <c r="L263" t="str">
        <f t="shared" si="18"/>
        <v>241</v>
      </c>
      <c r="M263" t="str">
        <f t="shared" si="19"/>
        <v>241029</v>
      </c>
      <c r="N263" t="str">
        <f>IFERROR(IF(L263="231","231",VLOOKUP(E263,Materiales!$A$1:$G$37443,7,FALSE)),"N/A")</f>
        <v>Otros</v>
      </c>
    </row>
    <row r="264" spans="1:14" x14ac:dyDescent="0.25">
      <c r="A264">
        <v>2110040016</v>
      </c>
      <c r="B264" t="s">
        <v>1175</v>
      </c>
      <c r="C264">
        <v>2310320326</v>
      </c>
      <c r="D264" t="s">
        <v>2635</v>
      </c>
      <c r="E264">
        <v>2410290544</v>
      </c>
      <c r="F264" t="s">
        <v>3356</v>
      </c>
      <c r="G264" t="s">
        <v>89</v>
      </c>
      <c r="H264">
        <v>3.2000000000000002E-3</v>
      </c>
      <c r="I264">
        <v>4</v>
      </c>
      <c r="J264">
        <v>8000</v>
      </c>
      <c r="K264">
        <f>+VLOOKUP(E264,Costos!$A$1:$I$716100,9,FALSE)</f>
        <v>19.648409999999998</v>
      </c>
      <c r="L264" t="str">
        <f t="shared" si="18"/>
        <v>241</v>
      </c>
      <c r="M264" t="str">
        <f t="shared" si="19"/>
        <v>241029</v>
      </c>
      <c r="N264" t="str">
        <f>IFERROR(IF(L264="231","231",VLOOKUP(E264,Materiales!$A$1:$G$37443,7,FALSE)),"N/A")</f>
        <v>Alcohol</v>
      </c>
    </row>
    <row r="265" spans="1:14" x14ac:dyDescent="0.25">
      <c r="A265">
        <v>2110040016</v>
      </c>
      <c r="B265" t="s">
        <v>1175</v>
      </c>
      <c r="C265">
        <v>2310320326</v>
      </c>
      <c r="D265" t="s">
        <v>2635</v>
      </c>
      <c r="E265">
        <v>2410290827</v>
      </c>
      <c r="F265" t="s">
        <v>3467</v>
      </c>
      <c r="G265" t="s">
        <v>89</v>
      </c>
      <c r="H265">
        <v>4.1999999999999997E-3</v>
      </c>
      <c r="I265">
        <v>4</v>
      </c>
      <c r="J265">
        <v>8000</v>
      </c>
      <c r="K265">
        <f>+VLOOKUP(E265,Costos!$A$1:$I$716100,9,FALSE)</f>
        <v>8.7862050000000007</v>
      </c>
      <c r="L265" t="str">
        <f t="shared" si="18"/>
        <v>241</v>
      </c>
      <c r="M265" t="str">
        <f t="shared" si="19"/>
        <v>241029</v>
      </c>
      <c r="N265" t="str">
        <f>IFERROR(IF(L265="231","231",VLOOKUP(E265,Materiales!$A$1:$G$37443,7,FALSE)),"N/A")</f>
        <v>Varios</v>
      </c>
    </row>
    <row r="266" spans="1:14" x14ac:dyDescent="0.25">
      <c r="A266">
        <v>2110040016</v>
      </c>
      <c r="B266" t="s">
        <v>1175</v>
      </c>
      <c r="C266">
        <v>2310320326</v>
      </c>
      <c r="D266" t="s">
        <v>2635</v>
      </c>
      <c r="E266">
        <v>2430850012</v>
      </c>
      <c r="F266" t="s">
        <v>3638</v>
      </c>
      <c r="G266" t="s">
        <v>89</v>
      </c>
      <c r="H266">
        <v>5.9999999999999995E-4</v>
      </c>
      <c r="I266">
        <v>4</v>
      </c>
      <c r="J266">
        <v>8000</v>
      </c>
      <c r="K266">
        <f>+VLOOKUP(E266,Costos!$A$1:$I$716100,9,FALSE)</f>
        <v>15.424059</v>
      </c>
      <c r="L266" t="str">
        <f t="shared" si="18"/>
        <v>243</v>
      </c>
      <c r="M266" t="str">
        <f t="shared" si="19"/>
        <v>243085</v>
      </c>
      <c r="N266" t="str">
        <f>IFERROR(IF(L266="231","231",VLOOKUP(E266,Materiales!$A$1:$G$37443,7,FALSE)),"N/A")</f>
        <v>Varios</v>
      </c>
    </row>
    <row r="267" spans="1:14" x14ac:dyDescent="0.25">
      <c r="A267">
        <v>2110040016</v>
      </c>
      <c r="B267" t="s">
        <v>1175</v>
      </c>
      <c r="C267">
        <v>2310320326</v>
      </c>
      <c r="D267" t="s">
        <v>2635</v>
      </c>
      <c r="E267">
        <v>2430880022</v>
      </c>
      <c r="F267" t="s">
        <v>115</v>
      </c>
      <c r="G267" t="s">
        <v>89</v>
      </c>
      <c r="H267">
        <v>2.8E-3</v>
      </c>
      <c r="I267">
        <v>4</v>
      </c>
      <c r="J267">
        <v>8000</v>
      </c>
      <c r="K267">
        <f>+VLOOKUP(E267,Costos!$A$1:$I$716100,9,FALSE)</f>
        <v>6.1924229999999998</v>
      </c>
      <c r="L267" t="str">
        <f t="shared" si="18"/>
        <v>243</v>
      </c>
      <c r="M267" t="str">
        <f t="shared" si="19"/>
        <v>243088</v>
      </c>
      <c r="N267" t="str">
        <f>IFERROR(IF(L267="231","231",VLOOKUP(E267,Materiales!$A$1:$G$37443,7,FALSE)),"N/A")</f>
        <v>Varios</v>
      </c>
    </row>
    <row r="268" spans="1:14" x14ac:dyDescent="0.25">
      <c r="A268">
        <v>2110040016</v>
      </c>
      <c r="B268" t="s">
        <v>1175</v>
      </c>
      <c r="C268">
        <v>2310320356</v>
      </c>
      <c r="D268" t="s">
        <v>2642</v>
      </c>
      <c r="E268">
        <v>2410200021</v>
      </c>
      <c r="F268" t="s">
        <v>3309</v>
      </c>
      <c r="G268" t="s">
        <v>89</v>
      </c>
      <c r="H268">
        <v>2.2100000000000002E-2</v>
      </c>
      <c r="I268">
        <v>3</v>
      </c>
      <c r="J268">
        <v>8000</v>
      </c>
      <c r="K268">
        <f>+VLOOKUP(E268,Costos!$A$1:$I$716100,9,FALSE)</f>
        <v>17.368421000000001</v>
      </c>
      <c r="L268" t="str">
        <f t="shared" si="18"/>
        <v>241</v>
      </c>
      <c r="M268" t="str">
        <f t="shared" si="19"/>
        <v>241020</v>
      </c>
      <c r="N268" t="str">
        <f>IFERROR(IF(L268="231","231",VLOOKUP(E268,Materiales!$A$1:$G$37443,7,FALSE)),"N/A")</f>
        <v>Otros</v>
      </c>
    </row>
    <row r="269" spans="1:14" x14ac:dyDescent="0.25">
      <c r="A269">
        <v>2110040016</v>
      </c>
      <c r="B269" t="s">
        <v>1175</v>
      </c>
      <c r="C269">
        <v>2310320356</v>
      </c>
      <c r="D269" t="s">
        <v>2642</v>
      </c>
      <c r="E269">
        <v>2430850012</v>
      </c>
      <c r="F269" t="s">
        <v>3638</v>
      </c>
      <c r="G269" t="s">
        <v>89</v>
      </c>
      <c r="H269">
        <v>8.9999999999999998E-4</v>
      </c>
      <c r="I269">
        <v>3</v>
      </c>
      <c r="J269">
        <v>8000</v>
      </c>
      <c r="K269">
        <f>+VLOOKUP(E269,Costos!$A$1:$I$716100,9,FALSE)</f>
        <v>15.424059</v>
      </c>
      <c r="L269" t="str">
        <f t="shared" si="18"/>
        <v>243</v>
      </c>
      <c r="M269" t="str">
        <f t="shared" si="19"/>
        <v>243085</v>
      </c>
      <c r="N269" t="str">
        <f>IFERROR(IF(L269="231","231",VLOOKUP(E269,Materiales!$A$1:$G$37443,7,FALSE)),"N/A")</f>
        <v>Varios</v>
      </c>
    </row>
    <row r="270" spans="1:14" x14ac:dyDescent="0.25">
      <c r="A270">
        <v>2110040016</v>
      </c>
      <c r="B270" t="s">
        <v>1175</v>
      </c>
      <c r="C270">
        <v>2310320356</v>
      </c>
      <c r="D270" t="s">
        <v>2642</v>
      </c>
      <c r="E270">
        <v>2430880022</v>
      </c>
      <c r="F270" t="s">
        <v>115</v>
      </c>
      <c r="G270" t="s">
        <v>89</v>
      </c>
      <c r="H270">
        <v>8.9999999999999998E-4</v>
      </c>
      <c r="I270">
        <v>3</v>
      </c>
      <c r="J270">
        <v>8000</v>
      </c>
      <c r="K270">
        <f>+VLOOKUP(E270,Costos!$A$1:$I$716100,9,FALSE)</f>
        <v>6.1924229999999998</v>
      </c>
      <c r="L270" t="str">
        <f t="shared" si="18"/>
        <v>243</v>
      </c>
      <c r="M270" t="str">
        <f t="shared" si="19"/>
        <v>243088</v>
      </c>
      <c r="N270" t="str">
        <f>IFERROR(IF(L270="231","231",VLOOKUP(E270,Materiales!$A$1:$G$37443,7,FALSE)),"N/A")</f>
        <v>Varios</v>
      </c>
    </row>
    <row r="271" spans="1:14" x14ac:dyDescent="0.25">
      <c r="A271">
        <v>2110040016</v>
      </c>
      <c r="B271" t="s">
        <v>1175</v>
      </c>
      <c r="C271">
        <v>2110040016</v>
      </c>
      <c r="D271" t="s">
        <v>1175</v>
      </c>
      <c r="E271">
        <v>2310040567</v>
      </c>
      <c r="F271" t="s">
        <v>2207</v>
      </c>
      <c r="G271" t="s">
        <v>36</v>
      </c>
      <c r="H271">
        <v>8000</v>
      </c>
      <c r="I271">
        <v>1</v>
      </c>
      <c r="J271">
        <v>8000</v>
      </c>
      <c r="K271">
        <f>+VLOOKUP(E271,Costos!$A$1:$I$716100,9,FALSE)</f>
        <v>0.10184600000000001</v>
      </c>
      <c r="L271" t="str">
        <f t="shared" si="18"/>
        <v>231</v>
      </c>
      <c r="M271" t="str">
        <f t="shared" si="19"/>
        <v>231004</v>
      </c>
      <c r="N271" t="str">
        <f>IFERROR(IF(L271="231","231",VLOOKUP(E271,Materiales!$A$1:$G$37443,7,FALSE)),"N/A")</f>
        <v>231</v>
      </c>
    </row>
    <row r="272" spans="1:14" x14ac:dyDescent="0.25">
      <c r="A272">
        <v>2110040016</v>
      </c>
      <c r="B272" t="s">
        <v>1175</v>
      </c>
      <c r="C272">
        <v>2310040567</v>
      </c>
      <c r="D272" t="s">
        <v>2207</v>
      </c>
      <c r="E272">
        <v>2310040555</v>
      </c>
      <c r="F272" t="s">
        <v>6317</v>
      </c>
      <c r="G272" t="s">
        <v>36</v>
      </c>
      <c r="H272">
        <v>8000</v>
      </c>
      <c r="I272">
        <v>2</v>
      </c>
      <c r="J272">
        <v>8000</v>
      </c>
      <c r="K272">
        <f>+VLOOKUP(E272,Costos!$A$1:$I$716100,9,FALSE)</f>
        <v>7.7223E-2</v>
      </c>
      <c r="L272" t="str">
        <f t="shared" si="18"/>
        <v>231</v>
      </c>
      <c r="M272" t="str">
        <f t="shared" si="19"/>
        <v>231004</v>
      </c>
      <c r="N272" t="str">
        <f>IFERROR(IF(L272="231","231",VLOOKUP(E272,Materiales!$A$1:$G$37443,7,FALSE)),"N/A")</f>
        <v>231</v>
      </c>
    </row>
    <row r="273" spans="1:14" x14ac:dyDescent="0.25">
      <c r="A273">
        <v>2110040016</v>
      </c>
      <c r="B273" t="s">
        <v>1175</v>
      </c>
      <c r="C273">
        <v>2310040555</v>
      </c>
      <c r="D273" t="s">
        <v>6317</v>
      </c>
      <c r="E273">
        <v>2310040539</v>
      </c>
      <c r="F273" t="s">
        <v>2190</v>
      </c>
      <c r="G273" t="s">
        <v>89</v>
      </c>
      <c r="H273">
        <v>0.93889999999999996</v>
      </c>
      <c r="I273">
        <v>3</v>
      </c>
      <c r="J273">
        <v>8000</v>
      </c>
      <c r="K273">
        <f>+VLOOKUP(E273,Costos!$A$1:$I$716100,9,FALSE)</f>
        <v>60.911999999999999</v>
      </c>
      <c r="L273" t="str">
        <f t="shared" si="18"/>
        <v>231</v>
      </c>
      <c r="M273" t="str">
        <f t="shared" si="19"/>
        <v>231004</v>
      </c>
      <c r="N273" t="str">
        <f>IFERROR(IF(L273="231","231",VLOOKUP(E273,Materiales!$A$1:$G$37443,7,FALSE)),"N/A")</f>
        <v>231</v>
      </c>
    </row>
    <row r="274" spans="1:14" x14ac:dyDescent="0.25">
      <c r="A274">
        <v>2110040016</v>
      </c>
      <c r="B274" t="s">
        <v>1175</v>
      </c>
      <c r="C274">
        <v>2310040539</v>
      </c>
      <c r="D274" t="s">
        <v>2190</v>
      </c>
      <c r="E274">
        <v>2410260028</v>
      </c>
      <c r="F274" t="s">
        <v>3323</v>
      </c>
      <c r="G274" t="s">
        <v>89</v>
      </c>
      <c r="H274">
        <v>1.89E-2</v>
      </c>
      <c r="I274">
        <v>4</v>
      </c>
      <c r="J274">
        <v>8000</v>
      </c>
      <c r="K274">
        <f>+VLOOKUP(E274,Costos!$A$1:$I$716100,9,FALSE)</f>
        <v>48.858373999999998</v>
      </c>
      <c r="L274" t="str">
        <f t="shared" si="18"/>
        <v>241</v>
      </c>
      <c r="M274" t="str">
        <f t="shared" si="19"/>
        <v>241026</v>
      </c>
      <c r="N274" t="str">
        <f>IFERROR(IF(L274="231","231",VLOOKUP(E274,Materiales!$A$1:$G$37443,7,FALSE)),"N/A")</f>
        <v>Otros</v>
      </c>
    </row>
    <row r="275" spans="1:14" x14ac:dyDescent="0.25">
      <c r="A275">
        <v>2110040016</v>
      </c>
      <c r="B275" t="s">
        <v>1175</v>
      </c>
      <c r="C275">
        <v>2310040539</v>
      </c>
      <c r="D275" t="s">
        <v>2190</v>
      </c>
      <c r="E275">
        <v>2410090255</v>
      </c>
      <c r="F275" t="s">
        <v>3191</v>
      </c>
      <c r="G275" t="s">
        <v>89</v>
      </c>
      <c r="H275">
        <v>0.26910000000000001</v>
      </c>
      <c r="I275">
        <v>4</v>
      </c>
      <c r="J275">
        <v>8000</v>
      </c>
      <c r="K275">
        <f>+VLOOKUP(E275,Costos!$A$1:$I$716100,9,FALSE)</f>
        <v>268.116086</v>
      </c>
      <c r="L275" t="str">
        <f t="shared" si="18"/>
        <v>241</v>
      </c>
      <c r="M275" t="str">
        <f t="shared" si="19"/>
        <v>241009</v>
      </c>
      <c r="N275" t="str">
        <f>IFERROR(IF(L275="231","231",VLOOKUP(E275,Materiales!$A$1:$G$37443,7,FALSE)),"N/A")</f>
        <v>Pigmentos</v>
      </c>
    </row>
    <row r="276" spans="1:14" x14ac:dyDescent="0.25">
      <c r="A276">
        <v>2110040016</v>
      </c>
      <c r="B276" t="s">
        <v>1175</v>
      </c>
      <c r="C276">
        <v>2310040539</v>
      </c>
      <c r="D276" t="s">
        <v>2190</v>
      </c>
      <c r="E276">
        <v>2410120053</v>
      </c>
      <c r="F276" t="s">
        <v>3265</v>
      </c>
      <c r="G276" t="s">
        <v>3152</v>
      </c>
      <c r="H276">
        <v>0.73629999999999995</v>
      </c>
      <c r="I276">
        <v>4</v>
      </c>
      <c r="J276">
        <v>8000</v>
      </c>
      <c r="K276">
        <f>+VLOOKUP(E276,Costos!$A$1:$I$716100,9,FALSE)</f>
        <v>7.6890919999999996</v>
      </c>
      <c r="L276" t="str">
        <f t="shared" si="18"/>
        <v>241</v>
      </c>
      <c r="M276" t="str">
        <f t="shared" si="19"/>
        <v>241012</v>
      </c>
      <c r="N276" t="str">
        <f>IFERROR(IF(L276="231","231",VLOOKUP(E276,Materiales!$A$1:$G$37443,7,FALSE)),"N/A")</f>
        <v>Varios</v>
      </c>
    </row>
    <row r="277" spans="1:14" x14ac:dyDescent="0.25">
      <c r="A277">
        <v>2110040016</v>
      </c>
      <c r="B277" t="s">
        <v>1175</v>
      </c>
      <c r="C277">
        <v>2310040555</v>
      </c>
      <c r="D277" t="s">
        <v>6317</v>
      </c>
      <c r="E277">
        <v>2310040572</v>
      </c>
      <c r="F277" t="s">
        <v>2212</v>
      </c>
      <c r="G277" t="s">
        <v>89</v>
      </c>
      <c r="H277">
        <v>0.46949999999999997</v>
      </c>
      <c r="I277">
        <v>3</v>
      </c>
      <c r="J277">
        <v>8000</v>
      </c>
      <c r="K277">
        <f>+VLOOKUP(E277,Costos!$A$1:$I$716100,9,FALSE)</f>
        <v>19.455696</v>
      </c>
      <c r="L277" t="str">
        <f t="shared" si="18"/>
        <v>231</v>
      </c>
      <c r="M277" t="str">
        <f t="shared" si="19"/>
        <v>231004</v>
      </c>
      <c r="N277" t="str">
        <f>IFERROR(IF(L277="231","231",VLOOKUP(E277,Materiales!$A$1:$G$37443,7,FALSE)),"N/A")</f>
        <v>231</v>
      </c>
    </row>
    <row r="278" spans="1:14" x14ac:dyDescent="0.25">
      <c r="A278">
        <v>2110040016</v>
      </c>
      <c r="B278" t="s">
        <v>1175</v>
      </c>
      <c r="C278">
        <v>2310040572</v>
      </c>
      <c r="D278" t="s">
        <v>2212</v>
      </c>
      <c r="E278">
        <v>2430520005</v>
      </c>
      <c r="F278" t="s">
        <v>3574</v>
      </c>
      <c r="G278" t="s">
        <v>89</v>
      </c>
      <c r="H278">
        <v>0.23250000000000001</v>
      </c>
      <c r="I278">
        <v>4</v>
      </c>
      <c r="J278">
        <v>8000</v>
      </c>
      <c r="K278">
        <f>+VLOOKUP(E278,Costos!$A$1:$I$716100,9,FALSE)</f>
        <v>11.219386</v>
      </c>
      <c r="L278" t="str">
        <f t="shared" si="18"/>
        <v>243</v>
      </c>
      <c r="M278" t="str">
        <f t="shared" si="19"/>
        <v>243052</v>
      </c>
      <c r="N278" t="str">
        <f>IFERROR(IF(L278="231","231",VLOOKUP(E278,Materiales!$A$1:$G$37443,7,FALSE)),"N/A")</f>
        <v>Varios</v>
      </c>
    </row>
    <row r="279" spans="1:14" x14ac:dyDescent="0.25">
      <c r="A279">
        <v>2110040016</v>
      </c>
      <c r="B279" t="s">
        <v>1175</v>
      </c>
      <c r="C279">
        <v>2310040555</v>
      </c>
      <c r="D279" t="s">
        <v>6317</v>
      </c>
      <c r="E279">
        <v>2410120036</v>
      </c>
      <c r="F279" t="s">
        <v>3260</v>
      </c>
      <c r="G279" t="s">
        <v>89</v>
      </c>
      <c r="H279">
        <v>2.0539000000000001</v>
      </c>
      <c r="I279">
        <v>3</v>
      </c>
      <c r="J279">
        <v>8000</v>
      </c>
      <c r="K279">
        <f>+VLOOKUP(E279,Costos!$A$1:$I$716100,9,FALSE)</f>
        <v>15.371040000000001</v>
      </c>
      <c r="L279" t="str">
        <f t="shared" si="18"/>
        <v>241</v>
      </c>
      <c r="M279" t="str">
        <f t="shared" si="19"/>
        <v>241012</v>
      </c>
      <c r="N279" t="str">
        <f>IFERROR(IF(L279="231","231",VLOOKUP(E279,Materiales!$A$1:$G$37443,7,FALSE)),"N/A")</f>
        <v>Varios</v>
      </c>
    </row>
    <row r="280" spans="1:14" x14ac:dyDescent="0.25">
      <c r="A280">
        <v>2110040016</v>
      </c>
      <c r="B280" t="s">
        <v>1175</v>
      </c>
      <c r="C280">
        <v>2310040555</v>
      </c>
      <c r="D280" t="s">
        <v>6317</v>
      </c>
      <c r="E280">
        <v>2430550010</v>
      </c>
      <c r="F280" t="s">
        <v>3583</v>
      </c>
      <c r="G280" t="s">
        <v>89</v>
      </c>
      <c r="H280">
        <v>8.8025000000000002</v>
      </c>
      <c r="I280">
        <v>3</v>
      </c>
      <c r="J280">
        <v>8000</v>
      </c>
      <c r="K280">
        <f>+VLOOKUP(E280,Costos!$A$1:$I$716100,9,FALSE)</f>
        <v>0.98691399999999996</v>
      </c>
      <c r="L280" t="str">
        <f t="shared" si="18"/>
        <v>243</v>
      </c>
      <c r="M280" t="str">
        <f t="shared" si="19"/>
        <v>243055</v>
      </c>
      <c r="N280" t="str">
        <f>IFERROR(IF(L280="231","231",VLOOKUP(E280,Materiales!$A$1:$G$37443,7,FALSE)),"N/A")</f>
        <v>Varios</v>
      </c>
    </row>
    <row r="281" spans="1:14" x14ac:dyDescent="0.25">
      <c r="A281">
        <v>2110040016</v>
      </c>
      <c r="B281" t="s">
        <v>1175</v>
      </c>
      <c r="C281">
        <v>2310040555</v>
      </c>
      <c r="D281" t="s">
        <v>6317</v>
      </c>
      <c r="E281">
        <v>2430890005</v>
      </c>
      <c r="F281" t="s">
        <v>3657</v>
      </c>
      <c r="G281" t="s">
        <v>89</v>
      </c>
      <c r="H281">
        <v>46.418500000000002</v>
      </c>
      <c r="I281">
        <v>3</v>
      </c>
      <c r="J281">
        <v>8000</v>
      </c>
      <c r="K281">
        <f>+VLOOKUP(E281,Costos!$A$1:$I$716100,9,FALSE)</f>
        <v>5.3839759999999997</v>
      </c>
      <c r="L281" t="str">
        <f t="shared" si="18"/>
        <v>243</v>
      </c>
      <c r="M281" t="str">
        <f t="shared" si="19"/>
        <v>243089</v>
      </c>
      <c r="N281" t="str">
        <f>IFERROR(IF(L281="231","231",VLOOKUP(E281,Materiales!$A$1:$G$37443,7,FALSE)),"N/A")</f>
        <v>Varios</v>
      </c>
    </row>
    <row r="282" spans="1:14" x14ac:dyDescent="0.25">
      <c r="A282">
        <v>2110040016</v>
      </c>
      <c r="B282" t="s">
        <v>1175</v>
      </c>
      <c r="C282">
        <v>2310040567</v>
      </c>
      <c r="D282" t="s">
        <v>2207</v>
      </c>
      <c r="E282">
        <v>2320071467</v>
      </c>
      <c r="F282" t="s">
        <v>2921</v>
      </c>
      <c r="G282" t="s">
        <v>36</v>
      </c>
      <c r="H282">
        <v>8000</v>
      </c>
      <c r="I282">
        <v>2</v>
      </c>
      <c r="J282">
        <v>8000</v>
      </c>
      <c r="K282">
        <f>+VLOOKUP(E282,Costos!$A$1:$I$716100,9,FALSE)</f>
        <v>2.1559999999999999E-3</v>
      </c>
      <c r="L282" t="str">
        <f t="shared" si="18"/>
        <v>232</v>
      </c>
      <c r="M282" t="str">
        <f t="shared" si="19"/>
        <v>232007</v>
      </c>
      <c r="N282" t="str">
        <f>IFERROR(IF(L282="231","231",VLOOKUP(E282,Materiales!$A$1:$G$37443,7,FALSE)),"N/A")</f>
        <v>Etiquetas</v>
      </c>
    </row>
    <row r="283" spans="1:14" x14ac:dyDescent="0.25">
      <c r="A283">
        <v>2110040016</v>
      </c>
      <c r="B283" t="s">
        <v>1175</v>
      </c>
      <c r="C283">
        <v>2310040567</v>
      </c>
      <c r="D283" t="s">
        <v>2207</v>
      </c>
      <c r="E283">
        <v>2310320356</v>
      </c>
      <c r="F283" t="s">
        <v>2642</v>
      </c>
      <c r="G283" t="s">
        <v>89</v>
      </c>
      <c r="H283">
        <v>0.88239999999999996</v>
      </c>
      <c r="I283">
        <v>2</v>
      </c>
      <c r="J283">
        <v>8000</v>
      </c>
      <c r="K283">
        <f>+VLOOKUP(E283,Costos!$A$1:$I$716100,9,FALSE)</f>
        <v>5.2777950000000002</v>
      </c>
      <c r="L283" t="str">
        <f t="shared" si="18"/>
        <v>231</v>
      </c>
      <c r="M283" t="str">
        <f t="shared" si="19"/>
        <v>231032</v>
      </c>
      <c r="N283" t="str">
        <f>IFERROR(IF(L283="231","231",VLOOKUP(E283,Materiales!$A$1:$G$37443,7,FALSE)),"N/A")</f>
        <v>231</v>
      </c>
    </row>
    <row r="284" spans="1:14" x14ac:dyDescent="0.25">
      <c r="A284">
        <v>2110040016</v>
      </c>
      <c r="B284" t="s">
        <v>1175</v>
      </c>
      <c r="C284">
        <v>2310320356</v>
      </c>
      <c r="D284" t="s">
        <v>2642</v>
      </c>
      <c r="E284">
        <v>2310320326</v>
      </c>
      <c r="F284" t="s">
        <v>2635</v>
      </c>
      <c r="G284" t="s">
        <v>89</v>
      </c>
      <c r="H284">
        <v>0.85860000000000003</v>
      </c>
      <c r="I284">
        <v>3</v>
      </c>
      <c r="J284">
        <v>8000</v>
      </c>
      <c r="K284">
        <f>+VLOOKUP(E284,Costos!$A$1:$I$716100,9,FALSE)</f>
        <v>3.2668979999999999</v>
      </c>
      <c r="L284" t="str">
        <f t="shared" si="18"/>
        <v>231</v>
      </c>
      <c r="M284" t="str">
        <f t="shared" si="19"/>
        <v>231032</v>
      </c>
      <c r="N284" t="str">
        <f>IFERROR(IF(L284="231","231",VLOOKUP(E284,Materiales!$A$1:$G$37443,7,FALSE)),"N/A")</f>
        <v>231</v>
      </c>
    </row>
    <row r="285" spans="1:14" x14ac:dyDescent="0.25">
      <c r="A285">
        <v>2110040016</v>
      </c>
      <c r="B285" t="s">
        <v>1175</v>
      </c>
      <c r="C285">
        <v>2310320326</v>
      </c>
      <c r="D285" t="s">
        <v>2635</v>
      </c>
      <c r="E285">
        <v>2410190011</v>
      </c>
      <c r="F285" t="s">
        <v>3305</v>
      </c>
      <c r="G285" t="s">
        <v>89</v>
      </c>
      <c r="H285">
        <v>1.6899999999999998E-2</v>
      </c>
      <c r="I285">
        <v>4</v>
      </c>
      <c r="J285">
        <v>8000</v>
      </c>
      <c r="K285">
        <f>+VLOOKUP(E285,Costos!$A$1:$I$716100,9,FALSE)</f>
        <v>6.6059840000000003</v>
      </c>
      <c r="L285" t="str">
        <f t="shared" si="18"/>
        <v>241</v>
      </c>
      <c r="M285" t="str">
        <f t="shared" si="19"/>
        <v>241019</v>
      </c>
      <c r="N285" t="str">
        <f>IFERROR(IF(L285="231","231",VLOOKUP(E285,Materiales!$A$1:$G$37443,7,FALSE)),"N/A")</f>
        <v>Alcohol</v>
      </c>
    </row>
    <row r="286" spans="1:14" x14ac:dyDescent="0.25">
      <c r="A286">
        <v>2110040016</v>
      </c>
      <c r="B286" t="s">
        <v>1175</v>
      </c>
      <c r="C286">
        <v>2310320326</v>
      </c>
      <c r="D286" t="s">
        <v>2635</v>
      </c>
      <c r="E286">
        <v>2410290210</v>
      </c>
      <c r="F286" t="s">
        <v>3341</v>
      </c>
      <c r="G286" t="s">
        <v>89</v>
      </c>
      <c r="H286">
        <v>3.2000000000000002E-3</v>
      </c>
      <c r="I286">
        <v>4</v>
      </c>
      <c r="J286">
        <v>8000</v>
      </c>
      <c r="K286">
        <f>+VLOOKUP(E286,Costos!$A$1:$I$716100,9,FALSE)</f>
        <v>16.150145999999999</v>
      </c>
      <c r="L286" t="str">
        <f t="shared" si="18"/>
        <v>241</v>
      </c>
      <c r="M286" t="str">
        <f t="shared" si="19"/>
        <v>241029</v>
      </c>
      <c r="N286" t="str">
        <f>IFERROR(IF(L286="231","231",VLOOKUP(E286,Materiales!$A$1:$G$37443,7,FALSE)),"N/A")</f>
        <v>Alcohol</v>
      </c>
    </row>
    <row r="287" spans="1:14" x14ac:dyDescent="0.25">
      <c r="A287">
        <v>2110040016</v>
      </c>
      <c r="B287" t="s">
        <v>1175</v>
      </c>
      <c r="C287">
        <v>2310320326</v>
      </c>
      <c r="D287" t="s">
        <v>2635</v>
      </c>
      <c r="E287">
        <v>2410290516</v>
      </c>
      <c r="F287" t="s">
        <v>3351</v>
      </c>
      <c r="G287" t="s">
        <v>89</v>
      </c>
      <c r="H287">
        <v>0.40060000000000001</v>
      </c>
      <c r="I287">
        <v>4</v>
      </c>
      <c r="J287">
        <v>8000</v>
      </c>
      <c r="K287">
        <f>+VLOOKUP(E287,Costos!$A$1:$I$716100,9,FALSE)</f>
        <v>6.3744370000000004</v>
      </c>
      <c r="L287" t="str">
        <f t="shared" si="18"/>
        <v>241</v>
      </c>
      <c r="M287" t="str">
        <f t="shared" si="19"/>
        <v>241029</v>
      </c>
      <c r="N287" t="str">
        <f>IFERROR(IF(L287="231","231",VLOOKUP(E287,Materiales!$A$1:$G$37443,7,FALSE)),"N/A")</f>
        <v>Varios</v>
      </c>
    </row>
    <row r="288" spans="1:14" x14ac:dyDescent="0.25">
      <c r="A288">
        <v>2110040016</v>
      </c>
      <c r="B288" t="s">
        <v>1175</v>
      </c>
      <c r="C288">
        <v>2310320326</v>
      </c>
      <c r="D288" t="s">
        <v>2635</v>
      </c>
      <c r="E288">
        <v>2410290517</v>
      </c>
      <c r="F288" t="s">
        <v>3352</v>
      </c>
      <c r="G288" t="s">
        <v>89</v>
      </c>
      <c r="H288">
        <v>1E-3</v>
      </c>
      <c r="I288">
        <v>4</v>
      </c>
      <c r="J288">
        <v>8000</v>
      </c>
      <c r="K288">
        <f>+VLOOKUP(E288,Costos!$A$1:$I$716100,9,FALSE)</f>
        <v>5.2654379999999996</v>
      </c>
      <c r="L288" t="str">
        <f t="shared" si="18"/>
        <v>241</v>
      </c>
      <c r="M288" t="str">
        <f t="shared" si="19"/>
        <v>241029</v>
      </c>
      <c r="N288" t="str">
        <f>IFERROR(IF(L288="231","231",VLOOKUP(E288,Materiales!$A$1:$G$37443,7,FALSE)),"N/A")</f>
        <v>Otros</v>
      </c>
    </row>
    <row r="289" spans="1:14" x14ac:dyDescent="0.25">
      <c r="A289">
        <v>2110040016</v>
      </c>
      <c r="B289" t="s">
        <v>1175</v>
      </c>
      <c r="C289">
        <v>2310320326</v>
      </c>
      <c r="D289" t="s">
        <v>2635</v>
      </c>
      <c r="E289">
        <v>2410290518</v>
      </c>
      <c r="F289" t="s">
        <v>3353</v>
      </c>
      <c r="G289" t="s">
        <v>89</v>
      </c>
      <c r="H289">
        <v>1.1999999999999999E-3</v>
      </c>
      <c r="I289">
        <v>4</v>
      </c>
      <c r="J289">
        <v>8000</v>
      </c>
      <c r="K289">
        <f>+VLOOKUP(E289,Costos!$A$1:$I$716100,9,FALSE)</f>
        <v>4.2085650000000001</v>
      </c>
      <c r="L289" t="str">
        <f t="shared" si="18"/>
        <v>241</v>
      </c>
      <c r="M289" t="str">
        <f t="shared" si="19"/>
        <v>241029</v>
      </c>
      <c r="N289" t="str">
        <f>IFERROR(IF(L289="231","231",VLOOKUP(E289,Materiales!$A$1:$G$37443,7,FALSE)),"N/A")</f>
        <v>Otros</v>
      </c>
    </row>
    <row r="290" spans="1:14" x14ac:dyDescent="0.25">
      <c r="A290">
        <v>2110040016</v>
      </c>
      <c r="B290" t="s">
        <v>1175</v>
      </c>
      <c r="C290">
        <v>2310320326</v>
      </c>
      <c r="D290" t="s">
        <v>2635</v>
      </c>
      <c r="E290">
        <v>2410290544</v>
      </c>
      <c r="F290" t="s">
        <v>3356</v>
      </c>
      <c r="G290" t="s">
        <v>89</v>
      </c>
      <c r="H290">
        <v>3.2000000000000002E-3</v>
      </c>
      <c r="I290">
        <v>4</v>
      </c>
      <c r="J290">
        <v>8000</v>
      </c>
      <c r="K290">
        <f>+VLOOKUP(E290,Costos!$A$1:$I$716100,9,FALSE)</f>
        <v>19.648409999999998</v>
      </c>
      <c r="L290" t="str">
        <f t="shared" si="18"/>
        <v>241</v>
      </c>
      <c r="M290" t="str">
        <f t="shared" si="19"/>
        <v>241029</v>
      </c>
      <c r="N290" t="str">
        <f>IFERROR(IF(L290="231","231",VLOOKUP(E290,Materiales!$A$1:$G$37443,7,FALSE)),"N/A")</f>
        <v>Alcohol</v>
      </c>
    </row>
    <row r="291" spans="1:14" x14ac:dyDescent="0.25">
      <c r="A291">
        <v>2110040016</v>
      </c>
      <c r="B291" t="s">
        <v>1175</v>
      </c>
      <c r="C291">
        <v>2310320326</v>
      </c>
      <c r="D291" t="s">
        <v>2635</v>
      </c>
      <c r="E291">
        <v>2410290827</v>
      </c>
      <c r="F291" t="s">
        <v>3467</v>
      </c>
      <c r="G291" t="s">
        <v>89</v>
      </c>
      <c r="H291">
        <v>4.1999999999999997E-3</v>
      </c>
      <c r="I291">
        <v>4</v>
      </c>
      <c r="J291">
        <v>8000</v>
      </c>
      <c r="K291">
        <f>+VLOOKUP(E291,Costos!$A$1:$I$716100,9,FALSE)</f>
        <v>8.7862050000000007</v>
      </c>
      <c r="L291" t="str">
        <f t="shared" si="18"/>
        <v>241</v>
      </c>
      <c r="M291" t="str">
        <f t="shared" si="19"/>
        <v>241029</v>
      </c>
      <c r="N291" t="str">
        <f>IFERROR(IF(L291="231","231",VLOOKUP(E291,Materiales!$A$1:$G$37443,7,FALSE)),"N/A")</f>
        <v>Varios</v>
      </c>
    </row>
    <row r="292" spans="1:14" x14ac:dyDescent="0.25">
      <c r="A292">
        <v>2110040016</v>
      </c>
      <c r="B292" t="s">
        <v>1175</v>
      </c>
      <c r="C292">
        <v>2310320326</v>
      </c>
      <c r="D292" t="s">
        <v>2635</v>
      </c>
      <c r="E292">
        <v>2430850012</v>
      </c>
      <c r="F292" t="s">
        <v>3638</v>
      </c>
      <c r="G292" t="s">
        <v>89</v>
      </c>
      <c r="H292">
        <v>5.9999999999999995E-4</v>
      </c>
      <c r="I292">
        <v>4</v>
      </c>
      <c r="J292">
        <v>8000</v>
      </c>
      <c r="K292">
        <f>+VLOOKUP(E292,Costos!$A$1:$I$716100,9,FALSE)</f>
        <v>15.424059</v>
      </c>
      <c r="L292" t="str">
        <f t="shared" si="18"/>
        <v>243</v>
      </c>
      <c r="M292" t="str">
        <f t="shared" si="19"/>
        <v>243085</v>
      </c>
      <c r="N292" t="str">
        <f>IFERROR(IF(L292="231","231",VLOOKUP(E292,Materiales!$A$1:$G$37443,7,FALSE)),"N/A")</f>
        <v>Varios</v>
      </c>
    </row>
    <row r="293" spans="1:14" x14ac:dyDescent="0.25">
      <c r="A293">
        <v>2110040016</v>
      </c>
      <c r="B293" t="s">
        <v>1175</v>
      </c>
      <c r="C293">
        <v>2310320326</v>
      </c>
      <c r="D293" t="s">
        <v>2635</v>
      </c>
      <c r="E293">
        <v>2430880022</v>
      </c>
      <c r="F293" t="s">
        <v>115</v>
      </c>
      <c r="G293" t="s">
        <v>89</v>
      </c>
      <c r="H293">
        <v>2.8E-3</v>
      </c>
      <c r="I293">
        <v>4</v>
      </c>
      <c r="J293">
        <v>8000</v>
      </c>
      <c r="K293">
        <f>+VLOOKUP(E293,Costos!$A$1:$I$716100,9,FALSE)</f>
        <v>6.1924229999999998</v>
      </c>
      <c r="L293" t="str">
        <f t="shared" si="18"/>
        <v>243</v>
      </c>
      <c r="M293" t="str">
        <f t="shared" si="19"/>
        <v>243088</v>
      </c>
      <c r="N293" t="str">
        <f>IFERROR(IF(L293="231","231",VLOOKUP(E293,Materiales!$A$1:$G$37443,7,FALSE)),"N/A")</f>
        <v>Varios</v>
      </c>
    </row>
    <row r="294" spans="1:14" x14ac:dyDescent="0.25">
      <c r="A294">
        <v>2110040016</v>
      </c>
      <c r="B294" t="s">
        <v>1175</v>
      </c>
      <c r="C294">
        <v>2310320356</v>
      </c>
      <c r="D294" t="s">
        <v>2642</v>
      </c>
      <c r="E294">
        <v>2410200021</v>
      </c>
      <c r="F294" t="s">
        <v>3309</v>
      </c>
      <c r="G294" t="s">
        <v>89</v>
      </c>
      <c r="H294">
        <v>2.2100000000000002E-2</v>
      </c>
      <c r="I294">
        <v>3</v>
      </c>
      <c r="J294">
        <v>8000</v>
      </c>
      <c r="K294">
        <f>+VLOOKUP(E294,Costos!$A$1:$I$716100,9,FALSE)</f>
        <v>17.368421000000001</v>
      </c>
      <c r="L294" t="str">
        <f t="shared" si="18"/>
        <v>241</v>
      </c>
      <c r="M294" t="str">
        <f t="shared" si="19"/>
        <v>241020</v>
      </c>
      <c r="N294" t="str">
        <f>IFERROR(IF(L294="231","231",VLOOKUP(E294,Materiales!$A$1:$G$37443,7,FALSE)),"N/A")</f>
        <v>Otros</v>
      </c>
    </row>
    <row r="295" spans="1:14" x14ac:dyDescent="0.25">
      <c r="A295">
        <v>2110040016</v>
      </c>
      <c r="B295" t="s">
        <v>1175</v>
      </c>
      <c r="C295">
        <v>2310320356</v>
      </c>
      <c r="D295" t="s">
        <v>2642</v>
      </c>
      <c r="E295">
        <v>2430850012</v>
      </c>
      <c r="F295" t="s">
        <v>3638</v>
      </c>
      <c r="G295" t="s">
        <v>89</v>
      </c>
      <c r="H295">
        <v>8.9999999999999998E-4</v>
      </c>
      <c r="I295">
        <v>3</v>
      </c>
      <c r="J295">
        <v>8000</v>
      </c>
      <c r="K295">
        <f>+VLOOKUP(E295,Costos!$A$1:$I$716100,9,FALSE)</f>
        <v>15.424059</v>
      </c>
      <c r="L295" t="str">
        <f t="shared" si="18"/>
        <v>243</v>
      </c>
      <c r="M295" t="str">
        <f t="shared" si="19"/>
        <v>243085</v>
      </c>
      <c r="N295" t="str">
        <f>IFERROR(IF(L295="231","231",VLOOKUP(E295,Materiales!$A$1:$G$37443,7,FALSE)),"N/A")</f>
        <v>Varios</v>
      </c>
    </row>
    <row r="296" spans="1:14" x14ac:dyDescent="0.25">
      <c r="A296">
        <v>2110040016</v>
      </c>
      <c r="B296" t="s">
        <v>1175</v>
      </c>
      <c r="C296">
        <v>2310320356</v>
      </c>
      <c r="D296" t="s">
        <v>2642</v>
      </c>
      <c r="E296">
        <v>2430880022</v>
      </c>
      <c r="F296" t="s">
        <v>115</v>
      </c>
      <c r="G296" t="s">
        <v>89</v>
      </c>
      <c r="H296">
        <v>8.9999999999999998E-4</v>
      </c>
      <c r="I296">
        <v>3</v>
      </c>
      <c r="J296">
        <v>8000</v>
      </c>
      <c r="K296">
        <f>+VLOOKUP(E296,Costos!$A$1:$I$716100,9,FALSE)</f>
        <v>6.1924229999999998</v>
      </c>
      <c r="L296" t="str">
        <f t="shared" si="18"/>
        <v>243</v>
      </c>
      <c r="M296" t="str">
        <f t="shared" si="19"/>
        <v>243088</v>
      </c>
      <c r="N296" t="str">
        <f>IFERROR(IF(L296="231","231",VLOOKUP(E296,Materiales!$A$1:$G$37443,7,FALSE)),"N/A")</f>
        <v>Varios</v>
      </c>
    </row>
    <row r="297" spans="1:14" x14ac:dyDescent="0.25">
      <c r="A297">
        <v>2110040016</v>
      </c>
      <c r="B297" t="s">
        <v>1175</v>
      </c>
      <c r="C297">
        <v>2110040016</v>
      </c>
      <c r="D297" t="s">
        <v>1175</v>
      </c>
      <c r="E297">
        <v>2310040564</v>
      </c>
      <c r="F297" t="s">
        <v>2204</v>
      </c>
      <c r="G297" t="s">
        <v>36</v>
      </c>
      <c r="H297">
        <v>8000</v>
      </c>
      <c r="I297">
        <v>1</v>
      </c>
      <c r="J297">
        <v>8000</v>
      </c>
      <c r="K297">
        <f>+VLOOKUP(E297,Costos!$A$1:$I$716100,9,FALSE)</f>
        <v>9.8117999999999997E-2</v>
      </c>
      <c r="L297" t="str">
        <f t="shared" si="18"/>
        <v>231</v>
      </c>
      <c r="M297" t="str">
        <f t="shared" si="19"/>
        <v>231004</v>
      </c>
      <c r="N297" t="str">
        <f>IFERROR(IF(L297="231","231",VLOOKUP(E297,Materiales!$A$1:$G$37443,7,FALSE)),"N/A")</f>
        <v>231</v>
      </c>
    </row>
    <row r="298" spans="1:14" x14ac:dyDescent="0.25">
      <c r="A298">
        <v>2110040016</v>
      </c>
      <c r="B298" t="s">
        <v>1175</v>
      </c>
      <c r="C298">
        <v>2310040564</v>
      </c>
      <c r="D298" t="s">
        <v>2204</v>
      </c>
      <c r="E298">
        <v>2310040552</v>
      </c>
      <c r="F298" t="s">
        <v>6315</v>
      </c>
      <c r="G298" t="s">
        <v>36</v>
      </c>
      <c r="H298">
        <v>8000</v>
      </c>
      <c r="I298">
        <v>2</v>
      </c>
      <c r="J298">
        <v>8000</v>
      </c>
      <c r="K298">
        <f>+VLOOKUP(E298,Costos!$A$1:$I$716100,9,FALSE)</f>
        <v>7.8460000000000002E-2</v>
      </c>
      <c r="L298" t="str">
        <f t="shared" si="18"/>
        <v>231</v>
      </c>
      <c r="M298" t="str">
        <f t="shared" si="19"/>
        <v>231004</v>
      </c>
      <c r="N298" t="str">
        <f>IFERROR(IF(L298="231","231",VLOOKUP(E298,Materiales!$A$1:$G$37443,7,FALSE)),"N/A")</f>
        <v>231</v>
      </c>
    </row>
    <row r="299" spans="1:14" x14ac:dyDescent="0.25">
      <c r="A299">
        <v>2110040016</v>
      </c>
      <c r="B299" t="s">
        <v>1175</v>
      </c>
      <c r="C299">
        <v>2310040552</v>
      </c>
      <c r="D299" t="s">
        <v>6315</v>
      </c>
      <c r="E299">
        <v>2310040537</v>
      </c>
      <c r="F299" t="s">
        <v>2188</v>
      </c>
      <c r="G299" t="s">
        <v>89</v>
      </c>
      <c r="H299">
        <v>1.1822999999999999</v>
      </c>
      <c r="I299">
        <v>3</v>
      </c>
      <c r="J299">
        <v>8000</v>
      </c>
      <c r="K299">
        <f>+VLOOKUP(E299,Costos!$A$1:$I$716100,9,FALSE)</f>
        <v>29.151111</v>
      </c>
      <c r="L299" t="str">
        <f t="shared" si="18"/>
        <v>231</v>
      </c>
      <c r="M299" t="str">
        <f t="shared" si="19"/>
        <v>231004</v>
      </c>
      <c r="N299" t="str">
        <f>IFERROR(IF(L299="231","231",VLOOKUP(E299,Materiales!$A$1:$G$37443,7,FALSE)),"N/A")</f>
        <v>231</v>
      </c>
    </row>
    <row r="300" spans="1:14" x14ac:dyDescent="0.25">
      <c r="A300">
        <v>2110040016</v>
      </c>
      <c r="B300" t="s">
        <v>1175</v>
      </c>
      <c r="C300">
        <v>2310040537</v>
      </c>
      <c r="D300" t="s">
        <v>2188</v>
      </c>
      <c r="E300">
        <v>2410260028</v>
      </c>
      <c r="F300" t="s">
        <v>3323</v>
      </c>
      <c r="G300" t="s">
        <v>89</v>
      </c>
      <c r="H300">
        <v>2.4299999999999999E-2</v>
      </c>
      <c r="I300">
        <v>4</v>
      </c>
      <c r="J300">
        <v>8000</v>
      </c>
      <c r="K300">
        <f>+VLOOKUP(E300,Costos!$A$1:$I$716100,9,FALSE)</f>
        <v>48.858373999999998</v>
      </c>
      <c r="L300" t="str">
        <f t="shared" si="18"/>
        <v>241</v>
      </c>
      <c r="M300" t="str">
        <f t="shared" si="19"/>
        <v>241026</v>
      </c>
      <c r="N300" t="str">
        <f>IFERROR(IF(L300="231","231",VLOOKUP(E300,Materiales!$A$1:$G$37443,7,FALSE)),"N/A")</f>
        <v>Otros</v>
      </c>
    </row>
    <row r="301" spans="1:14" x14ac:dyDescent="0.25">
      <c r="A301">
        <v>2110040016</v>
      </c>
      <c r="B301" t="s">
        <v>1175</v>
      </c>
      <c r="C301">
        <v>2310040537</v>
      </c>
      <c r="D301" t="s">
        <v>2188</v>
      </c>
      <c r="E301">
        <v>2410090305</v>
      </c>
      <c r="F301" t="s">
        <v>3204</v>
      </c>
      <c r="G301" t="s">
        <v>89</v>
      </c>
      <c r="H301">
        <v>0.15010000000000001</v>
      </c>
      <c r="I301">
        <v>4</v>
      </c>
      <c r="J301">
        <v>8000</v>
      </c>
      <c r="K301">
        <f>+VLOOKUP(E301,Costos!$A$1:$I$716100,9,FALSE)</f>
        <v>39.245584999999998</v>
      </c>
      <c r="L301" t="str">
        <f t="shared" si="18"/>
        <v>241</v>
      </c>
      <c r="M301" t="str">
        <f t="shared" si="19"/>
        <v>241009</v>
      </c>
      <c r="N301" t="str">
        <f>IFERROR(IF(L301="231","231",VLOOKUP(E301,Materiales!$A$1:$G$37443,7,FALSE)),"N/A")</f>
        <v>Pigmentos</v>
      </c>
    </row>
    <row r="302" spans="1:14" x14ac:dyDescent="0.25">
      <c r="A302">
        <v>2110040016</v>
      </c>
      <c r="B302" t="s">
        <v>1175</v>
      </c>
      <c r="C302">
        <v>2310040537</v>
      </c>
      <c r="D302" t="s">
        <v>2188</v>
      </c>
      <c r="E302">
        <v>2410090305</v>
      </c>
      <c r="F302" t="s">
        <v>3204</v>
      </c>
      <c r="G302" t="s">
        <v>89</v>
      </c>
      <c r="H302">
        <v>0.48280000000000001</v>
      </c>
      <c r="I302">
        <v>4</v>
      </c>
      <c r="J302">
        <v>8000</v>
      </c>
      <c r="K302">
        <f>+VLOOKUP(E302,Costos!$A$1:$I$716100,9,FALSE)</f>
        <v>39.245584999999998</v>
      </c>
      <c r="L302" t="str">
        <f t="shared" si="18"/>
        <v>241</v>
      </c>
      <c r="M302" t="str">
        <f t="shared" si="19"/>
        <v>241009</v>
      </c>
      <c r="N302" t="str">
        <f>IFERROR(IF(L302="231","231",VLOOKUP(E302,Materiales!$A$1:$G$37443,7,FALSE)),"N/A")</f>
        <v>Pigmentos</v>
      </c>
    </row>
    <row r="303" spans="1:14" x14ac:dyDescent="0.25">
      <c r="A303">
        <v>2110040016</v>
      </c>
      <c r="B303" t="s">
        <v>1175</v>
      </c>
      <c r="C303">
        <v>2310040537</v>
      </c>
      <c r="D303" t="s">
        <v>2188</v>
      </c>
      <c r="E303">
        <v>2410120053</v>
      </c>
      <c r="F303" t="s">
        <v>3265</v>
      </c>
      <c r="G303" t="s">
        <v>3152</v>
      </c>
      <c r="H303">
        <v>0.76380000000000003</v>
      </c>
      <c r="I303">
        <v>4</v>
      </c>
      <c r="J303">
        <v>8000</v>
      </c>
      <c r="K303">
        <f>+VLOOKUP(E303,Costos!$A$1:$I$716100,9,FALSE)</f>
        <v>7.6890919999999996</v>
      </c>
      <c r="L303" t="str">
        <f t="shared" si="18"/>
        <v>241</v>
      </c>
      <c r="M303" t="str">
        <f t="shared" si="19"/>
        <v>241012</v>
      </c>
      <c r="N303" t="str">
        <f>IFERROR(IF(L303="231","231",VLOOKUP(E303,Materiales!$A$1:$G$37443,7,FALSE)),"N/A")</f>
        <v>Varios</v>
      </c>
    </row>
    <row r="304" spans="1:14" x14ac:dyDescent="0.25">
      <c r="A304">
        <v>2110040016</v>
      </c>
      <c r="B304" t="s">
        <v>1175</v>
      </c>
      <c r="C304">
        <v>2310040552</v>
      </c>
      <c r="D304" t="s">
        <v>6315</v>
      </c>
      <c r="E304">
        <v>2310040541</v>
      </c>
      <c r="F304" t="s">
        <v>2192</v>
      </c>
      <c r="G304" t="s">
        <v>89</v>
      </c>
      <c r="H304">
        <v>0.2954</v>
      </c>
      <c r="I304">
        <v>3</v>
      </c>
      <c r="J304">
        <v>8000</v>
      </c>
      <c r="K304">
        <f>+VLOOKUP(E304,Costos!$A$1:$I$716100,9,FALSE)</f>
        <v>26.802353</v>
      </c>
      <c r="L304" t="str">
        <f t="shared" si="18"/>
        <v>231</v>
      </c>
      <c r="M304" t="str">
        <f t="shared" si="19"/>
        <v>231004</v>
      </c>
      <c r="N304" t="str">
        <f>IFERROR(IF(L304="231","231",VLOOKUP(E304,Materiales!$A$1:$G$37443,7,FALSE)),"N/A")</f>
        <v>231</v>
      </c>
    </row>
    <row r="305" spans="1:14" x14ac:dyDescent="0.25">
      <c r="A305">
        <v>2110040016</v>
      </c>
      <c r="B305" t="s">
        <v>1175</v>
      </c>
      <c r="C305">
        <v>2310040541</v>
      </c>
      <c r="D305" t="s">
        <v>2192</v>
      </c>
      <c r="E305">
        <v>2410260028</v>
      </c>
      <c r="F305" t="s">
        <v>3323</v>
      </c>
      <c r="G305" t="s">
        <v>89</v>
      </c>
      <c r="H305">
        <v>2E-3</v>
      </c>
      <c r="I305">
        <v>4</v>
      </c>
      <c r="J305">
        <v>8000</v>
      </c>
      <c r="K305">
        <f>+VLOOKUP(E305,Costos!$A$1:$I$716100,9,FALSE)</f>
        <v>48.858373999999998</v>
      </c>
      <c r="L305" t="str">
        <f t="shared" si="18"/>
        <v>241</v>
      </c>
      <c r="M305" t="str">
        <f t="shared" si="19"/>
        <v>241026</v>
      </c>
      <c r="N305" t="str">
        <f>IFERROR(IF(L305="231","231",VLOOKUP(E305,Materiales!$A$1:$G$37443,7,FALSE)),"N/A")</f>
        <v>Otros</v>
      </c>
    </row>
    <row r="306" spans="1:14" x14ac:dyDescent="0.25">
      <c r="A306">
        <v>2110040016</v>
      </c>
      <c r="B306" t="s">
        <v>1175</v>
      </c>
      <c r="C306">
        <v>2310040541</v>
      </c>
      <c r="D306" t="s">
        <v>2192</v>
      </c>
      <c r="E306">
        <v>2410090303</v>
      </c>
      <c r="F306" t="s">
        <v>3203</v>
      </c>
      <c r="G306" t="s">
        <v>89</v>
      </c>
      <c r="H306">
        <v>9.4700000000000006E-2</v>
      </c>
      <c r="I306">
        <v>4</v>
      </c>
      <c r="J306">
        <v>8000</v>
      </c>
      <c r="K306">
        <f>+VLOOKUP(E306,Costos!$A$1:$I$716100,9,FALSE)</f>
        <v>46.534134000000002</v>
      </c>
      <c r="L306" t="str">
        <f t="shared" si="18"/>
        <v>241</v>
      </c>
      <c r="M306" t="str">
        <f t="shared" si="19"/>
        <v>241009</v>
      </c>
      <c r="N306" t="str">
        <f>IFERROR(IF(L306="231","231",VLOOKUP(E306,Materiales!$A$1:$G$37443,7,FALSE)),"N/A")</f>
        <v>Pigmentos</v>
      </c>
    </row>
    <row r="307" spans="1:14" x14ac:dyDescent="0.25">
      <c r="A307">
        <v>2110040016</v>
      </c>
      <c r="B307" t="s">
        <v>1175</v>
      </c>
      <c r="C307">
        <v>2310040541</v>
      </c>
      <c r="D307" t="s">
        <v>2192</v>
      </c>
      <c r="E307">
        <v>2410120053</v>
      </c>
      <c r="F307" t="s">
        <v>3265</v>
      </c>
      <c r="G307" t="s">
        <v>3152</v>
      </c>
      <c r="H307">
        <v>0.22470000000000001</v>
      </c>
      <c r="I307">
        <v>4</v>
      </c>
      <c r="J307">
        <v>8000</v>
      </c>
      <c r="K307">
        <f>+VLOOKUP(E307,Costos!$A$1:$I$716100,9,FALSE)</f>
        <v>7.6890919999999996</v>
      </c>
      <c r="L307" t="str">
        <f t="shared" si="18"/>
        <v>241</v>
      </c>
      <c r="M307" t="str">
        <f t="shared" si="19"/>
        <v>241012</v>
      </c>
      <c r="N307" t="str">
        <f>IFERROR(IF(L307="231","231",VLOOKUP(E307,Materiales!$A$1:$G$37443,7,FALSE)),"N/A")</f>
        <v>Varios</v>
      </c>
    </row>
    <row r="308" spans="1:14" x14ac:dyDescent="0.25">
      <c r="A308">
        <v>2110040016</v>
      </c>
      <c r="B308" t="s">
        <v>1175</v>
      </c>
      <c r="C308">
        <v>2310040552</v>
      </c>
      <c r="D308" t="s">
        <v>6315</v>
      </c>
      <c r="E308">
        <v>2410120036</v>
      </c>
      <c r="F308" t="s">
        <v>3260</v>
      </c>
      <c r="G308" t="s">
        <v>89</v>
      </c>
      <c r="H308">
        <v>2.0686</v>
      </c>
      <c r="I308">
        <v>3</v>
      </c>
      <c r="J308">
        <v>8000</v>
      </c>
      <c r="K308">
        <f>+VLOOKUP(E308,Costos!$A$1:$I$716100,9,FALSE)</f>
        <v>15.371040000000001</v>
      </c>
      <c r="L308" t="str">
        <f t="shared" si="18"/>
        <v>241</v>
      </c>
      <c r="M308" t="str">
        <f t="shared" si="19"/>
        <v>241012</v>
      </c>
      <c r="N308" t="str">
        <f>IFERROR(IF(L308="231","231",VLOOKUP(E308,Materiales!$A$1:$G$37443,7,FALSE)),"N/A")</f>
        <v>Varios</v>
      </c>
    </row>
    <row r="309" spans="1:14" x14ac:dyDescent="0.25">
      <c r="A309">
        <v>2110040016</v>
      </c>
      <c r="B309" t="s">
        <v>1175</v>
      </c>
      <c r="C309">
        <v>2310040552</v>
      </c>
      <c r="D309" t="s">
        <v>6315</v>
      </c>
      <c r="E309">
        <v>2430550010</v>
      </c>
      <c r="F309" t="s">
        <v>3583</v>
      </c>
      <c r="G309" t="s">
        <v>89</v>
      </c>
      <c r="H309">
        <v>8.8665000000000003</v>
      </c>
      <c r="I309">
        <v>3</v>
      </c>
      <c r="J309">
        <v>8000</v>
      </c>
      <c r="K309">
        <f>+VLOOKUP(E309,Costos!$A$1:$I$716100,9,FALSE)</f>
        <v>0.98691399999999996</v>
      </c>
      <c r="L309" t="str">
        <f t="shared" si="18"/>
        <v>243</v>
      </c>
      <c r="M309" t="str">
        <f t="shared" si="19"/>
        <v>243055</v>
      </c>
      <c r="N309" t="str">
        <f>IFERROR(IF(L309="231","231",VLOOKUP(E309,Materiales!$A$1:$G$37443,7,FALSE)),"N/A")</f>
        <v>Varios</v>
      </c>
    </row>
    <row r="310" spans="1:14" x14ac:dyDescent="0.25">
      <c r="A310">
        <v>2110040016</v>
      </c>
      <c r="B310" t="s">
        <v>1175</v>
      </c>
      <c r="C310">
        <v>2310040552</v>
      </c>
      <c r="D310" t="s">
        <v>6315</v>
      </c>
      <c r="E310">
        <v>2430890005</v>
      </c>
      <c r="F310" t="s">
        <v>3657</v>
      </c>
      <c r="G310" t="s">
        <v>89</v>
      </c>
      <c r="H310">
        <v>46.555900000000001</v>
      </c>
      <c r="I310">
        <v>3</v>
      </c>
      <c r="J310">
        <v>8000</v>
      </c>
      <c r="K310">
        <f>+VLOOKUP(E310,Costos!$A$1:$I$716100,9,FALSE)</f>
        <v>5.3839759999999997</v>
      </c>
      <c r="L310" t="str">
        <f t="shared" si="18"/>
        <v>243</v>
      </c>
      <c r="M310" t="str">
        <f t="shared" si="19"/>
        <v>243089</v>
      </c>
      <c r="N310" t="str">
        <f>IFERROR(IF(L310="231","231",VLOOKUP(E310,Materiales!$A$1:$G$37443,7,FALSE)),"N/A")</f>
        <v>Varios</v>
      </c>
    </row>
    <row r="311" spans="1:14" x14ac:dyDescent="0.25">
      <c r="A311">
        <v>2110040016</v>
      </c>
      <c r="B311" t="s">
        <v>1175</v>
      </c>
      <c r="C311">
        <v>2310040564</v>
      </c>
      <c r="D311" t="s">
        <v>2204</v>
      </c>
      <c r="E311">
        <v>2320071465</v>
      </c>
      <c r="F311" t="s">
        <v>2919</v>
      </c>
      <c r="G311" t="s">
        <v>36</v>
      </c>
      <c r="H311">
        <v>8000</v>
      </c>
      <c r="I311">
        <v>2</v>
      </c>
      <c r="J311">
        <v>8000</v>
      </c>
      <c r="K311">
        <f>+VLOOKUP(E311,Costos!$A$1:$I$716100,9,FALSE)</f>
        <v>2.1580000000000002E-3</v>
      </c>
      <c r="L311" t="str">
        <f t="shared" si="18"/>
        <v>232</v>
      </c>
      <c r="M311" t="str">
        <f t="shared" si="19"/>
        <v>232007</v>
      </c>
      <c r="N311" t="str">
        <f>IFERROR(IF(L311="231","231",VLOOKUP(E311,Materiales!$A$1:$G$37443,7,FALSE)),"N/A")</f>
        <v>Etiquetas</v>
      </c>
    </row>
    <row r="312" spans="1:14" x14ac:dyDescent="0.25">
      <c r="A312">
        <v>2110040016</v>
      </c>
      <c r="B312" t="s">
        <v>1175</v>
      </c>
      <c r="C312">
        <v>2310040564</v>
      </c>
      <c r="D312" t="s">
        <v>2204</v>
      </c>
      <c r="E312">
        <v>2310320356</v>
      </c>
      <c r="F312" t="s">
        <v>2642</v>
      </c>
      <c r="G312" t="s">
        <v>89</v>
      </c>
      <c r="H312">
        <v>0.88239999999999996</v>
      </c>
      <c r="I312">
        <v>2</v>
      </c>
      <c r="J312">
        <v>8000</v>
      </c>
      <c r="K312">
        <f>+VLOOKUP(E312,Costos!$A$1:$I$716100,9,FALSE)</f>
        <v>5.2777950000000002</v>
      </c>
      <c r="L312" t="str">
        <f t="shared" si="18"/>
        <v>231</v>
      </c>
      <c r="M312" t="str">
        <f t="shared" si="19"/>
        <v>231032</v>
      </c>
      <c r="N312" t="str">
        <f>IFERROR(IF(L312="231","231",VLOOKUP(E312,Materiales!$A$1:$G$37443,7,FALSE)),"N/A")</f>
        <v>231</v>
      </c>
    </row>
    <row r="313" spans="1:14" x14ac:dyDescent="0.25">
      <c r="A313">
        <v>2110040016</v>
      </c>
      <c r="B313" t="s">
        <v>1175</v>
      </c>
      <c r="C313">
        <v>2310320356</v>
      </c>
      <c r="D313" t="s">
        <v>2642</v>
      </c>
      <c r="E313">
        <v>2310320326</v>
      </c>
      <c r="F313" t="s">
        <v>2635</v>
      </c>
      <c r="G313" t="s">
        <v>89</v>
      </c>
      <c r="H313">
        <v>0.85860000000000003</v>
      </c>
      <c r="I313">
        <v>3</v>
      </c>
      <c r="J313">
        <v>8000</v>
      </c>
      <c r="K313">
        <f>+VLOOKUP(E313,Costos!$A$1:$I$716100,9,FALSE)</f>
        <v>3.2668979999999999</v>
      </c>
      <c r="L313" t="str">
        <f t="shared" ref="L313:L376" si="20">+LEFT(E313,3)</f>
        <v>231</v>
      </c>
      <c r="M313" t="str">
        <f t="shared" ref="M313:M376" si="21">+LEFT(E313,6)</f>
        <v>231032</v>
      </c>
      <c r="N313" t="str">
        <f>IFERROR(IF(L313="231","231",VLOOKUP(E313,Materiales!$A$1:$G$37443,7,FALSE)),"N/A")</f>
        <v>231</v>
      </c>
    </row>
    <row r="314" spans="1:14" x14ac:dyDescent="0.25">
      <c r="A314">
        <v>2110040016</v>
      </c>
      <c r="B314" t="s">
        <v>1175</v>
      </c>
      <c r="C314">
        <v>2310320326</v>
      </c>
      <c r="D314" t="s">
        <v>2635</v>
      </c>
      <c r="E314">
        <v>2410190011</v>
      </c>
      <c r="F314" t="s">
        <v>3305</v>
      </c>
      <c r="G314" t="s">
        <v>89</v>
      </c>
      <c r="H314">
        <v>1.6899999999999998E-2</v>
      </c>
      <c r="I314">
        <v>4</v>
      </c>
      <c r="J314">
        <v>8000</v>
      </c>
      <c r="K314">
        <f>+VLOOKUP(E314,Costos!$A$1:$I$716100,9,FALSE)</f>
        <v>6.6059840000000003</v>
      </c>
      <c r="L314" t="str">
        <f t="shared" si="20"/>
        <v>241</v>
      </c>
      <c r="M314" t="str">
        <f t="shared" si="21"/>
        <v>241019</v>
      </c>
      <c r="N314" t="str">
        <f>IFERROR(IF(L314="231","231",VLOOKUP(E314,Materiales!$A$1:$G$37443,7,FALSE)),"N/A")</f>
        <v>Alcohol</v>
      </c>
    </row>
    <row r="315" spans="1:14" x14ac:dyDescent="0.25">
      <c r="A315">
        <v>2110040016</v>
      </c>
      <c r="B315" t="s">
        <v>1175</v>
      </c>
      <c r="C315">
        <v>2310320326</v>
      </c>
      <c r="D315" t="s">
        <v>2635</v>
      </c>
      <c r="E315">
        <v>2410290210</v>
      </c>
      <c r="F315" t="s">
        <v>3341</v>
      </c>
      <c r="G315" t="s">
        <v>89</v>
      </c>
      <c r="H315">
        <v>3.2000000000000002E-3</v>
      </c>
      <c r="I315">
        <v>4</v>
      </c>
      <c r="J315">
        <v>8000</v>
      </c>
      <c r="K315">
        <f>+VLOOKUP(E315,Costos!$A$1:$I$716100,9,FALSE)</f>
        <v>16.150145999999999</v>
      </c>
      <c r="L315" t="str">
        <f t="shared" si="20"/>
        <v>241</v>
      </c>
      <c r="M315" t="str">
        <f t="shared" si="21"/>
        <v>241029</v>
      </c>
      <c r="N315" t="str">
        <f>IFERROR(IF(L315="231","231",VLOOKUP(E315,Materiales!$A$1:$G$37443,7,FALSE)),"N/A")</f>
        <v>Alcohol</v>
      </c>
    </row>
    <row r="316" spans="1:14" x14ac:dyDescent="0.25">
      <c r="A316">
        <v>2110040016</v>
      </c>
      <c r="B316" t="s">
        <v>1175</v>
      </c>
      <c r="C316">
        <v>2310320326</v>
      </c>
      <c r="D316" t="s">
        <v>2635</v>
      </c>
      <c r="E316">
        <v>2410290516</v>
      </c>
      <c r="F316" t="s">
        <v>3351</v>
      </c>
      <c r="G316" t="s">
        <v>89</v>
      </c>
      <c r="H316">
        <v>0.40060000000000001</v>
      </c>
      <c r="I316">
        <v>4</v>
      </c>
      <c r="J316">
        <v>8000</v>
      </c>
      <c r="K316">
        <f>+VLOOKUP(E316,Costos!$A$1:$I$716100,9,FALSE)</f>
        <v>6.3744370000000004</v>
      </c>
      <c r="L316" t="str">
        <f t="shared" si="20"/>
        <v>241</v>
      </c>
      <c r="M316" t="str">
        <f t="shared" si="21"/>
        <v>241029</v>
      </c>
      <c r="N316" t="str">
        <f>IFERROR(IF(L316="231","231",VLOOKUP(E316,Materiales!$A$1:$G$37443,7,FALSE)),"N/A")</f>
        <v>Varios</v>
      </c>
    </row>
    <row r="317" spans="1:14" x14ac:dyDescent="0.25">
      <c r="A317">
        <v>2110040016</v>
      </c>
      <c r="B317" t="s">
        <v>1175</v>
      </c>
      <c r="C317">
        <v>2310320326</v>
      </c>
      <c r="D317" t="s">
        <v>2635</v>
      </c>
      <c r="E317">
        <v>2410290517</v>
      </c>
      <c r="F317" t="s">
        <v>3352</v>
      </c>
      <c r="G317" t="s">
        <v>89</v>
      </c>
      <c r="H317">
        <v>1E-3</v>
      </c>
      <c r="I317">
        <v>4</v>
      </c>
      <c r="J317">
        <v>8000</v>
      </c>
      <c r="K317">
        <f>+VLOOKUP(E317,Costos!$A$1:$I$716100,9,FALSE)</f>
        <v>5.2654379999999996</v>
      </c>
      <c r="L317" t="str">
        <f t="shared" si="20"/>
        <v>241</v>
      </c>
      <c r="M317" t="str">
        <f t="shared" si="21"/>
        <v>241029</v>
      </c>
      <c r="N317" t="str">
        <f>IFERROR(IF(L317="231","231",VLOOKUP(E317,Materiales!$A$1:$G$37443,7,FALSE)),"N/A")</f>
        <v>Otros</v>
      </c>
    </row>
    <row r="318" spans="1:14" x14ac:dyDescent="0.25">
      <c r="A318">
        <v>2110040016</v>
      </c>
      <c r="B318" t="s">
        <v>1175</v>
      </c>
      <c r="C318">
        <v>2310320326</v>
      </c>
      <c r="D318" t="s">
        <v>2635</v>
      </c>
      <c r="E318">
        <v>2410290518</v>
      </c>
      <c r="F318" t="s">
        <v>3353</v>
      </c>
      <c r="G318" t="s">
        <v>89</v>
      </c>
      <c r="H318">
        <v>1.1999999999999999E-3</v>
      </c>
      <c r="I318">
        <v>4</v>
      </c>
      <c r="J318">
        <v>8000</v>
      </c>
      <c r="K318">
        <f>+VLOOKUP(E318,Costos!$A$1:$I$716100,9,FALSE)</f>
        <v>4.2085650000000001</v>
      </c>
      <c r="L318" t="str">
        <f t="shared" si="20"/>
        <v>241</v>
      </c>
      <c r="M318" t="str">
        <f t="shared" si="21"/>
        <v>241029</v>
      </c>
      <c r="N318" t="str">
        <f>IFERROR(IF(L318="231","231",VLOOKUP(E318,Materiales!$A$1:$G$37443,7,FALSE)),"N/A")</f>
        <v>Otros</v>
      </c>
    </row>
    <row r="319" spans="1:14" x14ac:dyDescent="0.25">
      <c r="A319">
        <v>2110040016</v>
      </c>
      <c r="B319" t="s">
        <v>1175</v>
      </c>
      <c r="C319">
        <v>2310320326</v>
      </c>
      <c r="D319" t="s">
        <v>2635</v>
      </c>
      <c r="E319">
        <v>2410290544</v>
      </c>
      <c r="F319" t="s">
        <v>3356</v>
      </c>
      <c r="G319" t="s">
        <v>89</v>
      </c>
      <c r="H319">
        <v>3.2000000000000002E-3</v>
      </c>
      <c r="I319">
        <v>4</v>
      </c>
      <c r="J319">
        <v>8000</v>
      </c>
      <c r="K319">
        <f>+VLOOKUP(E319,Costos!$A$1:$I$716100,9,FALSE)</f>
        <v>19.648409999999998</v>
      </c>
      <c r="L319" t="str">
        <f t="shared" si="20"/>
        <v>241</v>
      </c>
      <c r="M319" t="str">
        <f t="shared" si="21"/>
        <v>241029</v>
      </c>
      <c r="N319" t="str">
        <f>IFERROR(IF(L319="231","231",VLOOKUP(E319,Materiales!$A$1:$G$37443,7,FALSE)),"N/A")</f>
        <v>Alcohol</v>
      </c>
    </row>
    <row r="320" spans="1:14" x14ac:dyDescent="0.25">
      <c r="A320">
        <v>2110040016</v>
      </c>
      <c r="B320" t="s">
        <v>1175</v>
      </c>
      <c r="C320">
        <v>2310320326</v>
      </c>
      <c r="D320" t="s">
        <v>2635</v>
      </c>
      <c r="E320">
        <v>2410290827</v>
      </c>
      <c r="F320" t="s">
        <v>3467</v>
      </c>
      <c r="G320" t="s">
        <v>89</v>
      </c>
      <c r="H320">
        <v>4.1999999999999997E-3</v>
      </c>
      <c r="I320">
        <v>4</v>
      </c>
      <c r="J320">
        <v>8000</v>
      </c>
      <c r="K320">
        <f>+VLOOKUP(E320,Costos!$A$1:$I$716100,9,FALSE)</f>
        <v>8.7862050000000007</v>
      </c>
      <c r="L320" t="str">
        <f t="shared" si="20"/>
        <v>241</v>
      </c>
      <c r="M320" t="str">
        <f t="shared" si="21"/>
        <v>241029</v>
      </c>
      <c r="N320" t="str">
        <f>IFERROR(IF(L320="231","231",VLOOKUP(E320,Materiales!$A$1:$G$37443,7,FALSE)),"N/A")</f>
        <v>Varios</v>
      </c>
    </row>
    <row r="321" spans="1:14" x14ac:dyDescent="0.25">
      <c r="A321">
        <v>2110040016</v>
      </c>
      <c r="B321" t="s">
        <v>1175</v>
      </c>
      <c r="C321">
        <v>2310320326</v>
      </c>
      <c r="D321" t="s">
        <v>2635</v>
      </c>
      <c r="E321">
        <v>2430850012</v>
      </c>
      <c r="F321" t="s">
        <v>3638</v>
      </c>
      <c r="G321" t="s">
        <v>89</v>
      </c>
      <c r="H321">
        <v>5.9999999999999995E-4</v>
      </c>
      <c r="I321">
        <v>4</v>
      </c>
      <c r="J321">
        <v>8000</v>
      </c>
      <c r="K321">
        <f>+VLOOKUP(E321,Costos!$A$1:$I$716100,9,FALSE)</f>
        <v>15.424059</v>
      </c>
      <c r="L321" t="str">
        <f t="shared" si="20"/>
        <v>243</v>
      </c>
      <c r="M321" t="str">
        <f t="shared" si="21"/>
        <v>243085</v>
      </c>
      <c r="N321" t="str">
        <f>IFERROR(IF(L321="231","231",VLOOKUP(E321,Materiales!$A$1:$G$37443,7,FALSE)),"N/A")</f>
        <v>Varios</v>
      </c>
    </row>
    <row r="322" spans="1:14" x14ac:dyDescent="0.25">
      <c r="A322">
        <v>2110040016</v>
      </c>
      <c r="B322" t="s">
        <v>1175</v>
      </c>
      <c r="C322">
        <v>2310320326</v>
      </c>
      <c r="D322" t="s">
        <v>2635</v>
      </c>
      <c r="E322">
        <v>2430880022</v>
      </c>
      <c r="F322" t="s">
        <v>115</v>
      </c>
      <c r="G322" t="s">
        <v>89</v>
      </c>
      <c r="H322">
        <v>2.8E-3</v>
      </c>
      <c r="I322">
        <v>4</v>
      </c>
      <c r="J322">
        <v>8000</v>
      </c>
      <c r="K322">
        <f>+VLOOKUP(E322,Costos!$A$1:$I$716100,9,FALSE)</f>
        <v>6.1924229999999998</v>
      </c>
      <c r="L322" t="str">
        <f t="shared" si="20"/>
        <v>243</v>
      </c>
      <c r="M322" t="str">
        <f t="shared" si="21"/>
        <v>243088</v>
      </c>
      <c r="N322" t="str">
        <f>IFERROR(IF(L322="231","231",VLOOKUP(E322,Materiales!$A$1:$G$37443,7,FALSE)),"N/A")</f>
        <v>Varios</v>
      </c>
    </row>
    <row r="323" spans="1:14" x14ac:dyDescent="0.25">
      <c r="A323">
        <v>2110040016</v>
      </c>
      <c r="B323" t="s">
        <v>1175</v>
      </c>
      <c r="C323">
        <v>2310320356</v>
      </c>
      <c r="D323" t="s">
        <v>2642</v>
      </c>
      <c r="E323">
        <v>2410200021</v>
      </c>
      <c r="F323" t="s">
        <v>3309</v>
      </c>
      <c r="G323" t="s">
        <v>89</v>
      </c>
      <c r="H323">
        <v>2.2100000000000002E-2</v>
      </c>
      <c r="I323">
        <v>3</v>
      </c>
      <c r="J323">
        <v>8000</v>
      </c>
      <c r="K323">
        <f>+VLOOKUP(E323,Costos!$A$1:$I$716100,9,FALSE)</f>
        <v>17.368421000000001</v>
      </c>
      <c r="L323" t="str">
        <f t="shared" si="20"/>
        <v>241</v>
      </c>
      <c r="M323" t="str">
        <f t="shared" si="21"/>
        <v>241020</v>
      </c>
      <c r="N323" t="str">
        <f>IFERROR(IF(L323="231","231",VLOOKUP(E323,Materiales!$A$1:$G$37443,7,FALSE)),"N/A")</f>
        <v>Otros</v>
      </c>
    </row>
    <row r="324" spans="1:14" x14ac:dyDescent="0.25">
      <c r="A324">
        <v>2110040016</v>
      </c>
      <c r="B324" t="s">
        <v>1175</v>
      </c>
      <c r="C324">
        <v>2310320356</v>
      </c>
      <c r="D324" t="s">
        <v>2642</v>
      </c>
      <c r="E324">
        <v>2430850012</v>
      </c>
      <c r="F324" t="s">
        <v>3638</v>
      </c>
      <c r="G324" t="s">
        <v>89</v>
      </c>
      <c r="H324">
        <v>8.9999999999999998E-4</v>
      </c>
      <c r="I324">
        <v>3</v>
      </c>
      <c r="J324">
        <v>8000</v>
      </c>
      <c r="K324">
        <f>+VLOOKUP(E324,Costos!$A$1:$I$716100,9,FALSE)</f>
        <v>15.424059</v>
      </c>
      <c r="L324" t="str">
        <f t="shared" si="20"/>
        <v>243</v>
      </c>
      <c r="M324" t="str">
        <f t="shared" si="21"/>
        <v>243085</v>
      </c>
      <c r="N324" t="str">
        <f>IFERROR(IF(L324="231","231",VLOOKUP(E324,Materiales!$A$1:$G$37443,7,FALSE)),"N/A")</f>
        <v>Varios</v>
      </c>
    </row>
    <row r="325" spans="1:14" x14ac:dyDescent="0.25">
      <c r="A325">
        <v>2110040016</v>
      </c>
      <c r="B325" t="s">
        <v>1175</v>
      </c>
      <c r="C325">
        <v>2310320356</v>
      </c>
      <c r="D325" t="s">
        <v>2642</v>
      </c>
      <c r="E325">
        <v>2430880022</v>
      </c>
      <c r="F325" t="s">
        <v>115</v>
      </c>
      <c r="G325" t="s">
        <v>89</v>
      </c>
      <c r="H325">
        <v>8.9999999999999998E-4</v>
      </c>
      <c r="I325">
        <v>3</v>
      </c>
      <c r="J325">
        <v>8000</v>
      </c>
      <c r="K325">
        <f>+VLOOKUP(E325,Costos!$A$1:$I$716100,9,FALSE)</f>
        <v>6.1924229999999998</v>
      </c>
      <c r="L325" t="str">
        <f t="shared" si="20"/>
        <v>243</v>
      </c>
      <c r="M325" t="str">
        <f t="shared" si="21"/>
        <v>243088</v>
      </c>
      <c r="N325" t="str">
        <f>IFERROR(IF(L325="231","231",VLOOKUP(E325,Materiales!$A$1:$G$37443,7,FALSE)),"N/A")</f>
        <v>Varios</v>
      </c>
    </row>
    <row r="326" spans="1:14" x14ac:dyDescent="0.25">
      <c r="A326">
        <v>2110040016</v>
      </c>
      <c r="B326" t="s">
        <v>1175</v>
      </c>
      <c r="C326">
        <v>2110040016</v>
      </c>
      <c r="D326" t="s">
        <v>1175</v>
      </c>
      <c r="E326">
        <v>2310040563</v>
      </c>
      <c r="F326" t="s">
        <v>2203</v>
      </c>
      <c r="G326" t="s">
        <v>36</v>
      </c>
      <c r="H326">
        <v>8000</v>
      </c>
      <c r="I326">
        <v>1</v>
      </c>
      <c r="J326">
        <v>8000</v>
      </c>
      <c r="K326">
        <f>+VLOOKUP(E326,Costos!$A$1:$I$716100,9,FALSE)</f>
        <v>9.9345000000000003E-2</v>
      </c>
      <c r="L326" t="str">
        <f t="shared" si="20"/>
        <v>231</v>
      </c>
      <c r="M326" t="str">
        <f t="shared" si="21"/>
        <v>231004</v>
      </c>
      <c r="N326" t="str">
        <f>IFERROR(IF(L326="231","231",VLOOKUP(E326,Materiales!$A$1:$G$37443,7,FALSE)),"N/A")</f>
        <v>231</v>
      </c>
    </row>
    <row r="327" spans="1:14" x14ac:dyDescent="0.25">
      <c r="A327">
        <v>2110040016</v>
      </c>
      <c r="B327" t="s">
        <v>1175</v>
      </c>
      <c r="C327">
        <v>2310040563</v>
      </c>
      <c r="D327" t="s">
        <v>2203</v>
      </c>
      <c r="E327">
        <v>2310040551</v>
      </c>
      <c r="F327" t="s">
        <v>6314</v>
      </c>
      <c r="G327" t="s">
        <v>36</v>
      </c>
      <c r="H327">
        <v>8000</v>
      </c>
      <c r="I327">
        <v>2</v>
      </c>
      <c r="J327">
        <v>8000</v>
      </c>
      <c r="K327">
        <f>+VLOOKUP(E327,Costos!$A$1:$I$716100,9,FALSE)</f>
        <v>7.8616000000000005E-2</v>
      </c>
      <c r="L327" t="str">
        <f t="shared" si="20"/>
        <v>231</v>
      </c>
      <c r="M327" t="str">
        <f t="shared" si="21"/>
        <v>231004</v>
      </c>
      <c r="N327" t="str">
        <f>IFERROR(IF(L327="231","231",VLOOKUP(E327,Materiales!$A$1:$G$37443,7,FALSE)),"N/A")</f>
        <v>231</v>
      </c>
    </row>
    <row r="328" spans="1:14" x14ac:dyDescent="0.25">
      <c r="A328">
        <v>2110040016</v>
      </c>
      <c r="B328" t="s">
        <v>1175</v>
      </c>
      <c r="C328">
        <v>2310040551</v>
      </c>
      <c r="D328" t="s">
        <v>6314</v>
      </c>
      <c r="E328">
        <v>2310040538</v>
      </c>
      <c r="F328" t="s">
        <v>2189</v>
      </c>
      <c r="G328" t="s">
        <v>89</v>
      </c>
      <c r="H328">
        <v>1.9149</v>
      </c>
      <c r="I328">
        <v>3</v>
      </c>
      <c r="J328">
        <v>8000</v>
      </c>
      <c r="K328">
        <f>+VLOOKUP(E328,Costos!$A$1:$I$716100,9,FALSE)</f>
        <v>24.739129999999999</v>
      </c>
      <c r="L328" t="str">
        <f t="shared" si="20"/>
        <v>231</v>
      </c>
      <c r="M328" t="str">
        <f t="shared" si="21"/>
        <v>231004</v>
      </c>
      <c r="N328" t="str">
        <f>IFERROR(IF(L328="231","231",VLOOKUP(E328,Materiales!$A$1:$G$37443,7,FALSE)),"N/A")</f>
        <v>231</v>
      </c>
    </row>
    <row r="329" spans="1:14" x14ac:dyDescent="0.25">
      <c r="A329">
        <v>2110040016</v>
      </c>
      <c r="B329" t="s">
        <v>1175</v>
      </c>
      <c r="C329">
        <v>2310040538</v>
      </c>
      <c r="D329" t="s">
        <v>2189</v>
      </c>
      <c r="E329">
        <v>2410260028</v>
      </c>
      <c r="F329" t="s">
        <v>3323</v>
      </c>
      <c r="G329" t="s">
        <v>89</v>
      </c>
      <c r="H329">
        <v>2.8899999999999999E-2</v>
      </c>
      <c r="I329">
        <v>4</v>
      </c>
      <c r="J329">
        <v>8000</v>
      </c>
      <c r="K329">
        <f>+VLOOKUP(E329,Costos!$A$1:$I$716100,9,FALSE)</f>
        <v>48.858373999999998</v>
      </c>
      <c r="L329" t="str">
        <f t="shared" si="20"/>
        <v>241</v>
      </c>
      <c r="M329" t="str">
        <f t="shared" si="21"/>
        <v>241026</v>
      </c>
      <c r="N329" t="str">
        <f>IFERROR(IF(L329="231","231",VLOOKUP(E329,Materiales!$A$1:$G$37443,7,FALSE)),"N/A")</f>
        <v>Otros</v>
      </c>
    </row>
    <row r="330" spans="1:14" x14ac:dyDescent="0.25">
      <c r="A330">
        <v>2110040016</v>
      </c>
      <c r="B330" t="s">
        <v>1175</v>
      </c>
      <c r="C330">
        <v>2310040538</v>
      </c>
      <c r="D330" t="s">
        <v>2189</v>
      </c>
      <c r="E330">
        <v>2410090303</v>
      </c>
      <c r="F330" t="s">
        <v>3203</v>
      </c>
      <c r="G330" t="s">
        <v>89</v>
      </c>
      <c r="H330">
        <v>0.3286</v>
      </c>
      <c r="I330">
        <v>4</v>
      </c>
      <c r="J330">
        <v>8000</v>
      </c>
      <c r="K330">
        <f>+VLOOKUP(E330,Costos!$A$1:$I$716100,9,FALSE)</f>
        <v>46.534134000000002</v>
      </c>
      <c r="L330" t="str">
        <f t="shared" si="20"/>
        <v>241</v>
      </c>
      <c r="M330" t="str">
        <f t="shared" si="21"/>
        <v>241009</v>
      </c>
      <c r="N330" t="str">
        <f>IFERROR(IF(L330="231","231",VLOOKUP(E330,Materiales!$A$1:$G$37443,7,FALSE)),"N/A")</f>
        <v>Pigmentos</v>
      </c>
    </row>
    <row r="331" spans="1:14" x14ac:dyDescent="0.25">
      <c r="A331">
        <v>2110040016</v>
      </c>
      <c r="B331" t="s">
        <v>1175</v>
      </c>
      <c r="C331">
        <v>2310040538</v>
      </c>
      <c r="D331" t="s">
        <v>2189</v>
      </c>
      <c r="E331">
        <v>2410120053</v>
      </c>
      <c r="F331" t="s">
        <v>3265</v>
      </c>
      <c r="G331" t="s">
        <v>3152</v>
      </c>
      <c r="H331">
        <v>1.4863</v>
      </c>
      <c r="I331">
        <v>4</v>
      </c>
      <c r="J331">
        <v>8000</v>
      </c>
      <c r="K331">
        <f>+VLOOKUP(E331,Costos!$A$1:$I$716100,9,FALSE)</f>
        <v>7.6890919999999996</v>
      </c>
      <c r="L331" t="str">
        <f t="shared" si="20"/>
        <v>241</v>
      </c>
      <c r="M331" t="str">
        <f t="shared" si="21"/>
        <v>241012</v>
      </c>
      <c r="N331" t="str">
        <f>IFERROR(IF(L331="231","231",VLOOKUP(E331,Materiales!$A$1:$G$37443,7,FALSE)),"N/A")</f>
        <v>Varios</v>
      </c>
    </row>
    <row r="332" spans="1:14" x14ac:dyDescent="0.25">
      <c r="A332">
        <v>2110040016</v>
      </c>
      <c r="B332" t="s">
        <v>1175</v>
      </c>
      <c r="C332">
        <v>2310040551</v>
      </c>
      <c r="D332" t="s">
        <v>6314</v>
      </c>
      <c r="E332">
        <v>2410120036</v>
      </c>
      <c r="F332" t="s">
        <v>3260</v>
      </c>
      <c r="G332" t="s">
        <v>89</v>
      </c>
      <c r="H332">
        <v>2.0310000000000001</v>
      </c>
      <c r="I332">
        <v>3</v>
      </c>
      <c r="J332">
        <v>8000</v>
      </c>
      <c r="K332">
        <f>+VLOOKUP(E332,Costos!$A$1:$I$716100,9,FALSE)</f>
        <v>15.371040000000001</v>
      </c>
      <c r="L332" t="str">
        <f t="shared" si="20"/>
        <v>241</v>
      </c>
      <c r="M332" t="str">
        <f t="shared" si="21"/>
        <v>241012</v>
      </c>
      <c r="N332" t="str">
        <f>IFERROR(IF(L332="231","231",VLOOKUP(E332,Materiales!$A$1:$G$37443,7,FALSE)),"N/A")</f>
        <v>Varios</v>
      </c>
    </row>
    <row r="333" spans="1:14" x14ac:dyDescent="0.25">
      <c r="A333">
        <v>2110040016</v>
      </c>
      <c r="B333" t="s">
        <v>1175</v>
      </c>
      <c r="C333">
        <v>2310040551</v>
      </c>
      <c r="D333" t="s">
        <v>6314</v>
      </c>
      <c r="E333">
        <v>2430550010</v>
      </c>
      <c r="F333" t="s">
        <v>3583</v>
      </c>
      <c r="G333" t="s">
        <v>89</v>
      </c>
      <c r="H333">
        <v>8.7042000000000002</v>
      </c>
      <c r="I333">
        <v>3</v>
      </c>
      <c r="J333">
        <v>8000</v>
      </c>
      <c r="K333">
        <f>+VLOOKUP(E333,Costos!$A$1:$I$716100,9,FALSE)</f>
        <v>0.98691399999999996</v>
      </c>
      <c r="L333" t="str">
        <f t="shared" si="20"/>
        <v>243</v>
      </c>
      <c r="M333" t="str">
        <f t="shared" si="21"/>
        <v>243055</v>
      </c>
      <c r="N333" t="str">
        <f>IFERROR(IF(L333="231","231",VLOOKUP(E333,Materiales!$A$1:$G$37443,7,FALSE)),"N/A")</f>
        <v>Varios</v>
      </c>
    </row>
    <row r="334" spans="1:14" x14ac:dyDescent="0.25">
      <c r="A334">
        <v>2110040016</v>
      </c>
      <c r="B334" t="s">
        <v>1175</v>
      </c>
      <c r="C334">
        <v>2310040551</v>
      </c>
      <c r="D334" t="s">
        <v>6314</v>
      </c>
      <c r="E334">
        <v>2430890005</v>
      </c>
      <c r="F334" t="s">
        <v>3657</v>
      </c>
      <c r="G334" t="s">
        <v>89</v>
      </c>
      <c r="H334">
        <v>45.377699999999997</v>
      </c>
      <c r="I334">
        <v>3</v>
      </c>
      <c r="J334">
        <v>8000</v>
      </c>
      <c r="K334">
        <f>+VLOOKUP(E334,Costos!$A$1:$I$716100,9,FALSE)</f>
        <v>5.3839759999999997</v>
      </c>
      <c r="L334" t="str">
        <f t="shared" si="20"/>
        <v>243</v>
      </c>
      <c r="M334" t="str">
        <f t="shared" si="21"/>
        <v>243089</v>
      </c>
      <c r="N334" t="str">
        <f>IFERROR(IF(L334="231","231",VLOOKUP(E334,Materiales!$A$1:$G$37443,7,FALSE)),"N/A")</f>
        <v>Varios</v>
      </c>
    </row>
    <row r="335" spans="1:14" x14ac:dyDescent="0.25">
      <c r="A335">
        <v>2110040016</v>
      </c>
      <c r="B335" t="s">
        <v>1175</v>
      </c>
      <c r="C335">
        <v>2310040563</v>
      </c>
      <c r="D335" t="s">
        <v>2203</v>
      </c>
      <c r="E335">
        <v>2320071464</v>
      </c>
      <c r="F335" t="s">
        <v>2918</v>
      </c>
      <c r="G335" t="s">
        <v>36</v>
      </c>
      <c r="H335">
        <v>8000</v>
      </c>
      <c r="I335">
        <v>2</v>
      </c>
      <c r="J335">
        <v>8000</v>
      </c>
      <c r="K335">
        <f>+VLOOKUP(E335,Costos!$A$1:$I$716100,9,FALSE)</f>
        <v>2.1580000000000002E-3</v>
      </c>
      <c r="L335" t="str">
        <f t="shared" si="20"/>
        <v>232</v>
      </c>
      <c r="M335" t="str">
        <f t="shared" si="21"/>
        <v>232007</v>
      </c>
      <c r="N335" t="str">
        <f>IFERROR(IF(L335="231","231",VLOOKUP(E335,Materiales!$A$1:$G$37443,7,FALSE)),"N/A")</f>
        <v>Etiquetas</v>
      </c>
    </row>
    <row r="336" spans="1:14" x14ac:dyDescent="0.25">
      <c r="A336">
        <v>2110040016</v>
      </c>
      <c r="B336" t="s">
        <v>1175</v>
      </c>
      <c r="C336">
        <v>2310040563</v>
      </c>
      <c r="D336" t="s">
        <v>2203</v>
      </c>
      <c r="E336">
        <v>2310320356</v>
      </c>
      <c r="F336" t="s">
        <v>2642</v>
      </c>
      <c r="G336" t="s">
        <v>89</v>
      </c>
      <c r="H336">
        <v>0.88239999999999996</v>
      </c>
      <c r="I336">
        <v>2</v>
      </c>
      <c r="J336">
        <v>8000</v>
      </c>
      <c r="K336">
        <f>+VLOOKUP(E336,Costos!$A$1:$I$716100,9,FALSE)</f>
        <v>5.2777950000000002</v>
      </c>
      <c r="L336" t="str">
        <f t="shared" si="20"/>
        <v>231</v>
      </c>
      <c r="M336" t="str">
        <f t="shared" si="21"/>
        <v>231032</v>
      </c>
      <c r="N336" t="str">
        <f>IFERROR(IF(L336="231","231",VLOOKUP(E336,Materiales!$A$1:$G$37443,7,FALSE)),"N/A")</f>
        <v>231</v>
      </c>
    </row>
    <row r="337" spans="1:14" x14ac:dyDescent="0.25">
      <c r="A337">
        <v>2110040016</v>
      </c>
      <c r="B337" t="s">
        <v>1175</v>
      </c>
      <c r="C337">
        <v>2310320356</v>
      </c>
      <c r="D337" t="s">
        <v>2642</v>
      </c>
      <c r="E337">
        <v>2310320326</v>
      </c>
      <c r="F337" t="s">
        <v>2635</v>
      </c>
      <c r="G337" t="s">
        <v>89</v>
      </c>
      <c r="H337">
        <v>0.85860000000000003</v>
      </c>
      <c r="I337">
        <v>3</v>
      </c>
      <c r="J337">
        <v>8000</v>
      </c>
      <c r="K337">
        <f>+VLOOKUP(E337,Costos!$A$1:$I$716100,9,FALSE)</f>
        <v>3.2668979999999999</v>
      </c>
      <c r="L337" t="str">
        <f t="shared" si="20"/>
        <v>231</v>
      </c>
      <c r="M337" t="str">
        <f t="shared" si="21"/>
        <v>231032</v>
      </c>
      <c r="N337" t="str">
        <f>IFERROR(IF(L337="231","231",VLOOKUP(E337,Materiales!$A$1:$G$37443,7,FALSE)),"N/A")</f>
        <v>231</v>
      </c>
    </row>
    <row r="338" spans="1:14" x14ac:dyDescent="0.25">
      <c r="A338">
        <v>2110040016</v>
      </c>
      <c r="B338" t="s">
        <v>1175</v>
      </c>
      <c r="C338">
        <v>2310320326</v>
      </c>
      <c r="D338" t="s">
        <v>2635</v>
      </c>
      <c r="E338">
        <v>2410190011</v>
      </c>
      <c r="F338" t="s">
        <v>3305</v>
      </c>
      <c r="G338" t="s">
        <v>89</v>
      </c>
      <c r="H338">
        <v>1.6899999999999998E-2</v>
      </c>
      <c r="I338">
        <v>4</v>
      </c>
      <c r="J338">
        <v>8000</v>
      </c>
      <c r="K338">
        <f>+VLOOKUP(E338,Costos!$A$1:$I$716100,9,FALSE)</f>
        <v>6.6059840000000003</v>
      </c>
      <c r="L338" t="str">
        <f t="shared" si="20"/>
        <v>241</v>
      </c>
      <c r="M338" t="str">
        <f t="shared" si="21"/>
        <v>241019</v>
      </c>
      <c r="N338" t="str">
        <f>IFERROR(IF(L338="231","231",VLOOKUP(E338,Materiales!$A$1:$G$37443,7,FALSE)),"N/A")</f>
        <v>Alcohol</v>
      </c>
    </row>
    <row r="339" spans="1:14" x14ac:dyDescent="0.25">
      <c r="A339">
        <v>2110040016</v>
      </c>
      <c r="B339" t="s">
        <v>1175</v>
      </c>
      <c r="C339">
        <v>2310320326</v>
      </c>
      <c r="D339" t="s">
        <v>2635</v>
      </c>
      <c r="E339">
        <v>2410290210</v>
      </c>
      <c r="F339" t="s">
        <v>3341</v>
      </c>
      <c r="G339" t="s">
        <v>89</v>
      </c>
      <c r="H339">
        <v>3.2000000000000002E-3</v>
      </c>
      <c r="I339">
        <v>4</v>
      </c>
      <c r="J339">
        <v>8000</v>
      </c>
      <c r="K339">
        <f>+VLOOKUP(E339,Costos!$A$1:$I$716100,9,FALSE)</f>
        <v>16.150145999999999</v>
      </c>
      <c r="L339" t="str">
        <f t="shared" si="20"/>
        <v>241</v>
      </c>
      <c r="M339" t="str">
        <f t="shared" si="21"/>
        <v>241029</v>
      </c>
      <c r="N339" t="str">
        <f>IFERROR(IF(L339="231","231",VLOOKUP(E339,Materiales!$A$1:$G$37443,7,FALSE)),"N/A")</f>
        <v>Alcohol</v>
      </c>
    </row>
    <row r="340" spans="1:14" x14ac:dyDescent="0.25">
      <c r="A340">
        <v>2110040016</v>
      </c>
      <c r="B340" t="s">
        <v>1175</v>
      </c>
      <c r="C340">
        <v>2310320326</v>
      </c>
      <c r="D340" t="s">
        <v>2635</v>
      </c>
      <c r="E340">
        <v>2410290516</v>
      </c>
      <c r="F340" t="s">
        <v>3351</v>
      </c>
      <c r="G340" t="s">
        <v>89</v>
      </c>
      <c r="H340">
        <v>0.40060000000000001</v>
      </c>
      <c r="I340">
        <v>4</v>
      </c>
      <c r="J340">
        <v>8000</v>
      </c>
      <c r="K340">
        <f>+VLOOKUP(E340,Costos!$A$1:$I$716100,9,FALSE)</f>
        <v>6.3744370000000004</v>
      </c>
      <c r="L340" t="str">
        <f t="shared" si="20"/>
        <v>241</v>
      </c>
      <c r="M340" t="str">
        <f t="shared" si="21"/>
        <v>241029</v>
      </c>
      <c r="N340" t="str">
        <f>IFERROR(IF(L340="231","231",VLOOKUP(E340,Materiales!$A$1:$G$37443,7,FALSE)),"N/A")</f>
        <v>Varios</v>
      </c>
    </row>
    <row r="341" spans="1:14" x14ac:dyDescent="0.25">
      <c r="A341">
        <v>2110040016</v>
      </c>
      <c r="B341" t="s">
        <v>1175</v>
      </c>
      <c r="C341">
        <v>2310320326</v>
      </c>
      <c r="D341" t="s">
        <v>2635</v>
      </c>
      <c r="E341">
        <v>2410290517</v>
      </c>
      <c r="F341" t="s">
        <v>3352</v>
      </c>
      <c r="G341" t="s">
        <v>89</v>
      </c>
      <c r="H341">
        <v>1E-3</v>
      </c>
      <c r="I341">
        <v>4</v>
      </c>
      <c r="J341">
        <v>8000</v>
      </c>
      <c r="K341">
        <f>+VLOOKUP(E341,Costos!$A$1:$I$716100,9,FALSE)</f>
        <v>5.2654379999999996</v>
      </c>
      <c r="L341" t="str">
        <f t="shared" si="20"/>
        <v>241</v>
      </c>
      <c r="M341" t="str">
        <f t="shared" si="21"/>
        <v>241029</v>
      </c>
      <c r="N341" t="str">
        <f>IFERROR(IF(L341="231","231",VLOOKUP(E341,Materiales!$A$1:$G$37443,7,FALSE)),"N/A")</f>
        <v>Otros</v>
      </c>
    </row>
    <row r="342" spans="1:14" x14ac:dyDescent="0.25">
      <c r="A342">
        <v>2110040016</v>
      </c>
      <c r="B342" t="s">
        <v>1175</v>
      </c>
      <c r="C342">
        <v>2310320326</v>
      </c>
      <c r="D342" t="s">
        <v>2635</v>
      </c>
      <c r="E342">
        <v>2410290518</v>
      </c>
      <c r="F342" t="s">
        <v>3353</v>
      </c>
      <c r="G342" t="s">
        <v>89</v>
      </c>
      <c r="H342">
        <v>1.1999999999999999E-3</v>
      </c>
      <c r="I342">
        <v>4</v>
      </c>
      <c r="J342">
        <v>8000</v>
      </c>
      <c r="K342">
        <f>+VLOOKUP(E342,Costos!$A$1:$I$716100,9,FALSE)</f>
        <v>4.2085650000000001</v>
      </c>
      <c r="L342" t="str">
        <f t="shared" si="20"/>
        <v>241</v>
      </c>
      <c r="M342" t="str">
        <f t="shared" si="21"/>
        <v>241029</v>
      </c>
      <c r="N342" t="str">
        <f>IFERROR(IF(L342="231","231",VLOOKUP(E342,Materiales!$A$1:$G$37443,7,FALSE)),"N/A")</f>
        <v>Otros</v>
      </c>
    </row>
    <row r="343" spans="1:14" x14ac:dyDescent="0.25">
      <c r="A343">
        <v>2110040016</v>
      </c>
      <c r="B343" t="s">
        <v>1175</v>
      </c>
      <c r="C343">
        <v>2310320326</v>
      </c>
      <c r="D343" t="s">
        <v>2635</v>
      </c>
      <c r="E343">
        <v>2410290544</v>
      </c>
      <c r="F343" t="s">
        <v>3356</v>
      </c>
      <c r="G343" t="s">
        <v>89</v>
      </c>
      <c r="H343">
        <v>3.2000000000000002E-3</v>
      </c>
      <c r="I343">
        <v>4</v>
      </c>
      <c r="J343">
        <v>8000</v>
      </c>
      <c r="K343">
        <f>+VLOOKUP(E343,Costos!$A$1:$I$716100,9,FALSE)</f>
        <v>19.648409999999998</v>
      </c>
      <c r="L343" t="str">
        <f t="shared" si="20"/>
        <v>241</v>
      </c>
      <c r="M343" t="str">
        <f t="shared" si="21"/>
        <v>241029</v>
      </c>
      <c r="N343" t="str">
        <f>IFERROR(IF(L343="231","231",VLOOKUP(E343,Materiales!$A$1:$G$37443,7,FALSE)),"N/A")</f>
        <v>Alcohol</v>
      </c>
    </row>
    <row r="344" spans="1:14" x14ac:dyDescent="0.25">
      <c r="A344">
        <v>2110040016</v>
      </c>
      <c r="B344" t="s">
        <v>1175</v>
      </c>
      <c r="C344">
        <v>2310320326</v>
      </c>
      <c r="D344" t="s">
        <v>2635</v>
      </c>
      <c r="E344">
        <v>2410290827</v>
      </c>
      <c r="F344" t="s">
        <v>3467</v>
      </c>
      <c r="G344" t="s">
        <v>89</v>
      </c>
      <c r="H344">
        <v>4.1999999999999997E-3</v>
      </c>
      <c r="I344">
        <v>4</v>
      </c>
      <c r="J344">
        <v>8000</v>
      </c>
      <c r="K344">
        <f>+VLOOKUP(E344,Costos!$A$1:$I$716100,9,FALSE)</f>
        <v>8.7862050000000007</v>
      </c>
      <c r="L344" t="str">
        <f t="shared" si="20"/>
        <v>241</v>
      </c>
      <c r="M344" t="str">
        <f t="shared" si="21"/>
        <v>241029</v>
      </c>
      <c r="N344" t="str">
        <f>IFERROR(IF(L344="231","231",VLOOKUP(E344,Materiales!$A$1:$G$37443,7,FALSE)),"N/A")</f>
        <v>Varios</v>
      </c>
    </row>
    <row r="345" spans="1:14" x14ac:dyDescent="0.25">
      <c r="A345">
        <v>2110040016</v>
      </c>
      <c r="B345" t="s">
        <v>1175</v>
      </c>
      <c r="C345">
        <v>2310320326</v>
      </c>
      <c r="D345" t="s">
        <v>2635</v>
      </c>
      <c r="E345">
        <v>2430850012</v>
      </c>
      <c r="F345" t="s">
        <v>3638</v>
      </c>
      <c r="G345" t="s">
        <v>89</v>
      </c>
      <c r="H345">
        <v>5.9999999999999995E-4</v>
      </c>
      <c r="I345">
        <v>4</v>
      </c>
      <c r="J345">
        <v>8000</v>
      </c>
      <c r="K345">
        <f>+VLOOKUP(E345,Costos!$A$1:$I$716100,9,FALSE)</f>
        <v>15.424059</v>
      </c>
      <c r="L345" t="str">
        <f t="shared" si="20"/>
        <v>243</v>
      </c>
      <c r="M345" t="str">
        <f t="shared" si="21"/>
        <v>243085</v>
      </c>
      <c r="N345" t="str">
        <f>IFERROR(IF(L345="231","231",VLOOKUP(E345,Materiales!$A$1:$G$37443,7,FALSE)),"N/A")</f>
        <v>Varios</v>
      </c>
    </row>
    <row r="346" spans="1:14" x14ac:dyDescent="0.25">
      <c r="A346">
        <v>2110040016</v>
      </c>
      <c r="B346" t="s">
        <v>1175</v>
      </c>
      <c r="C346">
        <v>2310320326</v>
      </c>
      <c r="D346" t="s">
        <v>2635</v>
      </c>
      <c r="E346">
        <v>2430880022</v>
      </c>
      <c r="F346" t="s">
        <v>115</v>
      </c>
      <c r="G346" t="s">
        <v>89</v>
      </c>
      <c r="H346">
        <v>2.8E-3</v>
      </c>
      <c r="I346">
        <v>4</v>
      </c>
      <c r="J346">
        <v>8000</v>
      </c>
      <c r="K346">
        <f>+VLOOKUP(E346,Costos!$A$1:$I$716100,9,FALSE)</f>
        <v>6.1924229999999998</v>
      </c>
      <c r="L346" t="str">
        <f t="shared" si="20"/>
        <v>243</v>
      </c>
      <c r="M346" t="str">
        <f t="shared" si="21"/>
        <v>243088</v>
      </c>
      <c r="N346" t="str">
        <f>IFERROR(IF(L346="231","231",VLOOKUP(E346,Materiales!$A$1:$G$37443,7,FALSE)),"N/A")</f>
        <v>Varios</v>
      </c>
    </row>
    <row r="347" spans="1:14" x14ac:dyDescent="0.25">
      <c r="A347">
        <v>2110040016</v>
      </c>
      <c r="B347" t="s">
        <v>1175</v>
      </c>
      <c r="C347">
        <v>2310320356</v>
      </c>
      <c r="D347" t="s">
        <v>2642</v>
      </c>
      <c r="E347">
        <v>2410200021</v>
      </c>
      <c r="F347" t="s">
        <v>3309</v>
      </c>
      <c r="G347" t="s">
        <v>89</v>
      </c>
      <c r="H347">
        <v>2.2100000000000002E-2</v>
      </c>
      <c r="I347">
        <v>3</v>
      </c>
      <c r="J347">
        <v>8000</v>
      </c>
      <c r="K347">
        <f>+VLOOKUP(E347,Costos!$A$1:$I$716100,9,FALSE)</f>
        <v>17.368421000000001</v>
      </c>
      <c r="L347" t="str">
        <f t="shared" si="20"/>
        <v>241</v>
      </c>
      <c r="M347" t="str">
        <f t="shared" si="21"/>
        <v>241020</v>
      </c>
      <c r="N347" t="str">
        <f>IFERROR(IF(L347="231","231",VLOOKUP(E347,Materiales!$A$1:$G$37443,7,FALSE)),"N/A")</f>
        <v>Otros</v>
      </c>
    </row>
    <row r="348" spans="1:14" x14ac:dyDescent="0.25">
      <c r="A348">
        <v>2110040016</v>
      </c>
      <c r="B348" t="s">
        <v>1175</v>
      </c>
      <c r="C348">
        <v>2310320356</v>
      </c>
      <c r="D348" t="s">
        <v>2642</v>
      </c>
      <c r="E348">
        <v>2430850012</v>
      </c>
      <c r="F348" t="s">
        <v>3638</v>
      </c>
      <c r="G348" t="s">
        <v>89</v>
      </c>
      <c r="H348">
        <v>8.9999999999999998E-4</v>
      </c>
      <c r="I348">
        <v>3</v>
      </c>
      <c r="J348">
        <v>8000</v>
      </c>
      <c r="K348">
        <f>+VLOOKUP(E348,Costos!$A$1:$I$716100,9,FALSE)</f>
        <v>15.424059</v>
      </c>
      <c r="L348" t="str">
        <f t="shared" si="20"/>
        <v>243</v>
      </c>
      <c r="M348" t="str">
        <f t="shared" si="21"/>
        <v>243085</v>
      </c>
      <c r="N348" t="str">
        <f>IFERROR(IF(L348="231","231",VLOOKUP(E348,Materiales!$A$1:$G$37443,7,FALSE)),"N/A")</f>
        <v>Varios</v>
      </c>
    </row>
    <row r="349" spans="1:14" x14ac:dyDescent="0.25">
      <c r="A349">
        <v>2110040016</v>
      </c>
      <c r="B349" t="s">
        <v>1175</v>
      </c>
      <c r="C349">
        <v>2310320356</v>
      </c>
      <c r="D349" t="s">
        <v>2642</v>
      </c>
      <c r="E349">
        <v>2430880022</v>
      </c>
      <c r="F349" t="s">
        <v>115</v>
      </c>
      <c r="G349" t="s">
        <v>89</v>
      </c>
      <c r="H349">
        <v>8.9999999999999998E-4</v>
      </c>
      <c r="I349">
        <v>3</v>
      </c>
      <c r="J349">
        <v>8000</v>
      </c>
      <c r="K349">
        <f>+VLOOKUP(E349,Costos!$A$1:$I$716100,9,FALSE)</f>
        <v>6.1924229999999998</v>
      </c>
      <c r="L349" t="str">
        <f t="shared" si="20"/>
        <v>243</v>
      </c>
      <c r="M349" t="str">
        <f t="shared" si="21"/>
        <v>243088</v>
      </c>
      <c r="N349" t="str">
        <f>IFERROR(IF(L349="231","231",VLOOKUP(E349,Materiales!$A$1:$G$37443,7,FALSE)),"N/A")</f>
        <v>Varios</v>
      </c>
    </row>
    <row r="350" spans="1:14" x14ac:dyDescent="0.25">
      <c r="A350">
        <v>2110040016</v>
      </c>
      <c r="B350" t="s">
        <v>1175</v>
      </c>
      <c r="C350">
        <v>2110040016</v>
      </c>
      <c r="D350" t="s">
        <v>1175</v>
      </c>
      <c r="E350">
        <v>2310040569</v>
      </c>
      <c r="F350" t="s">
        <v>2209</v>
      </c>
      <c r="G350" t="s">
        <v>36</v>
      </c>
      <c r="H350">
        <v>8000</v>
      </c>
      <c r="I350">
        <v>1</v>
      </c>
      <c r="J350">
        <v>8000</v>
      </c>
      <c r="K350">
        <f>+VLOOKUP(E350,Costos!$A$1:$I$716100,9,FALSE)</f>
        <v>9.7521999999999998E-2</v>
      </c>
      <c r="L350" t="str">
        <f t="shared" si="20"/>
        <v>231</v>
      </c>
      <c r="M350" t="str">
        <f t="shared" si="21"/>
        <v>231004</v>
      </c>
      <c r="N350" t="str">
        <f>IFERROR(IF(L350="231","231",VLOOKUP(E350,Materiales!$A$1:$G$37443,7,FALSE)),"N/A")</f>
        <v>231</v>
      </c>
    </row>
    <row r="351" spans="1:14" x14ac:dyDescent="0.25">
      <c r="A351">
        <v>2110040016</v>
      </c>
      <c r="B351" t="s">
        <v>1175</v>
      </c>
      <c r="C351">
        <v>2310040569</v>
      </c>
      <c r="D351" t="s">
        <v>2209</v>
      </c>
      <c r="E351">
        <v>2310040557</v>
      </c>
      <c r="F351" t="s">
        <v>6324</v>
      </c>
      <c r="G351" t="s">
        <v>36</v>
      </c>
      <c r="H351">
        <v>8000</v>
      </c>
      <c r="I351">
        <v>2</v>
      </c>
      <c r="J351">
        <v>8000</v>
      </c>
      <c r="K351">
        <f>+VLOOKUP(E351,Costos!$A$1:$I$716100,9,FALSE)</f>
        <v>6.9582000000000005E-2</v>
      </c>
      <c r="L351" t="str">
        <f t="shared" si="20"/>
        <v>231</v>
      </c>
      <c r="M351" t="str">
        <f t="shared" si="21"/>
        <v>231004</v>
      </c>
      <c r="N351" t="str">
        <f>IFERROR(IF(L351="231","231",VLOOKUP(E351,Materiales!$A$1:$G$37443,7,FALSE)),"N/A")</f>
        <v>231</v>
      </c>
    </row>
    <row r="352" spans="1:14" x14ac:dyDescent="0.25">
      <c r="A352">
        <v>2110040016</v>
      </c>
      <c r="B352" t="s">
        <v>1175</v>
      </c>
      <c r="C352">
        <v>2310040557</v>
      </c>
      <c r="D352" t="s">
        <v>6324</v>
      </c>
      <c r="E352">
        <v>2310040546</v>
      </c>
      <c r="F352" t="s">
        <v>2197</v>
      </c>
      <c r="G352" t="s">
        <v>89</v>
      </c>
      <c r="H352">
        <v>1.9446000000000001</v>
      </c>
      <c r="I352">
        <v>3</v>
      </c>
      <c r="J352">
        <v>8000</v>
      </c>
      <c r="K352">
        <f>+VLOOKUP(E352,Costos!$A$1:$I$716100,9,FALSE)</f>
        <v>20.471598</v>
      </c>
      <c r="L352" t="str">
        <f t="shared" si="20"/>
        <v>231</v>
      </c>
      <c r="M352" t="str">
        <f t="shared" si="21"/>
        <v>231004</v>
      </c>
      <c r="N352" t="str">
        <f>IFERROR(IF(L352="231","231",VLOOKUP(E352,Materiales!$A$1:$G$37443,7,FALSE)),"N/A")</f>
        <v>231</v>
      </c>
    </row>
    <row r="353" spans="1:14" x14ac:dyDescent="0.25">
      <c r="A353">
        <v>2110040016</v>
      </c>
      <c r="B353" t="s">
        <v>1175</v>
      </c>
      <c r="C353">
        <v>2310040546</v>
      </c>
      <c r="D353" t="s">
        <v>2197</v>
      </c>
      <c r="E353">
        <v>2410260028</v>
      </c>
      <c r="F353" t="s">
        <v>3323</v>
      </c>
      <c r="G353" t="s">
        <v>89</v>
      </c>
      <c r="H353">
        <v>1.6299999999999999E-2</v>
      </c>
      <c r="I353">
        <v>4</v>
      </c>
      <c r="J353">
        <v>8000</v>
      </c>
      <c r="K353">
        <f>+VLOOKUP(E353,Costos!$A$1:$I$716100,9,FALSE)</f>
        <v>48.858373999999998</v>
      </c>
      <c r="L353" t="str">
        <f t="shared" si="20"/>
        <v>241</v>
      </c>
      <c r="M353" t="str">
        <f t="shared" si="21"/>
        <v>241026</v>
      </c>
      <c r="N353" t="str">
        <f>IFERROR(IF(L353="231","231",VLOOKUP(E353,Materiales!$A$1:$G$37443,7,FALSE)),"N/A")</f>
        <v>Otros</v>
      </c>
    </row>
    <row r="354" spans="1:14" x14ac:dyDescent="0.25">
      <c r="A354">
        <v>2110040016</v>
      </c>
      <c r="B354" t="s">
        <v>1175</v>
      </c>
      <c r="C354">
        <v>2310040546</v>
      </c>
      <c r="D354" t="s">
        <v>2197</v>
      </c>
      <c r="E354">
        <v>2430520005</v>
      </c>
      <c r="F354" t="s">
        <v>3574</v>
      </c>
      <c r="G354" t="s">
        <v>89</v>
      </c>
      <c r="H354">
        <v>0.41270000000000001</v>
      </c>
      <c r="I354">
        <v>4</v>
      </c>
      <c r="J354">
        <v>8000</v>
      </c>
      <c r="K354">
        <f>+VLOOKUP(E354,Costos!$A$1:$I$716100,9,FALSE)</f>
        <v>11.219386</v>
      </c>
      <c r="L354" t="str">
        <f t="shared" si="20"/>
        <v>243</v>
      </c>
      <c r="M354" t="str">
        <f t="shared" si="21"/>
        <v>243052</v>
      </c>
      <c r="N354" t="str">
        <f>IFERROR(IF(L354="231","231",VLOOKUP(E354,Materiales!$A$1:$G$37443,7,FALSE)),"N/A")</f>
        <v>Varios</v>
      </c>
    </row>
    <row r="355" spans="1:14" x14ac:dyDescent="0.25">
      <c r="A355">
        <v>2110040016</v>
      </c>
      <c r="B355" t="s">
        <v>1175</v>
      </c>
      <c r="C355">
        <v>2310040546</v>
      </c>
      <c r="D355" t="s">
        <v>2197</v>
      </c>
      <c r="E355">
        <v>2410090256</v>
      </c>
      <c r="F355" t="s">
        <v>3192</v>
      </c>
      <c r="G355" t="s">
        <v>89</v>
      </c>
      <c r="H355">
        <v>0.16239999999999999</v>
      </c>
      <c r="I355">
        <v>4</v>
      </c>
      <c r="J355">
        <v>8000</v>
      </c>
      <c r="K355">
        <f>+VLOOKUP(E355,Costos!$A$1:$I$716100,9,FALSE)</f>
        <v>52.310153</v>
      </c>
      <c r="L355" t="str">
        <f t="shared" si="20"/>
        <v>241</v>
      </c>
      <c r="M355" t="str">
        <f t="shared" si="21"/>
        <v>241009</v>
      </c>
      <c r="N355" t="str">
        <f>IFERROR(IF(L355="231","231",VLOOKUP(E355,Materiales!$A$1:$G$37443,7,FALSE)),"N/A")</f>
        <v>Pigmentos</v>
      </c>
    </row>
    <row r="356" spans="1:14" x14ac:dyDescent="0.25">
      <c r="A356">
        <v>2110040016</v>
      </c>
      <c r="B356" t="s">
        <v>1175</v>
      </c>
      <c r="C356">
        <v>2310040546</v>
      </c>
      <c r="D356" t="s">
        <v>2197</v>
      </c>
      <c r="E356">
        <v>2410120053</v>
      </c>
      <c r="F356" t="s">
        <v>3265</v>
      </c>
      <c r="G356" t="s">
        <v>3152</v>
      </c>
      <c r="H356">
        <v>1.5304</v>
      </c>
      <c r="I356">
        <v>4</v>
      </c>
      <c r="J356">
        <v>8000</v>
      </c>
      <c r="K356">
        <f>+VLOOKUP(E356,Costos!$A$1:$I$716100,9,FALSE)</f>
        <v>7.6890919999999996</v>
      </c>
      <c r="L356" t="str">
        <f t="shared" si="20"/>
        <v>241</v>
      </c>
      <c r="M356" t="str">
        <f t="shared" si="21"/>
        <v>241012</v>
      </c>
      <c r="N356" t="str">
        <f>IFERROR(IF(L356="231","231",VLOOKUP(E356,Materiales!$A$1:$G$37443,7,FALSE)),"N/A")</f>
        <v>Varios</v>
      </c>
    </row>
    <row r="357" spans="1:14" x14ac:dyDescent="0.25">
      <c r="A357">
        <v>2110040016</v>
      </c>
      <c r="B357" t="s">
        <v>1175</v>
      </c>
      <c r="C357">
        <v>2310040557</v>
      </c>
      <c r="D357" t="s">
        <v>6324</v>
      </c>
      <c r="E357">
        <v>2410120036</v>
      </c>
      <c r="F357" t="s">
        <v>3260</v>
      </c>
      <c r="G357" t="s">
        <v>89</v>
      </c>
      <c r="H357">
        <v>2.1269</v>
      </c>
      <c r="I357">
        <v>3</v>
      </c>
      <c r="J357">
        <v>8000</v>
      </c>
      <c r="K357">
        <f>+VLOOKUP(E357,Costos!$A$1:$I$716100,9,FALSE)</f>
        <v>15.371040000000001</v>
      </c>
      <c r="L357" t="str">
        <f t="shared" si="20"/>
        <v>241</v>
      </c>
      <c r="M357" t="str">
        <f t="shared" si="21"/>
        <v>241012</v>
      </c>
      <c r="N357" t="str">
        <f>IFERROR(IF(L357="231","231",VLOOKUP(E357,Materiales!$A$1:$G$37443,7,FALSE)),"N/A")</f>
        <v>Varios</v>
      </c>
    </row>
    <row r="358" spans="1:14" x14ac:dyDescent="0.25">
      <c r="A358">
        <v>2110040016</v>
      </c>
      <c r="B358" t="s">
        <v>1175</v>
      </c>
      <c r="C358">
        <v>2310040557</v>
      </c>
      <c r="D358" t="s">
        <v>6324</v>
      </c>
      <c r="E358">
        <v>2430550010</v>
      </c>
      <c r="F358" t="s">
        <v>3583</v>
      </c>
      <c r="G358" t="s">
        <v>89</v>
      </c>
      <c r="H358">
        <v>9.1153999999999993</v>
      </c>
      <c r="I358">
        <v>3</v>
      </c>
      <c r="J358">
        <v>8000</v>
      </c>
      <c r="K358">
        <f>+VLOOKUP(E358,Costos!$A$1:$I$716100,9,FALSE)</f>
        <v>0.98691399999999996</v>
      </c>
      <c r="L358" t="str">
        <f t="shared" si="20"/>
        <v>243</v>
      </c>
      <c r="M358" t="str">
        <f t="shared" si="21"/>
        <v>243055</v>
      </c>
      <c r="N358" t="str">
        <f>IFERROR(IF(L358="231","231",VLOOKUP(E358,Materiales!$A$1:$G$37443,7,FALSE)),"N/A")</f>
        <v>Varios</v>
      </c>
    </row>
    <row r="359" spans="1:14" x14ac:dyDescent="0.25">
      <c r="A359">
        <v>2110040016</v>
      </c>
      <c r="B359" t="s">
        <v>1175</v>
      </c>
      <c r="C359">
        <v>2310040557</v>
      </c>
      <c r="D359" t="s">
        <v>6324</v>
      </c>
      <c r="E359">
        <v>2430890005</v>
      </c>
      <c r="F359" t="s">
        <v>3657</v>
      </c>
      <c r="G359" t="s">
        <v>89</v>
      </c>
      <c r="H359">
        <v>47.582500000000003</v>
      </c>
      <c r="I359">
        <v>3</v>
      </c>
      <c r="J359">
        <v>8000</v>
      </c>
      <c r="K359">
        <f>+VLOOKUP(E359,Costos!$A$1:$I$716100,9,FALSE)</f>
        <v>5.3839759999999997</v>
      </c>
      <c r="L359" t="str">
        <f t="shared" si="20"/>
        <v>243</v>
      </c>
      <c r="M359" t="str">
        <f t="shared" si="21"/>
        <v>243089</v>
      </c>
      <c r="N359" t="str">
        <f>IFERROR(IF(L359="231","231",VLOOKUP(E359,Materiales!$A$1:$G$37443,7,FALSE)),"N/A")</f>
        <v>Varios</v>
      </c>
    </row>
    <row r="360" spans="1:14" x14ac:dyDescent="0.25">
      <c r="A360">
        <v>2110040016</v>
      </c>
      <c r="B360" t="s">
        <v>1175</v>
      </c>
      <c r="C360">
        <v>2310040569</v>
      </c>
      <c r="D360" t="s">
        <v>2209</v>
      </c>
      <c r="E360">
        <v>2320071469</v>
      </c>
      <c r="F360" t="s">
        <v>2923</v>
      </c>
      <c r="G360" t="s">
        <v>36</v>
      </c>
      <c r="H360">
        <v>8000</v>
      </c>
      <c r="I360">
        <v>2</v>
      </c>
      <c r="J360">
        <v>8000</v>
      </c>
      <c r="K360">
        <f>+VLOOKUP(E360,Costos!$A$1:$I$716100,9,FALSE)</f>
        <v>2.1159999999999998E-3</v>
      </c>
      <c r="L360" t="str">
        <f t="shared" si="20"/>
        <v>232</v>
      </c>
      <c r="M360" t="str">
        <f t="shared" si="21"/>
        <v>232007</v>
      </c>
      <c r="N360" t="str">
        <f>IFERROR(IF(L360="231","231",VLOOKUP(E360,Materiales!$A$1:$G$37443,7,FALSE)),"N/A")</f>
        <v>Etiquetas</v>
      </c>
    </row>
    <row r="361" spans="1:14" x14ac:dyDescent="0.25">
      <c r="A361">
        <v>2110040016</v>
      </c>
      <c r="B361" t="s">
        <v>1175</v>
      </c>
      <c r="C361">
        <v>2310040569</v>
      </c>
      <c r="D361" t="s">
        <v>2209</v>
      </c>
      <c r="E361">
        <v>2310320356</v>
      </c>
      <c r="F361" t="s">
        <v>2642</v>
      </c>
      <c r="G361" t="s">
        <v>89</v>
      </c>
      <c r="H361">
        <v>0.88239999999999996</v>
      </c>
      <c r="I361">
        <v>2</v>
      </c>
      <c r="J361">
        <v>8000</v>
      </c>
      <c r="K361">
        <f>+VLOOKUP(E361,Costos!$A$1:$I$716100,9,FALSE)</f>
        <v>5.2777950000000002</v>
      </c>
      <c r="L361" t="str">
        <f t="shared" si="20"/>
        <v>231</v>
      </c>
      <c r="M361" t="str">
        <f t="shared" si="21"/>
        <v>231032</v>
      </c>
      <c r="N361" t="str">
        <f>IFERROR(IF(L361="231","231",VLOOKUP(E361,Materiales!$A$1:$G$37443,7,FALSE)),"N/A")</f>
        <v>231</v>
      </c>
    </row>
    <row r="362" spans="1:14" x14ac:dyDescent="0.25">
      <c r="A362">
        <v>2110040016</v>
      </c>
      <c r="B362" t="s">
        <v>1175</v>
      </c>
      <c r="C362">
        <v>2310320356</v>
      </c>
      <c r="D362" t="s">
        <v>2642</v>
      </c>
      <c r="E362">
        <v>2310320326</v>
      </c>
      <c r="F362" t="s">
        <v>2635</v>
      </c>
      <c r="G362" t="s">
        <v>89</v>
      </c>
      <c r="H362">
        <v>0.85860000000000003</v>
      </c>
      <c r="I362">
        <v>3</v>
      </c>
      <c r="J362">
        <v>8000</v>
      </c>
      <c r="K362">
        <f>+VLOOKUP(E362,Costos!$A$1:$I$716100,9,FALSE)</f>
        <v>3.2668979999999999</v>
      </c>
      <c r="L362" t="str">
        <f t="shared" si="20"/>
        <v>231</v>
      </c>
      <c r="M362" t="str">
        <f t="shared" si="21"/>
        <v>231032</v>
      </c>
      <c r="N362" t="str">
        <f>IFERROR(IF(L362="231","231",VLOOKUP(E362,Materiales!$A$1:$G$37443,7,FALSE)),"N/A")</f>
        <v>231</v>
      </c>
    </row>
    <row r="363" spans="1:14" x14ac:dyDescent="0.25">
      <c r="A363">
        <v>2110040016</v>
      </c>
      <c r="B363" t="s">
        <v>1175</v>
      </c>
      <c r="C363">
        <v>2310320326</v>
      </c>
      <c r="D363" t="s">
        <v>2635</v>
      </c>
      <c r="E363">
        <v>2410190011</v>
      </c>
      <c r="F363" t="s">
        <v>3305</v>
      </c>
      <c r="G363" t="s">
        <v>89</v>
      </c>
      <c r="H363">
        <v>1.6899999999999998E-2</v>
      </c>
      <c r="I363">
        <v>4</v>
      </c>
      <c r="J363">
        <v>8000</v>
      </c>
      <c r="K363">
        <f>+VLOOKUP(E363,Costos!$A$1:$I$716100,9,FALSE)</f>
        <v>6.6059840000000003</v>
      </c>
      <c r="L363" t="str">
        <f t="shared" si="20"/>
        <v>241</v>
      </c>
      <c r="M363" t="str">
        <f t="shared" si="21"/>
        <v>241019</v>
      </c>
      <c r="N363" t="str">
        <f>IFERROR(IF(L363="231","231",VLOOKUP(E363,Materiales!$A$1:$G$37443,7,FALSE)),"N/A")</f>
        <v>Alcohol</v>
      </c>
    </row>
    <row r="364" spans="1:14" x14ac:dyDescent="0.25">
      <c r="A364">
        <v>2110040016</v>
      </c>
      <c r="B364" t="s">
        <v>1175</v>
      </c>
      <c r="C364">
        <v>2310320326</v>
      </c>
      <c r="D364" t="s">
        <v>2635</v>
      </c>
      <c r="E364">
        <v>2410290210</v>
      </c>
      <c r="F364" t="s">
        <v>3341</v>
      </c>
      <c r="G364" t="s">
        <v>89</v>
      </c>
      <c r="H364">
        <v>3.2000000000000002E-3</v>
      </c>
      <c r="I364">
        <v>4</v>
      </c>
      <c r="J364">
        <v>8000</v>
      </c>
      <c r="K364">
        <f>+VLOOKUP(E364,Costos!$A$1:$I$716100,9,FALSE)</f>
        <v>16.150145999999999</v>
      </c>
      <c r="L364" t="str">
        <f t="shared" si="20"/>
        <v>241</v>
      </c>
      <c r="M364" t="str">
        <f t="shared" si="21"/>
        <v>241029</v>
      </c>
      <c r="N364" t="str">
        <f>IFERROR(IF(L364="231","231",VLOOKUP(E364,Materiales!$A$1:$G$37443,7,FALSE)),"N/A")</f>
        <v>Alcohol</v>
      </c>
    </row>
    <row r="365" spans="1:14" x14ac:dyDescent="0.25">
      <c r="A365">
        <v>2110040016</v>
      </c>
      <c r="B365" t="s">
        <v>1175</v>
      </c>
      <c r="C365">
        <v>2310320326</v>
      </c>
      <c r="D365" t="s">
        <v>2635</v>
      </c>
      <c r="E365">
        <v>2410290516</v>
      </c>
      <c r="F365" t="s">
        <v>3351</v>
      </c>
      <c r="G365" t="s">
        <v>89</v>
      </c>
      <c r="H365">
        <v>0.40060000000000001</v>
      </c>
      <c r="I365">
        <v>4</v>
      </c>
      <c r="J365">
        <v>8000</v>
      </c>
      <c r="K365">
        <f>+VLOOKUP(E365,Costos!$A$1:$I$716100,9,FALSE)</f>
        <v>6.3744370000000004</v>
      </c>
      <c r="L365" t="str">
        <f t="shared" si="20"/>
        <v>241</v>
      </c>
      <c r="M365" t="str">
        <f t="shared" si="21"/>
        <v>241029</v>
      </c>
      <c r="N365" t="str">
        <f>IFERROR(IF(L365="231","231",VLOOKUP(E365,Materiales!$A$1:$G$37443,7,FALSE)),"N/A")</f>
        <v>Varios</v>
      </c>
    </row>
    <row r="366" spans="1:14" x14ac:dyDescent="0.25">
      <c r="A366">
        <v>2110040016</v>
      </c>
      <c r="B366" t="s">
        <v>1175</v>
      </c>
      <c r="C366">
        <v>2310320326</v>
      </c>
      <c r="D366" t="s">
        <v>2635</v>
      </c>
      <c r="E366">
        <v>2410290517</v>
      </c>
      <c r="F366" t="s">
        <v>3352</v>
      </c>
      <c r="G366" t="s">
        <v>89</v>
      </c>
      <c r="H366">
        <v>1E-3</v>
      </c>
      <c r="I366">
        <v>4</v>
      </c>
      <c r="J366">
        <v>8000</v>
      </c>
      <c r="K366">
        <f>+VLOOKUP(E366,Costos!$A$1:$I$716100,9,FALSE)</f>
        <v>5.2654379999999996</v>
      </c>
      <c r="L366" t="str">
        <f t="shared" si="20"/>
        <v>241</v>
      </c>
      <c r="M366" t="str">
        <f t="shared" si="21"/>
        <v>241029</v>
      </c>
      <c r="N366" t="str">
        <f>IFERROR(IF(L366="231","231",VLOOKUP(E366,Materiales!$A$1:$G$37443,7,FALSE)),"N/A")</f>
        <v>Otros</v>
      </c>
    </row>
    <row r="367" spans="1:14" x14ac:dyDescent="0.25">
      <c r="A367">
        <v>2110040016</v>
      </c>
      <c r="B367" t="s">
        <v>1175</v>
      </c>
      <c r="C367">
        <v>2310320326</v>
      </c>
      <c r="D367" t="s">
        <v>2635</v>
      </c>
      <c r="E367">
        <v>2410290518</v>
      </c>
      <c r="F367" t="s">
        <v>3353</v>
      </c>
      <c r="G367" t="s">
        <v>89</v>
      </c>
      <c r="H367">
        <v>1.1999999999999999E-3</v>
      </c>
      <c r="I367">
        <v>4</v>
      </c>
      <c r="J367">
        <v>8000</v>
      </c>
      <c r="K367">
        <f>+VLOOKUP(E367,Costos!$A$1:$I$716100,9,FALSE)</f>
        <v>4.2085650000000001</v>
      </c>
      <c r="L367" t="str">
        <f t="shared" si="20"/>
        <v>241</v>
      </c>
      <c r="M367" t="str">
        <f t="shared" si="21"/>
        <v>241029</v>
      </c>
      <c r="N367" t="str">
        <f>IFERROR(IF(L367="231","231",VLOOKUP(E367,Materiales!$A$1:$G$37443,7,FALSE)),"N/A")</f>
        <v>Otros</v>
      </c>
    </row>
    <row r="368" spans="1:14" x14ac:dyDescent="0.25">
      <c r="A368">
        <v>2110040016</v>
      </c>
      <c r="B368" t="s">
        <v>1175</v>
      </c>
      <c r="C368">
        <v>2310320326</v>
      </c>
      <c r="D368" t="s">
        <v>2635</v>
      </c>
      <c r="E368">
        <v>2410290544</v>
      </c>
      <c r="F368" t="s">
        <v>3356</v>
      </c>
      <c r="G368" t="s">
        <v>89</v>
      </c>
      <c r="H368">
        <v>3.2000000000000002E-3</v>
      </c>
      <c r="I368">
        <v>4</v>
      </c>
      <c r="J368">
        <v>8000</v>
      </c>
      <c r="K368">
        <f>+VLOOKUP(E368,Costos!$A$1:$I$716100,9,FALSE)</f>
        <v>19.648409999999998</v>
      </c>
      <c r="L368" t="str">
        <f t="shared" si="20"/>
        <v>241</v>
      </c>
      <c r="M368" t="str">
        <f t="shared" si="21"/>
        <v>241029</v>
      </c>
      <c r="N368" t="str">
        <f>IFERROR(IF(L368="231","231",VLOOKUP(E368,Materiales!$A$1:$G$37443,7,FALSE)),"N/A")</f>
        <v>Alcohol</v>
      </c>
    </row>
    <row r="369" spans="1:14" x14ac:dyDescent="0.25">
      <c r="A369">
        <v>2110040016</v>
      </c>
      <c r="B369" t="s">
        <v>1175</v>
      </c>
      <c r="C369">
        <v>2310320326</v>
      </c>
      <c r="D369" t="s">
        <v>2635</v>
      </c>
      <c r="E369">
        <v>2410290827</v>
      </c>
      <c r="F369" t="s">
        <v>3467</v>
      </c>
      <c r="G369" t="s">
        <v>89</v>
      </c>
      <c r="H369">
        <v>4.1999999999999997E-3</v>
      </c>
      <c r="I369">
        <v>4</v>
      </c>
      <c r="J369">
        <v>8000</v>
      </c>
      <c r="K369">
        <f>+VLOOKUP(E369,Costos!$A$1:$I$716100,9,FALSE)</f>
        <v>8.7862050000000007</v>
      </c>
      <c r="L369" t="str">
        <f t="shared" si="20"/>
        <v>241</v>
      </c>
      <c r="M369" t="str">
        <f t="shared" si="21"/>
        <v>241029</v>
      </c>
      <c r="N369" t="str">
        <f>IFERROR(IF(L369="231","231",VLOOKUP(E369,Materiales!$A$1:$G$37443,7,FALSE)),"N/A")</f>
        <v>Varios</v>
      </c>
    </row>
    <row r="370" spans="1:14" x14ac:dyDescent="0.25">
      <c r="A370">
        <v>2110040016</v>
      </c>
      <c r="B370" t="s">
        <v>1175</v>
      </c>
      <c r="C370">
        <v>2310320326</v>
      </c>
      <c r="D370" t="s">
        <v>2635</v>
      </c>
      <c r="E370">
        <v>2430850012</v>
      </c>
      <c r="F370" t="s">
        <v>3638</v>
      </c>
      <c r="G370" t="s">
        <v>89</v>
      </c>
      <c r="H370">
        <v>5.9999999999999995E-4</v>
      </c>
      <c r="I370">
        <v>4</v>
      </c>
      <c r="J370">
        <v>8000</v>
      </c>
      <c r="K370">
        <f>+VLOOKUP(E370,Costos!$A$1:$I$716100,9,FALSE)</f>
        <v>15.424059</v>
      </c>
      <c r="L370" t="str">
        <f t="shared" si="20"/>
        <v>243</v>
      </c>
      <c r="M370" t="str">
        <f t="shared" si="21"/>
        <v>243085</v>
      </c>
      <c r="N370" t="str">
        <f>IFERROR(IF(L370="231","231",VLOOKUP(E370,Materiales!$A$1:$G$37443,7,FALSE)),"N/A")</f>
        <v>Varios</v>
      </c>
    </row>
    <row r="371" spans="1:14" x14ac:dyDescent="0.25">
      <c r="A371">
        <v>2110040016</v>
      </c>
      <c r="B371" t="s">
        <v>1175</v>
      </c>
      <c r="C371">
        <v>2310320326</v>
      </c>
      <c r="D371" t="s">
        <v>2635</v>
      </c>
      <c r="E371">
        <v>2430880022</v>
      </c>
      <c r="F371" t="s">
        <v>115</v>
      </c>
      <c r="G371" t="s">
        <v>89</v>
      </c>
      <c r="H371">
        <v>2.8E-3</v>
      </c>
      <c r="I371">
        <v>4</v>
      </c>
      <c r="J371">
        <v>8000</v>
      </c>
      <c r="K371">
        <f>+VLOOKUP(E371,Costos!$A$1:$I$716100,9,FALSE)</f>
        <v>6.1924229999999998</v>
      </c>
      <c r="L371" t="str">
        <f t="shared" si="20"/>
        <v>243</v>
      </c>
      <c r="M371" t="str">
        <f t="shared" si="21"/>
        <v>243088</v>
      </c>
      <c r="N371" t="str">
        <f>IFERROR(IF(L371="231","231",VLOOKUP(E371,Materiales!$A$1:$G$37443,7,FALSE)),"N/A")</f>
        <v>Varios</v>
      </c>
    </row>
    <row r="372" spans="1:14" x14ac:dyDescent="0.25">
      <c r="A372">
        <v>2110040016</v>
      </c>
      <c r="B372" t="s">
        <v>1175</v>
      </c>
      <c r="C372">
        <v>2310320356</v>
      </c>
      <c r="D372" t="s">
        <v>2642</v>
      </c>
      <c r="E372">
        <v>2410200021</v>
      </c>
      <c r="F372" t="s">
        <v>3309</v>
      </c>
      <c r="G372" t="s">
        <v>89</v>
      </c>
      <c r="H372">
        <v>2.2100000000000002E-2</v>
      </c>
      <c r="I372">
        <v>3</v>
      </c>
      <c r="J372">
        <v>8000</v>
      </c>
      <c r="K372">
        <f>+VLOOKUP(E372,Costos!$A$1:$I$716100,9,FALSE)</f>
        <v>17.368421000000001</v>
      </c>
      <c r="L372" t="str">
        <f t="shared" si="20"/>
        <v>241</v>
      </c>
      <c r="M372" t="str">
        <f t="shared" si="21"/>
        <v>241020</v>
      </c>
      <c r="N372" t="str">
        <f>IFERROR(IF(L372="231","231",VLOOKUP(E372,Materiales!$A$1:$G$37443,7,FALSE)),"N/A")</f>
        <v>Otros</v>
      </c>
    </row>
    <row r="373" spans="1:14" x14ac:dyDescent="0.25">
      <c r="A373">
        <v>2110040016</v>
      </c>
      <c r="B373" t="s">
        <v>1175</v>
      </c>
      <c r="C373">
        <v>2310320356</v>
      </c>
      <c r="D373" t="s">
        <v>2642</v>
      </c>
      <c r="E373">
        <v>2430850012</v>
      </c>
      <c r="F373" t="s">
        <v>3638</v>
      </c>
      <c r="G373" t="s">
        <v>89</v>
      </c>
      <c r="H373">
        <v>8.9999999999999998E-4</v>
      </c>
      <c r="I373">
        <v>3</v>
      </c>
      <c r="J373">
        <v>8000</v>
      </c>
      <c r="K373">
        <f>+VLOOKUP(E373,Costos!$A$1:$I$716100,9,FALSE)</f>
        <v>15.424059</v>
      </c>
      <c r="L373" t="str">
        <f t="shared" si="20"/>
        <v>243</v>
      </c>
      <c r="M373" t="str">
        <f t="shared" si="21"/>
        <v>243085</v>
      </c>
      <c r="N373" t="str">
        <f>IFERROR(IF(L373="231","231",VLOOKUP(E373,Materiales!$A$1:$G$37443,7,FALSE)),"N/A")</f>
        <v>Varios</v>
      </c>
    </row>
    <row r="374" spans="1:14" x14ac:dyDescent="0.25">
      <c r="A374">
        <v>2110040016</v>
      </c>
      <c r="B374" t="s">
        <v>1175</v>
      </c>
      <c r="C374">
        <v>2310320356</v>
      </c>
      <c r="D374" t="s">
        <v>2642</v>
      </c>
      <c r="E374">
        <v>2430880022</v>
      </c>
      <c r="F374" t="s">
        <v>115</v>
      </c>
      <c r="G374" t="s">
        <v>89</v>
      </c>
      <c r="H374">
        <v>8.9999999999999998E-4</v>
      </c>
      <c r="I374">
        <v>3</v>
      </c>
      <c r="J374">
        <v>8000</v>
      </c>
      <c r="K374">
        <f>+VLOOKUP(E374,Costos!$A$1:$I$716100,9,FALSE)</f>
        <v>6.1924229999999998</v>
      </c>
      <c r="L374" t="str">
        <f t="shared" si="20"/>
        <v>243</v>
      </c>
      <c r="M374" t="str">
        <f t="shared" si="21"/>
        <v>243088</v>
      </c>
      <c r="N374" t="str">
        <f>IFERROR(IF(L374="231","231",VLOOKUP(E374,Materiales!$A$1:$G$37443,7,FALSE)),"N/A")</f>
        <v>Varios</v>
      </c>
    </row>
    <row r="375" spans="1:14" x14ac:dyDescent="0.25">
      <c r="A375">
        <v>2110040016</v>
      </c>
      <c r="B375" t="s">
        <v>1175</v>
      </c>
      <c r="C375">
        <v>2110040016</v>
      </c>
      <c r="D375" t="s">
        <v>1175</v>
      </c>
      <c r="E375">
        <v>2310040568</v>
      </c>
      <c r="F375" t="s">
        <v>2208</v>
      </c>
      <c r="G375" t="s">
        <v>36</v>
      </c>
      <c r="H375">
        <v>8000</v>
      </c>
      <c r="I375">
        <v>1</v>
      </c>
      <c r="J375">
        <v>8000</v>
      </c>
      <c r="K375">
        <f>+VLOOKUP(E375,Costos!$A$1:$I$716100,9,FALSE)</f>
        <v>0.114194</v>
      </c>
      <c r="L375" t="str">
        <f t="shared" si="20"/>
        <v>231</v>
      </c>
      <c r="M375" t="str">
        <f t="shared" si="21"/>
        <v>231004</v>
      </c>
      <c r="N375" t="str">
        <f>IFERROR(IF(L375="231","231",VLOOKUP(E375,Materiales!$A$1:$G$37443,7,FALSE)),"N/A")</f>
        <v>231</v>
      </c>
    </row>
    <row r="376" spans="1:14" x14ac:dyDescent="0.25">
      <c r="A376">
        <v>2110040016</v>
      </c>
      <c r="B376" t="s">
        <v>1175</v>
      </c>
      <c r="C376">
        <v>2310040568</v>
      </c>
      <c r="D376" t="s">
        <v>2208</v>
      </c>
      <c r="E376">
        <v>2310040556</v>
      </c>
      <c r="F376" t="s">
        <v>6310</v>
      </c>
      <c r="G376" t="s">
        <v>36</v>
      </c>
      <c r="H376">
        <v>8000</v>
      </c>
      <c r="I376">
        <v>2</v>
      </c>
      <c r="J376">
        <v>8000</v>
      </c>
      <c r="K376">
        <f>+VLOOKUP(E376,Costos!$A$1:$I$716100,9,FALSE)</f>
        <v>8.5598999999999995E-2</v>
      </c>
      <c r="L376" t="str">
        <f t="shared" si="20"/>
        <v>231</v>
      </c>
      <c r="M376" t="str">
        <f t="shared" si="21"/>
        <v>231004</v>
      </c>
      <c r="N376" t="str">
        <f>IFERROR(IF(L376="231","231",VLOOKUP(E376,Materiales!$A$1:$G$37443,7,FALSE)),"N/A")</f>
        <v>231</v>
      </c>
    </row>
    <row r="377" spans="1:14" x14ac:dyDescent="0.25">
      <c r="A377">
        <v>2110040016</v>
      </c>
      <c r="B377" t="s">
        <v>1175</v>
      </c>
      <c r="C377">
        <v>2310040556</v>
      </c>
      <c r="D377" t="s">
        <v>6310</v>
      </c>
      <c r="E377">
        <v>2310040544</v>
      </c>
      <c r="F377" t="s">
        <v>2195</v>
      </c>
      <c r="G377" t="s">
        <v>89</v>
      </c>
      <c r="H377">
        <v>3.9759000000000002</v>
      </c>
      <c r="I377">
        <v>3</v>
      </c>
      <c r="J377">
        <v>8000</v>
      </c>
      <c r="K377">
        <f>+VLOOKUP(E377,Costos!$A$1:$I$716100,9,FALSE)</f>
        <v>16.509259</v>
      </c>
      <c r="L377" t="str">
        <f t="shared" ref="L377:L440" si="22">+LEFT(E377,3)</f>
        <v>231</v>
      </c>
      <c r="M377" t="str">
        <f t="shared" ref="M377:M440" si="23">+LEFT(E377,6)</f>
        <v>231004</v>
      </c>
      <c r="N377" t="str">
        <f>IFERROR(IF(L377="231","231",VLOOKUP(E377,Materiales!$A$1:$G$37443,7,FALSE)),"N/A")</f>
        <v>231</v>
      </c>
    </row>
    <row r="378" spans="1:14" x14ac:dyDescent="0.25">
      <c r="A378">
        <v>2110040016</v>
      </c>
      <c r="B378" t="s">
        <v>1175</v>
      </c>
      <c r="C378">
        <v>2310040544</v>
      </c>
      <c r="D378" t="s">
        <v>2195</v>
      </c>
      <c r="E378">
        <v>2410260028</v>
      </c>
      <c r="F378" t="s">
        <v>3323</v>
      </c>
      <c r="G378" t="s">
        <v>89</v>
      </c>
      <c r="H378">
        <v>6.0400000000000002E-2</v>
      </c>
      <c r="I378">
        <v>4</v>
      </c>
      <c r="J378">
        <v>8000</v>
      </c>
      <c r="K378">
        <f>+VLOOKUP(E378,Costos!$A$1:$I$716100,9,FALSE)</f>
        <v>48.858373999999998</v>
      </c>
      <c r="L378" t="str">
        <f t="shared" si="22"/>
        <v>241</v>
      </c>
      <c r="M378" t="str">
        <f t="shared" si="23"/>
        <v>241026</v>
      </c>
      <c r="N378" t="str">
        <f>IFERROR(IF(L378="231","231",VLOOKUP(E378,Materiales!$A$1:$G$37443,7,FALSE)),"N/A")</f>
        <v>Otros</v>
      </c>
    </row>
    <row r="379" spans="1:14" x14ac:dyDescent="0.25">
      <c r="A379">
        <v>2110040016</v>
      </c>
      <c r="B379" t="s">
        <v>1175</v>
      </c>
      <c r="C379">
        <v>2310040544</v>
      </c>
      <c r="D379" t="s">
        <v>2195</v>
      </c>
      <c r="E379">
        <v>2410090271</v>
      </c>
      <c r="F379" t="s">
        <v>3194</v>
      </c>
      <c r="G379" t="s">
        <v>89</v>
      </c>
      <c r="H379">
        <v>0.99399999999999999</v>
      </c>
      <c r="I379">
        <v>4</v>
      </c>
      <c r="J379">
        <v>8000</v>
      </c>
      <c r="K379">
        <f>+VLOOKUP(E379,Costos!$A$1:$I$716100,9,FALSE)</f>
        <v>3.9142070000000002</v>
      </c>
      <c r="L379" t="str">
        <f t="shared" si="22"/>
        <v>241</v>
      </c>
      <c r="M379" t="str">
        <f t="shared" si="23"/>
        <v>241009</v>
      </c>
      <c r="N379" t="str">
        <f>IFERROR(IF(L379="231","231",VLOOKUP(E379,Materiales!$A$1:$G$37443,7,FALSE)),"N/A")</f>
        <v>Pigmentos</v>
      </c>
    </row>
    <row r="380" spans="1:14" x14ac:dyDescent="0.25">
      <c r="A380">
        <v>2110040016</v>
      </c>
      <c r="B380" t="s">
        <v>1175</v>
      </c>
      <c r="C380">
        <v>2310040544</v>
      </c>
      <c r="D380" t="s">
        <v>2195</v>
      </c>
      <c r="E380">
        <v>2410120037</v>
      </c>
      <c r="F380" t="s">
        <v>3261</v>
      </c>
      <c r="G380" t="s">
        <v>89</v>
      </c>
      <c r="H380">
        <v>2.0070000000000001</v>
      </c>
      <c r="I380">
        <v>4</v>
      </c>
      <c r="J380">
        <v>8000</v>
      </c>
      <c r="K380">
        <f>+VLOOKUP(E380,Costos!$A$1:$I$716100,9,FALSE)</f>
        <v>5.9638749999999998</v>
      </c>
      <c r="L380" t="str">
        <f t="shared" si="22"/>
        <v>241</v>
      </c>
      <c r="M380" t="str">
        <f t="shared" si="23"/>
        <v>241012</v>
      </c>
      <c r="N380" t="str">
        <f>IFERROR(IF(L380="231","231",VLOOKUP(E380,Materiales!$A$1:$G$37443,7,FALSE)),"N/A")</f>
        <v>Otros</v>
      </c>
    </row>
    <row r="381" spans="1:14" x14ac:dyDescent="0.25">
      <c r="A381">
        <v>2110040016</v>
      </c>
      <c r="B381" t="s">
        <v>1175</v>
      </c>
      <c r="C381">
        <v>2310040544</v>
      </c>
      <c r="D381" t="s">
        <v>2195</v>
      </c>
      <c r="E381">
        <v>2410120053</v>
      </c>
      <c r="F381" t="s">
        <v>3265</v>
      </c>
      <c r="G381" t="s">
        <v>3152</v>
      </c>
      <c r="H381">
        <v>3.3039999999999998</v>
      </c>
      <c r="I381">
        <v>4</v>
      </c>
      <c r="J381">
        <v>8000</v>
      </c>
      <c r="K381">
        <f>+VLOOKUP(E381,Costos!$A$1:$I$716100,9,FALSE)</f>
        <v>7.6890919999999996</v>
      </c>
      <c r="L381" t="str">
        <f t="shared" si="22"/>
        <v>241</v>
      </c>
      <c r="M381" t="str">
        <f t="shared" si="23"/>
        <v>241012</v>
      </c>
      <c r="N381" t="str">
        <f>IFERROR(IF(L381="231","231",VLOOKUP(E381,Materiales!$A$1:$G$37443,7,FALSE)),"N/A")</f>
        <v>Varios</v>
      </c>
    </row>
    <row r="382" spans="1:14" x14ac:dyDescent="0.25">
      <c r="A382">
        <v>2110040016</v>
      </c>
      <c r="B382" t="s">
        <v>1175</v>
      </c>
      <c r="C382">
        <v>2310040556</v>
      </c>
      <c r="D382" t="s">
        <v>6310</v>
      </c>
      <c r="E382">
        <v>2410120036</v>
      </c>
      <c r="F382" t="s">
        <v>3260</v>
      </c>
      <c r="G382" t="s">
        <v>89</v>
      </c>
      <c r="H382">
        <v>2.0285000000000002</v>
      </c>
      <c r="I382">
        <v>3</v>
      </c>
      <c r="J382">
        <v>8000</v>
      </c>
      <c r="K382">
        <f>+VLOOKUP(E382,Costos!$A$1:$I$716100,9,FALSE)</f>
        <v>15.371040000000001</v>
      </c>
      <c r="L382" t="str">
        <f t="shared" si="22"/>
        <v>241</v>
      </c>
      <c r="M382" t="str">
        <f t="shared" si="23"/>
        <v>241012</v>
      </c>
      <c r="N382" t="str">
        <f>IFERROR(IF(L382="231","231",VLOOKUP(E382,Materiales!$A$1:$G$37443,7,FALSE)),"N/A")</f>
        <v>Varios</v>
      </c>
    </row>
    <row r="383" spans="1:14" x14ac:dyDescent="0.25">
      <c r="A383">
        <v>2110040016</v>
      </c>
      <c r="B383" t="s">
        <v>1175</v>
      </c>
      <c r="C383">
        <v>2310040556</v>
      </c>
      <c r="D383" t="s">
        <v>6310</v>
      </c>
      <c r="E383">
        <v>2430550010</v>
      </c>
      <c r="F383" t="s">
        <v>3583</v>
      </c>
      <c r="G383" t="s">
        <v>89</v>
      </c>
      <c r="H383">
        <v>8.6937999999999995</v>
      </c>
      <c r="I383">
        <v>3</v>
      </c>
      <c r="J383">
        <v>8000</v>
      </c>
      <c r="K383">
        <f>+VLOOKUP(E383,Costos!$A$1:$I$716100,9,FALSE)</f>
        <v>0.98691399999999996</v>
      </c>
      <c r="L383" t="str">
        <f t="shared" si="22"/>
        <v>243</v>
      </c>
      <c r="M383" t="str">
        <f t="shared" si="23"/>
        <v>243055</v>
      </c>
      <c r="N383" t="str">
        <f>IFERROR(IF(L383="231","231",VLOOKUP(E383,Materiales!$A$1:$G$37443,7,FALSE)),"N/A")</f>
        <v>Varios</v>
      </c>
    </row>
    <row r="384" spans="1:14" x14ac:dyDescent="0.25">
      <c r="A384">
        <v>2110040016</v>
      </c>
      <c r="B384" t="s">
        <v>1175</v>
      </c>
      <c r="C384">
        <v>2310040556</v>
      </c>
      <c r="D384" t="s">
        <v>6310</v>
      </c>
      <c r="E384">
        <v>2430890005</v>
      </c>
      <c r="F384" t="s">
        <v>3657</v>
      </c>
      <c r="G384" t="s">
        <v>89</v>
      </c>
      <c r="H384">
        <v>43.260199999999998</v>
      </c>
      <c r="I384">
        <v>3</v>
      </c>
      <c r="J384">
        <v>8000</v>
      </c>
      <c r="K384">
        <f>+VLOOKUP(E384,Costos!$A$1:$I$716100,9,FALSE)</f>
        <v>5.3839759999999997</v>
      </c>
      <c r="L384" t="str">
        <f t="shared" si="22"/>
        <v>243</v>
      </c>
      <c r="M384" t="str">
        <f t="shared" si="23"/>
        <v>243089</v>
      </c>
      <c r="N384" t="str">
        <f>IFERROR(IF(L384="231","231",VLOOKUP(E384,Materiales!$A$1:$G$37443,7,FALSE)),"N/A")</f>
        <v>Varios</v>
      </c>
    </row>
    <row r="385" spans="1:14" x14ac:dyDescent="0.25">
      <c r="A385">
        <v>2110040016</v>
      </c>
      <c r="B385" t="s">
        <v>1175</v>
      </c>
      <c r="C385">
        <v>2310040568</v>
      </c>
      <c r="D385" t="s">
        <v>2208</v>
      </c>
      <c r="E385">
        <v>2320071468</v>
      </c>
      <c r="F385" t="s">
        <v>2922</v>
      </c>
      <c r="G385" t="s">
        <v>36</v>
      </c>
      <c r="H385">
        <v>8000</v>
      </c>
      <c r="I385">
        <v>2</v>
      </c>
      <c r="J385">
        <v>8000</v>
      </c>
      <c r="K385">
        <f>+VLOOKUP(E385,Costos!$A$1:$I$716100,9,FALSE)</f>
        <v>2.163E-3</v>
      </c>
      <c r="L385" t="str">
        <f t="shared" si="22"/>
        <v>232</v>
      </c>
      <c r="M385" t="str">
        <f t="shared" si="23"/>
        <v>232007</v>
      </c>
      <c r="N385" t="str">
        <f>IFERROR(IF(L385="231","231",VLOOKUP(E385,Materiales!$A$1:$G$37443,7,FALSE)),"N/A")</f>
        <v>Etiquetas</v>
      </c>
    </row>
    <row r="386" spans="1:14" x14ac:dyDescent="0.25">
      <c r="A386">
        <v>2110040016</v>
      </c>
      <c r="B386" t="s">
        <v>1175</v>
      </c>
      <c r="C386">
        <v>2310040568</v>
      </c>
      <c r="D386" t="s">
        <v>2208</v>
      </c>
      <c r="E386">
        <v>2310320356</v>
      </c>
      <c r="F386" t="s">
        <v>2642</v>
      </c>
      <c r="G386" t="s">
        <v>89</v>
      </c>
      <c r="H386">
        <v>0.88239999999999996</v>
      </c>
      <c r="I386">
        <v>2</v>
      </c>
      <c r="J386">
        <v>8000</v>
      </c>
      <c r="K386">
        <f>+VLOOKUP(E386,Costos!$A$1:$I$716100,9,FALSE)</f>
        <v>5.2777950000000002</v>
      </c>
      <c r="L386" t="str">
        <f t="shared" si="22"/>
        <v>231</v>
      </c>
      <c r="M386" t="str">
        <f t="shared" si="23"/>
        <v>231032</v>
      </c>
      <c r="N386" t="str">
        <f>IFERROR(IF(L386="231","231",VLOOKUP(E386,Materiales!$A$1:$G$37443,7,FALSE)),"N/A")</f>
        <v>231</v>
      </c>
    </row>
    <row r="387" spans="1:14" x14ac:dyDescent="0.25">
      <c r="A387">
        <v>2110040016</v>
      </c>
      <c r="B387" t="s">
        <v>1175</v>
      </c>
      <c r="C387">
        <v>2310320356</v>
      </c>
      <c r="D387" t="s">
        <v>2642</v>
      </c>
      <c r="E387">
        <v>2310320326</v>
      </c>
      <c r="F387" t="s">
        <v>2635</v>
      </c>
      <c r="G387" t="s">
        <v>89</v>
      </c>
      <c r="H387">
        <v>0.85860000000000003</v>
      </c>
      <c r="I387">
        <v>3</v>
      </c>
      <c r="J387">
        <v>8000</v>
      </c>
      <c r="K387">
        <f>+VLOOKUP(E387,Costos!$A$1:$I$716100,9,FALSE)</f>
        <v>3.2668979999999999</v>
      </c>
      <c r="L387" t="str">
        <f t="shared" si="22"/>
        <v>231</v>
      </c>
      <c r="M387" t="str">
        <f t="shared" si="23"/>
        <v>231032</v>
      </c>
      <c r="N387" t="str">
        <f>IFERROR(IF(L387="231","231",VLOOKUP(E387,Materiales!$A$1:$G$37443,7,FALSE)),"N/A")</f>
        <v>231</v>
      </c>
    </row>
    <row r="388" spans="1:14" x14ac:dyDescent="0.25">
      <c r="A388">
        <v>2110040016</v>
      </c>
      <c r="B388" t="s">
        <v>1175</v>
      </c>
      <c r="C388">
        <v>2310320326</v>
      </c>
      <c r="D388" t="s">
        <v>2635</v>
      </c>
      <c r="E388">
        <v>2410190011</v>
      </c>
      <c r="F388" t="s">
        <v>3305</v>
      </c>
      <c r="G388" t="s">
        <v>89</v>
      </c>
      <c r="H388">
        <v>1.6899999999999998E-2</v>
      </c>
      <c r="I388">
        <v>4</v>
      </c>
      <c r="J388">
        <v>8000</v>
      </c>
      <c r="K388">
        <f>+VLOOKUP(E388,Costos!$A$1:$I$716100,9,FALSE)</f>
        <v>6.6059840000000003</v>
      </c>
      <c r="L388" t="str">
        <f t="shared" si="22"/>
        <v>241</v>
      </c>
      <c r="M388" t="str">
        <f t="shared" si="23"/>
        <v>241019</v>
      </c>
      <c r="N388" t="str">
        <f>IFERROR(IF(L388="231","231",VLOOKUP(E388,Materiales!$A$1:$G$37443,7,FALSE)),"N/A")</f>
        <v>Alcohol</v>
      </c>
    </row>
    <row r="389" spans="1:14" x14ac:dyDescent="0.25">
      <c r="A389">
        <v>2110040016</v>
      </c>
      <c r="B389" t="s">
        <v>1175</v>
      </c>
      <c r="C389">
        <v>2310320326</v>
      </c>
      <c r="D389" t="s">
        <v>2635</v>
      </c>
      <c r="E389">
        <v>2410290210</v>
      </c>
      <c r="F389" t="s">
        <v>3341</v>
      </c>
      <c r="G389" t="s">
        <v>89</v>
      </c>
      <c r="H389">
        <v>3.2000000000000002E-3</v>
      </c>
      <c r="I389">
        <v>4</v>
      </c>
      <c r="J389">
        <v>8000</v>
      </c>
      <c r="K389">
        <f>+VLOOKUP(E389,Costos!$A$1:$I$716100,9,FALSE)</f>
        <v>16.150145999999999</v>
      </c>
      <c r="L389" t="str">
        <f t="shared" si="22"/>
        <v>241</v>
      </c>
      <c r="M389" t="str">
        <f t="shared" si="23"/>
        <v>241029</v>
      </c>
      <c r="N389" t="str">
        <f>IFERROR(IF(L389="231","231",VLOOKUP(E389,Materiales!$A$1:$G$37443,7,FALSE)),"N/A")</f>
        <v>Alcohol</v>
      </c>
    </row>
    <row r="390" spans="1:14" x14ac:dyDescent="0.25">
      <c r="A390">
        <v>2110040016</v>
      </c>
      <c r="B390" t="s">
        <v>1175</v>
      </c>
      <c r="C390">
        <v>2310320326</v>
      </c>
      <c r="D390" t="s">
        <v>2635</v>
      </c>
      <c r="E390">
        <v>2410290516</v>
      </c>
      <c r="F390" t="s">
        <v>3351</v>
      </c>
      <c r="G390" t="s">
        <v>89</v>
      </c>
      <c r="H390">
        <v>0.40060000000000001</v>
      </c>
      <c r="I390">
        <v>4</v>
      </c>
      <c r="J390">
        <v>8000</v>
      </c>
      <c r="K390">
        <f>+VLOOKUP(E390,Costos!$A$1:$I$716100,9,FALSE)</f>
        <v>6.3744370000000004</v>
      </c>
      <c r="L390" t="str">
        <f t="shared" si="22"/>
        <v>241</v>
      </c>
      <c r="M390" t="str">
        <f t="shared" si="23"/>
        <v>241029</v>
      </c>
      <c r="N390" t="str">
        <f>IFERROR(IF(L390="231","231",VLOOKUP(E390,Materiales!$A$1:$G$37443,7,FALSE)),"N/A")</f>
        <v>Varios</v>
      </c>
    </row>
    <row r="391" spans="1:14" x14ac:dyDescent="0.25">
      <c r="A391">
        <v>2110040016</v>
      </c>
      <c r="B391" t="s">
        <v>1175</v>
      </c>
      <c r="C391">
        <v>2310320326</v>
      </c>
      <c r="D391" t="s">
        <v>2635</v>
      </c>
      <c r="E391">
        <v>2410290517</v>
      </c>
      <c r="F391" t="s">
        <v>3352</v>
      </c>
      <c r="G391" t="s">
        <v>89</v>
      </c>
      <c r="H391">
        <v>1E-3</v>
      </c>
      <c r="I391">
        <v>4</v>
      </c>
      <c r="J391">
        <v>8000</v>
      </c>
      <c r="K391">
        <f>+VLOOKUP(E391,Costos!$A$1:$I$716100,9,FALSE)</f>
        <v>5.2654379999999996</v>
      </c>
      <c r="L391" t="str">
        <f t="shared" si="22"/>
        <v>241</v>
      </c>
      <c r="M391" t="str">
        <f t="shared" si="23"/>
        <v>241029</v>
      </c>
      <c r="N391" t="str">
        <f>IFERROR(IF(L391="231","231",VLOOKUP(E391,Materiales!$A$1:$G$37443,7,FALSE)),"N/A")</f>
        <v>Otros</v>
      </c>
    </row>
    <row r="392" spans="1:14" x14ac:dyDescent="0.25">
      <c r="A392">
        <v>2110040016</v>
      </c>
      <c r="B392" t="s">
        <v>1175</v>
      </c>
      <c r="C392">
        <v>2310320326</v>
      </c>
      <c r="D392" t="s">
        <v>2635</v>
      </c>
      <c r="E392">
        <v>2410290518</v>
      </c>
      <c r="F392" t="s">
        <v>3353</v>
      </c>
      <c r="G392" t="s">
        <v>89</v>
      </c>
      <c r="H392">
        <v>1.1999999999999999E-3</v>
      </c>
      <c r="I392">
        <v>4</v>
      </c>
      <c r="J392">
        <v>8000</v>
      </c>
      <c r="K392">
        <f>+VLOOKUP(E392,Costos!$A$1:$I$716100,9,FALSE)</f>
        <v>4.2085650000000001</v>
      </c>
      <c r="L392" t="str">
        <f t="shared" si="22"/>
        <v>241</v>
      </c>
      <c r="M392" t="str">
        <f t="shared" si="23"/>
        <v>241029</v>
      </c>
      <c r="N392" t="str">
        <f>IFERROR(IF(L392="231","231",VLOOKUP(E392,Materiales!$A$1:$G$37443,7,FALSE)),"N/A")</f>
        <v>Otros</v>
      </c>
    </row>
    <row r="393" spans="1:14" x14ac:dyDescent="0.25">
      <c r="A393">
        <v>2110040016</v>
      </c>
      <c r="B393" t="s">
        <v>1175</v>
      </c>
      <c r="C393">
        <v>2310320326</v>
      </c>
      <c r="D393" t="s">
        <v>2635</v>
      </c>
      <c r="E393">
        <v>2410290544</v>
      </c>
      <c r="F393" t="s">
        <v>3356</v>
      </c>
      <c r="G393" t="s">
        <v>89</v>
      </c>
      <c r="H393">
        <v>3.2000000000000002E-3</v>
      </c>
      <c r="I393">
        <v>4</v>
      </c>
      <c r="J393">
        <v>8000</v>
      </c>
      <c r="K393">
        <f>+VLOOKUP(E393,Costos!$A$1:$I$716100,9,FALSE)</f>
        <v>19.648409999999998</v>
      </c>
      <c r="L393" t="str">
        <f t="shared" si="22"/>
        <v>241</v>
      </c>
      <c r="M393" t="str">
        <f t="shared" si="23"/>
        <v>241029</v>
      </c>
      <c r="N393" t="str">
        <f>IFERROR(IF(L393="231","231",VLOOKUP(E393,Materiales!$A$1:$G$37443,7,FALSE)),"N/A")</f>
        <v>Alcohol</v>
      </c>
    </row>
    <row r="394" spans="1:14" x14ac:dyDescent="0.25">
      <c r="A394">
        <v>2110040016</v>
      </c>
      <c r="B394" t="s">
        <v>1175</v>
      </c>
      <c r="C394">
        <v>2310320326</v>
      </c>
      <c r="D394" t="s">
        <v>2635</v>
      </c>
      <c r="E394">
        <v>2410290827</v>
      </c>
      <c r="F394" t="s">
        <v>3467</v>
      </c>
      <c r="G394" t="s">
        <v>89</v>
      </c>
      <c r="H394">
        <v>4.1999999999999997E-3</v>
      </c>
      <c r="I394">
        <v>4</v>
      </c>
      <c r="J394">
        <v>8000</v>
      </c>
      <c r="K394">
        <f>+VLOOKUP(E394,Costos!$A$1:$I$716100,9,FALSE)</f>
        <v>8.7862050000000007</v>
      </c>
      <c r="L394" t="str">
        <f t="shared" si="22"/>
        <v>241</v>
      </c>
      <c r="M394" t="str">
        <f t="shared" si="23"/>
        <v>241029</v>
      </c>
      <c r="N394" t="str">
        <f>IFERROR(IF(L394="231","231",VLOOKUP(E394,Materiales!$A$1:$G$37443,7,FALSE)),"N/A")</f>
        <v>Varios</v>
      </c>
    </row>
    <row r="395" spans="1:14" x14ac:dyDescent="0.25">
      <c r="A395">
        <v>2110040016</v>
      </c>
      <c r="B395" t="s">
        <v>1175</v>
      </c>
      <c r="C395">
        <v>2310320326</v>
      </c>
      <c r="D395" t="s">
        <v>2635</v>
      </c>
      <c r="E395">
        <v>2430850012</v>
      </c>
      <c r="F395" t="s">
        <v>3638</v>
      </c>
      <c r="G395" t="s">
        <v>89</v>
      </c>
      <c r="H395">
        <v>5.9999999999999995E-4</v>
      </c>
      <c r="I395">
        <v>4</v>
      </c>
      <c r="J395">
        <v>8000</v>
      </c>
      <c r="K395">
        <f>+VLOOKUP(E395,Costos!$A$1:$I$716100,9,FALSE)</f>
        <v>15.424059</v>
      </c>
      <c r="L395" t="str">
        <f t="shared" si="22"/>
        <v>243</v>
      </c>
      <c r="M395" t="str">
        <f t="shared" si="23"/>
        <v>243085</v>
      </c>
      <c r="N395" t="str">
        <f>IFERROR(IF(L395="231","231",VLOOKUP(E395,Materiales!$A$1:$G$37443,7,FALSE)),"N/A")</f>
        <v>Varios</v>
      </c>
    </row>
    <row r="396" spans="1:14" x14ac:dyDescent="0.25">
      <c r="A396">
        <v>2110040016</v>
      </c>
      <c r="B396" t="s">
        <v>1175</v>
      </c>
      <c r="C396">
        <v>2310320326</v>
      </c>
      <c r="D396" t="s">
        <v>2635</v>
      </c>
      <c r="E396">
        <v>2430880022</v>
      </c>
      <c r="F396" t="s">
        <v>115</v>
      </c>
      <c r="G396" t="s">
        <v>89</v>
      </c>
      <c r="H396">
        <v>2.8E-3</v>
      </c>
      <c r="I396">
        <v>4</v>
      </c>
      <c r="J396">
        <v>8000</v>
      </c>
      <c r="K396">
        <f>+VLOOKUP(E396,Costos!$A$1:$I$716100,9,FALSE)</f>
        <v>6.1924229999999998</v>
      </c>
      <c r="L396" t="str">
        <f t="shared" si="22"/>
        <v>243</v>
      </c>
      <c r="M396" t="str">
        <f t="shared" si="23"/>
        <v>243088</v>
      </c>
      <c r="N396" t="str">
        <f>IFERROR(IF(L396="231","231",VLOOKUP(E396,Materiales!$A$1:$G$37443,7,FALSE)),"N/A")</f>
        <v>Varios</v>
      </c>
    </row>
    <row r="397" spans="1:14" x14ac:dyDescent="0.25">
      <c r="A397">
        <v>2110040016</v>
      </c>
      <c r="B397" t="s">
        <v>1175</v>
      </c>
      <c r="C397">
        <v>2310320356</v>
      </c>
      <c r="D397" t="s">
        <v>2642</v>
      </c>
      <c r="E397">
        <v>2410200021</v>
      </c>
      <c r="F397" t="s">
        <v>3309</v>
      </c>
      <c r="G397" t="s">
        <v>89</v>
      </c>
      <c r="H397">
        <v>2.2100000000000002E-2</v>
      </c>
      <c r="I397">
        <v>3</v>
      </c>
      <c r="J397">
        <v>8000</v>
      </c>
      <c r="K397">
        <f>+VLOOKUP(E397,Costos!$A$1:$I$716100,9,FALSE)</f>
        <v>17.368421000000001</v>
      </c>
      <c r="L397" t="str">
        <f t="shared" si="22"/>
        <v>241</v>
      </c>
      <c r="M397" t="str">
        <f t="shared" si="23"/>
        <v>241020</v>
      </c>
      <c r="N397" t="str">
        <f>IFERROR(IF(L397="231","231",VLOOKUP(E397,Materiales!$A$1:$G$37443,7,FALSE)),"N/A")</f>
        <v>Otros</v>
      </c>
    </row>
    <row r="398" spans="1:14" x14ac:dyDescent="0.25">
      <c r="A398">
        <v>2110040016</v>
      </c>
      <c r="B398" t="s">
        <v>1175</v>
      </c>
      <c r="C398">
        <v>2310320356</v>
      </c>
      <c r="D398" t="s">
        <v>2642</v>
      </c>
      <c r="E398">
        <v>2430850012</v>
      </c>
      <c r="F398" t="s">
        <v>3638</v>
      </c>
      <c r="G398" t="s">
        <v>89</v>
      </c>
      <c r="H398">
        <v>8.9999999999999998E-4</v>
      </c>
      <c r="I398">
        <v>3</v>
      </c>
      <c r="J398">
        <v>8000</v>
      </c>
      <c r="K398">
        <f>+VLOOKUP(E398,Costos!$A$1:$I$716100,9,FALSE)</f>
        <v>15.424059</v>
      </c>
      <c r="L398" t="str">
        <f t="shared" si="22"/>
        <v>243</v>
      </c>
      <c r="M398" t="str">
        <f t="shared" si="23"/>
        <v>243085</v>
      </c>
      <c r="N398" t="str">
        <f>IFERROR(IF(L398="231","231",VLOOKUP(E398,Materiales!$A$1:$G$37443,7,FALSE)),"N/A")</f>
        <v>Varios</v>
      </c>
    </row>
    <row r="399" spans="1:14" x14ac:dyDescent="0.25">
      <c r="A399">
        <v>2110040016</v>
      </c>
      <c r="B399" t="s">
        <v>1175</v>
      </c>
      <c r="C399">
        <v>2310320356</v>
      </c>
      <c r="D399" t="s">
        <v>2642</v>
      </c>
      <c r="E399">
        <v>2430880022</v>
      </c>
      <c r="F399" t="s">
        <v>115</v>
      </c>
      <c r="G399" t="s">
        <v>89</v>
      </c>
      <c r="H399">
        <v>8.9999999999999998E-4</v>
      </c>
      <c r="I399">
        <v>3</v>
      </c>
      <c r="J399">
        <v>8000</v>
      </c>
      <c r="K399">
        <f>+VLOOKUP(E399,Costos!$A$1:$I$716100,9,FALSE)</f>
        <v>6.1924229999999998</v>
      </c>
      <c r="L399" t="str">
        <f t="shared" si="22"/>
        <v>243</v>
      </c>
      <c r="M399" t="str">
        <f t="shared" si="23"/>
        <v>243088</v>
      </c>
      <c r="N399" t="str">
        <f>IFERROR(IF(L399="231","231",VLOOKUP(E399,Materiales!$A$1:$G$37443,7,FALSE)),"N/A")</f>
        <v>Varios</v>
      </c>
    </row>
    <row r="400" spans="1:14" x14ac:dyDescent="0.25">
      <c r="A400">
        <v>2110040016</v>
      </c>
      <c r="B400" t="s">
        <v>1175</v>
      </c>
      <c r="C400">
        <v>2110040016</v>
      </c>
      <c r="D400" t="s">
        <v>1175</v>
      </c>
      <c r="E400">
        <v>2310040570</v>
      </c>
      <c r="F400" t="s">
        <v>2210</v>
      </c>
      <c r="G400" t="s">
        <v>36</v>
      </c>
      <c r="H400">
        <v>8000</v>
      </c>
      <c r="I400">
        <v>1</v>
      </c>
      <c r="J400">
        <v>8000</v>
      </c>
      <c r="K400">
        <f>+VLOOKUP(E400,Costos!$A$1:$I$716100,9,FALSE)</f>
        <v>9.3847E-2</v>
      </c>
      <c r="L400" t="str">
        <f t="shared" si="22"/>
        <v>231</v>
      </c>
      <c r="M400" t="str">
        <f t="shared" si="23"/>
        <v>231004</v>
      </c>
      <c r="N400" t="str">
        <f>IFERROR(IF(L400="231","231",VLOOKUP(E400,Materiales!$A$1:$G$37443,7,FALSE)),"N/A")</f>
        <v>231</v>
      </c>
    </row>
    <row r="401" spans="1:14" x14ac:dyDescent="0.25">
      <c r="A401">
        <v>2110040016</v>
      </c>
      <c r="B401" t="s">
        <v>1175</v>
      </c>
      <c r="C401">
        <v>2310040570</v>
      </c>
      <c r="D401" t="s">
        <v>2210</v>
      </c>
      <c r="E401">
        <v>2310040558</v>
      </c>
      <c r="F401" t="s">
        <v>6320</v>
      </c>
      <c r="G401" t="s">
        <v>36</v>
      </c>
      <c r="H401">
        <v>8000</v>
      </c>
      <c r="I401">
        <v>2</v>
      </c>
      <c r="J401">
        <v>8000</v>
      </c>
      <c r="K401">
        <f>+VLOOKUP(E401,Costos!$A$1:$I$716100,9,FALSE)</f>
        <v>6.4981999999999998E-2</v>
      </c>
      <c r="L401" t="str">
        <f t="shared" si="22"/>
        <v>231</v>
      </c>
      <c r="M401" t="str">
        <f t="shared" si="23"/>
        <v>231004</v>
      </c>
      <c r="N401" t="str">
        <f>IFERROR(IF(L401="231","231",VLOOKUP(E401,Materiales!$A$1:$G$37443,7,FALSE)),"N/A")</f>
        <v>231</v>
      </c>
    </row>
    <row r="402" spans="1:14" x14ac:dyDescent="0.25">
      <c r="A402">
        <v>2110040016</v>
      </c>
      <c r="B402" t="s">
        <v>1175</v>
      </c>
      <c r="C402">
        <v>2310040558</v>
      </c>
      <c r="D402" t="s">
        <v>6320</v>
      </c>
      <c r="E402">
        <v>2310040542</v>
      </c>
      <c r="F402" t="s">
        <v>2193</v>
      </c>
      <c r="G402" t="s">
        <v>89</v>
      </c>
      <c r="H402">
        <v>2.0390000000000001</v>
      </c>
      <c r="I402">
        <v>3</v>
      </c>
      <c r="J402">
        <v>8000</v>
      </c>
      <c r="K402">
        <f>+VLOOKUP(E402,Costos!$A$1:$I$716100,9,FALSE)</f>
        <v>26.301887000000001</v>
      </c>
      <c r="L402" t="str">
        <f t="shared" si="22"/>
        <v>231</v>
      </c>
      <c r="M402" t="str">
        <f t="shared" si="23"/>
        <v>231004</v>
      </c>
      <c r="N402" t="str">
        <f>IFERROR(IF(L402="231","231",VLOOKUP(E402,Materiales!$A$1:$G$37443,7,FALSE)),"N/A")</f>
        <v>231</v>
      </c>
    </row>
    <row r="403" spans="1:14" x14ac:dyDescent="0.25">
      <c r="A403">
        <v>2110040016</v>
      </c>
      <c r="B403" t="s">
        <v>1175</v>
      </c>
      <c r="C403">
        <v>2310040542</v>
      </c>
      <c r="D403" t="s">
        <v>2193</v>
      </c>
      <c r="E403">
        <v>2410260028</v>
      </c>
      <c r="F403" t="s">
        <v>3323</v>
      </c>
      <c r="G403" t="s">
        <v>89</v>
      </c>
      <c r="H403">
        <v>2.92E-2</v>
      </c>
      <c r="I403">
        <v>4</v>
      </c>
      <c r="J403">
        <v>8000</v>
      </c>
      <c r="K403">
        <f>+VLOOKUP(E403,Costos!$A$1:$I$716100,9,FALSE)</f>
        <v>48.858373999999998</v>
      </c>
      <c r="L403" t="str">
        <f t="shared" si="22"/>
        <v>241</v>
      </c>
      <c r="M403" t="str">
        <f t="shared" si="23"/>
        <v>241026</v>
      </c>
      <c r="N403" t="str">
        <f>IFERROR(IF(L403="231","231",VLOOKUP(E403,Materiales!$A$1:$G$37443,7,FALSE)),"N/A")</f>
        <v>Otros</v>
      </c>
    </row>
    <row r="404" spans="1:14" x14ac:dyDescent="0.25">
      <c r="A404">
        <v>2110040016</v>
      </c>
      <c r="B404" t="s">
        <v>1175</v>
      </c>
      <c r="C404">
        <v>2310040542</v>
      </c>
      <c r="D404" t="s">
        <v>2193</v>
      </c>
      <c r="E404">
        <v>2410090271</v>
      </c>
      <c r="F404" t="s">
        <v>3194</v>
      </c>
      <c r="G404" t="s">
        <v>89</v>
      </c>
      <c r="H404">
        <v>0.13869999999999999</v>
      </c>
      <c r="I404">
        <v>4</v>
      </c>
      <c r="J404">
        <v>8000</v>
      </c>
      <c r="K404">
        <f>+VLOOKUP(E404,Costos!$A$1:$I$716100,9,FALSE)</f>
        <v>3.9142070000000002</v>
      </c>
      <c r="L404" t="str">
        <f t="shared" si="22"/>
        <v>241</v>
      </c>
      <c r="M404" t="str">
        <f t="shared" si="23"/>
        <v>241009</v>
      </c>
      <c r="N404" t="str">
        <f>IFERROR(IF(L404="231","231",VLOOKUP(E404,Materiales!$A$1:$G$37443,7,FALSE)),"N/A")</f>
        <v>Pigmentos</v>
      </c>
    </row>
    <row r="405" spans="1:14" x14ac:dyDescent="0.25">
      <c r="A405">
        <v>2110040016</v>
      </c>
      <c r="B405" t="s">
        <v>1175</v>
      </c>
      <c r="C405">
        <v>2310040542</v>
      </c>
      <c r="D405" t="s">
        <v>2193</v>
      </c>
      <c r="E405">
        <v>2410090302</v>
      </c>
      <c r="F405" t="s">
        <v>3202</v>
      </c>
      <c r="G405" t="s">
        <v>89</v>
      </c>
      <c r="H405">
        <v>0.2772</v>
      </c>
      <c r="I405">
        <v>4</v>
      </c>
      <c r="J405">
        <v>8000</v>
      </c>
      <c r="K405">
        <f>+VLOOKUP(E405,Costos!$A$1:$I$716100,9,FALSE)</f>
        <v>40.179017999999999</v>
      </c>
      <c r="L405" t="str">
        <f t="shared" si="22"/>
        <v>241</v>
      </c>
      <c r="M405" t="str">
        <f t="shared" si="23"/>
        <v>241009</v>
      </c>
      <c r="N405" t="str">
        <f>IFERROR(IF(L405="231","231",VLOOKUP(E405,Materiales!$A$1:$G$37443,7,FALSE)),"N/A")</f>
        <v>Pigmentos</v>
      </c>
    </row>
    <row r="406" spans="1:14" x14ac:dyDescent="0.25">
      <c r="A406">
        <v>2110040016</v>
      </c>
      <c r="B406" t="s">
        <v>1175</v>
      </c>
      <c r="C406">
        <v>2310040542</v>
      </c>
      <c r="D406" t="s">
        <v>2193</v>
      </c>
      <c r="E406">
        <v>2430680002</v>
      </c>
      <c r="F406" t="s">
        <v>3602</v>
      </c>
      <c r="G406" t="s">
        <v>89</v>
      </c>
      <c r="H406">
        <v>0.2079</v>
      </c>
      <c r="I406">
        <v>4</v>
      </c>
      <c r="J406">
        <v>8000</v>
      </c>
      <c r="K406">
        <f>+VLOOKUP(E406,Costos!$A$1:$I$716100,9,FALSE)</f>
        <v>37.0822</v>
      </c>
      <c r="L406" t="str">
        <f t="shared" si="22"/>
        <v>243</v>
      </c>
      <c r="M406" t="str">
        <f t="shared" si="23"/>
        <v>243068</v>
      </c>
      <c r="N406" t="str">
        <f>IFERROR(IF(L406="231","231",VLOOKUP(E406,Materiales!$A$1:$G$37443,7,FALSE)),"N/A")</f>
        <v>Pigmentos</v>
      </c>
    </row>
    <row r="407" spans="1:14" x14ac:dyDescent="0.25">
      <c r="A407">
        <v>2110040016</v>
      </c>
      <c r="B407" t="s">
        <v>1175</v>
      </c>
      <c r="C407">
        <v>2310040542</v>
      </c>
      <c r="D407" t="s">
        <v>2193</v>
      </c>
      <c r="E407">
        <v>2410120053</v>
      </c>
      <c r="F407" t="s">
        <v>3265</v>
      </c>
      <c r="G407" t="s">
        <v>3152</v>
      </c>
      <c r="H407">
        <v>1.5676000000000001</v>
      </c>
      <c r="I407">
        <v>4</v>
      </c>
      <c r="J407">
        <v>8000</v>
      </c>
      <c r="K407">
        <f>+VLOOKUP(E407,Costos!$A$1:$I$716100,9,FALSE)</f>
        <v>7.6890919999999996</v>
      </c>
      <c r="L407" t="str">
        <f t="shared" si="22"/>
        <v>241</v>
      </c>
      <c r="M407" t="str">
        <f t="shared" si="23"/>
        <v>241012</v>
      </c>
      <c r="N407" t="str">
        <f>IFERROR(IF(L407="231","231",VLOOKUP(E407,Materiales!$A$1:$G$37443,7,FALSE)),"N/A")</f>
        <v>Varios</v>
      </c>
    </row>
    <row r="408" spans="1:14" x14ac:dyDescent="0.25">
      <c r="A408">
        <v>2110040016</v>
      </c>
      <c r="B408" t="s">
        <v>1175</v>
      </c>
      <c r="C408">
        <v>2310040558</v>
      </c>
      <c r="D408" t="s">
        <v>6320</v>
      </c>
      <c r="E408">
        <v>2410120036</v>
      </c>
      <c r="F408" t="s">
        <v>3260</v>
      </c>
      <c r="G408" t="s">
        <v>89</v>
      </c>
      <c r="H408">
        <v>2.1429999999999998</v>
      </c>
      <c r="I408">
        <v>3</v>
      </c>
      <c r="J408">
        <v>8000</v>
      </c>
      <c r="K408">
        <f>+VLOOKUP(E408,Costos!$A$1:$I$716100,9,FALSE)</f>
        <v>15.371040000000001</v>
      </c>
      <c r="L408" t="str">
        <f t="shared" si="22"/>
        <v>241</v>
      </c>
      <c r="M408" t="str">
        <f t="shared" si="23"/>
        <v>241012</v>
      </c>
      <c r="N408" t="str">
        <f>IFERROR(IF(L408="231","231",VLOOKUP(E408,Materiales!$A$1:$G$37443,7,FALSE)),"N/A")</f>
        <v>Varios</v>
      </c>
    </row>
    <row r="409" spans="1:14" x14ac:dyDescent="0.25">
      <c r="A409">
        <v>2110040016</v>
      </c>
      <c r="B409" t="s">
        <v>1175</v>
      </c>
      <c r="C409">
        <v>2310040558</v>
      </c>
      <c r="D409" t="s">
        <v>6320</v>
      </c>
      <c r="E409">
        <v>2430550010</v>
      </c>
      <c r="F409" t="s">
        <v>3583</v>
      </c>
      <c r="G409" t="s">
        <v>89</v>
      </c>
      <c r="H409">
        <v>9.1844999999999999</v>
      </c>
      <c r="I409">
        <v>3</v>
      </c>
      <c r="J409">
        <v>8000</v>
      </c>
      <c r="K409">
        <f>+VLOOKUP(E409,Costos!$A$1:$I$716100,9,FALSE)</f>
        <v>0.98691399999999996</v>
      </c>
      <c r="L409" t="str">
        <f t="shared" si="22"/>
        <v>243</v>
      </c>
      <c r="M409" t="str">
        <f t="shared" si="23"/>
        <v>243055</v>
      </c>
      <c r="N409" t="str">
        <f>IFERROR(IF(L409="231","231",VLOOKUP(E409,Materiales!$A$1:$G$37443,7,FALSE)),"N/A")</f>
        <v>Varios</v>
      </c>
    </row>
    <row r="410" spans="1:14" x14ac:dyDescent="0.25">
      <c r="A410">
        <v>2110040016</v>
      </c>
      <c r="B410" t="s">
        <v>1175</v>
      </c>
      <c r="C410">
        <v>2310040558</v>
      </c>
      <c r="D410" t="s">
        <v>6320</v>
      </c>
      <c r="E410">
        <v>2430890005</v>
      </c>
      <c r="F410" t="s">
        <v>3657</v>
      </c>
      <c r="G410" t="s">
        <v>89</v>
      </c>
      <c r="H410">
        <v>47.863500000000002</v>
      </c>
      <c r="I410">
        <v>3</v>
      </c>
      <c r="J410">
        <v>8000</v>
      </c>
      <c r="K410">
        <f>+VLOOKUP(E410,Costos!$A$1:$I$716100,9,FALSE)</f>
        <v>5.3839759999999997</v>
      </c>
      <c r="L410" t="str">
        <f t="shared" si="22"/>
        <v>243</v>
      </c>
      <c r="M410" t="str">
        <f t="shared" si="23"/>
        <v>243089</v>
      </c>
      <c r="N410" t="str">
        <f>IFERROR(IF(L410="231","231",VLOOKUP(E410,Materiales!$A$1:$G$37443,7,FALSE)),"N/A")</f>
        <v>Varios</v>
      </c>
    </row>
    <row r="411" spans="1:14" x14ac:dyDescent="0.25">
      <c r="A411">
        <v>2110040016</v>
      </c>
      <c r="B411" t="s">
        <v>1175</v>
      </c>
      <c r="C411">
        <v>2310040570</v>
      </c>
      <c r="D411" t="s">
        <v>2210</v>
      </c>
      <c r="E411">
        <v>2320071470</v>
      </c>
      <c r="F411" t="s">
        <v>2924</v>
      </c>
      <c r="G411" t="s">
        <v>36</v>
      </c>
      <c r="H411">
        <v>8000</v>
      </c>
      <c r="I411">
        <v>2</v>
      </c>
      <c r="J411">
        <v>8000</v>
      </c>
      <c r="K411">
        <f>+VLOOKUP(E411,Costos!$A$1:$I$716100,9,FALSE)</f>
        <v>2.114E-3</v>
      </c>
      <c r="L411" t="str">
        <f t="shared" si="22"/>
        <v>232</v>
      </c>
      <c r="M411" t="str">
        <f t="shared" si="23"/>
        <v>232007</v>
      </c>
      <c r="N411" t="str">
        <f>IFERROR(IF(L411="231","231",VLOOKUP(E411,Materiales!$A$1:$G$37443,7,FALSE)),"N/A")</f>
        <v>Etiquetas</v>
      </c>
    </row>
    <row r="412" spans="1:14" x14ac:dyDescent="0.25">
      <c r="A412">
        <v>2110040016</v>
      </c>
      <c r="B412" t="s">
        <v>1175</v>
      </c>
      <c r="C412">
        <v>2310040570</v>
      </c>
      <c r="D412" t="s">
        <v>2210</v>
      </c>
      <c r="E412">
        <v>2310320356</v>
      </c>
      <c r="F412" t="s">
        <v>2642</v>
      </c>
      <c r="G412" t="s">
        <v>89</v>
      </c>
      <c r="H412">
        <v>0.88239999999999996</v>
      </c>
      <c r="I412">
        <v>2</v>
      </c>
      <c r="J412">
        <v>8000</v>
      </c>
      <c r="K412">
        <f>+VLOOKUP(E412,Costos!$A$1:$I$716100,9,FALSE)</f>
        <v>5.2777950000000002</v>
      </c>
      <c r="L412" t="str">
        <f t="shared" si="22"/>
        <v>231</v>
      </c>
      <c r="M412" t="str">
        <f t="shared" si="23"/>
        <v>231032</v>
      </c>
      <c r="N412" t="str">
        <f>IFERROR(IF(L412="231","231",VLOOKUP(E412,Materiales!$A$1:$G$37443,7,FALSE)),"N/A")</f>
        <v>231</v>
      </c>
    </row>
    <row r="413" spans="1:14" x14ac:dyDescent="0.25">
      <c r="A413">
        <v>2110040016</v>
      </c>
      <c r="B413" t="s">
        <v>1175</v>
      </c>
      <c r="C413">
        <v>2310320356</v>
      </c>
      <c r="D413" t="s">
        <v>2642</v>
      </c>
      <c r="E413">
        <v>2310320326</v>
      </c>
      <c r="F413" t="s">
        <v>2635</v>
      </c>
      <c r="G413" t="s">
        <v>89</v>
      </c>
      <c r="H413">
        <v>0.85860000000000003</v>
      </c>
      <c r="I413">
        <v>3</v>
      </c>
      <c r="J413">
        <v>8000</v>
      </c>
      <c r="K413">
        <f>+VLOOKUP(E413,Costos!$A$1:$I$716100,9,FALSE)</f>
        <v>3.2668979999999999</v>
      </c>
      <c r="L413" t="str">
        <f t="shared" si="22"/>
        <v>231</v>
      </c>
      <c r="M413" t="str">
        <f t="shared" si="23"/>
        <v>231032</v>
      </c>
      <c r="N413" t="str">
        <f>IFERROR(IF(L413="231","231",VLOOKUP(E413,Materiales!$A$1:$G$37443,7,FALSE)),"N/A")</f>
        <v>231</v>
      </c>
    </row>
    <row r="414" spans="1:14" x14ac:dyDescent="0.25">
      <c r="A414">
        <v>2110040016</v>
      </c>
      <c r="B414" t="s">
        <v>1175</v>
      </c>
      <c r="C414">
        <v>2310320326</v>
      </c>
      <c r="D414" t="s">
        <v>2635</v>
      </c>
      <c r="E414">
        <v>2410190011</v>
      </c>
      <c r="F414" t="s">
        <v>3305</v>
      </c>
      <c r="G414" t="s">
        <v>89</v>
      </c>
      <c r="H414">
        <v>1.6899999999999998E-2</v>
      </c>
      <c r="I414">
        <v>4</v>
      </c>
      <c r="J414">
        <v>8000</v>
      </c>
      <c r="K414">
        <f>+VLOOKUP(E414,Costos!$A$1:$I$716100,9,FALSE)</f>
        <v>6.6059840000000003</v>
      </c>
      <c r="L414" t="str">
        <f t="shared" si="22"/>
        <v>241</v>
      </c>
      <c r="M414" t="str">
        <f t="shared" si="23"/>
        <v>241019</v>
      </c>
      <c r="N414" t="str">
        <f>IFERROR(IF(L414="231","231",VLOOKUP(E414,Materiales!$A$1:$G$37443,7,FALSE)),"N/A")</f>
        <v>Alcohol</v>
      </c>
    </row>
    <row r="415" spans="1:14" x14ac:dyDescent="0.25">
      <c r="A415">
        <v>2110040016</v>
      </c>
      <c r="B415" t="s">
        <v>1175</v>
      </c>
      <c r="C415">
        <v>2310320326</v>
      </c>
      <c r="D415" t="s">
        <v>2635</v>
      </c>
      <c r="E415">
        <v>2410290210</v>
      </c>
      <c r="F415" t="s">
        <v>3341</v>
      </c>
      <c r="G415" t="s">
        <v>89</v>
      </c>
      <c r="H415">
        <v>3.2000000000000002E-3</v>
      </c>
      <c r="I415">
        <v>4</v>
      </c>
      <c r="J415">
        <v>8000</v>
      </c>
      <c r="K415">
        <f>+VLOOKUP(E415,Costos!$A$1:$I$716100,9,FALSE)</f>
        <v>16.150145999999999</v>
      </c>
      <c r="L415" t="str">
        <f t="shared" si="22"/>
        <v>241</v>
      </c>
      <c r="M415" t="str">
        <f t="shared" si="23"/>
        <v>241029</v>
      </c>
      <c r="N415" t="str">
        <f>IFERROR(IF(L415="231","231",VLOOKUP(E415,Materiales!$A$1:$G$37443,7,FALSE)),"N/A")</f>
        <v>Alcohol</v>
      </c>
    </row>
    <row r="416" spans="1:14" x14ac:dyDescent="0.25">
      <c r="A416">
        <v>2110040016</v>
      </c>
      <c r="B416" t="s">
        <v>1175</v>
      </c>
      <c r="C416">
        <v>2310320326</v>
      </c>
      <c r="D416" t="s">
        <v>2635</v>
      </c>
      <c r="E416">
        <v>2410290516</v>
      </c>
      <c r="F416" t="s">
        <v>3351</v>
      </c>
      <c r="G416" t="s">
        <v>89</v>
      </c>
      <c r="H416">
        <v>0.40060000000000001</v>
      </c>
      <c r="I416">
        <v>4</v>
      </c>
      <c r="J416">
        <v>8000</v>
      </c>
      <c r="K416">
        <f>+VLOOKUP(E416,Costos!$A$1:$I$716100,9,FALSE)</f>
        <v>6.3744370000000004</v>
      </c>
      <c r="L416" t="str">
        <f t="shared" si="22"/>
        <v>241</v>
      </c>
      <c r="M416" t="str">
        <f t="shared" si="23"/>
        <v>241029</v>
      </c>
      <c r="N416" t="str">
        <f>IFERROR(IF(L416="231","231",VLOOKUP(E416,Materiales!$A$1:$G$37443,7,FALSE)),"N/A")</f>
        <v>Varios</v>
      </c>
    </row>
    <row r="417" spans="1:14" x14ac:dyDescent="0.25">
      <c r="A417">
        <v>2110040016</v>
      </c>
      <c r="B417" t="s">
        <v>1175</v>
      </c>
      <c r="C417">
        <v>2310320326</v>
      </c>
      <c r="D417" t="s">
        <v>2635</v>
      </c>
      <c r="E417">
        <v>2410290517</v>
      </c>
      <c r="F417" t="s">
        <v>3352</v>
      </c>
      <c r="G417" t="s">
        <v>89</v>
      </c>
      <c r="H417">
        <v>1E-3</v>
      </c>
      <c r="I417">
        <v>4</v>
      </c>
      <c r="J417">
        <v>8000</v>
      </c>
      <c r="K417">
        <f>+VLOOKUP(E417,Costos!$A$1:$I$716100,9,FALSE)</f>
        <v>5.2654379999999996</v>
      </c>
      <c r="L417" t="str">
        <f t="shared" si="22"/>
        <v>241</v>
      </c>
      <c r="M417" t="str">
        <f t="shared" si="23"/>
        <v>241029</v>
      </c>
      <c r="N417" t="str">
        <f>IFERROR(IF(L417="231","231",VLOOKUP(E417,Materiales!$A$1:$G$37443,7,FALSE)),"N/A")</f>
        <v>Otros</v>
      </c>
    </row>
    <row r="418" spans="1:14" x14ac:dyDescent="0.25">
      <c r="A418">
        <v>2110040016</v>
      </c>
      <c r="B418" t="s">
        <v>1175</v>
      </c>
      <c r="C418">
        <v>2310320326</v>
      </c>
      <c r="D418" t="s">
        <v>2635</v>
      </c>
      <c r="E418">
        <v>2410290518</v>
      </c>
      <c r="F418" t="s">
        <v>3353</v>
      </c>
      <c r="G418" t="s">
        <v>89</v>
      </c>
      <c r="H418">
        <v>1.1999999999999999E-3</v>
      </c>
      <c r="I418">
        <v>4</v>
      </c>
      <c r="J418">
        <v>8000</v>
      </c>
      <c r="K418">
        <f>+VLOOKUP(E418,Costos!$A$1:$I$716100,9,FALSE)</f>
        <v>4.2085650000000001</v>
      </c>
      <c r="L418" t="str">
        <f t="shared" si="22"/>
        <v>241</v>
      </c>
      <c r="M418" t="str">
        <f t="shared" si="23"/>
        <v>241029</v>
      </c>
      <c r="N418" t="str">
        <f>IFERROR(IF(L418="231","231",VLOOKUP(E418,Materiales!$A$1:$G$37443,7,FALSE)),"N/A")</f>
        <v>Otros</v>
      </c>
    </row>
    <row r="419" spans="1:14" x14ac:dyDescent="0.25">
      <c r="A419">
        <v>2110040016</v>
      </c>
      <c r="B419" t="s">
        <v>1175</v>
      </c>
      <c r="C419">
        <v>2310320326</v>
      </c>
      <c r="D419" t="s">
        <v>2635</v>
      </c>
      <c r="E419">
        <v>2410290544</v>
      </c>
      <c r="F419" t="s">
        <v>3356</v>
      </c>
      <c r="G419" t="s">
        <v>89</v>
      </c>
      <c r="H419">
        <v>3.2000000000000002E-3</v>
      </c>
      <c r="I419">
        <v>4</v>
      </c>
      <c r="J419">
        <v>8000</v>
      </c>
      <c r="K419">
        <f>+VLOOKUP(E419,Costos!$A$1:$I$716100,9,FALSE)</f>
        <v>19.648409999999998</v>
      </c>
      <c r="L419" t="str">
        <f t="shared" si="22"/>
        <v>241</v>
      </c>
      <c r="M419" t="str">
        <f t="shared" si="23"/>
        <v>241029</v>
      </c>
      <c r="N419" t="str">
        <f>IFERROR(IF(L419="231","231",VLOOKUP(E419,Materiales!$A$1:$G$37443,7,FALSE)),"N/A")</f>
        <v>Alcohol</v>
      </c>
    </row>
    <row r="420" spans="1:14" x14ac:dyDescent="0.25">
      <c r="A420">
        <v>2110040016</v>
      </c>
      <c r="B420" t="s">
        <v>1175</v>
      </c>
      <c r="C420">
        <v>2310320326</v>
      </c>
      <c r="D420" t="s">
        <v>2635</v>
      </c>
      <c r="E420">
        <v>2410290827</v>
      </c>
      <c r="F420" t="s">
        <v>3467</v>
      </c>
      <c r="G420" t="s">
        <v>89</v>
      </c>
      <c r="H420">
        <v>4.1999999999999997E-3</v>
      </c>
      <c r="I420">
        <v>4</v>
      </c>
      <c r="J420">
        <v>8000</v>
      </c>
      <c r="K420">
        <f>+VLOOKUP(E420,Costos!$A$1:$I$716100,9,FALSE)</f>
        <v>8.7862050000000007</v>
      </c>
      <c r="L420" t="str">
        <f t="shared" si="22"/>
        <v>241</v>
      </c>
      <c r="M420" t="str">
        <f t="shared" si="23"/>
        <v>241029</v>
      </c>
      <c r="N420" t="str">
        <f>IFERROR(IF(L420="231","231",VLOOKUP(E420,Materiales!$A$1:$G$37443,7,FALSE)),"N/A")</f>
        <v>Varios</v>
      </c>
    </row>
    <row r="421" spans="1:14" x14ac:dyDescent="0.25">
      <c r="A421">
        <v>2110040016</v>
      </c>
      <c r="B421" t="s">
        <v>1175</v>
      </c>
      <c r="C421">
        <v>2310320326</v>
      </c>
      <c r="D421" t="s">
        <v>2635</v>
      </c>
      <c r="E421">
        <v>2430850012</v>
      </c>
      <c r="F421" t="s">
        <v>3638</v>
      </c>
      <c r="G421" t="s">
        <v>89</v>
      </c>
      <c r="H421">
        <v>5.9999999999999995E-4</v>
      </c>
      <c r="I421">
        <v>4</v>
      </c>
      <c r="J421">
        <v>8000</v>
      </c>
      <c r="K421">
        <f>+VLOOKUP(E421,Costos!$A$1:$I$716100,9,FALSE)</f>
        <v>15.424059</v>
      </c>
      <c r="L421" t="str">
        <f t="shared" si="22"/>
        <v>243</v>
      </c>
      <c r="M421" t="str">
        <f t="shared" si="23"/>
        <v>243085</v>
      </c>
      <c r="N421" t="str">
        <f>IFERROR(IF(L421="231","231",VLOOKUP(E421,Materiales!$A$1:$G$37443,7,FALSE)),"N/A")</f>
        <v>Varios</v>
      </c>
    </row>
    <row r="422" spans="1:14" x14ac:dyDescent="0.25">
      <c r="A422">
        <v>2110040016</v>
      </c>
      <c r="B422" t="s">
        <v>1175</v>
      </c>
      <c r="C422">
        <v>2310320326</v>
      </c>
      <c r="D422" t="s">
        <v>2635</v>
      </c>
      <c r="E422">
        <v>2430880022</v>
      </c>
      <c r="F422" t="s">
        <v>115</v>
      </c>
      <c r="G422" t="s">
        <v>89</v>
      </c>
      <c r="H422">
        <v>2.8E-3</v>
      </c>
      <c r="I422">
        <v>4</v>
      </c>
      <c r="J422">
        <v>8000</v>
      </c>
      <c r="K422">
        <f>+VLOOKUP(E422,Costos!$A$1:$I$716100,9,FALSE)</f>
        <v>6.1924229999999998</v>
      </c>
      <c r="L422" t="str">
        <f t="shared" si="22"/>
        <v>243</v>
      </c>
      <c r="M422" t="str">
        <f t="shared" si="23"/>
        <v>243088</v>
      </c>
      <c r="N422" t="str">
        <f>IFERROR(IF(L422="231","231",VLOOKUP(E422,Materiales!$A$1:$G$37443,7,FALSE)),"N/A")</f>
        <v>Varios</v>
      </c>
    </row>
    <row r="423" spans="1:14" x14ac:dyDescent="0.25">
      <c r="A423">
        <v>2110040016</v>
      </c>
      <c r="B423" t="s">
        <v>1175</v>
      </c>
      <c r="C423">
        <v>2310320356</v>
      </c>
      <c r="D423" t="s">
        <v>2642</v>
      </c>
      <c r="E423">
        <v>2410200021</v>
      </c>
      <c r="F423" t="s">
        <v>3309</v>
      </c>
      <c r="G423" t="s">
        <v>89</v>
      </c>
      <c r="H423">
        <v>2.2100000000000002E-2</v>
      </c>
      <c r="I423">
        <v>3</v>
      </c>
      <c r="J423">
        <v>8000</v>
      </c>
      <c r="K423">
        <f>+VLOOKUP(E423,Costos!$A$1:$I$716100,9,FALSE)</f>
        <v>17.368421000000001</v>
      </c>
      <c r="L423" t="str">
        <f t="shared" si="22"/>
        <v>241</v>
      </c>
      <c r="M423" t="str">
        <f t="shared" si="23"/>
        <v>241020</v>
      </c>
      <c r="N423" t="str">
        <f>IFERROR(IF(L423="231","231",VLOOKUP(E423,Materiales!$A$1:$G$37443,7,FALSE)),"N/A")</f>
        <v>Otros</v>
      </c>
    </row>
    <row r="424" spans="1:14" x14ac:dyDescent="0.25">
      <c r="A424">
        <v>2110040016</v>
      </c>
      <c r="B424" t="s">
        <v>1175</v>
      </c>
      <c r="C424">
        <v>2310320356</v>
      </c>
      <c r="D424" t="s">
        <v>2642</v>
      </c>
      <c r="E424">
        <v>2430850012</v>
      </c>
      <c r="F424" t="s">
        <v>3638</v>
      </c>
      <c r="G424" t="s">
        <v>89</v>
      </c>
      <c r="H424">
        <v>8.9999999999999998E-4</v>
      </c>
      <c r="I424">
        <v>3</v>
      </c>
      <c r="J424">
        <v>8000</v>
      </c>
      <c r="K424">
        <f>+VLOOKUP(E424,Costos!$A$1:$I$716100,9,FALSE)</f>
        <v>15.424059</v>
      </c>
      <c r="L424" t="str">
        <f t="shared" si="22"/>
        <v>243</v>
      </c>
      <c r="M424" t="str">
        <f t="shared" si="23"/>
        <v>243085</v>
      </c>
      <c r="N424" t="str">
        <f>IFERROR(IF(L424="231","231",VLOOKUP(E424,Materiales!$A$1:$G$37443,7,FALSE)),"N/A")</f>
        <v>Varios</v>
      </c>
    </row>
    <row r="425" spans="1:14" x14ac:dyDescent="0.25">
      <c r="A425">
        <v>2110040016</v>
      </c>
      <c r="B425" t="s">
        <v>1175</v>
      </c>
      <c r="C425">
        <v>2310320356</v>
      </c>
      <c r="D425" t="s">
        <v>2642</v>
      </c>
      <c r="E425">
        <v>2430880022</v>
      </c>
      <c r="F425" t="s">
        <v>115</v>
      </c>
      <c r="G425" t="s">
        <v>89</v>
      </c>
      <c r="H425">
        <v>8.9999999999999998E-4</v>
      </c>
      <c r="I425">
        <v>3</v>
      </c>
      <c r="J425">
        <v>8000</v>
      </c>
      <c r="K425">
        <f>+VLOOKUP(E425,Costos!$A$1:$I$716100,9,FALSE)</f>
        <v>6.1924229999999998</v>
      </c>
      <c r="L425" t="str">
        <f t="shared" si="22"/>
        <v>243</v>
      </c>
      <c r="M425" t="str">
        <f t="shared" si="23"/>
        <v>243088</v>
      </c>
      <c r="N425" t="str">
        <f>IFERROR(IF(L425="231","231",VLOOKUP(E425,Materiales!$A$1:$G$37443,7,FALSE)),"N/A")</f>
        <v>Varios</v>
      </c>
    </row>
    <row r="426" spans="1:14" x14ac:dyDescent="0.25">
      <c r="A426">
        <v>2110040016</v>
      </c>
      <c r="B426" t="s">
        <v>1175</v>
      </c>
      <c r="C426">
        <v>2110040016</v>
      </c>
      <c r="D426" t="s">
        <v>1175</v>
      </c>
      <c r="E426">
        <v>2310040565</v>
      </c>
      <c r="F426" t="s">
        <v>2205</v>
      </c>
      <c r="G426" t="s">
        <v>36</v>
      </c>
      <c r="H426">
        <v>8000</v>
      </c>
      <c r="I426">
        <v>1</v>
      </c>
      <c r="J426">
        <v>8000</v>
      </c>
      <c r="K426">
        <f>+VLOOKUP(E426,Costos!$A$1:$I$716100,9,FALSE)</f>
        <v>0.106956</v>
      </c>
      <c r="L426" t="str">
        <f t="shared" si="22"/>
        <v>231</v>
      </c>
      <c r="M426" t="str">
        <f t="shared" si="23"/>
        <v>231004</v>
      </c>
      <c r="N426" t="str">
        <f>IFERROR(IF(L426="231","231",VLOOKUP(E426,Materiales!$A$1:$G$37443,7,FALSE)),"N/A")</f>
        <v>231</v>
      </c>
    </row>
    <row r="427" spans="1:14" x14ac:dyDescent="0.25">
      <c r="A427">
        <v>2110040016</v>
      </c>
      <c r="B427" t="s">
        <v>1175</v>
      </c>
      <c r="C427">
        <v>2310040565</v>
      </c>
      <c r="D427" t="s">
        <v>2205</v>
      </c>
      <c r="E427">
        <v>2310040553</v>
      </c>
      <c r="F427" t="s">
        <v>6300</v>
      </c>
      <c r="G427" t="s">
        <v>36</v>
      </c>
      <c r="H427">
        <v>8000</v>
      </c>
      <c r="I427">
        <v>2</v>
      </c>
      <c r="J427">
        <v>8000</v>
      </c>
      <c r="K427">
        <f>+VLOOKUP(E427,Costos!$A$1:$I$716100,9,FALSE)</f>
        <v>7.1773000000000003E-2</v>
      </c>
      <c r="L427" t="str">
        <f t="shared" si="22"/>
        <v>231</v>
      </c>
      <c r="M427" t="str">
        <f t="shared" si="23"/>
        <v>231004</v>
      </c>
      <c r="N427" t="str">
        <f>IFERROR(IF(L427="231","231",VLOOKUP(E427,Materiales!$A$1:$G$37443,7,FALSE)),"N/A")</f>
        <v>231</v>
      </c>
    </row>
    <row r="428" spans="1:14" x14ac:dyDescent="0.25">
      <c r="A428">
        <v>2110040016</v>
      </c>
      <c r="B428" t="s">
        <v>1175</v>
      </c>
      <c r="C428">
        <v>2310040553</v>
      </c>
      <c r="D428" t="s">
        <v>6300</v>
      </c>
      <c r="E428">
        <v>2310040540</v>
      </c>
      <c r="F428" t="s">
        <v>2191</v>
      </c>
      <c r="G428" t="s">
        <v>89</v>
      </c>
      <c r="H428">
        <v>1.8465</v>
      </c>
      <c r="I428">
        <v>3</v>
      </c>
      <c r="J428">
        <v>8000</v>
      </c>
      <c r="K428">
        <f>+VLOOKUP(E428,Costos!$A$1:$I$716100,9,FALSE)</f>
        <v>21.455385</v>
      </c>
      <c r="L428" t="str">
        <f t="shared" si="22"/>
        <v>231</v>
      </c>
      <c r="M428" t="str">
        <f t="shared" si="23"/>
        <v>231004</v>
      </c>
      <c r="N428" t="str">
        <f>IFERROR(IF(L428="231","231",VLOOKUP(E428,Materiales!$A$1:$G$37443,7,FALSE)),"N/A")</f>
        <v>231</v>
      </c>
    </row>
    <row r="429" spans="1:14" x14ac:dyDescent="0.25">
      <c r="A429">
        <v>2110040016</v>
      </c>
      <c r="B429" t="s">
        <v>1175</v>
      </c>
      <c r="C429">
        <v>2310040540</v>
      </c>
      <c r="D429" t="s">
        <v>2191</v>
      </c>
      <c r="E429">
        <v>2410260028</v>
      </c>
      <c r="F429" t="s">
        <v>3323</v>
      </c>
      <c r="G429" t="s">
        <v>89</v>
      </c>
      <c r="H429">
        <v>2.06E-2</v>
      </c>
      <c r="I429">
        <v>4</v>
      </c>
      <c r="J429">
        <v>8000</v>
      </c>
      <c r="K429">
        <f>+VLOOKUP(E429,Costos!$A$1:$I$716100,9,FALSE)</f>
        <v>48.858373999999998</v>
      </c>
      <c r="L429" t="str">
        <f t="shared" si="22"/>
        <v>241</v>
      </c>
      <c r="M429" t="str">
        <f t="shared" si="23"/>
        <v>241026</v>
      </c>
      <c r="N429" t="str">
        <f>IFERROR(IF(L429="231","231",VLOOKUP(E429,Materiales!$A$1:$G$37443,7,FALSE)),"N/A")</f>
        <v>Otros</v>
      </c>
    </row>
    <row r="430" spans="1:14" x14ac:dyDescent="0.25">
      <c r="A430">
        <v>2110040016</v>
      </c>
      <c r="B430" t="s">
        <v>1175</v>
      </c>
      <c r="C430">
        <v>2310040540</v>
      </c>
      <c r="D430" t="s">
        <v>2191</v>
      </c>
      <c r="E430">
        <v>2430520005</v>
      </c>
      <c r="F430" t="s">
        <v>3574</v>
      </c>
      <c r="G430" t="s">
        <v>89</v>
      </c>
      <c r="H430">
        <v>0.4345</v>
      </c>
      <c r="I430">
        <v>4</v>
      </c>
      <c r="J430">
        <v>8000</v>
      </c>
      <c r="K430">
        <f>+VLOOKUP(E430,Costos!$A$1:$I$716100,9,FALSE)</f>
        <v>11.219386</v>
      </c>
      <c r="L430" t="str">
        <f t="shared" si="22"/>
        <v>243</v>
      </c>
      <c r="M430" t="str">
        <f t="shared" si="23"/>
        <v>243052</v>
      </c>
      <c r="N430" t="str">
        <f>IFERROR(IF(L430="231","231",VLOOKUP(E430,Materiales!$A$1:$G$37443,7,FALSE)),"N/A")</f>
        <v>Varios</v>
      </c>
    </row>
    <row r="431" spans="1:14" x14ac:dyDescent="0.25">
      <c r="A431">
        <v>2110040016</v>
      </c>
      <c r="B431" t="s">
        <v>1175</v>
      </c>
      <c r="C431">
        <v>2310040540</v>
      </c>
      <c r="D431" t="s">
        <v>2191</v>
      </c>
      <c r="E431">
        <v>2410090254</v>
      </c>
      <c r="F431" t="s">
        <v>3190</v>
      </c>
      <c r="G431" t="s">
        <v>89</v>
      </c>
      <c r="H431">
        <v>0.2172</v>
      </c>
      <c r="I431">
        <v>4</v>
      </c>
      <c r="J431">
        <v>8000</v>
      </c>
      <c r="K431">
        <f>+VLOOKUP(E431,Costos!$A$1:$I$716100,9,FALSE)</f>
        <v>29.840439</v>
      </c>
      <c r="L431" t="str">
        <f t="shared" si="22"/>
        <v>241</v>
      </c>
      <c r="M431" t="str">
        <f t="shared" si="23"/>
        <v>241009</v>
      </c>
      <c r="N431" t="str">
        <f>IFERROR(IF(L431="231","231",VLOOKUP(E431,Materiales!$A$1:$G$37443,7,FALSE)),"N/A")</f>
        <v>Pigmentos</v>
      </c>
    </row>
    <row r="432" spans="1:14" x14ac:dyDescent="0.25">
      <c r="A432">
        <v>2110040016</v>
      </c>
      <c r="B432" t="s">
        <v>1175</v>
      </c>
      <c r="C432">
        <v>2310040540</v>
      </c>
      <c r="D432" t="s">
        <v>2191</v>
      </c>
      <c r="E432">
        <v>2410120053</v>
      </c>
      <c r="F432" t="s">
        <v>3265</v>
      </c>
      <c r="G432" t="s">
        <v>3152</v>
      </c>
      <c r="H432">
        <v>1.3280000000000001</v>
      </c>
      <c r="I432">
        <v>4</v>
      </c>
      <c r="J432">
        <v>8000</v>
      </c>
      <c r="K432">
        <f>+VLOOKUP(E432,Costos!$A$1:$I$716100,9,FALSE)</f>
        <v>7.6890919999999996</v>
      </c>
      <c r="L432" t="str">
        <f t="shared" si="22"/>
        <v>241</v>
      </c>
      <c r="M432" t="str">
        <f t="shared" si="23"/>
        <v>241012</v>
      </c>
      <c r="N432" t="str">
        <f>IFERROR(IF(L432="231","231",VLOOKUP(E432,Materiales!$A$1:$G$37443,7,FALSE)),"N/A")</f>
        <v>Varios</v>
      </c>
    </row>
    <row r="433" spans="1:14" x14ac:dyDescent="0.25">
      <c r="A433">
        <v>2110040016</v>
      </c>
      <c r="B433" t="s">
        <v>1175</v>
      </c>
      <c r="C433">
        <v>2310040553</v>
      </c>
      <c r="D433" t="s">
        <v>6300</v>
      </c>
      <c r="E433">
        <v>2310040572</v>
      </c>
      <c r="F433" t="s">
        <v>2212</v>
      </c>
      <c r="G433" t="s">
        <v>89</v>
      </c>
      <c r="H433">
        <v>1.5447</v>
      </c>
      <c r="I433">
        <v>3</v>
      </c>
      <c r="J433">
        <v>8000</v>
      </c>
      <c r="K433">
        <f>+VLOOKUP(E433,Costos!$A$1:$I$716100,9,FALSE)</f>
        <v>19.455696</v>
      </c>
      <c r="L433" t="str">
        <f t="shared" si="22"/>
        <v>231</v>
      </c>
      <c r="M433" t="str">
        <f t="shared" si="23"/>
        <v>231004</v>
      </c>
      <c r="N433" t="str">
        <f>IFERROR(IF(L433="231","231",VLOOKUP(E433,Materiales!$A$1:$G$37443,7,FALSE)),"N/A")</f>
        <v>231</v>
      </c>
    </row>
    <row r="434" spans="1:14" x14ac:dyDescent="0.25">
      <c r="A434">
        <v>2110040016</v>
      </c>
      <c r="B434" t="s">
        <v>1175</v>
      </c>
      <c r="C434">
        <v>2310040572</v>
      </c>
      <c r="D434" t="s">
        <v>2212</v>
      </c>
      <c r="E434">
        <v>2430520005</v>
      </c>
      <c r="F434" t="s">
        <v>3574</v>
      </c>
      <c r="G434" t="s">
        <v>89</v>
      </c>
      <c r="H434">
        <v>0.76490000000000002</v>
      </c>
      <c r="I434">
        <v>4</v>
      </c>
      <c r="J434">
        <v>8000</v>
      </c>
      <c r="K434">
        <f>+VLOOKUP(E434,Costos!$A$1:$I$716100,9,FALSE)</f>
        <v>11.219386</v>
      </c>
      <c r="L434" t="str">
        <f t="shared" si="22"/>
        <v>243</v>
      </c>
      <c r="M434" t="str">
        <f t="shared" si="23"/>
        <v>243052</v>
      </c>
      <c r="N434" t="str">
        <f>IFERROR(IF(L434="231","231",VLOOKUP(E434,Materiales!$A$1:$G$37443,7,FALSE)),"N/A")</f>
        <v>Varios</v>
      </c>
    </row>
    <row r="435" spans="1:14" x14ac:dyDescent="0.25">
      <c r="A435">
        <v>2110040016</v>
      </c>
      <c r="B435" t="s">
        <v>1175</v>
      </c>
      <c r="C435">
        <v>2310040553</v>
      </c>
      <c r="D435" t="s">
        <v>6300</v>
      </c>
      <c r="E435">
        <v>2410120036</v>
      </c>
      <c r="F435" t="s">
        <v>3260</v>
      </c>
      <c r="G435" t="s">
        <v>89</v>
      </c>
      <c r="H435">
        <v>2.0794000000000001</v>
      </c>
      <c r="I435">
        <v>3</v>
      </c>
      <c r="J435">
        <v>8000</v>
      </c>
      <c r="K435">
        <f>+VLOOKUP(E435,Costos!$A$1:$I$716100,9,FALSE)</f>
        <v>15.371040000000001</v>
      </c>
      <c r="L435" t="str">
        <f t="shared" si="22"/>
        <v>241</v>
      </c>
      <c r="M435" t="str">
        <f t="shared" si="23"/>
        <v>241012</v>
      </c>
      <c r="N435" t="str">
        <f>IFERROR(IF(L435="231","231",VLOOKUP(E435,Materiales!$A$1:$G$37443,7,FALSE)),"N/A")</f>
        <v>Varios</v>
      </c>
    </row>
    <row r="436" spans="1:14" x14ac:dyDescent="0.25">
      <c r="A436">
        <v>2110040016</v>
      </c>
      <c r="B436" t="s">
        <v>1175</v>
      </c>
      <c r="C436">
        <v>2310040553</v>
      </c>
      <c r="D436" t="s">
        <v>6300</v>
      </c>
      <c r="E436">
        <v>2430550010</v>
      </c>
      <c r="F436" t="s">
        <v>3583</v>
      </c>
      <c r="G436" t="s">
        <v>89</v>
      </c>
      <c r="H436">
        <v>8.9116999999999997</v>
      </c>
      <c r="I436">
        <v>3</v>
      </c>
      <c r="J436">
        <v>8000</v>
      </c>
      <c r="K436">
        <f>+VLOOKUP(E436,Costos!$A$1:$I$716100,9,FALSE)</f>
        <v>0.98691399999999996</v>
      </c>
      <c r="L436" t="str">
        <f t="shared" si="22"/>
        <v>243</v>
      </c>
      <c r="M436" t="str">
        <f t="shared" si="23"/>
        <v>243055</v>
      </c>
      <c r="N436" t="str">
        <f>IFERROR(IF(L436="231","231",VLOOKUP(E436,Materiales!$A$1:$G$37443,7,FALSE)),"N/A")</f>
        <v>Varios</v>
      </c>
    </row>
    <row r="437" spans="1:14" x14ac:dyDescent="0.25">
      <c r="A437">
        <v>2110040016</v>
      </c>
      <c r="B437" t="s">
        <v>1175</v>
      </c>
      <c r="C437">
        <v>2310040553</v>
      </c>
      <c r="D437" t="s">
        <v>6300</v>
      </c>
      <c r="E437">
        <v>2430890005</v>
      </c>
      <c r="F437" t="s">
        <v>3657</v>
      </c>
      <c r="G437" t="s">
        <v>89</v>
      </c>
      <c r="H437">
        <v>46.340600000000002</v>
      </c>
      <c r="I437">
        <v>3</v>
      </c>
      <c r="J437">
        <v>8000</v>
      </c>
      <c r="K437">
        <f>+VLOOKUP(E437,Costos!$A$1:$I$716100,9,FALSE)</f>
        <v>5.3839759999999997</v>
      </c>
      <c r="L437" t="str">
        <f t="shared" si="22"/>
        <v>243</v>
      </c>
      <c r="M437" t="str">
        <f t="shared" si="23"/>
        <v>243089</v>
      </c>
      <c r="N437" t="str">
        <f>IFERROR(IF(L437="231","231",VLOOKUP(E437,Materiales!$A$1:$G$37443,7,FALSE)),"N/A")</f>
        <v>Varios</v>
      </c>
    </row>
    <row r="438" spans="1:14" x14ac:dyDescent="0.25">
      <c r="A438">
        <v>2110040016</v>
      </c>
      <c r="B438" t="s">
        <v>1175</v>
      </c>
      <c r="C438">
        <v>2310040565</v>
      </c>
      <c r="D438" t="s">
        <v>2205</v>
      </c>
      <c r="E438">
        <v>2320071466</v>
      </c>
      <c r="F438" t="s">
        <v>2920</v>
      </c>
      <c r="G438" t="s">
        <v>36</v>
      </c>
      <c r="H438">
        <v>8000</v>
      </c>
      <c r="I438">
        <v>2</v>
      </c>
      <c r="J438">
        <v>8000</v>
      </c>
      <c r="K438">
        <f>+VLOOKUP(E438,Costos!$A$1:$I$716100,9,FALSE)</f>
        <v>2.1580000000000002E-3</v>
      </c>
      <c r="L438" t="str">
        <f t="shared" si="22"/>
        <v>232</v>
      </c>
      <c r="M438" t="str">
        <f t="shared" si="23"/>
        <v>232007</v>
      </c>
      <c r="N438" t="str">
        <f>IFERROR(IF(L438="231","231",VLOOKUP(E438,Materiales!$A$1:$G$37443,7,FALSE)),"N/A")</f>
        <v>Etiquetas</v>
      </c>
    </row>
    <row r="439" spans="1:14" x14ac:dyDescent="0.25">
      <c r="A439">
        <v>2110040016</v>
      </c>
      <c r="B439" t="s">
        <v>1175</v>
      </c>
      <c r="C439">
        <v>2310040565</v>
      </c>
      <c r="D439" t="s">
        <v>2205</v>
      </c>
      <c r="E439">
        <v>2310320356</v>
      </c>
      <c r="F439" t="s">
        <v>2642</v>
      </c>
      <c r="G439" t="s">
        <v>89</v>
      </c>
      <c r="H439">
        <v>0.88239999999999996</v>
      </c>
      <c r="I439">
        <v>2</v>
      </c>
      <c r="J439">
        <v>8000</v>
      </c>
      <c r="K439">
        <f>+VLOOKUP(E439,Costos!$A$1:$I$716100,9,FALSE)</f>
        <v>5.2777950000000002</v>
      </c>
      <c r="L439" t="str">
        <f t="shared" si="22"/>
        <v>231</v>
      </c>
      <c r="M439" t="str">
        <f t="shared" si="23"/>
        <v>231032</v>
      </c>
      <c r="N439" t="str">
        <f>IFERROR(IF(L439="231","231",VLOOKUP(E439,Materiales!$A$1:$G$37443,7,FALSE)),"N/A")</f>
        <v>231</v>
      </c>
    </row>
    <row r="440" spans="1:14" x14ac:dyDescent="0.25">
      <c r="A440">
        <v>2110040016</v>
      </c>
      <c r="B440" t="s">
        <v>1175</v>
      </c>
      <c r="C440">
        <v>2310320356</v>
      </c>
      <c r="D440" t="s">
        <v>2642</v>
      </c>
      <c r="E440">
        <v>2310320326</v>
      </c>
      <c r="F440" t="s">
        <v>2635</v>
      </c>
      <c r="G440" t="s">
        <v>89</v>
      </c>
      <c r="H440">
        <v>0.85860000000000003</v>
      </c>
      <c r="I440">
        <v>3</v>
      </c>
      <c r="J440">
        <v>8000</v>
      </c>
      <c r="K440">
        <f>+VLOOKUP(E440,Costos!$A$1:$I$716100,9,FALSE)</f>
        <v>3.2668979999999999</v>
      </c>
      <c r="L440" t="str">
        <f t="shared" si="22"/>
        <v>231</v>
      </c>
      <c r="M440" t="str">
        <f t="shared" si="23"/>
        <v>231032</v>
      </c>
      <c r="N440" t="str">
        <f>IFERROR(IF(L440="231","231",VLOOKUP(E440,Materiales!$A$1:$G$37443,7,FALSE)),"N/A")</f>
        <v>231</v>
      </c>
    </row>
    <row r="441" spans="1:14" x14ac:dyDescent="0.25">
      <c r="A441">
        <v>2110040016</v>
      </c>
      <c r="B441" t="s">
        <v>1175</v>
      </c>
      <c r="C441">
        <v>2310320326</v>
      </c>
      <c r="D441" t="s">
        <v>2635</v>
      </c>
      <c r="E441">
        <v>2410190011</v>
      </c>
      <c r="F441" t="s">
        <v>3305</v>
      </c>
      <c r="G441" t="s">
        <v>89</v>
      </c>
      <c r="H441">
        <v>1.6899999999999998E-2</v>
      </c>
      <c r="I441">
        <v>4</v>
      </c>
      <c r="J441">
        <v>8000</v>
      </c>
      <c r="K441">
        <f>+VLOOKUP(E441,Costos!$A$1:$I$716100,9,FALSE)</f>
        <v>6.6059840000000003</v>
      </c>
      <c r="L441" t="str">
        <f t="shared" ref="L441:L504" si="24">+LEFT(E441,3)</f>
        <v>241</v>
      </c>
      <c r="M441" t="str">
        <f t="shared" ref="M441:M504" si="25">+LEFT(E441,6)</f>
        <v>241019</v>
      </c>
      <c r="N441" t="str">
        <f>IFERROR(IF(L441="231","231",VLOOKUP(E441,Materiales!$A$1:$G$37443,7,FALSE)),"N/A")</f>
        <v>Alcohol</v>
      </c>
    </row>
    <row r="442" spans="1:14" x14ac:dyDescent="0.25">
      <c r="A442">
        <v>2110040016</v>
      </c>
      <c r="B442" t="s">
        <v>1175</v>
      </c>
      <c r="C442">
        <v>2310320326</v>
      </c>
      <c r="D442" t="s">
        <v>2635</v>
      </c>
      <c r="E442">
        <v>2410290210</v>
      </c>
      <c r="F442" t="s">
        <v>3341</v>
      </c>
      <c r="G442" t="s">
        <v>89</v>
      </c>
      <c r="H442">
        <v>3.2000000000000002E-3</v>
      </c>
      <c r="I442">
        <v>4</v>
      </c>
      <c r="J442">
        <v>8000</v>
      </c>
      <c r="K442">
        <f>+VLOOKUP(E442,Costos!$A$1:$I$716100,9,FALSE)</f>
        <v>16.150145999999999</v>
      </c>
      <c r="L442" t="str">
        <f t="shared" si="24"/>
        <v>241</v>
      </c>
      <c r="M442" t="str">
        <f t="shared" si="25"/>
        <v>241029</v>
      </c>
      <c r="N442" t="str">
        <f>IFERROR(IF(L442="231","231",VLOOKUP(E442,Materiales!$A$1:$G$37443,7,FALSE)),"N/A")</f>
        <v>Alcohol</v>
      </c>
    </row>
    <row r="443" spans="1:14" x14ac:dyDescent="0.25">
      <c r="A443">
        <v>2110040016</v>
      </c>
      <c r="B443" t="s">
        <v>1175</v>
      </c>
      <c r="C443">
        <v>2310320326</v>
      </c>
      <c r="D443" t="s">
        <v>2635</v>
      </c>
      <c r="E443">
        <v>2410290516</v>
      </c>
      <c r="F443" t="s">
        <v>3351</v>
      </c>
      <c r="G443" t="s">
        <v>89</v>
      </c>
      <c r="H443">
        <v>0.40060000000000001</v>
      </c>
      <c r="I443">
        <v>4</v>
      </c>
      <c r="J443">
        <v>8000</v>
      </c>
      <c r="K443">
        <f>+VLOOKUP(E443,Costos!$A$1:$I$716100,9,FALSE)</f>
        <v>6.3744370000000004</v>
      </c>
      <c r="L443" t="str">
        <f t="shared" si="24"/>
        <v>241</v>
      </c>
      <c r="M443" t="str">
        <f t="shared" si="25"/>
        <v>241029</v>
      </c>
      <c r="N443" t="str">
        <f>IFERROR(IF(L443="231","231",VLOOKUP(E443,Materiales!$A$1:$G$37443,7,FALSE)),"N/A")</f>
        <v>Varios</v>
      </c>
    </row>
    <row r="444" spans="1:14" x14ac:dyDescent="0.25">
      <c r="A444">
        <v>2110040016</v>
      </c>
      <c r="B444" t="s">
        <v>1175</v>
      </c>
      <c r="C444">
        <v>2310320326</v>
      </c>
      <c r="D444" t="s">
        <v>2635</v>
      </c>
      <c r="E444">
        <v>2410290517</v>
      </c>
      <c r="F444" t="s">
        <v>3352</v>
      </c>
      <c r="G444" t="s">
        <v>89</v>
      </c>
      <c r="H444">
        <v>1E-3</v>
      </c>
      <c r="I444">
        <v>4</v>
      </c>
      <c r="J444">
        <v>8000</v>
      </c>
      <c r="K444">
        <f>+VLOOKUP(E444,Costos!$A$1:$I$716100,9,FALSE)</f>
        <v>5.2654379999999996</v>
      </c>
      <c r="L444" t="str">
        <f t="shared" si="24"/>
        <v>241</v>
      </c>
      <c r="M444" t="str">
        <f t="shared" si="25"/>
        <v>241029</v>
      </c>
      <c r="N444" t="str">
        <f>IFERROR(IF(L444="231","231",VLOOKUP(E444,Materiales!$A$1:$G$37443,7,FALSE)),"N/A")</f>
        <v>Otros</v>
      </c>
    </row>
    <row r="445" spans="1:14" x14ac:dyDescent="0.25">
      <c r="A445">
        <v>2110040016</v>
      </c>
      <c r="B445" t="s">
        <v>1175</v>
      </c>
      <c r="C445">
        <v>2310320326</v>
      </c>
      <c r="D445" t="s">
        <v>2635</v>
      </c>
      <c r="E445">
        <v>2410290518</v>
      </c>
      <c r="F445" t="s">
        <v>3353</v>
      </c>
      <c r="G445" t="s">
        <v>89</v>
      </c>
      <c r="H445">
        <v>1.1999999999999999E-3</v>
      </c>
      <c r="I445">
        <v>4</v>
      </c>
      <c r="J445">
        <v>8000</v>
      </c>
      <c r="K445">
        <f>+VLOOKUP(E445,Costos!$A$1:$I$716100,9,FALSE)</f>
        <v>4.2085650000000001</v>
      </c>
      <c r="L445" t="str">
        <f t="shared" si="24"/>
        <v>241</v>
      </c>
      <c r="M445" t="str">
        <f t="shared" si="25"/>
        <v>241029</v>
      </c>
      <c r="N445" t="str">
        <f>IFERROR(IF(L445="231","231",VLOOKUP(E445,Materiales!$A$1:$G$37443,7,FALSE)),"N/A")</f>
        <v>Otros</v>
      </c>
    </row>
    <row r="446" spans="1:14" x14ac:dyDescent="0.25">
      <c r="A446">
        <v>2110040016</v>
      </c>
      <c r="B446" t="s">
        <v>1175</v>
      </c>
      <c r="C446">
        <v>2310320326</v>
      </c>
      <c r="D446" t="s">
        <v>2635</v>
      </c>
      <c r="E446">
        <v>2410290544</v>
      </c>
      <c r="F446" t="s">
        <v>3356</v>
      </c>
      <c r="G446" t="s">
        <v>89</v>
      </c>
      <c r="H446">
        <v>3.2000000000000002E-3</v>
      </c>
      <c r="I446">
        <v>4</v>
      </c>
      <c r="J446">
        <v>8000</v>
      </c>
      <c r="K446">
        <f>+VLOOKUP(E446,Costos!$A$1:$I$716100,9,FALSE)</f>
        <v>19.648409999999998</v>
      </c>
      <c r="L446" t="str">
        <f t="shared" si="24"/>
        <v>241</v>
      </c>
      <c r="M446" t="str">
        <f t="shared" si="25"/>
        <v>241029</v>
      </c>
      <c r="N446" t="str">
        <f>IFERROR(IF(L446="231","231",VLOOKUP(E446,Materiales!$A$1:$G$37443,7,FALSE)),"N/A")</f>
        <v>Alcohol</v>
      </c>
    </row>
    <row r="447" spans="1:14" x14ac:dyDescent="0.25">
      <c r="A447">
        <v>2110040016</v>
      </c>
      <c r="B447" t="s">
        <v>1175</v>
      </c>
      <c r="C447">
        <v>2310320326</v>
      </c>
      <c r="D447" t="s">
        <v>2635</v>
      </c>
      <c r="E447">
        <v>2410290827</v>
      </c>
      <c r="F447" t="s">
        <v>3467</v>
      </c>
      <c r="G447" t="s">
        <v>89</v>
      </c>
      <c r="H447">
        <v>4.1999999999999997E-3</v>
      </c>
      <c r="I447">
        <v>4</v>
      </c>
      <c r="J447">
        <v>8000</v>
      </c>
      <c r="K447">
        <f>+VLOOKUP(E447,Costos!$A$1:$I$716100,9,FALSE)</f>
        <v>8.7862050000000007</v>
      </c>
      <c r="L447" t="str">
        <f t="shared" si="24"/>
        <v>241</v>
      </c>
      <c r="M447" t="str">
        <f t="shared" si="25"/>
        <v>241029</v>
      </c>
      <c r="N447" t="str">
        <f>IFERROR(IF(L447="231","231",VLOOKUP(E447,Materiales!$A$1:$G$37443,7,FALSE)),"N/A")</f>
        <v>Varios</v>
      </c>
    </row>
    <row r="448" spans="1:14" x14ac:dyDescent="0.25">
      <c r="A448">
        <v>2110040016</v>
      </c>
      <c r="B448" t="s">
        <v>1175</v>
      </c>
      <c r="C448">
        <v>2310320326</v>
      </c>
      <c r="D448" t="s">
        <v>2635</v>
      </c>
      <c r="E448">
        <v>2430850012</v>
      </c>
      <c r="F448" t="s">
        <v>3638</v>
      </c>
      <c r="G448" t="s">
        <v>89</v>
      </c>
      <c r="H448">
        <v>5.9999999999999995E-4</v>
      </c>
      <c r="I448">
        <v>4</v>
      </c>
      <c r="J448">
        <v>8000</v>
      </c>
      <c r="K448">
        <f>+VLOOKUP(E448,Costos!$A$1:$I$716100,9,FALSE)</f>
        <v>15.424059</v>
      </c>
      <c r="L448" t="str">
        <f t="shared" si="24"/>
        <v>243</v>
      </c>
      <c r="M448" t="str">
        <f t="shared" si="25"/>
        <v>243085</v>
      </c>
      <c r="N448" t="str">
        <f>IFERROR(IF(L448="231","231",VLOOKUP(E448,Materiales!$A$1:$G$37443,7,FALSE)),"N/A")</f>
        <v>Varios</v>
      </c>
    </row>
    <row r="449" spans="1:14" x14ac:dyDescent="0.25">
      <c r="A449">
        <v>2110040016</v>
      </c>
      <c r="B449" t="s">
        <v>1175</v>
      </c>
      <c r="C449">
        <v>2310320326</v>
      </c>
      <c r="D449" t="s">
        <v>2635</v>
      </c>
      <c r="E449">
        <v>2430880022</v>
      </c>
      <c r="F449" t="s">
        <v>115</v>
      </c>
      <c r="G449" t="s">
        <v>89</v>
      </c>
      <c r="H449">
        <v>2.8E-3</v>
      </c>
      <c r="I449">
        <v>4</v>
      </c>
      <c r="J449">
        <v>8000</v>
      </c>
      <c r="K449">
        <f>+VLOOKUP(E449,Costos!$A$1:$I$716100,9,FALSE)</f>
        <v>6.1924229999999998</v>
      </c>
      <c r="L449" t="str">
        <f t="shared" si="24"/>
        <v>243</v>
      </c>
      <c r="M449" t="str">
        <f t="shared" si="25"/>
        <v>243088</v>
      </c>
      <c r="N449" t="str">
        <f>IFERROR(IF(L449="231","231",VLOOKUP(E449,Materiales!$A$1:$G$37443,7,FALSE)),"N/A")</f>
        <v>Varios</v>
      </c>
    </row>
    <row r="450" spans="1:14" x14ac:dyDescent="0.25">
      <c r="A450">
        <v>2110040016</v>
      </c>
      <c r="B450" t="s">
        <v>1175</v>
      </c>
      <c r="C450">
        <v>2310320356</v>
      </c>
      <c r="D450" t="s">
        <v>2642</v>
      </c>
      <c r="E450">
        <v>2410200021</v>
      </c>
      <c r="F450" t="s">
        <v>3309</v>
      </c>
      <c r="G450" t="s">
        <v>89</v>
      </c>
      <c r="H450">
        <v>2.2100000000000002E-2</v>
      </c>
      <c r="I450">
        <v>3</v>
      </c>
      <c r="J450">
        <v>8000</v>
      </c>
      <c r="K450">
        <f>+VLOOKUP(E450,Costos!$A$1:$I$716100,9,FALSE)</f>
        <v>17.368421000000001</v>
      </c>
      <c r="L450" t="str">
        <f t="shared" si="24"/>
        <v>241</v>
      </c>
      <c r="M450" t="str">
        <f t="shared" si="25"/>
        <v>241020</v>
      </c>
      <c r="N450" t="str">
        <f>IFERROR(IF(L450="231","231",VLOOKUP(E450,Materiales!$A$1:$G$37443,7,FALSE)),"N/A")</f>
        <v>Otros</v>
      </c>
    </row>
    <row r="451" spans="1:14" x14ac:dyDescent="0.25">
      <c r="A451">
        <v>2110040016</v>
      </c>
      <c r="B451" t="s">
        <v>1175</v>
      </c>
      <c r="C451">
        <v>2310320356</v>
      </c>
      <c r="D451" t="s">
        <v>2642</v>
      </c>
      <c r="E451">
        <v>2430850012</v>
      </c>
      <c r="F451" t="s">
        <v>3638</v>
      </c>
      <c r="G451" t="s">
        <v>89</v>
      </c>
      <c r="H451">
        <v>8.9999999999999998E-4</v>
      </c>
      <c r="I451">
        <v>3</v>
      </c>
      <c r="J451">
        <v>8000</v>
      </c>
      <c r="K451">
        <f>+VLOOKUP(E451,Costos!$A$1:$I$716100,9,FALSE)</f>
        <v>15.424059</v>
      </c>
      <c r="L451" t="str">
        <f t="shared" si="24"/>
        <v>243</v>
      </c>
      <c r="M451" t="str">
        <f t="shared" si="25"/>
        <v>243085</v>
      </c>
      <c r="N451" t="str">
        <f>IFERROR(IF(L451="231","231",VLOOKUP(E451,Materiales!$A$1:$G$37443,7,FALSE)),"N/A")</f>
        <v>Varios</v>
      </c>
    </row>
    <row r="452" spans="1:14" x14ac:dyDescent="0.25">
      <c r="A452">
        <v>2110040016</v>
      </c>
      <c r="B452" t="s">
        <v>1175</v>
      </c>
      <c r="C452">
        <v>2310320356</v>
      </c>
      <c r="D452" t="s">
        <v>2642</v>
      </c>
      <c r="E452">
        <v>2430880022</v>
      </c>
      <c r="F452" t="s">
        <v>115</v>
      </c>
      <c r="G452" t="s">
        <v>89</v>
      </c>
      <c r="H452">
        <v>8.9999999999999998E-4</v>
      </c>
      <c r="I452">
        <v>3</v>
      </c>
      <c r="J452">
        <v>8000</v>
      </c>
      <c r="K452">
        <f>+VLOOKUP(E452,Costos!$A$1:$I$716100,9,FALSE)</f>
        <v>6.1924229999999998</v>
      </c>
      <c r="L452" t="str">
        <f t="shared" si="24"/>
        <v>243</v>
      </c>
      <c r="M452" t="str">
        <f t="shared" si="25"/>
        <v>243088</v>
      </c>
      <c r="N452" t="str">
        <f>IFERROR(IF(L452="231","231",VLOOKUP(E452,Materiales!$A$1:$G$37443,7,FALSE)),"N/A")</f>
        <v>Varios</v>
      </c>
    </row>
    <row r="453" spans="1:14" x14ac:dyDescent="0.25">
      <c r="A453">
        <v>2110040016</v>
      </c>
      <c r="B453" t="s">
        <v>1175</v>
      </c>
      <c r="C453">
        <v>2110040016</v>
      </c>
      <c r="D453" t="s">
        <v>1175</v>
      </c>
      <c r="E453">
        <v>2310040561</v>
      </c>
      <c r="F453" t="s">
        <v>2201</v>
      </c>
      <c r="G453" t="s">
        <v>36</v>
      </c>
      <c r="H453">
        <v>8000</v>
      </c>
      <c r="I453">
        <v>1</v>
      </c>
      <c r="J453">
        <v>8000</v>
      </c>
      <c r="K453">
        <f>+VLOOKUP(E453,Costos!$A$1:$I$716100,9,FALSE)</f>
        <v>9.9931000000000006E-2</v>
      </c>
      <c r="L453" t="str">
        <f t="shared" si="24"/>
        <v>231</v>
      </c>
      <c r="M453" t="str">
        <f t="shared" si="25"/>
        <v>231004</v>
      </c>
      <c r="N453" t="str">
        <f>IFERROR(IF(L453="231","231",VLOOKUP(E453,Materiales!$A$1:$G$37443,7,FALSE)),"N/A")</f>
        <v>231</v>
      </c>
    </row>
    <row r="454" spans="1:14" x14ac:dyDescent="0.25">
      <c r="A454">
        <v>2110040016</v>
      </c>
      <c r="B454" t="s">
        <v>1175</v>
      </c>
      <c r="C454">
        <v>2310040561</v>
      </c>
      <c r="D454" t="s">
        <v>2201</v>
      </c>
      <c r="E454">
        <v>2310040549</v>
      </c>
      <c r="F454" t="s">
        <v>2198</v>
      </c>
      <c r="G454" t="s">
        <v>36</v>
      </c>
      <c r="H454">
        <v>8000</v>
      </c>
      <c r="I454">
        <v>2</v>
      </c>
      <c r="J454">
        <v>8000</v>
      </c>
      <c r="K454">
        <f>+VLOOKUP(E454,Costos!$A$1:$I$716100,9,FALSE)</f>
        <v>6.6000000000000003E-2</v>
      </c>
      <c r="L454" t="str">
        <f t="shared" si="24"/>
        <v>231</v>
      </c>
      <c r="M454" t="str">
        <f t="shared" si="25"/>
        <v>231004</v>
      </c>
      <c r="N454" t="str">
        <f>IFERROR(IF(L454="231","231",VLOOKUP(E454,Materiales!$A$1:$G$37443,7,FALSE)),"N/A")</f>
        <v>231</v>
      </c>
    </row>
    <row r="455" spans="1:14" x14ac:dyDescent="0.25">
      <c r="A455">
        <v>2110040016</v>
      </c>
      <c r="B455" t="s">
        <v>1175</v>
      </c>
      <c r="C455">
        <v>2310040549</v>
      </c>
      <c r="D455" t="s">
        <v>2198</v>
      </c>
      <c r="E455">
        <v>2310040572</v>
      </c>
      <c r="F455" t="s">
        <v>2212</v>
      </c>
      <c r="G455" t="s">
        <v>89</v>
      </c>
      <c r="H455">
        <v>1.5846</v>
      </c>
      <c r="I455">
        <v>3</v>
      </c>
      <c r="J455">
        <v>8000</v>
      </c>
      <c r="K455">
        <f>+VLOOKUP(E455,Costos!$A$1:$I$716100,9,FALSE)</f>
        <v>19.455696</v>
      </c>
      <c r="L455" t="str">
        <f t="shared" si="24"/>
        <v>231</v>
      </c>
      <c r="M455" t="str">
        <f t="shared" si="25"/>
        <v>231004</v>
      </c>
      <c r="N455" t="str">
        <f>IFERROR(IF(L455="231","231",VLOOKUP(E455,Materiales!$A$1:$G$37443,7,FALSE)),"N/A")</f>
        <v>231</v>
      </c>
    </row>
    <row r="456" spans="1:14" x14ac:dyDescent="0.25">
      <c r="A456">
        <v>2110040016</v>
      </c>
      <c r="B456" t="s">
        <v>1175</v>
      </c>
      <c r="C456">
        <v>2310040572</v>
      </c>
      <c r="D456" t="s">
        <v>2212</v>
      </c>
      <c r="E456">
        <v>2430520005</v>
      </c>
      <c r="F456" t="s">
        <v>3574</v>
      </c>
      <c r="G456" t="s">
        <v>89</v>
      </c>
      <c r="H456">
        <v>0.78469999999999995</v>
      </c>
      <c r="I456">
        <v>4</v>
      </c>
      <c r="J456">
        <v>8000</v>
      </c>
      <c r="K456">
        <f>+VLOOKUP(E456,Costos!$A$1:$I$716100,9,FALSE)</f>
        <v>11.219386</v>
      </c>
      <c r="L456" t="str">
        <f t="shared" si="24"/>
        <v>243</v>
      </c>
      <c r="M456" t="str">
        <f t="shared" si="25"/>
        <v>243052</v>
      </c>
      <c r="N456" t="str">
        <f>IFERROR(IF(L456="231","231",VLOOKUP(E456,Materiales!$A$1:$G$37443,7,FALSE)),"N/A")</f>
        <v>Varios</v>
      </c>
    </row>
    <row r="457" spans="1:14" x14ac:dyDescent="0.25">
      <c r="A457">
        <v>2110040016</v>
      </c>
      <c r="B457" t="s">
        <v>1175</v>
      </c>
      <c r="C457">
        <v>2310040549</v>
      </c>
      <c r="D457" t="s">
        <v>2198</v>
      </c>
      <c r="E457">
        <v>2410120036</v>
      </c>
      <c r="F457" t="s">
        <v>3260</v>
      </c>
      <c r="G457" t="s">
        <v>89</v>
      </c>
      <c r="H457">
        <v>2.1331000000000002</v>
      </c>
      <c r="I457">
        <v>3</v>
      </c>
      <c r="J457">
        <v>8000</v>
      </c>
      <c r="K457">
        <f>+VLOOKUP(E457,Costos!$A$1:$I$716100,9,FALSE)</f>
        <v>15.371040000000001</v>
      </c>
      <c r="L457" t="str">
        <f t="shared" si="24"/>
        <v>241</v>
      </c>
      <c r="M457" t="str">
        <f t="shared" si="25"/>
        <v>241012</v>
      </c>
      <c r="N457" t="str">
        <f>IFERROR(IF(L457="231","231",VLOOKUP(E457,Materiales!$A$1:$G$37443,7,FALSE)),"N/A")</f>
        <v>Varios</v>
      </c>
    </row>
    <row r="458" spans="1:14" x14ac:dyDescent="0.25">
      <c r="A458">
        <v>2110040016</v>
      </c>
      <c r="B458" t="s">
        <v>1175</v>
      </c>
      <c r="C458">
        <v>2310040549</v>
      </c>
      <c r="D458" t="s">
        <v>2198</v>
      </c>
      <c r="E458">
        <v>2430550010</v>
      </c>
      <c r="F458" t="s">
        <v>3583</v>
      </c>
      <c r="G458" t="s">
        <v>89</v>
      </c>
      <c r="H458">
        <v>9.1417999999999999</v>
      </c>
      <c r="I458">
        <v>3</v>
      </c>
      <c r="J458">
        <v>8000</v>
      </c>
      <c r="K458">
        <f>+VLOOKUP(E458,Costos!$A$1:$I$716100,9,FALSE)</f>
        <v>0.98691399999999996</v>
      </c>
      <c r="L458" t="str">
        <f t="shared" si="24"/>
        <v>243</v>
      </c>
      <c r="M458" t="str">
        <f t="shared" si="25"/>
        <v>243055</v>
      </c>
      <c r="N458" t="str">
        <f>IFERROR(IF(L458="231","231",VLOOKUP(E458,Materiales!$A$1:$G$37443,7,FALSE)),"N/A")</f>
        <v>Varios</v>
      </c>
    </row>
    <row r="459" spans="1:14" x14ac:dyDescent="0.25">
      <c r="A459">
        <v>2110040016</v>
      </c>
      <c r="B459" t="s">
        <v>1175</v>
      </c>
      <c r="C459">
        <v>2310040549</v>
      </c>
      <c r="D459" t="s">
        <v>2198</v>
      </c>
      <c r="E459">
        <v>2430890005</v>
      </c>
      <c r="F459" t="s">
        <v>3657</v>
      </c>
      <c r="G459" t="s">
        <v>89</v>
      </c>
      <c r="H459">
        <v>48.085900000000002</v>
      </c>
      <c r="I459">
        <v>3</v>
      </c>
      <c r="J459">
        <v>8000</v>
      </c>
      <c r="K459">
        <f>+VLOOKUP(E459,Costos!$A$1:$I$716100,9,FALSE)</f>
        <v>5.3839759999999997</v>
      </c>
      <c r="L459" t="str">
        <f t="shared" si="24"/>
        <v>243</v>
      </c>
      <c r="M459" t="str">
        <f t="shared" si="25"/>
        <v>243089</v>
      </c>
      <c r="N459" t="str">
        <f>IFERROR(IF(L459="231","231",VLOOKUP(E459,Materiales!$A$1:$G$37443,7,FALSE)),"N/A")</f>
        <v>Varios</v>
      </c>
    </row>
    <row r="460" spans="1:14" x14ac:dyDescent="0.25">
      <c r="A460">
        <v>2110040016</v>
      </c>
      <c r="B460" t="s">
        <v>1175</v>
      </c>
      <c r="C460">
        <v>2310040561</v>
      </c>
      <c r="D460" t="s">
        <v>2201</v>
      </c>
      <c r="E460">
        <v>2320071462</v>
      </c>
      <c r="F460" t="s">
        <v>2916</v>
      </c>
      <c r="G460" t="s">
        <v>36</v>
      </c>
      <c r="H460">
        <v>8000</v>
      </c>
      <c r="I460">
        <v>2</v>
      </c>
      <c r="J460">
        <v>8000</v>
      </c>
      <c r="K460">
        <f>+VLOOKUP(E460,Costos!$A$1:$I$716100,9,FALSE)</f>
        <v>2.1549999999999998E-3</v>
      </c>
      <c r="L460" t="str">
        <f t="shared" si="24"/>
        <v>232</v>
      </c>
      <c r="M460" t="str">
        <f t="shared" si="25"/>
        <v>232007</v>
      </c>
      <c r="N460" t="str">
        <f>IFERROR(IF(L460="231","231",VLOOKUP(E460,Materiales!$A$1:$G$37443,7,FALSE)),"N/A")</f>
        <v>Etiquetas</v>
      </c>
    </row>
    <row r="461" spans="1:14" x14ac:dyDescent="0.25">
      <c r="A461">
        <v>2110040016</v>
      </c>
      <c r="B461" t="s">
        <v>1175</v>
      </c>
      <c r="C461">
        <v>2310040561</v>
      </c>
      <c r="D461" t="s">
        <v>2201</v>
      </c>
      <c r="E461">
        <v>2310320356</v>
      </c>
      <c r="F461" t="s">
        <v>2642</v>
      </c>
      <c r="G461" t="s">
        <v>89</v>
      </c>
      <c r="H461">
        <v>0.88239999999999996</v>
      </c>
      <c r="I461">
        <v>2</v>
      </c>
      <c r="J461">
        <v>8000</v>
      </c>
      <c r="K461">
        <f>+VLOOKUP(E461,Costos!$A$1:$I$716100,9,FALSE)</f>
        <v>5.2777950000000002</v>
      </c>
      <c r="L461" t="str">
        <f t="shared" si="24"/>
        <v>231</v>
      </c>
      <c r="M461" t="str">
        <f t="shared" si="25"/>
        <v>231032</v>
      </c>
      <c r="N461" t="str">
        <f>IFERROR(IF(L461="231","231",VLOOKUP(E461,Materiales!$A$1:$G$37443,7,FALSE)),"N/A")</f>
        <v>231</v>
      </c>
    </row>
    <row r="462" spans="1:14" x14ac:dyDescent="0.25">
      <c r="A462">
        <v>2110040016</v>
      </c>
      <c r="B462" t="s">
        <v>1175</v>
      </c>
      <c r="C462">
        <v>2310320356</v>
      </c>
      <c r="D462" t="s">
        <v>2642</v>
      </c>
      <c r="E462">
        <v>2310320326</v>
      </c>
      <c r="F462" t="s">
        <v>2635</v>
      </c>
      <c r="G462" t="s">
        <v>89</v>
      </c>
      <c r="H462">
        <v>0.85860000000000003</v>
      </c>
      <c r="I462">
        <v>3</v>
      </c>
      <c r="J462">
        <v>8000</v>
      </c>
      <c r="K462">
        <f>+VLOOKUP(E462,Costos!$A$1:$I$716100,9,FALSE)</f>
        <v>3.2668979999999999</v>
      </c>
      <c r="L462" t="str">
        <f t="shared" si="24"/>
        <v>231</v>
      </c>
      <c r="M462" t="str">
        <f t="shared" si="25"/>
        <v>231032</v>
      </c>
      <c r="N462" t="str">
        <f>IFERROR(IF(L462="231","231",VLOOKUP(E462,Materiales!$A$1:$G$37443,7,FALSE)),"N/A")</f>
        <v>231</v>
      </c>
    </row>
    <row r="463" spans="1:14" x14ac:dyDescent="0.25">
      <c r="A463">
        <v>2110040016</v>
      </c>
      <c r="B463" t="s">
        <v>1175</v>
      </c>
      <c r="C463">
        <v>2310320326</v>
      </c>
      <c r="D463" t="s">
        <v>2635</v>
      </c>
      <c r="E463">
        <v>2410190011</v>
      </c>
      <c r="F463" t="s">
        <v>3305</v>
      </c>
      <c r="G463" t="s">
        <v>89</v>
      </c>
      <c r="H463">
        <v>1.6899999999999998E-2</v>
      </c>
      <c r="I463">
        <v>4</v>
      </c>
      <c r="J463">
        <v>8000</v>
      </c>
      <c r="K463">
        <f>+VLOOKUP(E463,Costos!$A$1:$I$716100,9,FALSE)</f>
        <v>6.6059840000000003</v>
      </c>
      <c r="L463" t="str">
        <f t="shared" si="24"/>
        <v>241</v>
      </c>
      <c r="M463" t="str">
        <f t="shared" si="25"/>
        <v>241019</v>
      </c>
      <c r="N463" t="str">
        <f>IFERROR(IF(L463="231","231",VLOOKUP(E463,Materiales!$A$1:$G$37443,7,FALSE)),"N/A")</f>
        <v>Alcohol</v>
      </c>
    </row>
    <row r="464" spans="1:14" x14ac:dyDescent="0.25">
      <c r="A464">
        <v>2110040016</v>
      </c>
      <c r="B464" t="s">
        <v>1175</v>
      </c>
      <c r="C464">
        <v>2310320326</v>
      </c>
      <c r="D464" t="s">
        <v>2635</v>
      </c>
      <c r="E464">
        <v>2410290210</v>
      </c>
      <c r="F464" t="s">
        <v>3341</v>
      </c>
      <c r="G464" t="s">
        <v>89</v>
      </c>
      <c r="H464">
        <v>3.2000000000000002E-3</v>
      </c>
      <c r="I464">
        <v>4</v>
      </c>
      <c r="J464">
        <v>8000</v>
      </c>
      <c r="K464">
        <f>+VLOOKUP(E464,Costos!$A$1:$I$716100,9,FALSE)</f>
        <v>16.150145999999999</v>
      </c>
      <c r="L464" t="str">
        <f t="shared" si="24"/>
        <v>241</v>
      </c>
      <c r="M464" t="str">
        <f t="shared" si="25"/>
        <v>241029</v>
      </c>
      <c r="N464" t="str">
        <f>IFERROR(IF(L464="231","231",VLOOKUP(E464,Materiales!$A$1:$G$37443,7,FALSE)),"N/A")</f>
        <v>Alcohol</v>
      </c>
    </row>
    <row r="465" spans="1:14" x14ac:dyDescent="0.25">
      <c r="A465">
        <v>2110040016</v>
      </c>
      <c r="B465" t="s">
        <v>1175</v>
      </c>
      <c r="C465">
        <v>2310320326</v>
      </c>
      <c r="D465" t="s">
        <v>2635</v>
      </c>
      <c r="E465">
        <v>2410290516</v>
      </c>
      <c r="F465" t="s">
        <v>3351</v>
      </c>
      <c r="G465" t="s">
        <v>89</v>
      </c>
      <c r="H465">
        <v>0.40060000000000001</v>
      </c>
      <c r="I465">
        <v>4</v>
      </c>
      <c r="J465">
        <v>8000</v>
      </c>
      <c r="K465">
        <f>+VLOOKUP(E465,Costos!$A$1:$I$716100,9,FALSE)</f>
        <v>6.3744370000000004</v>
      </c>
      <c r="L465" t="str">
        <f t="shared" si="24"/>
        <v>241</v>
      </c>
      <c r="M465" t="str">
        <f t="shared" si="25"/>
        <v>241029</v>
      </c>
      <c r="N465" t="str">
        <f>IFERROR(IF(L465="231","231",VLOOKUP(E465,Materiales!$A$1:$G$37443,7,FALSE)),"N/A")</f>
        <v>Varios</v>
      </c>
    </row>
    <row r="466" spans="1:14" x14ac:dyDescent="0.25">
      <c r="A466">
        <v>2110040016</v>
      </c>
      <c r="B466" t="s">
        <v>1175</v>
      </c>
      <c r="C466">
        <v>2310320326</v>
      </c>
      <c r="D466" t="s">
        <v>2635</v>
      </c>
      <c r="E466">
        <v>2410290517</v>
      </c>
      <c r="F466" t="s">
        <v>3352</v>
      </c>
      <c r="G466" t="s">
        <v>89</v>
      </c>
      <c r="H466">
        <v>1E-3</v>
      </c>
      <c r="I466">
        <v>4</v>
      </c>
      <c r="J466">
        <v>8000</v>
      </c>
      <c r="K466">
        <f>+VLOOKUP(E466,Costos!$A$1:$I$716100,9,FALSE)</f>
        <v>5.2654379999999996</v>
      </c>
      <c r="L466" t="str">
        <f t="shared" si="24"/>
        <v>241</v>
      </c>
      <c r="M466" t="str">
        <f t="shared" si="25"/>
        <v>241029</v>
      </c>
      <c r="N466" t="str">
        <f>IFERROR(IF(L466="231","231",VLOOKUP(E466,Materiales!$A$1:$G$37443,7,FALSE)),"N/A")</f>
        <v>Otros</v>
      </c>
    </row>
    <row r="467" spans="1:14" x14ac:dyDescent="0.25">
      <c r="A467">
        <v>2110040016</v>
      </c>
      <c r="B467" t="s">
        <v>1175</v>
      </c>
      <c r="C467">
        <v>2310320326</v>
      </c>
      <c r="D467" t="s">
        <v>2635</v>
      </c>
      <c r="E467">
        <v>2410290518</v>
      </c>
      <c r="F467" t="s">
        <v>3353</v>
      </c>
      <c r="G467" t="s">
        <v>89</v>
      </c>
      <c r="H467">
        <v>1.1999999999999999E-3</v>
      </c>
      <c r="I467">
        <v>4</v>
      </c>
      <c r="J467">
        <v>8000</v>
      </c>
      <c r="K467">
        <f>+VLOOKUP(E467,Costos!$A$1:$I$716100,9,FALSE)</f>
        <v>4.2085650000000001</v>
      </c>
      <c r="L467" t="str">
        <f t="shared" si="24"/>
        <v>241</v>
      </c>
      <c r="M467" t="str">
        <f t="shared" si="25"/>
        <v>241029</v>
      </c>
      <c r="N467" t="str">
        <f>IFERROR(IF(L467="231","231",VLOOKUP(E467,Materiales!$A$1:$G$37443,7,FALSE)),"N/A")</f>
        <v>Otros</v>
      </c>
    </row>
    <row r="468" spans="1:14" x14ac:dyDescent="0.25">
      <c r="A468">
        <v>2110040016</v>
      </c>
      <c r="B468" t="s">
        <v>1175</v>
      </c>
      <c r="C468">
        <v>2310320326</v>
      </c>
      <c r="D468" t="s">
        <v>2635</v>
      </c>
      <c r="E468">
        <v>2410290544</v>
      </c>
      <c r="F468" t="s">
        <v>3356</v>
      </c>
      <c r="G468" t="s">
        <v>89</v>
      </c>
      <c r="H468">
        <v>3.2000000000000002E-3</v>
      </c>
      <c r="I468">
        <v>4</v>
      </c>
      <c r="J468">
        <v>8000</v>
      </c>
      <c r="K468">
        <f>+VLOOKUP(E468,Costos!$A$1:$I$716100,9,FALSE)</f>
        <v>19.648409999999998</v>
      </c>
      <c r="L468" t="str">
        <f t="shared" si="24"/>
        <v>241</v>
      </c>
      <c r="M468" t="str">
        <f t="shared" si="25"/>
        <v>241029</v>
      </c>
      <c r="N468" t="str">
        <f>IFERROR(IF(L468="231","231",VLOOKUP(E468,Materiales!$A$1:$G$37443,7,FALSE)),"N/A")</f>
        <v>Alcohol</v>
      </c>
    </row>
    <row r="469" spans="1:14" x14ac:dyDescent="0.25">
      <c r="A469">
        <v>2110040016</v>
      </c>
      <c r="B469" t="s">
        <v>1175</v>
      </c>
      <c r="C469">
        <v>2310320326</v>
      </c>
      <c r="D469" t="s">
        <v>2635</v>
      </c>
      <c r="E469">
        <v>2410290827</v>
      </c>
      <c r="F469" t="s">
        <v>3467</v>
      </c>
      <c r="G469" t="s">
        <v>89</v>
      </c>
      <c r="H469">
        <v>4.1999999999999997E-3</v>
      </c>
      <c r="I469">
        <v>4</v>
      </c>
      <c r="J469">
        <v>8000</v>
      </c>
      <c r="K469">
        <f>+VLOOKUP(E469,Costos!$A$1:$I$716100,9,FALSE)</f>
        <v>8.7862050000000007</v>
      </c>
      <c r="L469" t="str">
        <f t="shared" si="24"/>
        <v>241</v>
      </c>
      <c r="M469" t="str">
        <f t="shared" si="25"/>
        <v>241029</v>
      </c>
      <c r="N469" t="str">
        <f>IFERROR(IF(L469="231","231",VLOOKUP(E469,Materiales!$A$1:$G$37443,7,FALSE)),"N/A")</f>
        <v>Varios</v>
      </c>
    </row>
    <row r="470" spans="1:14" x14ac:dyDescent="0.25">
      <c r="A470">
        <v>2110040016</v>
      </c>
      <c r="B470" t="s">
        <v>1175</v>
      </c>
      <c r="C470">
        <v>2310320326</v>
      </c>
      <c r="D470" t="s">
        <v>2635</v>
      </c>
      <c r="E470">
        <v>2430850012</v>
      </c>
      <c r="F470" t="s">
        <v>3638</v>
      </c>
      <c r="G470" t="s">
        <v>89</v>
      </c>
      <c r="H470">
        <v>5.9999999999999995E-4</v>
      </c>
      <c r="I470">
        <v>4</v>
      </c>
      <c r="J470">
        <v>8000</v>
      </c>
      <c r="K470">
        <f>+VLOOKUP(E470,Costos!$A$1:$I$716100,9,FALSE)</f>
        <v>15.424059</v>
      </c>
      <c r="L470" t="str">
        <f t="shared" si="24"/>
        <v>243</v>
      </c>
      <c r="M470" t="str">
        <f t="shared" si="25"/>
        <v>243085</v>
      </c>
      <c r="N470" t="str">
        <f>IFERROR(IF(L470="231","231",VLOOKUP(E470,Materiales!$A$1:$G$37443,7,FALSE)),"N/A")</f>
        <v>Varios</v>
      </c>
    </row>
    <row r="471" spans="1:14" x14ac:dyDescent="0.25">
      <c r="A471">
        <v>2110040016</v>
      </c>
      <c r="B471" t="s">
        <v>1175</v>
      </c>
      <c r="C471">
        <v>2310320326</v>
      </c>
      <c r="D471" t="s">
        <v>2635</v>
      </c>
      <c r="E471">
        <v>2430880022</v>
      </c>
      <c r="F471" t="s">
        <v>115</v>
      </c>
      <c r="G471" t="s">
        <v>89</v>
      </c>
      <c r="H471">
        <v>2.8E-3</v>
      </c>
      <c r="I471">
        <v>4</v>
      </c>
      <c r="J471">
        <v>8000</v>
      </c>
      <c r="K471">
        <f>+VLOOKUP(E471,Costos!$A$1:$I$716100,9,FALSE)</f>
        <v>6.1924229999999998</v>
      </c>
      <c r="L471" t="str">
        <f t="shared" si="24"/>
        <v>243</v>
      </c>
      <c r="M471" t="str">
        <f t="shared" si="25"/>
        <v>243088</v>
      </c>
      <c r="N471" t="str">
        <f>IFERROR(IF(L471="231","231",VLOOKUP(E471,Materiales!$A$1:$G$37443,7,FALSE)),"N/A")</f>
        <v>Varios</v>
      </c>
    </row>
    <row r="472" spans="1:14" x14ac:dyDescent="0.25">
      <c r="A472">
        <v>2110040016</v>
      </c>
      <c r="B472" t="s">
        <v>1175</v>
      </c>
      <c r="C472">
        <v>2310320356</v>
      </c>
      <c r="D472" t="s">
        <v>2642</v>
      </c>
      <c r="E472">
        <v>2410200021</v>
      </c>
      <c r="F472" t="s">
        <v>3309</v>
      </c>
      <c r="G472" t="s">
        <v>89</v>
      </c>
      <c r="H472">
        <v>2.2100000000000002E-2</v>
      </c>
      <c r="I472">
        <v>3</v>
      </c>
      <c r="J472">
        <v>8000</v>
      </c>
      <c r="K472">
        <f>+VLOOKUP(E472,Costos!$A$1:$I$716100,9,FALSE)</f>
        <v>17.368421000000001</v>
      </c>
      <c r="L472" t="str">
        <f t="shared" si="24"/>
        <v>241</v>
      </c>
      <c r="M472" t="str">
        <f t="shared" si="25"/>
        <v>241020</v>
      </c>
      <c r="N472" t="str">
        <f>IFERROR(IF(L472="231","231",VLOOKUP(E472,Materiales!$A$1:$G$37443,7,FALSE)),"N/A")</f>
        <v>Otros</v>
      </c>
    </row>
    <row r="473" spans="1:14" x14ac:dyDescent="0.25">
      <c r="A473">
        <v>2110040016</v>
      </c>
      <c r="B473" t="s">
        <v>1175</v>
      </c>
      <c r="C473">
        <v>2310320356</v>
      </c>
      <c r="D473" t="s">
        <v>2642</v>
      </c>
      <c r="E473">
        <v>2430850012</v>
      </c>
      <c r="F473" t="s">
        <v>3638</v>
      </c>
      <c r="G473" t="s">
        <v>89</v>
      </c>
      <c r="H473">
        <v>8.9999999999999998E-4</v>
      </c>
      <c r="I473">
        <v>3</v>
      </c>
      <c r="J473">
        <v>8000</v>
      </c>
      <c r="K473">
        <f>+VLOOKUP(E473,Costos!$A$1:$I$716100,9,FALSE)</f>
        <v>15.424059</v>
      </c>
      <c r="L473" t="str">
        <f t="shared" si="24"/>
        <v>243</v>
      </c>
      <c r="M473" t="str">
        <f t="shared" si="25"/>
        <v>243085</v>
      </c>
      <c r="N473" t="str">
        <f>IFERROR(IF(L473="231","231",VLOOKUP(E473,Materiales!$A$1:$G$37443,7,FALSE)),"N/A")</f>
        <v>Varios</v>
      </c>
    </row>
    <row r="474" spans="1:14" x14ac:dyDescent="0.25">
      <c r="A474">
        <v>2110040016</v>
      </c>
      <c r="B474" t="s">
        <v>1175</v>
      </c>
      <c r="C474">
        <v>2310320356</v>
      </c>
      <c r="D474" t="s">
        <v>2642</v>
      </c>
      <c r="E474">
        <v>2430880022</v>
      </c>
      <c r="F474" t="s">
        <v>115</v>
      </c>
      <c r="G474" t="s">
        <v>89</v>
      </c>
      <c r="H474">
        <v>8.9999999999999998E-4</v>
      </c>
      <c r="I474">
        <v>3</v>
      </c>
      <c r="J474">
        <v>8000</v>
      </c>
      <c r="K474">
        <f>+VLOOKUP(E474,Costos!$A$1:$I$716100,9,FALSE)</f>
        <v>6.1924229999999998</v>
      </c>
      <c r="L474" t="str">
        <f t="shared" si="24"/>
        <v>243</v>
      </c>
      <c r="M474" t="str">
        <f t="shared" si="25"/>
        <v>243088</v>
      </c>
      <c r="N474" t="str">
        <f>IFERROR(IF(L474="231","231",VLOOKUP(E474,Materiales!$A$1:$G$37443,7,FALSE)),"N/A")</f>
        <v>Varios</v>
      </c>
    </row>
    <row r="475" spans="1:14" x14ac:dyDescent="0.25">
      <c r="A475">
        <v>2110040016</v>
      </c>
      <c r="B475" t="s">
        <v>1175</v>
      </c>
      <c r="C475">
        <v>2110040016</v>
      </c>
      <c r="D475" t="s">
        <v>1175</v>
      </c>
      <c r="E475">
        <v>2310040566</v>
      </c>
      <c r="F475" t="s">
        <v>2206</v>
      </c>
      <c r="G475" t="s">
        <v>36</v>
      </c>
      <c r="H475">
        <v>8000</v>
      </c>
      <c r="I475">
        <v>1</v>
      </c>
      <c r="J475">
        <v>8000</v>
      </c>
      <c r="K475">
        <f>+VLOOKUP(E475,Costos!$A$1:$I$716100,9,FALSE)</f>
        <v>9.6088999999999994E-2</v>
      </c>
      <c r="L475" t="str">
        <f t="shared" si="24"/>
        <v>231</v>
      </c>
      <c r="M475" t="str">
        <f t="shared" si="25"/>
        <v>231004</v>
      </c>
      <c r="N475" t="str">
        <f>IFERROR(IF(L475="231","231",VLOOKUP(E475,Materiales!$A$1:$G$37443,7,FALSE)),"N/A")</f>
        <v>231</v>
      </c>
    </row>
    <row r="476" spans="1:14" x14ac:dyDescent="0.25">
      <c r="A476">
        <v>2110040016</v>
      </c>
      <c r="B476" t="s">
        <v>1175</v>
      </c>
      <c r="C476">
        <v>2310040566</v>
      </c>
      <c r="D476" t="s">
        <v>2206</v>
      </c>
      <c r="E476">
        <v>2310040554</v>
      </c>
      <c r="F476" t="s">
        <v>6322</v>
      </c>
      <c r="G476" t="s">
        <v>36</v>
      </c>
      <c r="H476">
        <v>8000</v>
      </c>
      <c r="I476">
        <v>2</v>
      </c>
      <c r="J476">
        <v>8000</v>
      </c>
      <c r="K476">
        <f>+VLOOKUP(E476,Costos!$A$1:$I$716100,9,FALSE)</f>
        <v>6.8178000000000002E-2</v>
      </c>
      <c r="L476" t="str">
        <f t="shared" si="24"/>
        <v>231</v>
      </c>
      <c r="M476" t="str">
        <f t="shared" si="25"/>
        <v>231004</v>
      </c>
      <c r="N476" t="str">
        <f>IFERROR(IF(L476="231","231",VLOOKUP(E476,Materiales!$A$1:$G$37443,7,FALSE)),"N/A")</f>
        <v>231</v>
      </c>
    </row>
    <row r="477" spans="1:14" x14ac:dyDescent="0.25">
      <c r="A477">
        <v>2110040016</v>
      </c>
      <c r="B477" t="s">
        <v>1175</v>
      </c>
      <c r="C477">
        <v>2310040554</v>
      </c>
      <c r="D477" t="s">
        <v>6322</v>
      </c>
      <c r="E477">
        <v>2310040540</v>
      </c>
      <c r="F477" t="s">
        <v>2191</v>
      </c>
      <c r="G477" t="s">
        <v>89</v>
      </c>
      <c r="H477">
        <v>0.55710000000000004</v>
      </c>
      <c r="I477">
        <v>3</v>
      </c>
      <c r="J477">
        <v>8000</v>
      </c>
      <c r="K477">
        <f>+VLOOKUP(E477,Costos!$A$1:$I$716100,9,FALSE)</f>
        <v>21.455385</v>
      </c>
      <c r="L477" t="str">
        <f t="shared" si="24"/>
        <v>231</v>
      </c>
      <c r="M477" t="str">
        <f t="shared" si="25"/>
        <v>231004</v>
      </c>
      <c r="N477" t="str">
        <f>IFERROR(IF(L477="231","231",VLOOKUP(E477,Materiales!$A$1:$G$37443,7,FALSE)),"N/A")</f>
        <v>231</v>
      </c>
    </row>
    <row r="478" spans="1:14" x14ac:dyDescent="0.25">
      <c r="A478">
        <v>2110040016</v>
      </c>
      <c r="B478" t="s">
        <v>1175</v>
      </c>
      <c r="C478">
        <v>2310040540</v>
      </c>
      <c r="D478" t="s">
        <v>2191</v>
      </c>
      <c r="E478">
        <v>2410260028</v>
      </c>
      <c r="F478" t="s">
        <v>3323</v>
      </c>
      <c r="G478" t="s">
        <v>89</v>
      </c>
      <c r="H478">
        <v>6.1999999999999998E-3</v>
      </c>
      <c r="I478">
        <v>4</v>
      </c>
      <c r="J478">
        <v>8000</v>
      </c>
      <c r="K478">
        <f>+VLOOKUP(E478,Costos!$A$1:$I$716100,9,FALSE)</f>
        <v>48.858373999999998</v>
      </c>
      <c r="L478" t="str">
        <f t="shared" si="24"/>
        <v>241</v>
      </c>
      <c r="M478" t="str">
        <f t="shared" si="25"/>
        <v>241026</v>
      </c>
      <c r="N478" t="str">
        <f>IFERROR(IF(L478="231","231",VLOOKUP(E478,Materiales!$A$1:$G$37443,7,FALSE)),"N/A")</f>
        <v>Otros</v>
      </c>
    </row>
    <row r="479" spans="1:14" x14ac:dyDescent="0.25">
      <c r="A479">
        <v>2110040016</v>
      </c>
      <c r="B479" t="s">
        <v>1175</v>
      </c>
      <c r="C479">
        <v>2310040540</v>
      </c>
      <c r="D479" t="s">
        <v>2191</v>
      </c>
      <c r="E479">
        <v>2430520005</v>
      </c>
      <c r="F479" t="s">
        <v>3574</v>
      </c>
      <c r="G479" t="s">
        <v>89</v>
      </c>
      <c r="H479">
        <v>0.13109999999999999</v>
      </c>
      <c r="I479">
        <v>4</v>
      </c>
      <c r="J479">
        <v>8000</v>
      </c>
      <c r="K479">
        <f>+VLOOKUP(E479,Costos!$A$1:$I$716100,9,FALSE)</f>
        <v>11.219386</v>
      </c>
      <c r="L479" t="str">
        <f t="shared" si="24"/>
        <v>243</v>
      </c>
      <c r="M479" t="str">
        <f t="shared" si="25"/>
        <v>243052</v>
      </c>
      <c r="N479" t="str">
        <f>IFERROR(IF(L479="231","231",VLOOKUP(E479,Materiales!$A$1:$G$37443,7,FALSE)),"N/A")</f>
        <v>Varios</v>
      </c>
    </row>
    <row r="480" spans="1:14" x14ac:dyDescent="0.25">
      <c r="A480">
        <v>2110040016</v>
      </c>
      <c r="B480" t="s">
        <v>1175</v>
      </c>
      <c r="C480">
        <v>2310040540</v>
      </c>
      <c r="D480" t="s">
        <v>2191</v>
      </c>
      <c r="E480">
        <v>2410090254</v>
      </c>
      <c r="F480" t="s">
        <v>3190</v>
      </c>
      <c r="G480" t="s">
        <v>89</v>
      </c>
      <c r="H480">
        <v>6.5500000000000003E-2</v>
      </c>
      <c r="I480">
        <v>4</v>
      </c>
      <c r="J480">
        <v>8000</v>
      </c>
      <c r="K480">
        <f>+VLOOKUP(E480,Costos!$A$1:$I$716100,9,FALSE)</f>
        <v>29.840439</v>
      </c>
      <c r="L480" t="str">
        <f t="shared" si="24"/>
        <v>241</v>
      </c>
      <c r="M480" t="str">
        <f t="shared" si="25"/>
        <v>241009</v>
      </c>
      <c r="N480" t="str">
        <f>IFERROR(IF(L480="231","231",VLOOKUP(E480,Materiales!$A$1:$G$37443,7,FALSE)),"N/A")</f>
        <v>Pigmentos</v>
      </c>
    </row>
    <row r="481" spans="1:14" x14ac:dyDescent="0.25">
      <c r="A481">
        <v>2110040016</v>
      </c>
      <c r="B481" t="s">
        <v>1175</v>
      </c>
      <c r="C481">
        <v>2310040540</v>
      </c>
      <c r="D481" t="s">
        <v>2191</v>
      </c>
      <c r="E481">
        <v>2410120053</v>
      </c>
      <c r="F481" t="s">
        <v>3265</v>
      </c>
      <c r="G481" t="s">
        <v>3152</v>
      </c>
      <c r="H481">
        <v>0.4007</v>
      </c>
      <c r="I481">
        <v>4</v>
      </c>
      <c r="J481">
        <v>8000</v>
      </c>
      <c r="K481">
        <f>+VLOOKUP(E481,Costos!$A$1:$I$716100,9,FALSE)</f>
        <v>7.6890919999999996</v>
      </c>
      <c r="L481" t="str">
        <f t="shared" si="24"/>
        <v>241</v>
      </c>
      <c r="M481" t="str">
        <f t="shared" si="25"/>
        <v>241012</v>
      </c>
      <c r="N481" t="str">
        <f>IFERROR(IF(L481="231","231",VLOOKUP(E481,Materiales!$A$1:$G$37443,7,FALSE)),"N/A")</f>
        <v>Varios</v>
      </c>
    </row>
    <row r="482" spans="1:14" x14ac:dyDescent="0.25">
      <c r="A482">
        <v>2110040016</v>
      </c>
      <c r="B482" t="s">
        <v>1175</v>
      </c>
      <c r="C482">
        <v>2310040554</v>
      </c>
      <c r="D482" t="s">
        <v>6322</v>
      </c>
      <c r="E482">
        <v>2310040545</v>
      </c>
      <c r="F482" t="s">
        <v>2196</v>
      </c>
      <c r="G482" t="s">
        <v>89</v>
      </c>
      <c r="H482">
        <v>2.1934</v>
      </c>
      <c r="I482">
        <v>3</v>
      </c>
      <c r="J482">
        <v>8000</v>
      </c>
      <c r="K482">
        <f>+VLOOKUP(E482,Costos!$A$1:$I$716100,9,FALSE)</f>
        <v>21.814544999999999</v>
      </c>
      <c r="L482" t="str">
        <f t="shared" si="24"/>
        <v>231</v>
      </c>
      <c r="M482" t="str">
        <f t="shared" si="25"/>
        <v>231004</v>
      </c>
      <c r="N482" t="str">
        <f>IFERROR(IF(L482="231","231",VLOOKUP(E482,Materiales!$A$1:$G$37443,7,FALSE)),"N/A")</f>
        <v>231</v>
      </c>
    </row>
    <row r="483" spans="1:14" x14ac:dyDescent="0.25">
      <c r="A483">
        <v>2110040016</v>
      </c>
      <c r="B483" t="s">
        <v>1175</v>
      </c>
      <c r="C483">
        <v>2310040545</v>
      </c>
      <c r="D483" t="s">
        <v>2196</v>
      </c>
      <c r="E483">
        <v>2410260028</v>
      </c>
      <c r="F483" t="s">
        <v>3323</v>
      </c>
      <c r="G483" t="s">
        <v>89</v>
      </c>
      <c r="H483">
        <v>3.5099999999999999E-2</v>
      </c>
      <c r="I483">
        <v>4</v>
      </c>
      <c r="J483">
        <v>8000</v>
      </c>
      <c r="K483">
        <f>+VLOOKUP(E483,Costos!$A$1:$I$716100,9,FALSE)</f>
        <v>48.858373999999998</v>
      </c>
      <c r="L483" t="str">
        <f t="shared" si="24"/>
        <v>241</v>
      </c>
      <c r="M483" t="str">
        <f t="shared" si="25"/>
        <v>241026</v>
      </c>
      <c r="N483" t="str">
        <f>IFERROR(IF(L483="231","231",VLOOKUP(E483,Materiales!$A$1:$G$37443,7,FALSE)),"N/A")</f>
        <v>Otros</v>
      </c>
    </row>
    <row r="484" spans="1:14" x14ac:dyDescent="0.25">
      <c r="A484">
        <v>2110040016</v>
      </c>
      <c r="B484" t="s">
        <v>1175</v>
      </c>
      <c r="C484">
        <v>2310040545</v>
      </c>
      <c r="D484" t="s">
        <v>2196</v>
      </c>
      <c r="E484">
        <v>2430710003</v>
      </c>
      <c r="F484" t="s">
        <v>3615</v>
      </c>
      <c r="G484" t="s">
        <v>89</v>
      </c>
      <c r="H484">
        <v>0.69669999999999999</v>
      </c>
      <c r="I484">
        <v>4</v>
      </c>
      <c r="J484">
        <v>8000</v>
      </c>
      <c r="K484">
        <f>+VLOOKUP(E484,Costos!$A$1:$I$716100,9,FALSE)</f>
        <v>31.712800000000001</v>
      </c>
      <c r="L484" t="str">
        <f t="shared" si="24"/>
        <v>243</v>
      </c>
      <c r="M484" t="str">
        <f t="shared" si="25"/>
        <v>243071</v>
      </c>
      <c r="N484" t="str">
        <f>IFERROR(IF(L484="231","231",VLOOKUP(E484,Materiales!$A$1:$G$37443,7,FALSE)),"N/A")</f>
        <v>Pigmentos</v>
      </c>
    </row>
    <row r="485" spans="1:14" x14ac:dyDescent="0.25">
      <c r="A485">
        <v>2110040016</v>
      </c>
      <c r="B485" t="s">
        <v>1175</v>
      </c>
      <c r="C485">
        <v>2310040545</v>
      </c>
      <c r="D485" t="s">
        <v>2196</v>
      </c>
      <c r="E485">
        <v>2410120053</v>
      </c>
      <c r="F485" t="s">
        <v>3265</v>
      </c>
      <c r="G485" t="s">
        <v>3152</v>
      </c>
      <c r="H485">
        <v>1.6529</v>
      </c>
      <c r="I485">
        <v>4</v>
      </c>
      <c r="J485">
        <v>8000</v>
      </c>
      <c r="K485">
        <f>+VLOOKUP(E485,Costos!$A$1:$I$716100,9,FALSE)</f>
        <v>7.6890919999999996</v>
      </c>
      <c r="L485" t="str">
        <f t="shared" si="24"/>
        <v>241</v>
      </c>
      <c r="M485" t="str">
        <f t="shared" si="25"/>
        <v>241012</v>
      </c>
      <c r="N485" t="str">
        <f>IFERROR(IF(L485="231","231",VLOOKUP(E485,Materiales!$A$1:$G$37443,7,FALSE)),"N/A")</f>
        <v>Varios</v>
      </c>
    </row>
    <row r="486" spans="1:14" x14ac:dyDescent="0.25">
      <c r="A486">
        <v>2110040016</v>
      </c>
      <c r="B486" t="s">
        <v>1175</v>
      </c>
      <c r="C486">
        <v>2310040554</v>
      </c>
      <c r="D486" t="s">
        <v>6322</v>
      </c>
      <c r="E486">
        <v>2410120036</v>
      </c>
      <c r="F486" t="s">
        <v>3260</v>
      </c>
      <c r="G486" t="s">
        <v>89</v>
      </c>
      <c r="H486">
        <v>2.0748000000000002</v>
      </c>
      <c r="I486">
        <v>3</v>
      </c>
      <c r="J486">
        <v>8000</v>
      </c>
      <c r="K486">
        <f>+VLOOKUP(E486,Costos!$A$1:$I$716100,9,FALSE)</f>
        <v>15.371040000000001</v>
      </c>
      <c r="L486" t="str">
        <f t="shared" si="24"/>
        <v>241</v>
      </c>
      <c r="M486" t="str">
        <f t="shared" si="25"/>
        <v>241012</v>
      </c>
      <c r="N486" t="str">
        <f>IFERROR(IF(L486="231","231",VLOOKUP(E486,Materiales!$A$1:$G$37443,7,FALSE)),"N/A")</f>
        <v>Varios</v>
      </c>
    </row>
    <row r="487" spans="1:14" x14ac:dyDescent="0.25">
      <c r="A487">
        <v>2110040016</v>
      </c>
      <c r="B487" t="s">
        <v>1175</v>
      </c>
      <c r="C487">
        <v>2310040554</v>
      </c>
      <c r="D487" t="s">
        <v>6322</v>
      </c>
      <c r="E487">
        <v>2430550010</v>
      </c>
      <c r="F487" t="s">
        <v>3583</v>
      </c>
      <c r="G487" t="s">
        <v>89</v>
      </c>
      <c r="H487">
        <v>8.8922000000000008</v>
      </c>
      <c r="I487">
        <v>3</v>
      </c>
      <c r="J487">
        <v>8000</v>
      </c>
      <c r="K487">
        <f>+VLOOKUP(E487,Costos!$A$1:$I$716100,9,FALSE)</f>
        <v>0.98691399999999996</v>
      </c>
      <c r="L487" t="str">
        <f t="shared" si="24"/>
        <v>243</v>
      </c>
      <c r="M487" t="str">
        <f t="shared" si="25"/>
        <v>243055</v>
      </c>
      <c r="N487" t="str">
        <f>IFERROR(IF(L487="231","231",VLOOKUP(E487,Materiales!$A$1:$G$37443,7,FALSE)),"N/A")</f>
        <v>Varios</v>
      </c>
    </row>
    <row r="488" spans="1:14" x14ac:dyDescent="0.25">
      <c r="A488">
        <v>2110040016</v>
      </c>
      <c r="B488" t="s">
        <v>1175</v>
      </c>
      <c r="C488">
        <v>2310040554</v>
      </c>
      <c r="D488" t="s">
        <v>6322</v>
      </c>
      <c r="E488">
        <v>2430890005</v>
      </c>
      <c r="F488" t="s">
        <v>3657</v>
      </c>
      <c r="G488" t="s">
        <v>89</v>
      </c>
      <c r="H488">
        <v>45.427500000000002</v>
      </c>
      <c r="I488">
        <v>3</v>
      </c>
      <c r="J488">
        <v>8000</v>
      </c>
      <c r="K488">
        <f>+VLOOKUP(E488,Costos!$A$1:$I$716100,9,FALSE)</f>
        <v>5.3839759999999997</v>
      </c>
      <c r="L488" t="str">
        <f t="shared" si="24"/>
        <v>243</v>
      </c>
      <c r="M488" t="str">
        <f t="shared" si="25"/>
        <v>243089</v>
      </c>
      <c r="N488" t="str">
        <f>IFERROR(IF(L488="231","231",VLOOKUP(E488,Materiales!$A$1:$G$37443,7,FALSE)),"N/A")</f>
        <v>Varios</v>
      </c>
    </row>
    <row r="489" spans="1:14" x14ac:dyDescent="0.25">
      <c r="A489">
        <v>2110040016</v>
      </c>
      <c r="B489" t="s">
        <v>1175</v>
      </c>
      <c r="C489">
        <v>2310040566</v>
      </c>
      <c r="D489" t="s">
        <v>2206</v>
      </c>
      <c r="E489">
        <v>2320071471</v>
      </c>
      <c r="F489" t="s">
        <v>2925</v>
      </c>
      <c r="G489" t="s">
        <v>36</v>
      </c>
      <c r="H489">
        <v>8000</v>
      </c>
      <c r="I489">
        <v>2</v>
      </c>
      <c r="J489">
        <v>8000</v>
      </c>
      <c r="K489">
        <f>+VLOOKUP(E489,Costos!$A$1:$I$716100,9,FALSE)</f>
        <v>2.1159999999999998E-3</v>
      </c>
      <c r="L489" t="str">
        <f t="shared" si="24"/>
        <v>232</v>
      </c>
      <c r="M489" t="str">
        <f t="shared" si="25"/>
        <v>232007</v>
      </c>
      <c r="N489" t="str">
        <f>IFERROR(IF(L489="231","231",VLOOKUP(E489,Materiales!$A$1:$G$37443,7,FALSE)),"N/A")</f>
        <v>Etiquetas</v>
      </c>
    </row>
    <row r="490" spans="1:14" x14ac:dyDescent="0.25">
      <c r="A490">
        <v>2110040016</v>
      </c>
      <c r="B490" t="s">
        <v>1175</v>
      </c>
      <c r="C490">
        <v>2310040566</v>
      </c>
      <c r="D490" t="s">
        <v>2206</v>
      </c>
      <c r="E490">
        <v>2310320356</v>
      </c>
      <c r="F490" t="s">
        <v>2642</v>
      </c>
      <c r="G490" t="s">
        <v>89</v>
      </c>
      <c r="H490">
        <v>0.88239999999999996</v>
      </c>
      <c r="I490">
        <v>2</v>
      </c>
      <c r="J490">
        <v>8000</v>
      </c>
      <c r="K490">
        <f>+VLOOKUP(E490,Costos!$A$1:$I$716100,9,FALSE)</f>
        <v>5.2777950000000002</v>
      </c>
      <c r="L490" t="str">
        <f t="shared" si="24"/>
        <v>231</v>
      </c>
      <c r="M490" t="str">
        <f t="shared" si="25"/>
        <v>231032</v>
      </c>
      <c r="N490" t="str">
        <f>IFERROR(IF(L490="231","231",VLOOKUP(E490,Materiales!$A$1:$G$37443,7,FALSE)),"N/A")</f>
        <v>231</v>
      </c>
    </row>
    <row r="491" spans="1:14" x14ac:dyDescent="0.25">
      <c r="A491">
        <v>2110040016</v>
      </c>
      <c r="B491" t="s">
        <v>1175</v>
      </c>
      <c r="C491">
        <v>2310320356</v>
      </c>
      <c r="D491" t="s">
        <v>2642</v>
      </c>
      <c r="E491">
        <v>2310320326</v>
      </c>
      <c r="F491" t="s">
        <v>2635</v>
      </c>
      <c r="G491" t="s">
        <v>89</v>
      </c>
      <c r="H491">
        <v>0.85860000000000003</v>
      </c>
      <c r="I491">
        <v>3</v>
      </c>
      <c r="J491">
        <v>8000</v>
      </c>
      <c r="K491">
        <f>+VLOOKUP(E491,Costos!$A$1:$I$716100,9,FALSE)</f>
        <v>3.2668979999999999</v>
      </c>
      <c r="L491" t="str">
        <f t="shared" si="24"/>
        <v>231</v>
      </c>
      <c r="M491" t="str">
        <f t="shared" si="25"/>
        <v>231032</v>
      </c>
      <c r="N491" t="str">
        <f>IFERROR(IF(L491="231","231",VLOOKUP(E491,Materiales!$A$1:$G$37443,7,FALSE)),"N/A")</f>
        <v>231</v>
      </c>
    </row>
    <row r="492" spans="1:14" x14ac:dyDescent="0.25">
      <c r="A492">
        <v>2110040016</v>
      </c>
      <c r="B492" t="s">
        <v>1175</v>
      </c>
      <c r="C492">
        <v>2310320326</v>
      </c>
      <c r="D492" t="s">
        <v>2635</v>
      </c>
      <c r="E492">
        <v>2410190011</v>
      </c>
      <c r="F492" t="s">
        <v>3305</v>
      </c>
      <c r="G492" t="s">
        <v>89</v>
      </c>
      <c r="H492">
        <v>1.6899999999999998E-2</v>
      </c>
      <c r="I492">
        <v>4</v>
      </c>
      <c r="J492">
        <v>8000</v>
      </c>
      <c r="K492">
        <f>+VLOOKUP(E492,Costos!$A$1:$I$716100,9,FALSE)</f>
        <v>6.6059840000000003</v>
      </c>
      <c r="L492" t="str">
        <f t="shared" si="24"/>
        <v>241</v>
      </c>
      <c r="M492" t="str">
        <f t="shared" si="25"/>
        <v>241019</v>
      </c>
      <c r="N492" t="str">
        <f>IFERROR(IF(L492="231","231",VLOOKUP(E492,Materiales!$A$1:$G$37443,7,FALSE)),"N/A")</f>
        <v>Alcohol</v>
      </c>
    </row>
    <row r="493" spans="1:14" x14ac:dyDescent="0.25">
      <c r="A493">
        <v>2110040016</v>
      </c>
      <c r="B493" t="s">
        <v>1175</v>
      </c>
      <c r="C493">
        <v>2310320326</v>
      </c>
      <c r="D493" t="s">
        <v>2635</v>
      </c>
      <c r="E493">
        <v>2410290210</v>
      </c>
      <c r="F493" t="s">
        <v>3341</v>
      </c>
      <c r="G493" t="s">
        <v>89</v>
      </c>
      <c r="H493">
        <v>3.2000000000000002E-3</v>
      </c>
      <c r="I493">
        <v>4</v>
      </c>
      <c r="J493">
        <v>8000</v>
      </c>
      <c r="K493">
        <f>+VLOOKUP(E493,Costos!$A$1:$I$716100,9,FALSE)</f>
        <v>16.150145999999999</v>
      </c>
      <c r="L493" t="str">
        <f t="shared" si="24"/>
        <v>241</v>
      </c>
      <c r="M493" t="str">
        <f t="shared" si="25"/>
        <v>241029</v>
      </c>
      <c r="N493" t="str">
        <f>IFERROR(IF(L493="231","231",VLOOKUP(E493,Materiales!$A$1:$G$37443,7,FALSE)),"N/A")</f>
        <v>Alcohol</v>
      </c>
    </row>
    <row r="494" spans="1:14" x14ac:dyDescent="0.25">
      <c r="A494">
        <v>2110040016</v>
      </c>
      <c r="B494" t="s">
        <v>1175</v>
      </c>
      <c r="C494">
        <v>2310320326</v>
      </c>
      <c r="D494" t="s">
        <v>2635</v>
      </c>
      <c r="E494">
        <v>2410290516</v>
      </c>
      <c r="F494" t="s">
        <v>3351</v>
      </c>
      <c r="G494" t="s">
        <v>89</v>
      </c>
      <c r="H494">
        <v>0.40060000000000001</v>
      </c>
      <c r="I494">
        <v>4</v>
      </c>
      <c r="J494">
        <v>8000</v>
      </c>
      <c r="K494">
        <f>+VLOOKUP(E494,Costos!$A$1:$I$716100,9,FALSE)</f>
        <v>6.3744370000000004</v>
      </c>
      <c r="L494" t="str">
        <f t="shared" si="24"/>
        <v>241</v>
      </c>
      <c r="M494" t="str">
        <f t="shared" si="25"/>
        <v>241029</v>
      </c>
      <c r="N494" t="str">
        <f>IFERROR(IF(L494="231","231",VLOOKUP(E494,Materiales!$A$1:$G$37443,7,FALSE)),"N/A")</f>
        <v>Varios</v>
      </c>
    </row>
    <row r="495" spans="1:14" x14ac:dyDescent="0.25">
      <c r="A495">
        <v>2110040016</v>
      </c>
      <c r="B495" t="s">
        <v>1175</v>
      </c>
      <c r="C495">
        <v>2310320326</v>
      </c>
      <c r="D495" t="s">
        <v>2635</v>
      </c>
      <c r="E495">
        <v>2410290517</v>
      </c>
      <c r="F495" t="s">
        <v>3352</v>
      </c>
      <c r="G495" t="s">
        <v>89</v>
      </c>
      <c r="H495">
        <v>1E-3</v>
      </c>
      <c r="I495">
        <v>4</v>
      </c>
      <c r="J495">
        <v>8000</v>
      </c>
      <c r="K495">
        <f>+VLOOKUP(E495,Costos!$A$1:$I$716100,9,FALSE)</f>
        <v>5.2654379999999996</v>
      </c>
      <c r="L495" t="str">
        <f t="shared" si="24"/>
        <v>241</v>
      </c>
      <c r="M495" t="str">
        <f t="shared" si="25"/>
        <v>241029</v>
      </c>
      <c r="N495" t="str">
        <f>IFERROR(IF(L495="231","231",VLOOKUP(E495,Materiales!$A$1:$G$37443,7,FALSE)),"N/A")</f>
        <v>Otros</v>
      </c>
    </row>
    <row r="496" spans="1:14" x14ac:dyDescent="0.25">
      <c r="A496">
        <v>2110040016</v>
      </c>
      <c r="B496" t="s">
        <v>1175</v>
      </c>
      <c r="C496">
        <v>2310320326</v>
      </c>
      <c r="D496" t="s">
        <v>2635</v>
      </c>
      <c r="E496">
        <v>2410290518</v>
      </c>
      <c r="F496" t="s">
        <v>3353</v>
      </c>
      <c r="G496" t="s">
        <v>89</v>
      </c>
      <c r="H496">
        <v>1.1999999999999999E-3</v>
      </c>
      <c r="I496">
        <v>4</v>
      </c>
      <c r="J496">
        <v>8000</v>
      </c>
      <c r="K496">
        <f>+VLOOKUP(E496,Costos!$A$1:$I$716100,9,FALSE)</f>
        <v>4.2085650000000001</v>
      </c>
      <c r="L496" t="str">
        <f t="shared" si="24"/>
        <v>241</v>
      </c>
      <c r="M496" t="str">
        <f t="shared" si="25"/>
        <v>241029</v>
      </c>
      <c r="N496" t="str">
        <f>IFERROR(IF(L496="231","231",VLOOKUP(E496,Materiales!$A$1:$G$37443,7,FALSE)),"N/A")</f>
        <v>Otros</v>
      </c>
    </row>
    <row r="497" spans="1:14" x14ac:dyDescent="0.25">
      <c r="A497">
        <v>2110040016</v>
      </c>
      <c r="B497" t="s">
        <v>1175</v>
      </c>
      <c r="C497">
        <v>2310320326</v>
      </c>
      <c r="D497" t="s">
        <v>2635</v>
      </c>
      <c r="E497">
        <v>2410290544</v>
      </c>
      <c r="F497" t="s">
        <v>3356</v>
      </c>
      <c r="G497" t="s">
        <v>89</v>
      </c>
      <c r="H497">
        <v>3.2000000000000002E-3</v>
      </c>
      <c r="I497">
        <v>4</v>
      </c>
      <c r="J497">
        <v>8000</v>
      </c>
      <c r="K497">
        <f>+VLOOKUP(E497,Costos!$A$1:$I$716100,9,FALSE)</f>
        <v>19.648409999999998</v>
      </c>
      <c r="L497" t="str">
        <f t="shared" si="24"/>
        <v>241</v>
      </c>
      <c r="M497" t="str">
        <f t="shared" si="25"/>
        <v>241029</v>
      </c>
      <c r="N497" t="str">
        <f>IFERROR(IF(L497="231","231",VLOOKUP(E497,Materiales!$A$1:$G$37443,7,FALSE)),"N/A")</f>
        <v>Alcohol</v>
      </c>
    </row>
    <row r="498" spans="1:14" x14ac:dyDescent="0.25">
      <c r="A498">
        <v>2110040016</v>
      </c>
      <c r="B498" t="s">
        <v>1175</v>
      </c>
      <c r="C498">
        <v>2310320326</v>
      </c>
      <c r="D498" t="s">
        <v>2635</v>
      </c>
      <c r="E498">
        <v>2410290827</v>
      </c>
      <c r="F498" t="s">
        <v>3467</v>
      </c>
      <c r="G498" t="s">
        <v>89</v>
      </c>
      <c r="H498">
        <v>4.1999999999999997E-3</v>
      </c>
      <c r="I498">
        <v>4</v>
      </c>
      <c r="J498">
        <v>8000</v>
      </c>
      <c r="K498">
        <f>+VLOOKUP(E498,Costos!$A$1:$I$716100,9,FALSE)</f>
        <v>8.7862050000000007</v>
      </c>
      <c r="L498" t="str">
        <f t="shared" si="24"/>
        <v>241</v>
      </c>
      <c r="M498" t="str">
        <f t="shared" si="25"/>
        <v>241029</v>
      </c>
      <c r="N498" t="str">
        <f>IFERROR(IF(L498="231","231",VLOOKUP(E498,Materiales!$A$1:$G$37443,7,FALSE)),"N/A")</f>
        <v>Varios</v>
      </c>
    </row>
    <row r="499" spans="1:14" x14ac:dyDescent="0.25">
      <c r="A499">
        <v>2110040016</v>
      </c>
      <c r="B499" t="s">
        <v>1175</v>
      </c>
      <c r="C499">
        <v>2310320326</v>
      </c>
      <c r="D499" t="s">
        <v>2635</v>
      </c>
      <c r="E499">
        <v>2430850012</v>
      </c>
      <c r="F499" t="s">
        <v>3638</v>
      </c>
      <c r="G499" t="s">
        <v>89</v>
      </c>
      <c r="H499">
        <v>5.9999999999999995E-4</v>
      </c>
      <c r="I499">
        <v>4</v>
      </c>
      <c r="J499">
        <v>8000</v>
      </c>
      <c r="K499">
        <f>+VLOOKUP(E499,Costos!$A$1:$I$716100,9,FALSE)</f>
        <v>15.424059</v>
      </c>
      <c r="L499" t="str">
        <f t="shared" si="24"/>
        <v>243</v>
      </c>
      <c r="M499" t="str">
        <f t="shared" si="25"/>
        <v>243085</v>
      </c>
      <c r="N499" t="str">
        <f>IFERROR(IF(L499="231","231",VLOOKUP(E499,Materiales!$A$1:$G$37443,7,FALSE)),"N/A")</f>
        <v>Varios</v>
      </c>
    </row>
    <row r="500" spans="1:14" x14ac:dyDescent="0.25">
      <c r="A500">
        <v>2110040016</v>
      </c>
      <c r="B500" t="s">
        <v>1175</v>
      </c>
      <c r="C500">
        <v>2310320326</v>
      </c>
      <c r="D500" t="s">
        <v>2635</v>
      </c>
      <c r="E500">
        <v>2430880022</v>
      </c>
      <c r="F500" t="s">
        <v>115</v>
      </c>
      <c r="G500" t="s">
        <v>89</v>
      </c>
      <c r="H500">
        <v>2.8E-3</v>
      </c>
      <c r="I500">
        <v>4</v>
      </c>
      <c r="J500">
        <v>8000</v>
      </c>
      <c r="K500">
        <f>+VLOOKUP(E500,Costos!$A$1:$I$716100,9,FALSE)</f>
        <v>6.1924229999999998</v>
      </c>
      <c r="L500" t="str">
        <f t="shared" si="24"/>
        <v>243</v>
      </c>
      <c r="M500" t="str">
        <f t="shared" si="25"/>
        <v>243088</v>
      </c>
      <c r="N500" t="str">
        <f>IFERROR(IF(L500="231","231",VLOOKUP(E500,Materiales!$A$1:$G$37443,7,FALSE)),"N/A")</f>
        <v>Varios</v>
      </c>
    </row>
    <row r="501" spans="1:14" x14ac:dyDescent="0.25">
      <c r="A501">
        <v>2110040016</v>
      </c>
      <c r="B501" t="s">
        <v>1175</v>
      </c>
      <c r="C501">
        <v>2310320356</v>
      </c>
      <c r="D501" t="s">
        <v>2642</v>
      </c>
      <c r="E501">
        <v>2410200021</v>
      </c>
      <c r="F501" t="s">
        <v>3309</v>
      </c>
      <c r="G501" t="s">
        <v>89</v>
      </c>
      <c r="H501">
        <v>2.2100000000000002E-2</v>
      </c>
      <c r="I501">
        <v>3</v>
      </c>
      <c r="J501">
        <v>8000</v>
      </c>
      <c r="K501">
        <f>+VLOOKUP(E501,Costos!$A$1:$I$716100,9,FALSE)</f>
        <v>17.368421000000001</v>
      </c>
      <c r="L501" t="str">
        <f t="shared" si="24"/>
        <v>241</v>
      </c>
      <c r="M501" t="str">
        <f t="shared" si="25"/>
        <v>241020</v>
      </c>
      <c r="N501" t="str">
        <f>IFERROR(IF(L501="231","231",VLOOKUP(E501,Materiales!$A$1:$G$37443,7,FALSE)),"N/A")</f>
        <v>Otros</v>
      </c>
    </row>
    <row r="502" spans="1:14" x14ac:dyDescent="0.25">
      <c r="A502">
        <v>2110040016</v>
      </c>
      <c r="B502" t="s">
        <v>1175</v>
      </c>
      <c r="C502">
        <v>2310320356</v>
      </c>
      <c r="D502" t="s">
        <v>2642</v>
      </c>
      <c r="E502">
        <v>2430850012</v>
      </c>
      <c r="F502" t="s">
        <v>3638</v>
      </c>
      <c r="G502" t="s">
        <v>89</v>
      </c>
      <c r="H502">
        <v>8.9999999999999998E-4</v>
      </c>
      <c r="I502">
        <v>3</v>
      </c>
      <c r="J502">
        <v>8000</v>
      </c>
      <c r="K502">
        <f>+VLOOKUP(E502,Costos!$A$1:$I$716100,9,FALSE)</f>
        <v>15.424059</v>
      </c>
      <c r="L502" t="str">
        <f t="shared" si="24"/>
        <v>243</v>
      </c>
      <c r="M502" t="str">
        <f t="shared" si="25"/>
        <v>243085</v>
      </c>
      <c r="N502" t="str">
        <f>IFERROR(IF(L502="231","231",VLOOKUP(E502,Materiales!$A$1:$G$37443,7,FALSE)),"N/A")</f>
        <v>Varios</v>
      </c>
    </row>
    <row r="503" spans="1:14" x14ac:dyDescent="0.25">
      <c r="A503">
        <v>2110040016</v>
      </c>
      <c r="B503" t="s">
        <v>1175</v>
      </c>
      <c r="C503">
        <v>2310320356</v>
      </c>
      <c r="D503" t="s">
        <v>2642</v>
      </c>
      <c r="E503">
        <v>2430880022</v>
      </c>
      <c r="F503" t="s">
        <v>115</v>
      </c>
      <c r="G503" t="s">
        <v>89</v>
      </c>
      <c r="H503">
        <v>8.9999999999999998E-4</v>
      </c>
      <c r="I503">
        <v>3</v>
      </c>
      <c r="J503">
        <v>8000</v>
      </c>
      <c r="K503">
        <f>+VLOOKUP(E503,Costos!$A$1:$I$716100,9,FALSE)</f>
        <v>6.1924229999999998</v>
      </c>
      <c r="L503" t="str">
        <f t="shared" si="24"/>
        <v>243</v>
      </c>
      <c r="M503" t="str">
        <f t="shared" si="25"/>
        <v>243088</v>
      </c>
      <c r="N503" t="str">
        <f>IFERROR(IF(L503="231","231",VLOOKUP(E503,Materiales!$A$1:$G$37443,7,FALSE)),"N/A")</f>
        <v>Varios</v>
      </c>
    </row>
    <row r="504" spans="1:14" x14ac:dyDescent="0.25">
      <c r="A504">
        <v>2110040016</v>
      </c>
      <c r="B504" t="s">
        <v>1175</v>
      </c>
      <c r="C504">
        <v>2110040016</v>
      </c>
      <c r="D504" t="s">
        <v>1175</v>
      </c>
      <c r="E504">
        <v>2310040562</v>
      </c>
      <c r="F504" t="s">
        <v>2202</v>
      </c>
      <c r="G504" t="s">
        <v>36</v>
      </c>
      <c r="H504">
        <v>8000</v>
      </c>
      <c r="I504">
        <v>1</v>
      </c>
      <c r="J504">
        <v>8000</v>
      </c>
      <c r="K504">
        <f>+VLOOKUP(E504,Costos!$A$1:$I$716100,9,FALSE)</f>
        <v>0.1137</v>
      </c>
      <c r="L504" t="str">
        <f t="shared" si="24"/>
        <v>231</v>
      </c>
      <c r="M504" t="str">
        <f t="shared" si="25"/>
        <v>231004</v>
      </c>
      <c r="N504" t="str">
        <f>IFERROR(IF(L504="231","231",VLOOKUP(E504,Materiales!$A$1:$G$37443,7,FALSE)),"N/A")</f>
        <v>231</v>
      </c>
    </row>
    <row r="505" spans="1:14" x14ac:dyDescent="0.25">
      <c r="A505">
        <v>2110040016</v>
      </c>
      <c r="B505" t="s">
        <v>1175</v>
      </c>
      <c r="C505">
        <v>2310040562</v>
      </c>
      <c r="D505" t="s">
        <v>2202</v>
      </c>
      <c r="E505">
        <v>2310040550</v>
      </c>
      <c r="F505" t="s">
        <v>6298</v>
      </c>
      <c r="G505" t="s">
        <v>36</v>
      </c>
      <c r="H505">
        <v>8000</v>
      </c>
      <c r="I505">
        <v>2</v>
      </c>
      <c r="J505">
        <v>8000</v>
      </c>
      <c r="K505">
        <f>+VLOOKUP(E505,Costos!$A$1:$I$716100,9,FALSE)</f>
        <v>9.5649999999999999E-2</v>
      </c>
      <c r="L505" t="str">
        <f t="shared" ref="L505:L568" si="26">+LEFT(E505,3)</f>
        <v>231</v>
      </c>
      <c r="M505" t="str">
        <f t="shared" ref="M505:M568" si="27">+LEFT(E505,6)</f>
        <v>231004</v>
      </c>
      <c r="N505" t="str">
        <f>IFERROR(IF(L505="231","231",VLOOKUP(E505,Materiales!$A$1:$G$37443,7,FALSE)),"N/A")</f>
        <v>231</v>
      </c>
    </row>
    <row r="506" spans="1:14" x14ac:dyDescent="0.25">
      <c r="A506">
        <v>2110040016</v>
      </c>
      <c r="B506" t="s">
        <v>1175</v>
      </c>
      <c r="C506">
        <v>2310040550</v>
      </c>
      <c r="D506" t="s">
        <v>6298</v>
      </c>
      <c r="E506">
        <v>2310040543</v>
      </c>
      <c r="F506" t="s">
        <v>2194</v>
      </c>
      <c r="G506" t="s">
        <v>89</v>
      </c>
      <c r="H506">
        <v>1.8883000000000001</v>
      </c>
      <c r="I506">
        <v>3</v>
      </c>
      <c r="J506">
        <v>8000</v>
      </c>
      <c r="K506">
        <f>+VLOOKUP(E506,Costos!$A$1:$I$716100,9,FALSE)</f>
        <v>24.646429000000001</v>
      </c>
      <c r="L506" t="str">
        <f t="shared" si="26"/>
        <v>231</v>
      </c>
      <c r="M506" t="str">
        <f t="shared" si="27"/>
        <v>231004</v>
      </c>
      <c r="N506" t="str">
        <f>IFERROR(IF(L506="231","231",VLOOKUP(E506,Materiales!$A$1:$G$37443,7,FALSE)),"N/A")</f>
        <v>231</v>
      </c>
    </row>
    <row r="507" spans="1:14" x14ac:dyDescent="0.25">
      <c r="A507">
        <v>2110040016</v>
      </c>
      <c r="B507" t="s">
        <v>1175</v>
      </c>
      <c r="C507">
        <v>2310040543</v>
      </c>
      <c r="D507" t="s">
        <v>2194</v>
      </c>
      <c r="E507">
        <v>2410260028</v>
      </c>
      <c r="F507" t="s">
        <v>3323</v>
      </c>
      <c r="G507" t="s">
        <v>89</v>
      </c>
      <c r="H507">
        <v>2.8500000000000001E-2</v>
      </c>
      <c r="I507">
        <v>4</v>
      </c>
      <c r="J507">
        <v>8000</v>
      </c>
      <c r="K507">
        <f>+VLOOKUP(E507,Costos!$A$1:$I$716100,9,FALSE)</f>
        <v>48.858373999999998</v>
      </c>
      <c r="L507" t="str">
        <f t="shared" si="26"/>
        <v>241</v>
      </c>
      <c r="M507" t="str">
        <f t="shared" si="27"/>
        <v>241026</v>
      </c>
      <c r="N507" t="str">
        <f>IFERROR(IF(L507="231","231",VLOOKUP(E507,Materiales!$A$1:$G$37443,7,FALSE)),"N/A")</f>
        <v>Otros</v>
      </c>
    </row>
    <row r="508" spans="1:14" x14ac:dyDescent="0.25">
      <c r="A508">
        <v>2110040016</v>
      </c>
      <c r="B508" t="s">
        <v>1175</v>
      </c>
      <c r="C508">
        <v>2310040543</v>
      </c>
      <c r="D508" t="s">
        <v>2194</v>
      </c>
      <c r="E508">
        <v>2410090302</v>
      </c>
      <c r="F508" t="s">
        <v>3202</v>
      </c>
      <c r="G508" t="s">
        <v>89</v>
      </c>
      <c r="H508">
        <v>0.56379999999999997</v>
      </c>
      <c r="I508">
        <v>4</v>
      </c>
      <c r="J508">
        <v>8000</v>
      </c>
      <c r="K508">
        <f>+VLOOKUP(E508,Costos!$A$1:$I$716100,9,FALSE)</f>
        <v>40.179017999999999</v>
      </c>
      <c r="L508" t="str">
        <f t="shared" si="26"/>
        <v>241</v>
      </c>
      <c r="M508" t="str">
        <f t="shared" si="27"/>
        <v>241009</v>
      </c>
      <c r="N508" t="str">
        <f>IFERROR(IF(L508="231","231",VLOOKUP(E508,Materiales!$A$1:$G$37443,7,FALSE)),"N/A")</f>
        <v>Pigmentos</v>
      </c>
    </row>
    <row r="509" spans="1:14" x14ac:dyDescent="0.25">
      <c r="A509">
        <v>2110040016</v>
      </c>
      <c r="B509" t="s">
        <v>1175</v>
      </c>
      <c r="C509">
        <v>2310040543</v>
      </c>
      <c r="D509" t="s">
        <v>2194</v>
      </c>
      <c r="E509">
        <v>2410120053</v>
      </c>
      <c r="F509" t="s">
        <v>3265</v>
      </c>
      <c r="G509" t="s">
        <v>3152</v>
      </c>
      <c r="H509">
        <v>1.4657</v>
      </c>
      <c r="I509">
        <v>4</v>
      </c>
      <c r="J509">
        <v>8000</v>
      </c>
      <c r="K509">
        <f>+VLOOKUP(E509,Costos!$A$1:$I$716100,9,FALSE)</f>
        <v>7.6890919999999996</v>
      </c>
      <c r="L509" t="str">
        <f t="shared" si="26"/>
        <v>241</v>
      </c>
      <c r="M509" t="str">
        <f t="shared" si="27"/>
        <v>241012</v>
      </c>
      <c r="N509" t="str">
        <f>IFERROR(IF(L509="231","231",VLOOKUP(E509,Materiales!$A$1:$G$37443,7,FALSE)),"N/A")</f>
        <v>Varios</v>
      </c>
    </row>
    <row r="510" spans="1:14" x14ac:dyDescent="0.25">
      <c r="A510">
        <v>2110040016</v>
      </c>
      <c r="B510" t="s">
        <v>1175</v>
      </c>
      <c r="C510">
        <v>2310040550</v>
      </c>
      <c r="D510" t="s">
        <v>6298</v>
      </c>
      <c r="E510">
        <v>2410120036</v>
      </c>
      <c r="F510" t="s">
        <v>3260</v>
      </c>
      <c r="G510" t="s">
        <v>89</v>
      </c>
      <c r="H510">
        <v>2.0653999999999999</v>
      </c>
      <c r="I510">
        <v>3</v>
      </c>
      <c r="J510">
        <v>8000</v>
      </c>
      <c r="K510">
        <f>+VLOOKUP(E510,Costos!$A$1:$I$716100,9,FALSE)</f>
        <v>15.371040000000001</v>
      </c>
      <c r="L510" t="str">
        <f t="shared" si="26"/>
        <v>241</v>
      </c>
      <c r="M510" t="str">
        <f t="shared" si="27"/>
        <v>241012</v>
      </c>
      <c r="N510" t="str">
        <f>IFERROR(IF(L510="231","231",VLOOKUP(E510,Materiales!$A$1:$G$37443,7,FALSE)),"N/A")</f>
        <v>Varios</v>
      </c>
    </row>
    <row r="511" spans="1:14" x14ac:dyDescent="0.25">
      <c r="A511">
        <v>2110040016</v>
      </c>
      <c r="B511" t="s">
        <v>1175</v>
      </c>
      <c r="C511">
        <v>2310040550</v>
      </c>
      <c r="D511" t="s">
        <v>6298</v>
      </c>
      <c r="E511">
        <v>2430550010</v>
      </c>
      <c r="F511" t="s">
        <v>3583</v>
      </c>
      <c r="G511" t="s">
        <v>89</v>
      </c>
      <c r="H511">
        <v>8.8514999999999997</v>
      </c>
      <c r="I511">
        <v>3</v>
      </c>
      <c r="J511">
        <v>8000</v>
      </c>
      <c r="K511">
        <f>+VLOOKUP(E511,Costos!$A$1:$I$716100,9,FALSE)</f>
        <v>0.98691399999999996</v>
      </c>
      <c r="L511" t="str">
        <f t="shared" si="26"/>
        <v>243</v>
      </c>
      <c r="M511" t="str">
        <f t="shared" si="27"/>
        <v>243055</v>
      </c>
      <c r="N511" t="str">
        <f>IFERROR(IF(L511="231","231",VLOOKUP(E511,Materiales!$A$1:$G$37443,7,FALSE)),"N/A")</f>
        <v>Varios</v>
      </c>
    </row>
    <row r="512" spans="1:14" x14ac:dyDescent="0.25">
      <c r="A512">
        <v>2110040016</v>
      </c>
      <c r="B512" t="s">
        <v>1175</v>
      </c>
      <c r="C512">
        <v>2310040550</v>
      </c>
      <c r="D512" t="s">
        <v>6298</v>
      </c>
      <c r="E512">
        <v>2430890005</v>
      </c>
      <c r="F512" t="s">
        <v>3657</v>
      </c>
      <c r="G512" t="s">
        <v>89</v>
      </c>
      <c r="H512">
        <v>46.204900000000002</v>
      </c>
      <c r="I512">
        <v>3</v>
      </c>
      <c r="J512">
        <v>8000</v>
      </c>
      <c r="K512">
        <f>+VLOOKUP(E512,Costos!$A$1:$I$716100,9,FALSE)</f>
        <v>5.3839759999999997</v>
      </c>
      <c r="L512" t="str">
        <f t="shared" si="26"/>
        <v>243</v>
      </c>
      <c r="M512" t="str">
        <f t="shared" si="27"/>
        <v>243089</v>
      </c>
      <c r="N512" t="str">
        <f>IFERROR(IF(L512="231","231",VLOOKUP(E512,Materiales!$A$1:$G$37443,7,FALSE)),"N/A")</f>
        <v>Varios</v>
      </c>
    </row>
    <row r="513" spans="1:14" x14ac:dyDescent="0.25">
      <c r="A513">
        <v>2110040016</v>
      </c>
      <c r="B513" t="s">
        <v>1175</v>
      </c>
      <c r="C513">
        <v>2310040562</v>
      </c>
      <c r="D513" t="s">
        <v>2202</v>
      </c>
      <c r="E513">
        <v>2320071463</v>
      </c>
      <c r="F513" t="s">
        <v>2917</v>
      </c>
      <c r="G513" t="s">
        <v>36</v>
      </c>
      <c r="H513">
        <v>8000</v>
      </c>
      <c r="I513">
        <v>2</v>
      </c>
      <c r="J513">
        <v>8000</v>
      </c>
      <c r="K513">
        <f>+VLOOKUP(E513,Costos!$A$1:$I$716100,9,FALSE)</f>
        <v>2.2799999999999999E-3</v>
      </c>
      <c r="L513" t="str">
        <f t="shared" si="26"/>
        <v>232</v>
      </c>
      <c r="M513" t="str">
        <f t="shared" si="27"/>
        <v>232007</v>
      </c>
      <c r="N513" t="str">
        <f>IFERROR(IF(L513="231","231",VLOOKUP(E513,Materiales!$A$1:$G$37443,7,FALSE)),"N/A")</f>
        <v>Etiquetas</v>
      </c>
    </row>
    <row r="514" spans="1:14" x14ac:dyDescent="0.25">
      <c r="A514">
        <v>2110040016</v>
      </c>
      <c r="B514" t="s">
        <v>1175</v>
      </c>
      <c r="C514">
        <v>2310040562</v>
      </c>
      <c r="D514" t="s">
        <v>2202</v>
      </c>
      <c r="E514">
        <v>2310320356</v>
      </c>
      <c r="F514" t="s">
        <v>2642</v>
      </c>
      <c r="G514" t="s">
        <v>89</v>
      </c>
      <c r="H514">
        <v>0.88239999999999996</v>
      </c>
      <c r="I514">
        <v>2</v>
      </c>
      <c r="J514">
        <v>8000</v>
      </c>
      <c r="K514">
        <f>+VLOOKUP(E514,Costos!$A$1:$I$716100,9,FALSE)</f>
        <v>5.2777950000000002</v>
      </c>
      <c r="L514" t="str">
        <f t="shared" si="26"/>
        <v>231</v>
      </c>
      <c r="M514" t="str">
        <f t="shared" si="27"/>
        <v>231032</v>
      </c>
      <c r="N514" t="str">
        <f>IFERROR(IF(L514="231","231",VLOOKUP(E514,Materiales!$A$1:$G$37443,7,FALSE)),"N/A")</f>
        <v>231</v>
      </c>
    </row>
    <row r="515" spans="1:14" x14ac:dyDescent="0.25">
      <c r="A515">
        <v>2110040016</v>
      </c>
      <c r="B515" t="s">
        <v>1175</v>
      </c>
      <c r="C515">
        <v>2310320356</v>
      </c>
      <c r="D515" t="s">
        <v>2642</v>
      </c>
      <c r="E515">
        <v>2310320326</v>
      </c>
      <c r="F515" t="s">
        <v>2635</v>
      </c>
      <c r="G515" t="s">
        <v>89</v>
      </c>
      <c r="H515">
        <v>0.85860000000000003</v>
      </c>
      <c r="I515">
        <v>3</v>
      </c>
      <c r="J515">
        <v>8000</v>
      </c>
      <c r="K515">
        <f>+VLOOKUP(E515,Costos!$A$1:$I$716100,9,FALSE)</f>
        <v>3.2668979999999999</v>
      </c>
      <c r="L515" t="str">
        <f t="shared" si="26"/>
        <v>231</v>
      </c>
      <c r="M515" t="str">
        <f t="shared" si="27"/>
        <v>231032</v>
      </c>
      <c r="N515" t="str">
        <f>IFERROR(IF(L515="231","231",VLOOKUP(E515,Materiales!$A$1:$G$37443,7,FALSE)),"N/A")</f>
        <v>231</v>
      </c>
    </row>
    <row r="516" spans="1:14" x14ac:dyDescent="0.25">
      <c r="A516">
        <v>2110040016</v>
      </c>
      <c r="B516" t="s">
        <v>1175</v>
      </c>
      <c r="C516">
        <v>2310320326</v>
      </c>
      <c r="D516" t="s">
        <v>2635</v>
      </c>
      <c r="E516">
        <v>2410190011</v>
      </c>
      <c r="F516" t="s">
        <v>3305</v>
      </c>
      <c r="G516" t="s">
        <v>89</v>
      </c>
      <c r="H516">
        <v>1.6899999999999998E-2</v>
      </c>
      <c r="I516">
        <v>4</v>
      </c>
      <c r="J516">
        <v>8000</v>
      </c>
      <c r="K516">
        <f>+VLOOKUP(E516,Costos!$A$1:$I$716100,9,FALSE)</f>
        <v>6.6059840000000003</v>
      </c>
      <c r="L516" t="str">
        <f t="shared" si="26"/>
        <v>241</v>
      </c>
      <c r="M516" t="str">
        <f t="shared" si="27"/>
        <v>241019</v>
      </c>
      <c r="N516" t="str">
        <f>IFERROR(IF(L516="231","231",VLOOKUP(E516,Materiales!$A$1:$G$37443,7,FALSE)),"N/A")</f>
        <v>Alcohol</v>
      </c>
    </row>
    <row r="517" spans="1:14" x14ac:dyDescent="0.25">
      <c r="A517">
        <v>2110040016</v>
      </c>
      <c r="B517" t="s">
        <v>1175</v>
      </c>
      <c r="C517">
        <v>2310320326</v>
      </c>
      <c r="D517" t="s">
        <v>2635</v>
      </c>
      <c r="E517">
        <v>2410290210</v>
      </c>
      <c r="F517" t="s">
        <v>3341</v>
      </c>
      <c r="G517" t="s">
        <v>89</v>
      </c>
      <c r="H517">
        <v>3.2000000000000002E-3</v>
      </c>
      <c r="I517">
        <v>4</v>
      </c>
      <c r="J517">
        <v>8000</v>
      </c>
      <c r="K517">
        <f>+VLOOKUP(E517,Costos!$A$1:$I$716100,9,FALSE)</f>
        <v>16.150145999999999</v>
      </c>
      <c r="L517" t="str">
        <f t="shared" si="26"/>
        <v>241</v>
      </c>
      <c r="M517" t="str">
        <f t="shared" si="27"/>
        <v>241029</v>
      </c>
      <c r="N517" t="str">
        <f>IFERROR(IF(L517="231","231",VLOOKUP(E517,Materiales!$A$1:$G$37443,7,FALSE)),"N/A")</f>
        <v>Alcohol</v>
      </c>
    </row>
    <row r="518" spans="1:14" x14ac:dyDescent="0.25">
      <c r="A518">
        <v>2110040016</v>
      </c>
      <c r="B518" t="s">
        <v>1175</v>
      </c>
      <c r="C518">
        <v>2310320326</v>
      </c>
      <c r="D518" t="s">
        <v>2635</v>
      </c>
      <c r="E518">
        <v>2410290516</v>
      </c>
      <c r="F518" t="s">
        <v>3351</v>
      </c>
      <c r="G518" t="s">
        <v>89</v>
      </c>
      <c r="H518">
        <v>0.40060000000000001</v>
      </c>
      <c r="I518">
        <v>4</v>
      </c>
      <c r="J518">
        <v>8000</v>
      </c>
      <c r="K518">
        <f>+VLOOKUP(E518,Costos!$A$1:$I$716100,9,FALSE)</f>
        <v>6.3744370000000004</v>
      </c>
      <c r="L518" t="str">
        <f t="shared" si="26"/>
        <v>241</v>
      </c>
      <c r="M518" t="str">
        <f t="shared" si="27"/>
        <v>241029</v>
      </c>
      <c r="N518" t="str">
        <f>IFERROR(IF(L518="231","231",VLOOKUP(E518,Materiales!$A$1:$G$37443,7,FALSE)),"N/A")</f>
        <v>Varios</v>
      </c>
    </row>
    <row r="519" spans="1:14" x14ac:dyDescent="0.25">
      <c r="A519">
        <v>2110040016</v>
      </c>
      <c r="B519" t="s">
        <v>1175</v>
      </c>
      <c r="C519">
        <v>2310320326</v>
      </c>
      <c r="D519" t="s">
        <v>2635</v>
      </c>
      <c r="E519">
        <v>2410290517</v>
      </c>
      <c r="F519" t="s">
        <v>3352</v>
      </c>
      <c r="G519" t="s">
        <v>89</v>
      </c>
      <c r="H519">
        <v>1E-3</v>
      </c>
      <c r="I519">
        <v>4</v>
      </c>
      <c r="J519">
        <v>8000</v>
      </c>
      <c r="K519">
        <f>+VLOOKUP(E519,Costos!$A$1:$I$716100,9,FALSE)</f>
        <v>5.2654379999999996</v>
      </c>
      <c r="L519" t="str">
        <f t="shared" si="26"/>
        <v>241</v>
      </c>
      <c r="M519" t="str">
        <f t="shared" si="27"/>
        <v>241029</v>
      </c>
      <c r="N519" t="str">
        <f>IFERROR(IF(L519="231","231",VLOOKUP(E519,Materiales!$A$1:$G$37443,7,FALSE)),"N/A")</f>
        <v>Otros</v>
      </c>
    </row>
    <row r="520" spans="1:14" x14ac:dyDescent="0.25">
      <c r="A520">
        <v>2110040016</v>
      </c>
      <c r="B520" t="s">
        <v>1175</v>
      </c>
      <c r="C520">
        <v>2310320326</v>
      </c>
      <c r="D520" t="s">
        <v>2635</v>
      </c>
      <c r="E520">
        <v>2410290518</v>
      </c>
      <c r="F520" t="s">
        <v>3353</v>
      </c>
      <c r="G520" t="s">
        <v>89</v>
      </c>
      <c r="H520">
        <v>1.1999999999999999E-3</v>
      </c>
      <c r="I520">
        <v>4</v>
      </c>
      <c r="J520">
        <v>8000</v>
      </c>
      <c r="K520">
        <f>+VLOOKUP(E520,Costos!$A$1:$I$716100,9,FALSE)</f>
        <v>4.2085650000000001</v>
      </c>
      <c r="L520" t="str">
        <f t="shared" si="26"/>
        <v>241</v>
      </c>
      <c r="M520" t="str">
        <f t="shared" si="27"/>
        <v>241029</v>
      </c>
      <c r="N520" t="str">
        <f>IFERROR(IF(L520="231","231",VLOOKUP(E520,Materiales!$A$1:$G$37443,7,FALSE)),"N/A")</f>
        <v>Otros</v>
      </c>
    </row>
    <row r="521" spans="1:14" x14ac:dyDescent="0.25">
      <c r="A521">
        <v>2110040016</v>
      </c>
      <c r="B521" t="s">
        <v>1175</v>
      </c>
      <c r="C521">
        <v>2310320326</v>
      </c>
      <c r="D521" t="s">
        <v>2635</v>
      </c>
      <c r="E521">
        <v>2410290544</v>
      </c>
      <c r="F521" t="s">
        <v>3356</v>
      </c>
      <c r="G521" t="s">
        <v>89</v>
      </c>
      <c r="H521">
        <v>3.2000000000000002E-3</v>
      </c>
      <c r="I521">
        <v>4</v>
      </c>
      <c r="J521">
        <v>8000</v>
      </c>
      <c r="K521">
        <f>+VLOOKUP(E521,Costos!$A$1:$I$716100,9,FALSE)</f>
        <v>19.648409999999998</v>
      </c>
      <c r="L521" t="str">
        <f t="shared" si="26"/>
        <v>241</v>
      </c>
      <c r="M521" t="str">
        <f t="shared" si="27"/>
        <v>241029</v>
      </c>
      <c r="N521" t="str">
        <f>IFERROR(IF(L521="231","231",VLOOKUP(E521,Materiales!$A$1:$G$37443,7,FALSE)),"N/A")</f>
        <v>Alcohol</v>
      </c>
    </row>
    <row r="522" spans="1:14" x14ac:dyDescent="0.25">
      <c r="A522">
        <v>2110040016</v>
      </c>
      <c r="B522" t="s">
        <v>1175</v>
      </c>
      <c r="C522">
        <v>2310320326</v>
      </c>
      <c r="D522" t="s">
        <v>2635</v>
      </c>
      <c r="E522">
        <v>2410290827</v>
      </c>
      <c r="F522" t="s">
        <v>3467</v>
      </c>
      <c r="G522" t="s">
        <v>89</v>
      </c>
      <c r="H522">
        <v>4.1999999999999997E-3</v>
      </c>
      <c r="I522">
        <v>4</v>
      </c>
      <c r="J522">
        <v>8000</v>
      </c>
      <c r="K522">
        <f>+VLOOKUP(E522,Costos!$A$1:$I$716100,9,FALSE)</f>
        <v>8.7862050000000007</v>
      </c>
      <c r="L522" t="str">
        <f t="shared" si="26"/>
        <v>241</v>
      </c>
      <c r="M522" t="str">
        <f t="shared" si="27"/>
        <v>241029</v>
      </c>
      <c r="N522" t="str">
        <f>IFERROR(IF(L522="231","231",VLOOKUP(E522,Materiales!$A$1:$G$37443,7,FALSE)),"N/A")</f>
        <v>Varios</v>
      </c>
    </row>
    <row r="523" spans="1:14" x14ac:dyDescent="0.25">
      <c r="A523">
        <v>2110040016</v>
      </c>
      <c r="B523" t="s">
        <v>1175</v>
      </c>
      <c r="C523">
        <v>2310320326</v>
      </c>
      <c r="D523" t="s">
        <v>2635</v>
      </c>
      <c r="E523">
        <v>2430850012</v>
      </c>
      <c r="F523" t="s">
        <v>3638</v>
      </c>
      <c r="G523" t="s">
        <v>89</v>
      </c>
      <c r="H523">
        <v>5.9999999999999995E-4</v>
      </c>
      <c r="I523">
        <v>4</v>
      </c>
      <c r="J523">
        <v>8000</v>
      </c>
      <c r="K523">
        <f>+VLOOKUP(E523,Costos!$A$1:$I$716100,9,FALSE)</f>
        <v>15.424059</v>
      </c>
      <c r="L523" t="str">
        <f t="shared" si="26"/>
        <v>243</v>
      </c>
      <c r="M523" t="str">
        <f t="shared" si="27"/>
        <v>243085</v>
      </c>
      <c r="N523" t="str">
        <f>IFERROR(IF(L523="231","231",VLOOKUP(E523,Materiales!$A$1:$G$37443,7,FALSE)),"N/A")</f>
        <v>Varios</v>
      </c>
    </row>
    <row r="524" spans="1:14" x14ac:dyDescent="0.25">
      <c r="A524">
        <v>2110040016</v>
      </c>
      <c r="B524" t="s">
        <v>1175</v>
      </c>
      <c r="C524">
        <v>2310320326</v>
      </c>
      <c r="D524" t="s">
        <v>2635</v>
      </c>
      <c r="E524">
        <v>2430880022</v>
      </c>
      <c r="F524" t="s">
        <v>115</v>
      </c>
      <c r="G524" t="s">
        <v>89</v>
      </c>
      <c r="H524">
        <v>2.8E-3</v>
      </c>
      <c r="I524">
        <v>4</v>
      </c>
      <c r="J524">
        <v>8000</v>
      </c>
      <c r="K524">
        <f>+VLOOKUP(E524,Costos!$A$1:$I$716100,9,FALSE)</f>
        <v>6.1924229999999998</v>
      </c>
      <c r="L524" t="str">
        <f t="shared" si="26"/>
        <v>243</v>
      </c>
      <c r="M524" t="str">
        <f t="shared" si="27"/>
        <v>243088</v>
      </c>
      <c r="N524" t="str">
        <f>IFERROR(IF(L524="231","231",VLOOKUP(E524,Materiales!$A$1:$G$37443,7,FALSE)),"N/A")</f>
        <v>Varios</v>
      </c>
    </row>
    <row r="525" spans="1:14" x14ac:dyDescent="0.25">
      <c r="A525">
        <v>2110040016</v>
      </c>
      <c r="B525" t="s">
        <v>1175</v>
      </c>
      <c r="C525">
        <v>2310320356</v>
      </c>
      <c r="D525" t="s">
        <v>2642</v>
      </c>
      <c r="E525">
        <v>2410200021</v>
      </c>
      <c r="F525" t="s">
        <v>3309</v>
      </c>
      <c r="G525" t="s">
        <v>89</v>
      </c>
      <c r="H525">
        <v>2.2100000000000002E-2</v>
      </c>
      <c r="I525">
        <v>3</v>
      </c>
      <c r="J525">
        <v>8000</v>
      </c>
      <c r="K525">
        <f>+VLOOKUP(E525,Costos!$A$1:$I$716100,9,FALSE)</f>
        <v>17.368421000000001</v>
      </c>
      <c r="L525" t="str">
        <f t="shared" si="26"/>
        <v>241</v>
      </c>
      <c r="M525" t="str">
        <f t="shared" si="27"/>
        <v>241020</v>
      </c>
      <c r="N525" t="str">
        <f>IFERROR(IF(L525="231","231",VLOOKUP(E525,Materiales!$A$1:$G$37443,7,FALSE)),"N/A")</f>
        <v>Otros</v>
      </c>
    </row>
    <row r="526" spans="1:14" x14ac:dyDescent="0.25">
      <c r="A526">
        <v>2110040016</v>
      </c>
      <c r="B526" t="s">
        <v>1175</v>
      </c>
      <c r="C526">
        <v>2310320356</v>
      </c>
      <c r="D526" t="s">
        <v>2642</v>
      </c>
      <c r="E526">
        <v>2430850012</v>
      </c>
      <c r="F526" t="s">
        <v>3638</v>
      </c>
      <c r="G526" t="s">
        <v>89</v>
      </c>
      <c r="H526">
        <v>8.9999999999999998E-4</v>
      </c>
      <c r="I526">
        <v>3</v>
      </c>
      <c r="J526">
        <v>8000</v>
      </c>
      <c r="K526">
        <f>+VLOOKUP(E526,Costos!$A$1:$I$716100,9,FALSE)</f>
        <v>15.424059</v>
      </c>
      <c r="L526" t="str">
        <f t="shared" si="26"/>
        <v>243</v>
      </c>
      <c r="M526" t="str">
        <f t="shared" si="27"/>
        <v>243085</v>
      </c>
      <c r="N526" t="str">
        <f>IFERROR(IF(L526="231","231",VLOOKUP(E526,Materiales!$A$1:$G$37443,7,FALSE)),"N/A")</f>
        <v>Varios</v>
      </c>
    </row>
    <row r="527" spans="1:14" x14ac:dyDescent="0.25">
      <c r="A527">
        <v>2110040016</v>
      </c>
      <c r="B527" t="s">
        <v>1175</v>
      </c>
      <c r="C527">
        <v>2310320356</v>
      </c>
      <c r="D527" t="s">
        <v>2642</v>
      </c>
      <c r="E527">
        <v>2430880022</v>
      </c>
      <c r="F527" t="s">
        <v>115</v>
      </c>
      <c r="G527" t="s">
        <v>89</v>
      </c>
      <c r="H527">
        <v>8.9999999999999998E-4</v>
      </c>
      <c r="I527">
        <v>3</v>
      </c>
      <c r="J527">
        <v>8000</v>
      </c>
      <c r="K527">
        <f>+VLOOKUP(E527,Costos!$A$1:$I$716100,9,FALSE)</f>
        <v>6.1924229999999998</v>
      </c>
      <c r="L527" t="str">
        <f t="shared" si="26"/>
        <v>243</v>
      </c>
      <c r="M527" t="str">
        <f t="shared" si="27"/>
        <v>243088</v>
      </c>
      <c r="N527" t="str">
        <f>IFERROR(IF(L527="231","231",VLOOKUP(E527,Materiales!$A$1:$G$37443,7,FALSE)),"N/A")</f>
        <v>Varios</v>
      </c>
    </row>
    <row r="528" spans="1:14" x14ac:dyDescent="0.25">
      <c r="A528">
        <v>2110040016</v>
      </c>
      <c r="B528" t="s">
        <v>1175</v>
      </c>
      <c r="C528">
        <v>2110040016</v>
      </c>
      <c r="D528" t="s">
        <v>1175</v>
      </c>
      <c r="E528">
        <v>2310040560</v>
      </c>
      <c r="F528" t="s">
        <v>2200</v>
      </c>
      <c r="G528" t="s">
        <v>36</v>
      </c>
      <c r="H528">
        <v>8000</v>
      </c>
      <c r="I528">
        <v>1</v>
      </c>
      <c r="J528">
        <v>8000</v>
      </c>
      <c r="K528">
        <f>+VLOOKUP(E528,Costos!$A$1:$I$716100,9,FALSE)</f>
        <v>0.110828</v>
      </c>
      <c r="L528" t="str">
        <f t="shared" si="26"/>
        <v>231</v>
      </c>
      <c r="M528" t="str">
        <f t="shared" si="27"/>
        <v>231004</v>
      </c>
      <c r="N528" t="str">
        <f>IFERROR(IF(L528="231","231",VLOOKUP(E528,Materiales!$A$1:$G$37443,7,FALSE)),"N/A")</f>
        <v>231</v>
      </c>
    </row>
    <row r="529" spans="1:14" x14ac:dyDescent="0.25">
      <c r="A529">
        <v>2110040016</v>
      </c>
      <c r="B529" t="s">
        <v>1175</v>
      </c>
      <c r="C529">
        <v>2310040560</v>
      </c>
      <c r="D529" t="s">
        <v>2200</v>
      </c>
      <c r="E529">
        <v>2310040548</v>
      </c>
      <c r="F529" t="s">
        <v>6311</v>
      </c>
      <c r="G529" t="s">
        <v>36</v>
      </c>
      <c r="H529">
        <v>8000</v>
      </c>
      <c r="I529">
        <v>2</v>
      </c>
      <c r="J529">
        <v>8000</v>
      </c>
      <c r="K529">
        <f>+VLOOKUP(E529,Costos!$A$1:$I$716100,9,FALSE)</f>
        <v>7.3188000000000003E-2</v>
      </c>
      <c r="L529" t="str">
        <f t="shared" si="26"/>
        <v>231</v>
      </c>
      <c r="M529" t="str">
        <f t="shared" si="27"/>
        <v>231004</v>
      </c>
      <c r="N529" t="str">
        <f>IFERROR(IF(L529="231","231",VLOOKUP(E529,Materiales!$A$1:$G$37443,7,FALSE)),"N/A")</f>
        <v>231</v>
      </c>
    </row>
    <row r="530" spans="1:14" x14ac:dyDescent="0.25">
      <c r="A530">
        <v>2110040016</v>
      </c>
      <c r="B530" t="s">
        <v>1175</v>
      </c>
      <c r="C530">
        <v>2310040548</v>
      </c>
      <c r="D530" t="s">
        <v>6311</v>
      </c>
      <c r="E530">
        <v>2310040541</v>
      </c>
      <c r="F530" t="s">
        <v>2192</v>
      </c>
      <c r="G530" t="s">
        <v>89</v>
      </c>
      <c r="H530">
        <v>2.2002999999999999</v>
      </c>
      <c r="I530">
        <v>3</v>
      </c>
      <c r="J530">
        <v>8000</v>
      </c>
      <c r="K530">
        <f>+VLOOKUP(E530,Costos!$A$1:$I$716100,9,FALSE)</f>
        <v>26.802353</v>
      </c>
      <c r="L530" t="str">
        <f t="shared" si="26"/>
        <v>231</v>
      </c>
      <c r="M530" t="str">
        <f t="shared" si="27"/>
        <v>231004</v>
      </c>
      <c r="N530" t="str">
        <f>IFERROR(IF(L530="231","231",VLOOKUP(E530,Materiales!$A$1:$G$37443,7,FALSE)),"N/A")</f>
        <v>231</v>
      </c>
    </row>
    <row r="531" spans="1:14" x14ac:dyDescent="0.25">
      <c r="A531">
        <v>2110040016</v>
      </c>
      <c r="B531" t="s">
        <v>1175</v>
      </c>
      <c r="C531">
        <v>2310040541</v>
      </c>
      <c r="D531" t="s">
        <v>2192</v>
      </c>
      <c r="E531">
        <v>2410260028</v>
      </c>
      <c r="F531" t="s">
        <v>3323</v>
      </c>
      <c r="G531" t="s">
        <v>89</v>
      </c>
      <c r="H531">
        <v>1.46E-2</v>
      </c>
      <c r="I531">
        <v>4</v>
      </c>
      <c r="J531">
        <v>8000</v>
      </c>
      <c r="K531">
        <f>+VLOOKUP(E531,Costos!$A$1:$I$716100,9,FALSE)</f>
        <v>48.858373999999998</v>
      </c>
      <c r="L531" t="str">
        <f t="shared" si="26"/>
        <v>241</v>
      </c>
      <c r="M531" t="str">
        <f t="shared" si="27"/>
        <v>241026</v>
      </c>
      <c r="N531" t="str">
        <f>IFERROR(IF(L531="231","231",VLOOKUP(E531,Materiales!$A$1:$G$37443,7,FALSE)),"N/A")</f>
        <v>Otros</v>
      </c>
    </row>
    <row r="532" spans="1:14" x14ac:dyDescent="0.25">
      <c r="A532">
        <v>2110040016</v>
      </c>
      <c r="B532" t="s">
        <v>1175</v>
      </c>
      <c r="C532">
        <v>2310040541</v>
      </c>
      <c r="D532" t="s">
        <v>2192</v>
      </c>
      <c r="E532">
        <v>2410090303</v>
      </c>
      <c r="F532" t="s">
        <v>3203</v>
      </c>
      <c r="G532" t="s">
        <v>89</v>
      </c>
      <c r="H532">
        <v>0.70550000000000002</v>
      </c>
      <c r="I532">
        <v>4</v>
      </c>
      <c r="J532">
        <v>8000</v>
      </c>
      <c r="K532">
        <f>+VLOOKUP(E532,Costos!$A$1:$I$716100,9,FALSE)</f>
        <v>46.534134000000002</v>
      </c>
      <c r="L532" t="str">
        <f t="shared" si="26"/>
        <v>241</v>
      </c>
      <c r="M532" t="str">
        <f t="shared" si="27"/>
        <v>241009</v>
      </c>
      <c r="N532" t="str">
        <f>IFERROR(IF(L532="231","231",VLOOKUP(E532,Materiales!$A$1:$G$37443,7,FALSE)),"N/A")</f>
        <v>Pigmentos</v>
      </c>
    </row>
    <row r="533" spans="1:14" x14ac:dyDescent="0.25">
      <c r="A533">
        <v>2110040016</v>
      </c>
      <c r="B533" t="s">
        <v>1175</v>
      </c>
      <c r="C533">
        <v>2310040541</v>
      </c>
      <c r="D533" t="s">
        <v>2192</v>
      </c>
      <c r="E533">
        <v>2410120053</v>
      </c>
      <c r="F533" t="s">
        <v>3265</v>
      </c>
      <c r="G533" t="s">
        <v>3152</v>
      </c>
      <c r="H533">
        <v>1.6739999999999999</v>
      </c>
      <c r="I533">
        <v>4</v>
      </c>
      <c r="J533">
        <v>8000</v>
      </c>
      <c r="K533">
        <f>+VLOOKUP(E533,Costos!$A$1:$I$716100,9,FALSE)</f>
        <v>7.6890919999999996</v>
      </c>
      <c r="L533" t="str">
        <f t="shared" si="26"/>
        <v>241</v>
      </c>
      <c r="M533" t="str">
        <f t="shared" si="27"/>
        <v>241012</v>
      </c>
      <c r="N533" t="str">
        <f>IFERROR(IF(L533="231","231",VLOOKUP(E533,Materiales!$A$1:$G$37443,7,FALSE)),"N/A")</f>
        <v>Varios</v>
      </c>
    </row>
    <row r="534" spans="1:14" x14ac:dyDescent="0.25">
      <c r="A534">
        <v>2110040016</v>
      </c>
      <c r="B534" t="s">
        <v>1175</v>
      </c>
      <c r="C534">
        <v>2310040548</v>
      </c>
      <c r="D534" t="s">
        <v>6311</v>
      </c>
      <c r="E534">
        <v>2410120036</v>
      </c>
      <c r="F534" t="s">
        <v>3260</v>
      </c>
      <c r="G534" t="s">
        <v>89</v>
      </c>
      <c r="H534">
        <v>1.8418000000000001</v>
      </c>
      <c r="I534">
        <v>3</v>
      </c>
      <c r="J534">
        <v>8000</v>
      </c>
      <c r="K534">
        <f>+VLOOKUP(E534,Costos!$A$1:$I$716100,9,FALSE)</f>
        <v>15.371040000000001</v>
      </c>
      <c r="L534" t="str">
        <f t="shared" si="26"/>
        <v>241</v>
      </c>
      <c r="M534" t="str">
        <f t="shared" si="27"/>
        <v>241012</v>
      </c>
      <c r="N534" t="str">
        <f>IFERROR(IF(L534="231","231",VLOOKUP(E534,Materiales!$A$1:$G$37443,7,FALSE)),"N/A")</f>
        <v>Varios</v>
      </c>
    </row>
    <row r="535" spans="1:14" x14ac:dyDescent="0.25">
      <c r="A535">
        <v>2110040016</v>
      </c>
      <c r="B535" t="s">
        <v>1175</v>
      </c>
      <c r="C535">
        <v>2310040548</v>
      </c>
      <c r="D535" t="s">
        <v>6311</v>
      </c>
      <c r="E535">
        <v>2430890005</v>
      </c>
      <c r="F535" t="s">
        <v>3657</v>
      </c>
      <c r="G535" t="s">
        <v>89</v>
      </c>
      <c r="H535">
        <v>49.344499999999996</v>
      </c>
      <c r="I535">
        <v>3</v>
      </c>
      <c r="J535">
        <v>8000</v>
      </c>
      <c r="K535">
        <f>+VLOOKUP(E535,Costos!$A$1:$I$716100,9,FALSE)</f>
        <v>5.3839759999999997</v>
      </c>
      <c r="L535" t="str">
        <f t="shared" si="26"/>
        <v>243</v>
      </c>
      <c r="M535" t="str">
        <f t="shared" si="27"/>
        <v>243089</v>
      </c>
      <c r="N535" t="str">
        <f>IFERROR(IF(L535="231","231",VLOOKUP(E535,Materiales!$A$1:$G$37443,7,FALSE)),"N/A")</f>
        <v>Varios</v>
      </c>
    </row>
    <row r="536" spans="1:14" x14ac:dyDescent="0.25">
      <c r="A536">
        <v>2110040016</v>
      </c>
      <c r="B536" t="s">
        <v>1175</v>
      </c>
      <c r="C536">
        <v>2310040560</v>
      </c>
      <c r="D536" t="s">
        <v>2200</v>
      </c>
      <c r="E536">
        <v>2320071461</v>
      </c>
      <c r="F536" t="s">
        <v>2915</v>
      </c>
      <c r="G536" t="s">
        <v>36</v>
      </c>
      <c r="H536">
        <v>8000</v>
      </c>
      <c r="I536">
        <v>2</v>
      </c>
      <c r="J536">
        <v>8000</v>
      </c>
      <c r="K536">
        <f>+VLOOKUP(E536,Costos!$A$1:$I$716100,9,FALSE)</f>
        <v>2.163E-3</v>
      </c>
      <c r="L536" t="str">
        <f t="shared" si="26"/>
        <v>232</v>
      </c>
      <c r="M536" t="str">
        <f t="shared" si="27"/>
        <v>232007</v>
      </c>
      <c r="N536" t="str">
        <f>IFERROR(IF(L536="231","231",VLOOKUP(E536,Materiales!$A$1:$G$37443,7,FALSE)),"N/A")</f>
        <v>Etiquetas</v>
      </c>
    </row>
    <row r="537" spans="1:14" x14ac:dyDescent="0.25">
      <c r="A537">
        <v>2110040016</v>
      </c>
      <c r="B537" t="s">
        <v>1175</v>
      </c>
      <c r="C537">
        <v>2310040560</v>
      </c>
      <c r="D537" t="s">
        <v>2200</v>
      </c>
      <c r="E537">
        <v>2310320356</v>
      </c>
      <c r="F537" t="s">
        <v>2642</v>
      </c>
      <c r="G537" t="s">
        <v>89</v>
      </c>
      <c r="H537">
        <v>0.88239999999999996</v>
      </c>
      <c r="I537">
        <v>2</v>
      </c>
      <c r="J537">
        <v>8000</v>
      </c>
      <c r="K537">
        <f>+VLOOKUP(E537,Costos!$A$1:$I$716100,9,FALSE)</f>
        <v>5.2777950000000002</v>
      </c>
      <c r="L537" t="str">
        <f t="shared" si="26"/>
        <v>231</v>
      </c>
      <c r="M537" t="str">
        <f t="shared" si="27"/>
        <v>231032</v>
      </c>
      <c r="N537" t="str">
        <f>IFERROR(IF(L537="231","231",VLOOKUP(E537,Materiales!$A$1:$G$37443,7,FALSE)),"N/A")</f>
        <v>231</v>
      </c>
    </row>
    <row r="538" spans="1:14" x14ac:dyDescent="0.25">
      <c r="A538">
        <v>2110040016</v>
      </c>
      <c r="B538" t="s">
        <v>1175</v>
      </c>
      <c r="C538">
        <v>2310320356</v>
      </c>
      <c r="D538" t="s">
        <v>2642</v>
      </c>
      <c r="E538">
        <v>2310320326</v>
      </c>
      <c r="F538" t="s">
        <v>2635</v>
      </c>
      <c r="G538" t="s">
        <v>89</v>
      </c>
      <c r="H538">
        <v>0.85860000000000003</v>
      </c>
      <c r="I538">
        <v>3</v>
      </c>
      <c r="J538">
        <v>8000</v>
      </c>
      <c r="K538">
        <f>+VLOOKUP(E538,Costos!$A$1:$I$716100,9,FALSE)</f>
        <v>3.2668979999999999</v>
      </c>
      <c r="L538" t="str">
        <f t="shared" si="26"/>
        <v>231</v>
      </c>
      <c r="M538" t="str">
        <f t="shared" si="27"/>
        <v>231032</v>
      </c>
      <c r="N538" t="str">
        <f>IFERROR(IF(L538="231","231",VLOOKUP(E538,Materiales!$A$1:$G$37443,7,FALSE)),"N/A")</f>
        <v>231</v>
      </c>
    </row>
    <row r="539" spans="1:14" x14ac:dyDescent="0.25">
      <c r="A539">
        <v>2110040016</v>
      </c>
      <c r="B539" t="s">
        <v>1175</v>
      </c>
      <c r="C539">
        <v>2310320326</v>
      </c>
      <c r="D539" t="s">
        <v>2635</v>
      </c>
      <c r="E539">
        <v>2410190011</v>
      </c>
      <c r="F539" t="s">
        <v>3305</v>
      </c>
      <c r="G539" t="s">
        <v>89</v>
      </c>
      <c r="H539">
        <v>1.6899999999999998E-2</v>
      </c>
      <c r="I539">
        <v>4</v>
      </c>
      <c r="J539">
        <v>8000</v>
      </c>
      <c r="K539">
        <f>+VLOOKUP(E539,Costos!$A$1:$I$716100,9,FALSE)</f>
        <v>6.6059840000000003</v>
      </c>
      <c r="L539" t="str">
        <f t="shared" si="26"/>
        <v>241</v>
      </c>
      <c r="M539" t="str">
        <f t="shared" si="27"/>
        <v>241019</v>
      </c>
      <c r="N539" t="str">
        <f>IFERROR(IF(L539="231","231",VLOOKUP(E539,Materiales!$A$1:$G$37443,7,FALSE)),"N/A")</f>
        <v>Alcohol</v>
      </c>
    </row>
    <row r="540" spans="1:14" x14ac:dyDescent="0.25">
      <c r="A540">
        <v>2110040016</v>
      </c>
      <c r="B540" t="s">
        <v>1175</v>
      </c>
      <c r="C540">
        <v>2310320326</v>
      </c>
      <c r="D540" t="s">
        <v>2635</v>
      </c>
      <c r="E540">
        <v>2410290210</v>
      </c>
      <c r="F540" t="s">
        <v>3341</v>
      </c>
      <c r="G540" t="s">
        <v>89</v>
      </c>
      <c r="H540">
        <v>3.2000000000000002E-3</v>
      </c>
      <c r="I540">
        <v>4</v>
      </c>
      <c r="J540">
        <v>8000</v>
      </c>
      <c r="K540">
        <f>+VLOOKUP(E540,Costos!$A$1:$I$716100,9,FALSE)</f>
        <v>16.150145999999999</v>
      </c>
      <c r="L540" t="str">
        <f t="shared" si="26"/>
        <v>241</v>
      </c>
      <c r="M540" t="str">
        <f t="shared" si="27"/>
        <v>241029</v>
      </c>
      <c r="N540" t="str">
        <f>IFERROR(IF(L540="231","231",VLOOKUP(E540,Materiales!$A$1:$G$37443,7,FALSE)),"N/A")</f>
        <v>Alcohol</v>
      </c>
    </row>
    <row r="541" spans="1:14" x14ac:dyDescent="0.25">
      <c r="A541">
        <v>2110040016</v>
      </c>
      <c r="B541" t="s">
        <v>1175</v>
      </c>
      <c r="C541">
        <v>2310320326</v>
      </c>
      <c r="D541" t="s">
        <v>2635</v>
      </c>
      <c r="E541">
        <v>2410290516</v>
      </c>
      <c r="F541" t="s">
        <v>3351</v>
      </c>
      <c r="G541" t="s">
        <v>89</v>
      </c>
      <c r="H541">
        <v>0.40060000000000001</v>
      </c>
      <c r="I541">
        <v>4</v>
      </c>
      <c r="J541">
        <v>8000</v>
      </c>
      <c r="K541">
        <f>+VLOOKUP(E541,Costos!$A$1:$I$716100,9,FALSE)</f>
        <v>6.3744370000000004</v>
      </c>
      <c r="L541" t="str">
        <f t="shared" si="26"/>
        <v>241</v>
      </c>
      <c r="M541" t="str">
        <f t="shared" si="27"/>
        <v>241029</v>
      </c>
      <c r="N541" t="str">
        <f>IFERROR(IF(L541="231","231",VLOOKUP(E541,Materiales!$A$1:$G$37443,7,FALSE)),"N/A")</f>
        <v>Varios</v>
      </c>
    </row>
    <row r="542" spans="1:14" x14ac:dyDescent="0.25">
      <c r="A542">
        <v>2110040016</v>
      </c>
      <c r="B542" t="s">
        <v>1175</v>
      </c>
      <c r="C542">
        <v>2310320326</v>
      </c>
      <c r="D542" t="s">
        <v>2635</v>
      </c>
      <c r="E542">
        <v>2410290517</v>
      </c>
      <c r="F542" t="s">
        <v>3352</v>
      </c>
      <c r="G542" t="s">
        <v>89</v>
      </c>
      <c r="H542">
        <v>1E-3</v>
      </c>
      <c r="I542">
        <v>4</v>
      </c>
      <c r="J542">
        <v>8000</v>
      </c>
      <c r="K542">
        <f>+VLOOKUP(E542,Costos!$A$1:$I$716100,9,FALSE)</f>
        <v>5.2654379999999996</v>
      </c>
      <c r="L542" t="str">
        <f t="shared" si="26"/>
        <v>241</v>
      </c>
      <c r="M542" t="str">
        <f t="shared" si="27"/>
        <v>241029</v>
      </c>
      <c r="N542" t="str">
        <f>IFERROR(IF(L542="231","231",VLOOKUP(E542,Materiales!$A$1:$G$37443,7,FALSE)),"N/A")</f>
        <v>Otros</v>
      </c>
    </row>
    <row r="543" spans="1:14" x14ac:dyDescent="0.25">
      <c r="A543">
        <v>2110040016</v>
      </c>
      <c r="B543" t="s">
        <v>1175</v>
      </c>
      <c r="C543">
        <v>2310320326</v>
      </c>
      <c r="D543" t="s">
        <v>2635</v>
      </c>
      <c r="E543">
        <v>2410290518</v>
      </c>
      <c r="F543" t="s">
        <v>3353</v>
      </c>
      <c r="G543" t="s">
        <v>89</v>
      </c>
      <c r="H543">
        <v>1.1999999999999999E-3</v>
      </c>
      <c r="I543">
        <v>4</v>
      </c>
      <c r="J543">
        <v>8000</v>
      </c>
      <c r="K543">
        <f>+VLOOKUP(E543,Costos!$A$1:$I$716100,9,FALSE)</f>
        <v>4.2085650000000001</v>
      </c>
      <c r="L543" t="str">
        <f t="shared" si="26"/>
        <v>241</v>
      </c>
      <c r="M543" t="str">
        <f t="shared" si="27"/>
        <v>241029</v>
      </c>
      <c r="N543" t="str">
        <f>IFERROR(IF(L543="231","231",VLOOKUP(E543,Materiales!$A$1:$G$37443,7,FALSE)),"N/A")</f>
        <v>Otros</v>
      </c>
    </row>
    <row r="544" spans="1:14" x14ac:dyDescent="0.25">
      <c r="A544">
        <v>2110040016</v>
      </c>
      <c r="B544" t="s">
        <v>1175</v>
      </c>
      <c r="C544">
        <v>2310320326</v>
      </c>
      <c r="D544" t="s">
        <v>2635</v>
      </c>
      <c r="E544">
        <v>2410290544</v>
      </c>
      <c r="F544" t="s">
        <v>3356</v>
      </c>
      <c r="G544" t="s">
        <v>89</v>
      </c>
      <c r="H544">
        <v>3.2000000000000002E-3</v>
      </c>
      <c r="I544">
        <v>4</v>
      </c>
      <c r="J544">
        <v>8000</v>
      </c>
      <c r="K544">
        <f>+VLOOKUP(E544,Costos!$A$1:$I$716100,9,FALSE)</f>
        <v>19.648409999999998</v>
      </c>
      <c r="L544" t="str">
        <f t="shared" si="26"/>
        <v>241</v>
      </c>
      <c r="M544" t="str">
        <f t="shared" si="27"/>
        <v>241029</v>
      </c>
      <c r="N544" t="str">
        <f>IFERROR(IF(L544="231","231",VLOOKUP(E544,Materiales!$A$1:$G$37443,7,FALSE)),"N/A")</f>
        <v>Alcohol</v>
      </c>
    </row>
    <row r="545" spans="1:14" x14ac:dyDescent="0.25">
      <c r="A545">
        <v>2110040016</v>
      </c>
      <c r="B545" t="s">
        <v>1175</v>
      </c>
      <c r="C545">
        <v>2310320326</v>
      </c>
      <c r="D545" t="s">
        <v>2635</v>
      </c>
      <c r="E545">
        <v>2410290827</v>
      </c>
      <c r="F545" t="s">
        <v>3467</v>
      </c>
      <c r="G545" t="s">
        <v>89</v>
      </c>
      <c r="H545">
        <v>4.1999999999999997E-3</v>
      </c>
      <c r="I545">
        <v>4</v>
      </c>
      <c r="J545">
        <v>8000</v>
      </c>
      <c r="K545">
        <f>+VLOOKUP(E545,Costos!$A$1:$I$716100,9,FALSE)</f>
        <v>8.7862050000000007</v>
      </c>
      <c r="L545" t="str">
        <f t="shared" si="26"/>
        <v>241</v>
      </c>
      <c r="M545" t="str">
        <f t="shared" si="27"/>
        <v>241029</v>
      </c>
      <c r="N545" t="str">
        <f>IFERROR(IF(L545="231","231",VLOOKUP(E545,Materiales!$A$1:$G$37443,7,FALSE)),"N/A")</f>
        <v>Varios</v>
      </c>
    </row>
    <row r="546" spans="1:14" x14ac:dyDescent="0.25">
      <c r="A546">
        <v>2110040016</v>
      </c>
      <c r="B546" t="s">
        <v>1175</v>
      </c>
      <c r="C546">
        <v>2310320326</v>
      </c>
      <c r="D546" t="s">
        <v>2635</v>
      </c>
      <c r="E546">
        <v>2430850012</v>
      </c>
      <c r="F546" t="s">
        <v>3638</v>
      </c>
      <c r="G546" t="s">
        <v>89</v>
      </c>
      <c r="H546">
        <v>5.9999999999999995E-4</v>
      </c>
      <c r="I546">
        <v>4</v>
      </c>
      <c r="J546">
        <v>8000</v>
      </c>
      <c r="K546">
        <f>+VLOOKUP(E546,Costos!$A$1:$I$716100,9,FALSE)</f>
        <v>15.424059</v>
      </c>
      <c r="L546" t="str">
        <f t="shared" si="26"/>
        <v>243</v>
      </c>
      <c r="M546" t="str">
        <f t="shared" si="27"/>
        <v>243085</v>
      </c>
      <c r="N546" t="str">
        <f>IFERROR(IF(L546="231","231",VLOOKUP(E546,Materiales!$A$1:$G$37443,7,FALSE)),"N/A")</f>
        <v>Varios</v>
      </c>
    </row>
    <row r="547" spans="1:14" x14ac:dyDescent="0.25">
      <c r="A547">
        <v>2110040016</v>
      </c>
      <c r="B547" t="s">
        <v>1175</v>
      </c>
      <c r="C547">
        <v>2310320326</v>
      </c>
      <c r="D547" t="s">
        <v>2635</v>
      </c>
      <c r="E547">
        <v>2430880022</v>
      </c>
      <c r="F547" t="s">
        <v>115</v>
      </c>
      <c r="G547" t="s">
        <v>89</v>
      </c>
      <c r="H547">
        <v>2.8E-3</v>
      </c>
      <c r="I547">
        <v>4</v>
      </c>
      <c r="J547">
        <v>8000</v>
      </c>
      <c r="K547">
        <f>+VLOOKUP(E547,Costos!$A$1:$I$716100,9,FALSE)</f>
        <v>6.1924229999999998</v>
      </c>
      <c r="L547" t="str">
        <f t="shared" si="26"/>
        <v>243</v>
      </c>
      <c r="M547" t="str">
        <f t="shared" si="27"/>
        <v>243088</v>
      </c>
      <c r="N547" t="str">
        <f>IFERROR(IF(L547="231","231",VLOOKUP(E547,Materiales!$A$1:$G$37443,7,FALSE)),"N/A")</f>
        <v>Varios</v>
      </c>
    </row>
    <row r="548" spans="1:14" x14ac:dyDescent="0.25">
      <c r="A548">
        <v>2110040016</v>
      </c>
      <c r="B548" t="s">
        <v>1175</v>
      </c>
      <c r="C548">
        <v>2310320356</v>
      </c>
      <c r="D548" t="s">
        <v>2642</v>
      </c>
      <c r="E548">
        <v>2410200021</v>
      </c>
      <c r="F548" t="s">
        <v>3309</v>
      </c>
      <c r="G548" t="s">
        <v>89</v>
      </c>
      <c r="H548">
        <v>2.2100000000000002E-2</v>
      </c>
      <c r="I548">
        <v>3</v>
      </c>
      <c r="J548">
        <v>8000</v>
      </c>
      <c r="K548">
        <f>+VLOOKUP(E548,Costos!$A$1:$I$716100,9,FALSE)</f>
        <v>17.368421000000001</v>
      </c>
      <c r="L548" t="str">
        <f t="shared" si="26"/>
        <v>241</v>
      </c>
      <c r="M548" t="str">
        <f t="shared" si="27"/>
        <v>241020</v>
      </c>
      <c r="N548" t="str">
        <f>IFERROR(IF(L548="231","231",VLOOKUP(E548,Materiales!$A$1:$G$37443,7,FALSE)),"N/A")</f>
        <v>Otros</v>
      </c>
    </row>
    <row r="549" spans="1:14" x14ac:dyDescent="0.25">
      <c r="A549">
        <v>2110040016</v>
      </c>
      <c r="B549" t="s">
        <v>1175</v>
      </c>
      <c r="C549">
        <v>2310320356</v>
      </c>
      <c r="D549" t="s">
        <v>2642</v>
      </c>
      <c r="E549">
        <v>2430850012</v>
      </c>
      <c r="F549" t="s">
        <v>3638</v>
      </c>
      <c r="G549" t="s">
        <v>89</v>
      </c>
      <c r="H549">
        <v>8.9999999999999998E-4</v>
      </c>
      <c r="I549">
        <v>3</v>
      </c>
      <c r="J549">
        <v>8000</v>
      </c>
      <c r="K549">
        <f>+VLOOKUP(E549,Costos!$A$1:$I$716100,9,FALSE)</f>
        <v>15.424059</v>
      </c>
      <c r="L549" t="str">
        <f t="shared" si="26"/>
        <v>243</v>
      </c>
      <c r="M549" t="str">
        <f t="shared" si="27"/>
        <v>243085</v>
      </c>
      <c r="N549" t="str">
        <f>IFERROR(IF(L549="231","231",VLOOKUP(E549,Materiales!$A$1:$G$37443,7,FALSE)),"N/A")</f>
        <v>Varios</v>
      </c>
    </row>
    <row r="550" spans="1:14" x14ac:dyDescent="0.25">
      <c r="A550">
        <v>2110040016</v>
      </c>
      <c r="B550" t="s">
        <v>1175</v>
      </c>
      <c r="C550">
        <v>2310320356</v>
      </c>
      <c r="D550" t="s">
        <v>2642</v>
      </c>
      <c r="E550">
        <v>2430880022</v>
      </c>
      <c r="F550" t="s">
        <v>115</v>
      </c>
      <c r="G550" t="s">
        <v>89</v>
      </c>
      <c r="H550">
        <v>8.9999999999999998E-4</v>
      </c>
      <c r="I550">
        <v>3</v>
      </c>
      <c r="J550">
        <v>8000</v>
      </c>
      <c r="K550">
        <f>+VLOOKUP(E550,Costos!$A$1:$I$716100,9,FALSE)</f>
        <v>6.1924229999999998</v>
      </c>
      <c r="L550" t="str">
        <f t="shared" si="26"/>
        <v>243</v>
      </c>
      <c r="M550" t="str">
        <f t="shared" si="27"/>
        <v>243088</v>
      </c>
      <c r="N550" t="str">
        <f>IFERROR(IF(L550="231","231",VLOOKUP(E550,Materiales!$A$1:$G$37443,7,FALSE)),"N/A")</f>
        <v>Varios</v>
      </c>
    </row>
    <row r="551" spans="1:14" x14ac:dyDescent="0.25">
      <c r="A551">
        <v>2110040016</v>
      </c>
      <c r="B551" t="s">
        <v>1175</v>
      </c>
      <c r="C551">
        <v>2110040016</v>
      </c>
      <c r="D551" t="s">
        <v>1175</v>
      </c>
      <c r="E551">
        <v>2500030206</v>
      </c>
      <c r="F551" t="s">
        <v>4827</v>
      </c>
      <c r="G551" t="s">
        <v>36</v>
      </c>
      <c r="H551">
        <v>133.33330000000001</v>
      </c>
      <c r="I551">
        <v>1</v>
      </c>
      <c r="J551">
        <v>8000</v>
      </c>
      <c r="K551">
        <f>+VLOOKUP(E551,Costos!$A$1:$I$716100,9,FALSE)</f>
        <v>1.18</v>
      </c>
      <c r="L551" t="str">
        <f t="shared" si="26"/>
        <v>250</v>
      </c>
      <c r="M551" t="str">
        <f t="shared" si="27"/>
        <v>250003</v>
      </c>
      <c r="N551" t="str">
        <f>IFERROR(IF(L551="231","231",VLOOKUP(E551,Materiales!$A$1:$G$37443,7,FALSE)),"N/A")</f>
        <v>Cajón</v>
      </c>
    </row>
    <row r="552" spans="1:14" x14ac:dyDescent="0.25">
      <c r="A552">
        <v>2110040016</v>
      </c>
      <c r="B552" t="s">
        <v>1175</v>
      </c>
      <c r="C552">
        <v>2110040016</v>
      </c>
      <c r="D552" t="s">
        <v>1175</v>
      </c>
      <c r="E552">
        <v>2320050073</v>
      </c>
      <c r="F552" t="s">
        <v>2724</v>
      </c>
      <c r="G552" t="s">
        <v>36</v>
      </c>
      <c r="H552">
        <v>8000</v>
      </c>
      <c r="I552">
        <v>1</v>
      </c>
      <c r="J552">
        <v>8000</v>
      </c>
      <c r="K552">
        <f>+VLOOKUP(E552,Costos!$A$1:$I$716100,9,FALSE)</f>
        <v>9.3132999999999994E-2</v>
      </c>
      <c r="L552" t="str">
        <f t="shared" si="26"/>
        <v>232</v>
      </c>
      <c r="M552" t="str">
        <f t="shared" si="27"/>
        <v>232005</v>
      </c>
      <c r="N552" t="str">
        <f>IFERROR(IF(L552="231","231",VLOOKUP(E552,Materiales!$A$1:$G$37443,7,FALSE)),"N/A")</f>
        <v>Cajitas</v>
      </c>
    </row>
    <row r="553" spans="1:14" x14ac:dyDescent="0.25">
      <c r="A553">
        <v>2110040016</v>
      </c>
      <c r="B553" t="s">
        <v>1175</v>
      </c>
      <c r="C553">
        <v>2110040016</v>
      </c>
      <c r="D553" t="s">
        <v>1175</v>
      </c>
      <c r="E553">
        <v>2500110024</v>
      </c>
      <c r="F553" t="s">
        <v>3951</v>
      </c>
      <c r="G553" t="s">
        <v>89</v>
      </c>
      <c r="H553">
        <v>13.333299999999999</v>
      </c>
      <c r="I553">
        <v>1</v>
      </c>
      <c r="J553">
        <v>8000</v>
      </c>
      <c r="K553">
        <f>+VLOOKUP(E553,Costos!$A$1:$I$716100,9,FALSE)</f>
        <v>13.779227000000001</v>
      </c>
      <c r="L553" t="str">
        <f t="shared" si="26"/>
        <v>250</v>
      </c>
      <c r="M553" t="str">
        <f t="shared" si="27"/>
        <v>250011</v>
      </c>
      <c r="N553" t="str">
        <f>IFERROR(IF(L553="231","231",VLOOKUP(E553,Materiales!$A$1:$G$37443,7,FALSE)),"N/A")</f>
        <v>Varios</v>
      </c>
    </row>
    <row r="554" spans="1:14" x14ac:dyDescent="0.25">
      <c r="A554">
        <v>2110040017</v>
      </c>
      <c r="B554" t="s">
        <v>1176</v>
      </c>
      <c r="C554">
        <v>2110040017</v>
      </c>
      <c r="D554" t="s">
        <v>1176</v>
      </c>
      <c r="E554">
        <v>2310040610</v>
      </c>
      <c r="F554" t="s">
        <v>2217</v>
      </c>
      <c r="G554" t="s">
        <v>36</v>
      </c>
      <c r="H554">
        <v>8000</v>
      </c>
      <c r="I554">
        <v>1</v>
      </c>
      <c r="J554">
        <v>8000</v>
      </c>
      <c r="K554">
        <f>+VLOOKUP(E554,Costos!$A$1:$I$716100,9,FALSE)</f>
        <v>0.16345499999999999</v>
      </c>
      <c r="L554" t="str">
        <f t="shared" si="26"/>
        <v>231</v>
      </c>
      <c r="M554" t="str">
        <f t="shared" si="27"/>
        <v>231004</v>
      </c>
      <c r="N554" t="str">
        <f>IFERROR(IF(L554="231","231",VLOOKUP(E554,Materiales!$A$1:$G$37443,7,FALSE)),"N/A")</f>
        <v>231</v>
      </c>
    </row>
    <row r="555" spans="1:14" x14ac:dyDescent="0.25">
      <c r="A555">
        <v>2110040017</v>
      </c>
      <c r="B555" t="s">
        <v>1176</v>
      </c>
      <c r="C555">
        <v>2310040610</v>
      </c>
      <c r="D555" t="s">
        <v>2217</v>
      </c>
      <c r="E555">
        <v>2310040095</v>
      </c>
      <c r="F555" t="s">
        <v>6304</v>
      </c>
      <c r="G555" t="s">
        <v>36</v>
      </c>
      <c r="H555">
        <v>8000</v>
      </c>
      <c r="I555">
        <v>2</v>
      </c>
      <c r="J555">
        <v>8000</v>
      </c>
      <c r="K555">
        <f>+VLOOKUP(E555,Costos!$A$1:$I$716100,9,FALSE)</f>
        <v>9.0624999999999997E-2</v>
      </c>
      <c r="L555" t="str">
        <f t="shared" si="26"/>
        <v>231</v>
      </c>
      <c r="M555" t="str">
        <f t="shared" si="27"/>
        <v>231004</v>
      </c>
      <c r="N555" t="str">
        <f>IFERROR(IF(L555="231","231",VLOOKUP(E555,Materiales!$A$1:$G$37443,7,FALSE)),"N/A")</f>
        <v>231</v>
      </c>
    </row>
    <row r="556" spans="1:14" x14ac:dyDescent="0.25">
      <c r="A556">
        <v>2110040017</v>
      </c>
      <c r="B556" t="s">
        <v>1176</v>
      </c>
      <c r="C556">
        <v>2310040095</v>
      </c>
      <c r="D556" t="s">
        <v>6304</v>
      </c>
      <c r="E556">
        <v>2310040540</v>
      </c>
      <c r="F556" t="s">
        <v>2191</v>
      </c>
      <c r="G556" t="s">
        <v>89</v>
      </c>
      <c r="H556">
        <v>1.3314999999999999</v>
      </c>
      <c r="I556">
        <v>3</v>
      </c>
      <c r="J556">
        <v>8000</v>
      </c>
      <c r="K556">
        <f>+VLOOKUP(E556,Costos!$A$1:$I$716100,9,FALSE)</f>
        <v>21.455385</v>
      </c>
      <c r="L556" t="str">
        <f t="shared" si="26"/>
        <v>231</v>
      </c>
      <c r="M556" t="str">
        <f t="shared" si="27"/>
        <v>231004</v>
      </c>
      <c r="N556" t="str">
        <f>IFERROR(IF(L556="231","231",VLOOKUP(E556,Materiales!$A$1:$G$37443,7,FALSE)),"N/A")</f>
        <v>231</v>
      </c>
    </row>
    <row r="557" spans="1:14" x14ac:dyDescent="0.25">
      <c r="A557">
        <v>2110040017</v>
      </c>
      <c r="B557" t="s">
        <v>1176</v>
      </c>
      <c r="C557">
        <v>2310040540</v>
      </c>
      <c r="D557" t="s">
        <v>2191</v>
      </c>
      <c r="E557">
        <v>2410260028</v>
      </c>
      <c r="F557" t="s">
        <v>3323</v>
      </c>
      <c r="G557" t="s">
        <v>89</v>
      </c>
      <c r="H557">
        <v>1.4800000000000001E-2</v>
      </c>
      <c r="I557">
        <v>4</v>
      </c>
      <c r="J557">
        <v>8000</v>
      </c>
      <c r="K557">
        <f>+VLOOKUP(E557,Costos!$A$1:$I$716100,9,FALSE)</f>
        <v>48.858373999999998</v>
      </c>
      <c r="L557" t="str">
        <f t="shared" si="26"/>
        <v>241</v>
      </c>
      <c r="M557" t="str">
        <f t="shared" si="27"/>
        <v>241026</v>
      </c>
      <c r="N557" t="str">
        <f>IFERROR(IF(L557="231","231",VLOOKUP(E557,Materiales!$A$1:$G$37443,7,FALSE)),"N/A")</f>
        <v>Otros</v>
      </c>
    </row>
    <row r="558" spans="1:14" x14ac:dyDescent="0.25">
      <c r="A558">
        <v>2110040017</v>
      </c>
      <c r="B558" t="s">
        <v>1176</v>
      </c>
      <c r="C558">
        <v>2310040540</v>
      </c>
      <c r="D558" t="s">
        <v>2191</v>
      </c>
      <c r="E558">
        <v>2430520005</v>
      </c>
      <c r="F558" t="s">
        <v>3574</v>
      </c>
      <c r="G558" t="s">
        <v>89</v>
      </c>
      <c r="H558">
        <v>0.31330000000000002</v>
      </c>
      <c r="I558">
        <v>4</v>
      </c>
      <c r="J558">
        <v>8000</v>
      </c>
      <c r="K558">
        <f>+VLOOKUP(E558,Costos!$A$1:$I$716100,9,FALSE)</f>
        <v>11.219386</v>
      </c>
      <c r="L558" t="str">
        <f t="shared" si="26"/>
        <v>243</v>
      </c>
      <c r="M558" t="str">
        <f t="shared" si="27"/>
        <v>243052</v>
      </c>
      <c r="N558" t="str">
        <f>IFERROR(IF(L558="231","231",VLOOKUP(E558,Materiales!$A$1:$G$37443,7,FALSE)),"N/A")</f>
        <v>Varios</v>
      </c>
    </row>
    <row r="559" spans="1:14" x14ac:dyDescent="0.25">
      <c r="A559">
        <v>2110040017</v>
      </c>
      <c r="B559" t="s">
        <v>1176</v>
      </c>
      <c r="C559">
        <v>2310040540</v>
      </c>
      <c r="D559" t="s">
        <v>2191</v>
      </c>
      <c r="E559">
        <v>2410090254</v>
      </c>
      <c r="F559" t="s">
        <v>3190</v>
      </c>
      <c r="G559" t="s">
        <v>89</v>
      </c>
      <c r="H559">
        <v>0.15659999999999999</v>
      </c>
      <c r="I559">
        <v>4</v>
      </c>
      <c r="J559">
        <v>8000</v>
      </c>
      <c r="K559">
        <f>+VLOOKUP(E559,Costos!$A$1:$I$716100,9,FALSE)</f>
        <v>29.840439</v>
      </c>
      <c r="L559" t="str">
        <f t="shared" si="26"/>
        <v>241</v>
      </c>
      <c r="M559" t="str">
        <f t="shared" si="27"/>
        <v>241009</v>
      </c>
      <c r="N559" t="str">
        <f>IFERROR(IF(L559="231","231",VLOOKUP(E559,Materiales!$A$1:$G$37443,7,FALSE)),"N/A")</f>
        <v>Pigmentos</v>
      </c>
    </row>
    <row r="560" spans="1:14" x14ac:dyDescent="0.25">
      <c r="A560">
        <v>2110040017</v>
      </c>
      <c r="B560" t="s">
        <v>1176</v>
      </c>
      <c r="C560">
        <v>2310040540</v>
      </c>
      <c r="D560" t="s">
        <v>2191</v>
      </c>
      <c r="E560">
        <v>2410120053</v>
      </c>
      <c r="F560" t="s">
        <v>3265</v>
      </c>
      <c r="G560" t="s">
        <v>3152</v>
      </c>
      <c r="H560">
        <v>0.95760000000000001</v>
      </c>
      <c r="I560">
        <v>4</v>
      </c>
      <c r="J560">
        <v>8000</v>
      </c>
      <c r="K560">
        <f>+VLOOKUP(E560,Costos!$A$1:$I$716100,9,FALSE)</f>
        <v>7.6890919999999996</v>
      </c>
      <c r="L560" t="str">
        <f t="shared" si="26"/>
        <v>241</v>
      </c>
      <c r="M560" t="str">
        <f t="shared" si="27"/>
        <v>241012</v>
      </c>
      <c r="N560" t="str">
        <f>IFERROR(IF(L560="231","231",VLOOKUP(E560,Materiales!$A$1:$G$37443,7,FALSE)),"N/A")</f>
        <v>Varios</v>
      </c>
    </row>
    <row r="561" spans="1:14" x14ac:dyDescent="0.25">
      <c r="A561">
        <v>2110040017</v>
      </c>
      <c r="B561" t="s">
        <v>1176</v>
      </c>
      <c r="C561">
        <v>2310040095</v>
      </c>
      <c r="D561" t="s">
        <v>6304</v>
      </c>
      <c r="E561">
        <v>2410120036</v>
      </c>
      <c r="F561" t="s">
        <v>3260</v>
      </c>
      <c r="G561" t="s">
        <v>89</v>
      </c>
      <c r="H561">
        <v>2.6629</v>
      </c>
      <c r="I561">
        <v>3</v>
      </c>
      <c r="J561">
        <v>8000</v>
      </c>
      <c r="K561">
        <f>+VLOOKUP(E561,Costos!$A$1:$I$716100,9,FALSE)</f>
        <v>15.371040000000001</v>
      </c>
      <c r="L561" t="str">
        <f t="shared" si="26"/>
        <v>241</v>
      </c>
      <c r="M561" t="str">
        <f t="shared" si="27"/>
        <v>241012</v>
      </c>
      <c r="N561" t="str">
        <f>IFERROR(IF(L561="231","231",VLOOKUP(E561,Materiales!$A$1:$G$37443,7,FALSE)),"N/A")</f>
        <v>Varios</v>
      </c>
    </row>
    <row r="562" spans="1:14" x14ac:dyDescent="0.25">
      <c r="A562">
        <v>2110040017</v>
      </c>
      <c r="B562" t="s">
        <v>1176</v>
      </c>
      <c r="C562">
        <v>2310040095</v>
      </c>
      <c r="D562" t="s">
        <v>6304</v>
      </c>
      <c r="E562">
        <v>2430890005</v>
      </c>
      <c r="F562" t="s">
        <v>3657</v>
      </c>
      <c r="G562" t="s">
        <v>89</v>
      </c>
      <c r="H562">
        <v>62.578400000000002</v>
      </c>
      <c r="I562">
        <v>3</v>
      </c>
      <c r="J562">
        <v>8000</v>
      </c>
      <c r="K562">
        <f>+VLOOKUP(E562,Costos!$A$1:$I$716100,9,FALSE)</f>
        <v>5.3839759999999997</v>
      </c>
      <c r="L562" t="str">
        <f t="shared" si="26"/>
        <v>243</v>
      </c>
      <c r="M562" t="str">
        <f t="shared" si="27"/>
        <v>243089</v>
      </c>
      <c r="N562" t="str">
        <f>IFERROR(IF(L562="231","231",VLOOKUP(E562,Materiales!$A$1:$G$37443,7,FALSE)),"N/A")</f>
        <v>Varios</v>
      </c>
    </row>
    <row r="563" spans="1:14" x14ac:dyDescent="0.25">
      <c r="A563">
        <v>2110040017</v>
      </c>
      <c r="B563" t="s">
        <v>1176</v>
      </c>
      <c r="C563">
        <v>2310040610</v>
      </c>
      <c r="D563" t="s">
        <v>2217</v>
      </c>
      <c r="E563">
        <v>2310320356</v>
      </c>
      <c r="F563" t="s">
        <v>2642</v>
      </c>
      <c r="G563" t="s">
        <v>89</v>
      </c>
      <c r="H563">
        <v>0.87060000000000004</v>
      </c>
      <c r="I563">
        <v>2</v>
      </c>
      <c r="J563">
        <v>8000</v>
      </c>
      <c r="K563">
        <f>+VLOOKUP(E563,Costos!$A$1:$I$716100,9,FALSE)</f>
        <v>5.2777950000000002</v>
      </c>
      <c r="L563" t="str">
        <f t="shared" si="26"/>
        <v>231</v>
      </c>
      <c r="M563" t="str">
        <f t="shared" si="27"/>
        <v>231032</v>
      </c>
      <c r="N563" t="str">
        <f>IFERROR(IF(L563="231","231",VLOOKUP(E563,Materiales!$A$1:$G$37443,7,FALSE)),"N/A")</f>
        <v>231</v>
      </c>
    </row>
    <row r="564" spans="1:14" x14ac:dyDescent="0.25">
      <c r="A564">
        <v>2110040017</v>
      </c>
      <c r="B564" t="s">
        <v>1176</v>
      </c>
      <c r="C564">
        <v>2310320356</v>
      </c>
      <c r="D564" t="s">
        <v>2642</v>
      </c>
      <c r="E564">
        <v>2310320326</v>
      </c>
      <c r="F564" t="s">
        <v>2635</v>
      </c>
      <c r="G564" t="s">
        <v>89</v>
      </c>
      <c r="H564">
        <v>0.84709999999999996</v>
      </c>
      <c r="I564">
        <v>3</v>
      </c>
      <c r="J564">
        <v>8000</v>
      </c>
      <c r="K564">
        <f>+VLOOKUP(E564,Costos!$A$1:$I$716100,9,FALSE)</f>
        <v>3.2668979999999999</v>
      </c>
      <c r="L564" t="str">
        <f t="shared" si="26"/>
        <v>231</v>
      </c>
      <c r="M564" t="str">
        <f t="shared" si="27"/>
        <v>231032</v>
      </c>
      <c r="N564" t="str">
        <f>IFERROR(IF(L564="231","231",VLOOKUP(E564,Materiales!$A$1:$G$37443,7,FALSE)),"N/A")</f>
        <v>231</v>
      </c>
    </row>
    <row r="565" spans="1:14" x14ac:dyDescent="0.25">
      <c r="A565">
        <v>2110040017</v>
      </c>
      <c r="B565" t="s">
        <v>1176</v>
      </c>
      <c r="C565">
        <v>2310320326</v>
      </c>
      <c r="D565" t="s">
        <v>2635</v>
      </c>
      <c r="E565">
        <v>2410190011</v>
      </c>
      <c r="F565" t="s">
        <v>3305</v>
      </c>
      <c r="G565" t="s">
        <v>89</v>
      </c>
      <c r="H565">
        <v>1.66E-2</v>
      </c>
      <c r="I565">
        <v>4</v>
      </c>
      <c r="J565">
        <v>8000</v>
      </c>
      <c r="K565">
        <f>+VLOOKUP(E565,Costos!$A$1:$I$716100,9,FALSE)</f>
        <v>6.6059840000000003</v>
      </c>
      <c r="L565" t="str">
        <f t="shared" si="26"/>
        <v>241</v>
      </c>
      <c r="M565" t="str">
        <f t="shared" si="27"/>
        <v>241019</v>
      </c>
      <c r="N565" t="str">
        <f>IFERROR(IF(L565="231","231",VLOOKUP(E565,Materiales!$A$1:$G$37443,7,FALSE)),"N/A")</f>
        <v>Alcohol</v>
      </c>
    </row>
    <row r="566" spans="1:14" x14ac:dyDescent="0.25">
      <c r="A566">
        <v>2110040017</v>
      </c>
      <c r="B566" t="s">
        <v>1176</v>
      </c>
      <c r="C566">
        <v>2310320326</v>
      </c>
      <c r="D566" t="s">
        <v>2635</v>
      </c>
      <c r="E566">
        <v>2410290210</v>
      </c>
      <c r="F566" t="s">
        <v>3341</v>
      </c>
      <c r="G566" t="s">
        <v>89</v>
      </c>
      <c r="H566">
        <v>3.0999999999999999E-3</v>
      </c>
      <c r="I566">
        <v>4</v>
      </c>
      <c r="J566">
        <v>8000</v>
      </c>
      <c r="K566">
        <f>+VLOOKUP(E566,Costos!$A$1:$I$716100,9,FALSE)</f>
        <v>16.150145999999999</v>
      </c>
      <c r="L566" t="str">
        <f t="shared" si="26"/>
        <v>241</v>
      </c>
      <c r="M566" t="str">
        <f t="shared" si="27"/>
        <v>241029</v>
      </c>
      <c r="N566" t="str">
        <f>IFERROR(IF(L566="231","231",VLOOKUP(E566,Materiales!$A$1:$G$37443,7,FALSE)),"N/A")</f>
        <v>Alcohol</v>
      </c>
    </row>
    <row r="567" spans="1:14" x14ac:dyDescent="0.25">
      <c r="A567">
        <v>2110040017</v>
      </c>
      <c r="B567" t="s">
        <v>1176</v>
      </c>
      <c r="C567">
        <v>2310320326</v>
      </c>
      <c r="D567" t="s">
        <v>2635</v>
      </c>
      <c r="E567">
        <v>2410290516</v>
      </c>
      <c r="F567" t="s">
        <v>3351</v>
      </c>
      <c r="G567" t="s">
        <v>89</v>
      </c>
      <c r="H567">
        <v>0.39529999999999998</v>
      </c>
      <c r="I567">
        <v>4</v>
      </c>
      <c r="J567">
        <v>8000</v>
      </c>
      <c r="K567">
        <f>+VLOOKUP(E567,Costos!$A$1:$I$716100,9,FALSE)</f>
        <v>6.3744370000000004</v>
      </c>
      <c r="L567" t="str">
        <f t="shared" si="26"/>
        <v>241</v>
      </c>
      <c r="M567" t="str">
        <f t="shared" si="27"/>
        <v>241029</v>
      </c>
      <c r="N567" t="str">
        <f>IFERROR(IF(L567="231","231",VLOOKUP(E567,Materiales!$A$1:$G$37443,7,FALSE)),"N/A")</f>
        <v>Varios</v>
      </c>
    </row>
    <row r="568" spans="1:14" x14ac:dyDescent="0.25">
      <c r="A568">
        <v>2110040017</v>
      </c>
      <c r="B568" t="s">
        <v>1176</v>
      </c>
      <c r="C568">
        <v>2310320326</v>
      </c>
      <c r="D568" t="s">
        <v>2635</v>
      </c>
      <c r="E568">
        <v>2410290517</v>
      </c>
      <c r="F568" t="s">
        <v>3352</v>
      </c>
      <c r="G568" t="s">
        <v>89</v>
      </c>
      <c r="H568">
        <v>1E-3</v>
      </c>
      <c r="I568">
        <v>4</v>
      </c>
      <c r="J568">
        <v>8000</v>
      </c>
      <c r="K568">
        <f>+VLOOKUP(E568,Costos!$A$1:$I$716100,9,FALSE)</f>
        <v>5.2654379999999996</v>
      </c>
      <c r="L568" t="str">
        <f t="shared" si="26"/>
        <v>241</v>
      </c>
      <c r="M568" t="str">
        <f t="shared" si="27"/>
        <v>241029</v>
      </c>
      <c r="N568" t="str">
        <f>IFERROR(IF(L568="231","231",VLOOKUP(E568,Materiales!$A$1:$G$37443,7,FALSE)),"N/A")</f>
        <v>Otros</v>
      </c>
    </row>
    <row r="569" spans="1:14" x14ac:dyDescent="0.25">
      <c r="A569">
        <v>2110040017</v>
      </c>
      <c r="B569" t="s">
        <v>1176</v>
      </c>
      <c r="C569">
        <v>2310320326</v>
      </c>
      <c r="D569" t="s">
        <v>2635</v>
      </c>
      <c r="E569">
        <v>2410290518</v>
      </c>
      <c r="F569" t="s">
        <v>3353</v>
      </c>
      <c r="G569" t="s">
        <v>89</v>
      </c>
      <c r="H569">
        <v>1.1999999999999999E-3</v>
      </c>
      <c r="I569">
        <v>4</v>
      </c>
      <c r="J569">
        <v>8000</v>
      </c>
      <c r="K569">
        <f>+VLOOKUP(E569,Costos!$A$1:$I$716100,9,FALSE)</f>
        <v>4.2085650000000001</v>
      </c>
      <c r="L569" t="str">
        <f t="shared" ref="L569:L629" si="28">+LEFT(E569,3)</f>
        <v>241</v>
      </c>
      <c r="M569" t="str">
        <f t="shared" ref="M569:M629" si="29">+LEFT(E569,6)</f>
        <v>241029</v>
      </c>
      <c r="N569" t="str">
        <f>IFERROR(IF(L569="231","231",VLOOKUP(E569,Materiales!$A$1:$G$37443,7,FALSE)),"N/A")</f>
        <v>Otros</v>
      </c>
    </row>
    <row r="570" spans="1:14" x14ac:dyDescent="0.25">
      <c r="A570">
        <v>2110040017</v>
      </c>
      <c r="B570" t="s">
        <v>1176</v>
      </c>
      <c r="C570">
        <v>2310320326</v>
      </c>
      <c r="D570" t="s">
        <v>2635</v>
      </c>
      <c r="E570">
        <v>2410290544</v>
      </c>
      <c r="F570" t="s">
        <v>3356</v>
      </c>
      <c r="G570" t="s">
        <v>89</v>
      </c>
      <c r="H570">
        <v>3.0999999999999999E-3</v>
      </c>
      <c r="I570">
        <v>4</v>
      </c>
      <c r="J570">
        <v>8000</v>
      </c>
      <c r="K570">
        <f>+VLOOKUP(E570,Costos!$A$1:$I$716100,9,FALSE)</f>
        <v>19.648409999999998</v>
      </c>
      <c r="L570" t="str">
        <f t="shared" si="28"/>
        <v>241</v>
      </c>
      <c r="M570" t="str">
        <f t="shared" si="29"/>
        <v>241029</v>
      </c>
      <c r="N570" t="str">
        <f>IFERROR(IF(L570="231","231",VLOOKUP(E570,Materiales!$A$1:$G$37443,7,FALSE)),"N/A")</f>
        <v>Alcohol</v>
      </c>
    </row>
    <row r="571" spans="1:14" x14ac:dyDescent="0.25">
      <c r="A571">
        <v>2110040017</v>
      </c>
      <c r="B571" t="s">
        <v>1176</v>
      </c>
      <c r="C571">
        <v>2310320326</v>
      </c>
      <c r="D571" t="s">
        <v>2635</v>
      </c>
      <c r="E571">
        <v>2410290827</v>
      </c>
      <c r="F571" t="s">
        <v>3467</v>
      </c>
      <c r="G571" t="s">
        <v>89</v>
      </c>
      <c r="H571">
        <v>4.1999999999999997E-3</v>
      </c>
      <c r="I571">
        <v>4</v>
      </c>
      <c r="J571">
        <v>8000</v>
      </c>
      <c r="K571">
        <f>+VLOOKUP(E571,Costos!$A$1:$I$716100,9,FALSE)</f>
        <v>8.7862050000000007</v>
      </c>
      <c r="L571" t="str">
        <f t="shared" si="28"/>
        <v>241</v>
      </c>
      <c r="M571" t="str">
        <f t="shared" si="29"/>
        <v>241029</v>
      </c>
      <c r="N571" t="str">
        <f>IFERROR(IF(L571="231","231",VLOOKUP(E571,Materiales!$A$1:$G$37443,7,FALSE)),"N/A")</f>
        <v>Varios</v>
      </c>
    </row>
    <row r="572" spans="1:14" x14ac:dyDescent="0.25">
      <c r="A572">
        <v>2110040017</v>
      </c>
      <c r="B572" t="s">
        <v>1176</v>
      </c>
      <c r="C572">
        <v>2310320326</v>
      </c>
      <c r="D572" t="s">
        <v>2635</v>
      </c>
      <c r="E572">
        <v>2430850012</v>
      </c>
      <c r="F572" t="s">
        <v>3638</v>
      </c>
      <c r="G572" t="s">
        <v>89</v>
      </c>
      <c r="H572">
        <v>5.9999999999999995E-4</v>
      </c>
      <c r="I572">
        <v>4</v>
      </c>
      <c r="J572">
        <v>8000</v>
      </c>
      <c r="K572">
        <f>+VLOOKUP(E572,Costos!$A$1:$I$716100,9,FALSE)</f>
        <v>15.424059</v>
      </c>
      <c r="L572" t="str">
        <f t="shared" si="28"/>
        <v>243</v>
      </c>
      <c r="M572" t="str">
        <f t="shared" si="29"/>
        <v>243085</v>
      </c>
      <c r="N572" t="str">
        <f>IFERROR(IF(L572="231","231",VLOOKUP(E572,Materiales!$A$1:$G$37443,7,FALSE)),"N/A")</f>
        <v>Varios</v>
      </c>
    </row>
    <row r="573" spans="1:14" x14ac:dyDescent="0.25">
      <c r="A573">
        <v>2110040017</v>
      </c>
      <c r="B573" t="s">
        <v>1176</v>
      </c>
      <c r="C573">
        <v>2310320326</v>
      </c>
      <c r="D573" t="s">
        <v>2635</v>
      </c>
      <c r="E573">
        <v>2430880022</v>
      </c>
      <c r="F573" t="s">
        <v>115</v>
      </c>
      <c r="G573" t="s">
        <v>89</v>
      </c>
      <c r="H573">
        <v>2.7000000000000001E-3</v>
      </c>
      <c r="I573">
        <v>4</v>
      </c>
      <c r="J573">
        <v>8000</v>
      </c>
      <c r="K573">
        <f>+VLOOKUP(E573,Costos!$A$1:$I$716100,9,FALSE)</f>
        <v>6.1924229999999998</v>
      </c>
      <c r="L573" t="str">
        <f t="shared" si="28"/>
        <v>243</v>
      </c>
      <c r="M573" t="str">
        <f t="shared" si="29"/>
        <v>243088</v>
      </c>
      <c r="N573" t="str">
        <f>IFERROR(IF(L573="231","231",VLOOKUP(E573,Materiales!$A$1:$G$37443,7,FALSE)),"N/A")</f>
        <v>Varios</v>
      </c>
    </row>
    <row r="574" spans="1:14" x14ac:dyDescent="0.25">
      <c r="A574">
        <v>2110040017</v>
      </c>
      <c r="B574" t="s">
        <v>1176</v>
      </c>
      <c r="C574">
        <v>2310320356</v>
      </c>
      <c r="D574" t="s">
        <v>2642</v>
      </c>
      <c r="E574">
        <v>2410200021</v>
      </c>
      <c r="F574" t="s">
        <v>3309</v>
      </c>
      <c r="G574" t="s">
        <v>89</v>
      </c>
      <c r="H574">
        <v>2.18E-2</v>
      </c>
      <c r="I574">
        <v>3</v>
      </c>
      <c r="J574">
        <v>8000</v>
      </c>
      <c r="K574">
        <f>+VLOOKUP(E574,Costos!$A$1:$I$716100,9,FALSE)</f>
        <v>17.368421000000001</v>
      </c>
      <c r="L574" t="str">
        <f t="shared" si="28"/>
        <v>241</v>
      </c>
      <c r="M574" t="str">
        <f t="shared" si="29"/>
        <v>241020</v>
      </c>
      <c r="N574" t="str">
        <f>IFERROR(IF(L574="231","231",VLOOKUP(E574,Materiales!$A$1:$G$37443,7,FALSE)),"N/A")</f>
        <v>Otros</v>
      </c>
    </row>
    <row r="575" spans="1:14" x14ac:dyDescent="0.25">
      <c r="A575">
        <v>2110040017</v>
      </c>
      <c r="B575" t="s">
        <v>1176</v>
      </c>
      <c r="C575">
        <v>2310320356</v>
      </c>
      <c r="D575" t="s">
        <v>2642</v>
      </c>
      <c r="E575">
        <v>2430850012</v>
      </c>
      <c r="F575" t="s">
        <v>3638</v>
      </c>
      <c r="G575" t="s">
        <v>89</v>
      </c>
      <c r="H575">
        <v>8.9999999999999998E-4</v>
      </c>
      <c r="I575">
        <v>3</v>
      </c>
      <c r="J575">
        <v>8000</v>
      </c>
      <c r="K575">
        <f>+VLOOKUP(E575,Costos!$A$1:$I$716100,9,FALSE)</f>
        <v>15.424059</v>
      </c>
      <c r="L575" t="str">
        <f t="shared" si="28"/>
        <v>243</v>
      </c>
      <c r="M575" t="str">
        <f t="shared" si="29"/>
        <v>243085</v>
      </c>
      <c r="N575" t="str">
        <f>IFERROR(IF(L575="231","231",VLOOKUP(E575,Materiales!$A$1:$G$37443,7,FALSE)),"N/A")</f>
        <v>Varios</v>
      </c>
    </row>
    <row r="576" spans="1:14" x14ac:dyDescent="0.25">
      <c r="A576">
        <v>2110040017</v>
      </c>
      <c r="B576" t="s">
        <v>1176</v>
      </c>
      <c r="C576">
        <v>2310320356</v>
      </c>
      <c r="D576" t="s">
        <v>2642</v>
      </c>
      <c r="E576">
        <v>2430880022</v>
      </c>
      <c r="F576" t="s">
        <v>115</v>
      </c>
      <c r="G576" t="s">
        <v>89</v>
      </c>
      <c r="H576">
        <v>8.9999999999999998E-4</v>
      </c>
      <c r="I576">
        <v>3</v>
      </c>
      <c r="J576">
        <v>8000</v>
      </c>
      <c r="K576">
        <f>+VLOOKUP(E576,Costos!$A$1:$I$716100,9,FALSE)</f>
        <v>6.1924229999999998</v>
      </c>
      <c r="L576" t="str">
        <f t="shared" si="28"/>
        <v>243</v>
      </c>
      <c r="M576" t="str">
        <f t="shared" si="29"/>
        <v>243088</v>
      </c>
      <c r="N576" t="str">
        <f>IFERROR(IF(L576="231","231",VLOOKUP(E576,Materiales!$A$1:$G$37443,7,FALSE)),"N/A")</f>
        <v>Varios</v>
      </c>
    </row>
    <row r="577" spans="1:14" x14ac:dyDescent="0.25">
      <c r="A577">
        <v>2110040017</v>
      </c>
      <c r="B577" t="s">
        <v>1176</v>
      </c>
      <c r="C577">
        <v>2310040610</v>
      </c>
      <c r="D577" t="s">
        <v>2217</v>
      </c>
      <c r="E577">
        <v>2320070048</v>
      </c>
      <c r="F577" t="s">
        <v>2839</v>
      </c>
      <c r="G577" t="s">
        <v>36</v>
      </c>
      <c r="H577">
        <v>8000</v>
      </c>
      <c r="I577">
        <v>2</v>
      </c>
      <c r="J577">
        <v>8000</v>
      </c>
      <c r="K577">
        <f>+VLOOKUP(E577,Costos!$A$1:$I$716100,9,FALSE)</f>
        <v>2.5322000000000001E-2</v>
      </c>
      <c r="L577" t="str">
        <f t="shared" si="28"/>
        <v>232</v>
      </c>
      <c r="M577" t="str">
        <f t="shared" si="29"/>
        <v>232007</v>
      </c>
      <c r="N577" t="str">
        <f>IFERROR(IF(L577="231","231",VLOOKUP(E577,Materiales!$A$1:$G$37443,7,FALSE)),"N/A")</f>
        <v>Etiquetas</v>
      </c>
    </row>
    <row r="578" spans="1:14" x14ac:dyDescent="0.25">
      <c r="A578">
        <v>2110040017</v>
      </c>
      <c r="B578" t="s">
        <v>1176</v>
      </c>
      <c r="C578">
        <v>2110040017</v>
      </c>
      <c r="D578" t="s">
        <v>1176</v>
      </c>
      <c r="E578">
        <v>2310040611</v>
      </c>
      <c r="F578" t="s">
        <v>2218</v>
      </c>
      <c r="G578" t="s">
        <v>36</v>
      </c>
      <c r="H578">
        <v>8000</v>
      </c>
      <c r="I578">
        <v>1</v>
      </c>
      <c r="J578">
        <v>8000</v>
      </c>
      <c r="K578">
        <f>+VLOOKUP(E578,Costos!$A$1:$I$716100,9,FALSE)</f>
        <v>0.176875</v>
      </c>
      <c r="L578" t="str">
        <f t="shared" si="28"/>
        <v>231</v>
      </c>
      <c r="M578" t="str">
        <f t="shared" si="29"/>
        <v>231004</v>
      </c>
      <c r="N578" t="str">
        <f>IFERROR(IF(L578="231","231",VLOOKUP(E578,Materiales!$A$1:$G$37443,7,FALSE)),"N/A")</f>
        <v>231</v>
      </c>
    </row>
    <row r="579" spans="1:14" x14ac:dyDescent="0.25">
      <c r="A579">
        <v>2110040017</v>
      </c>
      <c r="B579" t="s">
        <v>1176</v>
      </c>
      <c r="C579">
        <v>2310040611</v>
      </c>
      <c r="D579" t="s">
        <v>2218</v>
      </c>
      <c r="E579">
        <v>2310040096</v>
      </c>
      <c r="F579" t="s">
        <v>6264</v>
      </c>
      <c r="G579" t="s">
        <v>36</v>
      </c>
      <c r="H579">
        <v>8000</v>
      </c>
      <c r="I579">
        <v>2</v>
      </c>
      <c r="J579">
        <v>8000</v>
      </c>
      <c r="K579">
        <f>+VLOOKUP(E579,Costos!$A$1:$I$716100,9,FALSE)</f>
        <v>0.13275000000000001</v>
      </c>
      <c r="L579" t="str">
        <f t="shared" si="28"/>
        <v>231</v>
      </c>
      <c r="M579" t="str">
        <f t="shared" si="29"/>
        <v>231004</v>
      </c>
      <c r="N579" t="str">
        <f>IFERROR(IF(L579="231","231",VLOOKUP(E579,Materiales!$A$1:$G$37443,7,FALSE)),"N/A")</f>
        <v>231</v>
      </c>
    </row>
    <row r="580" spans="1:14" x14ac:dyDescent="0.25">
      <c r="A580">
        <v>2110040017</v>
      </c>
      <c r="B580" t="s">
        <v>1176</v>
      </c>
      <c r="C580">
        <v>2310040096</v>
      </c>
      <c r="D580" t="s">
        <v>6264</v>
      </c>
      <c r="E580">
        <v>2410090317</v>
      </c>
      <c r="F580" t="s">
        <v>3210</v>
      </c>
      <c r="G580" t="s">
        <v>89</v>
      </c>
      <c r="H580">
        <v>3.0421</v>
      </c>
      <c r="I580">
        <v>3</v>
      </c>
      <c r="J580">
        <v>8000</v>
      </c>
      <c r="K580">
        <f>+VLOOKUP(E580,Costos!$A$1:$I$716100,9,FALSE)</f>
        <v>71.582132999999999</v>
      </c>
      <c r="L580" t="str">
        <f t="shared" si="28"/>
        <v>241</v>
      </c>
      <c r="M580" t="str">
        <f t="shared" si="29"/>
        <v>241009</v>
      </c>
      <c r="N580" t="str">
        <f>IFERROR(IF(L580="231","231",VLOOKUP(E580,Materiales!$A$1:$G$37443,7,FALSE)),"N/A")</f>
        <v>Pigmentos</v>
      </c>
    </row>
    <row r="581" spans="1:14" x14ac:dyDescent="0.25">
      <c r="A581">
        <v>2110040017</v>
      </c>
      <c r="B581" t="s">
        <v>1176</v>
      </c>
      <c r="C581">
        <v>2310040096</v>
      </c>
      <c r="D581" t="s">
        <v>6264</v>
      </c>
      <c r="E581">
        <v>2410120036</v>
      </c>
      <c r="F581" t="s">
        <v>3260</v>
      </c>
      <c r="G581" t="s">
        <v>89</v>
      </c>
      <c r="H581">
        <v>3.2978000000000001</v>
      </c>
      <c r="I581">
        <v>3</v>
      </c>
      <c r="J581">
        <v>8000</v>
      </c>
      <c r="K581">
        <f>+VLOOKUP(E581,Costos!$A$1:$I$716100,9,FALSE)</f>
        <v>15.371040000000001</v>
      </c>
      <c r="L581" t="str">
        <f t="shared" si="28"/>
        <v>241</v>
      </c>
      <c r="M581" t="str">
        <f t="shared" si="29"/>
        <v>241012</v>
      </c>
      <c r="N581" t="str">
        <f>IFERROR(IF(L581="231","231",VLOOKUP(E581,Materiales!$A$1:$G$37443,7,FALSE)),"N/A")</f>
        <v>Varios</v>
      </c>
    </row>
    <row r="582" spans="1:14" x14ac:dyDescent="0.25">
      <c r="A582">
        <v>2110040017</v>
      </c>
      <c r="B582" t="s">
        <v>1176</v>
      </c>
      <c r="C582">
        <v>2310040096</v>
      </c>
      <c r="D582" t="s">
        <v>6264</v>
      </c>
      <c r="E582">
        <v>2410120037</v>
      </c>
      <c r="F582" t="s">
        <v>3261</v>
      </c>
      <c r="G582" t="s">
        <v>89</v>
      </c>
      <c r="H582">
        <v>3.6326999999999998</v>
      </c>
      <c r="I582">
        <v>3</v>
      </c>
      <c r="J582">
        <v>8000</v>
      </c>
      <c r="K582">
        <f>+VLOOKUP(E582,Costos!$A$1:$I$716100,9,FALSE)</f>
        <v>5.9638749999999998</v>
      </c>
      <c r="L582" t="str">
        <f t="shared" si="28"/>
        <v>241</v>
      </c>
      <c r="M582" t="str">
        <f t="shared" si="29"/>
        <v>241012</v>
      </c>
      <c r="N582" t="str">
        <f>IFERROR(IF(L582="231","231",VLOOKUP(E582,Materiales!$A$1:$G$37443,7,FALSE)),"N/A")</f>
        <v>Otros</v>
      </c>
    </row>
    <row r="583" spans="1:14" x14ac:dyDescent="0.25">
      <c r="A583">
        <v>2110040017</v>
      </c>
      <c r="B583" t="s">
        <v>1176</v>
      </c>
      <c r="C583">
        <v>2310040096</v>
      </c>
      <c r="D583" t="s">
        <v>6264</v>
      </c>
      <c r="E583">
        <v>2430890005</v>
      </c>
      <c r="F583" t="s">
        <v>3657</v>
      </c>
      <c r="G583" t="s">
        <v>89</v>
      </c>
      <c r="H583">
        <v>56.265900000000002</v>
      </c>
      <c r="I583">
        <v>3</v>
      </c>
      <c r="J583">
        <v>8000</v>
      </c>
      <c r="K583">
        <f>+VLOOKUP(E583,Costos!$A$1:$I$716100,9,FALSE)</f>
        <v>5.3839759999999997</v>
      </c>
      <c r="L583" t="str">
        <f t="shared" si="28"/>
        <v>243</v>
      </c>
      <c r="M583" t="str">
        <f t="shared" si="29"/>
        <v>243089</v>
      </c>
      <c r="N583" t="str">
        <f>IFERROR(IF(L583="231","231",VLOOKUP(E583,Materiales!$A$1:$G$37443,7,FALSE)),"N/A")</f>
        <v>Varios</v>
      </c>
    </row>
    <row r="584" spans="1:14" x14ac:dyDescent="0.25">
      <c r="A584">
        <v>2110040017</v>
      </c>
      <c r="B584" t="s">
        <v>1176</v>
      </c>
      <c r="C584">
        <v>2310040611</v>
      </c>
      <c r="D584" t="s">
        <v>2218</v>
      </c>
      <c r="E584">
        <v>2310320356</v>
      </c>
      <c r="F584" t="s">
        <v>2642</v>
      </c>
      <c r="G584" t="s">
        <v>89</v>
      </c>
      <c r="H584">
        <v>0.86250000000000004</v>
      </c>
      <c r="I584">
        <v>2</v>
      </c>
      <c r="J584">
        <v>8000</v>
      </c>
      <c r="K584">
        <f>+VLOOKUP(E584,Costos!$A$1:$I$716100,9,FALSE)</f>
        <v>5.2777950000000002</v>
      </c>
      <c r="L584" t="str">
        <f t="shared" si="28"/>
        <v>231</v>
      </c>
      <c r="M584" t="str">
        <f t="shared" si="29"/>
        <v>231032</v>
      </c>
      <c r="N584" t="str">
        <f>IFERROR(IF(L584="231","231",VLOOKUP(E584,Materiales!$A$1:$G$37443,7,FALSE)),"N/A")</f>
        <v>231</v>
      </c>
    </row>
    <row r="585" spans="1:14" x14ac:dyDescent="0.25">
      <c r="A585">
        <v>2110040017</v>
      </c>
      <c r="B585" t="s">
        <v>1176</v>
      </c>
      <c r="C585">
        <v>2310320356</v>
      </c>
      <c r="D585" t="s">
        <v>2642</v>
      </c>
      <c r="E585">
        <v>2310320326</v>
      </c>
      <c r="F585" t="s">
        <v>2635</v>
      </c>
      <c r="G585" t="s">
        <v>89</v>
      </c>
      <c r="H585">
        <v>0.83919999999999995</v>
      </c>
      <c r="I585">
        <v>3</v>
      </c>
      <c r="J585">
        <v>8000</v>
      </c>
      <c r="K585">
        <f>+VLOOKUP(E585,Costos!$A$1:$I$716100,9,FALSE)</f>
        <v>3.2668979999999999</v>
      </c>
      <c r="L585" t="str">
        <f t="shared" si="28"/>
        <v>231</v>
      </c>
      <c r="M585" t="str">
        <f t="shared" si="29"/>
        <v>231032</v>
      </c>
      <c r="N585" t="str">
        <f>IFERROR(IF(L585="231","231",VLOOKUP(E585,Materiales!$A$1:$G$37443,7,FALSE)),"N/A")</f>
        <v>231</v>
      </c>
    </row>
    <row r="586" spans="1:14" x14ac:dyDescent="0.25">
      <c r="A586">
        <v>2110040017</v>
      </c>
      <c r="B586" t="s">
        <v>1176</v>
      </c>
      <c r="C586">
        <v>2310320326</v>
      </c>
      <c r="D586" t="s">
        <v>2635</v>
      </c>
      <c r="E586">
        <v>2410190011</v>
      </c>
      <c r="F586" t="s">
        <v>3305</v>
      </c>
      <c r="G586" t="s">
        <v>89</v>
      </c>
      <c r="H586">
        <v>1.6500000000000001E-2</v>
      </c>
      <c r="I586">
        <v>4</v>
      </c>
      <c r="J586">
        <v>8000</v>
      </c>
      <c r="K586">
        <f>+VLOOKUP(E586,Costos!$A$1:$I$716100,9,FALSE)</f>
        <v>6.6059840000000003</v>
      </c>
      <c r="L586" t="str">
        <f t="shared" si="28"/>
        <v>241</v>
      </c>
      <c r="M586" t="str">
        <f t="shared" si="29"/>
        <v>241019</v>
      </c>
      <c r="N586" t="str">
        <f>IFERROR(IF(L586="231","231",VLOOKUP(E586,Materiales!$A$1:$G$37443,7,FALSE)),"N/A")</f>
        <v>Alcohol</v>
      </c>
    </row>
    <row r="587" spans="1:14" x14ac:dyDescent="0.25">
      <c r="A587">
        <v>2110040017</v>
      </c>
      <c r="B587" t="s">
        <v>1176</v>
      </c>
      <c r="C587">
        <v>2310320326</v>
      </c>
      <c r="D587" t="s">
        <v>2635</v>
      </c>
      <c r="E587">
        <v>2410290210</v>
      </c>
      <c r="F587" t="s">
        <v>3341</v>
      </c>
      <c r="G587" t="s">
        <v>89</v>
      </c>
      <c r="H587">
        <v>3.0999999999999999E-3</v>
      </c>
      <c r="I587">
        <v>4</v>
      </c>
      <c r="J587">
        <v>8000</v>
      </c>
      <c r="K587">
        <f>+VLOOKUP(E587,Costos!$A$1:$I$716100,9,FALSE)</f>
        <v>16.150145999999999</v>
      </c>
      <c r="L587" t="str">
        <f t="shared" si="28"/>
        <v>241</v>
      </c>
      <c r="M587" t="str">
        <f t="shared" si="29"/>
        <v>241029</v>
      </c>
      <c r="N587" t="str">
        <f>IFERROR(IF(L587="231","231",VLOOKUP(E587,Materiales!$A$1:$G$37443,7,FALSE)),"N/A")</f>
        <v>Alcohol</v>
      </c>
    </row>
    <row r="588" spans="1:14" x14ac:dyDescent="0.25">
      <c r="A588">
        <v>2110040017</v>
      </c>
      <c r="B588" t="s">
        <v>1176</v>
      </c>
      <c r="C588">
        <v>2310320326</v>
      </c>
      <c r="D588" t="s">
        <v>2635</v>
      </c>
      <c r="E588">
        <v>2410290516</v>
      </c>
      <c r="F588" t="s">
        <v>3351</v>
      </c>
      <c r="G588" t="s">
        <v>89</v>
      </c>
      <c r="H588">
        <v>0.3916</v>
      </c>
      <c r="I588">
        <v>4</v>
      </c>
      <c r="J588">
        <v>8000</v>
      </c>
      <c r="K588">
        <f>+VLOOKUP(E588,Costos!$A$1:$I$716100,9,FALSE)</f>
        <v>6.3744370000000004</v>
      </c>
      <c r="L588" t="str">
        <f t="shared" si="28"/>
        <v>241</v>
      </c>
      <c r="M588" t="str">
        <f t="shared" si="29"/>
        <v>241029</v>
      </c>
      <c r="N588" t="str">
        <f>IFERROR(IF(L588="231","231",VLOOKUP(E588,Materiales!$A$1:$G$37443,7,FALSE)),"N/A")</f>
        <v>Varios</v>
      </c>
    </row>
    <row r="589" spans="1:14" x14ac:dyDescent="0.25">
      <c r="A589">
        <v>2110040017</v>
      </c>
      <c r="B589" t="s">
        <v>1176</v>
      </c>
      <c r="C589">
        <v>2310320326</v>
      </c>
      <c r="D589" t="s">
        <v>2635</v>
      </c>
      <c r="E589">
        <v>2410290517</v>
      </c>
      <c r="F589" t="s">
        <v>3352</v>
      </c>
      <c r="G589" t="s">
        <v>89</v>
      </c>
      <c r="H589">
        <v>1E-3</v>
      </c>
      <c r="I589">
        <v>4</v>
      </c>
      <c r="J589">
        <v>8000</v>
      </c>
      <c r="K589">
        <f>+VLOOKUP(E589,Costos!$A$1:$I$716100,9,FALSE)</f>
        <v>5.2654379999999996</v>
      </c>
      <c r="L589" t="str">
        <f t="shared" si="28"/>
        <v>241</v>
      </c>
      <c r="M589" t="str">
        <f t="shared" si="29"/>
        <v>241029</v>
      </c>
      <c r="N589" t="str">
        <f>IFERROR(IF(L589="231","231",VLOOKUP(E589,Materiales!$A$1:$G$37443,7,FALSE)),"N/A")</f>
        <v>Otros</v>
      </c>
    </row>
    <row r="590" spans="1:14" x14ac:dyDescent="0.25">
      <c r="A590">
        <v>2110040017</v>
      </c>
      <c r="B590" t="s">
        <v>1176</v>
      </c>
      <c r="C590">
        <v>2310320326</v>
      </c>
      <c r="D590" t="s">
        <v>2635</v>
      </c>
      <c r="E590">
        <v>2410290518</v>
      </c>
      <c r="F590" t="s">
        <v>3353</v>
      </c>
      <c r="G590" t="s">
        <v>89</v>
      </c>
      <c r="H590">
        <v>1.1999999999999999E-3</v>
      </c>
      <c r="I590">
        <v>4</v>
      </c>
      <c r="J590">
        <v>8000</v>
      </c>
      <c r="K590">
        <f>+VLOOKUP(E590,Costos!$A$1:$I$716100,9,FALSE)</f>
        <v>4.2085650000000001</v>
      </c>
      <c r="L590" t="str">
        <f t="shared" si="28"/>
        <v>241</v>
      </c>
      <c r="M590" t="str">
        <f t="shared" si="29"/>
        <v>241029</v>
      </c>
      <c r="N590" t="str">
        <f>IFERROR(IF(L590="231","231",VLOOKUP(E590,Materiales!$A$1:$G$37443,7,FALSE)),"N/A")</f>
        <v>Otros</v>
      </c>
    </row>
    <row r="591" spans="1:14" x14ac:dyDescent="0.25">
      <c r="A591">
        <v>2110040017</v>
      </c>
      <c r="B591" t="s">
        <v>1176</v>
      </c>
      <c r="C591">
        <v>2310320326</v>
      </c>
      <c r="D591" t="s">
        <v>2635</v>
      </c>
      <c r="E591">
        <v>2410290544</v>
      </c>
      <c r="F591" t="s">
        <v>3356</v>
      </c>
      <c r="G591" t="s">
        <v>89</v>
      </c>
      <c r="H591">
        <v>3.0999999999999999E-3</v>
      </c>
      <c r="I591">
        <v>4</v>
      </c>
      <c r="J591">
        <v>8000</v>
      </c>
      <c r="K591">
        <f>+VLOOKUP(E591,Costos!$A$1:$I$716100,9,FALSE)</f>
        <v>19.648409999999998</v>
      </c>
      <c r="L591" t="str">
        <f t="shared" si="28"/>
        <v>241</v>
      </c>
      <c r="M591" t="str">
        <f t="shared" si="29"/>
        <v>241029</v>
      </c>
      <c r="N591" t="str">
        <f>IFERROR(IF(L591="231","231",VLOOKUP(E591,Materiales!$A$1:$G$37443,7,FALSE)),"N/A")</f>
        <v>Alcohol</v>
      </c>
    </row>
    <row r="592" spans="1:14" x14ac:dyDescent="0.25">
      <c r="A592">
        <v>2110040017</v>
      </c>
      <c r="B592" t="s">
        <v>1176</v>
      </c>
      <c r="C592">
        <v>2310320326</v>
      </c>
      <c r="D592" t="s">
        <v>2635</v>
      </c>
      <c r="E592">
        <v>2410290827</v>
      </c>
      <c r="F592" t="s">
        <v>3467</v>
      </c>
      <c r="G592" t="s">
        <v>89</v>
      </c>
      <c r="H592">
        <v>4.1000000000000003E-3</v>
      </c>
      <c r="I592">
        <v>4</v>
      </c>
      <c r="J592">
        <v>8000</v>
      </c>
      <c r="K592">
        <f>+VLOOKUP(E592,Costos!$A$1:$I$716100,9,FALSE)</f>
        <v>8.7862050000000007</v>
      </c>
      <c r="L592" t="str">
        <f t="shared" si="28"/>
        <v>241</v>
      </c>
      <c r="M592" t="str">
        <f t="shared" si="29"/>
        <v>241029</v>
      </c>
      <c r="N592" t="str">
        <f>IFERROR(IF(L592="231","231",VLOOKUP(E592,Materiales!$A$1:$G$37443,7,FALSE)),"N/A")</f>
        <v>Varios</v>
      </c>
    </row>
    <row r="593" spans="1:14" x14ac:dyDescent="0.25">
      <c r="A593">
        <v>2110040017</v>
      </c>
      <c r="B593" t="s">
        <v>1176</v>
      </c>
      <c r="C593">
        <v>2310320326</v>
      </c>
      <c r="D593" t="s">
        <v>2635</v>
      </c>
      <c r="E593">
        <v>2430850012</v>
      </c>
      <c r="F593" t="s">
        <v>3638</v>
      </c>
      <c r="G593" t="s">
        <v>89</v>
      </c>
      <c r="H593">
        <v>5.9999999999999995E-4</v>
      </c>
      <c r="I593">
        <v>4</v>
      </c>
      <c r="J593">
        <v>8000</v>
      </c>
      <c r="K593">
        <f>+VLOOKUP(E593,Costos!$A$1:$I$716100,9,FALSE)</f>
        <v>15.424059</v>
      </c>
      <c r="L593" t="str">
        <f t="shared" si="28"/>
        <v>243</v>
      </c>
      <c r="M593" t="str">
        <f t="shared" si="29"/>
        <v>243085</v>
      </c>
      <c r="N593" t="str">
        <f>IFERROR(IF(L593="231","231",VLOOKUP(E593,Materiales!$A$1:$G$37443,7,FALSE)),"N/A")</f>
        <v>Varios</v>
      </c>
    </row>
    <row r="594" spans="1:14" x14ac:dyDescent="0.25">
      <c r="A594">
        <v>2110040017</v>
      </c>
      <c r="B594" t="s">
        <v>1176</v>
      </c>
      <c r="C594">
        <v>2310320326</v>
      </c>
      <c r="D594" t="s">
        <v>2635</v>
      </c>
      <c r="E594">
        <v>2430880022</v>
      </c>
      <c r="F594" t="s">
        <v>115</v>
      </c>
      <c r="G594" t="s">
        <v>89</v>
      </c>
      <c r="H594">
        <v>2.7000000000000001E-3</v>
      </c>
      <c r="I594">
        <v>4</v>
      </c>
      <c r="J594">
        <v>8000</v>
      </c>
      <c r="K594">
        <f>+VLOOKUP(E594,Costos!$A$1:$I$716100,9,FALSE)</f>
        <v>6.1924229999999998</v>
      </c>
      <c r="L594" t="str">
        <f t="shared" si="28"/>
        <v>243</v>
      </c>
      <c r="M594" t="str">
        <f t="shared" si="29"/>
        <v>243088</v>
      </c>
      <c r="N594" t="str">
        <f>IFERROR(IF(L594="231","231",VLOOKUP(E594,Materiales!$A$1:$G$37443,7,FALSE)),"N/A")</f>
        <v>Varios</v>
      </c>
    </row>
    <row r="595" spans="1:14" x14ac:dyDescent="0.25">
      <c r="A595">
        <v>2110040017</v>
      </c>
      <c r="B595" t="s">
        <v>1176</v>
      </c>
      <c r="C595">
        <v>2310320356</v>
      </c>
      <c r="D595" t="s">
        <v>2642</v>
      </c>
      <c r="E595">
        <v>2410200021</v>
      </c>
      <c r="F595" t="s">
        <v>3309</v>
      </c>
      <c r="G595" t="s">
        <v>89</v>
      </c>
      <c r="H595">
        <v>2.1600000000000001E-2</v>
      </c>
      <c r="I595">
        <v>3</v>
      </c>
      <c r="J595">
        <v>8000</v>
      </c>
      <c r="K595">
        <f>+VLOOKUP(E595,Costos!$A$1:$I$716100,9,FALSE)</f>
        <v>17.368421000000001</v>
      </c>
      <c r="L595" t="str">
        <f t="shared" si="28"/>
        <v>241</v>
      </c>
      <c r="M595" t="str">
        <f t="shared" si="29"/>
        <v>241020</v>
      </c>
      <c r="N595" t="str">
        <f>IFERROR(IF(L595="231","231",VLOOKUP(E595,Materiales!$A$1:$G$37443,7,FALSE)),"N/A")</f>
        <v>Otros</v>
      </c>
    </row>
    <row r="596" spans="1:14" x14ac:dyDescent="0.25">
      <c r="A596">
        <v>2110040017</v>
      </c>
      <c r="B596" t="s">
        <v>1176</v>
      </c>
      <c r="C596">
        <v>2310320356</v>
      </c>
      <c r="D596" t="s">
        <v>2642</v>
      </c>
      <c r="E596">
        <v>2430850012</v>
      </c>
      <c r="F596" t="s">
        <v>3638</v>
      </c>
      <c r="G596" t="s">
        <v>89</v>
      </c>
      <c r="H596">
        <v>8.9999999999999998E-4</v>
      </c>
      <c r="I596">
        <v>3</v>
      </c>
      <c r="J596">
        <v>8000</v>
      </c>
      <c r="K596">
        <f>+VLOOKUP(E596,Costos!$A$1:$I$716100,9,FALSE)</f>
        <v>15.424059</v>
      </c>
      <c r="L596" t="str">
        <f t="shared" si="28"/>
        <v>243</v>
      </c>
      <c r="M596" t="str">
        <f t="shared" si="29"/>
        <v>243085</v>
      </c>
      <c r="N596" t="str">
        <f>IFERROR(IF(L596="231","231",VLOOKUP(E596,Materiales!$A$1:$G$37443,7,FALSE)),"N/A")</f>
        <v>Varios</v>
      </c>
    </row>
    <row r="597" spans="1:14" x14ac:dyDescent="0.25">
      <c r="A597">
        <v>2110040017</v>
      </c>
      <c r="B597" t="s">
        <v>1176</v>
      </c>
      <c r="C597">
        <v>2310320356</v>
      </c>
      <c r="D597" t="s">
        <v>2642</v>
      </c>
      <c r="E597">
        <v>2430880022</v>
      </c>
      <c r="F597" t="s">
        <v>115</v>
      </c>
      <c r="G597" t="s">
        <v>89</v>
      </c>
      <c r="H597">
        <v>8.9999999999999998E-4</v>
      </c>
      <c r="I597">
        <v>3</v>
      </c>
      <c r="J597">
        <v>8000</v>
      </c>
      <c r="K597">
        <f>+VLOOKUP(E597,Costos!$A$1:$I$716100,9,FALSE)</f>
        <v>6.1924229999999998</v>
      </c>
      <c r="L597" t="str">
        <f t="shared" si="28"/>
        <v>243</v>
      </c>
      <c r="M597" t="str">
        <f t="shared" si="29"/>
        <v>243088</v>
      </c>
      <c r="N597" t="str">
        <f>IFERROR(IF(L597="231","231",VLOOKUP(E597,Materiales!$A$1:$G$37443,7,FALSE)),"N/A")</f>
        <v>Varios</v>
      </c>
    </row>
    <row r="598" spans="1:14" x14ac:dyDescent="0.25">
      <c r="A598">
        <v>2110040017</v>
      </c>
      <c r="B598" t="s">
        <v>1176</v>
      </c>
      <c r="C598">
        <v>2310040611</v>
      </c>
      <c r="D598" t="s">
        <v>2218</v>
      </c>
      <c r="E598">
        <v>2320070048</v>
      </c>
      <c r="F598" t="s">
        <v>2839</v>
      </c>
      <c r="G598" t="s">
        <v>36</v>
      </c>
      <c r="H598">
        <v>8000</v>
      </c>
      <c r="I598">
        <v>2</v>
      </c>
      <c r="J598">
        <v>8000</v>
      </c>
      <c r="K598">
        <f>+VLOOKUP(E598,Costos!$A$1:$I$716100,9,FALSE)</f>
        <v>2.5322000000000001E-2</v>
      </c>
      <c r="L598" t="str">
        <f t="shared" si="28"/>
        <v>232</v>
      </c>
      <c r="M598" t="str">
        <f t="shared" si="29"/>
        <v>232007</v>
      </c>
      <c r="N598" t="str">
        <f>IFERROR(IF(L598="231","231",VLOOKUP(E598,Materiales!$A$1:$G$37443,7,FALSE)),"N/A")</f>
        <v>Etiquetas</v>
      </c>
    </row>
    <row r="599" spans="1:14" x14ac:dyDescent="0.25">
      <c r="A599">
        <v>2110040017</v>
      </c>
      <c r="B599" t="s">
        <v>1176</v>
      </c>
      <c r="C599">
        <v>2110040017</v>
      </c>
      <c r="D599" t="s">
        <v>1176</v>
      </c>
      <c r="E599">
        <v>2310040612</v>
      </c>
      <c r="F599" t="s">
        <v>2219</v>
      </c>
      <c r="G599" t="s">
        <v>36</v>
      </c>
      <c r="H599">
        <v>8000</v>
      </c>
      <c r="I599">
        <v>1</v>
      </c>
      <c r="J599">
        <v>8000</v>
      </c>
      <c r="K599">
        <f>+VLOOKUP(E599,Costos!$A$1:$I$716100,9,FALSE)</f>
        <v>0.17388400000000001</v>
      </c>
      <c r="L599" t="str">
        <f t="shared" si="28"/>
        <v>231</v>
      </c>
      <c r="M599" t="str">
        <f t="shared" si="29"/>
        <v>231004</v>
      </c>
      <c r="N599" t="str">
        <f>IFERROR(IF(L599="231","231",VLOOKUP(E599,Materiales!$A$1:$G$37443,7,FALSE)),"N/A")</f>
        <v>231</v>
      </c>
    </row>
    <row r="600" spans="1:14" x14ac:dyDescent="0.25">
      <c r="A600">
        <v>2110040017</v>
      </c>
      <c r="B600" t="s">
        <v>1176</v>
      </c>
      <c r="C600">
        <v>2310040612</v>
      </c>
      <c r="D600" t="s">
        <v>2219</v>
      </c>
      <c r="E600">
        <v>2310040097</v>
      </c>
      <c r="F600" t="s">
        <v>6266</v>
      </c>
      <c r="G600" t="s">
        <v>36</v>
      </c>
      <c r="H600">
        <v>8000</v>
      </c>
      <c r="I600">
        <v>2</v>
      </c>
      <c r="J600">
        <v>8000</v>
      </c>
      <c r="K600">
        <f>+VLOOKUP(E600,Costos!$A$1:$I$716100,9,FALSE)</f>
        <v>0.131998</v>
      </c>
      <c r="L600" t="str">
        <f t="shared" si="28"/>
        <v>231</v>
      </c>
      <c r="M600" t="str">
        <f t="shared" si="29"/>
        <v>231004</v>
      </c>
      <c r="N600" t="str">
        <f>IFERROR(IF(L600="231","231",VLOOKUP(E600,Materiales!$A$1:$G$37443,7,FALSE)),"N/A")</f>
        <v>231</v>
      </c>
    </row>
    <row r="601" spans="1:14" x14ac:dyDescent="0.25">
      <c r="A601">
        <v>2110040017</v>
      </c>
      <c r="B601" t="s">
        <v>1176</v>
      </c>
      <c r="C601">
        <v>2310040097</v>
      </c>
      <c r="D601" t="s">
        <v>6266</v>
      </c>
      <c r="E601">
        <v>2410090106</v>
      </c>
      <c r="F601" t="s">
        <v>3171</v>
      </c>
      <c r="G601" t="s">
        <v>89</v>
      </c>
      <c r="H601">
        <v>2.6642000000000001</v>
      </c>
      <c r="I601">
        <v>3</v>
      </c>
      <c r="J601">
        <v>8000</v>
      </c>
      <c r="K601">
        <f>+VLOOKUP(E601,Costos!$A$1:$I$716100,9,FALSE)</f>
        <v>71.382352999999995</v>
      </c>
      <c r="L601" t="str">
        <f t="shared" si="28"/>
        <v>241</v>
      </c>
      <c r="M601" t="str">
        <f t="shared" si="29"/>
        <v>241009</v>
      </c>
      <c r="N601" t="str">
        <f>IFERROR(IF(L601="231","231",VLOOKUP(E601,Materiales!$A$1:$G$37443,7,FALSE)),"N/A")</f>
        <v>Pigmentos</v>
      </c>
    </row>
    <row r="602" spans="1:14" x14ac:dyDescent="0.25">
      <c r="A602">
        <v>2110040017</v>
      </c>
      <c r="B602" t="s">
        <v>1176</v>
      </c>
      <c r="C602">
        <v>2310040097</v>
      </c>
      <c r="D602" t="s">
        <v>6266</v>
      </c>
      <c r="E602">
        <v>2410120036</v>
      </c>
      <c r="F602" t="s">
        <v>3260</v>
      </c>
      <c r="G602" t="s">
        <v>89</v>
      </c>
      <c r="H602">
        <v>3.4634</v>
      </c>
      <c r="I602">
        <v>3</v>
      </c>
      <c r="J602">
        <v>8000</v>
      </c>
      <c r="K602">
        <f>+VLOOKUP(E602,Costos!$A$1:$I$716100,9,FALSE)</f>
        <v>15.371040000000001</v>
      </c>
      <c r="L602" t="str">
        <f t="shared" si="28"/>
        <v>241</v>
      </c>
      <c r="M602" t="str">
        <f t="shared" si="29"/>
        <v>241012</v>
      </c>
      <c r="N602" t="str">
        <f>IFERROR(IF(L602="231","231",VLOOKUP(E602,Materiales!$A$1:$G$37443,7,FALSE)),"N/A")</f>
        <v>Varios</v>
      </c>
    </row>
    <row r="603" spans="1:14" x14ac:dyDescent="0.25">
      <c r="A603">
        <v>2110040017</v>
      </c>
      <c r="B603" t="s">
        <v>1176</v>
      </c>
      <c r="C603">
        <v>2310040097</v>
      </c>
      <c r="D603" t="s">
        <v>6266</v>
      </c>
      <c r="E603">
        <v>2410120037</v>
      </c>
      <c r="F603" t="s">
        <v>3261</v>
      </c>
      <c r="G603" t="s">
        <v>89</v>
      </c>
      <c r="H603">
        <v>3.8151000000000002</v>
      </c>
      <c r="I603">
        <v>3</v>
      </c>
      <c r="J603">
        <v>8000</v>
      </c>
      <c r="K603">
        <f>+VLOOKUP(E603,Costos!$A$1:$I$716100,9,FALSE)</f>
        <v>5.9638749999999998</v>
      </c>
      <c r="L603" t="str">
        <f t="shared" si="28"/>
        <v>241</v>
      </c>
      <c r="M603" t="str">
        <f t="shared" si="29"/>
        <v>241012</v>
      </c>
      <c r="N603" t="str">
        <f>IFERROR(IF(L603="231","231",VLOOKUP(E603,Materiales!$A$1:$G$37443,7,FALSE)),"N/A")</f>
        <v>Otros</v>
      </c>
    </row>
    <row r="604" spans="1:14" x14ac:dyDescent="0.25">
      <c r="A604">
        <v>2110040017</v>
      </c>
      <c r="B604" t="s">
        <v>1176</v>
      </c>
      <c r="C604">
        <v>2310040097</v>
      </c>
      <c r="D604" t="s">
        <v>6266</v>
      </c>
      <c r="E604">
        <v>2430890005</v>
      </c>
      <c r="F604" t="s">
        <v>3657</v>
      </c>
      <c r="G604" t="s">
        <v>89</v>
      </c>
      <c r="H604">
        <v>59.2194</v>
      </c>
      <c r="I604">
        <v>3</v>
      </c>
      <c r="J604">
        <v>8000</v>
      </c>
      <c r="K604">
        <f>+VLOOKUP(E604,Costos!$A$1:$I$716100,9,FALSE)</f>
        <v>5.3839759999999997</v>
      </c>
      <c r="L604" t="str">
        <f t="shared" si="28"/>
        <v>243</v>
      </c>
      <c r="M604" t="str">
        <f t="shared" si="29"/>
        <v>243089</v>
      </c>
      <c r="N604" t="str">
        <f>IFERROR(IF(L604="231","231",VLOOKUP(E604,Materiales!$A$1:$G$37443,7,FALSE)),"N/A")</f>
        <v>Varios</v>
      </c>
    </row>
    <row r="605" spans="1:14" x14ac:dyDescent="0.25">
      <c r="A605">
        <v>2110040017</v>
      </c>
      <c r="B605" t="s">
        <v>1176</v>
      </c>
      <c r="C605">
        <v>2310040612</v>
      </c>
      <c r="D605" t="s">
        <v>2219</v>
      </c>
      <c r="E605">
        <v>2310320356</v>
      </c>
      <c r="F605" t="s">
        <v>2642</v>
      </c>
      <c r="G605" t="s">
        <v>89</v>
      </c>
      <c r="H605">
        <v>0.90580000000000005</v>
      </c>
      <c r="I605">
        <v>2</v>
      </c>
      <c r="J605">
        <v>8000</v>
      </c>
      <c r="K605">
        <f>+VLOOKUP(E605,Costos!$A$1:$I$716100,9,FALSE)</f>
        <v>5.2777950000000002</v>
      </c>
      <c r="L605" t="str">
        <f t="shared" si="28"/>
        <v>231</v>
      </c>
      <c r="M605" t="str">
        <f t="shared" si="29"/>
        <v>231032</v>
      </c>
      <c r="N605" t="str">
        <f>IFERROR(IF(L605="231","231",VLOOKUP(E605,Materiales!$A$1:$G$37443,7,FALSE)),"N/A")</f>
        <v>231</v>
      </c>
    </row>
    <row r="606" spans="1:14" x14ac:dyDescent="0.25">
      <c r="A606">
        <v>2110040017</v>
      </c>
      <c r="B606" t="s">
        <v>1176</v>
      </c>
      <c r="C606">
        <v>2310320356</v>
      </c>
      <c r="D606" t="s">
        <v>2642</v>
      </c>
      <c r="E606">
        <v>2310320326</v>
      </c>
      <c r="F606" t="s">
        <v>2635</v>
      </c>
      <c r="G606" t="s">
        <v>89</v>
      </c>
      <c r="H606">
        <v>0.88129999999999997</v>
      </c>
      <c r="I606">
        <v>3</v>
      </c>
      <c r="J606">
        <v>8000</v>
      </c>
      <c r="K606">
        <f>+VLOOKUP(E606,Costos!$A$1:$I$716100,9,FALSE)</f>
        <v>3.2668979999999999</v>
      </c>
      <c r="L606" t="str">
        <f t="shared" si="28"/>
        <v>231</v>
      </c>
      <c r="M606" t="str">
        <f t="shared" si="29"/>
        <v>231032</v>
      </c>
      <c r="N606" t="str">
        <f>IFERROR(IF(L606="231","231",VLOOKUP(E606,Materiales!$A$1:$G$37443,7,FALSE)),"N/A")</f>
        <v>231</v>
      </c>
    </row>
    <row r="607" spans="1:14" x14ac:dyDescent="0.25">
      <c r="A607">
        <v>2110040017</v>
      </c>
      <c r="B607" t="s">
        <v>1176</v>
      </c>
      <c r="C607">
        <v>2310320326</v>
      </c>
      <c r="D607" t="s">
        <v>2635</v>
      </c>
      <c r="E607">
        <v>2410190011</v>
      </c>
      <c r="F607" t="s">
        <v>3305</v>
      </c>
      <c r="G607" t="s">
        <v>89</v>
      </c>
      <c r="H607">
        <v>1.7299999999999999E-2</v>
      </c>
      <c r="I607">
        <v>4</v>
      </c>
      <c r="J607">
        <v>8000</v>
      </c>
      <c r="K607">
        <f>+VLOOKUP(E607,Costos!$A$1:$I$716100,9,FALSE)</f>
        <v>6.6059840000000003</v>
      </c>
      <c r="L607" t="str">
        <f t="shared" si="28"/>
        <v>241</v>
      </c>
      <c r="M607" t="str">
        <f t="shared" si="29"/>
        <v>241019</v>
      </c>
      <c r="N607" t="str">
        <f>IFERROR(IF(L607="231","231",VLOOKUP(E607,Materiales!$A$1:$G$37443,7,FALSE)),"N/A")</f>
        <v>Alcohol</v>
      </c>
    </row>
    <row r="608" spans="1:14" x14ac:dyDescent="0.25">
      <c r="A608">
        <v>2110040017</v>
      </c>
      <c r="B608" t="s">
        <v>1176</v>
      </c>
      <c r="C608">
        <v>2310320326</v>
      </c>
      <c r="D608" t="s">
        <v>2635</v>
      </c>
      <c r="E608">
        <v>2410290210</v>
      </c>
      <c r="F608" t="s">
        <v>3341</v>
      </c>
      <c r="G608" t="s">
        <v>89</v>
      </c>
      <c r="H608">
        <v>3.2000000000000002E-3</v>
      </c>
      <c r="I608">
        <v>4</v>
      </c>
      <c r="J608">
        <v>8000</v>
      </c>
      <c r="K608">
        <f>+VLOOKUP(E608,Costos!$A$1:$I$716100,9,FALSE)</f>
        <v>16.150145999999999</v>
      </c>
      <c r="L608" t="str">
        <f t="shared" si="28"/>
        <v>241</v>
      </c>
      <c r="M608" t="str">
        <f t="shared" si="29"/>
        <v>241029</v>
      </c>
      <c r="N608" t="str">
        <f>IFERROR(IF(L608="231","231",VLOOKUP(E608,Materiales!$A$1:$G$37443,7,FALSE)),"N/A")</f>
        <v>Alcohol</v>
      </c>
    </row>
    <row r="609" spans="1:14" x14ac:dyDescent="0.25">
      <c r="A609">
        <v>2110040017</v>
      </c>
      <c r="B609" t="s">
        <v>1176</v>
      </c>
      <c r="C609">
        <v>2310320326</v>
      </c>
      <c r="D609" t="s">
        <v>2635</v>
      </c>
      <c r="E609">
        <v>2410290516</v>
      </c>
      <c r="F609" t="s">
        <v>3351</v>
      </c>
      <c r="G609" t="s">
        <v>89</v>
      </c>
      <c r="H609">
        <v>0.41120000000000001</v>
      </c>
      <c r="I609">
        <v>4</v>
      </c>
      <c r="J609">
        <v>8000</v>
      </c>
      <c r="K609">
        <f>+VLOOKUP(E609,Costos!$A$1:$I$716100,9,FALSE)</f>
        <v>6.3744370000000004</v>
      </c>
      <c r="L609" t="str">
        <f t="shared" si="28"/>
        <v>241</v>
      </c>
      <c r="M609" t="str">
        <f t="shared" si="29"/>
        <v>241029</v>
      </c>
      <c r="N609" t="str">
        <f>IFERROR(IF(L609="231","231",VLOOKUP(E609,Materiales!$A$1:$G$37443,7,FALSE)),"N/A")</f>
        <v>Varios</v>
      </c>
    </row>
    <row r="610" spans="1:14" x14ac:dyDescent="0.25">
      <c r="A610">
        <v>2110040017</v>
      </c>
      <c r="B610" t="s">
        <v>1176</v>
      </c>
      <c r="C610">
        <v>2310320326</v>
      </c>
      <c r="D610" t="s">
        <v>2635</v>
      </c>
      <c r="E610">
        <v>2410290517</v>
      </c>
      <c r="F610" t="s">
        <v>3352</v>
      </c>
      <c r="G610" t="s">
        <v>89</v>
      </c>
      <c r="H610">
        <v>1E-3</v>
      </c>
      <c r="I610">
        <v>4</v>
      </c>
      <c r="J610">
        <v>8000</v>
      </c>
      <c r="K610">
        <f>+VLOOKUP(E610,Costos!$A$1:$I$716100,9,FALSE)</f>
        <v>5.2654379999999996</v>
      </c>
      <c r="L610" t="str">
        <f t="shared" si="28"/>
        <v>241</v>
      </c>
      <c r="M610" t="str">
        <f t="shared" si="29"/>
        <v>241029</v>
      </c>
      <c r="N610" t="str">
        <f>IFERROR(IF(L610="231","231",VLOOKUP(E610,Materiales!$A$1:$G$37443,7,FALSE)),"N/A")</f>
        <v>Otros</v>
      </c>
    </row>
    <row r="611" spans="1:14" x14ac:dyDescent="0.25">
      <c r="A611">
        <v>2110040017</v>
      </c>
      <c r="B611" t="s">
        <v>1176</v>
      </c>
      <c r="C611">
        <v>2310320326</v>
      </c>
      <c r="D611" t="s">
        <v>2635</v>
      </c>
      <c r="E611">
        <v>2410290518</v>
      </c>
      <c r="F611" t="s">
        <v>3353</v>
      </c>
      <c r="G611" t="s">
        <v>89</v>
      </c>
      <c r="H611">
        <v>1.2999999999999999E-3</v>
      </c>
      <c r="I611">
        <v>4</v>
      </c>
      <c r="J611">
        <v>8000</v>
      </c>
      <c r="K611">
        <f>+VLOOKUP(E611,Costos!$A$1:$I$716100,9,FALSE)</f>
        <v>4.2085650000000001</v>
      </c>
      <c r="L611" t="str">
        <f t="shared" si="28"/>
        <v>241</v>
      </c>
      <c r="M611" t="str">
        <f t="shared" si="29"/>
        <v>241029</v>
      </c>
      <c r="N611" t="str">
        <f>IFERROR(IF(L611="231","231",VLOOKUP(E611,Materiales!$A$1:$G$37443,7,FALSE)),"N/A")</f>
        <v>Otros</v>
      </c>
    </row>
    <row r="612" spans="1:14" x14ac:dyDescent="0.25">
      <c r="A612">
        <v>2110040017</v>
      </c>
      <c r="B612" t="s">
        <v>1176</v>
      </c>
      <c r="C612">
        <v>2310320326</v>
      </c>
      <c r="D612" t="s">
        <v>2635</v>
      </c>
      <c r="E612">
        <v>2410290544</v>
      </c>
      <c r="F612" t="s">
        <v>3356</v>
      </c>
      <c r="G612" t="s">
        <v>89</v>
      </c>
      <c r="H612">
        <v>3.2000000000000002E-3</v>
      </c>
      <c r="I612">
        <v>4</v>
      </c>
      <c r="J612">
        <v>8000</v>
      </c>
      <c r="K612">
        <f>+VLOOKUP(E612,Costos!$A$1:$I$716100,9,FALSE)</f>
        <v>19.648409999999998</v>
      </c>
      <c r="L612" t="str">
        <f t="shared" si="28"/>
        <v>241</v>
      </c>
      <c r="M612" t="str">
        <f t="shared" si="29"/>
        <v>241029</v>
      </c>
      <c r="N612" t="str">
        <f>IFERROR(IF(L612="231","231",VLOOKUP(E612,Materiales!$A$1:$G$37443,7,FALSE)),"N/A")</f>
        <v>Alcohol</v>
      </c>
    </row>
    <row r="613" spans="1:14" x14ac:dyDescent="0.25">
      <c r="A613">
        <v>2110040017</v>
      </c>
      <c r="B613" t="s">
        <v>1176</v>
      </c>
      <c r="C613">
        <v>2310320326</v>
      </c>
      <c r="D613" t="s">
        <v>2635</v>
      </c>
      <c r="E613">
        <v>2410290827</v>
      </c>
      <c r="F613" t="s">
        <v>3467</v>
      </c>
      <c r="G613" t="s">
        <v>89</v>
      </c>
      <c r="H613">
        <v>4.3E-3</v>
      </c>
      <c r="I613">
        <v>4</v>
      </c>
      <c r="J613">
        <v>8000</v>
      </c>
      <c r="K613">
        <f>+VLOOKUP(E613,Costos!$A$1:$I$716100,9,FALSE)</f>
        <v>8.7862050000000007</v>
      </c>
      <c r="L613" t="str">
        <f t="shared" si="28"/>
        <v>241</v>
      </c>
      <c r="M613" t="str">
        <f t="shared" si="29"/>
        <v>241029</v>
      </c>
      <c r="N613" t="str">
        <f>IFERROR(IF(L613="231","231",VLOOKUP(E613,Materiales!$A$1:$G$37443,7,FALSE)),"N/A")</f>
        <v>Varios</v>
      </c>
    </row>
    <row r="614" spans="1:14" x14ac:dyDescent="0.25">
      <c r="A614">
        <v>2110040017</v>
      </c>
      <c r="B614" t="s">
        <v>1176</v>
      </c>
      <c r="C614">
        <v>2310320326</v>
      </c>
      <c r="D614" t="s">
        <v>2635</v>
      </c>
      <c r="E614">
        <v>2430850012</v>
      </c>
      <c r="F614" t="s">
        <v>3638</v>
      </c>
      <c r="G614" t="s">
        <v>89</v>
      </c>
      <c r="H614">
        <v>5.9999999999999995E-4</v>
      </c>
      <c r="I614">
        <v>4</v>
      </c>
      <c r="J614">
        <v>8000</v>
      </c>
      <c r="K614">
        <f>+VLOOKUP(E614,Costos!$A$1:$I$716100,9,FALSE)</f>
        <v>15.424059</v>
      </c>
      <c r="L614" t="str">
        <f t="shared" si="28"/>
        <v>243</v>
      </c>
      <c r="M614" t="str">
        <f t="shared" si="29"/>
        <v>243085</v>
      </c>
      <c r="N614" t="str">
        <f>IFERROR(IF(L614="231","231",VLOOKUP(E614,Materiales!$A$1:$G$37443,7,FALSE)),"N/A")</f>
        <v>Varios</v>
      </c>
    </row>
    <row r="615" spans="1:14" x14ac:dyDescent="0.25">
      <c r="A615">
        <v>2110040017</v>
      </c>
      <c r="B615" t="s">
        <v>1176</v>
      </c>
      <c r="C615">
        <v>2310320326</v>
      </c>
      <c r="D615" t="s">
        <v>2635</v>
      </c>
      <c r="E615">
        <v>2430880022</v>
      </c>
      <c r="F615" t="s">
        <v>115</v>
      </c>
      <c r="G615" t="s">
        <v>89</v>
      </c>
      <c r="H615">
        <v>2.8E-3</v>
      </c>
      <c r="I615">
        <v>4</v>
      </c>
      <c r="J615">
        <v>8000</v>
      </c>
      <c r="K615">
        <f>+VLOOKUP(E615,Costos!$A$1:$I$716100,9,FALSE)</f>
        <v>6.1924229999999998</v>
      </c>
      <c r="L615" t="str">
        <f t="shared" si="28"/>
        <v>243</v>
      </c>
      <c r="M615" t="str">
        <f t="shared" si="29"/>
        <v>243088</v>
      </c>
      <c r="N615" t="str">
        <f>IFERROR(IF(L615="231","231",VLOOKUP(E615,Materiales!$A$1:$G$37443,7,FALSE)),"N/A")</f>
        <v>Varios</v>
      </c>
    </row>
    <row r="616" spans="1:14" x14ac:dyDescent="0.25">
      <c r="A616">
        <v>2110040017</v>
      </c>
      <c r="B616" t="s">
        <v>1176</v>
      </c>
      <c r="C616">
        <v>2310320356</v>
      </c>
      <c r="D616" t="s">
        <v>2642</v>
      </c>
      <c r="E616">
        <v>2410200021</v>
      </c>
      <c r="F616" t="s">
        <v>3309</v>
      </c>
      <c r="G616" t="s">
        <v>89</v>
      </c>
      <c r="H616">
        <v>2.2599999999999999E-2</v>
      </c>
      <c r="I616">
        <v>3</v>
      </c>
      <c r="J616">
        <v>8000</v>
      </c>
      <c r="K616">
        <f>+VLOOKUP(E616,Costos!$A$1:$I$716100,9,FALSE)</f>
        <v>17.368421000000001</v>
      </c>
      <c r="L616" t="str">
        <f t="shared" si="28"/>
        <v>241</v>
      </c>
      <c r="M616" t="str">
        <f t="shared" si="29"/>
        <v>241020</v>
      </c>
      <c r="N616" t="str">
        <f>IFERROR(IF(L616="231","231",VLOOKUP(E616,Materiales!$A$1:$G$37443,7,FALSE)),"N/A")</f>
        <v>Otros</v>
      </c>
    </row>
    <row r="617" spans="1:14" x14ac:dyDescent="0.25">
      <c r="A617">
        <v>2110040017</v>
      </c>
      <c r="B617" t="s">
        <v>1176</v>
      </c>
      <c r="C617">
        <v>2310320356</v>
      </c>
      <c r="D617" t="s">
        <v>2642</v>
      </c>
      <c r="E617">
        <v>2430850012</v>
      </c>
      <c r="F617" t="s">
        <v>3638</v>
      </c>
      <c r="G617" t="s">
        <v>89</v>
      </c>
      <c r="H617">
        <v>8.9999999999999998E-4</v>
      </c>
      <c r="I617">
        <v>3</v>
      </c>
      <c r="J617">
        <v>8000</v>
      </c>
      <c r="K617">
        <f>+VLOOKUP(E617,Costos!$A$1:$I$716100,9,FALSE)</f>
        <v>15.424059</v>
      </c>
      <c r="L617" t="str">
        <f t="shared" si="28"/>
        <v>243</v>
      </c>
      <c r="M617" t="str">
        <f t="shared" si="29"/>
        <v>243085</v>
      </c>
      <c r="N617" t="str">
        <f>IFERROR(IF(L617="231","231",VLOOKUP(E617,Materiales!$A$1:$G$37443,7,FALSE)),"N/A")</f>
        <v>Varios</v>
      </c>
    </row>
    <row r="618" spans="1:14" x14ac:dyDescent="0.25">
      <c r="A618">
        <v>2110040017</v>
      </c>
      <c r="B618" t="s">
        <v>1176</v>
      </c>
      <c r="C618">
        <v>2310320356</v>
      </c>
      <c r="D618" t="s">
        <v>2642</v>
      </c>
      <c r="E618">
        <v>2430880022</v>
      </c>
      <c r="F618" t="s">
        <v>115</v>
      </c>
      <c r="G618" t="s">
        <v>89</v>
      </c>
      <c r="H618">
        <v>8.9999999999999998E-4</v>
      </c>
      <c r="I618">
        <v>3</v>
      </c>
      <c r="J618">
        <v>8000</v>
      </c>
      <c r="K618">
        <f>+VLOOKUP(E618,Costos!$A$1:$I$716100,9,FALSE)</f>
        <v>6.1924229999999998</v>
      </c>
      <c r="L618" t="str">
        <f t="shared" si="28"/>
        <v>243</v>
      </c>
      <c r="M618" t="str">
        <f t="shared" si="29"/>
        <v>243088</v>
      </c>
      <c r="N618" t="str">
        <f>IFERROR(IF(L618="231","231",VLOOKUP(E618,Materiales!$A$1:$G$37443,7,FALSE)),"N/A")</f>
        <v>Varios</v>
      </c>
    </row>
    <row r="619" spans="1:14" x14ac:dyDescent="0.25">
      <c r="A619">
        <v>2110040017</v>
      </c>
      <c r="B619" t="s">
        <v>1176</v>
      </c>
      <c r="C619">
        <v>2310040612</v>
      </c>
      <c r="D619" t="s">
        <v>2219</v>
      </c>
      <c r="E619">
        <v>2320070048</v>
      </c>
      <c r="F619" t="s">
        <v>2839</v>
      </c>
      <c r="G619" t="s">
        <v>36</v>
      </c>
      <c r="H619">
        <v>8000</v>
      </c>
      <c r="I619">
        <v>2</v>
      </c>
      <c r="J619">
        <v>8000</v>
      </c>
      <c r="K619">
        <f>+VLOOKUP(E619,Costos!$A$1:$I$716100,9,FALSE)</f>
        <v>2.5322000000000001E-2</v>
      </c>
      <c r="L619" t="str">
        <f t="shared" si="28"/>
        <v>232</v>
      </c>
      <c r="M619" t="str">
        <f t="shared" si="29"/>
        <v>232007</v>
      </c>
      <c r="N619" t="str">
        <f>IFERROR(IF(L619="231","231",VLOOKUP(E619,Materiales!$A$1:$G$37443,7,FALSE)),"N/A")</f>
        <v>Etiquetas</v>
      </c>
    </row>
    <row r="620" spans="1:14" x14ac:dyDescent="0.25">
      <c r="A620">
        <v>2110040017</v>
      </c>
      <c r="B620" t="s">
        <v>1176</v>
      </c>
      <c r="C620">
        <v>2110040017</v>
      </c>
      <c r="D620" t="s">
        <v>1176</v>
      </c>
      <c r="E620">
        <v>2310040613</v>
      </c>
      <c r="F620" t="s">
        <v>2220</v>
      </c>
      <c r="G620" t="s">
        <v>36</v>
      </c>
      <c r="H620">
        <v>8000</v>
      </c>
      <c r="I620">
        <v>1</v>
      </c>
      <c r="J620">
        <v>8000</v>
      </c>
      <c r="K620">
        <f>+VLOOKUP(E620,Costos!$A$1:$I$716100,9,FALSE)</f>
        <v>0.13878299999999999</v>
      </c>
      <c r="L620" t="str">
        <f t="shared" si="28"/>
        <v>231</v>
      </c>
      <c r="M620" t="str">
        <f t="shared" si="29"/>
        <v>231004</v>
      </c>
      <c r="N620" t="str">
        <f>IFERROR(IF(L620="231","231",VLOOKUP(E620,Materiales!$A$1:$G$37443,7,FALSE)),"N/A")</f>
        <v>231</v>
      </c>
    </row>
    <row r="621" spans="1:14" x14ac:dyDescent="0.25">
      <c r="A621">
        <v>2110040017</v>
      </c>
      <c r="B621" t="s">
        <v>1176</v>
      </c>
      <c r="C621">
        <v>2310040613</v>
      </c>
      <c r="D621" t="s">
        <v>2220</v>
      </c>
      <c r="E621">
        <v>2310040098</v>
      </c>
      <c r="F621" t="s">
        <v>6295</v>
      </c>
      <c r="G621" t="s">
        <v>36</v>
      </c>
      <c r="H621">
        <v>8000</v>
      </c>
      <c r="I621">
        <v>2</v>
      </c>
      <c r="J621">
        <v>8000</v>
      </c>
      <c r="K621">
        <f>+VLOOKUP(E621,Costos!$A$1:$I$716100,9,FALSE)</f>
        <v>9.8089999999999997E-2</v>
      </c>
      <c r="L621" t="str">
        <f t="shared" si="28"/>
        <v>231</v>
      </c>
      <c r="M621" t="str">
        <f t="shared" si="29"/>
        <v>231004</v>
      </c>
      <c r="N621" t="str">
        <f>IFERROR(IF(L621="231","231",VLOOKUP(E621,Materiales!$A$1:$G$37443,7,FALSE)),"N/A")</f>
        <v>231</v>
      </c>
    </row>
    <row r="622" spans="1:14" x14ac:dyDescent="0.25">
      <c r="A622">
        <v>2110040017</v>
      </c>
      <c r="B622" t="s">
        <v>1176</v>
      </c>
      <c r="C622">
        <v>2310040098</v>
      </c>
      <c r="D622" t="s">
        <v>6295</v>
      </c>
      <c r="E622">
        <v>2410090308</v>
      </c>
      <c r="F622" t="s">
        <v>3207</v>
      </c>
      <c r="G622" t="s">
        <v>89</v>
      </c>
      <c r="H622">
        <v>1.1500999999999999</v>
      </c>
      <c r="I622">
        <v>3</v>
      </c>
      <c r="J622">
        <v>8000</v>
      </c>
      <c r="K622">
        <f>+VLOOKUP(E622,Costos!$A$1:$I$716100,9,FALSE)</f>
        <v>42.427002000000002</v>
      </c>
      <c r="L622" t="str">
        <f t="shared" si="28"/>
        <v>241</v>
      </c>
      <c r="M622" t="str">
        <f t="shared" si="29"/>
        <v>241009</v>
      </c>
      <c r="N622" t="str">
        <f>IFERROR(IF(L622="231","231",VLOOKUP(E622,Materiales!$A$1:$G$37443,7,FALSE)),"N/A")</f>
        <v>Pigmentos</v>
      </c>
    </row>
    <row r="623" spans="1:14" x14ac:dyDescent="0.25">
      <c r="A623">
        <v>2110040017</v>
      </c>
      <c r="B623" t="s">
        <v>1176</v>
      </c>
      <c r="C623">
        <v>2310040098</v>
      </c>
      <c r="D623" t="s">
        <v>6295</v>
      </c>
      <c r="E623">
        <v>2410090309</v>
      </c>
      <c r="F623" t="s">
        <v>3208</v>
      </c>
      <c r="G623" t="s">
        <v>89</v>
      </c>
      <c r="H623">
        <v>1.4505999999999999</v>
      </c>
      <c r="I623">
        <v>3</v>
      </c>
      <c r="J623">
        <v>8000</v>
      </c>
      <c r="K623">
        <f>+VLOOKUP(E623,Costos!$A$1:$I$716100,9,FALSE)</f>
        <v>44.435896999999997</v>
      </c>
      <c r="L623" t="str">
        <f t="shared" si="28"/>
        <v>241</v>
      </c>
      <c r="M623" t="str">
        <f t="shared" si="29"/>
        <v>241009</v>
      </c>
      <c r="N623" t="str">
        <f>IFERROR(IF(L623="231","231",VLOOKUP(E623,Materiales!$A$1:$G$37443,7,FALSE)),"N/A")</f>
        <v>Pigmentos</v>
      </c>
    </row>
    <row r="624" spans="1:14" x14ac:dyDescent="0.25">
      <c r="A624">
        <v>2110040017</v>
      </c>
      <c r="B624" t="s">
        <v>1176</v>
      </c>
      <c r="C624">
        <v>2310040098</v>
      </c>
      <c r="D624" t="s">
        <v>6295</v>
      </c>
      <c r="E624">
        <v>2410120036</v>
      </c>
      <c r="F624" t="s">
        <v>3260</v>
      </c>
      <c r="G624" t="s">
        <v>89</v>
      </c>
      <c r="H624">
        <v>3.3673999999999999</v>
      </c>
      <c r="I624">
        <v>3</v>
      </c>
      <c r="J624">
        <v>8000</v>
      </c>
      <c r="K624">
        <f>+VLOOKUP(E624,Costos!$A$1:$I$716100,9,FALSE)</f>
        <v>15.371040000000001</v>
      </c>
      <c r="L624" t="str">
        <f t="shared" si="28"/>
        <v>241</v>
      </c>
      <c r="M624" t="str">
        <f t="shared" si="29"/>
        <v>241012</v>
      </c>
      <c r="N624" t="str">
        <f>IFERROR(IF(L624="231","231",VLOOKUP(E624,Materiales!$A$1:$G$37443,7,FALSE)),"N/A")</f>
        <v>Varios</v>
      </c>
    </row>
    <row r="625" spans="1:14" x14ac:dyDescent="0.25">
      <c r="A625">
        <v>2110040017</v>
      </c>
      <c r="B625" t="s">
        <v>1176</v>
      </c>
      <c r="C625">
        <v>2310040098</v>
      </c>
      <c r="D625" t="s">
        <v>6295</v>
      </c>
      <c r="E625">
        <v>2410120037</v>
      </c>
      <c r="F625" t="s">
        <v>3261</v>
      </c>
      <c r="G625" t="s">
        <v>89</v>
      </c>
      <c r="H625">
        <v>3.7094</v>
      </c>
      <c r="I625">
        <v>3</v>
      </c>
      <c r="J625">
        <v>8000</v>
      </c>
      <c r="K625">
        <f>+VLOOKUP(E625,Costos!$A$1:$I$716100,9,FALSE)</f>
        <v>5.9638749999999998</v>
      </c>
      <c r="L625" t="str">
        <f t="shared" si="28"/>
        <v>241</v>
      </c>
      <c r="M625" t="str">
        <f t="shared" si="29"/>
        <v>241012</v>
      </c>
      <c r="N625" t="str">
        <f>IFERROR(IF(L625="231","231",VLOOKUP(E625,Materiales!$A$1:$G$37443,7,FALSE)),"N/A")</f>
        <v>Otros</v>
      </c>
    </row>
    <row r="626" spans="1:14" x14ac:dyDescent="0.25">
      <c r="A626">
        <v>2110040017</v>
      </c>
      <c r="B626" t="s">
        <v>1176</v>
      </c>
      <c r="C626">
        <v>2310040098</v>
      </c>
      <c r="D626" t="s">
        <v>6295</v>
      </c>
      <c r="E626">
        <v>2430890005</v>
      </c>
      <c r="F626" t="s">
        <v>3657</v>
      </c>
      <c r="G626" t="s">
        <v>89</v>
      </c>
      <c r="H626">
        <v>57.453699999999998</v>
      </c>
      <c r="I626">
        <v>3</v>
      </c>
      <c r="J626">
        <v>8000</v>
      </c>
      <c r="K626">
        <f>+VLOOKUP(E626,Costos!$A$1:$I$716100,9,FALSE)</f>
        <v>5.3839759999999997</v>
      </c>
      <c r="L626" t="str">
        <f t="shared" si="28"/>
        <v>243</v>
      </c>
      <c r="M626" t="str">
        <f t="shared" si="29"/>
        <v>243089</v>
      </c>
      <c r="N626" t="str">
        <f>IFERROR(IF(L626="231","231",VLOOKUP(E626,Materiales!$A$1:$G$37443,7,FALSE)),"N/A")</f>
        <v>Varios</v>
      </c>
    </row>
    <row r="627" spans="1:14" x14ac:dyDescent="0.25">
      <c r="A627">
        <v>2110040017</v>
      </c>
      <c r="B627" t="s">
        <v>1176</v>
      </c>
      <c r="C627">
        <v>2310040613</v>
      </c>
      <c r="D627" t="s">
        <v>2220</v>
      </c>
      <c r="E627">
        <v>2310320356</v>
      </c>
      <c r="F627" t="s">
        <v>2642</v>
      </c>
      <c r="G627" t="s">
        <v>89</v>
      </c>
      <c r="H627">
        <v>0.88070000000000004</v>
      </c>
      <c r="I627">
        <v>2</v>
      </c>
      <c r="J627">
        <v>8000</v>
      </c>
      <c r="K627">
        <f>+VLOOKUP(E627,Costos!$A$1:$I$716100,9,FALSE)</f>
        <v>5.2777950000000002</v>
      </c>
      <c r="L627" t="str">
        <f t="shared" si="28"/>
        <v>231</v>
      </c>
      <c r="M627" t="str">
        <f t="shared" si="29"/>
        <v>231032</v>
      </c>
      <c r="N627" t="str">
        <f>IFERROR(IF(L627="231","231",VLOOKUP(E627,Materiales!$A$1:$G$37443,7,FALSE)),"N/A")</f>
        <v>231</v>
      </c>
    </row>
    <row r="628" spans="1:14" x14ac:dyDescent="0.25">
      <c r="A628">
        <v>2110040017</v>
      </c>
      <c r="B628" t="s">
        <v>1176</v>
      </c>
      <c r="C628">
        <v>2310320356</v>
      </c>
      <c r="D628" t="s">
        <v>2642</v>
      </c>
      <c r="E628">
        <v>2310320326</v>
      </c>
      <c r="F628" t="s">
        <v>2635</v>
      </c>
      <c r="G628" t="s">
        <v>89</v>
      </c>
      <c r="H628">
        <v>0.8569</v>
      </c>
      <c r="I628">
        <v>3</v>
      </c>
      <c r="J628">
        <v>8000</v>
      </c>
      <c r="K628">
        <f>+VLOOKUP(E628,Costos!$A$1:$I$716100,9,FALSE)</f>
        <v>3.2668979999999999</v>
      </c>
      <c r="L628" t="str">
        <f t="shared" si="28"/>
        <v>231</v>
      </c>
      <c r="M628" t="str">
        <f t="shared" si="29"/>
        <v>231032</v>
      </c>
      <c r="N628" t="str">
        <f>IFERROR(IF(L628="231","231",VLOOKUP(E628,Materiales!$A$1:$G$37443,7,FALSE)),"N/A")</f>
        <v>231</v>
      </c>
    </row>
    <row r="629" spans="1:14" x14ac:dyDescent="0.25">
      <c r="A629">
        <v>2110040017</v>
      </c>
      <c r="B629" t="s">
        <v>1176</v>
      </c>
      <c r="C629">
        <v>2310320326</v>
      </c>
      <c r="D629" t="s">
        <v>2635</v>
      </c>
      <c r="E629">
        <v>2410190011</v>
      </c>
      <c r="F629" t="s">
        <v>3305</v>
      </c>
      <c r="G629" t="s">
        <v>89</v>
      </c>
      <c r="H629">
        <v>1.6799999999999999E-2</v>
      </c>
      <c r="I629">
        <v>4</v>
      </c>
      <c r="J629">
        <v>8000</v>
      </c>
      <c r="K629">
        <f>+VLOOKUP(E629,Costos!$A$1:$I$716100,9,FALSE)</f>
        <v>6.6059840000000003</v>
      </c>
      <c r="L629" t="str">
        <f t="shared" si="28"/>
        <v>241</v>
      </c>
      <c r="M629" t="str">
        <f t="shared" si="29"/>
        <v>241019</v>
      </c>
      <c r="N629" t="str">
        <f>IFERROR(IF(L629="231","231",VLOOKUP(E629,Materiales!$A$1:$G$37443,7,FALSE)),"N/A")</f>
        <v>Alcohol</v>
      </c>
    </row>
    <row r="630" spans="1:14" x14ac:dyDescent="0.25">
      <c r="A630">
        <v>2110040017</v>
      </c>
      <c r="B630" t="s">
        <v>1176</v>
      </c>
      <c r="C630">
        <v>2310320326</v>
      </c>
      <c r="D630" t="s">
        <v>2635</v>
      </c>
      <c r="E630">
        <v>2410290210</v>
      </c>
      <c r="F630" t="s">
        <v>3341</v>
      </c>
      <c r="G630" t="s">
        <v>89</v>
      </c>
      <c r="H630">
        <v>3.2000000000000002E-3</v>
      </c>
      <c r="I630">
        <v>4</v>
      </c>
      <c r="J630">
        <v>8000</v>
      </c>
      <c r="K630">
        <f>+VLOOKUP(E630,Costos!$A$1:$I$716100,9,FALSE)</f>
        <v>16.150145999999999</v>
      </c>
      <c r="L630" t="str">
        <f t="shared" ref="L630:L693" si="30">+LEFT(E630,3)</f>
        <v>241</v>
      </c>
      <c r="M630" t="str">
        <f t="shared" ref="M630:M693" si="31">+LEFT(E630,6)</f>
        <v>241029</v>
      </c>
      <c r="N630" t="str">
        <f>IFERROR(IF(L630="231","231",VLOOKUP(E630,Materiales!$A$1:$G$37443,7,FALSE)),"N/A")</f>
        <v>Alcohol</v>
      </c>
    </row>
    <row r="631" spans="1:14" x14ac:dyDescent="0.25">
      <c r="A631">
        <v>2110040017</v>
      </c>
      <c r="B631" t="s">
        <v>1176</v>
      </c>
      <c r="C631">
        <v>2310320326</v>
      </c>
      <c r="D631" t="s">
        <v>2635</v>
      </c>
      <c r="E631">
        <v>2410290516</v>
      </c>
      <c r="F631" t="s">
        <v>3351</v>
      </c>
      <c r="G631" t="s">
        <v>89</v>
      </c>
      <c r="H631">
        <v>0.39979999999999999</v>
      </c>
      <c r="I631">
        <v>4</v>
      </c>
      <c r="J631">
        <v>8000</v>
      </c>
      <c r="K631">
        <f>+VLOOKUP(E631,Costos!$A$1:$I$716100,9,FALSE)</f>
        <v>6.3744370000000004</v>
      </c>
      <c r="L631" t="str">
        <f t="shared" si="30"/>
        <v>241</v>
      </c>
      <c r="M631" t="str">
        <f t="shared" si="31"/>
        <v>241029</v>
      </c>
      <c r="N631" t="str">
        <f>IFERROR(IF(L631="231","231",VLOOKUP(E631,Materiales!$A$1:$G$37443,7,FALSE)),"N/A")</f>
        <v>Varios</v>
      </c>
    </row>
    <row r="632" spans="1:14" x14ac:dyDescent="0.25">
      <c r="A632">
        <v>2110040017</v>
      </c>
      <c r="B632" t="s">
        <v>1176</v>
      </c>
      <c r="C632">
        <v>2310320326</v>
      </c>
      <c r="D632" t="s">
        <v>2635</v>
      </c>
      <c r="E632">
        <v>2410290517</v>
      </c>
      <c r="F632" t="s">
        <v>3352</v>
      </c>
      <c r="G632" t="s">
        <v>89</v>
      </c>
      <c r="H632">
        <v>1E-3</v>
      </c>
      <c r="I632">
        <v>4</v>
      </c>
      <c r="J632">
        <v>8000</v>
      </c>
      <c r="K632">
        <f>+VLOOKUP(E632,Costos!$A$1:$I$716100,9,FALSE)</f>
        <v>5.2654379999999996</v>
      </c>
      <c r="L632" t="str">
        <f t="shared" si="30"/>
        <v>241</v>
      </c>
      <c r="M632" t="str">
        <f t="shared" si="31"/>
        <v>241029</v>
      </c>
      <c r="N632" t="str">
        <f>IFERROR(IF(L632="231","231",VLOOKUP(E632,Materiales!$A$1:$G$37443,7,FALSE)),"N/A")</f>
        <v>Otros</v>
      </c>
    </row>
    <row r="633" spans="1:14" x14ac:dyDescent="0.25">
      <c r="A633">
        <v>2110040017</v>
      </c>
      <c r="B633" t="s">
        <v>1176</v>
      </c>
      <c r="C633">
        <v>2310320326</v>
      </c>
      <c r="D633" t="s">
        <v>2635</v>
      </c>
      <c r="E633">
        <v>2410290518</v>
      </c>
      <c r="F633" t="s">
        <v>3353</v>
      </c>
      <c r="G633" t="s">
        <v>89</v>
      </c>
      <c r="H633">
        <v>1.1999999999999999E-3</v>
      </c>
      <c r="I633">
        <v>4</v>
      </c>
      <c r="J633">
        <v>8000</v>
      </c>
      <c r="K633">
        <f>+VLOOKUP(E633,Costos!$A$1:$I$716100,9,FALSE)</f>
        <v>4.2085650000000001</v>
      </c>
      <c r="L633" t="str">
        <f t="shared" si="30"/>
        <v>241</v>
      </c>
      <c r="M633" t="str">
        <f t="shared" si="31"/>
        <v>241029</v>
      </c>
      <c r="N633" t="str">
        <f>IFERROR(IF(L633="231","231",VLOOKUP(E633,Materiales!$A$1:$G$37443,7,FALSE)),"N/A")</f>
        <v>Otros</v>
      </c>
    </row>
    <row r="634" spans="1:14" x14ac:dyDescent="0.25">
      <c r="A634">
        <v>2110040017</v>
      </c>
      <c r="B634" t="s">
        <v>1176</v>
      </c>
      <c r="C634">
        <v>2310320326</v>
      </c>
      <c r="D634" t="s">
        <v>2635</v>
      </c>
      <c r="E634">
        <v>2410290544</v>
      </c>
      <c r="F634" t="s">
        <v>3356</v>
      </c>
      <c r="G634" t="s">
        <v>89</v>
      </c>
      <c r="H634">
        <v>3.2000000000000002E-3</v>
      </c>
      <c r="I634">
        <v>4</v>
      </c>
      <c r="J634">
        <v>8000</v>
      </c>
      <c r="K634">
        <f>+VLOOKUP(E634,Costos!$A$1:$I$716100,9,FALSE)</f>
        <v>19.648409999999998</v>
      </c>
      <c r="L634" t="str">
        <f t="shared" si="30"/>
        <v>241</v>
      </c>
      <c r="M634" t="str">
        <f t="shared" si="31"/>
        <v>241029</v>
      </c>
      <c r="N634" t="str">
        <f>IFERROR(IF(L634="231","231",VLOOKUP(E634,Materiales!$A$1:$G$37443,7,FALSE)),"N/A")</f>
        <v>Alcohol</v>
      </c>
    </row>
    <row r="635" spans="1:14" x14ac:dyDescent="0.25">
      <c r="A635">
        <v>2110040017</v>
      </c>
      <c r="B635" t="s">
        <v>1176</v>
      </c>
      <c r="C635">
        <v>2310320326</v>
      </c>
      <c r="D635" t="s">
        <v>2635</v>
      </c>
      <c r="E635">
        <v>2410290827</v>
      </c>
      <c r="F635" t="s">
        <v>3467</v>
      </c>
      <c r="G635" t="s">
        <v>89</v>
      </c>
      <c r="H635">
        <v>4.1999999999999997E-3</v>
      </c>
      <c r="I635">
        <v>4</v>
      </c>
      <c r="J635">
        <v>8000</v>
      </c>
      <c r="K635">
        <f>+VLOOKUP(E635,Costos!$A$1:$I$716100,9,FALSE)</f>
        <v>8.7862050000000007</v>
      </c>
      <c r="L635" t="str">
        <f t="shared" si="30"/>
        <v>241</v>
      </c>
      <c r="M635" t="str">
        <f t="shared" si="31"/>
        <v>241029</v>
      </c>
      <c r="N635" t="str">
        <f>IFERROR(IF(L635="231","231",VLOOKUP(E635,Materiales!$A$1:$G$37443,7,FALSE)),"N/A")</f>
        <v>Varios</v>
      </c>
    </row>
    <row r="636" spans="1:14" x14ac:dyDescent="0.25">
      <c r="A636">
        <v>2110040017</v>
      </c>
      <c r="B636" t="s">
        <v>1176</v>
      </c>
      <c r="C636">
        <v>2310320326</v>
      </c>
      <c r="D636" t="s">
        <v>2635</v>
      </c>
      <c r="E636">
        <v>2430850012</v>
      </c>
      <c r="F636" t="s">
        <v>3638</v>
      </c>
      <c r="G636" t="s">
        <v>89</v>
      </c>
      <c r="H636">
        <v>5.9999999999999995E-4</v>
      </c>
      <c r="I636">
        <v>4</v>
      </c>
      <c r="J636">
        <v>8000</v>
      </c>
      <c r="K636">
        <f>+VLOOKUP(E636,Costos!$A$1:$I$716100,9,FALSE)</f>
        <v>15.424059</v>
      </c>
      <c r="L636" t="str">
        <f t="shared" si="30"/>
        <v>243</v>
      </c>
      <c r="M636" t="str">
        <f t="shared" si="31"/>
        <v>243085</v>
      </c>
      <c r="N636" t="str">
        <f>IFERROR(IF(L636="231","231",VLOOKUP(E636,Materiales!$A$1:$G$37443,7,FALSE)),"N/A")</f>
        <v>Varios</v>
      </c>
    </row>
    <row r="637" spans="1:14" x14ac:dyDescent="0.25">
      <c r="A637">
        <v>2110040017</v>
      </c>
      <c r="B637" t="s">
        <v>1176</v>
      </c>
      <c r="C637">
        <v>2310320326</v>
      </c>
      <c r="D637" t="s">
        <v>2635</v>
      </c>
      <c r="E637">
        <v>2430880022</v>
      </c>
      <c r="F637" t="s">
        <v>115</v>
      </c>
      <c r="G637" t="s">
        <v>89</v>
      </c>
      <c r="H637">
        <v>2.8E-3</v>
      </c>
      <c r="I637">
        <v>4</v>
      </c>
      <c r="J637">
        <v>8000</v>
      </c>
      <c r="K637">
        <f>+VLOOKUP(E637,Costos!$A$1:$I$716100,9,FALSE)</f>
        <v>6.1924229999999998</v>
      </c>
      <c r="L637" t="str">
        <f t="shared" si="30"/>
        <v>243</v>
      </c>
      <c r="M637" t="str">
        <f t="shared" si="31"/>
        <v>243088</v>
      </c>
      <c r="N637" t="str">
        <f>IFERROR(IF(L637="231","231",VLOOKUP(E637,Materiales!$A$1:$G$37443,7,FALSE)),"N/A")</f>
        <v>Varios</v>
      </c>
    </row>
    <row r="638" spans="1:14" x14ac:dyDescent="0.25">
      <c r="A638">
        <v>2110040017</v>
      </c>
      <c r="B638" t="s">
        <v>1176</v>
      </c>
      <c r="C638">
        <v>2310320356</v>
      </c>
      <c r="D638" t="s">
        <v>2642</v>
      </c>
      <c r="E638">
        <v>2410200021</v>
      </c>
      <c r="F638" t="s">
        <v>3309</v>
      </c>
      <c r="G638" t="s">
        <v>89</v>
      </c>
      <c r="H638">
        <v>2.1999999999999999E-2</v>
      </c>
      <c r="I638">
        <v>3</v>
      </c>
      <c r="J638">
        <v>8000</v>
      </c>
      <c r="K638">
        <f>+VLOOKUP(E638,Costos!$A$1:$I$716100,9,FALSE)</f>
        <v>17.368421000000001</v>
      </c>
      <c r="L638" t="str">
        <f t="shared" si="30"/>
        <v>241</v>
      </c>
      <c r="M638" t="str">
        <f t="shared" si="31"/>
        <v>241020</v>
      </c>
      <c r="N638" t="str">
        <f>IFERROR(IF(L638="231","231",VLOOKUP(E638,Materiales!$A$1:$G$37443,7,FALSE)),"N/A")</f>
        <v>Otros</v>
      </c>
    </row>
    <row r="639" spans="1:14" x14ac:dyDescent="0.25">
      <c r="A639">
        <v>2110040017</v>
      </c>
      <c r="B639" t="s">
        <v>1176</v>
      </c>
      <c r="C639">
        <v>2310320356</v>
      </c>
      <c r="D639" t="s">
        <v>2642</v>
      </c>
      <c r="E639">
        <v>2430850012</v>
      </c>
      <c r="F639" t="s">
        <v>3638</v>
      </c>
      <c r="G639" t="s">
        <v>89</v>
      </c>
      <c r="H639">
        <v>8.9999999999999998E-4</v>
      </c>
      <c r="I639">
        <v>3</v>
      </c>
      <c r="J639">
        <v>8000</v>
      </c>
      <c r="K639">
        <f>+VLOOKUP(E639,Costos!$A$1:$I$716100,9,FALSE)</f>
        <v>15.424059</v>
      </c>
      <c r="L639" t="str">
        <f t="shared" si="30"/>
        <v>243</v>
      </c>
      <c r="M639" t="str">
        <f t="shared" si="31"/>
        <v>243085</v>
      </c>
      <c r="N639" t="str">
        <f>IFERROR(IF(L639="231","231",VLOOKUP(E639,Materiales!$A$1:$G$37443,7,FALSE)),"N/A")</f>
        <v>Varios</v>
      </c>
    </row>
    <row r="640" spans="1:14" x14ac:dyDescent="0.25">
      <c r="A640">
        <v>2110040017</v>
      </c>
      <c r="B640" t="s">
        <v>1176</v>
      </c>
      <c r="C640">
        <v>2310320356</v>
      </c>
      <c r="D640" t="s">
        <v>2642</v>
      </c>
      <c r="E640">
        <v>2430880022</v>
      </c>
      <c r="F640" t="s">
        <v>115</v>
      </c>
      <c r="G640" t="s">
        <v>89</v>
      </c>
      <c r="H640">
        <v>8.9999999999999998E-4</v>
      </c>
      <c r="I640">
        <v>3</v>
      </c>
      <c r="J640">
        <v>8000</v>
      </c>
      <c r="K640">
        <f>+VLOOKUP(E640,Costos!$A$1:$I$716100,9,FALSE)</f>
        <v>6.1924229999999998</v>
      </c>
      <c r="L640" t="str">
        <f t="shared" si="30"/>
        <v>243</v>
      </c>
      <c r="M640" t="str">
        <f t="shared" si="31"/>
        <v>243088</v>
      </c>
      <c r="N640" t="str">
        <f>IFERROR(IF(L640="231","231",VLOOKUP(E640,Materiales!$A$1:$G$37443,7,FALSE)),"N/A")</f>
        <v>Varios</v>
      </c>
    </row>
    <row r="641" spans="1:14" x14ac:dyDescent="0.25">
      <c r="A641">
        <v>2110040017</v>
      </c>
      <c r="B641" t="s">
        <v>1176</v>
      </c>
      <c r="C641">
        <v>2310040613</v>
      </c>
      <c r="D641" t="s">
        <v>2220</v>
      </c>
      <c r="E641">
        <v>2320070048</v>
      </c>
      <c r="F641" t="s">
        <v>2839</v>
      </c>
      <c r="G641" t="s">
        <v>36</v>
      </c>
      <c r="H641">
        <v>8000</v>
      </c>
      <c r="I641">
        <v>2</v>
      </c>
      <c r="J641">
        <v>8000</v>
      </c>
      <c r="K641">
        <f>+VLOOKUP(E641,Costos!$A$1:$I$716100,9,FALSE)</f>
        <v>2.5322000000000001E-2</v>
      </c>
      <c r="L641" t="str">
        <f t="shared" si="30"/>
        <v>232</v>
      </c>
      <c r="M641" t="str">
        <f t="shared" si="31"/>
        <v>232007</v>
      </c>
      <c r="N641" t="str">
        <f>IFERROR(IF(L641="231","231",VLOOKUP(E641,Materiales!$A$1:$G$37443,7,FALSE)),"N/A")</f>
        <v>Etiquetas</v>
      </c>
    </row>
    <row r="642" spans="1:14" x14ac:dyDescent="0.25">
      <c r="A642">
        <v>2110040017</v>
      </c>
      <c r="B642" t="s">
        <v>1176</v>
      </c>
      <c r="C642">
        <v>2110040017</v>
      </c>
      <c r="D642" t="s">
        <v>1176</v>
      </c>
      <c r="E642">
        <v>2310040614</v>
      </c>
      <c r="F642" t="s">
        <v>2221</v>
      </c>
      <c r="G642" t="s">
        <v>36</v>
      </c>
      <c r="H642">
        <v>8000</v>
      </c>
      <c r="I642">
        <v>1</v>
      </c>
      <c r="J642">
        <v>8000</v>
      </c>
      <c r="K642">
        <f>+VLOOKUP(E642,Costos!$A$1:$I$716100,9,FALSE)</f>
        <v>0.229467</v>
      </c>
      <c r="L642" t="str">
        <f t="shared" si="30"/>
        <v>231</v>
      </c>
      <c r="M642" t="str">
        <f t="shared" si="31"/>
        <v>231004</v>
      </c>
      <c r="N642" t="str">
        <f>IFERROR(IF(L642="231","231",VLOOKUP(E642,Materiales!$A$1:$G$37443,7,FALSE)),"N/A")</f>
        <v>231</v>
      </c>
    </row>
    <row r="643" spans="1:14" x14ac:dyDescent="0.25">
      <c r="A643">
        <v>2110040017</v>
      </c>
      <c r="B643" t="s">
        <v>1176</v>
      </c>
      <c r="C643">
        <v>2310040614</v>
      </c>
      <c r="D643" t="s">
        <v>2221</v>
      </c>
      <c r="E643">
        <v>2310040099</v>
      </c>
      <c r="F643" t="s">
        <v>6256</v>
      </c>
      <c r="G643" t="s">
        <v>36</v>
      </c>
      <c r="H643">
        <v>8000</v>
      </c>
      <c r="I643">
        <v>2</v>
      </c>
      <c r="J643">
        <v>8000</v>
      </c>
      <c r="K643">
        <f>+VLOOKUP(E643,Costos!$A$1:$I$716100,9,FALSE)</f>
        <v>0.14622599999999999</v>
      </c>
      <c r="L643" t="str">
        <f t="shared" si="30"/>
        <v>231</v>
      </c>
      <c r="M643" t="str">
        <f t="shared" si="31"/>
        <v>231004</v>
      </c>
      <c r="N643" t="str">
        <f>IFERROR(IF(L643="231","231",VLOOKUP(E643,Materiales!$A$1:$G$37443,7,FALSE)),"N/A")</f>
        <v>231</v>
      </c>
    </row>
    <row r="644" spans="1:14" x14ac:dyDescent="0.25">
      <c r="A644">
        <v>2110040017</v>
      </c>
      <c r="B644" t="s">
        <v>1176</v>
      </c>
      <c r="C644">
        <v>2310040099</v>
      </c>
      <c r="D644" t="s">
        <v>6256</v>
      </c>
      <c r="E644">
        <v>2410090004</v>
      </c>
      <c r="F644" t="s">
        <v>3162</v>
      </c>
      <c r="G644" t="s">
        <v>89</v>
      </c>
      <c r="H644">
        <v>2.7503000000000002</v>
      </c>
      <c r="I644">
        <v>3</v>
      </c>
      <c r="J644">
        <v>8000</v>
      </c>
      <c r="K644">
        <f>+VLOOKUP(E644,Costos!$A$1:$I$716100,9,FALSE)</f>
        <v>41.709285999999999</v>
      </c>
      <c r="L644" t="str">
        <f t="shared" si="30"/>
        <v>241</v>
      </c>
      <c r="M644" t="str">
        <f t="shared" si="31"/>
        <v>241009</v>
      </c>
      <c r="N644" t="str">
        <f>IFERROR(IF(L644="231","231",VLOOKUP(E644,Materiales!$A$1:$G$37443,7,FALSE)),"N/A")</f>
        <v>Pigmentos</v>
      </c>
    </row>
    <row r="645" spans="1:14" x14ac:dyDescent="0.25">
      <c r="A645">
        <v>2110040017</v>
      </c>
      <c r="B645" t="s">
        <v>1176</v>
      </c>
      <c r="C645">
        <v>2310040099</v>
      </c>
      <c r="D645" t="s">
        <v>6256</v>
      </c>
      <c r="E645">
        <v>2410120036</v>
      </c>
      <c r="F645" t="s">
        <v>3260</v>
      </c>
      <c r="G645" t="s">
        <v>89</v>
      </c>
      <c r="H645">
        <v>3.2740999999999998</v>
      </c>
      <c r="I645">
        <v>3</v>
      </c>
      <c r="J645">
        <v>8000</v>
      </c>
      <c r="K645">
        <f>+VLOOKUP(E645,Costos!$A$1:$I$716100,9,FALSE)</f>
        <v>15.371040000000001</v>
      </c>
      <c r="L645" t="str">
        <f t="shared" si="30"/>
        <v>241</v>
      </c>
      <c r="M645" t="str">
        <f t="shared" si="31"/>
        <v>241012</v>
      </c>
      <c r="N645" t="str">
        <f>IFERROR(IF(L645="231","231",VLOOKUP(E645,Materiales!$A$1:$G$37443,7,FALSE)),"N/A")</f>
        <v>Varios</v>
      </c>
    </row>
    <row r="646" spans="1:14" x14ac:dyDescent="0.25">
      <c r="A646">
        <v>2110040017</v>
      </c>
      <c r="B646" t="s">
        <v>1176</v>
      </c>
      <c r="C646">
        <v>2310040099</v>
      </c>
      <c r="D646" t="s">
        <v>6256</v>
      </c>
      <c r="E646">
        <v>2410120037</v>
      </c>
      <c r="F646" t="s">
        <v>3261</v>
      </c>
      <c r="G646" t="s">
        <v>89</v>
      </c>
      <c r="H646">
        <v>3.6065999999999998</v>
      </c>
      <c r="I646">
        <v>3</v>
      </c>
      <c r="J646">
        <v>8000</v>
      </c>
      <c r="K646">
        <f>+VLOOKUP(E646,Costos!$A$1:$I$716100,9,FALSE)</f>
        <v>5.9638749999999998</v>
      </c>
      <c r="L646" t="str">
        <f t="shared" si="30"/>
        <v>241</v>
      </c>
      <c r="M646" t="str">
        <f t="shared" si="31"/>
        <v>241012</v>
      </c>
      <c r="N646" t="str">
        <f>IFERROR(IF(L646="231","231",VLOOKUP(E646,Materiales!$A$1:$G$37443,7,FALSE)),"N/A")</f>
        <v>Otros</v>
      </c>
    </row>
    <row r="647" spans="1:14" x14ac:dyDescent="0.25">
      <c r="A647">
        <v>2110040017</v>
      </c>
      <c r="B647" t="s">
        <v>1176</v>
      </c>
      <c r="C647">
        <v>2310040099</v>
      </c>
      <c r="D647" t="s">
        <v>6256</v>
      </c>
      <c r="E647">
        <v>2430890005</v>
      </c>
      <c r="F647" t="s">
        <v>3657</v>
      </c>
      <c r="G647" t="s">
        <v>89</v>
      </c>
      <c r="H647">
        <v>55.862000000000002</v>
      </c>
      <c r="I647">
        <v>3</v>
      </c>
      <c r="J647">
        <v>8000</v>
      </c>
      <c r="K647">
        <f>+VLOOKUP(E647,Costos!$A$1:$I$716100,9,FALSE)</f>
        <v>5.3839759999999997</v>
      </c>
      <c r="L647" t="str">
        <f t="shared" si="30"/>
        <v>243</v>
      </c>
      <c r="M647" t="str">
        <f t="shared" si="31"/>
        <v>243089</v>
      </c>
      <c r="N647" t="str">
        <f>IFERROR(IF(L647="231","231",VLOOKUP(E647,Materiales!$A$1:$G$37443,7,FALSE)),"N/A")</f>
        <v>Varios</v>
      </c>
    </row>
    <row r="648" spans="1:14" x14ac:dyDescent="0.25">
      <c r="A648">
        <v>2110040017</v>
      </c>
      <c r="B648" t="s">
        <v>1176</v>
      </c>
      <c r="C648">
        <v>2310040614</v>
      </c>
      <c r="D648" t="s">
        <v>2221</v>
      </c>
      <c r="E648">
        <v>2310320356</v>
      </c>
      <c r="F648" t="s">
        <v>2642</v>
      </c>
      <c r="G648" t="s">
        <v>89</v>
      </c>
      <c r="H648">
        <v>0.85629999999999995</v>
      </c>
      <c r="I648">
        <v>2</v>
      </c>
      <c r="J648">
        <v>8000</v>
      </c>
      <c r="K648">
        <f>+VLOOKUP(E648,Costos!$A$1:$I$716100,9,FALSE)</f>
        <v>5.2777950000000002</v>
      </c>
      <c r="L648" t="str">
        <f t="shared" si="30"/>
        <v>231</v>
      </c>
      <c r="M648" t="str">
        <f t="shared" si="31"/>
        <v>231032</v>
      </c>
      <c r="N648" t="str">
        <f>IFERROR(IF(L648="231","231",VLOOKUP(E648,Materiales!$A$1:$G$37443,7,FALSE)),"N/A")</f>
        <v>231</v>
      </c>
    </row>
    <row r="649" spans="1:14" x14ac:dyDescent="0.25">
      <c r="A649">
        <v>2110040017</v>
      </c>
      <c r="B649" t="s">
        <v>1176</v>
      </c>
      <c r="C649">
        <v>2310320356</v>
      </c>
      <c r="D649" t="s">
        <v>2642</v>
      </c>
      <c r="E649">
        <v>2310320326</v>
      </c>
      <c r="F649" t="s">
        <v>2635</v>
      </c>
      <c r="G649" t="s">
        <v>89</v>
      </c>
      <c r="H649">
        <v>0.83320000000000005</v>
      </c>
      <c r="I649">
        <v>3</v>
      </c>
      <c r="J649">
        <v>8000</v>
      </c>
      <c r="K649">
        <f>+VLOOKUP(E649,Costos!$A$1:$I$716100,9,FALSE)</f>
        <v>3.2668979999999999</v>
      </c>
      <c r="L649" t="str">
        <f t="shared" si="30"/>
        <v>231</v>
      </c>
      <c r="M649" t="str">
        <f t="shared" si="31"/>
        <v>231032</v>
      </c>
      <c r="N649" t="str">
        <f>IFERROR(IF(L649="231","231",VLOOKUP(E649,Materiales!$A$1:$G$37443,7,FALSE)),"N/A")</f>
        <v>231</v>
      </c>
    </row>
    <row r="650" spans="1:14" x14ac:dyDescent="0.25">
      <c r="A650">
        <v>2110040017</v>
      </c>
      <c r="B650" t="s">
        <v>1176</v>
      </c>
      <c r="C650">
        <v>2310320326</v>
      </c>
      <c r="D650" t="s">
        <v>2635</v>
      </c>
      <c r="E650">
        <v>2410190011</v>
      </c>
      <c r="F650" t="s">
        <v>3305</v>
      </c>
      <c r="G650" t="s">
        <v>89</v>
      </c>
      <c r="H650">
        <v>1.6400000000000001E-2</v>
      </c>
      <c r="I650">
        <v>4</v>
      </c>
      <c r="J650">
        <v>8000</v>
      </c>
      <c r="K650">
        <f>+VLOOKUP(E650,Costos!$A$1:$I$716100,9,FALSE)</f>
        <v>6.6059840000000003</v>
      </c>
      <c r="L650" t="str">
        <f t="shared" si="30"/>
        <v>241</v>
      </c>
      <c r="M650" t="str">
        <f t="shared" si="31"/>
        <v>241019</v>
      </c>
      <c r="N650" t="str">
        <f>IFERROR(IF(L650="231","231",VLOOKUP(E650,Materiales!$A$1:$G$37443,7,FALSE)),"N/A")</f>
        <v>Alcohol</v>
      </c>
    </row>
    <row r="651" spans="1:14" x14ac:dyDescent="0.25">
      <c r="A651">
        <v>2110040017</v>
      </c>
      <c r="B651" t="s">
        <v>1176</v>
      </c>
      <c r="C651">
        <v>2310320326</v>
      </c>
      <c r="D651" t="s">
        <v>2635</v>
      </c>
      <c r="E651">
        <v>2410290210</v>
      </c>
      <c r="F651" t="s">
        <v>3341</v>
      </c>
      <c r="G651" t="s">
        <v>89</v>
      </c>
      <c r="H651">
        <v>3.0999999999999999E-3</v>
      </c>
      <c r="I651">
        <v>4</v>
      </c>
      <c r="J651">
        <v>8000</v>
      </c>
      <c r="K651">
        <f>+VLOOKUP(E651,Costos!$A$1:$I$716100,9,FALSE)</f>
        <v>16.150145999999999</v>
      </c>
      <c r="L651" t="str">
        <f t="shared" si="30"/>
        <v>241</v>
      </c>
      <c r="M651" t="str">
        <f t="shared" si="31"/>
        <v>241029</v>
      </c>
      <c r="N651" t="str">
        <f>IFERROR(IF(L651="231","231",VLOOKUP(E651,Materiales!$A$1:$G$37443,7,FALSE)),"N/A")</f>
        <v>Alcohol</v>
      </c>
    </row>
    <row r="652" spans="1:14" x14ac:dyDescent="0.25">
      <c r="A652">
        <v>2110040017</v>
      </c>
      <c r="B652" t="s">
        <v>1176</v>
      </c>
      <c r="C652">
        <v>2310320326</v>
      </c>
      <c r="D652" t="s">
        <v>2635</v>
      </c>
      <c r="E652">
        <v>2410290516</v>
      </c>
      <c r="F652" t="s">
        <v>3351</v>
      </c>
      <c r="G652" t="s">
        <v>89</v>
      </c>
      <c r="H652">
        <v>0.38879999999999998</v>
      </c>
      <c r="I652">
        <v>4</v>
      </c>
      <c r="J652">
        <v>8000</v>
      </c>
      <c r="K652">
        <f>+VLOOKUP(E652,Costos!$A$1:$I$716100,9,FALSE)</f>
        <v>6.3744370000000004</v>
      </c>
      <c r="L652" t="str">
        <f t="shared" si="30"/>
        <v>241</v>
      </c>
      <c r="M652" t="str">
        <f t="shared" si="31"/>
        <v>241029</v>
      </c>
      <c r="N652" t="str">
        <f>IFERROR(IF(L652="231","231",VLOOKUP(E652,Materiales!$A$1:$G$37443,7,FALSE)),"N/A")</f>
        <v>Varios</v>
      </c>
    </row>
    <row r="653" spans="1:14" x14ac:dyDescent="0.25">
      <c r="A653">
        <v>2110040017</v>
      </c>
      <c r="B653" t="s">
        <v>1176</v>
      </c>
      <c r="C653">
        <v>2310320326</v>
      </c>
      <c r="D653" t="s">
        <v>2635</v>
      </c>
      <c r="E653">
        <v>2410290517</v>
      </c>
      <c r="F653" t="s">
        <v>3352</v>
      </c>
      <c r="G653" t="s">
        <v>89</v>
      </c>
      <c r="H653">
        <v>1E-3</v>
      </c>
      <c r="I653">
        <v>4</v>
      </c>
      <c r="J653">
        <v>8000</v>
      </c>
      <c r="K653">
        <f>+VLOOKUP(E653,Costos!$A$1:$I$716100,9,FALSE)</f>
        <v>5.2654379999999996</v>
      </c>
      <c r="L653" t="str">
        <f t="shared" si="30"/>
        <v>241</v>
      </c>
      <c r="M653" t="str">
        <f t="shared" si="31"/>
        <v>241029</v>
      </c>
      <c r="N653" t="str">
        <f>IFERROR(IF(L653="231","231",VLOOKUP(E653,Materiales!$A$1:$G$37443,7,FALSE)),"N/A")</f>
        <v>Otros</v>
      </c>
    </row>
    <row r="654" spans="1:14" x14ac:dyDescent="0.25">
      <c r="A654">
        <v>2110040017</v>
      </c>
      <c r="B654" t="s">
        <v>1176</v>
      </c>
      <c r="C654">
        <v>2310320326</v>
      </c>
      <c r="D654" t="s">
        <v>2635</v>
      </c>
      <c r="E654">
        <v>2410290518</v>
      </c>
      <c r="F654" t="s">
        <v>3353</v>
      </c>
      <c r="G654" t="s">
        <v>89</v>
      </c>
      <c r="H654">
        <v>1.1999999999999999E-3</v>
      </c>
      <c r="I654">
        <v>4</v>
      </c>
      <c r="J654">
        <v>8000</v>
      </c>
      <c r="K654">
        <f>+VLOOKUP(E654,Costos!$A$1:$I$716100,9,FALSE)</f>
        <v>4.2085650000000001</v>
      </c>
      <c r="L654" t="str">
        <f t="shared" si="30"/>
        <v>241</v>
      </c>
      <c r="M654" t="str">
        <f t="shared" si="31"/>
        <v>241029</v>
      </c>
      <c r="N654" t="str">
        <f>IFERROR(IF(L654="231","231",VLOOKUP(E654,Materiales!$A$1:$G$37443,7,FALSE)),"N/A")</f>
        <v>Otros</v>
      </c>
    </row>
    <row r="655" spans="1:14" x14ac:dyDescent="0.25">
      <c r="A655">
        <v>2110040017</v>
      </c>
      <c r="B655" t="s">
        <v>1176</v>
      </c>
      <c r="C655">
        <v>2310320326</v>
      </c>
      <c r="D655" t="s">
        <v>2635</v>
      </c>
      <c r="E655">
        <v>2410290544</v>
      </c>
      <c r="F655" t="s">
        <v>3356</v>
      </c>
      <c r="G655" t="s">
        <v>89</v>
      </c>
      <c r="H655">
        <v>3.0999999999999999E-3</v>
      </c>
      <c r="I655">
        <v>4</v>
      </c>
      <c r="J655">
        <v>8000</v>
      </c>
      <c r="K655">
        <f>+VLOOKUP(E655,Costos!$A$1:$I$716100,9,FALSE)</f>
        <v>19.648409999999998</v>
      </c>
      <c r="L655" t="str">
        <f t="shared" si="30"/>
        <v>241</v>
      </c>
      <c r="M655" t="str">
        <f t="shared" si="31"/>
        <v>241029</v>
      </c>
      <c r="N655" t="str">
        <f>IFERROR(IF(L655="231","231",VLOOKUP(E655,Materiales!$A$1:$G$37443,7,FALSE)),"N/A")</f>
        <v>Alcohol</v>
      </c>
    </row>
    <row r="656" spans="1:14" x14ac:dyDescent="0.25">
      <c r="A656">
        <v>2110040017</v>
      </c>
      <c r="B656" t="s">
        <v>1176</v>
      </c>
      <c r="C656">
        <v>2310320326</v>
      </c>
      <c r="D656" t="s">
        <v>2635</v>
      </c>
      <c r="E656">
        <v>2410290827</v>
      </c>
      <c r="F656" t="s">
        <v>3467</v>
      </c>
      <c r="G656" t="s">
        <v>89</v>
      </c>
      <c r="H656">
        <v>4.1000000000000003E-3</v>
      </c>
      <c r="I656">
        <v>4</v>
      </c>
      <c r="J656">
        <v>8000</v>
      </c>
      <c r="K656">
        <f>+VLOOKUP(E656,Costos!$A$1:$I$716100,9,FALSE)</f>
        <v>8.7862050000000007</v>
      </c>
      <c r="L656" t="str">
        <f t="shared" si="30"/>
        <v>241</v>
      </c>
      <c r="M656" t="str">
        <f t="shared" si="31"/>
        <v>241029</v>
      </c>
      <c r="N656" t="str">
        <f>IFERROR(IF(L656="231","231",VLOOKUP(E656,Materiales!$A$1:$G$37443,7,FALSE)),"N/A")</f>
        <v>Varios</v>
      </c>
    </row>
    <row r="657" spans="1:14" x14ac:dyDescent="0.25">
      <c r="A657">
        <v>2110040017</v>
      </c>
      <c r="B657" t="s">
        <v>1176</v>
      </c>
      <c r="C657">
        <v>2310320326</v>
      </c>
      <c r="D657" t="s">
        <v>2635</v>
      </c>
      <c r="E657">
        <v>2430850012</v>
      </c>
      <c r="F657" t="s">
        <v>3638</v>
      </c>
      <c r="G657" t="s">
        <v>89</v>
      </c>
      <c r="H657">
        <v>5.9999999999999995E-4</v>
      </c>
      <c r="I657">
        <v>4</v>
      </c>
      <c r="J657">
        <v>8000</v>
      </c>
      <c r="K657">
        <f>+VLOOKUP(E657,Costos!$A$1:$I$716100,9,FALSE)</f>
        <v>15.424059</v>
      </c>
      <c r="L657" t="str">
        <f t="shared" si="30"/>
        <v>243</v>
      </c>
      <c r="M657" t="str">
        <f t="shared" si="31"/>
        <v>243085</v>
      </c>
      <c r="N657" t="str">
        <f>IFERROR(IF(L657="231","231",VLOOKUP(E657,Materiales!$A$1:$G$37443,7,FALSE)),"N/A")</f>
        <v>Varios</v>
      </c>
    </row>
    <row r="658" spans="1:14" x14ac:dyDescent="0.25">
      <c r="A658">
        <v>2110040017</v>
      </c>
      <c r="B658" t="s">
        <v>1176</v>
      </c>
      <c r="C658">
        <v>2310320326</v>
      </c>
      <c r="D658" t="s">
        <v>2635</v>
      </c>
      <c r="E658">
        <v>2430880022</v>
      </c>
      <c r="F658" t="s">
        <v>115</v>
      </c>
      <c r="G658" t="s">
        <v>89</v>
      </c>
      <c r="H658">
        <v>2.7000000000000001E-3</v>
      </c>
      <c r="I658">
        <v>4</v>
      </c>
      <c r="J658">
        <v>8000</v>
      </c>
      <c r="K658">
        <f>+VLOOKUP(E658,Costos!$A$1:$I$716100,9,FALSE)</f>
        <v>6.1924229999999998</v>
      </c>
      <c r="L658" t="str">
        <f t="shared" si="30"/>
        <v>243</v>
      </c>
      <c r="M658" t="str">
        <f t="shared" si="31"/>
        <v>243088</v>
      </c>
      <c r="N658" t="str">
        <f>IFERROR(IF(L658="231","231",VLOOKUP(E658,Materiales!$A$1:$G$37443,7,FALSE)),"N/A")</f>
        <v>Varios</v>
      </c>
    </row>
    <row r="659" spans="1:14" x14ac:dyDescent="0.25">
      <c r="A659">
        <v>2110040017</v>
      </c>
      <c r="B659" t="s">
        <v>1176</v>
      </c>
      <c r="C659">
        <v>2310320356</v>
      </c>
      <c r="D659" t="s">
        <v>2642</v>
      </c>
      <c r="E659">
        <v>2410200021</v>
      </c>
      <c r="F659" t="s">
        <v>3309</v>
      </c>
      <c r="G659" t="s">
        <v>89</v>
      </c>
      <c r="H659">
        <v>2.1399999999999999E-2</v>
      </c>
      <c r="I659">
        <v>3</v>
      </c>
      <c r="J659">
        <v>8000</v>
      </c>
      <c r="K659">
        <f>+VLOOKUP(E659,Costos!$A$1:$I$716100,9,FALSE)</f>
        <v>17.368421000000001</v>
      </c>
      <c r="L659" t="str">
        <f t="shared" si="30"/>
        <v>241</v>
      </c>
      <c r="M659" t="str">
        <f t="shared" si="31"/>
        <v>241020</v>
      </c>
      <c r="N659" t="str">
        <f>IFERROR(IF(L659="231","231",VLOOKUP(E659,Materiales!$A$1:$G$37443,7,FALSE)),"N/A")</f>
        <v>Otros</v>
      </c>
    </row>
    <row r="660" spans="1:14" x14ac:dyDescent="0.25">
      <c r="A660">
        <v>2110040017</v>
      </c>
      <c r="B660" t="s">
        <v>1176</v>
      </c>
      <c r="C660">
        <v>2310320356</v>
      </c>
      <c r="D660" t="s">
        <v>2642</v>
      </c>
      <c r="E660">
        <v>2430850012</v>
      </c>
      <c r="F660" t="s">
        <v>3638</v>
      </c>
      <c r="G660" t="s">
        <v>89</v>
      </c>
      <c r="H660">
        <v>8.9999999999999998E-4</v>
      </c>
      <c r="I660">
        <v>3</v>
      </c>
      <c r="J660">
        <v>8000</v>
      </c>
      <c r="K660">
        <f>+VLOOKUP(E660,Costos!$A$1:$I$716100,9,FALSE)</f>
        <v>15.424059</v>
      </c>
      <c r="L660" t="str">
        <f t="shared" si="30"/>
        <v>243</v>
      </c>
      <c r="M660" t="str">
        <f t="shared" si="31"/>
        <v>243085</v>
      </c>
      <c r="N660" t="str">
        <f>IFERROR(IF(L660="231","231",VLOOKUP(E660,Materiales!$A$1:$G$37443,7,FALSE)),"N/A")</f>
        <v>Varios</v>
      </c>
    </row>
    <row r="661" spans="1:14" x14ac:dyDescent="0.25">
      <c r="A661">
        <v>2110040017</v>
      </c>
      <c r="B661" t="s">
        <v>1176</v>
      </c>
      <c r="C661">
        <v>2310320356</v>
      </c>
      <c r="D661" t="s">
        <v>2642</v>
      </c>
      <c r="E661">
        <v>2430880022</v>
      </c>
      <c r="F661" t="s">
        <v>115</v>
      </c>
      <c r="G661" t="s">
        <v>89</v>
      </c>
      <c r="H661">
        <v>8.9999999999999998E-4</v>
      </c>
      <c r="I661">
        <v>3</v>
      </c>
      <c r="J661">
        <v>8000</v>
      </c>
      <c r="K661">
        <f>+VLOOKUP(E661,Costos!$A$1:$I$716100,9,FALSE)</f>
        <v>6.1924229999999998</v>
      </c>
      <c r="L661" t="str">
        <f t="shared" si="30"/>
        <v>243</v>
      </c>
      <c r="M661" t="str">
        <f t="shared" si="31"/>
        <v>243088</v>
      </c>
      <c r="N661" t="str">
        <f>IFERROR(IF(L661="231","231",VLOOKUP(E661,Materiales!$A$1:$G$37443,7,FALSE)),"N/A")</f>
        <v>Varios</v>
      </c>
    </row>
    <row r="662" spans="1:14" x14ac:dyDescent="0.25">
      <c r="A662">
        <v>2110040017</v>
      </c>
      <c r="B662" t="s">
        <v>1176</v>
      </c>
      <c r="C662">
        <v>2310040614</v>
      </c>
      <c r="D662" t="s">
        <v>2221</v>
      </c>
      <c r="E662">
        <v>2320070048</v>
      </c>
      <c r="F662" t="s">
        <v>2839</v>
      </c>
      <c r="G662" t="s">
        <v>36</v>
      </c>
      <c r="H662">
        <v>8000</v>
      </c>
      <c r="I662">
        <v>2</v>
      </c>
      <c r="J662">
        <v>8000</v>
      </c>
      <c r="K662">
        <f>+VLOOKUP(E662,Costos!$A$1:$I$716100,9,FALSE)</f>
        <v>2.5322000000000001E-2</v>
      </c>
      <c r="L662" t="str">
        <f t="shared" si="30"/>
        <v>232</v>
      </c>
      <c r="M662" t="str">
        <f t="shared" si="31"/>
        <v>232007</v>
      </c>
      <c r="N662" t="str">
        <f>IFERROR(IF(L662="231","231",VLOOKUP(E662,Materiales!$A$1:$G$37443,7,FALSE)),"N/A")</f>
        <v>Etiquetas</v>
      </c>
    </row>
    <row r="663" spans="1:14" x14ac:dyDescent="0.25">
      <c r="A663">
        <v>2110040017</v>
      </c>
      <c r="B663" t="s">
        <v>1176</v>
      </c>
      <c r="C663">
        <v>2110040017</v>
      </c>
      <c r="D663" t="s">
        <v>1176</v>
      </c>
      <c r="E663">
        <v>2310040615</v>
      </c>
      <c r="F663" t="s">
        <v>2222</v>
      </c>
      <c r="G663" t="s">
        <v>36</v>
      </c>
      <c r="H663">
        <v>8000</v>
      </c>
      <c r="I663">
        <v>1</v>
      </c>
      <c r="J663">
        <v>8000</v>
      </c>
      <c r="K663">
        <f>+VLOOKUP(E663,Costos!$A$1:$I$716100,9,FALSE)</f>
        <v>0.18445500000000001</v>
      </c>
      <c r="L663" t="str">
        <f t="shared" si="30"/>
        <v>231</v>
      </c>
      <c r="M663" t="str">
        <f t="shared" si="31"/>
        <v>231004</v>
      </c>
      <c r="N663" t="str">
        <f>IFERROR(IF(L663="231","231",VLOOKUP(E663,Materiales!$A$1:$G$37443,7,FALSE)),"N/A")</f>
        <v>231</v>
      </c>
    </row>
    <row r="664" spans="1:14" x14ac:dyDescent="0.25">
      <c r="A664">
        <v>2110040017</v>
      </c>
      <c r="B664" t="s">
        <v>1176</v>
      </c>
      <c r="C664">
        <v>2310040615</v>
      </c>
      <c r="D664" t="s">
        <v>2222</v>
      </c>
      <c r="E664">
        <v>2310040100</v>
      </c>
      <c r="F664" t="s">
        <v>2170</v>
      </c>
      <c r="G664" t="s">
        <v>36</v>
      </c>
      <c r="H664">
        <v>8000</v>
      </c>
      <c r="I664">
        <v>2</v>
      </c>
      <c r="J664">
        <v>8000</v>
      </c>
      <c r="K664">
        <f>+VLOOKUP(E664,Costos!$A$1:$I$716100,9,FALSE)</f>
        <v>8.7609999999999993E-2</v>
      </c>
      <c r="L664" t="str">
        <f t="shared" si="30"/>
        <v>231</v>
      </c>
      <c r="M664" t="str">
        <f t="shared" si="31"/>
        <v>231004</v>
      </c>
      <c r="N664" t="str">
        <f>IFERROR(IF(L664="231","231",VLOOKUP(E664,Materiales!$A$1:$G$37443,7,FALSE)),"N/A")</f>
        <v>231</v>
      </c>
    </row>
    <row r="665" spans="1:14" x14ac:dyDescent="0.25">
      <c r="A665">
        <v>2110040017</v>
      </c>
      <c r="B665" t="s">
        <v>1176</v>
      </c>
      <c r="C665">
        <v>2310040100</v>
      </c>
      <c r="D665" t="s">
        <v>2170</v>
      </c>
      <c r="E665">
        <v>2410090273</v>
      </c>
      <c r="F665" t="s">
        <v>3195</v>
      </c>
      <c r="G665" t="s">
        <v>89</v>
      </c>
      <c r="H665">
        <v>2.8980999999999999</v>
      </c>
      <c r="I665">
        <v>3</v>
      </c>
      <c r="J665">
        <v>8000</v>
      </c>
      <c r="K665">
        <f>+VLOOKUP(E665,Costos!$A$1:$I$716100,9,FALSE)</f>
        <v>80.091543999999999</v>
      </c>
      <c r="L665" t="str">
        <f t="shared" si="30"/>
        <v>241</v>
      </c>
      <c r="M665" t="str">
        <f t="shared" si="31"/>
        <v>241009</v>
      </c>
      <c r="N665" t="str">
        <f>IFERROR(IF(L665="231","231",VLOOKUP(E665,Materiales!$A$1:$G$37443,7,FALSE)),"N/A")</f>
        <v>Varios</v>
      </c>
    </row>
    <row r="666" spans="1:14" x14ac:dyDescent="0.25">
      <c r="A666">
        <v>2110040017</v>
      </c>
      <c r="B666" t="s">
        <v>1176</v>
      </c>
      <c r="C666">
        <v>2310040100</v>
      </c>
      <c r="D666" t="s">
        <v>2170</v>
      </c>
      <c r="E666">
        <v>2410120036</v>
      </c>
      <c r="F666" t="s">
        <v>3260</v>
      </c>
      <c r="G666" t="s">
        <v>89</v>
      </c>
      <c r="H666">
        <v>3.4500999999999999</v>
      </c>
      <c r="I666">
        <v>3</v>
      </c>
      <c r="J666">
        <v>8000</v>
      </c>
      <c r="K666">
        <f>+VLOOKUP(E666,Costos!$A$1:$I$716100,9,FALSE)</f>
        <v>15.371040000000001</v>
      </c>
      <c r="L666" t="str">
        <f t="shared" si="30"/>
        <v>241</v>
      </c>
      <c r="M666" t="str">
        <f t="shared" si="31"/>
        <v>241012</v>
      </c>
      <c r="N666" t="str">
        <f>IFERROR(IF(L666="231","231",VLOOKUP(E666,Materiales!$A$1:$G$37443,7,FALSE)),"N/A")</f>
        <v>Varios</v>
      </c>
    </row>
    <row r="667" spans="1:14" x14ac:dyDescent="0.25">
      <c r="A667">
        <v>2110040017</v>
      </c>
      <c r="B667" t="s">
        <v>1176</v>
      </c>
      <c r="C667">
        <v>2310040100</v>
      </c>
      <c r="D667" t="s">
        <v>2170</v>
      </c>
      <c r="E667">
        <v>2410120037</v>
      </c>
      <c r="F667" t="s">
        <v>3261</v>
      </c>
      <c r="G667" t="s">
        <v>89</v>
      </c>
      <c r="H667">
        <v>3.8003999999999998</v>
      </c>
      <c r="I667">
        <v>3</v>
      </c>
      <c r="J667">
        <v>8000</v>
      </c>
      <c r="K667">
        <f>+VLOOKUP(E667,Costos!$A$1:$I$716100,9,FALSE)</f>
        <v>5.9638749999999998</v>
      </c>
      <c r="L667" t="str">
        <f t="shared" si="30"/>
        <v>241</v>
      </c>
      <c r="M667" t="str">
        <f t="shared" si="31"/>
        <v>241012</v>
      </c>
      <c r="N667" t="str">
        <f>IFERROR(IF(L667="231","231",VLOOKUP(E667,Materiales!$A$1:$G$37443,7,FALSE)),"N/A")</f>
        <v>Otros</v>
      </c>
    </row>
    <row r="668" spans="1:14" x14ac:dyDescent="0.25">
      <c r="A668">
        <v>2110040017</v>
      </c>
      <c r="B668" t="s">
        <v>1176</v>
      </c>
      <c r="C668">
        <v>2310040100</v>
      </c>
      <c r="D668" t="s">
        <v>2170</v>
      </c>
      <c r="E668">
        <v>2430890005</v>
      </c>
      <c r="F668" t="s">
        <v>3657</v>
      </c>
      <c r="G668" t="s">
        <v>89</v>
      </c>
      <c r="H668">
        <v>58.864100000000001</v>
      </c>
      <c r="I668">
        <v>3</v>
      </c>
      <c r="J668">
        <v>8000</v>
      </c>
      <c r="K668">
        <f>+VLOOKUP(E668,Costos!$A$1:$I$716100,9,FALSE)</f>
        <v>5.3839759999999997</v>
      </c>
      <c r="L668" t="str">
        <f t="shared" si="30"/>
        <v>243</v>
      </c>
      <c r="M668" t="str">
        <f t="shared" si="31"/>
        <v>243089</v>
      </c>
      <c r="N668" t="str">
        <f>IFERROR(IF(L668="231","231",VLOOKUP(E668,Materiales!$A$1:$G$37443,7,FALSE)),"N/A")</f>
        <v>Varios</v>
      </c>
    </row>
    <row r="669" spans="1:14" x14ac:dyDescent="0.25">
      <c r="A669">
        <v>2110040017</v>
      </c>
      <c r="B669" t="s">
        <v>1176</v>
      </c>
      <c r="C669">
        <v>2310040615</v>
      </c>
      <c r="D669" t="s">
        <v>2222</v>
      </c>
      <c r="E669">
        <v>2310320356</v>
      </c>
      <c r="F669" t="s">
        <v>2642</v>
      </c>
      <c r="G669" t="s">
        <v>89</v>
      </c>
      <c r="H669">
        <v>0.90229999999999999</v>
      </c>
      <c r="I669">
        <v>2</v>
      </c>
      <c r="J669">
        <v>8000</v>
      </c>
      <c r="K669">
        <f>+VLOOKUP(E669,Costos!$A$1:$I$716100,9,FALSE)</f>
        <v>5.2777950000000002</v>
      </c>
      <c r="L669" t="str">
        <f t="shared" si="30"/>
        <v>231</v>
      </c>
      <c r="M669" t="str">
        <f t="shared" si="31"/>
        <v>231032</v>
      </c>
      <c r="N669" t="str">
        <f>IFERROR(IF(L669="231","231",VLOOKUP(E669,Materiales!$A$1:$G$37443,7,FALSE)),"N/A")</f>
        <v>231</v>
      </c>
    </row>
    <row r="670" spans="1:14" x14ac:dyDescent="0.25">
      <c r="A670">
        <v>2110040017</v>
      </c>
      <c r="B670" t="s">
        <v>1176</v>
      </c>
      <c r="C670">
        <v>2310320356</v>
      </c>
      <c r="D670" t="s">
        <v>2642</v>
      </c>
      <c r="E670">
        <v>2310320326</v>
      </c>
      <c r="F670" t="s">
        <v>2635</v>
      </c>
      <c r="G670" t="s">
        <v>89</v>
      </c>
      <c r="H670">
        <v>0.87790000000000001</v>
      </c>
      <c r="I670">
        <v>3</v>
      </c>
      <c r="J670">
        <v>8000</v>
      </c>
      <c r="K670">
        <f>+VLOOKUP(E670,Costos!$A$1:$I$716100,9,FALSE)</f>
        <v>3.2668979999999999</v>
      </c>
      <c r="L670" t="str">
        <f t="shared" si="30"/>
        <v>231</v>
      </c>
      <c r="M670" t="str">
        <f t="shared" si="31"/>
        <v>231032</v>
      </c>
      <c r="N670" t="str">
        <f>IFERROR(IF(L670="231","231",VLOOKUP(E670,Materiales!$A$1:$G$37443,7,FALSE)),"N/A")</f>
        <v>231</v>
      </c>
    </row>
    <row r="671" spans="1:14" x14ac:dyDescent="0.25">
      <c r="A671">
        <v>2110040017</v>
      </c>
      <c r="B671" t="s">
        <v>1176</v>
      </c>
      <c r="C671">
        <v>2310320326</v>
      </c>
      <c r="D671" t="s">
        <v>2635</v>
      </c>
      <c r="E671">
        <v>2410190011</v>
      </c>
      <c r="F671" t="s">
        <v>3305</v>
      </c>
      <c r="G671" t="s">
        <v>89</v>
      </c>
      <c r="H671">
        <v>1.72E-2</v>
      </c>
      <c r="I671">
        <v>4</v>
      </c>
      <c r="J671">
        <v>8000</v>
      </c>
      <c r="K671">
        <f>+VLOOKUP(E671,Costos!$A$1:$I$716100,9,FALSE)</f>
        <v>6.6059840000000003</v>
      </c>
      <c r="L671" t="str">
        <f t="shared" si="30"/>
        <v>241</v>
      </c>
      <c r="M671" t="str">
        <f t="shared" si="31"/>
        <v>241019</v>
      </c>
      <c r="N671" t="str">
        <f>IFERROR(IF(L671="231","231",VLOOKUP(E671,Materiales!$A$1:$G$37443,7,FALSE)),"N/A")</f>
        <v>Alcohol</v>
      </c>
    </row>
    <row r="672" spans="1:14" x14ac:dyDescent="0.25">
      <c r="A672">
        <v>2110040017</v>
      </c>
      <c r="B672" t="s">
        <v>1176</v>
      </c>
      <c r="C672">
        <v>2310320326</v>
      </c>
      <c r="D672" t="s">
        <v>2635</v>
      </c>
      <c r="E672">
        <v>2410290210</v>
      </c>
      <c r="F672" t="s">
        <v>3341</v>
      </c>
      <c r="G672" t="s">
        <v>89</v>
      </c>
      <c r="H672">
        <v>3.2000000000000002E-3</v>
      </c>
      <c r="I672">
        <v>4</v>
      </c>
      <c r="J672">
        <v>8000</v>
      </c>
      <c r="K672">
        <f>+VLOOKUP(E672,Costos!$A$1:$I$716100,9,FALSE)</f>
        <v>16.150145999999999</v>
      </c>
      <c r="L672" t="str">
        <f t="shared" si="30"/>
        <v>241</v>
      </c>
      <c r="M672" t="str">
        <f t="shared" si="31"/>
        <v>241029</v>
      </c>
      <c r="N672" t="str">
        <f>IFERROR(IF(L672="231","231",VLOOKUP(E672,Materiales!$A$1:$G$37443,7,FALSE)),"N/A")</f>
        <v>Alcohol</v>
      </c>
    </row>
    <row r="673" spans="1:14" x14ac:dyDescent="0.25">
      <c r="A673">
        <v>2110040017</v>
      </c>
      <c r="B673" t="s">
        <v>1176</v>
      </c>
      <c r="C673">
        <v>2310320326</v>
      </c>
      <c r="D673" t="s">
        <v>2635</v>
      </c>
      <c r="E673">
        <v>2410290516</v>
      </c>
      <c r="F673" t="s">
        <v>3351</v>
      </c>
      <c r="G673" t="s">
        <v>89</v>
      </c>
      <c r="H673">
        <v>0.40960000000000002</v>
      </c>
      <c r="I673">
        <v>4</v>
      </c>
      <c r="J673">
        <v>8000</v>
      </c>
      <c r="K673">
        <f>+VLOOKUP(E673,Costos!$A$1:$I$716100,9,FALSE)</f>
        <v>6.3744370000000004</v>
      </c>
      <c r="L673" t="str">
        <f t="shared" si="30"/>
        <v>241</v>
      </c>
      <c r="M673" t="str">
        <f t="shared" si="31"/>
        <v>241029</v>
      </c>
      <c r="N673" t="str">
        <f>IFERROR(IF(L673="231","231",VLOOKUP(E673,Materiales!$A$1:$G$37443,7,FALSE)),"N/A")</f>
        <v>Varios</v>
      </c>
    </row>
    <row r="674" spans="1:14" x14ac:dyDescent="0.25">
      <c r="A674">
        <v>2110040017</v>
      </c>
      <c r="B674" t="s">
        <v>1176</v>
      </c>
      <c r="C674">
        <v>2310320326</v>
      </c>
      <c r="D674" t="s">
        <v>2635</v>
      </c>
      <c r="E674">
        <v>2410290517</v>
      </c>
      <c r="F674" t="s">
        <v>3352</v>
      </c>
      <c r="G674" t="s">
        <v>89</v>
      </c>
      <c r="H674">
        <v>1E-3</v>
      </c>
      <c r="I674">
        <v>4</v>
      </c>
      <c r="J674">
        <v>8000</v>
      </c>
      <c r="K674">
        <f>+VLOOKUP(E674,Costos!$A$1:$I$716100,9,FALSE)</f>
        <v>5.2654379999999996</v>
      </c>
      <c r="L674" t="str">
        <f t="shared" si="30"/>
        <v>241</v>
      </c>
      <c r="M674" t="str">
        <f t="shared" si="31"/>
        <v>241029</v>
      </c>
      <c r="N674" t="str">
        <f>IFERROR(IF(L674="231","231",VLOOKUP(E674,Materiales!$A$1:$G$37443,7,FALSE)),"N/A")</f>
        <v>Otros</v>
      </c>
    </row>
    <row r="675" spans="1:14" x14ac:dyDescent="0.25">
      <c r="A675">
        <v>2110040017</v>
      </c>
      <c r="B675" t="s">
        <v>1176</v>
      </c>
      <c r="C675">
        <v>2310320326</v>
      </c>
      <c r="D675" t="s">
        <v>2635</v>
      </c>
      <c r="E675">
        <v>2410290518</v>
      </c>
      <c r="F675" t="s">
        <v>3353</v>
      </c>
      <c r="G675" t="s">
        <v>89</v>
      </c>
      <c r="H675">
        <v>1.2999999999999999E-3</v>
      </c>
      <c r="I675">
        <v>4</v>
      </c>
      <c r="J675">
        <v>8000</v>
      </c>
      <c r="K675">
        <f>+VLOOKUP(E675,Costos!$A$1:$I$716100,9,FALSE)</f>
        <v>4.2085650000000001</v>
      </c>
      <c r="L675" t="str">
        <f t="shared" si="30"/>
        <v>241</v>
      </c>
      <c r="M675" t="str">
        <f t="shared" si="31"/>
        <v>241029</v>
      </c>
      <c r="N675" t="str">
        <f>IFERROR(IF(L675="231","231",VLOOKUP(E675,Materiales!$A$1:$G$37443,7,FALSE)),"N/A")</f>
        <v>Otros</v>
      </c>
    </row>
    <row r="676" spans="1:14" x14ac:dyDescent="0.25">
      <c r="A676">
        <v>2110040017</v>
      </c>
      <c r="B676" t="s">
        <v>1176</v>
      </c>
      <c r="C676">
        <v>2310320326</v>
      </c>
      <c r="D676" t="s">
        <v>2635</v>
      </c>
      <c r="E676">
        <v>2410290544</v>
      </c>
      <c r="F676" t="s">
        <v>3356</v>
      </c>
      <c r="G676" t="s">
        <v>89</v>
      </c>
      <c r="H676">
        <v>3.2000000000000002E-3</v>
      </c>
      <c r="I676">
        <v>4</v>
      </c>
      <c r="J676">
        <v>8000</v>
      </c>
      <c r="K676">
        <f>+VLOOKUP(E676,Costos!$A$1:$I$716100,9,FALSE)</f>
        <v>19.648409999999998</v>
      </c>
      <c r="L676" t="str">
        <f t="shared" si="30"/>
        <v>241</v>
      </c>
      <c r="M676" t="str">
        <f t="shared" si="31"/>
        <v>241029</v>
      </c>
      <c r="N676" t="str">
        <f>IFERROR(IF(L676="231","231",VLOOKUP(E676,Materiales!$A$1:$G$37443,7,FALSE)),"N/A")</f>
        <v>Alcohol</v>
      </c>
    </row>
    <row r="677" spans="1:14" x14ac:dyDescent="0.25">
      <c r="A677">
        <v>2110040017</v>
      </c>
      <c r="B677" t="s">
        <v>1176</v>
      </c>
      <c r="C677">
        <v>2310320326</v>
      </c>
      <c r="D677" t="s">
        <v>2635</v>
      </c>
      <c r="E677">
        <v>2410290827</v>
      </c>
      <c r="F677" t="s">
        <v>3467</v>
      </c>
      <c r="G677" t="s">
        <v>89</v>
      </c>
      <c r="H677">
        <v>4.3E-3</v>
      </c>
      <c r="I677">
        <v>4</v>
      </c>
      <c r="J677">
        <v>8000</v>
      </c>
      <c r="K677">
        <f>+VLOOKUP(E677,Costos!$A$1:$I$716100,9,FALSE)</f>
        <v>8.7862050000000007</v>
      </c>
      <c r="L677" t="str">
        <f t="shared" si="30"/>
        <v>241</v>
      </c>
      <c r="M677" t="str">
        <f t="shared" si="31"/>
        <v>241029</v>
      </c>
      <c r="N677" t="str">
        <f>IFERROR(IF(L677="231","231",VLOOKUP(E677,Materiales!$A$1:$G$37443,7,FALSE)),"N/A")</f>
        <v>Varios</v>
      </c>
    </row>
    <row r="678" spans="1:14" x14ac:dyDescent="0.25">
      <c r="A678">
        <v>2110040017</v>
      </c>
      <c r="B678" t="s">
        <v>1176</v>
      </c>
      <c r="C678">
        <v>2310320326</v>
      </c>
      <c r="D678" t="s">
        <v>2635</v>
      </c>
      <c r="E678">
        <v>2430850012</v>
      </c>
      <c r="F678" t="s">
        <v>3638</v>
      </c>
      <c r="G678" t="s">
        <v>89</v>
      </c>
      <c r="H678">
        <v>5.9999999999999995E-4</v>
      </c>
      <c r="I678">
        <v>4</v>
      </c>
      <c r="J678">
        <v>8000</v>
      </c>
      <c r="K678">
        <f>+VLOOKUP(E678,Costos!$A$1:$I$716100,9,FALSE)</f>
        <v>15.424059</v>
      </c>
      <c r="L678" t="str">
        <f t="shared" si="30"/>
        <v>243</v>
      </c>
      <c r="M678" t="str">
        <f t="shared" si="31"/>
        <v>243085</v>
      </c>
      <c r="N678" t="str">
        <f>IFERROR(IF(L678="231","231",VLOOKUP(E678,Materiales!$A$1:$G$37443,7,FALSE)),"N/A")</f>
        <v>Varios</v>
      </c>
    </row>
    <row r="679" spans="1:14" x14ac:dyDescent="0.25">
      <c r="A679">
        <v>2110040017</v>
      </c>
      <c r="B679" t="s">
        <v>1176</v>
      </c>
      <c r="C679">
        <v>2310320326</v>
      </c>
      <c r="D679" t="s">
        <v>2635</v>
      </c>
      <c r="E679">
        <v>2430880022</v>
      </c>
      <c r="F679" t="s">
        <v>115</v>
      </c>
      <c r="G679" t="s">
        <v>89</v>
      </c>
      <c r="H679">
        <v>2.8E-3</v>
      </c>
      <c r="I679">
        <v>4</v>
      </c>
      <c r="J679">
        <v>8000</v>
      </c>
      <c r="K679">
        <f>+VLOOKUP(E679,Costos!$A$1:$I$716100,9,FALSE)</f>
        <v>6.1924229999999998</v>
      </c>
      <c r="L679" t="str">
        <f t="shared" si="30"/>
        <v>243</v>
      </c>
      <c r="M679" t="str">
        <f t="shared" si="31"/>
        <v>243088</v>
      </c>
      <c r="N679" t="str">
        <f>IFERROR(IF(L679="231","231",VLOOKUP(E679,Materiales!$A$1:$G$37443,7,FALSE)),"N/A")</f>
        <v>Varios</v>
      </c>
    </row>
    <row r="680" spans="1:14" x14ac:dyDescent="0.25">
      <c r="A680">
        <v>2110040017</v>
      </c>
      <c r="B680" t="s">
        <v>1176</v>
      </c>
      <c r="C680">
        <v>2310320356</v>
      </c>
      <c r="D680" t="s">
        <v>2642</v>
      </c>
      <c r="E680">
        <v>2410200021</v>
      </c>
      <c r="F680" t="s">
        <v>3309</v>
      </c>
      <c r="G680" t="s">
        <v>89</v>
      </c>
      <c r="H680">
        <v>2.2599999999999999E-2</v>
      </c>
      <c r="I680">
        <v>3</v>
      </c>
      <c r="J680">
        <v>8000</v>
      </c>
      <c r="K680">
        <f>+VLOOKUP(E680,Costos!$A$1:$I$716100,9,FALSE)</f>
        <v>17.368421000000001</v>
      </c>
      <c r="L680" t="str">
        <f t="shared" si="30"/>
        <v>241</v>
      </c>
      <c r="M680" t="str">
        <f t="shared" si="31"/>
        <v>241020</v>
      </c>
      <c r="N680" t="str">
        <f>IFERROR(IF(L680="231","231",VLOOKUP(E680,Materiales!$A$1:$G$37443,7,FALSE)),"N/A")</f>
        <v>Otros</v>
      </c>
    </row>
    <row r="681" spans="1:14" x14ac:dyDescent="0.25">
      <c r="A681">
        <v>2110040017</v>
      </c>
      <c r="B681" t="s">
        <v>1176</v>
      </c>
      <c r="C681">
        <v>2310320356</v>
      </c>
      <c r="D681" t="s">
        <v>2642</v>
      </c>
      <c r="E681">
        <v>2430850012</v>
      </c>
      <c r="F681" t="s">
        <v>3638</v>
      </c>
      <c r="G681" t="s">
        <v>89</v>
      </c>
      <c r="H681">
        <v>8.9999999999999998E-4</v>
      </c>
      <c r="I681">
        <v>3</v>
      </c>
      <c r="J681">
        <v>8000</v>
      </c>
      <c r="K681">
        <f>+VLOOKUP(E681,Costos!$A$1:$I$716100,9,FALSE)</f>
        <v>15.424059</v>
      </c>
      <c r="L681" t="str">
        <f t="shared" si="30"/>
        <v>243</v>
      </c>
      <c r="M681" t="str">
        <f t="shared" si="31"/>
        <v>243085</v>
      </c>
      <c r="N681" t="str">
        <f>IFERROR(IF(L681="231","231",VLOOKUP(E681,Materiales!$A$1:$G$37443,7,FALSE)),"N/A")</f>
        <v>Varios</v>
      </c>
    </row>
    <row r="682" spans="1:14" x14ac:dyDescent="0.25">
      <c r="A682">
        <v>2110040017</v>
      </c>
      <c r="B682" t="s">
        <v>1176</v>
      </c>
      <c r="C682">
        <v>2310320356</v>
      </c>
      <c r="D682" t="s">
        <v>2642</v>
      </c>
      <c r="E682">
        <v>2430880022</v>
      </c>
      <c r="F682" t="s">
        <v>115</v>
      </c>
      <c r="G682" t="s">
        <v>89</v>
      </c>
      <c r="H682">
        <v>8.9999999999999998E-4</v>
      </c>
      <c r="I682">
        <v>3</v>
      </c>
      <c r="J682">
        <v>8000</v>
      </c>
      <c r="K682">
        <f>+VLOOKUP(E682,Costos!$A$1:$I$716100,9,FALSE)</f>
        <v>6.1924229999999998</v>
      </c>
      <c r="L682" t="str">
        <f t="shared" si="30"/>
        <v>243</v>
      </c>
      <c r="M682" t="str">
        <f t="shared" si="31"/>
        <v>243088</v>
      </c>
      <c r="N682" t="str">
        <f>IFERROR(IF(L682="231","231",VLOOKUP(E682,Materiales!$A$1:$G$37443,7,FALSE)),"N/A")</f>
        <v>Varios</v>
      </c>
    </row>
    <row r="683" spans="1:14" x14ac:dyDescent="0.25">
      <c r="A683">
        <v>2110040017</v>
      </c>
      <c r="B683" t="s">
        <v>1176</v>
      </c>
      <c r="C683">
        <v>2310040615</v>
      </c>
      <c r="D683" t="s">
        <v>2222</v>
      </c>
      <c r="E683">
        <v>2320070048</v>
      </c>
      <c r="F683" t="s">
        <v>2839</v>
      </c>
      <c r="G683" t="s">
        <v>36</v>
      </c>
      <c r="H683">
        <v>8000</v>
      </c>
      <c r="I683">
        <v>2</v>
      </c>
      <c r="J683">
        <v>8000</v>
      </c>
      <c r="K683">
        <f>+VLOOKUP(E683,Costos!$A$1:$I$716100,9,FALSE)</f>
        <v>2.5322000000000001E-2</v>
      </c>
      <c r="L683" t="str">
        <f t="shared" si="30"/>
        <v>232</v>
      </c>
      <c r="M683" t="str">
        <f t="shared" si="31"/>
        <v>232007</v>
      </c>
      <c r="N683" t="str">
        <f>IFERROR(IF(L683="231","231",VLOOKUP(E683,Materiales!$A$1:$G$37443,7,FALSE)),"N/A")</f>
        <v>Etiquetas</v>
      </c>
    </row>
    <row r="684" spans="1:14" x14ac:dyDescent="0.25">
      <c r="A684">
        <v>2110040017</v>
      </c>
      <c r="B684" t="s">
        <v>1176</v>
      </c>
      <c r="C684">
        <v>2110040017</v>
      </c>
      <c r="D684" t="s">
        <v>1176</v>
      </c>
      <c r="E684">
        <v>2320050205</v>
      </c>
      <c r="F684" t="s">
        <v>2728</v>
      </c>
      <c r="G684" t="s">
        <v>36</v>
      </c>
      <c r="H684">
        <v>8000</v>
      </c>
      <c r="I684">
        <v>1</v>
      </c>
      <c r="J684">
        <v>8000</v>
      </c>
      <c r="K684">
        <f>+VLOOKUP(E684,Costos!$A$1:$I$716100,9,FALSE)</f>
        <v>0.16134799999999999</v>
      </c>
      <c r="L684" t="str">
        <f t="shared" si="30"/>
        <v>232</v>
      </c>
      <c r="M684" t="str">
        <f t="shared" si="31"/>
        <v>232005</v>
      </c>
      <c r="N684" t="str">
        <f>IFERROR(IF(L684="231","231",VLOOKUP(E684,Materiales!$A$1:$G$37443,7,FALSE)),"N/A")</f>
        <v>Cajitas</v>
      </c>
    </row>
    <row r="685" spans="1:14" x14ac:dyDescent="0.25">
      <c r="A685">
        <v>2110040017</v>
      </c>
      <c r="B685" t="s">
        <v>1176</v>
      </c>
      <c r="C685">
        <v>2110040017</v>
      </c>
      <c r="D685" t="s">
        <v>1176</v>
      </c>
      <c r="E685">
        <v>2500030097</v>
      </c>
      <c r="F685" t="s">
        <v>3704</v>
      </c>
      <c r="G685" t="s">
        <v>36</v>
      </c>
      <c r="H685">
        <v>37.209299999999999</v>
      </c>
      <c r="I685">
        <v>1</v>
      </c>
      <c r="J685">
        <v>8000</v>
      </c>
      <c r="K685">
        <f>+VLOOKUP(E685,Costos!$A$1:$I$716100,9,FALSE)</f>
        <v>1.6700969999999999</v>
      </c>
      <c r="L685" t="str">
        <f t="shared" si="30"/>
        <v>250</v>
      </c>
      <c r="M685" t="str">
        <f t="shared" si="31"/>
        <v>250003</v>
      </c>
      <c r="N685" t="str">
        <f>IFERROR(IF(L685="231","231",VLOOKUP(E685,Materiales!$A$1:$G$37443,7,FALSE)),"N/A")</f>
        <v>Cajón</v>
      </c>
    </row>
    <row r="686" spans="1:14" x14ac:dyDescent="0.25">
      <c r="A686">
        <v>2110040047</v>
      </c>
      <c r="B686" t="s">
        <v>1178</v>
      </c>
      <c r="C686">
        <v>2110040047</v>
      </c>
      <c r="D686" t="s">
        <v>1178</v>
      </c>
      <c r="E686">
        <v>2310040361</v>
      </c>
      <c r="F686" t="s">
        <v>2173</v>
      </c>
      <c r="G686" t="s">
        <v>36</v>
      </c>
      <c r="H686">
        <v>8000</v>
      </c>
      <c r="I686">
        <v>1</v>
      </c>
      <c r="J686">
        <v>8000</v>
      </c>
      <c r="K686">
        <f>+VLOOKUP(E686,Costos!$A$1:$I$716100,9,FALSE)</f>
        <v>8.5485000000000005E-2</v>
      </c>
      <c r="L686" t="str">
        <f t="shared" si="30"/>
        <v>231</v>
      </c>
      <c r="M686" t="str">
        <f t="shared" si="31"/>
        <v>231004</v>
      </c>
      <c r="N686" t="str">
        <f>IFERROR(IF(L686="231","231",VLOOKUP(E686,Materiales!$A$1:$G$37443,7,FALSE)),"N/A")</f>
        <v>231</v>
      </c>
    </row>
    <row r="687" spans="1:14" x14ac:dyDescent="0.25">
      <c r="A687">
        <v>2110040047</v>
      </c>
      <c r="B687" t="s">
        <v>1178</v>
      </c>
      <c r="C687">
        <v>2310040361</v>
      </c>
      <c r="D687" t="s">
        <v>2173</v>
      </c>
      <c r="E687">
        <v>2310040536</v>
      </c>
      <c r="F687" t="s">
        <v>2187</v>
      </c>
      <c r="G687" t="s">
        <v>89</v>
      </c>
      <c r="H687">
        <v>2.5628000000000002</v>
      </c>
      <c r="I687">
        <v>2</v>
      </c>
      <c r="J687">
        <v>8000</v>
      </c>
      <c r="K687">
        <f>+VLOOKUP(E687,Costos!$A$1:$I$716100,9,FALSE)</f>
        <v>26.182759000000001</v>
      </c>
      <c r="L687" t="str">
        <f t="shared" si="30"/>
        <v>231</v>
      </c>
      <c r="M687" t="str">
        <f t="shared" si="31"/>
        <v>231004</v>
      </c>
      <c r="N687" t="str">
        <f>IFERROR(IF(L687="231","231",VLOOKUP(E687,Materiales!$A$1:$G$37443,7,FALSE)),"N/A")</f>
        <v>231</v>
      </c>
    </row>
    <row r="688" spans="1:14" x14ac:dyDescent="0.25">
      <c r="A688">
        <v>2110040047</v>
      </c>
      <c r="B688" t="s">
        <v>1178</v>
      </c>
      <c r="C688">
        <v>2310040536</v>
      </c>
      <c r="D688" t="s">
        <v>2187</v>
      </c>
      <c r="E688">
        <v>2410260028</v>
      </c>
      <c r="F688" t="s">
        <v>3323</v>
      </c>
      <c r="G688" t="s">
        <v>89</v>
      </c>
      <c r="H688">
        <v>6.0100000000000001E-2</v>
      </c>
      <c r="I688">
        <v>3</v>
      </c>
      <c r="J688">
        <v>8000</v>
      </c>
      <c r="K688">
        <f>+VLOOKUP(E688,Costos!$A$1:$I$716100,9,FALSE)</f>
        <v>48.858373999999998</v>
      </c>
      <c r="L688" t="str">
        <f t="shared" si="30"/>
        <v>241</v>
      </c>
      <c r="M688" t="str">
        <f t="shared" si="31"/>
        <v>241026</v>
      </c>
      <c r="N688" t="str">
        <f>IFERROR(IF(L688="231","231",VLOOKUP(E688,Materiales!$A$1:$G$37443,7,FALSE)),"N/A")</f>
        <v>Otros</v>
      </c>
    </row>
    <row r="689" spans="1:14" x14ac:dyDescent="0.25">
      <c r="A689">
        <v>2110040047</v>
      </c>
      <c r="B689" t="s">
        <v>1178</v>
      </c>
      <c r="C689">
        <v>2310040536</v>
      </c>
      <c r="D689" t="s">
        <v>2187</v>
      </c>
      <c r="E689">
        <v>2430680002</v>
      </c>
      <c r="F689" t="s">
        <v>3602</v>
      </c>
      <c r="G689" t="s">
        <v>89</v>
      </c>
      <c r="H689">
        <v>0.83430000000000004</v>
      </c>
      <c r="I689">
        <v>3</v>
      </c>
      <c r="J689">
        <v>8000</v>
      </c>
      <c r="K689">
        <f>+VLOOKUP(E689,Costos!$A$1:$I$716100,9,FALSE)</f>
        <v>37.0822</v>
      </c>
      <c r="L689" t="str">
        <f t="shared" si="30"/>
        <v>243</v>
      </c>
      <c r="M689" t="str">
        <f t="shared" si="31"/>
        <v>243068</v>
      </c>
      <c r="N689" t="str">
        <f>IFERROR(IF(L689="231","231",VLOOKUP(E689,Materiales!$A$1:$G$37443,7,FALSE)),"N/A")</f>
        <v>Pigmentos</v>
      </c>
    </row>
    <row r="690" spans="1:14" x14ac:dyDescent="0.25">
      <c r="A690">
        <v>2110040047</v>
      </c>
      <c r="B690" t="s">
        <v>1178</v>
      </c>
      <c r="C690">
        <v>2310040536</v>
      </c>
      <c r="D690" t="s">
        <v>2187</v>
      </c>
      <c r="E690">
        <v>2410120053</v>
      </c>
      <c r="F690" t="s">
        <v>3265</v>
      </c>
      <c r="G690" t="s">
        <v>3152</v>
      </c>
      <c r="H690">
        <v>1.8872</v>
      </c>
      <c r="I690">
        <v>3</v>
      </c>
      <c r="J690">
        <v>8000</v>
      </c>
      <c r="K690">
        <f>+VLOOKUP(E690,Costos!$A$1:$I$716100,9,FALSE)</f>
        <v>7.6890919999999996</v>
      </c>
      <c r="L690" t="str">
        <f t="shared" si="30"/>
        <v>241</v>
      </c>
      <c r="M690" t="str">
        <f t="shared" si="31"/>
        <v>241012</v>
      </c>
      <c r="N690" t="str">
        <f>IFERROR(IF(L690="231","231",VLOOKUP(E690,Materiales!$A$1:$G$37443,7,FALSE)),"N/A")</f>
        <v>Varios</v>
      </c>
    </row>
    <row r="691" spans="1:14" x14ac:dyDescent="0.25">
      <c r="A691">
        <v>2110040047</v>
      </c>
      <c r="B691" t="s">
        <v>1178</v>
      </c>
      <c r="C691">
        <v>2310040361</v>
      </c>
      <c r="D691" t="s">
        <v>2173</v>
      </c>
      <c r="E691">
        <v>2430550009</v>
      </c>
      <c r="F691" t="s">
        <v>3582</v>
      </c>
      <c r="G691" t="s">
        <v>89</v>
      </c>
      <c r="H691">
        <v>10.3896</v>
      </c>
      <c r="I691">
        <v>2</v>
      </c>
      <c r="J691">
        <v>8000</v>
      </c>
      <c r="K691">
        <f>+VLOOKUP(E691,Costos!$A$1:$I$716100,9,FALSE)</f>
        <v>1.6416919999999999</v>
      </c>
      <c r="L691" t="str">
        <f t="shared" si="30"/>
        <v>243</v>
      </c>
      <c r="M691" t="str">
        <f t="shared" si="31"/>
        <v>243055</v>
      </c>
      <c r="N691" t="str">
        <f>IFERROR(IF(L691="231","231",VLOOKUP(E691,Materiales!$A$1:$G$37443,7,FALSE)),"N/A")</f>
        <v>Varios</v>
      </c>
    </row>
    <row r="692" spans="1:14" x14ac:dyDescent="0.25">
      <c r="A692">
        <v>2110040047</v>
      </c>
      <c r="B692" t="s">
        <v>1178</v>
      </c>
      <c r="C692">
        <v>2310040361</v>
      </c>
      <c r="D692" t="s">
        <v>2173</v>
      </c>
      <c r="E692">
        <v>2410120036</v>
      </c>
      <c r="F692" t="s">
        <v>3260</v>
      </c>
      <c r="G692" t="s">
        <v>89</v>
      </c>
      <c r="H692">
        <v>2.4241999999999999</v>
      </c>
      <c r="I692">
        <v>2</v>
      </c>
      <c r="J692">
        <v>8000</v>
      </c>
      <c r="K692">
        <f>+VLOOKUP(E692,Costos!$A$1:$I$716100,9,FALSE)</f>
        <v>15.371040000000001</v>
      </c>
      <c r="L692" t="str">
        <f t="shared" si="30"/>
        <v>241</v>
      </c>
      <c r="M692" t="str">
        <f t="shared" si="31"/>
        <v>241012</v>
      </c>
      <c r="N692" t="str">
        <f>IFERROR(IF(L692="231","231",VLOOKUP(E692,Materiales!$A$1:$G$37443,7,FALSE)),"N/A")</f>
        <v>Varios</v>
      </c>
    </row>
    <row r="693" spans="1:14" x14ac:dyDescent="0.25">
      <c r="A693">
        <v>2110040047</v>
      </c>
      <c r="B693" t="s">
        <v>1178</v>
      </c>
      <c r="C693">
        <v>2310040361</v>
      </c>
      <c r="D693" t="s">
        <v>2173</v>
      </c>
      <c r="E693">
        <v>2430890005</v>
      </c>
      <c r="F693" t="s">
        <v>3657</v>
      </c>
      <c r="G693" t="s">
        <v>89</v>
      </c>
      <c r="H693">
        <v>53.8874</v>
      </c>
      <c r="I693">
        <v>2</v>
      </c>
      <c r="J693">
        <v>8000</v>
      </c>
      <c r="K693">
        <f>+VLOOKUP(E693,Costos!$A$1:$I$716100,9,FALSE)</f>
        <v>5.3839759999999997</v>
      </c>
      <c r="L693" t="str">
        <f t="shared" si="30"/>
        <v>243</v>
      </c>
      <c r="M693" t="str">
        <f t="shared" si="31"/>
        <v>243089</v>
      </c>
      <c r="N693" t="str">
        <f>IFERROR(IF(L693="231","231",VLOOKUP(E693,Materiales!$A$1:$G$37443,7,FALSE)),"N/A")</f>
        <v>Varios</v>
      </c>
    </row>
    <row r="694" spans="1:14" x14ac:dyDescent="0.25">
      <c r="A694">
        <v>2110040047</v>
      </c>
      <c r="B694" t="s">
        <v>1178</v>
      </c>
      <c r="C694">
        <v>2110040047</v>
      </c>
      <c r="D694" t="s">
        <v>1178</v>
      </c>
      <c r="E694">
        <v>2310040362</v>
      </c>
      <c r="F694" t="s">
        <v>2174</v>
      </c>
      <c r="G694" t="s">
        <v>36</v>
      </c>
      <c r="H694">
        <v>8000</v>
      </c>
      <c r="I694">
        <v>1</v>
      </c>
      <c r="J694">
        <v>8000</v>
      </c>
      <c r="K694">
        <f>+VLOOKUP(E694,Costos!$A$1:$I$716100,9,FALSE)</f>
        <v>9.2679999999999998E-2</v>
      </c>
      <c r="L694" t="str">
        <f t="shared" ref="L694:L757" si="32">+LEFT(E694,3)</f>
        <v>231</v>
      </c>
      <c r="M694" t="str">
        <f t="shared" ref="M694:M757" si="33">+LEFT(E694,6)</f>
        <v>231004</v>
      </c>
      <c r="N694" t="str">
        <f>IFERROR(IF(L694="231","231",VLOOKUP(E694,Materiales!$A$1:$G$37443,7,FALSE)),"N/A")</f>
        <v>231</v>
      </c>
    </row>
    <row r="695" spans="1:14" x14ac:dyDescent="0.25">
      <c r="A695">
        <v>2110040047</v>
      </c>
      <c r="B695" t="s">
        <v>1178</v>
      </c>
      <c r="C695">
        <v>2310040362</v>
      </c>
      <c r="D695" t="s">
        <v>2174</v>
      </c>
      <c r="E695">
        <v>2310040541</v>
      </c>
      <c r="F695" t="s">
        <v>2192</v>
      </c>
      <c r="G695" t="s">
        <v>89</v>
      </c>
      <c r="H695">
        <v>2.8557999999999999</v>
      </c>
      <c r="I695">
        <v>2</v>
      </c>
      <c r="J695">
        <v>8000</v>
      </c>
      <c r="K695">
        <f>+VLOOKUP(E695,Costos!$A$1:$I$716100,9,FALSE)</f>
        <v>26.802353</v>
      </c>
      <c r="L695" t="str">
        <f t="shared" si="32"/>
        <v>231</v>
      </c>
      <c r="M695" t="str">
        <f t="shared" si="33"/>
        <v>231004</v>
      </c>
      <c r="N695" t="str">
        <f>IFERROR(IF(L695="231","231",VLOOKUP(E695,Materiales!$A$1:$G$37443,7,FALSE)),"N/A")</f>
        <v>231</v>
      </c>
    </row>
    <row r="696" spans="1:14" x14ac:dyDescent="0.25">
      <c r="A696">
        <v>2110040047</v>
      </c>
      <c r="B696" t="s">
        <v>1178</v>
      </c>
      <c r="C696">
        <v>2310040541</v>
      </c>
      <c r="D696" t="s">
        <v>2192</v>
      </c>
      <c r="E696">
        <v>2410260028</v>
      </c>
      <c r="F696" t="s">
        <v>3323</v>
      </c>
      <c r="G696" t="s">
        <v>89</v>
      </c>
      <c r="H696">
        <v>1.9E-2</v>
      </c>
      <c r="I696">
        <v>3</v>
      </c>
      <c r="J696">
        <v>8000</v>
      </c>
      <c r="K696">
        <f>+VLOOKUP(E696,Costos!$A$1:$I$716100,9,FALSE)</f>
        <v>48.858373999999998</v>
      </c>
      <c r="L696" t="str">
        <f t="shared" si="32"/>
        <v>241</v>
      </c>
      <c r="M696" t="str">
        <f t="shared" si="33"/>
        <v>241026</v>
      </c>
      <c r="N696" t="str">
        <f>IFERROR(IF(L696="231","231",VLOOKUP(E696,Materiales!$A$1:$G$37443,7,FALSE)),"N/A")</f>
        <v>Otros</v>
      </c>
    </row>
    <row r="697" spans="1:14" x14ac:dyDescent="0.25">
      <c r="A697">
        <v>2110040047</v>
      </c>
      <c r="B697" t="s">
        <v>1178</v>
      </c>
      <c r="C697">
        <v>2310040541</v>
      </c>
      <c r="D697" t="s">
        <v>2192</v>
      </c>
      <c r="E697">
        <v>2410090303</v>
      </c>
      <c r="F697" t="s">
        <v>3203</v>
      </c>
      <c r="G697" t="s">
        <v>89</v>
      </c>
      <c r="H697">
        <v>0.91569999999999996</v>
      </c>
      <c r="I697">
        <v>3</v>
      </c>
      <c r="J697">
        <v>8000</v>
      </c>
      <c r="K697">
        <f>+VLOOKUP(E697,Costos!$A$1:$I$716100,9,FALSE)</f>
        <v>46.534134000000002</v>
      </c>
      <c r="L697" t="str">
        <f t="shared" si="32"/>
        <v>241</v>
      </c>
      <c r="M697" t="str">
        <f t="shared" si="33"/>
        <v>241009</v>
      </c>
      <c r="N697" t="str">
        <f>IFERROR(IF(L697="231","231",VLOOKUP(E697,Materiales!$A$1:$G$37443,7,FALSE)),"N/A")</f>
        <v>Pigmentos</v>
      </c>
    </row>
    <row r="698" spans="1:14" x14ac:dyDescent="0.25">
      <c r="A698">
        <v>2110040047</v>
      </c>
      <c r="B698" t="s">
        <v>1178</v>
      </c>
      <c r="C698">
        <v>2310040541</v>
      </c>
      <c r="D698" t="s">
        <v>2192</v>
      </c>
      <c r="E698">
        <v>2410120053</v>
      </c>
      <c r="F698" t="s">
        <v>3265</v>
      </c>
      <c r="G698" t="s">
        <v>3152</v>
      </c>
      <c r="H698">
        <v>2.1726999999999999</v>
      </c>
      <c r="I698">
        <v>3</v>
      </c>
      <c r="J698">
        <v>8000</v>
      </c>
      <c r="K698">
        <f>+VLOOKUP(E698,Costos!$A$1:$I$716100,9,FALSE)</f>
        <v>7.6890919999999996</v>
      </c>
      <c r="L698" t="str">
        <f t="shared" si="32"/>
        <v>241</v>
      </c>
      <c r="M698" t="str">
        <f t="shared" si="33"/>
        <v>241012</v>
      </c>
      <c r="N698" t="str">
        <f>IFERROR(IF(L698="231","231",VLOOKUP(E698,Materiales!$A$1:$G$37443,7,FALSE)),"N/A")</f>
        <v>Varios</v>
      </c>
    </row>
    <row r="699" spans="1:14" x14ac:dyDescent="0.25">
      <c r="A699">
        <v>2110040047</v>
      </c>
      <c r="B699" t="s">
        <v>1178</v>
      </c>
      <c r="C699">
        <v>2310040362</v>
      </c>
      <c r="D699" t="s">
        <v>2174</v>
      </c>
      <c r="E699">
        <v>2410120036</v>
      </c>
      <c r="F699" t="s">
        <v>3260</v>
      </c>
      <c r="G699" t="s">
        <v>89</v>
      </c>
      <c r="H699">
        <v>2.3902999999999999</v>
      </c>
      <c r="I699">
        <v>2</v>
      </c>
      <c r="J699">
        <v>8000</v>
      </c>
      <c r="K699">
        <f>+VLOOKUP(E699,Costos!$A$1:$I$716100,9,FALSE)</f>
        <v>15.371040000000001</v>
      </c>
      <c r="L699" t="str">
        <f t="shared" si="32"/>
        <v>241</v>
      </c>
      <c r="M699" t="str">
        <f t="shared" si="33"/>
        <v>241012</v>
      </c>
      <c r="N699" t="str">
        <f>IFERROR(IF(L699="231","231",VLOOKUP(E699,Materiales!$A$1:$G$37443,7,FALSE)),"N/A")</f>
        <v>Varios</v>
      </c>
    </row>
    <row r="700" spans="1:14" x14ac:dyDescent="0.25">
      <c r="A700">
        <v>2110040047</v>
      </c>
      <c r="B700" t="s">
        <v>1178</v>
      </c>
      <c r="C700">
        <v>2310040362</v>
      </c>
      <c r="D700" t="s">
        <v>2174</v>
      </c>
      <c r="E700">
        <v>2430890005</v>
      </c>
      <c r="F700" t="s">
        <v>3657</v>
      </c>
      <c r="G700" t="s">
        <v>89</v>
      </c>
      <c r="H700">
        <v>64.040899999999993</v>
      </c>
      <c r="I700">
        <v>2</v>
      </c>
      <c r="J700">
        <v>8000</v>
      </c>
      <c r="K700">
        <f>+VLOOKUP(E700,Costos!$A$1:$I$716100,9,FALSE)</f>
        <v>5.3839759999999997</v>
      </c>
      <c r="L700" t="str">
        <f t="shared" si="32"/>
        <v>243</v>
      </c>
      <c r="M700" t="str">
        <f t="shared" si="33"/>
        <v>243089</v>
      </c>
      <c r="N700" t="str">
        <f>IFERROR(IF(L700="231","231",VLOOKUP(E700,Materiales!$A$1:$G$37443,7,FALSE)),"N/A")</f>
        <v>Varios</v>
      </c>
    </row>
    <row r="701" spans="1:14" x14ac:dyDescent="0.25">
      <c r="A701">
        <v>2110040047</v>
      </c>
      <c r="B701" t="s">
        <v>1178</v>
      </c>
      <c r="C701">
        <v>2110040047</v>
      </c>
      <c r="D701" t="s">
        <v>1178</v>
      </c>
      <c r="E701">
        <v>2310040364</v>
      </c>
      <c r="F701" t="s">
        <v>2175</v>
      </c>
      <c r="G701" t="s">
        <v>36</v>
      </c>
      <c r="H701">
        <v>8000</v>
      </c>
      <c r="I701">
        <v>1</v>
      </c>
      <c r="J701">
        <v>8000</v>
      </c>
      <c r="K701">
        <f>+VLOOKUP(E701,Costos!$A$1:$I$716100,9,FALSE)</f>
        <v>8.8244000000000003E-2</v>
      </c>
      <c r="L701" t="str">
        <f t="shared" si="32"/>
        <v>231</v>
      </c>
      <c r="M701" t="str">
        <f t="shared" si="33"/>
        <v>231004</v>
      </c>
      <c r="N701" t="str">
        <f>IFERROR(IF(L701="231","231",VLOOKUP(E701,Materiales!$A$1:$G$37443,7,FALSE)),"N/A")</f>
        <v>231</v>
      </c>
    </row>
    <row r="702" spans="1:14" x14ac:dyDescent="0.25">
      <c r="A702">
        <v>2110040047</v>
      </c>
      <c r="B702" t="s">
        <v>1178</v>
      </c>
      <c r="C702">
        <v>2310040364</v>
      </c>
      <c r="D702" t="s">
        <v>2175</v>
      </c>
      <c r="E702">
        <v>2310040543</v>
      </c>
      <c r="F702" t="s">
        <v>2194</v>
      </c>
      <c r="G702" t="s">
        <v>89</v>
      </c>
      <c r="H702">
        <v>2.2164999999999999</v>
      </c>
      <c r="I702">
        <v>2</v>
      </c>
      <c r="J702">
        <v>8000</v>
      </c>
      <c r="K702">
        <f>+VLOOKUP(E702,Costos!$A$1:$I$716100,9,FALSE)</f>
        <v>24.646429000000001</v>
      </c>
      <c r="L702" t="str">
        <f t="shared" si="32"/>
        <v>231</v>
      </c>
      <c r="M702" t="str">
        <f t="shared" si="33"/>
        <v>231004</v>
      </c>
      <c r="N702" t="str">
        <f>IFERROR(IF(L702="231","231",VLOOKUP(E702,Materiales!$A$1:$G$37443,7,FALSE)),"N/A")</f>
        <v>231</v>
      </c>
    </row>
    <row r="703" spans="1:14" x14ac:dyDescent="0.25">
      <c r="A703">
        <v>2110040047</v>
      </c>
      <c r="B703" t="s">
        <v>1178</v>
      </c>
      <c r="C703">
        <v>2310040543</v>
      </c>
      <c r="D703" t="s">
        <v>2194</v>
      </c>
      <c r="E703">
        <v>2410260028</v>
      </c>
      <c r="F703" t="s">
        <v>3323</v>
      </c>
      <c r="G703" t="s">
        <v>89</v>
      </c>
      <c r="H703">
        <v>3.3500000000000002E-2</v>
      </c>
      <c r="I703">
        <v>3</v>
      </c>
      <c r="J703">
        <v>8000</v>
      </c>
      <c r="K703">
        <f>+VLOOKUP(E703,Costos!$A$1:$I$716100,9,FALSE)</f>
        <v>48.858373999999998</v>
      </c>
      <c r="L703" t="str">
        <f t="shared" si="32"/>
        <v>241</v>
      </c>
      <c r="M703" t="str">
        <f t="shared" si="33"/>
        <v>241026</v>
      </c>
      <c r="N703" t="str">
        <f>IFERROR(IF(L703="231","231",VLOOKUP(E703,Materiales!$A$1:$G$37443,7,FALSE)),"N/A")</f>
        <v>Otros</v>
      </c>
    </row>
    <row r="704" spans="1:14" x14ac:dyDescent="0.25">
      <c r="A704">
        <v>2110040047</v>
      </c>
      <c r="B704" t="s">
        <v>1178</v>
      </c>
      <c r="C704">
        <v>2310040543</v>
      </c>
      <c r="D704" t="s">
        <v>2194</v>
      </c>
      <c r="E704">
        <v>2410090302</v>
      </c>
      <c r="F704" t="s">
        <v>3202</v>
      </c>
      <c r="G704" t="s">
        <v>89</v>
      </c>
      <c r="H704">
        <v>0.66169999999999995</v>
      </c>
      <c r="I704">
        <v>3</v>
      </c>
      <c r="J704">
        <v>8000</v>
      </c>
      <c r="K704">
        <f>+VLOOKUP(E704,Costos!$A$1:$I$716100,9,FALSE)</f>
        <v>40.179017999999999</v>
      </c>
      <c r="L704" t="str">
        <f t="shared" si="32"/>
        <v>241</v>
      </c>
      <c r="M704" t="str">
        <f t="shared" si="33"/>
        <v>241009</v>
      </c>
      <c r="N704" t="str">
        <f>IFERROR(IF(L704="231","231",VLOOKUP(E704,Materiales!$A$1:$G$37443,7,FALSE)),"N/A")</f>
        <v>Pigmentos</v>
      </c>
    </row>
    <row r="705" spans="1:14" x14ac:dyDescent="0.25">
      <c r="A705">
        <v>2110040047</v>
      </c>
      <c r="B705" t="s">
        <v>1178</v>
      </c>
      <c r="C705">
        <v>2310040543</v>
      </c>
      <c r="D705" t="s">
        <v>2194</v>
      </c>
      <c r="E705">
        <v>2410120053</v>
      </c>
      <c r="F705" t="s">
        <v>3265</v>
      </c>
      <c r="G705" t="s">
        <v>3152</v>
      </c>
      <c r="H705">
        <v>1.7203999999999999</v>
      </c>
      <c r="I705">
        <v>3</v>
      </c>
      <c r="J705">
        <v>8000</v>
      </c>
      <c r="K705">
        <f>+VLOOKUP(E705,Costos!$A$1:$I$716100,9,FALSE)</f>
        <v>7.6890919999999996</v>
      </c>
      <c r="L705" t="str">
        <f t="shared" si="32"/>
        <v>241</v>
      </c>
      <c r="M705" t="str">
        <f t="shared" si="33"/>
        <v>241012</v>
      </c>
      <c r="N705" t="str">
        <f>IFERROR(IF(L705="231","231",VLOOKUP(E705,Materiales!$A$1:$G$37443,7,FALSE)),"N/A")</f>
        <v>Varios</v>
      </c>
    </row>
    <row r="706" spans="1:14" x14ac:dyDescent="0.25">
      <c r="A706">
        <v>2110040047</v>
      </c>
      <c r="B706" t="s">
        <v>1178</v>
      </c>
      <c r="C706">
        <v>2310040364</v>
      </c>
      <c r="D706" t="s">
        <v>2175</v>
      </c>
      <c r="E706">
        <v>2430550009</v>
      </c>
      <c r="F706" t="s">
        <v>3582</v>
      </c>
      <c r="G706" t="s">
        <v>89</v>
      </c>
      <c r="H706">
        <v>10.3896</v>
      </c>
      <c r="I706">
        <v>2</v>
      </c>
      <c r="J706">
        <v>8000</v>
      </c>
      <c r="K706">
        <f>+VLOOKUP(E706,Costos!$A$1:$I$716100,9,FALSE)</f>
        <v>1.6416919999999999</v>
      </c>
      <c r="L706" t="str">
        <f t="shared" si="32"/>
        <v>243</v>
      </c>
      <c r="M706" t="str">
        <f t="shared" si="33"/>
        <v>243055</v>
      </c>
      <c r="N706" t="str">
        <f>IFERROR(IF(L706="231","231",VLOOKUP(E706,Materiales!$A$1:$G$37443,7,FALSE)),"N/A")</f>
        <v>Varios</v>
      </c>
    </row>
    <row r="707" spans="1:14" x14ac:dyDescent="0.25">
      <c r="A707">
        <v>2110040047</v>
      </c>
      <c r="B707" t="s">
        <v>1178</v>
      </c>
      <c r="C707">
        <v>2310040364</v>
      </c>
      <c r="D707" t="s">
        <v>2175</v>
      </c>
      <c r="E707">
        <v>2410120036</v>
      </c>
      <c r="F707" t="s">
        <v>3260</v>
      </c>
      <c r="G707" t="s">
        <v>89</v>
      </c>
      <c r="H707">
        <v>2.4241999999999999</v>
      </c>
      <c r="I707">
        <v>2</v>
      </c>
      <c r="J707">
        <v>8000</v>
      </c>
      <c r="K707">
        <f>+VLOOKUP(E707,Costos!$A$1:$I$716100,9,FALSE)</f>
        <v>15.371040000000001</v>
      </c>
      <c r="L707" t="str">
        <f t="shared" si="32"/>
        <v>241</v>
      </c>
      <c r="M707" t="str">
        <f t="shared" si="33"/>
        <v>241012</v>
      </c>
      <c r="N707" t="str">
        <f>IFERROR(IF(L707="231","231",VLOOKUP(E707,Materiales!$A$1:$G$37443,7,FALSE)),"N/A")</f>
        <v>Varios</v>
      </c>
    </row>
    <row r="708" spans="1:14" x14ac:dyDescent="0.25">
      <c r="A708">
        <v>2110040047</v>
      </c>
      <c r="B708" t="s">
        <v>1178</v>
      </c>
      <c r="C708">
        <v>2310040364</v>
      </c>
      <c r="D708" t="s">
        <v>2175</v>
      </c>
      <c r="E708">
        <v>2430890005</v>
      </c>
      <c r="F708" t="s">
        <v>3657</v>
      </c>
      <c r="G708" t="s">
        <v>89</v>
      </c>
      <c r="H708">
        <v>54.233800000000002</v>
      </c>
      <c r="I708">
        <v>2</v>
      </c>
      <c r="J708">
        <v>8000</v>
      </c>
      <c r="K708">
        <f>+VLOOKUP(E708,Costos!$A$1:$I$716100,9,FALSE)</f>
        <v>5.3839759999999997</v>
      </c>
      <c r="L708" t="str">
        <f t="shared" si="32"/>
        <v>243</v>
      </c>
      <c r="M708" t="str">
        <f t="shared" si="33"/>
        <v>243089</v>
      </c>
      <c r="N708" t="str">
        <f>IFERROR(IF(L708="231","231",VLOOKUP(E708,Materiales!$A$1:$G$37443,7,FALSE)),"N/A")</f>
        <v>Varios</v>
      </c>
    </row>
    <row r="709" spans="1:14" x14ac:dyDescent="0.25">
      <c r="A709">
        <v>2110040047</v>
      </c>
      <c r="B709" t="s">
        <v>1178</v>
      </c>
      <c r="C709">
        <v>2110040047</v>
      </c>
      <c r="D709" t="s">
        <v>1178</v>
      </c>
      <c r="E709">
        <v>2310040365</v>
      </c>
      <c r="F709" t="s">
        <v>2176</v>
      </c>
      <c r="G709" t="s">
        <v>36</v>
      </c>
      <c r="H709">
        <v>8000</v>
      </c>
      <c r="I709">
        <v>1</v>
      </c>
      <c r="J709">
        <v>8000</v>
      </c>
      <c r="K709">
        <f>+VLOOKUP(E709,Costos!$A$1:$I$716100,9,FALSE)</f>
        <v>8.8065000000000004E-2</v>
      </c>
      <c r="L709" t="str">
        <f t="shared" si="32"/>
        <v>231</v>
      </c>
      <c r="M709" t="str">
        <f t="shared" si="33"/>
        <v>231004</v>
      </c>
      <c r="N709" t="str">
        <f>IFERROR(IF(L709="231","231",VLOOKUP(E709,Materiales!$A$1:$G$37443,7,FALSE)),"N/A")</f>
        <v>231</v>
      </c>
    </row>
    <row r="710" spans="1:14" x14ac:dyDescent="0.25">
      <c r="A710">
        <v>2110040047</v>
      </c>
      <c r="B710" t="s">
        <v>1178</v>
      </c>
      <c r="C710">
        <v>2310040365</v>
      </c>
      <c r="D710" t="s">
        <v>2176</v>
      </c>
      <c r="E710">
        <v>2310040538</v>
      </c>
      <c r="F710" t="s">
        <v>2189</v>
      </c>
      <c r="G710" t="s">
        <v>89</v>
      </c>
      <c r="H710">
        <v>2.2856999999999998</v>
      </c>
      <c r="I710">
        <v>2</v>
      </c>
      <c r="J710">
        <v>8000</v>
      </c>
      <c r="K710">
        <f>+VLOOKUP(E710,Costos!$A$1:$I$716100,9,FALSE)</f>
        <v>24.739129999999999</v>
      </c>
      <c r="L710" t="str">
        <f t="shared" si="32"/>
        <v>231</v>
      </c>
      <c r="M710" t="str">
        <f t="shared" si="33"/>
        <v>231004</v>
      </c>
      <c r="N710" t="str">
        <f>IFERROR(IF(L710="231","231",VLOOKUP(E710,Materiales!$A$1:$G$37443,7,FALSE)),"N/A")</f>
        <v>231</v>
      </c>
    </row>
    <row r="711" spans="1:14" x14ac:dyDescent="0.25">
      <c r="A711">
        <v>2110040047</v>
      </c>
      <c r="B711" t="s">
        <v>1178</v>
      </c>
      <c r="C711">
        <v>2310040538</v>
      </c>
      <c r="D711" t="s">
        <v>2189</v>
      </c>
      <c r="E711">
        <v>2410260028</v>
      </c>
      <c r="F711" t="s">
        <v>3323</v>
      </c>
      <c r="G711" t="s">
        <v>89</v>
      </c>
      <c r="H711">
        <v>3.4500000000000003E-2</v>
      </c>
      <c r="I711">
        <v>3</v>
      </c>
      <c r="J711">
        <v>8000</v>
      </c>
      <c r="K711">
        <f>+VLOOKUP(E711,Costos!$A$1:$I$716100,9,FALSE)</f>
        <v>48.858373999999998</v>
      </c>
      <c r="L711" t="str">
        <f t="shared" si="32"/>
        <v>241</v>
      </c>
      <c r="M711" t="str">
        <f t="shared" si="33"/>
        <v>241026</v>
      </c>
      <c r="N711" t="str">
        <f>IFERROR(IF(L711="231","231",VLOOKUP(E711,Materiales!$A$1:$G$37443,7,FALSE)),"N/A")</f>
        <v>Otros</v>
      </c>
    </row>
    <row r="712" spans="1:14" x14ac:dyDescent="0.25">
      <c r="A712">
        <v>2110040047</v>
      </c>
      <c r="B712" t="s">
        <v>1178</v>
      </c>
      <c r="C712">
        <v>2310040538</v>
      </c>
      <c r="D712" t="s">
        <v>2189</v>
      </c>
      <c r="E712">
        <v>2410090303</v>
      </c>
      <c r="F712" t="s">
        <v>3203</v>
      </c>
      <c r="G712" t="s">
        <v>89</v>
      </c>
      <c r="H712">
        <v>0.39219999999999999</v>
      </c>
      <c r="I712">
        <v>3</v>
      </c>
      <c r="J712">
        <v>8000</v>
      </c>
      <c r="K712">
        <f>+VLOOKUP(E712,Costos!$A$1:$I$716100,9,FALSE)</f>
        <v>46.534134000000002</v>
      </c>
      <c r="L712" t="str">
        <f t="shared" si="32"/>
        <v>241</v>
      </c>
      <c r="M712" t="str">
        <f t="shared" si="33"/>
        <v>241009</v>
      </c>
      <c r="N712" t="str">
        <f>IFERROR(IF(L712="231","231",VLOOKUP(E712,Materiales!$A$1:$G$37443,7,FALSE)),"N/A")</f>
        <v>Pigmentos</v>
      </c>
    </row>
    <row r="713" spans="1:14" x14ac:dyDescent="0.25">
      <c r="A713">
        <v>2110040047</v>
      </c>
      <c r="B713" t="s">
        <v>1178</v>
      </c>
      <c r="C713">
        <v>2310040538</v>
      </c>
      <c r="D713" t="s">
        <v>2189</v>
      </c>
      <c r="E713">
        <v>2410120053</v>
      </c>
      <c r="F713" t="s">
        <v>3265</v>
      </c>
      <c r="G713" t="s">
        <v>3152</v>
      </c>
      <c r="H713">
        <v>1.7742</v>
      </c>
      <c r="I713">
        <v>3</v>
      </c>
      <c r="J713">
        <v>8000</v>
      </c>
      <c r="K713">
        <f>+VLOOKUP(E713,Costos!$A$1:$I$716100,9,FALSE)</f>
        <v>7.6890919999999996</v>
      </c>
      <c r="L713" t="str">
        <f t="shared" si="32"/>
        <v>241</v>
      </c>
      <c r="M713" t="str">
        <f t="shared" si="33"/>
        <v>241012</v>
      </c>
      <c r="N713" t="str">
        <f>IFERROR(IF(L713="231","231",VLOOKUP(E713,Materiales!$A$1:$G$37443,7,FALSE)),"N/A")</f>
        <v>Varios</v>
      </c>
    </row>
    <row r="714" spans="1:14" x14ac:dyDescent="0.25">
      <c r="A714">
        <v>2110040047</v>
      </c>
      <c r="B714" t="s">
        <v>1178</v>
      </c>
      <c r="C714">
        <v>2310040365</v>
      </c>
      <c r="D714" t="s">
        <v>2176</v>
      </c>
      <c r="E714">
        <v>2430550009</v>
      </c>
      <c r="F714" t="s">
        <v>3582</v>
      </c>
      <c r="G714" t="s">
        <v>89</v>
      </c>
      <c r="H714">
        <v>10.3896</v>
      </c>
      <c r="I714">
        <v>2</v>
      </c>
      <c r="J714">
        <v>8000</v>
      </c>
      <c r="K714">
        <f>+VLOOKUP(E714,Costos!$A$1:$I$716100,9,FALSE)</f>
        <v>1.6416919999999999</v>
      </c>
      <c r="L714" t="str">
        <f t="shared" si="32"/>
        <v>243</v>
      </c>
      <c r="M714" t="str">
        <f t="shared" si="33"/>
        <v>243055</v>
      </c>
      <c r="N714" t="str">
        <f>IFERROR(IF(L714="231","231",VLOOKUP(E714,Materiales!$A$1:$G$37443,7,FALSE)),"N/A")</f>
        <v>Varios</v>
      </c>
    </row>
    <row r="715" spans="1:14" x14ac:dyDescent="0.25">
      <c r="A715">
        <v>2110040047</v>
      </c>
      <c r="B715" t="s">
        <v>1178</v>
      </c>
      <c r="C715">
        <v>2310040365</v>
      </c>
      <c r="D715" t="s">
        <v>2176</v>
      </c>
      <c r="E715">
        <v>2410120036</v>
      </c>
      <c r="F715" t="s">
        <v>3260</v>
      </c>
      <c r="G715" t="s">
        <v>89</v>
      </c>
      <c r="H715">
        <v>2.4241999999999999</v>
      </c>
      <c r="I715">
        <v>2</v>
      </c>
      <c r="J715">
        <v>8000</v>
      </c>
      <c r="K715">
        <f>+VLOOKUP(E715,Costos!$A$1:$I$716100,9,FALSE)</f>
        <v>15.371040000000001</v>
      </c>
      <c r="L715" t="str">
        <f t="shared" si="32"/>
        <v>241</v>
      </c>
      <c r="M715" t="str">
        <f t="shared" si="33"/>
        <v>241012</v>
      </c>
      <c r="N715" t="str">
        <f>IFERROR(IF(L715="231","231",VLOOKUP(E715,Materiales!$A$1:$G$37443,7,FALSE)),"N/A")</f>
        <v>Varios</v>
      </c>
    </row>
    <row r="716" spans="1:14" x14ac:dyDescent="0.25">
      <c r="A716">
        <v>2110040047</v>
      </c>
      <c r="B716" t="s">
        <v>1178</v>
      </c>
      <c r="C716">
        <v>2310040365</v>
      </c>
      <c r="D716" t="s">
        <v>2176</v>
      </c>
      <c r="E716">
        <v>2430890005</v>
      </c>
      <c r="F716" t="s">
        <v>3657</v>
      </c>
      <c r="G716" t="s">
        <v>89</v>
      </c>
      <c r="H716">
        <v>54.164499999999997</v>
      </c>
      <c r="I716">
        <v>2</v>
      </c>
      <c r="J716">
        <v>8000</v>
      </c>
      <c r="K716">
        <f>+VLOOKUP(E716,Costos!$A$1:$I$716100,9,FALSE)</f>
        <v>5.3839759999999997</v>
      </c>
      <c r="L716" t="str">
        <f t="shared" si="32"/>
        <v>243</v>
      </c>
      <c r="M716" t="str">
        <f t="shared" si="33"/>
        <v>243089</v>
      </c>
      <c r="N716" t="str">
        <f>IFERROR(IF(L716="231","231",VLOOKUP(E716,Materiales!$A$1:$G$37443,7,FALSE)),"N/A")</f>
        <v>Varios</v>
      </c>
    </row>
    <row r="717" spans="1:14" x14ac:dyDescent="0.25">
      <c r="A717">
        <v>2110040047</v>
      </c>
      <c r="B717" t="s">
        <v>1178</v>
      </c>
      <c r="C717">
        <v>2110040047</v>
      </c>
      <c r="D717" t="s">
        <v>1178</v>
      </c>
      <c r="E717">
        <v>2310040366</v>
      </c>
      <c r="F717" t="s">
        <v>2177</v>
      </c>
      <c r="G717" t="s">
        <v>36</v>
      </c>
      <c r="H717">
        <v>8000</v>
      </c>
      <c r="I717">
        <v>1</v>
      </c>
      <c r="J717">
        <v>8000</v>
      </c>
      <c r="K717">
        <f>+VLOOKUP(E717,Costos!$A$1:$I$716100,9,FALSE)</f>
        <v>7.9281000000000004E-2</v>
      </c>
      <c r="L717" t="str">
        <f t="shared" si="32"/>
        <v>231</v>
      </c>
      <c r="M717" t="str">
        <f t="shared" si="33"/>
        <v>231004</v>
      </c>
      <c r="N717" t="str">
        <f>IFERROR(IF(L717="231","231",VLOOKUP(E717,Materiales!$A$1:$G$37443,7,FALSE)),"N/A")</f>
        <v>231</v>
      </c>
    </row>
    <row r="718" spans="1:14" x14ac:dyDescent="0.25">
      <c r="A718">
        <v>2110040047</v>
      </c>
      <c r="B718" t="s">
        <v>1178</v>
      </c>
      <c r="C718">
        <v>2310040366</v>
      </c>
      <c r="D718" t="s">
        <v>2177</v>
      </c>
      <c r="E718">
        <v>2310040541</v>
      </c>
      <c r="F718" t="s">
        <v>2192</v>
      </c>
      <c r="G718" t="s">
        <v>89</v>
      </c>
      <c r="H718">
        <v>0.34699999999999998</v>
      </c>
      <c r="I718">
        <v>2</v>
      </c>
      <c r="J718">
        <v>8000</v>
      </c>
      <c r="K718">
        <f>+VLOOKUP(E718,Costos!$A$1:$I$716100,9,FALSE)</f>
        <v>26.802353</v>
      </c>
      <c r="L718" t="str">
        <f t="shared" si="32"/>
        <v>231</v>
      </c>
      <c r="M718" t="str">
        <f t="shared" si="33"/>
        <v>231004</v>
      </c>
      <c r="N718" t="str">
        <f>IFERROR(IF(L718="231","231",VLOOKUP(E718,Materiales!$A$1:$G$37443,7,FALSE)),"N/A")</f>
        <v>231</v>
      </c>
    </row>
    <row r="719" spans="1:14" x14ac:dyDescent="0.25">
      <c r="A719">
        <v>2110040047</v>
      </c>
      <c r="B719" t="s">
        <v>1178</v>
      </c>
      <c r="C719">
        <v>2310040541</v>
      </c>
      <c r="D719" t="s">
        <v>2192</v>
      </c>
      <c r="E719">
        <v>2410260028</v>
      </c>
      <c r="F719" t="s">
        <v>3323</v>
      </c>
      <c r="G719" t="s">
        <v>89</v>
      </c>
      <c r="H719">
        <v>2.3E-3</v>
      </c>
      <c r="I719">
        <v>3</v>
      </c>
      <c r="J719">
        <v>8000</v>
      </c>
      <c r="K719">
        <f>+VLOOKUP(E719,Costos!$A$1:$I$716100,9,FALSE)</f>
        <v>48.858373999999998</v>
      </c>
      <c r="L719" t="str">
        <f t="shared" si="32"/>
        <v>241</v>
      </c>
      <c r="M719" t="str">
        <f t="shared" si="33"/>
        <v>241026</v>
      </c>
      <c r="N719" t="str">
        <f>IFERROR(IF(L719="231","231",VLOOKUP(E719,Materiales!$A$1:$G$37443,7,FALSE)),"N/A")</f>
        <v>Otros</v>
      </c>
    </row>
    <row r="720" spans="1:14" x14ac:dyDescent="0.25">
      <c r="A720">
        <v>2110040047</v>
      </c>
      <c r="B720" t="s">
        <v>1178</v>
      </c>
      <c r="C720">
        <v>2310040541</v>
      </c>
      <c r="D720" t="s">
        <v>2192</v>
      </c>
      <c r="E720">
        <v>2410090303</v>
      </c>
      <c r="F720" t="s">
        <v>3203</v>
      </c>
      <c r="G720" t="s">
        <v>89</v>
      </c>
      <c r="H720">
        <v>0.1113</v>
      </c>
      <c r="I720">
        <v>3</v>
      </c>
      <c r="J720">
        <v>8000</v>
      </c>
      <c r="K720">
        <f>+VLOOKUP(E720,Costos!$A$1:$I$716100,9,FALSE)</f>
        <v>46.534134000000002</v>
      </c>
      <c r="L720" t="str">
        <f t="shared" si="32"/>
        <v>241</v>
      </c>
      <c r="M720" t="str">
        <f t="shared" si="33"/>
        <v>241009</v>
      </c>
      <c r="N720" t="str">
        <f>IFERROR(IF(L720="231","231",VLOOKUP(E720,Materiales!$A$1:$G$37443,7,FALSE)),"N/A")</f>
        <v>Pigmentos</v>
      </c>
    </row>
    <row r="721" spans="1:14" x14ac:dyDescent="0.25">
      <c r="A721">
        <v>2110040047</v>
      </c>
      <c r="B721" t="s">
        <v>1178</v>
      </c>
      <c r="C721">
        <v>2310040541</v>
      </c>
      <c r="D721" t="s">
        <v>2192</v>
      </c>
      <c r="E721">
        <v>2410120053</v>
      </c>
      <c r="F721" t="s">
        <v>3265</v>
      </c>
      <c r="G721" t="s">
        <v>3152</v>
      </c>
      <c r="H721">
        <v>0.26400000000000001</v>
      </c>
      <c r="I721">
        <v>3</v>
      </c>
      <c r="J721">
        <v>8000</v>
      </c>
      <c r="K721">
        <f>+VLOOKUP(E721,Costos!$A$1:$I$716100,9,FALSE)</f>
        <v>7.6890919999999996</v>
      </c>
      <c r="L721" t="str">
        <f t="shared" si="32"/>
        <v>241</v>
      </c>
      <c r="M721" t="str">
        <f t="shared" si="33"/>
        <v>241012</v>
      </c>
      <c r="N721" t="str">
        <f>IFERROR(IF(L721="231","231",VLOOKUP(E721,Materiales!$A$1:$G$37443,7,FALSE)),"N/A")</f>
        <v>Varios</v>
      </c>
    </row>
    <row r="722" spans="1:14" x14ac:dyDescent="0.25">
      <c r="A722">
        <v>2110040047</v>
      </c>
      <c r="B722" t="s">
        <v>1178</v>
      </c>
      <c r="C722">
        <v>2310040366</v>
      </c>
      <c r="D722" t="s">
        <v>2177</v>
      </c>
      <c r="E722">
        <v>2310040537</v>
      </c>
      <c r="F722" t="s">
        <v>2188</v>
      </c>
      <c r="G722" t="s">
        <v>89</v>
      </c>
      <c r="H722">
        <v>1.3887</v>
      </c>
      <c r="I722">
        <v>2</v>
      </c>
      <c r="J722">
        <v>8000</v>
      </c>
      <c r="K722">
        <f>+VLOOKUP(E722,Costos!$A$1:$I$716100,9,FALSE)</f>
        <v>29.151111</v>
      </c>
      <c r="L722" t="str">
        <f t="shared" si="32"/>
        <v>231</v>
      </c>
      <c r="M722" t="str">
        <f t="shared" si="33"/>
        <v>231004</v>
      </c>
      <c r="N722" t="str">
        <f>IFERROR(IF(L722="231","231",VLOOKUP(E722,Materiales!$A$1:$G$37443,7,FALSE)),"N/A")</f>
        <v>231</v>
      </c>
    </row>
    <row r="723" spans="1:14" x14ac:dyDescent="0.25">
      <c r="A723">
        <v>2110040047</v>
      </c>
      <c r="B723" t="s">
        <v>1178</v>
      </c>
      <c r="C723">
        <v>2310040537</v>
      </c>
      <c r="D723" t="s">
        <v>2188</v>
      </c>
      <c r="E723">
        <v>2410260028</v>
      </c>
      <c r="F723" t="s">
        <v>3323</v>
      </c>
      <c r="G723" t="s">
        <v>89</v>
      </c>
      <c r="H723">
        <v>2.8500000000000001E-2</v>
      </c>
      <c r="I723">
        <v>3</v>
      </c>
      <c r="J723">
        <v>8000</v>
      </c>
      <c r="K723">
        <f>+VLOOKUP(E723,Costos!$A$1:$I$716100,9,FALSE)</f>
        <v>48.858373999999998</v>
      </c>
      <c r="L723" t="str">
        <f t="shared" si="32"/>
        <v>241</v>
      </c>
      <c r="M723" t="str">
        <f t="shared" si="33"/>
        <v>241026</v>
      </c>
      <c r="N723" t="str">
        <f>IFERROR(IF(L723="231","231",VLOOKUP(E723,Materiales!$A$1:$G$37443,7,FALSE)),"N/A")</f>
        <v>Otros</v>
      </c>
    </row>
    <row r="724" spans="1:14" x14ac:dyDescent="0.25">
      <c r="A724">
        <v>2110040047</v>
      </c>
      <c r="B724" t="s">
        <v>1178</v>
      </c>
      <c r="C724">
        <v>2310040537</v>
      </c>
      <c r="D724" t="s">
        <v>2188</v>
      </c>
      <c r="E724">
        <v>2410090305</v>
      </c>
      <c r="F724" t="s">
        <v>3204</v>
      </c>
      <c r="G724" t="s">
        <v>89</v>
      </c>
      <c r="H724">
        <v>0.17630000000000001</v>
      </c>
      <c r="I724">
        <v>3</v>
      </c>
      <c r="J724">
        <v>8000</v>
      </c>
      <c r="K724">
        <f>+VLOOKUP(E724,Costos!$A$1:$I$716100,9,FALSE)</f>
        <v>39.245584999999998</v>
      </c>
      <c r="L724" t="str">
        <f t="shared" si="32"/>
        <v>241</v>
      </c>
      <c r="M724" t="str">
        <f t="shared" si="33"/>
        <v>241009</v>
      </c>
      <c r="N724" t="str">
        <f>IFERROR(IF(L724="231","231",VLOOKUP(E724,Materiales!$A$1:$G$37443,7,FALSE)),"N/A")</f>
        <v>Pigmentos</v>
      </c>
    </row>
    <row r="725" spans="1:14" x14ac:dyDescent="0.25">
      <c r="A725">
        <v>2110040047</v>
      </c>
      <c r="B725" t="s">
        <v>1178</v>
      </c>
      <c r="C725">
        <v>2310040537</v>
      </c>
      <c r="D725" t="s">
        <v>2188</v>
      </c>
      <c r="E725">
        <v>2410090305</v>
      </c>
      <c r="F725" t="s">
        <v>3204</v>
      </c>
      <c r="G725" t="s">
        <v>89</v>
      </c>
      <c r="H725">
        <v>0.56710000000000005</v>
      </c>
      <c r="I725">
        <v>3</v>
      </c>
      <c r="J725">
        <v>8000</v>
      </c>
      <c r="K725">
        <f>+VLOOKUP(E725,Costos!$A$1:$I$716100,9,FALSE)</f>
        <v>39.245584999999998</v>
      </c>
      <c r="L725" t="str">
        <f t="shared" si="32"/>
        <v>241</v>
      </c>
      <c r="M725" t="str">
        <f t="shared" si="33"/>
        <v>241009</v>
      </c>
      <c r="N725" t="str">
        <f>IFERROR(IF(L725="231","231",VLOOKUP(E725,Materiales!$A$1:$G$37443,7,FALSE)),"N/A")</f>
        <v>Pigmentos</v>
      </c>
    </row>
    <row r="726" spans="1:14" x14ac:dyDescent="0.25">
      <c r="A726">
        <v>2110040047</v>
      </c>
      <c r="B726" t="s">
        <v>1178</v>
      </c>
      <c r="C726">
        <v>2310040537</v>
      </c>
      <c r="D726" t="s">
        <v>2188</v>
      </c>
      <c r="E726">
        <v>2410120053</v>
      </c>
      <c r="F726" t="s">
        <v>3265</v>
      </c>
      <c r="G726" t="s">
        <v>3152</v>
      </c>
      <c r="H726">
        <v>0.89710000000000001</v>
      </c>
      <c r="I726">
        <v>3</v>
      </c>
      <c r="J726">
        <v>8000</v>
      </c>
      <c r="K726">
        <f>+VLOOKUP(E726,Costos!$A$1:$I$716100,9,FALSE)</f>
        <v>7.6890919999999996</v>
      </c>
      <c r="L726" t="str">
        <f t="shared" si="32"/>
        <v>241</v>
      </c>
      <c r="M726" t="str">
        <f t="shared" si="33"/>
        <v>241012</v>
      </c>
      <c r="N726" t="str">
        <f>IFERROR(IF(L726="231","231",VLOOKUP(E726,Materiales!$A$1:$G$37443,7,FALSE)),"N/A")</f>
        <v>Varios</v>
      </c>
    </row>
    <row r="727" spans="1:14" x14ac:dyDescent="0.25">
      <c r="A727">
        <v>2110040047</v>
      </c>
      <c r="B727" t="s">
        <v>1178</v>
      </c>
      <c r="C727">
        <v>2310040366</v>
      </c>
      <c r="D727" t="s">
        <v>2177</v>
      </c>
      <c r="E727">
        <v>2430550009</v>
      </c>
      <c r="F727" t="s">
        <v>3582</v>
      </c>
      <c r="G727" t="s">
        <v>89</v>
      </c>
      <c r="H727">
        <v>10.3896</v>
      </c>
      <c r="I727">
        <v>2</v>
      </c>
      <c r="J727">
        <v>8000</v>
      </c>
      <c r="K727">
        <f>+VLOOKUP(E727,Costos!$A$1:$I$716100,9,FALSE)</f>
        <v>1.6416919999999999</v>
      </c>
      <c r="L727" t="str">
        <f t="shared" si="32"/>
        <v>243</v>
      </c>
      <c r="M727" t="str">
        <f t="shared" si="33"/>
        <v>243055</v>
      </c>
      <c r="N727" t="str">
        <f>IFERROR(IF(L727="231","231",VLOOKUP(E727,Materiales!$A$1:$G$37443,7,FALSE)),"N/A")</f>
        <v>Varios</v>
      </c>
    </row>
    <row r="728" spans="1:14" x14ac:dyDescent="0.25">
      <c r="A728">
        <v>2110040047</v>
      </c>
      <c r="B728" t="s">
        <v>1178</v>
      </c>
      <c r="C728">
        <v>2310040366</v>
      </c>
      <c r="D728" t="s">
        <v>2177</v>
      </c>
      <c r="E728">
        <v>2410120036</v>
      </c>
      <c r="F728" t="s">
        <v>3260</v>
      </c>
      <c r="G728" t="s">
        <v>89</v>
      </c>
      <c r="H728">
        <v>2.4241999999999999</v>
      </c>
      <c r="I728">
        <v>2</v>
      </c>
      <c r="J728">
        <v>8000</v>
      </c>
      <c r="K728">
        <f>+VLOOKUP(E728,Costos!$A$1:$I$716100,9,FALSE)</f>
        <v>15.371040000000001</v>
      </c>
      <c r="L728" t="str">
        <f t="shared" si="32"/>
        <v>241</v>
      </c>
      <c r="M728" t="str">
        <f t="shared" si="33"/>
        <v>241012</v>
      </c>
      <c r="N728" t="str">
        <f>IFERROR(IF(L728="231","231",VLOOKUP(E728,Materiales!$A$1:$G$37443,7,FALSE)),"N/A")</f>
        <v>Varios</v>
      </c>
    </row>
    <row r="729" spans="1:14" x14ac:dyDescent="0.25">
      <c r="A729">
        <v>2110040047</v>
      </c>
      <c r="B729" t="s">
        <v>1178</v>
      </c>
      <c r="C729">
        <v>2310040366</v>
      </c>
      <c r="D729" t="s">
        <v>2177</v>
      </c>
      <c r="E729">
        <v>2430890005</v>
      </c>
      <c r="F729" t="s">
        <v>3657</v>
      </c>
      <c r="G729" t="s">
        <v>89</v>
      </c>
      <c r="H729">
        <v>54.683999999999997</v>
      </c>
      <c r="I729">
        <v>2</v>
      </c>
      <c r="J729">
        <v>8000</v>
      </c>
      <c r="K729">
        <f>+VLOOKUP(E729,Costos!$A$1:$I$716100,9,FALSE)</f>
        <v>5.3839759999999997</v>
      </c>
      <c r="L729" t="str">
        <f t="shared" si="32"/>
        <v>243</v>
      </c>
      <c r="M729" t="str">
        <f t="shared" si="33"/>
        <v>243089</v>
      </c>
      <c r="N729" t="str">
        <f>IFERROR(IF(L729="231","231",VLOOKUP(E729,Materiales!$A$1:$G$37443,7,FALSE)),"N/A")</f>
        <v>Varios</v>
      </c>
    </row>
    <row r="730" spans="1:14" x14ac:dyDescent="0.25">
      <c r="A730">
        <v>2110040047</v>
      </c>
      <c r="B730" t="s">
        <v>1178</v>
      </c>
      <c r="C730">
        <v>2110040047</v>
      </c>
      <c r="D730" t="s">
        <v>1178</v>
      </c>
      <c r="E730">
        <v>2310040367</v>
      </c>
      <c r="F730" t="s">
        <v>2178</v>
      </c>
      <c r="G730" t="s">
        <v>36</v>
      </c>
      <c r="H730">
        <v>8000</v>
      </c>
      <c r="I730">
        <v>1</v>
      </c>
      <c r="J730">
        <v>8000</v>
      </c>
      <c r="K730">
        <f>+VLOOKUP(E730,Costos!$A$1:$I$716100,9,FALSE)</f>
        <v>9.1125999999999999E-2</v>
      </c>
      <c r="L730" t="str">
        <f t="shared" si="32"/>
        <v>231</v>
      </c>
      <c r="M730" t="str">
        <f t="shared" si="33"/>
        <v>231004</v>
      </c>
      <c r="N730" t="str">
        <f>IFERROR(IF(L730="231","231",VLOOKUP(E730,Materiales!$A$1:$G$37443,7,FALSE)),"N/A")</f>
        <v>231</v>
      </c>
    </row>
    <row r="731" spans="1:14" x14ac:dyDescent="0.25">
      <c r="A731">
        <v>2110040047</v>
      </c>
      <c r="B731" t="s">
        <v>1178</v>
      </c>
      <c r="C731">
        <v>2310040367</v>
      </c>
      <c r="D731" t="s">
        <v>2178</v>
      </c>
      <c r="E731">
        <v>2310040540</v>
      </c>
      <c r="F731" t="s">
        <v>2191</v>
      </c>
      <c r="G731" t="s">
        <v>89</v>
      </c>
      <c r="H731">
        <v>2.4241999999999999</v>
      </c>
      <c r="I731">
        <v>2</v>
      </c>
      <c r="J731">
        <v>8000</v>
      </c>
      <c r="K731">
        <f>+VLOOKUP(E731,Costos!$A$1:$I$716100,9,FALSE)</f>
        <v>21.455385</v>
      </c>
      <c r="L731" t="str">
        <f t="shared" si="32"/>
        <v>231</v>
      </c>
      <c r="M731" t="str">
        <f t="shared" si="33"/>
        <v>231004</v>
      </c>
      <c r="N731" t="str">
        <f>IFERROR(IF(L731="231","231",VLOOKUP(E731,Materiales!$A$1:$G$37443,7,FALSE)),"N/A")</f>
        <v>231</v>
      </c>
    </row>
    <row r="732" spans="1:14" x14ac:dyDescent="0.25">
      <c r="A732">
        <v>2110040047</v>
      </c>
      <c r="B732" t="s">
        <v>1178</v>
      </c>
      <c r="C732">
        <v>2310040540</v>
      </c>
      <c r="D732" t="s">
        <v>2191</v>
      </c>
      <c r="E732">
        <v>2410260028</v>
      </c>
      <c r="F732" t="s">
        <v>3323</v>
      </c>
      <c r="G732" t="s">
        <v>89</v>
      </c>
      <c r="H732">
        <v>2.7E-2</v>
      </c>
      <c r="I732">
        <v>3</v>
      </c>
      <c r="J732">
        <v>8000</v>
      </c>
      <c r="K732">
        <f>+VLOOKUP(E732,Costos!$A$1:$I$716100,9,FALSE)</f>
        <v>48.858373999999998</v>
      </c>
      <c r="L732" t="str">
        <f t="shared" si="32"/>
        <v>241</v>
      </c>
      <c r="M732" t="str">
        <f t="shared" si="33"/>
        <v>241026</v>
      </c>
      <c r="N732" t="str">
        <f>IFERROR(IF(L732="231","231",VLOOKUP(E732,Materiales!$A$1:$G$37443,7,FALSE)),"N/A")</f>
        <v>Otros</v>
      </c>
    </row>
    <row r="733" spans="1:14" x14ac:dyDescent="0.25">
      <c r="A733">
        <v>2110040047</v>
      </c>
      <c r="B733" t="s">
        <v>1178</v>
      </c>
      <c r="C733">
        <v>2310040540</v>
      </c>
      <c r="D733" t="s">
        <v>2191</v>
      </c>
      <c r="E733">
        <v>2430520005</v>
      </c>
      <c r="F733" t="s">
        <v>3574</v>
      </c>
      <c r="G733" t="s">
        <v>89</v>
      </c>
      <c r="H733">
        <v>0.57040000000000002</v>
      </c>
      <c r="I733">
        <v>3</v>
      </c>
      <c r="J733">
        <v>8000</v>
      </c>
      <c r="K733">
        <f>+VLOOKUP(E733,Costos!$A$1:$I$716100,9,FALSE)</f>
        <v>11.219386</v>
      </c>
      <c r="L733" t="str">
        <f t="shared" si="32"/>
        <v>243</v>
      </c>
      <c r="M733" t="str">
        <f t="shared" si="33"/>
        <v>243052</v>
      </c>
      <c r="N733" t="str">
        <f>IFERROR(IF(L733="231","231",VLOOKUP(E733,Materiales!$A$1:$G$37443,7,FALSE)),"N/A")</f>
        <v>Varios</v>
      </c>
    </row>
    <row r="734" spans="1:14" x14ac:dyDescent="0.25">
      <c r="A734">
        <v>2110040047</v>
      </c>
      <c r="B734" t="s">
        <v>1178</v>
      </c>
      <c r="C734">
        <v>2310040540</v>
      </c>
      <c r="D734" t="s">
        <v>2191</v>
      </c>
      <c r="E734">
        <v>2410090254</v>
      </c>
      <c r="F734" t="s">
        <v>3190</v>
      </c>
      <c r="G734" t="s">
        <v>89</v>
      </c>
      <c r="H734">
        <v>0.28520000000000001</v>
      </c>
      <c r="I734">
        <v>3</v>
      </c>
      <c r="J734">
        <v>8000</v>
      </c>
      <c r="K734">
        <f>+VLOOKUP(E734,Costos!$A$1:$I$716100,9,FALSE)</f>
        <v>29.840439</v>
      </c>
      <c r="L734" t="str">
        <f t="shared" si="32"/>
        <v>241</v>
      </c>
      <c r="M734" t="str">
        <f t="shared" si="33"/>
        <v>241009</v>
      </c>
      <c r="N734" t="str">
        <f>IFERROR(IF(L734="231","231",VLOOKUP(E734,Materiales!$A$1:$G$37443,7,FALSE)),"N/A")</f>
        <v>Pigmentos</v>
      </c>
    </row>
    <row r="735" spans="1:14" x14ac:dyDescent="0.25">
      <c r="A735">
        <v>2110040047</v>
      </c>
      <c r="B735" t="s">
        <v>1178</v>
      </c>
      <c r="C735">
        <v>2310040540</v>
      </c>
      <c r="D735" t="s">
        <v>2191</v>
      </c>
      <c r="E735">
        <v>2410120053</v>
      </c>
      <c r="F735" t="s">
        <v>3265</v>
      </c>
      <c r="G735" t="s">
        <v>3152</v>
      </c>
      <c r="H735">
        <v>1.7435</v>
      </c>
      <c r="I735">
        <v>3</v>
      </c>
      <c r="J735">
        <v>8000</v>
      </c>
      <c r="K735">
        <f>+VLOOKUP(E735,Costos!$A$1:$I$716100,9,FALSE)</f>
        <v>7.6890919999999996</v>
      </c>
      <c r="L735" t="str">
        <f t="shared" si="32"/>
        <v>241</v>
      </c>
      <c r="M735" t="str">
        <f t="shared" si="33"/>
        <v>241012</v>
      </c>
      <c r="N735" t="str">
        <f>IFERROR(IF(L735="231","231",VLOOKUP(E735,Materiales!$A$1:$G$37443,7,FALSE)),"N/A")</f>
        <v>Varios</v>
      </c>
    </row>
    <row r="736" spans="1:14" x14ac:dyDescent="0.25">
      <c r="A736">
        <v>2110040047</v>
      </c>
      <c r="B736" t="s">
        <v>1178</v>
      </c>
      <c r="C736">
        <v>2310040367</v>
      </c>
      <c r="D736" t="s">
        <v>2178</v>
      </c>
      <c r="E736">
        <v>2430550009</v>
      </c>
      <c r="F736" t="s">
        <v>3582</v>
      </c>
      <c r="G736" t="s">
        <v>89</v>
      </c>
      <c r="H736">
        <v>10.3896</v>
      </c>
      <c r="I736">
        <v>2</v>
      </c>
      <c r="J736">
        <v>8000</v>
      </c>
      <c r="K736">
        <f>+VLOOKUP(E736,Costos!$A$1:$I$716100,9,FALSE)</f>
        <v>1.6416919999999999</v>
      </c>
      <c r="L736" t="str">
        <f t="shared" si="32"/>
        <v>243</v>
      </c>
      <c r="M736" t="str">
        <f t="shared" si="33"/>
        <v>243055</v>
      </c>
      <c r="N736" t="str">
        <f>IFERROR(IF(L736="231","231",VLOOKUP(E736,Materiales!$A$1:$G$37443,7,FALSE)),"N/A")</f>
        <v>Varios</v>
      </c>
    </row>
    <row r="737" spans="1:14" x14ac:dyDescent="0.25">
      <c r="A737">
        <v>2110040047</v>
      </c>
      <c r="B737" t="s">
        <v>1178</v>
      </c>
      <c r="C737">
        <v>2310040367</v>
      </c>
      <c r="D737" t="s">
        <v>2178</v>
      </c>
      <c r="E737">
        <v>2410120036</v>
      </c>
      <c r="F737" t="s">
        <v>3260</v>
      </c>
      <c r="G737" t="s">
        <v>89</v>
      </c>
      <c r="H737">
        <v>2.4241999999999999</v>
      </c>
      <c r="I737">
        <v>2</v>
      </c>
      <c r="J737">
        <v>8000</v>
      </c>
      <c r="K737">
        <f>+VLOOKUP(E737,Costos!$A$1:$I$716100,9,FALSE)</f>
        <v>15.371040000000001</v>
      </c>
      <c r="L737" t="str">
        <f t="shared" si="32"/>
        <v>241</v>
      </c>
      <c r="M737" t="str">
        <f t="shared" si="33"/>
        <v>241012</v>
      </c>
      <c r="N737" t="str">
        <f>IFERROR(IF(L737="231","231",VLOOKUP(E737,Materiales!$A$1:$G$37443,7,FALSE)),"N/A")</f>
        <v>Varios</v>
      </c>
    </row>
    <row r="738" spans="1:14" x14ac:dyDescent="0.25">
      <c r="A738">
        <v>2110040047</v>
      </c>
      <c r="B738" t="s">
        <v>1178</v>
      </c>
      <c r="C738">
        <v>2310040367</v>
      </c>
      <c r="D738" t="s">
        <v>2178</v>
      </c>
      <c r="E738">
        <v>2430890005</v>
      </c>
      <c r="F738" t="s">
        <v>3657</v>
      </c>
      <c r="G738" t="s">
        <v>89</v>
      </c>
      <c r="H738">
        <v>54.026000000000003</v>
      </c>
      <c r="I738">
        <v>2</v>
      </c>
      <c r="J738">
        <v>8000</v>
      </c>
      <c r="K738">
        <f>+VLOOKUP(E738,Costos!$A$1:$I$716100,9,FALSE)</f>
        <v>5.3839759999999997</v>
      </c>
      <c r="L738" t="str">
        <f t="shared" si="32"/>
        <v>243</v>
      </c>
      <c r="M738" t="str">
        <f t="shared" si="33"/>
        <v>243089</v>
      </c>
      <c r="N738" t="str">
        <f>IFERROR(IF(L738="231","231",VLOOKUP(E738,Materiales!$A$1:$G$37443,7,FALSE)),"N/A")</f>
        <v>Varios</v>
      </c>
    </row>
    <row r="739" spans="1:14" x14ac:dyDescent="0.25">
      <c r="A739">
        <v>2110040047</v>
      </c>
      <c r="B739" t="s">
        <v>1178</v>
      </c>
      <c r="C739">
        <v>2110040047</v>
      </c>
      <c r="D739" t="s">
        <v>1178</v>
      </c>
      <c r="E739">
        <v>2310040368</v>
      </c>
      <c r="F739" t="s">
        <v>2179</v>
      </c>
      <c r="G739" t="s">
        <v>36</v>
      </c>
      <c r="H739">
        <v>8000</v>
      </c>
      <c r="I739">
        <v>1</v>
      </c>
      <c r="J739">
        <v>8000</v>
      </c>
      <c r="K739">
        <f>+VLOOKUP(E739,Costos!$A$1:$I$716100,9,FALSE)</f>
        <v>0.10394100000000001</v>
      </c>
      <c r="L739" t="str">
        <f t="shared" si="32"/>
        <v>231</v>
      </c>
      <c r="M739" t="str">
        <f t="shared" si="33"/>
        <v>231004</v>
      </c>
      <c r="N739" t="str">
        <f>IFERROR(IF(L739="231","231",VLOOKUP(E739,Materiales!$A$1:$G$37443,7,FALSE)),"N/A")</f>
        <v>231</v>
      </c>
    </row>
    <row r="740" spans="1:14" x14ac:dyDescent="0.25">
      <c r="A740">
        <v>2110040047</v>
      </c>
      <c r="B740" t="s">
        <v>1178</v>
      </c>
      <c r="C740">
        <v>2310040368</v>
      </c>
      <c r="D740" t="s">
        <v>2179</v>
      </c>
      <c r="E740">
        <v>2310040545</v>
      </c>
      <c r="F740" t="s">
        <v>2196</v>
      </c>
      <c r="G740" t="s">
        <v>89</v>
      </c>
      <c r="H740">
        <v>2.5628000000000002</v>
      </c>
      <c r="I740">
        <v>2</v>
      </c>
      <c r="J740">
        <v>8000</v>
      </c>
      <c r="K740">
        <f>+VLOOKUP(E740,Costos!$A$1:$I$716100,9,FALSE)</f>
        <v>21.814544999999999</v>
      </c>
      <c r="L740" t="str">
        <f t="shared" si="32"/>
        <v>231</v>
      </c>
      <c r="M740" t="str">
        <f t="shared" si="33"/>
        <v>231004</v>
      </c>
      <c r="N740" t="str">
        <f>IFERROR(IF(L740="231","231",VLOOKUP(E740,Materiales!$A$1:$G$37443,7,FALSE)),"N/A")</f>
        <v>231</v>
      </c>
    </row>
    <row r="741" spans="1:14" x14ac:dyDescent="0.25">
      <c r="A741">
        <v>2110040047</v>
      </c>
      <c r="B741" t="s">
        <v>1178</v>
      </c>
      <c r="C741">
        <v>2310040545</v>
      </c>
      <c r="D741" t="s">
        <v>2196</v>
      </c>
      <c r="E741">
        <v>2410260028</v>
      </c>
      <c r="F741" t="s">
        <v>3323</v>
      </c>
      <c r="G741" t="s">
        <v>89</v>
      </c>
      <c r="H741">
        <v>4.1000000000000002E-2</v>
      </c>
      <c r="I741">
        <v>3</v>
      </c>
      <c r="J741">
        <v>8000</v>
      </c>
      <c r="K741">
        <f>+VLOOKUP(E741,Costos!$A$1:$I$716100,9,FALSE)</f>
        <v>48.858373999999998</v>
      </c>
      <c r="L741" t="str">
        <f t="shared" si="32"/>
        <v>241</v>
      </c>
      <c r="M741" t="str">
        <f t="shared" si="33"/>
        <v>241026</v>
      </c>
      <c r="N741" t="str">
        <f>IFERROR(IF(L741="231","231",VLOOKUP(E741,Materiales!$A$1:$G$37443,7,FALSE)),"N/A")</f>
        <v>Otros</v>
      </c>
    </row>
    <row r="742" spans="1:14" x14ac:dyDescent="0.25">
      <c r="A742">
        <v>2110040047</v>
      </c>
      <c r="B742" t="s">
        <v>1178</v>
      </c>
      <c r="C742">
        <v>2310040545</v>
      </c>
      <c r="D742" t="s">
        <v>2196</v>
      </c>
      <c r="E742">
        <v>2430710003</v>
      </c>
      <c r="F742" t="s">
        <v>3615</v>
      </c>
      <c r="G742" t="s">
        <v>89</v>
      </c>
      <c r="H742">
        <v>0.81399999999999995</v>
      </c>
      <c r="I742">
        <v>3</v>
      </c>
      <c r="J742">
        <v>8000</v>
      </c>
      <c r="K742">
        <f>+VLOOKUP(E742,Costos!$A$1:$I$716100,9,FALSE)</f>
        <v>31.712800000000001</v>
      </c>
      <c r="L742" t="str">
        <f t="shared" si="32"/>
        <v>243</v>
      </c>
      <c r="M742" t="str">
        <f t="shared" si="33"/>
        <v>243071</v>
      </c>
      <c r="N742" t="str">
        <f>IFERROR(IF(L742="231","231",VLOOKUP(E742,Materiales!$A$1:$G$37443,7,FALSE)),"N/A")</f>
        <v>Pigmentos</v>
      </c>
    </row>
    <row r="743" spans="1:14" x14ac:dyDescent="0.25">
      <c r="A743">
        <v>2110040047</v>
      </c>
      <c r="B743" t="s">
        <v>1178</v>
      </c>
      <c r="C743">
        <v>2310040545</v>
      </c>
      <c r="D743" t="s">
        <v>2196</v>
      </c>
      <c r="E743">
        <v>2410120053</v>
      </c>
      <c r="F743" t="s">
        <v>3265</v>
      </c>
      <c r="G743" t="s">
        <v>3152</v>
      </c>
      <c r="H743">
        <v>1.9313</v>
      </c>
      <c r="I743">
        <v>3</v>
      </c>
      <c r="J743">
        <v>8000</v>
      </c>
      <c r="K743">
        <f>+VLOOKUP(E743,Costos!$A$1:$I$716100,9,FALSE)</f>
        <v>7.6890919999999996</v>
      </c>
      <c r="L743" t="str">
        <f t="shared" si="32"/>
        <v>241</v>
      </c>
      <c r="M743" t="str">
        <f t="shared" si="33"/>
        <v>241012</v>
      </c>
      <c r="N743" t="str">
        <f>IFERROR(IF(L743="231","231",VLOOKUP(E743,Materiales!$A$1:$G$37443,7,FALSE)),"N/A")</f>
        <v>Varios</v>
      </c>
    </row>
    <row r="744" spans="1:14" x14ac:dyDescent="0.25">
      <c r="A744">
        <v>2110040047</v>
      </c>
      <c r="B744" t="s">
        <v>1178</v>
      </c>
      <c r="C744">
        <v>2310040368</v>
      </c>
      <c r="D744" t="s">
        <v>2179</v>
      </c>
      <c r="E744">
        <v>2310040540</v>
      </c>
      <c r="F744" t="s">
        <v>2191</v>
      </c>
      <c r="G744" t="s">
        <v>89</v>
      </c>
      <c r="H744">
        <v>0.65110000000000001</v>
      </c>
      <c r="I744">
        <v>2</v>
      </c>
      <c r="J744">
        <v>8000</v>
      </c>
      <c r="K744">
        <f>+VLOOKUP(E744,Costos!$A$1:$I$716100,9,FALSE)</f>
        <v>21.455385</v>
      </c>
      <c r="L744" t="str">
        <f t="shared" si="32"/>
        <v>231</v>
      </c>
      <c r="M744" t="str">
        <f t="shared" si="33"/>
        <v>231004</v>
      </c>
      <c r="N744" t="str">
        <f>IFERROR(IF(L744="231","231",VLOOKUP(E744,Materiales!$A$1:$G$37443,7,FALSE)),"N/A")</f>
        <v>231</v>
      </c>
    </row>
    <row r="745" spans="1:14" x14ac:dyDescent="0.25">
      <c r="A745">
        <v>2110040047</v>
      </c>
      <c r="B745" t="s">
        <v>1178</v>
      </c>
      <c r="C745">
        <v>2310040540</v>
      </c>
      <c r="D745" t="s">
        <v>2191</v>
      </c>
      <c r="E745">
        <v>2410260028</v>
      </c>
      <c r="F745" t="s">
        <v>3323</v>
      </c>
      <c r="G745" t="s">
        <v>89</v>
      </c>
      <c r="H745">
        <v>7.3000000000000001E-3</v>
      </c>
      <c r="I745">
        <v>3</v>
      </c>
      <c r="J745">
        <v>8000</v>
      </c>
      <c r="K745">
        <f>+VLOOKUP(E745,Costos!$A$1:$I$716100,9,FALSE)</f>
        <v>48.858373999999998</v>
      </c>
      <c r="L745" t="str">
        <f t="shared" si="32"/>
        <v>241</v>
      </c>
      <c r="M745" t="str">
        <f t="shared" si="33"/>
        <v>241026</v>
      </c>
      <c r="N745" t="str">
        <f>IFERROR(IF(L745="231","231",VLOOKUP(E745,Materiales!$A$1:$G$37443,7,FALSE)),"N/A")</f>
        <v>Otros</v>
      </c>
    </row>
    <row r="746" spans="1:14" x14ac:dyDescent="0.25">
      <c r="A746">
        <v>2110040047</v>
      </c>
      <c r="B746" t="s">
        <v>1178</v>
      </c>
      <c r="C746">
        <v>2310040540</v>
      </c>
      <c r="D746" t="s">
        <v>2191</v>
      </c>
      <c r="E746">
        <v>2430520005</v>
      </c>
      <c r="F746" t="s">
        <v>3574</v>
      </c>
      <c r="G746" t="s">
        <v>89</v>
      </c>
      <c r="H746">
        <v>0.1532</v>
      </c>
      <c r="I746">
        <v>3</v>
      </c>
      <c r="J746">
        <v>8000</v>
      </c>
      <c r="K746">
        <f>+VLOOKUP(E746,Costos!$A$1:$I$716100,9,FALSE)</f>
        <v>11.219386</v>
      </c>
      <c r="L746" t="str">
        <f t="shared" si="32"/>
        <v>243</v>
      </c>
      <c r="M746" t="str">
        <f t="shared" si="33"/>
        <v>243052</v>
      </c>
      <c r="N746" t="str">
        <f>IFERROR(IF(L746="231","231",VLOOKUP(E746,Materiales!$A$1:$G$37443,7,FALSE)),"N/A")</f>
        <v>Varios</v>
      </c>
    </row>
    <row r="747" spans="1:14" x14ac:dyDescent="0.25">
      <c r="A747">
        <v>2110040047</v>
      </c>
      <c r="B747" t="s">
        <v>1178</v>
      </c>
      <c r="C747">
        <v>2310040540</v>
      </c>
      <c r="D747" t="s">
        <v>2191</v>
      </c>
      <c r="E747">
        <v>2410090254</v>
      </c>
      <c r="F747" t="s">
        <v>3190</v>
      </c>
      <c r="G747" t="s">
        <v>89</v>
      </c>
      <c r="H747">
        <v>7.6600000000000001E-2</v>
      </c>
      <c r="I747">
        <v>3</v>
      </c>
      <c r="J747">
        <v>8000</v>
      </c>
      <c r="K747">
        <f>+VLOOKUP(E747,Costos!$A$1:$I$716100,9,FALSE)</f>
        <v>29.840439</v>
      </c>
      <c r="L747" t="str">
        <f t="shared" si="32"/>
        <v>241</v>
      </c>
      <c r="M747" t="str">
        <f t="shared" si="33"/>
        <v>241009</v>
      </c>
      <c r="N747" t="str">
        <f>IFERROR(IF(L747="231","231",VLOOKUP(E747,Materiales!$A$1:$G$37443,7,FALSE)),"N/A")</f>
        <v>Pigmentos</v>
      </c>
    </row>
    <row r="748" spans="1:14" x14ac:dyDescent="0.25">
      <c r="A748">
        <v>2110040047</v>
      </c>
      <c r="B748" t="s">
        <v>1178</v>
      </c>
      <c r="C748">
        <v>2310040540</v>
      </c>
      <c r="D748" t="s">
        <v>2191</v>
      </c>
      <c r="E748">
        <v>2410120053</v>
      </c>
      <c r="F748" t="s">
        <v>3265</v>
      </c>
      <c r="G748" t="s">
        <v>3152</v>
      </c>
      <c r="H748">
        <v>0.46829999999999999</v>
      </c>
      <c r="I748">
        <v>3</v>
      </c>
      <c r="J748">
        <v>8000</v>
      </c>
      <c r="K748">
        <f>+VLOOKUP(E748,Costos!$A$1:$I$716100,9,FALSE)</f>
        <v>7.6890919999999996</v>
      </c>
      <c r="L748" t="str">
        <f t="shared" si="32"/>
        <v>241</v>
      </c>
      <c r="M748" t="str">
        <f t="shared" si="33"/>
        <v>241012</v>
      </c>
      <c r="N748" t="str">
        <f>IFERROR(IF(L748="231","231",VLOOKUP(E748,Materiales!$A$1:$G$37443,7,FALSE)),"N/A")</f>
        <v>Varios</v>
      </c>
    </row>
    <row r="749" spans="1:14" x14ac:dyDescent="0.25">
      <c r="A749">
        <v>2110040047</v>
      </c>
      <c r="B749" t="s">
        <v>1178</v>
      </c>
      <c r="C749">
        <v>2310040368</v>
      </c>
      <c r="D749" t="s">
        <v>2179</v>
      </c>
      <c r="E749">
        <v>2430550009</v>
      </c>
      <c r="F749" t="s">
        <v>3582</v>
      </c>
      <c r="G749" t="s">
        <v>89</v>
      </c>
      <c r="H749">
        <v>10.3896</v>
      </c>
      <c r="I749">
        <v>2</v>
      </c>
      <c r="J749">
        <v>8000</v>
      </c>
      <c r="K749">
        <f>+VLOOKUP(E749,Costos!$A$1:$I$716100,9,FALSE)</f>
        <v>1.6416919999999999</v>
      </c>
      <c r="L749" t="str">
        <f t="shared" si="32"/>
        <v>243</v>
      </c>
      <c r="M749" t="str">
        <f t="shared" si="33"/>
        <v>243055</v>
      </c>
      <c r="N749" t="str">
        <f>IFERROR(IF(L749="231","231",VLOOKUP(E749,Materiales!$A$1:$G$37443,7,FALSE)),"N/A")</f>
        <v>Varios</v>
      </c>
    </row>
    <row r="750" spans="1:14" x14ac:dyDescent="0.25">
      <c r="A750">
        <v>2110040047</v>
      </c>
      <c r="B750" t="s">
        <v>1178</v>
      </c>
      <c r="C750">
        <v>2310040368</v>
      </c>
      <c r="D750" t="s">
        <v>2179</v>
      </c>
      <c r="E750">
        <v>2410120036</v>
      </c>
      <c r="F750" t="s">
        <v>3260</v>
      </c>
      <c r="G750" t="s">
        <v>89</v>
      </c>
      <c r="H750">
        <v>2.4241999999999999</v>
      </c>
      <c r="I750">
        <v>2</v>
      </c>
      <c r="J750">
        <v>8000</v>
      </c>
      <c r="K750">
        <f>+VLOOKUP(E750,Costos!$A$1:$I$716100,9,FALSE)</f>
        <v>15.371040000000001</v>
      </c>
      <c r="L750" t="str">
        <f t="shared" si="32"/>
        <v>241</v>
      </c>
      <c r="M750" t="str">
        <f t="shared" si="33"/>
        <v>241012</v>
      </c>
      <c r="N750" t="str">
        <f>IFERROR(IF(L750="231","231",VLOOKUP(E750,Materiales!$A$1:$G$37443,7,FALSE)),"N/A")</f>
        <v>Varios</v>
      </c>
    </row>
    <row r="751" spans="1:14" x14ac:dyDescent="0.25">
      <c r="A751">
        <v>2110040047</v>
      </c>
      <c r="B751" t="s">
        <v>1178</v>
      </c>
      <c r="C751">
        <v>2310040368</v>
      </c>
      <c r="D751" t="s">
        <v>2179</v>
      </c>
      <c r="E751">
        <v>2430890005</v>
      </c>
      <c r="F751" t="s">
        <v>3657</v>
      </c>
      <c r="G751" t="s">
        <v>89</v>
      </c>
      <c r="H751">
        <v>53.077100000000002</v>
      </c>
      <c r="I751">
        <v>2</v>
      </c>
      <c r="J751">
        <v>8000</v>
      </c>
      <c r="K751">
        <f>+VLOOKUP(E751,Costos!$A$1:$I$716100,9,FALSE)</f>
        <v>5.3839759999999997</v>
      </c>
      <c r="L751" t="str">
        <f t="shared" si="32"/>
        <v>243</v>
      </c>
      <c r="M751" t="str">
        <f t="shared" si="33"/>
        <v>243089</v>
      </c>
      <c r="N751" t="str">
        <f>IFERROR(IF(L751="231","231",VLOOKUP(E751,Materiales!$A$1:$G$37443,7,FALSE)),"N/A")</f>
        <v>Varios</v>
      </c>
    </row>
    <row r="752" spans="1:14" x14ac:dyDescent="0.25">
      <c r="A752">
        <v>2110040047</v>
      </c>
      <c r="B752" t="s">
        <v>1178</v>
      </c>
      <c r="C752">
        <v>2110040047</v>
      </c>
      <c r="D752" t="s">
        <v>1178</v>
      </c>
      <c r="E752">
        <v>2310040369</v>
      </c>
      <c r="F752" t="s">
        <v>2180</v>
      </c>
      <c r="G752" t="s">
        <v>36</v>
      </c>
      <c r="H752">
        <v>8000</v>
      </c>
      <c r="I752">
        <v>1</v>
      </c>
      <c r="J752">
        <v>8000</v>
      </c>
      <c r="K752">
        <f>+VLOOKUP(E752,Costos!$A$1:$I$716100,9,FALSE)</f>
        <v>9.9515000000000006E-2</v>
      </c>
      <c r="L752" t="str">
        <f t="shared" si="32"/>
        <v>231</v>
      </c>
      <c r="M752" t="str">
        <f t="shared" si="33"/>
        <v>231004</v>
      </c>
      <c r="N752" t="str">
        <f>IFERROR(IF(L752="231","231",VLOOKUP(E752,Materiales!$A$1:$G$37443,7,FALSE)),"N/A")</f>
        <v>231</v>
      </c>
    </row>
    <row r="753" spans="1:14" x14ac:dyDescent="0.25">
      <c r="A753">
        <v>2110040047</v>
      </c>
      <c r="B753" t="s">
        <v>1178</v>
      </c>
      <c r="C753">
        <v>2310040369</v>
      </c>
      <c r="D753" t="s">
        <v>2180</v>
      </c>
      <c r="E753">
        <v>2310040572</v>
      </c>
      <c r="F753" t="s">
        <v>2212</v>
      </c>
      <c r="G753" t="s">
        <v>89</v>
      </c>
      <c r="H753">
        <v>0.55410000000000004</v>
      </c>
      <c r="I753">
        <v>2</v>
      </c>
      <c r="J753">
        <v>8000</v>
      </c>
      <c r="K753">
        <f>+VLOOKUP(E753,Costos!$A$1:$I$716100,9,FALSE)</f>
        <v>19.455696</v>
      </c>
      <c r="L753" t="str">
        <f t="shared" si="32"/>
        <v>231</v>
      </c>
      <c r="M753" t="str">
        <f t="shared" si="33"/>
        <v>231004</v>
      </c>
      <c r="N753" t="str">
        <f>IFERROR(IF(L753="231","231",VLOOKUP(E753,Materiales!$A$1:$G$37443,7,FALSE)),"N/A")</f>
        <v>231</v>
      </c>
    </row>
    <row r="754" spans="1:14" x14ac:dyDescent="0.25">
      <c r="A754">
        <v>2110040047</v>
      </c>
      <c r="B754" t="s">
        <v>1178</v>
      </c>
      <c r="C754">
        <v>2310040572</v>
      </c>
      <c r="D754" t="s">
        <v>2212</v>
      </c>
      <c r="E754">
        <v>2430520005</v>
      </c>
      <c r="F754" t="s">
        <v>3574</v>
      </c>
      <c r="G754" t="s">
        <v>89</v>
      </c>
      <c r="H754">
        <v>0.27439999999999998</v>
      </c>
      <c r="I754">
        <v>3</v>
      </c>
      <c r="J754">
        <v>8000</v>
      </c>
      <c r="K754">
        <f>+VLOOKUP(E754,Costos!$A$1:$I$716100,9,FALSE)</f>
        <v>11.219386</v>
      </c>
      <c r="L754" t="str">
        <f t="shared" si="32"/>
        <v>243</v>
      </c>
      <c r="M754" t="str">
        <f t="shared" si="33"/>
        <v>243052</v>
      </c>
      <c r="N754" t="str">
        <f>IFERROR(IF(L754="231","231",VLOOKUP(E754,Materiales!$A$1:$G$37443,7,FALSE)),"N/A")</f>
        <v>Varios</v>
      </c>
    </row>
    <row r="755" spans="1:14" x14ac:dyDescent="0.25">
      <c r="A755">
        <v>2110040047</v>
      </c>
      <c r="B755" t="s">
        <v>1178</v>
      </c>
      <c r="C755">
        <v>2310040369</v>
      </c>
      <c r="D755" t="s">
        <v>2180</v>
      </c>
      <c r="E755">
        <v>2310040539</v>
      </c>
      <c r="F755" t="s">
        <v>2190</v>
      </c>
      <c r="G755" t="s">
        <v>89</v>
      </c>
      <c r="H755">
        <v>1.1082000000000001</v>
      </c>
      <c r="I755">
        <v>2</v>
      </c>
      <c r="J755">
        <v>8000</v>
      </c>
      <c r="K755">
        <f>+VLOOKUP(E755,Costos!$A$1:$I$716100,9,FALSE)</f>
        <v>60.911999999999999</v>
      </c>
      <c r="L755" t="str">
        <f t="shared" si="32"/>
        <v>231</v>
      </c>
      <c r="M755" t="str">
        <f t="shared" si="33"/>
        <v>231004</v>
      </c>
      <c r="N755" t="str">
        <f>IFERROR(IF(L755="231","231",VLOOKUP(E755,Materiales!$A$1:$G$37443,7,FALSE)),"N/A")</f>
        <v>231</v>
      </c>
    </row>
    <row r="756" spans="1:14" x14ac:dyDescent="0.25">
      <c r="A756">
        <v>2110040047</v>
      </c>
      <c r="B756" t="s">
        <v>1178</v>
      </c>
      <c r="C756">
        <v>2310040539</v>
      </c>
      <c r="D756" t="s">
        <v>2190</v>
      </c>
      <c r="E756">
        <v>2410260028</v>
      </c>
      <c r="F756" t="s">
        <v>3323</v>
      </c>
      <c r="G756" t="s">
        <v>89</v>
      </c>
      <c r="H756">
        <v>2.23E-2</v>
      </c>
      <c r="I756">
        <v>3</v>
      </c>
      <c r="J756">
        <v>8000</v>
      </c>
      <c r="K756">
        <f>+VLOOKUP(E756,Costos!$A$1:$I$716100,9,FALSE)</f>
        <v>48.858373999999998</v>
      </c>
      <c r="L756" t="str">
        <f t="shared" si="32"/>
        <v>241</v>
      </c>
      <c r="M756" t="str">
        <f t="shared" si="33"/>
        <v>241026</v>
      </c>
      <c r="N756" t="str">
        <f>IFERROR(IF(L756="231","231",VLOOKUP(E756,Materiales!$A$1:$G$37443,7,FALSE)),"N/A")</f>
        <v>Otros</v>
      </c>
    </row>
    <row r="757" spans="1:14" x14ac:dyDescent="0.25">
      <c r="A757">
        <v>2110040047</v>
      </c>
      <c r="B757" t="s">
        <v>1178</v>
      </c>
      <c r="C757">
        <v>2310040539</v>
      </c>
      <c r="D757" t="s">
        <v>2190</v>
      </c>
      <c r="E757">
        <v>2410090255</v>
      </c>
      <c r="F757" t="s">
        <v>3191</v>
      </c>
      <c r="G757" t="s">
        <v>89</v>
      </c>
      <c r="H757">
        <v>0.31759999999999999</v>
      </c>
      <c r="I757">
        <v>3</v>
      </c>
      <c r="J757">
        <v>8000</v>
      </c>
      <c r="K757">
        <f>+VLOOKUP(E757,Costos!$A$1:$I$716100,9,FALSE)</f>
        <v>268.116086</v>
      </c>
      <c r="L757" t="str">
        <f t="shared" si="32"/>
        <v>241</v>
      </c>
      <c r="M757" t="str">
        <f t="shared" si="33"/>
        <v>241009</v>
      </c>
      <c r="N757" t="str">
        <f>IFERROR(IF(L757="231","231",VLOOKUP(E757,Materiales!$A$1:$G$37443,7,FALSE)),"N/A")</f>
        <v>Pigmentos</v>
      </c>
    </row>
    <row r="758" spans="1:14" x14ac:dyDescent="0.25">
      <c r="A758">
        <v>2110040047</v>
      </c>
      <c r="B758" t="s">
        <v>1178</v>
      </c>
      <c r="C758">
        <v>2310040539</v>
      </c>
      <c r="D758" t="s">
        <v>2190</v>
      </c>
      <c r="E758">
        <v>2410120053</v>
      </c>
      <c r="F758" t="s">
        <v>3265</v>
      </c>
      <c r="G758" t="s">
        <v>3152</v>
      </c>
      <c r="H758">
        <v>0.86909999999999998</v>
      </c>
      <c r="I758">
        <v>3</v>
      </c>
      <c r="J758">
        <v>8000</v>
      </c>
      <c r="K758">
        <f>+VLOOKUP(E758,Costos!$A$1:$I$716100,9,FALSE)</f>
        <v>7.6890919999999996</v>
      </c>
      <c r="L758" t="str">
        <f t="shared" ref="L758:L801" si="34">+LEFT(E758,3)</f>
        <v>241</v>
      </c>
      <c r="M758" t="str">
        <f t="shared" ref="M758:M801" si="35">+LEFT(E758,6)</f>
        <v>241012</v>
      </c>
      <c r="N758" t="str">
        <f>IFERROR(IF(L758="231","231",VLOOKUP(E758,Materiales!$A$1:$G$37443,7,FALSE)),"N/A")</f>
        <v>Varios</v>
      </c>
    </row>
    <row r="759" spans="1:14" x14ac:dyDescent="0.25">
      <c r="A759">
        <v>2110040047</v>
      </c>
      <c r="B759" t="s">
        <v>1178</v>
      </c>
      <c r="C759">
        <v>2310040369</v>
      </c>
      <c r="D759" t="s">
        <v>2180</v>
      </c>
      <c r="E759">
        <v>2430550009</v>
      </c>
      <c r="F759" t="s">
        <v>3582</v>
      </c>
      <c r="G759" t="s">
        <v>89</v>
      </c>
      <c r="H759">
        <v>10.3896</v>
      </c>
      <c r="I759">
        <v>2</v>
      </c>
      <c r="J759">
        <v>8000</v>
      </c>
      <c r="K759">
        <f>+VLOOKUP(E759,Costos!$A$1:$I$716100,9,FALSE)</f>
        <v>1.6416919999999999</v>
      </c>
      <c r="L759" t="str">
        <f t="shared" si="34"/>
        <v>243</v>
      </c>
      <c r="M759" t="str">
        <f t="shared" si="35"/>
        <v>243055</v>
      </c>
      <c r="N759" t="str">
        <f>IFERROR(IF(L759="231","231",VLOOKUP(E759,Materiales!$A$1:$G$37443,7,FALSE)),"N/A")</f>
        <v>Varios</v>
      </c>
    </row>
    <row r="760" spans="1:14" x14ac:dyDescent="0.25">
      <c r="A760">
        <v>2110040047</v>
      </c>
      <c r="B760" t="s">
        <v>1178</v>
      </c>
      <c r="C760">
        <v>2310040369</v>
      </c>
      <c r="D760" t="s">
        <v>2180</v>
      </c>
      <c r="E760">
        <v>2410120036</v>
      </c>
      <c r="F760" t="s">
        <v>3260</v>
      </c>
      <c r="G760" t="s">
        <v>89</v>
      </c>
      <c r="H760">
        <v>2.4241999999999999</v>
      </c>
      <c r="I760">
        <v>2</v>
      </c>
      <c r="J760">
        <v>8000</v>
      </c>
      <c r="K760">
        <f>+VLOOKUP(E760,Costos!$A$1:$I$716100,9,FALSE)</f>
        <v>15.371040000000001</v>
      </c>
      <c r="L760" t="str">
        <f t="shared" si="34"/>
        <v>241</v>
      </c>
      <c r="M760" t="str">
        <f t="shared" si="35"/>
        <v>241012</v>
      </c>
      <c r="N760" t="str">
        <f>IFERROR(IF(L760="231","231",VLOOKUP(E760,Materiales!$A$1:$G$37443,7,FALSE)),"N/A")</f>
        <v>Varios</v>
      </c>
    </row>
    <row r="761" spans="1:14" x14ac:dyDescent="0.25">
      <c r="A761">
        <v>2110040047</v>
      </c>
      <c r="B761" t="s">
        <v>1178</v>
      </c>
      <c r="C761">
        <v>2310040369</v>
      </c>
      <c r="D761" t="s">
        <v>2180</v>
      </c>
      <c r="E761">
        <v>2430890005</v>
      </c>
      <c r="F761" t="s">
        <v>3657</v>
      </c>
      <c r="G761" t="s">
        <v>89</v>
      </c>
      <c r="H761">
        <v>54.7879</v>
      </c>
      <c r="I761">
        <v>2</v>
      </c>
      <c r="J761">
        <v>8000</v>
      </c>
      <c r="K761">
        <f>+VLOOKUP(E761,Costos!$A$1:$I$716100,9,FALSE)</f>
        <v>5.3839759999999997</v>
      </c>
      <c r="L761" t="str">
        <f t="shared" si="34"/>
        <v>243</v>
      </c>
      <c r="M761" t="str">
        <f t="shared" si="35"/>
        <v>243089</v>
      </c>
      <c r="N761" t="str">
        <f>IFERROR(IF(L761="231","231",VLOOKUP(E761,Materiales!$A$1:$G$37443,7,FALSE)),"N/A")</f>
        <v>Varios</v>
      </c>
    </row>
    <row r="762" spans="1:14" x14ac:dyDescent="0.25">
      <c r="A762">
        <v>2110040047</v>
      </c>
      <c r="B762" t="s">
        <v>1178</v>
      </c>
      <c r="C762">
        <v>2110040047</v>
      </c>
      <c r="D762" t="s">
        <v>1178</v>
      </c>
      <c r="E762">
        <v>2310040370</v>
      </c>
      <c r="F762" t="s">
        <v>2181</v>
      </c>
      <c r="G762" t="s">
        <v>36</v>
      </c>
      <c r="H762">
        <v>8000</v>
      </c>
      <c r="I762">
        <v>1</v>
      </c>
      <c r="J762">
        <v>8000</v>
      </c>
      <c r="K762">
        <f>+VLOOKUP(E762,Costos!$A$1:$I$716100,9,FALSE)</f>
        <v>8.8251999999999997E-2</v>
      </c>
      <c r="L762" t="str">
        <f t="shared" si="34"/>
        <v>231</v>
      </c>
      <c r="M762" t="str">
        <f t="shared" si="35"/>
        <v>231004</v>
      </c>
      <c r="N762" t="str">
        <f>IFERROR(IF(L762="231","231",VLOOKUP(E762,Materiales!$A$1:$G$37443,7,FALSE)),"N/A")</f>
        <v>231</v>
      </c>
    </row>
    <row r="763" spans="1:14" x14ac:dyDescent="0.25">
      <c r="A763">
        <v>2110040047</v>
      </c>
      <c r="B763" t="s">
        <v>1178</v>
      </c>
      <c r="C763">
        <v>2310040370</v>
      </c>
      <c r="D763" t="s">
        <v>2181</v>
      </c>
      <c r="E763">
        <v>2310040544</v>
      </c>
      <c r="F763" t="s">
        <v>2195</v>
      </c>
      <c r="G763" t="s">
        <v>89</v>
      </c>
      <c r="H763">
        <v>4.7515000000000001</v>
      </c>
      <c r="I763">
        <v>2</v>
      </c>
      <c r="J763">
        <v>8000</v>
      </c>
      <c r="K763">
        <f>+VLOOKUP(E763,Costos!$A$1:$I$716100,9,FALSE)</f>
        <v>16.509259</v>
      </c>
      <c r="L763" t="str">
        <f t="shared" si="34"/>
        <v>231</v>
      </c>
      <c r="M763" t="str">
        <f t="shared" si="35"/>
        <v>231004</v>
      </c>
      <c r="N763" t="str">
        <f>IFERROR(IF(L763="231","231",VLOOKUP(E763,Materiales!$A$1:$G$37443,7,FALSE)),"N/A")</f>
        <v>231</v>
      </c>
    </row>
    <row r="764" spans="1:14" x14ac:dyDescent="0.25">
      <c r="A764">
        <v>2110040047</v>
      </c>
      <c r="B764" t="s">
        <v>1178</v>
      </c>
      <c r="C764">
        <v>2310040544</v>
      </c>
      <c r="D764" t="s">
        <v>2195</v>
      </c>
      <c r="E764">
        <v>2410260028</v>
      </c>
      <c r="F764" t="s">
        <v>3323</v>
      </c>
      <c r="G764" t="s">
        <v>89</v>
      </c>
      <c r="H764">
        <v>7.22E-2</v>
      </c>
      <c r="I764">
        <v>3</v>
      </c>
      <c r="J764">
        <v>8000</v>
      </c>
      <c r="K764">
        <f>+VLOOKUP(E764,Costos!$A$1:$I$716100,9,FALSE)</f>
        <v>48.858373999999998</v>
      </c>
      <c r="L764" t="str">
        <f t="shared" si="34"/>
        <v>241</v>
      </c>
      <c r="M764" t="str">
        <f t="shared" si="35"/>
        <v>241026</v>
      </c>
      <c r="N764" t="str">
        <f>IFERROR(IF(L764="231","231",VLOOKUP(E764,Materiales!$A$1:$G$37443,7,FALSE)),"N/A")</f>
        <v>Otros</v>
      </c>
    </row>
    <row r="765" spans="1:14" x14ac:dyDescent="0.25">
      <c r="A765">
        <v>2110040047</v>
      </c>
      <c r="B765" t="s">
        <v>1178</v>
      </c>
      <c r="C765">
        <v>2310040544</v>
      </c>
      <c r="D765" t="s">
        <v>2195</v>
      </c>
      <c r="E765">
        <v>2410090271</v>
      </c>
      <c r="F765" t="s">
        <v>3194</v>
      </c>
      <c r="G765" t="s">
        <v>89</v>
      </c>
      <c r="H765">
        <v>1.1879</v>
      </c>
      <c r="I765">
        <v>3</v>
      </c>
      <c r="J765">
        <v>8000</v>
      </c>
      <c r="K765">
        <f>+VLOOKUP(E765,Costos!$A$1:$I$716100,9,FALSE)</f>
        <v>3.9142070000000002</v>
      </c>
      <c r="L765" t="str">
        <f t="shared" si="34"/>
        <v>241</v>
      </c>
      <c r="M765" t="str">
        <f t="shared" si="35"/>
        <v>241009</v>
      </c>
      <c r="N765" t="str">
        <f>IFERROR(IF(L765="231","231",VLOOKUP(E765,Materiales!$A$1:$G$37443,7,FALSE)),"N/A")</f>
        <v>Pigmentos</v>
      </c>
    </row>
    <row r="766" spans="1:14" x14ac:dyDescent="0.25">
      <c r="A766">
        <v>2110040047</v>
      </c>
      <c r="B766" t="s">
        <v>1178</v>
      </c>
      <c r="C766">
        <v>2310040544</v>
      </c>
      <c r="D766" t="s">
        <v>2195</v>
      </c>
      <c r="E766">
        <v>2410120037</v>
      </c>
      <c r="F766" t="s">
        <v>3261</v>
      </c>
      <c r="G766" t="s">
        <v>89</v>
      </c>
      <c r="H766">
        <v>2.3986000000000001</v>
      </c>
      <c r="I766">
        <v>3</v>
      </c>
      <c r="J766">
        <v>8000</v>
      </c>
      <c r="K766">
        <f>+VLOOKUP(E766,Costos!$A$1:$I$716100,9,FALSE)</f>
        <v>5.9638749999999998</v>
      </c>
      <c r="L766" t="str">
        <f t="shared" si="34"/>
        <v>241</v>
      </c>
      <c r="M766" t="str">
        <f t="shared" si="35"/>
        <v>241012</v>
      </c>
      <c r="N766" t="str">
        <f>IFERROR(IF(L766="231","231",VLOOKUP(E766,Materiales!$A$1:$G$37443,7,FALSE)),"N/A")</f>
        <v>Otros</v>
      </c>
    </row>
    <row r="767" spans="1:14" x14ac:dyDescent="0.25">
      <c r="A767">
        <v>2110040047</v>
      </c>
      <c r="B767" t="s">
        <v>1178</v>
      </c>
      <c r="C767">
        <v>2310040544</v>
      </c>
      <c r="D767" t="s">
        <v>2195</v>
      </c>
      <c r="E767">
        <v>2410120053</v>
      </c>
      <c r="F767" t="s">
        <v>3265</v>
      </c>
      <c r="G767" t="s">
        <v>3152</v>
      </c>
      <c r="H767">
        <v>3.9485000000000001</v>
      </c>
      <c r="I767">
        <v>3</v>
      </c>
      <c r="J767">
        <v>8000</v>
      </c>
      <c r="K767">
        <f>+VLOOKUP(E767,Costos!$A$1:$I$716100,9,FALSE)</f>
        <v>7.6890919999999996</v>
      </c>
      <c r="L767" t="str">
        <f t="shared" si="34"/>
        <v>241</v>
      </c>
      <c r="M767" t="str">
        <f t="shared" si="35"/>
        <v>241012</v>
      </c>
      <c r="N767" t="str">
        <f>IFERROR(IF(L767="231","231",VLOOKUP(E767,Materiales!$A$1:$G$37443,7,FALSE)),"N/A")</f>
        <v>Varios</v>
      </c>
    </row>
    <row r="768" spans="1:14" x14ac:dyDescent="0.25">
      <c r="A768">
        <v>2110040047</v>
      </c>
      <c r="B768" t="s">
        <v>1178</v>
      </c>
      <c r="C768">
        <v>2310040370</v>
      </c>
      <c r="D768" t="s">
        <v>2181</v>
      </c>
      <c r="E768">
        <v>2430550009</v>
      </c>
      <c r="F768" t="s">
        <v>3582</v>
      </c>
      <c r="G768" t="s">
        <v>89</v>
      </c>
      <c r="H768">
        <v>10.3896</v>
      </c>
      <c r="I768">
        <v>2</v>
      </c>
      <c r="J768">
        <v>8000</v>
      </c>
      <c r="K768">
        <f>+VLOOKUP(E768,Costos!$A$1:$I$716100,9,FALSE)</f>
        <v>1.6416919999999999</v>
      </c>
      <c r="L768" t="str">
        <f t="shared" si="34"/>
        <v>243</v>
      </c>
      <c r="M768" t="str">
        <f t="shared" si="35"/>
        <v>243055</v>
      </c>
      <c r="N768" t="str">
        <f>IFERROR(IF(L768="231","231",VLOOKUP(E768,Materiales!$A$1:$G$37443,7,FALSE)),"N/A")</f>
        <v>Varios</v>
      </c>
    </row>
    <row r="769" spans="1:14" x14ac:dyDescent="0.25">
      <c r="A769">
        <v>2110040047</v>
      </c>
      <c r="B769" t="s">
        <v>1178</v>
      </c>
      <c r="C769">
        <v>2310040370</v>
      </c>
      <c r="D769" t="s">
        <v>2181</v>
      </c>
      <c r="E769">
        <v>2410120036</v>
      </c>
      <c r="F769" t="s">
        <v>3260</v>
      </c>
      <c r="G769" t="s">
        <v>89</v>
      </c>
      <c r="H769">
        <v>2.4241999999999999</v>
      </c>
      <c r="I769">
        <v>2</v>
      </c>
      <c r="J769">
        <v>8000</v>
      </c>
      <c r="K769">
        <f>+VLOOKUP(E769,Costos!$A$1:$I$716100,9,FALSE)</f>
        <v>15.371040000000001</v>
      </c>
      <c r="L769" t="str">
        <f t="shared" si="34"/>
        <v>241</v>
      </c>
      <c r="M769" t="str">
        <f t="shared" si="35"/>
        <v>241012</v>
      </c>
      <c r="N769" t="str">
        <f>IFERROR(IF(L769="231","231",VLOOKUP(E769,Materiales!$A$1:$G$37443,7,FALSE)),"N/A")</f>
        <v>Varios</v>
      </c>
    </row>
    <row r="770" spans="1:14" x14ac:dyDescent="0.25">
      <c r="A770">
        <v>2110040047</v>
      </c>
      <c r="B770" t="s">
        <v>1178</v>
      </c>
      <c r="C770">
        <v>2310040370</v>
      </c>
      <c r="D770" t="s">
        <v>2181</v>
      </c>
      <c r="E770">
        <v>2430890005</v>
      </c>
      <c r="F770" t="s">
        <v>3657</v>
      </c>
      <c r="G770" t="s">
        <v>89</v>
      </c>
      <c r="H770">
        <v>51.698700000000002</v>
      </c>
      <c r="I770">
        <v>2</v>
      </c>
      <c r="J770">
        <v>8000</v>
      </c>
      <c r="K770">
        <f>+VLOOKUP(E770,Costos!$A$1:$I$716100,9,FALSE)</f>
        <v>5.3839759999999997</v>
      </c>
      <c r="L770" t="str">
        <f t="shared" si="34"/>
        <v>243</v>
      </c>
      <c r="M770" t="str">
        <f t="shared" si="35"/>
        <v>243089</v>
      </c>
      <c r="N770" t="str">
        <f>IFERROR(IF(L770="231","231",VLOOKUP(E770,Materiales!$A$1:$G$37443,7,FALSE)),"N/A")</f>
        <v>Varios</v>
      </c>
    </row>
    <row r="771" spans="1:14" x14ac:dyDescent="0.25">
      <c r="A771">
        <v>2110040047</v>
      </c>
      <c r="B771" t="s">
        <v>1178</v>
      </c>
      <c r="C771">
        <v>2110040047</v>
      </c>
      <c r="D771" t="s">
        <v>1178</v>
      </c>
      <c r="E771">
        <v>2310040371</v>
      </c>
      <c r="F771" t="s">
        <v>2182</v>
      </c>
      <c r="G771" t="s">
        <v>36</v>
      </c>
      <c r="H771">
        <v>8000</v>
      </c>
      <c r="I771">
        <v>1</v>
      </c>
      <c r="J771">
        <v>8000</v>
      </c>
      <c r="K771">
        <f>+VLOOKUP(E771,Costos!$A$1:$I$716100,9,FALSE)</f>
        <v>8.8510000000000005E-2</v>
      </c>
      <c r="L771" t="str">
        <f t="shared" si="34"/>
        <v>231</v>
      </c>
      <c r="M771" t="str">
        <f t="shared" si="35"/>
        <v>231004</v>
      </c>
      <c r="N771" t="str">
        <f>IFERROR(IF(L771="231","231",VLOOKUP(E771,Materiales!$A$1:$G$37443,7,FALSE)),"N/A")</f>
        <v>231</v>
      </c>
    </row>
    <row r="772" spans="1:14" x14ac:dyDescent="0.25">
      <c r="A772">
        <v>2110040047</v>
      </c>
      <c r="B772" t="s">
        <v>1178</v>
      </c>
      <c r="C772">
        <v>2310040371</v>
      </c>
      <c r="D772" t="s">
        <v>2182</v>
      </c>
      <c r="E772">
        <v>2310040546</v>
      </c>
      <c r="F772" t="s">
        <v>2197</v>
      </c>
      <c r="G772" t="s">
        <v>89</v>
      </c>
      <c r="H772">
        <v>2.2164999999999999</v>
      </c>
      <c r="I772">
        <v>2</v>
      </c>
      <c r="J772">
        <v>8000</v>
      </c>
      <c r="K772">
        <f>+VLOOKUP(E772,Costos!$A$1:$I$716100,9,FALSE)</f>
        <v>20.471598</v>
      </c>
      <c r="L772" t="str">
        <f t="shared" si="34"/>
        <v>231</v>
      </c>
      <c r="M772" t="str">
        <f t="shared" si="35"/>
        <v>231004</v>
      </c>
      <c r="N772" t="str">
        <f>IFERROR(IF(L772="231","231",VLOOKUP(E772,Materiales!$A$1:$G$37443,7,FALSE)),"N/A")</f>
        <v>231</v>
      </c>
    </row>
    <row r="773" spans="1:14" x14ac:dyDescent="0.25">
      <c r="A773">
        <v>2110040047</v>
      </c>
      <c r="B773" t="s">
        <v>1178</v>
      </c>
      <c r="C773">
        <v>2310040546</v>
      </c>
      <c r="D773" t="s">
        <v>2197</v>
      </c>
      <c r="E773">
        <v>2410260028</v>
      </c>
      <c r="F773" t="s">
        <v>3323</v>
      </c>
      <c r="G773" t="s">
        <v>89</v>
      </c>
      <c r="H773">
        <v>1.8499999999999999E-2</v>
      </c>
      <c r="I773">
        <v>3</v>
      </c>
      <c r="J773">
        <v>8000</v>
      </c>
      <c r="K773">
        <f>+VLOOKUP(E773,Costos!$A$1:$I$716100,9,FALSE)</f>
        <v>48.858373999999998</v>
      </c>
      <c r="L773" t="str">
        <f t="shared" si="34"/>
        <v>241</v>
      </c>
      <c r="M773" t="str">
        <f t="shared" si="35"/>
        <v>241026</v>
      </c>
      <c r="N773" t="str">
        <f>IFERROR(IF(L773="231","231",VLOOKUP(E773,Materiales!$A$1:$G$37443,7,FALSE)),"N/A")</f>
        <v>Otros</v>
      </c>
    </row>
    <row r="774" spans="1:14" x14ac:dyDescent="0.25">
      <c r="A774">
        <v>2110040047</v>
      </c>
      <c r="B774" t="s">
        <v>1178</v>
      </c>
      <c r="C774">
        <v>2310040546</v>
      </c>
      <c r="D774" t="s">
        <v>2197</v>
      </c>
      <c r="E774">
        <v>2430520005</v>
      </c>
      <c r="F774" t="s">
        <v>3574</v>
      </c>
      <c r="G774" t="s">
        <v>89</v>
      </c>
      <c r="H774">
        <v>0.47039999999999998</v>
      </c>
      <c r="I774">
        <v>3</v>
      </c>
      <c r="J774">
        <v>8000</v>
      </c>
      <c r="K774">
        <f>+VLOOKUP(E774,Costos!$A$1:$I$716100,9,FALSE)</f>
        <v>11.219386</v>
      </c>
      <c r="L774" t="str">
        <f t="shared" si="34"/>
        <v>243</v>
      </c>
      <c r="M774" t="str">
        <f t="shared" si="35"/>
        <v>243052</v>
      </c>
      <c r="N774" t="str">
        <f>IFERROR(IF(L774="231","231",VLOOKUP(E774,Materiales!$A$1:$G$37443,7,FALSE)),"N/A")</f>
        <v>Varios</v>
      </c>
    </row>
    <row r="775" spans="1:14" x14ac:dyDescent="0.25">
      <c r="A775">
        <v>2110040047</v>
      </c>
      <c r="B775" t="s">
        <v>1178</v>
      </c>
      <c r="C775">
        <v>2310040546</v>
      </c>
      <c r="D775" t="s">
        <v>2197</v>
      </c>
      <c r="E775">
        <v>2410090256</v>
      </c>
      <c r="F775" t="s">
        <v>3192</v>
      </c>
      <c r="G775" t="s">
        <v>89</v>
      </c>
      <c r="H775">
        <v>0.18509999999999999</v>
      </c>
      <c r="I775">
        <v>3</v>
      </c>
      <c r="J775">
        <v>8000</v>
      </c>
      <c r="K775">
        <f>+VLOOKUP(E775,Costos!$A$1:$I$716100,9,FALSE)</f>
        <v>52.310153</v>
      </c>
      <c r="L775" t="str">
        <f t="shared" si="34"/>
        <v>241</v>
      </c>
      <c r="M775" t="str">
        <f t="shared" si="35"/>
        <v>241009</v>
      </c>
      <c r="N775" t="str">
        <f>IFERROR(IF(L775="231","231",VLOOKUP(E775,Materiales!$A$1:$G$37443,7,FALSE)),"N/A")</f>
        <v>Pigmentos</v>
      </c>
    </row>
    <row r="776" spans="1:14" x14ac:dyDescent="0.25">
      <c r="A776">
        <v>2110040047</v>
      </c>
      <c r="B776" t="s">
        <v>1178</v>
      </c>
      <c r="C776">
        <v>2310040546</v>
      </c>
      <c r="D776" t="s">
        <v>2197</v>
      </c>
      <c r="E776">
        <v>2410120053</v>
      </c>
      <c r="F776" t="s">
        <v>3265</v>
      </c>
      <c r="G776" t="s">
        <v>3152</v>
      </c>
      <c r="H776">
        <v>1.7444</v>
      </c>
      <c r="I776">
        <v>3</v>
      </c>
      <c r="J776">
        <v>8000</v>
      </c>
      <c r="K776">
        <f>+VLOOKUP(E776,Costos!$A$1:$I$716100,9,FALSE)</f>
        <v>7.6890919999999996</v>
      </c>
      <c r="L776" t="str">
        <f t="shared" si="34"/>
        <v>241</v>
      </c>
      <c r="M776" t="str">
        <f t="shared" si="35"/>
        <v>241012</v>
      </c>
      <c r="N776" t="str">
        <f>IFERROR(IF(L776="231","231",VLOOKUP(E776,Materiales!$A$1:$G$37443,7,FALSE)),"N/A")</f>
        <v>Varios</v>
      </c>
    </row>
    <row r="777" spans="1:14" x14ac:dyDescent="0.25">
      <c r="A777">
        <v>2110040047</v>
      </c>
      <c r="B777" t="s">
        <v>1178</v>
      </c>
      <c r="C777">
        <v>2310040371</v>
      </c>
      <c r="D777" t="s">
        <v>2182</v>
      </c>
      <c r="E777">
        <v>2430550009</v>
      </c>
      <c r="F777" t="s">
        <v>3582</v>
      </c>
      <c r="G777" t="s">
        <v>89</v>
      </c>
      <c r="H777">
        <v>10.3896</v>
      </c>
      <c r="I777">
        <v>2</v>
      </c>
      <c r="J777">
        <v>8000</v>
      </c>
      <c r="K777">
        <f>+VLOOKUP(E777,Costos!$A$1:$I$716100,9,FALSE)</f>
        <v>1.6416919999999999</v>
      </c>
      <c r="L777" t="str">
        <f t="shared" si="34"/>
        <v>243</v>
      </c>
      <c r="M777" t="str">
        <f t="shared" si="35"/>
        <v>243055</v>
      </c>
      <c r="N777" t="str">
        <f>IFERROR(IF(L777="231","231",VLOOKUP(E777,Materiales!$A$1:$G$37443,7,FALSE)),"N/A")</f>
        <v>Varios</v>
      </c>
    </row>
    <row r="778" spans="1:14" x14ac:dyDescent="0.25">
      <c r="A778">
        <v>2110040047</v>
      </c>
      <c r="B778" t="s">
        <v>1178</v>
      </c>
      <c r="C778">
        <v>2310040371</v>
      </c>
      <c r="D778" t="s">
        <v>2182</v>
      </c>
      <c r="E778">
        <v>2410120036</v>
      </c>
      <c r="F778" t="s">
        <v>3260</v>
      </c>
      <c r="G778" t="s">
        <v>89</v>
      </c>
      <c r="H778">
        <v>2.4241999999999999</v>
      </c>
      <c r="I778">
        <v>2</v>
      </c>
      <c r="J778">
        <v>8000</v>
      </c>
      <c r="K778">
        <f>+VLOOKUP(E778,Costos!$A$1:$I$716100,9,FALSE)</f>
        <v>15.371040000000001</v>
      </c>
      <c r="L778" t="str">
        <f t="shared" si="34"/>
        <v>241</v>
      </c>
      <c r="M778" t="str">
        <f t="shared" si="35"/>
        <v>241012</v>
      </c>
      <c r="N778" t="str">
        <f>IFERROR(IF(L778="231","231",VLOOKUP(E778,Materiales!$A$1:$G$37443,7,FALSE)),"N/A")</f>
        <v>Varios</v>
      </c>
    </row>
    <row r="779" spans="1:14" x14ac:dyDescent="0.25">
      <c r="A779">
        <v>2110040047</v>
      </c>
      <c r="B779" t="s">
        <v>1178</v>
      </c>
      <c r="C779">
        <v>2310040371</v>
      </c>
      <c r="D779" t="s">
        <v>2182</v>
      </c>
      <c r="E779">
        <v>2430890005</v>
      </c>
      <c r="F779" t="s">
        <v>3657</v>
      </c>
      <c r="G779" t="s">
        <v>89</v>
      </c>
      <c r="H779">
        <v>54.233800000000002</v>
      </c>
      <c r="I779">
        <v>2</v>
      </c>
      <c r="J779">
        <v>8000</v>
      </c>
      <c r="K779">
        <f>+VLOOKUP(E779,Costos!$A$1:$I$716100,9,FALSE)</f>
        <v>5.3839759999999997</v>
      </c>
      <c r="L779" t="str">
        <f t="shared" si="34"/>
        <v>243</v>
      </c>
      <c r="M779" t="str">
        <f t="shared" si="35"/>
        <v>243089</v>
      </c>
      <c r="N779" t="str">
        <f>IFERROR(IF(L779="231","231",VLOOKUP(E779,Materiales!$A$1:$G$37443,7,FALSE)),"N/A")</f>
        <v>Varios</v>
      </c>
    </row>
    <row r="780" spans="1:14" x14ac:dyDescent="0.25">
      <c r="A780">
        <v>2110040047</v>
      </c>
      <c r="B780" t="s">
        <v>1178</v>
      </c>
      <c r="C780">
        <v>2110040047</v>
      </c>
      <c r="D780" t="s">
        <v>1178</v>
      </c>
      <c r="E780">
        <v>2310040372</v>
      </c>
      <c r="F780" t="s">
        <v>2183</v>
      </c>
      <c r="G780" t="s">
        <v>36</v>
      </c>
      <c r="H780">
        <v>8000</v>
      </c>
      <c r="I780">
        <v>1</v>
      </c>
      <c r="J780">
        <v>8000</v>
      </c>
      <c r="K780">
        <f>+VLOOKUP(E780,Costos!$A$1:$I$716100,9,FALSE)</f>
        <v>8.7800000000000003E-2</v>
      </c>
      <c r="L780" t="str">
        <f t="shared" si="34"/>
        <v>231</v>
      </c>
      <c r="M780" t="str">
        <f t="shared" si="35"/>
        <v>231004</v>
      </c>
      <c r="N780" t="str">
        <f>IFERROR(IF(L780="231","231",VLOOKUP(E780,Materiales!$A$1:$G$37443,7,FALSE)),"N/A")</f>
        <v>231</v>
      </c>
    </row>
    <row r="781" spans="1:14" x14ac:dyDescent="0.25">
      <c r="A781">
        <v>2110040047</v>
      </c>
      <c r="B781" t="s">
        <v>1178</v>
      </c>
      <c r="C781">
        <v>2310040372</v>
      </c>
      <c r="D781" t="s">
        <v>2183</v>
      </c>
      <c r="E781">
        <v>2310040542</v>
      </c>
      <c r="F781" t="s">
        <v>2193</v>
      </c>
      <c r="G781" t="s">
        <v>89</v>
      </c>
      <c r="H781">
        <v>2.3065000000000002</v>
      </c>
      <c r="I781">
        <v>2</v>
      </c>
      <c r="J781">
        <v>8000</v>
      </c>
      <c r="K781">
        <f>+VLOOKUP(E781,Costos!$A$1:$I$716100,9,FALSE)</f>
        <v>26.301887000000001</v>
      </c>
      <c r="L781" t="str">
        <f t="shared" si="34"/>
        <v>231</v>
      </c>
      <c r="M781" t="str">
        <f t="shared" si="35"/>
        <v>231004</v>
      </c>
      <c r="N781" t="str">
        <f>IFERROR(IF(L781="231","231",VLOOKUP(E781,Materiales!$A$1:$G$37443,7,FALSE)),"N/A")</f>
        <v>231</v>
      </c>
    </row>
    <row r="782" spans="1:14" x14ac:dyDescent="0.25">
      <c r="A782">
        <v>2110040047</v>
      </c>
      <c r="B782" t="s">
        <v>1178</v>
      </c>
      <c r="C782">
        <v>2310040542</v>
      </c>
      <c r="D782" t="s">
        <v>2193</v>
      </c>
      <c r="E782">
        <v>2410260028</v>
      </c>
      <c r="F782" t="s">
        <v>3323</v>
      </c>
      <c r="G782" t="s">
        <v>89</v>
      </c>
      <c r="H782">
        <v>3.3000000000000002E-2</v>
      </c>
      <c r="I782">
        <v>3</v>
      </c>
      <c r="J782">
        <v>8000</v>
      </c>
      <c r="K782">
        <f>+VLOOKUP(E782,Costos!$A$1:$I$716100,9,FALSE)</f>
        <v>48.858373999999998</v>
      </c>
      <c r="L782" t="str">
        <f t="shared" si="34"/>
        <v>241</v>
      </c>
      <c r="M782" t="str">
        <f t="shared" si="35"/>
        <v>241026</v>
      </c>
      <c r="N782" t="str">
        <f>IFERROR(IF(L782="231","231",VLOOKUP(E782,Materiales!$A$1:$G$37443,7,FALSE)),"N/A")</f>
        <v>Otros</v>
      </c>
    </row>
    <row r="783" spans="1:14" x14ac:dyDescent="0.25">
      <c r="A783">
        <v>2110040047</v>
      </c>
      <c r="B783" t="s">
        <v>1178</v>
      </c>
      <c r="C783">
        <v>2310040542</v>
      </c>
      <c r="D783" t="s">
        <v>2193</v>
      </c>
      <c r="E783">
        <v>2410090271</v>
      </c>
      <c r="F783" t="s">
        <v>3194</v>
      </c>
      <c r="G783" t="s">
        <v>89</v>
      </c>
      <c r="H783">
        <v>0.15679999999999999</v>
      </c>
      <c r="I783">
        <v>3</v>
      </c>
      <c r="J783">
        <v>8000</v>
      </c>
      <c r="K783">
        <f>+VLOOKUP(E783,Costos!$A$1:$I$716100,9,FALSE)</f>
        <v>3.9142070000000002</v>
      </c>
      <c r="L783" t="str">
        <f t="shared" si="34"/>
        <v>241</v>
      </c>
      <c r="M783" t="str">
        <f t="shared" si="35"/>
        <v>241009</v>
      </c>
      <c r="N783" t="str">
        <f>IFERROR(IF(L783="231","231",VLOOKUP(E783,Materiales!$A$1:$G$37443,7,FALSE)),"N/A")</f>
        <v>Pigmentos</v>
      </c>
    </row>
    <row r="784" spans="1:14" x14ac:dyDescent="0.25">
      <c r="A784">
        <v>2110040047</v>
      </c>
      <c r="B784" t="s">
        <v>1178</v>
      </c>
      <c r="C784">
        <v>2310040542</v>
      </c>
      <c r="D784" t="s">
        <v>2193</v>
      </c>
      <c r="E784">
        <v>2410090302</v>
      </c>
      <c r="F784" t="s">
        <v>3202</v>
      </c>
      <c r="G784" t="s">
        <v>89</v>
      </c>
      <c r="H784">
        <v>0.31359999999999999</v>
      </c>
      <c r="I784">
        <v>3</v>
      </c>
      <c r="J784">
        <v>8000</v>
      </c>
      <c r="K784">
        <f>+VLOOKUP(E784,Costos!$A$1:$I$716100,9,FALSE)</f>
        <v>40.179017999999999</v>
      </c>
      <c r="L784" t="str">
        <f t="shared" si="34"/>
        <v>241</v>
      </c>
      <c r="M784" t="str">
        <f t="shared" si="35"/>
        <v>241009</v>
      </c>
      <c r="N784" t="str">
        <f>IFERROR(IF(L784="231","231",VLOOKUP(E784,Materiales!$A$1:$G$37443,7,FALSE)),"N/A")</f>
        <v>Pigmentos</v>
      </c>
    </row>
    <row r="785" spans="1:14" x14ac:dyDescent="0.25">
      <c r="A785">
        <v>2110040047</v>
      </c>
      <c r="B785" t="s">
        <v>1178</v>
      </c>
      <c r="C785">
        <v>2310040542</v>
      </c>
      <c r="D785" t="s">
        <v>2193</v>
      </c>
      <c r="E785">
        <v>2430680002</v>
      </c>
      <c r="F785" t="s">
        <v>3602</v>
      </c>
      <c r="G785" t="s">
        <v>89</v>
      </c>
      <c r="H785">
        <v>0.2351</v>
      </c>
      <c r="I785">
        <v>3</v>
      </c>
      <c r="J785">
        <v>8000</v>
      </c>
      <c r="K785">
        <f>+VLOOKUP(E785,Costos!$A$1:$I$716100,9,FALSE)</f>
        <v>37.0822</v>
      </c>
      <c r="L785" t="str">
        <f t="shared" si="34"/>
        <v>243</v>
      </c>
      <c r="M785" t="str">
        <f t="shared" si="35"/>
        <v>243068</v>
      </c>
      <c r="N785" t="str">
        <f>IFERROR(IF(L785="231","231",VLOOKUP(E785,Materiales!$A$1:$G$37443,7,FALSE)),"N/A")</f>
        <v>Pigmentos</v>
      </c>
    </row>
    <row r="786" spans="1:14" x14ac:dyDescent="0.25">
      <c r="A786">
        <v>2110040047</v>
      </c>
      <c r="B786" t="s">
        <v>1178</v>
      </c>
      <c r="C786">
        <v>2310040542</v>
      </c>
      <c r="D786" t="s">
        <v>2193</v>
      </c>
      <c r="E786">
        <v>2410120053</v>
      </c>
      <c r="F786" t="s">
        <v>3265</v>
      </c>
      <c r="G786" t="s">
        <v>3152</v>
      </c>
      <c r="H786">
        <v>1.7732000000000001</v>
      </c>
      <c r="I786">
        <v>3</v>
      </c>
      <c r="J786">
        <v>8000</v>
      </c>
      <c r="K786">
        <f>+VLOOKUP(E786,Costos!$A$1:$I$716100,9,FALSE)</f>
        <v>7.6890919999999996</v>
      </c>
      <c r="L786" t="str">
        <f t="shared" si="34"/>
        <v>241</v>
      </c>
      <c r="M786" t="str">
        <f t="shared" si="35"/>
        <v>241012</v>
      </c>
      <c r="N786" t="str">
        <f>IFERROR(IF(L786="231","231",VLOOKUP(E786,Materiales!$A$1:$G$37443,7,FALSE)),"N/A")</f>
        <v>Varios</v>
      </c>
    </row>
    <row r="787" spans="1:14" x14ac:dyDescent="0.25">
      <c r="A787">
        <v>2110040047</v>
      </c>
      <c r="B787" t="s">
        <v>1178</v>
      </c>
      <c r="C787">
        <v>2310040372</v>
      </c>
      <c r="D787" t="s">
        <v>2183</v>
      </c>
      <c r="E787">
        <v>2430550009</v>
      </c>
      <c r="F787" t="s">
        <v>3582</v>
      </c>
      <c r="G787" t="s">
        <v>89</v>
      </c>
      <c r="H787">
        <v>10.3896</v>
      </c>
      <c r="I787">
        <v>2</v>
      </c>
      <c r="J787">
        <v>8000</v>
      </c>
      <c r="K787">
        <f>+VLOOKUP(E787,Costos!$A$1:$I$716100,9,FALSE)</f>
        <v>1.6416919999999999</v>
      </c>
      <c r="L787" t="str">
        <f t="shared" si="34"/>
        <v>243</v>
      </c>
      <c r="M787" t="str">
        <f t="shared" si="35"/>
        <v>243055</v>
      </c>
      <c r="N787" t="str">
        <f>IFERROR(IF(L787="231","231",VLOOKUP(E787,Materiales!$A$1:$G$37443,7,FALSE)),"N/A")</f>
        <v>Varios</v>
      </c>
    </row>
    <row r="788" spans="1:14" x14ac:dyDescent="0.25">
      <c r="A788">
        <v>2110040047</v>
      </c>
      <c r="B788" t="s">
        <v>1178</v>
      </c>
      <c r="C788">
        <v>2310040372</v>
      </c>
      <c r="D788" t="s">
        <v>2183</v>
      </c>
      <c r="E788">
        <v>2410120036</v>
      </c>
      <c r="F788" t="s">
        <v>3260</v>
      </c>
      <c r="G788" t="s">
        <v>89</v>
      </c>
      <c r="H788">
        <v>2.4241999999999999</v>
      </c>
      <c r="I788">
        <v>2</v>
      </c>
      <c r="J788">
        <v>8000</v>
      </c>
      <c r="K788">
        <f>+VLOOKUP(E788,Costos!$A$1:$I$716100,9,FALSE)</f>
        <v>15.371040000000001</v>
      </c>
      <c r="L788" t="str">
        <f t="shared" si="34"/>
        <v>241</v>
      </c>
      <c r="M788" t="str">
        <f t="shared" si="35"/>
        <v>241012</v>
      </c>
      <c r="N788" t="str">
        <f>IFERROR(IF(L788="231","231",VLOOKUP(E788,Materiales!$A$1:$G$37443,7,FALSE)),"N/A")</f>
        <v>Varios</v>
      </c>
    </row>
    <row r="789" spans="1:14" x14ac:dyDescent="0.25">
      <c r="A789">
        <v>2110040047</v>
      </c>
      <c r="B789" t="s">
        <v>1178</v>
      </c>
      <c r="C789">
        <v>2310040372</v>
      </c>
      <c r="D789" t="s">
        <v>2183</v>
      </c>
      <c r="E789">
        <v>2430890005</v>
      </c>
      <c r="F789" t="s">
        <v>3657</v>
      </c>
      <c r="G789" t="s">
        <v>89</v>
      </c>
      <c r="H789">
        <v>54.143700000000003</v>
      </c>
      <c r="I789">
        <v>2</v>
      </c>
      <c r="J789">
        <v>8000</v>
      </c>
      <c r="K789">
        <f>+VLOOKUP(E789,Costos!$A$1:$I$716100,9,FALSE)</f>
        <v>5.3839759999999997</v>
      </c>
      <c r="L789" t="str">
        <f t="shared" si="34"/>
        <v>243</v>
      </c>
      <c r="M789" t="str">
        <f t="shared" si="35"/>
        <v>243089</v>
      </c>
      <c r="N789" t="str">
        <f>IFERROR(IF(L789="231","231",VLOOKUP(E789,Materiales!$A$1:$G$37443,7,FALSE)),"N/A")</f>
        <v>Varios</v>
      </c>
    </row>
    <row r="790" spans="1:14" x14ac:dyDescent="0.25">
      <c r="A790">
        <v>2110040047</v>
      </c>
      <c r="B790" t="s">
        <v>1178</v>
      </c>
      <c r="C790">
        <v>2110040047</v>
      </c>
      <c r="D790" t="s">
        <v>1178</v>
      </c>
      <c r="E790">
        <v>2310040571</v>
      </c>
      <c r="F790" t="s">
        <v>2211</v>
      </c>
      <c r="G790" t="s">
        <v>36</v>
      </c>
      <c r="H790">
        <v>8000</v>
      </c>
      <c r="I790">
        <v>1</v>
      </c>
      <c r="J790">
        <v>8000</v>
      </c>
      <c r="K790">
        <f>+VLOOKUP(E790,Costos!$A$1:$I$716100,9,FALSE)</f>
        <v>8.6475999999999997E-2</v>
      </c>
      <c r="L790" t="str">
        <f t="shared" si="34"/>
        <v>231</v>
      </c>
      <c r="M790" t="str">
        <f t="shared" si="35"/>
        <v>231004</v>
      </c>
      <c r="N790" t="str">
        <f>IFERROR(IF(L790="231","231",VLOOKUP(E790,Materiales!$A$1:$G$37443,7,FALSE)),"N/A")</f>
        <v>231</v>
      </c>
    </row>
    <row r="791" spans="1:14" x14ac:dyDescent="0.25">
      <c r="A791">
        <v>2110040047</v>
      </c>
      <c r="B791" t="s">
        <v>1178</v>
      </c>
      <c r="C791">
        <v>2310040571</v>
      </c>
      <c r="D791" t="s">
        <v>2211</v>
      </c>
      <c r="E791">
        <v>2310040572</v>
      </c>
      <c r="F791" t="s">
        <v>2212</v>
      </c>
      <c r="G791" t="s">
        <v>89</v>
      </c>
      <c r="H791">
        <v>1.8008999999999999</v>
      </c>
      <c r="I791">
        <v>2</v>
      </c>
      <c r="J791">
        <v>8000</v>
      </c>
      <c r="K791">
        <f>+VLOOKUP(E791,Costos!$A$1:$I$716100,9,FALSE)</f>
        <v>19.455696</v>
      </c>
      <c r="L791" t="str">
        <f t="shared" si="34"/>
        <v>231</v>
      </c>
      <c r="M791" t="str">
        <f t="shared" si="35"/>
        <v>231004</v>
      </c>
      <c r="N791" t="str">
        <f>IFERROR(IF(L791="231","231",VLOOKUP(E791,Materiales!$A$1:$G$37443,7,FALSE)),"N/A")</f>
        <v>231</v>
      </c>
    </row>
    <row r="792" spans="1:14" x14ac:dyDescent="0.25">
      <c r="A792">
        <v>2110040047</v>
      </c>
      <c r="B792" t="s">
        <v>1178</v>
      </c>
      <c r="C792">
        <v>2310040572</v>
      </c>
      <c r="D792" t="s">
        <v>2212</v>
      </c>
      <c r="E792">
        <v>2430520005</v>
      </c>
      <c r="F792" t="s">
        <v>3574</v>
      </c>
      <c r="G792" t="s">
        <v>89</v>
      </c>
      <c r="H792">
        <v>0.89180000000000004</v>
      </c>
      <c r="I792">
        <v>3</v>
      </c>
      <c r="J792">
        <v>8000</v>
      </c>
      <c r="K792">
        <f>+VLOOKUP(E792,Costos!$A$1:$I$716100,9,FALSE)</f>
        <v>11.219386</v>
      </c>
      <c r="L792" t="str">
        <f t="shared" si="34"/>
        <v>243</v>
      </c>
      <c r="M792" t="str">
        <f t="shared" si="35"/>
        <v>243052</v>
      </c>
      <c r="N792" t="str">
        <f>IFERROR(IF(L792="231","231",VLOOKUP(E792,Materiales!$A$1:$G$37443,7,FALSE)),"N/A")</f>
        <v>Varios</v>
      </c>
    </row>
    <row r="793" spans="1:14" x14ac:dyDescent="0.25">
      <c r="A793">
        <v>2110040047</v>
      </c>
      <c r="B793" t="s">
        <v>1178</v>
      </c>
      <c r="C793">
        <v>2310040571</v>
      </c>
      <c r="D793" t="s">
        <v>2211</v>
      </c>
      <c r="E793">
        <v>2430550009</v>
      </c>
      <c r="F793" t="s">
        <v>3582</v>
      </c>
      <c r="G793" t="s">
        <v>89</v>
      </c>
      <c r="H793">
        <v>10.3896</v>
      </c>
      <c r="I793">
        <v>2</v>
      </c>
      <c r="J793">
        <v>8000</v>
      </c>
      <c r="K793">
        <f>+VLOOKUP(E793,Costos!$A$1:$I$716100,9,FALSE)</f>
        <v>1.6416919999999999</v>
      </c>
      <c r="L793" t="str">
        <f t="shared" si="34"/>
        <v>243</v>
      </c>
      <c r="M793" t="str">
        <f t="shared" si="35"/>
        <v>243055</v>
      </c>
      <c r="N793" t="str">
        <f>IFERROR(IF(L793="231","231",VLOOKUP(E793,Materiales!$A$1:$G$37443,7,FALSE)),"N/A")</f>
        <v>Varios</v>
      </c>
    </row>
    <row r="794" spans="1:14" x14ac:dyDescent="0.25">
      <c r="A794">
        <v>2110040047</v>
      </c>
      <c r="B794" t="s">
        <v>1178</v>
      </c>
      <c r="C794">
        <v>2310040571</v>
      </c>
      <c r="D794" t="s">
        <v>2211</v>
      </c>
      <c r="E794">
        <v>2410120036</v>
      </c>
      <c r="F794" t="s">
        <v>3260</v>
      </c>
      <c r="G794" t="s">
        <v>89</v>
      </c>
      <c r="H794">
        <v>2.4241999999999999</v>
      </c>
      <c r="I794">
        <v>2</v>
      </c>
      <c r="J794">
        <v>8000</v>
      </c>
      <c r="K794">
        <f>+VLOOKUP(E794,Costos!$A$1:$I$716100,9,FALSE)</f>
        <v>15.371040000000001</v>
      </c>
      <c r="L794" t="str">
        <f t="shared" si="34"/>
        <v>241</v>
      </c>
      <c r="M794" t="str">
        <f t="shared" si="35"/>
        <v>241012</v>
      </c>
      <c r="N794" t="str">
        <f>IFERROR(IF(L794="231","231",VLOOKUP(E794,Materiales!$A$1:$G$37443,7,FALSE)),"N/A")</f>
        <v>Varios</v>
      </c>
    </row>
    <row r="795" spans="1:14" x14ac:dyDescent="0.25">
      <c r="A795">
        <v>2110040047</v>
      </c>
      <c r="B795" t="s">
        <v>1178</v>
      </c>
      <c r="C795">
        <v>2310040571</v>
      </c>
      <c r="D795" t="s">
        <v>2211</v>
      </c>
      <c r="E795">
        <v>2430890005</v>
      </c>
      <c r="F795" t="s">
        <v>3657</v>
      </c>
      <c r="G795" t="s">
        <v>89</v>
      </c>
      <c r="H795">
        <v>54.6494</v>
      </c>
      <c r="I795">
        <v>2</v>
      </c>
      <c r="J795">
        <v>8000</v>
      </c>
      <c r="K795">
        <f>+VLOOKUP(E795,Costos!$A$1:$I$716100,9,FALSE)</f>
        <v>5.3839759999999997</v>
      </c>
      <c r="L795" t="str">
        <f t="shared" si="34"/>
        <v>243</v>
      </c>
      <c r="M795" t="str">
        <f t="shared" si="35"/>
        <v>243089</v>
      </c>
      <c r="N795" t="str">
        <f>IFERROR(IF(L795="231","231",VLOOKUP(E795,Materiales!$A$1:$G$37443,7,FALSE)),"N/A")</f>
        <v>Varios</v>
      </c>
    </row>
    <row r="796" spans="1:14" x14ac:dyDescent="0.25">
      <c r="A796">
        <v>2110040047</v>
      </c>
      <c r="B796" t="s">
        <v>1178</v>
      </c>
      <c r="C796">
        <v>2110040047</v>
      </c>
      <c r="D796" t="s">
        <v>1178</v>
      </c>
      <c r="E796">
        <v>2320050624</v>
      </c>
      <c r="F796" t="s">
        <v>2771</v>
      </c>
      <c r="G796" t="s">
        <v>36</v>
      </c>
      <c r="H796">
        <v>8000</v>
      </c>
      <c r="I796">
        <v>1</v>
      </c>
      <c r="J796">
        <v>8000</v>
      </c>
      <c r="K796">
        <f>+VLOOKUP(E796,Costos!$A$1:$I$716100,9,FALSE)</f>
        <v>0.16957700000000001</v>
      </c>
      <c r="L796" t="str">
        <f t="shared" si="34"/>
        <v>232</v>
      </c>
      <c r="M796" t="str">
        <f t="shared" si="35"/>
        <v>232005</v>
      </c>
      <c r="N796" t="str">
        <f>IFERROR(IF(L796="231","231",VLOOKUP(E796,Materiales!$A$1:$G$37443,7,FALSE)),"N/A")</f>
        <v>Cajitas</v>
      </c>
    </row>
    <row r="797" spans="1:14" x14ac:dyDescent="0.25">
      <c r="A797">
        <v>2110040047</v>
      </c>
      <c r="B797" t="s">
        <v>1178</v>
      </c>
      <c r="C797">
        <v>2110040047</v>
      </c>
      <c r="D797" t="s">
        <v>1178</v>
      </c>
      <c r="E797">
        <v>2320250044</v>
      </c>
      <c r="F797" t="s">
        <v>3082</v>
      </c>
      <c r="G797" t="s">
        <v>36</v>
      </c>
      <c r="H797">
        <v>8000</v>
      </c>
      <c r="I797">
        <v>1</v>
      </c>
      <c r="J797">
        <v>8000</v>
      </c>
      <c r="K797">
        <f>+VLOOKUP(E797,Costos!$A$1:$I$716100,9,FALSE)</f>
        <v>3.0034000000000002E-2</v>
      </c>
      <c r="L797" t="str">
        <f t="shared" si="34"/>
        <v>232</v>
      </c>
      <c r="M797" t="str">
        <f t="shared" si="35"/>
        <v>232025</v>
      </c>
      <c r="N797" t="str">
        <f>IFERROR(IF(L797="231","231",VLOOKUP(E797,Materiales!$A$1:$G$37443,7,FALSE)),"N/A")</f>
        <v>Cajitas</v>
      </c>
    </row>
    <row r="798" spans="1:14" x14ac:dyDescent="0.25">
      <c r="A798">
        <v>2110040047</v>
      </c>
      <c r="B798" t="s">
        <v>1178</v>
      </c>
      <c r="C798">
        <v>2110040047</v>
      </c>
      <c r="D798" t="s">
        <v>1178</v>
      </c>
      <c r="E798">
        <v>2500030206</v>
      </c>
      <c r="F798" t="s">
        <v>4827</v>
      </c>
      <c r="G798" t="s">
        <v>36</v>
      </c>
      <c r="H798">
        <v>136</v>
      </c>
      <c r="I798">
        <v>1</v>
      </c>
      <c r="J798">
        <v>8000</v>
      </c>
      <c r="K798">
        <f>+VLOOKUP(E798,Costos!$A$1:$I$716100,9,FALSE)</f>
        <v>1.18</v>
      </c>
      <c r="L798" t="str">
        <f t="shared" si="34"/>
        <v>250</v>
      </c>
      <c r="M798" t="str">
        <f t="shared" si="35"/>
        <v>250003</v>
      </c>
      <c r="N798" t="str">
        <f>IFERROR(IF(L798="231","231",VLOOKUP(E798,Materiales!$A$1:$G$37443,7,FALSE)),"N/A")</f>
        <v>Cajón</v>
      </c>
    </row>
    <row r="799" spans="1:14" x14ac:dyDescent="0.25">
      <c r="A799">
        <v>2110040047</v>
      </c>
      <c r="B799" t="s">
        <v>1178</v>
      </c>
      <c r="C799">
        <v>2110040047</v>
      </c>
      <c r="D799" t="s">
        <v>1178</v>
      </c>
      <c r="E799">
        <v>2500110024</v>
      </c>
      <c r="F799" t="s">
        <v>3951</v>
      </c>
      <c r="G799" t="s">
        <v>89</v>
      </c>
      <c r="H799">
        <v>3.2</v>
      </c>
      <c r="I799">
        <v>1</v>
      </c>
      <c r="J799">
        <v>8000</v>
      </c>
      <c r="K799">
        <f>+VLOOKUP(E799,Costos!$A$1:$I$716100,9,FALSE)</f>
        <v>13.779227000000001</v>
      </c>
      <c r="L799" t="str">
        <f t="shared" si="34"/>
        <v>250</v>
      </c>
      <c r="M799" t="str">
        <f t="shared" si="35"/>
        <v>250011</v>
      </c>
      <c r="N799" t="str">
        <f>IFERROR(IF(L799="231","231",VLOOKUP(E799,Materiales!$A$1:$G$37443,7,FALSE)),"N/A")</f>
        <v>Varios</v>
      </c>
    </row>
    <row r="800" spans="1:14" x14ac:dyDescent="0.25">
      <c r="A800">
        <v>2110040047</v>
      </c>
      <c r="B800" t="s">
        <v>1178</v>
      </c>
      <c r="C800">
        <v>2110040047</v>
      </c>
      <c r="D800" t="s">
        <v>1178</v>
      </c>
      <c r="E800">
        <v>2500150004</v>
      </c>
      <c r="F800" t="s">
        <v>3961</v>
      </c>
      <c r="G800" t="s">
        <v>36</v>
      </c>
      <c r="H800">
        <v>0.8</v>
      </c>
      <c r="I800">
        <v>1</v>
      </c>
      <c r="J800">
        <v>8000</v>
      </c>
      <c r="K800">
        <f>+VLOOKUP(E800,Costos!$A$1:$I$716100,9,FALSE)</f>
        <v>2.63</v>
      </c>
      <c r="L800" t="str">
        <f t="shared" si="34"/>
        <v>250</v>
      </c>
      <c r="M800" t="str">
        <f t="shared" si="35"/>
        <v>250015</v>
      </c>
      <c r="N800" t="str">
        <f>IFERROR(IF(L800="231","231",VLOOKUP(E800,Materiales!$A$1:$G$37443,7,FALSE)),"N/A")</f>
        <v>Varios</v>
      </c>
    </row>
    <row r="801" spans="1:14" x14ac:dyDescent="0.25">
      <c r="A801">
        <v>2140040002</v>
      </c>
      <c r="B801" t="s">
        <v>1503</v>
      </c>
      <c r="C801">
        <v>2140040002</v>
      </c>
      <c r="D801" t="s">
        <v>1503</v>
      </c>
      <c r="E801">
        <v>2310250019</v>
      </c>
      <c r="F801" t="s">
        <v>2590</v>
      </c>
      <c r="G801" t="s">
        <v>36</v>
      </c>
      <c r="H801">
        <v>1333.3333</v>
      </c>
      <c r="I801">
        <v>1</v>
      </c>
      <c r="J801">
        <v>8000</v>
      </c>
      <c r="K801">
        <f>+VLOOKUP(E801,Costos!$A$1:$I$716100,9,FALSE)</f>
        <v>0.58613000000000004</v>
      </c>
      <c r="L801" t="str">
        <f t="shared" si="34"/>
        <v>231</v>
      </c>
      <c r="M801" t="str">
        <f t="shared" si="35"/>
        <v>231025</v>
      </c>
      <c r="N801" t="str">
        <f>IFERROR(IF(L801="231","231",VLOOKUP(E801,Materiales!$A$1:$G$37443,7,FALSE)),"N/A")</f>
        <v>231</v>
      </c>
    </row>
    <row r="802" spans="1:14" x14ac:dyDescent="0.25">
      <c r="A802">
        <v>2140040002</v>
      </c>
      <c r="B802" t="s">
        <v>1503</v>
      </c>
      <c r="C802">
        <v>2310250019</v>
      </c>
      <c r="D802" t="s">
        <v>2590</v>
      </c>
      <c r="E802">
        <v>2310160005</v>
      </c>
      <c r="F802" t="s">
        <v>2334</v>
      </c>
      <c r="G802" t="s">
        <v>36</v>
      </c>
      <c r="H802">
        <v>1333.3333</v>
      </c>
      <c r="I802">
        <v>2</v>
      </c>
      <c r="J802">
        <v>8000</v>
      </c>
      <c r="K802">
        <f>+VLOOKUP(E802,Costos!$A$1:$I$716100,9,FALSE)</f>
        <v>4.0314000000000003E-2</v>
      </c>
      <c r="L802" t="str">
        <f t="shared" ref="L802:L865" si="36">+LEFT(E802,3)</f>
        <v>231</v>
      </c>
      <c r="M802" t="str">
        <f t="shared" ref="M802:M865" si="37">+LEFT(E802,6)</f>
        <v>231016</v>
      </c>
      <c r="N802" t="str">
        <f>IFERROR(IF(L802="231","231",VLOOKUP(E802,Materiales!$A$1:$G$37443,7,FALSE)),"N/A")</f>
        <v>231</v>
      </c>
    </row>
    <row r="803" spans="1:14" x14ac:dyDescent="0.25">
      <c r="A803">
        <v>2140040002</v>
      </c>
      <c r="B803" t="s">
        <v>1503</v>
      </c>
      <c r="C803">
        <v>2310160005</v>
      </c>
      <c r="D803" t="s">
        <v>2334</v>
      </c>
      <c r="E803">
        <v>2410290575</v>
      </c>
      <c r="F803" t="s">
        <v>3365</v>
      </c>
      <c r="G803" t="s">
        <v>89</v>
      </c>
      <c r="H803">
        <v>4.3059000000000003</v>
      </c>
      <c r="I803">
        <v>3</v>
      </c>
      <c r="J803">
        <v>8000</v>
      </c>
      <c r="K803">
        <f>+VLOOKUP(E803,Costos!$A$1:$I$716100,9,FALSE)</f>
        <v>6.2486309999999996</v>
      </c>
      <c r="L803" t="str">
        <f t="shared" si="36"/>
        <v>241</v>
      </c>
      <c r="M803" t="str">
        <f t="shared" si="37"/>
        <v>241029</v>
      </c>
      <c r="N803" t="str">
        <f>IFERROR(IF(L803="231","231",VLOOKUP(E803,Materiales!$A$1:$G$37443,7,FALSE)),"N/A")</f>
        <v>Resinas</v>
      </c>
    </row>
    <row r="804" spans="1:14" x14ac:dyDescent="0.25">
      <c r="A804">
        <v>2140040002</v>
      </c>
      <c r="B804" t="s">
        <v>1503</v>
      </c>
      <c r="C804">
        <v>2310250019</v>
      </c>
      <c r="D804" t="s">
        <v>2590</v>
      </c>
      <c r="E804">
        <v>2310170002</v>
      </c>
      <c r="F804" t="s">
        <v>2479</v>
      </c>
      <c r="G804" t="s">
        <v>36</v>
      </c>
      <c r="H804">
        <v>1333.3333</v>
      </c>
      <c r="I804">
        <v>2</v>
      </c>
      <c r="J804">
        <v>8000</v>
      </c>
      <c r="K804">
        <f>+VLOOKUP(E804,Costos!$A$1:$I$716100,9,FALSE)</f>
        <v>4.6299E-2</v>
      </c>
      <c r="L804" t="str">
        <f t="shared" si="36"/>
        <v>231</v>
      </c>
      <c r="M804" t="str">
        <f t="shared" si="37"/>
        <v>231017</v>
      </c>
      <c r="N804" t="str">
        <f>IFERROR(IF(L804="231","231",VLOOKUP(E804,Materiales!$A$1:$G$37443,7,FALSE)),"N/A")</f>
        <v>231</v>
      </c>
    </row>
    <row r="805" spans="1:14" x14ac:dyDescent="0.25">
      <c r="A805">
        <v>2140040002</v>
      </c>
      <c r="B805" t="s">
        <v>1503</v>
      </c>
      <c r="C805">
        <v>2310170002</v>
      </c>
      <c r="D805" t="s">
        <v>2479</v>
      </c>
      <c r="E805">
        <v>2410290575</v>
      </c>
      <c r="F805" t="s">
        <v>3365</v>
      </c>
      <c r="G805" t="s">
        <v>89</v>
      </c>
      <c r="H805">
        <v>6.6421999999999999</v>
      </c>
      <c r="I805">
        <v>3</v>
      </c>
      <c r="J805">
        <v>8000</v>
      </c>
      <c r="K805">
        <f>+VLOOKUP(E805,Costos!$A$1:$I$716100,9,FALSE)</f>
        <v>6.2486309999999996</v>
      </c>
      <c r="L805" t="str">
        <f t="shared" si="36"/>
        <v>241</v>
      </c>
      <c r="M805" t="str">
        <f t="shared" si="37"/>
        <v>241029</v>
      </c>
      <c r="N805" t="str">
        <f>IFERROR(IF(L805="231","231",VLOOKUP(E805,Materiales!$A$1:$G$37443,7,FALSE)),"N/A")</f>
        <v>Resinas</v>
      </c>
    </row>
    <row r="806" spans="1:14" x14ac:dyDescent="0.25">
      <c r="A806">
        <v>2140040002</v>
      </c>
      <c r="B806" t="s">
        <v>1503</v>
      </c>
      <c r="C806">
        <v>2310250019</v>
      </c>
      <c r="D806" t="s">
        <v>2590</v>
      </c>
      <c r="E806">
        <v>2310250012</v>
      </c>
      <c r="F806" t="s">
        <v>2587</v>
      </c>
      <c r="G806" t="s">
        <v>89</v>
      </c>
      <c r="H806">
        <v>38.818199999999997</v>
      </c>
      <c r="I806">
        <v>2</v>
      </c>
      <c r="J806">
        <v>8000</v>
      </c>
      <c r="K806">
        <f>+VLOOKUP(E806,Costos!$A$1:$I$716100,9,FALSE)</f>
        <v>10.825002</v>
      </c>
      <c r="L806" t="str">
        <f t="shared" si="36"/>
        <v>231</v>
      </c>
      <c r="M806" t="str">
        <f t="shared" si="37"/>
        <v>231025</v>
      </c>
      <c r="N806" t="str">
        <f>IFERROR(IF(L806="231","231",VLOOKUP(E806,Materiales!$A$1:$G$37443,7,FALSE)),"N/A")</f>
        <v>231</v>
      </c>
    </row>
    <row r="807" spans="1:14" x14ac:dyDescent="0.25">
      <c r="A807">
        <v>2140040002</v>
      </c>
      <c r="B807" t="s">
        <v>1503</v>
      </c>
      <c r="C807">
        <v>2310250019</v>
      </c>
      <c r="D807" t="s">
        <v>2590</v>
      </c>
      <c r="E807">
        <v>2500070520</v>
      </c>
      <c r="F807" t="s">
        <v>3799</v>
      </c>
      <c r="G807" t="s">
        <v>36</v>
      </c>
      <c r="H807">
        <v>1333.3333</v>
      </c>
      <c r="I807">
        <v>2</v>
      </c>
      <c r="J807">
        <v>8000</v>
      </c>
      <c r="K807">
        <f>+VLOOKUP(E807,Costos!$A$1:$I$716100,9,FALSE)</f>
        <v>1.2921999999999999E-2</v>
      </c>
      <c r="L807" t="str">
        <f t="shared" si="36"/>
        <v>250</v>
      </c>
      <c r="M807" t="str">
        <f t="shared" si="37"/>
        <v>250007</v>
      </c>
      <c r="N807" t="str">
        <f>IFERROR(IF(L807="231","231",VLOOKUP(E807,Materiales!$A$1:$G$37443,7,FALSE)),"N/A")</f>
        <v>Etiquetas</v>
      </c>
    </row>
    <row r="808" spans="1:14" x14ac:dyDescent="0.25">
      <c r="A808">
        <v>2140040002</v>
      </c>
      <c r="B808" t="s">
        <v>1503</v>
      </c>
      <c r="C808">
        <v>2310250012</v>
      </c>
      <c r="D808" t="s">
        <v>2587</v>
      </c>
      <c r="E808">
        <v>2430550009</v>
      </c>
      <c r="F808" t="s">
        <v>3582</v>
      </c>
      <c r="G808" t="s">
        <v>89</v>
      </c>
      <c r="H808">
        <v>12.9392</v>
      </c>
      <c r="I808">
        <v>3</v>
      </c>
      <c r="J808">
        <v>8000</v>
      </c>
      <c r="K808">
        <f>+VLOOKUP(E808,Costos!$A$1:$I$716100,9,FALSE)</f>
        <v>1.6416919999999999</v>
      </c>
      <c r="L808" t="str">
        <f t="shared" si="36"/>
        <v>243</v>
      </c>
      <c r="M808" t="str">
        <f t="shared" si="37"/>
        <v>243055</v>
      </c>
      <c r="N808" t="str">
        <f>IFERROR(IF(L808="231","231",VLOOKUP(E808,Materiales!$A$1:$G$37443,7,FALSE)),"N/A")</f>
        <v>Varios</v>
      </c>
    </row>
    <row r="809" spans="1:14" x14ac:dyDescent="0.25">
      <c r="A809">
        <v>2140040002</v>
      </c>
      <c r="B809" t="s">
        <v>1503</v>
      </c>
      <c r="C809">
        <v>2310250012</v>
      </c>
      <c r="D809" t="s">
        <v>2587</v>
      </c>
      <c r="E809">
        <v>2430330004</v>
      </c>
      <c r="F809" t="s">
        <v>3554</v>
      </c>
      <c r="G809" t="s">
        <v>89</v>
      </c>
      <c r="H809">
        <v>5.0462999999999996</v>
      </c>
      <c r="I809">
        <v>3</v>
      </c>
      <c r="J809">
        <v>8000</v>
      </c>
      <c r="K809">
        <f>+VLOOKUP(E809,Costos!$A$1:$I$716100,9,FALSE)</f>
        <v>14.39495</v>
      </c>
      <c r="L809" t="str">
        <f t="shared" si="36"/>
        <v>243</v>
      </c>
      <c r="M809" t="str">
        <f t="shared" si="37"/>
        <v>243033</v>
      </c>
      <c r="N809" t="str">
        <f>IFERROR(IF(L809="231","231",VLOOKUP(E809,Materiales!$A$1:$G$37443,7,FALSE)),"N/A")</f>
        <v>Cauchos</v>
      </c>
    </row>
    <row r="810" spans="1:14" x14ac:dyDescent="0.25">
      <c r="A810">
        <v>2140040002</v>
      </c>
      <c r="B810" t="s">
        <v>1503</v>
      </c>
      <c r="C810">
        <v>2310250012</v>
      </c>
      <c r="D810" t="s">
        <v>2587</v>
      </c>
      <c r="E810">
        <v>2410120051</v>
      </c>
      <c r="F810" t="s">
        <v>3264</v>
      </c>
      <c r="G810" t="s">
        <v>89</v>
      </c>
      <c r="H810">
        <v>3.5847000000000002</v>
      </c>
      <c r="I810">
        <v>3</v>
      </c>
      <c r="J810">
        <v>8000</v>
      </c>
      <c r="K810">
        <f>+VLOOKUP(E810,Costos!$A$1:$I$716100,9,FALSE)</f>
        <v>31.756437999999999</v>
      </c>
      <c r="L810" t="str">
        <f t="shared" si="36"/>
        <v>241</v>
      </c>
      <c r="M810" t="str">
        <f t="shared" si="37"/>
        <v>241012</v>
      </c>
      <c r="N810" t="str">
        <f>IFERROR(IF(L810="231","231",VLOOKUP(E810,Materiales!$A$1:$G$37443,7,FALSE)),"N/A")</f>
        <v>Varios</v>
      </c>
    </row>
    <row r="811" spans="1:14" x14ac:dyDescent="0.25">
      <c r="A811">
        <v>2140040002</v>
      </c>
      <c r="B811" t="s">
        <v>1503</v>
      </c>
      <c r="C811">
        <v>2310250012</v>
      </c>
      <c r="D811" t="s">
        <v>2587</v>
      </c>
      <c r="E811">
        <v>2430520005</v>
      </c>
      <c r="F811" t="s">
        <v>3574</v>
      </c>
      <c r="G811" t="s">
        <v>89</v>
      </c>
      <c r="H811">
        <v>0.2329</v>
      </c>
      <c r="I811">
        <v>3</v>
      </c>
      <c r="J811">
        <v>8000</v>
      </c>
      <c r="K811">
        <f>+VLOOKUP(E811,Costos!$A$1:$I$716100,9,FALSE)</f>
        <v>11.219386</v>
      </c>
      <c r="L811" t="str">
        <f t="shared" si="36"/>
        <v>243</v>
      </c>
      <c r="M811" t="str">
        <f t="shared" si="37"/>
        <v>243052</v>
      </c>
      <c r="N811" t="str">
        <f>IFERROR(IF(L811="231","231",VLOOKUP(E811,Materiales!$A$1:$G$37443,7,FALSE)),"N/A")</f>
        <v>Varios</v>
      </c>
    </row>
    <row r="812" spans="1:14" x14ac:dyDescent="0.25">
      <c r="A812">
        <v>2140040002</v>
      </c>
      <c r="B812" t="s">
        <v>1503</v>
      </c>
      <c r="C812">
        <v>2310250012</v>
      </c>
      <c r="D812" t="s">
        <v>2587</v>
      </c>
      <c r="E812">
        <v>2430700001</v>
      </c>
      <c r="F812" t="s">
        <v>3609</v>
      </c>
      <c r="G812" t="s">
        <v>89</v>
      </c>
      <c r="H812">
        <v>0.58230000000000004</v>
      </c>
      <c r="I812">
        <v>3</v>
      </c>
      <c r="J812">
        <v>8000</v>
      </c>
      <c r="K812">
        <f>+VLOOKUP(E812,Costos!$A$1:$I$716100,9,FALSE)</f>
        <v>21.527200000000001</v>
      </c>
      <c r="L812" t="str">
        <f t="shared" si="36"/>
        <v>243</v>
      </c>
      <c r="M812" t="str">
        <f t="shared" si="37"/>
        <v>243070</v>
      </c>
      <c r="N812" t="str">
        <f>IFERROR(IF(L812="231","231",VLOOKUP(E812,Materiales!$A$1:$G$37443,7,FALSE)),"N/A")</f>
        <v>Pigmentos</v>
      </c>
    </row>
    <row r="813" spans="1:14" x14ac:dyDescent="0.25">
      <c r="A813">
        <v>2140040002</v>
      </c>
      <c r="B813" t="s">
        <v>1503</v>
      </c>
      <c r="C813">
        <v>2310250012</v>
      </c>
      <c r="D813" t="s">
        <v>2587</v>
      </c>
      <c r="E813">
        <v>2430530004</v>
      </c>
      <c r="F813" t="s">
        <v>3576</v>
      </c>
      <c r="G813" t="s">
        <v>89</v>
      </c>
      <c r="H813">
        <v>6.4695999999999998</v>
      </c>
      <c r="I813">
        <v>3</v>
      </c>
      <c r="J813">
        <v>8000</v>
      </c>
      <c r="K813">
        <f>+VLOOKUP(E813,Costos!$A$1:$I$716100,9,FALSE)</f>
        <v>0.48817100000000002</v>
      </c>
      <c r="L813" t="str">
        <f t="shared" si="36"/>
        <v>243</v>
      </c>
      <c r="M813" t="str">
        <f t="shared" si="37"/>
        <v>243053</v>
      </c>
      <c r="N813" t="str">
        <f>IFERROR(IF(L813="231","231",VLOOKUP(E813,Materiales!$A$1:$G$37443,7,FALSE)),"N/A")</f>
        <v>Varios</v>
      </c>
    </row>
    <row r="814" spans="1:14" x14ac:dyDescent="0.25">
      <c r="A814">
        <v>2140040002</v>
      </c>
      <c r="B814" t="s">
        <v>1503</v>
      </c>
      <c r="C814">
        <v>2310250012</v>
      </c>
      <c r="D814" t="s">
        <v>2587</v>
      </c>
      <c r="E814">
        <v>2410120053</v>
      </c>
      <c r="F814" t="s">
        <v>3265</v>
      </c>
      <c r="G814" t="s">
        <v>3152</v>
      </c>
      <c r="H814">
        <v>11.2684</v>
      </c>
      <c r="I814">
        <v>3</v>
      </c>
      <c r="J814">
        <v>8000</v>
      </c>
      <c r="K814">
        <f>+VLOOKUP(E814,Costos!$A$1:$I$716100,9,FALSE)</f>
        <v>7.6890919999999996</v>
      </c>
      <c r="L814" t="str">
        <f t="shared" si="36"/>
        <v>241</v>
      </c>
      <c r="M814" t="str">
        <f t="shared" si="37"/>
        <v>241012</v>
      </c>
      <c r="N814" t="str">
        <f>IFERROR(IF(L814="231","231",VLOOKUP(E814,Materiales!$A$1:$G$37443,7,FALSE)),"N/A")</f>
        <v>Varios</v>
      </c>
    </row>
    <row r="815" spans="1:14" x14ac:dyDescent="0.25">
      <c r="A815">
        <v>2140040002</v>
      </c>
      <c r="B815" t="s">
        <v>1503</v>
      </c>
      <c r="C815">
        <v>2140040002</v>
      </c>
      <c r="D815" t="s">
        <v>1503</v>
      </c>
      <c r="E815">
        <v>2310250021</v>
      </c>
      <c r="F815" t="s">
        <v>2591</v>
      </c>
      <c r="G815" t="s">
        <v>36</v>
      </c>
      <c r="H815">
        <v>1333.3333</v>
      </c>
      <c r="I815">
        <v>1</v>
      </c>
      <c r="J815">
        <v>8000</v>
      </c>
      <c r="K815">
        <f>+VLOOKUP(E815,Costos!$A$1:$I$716100,9,FALSE)</f>
        <v>0.58654499999999998</v>
      </c>
      <c r="L815" t="str">
        <f t="shared" si="36"/>
        <v>231</v>
      </c>
      <c r="M815" t="str">
        <f t="shared" si="37"/>
        <v>231025</v>
      </c>
      <c r="N815" t="str">
        <f>IFERROR(IF(L815="231","231",VLOOKUP(E815,Materiales!$A$1:$G$37443,7,FALSE)),"N/A")</f>
        <v>231</v>
      </c>
    </row>
    <row r="816" spans="1:14" x14ac:dyDescent="0.25">
      <c r="A816">
        <v>2140040002</v>
      </c>
      <c r="B816" t="s">
        <v>1503</v>
      </c>
      <c r="C816">
        <v>2310250021</v>
      </c>
      <c r="D816" t="s">
        <v>2591</v>
      </c>
      <c r="E816">
        <v>2310160005</v>
      </c>
      <c r="F816" t="s">
        <v>2334</v>
      </c>
      <c r="G816" t="s">
        <v>36</v>
      </c>
      <c r="H816">
        <v>1333.3333</v>
      </c>
      <c r="I816">
        <v>2</v>
      </c>
      <c r="J816">
        <v>8000</v>
      </c>
      <c r="K816">
        <f>+VLOOKUP(E816,Costos!$A$1:$I$716100,9,FALSE)</f>
        <v>4.0314000000000003E-2</v>
      </c>
      <c r="L816" t="str">
        <f t="shared" si="36"/>
        <v>231</v>
      </c>
      <c r="M816" t="str">
        <f t="shared" si="37"/>
        <v>231016</v>
      </c>
      <c r="N816" t="str">
        <f>IFERROR(IF(L816="231","231",VLOOKUP(E816,Materiales!$A$1:$G$37443,7,FALSE)),"N/A")</f>
        <v>231</v>
      </c>
    </row>
    <row r="817" spans="1:14" x14ac:dyDescent="0.25">
      <c r="A817">
        <v>2140040002</v>
      </c>
      <c r="B817" t="s">
        <v>1503</v>
      </c>
      <c r="C817">
        <v>2310160005</v>
      </c>
      <c r="D817" t="s">
        <v>2334</v>
      </c>
      <c r="E817">
        <v>2410290575</v>
      </c>
      <c r="F817" t="s">
        <v>3365</v>
      </c>
      <c r="G817" t="s">
        <v>89</v>
      </c>
      <c r="H817">
        <v>4.3059000000000003</v>
      </c>
      <c r="I817">
        <v>3</v>
      </c>
      <c r="J817">
        <v>8000</v>
      </c>
      <c r="K817">
        <f>+VLOOKUP(E817,Costos!$A$1:$I$716100,9,FALSE)</f>
        <v>6.2486309999999996</v>
      </c>
      <c r="L817" t="str">
        <f t="shared" si="36"/>
        <v>241</v>
      </c>
      <c r="M817" t="str">
        <f t="shared" si="37"/>
        <v>241029</v>
      </c>
      <c r="N817" t="str">
        <f>IFERROR(IF(L817="231","231",VLOOKUP(E817,Materiales!$A$1:$G$37443,7,FALSE)),"N/A")</f>
        <v>Resinas</v>
      </c>
    </row>
    <row r="818" spans="1:14" x14ac:dyDescent="0.25">
      <c r="A818">
        <v>2140040002</v>
      </c>
      <c r="B818" t="s">
        <v>1503</v>
      </c>
      <c r="C818">
        <v>2310250021</v>
      </c>
      <c r="D818" t="s">
        <v>2591</v>
      </c>
      <c r="E818">
        <v>2310170002</v>
      </c>
      <c r="F818" t="s">
        <v>2479</v>
      </c>
      <c r="G818" t="s">
        <v>36</v>
      </c>
      <c r="H818">
        <v>1333.3333</v>
      </c>
      <c r="I818">
        <v>2</v>
      </c>
      <c r="J818">
        <v>8000</v>
      </c>
      <c r="K818">
        <f>+VLOOKUP(E818,Costos!$A$1:$I$716100,9,FALSE)</f>
        <v>4.6299E-2</v>
      </c>
      <c r="L818" t="str">
        <f t="shared" si="36"/>
        <v>231</v>
      </c>
      <c r="M818" t="str">
        <f t="shared" si="37"/>
        <v>231017</v>
      </c>
      <c r="N818" t="str">
        <f>IFERROR(IF(L818="231","231",VLOOKUP(E818,Materiales!$A$1:$G$37443,7,FALSE)),"N/A")</f>
        <v>231</v>
      </c>
    </row>
    <row r="819" spans="1:14" x14ac:dyDescent="0.25">
      <c r="A819">
        <v>2140040002</v>
      </c>
      <c r="B819" t="s">
        <v>1503</v>
      </c>
      <c r="C819">
        <v>2310170002</v>
      </c>
      <c r="D819" t="s">
        <v>2479</v>
      </c>
      <c r="E819">
        <v>2410290575</v>
      </c>
      <c r="F819" t="s">
        <v>3365</v>
      </c>
      <c r="G819" t="s">
        <v>89</v>
      </c>
      <c r="H819">
        <v>6.6421999999999999</v>
      </c>
      <c r="I819">
        <v>3</v>
      </c>
      <c r="J819">
        <v>8000</v>
      </c>
      <c r="K819">
        <f>+VLOOKUP(E819,Costos!$A$1:$I$716100,9,FALSE)</f>
        <v>6.2486309999999996</v>
      </c>
      <c r="L819" t="str">
        <f t="shared" si="36"/>
        <v>241</v>
      </c>
      <c r="M819" t="str">
        <f t="shared" si="37"/>
        <v>241029</v>
      </c>
      <c r="N819" t="str">
        <f>IFERROR(IF(L819="231","231",VLOOKUP(E819,Materiales!$A$1:$G$37443,7,FALSE)),"N/A")</f>
        <v>Resinas</v>
      </c>
    </row>
    <row r="820" spans="1:14" x14ac:dyDescent="0.25">
      <c r="A820">
        <v>2140040002</v>
      </c>
      <c r="B820" t="s">
        <v>1503</v>
      </c>
      <c r="C820">
        <v>2310250021</v>
      </c>
      <c r="D820" t="s">
        <v>2591</v>
      </c>
      <c r="E820">
        <v>2310250009</v>
      </c>
      <c r="F820" t="s">
        <v>2586</v>
      </c>
      <c r="G820" t="s">
        <v>89</v>
      </c>
      <c r="H820">
        <v>38.568300000000001</v>
      </c>
      <c r="I820">
        <v>2</v>
      </c>
      <c r="J820">
        <v>8000</v>
      </c>
      <c r="K820">
        <f>+VLOOKUP(E820,Costos!$A$1:$I$716100,9,FALSE)</f>
        <v>11.217876</v>
      </c>
      <c r="L820" t="str">
        <f t="shared" si="36"/>
        <v>231</v>
      </c>
      <c r="M820" t="str">
        <f t="shared" si="37"/>
        <v>231025</v>
      </c>
      <c r="N820" t="str">
        <f>IFERROR(IF(L820="231","231",VLOOKUP(E820,Materiales!$A$1:$G$37443,7,FALSE)),"N/A")</f>
        <v>231</v>
      </c>
    </row>
    <row r="821" spans="1:14" x14ac:dyDescent="0.25">
      <c r="A821">
        <v>2140040002</v>
      </c>
      <c r="B821" t="s">
        <v>1503</v>
      </c>
      <c r="C821">
        <v>2310250009</v>
      </c>
      <c r="D821" t="s">
        <v>2586</v>
      </c>
      <c r="E821">
        <v>2430550009</v>
      </c>
      <c r="F821" t="s">
        <v>3582</v>
      </c>
      <c r="G821" t="s">
        <v>89</v>
      </c>
      <c r="H821">
        <v>12.856299999999999</v>
      </c>
      <c r="I821">
        <v>3</v>
      </c>
      <c r="J821">
        <v>8000</v>
      </c>
      <c r="K821">
        <f>+VLOOKUP(E821,Costos!$A$1:$I$716100,9,FALSE)</f>
        <v>1.6416919999999999</v>
      </c>
      <c r="L821" t="str">
        <f t="shared" si="36"/>
        <v>243</v>
      </c>
      <c r="M821" t="str">
        <f t="shared" si="37"/>
        <v>243055</v>
      </c>
      <c r="N821" t="str">
        <f>IFERROR(IF(L821="231","231",VLOOKUP(E821,Materiales!$A$1:$G$37443,7,FALSE)),"N/A")</f>
        <v>Varios</v>
      </c>
    </row>
    <row r="822" spans="1:14" x14ac:dyDescent="0.25">
      <c r="A822">
        <v>2140040002</v>
      </c>
      <c r="B822" t="s">
        <v>1503</v>
      </c>
      <c r="C822">
        <v>2310250009</v>
      </c>
      <c r="D822" t="s">
        <v>2586</v>
      </c>
      <c r="E822">
        <v>2430330004</v>
      </c>
      <c r="F822" t="s">
        <v>3554</v>
      </c>
      <c r="G822" t="s">
        <v>89</v>
      </c>
      <c r="H822">
        <v>5.0138999999999996</v>
      </c>
      <c r="I822">
        <v>3</v>
      </c>
      <c r="J822">
        <v>8000</v>
      </c>
      <c r="K822">
        <f>+VLOOKUP(E822,Costos!$A$1:$I$716100,9,FALSE)</f>
        <v>14.39495</v>
      </c>
      <c r="L822" t="str">
        <f t="shared" si="36"/>
        <v>243</v>
      </c>
      <c r="M822" t="str">
        <f t="shared" si="37"/>
        <v>243033</v>
      </c>
      <c r="N822" t="str">
        <f>IFERROR(IF(L822="231","231",VLOOKUP(E822,Materiales!$A$1:$G$37443,7,FALSE)),"N/A")</f>
        <v>Cauchos</v>
      </c>
    </row>
    <row r="823" spans="1:14" x14ac:dyDescent="0.25">
      <c r="A823">
        <v>2140040002</v>
      </c>
      <c r="B823" t="s">
        <v>1503</v>
      </c>
      <c r="C823">
        <v>2310250009</v>
      </c>
      <c r="D823" t="s">
        <v>2586</v>
      </c>
      <c r="E823">
        <v>2410120051</v>
      </c>
      <c r="F823" t="s">
        <v>3264</v>
      </c>
      <c r="G823" t="s">
        <v>89</v>
      </c>
      <c r="H823">
        <v>3.5606</v>
      </c>
      <c r="I823">
        <v>3</v>
      </c>
      <c r="J823">
        <v>8000</v>
      </c>
      <c r="K823">
        <f>+VLOOKUP(E823,Costos!$A$1:$I$716100,9,FALSE)</f>
        <v>31.756437999999999</v>
      </c>
      <c r="L823" t="str">
        <f t="shared" si="36"/>
        <v>241</v>
      </c>
      <c r="M823" t="str">
        <f t="shared" si="37"/>
        <v>241012</v>
      </c>
      <c r="N823" t="str">
        <f>IFERROR(IF(L823="231","231",VLOOKUP(E823,Materiales!$A$1:$G$37443,7,FALSE)),"N/A")</f>
        <v>Varios</v>
      </c>
    </row>
    <row r="824" spans="1:14" x14ac:dyDescent="0.25">
      <c r="A824">
        <v>2140040002</v>
      </c>
      <c r="B824" t="s">
        <v>1503</v>
      </c>
      <c r="C824">
        <v>2310250009</v>
      </c>
      <c r="D824" t="s">
        <v>2586</v>
      </c>
      <c r="E824">
        <v>2430520005</v>
      </c>
      <c r="F824" t="s">
        <v>3574</v>
      </c>
      <c r="G824" t="s">
        <v>89</v>
      </c>
      <c r="H824">
        <v>0.15429999999999999</v>
      </c>
      <c r="I824">
        <v>3</v>
      </c>
      <c r="J824">
        <v>8000</v>
      </c>
      <c r="K824">
        <f>+VLOOKUP(E824,Costos!$A$1:$I$716100,9,FALSE)</f>
        <v>11.219386</v>
      </c>
      <c r="L824" t="str">
        <f t="shared" si="36"/>
        <v>243</v>
      </c>
      <c r="M824" t="str">
        <f t="shared" si="37"/>
        <v>243052</v>
      </c>
      <c r="N824" t="str">
        <f>IFERROR(IF(L824="231","231",VLOOKUP(E824,Materiales!$A$1:$G$37443,7,FALSE)),"N/A")</f>
        <v>Varios</v>
      </c>
    </row>
    <row r="825" spans="1:14" x14ac:dyDescent="0.25">
      <c r="A825">
        <v>2140040002</v>
      </c>
      <c r="B825" t="s">
        <v>1503</v>
      </c>
      <c r="C825">
        <v>2310250009</v>
      </c>
      <c r="D825" t="s">
        <v>2586</v>
      </c>
      <c r="E825">
        <v>2410090307</v>
      </c>
      <c r="F825" t="s">
        <v>3206</v>
      </c>
      <c r="G825" t="s">
        <v>89</v>
      </c>
      <c r="H825">
        <v>0.60419999999999996</v>
      </c>
      <c r="I825">
        <v>3</v>
      </c>
      <c r="J825">
        <v>8000</v>
      </c>
      <c r="K825">
        <f>+VLOOKUP(E825,Costos!$A$1:$I$716100,9,FALSE)</f>
        <v>37.807549999999999</v>
      </c>
      <c r="L825" t="str">
        <f t="shared" si="36"/>
        <v>241</v>
      </c>
      <c r="M825" t="str">
        <f t="shared" si="37"/>
        <v>241009</v>
      </c>
      <c r="N825" t="str">
        <f>IFERROR(IF(L825="231","231",VLOOKUP(E825,Materiales!$A$1:$G$37443,7,FALSE)),"N/A")</f>
        <v>Pigmentos</v>
      </c>
    </row>
    <row r="826" spans="1:14" x14ac:dyDescent="0.25">
      <c r="A826">
        <v>2140040002</v>
      </c>
      <c r="B826" t="s">
        <v>1503</v>
      </c>
      <c r="C826">
        <v>2310250009</v>
      </c>
      <c r="D826" t="s">
        <v>2586</v>
      </c>
      <c r="E826">
        <v>2430530004</v>
      </c>
      <c r="F826" t="s">
        <v>3576</v>
      </c>
      <c r="G826" t="s">
        <v>89</v>
      </c>
      <c r="H826">
        <v>6.4280999999999997</v>
      </c>
      <c r="I826">
        <v>3</v>
      </c>
      <c r="J826">
        <v>8000</v>
      </c>
      <c r="K826">
        <f>+VLOOKUP(E826,Costos!$A$1:$I$716100,9,FALSE)</f>
        <v>0.48817100000000002</v>
      </c>
      <c r="L826" t="str">
        <f t="shared" si="36"/>
        <v>243</v>
      </c>
      <c r="M826" t="str">
        <f t="shared" si="37"/>
        <v>243053</v>
      </c>
      <c r="N826" t="str">
        <f>IFERROR(IF(L826="231","231",VLOOKUP(E826,Materiales!$A$1:$G$37443,7,FALSE)),"N/A")</f>
        <v>Varios</v>
      </c>
    </row>
    <row r="827" spans="1:14" x14ac:dyDescent="0.25">
      <c r="A827">
        <v>2140040002</v>
      </c>
      <c r="B827" t="s">
        <v>1503</v>
      </c>
      <c r="C827">
        <v>2310250009</v>
      </c>
      <c r="D827" t="s">
        <v>2586</v>
      </c>
      <c r="E827">
        <v>2410120053</v>
      </c>
      <c r="F827" t="s">
        <v>3265</v>
      </c>
      <c r="G827" t="s">
        <v>3152</v>
      </c>
      <c r="H827">
        <v>11.254300000000001</v>
      </c>
      <c r="I827">
        <v>3</v>
      </c>
      <c r="J827">
        <v>8000</v>
      </c>
      <c r="K827">
        <f>+VLOOKUP(E827,Costos!$A$1:$I$716100,9,FALSE)</f>
        <v>7.6890919999999996</v>
      </c>
      <c r="L827" t="str">
        <f t="shared" si="36"/>
        <v>241</v>
      </c>
      <c r="M827" t="str">
        <f t="shared" si="37"/>
        <v>241012</v>
      </c>
      <c r="N827" t="str">
        <f>IFERROR(IF(L827="231","231",VLOOKUP(E827,Materiales!$A$1:$G$37443,7,FALSE)),"N/A")</f>
        <v>Varios</v>
      </c>
    </row>
    <row r="828" spans="1:14" x14ac:dyDescent="0.25">
      <c r="A828">
        <v>2140040002</v>
      </c>
      <c r="B828" t="s">
        <v>1503</v>
      </c>
      <c r="C828">
        <v>2310250021</v>
      </c>
      <c r="D828" t="s">
        <v>2591</v>
      </c>
      <c r="E828">
        <v>2500070520</v>
      </c>
      <c r="F828" t="s">
        <v>3799</v>
      </c>
      <c r="G828" t="s">
        <v>36</v>
      </c>
      <c r="H828">
        <v>1333.3333</v>
      </c>
      <c r="I828">
        <v>2</v>
      </c>
      <c r="J828">
        <v>8000</v>
      </c>
      <c r="K828">
        <f>+VLOOKUP(E828,Costos!$A$1:$I$716100,9,FALSE)</f>
        <v>1.2921999999999999E-2</v>
      </c>
      <c r="L828" t="str">
        <f t="shared" si="36"/>
        <v>250</v>
      </c>
      <c r="M828" t="str">
        <f t="shared" si="37"/>
        <v>250007</v>
      </c>
      <c r="N828" t="str">
        <f>IFERROR(IF(L828="231","231",VLOOKUP(E828,Materiales!$A$1:$G$37443,7,FALSE)),"N/A")</f>
        <v>Etiquetas</v>
      </c>
    </row>
    <row r="829" spans="1:14" x14ac:dyDescent="0.25">
      <c r="A829">
        <v>2140040002</v>
      </c>
      <c r="B829" t="s">
        <v>1503</v>
      </c>
      <c r="C829">
        <v>2140040002</v>
      </c>
      <c r="D829" t="s">
        <v>1503</v>
      </c>
      <c r="E829">
        <v>2310250022</v>
      </c>
      <c r="F829" t="s">
        <v>2592</v>
      </c>
      <c r="G829" t="s">
        <v>36</v>
      </c>
      <c r="H829">
        <v>1333.3333</v>
      </c>
      <c r="I829">
        <v>1</v>
      </c>
      <c r="J829">
        <v>8000</v>
      </c>
      <c r="K829">
        <f>+VLOOKUP(E829,Costos!$A$1:$I$716100,9,FALSE)</f>
        <v>0.6</v>
      </c>
      <c r="L829" t="str">
        <f t="shared" si="36"/>
        <v>231</v>
      </c>
      <c r="M829" t="str">
        <f t="shared" si="37"/>
        <v>231025</v>
      </c>
      <c r="N829" t="str">
        <f>IFERROR(IF(L829="231","231",VLOOKUP(E829,Materiales!$A$1:$G$37443,7,FALSE)),"N/A")</f>
        <v>231</v>
      </c>
    </row>
    <row r="830" spans="1:14" x14ac:dyDescent="0.25">
      <c r="A830">
        <v>2140040002</v>
      </c>
      <c r="B830" t="s">
        <v>1503</v>
      </c>
      <c r="C830">
        <v>2310250022</v>
      </c>
      <c r="D830" t="s">
        <v>2592</v>
      </c>
      <c r="E830">
        <v>2310160005</v>
      </c>
      <c r="F830" t="s">
        <v>2334</v>
      </c>
      <c r="G830" t="s">
        <v>36</v>
      </c>
      <c r="H830">
        <v>1333.3333</v>
      </c>
      <c r="I830">
        <v>2</v>
      </c>
      <c r="J830">
        <v>8000</v>
      </c>
      <c r="K830">
        <f>+VLOOKUP(E830,Costos!$A$1:$I$716100,9,FALSE)</f>
        <v>4.0314000000000003E-2</v>
      </c>
      <c r="L830" t="str">
        <f t="shared" si="36"/>
        <v>231</v>
      </c>
      <c r="M830" t="str">
        <f t="shared" si="37"/>
        <v>231016</v>
      </c>
      <c r="N830" t="str">
        <f>IFERROR(IF(L830="231","231",VLOOKUP(E830,Materiales!$A$1:$G$37443,7,FALSE)),"N/A")</f>
        <v>231</v>
      </c>
    </row>
    <row r="831" spans="1:14" x14ac:dyDescent="0.25">
      <c r="A831">
        <v>2140040002</v>
      </c>
      <c r="B831" t="s">
        <v>1503</v>
      </c>
      <c r="C831">
        <v>2310160005</v>
      </c>
      <c r="D831" t="s">
        <v>2334</v>
      </c>
      <c r="E831">
        <v>2410290575</v>
      </c>
      <c r="F831" t="s">
        <v>3365</v>
      </c>
      <c r="G831" t="s">
        <v>89</v>
      </c>
      <c r="H831">
        <v>4.3059000000000003</v>
      </c>
      <c r="I831">
        <v>3</v>
      </c>
      <c r="J831">
        <v>8000</v>
      </c>
      <c r="K831">
        <f>+VLOOKUP(E831,Costos!$A$1:$I$716100,9,FALSE)</f>
        <v>6.2486309999999996</v>
      </c>
      <c r="L831" t="str">
        <f t="shared" si="36"/>
        <v>241</v>
      </c>
      <c r="M831" t="str">
        <f t="shared" si="37"/>
        <v>241029</v>
      </c>
      <c r="N831" t="str">
        <f>IFERROR(IF(L831="231","231",VLOOKUP(E831,Materiales!$A$1:$G$37443,7,FALSE)),"N/A")</f>
        <v>Resinas</v>
      </c>
    </row>
    <row r="832" spans="1:14" x14ac:dyDescent="0.25">
      <c r="A832">
        <v>2140040002</v>
      </c>
      <c r="B832" t="s">
        <v>1503</v>
      </c>
      <c r="C832">
        <v>2310250022</v>
      </c>
      <c r="D832" t="s">
        <v>2592</v>
      </c>
      <c r="E832">
        <v>2310170002</v>
      </c>
      <c r="F832" t="s">
        <v>2479</v>
      </c>
      <c r="G832" t="s">
        <v>36</v>
      </c>
      <c r="H832">
        <v>1333.3333</v>
      </c>
      <c r="I832">
        <v>2</v>
      </c>
      <c r="J832">
        <v>8000</v>
      </c>
      <c r="K832">
        <f>+VLOOKUP(E832,Costos!$A$1:$I$716100,9,FALSE)</f>
        <v>4.6299E-2</v>
      </c>
      <c r="L832" t="str">
        <f t="shared" si="36"/>
        <v>231</v>
      </c>
      <c r="M832" t="str">
        <f t="shared" si="37"/>
        <v>231017</v>
      </c>
      <c r="N832" t="str">
        <f>IFERROR(IF(L832="231","231",VLOOKUP(E832,Materiales!$A$1:$G$37443,7,FALSE)),"N/A")</f>
        <v>231</v>
      </c>
    </row>
    <row r="833" spans="1:14" x14ac:dyDescent="0.25">
      <c r="A833">
        <v>2140040002</v>
      </c>
      <c r="B833" t="s">
        <v>1503</v>
      </c>
      <c r="C833">
        <v>2310170002</v>
      </c>
      <c r="D833" t="s">
        <v>2479</v>
      </c>
      <c r="E833">
        <v>2410290575</v>
      </c>
      <c r="F833" t="s">
        <v>3365</v>
      </c>
      <c r="G833" t="s">
        <v>89</v>
      </c>
      <c r="H833">
        <v>6.6421999999999999</v>
      </c>
      <c r="I833">
        <v>3</v>
      </c>
      <c r="J833">
        <v>8000</v>
      </c>
      <c r="K833">
        <f>+VLOOKUP(E833,Costos!$A$1:$I$716100,9,FALSE)</f>
        <v>6.2486309999999996</v>
      </c>
      <c r="L833" t="str">
        <f t="shared" si="36"/>
        <v>241</v>
      </c>
      <c r="M833" t="str">
        <f t="shared" si="37"/>
        <v>241029</v>
      </c>
      <c r="N833" t="str">
        <f>IFERROR(IF(L833="231","231",VLOOKUP(E833,Materiales!$A$1:$G$37443,7,FALSE)),"N/A")</f>
        <v>Resinas</v>
      </c>
    </row>
    <row r="834" spans="1:14" x14ac:dyDescent="0.25">
      <c r="A834">
        <v>2140040002</v>
      </c>
      <c r="B834" t="s">
        <v>1503</v>
      </c>
      <c r="C834">
        <v>2310250022</v>
      </c>
      <c r="D834" t="s">
        <v>2592</v>
      </c>
      <c r="E834">
        <v>2310250007</v>
      </c>
      <c r="F834" t="s">
        <v>2585</v>
      </c>
      <c r="G834" t="s">
        <v>89</v>
      </c>
      <c r="H834">
        <v>38.611199999999997</v>
      </c>
      <c r="I834">
        <v>2</v>
      </c>
      <c r="J834">
        <v>8000</v>
      </c>
      <c r="K834">
        <f>+VLOOKUP(E834,Costos!$A$1:$I$716100,9,FALSE)</f>
        <v>12.070551</v>
      </c>
      <c r="L834" t="str">
        <f t="shared" si="36"/>
        <v>231</v>
      </c>
      <c r="M834" t="str">
        <f t="shared" si="37"/>
        <v>231025</v>
      </c>
      <c r="N834" t="str">
        <f>IFERROR(IF(L834="231","231",VLOOKUP(E834,Materiales!$A$1:$G$37443,7,FALSE)),"N/A")</f>
        <v>231</v>
      </c>
    </row>
    <row r="835" spans="1:14" x14ac:dyDescent="0.25">
      <c r="A835">
        <v>2140040002</v>
      </c>
      <c r="B835" t="s">
        <v>1503</v>
      </c>
      <c r="C835">
        <v>2310250007</v>
      </c>
      <c r="D835" t="s">
        <v>2585</v>
      </c>
      <c r="E835">
        <v>2430550009</v>
      </c>
      <c r="F835" t="s">
        <v>3582</v>
      </c>
      <c r="G835" t="s">
        <v>89</v>
      </c>
      <c r="H835">
        <v>12.870200000000001</v>
      </c>
      <c r="I835">
        <v>3</v>
      </c>
      <c r="J835">
        <v>8000</v>
      </c>
      <c r="K835">
        <f>+VLOOKUP(E835,Costos!$A$1:$I$716100,9,FALSE)</f>
        <v>1.6416919999999999</v>
      </c>
      <c r="L835" t="str">
        <f t="shared" si="36"/>
        <v>243</v>
      </c>
      <c r="M835" t="str">
        <f t="shared" si="37"/>
        <v>243055</v>
      </c>
      <c r="N835" t="str">
        <f>IFERROR(IF(L835="231","231",VLOOKUP(E835,Materiales!$A$1:$G$37443,7,FALSE)),"N/A")</f>
        <v>Varios</v>
      </c>
    </row>
    <row r="836" spans="1:14" x14ac:dyDescent="0.25">
      <c r="A836">
        <v>2140040002</v>
      </c>
      <c r="B836" t="s">
        <v>1503</v>
      </c>
      <c r="C836">
        <v>2310250007</v>
      </c>
      <c r="D836" t="s">
        <v>2585</v>
      </c>
      <c r="E836">
        <v>2430330004</v>
      </c>
      <c r="F836" t="s">
        <v>3554</v>
      </c>
      <c r="G836" t="s">
        <v>89</v>
      </c>
      <c r="H836">
        <v>5.0194000000000001</v>
      </c>
      <c r="I836">
        <v>3</v>
      </c>
      <c r="J836">
        <v>8000</v>
      </c>
      <c r="K836">
        <f>+VLOOKUP(E836,Costos!$A$1:$I$716100,9,FALSE)</f>
        <v>14.39495</v>
      </c>
      <c r="L836" t="str">
        <f t="shared" si="36"/>
        <v>243</v>
      </c>
      <c r="M836" t="str">
        <f t="shared" si="37"/>
        <v>243033</v>
      </c>
      <c r="N836" t="str">
        <f>IFERROR(IF(L836="231","231",VLOOKUP(E836,Materiales!$A$1:$G$37443,7,FALSE)),"N/A")</f>
        <v>Cauchos</v>
      </c>
    </row>
    <row r="837" spans="1:14" x14ac:dyDescent="0.25">
      <c r="A837">
        <v>2140040002</v>
      </c>
      <c r="B837" t="s">
        <v>1503</v>
      </c>
      <c r="C837">
        <v>2310250007</v>
      </c>
      <c r="D837" t="s">
        <v>2585</v>
      </c>
      <c r="E837">
        <v>2410120051</v>
      </c>
      <c r="F837" t="s">
        <v>3264</v>
      </c>
      <c r="G837" t="s">
        <v>89</v>
      </c>
      <c r="H837">
        <v>3.5655999999999999</v>
      </c>
      <c r="I837">
        <v>3</v>
      </c>
      <c r="J837">
        <v>8000</v>
      </c>
      <c r="K837">
        <f>+VLOOKUP(E837,Costos!$A$1:$I$716100,9,FALSE)</f>
        <v>31.756437999999999</v>
      </c>
      <c r="L837" t="str">
        <f t="shared" si="36"/>
        <v>241</v>
      </c>
      <c r="M837" t="str">
        <f t="shared" si="37"/>
        <v>241012</v>
      </c>
      <c r="N837" t="str">
        <f>IFERROR(IF(L837="231","231",VLOOKUP(E837,Materiales!$A$1:$G$37443,7,FALSE)),"N/A")</f>
        <v>Varios</v>
      </c>
    </row>
    <row r="838" spans="1:14" x14ac:dyDescent="0.25">
      <c r="A838">
        <v>2140040002</v>
      </c>
      <c r="B838" t="s">
        <v>1503</v>
      </c>
      <c r="C838">
        <v>2310250007</v>
      </c>
      <c r="D838" t="s">
        <v>2585</v>
      </c>
      <c r="E838">
        <v>2430520005</v>
      </c>
      <c r="F838" t="s">
        <v>3574</v>
      </c>
      <c r="G838" t="s">
        <v>89</v>
      </c>
      <c r="H838">
        <v>0.12870000000000001</v>
      </c>
      <c r="I838">
        <v>3</v>
      </c>
      <c r="J838">
        <v>8000</v>
      </c>
      <c r="K838">
        <f>+VLOOKUP(E838,Costos!$A$1:$I$716100,9,FALSE)</f>
        <v>11.219386</v>
      </c>
      <c r="L838" t="str">
        <f t="shared" si="36"/>
        <v>243</v>
      </c>
      <c r="M838" t="str">
        <f t="shared" si="37"/>
        <v>243052</v>
      </c>
      <c r="N838" t="str">
        <f>IFERROR(IF(L838="231","231",VLOOKUP(E838,Materiales!$A$1:$G$37443,7,FALSE)),"N/A")</f>
        <v>Varios</v>
      </c>
    </row>
    <row r="839" spans="1:14" x14ac:dyDescent="0.25">
      <c r="A839">
        <v>2140040002</v>
      </c>
      <c r="B839" t="s">
        <v>1503</v>
      </c>
      <c r="C839">
        <v>2310250007</v>
      </c>
      <c r="D839" t="s">
        <v>2585</v>
      </c>
      <c r="E839">
        <v>2410090106</v>
      </c>
      <c r="F839" t="s">
        <v>3171</v>
      </c>
      <c r="G839" t="s">
        <v>89</v>
      </c>
      <c r="H839">
        <v>0.57920000000000005</v>
      </c>
      <c r="I839">
        <v>3</v>
      </c>
      <c r="J839">
        <v>8000</v>
      </c>
      <c r="K839">
        <f>+VLOOKUP(E839,Costos!$A$1:$I$716100,9,FALSE)</f>
        <v>71.382352999999995</v>
      </c>
      <c r="L839" t="str">
        <f t="shared" si="36"/>
        <v>241</v>
      </c>
      <c r="M839" t="str">
        <f t="shared" si="37"/>
        <v>241009</v>
      </c>
      <c r="N839" t="str">
        <f>IFERROR(IF(L839="231","231",VLOOKUP(E839,Materiales!$A$1:$G$37443,7,FALSE)),"N/A")</f>
        <v>Pigmentos</v>
      </c>
    </row>
    <row r="840" spans="1:14" x14ac:dyDescent="0.25">
      <c r="A840">
        <v>2140040002</v>
      </c>
      <c r="B840" t="s">
        <v>1503</v>
      </c>
      <c r="C840">
        <v>2310250007</v>
      </c>
      <c r="D840" t="s">
        <v>2585</v>
      </c>
      <c r="E840">
        <v>2430530004</v>
      </c>
      <c r="F840" t="s">
        <v>3576</v>
      </c>
      <c r="G840" t="s">
        <v>89</v>
      </c>
      <c r="H840">
        <v>6.4351000000000003</v>
      </c>
      <c r="I840">
        <v>3</v>
      </c>
      <c r="J840">
        <v>8000</v>
      </c>
      <c r="K840">
        <f>+VLOOKUP(E840,Costos!$A$1:$I$716100,9,FALSE)</f>
        <v>0.48817100000000002</v>
      </c>
      <c r="L840" t="str">
        <f t="shared" si="36"/>
        <v>243</v>
      </c>
      <c r="M840" t="str">
        <f t="shared" si="37"/>
        <v>243053</v>
      </c>
      <c r="N840" t="str">
        <f>IFERROR(IF(L840="231","231",VLOOKUP(E840,Materiales!$A$1:$G$37443,7,FALSE)),"N/A")</f>
        <v>Varios</v>
      </c>
    </row>
    <row r="841" spans="1:14" x14ac:dyDescent="0.25">
      <c r="A841">
        <v>2140040002</v>
      </c>
      <c r="B841" t="s">
        <v>1503</v>
      </c>
      <c r="C841">
        <v>2310250007</v>
      </c>
      <c r="D841" t="s">
        <v>2585</v>
      </c>
      <c r="E841">
        <v>2410120053</v>
      </c>
      <c r="F841" t="s">
        <v>3265</v>
      </c>
      <c r="G841" t="s">
        <v>3152</v>
      </c>
      <c r="H841">
        <v>11.3248</v>
      </c>
      <c r="I841">
        <v>3</v>
      </c>
      <c r="J841">
        <v>8000</v>
      </c>
      <c r="K841">
        <f>+VLOOKUP(E841,Costos!$A$1:$I$716100,9,FALSE)</f>
        <v>7.6890919999999996</v>
      </c>
      <c r="L841" t="str">
        <f t="shared" si="36"/>
        <v>241</v>
      </c>
      <c r="M841" t="str">
        <f t="shared" si="37"/>
        <v>241012</v>
      </c>
      <c r="N841" t="str">
        <f>IFERROR(IF(L841="231","231",VLOOKUP(E841,Materiales!$A$1:$G$37443,7,FALSE)),"N/A")</f>
        <v>Varios</v>
      </c>
    </row>
    <row r="842" spans="1:14" x14ac:dyDescent="0.25">
      <c r="A842">
        <v>2140040002</v>
      </c>
      <c r="B842" t="s">
        <v>1503</v>
      </c>
      <c r="C842">
        <v>2310250022</v>
      </c>
      <c r="D842" t="s">
        <v>2592</v>
      </c>
      <c r="E842">
        <v>2500070520</v>
      </c>
      <c r="F842" t="s">
        <v>3799</v>
      </c>
      <c r="G842" t="s">
        <v>36</v>
      </c>
      <c r="H842">
        <v>1333.3333</v>
      </c>
      <c r="I842">
        <v>2</v>
      </c>
      <c r="J842">
        <v>8000</v>
      </c>
      <c r="K842">
        <f>+VLOOKUP(E842,Costos!$A$1:$I$716100,9,FALSE)</f>
        <v>1.2921999999999999E-2</v>
      </c>
      <c r="L842" t="str">
        <f t="shared" si="36"/>
        <v>250</v>
      </c>
      <c r="M842" t="str">
        <f t="shared" si="37"/>
        <v>250007</v>
      </c>
      <c r="N842" t="str">
        <f>IFERROR(IF(L842="231","231",VLOOKUP(E842,Materiales!$A$1:$G$37443,7,FALSE)),"N/A")</f>
        <v>Etiquetas</v>
      </c>
    </row>
    <row r="843" spans="1:14" x14ac:dyDescent="0.25">
      <c r="A843">
        <v>2140040002</v>
      </c>
      <c r="B843" t="s">
        <v>1503</v>
      </c>
      <c r="C843">
        <v>2140040002</v>
      </c>
      <c r="D843" t="s">
        <v>1503</v>
      </c>
      <c r="E843">
        <v>2310250030</v>
      </c>
      <c r="F843" t="s">
        <v>2594</v>
      </c>
      <c r="G843" t="s">
        <v>36</v>
      </c>
      <c r="H843">
        <v>1333.3333</v>
      </c>
      <c r="I843">
        <v>1</v>
      </c>
      <c r="J843">
        <v>8000</v>
      </c>
      <c r="K843">
        <f>+VLOOKUP(E843,Costos!$A$1:$I$716100,9,FALSE)</f>
        <v>0.63142900000000002</v>
      </c>
      <c r="L843" t="str">
        <f t="shared" si="36"/>
        <v>231</v>
      </c>
      <c r="M843" t="str">
        <f t="shared" si="37"/>
        <v>231025</v>
      </c>
      <c r="N843" t="str">
        <f>IFERROR(IF(L843="231","231",VLOOKUP(E843,Materiales!$A$1:$G$37443,7,FALSE)),"N/A")</f>
        <v>231</v>
      </c>
    </row>
    <row r="844" spans="1:14" x14ac:dyDescent="0.25">
      <c r="A844">
        <v>2140040002</v>
      </c>
      <c r="B844" t="s">
        <v>1503</v>
      </c>
      <c r="C844">
        <v>2310250030</v>
      </c>
      <c r="D844" t="s">
        <v>2594</v>
      </c>
      <c r="E844">
        <v>2310160005</v>
      </c>
      <c r="F844" t="s">
        <v>2334</v>
      </c>
      <c r="G844" t="s">
        <v>36</v>
      </c>
      <c r="H844">
        <v>1333.3333</v>
      </c>
      <c r="I844">
        <v>2</v>
      </c>
      <c r="J844">
        <v>8000</v>
      </c>
      <c r="K844">
        <f>+VLOOKUP(E844,Costos!$A$1:$I$716100,9,FALSE)</f>
        <v>4.0314000000000003E-2</v>
      </c>
      <c r="L844" t="str">
        <f t="shared" si="36"/>
        <v>231</v>
      </c>
      <c r="M844" t="str">
        <f t="shared" si="37"/>
        <v>231016</v>
      </c>
      <c r="N844" t="str">
        <f>IFERROR(IF(L844="231","231",VLOOKUP(E844,Materiales!$A$1:$G$37443,7,FALSE)),"N/A")</f>
        <v>231</v>
      </c>
    </row>
    <row r="845" spans="1:14" x14ac:dyDescent="0.25">
      <c r="A845">
        <v>2140040002</v>
      </c>
      <c r="B845" t="s">
        <v>1503</v>
      </c>
      <c r="C845">
        <v>2310160005</v>
      </c>
      <c r="D845" t="s">
        <v>2334</v>
      </c>
      <c r="E845">
        <v>2410290575</v>
      </c>
      <c r="F845" t="s">
        <v>3365</v>
      </c>
      <c r="G845" t="s">
        <v>89</v>
      </c>
      <c r="H845">
        <v>4.3059000000000003</v>
      </c>
      <c r="I845">
        <v>3</v>
      </c>
      <c r="J845">
        <v>8000</v>
      </c>
      <c r="K845">
        <f>+VLOOKUP(E845,Costos!$A$1:$I$716100,9,FALSE)</f>
        <v>6.2486309999999996</v>
      </c>
      <c r="L845" t="str">
        <f t="shared" si="36"/>
        <v>241</v>
      </c>
      <c r="M845" t="str">
        <f t="shared" si="37"/>
        <v>241029</v>
      </c>
      <c r="N845" t="str">
        <f>IFERROR(IF(L845="231","231",VLOOKUP(E845,Materiales!$A$1:$G$37443,7,FALSE)),"N/A")</f>
        <v>Resinas</v>
      </c>
    </row>
    <row r="846" spans="1:14" x14ac:dyDescent="0.25">
      <c r="A846">
        <v>2140040002</v>
      </c>
      <c r="B846" t="s">
        <v>1503</v>
      </c>
      <c r="C846">
        <v>2310250030</v>
      </c>
      <c r="D846" t="s">
        <v>2594</v>
      </c>
      <c r="E846">
        <v>2310170002</v>
      </c>
      <c r="F846" t="s">
        <v>2479</v>
      </c>
      <c r="G846" t="s">
        <v>36</v>
      </c>
      <c r="H846">
        <v>1333.3333</v>
      </c>
      <c r="I846">
        <v>2</v>
      </c>
      <c r="J846">
        <v>8000</v>
      </c>
      <c r="K846">
        <f>+VLOOKUP(E846,Costos!$A$1:$I$716100,9,FALSE)</f>
        <v>4.6299E-2</v>
      </c>
      <c r="L846" t="str">
        <f t="shared" si="36"/>
        <v>231</v>
      </c>
      <c r="M846" t="str">
        <f t="shared" si="37"/>
        <v>231017</v>
      </c>
      <c r="N846" t="str">
        <f>IFERROR(IF(L846="231","231",VLOOKUP(E846,Materiales!$A$1:$G$37443,7,FALSE)),"N/A")</f>
        <v>231</v>
      </c>
    </row>
    <row r="847" spans="1:14" x14ac:dyDescent="0.25">
      <c r="A847">
        <v>2140040002</v>
      </c>
      <c r="B847" t="s">
        <v>1503</v>
      </c>
      <c r="C847">
        <v>2310170002</v>
      </c>
      <c r="D847" t="s">
        <v>2479</v>
      </c>
      <c r="E847">
        <v>2410290575</v>
      </c>
      <c r="F847" t="s">
        <v>3365</v>
      </c>
      <c r="G847" t="s">
        <v>89</v>
      </c>
      <c r="H847">
        <v>6.6421999999999999</v>
      </c>
      <c r="I847">
        <v>3</v>
      </c>
      <c r="J847">
        <v>8000</v>
      </c>
      <c r="K847">
        <f>+VLOOKUP(E847,Costos!$A$1:$I$716100,9,FALSE)</f>
        <v>6.2486309999999996</v>
      </c>
      <c r="L847" t="str">
        <f t="shared" si="36"/>
        <v>241</v>
      </c>
      <c r="M847" t="str">
        <f t="shared" si="37"/>
        <v>241029</v>
      </c>
      <c r="N847" t="str">
        <f>IFERROR(IF(L847="231","231",VLOOKUP(E847,Materiales!$A$1:$G$37443,7,FALSE)),"N/A")</f>
        <v>Resinas</v>
      </c>
    </row>
    <row r="848" spans="1:14" x14ac:dyDescent="0.25">
      <c r="A848">
        <v>2140040002</v>
      </c>
      <c r="B848" t="s">
        <v>1503</v>
      </c>
      <c r="C848">
        <v>2310250030</v>
      </c>
      <c r="D848" t="s">
        <v>2594</v>
      </c>
      <c r="E848">
        <v>2310250015</v>
      </c>
      <c r="F848" t="s">
        <v>2589</v>
      </c>
      <c r="G848" t="s">
        <v>89</v>
      </c>
      <c r="H848">
        <v>38.336500000000001</v>
      </c>
      <c r="I848">
        <v>2</v>
      </c>
      <c r="J848">
        <v>8000</v>
      </c>
      <c r="K848">
        <f>+VLOOKUP(E848,Costos!$A$1:$I$716100,9,FALSE)</f>
        <v>11.646490999999999</v>
      </c>
      <c r="L848" t="str">
        <f t="shared" si="36"/>
        <v>231</v>
      </c>
      <c r="M848" t="str">
        <f t="shared" si="37"/>
        <v>231025</v>
      </c>
      <c r="N848" t="str">
        <f>IFERROR(IF(L848="231","231",VLOOKUP(E848,Materiales!$A$1:$G$37443,7,FALSE)),"N/A")</f>
        <v>231</v>
      </c>
    </row>
    <row r="849" spans="1:14" x14ac:dyDescent="0.25">
      <c r="A849">
        <v>2140040002</v>
      </c>
      <c r="B849" t="s">
        <v>1503</v>
      </c>
      <c r="C849">
        <v>2310250015</v>
      </c>
      <c r="D849" t="s">
        <v>2589</v>
      </c>
      <c r="E849">
        <v>2430550009</v>
      </c>
      <c r="F849" t="s">
        <v>3582</v>
      </c>
      <c r="G849" t="s">
        <v>89</v>
      </c>
      <c r="H849">
        <v>12.778700000000001</v>
      </c>
      <c r="I849">
        <v>3</v>
      </c>
      <c r="J849">
        <v>8000</v>
      </c>
      <c r="K849">
        <f>+VLOOKUP(E849,Costos!$A$1:$I$716100,9,FALSE)</f>
        <v>1.6416919999999999</v>
      </c>
      <c r="L849" t="str">
        <f t="shared" si="36"/>
        <v>243</v>
      </c>
      <c r="M849" t="str">
        <f t="shared" si="37"/>
        <v>243055</v>
      </c>
      <c r="N849" t="str">
        <f>IFERROR(IF(L849="231","231",VLOOKUP(E849,Materiales!$A$1:$G$37443,7,FALSE)),"N/A")</f>
        <v>Varios</v>
      </c>
    </row>
    <row r="850" spans="1:14" x14ac:dyDescent="0.25">
      <c r="A850">
        <v>2140040002</v>
      </c>
      <c r="B850" t="s">
        <v>1503</v>
      </c>
      <c r="C850">
        <v>2310250015</v>
      </c>
      <c r="D850" t="s">
        <v>2589</v>
      </c>
      <c r="E850">
        <v>2430330004</v>
      </c>
      <c r="F850" t="s">
        <v>3554</v>
      </c>
      <c r="G850" t="s">
        <v>89</v>
      </c>
      <c r="H850">
        <v>4.9836999999999998</v>
      </c>
      <c r="I850">
        <v>3</v>
      </c>
      <c r="J850">
        <v>8000</v>
      </c>
      <c r="K850">
        <f>+VLOOKUP(E850,Costos!$A$1:$I$716100,9,FALSE)</f>
        <v>14.39495</v>
      </c>
      <c r="L850" t="str">
        <f t="shared" si="36"/>
        <v>243</v>
      </c>
      <c r="M850" t="str">
        <f t="shared" si="37"/>
        <v>243033</v>
      </c>
      <c r="N850" t="str">
        <f>IFERROR(IF(L850="231","231",VLOOKUP(E850,Materiales!$A$1:$G$37443,7,FALSE)),"N/A")</f>
        <v>Cauchos</v>
      </c>
    </row>
    <row r="851" spans="1:14" x14ac:dyDescent="0.25">
      <c r="A851">
        <v>2140040002</v>
      </c>
      <c r="B851" t="s">
        <v>1503</v>
      </c>
      <c r="C851">
        <v>2310250015</v>
      </c>
      <c r="D851" t="s">
        <v>2589</v>
      </c>
      <c r="E851">
        <v>2410120051</v>
      </c>
      <c r="F851" t="s">
        <v>3264</v>
      </c>
      <c r="G851" t="s">
        <v>89</v>
      </c>
      <c r="H851">
        <v>3.5402</v>
      </c>
      <c r="I851">
        <v>3</v>
      </c>
      <c r="J851">
        <v>8000</v>
      </c>
      <c r="K851">
        <f>+VLOOKUP(E851,Costos!$A$1:$I$716100,9,FALSE)</f>
        <v>31.756437999999999</v>
      </c>
      <c r="L851" t="str">
        <f t="shared" si="36"/>
        <v>241</v>
      </c>
      <c r="M851" t="str">
        <f t="shared" si="37"/>
        <v>241012</v>
      </c>
      <c r="N851" t="str">
        <f>IFERROR(IF(L851="231","231",VLOOKUP(E851,Materiales!$A$1:$G$37443,7,FALSE)),"N/A")</f>
        <v>Varios</v>
      </c>
    </row>
    <row r="852" spans="1:14" x14ac:dyDescent="0.25">
      <c r="A852">
        <v>2140040002</v>
      </c>
      <c r="B852" t="s">
        <v>1503</v>
      </c>
      <c r="C852">
        <v>2310250015</v>
      </c>
      <c r="D852" t="s">
        <v>2589</v>
      </c>
      <c r="E852">
        <v>2430520005</v>
      </c>
      <c r="F852" t="s">
        <v>3574</v>
      </c>
      <c r="G852" t="s">
        <v>89</v>
      </c>
      <c r="H852">
        <v>0.23</v>
      </c>
      <c r="I852">
        <v>3</v>
      </c>
      <c r="J852">
        <v>8000</v>
      </c>
      <c r="K852">
        <f>+VLOOKUP(E852,Costos!$A$1:$I$716100,9,FALSE)</f>
        <v>11.219386</v>
      </c>
      <c r="L852" t="str">
        <f t="shared" si="36"/>
        <v>243</v>
      </c>
      <c r="M852" t="str">
        <f t="shared" si="37"/>
        <v>243052</v>
      </c>
      <c r="N852" t="str">
        <f>IFERROR(IF(L852="231","231",VLOOKUP(E852,Materiales!$A$1:$G$37443,7,FALSE)),"N/A")</f>
        <v>Varios</v>
      </c>
    </row>
    <row r="853" spans="1:14" x14ac:dyDescent="0.25">
      <c r="A853">
        <v>2140040002</v>
      </c>
      <c r="B853" t="s">
        <v>1503</v>
      </c>
      <c r="C853">
        <v>2310250015</v>
      </c>
      <c r="D853" t="s">
        <v>2589</v>
      </c>
      <c r="E853">
        <v>2410090307</v>
      </c>
      <c r="F853" t="s">
        <v>3206</v>
      </c>
      <c r="G853" t="s">
        <v>89</v>
      </c>
      <c r="H853">
        <v>2.0400000000000001E-2</v>
      </c>
      <c r="I853">
        <v>3</v>
      </c>
      <c r="J853">
        <v>8000</v>
      </c>
      <c r="K853">
        <f>+VLOOKUP(E853,Costos!$A$1:$I$716100,9,FALSE)</f>
        <v>37.807549999999999</v>
      </c>
      <c r="L853" t="str">
        <f t="shared" si="36"/>
        <v>241</v>
      </c>
      <c r="M853" t="str">
        <f t="shared" si="37"/>
        <v>241009</v>
      </c>
      <c r="N853" t="str">
        <f>IFERROR(IF(L853="231","231",VLOOKUP(E853,Materiales!$A$1:$G$37443,7,FALSE)),"N/A")</f>
        <v>Pigmentos</v>
      </c>
    </row>
    <row r="854" spans="1:14" x14ac:dyDescent="0.25">
      <c r="A854">
        <v>2140040002</v>
      </c>
      <c r="B854" t="s">
        <v>1503</v>
      </c>
      <c r="C854">
        <v>2310250015</v>
      </c>
      <c r="D854" t="s">
        <v>2589</v>
      </c>
      <c r="E854">
        <v>2410090079</v>
      </c>
      <c r="F854" t="s">
        <v>3167</v>
      </c>
      <c r="G854" t="s">
        <v>89</v>
      </c>
      <c r="H854">
        <v>0.76670000000000005</v>
      </c>
      <c r="I854">
        <v>3</v>
      </c>
      <c r="J854">
        <v>8000</v>
      </c>
      <c r="K854">
        <f>+VLOOKUP(E854,Costos!$A$1:$I$716100,9,FALSE)</f>
        <v>66.496741</v>
      </c>
      <c r="L854" t="str">
        <f t="shared" si="36"/>
        <v>241</v>
      </c>
      <c r="M854" t="str">
        <f t="shared" si="37"/>
        <v>241009</v>
      </c>
      <c r="N854" t="str">
        <f>IFERROR(IF(L854="231","231",VLOOKUP(E854,Materiales!$A$1:$G$37443,7,FALSE)),"N/A")</f>
        <v>Varios</v>
      </c>
    </row>
    <row r="855" spans="1:14" x14ac:dyDescent="0.25">
      <c r="A855">
        <v>2140040002</v>
      </c>
      <c r="B855" t="s">
        <v>1503</v>
      </c>
      <c r="C855">
        <v>2310250015</v>
      </c>
      <c r="D855" t="s">
        <v>2589</v>
      </c>
      <c r="E855">
        <v>2430530004</v>
      </c>
      <c r="F855" t="s">
        <v>3576</v>
      </c>
      <c r="G855" t="s">
        <v>89</v>
      </c>
      <c r="H855">
        <v>6.3893000000000004</v>
      </c>
      <c r="I855">
        <v>3</v>
      </c>
      <c r="J855">
        <v>8000</v>
      </c>
      <c r="K855">
        <f>+VLOOKUP(E855,Costos!$A$1:$I$716100,9,FALSE)</f>
        <v>0.48817100000000002</v>
      </c>
      <c r="L855" t="str">
        <f t="shared" si="36"/>
        <v>243</v>
      </c>
      <c r="M855" t="str">
        <f t="shared" si="37"/>
        <v>243053</v>
      </c>
      <c r="N855" t="str">
        <f>IFERROR(IF(L855="231","231",VLOOKUP(E855,Materiales!$A$1:$G$37443,7,FALSE)),"N/A")</f>
        <v>Varios</v>
      </c>
    </row>
    <row r="856" spans="1:14" x14ac:dyDescent="0.25">
      <c r="A856">
        <v>2140040002</v>
      </c>
      <c r="B856" t="s">
        <v>1503</v>
      </c>
      <c r="C856">
        <v>2310250015</v>
      </c>
      <c r="D856" t="s">
        <v>2589</v>
      </c>
      <c r="E856">
        <v>2410120053</v>
      </c>
      <c r="F856" t="s">
        <v>3265</v>
      </c>
      <c r="G856" t="s">
        <v>3152</v>
      </c>
      <c r="H856">
        <v>10.8886</v>
      </c>
      <c r="I856">
        <v>3</v>
      </c>
      <c r="J856">
        <v>8000</v>
      </c>
      <c r="K856">
        <f>+VLOOKUP(E856,Costos!$A$1:$I$716100,9,FALSE)</f>
        <v>7.6890919999999996</v>
      </c>
      <c r="L856" t="str">
        <f t="shared" si="36"/>
        <v>241</v>
      </c>
      <c r="M856" t="str">
        <f t="shared" si="37"/>
        <v>241012</v>
      </c>
      <c r="N856" t="str">
        <f>IFERROR(IF(L856="231","231",VLOOKUP(E856,Materiales!$A$1:$G$37443,7,FALSE)),"N/A")</f>
        <v>Varios</v>
      </c>
    </row>
    <row r="857" spans="1:14" x14ac:dyDescent="0.25">
      <c r="A857">
        <v>2140040002</v>
      </c>
      <c r="B857" t="s">
        <v>1503</v>
      </c>
      <c r="C857">
        <v>2310250030</v>
      </c>
      <c r="D857" t="s">
        <v>2594</v>
      </c>
      <c r="E857">
        <v>2500070520</v>
      </c>
      <c r="F857" t="s">
        <v>3799</v>
      </c>
      <c r="G857" t="s">
        <v>36</v>
      </c>
      <c r="H857">
        <v>1333.3333</v>
      </c>
      <c r="I857">
        <v>2</v>
      </c>
      <c r="J857">
        <v>8000</v>
      </c>
      <c r="K857">
        <f>+VLOOKUP(E857,Costos!$A$1:$I$716100,9,FALSE)</f>
        <v>1.2921999999999999E-2</v>
      </c>
      <c r="L857" t="str">
        <f t="shared" si="36"/>
        <v>250</v>
      </c>
      <c r="M857" t="str">
        <f t="shared" si="37"/>
        <v>250007</v>
      </c>
      <c r="N857" t="str">
        <f>IFERROR(IF(L857="231","231",VLOOKUP(E857,Materiales!$A$1:$G$37443,7,FALSE)),"N/A")</f>
        <v>Etiquetas</v>
      </c>
    </row>
    <row r="858" spans="1:14" x14ac:dyDescent="0.25">
      <c r="A858">
        <v>2140040002</v>
      </c>
      <c r="B858" t="s">
        <v>1503</v>
      </c>
      <c r="C858">
        <v>2140040002</v>
      </c>
      <c r="D858" t="s">
        <v>1503</v>
      </c>
      <c r="E858">
        <v>2310250031</v>
      </c>
      <c r="F858" t="s">
        <v>2595</v>
      </c>
      <c r="G858" t="s">
        <v>36</v>
      </c>
      <c r="H858">
        <v>1333.3333</v>
      </c>
      <c r="I858">
        <v>1</v>
      </c>
      <c r="J858">
        <v>8000</v>
      </c>
      <c r="K858">
        <f>+VLOOKUP(E858,Costos!$A$1:$I$716100,9,FALSE)</f>
        <v>0.55119300000000004</v>
      </c>
      <c r="L858" t="str">
        <f t="shared" si="36"/>
        <v>231</v>
      </c>
      <c r="M858" t="str">
        <f t="shared" si="37"/>
        <v>231025</v>
      </c>
      <c r="N858" t="str">
        <f>IFERROR(IF(L858="231","231",VLOOKUP(E858,Materiales!$A$1:$G$37443,7,FALSE)),"N/A")</f>
        <v>231</v>
      </c>
    </row>
    <row r="859" spans="1:14" x14ac:dyDescent="0.25">
      <c r="A859">
        <v>2140040002</v>
      </c>
      <c r="B859" t="s">
        <v>1503</v>
      </c>
      <c r="C859">
        <v>2310250031</v>
      </c>
      <c r="D859" t="s">
        <v>2595</v>
      </c>
      <c r="E859">
        <v>2310160005</v>
      </c>
      <c r="F859" t="s">
        <v>2334</v>
      </c>
      <c r="G859" t="s">
        <v>36</v>
      </c>
      <c r="H859">
        <v>1333.3333</v>
      </c>
      <c r="I859">
        <v>2</v>
      </c>
      <c r="J859">
        <v>8000</v>
      </c>
      <c r="K859">
        <f>+VLOOKUP(E859,Costos!$A$1:$I$716100,9,FALSE)</f>
        <v>4.0314000000000003E-2</v>
      </c>
      <c r="L859" t="str">
        <f t="shared" si="36"/>
        <v>231</v>
      </c>
      <c r="M859" t="str">
        <f t="shared" si="37"/>
        <v>231016</v>
      </c>
      <c r="N859" t="str">
        <f>IFERROR(IF(L859="231","231",VLOOKUP(E859,Materiales!$A$1:$G$37443,7,FALSE)),"N/A")</f>
        <v>231</v>
      </c>
    </row>
    <row r="860" spans="1:14" x14ac:dyDescent="0.25">
      <c r="A860">
        <v>2140040002</v>
      </c>
      <c r="B860" t="s">
        <v>1503</v>
      </c>
      <c r="C860">
        <v>2310160005</v>
      </c>
      <c r="D860" t="s">
        <v>2334</v>
      </c>
      <c r="E860">
        <v>2410290575</v>
      </c>
      <c r="F860" t="s">
        <v>3365</v>
      </c>
      <c r="G860" t="s">
        <v>89</v>
      </c>
      <c r="H860">
        <v>4.3059000000000003</v>
      </c>
      <c r="I860">
        <v>3</v>
      </c>
      <c r="J860">
        <v>8000</v>
      </c>
      <c r="K860">
        <f>+VLOOKUP(E860,Costos!$A$1:$I$716100,9,FALSE)</f>
        <v>6.2486309999999996</v>
      </c>
      <c r="L860" t="str">
        <f t="shared" si="36"/>
        <v>241</v>
      </c>
      <c r="M860" t="str">
        <f t="shared" si="37"/>
        <v>241029</v>
      </c>
      <c r="N860" t="str">
        <f>IFERROR(IF(L860="231","231",VLOOKUP(E860,Materiales!$A$1:$G$37443,7,FALSE)),"N/A")</f>
        <v>Resinas</v>
      </c>
    </row>
    <row r="861" spans="1:14" x14ac:dyDescent="0.25">
      <c r="A861">
        <v>2140040002</v>
      </c>
      <c r="B861" t="s">
        <v>1503</v>
      </c>
      <c r="C861">
        <v>2310250031</v>
      </c>
      <c r="D861" t="s">
        <v>2595</v>
      </c>
      <c r="E861">
        <v>2310170002</v>
      </c>
      <c r="F861" t="s">
        <v>2479</v>
      </c>
      <c r="G861" t="s">
        <v>36</v>
      </c>
      <c r="H861">
        <v>1333.3333</v>
      </c>
      <c r="I861">
        <v>2</v>
      </c>
      <c r="J861">
        <v>8000</v>
      </c>
      <c r="K861">
        <f>+VLOOKUP(E861,Costos!$A$1:$I$716100,9,FALSE)</f>
        <v>4.6299E-2</v>
      </c>
      <c r="L861" t="str">
        <f t="shared" si="36"/>
        <v>231</v>
      </c>
      <c r="M861" t="str">
        <f t="shared" si="37"/>
        <v>231017</v>
      </c>
      <c r="N861" t="str">
        <f>IFERROR(IF(L861="231","231",VLOOKUP(E861,Materiales!$A$1:$G$37443,7,FALSE)),"N/A")</f>
        <v>231</v>
      </c>
    </row>
    <row r="862" spans="1:14" x14ac:dyDescent="0.25">
      <c r="A862">
        <v>2140040002</v>
      </c>
      <c r="B862" t="s">
        <v>1503</v>
      </c>
      <c r="C862">
        <v>2310170002</v>
      </c>
      <c r="D862" t="s">
        <v>2479</v>
      </c>
      <c r="E862">
        <v>2410290575</v>
      </c>
      <c r="F862" t="s">
        <v>3365</v>
      </c>
      <c r="G862" t="s">
        <v>89</v>
      </c>
      <c r="H862">
        <v>6.6421999999999999</v>
      </c>
      <c r="I862">
        <v>3</v>
      </c>
      <c r="J862">
        <v>8000</v>
      </c>
      <c r="K862">
        <f>+VLOOKUP(E862,Costos!$A$1:$I$716100,9,FALSE)</f>
        <v>6.2486309999999996</v>
      </c>
      <c r="L862" t="str">
        <f t="shared" si="36"/>
        <v>241</v>
      </c>
      <c r="M862" t="str">
        <f t="shared" si="37"/>
        <v>241029</v>
      </c>
      <c r="N862" t="str">
        <f>IFERROR(IF(L862="231","231",VLOOKUP(E862,Materiales!$A$1:$G$37443,7,FALSE)),"N/A")</f>
        <v>Resinas</v>
      </c>
    </row>
    <row r="863" spans="1:14" x14ac:dyDescent="0.25">
      <c r="A863">
        <v>2140040002</v>
      </c>
      <c r="B863" t="s">
        <v>1503</v>
      </c>
      <c r="C863">
        <v>2310250031</v>
      </c>
      <c r="D863" t="s">
        <v>2595</v>
      </c>
      <c r="E863">
        <v>2310250029</v>
      </c>
      <c r="F863" t="s">
        <v>2593</v>
      </c>
      <c r="G863" t="s">
        <v>89</v>
      </c>
      <c r="H863">
        <v>39.975200000000001</v>
      </c>
      <c r="I863">
        <v>2</v>
      </c>
      <c r="J863">
        <v>8000</v>
      </c>
      <c r="K863">
        <f>+VLOOKUP(E863,Costos!$A$1:$I$716100,9,FALSE)</f>
        <v>10.444232</v>
      </c>
      <c r="L863" t="str">
        <f t="shared" si="36"/>
        <v>231</v>
      </c>
      <c r="M863" t="str">
        <f t="shared" si="37"/>
        <v>231025</v>
      </c>
      <c r="N863" t="str">
        <f>IFERROR(IF(L863="231","231",VLOOKUP(E863,Materiales!$A$1:$G$37443,7,FALSE)),"N/A")</f>
        <v>231</v>
      </c>
    </row>
    <row r="864" spans="1:14" x14ac:dyDescent="0.25">
      <c r="A864">
        <v>2140040002</v>
      </c>
      <c r="B864" t="s">
        <v>1503</v>
      </c>
      <c r="C864">
        <v>2310250029</v>
      </c>
      <c r="D864" t="s">
        <v>2593</v>
      </c>
      <c r="E864">
        <v>2430550010</v>
      </c>
      <c r="F864" t="s">
        <v>3583</v>
      </c>
      <c r="G864" t="s">
        <v>89</v>
      </c>
      <c r="H864">
        <v>13.324</v>
      </c>
      <c r="I864">
        <v>3</v>
      </c>
      <c r="J864">
        <v>8000</v>
      </c>
      <c r="K864">
        <f>+VLOOKUP(E864,Costos!$A$1:$I$716100,9,FALSE)</f>
        <v>0.98691399999999996</v>
      </c>
      <c r="L864" t="str">
        <f t="shared" si="36"/>
        <v>243</v>
      </c>
      <c r="M864" t="str">
        <f t="shared" si="37"/>
        <v>243055</v>
      </c>
      <c r="N864" t="str">
        <f>IFERROR(IF(L864="231","231",VLOOKUP(E864,Materiales!$A$1:$G$37443,7,FALSE)),"N/A")</f>
        <v>Varios</v>
      </c>
    </row>
    <row r="865" spans="1:14" x14ac:dyDescent="0.25">
      <c r="A865">
        <v>2140040002</v>
      </c>
      <c r="B865" t="s">
        <v>1503</v>
      </c>
      <c r="C865">
        <v>2310250029</v>
      </c>
      <c r="D865" t="s">
        <v>2593</v>
      </c>
      <c r="E865">
        <v>2430330004</v>
      </c>
      <c r="F865" t="s">
        <v>3554</v>
      </c>
      <c r="G865" t="s">
        <v>89</v>
      </c>
      <c r="H865">
        <v>5.1963999999999997</v>
      </c>
      <c r="I865">
        <v>3</v>
      </c>
      <c r="J865">
        <v>8000</v>
      </c>
      <c r="K865">
        <f>+VLOOKUP(E865,Costos!$A$1:$I$716100,9,FALSE)</f>
        <v>14.39495</v>
      </c>
      <c r="L865" t="str">
        <f t="shared" si="36"/>
        <v>243</v>
      </c>
      <c r="M865" t="str">
        <f t="shared" si="37"/>
        <v>243033</v>
      </c>
      <c r="N865" t="str">
        <f>IFERROR(IF(L865="231","231",VLOOKUP(E865,Materiales!$A$1:$G$37443,7,FALSE)),"N/A")</f>
        <v>Cauchos</v>
      </c>
    </row>
    <row r="866" spans="1:14" x14ac:dyDescent="0.25">
      <c r="A866">
        <v>2140040002</v>
      </c>
      <c r="B866" t="s">
        <v>1503</v>
      </c>
      <c r="C866">
        <v>2310250029</v>
      </c>
      <c r="D866" t="s">
        <v>2593</v>
      </c>
      <c r="E866">
        <v>2410120051</v>
      </c>
      <c r="F866" t="s">
        <v>3264</v>
      </c>
      <c r="G866" t="s">
        <v>89</v>
      </c>
      <c r="H866">
        <v>3.6913</v>
      </c>
      <c r="I866">
        <v>3</v>
      </c>
      <c r="J866">
        <v>8000</v>
      </c>
      <c r="K866">
        <f>+VLOOKUP(E866,Costos!$A$1:$I$716100,9,FALSE)</f>
        <v>31.756437999999999</v>
      </c>
      <c r="L866" t="str">
        <f t="shared" ref="L866:L929" si="38">+LEFT(E866,3)</f>
        <v>241</v>
      </c>
      <c r="M866" t="str">
        <f t="shared" ref="M866:M929" si="39">+LEFT(E866,6)</f>
        <v>241012</v>
      </c>
      <c r="N866" t="str">
        <f>IFERROR(IF(L866="231","231",VLOOKUP(E866,Materiales!$A$1:$G$37443,7,FALSE)),"N/A")</f>
        <v>Varios</v>
      </c>
    </row>
    <row r="867" spans="1:14" x14ac:dyDescent="0.25">
      <c r="A867">
        <v>2140040002</v>
      </c>
      <c r="B867" t="s">
        <v>1503</v>
      </c>
      <c r="C867">
        <v>2310250029</v>
      </c>
      <c r="D867" t="s">
        <v>2593</v>
      </c>
      <c r="E867">
        <v>2430520005</v>
      </c>
      <c r="F867" t="s">
        <v>3574</v>
      </c>
      <c r="G867" t="s">
        <v>89</v>
      </c>
      <c r="H867">
        <v>1.1432</v>
      </c>
      <c r="I867">
        <v>3</v>
      </c>
      <c r="J867">
        <v>8000</v>
      </c>
      <c r="K867">
        <f>+VLOOKUP(E867,Costos!$A$1:$I$716100,9,FALSE)</f>
        <v>11.219386</v>
      </c>
      <c r="L867" t="str">
        <f t="shared" si="38"/>
        <v>243</v>
      </c>
      <c r="M867" t="str">
        <f t="shared" si="39"/>
        <v>243052</v>
      </c>
      <c r="N867" t="str">
        <f>IFERROR(IF(L867="231","231",VLOOKUP(E867,Materiales!$A$1:$G$37443,7,FALSE)),"N/A")</f>
        <v>Varios</v>
      </c>
    </row>
    <row r="868" spans="1:14" x14ac:dyDescent="0.25">
      <c r="A868">
        <v>2140040002</v>
      </c>
      <c r="B868" t="s">
        <v>1503</v>
      </c>
      <c r="C868">
        <v>2310250029</v>
      </c>
      <c r="D868" t="s">
        <v>2593</v>
      </c>
      <c r="E868">
        <v>2430740002</v>
      </c>
      <c r="F868" t="s">
        <v>3620</v>
      </c>
      <c r="G868" t="s">
        <v>89</v>
      </c>
      <c r="H868">
        <v>3.2000000000000001E-2</v>
      </c>
      <c r="I868">
        <v>3</v>
      </c>
      <c r="J868">
        <v>8000</v>
      </c>
      <c r="K868">
        <f>+VLOOKUP(E868,Costos!$A$1:$I$716100,9,FALSE)</f>
        <v>42.224651000000001</v>
      </c>
      <c r="L868" t="str">
        <f t="shared" si="38"/>
        <v>243</v>
      </c>
      <c r="M868" t="str">
        <f t="shared" si="39"/>
        <v>243074</v>
      </c>
      <c r="N868" t="str">
        <f>IFERROR(IF(L868="231","231",VLOOKUP(E868,Materiales!$A$1:$G$37443,7,FALSE)),"N/A")</f>
        <v>Pigmentos</v>
      </c>
    </row>
    <row r="869" spans="1:14" x14ac:dyDescent="0.25">
      <c r="A869">
        <v>2140040002</v>
      </c>
      <c r="B869" t="s">
        <v>1503</v>
      </c>
      <c r="C869">
        <v>2310250029</v>
      </c>
      <c r="D869" t="s">
        <v>2593</v>
      </c>
      <c r="E869">
        <v>2430530004</v>
      </c>
      <c r="F869" t="s">
        <v>3576</v>
      </c>
      <c r="G869" t="s">
        <v>89</v>
      </c>
      <c r="H869">
        <v>6.6619999999999999</v>
      </c>
      <c r="I869">
        <v>3</v>
      </c>
      <c r="J869">
        <v>8000</v>
      </c>
      <c r="K869">
        <f>+VLOOKUP(E869,Costos!$A$1:$I$716100,9,FALSE)</f>
        <v>0.48817100000000002</v>
      </c>
      <c r="L869" t="str">
        <f t="shared" si="38"/>
        <v>243</v>
      </c>
      <c r="M869" t="str">
        <f t="shared" si="39"/>
        <v>243053</v>
      </c>
      <c r="N869" t="str">
        <f>IFERROR(IF(L869="231","231",VLOOKUP(E869,Materiales!$A$1:$G$37443,7,FALSE)),"N/A")</f>
        <v>Varios</v>
      </c>
    </row>
    <row r="870" spans="1:14" x14ac:dyDescent="0.25">
      <c r="A870">
        <v>2140040002</v>
      </c>
      <c r="B870" t="s">
        <v>1503</v>
      </c>
      <c r="C870">
        <v>2310250029</v>
      </c>
      <c r="D870" t="s">
        <v>2593</v>
      </c>
      <c r="E870">
        <v>2410120053</v>
      </c>
      <c r="F870" t="s">
        <v>3265</v>
      </c>
      <c r="G870" t="s">
        <v>3152</v>
      </c>
      <c r="H870">
        <v>11.233000000000001</v>
      </c>
      <c r="I870">
        <v>3</v>
      </c>
      <c r="J870">
        <v>8000</v>
      </c>
      <c r="K870">
        <f>+VLOOKUP(E870,Costos!$A$1:$I$716100,9,FALSE)</f>
        <v>7.6890919999999996</v>
      </c>
      <c r="L870" t="str">
        <f t="shared" si="38"/>
        <v>241</v>
      </c>
      <c r="M870" t="str">
        <f t="shared" si="39"/>
        <v>241012</v>
      </c>
      <c r="N870" t="str">
        <f>IFERROR(IF(L870="231","231",VLOOKUP(E870,Materiales!$A$1:$G$37443,7,FALSE)),"N/A")</f>
        <v>Varios</v>
      </c>
    </row>
    <row r="871" spans="1:14" x14ac:dyDescent="0.25">
      <c r="A871">
        <v>2140040002</v>
      </c>
      <c r="B871" t="s">
        <v>1503</v>
      </c>
      <c r="C871">
        <v>2310250031</v>
      </c>
      <c r="D871" t="s">
        <v>2595</v>
      </c>
      <c r="E871">
        <v>2500070520</v>
      </c>
      <c r="F871" t="s">
        <v>3799</v>
      </c>
      <c r="G871" t="s">
        <v>36</v>
      </c>
      <c r="H871">
        <v>1333.3333</v>
      </c>
      <c r="I871">
        <v>2</v>
      </c>
      <c r="J871">
        <v>8000</v>
      </c>
      <c r="K871">
        <f>+VLOOKUP(E871,Costos!$A$1:$I$716100,9,FALSE)</f>
        <v>1.2921999999999999E-2</v>
      </c>
      <c r="L871" t="str">
        <f t="shared" si="38"/>
        <v>250</v>
      </c>
      <c r="M871" t="str">
        <f t="shared" si="39"/>
        <v>250007</v>
      </c>
      <c r="N871" t="str">
        <f>IFERROR(IF(L871="231","231",VLOOKUP(E871,Materiales!$A$1:$G$37443,7,FALSE)),"N/A")</f>
        <v>Etiquetas</v>
      </c>
    </row>
    <row r="872" spans="1:14" x14ac:dyDescent="0.25">
      <c r="A872">
        <v>2140040002</v>
      </c>
      <c r="B872" t="s">
        <v>1503</v>
      </c>
      <c r="C872">
        <v>2140040002</v>
      </c>
      <c r="D872" t="s">
        <v>1503</v>
      </c>
      <c r="E872">
        <v>2310250032</v>
      </c>
      <c r="F872" t="s">
        <v>2596</v>
      </c>
      <c r="G872" t="s">
        <v>36</v>
      </c>
      <c r="H872">
        <v>1333.3333</v>
      </c>
      <c r="I872">
        <v>1</v>
      </c>
      <c r="J872">
        <v>8000</v>
      </c>
      <c r="K872">
        <f>+VLOOKUP(E872,Costos!$A$1:$I$716100,9,FALSE)</f>
        <v>0.57317099999999999</v>
      </c>
      <c r="L872" t="str">
        <f t="shared" si="38"/>
        <v>231</v>
      </c>
      <c r="M872" t="str">
        <f t="shared" si="39"/>
        <v>231025</v>
      </c>
      <c r="N872" t="str">
        <f>IFERROR(IF(L872="231","231",VLOOKUP(E872,Materiales!$A$1:$G$37443,7,FALSE)),"N/A")</f>
        <v>231</v>
      </c>
    </row>
    <row r="873" spans="1:14" x14ac:dyDescent="0.25">
      <c r="A873">
        <v>2140040002</v>
      </c>
      <c r="B873" t="s">
        <v>1503</v>
      </c>
      <c r="C873">
        <v>2310250032</v>
      </c>
      <c r="D873" t="s">
        <v>2596</v>
      </c>
      <c r="E873">
        <v>2310160005</v>
      </c>
      <c r="F873" t="s">
        <v>2334</v>
      </c>
      <c r="G873" t="s">
        <v>36</v>
      </c>
      <c r="H873">
        <v>1333.3333</v>
      </c>
      <c r="I873">
        <v>2</v>
      </c>
      <c r="J873">
        <v>8000</v>
      </c>
      <c r="K873">
        <f>+VLOOKUP(E873,Costos!$A$1:$I$716100,9,FALSE)</f>
        <v>4.0314000000000003E-2</v>
      </c>
      <c r="L873" t="str">
        <f t="shared" si="38"/>
        <v>231</v>
      </c>
      <c r="M873" t="str">
        <f t="shared" si="39"/>
        <v>231016</v>
      </c>
      <c r="N873" t="str">
        <f>IFERROR(IF(L873="231","231",VLOOKUP(E873,Materiales!$A$1:$G$37443,7,FALSE)),"N/A")</f>
        <v>231</v>
      </c>
    </row>
    <row r="874" spans="1:14" x14ac:dyDescent="0.25">
      <c r="A874">
        <v>2140040002</v>
      </c>
      <c r="B874" t="s">
        <v>1503</v>
      </c>
      <c r="C874">
        <v>2310160005</v>
      </c>
      <c r="D874" t="s">
        <v>2334</v>
      </c>
      <c r="E874">
        <v>2410290575</v>
      </c>
      <c r="F874" t="s">
        <v>3365</v>
      </c>
      <c r="G874" t="s">
        <v>89</v>
      </c>
      <c r="H874">
        <v>4.3059000000000003</v>
      </c>
      <c r="I874">
        <v>3</v>
      </c>
      <c r="J874">
        <v>8000</v>
      </c>
      <c r="K874">
        <f>+VLOOKUP(E874,Costos!$A$1:$I$716100,9,FALSE)</f>
        <v>6.2486309999999996</v>
      </c>
      <c r="L874" t="str">
        <f t="shared" si="38"/>
        <v>241</v>
      </c>
      <c r="M874" t="str">
        <f t="shared" si="39"/>
        <v>241029</v>
      </c>
      <c r="N874" t="str">
        <f>IFERROR(IF(L874="231","231",VLOOKUP(E874,Materiales!$A$1:$G$37443,7,FALSE)),"N/A")</f>
        <v>Resinas</v>
      </c>
    </row>
    <row r="875" spans="1:14" x14ac:dyDescent="0.25">
      <c r="A875">
        <v>2140040002</v>
      </c>
      <c r="B875" t="s">
        <v>1503</v>
      </c>
      <c r="C875">
        <v>2310250032</v>
      </c>
      <c r="D875" t="s">
        <v>2596</v>
      </c>
      <c r="E875">
        <v>2310170002</v>
      </c>
      <c r="F875" t="s">
        <v>2479</v>
      </c>
      <c r="G875" t="s">
        <v>36</v>
      </c>
      <c r="H875">
        <v>1333.3333</v>
      </c>
      <c r="I875">
        <v>2</v>
      </c>
      <c r="J875">
        <v>8000</v>
      </c>
      <c r="K875">
        <f>+VLOOKUP(E875,Costos!$A$1:$I$716100,9,FALSE)</f>
        <v>4.6299E-2</v>
      </c>
      <c r="L875" t="str">
        <f t="shared" si="38"/>
        <v>231</v>
      </c>
      <c r="M875" t="str">
        <f t="shared" si="39"/>
        <v>231017</v>
      </c>
      <c r="N875" t="str">
        <f>IFERROR(IF(L875="231","231",VLOOKUP(E875,Materiales!$A$1:$G$37443,7,FALSE)),"N/A")</f>
        <v>231</v>
      </c>
    </row>
    <row r="876" spans="1:14" x14ac:dyDescent="0.25">
      <c r="A876">
        <v>2140040002</v>
      </c>
      <c r="B876" t="s">
        <v>1503</v>
      </c>
      <c r="C876">
        <v>2310170002</v>
      </c>
      <c r="D876" t="s">
        <v>2479</v>
      </c>
      <c r="E876">
        <v>2410290575</v>
      </c>
      <c r="F876" t="s">
        <v>3365</v>
      </c>
      <c r="G876" t="s">
        <v>89</v>
      </c>
      <c r="H876">
        <v>6.6421999999999999</v>
      </c>
      <c r="I876">
        <v>3</v>
      </c>
      <c r="J876">
        <v>8000</v>
      </c>
      <c r="K876">
        <f>+VLOOKUP(E876,Costos!$A$1:$I$716100,9,FALSE)</f>
        <v>6.2486309999999996</v>
      </c>
      <c r="L876" t="str">
        <f t="shared" si="38"/>
        <v>241</v>
      </c>
      <c r="M876" t="str">
        <f t="shared" si="39"/>
        <v>241029</v>
      </c>
      <c r="N876" t="str">
        <f>IFERROR(IF(L876="231","231",VLOOKUP(E876,Materiales!$A$1:$G$37443,7,FALSE)),"N/A")</f>
        <v>Resinas</v>
      </c>
    </row>
    <row r="877" spans="1:14" x14ac:dyDescent="0.25">
      <c r="A877">
        <v>2140040002</v>
      </c>
      <c r="B877" t="s">
        <v>1503</v>
      </c>
      <c r="C877">
        <v>2310250032</v>
      </c>
      <c r="D877" t="s">
        <v>2596</v>
      </c>
      <c r="E877">
        <v>2310250014</v>
      </c>
      <c r="F877" t="s">
        <v>2588</v>
      </c>
      <c r="G877" t="s">
        <v>89</v>
      </c>
      <c r="H877">
        <v>38.474800000000002</v>
      </c>
      <c r="I877">
        <v>2</v>
      </c>
      <c r="J877">
        <v>8000</v>
      </c>
      <c r="K877">
        <f>+VLOOKUP(E877,Costos!$A$1:$I$716100,9,FALSE)</f>
        <v>11.047668</v>
      </c>
      <c r="L877" t="str">
        <f t="shared" si="38"/>
        <v>231</v>
      </c>
      <c r="M877" t="str">
        <f t="shared" si="39"/>
        <v>231025</v>
      </c>
      <c r="N877" t="str">
        <f>IFERROR(IF(L877="231","231",VLOOKUP(E877,Materiales!$A$1:$G$37443,7,FALSE)),"N/A")</f>
        <v>231</v>
      </c>
    </row>
    <row r="878" spans="1:14" x14ac:dyDescent="0.25">
      <c r="A878">
        <v>2140040002</v>
      </c>
      <c r="B878" t="s">
        <v>1503</v>
      </c>
      <c r="C878">
        <v>2310250014</v>
      </c>
      <c r="D878" t="s">
        <v>2588</v>
      </c>
      <c r="E878">
        <v>2430550009</v>
      </c>
      <c r="F878" t="s">
        <v>3582</v>
      </c>
      <c r="G878" t="s">
        <v>89</v>
      </c>
      <c r="H878">
        <v>12.8249</v>
      </c>
      <c r="I878">
        <v>3</v>
      </c>
      <c r="J878">
        <v>8000</v>
      </c>
      <c r="K878">
        <f>+VLOOKUP(E878,Costos!$A$1:$I$716100,9,FALSE)</f>
        <v>1.6416919999999999</v>
      </c>
      <c r="L878" t="str">
        <f t="shared" si="38"/>
        <v>243</v>
      </c>
      <c r="M878" t="str">
        <f t="shared" si="39"/>
        <v>243055</v>
      </c>
      <c r="N878" t="str">
        <f>IFERROR(IF(L878="231","231",VLOOKUP(E878,Materiales!$A$1:$G$37443,7,FALSE)),"N/A")</f>
        <v>Varios</v>
      </c>
    </row>
    <row r="879" spans="1:14" x14ac:dyDescent="0.25">
      <c r="A879">
        <v>2140040002</v>
      </c>
      <c r="B879" t="s">
        <v>1503</v>
      </c>
      <c r="C879">
        <v>2310250014</v>
      </c>
      <c r="D879" t="s">
        <v>2588</v>
      </c>
      <c r="E879">
        <v>2430330004</v>
      </c>
      <c r="F879" t="s">
        <v>3554</v>
      </c>
      <c r="G879" t="s">
        <v>89</v>
      </c>
      <c r="H879">
        <v>5.0016999999999996</v>
      </c>
      <c r="I879">
        <v>3</v>
      </c>
      <c r="J879">
        <v>8000</v>
      </c>
      <c r="K879">
        <f>+VLOOKUP(E879,Costos!$A$1:$I$716100,9,FALSE)</f>
        <v>14.39495</v>
      </c>
      <c r="L879" t="str">
        <f t="shared" si="38"/>
        <v>243</v>
      </c>
      <c r="M879" t="str">
        <f t="shared" si="39"/>
        <v>243033</v>
      </c>
      <c r="N879" t="str">
        <f>IFERROR(IF(L879="231","231",VLOOKUP(E879,Materiales!$A$1:$G$37443,7,FALSE)),"N/A")</f>
        <v>Cauchos</v>
      </c>
    </row>
    <row r="880" spans="1:14" x14ac:dyDescent="0.25">
      <c r="A880">
        <v>2140040002</v>
      </c>
      <c r="B880" t="s">
        <v>1503</v>
      </c>
      <c r="C880">
        <v>2310250014</v>
      </c>
      <c r="D880" t="s">
        <v>2588</v>
      </c>
      <c r="E880">
        <v>2410120051</v>
      </c>
      <c r="F880" t="s">
        <v>3264</v>
      </c>
      <c r="G880" t="s">
        <v>89</v>
      </c>
      <c r="H880">
        <v>3.5525000000000002</v>
      </c>
      <c r="I880">
        <v>3</v>
      </c>
      <c r="J880">
        <v>8000</v>
      </c>
      <c r="K880">
        <f>+VLOOKUP(E880,Costos!$A$1:$I$716100,9,FALSE)</f>
        <v>31.756437999999999</v>
      </c>
      <c r="L880" t="str">
        <f t="shared" si="38"/>
        <v>241</v>
      </c>
      <c r="M880" t="str">
        <f t="shared" si="39"/>
        <v>241012</v>
      </c>
      <c r="N880" t="str">
        <f>IFERROR(IF(L880="231","231",VLOOKUP(E880,Materiales!$A$1:$G$37443,7,FALSE)),"N/A")</f>
        <v>Varios</v>
      </c>
    </row>
    <row r="881" spans="1:14" x14ac:dyDescent="0.25">
      <c r="A881">
        <v>2140040002</v>
      </c>
      <c r="B881" t="s">
        <v>1503</v>
      </c>
      <c r="C881">
        <v>2310250014</v>
      </c>
      <c r="D881" t="s">
        <v>2588</v>
      </c>
      <c r="E881">
        <v>2410090306</v>
      </c>
      <c r="F881" t="s">
        <v>3205</v>
      </c>
      <c r="G881" t="s">
        <v>89</v>
      </c>
      <c r="H881">
        <v>0.30780000000000002</v>
      </c>
      <c r="I881">
        <v>3</v>
      </c>
      <c r="J881">
        <v>8000</v>
      </c>
      <c r="K881">
        <f>+VLOOKUP(E881,Costos!$A$1:$I$716100,9,FALSE)</f>
        <v>43.042070000000002</v>
      </c>
      <c r="L881" t="str">
        <f t="shared" si="38"/>
        <v>241</v>
      </c>
      <c r="M881" t="str">
        <f t="shared" si="39"/>
        <v>241009</v>
      </c>
      <c r="N881" t="str">
        <f>IFERROR(IF(L881="231","231",VLOOKUP(E881,Materiales!$A$1:$G$37443,7,FALSE)),"N/A")</f>
        <v>Pigmentos</v>
      </c>
    </row>
    <row r="882" spans="1:14" x14ac:dyDescent="0.25">
      <c r="A882">
        <v>2140040002</v>
      </c>
      <c r="B882" t="s">
        <v>1503</v>
      </c>
      <c r="C882">
        <v>2310250014</v>
      </c>
      <c r="D882" t="s">
        <v>2588</v>
      </c>
      <c r="E882">
        <v>2410090274</v>
      </c>
      <c r="F882" t="s">
        <v>3196</v>
      </c>
      <c r="G882" t="s">
        <v>89</v>
      </c>
      <c r="H882">
        <v>0.39760000000000001</v>
      </c>
      <c r="I882">
        <v>3</v>
      </c>
      <c r="J882">
        <v>8000</v>
      </c>
      <c r="K882">
        <f>+VLOOKUP(E882,Costos!$A$1:$I$716100,9,FALSE)</f>
        <v>74.759399999999999</v>
      </c>
      <c r="L882" t="str">
        <f t="shared" si="38"/>
        <v>241</v>
      </c>
      <c r="M882" t="str">
        <f t="shared" si="39"/>
        <v>241009</v>
      </c>
      <c r="N882" t="str">
        <f>IFERROR(IF(L882="231","231",VLOOKUP(E882,Materiales!$A$1:$G$37443,7,FALSE)),"N/A")</f>
        <v>Pigmentos</v>
      </c>
    </row>
    <row r="883" spans="1:14" x14ac:dyDescent="0.25">
      <c r="A883">
        <v>2140040002</v>
      </c>
      <c r="B883" t="s">
        <v>1503</v>
      </c>
      <c r="C883">
        <v>2310250014</v>
      </c>
      <c r="D883" t="s">
        <v>2588</v>
      </c>
      <c r="E883">
        <v>2430530004</v>
      </c>
      <c r="F883" t="s">
        <v>3576</v>
      </c>
      <c r="G883" t="s">
        <v>89</v>
      </c>
      <c r="H883">
        <v>7.0537000000000001</v>
      </c>
      <c r="I883">
        <v>3</v>
      </c>
      <c r="J883">
        <v>8000</v>
      </c>
      <c r="K883">
        <f>+VLOOKUP(E883,Costos!$A$1:$I$716100,9,FALSE)</f>
        <v>0.48817100000000002</v>
      </c>
      <c r="L883" t="str">
        <f t="shared" si="38"/>
        <v>243</v>
      </c>
      <c r="M883" t="str">
        <f t="shared" si="39"/>
        <v>243053</v>
      </c>
      <c r="N883" t="str">
        <f>IFERROR(IF(L883="231","231",VLOOKUP(E883,Materiales!$A$1:$G$37443,7,FALSE)),"N/A")</f>
        <v>Varios</v>
      </c>
    </row>
    <row r="884" spans="1:14" x14ac:dyDescent="0.25">
      <c r="A884">
        <v>2140040002</v>
      </c>
      <c r="B884" t="s">
        <v>1503</v>
      </c>
      <c r="C884">
        <v>2310250014</v>
      </c>
      <c r="D884" t="s">
        <v>2588</v>
      </c>
      <c r="E884">
        <v>2410120053</v>
      </c>
      <c r="F884" t="s">
        <v>3265</v>
      </c>
      <c r="G884" t="s">
        <v>3152</v>
      </c>
      <c r="H884">
        <v>10.5596</v>
      </c>
      <c r="I884">
        <v>3</v>
      </c>
      <c r="J884">
        <v>8000</v>
      </c>
      <c r="K884">
        <f>+VLOOKUP(E884,Costos!$A$1:$I$716100,9,FALSE)</f>
        <v>7.6890919999999996</v>
      </c>
      <c r="L884" t="str">
        <f t="shared" si="38"/>
        <v>241</v>
      </c>
      <c r="M884" t="str">
        <f t="shared" si="39"/>
        <v>241012</v>
      </c>
      <c r="N884" t="str">
        <f>IFERROR(IF(L884="231","231",VLOOKUP(E884,Materiales!$A$1:$G$37443,7,FALSE)),"N/A")</f>
        <v>Varios</v>
      </c>
    </row>
    <row r="885" spans="1:14" x14ac:dyDescent="0.25">
      <c r="A885">
        <v>2140040002</v>
      </c>
      <c r="B885" t="s">
        <v>1503</v>
      </c>
      <c r="C885">
        <v>2310250032</v>
      </c>
      <c r="D885" t="s">
        <v>2596</v>
      </c>
      <c r="E885">
        <v>2500070520</v>
      </c>
      <c r="F885" t="s">
        <v>3799</v>
      </c>
      <c r="G885" t="s">
        <v>36</v>
      </c>
      <c r="H885">
        <v>1333.3333</v>
      </c>
      <c r="I885">
        <v>2</v>
      </c>
      <c r="J885">
        <v>8000</v>
      </c>
      <c r="K885">
        <f>+VLOOKUP(E885,Costos!$A$1:$I$716100,9,FALSE)</f>
        <v>1.2921999999999999E-2</v>
      </c>
      <c r="L885" t="str">
        <f t="shared" si="38"/>
        <v>250</v>
      </c>
      <c r="M885" t="str">
        <f t="shared" si="39"/>
        <v>250007</v>
      </c>
      <c r="N885" t="str">
        <f>IFERROR(IF(L885="231","231",VLOOKUP(E885,Materiales!$A$1:$G$37443,7,FALSE)),"N/A")</f>
        <v>Etiquetas</v>
      </c>
    </row>
    <row r="886" spans="1:14" x14ac:dyDescent="0.25">
      <c r="A886">
        <v>2140040002</v>
      </c>
      <c r="B886" t="s">
        <v>1503</v>
      </c>
      <c r="C886">
        <v>2140040002</v>
      </c>
      <c r="D886" t="s">
        <v>1503</v>
      </c>
      <c r="E886">
        <v>2500030284</v>
      </c>
      <c r="F886" t="s">
        <v>3724</v>
      </c>
      <c r="G886" t="s">
        <v>36</v>
      </c>
      <c r="H886">
        <v>55.7333</v>
      </c>
      <c r="I886">
        <v>1</v>
      </c>
      <c r="J886">
        <v>8000</v>
      </c>
      <c r="K886">
        <f>+VLOOKUP(E886,Costos!$A$1:$I$716100,9,FALSE)</f>
        <v>1.4149</v>
      </c>
      <c r="L886" t="str">
        <f t="shared" si="38"/>
        <v>250</v>
      </c>
      <c r="M886" t="str">
        <f t="shared" si="39"/>
        <v>250003</v>
      </c>
      <c r="N886" t="str">
        <f>IFERROR(IF(L886="231","231",VLOOKUP(E886,Materiales!$A$1:$G$37443,7,FALSE)),"N/A")</f>
        <v>Cajón</v>
      </c>
    </row>
    <row r="887" spans="1:14" x14ac:dyDescent="0.25">
      <c r="A887">
        <v>2140040002</v>
      </c>
      <c r="B887" t="s">
        <v>1503</v>
      </c>
      <c r="C887">
        <v>2140040002</v>
      </c>
      <c r="D887" t="s">
        <v>1503</v>
      </c>
      <c r="E887">
        <v>2500110024</v>
      </c>
      <c r="F887" t="s">
        <v>3951</v>
      </c>
      <c r="G887" t="s">
        <v>89</v>
      </c>
      <c r="H887">
        <v>2.3332999999999999</v>
      </c>
      <c r="I887">
        <v>1</v>
      </c>
      <c r="J887">
        <v>8000</v>
      </c>
      <c r="K887">
        <f>+VLOOKUP(E887,Costos!$A$1:$I$716100,9,FALSE)</f>
        <v>13.779227000000001</v>
      </c>
      <c r="L887" t="str">
        <f t="shared" si="38"/>
        <v>250</v>
      </c>
      <c r="M887" t="str">
        <f t="shared" si="39"/>
        <v>250011</v>
      </c>
      <c r="N887" t="str">
        <f>IFERROR(IF(L887="231","231",VLOOKUP(E887,Materiales!$A$1:$G$37443,7,FALSE)),"N/A")</f>
        <v>Varios</v>
      </c>
    </row>
    <row r="888" spans="1:14" x14ac:dyDescent="0.25">
      <c r="A888">
        <v>2110030171</v>
      </c>
      <c r="B888" t="s">
        <v>1163</v>
      </c>
      <c r="C888">
        <v>2110030171</v>
      </c>
      <c r="D888" t="s">
        <v>1163</v>
      </c>
      <c r="E888">
        <v>2310230002</v>
      </c>
      <c r="F888" t="s">
        <v>2575</v>
      </c>
      <c r="G888" t="s">
        <v>36</v>
      </c>
      <c r="H888">
        <v>48000</v>
      </c>
      <c r="I888">
        <v>1</v>
      </c>
      <c r="J888">
        <v>8000</v>
      </c>
      <c r="K888">
        <f>+VLOOKUP(E888,Costos!$A$1:$I$716100,9,FALSE)</f>
        <v>3.5858000000000001E-2</v>
      </c>
      <c r="L888" t="str">
        <f t="shared" si="38"/>
        <v>231</v>
      </c>
      <c r="M888" t="str">
        <f t="shared" si="39"/>
        <v>231023</v>
      </c>
      <c r="N888" t="str">
        <f>IFERROR(IF(L888="231","231",VLOOKUP(E888,Materiales!$A$1:$G$37443,7,FALSE)),"N/A")</f>
        <v>231</v>
      </c>
    </row>
    <row r="889" spans="1:14" x14ac:dyDescent="0.25">
      <c r="A889">
        <v>2110030171</v>
      </c>
      <c r="B889" t="s">
        <v>1163</v>
      </c>
      <c r="C889">
        <v>2110030171</v>
      </c>
      <c r="D889" t="s">
        <v>1163</v>
      </c>
      <c r="E889">
        <v>2310160007</v>
      </c>
      <c r="F889" t="s">
        <v>2335</v>
      </c>
      <c r="G889" t="s">
        <v>36</v>
      </c>
      <c r="H889">
        <v>48000</v>
      </c>
      <c r="I889">
        <v>1</v>
      </c>
      <c r="J889">
        <v>8000</v>
      </c>
      <c r="K889">
        <f>+VLOOKUP(E889,Costos!$A$1:$I$716100,9,FALSE)</f>
        <v>1.6230000000000001E-2</v>
      </c>
      <c r="L889" t="str">
        <f t="shared" si="38"/>
        <v>231</v>
      </c>
      <c r="M889" t="str">
        <f t="shared" si="39"/>
        <v>231016</v>
      </c>
      <c r="N889" t="str">
        <f>IFERROR(IF(L889="231","231",VLOOKUP(E889,Materiales!$A$1:$G$37443,7,FALSE)),"N/A")</f>
        <v>231</v>
      </c>
    </row>
    <row r="890" spans="1:14" x14ac:dyDescent="0.25">
      <c r="A890">
        <v>2110030171</v>
      </c>
      <c r="B890" t="s">
        <v>1163</v>
      </c>
      <c r="C890">
        <v>2110030171</v>
      </c>
      <c r="D890" t="s">
        <v>1163</v>
      </c>
      <c r="E890">
        <v>2410100014</v>
      </c>
      <c r="F890" t="s">
        <v>3213</v>
      </c>
      <c r="G890" t="s">
        <v>36</v>
      </c>
      <c r="H890">
        <v>8000</v>
      </c>
      <c r="I890">
        <v>1</v>
      </c>
      <c r="J890">
        <v>8000</v>
      </c>
      <c r="K890">
        <f>+VLOOKUP(E890,Costos!$A$1:$I$716100,9,FALSE)</f>
        <v>6.3468999999999998E-2</v>
      </c>
      <c r="L890" t="str">
        <f t="shared" si="38"/>
        <v>241</v>
      </c>
      <c r="M890" t="str">
        <f t="shared" si="39"/>
        <v>241010</v>
      </c>
      <c r="N890" t="str">
        <f>IFERROR(IF(L890="231","231",VLOOKUP(E890,Materiales!$A$1:$G$37443,7,FALSE)),"N/A")</f>
        <v>Paletas</v>
      </c>
    </row>
    <row r="891" spans="1:14" x14ac:dyDescent="0.25">
      <c r="A891">
        <v>2110030171</v>
      </c>
      <c r="B891" t="s">
        <v>1163</v>
      </c>
      <c r="C891">
        <v>2110030171</v>
      </c>
      <c r="D891" t="s">
        <v>1163</v>
      </c>
      <c r="E891">
        <v>2410290111</v>
      </c>
      <c r="F891" t="s">
        <v>3335</v>
      </c>
      <c r="G891" t="s">
        <v>36</v>
      </c>
      <c r="H891">
        <v>8000</v>
      </c>
      <c r="I891">
        <v>1</v>
      </c>
      <c r="J891">
        <v>8000</v>
      </c>
      <c r="K891">
        <f>+VLOOKUP(E891,Costos!$A$1:$I$716100,9,FALSE)</f>
        <v>0.10585700000000001</v>
      </c>
      <c r="L891" t="str">
        <f t="shared" si="38"/>
        <v>241</v>
      </c>
      <c r="M891" t="str">
        <f t="shared" si="39"/>
        <v>241029</v>
      </c>
      <c r="N891" t="str">
        <f>IFERROR(IF(L891="231","231",VLOOKUP(E891,Materiales!$A$1:$G$37443,7,FALSE)),"N/A")</f>
        <v>Pinceles</v>
      </c>
    </row>
    <row r="892" spans="1:14" x14ac:dyDescent="0.25">
      <c r="A892">
        <v>2110030171</v>
      </c>
      <c r="B892" t="s">
        <v>1163</v>
      </c>
      <c r="C892">
        <v>2110030171</v>
      </c>
      <c r="D892" t="s">
        <v>1163</v>
      </c>
      <c r="E892">
        <v>2320050746</v>
      </c>
      <c r="F892" t="s">
        <v>2791</v>
      </c>
      <c r="G892" t="s">
        <v>36</v>
      </c>
      <c r="H892">
        <v>8000</v>
      </c>
      <c r="I892">
        <v>1</v>
      </c>
      <c r="J892">
        <v>8000</v>
      </c>
      <c r="K892">
        <f>+VLOOKUP(E892,Costos!$A$1:$I$716100,9,FALSE)</f>
        <v>0.22279299999999999</v>
      </c>
      <c r="L892" t="str">
        <f t="shared" si="38"/>
        <v>232</v>
      </c>
      <c r="M892" t="str">
        <f t="shared" si="39"/>
        <v>232005</v>
      </c>
      <c r="N892" t="str">
        <f>IFERROR(IF(L892="231","231",VLOOKUP(E892,Materiales!$A$1:$G$37443,7,FALSE)),"N/A")</f>
        <v>Cajitas</v>
      </c>
    </row>
    <row r="893" spans="1:14" x14ac:dyDescent="0.25">
      <c r="A893">
        <v>2110030171</v>
      </c>
      <c r="B893" t="s">
        <v>1163</v>
      </c>
      <c r="C893">
        <v>2110030171</v>
      </c>
      <c r="D893" t="s">
        <v>1163</v>
      </c>
      <c r="E893">
        <v>2500030223</v>
      </c>
      <c r="F893" t="s">
        <v>3712</v>
      </c>
      <c r="G893" t="s">
        <v>36</v>
      </c>
      <c r="H893">
        <v>133.33330000000001</v>
      </c>
      <c r="I893">
        <v>1</v>
      </c>
      <c r="J893">
        <v>8000</v>
      </c>
      <c r="K893">
        <f>+VLOOKUP(E893,Costos!$A$1:$I$716100,9,FALSE)</f>
        <v>1.998577</v>
      </c>
      <c r="L893" t="str">
        <f t="shared" si="38"/>
        <v>250</v>
      </c>
      <c r="M893" t="str">
        <f t="shared" si="39"/>
        <v>250003</v>
      </c>
      <c r="N893" t="str">
        <f>IFERROR(IF(L893="231","231",VLOOKUP(E893,Materiales!$A$1:$G$37443,7,FALSE)),"N/A")</f>
        <v>Cajón</v>
      </c>
    </row>
    <row r="894" spans="1:14" x14ac:dyDescent="0.25">
      <c r="A894">
        <v>2110030171</v>
      </c>
      <c r="B894" t="s">
        <v>1163</v>
      </c>
      <c r="C894">
        <v>2110030171</v>
      </c>
      <c r="D894" t="s">
        <v>1163</v>
      </c>
      <c r="E894">
        <v>2310030280</v>
      </c>
      <c r="F894" t="s">
        <v>6453</v>
      </c>
      <c r="G894" t="s">
        <v>89</v>
      </c>
      <c r="H894">
        <v>280</v>
      </c>
      <c r="I894">
        <v>1</v>
      </c>
      <c r="J894">
        <v>8000</v>
      </c>
      <c r="K894">
        <f>+VLOOKUP(E894,Costos!$A$1:$I$716100,9,FALSE)</f>
        <v>1.854517</v>
      </c>
      <c r="L894" t="str">
        <f t="shared" si="38"/>
        <v>231</v>
      </c>
      <c r="M894" t="str">
        <f t="shared" si="39"/>
        <v>231003</v>
      </c>
      <c r="N894" t="str">
        <f>IFERROR(IF(L894="231","231",VLOOKUP(E894,Materiales!$A$1:$G$37443,7,FALSE)),"N/A")</f>
        <v>231</v>
      </c>
    </row>
    <row r="895" spans="1:14" x14ac:dyDescent="0.25">
      <c r="A895">
        <v>2110030171</v>
      </c>
      <c r="B895" t="s">
        <v>1163</v>
      </c>
      <c r="C895">
        <v>2110030171</v>
      </c>
      <c r="D895" t="s">
        <v>1163</v>
      </c>
      <c r="E895">
        <v>2310030277</v>
      </c>
      <c r="F895" t="s">
        <v>6450</v>
      </c>
      <c r="G895" t="s">
        <v>89</v>
      </c>
      <c r="H895">
        <v>280</v>
      </c>
      <c r="I895">
        <v>1</v>
      </c>
      <c r="J895">
        <v>8000</v>
      </c>
      <c r="K895">
        <f>+VLOOKUP(E895,Costos!$A$1:$I$716100,9,FALSE)</f>
        <v>1.8679330000000001</v>
      </c>
      <c r="L895" t="str">
        <f t="shared" si="38"/>
        <v>231</v>
      </c>
      <c r="M895" t="str">
        <f t="shared" si="39"/>
        <v>231003</v>
      </c>
      <c r="N895" t="str">
        <f>IFERROR(IF(L895="231","231",VLOOKUP(E895,Materiales!$A$1:$G$37443,7,FALSE)),"N/A")</f>
        <v>231</v>
      </c>
    </row>
    <row r="896" spans="1:14" x14ac:dyDescent="0.25">
      <c r="A896">
        <v>2110030171</v>
      </c>
      <c r="B896" t="s">
        <v>1163</v>
      </c>
      <c r="C896">
        <v>2110030171</v>
      </c>
      <c r="D896" t="s">
        <v>1163</v>
      </c>
      <c r="E896">
        <v>2310030278</v>
      </c>
      <c r="F896" t="s">
        <v>6451</v>
      </c>
      <c r="G896" t="s">
        <v>89</v>
      </c>
      <c r="H896">
        <v>280</v>
      </c>
      <c r="I896">
        <v>1</v>
      </c>
      <c r="J896">
        <v>8000</v>
      </c>
      <c r="K896" t="e">
        <f>+VLOOKUP(E896,Costos!$A$1:$I$716100,9,FALSE)</f>
        <v>#N/A</v>
      </c>
      <c r="L896" t="str">
        <f t="shared" si="38"/>
        <v>231</v>
      </c>
      <c r="M896" t="str">
        <f t="shared" si="39"/>
        <v>231003</v>
      </c>
      <c r="N896" t="str">
        <f>IFERROR(IF(L896="231","231",VLOOKUP(E896,Materiales!$A$1:$G$37443,7,FALSE)),"N/A")</f>
        <v>231</v>
      </c>
    </row>
    <row r="897" spans="1:14" x14ac:dyDescent="0.25">
      <c r="A897">
        <v>2110030171</v>
      </c>
      <c r="B897" t="s">
        <v>1163</v>
      </c>
      <c r="C897">
        <v>2110030171</v>
      </c>
      <c r="D897" t="s">
        <v>1163</v>
      </c>
      <c r="E897">
        <v>2310030279</v>
      </c>
      <c r="F897" t="s">
        <v>6452</v>
      </c>
      <c r="G897" t="s">
        <v>89</v>
      </c>
      <c r="H897">
        <v>280</v>
      </c>
      <c r="I897">
        <v>1</v>
      </c>
      <c r="J897">
        <v>8000</v>
      </c>
      <c r="K897">
        <f>+VLOOKUP(E897,Costos!$A$1:$I$716100,9,FALSE)</f>
        <v>1.8449</v>
      </c>
      <c r="L897" t="str">
        <f t="shared" si="38"/>
        <v>231</v>
      </c>
      <c r="M897" t="str">
        <f t="shared" si="39"/>
        <v>231003</v>
      </c>
      <c r="N897" t="str">
        <f>IFERROR(IF(L897="231","231",VLOOKUP(E897,Materiales!$A$1:$G$37443,7,FALSE)),"N/A")</f>
        <v>231</v>
      </c>
    </row>
    <row r="898" spans="1:14" x14ac:dyDescent="0.25">
      <c r="A898">
        <v>2110030171</v>
      </c>
      <c r="B898" t="s">
        <v>1163</v>
      </c>
      <c r="C898">
        <v>2110030171</v>
      </c>
      <c r="D898" t="s">
        <v>1163</v>
      </c>
      <c r="E898">
        <v>2310030276</v>
      </c>
      <c r="F898" t="s">
        <v>6449</v>
      </c>
      <c r="G898" t="s">
        <v>89</v>
      </c>
      <c r="H898">
        <v>280</v>
      </c>
      <c r="I898">
        <v>1</v>
      </c>
      <c r="J898">
        <v>8000</v>
      </c>
      <c r="K898">
        <f>+VLOOKUP(E898,Costos!$A$1:$I$716100,9,FALSE)</f>
        <v>1.8490329999999999</v>
      </c>
      <c r="L898" t="str">
        <f t="shared" si="38"/>
        <v>231</v>
      </c>
      <c r="M898" t="str">
        <f t="shared" si="39"/>
        <v>231003</v>
      </c>
      <c r="N898" t="str">
        <f>IFERROR(IF(L898="231","231",VLOOKUP(E898,Materiales!$A$1:$G$37443,7,FALSE)),"N/A")</f>
        <v>231</v>
      </c>
    </row>
    <row r="899" spans="1:14" x14ac:dyDescent="0.25">
      <c r="A899">
        <v>2110030171</v>
      </c>
      <c r="B899" t="s">
        <v>1163</v>
      </c>
      <c r="C899">
        <v>2110030171</v>
      </c>
      <c r="D899" t="s">
        <v>1163</v>
      </c>
      <c r="E899">
        <v>2310030275</v>
      </c>
      <c r="F899" t="s">
        <v>6448</v>
      </c>
      <c r="G899" t="s">
        <v>89</v>
      </c>
      <c r="H899">
        <v>280</v>
      </c>
      <c r="I899">
        <v>1</v>
      </c>
      <c r="J899">
        <v>8000</v>
      </c>
      <c r="K899" t="e">
        <f>+VLOOKUP(E899,Costos!$A$1:$I$716100,9,FALSE)</f>
        <v>#N/A</v>
      </c>
      <c r="L899" t="str">
        <f t="shared" si="38"/>
        <v>231</v>
      </c>
      <c r="M899" t="str">
        <f t="shared" si="39"/>
        <v>231003</v>
      </c>
      <c r="N899" t="str">
        <f>IFERROR(IF(L899="231","231",VLOOKUP(E899,Materiales!$A$1:$G$37443,7,FALSE)),"N/A")</f>
        <v>231</v>
      </c>
    </row>
    <row r="900" spans="1:14" x14ac:dyDescent="0.25">
      <c r="A900">
        <v>2110030171</v>
      </c>
      <c r="B900" t="s">
        <v>1163</v>
      </c>
      <c r="C900">
        <v>2310230002</v>
      </c>
      <c r="D900" t="s">
        <v>2575</v>
      </c>
      <c r="E900">
        <v>2410290575</v>
      </c>
      <c r="F900" t="s">
        <v>3365</v>
      </c>
      <c r="G900" t="s">
        <v>89</v>
      </c>
      <c r="H900">
        <v>278.39999999999998</v>
      </c>
      <c r="I900">
        <v>2</v>
      </c>
      <c r="J900">
        <v>8000</v>
      </c>
      <c r="K900">
        <f>+VLOOKUP(E900,Costos!$A$1:$I$716100,9,FALSE)</f>
        <v>6.2486309999999996</v>
      </c>
      <c r="L900" t="str">
        <f t="shared" si="38"/>
        <v>241</v>
      </c>
      <c r="M900" t="str">
        <f t="shared" si="39"/>
        <v>241029</v>
      </c>
      <c r="N900" t="str">
        <f>IFERROR(IF(L900="231","231",VLOOKUP(E900,Materiales!$A$1:$G$37443,7,FALSE)),"N/A")</f>
        <v>Resinas</v>
      </c>
    </row>
    <row r="901" spans="1:14" x14ac:dyDescent="0.25">
      <c r="A901">
        <v>2110030171</v>
      </c>
      <c r="B901" t="s">
        <v>1163</v>
      </c>
      <c r="C901">
        <v>2310160007</v>
      </c>
      <c r="D901" t="s">
        <v>2335</v>
      </c>
      <c r="E901">
        <v>2410090171</v>
      </c>
      <c r="F901" t="s">
        <v>3178</v>
      </c>
      <c r="G901" t="s">
        <v>89</v>
      </c>
      <c r="H901">
        <v>2.5343</v>
      </c>
      <c r="I901">
        <v>2</v>
      </c>
      <c r="J901">
        <v>8000</v>
      </c>
      <c r="K901">
        <f>+VLOOKUP(E901,Costos!$A$1:$I$716100,9,FALSE)</f>
        <v>12.295067</v>
      </c>
      <c r="L901" t="str">
        <f t="shared" si="38"/>
        <v>241</v>
      </c>
      <c r="M901" t="str">
        <f t="shared" si="39"/>
        <v>241009</v>
      </c>
      <c r="N901" t="str">
        <f>IFERROR(IF(L901="231","231",VLOOKUP(E901,Materiales!$A$1:$G$37443,7,FALSE)),"N/A")</f>
        <v>Masterbach</v>
      </c>
    </row>
    <row r="902" spans="1:14" x14ac:dyDescent="0.25">
      <c r="A902">
        <v>2110030171</v>
      </c>
      <c r="B902" t="s">
        <v>1163</v>
      </c>
      <c r="C902">
        <v>2310160007</v>
      </c>
      <c r="D902" t="s">
        <v>2335</v>
      </c>
      <c r="E902">
        <v>2410290624</v>
      </c>
      <c r="F902" t="s">
        <v>91</v>
      </c>
      <c r="G902" t="s">
        <v>89</v>
      </c>
      <c r="H902">
        <v>158.39490000000001</v>
      </c>
      <c r="I902">
        <v>2</v>
      </c>
      <c r="J902">
        <v>8000</v>
      </c>
      <c r="K902">
        <f>+VLOOKUP(E902,Costos!$A$1:$I$716100,9,FALSE)</f>
        <v>6.9373659999999999</v>
      </c>
      <c r="L902" t="str">
        <f t="shared" si="38"/>
        <v>241</v>
      </c>
      <c r="M902" t="str">
        <f t="shared" si="39"/>
        <v>241029</v>
      </c>
      <c r="N902" t="str">
        <f>IFERROR(IF(L902="231","231",VLOOKUP(E902,Materiales!$A$1:$G$37443,7,FALSE)),"N/A")</f>
        <v>Resinas</v>
      </c>
    </row>
    <row r="903" spans="1:14" x14ac:dyDescent="0.25">
      <c r="A903">
        <v>2110030171</v>
      </c>
      <c r="B903" t="s">
        <v>1163</v>
      </c>
      <c r="C903">
        <v>2310030280</v>
      </c>
      <c r="D903" t="s">
        <v>6453</v>
      </c>
      <c r="E903">
        <v>2410220004</v>
      </c>
      <c r="F903" t="s">
        <v>3314</v>
      </c>
      <c r="G903" t="s">
        <v>89</v>
      </c>
      <c r="H903">
        <v>4.3099999999999999E-2</v>
      </c>
      <c r="I903">
        <v>2</v>
      </c>
      <c r="J903">
        <v>8000</v>
      </c>
      <c r="K903">
        <f>+VLOOKUP(E903,Costos!$A$1:$I$716100,9,FALSE)</f>
        <v>144.33486500000001</v>
      </c>
      <c r="L903" t="str">
        <f t="shared" si="38"/>
        <v>241</v>
      </c>
      <c r="M903" t="str">
        <f t="shared" si="39"/>
        <v>241022</v>
      </c>
      <c r="N903" t="str">
        <f>IFERROR(IF(L903="231","231",VLOOKUP(E903,Materiales!$A$1:$G$37443,7,FALSE)),"N/A")</f>
        <v>Varios</v>
      </c>
    </row>
    <row r="904" spans="1:14" x14ac:dyDescent="0.25">
      <c r="A904">
        <v>2110030171</v>
      </c>
      <c r="B904" t="s">
        <v>1163</v>
      </c>
      <c r="C904">
        <v>2310030280</v>
      </c>
      <c r="D904" t="s">
        <v>6453</v>
      </c>
      <c r="E904">
        <v>2430850012</v>
      </c>
      <c r="F904" t="s">
        <v>3638</v>
      </c>
      <c r="G904" t="s">
        <v>89</v>
      </c>
      <c r="H904">
        <v>8.6099999999999996E-2</v>
      </c>
      <c r="I904">
        <v>2</v>
      </c>
      <c r="J904">
        <v>8000</v>
      </c>
      <c r="K904">
        <f>+VLOOKUP(E904,Costos!$A$1:$I$716100,9,FALSE)</f>
        <v>15.424059</v>
      </c>
      <c r="L904" t="str">
        <f t="shared" si="38"/>
        <v>243</v>
      </c>
      <c r="M904" t="str">
        <f t="shared" si="39"/>
        <v>243085</v>
      </c>
      <c r="N904" t="str">
        <f>IFERROR(IF(L904="231","231",VLOOKUP(E904,Materiales!$A$1:$G$37443,7,FALSE)),"N/A")</f>
        <v>Varios</v>
      </c>
    </row>
    <row r="905" spans="1:14" x14ac:dyDescent="0.25">
      <c r="A905">
        <v>2110030171</v>
      </c>
      <c r="B905" t="s">
        <v>1163</v>
      </c>
      <c r="C905">
        <v>2310030280</v>
      </c>
      <c r="D905" t="s">
        <v>6453</v>
      </c>
      <c r="E905">
        <v>2430850013</v>
      </c>
      <c r="F905" t="s">
        <v>3639</v>
      </c>
      <c r="G905" t="s">
        <v>89</v>
      </c>
      <c r="H905">
        <v>0.60289999999999999</v>
      </c>
      <c r="I905">
        <v>2</v>
      </c>
      <c r="J905">
        <v>8000</v>
      </c>
      <c r="K905">
        <f>+VLOOKUP(E905,Costos!$A$1:$I$716100,9,FALSE)</f>
        <v>6.0844829999999996</v>
      </c>
      <c r="L905" t="str">
        <f t="shared" si="38"/>
        <v>243</v>
      </c>
      <c r="M905" t="str">
        <f t="shared" si="39"/>
        <v>243085</v>
      </c>
      <c r="N905" t="str">
        <f>IFERROR(IF(L905="231","231",VLOOKUP(E905,Materiales!$A$1:$G$37443,7,FALSE)),"N/A")</f>
        <v>Varios</v>
      </c>
    </row>
    <row r="906" spans="1:14" x14ac:dyDescent="0.25">
      <c r="A906">
        <v>2110030171</v>
      </c>
      <c r="B906" t="s">
        <v>1163</v>
      </c>
      <c r="C906">
        <v>2310030280</v>
      </c>
      <c r="D906" t="s">
        <v>6453</v>
      </c>
      <c r="E906">
        <v>2410210019</v>
      </c>
      <c r="F906" t="s">
        <v>113</v>
      </c>
      <c r="G906" t="s">
        <v>89</v>
      </c>
      <c r="H906">
        <v>0.68899999999999995</v>
      </c>
      <c r="I906">
        <v>2</v>
      </c>
      <c r="J906">
        <v>8000</v>
      </c>
      <c r="K906">
        <f>+VLOOKUP(E906,Costos!$A$1:$I$716100,9,FALSE)</f>
        <v>7.7568599999999996</v>
      </c>
      <c r="L906" t="str">
        <f t="shared" si="38"/>
        <v>241</v>
      </c>
      <c r="M906" t="str">
        <f t="shared" si="39"/>
        <v>241021</v>
      </c>
      <c r="N906" t="str">
        <f>IFERROR(IF(L906="231","231",VLOOKUP(E906,Materiales!$A$1:$G$37443,7,FALSE)),"N/A")</f>
        <v>Varios</v>
      </c>
    </row>
    <row r="907" spans="1:14" x14ac:dyDescent="0.25">
      <c r="A907">
        <v>2110030171</v>
      </c>
      <c r="B907" t="s">
        <v>1163</v>
      </c>
      <c r="C907">
        <v>2310030280</v>
      </c>
      <c r="D907" t="s">
        <v>6453</v>
      </c>
      <c r="E907">
        <v>2430880022</v>
      </c>
      <c r="F907" t="s">
        <v>115</v>
      </c>
      <c r="G907" t="s">
        <v>89</v>
      </c>
      <c r="H907">
        <v>1.3779999999999999</v>
      </c>
      <c r="I907">
        <v>2</v>
      </c>
      <c r="J907">
        <v>8000</v>
      </c>
      <c r="K907">
        <f>+VLOOKUP(E907,Costos!$A$1:$I$716100,9,FALSE)</f>
        <v>6.1924229999999998</v>
      </c>
      <c r="L907" t="str">
        <f t="shared" si="38"/>
        <v>243</v>
      </c>
      <c r="M907" t="str">
        <f t="shared" si="39"/>
        <v>243088</v>
      </c>
      <c r="N907" t="str">
        <f>IFERROR(IF(L907="231","231",VLOOKUP(E907,Materiales!$A$1:$G$37443,7,FALSE)),"N/A")</f>
        <v>Varios</v>
      </c>
    </row>
    <row r="908" spans="1:14" x14ac:dyDescent="0.25">
      <c r="A908">
        <v>2110030171</v>
      </c>
      <c r="B908" t="s">
        <v>1163</v>
      </c>
      <c r="C908">
        <v>2310030280</v>
      </c>
      <c r="D908" t="s">
        <v>6453</v>
      </c>
      <c r="E908">
        <v>2430530010</v>
      </c>
      <c r="F908" t="s">
        <v>3577</v>
      </c>
      <c r="G908" t="s">
        <v>89</v>
      </c>
      <c r="H908">
        <v>96.893299999999996</v>
      </c>
      <c r="I908">
        <v>2</v>
      </c>
      <c r="J908">
        <v>8000</v>
      </c>
      <c r="K908">
        <f>+VLOOKUP(E908,Costos!$A$1:$I$716100,9,FALSE)</f>
        <v>0.67528200000000005</v>
      </c>
      <c r="L908" t="str">
        <f t="shared" si="38"/>
        <v>243</v>
      </c>
      <c r="M908" t="str">
        <f t="shared" si="39"/>
        <v>243053</v>
      </c>
      <c r="N908" t="str">
        <f>IFERROR(IF(L908="231","231",VLOOKUP(E908,Materiales!$A$1:$G$37443,7,FALSE)),"N/A")</f>
        <v>Varios</v>
      </c>
    </row>
    <row r="909" spans="1:14" x14ac:dyDescent="0.25">
      <c r="A909">
        <v>2110030171</v>
      </c>
      <c r="B909" t="s">
        <v>1163</v>
      </c>
      <c r="C909">
        <v>2310030280</v>
      </c>
      <c r="D909" t="s">
        <v>6453</v>
      </c>
      <c r="E909">
        <v>2430520005</v>
      </c>
      <c r="F909" t="s">
        <v>3574</v>
      </c>
      <c r="G909" t="s">
        <v>89</v>
      </c>
      <c r="H909">
        <v>12.0578</v>
      </c>
      <c r="I909">
        <v>2</v>
      </c>
      <c r="J909">
        <v>8000</v>
      </c>
      <c r="K909">
        <f>+VLOOKUP(E909,Costos!$A$1:$I$716100,9,FALSE)</f>
        <v>11.219386</v>
      </c>
      <c r="L909" t="str">
        <f t="shared" si="38"/>
        <v>243</v>
      </c>
      <c r="M909" t="str">
        <f t="shared" si="39"/>
        <v>243052</v>
      </c>
      <c r="N909" t="str">
        <f>IFERROR(IF(L909="231","231",VLOOKUP(E909,Materiales!$A$1:$G$37443,7,FALSE)),"N/A")</f>
        <v>Varios</v>
      </c>
    </row>
    <row r="910" spans="1:14" x14ac:dyDescent="0.25">
      <c r="A910">
        <v>2110030171</v>
      </c>
      <c r="B910" t="s">
        <v>1163</v>
      </c>
      <c r="C910">
        <v>2310030280</v>
      </c>
      <c r="D910" t="s">
        <v>6453</v>
      </c>
      <c r="E910">
        <v>2430620001</v>
      </c>
      <c r="F910" t="s">
        <v>3590</v>
      </c>
      <c r="G910" t="s">
        <v>89</v>
      </c>
      <c r="H910">
        <v>0.26700000000000002</v>
      </c>
      <c r="I910">
        <v>2</v>
      </c>
      <c r="J910">
        <v>8000</v>
      </c>
      <c r="K910">
        <f>+VLOOKUP(E910,Costos!$A$1:$I$716100,9,FALSE)</f>
        <v>40.443644999999997</v>
      </c>
      <c r="L910" t="str">
        <f t="shared" si="38"/>
        <v>243</v>
      </c>
      <c r="M910" t="str">
        <f t="shared" si="39"/>
        <v>243062</v>
      </c>
      <c r="N910" t="str">
        <f>IFERROR(IF(L910="231","231",VLOOKUP(E910,Materiales!$A$1:$G$37443,7,FALSE)),"N/A")</f>
        <v>Dispersión</v>
      </c>
    </row>
    <row r="911" spans="1:14" x14ac:dyDescent="0.25">
      <c r="A911">
        <v>2110030171</v>
      </c>
      <c r="B911" t="s">
        <v>1163</v>
      </c>
      <c r="C911">
        <v>2310030280</v>
      </c>
      <c r="D911" t="s">
        <v>6453</v>
      </c>
      <c r="E911">
        <v>2430450001</v>
      </c>
      <c r="F911" t="s">
        <v>93</v>
      </c>
      <c r="G911" t="s">
        <v>89</v>
      </c>
      <c r="H911">
        <v>0.51680000000000004</v>
      </c>
      <c r="I911">
        <v>2</v>
      </c>
      <c r="J911">
        <v>8000</v>
      </c>
      <c r="K911">
        <f>+VLOOKUP(E911,Costos!$A$1:$I$716100,9,FALSE)</f>
        <v>6.0336119999999998</v>
      </c>
      <c r="L911" t="str">
        <f t="shared" si="38"/>
        <v>243</v>
      </c>
      <c r="M911" t="str">
        <f t="shared" si="39"/>
        <v>243045</v>
      </c>
      <c r="N911" t="str">
        <f>IFERROR(IF(L911="231","231",VLOOKUP(E911,Materiales!$A$1:$G$37443,7,FALSE)),"N/A")</f>
        <v>Varios</v>
      </c>
    </row>
    <row r="912" spans="1:14" x14ac:dyDescent="0.25">
      <c r="A912">
        <v>2110030171</v>
      </c>
      <c r="B912" t="s">
        <v>1163</v>
      </c>
      <c r="C912">
        <v>2310030280</v>
      </c>
      <c r="D912" t="s">
        <v>6453</v>
      </c>
      <c r="E912">
        <v>2430390013</v>
      </c>
      <c r="F912" t="s">
        <v>3567</v>
      </c>
      <c r="G912" t="s">
        <v>89</v>
      </c>
      <c r="H912">
        <v>2.6699000000000002</v>
      </c>
      <c r="I912">
        <v>2</v>
      </c>
      <c r="J912">
        <v>8000</v>
      </c>
      <c r="K912">
        <f>+VLOOKUP(E912,Costos!$A$1:$I$716100,9,FALSE)</f>
        <v>27.214721000000001</v>
      </c>
      <c r="L912" t="str">
        <f t="shared" si="38"/>
        <v>243</v>
      </c>
      <c r="M912" t="str">
        <f t="shared" si="39"/>
        <v>243039</v>
      </c>
      <c r="N912" t="str">
        <f>IFERROR(IF(L912="231","231",VLOOKUP(E912,Materiales!$A$1:$G$37443,7,FALSE)),"N/A")</f>
        <v>Varios</v>
      </c>
    </row>
    <row r="913" spans="1:14" x14ac:dyDescent="0.25">
      <c r="A913">
        <v>2110030171</v>
      </c>
      <c r="B913" t="s">
        <v>1163</v>
      </c>
      <c r="C913">
        <v>2310030280</v>
      </c>
      <c r="D913" t="s">
        <v>6453</v>
      </c>
      <c r="E913">
        <v>2310030273</v>
      </c>
      <c r="F913" t="s">
        <v>2157</v>
      </c>
      <c r="G913" t="s">
        <v>89</v>
      </c>
      <c r="H913">
        <v>4.3064</v>
      </c>
      <c r="I913">
        <v>2</v>
      </c>
      <c r="J913">
        <v>8000</v>
      </c>
      <c r="K913">
        <f>+VLOOKUP(E913,Costos!$A$1:$I$716100,9,FALSE)</f>
        <v>3.6945239999999999</v>
      </c>
      <c r="L913" t="str">
        <f t="shared" si="38"/>
        <v>231</v>
      </c>
      <c r="M913" t="str">
        <f t="shared" si="39"/>
        <v>231003</v>
      </c>
      <c r="N913" t="str">
        <f>IFERROR(IF(L913="231","231",VLOOKUP(E913,Materiales!$A$1:$G$37443,7,FALSE)),"N/A")</f>
        <v>231</v>
      </c>
    </row>
    <row r="914" spans="1:14" x14ac:dyDescent="0.25">
      <c r="A914">
        <v>2110030171</v>
      </c>
      <c r="B914" t="s">
        <v>1163</v>
      </c>
      <c r="C914">
        <v>2310030280</v>
      </c>
      <c r="D914" t="s">
        <v>6453</v>
      </c>
      <c r="E914">
        <v>2410210003</v>
      </c>
      <c r="F914" t="s">
        <v>95</v>
      </c>
      <c r="G914" t="s">
        <v>89</v>
      </c>
      <c r="H914">
        <v>0.51680000000000004</v>
      </c>
      <c r="I914">
        <v>2</v>
      </c>
      <c r="J914">
        <v>8000</v>
      </c>
      <c r="K914">
        <f>+VLOOKUP(E914,Costos!$A$1:$I$716100,9,FALSE)</f>
        <v>4.9316240000000002</v>
      </c>
      <c r="L914" t="str">
        <f t="shared" si="38"/>
        <v>241</v>
      </c>
      <c r="M914" t="str">
        <f t="shared" si="39"/>
        <v>241021</v>
      </c>
      <c r="N914" t="str">
        <f>IFERROR(IF(L914="231","231",VLOOKUP(E914,Materiales!$A$1:$G$37443,7,FALSE)),"N/A")</f>
        <v>Varios</v>
      </c>
    </row>
    <row r="915" spans="1:14" x14ac:dyDescent="0.25">
      <c r="A915">
        <v>2110030171</v>
      </c>
      <c r="B915" t="s">
        <v>1163</v>
      </c>
      <c r="C915">
        <v>2310030280</v>
      </c>
      <c r="D915" t="s">
        <v>6453</v>
      </c>
      <c r="E915">
        <v>2430810004</v>
      </c>
      <c r="F915" t="s">
        <v>3630</v>
      </c>
      <c r="G915" t="s">
        <v>89</v>
      </c>
      <c r="H915">
        <v>8.6099999999999996E-2</v>
      </c>
      <c r="I915">
        <v>2</v>
      </c>
      <c r="J915">
        <v>8000</v>
      </c>
      <c r="K915">
        <f>+VLOOKUP(E915,Costos!$A$1:$I$716100,9,FALSE)</f>
        <v>6.728307</v>
      </c>
      <c r="L915" t="str">
        <f t="shared" si="38"/>
        <v>243</v>
      </c>
      <c r="M915" t="str">
        <f t="shared" si="39"/>
        <v>243081</v>
      </c>
      <c r="N915" t="str">
        <f>IFERROR(IF(L915="231","231",VLOOKUP(E915,Materiales!$A$1:$G$37443,7,FALSE)),"N/A")</f>
        <v>Varios</v>
      </c>
    </row>
    <row r="916" spans="1:14" x14ac:dyDescent="0.25">
      <c r="A916">
        <v>2110030171</v>
      </c>
      <c r="B916" t="s">
        <v>1163</v>
      </c>
      <c r="C916">
        <v>2310030280</v>
      </c>
      <c r="D916" t="s">
        <v>6453</v>
      </c>
      <c r="E916">
        <v>2430870004</v>
      </c>
      <c r="F916" t="s">
        <v>3650</v>
      </c>
      <c r="G916" t="s">
        <v>89</v>
      </c>
      <c r="H916">
        <v>4.3099999999999999E-2</v>
      </c>
      <c r="I916">
        <v>2</v>
      </c>
      <c r="J916">
        <v>8000</v>
      </c>
      <c r="K916">
        <f>+VLOOKUP(E916,Costos!$A$1:$I$716100,9,FALSE)</f>
        <v>5.9204129999999999</v>
      </c>
      <c r="L916" t="str">
        <f t="shared" si="38"/>
        <v>243</v>
      </c>
      <c r="M916" t="str">
        <f t="shared" si="39"/>
        <v>243087</v>
      </c>
      <c r="N916" t="str">
        <f>IFERROR(IF(L916="231","231",VLOOKUP(E916,Materiales!$A$1:$G$37443,7,FALSE)),"N/A")</f>
        <v>Varios</v>
      </c>
    </row>
    <row r="917" spans="1:14" x14ac:dyDescent="0.25">
      <c r="A917">
        <v>2110030171</v>
      </c>
      <c r="B917" t="s">
        <v>1163</v>
      </c>
      <c r="C917">
        <v>2310030277</v>
      </c>
      <c r="D917" t="s">
        <v>6450</v>
      </c>
      <c r="E917">
        <v>2410220004</v>
      </c>
      <c r="F917" t="s">
        <v>3314</v>
      </c>
      <c r="G917" t="s">
        <v>89</v>
      </c>
      <c r="H917">
        <v>4.3099999999999999E-2</v>
      </c>
      <c r="I917">
        <v>2</v>
      </c>
      <c r="J917">
        <v>8000</v>
      </c>
      <c r="K917">
        <f>+VLOOKUP(E917,Costos!$A$1:$I$716100,9,FALSE)</f>
        <v>144.33486500000001</v>
      </c>
      <c r="L917" t="str">
        <f t="shared" si="38"/>
        <v>241</v>
      </c>
      <c r="M917" t="str">
        <f t="shared" si="39"/>
        <v>241022</v>
      </c>
      <c r="N917" t="str">
        <f>IFERROR(IF(L917="231","231",VLOOKUP(E917,Materiales!$A$1:$G$37443,7,FALSE)),"N/A")</f>
        <v>Varios</v>
      </c>
    </row>
    <row r="918" spans="1:14" x14ac:dyDescent="0.25">
      <c r="A918">
        <v>2110030171</v>
      </c>
      <c r="B918" t="s">
        <v>1163</v>
      </c>
      <c r="C918">
        <v>2310030277</v>
      </c>
      <c r="D918" t="s">
        <v>6450</v>
      </c>
      <c r="E918">
        <v>2430850012</v>
      </c>
      <c r="F918" t="s">
        <v>3638</v>
      </c>
      <c r="G918" t="s">
        <v>89</v>
      </c>
      <c r="H918">
        <v>8.6099999999999996E-2</v>
      </c>
      <c r="I918">
        <v>2</v>
      </c>
      <c r="J918">
        <v>8000</v>
      </c>
      <c r="K918">
        <f>+VLOOKUP(E918,Costos!$A$1:$I$716100,9,FALSE)</f>
        <v>15.424059</v>
      </c>
      <c r="L918" t="str">
        <f t="shared" si="38"/>
        <v>243</v>
      </c>
      <c r="M918" t="str">
        <f t="shared" si="39"/>
        <v>243085</v>
      </c>
      <c r="N918" t="str">
        <f>IFERROR(IF(L918="231","231",VLOOKUP(E918,Materiales!$A$1:$G$37443,7,FALSE)),"N/A")</f>
        <v>Varios</v>
      </c>
    </row>
    <row r="919" spans="1:14" x14ac:dyDescent="0.25">
      <c r="A919">
        <v>2110030171</v>
      </c>
      <c r="B919" t="s">
        <v>1163</v>
      </c>
      <c r="C919">
        <v>2310030277</v>
      </c>
      <c r="D919" t="s">
        <v>6450</v>
      </c>
      <c r="E919">
        <v>2430850013</v>
      </c>
      <c r="F919" t="s">
        <v>3639</v>
      </c>
      <c r="G919" t="s">
        <v>89</v>
      </c>
      <c r="H919">
        <v>0.60289999999999999</v>
      </c>
      <c r="I919">
        <v>2</v>
      </c>
      <c r="J919">
        <v>8000</v>
      </c>
      <c r="K919">
        <f>+VLOOKUP(E919,Costos!$A$1:$I$716100,9,FALSE)</f>
        <v>6.0844829999999996</v>
      </c>
      <c r="L919" t="str">
        <f t="shared" si="38"/>
        <v>243</v>
      </c>
      <c r="M919" t="str">
        <f t="shared" si="39"/>
        <v>243085</v>
      </c>
      <c r="N919" t="str">
        <f>IFERROR(IF(L919="231","231",VLOOKUP(E919,Materiales!$A$1:$G$37443,7,FALSE)),"N/A")</f>
        <v>Varios</v>
      </c>
    </row>
    <row r="920" spans="1:14" x14ac:dyDescent="0.25">
      <c r="A920">
        <v>2110030171</v>
      </c>
      <c r="B920" t="s">
        <v>1163</v>
      </c>
      <c r="C920">
        <v>2310030277</v>
      </c>
      <c r="D920" t="s">
        <v>6450</v>
      </c>
      <c r="E920">
        <v>2410210019</v>
      </c>
      <c r="F920" t="s">
        <v>113</v>
      </c>
      <c r="G920" t="s">
        <v>89</v>
      </c>
      <c r="H920">
        <v>0.68899999999999995</v>
      </c>
      <c r="I920">
        <v>2</v>
      </c>
      <c r="J920">
        <v>8000</v>
      </c>
      <c r="K920">
        <f>+VLOOKUP(E920,Costos!$A$1:$I$716100,9,FALSE)</f>
        <v>7.7568599999999996</v>
      </c>
      <c r="L920" t="str">
        <f t="shared" si="38"/>
        <v>241</v>
      </c>
      <c r="M920" t="str">
        <f t="shared" si="39"/>
        <v>241021</v>
      </c>
      <c r="N920" t="str">
        <f>IFERROR(IF(L920="231","231",VLOOKUP(E920,Materiales!$A$1:$G$37443,7,FALSE)),"N/A")</f>
        <v>Varios</v>
      </c>
    </row>
    <row r="921" spans="1:14" x14ac:dyDescent="0.25">
      <c r="A921">
        <v>2110030171</v>
      </c>
      <c r="B921" t="s">
        <v>1163</v>
      </c>
      <c r="C921">
        <v>2310030277</v>
      </c>
      <c r="D921" t="s">
        <v>6450</v>
      </c>
      <c r="E921">
        <v>2430880022</v>
      </c>
      <c r="F921" t="s">
        <v>115</v>
      </c>
      <c r="G921" t="s">
        <v>89</v>
      </c>
      <c r="H921">
        <v>1.3779999999999999</v>
      </c>
      <c r="I921">
        <v>2</v>
      </c>
      <c r="J921">
        <v>8000</v>
      </c>
      <c r="K921">
        <f>+VLOOKUP(E921,Costos!$A$1:$I$716100,9,FALSE)</f>
        <v>6.1924229999999998</v>
      </c>
      <c r="L921" t="str">
        <f t="shared" si="38"/>
        <v>243</v>
      </c>
      <c r="M921" t="str">
        <f t="shared" si="39"/>
        <v>243088</v>
      </c>
      <c r="N921" t="str">
        <f>IFERROR(IF(L921="231","231",VLOOKUP(E921,Materiales!$A$1:$G$37443,7,FALSE)),"N/A")</f>
        <v>Varios</v>
      </c>
    </row>
    <row r="922" spans="1:14" x14ac:dyDescent="0.25">
      <c r="A922">
        <v>2110030171</v>
      </c>
      <c r="B922" t="s">
        <v>1163</v>
      </c>
      <c r="C922">
        <v>2310030277</v>
      </c>
      <c r="D922" t="s">
        <v>6450</v>
      </c>
      <c r="E922">
        <v>2430530010</v>
      </c>
      <c r="F922" t="s">
        <v>3577</v>
      </c>
      <c r="G922" t="s">
        <v>89</v>
      </c>
      <c r="H922">
        <v>96.893299999999996</v>
      </c>
      <c r="I922">
        <v>2</v>
      </c>
      <c r="J922">
        <v>8000</v>
      </c>
      <c r="K922">
        <f>+VLOOKUP(E922,Costos!$A$1:$I$716100,9,FALSE)</f>
        <v>0.67528200000000005</v>
      </c>
      <c r="L922" t="str">
        <f t="shared" si="38"/>
        <v>243</v>
      </c>
      <c r="M922" t="str">
        <f t="shared" si="39"/>
        <v>243053</v>
      </c>
      <c r="N922" t="str">
        <f>IFERROR(IF(L922="231","231",VLOOKUP(E922,Materiales!$A$1:$G$37443,7,FALSE)),"N/A")</f>
        <v>Varios</v>
      </c>
    </row>
    <row r="923" spans="1:14" x14ac:dyDescent="0.25">
      <c r="A923">
        <v>2110030171</v>
      </c>
      <c r="B923" t="s">
        <v>1163</v>
      </c>
      <c r="C923">
        <v>2310030277</v>
      </c>
      <c r="D923" t="s">
        <v>6450</v>
      </c>
      <c r="E923">
        <v>2430520005</v>
      </c>
      <c r="F923" t="s">
        <v>3574</v>
      </c>
      <c r="G923" t="s">
        <v>89</v>
      </c>
      <c r="H923">
        <v>12.0578</v>
      </c>
      <c r="I923">
        <v>2</v>
      </c>
      <c r="J923">
        <v>8000</v>
      </c>
      <c r="K923">
        <f>+VLOOKUP(E923,Costos!$A$1:$I$716100,9,FALSE)</f>
        <v>11.219386</v>
      </c>
      <c r="L923" t="str">
        <f t="shared" si="38"/>
        <v>243</v>
      </c>
      <c r="M923" t="str">
        <f t="shared" si="39"/>
        <v>243052</v>
      </c>
      <c r="N923" t="str">
        <f>IFERROR(IF(L923="231","231",VLOOKUP(E923,Materiales!$A$1:$G$37443,7,FALSE)),"N/A")</f>
        <v>Varios</v>
      </c>
    </row>
    <row r="924" spans="1:14" x14ac:dyDescent="0.25">
      <c r="A924">
        <v>2110030171</v>
      </c>
      <c r="B924" t="s">
        <v>1163</v>
      </c>
      <c r="C924">
        <v>2310030277</v>
      </c>
      <c r="D924" t="s">
        <v>6450</v>
      </c>
      <c r="E924">
        <v>2310030236</v>
      </c>
      <c r="F924" t="s">
        <v>2149</v>
      </c>
      <c r="G924" t="s">
        <v>89</v>
      </c>
      <c r="H924">
        <v>0.70620000000000005</v>
      </c>
      <c r="I924">
        <v>2</v>
      </c>
      <c r="J924">
        <v>8000</v>
      </c>
      <c r="K924">
        <f>+VLOOKUP(E924,Costos!$A$1:$I$716100,9,FALSE)</f>
        <v>20.131855000000002</v>
      </c>
      <c r="L924" t="str">
        <f t="shared" si="38"/>
        <v>231</v>
      </c>
      <c r="M924" t="str">
        <f t="shared" si="39"/>
        <v>231003</v>
      </c>
      <c r="N924" t="str">
        <f>IFERROR(IF(L924="231","231",VLOOKUP(E924,Materiales!$A$1:$G$37443,7,FALSE)),"N/A")</f>
        <v>231</v>
      </c>
    </row>
    <row r="925" spans="1:14" x14ac:dyDescent="0.25">
      <c r="A925">
        <v>2110030171</v>
      </c>
      <c r="B925" t="s">
        <v>1163</v>
      </c>
      <c r="C925">
        <v>2310030277</v>
      </c>
      <c r="D925" t="s">
        <v>6450</v>
      </c>
      <c r="E925">
        <v>2430450001</v>
      </c>
      <c r="F925" t="s">
        <v>93</v>
      </c>
      <c r="G925" t="s">
        <v>89</v>
      </c>
      <c r="H925">
        <v>0.51680000000000004</v>
      </c>
      <c r="I925">
        <v>2</v>
      </c>
      <c r="J925">
        <v>8000</v>
      </c>
      <c r="K925">
        <f>+VLOOKUP(E925,Costos!$A$1:$I$716100,9,FALSE)</f>
        <v>6.0336119999999998</v>
      </c>
      <c r="L925" t="str">
        <f t="shared" si="38"/>
        <v>243</v>
      </c>
      <c r="M925" t="str">
        <f t="shared" si="39"/>
        <v>243045</v>
      </c>
      <c r="N925" t="str">
        <f>IFERROR(IF(L925="231","231",VLOOKUP(E925,Materiales!$A$1:$G$37443,7,FALSE)),"N/A")</f>
        <v>Varios</v>
      </c>
    </row>
    <row r="926" spans="1:14" x14ac:dyDescent="0.25">
      <c r="A926">
        <v>2110030171</v>
      </c>
      <c r="B926" t="s">
        <v>1163</v>
      </c>
      <c r="C926">
        <v>2310030277</v>
      </c>
      <c r="D926" t="s">
        <v>6450</v>
      </c>
      <c r="E926">
        <v>2430390013</v>
      </c>
      <c r="F926" t="s">
        <v>3567</v>
      </c>
      <c r="G926" t="s">
        <v>89</v>
      </c>
      <c r="H926">
        <v>2.6699000000000002</v>
      </c>
      <c r="I926">
        <v>2</v>
      </c>
      <c r="J926">
        <v>8000</v>
      </c>
      <c r="K926">
        <f>+VLOOKUP(E926,Costos!$A$1:$I$716100,9,FALSE)</f>
        <v>27.214721000000001</v>
      </c>
      <c r="L926" t="str">
        <f t="shared" si="38"/>
        <v>243</v>
      </c>
      <c r="M926" t="str">
        <f t="shared" si="39"/>
        <v>243039</v>
      </c>
      <c r="N926" t="str">
        <f>IFERROR(IF(L926="231","231",VLOOKUP(E926,Materiales!$A$1:$G$37443,7,FALSE)),"N/A")</f>
        <v>Varios</v>
      </c>
    </row>
    <row r="927" spans="1:14" x14ac:dyDescent="0.25">
      <c r="A927">
        <v>2110030171</v>
      </c>
      <c r="B927" t="s">
        <v>1163</v>
      </c>
      <c r="C927">
        <v>2310030277</v>
      </c>
      <c r="D927" t="s">
        <v>6450</v>
      </c>
      <c r="E927">
        <v>2310030273</v>
      </c>
      <c r="F927" t="s">
        <v>2157</v>
      </c>
      <c r="G927" t="s">
        <v>89</v>
      </c>
      <c r="H927">
        <v>4.3064</v>
      </c>
      <c r="I927">
        <v>2</v>
      </c>
      <c r="J927">
        <v>8000</v>
      </c>
      <c r="K927">
        <f>+VLOOKUP(E927,Costos!$A$1:$I$716100,9,FALSE)</f>
        <v>3.6945239999999999</v>
      </c>
      <c r="L927" t="str">
        <f t="shared" si="38"/>
        <v>231</v>
      </c>
      <c r="M927" t="str">
        <f t="shared" si="39"/>
        <v>231003</v>
      </c>
      <c r="N927" t="str">
        <f>IFERROR(IF(L927="231","231",VLOOKUP(E927,Materiales!$A$1:$G$37443,7,FALSE)),"N/A")</f>
        <v>231</v>
      </c>
    </row>
    <row r="928" spans="1:14" x14ac:dyDescent="0.25">
      <c r="A928">
        <v>2110030171</v>
      </c>
      <c r="B928" t="s">
        <v>1163</v>
      </c>
      <c r="C928">
        <v>2310030277</v>
      </c>
      <c r="D928" t="s">
        <v>6450</v>
      </c>
      <c r="E928">
        <v>2410210003</v>
      </c>
      <c r="F928" t="s">
        <v>95</v>
      </c>
      <c r="G928" t="s">
        <v>89</v>
      </c>
      <c r="H928">
        <v>0.51680000000000004</v>
      </c>
      <c r="I928">
        <v>2</v>
      </c>
      <c r="J928">
        <v>8000</v>
      </c>
      <c r="K928">
        <f>+VLOOKUP(E928,Costos!$A$1:$I$716100,9,FALSE)</f>
        <v>4.9316240000000002</v>
      </c>
      <c r="L928" t="str">
        <f t="shared" si="38"/>
        <v>241</v>
      </c>
      <c r="M928" t="str">
        <f t="shared" si="39"/>
        <v>241021</v>
      </c>
      <c r="N928" t="str">
        <f>IFERROR(IF(L928="231","231",VLOOKUP(E928,Materiales!$A$1:$G$37443,7,FALSE)),"N/A")</f>
        <v>Varios</v>
      </c>
    </row>
    <row r="929" spans="1:14" x14ac:dyDescent="0.25">
      <c r="A929">
        <v>2110030171</v>
      </c>
      <c r="B929" t="s">
        <v>1163</v>
      </c>
      <c r="C929">
        <v>2310030277</v>
      </c>
      <c r="D929" t="s">
        <v>6450</v>
      </c>
      <c r="E929">
        <v>2430810004</v>
      </c>
      <c r="F929" t="s">
        <v>3630</v>
      </c>
      <c r="G929" t="s">
        <v>89</v>
      </c>
      <c r="H929">
        <v>8.6099999999999996E-2</v>
      </c>
      <c r="I929">
        <v>2</v>
      </c>
      <c r="J929">
        <v>8000</v>
      </c>
      <c r="K929">
        <f>+VLOOKUP(E929,Costos!$A$1:$I$716100,9,FALSE)</f>
        <v>6.728307</v>
      </c>
      <c r="L929" t="str">
        <f t="shared" si="38"/>
        <v>243</v>
      </c>
      <c r="M929" t="str">
        <f t="shared" si="39"/>
        <v>243081</v>
      </c>
      <c r="N929" t="str">
        <f>IFERROR(IF(L929="231","231",VLOOKUP(E929,Materiales!$A$1:$G$37443,7,FALSE)),"N/A")</f>
        <v>Varios</v>
      </c>
    </row>
    <row r="930" spans="1:14" x14ac:dyDescent="0.25">
      <c r="A930">
        <v>2110030171</v>
      </c>
      <c r="B930" t="s">
        <v>1163</v>
      </c>
      <c r="C930">
        <v>2310030277</v>
      </c>
      <c r="D930" t="s">
        <v>6450</v>
      </c>
      <c r="E930">
        <v>2430870004</v>
      </c>
      <c r="F930" t="s">
        <v>3650</v>
      </c>
      <c r="G930" t="s">
        <v>89</v>
      </c>
      <c r="H930">
        <v>4.3099999999999999E-2</v>
      </c>
      <c r="I930">
        <v>2</v>
      </c>
      <c r="J930">
        <v>8000</v>
      </c>
      <c r="K930">
        <f>+VLOOKUP(E930,Costos!$A$1:$I$716100,9,FALSE)</f>
        <v>5.9204129999999999</v>
      </c>
      <c r="L930" t="str">
        <f t="shared" ref="L930:L993" si="40">+LEFT(E930,3)</f>
        <v>243</v>
      </c>
      <c r="M930" t="str">
        <f t="shared" ref="M930:M993" si="41">+LEFT(E930,6)</f>
        <v>243087</v>
      </c>
      <c r="N930" t="str">
        <f>IFERROR(IF(L930="231","231",VLOOKUP(E930,Materiales!$A$1:$G$37443,7,FALSE)),"N/A")</f>
        <v>Varios</v>
      </c>
    </row>
    <row r="931" spans="1:14" x14ac:dyDescent="0.25">
      <c r="A931">
        <v>2110030171</v>
      </c>
      <c r="B931" t="s">
        <v>1163</v>
      </c>
      <c r="C931">
        <v>2310030278</v>
      </c>
      <c r="D931" t="s">
        <v>6451</v>
      </c>
      <c r="E931">
        <v>2410220004</v>
      </c>
      <c r="F931" t="s">
        <v>3314</v>
      </c>
      <c r="G931" t="s">
        <v>89</v>
      </c>
      <c r="H931">
        <v>4.3099999999999999E-2</v>
      </c>
      <c r="I931">
        <v>2</v>
      </c>
      <c r="J931">
        <v>8000</v>
      </c>
      <c r="K931">
        <f>+VLOOKUP(E931,Costos!$A$1:$I$716100,9,FALSE)</f>
        <v>144.33486500000001</v>
      </c>
      <c r="L931" t="str">
        <f t="shared" si="40"/>
        <v>241</v>
      </c>
      <c r="M931" t="str">
        <f t="shared" si="41"/>
        <v>241022</v>
      </c>
      <c r="N931" t="str">
        <f>IFERROR(IF(L931="231","231",VLOOKUP(E931,Materiales!$A$1:$G$37443,7,FALSE)),"N/A")</f>
        <v>Varios</v>
      </c>
    </row>
    <row r="932" spans="1:14" x14ac:dyDescent="0.25">
      <c r="A932">
        <v>2110030171</v>
      </c>
      <c r="B932" t="s">
        <v>1163</v>
      </c>
      <c r="C932">
        <v>2310030278</v>
      </c>
      <c r="D932" t="s">
        <v>6451</v>
      </c>
      <c r="E932">
        <v>2430850012</v>
      </c>
      <c r="F932" t="s">
        <v>3638</v>
      </c>
      <c r="G932" t="s">
        <v>89</v>
      </c>
      <c r="H932">
        <v>8.6099999999999996E-2</v>
      </c>
      <c r="I932">
        <v>2</v>
      </c>
      <c r="J932">
        <v>8000</v>
      </c>
      <c r="K932">
        <f>+VLOOKUP(E932,Costos!$A$1:$I$716100,9,FALSE)</f>
        <v>15.424059</v>
      </c>
      <c r="L932" t="str">
        <f t="shared" si="40"/>
        <v>243</v>
      </c>
      <c r="M932" t="str">
        <f t="shared" si="41"/>
        <v>243085</v>
      </c>
      <c r="N932" t="str">
        <f>IFERROR(IF(L932="231","231",VLOOKUP(E932,Materiales!$A$1:$G$37443,7,FALSE)),"N/A")</f>
        <v>Varios</v>
      </c>
    </row>
    <row r="933" spans="1:14" x14ac:dyDescent="0.25">
      <c r="A933">
        <v>2110030171</v>
      </c>
      <c r="B933" t="s">
        <v>1163</v>
      </c>
      <c r="C933">
        <v>2310030278</v>
      </c>
      <c r="D933" t="s">
        <v>6451</v>
      </c>
      <c r="E933">
        <v>2430850013</v>
      </c>
      <c r="F933" t="s">
        <v>3639</v>
      </c>
      <c r="G933" t="s">
        <v>89</v>
      </c>
      <c r="H933">
        <v>0.60289999999999999</v>
      </c>
      <c r="I933">
        <v>2</v>
      </c>
      <c r="J933">
        <v>8000</v>
      </c>
      <c r="K933">
        <f>+VLOOKUP(E933,Costos!$A$1:$I$716100,9,FALSE)</f>
        <v>6.0844829999999996</v>
      </c>
      <c r="L933" t="str">
        <f t="shared" si="40"/>
        <v>243</v>
      </c>
      <c r="M933" t="str">
        <f t="shared" si="41"/>
        <v>243085</v>
      </c>
      <c r="N933" t="str">
        <f>IFERROR(IF(L933="231","231",VLOOKUP(E933,Materiales!$A$1:$G$37443,7,FALSE)),"N/A")</f>
        <v>Varios</v>
      </c>
    </row>
    <row r="934" spans="1:14" x14ac:dyDescent="0.25">
      <c r="A934">
        <v>2110030171</v>
      </c>
      <c r="B934" t="s">
        <v>1163</v>
      </c>
      <c r="C934">
        <v>2310030278</v>
      </c>
      <c r="D934" t="s">
        <v>6451</v>
      </c>
      <c r="E934">
        <v>2410210019</v>
      </c>
      <c r="F934" t="s">
        <v>113</v>
      </c>
      <c r="G934" t="s">
        <v>89</v>
      </c>
      <c r="H934">
        <v>0.68899999999999995</v>
      </c>
      <c r="I934">
        <v>2</v>
      </c>
      <c r="J934">
        <v>8000</v>
      </c>
      <c r="K934">
        <f>+VLOOKUP(E934,Costos!$A$1:$I$716100,9,FALSE)</f>
        <v>7.7568599999999996</v>
      </c>
      <c r="L934" t="str">
        <f t="shared" si="40"/>
        <v>241</v>
      </c>
      <c r="M934" t="str">
        <f t="shared" si="41"/>
        <v>241021</v>
      </c>
      <c r="N934" t="str">
        <f>IFERROR(IF(L934="231","231",VLOOKUP(E934,Materiales!$A$1:$G$37443,7,FALSE)),"N/A")</f>
        <v>Varios</v>
      </c>
    </row>
    <row r="935" spans="1:14" x14ac:dyDescent="0.25">
      <c r="A935">
        <v>2110030171</v>
      </c>
      <c r="B935" t="s">
        <v>1163</v>
      </c>
      <c r="C935">
        <v>2310030278</v>
      </c>
      <c r="D935" t="s">
        <v>6451</v>
      </c>
      <c r="E935">
        <v>2430880022</v>
      </c>
      <c r="F935" t="s">
        <v>115</v>
      </c>
      <c r="G935" t="s">
        <v>89</v>
      </c>
      <c r="H935">
        <v>1.3779999999999999</v>
      </c>
      <c r="I935">
        <v>2</v>
      </c>
      <c r="J935">
        <v>8000</v>
      </c>
      <c r="K935">
        <f>+VLOOKUP(E935,Costos!$A$1:$I$716100,9,FALSE)</f>
        <v>6.1924229999999998</v>
      </c>
      <c r="L935" t="str">
        <f t="shared" si="40"/>
        <v>243</v>
      </c>
      <c r="M935" t="str">
        <f t="shared" si="41"/>
        <v>243088</v>
      </c>
      <c r="N935" t="str">
        <f>IFERROR(IF(L935="231","231",VLOOKUP(E935,Materiales!$A$1:$G$37443,7,FALSE)),"N/A")</f>
        <v>Varios</v>
      </c>
    </row>
    <row r="936" spans="1:14" x14ac:dyDescent="0.25">
      <c r="A936">
        <v>2110030171</v>
      </c>
      <c r="B936" t="s">
        <v>1163</v>
      </c>
      <c r="C936">
        <v>2310030278</v>
      </c>
      <c r="D936" t="s">
        <v>6451</v>
      </c>
      <c r="E936">
        <v>2430530010</v>
      </c>
      <c r="F936" t="s">
        <v>3577</v>
      </c>
      <c r="G936" t="s">
        <v>89</v>
      </c>
      <c r="H936">
        <v>96.893299999999996</v>
      </c>
      <c r="I936">
        <v>2</v>
      </c>
      <c r="J936">
        <v>8000</v>
      </c>
      <c r="K936">
        <f>+VLOOKUP(E936,Costos!$A$1:$I$716100,9,FALSE)</f>
        <v>0.67528200000000005</v>
      </c>
      <c r="L936" t="str">
        <f t="shared" si="40"/>
        <v>243</v>
      </c>
      <c r="M936" t="str">
        <f t="shared" si="41"/>
        <v>243053</v>
      </c>
      <c r="N936" t="str">
        <f>IFERROR(IF(L936="231","231",VLOOKUP(E936,Materiales!$A$1:$G$37443,7,FALSE)),"N/A")</f>
        <v>Varios</v>
      </c>
    </row>
    <row r="937" spans="1:14" x14ac:dyDescent="0.25">
      <c r="A937">
        <v>2110030171</v>
      </c>
      <c r="B937" t="s">
        <v>1163</v>
      </c>
      <c r="C937">
        <v>2310030278</v>
      </c>
      <c r="D937" t="s">
        <v>6451</v>
      </c>
      <c r="E937">
        <v>2430520005</v>
      </c>
      <c r="F937" t="s">
        <v>3574</v>
      </c>
      <c r="G937" t="s">
        <v>89</v>
      </c>
      <c r="H937">
        <v>12.0578</v>
      </c>
      <c r="I937">
        <v>2</v>
      </c>
      <c r="J937">
        <v>8000</v>
      </c>
      <c r="K937">
        <f>+VLOOKUP(E937,Costos!$A$1:$I$716100,9,FALSE)</f>
        <v>11.219386</v>
      </c>
      <c r="L937" t="str">
        <f t="shared" si="40"/>
        <v>243</v>
      </c>
      <c r="M937" t="str">
        <f t="shared" si="41"/>
        <v>243052</v>
      </c>
      <c r="N937" t="str">
        <f>IFERROR(IF(L937="231","231",VLOOKUP(E937,Materiales!$A$1:$G$37443,7,FALSE)),"N/A")</f>
        <v>Varios</v>
      </c>
    </row>
    <row r="938" spans="1:14" x14ac:dyDescent="0.25">
      <c r="A938">
        <v>2110030171</v>
      </c>
      <c r="B938" t="s">
        <v>1163</v>
      </c>
      <c r="C938">
        <v>2310030278</v>
      </c>
      <c r="D938" t="s">
        <v>6451</v>
      </c>
      <c r="E938">
        <v>2310030236</v>
      </c>
      <c r="F938" t="s">
        <v>2149</v>
      </c>
      <c r="G938" t="s">
        <v>89</v>
      </c>
      <c r="H938">
        <v>2.3300000000000001E-2</v>
      </c>
      <c r="I938">
        <v>2</v>
      </c>
      <c r="J938">
        <v>8000</v>
      </c>
      <c r="K938">
        <f>+VLOOKUP(E938,Costos!$A$1:$I$716100,9,FALSE)</f>
        <v>20.131855000000002</v>
      </c>
      <c r="L938" t="str">
        <f t="shared" si="40"/>
        <v>231</v>
      </c>
      <c r="M938" t="str">
        <f t="shared" si="41"/>
        <v>231003</v>
      </c>
      <c r="N938" t="str">
        <f>IFERROR(IF(L938="231","231",VLOOKUP(E938,Materiales!$A$1:$G$37443,7,FALSE)),"N/A")</f>
        <v>231</v>
      </c>
    </row>
    <row r="939" spans="1:14" x14ac:dyDescent="0.25">
      <c r="A939">
        <v>2110030171</v>
      </c>
      <c r="B939" t="s">
        <v>1163</v>
      </c>
      <c r="C939">
        <v>2310030278</v>
      </c>
      <c r="D939" t="s">
        <v>6451</v>
      </c>
      <c r="E939">
        <v>2430760003</v>
      </c>
      <c r="F939" t="s">
        <v>3624</v>
      </c>
      <c r="G939" t="s">
        <v>89</v>
      </c>
      <c r="H939">
        <v>0.155</v>
      </c>
      <c r="I939">
        <v>2</v>
      </c>
      <c r="J939">
        <v>8000</v>
      </c>
      <c r="K939">
        <f>+VLOOKUP(E939,Costos!$A$1:$I$716100,9,FALSE)</f>
        <v>149.485061</v>
      </c>
      <c r="L939" t="str">
        <f t="shared" si="40"/>
        <v>243</v>
      </c>
      <c r="M939" t="str">
        <f t="shared" si="41"/>
        <v>243076</v>
      </c>
      <c r="N939" t="str">
        <f>IFERROR(IF(L939="231","231",VLOOKUP(E939,Materiales!$A$1:$G$37443,7,FALSE)),"N/A")</f>
        <v>Dispersión</v>
      </c>
    </row>
    <row r="940" spans="1:14" x14ac:dyDescent="0.25">
      <c r="A940">
        <v>2110030171</v>
      </c>
      <c r="B940" t="s">
        <v>1163</v>
      </c>
      <c r="C940">
        <v>2310030278</v>
      </c>
      <c r="D940" t="s">
        <v>6451</v>
      </c>
      <c r="E940">
        <v>2430450001</v>
      </c>
      <c r="F940" t="s">
        <v>93</v>
      </c>
      <c r="G940" t="s">
        <v>89</v>
      </c>
      <c r="H940">
        <v>0.51680000000000004</v>
      </c>
      <c r="I940">
        <v>2</v>
      </c>
      <c r="J940">
        <v>8000</v>
      </c>
      <c r="K940">
        <f>+VLOOKUP(E940,Costos!$A$1:$I$716100,9,FALSE)</f>
        <v>6.0336119999999998</v>
      </c>
      <c r="L940" t="str">
        <f t="shared" si="40"/>
        <v>243</v>
      </c>
      <c r="M940" t="str">
        <f t="shared" si="41"/>
        <v>243045</v>
      </c>
      <c r="N940" t="str">
        <f>IFERROR(IF(L940="231","231",VLOOKUP(E940,Materiales!$A$1:$G$37443,7,FALSE)),"N/A")</f>
        <v>Varios</v>
      </c>
    </row>
    <row r="941" spans="1:14" x14ac:dyDescent="0.25">
      <c r="A941">
        <v>2110030171</v>
      </c>
      <c r="B941" t="s">
        <v>1163</v>
      </c>
      <c r="C941">
        <v>2310030278</v>
      </c>
      <c r="D941" t="s">
        <v>6451</v>
      </c>
      <c r="E941">
        <v>2430390013</v>
      </c>
      <c r="F941" t="s">
        <v>3567</v>
      </c>
      <c r="G941" t="s">
        <v>89</v>
      </c>
      <c r="H941">
        <v>2.6699000000000002</v>
      </c>
      <c r="I941">
        <v>2</v>
      </c>
      <c r="J941">
        <v>8000</v>
      </c>
      <c r="K941">
        <f>+VLOOKUP(E941,Costos!$A$1:$I$716100,9,FALSE)</f>
        <v>27.214721000000001</v>
      </c>
      <c r="L941" t="str">
        <f t="shared" si="40"/>
        <v>243</v>
      </c>
      <c r="M941" t="str">
        <f t="shared" si="41"/>
        <v>243039</v>
      </c>
      <c r="N941" t="str">
        <f>IFERROR(IF(L941="231","231",VLOOKUP(E941,Materiales!$A$1:$G$37443,7,FALSE)),"N/A")</f>
        <v>Varios</v>
      </c>
    </row>
    <row r="942" spans="1:14" x14ac:dyDescent="0.25">
      <c r="A942">
        <v>2110030171</v>
      </c>
      <c r="B942" t="s">
        <v>1163</v>
      </c>
      <c r="C942">
        <v>2310030278</v>
      </c>
      <c r="D942" t="s">
        <v>6451</v>
      </c>
      <c r="E942">
        <v>2310030273</v>
      </c>
      <c r="F942" t="s">
        <v>2157</v>
      </c>
      <c r="G942" t="s">
        <v>89</v>
      </c>
      <c r="H942">
        <v>4.3064</v>
      </c>
      <c r="I942">
        <v>2</v>
      </c>
      <c r="J942">
        <v>8000</v>
      </c>
      <c r="K942">
        <f>+VLOOKUP(E942,Costos!$A$1:$I$716100,9,FALSE)</f>
        <v>3.6945239999999999</v>
      </c>
      <c r="L942" t="str">
        <f t="shared" si="40"/>
        <v>231</v>
      </c>
      <c r="M942" t="str">
        <f t="shared" si="41"/>
        <v>231003</v>
      </c>
      <c r="N942" t="str">
        <f>IFERROR(IF(L942="231","231",VLOOKUP(E942,Materiales!$A$1:$G$37443,7,FALSE)),"N/A")</f>
        <v>231</v>
      </c>
    </row>
    <row r="943" spans="1:14" x14ac:dyDescent="0.25">
      <c r="A943">
        <v>2110030171</v>
      </c>
      <c r="B943" t="s">
        <v>1163</v>
      </c>
      <c r="C943">
        <v>2310030278</v>
      </c>
      <c r="D943" t="s">
        <v>6451</v>
      </c>
      <c r="E943">
        <v>2410210003</v>
      </c>
      <c r="F943" t="s">
        <v>95</v>
      </c>
      <c r="G943" t="s">
        <v>89</v>
      </c>
      <c r="H943">
        <v>0.51680000000000004</v>
      </c>
      <c r="I943">
        <v>2</v>
      </c>
      <c r="J943">
        <v>8000</v>
      </c>
      <c r="K943">
        <f>+VLOOKUP(E943,Costos!$A$1:$I$716100,9,FALSE)</f>
        <v>4.9316240000000002</v>
      </c>
      <c r="L943" t="str">
        <f t="shared" si="40"/>
        <v>241</v>
      </c>
      <c r="M943" t="str">
        <f t="shared" si="41"/>
        <v>241021</v>
      </c>
      <c r="N943" t="str">
        <f>IFERROR(IF(L943="231","231",VLOOKUP(E943,Materiales!$A$1:$G$37443,7,FALSE)),"N/A")</f>
        <v>Varios</v>
      </c>
    </row>
    <row r="944" spans="1:14" x14ac:dyDescent="0.25">
      <c r="A944">
        <v>2110030171</v>
      </c>
      <c r="B944" t="s">
        <v>1163</v>
      </c>
      <c r="C944">
        <v>2310030278</v>
      </c>
      <c r="D944" t="s">
        <v>6451</v>
      </c>
      <c r="E944">
        <v>2430810004</v>
      </c>
      <c r="F944" t="s">
        <v>3630</v>
      </c>
      <c r="G944" t="s">
        <v>89</v>
      </c>
      <c r="H944">
        <v>8.6099999999999996E-2</v>
      </c>
      <c r="I944">
        <v>2</v>
      </c>
      <c r="J944">
        <v>8000</v>
      </c>
      <c r="K944">
        <f>+VLOOKUP(E944,Costos!$A$1:$I$716100,9,FALSE)</f>
        <v>6.728307</v>
      </c>
      <c r="L944" t="str">
        <f t="shared" si="40"/>
        <v>243</v>
      </c>
      <c r="M944" t="str">
        <f t="shared" si="41"/>
        <v>243081</v>
      </c>
      <c r="N944" t="str">
        <f>IFERROR(IF(L944="231","231",VLOOKUP(E944,Materiales!$A$1:$G$37443,7,FALSE)),"N/A")</f>
        <v>Varios</v>
      </c>
    </row>
    <row r="945" spans="1:14" x14ac:dyDescent="0.25">
      <c r="A945">
        <v>2110030171</v>
      </c>
      <c r="B945" t="s">
        <v>1163</v>
      </c>
      <c r="C945">
        <v>2310030278</v>
      </c>
      <c r="D945" t="s">
        <v>6451</v>
      </c>
      <c r="E945">
        <v>2430870004</v>
      </c>
      <c r="F945" t="s">
        <v>3650</v>
      </c>
      <c r="G945" t="s">
        <v>89</v>
      </c>
      <c r="H945">
        <v>4.3099999999999999E-2</v>
      </c>
      <c r="I945">
        <v>2</v>
      </c>
      <c r="J945">
        <v>8000</v>
      </c>
      <c r="K945">
        <f>+VLOOKUP(E945,Costos!$A$1:$I$716100,9,FALSE)</f>
        <v>5.9204129999999999</v>
      </c>
      <c r="L945" t="str">
        <f t="shared" si="40"/>
        <v>243</v>
      </c>
      <c r="M945" t="str">
        <f t="shared" si="41"/>
        <v>243087</v>
      </c>
      <c r="N945" t="str">
        <f>IFERROR(IF(L945="231","231",VLOOKUP(E945,Materiales!$A$1:$G$37443,7,FALSE)),"N/A")</f>
        <v>Varios</v>
      </c>
    </row>
    <row r="946" spans="1:14" x14ac:dyDescent="0.25">
      <c r="A946">
        <v>2110030171</v>
      </c>
      <c r="B946" t="s">
        <v>1163</v>
      </c>
      <c r="C946">
        <v>2310030279</v>
      </c>
      <c r="D946" t="s">
        <v>6452</v>
      </c>
      <c r="E946">
        <v>2410220004</v>
      </c>
      <c r="F946" t="s">
        <v>3314</v>
      </c>
      <c r="G946" t="s">
        <v>89</v>
      </c>
      <c r="H946">
        <v>4.3099999999999999E-2</v>
      </c>
      <c r="I946">
        <v>2</v>
      </c>
      <c r="J946">
        <v>8000</v>
      </c>
      <c r="K946">
        <f>+VLOOKUP(E946,Costos!$A$1:$I$716100,9,FALSE)</f>
        <v>144.33486500000001</v>
      </c>
      <c r="L946" t="str">
        <f t="shared" si="40"/>
        <v>241</v>
      </c>
      <c r="M946" t="str">
        <f t="shared" si="41"/>
        <v>241022</v>
      </c>
      <c r="N946" t="str">
        <f>IFERROR(IF(L946="231","231",VLOOKUP(E946,Materiales!$A$1:$G$37443,7,FALSE)),"N/A")</f>
        <v>Varios</v>
      </c>
    </row>
    <row r="947" spans="1:14" x14ac:dyDescent="0.25">
      <c r="A947">
        <v>2110030171</v>
      </c>
      <c r="B947" t="s">
        <v>1163</v>
      </c>
      <c r="C947">
        <v>2310030279</v>
      </c>
      <c r="D947" t="s">
        <v>6452</v>
      </c>
      <c r="E947">
        <v>2430850012</v>
      </c>
      <c r="F947" t="s">
        <v>3638</v>
      </c>
      <c r="G947" t="s">
        <v>89</v>
      </c>
      <c r="H947">
        <v>8.6099999999999996E-2</v>
      </c>
      <c r="I947">
        <v>2</v>
      </c>
      <c r="J947">
        <v>8000</v>
      </c>
      <c r="K947">
        <f>+VLOOKUP(E947,Costos!$A$1:$I$716100,9,FALSE)</f>
        <v>15.424059</v>
      </c>
      <c r="L947" t="str">
        <f t="shared" si="40"/>
        <v>243</v>
      </c>
      <c r="M947" t="str">
        <f t="shared" si="41"/>
        <v>243085</v>
      </c>
      <c r="N947" t="str">
        <f>IFERROR(IF(L947="231","231",VLOOKUP(E947,Materiales!$A$1:$G$37443,7,FALSE)),"N/A")</f>
        <v>Varios</v>
      </c>
    </row>
    <row r="948" spans="1:14" x14ac:dyDescent="0.25">
      <c r="A948">
        <v>2110030171</v>
      </c>
      <c r="B948" t="s">
        <v>1163</v>
      </c>
      <c r="C948">
        <v>2310030279</v>
      </c>
      <c r="D948" t="s">
        <v>6452</v>
      </c>
      <c r="E948">
        <v>2430850013</v>
      </c>
      <c r="F948" t="s">
        <v>3639</v>
      </c>
      <c r="G948" t="s">
        <v>89</v>
      </c>
      <c r="H948">
        <v>0.60289999999999999</v>
      </c>
      <c r="I948">
        <v>2</v>
      </c>
      <c r="J948">
        <v>8000</v>
      </c>
      <c r="K948">
        <f>+VLOOKUP(E948,Costos!$A$1:$I$716100,9,FALSE)</f>
        <v>6.0844829999999996</v>
      </c>
      <c r="L948" t="str">
        <f t="shared" si="40"/>
        <v>243</v>
      </c>
      <c r="M948" t="str">
        <f t="shared" si="41"/>
        <v>243085</v>
      </c>
      <c r="N948" t="str">
        <f>IFERROR(IF(L948="231","231",VLOOKUP(E948,Materiales!$A$1:$G$37443,7,FALSE)),"N/A")</f>
        <v>Varios</v>
      </c>
    </row>
    <row r="949" spans="1:14" x14ac:dyDescent="0.25">
      <c r="A949">
        <v>2110030171</v>
      </c>
      <c r="B949" t="s">
        <v>1163</v>
      </c>
      <c r="C949">
        <v>2310030279</v>
      </c>
      <c r="D949" t="s">
        <v>6452</v>
      </c>
      <c r="E949">
        <v>2410210019</v>
      </c>
      <c r="F949" t="s">
        <v>113</v>
      </c>
      <c r="G949" t="s">
        <v>89</v>
      </c>
      <c r="H949">
        <v>0.68899999999999995</v>
      </c>
      <c r="I949">
        <v>2</v>
      </c>
      <c r="J949">
        <v>8000</v>
      </c>
      <c r="K949">
        <f>+VLOOKUP(E949,Costos!$A$1:$I$716100,9,FALSE)</f>
        <v>7.7568599999999996</v>
      </c>
      <c r="L949" t="str">
        <f t="shared" si="40"/>
        <v>241</v>
      </c>
      <c r="M949" t="str">
        <f t="shared" si="41"/>
        <v>241021</v>
      </c>
      <c r="N949" t="str">
        <f>IFERROR(IF(L949="231","231",VLOOKUP(E949,Materiales!$A$1:$G$37443,7,FALSE)),"N/A")</f>
        <v>Varios</v>
      </c>
    </row>
    <row r="950" spans="1:14" x14ac:dyDescent="0.25">
      <c r="A950">
        <v>2110030171</v>
      </c>
      <c r="B950" t="s">
        <v>1163</v>
      </c>
      <c r="C950">
        <v>2310030279</v>
      </c>
      <c r="D950" t="s">
        <v>6452</v>
      </c>
      <c r="E950">
        <v>2430880022</v>
      </c>
      <c r="F950" t="s">
        <v>115</v>
      </c>
      <c r="G950" t="s">
        <v>89</v>
      </c>
      <c r="H950">
        <v>1.3779999999999999</v>
      </c>
      <c r="I950">
        <v>2</v>
      </c>
      <c r="J950">
        <v>8000</v>
      </c>
      <c r="K950">
        <f>+VLOOKUP(E950,Costos!$A$1:$I$716100,9,FALSE)</f>
        <v>6.1924229999999998</v>
      </c>
      <c r="L950" t="str">
        <f t="shared" si="40"/>
        <v>243</v>
      </c>
      <c r="M950" t="str">
        <f t="shared" si="41"/>
        <v>243088</v>
      </c>
      <c r="N950" t="str">
        <f>IFERROR(IF(L950="231","231",VLOOKUP(E950,Materiales!$A$1:$G$37443,7,FALSE)),"N/A")</f>
        <v>Varios</v>
      </c>
    </row>
    <row r="951" spans="1:14" x14ac:dyDescent="0.25">
      <c r="A951">
        <v>2110030171</v>
      </c>
      <c r="B951" t="s">
        <v>1163</v>
      </c>
      <c r="C951">
        <v>2310030279</v>
      </c>
      <c r="D951" t="s">
        <v>6452</v>
      </c>
      <c r="E951">
        <v>2430530010</v>
      </c>
      <c r="F951" t="s">
        <v>3577</v>
      </c>
      <c r="G951" t="s">
        <v>89</v>
      </c>
      <c r="H951">
        <v>96.893299999999996</v>
      </c>
      <c r="I951">
        <v>2</v>
      </c>
      <c r="J951">
        <v>8000</v>
      </c>
      <c r="K951">
        <f>+VLOOKUP(E951,Costos!$A$1:$I$716100,9,FALSE)</f>
        <v>0.67528200000000005</v>
      </c>
      <c r="L951" t="str">
        <f t="shared" si="40"/>
        <v>243</v>
      </c>
      <c r="M951" t="str">
        <f t="shared" si="41"/>
        <v>243053</v>
      </c>
      <c r="N951" t="str">
        <f>IFERROR(IF(L951="231","231",VLOOKUP(E951,Materiales!$A$1:$G$37443,7,FALSE)),"N/A")</f>
        <v>Varios</v>
      </c>
    </row>
    <row r="952" spans="1:14" x14ac:dyDescent="0.25">
      <c r="A952">
        <v>2110030171</v>
      </c>
      <c r="B952" t="s">
        <v>1163</v>
      </c>
      <c r="C952">
        <v>2310030279</v>
      </c>
      <c r="D952" t="s">
        <v>6452</v>
      </c>
      <c r="E952">
        <v>2430520005</v>
      </c>
      <c r="F952" t="s">
        <v>3574</v>
      </c>
      <c r="G952" t="s">
        <v>89</v>
      </c>
      <c r="H952">
        <v>12.0578</v>
      </c>
      <c r="I952">
        <v>2</v>
      </c>
      <c r="J952">
        <v>8000</v>
      </c>
      <c r="K952">
        <f>+VLOOKUP(E952,Costos!$A$1:$I$716100,9,FALSE)</f>
        <v>11.219386</v>
      </c>
      <c r="L952" t="str">
        <f t="shared" si="40"/>
        <v>243</v>
      </c>
      <c r="M952" t="str">
        <f t="shared" si="41"/>
        <v>243052</v>
      </c>
      <c r="N952" t="str">
        <f>IFERROR(IF(L952="231","231",VLOOKUP(E952,Materiales!$A$1:$G$37443,7,FALSE)),"N/A")</f>
        <v>Varios</v>
      </c>
    </row>
    <row r="953" spans="1:14" x14ac:dyDescent="0.25">
      <c r="A953">
        <v>2110030171</v>
      </c>
      <c r="B953" t="s">
        <v>1163</v>
      </c>
      <c r="C953">
        <v>2310030279</v>
      </c>
      <c r="D953" t="s">
        <v>6452</v>
      </c>
      <c r="E953">
        <v>2430620001</v>
      </c>
      <c r="F953" t="s">
        <v>3590</v>
      </c>
      <c r="G953" t="s">
        <v>89</v>
      </c>
      <c r="H953">
        <v>0.112</v>
      </c>
      <c r="I953">
        <v>2</v>
      </c>
      <c r="J953">
        <v>8000</v>
      </c>
      <c r="K953">
        <f>+VLOOKUP(E953,Costos!$A$1:$I$716100,9,FALSE)</f>
        <v>40.443644999999997</v>
      </c>
      <c r="L953" t="str">
        <f t="shared" si="40"/>
        <v>243</v>
      </c>
      <c r="M953" t="str">
        <f t="shared" si="41"/>
        <v>243062</v>
      </c>
      <c r="N953" t="str">
        <f>IFERROR(IF(L953="231","231",VLOOKUP(E953,Materiales!$A$1:$G$37443,7,FALSE)),"N/A")</f>
        <v>Dispersión</v>
      </c>
    </row>
    <row r="954" spans="1:14" x14ac:dyDescent="0.25">
      <c r="A954">
        <v>2110030171</v>
      </c>
      <c r="B954" t="s">
        <v>1163</v>
      </c>
      <c r="C954">
        <v>2310030279</v>
      </c>
      <c r="D954" t="s">
        <v>6452</v>
      </c>
      <c r="E954">
        <v>2430640003</v>
      </c>
      <c r="F954" t="s">
        <v>3595</v>
      </c>
      <c r="G954" t="s">
        <v>89</v>
      </c>
      <c r="H954">
        <v>6.0299999999999999E-2</v>
      </c>
      <c r="I954">
        <v>2</v>
      </c>
      <c r="J954">
        <v>8000</v>
      </c>
      <c r="K954">
        <f>+VLOOKUP(E954,Costos!$A$1:$I$716100,9,FALSE)</f>
        <v>50.032786999999999</v>
      </c>
      <c r="L954" t="str">
        <f t="shared" si="40"/>
        <v>243</v>
      </c>
      <c r="M954" t="str">
        <f t="shared" si="41"/>
        <v>243064</v>
      </c>
      <c r="N954" t="str">
        <f>IFERROR(IF(L954="231","231",VLOOKUP(E954,Materiales!$A$1:$G$37443,7,FALSE)),"N/A")</f>
        <v>Dispersión</v>
      </c>
    </row>
    <row r="955" spans="1:14" x14ac:dyDescent="0.25">
      <c r="A955">
        <v>2110030171</v>
      </c>
      <c r="B955" t="s">
        <v>1163</v>
      </c>
      <c r="C955">
        <v>2310030279</v>
      </c>
      <c r="D955" t="s">
        <v>6452</v>
      </c>
      <c r="E955">
        <v>2430680003</v>
      </c>
      <c r="F955" t="s">
        <v>3603</v>
      </c>
      <c r="G955" t="s">
        <v>89</v>
      </c>
      <c r="H955">
        <v>3.4500000000000003E-2</v>
      </c>
      <c r="I955">
        <v>2</v>
      </c>
      <c r="J955">
        <v>8000</v>
      </c>
      <c r="K955">
        <f>+VLOOKUP(E955,Costos!$A$1:$I$716100,9,FALSE)</f>
        <v>43.858021000000001</v>
      </c>
      <c r="L955" t="str">
        <f t="shared" si="40"/>
        <v>243</v>
      </c>
      <c r="M955" t="str">
        <f t="shared" si="41"/>
        <v>243068</v>
      </c>
      <c r="N955" t="str">
        <f>IFERROR(IF(L955="231","231",VLOOKUP(E955,Materiales!$A$1:$G$37443,7,FALSE)),"N/A")</f>
        <v>Dispersión</v>
      </c>
    </row>
    <row r="956" spans="1:14" x14ac:dyDescent="0.25">
      <c r="A956">
        <v>2110030171</v>
      </c>
      <c r="B956" t="s">
        <v>1163</v>
      </c>
      <c r="C956">
        <v>2310030279</v>
      </c>
      <c r="D956" t="s">
        <v>6452</v>
      </c>
      <c r="E956">
        <v>2430450001</v>
      </c>
      <c r="F956" t="s">
        <v>93</v>
      </c>
      <c r="G956" t="s">
        <v>89</v>
      </c>
      <c r="H956">
        <v>0.51680000000000004</v>
      </c>
      <c r="I956">
        <v>2</v>
      </c>
      <c r="J956">
        <v>8000</v>
      </c>
      <c r="K956">
        <f>+VLOOKUP(E956,Costos!$A$1:$I$716100,9,FALSE)</f>
        <v>6.0336119999999998</v>
      </c>
      <c r="L956" t="str">
        <f t="shared" si="40"/>
        <v>243</v>
      </c>
      <c r="M956" t="str">
        <f t="shared" si="41"/>
        <v>243045</v>
      </c>
      <c r="N956" t="str">
        <f>IFERROR(IF(L956="231","231",VLOOKUP(E956,Materiales!$A$1:$G$37443,7,FALSE)),"N/A")</f>
        <v>Varios</v>
      </c>
    </row>
    <row r="957" spans="1:14" x14ac:dyDescent="0.25">
      <c r="A957">
        <v>2110030171</v>
      </c>
      <c r="B957" t="s">
        <v>1163</v>
      </c>
      <c r="C957">
        <v>2310030279</v>
      </c>
      <c r="D957" t="s">
        <v>6452</v>
      </c>
      <c r="E957">
        <v>2430390013</v>
      </c>
      <c r="F957" t="s">
        <v>3567</v>
      </c>
      <c r="G957" t="s">
        <v>89</v>
      </c>
      <c r="H957">
        <v>2.6699000000000002</v>
      </c>
      <c r="I957">
        <v>2</v>
      </c>
      <c r="J957">
        <v>8000</v>
      </c>
      <c r="K957">
        <f>+VLOOKUP(E957,Costos!$A$1:$I$716100,9,FALSE)</f>
        <v>27.214721000000001</v>
      </c>
      <c r="L957" t="str">
        <f t="shared" si="40"/>
        <v>243</v>
      </c>
      <c r="M957" t="str">
        <f t="shared" si="41"/>
        <v>243039</v>
      </c>
      <c r="N957" t="str">
        <f>IFERROR(IF(L957="231","231",VLOOKUP(E957,Materiales!$A$1:$G$37443,7,FALSE)),"N/A")</f>
        <v>Varios</v>
      </c>
    </row>
    <row r="958" spans="1:14" x14ac:dyDescent="0.25">
      <c r="A958">
        <v>2110030171</v>
      </c>
      <c r="B958" t="s">
        <v>1163</v>
      </c>
      <c r="C958">
        <v>2310030279</v>
      </c>
      <c r="D958" t="s">
        <v>6452</v>
      </c>
      <c r="E958">
        <v>2310030273</v>
      </c>
      <c r="F958" t="s">
        <v>2157</v>
      </c>
      <c r="G958" t="s">
        <v>89</v>
      </c>
      <c r="H958">
        <v>4.3064</v>
      </c>
      <c r="I958">
        <v>2</v>
      </c>
      <c r="J958">
        <v>8000</v>
      </c>
      <c r="K958">
        <f>+VLOOKUP(E958,Costos!$A$1:$I$716100,9,FALSE)</f>
        <v>3.6945239999999999</v>
      </c>
      <c r="L958" t="str">
        <f t="shared" si="40"/>
        <v>231</v>
      </c>
      <c r="M958" t="str">
        <f t="shared" si="41"/>
        <v>231003</v>
      </c>
      <c r="N958" t="str">
        <f>IFERROR(IF(L958="231","231",VLOOKUP(E958,Materiales!$A$1:$G$37443,7,FALSE)),"N/A")</f>
        <v>231</v>
      </c>
    </row>
    <row r="959" spans="1:14" x14ac:dyDescent="0.25">
      <c r="A959">
        <v>2110030171</v>
      </c>
      <c r="B959" t="s">
        <v>1163</v>
      </c>
      <c r="C959">
        <v>2310030279</v>
      </c>
      <c r="D959" t="s">
        <v>6452</v>
      </c>
      <c r="E959">
        <v>2410210003</v>
      </c>
      <c r="F959" t="s">
        <v>95</v>
      </c>
      <c r="G959" t="s">
        <v>89</v>
      </c>
      <c r="H959">
        <v>0.51680000000000004</v>
      </c>
      <c r="I959">
        <v>2</v>
      </c>
      <c r="J959">
        <v>8000</v>
      </c>
      <c r="K959">
        <f>+VLOOKUP(E959,Costos!$A$1:$I$716100,9,FALSE)</f>
        <v>4.9316240000000002</v>
      </c>
      <c r="L959" t="str">
        <f t="shared" si="40"/>
        <v>241</v>
      </c>
      <c r="M959" t="str">
        <f t="shared" si="41"/>
        <v>241021</v>
      </c>
      <c r="N959" t="str">
        <f>IFERROR(IF(L959="231","231",VLOOKUP(E959,Materiales!$A$1:$G$37443,7,FALSE)),"N/A")</f>
        <v>Varios</v>
      </c>
    </row>
    <row r="960" spans="1:14" x14ac:dyDescent="0.25">
      <c r="A960">
        <v>2110030171</v>
      </c>
      <c r="B960" t="s">
        <v>1163</v>
      </c>
      <c r="C960">
        <v>2310030279</v>
      </c>
      <c r="D960" t="s">
        <v>6452</v>
      </c>
      <c r="E960">
        <v>2430810004</v>
      </c>
      <c r="F960" t="s">
        <v>3630</v>
      </c>
      <c r="G960" t="s">
        <v>89</v>
      </c>
      <c r="H960">
        <v>8.6099999999999996E-2</v>
      </c>
      <c r="I960">
        <v>2</v>
      </c>
      <c r="J960">
        <v>8000</v>
      </c>
      <c r="K960">
        <f>+VLOOKUP(E960,Costos!$A$1:$I$716100,9,FALSE)</f>
        <v>6.728307</v>
      </c>
      <c r="L960" t="str">
        <f t="shared" si="40"/>
        <v>243</v>
      </c>
      <c r="M960" t="str">
        <f t="shared" si="41"/>
        <v>243081</v>
      </c>
      <c r="N960" t="str">
        <f>IFERROR(IF(L960="231","231",VLOOKUP(E960,Materiales!$A$1:$G$37443,7,FALSE)),"N/A")</f>
        <v>Varios</v>
      </c>
    </row>
    <row r="961" spans="1:14" x14ac:dyDescent="0.25">
      <c r="A961">
        <v>2110030171</v>
      </c>
      <c r="B961" t="s">
        <v>1163</v>
      </c>
      <c r="C961">
        <v>2310030279</v>
      </c>
      <c r="D961" t="s">
        <v>6452</v>
      </c>
      <c r="E961">
        <v>2430870004</v>
      </c>
      <c r="F961" t="s">
        <v>3650</v>
      </c>
      <c r="G961" t="s">
        <v>89</v>
      </c>
      <c r="H961">
        <v>4.3099999999999999E-2</v>
      </c>
      <c r="I961">
        <v>2</v>
      </c>
      <c r="J961">
        <v>8000</v>
      </c>
      <c r="K961">
        <f>+VLOOKUP(E961,Costos!$A$1:$I$716100,9,FALSE)</f>
        <v>5.9204129999999999</v>
      </c>
      <c r="L961" t="str">
        <f t="shared" si="40"/>
        <v>243</v>
      </c>
      <c r="M961" t="str">
        <f t="shared" si="41"/>
        <v>243087</v>
      </c>
      <c r="N961" t="str">
        <f>IFERROR(IF(L961="231","231",VLOOKUP(E961,Materiales!$A$1:$G$37443,7,FALSE)),"N/A")</f>
        <v>Varios</v>
      </c>
    </row>
    <row r="962" spans="1:14" x14ac:dyDescent="0.25">
      <c r="A962">
        <v>2110030171</v>
      </c>
      <c r="B962" t="s">
        <v>1163</v>
      </c>
      <c r="C962">
        <v>2310030276</v>
      </c>
      <c r="D962" t="s">
        <v>6449</v>
      </c>
      <c r="E962">
        <v>2410220004</v>
      </c>
      <c r="F962" t="s">
        <v>3314</v>
      </c>
      <c r="G962" t="s">
        <v>89</v>
      </c>
      <c r="H962">
        <v>4.3099999999999999E-2</v>
      </c>
      <c r="I962">
        <v>2</v>
      </c>
      <c r="J962">
        <v>8000</v>
      </c>
      <c r="K962">
        <f>+VLOOKUP(E962,Costos!$A$1:$I$716100,9,FALSE)</f>
        <v>144.33486500000001</v>
      </c>
      <c r="L962" t="str">
        <f t="shared" si="40"/>
        <v>241</v>
      </c>
      <c r="M962" t="str">
        <f t="shared" si="41"/>
        <v>241022</v>
      </c>
      <c r="N962" t="str">
        <f>IFERROR(IF(L962="231","231",VLOOKUP(E962,Materiales!$A$1:$G$37443,7,FALSE)),"N/A")</f>
        <v>Varios</v>
      </c>
    </row>
    <row r="963" spans="1:14" x14ac:dyDescent="0.25">
      <c r="A963">
        <v>2110030171</v>
      </c>
      <c r="B963" t="s">
        <v>1163</v>
      </c>
      <c r="C963">
        <v>2310030276</v>
      </c>
      <c r="D963" t="s">
        <v>6449</v>
      </c>
      <c r="E963">
        <v>2430850012</v>
      </c>
      <c r="F963" t="s">
        <v>3638</v>
      </c>
      <c r="G963" t="s">
        <v>89</v>
      </c>
      <c r="H963">
        <v>8.6099999999999996E-2</v>
      </c>
      <c r="I963">
        <v>2</v>
      </c>
      <c r="J963">
        <v>8000</v>
      </c>
      <c r="K963">
        <f>+VLOOKUP(E963,Costos!$A$1:$I$716100,9,FALSE)</f>
        <v>15.424059</v>
      </c>
      <c r="L963" t="str">
        <f t="shared" si="40"/>
        <v>243</v>
      </c>
      <c r="M963" t="str">
        <f t="shared" si="41"/>
        <v>243085</v>
      </c>
      <c r="N963" t="str">
        <f>IFERROR(IF(L963="231","231",VLOOKUP(E963,Materiales!$A$1:$G$37443,7,FALSE)),"N/A")</f>
        <v>Varios</v>
      </c>
    </row>
    <row r="964" spans="1:14" x14ac:dyDescent="0.25">
      <c r="A964">
        <v>2110030171</v>
      </c>
      <c r="B964" t="s">
        <v>1163</v>
      </c>
      <c r="C964">
        <v>2310030276</v>
      </c>
      <c r="D964" t="s">
        <v>6449</v>
      </c>
      <c r="E964">
        <v>2430850013</v>
      </c>
      <c r="F964" t="s">
        <v>3639</v>
      </c>
      <c r="G964" t="s">
        <v>89</v>
      </c>
      <c r="H964">
        <v>0.60289999999999999</v>
      </c>
      <c r="I964">
        <v>2</v>
      </c>
      <c r="J964">
        <v>8000</v>
      </c>
      <c r="K964">
        <f>+VLOOKUP(E964,Costos!$A$1:$I$716100,9,FALSE)</f>
        <v>6.0844829999999996</v>
      </c>
      <c r="L964" t="str">
        <f t="shared" si="40"/>
        <v>243</v>
      </c>
      <c r="M964" t="str">
        <f t="shared" si="41"/>
        <v>243085</v>
      </c>
      <c r="N964" t="str">
        <f>IFERROR(IF(L964="231","231",VLOOKUP(E964,Materiales!$A$1:$G$37443,7,FALSE)),"N/A")</f>
        <v>Varios</v>
      </c>
    </row>
    <row r="965" spans="1:14" x14ac:dyDescent="0.25">
      <c r="A965">
        <v>2110030171</v>
      </c>
      <c r="B965" t="s">
        <v>1163</v>
      </c>
      <c r="C965">
        <v>2310030276</v>
      </c>
      <c r="D965" t="s">
        <v>6449</v>
      </c>
      <c r="E965">
        <v>2410210019</v>
      </c>
      <c r="F965" t="s">
        <v>113</v>
      </c>
      <c r="G965" t="s">
        <v>89</v>
      </c>
      <c r="H965">
        <v>0.68910000000000005</v>
      </c>
      <c r="I965">
        <v>2</v>
      </c>
      <c r="J965">
        <v>8000</v>
      </c>
      <c r="K965">
        <f>+VLOOKUP(E965,Costos!$A$1:$I$716100,9,FALSE)</f>
        <v>7.7568599999999996</v>
      </c>
      <c r="L965" t="str">
        <f t="shared" si="40"/>
        <v>241</v>
      </c>
      <c r="M965" t="str">
        <f t="shared" si="41"/>
        <v>241021</v>
      </c>
      <c r="N965" t="str">
        <f>IFERROR(IF(L965="231","231",VLOOKUP(E965,Materiales!$A$1:$G$37443,7,FALSE)),"N/A")</f>
        <v>Varios</v>
      </c>
    </row>
    <row r="966" spans="1:14" x14ac:dyDescent="0.25">
      <c r="A966">
        <v>2110030171</v>
      </c>
      <c r="B966" t="s">
        <v>1163</v>
      </c>
      <c r="C966">
        <v>2310030276</v>
      </c>
      <c r="D966" t="s">
        <v>6449</v>
      </c>
      <c r="E966">
        <v>2430880022</v>
      </c>
      <c r="F966" t="s">
        <v>115</v>
      </c>
      <c r="G966" t="s">
        <v>89</v>
      </c>
      <c r="H966">
        <v>1.3781000000000001</v>
      </c>
      <c r="I966">
        <v>2</v>
      </c>
      <c r="J966">
        <v>8000</v>
      </c>
      <c r="K966">
        <f>+VLOOKUP(E966,Costos!$A$1:$I$716100,9,FALSE)</f>
        <v>6.1924229999999998</v>
      </c>
      <c r="L966" t="str">
        <f t="shared" si="40"/>
        <v>243</v>
      </c>
      <c r="M966" t="str">
        <f t="shared" si="41"/>
        <v>243088</v>
      </c>
      <c r="N966" t="str">
        <f>IFERROR(IF(L966="231","231",VLOOKUP(E966,Materiales!$A$1:$G$37443,7,FALSE)),"N/A")</f>
        <v>Varios</v>
      </c>
    </row>
    <row r="967" spans="1:14" x14ac:dyDescent="0.25">
      <c r="A967">
        <v>2110030171</v>
      </c>
      <c r="B967" t="s">
        <v>1163</v>
      </c>
      <c r="C967">
        <v>2310030276</v>
      </c>
      <c r="D967" t="s">
        <v>6449</v>
      </c>
      <c r="E967">
        <v>2430530010</v>
      </c>
      <c r="F967" t="s">
        <v>3577</v>
      </c>
      <c r="G967" t="s">
        <v>89</v>
      </c>
      <c r="H967">
        <v>96.899199999999993</v>
      </c>
      <c r="I967">
        <v>2</v>
      </c>
      <c r="J967">
        <v>8000</v>
      </c>
      <c r="K967">
        <f>+VLOOKUP(E967,Costos!$A$1:$I$716100,9,FALSE)</f>
        <v>0.67528200000000005</v>
      </c>
      <c r="L967" t="str">
        <f t="shared" si="40"/>
        <v>243</v>
      </c>
      <c r="M967" t="str">
        <f t="shared" si="41"/>
        <v>243053</v>
      </c>
      <c r="N967" t="str">
        <f>IFERROR(IF(L967="231","231",VLOOKUP(E967,Materiales!$A$1:$G$37443,7,FALSE)),"N/A")</f>
        <v>Varios</v>
      </c>
    </row>
    <row r="968" spans="1:14" x14ac:dyDescent="0.25">
      <c r="A968">
        <v>2110030171</v>
      </c>
      <c r="B968" t="s">
        <v>1163</v>
      </c>
      <c r="C968">
        <v>2310030276</v>
      </c>
      <c r="D968" t="s">
        <v>6449</v>
      </c>
      <c r="E968">
        <v>2430520005</v>
      </c>
      <c r="F968" t="s">
        <v>3574</v>
      </c>
      <c r="G968" t="s">
        <v>89</v>
      </c>
      <c r="H968">
        <v>12.0586</v>
      </c>
      <c r="I968">
        <v>2</v>
      </c>
      <c r="J968">
        <v>8000</v>
      </c>
      <c r="K968">
        <f>+VLOOKUP(E968,Costos!$A$1:$I$716100,9,FALSE)</f>
        <v>11.219386</v>
      </c>
      <c r="L968" t="str">
        <f t="shared" si="40"/>
        <v>243</v>
      </c>
      <c r="M968" t="str">
        <f t="shared" si="41"/>
        <v>243052</v>
      </c>
      <c r="N968" t="str">
        <f>IFERROR(IF(L968="231","231",VLOOKUP(E968,Materiales!$A$1:$G$37443,7,FALSE)),"N/A")</f>
        <v>Varios</v>
      </c>
    </row>
    <row r="969" spans="1:14" x14ac:dyDescent="0.25">
      <c r="A969">
        <v>2110030171</v>
      </c>
      <c r="B969" t="s">
        <v>1163</v>
      </c>
      <c r="C969">
        <v>2310030276</v>
      </c>
      <c r="D969" t="s">
        <v>6449</v>
      </c>
      <c r="E969">
        <v>2430680003</v>
      </c>
      <c r="F969" t="s">
        <v>3603</v>
      </c>
      <c r="G969" t="s">
        <v>89</v>
      </c>
      <c r="H969">
        <v>0.155</v>
      </c>
      <c r="I969">
        <v>2</v>
      </c>
      <c r="J969">
        <v>8000</v>
      </c>
      <c r="K969">
        <f>+VLOOKUP(E969,Costos!$A$1:$I$716100,9,FALSE)</f>
        <v>43.858021000000001</v>
      </c>
      <c r="L969" t="str">
        <f t="shared" si="40"/>
        <v>243</v>
      </c>
      <c r="M969" t="str">
        <f t="shared" si="41"/>
        <v>243068</v>
      </c>
      <c r="N969" t="str">
        <f>IFERROR(IF(L969="231","231",VLOOKUP(E969,Materiales!$A$1:$G$37443,7,FALSE)),"N/A")</f>
        <v>Dispersión</v>
      </c>
    </row>
    <row r="970" spans="1:14" x14ac:dyDescent="0.25">
      <c r="A970">
        <v>2110030171</v>
      </c>
      <c r="B970" t="s">
        <v>1163</v>
      </c>
      <c r="C970">
        <v>2310030276</v>
      </c>
      <c r="D970" t="s">
        <v>6449</v>
      </c>
      <c r="E970">
        <v>2430450001</v>
      </c>
      <c r="F970" t="s">
        <v>93</v>
      </c>
      <c r="G970" t="s">
        <v>89</v>
      </c>
      <c r="H970">
        <v>0.51680000000000004</v>
      </c>
      <c r="I970">
        <v>2</v>
      </c>
      <c r="J970">
        <v>8000</v>
      </c>
      <c r="K970">
        <f>+VLOOKUP(E970,Costos!$A$1:$I$716100,9,FALSE)</f>
        <v>6.0336119999999998</v>
      </c>
      <c r="L970" t="str">
        <f t="shared" si="40"/>
        <v>243</v>
      </c>
      <c r="M970" t="str">
        <f t="shared" si="41"/>
        <v>243045</v>
      </c>
      <c r="N970" t="str">
        <f>IFERROR(IF(L970="231","231",VLOOKUP(E970,Materiales!$A$1:$G$37443,7,FALSE)),"N/A")</f>
        <v>Varios</v>
      </c>
    </row>
    <row r="971" spans="1:14" x14ac:dyDescent="0.25">
      <c r="A971">
        <v>2110030171</v>
      </c>
      <c r="B971" t="s">
        <v>1163</v>
      </c>
      <c r="C971">
        <v>2310030276</v>
      </c>
      <c r="D971" t="s">
        <v>6449</v>
      </c>
      <c r="E971">
        <v>2430390013</v>
      </c>
      <c r="F971" t="s">
        <v>3567</v>
      </c>
      <c r="G971" t="s">
        <v>89</v>
      </c>
      <c r="H971">
        <v>2.6701000000000001</v>
      </c>
      <c r="I971">
        <v>2</v>
      </c>
      <c r="J971">
        <v>8000</v>
      </c>
      <c r="K971">
        <f>+VLOOKUP(E971,Costos!$A$1:$I$716100,9,FALSE)</f>
        <v>27.214721000000001</v>
      </c>
      <c r="L971" t="str">
        <f t="shared" si="40"/>
        <v>243</v>
      </c>
      <c r="M971" t="str">
        <f t="shared" si="41"/>
        <v>243039</v>
      </c>
      <c r="N971" t="str">
        <f>IFERROR(IF(L971="231","231",VLOOKUP(E971,Materiales!$A$1:$G$37443,7,FALSE)),"N/A")</f>
        <v>Varios</v>
      </c>
    </row>
    <row r="972" spans="1:14" x14ac:dyDescent="0.25">
      <c r="A972">
        <v>2110030171</v>
      </c>
      <c r="B972" t="s">
        <v>1163</v>
      </c>
      <c r="C972">
        <v>2310030276</v>
      </c>
      <c r="D972" t="s">
        <v>6449</v>
      </c>
      <c r="E972">
        <v>2310030273</v>
      </c>
      <c r="F972" t="s">
        <v>2157</v>
      </c>
      <c r="G972" t="s">
        <v>89</v>
      </c>
      <c r="H972">
        <v>4.3066000000000004</v>
      </c>
      <c r="I972">
        <v>2</v>
      </c>
      <c r="J972">
        <v>8000</v>
      </c>
      <c r="K972">
        <f>+VLOOKUP(E972,Costos!$A$1:$I$716100,9,FALSE)</f>
        <v>3.6945239999999999</v>
      </c>
      <c r="L972" t="str">
        <f t="shared" si="40"/>
        <v>231</v>
      </c>
      <c r="M972" t="str">
        <f t="shared" si="41"/>
        <v>231003</v>
      </c>
      <c r="N972" t="str">
        <f>IFERROR(IF(L972="231","231",VLOOKUP(E972,Materiales!$A$1:$G$37443,7,FALSE)),"N/A")</f>
        <v>231</v>
      </c>
    </row>
    <row r="973" spans="1:14" x14ac:dyDescent="0.25">
      <c r="A973">
        <v>2110030171</v>
      </c>
      <c r="B973" t="s">
        <v>1163</v>
      </c>
      <c r="C973">
        <v>2310030276</v>
      </c>
      <c r="D973" t="s">
        <v>6449</v>
      </c>
      <c r="E973">
        <v>2410210003</v>
      </c>
      <c r="F973" t="s">
        <v>95</v>
      </c>
      <c r="G973" t="s">
        <v>89</v>
      </c>
      <c r="H973">
        <v>0.51680000000000004</v>
      </c>
      <c r="I973">
        <v>2</v>
      </c>
      <c r="J973">
        <v>8000</v>
      </c>
      <c r="K973">
        <f>+VLOOKUP(E973,Costos!$A$1:$I$716100,9,FALSE)</f>
        <v>4.9316240000000002</v>
      </c>
      <c r="L973" t="str">
        <f t="shared" si="40"/>
        <v>241</v>
      </c>
      <c r="M973" t="str">
        <f t="shared" si="41"/>
        <v>241021</v>
      </c>
      <c r="N973" t="str">
        <f>IFERROR(IF(L973="231","231",VLOOKUP(E973,Materiales!$A$1:$G$37443,7,FALSE)),"N/A")</f>
        <v>Varios</v>
      </c>
    </row>
    <row r="974" spans="1:14" x14ac:dyDescent="0.25">
      <c r="A974">
        <v>2110030171</v>
      </c>
      <c r="B974" t="s">
        <v>1163</v>
      </c>
      <c r="C974">
        <v>2310030276</v>
      </c>
      <c r="D974" t="s">
        <v>6449</v>
      </c>
      <c r="E974">
        <v>2430810004</v>
      </c>
      <c r="F974" t="s">
        <v>3630</v>
      </c>
      <c r="G974" t="s">
        <v>89</v>
      </c>
      <c r="H974">
        <v>8.6099999999999996E-2</v>
      </c>
      <c r="I974">
        <v>2</v>
      </c>
      <c r="J974">
        <v>8000</v>
      </c>
      <c r="K974">
        <f>+VLOOKUP(E974,Costos!$A$1:$I$716100,9,FALSE)</f>
        <v>6.728307</v>
      </c>
      <c r="L974" t="str">
        <f t="shared" si="40"/>
        <v>243</v>
      </c>
      <c r="M974" t="str">
        <f t="shared" si="41"/>
        <v>243081</v>
      </c>
      <c r="N974" t="str">
        <f>IFERROR(IF(L974="231","231",VLOOKUP(E974,Materiales!$A$1:$G$37443,7,FALSE)),"N/A")</f>
        <v>Varios</v>
      </c>
    </row>
    <row r="975" spans="1:14" x14ac:dyDescent="0.25">
      <c r="A975">
        <v>2110030171</v>
      </c>
      <c r="B975" t="s">
        <v>1163</v>
      </c>
      <c r="C975">
        <v>2310030276</v>
      </c>
      <c r="D975" t="s">
        <v>6449</v>
      </c>
      <c r="E975">
        <v>2430870004</v>
      </c>
      <c r="F975" t="s">
        <v>3650</v>
      </c>
      <c r="G975" t="s">
        <v>89</v>
      </c>
      <c r="H975">
        <v>4.3099999999999999E-2</v>
      </c>
      <c r="I975">
        <v>2</v>
      </c>
      <c r="J975">
        <v>8000</v>
      </c>
      <c r="K975">
        <f>+VLOOKUP(E975,Costos!$A$1:$I$716100,9,FALSE)</f>
        <v>5.9204129999999999</v>
      </c>
      <c r="L975" t="str">
        <f t="shared" si="40"/>
        <v>243</v>
      </c>
      <c r="M975" t="str">
        <f t="shared" si="41"/>
        <v>243087</v>
      </c>
      <c r="N975" t="str">
        <f>IFERROR(IF(L975="231","231",VLOOKUP(E975,Materiales!$A$1:$G$37443,7,FALSE)),"N/A")</f>
        <v>Varios</v>
      </c>
    </row>
    <row r="976" spans="1:14" x14ac:dyDescent="0.25">
      <c r="A976">
        <v>2110030171</v>
      </c>
      <c r="B976" t="s">
        <v>1163</v>
      </c>
      <c r="C976">
        <v>2310030275</v>
      </c>
      <c r="D976" t="s">
        <v>6448</v>
      </c>
      <c r="E976">
        <v>2410220004</v>
      </c>
      <c r="F976" t="s">
        <v>3314</v>
      </c>
      <c r="G976" t="s">
        <v>89</v>
      </c>
      <c r="H976">
        <v>4.2900000000000001E-2</v>
      </c>
      <c r="I976">
        <v>2</v>
      </c>
      <c r="J976">
        <v>8000</v>
      </c>
      <c r="K976">
        <f>+VLOOKUP(E976,Costos!$A$1:$I$716100,9,FALSE)</f>
        <v>144.33486500000001</v>
      </c>
      <c r="L976" t="str">
        <f t="shared" si="40"/>
        <v>241</v>
      </c>
      <c r="M976" t="str">
        <f t="shared" si="41"/>
        <v>241022</v>
      </c>
      <c r="N976" t="str">
        <f>IFERROR(IF(L976="231","231",VLOOKUP(E976,Materiales!$A$1:$G$37443,7,FALSE)),"N/A")</f>
        <v>Varios</v>
      </c>
    </row>
    <row r="977" spans="1:14" x14ac:dyDescent="0.25">
      <c r="A977">
        <v>2110030171</v>
      </c>
      <c r="B977" t="s">
        <v>1163</v>
      </c>
      <c r="C977">
        <v>2310030275</v>
      </c>
      <c r="D977" t="s">
        <v>6448</v>
      </c>
      <c r="E977">
        <v>2430850012</v>
      </c>
      <c r="F977" t="s">
        <v>3638</v>
      </c>
      <c r="G977" t="s">
        <v>89</v>
      </c>
      <c r="H977">
        <v>8.5800000000000001E-2</v>
      </c>
      <c r="I977">
        <v>2</v>
      </c>
      <c r="J977">
        <v>8000</v>
      </c>
      <c r="K977">
        <f>+VLOOKUP(E977,Costos!$A$1:$I$716100,9,FALSE)</f>
        <v>15.424059</v>
      </c>
      <c r="L977" t="str">
        <f t="shared" si="40"/>
        <v>243</v>
      </c>
      <c r="M977" t="str">
        <f t="shared" si="41"/>
        <v>243085</v>
      </c>
      <c r="N977" t="str">
        <f>IFERROR(IF(L977="231","231",VLOOKUP(E977,Materiales!$A$1:$G$37443,7,FALSE)),"N/A")</f>
        <v>Varios</v>
      </c>
    </row>
    <row r="978" spans="1:14" x14ac:dyDescent="0.25">
      <c r="A978">
        <v>2110030171</v>
      </c>
      <c r="B978" t="s">
        <v>1163</v>
      </c>
      <c r="C978">
        <v>2310030275</v>
      </c>
      <c r="D978" t="s">
        <v>6448</v>
      </c>
      <c r="E978">
        <v>2430850013</v>
      </c>
      <c r="F978" t="s">
        <v>3639</v>
      </c>
      <c r="G978" t="s">
        <v>89</v>
      </c>
      <c r="H978">
        <v>0.60309999999999997</v>
      </c>
      <c r="I978">
        <v>2</v>
      </c>
      <c r="J978">
        <v>8000</v>
      </c>
      <c r="K978">
        <f>+VLOOKUP(E978,Costos!$A$1:$I$716100,9,FALSE)</f>
        <v>6.0844829999999996</v>
      </c>
      <c r="L978" t="str">
        <f t="shared" si="40"/>
        <v>243</v>
      </c>
      <c r="M978" t="str">
        <f t="shared" si="41"/>
        <v>243085</v>
      </c>
      <c r="N978" t="str">
        <f>IFERROR(IF(L978="231","231",VLOOKUP(E978,Materiales!$A$1:$G$37443,7,FALSE)),"N/A")</f>
        <v>Varios</v>
      </c>
    </row>
    <row r="979" spans="1:14" x14ac:dyDescent="0.25">
      <c r="A979">
        <v>2110030171</v>
      </c>
      <c r="B979" t="s">
        <v>1163</v>
      </c>
      <c r="C979">
        <v>2310030275</v>
      </c>
      <c r="D979" t="s">
        <v>6448</v>
      </c>
      <c r="E979">
        <v>2410210019</v>
      </c>
      <c r="F979" t="s">
        <v>113</v>
      </c>
      <c r="G979" t="s">
        <v>89</v>
      </c>
      <c r="H979">
        <v>0.68920000000000003</v>
      </c>
      <c r="I979">
        <v>2</v>
      </c>
      <c r="J979">
        <v>8000</v>
      </c>
      <c r="K979">
        <f>+VLOOKUP(E979,Costos!$A$1:$I$716100,9,FALSE)</f>
        <v>7.7568599999999996</v>
      </c>
      <c r="L979" t="str">
        <f t="shared" si="40"/>
        <v>241</v>
      </c>
      <c r="M979" t="str">
        <f t="shared" si="41"/>
        <v>241021</v>
      </c>
      <c r="N979" t="str">
        <f>IFERROR(IF(L979="231","231",VLOOKUP(E979,Materiales!$A$1:$G$37443,7,FALSE)),"N/A")</f>
        <v>Varios</v>
      </c>
    </row>
    <row r="980" spans="1:14" x14ac:dyDescent="0.25">
      <c r="A980">
        <v>2110030171</v>
      </c>
      <c r="B980" t="s">
        <v>1163</v>
      </c>
      <c r="C980">
        <v>2310030275</v>
      </c>
      <c r="D980" t="s">
        <v>6448</v>
      </c>
      <c r="E980">
        <v>2430880022</v>
      </c>
      <c r="F980" t="s">
        <v>115</v>
      </c>
      <c r="G980" t="s">
        <v>89</v>
      </c>
      <c r="H980">
        <v>1.3785000000000001</v>
      </c>
      <c r="I980">
        <v>2</v>
      </c>
      <c r="J980">
        <v>8000</v>
      </c>
      <c r="K980">
        <f>+VLOOKUP(E980,Costos!$A$1:$I$716100,9,FALSE)</f>
        <v>6.1924229999999998</v>
      </c>
      <c r="L980" t="str">
        <f t="shared" si="40"/>
        <v>243</v>
      </c>
      <c r="M980" t="str">
        <f t="shared" si="41"/>
        <v>243088</v>
      </c>
      <c r="N980" t="str">
        <f>IFERROR(IF(L980="231","231",VLOOKUP(E980,Materiales!$A$1:$G$37443,7,FALSE)),"N/A")</f>
        <v>Varios</v>
      </c>
    </row>
    <row r="981" spans="1:14" x14ac:dyDescent="0.25">
      <c r="A981">
        <v>2110030171</v>
      </c>
      <c r="B981" t="s">
        <v>1163</v>
      </c>
      <c r="C981">
        <v>2310030275</v>
      </c>
      <c r="D981" t="s">
        <v>6448</v>
      </c>
      <c r="E981">
        <v>2430530010</v>
      </c>
      <c r="F981" t="s">
        <v>3577</v>
      </c>
      <c r="G981" t="s">
        <v>89</v>
      </c>
      <c r="H981">
        <v>96.567099999999996</v>
      </c>
      <c r="I981">
        <v>2</v>
      </c>
      <c r="J981">
        <v>8000</v>
      </c>
      <c r="K981">
        <f>+VLOOKUP(E981,Costos!$A$1:$I$716100,9,FALSE)</f>
        <v>0.67528200000000005</v>
      </c>
      <c r="L981" t="str">
        <f t="shared" si="40"/>
        <v>243</v>
      </c>
      <c r="M981" t="str">
        <f t="shared" si="41"/>
        <v>243053</v>
      </c>
      <c r="N981" t="str">
        <f>IFERROR(IF(L981="231","231",VLOOKUP(E981,Materiales!$A$1:$G$37443,7,FALSE)),"N/A")</f>
        <v>Varios</v>
      </c>
    </row>
    <row r="982" spans="1:14" x14ac:dyDescent="0.25">
      <c r="A982">
        <v>2110030171</v>
      </c>
      <c r="B982" t="s">
        <v>1163</v>
      </c>
      <c r="C982">
        <v>2310030275</v>
      </c>
      <c r="D982" t="s">
        <v>6448</v>
      </c>
      <c r="E982">
        <v>2430520005</v>
      </c>
      <c r="F982" t="s">
        <v>3574</v>
      </c>
      <c r="G982" t="s">
        <v>89</v>
      </c>
      <c r="H982">
        <v>12.017200000000001</v>
      </c>
      <c r="I982">
        <v>2</v>
      </c>
      <c r="J982">
        <v>8000</v>
      </c>
      <c r="K982">
        <f>+VLOOKUP(E982,Costos!$A$1:$I$716100,9,FALSE)</f>
        <v>11.219386</v>
      </c>
      <c r="L982" t="str">
        <f t="shared" si="40"/>
        <v>243</v>
      </c>
      <c r="M982" t="str">
        <f t="shared" si="41"/>
        <v>243052</v>
      </c>
      <c r="N982" t="str">
        <f>IFERROR(IF(L982="231","231",VLOOKUP(E982,Materiales!$A$1:$G$37443,7,FALSE)),"N/A")</f>
        <v>Varios</v>
      </c>
    </row>
    <row r="983" spans="1:14" x14ac:dyDescent="0.25">
      <c r="A983">
        <v>2110030171</v>
      </c>
      <c r="B983" t="s">
        <v>1163</v>
      </c>
      <c r="C983">
        <v>2310030275</v>
      </c>
      <c r="D983" t="s">
        <v>6448</v>
      </c>
      <c r="E983">
        <v>2430580001</v>
      </c>
      <c r="F983" t="s">
        <v>3584</v>
      </c>
      <c r="G983" t="s">
        <v>89</v>
      </c>
      <c r="H983">
        <v>8.6E-3</v>
      </c>
      <c r="I983">
        <v>2</v>
      </c>
      <c r="J983">
        <v>8000</v>
      </c>
      <c r="K983">
        <f>+VLOOKUP(E983,Costos!$A$1:$I$716100,9,FALSE)</f>
        <v>19.925667000000001</v>
      </c>
      <c r="L983" t="str">
        <f t="shared" si="40"/>
        <v>243</v>
      </c>
      <c r="M983" t="str">
        <f t="shared" si="41"/>
        <v>243058</v>
      </c>
      <c r="N983" t="str">
        <f>IFERROR(IF(L983="231","231",VLOOKUP(E983,Materiales!$A$1:$G$37443,7,FALSE)),"N/A")</f>
        <v>Dispersión</v>
      </c>
    </row>
    <row r="984" spans="1:14" x14ac:dyDescent="0.25">
      <c r="A984">
        <v>2110030171</v>
      </c>
      <c r="B984" t="s">
        <v>1163</v>
      </c>
      <c r="C984">
        <v>2310030275</v>
      </c>
      <c r="D984" t="s">
        <v>6448</v>
      </c>
      <c r="E984">
        <v>2310030240</v>
      </c>
      <c r="F984" t="s">
        <v>2152</v>
      </c>
      <c r="G984" t="s">
        <v>89</v>
      </c>
      <c r="H984">
        <v>0.61799999999999999</v>
      </c>
      <c r="I984">
        <v>2</v>
      </c>
      <c r="J984">
        <v>8000</v>
      </c>
      <c r="K984">
        <f>+VLOOKUP(E984,Costos!$A$1:$I$716100,9,FALSE)</f>
        <v>24.041525</v>
      </c>
      <c r="L984" t="str">
        <f t="shared" si="40"/>
        <v>231</v>
      </c>
      <c r="M984" t="str">
        <f t="shared" si="41"/>
        <v>231003</v>
      </c>
      <c r="N984" t="str">
        <f>IFERROR(IF(L984="231","231",VLOOKUP(E984,Materiales!$A$1:$G$37443,7,FALSE)),"N/A")</f>
        <v>231</v>
      </c>
    </row>
    <row r="985" spans="1:14" x14ac:dyDescent="0.25">
      <c r="A985">
        <v>2110030171</v>
      </c>
      <c r="B985" t="s">
        <v>1163</v>
      </c>
      <c r="C985">
        <v>2310030275</v>
      </c>
      <c r="D985" t="s">
        <v>6448</v>
      </c>
      <c r="E985">
        <v>2430450001</v>
      </c>
      <c r="F985" t="s">
        <v>93</v>
      </c>
      <c r="G985" t="s">
        <v>89</v>
      </c>
      <c r="H985">
        <v>0.51500000000000001</v>
      </c>
      <c r="I985">
        <v>2</v>
      </c>
      <c r="J985">
        <v>8000</v>
      </c>
      <c r="K985">
        <f>+VLOOKUP(E985,Costos!$A$1:$I$716100,9,FALSE)</f>
        <v>6.0336119999999998</v>
      </c>
      <c r="L985" t="str">
        <f t="shared" si="40"/>
        <v>243</v>
      </c>
      <c r="M985" t="str">
        <f t="shared" si="41"/>
        <v>243045</v>
      </c>
      <c r="N985" t="str">
        <f>IFERROR(IF(L985="231","231",VLOOKUP(E985,Materiales!$A$1:$G$37443,7,FALSE)),"N/A")</f>
        <v>Varios</v>
      </c>
    </row>
    <row r="986" spans="1:14" x14ac:dyDescent="0.25">
      <c r="A986">
        <v>2110030171</v>
      </c>
      <c r="B986" t="s">
        <v>1163</v>
      </c>
      <c r="C986">
        <v>2310030275</v>
      </c>
      <c r="D986" t="s">
        <v>6448</v>
      </c>
      <c r="E986">
        <v>2430390013</v>
      </c>
      <c r="F986" t="s">
        <v>3567</v>
      </c>
      <c r="G986" t="s">
        <v>89</v>
      </c>
      <c r="H986">
        <v>2.6707999999999998</v>
      </c>
      <c r="I986">
        <v>2</v>
      </c>
      <c r="J986">
        <v>8000</v>
      </c>
      <c r="K986">
        <f>+VLOOKUP(E986,Costos!$A$1:$I$716100,9,FALSE)</f>
        <v>27.214721000000001</v>
      </c>
      <c r="L986" t="str">
        <f t="shared" si="40"/>
        <v>243</v>
      </c>
      <c r="M986" t="str">
        <f t="shared" si="41"/>
        <v>243039</v>
      </c>
      <c r="N986" t="str">
        <f>IFERROR(IF(L986="231","231",VLOOKUP(E986,Materiales!$A$1:$G$37443,7,FALSE)),"N/A")</f>
        <v>Varios</v>
      </c>
    </row>
    <row r="987" spans="1:14" x14ac:dyDescent="0.25">
      <c r="A987">
        <v>2110030171</v>
      </c>
      <c r="B987" t="s">
        <v>1163</v>
      </c>
      <c r="C987">
        <v>2310030275</v>
      </c>
      <c r="D987" t="s">
        <v>6448</v>
      </c>
      <c r="E987">
        <v>2310030273</v>
      </c>
      <c r="F987" t="s">
        <v>2157</v>
      </c>
      <c r="G987" t="s">
        <v>89</v>
      </c>
      <c r="H987">
        <v>4.2919</v>
      </c>
      <c r="I987">
        <v>2</v>
      </c>
      <c r="J987">
        <v>8000</v>
      </c>
      <c r="K987">
        <f>+VLOOKUP(E987,Costos!$A$1:$I$716100,9,FALSE)</f>
        <v>3.6945239999999999</v>
      </c>
      <c r="L987" t="str">
        <f t="shared" si="40"/>
        <v>231</v>
      </c>
      <c r="M987" t="str">
        <f t="shared" si="41"/>
        <v>231003</v>
      </c>
      <c r="N987" t="str">
        <f>IFERROR(IF(L987="231","231",VLOOKUP(E987,Materiales!$A$1:$G$37443,7,FALSE)),"N/A")</f>
        <v>231</v>
      </c>
    </row>
    <row r="988" spans="1:14" x14ac:dyDescent="0.25">
      <c r="A988">
        <v>2110030171</v>
      </c>
      <c r="B988" t="s">
        <v>1163</v>
      </c>
      <c r="C988">
        <v>2310030275</v>
      </c>
      <c r="D988" t="s">
        <v>6448</v>
      </c>
      <c r="E988">
        <v>2410210003</v>
      </c>
      <c r="F988" t="s">
        <v>95</v>
      </c>
      <c r="G988" t="s">
        <v>89</v>
      </c>
      <c r="H988">
        <v>0.51500000000000001</v>
      </c>
      <c r="I988">
        <v>2</v>
      </c>
      <c r="J988">
        <v>8000</v>
      </c>
      <c r="K988">
        <f>+VLOOKUP(E988,Costos!$A$1:$I$716100,9,FALSE)</f>
        <v>4.9316240000000002</v>
      </c>
      <c r="L988" t="str">
        <f t="shared" si="40"/>
        <v>241</v>
      </c>
      <c r="M988" t="str">
        <f t="shared" si="41"/>
        <v>241021</v>
      </c>
      <c r="N988" t="str">
        <f>IFERROR(IF(L988="231","231",VLOOKUP(E988,Materiales!$A$1:$G$37443,7,FALSE)),"N/A")</f>
        <v>Varios</v>
      </c>
    </row>
    <row r="989" spans="1:14" x14ac:dyDescent="0.25">
      <c r="A989">
        <v>2110030171</v>
      </c>
      <c r="B989" t="s">
        <v>1163</v>
      </c>
      <c r="C989">
        <v>2310030275</v>
      </c>
      <c r="D989" t="s">
        <v>6448</v>
      </c>
      <c r="E989">
        <v>2430810004</v>
      </c>
      <c r="F989" t="s">
        <v>3630</v>
      </c>
      <c r="G989" t="s">
        <v>89</v>
      </c>
      <c r="H989">
        <v>8.5800000000000001E-2</v>
      </c>
      <c r="I989">
        <v>2</v>
      </c>
      <c r="J989">
        <v>8000</v>
      </c>
      <c r="K989">
        <f>+VLOOKUP(E989,Costos!$A$1:$I$716100,9,FALSE)</f>
        <v>6.728307</v>
      </c>
      <c r="L989" t="str">
        <f t="shared" si="40"/>
        <v>243</v>
      </c>
      <c r="M989" t="str">
        <f t="shared" si="41"/>
        <v>243081</v>
      </c>
      <c r="N989" t="str">
        <f>IFERROR(IF(L989="231","231",VLOOKUP(E989,Materiales!$A$1:$G$37443,7,FALSE)),"N/A")</f>
        <v>Varios</v>
      </c>
    </row>
    <row r="990" spans="1:14" x14ac:dyDescent="0.25">
      <c r="A990">
        <v>2110030171</v>
      </c>
      <c r="B990" t="s">
        <v>1163</v>
      </c>
      <c r="C990">
        <v>2310030275</v>
      </c>
      <c r="D990" t="s">
        <v>6448</v>
      </c>
      <c r="E990">
        <v>2430870004</v>
      </c>
      <c r="F990" t="s">
        <v>3650</v>
      </c>
      <c r="G990" t="s">
        <v>89</v>
      </c>
      <c r="H990">
        <v>4.2900000000000001E-2</v>
      </c>
      <c r="I990">
        <v>2</v>
      </c>
      <c r="J990">
        <v>8000</v>
      </c>
      <c r="K990">
        <f>+VLOOKUP(E990,Costos!$A$1:$I$716100,9,FALSE)</f>
        <v>5.9204129999999999</v>
      </c>
      <c r="L990" t="str">
        <f t="shared" si="40"/>
        <v>243</v>
      </c>
      <c r="M990" t="str">
        <f t="shared" si="41"/>
        <v>243087</v>
      </c>
      <c r="N990" t="str">
        <f>IFERROR(IF(L990="231","231",VLOOKUP(E990,Materiales!$A$1:$G$37443,7,FALSE)),"N/A")</f>
        <v>Varios</v>
      </c>
    </row>
    <row r="991" spans="1:14" x14ac:dyDescent="0.25">
      <c r="A991">
        <v>2110030171</v>
      </c>
      <c r="B991" t="s">
        <v>1163</v>
      </c>
      <c r="C991">
        <v>2310030273</v>
      </c>
      <c r="D991" t="s">
        <v>2157</v>
      </c>
      <c r="E991">
        <v>2410290596</v>
      </c>
      <c r="F991" t="s">
        <v>3369</v>
      </c>
      <c r="G991" t="s">
        <v>89</v>
      </c>
      <c r="H991">
        <v>0.42270000000000002</v>
      </c>
      <c r="I991">
        <v>3</v>
      </c>
      <c r="J991">
        <v>8000</v>
      </c>
      <c r="K991">
        <f>+VLOOKUP(E991,Costos!$A$1:$I$716100,9,FALSE)</f>
        <v>5.3067520000000004</v>
      </c>
      <c r="L991" t="str">
        <f t="shared" si="40"/>
        <v>241</v>
      </c>
      <c r="M991" t="str">
        <f t="shared" si="41"/>
        <v>241029</v>
      </c>
      <c r="N991" t="str">
        <f>IFERROR(IF(L991="231","231",VLOOKUP(E991,Materiales!$A$1:$G$37443,7,FALSE)),"N/A")</f>
        <v>Varios</v>
      </c>
    </row>
    <row r="992" spans="1:14" x14ac:dyDescent="0.25">
      <c r="A992">
        <v>2110030171</v>
      </c>
      <c r="B992" t="s">
        <v>1163</v>
      </c>
      <c r="C992">
        <v>2310030273</v>
      </c>
      <c r="D992" t="s">
        <v>2157</v>
      </c>
      <c r="E992">
        <v>2430850012</v>
      </c>
      <c r="F992" t="s">
        <v>3638</v>
      </c>
      <c r="G992" t="s">
        <v>89</v>
      </c>
      <c r="H992">
        <v>4.7000000000000002E-3</v>
      </c>
      <c r="I992">
        <v>3</v>
      </c>
      <c r="J992">
        <v>8000</v>
      </c>
      <c r="K992">
        <f>+VLOOKUP(E992,Costos!$A$1:$I$716100,9,FALSE)</f>
        <v>15.424059</v>
      </c>
      <c r="L992" t="str">
        <f t="shared" si="40"/>
        <v>243</v>
      </c>
      <c r="M992" t="str">
        <f t="shared" si="41"/>
        <v>243085</v>
      </c>
      <c r="N992" t="str">
        <f>IFERROR(IF(L992="231","231",VLOOKUP(E992,Materiales!$A$1:$G$37443,7,FALSE)),"N/A")</f>
        <v>Varios</v>
      </c>
    </row>
    <row r="993" spans="1:14" x14ac:dyDescent="0.25">
      <c r="A993">
        <v>2110030171</v>
      </c>
      <c r="B993" t="s">
        <v>1163</v>
      </c>
      <c r="C993">
        <v>2310030273</v>
      </c>
      <c r="D993" t="s">
        <v>2157</v>
      </c>
      <c r="E993">
        <v>2410210019</v>
      </c>
      <c r="F993" t="s">
        <v>113</v>
      </c>
      <c r="G993" t="s">
        <v>89</v>
      </c>
      <c r="H993">
        <v>3.7600000000000001E-2</v>
      </c>
      <c r="I993">
        <v>3</v>
      </c>
      <c r="J993">
        <v>8000</v>
      </c>
      <c r="K993">
        <f>+VLOOKUP(E993,Costos!$A$1:$I$716100,9,FALSE)</f>
        <v>7.7568599999999996</v>
      </c>
      <c r="L993" t="str">
        <f t="shared" si="40"/>
        <v>241</v>
      </c>
      <c r="M993" t="str">
        <f t="shared" si="41"/>
        <v>241021</v>
      </c>
      <c r="N993" t="str">
        <f>IFERROR(IF(L993="231","231",VLOOKUP(E993,Materiales!$A$1:$G$37443,7,FALSE)),"N/A")</f>
        <v>Varios</v>
      </c>
    </row>
    <row r="994" spans="1:14" x14ac:dyDescent="0.25">
      <c r="A994">
        <v>2110020108</v>
      </c>
      <c r="B994" t="s">
        <v>1085</v>
      </c>
      <c r="C994">
        <v>2110020108</v>
      </c>
      <c r="D994" t="s">
        <v>1085</v>
      </c>
      <c r="E994">
        <v>2310210149</v>
      </c>
      <c r="F994" t="s">
        <v>2528</v>
      </c>
      <c r="G994" t="s">
        <v>36</v>
      </c>
      <c r="H994">
        <v>8000</v>
      </c>
      <c r="I994">
        <v>1</v>
      </c>
      <c r="J994">
        <v>8000</v>
      </c>
      <c r="K994">
        <f>+VLOOKUP(E994,Costos!$A$1:$I$716100,9,FALSE)</f>
        <v>0.23416300000000001</v>
      </c>
      <c r="L994" t="str">
        <f t="shared" ref="L994:L1057" si="42">+LEFT(E994,3)</f>
        <v>231</v>
      </c>
      <c r="M994" t="str">
        <f t="shared" ref="M994:M1057" si="43">+LEFT(E994,6)</f>
        <v>231021</v>
      </c>
      <c r="N994" t="str">
        <f>IFERROR(IF(L994="231","231",VLOOKUP(E994,Materiales!$A$1:$G$37443,7,FALSE)),"N/A")</f>
        <v>231</v>
      </c>
    </row>
    <row r="995" spans="1:14" x14ac:dyDescent="0.25">
      <c r="A995">
        <v>2110020108</v>
      </c>
      <c r="B995" t="s">
        <v>1085</v>
      </c>
      <c r="C995">
        <v>2310210149</v>
      </c>
      <c r="D995" t="s">
        <v>2528</v>
      </c>
      <c r="E995">
        <v>2310090491</v>
      </c>
      <c r="F995" t="s">
        <v>2288</v>
      </c>
      <c r="G995" t="s">
        <v>36</v>
      </c>
      <c r="H995">
        <v>8000</v>
      </c>
      <c r="I995">
        <v>2</v>
      </c>
      <c r="J995">
        <v>8000</v>
      </c>
      <c r="K995">
        <f>+VLOOKUP(E995,Costos!$A$1:$I$716100,9,FALSE)</f>
        <v>4.7865999999999999E-2</v>
      </c>
      <c r="L995" t="str">
        <f t="shared" si="42"/>
        <v>231</v>
      </c>
      <c r="M995" t="str">
        <f t="shared" si="43"/>
        <v>231009</v>
      </c>
      <c r="N995" t="str">
        <f>IFERROR(IF(L995="231","231",VLOOKUP(E995,Materiales!$A$1:$G$37443,7,FALSE)),"N/A")</f>
        <v>231</v>
      </c>
    </row>
    <row r="996" spans="1:14" x14ac:dyDescent="0.25">
      <c r="A996">
        <v>2110020108</v>
      </c>
      <c r="B996" t="s">
        <v>1085</v>
      </c>
      <c r="C996">
        <v>2310090491</v>
      </c>
      <c r="D996" t="s">
        <v>2288</v>
      </c>
      <c r="E996">
        <v>2410200005</v>
      </c>
      <c r="F996" t="s">
        <v>3306</v>
      </c>
      <c r="G996" t="s">
        <v>3152</v>
      </c>
      <c r="H996">
        <v>4.0000000000000002E-4</v>
      </c>
      <c r="I996">
        <v>3</v>
      </c>
      <c r="J996">
        <v>8000</v>
      </c>
      <c r="K996">
        <f>+VLOOKUP(E996,Costos!$A$1:$I$716100,9,FALSE)</f>
        <v>26.802499999999998</v>
      </c>
      <c r="L996" t="str">
        <f t="shared" si="42"/>
        <v>241</v>
      </c>
      <c r="M996" t="str">
        <f t="shared" si="43"/>
        <v>241020</v>
      </c>
      <c r="N996" t="str">
        <f>IFERROR(IF(L996="231","231",VLOOKUP(E996,Materiales!$A$1:$G$37443,7,FALSE)),"N/A")</f>
        <v>Varios</v>
      </c>
    </row>
    <row r="997" spans="1:14" x14ac:dyDescent="0.25">
      <c r="A997">
        <v>2110020108</v>
      </c>
      <c r="B997" t="s">
        <v>1085</v>
      </c>
      <c r="C997">
        <v>2310090491</v>
      </c>
      <c r="D997" t="s">
        <v>2288</v>
      </c>
      <c r="E997">
        <v>2410110108</v>
      </c>
      <c r="F997" t="s">
        <v>3256</v>
      </c>
      <c r="G997" t="s">
        <v>89</v>
      </c>
      <c r="H997">
        <v>4.0000000000000001E-3</v>
      </c>
      <c r="I997">
        <v>3</v>
      </c>
      <c r="J997">
        <v>8000</v>
      </c>
      <c r="K997">
        <f>+VLOOKUP(E997,Costos!$A$1:$I$716100,9,FALSE)</f>
        <v>89.025000000000006</v>
      </c>
      <c r="L997" t="str">
        <f t="shared" si="42"/>
        <v>241</v>
      </c>
      <c r="M997" t="str">
        <f t="shared" si="43"/>
        <v>241011</v>
      </c>
      <c r="N997" t="str">
        <f>IFERROR(IF(L997="231","231",VLOOKUP(E997,Materiales!$A$1:$G$37443,7,FALSE)),"N/A")</f>
        <v>tintas</v>
      </c>
    </row>
    <row r="998" spans="1:14" x14ac:dyDescent="0.25">
      <c r="A998">
        <v>2110020108</v>
      </c>
      <c r="B998" t="s">
        <v>1085</v>
      </c>
      <c r="C998">
        <v>2310090491</v>
      </c>
      <c r="D998" t="s">
        <v>2288</v>
      </c>
      <c r="E998">
        <v>2310090457</v>
      </c>
      <c r="F998" t="s">
        <v>2274</v>
      </c>
      <c r="G998" t="s">
        <v>36</v>
      </c>
      <c r="H998">
        <v>8000</v>
      </c>
      <c r="I998">
        <v>3</v>
      </c>
      <c r="J998">
        <v>8000</v>
      </c>
      <c r="K998">
        <f>+VLOOKUP(E998,Costos!$A$1:$I$716100,9,FALSE)</f>
        <v>3.7539999999999997E-2</v>
      </c>
      <c r="L998" t="str">
        <f t="shared" si="42"/>
        <v>231</v>
      </c>
      <c r="M998" t="str">
        <f t="shared" si="43"/>
        <v>231009</v>
      </c>
      <c r="N998" t="str">
        <f>IFERROR(IF(L998="231","231",VLOOKUP(E998,Materiales!$A$1:$G$37443,7,FALSE)),"N/A")</f>
        <v>231</v>
      </c>
    </row>
    <row r="999" spans="1:14" x14ac:dyDescent="0.25">
      <c r="A999">
        <v>2110020108</v>
      </c>
      <c r="B999" t="s">
        <v>1085</v>
      </c>
      <c r="C999">
        <v>2310090457</v>
      </c>
      <c r="D999" t="s">
        <v>2274</v>
      </c>
      <c r="E999">
        <v>2410090295</v>
      </c>
      <c r="F999" t="s">
        <v>88</v>
      </c>
      <c r="G999" t="s">
        <v>89</v>
      </c>
      <c r="H999">
        <v>0.8</v>
      </c>
      <c r="I999">
        <v>4</v>
      </c>
      <c r="J999">
        <v>8000</v>
      </c>
      <c r="K999">
        <f>+VLOOKUP(E999,Costos!$A$1:$I$716100,9,FALSE)</f>
        <v>18.454965999999999</v>
      </c>
      <c r="L999" t="str">
        <f t="shared" si="42"/>
        <v>241</v>
      </c>
      <c r="M999" t="str">
        <f t="shared" si="43"/>
        <v>241009</v>
      </c>
      <c r="N999" t="str">
        <f>IFERROR(IF(L999="231","231",VLOOKUP(E999,Materiales!$A$1:$G$37443,7,FALSE)),"N/A")</f>
        <v>Masterbach</v>
      </c>
    </row>
    <row r="1000" spans="1:14" x14ac:dyDescent="0.25">
      <c r="A1000">
        <v>2110020108</v>
      </c>
      <c r="B1000" t="s">
        <v>1085</v>
      </c>
      <c r="C1000">
        <v>2310090457</v>
      </c>
      <c r="D1000" t="s">
        <v>2274</v>
      </c>
      <c r="E1000">
        <v>2410290142</v>
      </c>
      <c r="F1000" t="s">
        <v>3337</v>
      </c>
      <c r="G1000" t="s">
        <v>89</v>
      </c>
      <c r="H1000">
        <v>40</v>
      </c>
      <c r="I1000">
        <v>4</v>
      </c>
      <c r="J1000">
        <v>8000</v>
      </c>
      <c r="K1000">
        <f>+VLOOKUP(E1000,Costos!$A$1:$I$716100,9,FALSE)</f>
        <v>6.1459729999999997</v>
      </c>
      <c r="L1000" t="str">
        <f t="shared" si="42"/>
        <v>241</v>
      </c>
      <c r="M1000" t="str">
        <f t="shared" si="43"/>
        <v>241029</v>
      </c>
      <c r="N1000" t="str">
        <f>IFERROR(IF(L1000="231","231",VLOOKUP(E1000,Materiales!$A$1:$G$37443,7,FALSE)),"N/A")</f>
        <v>Resinas</v>
      </c>
    </row>
    <row r="1001" spans="1:14" x14ac:dyDescent="0.25">
      <c r="A1001">
        <v>2110020108</v>
      </c>
      <c r="B1001" t="s">
        <v>1085</v>
      </c>
      <c r="C1001">
        <v>2310210149</v>
      </c>
      <c r="D1001" t="s">
        <v>2528</v>
      </c>
      <c r="E1001">
        <v>2310160238</v>
      </c>
      <c r="F1001" t="s">
        <v>2353</v>
      </c>
      <c r="G1001" t="s">
        <v>36</v>
      </c>
      <c r="H1001">
        <v>8000</v>
      </c>
      <c r="I1001">
        <v>2</v>
      </c>
      <c r="J1001">
        <v>8000</v>
      </c>
      <c r="K1001">
        <f>+VLOOKUP(E1001,Costos!$A$1:$I$716100,9,FALSE)</f>
        <v>2.3052E-2</v>
      </c>
      <c r="L1001" t="str">
        <f t="shared" si="42"/>
        <v>231</v>
      </c>
      <c r="M1001" t="str">
        <f t="shared" si="43"/>
        <v>231016</v>
      </c>
      <c r="N1001" t="str">
        <f>IFERROR(IF(L1001="231","231",VLOOKUP(E1001,Materiales!$A$1:$G$37443,7,FALSE)),"N/A")</f>
        <v>231</v>
      </c>
    </row>
    <row r="1002" spans="1:14" x14ac:dyDescent="0.25">
      <c r="A1002">
        <v>2110020108</v>
      </c>
      <c r="B1002" t="s">
        <v>1085</v>
      </c>
      <c r="C1002">
        <v>2310160238</v>
      </c>
      <c r="D1002" t="s">
        <v>2353</v>
      </c>
      <c r="E1002">
        <v>2410090295</v>
      </c>
      <c r="F1002" t="s">
        <v>88</v>
      </c>
      <c r="G1002" t="s">
        <v>89</v>
      </c>
      <c r="H1002">
        <v>0.32800000000000001</v>
      </c>
      <c r="I1002">
        <v>3</v>
      </c>
      <c r="J1002">
        <v>8000</v>
      </c>
      <c r="K1002">
        <f>+VLOOKUP(E1002,Costos!$A$1:$I$716100,9,FALSE)</f>
        <v>18.454965999999999</v>
      </c>
      <c r="L1002" t="str">
        <f t="shared" si="42"/>
        <v>241</v>
      </c>
      <c r="M1002" t="str">
        <f t="shared" si="43"/>
        <v>241009</v>
      </c>
      <c r="N1002" t="str">
        <f>IFERROR(IF(L1002="231","231",VLOOKUP(E1002,Materiales!$A$1:$G$37443,7,FALSE)),"N/A")</f>
        <v>Masterbach</v>
      </c>
    </row>
    <row r="1003" spans="1:14" x14ac:dyDescent="0.25">
      <c r="A1003">
        <v>2110020108</v>
      </c>
      <c r="B1003" t="s">
        <v>1085</v>
      </c>
      <c r="C1003">
        <v>2310160238</v>
      </c>
      <c r="D1003" t="s">
        <v>2353</v>
      </c>
      <c r="E1003">
        <v>2410290215</v>
      </c>
      <c r="F1003" t="s">
        <v>3343</v>
      </c>
      <c r="G1003" t="s">
        <v>89</v>
      </c>
      <c r="H1003">
        <v>16.64</v>
      </c>
      <c r="I1003">
        <v>3</v>
      </c>
      <c r="J1003">
        <v>8000</v>
      </c>
      <c r="K1003">
        <f>+VLOOKUP(E1003,Costos!$A$1:$I$716100,9,FALSE)</f>
        <v>6.9057969999999997</v>
      </c>
      <c r="L1003" t="str">
        <f t="shared" si="42"/>
        <v>241</v>
      </c>
      <c r="M1003" t="str">
        <f t="shared" si="43"/>
        <v>241029</v>
      </c>
      <c r="N1003" t="str">
        <f>IFERROR(IF(L1003="231","231",VLOOKUP(E1003,Materiales!$A$1:$G$37443,7,FALSE)),"N/A")</f>
        <v>Resinas</v>
      </c>
    </row>
    <row r="1004" spans="1:14" x14ac:dyDescent="0.25">
      <c r="A1004">
        <v>2110020108</v>
      </c>
      <c r="B1004" t="s">
        <v>1085</v>
      </c>
      <c r="C1004">
        <v>2310210149</v>
      </c>
      <c r="D1004" t="s">
        <v>2528</v>
      </c>
      <c r="E1004">
        <v>2310160248</v>
      </c>
      <c r="F1004" t="s">
        <v>2363</v>
      </c>
      <c r="G1004" t="s">
        <v>36</v>
      </c>
      <c r="H1004">
        <v>8000</v>
      </c>
      <c r="I1004">
        <v>2</v>
      </c>
      <c r="J1004">
        <v>8000</v>
      </c>
      <c r="K1004">
        <f>+VLOOKUP(E1004,Costos!$A$1:$I$716100,9,FALSE)</f>
        <v>1.2859000000000001E-2</v>
      </c>
      <c r="L1004" t="str">
        <f t="shared" si="42"/>
        <v>231</v>
      </c>
      <c r="M1004" t="str">
        <f t="shared" si="43"/>
        <v>231016</v>
      </c>
      <c r="N1004" t="str">
        <f>IFERROR(IF(L1004="231","231",VLOOKUP(E1004,Materiales!$A$1:$G$37443,7,FALSE)),"N/A")</f>
        <v>231</v>
      </c>
    </row>
    <row r="1005" spans="1:14" x14ac:dyDescent="0.25">
      <c r="A1005">
        <v>2110020108</v>
      </c>
      <c r="B1005" t="s">
        <v>1085</v>
      </c>
      <c r="C1005">
        <v>2310160248</v>
      </c>
      <c r="D1005" t="s">
        <v>2363</v>
      </c>
      <c r="E1005">
        <v>2410090295</v>
      </c>
      <c r="F1005" t="s">
        <v>88</v>
      </c>
      <c r="G1005" t="s">
        <v>89</v>
      </c>
      <c r="H1005">
        <v>0.2044</v>
      </c>
      <c r="I1005">
        <v>3</v>
      </c>
      <c r="J1005">
        <v>8000</v>
      </c>
      <c r="K1005">
        <f>+VLOOKUP(E1005,Costos!$A$1:$I$716100,9,FALSE)</f>
        <v>18.454965999999999</v>
      </c>
      <c r="L1005" t="str">
        <f t="shared" si="42"/>
        <v>241</v>
      </c>
      <c r="M1005" t="str">
        <f t="shared" si="43"/>
        <v>241009</v>
      </c>
      <c r="N1005" t="str">
        <f>IFERROR(IF(L1005="231","231",VLOOKUP(E1005,Materiales!$A$1:$G$37443,7,FALSE)),"N/A")</f>
        <v>Masterbach</v>
      </c>
    </row>
    <row r="1006" spans="1:14" x14ac:dyDescent="0.25">
      <c r="A1006">
        <v>2110020108</v>
      </c>
      <c r="B1006" t="s">
        <v>1085</v>
      </c>
      <c r="C1006">
        <v>2310160248</v>
      </c>
      <c r="D1006" t="s">
        <v>2363</v>
      </c>
      <c r="E1006">
        <v>2410290626</v>
      </c>
      <c r="F1006" t="s">
        <v>92</v>
      </c>
      <c r="G1006" t="s">
        <v>89</v>
      </c>
      <c r="H1006">
        <v>10.222200000000001</v>
      </c>
      <c r="I1006">
        <v>3</v>
      </c>
      <c r="J1006">
        <v>8000</v>
      </c>
      <c r="K1006">
        <f>+VLOOKUP(E1006,Costos!$A$1:$I$716100,9,FALSE)</f>
        <v>6.3063640000000003</v>
      </c>
      <c r="L1006" t="str">
        <f t="shared" si="42"/>
        <v>241</v>
      </c>
      <c r="M1006" t="str">
        <f t="shared" si="43"/>
        <v>241029</v>
      </c>
      <c r="N1006" t="str">
        <f>IFERROR(IF(L1006="231","231",VLOOKUP(E1006,Materiales!$A$1:$G$37443,7,FALSE)),"N/A")</f>
        <v>Resinas</v>
      </c>
    </row>
    <row r="1007" spans="1:14" x14ac:dyDescent="0.25">
      <c r="A1007">
        <v>2110020108</v>
      </c>
      <c r="B1007" t="s">
        <v>1085</v>
      </c>
      <c r="C1007">
        <v>2310210149</v>
      </c>
      <c r="D1007" t="s">
        <v>2528</v>
      </c>
      <c r="E1007">
        <v>2410170037</v>
      </c>
      <c r="F1007" t="s">
        <v>3279</v>
      </c>
      <c r="G1007" t="s">
        <v>36</v>
      </c>
      <c r="H1007">
        <v>8000</v>
      </c>
      <c r="I1007">
        <v>2</v>
      </c>
      <c r="J1007">
        <v>8000</v>
      </c>
      <c r="K1007">
        <f>+VLOOKUP(E1007,Costos!$A$1:$I$716100,9,FALSE)</f>
        <v>4.2382999999999997E-2</v>
      </c>
      <c r="L1007" t="str">
        <f t="shared" si="42"/>
        <v>241</v>
      </c>
      <c r="M1007" t="str">
        <f t="shared" si="43"/>
        <v>241017</v>
      </c>
      <c r="N1007" t="str">
        <f>IFERROR(IF(L1007="231","231",VLOOKUP(E1007,Materiales!$A$1:$G$37443,7,FALSE)),"N/A")</f>
        <v>Filtros</v>
      </c>
    </row>
    <row r="1008" spans="1:14" x14ac:dyDescent="0.25">
      <c r="A1008">
        <v>2110020108</v>
      </c>
      <c r="B1008" t="s">
        <v>1085</v>
      </c>
      <c r="C1008">
        <v>2310210149</v>
      </c>
      <c r="D1008" t="s">
        <v>2528</v>
      </c>
      <c r="E1008">
        <v>2410170233</v>
      </c>
      <c r="F1008" t="s">
        <v>3294</v>
      </c>
      <c r="G1008" t="s">
        <v>36</v>
      </c>
      <c r="H1008">
        <v>8000</v>
      </c>
      <c r="I1008">
        <v>2</v>
      </c>
      <c r="J1008">
        <v>8000</v>
      </c>
      <c r="K1008">
        <f>+VLOOKUP(E1008,Costos!$A$1:$I$716100,9,FALSE)</f>
        <v>2.9669999999999998E-2</v>
      </c>
      <c r="L1008" t="str">
        <f t="shared" si="42"/>
        <v>241</v>
      </c>
      <c r="M1008" t="str">
        <f t="shared" si="43"/>
        <v>241017</v>
      </c>
      <c r="N1008" t="str">
        <f>IFERROR(IF(L1008="231","231",VLOOKUP(E1008,Materiales!$A$1:$G$37443,7,FALSE)),"N/A")</f>
        <v>Puntas</v>
      </c>
    </row>
    <row r="1009" spans="1:14" x14ac:dyDescent="0.25">
      <c r="A1009">
        <v>2110020108</v>
      </c>
      <c r="B1009" t="s">
        <v>1085</v>
      </c>
      <c r="C1009">
        <v>2310210149</v>
      </c>
      <c r="D1009" t="s">
        <v>2528</v>
      </c>
      <c r="E1009">
        <v>2310180036</v>
      </c>
      <c r="F1009" t="s">
        <v>42</v>
      </c>
      <c r="G1009" t="s">
        <v>89</v>
      </c>
      <c r="H1009">
        <v>25.333300000000001</v>
      </c>
      <c r="I1009">
        <v>2</v>
      </c>
      <c r="J1009">
        <v>8000</v>
      </c>
      <c r="K1009">
        <f>+VLOOKUP(E1009,Costos!$A$1:$I$716100,9,FALSE)</f>
        <v>13.462139000000001</v>
      </c>
      <c r="L1009" t="str">
        <f t="shared" si="42"/>
        <v>231</v>
      </c>
      <c r="M1009" t="str">
        <f t="shared" si="43"/>
        <v>231018</v>
      </c>
      <c r="N1009" t="str">
        <f>IFERROR(IF(L1009="231","231",VLOOKUP(E1009,Materiales!$A$1:$G$37443,7,FALSE)),"N/A")</f>
        <v>231</v>
      </c>
    </row>
    <row r="1010" spans="1:14" x14ac:dyDescent="0.25">
      <c r="A1010">
        <v>2110020108</v>
      </c>
      <c r="B1010" t="s">
        <v>1085</v>
      </c>
      <c r="C1010">
        <v>2310180036</v>
      </c>
      <c r="D1010" t="s">
        <v>42</v>
      </c>
      <c r="E1010">
        <v>2430450001</v>
      </c>
      <c r="F1010" t="s">
        <v>93</v>
      </c>
      <c r="G1010" t="s">
        <v>89</v>
      </c>
      <c r="H1010">
        <v>2.5333000000000001</v>
      </c>
      <c r="I1010">
        <v>3</v>
      </c>
      <c r="J1010">
        <v>8000</v>
      </c>
      <c r="K1010">
        <f>+VLOOKUP(E1010,Costos!$A$1:$I$716100,9,FALSE)</f>
        <v>6.0336119999999998</v>
      </c>
      <c r="L1010" t="str">
        <f t="shared" si="42"/>
        <v>243</v>
      </c>
      <c r="M1010" t="str">
        <f t="shared" si="43"/>
        <v>243045</v>
      </c>
      <c r="N1010" t="str">
        <f>IFERROR(IF(L1010="231","231",VLOOKUP(E1010,Materiales!$A$1:$G$37443,7,FALSE)),"N/A")</f>
        <v>Varios</v>
      </c>
    </row>
    <row r="1011" spans="1:14" x14ac:dyDescent="0.25">
      <c r="A1011">
        <v>2110020108</v>
      </c>
      <c r="B1011" t="s">
        <v>1085</v>
      </c>
      <c r="C1011">
        <v>2310180036</v>
      </c>
      <c r="D1011" t="s">
        <v>42</v>
      </c>
      <c r="E1011">
        <v>2310180048</v>
      </c>
      <c r="F1011" t="s">
        <v>94</v>
      </c>
      <c r="G1011" t="s">
        <v>89</v>
      </c>
      <c r="H1011">
        <v>3.1667000000000001</v>
      </c>
      <c r="I1011">
        <v>3</v>
      </c>
      <c r="J1011">
        <v>8000</v>
      </c>
      <c r="K1011">
        <f>+VLOOKUP(E1011,Costos!$A$1:$I$716100,9,FALSE)</f>
        <v>2.8371430000000002</v>
      </c>
      <c r="L1011" t="str">
        <f t="shared" si="42"/>
        <v>231</v>
      </c>
      <c r="M1011" t="str">
        <f t="shared" si="43"/>
        <v>231018</v>
      </c>
      <c r="N1011" t="str">
        <f>IFERROR(IF(L1011="231","231",VLOOKUP(E1011,Materiales!$A$1:$G$37443,7,FALSE)),"N/A")</f>
        <v>231</v>
      </c>
    </row>
    <row r="1012" spans="1:14" x14ac:dyDescent="0.25">
      <c r="A1012">
        <v>2110020108</v>
      </c>
      <c r="B1012" t="s">
        <v>1085</v>
      </c>
      <c r="C1012">
        <v>2310180048</v>
      </c>
      <c r="D1012" t="s">
        <v>94</v>
      </c>
      <c r="E1012">
        <v>2410210019</v>
      </c>
      <c r="F1012" t="s">
        <v>113</v>
      </c>
      <c r="G1012" t="s">
        <v>89</v>
      </c>
      <c r="H1012">
        <v>6.3299999999999995E-2</v>
      </c>
      <c r="I1012">
        <v>4</v>
      </c>
      <c r="J1012">
        <v>8000</v>
      </c>
      <c r="K1012">
        <f>+VLOOKUP(E1012,Costos!$A$1:$I$716100,9,FALSE)</f>
        <v>7.7568599999999996</v>
      </c>
      <c r="L1012" t="str">
        <f t="shared" si="42"/>
        <v>241</v>
      </c>
      <c r="M1012" t="str">
        <f t="shared" si="43"/>
        <v>241021</v>
      </c>
      <c r="N1012" t="str">
        <f>IFERROR(IF(L1012="231","231",VLOOKUP(E1012,Materiales!$A$1:$G$37443,7,FALSE)),"N/A")</f>
        <v>Varios</v>
      </c>
    </row>
    <row r="1013" spans="1:14" x14ac:dyDescent="0.25">
      <c r="A1013">
        <v>2110020108</v>
      </c>
      <c r="B1013" t="s">
        <v>1085</v>
      </c>
      <c r="C1013">
        <v>2310180048</v>
      </c>
      <c r="D1013" t="s">
        <v>94</v>
      </c>
      <c r="E1013">
        <v>2430930001</v>
      </c>
      <c r="F1013" t="s">
        <v>114</v>
      </c>
      <c r="G1013" t="s">
        <v>89</v>
      </c>
      <c r="H1013">
        <v>1.615</v>
      </c>
      <c r="I1013">
        <v>4</v>
      </c>
      <c r="J1013">
        <v>8000</v>
      </c>
      <c r="K1013">
        <f>+VLOOKUP(E1013,Costos!$A$1:$I$716100,9,FALSE)</f>
        <v>5.7966670000000002</v>
      </c>
      <c r="L1013" t="str">
        <f t="shared" si="42"/>
        <v>243</v>
      </c>
      <c r="M1013" t="str">
        <f t="shared" si="43"/>
        <v>243093</v>
      </c>
      <c r="N1013" t="str">
        <f>IFERROR(IF(L1013="231","231",VLOOKUP(E1013,Materiales!$A$1:$G$37443,7,FALSE)),"N/A")</f>
        <v>Alcohol</v>
      </c>
    </row>
    <row r="1014" spans="1:14" x14ac:dyDescent="0.25">
      <c r="A1014">
        <v>2110020108</v>
      </c>
      <c r="B1014" t="s">
        <v>1085</v>
      </c>
      <c r="C1014">
        <v>2310180048</v>
      </c>
      <c r="D1014" t="s">
        <v>94</v>
      </c>
      <c r="E1014">
        <v>2430880022</v>
      </c>
      <c r="F1014" t="s">
        <v>115</v>
      </c>
      <c r="G1014" t="s">
        <v>89</v>
      </c>
      <c r="H1014">
        <v>9.4999999999999998E-3</v>
      </c>
      <c r="I1014">
        <v>4</v>
      </c>
      <c r="J1014">
        <v>8000</v>
      </c>
      <c r="K1014">
        <f>+VLOOKUP(E1014,Costos!$A$1:$I$716100,9,FALSE)</f>
        <v>6.1924229999999998</v>
      </c>
      <c r="L1014" t="str">
        <f t="shared" si="42"/>
        <v>243</v>
      </c>
      <c r="M1014" t="str">
        <f t="shared" si="43"/>
        <v>243088</v>
      </c>
      <c r="N1014" t="str">
        <f>IFERROR(IF(L1014="231","231",VLOOKUP(E1014,Materiales!$A$1:$G$37443,7,FALSE)),"N/A")</f>
        <v>Varios</v>
      </c>
    </row>
    <row r="1015" spans="1:14" x14ac:dyDescent="0.25">
      <c r="A1015">
        <v>2110020108</v>
      </c>
      <c r="B1015" t="s">
        <v>1085</v>
      </c>
      <c r="C1015">
        <v>2310180036</v>
      </c>
      <c r="D1015" t="s">
        <v>42</v>
      </c>
      <c r="E1015">
        <v>2410210003</v>
      </c>
      <c r="F1015" t="s">
        <v>95</v>
      </c>
      <c r="G1015" t="s">
        <v>89</v>
      </c>
      <c r="H1015">
        <v>5.0667</v>
      </c>
      <c r="I1015">
        <v>3</v>
      </c>
      <c r="J1015">
        <v>8000</v>
      </c>
      <c r="K1015">
        <f>+VLOOKUP(E1015,Costos!$A$1:$I$716100,9,FALSE)</f>
        <v>4.9316240000000002</v>
      </c>
      <c r="L1015" t="str">
        <f t="shared" si="42"/>
        <v>241</v>
      </c>
      <c r="M1015" t="str">
        <f t="shared" si="43"/>
        <v>241021</v>
      </c>
      <c r="N1015" t="str">
        <f>IFERROR(IF(L1015="231","231",VLOOKUP(E1015,Materiales!$A$1:$G$37443,7,FALSE)),"N/A")</f>
        <v>Varios</v>
      </c>
    </row>
    <row r="1016" spans="1:14" x14ac:dyDescent="0.25">
      <c r="A1016">
        <v>2110020108</v>
      </c>
      <c r="B1016" t="s">
        <v>1085</v>
      </c>
      <c r="C1016">
        <v>2310180036</v>
      </c>
      <c r="D1016" t="s">
        <v>42</v>
      </c>
      <c r="E1016">
        <v>2410090267</v>
      </c>
      <c r="F1016" t="s">
        <v>96</v>
      </c>
      <c r="G1016" t="s">
        <v>89</v>
      </c>
      <c r="H1016">
        <v>5.1000000000000004E-3</v>
      </c>
      <c r="I1016">
        <v>3</v>
      </c>
      <c r="J1016">
        <v>8000</v>
      </c>
      <c r="K1016">
        <f>+VLOOKUP(E1016,Costos!$A$1:$I$716100,9,FALSE)</f>
        <v>123.04801999999999</v>
      </c>
      <c r="L1016" t="str">
        <f t="shared" si="42"/>
        <v>241</v>
      </c>
      <c r="M1016" t="str">
        <f t="shared" si="43"/>
        <v>241009</v>
      </c>
      <c r="N1016" t="str">
        <f>IFERROR(IF(L1016="231","231",VLOOKUP(E1016,Materiales!$A$1:$G$37443,7,FALSE)),"N/A")</f>
        <v>Spectra</v>
      </c>
    </row>
    <row r="1017" spans="1:14" x14ac:dyDescent="0.25">
      <c r="A1017">
        <v>2110020108</v>
      </c>
      <c r="B1017" t="s">
        <v>1085</v>
      </c>
      <c r="C1017">
        <v>2310180036</v>
      </c>
      <c r="D1017" t="s">
        <v>42</v>
      </c>
      <c r="E1017">
        <v>2410090268</v>
      </c>
      <c r="F1017" t="s">
        <v>97</v>
      </c>
      <c r="G1017" t="s">
        <v>89</v>
      </c>
      <c r="H1017">
        <v>0.83599999999999997</v>
      </c>
      <c r="I1017">
        <v>3</v>
      </c>
      <c r="J1017">
        <v>8000</v>
      </c>
      <c r="K1017">
        <f>+VLOOKUP(E1017,Costos!$A$1:$I$716100,9,FALSE)</f>
        <v>126.46600100000001</v>
      </c>
      <c r="L1017" t="str">
        <f t="shared" si="42"/>
        <v>241</v>
      </c>
      <c r="M1017" t="str">
        <f t="shared" si="43"/>
        <v>241009</v>
      </c>
      <c r="N1017" t="str">
        <f>IFERROR(IF(L1017="231","231",VLOOKUP(E1017,Materiales!$A$1:$G$37443,7,FALSE)),"N/A")</f>
        <v>Spectra</v>
      </c>
    </row>
    <row r="1018" spans="1:14" x14ac:dyDescent="0.25">
      <c r="A1018">
        <v>2110020108</v>
      </c>
      <c r="B1018" t="s">
        <v>1085</v>
      </c>
      <c r="C1018">
        <v>2310180036</v>
      </c>
      <c r="D1018" t="s">
        <v>42</v>
      </c>
      <c r="E1018">
        <v>2410090269</v>
      </c>
      <c r="F1018" t="s">
        <v>98</v>
      </c>
      <c r="G1018" t="s">
        <v>89</v>
      </c>
      <c r="H1018">
        <v>0.45090000000000002</v>
      </c>
      <c r="I1018">
        <v>3</v>
      </c>
      <c r="J1018">
        <v>8000</v>
      </c>
      <c r="K1018">
        <f>+VLOOKUP(E1018,Costos!$A$1:$I$716100,9,FALSE)</f>
        <v>341.79997300000002</v>
      </c>
      <c r="L1018" t="str">
        <f t="shared" si="42"/>
        <v>241</v>
      </c>
      <c r="M1018" t="str">
        <f t="shared" si="43"/>
        <v>241009</v>
      </c>
      <c r="N1018" t="str">
        <f>IFERROR(IF(L1018="231","231",VLOOKUP(E1018,Materiales!$A$1:$G$37443,7,FALSE)),"N/A")</f>
        <v>Spectra</v>
      </c>
    </row>
    <row r="1019" spans="1:14" x14ac:dyDescent="0.25">
      <c r="A1019">
        <v>2110020108</v>
      </c>
      <c r="B1019" t="s">
        <v>1085</v>
      </c>
      <c r="C1019">
        <v>2110020108</v>
      </c>
      <c r="D1019" t="s">
        <v>1085</v>
      </c>
      <c r="E1019">
        <v>2310210150</v>
      </c>
      <c r="F1019" t="s">
        <v>2529</v>
      </c>
      <c r="G1019" t="s">
        <v>36</v>
      </c>
      <c r="H1019">
        <v>8000</v>
      </c>
      <c r="I1019">
        <v>1</v>
      </c>
      <c r="J1019">
        <v>8000</v>
      </c>
      <c r="K1019">
        <f>+VLOOKUP(E1019,Costos!$A$1:$I$716100,9,FALSE)</f>
        <v>0.25436799999999998</v>
      </c>
      <c r="L1019" t="str">
        <f t="shared" si="42"/>
        <v>231</v>
      </c>
      <c r="M1019" t="str">
        <f t="shared" si="43"/>
        <v>231021</v>
      </c>
      <c r="N1019" t="str">
        <f>IFERROR(IF(L1019="231","231",VLOOKUP(E1019,Materiales!$A$1:$G$37443,7,FALSE)),"N/A")</f>
        <v>231</v>
      </c>
    </row>
    <row r="1020" spans="1:14" x14ac:dyDescent="0.25">
      <c r="A1020">
        <v>2110020108</v>
      </c>
      <c r="B1020" t="s">
        <v>1085</v>
      </c>
      <c r="C1020">
        <v>2310210150</v>
      </c>
      <c r="D1020" t="s">
        <v>2529</v>
      </c>
      <c r="E1020">
        <v>2310090492</v>
      </c>
      <c r="F1020" t="s">
        <v>2289</v>
      </c>
      <c r="G1020" t="s">
        <v>36</v>
      </c>
      <c r="H1020">
        <v>8000</v>
      </c>
      <c r="I1020">
        <v>2</v>
      </c>
      <c r="J1020">
        <v>8000</v>
      </c>
      <c r="K1020">
        <f>+VLOOKUP(E1020,Costos!$A$1:$I$716100,9,FALSE)</f>
        <v>5.0191E-2</v>
      </c>
      <c r="L1020" t="str">
        <f t="shared" si="42"/>
        <v>231</v>
      </c>
      <c r="M1020" t="str">
        <f t="shared" si="43"/>
        <v>231009</v>
      </c>
      <c r="N1020" t="str">
        <f>IFERROR(IF(L1020="231","231",VLOOKUP(E1020,Materiales!$A$1:$G$37443,7,FALSE)),"N/A")</f>
        <v>231</v>
      </c>
    </row>
    <row r="1021" spans="1:14" x14ac:dyDescent="0.25">
      <c r="A1021">
        <v>2110020108</v>
      </c>
      <c r="B1021" t="s">
        <v>1085</v>
      </c>
      <c r="C1021">
        <v>2310090492</v>
      </c>
      <c r="D1021" t="s">
        <v>2289</v>
      </c>
      <c r="E1021">
        <v>2410200005</v>
      </c>
      <c r="F1021" t="s">
        <v>3306</v>
      </c>
      <c r="G1021" t="s">
        <v>3152</v>
      </c>
      <c r="H1021">
        <v>4.0000000000000002E-4</v>
      </c>
      <c r="I1021">
        <v>3</v>
      </c>
      <c r="J1021">
        <v>8000</v>
      </c>
      <c r="K1021">
        <f>+VLOOKUP(E1021,Costos!$A$1:$I$716100,9,FALSE)</f>
        <v>26.802499999999998</v>
      </c>
      <c r="L1021" t="str">
        <f t="shared" si="42"/>
        <v>241</v>
      </c>
      <c r="M1021" t="str">
        <f t="shared" si="43"/>
        <v>241020</v>
      </c>
      <c r="N1021" t="str">
        <f>IFERROR(IF(L1021="231","231",VLOOKUP(E1021,Materiales!$A$1:$G$37443,7,FALSE)),"N/A")</f>
        <v>Varios</v>
      </c>
    </row>
    <row r="1022" spans="1:14" x14ac:dyDescent="0.25">
      <c r="A1022">
        <v>2110020108</v>
      </c>
      <c r="B1022" t="s">
        <v>1085</v>
      </c>
      <c r="C1022">
        <v>2310090492</v>
      </c>
      <c r="D1022" t="s">
        <v>2289</v>
      </c>
      <c r="E1022">
        <v>2410110108</v>
      </c>
      <c r="F1022" t="s">
        <v>3256</v>
      </c>
      <c r="G1022" t="s">
        <v>89</v>
      </c>
      <c r="H1022">
        <v>4.0000000000000001E-3</v>
      </c>
      <c r="I1022">
        <v>3</v>
      </c>
      <c r="J1022">
        <v>8000</v>
      </c>
      <c r="K1022">
        <f>+VLOOKUP(E1022,Costos!$A$1:$I$716100,9,FALSE)</f>
        <v>89.025000000000006</v>
      </c>
      <c r="L1022" t="str">
        <f t="shared" si="42"/>
        <v>241</v>
      </c>
      <c r="M1022" t="str">
        <f t="shared" si="43"/>
        <v>241011</v>
      </c>
      <c r="N1022" t="str">
        <f>IFERROR(IF(L1022="231","231",VLOOKUP(E1022,Materiales!$A$1:$G$37443,7,FALSE)),"N/A")</f>
        <v>tintas</v>
      </c>
    </row>
    <row r="1023" spans="1:14" x14ac:dyDescent="0.25">
      <c r="A1023">
        <v>2110020108</v>
      </c>
      <c r="B1023" t="s">
        <v>1085</v>
      </c>
      <c r="C1023">
        <v>2310090492</v>
      </c>
      <c r="D1023" t="s">
        <v>2289</v>
      </c>
      <c r="E1023">
        <v>2310090458</v>
      </c>
      <c r="F1023" t="s">
        <v>2275</v>
      </c>
      <c r="G1023" t="s">
        <v>36</v>
      </c>
      <c r="H1023">
        <v>8000</v>
      </c>
      <c r="I1023">
        <v>3</v>
      </c>
      <c r="J1023">
        <v>8000</v>
      </c>
      <c r="K1023">
        <f>+VLOOKUP(E1023,Costos!$A$1:$I$716100,9,FALSE)</f>
        <v>4.0030000000000003E-2</v>
      </c>
      <c r="L1023" t="str">
        <f t="shared" si="42"/>
        <v>231</v>
      </c>
      <c r="M1023" t="str">
        <f t="shared" si="43"/>
        <v>231009</v>
      </c>
      <c r="N1023" t="str">
        <f>IFERROR(IF(L1023="231","231",VLOOKUP(E1023,Materiales!$A$1:$G$37443,7,FALSE)),"N/A")</f>
        <v>231</v>
      </c>
    </row>
    <row r="1024" spans="1:14" x14ac:dyDescent="0.25">
      <c r="A1024">
        <v>2110020108</v>
      </c>
      <c r="B1024" t="s">
        <v>1085</v>
      </c>
      <c r="C1024">
        <v>2310090458</v>
      </c>
      <c r="D1024" t="s">
        <v>2275</v>
      </c>
      <c r="E1024">
        <v>2410090310</v>
      </c>
      <c r="F1024" t="s">
        <v>99</v>
      </c>
      <c r="G1024" t="s">
        <v>89</v>
      </c>
      <c r="H1024">
        <v>0.48</v>
      </c>
      <c r="I1024">
        <v>4</v>
      </c>
      <c r="J1024">
        <v>8000</v>
      </c>
      <c r="K1024">
        <f>+VLOOKUP(E1024,Costos!$A$1:$I$716100,9,FALSE)</f>
        <v>8.8844949999999994</v>
      </c>
      <c r="L1024" t="str">
        <f t="shared" si="42"/>
        <v>241</v>
      </c>
      <c r="M1024" t="str">
        <f t="shared" si="43"/>
        <v>241009</v>
      </c>
      <c r="N1024" t="str">
        <f>IFERROR(IF(L1024="231","231",VLOOKUP(E1024,Materiales!$A$1:$G$37443,7,FALSE)),"N/A")</f>
        <v>Masterbach</v>
      </c>
    </row>
    <row r="1025" spans="1:14" x14ac:dyDescent="0.25">
      <c r="A1025">
        <v>2110020108</v>
      </c>
      <c r="B1025" t="s">
        <v>1085</v>
      </c>
      <c r="C1025">
        <v>2310090458</v>
      </c>
      <c r="D1025" t="s">
        <v>2275</v>
      </c>
      <c r="E1025">
        <v>2410290142</v>
      </c>
      <c r="F1025" t="s">
        <v>3337</v>
      </c>
      <c r="G1025" t="s">
        <v>89</v>
      </c>
      <c r="H1025">
        <v>40</v>
      </c>
      <c r="I1025">
        <v>4</v>
      </c>
      <c r="J1025">
        <v>8000</v>
      </c>
      <c r="K1025">
        <f>+VLOOKUP(E1025,Costos!$A$1:$I$716100,9,FALSE)</f>
        <v>6.1459729999999997</v>
      </c>
      <c r="L1025" t="str">
        <f t="shared" si="42"/>
        <v>241</v>
      </c>
      <c r="M1025" t="str">
        <f t="shared" si="43"/>
        <v>241029</v>
      </c>
      <c r="N1025" t="str">
        <f>IFERROR(IF(L1025="231","231",VLOOKUP(E1025,Materiales!$A$1:$G$37443,7,FALSE)),"N/A")</f>
        <v>Resinas</v>
      </c>
    </row>
    <row r="1026" spans="1:14" x14ac:dyDescent="0.25">
      <c r="A1026">
        <v>2110020108</v>
      </c>
      <c r="B1026" t="s">
        <v>1085</v>
      </c>
      <c r="C1026">
        <v>2310210150</v>
      </c>
      <c r="D1026" t="s">
        <v>2529</v>
      </c>
      <c r="E1026">
        <v>2310160239</v>
      </c>
      <c r="F1026" t="s">
        <v>2354</v>
      </c>
      <c r="G1026" t="s">
        <v>36</v>
      </c>
      <c r="H1026">
        <v>8000</v>
      </c>
      <c r="I1026">
        <v>2</v>
      </c>
      <c r="J1026">
        <v>8000</v>
      </c>
      <c r="K1026">
        <f>+VLOOKUP(E1026,Costos!$A$1:$I$716100,9,FALSE)</f>
        <v>2.836E-2</v>
      </c>
      <c r="L1026" t="str">
        <f t="shared" si="42"/>
        <v>231</v>
      </c>
      <c r="M1026" t="str">
        <f t="shared" si="43"/>
        <v>231016</v>
      </c>
      <c r="N1026" t="str">
        <f>IFERROR(IF(L1026="231","231",VLOOKUP(E1026,Materiales!$A$1:$G$37443,7,FALSE)),"N/A")</f>
        <v>231</v>
      </c>
    </row>
    <row r="1027" spans="1:14" x14ac:dyDescent="0.25">
      <c r="A1027">
        <v>2110020108</v>
      </c>
      <c r="B1027" t="s">
        <v>1085</v>
      </c>
      <c r="C1027">
        <v>2310160239</v>
      </c>
      <c r="D1027" t="s">
        <v>2354</v>
      </c>
      <c r="E1027">
        <v>2410090310</v>
      </c>
      <c r="F1027" t="s">
        <v>99</v>
      </c>
      <c r="G1027" t="s">
        <v>89</v>
      </c>
      <c r="H1027">
        <v>0.1968</v>
      </c>
      <c r="I1027">
        <v>3</v>
      </c>
      <c r="J1027">
        <v>8000</v>
      </c>
      <c r="K1027">
        <f>+VLOOKUP(E1027,Costos!$A$1:$I$716100,9,FALSE)</f>
        <v>8.8844949999999994</v>
      </c>
      <c r="L1027" t="str">
        <f t="shared" si="42"/>
        <v>241</v>
      </c>
      <c r="M1027" t="str">
        <f t="shared" si="43"/>
        <v>241009</v>
      </c>
      <c r="N1027" t="str">
        <f>IFERROR(IF(L1027="231","231",VLOOKUP(E1027,Materiales!$A$1:$G$37443,7,FALSE)),"N/A")</f>
        <v>Masterbach</v>
      </c>
    </row>
    <row r="1028" spans="1:14" x14ac:dyDescent="0.25">
      <c r="A1028">
        <v>2110020108</v>
      </c>
      <c r="B1028" t="s">
        <v>1085</v>
      </c>
      <c r="C1028">
        <v>2310160239</v>
      </c>
      <c r="D1028" t="s">
        <v>2354</v>
      </c>
      <c r="E1028">
        <v>2410290215</v>
      </c>
      <c r="F1028" t="s">
        <v>3343</v>
      </c>
      <c r="G1028" t="s">
        <v>89</v>
      </c>
      <c r="H1028">
        <v>16.64</v>
      </c>
      <c r="I1028">
        <v>3</v>
      </c>
      <c r="J1028">
        <v>8000</v>
      </c>
      <c r="K1028">
        <f>+VLOOKUP(E1028,Costos!$A$1:$I$716100,9,FALSE)</f>
        <v>6.9057969999999997</v>
      </c>
      <c r="L1028" t="str">
        <f t="shared" si="42"/>
        <v>241</v>
      </c>
      <c r="M1028" t="str">
        <f t="shared" si="43"/>
        <v>241029</v>
      </c>
      <c r="N1028" t="str">
        <f>IFERROR(IF(L1028="231","231",VLOOKUP(E1028,Materiales!$A$1:$G$37443,7,FALSE)),"N/A")</f>
        <v>Resinas</v>
      </c>
    </row>
    <row r="1029" spans="1:14" x14ac:dyDescent="0.25">
      <c r="A1029">
        <v>2110020108</v>
      </c>
      <c r="B1029" t="s">
        <v>1085</v>
      </c>
      <c r="C1029">
        <v>2310210150</v>
      </c>
      <c r="D1029" t="s">
        <v>2529</v>
      </c>
      <c r="E1029">
        <v>2310160249</v>
      </c>
      <c r="F1029" t="s">
        <v>2364</v>
      </c>
      <c r="G1029" t="s">
        <v>36</v>
      </c>
      <c r="H1029">
        <v>8000</v>
      </c>
      <c r="I1029">
        <v>2</v>
      </c>
      <c r="J1029">
        <v>8000</v>
      </c>
      <c r="K1029">
        <f>+VLOOKUP(E1029,Costos!$A$1:$I$716100,9,FALSE)</f>
        <v>1.137E-2</v>
      </c>
      <c r="L1029" t="str">
        <f t="shared" si="42"/>
        <v>231</v>
      </c>
      <c r="M1029" t="str">
        <f t="shared" si="43"/>
        <v>231016</v>
      </c>
      <c r="N1029" t="str">
        <f>IFERROR(IF(L1029="231","231",VLOOKUP(E1029,Materiales!$A$1:$G$37443,7,FALSE)),"N/A")</f>
        <v>231</v>
      </c>
    </row>
    <row r="1030" spans="1:14" x14ac:dyDescent="0.25">
      <c r="A1030">
        <v>2110020108</v>
      </c>
      <c r="B1030" t="s">
        <v>1085</v>
      </c>
      <c r="C1030">
        <v>2310160249</v>
      </c>
      <c r="D1030" t="s">
        <v>2364</v>
      </c>
      <c r="E1030">
        <v>2410090310</v>
      </c>
      <c r="F1030" t="s">
        <v>99</v>
      </c>
      <c r="G1030" t="s">
        <v>89</v>
      </c>
      <c r="H1030">
        <v>0.1227</v>
      </c>
      <c r="I1030">
        <v>3</v>
      </c>
      <c r="J1030">
        <v>8000</v>
      </c>
      <c r="K1030">
        <f>+VLOOKUP(E1030,Costos!$A$1:$I$716100,9,FALSE)</f>
        <v>8.8844949999999994</v>
      </c>
      <c r="L1030" t="str">
        <f t="shared" si="42"/>
        <v>241</v>
      </c>
      <c r="M1030" t="str">
        <f t="shared" si="43"/>
        <v>241009</v>
      </c>
      <c r="N1030" t="str">
        <f>IFERROR(IF(L1030="231","231",VLOOKUP(E1030,Materiales!$A$1:$G$37443,7,FALSE)),"N/A")</f>
        <v>Masterbach</v>
      </c>
    </row>
    <row r="1031" spans="1:14" x14ac:dyDescent="0.25">
      <c r="A1031">
        <v>2110020108</v>
      </c>
      <c r="B1031" t="s">
        <v>1085</v>
      </c>
      <c r="C1031">
        <v>2310160249</v>
      </c>
      <c r="D1031" t="s">
        <v>2364</v>
      </c>
      <c r="E1031">
        <v>2410290626</v>
      </c>
      <c r="F1031" t="s">
        <v>92</v>
      </c>
      <c r="G1031" t="s">
        <v>89</v>
      </c>
      <c r="H1031">
        <v>10.222200000000001</v>
      </c>
      <c r="I1031">
        <v>3</v>
      </c>
      <c r="J1031">
        <v>8000</v>
      </c>
      <c r="K1031">
        <f>+VLOOKUP(E1031,Costos!$A$1:$I$716100,9,FALSE)</f>
        <v>6.3063640000000003</v>
      </c>
      <c r="L1031" t="str">
        <f t="shared" si="42"/>
        <v>241</v>
      </c>
      <c r="M1031" t="str">
        <f t="shared" si="43"/>
        <v>241029</v>
      </c>
      <c r="N1031" t="str">
        <f>IFERROR(IF(L1031="231","231",VLOOKUP(E1031,Materiales!$A$1:$G$37443,7,FALSE)),"N/A")</f>
        <v>Resinas</v>
      </c>
    </row>
    <row r="1032" spans="1:14" x14ac:dyDescent="0.25">
      <c r="A1032">
        <v>2110020108</v>
      </c>
      <c r="B1032" t="s">
        <v>1085</v>
      </c>
      <c r="C1032">
        <v>2310210150</v>
      </c>
      <c r="D1032" t="s">
        <v>2529</v>
      </c>
      <c r="E1032">
        <v>2410170037</v>
      </c>
      <c r="F1032" t="s">
        <v>3279</v>
      </c>
      <c r="G1032" t="s">
        <v>36</v>
      </c>
      <c r="H1032">
        <v>8000</v>
      </c>
      <c r="I1032">
        <v>2</v>
      </c>
      <c r="J1032">
        <v>8000</v>
      </c>
      <c r="K1032">
        <f>+VLOOKUP(E1032,Costos!$A$1:$I$716100,9,FALSE)</f>
        <v>4.2382999999999997E-2</v>
      </c>
      <c r="L1032" t="str">
        <f t="shared" si="42"/>
        <v>241</v>
      </c>
      <c r="M1032" t="str">
        <f t="shared" si="43"/>
        <v>241017</v>
      </c>
      <c r="N1032" t="str">
        <f>IFERROR(IF(L1032="231","231",VLOOKUP(E1032,Materiales!$A$1:$G$37443,7,FALSE)),"N/A")</f>
        <v>Filtros</v>
      </c>
    </row>
    <row r="1033" spans="1:14" x14ac:dyDescent="0.25">
      <c r="A1033">
        <v>2110020108</v>
      </c>
      <c r="B1033" t="s">
        <v>1085</v>
      </c>
      <c r="C1033">
        <v>2310210150</v>
      </c>
      <c r="D1033" t="s">
        <v>2529</v>
      </c>
      <c r="E1033">
        <v>2410170233</v>
      </c>
      <c r="F1033" t="s">
        <v>3294</v>
      </c>
      <c r="G1033" t="s">
        <v>36</v>
      </c>
      <c r="H1033">
        <v>8000</v>
      </c>
      <c r="I1033">
        <v>2</v>
      </c>
      <c r="J1033">
        <v>8000</v>
      </c>
      <c r="K1033">
        <f>+VLOOKUP(E1033,Costos!$A$1:$I$716100,9,FALSE)</f>
        <v>2.9669999999999998E-2</v>
      </c>
      <c r="L1033" t="str">
        <f t="shared" si="42"/>
        <v>241</v>
      </c>
      <c r="M1033" t="str">
        <f t="shared" si="43"/>
        <v>241017</v>
      </c>
      <c r="N1033" t="str">
        <f>IFERROR(IF(L1033="231","231",VLOOKUP(E1033,Materiales!$A$1:$G$37443,7,FALSE)),"N/A")</f>
        <v>Puntas</v>
      </c>
    </row>
    <row r="1034" spans="1:14" x14ac:dyDescent="0.25">
      <c r="A1034">
        <v>2110020108</v>
      </c>
      <c r="B1034" t="s">
        <v>1085</v>
      </c>
      <c r="C1034">
        <v>2310210150</v>
      </c>
      <c r="D1034" t="s">
        <v>2529</v>
      </c>
      <c r="E1034">
        <v>2310180042</v>
      </c>
      <c r="F1034" t="s">
        <v>46</v>
      </c>
      <c r="G1034" t="s">
        <v>89</v>
      </c>
      <c r="H1034">
        <v>25.333300000000001</v>
      </c>
      <c r="I1034">
        <v>2</v>
      </c>
      <c r="J1034">
        <v>8000</v>
      </c>
      <c r="K1034">
        <f>+VLOOKUP(E1034,Costos!$A$1:$I$716100,9,FALSE)</f>
        <v>15.240322000000001</v>
      </c>
      <c r="L1034" t="str">
        <f t="shared" si="42"/>
        <v>231</v>
      </c>
      <c r="M1034" t="str">
        <f t="shared" si="43"/>
        <v>231018</v>
      </c>
      <c r="N1034" t="str">
        <f>IFERROR(IF(L1034="231","231",VLOOKUP(E1034,Materiales!$A$1:$G$37443,7,FALSE)),"N/A")</f>
        <v>231</v>
      </c>
    </row>
    <row r="1035" spans="1:14" x14ac:dyDescent="0.25">
      <c r="A1035">
        <v>2110020108</v>
      </c>
      <c r="B1035" t="s">
        <v>1085</v>
      </c>
      <c r="C1035">
        <v>2310180042</v>
      </c>
      <c r="D1035" t="s">
        <v>46</v>
      </c>
      <c r="E1035">
        <v>2430450001</v>
      </c>
      <c r="F1035" t="s">
        <v>93</v>
      </c>
      <c r="G1035" t="s">
        <v>89</v>
      </c>
      <c r="H1035">
        <v>2.5333000000000001</v>
      </c>
      <c r="I1035">
        <v>3</v>
      </c>
      <c r="J1035">
        <v>8000</v>
      </c>
      <c r="K1035">
        <f>+VLOOKUP(E1035,Costos!$A$1:$I$716100,9,FALSE)</f>
        <v>6.0336119999999998</v>
      </c>
      <c r="L1035" t="str">
        <f t="shared" si="42"/>
        <v>243</v>
      </c>
      <c r="M1035" t="str">
        <f t="shared" si="43"/>
        <v>243045</v>
      </c>
      <c r="N1035" t="str">
        <f>IFERROR(IF(L1035="231","231",VLOOKUP(E1035,Materiales!$A$1:$G$37443,7,FALSE)),"N/A")</f>
        <v>Varios</v>
      </c>
    </row>
    <row r="1036" spans="1:14" x14ac:dyDescent="0.25">
      <c r="A1036">
        <v>2110020108</v>
      </c>
      <c r="B1036" t="s">
        <v>1085</v>
      </c>
      <c r="C1036">
        <v>2310180042</v>
      </c>
      <c r="D1036" t="s">
        <v>46</v>
      </c>
      <c r="E1036">
        <v>2310180048</v>
      </c>
      <c r="F1036" t="s">
        <v>94</v>
      </c>
      <c r="G1036" t="s">
        <v>89</v>
      </c>
      <c r="H1036">
        <v>3.1665999999999999</v>
      </c>
      <c r="I1036">
        <v>3</v>
      </c>
      <c r="J1036">
        <v>8000</v>
      </c>
      <c r="K1036">
        <f>+VLOOKUP(E1036,Costos!$A$1:$I$716100,9,FALSE)</f>
        <v>2.8371430000000002</v>
      </c>
      <c r="L1036" t="str">
        <f t="shared" si="42"/>
        <v>231</v>
      </c>
      <c r="M1036" t="str">
        <f t="shared" si="43"/>
        <v>231018</v>
      </c>
      <c r="N1036" t="str">
        <f>IFERROR(IF(L1036="231","231",VLOOKUP(E1036,Materiales!$A$1:$G$37443,7,FALSE)),"N/A")</f>
        <v>231</v>
      </c>
    </row>
    <row r="1037" spans="1:14" x14ac:dyDescent="0.25">
      <c r="A1037">
        <v>2110020108</v>
      </c>
      <c r="B1037" t="s">
        <v>1085</v>
      </c>
      <c r="C1037">
        <v>2310180048</v>
      </c>
      <c r="D1037" t="s">
        <v>94</v>
      </c>
      <c r="E1037">
        <v>2410210019</v>
      </c>
      <c r="F1037" t="s">
        <v>113</v>
      </c>
      <c r="G1037" t="s">
        <v>89</v>
      </c>
      <c r="H1037">
        <v>6.3299999999999995E-2</v>
      </c>
      <c r="I1037">
        <v>4</v>
      </c>
      <c r="J1037">
        <v>8000</v>
      </c>
      <c r="K1037">
        <f>+VLOOKUP(E1037,Costos!$A$1:$I$716100,9,FALSE)</f>
        <v>7.7568599999999996</v>
      </c>
      <c r="L1037" t="str">
        <f t="shared" si="42"/>
        <v>241</v>
      </c>
      <c r="M1037" t="str">
        <f t="shared" si="43"/>
        <v>241021</v>
      </c>
      <c r="N1037" t="str">
        <f>IFERROR(IF(L1037="231","231",VLOOKUP(E1037,Materiales!$A$1:$G$37443,7,FALSE)),"N/A")</f>
        <v>Varios</v>
      </c>
    </row>
    <row r="1038" spans="1:14" x14ac:dyDescent="0.25">
      <c r="A1038">
        <v>2110020108</v>
      </c>
      <c r="B1038" t="s">
        <v>1085</v>
      </c>
      <c r="C1038">
        <v>2310180048</v>
      </c>
      <c r="D1038" t="s">
        <v>94</v>
      </c>
      <c r="E1038">
        <v>2430930001</v>
      </c>
      <c r="F1038" t="s">
        <v>114</v>
      </c>
      <c r="G1038" t="s">
        <v>89</v>
      </c>
      <c r="H1038">
        <v>1.615</v>
      </c>
      <c r="I1038">
        <v>4</v>
      </c>
      <c r="J1038">
        <v>8000</v>
      </c>
      <c r="K1038">
        <f>+VLOOKUP(E1038,Costos!$A$1:$I$716100,9,FALSE)</f>
        <v>5.7966670000000002</v>
      </c>
      <c r="L1038" t="str">
        <f t="shared" si="42"/>
        <v>243</v>
      </c>
      <c r="M1038" t="str">
        <f t="shared" si="43"/>
        <v>243093</v>
      </c>
      <c r="N1038" t="str">
        <f>IFERROR(IF(L1038="231","231",VLOOKUP(E1038,Materiales!$A$1:$G$37443,7,FALSE)),"N/A")</f>
        <v>Alcohol</v>
      </c>
    </row>
    <row r="1039" spans="1:14" x14ac:dyDescent="0.25">
      <c r="A1039">
        <v>2110020108</v>
      </c>
      <c r="B1039" t="s">
        <v>1085</v>
      </c>
      <c r="C1039">
        <v>2310180048</v>
      </c>
      <c r="D1039" t="s">
        <v>94</v>
      </c>
      <c r="E1039">
        <v>2430880022</v>
      </c>
      <c r="F1039" t="s">
        <v>115</v>
      </c>
      <c r="G1039" t="s">
        <v>89</v>
      </c>
      <c r="H1039">
        <v>9.4999999999999998E-3</v>
      </c>
      <c r="I1039">
        <v>4</v>
      </c>
      <c r="J1039">
        <v>8000</v>
      </c>
      <c r="K1039">
        <f>+VLOOKUP(E1039,Costos!$A$1:$I$716100,9,FALSE)</f>
        <v>6.1924229999999998</v>
      </c>
      <c r="L1039" t="str">
        <f t="shared" si="42"/>
        <v>243</v>
      </c>
      <c r="M1039" t="str">
        <f t="shared" si="43"/>
        <v>243088</v>
      </c>
      <c r="N1039" t="str">
        <f>IFERROR(IF(L1039="231","231",VLOOKUP(E1039,Materiales!$A$1:$G$37443,7,FALSE)),"N/A")</f>
        <v>Varios</v>
      </c>
    </row>
    <row r="1040" spans="1:14" x14ac:dyDescent="0.25">
      <c r="A1040">
        <v>2110020108</v>
      </c>
      <c r="B1040" t="s">
        <v>1085</v>
      </c>
      <c r="C1040">
        <v>2310180042</v>
      </c>
      <c r="D1040" t="s">
        <v>46</v>
      </c>
      <c r="E1040">
        <v>2410210003</v>
      </c>
      <c r="F1040" t="s">
        <v>95</v>
      </c>
      <c r="G1040" t="s">
        <v>89</v>
      </c>
      <c r="H1040">
        <v>5.0666000000000002</v>
      </c>
      <c r="I1040">
        <v>3</v>
      </c>
      <c r="J1040">
        <v>8000</v>
      </c>
      <c r="K1040">
        <f>+VLOOKUP(E1040,Costos!$A$1:$I$716100,9,FALSE)</f>
        <v>4.9316240000000002</v>
      </c>
      <c r="L1040" t="str">
        <f t="shared" si="42"/>
        <v>241</v>
      </c>
      <c r="M1040" t="str">
        <f t="shared" si="43"/>
        <v>241021</v>
      </c>
      <c r="N1040" t="str">
        <f>IFERROR(IF(L1040="231","231",VLOOKUP(E1040,Materiales!$A$1:$G$37443,7,FALSE)),"N/A")</f>
        <v>Varios</v>
      </c>
    </row>
    <row r="1041" spans="1:14" x14ac:dyDescent="0.25">
      <c r="A1041">
        <v>2110020108</v>
      </c>
      <c r="B1041" t="s">
        <v>1085</v>
      </c>
      <c r="C1041">
        <v>2310180042</v>
      </c>
      <c r="D1041" t="s">
        <v>46</v>
      </c>
      <c r="E1041">
        <v>2410090267</v>
      </c>
      <c r="F1041" t="s">
        <v>96</v>
      </c>
      <c r="G1041" t="s">
        <v>89</v>
      </c>
      <c r="H1041">
        <v>0.75470000000000004</v>
      </c>
      <c r="I1041">
        <v>3</v>
      </c>
      <c r="J1041">
        <v>8000</v>
      </c>
      <c r="K1041">
        <f>+VLOOKUP(E1041,Costos!$A$1:$I$716100,9,FALSE)</f>
        <v>123.04801999999999</v>
      </c>
      <c r="L1041" t="str">
        <f t="shared" si="42"/>
        <v>241</v>
      </c>
      <c r="M1041" t="str">
        <f t="shared" si="43"/>
        <v>241009</v>
      </c>
      <c r="N1041" t="str">
        <f>IFERROR(IF(L1041="231","231",VLOOKUP(E1041,Materiales!$A$1:$G$37443,7,FALSE)),"N/A")</f>
        <v>Spectra</v>
      </c>
    </row>
    <row r="1042" spans="1:14" x14ac:dyDescent="0.25">
      <c r="A1042">
        <v>2110020108</v>
      </c>
      <c r="B1042" t="s">
        <v>1085</v>
      </c>
      <c r="C1042">
        <v>2310180042</v>
      </c>
      <c r="D1042" t="s">
        <v>46</v>
      </c>
      <c r="E1042">
        <v>2410090266</v>
      </c>
      <c r="F1042" t="s">
        <v>100</v>
      </c>
      <c r="G1042" t="s">
        <v>89</v>
      </c>
      <c r="H1042">
        <v>0.57230000000000003</v>
      </c>
      <c r="I1042">
        <v>3</v>
      </c>
      <c r="J1042">
        <v>8000</v>
      </c>
      <c r="K1042">
        <f>+VLOOKUP(E1042,Costos!$A$1:$I$716100,9,FALSE)</f>
        <v>160.80131600000001</v>
      </c>
      <c r="L1042" t="str">
        <f t="shared" si="42"/>
        <v>241</v>
      </c>
      <c r="M1042" t="str">
        <f t="shared" si="43"/>
        <v>241009</v>
      </c>
      <c r="N1042" t="str">
        <f>IFERROR(IF(L1042="231","231",VLOOKUP(E1042,Materiales!$A$1:$G$37443,7,FALSE)),"N/A")</f>
        <v>Spectra</v>
      </c>
    </row>
    <row r="1043" spans="1:14" x14ac:dyDescent="0.25">
      <c r="A1043">
        <v>2110020108</v>
      </c>
      <c r="B1043" t="s">
        <v>1085</v>
      </c>
      <c r="C1043">
        <v>2310180042</v>
      </c>
      <c r="D1043" t="s">
        <v>46</v>
      </c>
      <c r="E1043">
        <v>2410090268</v>
      </c>
      <c r="F1043" t="s">
        <v>97</v>
      </c>
      <c r="G1043" t="s">
        <v>89</v>
      </c>
      <c r="H1043">
        <v>0.65839999999999999</v>
      </c>
      <c r="I1043">
        <v>3</v>
      </c>
      <c r="J1043">
        <v>8000</v>
      </c>
      <c r="K1043">
        <f>+VLOOKUP(E1043,Costos!$A$1:$I$716100,9,FALSE)</f>
        <v>126.46600100000001</v>
      </c>
      <c r="L1043" t="str">
        <f t="shared" si="42"/>
        <v>241</v>
      </c>
      <c r="M1043" t="str">
        <f t="shared" si="43"/>
        <v>241009</v>
      </c>
      <c r="N1043" t="str">
        <f>IFERROR(IF(L1043="231","231",VLOOKUP(E1043,Materiales!$A$1:$G$37443,7,FALSE)),"N/A")</f>
        <v>Spectra</v>
      </c>
    </row>
    <row r="1044" spans="1:14" x14ac:dyDescent="0.25">
      <c r="A1044">
        <v>2110020108</v>
      </c>
      <c r="B1044" t="s">
        <v>1085</v>
      </c>
      <c r="C1044">
        <v>2310180042</v>
      </c>
      <c r="D1044" t="s">
        <v>46</v>
      </c>
      <c r="E1044">
        <v>2410090269</v>
      </c>
      <c r="F1044" t="s">
        <v>98</v>
      </c>
      <c r="G1044" t="s">
        <v>89</v>
      </c>
      <c r="H1044">
        <v>5.2699999999999997E-2</v>
      </c>
      <c r="I1044">
        <v>3</v>
      </c>
      <c r="J1044">
        <v>8000</v>
      </c>
      <c r="K1044">
        <f>+VLOOKUP(E1044,Costos!$A$1:$I$716100,9,FALSE)</f>
        <v>341.79997300000002</v>
      </c>
      <c r="L1044" t="str">
        <f t="shared" si="42"/>
        <v>241</v>
      </c>
      <c r="M1044" t="str">
        <f t="shared" si="43"/>
        <v>241009</v>
      </c>
      <c r="N1044" t="str">
        <f>IFERROR(IF(L1044="231","231",VLOOKUP(E1044,Materiales!$A$1:$G$37443,7,FALSE)),"N/A")</f>
        <v>Spectra</v>
      </c>
    </row>
    <row r="1045" spans="1:14" x14ac:dyDescent="0.25">
      <c r="A1045">
        <v>2110020108</v>
      </c>
      <c r="B1045" t="s">
        <v>1085</v>
      </c>
      <c r="C1045">
        <v>2110020108</v>
      </c>
      <c r="D1045" t="s">
        <v>1085</v>
      </c>
      <c r="E1045">
        <v>2310210151</v>
      </c>
      <c r="F1045" t="s">
        <v>2530</v>
      </c>
      <c r="G1045" t="s">
        <v>36</v>
      </c>
      <c r="H1045">
        <v>8000</v>
      </c>
      <c r="I1045">
        <v>1</v>
      </c>
      <c r="J1045">
        <v>8000</v>
      </c>
      <c r="K1045">
        <f>+VLOOKUP(E1045,Costos!$A$1:$I$716100,9,FALSE)</f>
        <v>0.23669799999999999</v>
      </c>
      <c r="L1045" t="str">
        <f t="shared" si="42"/>
        <v>231</v>
      </c>
      <c r="M1045" t="str">
        <f t="shared" si="43"/>
        <v>231021</v>
      </c>
      <c r="N1045" t="str">
        <f>IFERROR(IF(L1045="231","231",VLOOKUP(E1045,Materiales!$A$1:$G$37443,7,FALSE)),"N/A")</f>
        <v>231</v>
      </c>
    </row>
    <row r="1046" spans="1:14" x14ac:dyDescent="0.25">
      <c r="A1046">
        <v>2110020108</v>
      </c>
      <c r="B1046" t="s">
        <v>1085</v>
      </c>
      <c r="C1046">
        <v>2310210151</v>
      </c>
      <c r="D1046" t="s">
        <v>2530</v>
      </c>
      <c r="E1046">
        <v>2310090493</v>
      </c>
      <c r="F1046" t="s">
        <v>2290</v>
      </c>
      <c r="G1046" t="s">
        <v>36</v>
      </c>
      <c r="H1046">
        <v>8000</v>
      </c>
      <c r="I1046">
        <v>2</v>
      </c>
      <c r="J1046">
        <v>8000</v>
      </c>
      <c r="K1046">
        <f>+VLOOKUP(E1046,Costos!$A$1:$I$716100,9,FALSE)</f>
        <v>5.1312000000000003E-2</v>
      </c>
      <c r="L1046" t="str">
        <f t="shared" si="42"/>
        <v>231</v>
      </c>
      <c r="M1046" t="str">
        <f t="shared" si="43"/>
        <v>231009</v>
      </c>
      <c r="N1046" t="str">
        <f>IFERROR(IF(L1046="231","231",VLOOKUP(E1046,Materiales!$A$1:$G$37443,7,FALSE)),"N/A")</f>
        <v>231</v>
      </c>
    </row>
    <row r="1047" spans="1:14" x14ac:dyDescent="0.25">
      <c r="A1047">
        <v>2110020108</v>
      </c>
      <c r="B1047" t="s">
        <v>1085</v>
      </c>
      <c r="C1047">
        <v>2310090493</v>
      </c>
      <c r="D1047" t="s">
        <v>2290</v>
      </c>
      <c r="E1047">
        <v>2410110108</v>
      </c>
      <c r="F1047" t="s">
        <v>3256</v>
      </c>
      <c r="G1047" t="s">
        <v>89</v>
      </c>
      <c r="H1047">
        <v>4.0000000000000001E-3</v>
      </c>
      <c r="I1047">
        <v>3</v>
      </c>
      <c r="J1047">
        <v>8000</v>
      </c>
      <c r="K1047">
        <f>+VLOOKUP(E1047,Costos!$A$1:$I$716100,9,FALSE)</f>
        <v>89.025000000000006</v>
      </c>
      <c r="L1047" t="str">
        <f t="shared" si="42"/>
        <v>241</v>
      </c>
      <c r="M1047" t="str">
        <f t="shared" si="43"/>
        <v>241011</v>
      </c>
      <c r="N1047" t="str">
        <f>IFERROR(IF(L1047="231","231",VLOOKUP(E1047,Materiales!$A$1:$G$37443,7,FALSE)),"N/A")</f>
        <v>tintas</v>
      </c>
    </row>
    <row r="1048" spans="1:14" x14ac:dyDescent="0.25">
      <c r="A1048">
        <v>2110020108</v>
      </c>
      <c r="B1048" t="s">
        <v>1085</v>
      </c>
      <c r="C1048">
        <v>2310090493</v>
      </c>
      <c r="D1048" t="s">
        <v>2290</v>
      </c>
      <c r="E1048">
        <v>2410200005</v>
      </c>
      <c r="F1048" t="s">
        <v>3306</v>
      </c>
      <c r="G1048" t="s">
        <v>3152</v>
      </c>
      <c r="H1048">
        <v>4.0000000000000002E-4</v>
      </c>
      <c r="I1048">
        <v>3</v>
      </c>
      <c r="J1048">
        <v>8000</v>
      </c>
      <c r="K1048">
        <f>+VLOOKUP(E1048,Costos!$A$1:$I$716100,9,FALSE)</f>
        <v>26.802499999999998</v>
      </c>
      <c r="L1048" t="str">
        <f t="shared" si="42"/>
        <v>241</v>
      </c>
      <c r="M1048" t="str">
        <f t="shared" si="43"/>
        <v>241020</v>
      </c>
      <c r="N1048" t="str">
        <f>IFERROR(IF(L1048="231","231",VLOOKUP(E1048,Materiales!$A$1:$G$37443,7,FALSE)),"N/A")</f>
        <v>Varios</v>
      </c>
    </row>
    <row r="1049" spans="1:14" x14ac:dyDescent="0.25">
      <c r="A1049">
        <v>2110020108</v>
      </c>
      <c r="B1049" t="s">
        <v>1085</v>
      </c>
      <c r="C1049">
        <v>2310090493</v>
      </c>
      <c r="D1049" t="s">
        <v>2290</v>
      </c>
      <c r="E1049">
        <v>2310090459</v>
      </c>
      <c r="F1049" t="s">
        <v>4738</v>
      </c>
      <c r="G1049" t="s">
        <v>36</v>
      </c>
      <c r="H1049">
        <v>8000</v>
      </c>
      <c r="I1049">
        <v>3</v>
      </c>
      <c r="J1049">
        <v>8000</v>
      </c>
      <c r="K1049">
        <f>+VLOOKUP(E1049,Costos!$A$1:$I$716100,9,FALSE)</f>
        <v>4.7437E-2</v>
      </c>
      <c r="L1049" t="str">
        <f t="shared" si="42"/>
        <v>231</v>
      </c>
      <c r="M1049" t="str">
        <f t="shared" si="43"/>
        <v>231009</v>
      </c>
      <c r="N1049" t="str">
        <f>IFERROR(IF(L1049="231","231",VLOOKUP(E1049,Materiales!$A$1:$G$37443,7,FALSE)),"N/A")</f>
        <v>231</v>
      </c>
    </row>
    <row r="1050" spans="1:14" x14ac:dyDescent="0.25">
      <c r="A1050">
        <v>2110020108</v>
      </c>
      <c r="B1050" t="s">
        <v>1085</v>
      </c>
      <c r="C1050">
        <v>2310090459</v>
      </c>
      <c r="D1050" t="s">
        <v>4738</v>
      </c>
      <c r="E1050">
        <v>2410090294</v>
      </c>
      <c r="F1050" t="s">
        <v>101</v>
      </c>
      <c r="G1050" t="s">
        <v>89</v>
      </c>
      <c r="H1050">
        <v>0.8</v>
      </c>
      <c r="I1050">
        <v>4</v>
      </c>
      <c r="J1050">
        <v>8000</v>
      </c>
      <c r="K1050">
        <f>+VLOOKUP(E1050,Costos!$A$1:$I$716100,9,FALSE)</f>
        <v>21.1996</v>
      </c>
      <c r="L1050" t="str">
        <f t="shared" si="42"/>
        <v>241</v>
      </c>
      <c r="M1050" t="str">
        <f t="shared" si="43"/>
        <v>241009</v>
      </c>
      <c r="N1050" t="str">
        <f>IFERROR(IF(L1050="231","231",VLOOKUP(E1050,Materiales!$A$1:$G$37443,7,FALSE)),"N/A")</f>
        <v>Masterbach</v>
      </c>
    </row>
    <row r="1051" spans="1:14" x14ac:dyDescent="0.25">
      <c r="A1051">
        <v>2110020108</v>
      </c>
      <c r="B1051" t="s">
        <v>1085</v>
      </c>
      <c r="C1051">
        <v>2310090459</v>
      </c>
      <c r="D1051" t="s">
        <v>4738</v>
      </c>
      <c r="E1051">
        <v>2410290142</v>
      </c>
      <c r="F1051" t="s">
        <v>3337</v>
      </c>
      <c r="G1051" t="s">
        <v>89</v>
      </c>
      <c r="H1051">
        <v>40</v>
      </c>
      <c r="I1051">
        <v>4</v>
      </c>
      <c r="J1051">
        <v>8000</v>
      </c>
      <c r="K1051">
        <f>+VLOOKUP(E1051,Costos!$A$1:$I$716100,9,FALSE)</f>
        <v>6.1459729999999997</v>
      </c>
      <c r="L1051" t="str">
        <f t="shared" si="42"/>
        <v>241</v>
      </c>
      <c r="M1051" t="str">
        <f t="shared" si="43"/>
        <v>241029</v>
      </c>
      <c r="N1051" t="str">
        <f>IFERROR(IF(L1051="231","231",VLOOKUP(E1051,Materiales!$A$1:$G$37443,7,FALSE)),"N/A")</f>
        <v>Resinas</v>
      </c>
    </row>
    <row r="1052" spans="1:14" x14ac:dyDescent="0.25">
      <c r="A1052">
        <v>2110020108</v>
      </c>
      <c r="B1052" t="s">
        <v>1085</v>
      </c>
      <c r="C1052">
        <v>2310210151</v>
      </c>
      <c r="D1052" t="s">
        <v>2530</v>
      </c>
      <c r="E1052">
        <v>2310160240</v>
      </c>
      <c r="F1052" t="s">
        <v>2355</v>
      </c>
      <c r="G1052" t="s">
        <v>36</v>
      </c>
      <c r="H1052">
        <v>8000</v>
      </c>
      <c r="I1052">
        <v>2</v>
      </c>
      <c r="J1052">
        <v>8000</v>
      </c>
      <c r="K1052">
        <f>+VLOOKUP(E1052,Costos!$A$1:$I$716100,9,FALSE)</f>
        <v>2.5503999999999999E-2</v>
      </c>
      <c r="L1052" t="str">
        <f t="shared" si="42"/>
        <v>231</v>
      </c>
      <c r="M1052" t="str">
        <f t="shared" si="43"/>
        <v>231016</v>
      </c>
      <c r="N1052" t="str">
        <f>IFERROR(IF(L1052="231","231",VLOOKUP(E1052,Materiales!$A$1:$G$37443,7,FALSE)),"N/A")</f>
        <v>231</v>
      </c>
    </row>
    <row r="1053" spans="1:14" x14ac:dyDescent="0.25">
      <c r="A1053">
        <v>2110020108</v>
      </c>
      <c r="B1053" t="s">
        <v>1085</v>
      </c>
      <c r="C1053">
        <v>2310160240</v>
      </c>
      <c r="D1053" t="s">
        <v>2355</v>
      </c>
      <c r="E1053">
        <v>2410090294</v>
      </c>
      <c r="F1053" t="s">
        <v>101</v>
      </c>
      <c r="G1053" t="s">
        <v>89</v>
      </c>
      <c r="H1053">
        <v>0.32800000000000001</v>
      </c>
      <c r="I1053">
        <v>3</v>
      </c>
      <c r="J1053">
        <v>8000</v>
      </c>
      <c r="K1053">
        <f>+VLOOKUP(E1053,Costos!$A$1:$I$716100,9,FALSE)</f>
        <v>21.1996</v>
      </c>
      <c r="L1053" t="str">
        <f t="shared" si="42"/>
        <v>241</v>
      </c>
      <c r="M1053" t="str">
        <f t="shared" si="43"/>
        <v>241009</v>
      </c>
      <c r="N1053" t="str">
        <f>IFERROR(IF(L1053="231","231",VLOOKUP(E1053,Materiales!$A$1:$G$37443,7,FALSE)),"N/A")</f>
        <v>Masterbach</v>
      </c>
    </row>
    <row r="1054" spans="1:14" x14ac:dyDescent="0.25">
      <c r="A1054">
        <v>2110020108</v>
      </c>
      <c r="B1054" t="s">
        <v>1085</v>
      </c>
      <c r="C1054">
        <v>2310160240</v>
      </c>
      <c r="D1054" t="s">
        <v>2355</v>
      </c>
      <c r="E1054">
        <v>2410290215</v>
      </c>
      <c r="F1054" t="s">
        <v>3343</v>
      </c>
      <c r="G1054" t="s">
        <v>89</v>
      </c>
      <c r="H1054">
        <v>16.64</v>
      </c>
      <c r="I1054">
        <v>3</v>
      </c>
      <c r="J1054">
        <v>8000</v>
      </c>
      <c r="K1054">
        <f>+VLOOKUP(E1054,Costos!$A$1:$I$716100,9,FALSE)</f>
        <v>6.9057969999999997</v>
      </c>
      <c r="L1054" t="str">
        <f t="shared" si="42"/>
        <v>241</v>
      </c>
      <c r="M1054" t="str">
        <f t="shared" si="43"/>
        <v>241029</v>
      </c>
      <c r="N1054" t="str">
        <f>IFERROR(IF(L1054="231","231",VLOOKUP(E1054,Materiales!$A$1:$G$37443,7,FALSE)),"N/A")</f>
        <v>Resinas</v>
      </c>
    </row>
    <row r="1055" spans="1:14" x14ac:dyDescent="0.25">
      <c r="A1055">
        <v>2110020108</v>
      </c>
      <c r="B1055" t="s">
        <v>1085</v>
      </c>
      <c r="C1055">
        <v>2310210151</v>
      </c>
      <c r="D1055" t="s">
        <v>2530</v>
      </c>
      <c r="E1055">
        <v>2310160250</v>
      </c>
      <c r="F1055" t="s">
        <v>2365</v>
      </c>
      <c r="G1055" t="s">
        <v>36</v>
      </c>
      <c r="H1055">
        <v>8000</v>
      </c>
      <c r="I1055">
        <v>2</v>
      </c>
      <c r="J1055">
        <v>8000</v>
      </c>
      <c r="K1055">
        <f>+VLOOKUP(E1055,Costos!$A$1:$I$716100,9,FALSE)</f>
        <v>1.4182999999999999E-2</v>
      </c>
      <c r="L1055" t="str">
        <f t="shared" si="42"/>
        <v>231</v>
      </c>
      <c r="M1055" t="str">
        <f t="shared" si="43"/>
        <v>231016</v>
      </c>
      <c r="N1055" t="str">
        <f>IFERROR(IF(L1055="231","231",VLOOKUP(E1055,Materiales!$A$1:$G$37443,7,FALSE)),"N/A")</f>
        <v>231</v>
      </c>
    </row>
    <row r="1056" spans="1:14" x14ac:dyDescent="0.25">
      <c r="A1056">
        <v>2110020108</v>
      </c>
      <c r="B1056" t="s">
        <v>1085</v>
      </c>
      <c r="C1056">
        <v>2310160250</v>
      </c>
      <c r="D1056" t="s">
        <v>2365</v>
      </c>
      <c r="E1056">
        <v>2410090294</v>
      </c>
      <c r="F1056" t="s">
        <v>101</v>
      </c>
      <c r="G1056" t="s">
        <v>89</v>
      </c>
      <c r="H1056">
        <v>0.2044</v>
      </c>
      <c r="I1056">
        <v>3</v>
      </c>
      <c r="J1056">
        <v>8000</v>
      </c>
      <c r="K1056">
        <f>+VLOOKUP(E1056,Costos!$A$1:$I$716100,9,FALSE)</f>
        <v>21.1996</v>
      </c>
      <c r="L1056" t="str">
        <f t="shared" si="42"/>
        <v>241</v>
      </c>
      <c r="M1056" t="str">
        <f t="shared" si="43"/>
        <v>241009</v>
      </c>
      <c r="N1056" t="str">
        <f>IFERROR(IF(L1056="231","231",VLOOKUP(E1056,Materiales!$A$1:$G$37443,7,FALSE)),"N/A")</f>
        <v>Masterbach</v>
      </c>
    </row>
    <row r="1057" spans="1:14" x14ac:dyDescent="0.25">
      <c r="A1057">
        <v>2110020108</v>
      </c>
      <c r="B1057" t="s">
        <v>1085</v>
      </c>
      <c r="C1057">
        <v>2310160250</v>
      </c>
      <c r="D1057" t="s">
        <v>2365</v>
      </c>
      <c r="E1057">
        <v>2410290626</v>
      </c>
      <c r="F1057" t="s">
        <v>92</v>
      </c>
      <c r="G1057" t="s">
        <v>89</v>
      </c>
      <c r="H1057">
        <v>10.222200000000001</v>
      </c>
      <c r="I1057">
        <v>3</v>
      </c>
      <c r="J1057">
        <v>8000</v>
      </c>
      <c r="K1057">
        <f>+VLOOKUP(E1057,Costos!$A$1:$I$716100,9,FALSE)</f>
        <v>6.3063640000000003</v>
      </c>
      <c r="L1057" t="str">
        <f t="shared" si="42"/>
        <v>241</v>
      </c>
      <c r="M1057" t="str">
        <f t="shared" si="43"/>
        <v>241029</v>
      </c>
      <c r="N1057" t="str">
        <f>IFERROR(IF(L1057="231","231",VLOOKUP(E1057,Materiales!$A$1:$G$37443,7,FALSE)),"N/A")</f>
        <v>Resinas</v>
      </c>
    </row>
    <row r="1058" spans="1:14" x14ac:dyDescent="0.25">
      <c r="A1058">
        <v>2110020108</v>
      </c>
      <c r="B1058" t="s">
        <v>1085</v>
      </c>
      <c r="C1058">
        <v>2310210151</v>
      </c>
      <c r="D1058" t="s">
        <v>2530</v>
      </c>
      <c r="E1058">
        <v>2410170037</v>
      </c>
      <c r="F1058" t="s">
        <v>3279</v>
      </c>
      <c r="G1058" t="s">
        <v>36</v>
      </c>
      <c r="H1058">
        <v>8000</v>
      </c>
      <c r="I1058">
        <v>2</v>
      </c>
      <c r="J1058">
        <v>8000</v>
      </c>
      <c r="K1058">
        <f>+VLOOKUP(E1058,Costos!$A$1:$I$716100,9,FALSE)</f>
        <v>4.2382999999999997E-2</v>
      </c>
      <c r="L1058" t="str">
        <f t="shared" ref="L1058:L1121" si="44">+LEFT(E1058,3)</f>
        <v>241</v>
      </c>
      <c r="M1058" t="str">
        <f t="shared" ref="M1058:M1121" si="45">+LEFT(E1058,6)</f>
        <v>241017</v>
      </c>
      <c r="N1058" t="str">
        <f>IFERROR(IF(L1058="231","231",VLOOKUP(E1058,Materiales!$A$1:$G$37443,7,FALSE)),"N/A")</f>
        <v>Filtros</v>
      </c>
    </row>
    <row r="1059" spans="1:14" x14ac:dyDescent="0.25">
      <c r="A1059">
        <v>2110020108</v>
      </c>
      <c r="B1059" t="s">
        <v>1085</v>
      </c>
      <c r="C1059">
        <v>2310210151</v>
      </c>
      <c r="D1059" t="s">
        <v>2530</v>
      </c>
      <c r="E1059">
        <v>2410170233</v>
      </c>
      <c r="F1059" t="s">
        <v>3294</v>
      </c>
      <c r="G1059" t="s">
        <v>36</v>
      </c>
      <c r="H1059">
        <v>8000</v>
      </c>
      <c r="I1059">
        <v>2</v>
      </c>
      <c r="J1059">
        <v>8000</v>
      </c>
      <c r="K1059">
        <f>+VLOOKUP(E1059,Costos!$A$1:$I$716100,9,FALSE)</f>
        <v>2.9669999999999998E-2</v>
      </c>
      <c r="L1059" t="str">
        <f t="shared" si="44"/>
        <v>241</v>
      </c>
      <c r="M1059" t="str">
        <f t="shared" si="45"/>
        <v>241017</v>
      </c>
      <c r="N1059" t="str">
        <f>IFERROR(IF(L1059="231","231",VLOOKUP(E1059,Materiales!$A$1:$G$37443,7,FALSE)),"N/A")</f>
        <v>Puntas</v>
      </c>
    </row>
    <row r="1060" spans="1:14" x14ac:dyDescent="0.25">
      <c r="A1060">
        <v>2110020108</v>
      </c>
      <c r="B1060" t="s">
        <v>1085</v>
      </c>
      <c r="C1060">
        <v>2310210151</v>
      </c>
      <c r="D1060" t="s">
        <v>2530</v>
      </c>
      <c r="E1060">
        <v>2310180041</v>
      </c>
      <c r="F1060" t="s">
        <v>50</v>
      </c>
      <c r="G1060" t="s">
        <v>89</v>
      </c>
      <c r="H1060">
        <v>25.333300000000001</v>
      </c>
      <c r="I1060">
        <v>2</v>
      </c>
      <c r="J1060">
        <v>8000</v>
      </c>
      <c r="K1060">
        <f>+VLOOKUP(E1060,Costos!$A$1:$I$716100,9,FALSE)</f>
        <v>8.7219130000000007</v>
      </c>
      <c r="L1060" t="str">
        <f t="shared" si="44"/>
        <v>231</v>
      </c>
      <c r="M1060" t="str">
        <f t="shared" si="45"/>
        <v>231018</v>
      </c>
      <c r="N1060" t="str">
        <f>IFERROR(IF(L1060="231","231",VLOOKUP(E1060,Materiales!$A$1:$G$37443,7,FALSE)),"N/A")</f>
        <v>231</v>
      </c>
    </row>
    <row r="1061" spans="1:14" x14ac:dyDescent="0.25">
      <c r="A1061">
        <v>2110020108</v>
      </c>
      <c r="B1061" t="s">
        <v>1085</v>
      </c>
      <c r="C1061">
        <v>2310180041</v>
      </c>
      <c r="D1061" t="s">
        <v>50</v>
      </c>
      <c r="E1061">
        <v>2430450001</v>
      </c>
      <c r="F1061" t="s">
        <v>93</v>
      </c>
      <c r="G1061" t="s">
        <v>89</v>
      </c>
      <c r="H1061">
        <v>2.5333000000000001</v>
      </c>
      <c r="I1061">
        <v>3</v>
      </c>
      <c r="J1061">
        <v>8000</v>
      </c>
      <c r="K1061">
        <f>+VLOOKUP(E1061,Costos!$A$1:$I$716100,9,FALSE)</f>
        <v>6.0336119999999998</v>
      </c>
      <c r="L1061" t="str">
        <f t="shared" si="44"/>
        <v>243</v>
      </c>
      <c r="M1061" t="str">
        <f t="shared" si="45"/>
        <v>243045</v>
      </c>
      <c r="N1061" t="str">
        <f>IFERROR(IF(L1061="231","231",VLOOKUP(E1061,Materiales!$A$1:$G$37443,7,FALSE)),"N/A")</f>
        <v>Varios</v>
      </c>
    </row>
    <row r="1062" spans="1:14" x14ac:dyDescent="0.25">
      <c r="A1062">
        <v>2110020108</v>
      </c>
      <c r="B1062" t="s">
        <v>1085</v>
      </c>
      <c r="C1062">
        <v>2310180041</v>
      </c>
      <c r="D1062" t="s">
        <v>50</v>
      </c>
      <c r="E1062">
        <v>2310180048</v>
      </c>
      <c r="F1062" t="s">
        <v>94</v>
      </c>
      <c r="G1062" t="s">
        <v>89</v>
      </c>
      <c r="H1062">
        <v>3.1667000000000001</v>
      </c>
      <c r="I1062">
        <v>3</v>
      </c>
      <c r="J1062">
        <v>8000</v>
      </c>
      <c r="K1062">
        <f>+VLOOKUP(E1062,Costos!$A$1:$I$716100,9,FALSE)</f>
        <v>2.8371430000000002</v>
      </c>
      <c r="L1062" t="str">
        <f t="shared" si="44"/>
        <v>231</v>
      </c>
      <c r="M1062" t="str">
        <f t="shared" si="45"/>
        <v>231018</v>
      </c>
      <c r="N1062" t="str">
        <f>IFERROR(IF(L1062="231","231",VLOOKUP(E1062,Materiales!$A$1:$G$37443,7,FALSE)),"N/A")</f>
        <v>231</v>
      </c>
    </row>
    <row r="1063" spans="1:14" x14ac:dyDescent="0.25">
      <c r="A1063">
        <v>2110020108</v>
      </c>
      <c r="B1063" t="s">
        <v>1085</v>
      </c>
      <c r="C1063">
        <v>2310180048</v>
      </c>
      <c r="D1063" t="s">
        <v>94</v>
      </c>
      <c r="E1063">
        <v>2410210019</v>
      </c>
      <c r="F1063" t="s">
        <v>113</v>
      </c>
      <c r="G1063" t="s">
        <v>89</v>
      </c>
      <c r="H1063">
        <v>6.3299999999999995E-2</v>
      </c>
      <c r="I1063">
        <v>4</v>
      </c>
      <c r="J1063">
        <v>8000</v>
      </c>
      <c r="K1063">
        <f>+VLOOKUP(E1063,Costos!$A$1:$I$716100,9,FALSE)</f>
        <v>7.7568599999999996</v>
      </c>
      <c r="L1063" t="str">
        <f t="shared" si="44"/>
        <v>241</v>
      </c>
      <c r="M1063" t="str">
        <f t="shared" si="45"/>
        <v>241021</v>
      </c>
      <c r="N1063" t="str">
        <f>IFERROR(IF(L1063="231","231",VLOOKUP(E1063,Materiales!$A$1:$G$37443,7,FALSE)),"N/A")</f>
        <v>Varios</v>
      </c>
    </row>
    <row r="1064" spans="1:14" x14ac:dyDescent="0.25">
      <c r="A1064">
        <v>2110020108</v>
      </c>
      <c r="B1064" t="s">
        <v>1085</v>
      </c>
      <c r="C1064">
        <v>2310180048</v>
      </c>
      <c r="D1064" t="s">
        <v>94</v>
      </c>
      <c r="E1064">
        <v>2430930001</v>
      </c>
      <c r="F1064" t="s">
        <v>114</v>
      </c>
      <c r="G1064" t="s">
        <v>89</v>
      </c>
      <c r="H1064">
        <v>1.615</v>
      </c>
      <c r="I1064">
        <v>4</v>
      </c>
      <c r="J1064">
        <v>8000</v>
      </c>
      <c r="K1064">
        <f>+VLOOKUP(E1064,Costos!$A$1:$I$716100,9,FALSE)</f>
        <v>5.7966670000000002</v>
      </c>
      <c r="L1064" t="str">
        <f t="shared" si="44"/>
        <v>243</v>
      </c>
      <c r="M1064" t="str">
        <f t="shared" si="45"/>
        <v>243093</v>
      </c>
      <c r="N1064" t="str">
        <f>IFERROR(IF(L1064="231","231",VLOOKUP(E1064,Materiales!$A$1:$G$37443,7,FALSE)),"N/A")</f>
        <v>Alcohol</v>
      </c>
    </row>
    <row r="1065" spans="1:14" x14ac:dyDescent="0.25">
      <c r="A1065">
        <v>2110020108</v>
      </c>
      <c r="B1065" t="s">
        <v>1085</v>
      </c>
      <c r="C1065">
        <v>2310180048</v>
      </c>
      <c r="D1065" t="s">
        <v>94</v>
      </c>
      <c r="E1065">
        <v>2430880022</v>
      </c>
      <c r="F1065" t="s">
        <v>115</v>
      </c>
      <c r="G1065" t="s">
        <v>89</v>
      </c>
      <c r="H1065">
        <v>9.4999999999999998E-3</v>
      </c>
      <c r="I1065">
        <v>4</v>
      </c>
      <c r="J1065">
        <v>8000</v>
      </c>
      <c r="K1065">
        <f>+VLOOKUP(E1065,Costos!$A$1:$I$716100,9,FALSE)</f>
        <v>6.1924229999999998</v>
      </c>
      <c r="L1065" t="str">
        <f t="shared" si="44"/>
        <v>243</v>
      </c>
      <c r="M1065" t="str">
        <f t="shared" si="45"/>
        <v>243088</v>
      </c>
      <c r="N1065" t="str">
        <f>IFERROR(IF(L1065="231","231",VLOOKUP(E1065,Materiales!$A$1:$G$37443,7,FALSE)),"N/A")</f>
        <v>Varios</v>
      </c>
    </row>
    <row r="1066" spans="1:14" x14ac:dyDescent="0.25">
      <c r="A1066">
        <v>2110020108</v>
      </c>
      <c r="B1066" t="s">
        <v>1085</v>
      </c>
      <c r="C1066">
        <v>2310180041</v>
      </c>
      <c r="D1066" t="s">
        <v>50</v>
      </c>
      <c r="E1066">
        <v>2410210003</v>
      </c>
      <c r="F1066" t="s">
        <v>95</v>
      </c>
      <c r="G1066" t="s">
        <v>89</v>
      </c>
      <c r="H1066">
        <v>5.0667</v>
      </c>
      <c r="I1066">
        <v>3</v>
      </c>
      <c r="J1066">
        <v>8000</v>
      </c>
      <c r="K1066">
        <f>+VLOOKUP(E1066,Costos!$A$1:$I$716100,9,FALSE)</f>
        <v>4.9316240000000002</v>
      </c>
      <c r="L1066" t="str">
        <f t="shared" si="44"/>
        <v>241</v>
      </c>
      <c r="M1066" t="str">
        <f t="shared" si="45"/>
        <v>241021</v>
      </c>
      <c r="N1066" t="str">
        <f>IFERROR(IF(L1066="231","231",VLOOKUP(E1066,Materiales!$A$1:$G$37443,7,FALSE)),"N/A")</f>
        <v>Varios</v>
      </c>
    </row>
    <row r="1067" spans="1:14" x14ac:dyDescent="0.25">
      <c r="A1067">
        <v>2110020108</v>
      </c>
      <c r="B1067" t="s">
        <v>1085</v>
      </c>
      <c r="C1067">
        <v>2310180041</v>
      </c>
      <c r="D1067" t="s">
        <v>50</v>
      </c>
      <c r="E1067">
        <v>2410090267</v>
      </c>
      <c r="F1067" t="s">
        <v>96</v>
      </c>
      <c r="G1067" t="s">
        <v>89</v>
      </c>
      <c r="H1067">
        <v>1.0133000000000001</v>
      </c>
      <c r="I1067">
        <v>3</v>
      </c>
      <c r="J1067">
        <v>8000</v>
      </c>
      <c r="K1067">
        <f>+VLOOKUP(E1067,Costos!$A$1:$I$716100,9,FALSE)</f>
        <v>123.04801999999999</v>
      </c>
      <c r="L1067" t="str">
        <f t="shared" si="44"/>
        <v>241</v>
      </c>
      <c r="M1067" t="str">
        <f t="shared" si="45"/>
        <v>241009</v>
      </c>
      <c r="N1067" t="str">
        <f>IFERROR(IF(L1067="231","231",VLOOKUP(E1067,Materiales!$A$1:$G$37443,7,FALSE)),"N/A")</f>
        <v>Spectra</v>
      </c>
    </row>
    <row r="1068" spans="1:14" x14ac:dyDescent="0.25">
      <c r="A1068">
        <v>2110020108</v>
      </c>
      <c r="B1068" t="s">
        <v>1085</v>
      </c>
      <c r="C1068">
        <v>2310180041</v>
      </c>
      <c r="D1068" t="s">
        <v>50</v>
      </c>
      <c r="E1068">
        <v>2410090266</v>
      </c>
      <c r="F1068" t="s">
        <v>100</v>
      </c>
      <c r="G1068" t="s">
        <v>89</v>
      </c>
      <c r="H1068">
        <v>8.3599999999999994E-2</v>
      </c>
      <c r="I1068">
        <v>3</v>
      </c>
      <c r="J1068">
        <v>8000</v>
      </c>
      <c r="K1068">
        <f>+VLOOKUP(E1068,Costos!$A$1:$I$716100,9,FALSE)</f>
        <v>160.80131600000001</v>
      </c>
      <c r="L1068" t="str">
        <f t="shared" si="44"/>
        <v>241</v>
      </c>
      <c r="M1068" t="str">
        <f t="shared" si="45"/>
        <v>241009</v>
      </c>
      <c r="N1068" t="str">
        <f>IFERROR(IF(L1068="231","231",VLOOKUP(E1068,Materiales!$A$1:$G$37443,7,FALSE)),"N/A")</f>
        <v>Spectra</v>
      </c>
    </row>
    <row r="1069" spans="1:14" x14ac:dyDescent="0.25">
      <c r="A1069">
        <v>2110020108</v>
      </c>
      <c r="B1069" t="s">
        <v>1085</v>
      </c>
      <c r="C1069">
        <v>2110020108</v>
      </c>
      <c r="D1069" t="s">
        <v>1085</v>
      </c>
      <c r="E1069">
        <v>2310210152</v>
      </c>
      <c r="F1069" t="s">
        <v>2531</v>
      </c>
      <c r="G1069" t="s">
        <v>36</v>
      </c>
      <c r="H1069">
        <v>8000</v>
      </c>
      <c r="I1069">
        <v>1</v>
      </c>
      <c r="J1069">
        <v>8000</v>
      </c>
      <c r="K1069">
        <f>+VLOOKUP(E1069,Costos!$A$1:$I$716100,9,FALSE)</f>
        <v>0.222942</v>
      </c>
      <c r="L1069" t="str">
        <f t="shared" si="44"/>
        <v>231</v>
      </c>
      <c r="M1069" t="str">
        <f t="shared" si="45"/>
        <v>231021</v>
      </c>
      <c r="N1069" t="str">
        <f>IFERROR(IF(L1069="231","231",VLOOKUP(E1069,Materiales!$A$1:$G$37443,7,FALSE)),"N/A")</f>
        <v>231</v>
      </c>
    </row>
    <row r="1070" spans="1:14" x14ac:dyDescent="0.25">
      <c r="A1070">
        <v>2110020108</v>
      </c>
      <c r="B1070" t="s">
        <v>1085</v>
      </c>
      <c r="C1070">
        <v>2310210152</v>
      </c>
      <c r="D1070" t="s">
        <v>2531</v>
      </c>
      <c r="E1070">
        <v>2310090494</v>
      </c>
      <c r="F1070" t="s">
        <v>2291</v>
      </c>
      <c r="G1070" t="s">
        <v>36</v>
      </c>
      <c r="H1070">
        <v>8000</v>
      </c>
      <c r="I1070">
        <v>2</v>
      </c>
      <c r="J1070">
        <v>8000</v>
      </c>
      <c r="K1070">
        <f>+VLOOKUP(E1070,Costos!$A$1:$I$716100,9,FALSE)</f>
        <v>5.2385000000000001E-2</v>
      </c>
      <c r="L1070" t="str">
        <f t="shared" si="44"/>
        <v>231</v>
      </c>
      <c r="M1070" t="str">
        <f t="shared" si="45"/>
        <v>231009</v>
      </c>
      <c r="N1070" t="str">
        <f>IFERROR(IF(L1070="231","231",VLOOKUP(E1070,Materiales!$A$1:$G$37443,7,FALSE)),"N/A")</f>
        <v>231</v>
      </c>
    </row>
    <row r="1071" spans="1:14" x14ac:dyDescent="0.25">
      <c r="A1071">
        <v>2110020108</v>
      </c>
      <c r="B1071" t="s">
        <v>1085</v>
      </c>
      <c r="C1071">
        <v>2310090494</v>
      </c>
      <c r="D1071" t="s">
        <v>2291</v>
      </c>
      <c r="E1071">
        <v>2410110108</v>
      </c>
      <c r="F1071" t="s">
        <v>3256</v>
      </c>
      <c r="G1071" t="s">
        <v>89</v>
      </c>
      <c r="H1071">
        <v>4.0000000000000001E-3</v>
      </c>
      <c r="I1071">
        <v>3</v>
      </c>
      <c r="J1071">
        <v>8000</v>
      </c>
      <c r="K1071">
        <f>+VLOOKUP(E1071,Costos!$A$1:$I$716100,9,FALSE)</f>
        <v>89.025000000000006</v>
      </c>
      <c r="L1071" t="str">
        <f t="shared" si="44"/>
        <v>241</v>
      </c>
      <c r="M1071" t="str">
        <f t="shared" si="45"/>
        <v>241011</v>
      </c>
      <c r="N1071" t="str">
        <f>IFERROR(IF(L1071="231","231",VLOOKUP(E1071,Materiales!$A$1:$G$37443,7,FALSE)),"N/A")</f>
        <v>tintas</v>
      </c>
    </row>
    <row r="1072" spans="1:14" x14ac:dyDescent="0.25">
      <c r="A1072">
        <v>2110020108</v>
      </c>
      <c r="B1072" t="s">
        <v>1085</v>
      </c>
      <c r="C1072">
        <v>2310090494</v>
      </c>
      <c r="D1072" t="s">
        <v>2291</v>
      </c>
      <c r="E1072">
        <v>2410200005</v>
      </c>
      <c r="F1072" t="s">
        <v>3306</v>
      </c>
      <c r="G1072" t="s">
        <v>3152</v>
      </c>
      <c r="H1072">
        <v>4.0000000000000002E-4</v>
      </c>
      <c r="I1072">
        <v>3</v>
      </c>
      <c r="J1072">
        <v>8000</v>
      </c>
      <c r="K1072">
        <f>+VLOOKUP(E1072,Costos!$A$1:$I$716100,9,FALSE)</f>
        <v>26.802499999999998</v>
      </c>
      <c r="L1072" t="str">
        <f t="shared" si="44"/>
        <v>241</v>
      </c>
      <c r="M1072" t="str">
        <f t="shared" si="45"/>
        <v>241020</v>
      </c>
      <c r="N1072" t="str">
        <f>IFERROR(IF(L1072="231","231",VLOOKUP(E1072,Materiales!$A$1:$G$37443,7,FALSE)),"N/A")</f>
        <v>Varios</v>
      </c>
    </row>
    <row r="1073" spans="1:14" x14ac:dyDescent="0.25">
      <c r="A1073">
        <v>2110020108</v>
      </c>
      <c r="B1073" t="s">
        <v>1085</v>
      </c>
      <c r="C1073">
        <v>2310090494</v>
      </c>
      <c r="D1073" t="s">
        <v>2291</v>
      </c>
      <c r="E1073">
        <v>2310090460</v>
      </c>
      <c r="F1073" t="s">
        <v>2276</v>
      </c>
      <c r="G1073" t="s">
        <v>36</v>
      </c>
      <c r="H1073">
        <v>8000</v>
      </c>
      <c r="I1073">
        <v>3</v>
      </c>
      <c r="J1073">
        <v>8000</v>
      </c>
      <c r="K1073">
        <f>+VLOOKUP(E1073,Costos!$A$1:$I$716100,9,FALSE)</f>
        <v>4.0153000000000001E-2</v>
      </c>
      <c r="L1073" t="str">
        <f t="shared" si="44"/>
        <v>231</v>
      </c>
      <c r="M1073" t="str">
        <f t="shared" si="45"/>
        <v>231009</v>
      </c>
      <c r="N1073" t="str">
        <f>IFERROR(IF(L1073="231","231",VLOOKUP(E1073,Materiales!$A$1:$G$37443,7,FALSE)),"N/A")</f>
        <v>231</v>
      </c>
    </row>
    <row r="1074" spans="1:14" x14ac:dyDescent="0.25">
      <c r="A1074">
        <v>2110020108</v>
      </c>
      <c r="B1074" t="s">
        <v>1085</v>
      </c>
      <c r="C1074">
        <v>2310090460</v>
      </c>
      <c r="D1074" t="s">
        <v>2276</v>
      </c>
      <c r="E1074">
        <v>2410090296</v>
      </c>
      <c r="F1074" t="s">
        <v>102</v>
      </c>
      <c r="G1074" t="s">
        <v>89</v>
      </c>
      <c r="H1074">
        <v>0.8</v>
      </c>
      <c r="I1074">
        <v>4</v>
      </c>
      <c r="J1074">
        <v>8000</v>
      </c>
      <c r="K1074">
        <f>+VLOOKUP(E1074,Costos!$A$1:$I$716100,9,FALSE)</f>
        <v>20.895799</v>
      </c>
      <c r="L1074" t="str">
        <f t="shared" si="44"/>
        <v>241</v>
      </c>
      <c r="M1074" t="str">
        <f t="shared" si="45"/>
        <v>241009</v>
      </c>
      <c r="N1074" t="str">
        <f>IFERROR(IF(L1074="231","231",VLOOKUP(E1074,Materiales!$A$1:$G$37443,7,FALSE)),"N/A")</f>
        <v>Masterbach</v>
      </c>
    </row>
    <row r="1075" spans="1:14" x14ac:dyDescent="0.25">
      <c r="A1075">
        <v>2110020108</v>
      </c>
      <c r="B1075" t="s">
        <v>1085</v>
      </c>
      <c r="C1075">
        <v>2310090460</v>
      </c>
      <c r="D1075" t="s">
        <v>2276</v>
      </c>
      <c r="E1075">
        <v>2410290142</v>
      </c>
      <c r="F1075" t="s">
        <v>3337</v>
      </c>
      <c r="G1075" t="s">
        <v>89</v>
      </c>
      <c r="H1075">
        <v>40</v>
      </c>
      <c r="I1075">
        <v>4</v>
      </c>
      <c r="J1075">
        <v>8000</v>
      </c>
      <c r="K1075">
        <f>+VLOOKUP(E1075,Costos!$A$1:$I$716100,9,FALSE)</f>
        <v>6.1459729999999997</v>
      </c>
      <c r="L1075" t="str">
        <f t="shared" si="44"/>
        <v>241</v>
      </c>
      <c r="M1075" t="str">
        <f t="shared" si="45"/>
        <v>241029</v>
      </c>
      <c r="N1075" t="str">
        <f>IFERROR(IF(L1075="231","231",VLOOKUP(E1075,Materiales!$A$1:$G$37443,7,FALSE)),"N/A")</f>
        <v>Resinas</v>
      </c>
    </row>
    <row r="1076" spans="1:14" x14ac:dyDescent="0.25">
      <c r="A1076">
        <v>2110020108</v>
      </c>
      <c r="B1076" t="s">
        <v>1085</v>
      </c>
      <c r="C1076">
        <v>2310210152</v>
      </c>
      <c r="D1076" t="s">
        <v>2531</v>
      </c>
      <c r="E1076">
        <v>2310160241</v>
      </c>
      <c r="F1076" t="s">
        <v>2356</v>
      </c>
      <c r="G1076" t="s">
        <v>36</v>
      </c>
      <c r="H1076">
        <v>8000</v>
      </c>
      <c r="I1076">
        <v>2</v>
      </c>
      <c r="J1076">
        <v>8000</v>
      </c>
      <c r="K1076">
        <f>+VLOOKUP(E1076,Costos!$A$1:$I$716100,9,FALSE)</f>
        <v>2.4420000000000001E-2</v>
      </c>
      <c r="L1076" t="str">
        <f t="shared" si="44"/>
        <v>231</v>
      </c>
      <c r="M1076" t="str">
        <f t="shared" si="45"/>
        <v>231016</v>
      </c>
      <c r="N1076" t="str">
        <f>IFERROR(IF(L1076="231","231",VLOOKUP(E1076,Materiales!$A$1:$G$37443,7,FALSE)),"N/A")</f>
        <v>231</v>
      </c>
    </row>
    <row r="1077" spans="1:14" x14ac:dyDescent="0.25">
      <c r="A1077">
        <v>2110020108</v>
      </c>
      <c r="B1077" t="s">
        <v>1085</v>
      </c>
      <c r="C1077">
        <v>2310160241</v>
      </c>
      <c r="D1077" t="s">
        <v>2356</v>
      </c>
      <c r="E1077">
        <v>2410090296</v>
      </c>
      <c r="F1077" t="s">
        <v>102</v>
      </c>
      <c r="G1077" t="s">
        <v>89</v>
      </c>
      <c r="H1077">
        <v>0.32800000000000001</v>
      </c>
      <c r="I1077">
        <v>3</v>
      </c>
      <c r="J1077">
        <v>8000</v>
      </c>
      <c r="K1077">
        <f>+VLOOKUP(E1077,Costos!$A$1:$I$716100,9,FALSE)</f>
        <v>20.895799</v>
      </c>
      <c r="L1077" t="str">
        <f t="shared" si="44"/>
        <v>241</v>
      </c>
      <c r="M1077" t="str">
        <f t="shared" si="45"/>
        <v>241009</v>
      </c>
      <c r="N1077" t="str">
        <f>IFERROR(IF(L1077="231","231",VLOOKUP(E1077,Materiales!$A$1:$G$37443,7,FALSE)),"N/A")</f>
        <v>Masterbach</v>
      </c>
    </row>
    <row r="1078" spans="1:14" x14ac:dyDescent="0.25">
      <c r="A1078">
        <v>2110020108</v>
      </c>
      <c r="B1078" t="s">
        <v>1085</v>
      </c>
      <c r="C1078">
        <v>2310160241</v>
      </c>
      <c r="D1078" t="s">
        <v>2356</v>
      </c>
      <c r="E1078">
        <v>2410290215</v>
      </c>
      <c r="F1078" t="s">
        <v>3343</v>
      </c>
      <c r="G1078" t="s">
        <v>89</v>
      </c>
      <c r="H1078">
        <v>16.64</v>
      </c>
      <c r="I1078">
        <v>3</v>
      </c>
      <c r="J1078">
        <v>8000</v>
      </c>
      <c r="K1078">
        <f>+VLOOKUP(E1078,Costos!$A$1:$I$716100,9,FALSE)</f>
        <v>6.9057969999999997</v>
      </c>
      <c r="L1078" t="str">
        <f t="shared" si="44"/>
        <v>241</v>
      </c>
      <c r="M1078" t="str">
        <f t="shared" si="45"/>
        <v>241029</v>
      </c>
      <c r="N1078" t="str">
        <f>IFERROR(IF(L1078="231","231",VLOOKUP(E1078,Materiales!$A$1:$G$37443,7,FALSE)),"N/A")</f>
        <v>Resinas</v>
      </c>
    </row>
    <row r="1079" spans="1:14" x14ac:dyDescent="0.25">
      <c r="A1079">
        <v>2110020108</v>
      </c>
      <c r="B1079" t="s">
        <v>1085</v>
      </c>
      <c r="C1079">
        <v>2310210152</v>
      </c>
      <c r="D1079" t="s">
        <v>2531</v>
      </c>
      <c r="E1079">
        <v>2310160251</v>
      </c>
      <c r="F1079" t="s">
        <v>2366</v>
      </c>
      <c r="G1079" t="s">
        <v>36</v>
      </c>
      <c r="H1079">
        <v>8000</v>
      </c>
      <c r="I1079">
        <v>2</v>
      </c>
      <c r="J1079">
        <v>8000</v>
      </c>
      <c r="K1079">
        <f>+VLOOKUP(E1079,Costos!$A$1:$I$716100,9,FALSE)</f>
        <v>1.1675E-2</v>
      </c>
      <c r="L1079" t="str">
        <f t="shared" si="44"/>
        <v>231</v>
      </c>
      <c r="M1079" t="str">
        <f t="shared" si="45"/>
        <v>231016</v>
      </c>
      <c r="N1079" t="str">
        <f>IFERROR(IF(L1079="231","231",VLOOKUP(E1079,Materiales!$A$1:$G$37443,7,FALSE)),"N/A")</f>
        <v>231</v>
      </c>
    </row>
    <row r="1080" spans="1:14" x14ac:dyDescent="0.25">
      <c r="A1080">
        <v>2110020108</v>
      </c>
      <c r="B1080" t="s">
        <v>1085</v>
      </c>
      <c r="C1080">
        <v>2310160251</v>
      </c>
      <c r="D1080" t="s">
        <v>2366</v>
      </c>
      <c r="E1080">
        <v>2410090296</v>
      </c>
      <c r="F1080" t="s">
        <v>102</v>
      </c>
      <c r="G1080" t="s">
        <v>89</v>
      </c>
      <c r="H1080">
        <v>0.2044</v>
      </c>
      <c r="I1080">
        <v>3</v>
      </c>
      <c r="J1080">
        <v>8000</v>
      </c>
      <c r="K1080">
        <f>+VLOOKUP(E1080,Costos!$A$1:$I$716100,9,FALSE)</f>
        <v>20.895799</v>
      </c>
      <c r="L1080" t="str">
        <f t="shared" si="44"/>
        <v>241</v>
      </c>
      <c r="M1080" t="str">
        <f t="shared" si="45"/>
        <v>241009</v>
      </c>
      <c r="N1080" t="str">
        <f>IFERROR(IF(L1080="231","231",VLOOKUP(E1080,Materiales!$A$1:$G$37443,7,FALSE)),"N/A")</f>
        <v>Masterbach</v>
      </c>
    </row>
    <row r="1081" spans="1:14" x14ac:dyDescent="0.25">
      <c r="A1081">
        <v>2110020108</v>
      </c>
      <c r="B1081" t="s">
        <v>1085</v>
      </c>
      <c r="C1081">
        <v>2310160251</v>
      </c>
      <c r="D1081" t="s">
        <v>2366</v>
      </c>
      <c r="E1081">
        <v>2410290626</v>
      </c>
      <c r="F1081" t="s">
        <v>92</v>
      </c>
      <c r="G1081" t="s">
        <v>89</v>
      </c>
      <c r="H1081">
        <v>10.222200000000001</v>
      </c>
      <c r="I1081">
        <v>3</v>
      </c>
      <c r="J1081">
        <v>8000</v>
      </c>
      <c r="K1081">
        <f>+VLOOKUP(E1081,Costos!$A$1:$I$716100,9,FALSE)</f>
        <v>6.3063640000000003</v>
      </c>
      <c r="L1081" t="str">
        <f t="shared" si="44"/>
        <v>241</v>
      </c>
      <c r="M1081" t="str">
        <f t="shared" si="45"/>
        <v>241029</v>
      </c>
      <c r="N1081" t="str">
        <f>IFERROR(IF(L1081="231","231",VLOOKUP(E1081,Materiales!$A$1:$G$37443,7,FALSE)),"N/A")</f>
        <v>Resinas</v>
      </c>
    </row>
    <row r="1082" spans="1:14" x14ac:dyDescent="0.25">
      <c r="A1082">
        <v>2110020108</v>
      </c>
      <c r="B1082" t="s">
        <v>1085</v>
      </c>
      <c r="C1082">
        <v>2310210152</v>
      </c>
      <c r="D1082" t="s">
        <v>2531</v>
      </c>
      <c r="E1082">
        <v>2410170037</v>
      </c>
      <c r="F1082" t="s">
        <v>3279</v>
      </c>
      <c r="G1082" t="s">
        <v>36</v>
      </c>
      <c r="H1082">
        <v>8000</v>
      </c>
      <c r="I1082">
        <v>2</v>
      </c>
      <c r="J1082">
        <v>8000</v>
      </c>
      <c r="K1082">
        <f>+VLOOKUP(E1082,Costos!$A$1:$I$716100,9,FALSE)</f>
        <v>4.2382999999999997E-2</v>
      </c>
      <c r="L1082" t="str">
        <f t="shared" si="44"/>
        <v>241</v>
      </c>
      <c r="M1082" t="str">
        <f t="shared" si="45"/>
        <v>241017</v>
      </c>
      <c r="N1082" t="str">
        <f>IFERROR(IF(L1082="231","231",VLOOKUP(E1082,Materiales!$A$1:$G$37443,7,FALSE)),"N/A")</f>
        <v>Filtros</v>
      </c>
    </row>
    <row r="1083" spans="1:14" x14ac:dyDescent="0.25">
      <c r="A1083">
        <v>2110020108</v>
      </c>
      <c r="B1083" t="s">
        <v>1085</v>
      </c>
      <c r="C1083">
        <v>2310210152</v>
      </c>
      <c r="D1083" t="s">
        <v>2531</v>
      </c>
      <c r="E1083">
        <v>2410170233</v>
      </c>
      <c r="F1083" t="s">
        <v>3294</v>
      </c>
      <c r="G1083" t="s">
        <v>36</v>
      </c>
      <c r="H1083">
        <v>8000</v>
      </c>
      <c r="I1083">
        <v>2</v>
      </c>
      <c r="J1083">
        <v>8000</v>
      </c>
      <c r="K1083">
        <f>+VLOOKUP(E1083,Costos!$A$1:$I$716100,9,FALSE)</f>
        <v>2.9669999999999998E-2</v>
      </c>
      <c r="L1083" t="str">
        <f t="shared" si="44"/>
        <v>241</v>
      </c>
      <c r="M1083" t="str">
        <f t="shared" si="45"/>
        <v>241017</v>
      </c>
      <c r="N1083" t="str">
        <f>IFERROR(IF(L1083="231","231",VLOOKUP(E1083,Materiales!$A$1:$G$37443,7,FALSE)),"N/A")</f>
        <v>Puntas</v>
      </c>
    </row>
    <row r="1084" spans="1:14" x14ac:dyDescent="0.25">
      <c r="A1084">
        <v>2110020108</v>
      </c>
      <c r="B1084" t="s">
        <v>1085</v>
      </c>
      <c r="C1084">
        <v>2310210152</v>
      </c>
      <c r="D1084" t="s">
        <v>2531</v>
      </c>
      <c r="E1084">
        <v>2310180044</v>
      </c>
      <c r="F1084" t="s">
        <v>54</v>
      </c>
      <c r="G1084" t="s">
        <v>89</v>
      </c>
      <c r="H1084">
        <v>25.333300000000001</v>
      </c>
      <c r="I1084">
        <v>2</v>
      </c>
      <c r="J1084">
        <v>8000</v>
      </c>
      <c r="K1084">
        <f>+VLOOKUP(E1084,Costos!$A$1:$I$716100,9,FALSE)</f>
        <v>6.6587930000000002</v>
      </c>
      <c r="L1084" t="str">
        <f t="shared" si="44"/>
        <v>231</v>
      </c>
      <c r="M1084" t="str">
        <f t="shared" si="45"/>
        <v>231018</v>
      </c>
      <c r="N1084" t="str">
        <f>IFERROR(IF(L1084="231","231",VLOOKUP(E1084,Materiales!$A$1:$G$37443,7,FALSE)),"N/A")</f>
        <v>231</v>
      </c>
    </row>
    <row r="1085" spans="1:14" x14ac:dyDescent="0.25">
      <c r="A1085">
        <v>2110020108</v>
      </c>
      <c r="B1085" t="s">
        <v>1085</v>
      </c>
      <c r="C1085">
        <v>2310180044</v>
      </c>
      <c r="D1085" t="s">
        <v>54</v>
      </c>
      <c r="E1085">
        <v>2430450001</v>
      </c>
      <c r="F1085" t="s">
        <v>93</v>
      </c>
      <c r="G1085" t="s">
        <v>89</v>
      </c>
      <c r="H1085">
        <v>2.5333000000000001</v>
      </c>
      <c r="I1085">
        <v>3</v>
      </c>
      <c r="J1085">
        <v>8000</v>
      </c>
      <c r="K1085">
        <f>+VLOOKUP(E1085,Costos!$A$1:$I$716100,9,FALSE)</f>
        <v>6.0336119999999998</v>
      </c>
      <c r="L1085" t="str">
        <f t="shared" si="44"/>
        <v>243</v>
      </c>
      <c r="M1085" t="str">
        <f t="shared" si="45"/>
        <v>243045</v>
      </c>
      <c r="N1085" t="str">
        <f>IFERROR(IF(L1085="231","231",VLOOKUP(E1085,Materiales!$A$1:$G$37443,7,FALSE)),"N/A")</f>
        <v>Varios</v>
      </c>
    </row>
    <row r="1086" spans="1:14" x14ac:dyDescent="0.25">
      <c r="A1086">
        <v>2110020108</v>
      </c>
      <c r="B1086" t="s">
        <v>1085</v>
      </c>
      <c r="C1086">
        <v>2310180044</v>
      </c>
      <c r="D1086" t="s">
        <v>54</v>
      </c>
      <c r="E1086">
        <v>2310180048</v>
      </c>
      <c r="F1086" t="s">
        <v>94</v>
      </c>
      <c r="G1086" t="s">
        <v>89</v>
      </c>
      <c r="H1086">
        <v>3.1667000000000001</v>
      </c>
      <c r="I1086">
        <v>3</v>
      </c>
      <c r="J1086">
        <v>8000</v>
      </c>
      <c r="K1086">
        <f>+VLOOKUP(E1086,Costos!$A$1:$I$716100,9,FALSE)</f>
        <v>2.8371430000000002</v>
      </c>
      <c r="L1086" t="str">
        <f t="shared" si="44"/>
        <v>231</v>
      </c>
      <c r="M1086" t="str">
        <f t="shared" si="45"/>
        <v>231018</v>
      </c>
      <c r="N1086" t="str">
        <f>IFERROR(IF(L1086="231","231",VLOOKUP(E1086,Materiales!$A$1:$G$37443,7,FALSE)),"N/A")</f>
        <v>231</v>
      </c>
    </row>
    <row r="1087" spans="1:14" x14ac:dyDescent="0.25">
      <c r="A1087">
        <v>2110020108</v>
      </c>
      <c r="B1087" t="s">
        <v>1085</v>
      </c>
      <c r="C1087">
        <v>2310180048</v>
      </c>
      <c r="D1087" t="s">
        <v>94</v>
      </c>
      <c r="E1087">
        <v>2410210019</v>
      </c>
      <c r="F1087" t="s">
        <v>113</v>
      </c>
      <c r="G1087" t="s">
        <v>89</v>
      </c>
      <c r="H1087">
        <v>6.3299999999999995E-2</v>
      </c>
      <c r="I1087">
        <v>4</v>
      </c>
      <c r="J1087">
        <v>8000</v>
      </c>
      <c r="K1087">
        <f>+VLOOKUP(E1087,Costos!$A$1:$I$716100,9,FALSE)</f>
        <v>7.7568599999999996</v>
      </c>
      <c r="L1087" t="str">
        <f t="shared" si="44"/>
        <v>241</v>
      </c>
      <c r="M1087" t="str">
        <f t="shared" si="45"/>
        <v>241021</v>
      </c>
      <c r="N1087" t="str">
        <f>IFERROR(IF(L1087="231","231",VLOOKUP(E1087,Materiales!$A$1:$G$37443,7,FALSE)),"N/A")</f>
        <v>Varios</v>
      </c>
    </row>
    <row r="1088" spans="1:14" x14ac:dyDescent="0.25">
      <c r="A1088">
        <v>2110020108</v>
      </c>
      <c r="B1088" t="s">
        <v>1085</v>
      </c>
      <c r="C1088">
        <v>2310180048</v>
      </c>
      <c r="D1088" t="s">
        <v>94</v>
      </c>
      <c r="E1088">
        <v>2430930001</v>
      </c>
      <c r="F1088" t="s">
        <v>114</v>
      </c>
      <c r="G1088" t="s">
        <v>89</v>
      </c>
      <c r="H1088">
        <v>1.615</v>
      </c>
      <c r="I1088">
        <v>4</v>
      </c>
      <c r="J1088">
        <v>8000</v>
      </c>
      <c r="K1088">
        <f>+VLOOKUP(E1088,Costos!$A$1:$I$716100,9,FALSE)</f>
        <v>5.7966670000000002</v>
      </c>
      <c r="L1088" t="str">
        <f t="shared" si="44"/>
        <v>243</v>
      </c>
      <c r="M1088" t="str">
        <f t="shared" si="45"/>
        <v>243093</v>
      </c>
      <c r="N1088" t="str">
        <f>IFERROR(IF(L1088="231","231",VLOOKUP(E1088,Materiales!$A$1:$G$37443,7,FALSE)),"N/A")</f>
        <v>Alcohol</v>
      </c>
    </row>
    <row r="1089" spans="1:14" x14ac:dyDescent="0.25">
      <c r="A1089">
        <v>2110020108</v>
      </c>
      <c r="B1089" t="s">
        <v>1085</v>
      </c>
      <c r="C1089">
        <v>2310180048</v>
      </c>
      <c r="D1089" t="s">
        <v>94</v>
      </c>
      <c r="E1089">
        <v>2430880022</v>
      </c>
      <c r="F1089" t="s">
        <v>115</v>
      </c>
      <c r="G1089" t="s">
        <v>89</v>
      </c>
      <c r="H1089">
        <v>9.4999999999999998E-3</v>
      </c>
      <c r="I1089">
        <v>4</v>
      </c>
      <c r="J1089">
        <v>8000</v>
      </c>
      <c r="K1089">
        <f>+VLOOKUP(E1089,Costos!$A$1:$I$716100,9,FALSE)</f>
        <v>6.1924229999999998</v>
      </c>
      <c r="L1089" t="str">
        <f t="shared" si="44"/>
        <v>243</v>
      </c>
      <c r="M1089" t="str">
        <f t="shared" si="45"/>
        <v>243088</v>
      </c>
      <c r="N1089" t="str">
        <f>IFERROR(IF(L1089="231","231",VLOOKUP(E1089,Materiales!$A$1:$G$37443,7,FALSE)),"N/A")</f>
        <v>Varios</v>
      </c>
    </row>
    <row r="1090" spans="1:14" x14ac:dyDescent="0.25">
      <c r="A1090">
        <v>2110020108</v>
      </c>
      <c r="B1090" t="s">
        <v>1085</v>
      </c>
      <c r="C1090">
        <v>2310180044</v>
      </c>
      <c r="D1090" t="s">
        <v>54</v>
      </c>
      <c r="E1090">
        <v>2410210003</v>
      </c>
      <c r="F1090" t="s">
        <v>95</v>
      </c>
      <c r="G1090" t="s">
        <v>89</v>
      </c>
      <c r="H1090">
        <v>5.0667</v>
      </c>
      <c r="I1090">
        <v>3</v>
      </c>
      <c r="J1090">
        <v>8000</v>
      </c>
      <c r="K1090">
        <f>+VLOOKUP(E1090,Costos!$A$1:$I$716100,9,FALSE)</f>
        <v>4.9316240000000002</v>
      </c>
      <c r="L1090" t="str">
        <f t="shared" si="44"/>
        <v>241</v>
      </c>
      <c r="M1090" t="str">
        <f t="shared" si="45"/>
        <v>241021</v>
      </c>
      <c r="N1090" t="str">
        <f>IFERROR(IF(L1090="231","231",VLOOKUP(E1090,Materiales!$A$1:$G$37443,7,FALSE)),"N/A")</f>
        <v>Varios</v>
      </c>
    </row>
    <row r="1091" spans="1:14" x14ac:dyDescent="0.25">
      <c r="A1091">
        <v>2110020108</v>
      </c>
      <c r="B1091" t="s">
        <v>1085</v>
      </c>
      <c r="C1091">
        <v>2310180044</v>
      </c>
      <c r="D1091" t="s">
        <v>54</v>
      </c>
      <c r="E1091">
        <v>2410090267</v>
      </c>
      <c r="F1091" t="s">
        <v>96</v>
      </c>
      <c r="G1091" t="s">
        <v>89</v>
      </c>
      <c r="H1091">
        <v>2.0299999999999999E-2</v>
      </c>
      <c r="I1091">
        <v>3</v>
      </c>
      <c r="J1091">
        <v>8000</v>
      </c>
      <c r="K1091">
        <f>+VLOOKUP(E1091,Costos!$A$1:$I$716100,9,FALSE)</f>
        <v>123.04801999999999</v>
      </c>
      <c r="L1091" t="str">
        <f t="shared" si="44"/>
        <v>241</v>
      </c>
      <c r="M1091" t="str">
        <f t="shared" si="45"/>
        <v>241009</v>
      </c>
      <c r="N1091" t="str">
        <f>IFERROR(IF(L1091="231","231",VLOOKUP(E1091,Materiales!$A$1:$G$37443,7,FALSE)),"N/A")</f>
        <v>Spectra</v>
      </c>
    </row>
    <row r="1092" spans="1:14" x14ac:dyDescent="0.25">
      <c r="A1092">
        <v>2110020108</v>
      </c>
      <c r="B1092" t="s">
        <v>1085</v>
      </c>
      <c r="C1092">
        <v>2310180044</v>
      </c>
      <c r="D1092" t="s">
        <v>54</v>
      </c>
      <c r="E1092">
        <v>2410090268</v>
      </c>
      <c r="F1092" t="s">
        <v>97</v>
      </c>
      <c r="G1092" t="s">
        <v>89</v>
      </c>
      <c r="H1092">
        <v>0.34710000000000002</v>
      </c>
      <c r="I1092">
        <v>3</v>
      </c>
      <c r="J1092">
        <v>8000</v>
      </c>
      <c r="K1092">
        <f>+VLOOKUP(E1092,Costos!$A$1:$I$716100,9,FALSE)</f>
        <v>126.46600100000001</v>
      </c>
      <c r="L1092" t="str">
        <f t="shared" si="44"/>
        <v>241</v>
      </c>
      <c r="M1092" t="str">
        <f t="shared" si="45"/>
        <v>241009</v>
      </c>
      <c r="N1092" t="str">
        <f>IFERROR(IF(L1092="231","231",VLOOKUP(E1092,Materiales!$A$1:$G$37443,7,FALSE)),"N/A")</f>
        <v>Spectra</v>
      </c>
    </row>
    <row r="1093" spans="1:14" x14ac:dyDescent="0.25">
      <c r="A1093">
        <v>2110020108</v>
      </c>
      <c r="B1093" t="s">
        <v>1085</v>
      </c>
      <c r="C1093">
        <v>2310180044</v>
      </c>
      <c r="D1093" t="s">
        <v>54</v>
      </c>
      <c r="E1093">
        <v>2410090265</v>
      </c>
      <c r="F1093" t="s">
        <v>103</v>
      </c>
      <c r="G1093" t="s">
        <v>89</v>
      </c>
      <c r="H1093">
        <v>0.50670000000000004</v>
      </c>
      <c r="I1093">
        <v>3</v>
      </c>
      <c r="J1093">
        <v>8000</v>
      </c>
      <c r="K1093">
        <f>+VLOOKUP(E1093,Costos!$A$1:$I$716100,9,FALSE)</f>
        <v>86.356539999999995</v>
      </c>
      <c r="L1093" t="str">
        <f t="shared" si="44"/>
        <v>241</v>
      </c>
      <c r="M1093" t="str">
        <f t="shared" si="45"/>
        <v>241009</v>
      </c>
      <c r="N1093" t="str">
        <f>IFERROR(IF(L1093="231","231",VLOOKUP(E1093,Materiales!$A$1:$G$37443,7,FALSE)),"N/A")</f>
        <v>Spectra</v>
      </c>
    </row>
    <row r="1094" spans="1:14" x14ac:dyDescent="0.25">
      <c r="A1094">
        <v>2110020108</v>
      </c>
      <c r="B1094" t="s">
        <v>1085</v>
      </c>
      <c r="C1094">
        <v>2110020108</v>
      </c>
      <c r="D1094" t="s">
        <v>1085</v>
      </c>
      <c r="E1094">
        <v>2310210153</v>
      </c>
      <c r="F1094" t="s">
        <v>2532</v>
      </c>
      <c r="G1094" t="s">
        <v>36</v>
      </c>
      <c r="H1094">
        <v>8000</v>
      </c>
      <c r="I1094">
        <v>1</v>
      </c>
      <c r="J1094">
        <v>8000</v>
      </c>
      <c r="K1094">
        <f>+VLOOKUP(E1094,Costos!$A$1:$I$716100,9,FALSE)</f>
        <v>0.21659400000000001</v>
      </c>
      <c r="L1094" t="str">
        <f t="shared" si="44"/>
        <v>231</v>
      </c>
      <c r="M1094" t="str">
        <f t="shared" si="45"/>
        <v>231021</v>
      </c>
      <c r="N1094" t="str">
        <f>IFERROR(IF(L1094="231","231",VLOOKUP(E1094,Materiales!$A$1:$G$37443,7,FALSE)),"N/A")</f>
        <v>231</v>
      </c>
    </row>
    <row r="1095" spans="1:14" x14ac:dyDescent="0.25">
      <c r="A1095">
        <v>2110020108</v>
      </c>
      <c r="B1095" t="s">
        <v>1085</v>
      </c>
      <c r="C1095">
        <v>2310210153</v>
      </c>
      <c r="D1095" t="s">
        <v>2532</v>
      </c>
      <c r="E1095">
        <v>2310090495</v>
      </c>
      <c r="F1095" t="s">
        <v>2292</v>
      </c>
      <c r="G1095" t="s">
        <v>36</v>
      </c>
      <c r="H1095">
        <v>8000</v>
      </c>
      <c r="I1095">
        <v>2</v>
      </c>
      <c r="J1095">
        <v>8000</v>
      </c>
      <c r="K1095">
        <f>+VLOOKUP(E1095,Costos!$A$1:$I$716100,9,FALSE)</f>
        <v>4.9668999999999998E-2</v>
      </c>
      <c r="L1095" t="str">
        <f t="shared" si="44"/>
        <v>231</v>
      </c>
      <c r="M1095" t="str">
        <f t="shared" si="45"/>
        <v>231009</v>
      </c>
      <c r="N1095" t="str">
        <f>IFERROR(IF(L1095="231","231",VLOOKUP(E1095,Materiales!$A$1:$G$37443,7,FALSE)),"N/A")</f>
        <v>231</v>
      </c>
    </row>
    <row r="1096" spans="1:14" x14ac:dyDescent="0.25">
      <c r="A1096">
        <v>2110020108</v>
      </c>
      <c r="B1096" t="s">
        <v>1085</v>
      </c>
      <c r="C1096">
        <v>2310090495</v>
      </c>
      <c r="D1096" t="s">
        <v>2292</v>
      </c>
      <c r="E1096">
        <v>2410110108</v>
      </c>
      <c r="F1096" t="s">
        <v>3256</v>
      </c>
      <c r="G1096" t="s">
        <v>89</v>
      </c>
      <c r="H1096">
        <v>4.0000000000000001E-3</v>
      </c>
      <c r="I1096">
        <v>3</v>
      </c>
      <c r="J1096">
        <v>8000</v>
      </c>
      <c r="K1096">
        <f>+VLOOKUP(E1096,Costos!$A$1:$I$716100,9,FALSE)</f>
        <v>89.025000000000006</v>
      </c>
      <c r="L1096" t="str">
        <f t="shared" si="44"/>
        <v>241</v>
      </c>
      <c r="M1096" t="str">
        <f t="shared" si="45"/>
        <v>241011</v>
      </c>
      <c r="N1096" t="str">
        <f>IFERROR(IF(L1096="231","231",VLOOKUP(E1096,Materiales!$A$1:$G$37443,7,FALSE)),"N/A")</f>
        <v>tintas</v>
      </c>
    </row>
    <row r="1097" spans="1:14" x14ac:dyDescent="0.25">
      <c r="A1097">
        <v>2110020108</v>
      </c>
      <c r="B1097" t="s">
        <v>1085</v>
      </c>
      <c r="C1097">
        <v>2310090495</v>
      </c>
      <c r="D1097" t="s">
        <v>2292</v>
      </c>
      <c r="E1097">
        <v>2410200005</v>
      </c>
      <c r="F1097" t="s">
        <v>3306</v>
      </c>
      <c r="G1097" t="s">
        <v>3152</v>
      </c>
      <c r="H1097">
        <v>4.0000000000000002E-4</v>
      </c>
      <c r="I1097">
        <v>3</v>
      </c>
      <c r="J1097">
        <v>8000</v>
      </c>
      <c r="K1097">
        <f>+VLOOKUP(E1097,Costos!$A$1:$I$716100,9,FALSE)</f>
        <v>26.802499999999998</v>
      </c>
      <c r="L1097" t="str">
        <f t="shared" si="44"/>
        <v>241</v>
      </c>
      <c r="M1097" t="str">
        <f t="shared" si="45"/>
        <v>241020</v>
      </c>
      <c r="N1097" t="str">
        <f>IFERROR(IF(L1097="231","231",VLOOKUP(E1097,Materiales!$A$1:$G$37443,7,FALSE)),"N/A")</f>
        <v>Varios</v>
      </c>
    </row>
    <row r="1098" spans="1:14" x14ac:dyDescent="0.25">
      <c r="A1098">
        <v>2110020108</v>
      </c>
      <c r="B1098" t="s">
        <v>1085</v>
      </c>
      <c r="C1098">
        <v>2310090495</v>
      </c>
      <c r="D1098" t="s">
        <v>2292</v>
      </c>
      <c r="E1098">
        <v>2310090461</v>
      </c>
      <c r="F1098" t="s">
        <v>4739</v>
      </c>
      <c r="G1098" t="s">
        <v>36</v>
      </c>
      <c r="H1098">
        <v>8000</v>
      </c>
      <c r="I1098">
        <v>3</v>
      </c>
      <c r="J1098">
        <v>8000</v>
      </c>
      <c r="K1098">
        <f>+VLOOKUP(E1098,Costos!$A$1:$I$716100,9,FALSE)</f>
        <v>4.3741000000000002E-2</v>
      </c>
      <c r="L1098" t="str">
        <f t="shared" si="44"/>
        <v>231</v>
      </c>
      <c r="M1098" t="str">
        <f t="shared" si="45"/>
        <v>231009</v>
      </c>
      <c r="N1098" t="str">
        <f>IFERROR(IF(L1098="231","231",VLOOKUP(E1098,Materiales!$A$1:$G$37443,7,FALSE)),"N/A")</f>
        <v>231</v>
      </c>
    </row>
    <row r="1099" spans="1:14" x14ac:dyDescent="0.25">
      <c r="A1099">
        <v>2110020108</v>
      </c>
      <c r="B1099" t="s">
        <v>1085</v>
      </c>
      <c r="C1099">
        <v>2310090461</v>
      </c>
      <c r="D1099" t="s">
        <v>4739</v>
      </c>
      <c r="E1099">
        <v>2410090297</v>
      </c>
      <c r="F1099" t="s">
        <v>104</v>
      </c>
      <c r="G1099" t="s">
        <v>89</v>
      </c>
      <c r="H1099">
        <v>0.7218</v>
      </c>
      <c r="I1099">
        <v>4</v>
      </c>
      <c r="J1099">
        <v>8000</v>
      </c>
      <c r="K1099">
        <f>+VLOOKUP(E1099,Costos!$A$1:$I$716100,9,FALSE)</f>
        <v>14.185767</v>
      </c>
      <c r="L1099" t="str">
        <f t="shared" si="44"/>
        <v>241</v>
      </c>
      <c r="M1099" t="str">
        <f t="shared" si="45"/>
        <v>241009</v>
      </c>
      <c r="N1099" t="str">
        <f>IFERROR(IF(L1099="231","231",VLOOKUP(E1099,Materiales!$A$1:$G$37443,7,FALSE)),"N/A")</f>
        <v>Masterbach</v>
      </c>
    </row>
    <row r="1100" spans="1:14" x14ac:dyDescent="0.25">
      <c r="A1100">
        <v>2110020108</v>
      </c>
      <c r="B1100" t="s">
        <v>1085</v>
      </c>
      <c r="C1100">
        <v>2310090461</v>
      </c>
      <c r="D1100" t="s">
        <v>4739</v>
      </c>
      <c r="E1100">
        <v>2410290142</v>
      </c>
      <c r="F1100" t="s">
        <v>3337</v>
      </c>
      <c r="G1100" t="s">
        <v>89</v>
      </c>
      <c r="H1100">
        <v>39.218000000000004</v>
      </c>
      <c r="I1100">
        <v>4</v>
      </c>
      <c r="J1100">
        <v>8000</v>
      </c>
      <c r="K1100">
        <f>+VLOOKUP(E1100,Costos!$A$1:$I$716100,9,FALSE)</f>
        <v>6.1459729999999997</v>
      </c>
      <c r="L1100" t="str">
        <f t="shared" si="44"/>
        <v>241</v>
      </c>
      <c r="M1100" t="str">
        <f t="shared" si="45"/>
        <v>241029</v>
      </c>
      <c r="N1100" t="str">
        <f>IFERROR(IF(L1100="231","231",VLOOKUP(E1100,Materiales!$A$1:$G$37443,7,FALSE)),"N/A")</f>
        <v>Resinas</v>
      </c>
    </row>
    <row r="1101" spans="1:14" x14ac:dyDescent="0.25">
      <c r="A1101">
        <v>2110020108</v>
      </c>
      <c r="B1101" t="s">
        <v>1085</v>
      </c>
      <c r="C1101">
        <v>2310210153</v>
      </c>
      <c r="D1101" t="s">
        <v>2532</v>
      </c>
      <c r="E1101">
        <v>2310160242</v>
      </c>
      <c r="F1101" t="s">
        <v>2357</v>
      </c>
      <c r="G1101" t="s">
        <v>36</v>
      </c>
      <c r="H1101">
        <v>8000</v>
      </c>
      <c r="I1101">
        <v>2</v>
      </c>
      <c r="J1101">
        <v>8000</v>
      </c>
      <c r="K1101">
        <f>+VLOOKUP(E1101,Costos!$A$1:$I$716100,9,FALSE)</f>
        <v>2.5492999999999998E-2</v>
      </c>
      <c r="L1101" t="str">
        <f t="shared" si="44"/>
        <v>231</v>
      </c>
      <c r="M1101" t="str">
        <f t="shared" si="45"/>
        <v>231016</v>
      </c>
      <c r="N1101" t="str">
        <f>IFERROR(IF(L1101="231","231",VLOOKUP(E1101,Materiales!$A$1:$G$37443,7,FALSE)),"N/A")</f>
        <v>231</v>
      </c>
    </row>
    <row r="1102" spans="1:14" x14ac:dyDescent="0.25">
      <c r="A1102">
        <v>2110020108</v>
      </c>
      <c r="B1102" t="s">
        <v>1085</v>
      </c>
      <c r="C1102">
        <v>2310160242</v>
      </c>
      <c r="D1102" t="s">
        <v>2357</v>
      </c>
      <c r="E1102">
        <v>2410090297</v>
      </c>
      <c r="F1102" t="s">
        <v>104</v>
      </c>
      <c r="G1102" t="s">
        <v>89</v>
      </c>
      <c r="H1102">
        <v>0.32800000000000001</v>
      </c>
      <c r="I1102">
        <v>3</v>
      </c>
      <c r="J1102">
        <v>8000</v>
      </c>
      <c r="K1102">
        <f>+VLOOKUP(E1102,Costos!$A$1:$I$716100,9,FALSE)</f>
        <v>14.185767</v>
      </c>
      <c r="L1102" t="str">
        <f t="shared" si="44"/>
        <v>241</v>
      </c>
      <c r="M1102" t="str">
        <f t="shared" si="45"/>
        <v>241009</v>
      </c>
      <c r="N1102" t="str">
        <f>IFERROR(IF(L1102="231","231",VLOOKUP(E1102,Materiales!$A$1:$G$37443,7,FALSE)),"N/A")</f>
        <v>Masterbach</v>
      </c>
    </row>
    <row r="1103" spans="1:14" x14ac:dyDescent="0.25">
      <c r="A1103">
        <v>2110020108</v>
      </c>
      <c r="B1103" t="s">
        <v>1085</v>
      </c>
      <c r="C1103">
        <v>2310160242</v>
      </c>
      <c r="D1103" t="s">
        <v>2357</v>
      </c>
      <c r="E1103">
        <v>2410290215</v>
      </c>
      <c r="F1103" t="s">
        <v>3343</v>
      </c>
      <c r="G1103" t="s">
        <v>89</v>
      </c>
      <c r="H1103">
        <v>16.64</v>
      </c>
      <c r="I1103">
        <v>3</v>
      </c>
      <c r="J1103">
        <v>8000</v>
      </c>
      <c r="K1103">
        <f>+VLOOKUP(E1103,Costos!$A$1:$I$716100,9,FALSE)</f>
        <v>6.9057969999999997</v>
      </c>
      <c r="L1103" t="str">
        <f t="shared" si="44"/>
        <v>241</v>
      </c>
      <c r="M1103" t="str">
        <f t="shared" si="45"/>
        <v>241029</v>
      </c>
      <c r="N1103" t="str">
        <f>IFERROR(IF(L1103="231","231",VLOOKUP(E1103,Materiales!$A$1:$G$37443,7,FALSE)),"N/A")</f>
        <v>Resinas</v>
      </c>
    </row>
    <row r="1104" spans="1:14" x14ac:dyDescent="0.25">
      <c r="A1104">
        <v>2110020108</v>
      </c>
      <c r="B1104" t="s">
        <v>1085</v>
      </c>
      <c r="C1104">
        <v>2310210153</v>
      </c>
      <c r="D1104" t="s">
        <v>2532</v>
      </c>
      <c r="E1104">
        <v>2310160252</v>
      </c>
      <c r="F1104" t="s">
        <v>2367</v>
      </c>
      <c r="G1104" t="s">
        <v>36</v>
      </c>
      <c r="H1104">
        <v>8000</v>
      </c>
      <c r="I1104">
        <v>2</v>
      </c>
      <c r="J1104">
        <v>8000</v>
      </c>
      <c r="K1104">
        <f>+VLOOKUP(E1104,Costos!$A$1:$I$716100,9,FALSE)</f>
        <v>1.5675999999999999E-2</v>
      </c>
      <c r="L1104" t="str">
        <f t="shared" si="44"/>
        <v>231</v>
      </c>
      <c r="M1104" t="str">
        <f t="shared" si="45"/>
        <v>231016</v>
      </c>
      <c r="N1104" t="str">
        <f>IFERROR(IF(L1104="231","231",VLOOKUP(E1104,Materiales!$A$1:$G$37443,7,FALSE)),"N/A")</f>
        <v>231</v>
      </c>
    </row>
    <row r="1105" spans="1:14" x14ac:dyDescent="0.25">
      <c r="A1105">
        <v>2110020108</v>
      </c>
      <c r="B1105" t="s">
        <v>1085</v>
      </c>
      <c r="C1105">
        <v>2310160252</v>
      </c>
      <c r="D1105" t="s">
        <v>2367</v>
      </c>
      <c r="E1105">
        <v>2410090297</v>
      </c>
      <c r="F1105" t="s">
        <v>104</v>
      </c>
      <c r="G1105" t="s">
        <v>89</v>
      </c>
      <c r="H1105">
        <v>0.2044</v>
      </c>
      <c r="I1105">
        <v>3</v>
      </c>
      <c r="J1105">
        <v>8000</v>
      </c>
      <c r="K1105">
        <f>+VLOOKUP(E1105,Costos!$A$1:$I$716100,9,FALSE)</f>
        <v>14.185767</v>
      </c>
      <c r="L1105" t="str">
        <f t="shared" si="44"/>
        <v>241</v>
      </c>
      <c r="M1105" t="str">
        <f t="shared" si="45"/>
        <v>241009</v>
      </c>
      <c r="N1105" t="str">
        <f>IFERROR(IF(L1105="231","231",VLOOKUP(E1105,Materiales!$A$1:$G$37443,7,FALSE)),"N/A")</f>
        <v>Masterbach</v>
      </c>
    </row>
    <row r="1106" spans="1:14" x14ac:dyDescent="0.25">
      <c r="A1106">
        <v>2110020108</v>
      </c>
      <c r="B1106" t="s">
        <v>1085</v>
      </c>
      <c r="C1106">
        <v>2310160252</v>
      </c>
      <c r="D1106" t="s">
        <v>2367</v>
      </c>
      <c r="E1106">
        <v>2410290626</v>
      </c>
      <c r="F1106" t="s">
        <v>92</v>
      </c>
      <c r="G1106" t="s">
        <v>89</v>
      </c>
      <c r="H1106">
        <v>10.222200000000001</v>
      </c>
      <c r="I1106">
        <v>3</v>
      </c>
      <c r="J1106">
        <v>8000</v>
      </c>
      <c r="K1106">
        <f>+VLOOKUP(E1106,Costos!$A$1:$I$716100,9,FALSE)</f>
        <v>6.3063640000000003</v>
      </c>
      <c r="L1106" t="str">
        <f t="shared" si="44"/>
        <v>241</v>
      </c>
      <c r="M1106" t="str">
        <f t="shared" si="45"/>
        <v>241029</v>
      </c>
      <c r="N1106" t="str">
        <f>IFERROR(IF(L1106="231","231",VLOOKUP(E1106,Materiales!$A$1:$G$37443,7,FALSE)),"N/A")</f>
        <v>Resinas</v>
      </c>
    </row>
    <row r="1107" spans="1:14" x14ac:dyDescent="0.25">
      <c r="A1107">
        <v>2110020108</v>
      </c>
      <c r="B1107" t="s">
        <v>1085</v>
      </c>
      <c r="C1107">
        <v>2310210153</v>
      </c>
      <c r="D1107" t="s">
        <v>2532</v>
      </c>
      <c r="E1107">
        <v>2310180035</v>
      </c>
      <c r="F1107" t="s">
        <v>58</v>
      </c>
      <c r="G1107" t="s">
        <v>89</v>
      </c>
      <c r="H1107">
        <v>25.333300000000001</v>
      </c>
      <c r="I1107">
        <v>2</v>
      </c>
      <c r="J1107">
        <v>8000</v>
      </c>
      <c r="K1107">
        <f>+VLOOKUP(E1107,Costos!$A$1:$I$716100,9,FALSE)</f>
        <v>6.1059669999999997</v>
      </c>
      <c r="L1107" t="str">
        <f t="shared" si="44"/>
        <v>231</v>
      </c>
      <c r="M1107" t="str">
        <f t="shared" si="45"/>
        <v>231018</v>
      </c>
      <c r="N1107" t="str">
        <f>IFERROR(IF(L1107="231","231",VLOOKUP(E1107,Materiales!$A$1:$G$37443,7,FALSE)),"N/A")</f>
        <v>231</v>
      </c>
    </row>
    <row r="1108" spans="1:14" x14ac:dyDescent="0.25">
      <c r="A1108">
        <v>2110020108</v>
      </c>
      <c r="B1108" t="s">
        <v>1085</v>
      </c>
      <c r="C1108">
        <v>2310180035</v>
      </c>
      <c r="D1108" t="s">
        <v>58</v>
      </c>
      <c r="E1108">
        <v>2430450001</v>
      </c>
      <c r="F1108" t="s">
        <v>93</v>
      </c>
      <c r="G1108" t="s">
        <v>89</v>
      </c>
      <c r="H1108">
        <v>2.5333000000000001</v>
      </c>
      <c r="I1108">
        <v>3</v>
      </c>
      <c r="J1108">
        <v>8000</v>
      </c>
      <c r="K1108">
        <f>+VLOOKUP(E1108,Costos!$A$1:$I$716100,9,FALSE)</f>
        <v>6.0336119999999998</v>
      </c>
      <c r="L1108" t="str">
        <f t="shared" si="44"/>
        <v>243</v>
      </c>
      <c r="M1108" t="str">
        <f t="shared" si="45"/>
        <v>243045</v>
      </c>
      <c r="N1108" t="str">
        <f>IFERROR(IF(L1108="231","231",VLOOKUP(E1108,Materiales!$A$1:$G$37443,7,FALSE)),"N/A")</f>
        <v>Varios</v>
      </c>
    </row>
    <row r="1109" spans="1:14" x14ac:dyDescent="0.25">
      <c r="A1109">
        <v>2110020108</v>
      </c>
      <c r="B1109" t="s">
        <v>1085</v>
      </c>
      <c r="C1109">
        <v>2310180035</v>
      </c>
      <c r="D1109" t="s">
        <v>58</v>
      </c>
      <c r="E1109">
        <v>2310180048</v>
      </c>
      <c r="F1109" t="s">
        <v>94</v>
      </c>
      <c r="G1109" t="s">
        <v>89</v>
      </c>
      <c r="H1109">
        <v>3.1667000000000001</v>
      </c>
      <c r="I1109">
        <v>3</v>
      </c>
      <c r="J1109">
        <v>8000</v>
      </c>
      <c r="K1109">
        <f>+VLOOKUP(E1109,Costos!$A$1:$I$716100,9,FALSE)</f>
        <v>2.8371430000000002</v>
      </c>
      <c r="L1109" t="str">
        <f t="shared" si="44"/>
        <v>231</v>
      </c>
      <c r="M1109" t="str">
        <f t="shared" si="45"/>
        <v>231018</v>
      </c>
      <c r="N1109" t="str">
        <f>IFERROR(IF(L1109="231","231",VLOOKUP(E1109,Materiales!$A$1:$G$37443,7,FALSE)),"N/A")</f>
        <v>231</v>
      </c>
    </row>
    <row r="1110" spans="1:14" x14ac:dyDescent="0.25">
      <c r="A1110">
        <v>2110020108</v>
      </c>
      <c r="B1110" t="s">
        <v>1085</v>
      </c>
      <c r="C1110">
        <v>2310180048</v>
      </c>
      <c r="D1110" t="s">
        <v>94</v>
      </c>
      <c r="E1110">
        <v>2410210019</v>
      </c>
      <c r="F1110" t="s">
        <v>113</v>
      </c>
      <c r="G1110" t="s">
        <v>89</v>
      </c>
      <c r="H1110">
        <v>6.3299999999999995E-2</v>
      </c>
      <c r="I1110">
        <v>4</v>
      </c>
      <c r="J1110">
        <v>8000</v>
      </c>
      <c r="K1110">
        <f>+VLOOKUP(E1110,Costos!$A$1:$I$716100,9,FALSE)</f>
        <v>7.7568599999999996</v>
      </c>
      <c r="L1110" t="str">
        <f t="shared" si="44"/>
        <v>241</v>
      </c>
      <c r="M1110" t="str">
        <f t="shared" si="45"/>
        <v>241021</v>
      </c>
      <c r="N1110" t="str">
        <f>IFERROR(IF(L1110="231","231",VLOOKUP(E1110,Materiales!$A$1:$G$37443,7,FALSE)),"N/A")</f>
        <v>Varios</v>
      </c>
    </row>
    <row r="1111" spans="1:14" x14ac:dyDescent="0.25">
      <c r="A1111">
        <v>2110020108</v>
      </c>
      <c r="B1111" t="s">
        <v>1085</v>
      </c>
      <c r="C1111">
        <v>2310180048</v>
      </c>
      <c r="D1111" t="s">
        <v>94</v>
      </c>
      <c r="E1111">
        <v>2430930001</v>
      </c>
      <c r="F1111" t="s">
        <v>114</v>
      </c>
      <c r="G1111" t="s">
        <v>89</v>
      </c>
      <c r="H1111">
        <v>1.615</v>
      </c>
      <c r="I1111">
        <v>4</v>
      </c>
      <c r="J1111">
        <v>8000</v>
      </c>
      <c r="K1111">
        <f>+VLOOKUP(E1111,Costos!$A$1:$I$716100,9,FALSE)</f>
        <v>5.7966670000000002</v>
      </c>
      <c r="L1111" t="str">
        <f t="shared" si="44"/>
        <v>243</v>
      </c>
      <c r="M1111" t="str">
        <f t="shared" si="45"/>
        <v>243093</v>
      </c>
      <c r="N1111" t="str">
        <f>IFERROR(IF(L1111="231","231",VLOOKUP(E1111,Materiales!$A$1:$G$37443,7,FALSE)),"N/A")</f>
        <v>Alcohol</v>
      </c>
    </row>
    <row r="1112" spans="1:14" x14ac:dyDescent="0.25">
      <c r="A1112">
        <v>2110020108</v>
      </c>
      <c r="B1112" t="s">
        <v>1085</v>
      </c>
      <c r="C1112">
        <v>2310180048</v>
      </c>
      <c r="D1112" t="s">
        <v>94</v>
      </c>
      <c r="E1112">
        <v>2430880022</v>
      </c>
      <c r="F1112" t="s">
        <v>115</v>
      </c>
      <c r="G1112" t="s">
        <v>89</v>
      </c>
      <c r="H1112">
        <v>9.4999999999999998E-3</v>
      </c>
      <c r="I1112">
        <v>4</v>
      </c>
      <c r="J1112">
        <v>8000</v>
      </c>
      <c r="K1112">
        <f>+VLOOKUP(E1112,Costos!$A$1:$I$716100,9,FALSE)</f>
        <v>6.1924229999999998</v>
      </c>
      <c r="L1112" t="str">
        <f t="shared" si="44"/>
        <v>243</v>
      </c>
      <c r="M1112" t="str">
        <f t="shared" si="45"/>
        <v>243088</v>
      </c>
      <c r="N1112" t="str">
        <f>IFERROR(IF(L1112="231","231",VLOOKUP(E1112,Materiales!$A$1:$G$37443,7,FALSE)),"N/A")</f>
        <v>Varios</v>
      </c>
    </row>
    <row r="1113" spans="1:14" x14ac:dyDescent="0.25">
      <c r="A1113">
        <v>2110020108</v>
      </c>
      <c r="B1113" t="s">
        <v>1085</v>
      </c>
      <c r="C1113">
        <v>2310180035</v>
      </c>
      <c r="D1113" t="s">
        <v>58</v>
      </c>
      <c r="E1113">
        <v>2410210003</v>
      </c>
      <c r="F1113" t="s">
        <v>95</v>
      </c>
      <c r="G1113" t="s">
        <v>89</v>
      </c>
      <c r="H1113">
        <v>5.0667</v>
      </c>
      <c r="I1113">
        <v>3</v>
      </c>
      <c r="J1113">
        <v>8000</v>
      </c>
      <c r="K1113">
        <f>+VLOOKUP(E1113,Costos!$A$1:$I$716100,9,FALSE)</f>
        <v>4.9316240000000002</v>
      </c>
      <c r="L1113" t="str">
        <f t="shared" si="44"/>
        <v>241</v>
      </c>
      <c r="M1113" t="str">
        <f t="shared" si="45"/>
        <v>241021</v>
      </c>
      <c r="N1113" t="str">
        <f>IFERROR(IF(L1113="231","231",VLOOKUP(E1113,Materiales!$A$1:$G$37443,7,FALSE)),"N/A")</f>
        <v>Varios</v>
      </c>
    </row>
    <row r="1114" spans="1:14" x14ac:dyDescent="0.25">
      <c r="A1114">
        <v>2110020108</v>
      </c>
      <c r="B1114" t="s">
        <v>1085</v>
      </c>
      <c r="C1114">
        <v>2310180035</v>
      </c>
      <c r="D1114" t="s">
        <v>58</v>
      </c>
      <c r="E1114">
        <v>2410090265</v>
      </c>
      <c r="F1114" t="s">
        <v>103</v>
      </c>
      <c r="G1114" t="s">
        <v>89</v>
      </c>
      <c r="H1114">
        <v>0.81069999999999998</v>
      </c>
      <c r="I1114">
        <v>3</v>
      </c>
      <c r="J1114">
        <v>8000</v>
      </c>
      <c r="K1114">
        <f>+VLOOKUP(E1114,Costos!$A$1:$I$716100,9,FALSE)</f>
        <v>86.356539999999995</v>
      </c>
      <c r="L1114" t="str">
        <f t="shared" si="44"/>
        <v>241</v>
      </c>
      <c r="M1114" t="str">
        <f t="shared" si="45"/>
        <v>241009</v>
      </c>
      <c r="N1114" t="str">
        <f>IFERROR(IF(L1114="231","231",VLOOKUP(E1114,Materiales!$A$1:$G$37443,7,FALSE)),"N/A")</f>
        <v>Spectra</v>
      </c>
    </row>
    <row r="1115" spans="1:14" x14ac:dyDescent="0.25">
      <c r="A1115">
        <v>2110020108</v>
      </c>
      <c r="B1115" t="s">
        <v>1085</v>
      </c>
      <c r="C1115">
        <v>2310210153</v>
      </c>
      <c r="D1115" t="s">
        <v>2532</v>
      </c>
      <c r="E1115">
        <v>2410170037</v>
      </c>
      <c r="F1115" t="s">
        <v>3279</v>
      </c>
      <c r="G1115" t="s">
        <v>36</v>
      </c>
      <c r="H1115">
        <v>8000</v>
      </c>
      <c r="I1115">
        <v>2</v>
      </c>
      <c r="J1115">
        <v>8000</v>
      </c>
      <c r="K1115">
        <f>+VLOOKUP(E1115,Costos!$A$1:$I$716100,9,FALSE)</f>
        <v>4.2382999999999997E-2</v>
      </c>
      <c r="L1115" t="str">
        <f t="shared" si="44"/>
        <v>241</v>
      </c>
      <c r="M1115" t="str">
        <f t="shared" si="45"/>
        <v>241017</v>
      </c>
      <c r="N1115" t="str">
        <f>IFERROR(IF(L1115="231","231",VLOOKUP(E1115,Materiales!$A$1:$G$37443,7,FALSE)),"N/A")</f>
        <v>Filtros</v>
      </c>
    </row>
    <row r="1116" spans="1:14" x14ac:dyDescent="0.25">
      <c r="A1116">
        <v>2110020108</v>
      </c>
      <c r="B1116" t="s">
        <v>1085</v>
      </c>
      <c r="C1116">
        <v>2310210153</v>
      </c>
      <c r="D1116" t="s">
        <v>2532</v>
      </c>
      <c r="E1116">
        <v>2410170233</v>
      </c>
      <c r="F1116" t="s">
        <v>3294</v>
      </c>
      <c r="G1116" t="s">
        <v>36</v>
      </c>
      <c r="H1116">
        <v>8000</v>
      </c>
      <c r="I1116">
        <v>2</v>
      </c>
      <c r="J1116">
        <v>8000</v>
      </c>
      <c r="K1116">
        <f>+VLOOKUP(E1116,Costos!$A$1:$I$716100,9,FALSE)</f>
        <v>2.9669999999999998E-2</v>
      </c>
      <c r="L1116" t="str">
        <f t="shared" si="44"/>
        <v>241</v>
      </c>
      <c r="M1116" t="str">
        <f t="shared" si="45"/>
        <v>241017</v>
      </c>
      <c r="N1116" t="str">
        <f>IFERROR(IF(L1116="231","231",VLOOKUP(E1116,Materiales!$A$1:$G$37443,7,FALSE)),"N/A")</f>
        <v>Puntas</v>
      </c>
    </row>
    <row r="1117" spans="1:14" x14ac:dyDescent="0.25">
      <c r="A1117">
        <v>2110020108</v>
      </c>
      <c r="B1117" t="s">
        <v>1085</v>
      </c>
      <c r="C1117">
        <v>2110020108</v>
      </c>
      <c r="D1117" t="s">
        <v>1085</v>
      </c>
      <c r="E1117">
        <v>2310210154</v>
      </c>
      <c r="F1117" t="s">
        <v>2533</v>
      </c>
      <c r="G1117" t="s">
        <v>36</v>
      </c>
      <c r="H1117">
        <v>8000</v>
      </c>
      <c r="I1117">
        <v>1</v>
      </c>
      <c r="J1117">
        <v>8000</v>
      </c>
      <c r="K1117">
        <f>+VLOOKUP(E1117,Costos!$A$1:$I$716100,9,FALSE)</f>
        <v>0.241177</v>
      </c>
      <c r="L1117" t="str">
        <f t="shared" si="44"/>
        <v>231</v>
      </c>
      <c r="M1117" t="str">
        <f t="shared" si="45"/>
        <v>231021</v>
      </c>
      <c r="N1117" t="str">
        <f>IFERROR(IF(L1117="231","231",VLOOKUP(E1117,Materiales!$A$1:$G$37443,7,FALSE)),"N/A")</f>
        <v>231</v>
      </c>
    </row>
    <row r="1118" spans="1:14" x14ac:dyDescent="0.25">
      <c r="A1118">
        <v>2110020108</v>
      </c>
      <c r="B1118" t="s">
        <v>1085</v>
      </c>
      <c r="C1118">
        <v>2310210154</v>
      </c>
      <c r="D1118" t="s">
        <v>2533</v>
      </c>
      <c r="E1118">
        <v>2310090496</v>
      </c>
      <c r="F1118" t="s">
        <v>2293</v>
      </c>
      <c r="G1118" t="s">
        <v>36</v>
      </c>
      <c r="H1118">
        <v>8000</v>
      </c>
      <c r="I1118">
        <v>2</v>
      </c>
      <c r="J1118">
        <v>8000</v>
      </c>
      <c r="K1118">
        <f>+VLOOKUP(E1118,Costos!$A$1:$I$716100,9,FALSE)</f>
        <v>5.5685999999999999E-2</v>
      </c>
      <c r="L1118" t="str">
        <f t="shared" si="44"/>
        <v>231</v>
      </c>
      <c r="M1118" t="str">
        <f t="shared" si="45"/>
        <v>231009</v>
      </c>
      <c r="N1118" t="str">
        <f>IFERROR(IF(L1118="231","231",VLOOKUP(E1118,Materiales!$A$1:$G$37443,7,FALSE)),"N/A")</f>
        <v>231</v>
      </c>
    </row>
    <row r="1119" spans="1:14" x14ac:dyDescent="0.25">
      <c r="A1119">
        <v>2110020108</v>
      </c>
      <c r="B1119" t="s">
        <v>1085</v>
      </c>
      <c r="C1119">
        <v>2310090496</v>
      </c>
      <c r="D1119" t="s">
        <v>2293</v>
      </c>
      <c r="E1119">
        <v>2310090462</v>
      </c>
      <c r="F1119" t="s">
        <v>2277</v>
      </c>
      <c r="G1119" t="s">
        <v>36</v>
      </c>
      <c r="H1119">
        <v>8000</v>
      </c>
      <c r="I1119">
        <v>3</v>
      </c>
      <c r="J1119">
        <v>8000</v>
      </c>
      <c r="K1119">
        <f>+VLOOKUP(E1119,Costos!$A$1:$I$716100,9,FALSE)</f>
        <v>4.6128000000000002E-2</v>
      </c>
      <c r="L1119" t="str">
        <f t="shared" si="44"/>
        <v>231</v>
      </c>
      <c r="M1119" t="str">
        <f t="shared" si="45"/>
        <v>231009</v>
      </c>
      <c r="N1119" t="str">
        <f>IFERROR(IF(L1119="231","231",VLOOKUP(E1119,Materiales!$A$1:$G$37443,7,FALSE)),"N/A")</f>
        <v>231</v>
      </c>
    </row>
    <row r="1120" spans="1:14" x14ac:dyDescent="0.25">
      <c r="A1120">
        <v>2110020108</v>
      </c>
      <c r="B1120" t="s">
        <v>1085</v>
      </c>
      <c r="C1120">
        <v>2310090462</v>
      </c>
      <c r="D1120" t="s">
        <v>2277</v>
      </c>
      <c r="E1120">
        <v>2410090172</v>
      </c>
      <c r="F1120" t="s">
        <v>105</v>
      </c>
      <c r="G1120" t="s">
        <v>89</v>
      </c>
      <c r="H1120">
        <v>0.8</v>
      </c>
      <c r="I1120">
        <v>4</v>
      </c>
      <c r="J1120">
        <v>8000</v>
      </c>
      <c r="K1120">
        <f>+VLOOKUP(E1120,Costos!$A$1:$I$716100,9,FALSE)</f>
        <v>54.810423999999998</v>
      </c>
      <c r="L1120" t="str">
        <f t="shared" si="44"/>
        <v>241</v>
      </c>
      <c r="M1120" t="str">
        <f t="shared" si="45"/>
        <v>241009</v>
      </c>
      <c r="N1120" t="str">
        <f>IFERROR(IF(L1120="231","231",VLOOKUP(E1120,Materiales!$A$1:$G$37443,7,FALSE)),"N/A")</f>
        <v>Masterbach</v>
      </c>
    </row>
    <row r="1121" spans="1:14" x14ac:dyDescent="0.25">
      <c r="A1121">
        <v>2110020108</v>
      </c>
      <c r="B1121" t="s">
        <v>1085</v>
      </c>
      <c r="C1121">
        <v>2310090462</v>
      </c>
      <c r="D1121" t="s">
        <v>2277</v>
      </c>
      <c r="E1121">
        <v>2410290142</v>
      </c>
      <c r="F1121" t="s">
        <v>3337</v>
      </c>
      <c r="G1121" t="s">
        <v>89</v>
      </c>
      <c r="H1121">
        <v>40</v>
      </c>
      <c r="I1121">
        <v>4</v>
      </c>
      <c r="J1121">
        <v>8000</v>
      </c>
      <c r="K1121">
        <f>+VLOOKUP(E1121,Costos!$A$1:$I$716100,9,FALSE)</f>
        <v>6.1459729999999997</v>
      </c>
      <c r="L1121" t="str">
        <f t="shared" si="44"/>
        <v>241</v>
      </c>
      <c r="M1121" t="str">
        <f t="shared" si="45"/>
        <v>241029</v>
      </c>
      <c r="N1121" t="str">
        <f>IFERROR(IF(L1121="231","231",VLOOKUP(E1121,Materiales!$A$1:$G$37443,7,FALSE)),"N/A")</f>
        <v>Resinas</v>
      </c>
    </row>
    <row r="1122" spans="1:14" x14ac:dyDescent="0.25">
      <c r="A1122">
        <v>2110020108</v>
      </c>
      <c r="B1122" t="s">
        <v>1085</v>
      </c>
      <c r="C1122">
        <v>2310090496</v>
      </c>
      <c r="D1122" t="s">
        <v>2293</v>
      </c>
      <c r="E1122">
        <v>2410110108</v>
      </c>
      <c r="F1122" t="s">
        <v>3256</v>
      </c>
      <c r="G1122" t="s">
        <v>89</v>
      </c>
      <c r="H1122">
        <v>4.0000000000000001E-3</v>
      </c>
      <c r="I1122">
        <v>3</v>
      </c>
      <c r="J1122">
        <v>8000</v>
      </c>
      <c r="K1122">
        <f>+VLOOKUP(E1122,Costos!$A$1:$I$716100,9,FALSE)</f>
        <v>89.025000000000006</v>
      </c>
      <c r="L1122" t="str">
        <f t="shared" ref="L1122:L1185" si="46">+LEFT(E1122,3)</f>
        <v>241</v>
      </c>
      <c r="M1122" t="str">
        <f t="shared" ref="M1122:M1185" si="47">+LEFT(E1122,6)</f>
        <v>241011</v>
      </c>
      <c r="N1122" t="str">
        <f>IFERROR(IF(L1122="231","231",VLOOKUP(E1122,Materiales!$A$1:$G$37443,7,FALSE)),"N/A")</f>
        <v>tintas</v>
      </c>
    </row>
    <row r="1123" spans="1:14" x14ac:dyDescent="0.25">
      <c r="A1123">
        <v>2110020108</v>
      </c>
      <c r="B1123" t="s">
        <v>1085</v>
      </c>
      <c r="C1123">
        <v>2310090496</v>
      </c>
      <c r="D1123" t="s">
        <v>2293</v>
      </c>
      <c r="E1123">
        <v>2410200005</v>
      </c>
      <c r="F1123" t="s">
        <v>3306</v>
      </c>
      <c r="G1123" t="s">
        <v>3152</v>
      </c>
      <c r="H1123">
        <v>4.0000000000000002E-4</v>
      </c>
      <c r="I1123">
        <v>3</v>
      </c>
      <c r="J1123">
        <v>8000</v>
      </c>
      <c r="K1123">
        <f>+VLOOKUP(E1123,Costos!$A$1:$I$716100,9,FALSE)</f>
        <v>26.802499999999998</v>
      </c>
      <c r="L1123" t="str">
        <f t="shared" si="46"/>
        <v>241</v>
      </c>
      <c r="M1123" t="str">
        <f t="shared" si="47"/>
        <v>241020</v>
      </c>
      <c r="N1123" t="str">
        <f>IFERROR(IF(L1123="231","231",VLOOKUP(E1123,Materiales!$A$1:$G$37443,7,FALSE)),"N/A")</f>
        <v>Varios</v>
      </c>
    </row>
    <row r="1124" spans="1:14" x14ac:dyDescent="0.25">
      <c r="A1124">
        <v>2110020108</v>
      </c>
      <c r="B1124" t="s">
        <v>1085</v>
      </c>
      <c r="C1124">
        <v>2310210154</v>
      </c>
      <c r="D1124" t="s">
        <v>2533</v>
      </c>
      <c r="E1124">
        <v>2310160243</v>
      </c>
      <c r="F1124" t="s">
        <v>2358</v>
      </c>
      <c r="G1124" t="s">
        <v>36</v>
      </c>
      <c r="H1124">
        <v>8000</v>
      </c>
      <c r="I1124">
        <v>2</v>
      </c>
      <c r="J1124">
        <v>8000</v>
      </c>
      <c r="K1124">
        <f>+VLOOKUP(E1124,Costos!$A$1:$I$716100,9,FALSE)</f>
        <v>2.6789E-2</v>
      </c>
      <c r="L1124" t="str">
        <f t="shared" si="46"/>
        <v>231</v>
      </c>
      <c r="M1124" t="str">
        <f t="shared" si="47"/>
        <v>231016</v>
      </c>
      <c r="N1124" t="str">
        <f>IFERROR(IF(L1124="231","231",VLOOKUP(E1124,Materiales!$A$1:$G$37443,7,FALSE)),"N/A")</f>
        <v>231</v>
      </c>
    </row>
    <row r="1125" spans="1:14" x14ac:dyDescent="0.25">
      <c r="A1125">
        <v>2110020108</v>
      </c>
      <c r="B1125" t="s">
        <v>1085</v>
      </c>
      <c r="C1125">
        <v>2310160243</v>
      </c>
      <c r="D1125" t="s">
        <v>2358</v>
      </c>
      <c r="E1125">
        <v>2410090172</v>
      </c>
      <c r="F1125" t="s">
        <v>105</v>
      </c>
      <c r="G1125" t="s">
        <v>89</v>
      </c>
      <c r="H1125">
        <v>0.32800000000000001</v>
      </c>
      <c r="I1125">
        <v>3</v>
      </c>
      <c r="J1125">
        <v>8000</v>
      </c>
      <c r="K1125">
        <f>+VLOOKUP(E1125,Costos!$A$1:$I$716100,9,FALSE)</f>
        <v>54.810423999999998</v>
      </c>
      <c r="L1125" t="str">
        <f t="shared" si="46"/>
        <v>241</v>
      </c>
      <c r="M1125" t="str">
        <f t="shared" si="47"/>
        <v>241009</v>
      </c>
      <c r="N1125" t="str">
        <f>IFERROR(IF(L1125="231","231",VLOOKUP(E1125,Materiales!$A$1:$G$37443,7,FALSE)),"N/A")</f>
        <v>Masterbach</v>
      </c>
    </row>
    <row r="1126" spans="1:14" x14ac:dyDescent="0.25">
      <c r="A1126">
        <v>2110020108</v>
      </c>
      <c r="B1126" t="s">
        <v>1085</v>
      </c>
      <c r="C1126">
        <v>2310160243</v>
      </c>
      <c r="D1126" t="s">
        <v>2358</v>
      </c>
      <c r="E1126">
        <v>2410290215</v>
      </c>
      <c r="F1126" t="s">
        <v>3343</v>
      </c>
      <c r="G1126" t="s">
        <v>89</v>
      </c>
      <c r="H1126">
        <v>16.64</v>
      </c>
      <c r="I1126">
        <v>3</v>
      </c>
      <c r="J1126">
        <v>8000</v>
      </c>
      <c r="K1126">
        <f>+VLOOKUP(E1126,Costos!$A$1:$I$716100,9,FALSE)</f>
        <v>6.9057969999999997</v>
      </c>
      <c r="L1126" t="str">
        <f t="shared" si="46"/>
        <v>241</v>
      </c>
      <c r="M1126" t="str">
        <f t="shared" si="47"/>
        <v>241029</v>
      </c>
      <c r="N1126" t="str">
        <f>IFERROR(IF(L1126="231","231",VLOOKUP(E1126,Materiales!$A$1:$G$37443,7,FALSE)),"N/A")</f>
        <v>Resinas</v>
      </c>
    </row>
    <row r="1127" spans="1:14" x14ac:dyDescent="0.25">
      <c r="A1127">
        <v>2110020108</v>
      </c>
      <c r="B1127" t="s">
        <v>1085</v>
      </c>
      <c r="C1127">
        <v>2310210154</v>
      </c>
      <c r="D1127" t="s">
        <v>2533</v>
      </c>
      <c r="E1127">
        <v>2310160253</v>
      </c>
      <c r="F1127" t="s">
        <v>2368</v>
      </c>
      <c r="G1127" t="s">
        <v>36</v>
      </c>
      <c r="H1127">
        <v>8000</v>
      </c>
      <c r="I1127">
        <v>2</v>
      </c>
      <c r="J1127">
        <v>8000</v>
      </c>
      <c r="K1127">
        <f>+VLOOKUP(E1127,Costos!$A$1:$I$716100,9,FALSE)</f>
        <v>1.2435E-2</v>
      </c>
      <c r="L1127" t="str">
        <f t="shared" si="46"/>
        <v>231</v>
      </c>
      <c r="M1127" t="str">
        <f t="shared" si="47"/>
        <v>231016</v>
      </c>
      <c r="N1127" t="str">
        <f>IFERROR(IF(L1127="231","231",VLOOKUP(E1127,Materiales!$A$1:$G$37443,7,FALSE)),"N/A")</f>
        <v>231</v>
      </c>
    </row>
    <row r="1128" spans="1:14" x14ac:dyDescent="0.25">
      <c r="A1128">
        <v>2110020108</v>
      </c>
      <c r="B1128" t="s">
        <v>1085</v>
      </c>
      <c r="C1128">
        <v>2310160253</v>
      </c>
      <c r="D1128" t="s">
        <v>2368</v>
      </c>
      <c r="E1128">
        <v>2410090172</v>
      </c>
      <c r="F1128" t="s">
        <v>105</v>
      </c>
      <c r="G1128" t="s">
        <v>89</v>
      </c>
      <c r="H1128">
        <v>0.2044</v>
      </c>
      <c r="I1128">
        <v>3</v>
      </c>
      <c r="J1128">
        <v>8000</v>
      </c>
      <c r="K1128">
        <f>+VLOOKUP(E1128,Costos!$A$1:$I$716100,9,FALSE)</f>
        <v>54.810423999999998</v>
      </c>
      <c r="L1128" t="str">
        <f t="shared" si="46"/>
        <v>241</v>
      </c>
      <c r="M1128" t="str">
        <f t="shared" si="47"/>
        <v>241009</v>
      </c>
      <c r="N1128" t="str">
        <f>IFERROR(IF(L1128="231","231",VLOOKUP(E1128,Materiales!$A$1:$G$37443,7,FALSE)),"N/A")</f>
        <v>Masterbach</v>
      </c>
    </row>
    <row r="1129" spans="1:14" x14ac:dyDescent="0.25">
      <c r="A1129">
        <v>2110020108</v>
      </c>
      <c r="B1129" t="s">
        <v>1085</v>
      </c>
      <c r="C1129">
        <v>2310160253</v>
      </c>
      <c r="D1129" t="s">
        <v>2368</v>
      </c>
      <c r="E1129">
        <v>2410290626</v>
      </c>
      <c r="F1129" t="s">
        <v>92</v>
      </c>
      <c r="G1129" t="s">
        <v>89</v>
      </c>
      <c r="H1129">
        <v>10.222200000000001</v>
      </c>
      <c r="I1129">
        <v>3</v>
      </c>
      <c r="J1129">
        <v>8000</v>
      </c>
      <c r="K1129">
        <f>+VLOOKUP(E1129,Costos!$A$1:$I$716100,9,FALSE)</f>
        <v>6.3063640000000003</v>
      </c>
      <c r="L1129" t="str">
        <f t="shared" si="46"/>
        <v>241</v>
      </c>
      <c r="M1129" t="str">
        <f t="shared" si="47"/>
        <v>241029</v>
      </c>
      <c r="N1129" t="str">
        <f>IFERROR(IF(L1129="231","231",VLOOKUP(E1129,Materiales!$A$1:$G$37443,7,FALSE)),"N/A")</f>
        <v>Resinas</v>
      </c>
    </row>
    <row r="1130" spans="1:14" x14ac:dyDescent="0.25">
      <c r="A1130">
        <v>2110020108</v>
      </c>
      <c r="B1130" t="s">
        <v>1085</v>
      </c>
      <c r="C1130">
        <v>2310210154</v>
      </c>
      <c r="D1130" t="s">
        <v>2533</v>
      </c>
      <c r="E1130">
        <v>2410170037</v>
      </c>
      <c r="F1130" t="s">
        <v>3279</v>
      </c>
      <c r="G1130" t="s">
        <v>36</v>
      </c>
      <c r="H1130">
        <v>8000</v>
      </c>
      <c r="I1130">
        <v>2</v>
      </c>
      <c r="J1130">
        <v>8000</v>
      </c>
      <c r="K1130">
        <f>+VLOOKUP(E1130,Costos!$A$1:$I$716100,9,FALSE)</f>
        <v>4.2382999999999997E-2</v>
      </c>
      <c r="L1130" t="str">
        <f t="shared" si="46"/>
        <v>241</v>
      </c>
      <c r="M1130" t="str">
        <f t="shared" si="47"/>
        <v>241017</v>
      </c>
      <c r="N1130" t="str">
        <f>IFERROR(IF(L1130="231","231",VLOOKUP(E1130,Materiales!$A$1:$G$37443,7,FALSE)),"N/A")</f>
        <v>Filtros</v>
      </c>
    </row>
    <row r="1131" spans="1:14" x14ac:dyDescent="0.25">
      <c r="A1131">
        <v>2110020108</v>
      </c>
      <c r="B1131" t="s">
        <v>1085</v>
      </c>
      <c r="C1131">
        <v>2310210154</v>
      </c>
      <c r="D1131" t="s">
        <v>2533</v>
      </c>
      <c r="E1131">
        <v>2410170233</v>
      </c>
      <c r="F1131" t="s">
        <v>3294</v>
      </c>
      <c r="G1131" t="s">
        <v>36</v>
      </c>
      <c r="H1131">
        <v>8000</v>
      </c>
      <c r="I1131">
        <v>2</v>
      </c>
      <c r="J1131">
        <v>8000</v>
      </c>
      <c r="K1131">
        <f>+VLOOKUP(E1131,Costos!$A$1:$I$716100,9,FALSE)</f>
        <v>2.9669999999999998E-2</v>
      </c>
      <c r="L1131" t="str">
        <f t="shared" si="46"/>
        <v>241</v>
      </c>
      <c r="M1131" t="str">
        <f t="shared" si="47"/>
        <v>241017</v>
      </c>
      <c r="N1131" t="str">
        <f>IFERROR(IF(L1131="231","231",VLOOKUP(E1131,Materiales!$A$1:$G$37443,7,FALSE)),"N/A")</f>
        <v>Puntas</v>
      </c>
    </row>
    <row r="1132" spans="1:14" x14ac:dyDescent="0.25">
      <c r="A1132">
        <v>2110020108</v>
      </c>
      <c r="B1132" t="s">
        <v>1085</v>
      </c>
      <c r="C1132">
        <v>2310210154</v>
      </c>
      <c r="D1132" t="s">
        <v>2533</v>
      </c>
      <c r="E1132">
        <v>2310180039</v>
      </c>
      <c r="F1132" t="s">
        <v>62</v>
      </c>
      <c r="G1132" t="s">
        <v>89</v>
      </c>
      <c r="H1132">
        <v>25.333300000000001</v>
      </c>
      <c r="I1132">
        <v>2</v>
      </c>
      <c r="J1132">
        <v>8000</v>
      </c>
      <c r="K1132">
        <f>+VLOOKUP(E1132,Costos!$A$1:$I$716100,9,FALSE)</f>
        <v>8.2523269999999993</v>
      </c>
      <c r="L1132" t="str">
        <f t="shared" si="46"/>
        <v>231</v>
      </c>
      <c r="M1132" t="str">
        <f t="shared" si="47"/>
        <v>231018</v>
      </c>
      <c r="N1132" t="str">
        <f>IFERROR(IF(L1132="231","231",VLOOKUP(E1132,Materiales!$A$1:$G$37443,7,FALSE)),"N/A")</f>
        <v>231</v>
      </c>
    </row>
    <row r="1133" spans="1:14" x14ac:dyDescent="0.25">
      <c r="A1133">
        <v>2110020108</v>
      </c>
      <c r="B1133" t="s">
        <v>1085</v>
      </c>
      <c r="C1133">
        <v>2310180039</v>
      </c>
      <c r="D1133" t="s">
        <v>62</v>
      </c>
      <c r="E1133">
        <v>2430450001</v>
      </c>
      <c r="F1133" t="s">
        <v>93</v>
      </c>
      <c r="G1133" t="s">
        <v>89</v>
      </c>
      <c r="H1133">
        <v>2.5333000000000001</v>
      </c>
      <c r="I1133">
        <v>3</v>
      </c>
      <c r="J1133">
        <v>8000</v>
      </c>
      <c r="K1133">
        <f>+VLOOKUP(E1133,Costos!$A$1:$I$716100,9,FALSE)</f>
        <v>6.0336119999999998</v>
      </c>
      <c r="L1133" t="str">
        <f t="shared" si="46"/>
        <v>243</v>
      </c>
      <c r="M1133" t="str">
        <f t="shared" si="47"/>
        <v>243045</v>
      </c>
      <c r="N1133" t="str">
        <f>IFERROR(IF(L1133="231","231",VLOOKUP(E1133,Materiales!$A$1:$G$37443,7,FALSE)),"N/A")</f>
        <v>Varios</v>
      </c>
    </row>
    <row r="1134" spans="1:14" x14ac:dyDescent="0.25">
      <c r="A1134">
        <v>2110020108</v>
      </c>
      <c r="B1134" t="s">
        <v>1085</v>
      </c>
      <c r="C1134">
        <v>2310180039</v>
      </c>
      <c r="D1134" t="s">
        <v>62</v>
      </c>
      <c r="E1134">
        <v>2310180048</v>
      </c>
      <c r="F1134" t="s">
        <v>94</v>
      </c>
      <c r="G1134" t="s">
        <v>89</v>
      </c>
      <c r="H1134">
        <v>3.1667000000000001</v>
      </c>
      <c r="I1134">
        <v>3</v>
      </c>
      <c r="J1134">
        <v>8000</v>
      </c>
      <c r="K1134">
        <f>+VLOOKUP(E1134,Costos!$A$1:$I$716100,9,FALSE)</f>
        <v>2.8371430000000002</v>
      </c>
      <c r="L1134" t="str">
        <f t="shared" si="46"/>
        <v>231</v>
      </c>
      <c r="M1134" t="str">
        <f t="shared" si="47"/>
        <v>231018</v>
      </c>
      <c r="N1134" t="str">
        <f>IFERROR(IF(L1134="231","231",VLOOKUP(E1134,Materiales!$A$1:$G$37443,7,FALSE)),"N/A")</f>
        <v>231</v>
      </c>
    </row>
    <row r="1135" spans="1:14" x14ac:dyDescent="0.25">
      <c r="A1135">
        <v>2110020108</v>
      </c>
      <c r="B1135" t="s">
        <v>1085</v>
      </c>
      <c r="C1135">
        <v>2310180048</v>
      </c>
      <c r="D1135" t="s">
        <v>94</v>
      </c>
      <c r="E1135">
        <v>2410210019</v>
      </c>
      <c r="F1135" t="s">
        <v>113</v>
      </c>
      <c r="G1135" t="s">
        <v>89</v>
      </c>
      <c r="H1135">
        <v>6.3299999999999995E-2</v>
      </c>
      <c r="I1135">
        <v>4</v>
      </c>
      <c r="J1135">
        <v>8000</v>
      </c>
      <c r="K1135">
        <f>+VLOOKUP(E1135,Costos!$A$1:$I$716100,9,FALSE)</f>
        <v>7.7568599999999996</v>
      </c>
      <c r="L1135" t="str">
        <f t="shared" si="46"/>
        <v>241</v>
      </c>
      <c r="M1135" t="str">
        <f t="shared" si="47"/>
        <v>241021</v>
      </c>
      <c r="N1135" t="str">
        <f>IFERROR(IF(L1135="231","231",VLOOKUP(E1135,Materiales!$A$1:$G$37443,7,FALSE)),"N/A")</f>
        <v>Varios</v>
      </c>
    </row>
    <row r="1136" spans="1:14" x14ac:dyDescent="0.25">
      <c r="A1136">
        <v>2110020108</v>
      </c>
      <c r="B1136" t="s">
        <v>1085</v>
      </c>
      <c r="C1136">
        <v>2310180048</v>
      </c>
      <c r="D1136" t="s">
        <v>94</v>
      </c>
      <c r="E1136">
        <v>2430930001</v>
      </c>
      <c r="F1136" t="s">
        <v>114</v>
      </c>
      <c r="G1136" t="s">
        <v>89</v>
      </c>
      <c r="H1136">
        <v>1.615</v>
      </c>
      <c r="I1136">
        <v>4</v>
      </c>
      <c r="J1136">
        <v>8000</v>
      </c>
      <c r="K1136">
        <f>+VLOOKUP(E1136,Costos!$A$1:$I$716100,9,FALSE)</f>
        <v>5.7966670000000002</v>
      </c>
      <c r="L1136" t="str">
        <f t="shared" si="46"/>
        <v>243</v>
      </c>
      <c r="M1136" t="str">
        <f t="shared" si="47"/>
        <v>243093</v>
      </c>
      <c r="N1136" t="str">
        <f>IFERROR(IF(L1136="231","231",VLOOKUP(E1136,Materiales!$A$1:$G$37443,7,FALSE)),"N/A")</f>
        <v>Alcohol</v>
      </c>
    </row>
    <row r="1137" spans="1:14" x14ac:dyDescent="0.25">
      <c r="A1137">
        <v>2110020108</v>
      </c>
      <c r="B1137" t="s">
        <v>1085</v>
      </c>
      <c r="C1137">
        <v>2310180048</v>
      </c>
      <c r="D1137" t="s">
        <v>94</v>
      </c>
      <c r="E1137">
        <v>2430880022</v>
      </c>
      <c r="F1137" t="s">
        <v>115</v>
      </c>
      <c r="G1137" t="s">
        <v>89</v>
      </c>
      <c r="H1137">
        <v>9.4999999999999998E-3</v>
      </c>
      <c r="I1137">
        <v>4</v>
      </c>
      <c r="J1137">
        <v>8000</v>
      </c>
      <c r="K1137">
        <f>+VLOOKUP(E1137,Costos!$A$1:$I$716100,9,FALSE)</f>
        <v>6.1924229999999998</v>
      </c>
      <c r="L1137" t="str">
        <f t="shared" si="46"/>
        <v>243</v>
      </c>
      <c r="M1137" t="str">
        <f t="shared" si="47"/>
        <v>243088</v>
      </c>
      <c r="N1137" t="str">
        <f>IFERROR(IF(L1137="231","231",VLOOKUP(E1137,Materiales!$A$1:$G$37443,7,FALSE)),"N/A")</f>
        <v>Varios</v>
      </c>
    </row>
    <row r="1138" spans="1:14" x14ac:dyDescent="0.25">
      <c r="A1138">
        <v>2110020108</v>
      </c>
      <c r="B1138" t="s">
        <v>1085</v>
      </c>
      <c r="C1138">
        <v>2310180039</v>
      </c>
      <c r="D1138" t="s">
        <v>62</v>
      </c>
      <c r="E1138">
        <v>2410210003</v>
      </c>
      <c r="F1138" t="s">
        <v>95</v>
      </c>
      <c r="G1138" t="s">
        <v>89</v>
      </c>
      <c r="H1138">
        <v>5.0667</v>
      </c>
      <c r="I1138">
        <v>3</v>
      </c>
      <c r="J1138">
        <v>8000</v>
      </c>
      <c r="K1138">
        <f>+VLOOKUP(E1138,Costos!$A$1:$I$716100,9,FALSE)</f>
        <v>4.9316240000000002</v>
      </c>
      <c r="L1138" t="str">
        <f t="shared" si="46"/>
        <v>241</v>
      </c>
      <c r="M1138" t="str">
        <f t="shared" si="47"/>
        <v>241021</v>
      </c>
      <c r="N1138" t="str">
        <f>IFERROR(IF(L1138="231","231",VLOOKUP(E1138,Materiales!$A$1:$G$37443,7,FALSE)),"N/A")</f>
        <v>Varios</v>
      </c>
    </row>
    <row r="1139" spans="1:14" x14ac:dyDescent="0.25">
      <c r="A1139">
        <v>2110020108</v>
      </c>
      <c r="B1139" t="s">
        <v>1085</v>
      </c>
      <c r="C1139">
        <v>2310180039</v>
      </c>
      <c r="D1139" t="s">
        <v>62</v>
      </c>
      <c r="E1139">
        <v>2410090267</v>
      </c>
      <c r="F1139" t="s">
        <v>96</v>
      </c>
      <c r="G1139" t="s">
        <v>89</v>
      </c>
      <c r="H1139">
        <v>0.43070000000000003</v>
      </c>
      <c r="I1139">
        <v>3</v>
      </c>
      <c r="J1139">
        <v>8000</v>
      </c>
      <c r="K1139">
        <f>+VLOOKUP(E1139,Costos!$A$1:$I$716100,9,FALSE)</f>
        <v>123.04801999999999</v>
      </c>
      <c r="L1139" t="str">
        <f t="shared" si="46"/>
        <v>241</v>
      </c>
      <c r="M1139" t="str">
        <f t="shared" si="47"/>
        <v>241009</v>
      </c>
      <c r="N1139" t="str">
        <f>IFERROR(IF(L1139="231","231",VLOOKUP(E1139,Materiales!$A$1:$G$37443,7,FALSE)),"N/A")</f>
        <v>Spectra</v>
      </c>
    </row>
    <row r="1140" spans="1:14" x14ac:dyDescent="0.25">
      <c r="A1140">
        <v>2110020108</v>
      </c>
      <c r="B1140" t="s">
        <v>1085</v>
      </c>
      <c r="C1140">
        <v>2310180039</v>
      </c>
      <c r="D1140" t="s">
        <v>62</v>
      </c>
      <c r="E1140">
        <v>2410090266</v>
      </c>
      <c r="F1140" t="s">
        <v>100</v>
      </c>
      <c r="G1140" t="s">
        <v>89</v>
      </c>
      <c r="H1140">
        <v>0.32929999999999998</v>
      </c>
      <c r="I1140">
        <v>3</v>
      </c>
      <c r="J1140">
        <v>8000</v>
      </c>
      <c r="K1140">
        <f>+VLOOKUP(E1140,Costos!$A$1:$I$716100,9,FALSE)</f>
        <v>160.80131600000001</v>
      </c>
      <c r="L1140" t="str">
        <f t="shared" si="46"/>
        <v>241</v>
      </c>
      <c r="M1140" t="str">
        <f t="shared" si="47"/>
        <v>241009</v>
      </c>
      <c r="N1140" t="str">
        <f>IFERROR(IF(L1140="231","231",VLOOKUP(E1140,Materiales!$A$1:$G$37443,7,FALSE)),"N/A")</f>
        <v>Spectra</v>
      </c>
    </row>
    <row r="1141" spans="1:14" x14ac:dyDescent="0.25">
      <c r="A1141">
        <v>2110020108</v>
      </c>
      <c r="B1141" t="s">
        <v>1085</v>
      </c>
      <c r="C1141">
        <v>2310180039</v>
      </c>
      <c r="D1141" t="s">
        <v>62</v>
      </c>
      <c r="E1141">
        <v>2410090268</v>
      </c>
      <c r="F1141" t="s">
        <v>97</v>
      </c>
      <c r="G1141" t="s">
        <v>89</v>
      </c>
      <c r="H1141">
        <v>7.5999999999999998E-2</v>
      </c>
      <c r="I1141">
        <v>3</v>
      </c>
      <c r="J1141">
        <v>8000</v>
      </c>
      <c r="K1141">
        <f>+VLOOKUP(E1141,Costos!$A$1:$I$716100,9,FALSE)</f>
        <v>126.46600100000001</v>
      </c>
      <c r="L1141" t="str">
        <f t="shared" si="46"/>
        <v>241</v>
      </c>
      <c r="M1141" t="str">
        <f t="shared" si="47"/>
        <v>241009</v>
      </c>
      <c r="N1141" t="str">
        <f>IFERROR(IF(L1141="231","231",VLOOKUP(E1141,Materiales!$A$1:$G$37443,7,FALSE)),"N/A")</f>
        <v>Spectra</v>
      </c>
    </row>
    <row r="1142" spans="1:14" x14ac:dyDescent="0.25">
      <c r="A1142">
        <v>2110020108</v>
      </c>
      <c r="B1142" t="s">
        <v>1085</v>
      </c>
      <c r="C1142">
        <v>2310180039</v>
      </c>
      <c r="D1142" t="s">
        <v>62</v>
      </c>
      <c r="E1142">
        <v>2410090265</v>
      </c>
      <c r="F1142" t="s">
        <v>103</v>
      </c>
      <c r="G1142" t="s">
        <v>89</v>
      </c>
      <c r="H1142">
        <v>0.17730000000000001</v>
      </c>
      <c r="I1142">
        <v>3</v>
      </c>
      <c r="J1142">
        <v>8000</v>
      </c>
      <c r="K1142">
        <f>+VLOOKUP(E1142,Costos!$A$1:$I$716100,9,FALSE)</f>
        <v>86.356539999999995</v>
      </c>
      <c r="L1142" t="str">
        <f t="shared" si="46"/>
        <v>241</v>
      </c>
      <c r="M1142" t="str">
        <f t="shared" si="47"/>
        <v>241009</v>
      </c>
      <c r="N1142" t="str">
        <f>IFERROR(IF(L1142="231","231",VLOOKUP(E1142,Materiales!$A$1:$G$37443,7,FALSE)),"N/A")</f>
        <v>Spectra</v>
      </c>
    </row>
    <row r="1143" spans="1:14" x14ac:dyDescent="0.25">
      <c r="A1143">
        <v>2110020108</v>
      </c>
      <c r="B1143" t="s">
        <v>1085</v>
      </c>
      <c r="C1143">
        <v>2110020108</v>
      </c>
      <c r="D1143" t="s">
        <v>1085</v>
      </c>
      <c r="E1143">
        <v>2320050739</v>
      </c>
      <c r="F1143" t="s">
        <v>2788</v>
      </c>
      <c r="G1143" t="s">
        <v>36</v>
      </c>
      <c r="H1143">
        <v>666.8</v>
      </c>
      <c r="I1143">
        <v>1</v>
      </c>
      <c r="J1143">
        <v>8000</v>
      </c>
      <c r="K1143">
        <f>+VLOOKUP(E1143,Costos!$A$1:$I$716100,9,FALSE)</f>
        <v>0.54469999999999996</v>
      </c>
      <c r="L1143" t="str">
        <f t="shared" si="46"/>
        <v>232</v>
      </c>
      <c r="M1143" t="str">
        <f t="shared" si="47"/>
        <v>232005</v>
      </c>
      <c r="N1143" t="str">
        <f>IFERROR(IF(L1143="231","231",VLOOKUP(E1143,Materiales!$A$1:$G$37443,7,FALSE)),"N/A")</f>
        <v>Cajitas</v>
      </c>
    </row>
    <row r="1144" spans="1:14" x14ac:dyDescent="0.25">
      <c r="A1144">
        <v>2110020108</v>
      </c>
      <c r="B1144" t="s">
        <v>1085</v>
      </c>
      <c r="C1144">
        <v>2110020108</v>
      </c>
      <c r="D1144" t="s">
        <v>1085</v>
      </c>
      <c r="E1144">
        <v>2500030257</v>
      </c>
      <c r="F1144" t="s">
        <v>3720</v>
      </c>
      <c r="G1144" t="s">
        <v>36</v>
      </c>
      <c r="H1144">
        <v>111.2</v>
      </c>
      <c r="I1144">
        <v>1</v>
      </c>
      <c r="J1144">
        <v>8000</v>
      </c>
      <c r="K1144">
        <f>+VLOOKUP(E1144,Costos!$A$1:$I$716100,9,FALSE)</f>
        <v>1.9247810000000001</v>
      </c>
      <c r="L1144" t="str">
        <f t="shared" si="46"/>
        <v>250</v>
      </c>
      <c r="M1144" t="str">
        <f t="shared" si="47"/>
        <v>250003</v>
      </c>
      <c r="N1144" t="str">
        <f>IFERROR(IF(L1144="231","231",VLOOKUP(E1144,Materiales!$A$1:$G$37443,7,FALSE)),"N/A")</f>
        <v>Cajón</v>
      </c>
    </row>
    <row r="1145" spans="1:14" x14ac:dyDescent="0.25">
      <c r="A1145">
        <v>2110020108</v>
      </c>
      <c r="B1145" t="s">
        <v>1085</v>
      </c>
      <c r="C1145">
        <v>2110020108</v>
      </c>
      <c r="D1145" t="s">
        <v>1085</v>
      </c>
      <c r="E1145">
        <v>2500090089</v>
      </c>
      <c r="F1145" t="s">
        <v>3934</v>
      </c>
      <c r="G1145" t="s">
        <v>36</v>
      </c>
      <c r="H1145">
        <v>8000</v>
      </c>
      <c r="I1145">
        <v>1</v>
      </c>
      <c r="J1145">
        <v>8000</v>
      </c>
      <c r="K1145">
        <f>+VLOOKUP(E1145,Costos!$A$1:$I$716100,9,FALSE)</f>
        <v>0.209254</v>
      </c>
      <c r="L1145" t="str">
        <f t="shared" si="46"/>
        <v>250</v>
      </c>
      <c r="M1145" t="str">
        <f t="shared" si="47"/>
        <v>250009</v>
      </c>
      <c r="N1145" t="str">
        <f>IFERROR(IF(L1145="231","231",VLOOKUP(E1145,Materiales!$A$1:$G$37443,7,FALSE)),"N/A")</f>
        <v>Bolsas</v>
      </c>
    </row>
    <row r="1146" spans="1:14" x14ac:dyDescent="0.25">
      <c r="A1146">
        <v>2110020109</v>
      </c>
      <c r="B1146" t="s">
        <v>1086</v>
      </c>
      <c r="C1146">
        <v>2110020109</v>
      </c>
      <c r="D1146" t="s">
        <v>1086</v>
      </c>
      <c r="E1146">
        <v>2310210149</v>
      </c>
      <c r="F1146" t="s">
        <v>2528</v>
      </c>
      <c r="G1146" t="s">
        <v>36</v>
      </c>
      <c r="H1146">
        <v>8000</v>
      </c>
      <c r="I1146">
        <v>1</v>
      </c>
      <c r="J1146">
        <v>8000</v>
      </c>
      <c r="K1146">
        <f>+VLOOKUP(E1146,Costos!$A$1:$I$716100,9,FALSE)</f>
        <v>0.23416300000000001</v>
      </c>
      <c r="L1146" t="str">
        <f t="shared" si="46"/>
        <v>231</v>
      </c>
      <c r="M1146" t="str">
        <f t="shared" si="47"/>
        <v>231021</v>
      </c>
      <c r="N1146" t="str">
        <f>IFERROR(IF(L1146="231","231",VLOOKUP(E1146,Materiales!$A$1:$G$37443,7,FALSE)),"N/A")</f>
        <v>231</v>
      </c>
    </row>
    <row r="1147" spans="1:14" x14ac:dyDescent="0.25">
      <c r="A1147">
        <v>2110020109</v>
      </c>
      <c r="B1147" t="s">
        <v>1086</v>
      </c>
      <c r="C1147">
        <v>2310210149</v>
      </c>
      <c r="D1147" t="s">
        <v>2528</v>
      </c>
      <c r="E1147">
        <v>2310090491</v>
      </c>
      <c r="F1147" t="s">
        <v>2288</v>
      </c>
      <c r="G1147" t="s">
        <v>36</v>
      </c>
      <c r="H1147">
        <v>8000</v>
      </c>
      <c r="I1147">
        <v>2</v>
      </c>
      <c r="J1147">
        <v>8000</v>
      </c>
      <c r="K1147">
        <f>+VLOOKUP(E1147,Costos!$A$1:$I$716100,9,FALSE)</f>
        <v>4.7865999999999999E-2</v>
      </c>
      <c r="L1147" t="str">
        <f t="shared" si="46"/>
        <v>231</v>
      </c>
      <c r="M1147" t="str">
        <f t="shared" si="47"/>
        <v>231009</v>
      </c>
      <c r="N1147" t="str">
        <f>IFERROR(IF(L1147="231","231",VLOOKUP(E1147,Materiales!$A$1:$G$37443,7,FALSE)),"N/A")</f>
        <v>231</v>
      </c>
    </row>
    <row r="1148" spans="1:14" x14ac:dyDescent="0.25">
      <c r="A1148">
        <v>2110020109</v>
      </c>
      <c r="B1148" t="s">
        <v>1086</v>
      </c>
      <c r="C1148">
        <v>2310090491</v>
      </c>
      <c r="D1148" t="s">
        <v>2288</v>
      </c>
      <c r="E1148">
        <v>2410200005</v>
      </c>
      <c r="F1148" t="s">
        <v>3306</v>
      </c>
      <c r="G1148" t="s">
        <v>3152</v>
      </c>
      <c r="H1148">
        <v>4.0000000000000002E-4</v>
      </c>
      <c r="I1148">
        <v>3</v>
      </c>
      <c r="J1148">
        <v>8000</v>
      </c>
      <c r="K1148">
        <f>+VLOOKUP(E1148,Costos!$A$1:$I$716100,9,FALSE)</f>
        <v>26.802499999999998</v>
      </c>
      <c r="L1148" t="str">
        <f t="shared" si="46"/>
        <v>241</v>
      </c>
      <c r="M1148" t="str">
        <f t="shared" si="47"/>
        <v>241020</v>
      </c>
      <c r="N1148" t="str">
        <f>IFERROR(IF(L1148="231","231",VLOOKUP(E1148,Materiales!$A$1:$G$37443,7,FALSE)),"N/A")</f>
        <v>Varios</v>
      </c>
    </row>
    <row r="1149" spans="1:14" x14ac:dyDescent="0.25">
      <c r="A1149">
        <v>2110020109</v>
      </c>
      <c r="B1149" t="s">
        <v>1086</v>
      </c>
      <c r="C1149">
        <v>2310090491</v>
      </c>
      <c r="D1149" t="s">
        <v>2288</v>
      </c>
      <c r="E1149">
        <v>2410110108</v>
      </c>
      <c r="F1149" t="s">
        <v>3256</v>
      </c>
      <c r="G1149" t="s">
        <v>89</v>
      </c>
      <c r="H1149">
        <v>4.0000000000000001E-3</v>
      </c>
      <c r="I1149">
        <v>3</v>
      </c>
      <c r="J1149">
        <v>8000</v>
      </c>
      <c r="K1149">
        <f>+VLOOKUP(E1149,Costos!$A$1:$I$716100,9,FALSE)</f>
        <v>89.025000000000006</v>
      </c>
      <c r="L1149" t="str">
        <f t="shared" si="46"/>
        <v>241</v>
      </c>
      <c r="M1149" t="str">
        <f t="shared" si="47"/>
        <v>241011</v>
      </c>
      <c r="N1149" t="str">
        <f>IFERROR(IF(L1149="231","231",VLOOKUP(E1149,Materiales!$A$1:$G$37443,7,FALSE)),"N/A")</f>
        <v>tintas</v>
      </c>
    </row>
    <row r="1150" spans="1:14" x14ac:dyDescent="0.25">
      <c r="A1150">
        <v>2110020109</v>
      </c>
      <c r="B1150" t="s">
        <v>1086</v>
      </c>
      <c r="C1150">
        <v>2310090491</v>
      </c>
      <c r="D1150" t="s">
        <v>2288</v>
      </c>
      <c r="E1150">
        <v>2310090457</v>
      </c>
      <c r="F1150" t="s">
        <v>2274</v>
      </c>
      <c r="G1150" t="s">
        <v>36</v>
      </c>
      <c r="H1150">
        <v>8000</v>
      </c>
      <c r="I1150">
        <v>3</v>
      </c>
      <c r="J1150">
        <v>8000</v>
      </c>
      <c r="K1150">
        <f>+VLOOKUP(E1150,Costos!$A$1:$I$716100,9,FALSE)</f>
        <v>3.7539999999999997E-2</v>
      </c>
      <c r="L1150" t="str">
        <f t="shared" si="46"/>
        <v>231</v>
      </c>
      <c r="M1150" t="str">
        <f t="shared" si="47"/>
        <v>231009</v>
      </c>
      <c r="N1150" t="str">
        <f>IFERROR(IF(L1150="231","231",VLOOKUP(E1150,Materiales!$A$1:$G$37443,7,FALSE)),"N/A")</f>
        <v>231</v>
      </c>
    </row>
    <row r="1151" spans="1:14" x14ac:dyDescent="0.25">
      <c r="A1151">
        <v>2110020109</v>
      </c>
      <c r="B1151" t="s">
        <v>1086</v>
      </c>
      <c r="C1151">
        <v>2310090457</v>
      </c>
      <c r="D1151" t="s">
        <v>2274</v>
      </c>
      <c r="E1151">
        <v>2410090295</v>
      </c>
      <c r="F1151" t="s">
        <v>88</v>
      </c>
      <c r="G1151" t="s">
        <v>89</v>
      </c>
      <c r="H1151">
        <v>0.8</v>
      </c>
      <c r="I1151">
        <v>4</v>
      </c>
      <c r="J1151">
        <v>8000</v>
      </c>
      <c r="K1151">
        <f>+VLOOKUP(E1151,Costos!$A$1:$I$716100,9,FALSE)</f>
        <v>18.454965999999999</v>
      </c>
      <c r="L1151" t="str">
        <f t="shared" si="46"/>
        <v>241</v>
      </c>
      <c r="M1151" t="str">
        <f t="shared" si="47"/>
        <v>241009</v>
      </c>
      <c r="N1151" t="str">
        <f>IFERROR(IF(L1151="231","231",VLOOKUP(E1151,Materiales!$A$1:$G$37443,7,FALSE)),"N/A")</f>
        <v>Masterbach</v>
      </c>
    </row>
    <row r="1152" spans="1:14" x14ac:dyDescent="0.25">
      <c r="A1152">
        <v>2110020109</v>
      </c>
      <c r="B1152" t="s">
        <v>1086</v>
      </c>
      <c r="C1152">
        <v>2310090457</v>
      </c>
      <c r="D1152" t="s">
        <v>2274</v>
      </c>
      <c r="E1152">
        <v>2410290142</v>
      </c>
      <c r="F1152" t="s">
        <v>3337</v>
      </c>
      <c r="G1152" t="s">
        <v>89</v>
      </c>
      <c r="H1152">
        <v>40</v>
      </c>
      <c r="I1152">
        <v>4</v>
      </c>
      <c r="J1152">
        <v>8000</v>
      </c>
      <c r="K1152">
        <f>+VLOOKUP(E1152,Costos!$A$1:$I$716100,9,FALSE)</f>
        <v>6.1459729999999997</v>
      </c>
      <c r="L1152" t="str">
        <f t="shared" si="46"/>
        <v>241</v>
      </c>
      <c r="M1152" t="str">
        <f t="shared" si="47"/>
        <v>241029</v>
      </c>
      <c r="N1152" t="str">
        <f>IFERROR(IF(L1152="231","231",VLOOKUP(E1152,Materiales!$A$1:$G$37443,7,FALSE)),"N/A")</f>
        <v>Resinas</v>
      </c>
    </row>
    <row r="1153" spans="1:14" x14ac:dyDescent="0.25">
      <c r="A1153">
        <v>2110020109</v>
      </c>
      <c r="B1153" t="s">
        <v>1086</v>
      </c>
      <c r="C1153">
        <v>2310210149</v>
      </c>
      <c r="D1153" t="s">
        <v>2528</v>
      </c>
      <c r="E1153">
        <v>2310160238</v>
      </c>
      <c r="F1153" t="s">
        <v>2353</v>
      </c>
      <c r="G1153" t="s">
        <v>36</v>
      </c>
      <c r="H1153">
        <v>8000</v>
      </c>
      <c r="I1153">
        <v>2</v>
      </c>
      <c r="J1153">
        <v>8000</v>
      </c>
      <c r="K1153">
        <f>+VLOOKUP(E1153,Costos!$A$1:$I$716100,9,FALSE)</f>
        <v>2.3052E-2</v>
      </c>
      <c r="L1153" t="str">
        <f t="shared" si="46"/>
        <v>231</v>
      </c>
      <c r="M1153" t="str">
        <f t="shared" si="47"/>
        <v>231016</v>
      </c>
      <c r="N1153" t="str">
        <f>IFERROR(IF(L1153="231","231",VLOOKUP(E1153,Materiales!$A$1:$G$37443,7,FALSE)),"N/A")</f>
        <v>231</v>
      </c>
    </row>
    <row r="1154" spans="1:14" x14ac:dyDescent="0.25">
      <c r="A1154">
        <v>2110020109</v>
      </c>
      <c r="B1154" t="s">
        <v>1086</v>
      </c>
      <c r="C1154">
        <v>2310160238</v>
      </c>
      <c r="D1154" t="s">
        <v>2353</v>
      </c>
      <c r="E1154">
        <v>2410090295</v>
      </c>
      <c r="F1154" t="s">
        <v>88</v>
      </c>
      <c r="G1154" t="s">
        <v>89</v>
      </c>
      <c r="H1154">
        <v>0.32800000000000001</v>
      </c>
      <c r="I1154">
        <v>3</v>
      </c>
      <c r="J1154">
        <v>8000</v>
      </c>
      <c r="K1154">
        <f>+VLOOKUP(E1154,Costos!$A$1:$I$716100,9,FALSE)</f>
        <v>18.454965999999999</v>
      </c>
      <c r="L1154" t="str">
        <f t="shared" si="46"/>
        <v>241</v>
      </c>
      <c r="M1154" t="str">
        <f t="shared" si="47"/>
        <v>241009</v>
      </c>
      <c r="N1154" t="str">
        <f>IFERROR(IF(L1154="231","231",VLOOKUP(E1154,Materiales!$A$1:$G$37443,7,FALSE)),"N/A")</f>
        <v>Masterbach</v>
      </c>
    </row>
    <row r="1155" spans="1:14" x14ac:dyDescent="0.25">
      <c r="A1155">
        <v>2110020109</v>
      </c>
      <c r="B1155" t="s">
        <v>1086</v>
      </c>
      <c r="C1155">
        <v>2310160238</v>
      </c>
      <c r="D1155" t="s">
        <v>2353</v>
      </c>
      <c r="E1155">
        <v>2410290215</v>
      </c>
      <c r="F1155" t="s">
        <v>3343</v>
      </c>
      <c r="G1155" t="s">
        <v>89</v>
      </c>
      <c r="H1155">
        <v>16.64</v>
      </c>
      <c r="I1155">
        <v>3</v>
      </c>
      <c r="J1155">
        <v>8000</v>
      </c>
      <c r="K1155">
        <f>+VLOOKUP(E1155,Costos!$A$1:$I$716100,9,FALSE)</f>
        <v>6.9057969999999997</v>
      </c>
      <c r="L1155" t="str">
        <f t="shared" si="46"/>
        <v>241</v>
      </c>
      <c r="M1155" t="str">
        <f t="shared" si="47"/>
        <v>241029</v>
      </c>
      <c r="N1155" t="str">
        <f>IFERROR(IF(L1155="231","231",VLOOKUP(E1155,Materiales!$A$1:$G$37443,7,FALSE)),"N/A")</f>
        <v>Resinas</v>
      </c>
    </row>
    <row r="1156" spans="1:14" x14ac:dyDescent="0.25">
      <c r="A1156">
        <v>2110020109</v>
      </c>
      <c r="B1156" t="s">
        <v>1086</v>
      </c>
      <c r="C1156">
        <v>2310210149</v>
      </c>
      <c r="D1156" t="s">
        <v>2528</v>
      </c>
      <c r="E1156">
        <v>2310160248</v>
      </c>
      <c r="F1156" t="s">
        <v>2363</v>
      </c>
      <c r="G1156" t="s">
        <v>36</v>
      </c>
      <c r="H1156">
        <v>8000</v>
      </c>
      <c r="I1156">
        <v>2</v>
      </c>
      <c r="J1156">
        <v>8000</v>
      </c>
      <c r="K1156">
        <f>+VLOOKUP(E1156,Costos!$A$1:$I$716100,9,FALSE)</f>
        <v>1.2859000000000001E-2</v>
      </c>
      <c r="L1156" t="str">
        <f t="shared" si="46"/>
        <v>231</v>
      </c>
      <c r="M1156" t="str">
        <f t="shared" si="47"/>
        <v>231016</v>
      </c>
      <c r="N1156" t="str">
        <f>IFERROR(IF(L1156="231","231",VLOOKUP(E1156,Materiales!$A$1:$G$37443,7,FALSE)),"N/A")</f>
        <v>231</v>
      </c>
    </row>
    <row r="1157" spans="1:14" x14ac:dyDescent="0.25">
      <c r="A1157">
        <v>2110020109</v>
      </c>
      <c r="B1157" t="s">
        <v>1086</v>
      </c>
      <c r="C1157">
        <v>2310160248</v>
      </c>
      <c r="D1157" t="s">
        <v>2363</v>
      </c>
      <c r="E1157">
        <v>2410090295</v>
      </c>
      <c r="F1157" t="s">
        <v>88</v>
      </c>
      <c r="G1157" t="s">
        <v>89</v>
      </c>
      <c r="H1157">
        <v>0.2044</v>
      </c>
      <c r="I1157">
        <v>3</v>
      </c>
      <c r="J1157">
        <v>8000</v>
      </c>
      <c r="K1157">
        <f>+VLOOKUP(E1157,Costos!$A$1:$I$716100,9,FALSE)</f>
        <v>18.454965999999999</v>
      </c>
      <c r="L1157" t="str">
        <f t="shared" si="46"/>
        <v>241</v>
      </c>
      <c r="M1157" t="str">
        <f t="shared" si="47"/>
        <v>241009</v>
      </c>
      <c r="N1157" t="str">
        <f>IFERROR(IF(L1157="231","231",VLOOKUP(E1157,Materiales!$A$1:$G$37443,7,FALSE)),"N/A")</f>
        <v>Masterbach</v>
      </c>
    </row>
    <row r="1158" spans="1:14" x14ac:dyDescent="0.25">
      <c r="A1158">
        <v>2110020109</v>
      </c>
      <c r="B1158" t="s">
        <v>1086</v>
      </c>
      <c r="C1158">
        <v>2310160248</v>
      </c>
      <c r="D1158" t="s">
        <v>2363</v>
      </c>
      <c r="E1158">
        <v>2410290626</v>
      </c>
      <c r="F1158" t="s">
        <v>92</v>
      </c>
      <c r="G1158" t="s">
        <v>89</v>
      </c>
      <c r="H1158">
        <v>10.222200000000001</v>
      </c>
      <c r="I1158">
        <v>3</v>
      </c>
      <c r="J1158">
        <v>8000</v>
      </c>
      <c r="K1158">
        <f>+VLOOKUP(E1158,Costos!$A$1:$I$716100,9,FALSE)</f>
        <v>6.3063640000000003</v>
      </c>
      <c r="L1158" t="str">
        <f t="shared" si="46"/>
        <v>241</v>
      </c>
      <c r="M1158" t="str">
        <f t="shared" si="47"/>
        <v>241029</v>
      </c>
      <c r="N1158" t="str">
        <f>IFERROR(IF(L1158="231","231",VLOOKUP(E1158,Materiales!$A$1:$G$37443,7,FALSE)),"N/A")</f>
        <v>Resinas</v>
      </c>
    </row>
    <row r="1159" spans="1:14" x14ac:dyDescent="0.25">
      <c r="A1159">
        <v>2110020109</v>
      </c>
      <c r="B1159" t="s">
        <v>1086</v>
      </c>
      <c r="C1159">
        <v>2310210149</v>
      </c>
      <c r="D1159" t="s">
        <v>2528</v>
      </c>
      <c r="E1159">
        <v>2410170037</v>
      </c>
      <c r="F1159" t="s">
        <v>3279</v>
      </c>
      <c r="G1159" t="s">
        <v>36</v>
      </c>
      <c r="H1159">
        <v>8000</v>
      </c>
      <c r="I1159">
        <v>2</v>
      </c>
      <c r="J1159">
        <v>8000</v>
      </c>
      <c r="K1159">
        <f>+VLOOKUP(E1159,Costos!$A$1:$I$716100,9,FALSE)</f>
        <v>4.2382999999999997E-2</v>
      </c>
      <c r="L1159" t="str">
        <f t="shared" si="46"/>
        <v>241</v>
      </c>
      <c r="M1159" t="str">
        <f t="shared" si="47"/>
        <v>241017</v>
      </c>
      <c r="N1159" t="str">
        <f>IFERROR(IF(L1159="231","231",VLOOKUP(E1159,Materiales!$A$1:$G$37443,7,FALSE)),"N/A")</f>
        <v>Filtros</v>
      </c>
    </row>
    <row r="1160" spans="1:14" x14ac:dyDescent="0.25">
      <c r="A1160">
        <v>2110020109</v>
      </c>
      <c r="B1160" t="s">
        <v>1086</v>
      </c>
      <c r="C1160">
        <v>2310210149</v>
      </c>
      <c r="D1160" t="s">
        <v>2528</v>
      </c>
      <c r="E1160">
        <v>2410170233</v>
      </c>
      <c r="F1160" t="s">
        <v>3294</v>
      </c>
      <c r="G1160" t="s">
        <v>36</v>
      </c>
      <c r="H1160">
        <v>8000</v>
      </c>
      <c r="I1160">
        <v>2</v>
      </c>
      <c r="J1160">
        <v>8000</v>
      </c>
      <c r="K1160">
        <f>+VLOOKUP(E1160,Costos!$A$1:$I$716100,9,FALSE)</f>
        <v>2.9669999999999998E-2</v>
      </c>
      <c r="L1160" t="str">
        <f t="shared" si="46"/>
        <v>241</v>
      </c>
      <c r="M1160" t="str">
        <f t="shared" si="47"/>
        <v>241017</v>
      </c>
      <c r="N1160" t="str">
        <f>IFERROR(IF(L1160="231","231",VLOOKUP(E1160,Materiales!$A$1:$G$37443,7,FALSE)),"N/A")</f>
        <v>Puntas</v>
      </c>
    </row>
    <row r="1161" spans="1:14" x14ac:dyDescent="0.25">
      <c r="A1161">
        <v>2110020109</v>
      </c>
      <c r="B1161" t="s">
        <v>1086</v>
      </c>
      <c r="C1161">
        <v>2310210149</v>
      </c>
      <c r="D1161" t="s">
        <v>2528</v>
      </c>
      <c r="E1161">
        <v>2310180036</v>
      </c>
      <c r="F1161" t="s">
        <v>42</v>
      </c>
      <c r="G1161" t="s">
        <v>89</v>
      </c>
      <c r="H1161">
        <v>25.333300000000001</v>
      </c>
      <c r="I1161">
        <v>2</v>
      </c>
      <c r="J1161">
        <v>8000</v>
      </c>
      <c r="K1161">
        <f>+VLOOKUP(E1161,Costos!$A$1:$I$716100,9,FALSE)</f>
        <v>13.462139000000001</v>
      </c>
      <c r="L1161" t="str">
        <f t="shared" si="46"/>
        <v>231</v>
      </c>
      <c r="M1161" t="str">
        <f t="shared" si="47"/>
        <v>231018</v>
      </c>
      <c r="N1161" t="str">
        <f>IFERROR(IF(L1161="231","231",VLOOKUP(E1161,Materiales!$A$1:$G$37443,7,FALSE)),"N/A")</f>
        <v>231</v>
      </c>
    </row>
    <row r="1162" spans="1:14" x14ac:dyDescent="0.25">
      <c r="A1162">
        <v>2110020109</v>
      </c>
      <c r="B1162" t="s">
        <v>1086</v>
      </c>
      <c r="C1162">
        <v>2310180036</v>
      </c>
      <c r="D1162" t="s">
        <v>42</v>
      </c>
      <c r="E1162">
        <v>2430450001</v>
      </c>
      <c r="F1162" t="s">
        <v>93</v>
      </c>
      <c r="G1162" t="s">
        <v>89</v>
      </c>
      <c r="H1162">
        <v>2.5333000000000001</v>
      </c>
      <c r="I1162">
        <v>3</v>
      </c>
      <c r="J1162">
        <v>8000</v>
      </c>
      <c r="K1162">
        <f>+VLOOKUP(E1162,Costos!$A$1:$I$716100,9,FALSE)</f>
        <v>6.0336119999999998</v>
      </c>
      <c r="L1162" t="str">
        <f t="shared" si="46"/>
        <v>243</v>
      </c>
      <c r="M1162" t="str">
        <f t="shared" si="47"/>
        <v>243045</v>
      </c>
      <c r="N1162" t="str">
        <f>IFERROR(IF(L1162="231","231",VLOOKUP(E1162,Materiales!$A$1:$G$37443,7,FALSE)),"N/A")</f>
        <v>Varios</v>
      </c>
    </row>
    <row r="1163" spans="1:14" x14ac:dyDescent="0.25">
      <c r="A1163">
        <v>2110020109</v>
      </c>
      <c r="B1163" t="s">
        <v>1086</v>
      </c>
      <c r="C1163">
        <v>2310180036</v>
      </c>
      <c r="D1163" t="s">
        <v>42</v>
      </c>
      <c r="E1163">
        <v>2310180048</v>
      </c>
      <c r="F1163" t="s">
        <v>94</v>
      </c>
      <c r="G1163" t="s">
        <v>89</v>
      </c>
      <c r="H1163">
        <v>3.1667000000000001</v>
      </c>
      <c r="I1163">
        <v>3</v>
      </c>
      <c r="J1163">
        <v>8000</v>
      </c>
      <c r="K1163">
        <f>+VLOOKUP(E1163,Costos!$A$1:$I$716100,9,FALSE)</f>
        <v>2.8371430000000002</v>
      </c>
      <c r="L1163" t="str">
        <f t="shared" si="46"/>
        <v>231</v>
      </c>
      <c r="M1163" t="str">
        <f t="shared" si="47"/>
        <v>231018</v>
      </c>
      <c r="N1163" t="str">
        <f>IFERROR(IF(L1163="231","231",VLOOKUP(E1163,Materiales!$A$1:$G$37443,7,FALSE)),"N/A")</f>
        <v>231</v>
      </c>
    </row>
    <row r="1164" spans="1:14" x14ac:dyDescent="0.25">
      <c r="A1164">
        <v>2110020109</v>
      </c>
      <c r="B1164" t="s">
        <v>1086</v>
      </c>
      <c r="C1164">
        <v>2310180048</v>
      </c>
      <c r="D1164" t="s">
        <v>94</v>
      </c>
      <c r="E1164">
        <v>2410210019</v>
      </c>
      <c r="F1164" t="s">
        <v>113</v>
      </c>
      <c r="G1164" t="s">
        <v>89</v>
      </c>
      <c r="H1164">
        <v>6.3299999999999995E-2</v>
      </c>
      <c r="I1164">
        <v>4</v>
      </c>
      <c r="J1164">
        <v>8000</v>
      </c>
      <c r="K1164">
        <f>+VLOOKUP(E1164,Costos!$A$1:$I$716100,9,FALSE)</f>
        <v>7.7568599999999996</v>
      </c>
      <c r="L1164" t="str">
        <f t="shared" si="46"/>
        <v>241</v>
      </c>
      <c r="M1164" t="str">
        <f t="shared" si="47"/>
        <v>241021</v>
      </c>
      <c r="N1164" t="str">
        <f>IFERROR(IF(L1164="231","231",VLOOKUP(E1164,Materiales!$A$1:$G$37443,7,FALSE)),"N/A")</f>
        <v>Varios</v>
      </c>
    </row>
    <row r="1165" spans="1:14" x14ac:dyDescent="0.25">
      <c r="A1165">
        <v>2110020109</v>
      </c>
      <c r="B1165" t="s">
        <v>1086</v>
      </c>
      <c r="C1165">
        <v>2310180048</v>
      </c>
      <c r="D1165" t="s">
        <v>94</v>
      </c>
      <c r="E1165">
        <v>2430930001</v>
      </c>
      <c r="F1165" t="s">
        <v>114</v>
      </c>
      <c r="G1165" t="s">
        <v>89</v>
      </c>
      <c r="H1165">
        <v>1.615</v>
      </c>
      <c r="I1165">
        <v>4</v>
      </c>
      <c r="J1165">
        <v>8000</v>
      </c>
      <c r="K1165">
        <f>+VLOOKUP(E1165,Costos!$A$1:$I$716100,9,FALSE)</f>
        <v>5.7966670000000002</v>
      </c>
      <c r="L1165" t="str">
        <f t="shared" si="46"/>
        <v>243</v>
      </c>
      <c r="M1165" t="str">
        <f t="shared" si="47"/>
        <v>243093</v>
      </c>
      <c r="N1165" t="str">
        <f>IFERROR(IF(L1165="231","231",VLOOKUP(E1165,Materiales!$A$1:$G$37443,7,FALSE)),"N/A")</f>
        <v>Alcohol</v>
      </c>
    </row>
    <row r="1166" spans="1:14" x14ac:dyDescent="0.25">
      <c r="A1166">
        <v>2110020109</v>
      </c>
      <c r="B1166" t="s">
        <v>1086</v>
      </c>
      <c r="C1166">
        <v>2310180048</v>
      </c>
      <c r="D1166" t="s">
        <v>94</v>
      </c>
      <c r="E1166">
        <v>2430880022</v>
      </c>
      <c r="F1166" t="s">
        <v>115</v>
      </c>
      <c r="G1166" t="s">
        <v>89</v>
      </c>
      <c r="H1166">
        <v>9.4999999999999998E-3</v>
      </c>
      <c r="I1166">
        <v>4</v>
      </c>
      <c r="J1166">
        <v>8000</v>
      </c>
      <c r="K1166">
        <f>+VLOOKUP(E1166,Costos!$A$1:$I$716100,9,FALSE)</f>
        <v>6.1924229999999998</v>
      </c>
      <c r="L1166" t="str">
        <f t="shared" si="46"/>
        <v>243</v>
      </c>
      <c r="M1166" t="str">
        <f t="shared" si="47"/>
        <v>243088</v>
      </c>
      <c r="N1166" t="str">
        <f>IFERROR(IF(L1166="231","231",VLOOKUP(E1166,Materiales!$A$1:$G$37443,7,FALSE)),"N/A")</f>
        <v>Varios</v>
      </c>
    </row>
    <row r="1167" spans="1:14" x14ac:dyDescent="0.25">
      <c r="A1167">
        <v>2110020109</v>
      </c>
      <c r="B1167" t="s">
        <v>1086</v>
      </c>
      <c r="C1167">
        <v>2310180036</v>
      </c>
      <c r="D1167" t="s">
        <v>42</v>
      </c>
      <c r="E1167">
        <v>2410210003</v>
      </c>
      <c r="F1167" t="s">
        <v>95</v>
      </c>
      <c r="G1167" t="s">
        <v>89</v>
      </c>
      <c r="H1167">
        <v>5.0667</v>
      </c>
      <c r="I1167">
        <v>3</v>
      </c>
      <c r="J1167">
        <v>8000</v>
      </c>
      <c r="K1167">
        <f>+VLOOKUP(E1167,Costos!$A$1:$I$716100,9,FALSE)</f>
        <v>4.9316240000000002</v>
      </c>
      <c r="L1167" t="str">
        <f t="shared" si="46"/>
        <v>241</v>
      </c>
      <c r="M1167" t="str">
        <f t="shared" si="47"/>
        <v>241021</v>
      </c>
      <c r="N1167" t="str">
        <f>IFERROR(IF(L1167="231","231",VLOOKUP(E1167,Materiales!$A$1:$G$37443,7,FALSE)),"N/A")</f>
        <v>Varios</v>
      </c>
    </row>
    <row r="1168" spans="1:14" x14ac:dyDescent="0.25">
      <c r="A1168">
        <v>2110020109</v>
      </c>
      <c r="B1168" t="s">
        <v>1086</v>
      </c>
      <c r="C1168">
        <v>2310180036</v>
      </c>
      <c r="D1168" t="s">
        <v>42</v>
      </c>
      <c r="E1168">
        <v>2410090267</v>
      </c>
      <c r="F1168" t="s">
        <v>96</v>
      </c>
      <c r="G1168" t="s">
        <v>89</v>
      </c>
      <c r="H1168">
        <v>5.1000000000000004E-3</v>
      </c>
      <c r="I1168">
        <v>3</v>
      </c>
      <c r="J1168">
        <v>8000</v>
      </c>
      <c r="K1168">
        <f>+VLOOKUP(E1168,Costos!$A$1:$I$716100,9,FALSE)</f>
        <v>123.04801999999999</v>
      </c>
      <c r="L1168" t="str">
        <f t="shared" si="46"/>
        <v>241</v>
      </c>
      <c r="M1168" t="str">
        <f t="shared" si="47"/>
        <v>241009</v>
      </c>
      <c r="N1168" t="str">
        <f>IFERROR(IF(L1168="231","231",VLOOKUP(E1168,Materiales!$A$1:$G$37443,7,FALSE)),"N/A")</f>
        <v>Spectra</v>
      </c>
    </row>
    <row r="1169" spans="1:14" x14ac:dyDescent="0.25">
      <c r="A1169">
        <v>2110020109</v>
      </c>
      <c r="B1169" t="s">
        <v>1086</v>
      </c>
      <c r="C1169">
        <v>2310180036</v>
      </c>
      <c r="D1169" t="s">
        <v>42</v>
      </c>
      <c r="E1169">
        <v>2410090268</v>
      </c>
      <c r="F1169" t="s">
        <v>97</v>
      </c>
      <c r="G1169" t="s">
        <v>89</v>
      </c>
      <c r="H1169">
        <v>0.83599999999999997</v>
      </c>
      <c r="I1169">
        <v>3</v>
      </c>
      <c r="J1169">
        <v>8000</v>
      </c>
      <c r="K1169">
        <f>+VLOOKUP(E1169,Costos!$A$1:$I$716100,9,FALSE)</f>
        <v>126.46600100000001</v>
      </c>
      <c r="L1169" t="str">
        <f t="shared" si="46"/>
        <v>241</v>
      </c>
      <c r="M1169" t="str">
        <f t="shared" si="47"/>
        <v>241009</v>
      </c>
      <c r="N1169" t="str">
        <f>IFERROR(IF(L1169="231","231",VLOOKUP(E1169,Materiales!$A$1:$G$37443,7,FALSE)),"N/A")</f>
        <v>Spectra</v>
      </c>
    </row>
    <row r="1170" spans="1:14" x14ac:dyDescent="0.25">
      <c r="A1170">
        <v>2110020109</v>
      </c>
      <c r="B1170" t="s">
        <v>1086</v>
      </c>
      <c r="C1170">
        <v>2310180036</v>
      </c>
      <c r="D1170" t="s">
        <v>42</v>
      </c>
      <c r="E1170">
        <v>2410090269</v>
      </c>
      <c r="F1170" t="s">
        <v>98</v>
      </c>
      <c r="G1170" t="s">
        <v>89</v>
      </c>
      <c r="H1170">
        <v>0.45090000000000002</v>
      </c>
      <c r="I1170">
        <v>3</v>
      </c>
      <c r="J1170">
        <v>8000</v>
      </c>
      <c r="K1170">
        <f>+VLOOKUP(E1170,Costos!$A$1:$I$716100,9,FALSE)</f>
        <v>341.79997300000002</v>
      </c>
      <c r="L1170" t="str">
        <f t="shared" si="46"/>
        <v>241</v>
      </c>
      <c r="M1170" t="str">
        <f t="shared" si="47"/>
        <v>241009</v>
      </c>
      <c r="N1170" t="str">
        <f>IFERROR(IF(L1170="231","231",VLOOKUP(E1170,Materiales!$A$1:$G$37443,7,FALSE)),"N/A")</f>
        <v>Spectra</v>
      </c>
    </row>
    <row r="1171" spans="1:14" x14ac:dyDescent="0.25">
      <c r="A1171">
        <v>2110020109</v>
      </c>
      <c r="B1171" t="s">
        <v>1086</v>
      </c>
      <c r="C1171">
        <v>2110020109</v>
      </c>
      <c r="D1171" t="s">
        <v>1086</v>
      </c>
      <c r="E1171">
        <v>2310210150</v>
      </c>
      <c r="F1171" t="s">
        <v>2529</v>
      </c>
      <c r="G1171" t="s">
        <v>36</v>
      </c>
      <c r="H1171">
        <v>8000</v>
      </c>
      <c r="I1171">
        <v>1</v>
      </c>
      <c r="J1171">
        <v>8000</v>
      </c>
      <c r="K1171">
        <f>+VLOOKUP(E1171,Costos!$A$1:$I$716100,9,FALSE)</f>
        <v>0.25436799999999998</v>
      </c>
      <c r="L1171" t="str">
        <f t="shared" si="46"/>
        <v>231</v>
      </c>
      <c r="M1171" t="str">
        <f t="shared" si="47"/>
        <v>231021</v>
      </c>
      <c r="N1171" t="str">
        <f>IFERROR(IF(L1171="231","231",VLOOKUP(E1171,Materiales!$A$1:$G$37443,7,FALSE)),"N/A")</f>
        <v>231</v>
      </c>
    </row>
    <row r="1172" spans="1:14" x14ac:dyDescent="0.25">
      <c r="A1172">
        <v>2110020109</v>
      </c>
      <c r="B1172" t="s">
        <v>1086</v>
      </c>
      <c r="C1172">
        <v>2310210150</v>
      </c>
      <c r="D1172" t="s">
        <v>2529</v>
      </c>
      <c r="E1172">
        <v>2310090492</v>
      </c>
      <c r="F1172" t="s">
        <v>2289</v>
      </c>
      <c r="G1172" t="s">
        <v>36</v>
      </c>
      <c r="H1172">
        <v>8000</v>
      </c>
      <c r="I1172">
        <v>2</v>
      </c>
      <c r="J1172">
        <v>8000</v>
      </c>
      <c r="K1172">
        <f>+VLOOKUP(E1172,Costos!$A$1:$I$716100,9,FALSE)</f>
        <v>5.0191E-2</v>
      </c>
      <c r="L1172" t="str">
        <f t="shared" si="46"/>
        <v>231</v>
      </c>
      <c r="M1172" t="str">
        <f t="shared" si="47"/>
        <v>231009</v>
      </c>
      <c r="N1172" t="str">
        <f>IFERROR(IF(L1172="231","231",VLOOKUP(E1172,Materiales!$A$1:$G$37443,7,FALSE)),"N/A")</f>
        <v>231</v>
      </c>
    </row>
    <row r="1173" spans="1:14" x14ac:dyDescent="0.25">
      <c r="A1173">
        <v>2110020109</v>
      </c>
      <c r="B1173" t="s">
        <v>1086</v>
      </c>
      <c r="C1173">
        <v>2310090492</v>
      </c>
      <c r="D1173" t="s">
        <v>2289</v>
      </c>
      <c r="E1173">
        <v>2410200005</v>
      </c>
      <c r="F1173" t="s">
        <v>3306</v>
      </c>
      <c r="G1173" t="s">
        <v>3152</v>
      </c>
      <c r="H1173">
        <v>4.0000000000000002E-4</v>
      </c>
      <c r="I1173">
        <v>3</v>
      </c>
      <c r="J1173">
        <v>8000</v>
      </c>
      <c r="K1173">
        <f>+VLOOKUP(E1173,Costos!$A$1:$I$716100,9,FALSE)</f>
        <v>26.802499999999998</v>
      </c>
      <c r="L1173" t="str">
        <f t="shared" si="46"/>
        <v>241</v>
      </c>
      <c r="M1173" t="str">
        <f t="shared" si="47"/>
        <v>241020</v>
      </c>
      <c r="N1173" t="str">
        <f>IFERROR(IF(L1173="231","231",VLOOKUP(E1173,Materiales!$A$1:$G$37443,7,FALSE)),"N/A")</f>
        <v>Varios</v>
      </c>
    </row>
    <row r="1174" spans="1:14" x14ac:dyDescent="0.25">
      <c r="A1174">
        <v>2110020109</v>
      </c>
      <c r="B1174" t="s">
        <v>1086</v>
      </c>
      <c r="C1174">
        <v>2310090492</v>
      </c>
      <c r="D1174" t="s">
        <v>2289</v>
      </c>
      <c r="E1174">
        <v>2410110108</v>
      </c>
      <c r="F1174" t="s">
        <v>3256</v>
      </c>
      <c r="G1174" t="s">
        <v>89</v>
      </c>
      <c r="H1174">
        <v>4.0000000000000001E-3</v>
      </c>
      <c r="I1174">
        <v>3</v>
      </c>
      <c r="J1174">
        <v>8000</v>
      </c>
      <c r="K1174">
        <f>+VLOOKUP(E1174,Costos!$A$1:$I$716100,9,FALSE)</f>
        <v>89.025000000000006</v>
      </c>
      <c r="L1174" t="str">
        <f t="shared" si="46"/>
        <v>241</v>
      </c>
      <c r="M1174" t="str">
        <f t="shared" si="47"/>
        <v>241011</v>
      </c>
      <c r="N1174" t="str">
        <f>IFERROR(IF(L1174="231","231",VLOOKUP(E1174,Materiales!$A$1:$G$37443,7,FALSE)),"N/A")</f>
        <v>tintas</v>
      </c>
    </row>
    <row r="1175" spans="1:14" x14ac:dyDescent="0.25">
      <c r="A1175">
        <v>2110020109</v>
      </c>
      <c r="B1175" t="s">
        <v>1086</v>
      </c>
      <c r="C1175">
        <v>2310090492</v>
      </c>
      <c r="D1175" t="s">
        <v>2289</v>
      </c>
      <c r="E1175">
        <v>2310090458</v>
      </c>
      <c r="F1175" t="s">
        <v>2275</v>
      </c>
      <c r="G1175" t="s">
        <v>36</v>
      </c>
      <c r="H1175">
        <v>8000</v>
      </c>
      <c r="I1175">
        <v>3</v>
      </c>
      <c r="J1175">
        <v>8000</v>
      </c>
      <c r="K1175">
        <f>+VLOOKUP(E1175,Costos!$A$1:$I$716100,9,FALSE)</f>
        <v>4.0030000000000003E-2</v>
      </c>
      <c r="L1175" t="str">
        <f t="shared" si="46"/>
        <v>231</v>
      </c>
      <c r="M1175" t="str">
        <f t="shared" si="47"/>
        <v>231009</v>
      </c>
      <c r="N1175" t="str">
        <f>IFERROR(IF(L1175="231","231",VLOOKUP(E1175,Materiales!$A$1:$G$37443,7,FALSE)),"N/A")</f>
        <v>231</v>
      </c>
    </row>
    <row r="1176" spans="1:14" x14ac:dyDescent="0.25">
      <c r="A1176">
        <v>2110020109</v>
      </c>
      <c r="B1176" t="s">
        <v>1086</v>
      </c>
      <c r="C1176">
        <v>2310090458</v>
      </c>
      <c r="D1176" t="s">
        <v>2275</v>
      </c>
      <c r="E1176">
        <v>2410090310</v>
      </c>
      <c r="F1176" t="s">
        <v>99</v>
      </c>
      <c r="G1176" t="s">
        <v>89</v>
      </c>
      <c r="H1176">
        <v>0.48</v>
      </c>
      <c r="I1176">
        <v>4</v>
      </c>
      <c r="J1176">
        <v>8000</v>
      </c>
      <c r="K1176">
        <f>+VLOOKUP(E1176,Costos!$A$1:$I$716100,9,FALSE)</f>
        <v>8.8844949999999994</v>
      </c>
      <c r="L1176" t="str">
        <f t="shared" si="46"/>
        <v>241</v>
      </c>
      <c r="M1176" t="str">
        <f t="shared" si="47"/>
        <v>241009</v>
      </c>
      <c r="N1176" t="str">
        <f>IFERROR(IF(L1176="231","231",VLOOKUP(E1176,Materiales!$A$1:$G$37443,7,FALSE)),"N/A")</f>
        <v>Masterbach</v>
      </c>
    </row>
    <row r="1177" spans="1:14" x14ac:dyDescent="0.25">
      <c r="A1177">
        <v>2110020109</v>
      </c>
      <c r="B1177" t="s">
        <v>1086</v>
      </c>
      <c r="C1177">
        <v>2310090458</v>
      </c>
      <c r="D1177" t="s">
        <v>2275</v>
      </c>
      <c r="E1177">
        <v>2410290142</v>
      </c>
      <c r="F1177" t="s">
        <v>3337</v>
      </c>
      <c r="G1177" t="s">
        <v>89</v>
      </c>
      <c r="H1177">
        <v>40</v>
      </c>
      <c r="I1177">
        <v>4</v>
      </c>
      <c r="J1177">
        <v>8000</v>
      </c>
      <c r="K1177">
        <f>+VLOOKUP(E1177,Costos!$A$1:$I$716100,9,FALSE)</f>
        <v>6.1459729999999997</v>
      </c>
      <c r="L1177" t="str">
        <f t="shared" si="46"/>
        <v>241</v>
      </c>
      <c r="M1177" t="str">
        <f t="shared" si="47"/>
        <v>241029</v>
      </c>
      <c r="N1177" t="str">
        <f>IFERROR(IF(L1177="231","231",VLOOKUP(E1177,Materiales!$A$1:$G$37443,7,FALSE)),"N/A")</f>
        <v>Resinas</v>
      </c>
    </row>
    <row r="1178" spans="1:14" x14ac:dyDescent="0.25">
      <c r="A1178">
        <v>2110020109</v>
      </c>
      <c r="B1178" t="s">
        <v>1086</v>
      </c>
      <c r="C1178">
        <v>2310210150</v>
      </c>
      <c r="D1178" t="s">
        <v>2529</v>
      </c>
      <c r="E1178">
        <v>2310160239</v>
      </c>
      <c r="F1178" t="s">
        <v>2354</v>
      </c>
      <c r="G1178" t="s">
        <v>36</v>
      </c>
      <c r="H1178">
        <v>8000</v>
      </c>
      <c r="I1178">
        <v>2</v>
      </c>
      <c r="J1178">
        <v>8000</v>
      </c>
      <c r="K1178">
        <f>+VLOOKUP(E1178,Costos!$A$1:$I$716100,9,FALSE)</f>
        <v>2.836E-2</v>
      </c>
      <c r="L1178" t="str">
        <f t="shared" si="46"/>
        <v>231</v>
      </c>
      <c r="M1178" t="str">
        <f t="shared" si="47"/>
        <v>231016</v>
      </c>
      <c r="N1178" t="str">
        <f>IFERROR(IF(L1178="231","231",VLOOKUP(E1178,Materiales!$A$1:$G$37443,7,FALSE)),"N/A")</f>
        <v>231</v>
      </c>
    </row>
    <row r="1179" spans="1:14" x14ac:dyDescent="0.25">
      <c r="A1179">
        <v>2110020109</v>
      </c>
      <c r="B1179" t="s">
        <v>1086</v>
      </c>
      <c r="C1179">
        <v>2310160239</v>
      </c>
      <c r="D1179" t="s">
        <v>2354</v>
      </c>
      <c r="E1179">
        <v>2410090310</v>
      </c>
      <c r="F1179" t="s">
        <v>99</v>
      </c>
      <c r="G1179" t="s">
        <v>89</v>
      </c>
      <c r="H1179">
        <v>0.1968</v>
      </c>
      <c r="I1179">
        <v>3</v>
      </c>
      <c r="J1179">
        <v>8000</v>
      </c>
      <c r="K1179">
        <f>+VLOOKUP(E1179,Costos!$A$1:$I$716100,9,FALSE)</f>
        <v>8.8844949999999994</v>
      </c>
      <c r="L1179" t="str">
        <f t="shared" si="46"/>
        <v>241</v>
      </c>
      <c r="M1179" t="str">
        <f t="shared" si="47"/>
        <v>241009</v>
      </c>
      <c r="N1179" t="str">
        <f>IFERROR(IF(L1179="231","231",VLOOKUP(E1179,Materiales!$A$1:$G$37443,7,FALSE)),"N/A")</f>
        <v>Masterbach</v>
      </c>
    </row>
    <row r="1180" spans="1:14" x14ac:dyDescent="0.25">
      <c r="A1180">
        <v>2110020109</v>
      </c>
      <c r="B1180" t="s">
        <v>1086</v>
      </c>
      <c r="C1180">
        <v>2310160239</v>
      </c>
      <c r="D1180" t="s">
        <v>2354</v>
      </c>
      <c r="E1180">
        <v>2410290215</v>
      </c>
      <c r="F1180" t="s">
        <v>3343</v>
      </c>
      <c r="G1180" t="s">
        <v>89</v>
      </c>
      <c r="H1180">
        <v>16.64</v>
      </c>
      <c r="I1180">
        <v>3</v>
      </c>
      <c r="J1180">
        <v>8000</v>
      </c>
      <c r="K1180">
        <f>+VLOOKUP(E1180,Costos!$A$1:$I$716100,9,FALSE)</f>
        <v>6.9057969999999997</v>
      </c>
      <c r="L1180" t="str">
        <f t="shared" si="46"/>
        <v>241</v>
      </c>
      <c r="M1180" t="str">
        <f t="shared" si="47"/>
        <v>241029</v>
      </c>
      <c r="N1180" t="str">
        <f>IFERROR(IF(L1180="231","231",VLOOKUP(E1180,Materiales!$A$1:$G$37443,7,FALSE)),"N/A")</f>
        <v>Resinas</v>
      </c>
    </row>
    <row r="1181" spans="1:14" x14ac:dyDescent="0.25">
      <c r="A1181">
        <v>2110020109</v>
      </c>
      <c r="B1181" t="s">
        <v>1086</v>
      </c>
      <c r="C1181">
        <v>2310210150</v>
      </c>
      <c r="D1181" t="s">
        <v>2529</v>
      </c>
      <c r="E1181">
        <v>2310160249</v>
      </c>
      <c r="F1181" t="s">
        <v>2364</v>
      </c>
      <c r="G1181" t="s">
        <v>36</v>
      </c>
      <c r="H1181">
        <v>8000</v>
      </c>
      <c r="I1181">
        <v>2</v>
      </c>
      <c r="J1181">
        <v>8000</v>
      </c>
      <c r="K1181">
        <f>+VLOOKUP(E1181,Costos!$A$1:$I$716100,9,FALSE)</f>
        <v>1.137E-2</v>
      </c>
      <c r="L1181" t="str">
        <f t="shared" si="46"/>
        <v>231</v>
      </c>
      <c r="M1181" t="str">
        <f t="shared" si="47"/>
        <v>231016</v>
      </c>
      <c r="N1181" t="str">
        <f>IFERROR(IF(L1181="231","231",VLOOKUP(E1181,Materiales!$A$1:$G$37443,7,FALSE)),"N/A")</f>
        <v>231</v>
      </c>
    </row>
    <row r="1182" spans="1:14" x14ac:dyDescent="0.25">
      <c r="A1182">
        <v>2110020109</v>
      </c>
      <c r="B1182" t="s">
        <v>1086</v>
      </c>
      <c r="C1182">
        <v>2310160249</v>
      </c>
      <c r="D1182" t="s">
        <v>2364</v>
      </c>
      <c r="E1182">
        <v>2410090310</v>
      </c>
      <c r="F1182" t="s">
        <v>99</v>
      </c>
      <c r="G1182" t="s">
        <v>89</v>
      </c>
      <c r="H1182">
        <v>0.1227</v>
      </c>
      <c r="I1182">
        <v>3</v>
      </c>
      <c r="J1182">
        <v>8000</v>
      </c>
      <c r="K1182">
        <f>+VLOOKUP(E1182,Costos!$A$1:$I$716100,9,FALSE)</f>
        <v>8.8844949999999994</v>
      </c>
      <c r="L1182" t="str">
        <f t="shared" si="46"/>
        <v>241</v>
      </c>
      <c r="M1182" t="str">
        <f t="shared" si="47"/>
        <v>241009</v>
      </c>
      <c r="N1182" t="str">
        <f>IFERROR(IF(L1182="231","231",VLOOKUP(E1182,Materiales!$A$1:$G$37443,7,FALSE)),"N/A")</f>
        <v>Masterbach</v>
      </c>
    </row>
    <row r="1183" spans="1:14" x14ac:dyDescent="0.25">
      <c r="A1183">
        <v>2110020109</v>
      </c>
      <c r="B1183" t="s">
        <v>1086</v>
      </c>
      <c r="C1183">
        <v>2310160249</v>
      </c>
      <c r="D1183" t="s">
        <v>2364</v>
      </c>
      <c r="E1183">
        <v>2410290626</v>
      </c>
      <c r="F1183" t="s">
        <v>92</v>
      </c>
      <c r="G1183" t="s">
        <v>89</v>
      </c>
      <c r="H1183">
        <v>10.222200000000001</v>
      </c>
      <c r="I1183">
        <v>3</v>
      </c>
      <c r="J1183">
        <v>8000</v>
      </c>
      <c r="K1183">
        <f>+VLOOKUP(E1183,Costos!$A$1:$I$716100,9,FALSE)</f>
        <v>6.3063640000000003</v>
      </c>
      <c r="L1183" t="str">
        <f t="shared" si="46"/>
        <v>241</v>
      </c>
      <c r="M1183" t="str">
        <f t="shared" si="47"/>
        <v>241029</v>
      </c>
      <c r="N1183" t="str">
        <f>IFERROR(IF(L1183="231","231",VLOOKUP(E1183,Materiales!$A$1:$G$37443,7,FALSE)),"N/A")</f>
        <v>Resinas</v>
      </c>
    </row>
    <row r="1184" spans="1:14" x14ac:dyDescent="0.25">
      <c r="A1184">
        <v>2110020109</v>
      </c>
      <c r="B1184" t="s">
        <v>1086</v>
      </c>
      <c r="C1184">
        <v>2310210150</v>
      </c>
      <c r="D1184" t="s">
        <v>2529</v>
      </c>
      <c r="E1184">
        <v>2410170037</v>
      </c>
      <c r="F1184" t="s">
        <v>3279</v>
      </c>
      <c r="G1184" t="s">
        <v>36</v>
      </c>
      <c r="H1184">
        <v>8000</v>
      </c>
      <c r="I1184">
        <v>2</v>
      </c>
      <c r="J1184">
        <v>8000</v>
      </c>
      <c r="K1184">
        <f>+VLOOKUP(E1184,Costos!$A$1:$I$716100,9,FALSE)</f>
        <v>4.2382999999999997E-2</v>
      </c>
      <c r="L1184" t="str">
        <f t="shared" si="46"/>
        <v>241</v>
      </c>
      <c r="M1184" t="str">
        <f t="shared" si="47"/>
        <v>241017</v>
      </c>
      <c r="N1184" t="str">
        <f>IFERROR(IF(L1184="231","231",VLOOKUP(E1184,Materiales!$A$1:$G$37443,7,FALSE)),"N/A")</f>
        <v>Filtros</v>
      </c>
    </row>
    <row r="1185" spans="1:14" x14ac:dyDescent="0.25">
      <c r="A1185">
        <v>2110020109</v>
      </c>
      <c r="B1185" t="s">
        <v>1086</v>
      </c>
      <c r="C1185">
        <v>2310210150</v>
      </c>
      <c r="D1185" t="s">
        <v>2529</v>
      </c>
      <c r="E1185">
        <v>2410170233</v>
      </c>
      <c r="F1185" t="s">
        <v>3294</v>
      </c>
      <c r="G1185" t="s">
        <v>36</v>
      </c>
      <c r="H1185">
        <v>8000</v>
      </c>
      <c r="I1185">
        <v>2</v>
      </c>
      <c r="J1185">
        <v>8000</v>
      </c>
      <c r="K1185">
        <f>+VLOOKUP(E1185,Costos!$A$1:$I$716100,9,FALSE)</f>
        <v>2.9669999999999998E-2</v>
      </c>
      <c r="L1185" t="str">
        <f t="shared" si="46"/>
        <v>241</v>
      </c>
      <c r="M1185" t="str">
        <f t="shared" si="47"/>
        <v>241017</v>
      </c>
      <c r="N1185" t="str">
        <f>IFERROR(IF(L1185="231","231",VLOOKUP(E1185,Materiales!$A$1:$G$37443,7,FALSE)),"N/A")</f>
        <v>Puntas</v>
      </c>
    </row>
    <row r="1186" spans="1:14" x14ac:dyDescent="0.25">
      <c r="A1186">
        <v>2110020109</v>
      </c>
      <c r="B1186" t="s">
        <v>1086</v>
      </c>
      <c r="C1186">
        <v>2310210150</v>
      </c>
      <c r="D1186" t="s">
        <v>2529</v>
      </c>
      <c r="E1186">
        <v>2310180042</v>
      </c>
      <c r="F1186" t="s">
        <v>46</v>
      </c>
      <c r="G1186" t="s">
        <v>89</v>
      </c>
      <c r="H1186">
        <v>25.333300000000001</v>
      </c>
      <c r="I1186">
        <v>2</v>
      </c>
      <c r="J1186">
        <v>8000</v>
      </c>
      <c r="K1186">
        <f>+VLOOKUP(E1186,Costos!$A$1:$I$716100,9,FALSE)</f>
        <v>15.240322000000001</v>
      </c>
      <c r="L1186" t="str">
        <f t="shared" ref="L1186:L1249" si="48">+LEFT(E1186,3)</f>
        <v>231</v>
      </c>
      <c r="M1186" t="str">
        <f t="shared" ref="M1186:M1249" si="49">+LEFT(E1186,6)</f>
        <v>231018</v>
      </c>
      <c r="N1186" t="str">
        <f>IFERROR(IF(L1186="231","231",VLOOKUP(E1186,Materiales!$A$1:$G$37443,7,FALSE)),"N/A")</f>
        <v>231</v>
      </c>
    </row>
    <row r="1187" spans="1:14" x14ac:dyDescent="0.25">
      <c r="A1187">
        <v>2110020109</v>
      </c>
      <c r="B1187" t="s">
        <v>1086</v>
      </c>
      <c r="C1187">
        <v>2310180042</v>
      </c>
      <c r="D1187" t="s">
        <v>46</v>
      </c>
      <c r="E1187">
        <v>2430450001</v>
      </c>
      <c r="F1187" t="s">
        <v>93</v>
      </c>
      <c r="G1187" t="s">
        <v>89</v>
      </c>
      <c r="H1187">
        <v>2.5333000000000001</v>
      </c>
      <c r="I1187">
        <v>3</v>
      </c>
      <c r="J1187">
        <v>8000</v>
      </c>
      <c r="K1187">
        <f>+VLOOKUP(E1187,Costos!$A$1:$I$716100,9,FALSE)</f>
        <v>6.0336119999999998</v>
      </c>
      <c r="L1187" t="str">
        <f t="shared" si="48"/>
        <v>243</v>
      </c>
      <c r="M1187" t="str">
        <f t="shared" si="49"/>
        <v>243045</v>
      </c>
      <c r="N1187" t="str">
        <f>IFERROR(IF(L1187="231","231",VLOOKUP(E1187,Materiales!$A$1:$G$37443,7,FALSE)),"N/A")</f>
        <v>Varios</v>
      </c>
    </row>
    <row r="1188" spans="1:14" x14ac:dyDescent="0.25">
      <c r="A1188">
        <v>2110020109</v>
      </c>
      <c r="B1188" t="s">
        <v>1086</v>
      </c>
      <c r="C1188">
        <v>2310180042</v>
      </c>
      <c r="D1188" t="s">
        <v>46</v>
      </c>
      <c r="E1188">
        <v>2310180048</v>
      </c>
      <c r="F1188" t="s">
        <v>94</v>
      </c>
      <c r="G1188" t="s">
        <v>89</v>
      </c>
      <c r="H1188">
        <v>3.1665999999999999</v>
      </c>
      <c r="I1188">
        <v>3</v>
      </c>
      <c r="J1188">
        <v>8000</v>
      </c>
      <c r="K1188">
        <f>+VLOOKUP(E1188,Costos!$A$1:$I$716100,9,FALSE)</f>
        <v>2.8371430000000002</v>
      </c>
      <c r="L1188" t="str">
        <f t="shared" si="48"/>
        <v>231</v>
      </c>
      <c r="M1188" t="str">
        <f t="shared" si="49"/>
        <v>231018</v>
      </c>
      <c r="N1188" t="str">
        <f>IFERROR(IF(L1188="231","231",VLOOKUP(E1188,Materiales!$A$1:$G$37443,7,FALSE)),"N/A")</f>
        <v>231</v>
      </c>
    </row>
    <row r="1189" spans="1:14" x14ac:dyDescent="0.25">
      <c r="A1189">
        <v>2110020109</v>
      </c>
      <c r="B1189" t="s">
        <v>1086</v>
      </c>
      <c r="C1189">
        <v>2310180048</v>
      </c>
      <c r="D1189" t="s">
        <v>94</v>
      </c>
      <c r="E1189">
        <v>2410210019</v>
      </c>
      <c r="F1189" t="s">
        <v>113</v>
      </c>
      <c r="G1189" t="s">
        <v>89</v>
      </c>
      <c r="H1189">
        <v>6.3299999999999995E-2</v>
      </c>
      <c r="I1189">
        <v>4</v>
      </c>
      <c r="J1189">
        <v>8000</v>
      </c>
      <c r="K1189">
        <f>+VLOOKUP(E1189,Costos!$A$1:$I$716100,9,FALSE)</f>
        <v>7.7568599999999996</v>
      </c>
      <c r="L1189" t="str">
        <f t="shared" si="48"/>
        <v>241</v>
      </c>
      <c r="M1189" t="str">
        <f t="shared" si="49"/>
        <v>241021</v>
      </c>
      <c r="N1189" t="str">
        <f>IFERROR(IF(L1189="231","231",VLOOKUP(E1189,Materiales!$A$1:$G$37443,7,FALSE)),"N/A")</f>
        <v>Varios</v>
      </c>
    </row>
    <row r="1190" spans="1:14" x14ac:dyDescent="0.25">
      <c r="A1190">
        <v>2110020109</v>
      </c>
      <c r="B1190" t="s">
        <v>1086</v>
      </c>
      <c r="C1190">
        <v>2310180048</v>
      </c>
      <c r="D1190" t="s">
        <v>94</v>
      </c>
      <c r="E1190">
        <v>2430930001</v>
      </c>
      <c r="F1190" t="s">
        <v>114</v>
      </c>
      <c r="G1190" t="s">
        <v>89</v>
      </c>
      <c r="H1190">
        <v>1.615</v>
      </c>
      <c r="I1190">
        <v>4</v>
      </c>
      <c r="J1190">
        <v>8000</v>
      </c>
      <c r="K1190">
        <f>+VLOOKUP(E1190,Costos!$A$1:$I$716100,9,FALSE)</f>
        <v>5.7966670000000002</v>
      </c>
      <c r="L1190" t="str">
        <f t="shared" si="48"/>
        <v>243</v>
      </c>
      <c r="M1190" t="str">
        <f t="shared" si="49"/>
        <v>243093</v>
      </c>
      <c r="N1190" t="str">
        <f>IFERROR(IF(L1190="231","231",VLOOKUP(E1190,Materiales!$A$1:$G$37443,7,FALSE)),"N/A")</f>
        <v>Alcohol</v>
      </c>
    </row>
    <row r="1191" spans="1:14" x14ac:dyDescent="0.25">
      <c r="A1191">
        <v>2110020109</v>
      </c>
      <c r="B1191" t="s">
        <v>1086</v>
      </c>
      <c r="C1191">
        <v>2310180048</v>
      </c>
      <c r="D1191" t="s">
        <v>94</v>
      </c>
      <c r="E1191">
        <v>2430880022</v>
      </c>
      <c r="F1191" t="s">
        <v>115</v>
      </c>
      <c r="G1191" t="s">
        <v>89</v>
      </c>
      <c r="H1191">
        <v>9.4999999999999998E-3</v>
      </c>
      <c r="I1191">
        <v>4</v>
      </c>
      <c r="J1191">
        <v>8000</v>
      </c>
      <c r="K1191">
        <f>+VLOOKUP(E1191,Costos!$A$1:$I$716100,9,FALSE)</f>
        <v>6.1924229999999998</v>
      </c>
      <c r="L1191" t="str">
        <f t="shared" si="48"/>
        <v>243</v>
      </c>
      <c r="M1191" t="str">
        <f t="shared" si="49"/>
        <v>243088</v>
      </c>
      <c r="N1191" t="str">
        <f>IFERROR(IF(L1191="231","231",VLOOKUP(E1191,Materiales!$A$1:$G$37443,7,FALSE)),"N/A")</f>
        <v>Varios</v>
      </c>
    </row>
    <row r="1192" spans="1:14" x14ac:dyDescent="0.25">
      <c r="A1192">
        <v>2110020109</v>
      </c>
      <c r="B1192" t="s">
        <v>1086</v>
      </c>
      <c r="C1192">
        <v>2310180042</v>
      </c>
      <c r="D1192" t="s">
        <v>46</v>
      </c>
      <c r="E1192">
        <v>2410210003</v>
      </c>
      <c r="F1192" t="s">
        <v>95</v>
      </c>
      <c r="G1192" t="s">
        <v>89</v>
      </c>
      <c r="H1192">
        <v>5.0666000000000002</v>
      </c>
      <c r="I1192">
        <v>3</v>
      </c>
      <c r="J1192">
        <v>8000</v>
      </c>
      <c r="K1192">
        <f>+VLOOKUP(E1192,Costos!$A$1:$I$716100,9,FALSE)</f>
        <v>4.9316240000000002</v>
      </c>
      <c r="L1192" t="str">
        <f t="shared" si="48"/>
        <v>241</v>
      </c>
      <c r="M1192" t="str">
        <f t="shared" si="49"/>
        <v>241021</v>
      </c>
      <c r="N1192" t="str">
        <f>IFERROR(IF(L1192="231","231",VLOOKUP(E1192,Materiales!$A$1:$G$37443,7,FALSE)),"N/A")</f>
        <v>Varios</v>
      </c>
    </row>
    <row r="1193" spans="1:14" x14ac:dyDescent="0.25">
      <c r="A1193">
        <v>2110020109</v>
      </c>
      <c r="B1193" t="s">
        <v>1086</v>
      </c>
      <c r="C1193">
        <v>2310180042</v>
      </c>
      <c r="D1193" t="s">
        <v>46</v>
      </c>
      <c r="E1193">
        <v>2410090267</v>
      </c>
      <c r="F1193" t="s">
        <v>96</v>
      </c>
      <c r="G1193" t="s">
        <v>89</v>
      </c>
      <c r="H1193">
        <v>0.75470000000000004</v>
      </c>
      <c r="I1193">
        <v>3</v>
      </c>
      <c r="J1193">
        <v>8000</v>
      </c>
      <c r="K1193">
        <f>+VLOOKUP(E1193,Costos!$A$1:$I$716100,9,FALSE)</f>
        <v>123.04801999999999</v>
      </c>
      <c r="L1193" t="str">
        <f t="shared" si="48"/>
        <v>241</v>
      </c>
      <c r="M1193" t="str">
        <f t="shared" si="49"/>
        <v>241009</v>
      </c>
      <c r="N1193" t="str">
        <f>IFERROR(IF(L1193="231","231",VLOOKUP(E1193,Materiales!$A$1:$G$37443,7,FALSE)),"N/A")</f>
        <v>Spectra</v>
      </c>
    </row>
    <row r="1194" spans="1:14" x14ac:dyDescent="0.25">
      <c r="A1194">
        <v>2110020109</v>
      </c>
      <c r="B1194" t="s">
        <v>1086</v>
      </c>
      <c r="C1194">
        <v>2310180042</v>
      </c>
      <c r="D1194" t="s">
        <v>46</v>
      </c>
      <c r="E1194">
        <v>2410090266</v>
      </c>
      <c r="F1194" t="s">
        <v>100</v>
      </c>
      <c r="G1194" t="s">
        <v>89</v>
      </c>
      <c r="H1194">
        <v>0.57230000000000003</v>
      </c>
      <c r="I1194">
        <v>3</v>
      </c>
      <c r="J1194">
        <v>8000</v>
      </c>
      <c r="K1194">
        <f>+VLOOKUP(E1194,Costos!$A$1:$I$716100,9,FALSE)</f>
        <v>160.80131600000001</v>
      </c>
      <c r="L1194" t="str">
        <f t="shared" si="48"/>
        <v>241</v>
      </c>
      <c r="M1194" t="str">
        <f t="shared" si="49"/>
        <v>241009</v>
      </c>
      <c r="N1194" t="str">
        <f>IFERROR(IF(L1194="231","231",VLOOKUP(E1194,Materiales!$A$1:$G$37443,7,FALSE)),"N/A")</f>
        <v>Spectra</v>
      </c>
    </row>
    <row r="1195" spans="1:14" x14ac:dyDescent="0.25">
      <c r="A1195">
        <v>2110020109</v>
      </c>
      <c r="B1195" t="s">
        <v>1086</v>
      </c>
      <c r="C1195">
        <v>2310180042</v>
      </c>
      <c r="D1195" t="s">
        <v>46</v>
      </c>
      <c r="E1195">
        <v>2410090268</v>
      </c>
      <c r="F1195" t="s">
        <v>97</v>
      </c>
      <c r="G1195" t="s">
        <v>89</v>
      </c>
      <c r="H1195">
        <v>0.65839999999999999</v>
      </c>
      <c r="I1195">
        <v>3</v>
      </c>
      <c r="J1195">
        <v>8000</v>
      </c>
      <c r="K1195">
        <f>+VLOOKUP(E1195,Costos!$A$1:$I$716100,9,FALSE)</f>
        <v>126.46600100000001</v>
      </c>
      <c r="L1195" t="str">
        <f t="shared" si="48"/>
        <v>241</v>
      </c>
      <c r="M1195" t="str">
        <f t="shared" si="49"/>
        <v>241009</v>
      </c>
      <c r="N1195" t="str">
        <f>IFERROR(IF(L1195="231","231",VLOOKUP(E1195,Materiales!$A$1:$G$37443,7,FALSE)),"N/A")</f>
        <v>Spectra</v>
      </c>
    </row>
    <row r="1196" spans="1:14" x14ac:dyDescent="0.25">
      <c r="A1196">
        <v>2110020109</v>
      </c>
      <c r="B1196" t="s">
        <v>1086</v>
      </c>
      <c r="C1196">
        <v>2310180042</v>
      </c>
      <c r="D1196" t="s">
        <v>46</v>
      </c>
      <c r="E1196">
        <v>2410090269</v>
      </c>
      <c r="F1196" t="s">
        <v>98</v>
      </c>
      <c r="G1196" t="s">
        <v>89</v>
      </c>
      <c r="H1196">
        <v>5.2699999999999997E-2</v>
      </c>
      <c r="I1196">
        <v>3</v>
      </c>
      <c r="J1196">
        <v>8000</v>
      </c>
      <c r="K1196">
        <f>+VLOOKUP(E1196,Costos!$A$1:$I$716100,9,FALSE)</f>
        <v>341.79997300000002</v>
      </c>
      <c r="L1196" t="str">
        <f t="shared" si="48"/>
        <v>241</v>
      </c>
      <c r="M1196" t="str">
        <f t="shared" si="49"/>
        <v>241009</v>
      </c>
      <c r="N1196" t="str">
        <f>IFERROR(IF(L1196="231","231",VLOOKUP(E1196,Materiales!$A$1:$G$37443,7,FALSE)),"N/A")</f>
        <v>Spectra</v>
      </c>
    </row>
    <row r="1197" spans="1:14" x14ac:dyDescent="0.25">
      <c r="A1197">
        <v>2110020109</v>
      </c>
      <c r="B1197" t="s">
        <v>1086</v>
      </c>
      <c r="C1197">
        <v>2110020109</v>
      </c>
      <c r="D1197" t="s">
        <v>1086</v>
      </c>
      <c r="E1197">
        <v>2310210151</v>
      </c>
      <c r="F1197" t="s">
        <v>2530</v>
      </c>
      <c r="G1197" t="s">
        <v>36</v>
      </c>
      <c r="H1197">
        <v>8000</v>
      </c>
      <c r="I1197">
        <v>1</v>
      </c>
      <c r="J1197">
        <v>8000</v>
      </c>
      <c r="K1197">
        <f>+VLOOKUP(E1197,Costos!$A$1:$I$716100,9,FALSE)</f>
        <v>0.23669799999999999</v>
      </c>
      <c r="L1197" t="str">
        <f t="shared" si="48"/>
        <v>231</v>
      </c>
      <c r="M1197" t="str">
        <f t="shared" si="49"/>
        <v>231021</v>
      </c>
      <c r="N1197" t="str">
        <f>IFERROR(IF(L1197="231","231",VLOOKUP(E1197,Materiales!$A$1:$G$37443,7,FALSE)),"N/A")</f>
        <v>231</v>
      </c>
    </row>
    <row r="1198" spans="1:14" x14ac:dyDescent="0.25">
      <c r="A1198">
        <v>2110020109</v>
      </c>
      <c r="B1198" t="s">
        <v>1086</v>
      </c>
      <c r="C1198">
        <v>2310210151</v>
      </c>
      <c r="D1198" t="s">
        <v>2530</v>
      </c>
      <c r="E1198">
        <v>2310090493</v>
      </c>
      <c r="F1198" t="s">
        <v>2290</v>
      </c>
      <c r="G1198" t="s">
        <v>36</v>
      </c>
      <c r="H1198">
        <v>8000</v>
      </c>
      <c r="I1198">
        <v>2</v>
      </c>
      <c r="J1198">
        <v>8000</v>
      </c>
      <c r="K1198">
        <f>+VLOOKUP(E1198,Costos!$A$1:$I$716100,9,FALSE)</f>
        <v>5.1312000000000003E-2</v>
      </c>
      <c r="L1198" t="str">
        <f t="shared" si="48"/>
        <v>231</v>
      </c>
      <c r="M1198" t="str">
        <f t="shared" si="49"/>
        <v>231009</v>
      </c>
      <c r="N1198" t="str">
        <f>IFERROR(IF(L1198="231","231",VLOOKUP(E1198,Materiales!$A$1:$G$37443,7,FALSE)),"N/A")</f>
        <v>231</v>
      </c>
    </row>
    <row r="1199" spans="1:14" x14ac:dyDescent="0.25">
      <c r="A1199">
        <v>2110020109</v>
      </c>
      <c r="B1199" t="s">
        <v>1086</v>
      </c>
      <c r="C1199">
        <v>2310090493</v>
      </c>
      <c r="D1199" t="s">
        <v>2290</v>
      </c>
      <c r="E1199">
        <v>2410110108</v>
      </c>
      <c r="F1199" t="s">
        <v>3256</v>
      </c>
      <c r="G1199" t="s">
        <v>89</v>
      </c>
      <c r="H1199">
        <v>4.0000000000000001E-3</v>
      </c>
      <c r="I1199">
        <v>3</v>
      </c>
      <c r="J1199">
        <v>8000</v>
      </c>
      <c r="K1199">
        <f>+VLOOKUP(E1199,Costos!$A$1:$I$716100,9,FALSE)</f>
        <v>89.025000000000006</v>
      </c>
      <c r="L1199" t="str">
        <f t="shared" si="48"/>
        <v>241</v>
      </c>
      <c r="M1199" t="str">
        <f t="shared" si="49"/>
        <v>241011</v>
      </c>
      <c r="N1199" t="str">
        <f>IFERROR(IF(L1199="231","231",VLOOKUP(E1199,Materiales!$A$1:$G$37443,7,FALSE)),"N/A")</f>
        <v>tintas</v>
      </c>
    </row>
    <row r="1200" spans="1:14" x14ac:dyDescent="0.25">
      <c r="A1200">
        <v>2110020109</v>
      </c>
      <c r="B1200" t="s">
        <v>1086</v>
      </c>
      <c r="C1200">
        <v>2310090493</v>
      </c>
      <c r="D1200" t="s">
        <v>2290</v>
      </c>
      <c r="E1200">
        <v>2410200005</v>
      </c>
      <c r="F1200" t="s">
        <v>3306</v>
      </c>
      <c r="G1200" t="s">
        <v>3152</v>
      </c>
      <c r="H1200">
        <v>4.0000000000000002E-4</v>
      </c>
      <c r="I1200">
        <v>3</v>
      </c>
      <c r="J1200">
        <v>8000</v>
      </c>
      <c r="K1200">
        <f>+VLOOKUP(E1200,Costos!$A$1:$I$716100,9,FALSE)</f>
        <v>26.802499999999998</v>
      </c>
      <c r="L1200" t="str">
        <f t="shared" si="48"/>
        <v>241</v>
      </c>
      <c r="M1200" t="str">
        <f t="shared" si="49"/>
        <v>241020</v>
      </c>
      <c r="N1200" t="str">
        <f>IFERROR(IF(L1200="231","231",VLOOKUP(E1200,Materiales!$A$1:$G$37443,7,FALSE)),"N/A")</f>
        <v>Varios</v>
      </c>
    </row>
    <row r="1201" spans="1:14" x14ac:dyDescent="0.25">
      <c r="A1201">
        <v>2110020109</v>
      </c>
      <c r="B1201" t="s">
        <v>1086</v>
      </c>
      <c r="C1201">
        <v>2310090493</v>
      </c>
      <c r="D1201" t="s">
        <v>2290</v>
      </c>
      <c r="E1201">
        <v>2310090459</v>
      </c>
      <c r="F1201" t="s">
        <v>4738</v>
      </c>
      <c r="G1201" t="s">
        <v>36</v>
      </c>
      <c r="H1201">
        <v>8000</v>
      </c>
      <c r="I1201">
        <v>3</v>
      </c>
      <c r="J1201">
        <v>8000</v>
      </c>
      <c r="K1201">
        <f>+VLOOKUP(E1201,Costos!$A$1:$I$716100,9,FALSE)</f>
        <v>4.7437E-2</v>
      </c>
      <c r="L1201" t="str">
        <f t="shared" si="48"/>
        <v>231</v>
      </c>
      <c r="M1201" t="str">
        <f t="shared" si="49"/>
        <v>231009</v>
      </c>
      <c r="N1201" t="str">
        <f>IFERROR(IF(L1201="231","231",VLOOKUP(E1201,Materiales!$A$1:$G$37443,7,FALSE)),"N/A")</f>
        <v>231</v>
      </c>
    </row>
    <row r="1202" spans="1:14" x14ac:dyDescent="0.25">
      <c r="A1202">
        <v>2110020109</v>
      </c>
      <c r="B1202" t="s">
        <v>1086</v>
      </c>
      <c r="C1202">
        <v>2310090459</v>
      </c>
      <c r="D1202" t="s">
        <v>4738</v>
      </c>
      <c r="E1202">
        <v>2410090294</v>
      </c>
      <c r="F1202" t="s">
        <v>101</v>
      </c>
      <c r="G1202" t="s">
        <v>89</v>
      </c>
      <c r="H1202">
        <v>0.8</v>
      </c>
      <c r="I1202">
        <v>4</v>
      </c>
      <c r="J1202">
        <v>8000</v>
      </c>
      <c r="K1202">
        <f>+VLOOKUP(E1202,Costos!$A$1:$I$716100,9,FALSE)</f>
        <v>21.1996</v>
      </c>
      <c r="L1202" t="str">
        <f t="shared" si="48"/>
        <v>241</v>
      </c>
      <c r="M1202" t="str">
        <f t="shared" si="49"/>
        <v>241009</v>
      </c>
      <c r="N1202" t="str">
        <f>IFERROR(IF(L1202="231","231",VLOOKUP(E1202,Materiales!$A$1:$G$37443,7,FALSE)),"N/A")</f>
        <v>Masterbach</v>
      </c>
    </row>
    <row r="1203" spans="1:14" x14ac:dyDescent="0.25">
      <c r="A1203">
        <v>2110020109</v>
      </c>
      <c r="B1203" t="s">
        <v>1086</v>
      </c>
      <c r="C1203">
        <v>2310090459</v>
      </c>
      <c r="D1203" t="s">
        <v>4738</v>
      </c>
      <c r="E1203">
        <v>2410290142</v>
      </c>
      <c r="F1203" t="s">
        <v>3337</v>
      </c>
      <c r="G1203" t="s">
        <v>89</v>
      </c>
      <c r="H1203">
        <v>40</v>
      </c>
      <c r="I1203">
        <v>4</v>
      </c>
      <c r="J1203">
        <v>8000</v>
      </c>
      <c r="K1203">
        <f>+VLOOKUP(E1203,Costos!$A$1:$I$716100,9,FALSE)</f>
        <v>6.1459729999999997</v>
      </c>
      <c r="L1203" t="str">
        <f t="shared" si="48"/>
        <v>241</v>
      </c>
      <c r="M1203" t="str">
        <f t="shared" si="49"/>
        <v>241029</v>
      </c>
      <c r="N1203" t="str">
        <f>IFERROR(IF(L1203="231","231",VLOOKUP(E1203,Materiales!$A$1:$G$37443,7,FALSE)),"N/A")</f>
        <v>Resinas</v>
      </c>
    </row>
    <row r="1204" spans="1:14" x14ac:dyDescent="0.25">
      <c r="A1204">
        <v>2110020109</v>
      </c>
      <c r="B1204" t="s">
        <v>1086</v>
      </c>
      <c r="C1204">
        <v>2310210151</v>
      </c>
      <c r="D1204" t="s">
        <v>2530</v>
      </c>
      <c r="E1204">
        <v>2310160240</v>
      </c>
      <c r="F1204" t="s">
        <v>2355</v>
      </c>
      <c r="G1204" t="s">
        <v>36</v>
      </c>
      <c r="H1204">
        <v>8000</v>
      </c>
      <c r="I1204">
        <v>2</v>
      </c>
      <c r="J1204">
        <v>8000</v>
      </c>
      <c r="K1204">
        <f>+VLOOKUP(E1204,Costos!$A$1:$I$716100,9,FALSE)</f>
        <v>2.5503999999999999E-2</v>
      </c>
      <c r="L1204" t="str">
        <f t="shared" si="48"/>
        <v>231</v>
      </c>
      <c r="M1204" t="str">
        <f t="shared" si="49"/>
        <v>231016</v>
      </c>
      <c r="N1204" t="str">
        <f>IFERROR(IF(L1204="231","231",VLOOKUP(E1204,Materiales!$A$1:$G$37443,7,FALSE)),"N/A")</f>
        <v>231</v>
      </c>
    </row>
    <row r="1205" spans="1:14" x14ac:dyDescent="0.25">
      <c r="A1205">
        <v>2110020109</v>
      </c>
      <c r="B1205" t="s">
        <v>1086</v>
      </c>
      <c r="C1205">
        <v>2310160240</v>
      </c>
      <c r="D1205" t="s">
        <v>2355</v>
      </c>
      <c r="E1205">
        <v>2410090294</v>
      </c>
      <c r="F1205" t="s">
        <v>101</v>
      </c>
      <c r="G1205" t="s">
        <v>89</v>
      </c>
      <c r="H1205">
        <v>0.32800000000000001</v>
      </c>
      <c r="I1205">
        <v>3</v>
      </c>
      <c r="J1205">
        <v>8000</v>
      </c>
      <c r="K1205">
        <f>+VLOOKUP(E1205,Costos!$A$1:$I$716100,9,FALSE)</f>
        <v>21.1996</v>
      </c>
      <c r="L1205" t="str">
        <f t="shared" si="48"/>
        <v>241</v>
      </c>
      <c r="M1205" t="str">
        <f t="shared" si="49"/>
        <v>241009</v>
      </c>
      <c r="N1205" t="str">
        <f>IFERROR(IF(L1205="231","231",VLOOKUP(E1205,Materiales!$A$1:$G$37443,7,FALSE)),"N/A")</f>
        <v>Masterbach</v>
      </c>
    </row>
    <row r="1206" spans="1:14" x14ac:dyDescent="0.25">
      <c r="A1206">
        <v>2110020109</v>
      </c>
      <c r="B1206" t="s">
        <v>1086</v>
      </c>
      <c r="C1206">
        <v>2310160240</v>
      </c>
      <c r="D1206" t="s">
        <v>2355</v>
      </c>
      <c r="E1206">
        <v>2410290215</v>
      </c>
      <c r="F1206" t="s">
        <v>3343</v>
      </c>
      <c r="G1206" t="s">
        <v>89</v>
      </c>
      <c r="H1206">
        <v>16.64</v>
      </c>
      <c r="I1206">
        <v>3</v>
      </c>
      <c r="J1206">
        <v>8000</v>
      </c>
      <c r="K1206">
        <f>+VLOOKUP(E1206,Costos!$A$1:$I$716100,9,FALSE)</f>
        <v>6.9057969999999997</v>
      </c>
      <c r="L1206" t="str">
        <f t="shared" si="48"/>
        <v>241</v>
      </c>
      <c r="M1206" t="str">
        <f t="shared" si="49"/>
        <v>241029</v>
      </c>
      <c r="N1206" t="str">
        <f>IFERROR(IF(L1206="231","231",VLOOKUP(E1206,Materiales!$A$1:$G$37443,7,FALSE)),"N/A")</f>
        <v>Resinas</v>
      </c>
    </row>
    <row r="1207" spans="1:14" x14ac:dyDescent="0.25">
      <c r="A1207">
        <v>2110020109</v>
      </c>
      <c r="B1207" t="s">
        <v>1086</v>
      </c>
      <c r="C1207">
        <v>2310210151</v>
      </c>
      <c r="D1207" t="s">
        <v>2530</v>
      </c>
      <c r="E1207">
        <v>2310160250</v>
      </c>
      <c r="F1207" t="s">
        <v>2365</v>
      </c>
      <c r="G1207" t="s">
        <v>36</v>
      </c>
      <c r="H1207">
        <v>8000</v>
      </c>
      <c r="I1207">
        <v>2</v>
      </c>
      <c r="J1207">
        <v>8000</v>
      </c>
      <c r="K1207">
        <f>+VLOOKUP(E1207,Costos!$A$1:$I$716100,9,FALSE)</f>
        <v>1.4182999999999999E-2</v>
      </c>
      <c r="L1207" t="str">
        <f t="shared" si="48"/>
        <v>231</v>
      </c>
      <c r="M1207" t="str">
        <f t="shared" si="49"/>
        <v>231016</v>
      </c>
      <c r="N1207" t="str">
        <f>IFERROR(IF(L1207="231","231",VLOOKUP(E1207,Materiales!$A$1:$G$37443,7,FALSE)),"N/A")</f>
        <v>231</v>
      </c>
    </row>
    <row r="1208" spans="1:14" x14ac:dyDescent="0.25">
      <c r="A1208">
        <v>2110020109</v>
      </c>
      <c r="B1208" t="s">
        <v>1086</v>
      </c>
      <c r="C1208">
        <v>2310160250</v>
      </c>
      <c r="D1208" t="s">
        <v>2365</v>
      </c>
      <c r="E1208">
        <v>2410090294</v>
      </c>
      <c r="F1208" t="s">
        <v>101</v>
      </c>
      <c r="G1208" t="s">
        <v>89</v>
      </c>
      <c r="H1208">
        <v>0.2044</v>
      </c>
      <c r="I1208">
        <v>3</v>
      </c>
      <c r="J1208">
        <v>8000</v>
      </c>
      <c r="K1208">
        <f>+VLOOKUP(E1208,Costos!$A$1:$I$716100,9,FALSE)</f>
        <v>21.1996</v>
      </c>
      <c r="L1208" t="str">
        <f t="shared" si="48"/>
        <v>241</v>
      </c>
      <c r="M1208" t="str">
        <f t="shared" si="49"/>
        <v>241009</v>
      </c>
      <c r="N1208" t="str">
        <f>IFERROR(IF(L1208="231","231",VLOOKUP(E1208,Materiales!$A$1:$G$37443,7,FALSE)),"N/A")</f>
        <v>Masterbach</v>
      </c>
    </row>
    <row r="1209" spans="1:14" x14ac:dyDescent="0.25">
      <c r="A1209">
        <v>2110020109</v>
      </c>
      <c r="B1209" t="s">
        <v>1086</v>
      </c>
      <c r="C1209">
        <v>2310160250</v>
      </c>
      <c r="D1209" t="s">
        <v>2365</v>
      </c>
      <c r="E1209">
        <v>2410290626</v>
      </c>
      <c r="F1209" t="s">
        <v>92</v>
      </c>
      <c r="G1209" t="s">
        <v>89</v>
      </c>
      <c r="H1209">
        <v>10.222200000000001</v>
      </c>
      <c r="I1209">
        <v>3</v>
      </c>
      <c r="J1209">
        <v>8000</v>
      </c>
      <c r="K1209">
        <f>+VLOOKUP(E1209,Costos!$A$1:$I$716100,9,FALSE)</f>
        <v>6.3063640000000003</v>
      </c>
      <c r="L1209" t="str">
        <f t="shared" si="48"/>
        <v>241</v>
      </c>
      <c r="M1209" t="str">
        <f t="shared" si="49"/>
        <v>241029</v>
      </c>
      <c r="N1209" t="str">
        <f>IFERROR(IF(L1209="231","231",VLOOKUP(E1209,Materiales!$A$1:$G$37443,7,FALSE)),"N/A")</f>
        <v>Resinas</v>
      </c>
    </row>
    <row r="1210" spans="1:14" x14ac:dyDescent="0.25">
      <c r="A1210">
        <v>2110020109</v>
      </c>
      <c r="B1210" t="s">
        <v>1086</v>
      </c>
      <c r="C1210">
        <v>2310210151</v>
      </c>
      <c r="D1210" t="s">
        <v>2530</v>
      </c>
      <c r="E1210">
        <v>2410170037</v>
      </c>
      <c r="F1210" t="s">
        <v>3279</v>
      </c>
      <c r="G1210" t="s">
        <v>36</v>
      </c>
      <c r="H1210">
        <v>8000</v>
      </c>
      <c r="I1210">
        <v>2</v>
      </c>
      <c r="J1210">
        <v>8000</v>
      </c>
      <c r="K1210">
        <f>+VLOOKUP(E1210,Costos!$A$1:$I$716100,9,FALSE)</f>
        <v>4.2382999999999997E-2</v>
      </c>
      <c r="L1210" t="str">
        <f t="shared" si="48"/>
        <v>241</v>
      </c>
      <c r="M1210" t="str">
        <f t="shared" si="49"/>
        <v>241017</v>
      </c>
      <c r="N1210" t="str">
        <f>IFERROR(IF(L1210="231","231",VLOOKUP(E1210,Materiales!$A$1:$G$37443,7,FALSE)),"N/A")</f>
        <v>Filtros</v>
      </c>
    </row>
    <row r="1211" spans="1:14" x14ac:dyDescent="0.25">
      <c r="A1211">
        <v>2110020109</v>
      </c>
      <c r="B1211" t="s">
        <v>1086</v>
      </c>
      <c r="C1211">
        <v>2310210151</v>
      </c>
      <c r="D1211" t="s">
        <v>2530</v>
      </c>
      <c r="E1211">
        <v>2410170233</v>
      </c>
      <c r="F1211" t="s">
        <v>3294</v>
      </c>
      <c r="G1211" t="s">
        <v>36</v>
      </c>
      <c r="H1211">
        <v>8000</v>
      </c>
      <c r="I1211">
        <v>2</v>
      </c>
      <c r="J1211">
        <v>8000</v>
      </c>
      <c r="K1211">
        <f>+VLOOKUP(E1211,Costos!$A$1:$I$716100,9,FALSE)</f>
        <v>2.9669999999999998E-2</v>
      </c>
      <c r="L1211" t="str">
        <f t="shared" si="48"/>
        <v>241</v>
      </c>
      <c r="M1211" t="str">
        <f t="shared" si="49"/>
        <v>241017</v>
      </c>
      <c r="N1211" t="str">
        <f>IFERROR(IF(L1211="231","231",VLOOKUP(E1211,Materiales!$A$1:$G$37443,7,FALSE)),"N/A")</f>
        <v>Puntas</v>
      </c>
    </row>
    <row r="1212" spans="1:14" x14ac:dyDescent="0.25">
      <c r="A1212">
        <v>2110020109</v>
      </c>
      <c r="B1212" t="s">
        <v>1086</v>
      </c>
      <c r="C1212">
        <v>2310210151</v>
      </c>
      <c r="D1212" t="s">
        <v>2530</v>
      </c>
      <c r="E1212">
        <v>2310180041</v>
      </c>
      <c r="F1212" t="s">
        <v>50</v>
      </c>
      <c r="G1212" t="s">
        <v>89</v>
      </c>
      <c r="H1212">
        <v>25.333300000000001</v>
      </c>
      <c r="I1212">
        <v>2</v>
      </c>
      <c r="J1212">
        <v>8000</v>
      </c>
      <c r="K1212">
        <f>+VLOOKUP(E1212,Costos!$A$1:$I$716100,9,FALSE)</f>
        <v>8.7219130000000007</v>
      </c>
      <c r="L1212" t="str">
        <f t="shared" si="48"/>
        <v>231</v>
      </c>
      <c r="M1212" t="str">
        <f t="shared" si="49"/>
        <v>231018</v>
      </c>
      <c r="N1212" t="str">
        <f>IFERROR(IF(L1212="231","231",VLOOKUP(E1212,Materiales!$A$1:$G$37443,7,FALSE)),"N/A")</f>
        <v>231</v>
      </c>
    </row>
    <row r="1213" spans="1:14" x14ac:dyDescent="0.25">
      <c r="A1213">
        <v>2110020109</v>
      </c>
      <c r="B1213" t="s">
        <v>1086</v>
      </c>
      <c r="C1213">
        <v>2310180041</v>
      </c>
      <c r="D1213" t="s">
        <v>50</v>
      </c>
      <c r="E1213">
        <v>2430450001</v>
      </c>
      <c r="F1213" t="s">
        <v>93</v>
      </c>
      <c r="G1213" t="s">
        <v>89</v>
      </c>
      <c r="H1213">
        <v>2.5333000000000001</v>
      </c>
      <c r="I1213">
        <v>3</v>
      </c>
      <c r="J1213">
        <v>8000</v>
      </c>
      <c r="K1213">
        <f>+VLOOKUP(E1213,Costos!$A$1:$I$716100,9,FALSE)</f>
        <v>6.0336119999999998</v>
      </c>
      <c r="L1213" t="str">
        <f t="shared" si="48"/>
        <v>243</v>
      </c>
      <c r="M1213" t="str">
        <f t="shared" si="49"/>
        <v>243045</v>
      </c>
      <c r="N1213" t="str">
        <f>IFERROR(IF(L1213="231","231",VLOOKUP(E1213,Materiales!$A$1:$G$37443,7,FALSE)),"N/A")</f>
        <v>Varios</v>
      </c>
    </row>
    <row r="1214" spans="1:14" x14ac:dyDescent="0.25">
      <c r="A1214">
        <v>2110020109</v>
      </c>
      <c r="B1214" t="s">
        <v>1086</v>
      </c>
      <c r="C1214">
        <v>2310180041</v>
      </c>
      <c r="D1214" t="s">
        <v>50</v>
      </c>
      <c r="E1214">
        <v>2310180048</v>
      </c>
      <c r="F1214" t="s">
        <v>94</v>
      </c>
      <c r="G1214" t="s">
        <v>89</v>
      </c>
      <c r="H1214">
        <v>3.1667000000000001</v>
      </c>
      <c r="I1214">
        <v>3</v>
      </c>
      <c r="J1214">
        <v>8000</v>
      </c>
      <c r="K1214">
        <f>+VLOOKUP(E1214,Costos!$A$1:$I$716100,9,FALSE)</f>
        <v>2.8371430000000002</v>
      </c>
      <c r="L1214" t="str">
        <f t="shared" si="48"/>
        <v>231</v>
      </c>
      <c r="M1214" t="str">
        <f t="shared" si="49"/>
        <v>231018</v>
      </c>
      <c r="N1214" t="str">
        <f>IFERROR(IF(L1214="231","231",VLOOKUP(E1214,Materiales!$A$1:$G$37443,7,FALSE)),"N/A")</f>
        <v>231</v>
      </c>
    </row>
    <row r="1215" spans="1:14" x14ac:dyDescent="0.25">
      <c r="A1215">
        <v>2110020109</v>
      </c>
      <c r="B1215" t="s">
        <v>1086</v>
      </c>
      <c r="C1215">
        <v>2310180048</v>
      </c>
      <c r="D1215" t="s">
        <v>94</v>
      </c>
      <c r="E1215">
        <v>2410210019</v>
      </c>
      <c r="F1215" t="s">
        <v>113</v>
      </c>
      <c r="G1215" t="s">
        <v>89</v>
      </c>
      <c r="H1215">
        <v>6.3299999999999995E-2</v>
      </c>
      <c r="I1215">
        <v>4</v>
      </c>
      <c r="J1215">
        <v>8000</v>
      </c>
      <c r="K1215">
        <f>+VLOOKUP(E1215,Costos!$A$1:$I$716100,9,FALSE)</f>
        <v>7.7568599999999996</v>
      </c>
      <c r="L1215" t="str">
        <f t="shared" si="48"/>
        <v>241</v>
      </c>
      <c r="M1215" t="str">
        <f t="shared" si="49"/>
        <v>241021</v>
      </c>
      <c r="N1215" t="str">
        <f>IFERROR(IF(L1215="231","231",VLOOKUP(E1215,Materiales!$A$1:$G$37443,7,FALSE)),"N/A")</f>
        <v>Varios</v>
      </c>
    </row>
    <row r="1216" spans="1:14" x14ac:dyDescent="0.25">
      <c r="A1216">
        <v>2110020109</v>
      </c>
      <c r="B1216" t="s">
        <v>1086</v>
      </c>
      <c r="C1216">
        <v>2310180048</v>
      </c>
      <c r="D1216" t="s">
        <v>94</v>
      </c>
      <c r="E1216">
        <v>2430930001</v>
      </c>
      <c r="F1216" t="s">
        <v>114</v>
      </c>
      <c r="G1216" t="s">
        <v>89</v>
      </c>
      <c r="H1216">
        <v>1.615</v>
      </c>
      <c r="I1216">
        <v>4</v>
      </c>
      <c r="J1216">
        <v>8000</v>
      </c>
      <c r="K1216">
        <f>+VLOOKUP(E1216,Costos!$A$1:$I$716100,9,FALSE)</f>
        <v>5.7966670000000002</v>
      </c>
      <c r="L1216" t="str">
        <f t="shared" si="48"/>
        <v>243</v>
      </c>
      <c r="M1216" t="str">
        <f t="shared" si="49"/>
        <v>243093</v>
      </c>
      <c r="N1216" t="str">
        <f>IFERROR(IF(L1216="231","231",VLOOKUP(E1216,Materiales!$A$1:$G$37443,7,FALSE)),"N/A")</f>
        <v>Alcohol</v>
      </c>
    </row>
    <row r="1217" spans="1:14" x14ac:dyDescent="0.25">
      <c r="A1217">
        <v>2110020109</v>
      </c>
      <c r="B1217" t="s">
        <v>1086</v>
      </c>
      <c r="C1217">
        <v>2310180048</v>
      </c>
      <c r="D1217" t="s">
        <v>94</v>
      </c>
      <c r="E1217">
        <v>2430880022</v>
      </c>
      <c r="F1217" t="s">
        <v>115</v>
      </c>
      <c r="G1217" t="s">
        <v>89</v>
      </c>
      <c r="H1217">
        <v>9.4999999999999998E-3</v>
      </c>
      <c r="I1217">
        <v>4</v>
      </c>
      <c r="J1217">
        <v>8000</v>
      </c>
      <c r="K1217">
        <f>+VLOOKUP(E1217,Costos!$A$1:$I$716100,9,FALSE)</f>
        <v>6.1924229999999998</v>
      </c>
      <c r="L1217" t="str">
        <f t="shared" si="48"/>
        <v>243</v>
      </c>
      <c r="M1217" t="str">
        <f t="shared" si="49"/>
        <v>243088</v>
      </c>
      <c r="N1217" t="str">
        <f>IFERROR(IF(L1217="231","231",VLOOKUP(E1217,Materiales!$A$1:$G$37443,7,FALSE)),"N/A")</f>
        <v>Varios</v>
      </c>
    </row>
    <row r="1218" spans="1:14" x14ac:dyDescent="0.25">
      <c r="A1218">
        <v>2110020109</v>
      </c>
      <c r="B1218" t="s">
        <v>1086</v>
      </c>
      <c r="C1218">
        <v>2310180041</v>
      </c>
      <c r="D1218" t="s">
        <v>50</v>
      </c>
      <c r="E1218">
        <v>2410210003</v>
      </c>
      <c r="F1218" t="s">
        <v>95</v>
      </c>
      <c r="G1218" t="s">
        <v>89</v>
      </c>
      <c r="H1218">
        <v>5.0667</v>
      </c>
      <c r="I1218">
        <v>3</v>
      </c>
      <c r="J1218">
        <v>8000</v>
      </c>
      <c r="K1218">
        <f>+VLOOKUP(E1218,Costos!$A$1:$I$716100,9,FALSE)</f>
        <v>4.9316240000000002</v>
      </c>
      <c r="L1218" t="str">
        <f t="shared" si="48"/>
        <v>241</v>
      </c>
      <c r="M1218" t="str">
        <f t="shared" si="49"/>
        <v>241021</v>
      </c>
      <c r="N1218" t="str">
        <f>IFERROR(IF(L1218="231","231",VLOOKUP(E1218,Materiales!$A$1:$G$37443,7,FALSE)),"N/A")</f>
        <v>Varios</v>
      </c>
    </row>
    <row r="1219" spans="1:14" x14ac:dyDescent="0.25">
      <c r="A1219">
        <v>2110020109</v>
      </c>
      <c r="B1219" t="s">
        <v>1086</v>
      </c>
      <c r="C1219">
        <v>2310180041</v>
      </c>
      <c r="D1219" t="s">
        <v>50</v>
      </c>
      <c r="E1219">
        <v>2410090267</v>
      </c>
      <c r="F1219" t="s">
        <v>96</v>
      </c>
      <c r="G1219" t="s">
        <v>89</v>
      </c>
      <c r="H1219">
        <v>1.0133000000000001</v>
      </c>
      <c r="I1219">
        <v>3</v>
      </c>
      <c r="J1219">
        <v>8000</v>
      </c>
      <c r="K1219">
        <f>+VLOOKUP(E1219,Costos!$A$1:$I$716100,9,FALSE)</f>
        <v>123.04801999999999</v>
      </c>
      <c r="L1219" t="str">
        <f t="shared" si="48"/>
        <v>241</v>
      </c>
      <c r="M1219" t="str">
        <f t="shared" si="49"/>
        <v>241009</v>
      </c>
      <c r="N1219" t="str">
        <f>IFERROR(IF(L1219="231","231",VLOOKUP(E1219,Materiales!$A$1:$G$37443,7,FALSE)),"N/A")</f>
        <v>Spectra</v>
      </c>
    </row>
    <row r="1220" spans="1:14" x14ac:dyDescent="0.25">
      <c r="A1220">
        <v>2110020109</v>
      </c>
      <c r="B1220" t="s">
        <v>1086</v>
      </c>
      <c r="C1220">
        <v>2310180041</v>
      </c>
      <c r="D1220" t="s">
        <v>50</v>
      </c>
      <c r="E1220">
        <v>2410090266</v>
      </c>
      <c r="F1220" t="s">
        <v>100</v>
      </c>
      <c r="G1220" t="s">
        <v>89</v>
      </c>
      <c r="H1220">
        <v>8.3599999999999994E-2</v>
      </c>
      <c r="I1220">
        <v>3</v>
      </c>
      <c r="J1220">
        <v>8000</v>
      </c>
      <c r="K1220">
        <f>+VLOOKUP(E1220,Costos!$A$1:$I$716100,9,FALSE)</f>
        <v>160.80131600000001</v>
      </c>
      <c r="L1220" t="str">
        <f t="shared" si="48"/>
        <v>241</v>
      </c>
      <c r="M1220" t="str">
        <f t="shared" si="49"/>
        <v>241009</v>
      </c>
      <c r="N1220" t="str">
        <f>IFERROR(IF(L1220="231","231",VLOOKUP(E1220,Materiales!$A$1:$G$37443,7,FALSE)),"N/A")</f>
        <v>Spectra</v>
      </c>
    </row>
    <row r="1221" spans="1:14" x14ac:dyDescent="0.25">
      <c r="A1221">
        <v>2110020109</v>
      </c>
      <c r="B1221" t="s">
        <v>1086</v>
      </c>
      <c r="C1221">
        <v>2110020109</v>
      </c>
      <c r="D1221" t="s">
        <v>1086</v>
      </c>
      <c r="E1221">
        <v>2310210152</v>
      </c>
      <c r="F1221" t="s">
        <v>2531</v>
      </c>
      <c r="G1221" t="s">
        <v>36</v>
      </c>
      <c r="H1221">
        <v>8000</v>
      </c>
      <c r="I1221">
        <v>1</v>
      </c>
      <c r="J1221">
        <v>8000</v>
      </c>
      <c r="K1221">
        <f>+VLOOKUP(E1221,Costos!$A$1:$I$716100,9,FALSE)</f>
        <v>0.222942</v>
      </c>
      <c r="L1221" t="str">
        <f t="shared" si="48"/>
        <v>231</v>
      </c>
      <c r="M1221" t="str">
        <f t="shared" si="49"/>
        <v>231021</v>
      </c>
      <c r="N1221" t="str">
        <f>IFERROR(IF(L1221="231","231",VLOOKUP(E1221,Materiales!$A$1:$G$37443,7,FALSE)),"N/A")</f>
        <v>231</v>
      </c>
    </row>
    <row r="1222" spans="1:14" x14ac:dyDescent="0.25">
      <c r="A1222">
        <v>2110020109</v>
      </c>
      <c r="B1222" t="s">
        <v>1086</v>
      </c>
      <c r="C1222">
        <v>2310210152</v>
      </c>
      <c r="D1222" t="s">
        <v>2531</v>
      </c>
      <c r="E1222">
        <v>2310090494</v>
      </c>
      <c r="F1222" t="s">
        <v>2291</v>
      </c>
      <c r="G1222" t="s">
        <v>36</v>
      </c>
      <c r="H1222">
        <v>8000</v>
      </c>
      <c r="I1222">
        <v>2</v>
      </c>
      <c r="J1222">
        <v>8000</v>
      </c>
      <c r="K1222">
        <f>+VLOOKUP(E1222,Costos!$A$1:$I$716100,9,FALSE)</f>
        <v>5.2385000000000001E-2</v>
      </c>
      <c r="L1222" t="str">
        <f t="shared" si="48"/>
        <v>231</v>
      </c>
      <c r="M1222" t="str">
        <f t="shared" si="49"/>
        <v>231009</v>
      </c>
      <c r="N1222" t="str">
        <f>IFERROR(IF(L1222="231","231",VLOOKUP(E1222,Materiales!$A$1:$G$37443,7,FALSE)),"N/A")</f>
        <v>231</v>
      </c>
    </row>
    <row r="1223" spans="1:14" x14ac:dyDescent="0.25">
      <c r="A1223">
        <v>2110020109</v>
      </c>
      <c r="B1223" t="s">
        <v>1086</v>
      </c>
      <c r="C1223">
        <v>2310090494</v>
      </c>
      <c r="D1223" t="s">
        <v>2291</v>
      </c>
      <c r="E1223">
        <v>2410110108</v>
      </c>
      <c r="F1223" t="s">
        <v>3256</v>
      </c>
      <c r="G1223" t="s">
        <v>89</v>
      </c>
      <c r="H1223">
        <v>4.0000000000000001E-3</v>
      </c>
      <c r="I1223">
        <v>3</v>
      </c>
      <c r="J1223">
        <v>8000</v>
      </c>
      <c r="K1223">
        <f>+VLOOKUP(E1223,Costos!$A$1:$I$716100,9,FALSE)</f>
        <v>89.025000000000006</v>
      </c>
      <c r="L1223" t="str">
        <f t="shared" si="48"/>
        <v>241</v>
      </c>
      <c r="M1223" t="str">
        <f t="shared" si="49"/>
        <v>241011</v>
      </c>
      <c r="N1223" t="str">
        <f>IFERROR(IF(L1223="231","231",VLOOKUP(E1223,Materiales!$A$1:$G$37443,7,FALSE)),"N/A")</f>
        <v>tintas</v>
      </c>
    </row>
    <row r="1224" spans="1:14" x14ac:dyDescent="0.25">
      <c r="A1224">
        <v>2110020109</v>
      </c>
      <c r="B1224" t="s">
        <v>1086</v>
      </c>
      <c r="C1224">
        <v>2310090494</v>
      </c>
      <c r="D1224" t="s">
        <v>2291</v>
      </c>
      <c r="E1224">
        <v>2410200005</v>
      </c>
      <c r="F1224" t="s">
        <v>3306</v>
      </c>
      <c r="G1224" t="s">
        <v>3152</v>
      </c>
      <c r="H1224">
        <v>4.0000000000000002E-4</v>
      </c>
      <c r="I1224">
        <v>3</v>
      </c>
      <c r="J1224">
        <v>8000</v>
      </c>
      <c r="K1224">
        <f>+VLOOKUP(E1224,Costos!$A$1:$I$716100,9,FALSE)</f>
        <v>26.802499999999998</v>
      </c>
      <c r="L1224" t="str">
        <f t="shared" si="48"/>
        <v>241</v>
      </c>
      <c r="M1224" t="str">
        <f t="shared" si="49"/>
        <v>241020</v>
      </c>
      <c r="N1224" t="str">
        <f>IFERROR(IF(L1224="231","231",VLOOKUP(E1224,Materiales!$A$1:$G$37443,7,FALSE)),"N/A")</f>
        <v>Varios</v>
      </c>
    </row>
    <row r="1225" spans="1:14" x14ac:dyDescent="0.25">
      <c r="A1225">
        <v>2110020109</v>
      </c>
      <c r="B1225" t="s">
        <v>1086</v>
      </c>
      <c r="C1225">
        <v>2310090494</v>
      </c>
      <c r="D1225" t="s">
        <v>2291</v>
      </c>
      <c r="E1225">
        <v>2310090460</v>
      </c>
      <c r="F1225" t="s">
        <v>2276</v>
      </c>
      <c r="G1225" t="s">
        <v>36</v>
      </c>
      <c r="H1225">
        <v>8000</v>
      </c>
      <c r="I1225">
        <v>3</v>
      </c>
      <c r="J1225">
        <v>8000</v>
      </c>
      <c r="K1225">
        <f>+VLOOKUP(E1225,Costos!$A$1:$I$716100,9,FALSE)</f>
        <v>4.0153000000000001E-2</v>
      </c>
      <c r="L1225" t="str">
        <f t="shared" si="48"/>
        <v>231</v>
      </c>
      <c r="M1225" t="str">
        <f t="shared" si="49"/>
        <v>231009</v>
      </c>
      <c r="N1225" t="str">
        <f>IFERROR(IF(L1225="231","231",VLOOKUP(E1225,Materiales!$A$1:$G$37443,7,FALSE)),"N/A")</f>
        <v>231</v>
      </c>
    </row>
    <row r="1226" spans="1:14" x14ac:dyDescent="0.25">
      <c r="A1226">
        <v>2110020109</v>
      </c>
      <c r="B1226" t="s">
        <v>1086</v>
      </c>
      <c r="C1226">
        <v>2310090460</v>
      </c>
      <c r="D1226" t="s">
        <v>2276</v>
      </c>
      <c r="E1226">
        <v>2410090296</v>
      </c>
      <c r="F1226" t="s">
        <v>102</v>
      </c>
      <c r="G1226" t="s">
        <v>89</v>
      </c>
      <c r="H1226">
        <v>0.8</v>
      </c>
      <c r="I1226">
        <v>4</v>
      </c>
      <c r="J1226">
        <v>8000</v>
      </c>
      <c r="K1226">
        <f>+VLOOKUP(E1226,Costos!$A$1:$I$716100,9,FALSE)</f>
        <v>20.895799</v>
      </c>
      <c r="L1226" t="str">
        <f t="shared" si="48"/>
        <v>241</v>
      </c>
      <c r="M1226" t="str">
        <f t="shared" si="49"/>
        <v>241009</v>
      </c>
      <c r="N1226" t="str">
        <f>IFERROR(IF(L1226="231","231",VLOOKUP(E1226,Materiales!$A$1:$G$37443,7,FALSE)),"N/A")</f>
        <v>Masterbach</v>
      </c>
    </row>
    <row r="1227" spans="1:14" x14ac:dyDescent="0.25">
      <c r="A1227">
        <v>2110020109</v>
      </c>
      <c r="B1227" t="s">
        <v>1086</v>
      </c>
      <c r="C1227">
        <v>2310090460</v>
      </c>
      <c r="D1227" t="s">
        <v>2276</v>
      </c>
      <c r="E1227">
        <v>2410290142</v>
      </c>
      <c r="F1227" t="s">
        <v>3337</v>
      </c>
      <c r="G1227" t="s">
        <v>89</v>
      </c>
      <c r="H1227">
        <v>40</v>
      </c>
      <c r="I1227">
        <v>4</v>
      </c>
      <c r="J1227">
        <v>8000</v>
      </c>
      <c r="K1227">
        <f>+VLOOKUP(E1227,Costos!$A$1:$I$716100,9,FALSE)</f>
        <v>6.1459729999999997</v>
      </c>
      <c r="L1227" t="str">
        <f t="shared" si="48"/>
        <v>241</v>
      </c>
      <c r="M1227" t="str">
        <f t="shared" si="49"/>
        <v>241029</v>
      </c>
      <c r="N1227" t="str">
        <f>IFERROR(IF(L1227="231","231",VLOOKUP(E1227,Materiales!$A$1:$G$37443,7,FALSE)),"N/A")</f>
        <v>Resinas</v>
      </c>
    </row>
    <row r="1228" spans="1:14" x14ac:dyDescent="0.25">
      <c r="A1228">
        <v>2110020109</v>
      </c>
      <c r="B1228" t="s">
        <v>1086</v>
      </c>
      <c r="C1228">
        <v>2310210152</v>
      </c>
      <c r="D1228" t="s">
        <v>2531</v>
      </c>
      <c r="E1228">
        <v>2310160241</v>
      </c>
      <c r="F1228" t="s">
        <v>2356</v>
      </c>
      <c r="G1228" t="s">
        <v>36</v>
      </c>
      <c r="H1228">
        <v>8000</v>
      </c>
      <c r="I1228">
        <v>2</v>
      </c>
      <c r="J1228">
        <v>8000</v>
      </c>
      <c r="K1228">
        <f>+VLOOKUP(E1228,Costos!$A$1:$I$716100,9,FALSE)</f>
        <v>2.4420000000000001E-2</v>
      </c>
      <c r="L1228" t="str">
        <f t="shared" si="48"/>
        <v>231</v>
      </c>
      <c r="M1228" t="str">
        <f t="shared" si="49"/>
        <v>231016</v>
      </c>
      <c r="N1228" t="str">
        <f>IFERROR(IF(L1228="231","231",VLOOKUP(E1228,Materiales!$A$1:$G$37443,7,FALSE)),"N/A")</f>
        <v>231</v>
      </c>
    </row>
    <row r="1229" spans="1:14" x14ac:dyDescent="0.25">
      <c r="A1229">
        <v>2110020109</v>
      </c>
      <c r="B1229" t="s">
        <v>1086</v>
      </c>
      <c r="C1229">
        <v>2310160241</v>
      </c>
      <c r="D1229" t="s">
        <v>2356</v>
      </c>
      <c r="E1229">
        <v>2410090296</v>
      </c>
      <c r="F1229" t="s">
        <v>102</v>
      </c>
      <c r="G1229" t="s">
        <v>89</v>
      </c>
      <c r="H1229">
        <v>0.32800000000000001</v>
      </c>
      <c r="I1229">
        <v>3</v>
      </c>
      <c r="J1229">
        <v>8000</v>
      </c>
      <c r="K1229">
        <f>+VLOOKUP(E1229,Costos!$A$1:$I$716100,9,FALSE)</f>
        <v>20.895799</v>
      </c>
      <c r="L1229" t="str">
        <f t="shared" si="48"/>
        <v>241</v>
      </c>
      <c r="M1229" t="str">
        <f t="shared" si="49"/>
        <v>241009</v>
      </c>
      <c r="N1229" t="str">
        <f>IFERROR(IF(L1229="231","231",VLOOKUP(E1229,Materiales!$A$1:$G$37443,7,FALSE)),"N/A")</f>
        <v>Masterbach</v>
      </c>
    </row>
    <row r="1230" spans="1:14" x14ac:dyDescent="0.25">
      <c r="A1230">
        <v>2110020109</v>
      </c>
      <c r="B1230" t="s">
        <v>1086</v>
      </c>
      <c r="C1230">
        <v>2310160241</v>
      </c>
      <c r="D1230" t="s">
        <v>2356</v>
      </c>
      <c r="E1230">
        <v>2410290215</v>
      </c>
      <c r="F1230" t="s">
        <v>3343</v>
      </c>
      <c r="G1230" t="s">
        <v>89</v>
      </c>
      <c r="H1230">
        <v>16.64</v>
      </c>
      <c r="I1230">
        <v>3</v>
      </c>
      <c r="J1230">
        <v>8000</v>
      </c>
      <c r="K1230">
        <f>+VLOOKUP(E1230,Costos!$A$1:$I$716100,9,FALSE)</f>
        <v>6.9057969999999997</v>
      </c>
      <c r="L1230" t="str">
        <f t="shared" si="48"/>
        <v>241</v>
      </c>
      <c r="M1230" t="str">
        <f t="shared" si="49"/>
        <v>241029</v>
      </c>
      <c r="N1230" t="str">
        <f>IFERROR(IF(L1230="231","231",VLOOKUP(E1230,Materiales!$A$1:$G$37443,7,FALSE)),"N/A")</f>
        <v>Resinas</v>
      </c>
    </row>
    <row r="1231" spans="1:14" x14ac:dyDescent="0.25">
      <c r="A1231">
        <v>2110020109</v>
      </c>
      <c r="B1231" t="s">
        <v>1086</v>
      </c>
      <c r="C1231">
        <v>2310210152</v>
      </c>
      <c r="D1231" t="s">
        <v>2531</v>
      </c>
      <c r="E1231">
        <v>2310160251</v>
      </c>
      <c r="F1231" t="s">
        <v>2366</v>
      </c>
      <c r="G1231" t="s">
        <v>36</v>
      </c>
      <c r="H1231">
        <v>8000</v>
      </c>
      <c r="I1231">
        <v>2</v>
      </c>
      <c r="J1231">
        <v>8000</v>
      </c>
      <c r="K1231">
        <f>+VLOOKUP(E1231,Costos!$A$1:$I$716100,9,FALSE)</f>
        <v>1.1675E-2</v>
      </c>
      <c r="L1231" t="str">
        <f t="shared" si="48"/>
        <v>231</v>
      </c>
      <c r="M1231" t="str">
        <f t="shared" si="49"/>
        <v>231016</v>
      </c>
      <c r="N1231" t="str">
        <f>IFERROR(IF(L1231="231","231",VLOOKUP(E1231,Materiales!$A$1:$G$37443,7,FALSE)),"N/A")</f>
        <v>231</v>
      </c>
    </row>
    <row r="1232" spans="1:14" x14ac:dyDescent="0.25">
      <c r="A1232">
        <v>2110020109</v>
      </c>
      <c r="B1232" t="s">
        <v>1086</v>
      </c>
      <c r="C1232">
        <v>2310160251</v>
      </c>
      <c r="D1232" t="s">
        <v>2366</v>
      </c>
      <c r="E1232">
        <v>2410090296</v>
      </c>
      <c r="F1232" t="s">
        <v>102</v>
      </c>
      <c r="G1232" t="s">
        <v>89</v>
      </c>
      <c r="H1232">
        <v>0.2044</v>
      </c>
      <c r="I1232">
        <v>3</v>
      </c>
      <c r="J1232">
        <v>8000</v>
      </c>
      <c r="K1232">
        <f>+VLOOKUP(E1232,Costos!$A$1:$I$716100,9,FALSE)</f>
        <v>20.895799</v>
      </c>
      <c r="L1232" t="str">
        <f t="shared" si="48"/>
        <v>241</v>
      </c>
      <c r="M1232" t="str">
        <f t="shared" si="49"/>
        <v>241009</v>
      </c>
      <c r="N1232" t="str">
        <f>IFERROR(IF(L1232="231","231",VLOOKUP(E1232,Materiales!$A$1:$G$37443,7,FALSE)),"N/A")</f>
        <v>Masterbach</v>
      </c>
    </row>
    <row r="1233" spans="1:14" x14ac:dyDescent="0.25">
      <c r="A1233">
        <v>2110020109</v>
      </c>
      <c r="B1233" t="s">
        <v>1086</v>
      </c>
      <c r="C1233">
        <v>2310160251</v>
      </c>
      <c r="D1233" t="s">
        <v>2366</v>
      </c>
      <c r="E1233">
        <v>2410290626</v>
      </c>
      <c r="F1233" t="s">
        <v>92</v>
      </c>
      <c r="G1233" t="s">
        <v>89</v>
      </c>
      <c r="H1233">
        <v>10.222200000000001</v>
      </c>
      <c r="I1233">
        <v>3</v>
      </c>
      <c r="J1233">
        <v>8000</v>
      </c>
      <c r="K1233">
        <f>+VLOOKUP(E1233,Costos!$A$1:$I$716100,9,FALSE)</f>
        <v>6.3063640000000003</v>
      </c>
      <c r="L1233" t="str">
        <f t="shared" si="48"/>
        <v>241</v>
      </c>
      <c r="M1233" t="str">
        <f t="shared" si="49"/>
        <v>241029</v>
      </c>
      <c r="N1233" t="str">
        <f>IFERROR(IF(L1233="231","231",VLOOKUP(E1233,Materiales!$A$1:$G$37443,7,FALSE)),"N/A")</f>
        <v>Resinas</v>
      </c>
    </row>
    <row r="1234" spans="1:14" x14ac:dyDescent="0.25">
      <c r="A1234">
        <v>2110020109</v>
      </c>
      <c r="B1234" t="s">
        <v>1086</v>
      </c>
      <c r="C1234">
        <v>2310210152</v>
      </c>
      <c r="D1234" t="s">
        <v>2531</v>
      </c>
      <c r="E1234">
        <v>2410170037</v>
      </c>
      <c r="F1234" t="s">
        <v>3279</v>
      </c>
      <c r="G1234" t="s">
        <v>36</v>
      </c>
      <c r="H1234">
        <v>8000</v>
      </c>
      <c r="I1234">
        <v>2</v>
      </c>
      <c r="J1234">
        <v>8000</v>
      </c>
      <c r="K1234">
        <f>+VLOOKUP(E1234,Costos!$A$1:$I$716100,9,FALSE)</f>
        <v>4.2382999999999997E-2</v>
      </c>
      <c r="L1234" t="str">
        <f t="shared" si="48"/>
        <v>241</v>
      </c>
      <c r="M1234" t="str">
        <f t="shared" si="49"/>
        <v>241017</v>
      </c>
      <c r="N1234" t="str">
        <f>IFERROR(IF(L1234="231","231",VLOOKUP(E1234,Materiales!$A$1:$G$37443,7,FALSE)),"N/A")</f>
        <v>Filtros</v>
      </c>
    </row>
    <row r="1235" spans="1:14" x14ac:dyDescent="0.25">
      <c r="A1235">
        <v>2110020109</v>
      </c>
      <c r="B1235" t="s">
        <v>1086</v>
      </c>
      <c r="C1235">
        <v>2310210152</v>
      </c>
      <c r="D1235" t="s">
        <v>2531</v>
      </c>
      <c r="E1235">
        <v>2410170233</v>
      </c>
      <c r="F1235" t="s">
        <v>3294</v>
      </c>
      <c r="G1235" t="s">
        <v>36</v>
      </c>
      <c r="H1235">
        <v>8000</v>
      </c>
      <c r="I1235">
        <v>2</v>
      </c>
      <c r="J1235">
        <v>8000</v>
      </c>
      <c r="K1235">
        <f>+VLOOKUP(E1235,Costos!$A$1:$I$716100,9,FALSE)</f>
        <v>2.9669999999999998E-2</v>
      </c>
      <c r="L1235" t="str">
        <f t="shared" si="48"/>
        <v>241</v>
      </c>
      <c r="M1235" t="str">
        <f t="shared" si="49"/>
        <v>241017</v>
      </c>
      <c r="N1235" t="str">
        <f>IFERROR(IF(L1235="231","231",VLOOKUP(E1235,Materiales!$A$1:$G$37443,7,FALSE)),"N/A")</f>
        <v>Puntas</v>
      </c>
    </row>
    <row r="1236" spans="1:14" x14ac:dyDescent="0.25">
      <c r="A1236">
        <v>2110020109</v>
      </c>
      <c r="B1236" t="s">
        <v>1086</v>
      </c>
      <c r="C1236">
        <v>2310210152</v>
      </c>
      <c r="D1236" t="s">
        <v>2531</v>
      </c>
      <c r="E1236">
        <v>2310180044</v>
      </c>
      <c r="F1236" t="s">
        <v>54</v>
      </c>
      <c r="G1236" t="s">
        <v>89</v>
      </c>
      <c r="H1236">
        <v>25.333300000000001</v>
      </c>
      <c r="I1236">
        <v>2</v>
      </c>
      <c r="J1236">
        <v>8000</v>
      </c>
      <c r="K1236">
        <f>+VLOOKUP(E1236,Costos!$A$1:$I$716100,9,FALSE)</f>
        <v>6.6587930000000002</v>
      </c>
      <c r="L1236" t="str">
        <f t="shared" si="48"/>
        <v>231</v>
      </c>
      <c r="M1236" t="str">
        <f t="shared" si="49"/>
        <v>231018</v>
      </c>
      <c r="N1236" t="str">
        <f>IFERROR(IF(L1236="231","231",VLOOKUP(E1236,Materiales!$A$1:$G$37443,7,FALSE)),"N/A")</f>
        <v>231</v>
      </c>
    </row>
    <row r="1237" spans="1:14" x14ac:dyDescent="0.25">
      <c r="A1237">
        <v>2110020109</v>
      </c>
      <c r="B1237" t="s">
        <v>1086</v>
      </c>
      <c r="C1237">
        <v>2310180044</v>
      </c>
      <c r="D1237" t="s">
        <v>54</v>
      </c>
      <c r="E1237">
        <v>2430450001</v>
      </c>
      <c r="F1237" t="s">
        <v>93</v>
      </c>
      <c r="G1237" t="s">
        <v>89</v>
      </c>
      <c r="H1237">
        <v>2.5333000000000001</v>
      </c>
      <c r="I1237">
        <v>3</v>
      </c>
      <c r="J1237">
        <v>8000</v>
      </c>
      <c r="K1237">
        <f>+VLOOKUP(E1237,Costos!$A$1:$I$716100,9,FALSE)</f>
        <v>6.0336119999999998</v>
      </c>
      <c r="L1237" t="str">
        <f t="shared" si="48"/>
        <v>243</v>
      </c>
      <c r="M1237" t="str">
        <f t="shared" si="49"/>
        <v>243045</v>
      </c>
      <c r="N1237" t="str">
        <f>IFERROR(IF(L1237="231","231",VLOOKUP(E1237,Materiales!$A$1:$G$37443,7,FALSE)),"N/A")</f>
        <v>Varios</v>
      </c>
    </row>
    <row r="1238" spans="1:14" x14ac:dyDescent="0.25">
      <c r="A1238">
        <v>2110020109</v>
      </c>
      <c r="B1238" t="s">
        <v>1086</v>
      </c>
      <c r="C1238">
        <v>2310180044</v>
      </c>
      <c r="D1238" t="s">
        <v>54</v>
      </c>
      <c r="E1238">
        <v>2310180048</v>
      </c>
      <c r="F1238" t="s">
        <v>94</v>
      </c>
      <c r="G1238" t="s">
        <v>89</v>
      </c>
      <c r="H1238">
        <v>3.1667000000000001</v>
      </c>
      <c r="I1238">
        <v>3</v>
      </c>
      <c r="J1238">
        <v>8000</v>
      </c>
      <c r="K1238">
        <f>+VLOOKUP(E1238,Costos!$A$1:$I$716100,9,FALSE)</f>
        <v>2.8371430000000002</v>
      </c>
      <c r="L1238" t="str">
        <f t="shared" si="48"/>
        <v>231</v>
      </c>
      <c r="M1238" t="str">
        <f t="shared" si="49"/>
        <v>231018</v>
      </c>
      <c r="N1238" t="str">
        <f>IFERROR(IF(L1238="231","231",VLOOKUP(E1238,Materiales!$A$1:$G$37443,7,FALSE)),"N/A")</f>
        <v>231</v>
      </c>
    </row>
    <row r="1239" spans="1:14" x14ac:dyDescent="0.25">
      <c r="A1239">
        <v>2110020109</v>
      </c>
      <c r="B1239" t="s">
        <v>1086</v>
      </c>
      <c r="C1239">
        <v>2310180048</v>
      </c>
      <c r="D1239" t="s">
        <v>94</v>
      </c>
      <c r="E1239">
        <v>2410210019</v>
      </c>
      <c r="F1239" t="s">
        <v>113</v>
      </c>
      <c r="G1239" t="s">
        <v>89</v>
      </c>
      <c r="H1239">
        <v>6.3299999999999995E-2</v>
      </c>
      <c r="I1239">
        <v>4</v>
      </c>
      <c r="J1239">
        <v>8000</v>
      </c>
      <c r="K1239">
        <f>+VLOOKUP(E1239,Costos!$A$1:$I$716100,9,FALSE)</f>
        <v>7.7568599999999996</v>
      </c>
      <c r="L1239" t="str">
        <f t="shared" si="48"/>
        <v>241</v>
      </c>
      <c r="M1239" t="str">
        <f t="shared" si="49"/>
        <v>241021</v>
      </c>
      <c r="N1239" t="str">
        <f>IFERROR(IF(L1239="231","231",VLOOKUP(E1239,Materiales!$A$1:$G$37443,7,FALSE)),"N/A")</f>
        <v>Varios</v>
      </c>
    </row>
    <row r="1240" spans="1:14" x14ac:dyDescent="0.25">
      <c r="A1240">
        <v>2110020109</v>
      </c>
      <c r="B1240" t="s">
        <v>1086</v>
      </c>
      <c r="C1240">
        <v>2310180048</v>
      </c>
      <c r="D1240" t="s">
        <v>94</v>
      </c>
      <c r="E1240">
        <v>2430930001</v>
      </c>
      <c r="F1240" t="s">
        <v>114</v>
      </c>
      <c r="G1240" t="s">
        <v>89</v>
      </c>
      <c r="H1240">
        <v>1.615</v>
      </c>
      <c r="I1240">
        <v>4</v>
      </c>
      <c r="J1240">
        <v>8000</v>
      </c>
      <c r="K1240">
        <f>+VLOOKUP(E1240,Costos!$A$1:$I$716100,9,FALSE)</f>
        <v>5.7966670000000002</v>
      </c>
      <c r="L1240" t="str">
        <f t="shared" si="48"/>
        <v>243</v>
      </c>
      <c r="M1240" t="str">
        <f t="shared" si="49"/>
        <v>243093</v>
      </c>
      <c r="N1240" t="str">
        <f>IFERROR(IF(L1240="231","231",VLOOKUP(E1240,Materiales!$A$1:$G$37443,7,FALSE)),"N/A")</f>
        <v>Alcohol</v>
      </c>
    </row>
    <row r="1241" spans="1:14" x14ac:dyDescent="0.25">
      <c r="A1241">
        <v>2110020109</v>
      </c>
      <c r="B1241" t="s">
        <v>1086</v>
      </c>
      <c r="C1241">
        <v>2310180048</v>
      </c>
      <c r="D1241" t="s">
        <v>94</v>
      </c>
      <c r="E1241">
        <v>2430880022</v>
      </c>
      <c r="F1241" t="s">
        <v>115</v>
      </c>
      <c r="G1241" t="s">
        <v>89</v>
      </c>
      <c r="H1241">
        <v>9.4999999999999998E-3</v>
      </c>
      <c r="I1241">
        <v>4</v>
      </c>
      <c r="J1241">
        <v>8000</v>
      </c>
      <c r="K1241">
        <f>+VLOOKUP(E1241,Costos!$A$1:$I$716100,9,FALSE)</f>
        <v>6.1924229999999998</v>
      </c>
      <c r="L1241" t="str">
        <f t="shared" si="48"/>
        <v>243</v>
      </c>
      <c r="M1241" t="str">
        <f t="shared" si="49"/>
        <v>243088</v>
      </c>
      <c r="N1241" t="str">
        <f>IFERROR(IF(L1241="231","231",VLOOKUP(E1241,Materiales!$A$1:$G$37443,7,FALSE)),"N/A")</f>
        <v>Varios</v>
      </c>
    </row>
    <row r="1242" spans="1:14" x14ac:dyDescent="0.25">
      <c r="A1242">
        <v>2110020109</v>
      </c>
      <c r="B1242" t="s">
        <v>1086</v>
      </c>
      <c r="C1242">
        <v>2310180044</v>
      </c>
      <c r="D1242" t="s">
        <v>54</v>
      </c>
      <c r="E1242">
        <v>2410210003</v>
      </c>
      <c r="F1242" t="s">
        <v>95</v>
      </c>
      <c r="G1242" t="s">
        <v>89</v>
      </c>
      <c r="H1242">
        <v>5.0667</v>
      </c>
      <c r="I1242">
        <v>3</v>
      </c>
      <c r="J1242">
        <v>8000</v>
      </c>
      <c r="K1242">
        <f>+VLOOKUP(E1242,Costos!$A$1:$I$716100,9,FALSE)</f>
        <v>4.9316240000000002</v>
      </c>
      <c r="L1242" t="str">
        <f t="shared" si="48"/>
        <v>241</v>
      </c>
      <c r="M1242" t="str">
        <f t="shared" si="49"/>
        <v>241021</v>
      </c>
      <c r="N1242" t="str">
        <f>IFERROR(IF(L1242="231","231",VLOOKUP(E1242,Materiales!$A$1:$G$37443,7,FALSE)),"N/A")</f>
        <v>Varios</v>
      </c>
    </row>
    <row r="1243" spans="1:14" x14ac:dyDescent="0.25">
      <c r="A1243">
        <v>2110020109</v>
      </c>
      <c r="B1243" t="s">
        <v>1086</v>
      </c>
      <c r="C1243">
        <v>2310180044</v>
      </c>
      <c r="D1243" t="s">
        <v>54</v>
      </c>
      <c r="E1243">
        <v>2410090267</v>
      </c>
      <c r="F1243" t="s">
        <v>96</v>
      </c>
      <c r="G1243" t="s">
        <v>89</v>
      </c>
      <c r="H1243">
        <v>2.0299999999999999E-2</v>
      </c>
      <c r="I1243">
        <v>3</v>
      </c>
      <c r="J1243">
        <v>8000</v>
      </c>
      <c r="K1243">
        <f>+VLOOKUP(E1243,Costos!$A$1:$I$716100,9,FALSE)</f>
        <v>123.04801999999999</v>
      </c>
      <c r="L1243" t="str">
        <f t="shared" si="48"/>
        <v>241</v>
      </c>
      <c r="M1243" t="str">
        <f t="shared" si="49"/>
        <v>241009</v>
      </c>
      <c r="N1243" t="str">
        <f>IFERROR(IF(L1243="231","231",VLOOKUP(E1243,Materiales!$A$1:$G$37443,7,FALSE)),"N/A")</f>
        <v>Spectra</v>
      </c>
    </row>
    <row r="1244" spans="1:14" x14ac:dyDescent="0.25">
      <c r="A1244">
        <v>2110020109</v>
      </c>
      <c r="B1244" t="s">
        <v>1086</v>
      </c>
      <c r="C1244">
        <v>2310180044</v>
      </c>
      <c r="D1244" t="s">
        <v>54</v>
      </c>
      <c r="E1244">
        <v>2410090268</v>
      </c>
      <c r="F1244" t="s">
        <v>97</v>
      </c>
      <c r="G1244" t="s">
        <v>89</v>
      </c>
      <c r="H1244">
        <v>0.34710000000000002</v>
      </c>
      <c r="I1244">
        <v>3</v>
      </c>
      <c r="J1244">
        <v>8000</v>
      </c>
      <c r="K1244">
        <f>+VLOOKUP(E1244,Costos!$A$1:$I$716100,9,FALSE)</f>
        <v>126.46600100000001</v>
      </c>
      <c r="L1244" t="str">
        <f t="shared" si="48"/>
        <v>241</v>
      </c>
      <c r="M1244" t="str">
        <f t="shared" si="49"/>
        <v>241009</v>
      </c>
      <c r="N1244" t="str">
        <f>IFERROR(IF(L1244="231","231",VLOOKUP(E1244,Materiales!$A$1:$G$37443,7,FALSE)),"N/A")</f>
        <v>Spectra</v>
      </c>
    </row>
    <row r="1245" spans="1:14" x14ac:dyDescent="0.25">
      <c r="A1245">
        <v>2110020109</v>
      </c>
      <c r="B1245" t="s">
        <v>1086</v>
      </c>
      <c r="C1245">
        <v>2310180044</v>
      </c>
      <c r="D1245" t="s">
        <v>54</v>
      </c>
      <c r="E1245">
        <v>2410090265</v>
      </c>
      <c r="F1245" t="s">
        <v>103</v>
      </c>
      <c r="G1245" t="s">
        <v>89</v>
      </c>
      <c r="H1245">
        <v>0.50670000000000004</v>
      </c>
      <c r="I1245">
        <v>3</v>
      </c>
      <c r="J1245">
        <v>8000</v>
      </c>
      <c r="K1245">
        <f>+VLOOKUP(E1245,Costos!$A$1:$I$716100,9,FALSE)</f>
        <v>86.356539999999995</v>
      </c>
      <c r="L1245" t="str">
        <f t="shared" si="48"/>
        <v>241</v>
      </c>
      <c r="M1245" t="str">
        <f t="shared" si="49"/>
        <v>241009</v>
      </c>
      <c r="N1245" t="str">
        <f>IFERROR(IF(L1245="231","231",VLOOKUP(E1245,Materiales!$A$1:$G$37443,7,FALSE)),"N/A")</f>
        <v>Spectra</v>
      </c>
    </row>
    <row r="1246" spans="1:14" x14ac:dyDescent="0.25">
      <c r="A1246">
        <v>2110020109</v>
      </c>
      <c r="B1246" t="s">
        <v>1086</v>
      </c>
      <c r="C1246">
        <v>2110020109</v>
      </c>
      <c r="D1246" t="s">
        <v>1086</v>
      </c>
      <c r="E1246">
        <v>2310210153</v>
      </c>
      <c r="F1246" t="s">
        <v>2532</v>
      </c>
      <c r="G1246" t="s">
        <v>36</v>
      </c>
      <c r="H1246">
        <v>8000</v>
      </c>
      <c r="I1246">
        <v>1</v>
      </c>
      <c r="J1246">
        <v>8000</v>
      </c>
      <c r="K1246">
        <f>+VLOOKUP(E1246,Costos!$A$1:$I$716100,9,FALSE)</f>
        <v>0.21659400000000001</v>
      </c>
      <c r="L1246" t="str">
        <f t="shared" si="48"/>
        <v>231</v>
      </c>
      <c r="M1246" t="str">
        <f t="shared" si="49"/>
        <v>231021</v>
      </c>
      <c r="N1246" t="str">
        <f>IFERROR(IF(L1246="231","231",VLOOKUP(E1246,Materiales!$A$1:$G$37443,7,FALSE)),"N/A")</f>
        <v>231</v>
      </c>
    </row>
    <row r="1247" spans="1:14" x14ac:dyDescent="0.25">
      <c r="A1247">
        <v>2110020109</v>
      </c>
      <c r="B1247" t="s">
        <v>1086</v>
      </c>
      <c r="C1247">
        <v>2310210153</v>
      </c>
      <c r="D1247" t="s">
        <v>2532</v>
      </c>
      <c r="E1247">
        <v>2310090495</v>
      </c>
      <c r="F1247" t="s">
        <v>2292</v>
      </c>
      <c r="G1247" t="s">
        <v>36</v>
      </c>
      <c r="H1247">
        <v>8000</v>
      </c>
      <c r="I1247">
        <v>2</v>
      </c>
      <c r="J1247">
        <v>8000</v>
      </c>
      <c r="K1247">
        <f>+VLOOKUP(E1247,Costos!$A$1:$I$716100,9,FALSE)</f>
        <v>4.9668999999999998E-2</v>
      </c>
      <c r="L1247" t="str">
        <f t="shared" si="48"/>
        <v>231</v>
      </c>
      <c r="M1247" t="str">
        <f t="shared" si="49"/>
        <v>231009</v>
      </c>
      <c r="N1247" t="str">
        <f>IFERROR(IF(L1247="231","231",VLOOKUP(E1247,Materiales!$A$1:$G$37443,7,FALSE)),"N/A")</f>
        <v>231</v>
      </c>
    </row>
    <row r="1248" spans="1:14" x14ac:dyDescent="0.25">
      <c r="A1248">
        <v>2110020109</v>
      </c>
      <c r="B1248" t="s">
        <v>1086</v>
      </c>
      <c r="C1248">
        <v>2310090495</v>
      </c>
      <c r="D1248" t="s">
        <v>2292</v>
      </c>
      <c r="E1248">
        <v>2410110108</v>
      </c>
      <c r="F1248" t="s">
        <v>3256</v>
      </c>
      <c r="G1248" t="s">
        <v>89</v>
      </c>
      <c r="H1248">
        <v>4.0000000000000001E-3</v>
      </c>
      <c r="I1248">
        <v>3</v>
      </c>
      <c r="J1248">
        <v>8000</v>
      </c>
      <c r="K1248">
        <f>+VLOOKUP(E1248,Costos!$A$1:$I$716100,9,FALSE)</f>
        <v>89.025000000000006</v>
      </c>
      <c r="L1248" t="str">
        <f t="shared" si="48"/>
        <v>241</v>
      </c>
      <c r="M1248" t="str">
        <f t="shared" si="49"/>
        <v>241011</v>
      </c>
      <c r="N1248" t="str">
        <f>IFERROR(IF(L1248="231","231",VLOOKUP(E1248,Materiales!$A$1:$G$37443,7,FALSE)),"N/A")</f>
        <v>tintas</v>
      </c>
    </row>
    <row r="1249" spans="1:14" x14ac:dyDescent="0.25">
      <c r="A1249">
        <v>2110020109</v>
      </c>
      <c r="B1249" t="s">
        <v>1086</v>
      </c>
      <c r="C1249">
        <v>2310090495</v>
      </c>
      <c r="D1249" t="s">
        <v>2292</v>
      </c>
      <c r="E1249">
        <v>2410200005</v>
      </c>
      <c r="F1249" t="s">
        <v>3306</v>
      </c>
      <c r="G1249" t="s">
        <v>3152</v>
      </c>
      <c r="H1249">
        <v>4.0000000000000002E-4</v>
      </c>
      <c r="I1249">
        <v>3</v>
      </c>
      <c r="J1249">
        <v>8000</v>
      </c>
      <c r="K1249">
        <f>+VLOOKUP(E1249,Costos!$A$1:$I$716100,9,FALSE)</f>
        <v>26.802499999999998</v>
      </c>
      <c r="L1249" t="str">
        <f t="shared" si="48"/>
        <v>241</v>
      </c>
      <c r="M1249" t="str">
        <f t="shared" si="49"/>
        <v>241020</v>
      </c>
      <c r="N1249" t="str">
        <f>IFERROR(IF(L1249="231","231",VLOOKUP(E1249,Materiales!$A$1:$G$37443,7,FALSE)),"N/A")</f>
        <v>Varios</v>
      </c>
    </row>
    <row r="1250" spans="1:14" x14ac:dyDescent="0.25">
      <c r="A1250">
        <v>2110020109</v>
      </c>
      <c r="B1250" t="s">
        <v>1086</v>
      </c>
      <c r="C1250">
        <v>2310090495</v>
      </c>
      <c r="D1250" t="s">
        <v>2292</v>
      </c>
      <c r="E1250">
        <v>2310090461</v>
      </c>
      <c r="F1250" t="s">
        <v>4739</v>
      </c>
      <c r="G1250" t="s">
        <v>36</v>
      </c>
      <c r="H1250">
        <v>8000</v>
      </c>
      <c r="I1250">
        <v>3</v>
      </c>
      <c r="J1250">
        <v>8000</v>
      </c>
      <c r="K1250">
        <f>+VLOOKUP(E1250,Costos!$A$1:$I$716100,9,FALSE)</f>
        <v>4.3741000000000002E-2</v>
      </c>
      <c r="L1250" t="str">
        <f t="shared" ref="L1250:L1313" si="50">+LEFT(E1250,3)</f>
        <v>231</v>
      </c>
      <c r="M1250" t="str">
        <f t="shared" ref="M1250:M1313" si="51">+LEFT(E1250,6)</f>
        <v>231009</v>
      </c>
      <c r="N1250" t="str">
        <f>IFERROR(IF(L1250="231","231",VLOOKUP(E1250,Materiales!$A$1:$G$37443,7,FALSE)),"N/A")</f>
        <v>231</v>
      </c>
    </row>
    <row r="1251" spans="1:14" x14ac:dyDescent="0.25">
      <c r="A1251">
        <v>2110020109</v>
      </c>
      <c r="B1251" t="s">
        <v>1086</v>
      </c>
      <c r="C1251">
        <v>2310090461</v>
      </c>
      <c r="D1251" t="s">
        <v>4739</v>
      </c>
      <c r="E1251">
        <v>2410090297</v>
      </c>
      <c r="F1251" t="s">
        <v>104</v>
      </c>
      <c r="G1251" t="s">
        <v>89</v>
      </c>
      <c r="H1251">
        <v>0.7218</v>
      </c>
      <c r="I1251">
        <v>4</v>
      </c>
      <c r="J1251">
        <v>8000</v>
      </c>
      <c r="K1251">
        <f>+VLOOKUP(E1251,Costos!$A$1:$I$716100,9,FALSE)</f>
        <v>14.185767</v>
      </c>
      <c r="L1251" t="str">
        <f t="shared" si="50"/>
        <v>241</v>
      </c>
      <c r="M1251" t="str">
        <f t="shared" si="51"/>
        <v>241009</v>
      </c>
      <c r="N1251" t="str">
        <f>IFERROR(IF(L1251="231","231",VLOOKUP(E1251,Materiales!$A$1:$G$37443,7,FALSE)),"N/A")</f>
        <v>Masterbach</v>
      </c>
    </row>
    <row r="1252" spans="1:14" x14ac:dyDescent="0.25">
      <c r="A1252">
        <v>2110020109</v>
      </c>
      <c r="B1252" t="s">
        <v>1086</v>
      </c>
      <c r="C1252">
        <v>2310090461</v>
      </c>
      <c r="D1252" t="s">
        <v>4739</v>
      </c>
      <c r="E1252">
        <v>2410290142</v>
      </c>
      <c r="F1252" t="s">
        <v>3337</v>
      </c>
      <c r="G1252" t="s">
        <v>89</v>
      </c>
      <c r="H1252">
        <v>39.218000000000004</v>
      </c>
      <c r="I1252">
        <v>4</v>
      </c>
      <c r="J1252">
        <v>8000</v>
      </c>
      <c r="K1252">
        <f>+VLOOKUP(E1252,Costos!$A$1:$I$716100,9,FALSE)</f>
        <v>6.1459729999999997</v>
      </c>
      <c r="L1252" t="str">
        <f t="shared" si="50"/>
        <v>241</v>
      </c>
      <c r="M1252" t="str">
        <f t="shared" si="51"/>
        <v>241029</v>
      </c>
      <c r="N1252" t="str">
        <f>IFERROR(IF(L1252="231","231",VLOOKUP(E1252,Materiales!$A$1:$G$37443,7,FALSE)),"N/A")</f>
        <v>Resinas</v>
      </c>
    </row>
    <row r="1253" spans="1:14" x14ac:dyDescent="0.25">
      <c r="A1253">
        <v>2110020109</v>
      </c>
      <c r="B1253" t="s">
        <v>1086</v>
      </c>
      <c r="C1253">
        <v>2310210153</v>
      </c>
      <c r="D1253" t="s">
        <v>2532</v>
      </c>
      <c r="E1253">
        <v>2310160242</v>
      </c>
      <c r="F1253" t="s">
        <v>2357</v>
      </c>
      <c r="G1253" t="s">
        <v>36</v>
      </c>
      <c r="H1253">
        <v>8000</v>
      </c>
      <c r="I1253">
        <v>2</v>
      </c>
      <c r="J1253">
        <v>8000</v>
      </c>
      <c r="K1253">
        <f>+VLOOKUP(E1253,Costos!$A$1:$I$716100,9,FALSE)</f>
        <v>2.5492999999999998E-2</v>
      </c>
      <c r="L1253" t="str">
        <f t="shared" si="50"/>
        <v>231</v>
      </c>
      <c r="M1253" t="str">
        <f t="shared" si="51"/>
        <v>231016</v>
      </c>
      <c r="N1253" t="str">
        <f>IFERROR(IF(L1253="231","231",VLOOKUP(E1253,Materiales!$A$1:$G$37443,7,FALSE)),"N/A")</f>
        <v>231</v>
      </c>
    </row>
    <row r="1254" spans="1:14" x14ac:dyDescent="0.25">
      <c r="A1254">
        <v>2110020109</v>
      </c>
      <c r="B1254" t="s">
        <v>1086</v>
      </c>
      <c r="C1254">
        <v>2310160242</v>
      </c>
      <c r="D1254" t="s">
        <v>2357</v>
      </c>
      <c r="E1254">
        <v>2410090297</v>
      </c>
      <c r="F1254" t="s">
        <v>104</v>
      </c>
      <c r="G1254" t="s">
        <v>89</v>
      </c>
      <c r="H1254">
        <v>0.32800000000000001</v>
      </c>
      <c r="I1254">
        <v>3</v>
      </c>
      <c r="J1254">
        <v>8000</v>
      </c>
      <c r="K1254">
        <f>+VLOOKUP(E1254,Costos!$A$1:$I$716100,9,FALSE)</f>
        <v>14.185767</v>
      </c>
      <c r="L1254" t="str">
        <f t="shared" si="50"/>
        <v>241</v>
      </c>
      <c r="M1254" t="str">
        <f t="shared" si="51"/>
        <v>241009</v>
      </c>
      <c r="N1254" t="str">
        <f>IFERROR(IF(L1254="231","231",VLOOKUP(E1254,Materiales!$A$1:$G$37443,7,FALSE)),"N/A")</f>
        <v>Masterbach</v>
      </c>
    </row>
    <row r="1255" spans="1:14" x14ac:dyDescent="0.25">
      <c r="A1255">
        <v>2110020109</v>
      </c>
      <c r="B1255" t="s">
        <v>1086</v>
      </c>
      <c r="C1255">
        <v>2310160242</v>
      </c>
      <c r="D1255" t="s">
        <v>2357</v>
      </c>
      <c r="E1255">
        <v>2410290215</v>
      </c>
      <c r="F1255" t="s">
        <v>3343</v>
      </c>
      <c r="G1255" t="s">
        <v>89</v>
      </c>
      <c r="H1255">
        <v>16.64</v>
      </c>
      <c r="I1255">
        <v>3</v>
      </c>
      <c r="J1255">
        <v>8000</v>
      </c>
      <c r="K1255">
        <f>+VLOOKUP(E1255,Costos!$A$1:$I$716100,9,FALSE)</f>
        <v>6.9057969999999997</v>
      </c>
      <c r="L1255" t="str">
        <f t="shared" si="50"/>
        <v>241</v>
      </c>
      <c r="M1255" t="str">
        <f t="shared" si="51"/>
        <v>241029</v>
      </c>
      <c r="N1255" t="str">
        <f>IFERROR(IF(L1255="231","231",VLOOKUP(E1255,Materiales!$A$1:$G$37443,7,FALSE)),"N/A")</f>
        <v>Resinas</v>
      </c>
    </row>
    <row r="1256" spans="1:14" x14ac:dyDescent="0.25">
      <c r="A1256">
        <v>2110020109</v>
      </c>
      <c r="B1256" t="s">
        <v>1086</v>
      </c>
      <c r="C1256">
        <v>2310210153</v>
      </c>
      <c r="D1256" t="s">
        <v>2532</v>
      </c>
      <c r="E1256">
        <v>2310160252</v>
      </c>
      <c r="F1256" t="s">
        <v>2367</v>
      </c>
      <c r="G1256" t="s">
        <v>36</v>
      </c>
      <c r="H1256">
        <v>8000</v>
      </c>
      <c r="I1256">
        <v>2</v>
      </c>
      <c r="J1256">
        <v>8000</v>
      </c>
      <c r="K1256">
        <f>+VLOOKUP(E1256,Costos!$A$1:$I$716100,9,FALSE)</f>
        <v>1.5675999999999999E-2</v>
      </c>
      <c r="L1256" t="str">
        <f t="shared" si="50"/>
        <v>231</v>
      </c>
      <c r="M1256" t="str">
        <f t="shared" si="51"/>
        <v>231016</v>
      </c>
      <c r="N1256" t="str">
        <f>IFERROR(IF(L1256="231","231",VLOOKUP(E1256,Materiales!$A$1:$G$37443,7,FALSE)),"N/A")</f>
        <v>231</v>
      </c>
    </row>
    <row r="1257" spans="1:14" x14ac:dyDescent="0.25">
      <c r="A1257">
        <v>2110020109</v>
      </c>
      <c r="B1257" t="s">
        <v>1086</v>
      </c>
      <c r="C1257">
        <v>2310160252</v>
      </c>
      <c r="D1257" t="s">
        <v>2367</v>
      </c>
      <c r="E1257">
        <v>2410090297</v>
      </c>
      <c r="F1257" t="s">
        <v>104</v>
      </c>
      <c r="G1257" t="s">
        <v>89</v>
      </c>
      <c r="H1257">
        <v>0.2044</v>
      </c>
      <c r="I1257">
        <v>3</v>
      </c>
      <c r="J1257">
        <v>8000</v>
      </c>
      <c r="K1257">
        <f>+VLOOKUP(E1257,Costos!$A$1:$I$716100,9,FALSE)</f>
        <v>14.185767</v>
      </c>
      <c r="L1257" t="str">
        <f t="shared" si="50"/>
        <v>241</v>
      </c>
      <c r="M1257" t="str">
        <f t="shared" si="51"/>
        <v>241009</v>
      </c>
      <c r="N1257" t="str">
        <f>IFERROR(IF(L1257="231","231",VLOOKUP(E1257,Materiales!$A$1:$G$37443,7,FALSE)),"N/A")</f>
        <v>Masterbach</v>
      </c>
    </row>
    <row r="1258" spans="1:14" x14ac:dyDescent="0.25">
      <c r="A1258">
        <v>2110020109</v>
      </c>
      <c r="B1258" t="s">
        <v>1086</v>
      </c>
      <c r="C1258">
        <v>2310160252</v>
      </c>
      <c r="D1258" t="s">
        <v>2367</v>
      </c>
      <c r="E1258">
        <v>2410290626</v>
      </c>
      <c r="F1258" t="s">
        <v>92</v>
      </c>
      <c r="G1258" t="s">
        <v>89</v>
      </c>
      <c r="H1258">
        <v>10.222200000000001</v>
      </c>
      <c r="I1258">
        <v>3</v>
      </c>
      <c r="J1258">
        <v>8000</v>
      </c>
      <c r="K1258">
        <f>+VLOOKUP(E1258,Costos!$A$1:$I$716100,9,FALSE)</f>
        <v>6.3063640000000003</v>
      </c>
      <c r="L1258" t="str">
        <f t="shared" si="50"/>
        <v>241</v>
      </c>
      <c r="M1258" t="str">
        <f t="shared" si="51"/>
        <v>241029</v>
      </c>
      <c r="N1258" t="str">
        <f>IFERROR(IF(L1258="231","231",VLOOKUP(E1258,Materiales!$A$1:$G$37443,7,FALSE)),"N/A")</f>
        <v>Resinas</v>
      </c>
    </row>
    <row r="1259" spans="1:14" x14ac:dyDescent="0.25">
      <c r="A1259">
        <v>2110020109</v>
      </c>
      <c r="B1259" t="s">
        <v>1086</v>
      </c>
      <c r="C1259">
        <v>2310210153</v>
      </c>
      <c r="D1259" t="s">
        <v>2532</v>
      </c>
      <c r="E1259">
        <v>2310180035</v>
      </c>
      <c r="F1259" t="s">
        <v>58</v>
      </c>
      <c r="G1259" t="s">
        <v>89</v>
      </c>
      <c r="H1259">
        <v>25.333300000000001</v>
      </c>
      <c r="I1259">
        <v>2</v>
      </c>
      <c r="J1259">
        <v>8000</v>
      </c>
      <c r="K1259">
        <f>+VLOOKUP(E1259,Costos!$A$1:$I$716100,9,FALSE)</f>
        <v>6.1059669999999997</v>
      </c>
      <c r="L1259" t="str">
        <f t="shared" si="50"/>
        <v>231</v>
      </c>
      <c r="M1259" t="str">
        <f t="shared" si="51"/>
        <v>231018</v>
      </c>
      <c r="N1259" t="str">
        <f>IFERROR(IF(L1259="231","231",VLOOKUP(E1259,Materiales!$A$1:$G$37443,7,FALSE)),"N/A")</f>
        <v>231</v>
      </c>
    </row>
    <row r="1260" spans="1:14" x14ac:dyDescent="0.25">
      <c r="A1260">
        <v>2110020109</v>
      </c>
      <c r="B1260" t="s">
        <v>1086</v>
      </c>
      <c r="C1260">
        <v>2310180035</v>
      </c>
      <c r="D1260" t="s">
        <v>58</v>
      </c>
      <c r="E1260">
        <v>2430450001</v>
      </c>
      <c r="F1260" t="s">
        <v>93</v>
      </c>
      <c r="G1260" t="s">
        <v>89</v>
      </c>
      <c r="H1260">
        <v>2.5333000000000001</v>
      </c>
      <c r="I1260">
        <v>3</v>
      </c>
      <c r="J1260">
        <v>8000</v>
      </c>
      <c r="K1260">
        <f>+VLOOKUP(E1260,Costos!$A$1:$I$716100,9,FALSE)</f>
        <v>6.0336119999999998</v>
      </c>
      <c r="L1260" t="str">
        <f t="shared" si="50"/>
        <v>243</v>
      </c>
      <c r="M1260" t="str">
        <f t="shared" si="51"/>
        <v>243045</v>
      </c>
      <c r="N1260" t="str">
        <f>IFERROR(IF(L1260="231","231",VLOOKUP(E1260,Materiales!$A$1:$G$37443,7,FALSE)),"N/A")</f>
        <v>Varios</v>
      </c>
    </row>
    <row r="1261" spans="1:14" x14ac:dyDescent="0.25">
      <c r="A1261">
        <v>2110020109</v>
      </c>
      <c r="B1261" t="s">
        <v>1086</v>
      </c>
      <c r="C1261">
        <v>2310180035</v>
      </c>
      <c r="D1261" t="s">
        <v>58</v>
      </c>
      <c r="E1261">
        <v>2310180048</v>
      </c>
      <c r="F1261" t="s">
        <v>94</v>
      </c>
      <c r="G1261" t="s">
        <v>89</v>
      </c>
      <c r="H1261">
        <v>3.1667000000000001</v>
      </c>
      <c r="I1261">
        <v>3</v>
      </c>
      <c r="J1261">
        <v>8000</v>
      </c>
      <c r="K1261">
        <f>+VLOOKUP(E1261,Costos!$A$1:$I$716100,9,FALSE)</f>
        <v>2.8371430000000002</v>
      </c>
      <c r="L1261" t="str">
        <f t="shared" si="50"/>
        <v>231</v>
      </c>
      <c r="M1261" t="str">
        <f t="shared" si="51"/>
        <v>231018</v>
      </c>
      <c r="N1261" t="str">
        <f>IFERROR(IF(L1261="231","231",VLOOKUP(E1261,Materiales!$A$1:$G$37443,7,FALSE)),"N/A")</f>
        <v>231</v>
      </c>
    </row>
    <row r="1262" spans="1:14" x14ac:dyDescent="0.25">
      <c r="A1262">
        <v>2110020109</v>
      </c>
      <c r="B1262" t="s">
        <v>1086</v>
      </c>
      <c r="C1262">
        <v>2310180048</v>
      </c>
      <c r="D1262" t="s">
        <v>94</v>
      </c>
      <c r="E1262">
        <v>2410210019</v>
      </c>
      <c r="F1262" t="s">
        <v>113</v>
      </c>
      <c r="G1262" t="s">
        <v>89</v>
      </c>
      <c r="H1262">
        <v>6.3299999999999995E-2</v>
      </c>
      <c r="I1262">
        <v>4</v>
      </c>
      <c r="J1262">
        <v>8000</v>
      </c>
      <c r="K1262">
        <f>+VLOOKUP(E1262,Costos!$A$1:$I$716100,9,FALSE)</f>
        <v>7.7568599999999996</v>
      </c>
      <c r="L1262" t="str">
        <f t="shared" si="50"/>
        <v>241</v>
      </c>
      <c r="M1262" t="str">
        <f t="shared" si="51"/>
        <v>241021</v>
      </c>
      <c r="N1262" t="str">
        <f>IFERROR(IF(L1262="231","231",VLOOKUP(E1262,Materiales!$A$1:$G$37443,7,FALSE)),"N/A")</f>
        <v>Varios</v>
      </c>
    </row>
    <row r="1263" spans="1:14" x14ac:dyDescent="0.25">
      <c r="A1263">
        <v>2110020109</v>
      </c>
      <c r="B1263" t="s">
        <v>1086</v>
      </c>
      <c r="C1263">
        <v>2310180048</v>
      </c>
      <c r="D1263" t="s">
        <v>94</v>
      </c>
      <c r="E1263">
        <v>2430930001</v>
      </c>
      <c r="F1263" t="s">
        <v>114</v>
      </c>
      <c r="G1263" t="s">
        <v>89</v>
      </c>
      <c r="H1263">
        <v>1.615</v>
      </c>
      <c r="I1263">
        <v>4</v>
      </c>
      <c r="J1263">
        <v>8000</v>
      </c>
      <c r="K1263">
        <f>+VLOOKUP(E1263,Costos!$A$1:$I$716100,9,FALSE)</f>
        <v>5.7966670000000002</v>
      </c>
      <c r="L1263" t="str">
        <f t="shared" si="50"/>
        <v>243</v>
      </c>
      <c r="M1263" t="str">
        <f t="shared" si="51"/>
        <v>243093</v>
      </c>
      <c r="N1263" t="str">
        <f>IFERROR(IF(L1263="231","231",VLOOKUP(E1263,Materiales!$A$1:$G$37443,7,FALSE)),"N/A")</f>
        <v>Alcohol</v>
      </c>
    </row>
    <row r="1264" spans="1:14" x14ac:dyDescent="0.25">
      <c r="A1264">
        <v>2110020109</v>
      </c>
      <c r="B1264" t="s">
        <v>1086</v>
      </c>
      <c r="C1264">
        <v>2310180048</v>
      </c>
      <c r="D1264" t="s">
        <v>94</v>
      </c>
      <c r="E1264">
        <v>2430880022</v>
      </c>
      <c r="F1264" t="s">
        <v>115</v>
      </c>
      <c r="G1264" t="s">
        <v>89</v>
      </c>
      <c r="H1264">
        <v>9.4999999999999998E-3</v>
      </c>
      <c r="I1264">
        <v>4</v>
      </c>
      <c r="J1264">
        <v>8000</v>
      </c>
      <c r="K1264">
        <f>+VLOOKUP(E1264,Costos!$A$1:$I$716100,9,FALSE)</f>
        <v>6.1924229999999998</v>
      </c>
      <c r="L1264" t="str">
        <f t="shared" si="50"/>
        <v>243</v>
      </c>
      <c r="M1264" t="str">
        <f t="shared" si="51"/>
        <v>243088</v>
      </c>
      <c r="N1264" t="str">
        <f>IFERROR(IF(L1264="231","231",VLOOKUP(E1264,Materiales!$A$1:$G$37443,7,FALSE)),"N/A")</f>
        <v>Varios</v>
      </c>
    </row>
    <row r="1265" spans="1:14" x14ac:dyDescent="0.25">
      <c r="A1265">
        <v>2110020109</v>
      </c>
      <c r="B1265" t="s">
        <v>1086</v>
      </c>
      <c r="C1265">
        <v>2310180035</v>
      </c>
      <c r="D1265" t="s">
        <v>58</v>
      </c>
      <c r="E1265">
        <v>2410210003</v>
      </c>
      <c r="F1265" t="s">
        <v>95</v>
      </c>
      <c r="G1265" t="s">
        <v>89</v>
      </c>
      <c r="H1265">
        <v>5.0667</v>
      </c>
      <c r="I1265">
        <v>3</v>
      </c>
      <c r="J1265">
        <v>8000</v>
      </c>
      <c r="K1265">
        <f>+VLOOKUP(E1265,Costos!$A$1:$I$716100,9,FALSE)</f>
        <v>4.9316240000000002</v>
      </c>
      <c r="L1265" t="str">
        <f t="shared" si="50"/>
        <v>241</v>
      </c>
      <c r="M1265" t="str">
        <f t="shared" si="51"/>
        <v>241021</v>
      </c>
      <c r="N1265" t="str">
        <f>IFERROR(IF(L1265="231","231",VLOOKUP(E1265,Materiales!$A$1:$G$37443,7,FALSE)),"N/A")</f>
        <v>Varios</v>
      </c>
    </row>
    <row r="1266" spans="1:14" x14ac:dyDescent="0.25">
      <c r="A1266">
        <v>2110020109</v>
      </c>
      <c r="B1266" t="s">
        <v>1086</v>
      </c>
      <c r="C1266">
        <v>2310180035</v>
      </c>
      <c r="D1266" t="s">
        <v>58</v>
      </c>
      <c r="E1266">
        <v>2410090265</v>
      </c>
      <c r="F1266" t="s">
        <v>103</v>
      </c>
      <c r="G1266" t="s">
        <v>89</v>
      </c>
      <c r="H1266">
        <v>0.81069999999999998</v>
      </c>
      <c r="I1266">
        <v>3</v>
      </c>
      <c r="J1266">
        <v>8000</v>
      </c>
      <c r="K1266">
        <f>+VLOOKUP(E1266,Costos!$A$1:$I$716100,9,FALSE)</f>
        <v>86.356539999999995</v>
      </c>
      <c r="L1266" t="str">
        <f t="shared" si="50"/>
        <v>241</v>
      </c>
      <c r="M1266" t="str">
        <f t="shared" si="51"/>
        <v>241009</v>
      </c>
      <c r="N1266" t="str">
        <f>IFERROR(IF(L1266="231","231",VLOOKUP(E1266,Materiales!$A$1:$G$37443,7,FALSE)),"N/A")</f>
        <v>Spectra</v>
      </c>
    </row>
    <row r="1267" spans="1:14" x14ac:dyDescent="0.25">
      <c r="A1267">
        <v>2110020109</v>
      </c>
      <c r="B1267" t="s">
        <v>1086</v>
      </c>
      <c r="C1267">
        <v>2310210153</v>
      </c>
      <c r="D1267" t="s">
        <v>2532</v>
      </c>
      <c r="E1267">
        <v>2410170037</v>
      </c>
      <c r="F1267" t="s">
        <v>3279</v>
      </c>
      <c r="G1267" t="s">
        <v>36</v>
      </c>
      <c r="H1267">
        <v>8000</v>
      </c>
      <c r="I1267">
        <v>2</v>
      </c>
      <c r="J1267">
        <v>8000</v>
      </c>
      <c r="K1267">
        <f>+VLOOKUP(E1267,Costos!$A$1:$I$716100,9,FALSE)</f>
        <v>4.2382999999999997E-2</v>
      </c>
      <c r="L1267" t="str">
        <f t="shared" si="50"/>
        <v>241</v>
      </c>
      <c r="M1267" t="str">
        <f t="shared" si="51"/>
        <v>241017</v>
      </c>
      <c r="N1267" t="str">
        <f>IFERROR(IF(L1267="231","231",VLOOKUP(E1267,Materiales!$A$1:$G$37443,7,FALSE)),"N/A")</f>
        <v>Filtros</v>
      </c>
    </row>
    <row r="1268" spans="1:14" x14ac:dyDescent="0.25">
      <c r="A1268">
        <v>2110020109</v>
      </c>
      <c r="B1268" t="s">
        <v>1086</v>
      </c>
      <c r="C1268">
        <v>2310210153</v>
      </c>
      <c r="D1268" t="s">
        <v>2532</v>
      </c>
      <c r="E1268">
        <v>2410170233</v>
      </c>
      <c r="F1268" t="s">
        <v>3294</v>
      </c>
      <c r="G1268" t="s">
        <v>36</v>
      </c>
      <c r="H1268">
        <v>8000</v>
      </c>
      <c r="I1268">
        <v>2</v>
      </c>
      <c r="J1268">
        <v>8000</v>
      </c>
      <c r="K1268">
        <f>+VLOOKUP(E1268,Costos!$A$1:$I$716100,9,FALSE)</f>
        <v>2.9669999999999998E-2</v>
      </c>
      <c r="L1268" t="str">
        <f t="shared" si="50"/>
        <v>241</v>
      </c>
      <c r="M1268" t="str">
        <f t="shared" si="51"/>
        <v>241017</v>
      </c>
      <c r="N1268" t="str">
        <f>IFERROR(IF(L1268="231","231",VLOOKUP(E1268,Materiales!$A$1:$G$37443,7,FALSE)),"N/A")</f>
        <v>Puntas</v>
      </c>
    </row>
    <row r="1269" spans="1:14" x14ac:dyDescent="0.25">
      <c r="A1269">
        <v>2110020109</v>
      </c>
      <c r="B1269" t="s">
        <v>1086</v>
      </c>
      <c r="C1269">
        <v>2110020109</v>
      </c>
      <c r="D1269" t="s">
        <v>1086</v>
      </c>
      <c r="E1269">
        <v>2310210154</v>
      </c>
      <c r="F1269" t="s">
        <v>2533</v>
      </c>
      <c r="G1269" t="s">
        <v>36</v>
      </c>
      <c r="H1269">
        <v>8000</v>
      </c>
      <c r="I1269">
        <v>1</v>
      </c>
      <c r="J1269">
        <v>8000</v>
      </c>
      <c r="K1269">
        <f>+VLOOKUP(E1269,Costos!$A$1:$I$716100,9,FALSE)</f>
        <v>0.241177</v>
      </c>
      <c r="L1269" t="str">
        <f t="shared" si="50"/>
        <v>231</v>
      </c>
      <c r="M1269" t="str">
        <f t="shared" si="51"/>
        <v>231021</v>
      </c>
      <c r="N1269" t="str">
        <f>IFERROR(IF(L1269="231","231",VLOOKUP(E1269,Materiales!$A$1:$G$37443,7,FALSE)),"N/A")</f>
        <v>231</v>
      </c>
    </row>
    <row r="1270" spans="1:14" x14ac:dyDescent="0.25">
      <c r="A1270">
        <v>2110020109</v>
      </c>
      <c r="B1270" t="s">
        <v>1086</v>
      </c>
      <c r="C1270">
        <v>2310210154</v>
      </c>
      <c r="D1270" t="s">
        <v>2533</v>
      </c>
      <c r="E1270">
        <v>2310090496</v>
      </c>
      <c r="F1270" t="s">
        <v>2293</v>
      </c>
      <c r="G1270" t="s">
        <v>36</v>
      </c>
      <c r="H1270">
        <v>8000</v>
      </c>
      <c r="I1270">
        <v>2</v>
      </c>
      <c r="J1270">
        <v>8000</v>
      </c>
      <c r="K1270">
        <f>+VLOOKUP(E1270,Costos!$A$1:$I$716100,9,FALSE)</f>
        <v>5.5685999999999999E-2</v>
      </c>
      <c r="L1270" t="str">
        <f t="shared" si="50"/>
        <v>231</v>
      </c>
      <c r="M1270" t="str">
        <f t="shared" si="51"/>
        <v>231009</v>
      </c>
      <c r="N1270" t="str">
        <f>IFERROR(IF(L1270="231","231",VLOOKUP(E1270,Materiales!$A$1:$G$37443,7,FALSE)),"N/A")</f>
        <v>231</v>
      </c>
    </row>
    <row r="1271" spans="1:14" x14ac:dyDescent="0.25">
      <c r="A1271">
        <v>2110020109</v>
      </c>
      <c r="B1271" t="s">
        <v>1086</v>
      </c>
      <c r="C1271">
        <v>2310090496</v>
      </c>
      <c r="D1271" t="s">
        <v>2293</v>
      </c>
      <c r="E1271">
        <v>2310090462</v>
      </c>
      <c r="F1271" t="s">
        <v>2277</v>
      </c>
      <c r="G1271" t="s">
        <v>36</v>
      </c>
      <c r="H1271">
        <v>8000</v>
      </c>
      <c r="I1271">
        <v>3</v>
      </c>
      <c r="J1271">
        <v>8000</v>
      </c>
      <c r="K1271">
        <f>+VLOOKUP(E1271,Costos!$A$1:$I$716100,9,FALSE)</f>
        <v>4.6128000000000002E-2</v>
      </c>
      <c r="L1271" t="str">
        <f t="shared" si="50"/>
        <v>231</v>
      </c>
      <c r="M1271" t="str">
        <f t="shared" si="51"/>
        <v>231009</v>
      </c>
      <c r="N1271" t="str">
        <f>IFERROR(IF(L1271="231","231",VLOOKUP(E1271,Materiales!$A$1:$G$37443,7,FALSE)),"N/A")</f>
        <v>231</v>
      </c>
    </row>
    <row r="1272" spans="1:14" x14ac:dyDescent="0.25">
      <c r="A1272">
        <v>2110020109</v>
      </c>
      <c r="B1272" t="s">
        <v>1086</v>
      </c>
      <c r="C1272">
        <v>2310090462</v>
      </c>
      <c r="D1272" t="s">
        <v>2277</v>
      </c>
      <c r="E1272">
        <v>2410090172</v>
      </c>
      <c r="F1272" t="s">
        <v>105</v>
      </c>
      <c r="G1272" t="s">
        <v>89</v>
      </c>
      <c r="H1272">
        <v>0.8</v>
      </c>
      <c r="I1272">
        <v>4</v>
      </c>
      <c r="J1272">
        <v>8000</v>
      </c>
      <c r="K1272">
        <f>+VLOOKUP(E1272,Costos!$A$1:$I$716100,9,FALSE)</f>
        <v>54.810423999999998</v>
      </c>
      <c r="L1272" t="str">
        <f t="shared" si="50"/>
        <v>241</v>
      </c>
      <c r="M1272" t="str">
        <f t="shared" si="51"/>
        <v>241009</v>
      </c>
      <c r="N1272" t="str">
        <f>IFERROR(IF(L1272="231","231",VLOOKUP(E1272,Materiales!$A$1:$G$37443,7,FALSE)),"N/A")</f>
        <v>Masterbach</v>
      </c>
    </row>
    <row r="1273" spans="1:14" x14ac:dyDescent="0.25">
      <c r="A1273">
        <v>2110020109</v>
      </c>
      <c r="B1273" t="s">
        <v>1086</v>
      </c>
      <c r="C1273">
        <v>2310090462</v>
      </c>
      <c r="D1273" t="s">
        <v>2277</v>
      </c>
      <c r="E1273">
        <v>2410290142</v>
      </c>
      <c r="F1273" t="s">
        <v>3337</v>
      </c>
      <c r="G1273" t="s">
        <v>89</v>
      </c>
      <c r="H1273">
        <v>40</v>
      </c>
      <c r="I1273">
        <v>4</v>
      </c>
      <c r="J1273">
        <v>8000</v>
      </c>
      <c r="K1273">
        <f>+VLOOKUP(E1273,Costos!$A$1:$I$716100,9,FALSE)</f>
        <v>6.1459729999999997</v>
      </c>
      <c r="L1273" t="str">
        <f t="shared" si="50"/>
        <v>241</v>
      </c>
      <c r="M1273" t="str">
        <f t="shared" si="51"/>
        <v>241029</v>
      </c>
      <c r="N1273" t="str">
        <f>IFERROR(IF(L1273="231","231",VLOOKUP(E1273,Materiales!$A$1:$G$37443,7,FALSE)),"N/A")</f>
        <v>Resinas</v>
      </c>
    </row>
    <row r="1274" spans="1:14" x14ac:dyDescent="0.25">
      <c r="A1274">
        <v>2110020109</v>
      </c>
      <c r="B1274" t="s">
        <v>1086</v>
      </c>
      <c r="C1274">
        <v>2310090496</v>
      </c>
      <c r="D1274" t="s">
        <v>2293</v>
      </c>
      <c r="E1274">
        <v>2410110108</v>
      </c>
      <c r="F1274" t="s">
        <v>3256</v>
      </c>
      <c r="G1274" t="s">
        <v>89</v>
      </c>
      <c r="H1274">
        <v>4.0000000000000001E-3</v>
      </c>
      <c r="I1274">
        <v>3</v>
      </c>
      <c r="J1274">
        <v>8000</v>
      </c>
      <c r="K1274">
        <f>+VLOOKUP(E1274,Costos!$A$1:$I$716100,9,FALSE)</f>
        <v>89.025000000000006</v>
      </c>
      <c r="L1274" t="str">
        <f t="shared" si="50"/>
        <v>241</v>
      </c>
      <c r="M1274" t="str">
        <f t="shared" si="51"/>
        <v>241011</v>
      </c>
      <c r="N1274" t="str">
        <f>IFERROR(IF(L1274="231","231",VLOOKUP(E1274,Materiales!$A$1:$G$37443,7,FALSE)),"N/A")</f>
        <v>tintas</v>
      </c>
    </row>
    <row r="1275" spans="1:14" x14ac:dyDescent="0.25">
      <c r="A1275">
        <v>2110020109</v>
      </c>
      <c r="B1275" t="s">
        <v>1086</v>
      </c>
      <c r="C1275">
        <v>2310090496</v>
      </c>
      <c r="D1275" t="s">
        <v>2293</v>
      </c>
      <c r="E1275">
        <v>2410200005</v>
      </c>
      <c r="F1275" t="s">
        <v>3306</v>
      </c>
      <c r="G1275" t="s">
        <v>3152</v>
      </c>
      <c r="H1275">
        <v>4.0000000000000002E-4</v>
      </c>
      <c r="I1275">
        <v>3</v>
      </c>
      <c r="J1275">
        <v>8000</v>
      </c>
      <c r="K1275">
        <f>+VLOOKUP(E1275,Costos!$A$1:$I$716100,9,FALSE)</f>
        <v>26.802499999999998</v>
      </c>
      <c r="L1275" t="str">
        <f t="shared" si="50"/>
        <v>241</v>
      </c>
      <c r="M1275" t="str">
        <f t="shared" si="51"/>
        <v>241020</v>
      </c>
      <c r="N1275" t="str">
        <f>IFERROR(IF(L1275="231","231",VLOOKUP(E1275,Materiales!$A$1:$G$37443,7,FALSE)),"N/A")</f>
        <v>Varios</v>
      </c>
    </row>
    <row r="1276" spans="1:14" x14ac:dyDescent="0.25">
      <c r="A1276">
        <v>2110020109</v>
      </c>
      <c r="B1276" t="s">
        <v>1086</v>
      </c>
      <c r="C1276">
        <v>2310210154</v>
      </c>
      <c r="D1276" t="s">
        <v>2533</v>
      </c>
      <c r="E1276">
        <v>2310160243</v>
      </c>
      <c r="F1276" t="s">
        <v>2358</v>
      </c>
      <c r="G1276" t="s">
        <v>36</v>
      </c>
      <c r="H1276">
        <v>8000</v>
      </c>
      <c r="I1276">
        <v>2</v>
      </c>
      <c r="J1276">
        <v>8000</v>
      </c>
      <c r="K1276">
        <f>+VLOOKUP(E1276,Costos!$A$1:$I$716100,9,FALSE)</f>
        <v>2.6789E-2</v>
      </c>
      <c r="L1276" t="str">
        <f t="shared" si="50"/>
        <v>231</v>
      </c>
      <c r="M1276" t="str">
        <f t="shared" si="51"/>
        <v>231016</v>
      </c>
      <c r="N1276" t="str">
        <f>IFERROR(IF(L1276="231","231",VLOOKUP(E1276,Materiales!$A$1:$G$37443,7,FALSE)),"N/A")</f>
        <v>231</v>
      </c>
    </row>
    <row r="1277" spans="1:14" x14ac:dyDescent="0.25">
      <c r="A1277">
        <v>2110020109</v>
      </c>
      <c r="B1277" t="s">
        <v>1086</v>
      </c>
      <c r="C1277">
        <v>2310160243</v>
      </c>
      <c r="D1277" t="s">
        <v>2358</v>
      </c>
      <c r="E1277">
        <v>2410090172</v>
      </c>
      <c r="F1277" t="s">
        <v>105</v>
      </c>
      <c r="G1277" t="s">
        <v>89</v>
      </c>
      <c r="H1277">
        <v>0.32800000000000001</v>
      </c>
      <c r="I1277">
        <v>3</v>
      </c>
      <c r="J1277">
        <v>8000</v>
      </c>
      <c r="K1277">
        <f>+VLOOKUP(E1277,Costos!$A$1:$I$716100,9,FALSE)</f>
        <v>54.810423999999998</v>
      </c>
      <c r="L1277" t="str">
        <f t="shared" si="50"/>
        <v>241</v>
      </c>
      <c r="M1277" t="str">
        <f t="shared" si="51"/>
        <v>241009</v>
      </c>
      <c r="N1277" t="str">
        <f>IFERROR(IF(L1277="231","231",VLOOKUP(E1277,Materiales!$A$1:$G$37443,7,FALSE)),"N/A")</f>
        <v>Masterbach</v>
      </c>
    </row>
    <row r="1278" spans="1:14" x14ac:dyDescent="0.25">
      <c r="A1278">
        <v>2110020109</v>
      </c>
      <c r="B1278" t="s">
        <v>1086</v>
      </c>
      <c r="C1278">
        <v>2310160243</v>
      </c>
      <c r="D1278" t="s">
        <v>2358</v>
      </c>
      <c r="E1278">
        <v>2410290215</v>
      </c>
      <c r="F1278" t="s">
        <v>3343</v>
      </c>
      <c r="G1278" t="s">
        <v>89</v>
      </c>
      <c r="H1278">
        <v>16.64</v>
      </c>
      <c r="I1278">
        <v>3</v>
      </c>
      <c r="J1278">
        <v>8000</v>
      </c>
      <c r="K1278">
        <f>+VLOOKUP(E1278,Costos!$A$1:$I$716100,9,FALSE)</f>
        <v>6.9057969999999997</v>
      </c>
      <c r="L1278" t="str">
        <f t="shared" si="50"/>
        <v>241</v>
      </c>
      <c r="M1278" t="str">
        <f t="shared" si="51"/>
        <v>241029</v>
      </c>
      <c r="N1278" t="str">
        <f>IFERROR(IF(L1278="231","231",VLOOKUP(E1278,Materiales!$A$1:$G$37443,7,FALSE)),"N/A")</f>
        <v>Resinas</v>
      </c>
    </row>
    <row r="1279" spans="1:14" x14ac:dyDescent="0.25">
      <c r="A1279">
        <v>2110020109</v>
      </c>
      <c r="B1279" t="s">
        <v>1086</v>
      </c>
      <c r="C1279">
        <v>2310210154</v>
      </c>
      <c r="D1279" t="s">
        <v>2533</v>
      </c>
      <c r="E1279">
        <v>2310160253</v>
      </c>
      <c r="F1279" t="s">
        <v>2368</v>
      </c>
      <c r="G1279" t="s">
        <v>36</v>
      </c>
      <c r="H1279">
        <v>8000</v>
      </c>
      <c r="I1279">
        <v>2</v>
      </c>
      <c r="J1279">
        <v>8000</v>
      </c>
      <c r="K1279">
        <f>+VLOOKUP(E1279,Costos!$A$1:$I$716100,9,FALSE)</f>
        <v>1.2435E-2</v>
      </c>
      <c r="L1279" t="str">
        <f t="shared" si="50"/>
        <v>231</v>
      </c>
      <c r="M1279" t="str">
        <f t="shared" si="51"/>
        <v>231016</v>
      </c>
      <c r="N1279" t="str">
        <f>IFERROR(IF(L1279="231","231",VLOOKUP(E1279,Materiales!$A$1:$G$37443,7,FALSE)),"N/A")</f>
        <v>231</v>
      </c>
    </row>
    <row r="1280" spans="1:14" x14ac:dyDescent="0.25">
      <c r="A1280">
        <v>2110020109</v>
      </c>
      <c r="B1280" t="s">
        <v>1086</v>
      </c>
      <c r="C1280">
        <v>2310160253</v>
      </c>
      <c r="D1280" t="s">
        <v>2368</v>
      </c>
      <c r="E1280">
        <v>2410090172</v>
      </c>
      <c r="F1280" t="s">
        <v>105</v>
      </c>
      <c r="G1280" t="s">
        <v>89</v>
      </c>
      <c r="H1280">
        <v>0.2044</v>
      </c>
      <c r="I1280">
        <v>3</v>
      </c>
      <c r="J1280">
        <v>8000</v>
      </c>
      <c r="K1280">
        <f>+VLOOKUP(E1280,Costos!$A$1:$I$716100,9,FALSE)</f>
        <v>54.810423999999998</v>
      </c>
      <c r="L1280" t="str">
        <f t="shared" si="50"/>
        <v>241</v>
      </c>
      <c r="M1280" t="str">
        <f t="shared" si="51"/>
        <v>241009</v>
      </c>
      <c r="N1280" t="str">
        <f>IFERROR(IF(L1280="231","231",VLOOKUP(E1280,Materiales!$A$1:$G$37443,7,FALSE)),"N/A")</f>
        <v>Masterbach</v>
      </c>
    </row>
    <row r="1281" spans="1:14" x14ac:dyDescent="0.25">
      <c r="A1281">
        <v>2110020109</v>
      </c>
      <c r="B1281" t="s">
        <v>1086</v>
      </c>
      <c r="C1281">
        <v>2310160253</v>
      </c>
      <c r="D1281" t="s">
        <v>2368</v>
      </c>
      <c r="E1281">
        <v>2410290626</v>
      </c>
      <c r="F1281" t="s">
        <v>92</v>
      </c>
      <c r="G1281" t="s">
        <v>89</v>
      </c>
      <c r="H1281">
        <v>10.222200000000001</v>
      </c>
      <c r="I1281">
        <v>3</v>
      </c>
      <c r="J1281">
        <v>8000</v>
      </c>
      <c r="K1281">
        <f>+VLOOKUP(E1281,Costos!$A$1:$I$716100,9,FALSE)</f>
        <v>6.3063640000000003</v>
      </c>
      <c r="L1281" t="str">
        <f t="shared" si="50"/>
        <v>241</v>
      </c>
      <c r="M1281" t="str">
        <f t="shared" si="51"/>
        <v>241029</v>
      </c>
      <c r="N1281" t="str">
        <f>IFERROR(IF(L1281="231","231",VLOOKUP(E1281,Materiales!$A$1:$G$37443,7,FALSE)),"N/A")</f>
        <v>Resinas</v>
      </c>
    </row>
    <row r="1282" spans="1:14" x14ac:dyDescent="0.25">
      <c r="A1282">
        <v>2110020109</v>
      </c>
      <c r="B1282" t="s">
        <v>1086</v>
      </c>
      <c r="C1282">
        <v>2310210154</v>
      </c>
      <c r="D1282" t="s">
        <v>2533</v>
      </c>
      <c r="E1282">
        <v>2410170037</v>
      </c>
      <c r="F1282" t="s">
        <v>3279</v>
      </c>
      <c r="G1282" t="s">
        <v>36</v>
      </c>
      <c r="H1282">
        <v>8000</v>
      </c>
      <c r="I1282">
        <v>2</v>
      </c>
      <c r="J1282">
        <v>8000</v>
      </c>
      <c r="K1282">
        <f>+VLOOKUP(E1282,Costos!$A$1:$I$716100,9,FALSE)</f>
        <v>4.2382999999999997E-2</v>
      </c>
      <c r="L1282" t="str">
        <f t="shared" si="50"/>
        <v>241</v>
      </c>
      <c r="M1282" t="str">
        <f t="shared" si="51"/>
        <v>241017</v>
      </c>
      <c r="N1282" t="str">
        <f>IFERROR(IF(L1282="231","231",VLOOKUP(E1282,Materiales!$A$1:$G$37443,7,FALSE)),"N/A")</f>
        <v>Filtros</v>
      </c>
    </row>
    <row r="1283" spans="1:14" x14ac:dyDescent="0.25">
      <c r="A1283">
        <v>2110020109</v>
      </c>
      <c r="B1283" t="s">
        <v>1086</v>
      </c>
      <c r="C1283">
        <v>2310210154</v>
      </c>
      <c r="D1283" t="s">
        <v>2533</v>
      </c>
      <c r="E1283">
        <v>2410170233</v>
      </c>
      <c r="F1283" t="s">
        <v>3294</v>
      </c>
      <c r="G1283" t="s">
        <v>36</v>
      </c>
      <c r="H1283">
        <v>8000</v>
      </c>
      <c r="I1283">
        <v>2</v>
      </c>
      <c r="J1283">
        <v>8000</v>
      </c>
      <c r="K1283">
        <f>+VLOOKUP(E1283,Costos!$A$1:$I$716100,9,FALSE)</f>
        <v>2.9669999999999998E-2</v>
      </c>
      <c r="L1283" t="str">
        <f t="shared" si="50"/>
        <v>241</v>
      </c>
      <c r="M1283" t="str">
        <f t="shared" si="51"/>
        <v>241017</v>
      </c>
      <c r="N1283" t="str">
        <f>IFERROR(IF(L1283="231","231",VLOOKUP(E1283,Materiales!$A$1:$G$37443,7,FALSE)),"N/A")</f>
        <v>Puntas</v>
      </c>
    </row>
    <row r="1284" spans="1:14" x14ac:dyDescent="0.25">
      <c r="A1284">
        <v>2110020109</v>
      </c>
      <c r="B1284" t="s">
        <v>1086</v>
      </c>
      <c r="C1284">
        <v>2310210154</v>
      </c>
      <c r="D1284" t="s">
        <v>2533</v>
      </c>
      <c r="E1284">
        <v>2310180039</v>
      </c>
      <c r="F1284" t="s">
        <v>62</v>
      </c>
      <c r="G1284" t="s">
        <v>89</v>
      </c>
      <c r="H1284">
        <v>25.333300000000001</v>
      </c>
      <c r="I1284">
        <v>2</v>
      </c>
      <c r="J1284">
        <v>8000</v>
      </c>
      <c r="K1284">
        <f>+VLOOKUP(E1284,Costos!$A$1:$I$716100,9,FALSE)</f>
        <v>8.2523269999999993</v>
      </c>
      <c r="L1284" t="str">
        <f t="shared" si="50"/>
        <v>231</v>
      </c>
      <c r="M1284" t="str">
        <f t="shared" si="51"/>
        <v>231018</v>
      </c>
      <c r="N1284" t="str">
        <f>IFERROR(IF(L1284="231","231",VLOOKUP(E1284,Materiales!$A$1:$G$37443,7,FALSE)),"N/A")</f>
        <v>231</v>
      </c>
    </row>
    <row r="1285" spans="1:14" x14ac:dyDescent="0.25">
      <c r="A1285">
        <v>2110020109</v>
      </c>
      <c r="B1285" t="s">
        <v>1086</v>
      </c>
      <c r="C1285">
        <v>2310180039</v>
      </c>
      <c r="D1285" t="s">
        <v>62</v>
      </c>
      <c r="E1285">
        <v>2430450001</v>
      </c>
      <c r="F1285" t="s">
        <v>93</v>
      </c>
      <c r="G1285" t="s">
        <v>89</v>
      </c>
      <c r="H1285">
        <v>2.5333000000000001</v>
      </c>
      <c r="I1285">
        <v>3</v>
      </c>
      <c r="J1285">
        <v>8000</v>
      </c>
      <c r="K1285">
        <f>+VLOOKUP(E1285,Costos!$A$1:$I$716100,9,FALSE)</f>
        <v>6.0336119999999998</v>
      </c>
      <c r="L1285" t="str">
        <f t="shared" si="50"/>
        <v>243</v>
      </c>
      <c r="M1285" t="str">
        <f t="shared" si="51"/>
        <v>243045</v>
      </c>
      <c r="N1285" t="str">
        <f>IFERROR(IF(L1285="231","231",VLOOKUP(E1285,Materiales!$A$1:$G$37443,7,FALSE)),"N/A")</f>
        <v>Varios</v>
      </c>
    </row>
    <row r="1286" spans="1:14" x14ac:dyDescent="0.25">
      <c r="A1286">
        <v>2110020109</v>
      </c>
      <c r="B1286" t="s">
        <v>1086</v>
      </c>
      <c r="C1286">
        <v>2310180039</v>
      </c>
      <c r="D1286" t="s">
        <v>62</v>
      </c>
      <c r="E1286">
        <v>2310180048</v>
      </c>
      <c r="F1286" t="s">
        <v>94</v>
      </c>
      <c r="G1286" t="s">
        <v>89</v>
      </c>
      <c r="H1286">
        <v>3.1667000000000001</v>
      </c>
      <c r="I1286">
        <v>3</v>
      </c>
      <c r="J1286">
        <v>8000</v>
      </c>
      <c r="K1286">
        <f>+VLOOKUP(E1286,Costos!$A$1:$I$716100,9,FALSE)</f>
        <v>2.8371430000000002</v>
      </c>
      <c r="L1286" t="str">
        <f t="shared" si="50"/>
        <v>231</v>
      </c>
      <c r="M1286" t="str">
        <f t="shared" si="51"/>
        <v>231018</v>
      </c>
      <c r="N1286" t="str">
        <f>IFERROR(IF(L1286="231","231",VLOOKUP(E1286,Materiales!$A$1:$G$37443,7,FALSE)),"N/A")</f>
        <v>231</v>
      </c>
    </row>
    <row r="1287" spans="1:14" x14ac:dyDescent="0.25">
      <c r="A1287">
        <v>2110020109</v>
      </c>
      <c r="B1287" t="s">
        <v>1086</v>
      </c>
      <c r="C1287">
        <v>2310180048</v>
      </c>
      <c r="D1287" t="s">
        <v>94</v>
      </c>
      <c r="E1287">
        <v>2410210019</v>
      </c>
      <c r="F1287" t="s">
        <v>113</v>
      </c>
      <c r="G1287" t="s">
        <v>89</v>
      </c>
      <c r="H1287">
        <v>6.3299999999999995E-2</v>
      </c>
      <c r="I1287">
        <v>4</v>
      </c>
      <c r="J1287">
        <v>8000</v>
      </c>
      <c r="K1287">
        <f>+VLOOKUP(E1287,Costos!$A$1:$I$716100,9,FALSE)</f>
        <v>7.7568599999999996</v>
      </c>
      <c r="L1287" t="str">
        <f t="shared" si="50"/>
        <v>241</v>
      </c>
      <c r="M1287" t="str">
        <f t="shared" si="51"/>
        <v>241021</v>
      </c>
      <c r="N1287" t="str">
        <f>IFERROR(IF(L1287="231","231",VLOOKUP(E1287,Materiales!$A$1:$G$37443,7,FALSE)),"N/A")</f>
        <v>Varios</v>
      </c>
    </row>
    <row r="1288" spans="1:14" x14ac:dyDescent="0.25">
      <c r="A1288">
        <v>2110020109</v>
      </c>
      <c r="B1288" t="s">
        <v>1086</v>
      </c>
      <c r="C1288">
        <v>2310180048</v>
      </c>
      <c r="D1288" t="s">
        <v>94</v>
      </c>
      <c r="E1288">
        <v>2430930001</v>
      </c>
      <c r="F1288" t="s">
        <v>114</v>
      </c>
      <c r="G1288" t="s">
        <v>89</v>
      </c>
      <c r="H1288">
        <v>1.615</v>
      </c>
      <c r="I1288">
        <v>4</v>
      </c>
      <c r="J1288">
        <v>8000</v>
      </c>
      <c r="K1288">
        <f>+VLOOKUP(E1288,Costos!$A$1:$I$716100,9,FALSE)</f>
        <v>5.7966670000000002</v>
      </c>
      <c r="L1288" t="str">
        <f t="shared" si="50"/>
        <v>243</v>
      </c>
      <c r="M1288" t="str">
        <f t="shared" si="51"/>
        <v>243093</v>
      </c>
      <c r="N1288" t="str">
        <f>IFERROR(IF(L1288="231","231",VLOOKUP(E1288,Materiales!$A$1:$G$37443,7,FALSE)),"N/A")</f>
        <v>Alcohol</v>
      </c>
    </row>
    <row r="1289" spans="1:14" x14ac:dyDescent="0.25">
      <c r="A1289">
        <v>2110020109</v>
      </c>
      <c r="B1289" t="s">
        <v>1086</v>
      </c>
      <c r="C1289">
        <v>2310180048</v>
      </c>
      <c r="D1289" t="s">
        <v>94</v>
      </c>
      <c r="E1289">
        <v>2430880022</v>
      </c>
      <c r="F1289" t="s">
        <v>115</v>
      </c>
      <c r="G1289" t="s">
        <v>89</v>
      </c>
      <c r="H1289">
        <v>9.4999999999999998E-3</v>
      </c>
      <c r="I1289">
        <v>4</v>
      </c>
      <c r="J1289">
        <v>8000</v>
      </c>
      <c r="K1289">
        <f>+VLOOKUP(E1289,Costos!$A$1:$I$716100,9,FALSE)</f>
        <v>6.1924229999999998</v>
      </c>
      <c r="L1289" t="str">
        <f t="shared" si="50"/>
        <v>243</v>
      </c>
      <c r="M1289" t="str">
        <f t="shared" si="51"/>
        <v>243088</v>
      </c>
      <c r="N1289" t="str">
        <f>IFERROR(IF(L1289="231","231",VLOOKUP(E1289,Materiales!$A$1:$G$37443,7,FALSE)),"N/A")</f>
        <v>Varios</v>
      </c>
    </row>
    <row r="1290" spans="1:14" x14ac:dyDescent="0.25">
      <c r="A1290">
        <v>2110020109</v>
      </c>
      <c r="B1290" t="s">
        <v>1086</v>
      </c>
      <c r="C1290">
        <v>2310180039</v>
      </c>
      <c r="D1290" t="s">
        <v>62</v>
      </c>
      <c r="E1290">
        <v>2410210003</v>
      </c>
      <c r="F1290" t="s">
        <v>95</v>
      </c>
      <c r="G1290" t="s">
        <v>89</v>
      </c>
      <c r="H1290">
        <v>5.0667</v>
      </c>
      <c r="I1290">
        <v>3</v>
      </c>
      <c r="J1290">
        <v>8000</v>
      </c>
      <c r="K1290">
        <f>+VLOOKUP(E1290,Costos!$A$1:$I$716100,9,FALSE)</f>
        <v>4.9316240000000002</v>
      </c>
      <c r="L1290" t="str">
        <f t="shared" si="50"/>
        <v>241</v>
      </c>
      <c r="M1290" t="str">
        <f t="shared" si="51"/>
        <v>241021</v>
      </c>
      <c r="N1290" t="str">
        <f>IFERROR(IF(L1290="231","231",VLOOKUP(E1290,Materiales!$A$1:$G$37443,7,FALSE)),"N/A")</f>
        <v>Varios</v>
      </c>
    </row>
    <row r="1291" spans="1:14" x14ac:dyDescent="0.25">
      <c r="A1291">
        <v>2110020109</v>
      </c>
      <c r="B1291" t="s">
        <v>1086</v>
      </c>
      <c r="C1291">
        <v>2310180039</v>
      </c>
      <c r="D1291" t="s">
        <v>62</v>
      </c>
      <c r="E1291">
        <v>2410090267</v>
      </c>
      <c r="F1291" t="s">
        <v>96</v>
      </c>
      <c r="G1291" t="s">
        <v>89</v>
      </c>
      <c r="H1291">
        <v>0.43070000000000003</v>
      </c>
      <c r="I1291">
        <v>3</v>
      </c>
      <c r="J1291">
        <v>8000</v>
      </c>
      <c r="K1291">
        <f>+VLOOKUP(E1291,Costos!$A$1:$I$716100,9,FALSE)</f>
        <v>123.04801999999999</v>
      </c>
      <c r="L1291" t="str">
        <f t="shared" si="50"/>
        <v>241</v>
      </c>
      <c r="M1291" t="str">
        <f t="shared" si="51"/>
        <v>241009</v>
      </c>
      <c r="N1291" t="str">
        <f>IFERROR(IF(L1291="231","231",VLOOKUP(E1291,Materiales!$A$1:$G$37443,7,FALSE)),"N/A")</f>
        <v>Spectra</v>
      </c>
    </row>
    <row r="1292" spans="1:14" x14ac:dyDescent="0.25">
      <c r="A1292">
        <v>2110020109</v>
      </c>
      <c r="B1292" t="s">
        <v>1086</v>
      </c>
      <c r="C1292">
        <v>2310180039</v>
      </c>
      <c r="D1292" t="s">
        <v>62</v>
      </c>
      <c r="E1292">
        <v>2410090266</v>
      </c>
      <c r="F1292" t="s">
        <v>100</v>
      </c>
      <c r="G1292" t="s">
        <v>89</v>
      </c>
      <c r="H1292">
        <v>0.32929999999999998</v>
      </c>
      <c r="I1292">
        <v>3</v>
      </c>
      <c r="J1292">
        <v>8000</v>
      </c>
      <c r="K1292">
        <f>+VLOOKUP(E1292,Costos!$A$1:$I$716100,9,FALSE)</f>
        <v>160.80131600000001</v>
      </c>
      <c r="L1292" t="str">
        <f t="shared" si="50"/>
        <v>241</v>
      </c>
      <c r="M1292" t="str">
        <f t="shared" si="51"/>
        <v>241009</v>
      </c>
      <c r="N1292" t="str">
        <f>IFERROR(IF(L1292="231","231",VLOOKUP(E1292,Materiales!$A$1:$G$37443,7,FALSE)),"N/A")</f>
        <v>Spectra</v>
      </c>
    </row>
    <row r="1293" spans="1:14" x14ac:dyDescent="0.25">
      <c r="A1293">
        <v>2110020109</v>
      </c>
      <c r="B1293" t="s">
        <v>1086</v>
      </c>
      <c r="C1293">
        <v>2310180039</v>
      </c>
      <c r="D1293" t="s">
        <v>62</v>
      </c>
      <c r="E1293">
        <v>2410090268</v>
      </c>
      <c r="F1293" t="s">
        <v>97</v>
      </c>
      <c r="G1293" t="s">
        <v>89</v>
      </c>
      <c r="H1293">
        <v>7.5999999999999998E-2</v>
      </c>
      <c r="I1293">
        <v>3</v>
      </c>
      <c r="J1293">
        <v>8000</v>
      </c>
      <c r="K1293">
        <f>+VLOOKUP(E1293,Costos!$A$1:$I$716100,9,FALSE)</f>
        <v>126.46600100000001</v>
      </c>
      <c r="L1293" t="str">
        <f t="shared" si="50"/>
        <v>241</v>
      </c>
      <c r="M1293" t="str">
        <f t="shared" si="51"/>
        <v>241009</v>
      </c>
      <c r="N1293" t="str">
        <f>IFERROR(IF(L1293="231","231",VLOOKUP(E1293,Materiales!$A$1:$G$37443,7,FALSE)),"N/A")</f>
        <v>Spectra</v>
      </c>
    </row>
    <row r="1294" spans="1:14" x14ac:dyDescent="0.25">
      <c r="A1294">
        <v>2110020109</v>
      </c>
      <c r="B1294" t="s">
        <v>1086</v>
      </c>
      <c r="C1294">
        <v>2310180039</v>
      </c>
      <c r="D1294" t="s">
        <v>62</v>
      </c>
      <c r="E1294">
        <v>2410090265</v>
      </c>
      <c r="F1294" t="s">
        <v>103</v>
      </c>
      <c r="G1294" t="s">
        <v>89</v>
      </c>
      <c r="H1294">
        <v>0.17730000000000001</v>
      </c>
      <c r="I1294">
        <v>3</v>
      </c>
      <c r="J1294">
        <v>8000</v>
      </c>
      <c r="K1294">
        <f>+VLOOKUP(E1294,Costos!$A$1:$I$716100,9,FALSE)</f>
        <v>86.356539999999995</v>
      </c>
      <c r="L1294" t="str">
        <f t="shared" si="50"/>
        <v>241</v>
      </c>
      <c r="M1294" t="str">
        <f t="shared" si="51"/>
        <v>241009</v>
      </c>
      <c r="N1294" t="str">
        <f>IFERROR(IF(L1294="231","231",VLOOKUP(E1294,Materiales!$A$1:$G$37443,7,FALSE)),"N/A")</f>
        <v>Spectra</v>
      </c>
    </row>
    <row r="1295" spans="1:14" x14ac:dyDescent="0.25">
      <c r="A1295">
        <v>2110020109</v>
      </c>
      <c r="B1295" t="s">
        <v>1086</v>
      </c>
      <c r="C1295">
        <v>2110020109</v>
      </c>
      <c r="D1295" t="s">
        <v>1086</v>
      </c>
      <c r="E1295">
        <v>2310210155</v>
      </c>
      <c r="F1295" t="s">
        <v>2534</v>
      </c>
      <c r="G1295" t="s">
        <v>36</v>
      </c>
      <c r="H1295">
        <v>8000</v>
      </c>
      <c r="I1295">
        <v>1</v>
      </c>
      <c r="J1295">
        <v>8000</v>
      </c>
      <c r="K1295">
        <f>+VLOOKUP(E1295,Costos!$A$1:$I$716100,9,FALSE)</f>
        <v>0.222995</v>
      </c>
      <c r="L1295" t="str">
        <f t="shared" si="50"/>
        <v>231</v>
      </c>
      <c r="M1295" t="str">
        <f t="shared" si="51"/>
        <v>231021</v>
      </c>
      <c r="N1295" t="str">
        <f>IFERROR(IF(L1295="231","231",VLOOKUP(E1295,Materiales!$A$1:$G$37443,7,FALSE)),"N/A")</f>
        <v>231</v>
      </c>
    </row>
    <row r="1296" spans="1:14" x14ac:dyDescent="0.25">
      <c r="A1296">
        <v>2110020109</v>
      </c>
      <c r="B1296" t="s">
        <v>1086</v>
      </c>
      <c r="C1296">
        <v>2310210155</v>
      </c>
      <c r="D1296" t="s">
        <v>2534</v>
      </c>
      <c r="E1296">
        <v>2310090497</v>
      </c>
      <c r="F1296" t="s">
        <v>4740</v>
      </c>
      <c r="G1296" t="s">
        <v>36</v>
      </c>
      <c r="H1296">
        <v>8000</v>
      </c>
      <c r="I1296">
        <v>2</v>
      </c>
      <c r="J1296">
        <v>8000</v>
      </c>
      <c r="K1296">
        <f>+VLOOKUP(E1296,Costos!$A$1:$I$716100,9,FALSE)</f>
        <v>5.3275999999999997E-2</v>
      </c>
      <c r="L1296" t="str">
        <f t="shared" si="50"/>
        <v>231</v>
      </c>
      <c r="M1296" t="str">
        <f t="shared" si="51"/>
        <v>231009</v>
      </c>
      <c r="N1296" t="str">
        <f>IFERROR(IF(L1296="231","231",VLOOKUP(E1296,Materiales!$A$1:$G$37443,7,FALSE)),"N/A")</f>
        <v>231</v>
      </c>
    </row>
    <row r="1297" spans="1:14" x14ac:dyDescent="0.25">
      <c r="A1297">
        <v>2110020109</v>
      </c>
      <c r="B1297" t="s">
        <v>1086</v>
      </c>
      <c r="C1297">
        <v>2310090497</v>
      </c>
      <c r="D1297" t="s">
        <v>4740</v>
      </c>
      <c r="E1297">
        <v>2410200005</v>
      </c>
      <c r="F1297" t="s">
        <v>3306</v>
      </c>
      <c r="G1297" t="s">
        <v>3152</v>
      </c>
      <c r="H1297">
        <v>4.0000000000000002E-4</v>
      </c>
      <c r="I1297">
        <v>3</v>
      </c>
      <c r="J1297">
        <v>8000</v>
      </c>
      <c r="K1297">
        <f>+VLOOKUP(E1297,Costos!$A$1:$I$716100,9,FALSE)</f>
        <v>26.802499999999998</v>
      </c>
      <c r="L1297" t="str">
        <f t="shared" si="50"/>
        <v>241</v>
      </c>
      <c r="M1297" t="str">
        <f t="shared" si="51"/>
        <v>241020</v>
      </c>
      <c r="N1297" t="str">
        <f>IFERROR(IF(L1297="231","231",VLOOKUP(E1297,Materiales!$A$1:$G$37443,7,FALSE)),"N/A")</f>
        <v>Varios</v>
      </c>
    </row>
    <row r="1298" spans="1:14" x14ac:dyDescent="0.25">
      <c r="A1298">
        <v>2110020109</v>
      </c>
      <c r="B1298" t="s">
        <v>1086</v>
      </c>
      <c r="C1298">
        <v>2310090497</v>
      </c>
      <c r="D1298" t="s">
        <v>4740</v>
      </c>
      <c r="E1298">
        <v>2410110108</v>
      </c>
      <c r="F1298" t="s">
        <v>3256</v>
      </c>
      <c r="G1298" t="s">
        <v>89</v>
      </c>
      <c r="H1298">
        <v>4.0000000000000001E-3</v>
      </c>
      <c r="I1298">
        <v>3</v>
      </c>
      <c r="J1298">
        <v>8000</v>
      </c>
      <c r="K1298">
        <f>+VLOOKUP(E1298,Costos!$A$1:$I$716100,9,FALSE)</f>
        <v>89.025000000000006</v>
      </c>
      <c r="L1298" t="str">
        <f t="shared" si="50"/>
        <v>241</v>
      </c>
      <c r="M1298" t="str">
        <f t="shared" si="51"/>
        <v>241011</v>
      </c>
      <c r="N1298" t="str">
        <f>IFERROR(IF(L1298="231","231",VLOOKUP(E1298,Materiales!$A$1:$G$37443,7,FALSE)),"N/A")</f>
        <v>tintas</v>
      </c>
    </row>
    <row r="1299" spans="1:14" x14ac:dyDescent="0.25">
      <c r="A1299">
        <v>2110020109</v>
      </c>
      <c r="B1299" t="s">
        <v>1086</v>
      </c>
      <c r="C1299">
        <v>2310090497</v>
      </c>
      <c r="D1299" t="s">
        <v>4740</v>
      </c>
      <c r="E1299">
        <v>2310090463</v>
      </c>
      <c r="F1299" t="s">
        <v>2278</v>
      </c>
      <c r="G1299" t="s">
        <v>36</v>
      </c>
      <c r="H1299">
        <v>8000</v>
      </c>
      <c r="I1299">
        <v>3</v>
      </c>
      <c r="J1299">
        <v>8000</v>
      </c>
      <c r="K1299">
        <f>+VLOOKUP(E1299,Costos!$A$1:$I$716100,9,FALSE)</f>
        <v>3.9739999999999998E-2</v>
      </c>
      <c r="L1299" t="str">
        <f t="shared" si="50"/>
        <v>231</v>
      </c>
      <c r="M1299" t="str">
        <f t="shared" si="51"/>
        <v>231009</v>
      </c>
      <c r="N1299" t="str">
        <f>IFERROR(IF(L1299="231","231",VLOOKUP(E1299,Materiales!$A$1:$G$37443,7,FALSE)),"N/A")</f>
        <v>231</v>
      </c>
    </row>
    <row r="1300" spans="1:14" x14ac:dyDescent="0.25">
      <c r="A1300">
        <v>2110020109</v>
      </c>
      <c r="B1300" t="s">
        <v>1086</v>
      </c>
      <c r="C1300">
        <v>2310090463</v>
      </c>
      <c r="D1300" t="s">
        <v>2278</v>
      </c>
      <c r="E1300">
        <v>2410090299</v>
      </c>
      <c r="F1300" t="s">
        <v>110</v>
      </c>
      <c r="G1300" t="s">
        <v>89</v>
      </c>
      <c r="H1300">
        <v>0.8</v>
      </c>
      <c r="I1300">
        <v>4</v>
      </c>
      <c r="J1300">
        <v>8000</v>
      </c>
      <c r="K1300">
        <f>+VLOOKUP(E1300,Costos!$A$1:$I$716100,9,FALSE)</f>
        <v>12.364959000000001</v>
      </c>
      <c r="L1300" t="str">
        <f t="shared" si="50"/>
        <v>241</v>
      </c>
      <c r="M1300" t="str">
        <f t="shared" si="51"/>
        <v>241009</v>
      </c>
      <c r="N1300" t="str">
        <f>IFERROR(IF(L1300="231","231",VLOOKUP(E1300,Materiales!$A$1:$G$37443,7,FALSE)),"N/A")</f>
        <v>Masterbach</v>
      </c>
    </row>
    <row r="1301" spans="1:14" x14ac:dyDescent="0.25">
      <c r="A1301">
        <v>2110020109</v>
      </c>
      <c r="B1301" t="s">
        <v>1086</v>
      </c>
      <c r="C1301">
        <v>2310090463</v>
      </c>
      <c r="D1301" t="s">
        <v>2278</v>
      </c>
      <c r="E1301">
        <v>2410290142</v>
      </c>
      <c r="F1301" t="s">
        <v>3337</v>
      </c>
      <c r="G1301" t="s">
        <v>89</v>
      </c>
      <c r="H1301">
        <v>40</v>
      </c>
      <c r="I1301">
        <v>4</v>
      </c>
      <c r="J1301">
        <v>8000</v>
      </c>
      <c r="K1301">
        <f>+VLOOKUP(E1301,Costos!$A$1:$I$716100,9,FALSE)</f>
        <v>6.1459729999999997</v>
      </c>
      <c r="L1301" t="str">
        <f t="shared" si="50"/>
        <v>241</v>
      </c>
      <c r="M1301" t="str">
        <f t="shared" si="51"/>
        <v>241029</v>
      </c>
      <c r="N1301" t="str">
        <f>IFERROR(IF(L1301="231","231",VLOOKUP(E1301,Materiales!$A$1:$G$37443,7,FALSE)),"N/A")</f>
        <v>Resinas</v>
      </c>
    </row>
    <row r="1302" spans="1:14" x14ac:dyDescent="0.25">
      <c r="A1302">
        <v>2110020109</v>
      </c>
      <c r="B1302" t="s">
        <v>1086</v>
      </c>
      <c r="C1302">
        <v>2310210155</v>
      </c>
      <c r="D1302" t="s">
        <v>2534</v>
      </c>
      <c r="E1302">
        <v>2310160244</v>
      </c>
      <c r="F1302" t="s">
        <v>2359</v>
      </c>
      <c r="G1302" t="s">
        <v>36</v>
      </c>
      <c r="H1302">
        <v>8000</v>
      </c>
      <c r="I1302">
        <v>2</v>
      </c>
      <c r="J1302">
        <v>8000</v>
      </c>
      <c r="K1302">
        <f>+VLOOKUP(E1302,Costos!$A$1:$I$716100,9,FALSE)</f>
        <v>2.4087999999999998E-2</v>
      </c>
      <c r="L1302" t="str">
        <f t="shared" si="50"/>
        <v>231</v>
      </c>
      <c r="M1302" t="str">
        <f t="shared" si="51"/>
        <v>231016</v>
      </c>
      <c r="N1302" t="str">
        <f>IFERROR(IF(L1302="231","231",VLOOKUP(E1302,Materiales!$A$1:$G$37443,7,FALSE)),"N/A")</f>
        <v>231</v>
      </c>
    </row>
    <row r="1303" spans="1:14" x14ac:dyDescent="0.25">
      <c r="A1303">
        <v>2110020109</v>
      </c>
      <c r="B1303" t="s">
        <v>1086</v>
      </c>
      <c r="C1303">
        <v>2310160244</v>
      </c>
      <c r="D1303" t="s">
        <v>2359</v>
      </c>
      <c r="E1303">
        <v>2410090299</v>
      </c>
      <c r="F1303" t="s">
        <v>110</v>
      </c>
      <c r="G1303" t="s">
        <v>89</v>
      </c>
      <c r="H1303">
        <v>0.39360000000000001</v>
      </c>
      <c r="I1303">
        <v>3</v>
      </c>
      <c r="J1303">
        <v>8000</v>
      </c>
      <c r="K1303">
        <f>+VLOOKUP(E1303,Costos!$A$1:$I$716100,9,FALSE)</f>
        <v>12.364959000000001</v>
      </c>
      <c r="L1303" t="str">
        <f t="shared" si="50"/>
        <v>241</v>
      </c>
      <c r="M1303" t="str">
        <f t="shared" si="51"/>
        <v>241009</v>
      </c>
      <c r="N1303" t="str">
        <f>IFERROR(IF(L1303="231","231",VLOOKUP(E1303,Materiales!$A$1:$G$37443,7,FALSE)),"N/A")</f>
        <v>Masterbach</v>
      </c>
    </row>
    <row r="1304" spans="1:14" x14ac:dyDescent="0.25">
      <c r="A1304">
        <v>2110020109</v>
      </c>
      <c r="B1304" t="s">
        <v>1086</v>
      </c>
      <c r="C1304">
        <v>2310160244</v>
      </c>
      <c r="D1304" t="s">
        <v>2359</v>
      </c>
      <c r="E1304">
        <v>2410290215</v>
      </c>
      <c r="F1304" t="s">
        <v>3343</v>
      </c>
      <c r="G1304" t="s">
        <v>89</v>
      </c>
      <c r="H1304">
        <v>16.64</v>
      </c>
      <c r="I1304">
        <v>3</v>
      </c>
      <c r="J1304">
        <v>8000</v>
      </c>
      <c r="K1304">
        <f>+VLOOKUP(E1304,Costos!$A$1:$I$716100,9,FALSE)</f>
        <v>6.9057969999999997</v>
      </c>
      <c r="L1304" t="str">
        <f t="shared" si="50"/>
        <v>241</v>
      </c>
      <c r="M1304" t="str">
        <f t="shared" si="51"/>
        <v>241029</v>
      </c>
      <c r="N1304" t="str">
        <f>IFERROR(IF(L1304="231","231",VLOOKUP(E1304,Materiales!$A$1:$G$37443,7,FALSE)),"N/A")</f>
        <v>Resinas</v>
      </c>
    </row>
    <row r="1305" spans="1:14" x14ac:dyDescent="0.25">
      <c r="A1305">
        <v>2110020109</v>
      </c>
      <c r="B1305" t="s">
        <v>1086</v>
      </c>
      <c r="C1305">
        <v>2310210155</v>
      </c>
      <c r="D1305" t="s">
        <v>2534</v>
      </c>
      <c r="E1305">
        <v>2310160254</v>
      </c>
      <c r="F1305" t="s">
        <v>2369</v>
      </c>
      <c r="G1305" t="s">
        <v>36</v>
      </c>
      <c r="H1305">
        <v>8000</v>
      </c>
      <c r="I1305">
        <v>2</v>
      </c>
      <c r="J1305">
        <v>8000</v>
      </c>
      <c r="K1305">
        <f>+VLOOKUP(E1305,Costos!$A$1:$I$716100,9,FALSE)</f>
        <v>1.4474000000000001E-2</v>
      </c>
      <c r="L1305" t="str">
        <f t="shared" si="50"/>
        <v>231</v>
      </c>
      <c r="M1305" t="str">
        <f t="shared" si="51"/>
        <v>231016</v>
      </c>
      <c r="N1305" t="str">
        <f>IFERROR(IF(L1305="231","231",VLOOKUP(E1305,Materiales!$A$1:$G$37443,7,FALSE)),"N/A")</f>
        <v>231</v>
      </c>
    </row>
    <row r="1306" spans="1:14" x14ac:dyDescent="0.25">
      <c r="A1306">
        <v>2110020109</v>
      </c>
      <c r="B1306" t="s">
        <v>1086</v>
      </c>
      <c r="C1306">
        <v>2310160254</v>
      </c>
      <c r="D1306" t="s">
        <v>2369</v>
      </c>
      <c r="E1306">
        <v>2410090299</v>
      </c>
      <c r="F1306" t="s">
        <v>110</v>
      </c>
      <c r="G1306" t="s">
        <v>89</v>
      </c>
      <c r="H1306">
        <v>0.192</v>
      </c>
      <c r="I1306">
        <v>3</v>
      </c>
      <c r="J1306">
        <v>8000</v>
      </c>
      <c r="K1306">
        <f>+VLOOKUP(E1306,Costos!$A$1:$I$716100,9,FALSE)</f>
        <v>12.364959000000001</v>
      </c>
      <c r="L1306" t="str">
        <f t="shared" si="50"/>
        <v>241</v>
      </c>
      <c r="M1306" t="str">
        <f t="shared" si="51"/>
        <v>241009</v>
      </c>
      <c r="N1306" t="str">
        <f>IFERROR(IF(L1306="231","231",VLOOKUP(E1306,Materiales!$A$1:$G$37443,7,FALSE)),"N/A")</f>
        <v>Masterbach</v>
      </c>
    </row>
    <row r="1307" spans="1:14" x14ac:dyDescent="0.25">
      <c r="A1307">
        <v>2110020109</v>
      </c>
      <c r="B1307" t="s">
        <v>1086</v>
      </c>
      <c r="C1307">
        <v>2310160254</v>
      </c>
      <c r="D1307" t="s">
        <v>2369</v>
      </c>
      <c r="E1307">
        <v>2410290626</v>
      </c>
      <c r="F1307" t="s">
        <v>92</v>
      </c>
      <c r="G1307" t="s">
        <v>89</v>
      </c>
      <c r="H1307">
        <v>10.222200000000001</v>
      </c>
      <c r="I1307">
        <v>3</v>
      </c>
      <c r="J1307">
        <v>8000</v>
      </c>
      <c r="K1307">
        <f>+VLOOKUP(E1307,Costos!$A$1:$I$716100,9,FALSE)</f>
        <v>6.3063640000000003</v>
      </c>
      <c r="L1307" t="str">
        <f t="shared" si="50"/>
        <v>241</v>
      </c>
      <c r="M1307" t="str">
        <f t="shared" si="51"/>
        <v>241029</v>
      </c>
      <c r="N1307" t="str">
        <f>IFERROR(IF(L1307="231","231",VLOOKUP(E1307,Materiales!$A$1:$G$37443,7,FALSE)),"N/A")</f>
        <v>Resinas</v>
      </c>
    </row>
    <row r="1308" spans="1:14" x14ac:dyDescent="0.25">
      <c r="A1308">
        <v>2110020109</v>
      </c>
      <c r="B1308" t="s">
        <v>1086</v>
      </c>
      <c r="C1308">
        <v>2310210155</v>
      </c>
      <c r="D1308" t="s">
        <v>2534</v>
      </c>
      <c r="E1308">
        <v>2410170037</v>
      </c>
      <c r="F1308" t="s">
        <v>3279</v>
      </c>
      <c r="G1308" t="s">
        <v>36</v>
      </c>
      <c r="H1308">
        <v>8000</v>
      </c>
      <c r="I1308">
        <v>2</v>
      </c>
      <c r="J1308">
        <v>8000</v>
      </c>
      <c r="K1308">
        <f>+VLOOKUP(E1308,Costos!$A$1:$I$716100,9,FALSE)</f>
        <v>4.2382999999999997E-2</v>
      </c>
      <c r="L1308" t="str">
        <f t="shared" si="50"/>
        <v>241</v>
      </c>
      <c r="M1308" t="str">
        <f t="shared" si="51"/>
        <v>241017</v>
      </c>
      <c r="N1308" t="str">
        <f>IFERROR(IF(L1308="231","231",VLOOKUP(E1308,Materiales!$A$1:$G$37443,7,FALSE)),"N/A")</f>
        <v>Filtros</v>
      </c>
    </row>
    <row r="1309" spans="1:14" x14ac:dyDescent="0.25">
      <c r="A1309">
        <v>2110020109</v>
      </c>
      <c r="B1309" t="s">
        <v>1086</v>
      </c>
      <c r="C1309">
        <v>2310210155</v>
      </c>
      <c r="D1309" t="s">
        <v>2534</v>
      </c>
      <c r="E1309">
        <v>2410170233</v>
      </c>
      <c r="F1309" t="s">
        <v>3294</v>
      </c>
      <c r="G1309" t="s">
        <v>36</v>
      </c>
      <c r="H1309">
        <v>8000</v>
      </c>
      <c r="I1309">
        <v>2</v>
      </c>
      <c r="J1309">
        <v>8000</v>
      </c>
      <c r="K1309">
        <f>+VLOOKUP(E1309,Costos!$A$1:$I$716100,9,FALSE)</f>
        <v>2.9669999999999998E-2</v>
      </c>
      <c r="L1309" t="str">
        <f t="shared" si="50"/>
        <v>241</v>
      </c>
      <c r="M1309" t="str">
        <f t="shared" si="51"/>
        <v>241017</v>
      </c>
      <c r="N1309" t="str">
        <f>IFERROR(IF(L1309="231","231",VLOOKUP(E1309,Materiales!$A$1:$G$37443,7,FALSE)),"N/A")</f>
        <v>Puntas</v>
      </c>
    </row>
    <row r="1310" spans="1:14" x14ac:dyDescent="0.25">
      <c r="A1310">
        <v>2110020109</v>
      </c>
      <c r="B1310" t="s">
        <v>1086</v>
      </c>
      <c r="C1310">
        <v>2310210155</v>
      </c>
      <c r="D1310" t="s">
        <v>2534</v>
      </c>
      <c r="E1310">
        <v>2310180051</v>
      </c>
      <c r="F1310" t="s">
        <v>79</v>
      </c>
      <c r="G1310" t="s">
        <v>89</v>
      </c>
      <c r="H1310">
        <v>25.333300000000001</v>
      </c>
      <c r="I1310">
        <v>2</v>
      </c>
      <c r="J1310">
        <v>8000</v>
      </c>
      <c r="K1310">
        <f>+VLOOKUP(E1310,Costos!$A$1:$I$716100,9,FALSE)</f>
        <v>4.3123570000000004</v>
      </c>
      <c r="L1310" t="str">
        <f t="shared" si="50"/>
        <v>231</v>
      </c>
      <c r="M1310" t="str">
        <f t="shared" si="51"/>
        <v>231018</v>
      </c>
      <c r="N1310" t="str">
        <f>IFERROR(IF(L1310="231","231",VLOOKUP(E1310,Materiales!$A$1:$G$37443,7,FALSE)),"N/A")</f>
        <v>231</v>
      </c>
    </row>
    <row r="1311" spans="1:14" x14ac:dyDescent="0.25">
      <c r="A1311">
        <v>2110020109</v>
      </c>
      <c r="B1311" t="s">
        <v>1086</v>
      </c>
      <c r="C1311">
        <v>2310180051</v>
      </c>
      <c r="D1311" t="s">
        <v>79</v>
      </c>
      <c r="E1311">
        <v>2430450001</v>
      </c>
      <c r="F1311" t="s">
        <v>93</v>
      </c>
      <c r="G1311" t="s">
        <v>89</v>
      </c>
      <c r="H1311">
        <v>2.5333000000000001</v>
      </c>
      <c r="I1311">
        <v>3</v>
      </c>
      <c r="J1311">
        <v>8000</v>
      </c>
      <c r="K1311">
        <f>+VLOOKUP(E1311,Costos!$A$1:$I$716100,9,FALSE)</f>
        <v>6.0336119999999998</v>
      </c>
      <c r="L1311" t="str">
        <f t="shared" si="50"/>
        <v>243</v>
      </c>
      <c r="M1311" t="str">
        <f t="shared" si="51"/>
        <v>243045</v>
      </c>
      <c r="N1311" t="str">
        <f>IFERROR(IF(L1311="231","231",VLOOKUP(E1311,Materiales!$A$1:$G$37443,7,FALSE)),"N/A")</f>
        <v>Varios</v>
      </c>
    </row>
    <row r="1312" spans="1:14" x14ac:dyDescent="0.25">
      <c r="A1312">
        <v>2110020109</v>
      </c>
      <c r="B1312" t="s">
        <v>1086</v>
      </c>
      <c r="C1312">
        <v>2310180051</v>
      </c>
      <c r="D1312" t="s">
        <v>79</v>
      </c>
      <c r="E1312">
        <v>2310180048</v>
      </c>
      <c r="F1312" t="s">
        <v>94</v>
      </c>
      <c r="G1312" t="s">
        <v>89</v>
      </c>
      <c r="H1312">
        <v>3.1667000000000001</v>
      </c>
      <c r="I1312">
        <v>3</v>
      </c>
      <c r="J1312">
        <v>8000</v>
      </c>
      <c r="K1312">
        <f>+VLOOKUP(E1312,Costos!$A$1:$I$716100,9,FALSE)</f>
        <v>2.8371430000000002</v>
      </c>
      <c r="L1312" t="str">
        <f t="shared" si="50"/>
        <v>231</v>
      </c>
      <c r="M1312" t="str">
        <f t="shared" si="51"/>
        <v>231018</v>
      </c>
      <c r="N1312" t="str">
        <f>IFERROR(IF(L1312="231","231",VLOOKUP(E1312,Materiales!$A$1:$G$37443,7,FALSE)),"N/A")</f>
        <v>231</v>
      </c>
    </row>
    <row r="1313" spans="1:14" x14ac:dyDescent="0.25">
      <c r="A1313">
        <v>2110020109</v>
      </c>
      <c r="B1313" t="s">
        <v>1086</v>
      </c>
      <c r="C1313">
        <v>2310180048</v>
      </c>
      <c r="D1313" t="s">
        <v>94</v>
      </c>
      <c r="E1313">
        <v>2410210019</v>
      </c>
      <c r="F1313" t="s">
        <v>113</v>
      </c>
      <c r="G1313" t="s">
        <v>89</v>
      </c>
      <c r="H1313">
        <v>6.3299999999999995E-2</v>
      </c>
      <c r="I1313">
        <v>4</v>
      </c>
      <c r="J1313">
        <v>8000</v>
      </c>
      <c r="K1313">
        <f>+VLOOKUP(E1313,Costos!$A$1:$I$716100,9,FALSE)</f>
        <v>7.7568599999999996</v>
      </c>
      <c r="L1313" t="str">
        <f t="shared" si="50"/>
        <v>241</v>
      </c>
      <c r="M1313" t="str">
        <f t="shared" si="51"/>
        <v>241021</v>
      </c>
      <c r="N1313" t="str">
        <f>IFERROR(IF(L1313="231","231",VLOOKUP(E1313,Materiales!$A$1:$G$37443,7,FALSE)),"N/A")</f>
        <v>Varios</v>
      </c>
    </row>
    <row r="1314" spans="1:14" x14ac:dyDescent="0.25">
      <c r="A1314">
        <v>2110020109</v>
      </c>
      <c r="B1314" t="s">
        <v>1086</v>
      </c>
      <c r="C1314">
        <v>2310180048</v>
      </c>
      <c r="D1314" t="s">
        <v>94</v>
      </c>
      <c r="E1314">
        <v>2430930001</v>
      </c>
      <c r="F1314" t="s">
        <v>114</v>
      </c>
      <c r="G1314" t="s">
        <v>89</v>
      </c>
      <c r="H1314">
        <v>1.615</v>
      </c>
      <c r="I1314">
        <v>4</v>
      </c>
      <c r="J1314">
        <v>8000</v>
      </c>
      <c r="K1314">
        <f>+VLOOKUP(E1314,Costos!$A$1:$I$716100,9,FALSE)</f>
        <v>5.7966670000000002</v>
      </c>
      <c r="L1314" t="str">
        <f t="shared" ref="L1314:L1377" si="52">+LEFT(E1314,3)</f>
        <v>243</v>
      </c>
      <c r="M1314" t="str">
        <f t="shared" ref="M1314:M1377" si="53">+LEFT(E1314,6)</f>
        <v>243093</v>
      </c>
      <c r="N1314" t="str">
        <f>IFERROR(IF(L1314="231","231",VLOOKUP(E1314,Materiales!$A$1:$G$37443,7,FALSE)),"N/A")</f>
        <v>Alcohol</v>
      </c>
    </row>
    <row r="1315" spans="1:14" x14ac:dyDescent="0.25">
      <c r="A1315">
        <v>2110020109</v>
      </c>
      <c r="B1315" t="s">
        <v>1086</v>
      </c>
      <c r="C1315">
        <v>2310180048</v>
      </c>
      <c r="D1315" t="s">
        <v>94</v>
      </c>
      <c r="E1315">
        <v>2430880022</v>
      </c>
      <c r="F1315" t="s">
        <v>115</v>
      </c>
      <c r="G1315" t="s">
        <v>89</v>
      </c>
      <c r="H1315">
        <v>9.4999999999999998E-3</v>
      </c>
      <c r="I1315">
        <v>4</v>
      </c>
      <c r="J1315">
        <v>8000</v>
      </c>
      <c r="K1315">
        <f>+VLOOKUP(E1315,Costos!$A$1:$I$716100,9,FALSE)</f>
        <v>6.1924229999999998</v>
      </c>
      <c r="L1315" t="str">
        <f t="shared" si="52"/>
        <v>243</v>
      </c>
      <c r="M1315" t="str">
        <f t="shared" si="53"/>
        <v>243088</v>
      </c>
      <c r="N1315" t="str">
        <f>IFERROR(IF(L1315="231","231",VLOOKUP(E1315,Materiales!$A$1:$G$37443,7,FALSE)),"N/A")</f>
        <v>Varios</v>
      </c>
    </row>
    <row r="1316" spans="1:14" x14ac:dyDescent="0.25">
      <c r="A1316">
        <v>2110020109</v>
      </c>
      <c r="B1316" t="s">
        <v>1086</v>
      </c>
      <c r="C1316">
        <v>2310180051</v>
      </c>
      <c r="D1316" t="s">
        <v>79</v>
      </c>
      <c r="E1316">
        <v>2410210003</v>
      </c>
      <c r="F1316" t="s">
        <v>95</v>
      </c>
      <c r="G1316" t="s">
        <v>89</v>
      </c>
      <c r="H1316">
        <v>5.0667</v>
      </c>
      <c r="I1316">
        <v>3</v>
      </c>
      <c r="J1316">
        <v>8000</v>
      </c>
      <c r="K1316">
        <f>+VLOOKUP(E1316,Costos!$A$1:$I$716100,9,FALSE)</f>
        <v>4.9316240000000002</v>
      </c>
      <c r="L1316" t="str">
        <f t="shared" si="52"/>
        <v>241</v>
      </c>
      <c r="M1316" t="str">
        <f t="shared" si="53"/>
        <v>241021</v>
      </c>
      <c r="N1316" t="str">
        <f>IFERROR(IF(L1316="231","231",VLOOKUP(E1316,Materiales!$A$1:$G$37443,7,FALSE)),"N/A")</f>
        <v>Varios</v>
      </c>
    </row>
    <row r="1317" spans="1:14" x14ac:dyDescent="0.25">
      <c r="A1317">
        <v>2110020109</v>
      </c>
      <c r="B1317" t="s">
        <v>1086</v>
      </c>
      <c r="C1317">
        <v>2310180051</v>
      </c>
      <c r="D1317" t="s">
        <v>79</v>
      </c>
      <c r="E1317">
        <v>2410090268</v>
      </c>
      <c r="F1317" t="s">
        <v>97</v>
      </c>
      <c r="G1317" t="s">
        <v>89</v>
      </c>
      <c r="H1317">
        <v>0.12670000000000001</v>
      </c>
      <c r="I1317">
        <v>3</v>
      </c>
      <c r="J1317">
        <v>8000</v>
      </c>
      <c r="K1317">
        <f>+VLOOKUP(E1317,Costos!$A$1:$I$716100,9,FALSE)</f>
        <v>126.46600100000001</v>
      </c>
      <c r="L1317" t="str">
        <f t="shared" si="52"/>
        <v>241</v>
      </c>
      <c r="M1317" t="str">
        <f t="shared" si="53"/>
        <v>241009</v>
      </c>
      <c r="N1317" t="str">
        <f>IFERROR(IF(L1317="231","231",VLOOKUP(E1317,Materiales!$A$1:$G$37443,7,FALSE)),"N/A")</f>
        <v>Spectra</v>
      </c>
    </row>
    <row r="1318" spans="1:14" x14ac:dyDescent="0.25">
      <c r="A1318">
        <v>2110020109</v>
      </c>
      <c r="B1318" t="s">
        <v>1086</v>
      </c>
      <c r="C1318">
        <v>2110020109</v>
      </c>
      <c r="D1318" t="s">
        <v>1086</v>
      </c>
      <c r="E1318">
        <v>2310210156</v>
      </c>
      <c r="F1318" t="s">
        <v>2535</v>
      </c>
      <c r="G1318" t="s">
        <v>36</v>
      </c>
      <c r="H1318">
        <v>8000</v>
      </c>
      <c r="I1318">
        <v>1</v>
      </c>
      <c r="J1318">
        <v>8000</v>
      </c>
      <c r="K1318">
        <f>+VLOOKUP(E1318,Costos!$A$1:$I$716100,9,FALSE)</f>
        <v>0.23572100000000001</v>
      </c>
      <c r="L1318" t="str">
        <f t="shared" si="52"/>
        <v>231</v>
      </c>
      <c r="M1318" t="str">
        <f t="shared" si="53"/>
        <v>231021</v>
      </c>
      <c r="N1318" t="str">
        <f>IFERROR(IF(L1318="231","231",VLOOKUP(E1318,Materiales!$A$1:$G$37443,7,FALSE)),"N/A")</f>
        <v>231</v>
      </c>
    </row>
    <row r="1319" spans="1:14" x14ac:dyDescent="0.25">
      <c r="A1319">
        <v>2110020109</v>
      </c>
      <c r="B1319" t="s">
        <v>1086</v>
      </c>
      <c r="C1319">
        <v>2310210156</v>
      </c>
      <c r="D1319" t="s">
        <v>2535</v>
      </c>
      <c r="E1319">
        <v>2310090498</v>
      </c>
      <c r="F1319" t="s">
        <v>2294</v>
      </c>
      <c r="G1319" t="s">
        <v>36</v>
      </c>
      <c r="H1319">
        <v>8000</v>
      </c>
      <c r="I1319">
        <v>2</v>
      </c>
      <c r="J1319">
        <v>8000</v>
      </c>
      <c r="K1319">
        <f>+VLOOKUP(E1319,Costos!$A$1:$I$716100,9,FALSE)</f>
        <v>5.8524E-2</v>
      </c>
      <c r="L1319" t="str">
        <f t="shared" si="52"/>
        <v>231</v>
      </c>
      <c r="M1319" t="str">
        <f t="shared" si="53"/>
        <v>231009</v>
      </c>
      <c r="N1319" t="str">
        <f>IFERROR(IF(L1319="231","231",VLOOKUP(E1319,Materiales!$A$1:$G$37443,7,FALSE)),"N/A")</f>
        <v>231</v>
      </c>
    </row>
    <row r="1320" spans="1:14" x14ac:dyDescent="0.25">
      <c r="A1320">
        <v>2110020109</v>
      </c>
      <c r="B1320" t="s">
        <v>1086</v>
      </c>
      <c r="C1320">
        <v>2310090498</v>
      </c>
      <c r="D1320" t="s">
        <v>2294</v>
      </c>
      <c r="E1320">
        <v>2410200005</v>
      </c>
      <c r="F1320" t="s">
        <v>3306</v>
      </c>
      <c r="G1320" t="s">
        <v>3152</v>
      </c>
      <c r="H1320">
        <v>4.0000000000000002E-4</v>
      </c>
      <c r="I1320">
        <v>3</v>
      </c>
      <c r="J1320">
        <v>8000</v>
      </c>
      <c r="K1320">
        <f>+VLOOKUP(E1320,Costos!$A$1:$I$716100,9,FALSE)</f>
        <v>26.802499999999998</v>
      </c>
      <c r="L1320" t="str">
        <f t="shared" si="52"/>
        <v>241</v>
      </c>
      <c r="M1320" t="str">
        <f t="shared" si="53"/>
        <v>241020</v>
      </c>
      <c r="N1320" t="str">
        <f>IFERROR(IF(L1320="231","231",VLOOKUP(E1320,Materiales!$A$1:$G$37443,7,FALSE)),"N/A")</f>
        <v>Varios</v>
      </c>
    </row>
    <row r="1321" spans="1:14" x14ac:dyDescent="0.25">
      <c r="A1321">
        <v>2110020109</v>
      </c>
      <c r="B1321" t="s">
        <v>1086</v>
      </c>
      <c r="C1321">
        <v>2310090498</v>
      </c>
      <c r="D1321" t="s">
        <v>2294</v>
      </c>
      <c r="E1321">
        <v>2410110108</v>
      </c>
      <c r="F1321" t="s">
        <v>3256</v>
      </c>
      <c r="G1321" t="s">
        <v>89</v>
      </c>
      <c r="H1321">
        <v>4.0000000000000001E-3</v>
      </c>
      <c r="I1321">
        <v>3</v>
      </c>
      <c r="J1321">
        <v>8000</v>
      </c>
      <c r="K1321">
        <f>+VLOOKUP(E1321,Costos!$A$1:$I$716100,9,FALSE)</f>
        <v>89.025000000000006</v>
      </c>
      <c r="L1321" t="str">
        <f t="shared" si="52"/>
        <v>241</v>
      </c>
      <c r="M1321" t="str">
        <f t="shared" si="53"/>
        <v>241011</v>
      </c>
      <c r="N1321" t="str">
        <f>IFERROR(IF(L1321="231","231",VLOOKUP(E1321,Materiales!$A$1:$G$37443,7,FALSE)),"N/A")</f>
        <v>tintas</v>
      </c>
    </row>
    <row r="1322" spans="1:14" x14ac:dyDescent="0.25">
      <c r="A1322">
        <v>2110020109</v>
      </c>
      <c r="B1322" t="s">
        <v>1086</v>
      </c>
      <c r="C1322">
        <v>2310090498</v>
      </c>
      <c r="D1322" t="s">
        <v>2294</v>
      </c>
      <c r="E1322">
        <v>2310090464</v>
      </c>
      <c r="F1322" t="s">
        <v>2279</v>
      </c>
      <c r="G1322" t="s">
        <v>36</v>
      </c>
      <c r="H1322">
        <v>8000</v>
      </c>
      <c r="I1322">
        <v>3</v>
      </c>
      <c r="J1322">
        <v>8000</v>
      </c>
      <c r="K1322">
        <f>+VLOOKUP(E1322,Costos!$A$1:$I$716100,9,FALSE)</f>
        <v>4.8857999999999999E-2</v>
      </c>
      <c r="L1322" t="str">
        <f t="shared" si="52"/>
        <v>231</v>
      </c>
      <c r="M1322" t="str">
        <f t="shared" si="53"/>
        <v>231009</v>
      </c>
      <c r="N1322" t="str">
        <f>IFERROR(IF(L1322="231","231",VLOOKUP(E1322,Materiales!$A$1:$G$37443,7,FALSE)),"N/A")</f>
        <v>231</v>
      </c>
    </row>
    <row r="1323" spans="1:14" x14ac:dyDescent="0.25">
      <c r="A1323">
        <v>2110020109</v>
      </c>
      <c r="B1323" t="s">
        <v>1086</v>
      </c>
      <c r="C1323">
        <v>2310090464</v>
      </c>
      <c r="D1323" t="s">
        <v>2279</v>
      </c>
      <c r="E1323">
        <v>2410090163</v>
      </c>
      <c r="F1323" t="s">
        <v>107</v>
      </c>
      <c r="G1323" t="s">
        <v>89</v>
      </c>
      <c r="H1323">
        <v>0.96</v>
      </c>
      <c r="I1323">
        <v>4</v>
      </c>
      <c r="J1323">
        <v>8000</v>
      </c>
      <c r="K1323">
        <f>+VLOOKUP(E1323,Costos!$A$1:$I$716100,9,FALSE)</f>
        <v>53.526418999999997</v>
      </c>
      <c r="L1323" t="str">
        <f t="shared" si="52"/>
        <v>241</v>
      </c>
      <c r="M1323" t="str">
        <f t="shared" si="53"/>
        <v>241009</v>
      </c>
      <c r="N1323" t="str">
        <f>IFERROR(IF(L1323="231","231",VLOOKUP(E1323,Materiales!$A$1:$G$37443,7,FALSE)),"N/A")</f>
        <v>Masterbach</v>
      </c>
    </row>
    <row r="1324" spans="1:14" x14ac:dyDescent="0.25">
      <c r="A1324">
        <v>2110020109</v>
      </c>
      <c r="B1324" t="s">
        <v>1086</v>
      </c>
      <c r="C1324">
        <v>2310090464</v>
      </c>
      <c r="D1324" t="s">
        <v>2279</v>
      </c>
      <c r="E1324">
        <v>2410290142</v>
      </c>
      <c r="F1324" t="s">
        <v>3337</v>
      </c>
      <c r="G1324" t="s">
        <v>89</v>
      </c>
      <c r="H1324">
        <v>40</v>
      </c>
      <c r="I1324">
        <v>4</v>
      </c>
      <c r="J1324">
        <v>8000</v>
      </c>
      <c r="K1324">
        <f>+VLOOKUP(E1324,Costos!$A$1:$I$716100,9,FALSE)</f>
        <v>6.1459729999999997</v>
      </c>
      <c r="L1324" t="str">
        <f t="shared" si="52"/>
        <v>241</v>
      </c>
      <c r="M1324" t="str">
        <f t="shared" si="53"/>
        <v>241029</v>
      </c>
      <c r="N1324" t="str">
        <f>IFERROR(IF(L1324="231","231",VLOOKUP(E1324,Materiales!$A$1:$G$37443,7,FALSE)),"N/A")</f>
        <v>Resinas</v>
      </c>
    </row>
    <row r="1325" spans="1:14" x14ac:dyDescent="0.25">
      <c r="A1325">
        <v>2110020109</v>
      </c>
      <c r="B1325" t="s">
        <v>1086</v>
      </c>
      <c r="C1325">
        <v>2310210156</v>
      </c>
      <c r="D1325" t="s">
        <v>2535</v>
      </c>
      <c r="E1325">
        <v>2310160245</v>
      </c>
      <c r="F1325" t="s">
        <v>2360</v>
      </c>
      <c r="G1325" t="s">
        <v>36</v>
      </c>
      <c r="H1325">
        <v>8000</v>
      </c>
      <c r="I1325">
        <v>2</v>
      </c>
      <c r="J1325">
        <v>8000</v>
      </c>
      <c r="K1325">
        <f>+VLOOKUP(E1325,Costos!$A$1:$I$716100,9,FALSE)</f>
        <v>3.3096E-2</v>
      </c>
      <c r="L1325" t="str">
        <f t="shared" si="52"/>
        <v>231</v>
      </c>
      <c r="M1325" t="str">
        <f t="shared" si="53"/>
        <v>231016</v>
      </c>
      <c r="N1325" t="str">
        <f>IFERROR(IF(L1325="231","231",VLOOKUP(E1325,Materiales!$A$1:$G$37443,7,FALSE)),"N/A")</f>
        <v>231</v>
      </c>
    </row>
    <row r="1326" spans="1:14" x14ac:dyDescent="0.25">
      <c r="A1326">
        <v>2110020109</v>
      </c>
      <c r="B1326" t="s">
        <v>1086</v>
      </c>
      <c r="C1326">
        <v>2310160245</v>
      </c>
      <c r="D1326" t="s">
        <v>2360</v>
      </c>
      <c r="E1326">
        <v>2410090163</v>
      </c>
      <c r="F1326" t="s">
        <v>107</v>
      </c>
      <c r="G1326" t="s">
        <v>89</v>
      </c>
      <c r="H1326">
        <v>0.39360000000000001</v>
      </c>
      <c r="I1326">
        <v>3</v>
      </c>
      <c r="J1326">
        <v>8000</v>
      </c>
      <c r="K1326">
        <f>+VLOOKUP(E1326,Costos!$A$1:$I$716100,9,FALSE)</f>
        <v>53.526418999999997</v>
      </c>
      <c r="L1326" t="str">
        <f t="shared" si="52"/>
        <v>241</v>
      </c>
      <c r="M1326" t="str">
        <f t="shared" si="53"/>
        <v>241009</v>
      </c>
      <c r="N1326" t="str">
        <f>IFERROR(IF(L1326="231","231",VLOOKUP(E1326,Materiales!$A$1:$G$37443,7,FALSE)),"N/A")</f>
        <v>Masterbach</v>
      </c>
    </row>
    <row r="1327" spans="1:14" x14ac:dyDescent="0.25">
      <c r="A1327">
        <v>2110020109</v>
      </c>
      <c r="B1327" t="s">
        <v>1086</v>
      </c>
      <c r="C1327">
        <v>2310160245</v>
      </c>
      <c r="D1327" t="s">
        <v>2360</v>
      </c>
      <c r="E1327">
        <v>2410290215</v>
      </c>
      <c r="F1327" t="s">
        <v>3343</v>
      </c>
      <c r="G1327" t="s">
        <v>89</v>
      </c>
      <c r="H1327">
        <v>16.64</v>
      </c>
      <c r="I1327">
        <v>3</v>
      </c>
      <c r="J1327">
        <v>8000</v>
      </c>
      <c r="K1327">
        <f>+VLOOKUP(E1327,Costos!$A$1:$I$716100,9,FALSE)</f>
        <v>6.9057969999999997</v>
      </c>
      <c r="L1327" t="str">
        <f t="shared" si="52"/>
        <v>241</v>
      </c>
      <c r="M1327" t="str">
        <f t="shared" si="53"/>
        <v>241029</v>
      </c>
      <c r="N1327" t="str">
        <f>IFERROR(IF(L1327="231","231",VLOOKUP(E1327,Materiales!$A$1:$G$37443,7,FALSE)),"N/A")</f>
        <v>Resinas</v>
      </c>
    </row>
    <row r="1328" spans="1:14" x14ac:dyDescent="0.25">
      <c r="A1328">
        <v>2110020109</v>
      </c>
      <c r="B1328" t="s">
        <v>1086</v>
      </c>
      <c r="C1328">
        <v>2310210156</v>
      </c>
      <c r="D1328" t="s">
        <v>2535</v>
      </c>
      <c r="E1328">
        <v>2310160255</v>
      </c>
      <c r="F1328" t="s">
        <v>2370</v>
      </c>
      <c r="G1328" t="s">
        <v>36</v>
      </c>
      <c r="H1328">
        <v>8000</v>
      </c>
      <c r="I1328">
        <v>2</v>
      </c>
      <c r="J1328">
        <v>8000</v>
      </c>
      <c r="K1328">
        <f>+VLOOKUP(E1328,Costos!$A$1:$I$716100,9,FALSE)</f>
        <v>1.4251E-2</v>
      </c>
      <c r="L1328" t="str">
        <f t="shared" si="52"/>
        <v>231</v>
      </c>
      <c r="M1328" t="str">
        <f t="shared" si="53"/>
        <v>231016</v>
      </c>
      <c r="N1328" t="str">
        <f>IFERROR(IF(L1328="231","231",VLOOKUP(E1328,Materiales!$A$1:$G$37443,7,FALSE)),"N/A")</f>
        <v>231</v>
      </c>
    </row>
    <row r="1329" spans="1:14" x14ac:dyDescent="0.25">
      <c r="A1329">
        <v>2110020109</v>
      </c>
      <c r="B1329" t="s">
        <v>1086</v>
      </c>
      <c r="C1329">
        <v>2310160255</v>
      </c>
      <c r="D1329" t="s">
        <v>2370</v>
      </c>
      <c r="E1329">
        <v>2410090163</v>
      </c>
      <c r="F1329" t="s">
        <v>107</v>
      </c>
      <c r="G1329" t="s">
        <v>89</v>
      </c>
      <c r="H1329">
        <v>0.24529999999999999</v>
      </c>
      <c r="I1329">
        <v>3</v>
      </c>
      <c r="J1329">
        <v>8000</v>
      </c>
      <c r="K1329">
        <f>+VLOOKUP(E1329,Costos!$A$1:$I$716100,9,FALSE)</f>
        <v>53.526418999999997</v>
      </c>
      <c r="L1329" t="str">
        <f t="shared" si="52"/>
        <v>241</v>
      </c>
      <c r="M1329" t="str">
        <f t="shared" si="53"/>
        <v>241009</v>
      </c>
      <c r="N1329" t="str">
        <f>IFERROR(IF(L1329="231","231",VLOOKUP(E1329,Materiales!$A$1:$G$37443,7,FALSE)),"N/A")</f>
        <v>Masterbach</v>
      </c>
    </row>
    <row r="1330" spans="1:14" x14ac:dyDescent="0.25">
      <c r="A1330">
        <v>2110020109</v>
      </c>
      <c r="B1330" t="s">
        <v>1086</v>
      </c>
      <c r="C1330">
        <v>2310160255</v>
      </c>
      <c r="D1330" t="s">
        <v>2370</v>
      </c>
      <c r="E1330">
        <v>2410290626</v>
      </c>
      <c r="F1330" t="s">
        <v>92</v>
      </c>
      <c r="G1330" t="s">
        <v>89</v>
      </c>
      <c r="H1330">
        <v>10.222200000000001</v>
      </c>
      <c r="I1330">
        <v>3</v>
      </c>
      <c r="J1330">
        <v>8000</v>
      </c>
      <c r="K1330">
        <f>+VLOOKUP(E1330,Costos!$A$1:$I$716100,9,FALSE)</f>
        <v>6.3063640000000003</v>
      </c>
      <c r="L1330" t="str">
        <f t="shared" si="52"/>
        <v>241</v>
      </c>
      <c r="M1330" t="str">
        <f t="shared" si="53"/>
        <v>241029</v>
      </c>
      <c r="N1330" t="str">
        <f>IFERROR(IF(L1330="231","231",VLOOKUP(E1330,Materiales!$A$1:$G$37443,7,FALSE)),"N/A")</f>
        <v>Resinas</v>
      </c>
    </row>
    <row r="1331" spans="1:14" x14ac:dyDescent="0.25">
      <c r="A1331">
        <v>2110020109</v>
      </c>
      <c r="B1331" t="s">
        <v>1086</v>
      </c>
      <c r="C1331">
        <v>2310210156</v>
      </c>
      <c r="D1331" t="s">
        <v>2535</v>
      </c>
      <c r="E1331">
        <v>2410170037</v>
      </c>
      <c r="F1331" t="s">
        <v>3279</v>
      </c>
      <c r="G1331" t="s">
        <v>36</v>
      </c>
      <c r="H1331">
        <v>8000</v>
      </c>
      <c r="I1331">
        <v>2</v>
      </c>
      <c r="J1331">
        <v>8000</v>
      </c>
      <c r="K1331">
        <f>+VLOOKUP(E1331,Costos!$A$1:$I$716100,9,FALSE)</f>
        <v>4.2382999999999997E-2</v>
      </c>
      <c r="L1331" t="str">
        <f t="shared" si="52"/>
        <v>241</v>
      </c>
      <c r="M1331" t="str">
        <f t="shared" si="53"/>
        <v>241017</v>
      </c>
      <c r="N1331" t="str">
        <f>IFERROR(IF(L1331="231","231",VLOOKUP(E1331,Materiales!$A$1:$G$37443,7,FALSE)),"N/A")</f>
        <v>Filtros</v>
      </c>
    </row>
    <row r="1332" spans="1:14" x14ac:dyDescent="0.25">
      <c r="A1332">
        <v>2110020109</v>
      </c>
      <c r="B1332" t="s">
        <v>1086</v>
      </c>
      <c r="C1332">
        <v>2310210156</v>
      </c>
      <c r="D1332" t="s">
        <v>2535</v>
      </c>
      <c r="E1332">
        <v>2410170233</v>
      </c>
      <c r="F1332" t="s">
        <v>3294</v>
      </c>
      <c r="G1332" t="s">
        <v>36</v>
      </c>
      <c r="H1332">
        <v>8000</v>
      </c>
      <c r="I1332">
        <v>2</v>
      </c>
      <c r="J1332">
        <v>8000</v>
      </c>
      <c r="K1332">
        <f>+VLOOKUP(E1332,Costos!$A$1:$I$716100,9,FALSE)</f>
        <v>2.9669999999999998E-2</v>
      </c>
      <c r="L1332" t="str">
        <f t="shared" si="52"/>
        <v>241</v>
      </c>
      <c r="M1332" t="str">
        <f t="shared" si="53"/>
        <v>241017</v>
      </c>
      <c r="N1332" t="str">
        <f>IFERROR(IF(L1332="231","231",VLOOKUP(E1332,Materiales!$A$1:$G$37443,7,FALSE)),"N/A")</f>
        <v>Puntas</v>
      </c>
    </row>
    <row r="1333" spans="1:14" x14ac:dyDescent="0.25">
      <c r="A1333">
        <v>2110020109</v>
      </c>
      <c r="B1333" t="s">
        <v>1086</v>
      </c>
      <c r="C1333">
        <v>2310210156</v>
      </c>
      <c r="D1333" t="s">
        <v>2535</v>
      </c>
      <c r="E1333">
        <v>2310180050</v>
      </c>
      <c r="F1333" t="s">
        <v>70</v>
      </c>
      <c r="G1333" t="s">
        <v>89</v>
      </c>
      <c r="H1333">
        <v>25.333300000000001</v>
      </c>
      <c r="I1333">
        <v>2</v>
      </c>
      <c r="J1333">
        <v>8000</v>
      </c>
      <c r="K1333">
        <f>+VLOOKUP(E1333,Costos!$A$1:$I$716100,9,FALSE)</f>
        <v>3.728593</v>
      </c>
      <c r="L1333" t="str">
        <f t="shared" si="52"/>
        <v>231</v>
      </c>
      <c r="M1333" t="str">
        <f t="shared" si="53"/>
        <v>231018</v>
      </c>
      <c r="N1333" t="str">
        <f>IFERROR(IF(L1333="231","231",VLOOKUP(E1333,Materiales!$A$1:$G$37443,7,FALSE)),"N/A")</f>
        <v>231</v>
      </c>
    </row>
    <row r="1334" spans="1:14" x14ac:dyDescent="0.25">
      <c r="A1334">
        <v>2110020109</v>
      </c>
      <c r="B1334" t="s">
        <v>1086</v>
      </c>
      <c r="C1334">
        <v>2310180050</v>
      </c>
      <c r="D1334" t="s">
        <v>70</v>
      </c>
      <c r="E1334">
        <v>2430450001</v>
      </c>
      <c r="F1334" t="s">
        <v>93</v>
      </c>
      <c r="G1334" t="s">
        <v>89</v>
      </c>
      <c r="H1334">
        <v>2.5333000000000001</v>
      </c>
      <c r="I1334">
        <v>3</v>
      </c>
      <c r="J1334">
        <v>8000</v>
      </c>
      <c r="K1334">
        <f>+VLOOKUP(E1334,Costos!$A$1:$I$716100,9,FALSE)</f>
        <v>6.0336119999999998</v>
      </c>
      <c r="L1334" t="str">
        <f t="shared" si="52"/>
        <v>243</v>
      </c>
      <c r="M1334" t="str">
        <f t="shared" si="53"/>
        <v>243045</v>
      </c>
      <c r="N1334" t="str">
        <f>IFERROR(IF(L1334="231","231",VLOOKUP(E1334,Materiales!$A$1:$G$37443,7,FALSE)),"N/A")</f>
        <v>Varios</v>
      </c>
    </row>
    <row r="1335" spans="1:14" x14ac:dyDescent="0.25">
      <c r="A1335">
        <v>2110020109</v>
      </c>
      <c r="B1335" t="s">
        <v>1086</v>
      </c>
      <c r="C1335">
        <v>2310180050</v>
      </c>
      <c r="D1335" t="s">
        <v>70</v>
      </c>
      <c r="E1335">
        <v>2310180048</v>
      </c>
      <c r="F1335" t="s">
        <v>94</v>
      </c>
      <c r="G1335" t="s">
        <v>89</v>
      </c>
      <c r="H1335">
        <v>3.1667000000000001</v>
      </c>
      <c r="I1335">
        <v>3</v>
      </c>
      <c r="J1335">
        <v>8000</v>
      </c>
      <c r="K1335">
        <f>+VLOOKUP(E1335,Costos!$A$1:$I$716100,9,FALSE)</f>
        <v>2.8371430000000002</v>
      </c>
      <c r="L1335" t="str">
        <f t="shared" si="52"/>
        <v>231</v>
      </c>
      <c r="M1335" t="str">
        <f t="shared" si="53"/>
        <v>231018</v>
      </c>
      <c r="N1335" t="str">
        <f>IFERROR(IF(L1335="231","231",VLOOKUP(E1335,Materiales!$A$1:$G$37443,7,FALSE)),"N/A")</f>
        <v>231</v>
      </c>
    </row>
    <row r="1336" spans="1:14" x14ac:dyDescent="0.25">
      <c r="A1336">
        <v>2110020109</v>
      </c>
      <c r="B1336" t="s">
        <v>1086</v>
      </c>
      <c r="C1336">
        <v>2310180048</v>
      </c>
      <c r="D1336" t="s">
        <v>94</v>
      </c>
      <c r="E1336">
        <v>2410210019</v>
      </c>
      <c r="F1336" t="s">
        <v>113</v>
      </c>
      <c r="G1336" t="s">
        <v>89</v>
      </c>
      <c r="H1336">
        <v>6.3299999999999995E-2</v>
      </c>
      <c r="I1336">
        <v>4</v>
      </c>
      <c r="J1336">
        <v>8000</v>
      </c>
      <c r="K1336">
        <f>+VLOOKUP(E1336,Costos!$A$1:$I$716100,9,FALSE)</f>
        <v>7.7568599999999996</v>
      </c>
      <c r="L1336" t="str">
        <f t="shared" si="52"/>
        <v>241</v>
      </c>
      <c r="M1336" t="str">
        <f t="shared" si="53"/>
        <v>241021</v>
      </c>
      <c r="N1336" t="str">
        <f>IFERROR(IF(L1336="231","231",VLOOKUP(E1336,Materiales!$A$1:$G$37443,7,FALSE)),"N/A")</f>
        <v>Varios</v>
      </c>
    </row>
    <row r="1337" spans="1:14" x14ac:dyDescent="0.25">
      <c r="A1337">
        <v>2110020109</v>
      </c>
      <c r="B1337" t="s">
        <v>1086</v>
      </c>
      <c r="C1337">
        <v>2310180048</v>
      </c>
      <c r="D1337" t="s">
        <v>94</v>
      </c>
      <c r="E1337">
        <v>2430930001</v>
      </c>
      <c r="F1337" t="s">
        <v>114</v>
      </c>
      <c r="G1337" t="s">
        <v>89</v>
      </c>
      <c r="H1337">
        <v>1.615</v>
      </c>
      <c r="I1337">
        <v>4</v>
      </c>
      <c r="J1337">
        <v>8000</v>
      </c>
      <c r="K1337">
        <f>+VLOOKUP(E1337,Costos!$A$1:$I$716100,9,FALSE)</f>
        <v>5.7966670000000002</v>
      </c>
      <c r="L1337" t="str">
        <f t="shared" si="52"/>
        <v>243</v>
      </c>
      <c r="M1337" t="str">
        <f t="shared" si="53"/>
        <v>243093</v>
      </c>
      <c r="N1337" t="str">
        <f>IFERROR(IF(L1337="231","231",VLOOKUP(E1337,Materiales!$A$1:$G$37443,7,FALSE)),"N/A")</f>
        <v>Alcohol</v>
      </c>
    </row>
    <row r="1338" spans="1:14" x14ac:dyDescent="0.25">
      <c r="A1338">
        <v>2110020109</v>
      </c>
      <c r="B1338" t="s">
        <v>1086</v>
      </c>
      <c r="C1338">
        <v>2310180048</v>
      </c>
      <c r="D1338" t="s">
        <v>94</v>
      </c>
      <c r="E1338">
        <v>2430880022</v>
      </c>
      <c r="F1338" t="s">
        <v>115</v>
      </c>
      <c r="G1338" t="s">
        <v>89</v>
      </c>
      <c r="H1338">
        <v>9.4999999999999998E-3</v>
      </c>
      <c r="I1338">
        <v>4</v>
      </c>
      <c r="J1338">
        <v>8000</v>
      </c>
      <c r="K1338">
        <f>+VLOOKUP(E1338,Costos!$A$1:$I$716100,9,FALSE)</f>
        <v>6.1924229999999998</v>
      </c>
      <c r="L1338" t="str">
        <f t="shared" si="52"/>
        <v>243</v>
      </c>
      <c r="M1338" t="str">
        <f t="shared" si="53"/>
        <v>243088</v>
      </c>
      <c r="N1338" t="str">
        <f>IFERROR(IF(L1338="231","231",VLOOKUP(E1338,Materiales!$A$1:$G$37443,7,FALSE)),"N/A")</f>
        <v>Varios</v>
      </c>
    </row>
    <row r="1339" spans="1:14" x14ac:dyDescent="0.25">
      <c r="A1339">
        <v>2110020109</v>
      </c>
      <c r="B1339" t="s">
        <v>1086</v>
      </c>
      <c r="C1339">
        <v>2310180050</v>
      </c>
      <c r="D1339" t="s">
        <v>70</v>
      </c>
      <c r="E1339">
        <v>2410210003</v>
      </c>
      <c r="F1339" t="s">
        <v>95</v>
      </c>
      <c r="G1339" t="s">
        <v>89</v>
      </c>
      <c r="H1339">
        <v>5.0667</v>
      </c>
      <c r="I1339">
        <v>3</v>
      </c>
      <c r="J1339">
        <v>8000</v>
      </c>
      <c r="K1339">
        <f>+VLOOKUP(E1339,Costos!$A$1:$I$716100,9,FALSE)</f>
        <v>4.9316240000000002</v>
      </c>
      <c r="L1339" t="str">
        <f t="shared" si="52"/>
        <v>241</v>
      </c>
      <c r="M1339" t="str">
        <f t="shared" si="53"/>
        <v>241021</v>
      </c>
      <c r="N1339" t="str">
        <f>IFERROR(IF(L1339="231","231",VLOOKUP(E1339,Materiales!$A$1:$G$37443,7,FALSE)),"N/A")</f>
        <v>Varios</v>
      </c>
    </row>
    <row r="1340" spans="1:14" x14ac:dyDescent="0.25">
      <c r="A1340">
        <v>2110020109</v>
      </c>
      <c r="B1340" t="s">
        <v>1086</v>
      </c>
      <c r="C1340">
        <v>2310180050</v>
      </c>
      <c r="D1340" t="s">
        <v>70</v>
      </c>
      <c r="E1340">
        <v>2410090246</v>
      </c>
      <c r="F1340" t="s">
        <v>108</v>
      </c>
      <c r="G1340" t="s">
        <v>89</v>
      </c>
      <c r="H1340">
        <v>6.9699999999999998E-2</v>
      </c>
      <c r="I1340">
        <v>3</v>
      </c>
      <c r="J1340">
        <v>8000</v>
      </c>
      <c r="K1340">
        <f>+VLOOKUP(E1340,Costos!$A$1:$I$716100,9,FALSE)</f>
        <v>147.971082</v>
      </c>
      <c r="L1340" t="str">
        <f t="shared" si="52"/>
        <v>241</v>
      </c>
      <c r="M1340" t="str">
        <f t="shared" si="53"/>
        <v>241009</v>
      </c>
      <c r="N1340" t="str">
        <f>IFERROR(IF(L1340="231","231",VLOOKUP(E1340,Materiales!$A$1:$G$37443,7,FALSE)),"N/A")</f>
        <v>Varios</v>
      </c>
    </row>
    <row r="1341" spans="1:14" x14ac:dyDescent="0.25">
      <c r="A1341">
        <v>2110020109</v>
      </c>
      <c r="B1341" t="s">
        <v>1086</v>
      </c>
      <c r="C1341">
        <v>2110020109</v>
      </c>
      <c r="D1341" t="s">
        <v>1086</v>
      </c>
      <c r="E1341">
        <v>2310210157</v>
      </c>
      <c r="F1341" t="s">
        <v>2536</v>
      </c>
      <c r="G1341" t="s">
        <v>36</v>
      </c>
      <c r="H1341">
        <v>8000</v>
      </c>
      <c r="I1341">
        <v>1</v>
      </c>
      <c r="J1341">
        <v>8000</v>
      </c>
      <c r="K1341">
        <f>+VLOOKUP(E1341,Costos!$A$1:$I$716100,9,FALSE)</f>
        <v>0.24389</v>
      </c>
      <c r="L1341" t="str">
        <f t="shared" si="52"/>
        <v>231</v>
      </c>
      <c r="M1341" t="str">
        <f t="shared" si="53"/>
        <v>231021</v>
      </c>
      <c r="N1341" t="str">
        <f>IFERROR(IF(L1341="231","231",VLOOKUP(E1341,Materiales!$A$1:$G$37443,7,FALSE)),"N/A")</f>
        <v>231</v>
      </c>
    </row>
    <row r="1342" spans="1:14" x14ac:dyDescent="0.25">
      <c r="A1342">
        <v>2110020109</v>
      </c>
      <c r="B1342" t="s">
        <v>1086</v>
      </c>
      <c r="C1342">
        <v>2310210157</v>
      </c>
      <c r="D1342" t="s">
        <v>2536</v>
      </c>
      <c r="E1342">
        <v>2310090499</v>
      </c>
      <c r="F1342" t="s">
        <v>2295</v>
      </c>
      <c r="G1342" t="s">
        <v>36</v>
      </c>
      <c r="H1342">
        <v>8000</v>
      </c>
      <c r="I1342">
        <v>2</v>
      </c>
      <c r="J1342">
        <v>8000</v>
      </c>
      <c r="K1342">
        <f>+VLOOKUP(E1342,Costos!$A$1:$I$716100,9,FALSE)</f>
        <v>5.7577999999999997E-2</v>
      </c>
      <c r="L1342" t="str">
        <f t="shared" si="52"/>
        <v>231</v>
      </c>
      <c r="M1342" t="str">
        <f t="shared" si="53"/>
        <v>231009</v>
      </c>
      <c r="N1342" t="str">
        <f>IFERROR(IF(L1342="231","231",VLOOKUP(E1342,Materiales!$A$1:$G$37443,7,FALSE)),"N/A")</f>
        <v>231</v>
      </c>
    </row>
    <row r="1343" spans="1:14" x14ac:dyDescent="0.25">
      <c r="A1343">
        <v>2110020109</v>
      </c>
      <c r="B1343" t="s">
        <v>1086</v>
      </c>
      <c r="C1343">
        <v>2310090499</v>
      </c>
      <c r="D1343" t="s">
        <v>2295</v>
      </c>
      <c r="E1343">
        <v>2410200005</v>
      </c>
      <c r="F1343" t="s">
        <v>3306</v>
      </c>
      <c r="G1343" t="s">
        <v>3152</v>
      </c>
      <c r="H1343">
        <v>4.0000000000000002E-4</v>
      </c>
      <c r="I1343">
        <v>3</v>
      </c>
      <c r="J1343">
        <v>8000</v>
      </c>
      <c r="K1343">
        <f>+VLOOKUP(E1343,Costos!$A$1:$I$716100,9,FALSE)</f>
        <v>26.802499999999998</v>
      </c>
      <c r="L1343" t="str">
        <f t="shared" si="52"/>
        <v>241</v>
      </c>
      <c r="M1343" t="str">
        <f t="shared" si="53"/>
        <v>241020</v>
      </c>
      <c r="N1343" t="str">
        <f>IFERROR(IF(L1343="231","231",VLOOKUP(E1343,Materiales!$A$1:$G$37443,7,FALSE)),"N/A")</f>
        <v>Varios</v>
      </c>
    </row>
    <row r="1344" spans="1:14" x14ac:dyDescent="0.25">
      <c r="A1344">
        <v>2110020109</v>
      </c>
      <c r="B1344" t="s">
        <v>1086</v>
      </c>
      <c r="C1344">
        <v>2310090499</v>
      </c>
      <c r="D1344" t="s">
        <v>2295</v>
      </c>
      <c r="E1344">
        <v>2410110108</v>
      </c>
      <c r="F1344" t="s">
        <v>3256</v>
      </c>
      <c r="G1344" t="s">
        <v>89</v>
      </c>
      <c r="H1344">
        <v>4.0000000000000001E-3</v>
      </c>
      <c r="I1344">
        <v>3</v>
      </c>
      <c r="J1344">
        <v>8000</v>
      </c>
      <c r="K1344">
        <f>+VLOOKUP(E1344,Costos!$A$1:$I$716100,9,FALSE)</f>
        <v>89.025000000000006</v>
      </c>
      <c r="L1344" t="str">
        <f t="shared" si="52"/>
        <v>241</v>
      </c>
      <c r="M1344" t="str">
        <f t="shared" si="53"/>
        <v>241011</v>
      </c>
      <c r="N1344" t="str">
        <f>IFERROR(IF(L1344="231","231",VLOOKUP(E1344,Materiales!$A$1:$G$37443,7,FALSE)),"N/A")</f>
        <v>tintas</v>
      </c>
    </row>
    <row r="1345" spans="1:14" x14ac:dyDescent="0.25">
      <c r="A1345">
        <v>2110020109</v>
      </c>
      <c r="B1345" t="s">
        <v>1086</v>
      </c>
      <c r="C1345">
        <v>2310090499</v>
      </c>
      <c r="D1345" t="s">
        <v>2295</v>
      </c>
      <c r="E1345">
        <v>2310090465</v>
      </c>
      <c r="F1345" t="s">
        <v>2280</v>
      </c>
      <c r="G1345" t="s">
        <v>36</v>
      </c>
      <c r="H1345">
        <v>8000</v>
      </c>
      <c r="I1345">
        <v>3</v>
      </c>
      <c r="J1345">
        <v>8000</v>
      </c>
      <c r="K1345">
        <f>+VLOOKUP(E1345,Costos!$A$1:$I$716100,9,FALSE)</f>
        <v>4.5412000000000001E-2</v>
      </c>
      <c r="L1345" t="str">
        <f t="shared" si="52"/>
        <v>231</v>
      </c>
      <c r="M1345" t="str">
        <f t="shared" si="53"/>
        <v>231009</v>
      </c>
      <c r="N1345" t="str">
        <f>IFERROR(IF(L1345="231","231",VLOOKUP(E1345,Materiales!$A$1:$G$37443,7,FALSE)),"N/A")</f>
        <v>231</v>
      </c>
    </row>
    <row r="1346" spans="1:14" x14ac:dyDescent="0.25">
      <c r="A1346">
        <v>2110020109</v>
      </c>
      <c r="B1346" t="s">
        <v>1086</v>
      </c>
      <c r="C1346">
        <v>2310090465</v>
      </c>
      <c r="D1346" t="s">
        <v>2280</v>
      </c>
      <c r="E1346">
        <v>2410090168</v>
      </c>
      <c r="F1346" t="s">
        <v>109</v>
      </c>
      <c r="G1346" t="s">
        <v>89</v>
      </c>
      <c r="H1346">
        <v>0.8</v>
      </c>
      <c r="I1346">
        <v>4</v>
      </c>
      <c r="J1346">
        <v>8000</v>
      </c>
      <c r="K1346">
        <f>+VLOOKUP(E1346,Costos!$A$1:$I$716100,9,FALSE)</f>
        <v>80.451431999999997</v>
      </c>
      <c r="L1346" t="str">
        <f t="shared" si="52"/>
        <v>241</v>
      </c>
      <c r="M1346" t="str">
        <f t="shared" si="53"/>
        <v>241009</v>
      </c>
      <c r="N1346" t="str">
        <f>IFERROR(IF(L1346="231","231",VLOOKUP(E1346,Materiales!$A$1:$G$37443,7,FALSE)),"N/A")</f>
        <v>Masterbach</v>
      </c>
    </row>
    <row r="1347" spans="1:14" x14ac:dyDescent="0.25">
      <c r="A1347">
        <v>2110020109</v>
      </c>
      <c r="B1347" t="s">
        <v>1086</v>
      </c>
      <c r="C1347">
        <v>2310090465</v>
      </c>
      <c r="D1347" t="s">
        <v>2280</v>
      </c>
      <c r="E1347">
        <v>2410290142</v>
      </c>
      <c r="F1347" t="s">
        <v>3337</v>
      </c>
      <c r="G1347" t="s">
        <v>89</v>
      </c>
      <c r="H1347">
        <v>40</v>
      </c>
      <c r="I1347">
        <v>4</v>
      </c>
      <c r="J1347">
        <v>8000</v>
      </c>
      <c r="K1347">
        <f>+VLOOKUP(E1347,Costos!$A$1:$I$716100,9,FALSE)</f>
        <v>6.1459729999999997</v>
      </c>
      <c r="L1347" t="str">
        <f t="shared" si="52"/>
        <v>241</v>
      </c>
      <c r="M1347" t="str">
        <f t="shared" si="53"/>
        <v>241029</v>
      </c>
      <c r="N1347" t="str">
        <f>IFERROR(IF(L1347="231","231",VLOOKUP(E1347,Materiales!$A$1:$G$37443,7,FALSE)),"N/A")</f>
        <v>Resinas</v>
      </c>
    </row>
    <row r="1348" spans="1:14" x14ac:dyDescent="0.25">
      <c r="A1348">
        <v>2110020109</v>
      </c>
      <c r="B1348" t="s">
        <v>1086</v>
      </c>
      <c r="C1348">
        <v>2310210157</v>
      </c>
      <c r="D1348" t="s">
        <v>2536</v>
      </c>
      <c r="E1348">
        <v>2310160246</v>
      </c>
      <c r="F1348" t="s">
        <v>2361</v>
      </c>
      <c r="G1348" t="s">
        <v>36</v>
      </c>
      <c r="H1348">
        <v>8000</v>
      </c>
      <c r="I1348">
        <v>2</v>
      </c>
      <c r="J1348">
        <v>8000</v>
      </c>
      <c r="K1348">
        <f>+VLOOKUP(E1348,Costos!$A$1:$I$716100,9,FALSE)</f>
        <v>2.5586000000000001E-2</v>
      </c>
      <c r="L1348" t="str">
        <f t="shared" si="52"/>
        <v>231</v>
      </c>
      <c r="M1348" t="str">
        <f t="shared" si="53"/>
        <v>231016</v>
      </c>
      <c r="N1348" t="str">
        <f>IFERROR(IF(L1348="231","231",VLOOKUP(E1348,Materiales!$A$1:$G$37443,7,FALSE)),"N/A")</f>
        <v>231</v>
      </c>
    </row>
    <row r="1349" spans="1:14" x14ac:dyDescent="0.25">
      <c r="A1349">
        <v>2110020109</v>
      </c>
      <c r="B1349" t="s">
        <v>1086</v>
      </c>
      <c r="C1349">
        <v>2310160246</v>
      </c>
      <c r="D1349" t="s">
        <v>2361</v>
      </c>
      <c r="E1349">
        <v>2410090168</v>
      </c>
      <c r="F1349" t="s">
        <v>109</v>
      </c>
      <c r="G1349" t="s">
        <v>89</v>
      </c>
      <c r="H1349">
        <v>0.32800000000000001</v>
      </c>
      <c r="I1349">
        <v>3</v>
      </c>
      <c r="J1349">
        <v>8000</v>
      </c>
      <c r="K1349">
        <f>+VLOOKUP(E1349,Costos!$A$1:$I$716100,9,FALSE)</f>
        <v>80.451431999999997</v>
      </c>
      <c r="L1349" t="str">
        <f t="shared" si="52"/>
        <v>241</v>
      </c>
      <c r="M1349" t="str">
        <f t="shared" si="53"/>
        <v>241009</v>
      </c>
      <c r="N1349" t="str">
        <f>IFERROR(IF(L1349="231","231",VLOOKUP(E1349,Materiales!$A$1:$G$37443,7,FALSE)),"N/A")</f>
        <v>Masterbach</v>
      </c>
    </row>
    <row r="1350" spans="1:14" x14ac:dyDescent="0.25">
      <c r="A1350">
        <v>2110020109</v>
      </c>
      <c r="B1350" t="s">
        <v>1086</v>
      </c>
      <c r="C1350">
        <v>2310160246</v>
      </c>
      <c r="D1350" t="s">
        <v>2361</v>
      </c>
      <c r="E1350">
        <v>2410290215</v>
      </c>
      <c r="F1350" t="s">
        <v>3343</v>
      </c>
      <c r="G1350" t="s">
        <v>89</v>
      </c>
      <c r="H1350">
        <v>16.64</v>
      </c>
      <c r="I1350">
        <v>3</v>
      </c>
      <c r="J1350">
        <v>8000</v>
      </c>
      <c r="K1350">
        <f>+VLOOKUP(E1350,Costos!$A$1:$I$716100,9,FALSE)</f>
        <v>6.9057969999999997</v>
      </c>
      <c r="L1350" t="str">
        <f t="shared" si="52"/>
        <v>241</v>
      </c>
      <c r="M1350" t="str">
        <f t="shared" si="53"/>
        <v>241029</v>
      </c>
      <c r="N1350" t="str">
        <f>IFERROR(IF(L1350="231","231",VLOOKUP(E1350,Materiales!$A$1:$G$37443,7,FALSE)),"N/A")</f>
        <v>Resinas</v>
      </c>
    </row>
    <row r="1351" spans="1:14" x14ac:dyDescent="0.25">
      <c r="A1351">
        <v>2110020109</v>
      </c>
      <c r="B1351" t="s">
        <v>1086</v>
      </c>
      <c r="C1351">
        <v>2310210157</v>
      </c>
      <c r="D1351" t="s">
        <v>2536</v>
      </c>
      <c r="E1351">
        <v>2310160256</v>
      </c>
      <c r="F1351" t="s">
        <v>2371</v>
      </c>
      <c r="G1351" t="s">
        <v>36</v>
      </c>
      <c r="H1351">
        <v>8000</v>
      </c>
      <c r="I1351">
        <v>2</v>
      </c>
      <c r="J1351">
        <v>8000</v>
      </c>
      <c r="K1351">
        <f>+VLOOKUP(E1351,Costos!$A$1:$I$716100,9,FALSE)</f>
        <v>1.6105000000000001E-2</v>
      </c>
      <c r="L1351" t="str">
        <f t="shared" si="52"/>
        <v>231</v>
      </c>
      <c r="M1351" t="str">
        <f t="shared" si="53"/>
        <v>231016</v>
      </c>
      <c r="N1351" t="str">
        <f>IFERROR(IF(L1351="231","231",VLOOKUP(E1351,Materiales!$A$1:$G$37443,7,FALSE)),"N/A")</f>
        <v>231</v>
      </c>
    </row>
    <row r="1352" spans="1:14" x14ac:dyDescent="0.25">
      <c r="A1352">
        <v>2110020109</v>
      </c>
      <c r="B1352" t="s">
        <v>1086</v>
      </c>
      <c r="C1352">
        <v>2310160256</v>
      </c>
      <c r="D1352" t="s">
        <v>2371</v>
      </c>
      <c r="E1352">
        <v>2410090168</v>
      </c>
      <c r="F1352" t="s">
        <v>109</v>
      </c>
      <c r="G1352" t="s">
        <v>89</v>
      </c>
      <c r="H1352">
        <v>0.2044</v>
      </c>
      <c r="I1352">
        <v>3</v>
      </c>
      <c r="J1352">
        <v>8000</v>
      </c>
      <c r="K1352">
        <f>+VLOOKUP(E1352,Costos!$A$1:$I$716100,9,FALSE)</f>
        <v>80.451431999999997</v>
      </c>
      <c r="L1352" t="str">
        <f t="shared" si="52"/>
        <v>241</v>
      </c>
      <c r="M1352" t="str">
        <f t="shared" si="53"/>
        <v>241009</v>
      </c>
      <c r="N1352" t="str">
        <f>IFERROR(IF(L1352="231","231",VLOOKUP(E1352,Materiales!$A$1:$G$37443,7,FALSE)),"N/A")</f>
        <v>Masterbach</v>
      </c>
    </row>
    <row r="1353" spans="1:14" x14ac:dyDescent="0.25">
      <c r="A1353">
        <v>2110020109</v>
      </c>
      <c r="B1353" t="s">
        <v>1086</v>
      </c>
      <c r="C1353">
        <v>2310160256</v>
      </c>
      <c r="D1353" t="s">
        <v>2371</v>
      </c>
      <c r="E1353">
        <v>2410290626</v>
      </c>
      <c r="F1353" t="s">
        <v>92</v>
      </c>
      <c r="G1353" t="s">
        <v>89</v>
      </c>
      <c r="H1353">
        <v>10.222200000000001</v>
      </c>
      <c r="I1353">
        <v>3</v>
      </c>
      <c r="J1353">
        <v>8000</v>
      </c>
      <c r="K1353">
        <f>+VLOOKUP(E1353,Costos!$A$1:$I$716100,9,FALSE)</f>
        <v>6.3063640000000003</v>
      </c>
      <c r="L1353" t="str">
        <f t="shared" si="52"/>
        <v>241</v>
      </c>
      <c r="M1353" t="str">
        <f t="shared" si="53"/>
        <v>241029</v>
      </c>
      <c r="N1353" t="str">
        <f>IFERROR(IF(L1353="231","231",VLOOKUP(E1353,Materiales!$A$1:$G$37443,7,FALSE)),"N/A")</f>
        <v>Resinas</v>
      </c>
    </row>
    <row r="1354" spans="1:14" x14ac:dyDescent="0.25">
      <c r="A1354">
        <v>2110020109</v>
      </c>
      <c r="B1354" t="s">
        <v>1086</v>
      </c>
      <c r="C1354">
        <v>2310210157</v>
      </c>
      <c r="D1354" t="s">
        <v>2536</v>
      </c>
      <c r="E1354">
        <v>2410170037</v>
      </c>
      <c r="F1354" t="s">
        <v>3279</v>
      </c>
      <c r="G1354" t="s">
        <v>36</v>
      </c>
      <c r="H1354">
        <v>8000</v>
      </c>
      <c r="I1354">
        <v>2</v>
      </c>
      <c r="J1354">
        <v>8000</v>
      </c>
      <c r="K1354">
        <f>+VLOOKUP(E1354,Costos!$A$1:$I$716100,9,FALSE)</f>
        <v>4.2382999999999997E-2</v>
      </c>
      <c r="L1354" t="str">
        <f t="shared" si="52"/>
        <v>241</v>
      </c>
      <c r="M1354" t="str">
        <f t="shared" si="53"/>
        <v>241017</v>
      </c>
      <c r="N1354" t="str">
        <f>IFERROR(IF(L1354="231","231",VLOOKUP(E1354,Materiales!$A$1:$G$37443,7,FALSE)),"N/A")</f>
        <v>Filtros</v>
      </c>
    </row>
    <row r="1355" spans="1:14" x14ac:dyDescent="0.25">
      <c r="A1355">
        <v>2110020109</v>
      </c>
      <c r="B1355" t="s">
        <v>1086</v>
      </c>
      <c r="C1355">
        <v>2310210157</v>
      </c>
      <c r="D1355" t="s">
        <v>2536</v>
      </c>
      <c r="E1355">
        <v>2410170233</v>
      </c>
      <c r="F1355" t="s">
        <v>3294</v>
      </c>
      <c r="G1355" t="s">
        <v>36</v>
      </c>
      <c r="H1355">
        <v>8000</v>
      </c>
      <c r="I1355">
        <v>2</v>
      </c>
      <c r="J1355">
        <v>8000</v>
      </c>
      <c r="K1355">
        <f>+VLOOKUP(E1355,Costos!$A$1:$I$716100,9,FALSE)</f>
        <v>2.9669999999999998E-2</v>
      </c>
      <c r="L1355" t="str">
        <f t="shared" si="52"/>
        <v>241</v>
      </c>
      <c r="M1355" t="str">
        <f t="shared" si="53"/>
        <v>241017</v>
      </c>
      <c r="N1355" t="str">
        <f>IFERROR(IF(L1355="231","231",VLOOKUP(E1355,Materiales!$A$1:$G$37443,7,FALSE)),"N/A")</f>
        <v>Puntas</v>
      </c>
    </row>
    <row r="1356" spans="1:14" x14ac:dyDescent="0.25">
      <c r="A1356">
        <v>2110020109</v>
      </c>
      <c r="B1356" t="s">
        <v>1086</v>
      </c>
      <c r="C1356">
        <v>2310210157</v>
      </c>
      <c r="D1356" t="s">
        <v>2536</v>
      </c>
      <c r="E1356">
        <v>2310180037</v>
      </c>
      <c r="F1356" t="s">
        <v>75</v>
      </c>
      <c r="G1356" t="s">
        <v>89</v>
      </c>
      <c r="H1356">
        <v>25.333300000000001</v>
      </c>
      <c r="I1356">
        <v>2</v>
      </c>
      <c r="J1356">
        <v>8000</v>
      </c>
      <c r="K1356">
        <f>+VLOOKUP(E1356,Costos!$A$1:$I$716100,9,FALSE)</f>
        <v>9.4198710000000005</v>
      </c>
      <c r="L1356" t="str">
        <f t="shared" si="52"/>
        <v>231</v>
      </c>
      <c r="M1356" t="str">
        <f t="shared" si="53"/>
        <v>231018</v>
      </c>
      <c r="N1356" t="str">
        <f>IFERROR(IF(L1356="231","231",VLOOKUP(E1356,Materiales!$A$1:$G$37443,7,FALSE)),"N/A")</f>
        <v>231</v>
      </c>
    </row>
    <row r="1357" spans="1:14" x14ac:dyDescent="0.25">
      <c r="A1357">
        <v>2110020109</v>
      </c>
      <c r="B1357" t="s">
        <v>1086</v>
      </c>
      <c r="C1357">
        <v>2310180037</v>
      </c>
      <c r="D1357" t="s">
        <v>75</v>
      </c>
      <c r="E1357">
        <v>2430450001</v>
      </c>
      <c r="F1357" t="s">
        <v>93</v>
      </c>
      <c r="G1357" t="s">
        <v>89</v>
      </c>
      <c r="H1357">
        <v>2.5333000000000001</v>
      </c>
      <c r="I1357">
        <v>3</v>
      </c>
      <c r="J1357">
        <v>8000</v>
      </c>
      <c r="K1357">
        <f>+VLOOKUP(E1357,Costos!$A$1:$I$716100,9,FALSE)</f>
        <v>6.0336119999999998</v>
      </c>
      <c r="L1357" t="str">
        <f t="shared" si="52"/>
        <v>243</v>
      </c>
      <c r="M1357" t="str">
        <f t="shared" si="53"/>
        <v>243045</v>
      </c>
      <c r="N1357" t="str">
        <f>IFERROR(IF(L1357="231","231",VLOOKUP(E1357,Materiales!$A$1:$G$37443,7,FALSE)),"N/A")</f>
        <v>Varios</v>
      </c>
    </row>
    <row r="1358" spans="1:14" x14ac:dyDescent="0.25">
      <c r="A1358">
        <v>2110020109</v>
      </c>
      <c r="B1358" t="s">
        <v>1086</v>
      </c>
      <c r="C1358">
        <v>2310180037</v>
      </c>
      <c r="D1358" t="s">
        <v>75</v>
      </c>
      <c r="E1358">
        <v>2310180048</v>
      </c>
      <c r="F1358" t="s">
        <v>94</v>
      </c>
      <c r="G1358" t="s">
        <v>89</v>
      </c>
      <c r="H1358">
        <v>3.1667000000000001</v>
      </c>
      <c r="I1358">
        <v>3</v>
      </c>
      <c r="J1358">
        <v>8000</v>
      </c>
      <c r="K1358">
        <f>+VLOOKUP(E1358,Costos!$A$1:$I$716100,9,FALSE)</f>
        <v>2.8371430000000002</v>
      </c>
      <c r="L1358" t="str">
        <f t="shared" si="52"/>
        <v>231</v>
      </c>
      <c r="M1358" t="str">
        <f t="shared" si="53"/>
        <v>231018</v>
      </c>
      <c r="N1358" t="str">
        <f>IFERROR(IF(L1358="231","231",VLOOKUP(E1358,Materiales!$A$1:$G$37443,7,FALSE)),"N/A")</f>
        <v>231</v>
      </c>
    </row>
    <row r="1359" spans="1:14" x14ac:dyDescent="0.25">
      <c r="A1359">
        <v>2110020109</v>
      </c>
      <c r="B1359" t="s">
        <v>1086</v>
      </c>
      <c r="C1359">
        <v>2310180048</v>
      </c>
      <c r="D1359" t="s">
        <v>94</v>
      </c>
      <c r="E1359">
        <v>2410210019</v>
      </c>
      <c r="F1359" t="s">
        <v>113</v>
      </c>
      <c r="G1359" t="s">
        <v>89</v>
      </c>
      <c r="H1359">
        <v>6.3299999999999995E-2</v>
      </c>
      <c r="I1359">
        <v>4</v>
      </c>
      <c r="J1359">
        <v>8000</v>
      </c>
      <c r="K1359">
        <f>+VLOOKUP(E1359,Costos!$A$1:$I$716100,9,FALSE)</f>
        <v>7.7568599999999996</v>
      </c>
      <c r="L1359" t="str">
        <f t="shared" si="52"/>
        <v>241</v>
      </c>
      <c r="M1359" t="str">
        <f t="shared" si="53"/>
        <v>241021</v>
      </c>
      <c r="N1359" t="str">
        <f>IFERROR(IF(L1359="231","231",VLOOKUP(E1359,Materiales!$A$1:$G$37443,7,FALSE)),"N/A")</f>
        <v>Varios</v>
      </c>
    </row>
    <row r="1360" spans="1:14" x14ac:dyDescent="0.25">
      <c r="A1360">
        <v>2110020109</v>
      </c>
      <c r="B1360" t="s">
        <v>1086</v>
      </c>
      <c r="C1360">
        <v>2310180048</v>
      </c>
      <c r="D1360" t="s">
        <v>94</v>
      </c>
      <c r="E1360">
        <v>2430930001</v>
      </c>
      <c r="F1360" t="s">
        <v>114</v>
      </c>
      <c r="G1360" t="s">
        <v>89</v>
      </c>
      <c r="H1360">
        <v>1.615</v>
      </c>
      <c r="I1360">
        <v>4</v>
      </c>
      <c r="J1360">
        <v>8000</v>
      </c>
      <c r="K1360">
        <f>+VLOOKUP(E1360,Costos!$A$1:$I$716100,9,FALSE)</f>
        <v>5.7966670000000002</v>
      </c>
      <c r="L1360" t="str">
        <f t="shared" si="52"/>
        <v>243</v>
      </c>
      <c r="M1360" t="str">
        <f t="shared" si="53"/>
        <v>243093</v>
      </c>
      <c r="N1360" t="str">
        <f>IFERROR(IF(L1360="231","231",VLOOKUP(E1360,Materiales!$A$1:$G$37443,7,FALSE)),"N/A")</f>
        <v>Alcohol</v>
      </c>
    </row>
    <row r="1361" spans="1:14" x14ac:dyDescent="0.25">
      <c r="A1361">
        <v>2110020109</v>
      </c>
      <c r="B1361" t="s">
        <v>1086</v>
      </c>
      <c r="C1361">
        <v>2310180048</v>
      </c>
      <c r="D1361" t="s">
        <v>94</v>
      </c>
      <c r="E1361">
        <v>2430880022</v>
      </c>
      <c r="F1361" t="s">
        <v>115</v>
      </c>
      <c r="G1361" t="s">
        <v>89</v>
      </c>
      <c r="H1361">
        <v>9.4999999999999998E-3</v>
      </c>
      <c r="I1361">
        <v>4</v>
      </c>
      <c r="J1361">
        <v>8000</v>
      </c>
      <c r="K1361">
        <f>+VLOOKUP(E1361,Costos!$A$1:$I$716100,9,FALSE)</f>
        <v>6.1924229999999998</v>
      </c>
      <c r="L1361" t="str">
        <f t="shared" si="52"/>
        <v>243</v>
      </c>
      <c r="M1361" t="str">
        <f t="shared" si="53"/>
        <v>243088</v>
      </c>
      <c r="N1361" t="str">
        <f>IFERROR(IF(L1361="231","231",VLOOKUP(E1361,Materiales!$A$1:$G$37443,7,FALSE)),"N/A")</f>
        <v>Varios</v>
      </c>
    </row>
    <row r="1362" spans="1:14" x14ac:dyDescent="0.25">
      <c r="A1362">
        <v>2110020109</v>
      </c>
      <c r="B1362" t="s">
        <v>1086</v>
      </c>
      <c r="C1362">
        <v>2310180037</v>
      </c>
      <c r="D1362" t="s">
        <v>75</v>
      </c>
      <c r="E1362">
        <v>2410210003</v>
      </c>
      <c r="F1362" t="s">
        <v>95</v>
      </c>
      <c r="G1362" t="s">
        <v>89</v>
      </c>
      <c r="H1362">
        <v>5.0667</v>
      </c>
      <c r="I1362">
        <v>3</v>
      </c>
      <c r="J1362">
        <v>8000</v>
      </c>
      <c r="K1362">
        <f>+VLOOKUP(E1362,Costos!$A$1:$I$716100,9,FALSE)</f>
        <v>4.9316240000000002</v>
      </c>
      <c r="L1362" t="str">
        <f t="shared" si="52"/>
        <v>241</v>
      </c>
      <c r="M1362" t="str">
        <f t="shared" si="53"/>
        <v>241021</v>
      </c>
      <c r="N1362" t="str">
        <f>IFERROR(IF(L1362="231","231",VLOOKUP(E1362,Materiales!$A$1:$G$37443,7,FALSE)),"N/A")</f>
        <v>Varios</v>
      </c>
    </row>
    <row r="1363" spans="1:14" x14ac:dyDescent="0.25">
      <c r="A1363">
        <v>2110020109</v>
      </c>
      <c r="B1363" t="s">
        <v>1086</v>
      </c>
      <c r="C1363">
        <v>2310180037</v>
      </c>
      <c r="D1363" t="s">
        <v>75</v>
      </c>
      <c r="E1363">
        <v>2410090268</v>
      </c>
      <c r="F1363" t="s">
        <v>97</v>
      </c>
      <c r="G1363" t="s">
        <v>89</v>
      </c>
      <c r="H1363">
        <v>5.0700000000000002E-2</v>
      </c>
      <c r="I1363">
        <v>3</v>
      </c>
      <c r="J1363">
        <v>8000</v>
      </c>
      <c r="K1363">
        <f>+VLOOKUP(E1363,Costos!$A$1:$I$716100,9,FALSE)</f>
        <v>126.46600100000001</v>
      </c>
      <c r="L1363" t="str">
        <f t="shared" si="52"/>
        <v>241</v>
      </c>
      <c r="M1363" t="str">
        <f t="shared" si="53"/>
        <v>241009</v>
      </c>
      <c r="N1363" t="str">
        <f>IFERROR(IF(L1363="231","231",VLOOKUP(E1363,Materiales!$A$1:$G$37443,7,FALSE)),"N/A")</f>
        <v>Spectra</v>
      </c>
    </row>
    <row r="1364" spans="1:14" x14ac:dyDescent="0.25">
      <c r="A1364">
        <v>2110020109</v>
      </c>
      <c r="B1364" t="s">
        <v>1086</v>
      </c>
      <c r="C1364">
        <v>2310180037</v>
      </c>
      <c r="D1364" t="s">
        <v>75</v>
      </c>
      <c r="E1364">
        <v>2410090269</v>
      </c>
      <c r="F1364" t="s">
        <v>98</v>
      </c>
      <c r="G1364" t="s">
        <v>89</v>
      </c>
      <c r="H1364">
        <v>0.44840000000000002</v>
      </c>
      <c r="I1364">
        <v>3</v>
      </c>
      <c r="J1364">
        <v>8000</v>
      </c>
      <c r="K1364">
        <f>+VLOOKUP(E1364,Costos!$A$1:$I$716100,9,FALSE)</f>
        <v>341.79997300000002</v>
      </c>
      <c r="L1364" t="str">
        <f t="shared" si="52"/>
        <v>241</v>
      </c>
      <c r="M1364" t="str">
        <f t="shared" si="53"/>
        <v>241009</v>
      </c>
      <c r="N1364" t="str">
        <f>IFERROR(IF(L1364="231","231",VLOOKUP(E1364,Materiales!$A$1:$G$37443,7,FALSE)),"N/A")</f>
        <v>Spectra</v>
      </c>
    </row>
    <row r="1365" spans="1:14" x14ac:dyDescent="0.25">
      <c r="A1365">
        <v>2110020109</v>
      </c>
      <c r="B1365" t="s">
        <v>1086</v>
      </c>
      <c r="C1365">
        <v>2110020109</v>
      </c>
      <c r="D1365" t="s">
        <v>1086</v>
      </c>
      <c r="E1365">
        <v>2310210158</v>
      </c>
      <c r="F1365" t="s">
        <v>2537</v>
      </c>
      <c r="G1365" t="s">
        <v>36</v>
      </c>
      <c r="H1365">
        <v>8000</v>
      </c>
      <c r="I1365">
        <v>1</v>
      </c>
      <c r="J1365">
        <v>8000</v>
      </c>
      <c r="K1365">
        <f>+VLOOKUP(E1365,Costos!$A$1:$I$716100,9,FALSE)</f>
        <v>0.22963900000000001</v>
      </c>
      <c r="L1365" t="str">
        <f t="shared" si="52"/>
        <v>231</v>
      </c>
      <c r="M1365" t="str">
        <f t="shared" si="53"/>
        <v>231021</v>
      </c>
      <c r="N1365" t="str">
        <f>IFERROR(IF(L1365="231","231",VLOOKUP(E1365,Materiales!$A$1:$G$37443,7,FALSE)),"N/A")</f>
        <v>231</v>
      </c>
    </row>
    <row r="1366" spans="1:14" x14ac:dyDescent="0.25">
      <c r="A1366">
        <v>2110020109</v>
      </c>
      <c r="B1366" t="s">
        <v>1086</v>
      </c>
      <c r="C1366">
        <v>2310210158</v>
      </c>
      <c r="D1366" t="s">
        <v>2537</v>
      </c>
      <c r="E1366">
        <v>2310090500</v>
      </c>
      <c r="F1366" t="s">
        <v>2296</v>
      </c>
      <c r="G1366" t="s">
        <v>36</v>
      </c>
      <c r="H1366">
        <v>8000</v>
      </c>
      <c r="I1366">
        <v>2</v>
      </c>
      <c r="J1366">
        <v>8000</v>
      </c>
      <c r="K1366">
        <f>+VLOOKUP(E1366,Costos!$A$1:$I$716100,9,FALSE)</f>
        <v>4.9265000000000003E-2</v>
      </c>
      <c r="L1366" t="str">
        <f t="shared" si="52"/>
        <v>231</v>
      </c>
      <c r="M1366" t="str">
        <f t="shared" si="53"/>
        <v>231009</v>
      </c>
      <c r="N1366" t="str">
        <f>IFERROR(IF(L1366="231","231",VLOOKUP(E1366,Materiales!$A$1:$G$37443,7,FALSE)),"N/A")</f>
        <v>231</v>
      </c>
    </row>
    <row r="1367" spans="1:14" x14ac:dyDescent="0.25">
      <c r="A1367">
        <v>2110020109</v>
      </c>
      <c r="B1367" t="s">
        <v>1086</v>
      </c>
      <c r="C1367">
        <v>2310090500</v>
      </c>
      <c r="D1367" t="s">
        <v>2296</v>
      </c>
      <c r="E1367">
        <v>2410110108</v>
      </c>
      <c r="F1367" t="s">
        <v>3256</v>
      </c>
      <c r="G1367" t="s">
        <v>89</v>
      </c>
      <c r="H1367">
        <v>4.0000000000000001E-3</v>
      </c>
      <c r="I1367">
        <v>3</v>
      </c>
      <c r="J1367">
        <v>8000</v>
      </c>
      <c r="K1367">
        <f>+VLOOKUP(E1367,Costos!$A$1:$I$716100,9,FALSE)</f>
        <v>89.025000000000006</v>
      </c>
      <c r="L1367" t="str">
        <f t="shared" si="52"/>
        <v>241</v>
      </c>
      <c r="M1367" t="str">
        <f t="shared" si="53"/>
        <v>241011</v>
      </c>
      <c r="N1367" t="str">
        <f>IFERROR(IF(L1367="231","231",VLOOKUP(E1367,Materiales!$A$1:$G$37443,7,FALSE)),"N/A")</f>
        <v>tintas</v>
      </c>
    </row>
    <row r="1368" spans="1:14" x14ac:dyDescent="0.25">
      <c r="A1368">
        <v>2110020109</v>
      </c>
      <c r="B1368" t="s">
        <v>1086</v>
      </c>
      <c r="C1368">
        <v>2310090500</v>
      </c>
      <c r="D1368" t="s">
        <v>2296</v>
      </c>
      <c r="E1368">
        <v>2410200005</v>
      </c>
      <c r="F1368" t="s">
        <v>3306</v>
      </c>
      <c r="G1368" t="s">
        <v>3152</v>
      </c>
      <c r="H1368">
        <v>4.0000000000000002E-4</v>
      </c>
      <c r="I1368">
        <v>3</v>
      </c>
      <c r="J1368">
        <v>8000</v>
      </c>
      <c r="K1368">
        <f>+VLOOKUP(E1368,Costos!$A$1:$I$716100,9,FALSE)</f>
        <v>26.802499999999998</v>
      </c>
      <c r="L1368" t="str">
        <f t="shared" si="52"/>
        <v>241</v>
      </c>
      <c r="M1368" t="str">
        <f t="shared" si="53"/>
        <v>241020</v>
      </c>
      <c r="N1368" t="str">
        <f>IFERROR(IF(L1368="231","231",VLOOKUP(E1368,Materiales!$A$1:$G$37443,7,FALSE)),"N/A")</f>
        <v>Varios</v>
      </c>
    </row>
    <row r="1369" spans="1:14" x14ac:dyDescent="0.25">
      <c r="A1369">
        <v>2110020109</v>
      </c>
      <c r="B1369" t="s">
        <v>1086</v>
      </c>
      <c r="C1369">
        <v>2310090500</v>
      </c>
      <c r="D1369" t="s">
        <v>2296</v>
      </c>
      <c r="E1369">
        <v>2310090466</v>
      </c>
      <c r="F1369" t="s">
        <v>2281</v>
      </c>
      <c r="G1369" t="s">
        <v>36</v>
      </c>
      <c r="H1369">
        <v>8000</v>
      </c>
      <c r="I1369">
        <v>3</v>
      </c>
      <c r="J1369">
        <v>8000</v>
      </c>
      <c r="K1369">
        <f>+VLOOKUP(E1369,Costos!$A$1:$I$716100,9,FALSE)</f>
        <v>4.4381999999999998E-2</v>
      </c>
      <c r="L1369" t="str">
        <f t="shared" si="52"/>
        <v>231</v>
      </c>
      <c r="M1369" t="str">
        <f t="shared" si="53"/>
        <v>231009</v>
      </c>
      <c r="N1369" t="str">
        <f>IFERROR(IF(L1369="231","231",VLOOKUP(E1369,Materiales!$A$1:$G$37443,7,FALSE)),"N/A")</f>
        <v>231</v>
      </c>
    </row>
    <row r="1370" spans="1:14" x14ac:dyDescent="0.25">
      <c r="A1370">
        <v>2110020109</v>
      </c>
      <c r="B1370" t="s">
        <v>1086</v>
      </c>
      <c r="C1370">
        <v>2310090466</v>
      </c>
      <c r="D1370" t="s">
        <v>2281</v>
      </c>
      <c r="E1370">
        <v>2410090298</v>
      </c>
      <c r="F1370" t="s">
        <v>106</v>
      </c>
      <c r="G1370" t="s">
        <v>89</v>
      </c>
      <c r="H1370">
        <v>0.63049999999999995</v>
      </c>
      <c r="I1370">
        <v>4</v>
      </c>
      <c r="J1370">
        <v>8000</v>
      </c>
      <c r="K1370">
        <f>+VLOOKUP(E1370,Costos!$A$1:$I$716100,9,FALSE)</f>
        <v>17.216037</v>
      </c>
      <c r="L1370" t="str">
        <f t="shared" si="52"/>
        <v>241</v>
      </c>
      <c r="M1370" t="str">
        <f t="shared" si="53"/>
        <v>241009</v>
      </c>
      <c r="N1370" t="str">
        <f>IFERROR(IF(L1370="231","231",VLOOKUP(E1370,Materiales!$A$1:$G$37443,7,FALSE)),"N/A")</f>
        <v>Masterbach</v>
      </c>
    </row>
    <row r="1371" spans="1:14" x14ac:dyDescent="0.25">
      <c r="A1371">
        <v>2110020109</v>
      </c>
      <c r="B1371" t="s">
        <v>1086</v>
      </c>
      <c r="C1371">
        <v>2310090466</v>
      </c>
      <c r="D1371" t="s">
        <v>2281</v>
      </c>
      <c r="E1371">
        <v>2410290142</v>
      </c>
      <c r="F1371" t="s">
        <v>3337</v>
      </c>
      <c r="G1371" t="s">
        <v>89</v>
      </c>
      <c r="H1371">
        <v>39.225000000000001</v>
      </c>
      <c r="I1371">
        <v>4</v>
      </c>
      <c r="J1371">
        <v>8000</v>
      </c>
      <c r="K1371">
        <f>+VLOOKUP(E1371,Costos!$A$1:$I$716100,9,FALSE)</f>
        <v>6.1459729999999997</v>
      </c>
      <c r="L1371" t="str">
        <f t="shared" si="52"/>
        <v>241</v>
      </c>
      <c r="M1371" t="str">
        <f t="shared" si="53"/>
        <v>241029</v>
      </c>
      <c r="N1371" t="str">
        <f>IFERROR(IF(L1371="231","231",VLOOKUP(E1371,Materiales!$A$1:$G$37443,7,FALSE)),"N/A")</f>
        <v>Resinas</v>
      </c>
    </row>
    <row r="1372" spans="1:14" x14ac:dyDescent="0.25">
      <c r="A1372">
        <v>2110020109</v>
      </c>
      <c r="B1372" t="s">
        <v>1086</v>
      </c>
      <c r="C1372">
        <v>2310210158</v>
      </c>
      <c r="D1372" t="s">
        <v>2537</v>
      </c>
      <c r="E1372">
        <v>2310160247</v>
      </c>
      <c r="F1372" t="s">
        <v>2362</v>
      </c>
      <c r="G1372" t="s">
        <v>36</v>
      </c>
      <c r="H1372">
        <v>8000</v>
      </c>
      <c r="I1372">
        <v>2</v>
      </c>
      <c r="J1372">
        <v>8000</v>
      </c>
      <c r="K1372">
        <f>+VLOOKUP(E1372,Costos!$A$1:$I$716100,9,FALSE)</f>
        <v>2.5097999999999999E-2</v>
      </c>
      <c r="L1372" t="str">
        <f t="shared" si="52"/>
        <v>231</v>
      </c>
      <c r="M1372" t="str">
        <f t="shared" si="53"/>
        <v>231016</v>
      </c>
      <c r="N1372" t="str">
        <f>IFERROR(IF(L1372="231","231",VLOOKUP(E1372,Materiales!$A$1:$G$37443,7,FALSE)),"N/A")</f>
        <v>231</v>
      </c>
    </row>
    <row r="1373" spans="1:14" x14ac:dyDescent="0.25">
      <c r="A1373">
        <v>2110020109</v>
      </c>
      <c r="B1373" t="s">
        <v>1086</v>
      </c>
      <c r="C1373">
        <v>2310160247</v>
      </c>
      <c r="D1373" t="s">
        <v>2362</v>
      </c>
      <c r="E1373">
        <v>2410090298</v>
      </c>
      <c r="F1373" t="s">
        <v>106</v>
      </c>
      <c r="G1373" t="s">
        <v>89</v>
      </c>
      <c r="H1373">
        <v>0.32800000000000001</v>
      </c>
      <c r="I1373">
        <v>3</v>
      </c>
      <c r="J1373">
        <v>8000</v>
      </c>
      <c r="K1373">
        <f>+VLOOKUP(E1373,Costos!$A$1:$I$716100,9,FALSE)</f>
        <v>17.216037</v>
      </c>
      <c r="L1373" t="str">
        <f t="shared" si="52"/>
        <v>241</v>
      </c>
      <c r="M1373" t="str">
        <f t="shared" si="53"/>
        <v>241009</v>
      </c>
      <c r="N1373" t="str">
        <f>IFERROR(IF(L1373="231","231",VLOOKUP(E1373,Materiales!$A$1:$G$37443,7,FALSE)),"N/A")</f>
        <v>Masterbach</v>
      </c>
    </row>
    <row r="1374" spans="1:14" x14ac:dyDescent="0.25">
      <c r="A1374">
        <v>2110020109</v>
      </c>
      <c r="B1374" t="s">
        <v>1086</v>
      </c>
      <c r="C1374">
        <v>2310160247</v>
      </c>
      <c r="D1374" t="s">
        <v>2362</v>
      </c>
      <c r="E1374">
        <v>2410290215</v>
      </c>
      <c r="F1374" t="s">
        <v>3343</v>
      </c>
      <c r="G1374" t="s">
        <v>89</v>
      </c>
      <c r="H1374">
        <v>16.64</v>
      </c>
      <c r="I1374">
        <v>3</v>
      </c>
      <c r="J1374">
        <v>8000</v>
      </c>
      <c r="K1374">
        <f>+VLOOKUP(E1374,Costos!$A$1:$I$716100,9,FALSE)</f>
        <v>6.9057969999999997</v>
      </c>
      <c r="L1374" t="str">
        <f t="shared" si="52"/>
        <v>241</v>
      </c>
      <c r="M1374" t="str">
        <f t="shared" si="53"/>
        <v>241029</v>
      </c>
      <c r="N1374" t="str">
        <f>IFERROR(IF(L1374="231","231",VLOOKUP(E1374,Materiales!$A$1:$G$37443,7,FALSE)),"N/A")</f>
        <v>Resinas</v>
      </c>
    </row>
    <row r="1375" spans="1:14" x14ac:dyDescent="0.25">
      <c r="A1375">
        <v>2110020109</v>
      </c>
      <c r="B1375" t="s">
        <v>1086</v>
      </c>
      <c r="C1375">
        <v>2310210158</v>
      </c>
      <c r="D1375" t="s">
        <v>2537</v>
      </c>
      <c r="E1375">
        <v>2310160257</v>
      </c>
      <c r="F1375" t="s">
        <v>2372</v>
      </c>
      <c r="G1375" t="s">
        <v>36</v>
      </c>
      <c r="H1375">
        <v>8000</v>
      </c>
      <c r="I1375">
        <v>2</v>
      </c>
      <c r="J1375">
        <v>8000</v>
      </c>
      <c r="K1375">
        <f>+VLOOKUP(E1375,Costos!$A$1:$I$716100,9,FALSE)</f>
        <v>1.3304E-2</v>
      </c>
      <c r="L1375" t="str">
        <f t="shared" si="52"/>
        <v>231</v>
      </c>
      <c r="M1375" t="str">
        <f t="shared" si="53"/>
        <v>231016</v>
      </c>
      <c r="N1375" t="str">
        <f>IFERROR(IF(L1375="231","231",VLOOKUP(E1375,Materiales!$A$1:$G$37443,7,FALSE)),"N/A")</f>
        <v>231</v>
      </c>
    </row>
    <row r="1376" spans="1:14" x14ac:dyDescent="0.25">
      <c r="A1376">
        <v>2110020109</v>
      </c>
      <c r="B1376" t="s">
        <v>1086</v>
      </c>
      <c r="C1376">
        <v>2310160257</v>
      </c>
      <c r="D1376" t="s">
        <v>2372</v>
      </c>
      <c r="E1376">
        <v>2410090298</v>
      </c>
      <c r="F1376" t="s">
        <v>106</v>
      </c>
      <c r="G1376" t="s">
        <v>89</v>
      </c>
      <c r="H1376">
        <v>0.2044</v>
      </c>
      <c r="I1376">
        <v>3</v>
      </c>
      <c r="J1376">
        <v>8000</v>
      </c>
      <c r="K1376">
        <f>+VLOOKUP(E1376,Costos!$A$1:$I$716100,9,FALSE)</f>
        <v>17.216037</v>
      </c>
      <c r="L1376" t="str">
        <f t="shared" si="52"/>
        <v>241</v>
      </c>
      <c r="M1376" t="str">
        <f t="shared" si="53"/>
        <v>241009</v>
      </c>
      <c r="N1376" t="str">
        <f>IFERROR(IF(L1376="231","231",VLOOKUP(E1376,Materiales!$A$1:$G$37443,7,FALSE)),"N/A")</f>
        <v>Masterbach</v>
      </c>
    </row>
    <row r="1377" spans="1:14" x14ac:dyDescent="0.25">
      <c r="A1377">
        <v>2110020109</v>
      </c>
      <c r="B1377" t="s">
        <v>1086</v>
      </c>
      <c r="C1377">
        <v>2310160257</v>
      </c>
      <c r="D1377" t="s">
        <v>2372</v>
      </c>
      <c r="E1377">
        <v>2410290626</v>
      </c>
      <c r="F1377" t="s">
        <v>92</v>
      </c>
      <c r="G1377" t="s">
        <v>89</v>
      </c>
      <c r="H1377">
        <v>10.222200000000001</v>
      </c>
      <c r="I1377">
        <v>3</v>
      </c>
      <c r="J1377">
        <v>8000</v>
      </c>
      <c r="K1377">
        <f>+VLOOKUP(E1377,Costos!$A$1:$I$716100,9,FALSE)</f>
        <v>6.3063640000000003</v>
      </c>
      <c r="L1377" t="str">
        <f t="shared" si="52"/>
        <v>241</v>
      </c>
      <c r="M1377" t="str">
        <f t="shared" si="53"/>
        <v>241029</v>
      </c>
      <c r="N1377" t="str">
        <f>IFERROR(IF(L1377="231","231",VLOOKUP(E1377,Materiales!$A$1:$G$37443,7,FALSE)),"N/A")</f>
        <v>Resinas</v>
      </c>
    </row>
    <row r="1378" spans="1:14" x14ac:dyDescent="0.25">
      <c r="A1378">
        <v>2110020109</v>
      </c>
      <c r="B1378" t="s">
        <v>1086</v>
      </c>
      <c r="C1378">
        <v>2310210158</v>
      </c>
      <c r="D1378" t="s">
        <v>2537</v>
      </c>
      <c r="E1378">
        <v>2410170037</v>
      </c>
      <c r="F1378" t="s">
        <v>3279</v>
      </c>
      <c r="G1378" t="s">
        <v>36</v>
      </c>
      <c r="H1378">
        <v>8000</v>
      </c>
      <c r="I1378">
        <v>2</v>
      </c>
      <c r="J1378">
        <v>8000</v>
      </c>
      <c r="K1378">
        <f>+VLOOKUP(E1378,Costos!$A$1:$I$716100,9,FALSE)</f>
        <v>4.2382999999999997E-2</v>
      </c>
      <c r="L1378" t="str">
        <f t="shared" ref="L1378:L1441" si="54">+LEFT(E1378,3)</f>
        <v>241</v>
      </c>
      <c r="M1378" t="str">
        <f t="shared" ref="M1378:M1441" si="55">+LEFT(E1378,6)</f>
        <v>241017</v>
      </c>
      <c r="N1378" t="str">
        <f>IFERROR(IF(L1378="231","231",VLOOKUP(E1378,Materiales!$A$1:$G$37443,7,FALSE)),"N/A")</f>
        <v>Filtros</v>
      </c>
    </row>
    <row r="1379" spans="1:14" x14ac:dyDescent="0.25">
      <c r="A1379">
        <v>2110020109</v>
      </c>
      <c r="B1379" t="s">
        <v>1086</v>
      </c>
      <c r="C1379">
        <v>2310210158</v>
      </c>
      <c r="D1379" t="s">
        <v>2537</v>
      </c>
      <c r="E1379">
        <v>2410170233</v>
      </c>
      <c r="F1379" t="s">
        <v>3294</v>
      </c>
      <c r="G1379" t="s">
        <v>36</v>
      </c>
      <c r="H1379">
        <v>8000</v>
      </c>
      <c r="I1379">
        <v>2</v>
      </c>
      <c r="J1379">
        <v>8000</v>
      </c>
      <c r="K1379">
        <f>+VLOOKUP(E1379,Costos!$A$1:$I$716100,9,FALSE)</f>
        <v>2.9669999999999998E-2</v>
      </c>
      <c r="L1379" t="str">
        <f t="shared" si="54"/>
        <v>241</v>
      </c>
      <c r="M1379" t="str">
        <f t="shared" si="55"/>
        <v>241017</v>
      </c>
      <c r="N1379" t="str">
        <f>IFERROR(IF(L1379="231","231",VLOOKUP(E1379,Materiales!$A$1:$G$37443,7,FALSE)),"N/A")</f>
        <v>Puntas</v>
      </c>
    </row>
    <row r="1380" spans="1:14" x14ac:dyDescent="0.25">
      <c r="A1380">
        <v>2110020109</v>
      </c>
      <c r="B1380" t="s">
        <v>1086</v>
      </c>
      <c r="C1380">
        <v>2310210158</v>
      </c>
      <c r="D1380" t="s">
        <v>2537</v>
      </c>
      <c r="E1380">
        <v>2310180047</v>
      </c>
      <c r="F1380" t="s">
        <v>66</v>
      </c>
      <c r="G1380" t="s">
        <v>89</v>
      </c>
      <c r="H1380">
        <v>25.333300000000001</v>
      </c>
      <c r="I1380">
        <v>2</v>
      </c>
      <c r="J1380">
        <v>8000</v>
      </c>
      <c r="K1380">
        <f>+VLOOKUP(E1380,Costos!$A$1:$I$716100,9,FALSE)</f>
        <v>8.9597829999999998</v>
      </c>
      <c r="L1380" t="str">
        <f t="shared" si="54"/>
        <v>231</v>
      </c>
      <c r="M1380" t="str">
        <f t="shared" si="55"/>
        <v>231018</v>
      </c>
      <c r="N1380" t="str">
        <f>IFERROR(IF(L1380="231","231",VLOOKUP(E1380,Materiales!$A$1:$G$37443,7,FALSE)),"N/A")</f>
        <v>231</v>
      </c>
    </row>
    <row r="1381" spans="1:14" x14ac:dyDescent="0.25">
      <c r="A1381">
        <v>2110020109</v>
      </c>
      <c r="B1381" t="s">
        <v>1086</v>
      </c>
      <c r="C1381">
        <v>2310180047</v>
      </c>
      <c r="D1381" t="s">
        <v>66</v>
      </c>
      <c r="E1381">
        <v>2430450001</v>
      </c>
      <c r="F1381" t="s">
        <v>93</v>
      </c>
      <c r="G1381" t="s">
        <v>89</v>
      </c>
      <c r="H1381">
        <v>2.5333000000000001</v>
      </c>
      <c r="I1381">
        <v>3</v>
      </c>
      <c r="J1381">
        <v>8000</v>
      </c>
      <c r="K1381">
        <f>+VLOOKUP(E1381,Costos!$A$1:$I$716100,9,FALSE)</f>
        <v>6.0336119999999998</v>
      </c>
      <c r="L1381" t="str">
        <f t="shared" si="54"/>
        <v>243</v>
      </c>
      <c r="M1381" t="str">
        <f t="shared" si="55"/>
        <v>243045</v>
      </c>
      <c r="N1381" t="str">
        <f>IFERROR(IF(L1381="231","231",VLOOKUP(E1381,Materiales!$A$1:$G$37443,7,FALSE)),"N/A")</f>
        <v>Varios</v>
      </c>
    </row>
    <row r="1382" spans="1:14" x14ac:dyDescent="0.25">
      <c r="A1382">
        <v>2110020109</v>
      </c>
      <c r="B1382" t="s">
        <v>1086</v>
      </c>
      <c r="C1382">
        <v>2310180047</v>
      </c>
      <c r="D1382" t="s">
        <v>66</v>
      </c>
      <c r="E1382">
        <v>2310180048</v>
      </c>
      <c r="F1382" t="s">
        <v>94</v>
      </c>
      <c r="G1382" t="s">
        <v>89</v>
      </c>
      <c r="H1382">
        <v>3.1667000000000001</v>
      </c>
      <c r="I1382">
        <v>3</v>
      </c>
      <c r="J1382">
        <v>8000</v>
      </c>
      <c r="K1382">
        <f>+VLOOKUP(E1382,Costos!$A$1:$I$716100,9,FALSE)</f>
        <v>2.8371430000000002</v>
      </c>
      <c r="L1382" t="str">
        <f t="shared" si="54"/>
        <v>231</v>
      </c>
      <c r="M1382" t="str">
        <f t="shared" si="55"/>
        <v>231018</v>
      </c>
      <c r="N1382" t="str">
        <f>IFERROR(IF(L1382="231","231",VLOOKUP(E1382,Materiales!$A$1:$G$37443,7,FALSE)),"N/A")</f>
        <v>231</v>
      </c>
    </row>
    <row r="1383" spans="1:14" x14ac:dyDescent="0.25">
      <c r="A1383">
        <v>2110020109</v>
      </c>
      <c r="B1383" t="s">
        <v>1086</v>
      </c>
      <c r="C1383">
        <v>2310180048</v>
      </c>
      <c r="D1383" t="s">
        <v>94</v>
      </c>
      <c r="E1383">
        <v>2410210019</v>
      </c>
      <c r="F1383" t="s">
        <v>113</v>
      </c>
      <c r="G1383" t="s">
        <v>89</v>
      </c>
      <c r="H1383">
        <v>6.3299999999999995E-2</v>
      </c>
      <c r="I1383">
        <v>4</v>
      </c>
      <c r="J1383">
        <v>8000</v>
      </c>
      <c r="K1383">
        <f>+VLOOKUP(E1383,Costos!$A$1:$I$716100,9,FALSE)</f>
        <v>7.7568599999999996</v>
      </c>
      <c r="L1383" t="str">
        <f t="shared" si="54"/>
        <v>241</v>
      </c>
      <c r="M1383" t="str">
        <f t="shared" si="55"/>
        <v>241021</v>
      </c>
      <c r="N1383" t="str">
        <f>IFERROR(IF(L1383="231","231",VLOOKUP(E1383,Materiales!$A$1:$G$37443,7,FALSE)),"N/A")</f>
        <v>Varios</v>
      </c>
    </row>
    <row r="1384" spans="1:14" x14ac:dyDescent="0.25">
      <c r="A1384">
        <v>2110020109</v>
      </c>
      <c r="B1384" t="s">
        <v>1086</v>
      </c>
      <c r="C1384">
        <v>2310180048</v>
      </c>
      <c r="D1384" t="s">
        <v>94</v>
      </c>
      <c r="E1384">
        <v>2430930001</v>
      </c>
      <c r="F1384" t="s">
        <v>114</v>
      </c>
      <c r="G1384" t="s">
        <v>89</v>
      </c>
      <c r="H1384">
        <v>1.615</v>
      </c>
      <c r="I1384">
        <v>4</v>
      </c>
      <c r="J1384">
        <v>8000</v>
      </c>
      <c r="K1384">
        <f>+VLOOKUP(E1384,Costos!$A$1:$I$716100,9,FALSE)</f>
        <v>5.7966670000000002</v>
      </c>
      <c r="L1384" t="str">
        <f t="shared" si="54"/>
        <v>243</v>
      </c>
      <c r="M1384" t="str">
        <f t="shared" si="55"/>
        <v>243093</v>
      </c>
      <c r="N1384" t="str">
        <f>IFERROR(IF(L1384="231","231",VLOOKUP(E1384,Materiales!$A$1:$G$37443,7,FALSE)),"N/A")</f>
        <v>Alcohol</v>
      </c>
    </row>
    <row r="1385" spans="1:14" x14ac:dyDescent="0.25">
      <c r="A1385">
        <v>2110020109</v>
      </c>
      <c r="B1385" t="s">
        <v>1086</v>
      </c>
      <c r="C1385">
        <v>2310180048</v>
      </c>
      <c r="D1385" t="s">
        <v>94</v>
      </c>
      <c r="E1385">
        <v>2430880022</v>
      </c>
      <c r="F1385" t="s">
        <v>115</v>
      </c>
      <c r="G1385" t="s">
        <v>89</v>
      </c>
      <c r="H1385">
        <v>9.4999999999999998E-3</v>
      </c>
      <c r="I1385">
        <v>4</v>
      </c>
      <c r="J1385">
        <v>8000</v>
      </c>
      <c r="K1385">
        <f>+VLOOKUP(E1385,Costos!$A$1:$I$716100,9,FALSE)</f>
        <v>6.1924229999999998</v>
      </c>
      <c r="L1385" t="str">
        <f t="shared" si="54"/>
        <v>243</v>
      </c>
      <c r="M1385" t="str">
        <f t="shared" si="55"/>
        <v>243088</v>
      </c>
      <c r="N1385" t="str">
        <f>IFERROR(IF(L1385="231","231",VLOOKUP(E1385,Materiales!$A$1:$G$37443,7,FALSE)),"N/A")</f>
        <v>Varios</v>
      </c>
    </row>
    <row r="1386" spans="1:14" x14ac:dyDescent="0.25">
      <c r="A1386">
        <v>2110020109</v>
      </c>
      <c r="B1386" t="s">
        <v>1086</v>
      </c>
      <c r="C1386">
        <v>2310180047</v>
      </c>
      <c r="D1386" t="s">
        <v>66</v>
      </c>
      <c r="E1386">
        <v>2410210003</v>
      </c>
      <c r="F1386" t="s">
        <v>95</v>
      </c>
      <c r="G1386" t="s">
        <v>89</v>
      </c>
      <c r="H1386">
        <v>5.0667</v>
      </c>
      <c r="I1386">
        <v>3</v>
      </c>
      <c r="J1386">
        <v>8000</v>
      </c>
      <c r="K1386">
        <f>+VLOOKUP(E1386,Costos!$A$1:$I$716100,9,FALSE)</f>
        <v>4.9316240000000002</v>
      </c>
      <c r="L1386" t="str">
        <f t="shared" si="54"/>
        <v>241</v>
      </c>
      <c r="M1386" t="str">
        <f t="shared" si="55"/>
        <v>241021</v>
      </c>
      <c r="N1386" t="str">
        <f>IFERROR(IF(L1386="231","231",VLOOKUP(E1386,Materiales!$A$1:$G$37443,7,FALSE)),"N/A")</f>
        <v>Varios</v>
      </c>
    </row>
    <row r="1387" spans="1:14" x14ac:dyDescent="0.25">
      <c r="A1387">
        <v>2110020109</v>
      </c>
      <c r="B1387" t="s">
        <v>1086</v>
      </c>
      <c r="C1387">
        <v>2310180047</v>
      </c>
      <c r="D1387" t="s">
        <v>66</v>
      </c>
      <c r="E1387">
        <v>2410090267</v>
      </c>
      <c r="F1387" t="s">
        <v>96</v>
      </c>
      <c r="G1387" t="s">
        <v>89</v>
      </c>
      <c r="H1387">
        <v>3.3399999999999999E-2</v>
      </c>
      <c r="I1387">
        <v>3</v>
      </c>
      <c r="J1387">
        <v>8000</v>
      </c>
      <c r="K1387">
        <f>+VLOOKUP(E1387,Costos!$A$1:$I$716100,9,FALSE)</f>
        <v>123.04801999999999</v>
      </c>
      <c r="L1387" t="str">
        <f t="shared" si="54"/>
        <v>241</v>
      </c>
      <c r="M1387" t="str">
        <f t="shared" si="55"/>
        <v>241009</v>
      </c>
      <c r="N1387" t="str">
        <f>IFERROR(IF(L1387="231","231",VLOOKUP(E1387,Materiales!$A$1:$G$37443,7,FALSE)),"N/A")</f>
        <v>Spectra</v>
      </c>
    </row>
    <row r="1388" spans="1:14" x14ac:dyDescent="0.25">
      <c r="A1388">
        <v>2110020109</v>
      </c>
      <c r="B1388" t="s">
        <v>1086</v>
      </c>
      <c r="C1388">
        <v>2310180047</v>
      </c>
      <c r="D1388" t="s">
        <v>66</v>
      </c>
      <c r="E1388">
        <v>2410090266</v>
      </c>
      <c r="F1388" t="s">
        <v>100</v>
      </c>
      <c r="G1388" t="s">
        <v>89</v>
      </c>
      <c r="H1388">
        <v>0.89170000000000005</v>
      </c>
      <c r="I1388">
        <v>3</v>
      </c>
      <c r="J1388">
        <v>8000</v>
      </c>
      <c r="K1388">
        <f>+VLOOKUP(E1388,Costos!$A$1:$I$716100,9,FALSE)</f>
        <v>160.80131600000001</v>
      </c>
      <c r="L1388" t="str">
        <f t="shared" si="54"/>
        <v>241</v>
      </c>
      <c r="M1388" t="str">
        <f t="shared" si="55"/>
        <v>241009</v>
      </c>
      <c r="N1388" t="str">
        <f>IFERROR(IF(L1388="231","231",VLOOKUP(E1388,Materiales!$A$1:$G$37443,7,FALSE)),"N/A")</f>
        <v>Spectra</v>
      </c>
    </row>
    <row r="1389" spans="1:14" x14ac:dyDescent="0.25">
      <c r="A1389">
        <v>2110020109</v>
      </c>
      <c r="B1389" t="s">
        <v>1086</v>
      </c>
      <c r="C1389">
        <v>2110020109</v>
      </c>
      <c r="D1389" t="s">
        <v>1086</v>
      </c>
      <c r="E1389">
        <v>2500090088</v>
      </c>
      <c r="F1389" t="s">
        <v>3933</v>
      </c>
      <c r="G1389" t="s">
        <v>36</v>
      </c>
      <c r="H1389">
        <v>8000</v>
      </c>
      <c r="I1389">
        <v>1</v>
      </c>
      <c r="J1389">
        <v>8000</v>
      </c>
      <c r="K1389">
        <f>+VLOOKUP(E1389,Costos!$A$1:$I$716100,9,FALSE)</f>
        <v>0.26105</v>
      </c>
      <c r="L1389" t="str">
        <f t="shared" si="54"/>
        <v>250</v>
      </c>
      <c r="M1389" t="str">
        <f t="shared" si="55"/>
        <v>250009</v>
      </c>
      <c r="N1389" t="str">
        <f>IFERROR(IF(L1389="231","231",VLOOKUP(E1389,Materiales!$A$1:$G$37443,7,FALSE)),"N/A")</f>
        <v>Bolsas</v>
      </c>
    </row>
    <row r="1390" spans="1:14" x14ac:dyDescent="0.25">
      <c r="A1390">
        <v>2110020109</v>
      </c>
      <c r="B1390" t="s">
        <v>1086</v>
      </c>
      <c r="C1390">
        <v>2110020109</v>
      </c>
      <c r="D1390" t="s">
        <v>1086</v>
      </c>
      <c r="E1390">
        <v>2320050738</v>
      </c>
      <c r="F1390" t="s">
        <v>2787</v>
      </c>
      <c r="G1390" t="s">
        <v>36</v>
      </c>
      <c r="H1390">
        <v>666</v>
      </c>
      <c r="I1390">
        <v>1</v>
      </c>
      <c r="J1390">
        <v>8000</v>
      </c>
      <c r="K1390">
        <f>+VLOOKUP(E1390,Costos!$A$1:$I$716100,9,FALSE)</f>
        <v>1.2601260000000001</v>
      </c>
      <c r="L1390" t="str">
        <f t="shared" si="54"/>
        <v>232</v>
      </c>
      <c r="M1390" t="str">
        <f t="shared" si="55"/>
        <v>232005</v>
      </c>
      <c r="N1390" t="str">
        <f>IFERROR(IF(L1390="231","231",VLOOKUP(E1390,Materiales!$A$1:$G$37443,7,FALSE)),"N/A")</f>
        <v>Cajitas</v>
      </c>
    </row>
    <row r="1391" spans="1:14" x14ac:dyDescent="0.25">
      <c r="A1391">
        <v>2110020109</v>
      </c>
      <c r="B1391" t="s">
        <v>1086</v>
      </c>
      <c r="C1391">
        <v>2110020109</v>
      </c>
      <c r="D1391" t="s">
        <v>1086</v>
      </c>
      <c r="E1391">
        <v>2500030257</v>
      </c>
      <c r="F1391" t="s">
        <v>3720</v>
      </c>
      <c r="G1391" t="s">
        <v>36</v>
      </c>
      <c r="H1391">
        <v>165.00299999999999</v>
      </c>
      <c r="I1391">
        <v>1</v>
      </c>
      <c r="J1391">
        <v>8000</v>
      </c>
      <c r="K1391">
        <f>+VLOOKUP(E1391,Costos!$A$1:$I$716100,9,FALSE)</f>
        <v>1.9247810000000001</v>
      </c>
      <c r="L1391" t="str">
        <f t="shared" si="54"/>
        <v>250</v>
      </c>
      <c r="M1391" t="str">
        <f t="shared" si="55"/>
        <v>250003</v>
      </c>
      <c r="N1391" t="str">
        <f>IFERROR(IF(L1391="231","231",VLOOKUP(E1391,Materiales!$A$1:$G$37443,7,FALSE)),"N/A")</f>
        <v>Cajón</v>
      </c>
    </row>
    <row r="1392" spans="1:14" x14ac:dyDescent="0.25">
      <c r="A1392">
        <v>2110020322</v>
      </c>
      <c r="B1392" t="s">
        <v>1107</v>
      </c>
      <c r="C1392">
        <v>2110020322</v>
      </c>
      <c r="D1392" t="s">
        <v>1107</v>
      </c>
      <c r="E1392">
        <v>2310210149</v>
      </c>
      <c r="F1392" t="s">
        <v>2528</v>
      </c>
      <c r="G1392" t="s">
        <v>36</v>
      </c>
      <c r="H1392">
        <v>8000</v>
      </c>
      <c r="I1392">
        <v>1</v>
      </c>
      <c r="J1392">
        <v>8000</v>
      </c>
      <c r="K1392">
        <f>+VLOOKUP(E1392,Costos!$A$1:$I$716100,9,FALSE)</f>
        <v>0.23416300000000001</v>
      </c>
      <c r="L1392" t="str">
        <f t="shared" si="54"/>
        <v>231</v>
      </c>
      <c r="M1392" t="str">
        <f t="shared" si="55"/>
        <v>231021</v>
      </c>
      <c r="N1392" t="str">
        <f>IFERROR(IF(L1392="231","231",VLOOKUP(E1392,Materiales!$A$1:$G$37443,7,FALSE)),"N/A")</f>
        <v>231</v>
      </c>
    </row>
    <row r="1393" spans="1:14" x14ac:dyDescent="0.25">
      <c r="A1393">
        <v>2110020322</v>
      </c>
      <c r="B1393" t="s">
        <v>1107</v>
      </c>
      <c r="C1393">
        <v>2310210149</v>
      </c>
      <c r="D1393" t="s">
        <v>2528</v>
      </c>
      <c r="E1393">
        <v>2310090491</v>
      </c>
      <c r="F1393" t="s">
        <v>2288</v>
      </c>
      <c r="G1393" t="s">
        <v>36</v>
      </c>
      <c r="H1393">
        <v>8000</v>
      </c>
      <c r="I1393">
        <v>2</v>
      </c>
      <c r="J1393">
        <v>8000</v>
      </c>
      <c r="K1393">
        <f>+VLOOKUP(E1393,Costos!$A$1:$I$716100,9,FALSE)</f>
        <v>4.7865999999999999E-2</v>
      </c>
      <c r="L1393" t="str">
        <f t="shared" si="54"/>
        <v>231</v>
      </c>
      <c r="M1393" t="str">
        <f t="shared" si="55"/>
        <v>231009</v>
      </c>
      <c r="N1393" t="str">
        <f>IFERROR(IF(L1393="231","231",VLOOKUP(E1393,Materiales!$A$1:$G$37443,7,FALSE)),"N/A")</f>
        <v>231</v>
      </c>
    </row>
    <row r="1394" spans="1:14" x14ac:dyDescent="0.25">
      <c r="A1394">
        <v>2110020322</v>
      </c>
      <c r="B1394" t="s">
        <v>1107</v>
      </c>
      <c r="C1394">
        <v>2310090491</v>
      </c>
      <c r="D1394" t="s">
        <v>2288</v>
      </c>
      <c r="E1394">
        <v>2410200005</v>
      </c>
      <c r="F1394" t="s">
        <v>3306</v>
      </c>
      <c r="G1394" t="s">
        <v>3152</v>
      </c>
      <c r="H1394">
        <v>4.0000000000000002E-4</v>
      </c>
      <c r="I1394">
        <v>3</v>
      </c>
      <c r="J1394">
        <v>8000</v>
      </c>
      <c r="K1394">
        <f>+VLOOKUP(E1394,Costos!$A$1:$I$716100,9,FALSE)</f>
        <v>26.802499999999998</v>
      </c>
      <c r="L1394" t="str">
        <f t="shared" si="54"/>
        <v>241</v>
      </c>
      <c r="M1394" t="str">
        <f t="shared" si="55"/>
        <v>241020</v>
      </c>
      <c r="N1394" t="str">
        <f>IFERROR(IF(L1394="231","231",VLOOKUP(E1394,Materiales!$A$1:$G$37443,7,FALSE)),"N/A")</f>
        <v>Varios</v>
      </c>
    </row>
    <row r="1395" spans="1:14" x14ac:dyDescent="0.25">
      <c r="A1395">
        <v>2110020322</v>
      </c>
      <c r="B1395" t="s">
        <v>1107</v>
      </c>
      <c r="C1395">
        <v>2310090491</v>
      </c>
      <c r="D1395" t="s">
        <v>2288</v>
      </c>
      <c r="E1395">
        <v>2410110108</v>
      </c>
      <c r="F1395" t="s">
        <v>3256</v>
      </c>
      <c r="G1395" t="s">
        <v>89</v>
      </c>
      <c r="H1395">
        <v>4.0000000000000001E-3</v>
      </c>
      <c r="I1395">
        <v>3</v>
      </c>
      <c r="J1395">
        <v>8000</v>
      </c>
      <c r="K1395">
        <f>+VLOOKUP(E1395,Costos!$A$1:$I$716100,9,FALSE)</f>
        <v>89.025000000000006</v>
      </c>
      <c r="L1395" t="str">
        <f t="shared" si="54"/>
        <v>241</v>
      </c>
      <c r="M1395" t="str">
        <f t="shared" si="55"/>
        <v>241011</v>
      </c>
      <c r="N1395" t="str">
        <f>IFERROR(IF(L1395="231","231",VLOOKUP(E1395,Materiales!$A$1:$G$37443,7,FALSE)),"N/A")</f>
        <v>tintas</v>
      </c>
    </row>
    <row r="1396" spans="1:14" x14ac:dyDescent="0.25">
      <c r="A1396">
        <v>2110020322</v>
      </c>
      <c r="B1396" t="s">
        <v>1107</v>
      </c>
      <c r="C1396">
        <v>2310090491</v>
      </c>
      <c r="D1396" t="s">
        <v>2288</v>
      </c>
      <c r="E1396">
        <v>2310090457</v>
      </c>
      <c r="F1396" t="s">
        <v>2274</v>
      </c>
      <c r="G1396" t="s">
        <v>36</v>
      </c>
      <c r="H1396">
        <v>8000</v>
      </c>
      <c r="I1396">
        <v>3</v>
      </c>
      <c r="J1396">
        <v>8000</v>
      </c>
      <c r="K1396">
        <f>+VLOOKUP(E1396,Costos!$A$1:$I$716100,9,FALSE)</f>
        <v>3.7539999999999997E-2</v>
      </c>
      <c r="L1396" t="str">
        <f t="shared" si="54"/>
        <v>231</v>
      </c>
      <c r="M1396" t="str">
        <f t="shared" si="55"/>
        <v>231009</v>
      </c>
      <c r="N1396" t="str">
        <f>IFERROR(IF(L1396="231","231",VLOOKUP(E1396,Materiales!$A$1:$G$37443,7,FALSE)),"N/A")</f>
        <v>231</v>
      </c>
    </row>
    <row r="1397" spans="1:14" x14ac:dyDescent="0.25">
      <c r="A1397">
        <v>2110020322</v>
      </c>
      <c r="B1397" t="s">
        <v>1107</v>
      </c>
      <c r="C1397">
        <v>2310090457</v>
      </c>
      <c r="D1397" t="s">
        <v>2274</v>
      </c>
      <c r="E1397">
        <v>2410090295</v>
      </c>
      <c r="F1397" t="s">
        <v>88</v>
      </c>
      <c r="G1397" t="s">
        <v>89</v>
      </c>
      <c r="H1397">
        <v>0.8</v>
      </c>
      <c r="I1397">
        <v>4</v>
      </c>
      <c r="J1397">
        <v>8000</v>
      </c>
      <c r="K1397">
        <f>+VLOOKUP(E1397,Costos!$A$1:$I$716100,9,FALSE)</f>
        <v>18.454965999999999</v>
      </c>
      <c r="L1397" t="str">
        <f t="shared" si="54"/>
        <v>241</v>
      </c>
      <c r="M1397" t="str">
        <f t="shared" si="55"/>
        <v>241009</v>
      </c>
      <c r="N1397" t="str">
        <f>IFERROR(IF(L1397="231","231",VLOOKUP(E1397,Materiales!$A$1:$G$37443,7,FALSE)),"N/A")</f>
        <v>Masterbach</v>
      </c>
    </row>
    <row r="1398" spans="1:14" x14ac:dyDescent="0.25">
      <c r="A1398">
        <v>2110020322</v>
      </c>
      <c r="B1398" t="s">
        <v>1107</v>
      </c>
      <c r="C1398">
        <v>2310090457</v>
      </c>
      <c r="D1398" t="s">
        <v>2274</v>
      </c>
      <c r="E1398">
        <v>2410290142</v>
      </c>
      <c r="F1398" t="s">
        <v>3337</v>
      </c>
      <c r="G1398" t="s">
        <v>89</v>
      </c>
      <c r="H1398">
        <v>40</v>
      </c>
      <c r="I1398">
        <v>4</v>
      </c>
      <c r="J1398">
        <v>8000</v>
      </c>
      <c r="K1398">
        <f>+VLOOKUP(E1398,Costos!$A$1:$I$716100,9,FALSE)</f>
        <v>6.1459729999999997</v>
      </c>
      <c r="L1398" t="str">
        <f t="shared" si="54"/>
        <v>241</v>
      </c>
      <c r="M1398" t="str">
        <f t="shared" si="55"/>
        <v>241029</v>
      </c>
      <c r="N1398" t="str">
        <f>IFERROR(IF(L1398="231","231",VLOOKUP(E1398,Materiales!$A$1:$G$37443,7,FALSE)),"N/A")</f>
        <v>Resinas</v>
      </c>
    </row>
    <row r="1399" spans="1:14" x14ac:dyDescent="0.25">
      <c r="A1399">
        <v>2110020322</v>
      </c>
      <c r="B1399" t="s">
        <v>1107</v>
      </c>
      <c r="C1399">
        <v>2310210149</v>
      </c>
      <c r="D1399" t="s">
        <v>2528</v>
      </c>
      <c r="E1399">
        <v>2310160238</v>
      </c>
      <c r="F1399" t="s">
        <v>2353</v>
      </c>
      <c r="G1399" t="s">
        <v>36</v>
      </c>
      <c r="H1399">
        <v>8000</v>
      </c>
      <c r="I1399">
        <v>2</v>
      </c>
      <c r="J1399">
        <v>8000</v>
      </c>
      <c r="K1399">
        <f>+VLOOKUP(E1399,Costos!$A$1:$I$716100,9,FALSE)</f>
        <v>2.3052E-2</v>
      </c>
      <c r="L1399" t="str">
        <f t="shared" si="54"/>
        <v>231</v>
      </c>
      <c r="M1399" t="str">
        <f t="shared" si="55"/>
        <v>231016</v>
      </c>
      <c r="N1399" t="str">
        <f>IFERROR(IF(L1399="231","231",VLOOKUP(E1399,Materiales!$A$1:$G$37443,7,FALSE)),"N/A")</f>
        <v>231</v>
      </c>
    </row>
    <row r="1400" spans="1:14" x14ac:dyDescent="0.25">
      <c r="A1400">
        <v>2110020322</v>
      </c>
      <c r="B1400" t="s">
        <v>1107</v>
      </c>
      <c r="C1400">
        <v>2310160238</v>
      </c>
      <c r="D1400" t="s">
        <v>2353</v>
      </c>
      <c r="E1400">
        <v>2410090295</v>
      </c>
      <c r="F1400" t="s">
        <v>88</v>
      </c>
      <c r="G1400" t="s">
        <v>89</v>
      </c>
      <c r="H1400">
        <v>0.32800000000000001</v>
      </c>
      <c r="I1400">
        <v>3</v>
      </c>
      <c r="J1400">
        <v>8000</v>
      </c>
      <c r="K1400">
        <f>+VLOOKUP(E1400,Costos!$A$1:$I$716100,9,FALSE)</f>
        <v>18.454965999999999</v>
      </c>
      <c r="L1400" t="str">
        <f t="shared" si="54"/>
        <v>241</v>
      </c>
      <c r="M1400" t="str">
        <f t="shared" si="55"/>
        <v>241009</v>
      </c>
      <c r="N1400" t="str">
        <f>IFERROR(IF(L1400="231","231",VLOOKUP(E1400,Materiales!$A$1:$G$37443,7,FALSE)),"N/A")</f>
        <v>Masterbach</v>
      </c>
    </row>
    <row r="1401" spans="1:14" x14ac:dyDescent="0.25">
      <c r="A1401">
        <v>2110020322</v>
      </c>
      <c r="B1401" t="s">
        <v>1107</v>
      </c>
      <c r="C1401">
        <v>2310160238</v>
      </c>
      <c r="D1401" t="s">
        <v>2353</v>
      </c>
      <c r="E1401">
        <v>2410290215</v>
      </c>
      <c r="F1401" t="s">
        <v>3343</v>
      </c>
      <c r="G1401" t="s">
        <v>89</v>
      </c>
      <c r="H1401">
        <v>16.64</v>
      </c>
      <c r="I1401">
        <v>3</v>
      </c>
      <c r="J1401">
        <v>8000</v>
      </c>
      <c r="K1401">
        <f>+VLOOKUP(E1401,Costos!$A$1:$I$716100,9,FALSE)</f>
        <v>6.9057969999999997</v>
      </c>
      <c r="L1401" t="str">
        <f t="shared" si="54"/>
        <v>241</v>
      </c>
      <c r="M1401" t="str">
        <f t="shared" si="55"/>
        <v>241029</v>
      </c>
      <c r="N1401" t="str">
        <f>IFERROR(IF(L1401="231","231",VLOOKUP(E1401,Materiales!$A$1:$G$37443,7,FALSE)),"N/A")</f>
        <v>Resinas</v>
      </c>
    </row>
    <row r="1402" spans="1:14" x14ac:dyDescent="0.25">
      <c r="A1402">
        <v>2110020322</v>
      </c>
      <c r="B1402" t="s">
        <v>1107</v>
      </c>
      <c r="C1402">
        <v>2310210149</v>
      </c>
      <c r="D1402" t="s">
        <v>2528</v>
      </c>
      <c r="E1402">
        <v>2310160248</v>
      </c>
      <c r="F1402" t="s">
        <v>2363</v>
      </c>
      <c r="G1402" t="s">
        <v>36</v>
      </c>
      <c r="H1402">
        <v>8000</v>
      </c>
      <c r="I1402">
        <v>2</v>
      </c>
      <c r="J1402">
        <v>8000</v>
      </c>
      <c r="K1402">
        <f>+VLOOKUP(E1402,Costos!$A$1:$I$716100,9,FALSE)</f>
        <v>1.2859000000000001E-2</v>
      </c>
      <c r="L1402" t="str">
        <f t="shared" si="54"/>
        <v>231</v>
      </c>
      <c r="M1402" t="str">
        <f t="shared" si="55"/>
        <v>231016</v>
      </c>
      <c r="N1402" t="str">
        <f>IFERROR(IF(L1402="231","231",VLOOKUP(E1402,Materiales!$A$1:$G$37443,7,FALSE)),"N/A")</f>
        <v>231</v>
      </c>
    </row>
    <row r="1403" spans="1:14" x14ac:dyDescent="0.25">
      <c r="A1403">
        <v>2110020322</v>
      </c>
      <c r="B1403" t="s">
        <v>1107</v>
      </c>
      <c r="C1403">
        <v>2310160248</v>
      </c>
      <c r="D1403" t="s">
        <v>2363</v>
      </c>
      <c r="E1403">
        <v>2410090295</v>
      </c>
      <c r="F1403" t="s">
        <v>88</v>
      </c>
      <c r="G1403" t="s">
        <v>89</v>
      </c>
      <c r="H1403">
        <v>0.2044</v>
      </c>
      <c r="I1403">
        <v>3</v>
      </c>
      <c r="J1403">
        <v>8000</v>
      </c>
      <c r="K1403">
        <f>+VLOOKUP(E1403,Costos!$A$1:$I$716100,9,FALSE)</f>
        <v>18.454965999999999</v>
      </c>
      <c r="L1403" t="str">
        <f t="shared" si="54"/>
        <v>241</v>
      </c>
      <c r="M1403" t="str">
        <f t="shared" si="55"/>
        <v>241009</v>
      </c>
      <c r="N1403" t="str">
        <f>IFERROR(IF(L1403="231","231",VLOOKUP(E1403,Materiales!$A$1:$G$37443,7,FALSE)),"N/A")</f>
        <v>Masterbach</v>
      </c>
    </row>
    <row r="1404" spans="1:14" x14ac:dyDescent="0.25">
      <c r="A1404">
        <v>2110020322</v>
      </c>
      <c r="B1404" t="s">
        <v>1107</v>
      </c>
      <c r="C1404">
        <v>2310160248</v>
      </c>
      <c r="D1404" t="s">
        <v>2363</v>
      </c>
      <c r="E1404">
        <v>2410290626</v>
      </c>
      <c r="F1404" t="s">
        <v>92</v>
      </c>
      <c r="G1404" t="s">
        <v>89</v>
      </c>
      <c r="H1404">
        <v>10.222200000000001</v>
      </c>
      <c r="I1404">
        <v>3</v>
      </c>
      <c r="J1404">
        <v>8000</v>
      </c>
      <c r="K1404">
        <f>+VLOOKUP(E1404,Costos!$A$1:$I$716100,9,FALSE)</f>
        <v>6.3063640000000003</v>
      </c>
      <c r="L1404" t="str">
        <f t="shared" si="54"/>
        <v>241</v>
      </c>
      <c r="M1404" t="str">
        <f t="shared" si="55"/>
        <v>241029</v>
      </c>
      <c r="N1404" t="str">
        <f>IFERROR(IF(L1404="231","231",VLOOKUP(E1404,Materiales!$A$1:$G$37443,7,FALSE)),"N/A")</f>
        <v>Resinas</v>
      </c>
    </row>
    <row r="1405" spans="1:14" x14ac:dyDescent="0.25">
      <c r="A1405">
        <v>2110020322</v>
      </c>
      <c r="B1405" t="s">
        <v>1107</v>
      </c>
      <c r="C1405">
        <v>2310210149</v>
      </c>
      <c r="D1405" t="s">
        <v>2528</v>
      </c>
      <c r="E1405">
        <v>2410170037</v>
      </c>
      <c r="F1405" t="s">
        <v>3279</v>
      </c>
      <c r="G1405" t="s">
        <v>36</v>
      </c>
      <c r="H1405">
        <v>8000</v>
      </c>
      <c r="I1405">
        <v>2</v>
      </c>
      <c r="J1405">
        <v>8000</v>
      </c>
      <c r="K1405">
        <f>+VLOOKUP(E1405,Costos!$A$1:$I$716100,9,FALSE)</f>
        <v>4.2382999999999997E-2</v>
      </c>
      <c r="L1405" t="str">
        <f t="shared" si="54"/>
        <v>241</v>
      </c>
      <c r="M1405" t="str">
        <f t="shared" si="55"/>
        <v>241017</v>
      </c>
      <c r="N1405" t="str">
        <f>IFERROR(IF(L1405="231","231",VLOOKUP(E1405,Materiales!$A$1:$G$37443,7,FALSE)),"N/A")</f>
        <v>Filtros</v>
      </c>
    </row>
    <row r="1406" spans="1:14" x14ac:dyDescent="0.25">
      <c r="A1406">
        <v>2110020322</v>
      </c>
      <c r="B1406" t="s">
        <v>1107</v>
      </c>
      <c r="C1406">
        <v>2310210149</v>
      </c>
      <c r="D1406" t="s">
        <v>2528</v>
      </c>
      <c r="E1406">
        <v>2410170233</v>
      </c>
      <c r="F1406" t="s">
        <v>3294</v>
      </c>
      <c r="G1406" t="s">
        <v>36</v>
      </c>
      <c r="H1406">
        <v>8000</v>
      </c>
      <c r="I1406">
        <v>2</v>
      </c>
      <c r="J1406">
        <v>8000</v>
      </c>
      <c r="K1406">
        <f>+VLOOKUP(E1406,Costos!$A$1:$I$716100,9,FALSE)</f>
        <v>2.9669999999999998E-2</v>
      </c>
      <c r="L1406" t="str">
        <f t="shared" si="54"/>
        <v>241</v>
      </c>
      <c r="M1406" t="str">
        <f t="shared" si="55"/>
        <v>241017</v>
      </c>
      <c r="N1406" t="str">
        <f>IFERROR(IF(L1406="231","231",VLOOKUP(E1406,Materiales!$A$1:$G$37443,7,FALSE)),"N/A")</f>
        <v>Puntas</v>
      </c>
    </row>
    <row r="1407" spans="1:14" x14ac:dyDescent="0.25">
      <c r="A1407">
        <v>2110020322</v>
      </c>
      <c r="B1407" t="s">
        <v>1107</v>
      </c>
      <c r="C1407">
        <v>2310210149</v>
      </c>
      <c r="D1407" t="s">
        <v>2528</v>
      </c>
      <c r="E1407">
        <v>2310180036</v>
      </c>
      <c r="F1407" t="s">
        <v>42</v>
      </c>
      <c r="G1407" t="s">
        <v>89</v>
      </c>
      <c r="H1407">
        <v>25.333300000000001</v>
      </c>
      <c r="I1407">
        <v>2</v>
      </c>
      <c r="J1407">
        <v>8000</v>
      </c>
      <c r="K1407">
        <f>+VLOOKUP(E1407,Costos!$A$1:$I$716100,9,FALSE)</f>
        <v>13.462139000000001</v>
      </c>
      <c r="L1407" t="str">
        <f t="shared" si="54"/>
        <v>231</v>
      </c>
      <c r="M1407" t="str">
        <f t="shared" si="55"/>
        <v>231018</v>
      </c>
      <c r="N1407" t="str">
        <f>IFERROR(IF(L1407="231","231",VLOOKUP(E1407,Materiales!$A$1:$G$37443,7,FALSE)),"N/A")</f>
        <v>231</v>
      </c>
    </row>
    <row r="1408" spans="1:14" x14ac:dyDescent="0.25">
      <c r="A1408">
        <v>2110020322</v>
      </c>
      <c r="B1408" t="s">
        <v>1107</v>
      </c>
      <c r="C1408">
        <v>2310180036</v>
      </c>
      <c r="D1408" t="s">
        <v>42</v>
      </c>
      <c r="E1408">
        <v>2430450001</v>
      </c>
      <c r="F1408" t="s">
        <v>93</v>
      </c>
      <c r="G1408" t="s">
        <v>89</v>
      </c>
      <c r="H1408">
        <v>2.5333000000000001</v>
      </c>
      <c r="I1408">
        <v>3</v>
      </c>
      <c r="J1408">
        <v>8000</v>
      </c>
      <c r="K1408">
        <f>+VLOOKUP(E1408,Costos!$A$1:$I$716100,9,FALSE)</f>
        <v>6.0336119999999998</v>
      </c>
      <c r="L1408" t="str">
        <f t="shared" si="54"/>
        <v>243</v>
      </c>
      <c r="M1408" t="str">
        <f t="shared" si="55"/>
        <v>243045</v>
      </c>
      <c r="N1408" t="str">
        <f>IFERROR(IF(L1408="231","231",VLOOKUP(E1408,Materiales!$A$1:$G$37443,7,FALSE)),"N/A")</f>
        <v>Varios</v>
      </c>
    </row>
    <row r="1409" spans="1:14" x14ac:dyDescent="0.25">
      <c r="A1409">
        <v>2110020322</v>
      </c>
      <c r="B1409" t="s">
        <v>1107</v>
      </c>
      <c r="C1409">
        <v>2310180036</v>
      </c>
      <c r="D1409" t="s">
        <v>42</v>
      </c>
      <c r="E1409">
        <v>2310180048</v>
      </c>
      <c r="F1409" t="s">
        <v>94</v>
      </c>
      <c r="G1409" t="s">
        <v>89</v>
      </c>
      <c r="H1409">
        <v>3.1667000000000001</v>
      </c>
      <c r="I1409">
        <v>3</v>
      </c>
      <c r="J1409">
        <v>8000</v>
      </c>
      <c r="K1409">
        <f>+VLOOKUP(E1409,Costos!$A$1:$I$716100,9,FALSE)</f>
        <v>2.8371430000000002</v>
      </c>
      <c r="L1409" t="str">
        <f t="shared" si="54"/>
        <v>231</v>
      </c>
      <c r="M1409" t="str">
        <f t="shared" si="55"/>
        <v>231018</v>
      </c>
      <c r="N1409" t="str">
        <f>IFERROR(IF(L1409="231","231",VLOOKUP(E1409,Materiales!$A$1:$G$37443,7,FALSE)),"N/A")</f>
        <v>231</v>
      </c>
    </row>
    <row r="1410" spans="1:14" x14ac:dyDescent="0.25">
      <c r="A1410">
        <v>2110020322</v>
      </c>
      <c r="B1410" t="s">
        <v>1107</v>
      </c>
      <c r="C1410">
        <v>2310180048</v>
      </c>
      <c r="D1410" t="s">
        <v>94</v>
      </c>
      <c r="E1410">
        <v>2410210019</v>
      </c>
      <c r="F1410" t="s">
        <v>113</v>
      </c>
      <c r="G1410" t="s">
        <v>89</v>
      </c>
      <c r="H1410">
        <v>6.3299999999999995E-2</v>
      </c>
      <c r="I1410">
        <v>4</v>
      </c>
      <c r="J1410">
        <v>8000</v>
      </c>
      <c r="K1410">
        <f>+VLOOKUP(E1410,Costos!$A$1:$I$716100,9,FALSE)</f>
        <v>7.7568599999999996</v>
      </c>
      <c r="L1410" t="str">
        <f t="shared" si="54"/>
        <v>241</v>
      </c>
      <c r="M1410" t="str">
        <f t="shared" si="55"/>
        <v>241021</v>
      </c>
      <c r="N1410" t="str">
        <f>IFERROR(IF(L1410="231","231",VLOOKUP(E1410,Materiales!$A$1:$G$37443,7,FALSE)),"N/A")</f>
        <v>Varios</v>
      </c>
    </row>
    <row r="1411" spans="1:14" x14ac:dyDescent="0.25">
      <c r="A1411">
        <v>2110020322</v>
      </c>
      <c r="B1411" t="s">
        <v>1107</v>
      </c>
      <c r="C1411">
        <v>2310180048</v>
      </c>
      <c r="D1411" t="s">
        <v>94</v>
      </c>
      <c r="E1411">
        <v>2430930001</v>
      </c>
      <c r="F1411" t="s">
        <v>114</v>
      </c>
      <c r="G1411" t="s">
        <v>89</v>
      </c>
      <c r="H1411">
        <v>1.615</v>
      </c>
      <c r="I1411">
        <v>4</v>
      </c>
      <c r="J1411">
        <v>8000</v>
      </c>
      <c r="K1411">
        <f>+VLOOKUP(E1411,Costos!$A$1:$I$716100,9,FALSE)</f>
        <v>5.7966670000000002</v>
      </c>
      <c r="L1411" t="str">
        <f t="shared" si="54"/>
        <v>243</v>
      </c>
      <c r="M1411" t="str">
        <f t="shared" si="55"/>
        <v>243093</v>
      </c>
      <c r="N1411" t="str">
        <f>IFERROR(IF(L1411="231","231",VLOOKUP(E1411,Materiales!$A$1:$G$37443,7,FALSE)),"N/A")</f>
        <v>Alcohol</v>
      </c>
    </row>
    <row r="1412" spans="1:14" x14ac:dyDescent="0.25">
      <c r="A1412">
        <v>2110020322</v>
      </c>
      <c r="B1412" t="s">
        <v>1107</v>
      </c>
      <c r="C1412">
        <v>2310180048</v>
      </c>
      <c r="D1412" t="s">
        <v>94</v>
      </c>
      <c r="E1412">
        <v>2430880022</v>
      </c>
      <c r="F1412" t="s">
        <v>115</v>
      </c>
      <c r="G1412" t="s">
        <v>89</v>
      </c>
      <c r="H1412">
        <v>9.4999999999999998E-3</v>
      </c>
      <c r="I1412">
        <v>4</v>
      </c>
      <c r="J1412">
        <v>8000</v>
      </c>
      <c r="K1412">
        <f>+VLOOKUP(E1412,Costos!$A$1:$I$716100,9,FALSE)</f>
        <v>6.1924229999999998</v>
      </c>
      <c r="L1412" t="str">
        <f t="shared" si="54"/>
        <v>243</v>
      </c>
      <c r="M1412" t="str">
        <f t="shared" si="55"/>
        <v>243088</v>
      </c>
      <c r="N1412" t="str">
        <f>IFERROR(IF(L1412="231","231",VLOOKUP(E1412,Materiales!$A$1:$G$37443,7,FALSE)),"N/A")</f>
        <v>Varios</v>
      </c>
    </row>
    <row r="1413" spans="1:14" x14ac:dyDescent="0.25">
      <c r="A1413">
        <v>2110020322</v>
      </c>
      <c r="B1413" t="s">
        <v>1107</v>
      </c>
      <c r="C1413">
        <v>2310180036</v>
      </c>
      <c r="D1413" t="s">
        <v>42</v>
      </c>
      <c r="E1413">
        <v>2410210003</v>
      </c>
      <c r="F1413" t="s">
        <v>95</v>
      </c>
      <c r="G1413" t="s">
        <v>89</v>
      </c>
      <c r="H1413">
        <v>5.0667</v>
      </c>
      <c r="I1413">
        <v>3</v>
      </c>
      <c r="J1413">
        <v>8000</v>
      </c>
      <c r="K1413">
        <f>+VLOOKUP(E1413,Costos!$A$1:$I$716100,9,FALSE)</f>
        <v>4.9316240000000002</v>
      </c>
      <c r="L1413" t="str">
        <f t="shared" si="54"/>
        <v>241</v>
      </c>
      <c r="M1413" t="str">
        <f t="shared" si="55"/>
        <v>241021</v>
      </c>
      <c r="N1413" t="str">
        <f>IFERROR(IF(L1413="231","231",VLOOKUP(E1413,Materiales!$A$1:$G$37443,7,FALSE)),"N/A")</f>
        <v>Varios</v>
      </c>
    </row>
    <row r="1414" spans="1:14" x14ac:dyDescent="0.25">
      <c r="A1414">
        <v>2110020322</v>
      </c>
      <c r="B1414" t="s">
        <v>1107</v>
      </c>
      <c r="C1414">
        <v>2310180036</v>
      </c>
      <c r="D1414" t="s">
        <v>42</v>
      </c>
      <c r="E1414">
        <v>2410090267</v>
      </c>
      <c r="F1414" t="s">
        <v>96</v>
      </c>
      <c r="G1414" t="s">
        <v>89</v>
      </c>
      <c r="H1414">
        <v>5.1000000000000004E-3</v>
      </c>
      <c r="I1414">
        <v>3</v>
      </c>
      <c r="J1414">
        <v>8000</v>
      </c>
      <c r="K1414">
        <f>+VLOOKUP(E1414,Costos!$A$1:$I$716100,9,FALSE)</f>
        <v>123.04801999999999</v>
      </c>
      <c r="L1414" t="str">
        <f t="shared" si="54"/>
        <v>241</v>
      </c>
      <c r="M1414" t="str">
        <f t="shared" si="55"/>
        <v>241009</v>
      </c>
      <c r="N1414" t="str">
        <f>IFERROR(IF(L1414="231","231",VLOOKUP(E1414,Materiales!$A$1:$G$37443,7,FALSE)),"N/A")</f>
        <v>Spectra</v>
      </c>
    </row>
    <row r="1415" spans="1:14" x14ac:dyDescent="0.25">
      <c r="A1415">
        <v>2110020322</v>
      </c>
      <c r="B1415" t="s">
        <v>1107</v>
      </c>
      <c r="C1415">
        <v>2310180036</v>
      </c>
      <c r="D1415" t="s">
        <v>42</v>
      </c>
      <c r="E1415">
        <v>2410090268</v>
      </c>
      <c r="F1415" t="s">
        <v>97</v>
      </c>
      <c r="G1415" t="s">
        <v>89</v>
      </c>
      <c r="H1415">
        <v>0.83599999999999997</v>
      </c>
      <c r="I1415">
        <v>3</v>
      </c>
      <c r="J1415">
        <v>8000</v>
      </c>
      <c r="K1415">
        <f>+VLOOKUP(E1415,Costos!$A$1:$I$716100,9,FALSE)</f>
        <v>126.46600100000001</v>
      </c>
      <c r="L1415" t="str">
        <f t="shared" si="54"/>
        <v>241</v>
      </c>
      <c r="M1415" t="str">
        <f t="shared" si="55"/>
        <v>241009</v>
      </c>
      <c r="N1415" t="str">
        <f>IFERROR(IF(L1415="231","231",VLOOKUP(E1415,Materiales!$A$1:$G$37443,7,FALSE)),"N/A")</f>
        <v>Spectra</v>
      </c>
    </row>
    <row r="1416" spans="1:14" x14ac:dyDescent="0.25">
      <c r="A1416">
        <v>2110020322</v>
      </c>
      <c r="B1416" t="s">
        <v>1107</v>
      </c>
      <c r="C1416">
        <v>2310180036</v>
      </c>
      <c r="D1416" t="s">
        <v>42</v>
      </c>
      <c r="E1416">
        <v>2410090269</v>
      </c>
      <c r="F1416" t="s">
        <v>98</v>
      </c>
      <c r="G1416" t="s">
        <v>89</v>
      </c>
      <c r="H1416">
        <v>0.45090000000000002</v>
      </c>
      <c r="I1416">
        <v>3</v>
      </c>
      <c r="J1416">
        <v>8000</v>
      </c>
      <c r="K1416">
        <f>+VLOOKUP(E1416,Costos!$A$1:$I$716100,9,FALSE)</f>
        <v>341.79997300000002</v>
      </c>
      <c r="L1416" t="str">
        <f t="shared" si="54"/>
        <v>241</v>
      </c>
      <c r="M1416" t="str">
        <f t="shared" si="55"/>
        <v>241009</v>
      </c>
      <c r="N1416" t="str">
        <f>IFERROR(IF(L1416="231","231",VLOOKUP(E1416,Materiales!$A$1:$G$37443,7,FALSE)),"N/A")</f>
        <v>Spectra</v>
      </c>
    </row>
    <row r="1417" spans="1:14" x14ac:dyDescent="0.25">
      <c r="A1417">
        <v>2110020322</v>
      </c>
      <c r="B1417" t="s">
        <v>1107</v>
      </c>
      <c r="C1417">
        <v>2110020322</v>
      </c>
      <c r="D1417" t="s">
        <v>1107</v>
      </c>
      <c r="E1417">
        <v>2310210150</v>
      </c>
      <c r="F1417" t="s">
        <v>2529</v>
      </c>
      <c r="G1417" t="s">
        <v>36</v>
      </c>
      <c r="H1417">
        <v>8000</v>
      </c>
      <c r="I1417">
        <v>1</v>
      </c>
      <c r="J1417">
        <v>8000</v>
      </c>
      <c r="K1417">
        <f>+VLOOKUP(E1417,Costos!$A$1:$I$716100,9,FALSE)</f>
        <v>0.25436799999999998</v>
      </c>
      <c r="L1417" t="str">
        <f t="shared" si="54"/>
        <v>231</v>
      </c>
      <c r="M1417" t="str">
        <f t="shared" si="55"/>
        <v>231021</v>
      </c>
      <c r="N1417" t="str">
        <f>IFERROR(IF(L1417="231","231",VLOOKUP(E1417,Materiales!$A$1:$G$37443,7,FALSE)),"N/A")</f>
        <v>231</v>
      </c>
    </row>
    <row r="1418" spans="1:14" x14ac:dyDescent="0.25">
      <c r="A1418">
        <v>2110020322</v>
      </c>
      <c r="B1418" t="s">
        <v>1107</v>
      </c>
      <c r="C1418">
        <v>2310210150</v>
      </c>
      <c r="D1418" t="s">
        <v>2529</v>
      </c>
      <c r="E1418">
        <v>2310090492</v>
      </c>
      <c r="F1418" t="s">
        <v>2289</v>
      </c>
      <c r="G1418" t="s">
        <v>36</v>
      </c>
      <c r="H1418">
        <v>8000</v>
      </c>
      <c r="I1418">
        <v>2</v>
      </c>
      <c r="J1418">
        <v>8000</v>
      </c>
      <c r="K1418">
        <f>+VLOOKUP(E1418,Costos!$A$1:$I$716100,9,FALSE)</f>
        <v>5.0191E-2</v>
      </c>
      <c r="L1418" t="str">
        <f t="shared" si="54"/>
        <v>231</v>
      </c>
      <c r="M1418" t="str">
        <f t="shared" si="55"/>
        <v>231009</v>
      </c>
      <c r="N1418" t="str">
        <f>IFERROR(IF(L1418="231","231",VLOOKUP(E1418,Materiales!$A$1:$G$37443,7,FALSE)),"N/A")</f>
        <v>231</v>
      </c>
    </row>
    <row r="1419" spans="1:14" x14ac:dyDescent="0.25">
      <c r="A1419">
        <v>2110020322</v>
      </c>
      <c r="B1419" t="s">
        <v>1107</v>
      </c>
      <c r="C1419">
        <v>2310090492</v>
      </c>
      <c r="D1419" t="s">
        <v>2289</v>
      </c>
      <c r="E1419">
        <v>2410200005</v>
      </c>
      <c r="F1419" t="s">
        <v>3306</v>
      </c>
      <c r="G1419" t="s">
        <v>3152</v>
      </c>
      <c r="H1419">
        <v>4.0000000000000002E-4</v>
      </c>
      <c r="I1419">
        <v>3</v>
      </c>
      <c r="J1419">
        <v>8000</v>
      </c>
      <c r="K1419">
        <f>+VLOOKUP(E1419,Costos!$A$1:$I$716100,9,FALSE)</f>
        <v>26.802499999999998</v>
      </c>
      <c r="L1419" t="str">
        <f t="shared" si="54"/>
        <v>241</v>
      </c>
      <c r="M1419" t="str">
        <f t="shared" si="55"/>
        <v>241020</v>
      </c>
      <c r="N1419" t="str">
        <f>IFERROR(IF(L1419="231","231",VLOOKUP(E1419,Materiales!$A$1:$G$37443,7,FALSE)),"N/A")</f>
        <v>Varios</v>
      </c>
    </row>
    <row r="1420" spans="1:14" x14ac:dyDescent="0.25">
      <c r="A1420">
        <v>2110020322</v>
      </c>
      <c r="B1420" t="s">
        <v>1107</v>
      </c>
      <c r="C1420">
        <v>2310090492</v>
      </c>
      <c r="D1420" t="s">
        <v>2289</v>
      </c>
      <c r="E1420">
        <v>2410110108</v>
      </c>
      <c r="F1420" t="s">
        <v>3256</v>
      </c>
      <c r="G1420" t="s">
        <v>89</v>
      </c>
      <c r="H1420">
        <v>4.0000000000000001E-3</v>
      </c>
      <c r="I1420">
        <v>3</v>
      </c>
      <c r="J1420">
        <v>8000</v>
      </c>
      <c r="K1420">
        <f>+VLOOKUP(E1420,Costos!$A$1:$I$716100,9,FALSE)</f>
        <v>89.025000000000006</v>
      </c>
      <c r="L1420" t="str">
        <f t="shared" si="54"/>
        <v>241</v>
      </c>
      <c r="M1420" t="str">
        <f t="shared" si="55"/>
        <v>241011</v>
      </c>
      <c r="N1420" t="str">
        <f>IFERROR(IF(L1420="231","231",VLOOKUP(E1420,Materiales!$A$1:$G$37443,7,FALSE)),"N/A")</f>
        <v>tintas</v>
      </c>
    </row>
    <row r="1421" spans="1:14" x14ac:dyDescent="0.25">
      <c r="A1421">
        <v>2110020322</v>
      </c>
      <c r="B1421" t="s">
        <v>1107</v>
      </c>
      <c r="C1421">
        <v>2310090492</v>
      </c>
      <c r="D1421" t="s">
        <v>2289</v>
      </c>
      <c r="E1421">
        <v>2310090458</v>
      </c>
      <c r="F1421" t="s">
        <v>2275</v>
      </c>
      <c r="G1421" t="s">
        <v>36</v>
      </c>
      <c r="H1421">
        <v>8000</v>
      </c>
      <c r="I1421">
        <v>3</v>
      </c>
      <c r="J1421">
        <v>8000</v>
      </c>
      <c r="K1421">
        <f>+VLOOKUP(E1421,Costos!$A$1:$I$716100,9,FALSE)</f>
        <v>4.0030000000000003E-2</v>
      </c>
      <c r="L1421" t="str">
        <f t="shared" si="54"/>
        <v>231</v>
      </c>
      <c r="M1421" t="str">
        <f t="shared" si="55"/>
        <v>231009</v>
      </c>
      <c r="N1421" t="str">
        <f>IFERROR(IF(L1421="231","231",VLOOKUP(E1421,Materiales!$A$1:$G$37443,7,FALSE)),"N/A")</f>
        <v>231</v>
      </c>
    </row>
    <row r="1422" spans="1:14" x14ac:dyDescent="0.25">
      <c r="A1422">
        <v>2110020322</v>
      </c>
      <c r="B1422" t="s">
        <v>1107</v>
      </c>
      <c r="C1422">
        <v>2310090458</v>
      </c>
      <c r="D1422" t="s">
        <v>2275</v>
      </c>
      <c r="E1422">
        <v>2410090310</v>
      </c>
      <c r="F1422" t="s">
        <v>99</v>
      </c>
      <c r="G1422" t="s">
        <v>89</v>
      </c>
      <c r="H1422">
        <v>0.48</v>
      </c>
      <c r="I1422">
        <v>4</v>
      </c>
      <c r="J1422">
        <v>8000</v>
      </c>
      <c r="K1422">
        <f>+VLOOKUP(E1422,Costos!$A$1:$I$716100,9,FALSE)</f>
        <v>8.8844949999999994</v>
      </c>
      <c r="L1422" t="str">
        <f t="shared" si="54"/>
        <v>241</v>
      </c>
      <c r="M1422" t="str">
        <f t="shared" si="55"/>
        <v>241009</v>
      </c>
      <c r="N1422" t="str">
        <f>IFERROR(IF(L1422="231","231",VLOOKUP(E1422,Materiales!$A$1:$G$37443,7,FALSE)),"N/A")</f>
        <v>Masterbach</v>
      </c>
    </row>
    <row r="1423" spans="1:14" x14ac:dyDescent="0.25">
      <c r="A1423">
        <v>2110020322</v>
      </c>
      <c r="B1423" t="s">
        <v>1107</v>
      </c>
      <c r="C1423">
        <v>2310090458</v>
      </c>
      <c r="D1423" t="s">
        <v>2275</v>
      </c>
      <c r="E1423">
        <v>2410290142</v>
      </c>
      <c r="F1423" t="s">
        <v>3337</v>
      </c>
      <c r="G1423" t="s">
        <v>89</v>
      </c>
      <c r="H1423">
        <v>40</v>
      </c>
      <c r="I1423">
        <v>4</v>
      </c>
      <c r="J1423">
        <v>8000</v>
      </c>
      <c r="K1423">
        <f>+VLOOKUP(E1423,Costos!$A$1:$I$716100,9,FALSE)</f>
        <v>6.1459729999999997</v>
      </c>
      <c r="L1423" t="str">
        <f t="shared" si="54"/>
        <v>241</v>
      </c>
      <c r="M1423" t="str">
        <f t="shared" si="55"/>
        <v>241029</v>
      </c>
      <c r="N1423" t="str">
        <f>IFERROR(IF(L1423="231","231",VLOOKUP(E1423,Materiales!$A$1:$G$37443,7,FALSE)),"N/A")</f>
        <v>Resinas</v>
      </c>
    </row>
    <row r="1424" spans="1:14" x14ac:dyDescent="0.25">
      <c r="A1424">
        <v>2110020322</v>
      </c>
      <c r="B1424" t="s">
        <v>1107</v>
      </c>
      <c r="C1424">
        <v>2310210150</v>
      </c>
      <c r="D1424" t="s">
        <v>2529</v>
      </c>
      <c r="E1424">
        <v>2310160239</v>
      </c>
      <c r="F1424" t="s">
        <v>2354</v>
      </c>
      <c r="G1424" t="s">
        <v>36</v>
      </c>
      <c r="H1424">
        <v>8000</v>
      </c>
      <c r="I1424">
        <v>2</v>
      </c>
      <c r="J1424">
        <v>8000</v>
      </c>
      <c r="K1424">
        <f>+VLOOKUP(E1424,Costos!$A$1:$I$716100,9,FALSE)</f>
        <v>2.836E-2</v>
      </c>
      <c r="L1424" t="str">
        <f t="shared" si="54"/>
        <v>231</v>
      </c>
      <c r="M1424" t="str">
        <f t="shared" si="55"/>
        <v>231016</v>
      </c>
      <c r="N1424" t="str">
        <f>IFERROR(IF(L1424="231","231",VLOOKUP(E1424,Materiales!$A$1:$G$37443,7,FALSE)),"N/A")</f>
        <v>231</v>
      </c>
    </row>
    <row r="1425" spans="1:14" x14ac:dyDescent="0.25">
      <c r="A1425">
        <v>2110020322</v>
      </c>
      <c r="B1425" t="s">
        <v>1107</v>
      </c>
      <c r="C1425">
        <v>2310160239</v>
      </c>
      <c r="D1425" t="s">
        <v>2354</v>
      </c>
      <c r="E1425">
        <v>2410090310</v>
      </c>
      <c r="F1425" t="s">
        <v>99</v>
      </c>
      <c r="G1425" t="s">
        <v>89</v>
      </c>
      <c r="H1425">
        <v>0.1968</v>
      </c>
      <c r="I1425">
        <v>3</v>
      </c>
      <c r="J1425">
        <v>8000</v>
      </c>
      <c r="K1425">
        <f>+VLOOKUP(E1425,Costos!$A$1:$I$716100,9,FALSE)</f>
        <v>8.8844949999999994</v>
      </c>
      <c r="L1425" t="str">
        <f t="shared" si="54"/>
        <v>241</v>
      </c>
      <c r="M1425" t="str">
        <f t="shared" si="55"/>
        <v>241009</v>
      </c>
      <c r="N1425" t="str">
        <f>IFERROR(IF(L1425="231","231",VLOOKUP(E1425,Materiales!$A$1:$G$37443,7,FALSE)),"N/A")</f>
        <v>Masterbach</v>
      </c>
    </row>
    <row r="1426" spans="1:14" x14ac:dyDescent="0.25">
      <c r="A1426">
        <v>2110020322</v>
      </c>
      <c r="B1426" t="s">
        <v>1107</v>
      </c>
      <c r="C1426">
        <v>2310160239</v>
      </c>
      <c r="D1426" t="s">
        <v>2354</v>
      </c>
      <c r="E1426">
        <v>2410290215</v>
      </c>
      <c r="F1426" t="s">
        <v>3343</v>
      </c>
      <c r="G1426" t="s">
        <v>89</v>
      </c>
      <c r="H1426">
        <v>16.64</v>
      </c>
      <c r="I1426">
        <v>3</v>
      </c>
      <c r="J1426">
        <v>8000</v>
      </c>
      <c r="K1426">
        <f>+VLOOKUP(E1426,Costos!$A$1:$I$716100,9,FALSE)</f>
        <v>6.9057969999999997</v>
      </c>
      <c r="L1426" t="str">
        <f t="shared" si="54"/>
        <v>241</v>
      </c>
      <c r="M1426" t="str">
        <f t="shared" si="55"/>
        <v>241029</v>
      </c>
      <c r="N1426" t="str">
        <f>IFERROR(IF(L1426="231","231",VLOOKUP(E1426,Materiales!$A$1:$G$37443,7,FALSE)),"N/A")</f>
        <v>Resinas</v>
      </c>
    </row>
    <row r="1427" spans="1:14" x14ac:dyDescent="0.25">
      <c r="A1427">
        <v>2110020322</v>
      </c>
      <c r="B1427" t="s">
        <v>1107</v>
      </c>
      <c r="C1427">
        <v>2310210150</v>
      </c>
      <c r="D1427" t="s">
        <v>2529</v>
      </c>
      <c r="E1427">
        <v>2310160249</v>
      </c>
      <c r="F1427" t="s">
        <v>2364</v>
      </c>
      <c r="G1427" t="s">
        <v>36</v>
      </c>
      <c r="H1427">
        <v>8000</v>
      </c>
      <c r="I1427">
        <v>2</v>
      </c>
      <c r="J1427">
        <v>8000</v>
      </c>
      <c r="K1427">
        <f>+VLOOKUP(E1427,Costos!$A$1:$I$716100,9,FALSE)</f>
        <v>1.137E-2</v>
      </c>
      <c r="L1427" t="str">
        <f t="shared" si="54"/>
        <v>231</v>
      </c>
      <c r="M1427" t="str">
        <f t="shared" si="55"/>
        <v>231016</v>
      </c>
      <c r="N1427" t="str">
        <f>IFERROR(IF(L1427="231","231",VLOOKUP(E1427,Materiales!$A$1:$G$37443,7,FALSE)),"N/A")</f>
        <v>231</v>
      </c>
    </row>
    <row r="1428" spans="1:14" x14ac:dyDescent="0.25">
      <c r="A1428">
        <v>2110020322</v>
      </c>
      <c r="B1428" t="s">
        <v>1107</v>
      </c>
      <c r="C1428">
        <v>2310160249</v>
      </c>
      <c r="D1428" t="s">
        <v>2364</v>
      </c>
      <c r="E1428">
        <v>2410090310</v>
      </c>
      <c r="F1428" t="s">
        <v>99</v>
      </c>
      <c r="G1428" t="s">
        <v>89</v>
      </c>
      <c r="H1428">
        <v>0.1227</v>
      </c>
      <c r="I1428">
        <v>3</v>
      </c>
      <c r="J1428">
        <v>8000</v>
      </c>
      <c r="K1428">
        <f>+VLOOKUP(E1428,Costos!$A$1:$I$716100,9,FALSE)</f>
        <v>8.8844949999999994</v>
      </c>
      <c r="L1428" t="str">
        <f t="shared" si="54"/>
        <v>241</v>
      </c>
      <c r="M1428" t="str">
        <f t="shared" si="55"/>
        <v>241009</v>
      </c>
      <c r="N1428" t="str">
        <f>IFERROR(IF(L1428="231","231",VLOOKUP(E1428,Materiales!$A$1:$G$37443,7,FALSE)),"N/A")</f>
        <v>Masterbach</v>
      </c>
    </row>
    <row r="1429" spans="1:14" x14ac:dyDescent="0.25">
      <c r="A1429">
        <v>2110020322</v>
      </c>
      <c r="B1429" t="s">
        <v>1107</v>
      </c>
      <c r="C1429">
        <v>2310160249</v>
      </c>
      <c r="D1429" t="s">
        <v>2364</v>
      </c>
      <c r="E1429">
        <v>2410290626</v>
      </c>
      <c r="F1429" t="s">
        <v>92</v>
      </c>
      <c r="G1429" t="s">
        <v>89</v>
      </c>
      <c r="H1429">
        <v>10.222200000000001</v>
      </c>
      <c r="I1429">
        <v>3</v>
      </c>
      <c r="J1429">
        <v>8000</v>
      </c>
      <c r="K1429">
        <f>+VLOOKUP(E1429,Costos!$A$1:$I$716100,9,FALSE)</f>
        <v>6.3063640000000003</v>
      </c>
      <c r="L1429" t="str">
        <f t="shared" si="54"/>
        <v>241</v>
      </c>
      <c r="M1429" t="str">
        <f t="shared" si="55"/>
        <v>241029</v>
      </c>
      <c r="N1429" t="str">
        <f>IFERROR(IF(L1429="231","231",VLOOKUP(E1429,Materiales!$A$1:$G$37443,7,FALSE)),"N/A")</f>
        <v>Resinas</v>
      </c>
    </row>
    <row r="1430" spans="1:14" x14ac:dyDescent="0.25">
      <c r="A1430">
        <v>2110020322</v>
      </c>
      <c r="B1430" t="s">
        <v>1107</v>
      </c>
      <c r="C1430">
        <v>2310210150</v>
      </c>
      <c r="D1430" t="s">
        <v>2529</v>
      </c>
      <c r="E1430">
        <v>2410170037</v>
      </c>
      <c r="F1430" t="s">
        <v>3279</v>
      </c>
      <c r="G1430" t="s">
        <v>36</v>
      </c>
      <c r="H1430">
        <v>8000</v>
      </c>
      <c r="I1430">
        <v>2</v>
      </c>
      <c r="J1430">
        <v>8000</v>
      </c>
      <c r="K1430">
        <f>+VLOOKUP(E1430,Costos!$A$1:$I$716100,9,FALSE)</f>
        <v>4.2382999999999997E-2</v>
      </c>
      <c r="L1430" t="str">
        <f t="shared" si="54"/>
        <v>241</v>
      </c>
      <c r="M1430" t="str">
        <f t="shared" si="55"/>
        <v>241017</v>
      </c>
      <c r="N1430" t="str">
        <f>IFERROR(IF(L1430="231","231",VLOOKUP(E1430,Materiales!$A$1:$G$37443,7,FALSE)),"N/A")</f>
        <v>Filtros</v>
      </c>
    </row>
    <row r="1431" spans="1:14" x14ac:dyDescent="0.25">
      <c r="A1431">
        <v>2110020322</v>
      </c>
      <c r="B1431" t="s">
        <v>1107</v>
      </c>
      <c r="C1431">
        <v>2310210150</v>
      </c>
      <c r="D1431" t="s">
        <v>2529</v>
      </c>
      <c r="E1431">
        <v>2410170233</v>
      </c>
      <c r="F1431" t="s">
        <v>3294</v>
      </c>
      <c r="G1431" t="s">
        <v>36</v>
      </c>
      <c r="H1431">
        <v>8000</v>
      </c>
      <c r="I1431">
        <v>2</v>
      </c>
      <c r="J1431">
        <v>8000</v>
      </c>
      <c r="K1431">
        <f>+VLOOKUP(E1431,Costos!$A$1:$I$716100,9,FALSE)</f>
        <v>2.9669999999999998E-2</v>
      </c>
      <c r="L1431" t="str">
        <f t="shared" si="54"/>
        <v>241</v>
      </c>
      <c r="M1431" t="str">
        <f t="shared" si="55"/>
        <v>241017</v>
      </c>
      <c r="N1431" t="str">
        <f>IFERROR(IF(L1431="231","231",VLOOKUP(E1431,Materiales!$A$1:$G$37443,7,FALSE)),"N/A")</f>
        <v>Puntas</v>
      </c>
    </row>
    <row r="1432" spans="1:14" x14ac:dyDescent="0.25">
      <c r="A1432">
        <v>2110020322</v>
      </c>
      <c r="B1432" t="s">
        <v>1107</v>
      </c>
      <c r="C1432">
        <v>2310210150</v>
      </c>
      <c r="D1432" t="s">
        <v>2529</v>
      </c>
      <c r="E1432">
        <v>2310180042</v>
      </c>
      <c r="F1432" t="s">
        <v>46</v>
      </c>
      <c r="G1432" t="s">
        <v>89</v>
      </c>
      <c r="H1432">
        <v>25.333300000000001</v>
      </c>
      <c r="I1432">
        <v>2</v>
      </c>
      <c r="J1432">
        <v>8000</v>
      </c>
      <c r="K1432">
        <f>+VLOOKUP(E1432,Costos!$A$1:$I$716100,9,FALSE)</f>
        <v>15.240322000000001</v>
      </c>
      <c r="L1432" t="str">
        <f t="shared" si="54"/>
        <v>231</v>
      </c>
      <c r="M1432" t="str">
        <f t="shared" si="55"/>
        <v>231018</v>
      </c>
      <c r="N1432" t="str">
        <f>IFERROR(IF(L1432="231","231",VLOOKUP(E1432,Materiales!$A$1:$G$37443,7,FALSE)),"N/A")</f>
        <v>231</v>
      </c>
    </row>
    <row r="1433" spans="1:14" x14ac:dyDescent="0.25">
      <c r="A1433">
        <v>2110020322</v>
      </c>
      <c r="B1433" t="s">
        <v>1107</v>
      </c>
      <c r="C1433">
        <v>2310180042</v>
      </c>
      <c r="D1433" t="s">
        <v>46</v>
      </c>
      <c r="E1433">
        <v>2430450001</v>
      </c>
      <c r="F1433" t="s">
        <v>93</v>
      </c>
      <c r="G1433" t="s">
        <v>89</v>
      </c>
      <c r="H1433">
        <v>2.5333000000000001</v>
      </c>
      <c r="I1433">
        <v>3</v>
      </c>
      <c r="J1433">
        <v>8000</v>
      </c>
      <c r="K1433">
        <f>+VLOOKUP(E1433,Costos!$A$1:$I$716100,9,FALSE)</f>
        <v>6.0336119999999998</v>
      </c>
      <c r="L1433" t="str">
        <f t="shared" si="54"/>
        <v>243</v>
      </c>
      <c r="M1433" t="str">
        <f t="shared" si="55"/>
        <v>243045</v>
      </c>
      <c r="N1433" t="str">
        <f>IFERROR(IF(L1433="231","231",VLOOKUP(E1433,Materiales!$A$1:$G$37443,7,FALSE)),"N/A")</f>
        <v>Varios</v>
      </c>
    </row>
    <row r="1434" spans="1:14" x14ac:dyDescent="0.25">
      <c r="A1434">
        <v>2110020322</v>
      </c>
      <c r="B1434" t="s">
        <v>1107</v>
      </c>
      <c r="C1434">
        <v>2310180042</v>
      </c>
      <c r="D1434" t="s">
        <v>46</v>
      </c>
      <c r="E1434">
        <v>2310180048</v>
      </c>
      <c r="F1434" t="s">
        <v>94</v>
      </c>
      <c r="G1434" t="s">
        <v>89</v>
      </c>
      <c r="H1434">
        <v>3.1665999999999999</v>
      </c>
      <c r="I1434">
        <v>3</v>
      </c>
      <c r="J1434">
        <v>8000</v>
      </c>
      <c r="K1434">
        <f>+VLOOKUP(E1434,Costos!$A$1:$I$716100,9,FALSE)</f>
        <v>2.8371430000000002</v>
      </c>
      <c r="L1434" t="str">
        <f t="shared" si="54"/>
        <v>231</v>
      </c>
      <c r="M1434" t="str">
        <f t="shared" si="55"/>
        <v>231018</v>
      </c>
      <c r="N1434" t="str">
        <f>IFERROR(IF(L1434="231","231",VLOOKUP(E1434,Materiales!$A$1:$G$37443,7,FALSE)),"N/A")</f>
        <v>231</v>
      </c>
    </row>
    <row r="1435" spans="1:14" x14ac:dyDescent="0.25">
      <c r="A1435">
        <v>2110020322</v>
      </c>
      <c r="B1435" t="s">
        <v>1107</v>
      </c>
      <c r="C1435">
        <v>2310180048</v>
      </c>
      <c r="D1435" t="s">
        <v>94</v>
      </c>
      <c r="E1435">
        <v>2410210019</v>
      </c>
      <c r="F1435" t="s">
        <v>113</v>
      </c>
      <c r="G1435" t="s">
        <v>89</v>
      </c>
      <c r="H1435">
        <v>6.3299999999999995E-2</v>
      </c>
      <c r="I1435">
        <v>4</v>
      </c>
      <c r="J1435">
        <v>8000</v>
      </c>
      <c r="K1435">
        <f>+VLOOKUP(E1435,Costos!$A$1:$I$716100,9,FALSE)</f>
        <v>7.7568599999999996</v>
      </c>
      <c r="L1435" t="str">
        <f t="shared" si="54"/>
        <v>241</v>
      </c>
      <c r="M1435" t="str">
        <f t="shared" si="55"/>
        <v>241021</v>
      </c>
      <c r="N1435" t="str">
        <f>IFERROR(IF(L1435="231","231",VLOOKUP(E1435,Materiales!$A$1:$G$37443,7,FALSE)),"N/A")</f>
        <v>Varios</v>
      </c>
    </row>
    <row r="1436" spans="1:14" x14ac:dyDescent="0.25">
      <c r="A1436">
        <v>2110020322</v>
      </c>
      <c r="B1436" t="s">
        <v>1107</v>
      </c>
      <c r="C1436">
        <v>2310180048</v>
      </c>
      <c r="D1436" t="s">
        <v>94</v>
      </c>
      <c r="E1436">
        <v>2430930001</v>
      </c>
      <c r="F1436" t="s">
        <v>114</v>
      </c>
      <c r="G1436" t="s">
        <v>89</v>
      </c>
      <c r="H1436">
        <v>1.615</v>
      </c>
      <c r="I1436">
        <v>4</v>
      </c>
      <c r="J1436">
        <v>8000</v>
      </c>
      <c r="K1436">
        <f>+VLOOKUP(E1436,Costos!$A$1:$I$716100,9,FALSE)</f>
        <v>5.7966670000000002</v>
      </c>
      <c r="L1436" t="str">
        <f t="shared" si="54"/>
        <v>243</v>
      </c>
      <c r="M1436" t="str">
        <f t="shared" si="55"/>
        <v>243093</v>
      </c>
      <c r="N1436" t="str">
        <f>IFERROR(IF(L1436="231","231",VLOOKUP(E1436,Materiales!$A$1:$G$37443,7,FALSE)),"N/A")</f>
        <v>Alcohol</v>
      </c>
    </row>
    <row r="1437" spans="1:14" x14ac:dyDescent="0.25">
      <c r="A1437">
        <v>2110020322</v>
      </c>
      <c r="B1437" t="s">
        <v>1107</v>
      </c>
      <c r="C1437">
        <v>2310180048</v>
      </c>
      <c r="D1437" t="s">
        <v>94</v>
      </c>
      <c r="E1437">
        <v>2430880022</v>
      </c>
      <c r="F1437" t="s">
        <v>115</v>
      </c>
      <c r="G1437" t="s">
        <v>89</v>
      </c>
      <c r="H1437">
        <v>9.4999999999999998E-3</v>
      </c>
      <c r="I1437">
        <v>4</v>
      </c>
      <c r="J1437">
        <v>8000</v>
      </c>
      <c r="K1437">
        <f>+VLOOKUP(E1437,Costos!$A$1:$I$716100,9,FALSE)</f>
        <v>6.1924229999999998</v>
      </c>
      <c r="L1437" t="str">
        <f t="shared" si="54"/>
        <v>243</v>
      </c>
      <c r="M1437" t="str">
        <f t="shared" si="55"/>
        <v>243088</v>
      </c>
      <c r="N1437" t="str">
        <f>IFERROR(IF(L1437="231","231",VLOOKUP(E1437,Materiales!$A$1:$G$37443,7,FALSE)),"N/A")</f>
        <v>Varios</v>
      </c>
    </row>
    <row r="1438" spans="1:14" x14ac:dyDescent="0.25">
      <c r="A1438">
        <v>2110020322</v>
      </c>
      <c r="B1438" t="s">
        <v>1107</v>
      </c>
      <c r="C1438">
        <v>2310180042</v>
      </c>
      <c r="D1438" t="s">
        <v>46</v>
      </c>
      <c r="E1438">
        <v>2410210003</v>
      </c>
      <c r="F1438" t="s">
        <v>95</v>
      </c>
      <c r="G1438" t="s">
        <v>89</v>
      </c>
      <c r="H1438">
        <v>5.0666000000000002</v>
      </c>
      <c r="I1438">
        <v>3</v>
      </c>
      <c r="J1438">
        <v>8000</v>
      </c>
      <c r="K1438">
        <f>+VLOOKUP(E1438,Costos!$A$1:$I$716100,9,FALSE)</f>
        <v>4.9316240000000002</v>
      </c>
      <c r="L1438" t="str">
        <f t="shared" si="54"/>
        <v>241</v>
      </c>
      <c r="M1438" t="str">
        <f t="shared" si="55"/>
        <v>241021</v>
      </c>
      <c r="N1438" t="str">
        <f>IFERROR(IF(L1438="231","231",VLOOKUP(E1438,Materiales!$A$1:$G$37443,7,FALSE)),"N/A")</f>
        <v>Varios</v>
      </c>
    </row>
    <row r="1439" spans="1:14" x14ac:dyDescent="0.25">
      <c r="A1439">
        <v>2110020322</v>
      </c>
      <c r="B1439" t="s">
        <v>1107</v>
      </c>
      <c r="C1439">
        <v>2310180042</v>
      </c>
      <c r="D1439" t="s">
        <v>46</v>
      </c>
      <c r="E1439">
        <v>2410090267</v>
      </c>
      <c r="F1439" t="s">
        <v>96</v>
      </c>
      <c r="G1439" t="s">
        <v>89</v>
      </c>
      <c r="H1439">
        <v>0.75470000000000004</v>
      </c>
      <c r="I1439">
        <v>3</v>
      </c>
      <c r="J1439">
        <v>8000</v>
      </c>
      <c r="K1439">
        <f>+VLOOKUP(E1439,Costos!$A$1:$I$716100,9,FALSE)</f>
        <v>123.04801999999999</v>
      </c>
      <c r="L1439" t="str">
        <f t="shared" si="54"/>
        <v>241</v>
      </c>
      <c r="M1439" t="str">
        <f t="shared" si="55"/>
        <v>241009</v>
      </c>
      <c r="N1439" t="str">
        <f>IFERROR(IF(L1439="231","231",VLOOKUP(E1439,Materiales!$A$1:$G$37443,7,FALSE)),"N/A")</f>
        <v>Spectra</v>
      </c>
    </row>
    <row r="1440" spans="1:14" x14ac:dyDescent="0.25">
      <c r="A1440">
        <v>2110020322</v>
      </c>
      <c r="B1440" t="s">
        <v>1107</v>
      </c>
      <c r="C1440">
        <v>2310180042</v>
      </c>
      <c r="D1440" t="s">
        <v>46</v>
      </c>
      <c r="E1440">
        <v>2410090266</v>
      </c>
      <c r="F1440" t="s">
        <v>100</v>
      </c>
      <c r="G1440" t="s">
        <v>89</v>
      </c>
      <c r="H1440">
        <v>0.57230000000000003</v>
      </c>
      <c r="I1440">
        <v>3</v>
      </c>
      <c r="J1440">
        <v>8000</v>
      </c>
      <c r="K1440">
        <f>+VLOOKUP(E1440,Costos!$A$1:$I$716100,9,FALSE)</f>
        <v>160.80131600000001</v>
      </c>
      <c r="L1440" t="str">
        <f t="shared" si="54"/>
        <v>241</v>
      </c>
      <c r="M1440" t="str">
        <f t="shared" si="55"/>
        <v>241009</v>
      </c>
      <c r="N1440" t="str">
        <f>IFERROR(IF(L1440="231","231",VLOOKUP(E1440,Materiales!$A$1:$G$37443,7,FALSE)),"N/A")</f>
        <v>Spectra</v>
      </c>
    </row>
    <row r="1441" spans="1:14" x14ac:dyDescent="0.25">
      <c r="A1441">
        <v>2110020322</v>
      </c>
      <c r="B1441" t="s">
        <v>1107</v>
      </c>
      <c r="C1441">
        <v>2310180042</v>
      </c>
      <c r="D1441" t="s">
        <v>46</v>
      </c>
      <c r="E1441">
        <v>2410090268</v>
      </c>
      <c r="F1441" t="s">
        <v>97</v>
      </c>
      <c r="G1441" t="s">
        <v>89</v>
      </c>
      <c r="H1441">
        <v>0.65839999999999999</v>
      </c>
      <c r="I1441">
        <v>3</v>
      </c>
      <c r="J1441">
        <v>8000</v>
      </c>
      <c r="K1441">
        <f>+VLOOKUP(E1441,Costos!$A$1:$I$716100,9,FALSE)</f>
        <v>126.46600100000001</v>
      </c>
      <c r="L1441" t="str">
        <f t="shared" si="54"/>
        <v>241</v>
      </c>
      <c r="M1441" t="str">
        <f t="shared" si="55"/>
        <v>241009</v>
      </c>
      <c r="N1441" t="str">
        <f>IFERROR(IF(L1441="231","231",VLOOKUP(E1441,Materiales!$A$1:$G$37443,7,FALSE)),"N/A")</f>
        <v>Spectra</v>
      </c>
    </row>
    <row r="1442" spans="1:14" x14ac:dyDescent="0.25">
      <c r="A1442">
        <v>2110020322</v>
      </c>
      <c r="B1442" t="s">
        <v>1107</v>
      </c>
      <c r="C1442">
        <v>2310180042</v>
      </c>
      <c r="D1442" t="s">
        <v>46</v>
      </c>
      <c r="E1442">
        <v>2410090269</v>
      </c>
      <c r="F1442" t="s">
        <v>98</v>
      </c>
      <c r="G1442" t="s">
        <v>89</v>
      </c>
      <c r="H1442">
        <v>5.2699999999999997E-2</v>
      </c>
      <c r="I1442">
        <v>3</v>
      </c>
      <c r="J1442">
        <v>8000</v>
      </c>
      <c r="K1442">
        <f>+VLOOKUP(E1442,Costos!$A$1:$I$716100,9,FALSE)</f>
        <v>341.79997300000002</v>
      </c>
      <c r="L1442" t="str">
        <f t="shared" ref="L1442:L1505" si="56">+LEFT(E1442,3)</f>
        <v>241</v>
      </c>
      <c r="M1442" t="str">
        <f t="shared" ref="M1442:M1505" si="57">+LEFT(E1442,6)</f>
        <v>241009</v>
      </c>
      <c r="N1442" t="str">
        <f>IFERROR(IF(L1442="231","231",VLOOKUP(E1442,Materiales!$A$1:$G$37443,7,FALSE)),"N/A")</f>
        <v>Spectra</v>
      </c>
    </row>
    <row r="1443" spans="1:14" x14ac:dyDescent="0.25">
      <c r="A1443">
        <v>2110020322</v>
      </c>
      <c r="B1443" t="s">
        <v>1107</v>
      </c>
      <c r="C1443">
        <v>2110020322</v>
      </c>
      <c r="D1443" t="s">
        <v>1107</v>
      </c>
      <c r="E1443">
        <v>2310210151</v>
      </c>
      <c r="F1443" t="s">
        <v>2530</v>
      </c>
      <c r="G1443" t="s">
        <v>36</v>
      </c>
      <c r="H1443">
        <v>8000</v>
      </c>
      <c r="I1443">
        <v>1</v>
      </c>
      <c r="J1443">
        <v>8000</v>
      </c>
      <c r="K1443">
        <f>+VLOOKUP(E1443,Costos!$A$1:$I$716100,9,FALSE)</f>
        <v>0.23669799999999999</v>
      </c>
      <c r="L1443" t="str">
        <f t="shared" si="56"/>
        <v>231</v>
      </c>
      <c r="M1443" t="str">
        <f t="shared" si="57"/>
        <v>231021</v>
      </c>
      <c r="N1443" t="str">
        <f>IFERROR(IF(L1443="231","231",VLOOKUP(E1443,Materiales!$A$1:$G$37443,7,FALSE)),"N/A")</f>
        <v>231</v>
      </c>
    </row>
    <row r="1444" spans="1:14" x14ac:dyDescent="0.25">
      <c r="A1444">
        <v>2110020322</v>
      </c>
      <c r="B1444" t="s">
        <v>1107</v>
      </c>
      <c r="C1444">
        <v>2310210151</v>
      </c>
      <c r="D1444" t="s">
        <v>2530</v>
      </c>
      <c r="E1444">
        <v>2310090493</v>
      </c>
      <c r="F1444" t="s">
        <v>2290</v>
      </c>
      <c r="G1444" t="s">
        <v>36</v>
      </c>
      <c r="H1444">
        <v>8000</v>
      </c>
      <c r="I1444">
        <v>2</v>
      </c>
      <c r="J1444">
        <v>8000</v>
      </c>
      <c r="K1444">
        <f>+VLOOKUP(E1444,Costos!$A$1:$I$716100,9,FALSE)</f>
        <v>5.1312000000000003E-2</v>
      </c>
      <c r="L1444" t="str">
        <f t="shared" si="56"/>
        <v>231</v>
      </c>
      <c r="M1444" t="str">
        <f t="shared" si="57"/>
        <v>231009</v>
      </c>
      <c r="N1444" t="str">
        <f>IFERROR(IF(L1444="231","231",VLOOKUP(E1444,Materiales!$A$1:$G$37443,7,FALSE)),"N/A")</f>
        <v>231</v>
      </c>
    </row>
    <row r="1445" spans="1:14" x14ac:dyDescent="0.25">
      <c r="A1445">
        <v>2110020322</v>
      </c>
      <c r="B1445" t="s">
        <v>1107</v>
      </c>
      <c r="C1445">
        <v>2310090493</v>
      </c>
      <c r="D1445" t="s">
        <v>2290</v>
      </c>
      <c r="E1445">
        <v>2410110108</v>
      </c>
      <c r="F1445" t="s">
        <v>3256</v>
      </c>
      <c r="G1445" t="s">
        <v>89</v>
      </c>
      <c r="H1445">
        <v>4.0000000000000001E-3</v>
      </c>
      <c r="I1445">
        <v>3</v>
      </c>
      <c r="J1445">
        <v>8000</v>
      </c>
      <c r="K1445">
        <f>+VLOOKUP(E1445,Costos!$A$1:$I$716100,9,FALSE)</f>
        <v>89.025000000000006</v>
      </c>
      <c r="L1445" t="str">
        <f t="shared" si="56"/>
        <v>241</v>
      </c>
      <c r="M1445" t="str">
        <f t="shared" si="57"/>
        <v>241011</v>
      </c>
      <c r="N1445" t="str">
        <f>IFERROR(IF(L1445="231","231",VLOOKUP(E1445,Materiales!$A$1:$G$37443,7,FALSE)),"N/A")</f>
        <v>tintas</v>
      </c>
    </row>
    <row r="1446" spans="1:14" x14ac:dyDescent="0.25">
      <c r="A1446">
        <v>2110020322</v>
      </c>
      <c r="B1446" t="s">
        <v>1107</v>
      </c>
      <c r="C1446">
        <v>2310090493</v>
      </c>
      <c r="D1446" t="s">
        <v>2290</v>
      </c>
      <c r="E1446">
        <v>2410200005</v>
      </c>
      <c r="F1446" t="s">
        <v>3306</v>
      </c>
      <c r="G1446" t="s">
        <v>3152</v>
      </c>
      <c r="H1446">
        <v>4.0000000000000002E-4</v>
      </c>
      <c r="I1446">
        <v>3</v>
      </c>
      <c r="J1446">
        <v>8000</v>
      </c>
      <c r="K1446">
        <f>+VLOOKUP(E1446,Costos!$A$1:$I$716100,9,FALSE)</f>
        <v>26.802499999999998</v>
      </c>
      <c r="L1446" t="str">
        <f t="shared" si="56"/>
        <v>241</v>
      </c>
      <c r="M1446" t="str">
        <f t="shared" si="57"/>
        <v>241020</v>
      </c>
      <c r="N1446" t="str">
        <f>IFERROR(IF(L1446="231","231",VLOOKUP(E1446,Materiales!$A$1:$G$37443,7,FALSE)),"N/A")</f>
        <v>Varios</v>
      </c>
    </row>
    <row r="1447" spans="1:14" x14ac:dyDescent="0.25">
      <c r="A1447">
        <v>2110020322</v>
      </c>
      <c r="B1447" t="s">
        <v>1107</v>
      </c>
      <c r="C1447">
        <v>2310090493</v>
      </c>
      <c r="D1447" t="s">
        <v>2290</v>
      </c>
      <c r="E1447">
        <v>2310090459</v>
      </c>
      <c r="F1447" t="s">
        <v>4738</v>
      </c>
      <c r="G1447" t="s">
        <v>36</v>
      </c>
      <c r="H1447">
        <v>8000</v>
      </c>
      <c r="I1447">
        <v>3</v>
      </c>
      <c r="J1447">
        <v>8000</v>
      </c>
      <c r="K1447">
        <f>+VLOOKUP(E1447,Costos!$A$1:$I$716100,9,FALSE)</f>
        <v>4.7437E-2</v>
      </c>
      <c r="L1447" t="str">
        <f t="shared" si="56"/>
        <v>231</v>
      </c>
      <c r="M1447" t="str">
        <f t="shared" si="57"/>
        <v>231009</v>
      </c>
      <c r="N1447" t="str">
        <f>IFERROR(IF(L1447="231","231",VLOOKUP(E1447,Materiales!$A$1:$G$37443,7,FALSE)),"N/A")</f>
        <v>231</v>
      </c>
    </row>
    <row r="1448" spans="1:14" x14ac:dyDescent="0.25">
      <c r="A1448">
        <v>2110020322</v>
      </c>
      <c r="B1448" t="s">
        <v>1107</v>
      </c>
      <c r="C1448">
        <v>2310090459</v>
      </c>
      <c r="D1448" t="s">
        <v>4738</v>
      </c>
      <c r="E1448">
        <v>2410090294</v>
      </c>
      <c r="F1448" t="s">
        <v>101</v>
      </c>
      <c r="G1448" t="s">
        <v>89</v>
      </c>
      <c r="H1448">
        <v>0.8</v>
      </c>
      <c r="I1448">
        <v>4</v>
      </c>
      <c r="J1448">
        <v>8000</v>
      </c>
      <c r="K1448">
        <f>+VLOOKUP(E1448,Costos!$A$1:$I$716100,9,FALSE)</f>
        <v>21.1996</v>
      </c>
      <c r="L1448" t="str">
        <f t="shared" si="56"/>
        <v>241</v>
      </c>
      <c r="M1448" t="str">
        <f t="shared" si="57"/>
        <v>241009</v>
      </c>
      <c r="N1448" t="str">
        <f>IFERROR(IF(L1448="231","231",VLOOKUP(E1448,Materiales!$A$1:$G$37443,7,FALSE)),"N/A")</f>
        <v>Masterbach</v>
      </c>
    </row>
    <row r="1449" spans="1:14" x14ac:dyDescent="0.25">
      <c r="A1449">
        <v>2110020322</v>
      </c>
      <c r="B1449" t="s">
        <v>1107</v>
      </c>
      <c r="C1449">
        <v>2310090459</v>
      </c>
      <c r="D1449" t="s">
        <v>4738</v>
      </c>
      <c r="E1449">
        <v>2410290142</v>
      </c>
      <c r="F1449" t="s">
        <v>3337</v>
      </c>
      <c r="G1449" t="s">
        <v>89</v>
      </c>
      <c r="H1449">
        <v>40</v>
      </c>
      <c r="I1449">
        <v>4</v>
      </c>
      <c r="J1449">
        <v>8000</v>
      </c>
      <c r="K1449">
        <f>+VLOOKUP(E1449,Costos!$A$1:$I$716100,9,FALSE)</f>
        <v>6.1459729999999997</v>
      </c>
      <c r="L1449" t="str">
        <f t="shared" si="56"/>
        <v>241</v>
      </c>
      <c r="M1449" t="str">
        <f t="shared" si="57"/>
        <v>241029</v>
      </c>
      <c r="N1449" t="str">
        <f>IFERROR(IF(L1449="231","231",VLOOKUP(E1449,Materiales!$A$1:$G$37443,7,FALSE)),"N/A")</f>
        <v>Resinas</v>
      </c>
    </row>
    <row r="1450" spans="1:14" x14ac:dyDescent="0.25">
      <c r="A1450">
        <v>2110020322</v>
      </c>
      <c r="B1450" t="s">
        <v>1107</v>
      </c>
      <c r="C1450">
        <v>2310210151</v>
      </c>
      <c r="D1450" t="s">
        <v>2530</v>
      </c>
      <c r="E1450">
        <v>2310160240</v>
      </c>
      <c r="F1450" t="s">
        <v>2355</v>
      </c>
      <c r="G1450" t="s">
        <v>36</v>
      </c>
      <c r="H1450">
        <v>8000</v>
      </c>
      <c r="I1450">
        <v>2</v>
      </c>
      <c r="J1450">
        <v>8000</v>
      </c>
      <c r="K1450">
        <f>+VLOOKUP(E1450,Costos!$A$1:$I$716100,9,FALSE)</f>
        <v>2.5503999999999999E-2</v>
      </c>
      <c r="L1450" t="str">
        <f t="shared" si="56"/>
        <v>231</v>
      </c>
      <c r="M1450" t="str">
        <f t="shared" si="57"/>
        <v>231016</v>
      </c>
      <c r="N1450" t="str">
        <f>IFERROR(IF(L1450="231","231",VLOOKUP(E1450,Materiales!$A$1:$G$37443,7,FALSE)),"N/A")</f>
        <v>231</v>
      </c>
    </row>
    <row r="1451" spans="1:14" x14ac:dyDescent="0.25">
      <c r="A1451">
        <v>2110020322</v>
      </c>
      <c r="B1451" t="s">
        <v>1107</v>
      </c>
      <c r="C1451">
        <v>2310160240</v>
      </c>
      <c r="D1451" t="s">
        <v>2355</v>
      </c>
      <c r="E1451">
        <v>2410090294</v>
      </c>
      <c r="F1451" t="s">
        <v>101</v>
      </c>
      <c r="G1451" t="s">
        <v>89</v>
      </c>
      <c r="H1451">
        <v>0.32800000000000001</v>
      </c>
      <c r="I1451">
        <v>3</v>
      </c>
      <c r="J1451">
        <v>8000</v>
      </c>
      <c r="K1451">
        <f>+VLOOKUP(E1451,Costos!$A$1:$I$716100,9,FALSE)</f>
        <v>21.1996</v>
      </c>
      <c r="L1451" t="str">
        <f t="shared" si="56"/>
        <v>241</v>
      </c>
      <c r="M1451" t="str">
        <f t="shared" si="57"/>
        <v>241009</v>
      </c>
      <c r="N1451" t="str">
        <f>IFERROR(IF(L1451="231","231",VLOOKUP(E1451,Materiales!$A$1:$G$37443,7,FALSE)),"N/A")</f>
        <v>Masterbach</v>
      </c>
    </row>
    <row r="1452" spans="1:14" x14ac:dyDescent="0.25">
      <c r="A1452">
        <v>2110020322</v>
      </c>
      <c r="B1452" t="s">
        <v>1107</v>
      </c>
      <c r="C1452">
        <v>2310160240</v>
      </c>
      <c r="D1452" t="s">
        <v>2355</v>
      </c>
      <c r="E1452">
        <v>2410290215</v>
      </c>
      <c r="F1452" t="s">
        <v>3343</v>
      </c>
      <c r="G1452" t="s">
        <v>89</v>
      </c>
      <c r="H1452">
        <v>16.64</v>
      </c>
      <c r="I1452">
        <v>3</v>
      </c>
      <c r="J1452">
        <v>8000</v>
      </c>
      <c r="K1452">
        <f>+VLOOKUP(E1452,Costos!$A$1:$I$716100,9,FALSE)</f>
        <v>6.9057969999999997</v>
      </c>
      <c r="L1452" t="str">
        <f t="shared" si="56"/>
        <v>241</v>
      </c>
      <c r="M1452" t="str">
        <f t="shared" si="57"/>
        <v>241029</v>
      </c>
      <c r="N1452" t="str">
        <f>IFERROR(IF(L1452="231","231",VLOOKUP(E1452,Materiales!$A$1:$G$37443,7,FALSE)),"N/A")</f>
        <v>Resinas</v>
      </c>
    </row>
    <row r="1453" spans="1:14" x14ac:dyDescent="0.25">
      <c r="A1453">
        <v>2110020322</v>
      </c>
      <c r="B1453" t="s">
        <v>1107</v>
      </c>
      <c r="C1453">
        <v>2310210151</v>
      </c>
      <c r="D1453" t="s">
        <v>2530</v>
      </c>
      <c r="E1453">
        <v>2310160250</v>
      </c>
      <c r="F1453" t="s">
        <v>2365</v>
      </c>
      <c r="G1453" t="s">
        <v>36</v>
      </c>
      <c r="H1453">
        <v>8000</v>
      </c>
      <c r="I1453">
        <v>2</v>
      </c>
      <c r="J1453">
        <v>8000</v>
      </c>
      <c r="K1453">
        <f>+VLOOKUP(E1453,Costos!$A$1:$I$716100,9,FALSE)</f>
        <v>1.4182999999999999E-2</v>
      </c>
      <c r="L1453" t="str">
        <f t="shared" si="56"/>
        <v>231</v>
      </c>
      <c r="M1453" t="str">
        <f t="shared" si="57"/>
        <v>231016</v>
      </c>
      <c r="N1453" t="str">
        <f>IFERROR(IF(L1453="231","231",VLOOKUP(E1453,Materiales!$A$1:$G$37443,7,FALSE)),"N/A")</f>
        <v>231</v>
      </c>
    </row>
    <row r="1454" spans="1:14" x14ac:dyDescent="0.25">
      <c r="A1454">
        <v>2110020322</v>
      </c>
      <c r="B1454" t="s">
        <v>1107</v>
      </c>
      <c r="C1454">
        <v>2310160250</v>
      </c>
      <c r="D1454" t="s">
        <v>2365</v>
      </c>
      <c r="E1454">
        <v>2410090294</v>
      </c>
      <c r="F1454" t="s">
        <v>101</v>
      </c>
      <c r="G1454" t="s">
        <v>89</v>
      </c>
      <c r="H1454">
        <v>0.2044</v>
      </c>
      <c r="I1454">
        <v>3</v>
      </c>
      <c r="J1454">
        <v>8000</v>
      </c>
      <c r="K1454">
        <f>+VLOOKUP(E1454,Costos!$A$1:$I$716100,9,FALSE)</f>
        <v>21.1996</v>
      </c>
      <c r="L1454" t="str">
        <f t="shared" si="56"/>
        <v>241</v>
      </c>
      <c r="M1454" t="str">
        <f t="shared" si="57"/>
        <v>241009</v>
      </c>
      <c r="N1454" t="str">
        <f>IFERROR(IF(L1454="231","231",VLOOKUP(E1454,Materiales!$A$1:$G$37443,7,FALSE)),"N/A")</f>
        <v>Masterbach</v>
      </c>
    </row>
    <row r="1455" spans="1:14" x14ac:dyDescent="0.25">
      <c r="A1455">
        <v>2110020322</v>
      </c>
      <c r="B1455" t="s">
        <v>1107</v>
      </c>
      <c r="C1455">
        <v>2310160250</v>
      </c>
      <c r="D1455" t="s">
        <v>2365</v>
      </c>
      <c r="E1455">
        <v>2410290626</v>
      </c>
      <c r="F1455" t="s">
        <v>92</v>
      </c>
      <c r="G1455" t="s">
        <v>89</v>
      </c>
      <c r="H1455">
        <v>10.222200000000001</v>
      </c>
      <c r="I1455">
        <v>3</v>
      </c>
      <c r="J1455">
        <v>8000</v>
      </c>
      <c r="K1455">
        <f>+VLOOKUP(E1455,Costos!$A$1:$I$716100,9,FALSE)</f>
        <v>6.3063640000000003</v>
      </c>
      <c r="L1455" t="str">
        <f t="shared" si="56"/>
        <v>241</v>
      </c>
      <c r="M1455" t="str">
        <f t="shared" si="57"/>
        <v>241029</v>
      </c>
      <c r="N1455" t="str">
        <f>IFERROR(IF(L1455="231","231",VLOOKUP(E1455,Materiales!$A$1:$G$37443,7,FALSE)),"N/A")</f>
        <v>Resinas</v>
      </c>
    </row>
    <row r="1456" spans="1:14" x14ac:dyDescent="0.25">
      <c r="A1456">
        <v>2110020322</v>
      </c>
      <c r="B1456" t="s">
        <v>1107</v>
      </c>
      <c r="C1456">
        <v>2310210151</v>
      </c>
      <c r="D1456" t="s">
        <v>2530</v>
      </c>
      <c r="E1456">
        <v>2410170037</v>
      </c>
      <c r="F1456" t="s">
        <v>3279</v>
      </c>
      <c r="G1456" t="s">
        <v>36</v>
      </c>
      <c r="H1456">
        <v>8000</v>
      </c>
      <c r="I1456">
        <v>2</v>
      </c>
      <c r="J1456">
        <v>8000</v>
      </c>
      <c r="K1456">
        <f>+VLOOKUP(E1456,Costos!$A$1:$I$716100,9,FALSE)</f>
        <v>4.2382999999999997E-2</v>
      </c>
      <c r="L1456" t="str">
        <f t="shared" si="56"/>
        <v>241</v>
      </c>
      <c r="M1456" t="str">
        <f t="shared" si="57"/>
        <v>241017</v>
      </c>
      <c r="N1456" t="str">
        <f>IFERROR(IF(L1456="231","231",VLOOKUP(E1456,Materiales!$A$1:$G$37443,7,FALSE)),"N/A")</f>
        <v>Filtros</v>
      </c>
    </row>
    <row r="1457" spans="1:14" x14ac:dyDescent="0.25">
      <c r="A1457">
        <v>2110020322</v>
      </c>
      <c r="B1457" t="s">
        <v>1107</v>
      </c>
      <c r="C1457">
        <v>2310210151</v>
      </c>
      <c r="D1457" t="s">
        <v>2530</v>
      </c>
      <c r="E1457">
        <v>2410170233</v>
      </c>
      <c r="F1457" t="s">
        <v>3294</v>
      </c>
      <c r="G1457" t="s">
        <v>36</v>
      </c>
      <c r="H1457">
        <v>8000</v>
      </c>
      <c r="I1457">
        <v>2</v>
      </c>
      <c r="J1457">
        <v>8000</v>
      </c>
      <c r="K1457">
        <f>+VLOOKUP(E1457,Costos!$A$1:$I$716100,9,FALSE)</f>
        <v>2.9669999999999998E-2</v>
      </c>
      <c r="L1457" t="str">
        <f t="shared" si="56"/>
        <v>241</v>
      </c>
      <c r="M1457" t="str">
        <f t="shared" si="57"/>
        <v>241017</v>
      </c>
      <c r="N1457" t="str">
        <f>IFERROR(IF(L1457="231","231",VLOOKUP(E1457,Materiales!$A$1:$G$37443,7,FALSE)),"N/A")</f>
        <v>Puntas</v>
      </c>
    </row>
    <row r="1458" spans="1:14" x14ac:dyDescent="0.25">
      <c r="A1458">
        <v>2110020322</v>
      </c>
      <c r="B1458" t="s">
        <v>1107</v>
      </c>
      <c r="C1458">
        <v>2310210151</v>
      </c>
      <c r="D1458" t="s">
        <v>2530</v>
      </c>
      <c r="E1458">
        <v>2310180041</v>
      </c>
      <c r="F1458" t="s">
        <v>50</v>
      </c>
      <c r="G1458" t="s">
        <v>89</v>
      </c>
      <c r="H1458">
        <v>25.333300000000001</v>
      </c>
      <c r="I1458">
        <v>2</v>
      </c>
      <c r="J1458">
        <v>8000</v>
      </c>
      <c r="K1458">
        <f>+VLOOKUP(E1458,Costos!$A$1:$I$716100,9,FALSE)</f>
        <v>8.7219130000000007</v>
      </c>
      <c r="L1458" t="str">
        <f t="shared" si="56"/>
        <v>231</v>
      </c>
      <c r="M1458" t="str">
        <f t="shared" si="57"/>
        <v>231018</v>
      </c>
      <c r="N1458" t="str">
        <f>IFERROR(IF(L1458="231","231",VLOOKUP(E1458,Materiales!$A$1:$G$37443,7,FALSE)),"N/A")</f>
        <v>231</v>
      </c>
    </row>
    <row r="1459" spans="1:14" x14ac:dyDescent="0.25">
      <c r="A1459">
        <v>2110020322</v>
      </c>
      <c r="B1459" t="s">
        <v>1107</v>
      </c>
      <c r="C1459">
        <v>2310180041</v>
      </c>
      <c r="D1459" t="s">
        <v>50</v>
      </c>
      <c r="E1459">
        <v>2430450001</v>
      </c>
      <c r="F1459" t="s">
        <v>93</v>
      </c>
      <c r="G1459" t="s">
        <v>89</v>
      </c>
      <c r="H1459">
        <v>2.5333000000000001</v>
      </c>
      <c r="I1459">
        <v>3</v>
      </c>
      <c r="J1459">
        <v>8000</v>
      </c>
      <c r="K1459">
        <f>+VLOOKUP(E1459,Costos!$A$1:$I$716100,9,FALSE)</f>
        <v>6.0336119999999998</v>
      </c>
      <c r="L1459" t="str">
        <f t="shared" si="56"/>
        <v>243</v>
      </c>
      <c r="M1459" t="str">
        <f t="shared" si="57"/>
        <v>243045</v>
      </c>
      <c r="N1459" t="str">
        <f>IFERROR(IF(L1459="231","231",VLOOKUP(E1459,Materiales!$A$1:$G$37443,7,FALSE)),"N/A")</f>
        <v>Varios</v>
      </c>
    </row>
    <row r="1460" spans="1:14" x14ac:dyDescent="0.25">
      <c r="A1460">
        <v>2110020322</v>
      </c>
      <c r="B1460" t="s">
        <v>1107</v>
      </c>
      <c r="C1460">
        <v>2310180041</v>
      </c>
      <c r="D1460" t="s">
        <v>50</v>
      </c>
      <c r="E1460">
        <v>2310180048</v>
      </c>
      <c r="F1460" t="s">
        <v>94</v>
      </c>
      <c r="G1460" t="s">
        <v>89</v>
      </c>
      <c r="H1460">
        <v>3.1667000000000001</v>
      </c>
      <c r="I1460">
        <v>3</v>
      </c>
      <c r="J1460">
        <v>8000</v>
      </c>
      <c r="K1460">
        <f>+VLOOKUP(E1460,Costos!$A$1:$I$716100,9,FALSE)</f>
        <v>2.8371430000000002</v>
      </c>
      <c r="L1460" t="str">
        <f t="shared" si="56"/>
        <v>231</v>
      </c>
      <c r="M1460" t="str">
        <f t="shared" si="57"/>
        <v>231018</v>
      </c>
      <c r="N1460" t="str">
        <f>IFERROR(IF(L1460="231","231",VLOOKUP(E1460,Materiales!$A$1:$G$37443,7,FALSE)),"N/A")</f>
        <v>231</v>
      </c>
    </row>
    <row r="1461" spans="1:14" x14ac:dyDescent="0.25">
      <c r="A1461">
        <v>2110020322</v>
      </c>
      <c r="B1461" t="s">
        <v>1107</v>
      </c>
      <c r="C1461">
        <v>2310180048</v>
      </c>
      <c r="D1461" t="s">
        <v>94</v>
      </c>
      <c r="E1461">
        <v>2410210019</v>
      </c>
      <c r="F1461" t="s">
        <v>113</v>
      </c>
      <c r="G1461" t="s">
        <v>89</v>
      </c>
      <c r="H1461">
        <v>6.3299999999999995E-2</v>
      </c>
      <c r="I1461">
        <v>4</v>
      </c>
      <c r="J1461">
        <v>8000</v>
      </c>
      <c r="K1461">
        <f>+VLOOKUP(E1461,Costos!$A$1:$I$716100,9,FALSE)</f>
        <v>7.7568599999999996</v>
      </c>
      <c r="L1461" t="str">
        <f t="shared" si="56"/>
        <v>241</v>
      </c>
      <c r="M1461" t="str">
        <f t="shared" si="57"/>
        <v>241021</v>
      </c>
      <c r="N1461" t="str">
        <f>IFERROR(IF(L1461="231","231",VLOOKUP(E1461,Materiales!$A$1:$G$37443,7,FALSE)),"N/A")</f>
        <v>Varios</v>
      </c>
    </row>
    <row r="1462" spans="1:14" x14ac:dyDescent="0.25">
      <c r="A1462">
        <v>2110020322</v>
      </c>
      <c r="B1462" t="s">
        <v>1107</v>
      </c>
      <c r="C1462">
        <v>2310180048</v>
      </c>
      <c r="D1462" t="s">
        <v>94</v>
      </c>
      <c r="E1462">
        <v>2430930001</v>
      </c>
      <c r="F1462" t="s">
        <v>114</v>
      </c>
      <c r="G1462" t="s">
        <v>89</v>
      </c>
      <c r="H1462">
        <v>1.615</v>
      </c>
      <c r="I1462">
        <v>4</v>
      </c>
      <c r="J1462">
        <v>8000</v>
      </c>
      <c r="K1462">
        <f>+VLOOKUP(E1462,Costos!$A$1:$I$716100,9,FALSE)</f>
        <v>5.7966670000000002</v>
      </c>
      <c r="L1462" t="str">
        <f t="shared" si="56"/>
        <v>243</v>
      </c>
      <c r="M1462" t="str">
        <f t="shared" si="57"/>
        <v>243093</v>
      </c>
      <c r="N1462" t="str">
        <f>IFERROR(IF(L1462="231","231",VLOOKUP(E1462,Materiales!$A$1:$G$37443,7,FALSE)),"N/A")</f>
        <v>Alcohol</v>
      </c>
    </row>
    <row r="1463" spans="1:14" x14ac:dyDescent="0.25">
      <c r="A1463">
        <v>2110020322</v>
      </c>
      <c r="B1463" t="s">
        <v>1107</v>
      </c>
      <c r="C1463">
        <v>2310180048</v>
      </c>
      <c r="D1463" t="s">
        <v>94</v>
      </c>
      <c r="E1463">
        <v>2430880022</v>
      </c>
      <c r="F1463" t="s">
        <v>115</v>
      </c>
      <c r="G1463" t="s">
        <v>89</v>
      </c>
      <c r="H1463">
        <v>9.4999999999999998E-3</v>
      </c>
      <c r="I1463">
        <v>4</v>
      </c>
      <c r="J1463">
        <v>8000</v>
      </c>
      <c r="K1463">
        <f>+VLOOKUP(E1463,Costos!$A$1:$I$716100,9,FALSE)</f>
        <v>6.1924229999999998</v>
      </c>
      <c r="L1463" t="str">
        <f t="shared" si="56"/>
        <v>243</v>
      </c>
      <c r="M1463" t="str">
        <f t="shared" si="57"/>
        <v>243088</v>
      </c>
      <c r="N1463" t="str">
        <f>IFERROR(IF(L1463="231","231",VLOOKUP(E1463,Materiales!$A$1:$G$37443,7,FALSE)),"N/A")</f>
        <v>Varios</v>
      </c>
    </row>
    <row r="1464" spans="1:14" x14ac:dyDescent="0.25">
      <c r="A1464">
        <v>2110020322</v>
      </c>
      <c r="B1464" t="s">
        <v>1107</v>
      </c>
      <c r="C1464">
        <v>2310180041</v>
      </c>
      <c r="D1464" t="s">
        <v>50</v>
      </c>
      <c r="E1464">
        <v>2410210003</v>
      </c>
      <c r="F1464" t="s">
        <v>95</v>
      </c>
      <c r="G1464" t="s">
        <v>89</v>
      </c>
      <c r="H1464">
        <v>5.0667</v>
      </c>
      <c r="I1464">
        <v>3</v>
      </c>
      <c r="J1464">
        <v>8000</v>
      </c>
      <c r="K1464">
        <f>+VLOOKUP(E1464,Costos!$A$1:$I$716100,9,FALSE)</f>
        <v>4.9316240000000002</v>
      </c>
      <c r="L1464" t="str">
        <f t="shared" si="56"/>
        <v>241</v>
      </c>
      <c r="M1464" t="str">
        <f t="shared" si="57"/>
        <v>241021</v>
      </c>
      <c r="N1464" t="str">
        <f>IFERROR(IF(L1464="231","231",VLOOKUP(E1464,Materiales!$A$1:$G$37443,7,FALSE)),"N/A")</f>
        <v>Varios</v>
      </c>
    </row>
    <row r="1465" spans="1:14" x14ac:dyDescent="0.25">
      <c r="A1465">
        <v>2110020322</v>
      </c>
      <c r="B1465" t="s">
        <v>1107</v>
      </c>
      <c r="C1465">
        <v>2310180041</v>
      </c>
      <c r="D1465" t="s">
        <v>50</v>
      </c>
      <c r="E1465">
        <v>2410090267</v>
      </c>
      <c r="F1465" t="s">
        <v>96</v>
      </c>
      <c r="G1465" t="s">
        <v>89</v>
      </c>
      <c r="H1465">
        <v>1.0133000000000001</v>
      </c>
      <c r="I1465">
        <v>3</v>
      </c>
      <c r="J1465">
        <v>8000</v>
      </c>
      <c r="K1465">
        <f>+VLOOKUP(E1465,Costos!$A$1:$I$716100,9,FALSE)</f>
        <v>123.04801999999999</v>
      </c>
      <c r="L1465" t="str">
        <f t="shared" si="56"/>
        <v>241</v>
      </c>
      <c r="M1465" t="str">
        <f t="shared" si="57"/>
        <v>241009</v>
      </c>
      <c r="N1465" t="str">
        <f>IFERROR(IF(L1465="231","231",VLOOKUP(E1465,Materiales!$A$1:$G$37443,7,FALSE)),"N/A")</f>
        <v>Spectra</v>
      </c>
    </row>
    <row r="1466" spans="1:14" x14ac:dyDescent="0.25">
      <c r="A1466">
        <v>2110020322</v>
      </c>
      <c r="B1466" t="s">
        <v>1107</v>
      </c>
      <c r="C1466">
        <v>2310180041</v>
      </c>
      <c r="D1466" t="s">
        <v>50</v>
      </c>
      <c r="E1466">
        <v>2410090266</v>
      </c>
      <c r="F1466" t="s">
        <v>100</v>
      </c>
      <c r="G1466" t="s">
        <v>89</v>
      </c>
      <c r="H1466">
        <v>8.3599999999999994E-2</v>
      </c>
      <c r="I1466">
        <v>3</v>
      </c>
      <c r="J1466">
        <v>8000</v>
      </c>
      <c r="K1466">
        <f>+VLOOKUP(E1466,Costos!$A$1:$I$716100,9,FALSE)</f>
        <v>160.80131600000001</v>
      </c>
      <c r="L1466" t="str">
        <f t="shared" si="56"/>
        <v>241</v>
      </c>
      <c r="M1466" t="str">
        <f t="shared" si="57"/>
        <v>241009</v>
      </c>
      <c r="N1466" t="str">
        <f>IFERROR(IF(L1466="231","231",VLOOKUP(E1466,Materiales!$A$1:$G$37443,7,FALSE)),"N/A")</f>
        <v>Spectra</v>
      </c>
    </row>
    <row r="1467" spans="1:14" x14ac:dyDescent="0.25">
      <c r="A1467">
        <v>2110020322</v>
      </c>
      <c r="B1467" t="s">
        <v>1107</v>
      </c>
      <c r="C1467">
        <v>2110020322</v>
      </c>
      <c r="D1467" t="s">
        <v>1107</v>
      </c>
      <c r="E1467">
        <v>2310210152</v>
      </c>
      <c r="F1467" t="s">
        <v>2531</v>
      </c>
      <c r="G1467" t="s">
        <v>36</v>
      </c>
      <c r="H1467">
        <v>8000</v>
      </c>
      <c r="I1467">
        <v>1</v>
      </c>
      <c r="J1467">
        <v>8000</v>
      </c>
      <c r="K1467">
        <f>+VLOOKUP(E1467,Costos!$A$1:$I$716100,9,FALSE)</f>
        <v>0.222942</v>
      </c>
      <c r="L1467" t="str">
        <f t="shared" si="56"/>
        <v>231</v>
      </c>
      <c r="M1467" t="str">
        <f t="shared" si="57"/>
        <v>231021</v>
      </c>
      <c r="N1467" t="str">
        <f>IFERROR(IF(L1467="231","231",VLOOKUP(E1467,Materiales!$A$1:$G$37443,7,FALSE)),"N/A")</f>
        <v>231</v>
      </c>
    </row>
    <row r="1468" spans="1:14" x14ac:dyDescent="0.25">
      <c r="A1468">
        <v>2110020322</v>
      </c>
      <c r="B1468" t="s">
        <v>1107</v>
      </c>
      <c r="C1468">
        <v>2310210152</v>
      </c>
      <c r="D1468" t="s">
        <v>2531</v>
      </c>
      <c r="E1468">
        <v>2310090494</v>
      </c>
      <c r="F1468" t="s">
        <v>2291</v>
      </c>
      <c r="G1468" t="s">
        <v>36</v>
      </c>
      <c r="H1468">
        <v>8000</v>
      </c>
      <c r="I1468">
        <v>2</v>
      </c>
      <c r="J1468">
        <v>8000</v>
      </c>
      <c r="K1468">
        <f>+VLOOKUP(E1468,Costos!$A$1:$I$716100,9,FALSE)</f>
        <v>5.2385000000000001E-2</v>
      </c>
      <c r="L1468" t="str">
        <f t="shared" si="56"/>
        <v>231</v>
      </c>
      <c r="M1468" t="str">
        <f t="shared" si="57"/>
        <v>231009</v>
      </c>
      <c r="N1468" t="str">
        <f>IFERROR(IF(L1468="231","231",VLOOKUP(E1468,Materiales!$A$1:$G$37443,7,FALSE)),"N/A")</f>
        <v>231</v>
      </c>
    </row>
    <row r="1469" spans="1:14" x14ac:dyDescent="0.25">
      <c r="A1469">
        <v>2110020322</v>
      </c>
      <c r="B1469" t="s">
        <v>1107</v>
      </c>
      <c r="C1469">
        <v>2310090494</v>
      </c>
      <c r="D1469" t="s">
        <v>2291</v>
      </c>
      <c r="E1469">
        <v>2410110108</v>
      </c>
      <c r="F1469" t="s">
        <v>3256</v>
      </c>
      <c r="G1469" t="s">
        <v>89</v>
      </c>
      <c r="H1469">
        <v>4.0000000000000001E-3</v>
      </c>
      <c r="I1469">
        <v>3</v>
      </c>
      <c r="J1469">
        <v>8000</v>
      </c>
      <c r="K1469">
        <f>+VLOOKUP(E1469,Costos!$A$1:$I$716100,9,FALSE)</f>
        <v>89.025000000000006</v>
      </c>
      <c r="L1469" t="str">
        <f t="shared" si="56"/>
        <v>241</v>
      </c>
      <c r="M1469" t="str">
        <f t="shared" si="57"/>
        <v>241011</v>
      </c>
      <c r="N1469" t="str">
        <f>IFERROR(IF(L1469="231","231",VLOOKUP(E1469,Materiales!$A$1:$G$37443,7,FALSE)),"N/A")</f>
        <v>tintas</v>
      </c>
    </row>
    <row r="1470" spans="1:14" x14ac:dyDescent="0.25">
      <c r="A1470">
        <v>2110020322</v>
      </c>
      <c r="B1470" t="s">
        <v>1107</v>
      </c>
      <c r="C1470">
        <v>2310090494</v>
      </c>
      <c r="D1470" t="s">
        <v>2291</v>
      </c>
      <c r="E1470">
        <v>2410200005</v>
      </c>
      <c r="F1470" t="s">
        <v>3306</v>
      </c>
      <c r="G1470" t="s">
        <v>3152</v>
      </c>
      <c r="H1470">
        <v>4.0000000000000002E-4</v>
      </c>
      <c r="I1470">
        <v>3</v>
      </c>
      <c r="J1470">
        <v>8000</v>
      </c>
      <c r="K1470">
        <f>+VLOOKUP(E1470,Costos!$A$1:$I$716100,9,FALSE)</f>
        <v>26.802499999999998</v>
      </c>
      <c r="L1470" t="str">
        <f t="shared" si="56"/>
        <v>241</v>
      </c>
      <c r="M1470" t="str">
        <f t="shared" si="57"/>
        <v>241020</v>
      </c>
      <c r="N1470" t="str">
        <f>IFERROR(IF(L1470="231","231",VLOOKUP(E1470,Materiales!$A$1:$G$37443,7,FALSE)),"N/A")</f>
        <v>Varios</v>
      </c>
    </row>
    <row r="1471" spans="1:14" x14ac:dyDescent="0.25">
      <c r="A1471">
        <v>2110020322</v>
      </c>
      <c r="B1471" t="s">
        <v>1107</v>
      </c>
      <c r="C1471">
        <v>2310090494</v>
      </c>
      <c r="D1471" t="s">
        <v>2291</v>
      </c>
      <c r="E1471">
        <v>2310090460</v>
      </c>
      <c r="F1471" t="s">
        <v>2276</v>
      </c>
      <c r="G1471" t="s">
        <v>36</v>
      </c>
      <c r="H1471">
        <v>8000</v>
      </c>
      <c r="I1471">
        <v>3</v>
      </c>
      <c r="J1471">
        <v>8000</v>
      </c>
      <c r="K1471">
        <f>+VLOOKUP(E1471,Costos!$A$1:$I$716100,9,FALSE)</f>
        <v>4.0153000000000001E-2</v>
      </c>
      <c r="L1471" t="str">
        <f t="shared" si="56"/>
        <v>231</v>
      </c>
      <c r="M1471" t="str">
        <f t="shared" si="57"/>
        <v>231009</v>
      </c>
      <c r="N1471" t="str">
        <f>IFERROR(IF(L1471="231","231",VLOOKUP(E1471,Materiales!$A$1:$G$37443,7,FALSE)),"N/A")</f>
        <v>231</v>
      </c>
    </row>
    <row r="1472" spans="1:14" x14ac:dyDescent="0.25">
      <c r="A1472">
        <v>2110020322</v>
      </c>
      <c r="B1472" t="s">
        <v>1107</v>
      </c>
      <c r="C1472">
        <v>2310090460</v>
      </c>
      <c r="D1472" t="s">
        <v>2276</v>
      </c>
      <c r="E1472">
        <v>2410090296</v>
      </c>
      <c r="F1472" t="s">
        <v>102</v>
      </c>
      <c r="G1472" t="s">
        <v>89</v>
      </c>
      <c r="H1472">
        <v>0.8</v>
      </c>
      <c r="I1472">
        <v>4</v>
      </c>
      <c r="J1472">
        <v>8000</v>
      </c>
      <c r="K1472">
        <f>+VLOOKUP(E1472,Costos!$A$1:$I$716100,9,FALSE)</f>
        <v>20.895799</v>
      </c>
      <c r="L1472" t="str">
        <f t="shared" si="56"/>
        <v>241</v>
      </c>
      <c r="M1472" t="str">
        <f t="shared" si="57"/>
        <v>241009</v>
      </c>
      <c r="N1472" t="str">
        <f>IFERROR(IF(L1472="231","231",VLOOKUP(E1472,Materiales!$A$1:$G$37443,7,FALSE)),"N/A")</f>
        <v>Masterbach</v>
      </c>
    </row>
    <row r="1473" spans="1:14" x14ac:dyDescent="0.25">
      <c r="A1473">
        <v>2110020322</v>
      </c>
      <c r="B1473" t="s">
        <v>1107</v>
      </c>
      <c r="C1473">
        <v>2310090460</v>
      </c>
      <c r="D1473" t="s">
        <v>2276</v>
      </c>
      <c r="E1473">
        <v>2410290142</v>
      </c>
      <c r="F1473" t="s">
        <v>3337</v>
      </c>
      <c r="G1473" t="s">
        <v>89</v>
      </c>
      <c r="H1473">
        <v>40</v>
      </c>
      <c r="I1473">
        <v>4</v>
      </c>
      <c r="J1473">
        <v>8000</v>
      </c>
      <c r="K1473">
        <f>+VLOOKUP(E1473,Costos!$A$1:$I$716100,9,FALSE)</f>
        <v>6.1459729999999997</v>
      </c>
      <c r="L1473" t="str">
        <f t="shared" si="56"/>
        <v>241</v>
      </c>
      <c r="M1473" t="str">
        <f t="shared" si="57"/>
        <v>241029</v>
      </c>
      <c r="N1473" t="str">
        <f>IFERROR(IF(L1473="231","231",VLOOKUP(E1473,Materiales!$A$1:$G$37443,7,FALSE)),"N/A")</f>
        <v>Resinas</v>
      </c>
    </row>
    <row r="1474" spans="1:14" x14ac:dyDescent="0.25">
      <c r="A1474">
        <v>2110020322</v>
      </c>
      <c r="B1474" t="s">
        <v>1107</v>
      </c>
      <c r="C1474">
        <v>2310210152</v>
      </c>
      <c r="D1474" t="s">
        <v>2531</v>
      </c>
      <c r="E1474">
        <v>2310160241</v>
      </c>
      <c r="F1474" t="s">
        <v>2356</v>
      </c>
      <c r="G1474" t="s">
        <v>36</v>
      </c>
      <c r="H1474">
        <v>8000</v>
      </c>
      <c r="I1474">
        <v>2</v>
      </c>
      <c r="J1474">
        <v>8000</v>
      </c>
      <c r="K1474">
        <f>+VLOOKUP(E1474,Costos!$A$1:$I$716100,9,FALSE)</f>
        <v>2.4420000000000001E-2</v>
      </c>
      <c r="L1474" t="str">
        <f t="shared" si="56"/>
        <v>231</v>
      </c>
      <c r="M1474" t="str">
        <f t="shared" si="57"/>
        <v>231016</v>
      </c>
      <c r="N1474" t="str">
        <f>IFERROR(IF(L1474="231","231",VLOOKUP(E1474,Materiales!$A$1:$G$37443,7,FALSE)),"N/A")</f>
        <v>231</v>
      </c>
    </row>
    <row r="1475" spans="1:14" x14ac:dyDescent="0.25">
      <c r="A1475">
        <v>2110020322</v>
      </c>
      <c r="B1475" t="s">
        <v>1107</v>
      </c>
      <c r="C1475">
        <v>2310160241</v>
      </c>
      <c r="D1475" t="s">
        <v>2356</v>
      </c>
      <c r="E1475">
        <v>2410090296</v>
      </c>
      <c r="F1475" t="s">
        <v>102</v>
      </c>
      <c r="G1475" t="s">
        <v>89</v>
      </c>
      <c r="H1475">
        <v>0.32800000000000001</v>
      </c>
      <c r="I1475">
        <v>3</v>
      </c>
      <c r="J1475">
        <v>8000</v>
      </c>
      <c r="K1475">
        <f>+VLOOKUP(E1475,Costos!$A$1:$I$716100,9,FALSE)</f>
        <v>20.895799</v>
      </c>
      <c r="L1475" t="str">
        <f t="shared" si="56"/>
        <v>241</v>
      </c>
      <c r="M1475" t="str">
        <f t="shared" si="57"/>
        <v>241009</v>
      </c>
      <c r="N1475" t="str">
        <f>IFERROR(IF(L1475="231","231",VLOOKUP(E1475,Materiales!$A$1:$G$37443,7,FALSE)),"N/A")</f>
        <v>Masterbach</v>
      </c>
    </row>
    <row r="1476" spans="1:14" x14ac:dyDescent="0.25">
      <c r="A1476">
        <v>2110020322</v>
      </c>
      <c r="B1476" t="s">
        <v>1107</v>
      </c>
      <c r="C1476">
        <v>2310160241</v>
      </c>
      <c r="D1476" t="s">
        <v>2356</v>
      </c>
      <c r="E1476">
        <v>2410290215</v>
      </c>
      <c r="F1476" t="s">
        <v>3343</v>
      </c>
      <c r="G1476" t="s">
        <v>89</v>
      </c>
      <c r="H1476">
        <v>16.64</v>
      </c>
      <c r="I1476">
        <v>3</v>
      </c>
      <c r="J1476">
        <v>8000</v>
      </c>
      <c r="K1476">
        <f>+VLOOKUP(E1476,Costos!$A$1:$I$716100,9,FALSE)</f>
        <v>6.9057969999999997</v>
      </c>
      <c r="L1476" t="str">
        <f t="shared" si="56"/>
        <v>241</v>
      </c>
      <c r="M1476" t="str">
        <f t="shared" si="57"/>
        <v>241029</v>
      </c>
      <c r="N1476" t="str">
        <f>IFERROR(IF(L1476="231","231",VLOOKUP(E1476,Materiales!$A$1:$G$37443,7,FALSE)),"N/A")</f>
        <v>Resinas</v>
      </c>
    </row>
    <row r="1477" spans="1:14" x14ac:dyDescent="0.25">
      <c r="A1477">
        <v>2110020322</v>
      </c>
      <c r="B1477" t="s">
        <v>1107</v>
      </c>
      <c r="C1477">
        <v>2310210152</v>
      </c>
      <c r="D1477" t="s">
        <v>2531</v>
      </c>
      <c r="E1477">
        <v>2310160251</v>
      </c>
      <c r="F1477" t="s">
        <v>2366</v>
      </c>
      <c r="G1477" t="s">
        <v>36</v>
      </c>
      <c r="H1477">
        <v>8000</v>
      </c>
      <c r="I1477">
        <v>2</v>
      </c>
      <c r="J1477">
        <v>8000</v>
      </c>
      <c r="K1477">
        <f>+VLOOKUP(E1477,Costos!$A$1:$I$716100,9,FALSE)</f>
        <v>1.1675E-2</v>
      </c>
      <c r="L1477" t="str">
        <f t="shared" si="56"/>
        <v>231</v>
      </c>
      <c r="M1477" t="str">
        <f t="shared" si="57"/>
        <v>231016</v>
      </c>
      <c r="N1477" t="str">
        <f>IFERROR(IF(L1477="231","231",VLOOKUP(E1477,Materiales!$A$1:$G$37443,7,FALSE)),"N/A")</f>
        <v>231</v>
      </c>
    </row>
    <row r="1478" spans="1:14" x14ac:dyDescent="0.25">
      <c r="A1478">
        <v>2110020322</v>
      </c>
      <c r="B1478" t="s">
        <v>1107</v>
      </c>
      <c r="C1478">
        <v>2310160251</v>
      </c>
      <c r="D1478" t="s">
        <v>2366</v>
      </c>
      <c r="E1478">
        <v>2410090296</v>
      </c>
      <c r="F1478" t="s">
        <v>102</v>
      </c>
      <c r="G1478" t="s">
        <v>89</v>
      </c>
      <c r="H1478">
        <v>0.2044</v>
      </c>
      <c r="I1478">
        <v>3</v>
      </c>
      <c r="J1478">
        <v>8000</v>
      </c>
      <c r="K1478">
        <f>+VLOOKUP(E1478,Costos!$A$1:$I$716100,9,FALSE)</f>
        <v>20.895799</v>
      </c>
      <c r="L1478" t="str">
        <f t="shared" si="56"/>
        <v>241</v>
      </c>
      <c r="M1478" t="str">
        <f t="shared" si="57"/>
        <v>241009</v>
      </c>
      <c r="N1478" t="str">
        <f>IFERROR(IF(L1478="231","231",VLOOKUP(E1478,Materiales!$A$1:$G$37443,7,FALSE)),"N/A")</f>
        <v>Masterbach</v>
      </c>
    </row>
    <row r="1479" spans="1:14" x14ac:dyDescent="0.25">
      <c r="A1479">
        <v>2110020322</v>
      </c>
      <c r="B1479" t="s">
        <v>1107</v>
      </c>
      <c r="C1479">
        <v>2310160251</v>
      </c>
      <c r="D1479" t="s">
        <v>2366</v>
      </c>
      <c r="E1479">
        <v>2410290626</v>
      </c>
      <c r="F1479" t="s">
        <v>92</v>
      </c>
      <c r="G1479" t="s">
        <v>89</v>
      </c>
      <c r="H1479">
        <v>10.222200000000001</v>
      </c>
      <c r="I1479">
        <v>3</v>
      </c>
      <c r="J1479">
        <v>8000</v>
      </c>
      <c r="K1479">
        <f>+VLOOKUP(E1479,Costos!$A$1:$I$716100,9,FALSE)</f>
        <v>6.3063640000000003</v>
      </c>
      <c r="L1479" t="str">
        <f t="shared" si="56"/>
        <v>241</v>
      </c>
      <c r="M1479" t="str">
        <f t="shared" si="57"/>
        <v>241029</v>
      </c>
      <c r="N1479" t="str">
        <f>IFERROR(IF(L1479="231","231",VLOOKUP(E1479,Materiales!$A$1:$G$37443,7,FALSE)),"N/A")</f>
        <v>Resinas</v>
      </c>
    </row>
    <row r="1480" spans="1:14" x14ac:dyDescent="0.25">
      <c r="A1480">
        <v>2110020322</v>
      </c>
      <c r="B1480" t="s">
        <v>1107</v>
      </c>
      <c r="C1480">
        <v>2310210152</v>
      </c>
      <c r="D1480" t="s">
        <v>2531</v>
      </c>
      <c r="E1480">
        <v>2410170037</v>
      </c>
      <c r="F1480" t="s">
        <v>3279</v>
      </c>
      <c r="G1480" t="s">
        <v>36</v>
      </c>
      <c r="H1480">
        <v>8000</v>
      </c>
      <c r="I1480">
        <v>2</v>
      </c>
      <c r="J1480">
        <v>8000</v>
      </c>
      <c r="K1480">
        <f>+VLOOKUP(E1480,Costos!$A$1:$I$716100,9,FALSE)</f>
        <v>4.2382999999999997E-2</v>
      </c>
      <c r="L1480" t="str">
        <f t="shared" si="56"/>
        <v>241</v>
      </c>
      <c r="M1480" t="str">
        <f t="shared" si="57"/>
        <v>241017</v>
      </c>
      <c r="N1480" t="str">
        <f>IFERROR(IF(L1480="231","231",VLOOKUP(E1480,Materiales!$A$1:$G$37443,7,FALSE)),"N/A")</f>
        <v>Filtros</v>
      </c>
    </row>
    <row r="1481" spans="1:14" x14ac:dyDescent="0.25">
      <c r="A1481">
        <v>2110020322</v>
      </c>
      <c r="B1481" t="s">
        <v>1107</v>
      </c>
      <c r="C1481">
        <v>2310210152</v>
      </c>
      <c r="D1481" t="s">
        <v>2531</v>
      </c>
      <c r="E1481">
        <v>2410170233</v>
      </c>
      <c r="F1481" t="s">
        <v>3294</v>
      </c>
      <c r="G1481" t="s">
        <v>36</v>
      </c>
      <c r="H1481">
        <v>8000</v>
      </c>
      <c r="I1481">
        <v>2</v>
      </c>
      <c r="J1481">
        <v>8000</v>
      </c>
      <c r="K1481">
        <f>+VLOOKUP(E1481,Costos!$A$1:$I$716100,9,FALSE)</f>
        <v>2.9669999999999998E-2</v>
      </c>
      <c r="L1481" t="str">
        <f t="shared" si="56"/>
        <v>241</v>
      </c>
      <c r="M1481" t="str">
        <f t="shared" si="57"/>
        <v>241017</v>
      </c>
      <c r="N1481" t="str">
        <f>IFERROR(IF(L1481="231","231",VLOOKUP(E1481,Materiales!$A$1:$G$37443,7,FALSE)),"N/A")</f>
        <v>Puntas</v>
      </c>
    </row>
    <row r="1482" spans="1:14" x14ac:dyDescent="0.25">
      <c r="A1482">
        <v>2110020322</v>
      </c>
      <c r="B1482" t="s">
        <v>1107</v>
      </c>
      <c r="C1482">
        <v>2310210152</v>
      </c>
      <c r="D1482" t="s">
        <v>2531</v>
      </c>
      <c r="E1482">
        <v>2310180044</v>
      </c>
      <c r="F1482" t="s">
        <v>54</v>
      </c>
      <c r="G1482" t="s">
        <v>89</v>
      </c>
      <c r="H1482">
        <v>25.333300000000001</v>
      </c>
      <c r="I1482">
        <v>2</v>
      </c>
      <c r="J1482">
        <v>8000</v>
      </c>
      <c r="K1482">
        <f>+VLOOKUP(E1482,Costos!$A$1:$I$716100,9,FALSE)</f>
        <v>6.6587930000000002</v>
      </c>
      <c r="L1482" t="str">
        <f t="shared" si="56"/>
        <v>231</v>
      </c>
      <c r="M1482" t="str">
        <f t="shared" si="57"/>
        <v>231018</v>
      </c>
      <c r="N1482" t="str">
        <f>IFERROR(IF(L1482="231","231",VLOOKUP(E1482,Materiales!$A$1:$G$37443,7,FALSE)),"N/A")</f>
        <v>231</v>
      </c>
    </row>
    <row r="1483" spans="1:14" x14ac:dyDescent="0.25">
      <c r="A1483">
        <v>2110020322</v>
      </c>
      <c r="B1483" t="s">
        <v>1107</v>
      </c>
      <c r="C1483">
        <v>2310180044</v>
      </c>
      <c r="D1483" t="s">
        <v>54</v>
      </c>
      <c r="E1483">
        <v>2430450001</v>
      </c>
      <c r="F1483" t="s">
        <v>93</v>
      </c>
      <c r="G1483" t="s">
        <v>89</v>
      </c>
      <c r="H1483">
        <v>2.5333000000000001</v>
      </c>
      <c r="I1483">
        <v>3</v>
      </c>
      <c r="J1483">
        <v>8000</v>
      </c>
      <c r="K1483">
        <f>+VLOOKUP(E1483,Costos!$A$1:$I$716100,9,FALSE)</f>
        <v>6.0336119999999998</v>
      </c>
      <c r="L1483" t="str">
        <f t="shared" si="56"/>
        <v>243</v>
      </c>
      <c r="M1483" t="str">
        <f t="shared" si="57"/>
        <v>243045</v>
      </c>
      <c r="N1483" t="str">
        <f>IFERROR(IF(L1483="231","231",VLOOKUP(E1483,Materiales!$A$1:$G$37443,7,FALSE)),"N/A")</f>
        <v>Varios</v>
      </c>
    </row>
    <row r="1484" spans="1:14" x14ac:dyDescent="0.25">
      <c r="A1484">
        <v>2110020322</v>
      </c>
      <c r="B1484" t="s">
        <v>1107</v>
      </c>
      <c r="C1484">
        <v>2310180044</v>
      </c>
      <c r="D1484" t="s">
        <v>54</v>
      </c>
      <c r="E1484">
        <v>2310180048</v>
      </c>
      <c r="F1484" t="s">
        <v>94</v>
      </c>
      <c r="G1484" t="s">
        <v>89</v>
      </c>
      <c r="H1484">
        <v>3.1667000000000001</v>
      </c>
      <c r="I1484">
        <v>3</v>
      </c>
      <c r="J1484">
        <v>8000</v>
      </c>
      <c r="K1484">
        <f>+VLOOKUP(E1484,Costos!$A$1:$I$716100,9,FALSE)</f>
        <v>2.8371430000000002</v>
      </c>
      <c r="L1484" t="str">
        <f t="shared" si="56"/>
        <v>231</v>
      </c>
      <c r="M1484" t="str">
        <f t="shared" si="57"/>
        <v>231018</v>
      </c>
      <c r="N1484" t="str">
        <f>IFERROR(IF(L1484="231","231",VLOOKUP(E1484,Materiales!$A$1:$G$37443,7,FALSE)),"N/A")</f>
        <v>231</v>
      </c>
    </row>
    <row r="1485" spans="1:14" x14ac:dyDescent="0.25">
      <c r="A1485">
        <v>2110020322</v>
      </c>
      <c r="B1485" t="s">
        <v>1107</v>
      </c>
      <c r="C1485">
        <v>2310180048</v>
      </c>
      <c r="D1485" t="s">
        <v>94</v>
      </c>
      <c r="E1485">
        <v>2410210019</v>
      </c>
      <c r="F1485" t="s">
        <v>113</v>
      </c>
      <c r="G1485" t="s">
        <v>89</v>
      </c>
      <c r="H1485">
        <v>6.3299999999999995E-2</v>
      </c>
      <c r="I1485">
        <v>4</v>
      </c>
      <c r="J1485">
        <v>8000</v>
      </c>
      <c r="K1485">
        <f>+VLOOKUP(E1485,Costos!$A$1:$I$716100,9,FALSE)</f>
        <v>7.7568599999999996</v>
      </c>
      <c r="L1485" t="str">
        <f t="shared" si="56"/>
        <v>241</v>
      </c>
      <c r="M1485" t="str">
        <f t="shared" si="57"/>
        <v>241021</v>
      </c>
      <c r="N1485" t="str">
        <f>IFERROR(IF(L1485="231","231",VLOOKUP(E1485,Materiales!$A$1:$G$37443,7,FALSE)),"N/A")</f>
        <v>Varios</v>
      </c>
    </row>
    <row r="1486" spans="1:14" x14ac:dyDescent="0.25">
      <c r="A1486">
        <v>2110020322</v>
      </c>
      <c r="B1486" t="s">
        <v>1107</v>
      </c>
      <c r="C1486">
        <v>2310180048</v>
      </c>
      <c r="D1486" t="s">
        <v>94</v>
      </c>
      <c r="E1486">
        <v>2430930001</v>
      </c>
      <c r="F1486" t="s">
        <v>114</v>
      </c>
      <c r="G1486" t="s">
        <v>89</v>
      </c>
      <c r="H1486">
        <v>1.615</v>
      </c>
      <c r="I1486">
        <v>4</v>
      </c>
      <c r="J1486">
        <v>8000</v>
      </c>
      <c r="K1486">
        <f>+VLOOKUP(E1486,Costos!$A$1:$I$716100,9,FALSE)</f>
        <v>5.7966670000000002</v>
      </c>
      <c r="L1486" t="str">
        <f t="shared" si="56"/>
        <v>243</v>
      </c>
      <c r="M1486" t="str">
        <f t="shared" si="57"/>
        <v>243093</v>
      </c>
      <c r="N1486" t="str">
        <f>IFERROR(IF(L1486="231","231",VLOOKUP(E1486,Materiales!$A$1:$G$37443,7,FALSE)),"N/A")</f>
        <v>Alcohol</v>
      </c>
    </row>
    <row r="1487" spans="1:14" x14ac:dyDescent="0.25">
      <c r="A1487">
        <v>2110020322</v>
      </c>
      <c r="B1487" t="s">
        <v>1107</v>
      </c>
      <c r="C1487">
        <v>2310180048</v>
      </c>
      <c r="D1487" t="s">
        <v>94</v>
      </c>
      <c r="E1487">
        <v>2430880022</v>
      </c>
      <c r="F1487" t="s">
        <v>115</v>
      </c>
      <c r="G1487" t="s">
        <v>89</v>
      </c>
      <c r="H1487">
        <v>9.4999999999999998E-3</v>
      </c>
      <c r="I1487">
        <v>4</v>
      </c>
      <c r="J1487">
        <v>8000</v>
      </c>
      <c r="K1487">
        <f>+VLOOKUP(E1487,Costos!$A$1:$I$716100,9,FALSE)</f>
        <v>6.1924229999999998</v>
      </c>
      <c r="L1487" t="str">
        <f t="shared" si="56"/>
        <v>243</v>
      </c>
      <c r="M1487" t="str">
        <f t="shared" si="57"/>
        <v>243088</v>
      </c>
      <c r="N1487" t="str">
        <f>IFERROR(IF(L1487="231","231",VLOOKUP(E1487,Materiales!$A$1:$G$37443,7,FALSE)),"N/A")</f>
        <v>Varios</v>
      </c>
    </row>
    <row r="1488" spans="1:14" x14ac:dyDescent="0.25">
      <c r="A1488">
        <v>2110020322</v>
      </c>
      <c r="B1488" t="s">
        <v>1107</v>
      </c>
      <c r="C1488">
        <v>2310180044</v>
      </c>
      <c r="D1488" t="s">
        <v>54</v>
      </c>
      <c r="E1488">
        <v>2410210003</v>
      </c>
      <c r="F1488" t="s">
        <v>95</v>
      </c>
      <c r="G1488" t="s">
        <v>89</v>
      </c>
      <c r="H1488">
        <v>5.0667</v>
      </c>
      <c r="I1488">
        <v>3</v>
      </c>
      <c r="J1488">
        <v>8000</v>
      </c>
      <c r="K1488">
        <f>+VLOOKUP(E1488,Costos!$A$1:$I$716100,9,FALSE)</f>
        <v>4.9316240000000002</v>
      </c>
      <c r="L1488" t="str">
        <f t="shared" si="56"/>
        <v>241</v>
      </c>
      <c r="M1488" t="str">
        <f t="shared" si="57"/>
        <v>241021</v>
      </c>
      <c r="N1488" t="str">
        <f>IFERROR(IF(L1488="231","231",VLOOKUP(E1488,Materiales!$A$1:$G$37443,7,FALSE)),"N/A")</f>
        <v>Varios</v>
      </c>
    </row>
    <row r="1489" spans="1:14" x14ac:dyDescent="0.25">
      <c r="A1489">
        <v>2110020322</v>
      </c>
      <c r="B1489" t="s">
        <v>1107</v>
      </c>
      <c r="C1489">
        <v>2310180044</v>
      </c>
      <c r="D1489" t="s">
        <v>54</v>
      </c>
      <c r="E1489">
        <v>2410090267</v>
      </c>
      <c r="F1489" t="s">
        <v>96</v>
      </c>
      <c r="G1489" t="s">
        <v>89</v>
      </c>
      <c r="H1489">
        <v>2.0299999999999999E-2</v>
      </c>
      <c r="I1489">
        <v>3</v>
      </c>
      <c r="J1489">
        <v>8000</v>
      </c>
      <c r="K1489">
        <f>+VLOOKUP(E1489,Costos!$A$1:$I$716100,9,FALSE)</f>
        <v>123.04801999999999</v>
      </c>
      <c r="L1489" t="str">
        <f t="shared" si="56"/>
        <v>241</v>
      </c>
      <c r="M1489" t="str">
        <f t="shared" si="57"/>
        <v>241009</v>
      </c>
      <c r="N1489" t="str">
        <f>IFERROR(IF(L1489="231","231",VLOOKUP(E1489,Materiales!$A$1:$G$37443,7,FALSE)),"N/A")</f>
        <v>Spectra</v>
      </c>
    </row>
    <row r="1490" spans="1:14" x14ac:dyDescent="0.25">
      <c r="A1490">
        <v>2110020322</v>
      </c>
      <c r="B1490" t="s">
        <v>1107</v>
      </c>
      <c r="C1490">
        <v>2310180044</v>
      </c>
      <c r="D1490" t="s">
        <v>54</v>
      </c>
      <c r="E1490">
        <v>2410090268</v>
      </c>
      <c r="F1490" t="s">
        <v>97</v>
      </c>
      <c r="G1490" t="s">
        <v>89</v>
      </c>
      <c r="H1490">
        <v>0.34710000000000002</v>
      </c>
      <c r="I1490">
        <v>3</v>
      </c>
      <c r="J1490">
        <v>8000</v>
      </c>
      <c r="K1490">
        <f>+VLOOKUP(E1490,Costos!$A$1:$I$716100,9,FALSE)</f>
        <v>126.46600100000001</v>
      </c>
      <c r="L1490" t="str">
        <f t="shared" si="56"/>
        <v>241</v>
      </c>
      <c r="M1490" t="str">
        <f t="shared" si="57"/>
        <v>241009</v>
      </c>
      <c r="N1490" t="str">
        <f>IFERROR(IF(L1490="231","231",VLOOKUP(E1490,Materiales!$A$1:$G$37443,7,FALSE)),"N/A")</f>
        <v>Spectra</v>
      </c>
    </row>
    <row r="1491" spans="1:14" x14ac:dyDescent="0.25">
      <c r="A1491">
        <v>2110020322</v>
      </c>
      <c r="B1491" t="s">
        <v>1107</v>
      </c>
      <c r="C1491">
        <v>2310180044</v>
      </c>
      <c r="D1491" t="s">
        <v>54</v>
      </c>
      <c r="E1491">
        <v>2410090265</v>
      </c>
      <c r="F1491" t="s">
        <v>103</v>
      </c>
      <c r="G1491" t="s">
        <v>89</v>
      </c>
      <c r="H1491">
        <v>0.50670000000000004</v>
      </c>
      <c r="I1491">
        <v>3</v>
      </c>
      <c r="J1491">
        <v>8000</v>
      </c>
      <c r="K1491">
        <f>+VLOOKUP(E1491,Costos!$A$1:$I$716100,9,FALSE)</f>
        <v>86.356539999999995</v>
      </c>
      <c r="L1491" t="str">
        <f t="shared" si="56"/>
        <v>241</v>
      </c>
      <c r="M1491" t="str">
        <f t="shared" si="57"/>
        <v>241009</v>
      </c>
      <c r="N1491" t="str">
        <f>IFERROR(IF(L1491="231","231",VLOOKUP(E1491,Materiales!$A$1:$G$37443,7,FALSE)),"N/A")</f>
        <v>Spectra</v>
      </c>
    </row>
    <row r="1492" spans="1:14" x14ac:dyDescent="0.25">
      <c r="A1492">
        <v>2110020322</v>
      </c>
      <c r="B1492" t="s">
        <v>1107</v>
      </c>
      <c r="C1492">
        <v>2110020322</v>
      </c>
      <c r="D1492" t="s">
        <v>1107</v>
      </c>
      <c r="E1492">
        <v>2310210153</v>
      </c>
      <c r="F1492" t="s">
        <v>2532</v>
      </c>
      <c r="G1492" t="s">
        <v>36</v>
      </c>
      <c r="H1492">
        <v>8000</v>
      </c>
      <c r="I1492">
        <v>1</v>
      </c>
      <c r="J1492">
        <v>8000</v>
      </c>
      <c r="K1492">
        <f>+VLOOKUP(E1492,Costos!$A$1:$I$716100,9,FALSE)</f>
        <v>0.21659400000000001</v>
      </c>
      <c r="L1492" t="str">
        <f t="shared" si="56"/>
        <v>231</v>
      </c>
      <c r="M1492" t="str">
        <f t="shared" si="57"/>
        <v>231021</v>
      </c>
      <c r="N1492" t="str">
        <f>IFERROR(IF(L1492="231","231",VLOOKUP(E1492,Materiales!$A$1:$G$37443,7,FALSE)),"N/A")</f>
        <v>231</v>
      </c>
    </row>
    <row r="1493" spans="1:14" x14ac:dyDescent="0.25">
      <c r="A1493">
        <v>2110020322</v>
      </c>
      <c r="B1493" t="s">
        <v>1107</v>
      </c>
      <c r="C1493">
        <v>2310210153</v>
      </c>
      <c r="D1493" t="s">
        <v>2532</v>
      </c>
      <c r="E1493">
        <v>2310090495</v>
      </c>
      <c r="F1493" t="s">
        <v>2292</v>
      </c>
      <c r="G1493" t="s">
        <v>36</v>
      </c>
      <c r="H1493">
        <v>8000</v>
      </c>
      <c r="I1493">
        <v>2</v>
      </c>
      <c r="J1493">
        <v>8000</v>
      </c>
      <c r="K1493">
        <f>+VLOOKUP(E1493,Costos!$A$1:$I$716100,9,FALSE)</f>
        <v>4.9668999999999998E-2</v>
      </c>
      <c r="L1493" t="str">
        <f t="shared" si="56"/>
        <v>231</v>
      </c>
      <c r="M1493" t="str">
        <f t="shared" si="57"/>
        <v>231009</v>
      </c>
      <c r="N1493" t="str">
        <f>IFERROR(IF(L1493="231","231",VLOOKUP(E1493,Materiales!$A$1:$G$37443,7,FALSE)),"N/A")</f>
        <v>231</v>
      </c>
    </row>
    <row r="1494" spans="1:14" x14ac:dyDescent="0.25">
      <c r="A1494">
        <v>2110020322</v>
      </c>
      <c r="B1494" t="s">
        <v>1107</v>
      </c>
      <c r="C1494">
        <v>2310090495</v>
      </c>
      <c r="D1494" t="s">
        <v>2292</v>
      </c>
      <c r="E1494">
        <v>2410110108</v>
      </c>
      <c r="F1494" t="s">
        <v>3256</v>
      </c>
      <c r="G1494" t="s">
        <v>89</v>
      </c>
      <c r="H1494">
        <v>4.0000000000000001E-3</v>
      </c>
      <c r="I1494">
        <v>3</v>
      </c>
      <c r="J1494">
        <v>8000</v>
      </c>
      <c r="K1494">
        <f>+VLOOKUP(E1494,Costos!$A$1:$I$716100,9,FALSE)</f>
        <v>89.025000000000006</v>
      </c>
      <c r="L1494" t="str">
        <f t="shared" si="56"/>
        <v>241</v>
      </c>
      <c r="M1494" t="str">
        <f t="shared" si="57"/>
        <v>241011</v>
      </c>
      <c r="N1494" t="str">
        <f>IFERROR(IF(L1494="231","231",VLOOKUP(E1494,Materiales!$A$1:$G$37443,7,FALSE)),"N/A")</f>
        <v>tintas</v>
      </c>
    </row>
    <row r="1495" spans="1:14" x14ac:dyDescent="0.25">
      <c r="A1495">
        <v>2110020322</v>
      </c>
      <c r="B1495" t="s">
        <v>1107</v>
      </c>
      <c r="C1495">
        <v>2310090495</v>
      </c>
      <c r="D1495" t="s">
        <v>2292</v>
      </c>
      <c r="E1495">
        <v>2410200005</v>
      </c>
      <c r="F1495" t="s">
        <v>3306</v>
      </c>
      <c r="G1495" t="s">
        <v>3152</v>
      </c>
      <c r="H1495">
        <v>4.0000000000000002E-4</v>
      </c>
      <c r="I1495">
        <v>3</v>
      </c>
      <c r="J1495">
        <v>8000</v>
      </c>
      <c r="K1495">
        <f>+VLOOKUP(E1495,Costos!$A$1:$I$716100,9,FALSE)</f>
        <v>26.802499999999998</v>
      </c>
      <c r="L1495" t="str">
        <f t="shared" si="56"/>
        <v>241</v>
      </c>
      <c r="M1495" t="str">
        <f t="shared" si="57"/>
        <v>241020</v>
      </c>
      <c r="N1495" t="str">
        <f>IFERROR(IF(L1495="231","231",VLOOKUP(E1495,Materiales!$A$1:$G$37443,7,FALSE)),"N/A")</f>
        <v>Varios</v>
      </c>
    </row>
    <row r="1496" spans="1:14" x14ac:dyDescent="0.25">
      <c r="A1496">
        <v>2110020322</v>
      </c>
      <c r="B1496" t="s">
        <v>1107</v>
      </c>
      <c r="C1496">
        <v>2310090495</v>
      </c>
      <c r="D1496" t="s">
        <v>2292</v>
      </c>
      <c r="E1496">
        <v>2310090461</v>
      </c>
      <c r="F1496" t="s">
        <v>4739</v>
      </c>
      <c r="G1496" t="s">
        <v>36</v>
      </c>
      <c r="H1496">
        <v>8000</v>
      </c>
      <c r="I1496">
        <v>3</v>
      </c>
      <c r="J1496">
        <v>8000</v>
      </c>
      <c r="K1496">
        <f>+VLOOKUP(E1496,Costos!$A$1:$I$716100,9,FALSE)</f>
        <v>4.3741000000000002E-2</v>
      </c>
      <c r="L1496" t="str">
        <f t="shared" si="56"/>
        <v>231</v>
      </c>
      <c r="M1496" t="str">
        <f t="shared" si="57"/>
        <v>231009</v>
      </c>
      <c r="N1496" t="str">
        <f>IFERROR(IF(L1496="231","231",VLOOKUP(E1496,Materiales!$A$1:$G$37443,7,FALSE)),"N/A")</f>
        <v>231</v>
      </c>
    </row>
    <row r="1497" spans="1:14" x14ac:dyDescent="0.25">
      <c r="A1497">
        <v>2110020322</v>
      </c>
      <c r="B1497" t="s">
        <v>1107</v>
      </c>
      <c r="C1497">
        <v>2310090461</v>
      </c>
      <c r="D1497" t="s">
        <v>4739</v>
      </c>
      <c r="E1497">
        <v>2410090297</v>
      </c>
      <c r="F1497" t="s">
        <v>104</v>
      </c>
      <c r="G1497" t="s">
        <v>89</v>
      </c>
      <c r="H1497">
        <v>0.7218</v>
      </c>
      <c r="I1497">
        <v>4</v>
      </c>
      <c r="J1497">
        <v>8000</v>
      </c>
      <c r="K1497">
        <f>+VLOOKUP(E1497,Costos!$A$1:$I$716100,9,FALSE)</f>
        <v>14.185767</v>
      </c>
      <c r="L1497" t="str">
        <f t="shared" si="56"/>
        <v>241</v>
      </c>
      <c r="M1497" t="str">
        <f t="shared" si="57"/>
        <v>241009</v>
      </c>
      <c r="N1497" t="str">
        <f>IFERROR(IF(L1497="231","231",VLOOKUP(E1497,Materiales!$A$1:$G$37443,7,FALSE)),"N/A")</f>
        <v>Masterbach</v>
      </c>
    </row>
    <row r="1498" spans="1:14" x14ac:dyDescent="0.25">
      <c r="A1498">
        <v>2110020322</v>
      </c>
      <c r="B1498" t="s">
        <v>1107</v>
      </c>
      <c r="C1498">
        <v>2310090461</v>
      </c>
      <c r="D1498" t="s">
        <v>4739</v>
      </c>
      <c r="E1498">
        <v>2410290142</v>
      </c>
      <c r="F1498" t="s">
        <v>3337</v>
      </c>
      <c r="G1498" t="s">
        <v>89</v>
      </c>
      <c r="H1498">
        <v>39.218000000000004</v>
      </c>
      <c r="I1498">
        <v>4</v>
      </c>
      <c r="J1498">
        <v>8000</v>
      </c>
      <c r="K1498">
        <f>+VLOOKUP(E1498,Costos!$A$1:$I$716100,9,FALSE)</f>
        <v>6.1459729999999997</v>
      </c>
      <c r="L1498" t="str">
        <f t="shared" si="56"/>
        <v>241</v>
      </c>
      <c r="M1498" t="str">
        <f t="shared" si="57"/>
        <v>241029</v>
      </c>
      <c r="N1498" t="str">
        <f>IFERROR(IF(L1498="231","231",VLOOKUP(E1498,Materiales!$A$1:$G$37443,7,FALSE)),"N/A")</f>
        <v>Resinas</v>
      </c>
    </row>
    <row r="1499" spans="1:14" x14ac:dyDescent="0.25">
      <c r="A1499">
        <v>2110020322</v>
      </c>
      <c r="B1499" t="s">
        <v>1107</v>
      </c>
      <c r="C1499">
        <v>2310210153</v>
      </c>
      <c r="D1499" t="s">
        <v>2532</v>
      </c>
      <c r="E1499">
        <v>2310160242</v>
      </c>
      <c r="F1499" t="s">
        <v>2357</v>
      </c>
      <c r="G1499" t="s">
        <v>36</v>
      </c>
      <c r="H1499">
        <v>8000</v>
      </c>
      <c r="I1499">
        <v>2</v>
      </c>
      <c r="J1499">
        <v>8000</v>
      </c>
      <c r="K1499">
        <f>+VLOOKUP(E1499,Costos!$A$1:$I$716100,9,FALSE)</f>
        <v>2.5492999999999998E-2</v>
      </c>
      <c r="L1499" t="str">
        <f t="shared" si="56"/>
        <v>231</v>
      </c>
      <c r="M1499" t="str">
        <f t="shared" si="57"/>
        <v>231016</v>
      </c>
      <c r="N1499" t="str">
        <f>IFERROR(IF(L1499="231","231",VLOOKUP(E1499,Materiales!$A$1:$G$37443,7,FALSE)),"N/A")</f>
        <v>231</v>
      </c>
    </row>
    <row r="1500" spans="1:14" x14ac:dyDescent="0.25">
      <c r="A1500">
        <v>2110020322</v>
      </c>
      <c r="B1500" t="s">
        <v>1107</v>
      </c>
      <c r="C1500">
        <v>2310160242</v>
      </c>
      <c r="D1500" t="s">
        <v>2357</v>
      </c>
      <c r="E1500">
        <v>2410090297</v>
      </c>
      <c r="F1500" t="s">
        <v>104</v>
      </c>
      <c r="G1500" t="s">
        <v>89</v>
      </c>
      <c r="H1500">
        <v>0.32800000000000001</v>
      </c>
      <c r="I1500">
        <v>3</v>
      </c>
      <c r="J1500">
        <v>8000</v>
      </c>
      <c r="K1500">
        <f>+VLOOKUP(E1500,Costos!$A$1:$I$716100,9,FALSE)</f>
        <v>14.185767</v>
      </c>
      <c r="L1500" t="str">
        <f t="shared" si="56"/>
        <v>241</v>
      </c>
      <c r="M1500" t="str">
        <f t="shared" si="57"/>
        <v>241009</v>
      </c>
      <c r="N1500" t="str">
        <f>IFERROR(IF(L1500="231","231",VLOOKUP(E1500,Materiales!$A$1:$G$37443,7,FALSE)),"N/A")</f>
        <v>Masterbach</v>
      </c>
    </row>
    <row r="1501" spans="1:14" x14ac:dyDescent="0.25">
      <c r="A1501">
        <v>2110020322</v>
      </c>
      <c r="B1501" t="s">
        <v>1107</v>
      </c>
      <c r="C1501">
        <v>2310160242</v>
      </c>
      <c r="D1501" t="s">
        <v>2357</v>
      </c>
      <c r="E1501">
        <v>2410290215</v>
      </c>
      <c r="F1501" t="s">
        <v>3343</v>
      </c>
      <c r="G1501" t="s">
        <v>89</v>
      </c>
      <c r="H1501">
        <v>16.64</v>
      </c>
      <c r="I1501">
        <v>3</v>
      </c>
      <c r="J1501">
        <v>8000</v>
      </c>
      <c r="K1501">
        <f>+VLOOKUP(E1501,Costos!$A$1:$I$716100,9,FALSE)</f>
        <v>6.9057969999999997</v>
      </c>
      <c r="L1501" t="str">
        <f t="shared" si="56"/>
        <v>241</v>
      </c>
      <c r="M1501" t="str">
        <f t="shared" si="57"/>
        <v>241029</v>
      </c>
      <c r="N1501" t="str">
        <f>IFERROR(IF(L1501="231","231",VLOOKUP(E1501,Materiales!$A$1:$G$37443,7,FALSE)),"N/A")</f>
        <v>Resinas</v>
      </c>
    </row>
    <row r="1502" spans="1:14" x14ac:dyDescent="0.25">
      <c r="A1502">
        <v>2110020322</v>
      </c>
      <c r="B1502" t="s">
        <v>1107</v>
      </c>
      <c r="C1502">
        <v>2310210153</v>
      </c>
      <c r="D1502" t="s">
        <v>2532</v>
      </c>
      <c r="E1502">
        <v>2310160252</v>
      </c>
      <c r="F1502" t="s">
        <v>2367</v>
      </c>
      <c r="G1502" t="s">
        <v>36</v>
      </c>
      <c r="H1502">
        <v>8000</v>
      </c>
      <c r="I1502">
        <v>2</v>
      </c>
      <c r="J1502">
        <v>8000</v>
      </c>
      <c r="K1502">
        <f>+VLOOKUP(E1502,Costos!$A$1:$I$716100,9,FALSE)</f>
        <v>1.5675999999999999E-2</v>
      </c>
      <c r="L1502" t="str">
        <f t="shared" si="56"/>
        <v>231</v>
      </c>
      <c r="M1502" t="str">
        <f t="shared" si="57"/>
        <v>231016</v>
      </c>
      <c r="N1502" t="str">
        <f>IFERROR(IF(L1502="231","231",VLOOKUP(E1502,Materiales!$A$1:$G$37443,7,FALSE)),"N/A")</f>
        <v>231</v>
      </c>
    </row>
    <row r="1503" spans="1:14" x14ac:dyDescent="0.25">
      <c r="A1503">
        <v>2110020322</v>
      </c>
      <c r="B1503" t="s">
        <v>1107</v>
      </c>
      <c r="C1503">
        <v>2310160252</v>
      </c>
      <c r="D1503" t="s">
        <v>2367</v>
      </c>
      <c r="E1503">
        <v>2410090297</v>
      </c>
      <c r="F1503" t="s">
        <v>104</v>
      </c>
      <c r="G1503" t="s">
        <v>89</v>
      </c>
      <c r="H1503">
        <v>0.2044</v>
      </c>
      <c r="I1503">
        <v>3</v>
      </c>
      <c r="J1503">
        <v>8000</v>
      </c>
      <c r="K1503">
        <f>+VLOOKUP(E1503,Costos!$A$1:$I$716100,9,FALSE)</f>
        <v>14.185767</v>
      </c>
      <c r="L1503" t="str">
        <f t="shared" si="56"/>
        <v>241</v>
      </c>
      <c r="M1503" t="str">
        <f t="shared" si="57"/>
        <v>241009</v>
      </c>
      <c r="N1503" t="str">
        <f>IFERROR(IF(L1503="231","231",VLOOKUP(E1503,Materiales!$A$1:$G$37443,7,FALSE)),"N/A")</f>
        <v>Masterbach</v>
      </c>
    </row>
    <row r="1504" spans="1:14" x14ac:dyDescent="0.25">
      <c r="A1504">
        <v>2110020322</v>
      </c>
      <c r="B1504" t="s">
        <v>1107</v>
      </c>
      <c r="C1504">
        <v>2310160252</v>
      </c>
      <c r="D1504" t="s">
        <v>2367</v>
      </c>
      <c r="E1504">
        <v>2410290626</v>
      </c>
      <c r="F1504" t="s">
        <v>92</v>
      </c>
      <c r="G1504" t="s">
        <v>89</v>
      </c>
      <c r="H1504">
        <v>10.222200000000001</v>
      </c>
      <c r="I1504">
        <v>3</v>
      </c>
      <c r="J1504">
        <v>8000</v>
      </c>
      <c r="K1504">
        <f>+VLOOKUP(E1504,Costos!$A$1:$I$716100,9,FALSE)</f>
        <v>6.3063640000000003</v>
      </c>
      <c r="L1504" t="str">
        <f t="shared" si="56"/>
        <v>241</v>
      </c>
      <c r="M1504" t="str">
        <f t="shared" si="57"/>
        <v>241029</v>
      </c>
      <c r="N1504" t="str">
        <f>IFERROR(IF(L1504="231","231",VLOOKUP(E1504,Materiales!$A$1:$G$37443,7,FALSE)),"N/A")</f>
        <v>Resinas</v>
      </c>
    </row>
    <row r="1505" spans="1:14" x14ac:dyDescent="0.25">
      <c r="A1505">
        <v>2110020322</v>
      </c>
      <c r="B1505" t="s">
        <v>1107</v>
      </c>
      <c r="C1505">
        <v>2310210153</v>
      </c>
      <c r="D1505" t="s">
        <v>2532</v>
      </c>
      <c r="E1505">
        <v>2310180035</v>
      </c>
      <c r="F1505" t="s">
        <v>58</v>
      </c>
      <c r="G1505" t="s">
        <v>89</v>
      </c>
      <c r="H1505">
        <v>25.333300000000001</v>
      </c>
      <c r="I1505">
        <v>2</v>
      </c>
      <c r="J1505">
        <v>8000</v>
      </c>
      <c r="K1505">
        <f>+VLOOKUP(E1505,Costos!$A$1:$I$716100,9,FALSE)</f>
        <v>6.1059669999999997</v>
      </c>
      <c r="L1505" t="str">
        <f t="shared" si="56"/>
        <v>231</v>
      </c>
      <c r="M1505" t="str">
        <f t="shared" si="57"/>
        <v>231018</v>
      </c>
      <c r="N1505" t="str">
        <f>IFERROR(IF(L1505="231","231",VLOOKUP(E1505,Materiales!$A$1:$G$37443,7,FALSE)),"N/A")</f>
        <v>231</v>
      </c>
    </row>
    <row r="1506" spans="1:14" x14ac:dyDescent="0.25">
      <c r="A1506">
        <v>2110020322</v>
      </c>
      <c r="B1506" t="s">
        <v>1107</v>
      </c>
      <c r="C1506">
        <v>2310180035</v>
      </c>
      <c r="D1506" t="s">
        <v>58</v>
      </c>
      <c r="E1506">
        <v>2430450001</v>
      </c>
      <c r="F1506" t="s">
        <v>93</v>
      </c>
      <c r="G1506" t="s">
        <v>89</v>
      </c>
      <c r="H1506">
        <v>2.5333000000000001</v>
      </c>
      <c r="I1506">
        <v>3</v>
      </c>
      <c r="J1506">
        <v>8000</v>
      </c>
      <c r="K1506">
        <f>+VLOOKUP(E1506,Costos!$A$1:$I$716100,9,FALSE)</f>
        <v>6.0336119999999998</v>
      </c>
      <c r="L1506" t="str">
        <f t="shared" ref="L1506:L1569" si="58">+LEFT(E1506,3)</f>
        <v>243</v>
      </c>
      <c r="M1506" t="str">
        <f t="shared" ref="M1506:M1569" si="59">+LEFT(E1506,6)</f>
        <v>243045</v>
      </c>
      <c r="N1506" t="str">
        <f>IFERROR(IF(L1506="231","231",VLOOKUP(E1506,Materiales!$A$1:$G$37443,7,FALSE)),"N/A")</f>
        <v>Varios</v>
      </c>
    </row>
    <row r="1507" spans="1:14" x14ac:dyDescent="0.25">
      <c r="A1507">
        <v>2110020322</v>
      </c>
      <c r="B1507" t="s">
        <v>1107</v>
      </c>
      <c r="C1507">
        <v>2310180035</v>
      </c>
      <c r="D1507" t="s">
        <v>58</v>
      </c>
      <c r="E1507">
        <v>2310180048</v>
      </c>
      <c r="F1507" t="s">
        <v>94</v>
      </c>
      <c r="G1507" t="s">
        <v>89</v>
      </c>
      <c r="H1507">
        <v>3.1667000000000001</v>
      </c>
      <c r="I1507">
        <v>3</v>
      </c>
      <c r="J1507">
        <v>8000</v>
      </c>
      <c r="K1507">
        <f>+VLOOKUP(E1507,Costos!$A$1:$I$716100,9,FALSE)</f>
        <v>2.8371430000000002</v>
      </c>
      <c r="L1507" t="str">
        <f t="shared" si="58"/>
        <v>231</v>
      </c>
      <c r="M1507" t="str">
        <f t="shared" si="59"/>
        <v>231018</v>
      </c>
      <c r="N1507" t="str">
        <f>IFERROR(IF(L1507="231","231",VLOOKUP(E1507,Materiales!$A$1:$G$37443,7,FALSE)),"N/A")</f>
        <v>231</v>
      </c>
    </row>
    <row r="1508" spans="1:14" x14ac:dyDescent="0.25">
      <c r="A1508">
        <v>2110020322</v>
      </c>
      <c r="B1508" t="s">
        <v>1107</v>
      </c>
      <c r="C1508">
        <v>2310180048</v>
      </c>
      <c r="D1508" t="s">
        <v>94</v>
      </c>
      <c r="E1508">
        <v>2410210019</v>
      </c>
      <c r="F1508" t="s">
        <v>113</v>
      </c>
      <c r="G1508" t="s">
        <v>89</v>
      </c>
      <c r="H1508">
        <v>6.3299999999999995E-2</v>
      </c>
      <c r="I1508">
        <v>4</v>
      </c>
      <c r="J1508">
        <v>8000</v>
      </c>
      <c r="K1508">
        <f>+VLOOKUP(E1508,Costos!$A$1:$I$716100,9,FALSE)</f>
        <v>7.7568599999999996</v>
      </c>
      <c r="L1508" t="str">
        <f t="shared" si="58"/>
        <v>241</v>
      </c>
      <c r="M1508" t="str">
        <f t="shared" si="59"/>
        <v>241021</v>
      </c>
      <c r="N1508" t="str">
        <f>IFERROR(IF(L1508="231","231",VLOOKUP(E1508,Materiales!$A$1:$G$37443,7,FALSE)),"N/A")</f>
        <v>Varios</v>
      </c>
    </row>
    <row r="1509" spans="1:14" x14ac:dyDescent="0.25">
      <c r="A1509">
        <v>2110020322</v>
      </c>
      <c r="B1509" t="s">
        <v>1107</v>
      </c>
      <c r="C1509">
        <v>2310180048</v>
      </c>
      <c r="D1509" t="s">
        <v>94</v>
      </c>
      <c r="E1509">
        <v>2430930001</v>
      </c>
      <c r="F1509" t="s">
        <v>114</v>
      </c>
      <c r="G1509" t="s">
        <v>89</v>
      </c>
      <c r="H1509">
        <v>1.615</v>
      </c>
      <c r="I1509">
        <v>4</v>
      </c>
      <c r="J1509">
        <v>8000</v>
      </c>
      <c r="K1509">
        <f>+VLOOKUP(E1509,Costos!$A$1:$I$716100,9,FALSE)</f>
        <v>5.7966670000000002</v>
      </c>
      <c r="L1509" t="str">
        <f t="shared" si="58"/>
        <v>243</v>
      </c>
      <c r="M1509" t="str">
        <f t="shared" si="59"/>
        <v>243093</v>
      </c>
      <c r="N1509" t="str">
        <f>IFERROR(IF(L1509="231","231",VLOOKUP(E1509,Materiales!$A$1:$G$37443,7,FALSE)),"N/A")</f>
        <v>Alcohol</v>
      </c>
    </row>
    <row r="1510" spans="1:14" x14ac:dyDescent="0.25">
      <c r="A1510">
        <v>2110020322</v>
      </c>
      <c r="B1510" t="s">
        <v>1107</v>
      </c>
      <c r="C1510">
        <v>2310180048</v>
      </c>
      <c r="D1510" t="s">
        <v>94</v>
      </c>
      <c r="E1510">
        <v>2430880022</v>
      </c>
      <c r="F1510" t="s">
        <v>115</v>
      </c>
      <c r="G1510" t="s">
        <v>89</v>
      </c>
      <c r="H1510">
        <v>9.4999999999999998E-3</v>
      </c>
      <c r="I1510">
        <v>4</v>
      </c>
      <c r="J1510">
        <v>8000</v>
      </c>
      <c r="K1510">
        <f>+VLOOKUP(E1510,Costos!$A$1:$I$716100,9,FALSE)</f>
        <v>6.1924229999999998</v>
      </c>
      <c r="L1510" t="str">
        <f t="shared" si="58"/>
        <v>243</v>
      </c>
      <c r="M1510" t="str">
        <f t="shared" si="59"/>
        <v>243088</v>
      </c>
      <c r="N1510" t="str">
        <f>IFERROR(IF(L1510="231","231",VLOOKUP(E1510,Materiales!$A$1:$G$37443,7,FALSE)),"N/A")</f>
        <v>Varios</v>
      </c>
    </row>
    <row r="1511" spans="1:14" x14ac:dyDescent="0.25">
      <c r="A1511">
        <v>2110020322</v>
      </c>
      <c r="B1511" t="s">
        <v>1107</v>
      </c>
      <c r="C1511">
        <v>2310180035</v>
      </c>
      <c r="D1511" t="s">
        <v>58</v>
      </c>
      <c r="E1511">
        <v>2410210003</v>
      </c>
      <c r="F1511" t="s">
        <v>95</v>
      </c>
      <c r="G1511" t="s">
        <v>89</v>
      </c>
      <c r="H1511">
        <v>5.0667</v>
      </c>
      <c r="I1511">
        <v>3</v>
      </c>
      <c r="J1511">
        <v>8000</v>
      </c>
      <c r="K1511">
        <f>+VLOOKUP(E1511,Costos!$A$1:$I$716100,9,FALSE)</f>
        <v>4.9316240000000002</v>
      </c>
      <c r="L1511" t="str">
        <f t="shared" si="58"/>
        <v>241</v>
      </c>
      <c r="M1511" t="str">
        <f t="shared" si="59"/>
        <v>241021</v>
      </c>
      <c r="N1511" t="str">
        <f>IFERROR(IF(L1511="231","231",VLOOKUP(E1511,Materiales!$A$1:$G$37443,7,FALSE)),"N/A")</f>
        <v>Varios</v>
      </c>
    </row>
    <row r="1512" spans="1:14" x14ac:dyDescent="0.25">
      <c r="A1512">
        <v>2110020322</v>
      </c>
      <c r="B1512" t="s">
        <v>1107</v>
      </c>
      <c r="C1512">
        <v>2310180035</v>
      </c>
      <c r="D1512" t="s">
        <v>58</v>
      </c>
      <c r="E1512">
        <v>2410090265</v>
      </c>
      <c r="F1512" t="s">
        <v>103</v>
      </c>
      <c r="G1512" t="s">
        <v>89</v>
      </c>
      <c r="H1512">
        <v>0.81069999999999998</v>
      </c>
      <c r="I1512">
        <v>3</v>
      </c>
      <c r="J1512">
        <v>8000</v>
      </c>
      <c r="K1512">
        <f>+VLOOKUP(E1512,Costos!$A$1:$I$716100,9,FALSE)</f>
        <v>86.356539999999995</v>
      </c>
      <c r="L1512" t="str">
        <f t="shared" si="58"/>
        <v>241</v>
      </c>
      <c r="M1512" t="str">
        <f t="shared" si="59"/>
        <v>241009</v>
      </c>
      <c r="N1512" t="str">
        <f>IFERROR(IF(L1512="231","231",VLOOKUP(E1512,Materiales!$A$1:$G$37443,7,FALSE)),"N/A")</f>
        <v>Spectra</v>
      </c>
    </row>
    <row r="1513" spans="1:14" x14ac:dyDescent="0.25">
      <c r="A1513">
        <v>2110020322</v>
      </c>
      <c r="B1513" t="s">
        <v>1107</v>
      </c>
      <c r="C1513">
        <v>2310210153</v>
      </c>
      <c r="D1513" t="s">
        <v>2532</v>
      </c>
      <c r="E1513">
        <v>2410170037</v>
      </c>
      <c r="F1513" t="s">
        <v>3279</v>
      </c>
      <c r="G1513" t="s">
        <v>36</v>
      </c>
      <c r="H1513">
        <v>8000</v>
      </c>
      <c r="I1513">
        <v>2</v>
      </c>
      <c r="J1513">
        <v>8000</v>
      </c>
      <c r="K1513">
        <f>+VLOOKUP(E1513,Costos!$A$1:$I$716100,9,FALSE)</f>
        <v>4.2382999999999997E-2</v>
      </c>
      <c r="L1513" t="str">
        <f t="shared" si="58"/>
        <v>241</v>
      </c>
      <c r="M1513" t="str">
        <f t="shared" si="59"/>
        <v>241017</v>
      </c>
      <c r="N1513" t="str">
        <f>IFERROR(IF(L1513="231","231",VLOOKUP(E1513,Materiales!$A$1:$G$37443,7,FALSE)),"N/A")</f>
        <v>Filtros</v>
      </c>
    </row>
    <row r="1514" spans="1:14" x14ac:dyDescent="0.25">
      <c r="A1514">
        <v>2110020322</v>
      </c>
      <c r="B1514" t="s">
        <v>1107</v>
      </c>
      <c r="C1514">
        <v>2310210153</v>
      </c>
      <c r="D1514" t="s">
        <v>2532</v>
      </c>
      <c r="E1514">
        <v>2410170233</v>
      </c>
      <c r="F1514" t="s">
        <v>3294</v>
      </c>
      <c r="G1514" t="s">
        <v>36</v>
      </c>
      <c r="H1514">
        <v>8000</v>
      </c>
      <c r="I1514">
        <v>2</v>
      </c>
      <c r="J1514">
        <v>8000</v>
      </c>
      <c r="K1514">
        <f>+VLOOKUP(E1514,Costos!$A$1:$I$716100,9,FALSE)</f>
        <v>2.9669999999999998E-2</v>
      </c>
      <c r="L1514" t="str">
        <f t="shared" si="58"/>
        <v>241</v>
      </c>
      <c r="M1514" t="str">
        <f t="shared" si="59"/>
        <v>241017</v>
      </c>
      <c r="N1514" t="str">
        <f>IFERROR(IF(L1514="231","231",VLOOKUP(E1514,Materiales!$A$1:$G$37443,7,FALSE)),"N/A")</f>
        <v>Puntas</v>
      </c>
    </row>
    <row r="1515" spans="1:14" x14ac:dyDescent="0.25">
      <c r="A1515">
        <v>2110020322</v>
      </c>
      <c r="B1515" t="s">
        <v>1107</v>
      </c>
      <c r="C1515">
        <v>2110020322</v>
      </c>
      <c r="D1515" t="s">
        <v>1107</v>
      </c>
      <c r="E1515">
        <v>2310210154</v>
      </c>
      <c r="F1515" t="s">
        <v>2533</v>
      </c>
      <c r="G1515" t="s">
        <v>36</v>
      </c>
      <c r="H1515">
        <v>8000</v>
      </c>
      <c r="I1515">
        <v>1</v>
      </c>
      <c r="J1515">
        <v>8000</v>
      </c>
      <c r="K1515">
        <f>+VLOOKUP(E1515,Costos!$A$1:$I$716100,9,FALSE)</f>
        <v>0.241177</v>
      </c>
      <c r="L1515" t="str">
        <f t="shared" si="58"/>
        <v>231</v>
      </c>
      <c r="M1515" t="str">
        <f t="shared" si="59"/>
        <v>231021</v>
      </c>
      <c r="N1515" t="str">
        <f>IFERROR(IF(L1515="231","231",VLOOKUP(E1515,Materiales!$A$1:$G$37443,7,FALSE)),"N/A")</f>
        <v>231</v>
      </c>
    </row>
    <row r="1516" spans="1:14" x14ac:dyDescent="0.25">
      <c r="A1516">
        <v>2110020322</v>
      </c>
      <c r="B1516" t="s">
        <v>1107</v>
      </c>
      <c r="C1516">
        <v>2310210154</v>
      </c>
      <c r="D1516" t="s">
        <v>2533</v>
      </c>
      <c r="E1516">
        <v>2310090496</v>
      </c>
      <c r="F1516" t="s">
        <v>2293</v>
      </c>
      <c r="G1516" t="s">
        <v>36</v>
      </c>
      <c r="H1516">
        <v>8000</v>
      </c>
      <c r="I1516">
        <v>2</v>
      </c>
      <c r="J1516">
        <v>8000</v>
      </c>
      <c r="K1516">
        <f>+VLOOKUP(E1516,Costos!$A$1:$I$716100,9,FALSE)</f>
        <v>5.5685999999999999E-2</v>
      </c>
      <c r="L1516" t="str">
        <f t="shared" si="58"/>
        <v>231</v>
      </c>
      <c r="M1516" t="str">
        <f t="shared" si="59"/>
        <v>231009</v>
      </c>
      <c r="N1516" t="str">
        <f>IFERROR(IF(L1516="231","231",VLOOKUP(E1516,Materiales!$A$1:$G$37443,7,FALSE)),"N/A")</f>
        <v>231</v>
      </c>
    </row>
    <row r="1517" spans="1:14" x14ac:dyDescent="0.25">
      <c r="A1517">
        <v>2110020322</v>
      </c>
      <c r="B1517" t="s">
        <v>1107</v>
      </c>
      <c r="C1517">
        <v>2310090496</v>
      </c>
      <c r="D1517" t="s">
        <v>2293</v>
      </c>
      <c r="E1517">
        <v>2310090462</v>
      </c>
      <c r="F1517" t="s">
        <v>2277</v>
      </c>
      <c r="G1517" t="s">
        <v>36</v>
      </c>
      <c r="H1517">
        <v>8000</v>
      </c>
      <c r="I1517">
        <v>3</v>
      </c>
      <c r="J1517">
        <v>8000</v>
      </c>
      <c r="K1517">
        <f>+VLOOKUP(E1517,Costos!$A$1:$I$716100,9,FALSE)</f>
        <v>4.6128000000000002E-2</v>
      </c>
      <c r="L1517" t="str">
        <f t="shared" si="58"/>
        <v>231</v>
      </c>
      <c r="M1517" t="str">
        <f t="shared" si="59"/>
        <v>231009</v>
      </c>
      <c r="N1517" t="str">
        <f>IFERROR(IF(L1517="231","231",VLOOKUP(E1517,Materiales!$A$1:$G$37443,7,FALSE)),"N/A")</f>
        <v>231</v>
      </c>
    </row>
    <row r="1518" spans="1:14" x14ac:dyDescent="0.25">
      <c r="A1518">
        <v>2110020322</v>
      </c>
      <c r="B1518" t="s">
        <v>1107</v>
      </c>
      <c r="C1518">
        <v>2310090462</v>
      </c>
      <c r="D1518" t="s">
        <v>2277</v>
      </c>
      <c r="E1518">
        <v>2410090172</v>
      </c>
      <c r="F1518" t="s">
        <v>105</v>
      </c>
      <c r="G1518" t="s">
        <v>89</v>
      </c>
      <c r="H1518">
        <v>0.8</v>
      </c>
      <c r="I1518">
        <v>4</v>
      </c>
      <c r="J1518">
        <v>8000</v>
      </c>
      <c r="K1518">
        <f>+VLOOKUP(E1518,Costos!$A$1:$I$716100,9,FALSE)</f>
        <v>54.810423999999998</v>
      </c>
      <c r="L1518" t="str">
        <f t="shared" si="58"/>
        <v>241</v>
      </c>
      <c r="M1518" t="str">
        <f t="shared" si="59"/>
        <v>241009</v>
      </c>
      <c r="N1518" t="str">
        <f>IFERROR(IF(L1518="231","231",VLOOKUP(E1518,Materiales!$A$1:$G$37443,7,FALSE)),"N/A")</f>
        <v>Masterbach</v>
      </c>
    </row>
    <row r="1519" spans="1:14" x14ac:dyDescent="0.25">
      <c r="A1519">
        <v>2110020322</v>
      </c>
      <c r="B1519" t="s">
        <v>1107</v>
      </c>
      <c r="C1519">
        <v>2310090462</v>
      </c>
      <c r="D1519" t="s">
        <v>2277</v>
      </c>
      <c r="E1519">
        <v>2410290142</v>
      </c>
      <c r="F1519" t="s">
        <v>3337</v>
      </c>
      <c r="G1519" t="s">
        <v>89</v>
      </c>
      <c r="H1519">
        <v>40</v>
      </c>
      <c r="I1519">
        <v>4</v>
      </c>
      <c r="J1519">
        <v>8000</v>
      </c>
      <c r="K1519">
        <f>+VLOOKUP(E1519,Costos!$A$1:$I$716100,9,FALSE)</f>
        <v>6.1459729999999997</v>
      </c>
      <c r="L1519" t="str">
        <f t="shared" si="58"/>
        <v>241</v>
      </c>
      <c r="M1519" t="str">
        <f t="shared" si="59"/>
        <v>241029</v>
      </c>
      <c r="N1519" t="str">
        <f>IFERROR(IF(L1519="231","231",VLOOKUP(E1519,Materiales!$A$1:$G$37443,7,FALSE)),"N/A")</f>
        <v>Resinas</v>
      </c>
    </row>
    <row r="1520" spans="1:14" x14ac:dyDescent="0.25">
      <c r="A1520">
        <v>2110020322</v>
      </c>
      <c r="B1520" t="s">
        <v>1107</v>
      </c>
      <c r="C1520">
        <v>2310090496</v>
      </c>
      <c r="D1520" t="s">
        <v>2293</v>
      </c>
      <c r="E1520">
        <v>2410110108</v>
      </c>
      <c r="F1520" t="s">
        <v>3256</v>
      </c>
      <c r="G1520" t="s">
        <v>89</v>
      </c>
      <c r="H1520">
        <v>4.0000000000000001E-3</v>
      </c>
      <c r="I1520">
        <v>3</v>
      </c>
      <c r="J1520">
        <v>8000</v>
      </c>
      <c r="K1520">
        <f>+VLOOKUP(E1520,Costos!$A$1:$I$716100,9,FALSE)</f>
        <v>89.025000000000006</v>
      </c>
      <c r="L1520" t="str">
        <f t="shared" si="58"/>
        <v>241</v>
      </c>
      <c r="M1520" t="str">
        <f t="shared" si="59"/>
        <v>241011</v>
      </c>
      <c r="N1520" t="str">
        <f>IFERROR(IF(L1520="231","231",VLOOKUP(E1520,Materiales!$A$1:$G$37443,7,FALSE)),"N/A")</f>
        <v>tintas</v>
      </c>
    </row>
    <row r="1521" spans="1:14" x14ac:dyDescent="0.25">
      <c r="A1521">
        <v>2110020322</v>
      </c>
      <c r="B1521" t="s">
        <v>1107</v>
      </c>
      <c r="C1521">
        <v>2310090496</v>
      </c>
      <c r="D1521" t="s">
        <v>2293</v>
      </c>
      <c r="E1521">
        <v>2410200005</v>
      </c>
      <c r="F1521" t="s">
        <v>3306</v>
      </c>
      <c r="G1521" t="s">
        <v>3152</v>
      </c>
      <c r="H1521">
        <v>4.0000000000000002E-4</v>
      </c>
      <c r="I1521">
        <v>3</v>
      </c>
      <c r="J1521">
        <v>8000</v>
      </c>
      <c r="K1521">
        <f>+VLOOKUP(E1521,Costos!$A$1:$I$716100,9,FALSE)</f>
        <v>26.802499999999998</v>
      </c>
      <c r="L1521" t="str">
        <f t="shared" si="58"/>
        <v>241</v>
      </c>
      <c r="M1521" t="str">
        <f t="shared" si="59"/>
        <v>241020</v>
      </c>
      <c r="N1521" t="str">
        <f>IFERROR(IF(L1521="231","231",VLOOKUP(E1521,Materiales!$A$1:$G$37443,7,FALSE)),"N/A")</f>
        <v>Varios</v>
      </c>
    </row>
    <row r="1522" spans="1:14" x14ac:dyDescent="0.25">
      <c r="A1522">
        <v>2110020322</v>
      </c>
      <c r="B1522" t="s">
        <v>1107</v>
      </c>
      <c r="C1522">
        <v>2310210154</v>
      </c>
      <c r="D1522" t="s">
        <v>2533</v>
      </c>
      <c r="E1522">
        <v>2310160243</v>
      </c>
      <c r="F1522" t="s">
        <v>2358</v>
      </c>
      <c r="G1522" t="s">
        <v>36</v>
      </c>
      <c r="H1522">
        <v>8000</v>
      </c>
      <c r="I1522">
        <v>2</v>
      </c>
      <c r="J1522">
        <v>8000</v>
      </c>
      <c r="K1522">
        <f>+VLOOKUP(E1522,Costos!$A$1:$I$716100,9,FALSE)</f>
        <v>2.6789E-2</v>
      </c>
      <c r="L1522" t="str">
        <f t="shared" si="58"/>
        <v>231</v>
      </c>
      <c r="M1522" t="str">
        <f t="shared" si="59"/>
        <v>231016</v>
      </c>
      <c r="N1522" t="str">
        <f>IFERROR(IF(L1522="231","231",VLOOKUP(E1522,Materiales!$A$1:$G$37443,7,FALSE)),"N/A")</f>
        <v>231</v>
      </c>
    </row>
    <row r="1523" spans="1:14" x14ac:dyDescent="0.25">
      <c r="A1523">
        <v>2110020322</v>
      </c>
      <c r="B1523" t="s">
        <v>1107</v>
      </c>
      <c r="C1523">
        <v>2310160243</v>
      </c>
      <c r="D1523" t="s">
        <v>2358</v>
      </c>
      <c r="E1523">
        <v>2410090172</v>
      </c>
      <c r="F1523" t="s">
        <v>105</v>
      </c>
      <c r="G1523" t="s">
        <v>89</v>
      </c>
      <c r="H1523">
        <v>0.32800000000000001</v>
      </c>
      <c r="I1523">
        <v>3</v>
      </c>
      <c r="J1523">
        <v>8000</v>
      </c>
      <c r="K1523">
        <f>+VLOOKUP(E1523,Costos!$A$1:$I$716100,9,FALSE)</f>
        <v>54.810423999999998</v>
      </c>
      <c r="L1523" t="str">
        <f t="shared" si="58"/>
        <v>241</v>
      </c>
      <c r="M1523" t="str">
        <f t="shared" si="59"/>
        <v>241009</v>
      </c>
      <c r="N1523" t="str">
        <f>IFERROR(IF(L1523="231","231",VLOOKUP(E1523,Materiales!$A$1:$G$37443,7,FALSE)),"N/A")</f>
        <v>Masterbach</v>
      </c>
    </row>
    <row r="1524" spans="1:14" x14ac:dyDescent="0.25">
      <c r="A1524">
        <v>2110020322</v>
      </c>
      <c r="B1524" t="s">
        <v>1107</v>
      </c>
      <c r="C1524">
        <v>2310160243</v>
      </c>
      <c r="D1524" t="s">
        <v>2358</v>
      </c>
      <c r="E1524">
        <v>2410290215</v>
      </c>
      <c r="F1524" t="s">
        <v>3343</v>
      </c>
      <c r="G1524" t="s">
        <v>89</v>
      </c>
      <c r="H1524">
        <v>16.64</v>
      </c>
      <c r="I1524">
        <v>3</v>
      </c>
      <c r="J1524">
        <v>8000</v>
      </c>
      <c r="K1524">
        <f>+VLOOKUP(E1524,Costos!$A$1:$I$716100,9,FALSE)</f>
        <v>6.9057969999999997</v>
      </c>
      <c r="L1524" t="str">
        <f t="shared" si="58"/>
        <v>241</v>
      </c>
      <c r="M1524" t="str">
        <f t="shared" si="59"/>
        <v>241029</v>
      </c>
      <c r="N1524" t="str">
        <f>IFERROR(IF(L1524="231","231",VLOOKUP(E1524,Materiales!$A$1:$G$37443,7,FALSE)),"N/A")</f>
        <v>Resinas</v>
      </c>
    </row>
    <row r="1525" spans="1:14" x14ac:dyDescent="0.25">
      <c r="A1525">
        <v>2110020322</v>
      </c>
      <c r="B1525" t="s">
        <v>1107</v>
      </c>
      <c r="C1525">
        <v>2310210154</v>
      </c>
      <c r="D1525" t="s">
        <v>2533</v>
      </c>
      <c r="E1525">
        <v>2310160253</v>
      </c>
      <c r="F1525" t="s">
        <v>2368</v>
      </c>
      <c r="G1525" t="s">
        <v>36</v>
      </c>
      <c r="H1525">
        <v>8000</v>
      </c>
      <c r="I1525">
        <v>2</v>
      </c>
      <c r="J1525">
        <v>8000</v>
      </c>
      <c r="K1525">
        <f>+VLOOKUP(E1525,Costos!$A$1:$I$716100,9,FALSE)</f>
        <v>1.2435E-2</v>
      </c>
      <c r="L1525" t="str">
        <f t="shared" si="58"/>
        <v>231</v>
      </c>
      <c r="M1525" t="str">
        <f t="shared" si="59"/>
        <v>231016</v>
      </c>
      <c r="N1525" t="str">
        <f>IFERROR(IF(L1525="231","231",VLOOKUP(E1525,Materiales!$A$1:$G$37443,7,FALSE)),"N/A")</f>
        <v>231</v>
      </c>
    </row>
    <row r="1526" spans="1:14" x14ac:dyDescent="0.25">
      <c r="A1526">
        <v>2110020322</v>
      </c>
      <c r="B1526" t="s">
        <v>1107</v>
      </c>
      <c r="C1526">
        <v>2310160253</v>
      </c>
      <c r="D1526" t="s">
        <v>2368</v>
      </c>
      <c r="E1526">
        <v>2410090172</v>
      </c>
      <c r="F1526" t="s">
        <v>105</v>
      </c>
      <c r="G1526" t="s">
        <v>89</v>
      </c>
      <c r="H1526">
        <v>0.2044</v>
      </c>
      <c r="I1526">
        <v>3</v>
      </c>
      <c r="J1526">
        <v>8000</v>
      </c>
      <c r="K1526">
        <f>+VLOOKUP(E1526,Costos!$A$1:$I$716100,9,FALSE)</f>
        <v>54.810423999999998</v>
      </c>
      <c r="L1526" t="str">
        <f t="shared" si="58"/>
        <v>241</v>
      </c>
      <c r="M1526" t="str">
        <f t="shared" si="59"/>
        <v>241009</v>
      </c>
      <c r="N1526" t="str">
        <f>IFERROR(IF(L1526="231","231",VLOOKUP(E1526,Materiales!$A$1:$G$37443,7,FALSE)),"N/A")</f>
        <v>Masterbach</v>
      </c>
    </row>
    <row r="1527" spans="1:14" x14ac:dyDescent="0.25">
      <c r="A1527">
        <v>2110020322</v>
      </c>
      <c r="B1527" t="s">
        <v>1107</v>
      </c>
      <c r="C1527">
        <v>2310160253</v>
      </c>
      <c r="D1527" t="s">
        <v>2368</v>
      </c>
      <c r="E1527">
        <v>2410290626</v>
      </c>
      <c r="F1527" t="s">
        <v>92</v>
      </c>
      <c r="G1527" t="s">
        <v>89</v>
      </c>
      <c r="H1527">
        <v>10.222200000000001</v>
      </c>
      <c r="I1527">
        <v>3</v>
      </c>
      <c r="J1527">
        <v>8000</v>
      </c>
      <c r="K1527">
        <f>+VLOOKUP(E1527,Costos!$A$1:$I$716100,9,FALSE)</f>
        <v>6.3063640000000003</v>
      </c>
      <c r="L1527" t="str">
        <f t="shared" si="58"/>
        <v>241</v>
      </c>
      <c r="M1527" t="str">
        <f t="shared" si="59"/>
        <v>241029</v>
      </c>
      <c r="N1527" t="str">
        <f>IFERROR(IF(L1527="231","231",VLOOKUP(E1527,Materiales!$A$1:$G$37443,7,FALSE)),"N/A")</f>
        <v>Resinas</v>
      </c>
    </row>
    <row r="1528" spans="1:14" x14ac:dyDescent="0.25">
      <c r="A1528">
        <v>2110020322</v>
      </c>
      <c r="B1528" t="s">
        <v>1107</v>
      </c>
      <c r="C1528">
        <v>2310210154</v>
      </c>
      <c r="D1528" t="s">
        <v>2533</v>
      </c>
      <c r="E1528">
        <v>2410170037</v>
      </c>
      <c r="F1528" t="s">
        <v>3279</v>
      </c>
      <c r="G1528" t="s">
        <v>36</v>
      </c>
      <c r="H1528">
        <v>8000</v>
      </c>
      <c r="I1528">
        <v>2</v>
      </c>
      <c r="J1528">
        <v>8000</v>
      </c>
      <c r="K1528">
        <f>+VLOOKUP(E1528,Costos!$A$1:$I$716100,9,FALSE)</f>
        <v>4.2382999999999997E-2</v>
      </c>
      <c r="L1528" t="str">
        <f t="shared" si="58"/>
        <v>241</v>
      </c>
      <c r="M1528" t="str">
        <f t="shared" si="59"/>
        <v>241017</v>
      </c>
      <c r="N1528" t="str">
        <f>IFERROR(IF(L1528="231","231",VLOOKUP(E1528,Materiales!$A$1:$G$37443,7,FALSE)),"N/A")</f>
        <v>Filtros</v>
      </c>
    </row>
    <row r="1529" spans="1:14" x14ac:dyDescent="0.25">
      <c r="A1529">
        <v>2110020322</v>
      </c>
      <c r="B1529" t="s">
        <v>1107</v>
      </c>
      <c r="C1529">
        <v>2310210154</v>
      </c>
      <c r="D1529" t="s">
        <v>2533</v>
      </c>
      <c r="E1529">
        <v>2410170233</v>
      </c>
      <c r="F1529" t="s">
        <v>3294</v>
      </c>
      <c r="G1529" t="s">
        <v>36</v>
      </c>
      <c r="H1529">
        <v>8000</v>
      </c>
      <c r="I1529">
        <v>2</v>
      </c>
      <c r="J1529">
        <v>8000</v>
      </c>
      <c r="K1529">
        <f>+VLOOKUP(E1529,Costos!$A$1:$I$716100,9,FALSE)</f>
        <v>2.9669999999999998E-2</v>
      </c>
      <c r="L1529" t="str">
        <f t="shared" si="58"/>
        <v>241</v>
      </c>
      <c r="M1529" t="str">
        <f t="shared" si="59"/>
        <v>241017</v>
      </c>
      <c r="N1529" t="str">
        <f>IFERROR(IF(L1529="231","231",VLOOKUP(E1529,Materiales!$A$1:$G$37443,7,FALSE)),"N/A")</f>
        <v>Puntas</v>
      </c>
    </row>
    <row r="1530" spans="1:14" x14ac:dyDescent="0.25">
      <c r="A1530">
        <v>2110020322</v>
      </c>
      <c r="B1530" t="s">
        <v>1107</v>
      </c>
      <c r="C1530">
        <v>2310210154</v>
      </c>
      <c r="D1530" t="s">
        <v>2533</v>
      </c>
      <c r="E1530">
        <v>2310180039</v>
      </c>
      <c r="F1530" t="s">
        <v>62</v>
      </c>
      <c r="G1530" t="s">
        <v>89</v>
      </c>
      <c r="H1530">
        <v>25.333300000000001</v>
      </c>
      <c r="I1530">
        <v>2</v>
      </c>
      <c r="J1530">
        <v>8000</v>
      </c>
      <c r="K1530">
        <f>+VLOOKUP(E1530,Costos!$A$1:$I$716100,9,FALSE)</f>
        <v>8.2523269999999993</v>
      </c>
      <c r="L1530" t="str">
        <f t="shared" si="58"/>
        <v>231</v>
      </c>
      <c r="M1530" t="str">
        <f t="shared" si="59"/>
        <v>231018</v>
      </c>
      <c r="N1530" t="str">
        <f>IFERROR(IF(L1530="231","231",VLOOKUP(E1530,Materiales!$A$1:$G$37443,7,FALSE)),"N/A")</f>
        <v>231</v>
      </c>
    </row>
    <row r="1531" spans="1:14" x14ac:dyDescent="0.25">
      <c r="A1531">
        <v>2110020322</v>
      </c>
      <c r="B1531" t="s">
        <v>1107</v>
      </c>
      <c r="C1531">
        <v>2310180039</v>
      </c>
      <c r="D1531" t="s">
        <v>62</v>
      </c>
      <c r="E1531">
        <v>2430450001</v>
      </c>
      <c r="F1531" t="s">
        <v>93</v>
      </c>
      <c r="G1531" t="s">
        <v>89</v>
      </c>
      <c r="H1531">
        <v>2.5333000000000001</v>
      </c>
      <c r="I1531">
        <v>3</v>
      </c>
      <c r="J1531">
        <v>8000</v>
      </c>
      <c r="K1531">
        <f>+VLOOKUP(E1531,Costos!$A$1:$I$716100,9,FALSE)</f>
        <v>6.0336119999999998</v>
      </c>
      <c r="L1531" t="str">
        <f t="shared" si="58"/>
        <v>243</v>
      </c>
      <c r="M1531" t="str">
        <f t="shared" si="59"/>
        <v>243045</v>
      </c>
      <c r="N1531" t="str">
        <f>IFERROR(IF(L1531="231","231",VLOOKUP(E1531,Materiales!$A$1:$G$37443,7,FALSE)),"N/A")</f>
        <v>Varios</v>
      </c>
    </row>
    <row r="1532" spans="1:14" x14ac:dyDescent="0.25">
      <c r="A1532">
        <v>2110020322</v>
      </c>
      <c r="B1532" t="s">
        <v>1107</v>
      </c>
      <c r="C1532">
        <v>2310180039</v>
      </c>
      <c r="D1532" t="s">
        <v>62</v>
      </c>
      <c r="E1532">
        <v>2310180048</v>
      </c>
      <c r="F1532" t="s">
        <v>94</v>
      </c>
      <c r="G1532" t="s">
        <v>89</v>
      </c>
      <c r="H1532">
        <v>3.1667000000000001</v>
      </c>
      <c r="I1532">
        <v>3</v>
      </c>
      <c r="J1532">
        <v>8000</v>
      </c>
      <c r="K1532">
        <f>+VLOOKUP(E1532,Costos!$A$1:$I$716100,9,FALSE)</f>
        <v>2.8371430000000002</v>
      </c>
      <c r="L1532" t="str">
        <f t="shared" si="58"/>
        <v>231</v>
      </c>
      <c r="M1532" t="str">
        <f t="shared" si="59"/>
        <v>231018</v>
      </c>
      <c r="N1532" t="str">
        <f>IFERROR(IF(L1532="231","231",VLOOKUP(E1532,Materiales!$A$1:$G$37443,7,FALSE)),"N/A")</f>
        <v>231</v>
      </c>
    </row>
    <row r="1533" spans="1:14" x14ac:dyDescent="0.25">
      <c r="A1533">
        <v>2110020322</v>
      </c>
      <c r="B1533" t="s">
        <v>1107</v>
      </c>
      <c r="C1533">
        <v>2310180048</v>
      </c>
      <c r="D1533" t="s">
        <v>94</v>
      </c>
      <c r="E1533">
        <v>2410210019</v>
      </c>
      <c r="F1533" t="s">
        <v>113</v>
      </c>
      <c r="G1533" t="s">
        <v>89</v>
      </c>
      <c r="H1533">
        <v>6.3299999999999995E-2</v>
      </c>
      <c r="I1533">
        <v>4</v>
      </c>
      <c r="J1533">
        <v>8000</v>
      </c>
      <c r="K1533">
        <f>+VLOOKUP(E1533,Costos!$A$1:$I$716100,9,FALSE)</f>
        <v>7.7568599999999996</v>
      </c>
      <c r="L1533" t="str">
        <f t="shared" si="58"/>
        <v>241</v>
      </c>
      <c r="M1533" t="str">
        <f t="shared" si="59"/>
        <v>241021</v>
      </c>
      <c r="N1533" t="str">
        <f>IFERROR(IF(L1533="231","231",VLOOKUP(E1533,Materiales!$A$1:$G$37443,7,FALSE)),"N/A")</f>
        <v>Varios</v>
      </c>
    </row>
    <row r="1534" spans="1:14" x14ac:dyDescent="0.25">
      <c r="A1534">
        <v>2110020322</v>
      </c>
      <c r="B1534" t="s">
        <v>1107</v>
      </c>
      <c r="C1534">
        <v>2310180048</v>
      </c>
      <c r="D1534" t="s">
        <v>94</v>
      </c>
      <c r="E1534">
        <v>2430930001</v>
      </c>
      <c r="F1534" t="s">
        <v>114</v>
      </c>
      <c r="G1534" t="s">
        <v>89</v>
      </c>
      <c r="H1534">
        <v>1.615</v>
      </c>
      <c r="I1534">
        <v>4</v>
      </c>
      <c r="J1534">
        <v>8000</v>
      </c>
      <c r="K1534">
        <f>+VLOOKUP(E1534,Costos!$A$1:$I$716100,9,FALSE)</f>
        <v>5.7966670000000002</v>
      </c>
      <c r="L1534" t="str">
        <f t="shared" si="58"/>
        <v>243</v>
      </c>
      <c r="M1534" t="str">
        <f t="shared" si="59"/>
        <v>243093</v>
      </c>
      <c r="N1534" t="str">
        <f>IFERROR(IF(L1534="231","231",VLOOKUP(E1534,Materiales!$A$1:$G$37443,7,FALSE)),"N/A")</f>
        <v>Alcohol</v>
      </c>
    </row>
    <row r="1535" spans="1:14" x14ac:dyDescent="0.25">
      <c r="A1535">
        <v>2110020322</v>
      </c>
      <c r="B1535" t="s">
        <v>1107</v>
      </c>
      <c r="C1535">
        <v>2310180048</v>
      </c>
      <c r="D1535" t="s">
        <v>94</v>
      </c>
      <c r="E1535">
        <v>2430880022</v>
      </c>
      <c r="F1535" t="s">
        <v>115</v>
      </c>
      <c r="G1535" t="s">
        <v>89</v>
      </c>
      <c r="H1535">
        <v>9.4999999999999998E-3</v>
      </c>
      <c r="I1535">
        <v>4</v>
      </c>
      <c r="J1535">
        <v>8000</v>
      </c>
      <c r="K1535">
        <f>+VLOOKUP(E1535,Costos!$A$1:$I$716100,9,FALSE)</f>
        <v>6.1924229999999998</v>
      </c>
      <c r="L1535" t="str">
        <f t="shared" si="58"/>
        <v>243</v>
      </c>
      <c r="M1535" t="str">
        <f t="shared" si="59"/>
        <v>243088</v>
      </c>
      <c r="N1535" t="str">
        <f>IFERROR(IF(L1535="231","231",VLOOKUP(E1535,Materiales!$A$1:$G$37443,7,FALSE)),"N/A")</f>
        <v>Varios</v>
      </c>
    </row>
    <row r="1536" spans="1:14" x14ac:dyDescent="0.25">
      <c r="A1536">
        <v>2110020322</v>
      </c>
      <c r="B1536" t="s">
        <v>1107</v>
      </c>
      <c r="C1536">
        <v>2310180039</v>
      </c>
      <c r="D1536" t="s">
        <v>62</v>
      </c>
      <c r="E1536">
        <v>2410210003</v>
      </c>
      <c r="F1536" t="s">
        <v>95</v>
      </c>
      <c r="G1536" t="s">
        <v>89</v>
      </c>
      <c r="H1536">
        <v>5.0667</v>
      </c>
      <c r="I1536">
        <v>3</v>
      </c>
      <c r="J1536">
        <v>8000</v>
      </c>
      <c r="K1536">
        <f>+VLOOKUP(E1536,Costos!$A$1:$I$716100,9,FALSE)</f>
        <v>4.9316240000000002</v>
      </c>
      <c r="L1536" t="str">
        <f t="shared" si="58"/>
        <v>241</v>
      </c>
      <c r="M1536" t="str">
        <f t="shared" si="59"/>
        <v>241021</v>
      </c>
      <c r="N1536" t="str">
        <f>IFERROR(IF(L1536="231","231",VLOOKUP(E1536,Materiales!$A$1:$G$37443,7,FALSE)),"N/A")</f>
        <v>Varios</v>
      </c>
    </row>
    <row r="1537" spans="1:14" x14ac:dyDescent="0.25">
      <c r="A1537">
        <v>2110020322</v>
      </c>
      <c r="B1537" t="s">
        <v>1107</v>
      </c>
      <c r="C1537">
        <v>2310180039</v>
      </c>
      <c r="D1537" t="s">
        <v>62</v>
      </c>
      <c r="E1537">
        <v>2410090267</v>
      </c>
      <c r="F1537" t="s">
        <v>96</v>
      </c>
      <c r="G1537" t="s">
        <v>89</v>
      </c>
      <c r="H1537">
        <v>0.43070000000000003</v>
      </c>
      <c r="I1537">
        <v>3</v>
      </c>
      <c r="J1537">
        <v>8000</v>
      </c>
      <c r="K1537">
        <f>+VLOOKUP(E1537,Costos!$A$1:$I$716100,9,FALSE)</f>
        <v>123.04801999999999</v>
      </c>
      <c r="L1537" t="str">
        <f t="shared" si="58"/>
        <v>241</v>
      </c>
      <c r="M1537" t="str">
        <f t="shared" si="59"/>
        <v>241009</v>
      </c>
      <c r="N1537" t="str">
        <f>IFERROR(IF(L1537="231","231",VLOOKUP(E1537,Materiales!$A$1:$G$37443,7,FALSE)),"N/A")</f>
        <v>Spectra</v>
      </c>
    </row>
    <row r="1538" spans="1:14" x14ac:dyDescent="0.25">
      <c r="A1538">
        <v>2110020322</v>
      </c>
      <c r="B1538" t="s">
        <v>1107</v>
      </c>
      <c r="C1538">
        <v>2310180039</v>
      </c>
      <c r="D1538" t="s">
        <v>62</v>
      </c>
      <c r="E1538">
        <v>2410090266</v>
      </c>
      <c r="F1538" t="s">
        <v>100</v>
      </c>
      <c r="G1538" t="s">
        <v>89</v>
      </c>
      <c r="H1538">
        <v>0.32929999999999998</v>
      </c>
      <c r="I1538">
        <v>3</v>
      </c>
      <c r="J1538">
        <v>8000</v>
      </c>
      <c r="K1538">
        <f>+VLOOKUP(E1538,Costos!$A$1:$I$716100,9,FALSE)</f>
        <v>160.80131600000001</v>
      </c>
      <c r="L1538" t="str">
        <f t="shared" si="58"/>
        <v>241</v>
      </c>
      <c r="M1538" t="str">
        <f t="shared" si="59"/>
        <v>241009</v>
      </c>
      <c r="N1538" t="str">
        <f>IFERROR(IF(L1538="231","231",VLOOKUP(E1538,Materiales!$A$1:$G$37443,7,FALSE)),"N/A")</f>
        <v>Spectra</v>
      </c>
    </row>
    <row r="1539" spans="1:14" x14ac:dyDescent="0.25">
      <c r="A1539">
        <v>2110020322</v>
      </c>
      <c r="B1539" t="s">
        <v>1107</v>
      </c>
      <c r="C1539">
        <v>2310180039</v>
      </c>
      <c r="D1539" t="s">
        <v>62</v>
      </c>
      <c r="E1539">
        <v>2410090268</v>
      </c>
      <c r="F1539" t="s">
        <v>97</v>
      </c>
      <c r="G1539" t="s">
        <v>89</v>
      </c>
      <c r="H1539">
        <v>7.5999999999999998E-2</v>
      </c>
      <c r="I1539">
        <v>3</v>
      </c>
      <c r="J1539">
        <v>8000</v>
      </c>
      <c r="K1539">
        <f>+VLOOKUP(E1539,Costos!$A$1:$I$716100,9,FALSE)</f>
        <v>126.46600100000001</v>
      </c>
      <c r="L1539" t="str">
        <f t="shared" si="58"/>
        <v>241</v>
      </c>
      <c r="M1539" t="str">
        <f t="shared" si="59"/>
        <v>241009</v>
      </c>
      <c r="N1539" t="str">
        <f>IFERROR(IF(L1539="231","231",VLOOKUP(E1539,Materiales!$A$1:$G$37443,7,FALSE)),"N/A")</f>
        <v>Spectra</v>
      </c>
    </row>
    <row r="1540" spans="1:14" x14ac:dyDescent="0.25">
      <c r="A1540">
        <v>2110020322</v>
      </c>
      <c r="B1540" t="s">
        <v>1107</v>
      </c>
      <c r="C1540">
        <v>2310180039</v>
      </c>
      <c r="D1540" t="s">
        <v>62</v>
      </c>
      <c r="E1540">
        <v>2410090265</v>
      </c>
      <c r="F1540" t="s">
        <v>103</v>
      </c>
      <c r="G1540" t="s">
        <v>89</v>
      </c>
      <c r="H1540">
        <v>0.17730000000000001</v>
      </c>
      <c r="I1540">
        <v>3</v>
      </c>
      <c r="J1540">
        <v>8000</v>
      </c>
      <c r="K1540">
        <f>+VLOOKUP(E1540,Costos!$A$1:$I$716100,9,FALSE)</f>
        <v>86.356539999999995</v>
      </c>
      <c r="L1540" t="str">
        <f t="shared" si="58"/>
        <v>241</v>
      </c>
      <c r="M1540" t="str">
        <f t="shared" si="59"/>
        <v>241009</v>
      </c>
      <c r="N1540" t="str">
        <f>IFERROR(IF(L1540="231","231",VLOOKUP(E1540,Materiales!$A$1:$G$37443,7,FALSE)),"N/A")</f>
        <v>Spectra</v>
      </c>
    </row>
    <row r="1541" spans="1:14" x14ac:dyDescent="0.25">
      <c r="A1541">
        <v>2110020322</v>
      </c>
      <c r="B1541" t="s">
        <v>1107</v>
      </c>
      <c r="C1541">
        <v>2110020322</v>
      </c>
      <c r="D1541" t="s">
        <v>1107</v>
      </c>
      <c r="E1541">
        <v>2310210155</v>
      </c>
      <c r="F1541" t="s">
        <v>2534</v>
      </c>
      <c r="G1541" t="s">
        <v>36</v>
      </c>
      <c r="H1541">
        <v>8000</v>
      </c>
      <c r="I1541">
        <v>1</v>
      </c>
      <c r="J1541">
        <v>8000</v>
      </c>
      <c r="K1541">
        <f>+VLOOKUP(E1541,Costos!$A$1:$I$716100,9,FALSE)</f>
        <v>0.222995</v>
      </c>
      <c r="L1541" t="str">
        <f t="shared" si="58"/>
        <v>231</v>
      </c>
      <c r="M1541" t="str">
        <f t="shared" si="59"/>
        <v>231021</v>
      </c>
      <c r="N1541" t="str">
        <f>IFERROR(IF(L1541="231","231",VLOOKUP(E1541,Materiales!$A$1:$G$37443,7,FALSE)),"N/A")</f>
        <v>231</v>
      </c>
    </row>
    <row r="1542" spans="1:14" x14ac:dyDescent="0.25">
      <c r="A1542">
        <v>2110020322</v>
      </c>
      <c r="B1542" t="s">
        <v>1107</v>
      </c>
      <c r="C1542">
        <v>2310210155</v>
      </c>
      <c r="D1542" t="s">
        <v>2534</v>
      </c>
      <c r="E1542">
        <v>2310090497</v>
      </c>
      <c r="F1542" t="s">
        <v>4740</v>
      </c>
      <c r="G1542" t="s">
        <v>36</v>
      </c>
      <c r="H1542">
        <v>8000</v>
      </c>
      <c r="I1542">
        <v>2</v>
      </c>
      <c r="J1542">
        <v>8000</v>
      </c>
      <c r="K1542">
        <f>+VLOOKUP(E1542,Costos!$A$1:$I$716100,9,FALSE)</f>
        <v>5.3275999999999997E-2</v>
      </c>
      <c r="L1542" t="str">
        <f t="shared" si="58"/>
        <v>231</v>
      </c>
      <c r="M1542" t="str">
        <f t="shared" si="59"/>
        <v>231009</v>
      </c>
      <c r="N1542" t="str">
        <f>IFERROR(IF(L1542="231","231",VLOOKUP(E1542,Materiales!$A$1:$G$37443,7,FALSE)),"N/A")</f>
        <v>231</v>
      </c>
    </row>
    <row r="1543" spans="1:14" x14ac:dyDescent="0.25">
      <c r="A1543">
        <v>2110020322</v>
      </c>
      <c r="B1543" t="s">
        <v>1107</v>
      </c>
      <c r="C1543">
        <v>2310090497</v>
      </c>
      <c r="D1543" t="s">
        <v>4740</v>
      </c>
      <c r="E1543">
        <v>2410200005</v>
      </c>
      <c r="F1543" t="s">
        <v>3306</v>
      </c>
      <c r="G1543" t="s">
        <v>3152</v>
      </c>
      <c r="H1543">
        <v>4.0000000000000002E-4</v>
      </c>
      <c r="I1543">
        <v>3</v>
      </c>
      <c r="J1543">
        <v>8000</v>
      </c>
      <c r="K1543">
        <f>+VLOOKUP(E1543,Costos!$A$1:$I$716100,9,FALSE)</f>
        <v>26.802499999999998</v>
      </c>
      <c r="L1543" t="str">
        <f t="shared" si="58"/>
        <v>241</v>
      </c>
      <c r="M1543" t="str">
        <f t="shared" si="59"/>
        <v>241020</v>
      </c>
      <c r="N1543" t="str">
        <f>IFERROR(IF(L1543="231","231",VLOOKUP(E1543,Materiales!$A$1:$G$37443,7,FALSE)),"N/A")</f>
        <v>Varios</v>
      </c>
    </row>
    <row r="1544" spans="1:14" x14ac:dyDescent="0.25">
      <c r="A1544">
        <v>2110020322</v>
      </c>
      <c r="B1544" t="s">
        <v>1107</v>
      </c>
      <c r="C1544">
        <v>2310090497</v>
      </c>
      <c r="D1544" t="s">
        <v>4740</v>
      </c>
      <c r="E1544">
        <v>2410110108</v>
      </c>
      <c r="F1544" t="s">
        <v>3256</v>
      </c>
      <c r="G1544" t="s">
        <v>89</v>
      </c>
      <c r="H1544">
        <v>4.0000000000000001E-3</v>
      </c>
      <c r="I1544">
        <v>3</v>
      </c>
      <c r="J1544">
        <v>8000</v>
      </c>
      <c r="K1544">
        <f>+VLOOKUP(E1544,Costos!$A$1:$I$716100,9,FALSE)</f>
        <v>89.025000000000006</v>
      </c>
      <c r="L1544" t="str">
        <f t="shared" si="58"/>
        <v>241</v>
      </c>
      <c r="M1544" t="str">
        <f t="shared" si="59"/>
        <v>241011</v>
      </c>
      <c r="N1544" t="str">
        <f>IFERROR(IF(L1544="231","231",VLOOKUP(E1544,Materiales!$A$1:$G$37443,7,FALSE)),"N/A")</f>
        <v>tintas</v>
      </c>
    </row>
    <row r="1545" spans="1:14" x14ac:dyDescent="0.25">
      <c r="A1545">
        <v>2110020322</v>
      </c>
      <c r="B1545" t="s">
        <v>1107</v>
      </c>
      <c r="C1545">
        <v>2310090497</v>
      </c>
      <c r="D1545" t="s">
        <v>4740</v>
      </c>
      <c r="E1545">
        <v>2310090463</v>
      </c>
      <c r="F1545" t="s">
        <v>2278</v>
      </c>
      <c r="G1545" t="s">
        <v>36</v>
      </c>
      <c r="H1545">
        <v>8000</v>
      </c>
      <c r="I1545">
        <v>3</v>
      </c>
      <c r="J1545">
        <v>8000</v>
      </c>
      <c r="K1545">
        <f>+VLOOKUP(E1545,Costos!$A$1:$I$716100,9,FALSE)</f>
        <v>3.9739999999999998E-2</v>
      </c>
      <c r="L1545" t="str">
        <f t="shared" si="58"/>
        <v>231</v>
      </c>
      <c r="M1545" t="str">
        <f t="shared" si="59"/>
        <v>231009</v>
      </c>
      <c r="N1545" t="str">
        <f>IFERROR(IF(L1545="231","231",VLOOKUP(E1545,Materiales!$A$1:$G$37443,7,FALSE)),"N/A")</f>
        <v>231</v>
      </c>
    </row>
    <row r="1546" spans="1:14" x14ac:dyDescent="0.25">
      <c r="A1546">
        <v>2110020322</v>
      </c>
      <c r="B1546" t="s">
        <v>1107</v>
      </c>
      <c r="C1546">
        <v>2310090463</v>
      </c>
      <c r="D1546" t="s">
        <v>2278</v>
      </c>
      <c r="E1546">
        <v>2410090299</v>
      </c>
      <c r="F1546" t="s">
        <v>110</v>
      </c>
      <c r="G1546" t="s">
        <v>89</v>
      </c>
      <c r="H1546">
        <v>0.8</v>
      </c>
      <c r="I1546">
        <v>4</v>
      </c>
      <c r="J1546">
        <v>8000</v>
      </c>
      <c r="K1546">
        <f>+VLOOKUP(E1546,Costos!$A$1:$I$716100,9,FALSE)</f>
        <v>12.364959000000001</v>
      </c>
      <c r="L1546" t="str">
        <f t="shared" si="58"/>
        <v>241</v>
      </c>
      <c r="M1546" t="str">
        <f t="shared" si="59"/>
        <v>241009</v>
      </c>
      <c r="N1546" t="str">
        <f>IFERROR(IF(L1546="231","231",VLOOKUP(E1546,Materiales!$A$1:$G$37443,7,FALSE)),"N/A")</f>
        <v>Masterbach</v>
      </c>
    </row>
    <row r="1547" spans="1:14" x14ac:dyDescent="0.25">
      <c r="A1547">
        <v>2110020322</v>
      </c>
      <c r="B1547" t="s">
        <v>1107</v>
      </c>
      <c r="C1547">
        <v>2310090463</v>
      </c>
      <c r="D1547" t="s">
        <v>2278</v>
      </c>
      <c r="E1547">
        <v>2410290142</v>
      </c>
      <c r="F1547" t="s">
        <v>3337</v>
      </c>
      <c r="G1547" t="s">
        <v>89</v>
      </c>
      <c r="H1547">
        <v>40</v>
      </c>
      <c r="I1547">
        <v>4</v>
      </c>
      <c r="J1547">
        <v>8000</v>
      </c>
      <c r="K1547">
        <f>+VLOOKUP(E1547,Costos!$A$1:$I$716100,9,FALSE)</f>
        <v>6.1459729999999997</v>
      </c>
      <c r="L1547" t="str">
        <f t="shared" si="58"/>
        <v>241</v>
      </c>
      <c r="M1547" t="str">
        <f t="shared" si="59"/>
        <v>241029</v>
      </c>
      <c r="N1547" t="str">
        <f>IFERROR(IF(L1547="231","231",VLOOKUP(E1547,Materiales!$A$1:$G$37443,7,FALSE)),"N/A")</f>
        <v>Resinas</v>
      </c>
    </row>
    <row r="1548" spans="1:14" x14ac:dyDescent="0.25">
      <c r="A1548">
        <v>2110020322</v>
      </c>
      <c r="B1548" t="s">
        <v>1107</v>
      </c>
      <c r="C1548">
        <v>2310210155</v>
      </c>
      <c r="D1548" t="s">
        <v>2534</v>
      </c>
      <c r="E1548">
        <v>2310160244</v>
      </c>
      <c r="F1548" t="s">
        <v>2359</v>
      </c>
      <c r="G1548" t="s">
        <v>36</v>
      </c>
      <c r="H1548">
        <v>8000</v>
      </c>
      <c r="I1548">
        <v>2</v>
      </c>
      <c r="J1548">
        <v>8000</v>
      </c>
      <c r="K1548">
        <f>+VLOOKUP(E1548,Costos!$A$1:$I$716100,9,FALSE)</f>
        <v>2.4087999999999998E-2</v>
      </c>
      <c r="L1548" t="str">
        <f t="shared" si="58"/>
        <v>231</v>
      </c>
      <c r="M1548" t="str">
        <f t="shared" si="59"/>
        <v>231016</v>
      </c>
      <c r="N1548" t="str">
        <f>IFERROR(IF(L1548="231","231",VLOOKUP(E1548,Materiales!$A$1:$G$37443,7,FALSE)),"N/A")</f>
        <v>231</v>
      </c>
    </row>
    <row r="1549" spans="1:14" x14ac:dyDescent="0.25">
      <c r="A1549">
        <v>2110020322</v>
      </c>
      <c r="B1549" t="s">
        <v>1107</v>
      </c>
      <c r="C1549">
        <v>2310160244</v>
      </c>
      <c r="D1549" t="s">
        <v>2359</v>
      </c>
      <c r="E1549">
        <v>2410090299</v>
      </c>
      <c r="F1549" t="s">
        <v>110</v>
      </c>
      <c r="G1549" t="s">
        <v>89</v>
      </c>
      <c r="H1549">
        <v>0.39360000000000001</v>
      </c>
      <c r="I1549">
        <v>3</v>
      </c>
      <c r="J1549">
        <v>8000</v>
      </c>
      <c r="K1549">
        <f>+VLOOKUP(E1549,Costos!$A$1:$I$716100,9,FALSE)</f>
        <v>12.364959000000001</v>
      </c>
      <c r="L1549" t="str">
        <f t="shared" si="58"/>
        <v>241</v>
      </c>
      <c r="M1549" t="str">
        <f t="shared" si="59"/>
        <v>241009</v>
      </c>
      <c r="N1549" t="str">
        <f>IFERROR(IF(L1549="231","231",VLOOKUP(E1549,Materiales!$A$1:$G$37443,7,FALSE)),"N/A")</f>
        <v>Masterbach</v>
      </c>
    </row>
    <row r="1550" spans="1:14" x14ac:dyDescent="0.25">
      <c r="A1550">
        <v>2110020322</v>
      </c>
      <c r="B1550" t="s">
        <v>1107</v>
      </c>
      <c r="C1550">
        <v>2310160244</v>
      </c>
      <c r="D1550" t="s">
        <v>2359</v>
      </c>
      <c r="E1550">
        <v>2410290215</v>
      </c>
      <c r="F1550" t="s">
        <v>3343</v>
      </c>
      <c r="G1550" t="s">
        <v>89</v>
      </c>
      <c r="H1550">
        <v>16.64</v>
      </c>
      <c r="I1550">
        <v>3</v>
      </c>
      <c r="J1550">
        <v>8000</v>
      </c>
      <c r="K1550">
        <f>+VLOOKUP(E1550,Costos!$A$1:$I$716100,9,FALSE)</f>
        <v>6.9057969999999997</v>
      </c>
      <c r="L1550" t="str">
        <f t="shared" si="58"/>
        <v>241</v>
      </c>
      <c r="M1550" t="str">
        <f t="shared" si="59"/>
        <v>241029</v>
      </c>
      <c r="N1550" t="str">
        <f>IFERROR(IF(L1550="231","231",VLOOKUP(E1550,Materiales!$A$1:$G$37443,7,FALSE)),"N/A")</f>
        <v>Resinas</v>
      </c>
    </row>
    <row r="1551" spans="1:14" x14ac:dyDescent="0.25">
      <c r="A1551">
        <v>2110020322</v>
      </c>
      <c r="B1551" t="s">
        <v>1107</v>
      </c>
      <c r="C1551">
        <v>2310210155</v>
      </c>
      <c r="D1551" t="s">
        <v>2534</v>
      </c>
      <c r="E1551">
        <v>2310160254</v>
      </c>
      <c r="F1551" t="s">
        <v>2369</v>
      </c>
      <c r="G1551" t="s">
        <v>36</v>
      </c>
      <c r="H1551">
        <v>8000</v>
      </c>
      <c r="I1551">
        <v>2</v>
      </c>
      <c r="J1551">
        <v>8000</v>
      </c>
      <c r="K1551">
        <f>+VLOOKUP(E1551,Costos!$A$1:$I$716100,9,FALSE)</f>
        <v>1.4474000000000001E-2</v>
      </c>
      <c r="L1551" t="str">
        <f t="shared" si="58"/>
        <v>231</v>
      </c>
      <c r="M1551" t="str">
        <f t="shared" si="59"/>
        <v>231016</v>
      </c>
      <c r="N1551" t="str">
        <f>IFERROR(IF(L1551="231","231",VLOOKUP(E1551,Materiales!$A$1:$G$37443,7,FALSE)),"N/A")</f>
        <v>231</v>
      </c>
    </row>
    <row r="1552" spans="1:14" x14ac:dyDescent="0.25">
      <c r="A1552">
        <v>2110020322</v>
      </c>
      <c r="B1552" t="s">
        <v>1107</v>
      </c>
      <c r="C1552">
        <v>2310160254</v>
      </c>
      <c r="D1552" t="s">
        <v>2369</v>
      </c>
      <c r="E1552">
        <v>2410090299</v>
      </c>
      <c r="F1552" t="s">
        <v>110</v>
      </c>
      <c r="G1552" t="s">
        <v>89</v>
      </c>
      <c r="H1552">
        <v>0.192</v>
      </c>
      <c r="I1552">
        <v>3</v>
      </c>
      <c r="J1552">
        <v>8000</v>
      </c>
      <c r="K1552">
        <f>+VLOOKUP(E1552,Costos!$A$1:$I$716100,9,FALSE)</f>
        <v>12.364959000000001</v>
      </c>
      <c r="L1552" t="str">
        <f t="shared" si="58"/>
        <v>241</v>
      </c>
      <c r="M1552" t="str">
        <f t="shared" si="59"/>
        <v>241009</v>
      </c>
      <c r="N1552" t="str">
        <f>IFERROR(IF(L1552="231","231",VLOOKUP(E1552,Materiales!$A$1:$G$37443,7,FALSE)),"N/A")</f>
        <v>Masterbach</v>
      </c>
    </row>
    <row r="1553" spans="1:14" x14ac:dyDescent="0.25">
      <c r="A1553">
        <v>2110020322</v>
      </c>
      <c r="B1553" t="s">
        <v>1107</v>
      </c>
      <c r="C1553">
        <v>2310160254</v>
      </c>
      <c r="D1553" t="s">
        <v>2369</v>
      </c>
      <c r="E1553">
        <v>2410290626</v>
      </c>
      <c r="F1553" t="s">
        <v>92</v>
      </c>
      <c r="G1553" t="s">
        <v>89</v>
      </c>
      <c r="H1553">
        <v>10.222200000000001</v>
      </c>
      <c r="I1553">
        <v>3</v>
      </c>
      <c r="J1553">
        <v>8000</v>
      </c>
      <c r="K1553">
        <f>+VLOOKUP(E1553,Costos!$A$1:$I$716100,9,FALSE)</f>
        <v>6.3063640000000003</v>
      </c>
      <c r="L1553" t="str">
        <f t="shared" si="58"/>
        <v>241</v>
      </c>
      <c r="M1553" t="str">
        <f t="shared" si="59"/>
        <v>241029</v>
      </c>
      <c r="N1553" t="str">
        <f>IFERROR(IF(L1553="231","231",VLOOKUP(E1553,Materiales!$A$1:$G$37443,7,FALSE)),"N/A")</f>
        <v>Resinas</v>
      </c>
    </row>
    <row r="1554" spans="1:14" x14ac:dyDescent="0.25">
      <c r="A1554">
        <v>2110020322</v>
      </c>
      <c r="B1554" t="s">
        <v>1107</v>
      </c>
      <c r="C1554">
        <v>2310210155</v>
      </c>
      <c r="D1554" t="s">
        <v>2534</v>
      </c>
      <c r="E1554">
        <v>2410170037</v>
      </c>
      <c r="F1554" t="s">
        <v>3279</v>
      </c>
      <c r="G1554" t="s">
        <v>36</v>
      </c>
      <c r="H1554">
        <v>8000</v>
      </c>
      <c r="I1554">
        <v>2</v>
      </c>
      <c r="J1554">
        <v>8000</v>
      </c>
      <c r="K1554">
        <f>+VLOOKUP(E1554,Costos!$A$1:$I$716100,9,FALSE)</f>
        <v>4.2382999999999997E-2</v>
      </c>
      <c r="L1554" t="str">
        <f t="shared" si="58"/>
        <v>241</v>
      </c>
      <c r="M1554" t="str">
        <f t="shared" si="59"/>
        <v>241017</v>
      </c>
      <c r="N1554" t="str">
        <f>IFERROR(IF(L1554="231","231",VLOOKUP(E1554,Materiales!$A$1:$G$37443,7,FALSE)),"N/A")</f>
        <v>Filtros</v>
      </c>
    </row>
    <row r="1555" spans="1:14" x14ac:dyDescent="0.25">
      <c r="A1555">
        <v>2110020322</v>
      </c>
      <c r="B1555" t="s">
        <v>1107</v>
      </c>
      <c r="C1555">
        <v>2310210155</v>
      </c>
      <c r="D1555" t="s">
        <v>2534</v>
      </c>
      <c r="E1555">
        <v>2410170233</v>
      </c>
      <c r="F1555" t="s">
        <v>3294</v>
      </c>
      <c r="G1555" t="s">
        <v>36</v>
      </c>
      <c r="H1555">
        <v>8000</v>
      </c>
      <c r="I1555">
        <v>2</v>
      </c>
      <c r="J1555">
        <v>8000</v>
      </c>
      <c r="K1555">
        <f>+VLOOKUP(E1555,Costos!$A$1:$I$716100,9,FALSE)</f>
        <v>2.9669999999999998E-2</v>
      </c>
      <c r="L1555" t="str">
        <f t="shared" si="58"/>
        <v>241</v>
      </c>
      <c r="M1555" t="str">
        <f t="shared" si="59"/>
        <v>241017</v>
      </c>
      <c r="N1555" t="str">
        <f>IFERROR(IF(L1555="231","231",VLOOKUP(E1555,Materiales!$A$1:$G$37443,7,FALSE)),"N/A")</f>
        <v>Puntas</v>
      </c>
    </row>
    <row r="1556" spans="1:14" x14ac:dyDescent="0.25">
      <c r="A1556">
        <v>2110020322</v>
      </c>
      <c r="B1556" t="s">
        <v>1107</v>
      </c>
      <c r="C1556">
        <v>2310210155</v>
      </c>
      <c r="D1556" t="s">
        <v>2534</v>
      </c>
      <c r="E1556">
        <v>2310180051</v>
      </c>
      <c r="F1556" t="s">
        <v>79</v>
      </c>
      <c r="G1556" t="s">
        <v>89</v>
      </c>
      <c r="H1556">
        <v>25.333300000000001</v>
      </c>
      <c r="I1556">
        <v>2</v>
      </c>
      <c r="J1556">
        <v>8000</v>
      </c>
      <c r="K1556">
        <f>+VLOOKUP(E1556,Costos!$A$1:$I$716100,9,FALSE)</f>
        <v>4.3123570000000004</v>
      </c>
      <c r="L1556" t="str">
        <f t="shared" si="58"/>
        <v>231</v>
      </c>
      <c r="M1556" t="str">
        <f t="shared" si="59"/>
        <v>231018</v>
      </c>
      <c r="N1556" t="str">
        <f>IFERROR(IF(L1556="231","231",VLOOKUP(E1556,Materiales!$A$1:$G$37443,7,FALSE)),"N/A")</f>
        <v>231</v>
      </c>
    </row>
    <row r="1557" spans="1:14" x14ac:dyDescent="0.25">
      <c r="A1557">
        <v>2110020322</v>
      </c>
      <c r="B1557" t="s">
        <v>1107</v>
      </c>
      <c r="C1557">
        <v>2310180051</v>
      </c>
      <c r="D1557" t="s">
        <v>79</v>
      </c>
      <c r="E1557">
        <v>2430450001</v>
      </c>
      <c r="F1557" t="s">
        <v>93</v>
      </c>
      <c r="G1557" t="s">
        <v>89</v>
      </c>
      <c r="H1557">
        <v>2.5333000000000001</v>
      </c>
      <c r="I1557">
        <v>3</v>
      </c>
      <c r="J1557">
        <v>8000</v>
      </c>
      <c r="K1557">
        <f>+VLOOKUP(E1557,Costos!$A$1:$I$716100,9,FALSE)</f>
        <v>6.0336119999999998</v>
      </c>
      <c r="L1557" t="str">
        <f t="shared" si="58"/>
        <v>243</v>
      </c>
      <c r="M1557" t="str">
        <f t="shared" si="59"/>
        <v>243045</v>
      </c>
      <c r="N1557" t="str">
        <f>IFERROR(IF(L1557="231","231",VLOOKUP(E1557,Materiales!$A$1:$G$37443,7,FALSE)),"N/A")</f>
        <v>Varios</v>
      </c>
    </row>
    <row r="1558" spans="1:14" x14ac:dyDescent="0.25">
      <c r="A1558">
        <v>2110020322</v>
      </c>
      <c r="B1558" t="s">
        <v>1107</v>
      </c>
      <c r="C1558">
        <v>2310180051</v>
      </c>
      <c r="D1558" t="s">
        <v>79</v>
      </c>
      <c r="E1558">
        <v>2310180048</v>
      </c>
      <c r="F1558" t="s">
        <v>94</v>
      </c>
      <c r="G1558" t="s">
        <v>89</v>
      </c>
      <c r="H1558">
        <v>3.1667000000000001</v>
      </c>
      <c r="I1558">
        <v>3</v>
      </c>
      <c r="J1558">
        <v>8000</v>
      </c>
      <c r="K1558">
        <f>+VLOOKUP(E1558,Costos!$A$1:$I$716100,9,FALSE)</f>
        <v>2.8371430000000002</v>
      </c>
      <c r="L1558" t="str">
        <f t="shared" si="58"/>
        <v>231</v>
      </c>
      <c r="M1558" t="str">
        <f t="shared" si="59"/>
        <v>231018</v>
      </c>
      <c r="N1558" t="str">
        <f>IFERROR(IF(L1558="231","231",VLOOKUP(E1558,Materiales!$A$1:$G$37443,7,FALSE)),"N/A")</f>
        <v>231</v>
      </c>
    </row>
    <row r="1559" spans="1:14" x14ac:dyDescent="0.25">
      <c r="A1559">
        <v>2110020322</v>
      </c>
      <c r="B1559" t="s">
        <v>1107</v>
      </c>
      <c r="C1559">
        <v>2310180048</v>
      </c>
      <c r="D1559" t="s">
        <v>94</v>
      </c>
      <c r="E1559">
        <v>2410210019</v>
      </c>
      <c r="F1559" t="s">
        <v>113</v>
      </c>
      <c r="G1559" t="s">
        <v>89</v>
      </c>
      <c r="H1559">
        <v>6.3299999999999995E-2</v>
      </c>
      <c r="I1559">
        <v>4</v>
      </c>
      <c r="J1559">
        <v>8000</v>
      </c>
      <c r="K1559">
        <f>+VLOOKUP(E1559,Costos!$A$1:$I$716100,9,FALSE)</f>
        <v>7.7568599999999996</v>
      </c>
      <c r="L1559" t="str">
        <f t="shared" si="58"/>
        <v>241</v>
      </c>
      <c r="M1559" t="str">
        <f t="shared" si="59"/>
        <v>241021</v>
      </c>
      <c r="N1559" t="str">
        <f>IFERROR(IF(L1559="231","231",VLOOKUP(E1559,Materiales!$A$1:$G$37443,7,FALSE)),"N/A")</f>
        <v>Varios</v>
      </c>
    </row>
    <row r="1560" spans="1:14" x14ac:dyDescent="0.25">
      <c r="A1560">
        <v>2110020322</v>
      </c>
      <c r="B1560" t="s">
        <v>1107</v>
      </c>
      <c r="C1560">
        <v>2310180048</v>
      </c>
      <c r="D1560" t="s">
        <v>94</v>
      </c>
      <c r="E1560">
        <v>2430930001</v>
      </c>
      <c r="F1560" t="s">
        <v>114</v>
      </c>
      <c r="G1560" t="s">
        <v>89</v>
      </c>
      <c r="H1560">
        <v>1.615</v>
      </c>
      <c r="I1560">
        <v>4</v>
      </c>
      <c r="J1560">
        <v>8000</v>
      </c>
      <c r="K1560">
        <f>+VLOOKUP(E1560,Costos!$A$1:$I$716100,9,FALSE)</f>
        <v>5.7966670000000002</v>
      </c>
      <c r="L1560" t="str">
        <f t="shared" si="58"/>
        <v>243</v>
      </c>
      <c r="M1560" t="str">
        <f t="shared" si="59"/>
        <v>243093</v>
      </c>
      <c r="N1560" t="str">
        <f>IFERROR(IF(L1560="231","231",VLOOKUP(E1560,Materiales!$A$1:$G$37443,7,FALSE)),"N/A")</f>
        <v>Alcohol</v>
      </c>
    </row>
    <row r="1561" spans="1:14" x14ac:dyDescent="0.25">
      <c r="A1561">
        <v>2110020322</v>
      </c>
      <c r="B1561" t="s">
        <v>1107</v>
      </c>
      <c r="C1561">
        <v>2310180048</v>
      </c>
      <c r="D1561" t="s">
        <v>94</v>
      </c>
      <c r="E1561">
        <v>2430880022</v>
      </c>
      <c r="F1561" t="s">
        <v>115</v>
      </c>
      <c r="G1561" t="s">
        <v>89</v>
      </c>
      <c r="H1561">
        <v>9.4999999999999998E-3</v>
      </c>
      <c r="I1561">
        <v>4</v>
      </c>
      <c r="J1561">
        <v>8000</v>
      </c>
      <c r="K1561">
        <f>+VLOOKUP(E1561,Costos!$A$1:$I$716100,9,FALSE)</f>
        <v>6.1924229999999998</v>
      </c>
      <c r="L1561" t="str">
        <f t="shared" si="58"/>
        <v>243</v>
      </c>
      <c r="M1561" t="str">
        <f t="shared" si="59"/>
        <v>243088</v>
      </c>
      <c r="N1561" t="str">
        <f>IFERROR(IF(L1561="231","231",VLOOKUP(E1561,Materiales!$A$1:$G$37443,7,FALSE)),"N/A")</f>
        <v>Varios</v>
      </c>
    </row>
    <row r="1562" spans="1:14" x14ac:dyDescent="0.25">
      <c r="A1562">
        <v>2110020322</v>
      </c>
      <c r="B1562" t="s">
        <v>1107</v>
      </c>
      <c r="C1562">
        <v>2310180051</v>
      </c>
      <c r="D1562" t="s">
        <v>79</v>
      </c>
      <c r="E1562">
        <v>2410210003</v>
      </c>
      <c r="F1562" t="s">
        <v>95</v>
      </c>
      <c r="G1562" t="s">
        <v>89</v>
      </c>
      <c r="H1562">
        <v>5.0667</v>
      </c>
      <c r="I1562">
        <v>3</v>
      </c>
      <c r="J1562">
        <v>8000</v>
      </c>
      <c r="K1562">
        <f>+VLOOKUP(E1562,Costos!$A$1:$I$716100,9,FALSE)</f>
        <v>4.9316240000000002</v>
      </c>
      <c r="L1562" t="str">
        <f t="shared" si="58"/>
        <v>241</v>
      </c>
      <c r="M1562" t="str">
        <f t="shared" si="59"/>
        <v>241021</v>
      </c>
      <c r="N1562" t="str">
        <f>IFERROR(IF(L1562="231","231",VLOOKUP(E1562,Materiales!$A$1:$G$37443,7,FALSE)),"N/A")</f>
        <v>Varios</v>
      </c>
    </row>
    <row r="1563" spans="1:14" x14ac:dyDescent="0.25">
      <c r="A1563">
        <v>2110020322</v>
      </c>
      <c r="B1563" t="s">
        <v>1107</v>
      </c>
      <c r="C1563">
        <v>2310180051</v>
      </c>
      <c r="D1563" t="s">
        <v>79</v>
      </c>
      <c r="E1563">
        <v>2410090268</v>
      </c>
      <c r="F1563" t="s">
        <v>97</v>
      </c>
      <c r="G1563" t="s">
        <v>89</v>
      </c>
      <c r="H1563">
        <v>0.12670000000000001</v>
      </c>
      <c r="I1563">
        <v>3</v>
      </c>
      <c r="J1563">
        <v>8000</v>
      </c>
      <c r="K1563">
        <f>+VLOOKUP(E1563,Costos!$A$1:$I$716100,9,FALSE)</f>
        <v>126.46600100000001</v>
      </c>
      <c r="L1563" t="str">
        <f t="shared" si="58"/>
        <v>241</v>
      </c>
      <c r="M1563" t="str">
        <f t="shared" si="59"/>
        <v>241009</v>
      </c>
      <c r="N1563" t="str">
        <f>IFERROR(IF(L1563="231","231",VLOOKUP(E1563,Materiales!$A$1:$G$37443,7,FALSE)),"N/A")</f>
        <v>Spectra</v>
      </c>
    </row>
    <row r="1564" spans="1:14" x14ac:dyDescent="0.25">
      <c r="A1564">
        <v>2110020322</v>
      </c>
      <c r="B1564" t="s">
        <v>1107</v>
      </c>
      <c r="C1564">
        <v>2110020322</v>
      </c>
      <c r="D1564" t="s">
        <v>1107</v>
      </c>
      <c r="E1564">
        <v>2310210156</v>
      </c>
      <c r="F1564" t="s">
        <v>2535</v>
      </c>
      <c r="G1564" t="s">
        <v>36</v>
      </c>
      <c r="H1564">
        <v>8000</v>
      </c>
      <c r="I1564">
        <v>1</v>
      </c>
      <c r="J1564">
        <v>8000</v>
      </c>
      <c r="K1564">
        <f>+VLOOKUP(E1564,Costos!$A$1:$I$716100,9,FALSE)</f>
        <v>0.23572100000000001</v>
      </c>
      <c r="L1564" t="str">
        <f t="shared" si="58"/>
        <v>231</v>
      </c>
      <c r="M1564" t="str">
        <f t="shared" si="59"/>
        <v>231021</v>
      </c>
      <c r="N1564" t="str">
        <f>IFERROR(IF(L1564="231","231",VLOOKUP(E1564,Materiales!$A$1:$G$37443,7,FALSE)),"N/A")</f>
        <v>231</v>
      </c>
    </row>
    <row r="1565" spans="1:14" x14ac:dyDescent="0.25">
      <c r="A1565">
        <v>2110020322</v>
      </c>
      <c r="B1565" t="s">
        <v>1107</v>
      </c>
      <c r="C1565">
        <v>2310210156</v>
      </c>
      <c r="D1565" t="s">
        <v>2535</v>
      </c>
      <c r="E1565">
        <v>2310090498</v>
      </c>
      <c r="F1565" t="s">
        <v>2294</v>
      </c>
      <c r="G1565" t="s">
        <v>36</v>
      </c>
      <c r="H1565">
        <v>8000</v>
      </c>
      <c r="I1565">
        <v>2</v>
      </c>
      <c r="J1565">
        <v>8000</v>
      </c>
      <c r="K1565">
        <f>+VLOOKUP(E1565,Costos!$A$1:$I$716100,9,FALSE)</f>
        <v>5.8524E-2</v>
      </c>
      <c r="L1565" t="str">
        <f t="shared" si="58"/>
        <v>231</v>
      </c>
      <c r="M1565" t="str">
        <f t="shared" si="59"/>
        <v>231009</v>
      </c>
      <c r="N1565" t="str">
        <f>IFERROR(IF(L1565="231","231",VLOOKUP(E1565,Materiales!$A$1:$G$37443,7,FALSE)),"N/A")</f>
        <v>231</v>
      </c>
    </row>
    <row r="1566" spans="1:14" x14ac:dyDescent="0.25">
      <c r="A1566">
        <v>2110020322</v>
      </c>
      <c r="B1566" t="s">
        <v>1107</v>
      </c>
      <c r="C1566">
        <v>2310090498</v>
      </c>
      <c r="D1566" t="s">
        <v>2294</v>
      </c>
      <c r="E1566">
        <v>2410200005</v>
      </c>
      <c r="F1566" t="s">
        <v>3306</v>
      </c>
      <c r="G1566" t="s">
        <v>3152</v>
      </c>
      <c r="H1566">
        <v>4.0000000000000002E-4</v>
      </c>
      <c r="I1566">
        <v>3</v>
      </c>
      <c r="J1566">
        <v>8000</v>
      </c>
      <c r="K1566">
        <f>+VLOOKUP(E1566,Costos!$A$1:$I$716100,9,FALSE)</f>
        <v>26.802499999999998</v>
      </c>
      <c r="L1566" t="str">
        <f t="shared" si="58"/>
        <v>241</v>
      </c>
      <c r="M1566" t="str">
        <f t="shared" si="59"/>
        <v>241020</v>
      </c>
      <c r="N1566" t="str">
        <f>IFERROR(IF(L1566="231","231",VLOOKUP(E1566,Materiales!$A$1:$G$37443,7,FALSE)),"N/A")</f>
        <v>Varios</v>
      </c>
    </row>
    <row r="1567" spans="1:14" x14ac:dyDescent="0.25">
      <c r="A1567">
        <v>2110020322</v>
      </c>
      <c r="B1567" t="s">
        <v>1107</v>
      </c>
      <c r="C1567">
        <v>2310090498</v>
      </c>
      <c r="D1567" t="s">
        <v>2294</v>
      </c>
      <c r="E1567">
        <v>2410110108</v>
      </c>
      <c r="F1567" t="s">
        <v>3256</v>
      </c>
      <c r="G1567" t="s">
        <v>89</v>
      </c>
      <c r="H1567">
        <v>4.0000000000000001E-3</v>
      </c>
      <c r="I1567">
        <v>3</v>
      </c>
      <c r="J1567">
        <v>8000</v>
      </c>
      <c r="K1567">
        <f>+VLOOKUP(E1567,Costos!$A$1:$I$716100,9,FALSE)</f>
        <v>89.025000000000006</v>
      </c>
      <c r="L1567" t="str">
        <f t="shared" si="58"/>
        <v>241</v>
      </c>
      <c r="M1567" t="str">
        <f t="shared" si="59"/>
        <v>241011</v>
      </c>
      <c r="N1567" t="str">
        <f>IFERROR(IF(L1567="231","231",VLOOKUP(E1567,Materiales!$A$1:$G$37443,7,FALSE)),"N/A")</f>
        <v>tintas</v>
      </c>
    </row>
    <row r="1568" spans="1:14" x14ac:dyDescent="0.25">
      <c r="A1568">
        <v>2110020322</v>
      </c>
      <c r="B1568" t="s">
        <v>1107</v>
      </c>
      <c r="C1568">
        <v>2310090498</v>
      </c>
      <c r="D1568" t="s">
        <v>2294</v>
      </c>
      <c r="E1568">
        <v>2310090464</v>
      </c>
      <c r="F1568" t="s">
        <v>2279</v>
      </c>
      <c r="G1568" t="s">
        <v>36</v>
      </c>
      <c r="H1568">
        <v>8000</v>
      </c>
      <c r="I1568">
        <v>3</v>
      </c>
      <c r="J1568">
        <v>8000</v>
      </c>
      <c r="K1568">
        <f>+VLOOKUP(E1568,Costos!$A$1:$I$716100,9,FALSE)</f>
        <v>4.8857999999999999E-2</v>
      </c>
      <c r="L1568" t="str">
        <f t="shared" si="58"/>
        <v>231</v>
      </c>
      <c r="M1568" t="str">
        <f t="shared" si="59"/>
        <v>231009</v>
      </c>
      <c r="N1568" t="str">
        <f>IFERROR(IF(L1568="231","231",VLOOKUP(E1568,Materiales!$A$1:$G$37443,7,FALSE)),"N/A")</f>
        <v>231</v>
      </c>
    </row>
    <row r="1569" spans="1:14" x14ac:dyDescent="0.25">
      <c r="A1569">
        <v>2110020322</v>
      </c>
      <c r="B1569" t="s">
        <v>1107</v>
      </c>
      <c r="C1569">
        <v>2310090464</v>
      </c>
      <c r="D1569" t="s">
        <v>2279</v>
      </c>
      <c r="E1569">
        <v>2410090163</v>
      </c>
      <c r="F1569" t="s">
        <v>107</v>
      </c>
      <c r="G1569" t="s">
        <v>89</v>
      </c>
      <c r="H1569">
        <v>0.96</v>
      </c>
      <c r="I1569">
        <v>4</v>
      </c>
      <c r="J1569">
        <v>8000</v>
      </c>
      <c r="K1569">
        <f>+VLOOKUP(E1569,Costos!$A$1:$I$716100,9,FALSE)</f>
        <v>53.526418999999997</v>
      </c>
      <c r="L1569" t="str">
        <f t="shared" si="58"/>
        <v>241</v>
      </c>
      <c r="M1569" t="str">
        <f t="shared" si="59"/>
        <v>241009</v>
      </c>
      <c r="N1569" t="str">
        <f>IFERROR(IF(L1569="231","231",VLOOKUP(E1569,Materiales!$A$1:$G$37443,7,FALSE)),"N/A")</f>
        <v>Masterbach</v>
      </c>
    </row>
    <row r="1570" spans="1:14" x14ac:dyDescent="0.25">
      <c r="A1570">
        <v>2110020322</v>
      </c>
      <c r="B1570" t="s">
        <v>1107</v>
      </c>
      <c r="C1570">
        <v>2310090464</v>
      </c>
      <c r="D1570" t="s">
        <v>2279</v>
      </c>
      <c r="E1570">
        <v>2410290142</v>
      </c>
      <c r="F1570" t="s">
        <v>3337</v>
      </c>
      <c r="G1570" t="s">
        <v>89</v>
      </c>
      <c r="H1570">
        <v>40</v>
      </c>
      <c r="I1570">
        <v>4</v>
      </c>
      <c r="J1570">
        <v>8000</v>
      </c>
      <c r="K1570">
        <f>+VLOOKUP(E1570,Costos!$A$1:$I$716100,9,FALSE)</f>
        <v>6.1459729999999997</v>
      </c>
      <c r="L1570" t="str">
        <f t="shared" ref="L1570:L1633" si="60">+LEFT(E1570,3)</f>
        <v>241</v>
      </c>
      <c r="M1570" t="str">
        <f t="shared" ref="M1570:M1633" si="61">+LEFT(E1570,6)</f>
        <v>241029</v>
      </c>
      <c r="N1570" t="str">
        <f>IFERROR(IF(L1570="231","231",VLOOKUP(E1570,Materiales!$A$1:$G$37443,7,FALSE)),"N/A")</f>
        <v>Resinas</v>
      </c>
    </row>
    <row r="1571" spans="1:14" x14ac:dyDescent="0.25">
      <c r="A1571">
        <v>2110020322</v>
      </c>
      <c r="B1571" t="s">
        <v>1107</v>
      </c>
      <c r="C1571">
        <v>2310210156</v>
      </c>
      <c r="D1571" t="s">
        <v>2535</v>
      </c>
      <c r="E1571">
        <v>2310160245</v>
      </c>
      <c r="F1571" t="s">
        <v>2360</v>
      </c>
      <c r="G1571" t="s">
        <v>36</v>
      </c>
      <c r="H1571">
        <v>8000</v>
      </c>
      <c r="I1571">
        <v>2</v>
      </c>
      <c r="J1571">
        <v>8000</v>
      </c>
      <c r="K1571">
        <f>+VLOOKUP(E1571,Costos!$A$1:$I$716100,9,FALSE)</f>
        <v>3.3096E-2</v>
      </c>
      <c r="L1571" t="str">
        <f t="shared" si="60"/>
        <v>231</v>
      </c>
      <c r="M1571" t="str">
        <f t="shared" si="61"/>
        <v>231016</v>
      </c>
      <c r="N1571" t="str">
        <f>IFERROR(IF(L1571="231","231",VLOOKUP(E1571,Materiales!$A$1:$G$37443,7,FALSE)),"N/A")</f>
        <v>231</v>
      </c>
    </row>
    <row r="1572" spans="1:14" x14ac:dyDescent="0.25">
      <c r="A1572">
        <v>2110020322</v>
      </c>
      <c r="B1572" t="s">
        <v>1107</v>
      </c>
      <c r="C1572">
        <v>2310160245</v>
      </c>
      <c r="D1572" t="s">
        <v>2360</v>
      </c>
      <c r="E1572">
        <v>2410090163</v>
      </c>
      <c r="F1572" t="s">
        <v>107</v>
      </c>
      <c r="G1572" t="s">
        <v>89</v>
      </c>
      <c r="H1572">
        <v>0.39360000000000001</v>
      </c>
      <c r="I1572">
        <v>3</v>
      </c>
      <c r="J1572">
        <v>8000</v>
      </c>
      <c r="K1572">
        <f>+VLOOKUP(E1572,Costos!$A$1:$I$716100,9,FALSE)</f>
        <v>53.526418999999997</v>
      </c>
      <c r="L1572" t="str">
        <f t="shared" si="60"/>
        <v>241</v>
      </c>
      <c r="M1572" t="str">
        <f t="shared" si="61"/>
        <v>241009</v>
      </c>
      <c r="N1572" t="str">
        <f>IFERROR(IF(L1572="231","231",VLOOKUP(E1572,Materiales!$A$1:$G$37443,7,FALSE)),"N/A")</f>
        <v>Masterbach</v>
      </c>
    </row>
    <row r="1573" spans="1:14" x14ac:dyDescent="0.25">
      <c r="A1573">
        <v>2110020322</v>
      </c>
      <c r="B1573" t="s">
        <v>1107</v>
      </c>
      <c r="C1573">
        <v>2310160245</v>
      </c>
      <c r="D1573" t="s">
        <v>2360</v>
      </c>
      <c r="E1573">
        <v>2410290215</v>
      </c>
      <c r="F1573" t="s">
        <v>3343</v>
      </c>
      <c r="G1573" t="s">
        <v>89</v>
      </c>
      <c r="H1573">
        <v>16.64</v>
      </c>
      <c r="I1573">
        <v>3</v>
      </c>
      <c r="J1573">
        <v>8000</v>
      </c>
      <c r="K1573">
        <f>+VLOOKUP(E1573,Costos!$A$1:$I$716100,9,FALSE)</f>
        <v>6.9057969999999997</v>
      </c>
      <c r="L1573" t="str">
        <f t="shared" si="60"/>
        <v>241</v>
      </c>
      <c r="M1573" t="str">
        <f t="shared" si="61"/>
        <v>241029</v>
      </c>
      <c r="N1573" t="str">
        <f>IFERROR(IF(L1573="231","231",VLOOKUP(E1573,Materiales!$A$1:$G$37443,7,FALSE)),"N/A")</f>
        <v>Resinas</v>
      </c>
    </row>
    <row r="1574" spans="1:14" x14ac:dyDescent="0.25">
      <c r="A1574">
        <v>2110020322</v>
      </c>
      <c r="B1574" t="s">
        <v>1107</v>
      </c>
      <c r="C1574">
        <v>2310210156</v>
      </c>
      <c r="D1574" t="s">
        <v>2535</v>
      </c>
      <c r="E1574">
        <v>2310160255</v>
      </c>
      <c r="F1574" t="s">
        <v>2370</v>
      </c>
      <c r="G1574" t="s">
        <v>36</v>
      </c>
      <c r="H1574">
        <v>8000</v>
      </c>
      <c r="I1574">
        <v>2</v>
      </c>
      <c r="J1574">
        <v>8000</v>
      </c>
      <c r="K1574">
        <f>+VLOOKUP(E1574,Costos!$A$1:$I$716100,9,FALSE)</f>
        <v>1.4251E-2</v>
      </c>
      <c r="L1574" t="str">
        <f t="shared" si="60"/>
        <v>231</v>
      </c>
      <c r="M1574" t="str">
        <f t="shared" si="61"/>
        <v>231016</v>
      </c>
      <c r="N1574" t="str">
        <f>IFERROR(IF(L1574="231","231",VLOOKUP(E1574,Materiales!$A$1:$G$37443,7,FALSE)),"N/A")</f>
        <v>231</v>
      </c>
    </row>
    <row r="1575" spans="1:14" x14ac:dyDescent="0.25">
      <c r="A1575">
        <v>2110020322</v>
      </c>
      <c r="B1575" t="s">
        <v>1107</v>
      </c>
      <c r="C1575">
        <v>2310160255</v>
      </c>
      <c r="D1575" t="s">
        <v>2370</v>
      </c>
      <c r="E1575">
        <v>2410090163</v>
      </c>
      <c r="F1575" t="s">
        <v>107</v>
      </c>
      <c r="G1575" t="s">
        <v>89</v>
      </c>
      <c r="H1575">
        <v>0.24529999999999999</v>
      </c>
      <c r="I1575">
        <v>3</v>
      </c>
      <c r="J1575">
        <v>8000</v>
      </c>
      <c r="K1575">
        <f>+VLOOKUP(E1575,Costos!$A$1:$I$716100,9,FALSE)</f>
        <v>53.526418999999997</v>
      </c>
      <c r="L1575" t="str">
        <f t="shared" si="60"/>
        <v>241</v>
      </c>
      <c r="M1575" t="str">
        <f t="shared" si="61"/>
        <v>241009</v>
      </c>
      <c r="N1575" t="str">
        <f>IFERROR(IF(L1575="231","231",VLOOKUP(E1575,Materiales!$A$1:$G$37443,7,FALSE)),"N/A")</f>
        <v>Masterbach</v>
      </c>
    </row>
    <row r="1576" spans="1:14" x14ac:dyDescent="0.25">
      <c r="A1576">
        <v>2110020322</v>
      </c>
      <c r="B1576" t="s">
        <v>1107</v>
      </c>
      <c r="C1576">
        <v>2310160255</v>
      </c>
      <c r="D1576" t="s">
        <v>2370</v>
      </c>
      <c r="E1576">
        <v>2410290626</v>
      </c>
      <c r="F1576" t="s">
        <v>92</v>
      </c>
      <c r="G1576" t="s">
        <v>89</v>
      </c>
      <c r="H1576">
        <v>10.222200000000001</v>
      </c>
      <c r="I1576">
        <v>3</v>
      </c>
      <c r="J1576">
        <v>8000</v>
      </c>
      <c r="K1576">
        <f>+VLOOKUP(E1576,Costos!$A$1:$I$716100,9,FALSE)</f>
        <v>6.3063640000000003</v>
      </c>
      <c r="L1576" t="str">
        <f t="shared" si="60"/>
        <v>241</v>
      </c>
      <c r="M1576" t="str">
        <f t="shared" si="61"/>
        <v>241029</v>
      </c>
      <c r="N1576" t="str">
        <f>IFERROR(IF(L1576="231","231",VLOOKUP(E1576,Materiales!$A$1:$G$37443,7,FALSE)),"N/A")</f>
        <v>Resinas</v>
      </c>
    </row>
    <row r="1577" spans="1:14" x14ac:dyDescent="0.25">
      <c r="A1577">
        <v>2110020322</v>
      </c>
      <c r="B1577" t="s">
        <v>1107</v>
      </c>
      <c r="C1577">
        <v>2310210156</v>
      </c>
      <c r="D1577" t="s">
        <v>2535</v>
      </c>
      <c r="E1577">
        <v>2410170037</v>
      </c>
      <c r="F1577" t="s">
        <v>3279</v>
      </c>
      <c r="G1577" t="s">
        <v>36</v>
      </c>
      <c r="H1577">
        <v>8000</v>
      </c>
      <c r="I1577">
        <v>2</v>
      </c>
      <c r="J1577">
        <v>8000</v>
      </c>
      <c r="K1577">
        <f>+VLOOKUP(E1577,Costos!$A$1:$I$716100,9,FALSE)</f>
        <v>4.2382999999999997E-2</v>
      </c>
      <c r="L1577" t="str">
        <f t="shared" si="60"/>
        <v>241</v>
      </c>
      <c r="M1577" t="str">
        <f t="shared" si="61"/>
        <v>241017</v>
      </c>
      <c r="N1577" t="str">
        <f>IFERROR(IF(L1577="231","231",VLOOKUP(E1577,Materiales!$A$1:$G$37443,7,FALSE)),"N/A")</f>
        <v>Filtros</v>
      </c>
    </row>
    <row r="1578" spans="1:14" x14ac:dyDescent="0.25">
      <c r="A1578">
        <v>2110020322</v>
      </c>
      <c r="B1578" t="s">
        <v>1107</v>
      </c>
      <c r="C1578">
        <v>2310210156</v>
      </c>
      <c r="D1578" t="s">
        <v>2535</v>
      </c>
      <c r="E1578">
        <v>2410170233</v>
      </c>
      <c r="F1578" t="s">
        <v>3294</v>
      </c>
      <c r="G1578" t="s">
        <v>36</v>
      </c>
      <c r="H1578">
        <v>8000</v>
      </c>
      <c r="I1578">
        <v>2</v>
      </c>
      <c r="J1578">
        <v>8000</v>
      </c>
      <c r="K1578">
        <f>+VLOOKUP(E1578,Costos!$A$1:$I$716100,9,FALSE)</f>
        <v>2.9669999999999998E-2</v>
      </c>
      <c r="L1578" t="str">
        <f t="shared" si="60"/>
        <v>241</v>
      </c>
      <c r="M1578" t="str">
        <f t="shared" si="61"/>
        <v>241017</v>
      </c>
      <c r="N1578" t="str">
        <f>IFERROR(IF(L1578="231","231",VLOOKUP(E1578,Materiales!$A$1:$G$37443,7,FALSE)),"N/A")</f>
        <v>Puntas</v>
      </c>
    </row>
    <row r="1579" spans="1:14" x14ac:dyDescent="0.25">
      <c r="A1579">
        <v>2110020322</v>
      </c>
      <c r="B1579" t="s">
        <v>1107</v>
      </c>
      <c r="C1579">
        <v>2310210156</v>
      </c>
      <c r="D1579" t="s">
        <v>2535</v>
      </c>
      <c r="E1579">
        <v>2310180050</v>
      </c>
      <c r="F1579" t="s">
        <v>70</v>
      </c>
      <c r="G1579" t="s">
        <v>89</v>
      </c>
      <c r="H1579">
        <v>25.333300000000001</v>
      </c>
      <c r="I1579">
        <v>2</v>
      </c>
      <c r="J1579">
        <v>8000</v>
      </c>
      <c r="K1579">
        <f>+VLOOKUP(E1579,Costos!$A$1:$I$716100,9,FALSE)</f>
        <v>3.728593</v>
      </c>
      <c r="L1579" t="str">
        <f t="shared" si="60"/>
        <v>231</v>
      </c>
      <c r="M1579" t="str">
        <f t="shared" si="61"/>
        <v>231018</v>
      </c>
      <c r="N1579" t="str">
        <f>IFERROR(IF(L1579="231","231",VLOOKUP(E1579,Materiales!$A$1:$G$37443,7,FALSE)),"N/A")</f>
        <v>231</v>
      </c>
    </row>
    <row r="1580" spans="1:14" x14ac:dyDescent="0.25">
      <c r="A1580">
        <v>2110020322</v>
      </c>
      <c r="B1580" t="s">
        <v>1107</v>
      </c>
      <c r="C1580">
        <v>2310180050</v>
      </c>
      <c r="D1580" t="s">
        <v>70</v>
      </c>
      <c r="E1580">
        <v>2430450001</v>
      </c>
      <c r="F1580" t="s">
        <v>93</v>
      </c>
      <c r="G1580" t="s">
        <v>89</v>
      </c>
      <c r="H1580">
        <v>2.5333000000000001</v>
      </c>
      <c r="I1580">
        <v>3</v>
      </c>
      <c r="J1580">
        <v>8000</v>
      </c>
      <c r="K1580">
        <f>+VLOOKUP(E1580,Costos!$A$1:$I$716100,9,FALSE)</f>
        <v>6.0336119999999998</v>
      </c>
      <c r="L1580" t="str">
        <f t="shared" si="60"/>
        <v>243</v>
      </c>
      <c r="M1580" t="str">
        <f t="shared" si="61"/>
        <v>243045</v>
      </c>
      <c r="N1580" t="str">
        <f>IFERROR(IF(L1580="231","231",VLOOKUP(E1580,Materiales!$A$1:$G$37443,7,FALSE)),"N/A")</f>
        <v>Varios</v>
      </c>
    </row>
    <row r="1581" spans="1:14" x14ac:dyDescent="0.25">
      <c r="A1581">
        <v>2110020322</v>
      </c>
      <c r="B1581" t="s">
        <v>1107</v>
      </c>
      <c r="C1581">
        <v>2310180050</v>
      </c>
      <c r="D1581" t="s">
        <v>70</v>
      </c>
      <c r="E1581">
        <v>2310180048</v>
      </c>
      <c r="F1581" t="s">
        <v>94</v>
      </c>
      <c r="G1581" t="s">
        <v>89</v>
      </c>
      <c r="H1581">
        <v>3.1667000000000001</v>
      </c>
      <c r="I1581">
        <v>3</v>
      </c>
      <c r="J1581">
        <v>8000</v>
      </c>
      <c r="K1581">
        <f>+VLOOKUP(E1581,Costos!$A$1:$I$716100,9,FALSE)</f>
        <v>2.8371430000000002</v>
      </c>
      <c r="L1581" t="str">
        <f t="shared" si="60"/>
        <v>231</v>
      </c>
      <c r="M1581" t="str">
        <f t="shared" si="61"/>
        <v>231018</v>
      </c>
      <c r="N1581" t="str">
        <f>IFERROR(IF(L1581="231","231",VLOOKUP(E1581,Materiales!$A$1:$G$37443,7,FALSE)),"N/A")</f>
        <v>231</v>
      </c>
    </row>
    <row r="1582" spans="1:14" x14ac:dyDescent="0.25">
      <c r="A1582">
        <v>2110020322</v>
      </c>
      <c r="B1582" t="s">
        <v>1107</v>
      </c>
      <c r="C1582">
        <v>2310180048</v>
      </c>
      <c r="D1582" t="s">
        <v>94</v>
      </c>
      <c r="E1582">
        <v>2410210019</v>
      </c>
      <c r="F1582" t="s">
        <v>113</v>
      </c>
      <c r="G1582" t="s">
        <v>89</v>
      </c>
      <c r="H1582">
        <v>6.3299999999999995E-2</v>
      </c>
      <c r="I1582">
        <v>4</v>
      </c>
      <c r="J1582">
        <v>8000</v>
      </c>
      <c r="K1582">
        <f>+VLOOKUP(E1582,Costos!$A$1:$I$716100,9,FALSE)</f>
        <v>7.7568599999999996</v>
      </c>
      <c r="L1582" t="str">
        <f t="shared" si="60"/>
        <v>241</v>
      </c>
      <c r="M1582" t="str">
        <f t="shared" si="61"/>
        <v>241021</v>
      </c>
      <c r="N1582" t="str">
        <f>IFERROR(IF(L1582="231","231",VLOOKUP(E1582,Materiales!$A$1:$G$37443,7,FALSE)),"N/A")</f>
        <v>Varios</v>
      </c>
    </row>
    <row r="1583" spans="1:14" x14ac:dyDescent="0.25">
      <c r="A1583">
        <v>2110020322</v>
      </c>
      <c r="B1583" t="s">
        <v>1107</v>
      </c>
      <c r="C1583">
        <v>2310180048</v>
      </c>
      <c r="D1583" t="s">
        <v>94</v>
      </c>
      <c r="E1583">
        <v>2430930001</v>
      </c>
      <c r="F1583" t="s">
        <v>114</v>
      </c>
      <c r="G1583" t="s">
        <v>89</v>
      </c>
      <c r="H1583">
        <v>1.615</v>
      </c>
      <c r="I1583">
        <v>4</v>
      </c>
      <c r="J1583">
        <v>8000</v>
      </c>
      <c r="K1583">
        <f>+VLOOKUP(E1583,Costos!$A$1:$I$716100,9,FALSE)</f>
        <v>5.7966670000000002</v>
      </c>
      <c r="L1583" t="str">
        <f t="shared" si="60"/>
        <v>243</v>
      </c>
      <c r="M1583" t="str">
        <f t="shared" si="61"/>
        <v>243093</v>
      </c>
      <c r="N1583" t="str">
        <f>IFERROR(IF(L1583="231","231",VLOOKUP(E1583,Materiales!$A$1:$G$37443,7,FALSE)),"N/A")</f>
        <v>Alcohol</v>
      </c>
    </row>
    <row r="1584" spans="1:14" x14ac:dyDescent="0.25">
      <c r="A1584">
        <v>2110020322</v>
      </c>
      <c r="B1584" t="s">
        <v>1107</v>
      </c>
      <c r="C1584">
        <v>2310180048</v>
      </c>
      <c r="D1584" t="s">
        <v>94</v>
      </c>
      <c r="E1584">
        <v>2430880022</v>
      </c>
      <c r="F1584" t="s">
        <v>115</v>
      </c>
      <c r="G1584" t="s">
        <v>89</v>
      </c>
      <c r="H1584">
        <v>9.4999999999999998E-3</v>
      </c>
      <c r="I1584">
        <v>4</v>
      </c>
      <c r="J1584">
        <v>8000</v>
      </c>
      <c r="K1584">
        <f>+VLOOKUP(E1584,Costos!$A$1:$I$716100,9,FALSE)</f>
        <v>6.1924229999999998</v>
      </c>
      <c r="L1584" t="str">
        <f t="shared" si="60"/>
        <v>243</v>
      </c>
      <c r="M1584" t="str">
        <f t="shared" si="61"/>
        <v>243088</v>
      </c>
      <c r="N1584" t="str">
        <f>IFERROR(IF(L1584="231","231",VLOOKUP(E1584,Materiales!$A$1:$G$37443,7,FALSE)),"N/A")</f>
        <v>Varios</v>
      </c>
    </row>
    <row r="1585" spans="1:14" x14ac:dyDescent="0.25">
      <c r="A1585">
        <v>2110020322</v>
      </c>
      <c r="B1585" t="s">
        <v>1107</v>
      </c>
      <c r="C1585">
        <v>2310180050</v>
      </c>
      <c r="D1585" t="s">
        <v>70</v>
      </c>
      <c r="E1585">
        <v>2410210003</v>
      </c>
      <c r="F1585" t="s">
        <v>95</v>
      </c>
      <c r="G1585" t="s">
        <v>89</v>
      </c>
      <c r="H1585">
        <v>5.0667</v>
      </c>
      <c r="I1585">
        <v>3</v>
      </c>
      <c r="J1585">
        <v>8000</v>
      </c>
      <c r="K1585">
        <f>+VLOOKUP(E1585,Costos!$A$1:$I$716100,9,FALSE)</f>
        <v>4.9316240000000002</v>
      </c>
      <c r="L1585" t="str">
        <f t="shared" si="60"/>
        <v>241</v>
      </c>
      <c r="M1585" t="str">
        <f t="shared" si="61"/>
        <v>241021</v>
      </c>
      <c r="N1585" t="str">
        <f>IFERROR(IF(L1585="231","231",VLOOKUP(E1585,Materiales!$A$1:$G$37443,7,FALSE)),"N/A")</f>
        <v>Varios</v>
      </c>
    </row>
    <row r="1586" spans="1:14" x14ac:dyDescent="0.25">
      <c r="A1586">
        <v>2110020322</v>
      </c>
      <c r="B1586" t="s">
        <v>1107</v>
      </c>
      <c r="C1586">
        <v>2310180050</v>
      </c>
      <c r="D1586" t="s">
        <v>70</v>
      </c>
      <c r="E1586">
        <v>2410090246</v>
      </c>
      <c r="F1586" t="s">
        <v>108</v>
      </c>
      <c r="G1586" t="s">
        <v>89</v>
      </c>
      <c r="H1586">
        <v>6.9699999999999998E-2</v>
      </c>
      <c r="I1586">
        <v>3</v>
      </c>
      <c r="J1586">
        <v>8000</v>
      </c>
      <c r="K1586">
        <f>+VLOOKUP(E1586,Costos!$A$1:$I$716100,9,FALSE)</f>
        <v>147.971082</v>
      </c>
      <c r="L1586" t="str">
        <f t="shared" si="60"/>
        <v>241</v>
      </c>
      <c r="M1586" t="str">
        <f t="shared" si="61"/>
        <v>241009</v>
      </c>
      <c r="N1586" t="str">
        <f>IFERROR(IF(L1586="231","231",VLOOKUP(E1586,Materiales!$A$1:$G$37443,7,FALSE)),"N/A")</f>
        <v>Varios</v>
      </c>
    </row>
    <row r="1587" spans="1:14" x14ac:dyDescent="0.25">
      <c r="A1587">
        <v>2110020322</v>
      </c>
      <c r="B1587" t="s">
        <v>1107</v>
      </c>
      <c r="C1587">
        <v>2110020322</v>
      </c>
      <c r="D1587" t="s">
        <v>1107</v>
      </c>
      <c r="E1587">
        <v>2310210157</v>
      </c>
      <c r="F1587" t="s">
        <v>2536</v>
      </c>
      <c r="G1587" t="s">
        <v>36</v>
      </c>
      <c r="H1587">
        <v>8000</v>
      </c>
      <c r="I1587">
        <v>1</v>
      </c>
      <c r="J1587">
        <v>8000</v>
      </c>
      <c r="K1587">
        <f>+VLOOKUP(E1587,Costos!$A$1:$I$716100,9,FALSE)</f>
        <v>0.24389</v>
      </c>
      <c r="L1587" t="str">
        <f t="shared" si="60"/>
        <v>231</v>
      </c>
      <c r="M1587" t="str">
        <f t="shared" si="61"/>
        <v>231021</v>
      </c>
      <c r="N1587" t="str">
        <f>IFERROR(IF(L1587="231","231",VLOOKUP(E1587,Materiales!$A$1:$G$37443,7,FALSE)),"N/A")</f>
        <v>231</v>
      </c>
    </row>
    <row r="1588" spans="1:14" x14ac:dyDescent="0.25">
      <c r="A1588">
        <v>2110020322</v>
      </c>
      <c r="B1588" t="s">
        <v>1107</v>
      </c>
      <c r="C1588">
        <v>2310210157</v>
      </c>
      <c r="D1588" t="s">
        <v>2536</v>
      </c>
      <c r="E1588">
        <v>2310090499</v>
      </c>
      <c r="F1588" t="s">
        <v>2295</v>
      </c>
      <c r="G1588" t="s">
        <v>36</v>
      </c>
      <c r="H1588">
        <v>8000</v>
      </c>
      <c r="I1588">
        <v>2</v>
      </c>
      <c r="J1588">
        <v>8000</v>
      </c>
      <c r="K1588">
        <f>+VLOOKUP(E1588,Costos!$A$1:$I$716100,9,FALSE)</f>
        <v>5.7577999999999997E-2</v>
      </c>
      <c r="L1588" t="str">
        <f t="shared" si="60"/>
        <v>231</v>
      </c>
      <c r="M1588" t="str">
        <f t="shared" si="61"/>
        <v>231009</v>
      </c>
      <c r="N1588" t="str">
        <f>IFERROR(IF(L1588="231","231",VLOOKUP(E1588,Materiales!$A$1:$G$37443,7,FALSE)),"N/A")</f>
        <v>231</v>
      </c>
    </row>
    <row r="1589" spans="1:14" x14ac:dyDescent="0.25">
      <c r="A1589">
        <v>2110020322</v>
      </c>
      <c r="B1589" t="s">
        <v>1107</v>
      </c>
      <c r="C1589">
        <v>2310090499</v>
      </c>
      <c r="D1589" t="s">
        <v>2295</v>
      </c>
      <c r="E1589">
        <v>2410200005</v>
      </c>
      <c r="F1589" t="s">
        <v>3306</v>
      </c>
      <c r="G1589" t="s">
        <v>3152</v>
      </c>
      <c r="H1589">
        <v>4.0000000000000002E-4</v>
      </c>
      <c r="I1589">
        <v>3</v>
      </c>
      <c r="J1589">
        <v>8000</v>
      </c>
      <c r="K1589">
        <f>+VLOOKUP(E1589,Costos!$A$1:$I$716100,9,FALSE)</f>
        <v>26.802499999999998</v>
      </c>
      <c r="L1589" t="str">
        <f t="shared" si="60"/>
        <v>241</v>
      </c>
      <c r="M1589" t="str">
        <f t="shared" si="61"/>
        <v>241020</v>
      </c>
      <c r="N1589" t="str">
        <f>IFERROR(IF(L1589="231","231",VLOOKUP(E1589,Materiales!$A$1:$G$37443,7,FALSE)),"N/A")</f>
        <v>Varios</v>
      </c>
    </row>
    <row r="1590" spans="1:14" x14ac:dyDescent="0.25">
      <c r="A1590">
        <v>2110020322</v>
      </c>
      <c r="B1590" t="s">
        <v>1107</v>
      </c>
      <c r="C1590">
        <v>2310090499</v>
      </c>
      <c r="D1590" t="s">
        <v>2295</v>
      </c>
      <c r="E1590">
        <v>2410110108</v>
      </c>
      <c r="F1590" t="s">
        <v>3256</v>
      </c>
      <c r="G1590" t="s">
        <v>89</v>
      </c>
      <c r="H1590">
        <v>4.0000000000000001E-3</v>
      </c>
      <c r="I1590">
        <v>3</v>
      </c>
      <c r="J1590">
        <v>8000</v>
      </c>
      <c r="K1590">
        <f>+VLOOKUP(E1590,Costos!$A$1:$I$716100,9,FALSE)</f>
        <v>89.025000000000006</v>
      </c>
      <c r="L1590" t="str">
        <f t="shared" si="60"/>
        <v>241</v>
      </c>
      <c r="M1590" t="str">
        <f t="shared" si="61"/>
        <v>241011</v>
      </c>
      <c r="N1590" t="str">
        <f>IFERROR(IF(L1590="231","231",VLOOKUP(E1590,Materiales!$A$1:$G$37443,7,FALSE)),"N/A")</f>
        <v>tintas</v>
      </c>
    </row>
    <row r="1591" spans="1:14" x14ac:dyDescent="0.25">
      <c r="A1591">
        <v>2110020322</v>
      </c>
      <c r="B1591" t="s">
        <v>1107</v>
      </c>
      <c r="C1591">
        <v>2310090499</v>
      </c>
      <c r="D1591" t="s">
        <v>2295</v>
      </c>
      <c r="E1591">
        <v>2310090465</v>
      </c>
      <c r="F1591" t="s">
        <v>2280</v>
      </c>
      <c r="G1591" t="s">
        <v>36</v>
      </c>
      <c r="H1591">
        <v>8000</v>
      </c>
      <c r="I1591">
        <v>3</v>
      </c>
      <c r="J1591">
        <v>8000</v>
      </c>
      <c r="K1591">
        <f>+VLOOKUP(E1591,Costos!$A$1:$I$716100,9,FALSE)</f>
        <v>4.5412000000000001E-2</v>
      </c>
      <c r="L1591" t="str">
        <f t="shared" si="60"/>
        <v>231</v>
      </c>
      <c r="M1591" t="str">
        <f t="shared" si="61"/>
        <v>231009</v>
      </c>
      <c r="N1591" t="str">
        <f>IFERROR(IF(L1591="231","231",VLOOKUP(E1591,Materiales!$A$1:$G$37443,7,FALSE)),"N/A")</f>
        <v>231</v>
      </c>
    </row>
    <row r="1592" spans="1:14" x14ac:dyDescent="0.25">
      <c r="A1592">
        <v>2110020322</v>
      </c>
      <c r="B1592" t="s">
        <v>1107</v>
      </c>
      <c r="C1592">
        <v>2310090465</v>
      </c>
      <c r="D1592" t="s">
        <v>2280</v>
      </c>
      <c r="E1592">
        <v>2410090168</v>
      </c>
      <c r="F1592" t="s">
        <v>109</v>
      </c>
      <c r="G1592" t="s">
        <v>89</v>
      </c>
      <c r="H1592">
        <v>0.8</v>
      </c>
      <c r="I1592">
        <v>4</v>
      </c>
      <c r="J1592">
        <v>8000</v>
      </c>
      <c r="K1592">
        <f>+VLOOKUP(E1592,Costos!$A$1:$I$716100,9,FALSE)</f>
        <v>80.451431999999997</v>
      </c>
      <c r="L1592" t="str">
        <f t="shared" si="60"/>
        <v>241</v>
      </c>
      <c r="M1592" t="str">
        <f t="shared" si="61"/>
        <v>241009</v>
      </c>
      <c r="N1592" t="str">
        <f>IFERROR(IF(L1592="231","231",VLOOKUP(E1592,Materiales!$A$1:$G$37443,7,FALSE)),"N/A")</f>
        <v>Masterbach</v>
      </c>
    </row>
    <row r="1593" spans="1:14" x14ac:dyDescent="0.25">
      <c r="A1593">
        <v>2110020322</v>
      </c>
      <c r="B1593" t="s">
        <v>1107</v>
      </c>
      <c r="C1593">
        <v>2310090465</v>
      </c>
      <c r="D1593" t="s">
        <v>2280</v>
      </c>
      <c r="E1593">
        <v>2410290142</v>
      </c>
      <c r="F1593" t="s">
        <v>3337</v>
      </c>
      <c r="G1593" t="s">
        <v>89</v>
      </c>
      <c r="H1593">
        <v>40</v>
      </c>
      <c r="I1593">
        <v>4</v>
      </c>
      <c r="J1593">
        <v>8000</v>
      </c>
      <c r="K1593">
        <f>+VLOOKUP(E1593,Costos!$A$1:$I$716100,9,FALSE)</f>
        <v>6.1459729999999997</v>
      </c>
      <c r="L1593" t="str">
        <f t="shared" si="60"/>
        <v>241</v>
      </c>
      <c r="M1593" t="str">
        <f t="shared" si="61"/>
        <v>241029</v>
      </c>
      <c r="N1593" t="str">
        <f>IFERROR(IF(L1593="231","231",VLOOKUP(E1593,Materiales!$A$1:$G$37443,7,FALSE)),"N/A")</f>
        <v>Resinas</v>
      </c>
    </row>
    <row r="1594" spans="1:14" x14ac:dyDescent="0.25">
      <c r="A1594">
        <v>2110020322</v>
      </c>
      <c r="B1594" t="s">
        <v>1107</v>
      </c>
      <c r="C1594">
        <v>2310210157</v>
      </c>
      <c r="D1594" t="s">
        <v>2536</v>
      </c>
      <c r="E1594">
        <v>2310160246</v>
      </c>
      <c r="F1594" t="s">
        <v>2361</v>
      </c>
      <c r="G1594" t="s">
        <v>36</v>
      </c>
      <c r="H1594">
        <v>8000</v>
      </c>
      <c r="I1594">
        <v>2</v>
      </c>
      <c r="J1594">
        <v>8000</v>
      </c>
      <c r="K1594">
        <f>+VLOOKUP(E1594,Costos!$A$1:$I$716100,9,FALSE)</f>
        <v>2.5586000000000001E-2</v>
      </c>
      <c r="L1594" t="str">
        <f t="shared" si="60"/>
        <v>231</v>
      </c>
      <c r="M1594" t="str">
        <f t="shared" si="61"/>
        <v>231016</v>
      </c>
      <c r="N1594" t="str">
        <f>IFERROR(IF(L1594="231","231",VLOOKUP(E1594,Materiales!$A$1:$G$37443,7,FALSE)),"N/A")</f>
        <v>231</v>
      </c>
    </row>
    <row r="1595" spans="1:14" x14ac:dyDescent="0.25">
      <c r="A1595">
        <v>2110020322</v>
      </c>
      <c r="B1595" t="s">
        <v>1107</v>
      </c>
      <c r="C1595">
        <v>2310160246</v>
      </c>
      <c r="D1595" t="s">
        <v>2361</v>
      </c>
      <c r="E1595">
        <v>2410090168</v>
      </c>
      <c r="F1595" t="s">
        <v>109</v>
      </c>
      <c r="G1595" t="s">
        <v>89</v>
      </c>
      <c r="H1595">
        <v>0.32800000000000001</v>
      </c>
      <c r="I1595">
        <v>3</v>
      </c>
      <c r="J1595">
        <v>8000</v>
      </c>
      <c r="K1595">
        <f>+VLOOKUP(E1595,Costos!$A$1:$I$716100,9,FALSE)</f>
        <v>80.451431999999997</v>
      </c>
      <c r="L1595" t="str">
        <f t="shared" si="60"/>
        <v>241</v>
      </c>
      <c r="M1595" t="str">
        <f t="shared" si="61"/>
        <v>241009</v>
      </c>
      <c r="N1595" t="str">
        <f>IFERROR(IF(L1595="231","231",VLOOKUP(E1595,Materiales!$A$1:$G$37443,7,FALSE)),"N/A")</f>
        <v>Masterbach</v>
      </c>
    </row>
    <row r="1596" spans="1:14" x14ac:dyDescent="0.25">
      <c r="A1596">
        <v>2110020322</v>
      </c>
      <c r="B1596" t="s">
        <v>1107</v>
      </c>
      <c r="C1596">
        <v>2310160246</v>
      </c>
      <c r="D1596" t="s">
        <v>2361</v>
      </c>
      <c r="E1596">
        <v>2410290215</v>
      </c>
      <c r="F1596" t="s">
        <v>3343</v>
      </c>
      <c r="G1596" t="s">
        <v>89</v>
      </c>
      <c r="H1596">
        <v>16.64</v>
      </c>
      <c r="I1596">
        <v>3</v>
      </c>
      <c r="J1596">
        <v>8000</v>
      </c>
      <c r="K1596">
        <f>+VLOOKUP(E1596,Costos!$A$1:$I$716100,9,FALSE)</f>
        <v>6.9057969999999997</v>
      </c>
      <c r="L1596" t="str">
        <f t="shared" si="60"/>
        <v>241</v>
      </c>
      <c r="M1596" t="str">
        <f t="shared" si="61"/>
        <v>241029</v>
      </c>
      <c r="N1596" t="str">
        <f>IFERROR(IF(L1596="231","231",VLOOKUP(E1596,Materiales!$A$1:$G$37443,7,FALSE)),"N/A")</f>
        <v>Resinas</v>
      </c>
    </row>
    <row r="1597" spans="1:14" x14ac:dyDescent="0.25">
      <c r="A1597">
        <v>2110020322</v>
      </c>
      <c r="B1597" t="s">
        <v>1107</v>
      </c>
      <c r="C1597">
        <v>2310210157</v>
      </c>
      <c r="D1597" t="s">
        <v>2536</v>
      </c>
      <c r="E1597">
        <v>2310160256</v>
      </c>
      <c r="F1597" t="s">
        <v>2371</v>
      </c>
      <c r="G1597" t="s">
        <v>36</v>
      </c>
      <c r="H1597">
        <v>8000</v>
      </c>
      <c r="I1597">
        <v>2</v>
      </c>
      <c r="J1597">
        <v>8000</v>
      </c>
      <c r="K1597">
        <f>+VLOOKUP(E1597,Costos!$A$1:$I$716100,9,FALSE)</f>
        <v>1.6105000000000001E-2</v>
      </c>
      <c r="L1597" t="str">
        <f t="shared" si="60"/>
        <v>231</v>
      </c>
      <c r="M1597" t="str">
        <f t="shared" si="61"/>
        <v>231016</v>
      </c>
      <c r="N1597" t="str">
        <f>IFERROR(IF(L1597="231","231",VLOOKUP(E1597,Materiales!$A$1:$G$37443,7,FALSE)),"N/A")</f>
        <v>231</v>
      </c>
    </row>
    <row r="1598" spans="1:14" x14ac:dyDescent="0.25">
      <c r="A1598">
        <v>2110020322</v>
      </c>
      <c r="B1598" t="s">
        <v>1107</v>
      </c>
      <c r="C1598">
        <v>2310160256</v>
      </c>
      <c r="D1598" t="s">
        <v>2371</v>
      </c>
      <c r="E1598">
        <v>2410090168</v>
      </c>
      <c r="F1598" t="s">
        <v>109</v>
      </c>
      <c r="G1598" t="s">
        <v>89</v>
      </c>
      <c r="H1598">
        <v>0.2044</v>
      </c>
      <c r="I1598">
        <v>3</v>
      </c>
      <c r="J1598">
        <v>8000</v>
      </c>
      <c r="K1598">
        <f>+VLOOKUP(E1598,Costos!$A$1:$I$716100,9,FALSE)</f>
        <v>80.451431999999997</v>
      </c>
      <c r="L1598" t="str">
        <f t="shared" si="60"/>
        <v>241</v>
      </c>
      <c r="M1598" t="str">
        <f t="shared" si="61"/>
        <v>241009</v>
      </c>
      <c r="N1598" t="str">
        <f>IFERROR(IF(L1598="231","231",VLOOKUP(E1598,Materiales!$A$1:$G$37443,7,FALSE)),"N/A")</f>
        <v>Masterbach</v>
      </c>
    </row>
    <row r="1599" spans="1:14" x14ac:dyDescent="0.25">
      <c r="A1599">
        <v>2110020322</v>
      </c>
      <c r="B1599" t="s">
        <v>1107</v>
      </c>
      <c r="C1599">
        <v>2310160256</v>
      </c>
      <c r="D1599" t="s">
        <v>2371</v>
      </c>
      <c r="E1599">
        <v>2410290626</v>
      </c>
      <c r="F1599" t="s">
        <v>92</v>
      </c>
      <c r="G1599" t="s">
        <v>89</v>
      </c>
      <c r="H1599">
        <v>10.222200000000001</v>
      </c>
      <c r="I1599">
        <v>3</v>
      </c>
      <c r="J1599">
        <v>8000</v>
      </c>
      <c r="K1599">
        <f>+VLOOKUP(E1599,Costos!$A$1:$I$716100,9,FALSE)</f>
        <v>6.3063640000000003</v>
      </c>
      <c r="L1599" t="str">
        <f t="shared" si="60"/>
        <v>241</v>
      </c>
      <c r="M1599" t="str">
        <f t="shared" si="61"/>
        <v>241029</v>
      </c>
      <c r="N1599" t="str">
        <f>IFERROR(IF(L1599="231","231",VLOOKUP(E1599,Materiales!$A$1:$G$37443,7,FALSE)),"N/A")</f>
        <v>Resinas</v>
      </c>
    </row>
    <row r="1600" spans="1:14" x14ac:dyDescent="0.25">
      <c r="A1600">
        <v>2110020322</v>
      </c>
      <c r="B1600" t="s">
        <v>1107</v>
      </c>
      <c r="C1600">
        <v>2310210157</v>
      </c>
      <c r="D1600" t="s">
        <v>2536</v>
      </c>
      <c r="E1600">
        <v>2410170037</v>
      </c>
      <c r="F1600" t="s">
        <v>3279</v>
      </c>
      <c r="G1600" t="s">
        <v>36</v>
      </c>
      <c r="H1600">
        <v>8000</v>
      </c>
      <c r="I1600">
        <v>2</v>
      </c>
      <c r="J1600">
        <v>8000</v>
      </c>
      <c r="K1600">
        <f>+VLOOKUP(E1600,Costos!$A$1:$I$716100,9,FALSE)</f>
        <v>4.2382999999999997E-2</v>
      </c>
      <c r="L1600" t="str">
        <f t="shared" si="60"/>
        <v>241</v>
      </c>
      <c r="M1600" t="str">
        <f t="shared" si="61"/>
        <v>241017</v>
      </c>
      <c r="N1600" t="str">
        <f>IFERROR(IF(L1600="231","231",VLOOKUP(E1600,Materiales!$A$1:$G$37443,7,FALSE)),"N/A")</f>
        <v>Filtros</v>
      </c>
    </row>
    <row r="1601" spans="1:14" x14ac:dyDescent="0.25">
      <c r="A1601">
        <v>2110020322</v>
      </c>
      <c r="B1601" t="s">
        <v>1107</v>
      </c>
      <c r="C1601">
        <v>2310210157</v>
      </c>
      <c r="D1601" t="s">
        <v>2536</v>
      </c>
      <c r="E1601">
        <v>2410170233</v>
      </c>
      <c r="F1601" t="s">
        <v>3294</v>
      </c>
      <c r="G1601" t="s">
        <v>36</v>
      </c>
      <c r="H1601">
        <v>8000</v>
      </c>
      <c r="I1601">
        <v>2</v>
      </c>
      <c r="J1601">
        <v>8000</v>
      </c>
      <c r="K1601">
        <f>+VLOOKUP(E1601,Costos!$A$1:$I$716100,9,FALSE)</f>
        <v>2.9669999999999998E-2</v>
      </c>
      <c r="L1601" t="str">
        <f t="shared" si="60"/>
        <v>241</v>
      </c>
      <c r="M1601" t="str">
        <f t="shared" si="61"/>
        <v>241017</v>
      </c>
      <c r="N1601" t="str">
        <f>IFERROR(IF(L1601="231","231",VLOOKUP(E1601,Materiales!$A$1:$G$37443,7,FALSE)),"N/A")</f>
        <v>Puntas</v>
      </c>
    </row>
    <row r="1602" spans="1:14" x14ac:dyDescent="0.25">
      <c r="A1602">
        <v>2110020322</v>
      </c>
      <c r="B1602" t="s">
        <v>1107</v>
      </c>
      <c r="C1602">
        <v>2310210157</v>
      </c>
      <c r="D1602" t="s">
        <v>2536</v>
      </c>
      <c r="E1602">
        <v>2310180037</v>
      </c>
      <c r="F1602" t="s">
        <v>75</v>
      </c>
      <c r="G1602" t="s">
        <v>89</v>
      </c>
      <c r="H1602">
        <v>25.333300000000001</v>
      </c>
      <c r="I1602">
        <v>2</v>
      </c>
      <c r="J1602">
        <v>8000</v>
      </c>
      <c r="K1602">
        <f>+VLOOKUP(E1602,Costos!$A$1:$I$716100,9,FALSE)</f>
        <v>9.4198710000000005</v>
      </c>
      <c r="L1602" t="str">
        <f t="shared" si="60"/>
        <v>231</v>
      </c>
      <c r="M1602" t="str">
        <f t="shared" si="61"/>
        <v>231018</v>
      </c>
      <c r="N1602" t="str">
        <f>IFERROR(IF(L1602="231","231",VLOOKUP(E1602,Materiales!$A$1:$G$37443,7,FALSE)),"N/A")</f>
        <v>231</v>
      </c>
    </row>
    <row r="1603" spans="1:14" x14ac:dyDescent="0.25">
      <c r="A1603">
        <v>2110020322</v>
      </c>
      <c r="B1603" t="s">
        <v>1107</v>
      </c>
      <c r="C1603">
        <v>2310180037</v>
      </c>
      <c r="D1603" t="s">
        <v>75</v>
      </c>
      <c r="E1603">
        <v>2430450001</v>
      </c>
      <c r="F1603" t="s">
        <v>93</v>
      </c>
      <c r="G1603" t="s">
        <v>89</v>
      </c>
      <c r="H1603">
        <v>2.5333000000000001</v>
      </c>
      <c r="I1603">
        <v>3</v>
      </c>
      <c r="J1603">
        <v>8000</v>
      </c>
      <c r="K1603">
        <f>+VLOOKUP(E1603,Costos!$A$1:$I$716100,9,FALSE)</f>
        <v>6.0336119999999998</v>
      </c>
      <c r="L1603" t="str">
        <f t="shared" si="60"/>
        <v>243</v>
      </c>
      <c r="M1603" t="str">
        <f t="shared" si="61"/>
        <v>243045</v>
      </c>
      <c r="N1603" t="str">
        <f>IFERROR(IF(L1603="231","231",VLOOKUP(E1603,Materiales!$A$1:$G$37443,7,FALSE)),"N/A")</f>
        <v>Varios</v>
      </c>
    </row>
    <row r="1604" spans="1:14" x14ac:dyDescent="0.25">
      <c r="A1604">
        <v>2110020322</v>
      </c>
      <c r="B1604" t="s">
        <v>1107</v>
      </c>
      <c r="C1604">
        <v>2310180037</v>
      </c>
      <c r="D1604" t="s">
        <v>75</v>
      </c>
      <c r="E1604">
        <v>2310180048</v>
      </c>
      <c r="F1604" t="s">
        <v>94</v>
      </c>
      <c r="G1604" t="s">
        <v>89</v>
      </c>
      <c r="H1604">
        <v>3.1667000000000001</v>
      </c>
      <c r="I1604">
        <v>3</v>
      </c>
      <c r="J1604">
        <v>8000</v>
      </c>
      <c r="K1604">
        <f>+VLOOKUP(E1604,Costos!$A$1:$I$716100,9,FALSE)</f>
        <v>2.8371430000000002</v>
      </c>
      <c r="L1604" t="str">
        <f t="shared" si="60"/>
        <v>231</v>
      </c>
      <c r="M1604" t="str">
        <f t="shared" si="61"/>
        <v>231018</v>
      </c>
      <c r="N1604" t="str">
        <f>IFERROR(IF(L1604="231","231",VLOOKUP(E1604,Materiales!$A$1:$G$37443,7,FALSE)),"N/A")</f>
        <v>231</v>
      </c>
    </row>
    <row r="1605" spans="1:14" x14ac:dyDescent="0.25">
      <c r="A1605">
        <v>2110020322</v>
      </c>
      <c r="B1605" t="s">
        <v>1107</v>
      </c>
      <c r="C1605">
        <v>2310180048</v>
      </c>
      <c r="D1605" t="s">
        <v>94</v>
      </c>
      <c r="E1605">
        <v>2410210019</v>
      </c>
      <c r="F1605" t="s">
        <v>113</v>
      </c>
      <c r="G1605" t="s">
        <v>89</v>
      </c>
      <c r="H1605">
        <v>6.3299999999999995E-2</v>
      </c>
      <c r="I1605">
        <v>4</v>
      </c>
      <c r="J1605">
        <v>8000</v>
      </c>
      <c r="K1605">
        <f>+VLOOKUP(E1605,Costos!$A$1:$I$716100,9,FALSE)</f>
        <v>7.7568599999999996</v>
      </c>
      <c r="L1605" t="str">
        <f t="shared" si="60"/>
        <v>241</v>
      </c>
      <c r="M1605" t="str">
        <f t="shared" si="61"/>
        <v>241021</v>
      </c>
      <c r="N1605" t="str">
        <f>IFERROR(IF(L1605="231","231",VLOOKUP(E1605,Materiales!$A$1:$G$37443,7,FALSE)),"N/A")</f>
        <v>Varios</v>
      </c>
    </row>
    <row r="1606" spans="1:14" x14ac:dyDescent="0.25">
      <c r="A1606">
        <v>2110020322</v>
      </c>
      <c r="B1606" t="s">
        <v>1107</v>
      </c>
      <c r="C1606">
        <v>2310180048</v>
      </c>
      <c r="D1606" t="s">
        <v>94</v>
      </c>
      <c r="E1606">
        <v>2430930001</v>
      </c>
      <c r="F1606" t="s">
        <v>114</v>
      </c>
      <c r="G1606" t="s">
        <v>89</v>
      </c>
      <c r="H1606">
        <v>1.615</v>
      </c>
      <c r="I1606">
        <v>4</v>
      </c>
      <c r="J1606">
        <v>8000</v>
      </c>
      <c r="K1606">
        <f>+VLOOKUP(E1606,Costos!$A$1:$I$716100,9,FALSE)</f>
        <v>5.7966670000000002</v>
      </c>
      <c r="L1606" t="str">
        <f t="shared" si="60"/>
        <v>243</v>
      </c>
      <c r="M1606" t="str">
        <f t="shared" si="61"/>
        <v>243093</v>
      </c>
      <c r="N1606" t="str">
        <f>IFERROR(IF(L1606="231","231",VLOOKUP(E1606,Materiales!$A$1:$G$37443,7,FALSE)),"N/A")</f>
        <v>Alcohol</v>
      </c>
    </row>
    <row r="1607" spans="1:14" x14ac:dyDescent="0.25">
      <c r="A1607">
        <v>2110020322</v>
      </c>
      <c r="B1607" t="s">
        <v>1107</v>
      </c>
      <c r="C1607">
        <v>2310180048</v>
      </c>
      <c r="D1607" t="s">
        <v>94</v>
      </c>
      <c r="E1607">
        <v>2430880022</v>
      </c>
      <c r="F1607" t="s">
        <v>115</v>
      </c>
      <c r="G1607" t="s">
        <v>89</v>
      </c>
      <c r="H1607">
        <v>9.4999999999999998E-3</v>
      </c>
      <c r="I1607">
        <v>4</v>
      </c>
      <c r="J1607">
        <v>8000</v>
      </c>
      <c r="K1607">
        <f>+VLOOKUP(E1607,Costos!$A$1:$I$716100,9,FALSE)</f>
        <v>6.1924229999999998</v>
      </c>
      <c r="L1607" t="str">
        <f t="shared" si="60"/>
        <v>243</v>
      </c>
      <c r="M1607" t="str">
        <f t="shared" si="61"/>
        <v>243088</v>
      </c>
      <c r="N1607" t="str">
        <f>IFERROR(IF(L1607="231","231",VLOOKUP(E1607,Materiales!$A$1:$G$37443,7,FALSE)),"N/A")</f>
        <v>Varios</v>
      </c>
    </row>
    <row r="1608" spans="1:14" x14ac:dyDescent="0.25">
      <c r="A1608">
        <v>2110020322</v>
      </c>
      <c r="B1608" t="s">
        <v>1107</v>
      </c>
      <c r="C1608">
        <v>2310180037</v>
      </c>
      <c r="D1608" t="s">
        <v>75</v>
      </c>
      <c r="E1608">
        <v>2410210003</v>
      </c>
      <c r="F1608" t="s">
        <v>95</v>
      </c>
      <c r="G1608" t="s">
        <v>89</v>
      </c>
      <c r="H1608">
        <v>5.0667</v>
      </c>
      <c r="I1608">
        <v>3</v>
      </c>
      <c r="J1608">
        <v>8000</v>
      </c>
      <c r="K1608">
        <f>+VLOOKUP(E1608,Costos!$A$1:$I$716100,9,FALSE)</f>
        <v>4.9316240000000002</v>
      </c>
      <c r="L1608" t="str">
        <f t="shared" si="60"/>
        <v>241</v>
      </c>
      <c r="M1608" t="str">
        <f t="shared" si="61"/>
        <v>241021</v>
      </c>
      <c r="N1608" t="str">
        <f>IFERROR(IF(L1608="231","231",VLOOKUP(E1608,Materiales!$A$1:$G$37443,7,FALSE)),"N/A")</f>
        <v>Varios</v>
      </c>
    </row>
    <row r="1609" spans="1:14" x14ac:dyDescent="0.25">
      <c r="A1609">
        <v>2110020322</v>
      </c>
      <c r="B1609" t="s">
        <v>1107</v>
      </c>
      <c r="C1609">
        <v>2310180037</v>
      </c>
      <c r="D1609" t="s">
        <v>75</v>
      </c>
      <c r="E1609">
        <v>2410090268</v>
      </c>
      <c r="F1609" t="s">
        <v>97</v>
      </c>
      <c r="G1609" t="s">
        <v>89</v>
      </c>
      <c r="H1609">
        <v>5.0700000000000002E-2</v>
      </c>
      <c r="I1609">
        <v>3</v>
      </c>
      <c r="J1609">
        <v>8000</v>
      </c>
      <c r="K1609">
        <f>+VLOOKUP(E1609,Costos!$A$1:$I$716100,9,FALSE)</f>
        <v>126.46600100000001</v>
      </c>
      <c r="L1609" t="str">
        <f t="shared" si="60"/>
        <v>241</v>
      </c>
      <c r="M1609" t="str">
        <f t="shared" si="61"/>
        <v>241009</v>
      </c>
      <c r="N1609" t="str">
        <f>IFERROR(IF(L1609="231","231",VLOOKUP(E1609,Materiales!$A$1:$G$37443,7,FALSE)),"N/A")</f>
        <v>Spectra</v>
      </c>
    </row>
    <row r="1610" spans="1:14" x14ac:dyDescent="0.25">
      <c r="A1610">
        <v>2110020322</v>
      </c>
      <c r="B1610" t="s">
        <v>1107</v>
      </c>
      <c r="C1610">
        <v>2310180037</v>
      </c>
      <c r="D1610" t="s">
        <v>75</v>
      </c>
      <c r="E1610">
        <v>2410090269</v>
      </c>
      <c r="F1610" t="s">
        <v>98</v>
      </c>
      <c r="G1610" t="s">
        <v>89</v>
      </c>
      <c r="H1610">
        <v>0.44840000000000002</v>
      </c>
      <c r="I1610">
        <v>3</v>
      </c>
      <c r="J1610">
        <v>8000</v>
      </c>
      <c r="K1610">
        <f>+VLOOKUP(E1610,Costos!$A$1:$I$716100,9,FALSE)</f>
        <v>341.79997300000002</v>
      </c>
      <c r="L1610" t="str">
        <f t="shared" si="60"/>
        <v>241</v>
      </c>
      <c r="M1610" t="str">
        <f t="shared" si="61"/>
        <v>241009</v>
      </c>
      <c r="N1610" t="str">
        <f>IFERROR(IF(L1610="231","231",VLOOKUP(E1610,Materiales!$A$1:$G$37443,7,FALSE)),"N/A")</f>
        <v>Spectra</v>
      </c>
    </row>
    <row r="1611" spans="1:14" x14ac:dyDescent="0.25">
      <c r="A1611">
        <v>2110020322</v>
      </c>
      <c r="B1611" t="s">
        <v>1107</v>
      </c>
      <c r="C1611">
        <v>2110020322</v>
      </c>
      <c r="D1611" t="s">
        <v>1107</v>
      </c>
      <c r="E1611">
        <v>2310210158</v>
      </c>
      <c r="F1611" t="s">
        <v>2537</v>
      </c>
      <c r="G1611" t="s">
        <v>36</v>
      </c>
      <c r="H1611">
        <v>8000</v>
      </c>
      <c r="I1611">
        <v>1</v>
      </c>
      <c r="J1611">
        <v>8000</v>
      </c>
      <c r="K1611">
        <f>+VLOOKUP(E1611,Costos!$A$1:$I$716100,9,FALSE)</f>
        <v>0.22963900000000001</v>
      </c>
      <c r="L1611" t="str">
        <f t="shared" si="60"/>
        <v>231</v>
      </c>
      <c r="M1611" t="str">
        <f t="shared" si="61"/>
        <v>231021</v>
      </c>
      <c r="N1611" t="str">
        <f>IFERROR(IF(L1611="231","231",VLOOKUP(E1611,Materiales!$A$1:$G$37443,7,FALSE)),"N/A")</f>
        <v>231</v>
      </c>
    </row>
    <row r="1612" spans="1:14" x14ac:dyDescent="0.25">
      <c r="A1612">
        <v>2110020322</v>
      </c>
      <c r="B1612" t="s">
        <v>1107</v>
      </c>
      <c r="C1612">
        <v>2310210158</v>
      </c>
      <c r="D1612" t="s">
        <v>2537</v>
      </c>
      <c r="E1612">
        <v>2310090500</v>
      </c>
      <c r="F1612" t="s">
        <v>2296</v>
      </c>
      <c r="G1612" t="s">
        <v>36</v>
      </c>
      <c r="H1612">
        <v>8000</v>
      </c>
      <c r="I1612">
        <v>2</v>
      </c>
      <c r="J1612">
        <v>8000</v>
      </c>
      <c r="K1612">
        <f>+VLOOKUP(E1612,Costos!$A$1:$I$716100,9,FALSE)</f>
        <v>4.9265000000000003E-2</v>
      </c>
      <c r="L1612" t="str">
        <f t="shared" si="60"/>
        <v>231</v>
      </c>
      <c r="M1612" t="str">
        <f t="shared" si="61"/>
        <v>231009</v>
      </c>
      <c r="N1612" t="str">
        <f>IFERROR(IF(L1612="231","231",VLOOKUP(E1612,Materiales!$A$1:$G$37443,7,FALSE)),"N/A")</f>
        <v>231</v>
      </c>
    </row>
    <row r="1613" spans="1:14" x14ac:dyDescent="0.25">
      <c r="A1613">
        <v>2110020322</v>
      </c>
      <c r="B1613" t="s">
        <v>1107</v>
      </c>
      <c r="C1613">
        <v>2310090500</v>
      </c>
      <c r="D1613" t="s">
        <v>2296</v>
      </c>
      <c r="E1613">
        <v>2410110108</v>
      </c>
      <c r="F1613" t="s">
        <v>3256</v>
      </c>
      <c r="G1613" t="s">
        <v>89</v>
      </c>
      <c r="H1613">
        <v>4.0000000000000001E-3</v>
      </c>
      <c r="I1613">
        <v>3</v>
      </c>
      <c r="J1613">
        <v>8000</v>
      </c>
      <c r="K1613">
        <f>+VLOOKUP(E1613,Costos!$A$1:$I$716100,9,FALSE)</f>
        <v>89.025000000000006</v>
      </c>
      <c r="L1613" t="str">
        <f t="shared" si="60"/>
        <v>241</v>
      </c>
      <c r="M1613" t="str">
        <f t="shared" si="61"/>
        <v>241011</v>
      </c>
      <c r="N1613" t="str">
        <f>IFERROR(IF(L1613="231","231",VLOOKUP(E1613,Materiales!$A$1:$G$37443,7,FALSE)),"N/A")</f>
        <v>tintas</v>
      </c>
    </row>
    <row r="1614" spans="1:14" x14ac:dyDescent="0.25">
      <c r="A1614">
        <v>2110020322</v>
      </c>
      <c r="B1614" t="s">
        <v>1107</v>
      </c>
      <c r="C1614">
        <v>2310090500</v>
      </c>
      <c r="D1614" t="s">
        <v>2296</v>
      </c>
      <c r="E1614">
        <v>2410200005</v>
      </c>
      <c r="F1614" t="s">
        <v>3306</v>
      </c>
      <c r="G1614" t="s">
        <v>3152</v>
      </c>
      <c r="H1614">
        <v>4.0000000000000002E-4</v>
      </c>
      <c r="I1614">
        <v>3</v>
      </c>
      <c r="J1614">
        <v>8000</v>
      </c>
      <c r="K1614">
        <f>+VLOOKUP(E1614,Costos!$A$1:$I$716100,9,FALSE)</f>
        <v>26.802499999999998</v>
      </c>
      <c r="L1614" t="str">
        <f t="shared" si="60"/>
        <v>241</v>
      </c>
      <c r="M1614" t="str">
        <f t="shared" si="61"/>
        <v>241020</v>
      </c>
      <c r="N1614" t="str">
        <f>IFERROR(IF(L1614="231","231",VLOOKUP(E1614,Materiales!$A$1:$G$37443,7,FALSE)),"N/A")</f>
        <v>Varios</v>
      </c>
    </row>
    <row r="1615" spans="1:14" x14ac:dyDescent="0.25">
      <c r="A1615">
        <v>2110020322</v>
      </c>
      <c r="B1615" t="s">
        <v>1107</v>
      </c>
      <c r="C1615">
        <v>2310090500</v>
      </c>
      <c r="D1615" t="s">
        <v>2296</v>
      </c>
      <c r="E1615">
        <v>2310090466</v>
      </c>
      <c r="F1615" t="s">
        <v>2281</v>
      </c>
      <c r="G1615" t="s">
        <v>36</v>
      </c>
      <c r="H1615">
        <v>8000</v>
      </c>
      <c r="I1615">
        <v>3</v>
      </c>
      <c r="J1615">
        <v>8000</v>
      </c>
      <c r="K1615">
        <f>+VLOOKUP(E1615,Costos!$A$1:$I$716100,9,FALSE)</f>
        <v>4.4381999999999998E-2</v>
      </c>
      <c r="L1615" t="str">
        <f t="shared" si="60"/>
        <v>231</v>
      </c>
      <c r="M1615" t="str">
        <f t="shared" si="61"/>
        <v>231009</v>
      </c>
      <c r="N1615" t="str">
        <f>IFERROR(IF(L1615="231","231",VLOOKUP(E1615,Materiales!$A$1:$G$37443,7,FALSE)),"N/A")</f>
        <v>231</v>
      </c>
    </row>
    <row r="1616" spans="1:14" x14ac:dyDescent="0.25">
      <c r="A1616">
        <v>2110020322</v>
      </c>
      <c r="B1616" t="s">
        <v>1107</v>
      </c>
      <c r="C1616">
        <v>2310090466</v>
      </c>
      <c r="D1616" t="s">
        <v>2281</v>
      </c>
      <c r="E1616">
        <v>2410090298</v>
      </c>
      <c r="F1616" t="s">
        <v>106</v>
      </c>
      <c r="G1616" t="s">
        <v>89</v>
      </c>
      <c r="H1616">
        <v>0.63049999999999995</v>
      </c>
      <c r="I1616">
        <v>4</v>
      </c>
      <c r="J1616">
        <v>8000</v>
      </c>
      <c r="K1616">
        <f>+VLOOKUP(E1616,Costos!$A$1:$I$716100,9,FALSE)</f>
        <v>17.216037</v>
      </c>
      <c r="L1616" t="str">
        <f t="shared" si="60"/>
        <v>241</v>
      </c>
      <c r="M1616" t="str">
        <f t="shared" si="61"/>
        <v>241009</v>
      </c>
      <c r="N1616" t="str">
        <f>IFERROR(IF(L1616="231","231",VLOOKUP(E1616,Materiales!$A$1:$G$37443,7,FALSE)),"N/A")</f>
        <v>Masterbach</v>
      </c>
    </row>
    <row r="1617" spans="1:14" x14ac:dyDescent="0.25">
      <c r="A1617">
        <v>2110020322</v>
      </c>
      <c r="B1617" t="s">
        <v>1107</v>
      </c>
      <c r="C1617">
        <v>2310090466</v>
      </c>
      <c r="D1617" t="s">
        <v>2281</v>
      </c>
      <c r="E1617">
        <v>2410290142</v>
      </c>
      <c r="F1617" t="s">
        <v>3337</v>
      </c>
      <c r="G1617" t="s">
        <v>89</v>
      </c>
      <c r="H1617">
        <v>39.225000000000001</v>
      </c>
      <c r="I1617">
        <v>4</v>
      </c>
      <c r="J1617">
        <v>8000</v>
      </c>
      <c r="K1617">
        <f>+VLOOKUP(E1617,Costos!$A$1:$I$716100,9,FALSE)</f>
        <v>6.1459729999999997</v>
      </c>
      <c r="L1617" t="str">
        <f t="shared" si="60"/>
        <v>241</v>
      </c>
      <c r="M1617" t="str">
        <f t="shared" si="61"/>
        <v>241029</v>
      </c>
      <c r="N1617" t="str">
        <f>IFERROR(IF(L1617="231","231",VLOOKUP(E1617,Materiales!$A$1:$G$37443,7,FALSE)),"N/A")</f>
        <v>Resinas</v>
      </c>
    </row>
    <row r="1618" spans="1:14" x14ac:dyDescent="0.25">
      <c r="A1618">
        <v>2110020322</v>
      </c>
      <c r="B1618" t="s">
        <v>1107</v>
      </c>
      <c r="C1618">
        <v>2310210158</v>
      </c>
      <c r="D1618" t="s">
        <v>2537</v>
      </c>
      <c r="E1618">
        <v>2310160247</v>
      </c>
      <c r="F1618" t="s">
        <v>2362</v>
      </c>
      <c r="G1618" t="s">
        <v>36</v>
      </c>
      <c r="H1618">
        <v>8000</v>
      </c>
      <c r="I1618">
        <v>2</v>
      </c>
      <c r="J1618">
        <v>8000</v>
      </c>
      <c r="K1618">
        <f>+VLOOKUP(E1618,Costos!$A$1:$I$716100,9,FALSE)</f>
        <v>2.5097999999999999E-2</v>
      </c>
      <c r="L1618" t="str">
        <f t="shared" si="60"/>
        <v>231</v>
      </c>
      <c r="M1618" t="str">
        <f t="shared" si="61"/>
        <v>231016</v>
      </c>
      <c r="N1618" t="str">
        <f>IFERROR(IF(L1618="231","231",VLOOKUP(E1618,Materiales!$A$1:$G$37443,7,FALSE)),"N/A")</f>
        <v>231</v>
      </c>
    </row>
    <row r="1619" spans="1:14" x14ac:dyDescent="0.25">
      <c r="A1619">
        <v>2110020322</v>
      </c>
      <c r="B1619" t="s">
        <v>1107</v>
      </c>
      <c r="C1619">
        <v>2310160247</v>
      </c>
      <c r="D1619" t="s">
        <v>2362</v>
      </c>
      <c r="E1619">
        <v>2410090298</v>
      </c>
      <c r="F1619" t="s">
        <v>106</v>
      </c>
      <c r="G1619" t="s">
        <v>89</v>
      </c>
      <c r="H1619">
        <v>0.32800000000000001</v>
      </c>
      <c r="I1619">
        <v>3</v>
      </c>
      <c r="J1619">
        <v>8000</v>
      </c>
      <c r="K1619">
        <f>+VLOOKUP(E1619,Costos!$A$1:$I$716100,9,FALSE)</f>
        <v>17.216037</v>
      </c>
      <c r="L1619" t="str">
        <f t="shared" si="60"/>
        <v>241</v>
      </c>
      <c r="M1619" t="str">
        <f t="shared" si="61"/>
        <v>241009</v>
      </c>
      <c r="N1619" t="str">
        <f>IFERROR(IF(L1619="231","231",VLOOKUP(E1619,Materiales!$A$1:$G$37443,7,FALSE)),"N/A")</f>
        <v>Masterbach</v>
      </c>
    </row>
    <row r="1620" spans="1:14" x14ac:dyDescent="0.25">
      <c r="A1620">
        <v>2110020322</v>
      </c>
      <c r="B1620" t="s">
        <v>1107</v>
      </c>
      <c r="C1620">
        <v>2310160247</v>
      </c>
      <c r="D1620" t="s">
        <v>2362</v>
      </c>
      <c r="E1620">
        <v>2410290215</v>
      </c>
      <c r="F1620" t="s">
        <v>3343</v>
      </c>
      <c r="G1620" t="s">
        <v>89</v>
      </c>
      <c r="H1620">
        <v>16.64</v>
      </c>
      <c r="I1620">
        <v>3</v>
      </c>
      <c r="J1620">
        <v>8000</v>
      </c>
      <c r="K1620">
        <f>+VLOOKUP(E1620,Costos!$A$1:$I$716100,9,FALSE)</f>
        <v>6.9057969999999997</v>
      </c>
      <c r="L1620" t="str">
        <f t="shared" si="60"/>
        <v>241</v>
      </c>
      <c r="M1620" t="str">
        <f t="shared" si="61"/>
        <v>241029</v>
      </c>
      <c r="N1620" t="str">
        <f>IFERROR(IF(L1620="231","231",VLOOKUP(E1620,Materiales!$A$1:$G$37443,7,FALSE)),"N/A")</f>
        <v>Resinas</v>
      </c>
    </row>
    <row r="1621" spans="1:14" x14ac:dyDescent="0.25">
      <c r="A1621">
        <v>2110020322</v>
      </c>
      <c r="B1621" t="s">
        <v>1107</v>
      </c>
      <c r="C1621">
        <v>2310210158</v>
      </c>
      <c r="D1621" t="s">
        <v>2537</v>
      </c>
      <c r="E1621">
        <v>2310160257</v>
      </c>
      <c r="F1621" t="s">
        <v>2372</v>
      </c>
      <c r="G1621" t="s">
        <v>36</v>
      </c>
      <c r="H1621">
        <v>8000</v>
      </c>
      <c r="I1621">
        <v>2</v>
      </c>
      <c r="J1621">
        <v>8000</v>
      </c>
      <c r="K1621">
        <f>+VLOOKUP(E1621,Costos!$A$1:$I$716100,9,FALSE)</f>
        <v>1.3304E-2</v>
      </c>
      <c r="L1621" t="str">
        <f t="shared" si="60"/>
        <v>231</v>
      </c>
      <c r="M1621" t="str">
        <f t="shared" si="61"/>
        <v>231016</v>
      </c>
      <c r="N1621" t="str">
        <f>IFERROR(IF(L1621="231","231",VLOOKUP(E1621,Materiales!$A$1:$G$37443,7,FALSE)),"N/A")</f>
        <v>231</v>
      </c>
    </row>
    <row r="1622" spans="1:14" x14ac:dyDescent="0.25">
      <c r="A1622">
        <v>2110020322</v>
      </c>
      <c r="B1622" t="s">
        <v>1107</v>
      </c>
      <c r="C1622">
        <v>2310160257</v>
      </c>
      <c r="D1622" t="s">
        <v>2372</v>
      </c>
      <c r="E1622">
        <v>2410090298</v>
      </c>
      <c r="F1622" t="s">
        <v>106</v>
      </c>
      <c r="G1622" t="s">
        <v>89</v>
      </c>
      <c r="H1622">
        <v>0.2044</v>
      </c>
      <c r="I1622">
        <v>3</v>
      </c>
      <c r="J1622">
        <v>8000</v>
      </c>
      <c r="K1622">
        <f>+VLOOKUP(E1622,Costos!$A$1:$I$716100,9,FALSE)</f>
        <v>17.216037</v>
      </c>
      <c r="L1622" t="str">
        <f t="shared" si="60"/>
        <v>241</v>
      </c>
      <c r="M1622" t="str">
        <f t="shared" si="61"/>
        <v>241009</v>
      </c>
      <c r="N1622" t="str">
        <f>IFERROR(IF(L1622="231","231",VLOOKUP(E1622,Materiales!$A$1:$G$37443,7,FALSE)),"N/A")</f>
        <v>Masterbach</v>
      </c>
    </row>
    <row r="1623" spans="1:14" x14ac:dyDescent="0.25">
      <c r="A1623">
        <v>2110020322</v>
      </c>
      <c r="B1623" t="s">
        <v>1107</v>
      </c>
      <c r="C1623">
        <v>2310160257</v>
      </c>
      <c r="D1623" t="s">
        <v>2372</v>
      </c>
      <c r="E1623">
        <v>2410290626</v>
      </c>
      <c r="F1623" t="s">
        <v>92</v>
      </c>
      <c r="G1623" t="s">
        <v>89</v>
      </c>
      <c r="H1623">
        <v>10.222200000000001</v>
      </c>
      <c r="I1623">
        <v>3</v>
      </c>
      <c r="J1623">
        <v>8000</v>
      </c>
      <c r="K1623">
        <f>+VLOOKUP(E1623,Costos!$A$1:$I$716100,9,FALSE)</f>
        <v>6.3063640000000003</v>
      </c>
      <c r="L1623" t="str">
        <f t="shared" si="60"/>
        <v>241</v>
      </c>
      <c r="M1623" t="str">
        <f t="shared" si="61"/>
        <v>241029</v>
      </c>
      <c r="N1623" t="str">
        <f>IFERROR(IF(L1623="231","231",VLOOKUP(E1623,Materiales!$A$1:$G$37443,7,FALSE)),"N/A")</f>
        <v>Resinas</v>
      </c>
    </row>
    <row r="1624" spans="1:14" x14ac:dyDescent="0.25">
      <c r="A1624">
        <v>2110020322</v>
      </c>
      <c r="B1624" t="s">
        <v>1107</v>
      </c>
      <c r="C1624">
        <v>2310210158</v>
      </c>
      <c r="D1624" t="s">
        <v>2537</v>
      </c>
      <c r="E1624">
        <v>2410170037</v>
      </c>
      <c r="F1624" t="s">
        <v>3279</v>
      </c>
      <c r="G1624" t="s">
        <v>36</v>
      </c>
      <c r="H1624">
        <v>8000</v>
      </c>
      <c r="I1624">
        <v>2</v>
      </c>
      <c r="J1624">
        <v>8000</v>
      </c>
      <c r="K1624">
        <f>+VLOOKUP(E1624,Costos!$A$1:$I$716100,9,FALSE)</f>
        <v>4.2382999999999997E-2</v>
      </c>
      <c r="L1624" t="str">
        <f t="shared" si="60"/>
        <v>241</v>
      </c>
      <c r="M1624" t="str">
        <f t="shared" si="61"/>
        <v>241017</v>
      </c>
      <c r="N1624" t="str">
        <f>IFERROR(IF(L1624="231","231",VLOOKUP(E1624,Materiales!$A$1:$G$37443,7,FALSE)),"N/A")</f>
        <v>Filtros</v>
      </c>
    </row>
    <row r="1625" spans="1:14" x14ac:dyDescent="0.25">
      <c r="A1625">
        <v>2110020322</v>
      </c>
      <c r="B1625" t="s">
        <v>1107</v>
      </c>
      <c r="C1625">
        <v>2310210158</v>
      </c>
      <c r="D1625" t="s">
        <v>2537</v>
      </c>
      <c r="E1625">
        <v>2410170233</v>
      </c>
      <c r="F1625" t="s">
        <v>3294</v>
      </c>
      <c r="G1625" t="s">
        <v>36</v>
      </c>
      <c r="H1625">
        <v>8000</v>
      </c>
      <c r="I1625">
        <v>2</v>
      </c>
      <c r="J1625">
        <v>8000</v>
      </c>
      <c r="K1625">
        <f>+VLOOKUP(E1625,Costos!$A$1:$I$716100,9,FALSE)</f>
        <v>2.9669999999999998E-2</v>
      </c>
      <c r="L1625" t="str">
        <f t="shared" si="60"/>
        <v>241</v>
      </c>
      <c r="M1625" t="str">
        <f t="shared" si="61"/>
        <v>241017</v>
      </c>
      <c r="N1625" t="str">
        <f>IFERROR(IF(L1625="231","231",VLOOKUP(E1625,Materiales!$A$1:$G$37443,7,FALSE)),"N/A")</f>
        <v>Puntas</v>
      </c>
    </row>
    <row r="1626" spans="1:14" x14ac:dyDescent="0.25">
      <c r="A1626">
        <v>2110020322</v>
      </c>
      <c r="B1626" t="s">
        <v>1107</v>
      </c>
      <c r="C1626">
        <v>2310210158</v>
      </c>
      <c r="D1626" t="s">
        <v>2537</v>
      </c>
      <c r="E1626">
        <v>2310180047</v>
      </c>
      <c r="F1626" t="s">
        <v>66</v>
      </c>
      <c r="G1626" t="s">
        <v>89</v>
      </c>
      <c r="H1626">
        <v>25.333300000000001</v>
      </c>
      <c r="I1626">
        <v>2</v>
      </c>
      <c r="J1626">
        <v>8000</v>
      </c>
      <c r="K1626">
        <f>+VLOOKUP(E1626,Costos!$A$1:$I$716100,9,FALSE)</f>
        <v>8.9597829999999998</v>
      </c>
      <c r="L1626" t="str">
        <f t="shared" si="60"/>
        <v>231</v>
      </c>
      <c r="M1626" t="str">
        <f t="shared" si="61"/>
        <v>231018</v>
      </c>
      <c r="N1626" t="str">
        <f>IFERROR(IF(L1626="231","231",VLOOKUP(E1626,Materiales!$A$1:$G$37443,7,FALSE)),"N/A")</f>
        <v>231</v>
      </c>
    </row>
    <row r="1627" spans="1:14" x14ac:dyDescent="0.25">
      <c r="A1627">
        <v>2110020322</v>
      </c>
      <c r="B1627" t="s">
        <v>1107</v>
      </c>
      <c r="C1627">
        <v>2310180047</v>
      </c>
      <c r="D1627" t="s">
        <v>66</v>
      </c>
      <c r="E1627">
        <v>2430450001</v>
      </c>
      <c r="F1627" t="s">
        <v>93</v>
      </c>
      <c r="G1627" t="s">
        <v>89</v>
      </c>
      <c r="H1627">
        <v>2.5333000000000001</v>
      </c>
      <c r="I1627">
        <v>3</v>
      </c>
      <c r="J1627">
        <v>8000</v>
      </c>
      <c r="K1627">
        <f>+VLOOKUP(E1627,Costos!$A$1:$I$716100,9,FALSE)</f>
        <v>6.0336119999999998</v>
      </c>
      <c r="L1627" t="str">
        <f t="shared" si="60"/>
        <v>243</v>
      </c>
      <c r="M1627" t="str">
        <f t="shared" si="61"/>
        <v>243045</v>
      </c>
      <c r="N1627" t="str">
        <f>IFERROR(IF(L1627="231","231",VLOOKUP(E1627,Materiales!$A$1:$G$37443,7,FALSE)),"N/A")</f>
        <v>Varios</v>
      </c>
    </row>
    <row r="1628" spans="1:14" x14ac:dyDescent="0.25">
      <c r="A1628">
        <v>2110020322</v>
      </c>
      <c r="B1628" t="s">
        <v>1107</v>
      </c>
      <c r="C1628">
        <v>2310180047</v>
      </c>
      <c r="D1628" t="s">
        <v>66</v>
      </c>
      <c r="E1628">
        <v>2310180048</v>
      </c>
      <c r="F1628" t="s">
        <v>94</v>
      </c>
      <c r="G1628" t="s">
        <v>89</v>
      </c>
      <c r="H1628">
        <v>3.1667000000000001</v>
      </c>
      <c r="I1628">
        <v>3</v>
      </c>
      <c r="J1628">
        <v>8000</v>
      </c>
      <c r="K1628">
        <f>+VLOOKUP(E1628,Costos!$A$1:$I$716100,9,FALSE)</f>
        <v>2.8371430000000002</v>
      </c>
      <c r="L1628" t="str">
        <f t="shared" si="60"/>
        <v>231</v>
      </c>
      <c r="M1628" t="str">
        <f t="shared" si="61"/>
        <v>231018</v>
      </c>
      <c r="N1628" t="str">
        <f>IFERROR(IF(L1628="231","231",VLOOKUP(E1628,Materiales!$A$1:$G$37443,7,FALSE)),"N/A")</f>
        <v>231</v>
      </c>
    </row>
    <row r="1629" spans="1:14" x14ac:dyDescent="0.25">
      <c r="A1629">
        <v>2110020322</v>
      </c>
      <c r="B1629" t="s">
        <v>1107</v>
      </c>
      <c r="C1629">
        <v>2310180048</v>
      </c>
      <c r="D1629" t="s">
        <v>94</v>
      </c>
      <c r="E1629">
        <v>2410210019</v>
      </c>
      <c r="F1629" t="s">
        <v>113</v>
      </c>
      <c r="G1629" t="s">
        <v>89</v>
      </c>
      <c r="H1629">
        <v>6.3299999999999995E-2</v>
      </c>
      <c r="I1629">
        <v>4</v>
      </c>
      <c r="J1629">
        <v>8000</v>
      </c>
      <c r="K1629">
        <f>+VLOOKUP(E1629,Costos!$A$1:$I$716100,9,FALSE)</f>
        <v>7.7568599999999996</v>
      </c>
      <c r="L1629" t="str">
        <f t="shared" si="60"/>
        <v>241</v>
      </c>
      <c r="M1629" t="str">
        <f t="shared" si="61"/>
        <v>241021</v>
      </c>
      <c r="N1629" t="str">
        <f>IFERROR(IF(L1629="231","231",VLOOKUP(E1629,Materiales!$A$1:$G$37443,7,FALSE)),"N/A")</f>
        <v>Varios</v>
      </c>
    </row>
    <row r="1630" spans="1:14" x14ac:dyDescent="0.25">
      <c r="A1630">
        <v>2110020322</v>
      </c>
      <c r="B1630" t="s">
        <v>1107</v>
      </c>
      <c r="C1630">
        <v>2310180048</v>
      </c>
      <c r="D1630" t="s">
        <v>94</v>
      </c>
      <c r="E1630">
        <v>2430930001</v>
      </c>
      <c r="F1630" t="s">
        <v>114</v>
      </c>
      <c r="G1630" t="s">
        <v>89</v>
      </c>
      <c r="H1630">
        <v>1.615</v>
      </c>
      <c r="I1630">
        <v>4</v>
      </c>
      <c r="J1630">
        <v>8000</v>
      </c>
      <c r="K1630">
        <f>+VLOOKUP(E1630,Costos!$A$1:$I$716100,9,FALSE)</f>
        <v>5.7966670000000002</v>
      </c>
      <c r="L1630" t="str">
        <f t="shared" si="60"/>
        <v>243</v>
      </c>
      <c r="M1630" t="str">
        <f t="shared" si="61"/>
        <v>243093</v>
      </c>
      <c r="N1630" t="str">
        <f>IFERROR(IF(L1630="231","231",VLOOKUP(E1630,Materiales!$A$1:$G$37443,7,FALSE)),"N/A")</f>
        <v>Alcohol</v>
      </c>
    </row>
    <row r="1631" spans="1:14" x14ac:dyDescent="0.25">
      <c r="A1631">
        <v>2110020322</v>
      </c>
      <c r="B1631" t="s">
        <v>1107</v>
      </c>
      <c r="C1631">
        <v>2310180048</v>
      </c>
      <c r="D1631" t="s">
        <v>94</v>
      </c>
      <c r="E1631">
        <v>2430880022</v>
      </c>
      <c r="F1631" t="s">
        <v>115</v>
      </c>
      <c r="G1631" t="s">
        <v>89</v>
      </c>
      <c r="H1631">
        <v>9.4999999999999998E-3</v>
      </c>
      <c r="I1631">
        <v>4</v>
      </c>
      <c r="J1631">
        <v>8000</v>
      </c>
      <c r="K1631">
        <f>+VLOOKUP(E1631,Costos!$A$1:$I$716100,9,FALSE)</f>
        <v>6.1924229999999998</v>
      </c>
      <c r="L1631" t="str">
        <f t="shared" si="60"/>
        <v>243</v>
      </c>
      <c r="M1631" t="str">
        <f t="shared" si="61"/>
        <v>243088</v>
      </c>
      <c r="N1631" t="str">
        <f>IFERROR(IF(L1631="231","231",VLOOKUP(E1631,Materiales!$A$1:$G$37443,7,FALSE)),"N/A")</f>
        <v>Varios</v>
      </c>
    </row>
    <row r="1632" spans="1:14" x14ac:dyDescent="0.25">
      <c r="A1632">
        <v>2110020322</v>
      </c>
      <c r="B1632" t="s">
        <v>1107</v>
      </c>
      <c r="C1632">
        <v>2310180047</v>
      </c>
      <c r="D1632" t="s">
        <v>66</v>
      </c>
      <c r="E1632">
        <v>2410210003</v>
      </c>
      <c r="F1632" t="s">
        <v>95</v>
      </c>
      <c r="G1632" t="s">
        <v>89</v>
      </c>
      <c r="H1632">
        <v>5.0667</v>
      </c>
      <c r="I1632">
        <v>3</v>
      </c>
      <c r="J1632">
        <v>8000</v>
      </c>
      <c r="K1632">
        <f>+VLOOKUP(E1632,Costos!$A$1:$I$716100,9,FALSE)</f>
        <v>4.9316240000000002</v>
      </c>
      <c r="L1632" t="str">
        <f t="shared" si="60"/>
        <v>241</v>
      </c>
      <c r="M1632" t="str">
        <f t="shared" si="61"/>
        <v>241021</v>
      </c>
      <c r="N1632" t="str">
        <f>IFERROR(IF(L1632="231","231",VLOOKUP(E1632,Materiales!$A$1:$G$37443,7,FALSE)),"N/A")</f>
        <v>Varios</v>
      </c>
    </row>
    <row r="1633" spans="1:14" x14ac:dyDescent="0.25">
      <c r="A1633">
        <v>2110020322</v>
      </c>
      <c r="B1633" t="s">
        <v>1107</v>
      </c>
      <c r="C1633">
        <v>2310180047</v>
      </c>
      <c r="D1633" t="s">
        <v>66</v>
      </c>
      <c r="E1633">
        <v>2410090267</v>
      </c>
      <c r="F1633" t="s">
        <v>96</v>
      </c>
      <c r="G1633" t="s">
        <v>89</v>
      </c>
      <c r="H1633">
        <v>3.3399999999999999E-2</v>
      </c>
      <c r="I1633">
        <v>3</v>
      </c>
      <c r="J1633">
        <v>8000</v>
      </c>
      <c r="K1633">
        <f>+VLOOKUP(E1633,Costos!$A$1:$I$716100,9,FALSE)</f>
        <v>123.04801999999999</v>
      </c>
      <c r="L1633" t="str">
        <f t="shared" si="60"/>
        <v>241</v>
      </c>
      <c r="M1633" t="str">
        <f t="shared" si="61"/>
        <v>241009</v>
      </c>
      <c r="N1633" t="str">
        <f>IFERROR(IF(L1633="231","231",VLOOKUP(E1633,Materiales!$A$1:$G$37443,7,FALSE)),"N/A")</f>
        <v>Spectra</v>
      </c>
    </row>
    <row r="1634" spans="1:14" x14ac:dyDescent="0.25">
      <c r="A1634">
        <v>2110020322</v>
      </c>
      <c r="B1634" t="s">
        <v>1107</v>
      </c>
      <c r="C1634">
        <v>2310180047</v>
      </c>
      <c r="D1634" t="s">
        <v>66</v>
      </c>
      <c r="E1634">
        <v>2410090266</v>
      </c>
      <c r="F1634" t="s">
        <v>100</v>
      </c>
      <c r="G1634" t="s">
        <v>89</v>
      </c>
      <c r="H1634">
        <v>0.89170000000000005</v>
      </c>
      <c r="I1634">
        <v>3</v>
      </c>
      <c r="J1634">
        <v>8000</v>
      </c>
      <c r="K1634">
        <f>+VLOOKUP(E1634,Costos!$A$1:$I$716100,9,FALSE)</f>
        <v>160.80131600000001</v>
      </c>
      <c r="L1634" t="str">
        <f t="shared" ref="L1634:L1697" si="62">+LEFT(E1634,3)</f>
        <v>241</v>
      </c>
      <c r="M1634" t="str">
        <f t="shared" ref="M1634:M1697" si="63">+LEFT(E1634,6)</f>
        <v>241009</v>
      </c>
      <c r="N1634" t="str">
        <f>IFERROR(IF(L1634="231","231",VLOOKUP(E1634,Materiales!$A$1:$G$37443,7,FALSE)),"N/A")</f>
        <v>Spectra</v>
      </c>
    </row>
    <row r="1635" spans="1:14" x14ac:dyDescent="0.25">
      <c r="A1635">
        <v>2110020322</v>
      </c>
      <c r="B1635" t="s">
        <v>1107</v>
      </c>
      <c r="C1635">
        <v>2110020322</v>
      </c>
      <c r="D1635" t="s">
        <v>1107</v>
      </c>
      <c r="E1635">
        <v>2310210160</v>
      </c>
      <c r="F1635" t="s">
        <v>2539</v>
      </c>
      <c r="G1635" t="s">
        <v>36</v>
      </c>
      <c r="H1635">
        <v>8000</v>
      </c>
      <c r="I1635">
        <v>1</v>
      </c>
      <c r="J1635">
        <v>8000</v>
      </c>
      <c r="K1635">
        <f>+VLOOKUP(E1635,Costos!$A$1:$I$716100,9,FALSE)</f>
        <v>0.22573099999999999</v>
      </c>
      <c r="L1635" t="str">
        <f t="shared" si="62"/>
        <v>231</v>
      </c>
      <c r="M1635" t="str">
        <f t="shared" si="63"/>
        <v>231021</v>
      </c>
      <c r="N1635" t="str">
        <f>IFERROR(IF(L1635="231","231",VLOOKUP(E1635,Materiales!$A$1:$G$37443,7,FALSE)),"N/A")</f>
        <v>231</v>
      </c>
    </row>
    <row r="1636" spans="1:14" x14ac:dyDescent="0.25">
      <c r="A1636">
        <v>2110020322</v>
      </c>
      <c r="B1636" t="s">
        <v>1107</v>
      </c>
      <c r="C1636">
        <v>2310210160</v>
      </c>
      <c r="D1636" t="s">
        <v>2539</v>
      </c>
      <c r="E1636">
        <v>2410170037</v>
      </c>
      <c r="F1636" t="s">
        <v>3279</v>
      </c>
      <c r="G1636" t="s">
        <v>36</v>
      </c>
      <c r="H1636">
        <v>8000</v>
      </c>
      <c r="I1636">
        <v>2</v>
      </c>
      <c r="J1636">
        <v>8000</v>
      </c>
      <c r="K1636">
        <f>+VLOOKUP(E1636,Costos!$A$1:$I$716100,9,FALSE)</f>
        <v>4.2382999999999997E-2</v>
      </c>
      <c r="L1636" t="str">
        <f t="shared" si="62"/>
        <v>241</v>
      </c>
      <c r="M1636" t="str">
        <f t="shared" si="63"/>
        <v>241017</v>
      </c>
      <c r="N1636" t="str">
        <f>IFERROR(IF(L1636="231","231",VLOOKUP(E1636,Materiales!$A$1:$G$37443,7,FALSE)),"N/A")</f>
        <v>Filtros</v>
      </c>
    </row>
    <row r="1637" spans="1:14" x14ac:dyDescent="0.25">
      <c r="A1637">
        <v>2110020322</v>
      </c>
      <c r="B1637" t="s">
        <v>1107</v>
      </c>
      <c r="C1637">
        <v>2310210160</v>
      </c>
      <c r="D1637" t="s">
        <v>2539</v>
      </c>
      <c r="E1637">
        <v>2410170233</v>
      </c>
      <c r="F1637" t="s">
        <v>3294</v>
      </c>
      <c r="G1637" t="s">
        <v>36</v>
      </c>
      <c r="H1637">
        <v>8000</v>
      </c>
      <c r="I1637">
        <v>2</v>
      </c>
      <c r="J1637">
        <v>8000</v>
      </c>
      <c r="K1637">
        <f>+VLOOKUP(E1637,Costos!$A$1:$I$716100,9,FALSE)</f>
        <v>2.9669999999999998E-2</v>
      </c>
      <c r="L1637" t="str">
        <f t="shared" si="62"/>
        <v>241</v>
      </c>
      <c r="M1637" t="str">
        <f t="shared" si="63"/>
        <v>241017</v>
      </c>
      <c r="N1637" t="str">
        <f>IFERROR(IF(L1637="231","231",VLOOKUP(E1637,Materiales!$A$1:$G$37443,7,FALSE)),"N/A")</f>
        <v>Puntas</v>
      </c>
    </row>
    <row r="1638" spans="1:14" x14ac:dyDescent="0.25">
      <c r="A1638">
        <v>2110020322</v>
      </c>
      <c r="B1638" t="s">
        <v>1107</v>
      </c>
      <c r="C1638">
        <v>2310210160</v>
      </c>
      <c r="D1638" t="s">
        <v>2539</v>
      </c>
      <c r="E1638">
        <v>2310090501</v>
      </c>
      <c r="F1638" t="s">
        <v>2297</v>
      </c>
      <c r="G1638" t="s">
        <v>36</v>
      </c>
      <c r="H1638">
        <v>8000</v>
      </c>
      <c r="I1638">
        <v>2</v>
      </c>
      <c r="J1638">
        <v>8000</v>
      </c>
      <c r="K1638">
        <f>+VLOOKUP(E1638,Costos!$A$1:$I$716100,9,FALSE)</f>
        <v>5.1794E-2</v>
      </c>
      <c r="L1638" t="str">
        <f t="shared" si="62"/>
        <v>231</v>
      </c>
      <c r="M1638" t="str">
        <f t="shared" si="63"/>
        <v>231009</v>
      </c>
      <c r="N1638" t="str">
        <f>IFERROR(IF(L1638="231","231",VLOOKUP(E1638,Materiales!$A$1:$G$37443,7,FALSE)),"N/A")</f>
        <v>231</v>
      </c>
    </row>
    <row r="1639" spans="1:14" x14ac:dyDescent="0.25">
      <c r="A1639">
        <v>2110020322</v>
      </c>
      <c r="B1639" t="s">
        <v>1107</v>
      </c>
      <c r="C1639">
        <v>2310090501</v>
      </c>
      <c r="D1639" t="s">
        <v>2297</v>
      </c>
      <c r="E1639">
        <v>2410110108</v>
      </c>
      <c r="F1639" t="s">
        <v>3256</v>
      </c>
      <c r="G1639" t="s">
        <v>89</v>
      </c>
      <c r="H1639">
        <v>4.0000000000000001E-3</v>
      </c>
      <c r="I1639">
        <v>3</v>
      </c>
      <c r="J1639">
        <v>8000</v>
      </c>
      <c r="K1639">
        <f>+VLOOKUP(E1639,Costos!$A$1:$I$716100,9,FALSE)</f>
        <v>89.025000000000006</v>
      </c>
      <c r="L1639" t="str">
        <f t="shared" si="62"/>
        <v>241</v>
      </c>
      <c r="M1639" t="str">
        <f t="shared" si="63"/>
        <v>241011</v>
      </c>
      <c r="N1639" t="str">
        <f>IFERROR(IF(L1639="231","231",VLOOKUP(E1639,Materiales!$A$1:$G$37443,7,FALSE)),"N/A")</f>
        <v>tintas</v>
      </c>
    </row>
    <row r="1640" spans="1:14" x14ac:dyDescent="0.25">
      <c r="A1640">
        <v>2110020322</v>
      </c>
      <c r="B1640" t="s">
        <v>1107</v>
      </c>
      <c r="C1640">
        <v>2310090501</v>
      </c>
      <c r="D1640" t="s">
        <v>2297</v>
      </c>
      <c r="E1640">
        <v>2410200005</v>
      </c>
      <c r="F1640" t="s">
        <v>3306</v>
      </c>
      <c r="G1640" t="s">
        <v>3152</v>
      </c>
      <c r="H1640">
        <v>4.0000000000000002E-4</v>
      </c>
      <c r="I1640">
        <v>3</v>
      </c>
      <c r="J1640">
        <v>8000</v>
      </c>
      <c r="K1640">
        <f>+VLOOKUP(E1640,Costos!$A$1:$I$716100,9,FALSE)</f>
        <v>26.802499999999998</v>
      </c>
      <c r="L1640" t="str">
        <f t="shared" si="62"/>
        <v>241</v>
      </c>
      <c r="M1640" t="str">
        <f t="shared" si="63"/>
        <v>241020</v>
      </c>
      <c r="N1640" t="str">
        <f>IFERROR(IF(L1640="231","231",VLOOKUP(E1640,Materiales!$A$1:$G$37443,7,FALSE)),"N/A")</f>
        <v>Varios</v>
      </c>
    </row>
    <row r="1641" spans="1:14" x14ac:dyDescent="0.25">
      <c r="A1641">
        <v>2110020322</v>
      </c>
      <c r="B1641" t="s">
        <v>1107</v>
      </c>
      <c r="C1641">
        <v>2310090501</v>
      </c>
      <c r="D1641" t="s">
        <v>2297</v>
      </c>
      <c r="E1641">
        <v>2310090468</v>
      </c>
      <c r="F1641" t="s">
        <v>2282</v>
      </c>
      <c r="G1641" t="s">
        <v>36</v>
      </c>
      <c r="H1641">
        <v>8000</v>
      </c>
      <c r="I1641">
        <v>3</v>
      </c>
      <c r="J1641">
        <v>8000</v>
      </c>
      <c r="K1641">
        <f>+VLOOKUP(E1641,Costos!$A$1:$I$716100,9,FALSE)</f>
        <v>4.3624000000000003E-2</v>
      </c>
      <c r="L1641" t="str">
        <f t="shared" si="62"/>
        <v>231</v>
      </c>
      <c r="M1641" t="str">
        <f t="shared" si="63"/>
        <v>231009</v>
      </c>
      <c r="N1641" t="str">
        <f>IFERROR(IF(L1641="231","231",VLOOKUP(E1641,Materiales!$A$1:$G$37443,7,FALSE)),"N/A")</f>
        <v>231</v>
      </c>
    </row>
    <row r="1642" spans="1:14" x14ac:dyDescent="0.25">
      <c r="A1642">
        <v>2110020322</v>
      </c>
      <c r="B1642" t="s">
        <v>1107</v>
      </c>
      <c r="C1642">
        <v>2310090468</v>
      </c>
      <c r="D1642" t="s">
        <v>2282</v>
      </c>
      <c r="E1642">
        <v>2410090300</v>
      </c>
      <c r="F1642" t="s">
        <v>111</v>
      </c>
      <c r="G1642" t="s">
        <v>89</v>
      </c>
      <c r="H1642">
        <v>0.8</v>
      </c>
      <c r="I1642">
        <v>4</v>
      </c>
      <c r="J1642">
        <v>8000</v>
      </c>
      <c r="K1642">
        <f>+VLOOKUP(E1642,Costos!$A$1:$I$716100,9,FALSE)</f>
        <v>16.805021</v>
      </c>
      <c r="L1642" t="str">
        <f t="shared" si="62"/>
        <v>241</v>
      </c>
      <c r="M1642" t="str">
        <f t="shared" si="63"/>
        <v>241009</v>
      </c>
      <c r="N1642" t="str">
        <f>IFERROR(IF(L1642="231","231",VLOOKUP(E1642,Materiales!$A$1:$G$37443,7,FALSE)),"N/A")</f>
        <v>Masterbach</v>
      </c>
    </row>
    <row r="1643" spans="1:14" x14ac:dyDescent="0.25">
      <c r="A1643">
        <v>2110020322</v>
      </c>
      <c r="B1643" t="s">
        <v>1107</v>
      </c>
      <c r="C1643">
        <v>2310090468</v>
      </c>
      <c r="D1643" t="s">
        <v>2282</v>
      </c>
      <c r="E1643">
        <v>2410290142</v>
      </c>
      <c r="F1643" t="s">
        <v>3337</v>
      </c>
      <c r="G1643" t="s">
        <v>89</v>
      </c>
      <c r="H1643">
        <v>40</v>
      </c>
      <c r="I1643">
        <v>4</v>
      </c>
      <c r="J1643">
        <v>8000</v>
      </c>
      <c r="K1643">
        <f>+VLOOKUP(E1643,Costos!$A$1:$I$716100,9,FALSE)</f>
        <v>6.1459729999999997</v>
      </c>
      <c r="L1643" t="str">
        <f t="shared" si="62"/>
        <v>241</v>
      </c>
      <c r="M1643" t="str">
        <f t="shared" si="63"/>
        <v>241029</v>
      </c>
      <c r="N1643" t="str">
        <f>IFERROR(IF(L1643="231","231",VLOOKUP(E1643,Materiales!$A$1:$G$37443,7,FALSE)),"N/A")</f>
        <v>Resinas</v>
      </c>
    </row>
    <row r="1644" spans="1:14" x14ac:dyDescent="0.25">
      <c r="A1644">
        <v>2110020322</v>
      </c>
      <c r="B1644" t="s">
        <v>1107</v>
      </c>
      <c r="C1644">
        <v>2310210160</v>
      </c>
      <c r="D1644" t="s">
        <v>2539</v>
      </c>
      <c r="E1644">
        <v>2310160356</v>
      </c>
      <c r="F1644" t="s">
        <v>2383</v>
      </c>
      <c r="G1644" t="s">
        <v>36</v>
      </c>
      <c r="H1644">
        <v>8000</v>
      </c>
      <c r="I1644">
        <v>2</v>
      </c>
      <c r="J1644">
        <v>8000</v>
      </c>
      <c r="K1644">
        <f>+VLOOKUP(E1644,Costos!$A$1:$I$716100,9,FALSE)</f>
        <v>2.2374000000000002E-2</v>
      </c>
      <c r="L1644" t="str">
        <f t="shared" si="62"/>
        <v>231</v>
      </c>
      <c r="M1644" t="str">
        <f t="shared" si="63"/>
        <v>231016</v>
      </c>
      <c r="N1644" t="str">
        <f>IFERROR(IF(L1644="231","231",VLOOKUP(E1644,Materiales!$A$1:$G$37443,7,FALSE)),"N/A")</f>
        <v>231</v>
      </c>
    </row>
    <row r="1645" spans="1:14" x14ac:dyDescent="0.25">
      <c r="A1645">
        <v>2110020322</v>
      </c>
      <c r="B1645" t="s">
        <v>1107</v>
      </c>
      <c r="C1645">
        <v>2310160356</v>
      </c>
      <c r="D1645" t="s">
        <v>2383</v>
      </c>
      <c r="E1645">
        <v>2410290215</v>
      </c>
      <c r="F1645" t="s">
        <v>3343</v>
      </c>
      <c r="G1645" t="s">
        <v>89</v>
      </c>
      <c r="H1645">
        <v>16.64</v>
      </c>
      <c r="I1645">
        <v>3</v>
      </c>
      <c r="J1645">
        <v>8000</v>
      </c>
      <c r="K1645">
        <f>+VLOOKUP(E1645,Costos!$A$1:$I$716100,9,FALSE)</f>
        <v>6.9057969999999997</v>
      </c>
      <c r="L1645" t="str">
        <f t="shared" si="62"/>
        <v>241</v>
      </c>
      <c r="M1645" t="str">
        <f t="shared" si="63"/>
        <v>241029</v>
      </c>
      <c r="N1645" t="str">
        <f>IFERROR(IF(L1645="231","231",VLOOKUP(E1645,Materiales!$A$1:$G$37443,7,FALSE)),"N/A")</f>
        <v>Resinas</v>
      </c>
    </row>
    <row r="1646" spans="1:14" x14ac:dyDescent="0.25">
      <c r="A1646">
        <v>2110020322</v>
      </c>
      <c r="B1646" t="s">
        <v>1107</v>
      </c>
      <c r="C1646">
        <v>2310160356</v>
      </c>
      <c r="D1646" t="s">
        <v>2383</v>
      </c>
      <c r="E1646">
        <v>2410090300</v>
      </c>
      <c r="F1646" t="s">
        <v>111</v>
      </c>
      <c r="G1646" t="s">
        <v>89</v>
      </c>
      <c r="H1646">
        <v>0.39360000000000001</v>
      </c>
      <c r="I1646">
        <v>3</v>
      </c>
      <c r="J1646">
        <v>8000</v>
      </c>
      <c r="K1646">
        <f>+VLOOKUP(E1646,Costos!$A$1:$I$716100,9,FALSE)</f>
        <v>16.805021</v>
      </c>
      <c r="L1646" t="str">
        <f t="shared" si="62"/>
        <v>241</v>
      </c>
      <c r="M1646" t="str">
        <f t="shared" si="63"/>
        <v>241009</v>
      </c>
      <c r="N1646" t="str">
        <f>IFERROR(IF(L1646="231","231",VLOOKUP(E1646,Materiales!$A$1:$G$37443,7,FALSE)),"N/A")</f>
        <v>Masterbach</v>
      </c>
    </row>
    <row r="1647" spans="1:14" x14ac:dyDescent="0.25">
      <c r="A1647">
        <v>2110020322</v>
      </c>
      <c r="B1647" t="s">
        <v>1107</v>
      </c>
      <c r="C1647">
        <v>2310210160</v>
      </c>
      <c r="D1647" t="s">
        <v>2539</v>
      </c>
      <c r="E1647">
        <v>2310160354</v>
      </c>
      <c r="F1647" t="s">
        <v>2381</v>
      </c>
      <c r="G1647" t="s">
        <v>36</v>
      </c>
      <c r="H1647">
        <v>8000</v>
      </c>
      <c r="I1647">
        <v>2</v>
      </c>
      <c r="J1647">
        <v>8000</v>
      </c>
      <c r="K1647">
        <f>+VLOOKUP(E1647,Costos!$A$1:$I$716100,9,FALSE)</f>
        <v>1.504E-2</v>
      </c>
      <c r="L1647" t="str">
        <f t="shared" si="62"/>
        <v>231</v>
      </c>
      <c r="M1647" t="str">
        <f t="shared" si="63"/>
        <v>231016</v>
      </c>
      <c r="N1647" t="str">
        <f>IFERROR(IF(L1647="231","231",VLOOKUP(E1647,Materiales!$A$1:$G$37443,7,FALSE)),"N/A")</f>
        <v>231</v>
      </c>
    </row>
    <row r="1648" spans="1:14" x14ac:dyDescent="0.25">
      <c r="A1648">
        <v>2110020322</v>
      </c>
      <c r="B1648" t="s">
        <v>1107</v>
      </c>
      <c r="C1648">
        <v>2310160354</v>
      </c>
      <c r="D1648" t="s">
        <v>2381</v>
      </c>
      <c r="E1648">
        <v>2410090300</v>
      </c>
      <c r="F1648" t="s">
        <v>111</v>
      </c>
      <c r="G1648" t="s">
        <v>89</v>
      </c>
      <c r="H1648">
        <v>0.2044</v>
      </c>
      <c r="I1648">
        <v>3</v>
      </c>
      <c r="J1648">
        <v>8000</v>
      </c>
      <c r="K1648">
        <f>+VLOOKUP(E1648,Costos!$A$1:$I$716100,9,FALSE)</f>
        <v>16.805021</v>
      </c>
      <c r="L1648" t="str">
        <f t="shared" si="62"/>
        <v>241</v>
      </c>
      <c r="M1648" t="str">
        <f t="shared" si="63"/>
        <v>241009</v>
      </c>
      <c r="N1648" t="str">
        <f>IFERROR(IF(L1648="231","231",VLOOKUP(E1648,Materiales!$A$1:$G$37443,7,FALSE)),"N/A")</f>
        <v>Masterbach</v>
      </c>
    </row>
    <row r="1649" spans="1:14" x14ac:dyDescent="0.25">
      <c r="A1649">
        <v>2110020322</v>
      </c>
      <c r="B1649" t="s">
        <v>1107</v>
      </c>
      <c r="C1649">
        <v>2310160354</v>
      </c>
      <c r="D1649" t="s">
        <v>2381</v>
      </c>
      <c r="E1649">
        <v>2410290626</v>
      </c>
      <c r="F1649" t="s">
        <v>92</v>
      </c>
      <c r="G1649" t="s">
        <v>89</v>
      </c>
      <c r="H1649">
        <v>10.222200000000001</v>
      </c>
      <c r="I1649">
        <v>3</v>
      </c>
      <c r="J1649">
        <v>8000</v>
      </c>
      <c r="K1649">
        <f>+VLOOKUP(E1649,Costos!$A$1:$I$716100,9,FALSE)</f>
        <v>6.3063640000000003</v>
      </c>
      <c r="L1649" t="str">
        <f t="shared" si="62"/>
        <v>241</v>
      </c>
      <c r="M1649" t="str">
        <f t="shared" si="63"/>
        <v>241029</v>
      </c>
      <c r="N1649" t="str">
        <f>IFERROR(IF(L1649="231","231",VLOOKUP(E1649,Materiales!$A$1:$G$37443,7,FALSE)),"N/A")</f>
        <v>Resinas</v>
      </c>
    </row>
    <row r="1650" spans="1:14" x14ac:dyDescent="0.25">
      <c r="A1650">
        <v>2110020322</v>
      </c>
      <c r="B1650" t="s">
        <v>1107</v>
      </c>
      <c r="C1650">
        <v>2310210160</v>
      </c>
      <c r="D1650" t="s">
        <v>2539</v>
      </c>
      <c r="E1650">
        <v>2310180045</v>
      </c>
      <c r="F1650" t="s">
        <v>83</v>
      </c>
      <c r="G1650" t="s">
        <v>89</v>
      </c>
      <c r="H1650">
        <v>25.333300000000001</v>
      </c>
      <c r="I1650">
        <v>2</v>
      </c>
      <c r="J1650">
        <v>8000</v>
      </c>
      <c r="K1650">
        <f>+VLOOKUP(E1650,Costos!$A$1:$I$716100,9,FALSE)</f>
        <v>6.7520870000000004</v>
      </c>
      <c r="L1650" t="str">
        <f t="shared" si="62"/>
        <v>231</v>
      </c>
      <c r="M1650" t="str">
        <f t="shared" si="63"/>
        <v>231018</v>
      </c>
      <c r="N1650" t="str">
        <f>IFERROR(IF(L1650="231","231",VLOOKUP(E1650,Materiales!$A$1:$G$37443,7,FALSE)),"N/A")</f>
        <v>231</v>
      </c>
    </row>
    <row r="1651" spans="1:14" x14ac:dyDescent="0.25">
      <c r="A1651">
        <v>2110020322</v>
      </c>
      <c r="B1651" t="s">
        <v>1107</v>
      </c>
      <c r="C1651">
        <v>2310180045</v>
      </c>
      <c r="D1651" t="s">
        <v>83</v>
      </c>
      <c r="E1651">
        <v>2430450001</v>
      </c>
      <c r="F1651" t="s">
        <v>93</v>
      </c>
      <c r="G1651" t="s">
        <v>89</v>
      </c>
      <c r="H1651">
        <v>2.5333000000000001</v>
      </c>
      <c r="I1651">
        <v>3</v>
      </c>
      <c r="J1651">
        <v>8000</v>
      </c>
      <c r="K1651">
        <f>+VLOOKUP(E1651,Costos!$A$1:$I$716100,9,FALSE)</f>
        <v>6.0336119999999998</v>
      </c>
      <c r="L1651" t="str">
        <f t="shared" si="62"/>
        <v>243</v>
      </c>
      <c r="M1651" t="str">
        <f t="shared" si="63"/>
        <v>243045</v>
      </c>
      <c r="N1651" t="str">
        <f>IFERROR(IF(L1651="231","231",VLOOKUP(E1651,Materiales!$A$1:$G$37443,7,FALSE)),"N/A")</f>
        <v>Varios</v>
      </c>
    </row>
    <row r="1652" spans="1:14" x14ac:dyDescent="0.25">
      <c r="A1652">
        <v>2110020322</v>
      </c>
      <c r="B1652" t="s">
        <v>1107</v>
      </c>
      <c r="C1652">
        <v>2310180045</v>
      </c>
      <c r="D1652" t="s">
        <v>83</v>
      </c>
      <c r="E1652">
        <v>2310180048</v>
      </c>
      <c r="F1652" t="s">
        <v>94</v>
      </c>
      <c r="G1652" t="s">
        <v>89</v>
      </c>
      <c r="H1652">
        <v>3.1667000000000001</v>
      </c>
      <c r="I1652">
        <v>3</v>
      </c>
      <c r="J1652">
        <v>8000</v>
      </c>
      <c r="K1652">
        <f>+VLOOKUP(E1652,Costos!$A$1:$I$716100,9,FALSE)</f>
        <v>2.8371430000000002</v>
      </c>
      <c r="L1652" t="str">
        <f t="shared" si="62"/>
        <v>231</v>
      </c>
      <c r="M1652" t="str">
        <f t="shared" si="63"/>
        <v>231018</v>
      </c>
      <c r="N1652" t="str">
        <f>IFERROR(IF(L1652="231","231",VLOOKUP(E1652,Materiales!$A$1:$G$37443,7,FALSE)),"N/A")</f>
        <v>231</v>
      </c>
    </row>
    <row r="1653" spans="1:14" x14ac:dyDescent="0.25">
      <c r="A1653">
        <v>2110020322</v>
      </c>
      <c r="B1653" t="s">
        <v>1107</v>
      </c>
      <c r="C1653">
        <v>2310180048</v>
      </c>
      <c r="D1653" t="s">
        <v>94</v>
      </c>
      <c r="E1653">
        <v>2410210019</v>
      </c>
      <c r="F1653" t="s">
        <v>113</v>
      </c>
      <c r="G1653" t="s">
        <v>89</v>
      </c>
      <c r="H1653">
        <v>6.3299999999999995E-2</v>
      </c>
      <c r="I1653">
        <v>4</v>
      </c>
      <c r="J1653">
        <v>8000</v>
      </c>
      <c r="K1653">
        <f>+VLOOKUP(E1653,Costos!$A$1:$I$716100,9,FALSE)</f>
        <v>7.7568599999999996</v>
      </c>
      <c r="L1653" t="str">
        <f t="shared" si="62"/>
        <v>241</v>
      </c>
      <c r="M1653" t="str">
        <f t="shared" si="63"/>
        <v>241021</v>
      </c>
      <c r="N1653" t="str">
        <f>IFERROR(IF(L1653="231","231",VLOOKUP(E1653,Materiales!$A$1:$G$37443,7,FALSE)),"N/A")</f>
        <v>Varios</v>
      </c>
    </row>
    <row r="1654" spans="1:14" x14ac:dyDescent="0.25">
      <c r="A1654">
        <v>2110020322</v>
      </c>
      <c r="B1654" t="s">
        <v>1107</v>
      </c>
      <c r="C1654">
        <v>2310180048</v>
      </c>
      <c r="D1654" t="s">
        <v>94</v>
      </c>
      <c r="E1654">
        <v>2430930001</v>
      </c>
      <c r="F1654" t="s">
        <v>114</v>
      </c>
      <c r="G1654" t="s">
        <v>89</v>
      </c>
      <c r="H1654">
        <v>1.615</v>
      </c>
      <c r="I1654">
        <v>4</v>
      </c>
      <c r="J1654">
        <v>8000</v>
      </c>
      <c r="K1654">
        <f>+VLOOKUP(E1654,Costos!$A$1:$I$716100,9,FALSE)</f>
        <v>5.7966670000000002</v>
      </c>
      <c r="L1654" t="str">
        <f t="shared" si="62"/>
        <v>243</v>
      </c>
      <c r="M1654" t="str">
        <f t="shared" si="63"/>
        <v>243093</v>
      </c>
      <c r="N1654" t="str">
        <f>IFERROR(IF(L1654="231","231",VLOOKUP(E1654,Materiales!$A$1:$G$37443,7,FALSE)),"N/A")</f>
        <v>Alcohol</v>
      </c>
    </row>
    <row r="1655" spans="1:14" x14ac:dyDescent="0.25">
      <c r="A1655">
        <v>2110020322</v>
      </c>
      <c r="B1655" t="s">
        <v>1107</v>
      </c>
      <c r="C1655">
        <v>2310180048</v>
      </c>
      <c r="D1655" t="s">
        <v>94</v>
      </c>
      <c r="E1655">
        <v>2430880022</v>
      </c>
      <c r="F1655" t="s">
        <v>115</v>
      </c>
      <c r="G1655" t="s">
        <v>89</v>
      </c>
      <c r="H1655">
        <v>9.4999999999999998E-3</v>
      </c>
      <c r="I1655">
        <v>4</v>
      </c>
      <c r="J1655">
        <v>8000</v>
      </c>
      <c r="K1655">
        <f>+VLOOKUP(E1655,Costos!$A$1:$I$716100,9,FALSE)</f>
        <v>6.1924229999999998</v>
      </c>
      <c r="L1655" t="str">
        <f t="shared" si="62"/>
        <v>243</v>
      </c>
      <c r="M1655" t="str">
        <f t="shared" si="63"/>
        <v>243088</v>
      </c>
      <c r="N1655" t="str">
        <f>IFERROR(IF(L1655="231","231",VLOOKUP(E1655,Materiales!$A$1:$G$37443,7,FALSE)),"N/A")</f>
        <v>Varios</v>
      </c>
    </row>
    <row r="1656" spans="1:14" x14ac:dyDescent="0.25">
      <c r="A1656">
        <v>2110020322</v>
      </c>
      <c r="B1656" t="s">
        <v>1107</v>
      </c>
      <c r="C1656">
        <v>2310180045</v>
      </c>
      <c r="D1656" t="s">
        <v>83</v>
      </c>
      <c r="E1656">
        <v>2410210003</v>
      </c>
      <c r="F1656" t="s">
        <v>95</v>
      </c>
      <c r="G1656" t="s">
        <v>89</v>
      </c>
      <c r="H1656">
        <v>5.0667</v>
      </c>
      <c r="I1656">
        <v>3</v>
      </c>
      <c r="J1656">
        <v>8000</v>
      </c>
      <c r="K1656">
        <f>+VLOOKUP(E1656,Costos!$A$1:$I$716100,9,FALSE)</f>
        <v>4.9316240000000002</v>
      </c>
      <c r="L1656" t="str">
        <f t="shared" si="62"/>
        <v>241</v>
      </c>
      <c r="M1656" t="str">
        <f t="shared" si="63"/>
        <v>241021</v>
      </c>
      <c r="N1656" t="str">
        <f>IFERROR(IF(L1656="231","231",VLOOKUP(E1656,Materiales!$A$1:$G$37443,7,FALSE)),"N/A")</f>
        <v>Varios</v>
      </c>
    </row>
    <row r="1657" spans="1:14" x14ac:dyDescent="0.25">
      <c r="A1657">
        <v>2110020322</v>
      </c>
      <c r="B1657" t="s">
        <v>1107</v>
      </c>
      <c r="C1657">
        <v>2310180045</v>
      </c>
      <c r="D1657" t="s">
        <v>83</v>
      </c>
      <c r="E1657">
        <v>2410090268</v>
      </c>
      <c r="F1657" t="s">
        <v>97</v>
      </c>
      <c r="G1657" t="s">
        <v>89</v>
      </c>
      <c r="H1657">
        <v>9.1200000000000003E-2</v>
      </c>
      <c r="I1657">
        <v>3</v>
      </c>
      <c r="J1657">
        <v>8000</v>
      </c>
      <c r="K1657">
        <f>+VLOOKUP(E1657,Costos!$A$1:$I$716100,9,FALSE)</f>
        <v>126.46600100000001</v>
      </c>
      <c r="L1657" t="str">
        <f t="shared" si="62"/>
        <v>241</v>
      </c>
      <c r="M1657" t="str">
        <f t="shared" si="63"/>
        <v>241009</v>
      </c>
      <c r="N1657" t="str">
        <f>IFERROR(IF(L1657="231","231",VLOOKUP(E1657,Materiales!$A$1:$G$37443,7,FALSE)),"N/A")</f>
        <v>Spectra</v>
      </c>
    </row>
    <row r="1658" spans="1:14" x14ac:dyDescent="0.25">
      <c r="A1658">
        <v>2110020322</v>
      </c>
      <c r="B1658" t="s">
        <v>1107</v>
      </c>
      <c r="C1658">
        <v>2310180045</v>
      </c>
      <c r="D1658" t="s">
        <v>83</v>
      </c>
      <c r="E1658">
        <v>2410090265</v>
      </c>
      <c r="F1658" t="s">
        <v>103</v>
      </c>
      <c r="G1658" t="s">
        <v>89</v>
      </c>
      <c r="H1658">
        <v>0.83599999999999997</v>
      </c>
      <c r="I1658">
        <v>3</v>
      </c>
      <c r="J1658">
        <v>8000</v>
      </c>
      <c r="K1658">
        <f>+VLOOKUP(E1658,Costos!$A$1:$I$716100,9,FALSE)</f>
        <v>86.356539999999995</v>
      </c>
      <c r="L1658" t="str">
        <f t="shared" si="62"/>
        <v>241</v>
      </c>
      <c r="M1658" t="str">
        <f t="shared" si="63"/>
        <v>241009</v>
      </c>
      <c r="N1658" t="str">
        <f>IFERROR(IF(L1658="231","231",VLOOKUP(E1658,Materiales!$A$1:$G$37443,7,FALSE)),"N/A")</f>
        <v>Spectra</v>
      </c>
    </row>
    <row r="1659" spans="1:14" x14ac:dyDescent="0.25">
      <c r="A1659">
        <v>2110020322</v>
      </c>
      <c r="B1659" t="s">
        <v>1107</v>
      </c>
      <c r="C1659">
        <v>2110020322</v>
      </c>
      <c r="D1659" t="s">
        <v>1107</v>
      </c>
      <c r="E1659">
        <v>2310210159</v>
      </c>
      <c r="F1659" t="s">
        <v>2538</v>
      </c>
      <c r="G1659" t="s">
        <v>36</v>
      </c>
      <c r="H1659">
        <v>8000</v>
      </c>
      <c r="I1659">
        <v>1</v>
      </c>
      <c r="J1659">
        <v>8000</v>
      </c>
      <c r="K1659">
        <f>+VLOOKUP(E1659,Costos!$A$1:$I$716100,9,FALSE)</f>
        <v>0.22520999999999999</v>
      </c>
      <c r="L1659" t="str">
        <f t="shared" si="62"/>
        <v>231</v>
      </c>
      <c r="M1659" t="str">
        <f t="shared" si="63"/>
        <v>231021</v>
      </c>
      <c r="N1659" t="str">
        <f>IFERROR(IF(L1659="231","231",VLOOKUP(E1659,Materiales!$A$1:$G$37443,7,FALSE)),"N/A")</f>
        <v>231</v>
      </c>
    </row>
    <row r="1660" spans="1:14" x14ac:dyDescent="0.25">
      <c r="A1660">
        <v>2110020322</v>
      </c>
      <c r="B1660" t="s">
        <v>1107</v>
      </c>
      <c r="C1660">
        <v>2310210159</v>
      </c>
      <c r="D1660" t="s">
        <v>2538</v>
      </c>
      <c r="E1660">
        <v>2410170233</v>
      </c>
      <c r="F1660" t="s">
        <v>3294</v>
      </c>
      <c r="G1660" t="s">
        <v>36</v>
      </c>
      <c r="H1660">
        <v>8000</v>
      </c>
      <c r="I1660">
        <v>2</v>
      </c>
      <c r="J1660">
        <v>8000</v>
      </c>
      <c r="K1660">
        <f>+VLOOKUP(E1660,Costos!$A$1:$I$716100,9,FALSE)</f>
        <v>2.9669999999999998E-2</v>
      </c>
      <c r="L1660" t="str">
        <f t="shared" si="62"/>
        <v>241</v>
      </c>
      <c r="M1660" t="str">
        <f t="shared" si="63"/>
        <v>241017</v>
      </c>
      <c r="N1660" t="str">
        <f>IFERROR(IF(L1660="231","231",VLOOKUP(E1660,Materiales!$A$1:$G$37443,7,FALSE)),"N/A")</f>
        <v>Puntas</v>
      </c>
    </row>
    <row r="1661" spans="1:14" x14ac:dyDescent="0.25">
      <c r="A1661">
        <v>2110020322</v>
      </c>
      <c r="B1661" t="s">
        <v>1107</v>
      </c>
      <c r="C1661">
        <v>2310210159</v>
      </c>
      <c r="D1661" t="s">
        <v>2538</v>
      </c>
      <c r="E1661">
        <v>2310090502</v>
      </c>
      <c r="F1661" t="s">
        <v>2298</v>
      </c>
      <c r="G1661" t="s">
        <v>36</v>
      </c>
      <c r="H1661">
        <v>8000</v>
      </c>
      <c r="I1661">
        <v>2</v>
      </c>
      <c r="J1661">
        <v>8000</v>
      </c>
      <c r="K1661">
        <f>+VLOOKUP(E1661,Costos!$A$1:$I$716100,9,FALSE)</f>
        <v>5.4851999999999998E-2</v>
      </c>
      <c r="L1661" t="str">
        <f t="shared" si="62"/>
        <v>231</v>
      </c>
      <c r="M1661" t="str">
        <f t="shared" si="63"/>
        <v>231009</v>
      </c>
      <c r="N1661" t="str">
        <f>IFERROR(IF(L1661="231","231",VLOOKUP(E1661,Materiales!$A$1:$G$37443,7,FALSE)),"N/A")</f>
        <v>231</v>
      </c>
    </row>
    <row r="1662" spans="1:14" x14ac:dyDescent="0.25">
      <c r="A1662">
        <v>2110020322</v>
      </c>
      <c r="B1662" t="s">
        <v>1107</v>
      </c>
      <c r="C1662">
        <v>2310090502</v>
      </c>
      <c r="D1662" t="s">
        <v>2298</v>
      </c>
      <c r="E1662">
        <v>2410110108</v>
      </c>
      <c r="F1662" t="s">
        <v>3256</v>
      </c>
      <c r="G1662" t="s">
        <v>89</v>
      </c>
      <c r="H1662">
        <v>4.0000000000000001E-3</v>
      </c>
      <c r="I1662">
        <v>3</v>
      </c>
      <c r="J1662">
        <v>8000</v>
      </c>
      <c r="K1662">
        <f>+VLOOKUP(E1662,Costos!$A$1:$I$716100,9,FALSE)</f>
        <v>89.025000000000006</v>
      </c>
      <c r="L1662" t="str">
        <f t="shared" si="62"/>
        <v>241</v>
      </c>
      <c r="M1662" t="str">
        <f t="shared" si="63"/>
        <v>241011</v>
      </c>
      <c r="N1662" t="str">
        <f>IFERROR(IF(L1662="231","231",VLOOKUP(E1662,Materiales!$A$1:$G$37443,7,FALSE)),"N/A")</f>
        <v>tintas</v>
      </c>
    </row>
    <row r="1663" spans="1:14" x14ac:dyDescent="0.25">
      <c r="A1663">
        <v>2110020322</v>
      </c>
      <c r="B1663" t="s">
        <v>1107</v>
      </c>
      <c r="C1663">
        <v>2310090502</v>
      </c>
      <c r="D1663" t="s">
        <v>2298</v>
      </c>
      <c r="E1663">
        <v>2410200005</v>
      </c>
      <c r="F1663" t="s">
        <v>3306</v>
      </c>
      <c r="G1663" t="s">
        <v>3152</v>
      </c>
      <c r="H1663">
        <v>4.0000000000000002E-4</v>
      </c>
      <c r="I1663">
        <v>3</v>
      </c>
      <c r="J1663">
        <v>8000</v>
      </c>
      <c r="K1663">
        <f>+VLOOKUP(E1663,Costos!$A$1:$I$716100,9,FALSE)</f>
        <v>26.802499999999998</v>
      </c>
      <c r="L1663" t="str">
        <f t="shared" si="62"/>
        <v>241</v>
      </c>
      <c r="M1663" t="str">
        <f t="shared" si="63"/>
        <v>241020</v>
      </c>
      <c r="N1663" t="str">
        <f>IFERROR(IF(L1663="231","231",VLOOKUP(E1663,Materiales!$A$1:$G$37443,7,FALSE)),"N/A")</f>
        <v>Varios</v>
      </c>
    </row>
    <row r="1664" spans="1:14" x14ac:dyDescent="0.25">
      <c r="A1664">
        <v>2110020322</v>
      </c>
      <c r="B1664" t="s">
        <v>1107</v>
      </c>
      <c r="C1664">
        <v>2310090502</v>
      </c>
      <c r="D1664" t="s">
        <v>2298</v>
      </c>
      <c r="E1664">
        <v>2310090469</v>
      </c>
      <c r="F1664" t="s">
        <v>2283</v>
      </c>
      <c r="G1664" t="s">
        <v>36</v>
      </c>
      <c r="H1664">
        <v>8000</v>
      </c>
      <c r="I1664">
        <v>3</v>
      </c>
      <c r="J1664">
        <v>8000</v>
      </c>
      <c r="K1664">
        <f>+VLOOKUP(E1664,Costos!$A$1:$I$716100,9,FALSE)</f>
        <v>4.2980999999999998E-2</v>
      </c>
      <c r="L1664" t="str">
        <f t="shared" si="62"/>
        <v>231</v>
      </c>
      <c r="M1664" t="str">
        <f t="shared" si="63"/>
        <v>231009</v>
      </c>
      <c r="N1664" t="str">
        <f>IFERROR(IF(L1664="231","231",VLOOKUP(E1664,Materiales!$A$1:$G$37443,7,FALSE)),"N/A")</f>
        <v>231</v>
      </c>
    </row>
    <row r="1665" spans="1:14" x14ac:dyDescent="0.25">
      <c r="A1665">
        <v>2110020322</v>
      </c>
      <c r="B1665" t="s">
        <v>1107</v>
      </c>
      <c r="C1665">
        <v>2310090469</v>
      </c>
      <c r="D1665" t="s">
        <v>2283</v>
      </c>
      <c r="E1665">
        <v>2410090166</v>
      </c>
      <c r="F1665" t="s">
        <v>112</v>
      </c>
      <c r="G1665" t="s">
        <v>89</v>
      </c>
      <c r="H1665">
        <v>0.8</v>
      </c>
      <c r="I1665">
        <v>4</v>
      </c>
      <c r="J1665">
        <v>8000</v>
      </c>
      <c r="K1665">
        <f>+VLOOKUP(E1665,Costos!$A$1:$I$716100,9,FALSE)</f>
        <v>52.374954000000002</v>
      </c>
      <c r="L1665" t="str">
        <f t="shared" si="62"/>
        <v>241</v>
      </c>
      <c r="M1665" t="str">
        <f t="shared" si="63"/>
        <v>241009</v>
      </c>
      <c r="N1665" t="str">
        <f>IFERROR(IF(L1665="231","231",VLOOKUP(E1665,Materiales!$A$1:$G$37443,7,FALSE)),"N/A")</f>
        <v>Masterbach</v>
      </c>
    </row>
    <row r="1666" spans="1:14" x14ac:dyDescent="0.25">
      <c r="A1666">
        <v>2110020322</v>
      </c>
      <c r="B1666" t="s">
        <v>1107</v>
      </c>
      <c r="C1666">
        <v>2310090469</v>
      </c>
      <c r="D1666" t="s">
        <v>2283</v>
      </c>
      <c r="E1666">
        <v>2410290142</v>
      </c>
      <c r="F1666" t="s">
        <v>3337</v>
      </c>
      <c r="G1666" t="s">
        <v>89</v>
      </c>
      <c r="H1666">
        <v>40</v>
      </c>
      <c r="I1666">
        <v>4</v>
      </c>
      <c r="J1666">
        <v>8000</v>
      </c>
      <c r="K1666">
        <f>+VLOOKUP(E1666,Costos!$A$1:$I$716100,9,FALSE)</f>
        <v>6.1459729999999997</v>
      </c>
      <c r="L1666" t="str">
        <f t="shared" si="62"/>
        <v>241</v>
      </c>
      <c r="M1666" t="str">
        <f t="shared" si="63"/>
        <v>241029</v>
      </c>
      <c r="N1666" t="str">
        <f>IFERROR(IF(L1666="231","231",VLOOKUP(E1666,Materiales!$A$1:$G$37443,7,FALSE)),"N/A")</f>
        <v>Resinas</v>
      </c>
    </row>
    <row r="1667" spans="1:14" x14ac:dyDescent="0.25">
      <c r="A1667">
        <v>2110020322</v>
      </c>
      <c r="B1667" t="s">
        <v>1107</v>
      </c>
      <c r="C1667">
        <v>2310210159</v>
      </c>
      <c r="D1667" t="s">
        <v>2538</v>
      </c>
      <c r="E1667">
        <v>2310160355</v>
      </c>
      <c r="F1667" t="s">
        <v>2382</v>
      </c>
      <c r="G1667" t="s">
        <v>36</v>
      </c>
      <c r="H1667">
        <v>8000</v>
      </c>
      <c r="I1667">
        <v>2</v>
      </c>
      <c r="J1667">
        <v>8000</v>
      </c>
      <c r="K1667">
        <f>+VLOOKUP(E1667,Costos!$A$1:$I$716100,9,FALSE)</f>
        <v>2.2232999999999999E-2</v>
      </c>
      <c r="L1667" t="str">
        <f t="shared" si="62"/>
        <v>231</v>
      </c>
      <c r="M1667" t="str">
        <f t="shared" si="63"/>
        <v>231016</v>
      </c>
      <c r="N1667" t="str">
        <f>IFERROR(IF(L1667="231","231",VLOOKUP(E1667,Materiales!$A$1:$G$37443,7,FALSE)),"N/A")</f>
        <v>231</v>
      </c>
    </row>
    <row r="1668" spans="1:14" x14ac:dyDescent="0.25">
      <c r="A1668">
        <v>2110020322</v>
      </c>
      <c r="B1668" t="s">
        <v>1107</v>
      </c>
      <c r="C1668">
        <v>2310160355</v>
      </c>
      <c r="D1668" t="s">
        <v>2382</v>
      </c>
      <c r="E1668">
        <v>2410290215</v>
      </c>
      <c r="F1668" t="s">
        <v>3343</v>
      </c>
      <c r="G1668" t="s">
        <v>89</v>
      </c>
      <c r="H1668">
        <v>16.64</v>
      </c>
      <c r="I1668">
        <v>3</v>
      </c>
      <c r="J1668">
        <v>8000</v>
      </c>
      <c r="K1668">
        <f>+VLOOKUP(E1668,Costos!$A$1:$I$716100,9,FALSE)</f>
        <v>6.9057969999999997</v>
      </c>
      <c r="L1668" t="str">
        <f t="shared" si="62"/>
        <v>241</v>
      </c>
      <c r="M1668" t="str">
        <f t="shared" si="63"/>
        <v>241029</v>
      </c>
      <c r="N1668" t="str">
        <f>IFERROR(IF(L1668="231","231",VLOOKUP(E1668,Materiales!$A$1:$G$37443,7,FALSE)),"N/A")</f>
        <v>Resinas</v>
      </c>
    </row>
    <row r="1669" spans="1:14" x14ac:dyDescent="0.25">
      <c r="A1669">
        <v>2110020322</v>
      </c>
      <c r="B1669" t="s">
        <v>1107</v>
      </c>
      <c r="C1669">
        <v>2310160355</v>
      </c>
      <c r="D1669" t="s">
        <v>2382</v>
      </c>
      <c r="E1669">
        <v>2410090166</v>
      </c>
      <c r="F1669" t="s">
        <v>112</v>
      </c>
      <c r="G1669" t="s">
        <v>89</v>
      </c>
      <c r="H1669">
        <v>0.32800000000000001</v>
      </c>
      <c r="I1669">
        <v>3</v>
      </c>
      <c r="J1669">
        <v>8000</v>
      </c>
      <c r="K1669">
        <f>+VLOOKUP(E1669,Costos!$A$1:$I$716100,9,FALSE)</f>
        <v>52.374954000000002</v>
      </c>
      <c r="L1669" t="str">
        <f t="shared" si="62"/>
        <v>241</v>
      </c>
      <c r="M1669" t="str">
        <f t="shared" si="63"/>
        <v>241009</v>
      </c>
      <c r="N1669" t="str">
        <f>IFERROR(IF(L1669="231","231",VLOOKUP(E1669,Materiales!$A$1:$G$37443,7,FALSE)),"N/A")</f>
        <v>Masterbach</v>
      </c>
    </row>
    <row r="1670" spans="1:14" x14ac:dyDescent="0.25">
      <c r="A1670">
        <v>2110020322</v>
      </c>
      <c r="B1670" t="s">
        <v>1107</v>
      </c>
      <c r="C1670">
        <v>2310210159</v>
      </c>
      <c r="D1670" t="s">
        <v>2538</v>
      </c>
      <c r="E1670">
        <v>2310160353</v>
      </c>
      <c r="F1670" t="s">
        <v>2380</v>
      </c>
      <c r="G1670" t="s">
        <v>36</v>
      </c>
      <c r="H1670">
        <v>8000</v>
      </c>
      <c r="I1670">
        <v>2</v>
      </c>
      <c r="J1670">
        <v>8000</v>
      </c>
      <c r="K1670">
        <f>+VLOOKUP(E1670,Costos!$A$1:$I$716100,9,FALSE)</f>
        <v>1.3925999999999999E-2</v>
      </c>
      <c r="L1670" t="str">
        <f t="shared" si="62"/>
        <v>231</v>
      </c>
      <c r="M1670" t="str">
        <f t="shared" si="63"/>
        <v>231016</v>
      </c>
      <c r="N1670" t="str">
        <f>IFERROR(IF(L1670="231","231",VLOOKUP(E1670,Materiales!$A$1:$G$37443,7,FALSE)),"N/A")</f>
        <v>231</v>
      </c>
    </row>
    <row r="1671" spans="1:14" x14ac:dyDescent="0.25">
      <c r="A1671">
        <v>2110020322</v>
      </c>
      <c r="B1671" t="s">
        <v>1107</v>
      </c>
      <c r="C1671">
        <v>2310160353</v>
      </c>
      <c r="D1671" t="s">
        <v>2380</v>
      </c>
      <c r="E1671">
        <v>2410090166</v>
      </c>
      <c r="F1671" t="s">
        <v>112</v>
      </c>
      <c r="G1671" t="s">
        <v>89</v>
      </c>
      <c r="H1671">
        <v>0.1431</v>
      </c>
      <c r="I1671">
        <v>3</v>
      </c>
      <c r="J1671">
        <v>8000</v>
      </c>
      <c r="K1671">
        <f>+VLOOKUP(E1671,Costos!$A$1:$I$716100,9,FALSE)</f>
        <v>52.374954000000002</v>
      </c>
      <c r="L1671" t="str">
        <f t="shared" si="62"/>
        <v>241</v>
      </c>
      <c r="M1671" t="str">
        <f t="shared" si="63"/>
        <v>241009</v>
      </c>
      <c r="N1671" t="str">
        <f>IFERROR(IF(L1671="231","231",VLOOKUP(E1671,Materiales!$A$1:$G$37443,7,FALSE)),"N/A")</f>
        <v>Masterbach</v>
      </c>
    </row>
    <row r="1672" spans="1:14" x14ac:dyDescent="0.25">
      <c r="A1672">
        <v>2110020322</v>
      </c>
      <c r="B1672" t="s">
        <v>1107</v>
      </c>
      <c r="C1672">
        <v>2310160353</v>
      </c>
      <c r="D1672" t="s">
        <v>2380</v>
      </c>
      <c r="E1672">
        <v>2410290626</v>
      </c>
      <c r="F1672" t="s">
        <v>92</v>
      </c>
      <c r="G1672" t="s">
        <v>89</v>
      </c>
      <c r="H1672">
        <v>10.222200000000001</v>
      </c>
      <c r="I1672">
        <v>3</v>
      </c>
      <c r="J1672">
        <v>8000</v>
      </c>
      <c r="K1672">
        <f>+VLOOKUP(E1672,Costos!$A$1:$I$716100,9,FALSE)</f>
        <v>6.3063640000000003</v>
      </c>
      <c r="L1672" t="str">
        <f t="shared" si="62"/>
        <v>241</v>
      </c>
      <c r="M1672" t="str">
        <f t="shared" si="63"/>
        <v>241029</v>
      </c>
      <c r="N1672" t="str">
        <f>IFERROR(IF(L1672="231","231",VLOOKUP(E1672,Materiales!$A$1:$G$37443,7,FALSE)),"N/A")</f>
        <v>Resinas</v>
      </c>
    </row>
    <row r="1673" spans="1:14" x14ac:dyDescent="0.25">
      <c r="A1673">
        <v>2110020322</v>
      </c>
      <c r="B1673" t="s">
        <v>1107</v>
      </c>
      <c r="C1673">
        <v>2310210159</v>
      </c>
      <c r="D1673" t="s">
        <v>2538</v>
      </c>
      <c r="E1673">
        <v>2410170037</v>
      </c>
      <c r="F1673" t="s">
        <v>3279</v>
      </c>
      <c r="G1673" t="s">
        <v>36</v>
      </c>
      <c r="H1673">
        <v>8000</v>
      </c>
      <c r="I1673">
        <v>2</v>
      </c>
      <c r="J1673">
        <v>8000</v>
      </c>
      <c r="K1673">
        <f>+VLOOKUP(E1673,Costos!$A$1:$I$716100,9,FALSE)</f>
        <v>4.2382999999999997E-2</v>
      </c>
      <c r="L1673" t="str">
        <f t="shared" si="62"/>
        <v>241</v>
      </c>
      <c r="M1673" t="str">
        <f t="shared" si="63"/>
        <v>241017</v>
      </c>
      <c r="N1673" t="str">
        <f>IFERROR(IF(L1673="231","231",VLOOKUP(E1673,Materiales!$A$1:$G$37443,7,FALSE)),"N/A")</f>
        <v>Filtros</v>
      </c>
    </row>
    <row r="1674" spans="1:14" x14ac:dyDescent="0.25">
      <c r="A1674">
        <v>2110020322</v>
      </c>
      <c r="B1674" t="s">
        <v>1107</v>
      </c>
      <c r="C1674">
        <v>2310210159</v>
      </c>
      <c r="D1674" t="s">
        <v>2538</v>
      </c>
      <c r="E1674">
        <v>2310180040</v>
      </c>
      <c r="F1674" t="s">
        <v>87</v>
      </c>
      <c r="G1674" t="s">
        <v>89</v>
      </c>
      <c r="H1674">
        <v>25.333300000000001</v>
      </c>
      <c r="I1674">
        <v>2</v>
      </c>
      <c r="J1674">
        <v>8000</v>
      </c>
      <c r="K1674">
        <f>+VLOOKUP(E1674,Costos!$A$1:$I$716100,9,FALSE)</f>
        <v>3.983749</v>
      </c>
      <c r="L1674" t="str">
        <f t="shared" si="62"/>
        <v>231</v>
      </c>
      <c r="M1674" t="str">
        <f t="shared" si="63"/>
        <v>231018</v>
      </c>
      <c r="N1674" t="str">
        <f>IFERROR(IF(L1674="231","231",VLOOKUP(E1674,Materiales!$A$1:$G$37443,7,FALSE)),"N/A")</f>
        <v>231</v>
      </c>
    </row>
    <row r="1675" spans="1:14" x14ac:dyDescent="0.25">
      <c r="A1675">
        <v>2110020322</v>
      </c>
      <c r="B1675" t="s">
        <v>1107</v>
      </c>
      <c r="C1675">
        <v>2310180040</v>
      </c>
      <c r="D1675" t="s">
        <v>87</v>
      </c>
      <c r="E1675">
        <v>2430450001</v>
      </c>
      <c r="F1675" t="s">
        <v>93</v>
      </c>
      <c r="G1675" t="s">
        <v>89</v>
      </c>
      <c r="H1675">
        <v>2.5333000000000001</v>
      </c>
      <c r="I1675">
        <v>3</v>
      </c>
      <c r="J1675">
        <v>8000</v>
      </c>
      <c r="K1675">
        <f>+VLOOKUP(E1675,Costos!$A$1:$I$716100,9,FALSE)</f>
        <v>6.0336119999999998</v>
      </c>
      <c r="L1675" t="str">
        <f t="shared" si="62"/>
        <v>243</v>
      </c>
      <c r="M1675" t="str">
        <f t="shared" si="63"/>
        <v>243045</v>
      </c>
      <c r="N1675" t="str">
        <f>IFERROR(IF(L1675="231","231",VLOOKUP(E1675,Materiales!$A$1:$G$37443,7,FALSE)),"N/A")</f>
        <v>Varios</v>
      </c>
    </row>
    <row r="1676" spans="1:14" x14ac:dyDescent="0.25">
      <c r="A1676">
        <v>2110020322</v>
      </c>
      <c r="B1676" t="s">
        <v>1107</v>
      </c>
      <c r="C1676">
        <v>2310180040</v>
      </c>
      <c r="D1676" t="s">
        <v>87</v>
      </c>
      <c r="E1676">
        <v>2310180048</v>
      </c>
      <c r="F1676" t="s">
        <v>94</v>
      </c>
      <c r="G1676" t="s">
        <v>89</v>
      </c>
      <c r="H1676">
        <v>3.1667000000000001</v>
      </c>
      <c r="I1676">
        <v>3</v>
      </c>
      <c r="J1676">
        <v>8000</v>
      </c>
      <c r="K1676">
        <f>+VLOOKUP(E1676,Costos!$A$1:$I$716100,9,FALSE)</f>
        <v>2.8371430000000002</v>
      </c>
      <c r="L1676" t="str">
        <f t="shared" si="62"/>
        <v>231</v>
      </c>
      <c r="M1676" t="str">
        <f t="shared" si="63"/>
        <v>231018</v>
      </c>
      <c r="N1676" t="str">
        <f>IFERROR(IF(L1676="231","231",VLOOKUP(E1676,Materiales!$A$1:$G$37443,7,FALSE)),"N/A")</f>
        <v>231</v>
      </c>
    </row>
    <row r="1677" spans="1:14" x14ac:dyDescent="0.25">
      <c r="A1677">
        <v>2110020322</v>
      </c>
      <c r="B1677" t="s">
        <v>1107</v>
      </c>
      <c r="C1677">
        <v>2310180048</v>
      </c>
      <c r="D1677" t="s">
        <v>94</v>
      </c>
      <c r="E1677">
        <v>2410210019</v>
      </c>
      <c r="F1677" t="s">
        <v>113</v>
      </c>
      <c r="G1677" t="s">
        <v>89</v>
      </c>
      <c r="H1677">
        <v>6.3299999999999995E-2</v>
      </c>
      <c r="I1677">
        <v>4</v>
      </c>
      <c r="J1677">
        <v>8000</v>
      </c>
      <c r="K1677">
        <f>+VLOOKUP(E1677,Costos!$A$1:$I$716100,9,FALSE)</f>
        <v>7.7568599999999996</v>
      </c>
      <c r="L1677" t="str">
        <f t="shared" si="62"/>
        <v>241</v>
      </c>
      <c r="M1677" t="str">
        <f t="shared" si="63"/>
        <v>241021</v>
      </c>
      <c r="N1677" t="str">
        <f>IFERROR(IF(L1677="231","231",VLOOKUP(E1677,Materiales!$A$1:$G$37443,7,FALSE)),"N/A")</f>
        <v>Varios</v>
      </c>
    </row>
    <row r="1678" spans="1:14" x14ac:dyDescent="0.25">
      <c r="A1678">
        <v>2110020322</v>
      </c>
      <c r="B1678" t="s">
        <v>1107</v>
      </c>
      <c r="C1678">
        <v>2310180048</v>
      </c>
      <c r="D1678" t="s">
        <v>94</v>
      </c>
      <c r="E1678">
        <v>2430930001</v>
      </c>
      <c r="F1678" t="s">
        <v>114</v>
      </c>
      <c r="G1678" t="s">
        <v>89</v>
      </c>
      <c r="H1678">
        <v>1.615</v>
      </c>
      <c r="I1678">
        <v>4</v>
      </c>
      <c r="J1678">
        <v>8000</v>
      </c>
      <c r="K1678">
        <f>+VLOOKUP(E1678,Costos!$A$1:$I$716100,9,FALSE)</f>
        <v>5.7966670000000002</v>
      </c>
      <c r="L1678" t="str">
        <f t="shared" si="62"/>
        <v>243</v>
      </c>
      <c r="M1678" t="str">
        <f t="shared" si="63"/>
        <v>243093</v>
      </c>
      <c r="N1678" t="str">
        <f>IFERROR(IF(L1678="231","231",VLOOKUP(E1678,Materiales!$A$1:$G$37443,7,FALSE)),"N/A")</f>
        <v>Alcohol</v>
      </c>
    </row>
    <row r="1679" spans="1:14" x14ac:dyDescent="0.25">
      <c r="A1679">
        <v>2110020322</v>
      </c>
      <c r="B1679" t="s">
        <v>1107</v>
      </c>
      <c r="C1679">
        <v>2310180048</v>
      </c>
      <c r="D1679" t="s">
        <v>94</v>
      </c>
      <c r="E1679">
        <v>2430880022</v>
      </c>
      <c r="F1679" t="s">
        <v>115</v>
      </c>
      <c r="G1679" t="s">
        <v>89</v>
      </c>
      <c r="H1679">
        <v>9.4999999999999998E-3</v>
      </c>
      <c r="I1679">
        <v>4</v>
      </c>
      <c r="J1679">
        <v>8000</v>
      </c>
      <c r="K1679">
        <f>+VLOOKUP(E1679,Costos!$A$1:$I$716100,9,FALSE)</f>
        <v>6.1924229999999998</v>
      </c>
      <c r="L1679" t="str">
        <f t="shared" si="62"/>
        <v>243</v>
      </c>
      <c r="M1679" t="str">
        <f t="shared" si="63"/>
        <v>243088</v>
      </c>
      <c r="N1679" t="str">
        <f>IFERROR(IF(L1679="231","231",VLOOKUP(E1679,Materiales!$A$1:$G$37443,7,FALSE)),"N/A")</f>
        <v>Varios</v>
      </c>
    </row>
    <row r="1680" spans="1:14" x14ac:dyDescent="0.25">
      <c r="A1680">
        <v>2110020322</v>
      </c>
      <c r="B1680" t="s">
        <v>1107</v>
      </c>
      <c r="C1680">
        <v>2310180040</v>
      </c>
      <c r="D1680" t="s">
        <v>87</v>
      </c>
      <c r="E1680">
        <v>2410210003</v>
      </c>
      <c r="F1680" t="s">
        <v>95</v>
      </c>
      <c r="G1680" t="s">
        <v>89</v>
      </c>
      <c r="H1680">
        <v>5.0667</v>
      </c>
      <c r="I1680">
        <v>3</v>
      </c>
      <c r="J1680">
        <v>8000</v>
      </c>
      <c r="K1680">
        <f>+VLOOKUP(E1680,Costos!$A$1:$I$716100,9,FALSE)</f>
        <v>4.9316240000000002</v>
      </c>
      <c r="L1680" t="str">
        <f t="shared" si="62"/>
        <v>241</v>
      </c>
      <c r="M1680" t="str">
        <f t="shared" si="63"/>
        <v>241021</v>
      </c>
      <c r="N1680" t="str">
        <f>IFERROR(IF(L1680="231","231",VLOOKUP(E1680,Materiales!$A$1:$G$37443,7,FALSE)),"N/A")</f>
        <v>Varios</v>
      </c>
    </row>
    <row r="1681" spans="1:14" x14ac:dyDescent="0.25">
      <c r="A1681">
        <v>2110020322</v>
      </c>
      <c r="B1681" t="s">
        <v>1107</v>
      </c>
      <c r="C1681">
        <v>2310180040</v>
      </c>
      <c r="D1681" t="s">
        <v>87</v>
      </c>
      <c r="E1681">
        <v>2410090267</v>
      </c>
      <c r="F1681" t="s">
        <v>96</v>
      </c>
      <c r="G1681" t="s">
        <v>89</v>
      </c>
      <c r="H1681">
        <v>7.5999999999999998E-2</v>
      </c>
      <c r="I1681">
        <v>3</v>
      </c>
      <c r="J1681">
        <v>8000</v>
      </c>
      <c r="K1681">
        <f>+VLOOKUP(E1681,Costos!$A$1:$I$716100,9,FALSE)</f>
        <v>123.04801999999999</v>
      </c>
      <c r="L1681" t="str">
        <f t="shared" si="62"/>
        <v>241</v>
      </c>
      <c r="M1681" t="str">
        <f t="shared" si="63"/>
        <v>241009</v>
      </c>
      <c r="N1681" t="str">
        <f>IFERROR(IF(L1681="231","231",VLOOKUP(E1681,Materiales!$A$1:$G$37443,7,FALSE)),"N/A")</f>
        <v>Spectra</v>
      </c>
    </row>
    <row r="1682" spans="1:14" x14ac:dyDescent="0.25">
      <c r="A1682">
        <v>2110020322</v>
      </c>
      <c r="B1682" t="s">
        <v>1107</v>
      </c>
      <c r="C1682">
        <v>2310180040</v>
      </c>
      <c r="D1682" t="s">
        <v>87</v>
      </c>
      <c r="E1682">
        <v>2410090265</v>
      </c>
      <c r="F1682" t="s">
        <v>103</v>
      </c>
      <c r="G1682" t="s">
        <v>89</v>
      </c>
      <c r="H1682">
        <v>2.53E-2</v>
      </c>
      <c r="I1682">
        <v>3</v>
      </c>
      <c r="J1682">
        <v>8000</v>
      </c>
      <c r="K1682">
        <f>+VLOOKUP(E1682,Costos!$A$1:$I$716100,9,FALSE)</f>
        <v>86.356539999999995</v>
      </c>
      <c r="L1682" t="str">
        <f t="shared" si="62"/>
        <v>241</v>
      </c>
      <c r="M1682" t="str">
        <f t="shared" si="63"/>
        <v>241009</v>
      </c>
      <c r="N1682" t="str">
        <f>IFERROR(IF(L1682="231","231",VLOOKUP(E1682,Materiales!$A$1:$G$37443,7,FALSE)),"N/A")</f>
        <v>Spectra</v>
      </c>
    </row>
    <row r="1683" spans="1:14" x14ac:dyDescent="0.25">
      <c r="A1683">
        <v>2110020322</v>
      </c>
      <c r="B1683" t="s">
        <v>1107</v>
      </c>
      <c r="C1683">
        <v>2110020322</v>
      </c>
      <c r="D1683" t="s">
        <v>1107</v>
      </c>
      <c r="E1683">
        <v>2500090087</v>
      </c>
      <c r="F1683" t="s">
        <v>3932</v>
      </c>
      <c r="G1683" t="s">
        <v>36</v>
      </c>
      <c r="H1683">
        <v>8000</v>
      </c>
      <c r="I1683">
        <v>1</v>
      </c>
      <c r="J1683">
        <v>8000</v>
      </c>
      <c r="K1683">
        <f>+VLOOKUP(E1683,Costos!$A$1:$I$716100,9,FALSE)</f>
        <v>0.25092100000000001</v>
      </c>
      <c r="L1683" t="str">
        <f t="shared" si="62"/>
        <v>250</v>
      </c>
      <c r="M1683" t="str">
        <f t="shared" si="63"/>
        <v>250009</v>
      </c>
      <c r="N1683" t="str">
        <f>IFERROR(IF(L1683="231","231",VLOOKUP(E1683,Materiales!$A$1:$G$37443,7,FALSE)),"N/A")</f>
        <v>Bolsas</v>
      </c>
    </row>
    <row r="1684" spans="1:14" x14ac:dyDescent="0.25">
      <c r="A1684">
        <v>2110020322</v>
      </c>
      <c r="B1684" t="s">
        <v>1107</v>
      </c>
      <c r="C1684">
        <v>2110020322</v>
      </c>
      <c r="D1684" t="s">
        <v>1107</v>
      </c>
      <c r="E1684">
        <v>2320050737</v>
      </c>
      <c r="F1684" t="s">
        <v>2786</v>
      </c>
      <c r="G1684" t="s">
        <v>36</v>
      </c>
      <c r="H1684">
        <v>666.8</v>
      </c>
      <c r="I1684">
        <v>1</v>
      </c>
      <c r="J1684">
        <v>8000</v>
      </c>
      <c r="K1684">
        <f>+VLOOKUP(E1684,Costos!$A$1:$I$716100,9,FALSE)</f>
        <v>0.94762100000000005</v>
      </c>
      <c r="L1684" t="str">
        <f t="shared" si="62"/>
        <v>232</v>
      </c>
      <c r="M1684" t="str">
        <f t="shared" si="63"/>
        <v>232005</v>
      </c>
      <c r="N1684" t="str">
        <f>IFERROR(IF(L1684="231","231",VLOOKUP(E1684,Materiales!$A$1:$G$37443,7,FALSE)),"N/A")</f>
        <v>Cajitas</v>
      </c>
    </row>
    <row r="1685" spans="1:14" x14ac:dyDescent="0.25">
      <c r="A1685">
        <v>2110020322</v>
      </c>
      <c r="B1685" t="s">
        <v>1107</v>
      </c>
      <c r="C1685">
        <v>2110020322</v>
      </c>
      <c r="D1685" t="s">
        <v>1107</v>
      </c>
      <c r="E1685">
        <v>2500030258</v>
      </c>
      <c r="F1685" t="s">
        <v>3721</v>
      </c>
      <c r="G1685" t="s">
        <v>36</v>
      </c>
      <c r="H1685">
        <v>167.2</v>
      </c>
      <c r="I1685">
        <v>1</v>
      </c>
      <c r="J1685">
        <v>8000</v>
      </c>
      <c r="K1685">
        <f>+VLOOKUP(E1685,Costos!$A$1:$I$716100,9,FALSE)</f>
        <v>2.0778289999999999</v>
      </c>
      <c r="L1685" t="str">
        <f t="shared" si="62"/>
        <v>250</v>
      </c>
      <c r="M1685" t="str">
        <f t="shared" si="63"/>
        <v>250003</v>
      </c>
      <c r="N1685" t="str">
        <f>IFERROR(IF(L1685="231","231",VLOOKUP(E1685,Materiales!$A$1:$G$37443,7,FALSE)),"N/A")</f>
        <v>Cajón</v>
      </c>
    </row>
    <row r="1686" spans="1:14" x14ac:dyDescent="0.25">
      <c r="A1686">
        <v>2110020104</v>
      </c>
      <c r="B1686" t="s">
        <v>1081</v>
      </c>
      <c r="C1686">
        <v>2110020104</v>
      </c>
      <c r="D1686" t="s">
        <v>1081</v>
      </c>
      <c r="E1686">
        <v>2310090470</v>
      </c>
      <c r="F1686" t="s">
        <v>2284</v>
      </c>
      <c r="G1686" t="s">
        <v>36</v>
      </c>
      <c r="H1686">
        <v>8000</v>
      </c>
      <c r="I1686">
        <v>1</v>
      </c>
      <c r="J1686">
        <v>8000</v>
      </c>
      <c r="K1686">
        <f>+VLOOKUP(E1686,Costos!$A$1:$I$716100,9,FALSE)</f>
        <v>7.3460999999999999E-2</v>
      </c>
      <c r="L1686" t="str">
        <f t="shared" si="62"/>
        <v>231</v>
      </c>
      <c r="M1686" t="str">
        <f t="shared" si="63"/>
        <v>231009</v>
      </c>
      <c r="N1686" t="str">
        <f>IFERROR(IF(L1686="231","231",VLOOKUP(E1686,Materiales!$A$1:$G$37443,7,FALSE)),"N/A")</f>
        <v>231</v>
      </c>
    </row>
    <row r="1687" spans="1:14" x14ac:dyDescent="0.25">
      <c r="A1687">
        <v>2110020104</v>
      </c>
      <c r="B1687" t="s">
        <v>1081</v>
      </c>
      <c r="C1687">
        <v>2310090470</v>
      </c>
      <c r="D1687" t="s">
        <v>2284</v>
      </c>
      <c r="E1687">
        <v>2310090457</v>
      </c>
      <c r="F1687" t="s">
        <v>2274</v>
      </c>
      <c r="G1687" t="s">
        <v>36</v>
      </c>
      <c r="H1687">
        <v>8000</v>
      </c>
      <c r="I1687">
        <v>2</v>
      </c>
      <c r="J1687">
        <v>8000</v>
      </c>
      <c r="K1687">
        <f>+VLOOKUP(E1687,Costos!$A$1:$I$716100,9,FALSE)</f>
        <v>3.7539999999999997E-2</v>
      </c>
      <c r="L1687" t="str">
        <f t="shared" si="62"/>
        <v>231</v>
      </c>
      <c r="M1687" t="str">
        <f t="shared" si="63"/>
        <v>231009</v>
      </c>
      <c r="N1687" t="str">
        <f>IFERROR(IF(L1687="231","231",VLOOKUP(E1687,Materiales!$A$1:$G$37443,7,FALSE)),"N/A")</f>
        <v>231</v>
      </c>
    </row>
    <row r="1688" spans="1:14" x14ac:dyDescent="0.25">
      <c r="A1688">
        <v>2110020104</v>
      </c>
      <c r="B1688" t="s">
        <v>1081</v>
      </c>
      <c r="C1688">
        <v>2310090457</v>
      </c>
      <c r="D1688" t="s">
        <v>2274</v>
      </c>
      <c r="E1688">
        <v>2410090295</v>
      </c>
      <c r="F1688" t="s">
        <v>88</v>
      </c>
      <c r="G1688" t="s">
        <v>89</v>
      </c>
      <c r="H1688">
        <v>0.8</v>
      </c>
      <c r="I1688">
        <v>3</v>
      </c>
      <c r="J1688">
        <v>8000</v>
      </c>
      <c r="K1688">
        <f>+VLOOKUP(E1688,Costos!$A$1:$I$716100,9,FALSE)</f>
        <v>18.454965999999999</v>
      </c>
      <c r="L1688" t="str">
        <f t="shared" si="62"/>
        <v>241</v>
      </c>
      <c r="M1688" t="str">
        <f t="shared" si="63"/>
        <v>241009</v>
      </c>
      <c r="N1688" t="str">
        <f>IFERROR(IF(L1688="231","231",VLOOKUP(E1688,Materiales!$A$1:$G$37443,7,FALSE)),"N/A")</f>
        <v>Masterbach</v>
      </c>
    </row>
    <row r="1689" spans="1:14" x14ac:dyDescent="0.25">
      <c r="A1689">
        <v>2110020104</v>
      </c>
      <c r="B1689" t="s">
        <v>1081</v>
      </c>
      <c r="C1689">
        <v>2310090457</v>
      </c>
      <c r="D1689" t="s">
        <v>2274</v>
      </c>
      <c r="E1689">
        <v>2410290142</v>
      </c>
      <c r="F1689" t="s">
        <v>3337</v>
      </c>
      <c r="G1689" t="s">
        <v>89</v>
      </c>
      <c r="H1689">
        <v>40</v>
      </c>
      <c r="I1689">
        <v>3</v>
      </c>
      <c r="J1689">
        <v>8000</v>
      </c>
      <c r="K1689">
        <f>+VLOOKUP(E1689,Costos!$A$1:$I$716100,9,FALSE)</f>
        <v>6.1459729999999997</v>
      </c>
      <c r="L1689" t="str">
        <f t="shared" si="62"/>
        <v>241</v>
      </c>
      <c r="M1689" t="str">
        <f t="shared" si="63"/>
        <v>241029</v>
      </c>
      <c r="N1689" t="str">
        <f>IFERROR(IF(L1689="231","231",VLOOKUP(E1689,Materiales!$A$1:$G$37443,7,FALSE)),"N/A")</f>
        <v>Resinas</v>
      </c>
    </row>
    <row r="1690" spans="1:14" x14ac:dyDescent="0.25">
      <c r="A1690">
        <v>2110020104</v>
      </c>
      <c r="B1690" t="s">
        <v>1081</v>
      </c>
      <c r="C1690">
        <v>2310090470</v>
      </c>
      <c r="D1690" t="s">
        <v>2284</v>
      </c>
      <c r="E1690">
        <v>2410170238</v>
      </c>
      <c r="F1690" t="s">
        <v>4788</v>
      </c>
      <c r="G1690" t="s">
        <v>36</v>
      </c>
      <c r="H1690">
        <v>8000</v>
      </c>
      <c r="I1690">
        <v>2</v>
      </c>
      <c r="J1690">
        <v>8000</v>
      </c>
      <c r="K1690">
        <f>+VLOOKUP(E1690,Costos!$A$1:$I$716100,9,FALSE)</f>
        <v>2.1987E-2</v>
      </c>
      <c r="L1690" t="str">
        <f t="shared" si="62"/>
        <v>241</v>
      </c>
      <c r="M1690" t="str">
        <f t="shared" si="63"/>
        <v>241017</v>
      </c>
      <c r="N1690" t="str">
        <f>IFERROR(IF(L1690="231","231",VLOOKUP(E1690,Materiales!$A$1:$G$37443,7,FALSE)),"N/A")</f>
        <v>Film</v>
      </c>
    </row>
    <row r="1691" spans="1:14" x14ac:dyDescent="0.25">
      <c r="A1691">
        <v>2110020104</v>
      </c>
      <c r="B1691" t="s">
        <v>1081</v>
      </c>
      <c r="C1691">
        <v>2110020104</v>
      </c>
      <c r="D1691" t="s">
        <v>1081</v>
      </c>
      <c r="E1691">
        <v>2310160238</v>
      </c>
      <c r="F1691" t="s">
        <v>2353</v>
      </c>
      <c r="G1691" t="s">
        <v>36</v>
      </c>
      <c r="H1691">
        <v>8000</v>
      </c>
      <c r="I1691">
        <v>1</v>
      </c>
      <c r="J1691">
        <v>8000</v>
      </c>
      <c r="K1691">
        <f>+VLOOKUP(E1691,Costos!$A$1:$I$716100,9,FALSE)</f>
        <v>2.3052E-2</v>
      </c>
      <c r="L1691" t="str">
        <f t="shared" si="62"/>
        <v>231</v>
      </c>
      <c r="M1691" t="str">
        <f t="shared" si="63"/>
        <v>231016</v>
      </c>
      <c r="N1691" t="str">
        <f>IFERROR(IF(L1691="231","231",VLOOKUP(E1691,Materiales!$A$1:$G$37443,7,FALSE)),"N/A")</f>
        <v>231</v>
      </c>
    </row>
    <row r="1692" spans="1:14" x14ac:dyDescent="0.25">
      <c r="A1692">
        <v>2110020104</v>
      </c>
      <c r="B1692" t="s">
        <v>1081</v>
      </c>
      <c r="C1692">
        <v>2310160238</v>
      </c>
      <c r="D1692" t="s">
        <v>2353</v>
      </c>
      <c r="E1692">
        <v>2410090295</v>
      </c>
      <c r="F1692" t="s">
        <v>88</v>
      </c>
      <c r="G1692" t="s">
        <v>89</v>
      </c>
      <c r="H1692">
        <v>0.32800000000000001</v>
      </c>
      <c r="I1692">
        <v>2</v>
      </c>
      <c r="J1692">
        <v>8000</v>
      </c>
      <c r="K1692">
        <f>+VLOOKUP(E1692,Costos!$A$1:$I$716100,9,FALSE)</f>
        <v>18.454965999999999</v>
      </c>
      <c r="L1692" t="str">
        <f t="shared" si="62"/>
        <v>241</v>
      </c>
      <c r="M1692" t="str">
        <f t="shared" si="63"/>
        <v>241009</v>
      </c>
      <c r="N1692" t="str">
        <f>IFERROR(IF(L1692="231","231",VLOOKUP(E1692,Materiales!$A$1:$G$37443,7,FALSE)),"N/A")</f>
        <v>Masterbach</v>
      </c>
    </row>
    <row r="1693" spans="1:14" x14ac:dyDescent="0.25">
      <c r="A1693">
        <v>2110020104</v>
      </c>
      <c r="B1693" t="s">
        <v>1081</v>
      </c>
      <c r="C1693">
        <v>2310160238</v>
      </c>
      <c r="D1693" t="s">
        <v>2353</v>
      </c>
      <c r="E1693">
        <v>2410290215</v>
      </c>
      <c r="F1693" t="s">
        <v>3343</v>
      </c>
      <c r="G1693" t="s">
        <v>89</v>
      </c>
      <c r="H1693">
        <v>16.64</v>
      </c>
      <c r="I1693">
        <v>2</v>
      </c>
      <c r="J1693">
        <v>8000</v>
      </c>
      <c r="K1693">
        <f>+VLOOKUP(E1693,Costos!$A$1:$I$716100,9,FALSE)</f>
        <v>6.9057969999999997</v>
      </c>
      <c r="L1693" t="str">
        <f t="shared" si="62"/>
        <v>241</v>
      </c>
      <c r="M1693" t="str">
        <f t="shared" si="63"/>
        <v>241029</v>
      </c>
      <c r="N1693" t="str">
        <f>IFERROR(IF(L1693="231","231",VLOOKUP(E1693,Materiales!$A$1:$G$37443,7,FALSE)),"N/A")</f>
        <v>Resinas</v>
      </c>
    </row>
    <row r="1694" spans="1:14" x14ac:dyDescent="0.25">
      <c r="A1694">
        <v>2110020104</v>
      </c>
      <c r="B1694" t="s">
        <v>1081</v>
      </c>
      <c r="C1694">
        <v>2110020104</v>
      </c>
      <c r="D1694" t="s">
        <v>1081</v>
      </c>
      <c r="E1694">
        <v>2310160248</v>
      </c>
      <c r="F1694" t="s">
        <v>2363</v>
      </c>
      <c r="G1694" t="s">
        <v>36</v>
      </c>
      <c r="H1694">
        <v>8000</v>
      </c>
      <c r="I1694">
        <v>1</v>
      </c>
      <c r="J1694">
        <v>8000</v>
      </c>
      <c r="K1694">
        <f>+VLOOKUP(E1694,Costos!$A$1:$I$716100,9,FALSE)</f>
        <v>1.2859000000000001E-2</v>
      </c>
      <c r="L1694" t="str">
        <f t="shared" si="62"/>
        <v>231</v>
      </c>
      <c r="M1694" t="str">
        <f t="shared" si="63"/>
        <v>231016</v>
      </c>
      <c r="N1694" t="str">
        <f>IFERROR(IF(L1694="231","231",VLOOKUP(E1694,Materiales!$A$1:$G$37443,7,FALSE)),"N/A")</f>
        <v>231</v>
      </c>
    </row>
    <row r="1695" spans="1:14" x14ac:dyDescent="0.25">
      <c r="A1695">
        <v>2110020104</v>
      </c>
      <c r="B1695" t="s">
        <v>1081</v>
      </c>
      <c r="C1695">
        <v>2310160248</v>
      </c>
      <c r="D1695" t="s">
        <v>2363</v>
      </c>
      <c r="E1695">
        <v>2410090295</v>
      </c>
      <c r="F1695" t="s">
        <v>88</v>
      </c>
      <c r="G1695" t="s">
        <v>89</v>
      </c>
      <c r="H1695">
        <v>0.2044</v>
      </c>
      <c r="I1695">
        <v>2</v>
      </c>
      <c r="J1695">
        <v>8000</v>
      </c>
      <c r="K1695">
        <f>+VLOOKUP(E1695,Costos!$A$1:$I$716100,9,FALSE)</f>
        <v>18.454965999999999</v>
      </c>
      <c r="L1695" t="str">
        <f t="shared" si="62"/>
        <v>241</v>
      </c>
      <c r="M1695" t="str">
        <f t="shared" si="63"/>
        <v>241009</v>
      </c>
      <c r="N1695" t="str">
        <f>IFERROR(IF(L1695="231","231",VLOOKUP(E1695,Materiales!$A$1:$G$37443,7,FALSE)),"N/A")</f>
        <v>Masterbach</v>
      </c>
    </row>
    <row r="1696" spans="1:14" x14ac:dyDescent="0.25">
      <c r="A1696">
        <v>2110020104</v>
      </c>
      <c r="B1696" t="s">
        <v>1081</v>
      </c>
      <c r="C1696">
        <v>2310160248</v>
      </c>
      <c r="D1696" t="s">
        <v>2363</v>
      </c>
      <c r="E1696">
        <v>2410290626</v>
      </c>
      <c r="F1696" t="s">
        <v>92</v>
      </c>
      <c r="G1696" t="s">
        <v>89</v>
      </c>
      <c r="H1696">
        <v>10.222200000000001</v>
      </c>
      <c r="I1696">
        <v>2</v>
      </c>
      <c r="J1696">
        <v>8000</v>
      </c>
      <c r="K1696">
        <f>+VLOOKUP(E1696,Costos!$A$1:$I$716100,9,FALSE)</f>
        <v>6.3063640000000003</v>
      </c>
      <c r="L1696" t="str">
        <f t="shared" si="62"/>
        <v>241</v>
      </c>
      <c r="M1696" t="str">
        <f t="shared" si="63"/>
        <v>241029</v>
      </c>
      <c r="N1696" t="str">
        <f>IFERROR(IF(L1696="231","231",VLOOKUP(E1696,Materiales!$A$1:$G$37443,7,FALSE)),"N/A")</f>
        <v>Resinas</v>
      </c>
    </row>
    <row r="1697" spans="1:14" x14ac:dyDescent="0.25">
      <c r="A1697">
        <v>2110020104</v>
      </c>
      <c r="B1697" t="s">
        <v>1081</v>
      </c>
      <c r="C1697">
        <v>2110020104</v>
      </c>
      <c r="D1697" t="s">
        <v>1081</v>
      </c>
      <c r="E1697">
        <v>2410170037</v>
      </c>
      <c r="F1697" t="s">
        <v>3279</v>
      </c>
      <c r="G1697" t="s">
        <v>36</v>
      </c>
      <c r="H1697">
        <v>8000</v>
      </c>
      <c r="I1697">
        <v>1</v>
      </c>
      <c r="J1697">
        <v>8000</v>
      </c>
      <c r="K1697">
        <f>+VLOOKUP(E1697,Costos!$A$1:$I$716100,9,FALSE)</f>
        <v>4.2382999999999997E-2</v>
      </c>
      <c r="L1697" t="str">
        <f t="shared" si="62"/>
        <v>241</v>
      </c>
      <c r="M1697" t="str">
        <f t="shared" si="63"/>
        <v>241017</v>
      </c>
      <c r="N1697" t="str">
        <f>IFERROR(IF(L1697="231","231",VLOOKUP(E1697,Materiales!$A$1:$G$37443,7,FALSE)),"N/A")</f>
        <v>Filtros</v>
      </c>
    </row>
    <row r="1698" spans="1:14" x14ac:dyDescent="0.25">
      <c r="A1698">
        <v>2110020104</v>
      </c>
      <c r="B1698" t="s">
        <v>1081</v>
      </c>
      <c r="C1698">
        <v>2110020104</v>
      </c>
      <c r="D1698" t="s">
        <v>1081</v>
      </c>
      <c r="E1698">
        <v>2410170233</v>
      </c>
      <c r="F1698" t="s">
        <v>3294</v>
      </c>
      <c r="G1698" t="s">
        <v>36</v>
      </c>
      <c r="H1698">
        <v>8000</v>
      </c>
      <c r="I1698">
        <v>1</v>
      </c>
      <c r="J1698">
        <v>8000</v>
      </c>
      <c r="K1698">
        <f>+VLOOKUP(E1698,Costos!$A$1:$I$716100,9,FALSE)</f>
        <v>2.9669999999999998E-2</v>
      </c>
      <c r="L1698" t="str">
        <f t="shared" ref="L1698:L1761" si="64">+LEFT(E1698,3)</f>
        <v>241</v>
      </c>
      <c r="M1698" t="str">
        <f t="shared" ref="M1698:M1761" si="65">+LEFT(E1698,6)</f>
        <v>241017</v>
      </c>
      <c r="N1698" t="str">
        <f>IFERROR(IF(L1698="231","231",VLOOKUP(E1698,Materiales!$A$1:$G$37443,7,FALSE)),"N/A")</f>
        <v>Puntas</v>
      </c>
    </row>
    <row r="1699" spans="1:14" x14ac:dyDescent="0.25">
      <c r="A1699">
        <v>2110020104</v>
      </c>
      <c r="B1699" t="s">
        <v>1081</v>
      </c>
      <c r="C1699">
        <v>2110020104</v>
      </c>
      <c r="D1699" t="s">
        <v>1081</v>
      </c>
      <c r="E1699">
        <v>2320050670</v>
      </c>
      <c r="F1699" t="s">
        <v>2776</v>
      </c>
      <c r="G1699" t="s">
        <v>36</v>
      </c>
      <c r="H1699">
        <v>666.66669999999999</v>
      </c>
      <c r="I1699">
        <v>1</v>
      </c>
      <c r="J1699">
        <v>8000</v>
      </c>
      <c r="K1699">
        <f>+VLOOKUP(E1699,Costos!$A$1:$I$716100,9,FALSE)</f>
        <v>0.138289</v>
      </c>
      <c r="L1699" t="str">
        <f t="shared" si="64"/>
        <v>232</v>
      </c>
      <c r="M1699" t="str">
        <f t="shared" si="65"/>
        <v>232005</v>
      </c>
      <c r="N1699" t="str">
        <f>IFERROR(IF(L1699="231","231",VLOOKUP(E1699,Materiales!$A$1:$G$37443,7,FALSE)),"N/A")</f>
        <v>Cajitas</v>
      </c>
    </row>
    <row r="1700" spans="1:14" x14ac:dyDescent="0.25">
      <c r="A1700">
        <v>2110020104</v>
      </c>
      <c r="B1700" t="s">
        <v>1081</v>
      </c>
      <c r="C1700">
        <v>2110020104</v>
      </c>
      <c r="D1700" t="s">
        <v>1081</v>
      </c>
      <c r="E1700">
        <v>2500030097</v>
      </c>
      <c r="F1700" t="s">
        <v>3704</v>
      </c>
      <c r="G1700" t="s">
        <v>36</v>
      </c>
      <c r="H1700">
        <v>14</v>
      </c>
      <c r="I1700">
        <v>1</v>
      </c>
      <c r="J1700">
        <v>8000</v>
      </c>
      <c r="K1700">
        <f>+VLOOKUP(E1700,Costos!$A$1:$I$716100,9,FALSE)</f>
        <v>1.6700969999999999</v>
      </c>
      <c r="L1700" t="str">
        <f t="shared" si="64"/>
        <v>250</v>
      </c>
      <c r="M1700" t="str">
        <f t="shared" si="65"/>
        <v>250003</v>
      </c>
      <c r="N1700" t="str">
        <f>IFERROR(IF(L1700="231","231",VLOOKUP(E1700,Materiales!$A$1:$G$37443,7,FALSE)),"N/A")</f>
        <v>Cajón</v>
      </c>
    </row>
    <row r="1701" spans="1:14" x14ac:dyDescent="0.25">
      <c r="A1701">
        <v>2110020104</v>
      </c>
      <c r="B1701" t="s">
        <v>1081</v>
      </c>
      <c r="C1701">
        <v>2110020104</v>
      </c>
      <c r="D1701" t="s">
        <v>1081</v>
      </c>
      <c r="E1701">
        <v>2310180036</v>
      </c>
      <c r="F1701" t="s">
        <v>42</v>
      </c>
      <c r="G1701" t="s">
        <v>89</v>
      </c>
      <c r="H1701">
        <v>28</v>
      </c>
      <c r="I1701">
        <v>1</v>
      </c>
      <c r="J1701">
        <v>8000</v>
      </c>
      <c r="K1701">
        <f>+VLOOKUP(E1701,Costos!$A$1:$I$716100,9,FALSE)</f>
        <v>13.462139000000001</v>
      </c>
      <c r="L1701" t="str">
        <f t="shared" si="64"/>
        <v>231</v>
      </c>
      <c r="M1701" t="str">
        <f t="shared" si="65"/>
        <v>231018</v>
      </c>
      <c r="N1701" t="str">
        <f>IFERROR(IF(L1701="231","231",VLOOKUP(E1701,Materiales!$A$1:$G$37443,7,FALSE)),"N/A")</f>
        <v>231</v>
      </c>
    </row>
    <row r="1702" spans="1:14" x14ac:dyDescent="0.25">
      <c r="A1702">
        <v>2110020104</v>
      </c>
      <c r="B1702" t="s">
        <v>1081</v>
      </c>
      <c r="C1702">
        <v>2310180036</v>
      </c>
      <c r="D1702" t="s">
        <v>42</v>
      </c>
      <c r="E1702">
        <v>2430450001</v>
      </c>
      <c r="F1702" t="s">
        <v>93</v>
      </c>
      <c r="G1702" t="s">
        <v>89</v>
      </c>
      <c r="H1702">
        <v>2.8</v>
      </c>
      <c r="I1702">
        <v>2</v>
      </c>
      <c r="J1702">
        <v>8000</v>
      </c>
      <c r="K1702">
        <f>+VLOOKUP(E1702,Costos!$A$1:$I$716100,9,FALSE)</f>
        <v>6.0336119999999998</v>
      </c>
      <c r="L1702" t="str">
        <f t="shared" si="64"/>
        <v>243</v>
      </c>
      <c r="M1702" t="str">
        <f t="shared" si="65"/>
        <v>243045</v>
      </c>
      <c r="N1702" t="str">
        <f>IFERROR(IF(L1702="231","231",VLOOKUP(E1702,Materiales!$A$1:$G$37443,7,FALSE)),"N/A")</f>
        <v>Varios</v>
      </c>
    </row>
    <row r="1703" spans="1:14" x14ac:dyDescent="0.25">
      <c r="A1703">
        <v>2110020104</v>
      </c>
      <c r="B1703" t="s">
        <v>1081</v>
      </c>
      <c r="C1703">
        <v>2310180036</v>
      </c>
      <c r="D1703" t="s">
        <v>42</v>
      </c>
      <c r="E1703">
        <v>2310180048</v>
      </c>
      <c r="F1703" t="s">
        <v>94</v>
      </c>
      <c r="G1703" t="s">
        <v>89</v>
      </c>
      <c r="H1703">
        <v>3.5</v>
      </c>
      <c r="I1703">
        <v>2</v>
      </c>
      <c r="J1703">
        <v>8000</v>
      </c>
      <c r="K1703">
        <f>+VLOOKUP(E1703,Costos!$A$1:$I$716100,9,FALSE)</f>
        <v>2.8371430000000002</v>
      </c>
      <c r="L1703" t="str">
        <f t="shared" si="64"/>
        <v>231</v>
      </c>
      <c r="M1703" t="str">
        <f t="shared" si="65"/>
        <v>231018</v>
      </c>
      <c r="N1703" t="str">
        <f>IFERROR(IF(L1703="231","231",VLOOKUP(E1703,Materiales!$A$1:$G$37443,7,FALSE)),"N/A")</f>
        <v>231</v>
      </c>
    </row>
    <row r="1704" spans="1:14" x14ac:dyDescent="0.25">
      <c r="A1704">
        <v>2110020104</v>
      </c>
      <c r="B1704" t="s">
        <v>1081</v>
      </c>
      <c r="C1704">
        <v>2310180048</v>
      </c>
      <c r="D1704" t="s">
        <v>94</v>
      </c>
      <c r="E1704">
        <v>2410210019</v>
      </c>
      <c r="F1704" t="s">
        <v>113</v>
      </c>
      <c r="G1704" t="s">
        <v>89</v>
      </c>
      <c r="H1704">
        <v>7.0000000000000007E-2</v>
      </c>
      <c r="I1704">
        <v>3</v>
      </c>
      <c r="J1704">
        <v>8000</v>
      </c>
      <c r="K1704">
        <f>+VLOOKUP(E1704,Costos!$A$1:$I$716100,9,FALSE)</f>
        <v>7.7568599999999996</v>
      </c>
      <c r="L1704" t="str">
        <f t="shared" si="64"/>
        <v>241</v>
      </c>
      <c r="M1704" t="str">
        <f t="shared" si="65"/>
        <v>241021</v>
      </c>
      <c r="N1704" t="str">
        <f>IFERROR(IF(L1704="231","231",VLOOKUP(E1704,Materiales!$A$1:$G$37443,7,FALSE)),"N/A")</f>
        <v>Varios</v>
      </c>
    </row>
    <row r="1705" spans="1:14" x14ac:dyDescent="0.25">
      <c r="A1705">
        <v>2110020104</v>
      </c>
      <c r="B1705" t="s">
        <v>1081</v>
      </c>
      <c r="C1705">
        <v>2310180048</v>
      </c>
      <c r="D1705" t="s">
        <v>94</v>
      </c>
      <c r="E1705">
        <v>2430930001</v>
      </c>
      <c r="F1705" t="s">
        <v>114</v>
      </c>
      <c r="G1705" t="s">
        <v>89</v>
      </c>
      <c r="H1705">
        <v>1.7849999999999999</v>
      </c>
      <c r="I1705">
        <v>3</v>
      </c>
      <c r="J1705">
        <v>8000</v>
      </c>
      <c r="K1705">
        <f>+VLOOKUP(E1705,Costos!$A$1:$I$716100,9,FALSE)</f>
        <v>5.7966670000000002</v>
      </c>
      <c r="L1705" t="str">
        <f t="shared" si="64"/>
        <v>243</v>
      </c>
      <c r="M1705" t="str">
        <f t="shared" si="65"/>
        <v>243093</v>
      </c>
      <c r="N1705" t="str">
        <f>IFERROR(IF(L1705="231","231",VLOOKUP(E1705,Materiales!$A$1:$G$37443,7,FALSE)),"N/A")</f>
        <v>Alcohol</v>
      </c>
    </row>
    <row r="1706" spans="1:14" x14ac:dyDescent="0.25">
      <c r="A1706">
        <v>2110020104</v>
      </c>
      <c r="B1706" t="s">
        <v>1081</v>
      </c>
      <c r="C1706">
        <v>2310180048</v>
      </c>
      <c r="D1706" t="s">
        <v>94</v>
      </c>
      <c r="E1706">
        <v>2430880022</v>
      </c>
      <c r="F1706" t="s">
        <v>115</v>
      </c>
      <c r="G1706" t="s">
        <v>89</v>
      </c>
      <c r="H1706">
        <v>1.0500000000000001E-2</v>
      </c>
      <c r="I1706">
        <v>3</v>
      </c>
      <c r="J1706">
        <v>8000</v>
      </c>
      <c r="K1706">
        <f>+VLOOKUP(E1706,Costos!$A$1:$I$716100,9,FALSE)</f>
        <v>6.1924229999999998</v>
      </c>
      <c r="L1706" t="str">
        <f t="shared" si="64"/>
        <v>243</v>
      </c>
      <c r="M1706" t="str">
        <f t="shared" si="65"/>
        <v>243088</v>
      </c>
      <c r="N1706" t="str">
        <f>IFERROR(IF(L1706="231","231",VLOOKUP(E1706,Materiales!$A$1:$G$37443,7,FALSE)),"N/A")</f>
        <v>Varios</v>
      </c>
    </row>
    <row r="1707" spans="1:14" x14ac:dyDescent="0.25">
      <c r="A1707">
        <v>2110020104</v>
      </c>
      <c r="B1707" t="s">
        <v>1081</v>
      </c>
      <c r="C1707">
        <v>2310180036</v>
      </c>
      <c r="D1707" t="s">
        <v>42</v>
      </c>
      <c r="E1707">
        <v>2410210003</v>
      </c>
      <c r="F1707" t="s">
        <v>95</v>
      </c>
      <c r="G1707" t="s">
        <v>89</v>
      </c>
      <c r="H1707">
        <v>5.6</v>
      </c>
      <c r="I1707">
        <v>2</v>
      </c>
      <c r="J1707">
        <v>8000</v>
      </c>
      <c r="K1707">
        <f>+VLOOKUP(E1707,Costos!$A$1:$I$716100,9,FALSE)</f>
        <v>4.9316240000000002</v>
      </c>
      <c r="L1707" t="str">
        <f t="shared" si="64"/>
        <v>241</v>
      </c>
      <c r="M1707" t="str">
        <f t="shared" si="65"/>
        <v>241021</v>
      </c>
      <c r="N1707" t="str">
        <f>IFERROR(IF(L1707="231","231",VLOOKUP(E1707,Materiales!$A$1:$G$37443,7,FALSE)),"N/A")</f>
        <v>Varios</v>
      </c>
    </row>
    <row r="1708" spans="1:14" x14ac:dyDescent="0.25">
      <c r="A1708">
        <v>2110020104</v>
      </c>
      <c r="B1708" t="s">
        <v>1081</v>
      </c>
      <c r="C1708">
        <v>2310180036</v>
      </c>
      <c r="D1708" t="s">
        <v>42</v>
      </c>
      <c r="E1708">
        <v>2410090267</v>
      </c>
      <c r="F1708" t="s">
        <v>96</v>
      </c>
      <c r="G1708" t="s">
        <v>89</v>
      </c>
      <c r="H1708">
        <v>5.5999999999999999E-3</v>
      </c>
      <c r="I1708">
        <v>2</v>
      </c>
      <c r="J1708">
        <v>8000</v>
      </c>
      <c r="K1708">
        <f>+VLOOKUP(E1708,Costos!$A$1:$I$716100,9,FALSE)</f>
        <v>123.04801999999999</v>
      </c>
      <c r="L1708" t="str">
        <f t="shared" si="64"/>
        <v>241</v>
      </c>
      <c r="M1708" t="str">
        <f t="shared" si="65"/>
        <v>241009</v>
      </c>
      <c r="N1708" t="str">
        <f>IFERROR(IF(L1708="231","231",VLOOKUP(E1708,Materiales!$A$1:$G$37443,7,FALSE)),"N/A")</f>
        <v>Spectra</v>
      </c>
    </row>
    <row r="1709" spans="1:14" x14ac:dyDescent="0.25">
      <c r="A1709">
        <v>2110020104</v>
      </c>
      <c r="B1709" t="s">
        <v>1081</v>
      </c>
      <c r="C1709">
        <v>2310180036</v>
      </c>
      <c r="D1709" t="s">
        <v>42</v>
      </c>
      <c r="E1709">
        <v>2410090268</v>
      </c>
      <c r="F1709" t="s">
        <v>97</v>
      </c>
      <c r="G1709" t="s">
        <v>89</v>
      </c>
      <c r="H1709">
        <v>0.92400000000000004</v>
      </c>
      <c r="I1709">
        <v>2</v>
      </c>
      <c r="J1709">
        <v>8000</v>
      </c>
      <c r="K1709">
        <f>+VLOOKUP(E1709,Costos!$A$1:$I$716100,9,FALSE)</f>
        <v>126.46600100000001</v>
      </c>
      <c r="L1709" t="str">
        <f t="shared" si="64"/>
        <v>241</v>
      </c>
      <c r="M1709" t="str">
        <f t="shared" si="65"/>
        <v>241009</v>
      </c>
      <c r="N1709" t="str">
        <f>IFERROR(IF(L1709="231","231",VLOOKUP(E1709,Materiales!$A$1:$G$37443,7,FALSE)),"N/A")</f>
        <v>Spectra</v>
      </c>
    </row>
    <row r="1710" spans="1:14" x14ac:dyDescent="0.25">
      <c r="A1710">
        <v>2110020104</v>
      </c>
      <c r="B1710" t="s">
        <v>1081</v>
      </c>
      <c r="C1710">
        <v>2310180036</v>
      </c>
      <c r="D1710" t="s">
        <v>42</v>
      </c>
      <c r="E1710">
        <v>2410090269</v>
      </c>
      <c r="F1710" t="s">
        <v>98</v>
      </c>
      <c r="G1710" t="s">
        <v>89</v>
      </c>
      <c r="H1710">
        <v>0.49840000000000001</v>
      </c>
      <c r="I1710">
        <v>2</v>
      </c>
      <c r="J1710">
        <v>8000</v>
      </c>
      <c r="K1710">
        <f>+VLOOKUP(E1710,Costos!$A$1:$I$716100,9,FALSE)</f>
        <v>341.79997300000002</v>
      </c>
      <c r="L1710" t="str">
        <f t="shared" si="64"/>
        <v>241</v>
      </c>
      <c r="M1710" t="str">
        <f t="shared" si="65"/>
        <v>241009</v>
      </c>
      <c r="N1710" t="str">
        <f>IFERROR(IF(L1710="231","231",VLOOKUP(E1710,Materiales!$A$1:$G$37443,7,FALSE)),"N/A")</f>
        <v>Spectra</v>
      </c>
    </row>
    <row r="1711" spans="1:14" x14ac:dyDescent="0.25">
      <c r="A1711">
        <v>2110020105</v>
      </c>
      <c r="B1711" t="s">
        <v>1082</v>
      </c>
      <c r="C1711">
        <v>2110020105</v>
      </c>
      <c r="D1711" t="s">
        <v>1082</v>
      </c>
      <c r="E1711">
        <v>2410170037</v>
      </c>
      <c r="F1711" t="s">
        <v>3279</v>
      </c>
      <c r="G1711" t="s">
        <v>36</v>
      </c>
      <c r="H1711">
        <v>8000</v>
      </c>
      <c r="I1711">
        <v>1</v>
      </c>
      <c r="J1711">
        <v>8000</v>
      </c>
      <c r="K1711">
        <f>+VLOOKUP(E1711,Costos!$A$1:$I$716100,9,FALSE)</f>
        <v>4.2382999999999997E-2</v>
      </c>
      <c r="L1711" t="str">
        <f t="shared" si="64"/>
        <v>241</v>
      </c>
      <c r="M1711" t="str">
        <f t="shared" si="65"/>
        <v>241017</v>
      </c>
      <c r="N1711" t="str">
        <f>IFERROR(IF(L1711="231","231",VLOOKUP(E1711,Materiales!$A$1:$G$37443,7,FALSE)),"N/A")</f>
        <v>Filtros</v>
      </c>
    </row>
    <row r="1712" spans="1:14" x14ac:dyDescent="0.25">
      <c r="A1712">
        <v>2110020105</v>
      </c>
      <c r="B1712" t="s">
        <v>1082</v>
      </c>
      <c r="C1712">
        <v>2110020105</v>
      </c>
      <c r="D1712" t="s">
        <v>1082</v>
      </c>
      <c r="E1712">
        <v>2410170233</v>
      </c>
      <c r="F1712" t="s">
        <v>3294</v>
      </c>
      <c r="G1712" t="s">
        <v>36</v>
      </c>
      <c r="H1712">
        <v>8000</v>
      </c>
      <c r="I1712">
        <v>1</v>
      </c>
      <c r="J1712">
        <v>8000</v>
      </c>
      <c r="K1712">
        <f>+VLOOKUP(E1712,Costos!$A$1:$I$716100,9,FALSE)</f>
        <v>2.9669999999999998E-2</v>
      </c>
      <c r="L1712" t="str">
        <f t="shared" si="64"/>
        <v>241</v>
      </c>
      <c r="M1712" t="str">
        <f t="shared" si="65"/>
        <v>241017</v>
      </c>
      <c r="N1712" t="str">
        <f>IFERROR(IF(L1712="231","231",VLOOKUP(E1712,Materiales!$A$1:$G$37443,7,FALSE)),"N/A")</f>
        <v>Puntas</v>
      </c>
    </row>
    <row r="1713" spans="1:14" x14ac:dyDescent="0.25">
      <c r="A1713">
        <v>2110020105</v>
      </c>
      <c r="B1713" t="s">
        <v>1082</v>
      </c>
      <c r="C1713">
        <v>2110020105</v>
      </c>
      <c r="D1713" t="s">
        <v>1082</v>
      </c>
      <c r="E1713">
        <v>2320050670</v>
      </c>
      <c r="F1713" t="s">
        <v>2776</v>
      </c>
      <c r="G1713" t="s">
        <v>36</v>
      </c>
      <c r="H1713">
        <v>666.66669999999999</v>
      </c>
      <c r="I1713">
        <v>1</v>
      </c>
      <c r="J1713">
        <v>8000</v>
      </c>
      <c r="K1713">
        <f>+VLOOKUP(E1713,Costos!$A$1:$I$716100,9,FALSE)</f>
        <v>0.138289</v>
      </c>
      <c r="L1713" t="str">
        <f t="shared" si="64"/>
        <v>232</v>
      </c>
      <c r="M1713" t="str">
        <f t="shared" si="65"/>
        <v>232005</v>
      </c>
      <c r="N1713" t="str">
        <f>IFERROR(IF(L1713="231","231",VLOOKUP(E1713,Materiales!$A$1:$G$37443,7,FALSE)),"N/A")</f>
        <v>Cajitas</v>
      </c>
    </row>
    <row r="1714" spans="1:14" x14ac:dyDescent="0.25">
      <c r="A1714">
        <v>2110020105</v>
      </c>
      <c r="B1714" t="s">
        <v>1082</v>
      </c>
      <c r="C1714">
        <v>2110020105</v>
      </c>
      <c r="D1714" t="s">
        <v>1082</v>
      </c>
      <c r="E1714">
        <v>2500030097</v>
      </c>
      <c r="F1714" t="s">
        <v>3704</v>
      </c>
      <c r="G1714" t="s">
        <v>36</v>
      </c>
      <c r="H1714">
        <v>14</v>
      </c>
      <c r="I1714">
        <v>1</v>
      </c>
      <c r="J1714">
        <v>8000</v>
      </c>
      <c r="K1714">
        <f>+VLOOKUP(E1714,Costos!$A$1:$I$716100,9,FALSE)</f>
        <v>1.6700969999999999</v>
      </c>
      <c r="L1714" t="str">
        <f t="shared" si="64"/>
        <v>250</v>
      </c>
      <c r="M1714" t="str">
        <f t="shared" si="65"/>
        <v>250003</v>
      </c>
      <c r="N1714" t="str">
        <f>IFERROR(IF(L1714="231","231",VLOOKUP(E1714,Materiales!$A$1:$G$37443,7,FALSE)),"N/A")</f>
        <v>Cajón</v>
      </c>
    </row>
    <row r="1715" spans="1:14" x14ac:dyDescent="0.25">
      <c r="A1715">
        <v>2110020105</v>
      </c>
      <c r="B1715" t="s">
        <v>1082</v>
      </c>
      <c r="C1715">
        <v>2110020105</v>
      </c>
      <c r="D1715" t="s">
        <v>1082</v>
      </c>
      <c r="E1715">
        <v>2310090471</v>
      </c>
      <c r="F1715" t="s">
        <v>2285</v>
      </c>
      <c r="G1715" t="s">
        <v>36</v>
      </c>
      <c r="H1715">
        <v>8000</v>
      </c>
      <c r="I1715">
        <v>1</v>
      </c>
      <c r="J1715">
        <v>8000</v>
      </c>
      <c r="K1715">
        <f>+VLOOKUP(E1715,Costos!$A$1:$I$716100,9,FALSE)</f>
        <v>8.1152000000000002E-2</v>
      </c>
      <c r="L1715" t="str">
        <f t="shared" si="64"/>
        <v>231</v>
      </c>
      <c r="M1715" t="str">
        <f t="shared" si="65"/>
        <v>231009</v>
      </c>
      <c r="N1715" t="str">
        <f>IFERROR(IF(L1715="231","231",VLOOKUP(E1715,Materiales!$A$1:$G$37443,7,FALSE)),"N/A")</f>
        <v>231</v>
      </c>
    </row>
    <row r="1716" spans="1:14" x14ac:dyDescent="0.25">
      <c r="A1716">
        <v>2110020105</v>
      </c>
      <c r="B1716" t="s">
        <v>1082</v>
      </c>
      <c r="C1716">
        <v>2310090471</v>
      </c>
      <c r="D1716" t="s">
        <v>2285</v>
      </c>
      <c r="E1716">
        <v>2310090458</v>
      </c>
      <c r="F1716" t="s">
        <v>2275</v>
      </c>
      <c r="G1716" t="s">
        <v>36</v>
      </c>
      <c r="H1716">
        <v>8000</v>
      </c>
      <c r="I1716">
        <v>2</v>
      </c>
      <c r="J1716">
        <v>8000</v>
      </c>
      <c r="K1716">
        <f>+VLOOKUP(E1716,Costos!$A$1:$I$716100,9,FALSE)</f>
        <v>4.0030000000000003E-2</v>
      </c>
      <c r="L1716" t="str">
        <f t="shared" si="64"/>
        <v>231</v>
      </c>
      <c r="M1716" t="str">
        <f t="shared" si="65"/>
        <v>231009</v>
      </c>
      <c r="N1716" t="str">
        <f>IFERROR(IF(L1716="231","231",VLOOKUP(E1716,Materiales!$A$1:$G$37443,7,FALSE)),"N/A")</f>
        <v>231</v>
      </c>
    </row>
    <row r="1717" spans="1:14" x14ac:dyDescent="0.25">
      <c r="A1717">
        <v>2110020105</v>
      </c>
      <c r="B1717" t="s">
        <v>1082</v>
      </c>
      <c r="C1717">
        <v>2310090458</v>
      </c>
      <c r="D1717" t="s">
        <v>2275</v>
      </c>
      <c r="E1717">
        <v>2410090310</v>
      </c>
      <c r="F1717" t="s">
        <v>99</v>
      </c>
      <c r="G1717" t="s">
        <v>89</v>
      </c>
      <c r="H1717">
        <v>0.48</v>
      </c>
      <c r="I1717">
        <v>3</v>
      </c>
      <c r="J1717">
        <v>8000</v>
      </c>
      <c r="K1717">
        <f>+VLOOKUP(E1717,Costos!$A$1:$I$716100,9,FALSE)</f>
        <v>8.8844949999999994</v>
      </c>
      <c r="L1717" t="str">
        <f t="shared" si="64"/>
        <v>241</v>
      </c>
      <c r="M1717" t="str">
        <f t="shared" si="65"/>
        <v>241009</v>
      </c>
      <c r="N1717" t="str">
        <f>IFERROR(IF(L1717="231","231",VLOOKUP(E1717,Materiales!$A$1:$G$37443,7,FALSE)),"N/A")</f>
        <v>Masterbach</v>
      </c>
    </row>
    <row r="1718" spans="1:14" x14ac:dyDescent="0.25">
      <c r="A1718">
        <v>2110020105</v>
      </c>
      <c r="B1718" t="s">
        <v>1082</v>
      </c>
      <c r="C1718">
        <v>2310090458</v>
      </c>
      <c r="D1718" t="s">
        <v>2275</v>
      </c>
      <c r="E1718">
        <v>2410290142</v>
      </c>
      <c r="F1718" t="s">
        <v>3337</v>
      </c>
      <c r="G1718" t="s">
        <v>89</v>
      </c>
      <c r="H1718">
        <v>40</v>
      </c>
      <c r="I1718">
        <v>3</v>
      </c>
      <c r="J1718">
        <v>8000</v>
      </c>
      <c r="K1718">
        <f>+VLOOKUP(E1718,Costos!$A$1:$I$716100,9,FALSE)</f>
        <v>6.1459729999999997</v>
      </c>
      <c r="L1718" t="str">
        <f t="shared" si="64"/>
        <v>241</v>
      </c>
      <c r="M1718" t="str">
        <f t="shared" si="65"/>
        <v>241029</v>
      </c>
      <c r="N1718" t="str">
        <f>IFERROR(IF(L1718="231","231",VLOOKUP(E1718,Materiales!$A$1:$G$37443,7,FALSE)),"N/A")</f>
        <v>Resinas</v>
      </c>
    </row>
    <row r="1719" spans="1:14" x14ac:dyDescent="0.25">
      <c r="A1719">
        <v>2110020105</v>
      </c>
      <c r="B1719" t="s">
        <v>1082</v>
      </c>
      <c r="C1719">
        <v>2310090471</v>
      </c>
      <c r="D1719" t="s">
        <v>2285</v>
      </c>
      <c r="E1719">
        <v>2410170240</v>
      </c>
      <c r="F1719" t="s">
        <v>3297</v>
      </c>
      <c r="G1719" t="s">
        <v>36</v>
      </c>
      <c r="H1719">
        <v>8000</v>
      </c>
      <c r="I1719">
        <v>2</v>
      </c>
      <c r="J1719">
        <v>8000</v>
      </c>
      <c r="K1719">
        <f>+VLOOKUP(E1719,Costos!$A$1:$I$716100,9,FALSE)</f>
        <v>2.3335999999999999E-2</v>
      </c>
      <c r="L1719" t="str">
        <f t="shared" si="64"/>
        <v>241</v>
      </c>
      <c r="M1719" t="str">
        <f t="shared" si="65"/>
        <v>241017</v>
      </c>
      <c r="N1719" t="str">
        <f>IFERROR(IF(L1719="231","231",VLOOKUP(E1719,Materiales!$A$1:$G$37443,7,FALSE)),"N/A")</f>
        <v>Film</v>
      </c>
    </row>
    <row r="1720" spans="1:14" x14ac:dyDescent="0.25">
      <c r="A1720">
        <v>2110020105</v>
      </c>
      <c r="B1720" t="s">
        <v>1082</v>
      </c>
      <c r="C1720">
        <v>2110020105</v>
      </c>
      <c r="D1720" t="s">
        <v>1082</v>
      </c>
      <c r="E1720">
        <v>2310160239</v>
      </c>
      <c r="F1720" t="s">
        <v>2354</v>
      </c>
      <c r="G1720" t="s">
        <v>36</v>
      </c>
      <c r="H1720">
        <v>8000</v>
      </c>
      <c r="I1720">
        <v>1</v>
      </c>
      <c r="J1720">
        <v>8000</v>
      </c>
      <c r="K1720">
        <f>+VLOOKUP(E1720,Costos!$A$1:$I$716100,9,FALSE)</f>
        <v>2.836E-2</v>
      </c>
      <c r="L1720" t="str">
        <f t="shared" si="64"/>
        <v>231</v>
      </c>
      <c r="M1720" t="str">
        <f t="shared" si="65"/>
        <v>231016</v>
      </c>
      <c r="N1720" t="str">
        <f>IFERROR(IF(L1720="231","231",VLOOKUP(E1720,Materiales!$A$1:$G$37443,7,FALSE)),"N/A")</f>
        <v>231</v>
      </c>
    </row>
    <row r="1721" spans="1:14" x14ac:dyDescent="0.25">
      <c r="A1721">
        <v>2110020105</v>
      </c>
      <c r="B1721" t="s">
        <v>1082</v>
      </c>
      <c r="C1721">
        <v>2310160239</v>
      </c>
      <c r="D1721" t="s">
        <v>2354</v>
      </c>
      <c r="E1721">
        <v>2410090310</v>
      </c>
      <c r="F1721" t="s">
        <v>99</v>
      </c>
      <c r="G1721" t="s">
        <v>89</v>
      </c>
      <c r="H1721">
        <v>0.1968</v>
      </c>
      <c r="I1721">
        <v>2</v>
      </c>
      <c r="J1721">
        <v>8000</v>
      </c>
      <c r="K1721">
        <f>+VLOOKUP(E1721,Costos!$A$1:$I$716100,9,FALSE)</f>
        <v>8.8844949999999994</v>
      </c>
      <c r="L1721" t="str">
        <f t="shared" si="64"/>
        <v>241</v>
      </c>
      <c r="M1721" t="str">
        <f t="shared" si="65"/>
        <v>241009</v>
      </c>
      <c r="N1721" t="str">
        <f>IFERROR(IF(L1721="231","231",VLOOKUP(E1721,Materiales!$A$1:$G$37443,7,FALSE)),"N/A")</f>
        <v>Masterbach</v>
      </c>
    </row>
    <row r="1722" spans="1:14" x14ac:dyDescent="0.25">
      <c r="A1722">
        <v>2110020105</v>
      </c>
      <c r="B1722" t="s">
        <v>1082</v>
      </c>
      <c r="C1722">
        <v>2310160239</v>
      </c>
      <c r="D1722" t="s">
        <v>2354</v>
      </c>
      <c r="E1722">
        <v>2410290215</v>
      </c>
      <c r="F1722" t="s">
        <v>3343</v>
      </c>
      <c r="G1722" t="s">
        <v>89</v>
      </c>
      <c r="H1722">
        <v>16.64</v>
      </c>
      <c r="I1722">
        <v>2</v>
      </c>
      <c r="J1722">
        <v>8000</v>
      </c>
      <c r="K1722">
        <f>+VLOOKUP(E1722,Costos!$A$1:$I$716100,9,FALSE)</f>
        <v>6.9057969999999997</v>
      </c>
      <c r="L1722" t="str">
        <f t="shared" si="64"/>
        <v>241</v>
      </c>
      <c r="M1722" t="str">
        <f t="shared" si="65"/>
        <v>241029</v>
      </c>
      <c r="N1722" t="str">
        <f>IFERROR(IF(L1722="231","231",VLOOKUP(E1722,Materiales!$A$1:$G$37443,7,FALSE)),"N/A")</f>
        <v>Resinas</v>
      </c>
    </row>
    <row r="1723" spans="1:14" x14ac:dyDescent="0.25">
      <c r="A1723">
        <v>2110020105</v>
      </c>
      <c r="B1723" t="s">
        <v>1082</v>
      </c>
      <c r="C1723">
        <v>2110020105</v>
      </c>
      <c r="D1723" t="s">
        <v>1082</v>
      </c>
      <c r="E1723">
        <v>2310160249</v>
      </c>
      <c r="F1723" t="s">
        <v>2364</v>
      </c>
      <c r="G1723" t="s">
        <v>36</v>
      </c>
      <c r="H1723">
        <v>8000</v>
      </c>
      <c r="I1723">
        <v>1</v>
      </c>
      <c r="J1723">
        <v>8000</v>
      </c>
      <c r="K1723">
        <f>+VLOOKUP(E1723,Costos!$A$1:$I$716100,9,FALSE)</f>
        <v>1.137E-2</v>
      </c>
      <c r="L1723" t="str">
        <f t="shared" si="64"/>
        <v>231</v>
      </c>
      <c r="M1723" t="str">
        <f t="shared" si="65"/>
        <v>231016</v>
      </c>
      <c r="N1723" t="str">
        <f>IFERROR(IF(L1723="231","231",VLOOKUP(E1723,Materiales!$A$1:$G$37443,7,FALSE)),"N/A")</f>
        <v>231</v>
      </c>
    </row>
    <row r="1724" spans="1:14" x14ac:dyDescent="0.25">
      <c r="A1724">
        <v>2110020105</v>
      </c>
      <c r="B1724" t="s">
        <v>1082</v>
      </c>
      <c r="C1724">
        <v>2310160249</v>
      </c>
      <c r="D1724" t="s">
        <v>2364</v>
      </c>
      <c r="E1724">
        <v>2410090310</v>
      </c>
      <c r="F1724" t="s">
        <v>99</v>
      </c>
      <c r="G1724" t="s">
        <v>89</v>
      </c>
      <c r="H1724">
        <v>0.1227</v>
      </c>
      <c r="I1724">
        <v>2</v>
      </c>
      <c r="J1724">
        <v>8000</v>
      </c>
      <c r="K1724">
        <f>+VLOOKUP(E1724,Costos!$A$1:$I$716100,9,FALSE)</f>
        <v>8.8844949999999994</v>
      </c>
      <c r="L1724" t="str">
        <f t="shared" si="64"/>
        <v>241</v>
      </c>
      <c r="M1724" t="str">
        <f t="shared" si="65"/>
        <v>241009</v>
      </c>
      <c r="N1724" t="str">
        <f>IFERROR(IF(L1724="231","231",VLOOKUP(E1724,Materiales!$A$1:$G$37443,7,FALSE)),"N/A")</f>
        <v>Masterbach</v>
      </c>
    </row>
    <row r="1725" spans="1:14" x14ac:dyDescent="0.25">
      <c r="A1725">
        <v>2110020105</v>
      </c>
      <c r="B1725" t="s">
        <v>1082</v>
      </c>
      <c r="C1725">
        <v>2310160249</v>
      </c>
      <c r="D1725" t="s">
        <v>2364</v>
      </c>
      <c r="E1725">
        <v>2410290626</v>
      </c>
      <c r="F1725" t="s">
        <v>92</v>
      </c>
      <c r="G1725" t="s">
        <v>89</v>
      </c>
      <c r="H1725">
        <v>10.222200000000001</v>
      </c>
      <c r="I1725">
        <v>2</v>
      </c>
      <c r="J1725">
        <v>8000</v>
      </c>
      <c r="K1725">
        <f>+VLOOKUP(E1725,Costos!$A$1:$I$716100,9,FALSE)</f>
        <v>6.3063640000000003</v>
      </c>
      <c r="L1725" t="str">
        <f t="shared" si="64"/>
        <v>241</v>
      </c>
      <c r="M1725" t="str">
        <f t="shared" si="65"/>
        <v>241029</v>
      </c>
      <c r="N1725" t="str">
        <f>IFERROR(IF(L1725="231","231",VLOOKUP(E1725,Materiales!$A$1:$G$37443,7,FALSE)),"N/A")</f>
        <v>Resinas</v>
      </c>
    </row>
    <row r="1726" spans="1:14" x14ac:dyDescent="0.25">
      <c r="A1726">
        <v>2110020105</v>
      </c>
      <c r="B1726" t="s">
        <v>1082</v>
      </c>
      <c r="C1726">
        <v>2110020105</v>
      </c>
      <c r="D1726" t="s">
        <v>1082</v>
      </c>
      <c r="E1726">
        <v>2310180042</v>
      </c>
      <c r="F1726" t="s">
        <v>46</v>
      </c>
      <c r="G1726" t="s">
        <v>89</v>
      </c>
      <c r="H1726">
        <v>28</v>
      </c>
      <c r="I1726">
        <v>1</v>
      </c>
      <c r="J1726">
        <v>8000</v>
      </c>
      <c r="K1726">
        <f>+VLOOKUP(E1726,Costos!$A$1:$I$716100,9,FALSE)</f>
        <v>15.240322000000001</v>
      </c>
      <c r="L1726" t="str">
        <f t="shared" si="64"/>
        <v>231</v>
      </c>
      <c r="M1726" t="str">
        <f t="shared" si="65"/>
        <v>231018</v>
      </c>
      <c r="N1726" t="str">
        <f>IFERROR(IF(L1726="231","231",VLOOKUP(E1726,Materiales!$A$1:$G$37443,7,FALSE)),"N/A")</f>
        <v>231</v>
      </c>
    </row>
    <row r="1727" spans="1:14" x14ac:dyDescent="0.25">
      <c r="A1727">
        <v>2110020105</v>
      </c>
      <c r="B1727" t="s">
        <v>1082</v>
      </c>
      <c r="C1727">
        <v>2310180042</v>
      </c>
      <c r="D1727" t="s">
        <v>46</v>
      </c>
      <c r="E1727">
        <v>2430450001</v>
      </c>
      <c r="F1727" t="s">
        <v>93</v>
      </c>
      <c r="G1727" t="s">
        <v>89</v>
      </c>
      <c r="H1727">
        <v>2.8</v>
      </c>
      <c r="I1727">
        <v>2</v>
      </c>
      <c r="J1727">
        <v>8000</v>
      </c>
      <c r="K1727">
        <f>+VLOOKUP(E1727,Costos!$A$1:$I$716100,9,FALSE)</f>
        <v>6.0336119999999998</v>
      </c>
      <c r="L1727" t="str">
        <f t="shared" si="64"/>
        <v>243</v>
      </c>
      <c r="M1727" t="str">
        <f t="shared" si="65"/>
        <v>243045</v>
      </c>
      <c r="N1727" t="str">
        <f>IFERROR(IF(L1727="231","231",VLOOKUP(E1727,Materiales!$A$1:$G$37443,7,FALSE)),"N/A")</f>
        <v>Varios</v>
      </c>
    </row>
    <row r="1728" spans="1:14" x14ac:dyDescent="0.25">
      <c r="A1728">
        <v>2110020105</v>
      </c>
      <c r="B1728" t="s">
        <v>1082</v>
      </c>
      <c r="C1728">
        <v>2310180042</v>
      </c>
      <c r="D1728" t="s">
        <v>46</v>
      </c>
      <c r="E1728">
        <v>2310180048</v>
      </c>
      <c r="F1728" t="s">
        <v>94</v>
      </c>
      <c r="G1728" t="s">
        <v>89</v>
      </c>
      <c r="H1728">
        <v>3.5</v>
      </c>
      <c r="I1728">
        <v>2</v>
      </c>
      <c r="J1728">
        <v>8000</v>
      </c>
      <c r="K1728">
        <f>+VLOOKUP(E1728,Costos!$A$1:$I$716100,9,FALSE)</f>
        <v>2.8371430000000002</v>
      </c>
      <c r="L1728" t="str">
        <f t="shared" si="64"/>
        <v>231</v>
      </c>
      <c r="M1728" t="str">
        <f t="shared" si="65"/>
        <v>231018</v>
      </c>
      <c r="N1728" t="str">
        <f>IFERROR(IF(L1728="231","231",VLOOKUP(E1728,Materiales!$A$1:$G$37443,7,FALSE)),"N/A")</f>
        <v>231</v>
      </c>
    </row>
    <row r="1729" spans="1:14" x14ac:dyDescent="0.25">
      <c r="A1729">
        <v>2110020105</v>
      </c>
      <c r="B1729" t="s">
        <v>1082</v>
      </c>
      <c r="C1729">
        <v>2310180048</v>
      </c>
      <c r="D1729" t="s">
        <v>94</v>
      </c>
      <c r="E1729">
        <v>2410210019</v>
      </c>
      <c r="F1729" t="s">
        <v>113</v>
      </c>
      <c r="G1729" t="s">
        <v>89</v>
      </c>
      <c r="H1729">
        <v>7.0000000000000007E-2</v>
      </c>
      <c r="I1729">
        <v>3</v>
      </c>
      <c r="J1729">
        <v>8000</v>
      </c>
      <c r="K1729">
        <f>+VLOOKUP(E1729,Costos!$A$1:$I$716100,9,FALSE)</f>
        <v>7.7568599999999996</v>
      </c>
      <c r="L1729" t="str">
        <f t="shared" si="64"/>
        <v>241</v>
      </c>
      <c r="M1729" t="str">
        <f t="shared" si="65"/>
        <v>241021</v>
      </c>
      <c r="N1729" t="str">
        <f>IFERROR(IF(L1729="231","231",VLOOKUP(E1729,Materiales!$A$1:$G$37443,7,FALSE)),"N/A")</f>
        <v>Varios</v>
      </c>
    </row>
    <row r="1730" spans="1:14" x14ac:dyDescent="0.25">
      <c r="A1730">
        <v>2110020105</v>
      </c>
      <c r="B1730" t="s">
        <v>1082</v>
      </c>
      <c r="C1730">
        <v>2310180048</v>
      </c>
      <c r="D1730" t="s">
        <v>94</v>
      </c>
      <c r="E1730">
        <v>2430930001</v>
      </c>
      <c r="F1730" t="s">
        <v>114</v>
      </c>
      <c r="G1730" t="s">
        <v>89</v>
      </c>
      <c r="H1730">
        <v>1.7849999999999999</v>
      </c>
      <c r="I1730">
        <v>3</v>
      </c>
      <c r="J1730">
        <v>8000</v>
      </c>
      <c r="K1730">
        <f>+VLOOKUP(E1730,Costos!$A$1:$I$716100,9,FALSE)</f>
        <v>5.7966670000000002</v>
      </c>
      <c r="L1730" t="str">
        <f t="shared" si="64"/>
        <v>243</v>
      </c>
      <c r="M1730" t="str">
        <f t="shared" si="65"/>
        <v>243093</v>
      </c>
      <c r="N1730" t="str">
        <f>IFERROR(IF(L1730="231","231",VLOOKUP(E1730,Materiales!$A$1:$G$37443,7,FALSE)),"N/A")</f>
        <v>Alcohol</v>
      </c>
    </row>
    <row r="1731" spans="1:14" x14ac:dyDescent="0.25">
      <c r="A1731">
        <v>2110020105</v>
      </c>
      <c r="B1731" t="s">
        <v>1082</v>
      </c>
      <c r="C1731">
        <v>2310180048</v>
      </c>
      <c r="D1731" t="s">
        <v>94</v>
      </c>
      <c r="E1731">
        <v>2430880022</v>
      </c>
      <c r="F1731" t="s">
        <v>115</v>
      </c>
      <c r="G1731" t="s">
        <v>89</v>
      </c>
      <c r="H1731">
        <v>1.0500000000000001E-2</v>
      </c>
      <c r="I1731">
        <v>3</v>
      </c>
      <c r="J1731">
        <v>8000</v>
      </c>
      <c r="K1731">
        <f>+VLOOKUP(E1731,Costos!$A$1:$I$716100,9,FALSE)</f>
        <v>6.1924229999999998</v>
      </c>
      <c r="L1731" t="str">
        <f t="shared" si="64"/>
        <v>243</v>
      </c>
      <c r="M1731" t="str">
        <f t="shared" si="65"/>
        <v>243088</v>
      </c>
      <c r="N1731" t="str">
        <f>IFERROR(IF(L1731="231","231",VLOOKUP(E1731,Materiales!$A$1:$G$37443,7,FALSE)),"N/A")</f>
        <v>Varios</v>
      </c>
    </row>
    <row r="1732" spans="1:14" x14ac:dyDescent="0.25">
      <c r="A1732">
        <v>2110020105</v>
      </c>
      <c r="B1732" t="s">
        <v>1082</v>
      </c>
      <c r="C1732">
        <v>2310180042</v>
      </c>
      <c r="D1732" t="s">
        <v>46</v>
      </c>
      <c r="E1732">
        <v>2410210003</v>
      </c>
      <c r="F1732" t="s">
        <v>95</v>
      </c>
      <c r="G1732" t="s">
        <v>89</v>
      </c>
      <c r="H1732">
        <v>5.5998999999999999</v>
      </c>
      <c r="I1732">
        <v>2</v>
      </c>
      <c r="J1732">
        <v>8000</v>
      </c>
      <c r="K1732">
        <f>+VLOOKUP(E1732,Costos!$A$1:$I$716100,9,FALSE)</f>
        <v>4.9316240000000002</v>
      </c>
      <c r="L1732" t="str">
        <f t="shared" si="64"/>
        <v>241</v>
      </c>
      <c r="M1732" t="str">
        <f t="shared" si="65"/>
        <v>241021</v>
      </c>
      <c r="N1732" t="str">
        <f>IFERROR(IF(L1732="231","231",VLOOKUP(E1732,Materiales!$A$1:$G$37443,7,FALSE)),"N/A")</f>
        <v>Varios</v>
      </c>
    </row>
    <row r="1733" spans="1:14" x14ac:dyDescent="0.25">
      <c r="A1733">
        <v>2110020105</v>
      </c>
      <c r="B1733" t="s">
        <v>1082</v>
      </c>
      <c r="C1733">
        <v>2310180042</v>
      </c>
      <c r="D1733" t="s">
        <v>46</v>
      </c>
      <c r="E1733">
        <v>2410090267</v>
      </c>
      <c r="F1733" t="s">
        <v>96</v>
      </c>
      <c r="G1733" t="s">
        <v>89</v>
      </c>
      <c r="H1733">
        <v>0.83409999999999995</v>
      </c>
      <c r="I1733">
        <v>2</v>
      </c>
      <c r="J1733">
        <v>8000</v>
      </c>
      <c r="K1733">
        <f>+VLOOKUP(E1733,Costos!$A$1:$I$716100,9,FALSE)</f>
        <v>123.04801999999999</v>
      </c>
      <c r="L1733" t="str">
        <f t="shared" si="64"/>
        <v>241</v>
      </c>
      <c r="M1733" t="str">
        <f t="shared" si="65"/>
        <v>241009</v>
      </c>
      <c r="N1733" t="str">
        <f>IFERROR(IF(L1733="231","231",VLOOKUP(E1733,Materiales!$A$1:$G$37443,7,FALSE)),"N/A")</f>
        <v>Spectra</v>
      </c>
    </row>
    <row r="1734" spans="1:14" x14ac:dyDescent="0.25">
      <c r="A1734">
        <v>2110020105</v>
      </c>
      <c r="B1734" t="s">
        <v>1082</v>
      </c>
      <c r="C1734">
        <v>2310180042</v>
      </c>
      <c r="D1734" t="s">
        <v>46</v>
      </c>
      <c r="E1734">
        <v>2410090266</v>
      </c>
      <c r="F1734" t="s">
        <v>100</v>
      </c>
      <c r="G1734" t="s">
        <v>89</v>
      </c>
      <c r="H1734">
        <v>0.63249999999999995</v>
      </c>
      <c r="I1734">
        <v>2</v>
      </c>
      <c r="J1734">
        <v>8000</v>
      </c>
      <c r="K1734">
        <f>+VLOOKUP(E1734,Costos!$A$1:$I$716100,9,FALSE)</f>
        <v>160.80131600000001</v>
      </c>
      <c r="L1734" t="str">
        <f t="shared" si="64"/>
        <v>241</v>
      </c>
      <c r="M1734" t="str">
        <f t="shared" si="65"/>
        <v>241009</v>
      </c>
      <c r="N1734" t="str">
        <f>IFERROR(IF(L1734="231","231",VLOOKUP(E1734,Materiales!$A$1:$G$37443,7,FALSE)),"N/A")</f>
        <v>Spectra</v>
      </c>
    </row>
    <row r="1735" spans="1:14" x14ac:dyDescent="0.25">
      <c r="A1735">
        <v>2110020105</v>
      </c>
      <c r="B1735" t="s">
        <v>1082</v>
      </c>
      <c r="C1735">
        <v>2310180042</v>
      </c>
      <c r="D1735" t="s">
        <v>46</v>
      </c>
      <c r="E1735">
        <v>2410090268</v>
      </c>
      <c r="F1735" t="s">
        <v>97</v>
      </c>
      <c r="G1735" t="s">
        <v>89</v>
      </c>
      <c r="H1735">
        <v>0.72770000000000001</v>
      </c>
      <c r="I1735">
        <v>2</v>
      </c>
      <c r="J1735">
        <v>8000</v>
      </c>
      <c r="K1735">
        <f>+VLOOKUP(E1735,Costos!$A$1:$I$716100,9,FALSE)</f>
        <v>126.46600100000001</v>
      </c>
      <c r="L1735" t="str">
        <f t="shared" si="64"/>
        <v>241</v>
      </c>
      <c r="M1735" t="str">
        <f t="shared" si="65"/>
        <v>241009</v>
      </c>
      <c r="N1735" t="str">
        <f>IFERROR(IF(L1735="231","231",VLOOKUP(E1735,Materiales!$A$1:$G$37443,7,FALSE)),"N/A")</f>
        <v>Spectra</v>
      </c>
    </row>
    <row r="1736" spans="1:14" x14ac:dyDescent="0.25">
      <c r="A1736">
        <v>2110020105</v>
      </c>
      <c r="B1736" t="s">
        <v>1082</v>
      </c>
      <c r="C1736">
        <v>2310180042</v>
      </c>
      <c r="D1736" t="s">
        <v>46</v>
      </c>
      <c r="E1736">
        <v>2410090269</v>
      </c>
      <c r="F1736" t="s">
        <v>98</v>
      </c>
      <c r="G1736" t="s">
        <v>89</v>
      </c>
      <c r="H1736">
        <v>5.8200000000000002E-2</v>
      </c>
      <c r="I1736">
        <v>2</v>
      </c>
      <c r="J1736">
        <v>8000</v>
      </c>
      <c r="K1736">
        <f>+VLOOKUP(E1736,Costos!$A$1:$I$716100,9,FALSE)</f>
        <v>341.79997300000002</v>
      </c>
      <c r="L1736" t="str">
        <f t="shared" si="64"/>
        <v>241</v>
      </c>
      <c r="M1736" t="str">
        <f t="shared" si="65"/>
        <v>241009</v>
      </c>
      <c r="N1736" t="str">
        <f>IFERROR(IF(L1736="231","231",VLOOKUP(E1736,Materiales!$A$1:$G$37443,7,FALSE)),"N/A")</f>
        <v>Spectra</v>
      </c>
    </row>
    <row r="1737" spans="1:14" x14ac:dyDescent="0.25">
      <c r="A1737">
        <v>2110020106</v>
      </c>
      <c r="B1737" t="s">
        <v>1083</v>
      </c>
      <c r="C1737">
        <v>2110020106</v>
      </c>
      <c r="D1737" t="s">
        <v>1083</v>
      </c>
      <c r="E1737">
        <v>2310090472</v>
      </c>
      <c r="F1737" t="s">
        <v>2286</v>
      </c>
      <c r="G1737" t="s">
        <v>36</v>
      </c>
      <c r="H1737">
        <v>8000</v>
      </c>
      <c r="I1737">
        <v>1</v>
      </c>
      <c r="J1737">
        <v>8000</v>
      </c>
      <c r="K1737">
        <f>+VLOOKUP(E1737,Costos!$A$1:$I$716100,9,FALSE)</f>
        <v>7.9804E-2</v>
      </c>
      <c r="L1737" t="str">
        <f t="shared" si="64"/>
        <v>231</v>
      </c>
      <c r="M1737" t="str">
        <f t="shared" si="65"/>
        <v>231009</v>
      </c>
      <c r="N1737" t="str">
        <f>IFERROR(IF(L1737="231","231",VLOOKUP(E1737,Materiales!$A$1:$G$37443,7,FALSE)),"N/A")</f>
        <v>231</v>
      </c>
    </row>
    <row r="1738" spans="1:14" x14ac:dyDescent="0.25">
      <c r="A1738">
        <v>2110020106</v>
      </c>
      <c r="B1738" t="s">
        <v>1083</v>
      </c>
      <c r="C1738">
        <v>2310090472</v>
      </c>
      <c r="D1738" t="s">
        <v>2286</v>
      </c>
      <c r="E1738">
        <v>2310090459</v>
      </c>
      <c r="F1738" t="s">
        <v>4738</v>
      </c>
      <c r="G1738" t="s">
        <v>36</v>
      </c>
      <c r="H1738">
        <v>8000</v>
      </c>
      <c r="I1738">
        <v>2</v>
      </c>
      <c r="J1738">
        <v>8000</v>
      </c>
      <c r="K1738">
        <f>+VLOOKUP(E1738,Costos!$A$1:$I$716100,9,FALSE)</f>
        <v>4.7437E-2</v>
      </c>
      <c r="L1738" t="str">
        <f t="shared" si="64"/>
        <v>231</v>
      </c>
      <c r="M1738" t="str">
        <f t="shared" si="65"/>
        <v>231009</v>
      </c>
      <c r="N1738" t="str">
        <f>IFERROR(IF(L1738="231","231",VLOOKUP(E1738,Materiales!$A$1:$G$37443,7,FALSE)),"N/A")</f>
        <v>231</v>
      </c>
    </row>
    <row r="1739" spans="1:14" x14ac:dyDescent="0.25">
      <c r="A1739">
        <v>2110020106</v>
      </c>
      <c r="B1739" t="s">
        <v>1083</v>
      </c>
      <c r="C1739">
        <v>2310090459</v>
      </c>
      <c r="D1739" t="s">
        <v>4738</v>
      </c>
      <c r="E1739">
        <v>2410090294</v>
      </c>
      <c r="F1739" t="s">
        <v>101</v>
      </c>
      <c r="G1739" t="s">
        <v>89</v>
      </c>
      <c r="H1739">
        <v>0.8</v>
      </c>
      <c r="I1739">
        <v>3</v>
      </c>
      <c r="J1739">
        <v>8000</v>
      </c>
      <c r="K1739">
        <f>+VLOOKUP(E1739,Costos!$A$1:$I$716100,9,FALSE)</f>
        <v>21.1996</v>
      </c>
      <c r="L1739" t="str">
        <f t="shared" si="64"/>
        <v>241</v>
      </c>
      <c r="M1739" t="str">
        <f t="shared" si="65"/>
        <v>241009</v>
      </c>
      <c r="N1739" t="str">
        <f>IFERROR(IF(L1739="231","231",VLOOKUP(E1739,Materiales!$A$1:$G$37443,7,FALSE)),"N/A")</f>
        <v>Masterbach</v>
      </c>
    </row>
    <row r="1740" spans="1:14" x14ac:dyDescent="0.25">
      <c r="A1740">
        <v>2110020106</v>
      </c>
      <c r="B1740" t="s">
        <v>1083</v>
      </c>
      <c r="C1740">
        <v>2310090459</v>
      </c>
      <c r="D1740" t="s">
        <v>4738</v>
      </c>
      <c r="E1740">
        <v>2410290142</v>
      </c>
      <c r="F1740" t="s">
        <v>3337</v>
      </c>
      <c r="G1740" t="s">
        <v>89</v>
      </c>
      <c r="H1740">
        <v>40</v>
      </c>
      <c r="I1740">
        <v>3</v>
      </c>
      <c r="J1740">
        <v>8000</v>
      </c>
      <c r="K1740">
        <f>+VLOOKUP(E1740,Costos!$A$1:$I$716100,9,FALSE)</f>
        <v>6.1459729999999997</v>
      </c>
      <c r="L1740" t="str">
        <f t="shared" si="64"/>
        <v>241</v>
      </c>
      <c r="M1740" t="str">
        <f t="shared" si="65"/>
        <v>241029</v>
      </c>
      <c r="N1740" t="str">
        <f>IFERROR(IF(L1740="231","231",VLOOKUP(E1740,Materiales!$A$1:$G$37443,7,FALSE)),"N/A")</f>
        <v>Resinas</v>
      </c>
    </row>
    <row r="1741" spans="1:14" x14ac:dyDescent="0.25">
      <c r="A1741">
        <v>2110020106</v>
      </c>
      <c r="B1741" t="s">
        <v>1083</v>
      </c>
      <c r="C1741">
        <v>2310090472</v>
      </c>
      <c r="D1741" t="s">
        <v>2286</v>
      </c>
      <c r="E1741">
        <v>2410170239</v>
      </c>
      <c r="F1741" t="s">
        <v>3296</v>
      </c>
      <c r="G1741" t="s">
        <v>36</v>
      </c>
      <c r="H1741">
        <v>8000</v>
      </c>
      <c r="I1741">
        <v>2</v>
      </c>
      <c r="J1741">
        <v>8000</v>
      </c>
      <c r="K1741">
        <f>+VLOOKUP(E1741,Costos!$A$1:$I$716100,9,FALSE)</f>
        <v>2.3816E-2</v>
      </c>
      <c r="L1741" t="str">
        <f t="shared" si="64"/>
        <v>241</v>
      </c>
      <c r="M1741" t="str">
        <f t="shared" si="65"/>
        <v>241017</v>
      </c>
      <c r="N1741" t="str">
        <f>IFERROR(IF(L1741="231","231",VLOOKUP(E1741,Materiales!$A$1:$G$37443,7,FALSE)),"N/A")</f>
        <v>Film</v>
      </c>
    </row>
    <row r="1742" spans="1:14" x14ac:dyDescent="0.25">
      <c r="A1742">
        <v>2110020106</v>
      </c>
      <c r="B1742" t="s">
        <v>1083</v>
      </c>
      <c r="C1742">
        <v>2110020106</v>
      </c>
      <c r="D1742" t="s">
        <v>1083</v>
      </c>
      <c r="E1742">
        <v>2310160240</v>
      </c>
      <c r="F1742" t="s">
        <v>2355</v>
      </c>
      <c r="G1742" t="s">
        <v>36</v>
      </c>
      <c r="H1742">
        <v>8000</v>
      </c>
      <c r="I1742">
        <v>1</v>
      </c>
      <c r="J1742">
        <v>8000</v>
      </c>
      <c r="K1742">
        <f>+VLOOKUP(E1742,Costos!$A$1:$I$716100,9,FALSE)</f>
        <v>2.5503999999999999E-2</v>
      </c>
      <c r="L1742" t="str">
        <f t="shared" si="64"/>
        <v>231</v>
      </c>
      <c r="M1742" t="str">
        <f t="shared" si="65"/>
        <v>231016</v>
      </c>
      <c r="N1742" t="str">
        <f>IFERROR(IF(L1742="231","231",VLOOKUP(E1742,Materiales!$A$1:$G$37443,7,FALSE)),"N/A")</f>
        <v>231</v>
      </c>
    </row>
    <row r="1743" spans="1:14" x14ac:dyDescent="0.25">
      <c r="A1743">
        <v>2110020106</v>
      </c>
      <c r="B1743" t="s">
        <v>1083</v>
      </c>
      <c r="C1743">
        <v>2310160240</v>
      </c>
      <c r="D1743" t="s">
        <v>2355</v>
      </c>
      <c r="E1743">
        <v>2410090294</v>
      </c>
      <c r="F1743" t="s">
        <v>101</v>
      </c>
      <c r="G1743" t="s">
        <v>89</v>
      </c>
      <c r="H1743">
        <v>0.32800000000000001</v>
      </c>
      <c r="I1743">
        <v>2</v>
      </c>
      <c r="J1743">
        <v>8000</v>
      </c>
      <c r="K1743">
        <f>+VLOOKUP(E1743,Costos!$A$1:$I$716100,9,FALSE)</f>
        <v>21.1996</v>
      </c>
      <c r="L1743" t="str">
        <f t="shared" si="64"/>
        <v>241</v>
      </c>
      <c r="M1743" t="str">
        <f t="shared" si="65"/>
        <v>241009</v>
      </c>
      <c r="N1743" t="str">
        <f>IFERROR(IF(L1743="231","231",VLOOKUP(E1743,Materiales!$A$1:$G$37443,7,FALSE)),"N/A")</f>
        <v>Masterbach</v>
      </c>
    </row>
    <row r="1744" spans="1:14" x14ac:dyDescent="0.25">
      <c r="A1744">
        <v>2110020106</v>
      </c>
      <c r="B1744" t="s">
        <v>1083</v>
      </c>
      <c r="C1744">
        <v>2310160240</v>
      </c>
      <c r="D1744" t="s">
        <v>2355</v>
      </c>
      <c r="E1744">
        <v>2410290215</v>
      </c>
      <c r="F1744" t="s">
        <v>3343</v>
      </c>
      <c r="G1744" t="s">
        <v>89</v>
      </c>
      <c r="H1744">
        <v>16.64</v>
      </c>
      <c r="I1744">
        <v>2</v>
      </c>
      <c r="J1744">
        <v>8000</v>
      </c>
      <c r="K1744">
        <f>+VLOOKUP(E1744,Costos!$A$1:$I$716100,9,FALSE)</f>
        <v>6.9057969999999997</v>
      </c>
      <c r="L1744" t="str">
        <f t="shared" si="64"/>
        <v>241</v>
      </c>
      <c r="M1744" t="str">
        <f t="shared" si="65"/>
        <v>241029</v>
      </c>
      <c r="N1744" t="str">
        <f>IFERROR(IF(L1744="231","231",VLOOKUP(E1744,Materiales!$A$1:$G$37443,7,FALSE)),"N/A")</f>
        <v>Resinas</v>
      </c>
    </row>
    <row r="1745" spans="1:14" x14ac:dyDescent="0.25">
      <c r="A1745">
        <v>2110020106</v>
      </c>
      <c r="B1745" t="s">
        <v>1083</v>
      </c>
      <c r="C1745">
        <v>2110020106</v>
      </c>
      <c r="D1745" t="s">
        <v>1083</v>
      </c>
      <c r="E1745">
        <v>2310160250</v>
      </c>
      <c r="F1745" t="s">
        <v>2365</v>
      </c>
      <c r="G1745" t="s">
        <v>36</v>
      </c>
      <c r="H1745">
        <v>8000</v>
      </c>
      <c r="I1745">
        <v>1</v>
      </c>
      <c r="J1745">
        <v>8000</v>
      </c>
      <c r="K1745">
        <f>+VLOOKUP(E1745,Costos!$A$1:$I$716100,9,FALSE)</f>
        <v>1.4182999999999999E-2</v>
      </c>
      <c r="L1745" t="str">
        <f t="shared" si="64"/>
        <v>231</v>
      </c>
      <c r="M1745" t="str">
        <f t="shared" si="65"/>
        <v>231016</v>
      </c>
      <c r="N1745" t="str">
        <f>IFERROR(IF(L1745="231","231",VLOOKUP(E1745,Materiales!$A$1:$G$37443,7,FALSE)),"N/A")</f>
        <v>231</v>
      </c>
    </row>
    <row r="1746" spans="1:14" x14ac:dyDescent="0.25">
      <c r="A1746">
        <v>2110020106</v>
      </c>
      <c r="B1746" t="s">
        <v>1083</v>
      </c>
      <c r="C1746">
        <v>2310160250</v>
      </c>
      <c r="D1746" t="s">
        <v>2365</v>
      </c>
      <c r="E1746">
        <v>2410090294</v>
      </c>
      <c r="F1746" t="s">
        <v>101</v>
      </c>
      <c r="G1746" t="s">
        <v>89</v>
      </c>
      <c r="H1746">
        <v>0.2044</v>
      </c>
      <c r="I1746">
        <v>2</v>
      </c>
      <c r="J1746">
        <v>8000</v>
      </c>
      <c r="K1746">
        <f>+VLOOKUP(E1746,Costos!$A$1:$I$716100,9,FALSE)</f>
        <v>21.1996</v>
      </c>
      <c r="L1746" t="str">
        <f t="shared" si="64"/>
        <v>241</v>
      </c>
      <c r="M1746" t="str">
        <f t="shared" si="65"/>
        <v>241009</v>
      </c>
      <c r="N1746" t="str">
        <f>IFERROR(IF(L1746="231","231",VLOOKUP(E1746,Materiales!$A$1:$G$37443,7,FALSE)),"N/A")</f>
        <v>Masterbach</v>
      </c>
    </row>
    <row r="1747" spans="1:14" x14ac:dyDescent="0.25">
      <c r="A1747">
        <v>2110020106</v>
      </c>
      <c r="B1747" t="s">
        <v>1083</v>
      </c>
      <c r="C1747">
        <v>2310160250</v>
      </c>
      <c r="D1747" t="s">
        <v>2365</v>
      </c>
      <c r="E1747">
        <v>2410290626</v>
      </c>
      <c r="F1747" t="s">
        <v>92</v>
      </c>
      <c r="G1747" t="s">
        <v>89</v>
      </c>
      <c r="H1747">
        <v>10.222200000000001</v>
      </c>
      <c r="I1747">
        <v>2</v>
      </c>
      <c r="J1747">
        <v>8000</v>
      </c>
      <c r="K1747">
        <f>+VLOOKUP(E1747,Costos!$A$1:$I$716100,9,FALSE)</f>
        <v>6.3063640000000003</v>
      </c>
      <c r="L1747" t="str">
        <f t="shared" si="64"/>
        <v>241</v>
      </c>
      <c r="M1747" t="str">
        <f t="shared" si="65"/>
        <v>241029</v>
      </c>
      <c r="N1747" t="str">
        <f>IFERROR(IF(L1747="231","231",VLOOKUP(E1747,Materiales!$A$1:$G$37443,7,FALSE)),"N/A")</f>
        <v>Resinas</v>
      </c>
    </row>
    <row r="1748" spans="1:14" x14ac:dyDescent="0.25">
      <c r="A1748">
        <v>2110020106</v>
      </c>
      <c r="B1748" t="s">
        <v>1083</v>
      </c>
      <c r="C1748">
        <v>2110020106</v>
      </c>
      <c r="D1748" t="s">
        <v>1083</v>
      </c>
      <c r="E1748">
        <v>2410170037</v>
      </c>
      <c r="F1748" t="s">
        <v>3279</v>
      </c>
      <c r="G1748" t="s">
        <v>36</v>
      </c>
      <c r="H1748">
        <v>8000</v>
      </c>
      <c r="I1748">
        <v>1</v>
      </c>
      <c r="J1748">
        <v>8000</v>
      </c>
      <c r="K1748">
        <f>+VLOOKUP(E1748,Costos!$A$1:$I$716100,9,FALSE)</f>
        <v>4.2382999999999997E-2</v>
      </c>
      <c r="L1748" t="str">
        <f t="shared" si="64"/>
        <v>241</v>
      </c>
      <c r="M1748" t="str">
        <f t="shared" si="65"/>
        <v>241017</v>
      </c>
      <c r="N1748" t="str">
        <f>IFERROR(IF(L1748="231","231",VLOOKUP(E1748,Materiales!$A$1:$G$37443,7,FALSE)),"N/A")</f>
        <v>Filtros</v>
      </c>
    </row>
    <row r="1749" spans="1:14" x14ac:dyDescent="0.25">
      <c r="A1749">
        <v>2110020106</v>
      </c>
      <c r="B1749" t="s">
        <v>1083</v>
      </c>
      <c r="C1749">
        <v>2110020106</v>
      </c>
      <c r="D1749" t="s">
        <v>1083</v>
      </c>
      <c r="E1749">
        <v>2410170233</v>
      </c>
      <c r="F1749" t="s">
        <v>3294</v>
      </c>
      <c r="G1749" t="s">
        <v>36</v>
      </c>
      <c r="H1749">
        <v>8000</v>
      </c>
      <c r="I1749">
        <v>1</v>
      </c>
      <c r="J1749">
        <v>8000</v>
      </c>
      <c r="K1749">
        <f>+VLOOKUP(E1749,Costos!$A$1:$I$716100,9,FALSE)</f>
        <v>2.9669999999999998E-2</v>
      </c>
      <c r="L1749" t="str">
        <f t="shared" si="64"/>
        <v>241</v>
      </c>
      <c r="M1749" t="str">
        <f t="shared" si="65"/>
        <v>241017</v>
      </c>
      <c r="N1749" t="str">
        <f>IFERROR(IF(L1749="231","231",VLOOKUP(E1749,Materiales!$A$1:$G$37443,7,FALSE)),"N/A")</f>
        <v>Puntas</v>
      </c>
    </row>
    <row r="1750" spans="1:14" x14ac:dyDescent="0.25">
      <c r="A1750">
        <v>2110020106</v>
      </c>
      <c r="B1750" t="s">
        <v>1083</v>
      </c>
      <c r="C1750">
        <v>2110020106</v>
      </c>
      <c r="D1750" t="s">
        <v>1083</v>
      </c>
      <c r="E1750">
        <v>2320050670</v>
      </c>
      <c r="F1750" t="s">
        <v>2776</v>
      </c>
      <c r="G1750" t="s">
        <v>36</v>
      </c>
      <c r="H1750">
        <v>666.66669999999999</v>
      </c>
      <c r="I1750">
        <v>1</v>
      </c>
      <c r="J1750">
        <v>8000</v>
      </c>
      <c r="K1750">
        <f>+VLOOKUP(E1750,Costos!$A$1:$I$716100,9,FALSE)</f>
        <v>0.138289</v>
      </c>
      <c r="L1750" t="str">
        <f t="shared" si="64"/>
        <v>232</v>
      </c>
      <c r="M1750" t="str">
        <f t="shared" si="65"/>
        <v>232005</v>
      </c>
      <c r="N1750" t="str">
        <f>IFERROR(IF(L1750="231","231",VLOOKUP(E1750,Materiales!$A$1:$G$37443,7,FALSE)),"N/A")</f>
        <v>Cajitas</v>
      </c>
    </row>
    <row r="1751" spans="1:14" x14ac:dyDescent="0.25">
      <c r="A1751">
        <v>2110020106</v>
      </c>
      <c r="B1751" t="s">
        <v>1083</v>
      </c>
      <c r="C1751">
        <v>2110020106</v>
      </c>
      <c r="D1751" t="s">
        <v>1083</v>
      </c>
      <c r="E1751">
        <v>2500030097</v>
      </c>
      <c r="F1751" t="s">
        <v>3704</v>
      </c>
      <c r="G1751" t="s">
        <v>36</v>
      </c>
      <c r="H1751">
        <v>14</v>
      </c>
      <c r="I1751">
        <v>1</v>
      </c>
      <c r="J1751">
        <v>8000</v>
      </c>
      <c r="K1751">
        <f>+VLOOKUP(E1751,Costos!$A$1:$I$716100,9,FALSE)</f>
        <v>1.6700969999999999</v>
      </c>
      <c r="L1751" t="str">
        <f t="shared" si="64"/>
        <v>250</v>
      </c>
      <c r="M1751" t="str">
        <f t="shared" si="65"/>
        <v>250003</v>
      </c>
      <c r="N1751" t="str">
        <f>IFERROR(IF(L1751="231","231",VLOOKUP(E1751,Materiales!$A$1:$G$37443,7,FALSE)),"N/A")</f>
        <v>Cajón</v>
      </c>
    </row>
    <row r="1752" spans="1:14" x14ac:dyDescent="0.25">
      <c r="A1752">
        <v>2110020106</v>
      </c>
      <c r="B1752" t="s">
        <v>1083</v>
      </c>
      <c r="C1752">
        <v>2110020106</v>
      </c>
      <c r="D1752" t="s">
        <v>1083</v>
      </c>
      <c r="E1752">
        <v>2310180041</v>
      </c>
      <c r="F1752" t="s">
        <v>50</v>
      </c>
      <c r="G1752" t="s">
        <v>89</v>
      </c>
      <c r="H1752">
        <v>28</v>
      </c>
      <c r="I1752">
        <v>1</v>
      </c>
      <c r="J1752">
        <v>8000</v>
      </c>
      <c r="K1752">
        <f>+VLOOKUP(E1752,Costos!$A$1:$I$716100,9,FALSE)</f>
        <v>8.7219130000000007</v>
      </c>
      <c r="L1752" t="str">
        <f t="shared" si="64"/>
        <v>231</v>
      </c>
      <c r="M1752" t="str">
        <f t="shared" si="65"/>
        <v>231018</v>
      </c>
      <c r="N1752" t="str">
        <f>IFERROR(IF(L1752="231","231",VLOOKUP(E1752,Materiales!$A$1:$G$37443,7,FALSE)),"N/A")</f>
        <v>231</v>
      </c>
    </row>
    <row r="1753" spans="1:14" x14ac:dyDescent="0.25">
      <c r="A1753">
        <v>2110020106</v>
      </c>
      <c r="B1753" t="s">
        <v>1083</v>
      </c>
      <c r="C1753">
        <v>2310180041</v>
      </c>
      <c r="D1753" t="s">
        <v>50</v>
      </c>
      <c r="E1753">
        <v>2430450001</v>
      </c>
      <c r="F1753" t="s">
        <v>93</v>
      </c>
      <c r="G1753" t="s">
        <v>89</v>
      </c>
      <c r="H1753">
        <v>2.8</v>
      </c>
      <c r="I1753">
        <v>2</v>
      </c>
      <c r="J1753">
        <v>8000</v>
      </c>
      <c r="K1753">
        <f>+VLOOKUP(E1753,Costos!$A$1:$I$716100,9,FALSE)</f>
        <v>6.0336119999999998</v>
      </c>
      <c r="L1753" t="str">
        <f t="shared" si="64"/>
        <v>243</v>
      </c>
      <c r="M1753" t="str">
        <f t="shared" si="65"/>
        <v>243045</v>
      </c>
      <c r="N1753" t="str">
        <f>IFERROR(IF(L1753="231","231",VLOOKUP(E1753,Materiales!$A$1:$G$37443,7,FALSE)),"N/A")</f>
        <v>Varios</v>
      </c>
    </row>
    <row r="1754" spans="1:14" x14ac:dyDescent="0.25">
      <c r="A1754">
        <v>2110020106</v>
      </c>
      <c r="B1754" t="s">
        <v>1083</v>
      </c>
      <c r="C1754">
        <v>2310180041</v>
      </c>
      <c r="D1754" t="s">
        <v>50</v>
      </c>
      <c r="E1754">
        <v>2310180048</v>
      </c>
      <c r="F1754" t="s">
        <v>94</v>
      </c>
      <c r="G1754" t="s">
        <v>89</v>
      </c>
      <c r="H1754">
        <v>3.5</v>
      </c>
      <c r="I1754">
        <v>2</v>
      </c>
      <c r="J1754">
        <v>8000</v>
      </c>
      <c r="K1754">
        <f>+VLOOKUP(E1754,Costos!$A$1:$I$716100,9,FALSE)</f>
        <v>2.8371430000000002</v>
      </c>
      <c r="L1754" t="str">
        <f t="shared" si="64"/>
        <v>231</v>
      </c>
      <c r="M1754" t="str">
        <f t="shared" si="65"/>
        <v>231018</v>
      </c>
      <c r="N1754" t="str">
        <f>IFERROR(IF(L1754="231","231",VLOOKUP(E1754,Materiales!$A$1:$G$37443,7,FALSE)),"N/A")</f>
        <v>231</v>
      </c>
    </row>
    <row r="1755" spans="1:14" x14ac:dyDescent="0.25">
      <c r="A1755">
        <v>2110020106</v>
      </c>
      <c r="B1755" t="s">
        <v>1083</v>
      </c>
      <c r="C1755">
        <v>2310180048</v>
      </c>
      <c r="D1755" t="s">
        <v>94</v>
      </c>
      <c r="E1755">
        <v>2410210019</v>
      </c>
      <c r="F1755" t="s">
        <v>113</v>
      </c>
      <c r="G1755" t="s">
        <v>89</v>
      </c>
      <c r="H1755">
        <v>7.0000000000000007E-2</v>
      </c>
      <c r="I1755">
        <v>3</v>
      </c>
      <c r="J1755">
        <v>8000</v>
      </c>
      <c r="K1755">
        <f>+VLOOKUP(E1755,Costos!$A$1:$I$716100,9,FALSE)</f>
        <v>7.7568599999999996</v>
      </c>
      <c r="L1755" t="str">
        <f t="shared" si="64"/>
        <v>241</v>
      </c>
      <c r="M1755" t="str">
        <f t="shared" si="65"/>
        <v>241021</v>
      </c>
      <c r="N1755" t="str">
        <f>IFERROR(IF(L1755="231","231",VLOOKUP(E1755,Materiales!$A$1:$G$37443,7,FALSE)),"N/A")</f>
        <v>Varios</v>
      </c>
    </row>
    <row r="1756" spans="1:14" x14ac:dyDescent="0.25">
      <c r="A1756">
        <v>2110020106</v>
      </c>
      <c r="B1756" t="s">
        <v>1083</v>
      </c>
      <c r="C1756">
        <v>2310180048</v>
      </c>
      <c r="D1756" t="s">
        <v>94</v>
      </c>
      <c r="E1756">
        <v>2430930001</v>
      </c>
      <c r="F1756" t="s">
        <v>114</v>
      </c>
      <c r="G1756" t="s">
        <v>89</v>
      </c>
      <c r="H1756">
        <v>1.7849999999999999</v>
      </c>
      <c r="I1756">
        <v>3</v>
      </c>
      <c r="J1756">
        <v>8000</v>
      </c>
      <c r="K1756">
        <f>+VLOOKUP(E1756,Costos!$A$1:$I$716100,9,FALSE)</f>
        <v>5.7966670000000002</v>
      </c>
      <c r="L1756" t="str">
        <f t="shared" si="64"/>
        <v>243</v>
      </c>
      <c r="M1756" t="str">
        <f t="shared" si="65"/>
        <v>243093</v>
      </c>
      <c r="N1756" t="str">
        <f>IFERROR(IF(L1756="231","231",VLOOKUP(E1756,Materiales!$A$1:$G$37443,7,FALSE)),"N/A")</f>
        <v>Alcohol</v>
      </c>
    </row>
    <row r="1757" spans="1:14" x14ac:dyDescent="0.25">
      <c r="A1757">
        <v>2110020106</v>
      </c>
      <c r="B1757" t="s">
        <v>1083</v>
      </c>
      <c r="C1757">
        <v>2310180048</v>
      </c>
      <c r="D1757" t="s">
        <v>94</v>
      </c>
      <c r="E1757">
        <v>2430880022</v>
      </c>
      <c r="F1757" t="s">
        <v>115</v>
      </c>
      <c r="G1757" t="s">
        <v>89</v>
      </c>
      <c r="H1757">
        <v>1.0500000000000001E-2</v>
      </c>
      <c r="I1757">
        <v>3</v>
      </c>
      <c r="J1757">
        <v>8000</v>
      </c>
      <c r="K1757">
        <f>+VLOOKUP(E1757,Costos!$A$1:$I$716100,9,FALSE)</f>
        <v>6.1924229999999998</v>
      </c>
      <c r="L1757" t="str">
        <f t="shared" si="64"/>
        <v>243</v>
      </c>
      <c r="M1757" t="str">
        <f t="shared" si="65"/>
        <v>243088</v>
      </c>
      <c r="N1757" t="str">
        <f>IFERROR(IF(L1757="231","231",VLOOKUP(E1757,Materiales!$A$1:$G$37443,7,FALSE)),"N/A")</f>
        <v>Varios</v>
      </c>
    </row>
    <row r="1758" spans="1:14" x14ac:dyDescent="0.25">
      <c r="A1758">
        <v>2110020106</v>
      </c>
      <c r="B1758" t="s">
        <v>1083</v>
      </c>
      <c r="C1758">
        <v>2310180041</v>
      </c>
      <c r="D1758" t="s">
        <v>50</v>
      </c>
      <c r="E1758">
        <v>2410210003</v>
      </c>
      <c r="F1758" t="s">
        <v>95</v>
      </c>
      <c r="G1758" t="s">
        <v>89</v>
      </c>
      <c r="H1758">
        <v>5.6</v>
      </c>
      <c r="I1758">
        <v>2</v>
      </c>
      <c r="J1758">
        <v>8000</v>
      </c>
      <c r="K1758">
        <f>+VLOOKUP(E1758,Costos!$A$1:$I$716100,9,FALSE)</f>
        <v>4.9316240000000002</v>
      </c>
      <c r="L1758" t="str">
        <f t="shared" si="64"/>
        <v>241</v>
      </c>
      <c r="M1758" t="str">
        <f t="shared" si="65"/>
        <v>241021</v>
      </c>
      <c r="N1758" t="str">
        <f>IFERROR(IF(L1758="231","231",VLOOKUP(E1758,Materiales!$A$1:$G$37443,7,FALSE)),"N/A")</f>
        <v>Varios</v>
      </c>
    </row>
    <row r="1759" spans="1:14" x14ac:dyDescent="0.25">
      <c r="A1759">
        <v>2110020106</v>
      </c>
      <c r="B1759" t="s">
        <v>1083</v>
      </c>
      <c r="C1759">
        <v>2310180041</v>
      </c>
      <c r="D1759" t="s">
        <v>50</v>
      </c>
      <c r="E1759">
        <v>2410090267</v>
      </c>
      <c r="F1759" t="s">
        <v>96</v>
      </c>
      <c r="G1759" t="s">
        <v>89</v>
      </c>
      <c r="H1759">
        <v>1.1200000000000001</v>
      </c>
      <c r="I1759">
        <v>2</v>
      </c>
      <c r="J1759">
        <v>8000</v>
      </c>
      <c r="K1759">
        <f>+VLOOKUP(E1759,Costos!$A$1:$I$716100,9,FALSE)</f>
        <v>123.04801999999999</v>
      </c>
      <c r="L1759" t="str">
        <f t="shared" si="64"/>
        <v>241</v>
      </c>
      <c r="M1759" t="str">
        <f t="shared" si="65"/>
        <v>241009</v>
      </c>
      <c r="N1759" t="str">
        <f>IFERROR(IF(L1759="231","231",VLOOKUP(E1759,Materiales!$A$1:$G$37443,7,FALSE)),"N/A")</f>
        <v>Spectra</v>
      </c>
    </row>
    <row r="1760" spans="1:14" x14ac:dyDescent="0.25">
      <c r="A1760">
        <v>2110020106</v>
      </c>
      <c r="B1760" t="s">
        <v>1083</v>
      </c>
      <c r="C1760">
        <v>2310180041</v>
      </c>
      <c r="D1760" t="s">
        <v>50</v>
      </c>
      <c r="E1760">
        <v>2410090266</v>
      </c>
      <c r="F1760" t="s">
        <v>100</v>
      </c>
      <c r="G1760" t="s">
        <v>89</v>
      </c>
      <c r="H1760">
        <v>9.2399999999999996E-2</v>
      </c>
      <c r="I1760">
        <v>2</v>
      </c>
      <c r="J1760">
        <v>8000</v>
      </c>
      <c r="K1760">
        <f>+VLOOKUP(E1760,Costos!$A$1:$I$716100,9,FALSE)</f>
        <v>160.80131600000001</v>
      </c>
      <c r="L1760" t="str">
        <f t="shared" si="64"/>
        <v>241</v>
      </c>
      <c r="M1760" t="str">
        <f t="shared" si="65"/>
        <v>241009</v>
      </c>
      <c r="N1760" t="str">
        <f>IFERROR(IF(L1760="231","231",VLOOKUP(E1760,Materiales!$A$1:$G$37443,7,FALSE)),"N/A")</f>
        <v>Spectra</v>
      </c>
    </row>
    <row r="1761" spans="1:14" x14ac:dyDescent="0.25">
      <c r="A1761">
        <v>2110020107</v>
      </c>
      <c r="B1761" t="s">
        <v>1084</v>
      </c>
      <c r="C1761">
        <v>2110020107</v>
      </c>
      <c r="D1761" t="s">
        <v>1084</v>
      </c>
      <c r="E1761">
        <v>2310090473</v>
      </c>
      <c r="F1761" t="s">
        <v>2287</v>
      </c>
      <c r="G1761" t="s">
        <v>36</v>
      </c>
      <c r="H1761">
        <v>8000</v>
      </c>
      <c r="I1761">
        <v>1</v>
      </c>
      <c r="J1761">
        <v>8000</v>
      </c>
      <c r="K1761">
        <f>+VLOOKUP(E1761,Costos!$A$1:$I$716100,9,FALSE)</f>
        <v>7.9384999999999997E-2</v>
      </c>
      <c r="L1761" t="str">
        <f t="shared" si="64"/>
        <v>231</v>
      </c>
      <c r="M1761" t="str">
        <f t="shared" si="65"/>
        <v>231009</v>
      </c>
      <c r="N1761" t="str">
        <f>IFERROR(IF(L1761="231","231",VLOOKUP(E1761,Materiales!$A$1:$G$37443,7,FALSE)),"N/A")</f>
        <v>231</v>
      </c>
    </row>
    <row r="1762" spans="1:14" x14ac:dyDescent="0.25">
      <c r="A1762">
        <v>2110020107</v>
      </c>
      <c r="B1762" t="s">
        <v>1084</v>
      </c>
      <c r="C1762">
        <v>2310090473</v>
      </c>
      <c r="D1762" t="s">
        <v>2287</v>
      </c>
      <c r="E1762">
        <v>2310090460</v>
      </c>
      <c r="F1762" t="s">
        <v>2276</v>
      </c>
      <c r="G1762" t="s">
        <v>36</v>
      </c>
      <c r="H1762">
        <v>8000</v>
      </c>
      <c r="I1762">
        <v>2</v>
      </c>
      <c r="J1762">
        <v>8000</v>
      </c>
      <c r="K1762">
        <f>+VLOOKUP(E1762,Costos!$A$1:$I$716100,9,FALSE)</f>
        <v>4.0153000000000001E-2</v>
      </c>
      <c r="L1762" t="str">
        <f t="shared" ref="L1762:L1825" si="66">+LEFT(E1762,3)</f>
        <v>231</v>
      </c>
      <c r="M1762" t="str">
        <f t="shared" ref="M1762:M1825" si="67">+LEFT(E1762,6)</f>
        <v>231009</v>
      </c>
      <c r="N1762" t="str">
        <f>IFERROR(IF(L1762="231","231",VLOOKUP(E1762,Materiales!$A$1:$G$37443,7,FALSE)),"N/A")</f>
        <v>231</v>
      </c>
    </row>
    <row r="1763" spans="1:14" x14ac:dyDescent="0.25">
      <c r="A1763">
        <v>2110020107</v>
      </c>
      <c r="B1763" t="s">
        <v>1084</v>
      </c>
      <c r="C1763">
        <v>2310090460</v>
      </c>
      <c r="D1763" t="s">
        <v>2276</v>
      </c>
      <c r="E1763">
        <v>2410090296</v>
      </c>
      <c r="F1763" t="s">
        <v>102</v>
      </c>
      <c r="G1763" t="s">
        <v>89</v>
      </c>
      <c r="H1763">
        <v>0.8</v>
      </c>
      <c r="I1763">
        <v>3</v>
      </c>
      <c r="J1763">
        <v>8000</v>
      </c>
      <c r="K1763">
        <f>+VLOOKUP(E1763,Costos!$A$1:$I$716100,9,FALSE)</f>
        <v>20.895799</v>
      </c>
      <c r="L1763" t="str">
        <f t="shared" si="66"/>
        <v>241</v>
      </c>
      <c r="M1763" t="str">
        <f t="shared" si="67"/>
        <v>241009</v>
      </c>
      <c r="N1763" t="str">
        <f>IFERROR(IF(L1763="231","231",VLOOKUP(E1763,Materiales!$A$1:$G$37443,7,FALSE)),"N/A")</f>
        <v>Masterbach</v>
      </c>
    </row>
    <row r="1764" spans="1:14" x14ac:dyDescent="0.25">
      <c r="A1764">
        <v>2110020107</v>
      </c>
      <c r="B1764" t="s">
        <v>1084</v>
      </c>
      <c r="C1764">
        <v>2310090460</v>
      </c>
      <c r="D1764" t="s">
        <v>2276</v>
      </c>
      <c r="E1764">
        <v>2410290142</v>
      </c>
      <c r="F1764" t="s">
        <v>3337</v>
      </c>
      <c r="G1764" t="s">
        <v>89</v>
      </c>
      <c r="H1764">
        <v>40</v>
      </c>
      <c r="I1764">
        <v>3</v>
      </c>
      <c r="J1764">
        <v>8000</v>
      </c>
      <c r="K1764">
        <f>+VLOOKUP(E1764,Costos!$A$1:$I$716100,9,FALSE)</f>
        <v>6.1459729999999997</v>
      </c>
      <c r="L1764" t="str">
        <f t="shared" si="66"/>
        <v>241</v>
      </c>
      <c r="M1764" t="str">
        <f t="shared" si="67"/>
        <v>241029</v>
      </c>
      <c r="N1764" t="str">
        <f>IFERROR(IF(L1764="231","231",VLOOKUP(E1764,Materiales!$A$1:$G$37443,7,FALSE)),"N/A")</f>
        <v>Resinas</v>
      </c>
    </row>
    <row r="1765" spans="1:14" x14ac:dyDescent="0.25">
      <c r="A1765">
        <v>2110020107</v>
      </c>
      <c r="B1765" t="s">
        <v>1084</v>
      </c>
      <c r="C1765">
        <v>2310090473</v>
      </c>
      <c r="D1765" t="s">
        <v>2287</v>
      </c>
      <c r="E1765">
        <v>2410170241</v>
      </c>
      <c r="F1765" t="s">
        <v>3298</v>
      </c>
      <c r="G1765" t="s">
        <v>36</v>
      </c>
      <c r="H1765">
        <v>8000</v>
      </c>
      <c r="I1765">
        <v>2</v>
      </c>
      <c r="J1765">
        <v>8000</v>
      </c>
      <c r="K1765">
        <f>+VLOOKUP(E1765,Costos!$A$1:$I$716100,9,FALSE)</f>
        <v>2.6686000000000001E-2</v>
      </c>
      <c r="L1765" t="str">
        <f t="shared" si="66"/>
        <v>241</v>
      </c>
      <c r="M1765" t="str">
        <f t="shared" si="67"/>
        <v>241017</v>
      </c>
      <c r="N1765" t="str">
        <f>IFERROR(IF(L1765="231","231",VLOOKUP(E1765,Materiales!$A$1:$G$37443,7,FALSE)),"N/A")</f>
        <v>Film</v>
      </c>
    </row>
    <row r="1766" spans="1:14" x14ac:dyDescent="0.25">
      <c r="A1766">
        <v>2110020107</v>
      </c>
      <c r="B1766" t="s">
        <v>1084</v>
      </c>
      <c r="C1766">
        <v>2110020107</v>
      </c>
      <c r="D1766" t="s">
        <v>1084</v>
      </c>
      <c r="E1766">
        <v>2310160241</v>
      </c>
      <c r="F1766" t="s">
        <v>2356</v>
      </c>
      <c r="G1766" t="s">
        <v>36</v>
      </c>
      <c r="H1766">
        <v>8000</v>
      </c>
      <c r="I1766">
        <v>1</v>
      </c>
      <c r="J1766">
        <v>8000</v>
      </c>
      <c r="K1766">
        <f>+VLOOKUP(E1766,Costos!$A$1:$I$716100,9,FALSE)</f>
        <v>2.4420000000000001E-2</v>
      </c>
      <c r="L1766" t="str">
        <f t="shared" si="66"/>
        <v>231</v>
      </c>
      <c r="M1766" t="str">
        <f t="shared" si="67"/>
        <v>231016</v>
      </c>
      <c r="N1766" t="str">
        <f>IFERROR(IF(L1766="231","231",VLOOKUP(E1766,Materiales!$A$1:$G$37443,7,FALSE)),"N/A")</f>
        <v>231</v>
      </c>
    </row>
    <row r="1767" spans="1:14" x14ac:dyDescent="0.25">
      <c r="A1767">
        <v>2110020107</v>
      </c>
      <c r="B1767" t="s">
        <v>1084</v>
      </c>
      <c r="C1767">
        <v>2310160241</v>
      </c>
      <c r="D1767" t="s">
        <v>2356</v>
      </c>
      <c r="E1767">
        <v>2410090296</v>
      </c>
      <c r="F1767" t="s">
        <v>102</v>
      </c>
      <c r="G1767" t="s">
        <v>89</v>
      </c>
      <c r="H1767">
        <v>0.32800000000000001</v>
      </c>
      <c r="I1767">
        <v>2</v>
      </c>
      <c r="J1767">
        <v>8000</v>
      </c>
      <c r="K1767">
        <f>+VLOOKUP(E1767,Costos!$A$1:$I$716100,9,FALSE)</f>
        <v>20.895799</v>
      </c>
      <c r="L1767" t="str">
        <f t="shared" si="66"/>
        <v>241</v>
      </c>
      <c r="M1767" t="str">
        <f t="shared" si="67"/>
        <v>241009</v>
      </c>
      <c r="N1767" t="str">
        <f>IFERROR(IF(L1767="231","231",VLOOKUP(E1767,Materiales!$A$1:$G$37443,7,FALSE)),"N/A")</f>
        <v>Masterbach</v>
      </c>
    </row>
    <row r="1768" spans="1:14" x14ac:dyDescent="0.25">
      <c r="A1768">
        <v>2110020107</v>
      </c>
      <c r="B1768" t="s">
        <v>1084</v>
      </c>
      <c r="C1768">
        <v>2310160241</v>
      </c>
      <c r="D1768" t="s">
        <v>2356</v>
      </c>
      <c r="E1768">
        <v>2410290215</v>
      </c>
      <c r="F1768" t="s">
        <v>3343</v>
      </c>
      <c r="G1768" t="s">
        <v>89</v>
      </c>
      <c r="H1768">
        <v>16.64</v>
      </c>
      <c r="I1768">
        <v>2</v>
      </c>
      <c r="J1768">
        <v>8000</v>
      </c>
      <c r="K1768">
        <f>+VLOOKUP(E1768,Costos!$A$1:$I$716100,9,FALSE)</f>
        <v>6.9057969999999997</v>
      </c>
      <c r="L1768" t="str">
        <f t="shared" si="66"/>
        <v>241</v>
      </c>
      <c r="M1768" t="str">
        <f t="shared" si="67"/>
        <v>241029</v>
      </c>
      <c r="N1768" t="str">
        <f>IFERROR(IF(L1768="231","231",VLOOKUP(E1768,Materiales!$A$1:$G$37443,7,FALSE)),"N/A")</f>
        <v>Resinas</v>
      </c>
    </row>
    <row r="1769" spans="1:14" x14ac:dyDescent="0.25">
      <c r="A1769">
        <v>2110020107</v>
      </c>
      <c r="B1769" t="s">
        <v>1084</v>
      </c>
      <c r="C1769">
        <v>2110020107</v>
      </c>
      <c r="D1769" t="s">
        <v>1084</v>
      </c>
      <c r="E1769">
        <v>2310160251</v>
      </c>
      <c r="F1769" t="s">
        <v>2366</v>
      </c>
      <c r="G1769" t="s">
        <v>36</v>
      </c>
      <c r="H1769">
        <v>8000</v>
      </c>
      <c r="I1769">
        <v>1</v>
      </c>
      <c r="J1769">
        <v>8000</v>
      </c>
      <c r="K1769">
        <f>+VLOOKUP(E1769,Costos!$A$1:$I$716100,9,FALSE)</f>
        <v>1.1675E-2</v>
      </c>
      <c r="L1769" t="str">
        <f t="shared" si="66"/>
        <v>231</v>
      </c>
      <c r="M1769" t="str">
        <f t="shared" si="67"/>
        <v>231016</v>
      </c>
      <c r="N1769" t="str">
        <f>IFERROR(IF(L1769="231","231",VLOOKUP(E1769,Materiales!$A$1:$G$37443,7,FALSE)),"N/A")</f>
        <v>231</v>
      </c>
    </row>
    <row r="1770" spans="1:14" x14ac:dyDescent="0.25">
      <c r="A1770">
        <v>2110020107</v>
      </c>
      <c r="B1770" t="s">
        <v>1084</v>
      </c>
      <c r="C1770">
        <v>2310160251</v>
      </c>
      <c r="D1770" t="s">
        <v>2366</v>
      </c>
      <c r="E1770">
        <v>2410090296</v>
      </c>
      <c r="F1770" t="s">
        <v>102</v>
      </c>
      <c r="G1770" t="s">
        <v>89</v>
      </c>
      <c r="H1770">
        <v>0.2044</v>
      </c>
      <c r="I1770">
        <v>2</v>
      </c>
      <c r="J1770">
        <v>8000</v>
      </c>
      <c r="K1770">
        <f>+VLOOKUP(E1770,Costos!$A$1:$I$716100,9,FALSE)</f>
        <v>20.895799</v>
      </c>
      <c r="L1770" t="str">
        <f t="shared" si="66"/>
        <v>241</v>
      </c>
      <c r="M1770" t="str">
        <f t="shared" si="67"/>
        <v>241009</v>
      </c>
      <c r="N1770" t="str">
        <f>IFERROR(IF(L1770="231","231",VLOOKUP(E1770,Materiales!$A$1:$G$37443,7,FALSE)),"N/A")</f>
        <v>Masterbach</v>
      </c>
    </row>
    <row r="1771" spans="1:14" x14ac:dyDescent="0.25">
      <c r="A1771">
        <v>2110020107</v>
      </c>
      <c r="B1771" t="s">
        <v>1084</v>
      </c>
      <c r="C1771">
        <v>2310160251</v>
      </c>
      <c r="D1771" t="s">
        <v>2366</v>
      </c>
      <c r="E1771">
        <v>2410290626</v>
      </c>
      <c r="F1771" t="s">
        <v>92</v>
      </c>
      <c r="G1771" t="s">
        <v>89</v>
      </c>
      <c r="H1771">
        <v>10.222200000000001</v>
      </c>
      <c r="I1771">
        <v>2</v>
      </c>
      <c r="J1771">
        <v>8000</v>
      </c>
      <c r="K1771">
        <f>+VLOOKUP(E1771,Costos!$A$1:$I$716100,9,FALSE)</f>
        <v>6.3063640000000003</v>
      </c>
      <c r="L1771" t="str">
        <f t="shared" si="66"/>
        <v>241</v>
      </c>
      <c r="M1771" t="str">
        <f t="shared" si="67"/>
        <v>241029</v>
      </c>
      <c r="N1771" t="str">
        <f>IFERROR(IF(L1771="231","231",VLOOKUP(E1771,Materiales!$A$1:$G$37443,7,FALSE)),"N/A")</f>
        <v>Resinas</v>
      </c>
    </row>
    <row r="1772" spans="1:14" x14ac:dyDescent="0.25">
      <c r="A1772">
        <v>2110020107</v>
      </c>
      <c r="B1772" t="s">
        <v>1084</v>
      </c>
      <c r="C1772">
        <v>2110020107</v>
      </c>
      <c r="D1772" t="s">
        <v>1084</v>
      </c>
      <c r="E1772">
        <v>2410170037</v>
      </c>
      <c r="F1772" t="s">
        <v>3279</v>
      </c>
      <c r="G1772" t="s">
        <v>36</v>
      </c>
      <c r="H1772">
        <v>8000</v>
      </c>
      <c r="I1772">
        <v>1</v>
      </c>
      <c r="J1772">
        <v>8000</v>
      </c>
      <c r="K1772">
        <f>+VLOOKUP(E1772,Costos!$A$1:$I$716100,9,FALSE)</f>
        <v>4.2382999999999997E-2</v>
      </c>
      <c r="L1772" t="str">
        <f t="shared" si="66"/>
        <v>241</v>
      </c>
      <c r="M1772" t="str">
        <f t="shared" si="67"/>
        <v>241017</v>
      </c>
      <c r="N1772" t="str">
        <f>IFERROR(IF(L1772="231","231",VLOOKUP(E1772,Materiales!$A$1:$G$37443,7,FALSE)),"N/A")</f>
        <v>Filtros</v>
      </c>
    </row>
    <row r="1773" spans="1:14" x14ac:dyDescent="0.25">
      <c r="A1773">
        <v>2110020107</v>
      </c>
      <c r="B1773" t="s">
        <v>1084</v>
      </c>
      <c r="C1773">
        <v>2110020107</v>
      </c>
      <c r="D1773" t="s">
        <v>1084</v>
      </c>
      <c r="E1773">
        <v>2410170233</v>
      </c>
      <c r="F1773" t="s">
        <v>3294</v>
      </c>
      <c r="G1773" t="s">
        <v>36</v>
      </c>
      <c r="H1773">
        <v>8000</v>
      </c>
      <c r="I1773">
        <v>1</v>
      </c>
      <c r="J1773">
        <v>8000</v>
      </c>
      <c r="K1773">
        <f>+VLOOKUP(E1773,Costos!$A$1:$I$716100,9,FALSE)</f>
        <v>2.9669999999999998E-2</v>
      </c>
      <c r="L1773" t="str">
        <f t="shared" si="66"/>
        <v>241</v>
      </c>
      <c r="M1773" t="str">
        <f t="shared" si="67"/>
        <v>241017</v>
      </c>
      <c r="N1773" t="str">
        <f>IFERROR(IF(L1773="231","231",VLOOKUP(E1773,Materiales!$A$1:$G$37443,7,FALSE)),"N/A")</f>
        <v>Puntas</v>
      </c>
    </row>
    <row r="1774" spans="1:14" x14ac:dyDescent="0.25">
      <c r="A1774">
        <v>2110020107</v>
      </c>
      <c r="B1774" t="s">
        <v>1084</v>
      </c>
      <c r="C1774">
        <v>2110020107</v>
      </c>
      <c r="D1774" t="s">
        <v>1084</v>
      </c>
      <c r="E1774">
        <v>2320050670</v>
      </c>
      <c r="F1774" t="s">
        <v>2776</v>
      </c>
      <c r="G1774" t="s">
        <v>36</v>
      </c>
      <c r="H1774">
        <v>666.66669999999999</v>
      </c>
      <c r="I1774">
        <v>1</v>
      </c>
      <c r="J1774">
        <v>8000</v>
      </c>
      <c r="K1774">
        <f>+VLOOKUP(E1774,Costos!$A$1:$I$716100,9,FALSE)</f>
        <v>0.138289</v>
      </c>
      <c r="L1774" t="str">
        <f t="shared" si="66"/>
        <v>232</v>
      </c>
      <c r="M1774" t="str">
        <f t="shared" si="67"/>
        <v>232005</v>
      </c>
      <c r="N1774" t="str">
        <f>IFERROR(IF(L1774="231","231",VLOOKUP(E1774,Materiales!$A$1:$G$37443,7,FALSE)),"N/A")</f>
        <v>Cajitas</v>
      </c>
    </row>
    <row r="1775" spans="1:14" x14ac:dyDescent="0.25">
      <c r="A1775">
        <v>2110020107</v>
      </c>
      <c r="B1775" t="s">
        <v>1084</v>
      </c>
      <c r="C1775">
        <v>2110020107</v>
      </c>
      <c r="D1775" t="s">
        <v>1084</v>
      </c>
      <c r="E1775">
        <v>2500030097</v>
      </c>
      <c r="F1775" t="s">
        <v>3704</v>
      </c>
      <c r="G1775" t="s">
        <v>36</v>
      </c>
      <c r="H1775">
        <v>14</v>
      </c>
      <c r="I1775">
        <v>1</v>
      </c>
      <c r="J1775">
        <v>8000</v>
      </c>
      <c r="K1775">
        <f>+VLOOKUP(E1775,Costos!$A$1:$I$716100,9,FALSE)</f>
        <v>1.6700969999999999</v>
      </c>
      <c r="L1775" t="str">
        <f t="shared" si="66"/>
        <v>250</v>
      </c>
      <c r="M1775" t="str">
        <f t="shared" si="67"/>
        <v>250003</v>
      </c>
      <c r="N1775" t="str">
        <f>IFERROR(IF(L1775="231","231",VLOOKUP(E1775,Materiales!$A$1:$G$37443,7,FALSE)),"N/A")</f>
        <v>Cajón</v>
      </c>
    </row>
    <row r="1776" spans="1:14" x14ac:dyDescent="0.25">
      <c r="A1776">
        <v>2110020107</v>
      </c>
      <c r="B1776" t="s">
        <v>1084</v>
      </c>
      <c r="C1776">
        <v>2110020107</v>
      </c>
      <c r="D1776" t="s">
        <v>1084</v>
      </c>
      <c r="E1776">
        <v>2310180044</v>
      </c>
      <c r="F1776" t="s">
        <v>54</v>
      </c>
      <c r="G1776" t="s">
        <v>89</v>
      </c>
      <c r="H1776">
        <v>32</v>
      </c>
      <c r="I1776">
        <v>1</v>
      </c>
      <c r="J1776">
        <v>8000</v>
      </c>
      <c r="K1776">
        <f>+VLOOKUP(E1776,Costos!$A$1:$I$716100,9,FALSE)</f>
        <v>6.6587930000000002</v>
      </c>
      <c r="L1776" t="str">
        <f t="shared" si="66"/>
        <v>231</v>
      </c>
      <c r="M1776" t="str">
        <f t="shared" si="67"/>
        <v>231018</v>
      </c>
      <c r="N1776" t="str">
        <f>IFERROR(IF(L1776="231","231",VLOOKUP(E1776,Materiales!$A$1:$G$37443,7,FALSE)),"N/A")</f>
        <v>231</v>
      </c>
    </row>
    <row r="1777" spans="1:14" x14ac:dyDescent="0.25">
      <c r="A1777">
        <v>2110020107</v>
      </c>
      <c r="B1777" t="s">
        <v>1084</v>
      </c>
      <c r="C1777">
        <v>2310180044</v>
      </c>
      <c r="D1777" t="s">
        <v>54</v>
      </c>
      <c r="E1777">
        <v>2430450001</v>
      </c>
      <c r="F1777" t="s">
        <v>93</v>
      </c>
      <c r="G1777" t="s">
        <v>89</v>
      </c>
      <c r="H1777">
        <v>3.2</v>
      </c>
      <c r="I1777">
        <v>2</v>
      </c>
      <c r="J1777">
        <v>8000</v>
      </c>
      <c r="K1777">
        <f>+VLOOKUP(E1777,Costos!$A$1:$I$716100,9,FALSE)</f>
        <v>6.0336119999999998</v>
      </c>
      <c r="L1777" t="str">
        <f t="shared" si="66"/>
        <v>243</v>
      </c>
      <c r="M1777" t="str">
        <f t="shared" si="67"/>
        <v>243045</v>
      </c>
      <c r="N1777" t="str">
        <f>IFERROR(IF(L1777="231","231",VLOOKUP(E1777,Materiales!$A$1:$G$37443,7,FALSE)),"N/A")</f>
        <v>Varios</v>
      </c>
    </row>
    <row r="1778" spans="1:14" x14ac:dyDescent="0.25">
      <c r="A1778">
        <v>2110020107</v>
      </c>
      <c r="B1778" t="s">
        <v>1084</v>
      </c>
      <c r="C1778">
        <v>2310180044</v>
      </c>
      <c r="D1778" t="s">
        <v>54</v>
      </c>
      <c r="E1778">
        <v>2310180048</v>
      </c>
      <c r="F1778" t="s">
        <v>94</v>
      </c>
      <c r="G1778" t="s">
        <v>89</v>
      </c>
      <c r="H1778">
        <v>4</v>
      </c>
      <c r="I1778">
        <v>2</v>
      </c>
      <c r="J1778">
        <v>8000</v>
      </c>
      <c r="K1778">
        <f>+VLOOKUP(E1778,Costos!$A$1:$I$716100,9,FALSE)</f>
        <v>2.8371430000000002</v>
      </c>
      <c r="L1778" t="str">
        <f t="shared" si="66"/>
        <v>231</v>
      </c>
      <c r="M1778" t="str">
        <f t="shared" si="67"/>
        <v>231018</v>
      </c>
      <c r="N1778" t="str">
        <f>IFERROR(IF(L1778="231","231",VLOOKUP(E1778,Materiales!$A$1:$G$37443,7,FALSE)),"N/A")</f>
        <v>231</v>
      </c>
    </row>
    <row r="1779" spans="1:14" x14ac:dyDescent="0.25">
      <c r="A1779">
        <v>2110020107</v>
      </c>
      <c r="B1779" t="s">
        <v>1084</v>
      </c>
      <c r="C1779">
        <v>2310180048</v>
      </c>
      <c r="D1779" t="s">
        <v>94</v>
      </c>
      <c r="E1779">
        <v>2410210019</v>
      </c>
      <c r="F1779" t="s">
        <v>113</v>
      </c>
      <c r="G1779" t="s">
        <v>89</v>
      </c>
      <c r="H1779">
        <v>0.08</v>
      </c>
      <c r="I1779">
        <v>3</v>
      </c>
      <c r="J1779">
        <v>8000</v>
      </c>
      <c r="K1779">
        <f>+VLOOKUP(E1779,Costos!$A$1:$I$716100,9,FALSE)</f>
        <v>7.7568599999999996</v>
      </c>
      <c r="L1779" t="str">
        <f t="shared" si="66"/>
        <v>241</v>
      </c>
      <c r="M1779" t="str">
        <f t="shared" si="67"/>
        <v>241021</v>
      </c>
      <c r="N1779" t="str">
        <f>IFERROR(IF(L1779="231","231",VLOOKUP(E1779,Materiales!$A$1:$G$37443,7,FALSE)),"N/A")</f>
        <v>Varios</v>
      </c>
    </row>
    <row r="1780" spans="1:14" x14ac:dyDescent="0.25">
      <c r="A1780">
        <v>2110020107</v>
      </c>
      <c r="B1780" t="s">
        <v>1084</v>
      </c>
      <c r="C1780">
        <v>2310180048</v>
      </c>
      <c r="D1780" t="s">
        <v>94</v>
      </c>
      <c r="E1780">
        <v>2430930001</v>
      </c>
      <c r="F1780" t="s">
        <v>114</v>
      </c>
      <c r="G1780" t="s">
        <v>89</v>
      </c>
      <c r="H1780">
        <v>2.04</v>
      </c>
      <c r="I1780">
        <v>3</v>
      </c>
      <c r="J1780">
        <v>8000</v>
      </c>
      <c r="K1780">
        <f>+VLOOKUP(E1780,Costos!$A$1:$I$716100,9,FALSE)</f>
        <v>5.7966670000000002</v>
      </c>
      <c r="L1780" t="str">
        <f t="shared" si="66"/>
        <v>243</v>
      </c>
      <c r="M1780" t="str">
        <f t="shared" si="67"/>
        <v>243093</v>
      </c>
      <c r="N1780" t="str">
        <f>IFERROR(IF(L1780="231","231",VLOOKUP(E1780,Materiales!$A$1:$G$37443,7,FALSE)),"N/A")</f>
        <v>Alcohol</v>
      </c>
    </row>
    <row r="1781" spans="1:14" x14ac:dyDescent="0.25">
      <c r="A1781">
        <v>2110020107</v>
      </c>
      <c r="B1781" t="s">
        <v>1084</v>
      </c>
      <c r="C1781">
        <v>2310180048</v>
      </c>
      <c r="D1781" t="s">
        <v>94</v>
      </c>
      <c r="E1781">
        <v>2430880022</v>
      </c>
      <c r="F1781" t="s">
        <v>115</v>
      </c>
      <c r="G1781" t="s">
        <v>89</v>
      </c>
      <c r="H1781">
        <v>1.2E-2</v>
      </c>
      <c r="I1781">
        <v>3</v>
      </c>
      <c r="J1781">
        <v>8000</v>
      </c>
      <c r="K1781">
        <f>+VLOOKUP(E1781,Costos!$A$1:$I$716100,9,FALSE)</f>
        <v>6.1924229999999998</v>
      </c>
      <c r="L1781" t="str">
        <f t="shared" si="66"/>
        <v>243</v>
      </c>
      <c r="M1781" t="str">
        <f t="shared" si="67"/>
        <v>243088</v>
      </c>
      <c r="N1781" t="str">
        <f>IFERROR(IF(L1781="231","231",VLOOKUP(E1781,Materiales!$A$1:$G$37443,7,FALSE)),"N/A")</f>
        <v>Varios</v>
      </c>
    </row>
    <row r="1782" spans="1:14" x14ac:dyDescent="0.25">
      <c r="A1782">
        <v>2110020107</v>
      </c>
      <c r="B1782" t="s">
        <v>1084</v>
      </c>
      <c r="C1782">
        <v>2310180044</v>
      </c>
      <c r="D1782" t="s">
        <v>54</v>
      </c>
      <c r="E1782">
        <v>2410210003</v>
      </c>
      <c r="F1782" t="s">
        <v>95</v>
      </c>
      <c r="G1782" t="s">
        <v>89</v>
      </c>
      <c r="H1782">
        <v>6.4</v>
      </c>
      <c r="I1782">
        <v>2</v>
      </c>
      <c r="J1782">
        <v>8000</v>
      </c>
      <c r="K1782">
        <f>+VLOOKUP(E1782,Costos!$A$1:$I$716100,9,FALSE)</f>
        <v>4.9316240000000002</v>
      </c>
      <c r="L1782" t="str">
        <f t="shared" si="66"/>
        <v>241</v>
      </c>
      <c r="M1782" t="str">
        <f t="shared" si="67"/>
        <v>241021</v>
      </c>
      <c r="N1782" t="str">
        <f>IFERROR(IF(L1782="231","231",VLOOKUP(E1782,Materiales!$A$1:$G$37443,7,FALSE)),"N/A")</f>
        <v>Varios</v>
      </c>
    </row>
    <row r="1783" spans="1:14" x14ac:dyDescent="0.25">
      <c r="A1783">
        <v>2110020107</v>
      </c>
      <c r="B1783" t="s">
        <v>1084</v>
      </c>
      <c r="C1783">
        <v>2310180044</v>
      </c>
      <c r="D1783" t="s">
        <v>54</v>
      </c>
      <c r="E1783">
        <v>2410090267</v>
      </c>
      <c r="F1783" t="s">
        <v>96</v>
      </c>
      <c r="G1783" t="s">
        <v>89</v>
      </c>
      <c r="H1783">
        <v>2.5600000000000001E-2</v>
      </c>
      <c r="I1783">
        <v>2</v>
      </c>
      <c r="J1783">
        <v>8000</v>
      </c>
      <c r="K1783">
        <f>+VLOOKUP(E1783,Costos!$A$1:$I$716100,9,FALSE)</f>
        <v>123.04801999999999</v>
      </c>
      <c r="L1783" t="str">
        <f t="shared" si="66"/>
        <v>241</v>
      </c>
      <c r="M1783" t="str">
        <f t="shared" si="67"/>
        <v>241009</v>
      </c>
      <c r="N1783" t="str">
        <f>IFERROR(IF(L1783="231","231",VLOOKUP(E1783,Materiales!$A$1:$G$37443,7,FALSE)),"N/A")</f>
        <v>Spectra</v>
      </c>
    </row>
    <row r="1784" spans="1:14" x14ac:dyDescent="0.25">
      <c r="A1784">
        <v>2110020107</v>
      </c>
      <c r="B1784" t="s">
        <v>1084</v>
      </c>
      <c r="C1784">
        <v>2310180044</v>
      </c>
      <c r="D1784" t="s">
        <v>54</v>
      </c>
      <c r="E1784">
        <v>2410090268</v>
      </c>
      <c r="F1784" t="s">
        <v>97</v>
      </c>
      <c r="G1784" t="s">
        <v>89</v>
      </c>
      <c r="H1784">
        <v>0.43840000000000001</v>
      </c>
      <c r="I1784">
        <v>2</v>
      </c>
      <c r="J1784">
        <v>8000</v>
      </c>
      <c r="K1784">
        <f>+VLOOKUP(E1784,Costos!$A$1:$I$716100,9,FALSE)</f>
        <v>126.46600100000001</v>
      </c>
      <c r="L1784" t="str">
        <f t="shared" si="66"/>
        <v>241</v>
      </c>
      <c r="M1784" t="str">
        <f t="shared" si="67"/>
        <v>241009</v>
      </c>
      <c r="N1784" t="str">
        <f>IFERROR(IF(L1784="231","231",VLOOKUP(E1784,Materiales!$A$1:$G$37443,7,FALSE)),"N/A")</f>
        <v>Spectra</v>
      </c>
    </row>
    <row r="1785" spans="1:14" x14ac:dyDescent="0.25">
      <c r="A1785">
        <v>2110020107</v>
      </c>
      <c r="B1785" t="s">
        <v>1084</v>
      </c>
      <c r="C1785">
        <v>2310180044</v>
      </c>
      <c r="D1785" t="s">
        <v>54</v>
      </c>
      <c r="E1785">
        <v>2410090265</v>
      </c>
      <c r="F1785" t="s">
        <v>103</v>
      </c>
      <c r="G1785" t="s">
        <v>89</v>
      </c>
      <c r="H1785">
        <v>0.64</v>
      </c>
      <c r="I1785">
        <v>2</v>
      </c>
      <c r="J1785">
        <v>8000</v>
      </c>
      <c r="K1785">
        <f>+VLOOKUP(E1785,Costos!$A$1:$I$716100,9,FALSE)</f>
        <v>86.356539999999995</v>
      </c>
      <c r="L1785" t="str">
        <f t="shared" si="66"/>
        <v>241</v>
      </c>
      <c r="M1785" t="str">
        <f t="shared" si="67"/>
        <v>241009</v>
      </c>
      <c r="N1785" t="str">
        <f>IFERROR(IF(L1785="231","231",VLOOKUP(E1785,Materiales!$A$1:$G$37443,7,FALSE)),"N/A")</f>
        <v>Spectra</v>
      </c>
    </row>
    <row r="1786" spans="1:14" x14ac:dyDescent="0.25">
      <c r="A1786">
        <v>2110020316</v>
      </c>
      <c r="B1786" t="s">
        <v>1101</v>
      </c>
      <c r="C1786">
        <v>2110020316</v>
      </c>
      <c r="D1786" t="s">
        <v>1101</v>
      </c>
      <c r="E1786">
        <v>2310090509</v>
      </c>
      <c r="F1786" t="s">
        <v>2301</v>
      </c>
      <c r="G1786" t="s">
        <v>36</v>
      </c>
      <c r="H1786">
        <v>8000</v>
      </c>
      <c r="I1786">
        <v>1</v>
      </c>
      <c r="J1786">
        <v>8000</v>
      </c>
      <c r="K1786">
        <f>+VLOOKUP(E1786,Costos!$A$1:$I$716100,9,FALSE)</f>
        <v>8.2265000000000005E-2</v>
      </c>
      <c r="L1786" t="str">
        <f t="shared" si="66"/>
        <v>231</v>
      </c>
      <c r="M1786" t="str">
        <f t="shared" si="67"/>
        <v>231009</v>
      </c>
      <c r="N1786" t="str">
        <f>IFERROR(IF(L1786="231","231",VLOOKUP(E1786,Materiales!$A$1:$G$37443,7,FALSE)),"N/A")</f>
        <v>231</v>
      </c>
    </row>
    <row r="1787" spans="1:14" x14ac:dyDescent="0.25">
      <c r="A1787">
        <v>2110020316</v>
      </c>
      <c r="B1787" t="s">
        <v>1101</v>
      </c>
      <c r="C1787">
        <v>2310090509</v>
      </c>
      <c r="D1787" t="s">
        <v>2301</v>
      </c>
      <c r="E1787">
        <v>2310090462</v>
      </c>
      <c r="F1787" t="s">
        <v>2277</v>
      </c>
      <c r="G1787" t="s">
        <v>36</v>
      </c>
      <c r="H1787">
        <v>8000</v>
      </c>
      <c r="I1787">
        <v>2</v>
      </c>
      <c r="J1787">
        <v>8000</v>
      </c>
      <c r="K1787">
        <f>+VLOOKUP(E1787,Costos!$A$1:$I$716100,9,FALSE)</f>
        <v>4.6128000000000002E-2</v>
      </c>
      <c r="L1787" t="str">
        <f t="shared" si="66"/>
        <v>231</v>
      </c>
      <c r="M1787" t="str">
        <f t="shared" si="67"/>
        <v>231009</v>
      </c>
      <c r="N1787" t="str">
        <f>IFERROR(IF(L1787="231","231",VLOOKUP(E1787,Materiales!$A$1:$G$37443,7,FALSE)),"N/A")</f>
        <v>231</v>
      </c>
    </row>
    <row r="1788" spans="1:14" x14ac:dyDescent="0.25">
      <c r="A1788">
        <v>2110020316</v>
      </c>
      <c r="B1788" t="s">
        <v>1101</v>
      </c>
      <c r="C1788">
        <v>2310090462</v>
      </c>
      <c r="D1788" t="s">
        <v>2277</v>
      </c>
      <c r="E1788">
        <v>2410090172</v>
      </c>
      <c r="F1788" t="s">
        <v>105</v>
      </c>
      <c r="G1788" t="s">
        <v>89</v>
      </c>
      <c r="H1788">
        <v>0.8</v>
      </c>
      <c r="I1788">
        <v>3</v>
      </c>
      <c r="J1788">
        <v>8000</v>
      </c>
      <c r="K1788">
        <f>+VLOOKUP(E1788,Costos!$A$1:$I$716100,9,FALSE)</f>
        <v>54.810423999999998</v>
      </c>
      <c r="L1788" t="str">
        <f t="shared" si="66"/>
        <v>241</v>
      </c>
      <c r="M1788" t="str">
        <f t="shared" si="67"/>
        <v>241009</v>
      </c>
      <c r="N1788" t="str">
        <f>IFERROR(IF(L1788="231","231",VLOOKUP(E1788,Materiales!$A$1:$G$37443,7,FALSE)),"N/A")</f>
        <v>Masterbach</v>
      </c>
    </row>
    <row r="1789" spans="1:14" x14ac:dyDescent="0.25">
      <c r="A1789">
        <v>2110020316</v>
      </c>
      <c r="B1789" t="s">
        <v>1101</v>
      </c>
      <c r="C1789">
        <v>2310090462</v>
      </c>
      <c r="D1789" t="s">
        <v>2277</v>
      </c>
      <c r="E1789">
        <v>2410290142</v>
      </c>
      <c r="F1789" t="s">
        <v>3337</v>
      </c>
      <c r="G1789" t="s">
        <v>89</v>
      </c>
      <c r="H1789">
        <v>40</v>
      </c>
      <c r="I1789">
        <v>3</v>
      </c>
      <c r="J1789">
        <v>8000</v>
      </c>
      <c r="K1789">
        <f>+VLOOKUP(E1789,Costos!$A$1:$I$716100,9,FALSE)</f>
        <v>6.1459729999999997</v>
      </c>
      <c r="L1789" t="str">
        <f t="shared" si="66"/>
        <v>241</v>
      </c>
      <c r="M1789" t="str">
        <f t="shared" si="67"/>
        <v>241029</v>
      </c>
      <c r="N1789" t="str">
        <f>IFERROR(IF(L1789="231","231",VLOOKUP(E1789,Materiales!$A$1:$G$37443,7,FALSE)),"N/A")</f>
        <v>Resinas</v>
      </c>
    </row>
    <row r="1790" spans="1:14" x14ac:dyDescent="0.25">
      <c r="A1790">
        <v>2110020316</v>
      </c>
      <c r="B1790" t="s">
        <v>1101</v>
      </c>
      <c r="C1790">
        <v>2310090509</v>
      </c>
      <c r="D1790" t="s">
        <v>2301</v>
      </c>
      <c r="E1790">
        <v>2410170205</v>
      </c>
      <c r="F1790" t="s">
        <v>3291</v>
      </c>
      <c r="G1790" t="s">
        <v>36</v>
      </c>
      <c r="H1790">
        <v>8000</v>
      </c>
      <c r="I1790">
        <v>2</v>
      </c>
      <c r="J1790">
        <v>8000</v>
      </c>
      <c r="K1790">
        <f>+VLOOKUP(E1790,Costos!$A$1:$I$716100,9,FALSE)</f>
        <v>2.8088999999999999E-2</v>
      </c>
      <c r="L1790" t="str">
        <f t="shared" si="66"/>
        <v>241</v>
      </c>
      <c r="M1790" t="str">
        <f t="shared" si="67"/>
        <v>241017</v>
      </c>
      <c r="N1790" t="str">
        <f>IFERROR(IF(L1790="231","231",VLOOKUP(E1790,Materiales!$A$1:$G$37443,7,FALSE)),"N/A")</f>
        <v>Film</v>
      </c>
    </row>
    <row r="1791" spans="1:14" x14ac:dyDescent="0.25">
      <c r="A1791">
        <v>2110020316</v>
      </c>
      <c r="B1791" t="s">
        <v>1101</v>
      </c>
      <c r="C1791">
        <v>2110020316</v>
      </c>
      <c r="D1791" t="s">
        <v>1101</v>
      </c>
      <c r="E1791">
        <v>2310160243</v>
      </c>
      <c r="F1791" t="s">
        <v>2358</v>
      </c>
      <c r="G1791" t="s">
        <v>36</v>
      </c>
      <c r="H1791">
        <v>8000</v>
      </c>
      <c r="I1791">
        <v>1</v>
      </c>
      <c r="J1791">
        <v>8000</v>
      </c>
      <c r="K1791">
        <f>+VLOOKUP(E1791,Costos!$A$1:$I$716100,9,FALSE)</f>
        <v>2.6789E-2</v>
      </c>
      <c r="L1791" t="str">
        <f t="shared" si="66"/>
        <v>231</v>
      </c>
      <c r="M1791" t="str">
        <f t="shared" si="67"/>
        <v>231016</v>
      </c>
      <c r="N1791" t="str">
        <f>IFERROR(IF(L1791="231","231",VLOOKUP(E1791,Materiales!$A$1:$G$37443,7,FALSE)),"N/A")</f>
        <v>231</v>
      </c>
    </row>
    <row r="1792" spans="1:14" x14ac:dyDescent="0.25">
      <c r="A1792">
        <v>2110020316</v>
      </c>
      <c r="B1792" t="s">
        <v>1101</v>
      </c>
      <c r="C1792">
        <v>2310160243</v>
      </c>
      <c r="D1792" t="s">
        <v>2358</v>
      </c>
      <c r="E1792">
        <v>2410090172</v>
      </c>
      <c r="F1792" t="s">
        <v>105</v>
      </c>
      <c r="G1792" t="s">
        <v>89</v>
      </c>
      <c r="H1792">
        <v>0.32800000000000001</v>
      </c>
      <c r="I1792">
        <v>2</v>
      </c>
      <c r="J1792">
        <v>8000</v>
      </c>
      <c r="K1792">
        <f>+VLOOKUP(E1792,Costos!$A$1:$I$716100,9,FALSE)</f>
        <v>54.810423999999998</v>
      </c>
      <c r="L1792" t="str">
        <f t="shared" si="66"/>
        <v>241</v>
      </c>
      <c r="M1792" t="str">
        <f t="shared" si="67"/>
        <v>241009</v>
      </c>
      <c r="N1792" t="str">
        <f>IFERROR(IF(L1792="231","231",VLOOKUP(E1792,Materiales!$A$1:$G$37443,7,FALSE)),"N/A")</f>
        <v>Masterbach</v>
      </c>
    </row>
    <row r="1793" spans="1:14" x14ac:dyDescent="0.25">
      <c r="A1793">
        <v>2110020316</v>
      </c>
      <c r="B1793" t="s">
        <v>1101</v>
      </c>
      <c r="C1793">
        <v>2310160243</v>
      </c>
      <c r="D1793" t="s">
        <v>2358</v>
      </c>
      <c r="E1793">
        <v>2410290215</v>
      </c>
      <c r="F1793" t="s">
        <v>3343</v>
      </c>
      <c r="G1793" t="s">
        <v>89</v>
      </c>
      <c r="H1793">
        <v>16.64</v>
      </c>
      <c r="I1793">
        <v>2</v>
      </c>
      <c r="J1793">
        <v>8000</v>
      </c>
      <c r="K1793">
        <f>+VLOOKUP(E1793,Costos!$A$1:$I$716100,9,FALSE)</f>
        <v>6.9057969999999997</v>
      </c>
      <c r="L1793" t="str">
        <f t="shared" si="66"/>
        <v>241</v>
      </c>
      <c r="M1793" t="str">
        <f t="shared" si="67"/>
        <v>241029</v>
      </c>
      <c r="N1793" t="str">
        <f>IFERROR(IF(L1793="231","231",VLOOKUP(E1793,Materiales!$A$1:$G$37443,7,FALSE)),"N/A")</f>
        <v>Resinas</v>
      </c>
    </row>
    <row r="1794" spans="1:14" x14ac:dyDescent="0.25">
      <c r="A1794">
        <v>2110020316</v>
      </c>
      <c r="B1794" t="s">
        <v>1101</v>
      </c>
      <c r="C1794">
        <v>2110020316</v>
      </c>
      <c r="D1794" t="s">
        <v>1101</v>
      </c>
      <c r="E1794">
        <v>2310160253</v>
      </c>
      <c r="F1794" t="s">
        <v>2368</v>
      </c>
      <c r="G1794" t="s">
        <v>36</v>
      </c>
      <c r="H1794">
        <v>8000</v>
      </c>
      <c r="I1794">
        <v>1</v>
      </c>
      <c r="J1794">
        <v>8000</v>
      </c>
      <c r="K1794">
        <f>+VLOOKUP(E1794,Costos!$A$1:$I$716100,9,FALSE)</f>
        <v>1.2435E-2</v>
      </c>
      <c r="L1794" t="str">
        <f t="shared" si="66"/>
        <v>231</v>
      </c>
      <c r="M1794" t="str">
        <f t="shared" si="67"/>
        <v>231016</v>
      </c>
      <c r="N1794" t="str">
        <f>IFERROR(IF(L1794="231","231",VLOOKUP(E1794,Materiales!$A$1:$G$37443,7,FALSE)),"N/A")</f>
        <v>231</v>
      </c>
    </row>
    <row r="1795" spans="1:14" x14ac:dyDescent="0.25">
      <c r="A1795">
        <v>2110020316</v>
      </c>
      <c r="B1795" t="s">
        <v>1101</v>
      </c>
      <c r="C1795">
        <v>2310160253</v>
      </c>
      <c r="D1795" t="s">
        <v>2368</v>
      </c>
      <c r="E1795">
        <v>2410090172</v>
      </c>
      <c r="F1795" t="s">
        <v>105</v>
      </c>
      <c r="G1795" t="s">
        <v>89</v>
      </c>
      <c r="H1795">
        <v>0.2044</v>
      </c>
      <c r="I1795">
        <v>2</v>
      </c>
      <c r="J1795">
        <v>8000</v>
      </c>
      <c r="K1795">
        <f>+VLOOKUP(E1795,Costos!$A$1:$I$716100,9,FALSE)</f>
        <v>54.810423999999998</v>
      </c>
      <c r="L1795" t="str">
        <f t="shared" si="66"/>
        <v>241</v>
      </c>
      <c r="M1795" t="str">
        <f t="shared" si="67"/>
        <v>241009</v>
      </c>
      <c r="N1795" t="str">
        <f>IFERROR(IF(L1795="231","231",VLOOKUP(E1795,Materiales!$A$1:$G$37443,7,FALSE)),"N/A")</f>
        <v>Masterbach</v>
      </c>
    </row>
    <row r="1796" spans="1:14" x14ac:dyDescent="0.25">
      <c r="A1796">
        <v>2110020316</v>
      </c>
      <c r="B1796" t="s">
        <v>1101</v>
      </c>
      <c r="C1796">
        <v>2310160253</v>
      </c>
      <c r="D1796" t="s">
        <v>2368</v>
      </c>
      <c r="E1796">
        <v>2410290626</v>
      </c>
      <c r="F1796" t="s">
        <v>92</v>
      </c>
      <c r="G1796" t="s">
        <v>89</v>
      </c>
      <c r="H1796">
        <v>10.222200000000001</v>
      </c>
      <c r="I1796">
        <v>2</v>
      </c>
      <c r="J1796">
        <v>8000</v>
      </c>
      <c r="K1796">
        <f>+VLOOKUP(E1796,Costos!$A$1:$I$716100,9,FALSE)</f>
        <v>6.3063640000000003</v>
      </c>
      <c r="L1796" t="str">
        <f t="shared" si="66"/>
        <v>241</v>
      </c>
      <c r="M1796" t="str">
        <f t="shared" si="67"/>
        <v>241029</v>
      </c>
      <c r="N1796" t="str">
        <f>IFERROR(IF(L1796="231","231",VLOOKUP(E1796,Materiales!$A$1:$G$37443,7,FALSE)),"N/A")</f>
        <v>Resinas</v>
      </c>
    </row>
    <row r="1797" spans="1:14" x14ac:dyDescent="0.25">
      <c r="A1797">
        <v>2110020316</v>
      </c>
      <c r="B1797" t="s">
        <v>1101</v>
      </c>
      <c r="C1797">
        <v>2110020316</v>
      </c>
      <c r="D1797" t="s">
        <v>1101</v>
      </c>
      <c r="E1797">
        <v>2410170037</v>
      </c>
      <c r="F1797" t="s">
        <v>3279</v>
      </c>
      <c r="G1797" t="s">
        <v>36</v>
      </c>
      <c r="H1797">
        <v>8000</v>
      </c>
      <c r="I1797">
        <v>1</v>
      </c>
      <c r="J1797">
        <v>8000</v>
      </c>
      <c r="K1797">
        <f>+VLOOKUP(E1797,Costos!$A$1:$I$716100,9,FALSE)</f>
        <v>4.2382999999999997E-2</v>
      </c>
      <c r="L1797" t="str">
        <f t="shared" si="66"/>
        <v>241</v>
      </c>
      <c r="M1797" t="str">
        <f t="shared" si="67"/>
        <v>241017</v>
      </c>
      <c r="N1797" t="str">
        <f>IFERROR(IF(L1797="231","231",VLOOKUP(E1797,Materiales!$A$1:$G$37443,7,FALSE)),"N/A")</f>
        <v>Filtros</v>
      </c>
    </row>
    <row r="1798" spans="1:14" x14ac:dyDescent="0.25">
      <c r="A1798">
        <v>2110020316</v>
      </c>
      <c r="B1798" t="s">
        <v>1101</v>
      </c>
      <c r="C1798">
        <v>2110020316</v>
      </c>
      <c r="D1798" t="s">
        <v>1101</v>
      </c>
      <c r="E1798">
        <v>2410170233</v>
      </c>
      <c r="F1798" t="s">
        <v>3294</v>
      </c>
      <c r="G1798" t="s">
        <v>36</v>
      </c>
      <c r="H1798">
        <v>8000</v>
      </c>
      <c r="I1798">
        <v>1</v>
      </c>
      <c r="J1798">
        <v>8000</v>
      </c>
      <c r="K1798">
        <f>+VLOOKUP(E1798,Costos!$A$1:$I$716100,9,FALSE)</f>
        <v>2.9669999999999998E-2</v>
      </c>
      <c r="L1798" t="str">
        <f t="shared" si="66"/>
        <v>241</v>
      </c>
      <c r="M1798" t="str">
        <f t="shared" si="67"/>
        <v>241017</v>
      </c>
      <c r="N1798" t="str">
        <f>IFERROR(IF(L1798="231","231",VLOOKUP(E1798,Materiales!$A$1:$G$37443,7,FALSE)),"N/A")</f>
        <v>Puntas</v>
      </c>
    </row>
    <row r="1799" spans="1:14" x14ac:dyDescent="0.25">
      <c r="A1799">
        <v>2110020316</v>
      </c>
      <c r="B1799" t="s">
        <v>1101</v>
      </c>
      <c r="C1799">
        <v>2110020316</v>
      </c>
      <c r="D1799" t="s">
        <v>1101</v>
      </c>
      <c r="E1799">
        <v>2320040429</v>
      </c>
      <c r="F1799" t="s">
        <v>2717</v>
      </c>
      <c r="G1799" t="s">
        <v>36</v>
      </c>
      <c r="H1799">
        <v>666.66669999999999</v>
      </c>
      <c r="I1799">
        <v>1</v>
      </c>
      <c r="J1799">
        <v>8000</v>
      </c>
      <c r="K1799">
        <f>+VLOOKUP(E1799,Costos!$A$1:$I$716100,9,FALSE)</f>
        <v>0.216667</v>
      </c>
      <c r="L1799" t="str">
        <f t="shared" si="66"/>
        <v>232</v>
      </c>
      <c r="M1799" t="str">
        <f t="shared" si="67"/>
        <v>232004</v>
      </c>
      <c r="N1799" t="str">
        <f>IFERROR(IF(L1799="231","231",VLOOKUP(E1799,Materiales!$A$1:$G$37443,7,FALSE)),"N/A")</f>
        <v>Cajas</v>
      </c>
    </row>
    <row r="1800" spans="1:14" x14ac:dyDescent="0.25">
      <c r="A1800">
        <v>2110020316</v>
      </c>
      <c r="B1800" t="s">
        <v>1101</v>
      </c>
      <c r="C1800">
        <v>2110020316</v>
      </c>
      <c r="D1800" t="s">
        <v>1101</v>
      </c>
      <c r="E1800">
        <v>2500030097</v>
      </c>
      <c r="F1800" t="s">
        <v>3704</v>
      </c>
      <c r="G1800" t="s">
        <v>36</v>
      </c>
      <c r="H1800">
        <v>14</v>
      </c>
      <c r="I1800">
        <v>1</v>
      </c>
      <c r="J1800">
        <v>8000</v>
      </c>
      <c r="K1800">
        <f>+VLOOKUP(E1800,Costos!$A$1:$I$716100,9,FALSE)</f>
        <v>1.6700969999999999</v>
      </c>
      <c r="L1800" t="str">
        <f t="shared" si="66"/>
        <v>250</v>
      </c>
      <c r="M1800" t="str">
        <f t="shared" si="67"/>
        <v>250003</v>
      </c>
      <c r="N1800" t="str">
        <f>IFERROR(IF(L1800="231","231",VLOOKUP(E1800,Materiales!$A$1:$G$37443,7,FALSE)),"N/A")</f>
        <v>Cajón</v>
      </c>
    </row>
    <row r="1801" spans="1:14" x14ac:dyDescent="0.25">
      <c r="A1801">
        <v>2110020316</v>
      </c>
      <c r="B1801" t="s">
        <v>1101</v>
      </c>
      <c r="C1801">
        <v>2110020316</v>
      </c>
      <c r="D1801" t="s">
        <v>1101</v>
      </c>
      <c r="E1801">
        <v>2310180039</v>
      </c>
      <c r="F1801" t="s">
        <v>62</v>
      </c>
      <c r="G1801" t="s">
        <v>89</v>
      </c>
      <c r="H1801">
        <v>28</v>
      </c>
      <c r="I1801">
        <v>1</v>
      </c>
      <c r="J1801">
        <v>8000</v>
      </c>
      <c r="K1801">
        <f>+VLOOKUP(E1801,Costos!$A$1:$I$716100,9,FALSE)</f>
        <v>8.2523269999999993</v>
      </c>
      <c r="L1801" t="str">
        <f t="shared" si="66"/>
        <v>231</v>
      </c>
      <c r="M1801" t="str">
        <f t="shared" si="67"/>
        <v>231018</v>
      </c>
      <c r="N1801" t="str">
        <f>IFERROR(IF(L1801="231","231",VLOOKUP(E1801,Materiales!$A$1:$G$37443,7,FALSE)),"N/A")</f>
        <v>231</v>
      </c>
    </row>
    <row r="1802" spans="1:14" x14ac:dyDescent="0.25">
      <c r="A1802">
        <v>2110020316</v>
      </c>
      <c r="B1802" t="s">
        <v>1101</v>
      </c>
      <c r="C1802">
        <v>2310180039</v>
      </c>
      <c r="D1802" t="s">
        <v>62</v>
      </c>
      <c r="E1802">
        <v>2430450001</v>
      </c>
      <c r="F1802" t="s">
        <v>93</v>
      </c>
      <c r="G1802" t="s">
        <v>89</v>
      </c>
      <c r="H1802">
        <v>2.8</v>
      </c>
      <c r="I1802">
        <v>2</v>
      </c>
      <c r="J1802">
        <v>8000</v>
      </c>
      <c r="K1802">
        <f>+VLOOKUP(E1802,Costos!$A$1:$I$716100,9,FALSE)</f>
        <v>6.0336119999999998</v>
      </c>
      <c r="L1802" t="str">
        <f t="shared" si="66"/>
        <v>243</v>
      </c>
      <c r="M1802" t="str">
        <f t="shared" si="67"/>
        <v>243045</v>
      </c>
      <c r="N1802" t="str">
        <f>IFERROR(IF(L1802="231","231",VLOOKUP(E1802,Materiales!$A$1:$G$37443,7,FALSE)),"N/A")</f>
        <v>Varios</v>
      </c>
    </row>
    <row r="1803" spans="1:14" x14ac:dyDescent="0.25">
      <c r="A1803">
        <v>2110020316</v>
      </c>
      <c r="B1803" t="s">
        <v>1101</v>
      </c>
      <c r="C1803">
        <v>2310180039</v>
      </c>
      <c r="D1803" t="s">
        <v>62</v>
      </c>
      <c r="E1803">
        <v>2310180048</v>
      </c>
      <c r="F1803" t="s">
        <v>94</v>
      </c>
      <c r="G1803" t="s">
        <v>89</v>
      </c>
      <c r="H1803">
        <v>3.5</v>
      </c>
      <c r="I1803">
        <v>2</v>
      </c>
      <c r="J1803">
        <v>8000</v>
      </c>
      <c r="K1803">
        <f>+VLOOKUP(E1803,Costos!$A$1:$I$716100,9,FALSE)</f>
        <v>2.8371430000000002</v>
      </c>
      <c r="L1803" t="str">
        <f t="shared" si="66"/>
        <v>231</v>
      </c>
      <c r="M1803" t="str">
        <f t="shared" si="67"/>
        <v>231018</v>
      </c>
      <c r="N1803" t="str">
        <f>IFERROR(IF(L1803="231","231",VLOOKUP(E1803,Materiales!$A$1:$G$37443,7,FALSE)),"N/A")</f>
        <v>231</v>
      </c>
    </row>
    <row r="1804" spans="1:14" x14ac:dyDescent="0.25">
      <c r="A1804">
        <v>2110020316</v>
      </c>
      <c r="B1804" t="s">
        <v>1101</v>
      </c>
      <c r="C1804">
        <v>2310180048</v>
      </c>
      <c r="D1804" t="s">
        <v>94</v>
      </c>
      <c r="E1804">
        <v>2410210019</v>
      </c>
      <c r="F1804" t="s">
        <v>113</v>
      </c>
      <c r="G1804" t="s">
        <v>89</v>
      </c>
      <c r="H1804">
        <v>7.0000000000000007E-2</v>
      </c>
      <c r="I1804">
        <v>3</v>
      </c>
      <c r="J1804">
        <v>8000</v>
      </c>
      <c r="K1804">
        <f>+VLOOKUP(E1804,Costos!$A$1:$I$716100,9,FALSE)</f>
        <v>7.7568599999999996</v>
      </c>
      <c r="L1804" t="str">
        <f t="shared" si="66"/>
        <v>241</v>
      </c>
      <c r="M1804" t="str">
        <f t="shared" si="67"/>
        <v>241021</v>
      </c>
      <c r="N1804" t="str">
        <f>IFERROR(IF(L1804="231","231",VLOOKUP(E1804,Materiales!$A$1:$G$37443,7,FALSE)),"N/A")</f>
        <v>Varios</v>
      </c>
    </row>
    <row r="1805" spans="1:14" x14ac:dyDescent="0.25">
      <c r="A1805">
        <v>2110020316</v>
      </c>
      <c r="B1805" t="s">
        <v>1101</v>
      </c>
      <c r="C1805">
        <v>2310180048</v>
      </c>
      <c r="D1805" t="s">
        <v>94</v>
      </c>
      <c r="E1805">
        <v>2430930001</v>
      </c>
      <c r="F1805" t="s">
        <v>114</v>
      </c>
      <c r="G1805" t="s">
        <v>89</v>
      </c>
      <c r="H1805">
        <v>1.7849999999999999</v>
      </c>
      <c r="I1805">
        <v>3</v>
      </c>
      <c r="J1805">
        <v>8000</v>
      </c>
      <c r="K1805">
        <f>+VLOOKUP(E1805,Costos!$A$1:$I$716100,9,FALSE)</f>
        <v>5.7966670000000002</v>
      </c>
      <c r="L1805" t="str">
        <f t="shared" si="66"/>
        <v>243</v>
      </c>
      <c r="M1805" t="str">
        <f t="shared" si="67"/>
        <v>243093</v>
      </c>
      <c r="N1805" t="str">
        <f>IFERROR(IF(L1805="231","231",VLOOKUP(E1805,Materiales!$A$1:$G$37443,7,FALSE)),"N/A")</f>
        <v>Alcohol</v>
      </c>
    </row>
    <row r="1806" spans="1:14" x14ac:dyDescent="0.25">
      <c r="A1806">
        <v>2110020316</v>
      </c>
      <c r="B1806" t="s">
        <v>1101</v>
      </c>
      <c r="C1806">
        <v>2310180048</v>
      </c>
      <c r="D1806" t="s">
        <v>94</v>
      </c>
      <c r="E1806">
        <v>2430880022</v>
      </c>
      <c r="F1806" t="s">
        <v>115</v>
      </c>
      <c r="G1806" t="s">
        <v>89</v>
      </c>
      <c r="H1806">
        <v>1.0500000000000001E-2</v>
      </c>
      <c r="I1806">
        <v>3</v>
      </c>
      <c r="J1806">
        <v>8000</v>
      </c>
      <c r="K1806">
        <f>+VLOOKUP(E1806,Costos!$A$1:$I$716100,9,FALSE)</f>
        <v>6.1924229999999998</v>
      </c>
      <c r="L1806" t="str">
        <f t="shared" si="66"/>
        <v>243</v>
      </c>
      <c r="M1806" t="str">
        <f t="shared" si="67"/>
        <v>243088</v>
      </c>
      <c r="N1806" t="str">
        <f>IFERROR(IF(L1806="231","231",VLOOKUP(E1806,Materiales!$A$1:$G$37443,7,FALSE)),"N/A")</f>
        <v>Varios</v>
      </c>
    </row>
    <row r="1807" spans="1:14" x14ac:dyDescent="0.25">
      <c r="A1807">
        <v>2110020316</v>
      </c>
      <c r="B1807" t="s">
        <v>1101</v>
      </c>
      <c r="C1807">
        <v>2310180039</v>
      </c>
      <c r="D1807" t="s">
        <v>62</v>
      </c>
      <c r="E1807">
        <v>2410210003</v>
      </c>
      <c r="F1807" t="s">
        <v>95</v>
      </c>
      <c r="G1807" t="s">
        <v>89</v>
      </c>
      <c r="H1807">
        <v>5.6</v>
      </c>
      <c r="I1807">
        <v>2</v>
      </c>
      <c r="J1807">
        <v>8000</v>
      </c>
      <c r="K1807">
        <f>+VLOOKUP(E1807,Costos!$A$1:$I$716100,9,FALSE)</f>
        <v>4.9316240000000002</v>
      </c>
      <c r="L1807" t="str">
        <f t="shared" si="66"/>
        <v>241</v>
      </c>
      <c r="M1807" t="str">
        <f t="shared" si="67"/>
        <v>241021</v>
      </c>
      <c r="N1807" t="str">
        <f>IFERROR(IF(L1807="231","231",VLOOKUP(E1807,Materiales!$A$1:$G$37443,7,FALSE)),"N/A")</f>
        <v>Varios</v>
      </c>
    </row>
    <row r="1808" spans="1:14" x14ac:dyDescent="0.25">
      <c r="A1808">
        <v>2110020316</v>
      </c>
      <c r="B1808" t="s">
        <v>1101</v>
      </c>
      <c r="C1808">
        <v>2310180039</v>
      </c>
      <c r="D1808" t="s">
        <v>62</v>
      </c>
      <c r="E1808">
        <v>2410090267</v>
      </c>
      <c r="F1808" t="s">
        <v>96</v>
      </c>
      <c r="G1808" t="s">
        <v>89</v>
      </c>
      <c r="H1808">
        <v>0.47599999999999998</v>
      </c>
      <c r="I1808">
        <v>2</v>
      </c>
      <c r="J1808">
        <v>8000</v>
      </c>
      <c r="K1808">
        <f>+VLOOKUP(E1808,Costos!$A$1:$I$716100,9,FALSE)</f>
        <v>123.04801999999999</v>
      </c>
      <c r="L1808" t="str">
        <f t="shared" si="66"/>
        <v>241</v>
      </c>
      <c r="M1808" t="str">
        <f t="shared" si="67"/>
        <v>241009</v>
      </c>
      <c r="N1808" t="str">
        <f>IFERROR(IF(L1808="231","231",VLOOKUP(E1808,Materiales!$A$1:$G$37443,7,FALSE)),"N/A")</f>
        <v>Spectra</v>
      </c>
    </row>
    <row r="1809" spans="1:14" x14ac:dyDescent="0.25">
      <c r="A1809">
        <v>2110020316</v>
      </c>
      <c r="B1809" t="s">
        <v>1101</v>
      </c>
      <c r="C1809">
        <v>2310180039</v>
      </c>
      <c r="D1809" t="s">
        <v>62</v>
      </c>
      <c r="E1809">
        <v>2410090266</v>
      </c>
      <c r="F1809" t="s">
        <v>100</v>
      </c>
      <c r="G1809" t="s">
        <v>89</v>
      </c>
      <c r="H1809">
        <v>0.36399999999999999</v>
      </c>
      <c r="I1809">
        <v>2</v>
      </c>
      <c r="J1809">
        <v>8000</v>
      </c>
      <c r="K1809">
        <f>+VLOOKUP(E1809,Costos!$A$1:$I$716100,9,FALSE)</f>
        <v>160.80131600000001</v>
      </c>
      <c r="L1809" t="str">
        <f t="shared" si="66"/>
        <v>241</v>
      </c>
      <c r="M1809" t="str">
        <f t="shared" si="67"/>
        <v>241009</v>
      </c>
      <c r="N1809" t="str">
        <f>IFERROR(IF(L1809="231","231",VLOOKUP(E1809,Materiales!$A$1:$G$37443,7,FALSE)),"N/A")</f>
        <v>Spectra</v>
      </c>
    </row>
    <row r="1810" spans="1:14" x14ac:dyDescent="0.25">
      <c r="A1810">
        <v>2110020316</v>
      </c>
      <c r="B1810" t="s">
        <v>1101</v>
      </c>
      <c r="C1810">
        <v>2310180039</v>
      </c>
      <c r="D1810" t="s">
        <v>62</v>
      </c>
      <c r="E1810">
        <v>2410090268</v>
      </c>
      <c r="F1810" t="s">
        <v>97</v>
      </c>
      <c r="G1810" t="s">
        <v>89</v>
      </c>
      <c r="H1810">
        <v>8.4000000000000005E-2</v>
      </c>
      <c r="I1810">
        <v>2</v>
      </c>
      <c r="J1810">
        <v>8000</v>
      </c>
      <c r="K1810">
        <f>+VLOOKUP(E1810,Costos!$A$1:$I$716100,9,FALSE)</f>
        <v>126.46600100000001</v>
      </c>
      <c r="L1810" t="str">
        <f t="shared" si="66"/>
        <v>241</v>
      </c>
      <c r="M1810" t="str">
        <f t="shared" si="67"/>
        <v>241009</v>
      </c>
      <c r="N1810" t="str">
        <f>IFERROR(IF(L1810="231","231",VLOOKUP(E1810,Materiales!$A$1:$G$37443,7,FALSE)),"N/A")</f>
        <v>Spectra</v>
      </c>
    </row>
    <row r="1811" spans="1:14" x14ac:dyDescent="0.25">
      <c r="A1811">
        <v>2110020316</v>
      </c>
      <c r="B1811" t="s">
        <v>1101</v>
      </c>
      <c r="C1811">
        <v>2310180039</v>
      </c>
      <c r="D1811" t="s">
        <v>62</v>
      </c>
      <c r="E1811">
        <v>2410090265</v>
      </c>
      <c r="F1811" t="s">
        <v>103</v>
      </c>
      <c r="G1811" t="s">
        <v>89</v>
      </c>
      <c r="H1811">
        <v>0.19600000000000001</v>
      </c>
      <c r="I1811">
        <v>2</v>
      </c>
      <c r="J1811">
        <v>8000</v>
      </c>
      <c r="K1811">
        <f>+VLOOKUP(E1811,Costos!$A$1:$I$716100,9,FALSE)</f>
        <v>86.356539999999995</v>
      </c>
      <c r="L1811" t="str">
        <f t="shared" si="66"/>
        <v>241</v>
      </c>
      <c r="M1811" t="str">
        <f t="shared" si="67"/>
        <v>241009</v>
      </c>
      <c r="N1811" t="str">
        <f>IFERROR(IF(L1811="231","231",VLOOKUP(E1811,Materiales!$A$1:$G$37443,7,FALSE)),"N/A")</f>
        <v>Spectra</v>
      </c>
    </row>
    <row r="1812" spans="1:14" x14ac:dyDescent="0.25">
      <c r="A1812">
        <v>2110020317</v>
      </c>
      <c r="B1812" t="s">
        <v>1102</v>
      </c>
      <c r="C1812">
        <v>2110020317</v>
      </c>
      <c r="D1812" t="s">
        <v>1102</v>
      </c>
      <c r="E1812">
        <v>2310090358</v>
      </c>
      <c r="F1812" t="s">
        <v>2260</v>
      </c>
      <c r="G1812" t="s">
        <v>36</v>
      </c>
      <c r="H1812">
        <v>8000</v>
      </c>
      <c r="I1812">
        <v>1</v>
      </c>
      <c r="J1812">
        <v>8000</v>
      </c>
      <c r="K1812">
        <f>+VLOOKUP(E1812,Costos!$A$1:$I$716100,9,FALSE)</f>
        <v>8.2926E-2</v>
      </c>
      <c r="L1812" t="str">
        <f t="shared" si="66"/>
        <v>231</v>
      </c>
      <c r="M1812" t="str">
        <f t="shared" si="67"/>
        <v>231009</v>
      </c>
      <c r="N1812" t="str">
        <f>IFERROR(IF(L1812="231","231",VLOOKUP(E1812,Materiales!$A$1:$G$37443,7,FALSE)),"N/A")</f>
        <v>231</v>
      </c>
    </row>
    <row r="1813" spans="1:14" x14ac:dyDescent="0.25">
      <c r="A1813">
        <v>2110020317</v>
      </c>
      <c r="B1813" t="s">
        <v>1102</v>
      </c>
      <c r="C1813">
        <v>2310090358</v>
      </c>
      <c r="D1813" t="s">
        <v>2260</v>
      </c>
      <c r="E1813">
        <v>2310090466</v>
      </c>
      <c r="F1813" t="s">
        <v>2281</v>
      </c>
      <c r="G1813" t="s">
        <v>36</v>
      </c>
      <c r="H1813">
        <v>8000</v>
      </c>
      <c r="I1813">
        <v>2</v>
      </c>
      <c r="J1813">
        <v>8000</v>
      </c>
      <c r="K1813">
        <f>+VLOOKUP(E1813,Costos!$A$1:$I$716100,9,FALSE)</f>
        <v>4.4381999999999998E-2</v>
      </c>
      <c r="L1813" t="str">
        <f t="shared" si="66"/>
        <v>231</v>
      </c>
      <c r="M1813" t="str">
        <f t="shared" si="67"/>
        <v>231009</v>
      </c>
      <c r="N1813" t="str">
        <f>IFERROR(IF(L1813="231","231",VLOOKUP(E1813,Materiales!$A$1:$G$37443,7,FALSE)),"N/A")</f>
        <v>231</v>
      </c>
    </row>
    <row r="1814" spans="1:14" x14ac:dyDescent="0.25">
      <c r="A1814">
        <v>2110020317</v>
      </c>
      <c r="B1814" t="s">
        <v>1102</v>
      </c>
      <c r="C1814">
        <v>2310090466</v>
      </c>
      <c r="D1814" t="s">
        <v>2281</v>
      </c>
      <c r="E1814">
        <v>2410090298</v>
      </c>
      <c r="F1814" t="s">
        <v>106</v>
      </c>
      <c r="G1814" t="s">
        <v>89</v>
      </c>
      <c r="H1814">
        <v>0.63049999999999995</v>
      </c>
      <c r="I1814">
        <v>3</v>
      </c>
      <c r="J1814">
        <v>8000</v>
      </c>
      <c r="K1814">
        <f>+VLOOKUP(E1814,Costos!$A$1:$I$716100,9,FALSE)</f>
        <v>17.216037</v>
      </c>
      <c r="L1814" t="str">
        <f t="shared" si="66"/>
        <v>241</v>
      </c>
      <c r="M1814" t="str">
        <f t="shared" si="67"/>
        <v>241009</v>
      </c>
      <c r="N1814" t="str">
        <f>IFERROR(IF(L1814="231","231",VLOOKUP(E1814,Materiales!$A$1:$G$37443,7,FALSE)),"N/A")</f>
        <v>Masterbach</v>
      </c>
    </row>
    <row r="1815" spans="1:14" x14ac:dyDescent="0.25">
      <c r="A1815">
        <v>2110020317</v>
      </c>
      <c r="B1815" t="s">
        <v>1102</v>
      </c>
      <c r="C1815">
        <v>2310090466</v>
      </c>
      <c r="D1815" t="s">
        <v>2281</v>
      </c>
      <c r="E1815">
        <v>2410290142</v>
      </c>
      <c r="F1815" t="s">
        <v>3337</v>
      </c>
      <c r="G1815" t="s">
        <v>89</v>
      </c>
      <c r="H1815">
        <v>39.225000000000001</v>
      </c>
      <c r="I1815">
        <v>3</v>
      </c>
      <c r="J1815">
        <v>8000</v>
      </c>
      <c r="K1815">
        <f>+VLOOKUP(E1815,Costos!$A$1:$I$716100,9,FALSE)</f>
        <v>6.1459729999999997</v>
      </c>
      <c r="L1815" t="str">
        <f t="shared" si="66"/>
        <v>241</v>
      </c>
      <c r="M1815" t="str">
        <f t="shared" si="67"/>
        <v>241029</v>
      </c>
      <c r="N1815" t="str">
        <f>IFERROR(IF(L1815="231","231",VLOOKUP(E1815,Materiales!$A$1:$G$37443,7,FALSE)),"N/A")</f>
        <v>Resinas</v>
      </c>
    </row>
    <row r="1816" spans="1:14" x14ac:dyDescent="0.25">
      <c r="A1816">
        <v>2110020317</v>
      </c>
      <c r="B1816" t="s">
        <v>1102</v>
      </c>
      <c r="C1816">
        <v>2310090358</v>
      </c>
      <c r="D1816" t="s">
        <v>2260</v>
      </c>
      <c r="E1816">
        <v>2410170205</v>
      </c>
      <c r="F1816" t="s">
        <v>3291</v>
      </c>
      <c r="G1816" t="s">
        <v>36</v>
      </c>
      <c r="H1816">
        <v>8000</v>
      </c>
      <c r="I1816">
        <v>2</v>
      </c>
      <c r="J1816">
        <v>8000</v>
      </c>
      <c r="K1816">
        <f>+VLOOKUP(E1816,Costos!$A$1:$I$716100,9,FALSE)</f>
        <v>2.8088999999999999E-2</v>
      </c>
      <c r="L1816" t="str">
        <f t="shared" si="66"/>
        <v>241</v>
      </c>
      <c r="M1816" t="str">
        <f t="shared" si="67"/>
        <v>241017</v>
      </c>
      <c r="N1816" t="str">
        <f>IFERROR(IF(L1816="231","231",VLOOKUP(E1816,Materiales!$A$1:$G$37443,7,FALSE)),"N/A")</f>
        <v>Film</v>
      </c>
    </row>
    <row r="1817" spans="1:14" x14ac:dyDescent="0.25">
      <c r="A1817">
        <v>2110020317</v>
      </c>
      <c r="B1817" t="s">
        <v>1102</v>
      </c>
      <c r="C1817">
        <v>2110020317</v>
      </c>
      <c r="D1817" t="s">
        <v>1102</v>
      </c>
      <c r="E1817">
        <v>2310160247</v>
      </c>
      <c r="F1817" t="s">
        <v>2362</v>
      </c>
      <c r="G1817" t="s">
        <v>36</v>
      </c>
      <c r="H1817">
        <v>8000</v>
      </c>
      <c r="I1817">
        <v>1</v>
      </c>
      <c r="J1817">
        <v>8000</v>
      </c>
      <c r="K1817">
        <f>+VLOOKUP(E1817,Costos!$A$1:$I$716100,9,FALSE)</f>
        <v>2.5097999999999999E-2</v>
      </c>
      <c r="L1817" t="str">
        <f t="shared" si="66"/>
        <v>231</v>
      </c>
      <c r="M1817" t="str">
        <f t="shared" si="67"/>
        <v>231016</v>
      </c>
      <c r="N1817" t="str">
        <f>IFERROR(IF(L1817="231","231",VLOOKUP(E1817,Materiales!$A$1:$G$37443,7,FALSE)),"N/A")</f>
        <v>231</v>
      </c>
    </row>
    <row r="1818" spans="1:14" x14ac:dyDescent="0.25">
      <c r="A1818">
        <v>2110020317</v>
      </c>
      <c r="B1818" t="s">
        <v>1102</v>
      </c>
      <c r="C1818">
        <v>2310160247</v>
      </c>
      <c r="D1818" t="s">
        <v>2362</v>
      </c>
      <c r="E1818">
        <v>2410090298</v>
      </c>
      <c r="F1818" t="s">
        <v>106</v>
      </c>
      <c r="G1818" t="s">
        <v>89</v>
      </c>
      <c r="H1818">
        <v>0.32800000000000001</v>
      </c>
      <c r="I1818">
        <v>2</v>
      </c>
      <c r="J1818">
        <v>8000</v>
      </c>
      <c r="K1818">
        <f>+VLOOKUP(E1818,Costos!$A$1:$I$716100,9,FALSE)</f>
        <v>17.216037</v>
      </c>
      <c r="L1818" t="str">
        <f t="shared" si="66"/>
        <v>241</v>
      </c>
      <c r="M1818" t="str">
        <f t="shared" si="67"/>
        <v>241009</v>
      </c>
      <c r="N1818" t="str">
        <f>IFERROR(IF(L1818="231","231",VLOOKUP(E1818,Materiales!$A$1:$G$37443,7,FALSE)),"N/A")</f>
        <v>Masterbach</v>
      </c>
    </row>
    <row r="1819" spans="1:14" x14ac:dyDescent="0.25">
      <c r="A1819">
        <v>2110020317</v>
      </c>
      <c r="B1819" t="s">
        <v>1102</v>
      </c>
      <c r="C1819">
        <v>2310160247</v>
      </c>
      <c r="D1819" t="s">
        <v>2362</v>
      </c>
      <c r="E1819">
        <v>2410290215</v>
      </c>
      <c r="F1819" t="s">
        <v>3343</v>
      </c>
      <c r="G1819" t="s">
        <v>89</v>
      </c>
      <c r="H1819">
        <v>16.64</v>
      </c>
      <c r="I1819">
        <v>2</v>
      </c>
      <c r="J1819">
        <v>8000</v>
      </c>
      <c r="K1819">
        <f>+VLOOKUP(E1819,Costos!$A$1:$I$716100,9,FALSE)</f>
        <v>6.9057969999999997</v>
      </c>
      <c r="L1819" t="str">
        <f t="shared" si="66"/>
        <v>241</v>
      </c>
      <c r="M1819" t="str">
        <f t="shared" si="67"/>
        <v>241029</v>
      </c>
      <c r="N1819" t="str">
        <f>IFERROR(IF(L1819="231","231",VLOOKUP(E1819,Materiales!$A$1:$G$37443,7,FALSE)),"N/A")</f>
        <v>Resinas</v>
      </c>
    </row>
    <row r="1820" spans="1:14" x14ac:dyDescent="0.25">
      <c r="A1820">
        <v>2110020317</v>
      </c>
      <c r="B1820" t="s">
        <v>1102</v>
      </c>
      <c r="C1820">
        <v>2110020317</v>
      </c>
      <c r="D1820" t="s">
        <v>1102</v>
      </c>
      <c r="E1820">
        <v>2310160257</v>
      </c>
      <c r="F1820" t="s">
        <v>2372</v>
      </c>
      <c r="G1820" t="s">
        <v>36</v>
      </c>
      <c r="H1820">
        <v>8000</v>
      </c>
      <c r="I1820">
        <v>1</v>
      </c>
      <c r="J1820">
        <v>8000</v>
      </c>
      <c r="K1820">
        <f>+VLOOKUP(E1820,Costos!$A$1:$I$716100,9,FALSE)</f>
        <v>1.3304E-2</v>
      </c>
      <c r="L1820" t="str">
        <f t="shared" si="66"/>
        <v>231</v>
      </c>
      <c r="M1820" t="str">
        <f t="shared" si="67"/>
        <v>231016</v>
      </c>
      <c r="N1820" t="str">
        <f>IFERROR(IF(L1820="231","231",VLOOKUP(E1820,Materiales!$A$1:$G$37443,7,FALSE)),"N/A")</f>
        <v>231</v>
      </c>
    </row>
    <row r="1821" spans="1:14" x14ac:dyDescent="0.25">
      <c r="A1821">
        <v>2110020317</v>
      </c>
      <c r="B1821" t="s">
        <v>1102</v>
      </c>
      <c r="C1821">
        <v>2310160257</v>
      </c>
      <c r="D1821" t="s">
        <v>2372</v>
      </c>
      <c r="E1821">
        <v>2410090298</v>
      </c>
      <c r="F1821" t="s">
        <v>106</v>
      </c>
      <c r="G1821" t="s">
        <v>89</v>
      </c>
      <c r="H1821">
        <v>0.2044</v>
      </c>
      <c r="I1821">
        <v>2</v>
      </c>
      <c r="J1821">
        <v>8000</v>
      </c>
      <c r="K1821">
        <f>+VLOOKUP(E1821,Costos!$A$1:$I$716100,9,FALSE)</f>
        <v>17.216037</v>
      </c>
      <c r="L1821" t="str">
        <f t="shared" si="66"/>
        <v>241</v>
      </c>
      <c r="M1821" t="str">
        <f t="shared" si="67"/>
        <v>241009</v>
      </c>
      <c r="N1821" t="str">
        <f>IFERROR(IF(L1821="231","231",VLOOKUP(E1821,Materiales!$A$1:$G$37443,7,FALSE)),"N/A")</f>
        <v>Masterbach</v>
      </c>
    </row>
    <row r="1822" spans="1:14" x14ac:dyDescent="0.25">
      <c r="A1822">
        <v>2110020317</v>
      </c>
      <c r="B1822" t="s">
        <v>1102</v>
      </c>
      <c r="C1822">
        <v>2310160257</v>
      </c>
      <c r="D1822" t="s">
        <v>2372</v>
      </c>
      <c r="E1822">
        <v>2410290626</v>
      </c>
      <c r="F1822" t="s">
        <v>92</v>
      </c>
      <c r="G1822" t="s">
        <v>89</v>
      </c>
      <c r="H1822">
        <v>10.222200000000001</v>
      </c>
      <c r="I1822">
        <v>2</v>
      </c>
      <c r="J1822">
        <v>8000</v>
      </c>
      <c r="K1822">
        <f>+VLOOKUP(E1822,Costos!$A$1:$I$716100,9,FALSE)</f>
        <v>6.3063640000000003</v>
      </c>
      <c r="L1822" t="str">
        <f t="shared" si="66"/>
        <v>241</v>
      </c>
      <c r="M1822" t="str">
        <f t="shared" si="67"/>
        <v>241029</v>
      </c>
      <c r="N1822" t="str">
        <f>IFERROR(IF(L1822="231","231",VLOOKUP(E1822,Materiales!$A$1:$G$37443,7,FALSE)),"N/A")</f>
        <v>Resinas</v>
      </c>
    </row>
    <row r="1823" spans="1:14" x14ac:dyDescent="0.25">
      <c r="A1823">
        <v>2110020317</v>
      </c>
      <c r="B1823" t="s">
        <v>1102</v>
      </c>
      <c r="C1823">
        <v>2110020317</v>
      </c>
      <c r="D1823" t="s">
        <v>1102</v>
      </c>
      <c r="E1823">
        <v>2410170037</v>
      </c>
      <c r="F1823" t="s">
        <v>3279</v>
      </c>
      <c r="G1823" t="s">
        <v>36</v>
      </c>
      <c r="H1823">
        <v>8000</v>
      </c>
      <c r="I1823">
        <v>1</v>
      </c>
      <c r="J1823">
        <v>8000</v>
      </c>
      <c r="K1823">
        <f>+VLOOKUP(E1823,Costos!$A$1:$I$716100,9,FALSE)</f>
        <v>4.2382999999999997E-2</v>
      </c>
      <c r="L1823" t="str">
        <f t="shared" si="66"/>
        <v>241</v>
      </c>
      <c r="M1823" t="str">
        <f t="shared" si="67"/>
        <v>241017</v>
      </c>
      <c r="N1823" t="str">
        <f>IFERROR(IF(L1823="231","231",VLOOKUP(E1823,Materiales!$A$1:$G$37443,7,FALSE)),"N/A")</f>
        <v>Filtros</v>
      </c>
    </row>
    <row r="1824" spans="1:14" x14ac:dyDescent="0.25">
      <c r="A1824">
        <v>2110020317</v>
      </c>
      <c r="B1824" t="s">
        <v>1102</v>
      </c>
      <c r="C1824">
        <v>2110020317</v>
      </c>
      <c r="D1824" t="s">
        <v>1102</v>
      </c>
      <c r="E1824">
        <v>2410170233</v>
      </c>
      <c r="F1824" t="s">
        <v>3294</v>
      </c>
      <c r="G1824" t="s">
        <v>36</v>
      </c>
      <c r="H1824">
        <v>8000</v>
      </c>
      <c r="I1824">
        <v>1</v>
      </c>
      <c r="J1824">
        <v>8000</v>
      </c>
      <c r="K1824">
        <f>+VLOOKUP(E1824,Costos!$A$1:$I$716100,9,FALSE)</f>
        <v>2.9669999999999998E-2</v>
      </c>
      <c r="L1824" t="str">
        <f t="shared" si="66"/>
        <v>241</v>
      </c>
      <c r="M1824" t="str">
        <f t="shared" si="67"/>
        <v>241017</v>
      </c>
      <c r="N1824" t="str">
        <f>IFERROR(IF(L1824="231","231",VLOOKUP(E1824,Materiales!$A$1:$G$37443,7,FALSE)),"N/A")</f>
        <v>Puntas</v>
      </c>
    </row>
    <row r="1825" spans="1:14" x14ac:dyDescent="0.25">
      <c r="A1825">
        <v>2110020317</v>
      </c>
      <c r="B1825" t="s">
        <v>1102</v>
      </c>
      <c r="C1825">
        <v>2110020317</v>
      </c>
      <c r="D1825" t="s">
        <v>1102</v>
      </c>
      <c r="E1825">
        <v>2320050685</v>
      </c>
      <c r="F1825" t="s">
        <v>2781</v>
      </c>
      <c r="G1825" t="s">
        <v>36</v>
      </c>
      <c r="H1825">
        <v>666.66669999999999</v>
      </c>
      <c r="I1825">
        <v>1</v>
      </c>
      <c r="J1825">
        <v>8000</v>
      </c>
      <c r="K1825">
        <f>+VLOOKUP(E1825,Costos!$A$1:$I$716100,9,FALSE)</f>
        <v>0.28233900000000001</v>
      </c>
      <c r="L1825" t="str">
        <f t="shared" si="66"/>
        <v>232</v>
      </c>
      <c r="M1825" t="str">
        <f t="shared" si="67"/>
        <v>232005</v>
      </c>
      <c r="N1825" t="str">
        <f>IFERROR(IF(L1825="231","231",VLOOKUP(E1825,Materiales!$A$1:$G$37443,7,FALSE)),"N/A")</f>
        <v>Cajitas</v>
      </c>
    </row>
    <row r="1826" spans="1:14" x14ac:dyDescent="0.25">
      <c r="A1826">
        <v>2110020317</v>
      </c>
      <c r="B1826" t="s">
        <v>1102</v>
      </c>
      <c r="C1826">
        <v>2110020317</v>
      </c>
      <c r="D1826" t="s">
        <v>1102</v>
      </c>
      <c r="E1826">
        <v>2500030097</v>
      </c>
      <c r="F1826" t="s">
        <v>3704</v>
      </c>
      <c r="G1826" t="s">
        <v>36</v>
      </c>
      <c r="H1826">
        <v>14</v>
      </c>
      <c r="I1826">
        <v>1</v>
      </c>
      <c r="J1826">
        <v>8000</v>
      </c>
      <c r="K1826">
        <f>+VLOOKUP(E1826,Costos!$A$1:$I$716100,9,FALSE)</f>
        <v>1.6700969999999999</v>
      </c>
      <c r="L1826" t="str">
        <f t="shared" ref="L1826:L1889" si="68">+LEFT(E1826,3)</f>
        <v>250</v>
      </c>
      <c r="M1826" t="str">
        <f t="shared" ref="M1826:M1889" si="69">+LEFT(E1826,6)</f>
        <v>250003</v>
      </c>
      <c r="N1826" t="str">
        <f>IFERROR(IF(L1826="231","231",VLOOKUP(E1826,Materiales!$A$1:$G$37443,7,FALSE)),"N/A")</f>
        <v>Cajón</v>
      </c>
    </row>
    <row r="1827" spans="1:14" x14ac:dyDescent="0.25">
      <c r="A1827">
        <v>2110020317</v>
      </c>
      <c r="B1827" t="s">
        <v>1102</v>
      </c>
      <c r="C1827">
        <v>2110020317</v>
      </c>
      <c r="D1827" t="s">
        <v>1102</v>
      </c>
      <c r="E1827">
        <v>2310180047</v>
      </c>
      <c r="F1827" t="s">
        <v>66</v>
      </c>
      <c r="G1827" t="s">
        <v>89</v>
      </c>
      <c r="H1827">
        <v>28</v>
      </c>
      <c r="I1827">
        <v>1</v>
      </c>
      <c r="J1827">
        <v>8000</v>
      </c>
      <c r="K1827">
        <f>+VLOOKUP(E1827,Costos!$A$1:$I$716100,9,FALSE)</f>
        <v>8.9597829999999998</v>
      </c>
      <c r="L1827" t="str">
        <f t="shared" si="68"/>
        <v>231</v>
      </c>
      <c r="M1827" t="str">
        <f t="shared" si="69"/>
        <v>231018</v>
      </c>
      <c r="N1827" t="str">
        <f>IFERROR(IF(L1827="231","231",VLOOKUP(E1827,Materiales!$A$1:$G$37443,7,FALSE)),"N/A")</f>
        <v>231</v>
      </c>
    </row>
    <row r="1828" spans="1:14" x14ac:dyDescent="0.25">
      <c r="A1828">
        <v>2110020317</v>
      </c>
      <c r="B1828" t="s">
        <v>1102</v>
      </c>
      <c r="C1828">
        <v>2310180047</v>
      </c>
      <c r="D1828" t="s">
        <v>66</v>
      </c>
      <c r="E1828">
        <v>2430450001</v>
      </c>
      <c r="F1828" t="s">
        <v>93</v>
      </c>
      <c r="G1828" t="s">
        <v>89</v>
      </c>
      <c r="H1828">
        <v>2.8</v>
      </c>
      <c r="I1828">
        <v>2</v>
      </c>
      <c r="J1828">
        <v>8000</v>
      </c>
      <c r="K1828">
        <f>+VLOOKUP(E1828,Costos!$A$1:$I$716100,9,FALSE)</f>
        <v>6.0336119999999998</v>
      </c>
      <c r="L1828" t="str">
        <f t="shared" si="68"/>
        <v>243</v>
      </c>
      <c r="M1828" t="str">
        <f t="shared" si="69"/>
        <v>243045</v>
      </c>
      <c r="N1828" t="str">
        <f>IFERROR(IF(L1828="231","231",VLOOKUP(E1828,Materiales!$A$1:$G$37443,7,FALSE)),"N/A")</f>
        <v>Varios</v>
      </c>
    </row>
    <row r="1829" spans="1:14" x14ac:dyDescent="0.25">
      <c r="A1829">
        <v>2110020317</v>
      </c>
      <c r="B1829" t="s">
        <v>1102</v>
      </c>
      <c r="C1829">
        <v>2310180047</v>
      </c>
      <c r="D1829" t="s">
        <v>66</v>
      </c>
      <c r="E1829">
        <v>2310180048</v>
      </c>
      <c r="F1829" t="s">
        <v>94</v>
      </c>
      <c r="G1829" t="s">
        <v>89</v>
      </c>
      <c r="H1829">
        <v>3.5</v>
      </c>
      <c r="I1829">
        <v>2</v>
      </c>
      <c r="J1829">
        <v>8000</v>
      </c>
      <c r="K1829">
        <f>+VLOOKUP(E1829,Costos!$A$1:$I$716100,9,FALSE)</f>
        <v>2.8371430000000002</v>
      </c>
      <c r="L1829" t="str">
        <f t="shared" si="68"/>
        <v>231</v>
      </c>
      <c r="M1829" t="str">
        <f t="shared" si="69"/>
        <v>231018</v>
      </c>
      <c r="N1829" t="str">
        <f>IFERROR(IF(L1829="231","231",VLOOKUP(E1829,Materiales!$A$1:$G$37443,7,FALSE)),"N/A")</f>
        <v>231</v>
      </c>
    </row>
    <row r="1830" spans="1:14" x14ac:dyDescent="0.25">
      <c r="A1830">
        <v>2110020317</v>
      </c>
      <c r="B1830" t="s">
        <v>1102</v>
      </c>
      <c r="C1830">
        <v>2310180048</v>
      </c>
      <c r="D1830" t="s">
        <v>94</v>
      </c>
      <c r="E1830">
        <v>2410210019</v>
      </c>
      <c r="F1830" t="s">
        <v>113</v>
      </c>
      <c r="G1830" t="s">
        <v>89</v>
      </c>
      <c r="H1830">
        <v>7.0000000000000007E-2</v>
      </c>
      <c r="I1830">
        <v>3</v>
      </c>
      <c r="J1830">
        <v>8000</v>
      </c>
      <c r="K1830">
        <f>+VLOOKUP(E1830,Costos!$A$1:$I$716100,9,FALSE)</f>
        <v>7.7568599999999996</v>
      </c>
      <c r="L1830" t="str">
        <f t="shared" si="68"/>
        <v>241</v>
      </c>
      <c r="M1830" t="str">
        <f t="shared" si="69"/>
        <v>241021</v>
      </c>
      <c r="N1830" t="str">
        <f>IFERROR(IF(L1830="231","231",VLOOKUP(E1830,Materiales!$A$1:$G$37443,7,FALSE)),"N/A")</f>
        <v>Varios</v>
      </c>
    </row>
    <row r="1831" spans="1:14" x14ac:dyDescent="0.25">
      <c r="A1831">
        <v>2110020317</v>
      </c>
      <c r="B1831" t="s">
        <v>1102</v>
      </c>
      <c r="C1831">
        <v>2310180048</v>
      </c>
      <c r="D1831" t="s">
        <v>94</v>
      </c>
      <c r="E1831">
        <v>2430930001</v>
      </c>
      <c r="F1831" t="s">
        <v>114</v>
      </c>
      <c r="G1831" t="s">
        <v>89</v>
      </c>
      <c r="H1831">
        <v>1.7849999999999999</v>
      </c>
      <c r="I1831">
        <v>3</v>
      </c>
      <c r="J1831">
        <v>8000</v>
      </c>
      <c r="K1831">
        <f>+VLOOKUP(E1831,Costos!$A$1:$I$716100,9,FALSE)</f>
        <v>5.7966670000000002</v>
      </c>
      <c r="L1831" t="str">
        <f t="shared" si="68"/>
        <v>243</v>
      </c>
      <c r="M1831" t="str">
        <f t="shared" si="69"/>
        <v>243093</v>
      </c>
      <c r="N1831" t="str">
        <f>IFERROR(IF(L1831="231","231",VLOOKUP(E1831,Materiales!$A$1:$G$37443,7,FALSE)),"N/A")</f>
        <v>Alcohol</v>
      </c>
    </row>
    <row r="1832" spans="1:14" x14ac:dyDescent="0.25">
      <c r="A1832">
        <v>2110020317</v>
      </c>
      <c r="B1832" t="s">
        <v>1102</v>
      </c>
      <c r="C1832">
        <v>2310180048</v>
      </c>
      <c r="D1832" t="s">
        <v>94</v>
      </c>
      <c r="E1832">
        <v>2430880022</v>
      </c>
      <c r="F1832" t="s">
        <v>115</v>
      </c>
      <c r="G1832" t="s">
        <v>89</v>
      </c>
      <c r="H1832">
        <v>1.0500000000000001E-2</v>
      </c>
      <c r="I1832">
        <v>3</v>
      </c>
      <c r="J1832">
        <v>8000</v>
      </c>
      <c r="K1832">
        <f>+VLOOKUP(E1832,Costos!$A$1:$I$716100,9,FALSE)</f>
        <v>6.1924229999999998</v>
      </c>
      <c r="L1832" t="str">
        <f t="shared" si="68"/>
        <v>243</v>
      </c>
      <c r="M1832" t="str">
        <f t="shared" si="69"/>
        <v>243088</v>
      </c>
      <c r="N1832" t="str">
        <f>IFERROR(IF(L1832="231","231",VLOOKUP(E1832,Materiales!$A$1:$G$37443,7,FALSE)),"N/A")</f>
        <v>Varios</v>
      </c>
    </row>
    <row r="1833" spans="1:14" x14ac:dyDescent="0.25">
      <c r="A1833">
        <v>2110020317</v>
      </c>
      <c r="B1833" t="s">
        <v>1102</v>
      </c>
      <c r="C1833">
        <v>2310180047</v>
      </c>
      <c r="D1833" t="s">
        <v>66</v>
      </c>
      <c r="E1833">
        <v>2410210003</v>
      </c>
      <c r="F1833" t="s">
        <v>95</v>
      </c>
      <c r="G1833" t="s">
        <v>89</v>
      </c>
      <c r="H1833">
        <v>5.6</v>
      </c>
      <c r="I1833">
        <v>2</v>
      </c>
      <c r="J1833">
        <v>8000</v>
      </c>
      <c r="K1833">
        <f>+VLOOKUP(E1833,Costos!$A$1:$I$716100,9,FALSE)</f>
        <v>4.9316240000000002</v>
      </c>
      <c r="L1833" t="str">
        <f t="shared" si="68"/>
        <v>241</v>
      </c>
      <c r="M1833" t="str">
        <f t="shared" si="69"/>
        <v>241021</v>
      </c>
      <c r="N1833" t="str">
        <f>IFERROR(IF(L1833="231","231",VLOOKUP(E1833,Materiales!$A$1:$G$37443,7,FALSE)),"N/A")</f>
        <v>Varios</v>
      </c>
    </row>
    <row r="1834" spans="1:14" x14ac:dyDescent="0.25">
      <c r="A1834">
        <v>2110020317</v>
      </c>
      <c r="B1834" t="s">
        <v>1102</v>
      </c>
      <c r="C1834">
        <v>2310180047</v>
      </c>
      <c r="D1834" t="s">
        <v>66</v>
      </c>
      <c r="E1834">
        <v>2410090267</v>
      </c>
      <c r="F1834" t="s">
        <v>96</v>
      </c>
      <c r="G1834" t="s">
        <v>89</v>
      </c>
      <c r="H1834">
        <v>3.6999999999999998E-2</v>
      </c>
      <c r="I1834">
        <v>2</v>
      </c>
      <c r="J1834">
        <v>8000</v>
      </c>
      <c r="K1834">
        <f>+VLOOKUP(E1834,Costos!$A$1:$I$716100,9,FALSE)</f>
        <v>123.04801999999999</v>
      </c>
      <c r="L1834" t="str">
        <f t="shared" si="68"/>
        <v>241</v>
      </c>
      <c r="M1834" t="str">
        <f t="shared" si="69"/>
        <v>241009</v>
      </c>
      <c r="N1834" t="str">
        <f>IFERROR(IF(L1834="231","231",VLOOKUP(E1834,Materiales!$A$1:$G$37443,7,FALSE)),"N/A")</f>
        <v>Spectra</v>
      </c>
    </row>
    <row r="1835" spans="1:14" x14ac:dyDescent="0.25">
      <c r="A1835">
        <v>2110020317</v>
      </c>
      <c r="B1835" t="s">
        <v>1102</v>
      </c>
      <c r="C1835">
        <v>2310180047</v>
      </c>
      <c r="D1835" t="s">
        <v>66</v>
      </c>
      <c r="E1835">
        <v>2410090266</v>
      </c>
      <c r="F1835" t="s">
        <v>100</v>
      </c>
      <c r="G1835" t="s">
        <v>89</v>
      </c>
      <c r="H1835">
        <v>0.98560000000000003</v>
      </c>
      <c r="I1835">
        <v>2</v>
      </c>
      <c r="J1835">
        <v>8000</v>
      </c>
      <c r="K1835">
        <f>+VLOOKUP(E1835,Costos!$A$1:$I$716100,9,FALSE)</f>
        <v>160.80131600000001</v>
      </c>
      <c r="L1835" t="str">
        <f t="shared" si="68"/>
        <v>241</v>
      </c>
      <c r="M1835" t="str">
        <f t="shared" si="69"/>
        <v>241009</v>
      </c>
      <c r="N1835" t="str">
        <f>IFERROR(IF(L1835="231","231",VLOOKUP(E1835,Materiales!$A$1:$G$37443,7,FALSE)),"N/A")</f>
        <v>Spectra</v>
      </c>
    </row>
    <row r="1836" spans="1:14" x14ac:dyDescent="0.25">
      <c r="A1836">
        <v>2110020318</v>
      </c>
      <c r="B1836" t="s">
        <v>1103</v>
      </c>
      <c r="C1836">
        <v>2110020318</v>
      </c>
      <c r="D1836" t="s">
        <v>1103</v>
      </c>
      <c r="E1836">
        <v>2310090510</v>
      </c>
      <c r="F1836" t="s">
        <v>2302</v>
      </c>
      <c r="G1836" t="s">
        <v>36</v>
      </c>
      <c r="H1836">
        <v>8000</v>
      </c>
      <c r="I1836">
        <v>1</v>
      </c>
      <c r="J1836">
        <v>8000</v>
      </c>
      <c r="K1836">
        <f>+VLOOKUP(E1836,Costos!$A$1:$I$716100,9,FALSE)</f>
        <v>9.0310000000000001E-2</v>
      </c>
      <c r="L1836" t="str">
        <f t="shared" si="68"/>
        <v>231</v>
      </c>
      <c r="M1836" t="str">
        <f t="shared" si="69"/>
        <v>231009</v>
      </c>
      <c r="N1836" t="str">
        <f>IFERROR(IF(L1836="231","231",VLOOKUP(E1836,Materiales!$A$1:$G$37443,7,FALSE)),"N/A")</f>
        <v>231</v>
      </c>
    </row>
    <row r="1837" spans="1:14" x14ac:dyDescent="0.25">
      <c r="A1837">
        <v>2110020318</v>
      </c>
      <c r="B1837" t="s">
        <v>1103</v>
      </c>
      <c r="C1837">
        <v>2310090510</v>
      </c>
      <c r="D1837" t="s">
        <v>2302</v>
      </c>
      <c r="E1837">
        <v>2310090463</v>
      </c>
      <c r="F1837" t="s">
        <v>2278</v>
      </c>
      <c r="G1837" t="s">
        <v>36</v>
      </c>
      <c r="H1837">
        <v>8000</v>
      </c>
      <c r="I1837">
        <v>2</v>
      </c>
      <c r="J1837">
        <v>8000</v>
      </c>
      <c r="K1837">
        <f>+VLOOKUP(E1837,Costos!$A$1:$I$716100,9,FALSE)</f>
        <v>3.9739999999999998E-2</v>
      </c>
      <c r="L1837" t="str">
        <f t="shared" si="68"/>
        <v>231</v>
      </c>
      <c r="M1837" t="str">
        <f t="shared" si="69"/>
        <v>231009</v>
      </c>
      <c r="N1837" t="str">
        <f>IFERROR(IF(L1837="231","231",VLOOKUP(E1837,Materiales!$A$1:$G$37443,7,FALSE)),"N/A")</f>
        <v>231</v>
      </c>
    </row>
    <row r="1838" spans="1:14" x14ac:dyDescent="0.25">
      <c r="A1838">
        <v>2110020318</v>
      </c>
      <c r="B1838" t="s">
        <v>1103</v>
      </c>
      <c r="C1838">
        <v>2310090463</v>
      </c>
      <c r="D1838" t="s">
        <v>2278</v>
      </c>
      <c r="E1838">
        <v>2410090299</v>
      </c>
      <c r="F1838" t="s">
        <v>110</v>
      </c>
      <c r="G1838" t="s">
        <v>89</v>
      </c>
      <c r="H1838">
        <v>0.8</v>
      </c>
      <c r="I1838">
        <v>3</v>
      </c>
      <c r="J1838">
        <v>8000</v>
      </c>
      <c r="K1838">
        <f>+VLOOKUP(E1838,Costos!$A$1:$I$716100,9,FALSE)</f>
        <v>12.364959000000001</v>
      </c>
      <c r="L1838" t="str">
        <f t="shared" si="68"/>
        <v>241</v>
      </c>
      <c r="M1838" t="str">
        <f t="shared" si="69"/>
        <v>241009</v>
      </c>
      <c r="N1838" t="str">
        <f>IFERROR(IF(L1838="231","231",VLOOKUP(E1838,Materiales!$A$1:$G$37443,7,FALSE)),"N/A")</f>
        <v>Masterbach</v>
      </c>
    </row>
    <row r="1839" spans="1:14" x14ac:dyDescent="0.25">
      <c r="A1839">
        <v>2110020318</v>
      </c>
      <c r="B1839" t="s">
        <v>1103</v>
      </c>
      <c r="C1839">
        <v>2310090463</v>
      </c>
      <c r="D1839" t="s">
        <v>2278</v>
      </c>
      <c r="E1839">
        <v>2410290142</v>
      </c>
      <c r="F1839" t="s">
        <v>3337</v>
      </c>
      <c r="G1839" t="s">
        <v>89</v>
      </c>
      <c r="H1839">
        <v>40</v>
      </c>
      <c r="I1839">
        <v>3</v>
      </c>
      <c r="J1839">
        <v>8000</v>
      </c>
      <c r="K1839">
        <f>+VLOOKUP(E1839,Costos!$A$1:$I$716100,9,FALSE)</f>
        <v>6.1459729999999997</v>
      </c>
      <c r="L1839" t="str">
        <f t="shared" si="68"/>
        <v>241</v>
      </c>
      <c r="M1839" t="str">
        <f t="shared" si="69"/>
        <v>241029</v>
      </c>
      <c r="N1839" t="str">
        <f>IFERROR(IF(L1839="231","231",VLOOKUP(E1839,Materiales!$A$1:$G$37443,7,FALSE)),"N/A")</f>
        <v>Resinas</v>
      </c>
    </row>
    <row r="1840" spans="1:14" x14ac:dyDescent="0.25">
      <c r="A1840">
        <v>2110020318</v>
      </c>
      <c r="B1840" t="s">
        <v>1103</v>
      </c>
      <c r="C1840">
        <v>2310090510</v>
      </c>
      <c r="D1840" t="s">
        <v>2302</v>
      </c>
      <c r="E1840">
        <v>2410170205</v>
      </c>
      <c r="F1840" t="s">
        <v>3291</v>
      </c>
      <c r="G1840" t="s">
        <v>36</v>
      </c>
      <c r="H1840">
        <v>8000</v>
      </c>
      <c r="I1840">
        <v>2</v>
      </c>
      <c r="J1840">
        <v>8000</v>
      </c>
      <c r="K1840">
        <f>+VLOOKUP(E1840,Costos!$A$1:$I$716100,9,FALSE)</f>
        <v>2.8088999999999999E-2</v>
      </c>
      <c r="L1840" t="str">
        <f t="shared" si="68"/>
        <v>241</v>
      </c>
      <c r="M1840" t="str">
        <f t="shared" si="69"/>
        <v>241017</v>
      </c>
      <c r="N1840" t="str">
        <f>IFERROR(IF(L1840="231","231",VLOOKUP(E1840,Materiales!$A$1:$G$37443,7,FALSE)),"N/A")</f>
        <v>Film</v>
      </c>
    </row>
    <row r="1841" spans="1:14" x14ac:dyDescent="0.25">
      <c r="A1841">
        <v>2110020318</v>
      </c>
      <c r="B1841" t="s">
        <v>1103</v>
      </c>
      <c r="C1841">
        <v>2110020318</v>
      </c>
      <c r="D1841" t="s">
        <v>1103</v>
      </c>
      <c r="E1841">
        <v>2310160244</v>
      </c>
      <c r="F1841" t="s">
        <v>2359</v>
      </c>
      <c r="G1841" t="s">
        <v>36</v>
      </c>
      <c r="H1841">
        <v>8000</v>
      </c>
      <c r="I1841">
        <v>1</v>
      </c>
      <c r="J1841">
        <v>8000</v>
      </c>
      <c r="K1841">
        <f>+VLOOKUP(E1841,Costos!$A$1:$I$716100,9,FALSE)</f>
        <v>2.4087999999999998E-2</v>
      </c>
      <c r="L1841" t="str">
        <f t="shared" si="68"/>
        <v>231</v>
      </c>
      <c r="M1841" t="str">
        <f t="shared" si="69"/>
        <v>231016</v>
      </c>
      <c r="N1841" t="str">
        <f>IFERROR(IF(L1841="231","231",VLOOKUP(E1841,Materiales!$A$1:$G$37443,7,FALSE)),"N/A")</f>
        <v>231</v>
      </c>
    </row>
    <row r="1842" spans="1:14" x14ac:dyDescent="0.25">
      <c r="A1842">
        <v>2110020318</v>
      </c>
      <c r="B1842" t="s">
        <v>1103</v>
      </c>
      <c r="C1842">
        <v>2310160244</v>
      </c>
      <c r="D1842" t="s">
        <v>2359</v>
      </c>
      <c r="E1842">
        <v>2410090299</v>
      </c>
      <c r="F1842" t="s">
        <v>110</v>
      </c>
      <c r="G1842" t="s">
        <v>89</v>
      </c>
      <c r="H1842">
        <v>0.39360000000000001</v>
      </c>
      <c r="I1842">
        <v>2</v>
      </c>
      <c r="J1842">
        <v>8000</v>
      </c>
      <c r="K1842">
        <f>+VLOOKUP(E1842,Costos!$A$1:$I$716100,9,FALSE)</f>
        <v>12.364959000000001</v>
      </c>
      <c r="L1842" t="str">
        <f t="shared" si="68"/>
        <v>241</v>
      </c>
      <c r="M1842" t="str">
        <f t="shared" si="69"/>
        <v>241009</v>
      </c>
      <c r="N1842" t="str">
        <f>IFERROR(IF(L1842="231","231",VLOOKUP(E1842,Materiales!$A$1:$G$37443,7,FALSE)),"N/A")</f>
        <v>Masterbach</v>
      </c>
    </row>
    <row r="1843" spans="1:14" x14ac:dyDescent="0.25">
      <c r="A1843">
        <v>2110020318</v>
      </c>
      <c r="B1843" t="s">
        <v>1103</v>
      </c>
      <c r="C1843">
        <v>2310160244</v>
      </c>
      <c r="D1843" t="s">
        <v>2359</v>
      </c>
      <c r="E1843">
        <v>2410290215</v>
      </c>
      <c r="F1843" t="s">
        <v>3343</v>
      </c>
      <c r="G1843" t="s">
        <v>89</v>
      </c>
      <c r="H1843">
        <v>16.64</v>
      </c>
      <c r="I1843">
        <v>2</v>
      </c>
      <c r="J1843">
        <v>8000</v>
      </c>
      <c r="K1843">
        <f>+VLOOKUP(E1843,Costos!$A$1:$I$716100,9,FALSE)</f>
        <v>6.9057969999999997</v>
      </c>
      <c r="L1843" t="str">
        <f t="shared" si="68"/>
        <v>241</v>
      </c>
      <c r="M1843" t="str">
        <f t="shared" si="69"/>
        <v>241029</v>
      </c>
      <c r="N1843" t="str">
        <f>IFERROR(IF(L1843="231","231",VLOOKUP(E1843,Materiales!$A$1:$G$37443,7,FALSE)),"N/A")</f>
        <v>Resinas</v>
      </c>
    </row>
    <row r="1844" spans="1:14" x14ac:dyDescent="0.25">
      <c r="A1844">
        <v>2110020318</v>
      </c>
      <c r="B1844" t="s">
        <v>1103</v>
      </c>
      <c r="C1844">
        <v>2110020318</v>
      </c>
      <c r="D1844" t="s">
        <v>1103</v>
      </c>
      <c r="E1844">
        <v>2310160254</v>
      </c>
      <c r="F1844" t="s">
        <v>2369</v>
      </c>
      <c r="G1844" t="s">
        <v>36</v>
      </c>
      <c r="H1844">
        <v>8000</v>
      </c>
      <c r="I1844">
        <v>1</v>
      </c>
      <c r="J1844">
        <v>8000</v>
      </c>
      <c r="K1844">
        <f>+VLOOKUP(E1844,Costos!$A$1:$I$716100,9,FALSE)</f>
        <v>1.4474000000000001E-2</v>
      </c>
      <c r="L1844" t="str">
        <f t="shared" si="68"/>
        <v>231</v>
      </c>
      <c r="M1844" t="str">
        <f t="shared" si="69"/>
        <v>231016</v>
      </c>
      <c r="N1844" t="str">
        <f>IFERROR(IF(L1844="231","231",VLOOKUP(E1844,Materiales!$A$1:$G$37443,7,FALSE)),"N/A")</f>
        <v>231</v>
      </c>
    </row>
    <row r="1845" spans="1:14" x14ac:dyDescent="0.25">
      <c r="A1845">
        <v>2110020318</v>
      </c>
      <c r="B1845" t="s">
        <v>1103</v>
      </c>
      <c r="C1845">
        <v>2310160254</v>
      </c>
      <c r="D1845" t="s">
        <v>2369</v>
      </c>
      <c r="E1845">
        <v>2410090299</v>
      </c>
      <c r="F1845" t="s">
        <v>110</v>
      </c>
      <c r="G1845" t="s">
        <v>89</v>
      </c>
      <c r="H1845">
        <v>0.192</v>
      </c>
      <c r="I1845">
        <v>2</v>
      </c>
      <c r="J1845">
        <v>8000</v>
      </c>
      <c r="K1845">
        <f>+VLOOKUP(E1845,Costos!$A$1:$I$716100,9,FALSE)</f>
        <v>12.364959000000001</v>
      </c>
      <c r="L1845" t="str">
        <f t="shared" si="68"/>
        <v>241</v>
      </c>
      <c r="M1845" t="str">
        <f t="shared" si="69"/>
        <v>241009</v>
      </c>
      <c r="N1845" t="str">
        <f>IFERROR(IF(L1845="231","231",VLOOKUP(E1845,Materiales!$A$1:$G$37443,7,FALSE)),"N/A")</f>
        <v>Masterbach</v>
      </c>
    </row>
    <row r="1846" spans="1:14" x14ac:dyDescent="0.25">
      <c r="A1846">
        <v>2110020318</v>
      </c>
      <c r="B1846" t="s">
        <v>1103</v>
      </c>
      <c r="C1846">
        <v>2310160254</v>
      </c>
      <c r="D1846" t="s">
        <v>2369</v>
      </c>
      <c r="E1846">
        <v>2410290626</v>
      </c>
      <c r="F1846" t="s">
        <v>92</v>
      </c>
      <c r="G1846" t="s">
        <v>89</v>
      </c>
      <c r="H1846">
        <v>10.222200000000001</v>
      </c>
      <c r="I1846">
        <v>2</v>
      </c>
      <c r="J1846">
        <v>8000</v>
      </c>
      <c r="K1846">
        <f>+VLOOKUP(E1846,Costos!$A$1:$I$716100,9,FALSE)</f>
        <v>6.3063640000000003</v>
      </c>
      <c r="L1846" t="str">
        <f t="shared" si="68"/>
        <v>241</v>
      </c>
      <c r="M1846" t="str">
        <f t="shared" si="69"/>
        <v>241029</v>
      </c>
      <c r="N1846" t="str">
        <f>IFERROR(IF(L1846="231","231",VLOOKUP(E1846,Materiales!$A$1:$G$37443,7,FALSE)),"N/A")</f>
        <v>Resinas</v>
      </c>
    </row>
    <row r="1847" spans="1:14" x14ac:dyDescent="0.25">
      <c r="A1847">
        <v>2110020318</v>
      </c>
      <c r="B1847" t="s">
        <v>1103</v>
      </c>
      <c r="C1847">
        <v>2110020318</v>
      </c>
      <c r="D1847" t="s">
        <v>1103</v>
      </c>
      <c r="E1847">
        <v>2410170037</v>
      </c>
      <c r="F1847" t="s">
        <v>3279</v>
      </c>
      <c r="G1847" t="s">
        <v>36</v>
      </c>
      <c r="H1847">
        <v>8000</v>
      </c>
      <c r="I1847">
        <v>1</v>
      </c>
      <c r="J1847">
        <v>8000</v>
      </c>
      <c r="K1847">
        <f>+VLOOKUP(E1847,Costos!$A$1:$I$716100,9,FALSE)</f>
        <v>4.2382999999999997E-2</v>
      </c>
      <c r="L1847" t="str">
        <f t="shared" si="68"/>
        <v>241</v>
      </c>
      <c r="M1847" t="str">
        <f t="shared" si="69"/>
        <v>241017</v>
      </c>
      <c r="N1847" t="str">
        <f>IFERROR(IF(L1847="231","231",VLOOKUP(E1847,Materiales!$A$1:$G$37443,7,FALSE)),"N/A")</f>
        <v>Filtros</v>
      </c>
    </row>
    <row r="1848" spans="1:14" x14ac:dyDescent="0.25">
      <c r="A1848">
        <v>2110020318</v>
      </c>
      <c r="B1848" t="s">
        <v>1103</v>
      </c>
      <c r="C1848">
        <v>2110020318</v>
      </c>
      <c r="D1848" t="s">
        <v>1103</v>
      </c>
      <c r="E1848">
        <v>2410170233</v>
      </c>
      <c r="F1848" t="s">
        <v>3294</v>
      </c>
      <c r="G1848" t="s">
        <v>36</v>
      </c>
      <c r="H1848">
        <v>8000</v>
      </c>
      <c r="I1848">
        <v>1</v>
      </c>
      <c r="J1848">
        <v>8000</v>
      </c>
      <c r="K1848">
        <f>+VLOOKUP(E1848,Costos!$A$1:$I$716100,9,FALSE)</f>
        <v>2.9669999999999998E-2</v>
      </c>
      <c r="L1848" t="str">
        <f t="shared" si="68"/>
        <v>241</v>
      </c>
      <c r="M1848" t="str">
        <f t="shared" si="69"/>
        <v>241017</v>
      </c>
      <c r="N1848" t="str">
        <f>IFERROR(IF(L1848="231","231",VLOOKUP(E1848,Materiales!$A$1:$G$37443,7,FALSE)),"N/A")</f>
        <v>Puntas</v>
      </c>
    </row>
    <row r="1849" spans="1:14" x14ac:dyDescent="0.25">
      <c r="A1849">
        <v>2110020318</v>
      </c>
      <c r="B1849" t="s">
        <v>1103</v>
      </c>
      <c r="C1849">
        <v>2110020318</v>
      </c>
      <c r="D1849" t="s">
        <v>1103</v>
      </c>
      <c r="E1849">
        <v>2320050685</v>
      </c>
      <c r="F1849" t="s">
        <v>2781</v>
      </c>
      <c r="G1849" t="s">
        <v>36</v>
      </c>
      <c r="H1849">
        <v>666.66669999999999</v>
      </c>
      <c r="I1849">
        <v>1</v>
      </c>
      <c r="J1849">
        <v>8000</v>
      </c>
      <c r="K1849">
        <f>+VLOOKUP(E1849,Costos!$A$1:$I$716100,9,FALSE)</f>
        <v>0.28233900000000001</v>
      </c>
      <c r="L1849" t="str">
        <f t="shared" si="68"/>
        <v>232</v>
      </c>
      <c r="M1849" t="str">
        <f t="shared" si="69"/>
        <v>232005</v>
      </c>
      <c r="N1849" t="str">
        <f>IFERROR(IF(L1849="231","231",VLOOKUP(E1849,Materiales!$A$1:$G$37443,7,FALSE)),"N/A")</f>
        <v>Cajitas</v>
      </c>
    </row>
    <row r="1850" spans="1:14" x14ac:dyDescent="0.25">
      <c r="A1850">
        <v>2110020318</v>
      </c>
      <c r="B1850" t="s">
        <v>1103</v>
      </c>
      <c r="C1850">
        <v>2110020318</v>
      </c>
      <c r="D1850" t="s">
        <v>1103</v>
      </c>
      <c r="E1850">
        <v>2500030097</v>
      </c>
      <c r="F1850" t="s">
        <v>3704</v>
      </c>
      <c r="G1850" t="s">
        <v>36</v>
      </c>
      <c r="H1850">
        <v>14</v>
      </c>
      <c r="I1850">
        <v>1</v>
      </c>
      <c r="J1850">
        <v>8000</v>
      </c>
      <c r="K1850">
        <f>+VLOOKUP(E1850,Costos!$A$1:$I$716100,9,FALSE)</f>
        <v>1.6700969999999999</v>
      </c>
      <c r="L1850" t="str">
        <f t="shared" si="68"/>
        <v>250</v>
      </c>
      <c r="M1850" t="str">
        <f t="shared" si="69"/>
        <v>250003</v>
      </c>
      <c r="N1850" t="str">
        <f>IFERROR(IF(L1850="231","231",VLOOKUP(E1850,Materiales!$A$1:$G$37443,7,FALSE)),"N/A")</f>
        <v>Cajón</v>
      </c>
    </row>
    <row r="1851" spans="1:14" x14ac:dyDescent="0.25">
      <c r="A1851">
        <v>2110020318</v>
      </c>
      <c r="B1851" t="s">
        <v>1103</v>
      </c>
      <c r="C1851">
        <v>2110020318</v>
      </c>
      <c r="D1851" t="s">
        <v>1103</v>
      </c>
      <c r="E1851">
        <v>2310180051</v>
      </c>
      <c r="F1851" t="s">
        <v>79</v>
      </c>
      <c r="G1851" t="s">
        <v>89</v>
      </c>
      <c r="H1851">
        <v>28</v>
      </c>
      <c r="I1851">
        <v>1</v>
      </c>
      <c r="J1851">
        <v>8000</v>
      </c>
      <c r="K1851">
        <f>+VLOOKUP(E1851,Costos!$A$1:$I$716100,9,FALSE)</f>
        <v>4.3123570000000004</v>
      </c>
      <c r="L1851" t="str">
        <f t="shared" si="68"/>
        <v>231</v>
      </c>
      <c r="M1851" t="str">
        <f t="shared" si="69"/>
        <v>231018</v>
      </c>
      <c r="N1851" t="str">
        <f>IFERROR(IF(L1851="231","231",VLOOKUP(E1851,Materiales!$A$1:$G$37443,7,FALSE)),"N/A")</f>
        <v>231</v>
      </c>
    </row>
    <row r="1852" spans="1:14" x14ac:dyDescent="0.25">
      <c r="A1852">
        <v>2110020318</v>
      </c>
      <c r="B1852" t="s">
        <v>1103</v>
      </c>
      <c r="C1852">
        <v>2310180051</v>
      </c>
      <c r="D1852" t="s">
        <v>79</v>
      </c>
      <c r="E1852">
        <v>2430450001</v>
      </c>
      <c r="F1852" t="s">
        <v>93</v>
      </c>
      <c r="G1852" t="s">
        <v>89</v>
      </c>
      <c r="H1852">
        <v>2.8</v>
      </c>
      <c r="I1852">
        <v>2</v>
      </c>
      <c r="J1852">
        <v>8000</v>
      </c>
      <c r="K1852">
        <f>+VLOOKUP(E1852,Costos!$A$1:$I$716100,9,FALSE)</f>
        <v>6.0336119999999998</v>
      </c>
      <c r="L1852" t="str">
        <f t="shared" si="68"/>
        <v>243</v>
      </c>
      <c r="M1852" t="str">
        <f t="shared" si="69"/>
        <v>243045</v>
      </c>
      <c r="N1852" t="str">
        <f>IFERROR(IF(L1852="231","231",VLOOKUP(E1852,Materiales!$A$1:$G$37443,7,FALSE)),"N/A")</f>
        <v>Varios</v>
      </c>
    </row>
    <row r="1853" spans="1:14" x14ac:dyDescent="0.25">
      <c r="A1853">
        <v>2110020318</v>
      </c>
      <c r="B1853" t="s">
        <v>1103</v>
      </c>
      <c r="C1853">
        <v>2310180051</v>
      </c>
      <c r="D1853" t="s">
        <v>79</v>
      </c>
      <c r="E1853">
        <v>2310180048</v>
      </c>
      <c r="F1853" t="s">
        <v>94</v>
      </c>
      <c r="G1853" t="s">
        <v>89</v>
      </c>
      <c r="H1853">
        <v>3.5</v>
      </c>
      <c r="I1853">
        <v>2</v>
      </c>
      <c r="J1853">
        <v>8000</v>
      </c>
      <c r="K1853">
        <f>+VLOOKUP(E1853,Costos!$A$1:$I$716100,9,FALSE)</f>
        <v>2.8371430000000002</v>
      </c>
      <c r="L1853" t="str">
        <f t="shared" si="68"/>
        <v>231</v>
      </c>
      <c r="M1853" t="str">
        <f t="shared" si="69"/>
        <v>231018</v>
      </c>
      <c r="N1853" t="str">
        <f>IFERROR(IF(L1853="231","231",VLOOKUP(E1853,Materiales!$A$1:$G$37443,7,FALSE)),"N/A")</f>
        <v>231</v>
      </c>
    </row>
    <row r="1854" spans="1:14" x14ac:dyDescent="0.25">
      <c r="A1854">
        <v>2110020318</v>
      </c>
      <c r="B1854" t="s">
        <v>1103</v>
      </c>
      <c r="C1854">
        <v>2310180048</v>
      </c>
      <c r="D1854" t="s">
        <v>94</v>
      </c>
      <c r="E1854">
        <v>2410210019</v>
      </c>
      <c r="F1854" t="s">
        <v>113</v>
      </c>
      <c r="G1854" t="s">
        <v>89</v>
      </c>
      <c r="H1854">
        <v>7.0000000000000007E-2</v>
      </c>
      <c r="I1854">
        <v>3</v>
      </c>
      <c r="J1854">
        <v>8000</v>
      </c>
      <c r="K1854">
        <f>+VLOOKUP(E1854,Costos!$A$1:$I$716100,9,FALSE)</f>
        <v>7.7568599999999996</v>
      </c>
      <c r="L1854" t="str">
        <f t="shared" si="68"/>
        <v>241</v>
      </c>
      <c r="M1854" t="str">
        <f t="shared" si="69"/>
        <v>241021</v>
      </c>
      <c r="N1854" t="str">
        <f>IFERROR(IF(L1854="231","231",VLOOKUP(E1854,Materiales!$A$1:$G$37443,7,FALSE)),"N/A")</f>
        <v>Varios</v>
      </c>
    </row>
    <row r="1855" spans="1:14" x14ac:dyDescent="0.25">
      <c r="A1855">
        <v>2110020318</v>
      </c>
      <c r="B1855" t="s">
        <v>1103</v>
      </c>
      <c r="C1855">
        <v>2310180048</v>
      </c>
      <c r="D1855" t="s">
        <v>94</v>
      </c>
      <c r="E1855">
        <v>2430930001</v>
      </c>
      <c r="F1855" t="s">
        <v>114</v>
      </c>
      <c r="G1855" t="s">
        <v>89</v>
      </c>
      <c r="H1855">
        <v>1.7849999999999999</v>
      </c>
      <c r="I1855">
        <v>3</v>
      </c>
      <c r="J1855">
        <v>8000</v>
      </c>
      <c r="K1855">
        <f>+VLOOKUP(E1855,Costos!$A$1:$I$716100,9,FALSE)</f>
        <v>5.7966670000000002</v>
      </c>
      <c r="L1855" t="str">
        <f t="shared" si="68"/>
        <v>243</v>
      </c>
      <c r="M1855" t="str">
        <f t="shared" si="69"/>
        <v>243093</v>
      </c>
      <c r="N1855" t="str">
        <f>IFERROR(IF(L1855="231","231",VLOOKUP(E1855,Materiales!$A$1:$G$37443,7,FALSE)),"N/A")</f>
        <v>Alcohol</v>
      </c>
    </row>
    <row r="1856" spans="1:14" x14ac:dyDescent="0.25">
      <c r="A1856">
        <v>2110020318</v>
      </c>
      <c r="B1856" t="s">
        <v>1103</v>
      </c>
      <c r="C1856">
        <v>2310180048</v>
      </c>
      <c r="D1856" t="s">
        <v>94</v>
      </c>
      <c r="E1856">
        <v>2430880022</v>
      </c>
      <c r="F1856" t="s">
        <v>115</v>
      </c>
      <c r="G1856" t="s">
        <v>89</v>
      </c>
      <c r="H1856">
        <v>1.0500000000000001E-2</v>
      </c>
      <c r="I1856">
        <v>3</v>
      </c>
      <c r="J1856">
        <v>8000</v>
      </c>
      <c r="K1856">
        <f>+VLOOKUP(E1856,Costos!$A$1:$I$716100,9,FALSE)</f>
        <v>6.1924229999999998</v>
      </c>
      <c r="L1856" t="str">
        <f t="shared" si="68"/>
        <v>243</v>
      </c>
      <c r="M1856" t="str">
        <f t="shared" si="69"/>
        <v>243088</v>
      </c>
      <c r="N1856" t="str">
        <f>IFERROR(IF(L1856="231","231",VLOOKUP(E1856,Materiales!$A$1:$G$37443,7,FALSE)),"N/A")</f>
        <v>Varios</v>
      </c>
    </row>
    <row r="1857" spans="1:14" x14ac:dyDescent="0.25">
      <c r="A1857">
        <v>2110020318</v>
      </c>
      <c r="B1857" t="s">
        <v>1103</v>
      </c>
      <c r="C1857">
        <v>2310180051</v>
      </c>
      <c r="D1857" t="s">
        <v>79</v>
      </c>
      <c r="E1857">
        <v>2410210003</v>
      </c>
      <c r="F1857" t="s">
        <v>95</v>
      </c>
      <c r="G1857" t="s">
        <v>89</v>
      </c>
      <c r="H1857">
        <v>5.6</v>
      </c>
      <c r="I1857">
        <v>2</v>
      </c>
      <c r="J1857">
        <v>8000</v>
      </c>
      <c r="K1857">
        <f>+VLOOKUP(E1857,Costos!$A$1:$I$716100,9,FALSE)</f>
        <v>4.9316240000000002</v>
      </c>
      <c r="L1857" t="str">
        <f t="shared" si="68"/>
        <v>241</v>
      </c>
      <c r="M1857" t="str">
        <f t="shared" si="69"/>
        <v>241021</v>
      </c>
      <c r="N1857" t="str">
        <f>IFERROR(IF(L1857="231","231",VLOOKUP(E1857,Materiales!$A$1:$G$37443,7,FALSE)),"N/A")</f>
        <v>Varios</v>
      </c>
    </row>
    <row r="1858" spans="1:14" x14ac:dyDescent="0.25">
      <c r="A1858">
        <v>2110020318</v>
      </c>
      <c r="B1858" t="s">
        <v>1103</v>
      </c>
      <c r="C1858">
        <v>2310180051</v>
      </c>
      <c r="D1858" t="s">
        <v>79</v>
      </c>
      <c r="E1858">
        <v>2410090268</v>
      </c>
      <c r="F1858" t="s">
        <v>97</v>
      </c>
      <c r="G1858" t="s">
        <v>89</v>
      </c>
      <c r="H1858">
        <v>0.14000000000000001</v>
      </c>
      <c r="I1858">
        <v>2</v>
      </c>
      <c r="J1858">
        <v>8000</v>
      </c>
      <c r="K1858">
        <f>+VLOOKUP(E1858,Costos!$A$1:$I$716100,9,FALSE)</f>
        <v>126.46600100000001</v>
      </c>
      <c r="L1858" t="str">
        <f t="shared" si="68"/>
        <v>241</v>
      </c>
      <c r="M1858" t="str">
        <f t="shared" si="69"/>
        <v>241009</v>
      </c>
      <c r="N1858" t="str">
        <f>IFERROR(IF(L1858="231","231",VLOOKUP(E1858,Materiales!$A$1:$G$37443,7,FALSE)),"N/A")</f>
        <v>Spectra</v>
      </c>
    </row>
    <row r="1859" spans="1:14" x14ac:dyDescent="0.25">
      <c r="A1859">
        <v>2110020319</v>
      </c>
      <c r="B1859" t="s">
        <v>1104</v>
      </c>
      <c r="C1859">
        <v>2110020319</v>
      </c>
      <c r="D1859" t="s">
        <v>1104</v>
      </c>
      <c r="E1859">
        <v>2310090512</v>
      </c>
      <c r="F1859" t="s">
        <v>2304</v>
      </c>
      <c r="G1859" t="s">
        <v>36</v>
      </c>
      <c r="H1859">
        <v>8000</v>
      </c>
      <c r="I1859">
        <v>1</v>
      </c>
      <c r="J1859">
        <v>8000</v>
      </c>
      <c r="K1859">
        <f>+VLOOKUP(E1859,Costos!$A$1:$I$716100,9,FALSE)</f>
        <v>7.0620000000000002E-2</v>
      </c>
      <c r="L1859" t="str">
        <f t="shared" si="68"/>
        <v>231</v>
      </c>
      <c r="M1859" t="str">
        <f t="shared" si="69"/>
        <v>231009</v>
      </c>
      <c r="N1859" t="str">
        <f>IFERROR(IF(L1859="231","231",VLOOKUP(E1859,Materiales!$A$1:$G$37443,7,FALSE)),"N/A")</f>
        <v>231</v>
      </c>
    </row>
    <row r="1860" spans="1:14" x14ac:dyDescent="0.25">
      <c r="A1860">
        <v>2110020319</v>
      </c>
      <c r="B1860" t="s">
        <v>1104</v>
      </c>
      <c r="C1860">
        <v>2310090512</v>
      </c>
      <c r="D1860" t="s">
        <v>2304</v>
      </c>
      <c r="E1860">
        <v>2310090465</v>
      </c>
      <c r="F1860" t="s">
        <v>2280</v>
      </c>
      <c r="G1860" t="s">
        <v>36</v>
      </c>
      <c r="H1860">
        <v>8000</v>
      </c>
      <c r="I1860">
        <v>2</v>
      </c>
      <c r="J1860">
        <v>8000</v>
      </c>
      <c r="K1860">
        <f>+VLOOKUP(E1860,Costos!$A$1:$I$716100,9,FALSE)</f>
        <v>4.5412000000000001E-2</v>
      </c>
      <c r="L1860" t="str">
        <f t="shared" si="68"/>
        <v>231</v>
      </c>
      <c r="M1860" t="str">
        <f t="shared" si="69"/>
        <v>231009</v>
      </c>
      <c r="N1860" t="str">
        <f>IFERROR(IF(L1860="231","231",VLOOKUP(E1860,Materiales!$A$1:$G$37443,7,FALSE)),"N/A")</f>
        <v>231</v>
      </c>
    </row>
    <row r="1861" spans="1:14" x14ac:dyDescent="0.25">
      <c r="A1861">
        <v>2110020319</v>
      </c>
      <c r="B1861" t="s">
        <v>1104</v>
      </c>
      <c r="C1861">
        <v>2310090465</v>
      </c>
      <c r="D1861" t="s">
        <v>2280</v>
      </c>
      <c r="E1861">
        <v>2410090168</v>
      </c>
      <c r="F1861" t="s">
        <v>109</v>
      </c>
      <c r="G1861" t="s">
        <v>89</v>
      </c>
      <c r="H1861">
        <v>0.8</v>
      </c>
      <c r="I1861">
        <v>3</v>
      </c>
      <c r="J1861">
        <v>8000</v>
      </c>
      <c r="K1861">
        <f>+VLOOKUP(E1861,Costos!$A$1:$I$716100,9,FALSE)</f>
        <v>80.451431999999997</v>
      </c>
      <c r="L1861" t="str">
        <f t="shared" si="68"/>
        <v>241</v>
      </c>
      <c r="M1861" t="str">
        <f t="shared" si="69"/>
        <v>241009</v>
      </c>
      <c r="N1861" t="str">
        <f>IFERROR(IF(L1861="231","231",VLOOKUP(E1861,Materiales!$A$1:$G$37443,7,FALSE)),"N/A")</f>
        <v>Masterbach</v>
      </c>
    </row>
    <row r="1862" spans="1:14" x14ac:dyDescent="0.25">
      <c r="A1862">
        <v>2110020319</v>
      </c>
      <c r="B1862" t="s">
        <v>1104</v>
      </c>
      <c r="C1862">
        <v>2310090465</v>
      </c>
      <c r="D1862" t="s">
        <v>2280</v>
      </c>
      <c r="E1862">
        <v>2410290142</v>
      </c>
      <c r="F1862" t="s">
        <v>3337</v>
      </c>
      <c r="G1862" t="s">
        <v>89</v>
      </c>
      <c r="H1862">
        <v>40</v>
      </c>
      <c r="I1862">
        <v>3</v>
      </c>
      <c r="J1862">
        <v>8000</v>
      </c>
      <c r="K1862">
        <f>+VLOOKUP(E1862,Costos!$A$1:$I$716100,9,FALSE)</f>
        <v>6.1459729999999997</v>
      </c>
      <c r="L1862" t="str">
        <f t="shared" si="68"/>
        <v>241</v>
      </c>
      <c r="M1862" t="str">
        <f t="shared" si="69"/>
        <v>241029</v>
      </c>
      <c r="N1862" t="str">
        <f>IFERROR(IF(L1862="231","231",VLOOKUP(E1862,Materiales!$A$1:$G$37443,7,FALSE)),"N/A")</f>
        <v>Resinas</v>
      </c>
    </row>
    <row r="1863" spans="1:14" x14ac:dyDescent="0.25">
      <c r="A1863">
        <v>2110020319</v>
      </c>
      <c r="B1863" t="s">
        <v>1104</v>
      </c>
      <c r="C1863">
        <v>2310090512</v>
      </c>
      <c r="D1863" t="s">
        <v>2304</v>
      </c>
      <c r="E1863">
        <v>2410170205</v>
      </c>
      <c r="F1863" t="s">
        <v>3291</v>
      </c>
      <c r="G1863" t="s">
        <v>36</v>
      </c>
      <c r="H1863">
        <v>8000</v>
      </c>
      <c r="I1863">
        <v>2</v>
      </c>
      <c r="J1863">
        <v>8000</v>
      </c>
      <c r="K1863">
        <f>+VLOOKUP(E1863,Costos!$A$1:$I$716100,9,FALSE)</f>
        <v>2.8088999999999999E-2</v>
      </c>
      <c r="L1863" t="str">
        <f t="shared" si="68"/>
        <v>241</v>
      </c>
      <c r="M1863" t="str">
        <f t="shared" si="69"/>
        <v>241017</v>
      </c>
      <c r="N1863" t="str">
        <f>IFERROR(IF(L1863="231","231",VLOOKUP(E1863,Materiales!$A$1:$G$37443,7,FALSE)),"N/A")</f>
        <v>Film</v>
      </c>
    </row>
    <row r="1864" spans="1:14" x14ac:dyDescent="0.25">
      <c r="A1864">
        <v>2110020319</v>
      </c>
      <c r="B1864" t="s">
        <v>1104</v>
      </c>
      <c r="C1864">
        <v>2110020319</v>
      </c>
      <c r="D1864" t="s">
        <v>1104</v>
      </c>
      <c r="E1864">
        <v>2310160246</v>
      </c>
      <c r="F1864" t="s">
        <v>2361</v>
      </c>
      <c r="G1864" t="s">
        <v>36</v>
      </c>
      <c r="H1864">
        <v>8000</v>
      </c>
      <c r="I1864">
        <v>1</v>
      </c>
      <c r="J1864">
        <v>8000</v>
      </c>
      <c r="K1864">
        <f>+VLOOKUP(E1864,Costos!$A$1:$I$716100,9,FALSE)</f>
        <v>2.5586000000000001E-2</v>
      </c>
      <c r="L1864" t="str">
        <f t="shared" si="68"/>
        <v>231</v>
      </c>
      <c r="M1864" t="str">
        <f t="shared" si="69"/>
        <v>231016</v>
      </c>
      <c r="N1864" t="str">
        <f>IFERROR(IF(L1864="231","231",VLOOKUP(E1864,Materiales!$A$1:$G$37443,7,FALSE)),"N/A")</f>
        <v>231</v>
      </c>
    </row>
    <row r="1865" spans="1:14" x14ac:dyDescent="0.25">
      <c r="A1865">
        <v>2110020319</v>
      </c>
      <c r="B1865" t="s">
        <v>1104</v>
      </c>
      <c r="C1865">
        <v>2310160246</v>
      </c>
      <c r="D1865" t="s">
        <v>2361</v>
      </c>
      <c r="E1865">
        <v>2410090168</v>
      </c>
      <c r="F1865" t="s">
        <v>109</v>
      </c>
      <c r="G1865" t="s">
        <v>89</v>
      </c>
      <c r="H1865">
        <v>0.32800000000000001</v>
      </c>
      <c r="I1865">
        <v>2</v>
      </c>
      <c r="J1865">
        <v>8000</v>
      </c>
      <c r="K1865">
        <f>+VLOOKUP(E1865,Costos!$A$1:$I$716100,9,FALSE)</f>
        <v>80.451431999999997</v>
      </c>
      <c r="L1865" t="str">
        <f t="shared" si="68"/>
        <v>241</v>
      </c>
      <c r="M1865" t="str">
        <f t="shared" si="69"/>
        <v>241009</v>
      </c>
      <c r="N1865" t="str">
        <f>IFERROR(IF(L1865="231","231",VLOOKUP(E1865,Materiales!$A$1:$G$37443,7,FALSE)),"N/A")</f>
        <v>Masterbach</v>
      </c>
    </row>
    <row r="1866" spans="1:14" x14ac:dyDescent="0.25">
      <c r="A1866">
        <v>2110020319</v>
      </c>
      <c r="B1866" t="s">
        <v>1104</v>
      </c>
      <c r="C1866">
        <v>2310160246</v>
      </c>
      <c r="D1866" t="s">
        <v>2361</v>
      </c>
      <c r="E1866">
        <v>2410290215</v>
      </c>
      <c r="F1866" t="s">
        <v>3343</v>
      </c>
      <c r="G1866" t="s">
        <v>89</v>
      </c>
      <c r="H1866">
        <v>16.64</v>
      </c>
      <c r="I1866">
        <v>2</v>
      </c>
      <c r="J1866">
        <v>8000</v>
      </c>
      <c r="K1866">
        <f>+VLOOKUP(E1866,Costos!$A$1:$I$716100,9,FALSE)</f>
        <v>6.9057969999999997</v>
      </c>
      <c r="L1866" t="str">
        <f t="shared" si="68"/>
        <v>241</v>
      </c>
      <c r="M1866" t="str">
        <f t="shared" si="69"/>
        <v>241029</v>
      </c>
      <c r="N1866" t="str">
        <f>IFERROR(IF(L1866="231","231",VLOOKUP(E1866,Materiales!$A$1:$G$37443,7,FALSE)),"N/A")</f>
        <v>Resinas</v>
      </c>
    </row>
    <row r="1867" spans="1:14" x14ac:dyDescent="0.25">
      <c r="A1867">
        <v>2110020319</v>
      </c>
      <c r="B1867" t="s">
        <v>1104</v>
      </c>
      <c r="C1867">
        <v>2110020319</v>
      </c>
      <c r="D1867" t="s">
        <v>1104</v>
      </c>
      <c r="E1867">
        <v>2310160256</v>
      </c>
      <c r="F1867" t="s">
        <v>2371</v>
      </c>
      <c r="G1867" t="s">
        <v>36</v>
      </c>
      <c r="H1867">
        <v>8000</v>
      </c>
      <c r="I1867">
        <v>1</v>
      </c>
      <c r="J1867">
        <v>8000</v>
      </c>
      <c r="K1867">
        <f>+VLOOKUP(E1867,Costos!$A$1:$I$716100,9,FALSE)</f>
        <v>1.6105000000000001E-2</v>
      </c>
      <c r="L1867" t="str">
        <f t="shared" si="68"/>
        <v>231</v>
      </c>
      <c r="M1867" t="str">
        <f t="shared" si="69"/>
        <v>231016</v>
      </c>
      <c r="N1867" t="str">
        <f>IFERROR(IF(L1867="231","231",VLOOKUP(E1867,Materiales!$A$1:$G$37443,7,FALSE)),"N/A")</f>
        <v>231</v>
      </c>
    </row>
    <row r="1868" spans="1:14" x14ac:dyDescent="0.25">
      <c r="A1868">
        <v>2110020319</v>
      </c>
      <c r="B1868" t="s">
        <v>1104</v>
      </c>
      <c r="C1868">
        <v>2310160256</v>
      </c>
      <c r="D1868" t="s">
        <v>2371</v>
      </c>
      <c r="E1868">
        <v>2410090168</v>
      </c>
      <c r="F1868" t="s">
        <v>109</v>
      </c>
      <c r="G1868" t="s">
        <v>89</v>
      </c>
      <c r="H1868">
        <v>0.2044</v>
      </c>
      <c r="I1868">
        <v>2</v>
      </c>
      <c r="J1868">
        <v>8000</v>
      </c>
      <c r="K1868">
        <f>+VLOOKUP(E1868,Costos!$A$1:$I$716100,9,FALSE)</f>
        <v>80.451431999999997</v>
      </c>
      <c r="L1868" t="str">
        <f t="shared" si="68"/>
        <v>241</v>
      </c>
      <c r="M1868" t="str">
        <f t="shared" si="69"/>
        <v>241009</v>
      </c>
      <c r="N1868" t="str">
        <f>IFERROR(IF(L1868="231","231",VLOOKUP(E1868,Materiales!$A$1:$G$37443,7,FALSE)),"N/A")</f>
        <v>Masterbach</v>
      </c>
    </row>
    <row r="1869" spans="1:14" x14ac:dyDescent="0.25">
      <c r="A1869">
        <v>2110020319</v>
      </c>
      <c r="B1869" t="s">
        <v>1104</v>
      </c>
      <c r="C1869">
        <v>2310160256</v>
      </c>
      <c r="D1869" t="s">
        <v>2371</v>
      </c>
      <c r="E1869">
        <v>2410290626</v>
      </c>
      <c r="F1869" t="s">
        <v>92</v>
      </c>
      <c r="G1869" t="s">
        <v>89</v>
      </c>
      <c r="H1869">
        <v>10.222200000000001</v>
      </c>
      <c r="I1869">
        <v>2</v>
      </c>
      <c r="J1869">
        <v>8000</v>
      </c>
      <c r="K1869">
        <f>+VLOOKUP(E1869,Costos!$A$1:$I$716100,9,FALSE)</f>
        <v>6.3063640000000003</v>
      </c>
      <c r="L1869" t="str">
        <f t="shared" si="68"/>
        <v>241</v>
      </c>
      <c r="M1869" t="str">
        <f t="shared" si="69"/>
        <v>241029</v>
      </c>
      <c r="N1869" t="str">
        <f>IFERROR(IF(L1869="231","231",VLOOKUP(E1869,Materiales!$A$1:$G$37443,7,FALSE)),"N/A")</f>
        <v>Resinas</v>
      </c>
    </row>
    <row r="1870" spans="1:14" x14ac:dyDescent="0.25">
      <c r="A1870">
        <v>2110020319</v>
      </c>
      <c r="B1870" t="s">
        <v>1104</v>
      </c>
      <c r="C1870">
        <v>2110020319</v>
      </c>
      <c r="D1870" t="s">
        <v>1104</v>
      </c>
      <c r="E1870">
        <v>2410170037</v>
      </c>
      <c r="F1870" t="s">
        <v>3279</v>
      </c>
      <c r="G1870" t="s">
        <v>36</v>
      </c>
      <c r="H1870">
        <v>8000</v>
      </c>
      <c r="I1870">
        <v>1</v>
      </c>
      <c r="J1870">
        <v>8000</v>
      </c>
      <c r="K1870">
        <f>+VLOOKUP(E1870,Costos!$A$1:$I$716100,9,FALSE)</f>
        <v>4.2382999999999997E-2</v>
      </c>
      <c r="L1870" t="str">
        <f t="shared" si="68"/>
        <v>241</v>
      </c>
      <c r="M1870" t="str">
        <f t="shared" si="69"/>
        <v>241017</v>
      </c>
      <c r="N1870" t="str">
        <f>IFERROR(IF(L1870="231","231",VLOOKUP(E1870,Materiales!$A$1:$G$37443,7,FALSE)),"N/A")</f>
        <v>Filtros</v>
      </c>
    </row>
    <row r="1871" spans="1:14" x14ac:dyDescent="0.25">
      <c r="A1871">
        <v>2110020319</v>
      </c>
      <c r="B1871" t="s">
        <v>1104</v>
      </c>
      <c r="C1871">
        <v>2110020319</v>
      </c>
      <c r="D1871" t="s">
        <v>1104</v>
      </c>
      <c r="E1871">
        <v>2410170233</v>
      </c>
      <c r="F1871" t="s">
        <v>3294</v>
      </c>
      <c r="G1871" t="s">
        <v>36</v>
      </c>
      <c r="H1871">
        <v>8000</v>
      </c>
      <c r="I1871">
        <v>1</v>
      </c>
      <c r="J1871">
        <v>8000</v>
      </c>
      <c r="K1871">
        <f>+VLOOKUP(E1871,Costos!$A$1:$I$716100,9,FALSE)</f>
        <v>2.9669999999999998E-2</v>
      </c>
      <c r="L1871" t="str">
        <f t="shared" si="68"/>
        <v>241</v>
      </c>
      <c r="M1871" t="str">
        <f t="shared" si="69"/>
        <v>241017</v>
      </c>
      <c r="N1871" t="str">
        <f>IFERROR(IF(L1871="231","231",VLOOKUP(E1871,Materiales!$A$1:$G$37443,7,FALSE)),"N/A")</f>
        <v>Puntas</v>
      </c>
    </row>
    <row r="1872" spans="1:14" x14ac:dyDescent="0.25">
      <c r="A1872">
        <v>2110020319</v>
      </c>
      <c r="B1872" t="s">
        <v>1104</v>
      </c>
      <c r="C1872">
        <v>2110020319</v>
      </c>
      <c r="D1872" t="s">
        <v>1104</v>
      </c>
      <c r="E1872">
        <v>2320050685</v>
      </c>
      <c r="F1872" t="s">
        <v>2781</v>
      </c>
      <c r="G1872" t="s">
        <v>36</v>
      </c>
      <c r="H1872">
        <v>666.66669999999999</v>
      </c>
      <c r="I1872">
        <v>1</v>
      </c>
      <c r="J1872">
        <v>8000</v>
      </c>
      <c r="K1872">
        <f>+VLOOKUP(E1872,Costos!$A$1:$I$716100,9,FALSE)</f>
        <v>0.28233900000000001</v>
      </c>
      <c r="L1872" t="str">
        <f t="shared" si="68"/>
        <v>232</v>
      </c>
      <c r="M1872" t="str">
        <f t="shared" si="69"/>
        <v>232005</v>
      </c>
      <c r="N1872" t="str">
        <f>IFERROR(IF(L1872="231","231",VLOOKUP(E1872,Materiales!$A$1:$G$37443,7,FALSE)),"N/A")</f>
        <v>Cajitas</v>
      </c>
    </row>
    <row r="1873" spans="1:14" x14ac:dyDescent="0.25">
      <c r="A1873">
        <v>2110020319</v>
      </c>
      <c r="B1873" t="s">
        <v>1104</v>
      </c>
      <c r="C1873">
        <v>2110020319</v>
      </c>
      <c r="D1873" t="s">
        <v>1104</v>
      </c>
      <c r="E1873">
        <v>2500030097</v>
      </c>
      <c r="F1873" t="s">
        <v>3704</v>
      </c>
      <c r="G1873" t="s">
        <v>36</v>
      </c>
      <c r="H1873">
        <v>14</v>
      </c>
      <c r="I1873">
        <v>1</v>
      </c>
      <c r="J1873">
        <v>8000</v>
      </c>
      <c r="K1873">
        <f>+VLOOKUP(E1873,Costos!$A$1:$I$716100,9,FALSE)</f>
        <v>1.6700969999999999</v>
      </c>
      <c r="L1873" t="str">
        <f t="shared" si="68"/>
        <v>250</v>
      </c>
      <c r="M1873" t="str">
        <f t="shared" si="69"/>
        <v>250003</v>
      </c>
      <c r="N1873" t="str">
        <f>IFERROR(IF(L1873="231","231",VLOOKUP(E1873,Materiales!$A$1:$G$37443,7,FALSE)),"N/A")</f>
        <v>Cajón</v>
      </c>
    </row>
    <row r="1874" spans="1:14" x14ac:dyDescent="0.25">
      <c r="A1874">
        <v>2110020319</v>
      </c>
      <c r="B1874" t="s">
        <v>1104</v>
      </c>
      <c r="C1874">
        <v>2110020319</v>
      </c>
      <c r="D1874" t="s">
        <v>1104</v>
      </c>
      <c r="E1874">
        <v>2310180037</v>
      </c>
      <c r="F1874" t="s">
        <v>75</v>
      </c>
      <c r="G1874" t="s">
        <v>89</v>
      </c>
      <c r="H1874">
        <v>28</v>
      </c>
      <c r="I1874">
        <v>1</v>
      </c>
      <c r="J1874">
        <v>8000</v>
      </c>
      <c r="K1874">
        <f>+VLOOKUP(E1874,Costos!$A$1:$I$716100,9,FALSE)</f>
        <v>9.4198710000000005</v>
      </c>
      <c r="L1874" t="str">
        <f t="shared" si="68"/>
        <v>231</v>
      </c>
      <c r="M1874" t="str">
        <f t="shared" si="69"/>
        <v>231018</v>
      </c>
      <c r="N1874" t="str">
        <f>IFERROR(IF(L1874="231","231",VLOOKUP(E1874,Materiales!$A$1:$G$37443,7,FALSE)),"N/A")</f>
        <v>231</v>
      </c>
    </row>
    <row r="1875" spans="1:14" x14ac:dyDescent="0.25">
      <c r="A1875">
        <v>2110020319</v>
      </c>
      <c r="B1875" t="s">
        <v>1104</v>
      </c>
      <c r="C1875">
        <v>2310180037</v>
      </c>
      <c r="D1875" t="s">
        <v>75</v>
      </c>
      <c r="E1875">
        <v>2430450001</v>
      </c>
      <c r="F1875" t="s">
        <v>93</v>
      </c>
      <c r="G1875" t="s">
        <v>89</v>
      </c>
      <c r="H1875">
        <v>2.8</v>
      </c>
      <c r="I1875">
        <v>2</v>
      </c>
      <c r="J1875">
        <v>8000</v>
      </c>
      <c r="K1875">
        <f>+VLOOKUP(E1875,Costos!$A$1:$I$716100,9,FALSE)</f>
        <v>6.0336119999999998</v>
      </c>
      <c r="L1875" t="str">
        <f t="shared" si="68"/>
        <v>243</v>
      </c>
      <c r="M1875" t="str">
        <f t="shared" si="69"/>
        <v>243045</v>
      </c>
      <c r="N1875" t="str">
        <f>IFERROR(IF(L1875="231","231",VLOOKUP(E1875,Materiales!$A$1:$G$37443,7,FALSE)),"N/A")</f>
        <v>Varios</v>
      </c>
    </row>
    <row r="1876" spans="1:14" x14ac:dyDescent="0.25">
      <c r="A1876">
        <v>2110020319</v>
      </c>
      <c r="B1876" t="s">
        <v>1104</v>
      </c>
      <c r="C1876">
        <v>2310180037</v>
      </c>
      <c r="D1876" t="s">
        <v>75</v>
      </c>
      <c r="E1876">
        <v>2310180048</v>
      </c>
      <c r="F1876" t="s">
        <v>94</v>
      </c>
      <c r="G1876" t="s">
        <v>89</v>
      </c>
      <c r="H1876">
        <v>3.5</v>
      </c>
      <c r="I1876">
        <v>2</v>
      </c>
      <c r="J1876">
        <v>8000</v>
      </c>
      <c r="K1876">
        <f>+VLOOKUP(E1876,Costos!$A$1:$I$716100,9,FALSE)</f>
        <v>2.8371430000000002</v>
      </c>
      <c r="L1876" t="str">
        <f t="shared" si="68"/>
        <v>231</v>
      </c>
      <c r="M1876" t="str">
        <f t="shared" si="69"/>
        <v>231018</v>
      </c>
      <c r="N1876" t="str">
        <f>IFERROR(IF(L1876="231","231",VLOOKUP(E1876,Materiales!$A$1:$G$37443,7,FALSE)),"N/A")</f>
        <v>231</v>
      </c>
    </row>
    <row r="1877" spans="1:14" x14ac:dyDescent="0.25">
      <c r="A1877">
        <v>2110020319</v>
      </c>
      <c r="B1877" t="s">
        <v>1104</v>
      </c>
      <c r="C1877">
        <v>2310180048</v>
      </c>
      <c r="D1877" t="s">
        <v>94</v>
      </c>
      <c r="E1877">
        <v>2410210019</v>
      </c>
      <c r="F1877" t="s">
        <v>113</v>
      </c>
      <c r="G1877" t="s">
        <v>89</v>
      </c>
      <c r="H1877">
        <v>7.0000000000000007E-2</v>
      </c>
      <c r="I1877">
        <v>3</v>
      </c>
      <c r="J1877">
        <v>8000</v>
      </c>
      <c r="K1877">
        <f>+VLOOKUP(E1877,Costos!$A$1:$I$716100,9,FALSE)</f>
        <v>7.7568599999999996</v>
      </c>
      <c r="L1877" t="str">
        <f t="shared" si="68"/>
        <v>241</v>
      </c>
      <c r="M1877" t="str">
        <f t="shared" si="69"/>
        <v>241021</v>
      </c>
      <c r="N1877" t="str">
        <f>IFERROR(IF(L1877="231","231",VLOOKUP(E1877,Materiales!$A$1:$G$37443,7,FALSE)),"N/A")</f>
        <v>Varios</v>
      </c>
    </row>
    <row r="1878" spans="1:14" x14ac:dyDescent="0.25">
      <c r="A1878">
        <v>2110020319</v>
      </c>
      <c r="B1878" t="s">
        <v>1104</v>
      </c>
      <c r="C1878">
        <v>2310180048</v>
      </c>
      <c r="D1878" t="s">
        <v>94</v>
      </c>
      <c r="E1878">
        <v>2430930001</v>
      </c>
      <c r="F1878" t="s">
        <v>114</v>
      </c>
      <c r="G1878" t="s">
        <v>89</v>
      </c>
      <c r="H1878">
        <v>1.7849999999999999</v>
      </c>
      <c r="I1878">
        <v>3</v>
      </c>
      <c r="J1878">
        <v>8000</v>
      </c>
      <c r="K1878">
        <f>+VLOOKUP(E1878,Costos!$A$1:$I$716100,9,FALSE)</f>
        <v>5.7966670000000002</v>
      </c>
      <c r="L1878" t="str">
        <f t="shared" si="68"/>
        <v>243</v>
      </c>
      <c r="M1878" t="str">
        <f t="shared" si="69"/>
        <v>243093</v>
      </c>
      <c r="N1878" t="str">
        <f>IFERROR(IF(L1878="231","231",VLOOKUP(E1878,Materiales!$A$1:$G$37443,7,FALSE)),"N/A")</f>
        <v>Alcohol</v>
      </c>
    </row>
    <row r="1879" spans="1:14" x14ac:dyDescent="0.25">
      <c r="A1879">
        <v>2110020319</v>
      </c>
      <c r="B1879" t="s">
        <v>1104</v>
      </c>
      <c r="C1879">
        <v>2310180048</v>
      </c>
      <c r="D1879" t="s">
        <v>94</v>
      </c>
      <c r="E1879">
        <v>2430880022</v>
      </c>
      <c r="F1879" t="s">
        <v>115</v>
      </c>
      <c r="G1879" t="s">
        <v>89</v>
      </c>
      <c r="H1879">
        <v>1.0500000000000001E-2</v>
      </c>
      <c r="I1879">
        <v>3</v>
      </c>
      <c r="J1879">
        <v>8000</v>
      </c>
      <c r="K1879">
        <f>+VLOOKUP(E1879,Costos!$A$1:$I$716100,9,FALSE)</f>
        <v>6.1924229999999998</v>
      </c>
      <c r="L1879" t="str">
        <f t="shared" si="68"/>
        <v>243</v>
      </c>
      <c r="M1879" t="str">
        <f t="shared" si="69"/>
        <v>243088</v>
      </c>
      <c r="N1879" t="str">
        <f>IFERROR(IF(L1879="231","231",VLOOKUP(E1879,Materiales!$A$1:$G$37443,7,FALSE)),"N/A")</f>
        <v>Varios</v>
      </c>
    </row>
    <row r="1880" spans="1:14" x14ac:dyDescent="0.25">
      <c r="A1880">
        <v>2110020319</v>
      </c>
      <c r="B1880" t="s">
        <v>1104</v>
      </c>
      <c r="C1880">
        <v>2310180037</v>
      </c>
      <c r="D1880" t="s">
        <v>75</v>
      </c>
      <c r="E1880">
        <v>2410210003</v>
      </c>
      <c r="F1880" t="s">
        <v>95</v>
      </c>
      <c r="G1880" t="s">
        <v>89</v>
      </c>
      <c r="H1880">
        <v>5.6</v>
      </c>
      <c r="I1880">
        <v>2</v>
      </c>
      <c r="J1880">
        <v>8000</v>
      </c>
      <c r="K1880">
        <f>+VLOOKUP(E1880,Costos!$A$1:$I$716100,9,FALSE)</f>
        <v>4.9316240000000002</v>
      </c>
      <c r="L1880" t="str">
        <f t="shared" si="68"/>
        <v>241</v>
      </c>
      <c r="M1880" t="str">
        <f t="shared" si="69"/>
        <v>241021</v>
      </c>
      <c r="N1880" t="str">
        <f>IFERROR(IF(L1880="231","231",VLOOKUP(E1880,Materiales!$A$1:$G$37443,7,FALSE)),"N/A")</f>
        <v>Varios</v>
      </c>
    </row>
    <row r="1881" spans="1:14" x14ac:dyDescent="0.25">
      <c r="A1881">
        <v>2110020319</v>
      </c>
      <c r="B1881" t="s">
        <v>1104</v>
      </c>
      <c r="C1881">
        <v>2310180037</v>
      </c>
      <c r="D1881" t="s">
        <v>75</v>
      </c>
      <c r="E1881">
        <v>2410090268</v>
      </c>
      <c r="F1881" t="s">
        <v>97</v>
      </c>
      <c r="G1881" t="s">
        <v>89</v>
      </c>
      <c r="H1881">
        <v>5.6000000000000001E-2</v>
      </c>
      <c r="I1881">
        <v>2</v>
      </c>
      <c r="J1881">
        <v>8000</v>
      </c>
      <c r="K1881">
        <f>+VLOOKUP(E1881,Costos!$A$1:$I$716100,9,FALSE)</f>
        <v>126.46600100000001</v>
      </c>
      <c r="L1881" t="str">
        <f t="shared" si="68"/>
        <v>241</v>
      </c>
      <c r="M1881" t="str">
        <f t="shared" si="69"/>
        <v>241009</v>
      </c>
      <c r="N1881" t="str">
        <f>IFERROR(IF(L1881="231","231",VLOOKUP(E1881,Materiales!$A$1:$G$37443,7,FALSE)),"N/A")</f>
        <v>Spectra</v>
      </c>
    </row>
    <row r="1882" spans="1:14" x14ac:dyDescent="0.25">
      <c r="A1882">
        <v>2110020319</v>
      </c>
      <c r="B1882" t="s">
        <v>1104</v>
      </c>
      <c r="C1882">
        <v>2310180037</v>
      </c>
      <c r="D1882" t="s">
        <v>75</v>
      </c>
      <c r="E1882">
        <v>2410090269</v>
      </c>
      <c r="F1882" t="s">
        <v>98</v>
      </c>
      <c r="G1882" t="s">
        <v>89</v>
      </c>
      <c r="H1882">
        <v>0.49559999999999998</v>
      </c>
      <c r="I1882">
        <v>2</v>
      </c>
      <c r="J1882">
        <v>8000</v>
      </c>
      <c r="K1882">
        <f>+VLOOKUP(E1882,Costos!$A$1:$I$716100,9,FALSE)</f>
        <v>341.79997300000002</v>
      </c>
      <c r="L1882" t="str">
        <f t="shared" si="68"/>
        <v>241</v>
      </c>
      <c r="M1882" t="str">
        <f t="shared" si="69"/>
        <v>241009</v>
      </c>
      <c r="N1882" t="str">
        <f>IFERROR(IF(L1882="231","231",VLOOKUP(E1882,Materiales!$A$1:$G$37443,7,FALSE)),"N/A")</f>
        <v>Spectra</v>
      </c>
    </row>
    <row r="1883" spans="1:14" x14ac:dyDescent="0.25">
      <c r="A1883">
        <v>2110020320</v>
      </c>
      <c r="B1883" t="s">
        <v>1105</v>
      </c>
      <c r="C1883">
        <v>2110020320</v>
      </c>
      <c r="D1883" t="s">
        <v>1105</v>
      </c>
      <c r="E1883">
        <v>2310090511</v>
      </c>
      <c r="F1883" t="s">
        <v>2303</v>
      </c>
      <c r="G1883" t="s">
        <v>36</v>
      </c>
      <c r="H1883">
        <v>8000</v>
      </c>
      <c r="I1883">
        <v>1</v>
      </c>
      <c r="J1883">
        <v>8000</v>
      </c>
      <c r="K1883">
        <f>+VLOOKUP(E1883,Costos!$A$1:$I$716100,9,FALSE)</f>
        <v>8.3385000000000001E-2</v>
      </c>
      <c r="L1883" t="str">
        <f t="shared" si="68"/>
        <v>231</v>
      </c>
      <c r="M1883" t="str">
        <f t="shared" si="69"/>
        <v>231009</v>
      </c>
      <c r="N1883" t="str">
        <f>IFERROR(IF(L1883="231","231",VLOOKUP(E1883,Materiales!$A$1:$G$37443,7,FALSE)),"N/A")</f>
        <v>231</v>
      </c>
    </row>
    <row r="1884" spans="1:14" x14ac:dyDescent="0.25">
      <c r="A1884">
        <v>2110020320</v>
      </c>
      <c r="B1884" t="s">
        <v>1105</v>
      </c>
      <c r="C1884">
        <v>2310090511</v>
      </c>
      <c r="D1884" t="s">
        <v>2303</v>
      </c>
      <c r="E1884">
        <v>2310090464</v>
      </c>
      <c r="F1884" t="s">
        <v>2279</v>
      </c>
      <c r="G1884" t="s">
        <v>36</v>
      </c>
      <c r="H1884">
        <v>8000</v>
      </c>
      <c r="I1884">
        <v>2</v>
      </c>
      <c r="J1884">
        <v>8000</v>
      </c>
      <c r="K1884">
        <f>+VLOOKUP(E1884,Costos!$A$1:$I$716100,9,FALSE)</f>
        <v>4.8857999999999999E-2</v>
      </c>
      <c r="L1884" t="str">
        <f t="shared" si="68"/>
        <v>231</v>
      </c>
      <c r="M1884" t="str">
        <f t="shared" si="69"/>
        <v>231009</v>
      </c>
      <c r="N1884" t="str">
        <f>IFERROR(IF(L1884="231","231",VLOOKUP(E1884,Materiales!$A$1:$G$37443,7,FALSE)),"N/A")</f>
        <v>231</v>
      </c>
    </row>
    <row r="1885" spans="1:14" x14ac:dyDescent="0.25">
      <c r="A1885">
        <v>2110020320</v>
      </c>
      <c r="B1885" t="s">
        <v>1105</v>
      </c>
      <c r="C1885">
        <v>2310090464</v>
      </c>
      <c r="D1885" t="s">
        <v>2279</v>
      </c>
      <c r="E1885">
        <v>2410090163</v>
      </c>
      <c r="F1885" t="s">
        <v>107</v>
      </c>
      <c r="G1885" t="s">
        <v>89</v>
      </c>
      <c r="H1885">
        <v>0.96</v>
      </c>
      <c r="I1885">
        <v>3</v>
      </c>
      <c r="J1885">
        <v>8000</v>
      </c>
      <c r="K1885">
        <f>+VLOOKUP(E1885,Costos!$A$1:$I$716100,9,FALSE)</f>
        <v>53.526418999999997</v>
      </c>
      <c r="L1885" t="str">
        <f t="shared" si="68"/>
        <v>241</v>
      </c>
      <c r="M1885" t="str">
        <f t="shared" si="69"/>
        <v>241009</v>
      </c>
      <c r="N1885" t="str">
        <f>IFERROR(IF(L1885="231","231",VLOOKUP(E1885,Materiales!$A$1:$G$37443,7,FALSE)),"N/A")</f>
        <v>Masterbach</v>
      </c>
    </row>
    <row r="1886" spans="1:14" x14ac:dyDescent="0.25">
      <c r="A1886">
        <v>2110020320</v>
      </c>
      <c r="B1886" t="s">
        <v>1105</v>
      </c>
      <c r="C1886">
        <v>2310090464</v>
      </c>
      <c r="D1886" t="s">
        <v>2279</v>
      </c>
      <c r="E1886">
        <v>2410290142</v>
      </c>
      <c r="F1886" t="s">
        <v>3337</v>
      </c>
      <c r="G1886" t="s">
        <v>89</v>
      </c>
      <c r="H1886">
        <v>40</v>
      </c>
      <c r="I1886">
        <v>3</v>
      </c>
      <c r="J1886">
        <v>8000</v>
      </c>
      <c r="K1886">
        <f>+VLOOKUP(E1886,Costos!$A$1:$I$716100,9,FALSE)</f>
        <v>6.1459729999999997</v>
      </c>
      <c r="L1886" t="str">
        <f t="shared" si="68"/>
        <v>241</v>
      </c>
      <c r="M1886" t="str">
        <f t="shared" si="69"/>
        <v>241029</v>
      </c>
      <c r="N1886" t="str">
        <f>IFERROR(IF(L1886="231","231",VLOOKUP(E1886,Materiales!$A$1:$G$37443,7,FALSE)),"N/A")</f>
        <v>Resinas</v>
      </c>
    </row>
    <row r="1887" spans="1:14" x14ac:dyDescent="0.25">
      <c r="A1887">
        <v>2110020320</v>
      </c>
      <c r="B1887" t="s">
        <v>1105</v>
      </c>
      <c r="C1887">
        <v>2310090511</v>
      </c>
      <c r="D1887" t="s">
        <v>2303</v>
      </c>
      <c r="E1887">
        <v>2410170205</v>
      </c>
      <c r="F1887" t="s">
        <v>3291</v>
      </c>
      <c r="G1887" t="s">
        <v>36</v>
      </c>
      <c r="H1887">
        <v>8000</v>
      </c>
      <c r="I1887">
        <v>2</v>
      </c>
      <c r="J1887">
        <v>8000</v>
      </c>
      <c r="K1887">
        <f>+VLOOKUP(E1887,Costos!$A$1:$I$716100,9,FALSE)</f>
        <v>2.8088999999999999E-2</v>
      </c>
      <c r="L1887" t="str">
        <f t="shared" si="68"/>
        <v>241</v>
      </c>
      <c r="M1887" t="str">
        <f t="shared" si="69"/>
        <v>241017</v>
      </c>
      <c r="N1887" t="str">
        <f>IFERROR(IF(L1887="231","231",VLOOKUP(E1887,Materiales!$A$1:$G$37443,7,FALSE)),"N/A")</f>
        <v>Film</v>
      </c>
    </row>
    <row r="1888" spans="1:14" x14ac:dyDescent="0.25">
      <c r="A1888">
        <v>2110020320</v>
      </c>
      <c r="B1888" t="s">
        <v>1105</v>
      </c>
      <c r="C1888">
        <v>2110020320</v>
      </c>
      <c r="D1888" t="s">
        <v>1105</v>
      </c>
      <c r="E1888">
        <v>2310160245</v>
      </c>
      <c r="F1888" t="s">
        <v>2360</v>
      </c>
      <c r="G1888" t="s">
        <v>36</v>
      </c>
      <c r="H1888">
        <v>8000</v>
      </c>
      <c r="I1888">
        <v>1</v>
      </c>
      <c r="J1888">
        <v>8000</v>
      </c>
      <c r="K1888">
        <f>+VLOOKUP(E1888,Costos!$A$1:$I$716100,9,FALSE)</f>
        <v>3.3096E-2</v>
      </c>
      <c r="L1888" t="str">
        <f t="shared" si="68"/>
        <v>231</v>
      </c>
      <c r="M1888" t="str">
        <f t="shared" si="69"/>
        <v>231016</v>
      </c>
      <c r="N1888" t="str">
        <f>IFERROR(IF(L1888="231","231",VLOOKUP(E1888,Materiales!$A$1:$G$37443,7,FALSE)),"N/A")</f>
        <v>231</v>
      </c>
    </row>
    <row r="1889" spans="1:14" x14ac:dyDescent="0.25">
      <c r="A1889">
        <v>2110020320</v>
      </c>
      <c r="B1889" t="s">
        <v>1105</v>
      </c>
      <c r="C1889">
        <v>2310160245</v>
      </c>
      <c r="D1889" t="s">
        <v>2360</v>
      </c>
      <c r="E1889">
        <v>2410090163</v>
      </c>
      <c r="F1889" t="s">
        <v>107</v>
      </c>
      <c r="G1889" t="s">
        <v>89</v>
      </c>
      <c r="H1889">
        <v>0.39360000000000001</v>
      </c>
      <c r="I1889">
        <v>2</v>
      </c>
      <c r="J1889">
        <v>8000</v>
      </c>
      <c r="K1889">
        <f>+VLOOKUP(E1889,Costos!$A$1:$I$716100,9,FALSE)</f>
        <v>53.526418999999997</v>
      </c>
      <c r="L1889" t="str">
        <f t="shared" si="68"/>
        <v>241</v>
      </c>
      <c r="M1889" t="str">
        <f t="shared" si="69"/>
        <v>241009</v>
      </c>
      <c r="N1889" t="str">
        <f>IFERROR(IF(L1889="231","231",VLOOKUP(E1889,Materiales!$A$1:$G$37443,7,FALSE)),"N/A")</f>
        <v>Masterbach</v>
      </c>
    </row>
    <row r="1890" spans="1:14" x14ac:dyDescent="0.25">
      <c r="A1890">
        <v>2110020320</v>
      </c>
      <c r="B1890" t="s">
        <v>1105</v>
      </c>
      <c r="C1890">
        <v>2310160245</v>
      </c>
      <c r="D1890" t="s">
        <v>2360</v>
      </c>
      <c r="E1890">
        <v>2410290215</v>
      </c>
      <c r="F1890" t="s">
        <v>3343</v>
      </c>
      <c r="G1890" t="s">
        <v>89</v>
      </c>
      <c r="H1890">
        <v>16.64</v>
      </c>
      <c r="I1890">
        <v>2</v>
      </c>
      <c r="J1890">
        <v>8000</v>
      </c>
      <c r="K1890">
        <f>+VLOOKUP(E1890,Costos!$A$1:$I$716100,9,FALSE)</f>
        <v>6.9057969999999997</v>
      </c>
      <c r="L1890" t="str">
        <f t="shared" ref="L1890:L1953" si="70">+LEFT(E1890,3)</f>
        <v>241</v>
      </c>
      <c r="M1890" t="str">
        <f t="shared" ref="M1890:M1953" si="71">+LEFT(E1890,6)</f>
        <v>241029</v>
      </c>
      <c r="N1890" t="str">
        <f>IFERROR(IF(L1890="231","231",VLOOKUP(E1890,Materiales!$A$1:$G$37443,7,FALSE)),"N/A")</f>
        <v>Resinas</v>
      </c>
    </row>
    <row r="1891" spans="1:14" x14ac:dyDescent="0.25">
      <c r="A1891">
        <v>2110020320</v>
      </c>
      <c r="B1891" t="s">
        <v>1105</v>
      </c>
      <c r="C1891">
        <v>2110020320</v>
      </c>
      <c r="D1891" t="s">
        <v>1105</v>
      </c>
      <c r="E1891">
        <v>2310160255</v>
      </c>
      <c r="F1891" t="s">
        <v>2370</v>
      </c>
      <c r="G1891" t="s">
        <v>36</v>
      </c>
      <c r="H1891">
        <v>8000</v>
      </c>
      <c r="I1891">
        <v>1</v>
      </c>
      <c r="J1891">
        <v>8000</v>
      </c>
      <c r="K1891">
        <f>+VLOOKUP(E1891,Costos!$A$1:$I$716100,9,FALSE)</f>
        <v>1.4251E-2</v>
      </c>
      <c r="L1891" t="str">
        <f t="shared" si="70"/>
        <v>231</v>
      </c>
      <c r="M1891" t="str">
        <f t="shared" si="71"/>
        <v>231016</v>
      </c>
      <c r="N1891" t="str">
        <f>IFERROR(IF(L1891="231","231",VLOOKUP(E1891,Materiales!$A$1:$G$37443,7,FALSE)),"N/A")</f>
        <v>231</v>
      </c>
    </row>
    <row r="1892" spans="1:14" x14ac:dyDescent="0.25">
      <c r="A1892">
        <v>2110020320</v>
      </c>
      <c r="B1892" t="s">
        <v>1105</v>
      </c>
      <c r="C1892">
        <v>2310160255</v>
      </c>
      <c r="D1892" t="s">
        <v>2370</v>
      </c>
      <c r="E1892">
        <v>2410090163</v>
      </c>
      <c r="F1892" t="s">
        <v>107</v>
      </c>
      <c r="G1892" t="s">
        <v>89</v>
      </c>
      <c r="H1892">
        <v>0.24529999999999999</v>
      </c>
      <c r="I1892">
        <v>2</v>
      </c>
      <c r="J1892">
        <v>8000</v>
      </c>
      <c r="K1892">
        <f>+VLOOKUP(E1892,Costos!$A$1:$I$716100,9,FALSE)</f>
        <v>53.526418999999997</v>
      </c>
      <c r="L1892" t="str">
        <f t="shared" si="70"/>
        <v>241</v>
      </c>
      <c r="M1892" t="str">
        <f t="shared" si="71"/>
        <v>241009</v>
      </c>
      <c r="N1892" t="str">
        <f>IFERROR(IF(L1892="231","231",VLOOKUP(E1892,Materiales!$A$1:$G$37443,7,FALSE)),"N/A")</f>
        <v>Masterbach</v>
      </c>
    </row>
    <row r="1893" spans="1:14" x14ac:dyDescent="0.25">
      <c r="A1893">
        <v>2110020320</v>
      </c>
      <c r="B1893" t="s">
        <v>1105</v>
      </c>
      <c r="C1893">
        <v>2310160255</v>
      </c>
      <c r="D1893" t="s">
        <v>2370</v>
      </c>
      <c r="E1893">
        <v>2410290626</v>
      </c>
      <c r="F1893" t="s">
        <v>92</v>
      </c>
      <c r="G1893" t="s">
        <v>89</v>
      </c>
      <c r="H1893">
        <v>10.222200000000001</v>
      </c>
      <c r="I1893">
        <v>2</v>
      </c>
      <c r="J1893">
        <v>8000</v>
      </c>
      <c r="K1893">
        <f>+VLOOKUP(E1893,Costos!$A$1:$I$716100,9,FALSE)</f>
        <v>6.3063640000000003</v>
      </c>
      <c r="L1893" t="str">
        <f t="shared" si="70"/>
        <v>241</v>
      </c>
      <c r="M1893" t="str">
        <f t="shared" si="71"/>
        <v>241029</v>
      </c>
      <c r="N1893" t="str">
        <f>IFERROR(IF(L1893="231","231",VLOOKUP(E1893,Materiales!$A$1:$G$37443,7,FALSE)),"N/A")</f>
        <v>Resinas</v>
      </c>
    </row>
    <row r="1894" spans="1:14" x14ac:dyDescent="0.25">
      <c r="A1894">
        <v>2110020320</v>
      </c>
      <c r="B1894" t="s">
        <v>1105</v>
      </c>
      <c r="C1894">
        <v>2110020320</v>
      </c>
      <c r="D1894" t="s">
        <v>1105</v>
      </c>
      <c r="E1894">
        <v>2410170037</v>
      </c>
      <c r="F1894" t="s">
        <v>3279</v>
      </c>
      <c r="G1894" t="s">
        <v>36</v>
      </c>
      <c r="H1894">
        <v>8000</v>
      </c>
      <c r="I1894">
        <v>1</v>
      </c>
      <c r="J1894">
        <v>8000</v>
      </c>
      <c r="K1894">
        <f>+VLOOKUP(E1894,Costos!$A$1:$I$716100,9,FALSE)</f>
        <v>4.2382999999999997E-2</v>
      </c>
      <c r="L1894" t="str">
        <f t="shared" si="70"/>
        <v>241</v>
      </c>
      <c r="M1894" t="str">
        <f t="shared" si="71"/>
        <v>241017</v>
      </c>
      <c r="N1894" t="str">
        <f>IFERROR(IF(L1894="231","231",VLOOKUP(E1894,Materiales!$A$1:$G$37443,7,FALSE)),"N/A")</f>
        <v>Filtros</v>
      </c>
    </row>
    <row r="1895" spans="1:14" x14ac:dyDescent="0.25">
      <c r="A1895">
        <v>2110020320</v>
      </c>
      <c r="B1895" t="s">
        <v>1105</v>
      </c>
      <c r="C1895">
        <v>2110020320</v>
      </c>
      <c r="D1895" t="s">
        <v>1105</v>
      </c>
      <c r="E1895">
        <v>2410170233</v>
      </c>
      <c r="F1895" t="s">
        <v>3294</v>
      </c>
      <c r="G1895" t="s">
        <v>36</v>
      </c>
      <c r="H1895">
        <v>8000</v>
      </c>
      <c r="I1895">
        <v>1</v>
      </c>
      <c r="J1895">
        <v>8000</v>
      </c>
      <c r="K1895">
        <f>+VLOOKUP(E1895,Costos!$A$1:$I$716100,9,FALSE)</f>
        <v>2.9669999999999998E-2</v>
      </c>
      <c r="L1895" t="str">
        <f t="shared" si="70"/>
        <v>241</v>
      </c>
      <c r="M1895" t="str">
        <f t="shared" si="71"/>
        <v>241017</v>
      </c>
      <c r="N1895" t="str">
        <f>IFERROR(IF(L1895="231","231",VLOOKUP(E1895,Materiales!$A$1:$G$37443,7,FALSE)),"N/A")</f>
        <v>Puntas</v>
      </c>
    </row>
    <row r="1896" spans="1:14" x14ac:dyDescent="0.25">
      <c r="A1896">
        <v>2110020320</v>
      </c>
      <c r="B1896" t="s">
        <v>1105</v>
      </c>
      <c r="C1896">
        <v>2110020320</v>
      </c>
      <c r="D1896" t="s">
        <v>1105</v>
      </c>
      <c r="E1896">
        <v>2320050685</v>
      </c>
      <c r="F1896" t="s">
        <v>2781</v>
      </c>
      <c r="G1896" t="s">
        <v>36</v>
      </c>
      <c r="H1896">
        <v>666.66669999999999</v>
      </c>
      <c r="I1896">
        <v>1</v>
      </c>
      <c r="J1896">
        <v>8000</v>
      </c>
      <c r="K1896">
        <f>+VLOOKUP(E1896,Costos!$A$1:$I$716100,9,FALSE)</f>
        <v>0.28233900000000001</v>
      </c>
      <c r="L1896" t="str">
        <f t="shared" si="70"/>
        <v>232</v>
      </c>
      <c r="M1896" t="str">
        <f t="shared" si="71"/>
        <v>232005</v>
      </c>
      <c r="N1896" t="str">
        <f>IFERROR(IF(L1896="231","231",VLOOKUP(E1896,Materiales!$A$1:$G$37443,7,FALSE)),"N/A")</f>
        <v>Cajitas</v>
      </c>
    </row>
    <row r="1897" spans="1:14" x14ac:dyDescent="0.25">
      <c r="A1897">
        <v>2110020320</v>
      </c>
      <c r="B1897" t="s">
        <v>1105</v>
      </c>
      <c r="C1897">
        <v>2110020320</v>
      </c>
      <c r="D1897" t="s">
        <v>1105</v>
      </c>
      <c r="E1897">
        <v>2500030097</v>
      </c>
      <c r="F1897" t="s">
        <v>3704</v>
      </c>
      <c r="G1897" t="s">
        <v>36</v>
      </c>
      <c r="H1897">
        <v>14</v>
      </c>
      <c r="I1897">
        <v>1</v>
      </c>
      <c r="J1897">
        <v>8000</v>
      </c>
      <c r="K1897">
        <f>+VLOOKUP(E1897,Costos!$A$1:$I$716100,9,FALSE)</f>
        <v>1.6700969999999999</v>
      </c>
      <c r="L1897" t="str">
        <f t="shared" si="70"/>
        <v>250</v>
      </c>
      <c r="M1897" t="str">
        <f t="shared" si="71"/>
        <v>250003</v>
      </c>
      <c r="N1897" t="str">
        <f>IFERROR(IF(L1897="231","231",VLOOKUP(E1897,Materiales!$A$1:$G$37443,7,FALSE)),"N/A")</f>
        <v>Cajón</v>
      </c>
    </row>
    <row r="1898" spans="1:14" x14ac:dyDescent="0.25">
      <c r="A1898">
        <v>2110020320</v>
      </c>
      <c r="B1898" t="s">
        <v>1105</v>
      </c>
      <c r="C1898">
        <v>2110020320</v>
      </c>
      <c r="D1898" t="s">
        <v>1105</v>
      </c>
      <c r="E1898">
        <v>2310180050</v>
      </c>
      <c r="F1898" t="s">
        <v>70</v>
      </c>
      <c r="G1898" t="s">
        <v>89</v>
      </c>
      <c r="H1898">
        <v>28</v>
      </c>
      <c r="I1898">
        <v>1</v>
      </c>
      <c r="J1898">
        <v>8000</v>
      </c>
      <c r="K1898">
        <f>+VLOOKUP(E1898,Costos!$A$1:$I$716100,9,FALSE)</f>
        <v>3.728593</v>
      </c>
      <c r="L1898" t="str">
        <f t="shared" si="70"/>
        <v>231</v>
      </c>
      <c r="M1898" t="str">
        <f t="shared" si="71"/>
        <v>231018</v>
      </c>
      <c r="N1898" t="str">
        <f>IFERROR(IF(L1898="231","231",VLOOKUP(E1898,Materiales!$A$1:$G$37443,7,FALSE)),"N/A")</f>
        <v>231</v>
      </c>
    </row>
    <row r="1899" spans="1:14" x14ac:dyDescent="0.25">
      <c r="A1899">
        <v>2110020320</v>
      </c>
      <c r="B1899" t="s">
        <v>1105</v>
      </c>
      <c r="C1899">
        <v>2310180050</v>
      </c>
      <c r="D1899" t="s">
        <v>70</v>
      </c>
      <c r="E1899">
        <v>2430450001</v>
      </c>
      <c r="F1899" t="s">
        <v>93</v>
      </c>
      <c r="G1899" t="s">
        <v>89</v>
      </c>
      <c r="H1899">
        <v>2.8</v>
      </c>
      <c r="I1899">
        <v>2</v>
      </c>
      <c r="J1899">
        <v>8000</v>
      </c>
      <c r="K1899">
        <f>+VLOOKUP(E1899,Costos!$A$1:$I$716100,9,FALSE)</f>
        <v>6.0336119999999998</v>
      </c>
      <c r="L1899" t="str">
        <f t="shared" si="70"/>
        <v>243</v>
      </c>
      <c r="M1899" t="str">
        <f t="shared" si="71"/>
        <v>243045</v>
      </c>
      <c r="N1899" t="str">
        <f>IFERROR(IF(L1899="231","231",VLOOKUP(E1899,Materiales!$A$1:$G$37443,7,FALSE)),"N/A")</f>
        <v>Varios</v>
      </c>
    </row>
    <row r="1900" spans="1:14" x14ac:dyDescent="0.25">
      <c r="A1900">
        <v>2110020320</v>
      </c>
      <c r="B1900" t="s">
        <v>1105</v>
      </c>
      <c r="C1900">
        <v>2310180050</v>
      </c>
      <c r="D1900" t="s">
        <v>70</v>
      </c>
      <c r="E1900">
        <v>2310180048</v>
      </c>
      <c r="F1900" t="s">
        <v>94</v>
      </c>
      <c r="G1900" t="s">
        <v>89</v>
      </c>
      <c r="H1900">
        <v>3.5</v>
      </c>
      <c r="I1900">
        <v>2</v>
      </c>
      <c r="J1900">
        <v>8000</v>
      </c>
      <c r="K1900">
        <f>+VLOOKUP(E1900,Costos!$A$1:$I$716100,9,FALSE)</f>
        <v>2.8371430000000002</v>
      </c>
      <c r="L1900" t="str">
        <f t="shared" si="70"/>
        <v>231</v>
      </c>
      <c r="M1900" t="str">
        <f t="shared" si="71"/>
        <v>231018</v>
      </c>
      <c r="N1900" t="str">
        <f>IFERROR(IF(L1900="231","231",VLOOKUP(E1900,Materiales!$A$1:$G$37443,7,FALSE)),"N/A")</f>
        <v>231</v>
      </c>
    </row>
    <row r="1901" spans="1:14" x14ac:dyDescent="0.25">
      <c r="A1901">
        <v>2110020320</v>
      </c>
      <c r="B1901" t="s">
        <v>1105</v>
      </c>
      <c r="C1901">
        <v>2310180048</v>
      </c>
      <c r="D1901" t="s">
        <v>94</v>
      </c>
      <c r="E1901">
        <v>2410210019</v>
      </c>
      <c r="F1901" t="s">
        <v>113</v>
      </c>
      <c r="G1901" t="s">
        <v>89</v>
      </c>
      <c r="H1901">
        <v>7.0000000000000007E-2</v>
      </c>
      <c r="I1901">
        <v>3</v>
      </c>
      <c r="J1901">
        <v>8000</v>
      </c>
      <c r="K1901">
        <f>+VLOOKUP(E1901,Costos!$A$1:$I$716100,9,FALSE)</f>
        <v>7.7568599999999996</v>
      </c>
      <c r="L1901" t="str">
        <f t="shared" si="70"/>
        <v>241</v>
      </c>
      <c r="M1901" t="str">
        <f t="shared" si="71"/>
        <v>241021</v>
      </c>
      <c r="N1901" t="str">
        <f>IFERROR(IF(L1901="231","231",VLOOKUP(E1901,Materiales!$A$1:$G$37443,7,FALSE)),"N/A")</f>
        <v>Varios</v>
      </c>
    </row>
    <row r="1902" spans="1:14" x14ac:dyDescent="0.25">
      <c r="A1902">
        <v>2110020320</v>
      </c>
      <c r="B1902" t="s">
        <v>1105</v>
      </c>
      <c r="C1902">
        <v>2310180048</v>
      </c>
      <c r="D1902" t="s">
        <v>94</v>
      </c>
      <c r="E1902">
        <v>2430930001</v>
      </c>
      <c r="F1902" t="s">
        <v>114</v>
      </c>
      <c r="G1902" t="s">
        <v>89</v>
      </c>
      <c r="H1902">
        <v>1.7849999999999999</v>
      </c>
      <c r="I1902">
        <v>3</v>
      </c>
      <c r="J1902">
        <v>8000</v>
      </c>
      <c r="K1902">
        <f>+VLOOKUP(E1902,Costos!$A$1:$I$716100,9,FALSE)</f>
        <v>5.7966670000000002</v>
      </c>
      <c r="L1902" t="str">
        <f t="shared" si="70"/>
        <v>243</v>
      </c>
      <c r="M1902" t="str">
        <f t="shared" si="71"/>
        <v>243093</v>
      </c>
      <c r="N1902" t="str">
        <f>IFERROR(IF(L1902="231","231",VLOOKUP(E1902,Materiales!$A$1:$G$37443,7,FALSE)),"N/A")</f>
        <v>Alcohol</v>
      </c>
    </row>
    <row r="1903" spans="1:14" x14ac:dyDescent="0.25">
      <c r="A1903">
        <v>2110020320</v>
      </c>
      <c r="B1903" t="s">
        <v>1105</v>
      </c>
      <c r="C1903">
        <v>2310180048</v>
      </c>
      <c r="D1903" t="s">
        <v>94</v>
      </c>
      <c r="E1903">
        <v>2430880022</v>
      </c>
      <c r="F1903" t="s">
        <v>115</v>
      </c>
      <c r="G1903" t="s">
        <v>89</v>
      </c>
      <c r="H1903">
        <v>1.0500000000000001E-2</v>
      </c>
      <c r="I1903">
        <v>3</v>
      </c>
      <c r="J1903">
        <v>8000</v>
      </c>
      <c r="K1903">
        <f>+VLOOKUP(E1903,Costos!$A$1:$I$716100,9,FALSE)</f>
        <v>6.1924229999999998</v>
      </c>
      <c r="L1903" t="str">
        <f t="shared" si="70"/>
        <v>243</v>
      </c>
      <c r="M1903" t="str">
        <f t="shared" si="71"/>
        <v>243088</v>
      </c>
      <c r="N1903" t="str">
        <f>IFERROR(IF(L1903="231","231",VLOOKUP(E1903,Materiales!$A$1:$G$37443,7,FALSE)),"N/A")</f>
        <v>Varios</v>
      </c>
    </row>
    <row r="1904" spans="1:14" x14ac:dyDescent="0.25">
      <c r="A1904">
        <v>2110020320</v>
      </c>
      <c r="B1904" t="s">
        <v>1105</v>
      </c>
      <c r="C1904">
        <v>2310180050</v>
      </c>
      <c r="D1904" t="s">
        <v>70</v>
      </c>
      <c r="E1904">
        <v>2410210003</v>
      </c>
      <c r="F1904" t="s">
        <v>95</v>
      </c>
      <c r="G1904" t="s">
        <v>89</v>
      </c>
      <c r="H1904">
        <v>5.6</v>
      </c>
      <c r="I1904">
        <v>2</v>
      </c>
      <c r="J1904">
        <v>8000</v>
      </c>
      <c r="K1904">
        <f>+VLOOKUP(E1904,Costos!$A$1:$I$716100,9,FALSE)</f>
        <v>4.9316240000000002</v>
      </c>
      <c r="L1904" t="str">
        <f t="shared" si="70"/>
        <v>241</v>
      </c>
      <c r="M1904" t="str">
        <f t="shared" si="71"/>
        <v>241021</v>
      </c>
      <c r="N1904" t="str">
        <f>IFERROR(IF(L1904="231","231",VLOOKUP(E1904,Materiales!$A$1:$G$37443,7,FALSE)),"N/A")</f>
        <v>Varios</v>
      </c>
    </row>
    <row r="1905" spans="1:14" x14ac:dyDescent="0.25">
      <c r="A1905">
        <v>2110020320</v>
      </c>
      <c r="B1905" t="s">
        <v>1105</v>
      </c>
      <c r="C1905">
        <v>2310180050</v>
      </c>
      <c r="D1905" t="s">
        <v>70</v>
      </c>
      <c r="E1905">
        <v>2410090246</v>
      </c>
      <c r="F1905" t="s">
        <v>108</v>
      </c>
      <c r="G1905" t="s">
        <v>89</v>
      </c>
      <c r="H1905">
        <v>7.6999999999999999E-2</v>
      </c>
      <c r="I1905">
        <v>2</v>
      </c>
      <c r="J1905">
        <v>8000</v>
      </c>
      <c r="K1905">
        <f>+VLOOKUP(E1905,Costos!$A$1:$I$716100,9,FALSE)</f>
        <v>147.971082</v>
      </c>
      <c r="L1905" t="str">
        <f t="shared" si="70"/>
        <v>241</v>
      </c>
      <c r="M1905" t="str">
        <f t="shared" si="71"/>
        <v>241009</v>
      </c>
      <c r="N1905" t="str">
        <f>IFERROR(IF(L1905="231","231",VLOOKUP(E1905,Materiales!$A$1:$G$37443,7,FALSE)),"N/A")</f>
        <v>Varios</v>
      </c>
    </row>
    <row r="1906" spans="1:14" x14ac:dyDescent="0.25">
      <c r="A1906">
        <v>2110020321</v>
      </c>
      <c r="B1906" t="s">
        <v>1106</v>
      </c>
      <c r="C1906">
        <v>2110020321</v>
      </c>
      <c r="D1906" t="s">
        <v>1106</v>
      </c>
      <c r="E1906">
        <v>2310090508</v>
      </c>
      <c r="F1906" t="s">
        <v>2300</v>
      </c>
      <c r="G1906" t="s">
        <v>36</v>
      </c>
      <c r="H1906">
        <v>8000</v>
      </c>
      <c r="I1906">
        <v>1</v>
      </c>
      <c r="J1906">
        <v>8000</v>
      </c>
      <c r="K1906">
        <f>+VLOOKUP(E1906,Costos!$A$1:$I$716100,9,FALSE)</f>
        <v>9.1369000000000006E-2</v>
      </c>
      <c r="L1906" t="str">
        <f t="shared" si="70"/>
        <v>231</v>
      </c>
      <c r="M1906" t="str">
        <f t="shared" si="71"/>
        <v>231009</v>
      </c>
      <c r="N1906" t="str">
        <f>IFERROR(IF(L1906="231","231",VLOOKUP(E1906,Materiales!$A$1:$G$37443,7,FALSE)),"N/A")</f>
        <v>231</v>
      </c>
    </row>
    <row r="1907" spans="1:14" x14ac:dyDescent="0.25">
      <c r="A1907">
        <v>2110020321</v>
      </c>
      <c r="B1907" t="s">
        <v>1106</v>
      </c>
      <c r="C1907">
        <v>2310090508</v>
      </c>
      <c r="D1907" t="s">
        <v>2300</v>
      </c>
      <c r="E1907">
        <v>2310090461</v>
      </c>
      <c r="F1907" t="s">
        <v>4739</v>
      </c>
      <c r="G1907" t="s">
        <v>36</v>
      </c>
      <c r="H1907">
        <v>8000</v>
      </c>
      <c r="I1907">
        <v>2</v>
      </c>
      <c r="J1907">
        <v>8000</v>
      </c>
      <c r="K1907">
        <f>+VLOOKUP(E1907,Costos!$A$1:$I$716100,9,FALSE)</f>
        <v>4.3741000000000002E-2</v>
      </c>
      <c r="L1907" t="str">
        <f t="shared" si="70"/>
        <v>231</v>
      </c>
      <c r="M1907" t="str">
        <f t="shared" si="71"/>
        <v>231009</v>
      </c>
      <c r="N1907" t="str">
        <f>IFERROR(IF(L1907="231","231",VLOOKUP(E1907,Materiales!$A$1:$G$37443,7,FALSE)),"N/A")</f>
        <v>231</v>
      </c>
    </row>
    <row r="1908" spans="1:14" x14ac:dyDescent="0.25">
      <c r="A1908">
        <v>2110020321</v>
      </c>
      <c r="B1908" t="s">
        <v>1106</v>
      </c>
      <c r="C1908">
        <v>2310090461</v>
      </c>
      <c r="D1908" t="s">
        <v>4739</v>
      </c>
      <c r="E1908">
        <v>2410090297</v>
      </c>
      <c r="F1908" t="s">
        <v>104</v>
      </c>
      <c r="G1908" t="s">
        <v>89</v>
      </c>
      <c r="H1908">
        <v>0.7218</v>
      </c>
      <c r="I1908">
        <v>3</v>
      </c>
      <c r="J1908">
        <v>8000</v>
      </c>
      <c r="K1908">
        <f>+VLOOKUP(E1908,Costos!$A$1:$I$716100,9,FALSE)</f>
        <v>14.185767</v>
      </c>
      <c r="L1908" t="str">
        <f t="shared" si="70"/>
        <v>241</v>
      </c>
      <c r="M1908" t="str">
        <f t="shared" si="71"/>
        <v>241009</v>
      </c>
      <c r="N1908" t="str">
        <f>IFERROR(IF(L1908="231","231",VLOOKUP(E1908,Materiales!$A$1:$G$37443,7,FALSE)),"N/A")</f>
        <v>Masterbach</v>
      </c>
    </row>
    <row r="1909" spans="1:14" x14ac:dyDescent="0.25">
      <c r="A1909">
        <v>2110020321</v>
      </c>
      <c r="B1909" t="s">
        <v>1106</v>
      </c>
      <c r="C1909">
        <v>2310090461</v>
      </c>
      <c r="D1909" t="s">
        <v>4739</v>
      </c>
      <c r="E1909">
        <v>2410290142</v>
      </c>
      <c r="F1909" t="s">
        <v>3337</v>
      </c>
      <c r="G1909" t="s">
        <v>89</v>
      </c>
      <c r="H1909">
        <v>39.218000000000004</v>
      </c>
      <c r="I1909">
        <v>3</v>
      </c>
      <c r="J1909">
        <v>8000</v>
      </c>
      <c r="K1909">
        <f>+VLOOKUP(E1909,Costos!$A$1:$I$716100,9,FALSE)</f>
        <v>6.1459729999999997</v>
      </c>
      <c r="L1909" t="str">
        <f t="shared" si="70"/>
        <v>241</v>
      </c>
      <c r="M1909" t="str">
        <f t="shared" si="71"/>
        <v>241029</v>
      </c>
      <c r="N1909" t="str">
        <f>IFERROR(IF(L1909="231","231",VLOOKUP(E1909,Materiales!$A$1:$G$37443,7,FALSE)),"N/A")</f>
        <v>Resinas</v>
      </c>
    </row>
    <row r="1910" spans="1:14" x14ac:dyDescent="0.25">
      <c r="A1910">
        <v>2110020321</v>
      </c>
      <c r="B1910" t="s">
        <v>1106</v>
      </c>
      <c r="C1910">
        <v>2310090508</v>
      </c>
      <c r="D1910" t="s">
        <v>2300</v>
      </c>
      <c r="E1910">
        <v>2410170205</v>
      </c>
      <c r="F1910" t="s">
        <v>3291</v>
      </c>
      <c r="G1910" t="s">
        <v>36</v>
      </c>
      <c r="H1910">
        <v>8000</v>
      </c>
      <c r="I1910">
        <v>2</v>
      </c>
      <c r="J1910">
        <v>8000</v>
      </c>
      <c r="K1910">
        <f>+VLOOKUP(E1910,Costos!$A$1:$I$716100,9,FALSE)</f>
        <v>2.8088999999999999E-2</v>
      </c>
      <c r="L1910" t="str">
        <f t="shared" si="70"/>
        <v>241</v>
      </c>
      <c r="M1910" t="str">
        <f t="shared" si="71"/>
        <v>241017</v>
      </c>
      <c r="N1910" t="str">
        <f>IFERROR(IF(L1910="231","231",VLOOKUP(E1910,Materiales!$A$1:$G$37443,7,FALSE)),"N/A")</f>
        <v>Film</v>
      </c>
    </row>
    <row r="1911" spans="1:14" x14ac:dyDescent="0.25">
      <c r="A1911">
        <v>2110020321</v>
      </c>
      <c r="B1911" t="s">
        <v>1106</v>
      </c>
      <c r="C1911">
        <v>2110020321</v>
      </c>
      <c r="D1911" t="s">
        <v>1106</v>
      </c>
      <c r="E1911">
        <v>2310160242</v>
      </c>
      <c r="F1911" t="s">
        <v>2357</v>
      </c>
      <c r="G1911" t="s">
        <v>36</v>
      </c>
      <c r="H1911">
        <v>8000</v>
      </c>
      <c r="I1911">
        <v>1</v>
      </c>
      <c r="J1911">
        <v>8000</v>
      </c>
      <c r="K1911">
        <f>+VLOOKUP(E1911,Costos!$A$1:$I$716100,9,FALSE)</f>
        <v>2.5492999999999998E-2</v>
      </c>
      <c r="L1911" t="str">
        <f t="shared" si="70"/>
        <v>231</v>
      </c>
      <c r="M1911" t="str">
        <f t="shared" si="71"/>
        <v>231016</v>
      </c>
      <c r="N1911" t="str">
        <f>IFERROR(IF(L1911="231","231",VLOOKUP(E1911,Materiales!$A$1:$G$37443,7,FALSE)),"N/A")</f>
        <v>231</v>
      </c>
    </row>
    <row r="1912" spans="1:14" x14ac:dyDescent="0.25">
      <c r="A1912">
        <v>2110020321</v>
      </c>
      <c r="B1912" t="s">
        <v>1106</v>
      </c>
      <c r="C1912">
        <v>2310160242</v>
      </c>
      <c r="D1912" t="s">
        <v>2357</v>
      </c>
      <c r="E1912">
        <v>2410090297</v>
      </c>
      <c r="F1912" t="s">
        <v>104</v>
      </c>
      <c r="G1912" t="s">
        <v>89</v>
      </c>
      <c r="H1912">
        <v>0.32800000000000001</v>
      </c>
      <c r="I1912">
        <v>2</v>
      </c>
      <c r="J1912">
        <v>8000</v>
      </c>
      <c r="K1912">
        <f>+VLOOKUP(E1912,Costos!$A$1:$I$716100,9,FALSE)</f>
        <v>14.185767</v>
      </c>
      <c r="L1912" t="str">
        <f t="shared" si="70"/>
        <v>241</v>
      </c>
      <c r="M1912" t="str">
        <f t="shared" si="71"/>
        <v>241009</v>
      </c>
      <c r="N1912" t="str">
        <f>IFERROR(IF(L1912="231","231",VLOOKUP(E1912,Materiales!$A$1:$G$37443,7,FALSE)),"N/A")</f>
        <v>Masterbach</v>
      </c>
    </row>
    <row r="1913" spans="1:14" x14ac:dyDescent="0.25">
      <c r="A1913">
        <v>2110020321</v>
      </c>
      <c r="B1913" t="s">
        <v>1106</v>
      </c>
      <c r="C1913">
        <v>2310160242</v>
      </c>
      <c r="D1913" t="s">
        <v>2357</v>
      </c>
      <c r="E1913">
        <v>2410290215</v>
      </c>
      <c r="F1913" t="s">
        <v>3343</v>
      </c>
      <c r="G1913" t="s">
        <v>89</v>
      </c>
      <c r="H1913">
        <v>16.64</v>
      </c>
      <c r="I1913">
        <v>2</v>
      </c>
      <c r="J1913">
        <v>8000</v>
      </c>
      <c r="K1913">
        <f>+VLOOKUP(E1913,Costos!$A$1:$I$716100,9,FALSE)</f>
        <v>6.9057969999999997</v>
      </c>
      <c r="L1913" t="str">
        <f t="shared" si="70"/>
        <v>241</v>
      </c>
      <c r="M1913" t="str">
        <f t="shared" si="71"/>
        <v>241029</v>
      </c>
      <c r="N1913" t="str">
        <f>IFERROR(IF(L1913="231","231",VLOOKUP(E1913,Materiales!$A$1:$G$37443,7,FALSE)),"N/A")</f>
        <v>Resinas</v>
      </c>
    </row>
    <row r="1914" spans="1:14" x14ac:dyDescent="0.25">
      <c r="A1914">
        <v>2110020321</v>
      </c>
      <c r="B1914" t="s">
        <v>1106</v>
      </c>
      <c r="C1914">
        <v>2110020321</v>
      </c>
      <c r="D1914" t="s">
        <v>1106</v>
      </c>
      <c r="E1914">
        <v>2310160252</v>
      </c>
      <c r="F1914" t="s">
        <v>2367</v>
      </c>
      <c r="G1914" t="s">
        <v>36</v>
      </c>
      <c r="H1914">
        <v>8000</v>
      </c>
      <c r="I1914">
        <v>1</v>
      </c>
      <c r="J1914">
        <v>8000</v>
      </c>
      <c r="K1914">
        <f>+VLOOKUP(E1914,Costos!$A$1:$I$716100,9,FALSE)</f>
        <v>1.5675999999999999E-2</v>
      </c>
      <c r="L1914" t="str">
        <f t="shared" si="70"/>
        <v>231</v>
      </c>
      <c r="M1914" t="str">
        <f t="shared" si="71"/>
        <v>231016</v>
      </c>
      <c r="N1914" t="str">
        <f>IFERROR(IF(L1914="231","231",VLOOKUP(E1914,Materiales!$A$1:$G$37443,7,FALSE)),"N/A")</f>
        <v>231</v>
      </c>
    </row>
    <row r="1915" spans="1:14" x14ac:dyDescent="0.25">
      <c r="A1915">
        <v>2110020321</v>
      </c>
      <c r="B1915" t="s">
        <v>1106</v>
      </c>
      <c r="C1915">
        <v>2310160252</v>
      </c>
      <c r="D1915" t="s">
        <v>2367</v>
      </c>
      <c r="E1915">
        <v>2410090297</v>
      </c>
      <c r="F1915" t="s">
        <v>104</v>
      </c>
      <c r="G1915" t="s">
        <v>89</v>
      </c>
      <c r="H1915">
        <v>0.2044</v>
      </c>
      <c r="I1915">
        <v>2</v>
      </c>
      <c r="J1915">
        <v>8000</v>
      </c>
      <c r="K1915">
        <f>+VLOOKUP(E1915,Costos!$A$1:$I$716100,9,FALSE)</f>
        <v>14.185767</v>
      </c>
      <c r="L1915" t="str">
        <f t="shared" si="70"/>
        <v>241</v>
      </c>
      <c r="M1915" t="str">
        <f t="shared" si="71"/>
        <v>241009</v>
      </c>
      <c r="N1915" t="str">
        <f>IFERROR(IF(L1915="231","231",VLOOKUP(E1915,Materiales!$A$1:$G$37443,7,FALSE)),"N/A")</f>
        <v>Masterbach</v>
      </c>
    </row>
    <row r="1916" spans="1:14" x14ac:dyDescent="0.25">
      <c r="A1916">
        <v>2110020321</v>
      </c>
      <c r="B1916" t="s">
        <v>1106</v>
      </c>
      <c r="C1916">
        <v>2310160252</v>
      </c>
      <c r="D1916" t="s">
        <v>2367</v>
      </c>
      <c r="E1916">
        <v>2410290626</v>
      </c>
      <c r="F1916" t="s">
        <v>92</v>
      </c>
      <c r="G1916" t="s">
        <v>89</v>
      </c>
      <c r="H1916">
        <v>10.222200000000001</v>
      </c>
      <c r="I1916">
        <v>2</v>
      </c>
      <c r="J1916">
        <v>8000</v>
      </c>
      <c r="K1916">
        <f>+VLOOKUP(E1916,Costos!$A$1:$I$716100,9,FALSE)</f>
        <v>6.3063640000000003</v>
      </c>
      <c r="L1916" t="str">
        <f t="shared" si="70"/>
        <v>241</v>
      </c>
      <c r="M1916" t="str">
        <f t="shared" si="71"/>
        <v>241029</v>
      </c>
      <c r="N1916" t="str">
        <f>IFERROR(IF(L1916="231","231",VLOOKUP(E1916,Materiales!$A$1:$G$37443,7,FALSE)),"N/A")</f>
        <v>Resinas</v>
      </c>
    </row>
    <row r="1917" spans="1:14" x14ac:dyDescent="0.25">
      <c r="A1917">
        <v>2110020321</v>
      </c>
      <c r="B1917" t="s">
        <v>1106</v>
      </c>
      <c r="C1917">
        <v>2110020321</v>
      </c>
      <c r="D1917" t="s">
        <v>1106</v>
      </c>
      <c r="E1917">
        <v>2410170037</v>
      </c>
      <c r="F1917" t="s">
        <v>3279</v>
      </c>
      <c r="G1917" t="s">
        <v>36</v>
      </c>
      <c r="H1917">
        <v>8000</v>
      </c>
      <c r="I1917">
        <v>1</v>
      </c>
      <c r="J1917">
        <v>8000</v>
      </c>
      <c r="K1917">
        <f>+VLOOKUP(E1917,Costos!$A$1:$I$716100,9,FALSE)</f>
        <v>4.2382999999999997E-2</v>
      </c>
      <c r="L1917" t="str">
        <f t="shared" si="70"/>
        <v>241</v>
      </c>
      <c r="M1917" t="str">
        <f t="shared" si="71"/>
        <v>241017</v>
      </c>
      <c r="N1917" t="str">
        <f>IFERROR(IF(L1917="231","231",VLOOKUP(E1917,Materiales!$A$1:$G$37443,7,FALSE)),"N/A")</f>
        <v>Filtros</v>
      </c>
    </row>
    <row r="1918" spans="1:14" x14ac:dyDescent="0.25">
      <c r="A1918">
        <v>2110020321</v>
      </c>
      <c r="B1918" t="s">
        <v>1106</v>
      </c>
      <c r="C1918">
        <v>2110020321</v>
      </c>
      <c r="D1918" t="s">
        <v>1106</v>
      </c>
      <c r="E1918">
        <v>2410170233</v>
      </c>
      <c r="F1918" t="s">
        <v>3294</v>
      </c>
      <c r="G1918" t="s">
        <v>36</v>
      </c>
      <c r="H1918">
        <v>8000</v>
      </c>
      <c r="I1918">
        <v>1</v>
      </c>
      <c r="J1918">
        <v>8000</v>
      </c>
      <c r="K1918">
        <f>+VLOOKUP(E1918,Costos!$A$1:$I$716100,9,FALSE)</f>
        <v>2.9669999999999998E-2</v>
      </c>
      <c r="L1918" t="str">
        <f t="shared" si="70"/>
        <v>241</v>
      </c>
      <c r="M1918" t="str">
        <f t="shared" si="71"/>
        <v>241017</v>
      </c>
      <c r="N1918" t="str">
        <f>IFERROR(IF(L1918="231","231",VLOOKUP(E1918,Materiales!$A$1:$G$37443,7,FALSE)),"N/A")</f>
        <v>Puntas</v>
      </c>
    </row>
    <row r="1919" spans="1:14" x14ac:dyDescent="0.25">
      <c r="A1919">
        <v>2110020321</v>
      </c>
      <c r="B1919" t="s">
        <v>1106</v>
      </c>
      <c r="C1919">
        <v>2110020321</v>
      </c>
      <c r="D1919" t="s">
        <v>1106</v>
      </c>
      <c r="E1919">
        <v>2320040429</v>
      </c>
      <c r="F1919" t="s">
        <v>2717</v>
      </c>
      <c r="G1919" t="s">
        <v>36</v>
      </c>
      <c r="H1919">
        <v>666.66669999999999</v>
      </c>
      <c r="I1919">
        <v>1</v>
      </c>
      <c r="J1919">
        <v>8000</v>
      </c>
      <c r="K1919">
        <f>+VLOOKUP(E1919,Costos!$A$1:$I$716100,9,FALSE)</f>
        <v>0.216667</v>
      </c>
      <c r="L1919" t="str">
        <f t="shared" si="70"/>
        <v>232</v>
      </c>
      <c r="M1919" t="str">
        <f t="shared" si="71"/>
        <v>232004</v>
      </c>
      <c r="N1919" t="str">
        <f>IFERROR(IF(L1919="231","231",VLOOKUP(E1919,Materiales!$A$1:$G$37443,7,FALSE)),"N/A")</f>
        <v>Cajas</v>
      </c>
    </row>
    <row r="1920" spans="1:14" x14ac:dyDescent="0.25">
      <c r="A1920">
        <v>2110020321</v>
      </c>
      <c r="B1920" t="s">
        <v>1106</v>
      </c>
      <c r="C1920">
        <v>2110020321</v>
      </c>
      <c r="D1920" t="s">
        <v>1106</v>
      </c>
      <c r="E1920">
        <v>2500030097</v>
      </c>
      <c r="F1920" t="s">
        <v>3704</v>
      </c>
      <c r="G1920" t="s">
        <v>36</v>
      </c>
      <c r="H1920">
        <v>14</v>
      </c>
      <c r="I1920">
        <v>1</v>
      </c>
      <c r="J1920">
        <v>8000</v>
      </c>
      <c r="K1920">
        <f>+VLOOKUP(E1920,Costos!$A$1:$I$716100,9,FALSE)</f>
        <v>1.6700969999999999</v>
      </c>
      <c r="L1920" t="str">
        <f t="shared" si="70"/>
        <v>250</v>
      </c>
      <c r="M1920" t="str">
        <f t="shared" si="71"/>
        <v>250003</v>
      </c>
      <c r="N1920" t="str">
        <f>IFERROR(IF(L1920="231","231",VLOOKUP(E1920,Materiales!$A$1:$G$37443,7,FALSE)),"N/A")</f>
        <v>Cajón</v>
      </c>
    </row>
    <row r="1921" spans="1:14" x14ac:dyDescent="0.25">
      <c r="A1921">
        <v>2110020321</v>
      </c>
      <c r="B1921" t="s">
        <v>1106</v>
      </c>
      <c r="C1921">
        <v>2110020321</v>
      </c>
      <c r="D1921" t="s">
        <v>1106</v>
      </c>
      <c r="E1921">
        <v>2310180035</v>
      </c>
      <c r="F1921" t="s">
        <v>58</v>
      </c>
      <c r="G1921" t="s">
        <v>89</v>
      </c>
      <c r="H1921">
        <v>28</v>
      </c>
      <c r="I1921">
        <v>1</v>
      </c>
      <c r="J1921">
        <v>8000</v>
      </c>
      <c r="K1921">
        <f>+VLOOKUP(E1921,Costos!$A$1:$I$716100,9,FALSE)</f>
        <v>6.1059669999999997</v>
      </c>
      <c r="L1921" t="str">
        <f t="shared" si="70"/>
        <v>231</v>
      </c>
      <c r="M1921" t="str">
        <f t="shared" si="71"/>
        <v>231018</v>
      </c>
      <c r="N1921" t="str">
        <f>IFERROR(IF(L1921="231","231",VLOOKUP(E1921,Materiales!$A$1:$G$37443,7,FALSE)),"N/A")</f>
        <v>231</v>
      </c>
    </row>
    <row r="1922" spans="1:14" x14ac:dyDescent="0.25">
      <c r="A1922">
        <v>2110020321</v>
      </c>
      <c r="B1922" t="s">
        <v>1106</v>
      </c>
      <c r="C1922">
        <v>2310180035</v>
      </c>
      <c r="D1922" t="s">
        <v>58</v>
      </c>
      <c r="E1922">
        <v>2430450001</v>
      </c>
      <c r="F1922" t="s">
        <v>93</v>
      </c>
      <c r="G1922" t="s">
        <v>89</v>
      </c>
      <c r="H1922">
        <v>2.8</v>
      </c>
      <c r="I1922">
        <v>2</v>
      </c>
      <c r="J1922">
        <v>8000</v>
      </c>
      <c r="K1922">
        <f>+VLOOKUP(E1922,Costos!$A$1:$I$716100,9,FALSE)</f>
        <v>6.0336119999999998</v>
      </c>
      <c r="L1922" t="str">
        <f t="shared" si="70"/>
        <v>243</v>
      </c>
      <c r="M1922" t="str">
        <f t="shared" si="71"/>
        <v>243045</v>
      </c>
      <c r="N1922" t="str">
        <f>IFERROR(IF(L1922="231","231",VLOOKUP(E1922,Materiales!$A$1:$G$37443,7,FALSE)),"N/A")</f>
        <v>Varios</v>
      </c>
    </row>
    <row r="1923" spans="1:14" x14ac:dyDescent="0.25">
      <c r="A1923">
        <v>2110020321</v>
      </c>
      <c r="B1923" t="s">
        <v>1106</v>
      </c>
      <c r="C1923">
        <v>2310180035</v>
      </c>
      <c r="D1923" t="s">
        <v>58</v>
      </c>
      <c r="E1923">
        <v>2310180048</v>
      </c>
      <c r="F1923" t="s">
        <v>94</v>
      </c>
      <c r="G1923" t="s">
        <v>89</v>
      </c>
      <c r="H1923">
        <v>3.5</v>
      </c>
      <c r="I1923">
        <v>2</v>
      </c>
      <c r="J1923">
        <v>8000</v>
      </c>
      <c r="K1923">
        <f>+VLOOKUP(E1923,Costos!$A$1:$I$716100,9,FALSE)</f>
        <v>2.8371430000000002</v>
      </c>
      <c r="L1923" t="str">
        <f t="shared" si="70"/>
        <v>231</v>
      </c>
      <c r="M1923" t="str">
        <f t="shared" si="71"/>
        <v>231018</v>
      </c>
      <c r="N1923" t="str">
        <f>IFERROR(IF(L1923="231","231",VLOOKUP(E1923,Materiales!$A$1:$G$37443,7,FALSE)),"N/A")</f>
        <v>231</v>
      </c>
    </row>
    <row r="1924" spans="1:14" x14ac:dyDescent="0.25">
      <c r="A1924">
        <v>2110020321</v>
      </c>
      <c r="B1924" t="s">
        <v>1106</v>
      </c>
      <c r="C1924">
        <v>2310180048</v>
      </c>
      <c r="D1924" t="s">
        <v>94</v>
      </c>
      <c r="E1924">
        <v>2410210019</v>
      </c>
      <c r="F1924" t="s">
        <v>113</v>
      </c>
      <c r="G1924" t="s">
        <v>89</v>
      </c>
      <c r="H1924">
        <v>7.0000000000000007E-2</v>
      </c>
      <c r="I1924">
        <v>3</v>
      </c>
      <c r="J1924">
        <v>8000</v>
      </c>
      <c r="K1924">
        <f>+VLOOKUP(E1924,Costos!$A$1:$I$716100,9,FALSE)</f>
        <v>7.7568599999999996</v>
      </c>
      <c r="L1924" t="str">
        <f t="shared" si="70"/>
        <v>241</v>
      </c>
      <c r="M1924" t="str">
        <f t="shared" si="71"/>
        <v>241021</v>
      </c>
      <c r="N1924" t="str">
        <f>IFERROR(IF(L1924="231","231",VLOOKUP(E1924,Materiales!$A$1:$G$37443,7,FALSE)),"N/A")</f>
        <v>Varios</v>
      </c>
    </row>
    <row r="1925" spans="1:14" x14ac:dyDescent="0.25">
      <c r="A1925">
        <v>2110020321</v>
      </c>
      <c r="B1925" t="s">
        <v>1106</v>
      </c>
      <c r="C1925">
        <v>2310180048</v>
      </c>
      <c r="D1925" t="s">
        <v>94</v>
      </c>
      <c r="E1925">
        <v>2430930001</v>
      </c>
      <c r="F1925" t="s">
        <v>114</v>
      </c>
      <c r="G1925" t="s">
        <v>89</v>
      </c>
      <c r="H1925">
        <v>1.7849999999999999</v>
      </c>
      <c r="I1925">
        <v>3</v>
      </c>
      <c r="J1925">
        <v>8000</v>
      </c>
      <c r="K1925">
        <f>+VLOOKUP(E1925,Costos!$A$1:$I$716100,9,FALSE)</f>
        <v>5.7966670000000002</v>
      </c>
      <c r="L1925" t="str">
        <f t="shared" si="70"/>
        <v>243</v>
      </c>
      <c r="M1925" t="str">
        <f t="shared" si="71"/>
        <v>243093</v>
      </c>
      <c r="N1925" t="str">
        <f>IFERROR(IF(L1925="231","231",VLOOKUP(E1925,Materiales!$A$1:$G$37443,7,FALSE)),"N/A")</f>
        <v>Alcohol</v>
      </c>
    </row>
    <row r="1926" spans="1:14" x14ac:dyDescent="0.25">
      <c r="A1926">
        <v>2110020321</v>
      </c>
      <c r="B1926" t="s">
        <v>1106</v>
      </c>
      <c r="C1926">
        <v>2310180048</v>
      </c>
      <c r="D1926" t="s">
        <v>94</v>
      </c>
      <c r="E1926">
        <v>2430880022</v>
      </c>
      <c r="F1926" t="s">
        <v>115</v>
      </c>
      <c r="G1926" t="s">
        <v>89</v>
      </c>
      <c r="H1926">
        <v>1.0500000000000001E-2</v>
      </c>
      <c r="I1926">
        <v>3</v>
      </c>
      <c r="J1926">
        <v>8000</v>
      </c>
      <c r="K1926">
        <f>+VLOOKUP(E1926,Costos!$A$1:$I$716100,9,FALSE)</f>
        <v>6.1924229999999998</v>
      </c>
      <c r="L1926" t="str">
        <f t="shared" si="70"/>
        <v>243</v>
      </c>
      <c r="M1926" t="str">
        <f t="shared" si="71"/>
        <v>243088</v>
      </c>
      <c r="N1926" t="str">
        <f>IFERROR(IF(L1926="231","231",VLOOKUP(E1926,Materiales!$A$1:$G$37443,7,FALSE)),"N/A")</f>
        <v>Varios</v>
      </c>
    </row>
    <row r="1927" spans="1:14" x14ac:dyDescent="0.25">
      <c r="A1927">
        <v>2110020321</v>
      </c>
      <c r="B1927" t="s">
        <v>1106</v>
      </c>
      <c r="C1927">
        <v>2310180035</v>
      </c>
      <c r="D1927" t="s">
        <v>58</v>
      </c>
      <c r="E1927">
        <v>2410210003</v>
      </c>
      <c r="F1927" t="s">
        <v>95</v>
      </c>
      <c r="G1927" t="s">
        <v>89</v>
      </c>
      <c r="H1927">
        <v>5.6</v>
      </c>
      <c r="I1927">
        <v>2</v>
      </c>
      <c r="J1927">
        <v>8000</v>
      </c>
      <c r="K1927">
        <f>+VLOOKUP(E1927,Costos!$A$1:$I$716100,9,FALSE)</f>
        <v>4.9316240000000002</v>
      </c>
      <c r="L1927" t="str">
        <f t="shared" si="70"/>
        <v>241</v>
      </c>
      <c r="M1927" t="str">
        <f t="shared" si="71"/>
        <v>241021</v>
      </c>
      <c r="N1927" t="str">
        <f>IFERROR(IF(L1927="231","231",VLOOKUP(E1927,Materiales!$A$1:$G$37443,7,FALSE)),"N/A")</f>
        <v>Varios</v>
      </c>
    </row>
    <row r="1928" spans="1:14" x14ac:dyDescent="0.25">
      <c r="A1928">
        <v>2110020321</v>
      </c>
      <c r="B1928" t="s">
        <v>1106</v>
      </c>
      <c r="C1928">
        <v>2310180035</v>
      </c>
      <c r="D1928" t="s">
        <v>58</v>
      </c>
      <c r="E1928">
        <v>2410090265</v>
      </c>
      <c r="F1928" t="s">
        <v>103</v>
      </c>
      <c r="G1928" t="s">
        <v>89</v>
      </c>
      <c r="H1928">
        <v>0.89600000000000002</v>
      </c>
      <c r="I1928">
        <v>2</v>
      </c>
      <c r="J1928">
        <v>8000</v>
      </c>
      <c r="K1928">
        <f>+VLOOKUP(E1928,Costos!$A$1:$I$716100,9,FALSE)</f>
        <v>86.356539999999995</v>
      </c>
      <c r="L1928" t="str">
        <f t="shared" si="70"/>
        <v>241</v>
      </c>
      <c r="M1928" t="str">
        <f t="shared" si="71"/>
        <v>241009</v>
      </c>
      <c r="N1928" t="str">
        <f>IFERROR(IF(L1928="231","231",VLOOKUP(E1928,Materiales!$A$1:$G$37443,7,FALSE)),"N/A")</f>
        <v>Spectra</v>
      </c>
    </row>
    <row r="1929" spans="1:14" x14ac:dyDescent="0.25">
      <c r="A1929">
        <v>2110020114</v>
      </c>
      <c r="B1929" t="s">
        <v>1091</v>
      </c>
      <c r="C1929">
        <v>2110020114</v>
      </c>
      <c r="D1929" t="s">
        <v>1091</v>
      </c>
      <c r="E1929">
        <v>2310090253</v>
      </c>
      <c r="F1929" t="s">
        <v>2257</v>
      </c>
      <c r="G1929" t="s">
        <v>36</v>
      </c>
      <c r="H1929">
        <v>8000</v>
      </c>
      <c r="I1929">
        <v>1</v>
      </c>
      <c r="J1929">
        <v>8000</v>
      </c>
      <c r="K1929">
        <f>+VLOOKUP(E1929,Costos!$A$1:$I$716100,9,FALSE)</f>
        <v>9.0639999999999998E-2</v>
      </c>
      <c r="L1929" t="str">
        <f t="shared" si="70"/>
        <v>231</v>
      </c>
      <c r="M1929" t="str">
        <f t="shared" si="71"/>
        <v>231009</v>
      </c>
      <c r="N1929" t="str">
        <f>IFERROR(IF(L1929="231","231",VLOOKUP(E1929,Materiales!$A$1:$G$37443,7,FALSE)),"N/A")</f>
        <v>231</v>
      </c>
    </row>
    <row r="1930" spans="1:14" x14ac:dyDescent="0.25">
      <c r="A1930">
        <v>2110020114</v>
      </c>
      <c r="B1930" t="s">
        <v>1091</v>
      </c>
      <c r="C1930">
        <v>2310090253</v>
      </c>
      <c r="D1930" t="s">
        <v>2257</v>
      </c>
      <c r="E1930">
        <v>2310090458</v>
      </c>
      <c r="F1930" t="s">
        <v>2275</v>
      </c>
      <c r="G1930" t="s">
        <v>36</v>
      </c>
      <c r="H1930">
        <v>8000</v>
      </c>
      <c r="I1930">
        <v>2</v>
      </c>
      <c r="J1930">
        <v>8000</v>
      </c>
      <c r="K1930">
        <f>+VLOOKUP(E1930,Costos!$A$1:$I$716100,9,FALSE)</f>
        <v>4.0030000000000003E-2</v>
      </c>
      <c r="L1930" t="str">
        <f t="shared" si="70"/>
        <v>231</v>
      </c>
      <c r="M1930" t="str">
        <f t="shared" si="71"/>
        <v>231009</v>
      </c>
      <c r="N1930" t="str">
        <f>IFERROR(IF(L1930="231","231",VLOOKUP(E1930,Materiales!$A$1:$G$37443,7,FALSE)),"N/A")</f>
        <v>231</v>
      </c>
    </row>
    <row r="1931" spans="1:14" x14ac:dyDescent="0.25">
      <c r="A1931">
        <v>2110020114</v>
      </c>
      <c r="B1931" t="s">
        <v>1091</v>
      </c>
      <c r="C1931">
        <v>2310090458</v>
      </c>
      <c r="D1931" t="s">
        <v>2275</v>
      </c>
      <c r="E1931">
        <v>2410090310</v>
      </c>
      <c r="F1931" t="s">
        <v>99</v>
      </c>
      <c r="G1931" t="s">
        <v>89</v>
      </c>
      <c r="H1931">
        <v>0.48</v>
      </c>
      <c r="I1931">
        <v>3</v>
      </c>
      <c r="J1931">
        <v>8000</v>
      </c>
      <c r="K1931">
        <f>+VLOOKUP(E1931,Costos!$A$1:$I$716100,9,FALSE)</f>
        <v>8.8844949999999994</v>
      </c>
      <c r="L1931" t="str">
        <f t="shared" si="70"/>
        <v>241</v>
      </c>
      <c r="M1931" t="str">
        <f t="shared" si="71"/>
        <v>241009</v>
      </c>
      <c r="N1931" t="str">
        <f>IFERROR(IF(L1931="231","231",VLOOKUP(E1931,Materiales!$A$1:$G$37443,7,FALSE)),"N/A")</f>
        <v>Masterbach</v>
      </c>
    </row>
    <row r="1932" spans="1:14" x14ac:dyDescent="0.25">
      <c r="A1932">
        <v>2110020114</v>
      </c>
      <c r="B1932" t="s">
        <v>1091</v>
      </c>
      <c r="C1932">
        <v>2310090458</v>
      </c>
      <c r="D1932" t="s">
        <v>2275</v>
      </c>
      <c r="E1932">
        <v>2410290142</v>
      </c>
      <c r="F1932" t="s">
        <v>3337</v>
      </c>
      <c r="G1932" t="s">
        <v>89</v>
      </c>
      <c r="H1932">
        <v>40</v>
      </c>
      <c r="I1932">
        <v>3</v>
      </c>
      <c r="J1932">
        <v>8000</v>
      </c>
      <c r="K1932">
        <f>+VLOOKUP(E1932,Costos!$A$1:$I$716100,9,FALSE)</f>
        <v>6.1459729999999997</v>
      </c>
      <c r="L1932" t="str">
        <f t="shared" si="70"/>
        <v>241</v>
      </c>
      <c r="M1932" t="str">
        <f t="shared" si="71"/>
        <v>241029</v>
      </c>
      <c r="N1932" t="str">
        <f>IFERROR(IF(L1932="231","231",VLOOKUP(E1932,Materiales!$A$1:$G$37443,7,FALSE)),"N/A")</f>
        <v>Resinas</v>
      </c>
    </row>
    <row r="1933" spans="1:14" x14ac:dyDescent="0.25">
      <c r="A1933">
        <v>2110020114</v>
      </c>
      <c r="B1933" t="s">
        <v>1091</v>
      </c>
      <c r="C1933">
        <v>2310090253</v>
      </c>
      <c r="D1933" t="s">
        <v>2257</v>
      </c>
      <c r="E1933">
        <v>2410170091</v>
      </c>
      <c r="F1933" t="s">
        <v>3286</v>
      </c>
      <c r="G1933" t="s">
        <v>36</v>
      </c>
      <c r="H1933">
        <v>8000</v>
      </c>
      <c r="I1933">
        <v>2</v>
      </c>
      <c r="J1933">
        <v>8000</v>
      </c>
      <c r="K1933">
        <f>+VLOOKUP(E1933,Costos!$A$1:$I$716100,9,FALSE)</f>
        <v>2.5811000000000001E-2</v>
      </c>
      <c r="L1933" t="str">
        <f t="shared" si="70"/>
        <v>241</v>
      </c>
      <c r="M1933" t="str">
        <f t="shared" si="71"/>
        <v>241017</v>
      </c>
      <c r="N1933" t="str">
        <f>IFERROR(IF(L1933="231","231",VLOOKUP(E1933,Materiales!$A$1:$G$37443,7,FALSE)),"N/A")</f>
        <v>Film</v>
      </c>
    </row>
    <row r="1934" spans="1:14" x14ac:dyDescent="0.25">
      <c r="A1934">
        <v>2110020114</v>
      </c>
      <c r="B1934" t="s">
        <v>1091</v>
      </c>
      <c r="C1934">
        <v>2110020114</v>
      </c>
      <c r="D1934" t="s">
        <v>1091</v>
      </c>
      <c r="E1934">
        <v>2310160238</v>
      </c>
      <c r="F1934" t="s">
        <v>2353</v>
      </c>
      <c r="G1934" t="s">
        <v>36</v>
      </c>
      <c r="H1934">
        <v>8000</v>
      </c>
      <c r="I1934">
        <v>1</v>
      </c>
      <c r="J1934">
        <v>8000</v>
      </c>
      <c r="K1934">
        <f>+VLOOKUP(E1934,Costos!$A$1:$I$716100,9,FALSE)</f>
        <v>2.3052E-2</v>
      </c>
      <c r="L1934" t="str">
        <f t="shared" si="70"/>
        <v>231</v>
      </c>
      <c r="M1934" t="str">
        <f t="shared" si="71"/>
        <v>231016</v>
      </c>
      <c r="N1934" t="str">
        <f>IFERROR(IF(L1934="231","231",VLOOKUP(E1934,Materiales!$A$1:$G$37443,7,FALSE)),"N/A")</f>
        <v>231</v>
      </c>
    </row>
    <row r="1935" spans="1:14" x14ac:dyDescent="0.25">
      <c r="A1935">
        <v>2110020114</v>
      </c>
      <c r="B1935" t="s">
        <v>1091</v>
      </c>
      <c r="C1935">
        <v>2310160238</v>
      </c>
      <c r="D1935" t="s">
        <v>2353</v>
      </c>
      <c r="E1935">
        <v>2410090295</v>
      </c>
      <c r="F1935" t="s">
        <v>88</v>
      </c>
      <c r="G1935" t="s">
        <v>89</v>
      </c>
      <c r="H1935">
        <v>0.32800000000000001</v>
      </c>
      <c r="I1935">
        <v>2</v>
      </c>
      <c r="J1935">
        <v>8000</v>
      </c>
      <c r="K1935">
        <f>+VLOOKUP(E1935,Costos!$A$1:$I$716100,9,FALSE)</f>
        <v>18.454965999999999</v>
      </c>
      <c r="L1935" t="str">
        <f t="shared" si="70"/>
        <v>241</v>
      </c>
      <c r="M1935" t="str">
        <f t="shared" si="71"/>
        <v>241009</v>
      </c>
      <c r="N1935" t="str">
        <f>IFERROR(IF(L1935="231","231",VLOOKUP(E1935,Materiales!$A$1:$G$37443,7,FALSE)),"N/A")</f>
        <v>Masterbach</v>
      </c>
    </row>
    <row r="1936" spans="1:14" x14ac:dyDescent="0.25">
      <c r="A1936">
        <v>2110020114</v>
      </c>
      <c r="B1936" t="s">
        <v>1091</v>
      </c>
      <c r="C1936">
        <v>2310160238</v>
      </c>
      <c r="D1936" t="s">
        <v>2353</v>
      </c>
      <c r="E1936">
        <v>2410290215</v>
      </c>
      <c r="F1936" t="s">
        <v>3343</v>
      </c>
      <c r="G1936" t="s">
        <v>89</v>
      </c>
      <c r="H1936">
        <v>16.64</v>
      </c>
      <c r="I1936">
        <v>2</v>
      </c>
      <c r="J1936">
        <v>8000</v>
      </c>
      <c r="K1936">
        <f>+VLOOKUP(E1936,Costos!$A$1:$I$716100,9,FALSE)</f>
        <v>6.9057969999999997</v>
      </c>
      <c r="L1936" t="str">
        <f t="shared" si="70"/>
        <v>241</v>
      </c>
      <c r="M1936" t="str">
        <f t="shared" si="71"/>
        <v>241029</v>
      </c>
      <c r="N1936" t="str">
        <f>IFERROR(IF(L1936="231","231",VLOOKUP(E1936,Materiales!$A$1:$G$37443,7,FALSE)),"N/A")</f>
        <v>Resinas</v>
      </c>
    </row>
    <row r="1937" spans="1:14" x14ac:dyDescent="0.25">
      <c r="A1937">
        <v>2110020114</v>
      </c>
      <c r="B1937" t="s">
        <v>1091</v>
      </c>
      <c r="C1937">
        <v>2110020114</v>
      </c>
      <c r="D1937" t="s">
        <v>1091</v>
      </c>
      <c r="E1937">
        <v>2310160248</v>
      </c>
      <c r="F1937" t="s">
        <v>2363</v>
      </c>
      <c r="G1937" t="s">
        <v>36</v>
      </c>
      <c r="H1937">
        <v>8000</v>
      </c>
      <c r="I1937">
        <v>1</v>
      </c>
      <c r="J1937">
        <v>8000</v>
      </c>
      <c r="K1937">
        <f>+VLOOKUP(E1937,Costos!$A$1:$I$716100,9,FALSE)</f>
        <v>1.2859000000000001E-2</v>
      </c>
      <c r="L1937" t="str">
        <f t="shared" si="70"/>
        <v>231</v>
      </c>
      <c r="M1937" t="str">
        <f t="shared" si="71"/>
        <v>231016</v>
      </c>
      <c r="N1937" t="str">
        <f>IFERROR(IF(L1937="231","231",VLOOKUP(E1937,Materiales!$A$1:$G$37443,7,FALSE)),"N/A")</f>
        <v>231</v>
      </c>
    </row>
    <row r="1938" spans="1:14" x14ac:dyDescent="0.25">
      <c r="A1938">
        <v>2110020114</v>
      </c>
      <c r="B1938" t="s">
        <v>1091</v>
      </c>
      <c r="C1938">
        <v>2310160248</v>
      </c>
      <c r="D1938" t="s">
        <v>2363</v>
      </c>
      <c r="E1938">
        <v>2410090295</v>
      </c>
      <c r="F1938" t="s">
        <v>88</v>
      </c>
      <c r="G1938" t="s">
        <v>89</v>
      </c>
      <c r="H1938">
        <v>0.2044</v>
      </c>
      <c r="I1938">
        <v>2</v>
      </c>
      <c r="J1938">
        <v>8000</v>
      </c>
      <c r="K1938">
        <f>+VLOOKUP(E1938,Costos!$A$1:$I$716100,9,FALSE)</f>
        <v>18.454965999999999</v>
      </c>
      <c r="L1938" t="str">
        <f t="shared" si="70"/>
        <v>241</v>
      </c>
      <c r="M1938" t="str">
        <f t="shared" si="71"/>
        <v>241009</v>
      </c>
      <c r="N1938" t="str">
        <f>IFERROR(IF(L1938="231","231",VLOOKUP(E1938,Materiales!$A$1:$G$37443,7,FALSE)),"N/A")</f>
        <v>Masterbach</v>
      </c>
    </row>
    <row r="1939" spans="1:14" x14ac:dyDescent="0.25">
      <c r="A1939">
        <v>2110020114</v>
      </c>
      <c r="B1939" t="s">
        <v>1091</v>
      </c>
      <c r="C1939">
        <v>2310160248</v>
      </c>
      <c r="D1939" t="s">
        <v>2363</v>
      </c>
      <c r="E1939">
        <v>2410290626</v>
      </c>
      <c r="F1939" t="s">
        <v>92</v>
      </c>
      <c r="G1939" t="s">
        <v>89</v>
      </c>
      <c r="H1939">
        <v>10.222200000000001</v>
      </c>
      <c r="I1939">
        <v>2</v>
      </c>
      <c r="J1939">
        <v>8000</v>
      </c>
      <c r="K1939">
        <f>+VLOOKUP(E1939,Costos!$A$1:$I$716100,9,FALSE)</f>
        <v>6.3063640000000003</v>
      </c>
      <c r="L1939" t="str">
        <f t="shared" si="70"/>
        <v>241</v>
      </c>
      <c r="M1939" t="str">
        <f t="shared" si="71"/>
        <v>241029</v>
      </c>
      <c r="N1939" t="str">
        <f>IFERROR(IF(L1939="231","231",VLOOKUP(E1939,Materiales!$A$1:$G$37443,7,FALSE)),"N/A")</f>
        <v>Resinas</v>
      </c>
    </row>
    <row r="1940" spans="1:14" x14ac:dyDescent="0.25">
      <c r="A1940">
        <v>2110020114</v>
      </c>
      <c r="B1940" t="s">
        <v>1091</v>
      </c>
      <c r="C1940">
        <v>2110020114</v>
      </c>
      <c r="D1940" t="s">
        <v>1091</v>
      </c>
      <c r="E1940">
        <v>2410170037</v>
      </c>
      <c r="F1940" t="s">
        <v>3279</v>
      </c>
      <c r="G1940" t="s">
        <v>36</v>
      </c>
      <c r="H1940">
        <v>8000</v>
      </c>
      <c r="I1940">
        <v>1</v>
      </c>
      <c r="J1940">
        <v>8000</v>
      </c>
      <c r="K1940">
        <f>+VLOOKUP(E1940,Costos!$A$1:$I$716100,9,FALSE)</f>
        <v>4.2382999999999997E-2</v>
      </c>
      <c r="L1940" t="str">
        <f t="shared" si="70"/>
        <v>241</v>
      </c>
      <c r="M1940" t="str">
        <f t="shared" si="71"/>
        <v>241017</v>
      </c>
      <c r="N1940" t="str">
        <f>IFERROR(IF(L1940="231","231",VLOOKUP(E1940,Materiales!$A$1:$G$37443,7,FALSE)),"N/A")</f>
        <v>Filtros</v>
      </c>
    </row>
    <row r="1941" spans="1:14" x14ac:dyDescent="0.25">
      <c r="A1941">
        <v>2110020114</v>
      </c>
      <c r="B1941" t="s">
        <v>1091</v>
      </c>
      <c r="C1941">
        <v>2110020114</v>
      </c>
      <c r="D1941" t="s">
        <v>1091</v>
      </c>
      <c r="E1941">
        <v>2410170038</v>
      </c>
      <c r="F1941" t="s">
        <v>3280</v>
      </c>
      <c r="G1941" t="s">
        <v>36</v>
      </c>
      <c r="H1941">
        <v>8000</v>
      </c>
      <c r="I1941">
        <v>1</v>
      </c>
      <c r="J1941">
        <v>8000</v>
      </c>
      <c r="K1941">
        <f>+VLOOKUP(E1941,Costos!$A$1:$I$716100,9,FALSE)</f>
        <v>3.3688999999999997E-2</v>
      </c>
      <c r="L1941" t="str">
        <f t="shared" si="70"/>
        <v>241</v>
      </c>
      <c r="M1941" t="str">
        <f t="shared" si="71"/>
        <v>241017</v>
      </c>
      <c r="N1941" t="str">
        <f>IFERROR(IF(L1941="231","231",VLOOKUP(E1941,Materiales!$A$1:$G$37443,7,FALSE)),"N/A")</f>
        <v>Puntas</v>
      </c>
    </row>
    <row r="1942" spans="1:14" x14ac:dyDescent="0.25">
      <c r="A1942">
        <v>2110020114</v>
      </c>
      <c r="B1942" t="s">
        <v>1091</v>
      </c>
      <c r="C1942">
        <v>2110020114</v>
      </c>
      <c r="D1942" t="s">
        <v>1091</v>
      </c>
      <c r="E1942">
        <v>2320050668</v>
      </c>
      <c r="F1942" t="s">
        <v>2774</v>
      </c>
      <c r="G1942" t="s">
        <v>36</v>
      </c>
      <c r="H1942">
        <v>666.66669999999999</v>
      </c>
      <c r="I1942">
        <v>1</v>
      </c>
      <c r="J1942">
        <v>8000</v>
      </c>
      <c r="K1942">
        <f>+VLOOKUP(E1942,Costos!$A$1:$I$716100,9,FALSE)</f>
        <v>0.184338</v>
      </c>
      <c r="L1942" t="str">
        <f t="shared" si="70"/>
        <v>232</v>
      </c>
      <c r="M1942" t="str">
        <f t="shared" si="71"/>
        <v>232005</v>
      </c>
      <c r="N1942" t="str">
        <f>IFERROR(IF(L1942="231","231",VLOOKUP(E1942,Materiales!$A$1:$G$37443,7,FALSE)),"N/A")</f>
        <v>Cajitas</v>
      </c>
    </row>
    <row r="1943" spans="1:14" x14ac:dyDescent="0.25">
      <c r="A1943">
        <v>2110020114</v>
      </c>
      <c r="B1943" t="s">
        <v>1091</v>
      </c>
      <c r="C1943">
        <v>2110020114</v>
      </c>
      <c r="D1943" t="s">
        <v>1091</v>
      </c>
      <c r="E1943">
        <v>2500030097</v>
      </c>
      <c r="F1943" t="s">
        <v>3704</v>
      </c>
      <c r="G1943" t="s">
        <v>36</v>
      </c>
      <c r="H1943">
        <v>14.666700000000001</v>
      </c>
      <c r="I1943">
        <v>1</v>
      </c>
      <c r="J1943">
        <v>8000</v>
      </c>
      <c r="K1943">
        <f>+VLOOKUP(E1943,Costos!$A$1:$I$716100,9,FALSE)</f>
        <v>1.6700969999999999</v>
      </c>
      <c r="L1943" t="str">
        <f t="shared" si="70"/>
        <v>250</v>
      </c>
      <c r="M1943" t="str">
        <f t="shared" si="71"/>
        <v>250003</v>
      </c>
      <c r="N1943" t="str">
        <f>IFERROR(IF(L1943="231","231",VLOOKUP(E1943,Materiales!$A$1:$G$37443,7,FALSE)),"N/A")</f>
        <v>Cajón</v>
      </c>
    </row>
    <row r="1944" spans="1:14" x14ac:dyDescent="0.25">
      <c r="A1944">
        <v>2110020114</v>
      </c>
      <c r="B1944" t="s">
        <v>1091</v>
      </c>
      <c r="C1944">
        <v>2110020114</v>
      </c>
      <c r="D1944" t="s">
        <v>1091</v>
      </c>
      <c r="E1944">
        <v>2410170058</v>
      </c>
      <c r="F1944" t="s">
        <v>3285</v>
      </c>
      <c r="G1944" t="s">
        <v>89</v>
      </c>
      <c r="H1944">
        <v>29.333300000000001</v>
      </c>
      <c r="I1944">
        <v>1</v>
      </c>
      <c r="J1944">
        <v>8000</v>
      </c>
      <c r="K1944">
        <f>+VLOOKUP(E1944,Costos!$A$1:$I$716100,9,FALSE)</f>
        <v>29.906666999999999</v>
      </c>
      <c r="L1944" t="str">
        <f t="shared" si="70"/>
        <v>241</v>
      </c>
      <c r="M1944" t="str">
        <f t="shared" si="71"/>
        <v>241017</v>
      </c>
      <c r="N1944" t="str">
        <f>IFERROR(IF(L1944="231","231",VLOOKUP(E1944,Materiales!$A$1:$G$37443,7,FALSE)),"N/A")</f>
        <v>Tintas</v>
      </c>
    </row>
    <row r="1945" spans="1:14" x14ac:dyDescent="0.25">
      <c r="A1945">
        <v>2110020115</v>
      </c>
      <c r="B1945" t="s">
        <v>1092</v>
      </c>
      <c r="C1945">
        <v>2110020115</v>
      </c>
      <c r="D1945" t="s">
        <v>1092</v>
      </c>
      <c r="E1945">
        <v>2310090253</v>
      </c>
      <c r="F1945" t="s">
        <v>2257</v>
      </c>
      <c r="G1945" t="s">
        <v>36</v>
      </c>
      <c r="H1945">
        <v>8000</v>
      </c>
      <c r="I1945">
        <v>1</v>
      </c>
      <c r="J1945">
        <v>8000</v>
      </c>
      <c r="K1945">
        <f>+VLOOKUP(E1945,Costos!$A$1:$I$716100,9,FALSE)</f>
        <v>9.0639999999999998E-2</v>
      </c>
      <c r="L1945" t="str">
        <f t="shared" si="70"/>
        <v>231</v>
      </c>
      <c r="M1945" t="str">
        <f t="shared" si="71"/>
        <v>231009</v>
      </c>
      <c r="N1945" t="str">
        <f>IFERROR(IF(L1945="231","231",VLOOKUP(E1945,Materiales!$A$1:$G$37443,7,FALSE)),"N/A")</f>
        <v>231</v>
      </c>
    </row>
    <row r="1946" spans="1:14" x14ac:dyDescent="0.25">
      <c r="A1946">
        <v>2110020115</v>
      </c>
      <c r="B1946" t="s">
        <v>1092</v>
      </c>
      <c r="C1946">
        <v>2310090253</v>
      </c>
      <c r="D1946" t="s">
        <v>2257</v>
      </c>
      <c r="E1946">
        <v>2310090458</v>
      </c>
      <c r="F1946" t="s">
        <v>2275</v>
      </c>
      <c r="G1946" t="s">
        <v>36</v>
      </c>
      <c r="H1946">
        <v>8000</v>
      </c>
      <c r="I1946">
        <v>2</v>
      </c>
      <c r="J1946">
        <v>8000</v>
      </c>
      <c r="K1946">
        <f>+VLOOKUP(E1946,Costos!$A$1:$I$716100,9,FALSE)</f>
        <v>4.0030000000000003E-2</v>
      </c>
      <c r="L1946" t="str">
        <f t="shared" si="70"/>
        <v>231</v>
      </c>
      <c r="M1946" t="str">
        <f t="shared" si="71"/>
        <v>231009</v>
      </c>
      <c r="N1946" t="str">
        <f>IFERROR(IF(L1946="231","231",VLOOKUP(E1946,Materiales!$A$1:$G$37443,7,FALSE)),"N/A")</f>
        <v>231</v>
      </c>
    </row>
    <row r="1947" spans="1:14" x14ac:dyDescent="0.25">
      <c r="A1947">
        <v>2110020115</v>
      </c>
      <c r="B1947" t="s">
        <v>1092</v>
      </c>
      <c r="C1947">
        <v>2310090458</v>
      </c>
      <c r="D1947" t="s">
        <v>2275</v>
      </c>
      <c r="E1947">
        <v>2410090310</v>
      </c>
      <c r="F1947" t="s">
        <v>99</v>
      </c>
      <c r="G1947" t="s">
        <v>89</v>
      </c>
      <c r="H1947">
        <v>0.48</v>
      </c>
      <c r="I1947">
        <v>3</v>
      </c>
      <c r="J1947">
        <v>8000</v>
      </c>
      <c r="K1947">
        <f>+VLOOKUP(E1947,Costos!$A$1:$I$716100,9,FALSE)</f>
        <v>8.8844949999999994</v>
      </c>
      <c r="L1947" t="str">
        <f t="shared" si="70"/>
        <v>241</v>
      </c>
      <c r="M1947" t="str">
        <f t="shared" si="71"/>
        <v>241009</v>
      </c>
      <c r="N1947" t="str">
        <f>IFERROR(IF(L1947="231","231",VLOOKUP(E1947,Materiales!$A$1:$G$37443,7,FALSE)),"N/A")</f>
        <v>Masterbach</v>
      </c>
    </row>
    <row r="1948" spans="1:14" x14ac:dyDescent="0.25">
      <c r="A1948">
        <v>2110020115</v>
      </c>
      <c r="B1948" t="s">
        <v>1092</v>
      </c>
      <c r="C1948">
        <v>2310090458</v>
      </c>
      <c r="D1948" t="s">
        <v>2275</v>
      </c>
      <c r="E1948">
        <v>2410290142</v>
      </c>
      <c r="F1948" t="s">
        <v>3337</v>
      </c>
      <c r="G1948" t="s">
        <v>89</v>
      </c>
      <c r="H1948">
        <v>40</v>
      </c>
      <c r="I1948">
        <v>3</v>
      </c>
      <c r="J1948">
        <v>8000</v>
      </c>
      <c r="K1948">
        <f>+VLOOKUP(E1948,Costos!$A$1:$I$716100,9,FALSE)</f>
        <v>6.1459729999999997</v>
      </c>
      <c r="L1948" t="str">
        <f t="shared" si="70"/>
        <v>241</v>
      </c>
      <c r="M1948" t="str">
        <f t="shared" si="71"/>
        <v>241029</v>
      </c>
      <c r="N1948" t="str">
        <f>IFERROR(IF(L1948="231","231",VLOOKUP(E1948,Materiales!$A$1:$G$37443,7,FALSE)),"N/A")</f>
        <v>Resinas</v>
      </c>
    </row>
    <row r="1949" spans="1:14" x14ac:dyDescent="0.25">
      <c r="A1949">
        <v>2110020115</v>
      </c>
      <c r="B1949" t="s">
        <v>1092</v>
      </c>
      <c r="C1949">
        <v>2310090253</v>
      </c>
      <c r="D1949" t="s">
        <v>2257</v>
      </c>
      <c r="E1949">
        <v>2410170091</v>
      </c>
      <c r="F1949" t="s">
        <v>3286</v>
      </c>
      <c r="G1949" t="s">
        <v>36</v>
      </c>
      <c r="H1949">
        <v>8000</v>
      </c>
      <c r="I1949">
        <v>2</v>
      </c>
      <c r="J1949">
        <v>8000</v>
      </c>
      <c r="K1949">
        <f>+VLOOKUP(E1949,Costos!$A$1:$I$716100,9,FALSE)</f>
        <v>2.5811000000000001E-2</v>
      </c>
      <c r="L1949" t="str">
        <f t="shared" si="70"/>
        <v>241</v>
      </c>
      <c r="M1949" t="str">
        <f t="shared" si="71"/>
        <v>241017</v>
      </c>
      <c r="N1949" t="str">
        <f>IFERROR(IF(L1949="231","231",VLOOKUP(E1949,Materiales!$A$1:$G$37443,7,FALSE)),"N/A")</f>
        <v>Film</v>
      </c>
    </row>
    <row r="1950" spans="1:14" x14ac:dyDescent="0.25">
      <c r="A1950">
        <v>2110020115</v>
      </c>
      <c r="B1950" t="s">
        <v>1092</v>
      </c>
      <c r="C1950">
        <v>2110020115</v>
      </c>
      <c r="D1950" t="s">
        <v>1092</v>
      </c>
      <c r="E1950">
        <v>2310160239</v>
      </c>
      <c r="F1950" t="s">
        <v>2354</v>
      </c>
      <c r="G1950" t="s">
        <v>36</v>
      </c>
      <c r="H1950">
        <v>8000</v>
      </c>
      <c r="I1950">
        <v>1</v>
      </c>
      <c r="J1950">
        <v>8000</v>
      </c>
      <c r="K1950">
        <f>+VLOOKUP(E1950,Costos!$A$1:$I$716100,9,FALSE)</f>
        <v>2.836E-2</v>
      </c>
      <c r="L1950" t="str">
        <f t="shared" si="70"/>
        <v>231</v>
      </c>
      <c r="M1950" t="str">
        <f t="shared" si="71"/>
        <v>231016</v>
      </c>
      <c r="N1950" t="str">
        <f>IFERROR(IF(L1950="231","231",VLOOKUP(E1950,Materiales!$A$1:$G$37443,7,FALSE)),"N/A")</f>
        <v>231</v>
      </c>
    </row>
    <row r="1951" spans="1:14" x14ac:dyDescent="0.25">
      <c r="A1951">
        <v>2110020115</v>
      </c>
      <c r="B1951" t="s">
        <v>1092</v>
      </c>
      <c r="C1951">
        <v>2310160239</v>
      </c>
      <c r="D1951" t="s">
        <v>2354</v>
      </c>
      <c r="E1951">
        <v>2410090310</v>
      </c>
      <c r="F1951" t="s">
        <v>99</v>
      </c>
      <c r="G1951" t="s">
        <v>89</v>
      </c>
      <c r="H1951">
        <v>0.1968</v>
      </c>
      <c r="I1951">
        <v>2</v>
      </c>
      <c r="J1951">
        <v>8000</v>
      </c>
      <c r="K1951">
        <f>+VLOOKUP(E1951,Costos!$A$1:$I$716100,9,FALSE)</f>
        <v>8.8844949999999994</v>
      </c>
      <c r="L1951" t="str">
        <f t="shared" si="70"/>
        <v>241</v>
      </c>
      <c r="M1951" t="str">
        <f t="shared" si="71"/>
        <v>241009</v>
      </c>
      <c r="N1951" t="str">
        <f>IFERROR(IF(L1951="231","231",VLOOKUP(E1951,Materiales!$A$1:$G$37443,7,FALSE)),"N/A")</f>
        <v>Masterbach</v>
      </c>
    </row>
    <row r="1952" spans="1:14" x14ac:dyDescent="0.25">
      <c r="A1952">
        <v>2110020115</v>
      </c>
      <c r="B1952" t="s">
        <v>1092</v>
      </c>
      <c r="C1952">
        <v>2310160239</v>
      </c>
      <c r="D1952" t="s">
        <v>2354</v>
      </c>
      <c r="E1952">
        <v>2410290215</v>
      </c>
      <c r="F1952" t="s">
        <v>3343</v>
      </c>
      <c r="G1952" t="s">
        <v>89</v>
      </c>
      <c r="H1952">
        <v>16.64</v>
      </c>
      <c r="I1952">
        <v>2</v>
      </c>
      <c r="J1952">
        <v>8000</v>
      </c>
      <c r="K1952">
        <f>+VLOOKUP(E1952,Costos!$A$1:$I$716100,9,FALSE)</f>
        <v>6.9057969999999997</v>
      </c>
      <c r="L1952" t="str">
        <f t="shared" si="70"/>
        <v>241</v>
      </c>
      <c r="M1952" t="str">
        <f t="shared" si="71"/>
        <v>241029</v>
      </c>
      <c r="N1952" t="str">
        <f>IFERROR(IF(L1952="231","231",VLOOKUP(E1952,Materiales!$A$1:$G$37443,7,FALSE)),"N/A")</f>
        <v>Resinas</v>
      </c>
    </row>
    <row r="1953" spans="1:14" x14ac:dyDescent="0.25">
      <c r="A1953">
        <v>2110020115</v>
      </c>
      <c r="B1953" t="s">
        <v>1092</v>
      </c>
      <c r="C1953">
        <v>2110020115</v>
      </c>
      <c r="D1953" t="s">
        <v>1092</v>
      </c>
      <c r="E1953">
        <v>2310160249</v>
      </c>
      <c r="F1953" t="s">
        <v>2364</v>
      </c>
      <c r="G1953" t="s">
        <v>36</v>
      </c>
      <c r="H1953">
        <v>8000</v>
      </c>
      <c r="I1953">
        <v>1</v>
      </c>
      <c r="J1953">
        <v>8000</v>
      </c>
      <c r="K1953">
        <f>+VLOOKUP(E1953,Costos!$A$1:$I$716100,9,FALSE)</f>
        <v>1.137E-2</v>
      </c>
      <c r="L1953" t="str">
        <f t="shared" si="70"/>
        <v>231</v>
      </c>
      <c r="M1953" t="str">
        <f t="shared" si="71"/>
        <v>231016</v>
      </c>
      <c r="N1953" t="str">
        <f>IFERROR(IF(L1953="231","231",VLOOKUP(E1953,Materiales!$A$1:$G$37443,7,FALSE)),"N/A")</f>
        <v>231</v>
      </c>
    </row>
    <row r="1954" spans="1:14" x14ac:dyDescent="0.25">
      <c r="A1954">
        <v>2110020115</v>
      </c>
      <c r="B1954" t="s">
        <v>1092</v>
      </c>
      <c r="C1954">
        <v>2310160249</v>
      </c>
      <c r="D1954" t="s">
        <v>2364</v>
      </c>
      <c r="E1954">
        <v>2410090310</v>
      </c>
      <c r="F1954" t="s">
        <v>99</v>
      </c>
      <c r="G1954" t="s">
        <v>89</v>
      </c>
      <c r="H1954">
        <v>0.1227</v>
      </c>
      <c r="I1954">
        <v>2</v>
      </c>
      <c r="J1954">
        <v>8000</v>
      </c>
      <c r="K1954">
        <f>+VLOOKUP(E1954,Costos!$A$1:$I$716100,9,FALSE)</f>
        <v>8.8844949999999994</v>
      </c>
      <c r="L1954" t="str">
        <f t="shared" ref="L1954:L2017" si="72">+LEFT(E1954,3)</f>
        <v>241</v>
      </c>
      <c r="M1954" t="str">
        <f t="shared" ref="M1954:M2017" si="73">+LEFT(E1954,6)</f>
        <v>241009</v>
      </c>
      <c r="N1954" t="str">
        <f>IFERROR(IF(L1954="231","231",VLOOKUP(E1954,Materiales!$A$1:$G$37443,7,FALSE)),"N/A")</f>
        <v>Masterbach</v>
      </c>
    </row>
    <row r="1955" spans="1:14" x14ac:dyDescent="0.25">
      <c r="A1955">
        <v>2110020115</v>
      </c>
      <c r="B1955" t="s">
        <v>1092</v>
      </c>
      <c r="C1955">
        <v>2310160249</v>
      </c>
      <c r="D1955" t="s">
        <v>2364</v>
      </c>
      <c r="E1955">
        <v>2410290626</v>
      </c>
      <c r="F1955" t="s">
        <v>92</v>
      </c>
      <c r="G1955" t="s">
        <v>89</v>
      </c>
      <c r="H1955">
        <v>10.222200000000001</v>
      </c>
      <c r="I1955">
        <v>2</v>
      </c>
      <c r="J1955">
        <v>8000</v>
      </c>
      <c r="K1955">
        <f>+VLOOKUP(E1955,Costos!$A$1:$I$716100,9,FALSE)</f>
        <v>6.3063640000000003</v>
      </c>
      <c r="L1955" t="str">
        <f t="shared" si="72"/>
        <v>241</v>
      </c>
      <c r="M1955" t="str">
        <f t="shared" si="73"/>
        <v>241029</v>
      </c>
      <c r="N1955" t="str">
        <f>IFERROR(IF(L1955="231","231",VLOOKUP(E1955,Materiales!$A$1:$G$37443,7,FALSE)),"N/A")</f>
        <v>Resinas</v>
      </c>
    </row>
    <row r="1956" spans="1:14" x14ac:dyDescent="0.25">
      <c r="A1956">
        <v>2110020115</v>
      </c>
      <c r="B1956" t="s">
        <v>1092</v>
      </c>
      <c r="C1956">
        <v>2110020115</v>
      </c>
      <c r="D1956" t="s">
        <v>1092</v>
      </c>
      <c r="E1956">
        <v>2410170037</v>
      </c>
      <c r="F1956" t="s">
        <v>3279</v>
      </c>
      <c r="G1956" t="s">
        <v>36</v>
      </c>
      <c r="H1956">
        <v>8000</v>
      </c>
      <c r="I1956">
        <v>1</v>
      </c>
      <c r="J1956">
        <v>8000</v>
      </c>
      <c r="K1956">
        <f>+VLOOKUP(E1956,Costos!$A$1:$I$716100,9,FALSE)</f>
        <v>4.2382999999999997E-2</v>
      </c>
      <c r="L1956" t="str">
        <f t="shared" si="72"/>
        <v>241</v>
      </c>
      <c r="M1956" t="str">
        <f t="shared" si="73"/>
        <v>241017</v>
      </c>
      <c r="N1956" t="str">
        <f>IFERROR(IF(L1956="231","231",VLOOKUP(E1956,Materiales!$A$1:$G$37443,7,FALSE)),"N/A")</f>
        <v>Filtros</v>
      </c>
    </row>
    <row r="1957" spans="1:14" x14ac:dyDescent="0.25">
      <c r="A1957">
        <v>2110020115</v>
      </c>
      <c r="B1957" t="s">
        <v>1092</v>
      </c>
      <c r="C1957">
        <v>2110020115</v>
      </c>
      <c r="D1957" t="s">
        <v>1092</v>
      </c>
      <c r="E1957">
        <v>2410170038</v>
      </c>
      <c r="F1957" t="s">
        <v>3280</v>
      </c>
      <c r="G1957" t="s">
        <v>36</v>
      </c>
      <c r="H1957">
        <v>8000</v>
      </c>
      <c r="I1957">
        <v>1</v>
      </c>
      <c r="J1957">
        <v>8000</v>
      </c>
      <c r="K1957">
        <f>+VLOOKUP(E1957,Costos!$A$1:$I$716100,9,FALSE)</f>
        <v>3.3688999999999997E-2</v>
      </c>
      <c r="L1957" t="str">
        <f t="shared" si="72"/>
        <v>241</v>
      </c>
      <c r="M1957" t="str">
        <f t="shared" si="73"/>
        <v>241017</v>
      </c>
      <c r="N1957" t="str">
        <f>IFERROR(IF(L1957="231","231",VLOOKUP(E1957,Materiales!$A$1:$G$37443,7,FALSE)),"N/A")</f>
        <v>Puntas</v>
      </c>
    </row>
    <row r="1958" spans="1:14" x14ac:dyDescent="0.25">
      <c r="A1958">
        <v>2110020115</v>
      </c>
      <c r="B1958" t="s">
        <v>1092</v>
      </c>
      <c r="C1958">
        <v>2110020115</v>
      </c>
      <c r="D1958" t="s">
        <v>1092</v>
      </c>
      <c r="E1958">
        <v>2320050668</v>
      </c>
      <c r="F1958" t="s">
        <v>2774</v>
      </c>
      <c r="G1958" t="s">
        <v>36</v>
      </c>
      <c r="H1958">
        <v>666.66669999999999</v>
      </c>
      <c r="I1958">
        <v>1</v>
      </c>
      <c r="J1958">
        <v>8000</v>
      </c>
      <c r="K1958">
        <f>+VLOOKUP(E1958,Costos!$A$1:$I$716100,9,FALSE)</f>
        <v>0.184338</v>
      </c>
      <c r="L1958" t="str">
        <f t="shared" si="72"/>
        <v>232</v>
      </c>
      <c r="M1958" t="str">
        <f t="shared" si="73"/>
        <v>232005</v>
      </c>
      <c r="N1958" t="str">
        <f>IFERROR(IF(L1958="231","231",VLOOKUP(E1958,Materiales!$A$1:$G$37443,7,FALSE)),"N/A")</f>
        <v>Cajitas</v>
      </c>
    </row>
    <row r="1959" spans="1:14" x14ac:dyDescent="0.25">
      <c r="A1959">
        <v>2110020115</v>
      </c>
      <c r="B1959" t="s">
        <v>1092</v>
      </c>
      <c r="C1959">
        <v>2110020115</v>
      </c>
      <c r="D1959" t="s">
        <v>1092</v>
      </c>
      <c r="E1959">
        <v>2500030097</v>
      </c>
      <c r="F1959" t="s">
        <v>3704</v>
      </c>
      <c r="G1959" t="s">
        <v>36</v>
      </c>
      <c r="H1959">
        <v>14.666700000000001</v>
      </c>
      <c r="I1959">
        <v>1</v>
      </c>
      <c r="J1959">
        <v>8000</v>
      </c>
      <c r="K1959">
        <f>+VLOOKUP(E1959,Costos!$A$1:$I$716100,9,FALSE)</f>
        <v>1.6700969999999999</v>
      </c>
      <c r="L1959" t="str">
        <f t="shared" si="72"/>
        <v>250</v>
      </c>
      <c r="M1959" t="str">
        <f t="shared" si="73"/>
        <v>250003</v>
      </c>
      <c r="N1959" t="str">
        <f>IFERROR(IF(L1959="231","231",VLOOKUP(E1959,Materiales!$A$1:$G$37443,7,FALSE)),"N/A")</f>
        <v>Cajón</v>
      </c>
    </row>
    <row r="1960" spans="1:14" x14ac:dyDescent="0.25">
      <c r="A1960">
        <v>2110020115</v>
      </c>
      <c r="B1960" t="s">
        <v>1092</v>
      </c>
      <c r="C1960">
        <v>2110020115</v>
      </c>
      <c r="D1960" t="s">
        <v>1092</v>
      </c>
      <c r="E1960">
        <v>2410170057</v>
      </c>
      <c r="F1960" t="s">
        <v>3284</v>
      </c>
      <c r="G1960" t="s">
        <v>89</v>
      </c>
      <c r="H1960">
        <v>29.333300000000001</v>
      </c>
      <c r="I1960">
        <v>1</v>
      </c>
      <c r="J1960">
        <v>8000</v>
      </c>
      <c r="K1960">
        <f>+VLOOKUP(E1960,Costos!$A$1:$I$716100,9,FALSE)</f>
        <v>38.073779999999999</v>
      </c>
      <c r="L1960" t="str">
        <f t="shared" si="72"/>
        <v>241</v>
      </c>
      <c r="M1960" t="str">
        <f t="shared" si="73"/>
        <v>241017</v>
      </c>
      <c r="N1960" t="str">
        <f>IFERROR(IF(L1960="231","231",VLOOKUP(E1960,Materiales!$A$1:$G$37443,7,FALSE)),"N/A")</f>
        <v>Tintas</v>
      </c>
    </row>
    <row r="1961" spans="1:14" x14ac:dyDescent="0.25">
      <c r="A1961">
        <v>2110020116</v>
      </c>
      <c r="B1961" t="s">
        <v>1093</v>
      </c>
      <c r="C1961">
        <v>2110020116</v>
      </c>
      <c r="D1961" t="s">
        <v>1093</v>
      </c>
      <c r="E1961">
        <v>2310090253</v>
      </c>
      <c r="F1961" t="s">
        <v>2257</v>
      </c>
      <c r="G1961" t="s">
        <v>36</v>
      </c>
      <c r="H1961">
        <v>8000</v>
      </c>
      <c r="I1961">
        <v>1</v>
      </c>
      <c r="J1961">
        <v>8000</v>
      </c>
      <c r="K1961">
        <f>+VLOOKUP(E1961,Costos!$A$1:$I$716100,9,FALSE)</f>
        <v>9.0639999999999998E-2</v>
      </c>
      <c r="L1961" t="str">
        <f t="shared" si="72"/>
        <v>231</v>
      </c>
      <c r="M1961" t="str">
        <f t="shared" si="73"/>
        <v>231009</v>
      </c>
      <c r="N1961" t="str">
        <f>IFERROR(IF(L1961="231","231",VLOOKUP(E1961,Materiales!$A$1:$G$37443,7,FALSE)),"N/A")</f>
        <v>231</v>
      </c>
    </row>
    <row r="1962" spans="1:14" x14ac:dyDescent="0.25">
      <c r="A1962">
        <v>2110020116</v>
      </c>
      <c r="B1962" t="s">
        <v>1093</v>
      </c>
      <c r="C1962">
        <v>2310090253</v>
      </c>
      <c r="D1962" t="s">
        <v>2257</v>
      </c>
      <c r="E1962">
        <v>2310090458</v>
      </c>
      <c r="F1962" t="s">
        <v>2275</v>
      </c>
      <c r="G1962" t="s">
        <v>36</v>
      </c>
      <c r="H1962">
        <v>8000</v>
      </c>
      <c r="I1962">
        <v>2</v>
      </c>
      <c r="J1962">
        <v>8000</v>
      </c>
      <c r="K1962">
        <f>+VLOOKUP(E1962,Costos!$A$1:$I$716100,9,FALSE)</f>
        <v>4.0030000000000003E-2</v>
      </c>
      <c r="L1962" t="str">
        <f t="shared" si="72"/>
        <v>231</v>
      </c>
      <c r="M1962" t="str">
        <f t="shared" si="73"/>
        <v>231009</v>
      </c>
      <c r="N1962" t="str">
        <f>IFERROR(IF(L1962="231","231",VLOOKUP(E1962,Materiales!$A$1:$G$37443,7,FALSE)),"N/A")</f>
        <v>231</v>
      </c>
    </row>
    <row r="1963" spans="1:14" x14ac:dyDescent="0.25">
      <c r="A1963">
        <v>2110020116</v>
      </c>
      <c r="B1963" t="s">
        <v>1093</v>
      </c>
      <c r="C1963">
        <v>2310090458</v>
      </c>
      <c r="D1963" t="s">
        <v>2275</v>
      </c>
      <c r="E1963">
        <v>2410090310</v>
      </c>
      <c r="F1963" t="s">
        <v>99</v>
      </c>
      <c r="G1963" t="s">
        <v>89</v>
      </c>
      <c r="H1963">
        <v>0.48</v>
      </c>
      <c r="I1963">
        <v>3</v>
      </c>
      <c r="J1963">
        <v>8000</v>
      </c>
      <c r="K1963">
        <f>+VLOOKUP(E1963,Costos!$A$1:$I$716100,9,FALSE)</f>
        <v>8.8844949999999994</v>
      </c>
      <c r="L1963" t="str">
        <f t="shared" si="72"/>
        <v>241</v>
      </c>
      <c r="M1963" t="str">
        <f t="shared" si="73"/>
        <v>241009</v>
      </c>
      <c r="N1963" t="str">
        <f>IFERROR(IF(L1963="231","231",VLOOKUP(E1963,Materiales!$A$1:$G$37443,7,FALSE)),"N/A")</f>
        <v>Masterbach</v>
      </c>
    </row>
    <row r="1964" spans="1:14" x14ac:dyDescent="0.25">
      <c r="A1964">
        <v>2110020116</v>
      </c>
      <c r="B1964" t="s">
        <v>1093</v>
      </c>
      <c r="C1964">
        <v>2310090458</v>
      </c>
      <c r="D1964" t="s">
        <v>2275</v>
      </c>
      <c r="E1964">
        <v>2410290142</v>
      </c>
      <c r="F1964" t="s">
        <v>3337</v>
      </c>
      <c r="G1964" t="s">
        <v>89</v>
      </c>
      <c r="H1964">
        <v>40</v>
      </c>
      <c r="I1964">
        <v>3</v>
      </c>
      <c r="J1964">
        <v>8000</v>
      </c>
      <c r="K1964">
        <f>+VLOOKUP(E1964,Costos!$A$1:$I$716100,9,FALSE)</f>
        <v>6.1459729999999997</v>
      </c>
      <c r="L1964" t="str">
        <f t="shared" si="72"/>
        <v>241</v>
      </c>
      <c r="M1964" t="str">
        <f t="shared" si="73"/>
        <v>241029</v>
      </c>
      <c r="N1964" t="str">
        <f>IFERROR(IF(L1964="231","231",VLOOKUP(E1964,Materiales!$A$1:$G$37443,7,FALSE)),"N/A")</f>
        <v>Resinas</v>
      </c>
    </row>
    <row r="1965" spans="1:14" x14ac:dyDescent="0.25">
      <c r="A1965">
        <v>2110020116</v>
      </c>
      <c r="B1965" t="s">
        <v>1093</v>
      </c>
      <c r="C1965">
        <v>2310090253</v>
      </c>
      <c r="D1965" t="s">
        <v>2257</v>
      </c>
      <c r="E1965">
        <v>2410170091</v>
      </c>
      <c r="F1965" t="s">
        <v>3286</v>
      </c>
      <c r="G1965" t="s">
        <v>36</v>
      </c>
      <c r="H1965">
        <v>8000</v>
      </c>
      <c r="I1965">
        <v>2</v>
      </c>
      <c r="J1965">
        <v>8000</v>
      </c>
      <c r="K1965">
        <f>+VLOOKUP(E1965,Costos!$A$1:$I$716100,9,FALSE)</f>
        <v>2.5811000000000001E-2</v>
      </c>
      <c r="L1965" t="str">
        <f t="shared" si="72"/>
        <v>241</v>
      </c>
      <c r="M1965" t="str">
        <f t="shared" si="73"/>
        <v>241017</v>
      </c>
      <c r="N1965" t="str">
        <f>IFERROR(IF(L1965="231","231",VLOOKUP(E1965,Materiales!$A$1:$G$37443,7,FALSE)),"N/A")</f>
        <v>Film</v>
      </c>
    </row>
    <row r="1966" spans="1:14" x14ac:dyDescent="0.25">
      <c r="A1966">
        <v>2110020116</v>
      </c>
      <c r="B1966" t="s">
        <v>1093</v>
      </c>
      <c r="C1966">
        <v>2110020116</v>
      </c>
      <c r="D1966" t="s">
        <v>1093</v>
      </c>
      <c r="E1966">
        <v>2310160240</v>
      </c>
      <c r="F1966" t="s">
        <v>2355</v>
      </c>
      <c r="G1966" t="s">
        <v>36</v>
      </c>
      <c r="H1966">
        <v>8000</v>
      </c>
      <c r="I1966">
        <v>1</v>
      </c>
      <c r="J1966">
        <v>8000</v>
      </c>
      <c r="K1966">
        <f>+VLOOKUP(E1966,Costos!$A$1:$I$716100,9,FALSE)</f>
        <v>2.5503999999999999E-2</v>
      </c>
      <c r="L1966" t="str">
        <f t="shared" si="72"/>
        <v>231</v>
      </c>
      <c r="M1966" t="str">
        <f t="shared" si="73"/>
        <v>231016</v>
      </c>
      <c r="N1966" t="str">
        <f>IFERROR(IF(L1966="231","231",VLOOKUP(E1966,Materiales!$A$1:$G$37443,7,FALSE)),"N/A")</f>
        <v>231</v>
      </c>
    </row>
    <row r="1967" spans="1:14" x14ac:dyDescent="0.25">
      <c r="A1967">
        <v>2110020116</v>
      </c>
      <c r="B1967" t="s">
        <v>1093</v>
      </c>
      <c r="C1967">
        <v>2310160240</v>
      </c>
      <c r="D1967" t="s">
        <v>2355</v>
      </c>
      <c r="E1967">
        <v>2410090294</v>
      </c>
      <c r="F1967" t="s">
        <v>101</v>
      </c>
      <c r="G1967" t="s">
        <v>89</v>
      </c>
      <c r="H1967">
        <v>0.32800000000000001</v>
      </c>
      <c r="I1967">
        <v>2</v>
      </c>
      <c r="J1967">
        <v>8000</v>
      </c>
      <c r="K1967">
        <f>+VLOOKUP(E1967,Costos!$A$1:$I$716100,9,FALSE)</f>
        <v>21.1996</v>
      </c>
      <c r="L1967" t="str">
        <f t="shared" si="72"/>
        <v>241</v>
      </c>
      <c r="M1967" t="str">
        <f t="shared" si="73"/>
        <v>241009</v>
      </c>
      <c r="N1967" t="str">
        <f>IFERROR(IF(L1967="231","231",VLOOKUP(E1967,Materiales!$A$1:$G$37443,7,FALSE)),"N/A")</f>
        <v>Masterbach</v>
      </c>
    </row>
    <row r="1968" spans="1:14" x14ac:dyDescent="0.25">
      <c r="A1968">
        <v>2110020116</v>
      </c>
      <c r="B1968" t="s">
        <v>1093</v>
      </c>
      <c r="C1968">
        <v>2310160240</v>
      </c>
      <c r="D1968" t="s">
        <v>2355</v>
      </c>
      <c r="E1968">
        <v>2410290215</v>
      </c>
      <c r="F1968" t="s">
        <v>3343</v>
      </c>
      <c r="G1968" t="s">
        <v>89</v>
      </c>
      <c r="H1968">
        <v>16.64</v>
      </c>
      <c r="I1968">
        <v>2</v>
      </c>
      <c r="J1968">
        <v>8000</v>
      </c>
      <c r="K1968">
        <f>+VLOOKUP(E1968,Costos!$A$1:$I$716100,9,FALSE)</f>
        <v>6.9057969999999997</v>
      </c>
      <c r="L1968" t="str">
        <f t="shared" si="72"/>
        <v>241</v>
      </c>
      <c r="M1968" t="str">
        <f t="shared" si="73"/>
        <v>241029</v>
      </c>
      <c r="N1968" t="str">
        <f>IFERROR(IF(L1968="231","231",VLOOKUP(E1968,Materiales!$A$1:$G$37443,7,FALSE)),"N/A")</f>
        <v>Resinas</v>
      </c>
    </row>
    <row r="1969" spans="1:14" x14ac:dyDescent="0.25">
      <c r="A1969">
        <v>2110020116</v>
      </c>
      <c r="B1969" t="s">
        <v>1093</v>
      </c>
      <c r="C1969">
        <v>2110020116</v>
      </c>
      <c r="D1969" t="s">
        <v>1093</v>
      </c>
      <c r="E1969">
        <v>2310160250</v>
      </c>
      <c r="F1969" t="s">
        <v>2365</v>
      </c>
      <c r="G1969" t="s">
        <v>36</v>
      </c>
      <c r="H1969">
        <v>8000</v>
      </c>
      <c r="I1969">
        <v>1</v>
      </c>
      <c r="J1969">
        <v>8000</v>
      </c>
      <c r="K1969">
        <f>+VLOOKUP(E1969,Costos!$A$1:$I$716100,9,FALSE)</f>
        <v>1.4182999999999999E-2</v>
      </c>
      <c r="L1969" t="str">
        <f t="shared" si="72"/>
        <v>231</v>
      </c>
      <c r="M1969" t="str">
        <f t="shared" si="73"/>
        <v>231016</v>
      </c>
      <c r="N1969" t="str">
        <f>IFERROR(IF(L1969="231","231",VLOOKUP(E1969,Materiales!$A$1:$G$37443,7,FALSE)),"N/A")</f>
        <v>231</v>
      </c>
    </row>
    <row r="1970" spans="1:14" x14ac:dyDescent="0.25">
      <c r="A1970">
        <v>2110020116</v>
      </c>
      <c r="B1970" t="s">
        <v>1093</v>
      </c>
      <c r="C1970">
        <v>2310160250</v>
      </c>
      <c r="D1970" t="s">
        <v>2365</v>
      </c>
      <c r="E1970">
        <v>2410090294</v>
      </c>
      <c r="F1970" t="s">
        <v>101</v>
      </c>
      <c r="G1970" t="s">
        <v>89</v>
      </c>
      <c r="H1970">
        <v>0.2044</v>
      </c>
      <c r="I1970">
        <v>2</v>
      </c>
      <c r="J1970">
        <v>8000</v>
      </c>
      <c r="K1970">
        <f>+VLOOKUP(E1970,Costos!$A$1:$I$716100,9,FALSE)</f>
        <v>21.1996</v>
      </c>
      <c r="L1970" t="str">
        <f t="shared" si="72"/>
        <v>241</v>
      </c>
      <c r="M1970" t="str">
        <f t="shared" si="73"/>
        <v>241009</v>
      </c>
      <c r="N1970" t="str">
        <f>IFERROR(IF(L1970="231","231",VLOOKUP(E1970,Materiales!$A$1:$G$37443,7,FALSE)),"N/A")</f>
        <v>Masterbach</v>
      </c>
    </row>
    <row r="1971" spans="1:14" x14ac:dyDescent="0.25">
      <c r="A1971">
        <v>2110020116</v>
      </c>
      <c r="B1971" t="s">
        <v>1093</v>
      </c>
      <c r="C1971">
        <v>2310160250</v>
      </c>
      <c r="D1971" t="s">
        <v>2365</v>
      </c>
      <c r="E1971">
        <v>2410290626</v>
      </c>
      <c r="F1971" t="s">
        <v>92</v>
      </c>
      <c r="G1971" t="s">
        <v>89</v>
      </c>
      <c r="H1971">
        <v>10.222200000000001</v>
      </c>
      <c r="I1971">
        <v>2</v>
      </c>
      <c r="J1971">
        <v>8000</v>
      </c>
      <c r="K1971">
        <f>+VLOOKUP(E1971,Costos!$A$1:$I$716100,9,FALSE)</f>
        <v>6.3063640000000003</v>
      </c>
      <c r="L1971" t="str">
        <f t="shared" si="72"/>
        <v>241</v>
      </c>
      <c r="M1971" t="str">
        <f t="shared" si="73"/>
        <v>241029</v>
      </c>
      <c r="N1971" t="str">
        <f>IFERROR(IF(L1971="231","231",VLOOKUP(E1971,Materiales!$A$1:$G$37443,7,FALSE)),"N/A")</f>
        <v>Resinas</v>
      </c>
    </row>
    <row r="1972" spans="1:14" x14ac:dyDescent="0.25">
      <c r="A1972">
        <v>2110020116</v>
      </c>
      <c r="B1972" t="s">
        <v>1093</v>
      </c>
      <c r="C1972">
        <v>2110020116</v>
      </c>
      <c r="D1972" t="s">
        <v>1093</v>
      </c>
      <c r="E1972">
        <v>2410170037</v>
      </c>
      <c r="F1972" t="s">
        <v>3279</v>
      </c>
      <c r="G1972" t="s">
        <v>36</v>
      </c>
      <c r="H1972">
        <v>8000</v>
      </c>
      <c r="I1972">
        <v>1</v>
      </c>
      <c r="J1972">
        <v>8000</v>
      </c>
      <c r="K1972">
        <f>+VLOOKUP(E1972,Costos!$A$1:$I$716100,9,FALSE)</f>
        <v>4.2382999999999997E-2</v>
      </c>
      <c r="L1972" t="str">
        <f t="shared" si="72"/>
        <v>241</v>
      </c>
      <c r="M1972" t="str">
        <f t="shared" si="73"/>
        <v>241017</v>
      </c>
      <c r="N1972" t="str">
        <f>IFERROR(IF(L1972="231","231",VLOOKUP(E1972,Materiales!$A$1:$G$37443,7,FALSE)),"N/A")</f>
        <v>Filtros</v>
      </c>
    </row>
    <row r="1973" spans="1:14" x14ac:dyDescent="0.25">
      <c r="A1973">
        <v>2110020116</v>
      </c>
      <c r="B1973" t="s">
        <v>1093</v>
      </c>
      <c r="C1973">
        <v>2110020116</v>
      </c>
      <c r="D1973" t="s">
        <v>1093</v>
      </c>
      <c r="E1973">
        <v>2410170038</v>
      </c>
      <c r="F1973" t="s">
        <v>3280</v>
      </c>
      <c r="G1973" t="s">
        <v>36</v>
      </c>
      <c r="H1973">
        <v>8000</v>
      </c>
      <c r="I1973">
        <v>1</v>
      </c>
      <c r="J1973">
        <v>8000</v>
      </c>
      <c r="K1973">
        <f>+VLOOKUP(E1973,Costos!$A$1:$I$716100,9,FALSE)</f>
        <v>3.3688999999999997E-2</v>
      </c>
      <c r="L1973" t="str">
        <f t="shared" si="72"/>
        <v>241</v>
      </c>
      <c r="M1973" t="str">
        <f t="shared" si="73"/>
        <v>241017</v>
      </c>
      <c r="N1973" t="str">
        <f>IFERROR(IF(L1973="231","231",VLOOKUP(E1973,Materiales!$A$1:$G$37443,7,FALSE)),"N/A")</f>
        <v>Puntas</v>
      </c>
    </row>
    <row r="1974" spans="1:14" x14ac:dyDescent="0.25">
      <c r="A1974">
        <v>2110020116</v>
      </c>
      <c r="B1974" t="s">
        <v>1093</v>
      </c>
      <c r="C1974">
        <v>2110020116</v>
      </c>
      <c r="D1974" t="s">
        <v>1093</v>
      </c>
      <c r="E1974">
        <v>2320050668</v>
      </c>
      <c r="F1974" t="s">
        <v>2774</v>
      </c>
      <c r="G1974" t="s">
        <v>36</v>
      </c>
      <c r="H1974">
        <v>666.66669999999999</v>
      </c>
      <c r="I1974">
        <v>1</v>
      </c>
      <c r="J1974">
        <v>8000</v>
      </c>
      <c r="K1974">
        <f>+VLOOKUP(E1974,Costos!$A$1:$I$716100,9,FALSE)</f>
        <v>0.184338</v>
      </c>
      <c r="L1974" t="str">
        <f t="shared" si="72"/>
        <v>232</v>
      </c>
      <c r="M1974" t="str">
        <f t="shared" si="73"/>
        <v>232005</v>
      </c>
      <c r="N1974" t="str">
        <f>IFERROR(IF(L1974="231","231",VLOOKUP(E1974,Materiales!$A$1:$G$37443,7,FALSE)),"N/A")</f>
        <v>Cajitas</v>
      </c>
    </row>
    <row r="1975" spans="1:14" x14ac:dyDescent="0.25">
      <c r="A1975">
        <v>2110020116</v>
      </c>
      <c r="B1975" t="s">
        <v>1093</v>
      </c>
      <c r="C1975">
        <v>2110020116</v>
      </c>
      <c r="D1975" t="s">
        <v>1093</v>
      </c>
      <c r="E1975">
        <v>2500030097</v>
      </c>
      <c r="F1975" t="s">
        <v>3704</v>
      </c>
      <c r="G1975" t="s">
        <v>36</v>
      </c>
      <c r="H1975">
        <v>14.666700000000001</v>
      </c>
      <c r="I1975">
        <v>1</v>
      </c>
      <c r="J1975">
        <v>8000</v>
      </c>
      <c r="K1975">
        <f>+VLOOKUP(E1975,Costos!$A$1:$I$716100,9,FALSE)</f>
        <v>1.6700969999999999</v>
      </c>
      <c r="L1975" t="str">
        <f t="shared" si="72"/>
        <v>250</v>
      </c>
      <c r="M1975" t="str">
        <f t="shared" si="73"/>
        <v>250003</v>
      </c>
      <c r="N1975" t="str">
        <f>IFERROR(IF(L1975="231","231",VLOOKUP(E1975,Materiales!$A$1:$G$37443,7,FALSE)),"N/A")</f>
        <v>Cajón</v>
      </c>
    </row>
    <row r="1976" spans="1:14" x14ac:dyDescent="0.25">
      <c r="A1976">
        <v>2110020116</v>
      </c>
      <c r="B1976" t="s">
        <v>1093</v>
      </c>
      <c r="C1976">
        <v>2110020116</v>
      </c>
      <c r="D1976" t="s">
        <v>1093</v>
      </c>
      <c r="E1976">
        <v>2410170056</v>
      </c>
      <c r="F1976" t="s">
        <v>3283</v>
      </c>
      <c r="G1976" t="s">
        <v>89</v>
      </c>
      <c r="H1976">
        <v>29.333300000000001</v>
      </c>
      <c r="I1976">
        <v>1</v>
      </c>
      <c r="J1976">
        <v>8000</v>
      </c>
      <c r="K1976">
        <f>+VLOOKUP(E1976,Costos!$A$1:$I$716100,9,FALSE)</f>
        <v>34.893967000000004</v>
      </c>
      <c r="L1976" t="str">
        <f t="shared" si="72"/>
        <v>241</v>
      </c>
      <c r="M1976" t="str">
        <f t="shared" si="73"/>
        <v>241017</v>
      </c>
      <c r="N1976" t="str">
        <f>IFERROR(IF(L1976="231","231",VLOOKUP(E1976,Materiales!$A$1:$G$37443,7,FALSE)),"N/A")</f>
        <v>Tintas</v>
      </c>
    </row>
    <row r="1977" spans="1:14" x14ac:dyDescent="0.25">
      <c r="A1977">
        <v>2110020110</v>
      </c>
      <c r="B1977" t="s">
        <v>1087</v>
      </c>
      <c r="C1977">
        <v>2110020110</v>
      </c>
      <c r="D1977" t="s">
        <v>1087</v>
      </c>
      <c r="E1977">
        <v>2310090525</v>
      </c>
      <c r="F1977" t="s">
        <v>2309</v>
      </c>
      <c r="G1977" t="s">
        <v>36</v>
      </c>
      <c r="H1977">
        <v>8000</v>
      </c>
      <c r="I1977">
        <v>1</v>
      </c>
      <c r="J1977">
        <v>8000</v>
      </c>
      <c r="K1977">
        <f>+VLOOKUP(E1977,Costos!$A$1:$I$716100,9,FALSE)</f>
        <v>7.6970999999999998E-2</v>
      </c>
      <c r="L1977" t="str">
        <f t="shared" si="72"/>
        <v>231</v>
      </c>
      <c r="M1977" t="str">
        <f t="shared" si="73"/>
        <v>231009</v>
      </c>
      <c r="N1977" t="str">
        <f>IFERROR(IF(L1977="231","231",VLOOKUP(E1977,Materiales!$A$1:$G$37443,7,FALSE)),"N/A")</f>
        <v>231</v>
      </c>
    </row>
    <row r="1978" spans="1:14" x14ac:dyDescent="0.25">
      <c r="A1978">
        <v>2110020110</v>
      </c>
      <c r="B1978" t="s">
        <v>1087</v>
      </c>
      <c r="C1978">
        <v>2310090525</v>
      </c>
      <c r="D1978" t="s">
        <v>2309</v>
      </c>
      <c r="E1978">
        <v>2310090524</v>
      </c>
      <c r="F1978" t="s">
        <v>2306</v>
      </c>
      <c r="G1978" t="s">
        <v>36</v>
      </c>
      <c r="H1978">
        <v>8000</v>
      </c>
      <c r="I1978">
        <v>2</v>
      </c>
      <c r="J1978">
        <v>8000</v>
      </c>
      <c r="K1978">
        <f>+VLOOKUP(E1978,Costos!$A$1:$I$716100,9,FALSE)</f>
        <v>4.8142999999999998E-2</v>
      </c>
      <c r="L1978" t="str">
        <f t="shared" si="72"/>
        <v>231</v>
      </c>
      <c r="M1978" t="str">
        <f t="shared" si="73"/>
        <v>231009</v>
      </c>
      <c r="N1978" t="str">
        <f>IFERROR(IF(L1978="231","231",VLOOKUP(E1978,Materiales!$A$1:$G$37443,7,FALSE)),"N/A")</f>
        <v>231</v>
      </c>
    </row>
    <row r="1979" spans="1:14" x14ac:dyDescent="0.25">
      <c r="A1979">
        <v>2110020110</v>
      </c>
      <c r="B1979" t="s">
        <v>1087</v>
      </c>
      <c r="C1979">
        <v>2310090524</v>
      </c>
      <c r="D1979" t="s">
        <v>2306</v>
      </c>
      <c r="E1979">
        <v>2410090171</v>
      </c>
      <c r="F1979" t="s">
        <v>3178</v>
      </c>
      <c r="G1979" t="s">
        <v>89</v>
      </c>
      <c r="H1979">
        <v>0.64</v>
      </c>
      <c r="I1979">
        <v>3</v>
      </c>
      <c r="J1979">
        <v>8000</v>
      </c>
      <c r="K1979">
        <f>+VLOOKUP(E1979,Costos!$A$1:$I$716100,9,FALSE)</f>
        <v>12.295067</v>
      </c>
      <c r="L1979" t="str">
        <f t="shared" si="72"/>
        <v>241</v>
      </c>
      <c r="M1979" t="str">
        <f t="shared" si="73"/>
        <v>241009</v>
      </c>
      <c r="N1979" t="str">
        <f>IFERROR(IF(L1979="231","231",VLOOKUP(E1979,Materiales!$A$1:$G$37443,7,FALSE)),"N/A")</f>
        <v>Masterbach</v>
      </c>
    </row>
    <row r="1980" spans="1:14" x14ac:dyDescent="0.25">
      <c r="A1980">
        <v>2110020110</v>
      </c>
      <c r="B1980" t="s">
        <v>1087</v>
      </c>
      <c r="C1980">
        <v>2310090524</v>
      </c>
      <c r="D1980" t="s">
        <v>2306</v>
      </c>
      <c r="E1980">
        <v>2410290142</v>
      </c>
      <c r="F1980" t="s">
        <v>3337</v>
      </c>
      <c r="G1980" t="s">
        <v>89</v>
      </c>
      <c r="H1980">
        <v>40</v>
      </c>
      <c r="I1980">
        <v>3</v>
      </c>
      <c r="J1980">
        <v>8000</v>
      </c>
      <c r="K1980">
        <f>+VLOOKUP(E1980,Costos!$A$1:$I$716100,9,FALSE)</f>
        <v>6.1459729999999997</v>
      </c>
      <c r="L1980" t="str">
        <f t="shared" si="72"/>
        <v>241</v>
      </c>
      <c r="M1980" t="str">
        <f t="shared" si="73"/>
        <v>241029</v>
      </c>
      <c r="N1980" t="str">
        <f>IFERROR(IF(L1980="231","231",VLOOKUP(E1980,Materiales!$A$1:$G$37443,7,FALSE)),"N/A")</f>
        <v>Resinas</v>
      </c>
    </row>
    <row r="1981" spans="1:14" x14ac:dyDescent="0.25">
      <c r="A1981">
        <v>2110020110</v>
      </c>
      <c r="B1981" t="s">
        <v>1087</v>
      </c>
      <c r="C1981">
        <v>2310090525</v>
      </c>
      <c r="D1981" t="s">
        <v>2309</v>
      </c>
      <c r="E1981">
        <v>2410170242</v>
      </c>
      <c r="F1981" t="s">
        <v>3299</v>
      </c>
      <c r="G1981" t="s">
        <v>36</v>
      </c>
      <c r="H1981">
        <v>8000</v>
      </c>
      <c r="I1981">
        <v>2</v>
      </c>
      <c r="J1981">
        <v>8000</v>
      </c>
      <c r="K1981">
        <f>+VLOOKUP(E1981,Costos!$A$1:$I$716100,9,FALSE)</f>
        <v>2.6702E-2</v>
      </c>
      <c r="L1981" t="str">
        <f t="shared" si="72"/>
        <v>241</v>
      </c>
      <c r="M1981" t="str">
        <f t="shared" si="73"/>
        <v>241017</v>
      </c>
      <c r="N1981" t="str">
        <f>IFERROR(IF(L1981="231","231",VLOOKUP(E1981,Materiales!$A$1:$G$37443,7,FALSE)),"N/A")</f>
        <v>Film</v>
      </c>
    </row>
    <row r="1982" spans="1:14" x14ac:dyDescent="0.25">
      <c r="A1982">
        <v>2110020110</v>
      </c>
      <c r="B1982" t="s">
        <v>1087</v>
      </c>
      <c r="C1982">
        <v>2110020110</v>
      </c>
      <c r="D1982" t="s">
        <v>1087</v>
      </c>
      <c r="E1982">
        <v>2310160529</v>
      </c>
      <c r="F1982" t="s">
        <v>2435</v>
      </c>
      <c r="G1982" t="s">
        <v>36</v>
      </c>
      <c r="H1982">
        <v>8000</v>
      </c>
      <c r="I1982">
        <v>1</v>
      </c>
      <c r="J1982">
        <v>8000</v>
      </c>
      <c r="K1982">
        <f>+VLOOKUP(E1982,Costos!$A$1:$I$716100,9,FALSE)</f>
        <v>2.4618000000000001E-2</v>
      </c>
      <c r="L1982" t="str">
        <f t="shared" si="72"/>
        <v>231</v>
      </c>
      <c r="M1982" t="str">
        <f t="shared" si="73"/>
        <v>231016</v>
      </c>
      <c r="N1982" t="str">
        <f>IFERROR(IF(L1982="231","231",VLOOKUP(E1982,Materiales!$A$1:$G$37443,7,FALSE)),"N/A")</f>
        <v>231</v>
      </c>
    </row>
    <row r="1983" spans="1:14" x14ac:dyDescent="0.25">
      <c r="A1983">
        <v>2110020110</v>
      </c>
      <c r="B1983" t="s">
        <v>1087</v>
      </c>
      <c r="C1983">
        <v>2310160529</v>
      </c>
      <c r="D1983" t="s">
        <v>2435</v>
      </c>
      <c r="E1983">
        <v>2410290215</v>
      </c>
      <c r="F1983" t="s">
        <v>3343</v>
      </c>
      <c r="G1983" t="s">
        <v>89</v>
      </c>
      <c r="H1983">
        <v>16.64</v>
      </c>
      <c r="I1983">
        <v>2</v>
      </c>
      <c r="J1983">
        <v>8000</v>
      </c>
      <c r="K1983">
        <f>+VLOOKUP(E1983,Costos!$A$1:$I$716100,9,FALSE)</f>
        <v>6.9057969999999997</v>
      </c>
      <c r="L1983" t="str">
        <f t="shared" si="72"/>
        <v>241</v>
      </c>
      <c r="M1983" t="str">
        <f t="shared" si="73"/>
        <v>241029</v>
      </c>
      <c r="N1983" t="str">
        <f>IFERROR(IF(L1983="231","231",VLOOKUP(E1983,Materiales!$A$1:$G$37443,7,FALSE)),"N/A")</f>
        <v>Resinas</v>
      </c>
    </row>
    <row r="1984" spans="1:14" x14ac:dyDescent="0.25">
      <c r="A1984">
        <v>2110020110</v>
      </c>
      <c r="B1984" t="s">
        <v>1087</v>
      </c>
      <c r="C1984">
        <v>2310160529</v>
      </c>
      <c r="D1984" t="s">
        <v>2435</v>
      </c>
      <c r="E1984">
        <v>2410090295</v>
      </c>
      <c r="F1984" t="s">
        <v>88</v>
      </c>
      <c r="G1984" t="s">
        <v>89</v>
      </c>
      <c r="H1984">
        <v>0.32800000000000001</v>
      </c>
      <c r="I1984">
        <v>2</v>
      </c>
      <c r="J1984">
        <v>8000</v>
      </c>
      <c r="K1984">
        <f>+VLOOKUP(E1984,Costos!$A$1:$I$716100,9,FALSE)</f>
        <v>18.454965999999999</v>
      </c>
      <c r="L1984" t="str">
        <f t="shared" si="72"/>
        <v>241</v>
      </c>
      <c r="M1984" t="str">
        <f t="shared" si="73"/>
        <v>241009</v>
      </c>
      <c r="N1984" t="str">
        <f>IFERROR(IF(L1984="231","231",VLOOKUP(E1984,Materiales!$A$1:$G$37443,7,FALSE)),"N/A")</f>
        <v>Masterbach</v>
      </c>
    </row>
    <row r="1985" spans="1:14" x14ac:dyDescent="0.25">
      <c r="A1985">
        <v>2110020110</v>
      </c>
      <c r="B1985" t="s">
        <v>1087</v>
      </c>
      <c r="C1985">
        <v>2110020110</v>
      </c>
      <c r="D1985" t="s">
        <v>1087</v>
      </c>
      <c r="E1985">
        <v>2310160534</v>
      </c>
      <c r="F1985" t="s">
        <v>2439</v>
      </c>
      <c r="G1985" t="s">
        <v>36</v>
      </c>
      <c r="H1985">
        <v>8000</v>
      </c>
      <c r="I1985">
        <v>1</v>
      </c>
      <c r="J1985">
        <v>8000</v>
      </c>
      <c r="K1985">
        <f>+VLOOKUP(E1985,Costos!$A$1:$I$716100,9,FALSE)</f>
        <v>1.2333999999999999E-2</v>
      </c>
      <c r="L1985" t="str">
        <f t="shared" si="72"/>
        <v>231</v>
      </c>
      <c r="M1985" t="str">
        <f t="shared" si="73"/>
        <v>231016</v>
      </c>
      <c r="N1985" t="str">
        <f>IFERROR(IF(L1985="231","231",VLOOKUP(E1985,Materiales!$A$1:$G$37443,7,FALSE)),"N/A")</f>
        <v>231</v>
      </c>
    </row>
    <row r="1986" spans="1:14" x14ac:dyDescent="0.25">
      <c r="A1986">
        <v>2110020110</v>
      </c>
      <c r="B1986" t="s">
        <v>1087</v>
      </c>
      <c r="C1986">
        <v>2310160534</v>
      </c>
      <c r="D1986" t="s">
        <v>2439</v>
      </c>
      <c r="E1986">
        <v>2410090295</v>
      </c>
      <c r="F1986" t="s">
        <v>88</v>
      </c>
      <c r="G1986" t="s">
        <v>89</v>
      </c>
      <c r="H1986">
        <v>0.12820000000000001</v>
      </c>
      <c r="I1986">
        <v>2</v>
      </c>
      <c r="J1986">
        <v>8000</v>
      </c>
      <c r="K1986">
        <f>+VLOOKUP(E1986,Costos!$A$1:$I$716100,9,FALSE)</f>
        <v>18.454965999999999</v>
      </c>
      <c r="L1986" t="str">
        <f t="shared" si="72"/>
        <v>241</v>
      </c>
      <c r="M1986" t="str">
        <f t="shared" si="73"/>
        <v>241009</v>
      </c>
      <c r="N1986" t="str">
        <f>IFERROR(IF(L1986="231","231",VLOOKUP(E1986,Materiales!$A$1:$G$37443,7,FALSE)),"N/A")</f>
        <v>Masterbach</v>
      </c>
    </row>
    <row r="1987" spans="1:14" x14ac:dyDescent="0.25">
      <c r="A1987">
        <v>2110020110</v>
      </c>
      <c r="B1987" t="s">
        <v>1087</v>
      </c>
      <c r="C1987">
        <v>2310160534</v>
      </c>
      <c r="D1987" t="s">
        <v>2439</v>
      </c>
      <c r="E1987">
        <v>2410290626</v>
      </c>
      <c r="F1987" t="s">
        <v>92</v>
      </c>
      <c r="G1987" t="s">
        <v>89</v>
      </c>
      <c r="H1987">
        <v>10.872199999999999</v>
      </c>
      <c r="I1987">
        <v>2</v>
      </c>
      <c r="J1987">
        <v>8000</v>
      </c>
      <c r="K1987">
        <f>+VLOOKUP(E1987,Costos!$A$1:$I$716100,9,FALSE)</f>
        <v>6.3063640000000003</v>
      </c>
      <c r="L1987" t="str">
        <f t="shared" si="72"/>
        <v>241</v>
      </c>
      <c r="M1987" t="str">
        <f t="shared" si="73"/>
        <v>241029</v>
      </c>
      <c r="N1987" t="str">
        <f>IFERROR(IF(L1987="231","231",VLOOKUP(E1987,Materiales!$A$1:$G$37443,7,FALSE)),"N/A")</f>
        <v>Resinas</v>
      </c>
    </row>
    <row r="1988" spans="1:14" x14ac:dyDescent="0.25">
      <c r="A1988">
        <v>2110020110</v>
      </c>
      <c r="B1988" t="s">
        <v>1087</v>
      </c>
      <c r="C1988">
        <v>2110020110</v>
      </c>
      <c r="D1988" t="s">
        <v>1087</v>
      </c>
      <c r="E1988">
        <v>2410170037</v>
      </c>
      <c r="F1988" t="s">
        <v>3279</v>
      </c>
      <c r="G1988" t="s">
        <v>36</v>
      </c>
      <c r="H1988">
        <v>8000</v>
      </c>
      <c r="I1988">
        <v>1</v>
      </c>
      <c r="J1988">
        <v>8000</v>
      </c>
      <c r="K1988">
        <f>+VLOOKUP(E1988,Costos!$A$1:$I$716100,9,FALSE)</f>
        <v>4.2382999999999997E-2</v>
      </c>
      <c r="L1988" t="str">
        <f t="shared" si="72"/>
        <v>241</v>
      </c>
      <c r="M1988" t="str">
        <f t="shared" si="73"/>
        <v>241017</v>
      </c>
      <c r="N1988" t="str">
        <f>IFERROR(IF(L1988="231","231",VLOOKUP(E1988,Materiales!$A$1:$G$37443,7,FALSE)),"N/A")</f>
        <v>Filtros</v>
      </c>
    </row>
    <row r="1989" spans="1:14" x14ac:dyDescent="0.25">
      <c r="A1989">
        <v>2110020110</v>
      </c>
      <c r="B1989" t="s">
        <v>1087</v>
      </c>
      <c r="C1989">
        <v>2110020110</v>
      </c>
      <c r="D1989" t="s">
        <v>1087</v>
      </c>
      <c r="E1989">
        <v>2410170050</v>
      </c>
      <c r="F1989" t="s">
        <v>3281</v>
      </c>
      <c r="G1989" t="s">
        <v>36</v>
      </c>
      <c r="H1989">
        <v>8000</v>
      </c>
      <c r="I1989">
        <v>1</v>
      </c>
      <c r="J1989">
        <v>8000</v>
      </c>
      <c r="K1989">
        <f>+VLOOKUP(E1989,Costos!$A$1:$I$716100,9,FALSE)</f>
        <v>6.8033999999999997E-2</v>
      </c>
      <c r="L1989" t="str">
        <f t="shared" si="72"/>
        <v>241</v>
      </c>
      <c r="M1989" t="str">
        <f t="shared" si="73"/>
        <v>241017</v>
      </c>
      <c r="N1989" t="str">
        <f>IFERROR(IF(L1989="231","231",VLOOKUP(E1989,Materiales!$A$1:$G$37443,7,FALSE)),"N/A")</f>
        <v>Puntas</v>
      </c>
    </row>
    <row r="1990" spans="1:14" x14ac:dyDescent="0.25">
      <c r="A1990">
        <v>2110020110</v>
      </c>
      <c r="B1990" t="s">
        <v>1087</v>
      </c>
      <c r="C1990">
        <v>2110020110</v>
      </c>
      <c r="D1990" t="s">
        <v>1087</v>
      </c>
      <c r="E1990">
        <v>2320050366</v>
      </c>
      <c r="F1990" t="s">
        <v>2739</v>
      </c>
      <c r="G1990" t="s">
        <v>36</v>
      </c>
      <c r="H1990">
        <v>666.66669999999999</v>
      </c>
      <c r="I1990">
        <v>1</v>
      </c>
      <c r="J1990">
        <v>8000</v>
      </c>
      <c r="K1990">
        <f>+VLOOKUP(E1990,Costos!$A$1:$I$716100,9,FALSE)</f>
        <v>0.198767</v>
      </c>
      <c r="L1990" t="str">
        <f t="shared" si="72"/>
        <v>232</v>
      </c>
      <c r="M1990" t="str">
        <f t="shared" si="73"/>
        <v>232005</v>
      </c>
      <c r="N1990" t="str">
        <f>IFERROR(IF(L1990="231","231",VLOOKUP(E1990,Materiales!$A$1:$G$37443,7,FALSE)),"N/A")</f>
        <v>Cajitas</v>
      </c>
    </row>
    <row r="1991" spans="1:14" x14ac:dyDescent="0.25">
      <c r="A1991">
        <v>2110020110</v>
      </c>
      <c r="B1991" t="s">
        <v>1087</v>
      </c>
      <c r="C1991">
        <v>2110020110</v>
      </c>
      <c r="D1991" t="s">
        <v>1087</v>
      </c>
      <c r="E1991">
        <v>2500030097</v>
      </c>
      <c r="F1991" t="s">
        <v>3704</v>
      </c>
      <c r="G1991" t="s">
        <v>36</v>
      </c>
      <c r="H1991">
        <v>14</v>
      </c>
      <c r="I1991">
        <v>1</v>
      </c>
      <c r="J1991">
        <v>8000</v>
      </c>
      <c r="K1991">
        <f>+VLOOKUP(E1991,Costos!$A$1:$I$716100,9,FALSE)</f>
        <v>1.6700969999999999</v>
      </c>
      <c r="L1991" t="str">
        <f t="shared" si="72"/>
        <v>250</v>
      </c>
      <c r="M1991" t="str">
        <f t="shared" si="73"/>
        <v>250003</v>
      </c>
      <c r="N1991" t="str">
        <f>IFERROR(IF(L1991="231","231",VLOOKUP(E1991,Materiales!$A$1:$G$37443,7,FALSE)),"N/A")</f>
        <v>Cajón</v>
      </c>
    </row>
    <row r="1992" spans="1:14" x14ac:dyDescent="0.25">
      <c r="A1992">
        <v>2110020110</v>
      </c>
      <c r="B1992" t="s">
        <v>1087</v>
      </c>
      <c r="C1992">
        <v>2110020110</v>
      </c>
      <c r="D1992" t="s">
        <v>1087</v>
      </c>
      <c r="E1992">
        <v>2410110091</v>
      </c>
      <c r="F1992" t="s">
        <v>3243</v>
      </c>
      <c r="G1992" t="s">
        <v>89</v>
      </c>
      <c r="H1992">
        <v>30</v>
      </c>
      <c r="I1992">
        <v>1</v>
      </c>
      <c r="J1992">
        <v>8000</v>
      </c>
      <c r="K1992">
        <f>+VLOOKUP(E1992,Costos!$A$1:$I$716100,9,FALSE)</f>
        <v>26.960912</v>
      </c>
      <c r="L1992" t="str">
        <f t="shared" si="72"/>
        <v>241</v>
      </c>
      <c r="M1992" t="str">
        <f t="shared" si="73"/>
        <v>241011</v>
      </c>
      <c r="N1992" t="str">
        <f>IFERROR(IF(L1992="231","231",VLOOKUP(E1992,Materiales!$A$1:$G$37443,7,FALSE)),"N/A")</f>
        <v>Tintas</v>
      </c>
    </row>
    <row r="1993" spans="1:14" x14ac:dyDescent="0.25">
      <c r="A1993">
        <v>2110020111</v>
      </c>
      <c r="B1993" t="s">
        <v>1088</v>
      </c>
      <c r="C1993">
        <v>2110020111</v>
      </c>
      <c r="D1993" t="s">
        <v>1088</v>
      </c>
      <c r="E1993">
        <v>2310090527</v>
      </c>
      <c r="F1993" t="s">
        <v>2311</v>
      </c>
      <c r="G1993" t="s">
        <v>36</v>
      </c>
      <c r="H1993">
        <v>8000</v>
      </c>
      <c r="I1993">
        <v>1</v>
      </c>
      <c r="J1993">
        <v>8000</v>
      </c>
      <c r="K1993">
        <f>+VLOOKUP(E1993,Costos!$A$1:$I$716100,9,FALSE)</f>
        <v>7.4358999999999995E-2</v>
      </c>
      <c r="L1993" t="str">
        <f t="shared" si="72"/>
        <v>231</v>
      </c>
      <c r="M1993" t="str">
        <f t="shared" si="73"/>
        <v>231009</v>
      </c>
      <c r="N1993" t="str">
        <f>IFERROR(IF(L1993="231","231",VLOOKUP(E1993,Materiales!$A$1:$G$37443,7,FALSE)),"N/A")</f>
        <v>231</v>
      </c>
    </row>
    <row r="1994" spans="1:14" x14ac:dyDescent="0.25">
      <c r="A1994">
        <v>2110020111</v>
      </c>
      <c r="B1994" t="s">
        <v>1088</v>
      </c>
      <c r="C1994">
        <v>2310090527</v>
      </c>
      <c r="D1994" t="s">
        <v>2311</v>
      </c>
      <c r="E1994">
        <v>2310090524</v>
      </c>
      <c r="F1994" t="s">
        <v>2306</v>
      </c>
      <c r="G1994" t="s">
        <v>36</v>
      </c>
      <c r="H1994">
        <v>8000</v>
      </c>
      <c r="I1994">
        <v>2</v>
      </c>
      <c r="J1994">
        <v>8000</v>
      </c>
      <c r="K1994">
        <f>+VLOOKUP(E1994,Costos!$A$1:$I$716100,9,FALSE)</f>
        <v>4.8142999999999998E-2</v>
      </c>
      <c r="L1994" t="str">
        <f t="shared" si="72"/>
        <v>231</v>
      </c>
      <c r="M1994" t="str">
        <f t="shared" si="73"/>
        <v>231009</v>
      </c>
      <c r="N1994" t="str">
        <f>IFERROR(IF(L1994="231","231",VLOOKUP(E1994,Materiales!$A$1:$G$37443,7,FALSE)),"N/A")</f>
        <v>231</v>
      </c>
    </row>
    <row r="1995" spans="1:14" x14ac:dyDescent="0.25">
      <c r="A1995">
        <v>2110020111</v>
      </c>
      <c r="B1995" t="s">
        <v>1088</v>
      </c>
      <c r="C1995">
        <v>2310090524</v>
      </c>
      <c r="D1995" t="s">
        <v>2306</v>
      </c>
      <c r="E1995">
        <v>2410090171</v>
      </c>
      <c r="F1995" t="s">
        <v>3178</v>
      </c>
      <c r="G1995" t="s">
        <v>89</v>
      </c>
      <c r="H1995">
        <v>0.64</v>
      </c>
      <c r="I1995">
        <v>3</v>
      </c>
      <c r="J1995">
        <v>8000</v>
      </c>
      <c r="K1995">
        <f>+VLOOKUP(E1995,Costos!$A$1:$I$716100,9,FALSE)</f>
        <v>12.295067</v>
      </c>
      <c r="L1995" t="str">
        <f t="shared" si="72"/>
        <v>241</v>
      </c>
      <c r="M1995" t="str">
        <f t="shared" si="73"/>
        <v>241009</v>
      </c>
      <c r="N1995" t="str">
        <f>IFERROR(IF(L1995="231","231",VLOOKUP(E1995,Materiales!$A$1:$G$37443,7,FALSE)),"N/A")</f>
        <v>Masterbach</v>
      </c>
    </row>
    <row r="1996" spans="1:14" x14ac:dyDescent="0.25">
      <c r="A1996">
        <v>2110020111</v>
      </c>
      <c r="B1996" t="s">
        <v>1088</v>
      </c>
      <c r="C1996">
        <v>2310090524</v>
      </c>
      <c r="D1996" t="s">
        <v>2306</v>
      </c>
      <c r="E1996">
        <v>2410290142</v>
      </c>
      <c r="F1996" t="s">
        <v>3337</v>
      </c>
      <c r="G1996" t="s">
        <v>89</v>
      </c>
      <c r="H1996">
        <v>40</v>
      </c>
      <c r="I1996">
        <v>3</v>
      </c>
      <c r="J1996">
        <v>8000</v>
      </c>
      <c r="K1996">
        <f>+VLOOKUP(E1996,Costos!$A$1:$I$716100,9,FALSE)</f>
        <v>6.1459729999999997</v>
      </c>
      <c r="L1996" t="str">
        <f t="shared" si="72"/>
        <v>241</v>
      </c>
      <c r="M1996" t="str">
        <f t="shared" si="73"/>
        <v>241029</v>
      </c>
      <c r="N1996" t="str">
        <f>IFERROR(IF(L1996="231","231",VLOOKUP(E1996,Materiales!$A$1:$G$37443,7,FALSE)),"N/A")</f>
        <v>Resinas</v>
      </c>
    </row>
    <row r="1997" spans="1:14" x14ac:dyDescent="0.25">
      <c r="A1997">
        <v>2110020111</v>
      </c>
      <c r="B1997" t="s">
        <v>1088</v>
      </c>
      <c r="C1997">
        <v>2310090527</v>
      </c>
      <c r="D1997" t="s">
        <v>2311</v>
      </c>
      <c r="E1997">
        <v>2410170244</v>
      </c>
      <c r="F1997" t="s">
        <v>3301</v>
      </c>
      <c r="G1997" t="s">
        <v>36</v>
      </c>
      <c r="H1997">
        <v>8000</v>
      </c>
      <c r="I1997">
        <v>2</v>
      </c>
      <c r="J1997">
        <v>8000</v>
      </c>
      <c r="K1997">
        <f>+VLOOKUP(E1997,Costos!$A$1:$I$716100,9,FALSE)</f>
        <v>2.6086999999999999E-2</v>
      </c>
      <c r="L1997" t="str">
        <f t="shared" si="72"/>
        <v>241</v>
      </c>
      <c r="M1997" t="str">
        <f t="shared" si="73"/>
        <v>241017</v>
      </c>
      <c r="N1997" t="str">
        <f>IFERROR(IF(L1997="231","231",VLOOKUP(E1997,Materiales!$A$1:$G$37443,7,FALSE)),"N/A")</f>
        <v>Film</v>
      </c>
    </row>
    <row r="1998" spans="1:14" x14ac:dyDescent="0.25">
      <c r="A1998">
        <v>2110020111</v>
      </c>
      <c r="B1998" t="s">
        <v>1088</v>
      </c>
      <c r="C1998">
        <v>2110020111</v>
      </c>
      <c r="D1998" t="s">
        <v>1088</v>
      </c>
      <c r="E1998">
        <v>2310160528</v>
      </c>
      <c r="F1998" t="s">
        <v>2434</v>
      </c>
      <c r="G1998" t="s">
        <v>36</v>
      </c>
      <c r="H1998">
        <v>8000</v>
      </c>
      <c r="I1998">
        <v>1</v>
      </c>
      <c r="J1998">
        <v>8000</v>
      </c>
      <c r="K1998">
        <f>+VLOOKUP(E1998,Costos!$A$1:$I$716100,9,FALSE)</f>
        <v>2.4014000000000001E-2</v>
      </c>
      <c r="L1998" t="str">
        <f t="shared" si="72"/>
        <v>231</v>
      </c>
      <c r="M1998" t="str">
        <f t="shared" si="73"/>
        <v>231016</v>
      </c>
      <c r="N1998" t="str">
        <f>IFERROR(IF(L1998="231","231",VLOOKUP(E1998,Materiales!$A$1:$G$37443,7,FALSE)),"N/A")</f>
        <v>231</v>
      </c>
    </row>
    <row r="1999" spans="1:14" x14ac:dyDescent="0.25">
      <c r="A1999">
        <v>2110020111</v>
      </c>
      <c r="B1999" t="s">
        <v>1088</v>
      </c>
      <c r="C1999">
        <v>2310160528</v>
      </c>
      <c r="D1999" t="s">
        <v>2434</v>
      </c>
      <c r="E1999">
        <v>2410290215</v>
      </c>
      <c r="F1999" t="s">
        <v>3343</v>
      </c>
      <c r="G1999" t="s">
        <v>89</v>
      </c>
      <c r="H1999">
        <v>16.64</v>
      </c>
      <c r="I1999">
        <v>2</v>
      </c>
      <c r="J1999">
        <v>8000</v>
      </c>
      <c r="K1999">
        <f>+VLOOKUP(E1999,Costos!$A$1:$I$716100,9,FALSE)</f>
        <v>6.9057969999999997</v>
      </c>
      <c r="L1999" t="str">
        <f t="shared" si="72"/>
        <v>241</v>
      </c>
      <c r="M1999" t="str">
        <f t="shared" si="73"/>
        <v>241029</v>
      </c>
      <c r="N1999" t="str">
        <f>IFERROR(IF(L1999="231","231",VLOOKUP(E1999,Materiales!$A$1:$G$37443,7,FALSE)),"N/A")</f>
        <v>Resinas</v>
      </c>
    </row>
    <row r="2000" spans="1:14" x14ac:dyDescent="0.25">
      <c r="A2000">
        <v>2110020111</v>
      </c>
      <c r="B2000" t="s">
        <v>1088</v>
      </c>
      <c r="C2000">
        <v>2310160528</v>
      </c>
      <c r="D2000" t="s">
        <v>2434</v>
      </c>
      <c r="E2000">
        <v>2410090310</v>
      </c>
      <c r="F2000" t="s">
        <v>99</v>
      </c>
      <c r="G2000" t="s">
        <v>89</v>
      </c>
      <c r="H2000">
        <v>0.2044</v>
      </c>
      <c r="I2000">
        <v>2</v>
      </c>
      <c r="J2000">
        <v>8000</v>
      </c>
      <c r="K2000">
        <f>+VLOOKUP(E2000,Costos!$A$1:$I$716100,9,FALSE)</f>
        <v>8.8844949999999994</v>
      </c>
      <c r="L2000" t="str">
        <f t="shared" si="72"/>
        <v>241</v>
      </c>
      <c r="M2000" t="str">
        <f t="shared" si="73"/>
        <v>241009</v>
      </c>
      <c r="N2000" t="str">
        <f>IFERROR(IF(L2000="231","231",VLOOKUP(E2000,Materiales!$A$1:$G$37443,7,FALSE)),"N/A")</f>
        <v>Masterbach</v>
      </c>
    </row>
    <row r="2001" spans="1:14" x14ac:dyDescent="0.25">
      <c r="A2001">
        <v>2110020111</v>
      </c>
      <c r="B2001" t="s">
        <v>1088</v>
      </c>
      <c r="C2001">
        <v>2110020111</v>
      </c>
      <c r="D2001" t="s">
        <v>1088</v>
      </c>
      <c r="E2001">
        <v>2310160537</v>
      </c>
      <c r="F2001" t="s">
        <v>2442</v>
      </c>
      <c r="G2001" t="s">
        <v>36</v>
      </c>
      <c r="H2001">
        <v>8000</v>
      </c>
      <c r="I2001">
        <v>1</v>
      </c>
      <c r="J2001">
        <v>8000</v>
      </c>
      <c r="K2001">
        <f>+VLOOKUP(E2001,Costos!$A$1:$I$716100,9,FALSE)</f>
        <v>1.1723000000000001E-2</v>
      </c>
      <c r="L2001" t="str">
        <f t="shared" si="72"/>
        <v>231</v>
      </c>
      <c r="M2001" t="str">
        <f t="shared" si="73"/>
        <v>231016</v>
      </c>
      <c r="N2001" t="str">
        <f>IFERROR(IF(L2001="231","231",VLOOKUP(E2001,Materiales!$A$1:$G$37443,7,FALSE)),"N/A")</f>
        <v>231</v>
      </c>
    </row>
    <row r="2002" spans="1:14" x14ac:dyDescent="0.25">
      <c r="A2002">
        <v>2110020111</v>
      </c>
      <c r="B2002" t="s">
        <v>1088</v>
      </c>
      <c r="C2002">
        <v>2310160537</v>
      </c>
      <c r="D2002" t="s">
        <v>2442</v>
      </c>
      <c r="E2002">
        <v>2410090310</v>
      </c>
      <c r="F2002" t="s">
        <v>99</v>
      </c>
      <c r="G2002" t="s">
        <v>89</v>
      </c>
      <c r="H2002">
        <v>0.14549999999999999</v>
      </c>
      <c r="I2002">
        <v>2</v>
      </c>
      <c r="J2002">
        <v>8000</v>
      </c>
      <c r="K2002">
        <f>+VLOOKUP(E2002,Costos!$A$1:$I$716100,9,FALSE)</f>
        <v>8.8844949999999994</v>
      </c>
      <c r="L2002" t="str">
        <f t="shared" si="72"/>
        <v>241</v>
      </c>
      <c r="M2002" t="str">
        <f t="shared" si="73"/>
        <v>241009</v>
      </c>
      <c r="N2002" t="str">
        <f>IFERROR(IF(L2002="231","231",VLOOKUP(E2002,Materiales!$A$1:$G$37443,7,FALSE)),"N/A")</f>
        <v>Masterbach</v>
      </c>
    </row>
    <row r="2003" spans="1:14" x14ac:dyDescent="0.25">
      <c r="A2003">
        <v>2110020111</v>
      </c>
      <c r="B2003" t="s">
        <v>1088</v>
      </c>
      <c r="C2003">
        <v>2310160537</v>
      </c>
      <c r="D2003" t="s">
        <v>2442</v>
      </c>
      <c r="E2003">
        <v>2410290626</v>
      </c>
      <c r="F2003" t="s">
        <v>92</v>
      </c>
      <c r="G2003" t="s">
        <v>89</v>
      </c>
      <c r="H2003">
        <v>10.4</v>
      </c>
      <c r="I2003">
        <v>2</v>
      </c>
      <c r="J2003">
        <v>8000</v>
      </c>
      <c r="K2003">
        <f>+VLOOKUP(E2003,Costos!$A$1:$I$716100,9,FALSE)</f>
        <v>6.3063640000000003</v>
      </c>
      <c r="L2003" t="str">
        <f t="shared" si="72"/>
        <v>241</v>
      </c>
      <c r="M2003" t="str">
        <f t="shared" si="73"/>
        <v>241029</v>
      </c>
      <c r="N2003" t="str">
        <f>IFERROR(IF(L2003="231","231",VLOOKUP(E2003,Materiales!$A$1:$G$37443,7,FALSE)),"N/A")</f>
        <v>Resinas</v>
      </c>
    </row>
    <row r="2004" spans="1:14" x14ac:dyDescent="0.25">
      <c r="A2004">
        <v>2110020111</v>
      </c>
      <c r="B2004" t="s">
        <v>1088</v>
      </c>
      <c r="C2004">
        <v>2110020111</v>
      </c>
      <c r="D2004" t="s">
        <v>1088</v>
      </c>
      <c r="E2004">
        <v>2410170037</v>
      </c>
      <c r="F2004" t="s">
        <v>3279</v>
      </c>
      <c r="G2004" t="s">
        <v>36</v>
      </c>
      <c r="H2004">
        <v>8000</v>
      </c>
      <c r="I2004">
        <v>1</v>
      </c>
      <c r="J2004">
        <v>8000</v>
      </c>
      <c r="K2004">
        <f>+VLOOKUP(E2004,Costos!$A$1:$I$716100,9,FALSE)</f>
        <v>4.2382999999999997E-2</v>
      </c>
      <c r="L2004" t="str">
        <f t="shared" si="72"/>
        <v>241</v>
      </c>
      <c r="M2004" t="str">
        <f t="shared" si="73"/>
        <v>241017</v>
      </c>
      <c r="N2004" t="str">
        <f>IFERROR(IF(L2004="231","231",VLOOKUP(E2004,Materiales!$A$1:$G$37443,7,FALSE)),"N/A")</f>
        <v>Filtros</v>
      </c>
    </row>
    <row r="2005" spans="1:14" x14ac:dyDescent="0.25">
      <c r="A2005">
        <v>2110020111</v>
      </c>
      <c r="B2005" t="s">
        <v>1088</v>
      </c>
      <c r="C2005">
        <v>2110020111</v>
      </c>
      <c r="D2005" t="s">
        <v>1088</v>
      </c>
      <c r="E2005">
        <v>2410170050</v>
      </c>
      <c r="F2005" t="s">
        <v>3281</v>
      </c>
      <c r="G2005" t="s">
        <v>36</v>
      </c>
      <c r="H2005">
        <v>8000</v>
      </c>
      <c r="I2005">
        <v>1</v>
      </c>
      <c r="J2005">
        <v>8000</v>
      </c>
      <c r="K2005">
        <f>+VLOOKUP(E2005,Costos!$A$1:$I$716100,9,FALSE)</f>
        <v>6.8033999999999997E-2</v>
      </c>
      <c r="L2005" t="str">
        <f t="shared" si="72"/>
        <v>241</v>
      </c>
      <c r="M2005" t="str">
        <f t="shared" si="73"/>
        <v>241017</v>
      </c>
      <c r="N2005" t="str">
        <f>IFERROR(IF(L2005="231","231",VLOOKUP(E2005,Materiales!$A$1:$G$37443,7,FALSE)),"N/A")</f>
        <v>Puntas</v>
      </c>
    </row>
    <row r="2006" spans="1:14" x14ac:dyDescent="0.25">
      <c r="A2006">
        <v>2110020111</v>
      </c>
      <c r="B2006" t="s">
        <v>1088</v>
      </c>
      <c r="C2006">
        <v>2110020111</v>
      </c>
      <c r="D2006" t="s">
        <v>1088</v>
      </c>
      <c r="E2006">
        <v>2320050367</v>
      </c>
      <c r="F2006" t="s">
        <v>2740</v>
      </c>
      <c r="G2006" t="s">
        <v>36</v>
      </c>
      <c r="H2006">
        <v>666.66669999999999</v>
      </c>
      <c r="I2006">
        <v>1</v>
      </c>
      <c r="J2006">
        <v>8000</v>
      </c>
      <c r="K2006">
        <f>+VLOOKUP(E2006,Costos!$A$1:$I$716100,9,FALSE)</f>
        <v>0.19562599999999999</v>
      </c>
      <c r="L2006" t="str">
        <f t="shared" si="72"/>
        <v>232</v>
      </c>
      <c r="M2006" t="str">
        <f t="shared" si="73"/>
        <v>232005</v>
      </c>
      <c r="N2006" t="str">
        <f>IFERROR(IF(L2006="231","231",VLOOKUP(E2006,Materiales!$A$1:$G$37443,7,FALSE)),"N/A")</f>
        <v>Cajitas</v>
      </c>
    </row>
    <row r="2007" spans="1:14" x14ac:dyDescent="0.25">
      <c r="A2007">
        <v>2110020111</v>
      </c>
      <c r="B2007" t="s">
        <v>1088</v>
      </c>
      <c r="C2007">
        <v>2110020111</v>
      </c>
      <c r="D2007" t="s">
        <v>1088</v>
      </c>
      <c r="E2007">
        <v>2500030097</v>
      </c>
      <c r="F2007" t="s">
        <v>3704</v>
      </c>
      <c r="G2007" t="s">
        <v>36</v>
      </c>
      <c r="H2007">
        <v>14</v>
      </c>
      <c r="I2007">
        <v>1</v>
      </c>
      <c r="J2007">
        <v>8000</v>
      </c>
      <c r="K2007">
        <f>+VLOOKUP(E2007,Costos!$A$1:$I$716100,9,FALSE)</f>
        <v>1.6700969999999999</v>
      </c>
      <c r="L2007" t="str">
        <f t="shared" si="72"/>
        <v>250</v>
      </c>
      <c r="M2007" t="str">
        <f t="shared" si="73"/>
        <v>250003</v>
      </c>
      <c r="N2007" t="str">
        <f>IFERROR(IF(L2007="231","231",VLOOKUP(E2007,Materiales!$A$1:$G$37443,7,FALSE)),"N/A")</f>
        <v>Cajón</v>
      </c>
    </row>
    <row r="2008" spans="1:14" x14ac:dyDescent="0.25">
      <c r="A2008">
        <v>2110020111</v>
      </c>
      <c r="B2008" t="s">
        <v>1088</v>
      </c>
      <c r="C2008">
        <v>2110020111</v>
      </c>
      <c r="D2008" t="s">
        <v>1088</v>
      </c>
      <c r="E2008">
        <v>2410110090</v>
      </c>
      <c r="F2008" t="s">
        <v>3242</v>
      </c>
      <c r="G2008" t="s">
        <v>89</v>
      </c>
      <c r="H2008">
        <v>30</v>
      </c>
      <c r="I2008">
        <v>1</v>
      </c>
      <c r="J2008">
        <v>8000</v>
      </c>
      <c r="K2008">
        <f>+VLOOKUP(E2008,Costos!$A$1:$I$716100,9,FALSE)</f>
        <v>25.098856000000001</v>
      </c>
      <c r="L2008" t="str">
        <f t="shared" si="72"/>
        <v>241</v>
      </c>
      <c r="M2008" t="str">
        <f t="shared" si="73"/>
        <v>241011</v>
      </c>
      <c r="N2008" t="str">
        <f>IFERROR(IF(L2008="231","231",VLOOKUP(E2008,Materiales!$A$1:$G$37443,7,FALSE)),"N/A")</f>
        <v>Tintas</v>
      </c>
    </row>
    <row r="2009" spans="1:14" x14ac:dyDescent="0.25">
      <c r="A2009">
        <v>2110020112</v>
      </c>
      <c r="B2009" t="s">
        <v>1089</v>
      </c>
      <c r="C2009">
        <v>2110020112</v>
      </c>
      <c r="D2009" t="s">
        <v>1089</v>
      </c>
      <c r="E2009">
        <v>2310090526</v>
      </c>
      <c r="F2009" t="s">
        <v>2310</v>
      </c>
      <c r="G2009" t="s">
        <v>36</v>
      </c>
      <c r="H2009">
        <v>8000</v>
      </c>
      <c r="I2009">
        <v>1</v>
      </c>
      <c r="J2009">
        <v>8000</v>
      </c>
      <c r="K2009">
        <f>+VLOOKUP(E2009,Costos!$A$1:$I$716100,9,FALSE)</f>
        <v>7.8397999999999995E-2</v>
      </c>
      <c r="L2009" t="str">
        <f t="shared" si="72"/>
        <v>231</v>
      </c>
      <c r="M2009" t="str">
        <f t="shared" si="73"/>
        <v>231009</v>
      </c>
      <c r="N2009" t="str">
        <f>IFERROR(IF(L2009="231","231",VLOOKUP(E2009,Materiales!$A$1:$G$37443,7,FALSE)),"N/A")</f>
        <v>231</v>
      </c>
    </row>
    <row r="2010" spans="1:14" x14ac:dyDescent="0.25">
      <c r="A2010">
        <v>2110020112</v>
      </c>
      <c r="B2010" t="s">
        <v>1089</v>
      </c>
      <c r="C2010">
        <v>2310090526</v>
      </c>
      <c r="D2010" t="s">
        <v>2310</v>
      </c>
      <c r="E2010">
        <v>2310090524</v>
      </c>
      <c r="F2010" t="s">
        <v>2306</v>
      </c>
      <c r="G2010" t="s">
        <v>36</v>
      </c>
      <c r="H2010">
        <v>8000</v>
      </c>
      <c r="I2010">
        <v>2</v>
      </c>
      <c r="J2010">
        <v>8000</v>
      </c>
      <c r="K2010">
        <f>+VLOOKUP(E2010,Costos!$A$1:$I$716100,9,FALSE)</f>
        <v>4.8142999999999998E-2</v>
      </c>
      <c r="L2010" t="str">
        <f t="shared" si="72"/>
        <v>231</v>
      </c>
      <c r="M2010" t="str">
        <f t="shared" si="73"/>
        <v>231009</v>
      </c>
      <c r="N2010" t="str">
        <f>IFERROR(IF(L2010="231","231",VLOOKUP(E2010,Materiales!$A$1:$G$37443,7,FALSE)),"N/A")</f>
        <v>231</v>
      </c>
    </row>
    <row r="2011" spans="1:14" x14ac:dyDescent="0.25">
      <c r="A2011">
        <v>2110020112</v>
      </c>
      <c r="B2011" t="s">
        <v>1089</v>
      </c>
      <c r="C2011">
        <v>2310090524</v>
      </c>
      <c r="D2011" t="s">
        <v>2306</v>
      </c>
      <c r="E2011">
        <v>2410090171</v>
      </c>
      <c r="F2011" t="s">
        <v>3178</v>
      </c>
      <c r="G2011" t="s">
        <v>89</v>
      </c>
      <c r="H2011">
        <v>0.64</v>
      </c>
      <c r="I2011">
        <v>3</v>
      </c>
      <c r="J2011">
        <v>8000</v>
      </c>
      <c r="K2011">
        <f>+VLOOKUP(E2011,Costos!$A$1:$I$716100,9,FALSE)</f>
        <v>12.295067</v>
      </c>
      <c r="L2011" t="str">
        <f t="shared" si="72"/>
        <v>241</v>
      </c>
      <c r="M2011" t="str">
        <f t="shared" si="73"/>
        <v>241009</v>
      </c>
      <c r="N2011" t="str">
        <f>IFERROR(IF(L2011="231","231",VLOOKUP(E2011,Materiales!$A$1:$G$37443,7,FALSE)),"N/A")</f>
        <v>Masterbach</v>
      </c>
    </row>
    <row r="2012" spans="1:14" x14ac:dyDescent="0.25">
      <c r="A2012">
        <v>2110020112</v>
      </c>
      <c r="B2012" t="s">
        <v>1089</v>
      </c>
      <c r="C2012">
        <v>2310090524</v>
      </c>
      <c r="D2012" t="s">
        <v>2306</v>
      </c>
      <c r="E2012">
        <v>2410290142</v>
      </c>
      <c r="F2012" t="s">
        <v>3337</v>
      </c>
      <c r="G2012" t="s">
        <v>89</v>
      </c>
      <c r="H2012">
        <v>40</v>
      </c>
      <c r="I2012">
        <v>3</v>
      </c>
      <c r="J2012">
        <v>8000</v>
      </c>
      <c r="K2012">
        <f>+VLOOKUP(E2012,Costos!$A$1:$I$716100,9,FALSE)</f>
        <v>6.1459729999999997</v>
      </c>
      <c r="L2012" t="str">
        <f t="shared" si="72"/>
        <v>241</v>
      </c>
      <c r="M2012" t="str">
        <f t="shared" si="73"/>
        <v>241029</v>
      </c>
      <c r="N2012" t="str">
        <f>IFERROR(IF(L2012="231","231",VLOOKUP(E2012,Materiales!$A$1:$G$37443,7,FALSE)),"N/A")</f>
        <v>Resinas</v>
      </c>
    </row>
    <row r="2013" spans="1:14" x14ac:dyDescent="0.25">
      <c r="A2013">
        <v>2110020112</v>
      </c>
      <c r="B2013" t="s">
        <v>1089</v>
      </c>
      <c r="C2013">
        <v>2310090526</v>
      </c>
      <c r="D2013" t="s">
        <v>2310</v>
      </c>
      <c r="E2013">
        <v>2410170243</v>
      </c>
      <c r="F2013" t="s">
        <v>3300</v>
      </c>
      <c r="G2013" t="s">
        <v>36</v>
      </c>
      <c r="H2013">
        <v>8000</v>
      </c>
      <c r="I2013">
        <v>2</v>
      </c>
      <c r="J2013">
        <v>8000</v>
      </c>
      <c r="K2013">
        <f>+VLOOKUP(E2013,Costos!$A$1:$I$716100,9,FALSE)</f>
        <v>2.4511000000000002E-2</v>
      </c>
      <c r="L2013" t="str">
        <f t="shared" si="72"/>
        <v>241</v>
      </c>
      <c r="M2013" t="str">
        <f t="shared" si="73"/>
        <v>241017</v>
      </c>
      <c r="N2013" t="str">
        <f>IFERROR(IF(L2013="231","231",VLOOKUP(E2013,Materiales!$A$1:$G$37443,7,FALSE)),"N/A")</f>
        <v>Film</v>
      </c>
    </row>
    <row r="2014" spans="1:14" x14ac:dyDescent="0.25">
      <c r="A2014">
        <v>2110020112</v>
      </c>
      <c r="B2014" t="s">
        <v>1089</v>
      </c>
      <c r="C2014">
        <v>2110020112</v>
      </c>
      <c r="D2014" t="s">
        <v>1089</v>
      </c>
      <c r="E2014">
        <v>2310160530</v>
      </c>
      <c r="F2014" t="s">
        <v>2436</v>
      </c>
      <c r="G2014" t="s">
        <v>36</v>
      </c>
      <c r="H2014">
        <v>8000</v>
      </c>
      <c r="I2014">
        <v>1</v>
      </c>
      <c r="J2014">
        <v>8000</v>
      </c>
      <c r="K2014">
        <f>+VLOOKUP(E2014,Costos!$A$1:$I$716100,9,FALSE)</f>
        <v>2.7418000000000001E-2</v>
      </c>
      <c r="L2014" t="str">
        <f t="shared" si="72"/>
        <v>231</v>
      </c>
      <c r="M2014" t="str">
        <f t="shared" si="73"/>
        <v>231016</v>
      </c>
      <c r="N2014" t="str">
        <f>IFERROR(IF(L2014="231","231",VLOOKUP(E2014,Materiales!$A$1:$G$37443,7,FALSE)),"N/A")</f>
        <v>231</v>
      </c>
    </row>
    <row r="2015" spans="1:14" x14ac:dyDescent="0.25">
      <c r="A2015">
        <v>2110020112</v>
      </c>
      <c r="B2015" t="s">
        <v>1089</v>
      </c>
      <c r="C2015">
        <v>2310160530</v>
      </c>
      <c r="D2015" t="s">
        <v>2436</v>
      </c>
      <c r="E2015">
        <v>2410290215</v>
      </c>
      <c r="F2015" t="s">
        <v>3343</v>
      </c>
      <c r="G2015" t="s">
        <v>89</v>
      </c>
      <c r="H2015">
        <v>16.64</v>
      </c>
      <c r="I2015">
        <v>2</v>
      </c>
      <c r="J2015">
        <v>8000</v>
      </c>
      <c r="K2015">
        <f>+VLOOKUP(E2015,Costos!$A$1:$I$716100,9,FALSE)</f>
        <v>6.9057969999999997</v>
      </c>
      <c r="L2015" t="str">
        <f t="shared" si="72"/>
        <v>241</v>
      </c>
      <c r="M2015" t="str">
        <f t="shared" si="73"/>
        <v>241029</v>
      </c>
      <c r="N2015" t="str">
        <f>IFERROR(IF(L2015="231","231",VLOOKUP(E2015,Materiales!$A$1:$G$37443,7,FALSE)),"N/A")</f>
        <v>Resinas</v>
      </c>
    </row>
    <row r="2016" spans="1:14" x14ac:dyDescent="0.25">
      <c r="A2016">
        <v>2110020112</v>
      </c>
      <c r="B2016" t="s">
        <v>1089</v>
      </c>
      <c r="C2016">
        <v>2310160530</v>
      </c>
      <c r="D2016" t="s">
        <v>2436</v>
      </c>
      <c r="E2016">
        <v>2410090294</v>
      </c>
      <c r="F2016" t="s">
        <v>101</v>
      </c>
      <c r="G2016" t="s">
        <v>89</v>
      </c>
      <c r="H2016">
        <v>0.2044</v>
      </c>
      <c r="I2016">
        <v>2</v>
      </c>
      <c r="J2016">
        <v>8000</v>
      </c>
      <c r="K2016">
        <f>+VLOOKUP(E2016,Costos!$A$1:$I$716100,9,FALSE)</f>
        <v>21.1996</v>
      </c>
      <c r="L2016" t="str">
        <f t="shared" si="72"/>
        <v>241</v>
      </c>
      <c r="M2016" t="str">
        <f t="shared" si="73"/>
        <v>241009</v>
      </c>
      <c r="N2016" t="str">
        <f>IFERROR(IF(L2016="231","231",VLOOKUP(E2016,Materiales!$A$1:$G$37443,7,FALSE)),"N/A")</f>
        <v>Masterbach</v>
      </c>
    </row>
    <row r="2017" spans="1:14" x14ac:dyDescent="0.25">
      <c r="A2017">
        <v>2110020112</v>
      </c>
      <c r="B2017" t="s">
        <v>1089</v>
      </c>
      <c r="C2017">
        <v>2110020112</v>
      </c>
      <c r="D2017" t="s">
        <v>1089</v>
      </c>
      <c r="E2017">
        <v>2310160535</v>
      </c>
      <c r="F2017" t="s">
        <v>2440</v>
      </c>
      <c r="G2017" t="s">
        <v>36</v>
      </c>
      <c r="H2017">
        <v>8000</v>
      </c>
      <c r="I2017">
        <v>1</v>
      </c>
      <c r="J2017">
        <v>8000</v>
      </c>
      <c r="K2017">
        <f>+VLOOKUP(E2017,Costos!$A$1:$I$716100,9,FALSE)</f>
        <v>1.1712E-2</v>
      </c>
      <c r="L2017" t="str">
        <f t="shared" si="72"/>
        <v>231</v>
      </c>
      <c r="M2017" t="str">
        <f t="shared" si="73"/>
        <v>231016</v>
      </c>
      <c r="N2017" t="str">
        <f>IFERROR(IF(L2017="231","231",VLOOKUP(E2017,Materiales!$A$1:$G$37443,7,FALSE)),"N/A")</f>
        <v>231</v>
      </c>
    </row>
    <row r="2018" spans="1:14" x14ac:dyDescent="0.25">
      <c r="A2018">
        <v>2110020112</v>
      </c>
      <c r="B2018" t="s">
        <v>1089</v>
      </c>
      <c r="C2018">
        <v>2310160535</v>
      </c>
      <c r="D2018" t="s">
        <v>2440</v>
      </c>
      <c r="E2018">
        <v>2410090294</v>
      </c>
      <c r="F2018" t="s">
        <v>101</v>
      </c>
      <c r="G2018" t="s">
        <v>89</v>
      </c>
      <c r="H2018">
        <v>8.3500000000000005E-2</v>
      </c>
      <c r="I2018">
        <v>2</v>
      </c>
      <c r="J2018">
        <v>8000</v>
      </c>
      <c r="K2018">
        <f>+VLOOKUP(E2018,Costos!$A$1:$I$716100,9,FALSE)</f>
        <v>21.1996</v>
      </c>
      <c r="L2018" t="str">
        <f t="shared" ref="L2018:L2081" si="74">+LEFT(E2018,3)</f>
        <v>241</v>
      </c>
      <c r="M2018" t="str">
        <f t="shared" ref="M2018:M2081" si="75">+LEFT(E2018,6)</f>
        <v>241009</v>
      </c>
      <c r="N2018" t="str">
        <f>IFERROR(IF(L2018="231","231",VLOOKUP(E2018,Materiales!$A$1:$G$37443,7,FALSE)),"N/A")</f>
        <v>Masterbach</v>
      </c>
    </row>
    <row r="2019" spans="1:14" x14ac:dyDescent="0.25">
      <c r="A2019">
        <v>2110020112</v>
      </c>
      <c r="B2019" t="s">
        <v>1089</v>
      </c>
      <c r="C2019">
        <v>2310160535</v>
      </c>
      <c r="D2019" t="s">
        <v>2440</v>
      </c>
      <c r="E2019">
        <v>2410290626</v>
      </c>
      <c r="F2019" t="s">
        <v>92</v>
      </c>
      <c r="G2019" t="s">
        <v>89</v>
      </c>
      <c r="H2019">
        <v>10.2407</v>
      </c>
      <c r="I2019">
        <v>2</v>
      </c>
      <c r="J2019">
        <v>8000</v>
      </c>
      <c r="K2019">
        <f>+VLOOKUP(E2019,Costos!$A$1:$I$716100,9,FALSE)</f>
        <v>6.3063640000000003</v>
      </c>
      <c r="L2019" t="str">
        <f t="shared" si="74"/>
        <v>241</v>
      </c>
      <c r="M2019" t="str">
        <f t="shared" si="75"/>
        <v>241029</v>
      </c>
      <c r="N2019" t="str">
        <f>IFERROR(IF(L2019="231","231",VLOOKUP(E2019,Materiales!$A$1:$G$37443,7,FALSE)),"N/A")</f>
        <v>Resinas</v>
      </c>
    </row>
    <row r="2020" spans="1:14" x14ac:dyDescent="0.25">
      <c r="A2020">
        <v>2110020112</v>
      </c>
      <c r="B2020" t="s">
        <v>1089</v>
      </c>
      <c r="C2020">
        <v>2110020112</v>
      </c>
      <c r="D2020" t="s">
        <v>1089</v>
      </c>
      <c r="E2020">
        <v>2410170037</v>
      </c>
      <c r="F2020" t="s">
        <v>3279</v>
      </c>
      <c r="G2020" t="s">
        <v>36</v>
      </c>
      <c r="H2020">
        <v>8000</v>
      </c>
      <c r="I2020">
        <v>1</v>
      </c>
      <c r="J2020">
        <v>8000</v>
      </c>
      <c r="K2020">
        <f>+VLOOKUP(E2020,Costos!$A$1:$I$716100,9,FALSE)</f>
        <v>4.2382999999999997E-2</v>
      </c>
      <c r="L2020" t="str">
        <f t="shared" si="74"/>
        <v>241</v>
      </c>
      <c r="M2020" t="str">
        <f t="shared" si="75"/>
        <v>241017</v>
      </c>
      <c r="N2020" t="str">
        <f>IFERROR(IF(L2020="231","231",VLOOKUP(E2020,Materiales!$A$1:$G$37443,7,FALSE)),"N/A")</f>
        <v>Filtros</v>
      </c>
    </row>
    <row r="2021" spans="1:14" x14ac:dyDescent="0.25">
      <c r="A2021">
        <v>2110020112</v>
      </c>
      <c r="B2021" t="s">
        <v>1089</v>
      </c>
      <c r="C2021">
        <v>2110020112</v>
      </c>
      <c r="D2021" t="s">
        <v>1089</v>
      </c>
      <c r="E2021">
        <v>2410170050</v>
      </c>
      <c r="F2021" t="s">
        <v>3281</v>
      </c>
      <c r="G2021" t="s">
        <v>36</v>
      </c>
      <c r="H2021">
        <v>8000</v>
      </c>
      <c r="I2021">
        <v>1</v>
      </c>
      <c r="J2021">
        <v>8000</v>
      </c>
      <c r="K2021">
        <f>+VLOOKUP(E2021,Costos!$A$1:$I$716100,9,FALSE)</f>
        <v>6.8033999999999997E-2</v>
      </c>
      <c r="L2021" t="str">
        <f t="shared" si="74"/>
        <v>241</v>
      </c>
      <c r="M2021" t="str">
        <f t="shared" si="75"/>
        <v>241017</v>
      </c>
      <c r="N2021" t="str">
        <f>IFERROR(IF(L2021="231","231",VLOOKUP(E2021,Materiales!$A$1:$G$37443,7,FALSE)),"N/A")</f>
        <v>Puntas</v>
      </c>
    </row>
    <row r="2022" spans="1:14" x14ac:dyDescent="0.25">
      <c r="A2022">
        <v>2110020112</v>
      </c>
      <c r="B2022" t="s">
        <v>1089</v>
      </c>
      <c r="C2022">
        <v>2110020112</v>
      </c>
      <c r="D2022" t="s">
        <v>1089</v>
      </c>
      <c r="E2022">
        <v>2320050368</v>
      </c>
      <c r="F2022" t="s">
        <v>2741</v>
      </c>
      <c r="G2022" t="s">
        <v>36</v>
      </c>
      <c r="H2022">
        <v>666.66669999999999</v>
      </c>
      <c r="I2022">
        <v>1</v>
      </c>
      <c r="J2022">
        <v>8000</v>
      </c>
      <c r="K2022">
        <f>+VLOOKUP(E2022,Costos!$A$1:$I$716100,9,FALSE)</f>
        <v>0.10892499999999999</v>
      </c>
      <c r="L2022" t="str">
        <f t="shared" si="74"/>
        <v>232</v>
      </c>
      <c r="M2022" t="str">
        <f t="shared" si="75"/>
        <v>232005</v>
      </c>
      <c r="N2022" t="str">
        <f>IFERROR(IF(L2022="231","231",VLOOKUP(E2022,Materiales!$A$1:$G$37443,7,FALSE)),"N/A")</f>
        <v>Cajitas</v>
      </c>
    </row>
    <row r="2023" spans="1:14" x14ac:dyDescent="0.25">
      <c r="A2023">
        <v>2110020112</v>
      </c>
      <c r="B2023" t="s">
        <v>1089</v>
      </c>
      <c r="C2023">
        <v>2110020112</v>
      </c>
      <c r="D2023" t="s">
        <v>1089</v>
      </c>
      <c r="E2023">
        <v>2500030097</v>
      </c>
      <c r="F2023" t="s">
        <v>3704</v>
      </c>
      <c r="G2023" t="s">
        <v>36</v>
      </c>
      <c r="H2023">
        <v>14</v>
      </c>
      <c r="I2023">
        <v>1</v>
      </c>
      <c r="J2023">
        <v>8000</v>
      </c>
      <c r="K2023">
        <f>+VLOOKUP(E2023,Costos!$A$1:$I$716100,9,FALSE)</f>
        <v>1.6700969999999999</v>
      </c>
      <c r="L2023" t="str">
        <f t="shared" si="74"/>
        <v>250</v>
      </c>
      <c r="M2023" t="str">
        <f t="shared" si="75"/>
        <v>250003</v>
      </c>
      <c r="N2023" t="str">
        <f>IFERROR(IF(L2023="231","231",VLOOKUP(E2023,Materiales!$A$1:$G$37443,7,FALSE)),"N/A")</f>
        <v>Cajón</v>
      </c>
    </row>
    <row r="2024" spans="1:14" x14ac:dyDescent="0.25">
      <c r="A2024">
        <v>2110020112</v>
      </c>
      <c r="B2024" t="s">
        <v>1089</v>
      </c>
      <c r="C2024">
        <v>2110020112</v>
      </c>
      <c r="D2024" t="s">
        <v>1089</v>
      </c>
      <c r="E2024">
        <v>2410110089</v>
      </c>
      <c r="F2024" t="s">
        <v>3241</v>
      </c>
      <c r="G2024" t="s">
        <v>89</v>
      </c>
      <c r="H2024">
        <v>30</v>
      </c>
      <c r="I2024">
        <v>1</v>
      </c>
      <c r="J2024">
        <v>8000</v>
      </c>
      <c r="K2024">
        <f>+VLOOKUP(E2024,Costos!$A$1:$I$716100,9,FALSE)</f>
        <v>28.889847</v>
      </c>
      <c r="L2024" t="str">
        <f t="shared" si="74"/>
        <v>241</v>
      </c>
      <c r="M2024" t="str">
        <f t="shared" si="75"/>
        <v>241011</v>
      </c>
      <c r="N2024" t="str">
        <f>IFERROR(IF(L2024="231","231",VLOOKUP(E2024,Materiales!$A$1:$G$37443,7,FALSE)),"N/A")</f>
        <v>Tintas</v>
      </c>
    </row>
    <row r="2025" spans="1:14" x14ac:dyDescent="0.25">
      <c r="A2025">
        <v>2110020113</v>
      </c>
      <c r="B2025" t="s">
        <v>1090</v>
      </c>
      <c r="C2025">
        <v>2110020113</v>
      </c>
      <c r="D2025" t="s">
        <v>1090</v>
      </c>
      <c r="E2025">
        <v>2310090528</v>
      </c>
      <c r="F2025" t="s">
        <v>2312</v>
      </c>
      <c r="G2025" t="s">
        <v>36</v>
      </c>
      <c r="H2025">
        <v>8000</v>
      </c>
      <c r="I2025">
        <v>1</v>
      </c>
      <c r="J2025">
        <v>8000</v>
      </c>
      <c r="K2025">
        <f>+VLOOKUP(E2025,Costos!$A$1:$I$716100,9,FALSE)</f>
        <v>8.7500999999999995E-2</v>
      </c>
      <c r="L2025" t="str">
        <f t="shared" si="74"/>
        <v>231</v>
      </c>
      <c r="M2025" t="str">
        <f t="shared" si="75"/>
        <v>231009</v>
      </c>
      <c r="N2025" t="str">
        <f>IFERROR(IF(L2025="231","231",VLOOKUP(E2025,Materiales!$A$1:$G$37443,7,FALSE)),"N/A")</f>
        <v>231</v>
      </c>
    </row>
    <row r="2026" spans="1:14" x14ac:dyDescent="0.25">
      <c r="A2026">
        <v>2110020113</v>
      </c>
      <c r="B2026" t="s">
        <v>1090</v>
      </c>
      <c r="C2026">
        <v>2310090528</v>
      </c>
      <c r="D2026" t="s">
        <v>2312</v>
      </c>
      <c r="E2026">
        <v>2310090524</v>
      </c>
      <c r="F2026" t="s">
        <v>2306</v>
      </c>
      <c r="G2026" t="s">
        <v>36</v>
      </c>
      <c r="H2026">
        <v>8000</v>
      </c>
      <c r="I2026">
        <v>2</v>
      </c>
      <c r="J2026">
        <v>8000</v>
      </c>
      <c r="K2026">
        <f>+VLOOKUP(E2026,Costos!$A$1:$I$716100,9,FALSE)</f>
        <v>4.8142999999999998E-2</v>
      </c>
      <c r="L2026" t="str">
        <f t="shared" si="74"/>
        <v>231</v>
      </c>
      <c r="M2026" t="str">
        <f t="shared" si="75"/>
        <v>231009</v>
      </c>
      <c r="N2026" t="str">
        <f>IFERROR(IF(L2026="231","231",VLOOKUP(E2026,Materiales!$A$1:$G$37443,7,FALSE)),"N/A")</f>
        <v>231</v>
      </c>
    </row>
    <row r="2027" spans="1:14" x14ac:dyDescent="0.25">
      <c r="A2027">
        <v>2110020113</v>
      </c>
      <c r="B2027" t="s">
        <v>1090</v>
      </c>
      <c r="C2027">
        <v>2310090524</v>
      </c>
      <c r="D2027" t="s">
        <v>2306</v>
      </c>
      <c r="E2027">
        <v>2410090171</v>
      </c>
      <c r="F2027" t="s">
        <v>3178</v>
      </c>
      <c r="G2027" t="s">
        <v>89</v>
      </c>
      <c r="H2027">
        <v>0.64</v>
      </c>
      <c r="I2027">
        <v>3</v>
      </c>
      <c r="J2027">
        <v>8000</v>
      </c>
      <c r="K2027">
        <f>+VLOOKUP(E2027,Costos!$A$1:$I$716100,9,FALSE)</f>
        <v>12.295067</v>
      </c>
      <c r="L2027" t="str">
        <f t="shared" si="74"/>
        <v>241</v>
      </c>
      <c r="M2027" t="str">
        <f t="shared" si="75"/>
        <v>241009</v>
      </c>
      <c r="N2027" t="str">
        <f>IFERROR(IF(L2027="231","231",VLOOKUP(E2027,Materiales!$A$1:$G$37443,7,FALSE)),"N/A")</f>
        <v>Masterbach</v>
      </c>
    </row>
    <row r="2028" spans="1:14" x14ac:dyDescent="0.25">
      <c r="A2028">
        <v>2110020113</v>
      </c>
      <c r="B2028" t="s">
        <v>1090</v>
      </c>
      <c r="C2028">
        <v>2310090524</v>
      </c>
      <c r="D2028" t="s">
        <v>2306</v>
      </c>
      <c r="E2028">
        <v>2410290142</v>
      </c>
      <c r="F2028" t="s">
        <v>3337</v>
      </c>
      <c r="G2028" t="s">
        <v>89</v>
      </c>
      <c r="H2028">
        <v>40</v>
      </c>
      <c r="I2028">
        <v>3</v>
      </c>
      <c r="J2028">
        <v>8000</v>
      </c>
      <c r="K2028">
        <f>+VLOOKUP(E2028,Costos!$A$1:$I$716100,9,FALSE)</f>
        <v>6.1459729999999997</v>
      </c>
      <c r="L2028" t="str">
        <f t="shared" si="74"/>
        <v>241</v>
      </c>
      <c r="M2028" t="str">
        <f t="shared" si="75"/>
        <v>241029</v>
      </c>
      <c r="N2028" t="str">
        <f>IFERROR(IF(L2028="231","231",VLOOKUP(E2028,Materiales!$A$1:$G$37443,7,FALSE)),"N/A")</f>
        <v>Resinas</v>
      </c>
    </row>
    <row r="2029" spans="1:14" x14ac:dyDescent="0.25">
      <c r="A2029">
        <v>2110020113</v>
      </c>
      <c r="B2029" t="s">
        <v>1090</v>
      </c>
      <c r="C2029">
        <v>2310090528</v>
      </c>
      <c r="D2029" t="s">
        <v>2312</v>
      </c>
      <c r="E2029">
        <v>2410170245</v>
      </c>
      <c r="F2029" t="s">
        <v>3302</v>
      </c>
      <c r="G2029" t="s">
        <v>36</v>
      </c>
      <c r="H2029">
        <v>8000</v>
      </c>
      <c r="I2029">
        <v>2</v>
      </c>
      <c r="J2029">
        <v>8000</v>
      </c>
      <c r="K2029">
        <f>+VLOOKUP(E2029,Costos!$A$1:$I$716100,9,FALSE)</f>
        <v>3.0096000000000001E-2</v>
      </c>
      <c r="L2029" t="str">
        <f t="shared" si="74"/>
        <v>241</v>
      </c>
      <c r="M2029" t="str">
        <f t="shared" si="75"/>
        <v>241017</v>
      </c>
      <c r="N2029" t="str">
        <f>IFERROR(IF(L2029="231","231",VLOOKUP(E2029,Materiales!$A$1:$G$37443,7,FALSE)),"N/A")</f>
        <v>Film</v>
      </c>
    </row>
    <row r="2030" spans="1:14" x14ac:dyDescent="0.25">
      <c r="A2030">
        <v>2110020113</v>
      </c>
      <c r="B2030" t="s">
        <v>1090</v>
      </c>
      <c r="C2030">
        <v>2110020113</v>
      </c>
      <c r="D2030" t="s">
        <v>1090</v>
      </c>
      <c r="E2030">
        <v>2310160531</v>
      </c>
      <c r="F2030" t="s">
        <v>2437</v>
      </c>
      <c r="G2030" t="s">
        <v>36</v>
      </c>
      <c r="H2030">
        <v>8000</v>
      </c>
      <c r="I2030">
        <v>1</v>
      </c>
      <c r="J2030">
        <v>8000</v>
      </c>
      <c r="K2030">
        <f>+VLOOKUP(E2030,Costos!$A$1:$I$716100,9,FALSE)</f>
        <v>2.4206999999999999E-2</v>
      </c>
      <c r="L2030" t="str">
        <f t="shared" si="74"/>
        <v>231</v>
      </c>
      <c r="M2030" t="str">
        <f t="shared" si="75"/>
        <v>231016</v>
      </c>
      <c r="N2030" t="str">
        <f>IFERROR(IF(L2030="231","231",VLOOKUP(E2030,Materiales!$A$1:$G$37443,7,FALSE)),"N/A")</f>
        <v>231</v>
      </c>
    </row>
    <row r="2031" spans="1:14" x14ac:dyDescent="0.25">
      <c r="A2031">
        <v>2110020113</v>
      </c>
      <c r="B2031" t="s">
        <v>1090</v>
      </c>
      <c r="C2031">
        <v>2310160531</v>
      </c>
      <c r="D2031" t="s">
        <v>2437</v>
      </c>
      <c r="E2031">
        <v>2410290215</v>
      </c>
      <c r="F2031" t="s">
        <v>3343</v>
      </c>
      <c r="G2031" t="s">
        <v>89</v>
      </c>
      <c r="H2031">
        <v>16.64</v>
      </c>
      <c r="I2031">
        <v>2</v>
      </c>
      <c r="J2031">
        <v>8000</v>
      </c>
      <c r="K2031">
        <f>+VLOOKUP(E2031,Costos!$A$1:$I$716100,9,FALSE)</f>
        <v>6.9057969999999997</v>
      </c>
      <c r="L2031" t="str">
        <f t="shared" si="74"/>
        <v>241</v>
      </c>
      <c r="M2031" t="str">
        <f t="shared" si="75"/>
        <v>241029</v>
      </c>
      <c r="N2031" t="str">
        <f>IFERROR(IF(L2031="231","231",VLOOKUP(E2031,Materiales!$A$1:$G$37443,7,FALSE)),"N/A")</f>
        <v>Resinas</v>
      </c>
    </row>
    <row r="2032" spans="1:14" x14ac:dyDescent="0.25">
      <c r="A2032">
        <v>2110020113</v>
      </c>
      <c r="B2032" t="s">
        <v>1090</v>
      </c>
      <c r="C2032">
        <v>2310160531</v>
      </c>
      <c r="D2032" t="s">
        <v>2437</v>
      </c>
      <c r="E2032">
        <v>2410090296</v>
      </c>
      <c r="F2032" t="s">
        <v>102</v>
      </c>
      <c r="G2032" t="s">
        <v>89</v>
      </c>
      <c r="H2032">
        <v>0.2044</v>
      </c>
      <c r="I2032">
        <v>2</v>
      </c>
      <c r="J2032">
        <v>8000</v>
      </c>
      <c r="K2032">
        <f>+VLOOKUP(E2032,Costos!$A$1:$I$716100,9,FALSE)</f>
        <v>20.895799</v>
      </c>
      <c r="L2032" t="str">
        <f t="shared" si="74"/>
        <v>241</v>
      </c>
      <c r="M2032" t="str">
        <f t="shared" si="75"/>
        <v>241009</v>
      </c>
      <c r="N2032" t="str">
        <f>IFERROR(IF(L2032="231","231",VLOOKUP(E2032,Materiales!$A$1:$G$37443,7,FALSE)),"N/A")</f>
        <v>Masterbach</v>
      </c>
    </row>
    <row r="2033" spans="1:14" x14ac:dyDescent="0.25">
      <c r="A2033">
        <v>2110020113</v>
      </c>
      <c r="B2033" t="s">
        <v>1090</v>
      </c>
      <c r="C2033">
        <v>2110020113</v>
      </c>
      <c r="D2033" t="s">
        <v>1090</v>
      </c>
      <c r="E2033">
        <v>2310160536</v>
      </c>
      <c r="F2033" t="s">
        <v>2441</v>
      </c>
      <c r="G2033" t="s">
        <v>36</v>
      </c>
      <c r="H2033">
        <v>8000</v>
      </c>
      <c r="I2033">
        <v>1</v>
      </c>
      <c r="J2033">
        <v>8000</v>
      </c>
      <c r="K2033">
        <f>+VLOOKUP(E2033,Costos!$A$1:$I$716100,9,FALSE)</f>
        <v>1.0274E-2</v>
      </c>
      <c r="L2033" t="str">
        <f t="shared" si="74"/>
        <v>231</v>
      </c>
      <c r="M2033" t="str">
        <f t="shared" si="75"/>
        <v>231016</v>
      </c>
      <c r="N2033" t="str">
        <f>IFERROR(IF(L2033="231","231",VLOOKUP(E2033,Materiales!$A$1:$G$37443,7,FALSE)),"N/A")</f>
        <v>231</v>
      </c>
    </row>
    <row r="2034" spans="1:14" x14ac:dyDescent="0.25">
      <c r="A2034">
        <v>2110020113</v>
      </c>
      <c r="B2034" t="s">
        <v>1090</v>
      </c>
      <c r="C2034">
        <v>2310160536</v>
      </c>
      <c r="D2034" t="s">
        <v>2441</v>
      </c>
      <c r="E2034">
        <v>2410090296</v>
      </c>
      <c r="F2034" t="s">
        <v>102</v>
      </c>
      <c r="G2034" t="s">
        <v>89</v>
      </c>
      <c r="H2034">
        <v>0.18820000000000001</v>
      </c>
      <c r="I2034">
        <v>2</v>
      </c>
      <c r="J2034">
        <v>8000</v>
      </c>
      <c r="K2034">
        <f>+VLOOKUP(E2034,Costos!$A$1:$I$716100,9,FALSE)</f>
        <v>20.895799</v>
      </c>
      <c r="L2034" t="str">
        <f t="shared" si="74"/>
        <v>241</v>
      </c>
      <c r="M2034" t="str">
        <f t="shared" si="75"/>
        <v>241009</v>
      </c>
      <c r="N2034" t="str">
        <f>IFERROR(IF(L2034="231","231",VLOOKUP(E2034,Materiales!$A$1:$G$37443,7,FALSE)),"N/A")</f>
        <v>Masterbach</v>
      </c>
    </row>
    <row r="2035" spans="1:14" x14ac:dyDescent="0.25">
      <c r="A2035">
        <v>2110020113</v>
      </c>
      <c r="B2035" t="s">
        <v>1090</v>
      </c>
      <c r="C2035">
        <v>2310160536</v>
      </c>
      <c r="D2035" t="s">
        <v>2441</v>
      </c>
      <c r="E2035">
        <v>2410290626</v>
      </c>
      <c r="F2035" t="s">
        <v>92</v>
      </c>
      <c r="G2035" t="s">
        <v>89</v>
      </c>
      <c r="H2035">
        <v>10.4</v>
      </c>
      <c r="I2035">
        <v>2</v>
      </c>
      <c r="J2035">
        <v>8000</v>
      </c>
      <c r="K2035">
        <f>+VLOOKUP(E2035,Costos!$A$1:$I$716100,9,FALSE)</f>
        <v>6.3063640000000003</v>
      </c>
      <c r="L2035" t="str">
        <f t="shared" si="74"/>
        <v>241</v>
      </c>
      <c r="M2035" t="str">
        <f t="shared" si="75"/>
        <v>241029</v>
      </c>
      <c r="N2035" t="str">
        <f>IFERROR(IF(L2035="231","231",VLOOKUP(E2035,Materiales!$A$1:$G$37443,7,FALSE)),"N/A")</f>
        <v>Resinas</v>
      </c>
    </row>
    <row r="2036" spans="1:14" x14ac:dyDescent="0.25">
      <c r="A2036">
        <v>2110020113</v>
      </c>
      <c r="B2036" t="s">
        <v>1090</v>
      </c>
      <c r="C2036">
        <v>2110020113</v>
      </c>
      <c r="D2036" t="s">
        <v>1090</v>
      </c>
      <c r="E2036">
        <v>2410170037</v>
      </c>
      <c r="F2036" t="s">
        <v>3279</v>
      </c>
      <c r="G2036" t="s">
        <v>36</v>
      </c>
      <c r="H2036">
        <v>8000</v>
      </c>
      <c r="I2036">
        <v>1</v>
      </c>
      <c r="J2036">
        <v>8000</v>
      </c>
      <c r="K2036">
        <f>+VLOOKUP(E2036,Costos!$A$1:$I$716100,9,FALSE)</f>
        <v>4.2382999999999997E-2</v>
      </c>
      <c r="L2036" t="str">
        <f t="shared" si="74"/>
        <v>241</v>
      </c>
      <c r="M2036" t="str">
        <f t="shared" si="75"/>
        <v>241017</v>
      </c>
      <c r="N2036" t="str">
        <f>IFERROR(IF(L2036="231","231",VLOOKUP(E2036,Materiales!$A$1:$G$37443,7,FALSE)),"N/A")</f>
        <v>Filtros</v>
      </c>
    </row>
    <row r="2037" spans="1:14" x14ac:dyDescent="0.25">
      <c r="A2037">
        <v>2110020113</v>
      </c>
      <c r="B2037" t="s">
        <v>1090</v>
      </c>
      <c r="C2037">
        <v>2110020113</v>
      </c>
      <c r="D2037" t="s">
        <v>1090</v>
      </c>
      <c r="E2037">
        <v>2410170050</v>
      </c>
      <c r="F2037" t="s">
        <v>3281</v>
      </c>
      <c r="G2037" t="s">
        <v>36</v>
      </c>
      <c r="H2037">
        <v>8000</v>
      </c>
      <c r="I2037">
        <v>1</v>
      </c>
      <c r="J2037">
        <v>8000</v>
      </c>
      <c r="K2037">
        <f>+VLOOKUP(E2037,Costos!$A$1:$I$716100,9,FALSE)</f>
        <v>6.8033999999999997E-2</v>
      </c>
      <c r="L2037" t="str">
        <f t="shared" si="74"/>
        <v>241</v>
      </c>
      <c r="M2037" t="str">
        <f t="shared" si="75"/>
        <v>241017</v>
      </c>
      <c r="N2037" t="str">
        <f>IFERROR(IF(L2037="231","231",VLOOKUP(E2037,Materiales!$A$1:$G$37443,7,FALSE)),"N/A")</f>
        <v>Puntas</v>
      </c>
    </row>
    <row r="2038" spans="1:14" x14ac:dyDescent="0.25">
      <c r="A2038">
        <v>2110020113</v>
      </c>
      <c r="B2038" t="s">
        <v>1090</v>
      </c>
      <c r="C2038">
        <v>2110020113</v>
      </c>
      <c r="D2038" t="s">
        <v>1090</v>
      </c>
      <c r="E2038">
        <v>2320050369</v>
      </c>
      <c r="F2038" t="s">
        <v>2742</v>
      </c>
      <c r="G2038" t="s">
        <v>36</v>
      </c>
      <c r="H2038">
        <v>666.66669999999999</v>
      </c>
      <c r="I2038">
        <v>1</v>
      </c>
      <c r="J2038">
        <v>8000</v>
      </c>
      <c r="K2038">
        <f>+VLOOKUP(E2038,Costos!$A$1:$I$716100,9,FALSE)</f>
        <v>0.23199400000000001</v>
      </c>
      <c r="L2038" t="str">
        <f t="shared" si="74"/>
        <v>232</v>
      </c>
      <c r="M2038" t="str">
        <f t="shared" si="75"/>
        <v>232005</v>
      </c>
      <c r="N2038" t="str">
        <f>IFERROR(IF(L2038="231","231",VLOOKUP(E2038,Materiales!$A$1:$G$37443,7,FALSE)),"N/A")</f>
        <v>Cajitas</v>
      </c>
    </row>
    <row r="2039" spans="1:14" x14ac:dyDescent="0.25">
      <c r="A2039">
        <v>2110020113</v>
      </c>
      <c r="B2039" t="s">
        <v>1090</v>
      </c>
      <c r="C2039">
        <v>2110020113</v>
      </c>
      <c r="D2039" t="s">
        <v>1090</v>
      </c>
      <c r="E2039">
        <v>2500030097</v>
      </c>
      <c r="F2039" t="s">
        <v>3704</v>
      </c>
      <c r="G2039" t="s">
        <v>36</v>
      </c>
      <c r="H2039">
        <v>14</v>
      </c>
      <c r="I2039">
        <v>1</v>
      </c>
      <c r="J2039">
        <v>8000</v>
      </c>
      <c r="K2039">
        <f>+VLOOKUP(E2039,Costos!$A$1:$I$716100,9,FALSE)</f>
        <v>1.6700969999999999</v>
      </c>
      <c r="L2039" t="str">
        <f t="shared" si="74"/>
        <v>250</v>
      </c>
      <c r="M2039" t="str">
        <f t="shared" si="75"/>
        <v>250003</v>
      </c>
      <c r="N2039" t="str">
        <f>IFERROR(IF(L2039="231","231",VLOOKUP(E2039,Materiales!$A$1:$G$37443,7,FALSE)),"N/A")</f>
        <v>Cajón</v>
      </c>
    </row>
    <row r="2040" spans="1:14" x14ac:dyDescent="0.25">
      <c r="A2040">
        <v>2110020113</v>
      </c>
      <c r="B2040" t="s">
        <v>1090</v>
      </c>
      <c r="C2040">
        <v>2110020113</v>
      </c>
      <c r="D2040" t="s">
        <v>1090</v>
      </c>
      <c r="E2040">
        <v>2410110088</v>
      </c>
      <c r="F2040" t="s">
        <v>3240</v>
      </c>
      <c r="G2040" t="s">
        <v>89</v>
      </c>
      <c r="H2040">
        <v>30</v>
      </c>
      <c r="I2040">
        <v>1</v>
      </c>
      <c r="J2040">
        <v>8000</v>
      </c>
      <c r="K2040">
        <f>+VLOOKUP(E2040,Costos!$A$1:$I$716100,9,FALSE)</f>
        <v>26.582899999999999</v>
      </c>
      <c r="L2040" t="str">
        <f t="shared" si="74"/>
        <v>241</v>
      </c>
      <c r="M2040" t="str">
        <f t="shared" si="75"/>
        <v>241011</v>
      </c>
      <c r="N2040" t="str">
        <f>IFERROR(IF(L2040="231","231",VLOOKUP(E2040,Materiales!$A$1:$G$37443,7,FALSE)),"N/A")</f>
        <v>Tintas</v>
      </c>
    </row>
    <row r="2041" spans="1:14" x14ac:dyDescent="0.25">
      <c r="A2041">
        <v>2110020327</v>
      </c>
      <c r="B2041" t="s">
        <v>1112</v>
      </c>
      <c r="C2041">
        <v>2110020327</v>
      </c>
      <c r="D2041" t="s">
        <v>1112</v>
      </c>
      <c r="E2041">
        <v>2310210161</v>
      </c>
      <c r="F2041" t="s">
        <v>2540</v>
      </c>
      <c r="G2041" t="s">
        <v>36</v>
      </c>
      <c r="H2041">
        <v>8000</v>
      </c>
      <c r="I2041">
        <v>1</v>
      </c>
      <c r="J2041">
        <v>8000</v>
      </c>
      <c r="K2041">
        <f>+VLOOKUP(E2041,Costos!$A$1:$I$716100,9,FALSE)</f>
        <v>0.441162</v>
      </c>
      <c r="L2041" t="str">
        <f t="shared" si="74"/>
        <v>231</v>
      </c>
      <c r="M2041" t="str">
        <f t="shared" si="75"/>
        <v>231021</v>
      </c>
      <c r="N2041" t="str">
        <f>IFERROR(IF(L2041="231","231",VLOOKUP(E2041,Materiales!$A$1:$G$37443,7,FALSE)),"N/A")</f>
        <v>231</v>
      </c>
    </row>
    <row r="2042" spans="1:14" x14ac:dyDescent="0.25">
      <c r="A2042">
        <v>2110020327</v>
      </c>
      <c r="B2042" t="s">
        <v>1112</v>
      </c>
      <c r="C2042">
        <v>2310210161</v>
      </c>
      <c r="D2042" t="s">
        <v>2540</v>
      </c>
      <c r="E2042">
        <v>2310090514</v>
      </c>
      <c r="F2042" t="s">
        <v>2305</v>
      </c>
      <c r="G2042" t="s">
        <v>36</v>
      </c>
      <c r="H2042">
        <v>8000</v>
      </c>
      <c r="I2042">
        <v>2</v>
      </c>
      <c r="J2042">
        <v>8000</v>
      </c>
      <c r="K2042">
        <f>+VLOOKUP(E2042,Costos!$A$1:$I$716100,9,FALSE)</f>
        <v>0.11082599999999999</v>
      </c>
      <c r="L2042" t="str">
        <f t="shared" si="74"/>
        <v>231</v>
      </c>
      <c r="M2042" t="str">
        <f t="shared" si="75"/>
        <v>231009</v>
      </c>
      <c r="N2042" t="str">
        <f>IFERROR(IF(L2042="231","231",VLOOKUP(E2042,Materiales!$A$1:$G$37443,7,FALSE)),"N/A")</f>
        <v>231</v>
      </c>
    </row>
    <row r="2043" spans="1:14" x14ac:dyDescent="0.25">
      <c r="A2043">
        <v>2110020327</v>
      </c>
      <c r="B2043" t="s">
        <v>1112</v>
      </c>
      <c r="C2043">
        <v>2310090514</v>
      </c>
      <c r="D2043" t="s">
        <v>2305</v>
      </c>
      <c r="E2043">
        <v>2310090524</v>
      </c>
      <c r="F2043" t="s">
        <v>2306</v>
      </c>
      <c r="G2043" t="s">
        <v>36</v>
      </c>
      <c r="H2043">
        <v>8000</v>
      </c>
      <c r="I2043">
        <v>3</v>
      </c>
      <c r="J2043">
        <v>8000</v>
      </c>
      <c r="K2043">
        <f>+VLOOKUP(E2043,Costos!$A$1:$I$716100,9,FALSE)</f>
        <v>4.8142999999999998E-2</v>
      </c>
      <c r="L2043" t="str">
        <f t="shared" si="74"/>
        <v>231</v>
      </c>
      <c r="M2043" t="str">
        <f t="shared" si="75"/>
        <v>231009</v>
      </c>
      <c r="N2043" t="str">
        <f>IFERROR(IF(L2043="231","231",VLOOKUP(E2043,Materiales!$A$1:$G$37443,7,FALSE)),"N/A")</f>
        <v>231</v>
      </c>
    </row>
    <row r="2044" spans="1:14" x14ac:dyDescent="0.25">
      <c r="A2044">
        <v>2110020327</v>
      </c>
      <c r="B2044" t="s">
        <v>1112</v>
      </c>
      <c r="C2044">
        <v>2310090524</v>
      </c>
      <c r="D2044" t="s">
        <v>2306</v>
      </c>
      <c r="E2044">
        <v>2410090171</v>
      </c>
      <c r="F2044" t="s">
        <v>3178</v>
      </c>
      <c r="G2044" t="s">
        <v>89</v>
      </c>
      <c r="H2044">
        <v>0.64</v>
      </c>
      <c r="I2044">
        <v>4</v>
      </c>
      <c r="J2044">
        <v>8000</v>
      </c>
      <c r="K2044">
        <f>+VLOOKUP(E2044,Costos!$A$1:$I$716100,9,FALSE)</f>
        <v>12.295067</v>
      </c>
      <c r="L2044" t="str">
        <f t="shared" si="74"/>
        <v>241</v>
      </c>
      <c r="M2044" t="str">
        <f t="shared" si="75"/>
        <v>241009</v>
      </c>
      <c r="N2044" t="str">
        <f>IFERROR(IF(L2044="231","231",VLOOKUP(E2044,Materiales!$A$1:$G$37443,7,FALSE)),"N/A")</f>
        <v>Masterbach</v>
      </c>
    </row>
    <row r="2045" spans="1:14" x14ac:dyDescent="0.25">
      <c r="A2045">
        <v>2110020327</v>
      </c>
      <c r="B2045" t="s">
        <v>1112</v>
      </c>
      <c r="C2045">
        <v>2310090524</v>
      </c>
      <c r="D2045" t="s">
        <v>2306</v>
      </c>
      <c r="E2045">
        <v>2410290142</v>
      </c>
      <c r="F2045" t="s">
        <v>3337</v>
      </c>
      <c r="G2045" t="s">
        <v>89</v>
      </c>
      <c r="H2045">
        <v>40</v>
      </c>
      <c r="I2045">
        <v>4</v>
      </c>
      <c r="J2045">
        <v>8000</v>
      </c>
      <c r="K2045">
        <f>+VLOOKUP(E2045,Costos!$A$1:$I$716100,9,FALSE)</f>
        <v>6.1459729999999997</v>
      </c>
      <c r="L2045" t="str">
        <f t="shared" si="74"/>
        <v>241</v>
      </c>
      <c r="M2045" t="str">
        <f t="shared" si="75"/>
        <v>241029</v>
      </c>
      <c r="N2045" t="str">
        <f>IFERROR(IF(L2045="231","231",VLOOKUP(E2045,Materiales!$A$1:$G$37443,7,FALSE)),"N/A")</f>
        <v>Resinas</v>
      </c>
    </row>
    <row r="2046" spans="1:14" x14ac:dyDescent="0.25">
      <c r="A2046">
        <v>2110020327</v>
      </c>
      <c r="B2046" t="s">
        <v>1112</v>
      </c>
      <c r="C2046">
        <v>2310090514</v>
      </c>
      <c r="D2046" t="s">
        <v>2305</v>
      </c>
      <c r="E2046">
        <v>2500070414</v>
      </c>
      <c r="F2046" t="s">
        <v>3782</v>
      </c>
      <c r="G2046" t="s">
        <v>36</v>
      </c>
      <c r="H2046">
        <v>8000</v>
      </c>
      <c r="I2046">
        <v>3</v>
      </c>
      <c r="J2046">
        <v>8000</v>
      </c>
      <c r="K2046">
        <f>+VLOOKUP(E2046,Costos!$A$1:$I$716100,9,FALSE)</f>
        <v>2.6703000000000001E-2</v>
      </c>
      <c r="L2046" t="str">
        <f t="shared" si="74"/>
        <v>250</v>
      </c>
      <c r="M2046" t="str">
        <f t="shared" si="75"/>
        <v>250007</v>
      </c>
      <c r="N2046" t="str">
        <f>IFERROR(IF(L2046="231","231",VLOOKUP(E2046,Materiales!$A$1:$G$37443,7,FALSE)),"N/A")</f>
        <v>Etiquetas</v>
      </c>
    </row>
    <row r="2047" spans="1:14" x14ac:dyDescent="0.25">
      <c r="A2047">
        <v>2110020327</v>
      </c>
      <c r="B2047" t="s">
        <v>1112</v>
      </c>
      <c r="C2047">
        <v>2310210161</v>
      </c>
      <c r="D2047" t="s">
        <v>2540</v>
      </c>
      <c r="E2047">
        <v>2310160242</v>
      </c>
      <c r="F2047" t="s">
        <v>2357</v>
      </c>
      <c r="G2047" t="s">
        <v>36</v>
      </c>
      <c r="H2047">
        <v>8000</v>
      </c>
      <c r="I2047">
        <v>2</v>
      </c>
      <c r="J2047">
        <v>8000</v>
      </c>
      <c r="K2047">
        <f>+VLOOKUP(E2047,Costos!$A$1:$I$716100,9,FALSE)</f>
        <v>2.5492999999999998E-2</v>
      </c>
      <c r="L2047" t="str">
        <f t="shared" si="74"/>
        <v>231</v>
      </c>
      <c r="M2047" t="str">
        <f t="shared" si="75"/>
        <v>231016</v>
      </c>
      <c r="N2047" t="str">
        <f>IFERROR(IF(L2047="231","231",VLOOKUP(E2047,Materiales!$A$1:$G$37443,7,FALSE)),"N/A")</f>
        <v>231</v>
      </c>
    </row>
    <row r="2048" spans="1:14" x14ac:dyDescent="0.25">
      <c r="A2048">
        <v>2110020327</v>
      </c>
      <c r="B2048" t="s">
        <v>1112</v>
      </c>
      <c r="C2048">
        <v>2310160242</v>
      </c>
      <c r="D2048" t="s">
        <v>2357</v>
      </c>
      <c r="E2048">
        <v>2410090297</v>
      </c>
      <c r="F2048" t="s">
        <v>104</v>
      </c>
      <c r="G2048" t="s">
        <v>89</v>
      </c>
      <c r="H2048">
        <v>0.32800000000000001</v>
      </c>
      <c r="I2048">
        <v>3</v>
      </c>
      <c r="J2048">
        <v>8000</v>
      </c>
      <c r="K2048">
        <f>+VLOOKUP(E2048,Costos!$A$1:$I$716100,9,FALSE)</f>
        <v>14.185767</v>
      </c>
      <c r="L2048" t="str">
        <f t="shared" si="74"/>
        <v>241</v>
      </c>
      <c r="M2048" t="str">
        <f t="shared" si="75"/>
        <v>241009</v>
      </c>
      <c r="N2048" t="str">
        <f>IFERROR(IF(L2048="231","231",VLOOKUP(E2048,Materiales!$A$1:$G$37443,7,FALSE)),"N/A")</f>
        <v>Masterbach</v>
      </c>
    </row>
    <row r="2049" spans="1:14" x14ac:dyDescent="0.25">
      <c r="A2049">
        <v>2110020327</v>
      </c>
      <c r="B2049" t="s">
        <v>1112</v>
      </c>
      <c r="C2049">
        <v>2310160242</v>
      </c>
      <c r="D2049" t="s">
        <v>2357</v>
      </c>
      <c r="E2049">
        <v>2410290215</v>
      </c>
      <c r="F2049" t="s">
        <v>3343</v>
      </c>
      <c r="G2049" t="s">
        <v>89</v>
      </c>
      <c r="H2049">
        <v>16.64</v>
      </c>
      <c r="I2049">
        <v>3</v>
      </c>
      <c r="J2049">
        <v>8000</v>
      </c>
      <c r="K2049">
        <f>+VLOOKUP(E2049,Costos!$A$1:$I$716100,9,FALSE)</f>
        <v>6.9057969999999997</v>
      </c>
      <c r="L2049" t="str">
        <f t="shared" si="74"/>
        <v>241</v>
      </c>
      <c r="M2049" t="str">
        <f t="shared" si="75"/>
        <v>241029</v>
      </c>
      <c r="N2049" t="str">
        <f>IFERROR(IF(L2049="231","231",VLOOKUP(E2049,Materiales!$A$1:$G$37443,7,FALSE)),"N/A")</f>
        <v>Resinas</v>
      </c>
    </row>
    <row r="2050" spans="1:14" x14ac:dyDescent="0.25">
      <c r="A2050">
        <v>2110020327</v>
      </c>
      <c r="B2050" t="s">
        <v>1112</v>
      </c>
      <c r="C2050">
        <v>2310210161</v>
      </c>
      <c r="D2050" t="s">
        <v>2540</v>
      </c>
      <c r="E2050">
        <v>2310160250</v>
      </c>
      <c r="F2050" t="s">
        <v>2365</v>
      </c>
      <c r="G2050" t="s">
        <v>36</v>
      </c>
      <c r="H2050">
        <v>8000</v>
      </c>
      <c r="I2050">
        <v>2</v>
      </c>
      <c r="J2050">
        <v>8000</v>
      </c>
      <c r="K2050">
        <f>+VLOOKUP(E2050,Costos!$A$1:$I$716100,9,FALSE)</f>
        <v>1.4182999999999999E-2</v>
      </c>
      <c r="L2050" t="str">
        <f t="shared" si="74"/>
        <v>231</v>
      </c>
      <c r="M2050" t="str">
        <f t="shared" si="75"/>
        <v>231016</v>
      </c>
      <c r="N2050" t="str">
        <f>IFERROR(IF(L2050="231","231",VLOOKUP(E2050,Materiales!$A$1:$G$37443,7,FALSE)),"N/A")</f>
        <v>231</v>
      </c>
    </row>
    <row r="2051" spans="1:14" x14ac:dyDescent="0.25">
      <c r="A2051">
        <v>2110020327</v>
      </c>
      <c r="B2051" t="s">
        <v>1112</v>
      </c>
      <c r="C2051">
        <v>2310160250</v>
      </c>
      <c r="D2051" t="s">
        <v>2365</v>
      </c>
      <c r="E2051">
        <v>2410090294</v>
      </c>
      <c r="F2051" t="s">
        <v>101</v>
      </c>
      <c r="G2051" t="s">
        <v>89</v>
      </c>
      <c r="H2051">
        <v>0.2044</v>
      </c>
      <c r="I2051">
        <v>3</v>
      </c>
      <c r="J2051">
        <v>8000</v>
      </c>
      <c r="K2051">
        <f>+VLOOKUP(E2051,Costos!$A$1:$I$716100,9,FALSE)</f>
        <v>21.1996</v>
      </c>
      <c r="L2051" t="str">
        <f t="shared" si="74"/>
        <v>241</v>
      </c>
      <c r="M2051" t="str">
        <f t="shared" si="75"/>
        <v>241009</v>
      </c>
      <c r="N2051" t="str">
        <f>IFERROR(IF(L2051="231","231",VLOOKUP(E2051,Materiales!$A$1:$G$37443,7,FALSE)),"N/A")</f>
        <v>Masterbach</v>
      </c>
    </row>
    <row r="2052" spans="1:14" x14ac:dyDescent="0.25">
      <c r="A2052">
        <v>2110020327</v>
      </c>
      <c r="B2052" t="s">
        <v>1112</v>
      </c>
      <c r="C2052">
        <v>2310160250</v>
      </c>
      <c r="D2052" t="s">
        <v>2365</v>
      </c>
      <c r="E2052">
        <v>2410290626</v>
      </c>
      <c r="F2052" t="s">
        <v>92</v>
      </c>
      <c r="G2052" t="s">
        <v>89</v>
      </c>
      <c r="H2052">
        <v>10.222200000000001</v>
      </c>
      <c r="I2052">
        <v>3</v>
      </c>
      <c r="J2052">
        <v>8000</v>
      </c>
      <c r="K2052">
        <f>+VLOOKUP(E2052,Costos!$A$1:$I$716100,9,FALSE)</f>
        <v>6.3063640000000003</v>
      </c>
      <c r="L2052" t="str">
        <f t="shared" si="74"/>
        <v>241</v>
      </c>
      <c r="M2052" t="str">
        <f t="shared" si="75"/>
        <v>241029</v>
      </c>
      <c r="N2052" t="str">
        <f>IFERROR(IF(L2052="231","231",VLOOKUP(E2052,Materiales!$A$1:$G$37443,7,FALSE)),"N/A")</f>
        <v>Resinas</v>
      </c>
    </row>
    <row r="2053" spans="1:14" x14ac:dyDescent="0.25">
      <c r="A2053">
        <v>2110020327</v>
      </c>
      <c r="B2053" t="s">
        <v>1112</v>
      </c>
      <c r="C2053">
        <v>2310210161</v>
      </c>
      <c r="D2053" t="s">
        <v>2540</v>
      </c>
      <c r="E2053">
        <v>2410170037</v>
      </c>
      <c r="F2053" t="s">
        <v>3279</v>
      </c>
      <c r="G2053" t="s">
        <v>36</v>
      </c>
      <c r="H2053">
        <v>8000</v>
      </c>
      <c r="I2053">
        <v>2</v>
      </c>
      <c r="J2053">
        <v>8000</v>
      </c>
      <c r="K2053">
        <f>+VLOOKUP(E2053,Costos!$A$1:$I$716100,9,FALSE)</f>
        <v>4.2382999999999997E-2</v>
      </c>
      <c r="L2053" t="str">
        <f t="shared" si="74"/>
        <v>241</v>
      </c>
      <c r="M2053" t="str">
        <f t="shared" si="75"/>
        <v>241017</v>
      </c>
      <c r="N2053" t="str">
        <f>IFERROR(IF(L2053="231","231",VLOOKUP(E2053,Materiales!$A$1:$G$37443,7,FALSE)),"N/A")</f>
        <v>Filtros</v>
      </c>
    </row>
    <row r="2054" spans="1:14" x14ac:dyDescent="0.25">
      <c r="A2054">
        <v>2110020327</v>
      </c>
      <c r="B2054" t="s">
        <v>1112</v>
      </c>
      <c r="C2054">
        <v>2310210161</v>
      </c>
      <c r="D2054" t="s">
        <v>2540</v>
      </c>
      <c r="E2054">
        <v>2410170233</v>
      </c>
      <c r="F2054" t="s">
        <v>3294</v>
      </c>
      <c r="G2054" t="s">
        <v>36</v>
      </c>
      <c r="H2054">
        <v>8000</v>
      </c>
      <c r="I2054">
        <v>2</v>
      </c>
      <c r="J2054">
        <v>8000</v>
      </c>
      <c r="K2054">
        <f>+VLOOKUP(E2054,Costos!$A$1:$I$716100,9,FALSE)</f>
        <v>2.9669999999999998E-2</v>
      </c>
      <c r="L2054" t="str">
        <f t="shared" si="74"/>
        <v>241</v>
      </c>
      <c r="M2054" t="str">
        <f t="shared" si="75"/>
        <v>241017</v>
      </c>
      <c r="N2054" t="str">
        <f>IFERROR(IF(L2054="231","231",VLOOKUP(E2054,Materiales!$A$1:$G$37443,7,FALSE)),"N/A")</f>
        <v>Puntas</v>
      </c>
    </row>
    <row r="2055" spans="1:14" x14ac:dyDescent="0.25">
      <c r="A2055">
        <v>2110020327</v>
      </c>
      <c r="B2055" t="s">
        <v>1112</v>
      </c>
      <c r="C2055">
        <v>2310210161</v>
      </c>
      <c r="D2055" t="s">
        <v>2540</v>
      </c>
      <c r="E2055">
        <v>2410110073</v>
      </c>
      <c r="F2055" t="s">
        <v>3228</v>
      </c>
      <c r="G2055" t="s">
        <v>89</v>
      </c>
      <c r="H2055">
        <v>26.56</v>
      </c>
      <c r="I2055">
        <v>2</v>
      </c>
      <c r="J2055">
        <v>8000</v>
      </c>
      <c r="K2055">
        <f>+VLOOKUP(E2055,Costos!$A$1:$I$716100,9,FALSE)</f>
        <v>44.409689999999998</v>
      </c>
      <c r="L2055" t="str">
        <f t="shared" si="74"/>
        <v>241</v>
      </c>
      <c r="M2055" t="str">
        <f t="shared" si="75"/>
        <v>241011</v>
      </c>
      <c r="N2055" t="str">
        <f>IFERROR(IF(L2055="231","231",VLOOKUP(E2055,Materiales!$A$1:$G$37443,7,FALSE)),"N/A")</f>
        <v>Tintas</v>
      </c>
    </row>
    <row r="2056" spans="1:14" x14ac:dyDescent="0.25">
      <c r="A2056">
        <v>2110020327</v>
      </c>
      <c r="B2056" t="s">
        <v>1112</v>
      </c>
      <c r="C2056">
        <v>2110020327</v>
      </c>
      <c r="D2056" t="s">
        <v>1112</v>
      </c>
      <c r="E2056">
        <v>2310210162</v>
      </c>
      <c r="F2056" t="s">
        <v>2541</v>
      </c>
      <c r="G2056" t="s">
        <v>36</v>
      </c>
      <c r="H2056">
        <v>8000</v>
      </c>
      <c r="I2056">
        <v>1</v>
      </c>
      <c r="J2056">
        <v>8000</v>
      </c>
      <c r="K2056">
        <f>+VLOOKUP(E2056,Costos!$A$1:$I$716100,9,FALSE)</f>
        <v>0.45628099999999999</v>
      </c>
      <c r="L2056" t="str">
        <f t="shared" si="74"/>
        <v>231</v>
      </c>
      <c r="M2056" t="str">
        <f t="shared" si="75"/>
        <v>231021</v>
      </c>
      <c r="N2056" t="str">
        <f>IFERROR(IF(L2056="231","231",VLOOKUP(E2056,Materiales!$A$1:$G$37443,7,FALSE)),"N/A")</f>
        <v>231</v>
      </c>
    </row>
    <row r="2057" spans="1:14" x14ac:dyDescent="0.25">
      <c r="A2057">
        <v>2110020327</v>
      </c>
      <c r="B2057" t="s">
        <v>1112</v>
      </c>
      <c r="C2057">
        <v>2310210162</v>
      </c>
      <c r="D2057" t="s">
        <v>2541</v>
      </c>
      <c r="E2057">
        <v>2310160512</v>
      </c>
      <c r="F2057" t="s">
        <v>2426</v>
      </c>
      <c r="G2057" t="s">
        <v>36</v>
      </c>
      <c r="H2057">
        <v>8000</v>
      </c>
      <c r="I2057">
        <v>2</v>
      </c>
      <c r="J2057">
        <v>8000</v>
      </c>
      <c r="K2057">
        <f>+VLOOKUP(E2057,Costos!$A$1:$I$716100,9,FALSE)</f>
        <v>3.2168000000000002E-2</v>
      </c>
      <c r="L2057" t="str">
        <f t="shared" si="74"/>
        <v>231</v>
      </c>
      <c r="M2057" t="str">
        <f t="shared" si="75"/>
        <v>231016</v>
      </c>
      <c r="N2057" t="str">
        <f>IFERROR(IF(L2057="231","231",VLOOKUP(E2057,Materiales!$A$1:$G$37443,7,FALSE)),"N/A")</f>
        <v>231</v>
      </c>
    </row>
    <row r="2058" spans="1:14" x14ac:dyDescent="0.25">
      <c r="A2058">
        <v>2110020327</v>
      </c>
      <c r="B2058" t="s">
        <v>1112</v>
      </c>
      <c r="C2058">
        <v>2310160512</v>
      </c>
      <c r="D2058" t="s">
        <v>2426</v>
      </c>
      <c r="E2058">
        <v>2410290215</v>
      </c>
      <c r="F2058" t="s">
        <v>3343</v>
      </c>
      <c r="G2058" t="s">
        <v>89</v>
      </c>
      <c r="H2058">
        <v>16.64</v>
      </c>
      <c r="I2058">
        <v>3</v>
      </c>
      <c r="J2058">
        <v>8000</v>
      </c>
      <c r="K2058">
        <f>+VLOOKUP(E2058,Costos!$A$1:$I$716100,9,FALSE)</f>
        <v>6.9057969999999997</v>
      </c>
      <c r="L2058" t="str">
        <f t="shared" si="74"/>
        <v>241</v>
      </c>
      <c r="M2058" t="str">
        <f t="shared" si="75"/>
        <v>241029</v>
      </c>
      <c r="N2058" t="str">
        <f>IFERROR(IF(L2058="231","231",VLOOKUP(E2058,Materiales!$A$1:$G$37443,7,FALSE)),"N/A")</f>
        <v>Resinas</v>
      </c>
    </row>
    <row r="2059" spans="1:14" x14ac:dyDescent="0.25">
      <c r="A2059">
        <v>2110020327</v>
      </c>
      <c r="B2059" t="s">
        <v>1112</v>
      </c>
      <c r="C2059">
        <v>2310160512</v>
      </c>
      <c r="D2059" t="s">
        <v>2426</v>
      </c>
      <c r="E2059">
        <v>2410210005</v>
      </c>
      <c r="F2059" t="s">
        <v>4791</v>
      </c>
      <c r="G2059" t="s">
        <v>89</v>
      </c>
      <c r="H2059">
        <v>3.5200000000000002E-2</v>
      </c>
      <c r="I2059">
        <v>3</v>
      </c>
      <c r="J2059">
        <v>8000</v>
      </c>
      <c r="K2059">
        <f>+VLOOKUP(E2059,Costos!$A$1:$I$716100,9,FALSE)</f>
        <v>32.642020000000002</v>
      </c>
      <c r="L2059" t="str">
        <f t="shared" si="74"/>
        <v>241</v>
      </c>
      <c r="M2059" t="str">
        <f t="shared" si="75"/>
        <v>241021</v>
      </c>
      <c r="N2059" t="str">
        <f>IFERROR(IF(L2059="231","231",VLOOKUP(E2059,Materiales!$A$1:$G$37443,7,FALSE)),"N/A")</f>
        <v>Varios</v>
      </c>
    </row>
    <row r="2060" spans="1:14" x14ac:dyDescent="0.25">
      <c r="A2060">
        <v>2110020327</v>
      </c>
      <c r="B2060" t="s">
        <v>1112</v>
      </c>
      <c r="C2060">
        <v>2310160512</v>
      </c>
      <c r="D2060" t="s">
        <v>2426</v>
      </c>
      <c r="E2060">
        <v>2410090173</v>
      </c>
      <c r="F2060" t="s">
        <v>3179</v>
      </c>
      <c r="G2060" t="s">
        <v>89</v>
      </c>
      <c r="H2060">
        <v>3.5200000000000002E-2</v>
      </c>
      <c r="I2060">
        <v>3</v>
      </c>
      <c r="J2060">
        <v>8000</v>
      </c>
      <c r="K2060">
        <f>+VLOOKUP(E2060,Costos!$A$1:$I$716100,9,FALSE)</f>
        <v>72.419653999999994</v>
      </c>
      <c r="L2060" t="str">
        <f t="shared" si="74"/>
        <v>241</v>
      </c>
      <c r="M2060" t="str">
        <f t="shared" si="75"/>
        <v>241009</v>
      </c>
      <c r="N2060" t="str">
        <f>IFERROR(IF(L2060="231","231",VLOOKUP(E2060,Materiales!$A$1:$G$37443,7,FALSE)),"N/A")</f>
        <v>Pigmentos</v>
      </c>
    </row>
    <row r="2061" spans="1:14" x14ac:dyDescent="0.25">
      <c r="A2061">
        <v>2110020327</v>
      </c>
      <c r="B2061" t="s">
        <v>1112</v>
      </c>
      <c r="C2061">
        <v>2310160512</v>
      </c>
      <c r="D2061" t="s">
        <v>2426</v>
      </c>
      <c r="E2061">
        <v>2430650001</v>
      </c>
      <c r="F2061" t="s">
        <v>4813</v>
      </c>
      <c r="G2061" t="s">
        <v>89</v>
      </c>
      <c r="H2061">
        <v>5.28E-2</v>
      </c>
      <c r="I2061">
        <v>3</v>
      </c>
      <c r="J2061">
        <v>8000</v>
      </c>
      <c r="K2061">
        <f>+VLOOKUP(E2061,Costos!$A$1:$I$716100,9,FALSE)</f>
        <v>41.840795999999997</v>
      </c>
      <c r="L2061" t="str">
        <f t="shared" si="74"/>
        <v>243</v>
      </c>
      <c r="M2061" t="str">
        <f t="shared" si="75"/>
        <v>243065</v>
      </c>
      <c r="N2061" t="str">
        <f>IFERROR(IF(L2061="231","231",VLOOKUP(E2061,Materiales!$A$1:$G$37443,7,FALSE)),"N/A")</f>
        <v>Pigmentos</v>
      </c>
    </row>
    <row r="2062" spans="1:14" x14ac:dyDescent="0.25">
      <c r="A2062">
        <v>2110020327</v>
      </c>
      <c r="B2062" t="s">
        <v>1112</v>
      </c>
      <c r="C2062">
        <v>2310210162</v>
      </c>
      <c r="D2062" t="s">
        <v>2541</v>
      </c>
      <c r="E2062">
        <v>2310160516</v>
      </c>
      <c r="F2062" t="s">
        <v>2430</v>
      </c>
      <c r="G2062" t="s">
        <v>36</v>
      </c>
      <c r="H2062">
        <v>8000</v>
      </c>
      <c r="I2062">
        <v>2</v>
      </c>
      <c r="J2062">
        <v>8000</v>
      </c>
      <c r="K2062">
        <f>+VLOOKUP(E2062,Costos!$A$1:$I$716100,9,FALSE)</f>
        <v>1.9033000000000001E-2</v>
      </c>
      <c r="L2062" t="str">
        <f t="shared" si="74"/>
        <v>231</v>
      </c>
      <c r="M2062" t="str">
        <f t="shared" si="75"/>
        <v>231016</v>
      </c>
      <c r="N2062" t="str">
        <f>IFERROR(IF(L2062="231","231",VLOOKUP(E2062,Materiales!$A$1:$G$37443,7,FALSE)),"N/A")</f>
        <v>231</v>
      </c>
    </row>
    <row r="2063" spans="1:14" x14ac:dyDescent="0.25">
      <c r="A2063">
        <v>2110020327</v>
      </c>
      <c r="B2063" t="s">
        <v>1112</v>
      </c>
      <c r="C2063">
        <v>2310160516</v>
      </c>
      <c r="D2063" t="s">
        <v>2430</v>
      </c>
      <c r="E2063">
        <v>2430520005</v>
      </c>
      <c r="F2063" t="s">
        <v>3574</v>
      </c>
      <c r="G2063" t="s">
        <v>89</v>
      </c>
      <c r="H2063">
        <v>2.3999999999999998E-3</v>
      </c>
      <c r="I2063">
        <v>3</v>
      </c>
      <c r="J2063">
        <v>8000</v>
      </c>
      <c r="K2063">
        <f>+VLOOKUP(E2063,Costos!$A$1:$I$716100,9,FALSE)</f>
        <v>11.219386</v>
      </c>
      <c r="L2063" t="str">
        <f t="shared" si="74"/>
        <v>243</v>
      </c>
      <c r="M2063" t="str">
        <f t="shared" si="75"/>
        <v>243052</v>
      </c>
      <c r="N2063" t="str">
        <f>IFERROR(IF(L2063="231","231",VLOOKUP(E2063,Materiales!$A$1:$G$37443,7,FALSE)),"N/A")</f>
        <v>Varios</v>
      </c>
    </row>
    <row r="2064" spans="1:14" x14ac:dyDescent="0.25">
      <c r="A2064">
        <v>2110020327</v>
      </c>
      <c r="B2064" t="s">
        <v>1112</v>
      </c>
      <c r="C2064">
        <v>2310160516</v>
      </c>
      <c r="D2064" t="s">
        <v>2430</v>
      </c>
      <c r="E2064">
        <v>2410210005</v>
      </c>
      <c r="F2064" t="s">
        <v>4791</v>
      </c>
      <c r="G2064" t="s">
        <v>89</v>
      </c>
      <c r="H2064">
        <v>2.3999999999999998E-3</v>
      </c>
      <c r="I2064">
        <v>3</v>
      </c>
      <c r="J2064">
        <v>8000</v>
      </c>
      <c r="K2064">
        <f>+VLOOKUP(E2064,Costos!$A$1:$I$716100,9,FALSE)</f>
        <v>32.642020000000002</v>
      </c>
      <c r="L2064" t="str">
        <f t="shared" si="74"/>
        <v>241</v>
      </c>
      <c r="M2064" t="str">
        <f t="shared" si="75"/>
        <v>241021</v>
      </c>
      <c r="N2064" t="str">
        <f>IFERROR(IF(L2064="231","231",VLOOKUP(E2064,Materiales!$A$1:$G$37443,7,FALSE)),"N/A")</f>
        <v>Varios</v>
      </c>
    </row>
    <row r="2065" spans="1:14" x14ac:dyDescent="0.25">
      <c r="A2065">
        <v>2110020327</v>
      </c>
      <c r="B2065" t="s">
        <v>1112</v>
      </c>
      <c r="C2065">
        <v>2310160516</v>
      </c>
      <c r="D2065" t="s">
        <v>2430</v>
      </c>
      <c r="E2065">
        <v>2430700001</v>
      </c>
      <c r="F2065" t="s">
        <v>3609</v>
      </c>
      <c r="G2065" t="s">
        <v>89</v>
      </c>
      <c r="H2065">
        <v>7.3000000000000001E-3</v>
      </c>
      <c r="I2065">
        <v>3</v>
      </c>
      <c r="J2065">
        <v>8000</v>
      </c>
      <c r="K2065">
        <f>+VLOOKUP(E2065,Costos!$A$1:$I$716100,9,FALSE)</f>
        <v>21.527200000000001</v>
      </c>
      <c r="L2065" t="str">
        <f t="shared" si="74"/>
        <v>243</v>
      </c>
      <c r="M2065" t="str">
        <f t="shared" si="75"/>
        <v>243070</v>
      </c>
      <c r="N2065" t="str">
        <f>IFERROR(IF(L2065="231","231",VLOOKUP(E2065,Materiales!$A$1:$G$37443,7,FALSE)),"N/A")</f>
        <v>Pigmentos</v>
      </c>
    </row>
    <row r="2066" spans="1:14" x14ac:dyDescent="0.25">
      <c r="A2066">
        <v>2110020327</v>
      </c>
      <c r="B2066" t="s">
        <v>1112</v>
      </c>
      <c r="C2066">
        <v>2310160516</v>
      </c>
      <c r="D2066" t="s">
        <v>2430</v>
      </c>
      <c r="E2066">
        <v>2410090289</v>
      </c>
      <c r="F2066" t="s">
        <v>3198</v>
      </c>
      <c r="G2066" t="s">
        <v>89</v>
      </c>
      <c r="H2066">
        <v>1.9199999999999998E-2</v>
      </c>
      <c r="I2066">
        <v>3</v>
      </c>
      <c r="J2066">
        <v>8000</v>
      </c>
      <c r="K2066">
        <f>+VLOOKUP(E2066,Costos!$A$1:$I$716100,9,FALSE)</f>
        <v>83.375072000000003</v>
      </c>
      <c r="L2066" t="str">
        <f t="shared" si="74"/>
        <v>241</v>
      </c>
      <c r="M2066" t="str">
        <f t="shared" si="75"/>
        <v>241009</v>
      </c>
      <c r="N2066" t="str">
        <f>IFERROR(IF(L2066="231","231",VLOOKUP(E2066,Materiales!$A$1:$G$37443,7,FALSE)),"N/A")</f>
        <v>Pigmento</v>
      </c>
    </row>
    <row r="2067" spans="1:14" x14ac:dyDescent="0.25">
      <c r="A2067">
        <v>2110020327</v>
      </c>
      <c r="B2067" t="s">
        <v>1112</v>
      </c>
      <c r="C2067">
        <v>2310160516</v>
      </c>
      <c r="D2067" t="s">
        <v>2430</v>
      </c>
      <c r="E2067">
        <v>2410290626</v>
      </c>
      <c r="F2067" t="s">
        <v>92</v>
      </c>
      <c r="G2067" t="s">
        <v>89</v>
      </c>
      <c r="H2067">
        <v>10.222200000000001</v>
      </c>
      <c r="I2067">
        <v>3</v>
      </c>
      <c r="J2067">
        <v>8000</v>
      </c>
      <c r="K2067">
        <f>+VLOOKUP(E2067,Costos!$A$1:$I$716100,9,FALSE)</f>
        <v>6.3063640000000003</v>
      </c>
      <c r="L2067" t="str">
        <f t="shared" si="74"/>
        <v>241</v>
      </c>
      <c r="M2067" t="str">
        <f t="shared" si="75"/>
        <v>241029</v>
      </c>
      <c r="N2067" t="str">
        <f>IFERROR(IF(L2067="231","231",VLOOKUP(E2067,Materiales!$A$1:$G$37443,7,FALSE)),"N/A")</f>
        <v>Resinas</v>
      </c>
    </row>
    <row r="2068" spans="1:14" x14ac:dyDescent="0.25">
      <c r="A2068">
        <v>2110020327</v>
      </c>
      <c r="B2068" t="s">
        <v>1112</v>
      </c>
      <c r="C2068">
        <v>2310210162</v>
      </c>
      <c r="D2068" t="s">
        <v>2541</v>
      </c>
      <c r="E2068">
        <v>2410170037</v>
      </c>
      <c r="F2068" t="s">
        <v>3279</v>
      </c>
      <c r="G2068" t="s">
        <v>36</v>
      </c>
      <c r="H2068">
        <v>8000</v>
      </c>
      <c r="I2068">
        <v>2</v>
      </c>
      <c r="J2068">
        <v>8000</v>
      </c>
      <c r="K2068">
        <f>+VLOOKUP(E2068,Costos!$A$1:$I$716100,9,FALSE)</f>
        <v>4.2382999999999997E-2</v>
      </c>
      <c r="L2068" t="str">
        <f t="shared" si="74"/>
        <v>241</v>
      </c>
      <c r="M2068" t="str">
        <f t="shared" si="75"/>
        <v>241017</v>
      </c>
      <c r="N2068" t="str">
        <f>IFERROR(IF(L2068="231","231",VLOOKUP(E2068,Materiales!$A$1:$G$37443,7,FALSE)),"N/A")</f>
        <v>Filtros</v>
      </c>
    </row>
    <row r="2069" spans="1:14" x14ac:dyDescent="0.25">
      <c r="A2069">
        <v>2110020327</v>
      </c>
      <c r="B2069" t="s">
        <v>1112</v>
      </c>
      <c r="C2069">
        <v>2310210162</v>
      </c>
      <c r="D2069" t="s">
        <v>2541</v>
      </c>
      <c r="E2069">
        <v>2410170233</v>
      </c>
      <c r="F2069" t="s">
        <v>3294</v>
      </c>
      <c r="G2069" t="s">
        <v>36</v>
      </c>
      <c r="H2069">
        <v>8000</v>
      </c>
      <c r="I2069">
        <v>2</v>
      </c>
      <c r="J2069">
        <v>8000</v>
      </c>
      <c r="K2069">
        <f>+VLOOKUP(E2069,Costos!$A$1:$I$716100,9,FALSE)</f>
        <v>2.9669999999999998E-2</v>
      </c>
      <c r="L2069" t="str">
        <f t="shared" si="74"/>
        <v>241</v>
      </c>
      <c r="M2069" t="str">
        <f t="shared" si="75"/>
        <v>241017</v>
      </c>
      <c r="N2069" t="str">
        <f>IFERROR(IF(L2069="231","231",VLOOKUP(E2069,Materiales!$A$1:$G$37443,7,FALSE)),"N/A")</f>
        <v>Puntas</v>
      </c>
    </row>
    <row r="2070" spans="1:14" x14ac:dyDescent="0.25">
      <c r="A2070">
        <v>2110020327</v>
      </c>
      <c r="B2070" t="s">
        <v>1112</v>
      </c>
      <c r="C2070">
        <v>2310210162</v>
      </c>
      <c r="D2070" t="s">
        <v>2541</v>
      </c>
      <c r="E2070">
        <v>2310090514</v>
      </c>
      <c r="F2070" t="s">
        <v>2305</v>
      </c>
      <c r="G2070" t="s">
        <v>36</v>
      </c>
      <c r="H2070">
        <v>8000</v>
      </c>
      <c r="I2070">
        <v>2</v>
      </c>
      <c r="J2070">
        <v>8000</v>
      </c>
      <c r="K2070">
        <f>+VLOOKUP(E2070,Costos!$A$1:$I$716100,9,FALSE)</f>
        <v>0.11082599999999999</v>
      </c>
      <c r="L2070" t="str">
        <f t="shared" si="74"/>
        <v>231</v>
      </c>
      <c r="M2070" t="str">
        <f t="shared" si="75"/>
        <v>231009</v>
      </c>
      <c r="N2070" t="str">
        <f>IFERROR(IF(L2070="231","231",VLOOKUP(E2070,Materiales!$A$1:$G$37443,7,FALSE)),"N/A")</f>
        <v>231</v>
      </c>
    </row>
    <row r="2071" spans="1:14" x14ac:dyDescent="0.25">
      <c r="A2071">
        <v>2110020327</v>
      </c>
      <c r="B2071" t="s">
        <v>1112</v>
      </c>
      <c r="C2071">
        <v>2310090514</v>
      </c>
      <c r="D2071" t="s">
        <v>2305</v>
      </c>
      <c r="E2071">
        <v>2310090524</v>
      </c>
      <c r="F2071" t="s">
        <v>2306</v>
      </c>
      <c r="G2071" t="s">
        <v>36</v>
      </c>
      <c r="H2071">
        <v>8000</v>
      </c>
      <c r="I2071">
        <v>3</v>
      </c>
      <c r="J2071">
        <v>8000</v>
      </c>
      <c r="K2071">
        <f>+VLOOKUP(E2071,Costos!$A$1:$I$716100,9,FALSE)</f>
        <v>4.8142999999999998E-2</v>
      </c>
      <c r="L2071" t="str">
        <f t="shared" si="74"/>
        <v>231</v>
      </c>
      <c r="M2071" t="str">
        <f t="shared" si="75"/>
        <v>231009</v>
      </c>
      <c r="N2071" t="str">
        <f>IFERROR(IF(L2071="231","231",VLOOKUP(E2071,Materiales!$A$1:$G$37443,7,FALSE)),"N/A")</f>
        <v>231</v>
      </c>
    </row>
    <row r="2072" spans="1:14" x14ac:dyDescent="0.25">
      <c r="A2072">
        <v>2110020327</v>
      </c>
      <c r="B2072" t="s">
        <v>1112</v>
      </c>
      <c r="C2072">
        <v>2310090524</v>
      </c>
      <c r="D2072" t="s">
        <v>2306</v>
      </c>
      <c r="E2072">
        <v>2410090171</v>
      </c>
      <c r="F2072" t="s">
        <v>3178</v>
      </c>
      <c r="G2072" t="s">
        <v>89</v>
      </c>
      <c r="H2072">
        <v>0.64</v>
      </c>
      <c r="I2072">
        <v>4</v>
      </c>
      <c r="J2072">
        <v>8000</v>
      </c>
      <c r="K2072">
        <f>+VLOOKUP(E2072,Costos!$A$1:$I$716100,9,FALSE)</f>
        <v>12.295067</v>
      </c>
      <c r="L2072" t="str">
        <f t="shared" si="74"/>
        <v>241</v>
      </c>
      <c r="M2072" t="str">
        <f t="shared" si="75"/>
        <v>241009</v>
      </c>
      <c r="N2072" t="str">
        <f>IFERROR(IF(L2072="231","231",VLOOKUP(E2072,Materiales!$A$1:$G$37443,7,FALSE)),"N/A")</f>
        <v>Masterbach</v>
      </c>
    </row>
    <row r="2073" spans="1:14" x14ac:dyDescent="0.25">
      <c r="A2073">
        <v>2110020327</v>
      </c>
      <c r="B2073" t="s">
        <v>1112</v>
      </c>
      <c r="C2073">
        <v>2310090524</v>
      </c>
      <c r="D2073" t="s">
        <v>2306</v>
      </c>
      <c r="E2073">
        <v>2410290142</v>
      </c>
      <c r="F2073" t="s">
        <v>3337</v>
      </c>
      <c r="G2073" t="s">
        <v>89</v>
      </c>
      <c r="H2073">
        <v>40</v>
      </c>
      <c r="I2073">
        <v>4</v>
      </c>
      <c r="J2073">
        <v>8000</v>
      </c>
      <c r="K2073">
        <f>+VLOOKUP(E2073,Costos!$A$1:$I$716100,9,FALSE)</f>
        <v>6.1459729999999997</v>
      </c>
      <c r="L2073" t="str">
        <f t="shared" si="74"/>
        <v>241</v>
      </c>
      <c r="M2073" t="str">
        <f t="shared" si="75"/>
        <v>241029</v>
      </c>
      <c r="N2073" t="str">
        <f>IFERROR(IF(L2073="231","231",VLOOKUP(E2073,Materiales!$A$1:$G$37443,7,FALSE)),"N/A")</f>
        <v>Resinas</v>
      </c>
    </row>
    <row r="2074" spans="1:14" x14ac:dyDescent="0.25">
      <c r="A2074">
        <v>2110020327</v>
      </c>
      <c r="B2074" t="s">
        <v>1112</v>
      </c>
      <c r="C2074">
        <v>2310090514</v>
      </c>
      <c r="D2074" t="s">
        <v>2305</v>
      </c>
      <c r="E2074">
        <v>2500070414</v>
      </c>
      <c r="F2074" t="s">
        <v>3782</v>
      </c>
      <c r="G2074" t="s">
        <v>36</v>
      </c>
      <c r="H2074">
        <v>8000</v>
      </c>
      <c r="I2074">
        <v>3</v>
      </c>
      <c r="J2074">
        <v>8000</v>
      </c>
      <c r="K2074">
        <f>+VLOOKUP(E2074,Costos!$A$1:$I$716100,9,FALSE)</f>
        <v>2.6703000000000001E-2</v>
      </c>
      <c r="L2074" t="str">
        <f t="shared" si="74"/>
        <v>250</v>
      </c>
      <c r="M2074" t="str">
        <f t="shared" si="75"/>
        <v>250007</v>
      </c>
      <c r="N2074" t="str">
        <f>IFERROR(IF(L2074="231","231",VLOOKUP(E2074,Materiales!$A$1:$G$37443,7,FALSE)),"N/A")</f>
        <v>Etiquetas</v>
      </c>
    </row>
    <row r="2075" spans="1:14" x14ac:dyDescent="0.25">
      <c r="A2075">
        <v>2110020327</v>
      </c>
      <c r="B2075" t="s">
        <v>1112</v>
      </c>
      <c r="C2075">
        <v>2310210162</v>
      </c>
      <c r="D2075" t="s">
        <v>2541</v>
      </c>
      <c r="E2075">
        <v>2410110074</v>
      </c>
      <c r="F2075" t="s">
        <v>3229</v>
      </c>
      <c r="G2075" t="s">
        <v>89</v>
      </c>
      <c r="H2075">
        <v>26.56</v>
      </c>
      <c r="I2075">
        <v>2</v>
      </c>
      <c r="J2075">
        <v>8000</v>
      </c>
      <c r="K2075">
        <f>+VLOOKUP(E2075,Costos!$A$1:$I$716100,9,FALSE)</f>
        <v>44.379401000000001</v>
      </c>
      <c r="L2075" t="str">
        <f t="shared" si="74"/>
        <v>241</v>
      </c>
      <c r="M2075" t="str">
        <f t="shared" si="75"/>
        <v>241011</v>
      </c>
      <c r="N2075" t="str">
        <f>IFERROR(IF(L2075="231","231",VLOOKUP(E2075,Materiales!$A$1:$G$37443,7,FALSE)),"N/A")</f>
        <v>Tintas</v>
      </c>
    </row>
    <row r="2076" spans="1:14" x14ac:dyDescent="0.25">
      <c r="A2076">
        <v>2110020327</v>
      </c>
      <c r="B2076" t="s">
        <v>1112</v>
      </c>
      <c r="C2076">
        <v>2110020327</v>
      </c>
      <c r="D2076" t="s">
        <v>1112</v>
      </c>
      <c r="E2076">
        <v>2310210163</v>
      </c>
      <c r="F2076" t="s">
        <v>2542</v>
      </c>
      <c r="G2076" t="s">
        <v>36</v>
      </c>
      <c r="H2076">
        <v>8000</v>
      </c>
      <c r="I2076">
        <v>1</v>
      </c>
      <c r="J2076">
        <v>8000</v>
      </c>
      <c r="K2076">
        <f>+VLOOKUP(E2076,Costos!$A$1:$I$716100,9,FALSE)</f>
        <v>0.42669400000000002</v>
      </c>
      <c r="L2076" t="str">
        <f t="shared" si="74"/>
        <v>231</v>
      </c>
      <c r="M2076" t="str">
        <f t="shared" si="75"/>
        <v>231021</v>
      </c>
      <c r="N2076" t="str">
        <f>IFERROR(IF(L2076="231","231",VLOOKUP(E2076,Materiales!$A$1:$G$37443,7,FALSE)),"N/A")</f>
        <v>231</v>
      </c>
    </row>
    <row r="2077" spans="1:14" x14ac:dyDescent="0.25">
      <c r="A2077">
        <v>2110020327</v>
      </c>
      <c r="B2077" t="s">
        <v>1112</v>
      </c>
      <c r="C2077">
        <v>2310210163</v>
      </c>
      <c r="D2077" t="s">
        <v>2542</v>
      </c>
      <c r="E2077">
        <v>2310090514</v>
      </c>
      <c r="F2077" t="s">
        <v>2305</v>
      </c>
      <c r="G2077" t="s">
        <v>36</v>
      </c>
      <c r="H2077">
        <v>8000</v>
      </c>
      <c r="I2077">
        <v>2</v>
      </c>
      <c r="J2077">
        <v>8000</v>
      </c>
      <c r="K2077">
        <f>+VLOOKUP(E2077,Costos!$A$1:$I$716100,9,FALSE)</f>
        <v>0.11082599999999999</v>
      </c>
      <c r="L2077" t="str">
        <f t="shared" si="74"/>
        <v>231</v>
      </c>
      <c r="M2077" t="str">
        <f t="shared" si="75"/>
        <v>231009</v>
      </c>
      <c r="N2077" t="str">
        <f>IFERROR(IF(L2077="231","231",VLOOKUP(E2077,Materiales!$A$1:$G$37443,7,FALSE)),"N/A")</f>
        <v>231</v>
      </c>
    </row>
    <row r="2078" spans="1:14" x14ac:dyDescent="0.25">
      <c r="A2078">
        <v>2110020327</v>
      </c>
      <c r="B2078" t="s">
        <v>1112</v>
      </c>
      <c r="C2078">
        <v>2310090514</v>
      </c>
      <c r="D2078" t="s">
        <v>2305</v>
      </c>
      <c r="E2078">
        <v>2310090524</v>
      </c>
      <c r="F2078" t="s">
        <v>2306</v>
      </c>
      <c r="G2078" t="s">
        <v>36</v>
      </c>
      <c r="H2078">
        <v>8000</v>
      </c>
      <c r="I2078">
        <v>3</v>
      </c>
      <c r="J2078">
        <v>8000</v>
      </c>
      <c r="K2078">
        <f>+VLOOKUP(E2078,Costos!$A$1:$I$716100,9,FALSE)</f>
        <v>4.8142999999999998E-2</v>
      </c>
      <c r="L2078" t="str">
        <f t="shared" si="74"/>
        <v>231</v>
      </c>
      <c r="M2078" t="str">
        <f t="shared" si="75"/>
        <v>231009</v>
      </c>
      <c r="N2078" t="str">
        <f>IFERROR(IF(L2078="231","231",VLOOKUP(E2078,Materiales!$A$1:$G$37443,7,FALSE)),"N/A")</f>
        <v>231</v>
      </c>
    </row>
    <row r="2079" spans="1:14" x14ac:dyDescent="0.25">
      <c r="A2079">
        <v>2110020327</v>
      </c>
      <c r="B2079" t="s">
        <v>1112</v>
      </c>
      <c r="C2079">
        <v>2310090524</v>
      </c>
      <c r="D2079" t="s">
        <v>2306</v>
      </c>
      <c r="E2079">
        <v>2410090171</v>
      </c>
      <c r="F2079" t="s">
        <v>3178</v>
      </c>
      <c r="G2079" t="s">
        <v>89</v>
      </c>
      <c r="H2079">
        <v>0.64</v>
      </c>
      <c r="I2079">
        <v>4</v>
      </c>
      <c r="J2079">
        <v>8000</v>
      </c>
      <c r="K2079">
        <f>+VLOOKUP(E2079,Costos!$A$1:$I$716100,9,FALSE)</f>
        <v>12.295067</v>
      </c>
      <c r="L2079" t="str">
        <f t="shared" si="74"/>
        <v>241</v>
      </c>
      <c r="M2079" t="str">
        <f t="shared" si="75"/>
        <v>241009</v>
      </c>
      <c r="N2079" t="str">
        <f>IFERROR(IF(L2079="231","231",VLOOKUP(E2079,Materiales!$A$1:$G$37443,7,FALSE)),"N/A")</f>
        <v>Masterbach</v>
      </c>
    </row>
    <row r="2080" spans="1:14" x14ac:dyDescent="0.25">
      <c r="A2080">
        <v>2110020327</v>
      </c>
      <c r="B2080" t="s">
        <v>1112</v>
      </c>
      <c r="C2080">
        <v>2310090524</v>
      </c>
      <c r="D2080" t="s">
        <v>2306</v>
      </c>
      <c r="E2080">
        <v>2410290142</v>
      </c>
      <c r="F2080" t="s">
        <v>3337</v>
      </c>
      <c r="G2080" t="s">
        <v>89</v>
      </c>
      <c r="H2080">
        <v>40</v>
      </c>
      <c r="I2080">
        <v>4</v>
      </c>
      <c r="J2080">
        <v>8000</v>
      </c>
      <c r="K2080">
        <f>+VLOOKUP(E2080,Costos!$A$1:$I$716100,9,FALSE)</f>
        <v>6.1459729999999997</v>
      </c>
      <c r="L2080" t="str">
        <f t="shared" si="74"/>
        <v>241</v>
      </c>
      <c r="M2080" t="str">
        <f t="shared" si="75"/>
        <v>241029</v>
      </c>
      <c r="N2080" t="str">
        <f>IFERROR(IF(L2080="231","231",VLOOKUP(E2080,Materiales!$A$1:$G$37443,7,FALSE)),"N/A")</f>
        <v>Resinas</v>
      </c>
    </row>
    <row r="2081" spans="1:14" x14ac:dyDescent="0.25">
      <c r="A2081">
        <v>2110020327</v>
      </c>
      <c r="B2081" t="s">
        <v>1112</v>
      </c>
      <c r="C2081">
        <v>2310090514</v>
      </c>
      <c r="D2081" t="s">
        <v>2305</v>
      </c>
      <c r="E2081">
        <v>2500070414</v>
      </c>
      <c r="F2081" t="s">
        <v>3782</v>
      </c>
      <c r="G2081" t="s">
        <v>36</v>
      </c>
      <c r="H2081">
        <v>8000</v>
      </c>
      <c r="I2081">
        <v>3</v>
      </c>
      <c r="J2081">
        <v>8000</v>
      </c>
      <c r="K2081">
        <f>+VLOOKUP(E2081,Costos!$A$1:$I$716100,9,FALSE)</f>
        <v>2.6703000000000001E-2</v>
      </c>
      <c r="L2081" t="str">
        <f t="shared" si="74"/>
        <v>250</v>
      </c>
      <c r="M2081" t="str">
        <f t="shared" si="75"/>
        <v>250007</v>
      </c>
      <c r="N2081" t="str">
        <f>IFERROR(IF(L2081="231","231",VLOOKUP(E2081,Materiales!$A$1:$G$37443,7,FALSE)),"N/A")</f>
        <v>Etiquetas</v>
      </c>
    </row>
    <row r="2082" spans="1:14" x14ac:dyDescent="0.25">
      <c r="A2082">
        <v>2110020327</v>
      </c>
      <c r="B2082" t="s">
        <v>1112</v>
      </c>
      <c r="C2082">
        <v>2310210163</v>
      </c>
      <c r="D2082" t="s">
        <v>2542</v>
      </c>
      <c r="E2082">
        <v>2310160240</v>
      </c>
      <c r="F2082" t="s">
        <v>2355</v>
      </c>
      <c r="G2082" t="s">
        <v>36</v>
      </c>
      <c r="H2082">
        <v>8000</v>
      </c>
      <c r="I2082">
        <v>2</v>
      </c>
      <c r="J2082">
        <v>8000</v>
      </c>
      <c r="K2082">
        <f>+VLOOKUP(E2082,Costos!$A$1:$I$716100,9,FALSE)</f>
        <v>2.5503999999999999E-2</v>
      </c>
      <c r="L2082" t="str">
        <f t="shared" ref="L2082:L2145" si="76">+LEFT(E2082,3)</f>
        <v>231</v>
      </c>
      <c r="M2082" t="str">
        <f t="shared" ref="M2082:M2145" si="77">+LEFT(E2082,6)</f>
        <v>231016</v>
      </c>
      <c r="N2082" t="str">
        <f>IFERROR(IF(L2082="231","231",VLOOKUP(E2082,Materiales!$A$1:$G$37443,7,FALSE)),"N/A")</f>
        <v>231</v>
      </c>
    </row>
    <row r="2083" spans="1:14" x14ac:dyDescent="0.25">
      <c r="A2083">
        <v>2110020327</v>
      </c>
      <c r="B2083" t="s">
        <v>1112</v>
      </c>
      <c r="C2083">
        <v>2310160240</v>
      </c>
      <c r="D2083" t="s">
        <v>2355</v>
      </c>
      <c r="E2083">
        <v>2410090294</v>
      </c>
      <c r="F2083" t="s">
        <v>101</v>
      </c>
      <c r="G2083" t="s">
        <v>89</v>
      </c>
      <c r="H2083">
        <v>0.32800000000000001</v>
      </c>
      <c r="I2083">
        <v>3</v>
      </c>
      <c r="J2083">
        <v>8000</v>
      </c>
      <c r="K2083">
        <f>+VLOOKUP(E2083,Costos!$A$1:$I$716100,9,FALSE)</f>
        <v>21.1996</v>
      </c>
      <c r="L2083" t="str">
        <f t="shared" si="76"/>
        <v>241</v>
      </c>
      <c r="M2083" t="str">
        <f t="shared" si="77"/>
        <v>241009</v>
      </c>
      <c r="N2083" t="str">
        <f>IFERROR(IF(L2083="231","231",VLOOKUP(E2083,Materiales!$A$1:$G$37443,7,FALSE)),"N/A")</f>
        <v>Masterbach</v>
      </c>
    </row>
    <row r="2084" spans="1:14" x14ac:dyDescent="0.25">
      <c r="A2084">
        <v>2110020327</v>
      </c>
      <c r="B2084" t="s">
        <v>1112</v>
      </c>
      <c r="C2084">
        <v>2310160240</v>
      </c>
      <c r="D2084" t="s">
        <v>2355</v>
      </c>
      <c r="E2084">
        <v>2410290215</v>
      </c>
      <c r="F2084" t="s">
        <v>3343</v>
      </c>
      <c r="G2084" t="s">
        <v>89</v>
      </c>
      <c r="H2084">
        <v>16.64</v>
      </c>
      <c r="I2084">
        <v>3</v>
      </c>
      <c r="J2084">
        <v>8000</v>
      </c>
      <c r="K2084">
        <f>+VLOOKUP(E2084,Costos!$A$1:$I$716100,9,FALSE)</f>
        <v>6.9057969999999997</v>
      </c>
      <c r="L2084" t="str">
        <f t="shared" si="76"/>
        <v>241</v>
      </c>
      <c r="M2084" t="str">
        <f t="shared" si="77"/>
        <v>241029</v>
      </c>
      <c r="N2084" t="str">
        <f>IFERROR(IF(L2084="231","231",VLOOKUP(E2084,Materiales!$A$1:$G$37443,7,FALSE)),"N/A")</f>
        <v>Resinas</v>
      </c>
    </row>
    <row r="2085" spans="1:14" x14ac:dyDescent="0.25">
      <c r="A2085">
        <v>2110020327</v>
      </c>
      <c r="B2085" t="s">
        <v>1112</v>
      </c>
      <c r="C2085">
        <v>2310210163</v>
      </c>
      <c r="D2085" t="s">
        <v>2542</v>
      </c>
      <c r="E2085">
        <v>2310160515</v>
      </c>
      <c r="F2085" t="s">
        <v>2429</v>
      </c>
      <c r="G2085" t="s">
        <v>36</v>
      </c>
      <c r="H2085">
        <v>8000</v>
      </c>
      <c r="I2085">
        <v>2</v>
      </c>
      <c r="J2085">
        <v>8000</v>
      </c>
      <c r="K2085">
        <f>+VLOOKUP(E2085,Costos!$A$1:$I$716100,9,FALSE)</f>
        <v>1.5687E-2</v>
      </c>
      <c r="L2085" t="str">
        <f t="shared" si="76"/>
        <v>231</v>
      </c>
      <c r="M2085" t="str">
        <f t="shared" si="77"/>
        <v>231016</v>
      </c>
      <c r="N2085" t="str">
        <f>IFERROR(IF(L2085="231","231",VLOOKUP(E2085,Materiales!$A$1:$G$37443,7,FALSE)),"N/A")</f>
        <v>231</v>
      </c>
    </row>
    <row r="2086" spans="1:14" x14ac:dyDescent="0.25">
      <c r="A2086">
        <v>2110020327</v>
      </c>
      <c r="B2086" t="s">
        <v>1112</v>
      </c>
      <c r="C2086">
        <v>2310160515</v>
      </c>
      <c r="D2086" t="s">
        <v>2429</v>
      </c>
      <c r="E2086">
        <v>2430520005</v>
      </c>
      <c r="F2086" t="s">
        <v>3574</v>
      </c>
      <c r="G2086" t="s">
        <v>89</v>
      </c>
      <c r="H2086">
        <v>1.15E-2</v>
      </c>
      <c r="I2086">
        <v>3</v>
      </c>
      <c r="J2086">
        <v>8000</v>
      </c>
      <c r="K2086">
        <f>+VLOOKUP(E2086,Costos!$A$1:$I$716100,9,FALSE)</f>
        <v>11.219386</v>
      </c>
      <c r="L2086" t="str">
        <f t="shared" si="76"/>
        <v>243</v>
      </c>
      <c r="M2086" t="str">
        <f t="shared" si="77"/>
        <v>243052</v>
      </c>
      <c r="N2086" t="str">
        <f>IFERROR(IF(L2086="231","231",VLOOKUP(E2086,Materiales!$A$1:$G$37443,7,FALSE)),"N/A")</f>
        <v>Varios</v>
      </c>
    </row>
    <row r="2087" spans="1:14" x14ac:dyDescent="0.25">
      <c r="A2087">
        <v>2110020327</v>
      </c>
      <c r="B2087" t="s">
        <v>1112</v>
      </c>
      <c r="C2087">
        <v>2310160515</v>
      </c>
      <c r="D2087" t="s">
        <v>2429</v>
      </c>
      <c r="E2087">
        <v>2410210005</v>
      </c>
      <c r="F2087" t="s">
        <v>4791</v>
      </c>
      <c r="G2087" t="s">
        <v>89</v>
      </c>
      <c r="H2087">
        <v>1.9199999999999998E-2</v>
      </c>
      <c r="I2087">
        <v>3</v>
      </c>
      <c r="J2087">
        <v>8000</v>
      </c>
      <c r="K2087">
        <f>+VLOOKUP(E2087,Costos!$A$1:$I$716100,9,FALSE)</f>
        <v>32.642020000000002</v>
      </c>
      <c r="L2087" t="str">
        <f t="shared" si="76"/>
        <v>241</v>
      </c>
      <c r="M2087" t="str">
        <f t="shared" si="77"/>
        <v>241021</v>
      </c>
      <c r="N2087" t="str">
        <f>IFERROR(IF(L2087="231","231",VLOOKUP(E2087,Materiales!$A$1:$G$37443,7,FALSE)),"N/A")</f>
        <v>Varios</v>
      </c>
    </row>
    <row r="2088" spans="1:14" x14ac:dyDescent="0.25">
      <c r="A2088">
        <v>2110020327</v>
      </c>
      <c r="B2088" t="s">
        <v>1112</v>
      </c>
      <c r="C2088">
        <v>2310160515</v>
      </c>
      <c r="D2088" t="s">
        <v>2429</v>
      </c>
      <c r="E2088">
        <v>2410090173</v>
      </c>
      <c r="F2088" t="s">
        <v>3179</v>
      </c>
      <c r="G2088" t="s">
        <v>89</v>
      </c>
      <c r="H2088">
        <v>1.9199999999999998E-2</v>
      </c>
      <c r="I2088">
        <v>3</v>
      </c>
      <c r="J2088">
        <v>8000</v>
      </c>
      <c r="K2088">
        <f>+VLOOKUP(E2088,Costos!$A$1:$I$716100,9,FALSE)</f>
        <v>72.419653999999994</v>
      </c>
      <c r="L2088" t="str">
        <f t="shared" si="76"/>
        <v>241</v>
      </c>
      <c r="M2088" t="str">
        <f t="shared" si="77"/>
        <v>241009</v>
      </c>
      <c r="N2088" t="str">
        <f>IFERROR(IF(L2088="231","231",VLOOKUP(E2088,Materiales!$A$1:$G$37443,7,FALSE)),"N/A")</f>
        <v>Pigmentos</v>
      </c>
    </row>
    <row r="2089" spans="1:14" x14ac:dyDescent="0.25">
      <c r="A2089">
        <v>2110020327</v>
      </c>
      <c r="B2089" t="s">
        <v>1112</v>
      </c>
      <c r="C2089">
        <v>2310160515</v>
      </c>
      <c r="D2089" t="s">
        <v>2429</v>
      </c>
      <c r="E2089">
        <v>2410290626</v>
      </c>
      <c r="F2089" t="s">
        <v>92</v>
      </c>
      <c r="G2089" t="s">
        <v>89</v>
      </c>
      <c r="H2089">
        <v>10.222200000000001</v>
      </c>
      <c r="I2089">
        <v>3</v>
      </c>
      <c r="J2089">
        <v>8000</v>
      </c>
      <c r="K2089">
        <f>+VLOOKUP(E2089,Costos!$A$1:$I$716100,9,FALSE)</f>
        <v>6.3063640000000003</v>
      </c>
      <c r="L2089" t="str">
        <f t="shared" si="76"/>
        <v>241</v>
      </c>
      <c r="M2089" t="str">
        <f t="shared" si="77"/>
        <v>241029</v>
      </c>
      <c r="N2089" t="str">
        <f>IFERROR(IF(L2089="231","231",VLOOKUP(E2089,Materiales!$A$1:$G$37443,7,FALSE)),"N/A")</f>
        <v>Resinas</v>
      </c>
    </row>
    <row r="2090" spans="1:14" x14ac:dyDescent="0.25">
      <c r="A2090">
        <v>2110020327</v>
      </c>
      <c r="B2090" t="s">
        <v>1112</v>
      </c>
      <c r="C2090">
        <v>2310210163</v>
      </c>
      <c r="D2090" t="s">
        <v>2542</v>
      </c>
      <c r="E2090">
        <v>2410170037</v>
      </c>
      <c r="F2090" t="s">
        <v>3279</v>
      </c>
      <c r="G2090" t="s">
        <v>36</v>
      </c>
      <c r="H2090">
        <v>8000</v>
      </c>
      <c r="I2090">
        <v>2</v>
      </c>
      <c r="J2090">
        <v>8000</v>
      </c>
      <c r="K2090">
        <f>+VLOOKUP(E2090,Costos!$A$1:$I$716100,9,FALSE)</f>
        <v>4.2382999999999997E-2</v>
      </c>
      <c r="L2090" t="str">
        <f t="shared" si="76"/>
        <v>241</v>
      </c>
      <c r="M2090" t="str">
        <f t="shared" si="77"/>
        <v>241017</v>
      </c>
      <c r="N2090" t="str">
        <f>IFERROR(IF(L2090="231","231",VLOOKUP(E2090,Materiales!$A$1:$G$37443,7,FALSE)),"N/A")</f>
        <v>Filtros</v>
      </c>
    </row>
    <row r="2091" spans="1:14" x14ac:dyDescent="0.25">
      <c r="A2091">
        <v>2110020327</v>
      </c>
      <c r="B2091" t="s">
        <v>1112</v>
      </c>
      <c r="C2091">
        <v>2310210163</v>
      </c>
      <c r="D2091" t="s">
        <v>2542</v>
      </c>
      <c r="E2091">
        <v>2410170233</v>
      </c>
      <c r="F2091" t="s">
        <v>3294</v>
      </c>
      <c r="G2091" t="s">
        <v>36</v>
      </c>
      <c r="H2091">
        <v>8000</v>
      </c>
      <c r="I2091">
        <v>2</v>
      </c>
      <c r="J2091">
        <v>8000</v>
      </c>
      <c r="K2091">
        <f>+VLOOKUP(E2091,Costos!$A$1:$I$716100,9,FALSE)</f>
        <v>2.9669999999999998E-2</v>
      </c>
      <c r="L2091" t="str">
        <f t="shared" si="76"/>
        <v>241</v>
      </c>
      <c r="M2091" t="str">
        <f t="shared" si="77"/>
        <v>241017</v>
      </c>
      <c r="N2091" t="str">
        <f>IFERROR(IF(L2091="231","231",VLOOKUP(E2091,Materiales!$A$1:$G$37443,7,FALSE)),"N/A")</f>
        <v>Puntas</v>
      </c>
    </row>
    <row r="2092" spans="1:14" x14ac:dyDescent="0.25">
      <c r="A2092">
        <v>2110020327</v>
      </c>
      <c r="B2092" t="s">
        <v>1112</v>
      </c>
      <c r="C2092">
        <v>2310210163</v>
      </c>
      <c r="D2092" t="s">
        <v>2542</v>
      </c>
      <c r="E2092">
        <v>2410110075</v>
      </c>
      <c r="F2092" t="s">
        <v>3230</v>
      </c>
      <c r="G2092" t="s">
        <v>89</v>
      </c>
      <c r="H2092">
        <v>26.56</v>
      </c>
      <c r="I2092">
        <v>2</v>
      </c>
      <c r="J2092">
        <v>8000</v>
      </c>
      <c r="K2092">
        <f>+VLOOKUP(E2092,Costos!$A$1:$I$716100,9,FALSE)</f>
        <v>44.333947999999999</v>
      </c>
      <c r="L2092" t="str">
        <f t="shared" si="76"/>
        <v>241</v>
      </c>
      <c r="M2092" t="str">
        <f t="shared" si="77"/>
        <v>241011</v>
      </c>
      <c r="N2092" t="str">
        <f>IFERROR(IF(L2092="231","231",VLOOKUP(E2092,Materiales!$A$1:$G$37443,7,FALSE)),"N/A")</f>
        <v>Tintas</v>
      </c>
    </row>
    <row r="2093" spans="1:14" x14ac:dyDescent="0.25">
      <c r="A2093">
        <v>2110020327</v>
      </c>
      <c r="B2093" t="s">
        <v>1112</v>
      </c>
      <c r="C2093">
        <v>2110020327</v>
      </c>
      <c r="D2093" t="s">
        <v>1112</v>
      </c>
      <c r="E2093">
        <v>2310210164</v>
      </c>
      <c r="F2093" t="s">
        <v>2543</v>
      </c>
      <c r="G2093" t="s">
        <v>36</v>
      </c>
      <c r="H2093">
        <v>8000</v>
      </c>
      <c r="I2093">
        <v>1</v>
      </c>
      <c r="J2093">
        <v>8000</v>
      </c>
      <c r="K2093">
        <f>+VLOOKUP(E2093,Costos!$A$1:$I$716100,9,FALSE)</f>
        <v>0.44137799999999999</v>
      </c>
      <c r="L2093" t="str">
        <f t="shared" si="76"/>
        <v>231</v>
      </c>
      <c r="M2093" t="str">
        <f t="shared" si="77"/>
        <v>231021</v>
      </c>
      <c r="N2093" t="str">
        <f>IFERROR(IF(L2093="231","231",VLOOKUP(E2093,Materiales!$A$1:$G$37443,7,FALSE)),"N/A")</f>
        <v>231</v>
      </c>
    </row>
    <row r="2094" spans="1:14" x14ac:dyDescent="0.25">
      <c r="A2094">
        <v>2110020327</v>
      </c>
      <c r="B2094" t="s">
        <v>1112</v>
      </c>
      <c r="C2094">
        <v>2310210164</v>
      </c>
      <c r="D2094" t="s">
        <v>2543</v>
      </c>
      <c r="E2094">
        <v>2310090514</v>
      </c>
      <c r="F2094" t="s">
        <v>2305</v>
      </c>
      <c r="G2094" t="s">
        <v>36</v>
      </c>
      <c r="H2094">
        <v>8000</v>
      </c>
      <c r="I2094">
        <v>2</v>
      </c>
      <c r="J2094">
        <v>8000</v>
      </c>
      <c r="K2094">
        <f>+VLOOKUP(E2094,Costos!$A$1:$I$716100,9,FALSE)</f>
        <v>0.11082599999999999</v>
      </c>
      <c r="L2094" t="str">
        <f t="shared" si="76"/>
        <v>231</v>
      </c>
      <c r="M2094" t="str">
        <f t="shared" si="77"/>
        <v>231009</v>
      </c>
      <c r="N2094" t="str">
        <f>IFERROR(IF(L2094="231","231",VLOOKUP(E2094,Materiales!$A$1:$G$37443,7,FALSE)),"N/A")</f>
        <v>231</v>
      </c>
    </row>
    <row r="2095" spans="1:14" x14ac:dyDescent="0.25">
      <c r="A2095">
        <v>2110020327</v>
      </c>
      <c r="B2095" t="s">
        <v>1112</v>
      </c>
      <c r="C2095">
        <v>2310090514</v>
      </c>
      <c r="D2095" t="s">
        <v>2305</v>
      </c>
      <c r="E2095">
        <v>2310090524</v>
      </c>
      <c r="F2095" t="s">
        <v>2306</v>
      </c>
      <c r="G2095" t="s">
        <v>36</v>
      </c>
      <c r="H2095">
        <v>8000</v>
      </c>
      <c r="I2095">
        <v>3</v>
      </c>
      <c r="J2095">
        <v>8000</v>
      </c>
      <c r="K2095">
        <f>+VLOOKUP(E2095,Costos!$A$1:$I$716100,9,FALSE)</f>
        <v>4.8142999999999998E-2</v>
      </c>
      <c r="L2095" t="str">
        <f t="shared" si="76"/>
        <v>231</v>
      </c>
      <c r="M2095" t="str">
        <f t="shared" si="77"/>
        <v>231009</v>
      </c>
      <c r="N2095" t="str">
        <f>IFERROR(IF(L2095="231","231",VLOOKUP(E2095,Materiales!$A$1:$G$37443,7,FALSE)),"N/A")</f>
        <v>231</v>
      </c>
    </row>
    <row r="2096" spans="1:14" x14ac:dyDescent="0.25">
      <c r="A2096">
        <v>2110020327</v>
      </c>
      <c r="B2096" t="s">
        <v>1112</v>
      </c>
      <c r="C2096">
        <v>2310090524</v>
      </c>
      <c r="D2096" t="s">
        <v>2306</v>
      </c>
      <c r="E2096">
        <v>2410090171</v>
      </c>
      <c r="F2096" t="s">
        <v>3178</v>
      </c>
      <c r="G2096" t="s">
        <v>89</v>
      </c>
      <c r="H2096">
        <v>0.64</v>
      </c>
      <c r="I2096">
        <v>4</v>
      </c>
      <c r="J2096">
        <v>8000</v>
      </c>
      <c r="K2096">
        <f>+VLOOKUP(E2096,Costos!$A$1:$I$716100,9,FALSE)</f>
        <v>12.295067</v>
      </c>
      <c r="L2096" t="str">
        <f t="shared" si="76"/>
        <v>241</v>
      </c>
      <c r="M2096" t="str">
        <f t="shared" si="77"/>
        <v>241009</v>
      </c>
      <c r="N2096" t="str">
        <f>IFERROR(IF(L2096="231","231",VLOOKUP(E2096,Materiales!$A$1:$G$37443,7,FALSE)),"N/A")</f>
        <v>Masterbach</v>
      </c>
    </row>
    <row r="2097" spans="1:14" x14ac:dyDescent="0.25">
      <c r="A2097">
        <v>2110020327</v>
      </c>
      <c r="B2097" t="s">
        <v>1112</v>
      </c>
      <c r="C2097">
        <v>2310090524</v>
      </c>
      <c r="D2097" t="s">
        <v>2306</v>
      </c>
      <c r="E2097">
        <v>2410290142</v>
      </c>
      <c r="F2097" t="s">
        <v>3337</v>
      </c>
      <c r="G2097" t="s">
        <v>89</v>
      </c>
      <c r="H2097">
        <v>40</v>
      </c>
      <c r="I2097">
        <v>4</v>
      </c>
      <c r="J2097">
        <v>8000</v>
      </c>
      <c r="K2097">
        <f>+VLOOKUP(E2097,Costos!$A$1:$I$716100,9,FALSE)</f>
        <v>6.1459729999999997</v>
      </c>
      <c r="L2097" t="str">
        <f t="shared" si="76"/>
        <v>241</v>
      </c>
      <c r="M2097" t="str">
        <f t="shared" si="77"/>
        <v>241029</v>
      </c>
      <c r="N2097" t="str">
        <f>IFERROR(IF(L2097="231","231",VLOOKUP(E2097,Materiales!$A$1:$G$37443,7,FALSE)),"N/A")</f>
        <v>Resinas</v>
      </c>
    </row>
    <row r="2098" spans="1:14" x14ac:dyDescent="0.25">
      <c r="A2098">
        <v>2110020327</v>
      </c>
      <c r="B2098" t="s">
        <v>1112</v>
      </c>
      <c r="C2098">
        <v>2310090514</v>
      </c>
      <c r="D2098" t="s">
        <v>2305</v>
      </c>
      <c r="E2098">
        <v>2500070414</v>
      </c>
      <c r="F2098" t="s">
        <v>3782</v>
      </c>
      <c r="G2098" t="s">
        <v>36</v>
      </c>
      <c r="H2098">
        <v>8000</v>
      </c>
      <c r="I2098">
        <v>3</v>
      </c>
      <c r="J2098">
        <v>8000</v>
      </c>
      <c r="K2098">
        <f>+VLOOKUP(E2098,Costos!$A$1:$I$716100,9,FALSE)</f>
        <v>2.6703000000000001E-2</v>
      </c>
      <c r="L2098" t="str">
        <f t="shared" si="76"/>
        <v>250</v>
      </c>
      <c r="M2098" t="str">
        <f t="shared" si="77"/>
        <v>250007</v>
      </c>
      <c r="N2098" t="str">
        <f>IFERROR(IF(L2098="231","231",VLOOKUP(E2098,Materiales!$A$1:$G$37443,7,FALSE)),"N/A")</f>
        <v>Etiquetas</v>
      </c>
    </row>
    <row r="2099" spans="1:14" x14ac:dyDescent="0.25">
      <c r="A2099">
        <v>2110020327</v>
      </c>
      <c r="B2099" t="s">
        <v>1112</v>
      </c>
      <c r="C2099">
        <v>2310210164</v>
      </c>
      <c r="D2099" t="s">
        <v>2543</v>
      </c>
      <c r="E2099">
        <v>2310160238</v>
      </c>
      <c r="F2099" t="s">
        <v>2353</v>
      </c>
      <c r="G2099" t="s">
        <v>36</v>
      </c>
      <c r="H2099">
        <v>8000</v>
      </c>
      <c r="I2099">
        <v>2</v>
      </c>
      <c r="J2099">
        <v>8000</v>
      </c>
      <c r="K2099">
        <f>+VLOOKUP(E2099,Costos!$A$1:$I$716100,9,FALSE)</f>
        <v>2.3052E-2</v>
      </c>
      <c r="L2099" t="str">
        <f t="shared" si="76"/>
        <v>231</v>
      </c>
      <c r="M2099" t="str">
        <f t="shared" si="77"/>
        <v>231016</v>
      </c>
      <c r="N2099" t="str">
        <f>IFERROR(IF(L2099="231","231",VLOOKUP(E2099,Materiales!$A$1:$G$37443,7,FALSE)),"N/A")</f>
        <v>231</v>
      </c>
    </row>
    <row r="2100" spans="1:14" x14ac:dyDescent="0.25">
      <c r="A2100">
        <v>2110020327</v>
      </c>
      <c r="B2100" t="s">
        <v>1112</v>
      </c>
      <c r="C2100">
        <v>2310160238</v>
      </c>
      <c r="D2100" t="s">
        <v>2353</v>
      </c>
      <c r="E2100">
        <v>2410090295</v>
      </c>
      <c r="F2100" t="s">
        <v>88</v>
      </c>
      <c r="G2100" t="s">
        <v>89</v>
      </c>
      <c r="H2100">
        <v>0.32800000000000001</v>
      </c>
      <c r="I2100">
        <v>3</v>
      </c>
      <c r="J2100">
        <v>8000</v>
      </c>
      <c r="K2100">
        <f>+VLOOKUP(E2100,Costos!$A$1:$I$716100,9,FALSE)</f>
        <v>18.454965999999999</v>
      </c>
      <c r="L2100" t="str">
        <f t="shared" si="76"/>
        <v>241</v>
      </c>
      <c r="M2100" t="str">
        <f t="shared" si="77"/>
        <v>241009</v>
      </c>
      <c r="N2100" t="str">
        <f>IFERROR(IF(L2100="231","231",VLOOKUP(E2100,Materiales!$A$1:$G$37443,7,FALSE)),"N/A")</f>
        <v>Masterbach</v>
      </c>
    </row>
    <row r="2101" spans="1:14" x14ac:dyDescent="0.25">
      <c r="A2101">
        <v>2110020327</v>
      </c>
      <c r="B2101" t="s">
        <v>1112</v>
      </c>
      <c r="C2101">
        <v>2310160238</v>
      </c>
      <c r="D2101" t="s">
        <v>2353</v>
      </c>
      <c r="E2101">
        <v>2410290215</v>
      </c>
      <c r="F2101" t="s">
        <v>3343</v>
      </c>
      <c r="G2101" t="s">
        <v>89</v>
      </c>
      <c r="H2101">
        <v>16.64</v>
      </c>
      <c r="I2101">
        <v>3</v>
      </c>
      <c r="J2101">
        <v>8000</v>
      </c>
      <c r="K2101">
        <f>+VLOOKUP(E2101,Costos!$A$1:$I$716100,9,FALSE)</f>
        <v>6.9057969999999997</v>
      </c>
      <c r="L2101" t="str">
        <f t="shared" si="76"/>
        <v>241</v>
      </c>
      <c r="M2101" t="str">
        <f t="shared" si="77"/>
        <v>241029</v>
      </c>
      <c r="N2101" t="str">
        <f>IFERROR(IF(L2101="231","231",VLOOKUP(E2101,Materiales!$A$1:$G$37443,7,FALSE)),"N/A")</f>
        <v>Resinas</v>
      </c>
    </row>
    <row r="2102" spans="1:14" x14ac:dyDescent="0.25">
      <c r="A2102">
        <v>2110020327</v>
      </c>
      <c r="B2102" t="s">
        <v>1112</v>
      </c>
      <c r="C2102">
        <v>2310210164</v>
      </c>
      <c r="D2102" t="s">
        <v>2543</v>
      </c>
      <c r="E2102">
        <v>2310160254</v>
      </c>
      <c r="F2102" t="s">
        <v>2369</v>
      </c>
      <c r="G2102" t="s">
        <v>36</v>
      </c>
      <c r="H2102">
        <v>8000</v>
      </c>
      <c r="I2102">
        <v>2</v>
      </c>
      <c r="J2102">
        <v>8000</v>
      </c>
      <c r="K2102">
        <f>+VLOOKUP(E2102,Costos!$A$1:$I$716100,9,FALSE)</f>
        <v>1.4474000000000001E-2</v>
      </c>
      <c r="L2102" t="str">
        <f t="shared" si="76"/>
        <v>231</v>
      </c>
      <c r="M2102" t="str">
        <f t="shared" si="77"/>
        <v>231016</v>
      </c>
      <c r="N2102" t="str">
        <f>IFERROR(IF(L2102="231","231",VLOOKUP(E2102,Materiales!$A$1:$G$37443,7,FALSE)),"N/A")</f>
        <v>231</v>
      </c>
    </row>
    <row r="2103" spans="1:14" x14ac:dyDescent="0.25">
      <c r="A2103">
        <v>2110020327</v>
      </c>
      <c r="B2103" t="s">
        <v>1112</v>
      </c>
      <c r="C2103">
        <v>2310160254</v>
      </c>
      <c r="D2103" t="s">
        <v>2369</v>
      </c>
      <c r="E2103">
        <v>2410090299</v>
      </c>
      <c r="F2103" t="s">
        <v>110</v>
      </c>
      <c r="G2103" t="s">
        <v>89</v>
      </c>
      <c r="H2103">
        <v>0.192</v>
      </c>
      <c r="I2103">
        <v>3</v>
      </c>
      <c r="J2103">
        <v>8000</v>
      </c>
      <c r="K2103">
        <f>+VLOOKUP(E2103,Costos!$A$1:$I$716100,9,FALSE)</f>
        <v>12.364959000000001</v>
      </c>
      <c r="L2103" t="str">
        <f t="shared" si="76"/>
        <v>241</v>
      </c>
      <c r="M2103" t="str">
        <f t="shared" si="77"/>
        <v>241009</v>
      </c>
      <c r="N2103" t="str">
        <f>IFERROR(IF(L2103="231","231",VLOOKUP(E2103,Materiales!$A$1:$G$37443,7,FALSE)),"N/A")</f>
        <v>Masterbach</v>
      </c>
    </row>
    <row r="2104" spans="1:14" x14ac:dyDescent="0.25">
      <c r="A2104">
        <v>2110020327</v>
      </c>
      <c r="B2104" t="s">
        <v>1112</v>
      </c>
      <c r="C2104">
        <v>2310160254</v>
      </c>
      <c r="D2104" t="s">
        <v>2369</v>
      </c>
      <c r="E2104">
        <v>2410290626</v>
      </c>
      <c r="F2104" t="s">
        <v>92</v>
      </c>
      <c r="G2104" t="s">
        <v>89</v>
      </c>
      <c r="H2104">
        <v>10.222200000000001</v>
      </c>
      <c r="I2104">
        <v>3</v>
      </c>
      <c r="J2104">
        <v>8000</v>
      </c>
      <c r="K2104">
        <f>+VLOOKUP(E2104,Costos!$A$1:$I$716100,9,FALSE)</f>
        <v>6.3063640000000003</v>
      </c>
      <c r="L2104" t="str">
        <f t="shared" si="76"/>
        <v>241</v>
      </c>
      <c r="M2104" t="str">
        <f t="shared" si="77"/>
        <v>241029</v>
      </c>
      <c r="N2104" t="str">
        <f>IFERROR(IF(L2104="231","231",VLOOKUP(E2104,Materiales!$A$1:$G$37443,7,FALSE)),"N/A")</f>
        <v>Resinas</v>
      </c>
    </row>
    <row r="2105" spans="1:14" x14ac:dyDescent="0.25">
      <c r="A2105">
        <v>2110020327</v>
      </c>
      <c r="B2105" t="s">
        <v>1112</v>
      </c>
      <c r="C2105">
        <v>2310210164</v>
      </c>
      <c r="D2105" t="s">
        <v>2543</v>
      </c>
      <c r="E2105">
        <v>2410170037</v>
      </c>
      <c r="F2105" t="s">
        <v>3279</v>
      </c>
      <c r="G2105" t="s">
        <v>36</v>
      </c>
      <c r="H2105">
        <v>8000</v>
      </c>
      <c r="I2105">
        <v>2</v>
      </c>
      <c r="J2105">
        <v>8000</v>
      </c>
      <c r="K2105">
        <f>+VLOOKUP(E2105,Costos!$A$1:$I$716100,9,FALSE)</f>
        <v>4.2382999999999997E-2</v>
      </c>
      <c r="L2105" t="str">
        <f t="shared" si="76"/>
        <v>241</v>
      </c>
      <c r="M2105" t="str">
        <f t="shared" si="77"/>
        <v>241017</v>
      </c>
      <c r="N2105" t="str">
        <f>IFERROR(IF(L2105="231","231",VLOOKUP(E2105,Materiales!$A$1:$G$37443,7,FALSE)),"N/A")</f>
        <v>Filtros</v>
      </c>
    </row>
    <row r="2106" spans="1:14" x14ac:dyDescent="0.25">
      <c r="A2106">
        <v>2110020327</v>
      </c>
      <c r="B2106" t="s">
        <v>1112</v>
      </c>
      <c r="C2106">
        <v>2310210164</v>
      </c>
      <c r="D2106" t="s">
        <v>2543</v>
      </c>
      <c r="E2106">
        <v>2410170233</v>
      </c>
      <c r="F2106" t="s">
        <v>3294</v>
      </c>
      <c r="G2106" t="s">
        <v>36</v>
      </c>
      <c r="H2106">
        <v>8000</v>
      </c>
      <c r="I2106">
        <v>2</v>
      </c>
      <c r="J2106">
        <v>8000</v>
      </c>
      <c r="K2106">
        <f>+VLOOKUP(E2106,Costos!$A$1:$I$716100,9,FALSE)</f>
        <v>2.9669999999999998E-2</v>
      </c>
      <c r="L2106" t="str">
        <f t="shared" si="76"/>
        <v>241</v>
      </c>
      <c r="M2106" t="str">
        <f t="shared" si="77"/>
        <v>241017</v>
      </c>
      <c r="N2106" t="str">
        <f>IFERROR(IF(L2106="231","231",VLOOKUP(E2106,Materiales!$A$1:$G$37443,7,FALSE)),"N/A")</f>
        <v>Puntas</v>
      </c>
    </row>
    <row r="2107" spans="1:14" x14ac:dyDescent="0.25">
      <c r="A2107">
        <v>2110020327</v>
      </c>
      <c r="B2107" t="s">
        <v>1112</v>
      </c>
      <c r="C2107">
        <v>2310210164</v>
      </c>
      <c r="D2107" t="s">
        <v>2543</v>
      </c>
      <c r="E2107">
        <v>2410110076</v>
      </c>
      <c r="F2107" t="s">
        <v>3231</v>
      </c>
      <c r="G2107" t="s">
        <v>89</v>
      </c>
      <c r="H2107">
        <v>26.56</v>
      </c>
      <c r="I2107">
        <v>2</v>
      </c>
      <c r="J2107">
        <v>8000</v>
      </c>
      <c r="K2107">
        <f>+VLOOKUP(E2107,Costos!$A$1:$I$716100,9,FALSE)</f>
        <v>44.502733999999997</v>
      </c>
      <c r="L2107" t="str">
        <f t="shared" si="76"/>
        <v>241</v>
      </c>
      <c r="M2107" t="str">
        <f t="shared" si="77"/>
        <v>241011</v>
      </c>
      <c r="N2107" t="str">
        <f>IFERROR(IF(L2107="231","231",VLOOKUP(E2107,Materiales!$A$1:$G$37443,7,FALSE)),"N/A")</f>
        <v>Tintas</v>
      </c>
    </row>
    <row r="2108" spans="1:14" x14ac:dyDescent="0.25">
      <c r="A2108">
        <v>2110020327</v>
      </c>
      <c r="B2108" t="s">
        <v>1112</v>
      </c>
      <c r="C2108">
        <v>2110020327</v>
      </c>
      <c r="D2108" t="s">
        <v>1112</v>
      </c>
      <c r="E2108">
        <v>2310210165</v>
      </c>
      <c r="F2108" t="s">
        <v>2544</v>
      </c>
      <c r="G2108" t="s">
        <v>36</v>
      </c>
      <c r="H2108">
        <v>8000</v>
      </c>
      <c r="I2108">
        <v>1</v>
      </c>
      <c r="J2108">
        <v>8000</v>
      </c>
      <c r="K2108">
        <f>+VLOOKUP(E2108,Costos!$A$1:$I$716100,9,FALSE)</f>
        <v>0.43131399999999998</v>
      </c>
      <c r="L2108" t="str">
        <f t="shared" si="76"/>
        <v>231</v>
      </c>
      <c r="M2108" t="str">
        <f t="shared" si="77"/>
        <v>231021</v>
      </c>
      <c r="N2108" t="str">
        <f>IFERROR(IF(L2108="231","231",VLOOKUP(E2108,Materiales!$A$1:$G$37443,7,FALSE)),"N/A")</f>
        <v>231</v>
      </c>
    </row>
    <row r="2109" spans="1:14" x14ac:dyDescent="0.25">
      <c r="A2109">
        <v>2110020327</v>
      </c>
      <c r="B2109" t="s">
        <v>1112</v>
      </c>
      <c r="C2109">
        <v>2310210165</v>
      </c>
      <c r="D2109" t="s">
        <v>2544</v>
      </c>
      <c r="E2109">
        <v>2310090514</v>
      </c>
      <c r="F2109" t="s">
        <v>2305</v>
      </c>
      <c r="G2109" t="s">
        <v>36</v>
      </c>
      <c r="H2109">
        <v>8000</v>
      </c>
      <c r="I2109">
        <v>2</v>
      </c>
      <c r="J2109">
        <v>8000</v>
      </c>
      <c r="K2109">
        <f>+VLOOKUP(E2109,Costos!$A$1:$I$716100,9,FALSE)</f>
        <v>0.11082599999999999</v>
      </c>
      <c r="L2109" t="str">
        <f t="shared" si="76"/>
        <v>231</v>
      </c>
      <c r="M2109" t="str">
        <f t="shared" si="77"/>
        <v>231009</v>
      </c>
      <c r="N2109" t="str">
        <f>IFERROR(IF(L2109="231","231",VLOOKUP(E2109,Materiales!$A$1:$G$37443,7,FALSE)),"N/A")</f>
        <v>231</v>
      </c>
    </row>
    <row r="2110" spans="1:14" x14ac:dyDescent="0.25">
      <c r="A2110">
        <v>2110020327</v>
      </c>
      <c r="B2110" t="s">
        <v>1112</v>
      </c>
      <c r="C2110">
        <v>2310090514</v>
      </c>
      <c r="D2110" t="s">
        <v>2305</v>
      </c>
      <c r="E2110">
        <v>2310090524</v>
      </c>
      <c r="F2110" t="s">
        <v>2306</v>
      </c>
      <c r="G2110" t="s">
        <v>36</v>
      </c>
      <c r="H2110">
        <v>8000</v>
      </c>
      <c r="I2110">
        <v>3</v>
      </c>
      <c r="J2110">
        <v>8000</v>
      </c>
      <c r="K2110">
        <f>+VLOOKUP(E2110,Costos!$A$1:$I$716100,9,FALSE)</f>
        <v>4.8142999999999998E-2</v>
      </c>
      <c r="L2110" t="str">
        <f t="shared" si="76"/>
        <v>231</v>
      </c>
      <c r="M2110" t="str">
        <f t="shared" si="77"/>
        <v>231009</v>
      </c>
      <c r="N2110" t="str">
        <f>IFERROR(IF(L2110="231","231",VLOOKUP(E2110,Materiales!$A$1:$G$37443,7,FALSE)),"N/A")</f>
        <v>231</v>
      </c>
    </row>
    <row r="2111" spans="1:14" x14ac:dyDescent="0.25">
      <c r="A2111">
        <v>2110020327</v>
      </c>
      <c r="B2111" t="s">
        <v>1112</v>
      </c>
      <c r="C2111">
        <v>2310090524</v>
      </c>
      <c r="D2111" t="s">
        <v>2306</v>
      </c>
      <c r="E2111">
        <v>2410090171</v>
      </c>
      <c r="F2111" t="s">
        <v>3178</v>
      </c>
      <c r="G2111" t="s">
        <v>89</v>
      </c>
      <c r="H2111">
        <v>0.64</v>
      </c>
      <c r="I2111">
        <v>4</v>
      </c>
      <c r="J2111">
        <v>8000</v>
      </c>
      <c r="K2111">
        <f>+VLOOKUP(E2111,Costos!$A$1:$I$716100,9,FALSE)</f>
        <v>12.295067</v>
      </c>
      <c r="L2111" t="str">
        <f t="shared" si="76"/>
        <v>241</v>
      </c>
      <c r="M2111" t="str">
        <f t="shared" si="77"/>
        <v>241009</v>
      </c>
      <c r="N2111" t="str">
        <f>IFERROR(IF(L2111="231","231",VLOOKUP(E2111,Materiales!$A$1:$G$37443,7,FALSE)),"N/A")</f>
        <v>Masterbach</v>
      </c>
    </row>
    <row r="2112" spans="1:14" x14ac:dyDescent="0.25">
      <c r="A2112">
        <v>2110020327</v>
      </c>
      <c r="B2112" t="s">
        <v>1112</v>
      </c>
      <c r="C2112">
        <v>2310090524</v>
      </c>
      <c r="D2112" t="s">
        <v>2306</v>
      </c>
      <c r="E2112">
        <v>2410290142</v>
      </c>
      <c r="F2112" t="s">
        <v>3337</v>
      </c>
      <c r="G2112" t="s">
        <v>89</v>
      </c>
      <c r="H2112">
        <v>40</v>
      </c>
      <c r="I2112">
        <v>4</v>
      </c>
      <c r="J2112">
        <v>8000</v>
      </c>
      <c r="K2112">
        <f>+VLOOKUP(E2112,Costos!$A$1:$I$716100,9,FALSE)</f>
        <v>6.1459729999999997</v>
      </c>
      <c r="L2112" t="str">
        <f t="shared" si="76"/>
        <v>241</v>
      </c>
      <c r="M2112" t="str">
        <f t="shared" si="77"/>
        <v>241029</v>
      </c>
      <c r="N2112" t="str">
        <f>IFERROR(IF(L2112="231","231",VLOOKUP(E2112,Materiales!$A$1:$G$37443,7,FALSE)),"N/A")</f>
        <v>Resinas</v>
      </c>
    </row>
    <row r="2113" spans="1:14" x14ac:dyDescent="0.25">
      <c r="A2113">
        <v>2110020327</v>
      </c>
      <c r="B2113" t="s">
        <v>1112</v>
      </c>
      <c r="C2113">
        <v>2310090514</v>
      </c>
      <c r="D2113" t="s">
        <v>2305</v>
      </c>
      <c r="E2113">
        <v>2500070414</v>
      </c>
      <c r="F2113" t="s">
        <v>3782</v>
      </c>
      <c r="G2113" t="s">
        <v>36</v>
      </c>
      <c r="H2113">
        <v>8000</v>
      </c>
      <c r="I2113">
        <v>3</v>
      </c>
      <c r="J2113">
        <v>8000</v>
      </c>
      <c r="K2113">
        <f>+VLOOKUP(E2113,Costos!$A$1:$I$716100,9,FALSE)</f>
        <v>2.6703000000000001E-2</v>
      </c>
      <c r="L2113" t="str">
        <f t="shared" si="76"/>
        <v>250</v>
      </c>
      <c r="M2113" t="str">
        <f t="shared" si="77"/>
        <v>250007</v>
      </c>
      <c r="N2113" t="str">
        <f>IFERROR(IF(L2113="231","231",VLOOKUP(E2113,Materiales!$A$1:$G$37443,7,FALSE)),"N/A")</f>
        <v>Etiquetas</v>
      </c>
    </row>
    <row r="2114" spans="1:14" x14ac:dyDescent="0.25">
      <c r="A2114">
        <v>2110020327</v>
      </c>
      <c r="B2114" t="s">
        <v>1112</v>
      </c>
      <c r="C2114">
        <v>2310210165</v>
      </c>
      <c r="D2114" t="s">
        <v>2544</v>
      </c>
      <c r="E2114">
        <v>2310160241</v>
      </c>
      <c r="F2114" t="s">
        <v>2356</v>
      </c>
      <c r="G2114" t="s">
        <v>36</v>
      </c>
      <c r="H2114">
        <v>8000</v>
      </c>
      <c r="I2114">
        <v>2</v>
      </c>
      <c r="J2114">
        <v>8000</v>
      </c>
      <c r="K2114">
        <f>+VLOOKUP(E2114,Costos!$A$1:$I$716100,9,FALSE)</f>
        <v>2.4420000000000001E-2</v>
      </c>
      <c r="L2114" t="str">
        <f t="shared" si="76"/>
        <v>231</v>
      </c>
      <c r="M2114" t="str">
        <f t="shared" si="77"/>
        <v>231016</v>
      </c>
      <c r="N2114" t="str">
        <f>IFERROR(IF(L2114="231","231",VLOOKUP(E2114,Materiales!$A$1:$G$37443,7,FALSE)),"N/A")</f>
        <v>231</v>
      </c>
    </row>
    <row r="2115" spans="1:14" x14ac:dyDescent="0.25">
      <c r="A2115">
        <v>2110020327</v>
      </c>
      <c r="B2115" t="s">
        <v>1112</v>
      </c>
      <c r="C2115">
        <v>2310160241</v>
      </c>
      <c r="D2115" t="s">
        <v>2356</v>
      </c>
      <c r="E2115">
        <v>2410090296</v>
      </c>
      <c r="F2115" t="s">
        <v>102</v>
      </c>
      <c r="G2115" t="s">
        <v>89</v>
      </c>
      <c r="H2115">
        <v>0.32800000000000001</v>
      </c>
      <c r="I2115">
        <v>3</v>
      </c>
      <c r="J2115">
        <v>8000</v>
      </c>
      <c r="K2115">
        <f>+VLOOKUP(E2115,Costos!$A$1:$I$716100,9,FALSE)</f>
        <v>20.895799</v>
      </c>
      <c r="L2115" t="str">
        <f t="shared" si="76"/>
        <v>241</v>
      </c>
      <c r="M2115" t="str">
        <f t="shared" si="77"/>
        <v>241009</v>
      </c>
      <c r="N2115" t="str">
        <f>IFERROR(IF(L2115="231","231",VLOOKUP(E2115,Materiales!$A$1:$G$37443,7,FALSE)),"N/A")</f>
        <v>Masterbach</v>
      </c>
    </row>
    <row r="2116" spans="1:14" x14ac:dyDescent="0.25">
      <c r="A2116">
        <v>2110020327</v>
      </c>
      <c r="B2116" t="s">
        <v>1112</v>
      </c>
      <c r="C2116">
        <v>2310160241</v>
      </c>
      <c r="D2116" t="s">
        <v>2356</v>
      </c>
      <c r="E2116">
        <v>2410290215</v>
      </c>
      <c r="F2116" t="s">
        <v>3343</v>
      </c>
      <c r="G2116" t="s">
        <v>89</v>
      </c>
      <c r="H2116">
        <v>16.64</v>
      </c>
      <c r="I2116">
        <v>3</v>
      </c>
      <c r="J2116">
        <v>8000</v>
      </c>
      <c r="K2116">
        <f>+VLOOKUP(E2116,Costos!$A$1:$I$716100,9,FALSE)</f>
        <v>6.9057969999999997</v>
      </c>
      <c r="L2116" t="str">
        <f t="shared" si="76"/>
        <v>241</v>
      </c>
      <c r="M2116" t="str">
        <f t="shared" si="77"/>
        <v>241029</v>
      </c>
      <c r="N2116" t="str">
        <f>IFERROR(IF(L2116="231","231",VLOOKUP(E2116,Materiales!$A$1:$G$37443,7,FALSE)),"N/A")</f>
        <v>Resinas</v>
      </c>
    </row>
    <row r="2117" spans="1:14" x14ac:dyDescent="0.25">
      <c r="A2117">
        <v>2110020327</v>
      </c>
      <c r="B2117" t="s">
        <v>1112</v>
      </c>
      <c r="C2117">
        <v>2310210165</v>
      </c>
      <c r="D2117" t="s">
        <v>2544</v>
      </c>
      <c r="E2117">
        <v>2310160252</v>
      </c>
      <c r="F2117" t="s">
        <v>2367</v>
      </c>
      <c r="G2117" t="s">
        <v>36</v>
      </c>
      <c r="H2117">
        <v>8000</v>
      </c>
      <c r="I2117">
        <v>2</v>
      </c>
      <c r="J2117">
        <v>8000</v>
      </c>
      <c r="K2117">
        <f>+VLOOKUP(E2117,Costos!$A$1:$I$716100,9,FALSE)</f>
        <v>1.5675999999999999E-2</v>
      </c>
      <c r="L2117" t="str">
        <f t="shared" si="76"/>
        <v>231</v>
      </c>
      <c r="M2117" t="str">
        <f t="shared" si="77"/>
        <v>231016</v>
      </c>
      <c r="N2117" t="str">
        <f>IFERROR(IF(L2117="231","231",VLOOKUP(E2117,Materiales!$A$1:$G$37443,7,FALSE)),"N/A")</f>
        <v>231</v>
      </c>
    </row>
    <row r="2118" spans="1:14" x14ac:dyDescent="0.25">
      <c r="A2118">
        <v>2110020327</v>
      </c>
      <c r="B2118" t="s">
        <v>1112</v>
      </c>
      <c r="C2118">
        <v>2310160252</v>
      </c>
      <c r="D2118" t="s">
        <v>2367</v>
      </c>
      <c r="E2118">
        <v>2410090297</v>
      </c>
      <c r="F2118" t="s">
        <v>104</v>
      </c>
      <c r="G2118" t="s">
        <v>89</v>
      </c>
      <c r="H2118">
        <v>0.2044</v>
      </c>
      <c r="I2118">
        <v>3</v>
      </c>
      <c r="J2118">
        <v>8000</v>
      </c>
      <c r="K2118">
        <f>+VLOOKUP(E2118,Costos!$A$1:$I$716100,9,FALSE)</f>
        <v>14.185767</v>
      </c>
      <c r="L2118" t="str">
        <f t="shared" si="76"/>
        <v>241</v>
      </c>
      <c r="M2118" t="str">
        <f t="shared" si="77"/>
        <v>241009</v>
      </c>
      <c r="N2118" t="str">
        <f>IFERROR(IF(L2118="231","231",VLOOKUP(E2118,Materiales!$A$1:$G$37443,7,FALSE)),"N/A")</f>
        <v>Masterbach</v>
      </c>
    </row>
    <row r="2119" spans="1:14" x14ac:dyDescent="0.25">
      <c r="A2119">
        <v>2110020327</v>
      </c>
      <c r="B2119" t="s">
        <v>1112</v>
      </c>
      <c r="C2119">
        <v>2310160252</v>
      </c>
      <c r="D2119" t="s">
        <v>2367</v>
      </c>
      <c r="E2119">
        <v>2410290626</v>
      </c>
      <c r="F2119" t="s">
        <v>92</v>
      </c>
      <c r="G2119" t="s">
        <v>89</v>
      </c>
      <c r="H2119">
        <v>10.222200000000001</v>
      </c>
      <c r="I2119">
        <v>3</v>
      </c>
      <c r="J2119">
        <v>8000</v>
      </c>
      <c r="K2119">
        <f>+VLOOKUP(E2119,Costos!$A$1:$I$716100,9,FALSE)</f>
        <v>6.3063640000000003</v>
      </c>
      <c r="L2119" t="str">
        <f t="shared" si="76"/>
        <v>241</v>
      </c>
      <c r="M2119" t="str">
        <f t="shared" si="77"/>
        <v>241029</v>
      </c>
      <c r="N2119" t="str">
        <f>IFERROR(IF(L2119="231","231",VLOOKUP(E2119,Materiales!$A$1:$G$37443,7,FALSE)),"N/A")</f>
        <v>Resinas</v>
      </c>
    </row>
    <row r="2120" spans="1:14" x14ac:dyDescent="0.25">
      <c r="A2120">
        <v>2110020327</v>
      </c>
      <c r="B2120" t="s">
        <v>1112</v>
      </c>
      <c r="C2120">
        <v>2310210165</v>
      </c>
      <c r="D2120" t="s">
        <v>2544</v>
      </c>
      <c r="E2120">
        <v>2410170037</v>
      </c>
      <c r="F2120" t="s">
        <v>3279</v>
      </c>
      <c r="G2120" t="s">
        <v>36</v>
      </c>
      <c r="H2120">
        <v>8000</v>
      </c>
      <c r="I2120">
        <v>2</v>
      </c>
      <c r="J2120">
        <v>8000</v>
      </c>
      <c r="K2120">
        <f>+VLOOKUP(E2120,Costos!$A$1:$I$716100,9,FALSE)</f>
        <v>4.2382999999999997E-2</v>
      </c>
      <c r="L2120" t="str">
        <f t="shared" si="76"/>
        <v>241</v>
      </c>
      <c r="M2120" t="str">
        <f t="shared" si="77"/>
        <v>241017</v>
      </c>
      <c r="N2120" t="str">
        <f>IFERROR(IF(L2120="231","231",VLOOKUP(E2120,Materiales!$A$1:$G$37443,7,FALSE)),"N/A")</f>
        <v>Filtros</v>
      </c>
    </row>
    <row r="2121" spans="1:14" x14ac:dyDescent="0.25">
      <c r="A2121">
        <v>2110020327</v>
      </c>
      <c r="B2121" t="s">
        <v>1112</v>
      </c>
      <c r="C2121">
        <v>2310210165</v>
      </c>
      <c r="D2121" t="s">
        <v>2544</v>
      </c>
      <c r="E2121">
        <v>2410170233</v>
      </c>
      <c r="F2121" t="s">
        <v>3294</v>
      </c>
      <c r="G2121" t="s">
        <v>36</v>
      </c>
      <c r="H2121">
        <v>8000</v>
      </c>
      <c r="I2121">
        <v>2</v>
      </c>
      <c r="J2121">
        <v>8000</v>
      </c>
      <c r="K2121">
        <f>+VLOOKUP(E2121,Costos!$A$1:$I$716100,9,FALSE)</f>
        <v>2.9669999999999998E-2</v>
      </c>
      <c r="L2121" t="str">
        <f t="shared" si="76"/>
        <v>241</v>
      </c>
      <c r="M2121" t="str">
        <f t="shared" si="77"/>
        <v>241017</v>
      </c>
      <c r="N2121" t="str">
        <f>IFERROR(IF(L2121="231","231",VLOOKUP(E2121,Materiales!$A$1:$G$37443,7,FALSE)),"N/A")</f>
        <v>Puntas</v>
      </c>
    </row>
    <row r="2122" spans="1:14" x14ac:dyDescent="0.25">
      <c r="A2122">
        <v>2110020327</v>
      </c>
      <c r="B2122" t="s">
        <v>1112</v>
      </c>
      <c r="C2122">
        <v>2310210165</v>
      </c>
      <c r="D2122" t="s">
        <v>2544</v>
      </c>
      <c r="E2122">
        <v>2410110077</v>
      </c>
      <c r="F2122" t="s">
        <v>3232</v>
      </c>
      <c r="G2122" t="s">
        <v>89</v>
      </c>
      <c r="H2122">
        <v>26.56</v>
      </c>
      <c r="I2122">
        <v>2</v>
      </c>
      <c r="J2122">
        <v>8000</v>
      </c>
      <c r="K2122">
        <f>+VLOOKUP(E2122,Costos!$A$1:$I$716100,9,FALSE)</f>
        <v>44.55</v>
      </c>
      <c r="L2122" t="str">
        <f t="shared" si="76"/>
        <v>241</v>
      </c>
      <c r="M2122" t="str">
        <f t="shared" si="77"/>
        <v>241011</v>
      </c>
      <c r="N2122" t="str">
        <f>IFERROR(IF(L2122="231","231",VLOOKUP(E2122,Materiales!$A$1:$G$37443,7,FALSE)),"N/A")</f>
        <v>Tintas</v>
      </c>
    </row>
    <row r="2123" spans="1:14" x14ac:dyDescent="0.25">
      <c r="A2123">
        <v>2110020327</v>
      </c>
      <c r="B2123" t="s">
        <v>1112</v>
      </c>
      <c r="C2123">
        <v>2110020327</v>
      </c>
      <c r="D2123" t="s">
        <v>1112</v>
      </c>
      <c r="E2123">
        <v>2310210166</v>
      </c>
      <c r="F2123" t="s">
        <v>2545</v>
      </c>
      <c r="G2123" t="s">
        <v>36</v>
      </c>
      <c r="H2123">
        <v>8000</v>
      </c>
      <c r="I2123">
        <v>1</v>
      </c>
      <c r="J2123">
        <v>8000</v>
      </c>
      <c r="K2123">
        <f>+VLOOKUP(E2123,Costos!$A$1:$I$716100,9,FALSE)</f>
        <v>0.46814800000000001</v>
      </c>
      <c r="L2123" t="str">
        <f t="shared" si="76"/>
        <v>231</v>
      </c>
      <c r="M2123" t="str">
        <f t="shared" si="77"/>
        <v>231021</v>
      </c>
      <c r="N2123" t="str">
        <f>IFERROR(IF(L2123="231","231",VLOOKUP(E2123,Materiales!$A$1:$G$37443,7,FALSE)),"N/A")</f>
        <v>231</v>
      </c>
    </row>
    <row r="2124" spans="1:14" x14ac:dyDescent="0.25">
      <c r="A2124">
        <v>2110020327</v>
      </c>
      <c r="B2124" t="s">
        <v>1112</v>
      </c>
      <c r="C2124">
        <v>2310210166</v>
      </c>
      <c r="D2124" t="s">
        <v>2545</v>
      </c>
      <c r="E2124">
        <v>2310090514</v>
      </c>
      <c r="F2124" t="s">
        <v>2305</v>
      </c>
      <c r="G2124" t="s">
        <v>36</v>
      </c>
      <c r="H2124">
        <v>8000</v>
      </c>
      <c r="I2124">
        <v>2</v>
      </c>
      <c r="J2124">
        <v>8000</v>
      </c>
      <c r="K2124">
        <f>+VLOOKUP(E2124,Costos!$A$1:$I$716100,9,FALSE)</f>
        <v>0.11082599999999999</v>
      </c>
      <c r="L2124" t="str">
        <f t="shared" si="76"/>
        <v>231</v>
      </c>
      <c r="M2124" t="str">
        <f t="shared" si="77"/>
        <v>231009</v>
      </c>
      <c r="N2124" t="str">
        <f>IFERROR(IF(L2124="231","231",VLOOKUP(E2124,Materiales!$A$1:$G$37443,7,FALSE)),"N/A")</f>
        <v>231</v>
      </c>
    </row>
    <row r="2125" spans="1:14" x14ac:dyDescent="0.25">
      <c r="A2125">
        <v>2110020327</v>
      </c>
      <c r="B2125" t="s">
        <v>1112</v>
      </c>
      <c r="C2125">
        <v>2310090514</v>
      </c>
      <c r="D2125" t="s">
        <v>2305</v>
      </c>
      <c r="E2125">
        <v>2310090524</v>
      </c>
      <c r="F2125" t="s">
        <v>2306</v>
      </c>
      <c r="G2125" t="s">
        <v>36</v>
      </c>
      <c r="H2125">
        <v>8000</v>
      </c>
      <c r="I2125">
        <v>3</v>
      </c>
      <c r="J2125">
        <v>8000</v>
      </c>
      <c r="K2125">
        <f>+VLOOKUP(E2125,Costos!$A$1:$I$716100,9,FALSE)</f>
        <v>4.8142999999999998E-2</v>
      </c>
      <c r="L2125" t="str">
        <f t="shared" si="76"/>
        <v>231</v>
      </c>
      <c r="M2125" t="str">
        <f t="shared" si="77"/>
        <v>231009</v>
      </c>
      <c r="N2125" t="str">
        <f>IFERROR(IF(L2125="231","231",VLOOKUP(E2125,Materiales!$A$1:$G$37443,7,FALSE)),"N/A")</f>
        <v>231</v>
      </c>
    </row>
    <row r="2126" spans="1:14" x14ac:dyDescent="0.25">
      <c r="A2126">
        <v>2110020327</v>
      </c>
      <c r="B2126" t="s">
        <v>1112</v>
      </c>
      <c r="C2126">
        <v>2310090524</v>
      </c>
      <c r="D2126" t="s">
        <v>2306</v>
      </c>
      <c r="E2126">
        <v>2410090171</v>
      </c>
      <c r="F2126" t="s">
        <v>3178</v>
      </c>
      <c r="G2126" t="s">
        <v>89</v>
      </c>
      <c r="H2126">
        <v>0.64</v>
      </c>
      <c r="I2126">
        <v>4</v>
      </c>
      <c r="J2126">
        <v>8000</v>
      </c>
      <c r="K2126">
        <f>+VLOOKUP(E2126,Costos!$A$1:$I$716100,9,FALSE)</f>
        <v>12.295067</v>
      </c>
      <c r="L2126" t="str">
        <f t="shared" si="76"/>
        <v>241</v>
      </c>
      <c r="M2126" t="str">
        <f t="shared" si="77"/>
        <v>241009</v>
      </c>
      <c r="N2126" t="str">
        <f>IFERROR(IF(L2126="231","231",VLOOKUP(E2126,Materiales!$A$1:$G$37443,7,FALSE)),"N/A")</f>
        <v>Masterbach</v>
      </c>
    </row>
    <row r="2127" spans="1:14" x14ac:dyDescent="0.25">
      <c r="A2127">
        <v>2110020327</v>
      </c>
      <c r="B2127" t="s">
        <v>1112</v>
      </c>
      <c r="C2127">
        <v>2310090524</v>
      </c>
      <c r="D2127" t="s">
        <v>2306</v>
      </c>
      <c r="E2127">
        <v>2410290142</v>
      </c>
      <c r="F2127" t="s">
        <v>3337</v>
      </c>
      <c r="G2127" t="s">
        <v>89</v>
      </c>
      <c r="H2127">
        <v>40</v>
      </c>
      <c r="I2127">
        <v>4</v>
      </c>
      <c r="J2127">
        <v>8000</v>
      </c>
      <c r="K2127">
        <f>+VLOOKUP(E2127,Costos!$A$1:$I$716100,9,FALSE)</f>
        <v>6.1459729999999997</v>
      </c>
      <c r="L2127" t="str">
        <f t="shared" si="76"/>
        <v>241</v>
      </c>
      <c r="M2127" t="str">
        <f t="shared" si="77"/>
        <v>241029</v>
      </c>
      <c r="N2127" t="str">
        <f>IFERROR(IF(L2127="231","231",VLOOKUP(E2127,Materiales!$A$1:$G$37443,7,FALSE)),"N/A")</f>
        <v>Resinas</v>
      </c>
    </row>
    <row r="2128" spans="1:14" x14ac:dyDescent="0.25">
      <c r="A2128">
        <v>2110020327</v>
      </c>
      <c r="B2128" t="s">
        <v>1112</v>
      </c>
      <c r="C2128">
        <v>2310090514</v>
      </c>
      <c r="D2128" t="s">
        <v>2305</v>
      </c>
      <c r="E2128">
        <v>2500070414</v>
      </c>
      <c r="F2128" t="s">
        <v>3782</v>
      </c>
      <c r="G2128" t="s">
        <v>36</v>
      </c>
      <c r="H2128">
        <v>8000</v>
      </c>
      <c r="I2128">
        <v>3</v>
      </c>
      <c r="J2128">
        <v>8000</v>
      </c>
      <c r="K2128">
        <f>+VLOOKUP(E2128,Costos!$A$1:$I$716100,9,FALSE)</f>
        <v>2.6703000000000001E-2</v>
      </c>
      <c r="L2128" t="str">
        <f t="shared" si="76"/>
        <v>250</v>
      </c>
      <c r="M2128" t="str">
        <f t="shared" si="77"/>
        <v>250007</v>
      </c>
      <c r="N2128" t="str">
        <f>IFERROR(IF(L2128="231","231",VLOOKUP(E2128,Materiales!$A$1:$G$37443,7,FALSE)),"N/A")</f>
        <v>Etiquetas</v>
      </c>
    </row>
    <row r="2129" spans="1:14" x14ac:dyDescent="0.25">
      <c r="A2129">
        <v>2110020327</v>
      </c>
      <c r="B2129" t="s">
        <v>1112</v>
      </c>
      <c r="C2129">
        <v>2310210166</v>
      </c>
      <c r="D2129" t="s">
        <v>2545</v>
      </c>
      <c r="E2129">
        <v>2310160513</v>
      </c>
      <c r="F2129" t="s">
        <v>2427</v>
      </c>
      <c r="G2129" t="s">
        <v>36</v>
      </c>
      <c r="H2129">
        <v>8000</v>
      </c>
      <c r="I2129">
        <v>2</v>
      </c>
      <c r="J2129">
        <v>8000</v>
      </c>
      <c r="K2129">
        <f>+VLOOKUP(E2129,Costos!$A$1:$I$716100,9,FALSE)</f>
        <v>2.4143999999999999E-2</v>
      </c>
      <c r="L2129" t="str">
        <f t="shared" si="76"/>
        <v>231</v>
      </c>
      <c r="M2129" t="str">
        <f t="shared" si="77"/>
        <v>231016</v>
      </c>
      <c r="N2129" t="str">
        <f>IFERROR(IF(L2129="231","231",VLOOKUP(E2129,Materiales!$A$1:$G$37443,7,FALSE)),"N/A")</f>
        <v>231</v>
      </c>
    </row>
    <row r="2130" spans="1:14" x14ac:dyDescent="0.25">
      <c r="A2130">
        <v>2110020327</v>
      </c>
      <c r="B2130" t="s">
        <v>1112</v>
      </c>
      <c r="C2130">
        <v>2310160513</v>
      </c>
      <c r="D2130" t="s">
        <v>2427</v>
      </c>
      <c r="E2130">
        <v>2410290215</v>
      </c>
      <c r="F2130" t="s">
        <v>3343</v>
      </c>
      <c r="G2130" t="s">
        <v>89</v>
      </c>
      <c r="H2130">
        <v>16.64</v>
      </c>
      <c r="I2130">
        <v>3</v>
      </c>
      <c r="J2130">
        <v>8000</v>
      </c>
      <c r="K2130">
        <f>+VLOOKUP(E2130,Costos!$A$1:$I$716100,9,FALSE)</f>
        <v>6.9057969999999997</v>
      </c>
      <c r="L2130" t="str">
        <f t="shared" si="76"/>
        <v>241</v>
      </c>
      <c r="M2130" t="str">
        <f t="shared" si="77"/>
        <v>241029</v>
      </c>
      <c r="N2130" t="str">
        <f>IFERROR(IF(L2130="231","231",VLOOKUP(E2130,Materiales!$A$1:$G$37443,7,FALSE)),"N/A")</f>
        <v>Resinas</v>
      </c>
    </row>
    <row r="2131" spans="1:14" x14ac:dyDescent="0.25">
      <c r="A2131">
        <v>2110020327</v>
      </c>
      <c r="B2131" t="s">
        <v>1112</v>
      </c>
      <c r="C2131">
        <v>2310160513</v>
      </c>
      <c r="D2131" t="s">
        <v>2427</v>
      </c>
      <c r="E2131">
        <v>2430520005</v>
      </c>
      <c r="F2131" t="s">
        <v>3574</v>
      </c>
      <c r="G2131" t="s">
        <v>89</v>
      </c>
      <c r="H2131">
        <v>0.1056</v>
      </c>
      <c r="I2131">
        <v>3</v>
      </c>
      <c r="J2131">
        <v>8000</v>
      </c>
      <c r="K2131">
        <f>+VLOOKUP(E2131,Costos!$A$1:$I$716100,9,FALSE)</f>
        <v>11.219386</v>
      </c>
      <c r="L2131" t="str">
        <f t="shared" si="76"/>
        <v>243</v>
      </c>
      <c r="M2131" t="str">
        <f t="shared" si="77"/>
        <v>243052</v>
      </c>
      <c r="N2131" t="str">
        <f>IFERROR(IF(L2131="231","231",VLOOKUP(E2131,Materiales!$A$1:$G$37443,7,FALSE)),"N/A")</f>
        <v>Varios</v>
      </c>
    </row>
    <row r="2132" spans="1:14" x14ac:dyDescent="0.25">
      <c r="A2132">
        <v>2110020327</v>
      </c>
      <c r="B2132" t="s">
        <v>1112</v>
      </c>
      <c r="C2132">
        <v>2310160513</v>
      </c>
      <c r="D2132" t="s">
        <v>2427</v>
      </c>
      <c r="E2132">
        <v>2410210005</v>
      </c>
      <c r="F2132" t="s">
        <v>4791</v>
      </c>
      <c r="G2132" t="s">
        <v>89</v>
      </c>
      <c r="H2132">
        <v>3.5200000000000002E-2</v>
      </c>
      <c r="I2132">
        <v>3</v>
      </c>
      <c r="J2132">
        <v>8000</v>
      </c>
      <c r="K2132">
        <f>+VLOOKUP(E2132,Costos!$A$1:$I$716100,9,FALSE)</f>
        <v>32.642020000000002</v>
      </c>
      <c r="L2132" t="str">
        <f t="shared" si="76"/>
        <v>241</v>
      </c>
      <c r="M2132" t="str">
        <f t="shared" si="77"/>
        <v>241021</v>
      </c>
      <c r="N2132" t="str">
        <f>IFERROR(IF(L2132="231","231",VLOOKUP(E2132,Materiales!$A$1:$G$37443,7,FALSE)),"N/A")</f>
        <v>Varios</v>
      </c>
    </row>
    <row r="2133" spans="1:14" x14ac:dyDescent="0.25">
      <c r="A2133">
        <v>2110020327</v>
      </c>
      <c r="B2133" t="s">
        <v>1112</v>
      </c>
      <c r="C2133">
        <v>2310160513</v>
      </c>
      <c r="D2133" t="s">
        <v>2427</v>
      </c>
      <c r="E2133">
        <v>2430700001</v>
      </c>
      <c r="F2133" t="s">
        <v>3609</v>
      </c>
      <c r="G2133" t="s">
        <v>89</v>
      </c>
      <c r="H2133">
        <v>0.14080000000000001</v>
      </c>
      <c r="I2133">
        <v>3</v>
      </c>
      <c r="J2133">
        <v>8000</v>
      </c>
      <c r="K2133">
        <f>+VLOOKUP(E2133,Costos!$A$1:$I$716100,9,FALSE)</f>
        <v>21.527200000000001</v>
      </c>
      <c r="L2133" t="str">
        <f t="shared" si="76"/>
        <v>243</v>
      </c>
      <c r="M2133" t="str">
        <f t="shared" si="77"/>
        <v>243070</v>
      </c>
      <c r="N2133" t="str">
        <f>IFERROR(IF(L2133="231","231",VLOOKUP(E2133,Materiales!$A$1:$G$37443,7,FALSE)),"N/A")</f>
        <v>Pigmentos</v>
      </c>
    </row>
    <row r="2134" spans="1:14" x14ac:dyDescent="0.25">
      <c r="A2134">
        <v>2110020327</v>
      </c>
      <c r="B2134" t="s">
        <v>1112</v>
      </c>
      <c r="C2134">
        <v>2310210166</v>
      </c>
      <c r="D2134" t="s">
        <v>2545</v>
      </c>
      <c r="E2134">
        <v>2310160517</v>
      </c>
      <c r="F2134" t="s">
        <v>2431</v>
      </c>
      <c r="G2134" t="s">
        <v>36</v>
      </c>
      <c r="H2134">
        <v>8000</v>
      </c>
      <c r="I2134">
        <v>2</v>
      </c>
      <c r="J2134">
        <v>8000</v>
      </c>
      <c r="K2134">
        <f>+VLOOKUP(E2134,Costos!$A$1:$I$716100,9,FALSE)</f>
        <v>2.1779E-2</v>
      </c>
      <c r="L2134" t="str">
        <f t="shared" si="76"/>
        <v>231</v>
      </c>
      <c r="M2134" t="str">
        <f t="shared" si="77"/>
        <v>231016</v>
      </c>
      <c r="N2134" t="str">
        <f>IFERROR(IF(L2134="231","231",VLOOKUP(E2134,Materiales!$A$1:$G$37443,7,FALSE)),"N/A")</f>
        <v>231</v>
      </c>
    </row>
    <row r="2135" spans="1:14" x14ac:dyDescent="0.25">
      <c r="A2135">
        <v>2110020327</v>
      </c>
      <c r="B2135" t="s">
        <v>1112</v>
      </c>
      <c r="C2135">
        <v>2310160517</v>
      </c>
      <c r="D2135" t="s">
        <v>2431</v>
      </c>
      <c r="E2135">
        <v>2430520005</v>
      </c>
      <c r="F2135" t="s">
        <v>3574</v>
      </c>
      <c r="G2135" t="s">
        <v>89</v>
      </c>
      <c r="H2135">
        <v>1.15E-2</v>
      </c>
      <c r="I2135">
        <v>3</v>
      </c>
      <c r="J2135">
        <v>8000</v>
      </c>
      <c r="K2135">
        <f>+VLOOKUP(E2135,Costos!$A$1:$I$716100,9,FALSE)</f>
        <v>11.219386</v>
      </c>
      <c r="L2135" t="str">
        <f t="shared" si="76"/>
        <v>243</v>
      </c>
      <c r="M2135" t="str">
        <f t="shared" si="77"/>
        <v>243052</v>
      </c>
      <c r="N2135" t="str">
        <f>IFERROR(IF(L2135="231","231",VLOOKUP(E2135,Materiales!$A$1:$G$37443,7,FALSE)),"N/A")</f>
        <v>Varios</v>
      </c>
    </row>
    <row r="2136" spans="1:14" x14ac:dyDescent="0.25">
      <c r="A2136">
        <v>2110020327</v>
      </c>
      <c r="B2136" t="s">
        <v>1112</v>
      </c>
      <c r="C2136">
        <v>2310160517</v>
      </c>
      <c r="D2136" t="s">
        <v>2431</v>
      </c>
      <c r="E2136">
        <v>2410210005</v>
      </c>
      <c r="F2136" t="s">
        <v>4791</v>
      </c>
      <c r="G2136" t="s">
        <v>89</v>
      </c>
      <c r="H2136">
        <v>1.9199999999999998E-2</v>
      </c>
      <c r="I2136">
        <v>3</v>
      </c>
      <c r="J2136">
        <v>8000</v>
      </c>
      <c r="K2136">
        <f>+VLOOKUP(E2136,Costos!$A$1:$I$716100,9,FALSE)</f>
        <v>32.642020000000002</v>
      </c>
      <c r="L2136" t="str">
        <f t="shared" si="76"/>
        <v>241</v>
      </c>
      <c r="M2136" t="str">
        <f t="shared" si="77"/>
        <v>241021</v>
      </c>
      <c r="N2136" t="str">
        <f>IFERROR(IF(L2136="231","231",VLOOKUP(E2136,Materiales!$A$1:$G$37443,7,FALSE)),"N/A")</f>
        <v>Varios</v>
      </c>
    </row>
    <row r="2137" spans="1:14" x14ac:dyDescent="0.25">
      <c r="A2137">
        <v>2110020327</v>
      </c>
      <c r="B2137" t="s">
        <v>1112</v>
      </c>
      <c r="C2137">
        <v>2310160517</v>
      </c>
      <c r="D2137" t="s">
        <v>2431</v>
      </c>
      <c r="E2137">
        <v>2410090145</v>
      </c>
      <c r="F2137" t="s">
        <v>4770</v>
      </c>
      <c r="G2137" t="s">
        <v>89</v>
      </c>
      <c r="H2137">
        <v>7.6799999999999993E-2</v>
      </c>
      <c r="I2137">
        <v>3</v>
      </c>
      <c r="J2137">
        <v>8000</v>
      </c>
      <c r="K2137" t="e">
        <f>+VLOOKUP(E2137,Costos!$A$1:$I$716100,9,FALSE)</f>
        <v>#N/A</v>
      </c>
      <c r="L2137" t="str">
        <f t="shared" si="76"/>
        <v>241</v>
      </c>
      <c r="M2137" t="str">
        <f t="shared" si="77"/>
        <v>241009</v>
      </c>
      <c r="N2137" t="str">
        <f>IFERROR(IF(L2137="231","231",VLOOKUP(E2137,Materiales!$A$1:$G$37443,7,FALSE)),"N/A")</f>
        <v>Pigmentos</v>
      </c>
    </row>
    <row r="2138" spans="1:14" x14ac:dyDescent="0.25">
      <c r="A2138">
        <v>2110020327</v>
      </c>
      <c r="B2138" t="s">
        <v>1112</v>
      </c>
      <c r="C2138">
        <v>2310160517</v>
      </c>
      <c r="D2138" t="s">
        <v>2431</v>
      </c>
      <c r="E2138">
        <v>2410290626</v>
      </c>
      <c r="F2138" t="s">
        <v>92</v>
      </c>
      <c r="G2138" t="s">
        <v>89</v>
      </c>
      <c r="H2138">
        <v>10.222200000000001</v>
      </c>
      <c r="I2138">
        <v>3</v>
      </c>
      <c r="J2138">
        <v>8000</v>
      </c>
      <c r="K2138">
        <f>+VLOOKUP(E2138,Costos!$A$1:$I$716100,9,FALSE)</f>
        <v>6.3063640000000003</v>
      </c>
      <c r="L2138" t="str">
        <f t="shared" si="76"/>
        <v>241</v>
      </c>
      <c r="M2138" t="str">
        <f t="shared" si="77"/>
        <v>241029</v>
      </c>
      <c r="N2138" t="str">
        <f>IFERROR(IF(L2138="231","231",VLOOKUP(E2138,Materiales!$A$1:$G$37443,7,FALSE)),"N/A")</f>
        <v>Resinas</v>
      </c>
    </row>
    <row r="2139" spans="1:14" x14ac:dyDescent="0.25">
      <c r="A2139">
        <v>2110020327</v>
      </c>
      <c r="B2139" t="s">
        <v>1112</v>
      </c>
      <c r="C2139">
        <v>2310210166</v>
      </c>
      <c r="D2139" t="s">
        <v>2545</v>
      </c>
      <c r="E2139">
        <v>2410110078</v>
      </c>
      <c r="F2139" t="s">
        <v>3233</v>
      </c>
      <c r="G2139" t="s">
        <v>89</v>
      </c>
      <c r="H2139">
        <v>26.56</v>
      </c>
      <c r="I2139">
        <v>2</v>
      </c>
      <c r="J2139">
        <v>8000</v>
      </c>
      <c r="K2139">
        <f>+VLOOKUP(E2139,Costos!$A$1:$I$716100,9,FALSE)</f>
        <v>44.565612999999999</v>
      </c>
      <c r="L2139" t="str">
        <f t="shared" si="76"/>
        <v>241</v>
      </c>
      <c r="M2139" t="str">
        <f t="shared" si="77"/>
        <v>241011</v>
      </c>
      <c r="N2139" t="str">
        <f>IFERROR(IF(L2139="231","231",VLOOKUP(E2139,Materiales!$A$1:$G$37443,7,FALSE)),"N/A")</f>
        <v>Tintas</v>
      </c>
    </row>
    <row r="2140" spans="1:14" x14ac:dyDescent="0.25">
      <c r="A2140">
        <v>2110020327</v>
      </c>
      <c r="B2140" t="s">
        <v>1112</v>
      </c>
      <c r="C2140">
        <v>2310210166</v>
      </c>
      <c r="D2140" t="s">
        <v>2545</v>
      </c>
      <c r="E2140">
        <v>2410170037</v>
      </c>
      <c r="F2140" t="s">
        <v>3279</v>
      </c>
      <c r="G2140" t="s">
        <v>36</v>
      </c>
      <c r="H2140">
        <v>8000</v>
      </c>
      <c r="I2140">
        <v>2</v>
      </c>
      <c r="J2140">
        <v>8000</v>
      </c>
      <c r="K2140">
        <f>+VLOOKUP(E2140,Costos!$A$1:$I$716100,9,FALSE)</f>
        <v>4.2382999999999997E-2</v>
      </c>
      <c r="L2140" t="str">
        <f t="shared" si="76"/>
        <v>241</v>
      </c>
      <c r="M2140" t="str">
        <f t="shared" si="77"/>
        <v>241017</v>
      </c>
      <c r="N2140" t="str">
        <f>IFERROR(IF(L2140="231","231",VLOOKUP(E2140,Materiales!$A$1:$G$37443,7,FALSE)),"N/A")</f>
        <v>Filtros</v>
      </c>
    </row>
    <row r="2141" spans="1:14" x14ac:dyDescent="0.25">
      <c r="A2141">
        <v>2110020327</v>
      </c>
      <c r="B2141" t="s">
        <v>1112</v>
      </c>
      <c r="C2141">
        <v>2310210166</v>
      </c>
      <c r="D2141" t="s">
        <v>2545</v>
      </c>
      <c r="E2141">
        <v>2410170233</v>
      </c>
      <c r="F2141" t="s">
        <v>3294</v>
      </c>
      <c r="G2141" t="s">
        <v>36</v>
      </c>
      <c r="H2141">
        <v>8000</v>
      </c>
      <c r="I2141">
        <v>2</v>
      </c>
      <c r="J2141">
        <v>8000</v>
      </c>
      <c r="K2141">
        <f>+VLOOKUP(E2141,Costos!$A$1:$I$716100,9,FALSE)</f>
        <v>2.9669999999999998E-2</v>
      </c>
      <c r="L2141" t="str">
        <f t="shared" si="76"/>
        <v>241</v>
      </c>
      <c r="M2141" t="str">
        <f t="shared" si="77"/>
        <v>241017</v>
      </c>
      <c r="N2141" t="str">
        <f>IFERROR(IF(L2141="231","231",VLOOKUP(E2141,Materiales!$A$1:$G$37443,7,FALSE)),"N/A")</f>
        <v>Puntas</v>
      </c>
    </row>
    <row r="2142" spans="1:14" x14ac:dyDescent="0.25">
      <c r="A2142">
        <v>2110020327</v>
      </c>
      <c r="B2142" t="s">
        <v>1112</v>
      </c>
      <c r="C2142">
        <v>2110020327</v>
      </c>
      <c r="D2142" t="s">
        <v>1112</v>
      </c>
      <c r="E2142">
        <v>2310210167</v>
      </c>
      <c r="F2142" t="s">
        <v>2546</v>
      </c>
      <c r="G2142" t="s">
        <v>36</v>
      </c>
      <c r="H2142">
        <v>8000</v>
      </c>
      <c r="I2142">
        <v>1</v>
      </c>
      <c r="J2142">
        <v>8000</v>
      </c>
      <c r="K2142">
        <f>+VLOOKUP(E2142,Costos!$A$1:$I$716100,9,FALSE)</f>
        <v>0.42908000000000002</v>
      </c>
      <c r="L2142" t="str">
        <f t="shared" si="76"/>
        <v>231</v>
      </c>
      <c r="M2142" t="str">
        <f t="shared" si="77"/>
        <v>231021</v>
      </c>
      <c r="N2142" t="str">
        <f>IFERROR(IF(L2142="231","231",VLOOKUP(E2142,Materiales!$A$1:$G$37443,7,FALSE)),"N/A")</f>
        <v>231</v>
      </c>
    </row>
    <row r="2143" spans="1:14" x14ac:dyDescent="0.25">
      <c r="A2143">
        <v>2110020327</v>
      </c>
      <c r="B2143" t="s">
        <v>1112</v>
      </c>
      <c r="C2143">
        <v>2310210167</v>
      </c>
      <c r="D2143" t="s">
        <v>2546</v>
      </c>
      <c r="E2143">
        <v>2310090514</v>
      </c>
      <c r="F2143" t="s">
        <v>2305</v>
      </c>
      <c r="G2143" t="s">
        <v>36</v>
      </c>
      <c r="H2143">
        <v>8000</v>
      </c>
      <c r="I2143">
        <v>2</v>
      </c>
      <c r="J2143">
        <v>8000</v>
      </c>
      <c r="K2143">
        <f>+VLOOKUP(E2143,Costos!$A$1:$I$716100,9,FALSE)</f>
        <v>0.11082599999999999</v>
      </c>
      <c r="L2143" t="str">
        <f t="shared" si="76"/>
        <v>231</v>
      </c>
      <c r="M2143" t="str">
        <f t="shared" si="77"/>
        <v>231009</v>
      </c>
      <c r="N2143" t="str">
        <f>IFERROR(IF(L2143="231","231",VLOOKUP(E2143,Materiales!$A$1:$G$37443,7,FALSE)),"N/A")</f>
        <v>231</v>
      </c>
    </row>
    <row r="2144" spans="1:14" x14ac:dyDescent="0.25">
      <c r="A2144">
        <v>2110020327</v>
      </c>
      <c r="B2144" t="s">
        <v>1112</v>
      </c>
      <c r="C2144">
        <v>2310090514</v>
      </c>
      <c r="D2144" t="s">
        <v>2305</v>
      </c>
      <c r="E2144">
        <v>2310090524</v>
      </c>
      <c r="F2144" t="s">
        <v>2306</v>
      </c>
      <c r="G2144" t="s">
        <v>36</v>
      </c>
      <c r="H2144">
        <v>8000</v>
      </c>
      <c r="I2144">
        <v>3</v>
      </c>
      <c r="J2144">
        <v>8000</v>
      </c>
      <c r="K2144">
        <f>+VLOOKUP(E2144,Costos!$A$1:$I$716100,9,FALSE)</f>
        <v>4.8142999999999998E-2</v>
      </c>
      <c r="L2144" t="str">
        <f t="shared" si="76"/>
        <v>231</v>
      </c>
      <c r="M2144" t="str">
        <f t="shared" si="77"/>
        <v>231009</v>
      </c>
      <c r="N2144" t="str">
        <f>IFERROR(IF(L2144="231","231",VLOOKUP(E2144,Materiales!$A$1:$G$37443,7,FALSE)),"N/A")</f>
        <v>231</v>
      </c>
    </row>
    <row r="2145" spans="1:14" x14ac:dyDescent="0.25">
      <c r="A2145">
        <v>2110020327</v>
      </c>
      <c r="B2145" t="s">
        <v>1112</v>
      </c>
      <c r="C2145">
        <v>2310090524</v>
      </c>
      <c r="D2145" t="s">
        <v>2306</v>
      </c>
      <c r="E2145">
        <v>2410090171</v>
      </c>
      <c r="F2145" t="s">
        <v>3178</v>
      </c>
      <c r="G2145" t="s">
        <v>89</v>
      </c>
      <c r="H2145">
        <v>0.64</v>
      </c>
      <c r="I2145">
        <v>4</v>
      </c>
      <c r="J2145">
        <v>8000</v>
      </c>
      <c r="K2145">
        <f>+VLOOKUP(E2145,Costos!$A$1:$I$716100,9,FALSE)</f>
        <v>12.295067</v>
      </c>
      <c r="L2145" t="str">
        <f t="shared" si="76"/>
        <v>241</v>
      </c>
      <c r="M2145" t="str">
        <f t="shared" si="77"/>
        <v>241009</v>
      </c>
      <c r="N2145" t="str">
        <f>IFERROR(IF(L2145="231","231",VLOOKUP(E2145,Materiales!$A$1:$G$37443,7,FALSE)),"N/A")</f>
        <v>Masterbach</v>
      </c>
    </row>
    <row r="2146" spans="1:14" x14ac:dyDescent="0.25">
      <c r="A2146">
        <v>2110020327</v>
      </c>
      <c r="B2146" t="s">
        <v>1112</v>
      </c>
      <c r="C2146">
        <v>2310090524</v>
      </c>
      <c r="D2146" t="s">
        <v>2306</v>
      </c>
      <c r="E2146">
        <v>2410290142</v>
      </c>
      <c r="F2146" t="s">
        <v>3337</v>
      </c>
      <c r="G2146" t="s">
        <v>89</v>
      </c>
      <c r="H2146">
        <v>40</v>
      </c>
      <c r="I2146">
        <v>4</v>
      </c>
      <c r="J2146">
        <v>8000</v>
      </c>
      <c r="K2146">
        <f>+VLOOKUP(E2146,Costos!$A$1:$I$716100,9,FALSE)</f>
        <v>6.1459729999999997</v>
      </c>
      <c r="L2146" t="str">
        <f t="shared" ref="L2146:L2209" si="78">+LEFT(E2146,3)</f>
        <v>241</v>
      </c>
      <c r="M2146" t="str">
        <f t="shared" ref="M2146:M2209" si="79">+LEFT(E2146,6)</f>
        <v>241029</v>
      </c>
      <c r="N2146" t="str">
        <f>IFERROR(IF(L2146="231","231",VLOOKUP(E2146,Materiales!$A$1:$G$37443,7,FALSE)),"N/A")</f>
        <v>Resinas</v>
      </c>
    </row>
    <row r="2147" spans="1:14" x14ac:dyDescent="0.25">
      <c r="A2147">
        <v>2110020327</v>
      </c>
      <c r="B2147" t="s">
        <v>1112</v>
      </c>
      <c r="C2147">
        <v>2310090514</v>
      </c>
      <c r="D2147" t="s">
        <v>2305</v>
      </c>
      <c r="E2147">
        <v>2500070414</v>
      </c>
      <c r="F2147" t="s">
        <v>3782</v>
      </c>
      <c r="G2147" t="s">
        <v>36</v>
      </c>
      <c r="H2147">
        <v>8000</v>
      </c>
      <c r="I2147">
        <v>3</v>
      </c>
      <c r="J2147">
        <v>8000</v>
      </c>
      <c r="K2147">
        <f>+VLOOKUP(E2147,Costos!$A$1:$I$716100,9,FALSE)</f>
        <v>2.6703000000000001E-2</v>
      </c>
      <c r="L2147" t="str">
        <f t="shared" si="78"/>
        <v>250</v>
      </c>
      <c r="M2147" t="str">
        <f t="shared" si="79"/>
        <v>250007</v>
      </c>
      <c r="N2147" t="str">
        <f>IFERROR(IF(L2147="231","231",VLOOKUP(E2147,Materiales!$A$1:$G$37443,7,FALSE)),"N/A")</f>
        <v>Etiquetas</v>
      </c>
    </row>
    <row r="2148" spans="1:14" x14ac:dyDescent="0.25">
      <c r="A2148">
        <v>2110020327</v>
      </c>
      <c r="B2148" t="s">
        <v>1112</v>
      </c>
      <c r="C2148">
        <v>2310210167</v>
      </c>
      <c r="D2148" t="s">
        <v>2546</v>
      </c>
      <c r="E2148">
        <v>2310160246</v>
      </c>
      <c r="F2148" t="s">
        <v>2361</v>
      </c>
      <c r="G2148" t="s">
        <v>36</v>
      </c>
      <c r="H2148">
        <v>8000</v>
      </c>
      <c r="I2148">
        <v>2</v>
      </c>
      <c r="J2148">
        <v>8000</v>
      </c>
      <c r="K2148">
        <f>+VLOOKUP(E2148,Costos!$A$1:$I$716100,9,FALSE)</f>
        <v>2.5586000000000001E-2</v>
      </c>
      <c r="L2148" t="str">
        <f t="shared" si="78"/>
        <v>231</v>
      </c>
      <c r="M2148" t="str">
        <f t="shared" si="79"/>
        <v>231016</v>
      </c>
      <c r="N2148" t="str">
        <f>IFERROR(IF(L2148="231","231",VLOOKUP(E2148,Materiales!$A$1:$G$37443,7,FALSE)),"N/A")</f>
        <v>231</v>
      </c>
    </row>
    <row r="2149" spans="1:14" x14ac:dyDescent="0.25">
      <c r="A2149">
        <v>2110020327</v>
      </c>
      <c r="B2149" t="s">
        <v>1112</v>
      </c>
      <c r="C2149">
        <v>2310160246</v>
      </c>
      <c r="D2149" t="s">
        <v>2361</v>
      </c>
      <c r="E2149">
        <v>2410090168</v>
      </c>
      <c r="F2149" t="s">
        <v>109</v>
      </c>
      <c r="G2149" t="s">
        <v>89</v>
      </c>
      <c r="H2149">
        <v>0.32800000000000001</v>
      </c>
      <c r="I2149">
        <v>3</v>
      </c>
      <c r="J2149">
        <v>8000</v>
      </c>
      <c r="K2149">
        <f>+VLOOKUP(E2149,Costos!$A$1:$I$716100,9,FALSE)</f>
        <v>80.451431999999997</v>
      </c>
      <c r="L2149" t="str">
        <f t="shared" si="78"/>
        <v>241</v>
      </c>
      <c r="M2149" t="str">
        <f t="shared" si="79"/>
        <v>241009</v>
      </c>
      <c r="N2149" t="str">
        <f>IFERROR(IF(L2149="231","231",VLOOKUP(E2149,Materiales!$A$1:$G$37443,7,FALSE)),"N/A")</f>
        <v>Masterbach</v>
      </c>
    </row>
    <row r="2150" spans="1:14" x14ac:dyDescent="0.25">
      <c r="A2150">
        <v>2110020327</v>
      </c>
      <c r="B2150" t="s">
        <v>1112</v>
      </c>
      <c r="C2150">
        <v>2310160246</v>
      </c>
      <c r="D2150" t="s">
        <v>2361</v>
      </c>
      <c r="E2150">
        <v>2410290215</v>
      </c>
      <c r="F2150" t="s">
        <v>3343</v>
      </c>
      <c r="G2150" t="s">
        <v>89</v>
      </c>
      <c r="H2150">
        <v>16.64</v>
      </c>
      <c r="I2150">
        <v>3</v>
      </c>
      <c r="J2150">
        <v>8000</v>
      </c>
      <c r="K2150">
        <f>+VLOOKUP(E2150,Costos!$A$1:$I$716100,9,FALSE)</f>
        <v>6.9057969999999997</v>
      </c>
      <c r="L2150" t="str">
        <f t="shared" si="78"/>
        <v>241</v>
      </c>
      <c r="M2150" t="str">
        <f t="shared" si="79"/>
        <v>241029</v>
      </c>
      <c r="N2150" t="str">
        <f>IFERROR(IF(L2150="231","231",VLOOKUP(E2150,Materiales!$A$1:$G$37443,7,FALSE)),"N/A")</f>
        <v>Resinas</v>
      </c>
    </row>
    <row r="2151" spans="1:14" x14ac:dyDescent="0.25">
      <c r="A2151">
        <v>2110020327</v>
      </c>
      <c r="B2151" t="s">
        <v>1112</v>
      </c>
      <c r="C2151">
        <v>2310210167</v>
      </c>
      <c r="D2151" t="s">
        <v>2546</v>
      </c>
      <c r="E2151">
        <v>2310160255</v>
      </c>
      <c r="F2151" t="s">
        <v>2370</v>
      </c>
      <c r="G2151" t="s">
        <v>36</v>
      </c>
      <c r="H2151">
        <v>8000</v>
      </c>
      <c r="I2151">
        <v>2</v>
      </c>
      <c r="J2151">
        <v>8000</v>
      </c>
      <c r="K2151">
        <f>+VLOOKUP(E2151,Costos!$A$1:$I$716100,9,FALSE)</f>
        <v>1.4251E-2</v>
      </c>
      <c r="L2151" t="str">
        <f t="shared" si="78"/>
        <v>231</v>
      </c>
      <c r="M2151" t="str">
        <f t="shared" si="79"/>
        <v>231016</v>
      </c>
      <c r="N2151" t="str">
        <f>IFERROR(IF(L2151="231","231",VLOOKUP(E2151,Materiales!$A$1:$G$37443,7,FALSE)),"N/A")</f>
        <v>231</v>
      </c>
    </row>
    <row r="2152" spans="1:14" x14ac:dyDescent="0.25">
      <c r="A2152">
        <v>2110020327</v>
      </c>
      <c r="B2152" t="s">
        <v>1112</v>
      </c>
      <c r="C2152">
        <v>2310160255</v>
      </c>
      <c r="D2152" t="s">
        <v>2370</v>
      </c>
      <c r="E2152">
        <v>2410090163</v>
      </c>
      <c r="F2152" t="s">
        <v>107</v>
      </c>
      <c r="G2152" t="s">
        <v>89</v>
      </c>
      <c r="H2152">
        <v>0.24529999999999999</v>
      </c>
      <c r="I2152">
        <v>3</v>
      </c>
      <c r="J2152">
        <v>8000</v>
      </c>
      <c r="K2152">
        <f>+VLOOKUP(E2152,Costos!$A$1:$I$716100,9,FALSE)</f>
        <v>53.526418999999997</v>
      </c>
      <c r="L2152" t="str">
        <f t="shared" si="78"/>
        <v>241</v>
      </c>
      <c r="M2152" t="str">
        <f t="shared" si="79"/>
        <v>241009</v>
      </c>
      <c r="N2152" t="str">
        <f>IFERROR(IF(L2152="231","231",VLOOKUP(E2152,Materiales!$A$1:$G$37443,7,FALSE)),"N/A")</f>
        <v>Masterbach</v>
      </c>
    </row>
    <row r="2153" spans="1:14" x14ac:dyDescent="0.25">
      <c r="A2153">
        <v>2110020327</v>
      </c>
      <c r="B2153" t="s">
        <v>1112</v>
      </c>
      <c r="C2153">
        <v>2310160255</v>
      </c>
      <c r="D2153" t="s">
        <v>2370</v>
      </c>
      <c r="E2153">
        <v>2410290626</v>
      </c>
      <c r="F2153" t="s">
        <v>92</v>
      </c>
      <c r="G2153" t="s">
        <v>89</v>
      </c>
      <c r="H2153">
        <v>10.222200000000001</v>
      </c>
      <c r="I2153">
        <v>3</v>
      </c>
      <c r="J2153">
        <v>8000</v>
      </c>
      <c r="K2153">
        <f>+VLOOKUP(E2153,Costos!$A$1:$I$716100,9,FALSE)</f>
        <v>6.3063640000000003</v>
      </c>
      <c r="L2153" t="str">
        <f t="shared" si="78"/>
        <v>241</v>
      </c>
      <c r="M2153" t="str">
        <f t="shared" si="79"/>
        <v>241029</v>
      </c>
      <c r="N2153" t="str">
        <f>IFERROR(IF(L2153="231","231",VLOOKUP(E2153,Materiales!$A$1:$G$37443,7,FALSE)),"N/A")</f>
        <v>Resinas</v>
      </c>
    </row>
    <row r="2154" spans="1:14" x14ac:dyDescent="0.25">
      <c r="A2154">
        <v>2110020327</v>
      </c>
      <c r="B2154" t="s">
        <v>1112</v>
      </c>
      <c r="C2154">
        <v>2310210167</v>
      </c>
      <c r="D2154" t="s">
        <v>2546</v>
      </c>
      <c r="E2154">
        <v>2410170037</v>
      </c>
      <c r="F2154" t="s">
        <v>3279</v>
      </c>
      <c r="G2154" t="s">
        <v>36</v>
      </c>
      <c r="H2154">
        <v>8000</v>
      </c>
      <c r="I2154">
        <v>2</v>
      </c>
      <c r="J2154">
        <v>8000</v>
      </c>
      <c r="K2154">
        <f>+VLOOKUP(E2154,Costos!$A$1:$I$716100,9,FALSE)</f>
        <v>4.2382999999999997E-2</v>
      </c>
      <c r="L2154" t="str">
        <f t="shared" si="78"/>
        <v>241</v>
      </c>
      <c r="M2154" t="str">
        <f t="shared" si="79"/>
        <v>241017</v>
      </c>
      <c r="N2154" t="str">
        <f>IFERROR(IF(L2154="231","231",VLOOKUP(E2154,Materiales!$A$1:$G$37443,7,FALSE)),"N/A")</f>
        <v>Filtros</v>
      </c>
    </row>
    <row r="2155" spans="1:14" x14ac:dyDescent="0.25">
      <c r="A2155">
        <v>2110020327</v>
      </c>
      <c r="B2155" t="s">
        <v>1112</v>
      </c>
      <c r="C2155">
        <v>2310210167</v>
      </c>
      <c r="D2155" t="s">
        <v>2546</v>
      </c>
      <c r="E2155">
        <v>2410170233</v>
      </c>
      <c r="F2155" t="s">
        <v>3294</v>
      </c>
      <c r="G2155" t="s">
        <v>36</v>
      </c>
      <c r="H2155">
        <v>8000</v>
      </c>
      <c r="I2155">
        <v>2</v>
      </c>
      <c r="J2155">
        <v>8000</v>
      </c>
      <c r="K2155">
        <f>+VLOOKUP(E2155,Costos!$A$1:$I$716100,9,FALSE)</f>
        <v>2.9669999999999998E-2</v>
      </c>
      <c r="L2155" t="str">
        <f t="shared" si="78"/>
        <v>241</v>
      </c>
      <c r="M2155" t="str">
        <f t="shared" si="79"/>
        <v>241017</v>
      </c>
      <c r="N2155" t="str">
        <f>IFERROR(IF(L2155="231","231",VLOOKUP(E2155,Materiales!$A$1:$G$37443,7,FALSE)),"N/A")</f>
        <v>Puntas</v>
      </c>
    </row>
    <row r="2156" spans="1:14" x14ac:dyDescent="0.25">
      <c r="A2156">
        <v>2110020327</v>
      </c>
      <c r="B2156" t="s">
        <v>1112</v>
      </c>
      <c r="C2156">
        <v>2310210167</v>
      </c>
      <c r="D2156" t="s">
        <v>2546</v>
      </c>
      <c r="E2156">
        <v>2410110079</v>
      </c>
      <c r="F2156" t="s">
        <v>3234</v>
      </c>
      <c r="G2156" t="s">
        <v>89</v>
      </c>
      <c r="H2156">
        <v>26.56</v>
      </c>
      <c r="I2156">
        <v>2</v>
      </c>
      <c r="J2156">
        <v>8000</v>
      </c>
      <c r="K2156">
        <f>+VLOOKUP(E2156,Costos!$A$1:$I$716100,9,FALSE)</f>
        <v>44.487405000000003</v>
      </c>
      <c r="L2156" t="str">
        <f t="shared" si="78"/>
        <v>241</v>
      </c>
      <c r="M2156" t="str">
        <f t="shared" si="79"/>
        <v>241011</v>
      </c>
      <c r="N2156" t="str">
        <f>IFERROR(IF(L2156="231","231",VLOOKUP(E2156,Materiales!$A$1:$G$37443,7,FALSE)),"N/A")</f>
        <v>Tintas</v>
      </c>
    </row>
    <row r="2157" spans="1:14" x14ac:dyDescent="0.25">
      <c r="A2157">
        <v>2110020327</v>
      </c>
      <c r="B2157" t="s">
        <v>1112</v>
      </c>
      <c r="C2157">
        <v>2110020327</v>
      </c>
      <c r="D2157" t="s">
        <v>1112</v>
      </c>
      <c r="E2157">
        <v>2310210168</v>
      </c>
      <c r="F2157" t="s">
        <v>2547</v>
      </c>
      <c r="G2157" t="s">
        <v>36</v>
      </c>
      <c r="H2157">
        <v>8000</v>
      </c>
      <c r="I2157">
        <v>1</v>
      </c>
      <c r="J2157">
        <v>8000</v>
      </c>
      <c r="K2157">
        <f>+VLOOKUP(E2157,Costos!$A$1:$I$716100,9,FALSE)</f>
        <v>0.42768800000000001</v>
      </c>
      <c r="L2157" t="str">
        <f t="shared" si="78"/>
        <v>231</v>
      </c>
      <c r="M2157" t="str">
        <f t="shared" si="79"/>
        <v>231021</v>
      </c>
      <c r="N2157" t="str">
        <f>IFERROR(IF(L2157="231","231",VLOOKUP(E2157,Materiales!$A$1:$G$37443,7,FALSE)),"N/A")</f>
        <v>231</v>
      </c>
    </row>
    <row r="2158" spans="1:14" x14ac:dyDescent="0.25">
      <c r="A2158">
        <v>2110020327</v>
      </c>
      <c r="B2158" t="s">
        <v>1112</v>
      </c>
      <c r="C2158">
        <v>2310210168</v>
      </c>
      <c r="D2158" t="s">
        <v>2547</v>
      </c>
      <c r="E2158">
        <v>2310090514</v>
      </c>
      <c r="F2158" t="s">
        <v>2305</v>
      </c>
      <c r="G2158" t="s">
        <v>36</v>
      </c>
      <c r="H2158">
        <v>8000</v>
      </c>
      <c r="I2158">
        <v>2</v>
      </c>
      <c r="J2158">
        <v>8000</v>
      </c>
      <c r="K2158">
        <f>+VLOOKUP(E2158,Costos!$A$1:$I$716100,9,FALSE)</f>
        <v>0.11082599999999999</v>
      </c>
      <c r="L2158" t="str">
        <f t="shared" si="78"/>
        <v>231</v>
      </c>
      <c r="M2158" t="str">
        <f t="shared" si="79"/>
        <v>231009</v>
      </c>
      <c r="N2158" t="str">
        <f>IFERROR(IF(L2158="231","231",VLOOKUP(E2158,Materiales!$A$1:$G$37443,7,FALSE)),"N/A")</f>
        <v>231</v>
      </c>
    </row>
    <row r="2159" spans="1:14" x14ac:dyDescent="0.25">
      <c r="A2159">
        <v>2110020327</v>
      </c>
      <c r="B2159" t="s">
        <v>1112</v>
      </c>
      <c r="C2159">
        <v>2310090514</v>
      </c>
      <c r="D2159" t="s">
        <v>2305</v>
      </c>
      <c r="E2159">
        <v>2310090524</v>
      </c>
      <c r="F2159" t="s">
        <v>2306</v>
      </c>
      <c r="G2159" t="s">
        <v>36</v>
      </c>
      <c r="H2159">
        <v>8000</v>
      </c>
      <c r="I2159">
        <v>3</v>
      </c>
      <c r="J2159">
        <v>8000</v>
      </c>
      <c r="K2159">
        <f>+VLOOKUP(E2159,Costos!$A$1:$I$716100,9,FALSE)</f>
        <v>4.8142999999999998E-2</v>
      </c>
      <c r="L2159" t="str">
        <f t="shared" si="78"/>
        <v>231</v>
      </c>
      <c r="M2159" t="str">
        <f t="shared" si="79"/>
        <v>231009</v>
      </c>
      <c r="N2159" t="str">
        <f>IFERROR(IF(L2159="231","231",VLOOKUP(E2159,Materiales!$A$1:$G$37443,7,FALSE)),"N/A")</f>
        <v>231</v>
      </c>
    </row>
    <row r="2160" spans="1:14" x14ac:dyDescent="0.25">
      <c r="A2160">
        <v>2110020327</v>
      </c>
      <c r="B2160" t="s">
        <v>1112</v>
      </c>
      <c r="C2160">
        <v>2310090524</v>
      </c>
      <c r="D2160" t="s">
        <v>2306</v>
      </c>
      <c r="E2160">
        <v>2410090171</v>
      </c>
      <c r="F2160" t="s">
        <v>3178</v>
      </c>
      <c r="G2160" t="s">
        <v>89</v>
      </c>
      <c r="H2160">
        <v>0.64</v>
      </c>
      <c r="I2160">
        <v>4</v>
      </c>
      <c r="J2160">
        <v>8000</v>
      </c>
      <c r="K2160">
        <f>+VLOOKUP(E2160,Costos!$A$1:$I$716100,9,FALSE)</f>
        <v>12.295067</v>
      </c>
      <c r="L2160" t="str">
        <f t="shared" si="78"/>
        <v>241</v>
      </c>
      <c r="M2160" t="str">
        <f t="shared" si="79"/>
        <v>241009</v>
      </c>
      <c r="N2160" t="str">
        <f>IFERROR(IF(L2160="231","231",VLOOKUP(E2160,Materiales!$A$1:$G$37443,7,FALSE)),"N/A")</f>
        <v>Masterbach</v>
      </c>
    </row>
    <row r="2161" spans="1:14" x14ac:dyDescent="0.25">
      <c r="A2161">
        <v>2110020327</v>
      </c>
      <c r="B2161" t="s">
        <v>1112</v>
      </c>
      <c r="C2161">
        <v>2310090524</v>
      </c>
      <c r="D2161" t="s">
        <v>2306</v>
      </c>
      <c r="E2161">
        <v>2410290142</v>
      </c>
      <c r="F2161" t="s">
        <v>3337</v>
      </c>
      <c r="G2161" t="s">
        <v>89</v>
      </c>
      <c r="H2161">
        <v>40</v>
      </c>
      <c r="I2161">
        <v>4</v>
      </c>
      <c r="J2161">
        <v>8000</v>
      </c>
      <c r="K2161">
        <f>+VLOOKUP(E2161,Costos!$A$1:$I$716100,9,FALSE)</f>
        <v>6.1459729999999997</v>
      </c>
      <c r="L2161" t="str">
        <f t="shared" si="78"/>
        <v>241</v>
      </c>
      <c r="M2161" t="str">
        <f t="shared" si="79"/>
        <v>241029</v>
      </c>
      <c r="N2161" t="str">
        <f>IFERROR(IF(L2161="231","231",VLOOKUP(E2161,Materiales!$A$1:$G$37443,7,FALSE)),"N/A")</f>
        <v>Resinas</v>
      </c>
    </row>
    <row r="2162" spans="1:14" x14ac:dyDescent="0.25">
      <c r="A2162">
        <v>2110020327</v>
      </c>
      <c r="B2162" t="s">
        <v>1112</v>
      </c>
      <c r="C2162">
        <v>2310090514</v>
      </c>
      <c r="D2162" t="s">
        <v>2305</v>
      </c>
      <c r="E2162">
        <v>2500070414</v>
      </c>
      <c r="F2162" t="s">
        <v>3782</v>
      </c>
      <c r="G2162" t="s">
        <v>36</v>
      </c>
      <c r="H2162">
        <v>8000</v>
      </c>
      <c r="I2162">
        <v>3</v>
      </c>
      <c r="J2162">
        <v>8000</v>
      </c>
      <c r="K2162">
        <f>+VLOOKUP(E2162,Costos!$A$1:$I$716100,9,FALSE)</f>
        <v>2.6703000000000001E-2</v>
      </c>
      <c r="L2162" t="str">
        <f t="shared" si="78"/>
        <v>250</v>
      </c>
      <c r="M2162" t="str">
        <f t="shared" si="79"/>
        <v>250007</v>
      </c>
      <c r="N2162" t="str">
        <f>IFERROR(IF(L2162="231","231",VLOOKUP(E2162,Materiales!$A$1:$G$37443,7,FALSE)),"N/A")</f>
        <v>Etiquetas</v>
      </c>
    </row>
    <row r="2163" spans="1:14" x14ac:dyDescent="0.25">
      <c r="A2163">
        <v>2110020327</v>
      </c>
      <c r="B2163" t="s">
        <v>1112</v>
      </c>
      <c r="C2163">
        <v>2310210168</v>
      </c>
      <c r="D2163" t="s">
        <v>2547</v>
      </c>
      <c r="E2163">
        <v>2310160243</v>
      </c>
      <c r="F2163" t="s">
        <v>2358</v>
      </c>
      <c r="G2163" t="s">
        <v>36</v>
      </c>
      <c r="H2163">
        <v>8000</v>
      </c>
      <c r="I2163">
        <v>2</v>
      </c>
      <c r="J2163">
        <v>8000</v>
      </c>
      <c r="K2163">
        <f>+VLOOKUP(E2163,Costos!$A$1:$I$716100,9,FALSE)</f>
        <v>2.6789E-2</v>
      </c>
      <c r="L2163" t="str">
        <f t="shared" si="78"/>
        <v>231</v>
      </c>
      <c r="M2163" t="str">
        <f t="shared" si="79"/>
        <v>231016</v>
      </c>
      <c r="N2163" t="str">
        <f>IFERROR(IF(L2163="231","231",VLOOKUP(E2163,Materiales!$A$1:$G$37443,7,FALSE)),"N/A")</f>
        <v>231</v>
      </c>
    </row>
    <row r="2164" spans="1:14" x14ac:dyDescent="0.25">
      <c r="A2164">
        <v>2110020327</v>
      </c>
      <c r="B2164" t="s">
        <v>1112</v>
      </c>
      <c r="C2164">
        <v>2310160243</v>
      </c>
      <c r="D2164" t="s">
        <v>2358</v>
      </c>
      <c r="E2164">
        <v>2410090172</v>
      </c>
      <c r="F2164" t="s">
        <v>105</v>
      </c>
      <c r="G2164" t="s">
        <v>89</v>
      </c>
      <c r="H2164">
        <v>0.32800000000000001</v>
      </c>
      <c r="I2164">
        <v>3</v>
      </c>
      <c r="J2164">
        <v>8000</v>
      </c>
      <c r="K2164">
        <f>+VLOOKUP(E2164,Costos!$A$1:$I$716100,9,FALSE)</f>
        <v>54.810423999999998</v>
      </c>
      <c r="L2164" t="str">
        <f t="shared" si="78"/>
        <v>241</v>
      </c>
      <c r="M2164" t="str">
        <f t="shared" si="79"/>
        <v>241009</v>
      </c>
      <c r="N2164" t="str">
        <f>IFERROR(IF(L2164="231","231",VLOOKUP(E2164,Materiales!$A$1:$G$37443,7,FALSE)),"N/A")</f>
        <v>Masterbach</v>
      </c>
    </row>
    <row r="2165" spans="1:14" x14ac:dyDescent="0.25">
      <c r="A2165">
        <v>2110020327</v>
      </c>
      <c r="B2165" t="s">
        <v>1112</v>
      </c>
      <c r="C2165">
        <v>2310160243</v>
      </c>
      <c r="D2165" t="s">
        <v>2358</v>
      </c>
      <c r="E2165">
        <v>2410290215</v>
      </c>
      <c r="F2165" t="s">
        <v>3343</v>
      </c>
      <c r="G2165" t="s">
        <v>89</v>
      </c>
      <c r="H2165">
        <v>16.64</v>
      </c>
      <c r="I2165">
        <v>3</v>
      </c>
      <c r="J2165">
        <v>8000</v>
      </c>
      <c r="K2165">
        <f>+VLOOKUP(E2165,Costos!$A$1:$I$716100,9,FALSE)</f>
        <v>6.9057969999999997</v>
      </c>
      <c r="L2165" t="str">
        <f t="shared" si="78"/>
        <v>241</v>
      </c>
      <c r="M2165" t="str">
        <f t="shared" si="79"/>
        <v>241029</v>
      </c>
      <c r="N2165" t="str">
        <f>IFERROR(IF(L2165="231","231",VLOOKUP(E2165,Materiales!$A$1:$G$37443,7,FALSE)),"N/A")</f>
        <v>Resinas</v>
      </c>
    </row>
    <row r="2166" spans="1:14" x14ac:dyDescent="0.25">
      <c r="A2166">
        <v>2110020327</v>
      </c>
      <c r="B2166" t="s">
        <v>1112</v>
      </c>
      <c r="C2166">
        <v>2310210168</v>
      </c>
      <c r="D2166" t="s">
        <v>2547</v>
      </c>
      <c r="E2166">
        <v>2310160518</v>
      </c>
      <c r="F2166" t="s">
        <v>2432</v>
      </c>
      <c r="G2166" t="s">
        <v>36</v>
      </c>
      <c r="H2166">
        <v>8000</v>
      </c>
      <c r="I2166">
        <v>2</v>
      </c>
      <c r="J2166">
        <v>8000</v>
      </c>
      <c r="K2166">
        <f>+VLOOKUP(E2166,Costos!$A$1:$I$716100,9,FALSE)</f>
        <v>1.6168999999999999E-2</v>
      </c>
      <c r="L2166" t="str">
        <f t="shared" si="78"/>
        <v>231</v>
      </c>
      <c r="M2166" t="str">
        <f t="shared" si="79"/>
        <v>231016</v>
      </c>
      <c r="N2166" t="str">
        <f>IFERROR(IF(L2166="231","231",VLOOKUP(E2166,Materiales!$A$1:$G$37443,7,FALSE)),"N/A")</f>
        <v>231</v>
      </c>
    </row>
    <row r="2167" spans="1:14" x14ac:dyDescent="0.25">
      <c r="A2167">
        <v>2110020327</v>
      </c>
      <c r="B2167" t="s">
        <v>1112</v>
      </c>
      <c r="C2167">
        <v>2310160518</v>
      </c>
      <c r="D2167" t="s">
        <v>2432</v>
      </c>
      <c r="E2167">
        <v>2430520005</v>
      </c>
      <c r="F2167" t="s">
        <v>3574</v>
      </c>
      <c r="G2167" t="s">
        <v>89</v>
      </c>
      <c r="H2167">
        <v>2.9999999999999997E-4</v>
      </c>
      <c r="I2167">
        <v>3</v>
      </c>
      <c r="J2167">
        <v>8000</v>
      </c>
      <c r="K2167">
        <f>+VLOOKUP(E2167,Costos!$A$1:$I$716100,9,FALSE)</f>
        <v>11.219386</v>
      </c>
      <c r="L2167" t="str">
        <f t="shared" si="78"/>
        <v>243</v>
      </c>
      <c r="M2167" t="str">
        <f t="shared" si="79"/>
        <v>243052</v>
      </c>
      <c r="N2167" t="str">
        <f>IFERROR(IF(L2167="231","231",VLOOKUP(E2167,Materiales!$A$1:$G$37443,7,FALSE)),"N/A")</f>
        <v>Varios</v>
      </c>
    </row>
    <row r="2168" spans="1:14" x14ac:dyDescent="0.25">
      <c r="A2168">
        <v>2110020327</v>
      </c>
      <c r="B2168" t="s">
        <v>1112</v>
      </c>
      <c r="C2168">
        <v>2310160518</v>
      </c>
      <c r="D2168" t="s">
        <v>2432</v>
      </c>
      <c r="E2168">
        <v>2410210005</v>
      </c>
      <c r="F2168" t="s">
        <v>4791</v>
      </c>
      <c r="G2168" t="s">
        <v>89</v>
      </c>
      <c r="H2168">
        <v>5.0000000000000001E-4</v>
      </c>
      <c r="I2168">
        <v>3</v>
      </c>
      <c r="J2168">
        <v>8000</v>
      </c>
      <c r="K2168">
        <f>+VLOOKUP(E2168,Costos!$A$1:$I$716100,9,FALSE)</f>
        <v>32.642020000000002</v>
      </c>
      <c r="L2168" t="str">
        <f t="shared" si="78"/>
        <v>241</v>
      </c>
      <c r="M2168" t="str">
        <f t="shared" si="79"/>
        <v>241021</v>
      </c>
      <c r="N2168" t="str">
        <f>IFERROR(IF(L2168="231","231",VLOOKUP(E2168,Materiales!$A$1:$G$37443,7,FALSE)),"N/A")</f>
        <v>Varios</v>
      </c>
    </row>
    <row r="2169" spans="1:14" x14ac:dyDescent="0.25">
      <c r="A2169">
        <v>2110020327</v>
      </c>
      <c r="B2169" t="s">
        <v>1112</v>
      </c>
      <c r="C2169">
        <v>2310160518</v>
      </c>
      <c r="D2169" t="s">
        <v>2432</v>
      </c>
      <c r="E2169">
        <v>2410090131</v>
      </c>
      <c r="F2169" t="s">
        <v>3175</v>
      </c>
      <c r="G2169" t="s">
        <v>89</v>
      </c>
      <c r="H2169">
        <v>2.0999999999999999E-3</v>
      </c>
      <c r="I2169">
        <v>3</v>
      </c>
      <c r="J2169">
        <v>8000</v>
      </c>
      <c r="K2169">
        <f>+VLOOKUP(E2169,Costos!$A$1:$I$716100,9,FALSE)</f>
        <v>60.951994999999997</v>
      </c>
      <c r="L2169" t="str">
        <f t="shared" si="78"/>
        <v>241</v>
      </c>
      <c r="M2169" t="str">
        <f t="shared" si="79"/>
        <v>241009</v>
      </c>
      <c r="N2169" t="str">
        <f>IFERROR(IF(L2169="231","231",VLOOKUP(E2169,Materiales!$A$1:$G$37443,7,FALSE)),"N/A")</f>
        <v>Pigmentos</v>
      </c>
    </row>
    <row r="2170" spans="1:14" x14ac:dyDescent="0.25">
      <c r="A2170">
        <v>2110020327</v>
      </c>
      <c r="B2170" t="s">
        <v>1112</v>
      </c>
      <c r="C2170">
        <v>2310160518</v>
      </c>
      <c r="D2170" t="s">
        <v>2432</v>
      </c>
      <c r="E2170">
        <v>2410290626</v>
      </c>
      <c r="F2170" t="s">
        <v>92</v>
      </c>
      <c r="G2170" t="s">
        <v>89</v>
      </c>
      <c r="H2170">
        <v>10.24</v>
      </c>
      <c r="I2170">
        <v>3</v>
      </c>
      <c r="J2170">
        <v>8000</v>
      </c>
      <c r="K2170">
        <f>+VLOOKUP(E2170,Costos!$A$1:$I$716100,9,FALSE)</f>
        <v>6.3063640000000003</v>
      </c>
      <c r="L2170" t="str">
        <f t="shared" si="78"/>
        <v>241</v>
      </c>
      <c r="M2170" t="str">
        <f t="shared" si="79"/>
        <v>241029</v>
      </c>
      <c r="N2170" t="str">
        <f>IFERROR(IF(L2170="231","231",VLOOKUP(E2170,Materiales!$A$1:$G$37443,7,FALSE)),"N/A")</f>
        <v>Resinas</v>
      </c>
    </row>
    <row r="2171" spans="1:14" x14ac:dyDescent="0.25">
      <c r="A2171">
        <v>2110020327</v>
      </c>
      <c r="B2171" t="s">
        <v>1112</v>
      </c>
      <c r="C2171">
        <v>2310210168</v>
      </c>
      <c r="D2171" t="s">
        <v>2547</v>
      </c>
      <c r="E2171">
        <v>2410170037</v>
      </c>
      <c r="F2171" t="s">
        <v>3279</v>
      </c>
      <c r="G2171" t="s">
        <v>36</v>
      </c>
      <c r="H2171">
        <v>8000</v>
      </c>
      <c r="I2171">
        <v>2</v>
      </c>
      <c r="J2171">
        <v>8000</v>
      </c>
      <c r="K2171">
        <f>+VLOOKUP(E2171,Costos!$A$1:$I$716100,9,FALSE)</f>
        <v>4.2382999999999997E-2</v>
      </c>
      <c r="L2171" t="str">
        <f t="shared" si="78"/>
        <v>241</v>
      </c>
      <c r="M2171" t="str">
        <f t="shared" si="79"/>
        <v>241017</v>
      </c>
      <c r="N2171" t="str">
        <f>IFERROR(IF(L2171="231","231",VLOOKUP(E2171,Materiales!$A$1:$G$37443,7,FALSE)),"N/A")</f>
        <v>Filtros</v>
      </c>
    </row>
    <row r="2172" spans="1:14" x14ac:dyDescent="0.25">
      <c r="A2172">
        <v>2110020327</v>
      </c>
      <c r="B2172" t="s">
        <v>1112</v>
      </c>
      <c r="C2172">
        <v>2310210168</v>
      </c>
      <c r="D2172" t="s">
        <v>2547</v>
      </c>
      <c r="E2172">
        <v>2410170233</v>
      </c>
      <c r="F2172" t="s">
        <v>3294</v>
      </c>
      <c r="G2172" t="s">
        <v>36</v>
      </c>
      <c r="H2172">
        <v>8000</v>
      </c>
      <c r="I2172">
        <v>2</v>
      </c>
      <c r="J2172">
        <v>8000</v>
      </c>
      <c r="K2172">
        <f>+VLOOKUP(E2172,Costos!$A$1:$I$716100,9,FALSE)</f>
        <v>2.9669999999999998E-2</v>
      </c>
      <c r="L2172" t="str">
        <f t="shared" si="78"/>
        <v>241</v>
      </c>
      <c r="M2172" t="str">
        <f t="shared" si="79"/>
        <v>241017</v>
      </c>
      <c r="N2172" t="str">
        <f>IFERROR(IF(L2172="231","231",VLOOKUP(E2172,Materiales!$A$1:$G$37443,7,FALSE)),"N/A")</f>
        <v>Puntas</v>
      </c>
    </row>
    <row r="2173" spans="1:14" x14ac:dyDescent="0.25">
      <c r="A2173">
        <v>2110020327</v>
      </c>
      <c r="B2173" t="s">
        <v>1112</v>
      </c>
      <c r="C2173">
        <v>2310210168</v>
      </c>
      <c r="D2173" t="s">
        <v>2547</v>
      </c>
      <c r="E2173">
        <v>2410110080</v>
      </c>
      <c r="F2173" t="s">
        <v>3235</v>
      </c>
      <c r="G2173" t="s">
        <v>89</v>
      </c>
      <c r="H2173">
        <v>26.56</v>
      </c>
      <c r="I2173">
        <v>2</v>
      </c>
      <c r="J2173">
        <v>8000</v>
      </c>
      <c r="K2173">
        <f>+VLOOKUP(E2173,Costos!$A$1:$I$716100,9,FALSE)</f>
        <v>44.518605000000001</v>
      </c>
      <c r="L2173" t="str">
        <f t="shared" si="78"/>
        <v>241</v>
      </c>
      <c r="M2173" t="str">
        <f t="shared" si="79"/>
        <v>241011</v>
      </c>
      <c r="N2173" t="str">
        <f>IFERROR(IF(L2173="231","231",VLOOKUP(E2173,Materiales!$A$1:$G$37443,7,FALSE)),"N/A")</f>
        <v>Tintas</v>
      </c>
    </row>
    <row r="2174" spans="1:14" x14ac:dyDescent="0.25">
      <c r="A2174">
        <v>2110020327</v>
      </c>
      <c r="B2174" t="s">
        <v>1112</v>
      </c>
      <c r="C2174">
        <v>2110020327</v>
      </c>
      <c r="D2174" t="s">
        <v>1112</v>
      </c>
      <c r="E2174">
        <v>2310210169</v>
      </c>
      <c r="F2174" t="s">
        <v>2548</v>
      </c>
      <c r="G2174" t="s">
        <v>36</v>
      </c>
      <c r="H2174">
        <v>8000</v>
      </c>
      <c r="I2174">
        <v>1</v>
      </c>
      <c r="J2174">
        <v>8000</v>
      </c>
      <c r="K2174">
        <f>+VLOOKUP(E2174,Costos!$A$1:$I$716100,9,FALSE)</f>
        <v>0.43505500000000003</v>
      </c>
      <c r="L2174" t="str">
        <f t="shared" si="78"/>
        <v>231</v>
      </c>
      <c r="M2174" t="str">
        <f t="shared" si="79"/>
        <v>231021</v>
      </c>
      <c r="N2174" t="str">
        <f>IFERROR(IF(L2174="231","231",VLOOKUP(E2174,Materiales!$A$1:$G$37443,7,FALSE)),"N/A")</f>
        <v>231</v>
      </c>
    </row>
    <row r="2175" spans="1:14" x14ac:dyDescent="0.25">
      <c r="A2175">
        <v>2110020327</v>
      </c>
      <c r="B2175" t="s">
        <v>1112</v>
      </c>
      <c r="C2175">
        <v>2310210169</v>
      </c>
      <c r="D2175" t="s">
        <v>2548</v>
      </c>
      <c r="E2175">
        <v>2310090514</v>
      </c>
      <c r="F2175" t="s">
        <v>2305</v>
      </c>
      <c r="G2175" t="s">
        <v>36</v>
      </c>
      <c r="H2175">
        <v>8000</v>
      </c>
      <c r="I2175">
        <v>2</v>
      </c>
      <c r="J2175">
        <v>8000</v>
      </c>
      <c r="K2175">
        <f>+VLOOKUP(E2175,Costos!$A$1:$I$716100,9,FALSE)</f>
        <v>0.11082599999999999</v>
      </c>
      <c r="L2175" t="str">
        <f t="shared" si="78"/>
        <v>231</v>
      </c>
      <c r="M2175" t="str">
        <f t="shared" si="79"/>
        <v>231009</v>
      </c>
      <c r="N2175" t="str">
        <f>IFERROR(IF(L2175="231","231",VLOOKUP(E2175,Materiales!$A$1:$G$37443,7,FALSE)),"N/A")</f>
        <v>231</v>
      </c>
    </row>
    <row r="2176" spans="1:14" x14ac:dyDescent="0.25">
      <c r="A2176">
        <v>2110020327</v>
      </c>
      <c r="B2176" t="s">
        <v>1112</v>
      </c>
      <c r="C2176">
        <v>2310090514</v>
      </c>
      <c r="D2176" t="s">
        <v>2305</v>
      </c>
      <c r="E2176">
        <v>2310090524</v>
      </c>
      <c r="F2176" t="s">
        <v>2306</v>
      </c>
      <c r="G2176" t="s">
        <v>36</v>
      </c>
      <c r="H2176">
        <v>8000</v>
      </c>
      <c r="I2176">
        <v>3</v>
      </c>
      <c r="J2176">
        <v>8000</v>
      </c>
      <c r="K2176">
        <f>+VLOOKUP(E2176,Costos!$A$1:$I$716100,9,FALSE)</f>
        <v>4.8142999999999998E-2</v>
      </c>
      <c r="L2176" t="str">
        <f t="shared" si="78"/>
        <v>231</v>
      </c>
      <c r="M2176" t="str">
        <f t="shared" si="79"/>
        <v>231009</v>
      </c>
      <c r="N2176" t="str">
        <f>IFERROR(IF(L2176="231","231",VLOOKUP(E2176,Materiales!$A$1:$G$37443,7,FALSE)),"N/A")</f>
        <v>231</v>
      </c>
    </row>
    <row r="2177" spans="1:14" x14ac:dyDescent="0.25">
      <c r="A2177">
        <v>2110020327</v>
      </c>
      <c r="B2177" t="s">
        <v>1112</v>
      </c>
      <c r="C2177">
        <v>2310090524</v>
      </c>
      <c r="D2177" t="s">
        <v>2306</v>
      </c>
      <c r="E2177">
        <v>2410090171</v>
      </c>
      <c r="F2177" t="s">
        <v>3178</v>
      </c>
      <c r="G2177" t="s">
        <v>89</v>
      </c>
      <c r="H2177">
        <v>0.64</v>
      </c>
      <c r="I2177">
        <v>4</v>
      </c>
      <c r="J2177">
        <v>8000</v>
      </c>
      <c r="K2177">
        <f>+VLOOKUP(E2177,Costos!$A$1:$I$716100,9,FALSE)</f>
        <v>12.295067</v>
      </c>
      <c r="L2177" t="str">
        <f t="shared" si="78"/>
        <v>241</v>
      </c>
      <c r="M2177" t="str">
        <f t="shared" si="79"/>
        <v>241009</v>
      </c>
      <c r="N2177" t="str">
        <f>IFERROR(IF(L2177="231","231",VLOOKUP(E2177,Materiales!$A$1:$G$37443,7,FALSE)),"N/A")</f>
        <v>Masterbach</v>
      </c>
    </row>
    <row r="2178" spans="1:14" x14ac:dyDescent="0.25">
      <c r="A2178">
        <v>2110020327</v>
      </c>
      <c r="B2178" t="s">
        <v>1112</v>
      </c>
      <c r="C2178">
        <v>2310090524</v>
      </c>
      <c r="D2178" t="s">
        <v>2306</v>
      </c>
      <c r="E2178">
        <v>2410290142</v>
      </c>
      <c r="F2178" t="s">
        <v>3337</v>
      </c>
      <c r="G2178" t="s">
        <v>89</v>
      </c>
      <c r="H2178">
        <v>40</v>
      </c>
      <c r="I2178">
        <v>4</v>
      </c>
      <c r="J2178">
        <v>8000</v>
      </c>
      <c r="K2178">
        <f>+VLOOKUP(E2178,Costos!$A$1:$I$716100,9,FALSE)</f>
        <v>6.1459729999999997</v>
      </c>
      <c r="L2178" t="str">
        <f t="shared" si="78"/>
        <v>241</v>
      </c>
      <c r="M2178" t="str">
        <f t="shared" si="79"/>
        <v>241029</v>
      </c>
      <c r="N2178" t="str">
        <f>IFERROR(IF(L2178="231","231",VLOOKUP(E2178,Materiales!$A$1:$G$37443,7,FALSE)),"N/A")</f>
        <v>Resinas</v>
      </c>
    </row>
    <row r="2179" spans="1:14" x14ac:dyDescent="0.25">
      <c r="A2179">
        <v>2110020327</v>
      </c>
      <c r="B2179" t="s">
        <v>1112</v>
      </c>
      <c r="C2179">
        <v>2310090514</v>
      </c>
      <c r="D2179" t="s">
        <v>2305</v>
      </c>
      <c r="E2179">
        <v>2500070414</v>
      </c>
      <c r="F2179" t="s">
        <v>3782</v>
      </c>
      <c r="G2179" t="s">
        <v>36</v>
      </c>
      <c r="H2179">
        <v>8000</v>
      </c>
      <c r="I2179">
        <v>3</v>
      </c>
      <c r="J2179">
        <v>8000</v>
      </c>
      <c r="K2179">
        <f>+VLOOKUP(E2179,Costos!$A$1:$I$716100,9,FALSE)</f>
        <v>2.6703000000000001E-2</v>
      </c>
      <c r="L2179" t="str">
        <f t="shared" si="78"/>
        <v>250</v>
      </c>
      <c r="M2179" t="str">
        <f t="shared" si="79"/>
        <v>250007</v>
      </c>
      <c r="N2179" t="str">
        <f>IFERROR(IF(L2179="231","231",VLOOKUP(E2179,Materiales!$A$1:$G$37443,7,FALSE)),"N/A")</f>
        <v>Etiquetas</v>
      </c>
    </row>
    <row r="2180" spans="1:14" x14ac:dyDescent="0.25">
      <c r="A2180">
        <v>2110020327</v>
      </c>
      <c r="B2180" t="s">
        <v>1112</v>
      </c>
      <c r="C2180">
        <v>2310210169</v>
      </c>
      <c r="D2180" t="s">
        <v>2548</v>
      </c>
      <c r="E2180">
        <v>2310160239</v>
      </c>
      <c r="F2180" t="s">
        <v>2354</v>
      </c>
      <c r="G2180" t="s">
        <v>36</v>
      </c>
      <c r="H2180">
        <v>8000</v>
      </c>
      <c r="I2180">
        <v>2</v>
      </c>
      <c r="J2180">
        <v>8000</v>
      </c>
      <c r="K2180">
        <f>+VLOOKUP(E2180,Costos!$A$1:$I$716100,9,FALSE)</f>
        <v>2.836E-2</v>
      </c>
      <c r="L2180" t="str">
        <f t="shared" si="78"/>
        <v>231</v>
      </c>
      <c r="M2180" t="str">
        <f t="shared" si="79"/>
        <v>231016</v>
      </c>
      <c r="N2180" t="str">
        <f>IFERROR(IF(L2180="231","231",VLOOKUP(E2180,Materiales!$A$1:$G$37443,7,FALSE)),"N/A")</f>
        <v>231</v>
      </c>
    </row>
    <row r="2181" spans="1:14" x14ac:dyDescent="0.25">
      <c r="A2181">
        <v>2110020327</v>
      </c>
      <c r="B2181" t="s">
        <v>1112</v>
      </c>
      <c r="C2181">
        <v>2310160239</v>
      </c>
      <c r="D2181" t="s">
        <v>2354</v>
      </c>
      <c r="E2181">
        <v>2410090310</v>
      </c>
      <c r="F2181" t="s">
        <v>99</v>
      </c>
      <c r="G2181" t="s">
        <v>89</v>
      </c>
      <c r="H2181">
        <v>0.1968</v>
      </c>
      <c r="I2181">
        <v>3</v>
      </c>
      <c r="J2181">
        <v>8000</v>
      </c>
      <c r="K2181">
        <f>+VLOOKUP(E2181,Costos!$A$1:$I$716100,9,FALSE)</f>
        <v>8.8844949999999994</v>
      </c>
      <c r="L2181" t="str">
        <f t="shared" si="78"/>
        <v>241</v>
      </c>
      <c r="M2181" t="str">
        <f t="shared" si="79"/>
        <v>241009</v>
      </c>
      <c r="N2181" t="str">
        <f>IFERROR(IF(L2181="231","231",VLOOKUP(E2181,Materiales!$A$1:$G$37443,7,FALSE)),"N/A")</f>
        <v>Masterbach</v>
      </c>
    </row>
    <row r="2182" spans="1:14" x14ac:dyDescent="0.25">
      <c r="A2182">
        <v>2110020327</v>
      </c>
      <c r="B2182" t="s">
        <v>1112</v>
      </c>
      <c r="C2182">
        <v>2310160239</v>
      </c>
      <c r="D2182" t="s">
        <v>2354</v>
      </c>
      <c r="E2182">
        <v>2410290215</v>
      </c>
      <c r="F2182" t="s">
        <v>3343</v>
      </c>
      <c r="G2182" t="s">
        <v>89</v>
      </c>
      <c r="H2182">
        <v>16.64</v>
      </c>
      <c r="I2182">
        <v>3</v>
      </c>
      <c r="J2182">
        <v>8000</v>
      </c>
      <c r="K2182">
        <f>+VLOOKUP(E2182,Costos!$A$1:$I$716100,9,FALSE)</f>
        <v>6.9057969999999997</v>
      </c>
      <c r="L2182" t="str">
        <f t="shared" si="78"/>
        <v>241</v>
      </c>
      <c r="M2182" t="str">
        <f t="shared" si="79"/>
        <v>241029</v>
      </c>
      <c r="N2182" t="str">
        <f>IFERROR(IF(L2182="231","231",VLOOKUP(E2182,Materiales!$A$1:$G$37443,7,FALSE)),"N/A")</f>
        <v>Resinas</v>
      </c>
    </row>
    <row r="2183" spans="1:14" x14ac:dyDescent="0.25">
      <c r="A2183">
        <v>2110020327</v>
      </c>
      <c r="B2183" t="s">
        <v>1112</v>
      </c>
      <c r="C2183">
        <v>2310210169</v>
      </c>
      <c r="D2183" t="s">
        <v>2548</v>
      </c>
      <c r="E2183">
        <v>2310160519</v>
      </c>
      <c r="F2183" t="s">
        <v>2433</v>
      </c>
      <c r="G2183" t="s">
        <v>36</v>
      </c>
      <c r="H2183">
        <v>8000</v>
      </c>
      <c r="I2183">
        <v>2</v>
      </c>
      <c r="J2183">
        <v>8000</v>
      </c>
      <c r="K2183">
        <f>+VLOOKUP(E2183,Costos!$A$1:$I$716100,9,FALSE)</f>
        <v>2.1364000000000001E-2</v>
      </c>
      <c r="L2183" t="str">
        <f t="shared" si="78"/>
        <v>231</v>
      </c>
      <c r="M2183" t="str">
        <f t="shared" si="79"/>
        <v>231016</v>
      </c>
      <c r="N2183" t="str">
        <f>IFERROR(IF(L2183="231","231",VLOOKUP(E2183,Materiales!$A$1:$G$37443,7,FALSE)),"N/A")</f>
        <v>231</v>
      </c>
    </row>
    <row r="2184" spans="1:14" x14ac:dyDescent="0.25">
      <c r="A2184">
        <v>2110020327</v>
      </c>
      <c r="B2184" t="s">
        <v>1112</v>
      </c>
      <c r="C2184">
        <v>2310160519</v>
      </c>
      <c r="D2184" t="s">
        <v>2433</v>
      </c>
      <c r="E2184">
        <v>2430520005</v>
      </c>
      <c r="F2184" t="s">
        <v>3574</v>
      </c>
      <c r="G2184" t="s">
        <v>89</v>
      </c>
      <c r="H2184">
        <v>1.15E-2</v>
      </c>
      <c r="I2184">
        <v>3</v>
      </c>
      <c r="J2184">
        <v>8000</v>
      </c>
      <c r="K2184">
        <f>+VLOOKUP(E2184,Costos!$A$1:$I$716100,9,FALSE)</f>
        <v>11.219386</v>
      </c>
      <c r="L2184" t="str">
        <f t="shared" si="78"/>
        <v>243</v>
      </c>
      <c r="M2184" t="str">
        <f t="shared" si="79"/>
        <v>243052</v>
      </c>
      <c r="N2184" t="str">
        <f>IFERROR(IF(L2184="231","231",VLOOKUP(E2184,Materiales!$A$1:$G$37443,7,FALSE)),"N/A")</f>
        <v>Varios</v>
      </c>
    </row>
    <row r="2185" spans="1:14" x14ac:dyDescent="0.25">
      <c r="A2185">
        <v>2110020327</v>
      </c>
      <c r="B2185" t="s">
        <v>1112</v>
      </c>
      <c r="C2185">
        <v>2310160519</v>
      </c>
      <c r="D2185" t="s">
        <v>2433</v>
      </c>
      <c r="E2185">
        <v>2410210005</v>
      </c>
      <c r="F2185" t="s">
        <v>4791</v>
      </c>
      <c r="G2185" t="s">
        <v>89</v>
      </c>
      <c r="H2185">
        <v>1.9199999999999998E-2</v>
      </c>
      <c r="I2185">
        <v>3</v>
      </c>
      <c r="J2185">
        <v>8000</v>
      </c>
      <c r="K2185">
        <f>+VLOOKUP(E2185,Costos!$A$1:$I$716100,9,FALSE)</f>
        <v>32.642020000000002</v>
      </c>
      <c r="L2185" t="str">
        <f t="shared" si="78"/>
        <v>241</v>
      </c>
      <c r="M2185" t="str">
        <f t="shared" si="79"/>
        <v>241021</v>
      </c>
      <c r="N2185" t="str">
        <f>IFERROR(IF(L2185="231","231",VLOOKUP(E2185,Materiales!$A$1:$G$37443,7,FALSE)),"N/A")</f>
        <v>Varios</v>
      </c>
    </row>
    <row r="2186" spans="1:14" x14ac:dyDescent="0.25">
      <c r="A2186">
        <v>2110020327</v>
      </c>
      <c r="B2186" t="s">
        <v>1112</v>
      </c>
      <c r="C2186">
        <v>2310160519</v>
      </c>
      <c r="D2186" t="s">
        <v>2433</v>
      </c>
      <c r="E2186">
        <v>2410090163</v>
      </c>
      <c r="F2186" t="s">
        <v>107</v>
      </c>
      <c r="G2186" t="s">
        <v>89</v>
      </c>
      <c r="H2186">
        <v>0.23039999999999999</v>
      </c>
      <c r="I2186">
        <v>3</v>
      </c>
      <c r="J2186">
        <v>8000</v>
      </c>
      <c r="K2186">
        <f>+VLOOKUP(E2186,Costos!$A$1:$I$716100,9,FALSE)</f>
        <v>53.526418999999997</v>
      </c>
      <c r="L2186" t="str">
        <f t="shared" si="78"/>
        <v>241</v>
      </c>
      <c r="M2186" t="str">
        <f t="shared" si="79"/>
        <v>241009</v>
      </c>
      <c r="N2186" t="str">
        <f>IFERROR(IF(L2186="231","231",VLOOKUP(E2186,Materiales!$A$1:$G$37443,7,FALSE)),"N/A")</f>
        <v>Masterbach</v>
      </c>
    </row>
    <row r="2187" spans="1:14" x14ac:dyDescent="0.25">
      <c r="A2187">
        <v>2110020327</v>
      </c>
      <c r="B2187" t="s">
        <v>1112</v>
      </c>
      <c r="C2187">
        <v>2310160519</v>
      </c>
      <c r="D2187" t="s">
        <v>2433</v>
      </c>
      <c r="E2187">
        <v>2410290626</v>
      </c>
      <c r="F2187" t="s">
        <v>92</v>
      </c>
      <c r="G2187" t="s">
        <v>89</v>
      </c>
      <c r="H2187">
        <v>10.24</v>
      </c>
      <c r="I2187">
        <v>3</v>
      </c>
      <c r="J2187">
        <v>8000</v>
      </c>
      <c r="K2187">
        <f>+VLOOKUP(E2187,Costos!$A$1:$I$716100,9,FALSE)</f>
        <v>6.3063640000000003</v>
      </c>
      <c r="L2187" t="str">
        <f t="shared" si="78"/>
        <v>241</v>
      </c>
      <c r="M2187" t="str">
        <f t="shared" si="79"/>
        <v>241029</v>
      </c>
      <c r="N2187" t="str">
        <f>IFERROR(IF(L2187="231","231",VLOOKUP(E2187,Materiales!$A$1:$G$37443,7,FALSE)),"N/A")</f>
        <v>Resinas</v>
      </c>
    </row>
    <row r="2188" spans="1:14" x14ac:dyDescent="0.25">
      <c r="A2188">
        <v>2110020327</v>
      </c>
      <c r="B2188" t="s">
        <v>1112</v>
      </c>
      <c r="C2188">
        <v>2310210169</v>
      </c>
      <c r="D2188" t="s">
        <v>2548</v>
      </c>
      <c r="E2188">
        <v>2410170037</v>
      </c>
      <c r="F2188" t="s">
        <v>3279</v>
      </c>
      <c r="G2188" t="s">
        <v>36</v>
      </c>
      <c r="H2188">
        <v>8000</v>
      </c>
      <c r="I2188">
        <v>2</v>
      </c>
      <c r="J2188">
        <v>8000</v>
      </c>
      <c r="K2188">
        <f>+VLOOKUP(E2188,Costos!$A$1:$I$716100,9,FALSE)</f>
        <v>4.2382999999999997E-2</v>
      </c>
      <c r="L2188" t="str">
        <f t="shared" si="78"/>
        <v>241</v>
      </c>
      <c r="M2188" t="str">
        <f t="shared" si="79"/>
        <v>241017</v>
      </c>
      <c r="N2188" t="str">
        <f>IFERROR(IF(L2188="231","231",VLOOKUP(E2188,Materiales!$A$1:$G$37443,7,FALSE)),"N/A")</f>
        <v>Filtros</v>
      </c>
    </row>
    <row r="2189" spans="1:14" x14ac:dyDescent="0.25">
      <c r="A2189">
        <v>2110020327</v>
      </c>
      <c r="B2189" t="s">
        <v>1112</v>
      </c>
      <c r="C2189">
        <v>2310210169</v>
      </c>
      <c r="D2189" t="s">
        <v>2548</v>
      </c>
      <c r="E2189">
        <v>2410170233</v>
      </c>
      <c r="F2189" t="s">
        <v>3294</v>
      </c>
      <c r="G2189" t="s">
        <v>36</v>
      </c>
      <c r="H2189">
        <v>8000</v>
      </c>
      <c r="I2189">
        <v>2</v>
      </c>
      <c r="J2189">
        <v>8000</v>
      </c>
      <c r="K2189">
        <f>+VLOOKUP(E2189,Costos!$A$1:$I$716100,9,FALSE)</f>
        <v>2.9669999999999998E-2</v>
      </c>
      <c r="L2189" t="str">
        <f t="shared" si="78"/>
        <v>241</v>
      </c>
      <c r="M2189" t="str">
        <f t="shared" si="79"/>
        <v>241017</v>
      </c>
      <c r="N2189" t="str">
        <f>IFERROR(IF(L2189="231","231",VLOOKUP(E2189,Materiales!$A$1:$G$37443,7,FALSE)),"N/A")</f>
        <v>Puntas</v>
      </c>
    </row>
    <row r="2190" spans="1:14" x14ac:dyDescent="0.25">
      <c r="A2190">
        <v>2110020327</v>
      </c>
      <c r="B2190" t="s">
        <v>1112</v>
      </c>
      <c r="C2190">
        <v>2310210169</v>
      </c>
      <c r="D2190" t="s">
        <v>2548</v>
      </c>
      <c r="E2190">
        <v>2410110081</v>
      </c>
      <c r="F2190" t="s">
        <v>3236</v>
      </c>
      <c r="G2190" t="s">
        <v>89</v>
      </c>
      <c r="H2190">
        <v>26.56</v>
      </c>
      <c r="I2190">
        <v>2</v>
      </c>
      <c r="J2190">
        <v>8000</v>
      </c>
      <c r="K2190">
        <f>+VLOOKUP(E2190,Costos!$A$1:$I$716100,9,FALSE)</f>
        <v>45.124690999999999</v>
      </c>
      <c r="L2190" t="str">
        <f t="shared" si="78"/>
        <v>241</v>
      </c>
      <c r="M2190" t="str">
        <f t="shared" si="79"/>
        <v>241011</v>
      </c>
      <c r="N2190" t="str">
        <f>IFERROR(IF(L2190="231","231",VLOOKUP(E2190,Materiales!$A$1:$G$37443,7,FALSE)),"N/A")</f>
        <v>Tintas</v>
      </c>
    </row>
    <row r="2191" spans="1:14" x14ac:dyDescent="0.25">
      <c r="A2191">
        <v>2110020327</v>
      </c>
      <c r="B2191" t="s">
        <v>1112</v>
      </c>
      <c r="C2191">
        <v>2110020327</v>
      </c>
      <c r="D2191" t="s">
        <v>1112</v>
      </c>
      <c r="E2191">
        <v>2310210170</v>
      </c>
      <c r="F2191" t="s">
        <v>2549</v>
      </c>
      <c r="G2191" t="s">
        <v>36</v>
      </c>
      <c r="H2191">
        <v>8000</v>
      </c>
      <c r="I2191">
        <v>1</v>
      </c>
      <c r="J2191">
        <v>8000</v>
      </c>
      <c r="K2191">
        <f>+VLOOKUP(E2191,Costos!$A$1:$I$716100,9,FALSE)</f>
        <v>0.47391499999999998</v>
      </c>
      <c r="L2191" t="str">
        <f t="shared" si="78"/>
        <v>231</v>
      </c>
      <c r="M2191" t="str">
        <f t="shared" si="79"/>
        <v>231021</v>
      </c>
      <c r="N2191" t="str">
        <f>IFERROR(IF(L2191="231","231",VLOOKUP(E2191,Materiales!$A$1:$G$37443,7,FALSE)),"N/A")</f>
        <v>231</v>
      </c>
    </row>
    <row r="2192" spans="1:14" x14ac:dyDescent="0.25">
      <c r="A2192">
        <v>2110020327</v>
      </c>
      <c r="B2192" t="s">
        <v>1112</v>
      </c>
      <c r="C2192">
        <v>2310210170</v>
      </c>
      <c r="D2192" t="s">
        <v>2549</v>
      </c>
      <c r="E2192">
        <v>2310090514</v>
      </c>
      <c r="F2192" t="s">
        <v>2305</v>
      </c>
      <c r="G2192" t="s">
        <v>36</v>
      </c>
      <c r="H2192">
        <v>8000</v>
      </c>
      <c r="I2192">
        <v>2</v>
      </c>
      <c r="J2192">
        <v>8000</v>
      </c>
      <c r="K2192">
        <f>+VLOOKUP(E2192,Costos!$A$1:$I$716100,9,FALSE)</f>
        <v>0.11082599999999999</v>
      </c>
      <c r="L2192" t="str">
        <f t="shared" si="78"/>
        <v>231</v>
      </c>
      <c r="M2192" t="str">
        <f t="shared" si="79"/>
        <v>231009</v>
      </c>
      <c r="N2192" t="str">
        <f>IFERROR(IF(L2192="231","231",VLOOKUP(E2192,Materiales!$A$1:$G$37443,7,FALSE)),"N/A")</f>
        <v>231</v>
      </c>
    </row>
    <row r="2193" spans="1:14" x14ac:dyDescent="0.25">
      <c r="A2193">
        <v>2110020327</v>
      </c>
      <c r="B2193" t="s">
        <v>1112</v>
      </c>
      <c r="C2193">
        <v>2310090514</v>
      </c>
      <c r="D2193" t="s">
        <v>2305</v>
      </c>
      <c r="E2193">
        <v>2310090524</v>
      </c>
      <c r="F2193" t="s">
        <v>2306</v>
      </c>
      <c r="G2193" t="s">
        <v>36</v>
      </c>
      <c r="H2193">
        <v>8000</v>
      </c>
      <c r="I2193">
        <v>3</v>
      </c>
      <c r="J2193">
        <v>8000</v>
      </c>
      <c r="K2193">
        <f>+VLOOKUP(E2193,Costos!$A$1:$I$716100,9,FALSE)</f>
        <v>4.8142999999999998E-2</v>
      </c>
      <c r="L2193" t="str">
        <f t="shared" si="78"/>
        <v>231</v>
      </c>
      <c r="M2193" t="str">
        <f t="shared" si="79"/>
        <v>231009</v>
      </c>
      <c r="N2193" t="str">
        <f>IFERROR(IF(L2193="231","231",VLOOKUP(E2193,Materiales!$A$1:$G$37443,7,FALSE)),"N/A")</f>
        <v>231</v>
      </c>
    </row>
    <row r="2194" spans="1:14" x14ac:dyDescent="0.25">
      <c r="A2194">
        <v>2110020327</v>
      </c>
      <c r="B2194" t="s">
        <v>1112</v>
      </c>
      <c r="C2194">
        <v>2310090524</v>
      </c>
      <c r="D2194" t="s">
        <v>2306</v>
      </c>
      <c r="E2194">
        <v>2410090171</v>
      </c>
      <c r="F2194" t="s">
        <v>3178</v>
      </c>
      <c r="G2194" t="s">
        <v>89</v>
      </c>
      <c r="H2194">
        <v>0.64</v>
      </c>
      <c r="I2194">
        <v>4</v>
      </c>
      <c r="J2194">
        <v>8000</v>
      </c>
      <c r="K2194">
        <f>+VLOOKUP(E2194,Costos!$A$1:$I$716100,9,FALSE)</f>
        <v>12.295067</v>
      </c>
      <c r="L2194" t="str">
        <f t="shared" si="78"/>
        <v>241</v>
      </c>
      <c r="M2194" t="str">
        <f t="shared" si="79"/>
        <v>241009</v>
      </c>
      <c r="N2194" t="str">
        <f>IFERROR(IF(L2194="231","231",VLOOKUP(E2194,Materiales!$A$1:$G$37443,7,FALSE)),"N/A")</f>
        <v>Masterbach</v>
      </c>
    </row>
    <row r="2195" spans="1:14" x14ac:dyDescent="0.25">
      <c r="A2195">
        <v>2110020327</v>
      </c>
      <c r="B2195" t="s">
        <v>1112</v>
      </c>
      <c r="C2195">
        <v>2310090524</v>
      </c>
      <c r="D2195" t="s">
        <v>2306</v>
      </c>
      <c r="E2195">
        <v>2410290142</v>
      </c>
      <c r="F2195" t="s">
        <v>3337</v>
      </c>
      <c r="G2195" t="s">
        <v>89</v>
      </c>
      <c r="H2195">
        <v>40</v>
      </c>
      <c r="I2195">
        <v>4</v>
      </c>
      <c r="J2195">
        <v>8000</v>
      </c>
      <c r="K2195">
        <f>+VLOOKUP(E2195,Costos!$A$1:$I$716100,9,FALSE)</f>
        <v>6.1459729999999997</v>
      </c>
      <c r="L2195" t="str">
        <f t="shared" si="78"/>
        <v>241</v>
      </c>
      <c r="M2195" t="str">
        <f t="shared" si="79"/>
        <v>241029</v>
      </c>
      <c r="N2195" t="str">
        <f>IFERROR(IF(L2195="231","231",VLOOKUP(E2195,Materiales!$A$1:$G$37443,7,FALSE)),"N/A")</f>
        <v>Resinas</v>
      </c>
    </row>
    <row r="2196" spans="1:14" x14ac:dyDescent="0.25">
      <c r="A2196">
        <v>2110020327</v>
      </c>
      <c r="B2196" t="s">
        <v>1112</v>
      </c>
      <c r="C2196">
        <v>2310090514</v>
      </c>
      <c r="D2196" t="s">
        <v>2305</v>
      </c>
      <c r="E2196">
        <v>2500070414</v>
      </c>
      <c r="F2196" t="s">
        <v>3782</v>
      </c>
      <c r="G2196" t="s">
        <v>36</v>
      </c>
      <c r="H2196">
        <v>8000</v>
      </c>
      <c r="I2196">
        <v>3</v>
      </c>
      <c r="J2196">
        <v>8000</v>
      </c>
      <c r="K2196">
        <f>+VLOOKUP(E2196,Costos!$A$1:$I$716100,9,FALSE)</f>
        <v>2.6703000000000001E-2</v>
      </c>
      <c r="L2196" t="str">
        <f t="shared" si="78"/>
        <v>250</v>
      </c>
      <c r="M2196" t="str">
        <f t="shared" si="79"/>
        <v>250007</v>
      </c>
      <c r="N2196" t="str">
        <f>IFERROR(IF(L2196="231","231",VLOOKUP(E2196,Materiales!$A$1:$G$37443,7,FALSE)),"N/A")</f>
        <v>Etiquetas</v>
      </c>
    </row>
    <row r="2197" spans="1:14" x14ac:dyDescent="0.25">
      <c r="A2197">
        <v>2110020327</v>
      </c>
      <c r="B2197" t="s">
        <v>1112</v>
      </c>
      <c r="C2197">
        <v>2310210170</v>
      </c>
      <c r="D2197" t="s">
        <v>2549</v>
      </c>
      <c r="E2197">
        <v>2310160511</v>
      </c>
      <c r="F2197" t="s">
        <v>2425</v>
      </c>
      <c r="G2197" t="s">
        <v>36</v>
      </c>
      <c r="H2197">
        <v>8000</v>
      </c>
      <c r="I2197">
        <v>2</v>
      </c>
      <c r="J2197">
        <v>8000</v>
      </c>
      <c r="K2197">
        <f>+VLOOKUP(E2197,Costos!$A$1:$I$716100,9,FALSE)</f>
        <v>3.6374999999999998E-2</v>
      </c>
      <c r="L2197" t="str">
        <f t="shared" si="78"/>
        <v>231</v>
      </c>
      <c r="M2197" t="str">
        <f t="shared" si="79"/>
        <v>231016</v>
      </c>
      <c r="N2197" t="str">
        <f>IFERROR(IF(L2197="231","231",VLOOKUP(E2197,Materiales!$A$1:$G$37443,7,FALSE)),"N/A")</f>
        <v>231</v>
      </c>
    </row>
    <row r="2198" spans="1:14" x14ac:dyDescent="0.25">
      <c r="A2198">
        <v>2110020327</v>
      </c>
      <c r="B2198" t="s">
        <v>1112</v>
      </c>
      <c r="C2198">
        <v>2310160511</v>
      </c>
      <c r="D2198" t="s">
        <v>2425</v>
      </c>
      <c r="E2198">
        <v>2410290215</v>
      </c>
      <c r="F2198" t="s">
        <v>3343</v>
      </c>
      <c r="G2198" t="s">
        <v>89</v>
      </c>
      <c r="H2198">
        <v>16.64</v>
      </c>
      <c r="I2198">
        <v>3</v>
      </c>
      <c r="J2198">
        <v>8000</v>
      </c>
      <c r="K2198">
        <f>+VLOOKUP(E2198,Costos!$A$1:$I$716100,9,FALSE)</f>
        <v>6.9057969999999997</v>
      </c>
      <c r="L2198" t="str">
        <f t="shared" si="78"/>
        <v>241</v>
      </c>
      <c r="M2198" t="str">
        <f t="shared" si="79"/>
        <v>241029</v>
      </c>
      <c r="N2198" t="str">
        <f>IFERROR(IF(L2198="231","231",VLOOKUP(E2198,Materiales!$A$1:$G$37443,7,FALSE)),"N/A")</f>
        <v>Resinas</v>
      </c>
    </row>
    <row r="2199" spans="1:14" x14ac:dyDescent="0.25">
      <c r="A2199">
        <v>2110020327</v>
      </c>
      <c r="B2199" t="s">
        <v>1112</v>
      </c>
      <c r="C2199">
        <v>2310160511</v>
      </c>
      <c r="D2199" t="s">
        <v>2425</v>
      </c>
      <c r="E2199">
        <v>2410090245</v>
      </c>
      <c r="F2199" t="s">
        <v>3187</v>
      </c>
      <c r="G2199" t="s">
        <v>89</v>
      </c>
      <c r="H2199">
        <v>7.0400000000000004E-2</v>
      </c>
      <c r="I2199">
        <v>3</v>
      </c>
      <c r="J2199">
        <v>8000</v>
      </c>
      <c r="K2199">
        <f>+VLOOKUP(E2199,Costos!$A$1:$I$716100,9,FALSE)</f>
        <v>83.125</v>
      </c>
      <c r="L2199" t="str">
        <f t="shared" si="78"/>
        <v>241</v>
      </c>
      <c r="M2199" t="str">
        <f t="shared" si="79"/>
        <v>241009</v>
      </c>
      <c r="N2199" t="str">
        <f>IFERROR(IF(L2199="231","231",VLOOKUP(E2199,Materiales!$A$1:$G$37443,7,FALSE)),"N/A")</f>
        <v>Varios</v>
      </c>
    </row>
    <row r="2200" spans="1:14" x14ac:dyDescent="0.25">
      <c r="A2200">
        <v>2110020327</v>
      </c>
      <c r="B2200" t="s">
        <v>1112</v>
      </c>
      <c r="C2200">
        <v>2310210170</v>
      </c>
      <c r="D2200" t="s">
        <v>2549</v>
      </c>
      <c r="E2200">
        <v>2310160514</v>
      </c>
      <c r="F2200" t="s">
        <v>2428</v>
      </c>
      <c r="G2200" t="s">
        <v>36</v>
      </c>
      <c r="H2200">
        <v>8000</v>
      </c>
      <c r="I2200">
        <v>2</v>
      </c>
      <c r="J2200">
        <v>8000</v>
      </c>
      <c r="K2200">
        <f>+VLOOKUP(E2200,Costos!$A$1:$I$716100,9,FALSE)</f>
        <v>1.8332999999999999E-2</v>
      </c>
      <c r="L2200" t="str">
        <f t="shared" si="78"/>
        <v>231</v>
      </c>
      <c r="M2200" t="str">
        <f t="shared" si="79"/>
        <v>231016</v>
      </c>
      <c r="N2200" t="str">
        <f>IFERROR(IF(L2200="231","231",VLOOKUP(E2200,Materiales!$A$1:$G$37443,7,FALSE)),"N/A")</f>
        <v>231</v>
      </c>
    </row>
    <row r="2201" spans="1:14" x14ac:dyDescent="0.25">
      <c r="A2201">
        <v>2110020327</v>
      </c>
      <c r="B2201" t="s">
        <v>1112</v>
      </c>
      <c r="C2201">
        <v>2310160514</v>
      </c>
      <c r="D2201" t="s">
        <v>2428</v>
      </c>
      <c r="E2201">
        <v>2410090245</v>
      </c>
      <c r="F2201" t="s">
        <v>3187</v>
      </c>
      <c r="G2201" t="s">
        <v>89</v>
      </c>
      <c r="H2201">
        <v>3.8399999999999997E-2</v>
      </c>
      <c r="I2201">
        <v>3</v>
      </c>
      <c r="J2201">
        <v>8000</v>
      </c>
      <c r="K2201">
        <f>+VLOOKUP(E2201,Costos!$A$1:$I$716100,9,FALSE)</f>
        <v>83.125</v>
      </c>
      <c r="L2201" t="str">
        <f t="shared" si="78"/>
        <v>241</v>
      </c>
      <c r="M2201" t="str">
        <f t="shared" si="79"/>
        <v>241009</v>
      </c>
      <c r="N2201" t="str">
        <f>IFERROR(IF(L2201="231","231",VLOOKUP(E2201,Materiales!$A$1:$G$37443,7,FALSE)),"N/A")</f>
        <v>Varios</v>
      </c>
    </row>
    <row r="2202" spans="1:14" x14ac:dyDescent="0.25">
      <c r="A2202">
        <v>2110020327</v>
      </c>
      <c r="B2202" t="s">
        <v>1112</v>
      </c>
      <c r="C2202">
        <v>2310160514</v>
      </c>
      <c r="D2202" t="s">
        <v>2428</v>
      </c>
      <c r="E2202">
        <v>2410290626</v>
      </c>
      <c r="F2202" t="s">
        <v>92</v>
      </c>
      <c r="G2202" t="s">
        <v>89</v>
      </c>
      <c r="H2202">
        <v>10.222200000000001</v>
      </c>
      <c r="I2202">
        <v>3</v>
      </c>
      <c r="J2202">
        <v>8000</v>
      </c>
      <c r="K2202">
        <f>+VLOOKUP(E2202,Costos!$A$1:$I$716100,9,FALSE)</f>
        <v>6.3063640000000003</v>
      </c>
      <c r="L2202" t="str">
        <f t="shared" si="78"/>
        <v>241</v>
      </c>
      <c r="M2202" t="str">
        <f t="shared" si="79"/>
        <v>241029</v>
      </c>
      <c r="N2202" t="str">
        <f>IFERROR(IF(L2202="231","231",VLOOKUP(E2202,Materiales!$A$1:$G$37443,7,FALSE)),"N/A")</f>
        <v>Resinas</v>
      </c>
    </row>
    <row r="2203" spans="1:14" x14ac:dyDescent="0.25">
      <c r="A2203">
        <v>2110020327</v>
      </c>
      <c r="B2203" t="s">
        <v>1112</v>
      </c>
      <c r="C2203">
        <v>2310210170</v>
      </c>
      <c r="D2203" t="s">
        <v>2549</v>
      </c>
      <c r="E2203">
        <v>2410170037</v>
      </c>
      <c r="F2203" t="s">
        <v>3279</v>
      </c>
      <c r="G2203" t="s">
        <v>36</v>
      </c>
      <c r="H2203">
        <v>8000</v>
      </c>
      <c r="I2203">
        <v>2</v>
      </c>
      <c r="J2203">
        <v>8000</v>
      </c>
      <c r="K2203">
        <f>+VLOOKUP(E2203,Costos!$A$1:$I$716100,9,FALSE)</f>
        <v>4.2382999999999997E-2</v>
      </c>
      <c r="L2203" t="str">
        <f t="shared" si="78"/>
        <v>241</v>
      </c>
      <c r="M2203" t="str">
        <f t="shared" si="79"/>
        <v>241017</v>
      </c>
      <c r="N2203" t="str">
        <f>IFERROR(IF(L2203="231","231",VLOOKUP(E2203,Materiales!$A$1:$G$37443,7,FALSE)),"N/A")</f>
        <v>Filtros</v>
      </c>
    </row>
    <row r="2204" spans="1:14" x14ac:dyDescent="0.25">
      <c r="A2204">
        <v>2110020327</v>
      </c>
      <c r="B2204" t="s">
        <v>1112</v>
      </c>
      <c r="C2204">
        <v>2310210170</v>
      </c>
      <c r="D2204" t="s">
        <v>2549</v>
      </c>
      <c r="E2204">
        <v>2410170233</v>
      </c>
      <c r="F2204" t="s">
        <v>3294</v>
      </c>
      <c r="G2204" t="s">
        <v>36</v>
      </c>
      <c r="H2204">
        <v>8000</v>
      </c>
      <c r="I2204">
        <v>2</v>
      </c>
      <c r="J2204">
        <v>8000</v>
      </c>
      <c r="K2204">
        <f>+VLOOKUP(E2204,Costos!$A$1:$I$716100,9,FALSE)</f>
        <v>2.9669999999999998E-2</v>
      </c>
      <c r="L2204" t="str">
        <f t="shared" si="78"/>
        <v>241</v>
      </c>
      <c r="M2204" t="str">
        <f t="shared" si="79"/>
        <v>241017</v>
      </c>
      <c r="N2204" t="str">
        <f>IFERROR(IF(L2204="231","231",VLOOKUP(E2204,Materiales!$A$1:$G$37443,7,FALSE)),"N/A")</f>
        <v>Puntas</v>
      </c>
    </row>
    <row r="2205" spans="1:14" x14ac:dyDescent="0.25">
      <c r="A2205">
        <v>2110020327</v>
      </c>
      <c r="B2205" t="s">
        <v>1112</v>
      </c>
      <c r="C2205">
        <v>2310210170</v>
      </c>
      <c r="D2205" t="s">
        <v>2549</v>
      </c>
      <c r="E2205">
        <v>2410110082</v>
      </c>
      <c r="F2205" t="s">
        <v>3237</v>
      </c>
      <c r="G2205" t="s">
        <v>89</v>
      </c>
      <c r="H2205">
        <v>26.56</v>
      </c>
      <c r="I2205">
        <v>2</v>
      </c>
      <c r="J2205">
        <v>8000</v>
      </c>
      <c r="K2205">
        <f>+VLOOKUP(E2205,Costos!$A$1:$I$716100,9,FALSE)</f>
        <v>32.21087</v>
      </c>
      <c r="L2205" t="str">
        <f t="shared" si="78"/>
        <v>241</v>
      </c>
      <c r="M2205" t="str">
        <f t="shared" si="79"/>
        <v>241011</v>
      </c>
      <c r="N2205" t="str">
        <f>IFERROR(IF(L2205="231","231",VLOOKUP(E2205,Materiales!$A$1:$G$37443,7,FALSE)),"N/A")</f>
        <v>Tintas</v>
      </c>
    </row>
    <row r="2206" spans="1:14" x14ac:dyDescent="0.25">
      <c r="A2206">
        <v>2110020327</v>
      </c>
      <c r="B2206" t="s">
        <v>1112</v>
      </c>
      <c r="C2206">
        <v>2110020327</v>
      </c>
      <c r="D2206" t="s">
        <v>1112</v>
      </c>
      <c r="E2206">
        <v>2320050697</v>
      </c>
      <c r="F2206" t="s">
        <v>2782</v>
      </c>
      <c r="G2206" t="s">
        <v>36</v>
      </c>
      <c r="H2206">
        <v>8000</v>
      </c>
      <c r="I2206">
        <v>1</v>
      </c>
      <c r="J2206">
        <v>8000</v>
      </c>
      <c r="K2206">
        <f>+VLOOKUP(E2206,Costos!$A$1:$I$716100,9,FALSE)</f>
        <v>0.271509</v>
      </c>
      <c r="L2206" t="str">
        <f t="shared" si="78"/>
        <v>232</v>
      </c>
      <c r="M2206" t="str">
        <f t="shared" si="79"/>
        <v>232005</v>
      </c>
      <c r="N2206" t="str">
        <f>IFERROR(IF(L2206="231","231",VLOOKUP(E2206,Materiales!$A$1:$G$37443,7,FALSE)),"N/A")</f>
        <v>Cajitas</v>
      </c>
    </row>
    <row r="2207" spans="1:14" x14ac:dyDescent="0.25">
      <c r="A2207">
        <v>2110020327</v>
      </c>
      <c r="B2207" t="s">
        <v>1112</v>
      </c>
      <c r="C2207">
        <v>2110020327</v>
      </c>
      <c r="D2207" t="s">
        <v>1112</v>
      </c>
      <c r="E2207">
        <v>2500030152</v>
      </c>
      <c r="F2207" t="s">
        <v>3707</v>
      </c>
      <c r="G2207" t="s">
        <v>36</v>
      </c>
      <c r="H2207">
        <v>224</v>
      </c>
      <c r="I2207">
        <v>1</v>
      </c>
      <c r="J2207">
        <v>8000</v>
      </c>
      <c r="K2207">
        <f>+VLOOKUP(E2207,Costos!$A$1:$I$716100,9,FALSE)</f>
        <v>1.5049999999999999</v>
      </c>
      <c r="L2207" t="str">
        <f t="shared" si="78"/>
        <v>250</v>
      </c>
      <c r="M2207" t="str">
        <f t="shared" si="79"/>
        <v>250003</v>
      </c>
      <c r="N2207" t="str">
        <f>IFERROR(IF(L2207="231","231",VLOOKUP(E2207,Materiales!$A$1:$G$37443,7,FALSE)),"N/A")</f>
        <v>Cajón</v>
      </c>
    </row>
    <row r="2208" spans="1:14" x14ac:dyDescent="0.25">
      <c r="A2208">
        <v>2110020341</v>
      </c>
      <c r="B2208" t="s">
        <v>1117</v>
      </c>
      <c r="C2208">
        <v>2110020341</v>
      </c>
      <c r="D2208" t="s">
        <v>1117</v>
      </c>
      <c r="E2208">
        <v>2310370136</v>
      </c>
      <c r="F2208" t="s">
        <v>6105</v>
      </c>
      <c r="G2208" t="s">
        <v>36</v>
      </c>
      <c r="H2208">
        <v>8000</v>
      </c>
      <c r="I2208">
        <v>1</v>
      </c>
      <c r="J2208">
        <v>8000</v>
      </c>
      <c r="K2208">
        <f>+VLOOKUP(E2208,Costos!$A$1:$I$716100,9,FALSE)</f>
        <v>0.46448600000000001</v>
      </c>
      <c r="L2208" t="str">
        <f t="shared" si="78"/>
        <v>231</v>
      </c>
      <c r="M2208" t="str">
        <f t="shared" si="79"/>
        <v>231037</v>
      </c>
      <c r="N2208" t="str">
        <f>IFERROR(IF(L2208="231","231",VLOOKUP(E2208,Materiales!$A$1:$G$37443,7,FALSE)),"N/A")</f>
        <v>231</v>
      </c>
    </row>
    <row r="2209" spans="1:14" x14ac:dyDescent="0.25">
      <c r="A2209">
        <v>2110020341</v>
      </c>
      <c r="B2209" t="s">
        <v>1117</v>
      </c>
      <c r="C2209">
        <v>2310370136</v>
      </c>
      <c r="D2209" t="s">
        <v>6105</v>
      </c>
      <c r="E2209">
        <v>2310090126</v>
      </c>
      <c r="F2209" t="s">
        <v>2252</v>
      </c>
      <c r="G2209" t="s">
        <v>36</v>
      </c>
      <c r="H2209">
        <v>8000</v>
      </c>
      <c r="I2209">
        <v>2</v>
      </c>
      <c r="J2209">
        <v>8000</v>
      </c>
      <c r="K2209">
        <f>+VLOOKUP(E2209,Costos!$A$1:$I$716100,9,FALSE)</f>
        <v>7.5638999999999998E-2</v>
      </c>
      <c r="L2209" t="str">
        <f t="shared" si="78"/>
        <v>231</v>
      </c>
      <c r="M2209" t="str">
        <f t="shared" si="79"/>
        <v>231009</v>
      </c>
      <c r="N2209" t="str">
        <f>IFERROR(IF(L2209="231","231",VLOOKUP(E2209,Materiales!$A$1:$G$37443,7,FALSE)),"N/A")</f>
        <v>231</v>
      </c>
    </row>
    <row r="2210" spans="1:14" x14ac:dyDescent="0.25">
      <c r="A2210">
        <v>2110020341</v>
      </c>
      <c r="B2210" t="s">
        <v>1117</v>
      </c>
      <c r="C2210">
        <v>2310090126</v>
      </c>
      <c r="D2210" t="s">
        <v>2252</v>
      </c>
      <c r="E2210">
        <v>2310090524</v>
      </c>
      <c r="F2210" t="s">
        <v>2306</v>
      </c>
      <c r="G2210" t="s">
        <v>36</v>
      </c>
      <c r="H2210">
        <v>8000</v>
      </c>
      <c r="I2210">
        <v>3</v>
      </c>
      <c r="J2210">
        <v>8000</v>
      </c>
      <c r="K2210">
        <f>+VLOOKUP(E2210,Costos!$A$1:$I$716100,9,FALSE)</f>
        <v>4.8142999999999998E-2</v>
      </c>
      <c r="L2210" t="str">
        <f t="shared" ref="L2210:L2273" si="80">+LEFT(E2210,3)</f>
        <v>231</v>
      </c>
      <c r="M2210" t="str">
        <f t="shared" ref="M2210:M2273" si="81">+LEFT(E2210,6)</f>
        <v>231009</v>
      </c>
      <c r="N2210" t="str">
        <f>IFERROR(IF(L2210="231","231",VLOOKUP(E2210,Materiales!$A$1:$G$37443,7,FALSE)),"N/A")</f>
        <v>231</v>
      </c>
    </row>
    <row r="2211" spans="1:14" x14ac:dyDescent="0.25">
      <c r="A2211">
        <v>2110020341</v>
      </c>
      <c r="B2211" t="s">
        <v>1117</v>
      </c>
      <c r="C2211">
        <v>2310090524</v>
      </c>
      <c r="D2211" t="s">
        <v>2306</v>
      </c>
      <c r="E2211">
        <v>2410090171</v>
      </c>
      <c r="F2211" t="s">
        <v>3178</v>
      </c>
      <c r="G2211" t="s">
        <v>89</v>
      </c>
      <c r="H2211">
        <v>0.64</v>
      </c>
      <c r="I2211">
        <v>4</v>
      </c>
      <c r="J2211">
        <v>8000</v>
      </c>
      <c r="K2211">
        <f>+VLOOKUP(E2211,Costos!$A$1:$I$716100,9,FALSE)</f>
        <v>12.295067</v>
      </c>
      <c r="L2211" t="str">
        <f t="shared" si="80"/>
        <v>241</v>
      </c>
      <c r="M2211" t="str">
        <f t="shared" si="81"/>
        <v>241009</v>
      </c>
      <c r="N2211" t="str">
        <f>IFERROR(IF(L2211="231","231",VLOOKUP(E2211,Materiales!$A$1:$G$37443,7,FALSE)),"N/A")</f>
        <v>Masterbach</v>
      </c>
    </row>
    <row r="2212" spans="1:14" x14ac:dyDescent="0.25">
      <c r="A2212">
        <v>2110020341</v>
      </c>
      <c r="B2212" t="s">
        <v>1117</v>
      </c>
      <c r="C2212">
        <v>2310090524</v>
      </c>
      <c r="D2212" t="s">
        <v>2306</v>
      </c>
      <c r="E2212">
        <v>2410290142</v>
      </c>
      <c r="F2212" t="s">
        <v>3337</v>
      </c>
      <c r="G2212" t="s">
        <v>89</v>
      </c>
      <c r="H2212">
        <v>40</v>
      </c>
      <c r="I2212">
        <v>4</v>
      </c>
      <c r="J2212">
        <v>8000</v>
      </c>
      <c r="K2212">
        <f>+VLOOKUP(E2212,Costos!$A$1:$I$716100,9,FALSE)</f>
        <v>6.1459729999999997</v>
      </c>
      <c r="L2212" t="str">
        <f t="shared" si="80"/>
        <v>241</v>
      </c>
      <c r="M2212" t="str">
        <f t="shared" si="81"/>
        <v>241029</v>
      </c>
      <c r="N2212" t="str">
        <f>IFERROR(IF(L2212="231","231",VLOOKUP(E2212,Materiales!$A$1:$G$37443,7,FALSE)),"N/A")</f>
        <v>Resinas</v>
      </c>
    </row>
    <row r="2213" spans="1:14" x14ac:dyDescent="0.25">
      <c r="A2213">
        <v>2110020341</v>
      </c>
      <c r="B2213" t="s">
        <v>1117</v>
      </c>
      <c r="C2213">
        <v>2310090126</v>
      </c>
      <c r="D2213" t="s">
        <v>2252</v>
      </c>
      <c r="E2213">
        <v>2410170092</v>
      </c>
      <c r="F2213" t="s">
        <v>3287</v>
      </c>
      <c r="G2213" t="s">
        <v>36</v>
      </c>
      <c r="H2213">
        <v>8000</v>
      </c>
      <c r="I2213">
        <v>3</v>
      </c>
      <c r="J2213">
        <v>8000</v>
      </c>
      <c r="K2213">
        <f>+VLOOKUP(E2213,Costos!$A$1:$I$716100,9,FALSE)</f>
        <v>2.9576000000000002E-2</v>
      </c>
      <c r="L2213" t="str">
        <f t="shared" si="80"/>
        <v>241</v>
      </c>
      <c r="M2213" t="str">
        <f t="shared" si="81"/>
        <v>241017</v>
      </c>
      <c r="N2213" t="str">
        <f>IFERROR(IF(L2213="231","231",VLOOKUP(E2213,Materiales!$A$1:$G$37443,7,FALSE)),"N/A")</f>
        <v>Film</v>
      </c>
    </row>
    <row r="2214" spans="1:14" x14ac:dyDescent="0.25">
      <c r="A2214">
        <v>2110020341</v>
      </c>
      <c r="B2214" t="s">
        <v>1117</v>
      </c>
      <c r="C2214">
        <v>2310370136</v>
      </c>
      <c r="D2214" t="s">
        <v>6105</v>
      </c>
      <c r="E2214">
        <v>2310160560</v>
      </c>
      <c r="F2214" t="s">
        <v>2449</v>
      </c>
      <c r="G2214" t="s">
        <v>36</v>
      </c>
      <c r="H2214">
        <v>8000</v>
      </c>
      <c r="I2214">
        <v>2</v>
      </c>
      <c r="J2214">
        <v>8000</v>
      </c>
      <c r="K2214">
        <f>+VLOOKUP(E2214,Costos!$A$1:$I$716100,9,FALSE)</f>
        <v>2.3435999999999998E-2</v>
      </c>
      <c r="L2214" t="str">
        <f t="shared" si="80"/>
        <v>231</v>
      </c>
      <c r="M2214" t="str">
        <f t="shared" si="81"/>
        <v>231016</v>
      </c>
      <c r="N2214" t="str">
        <f>IFERROR(IF(L2214="231","231",VLOOKUP(E2214,Materiales!$A$1:$G$37443,7,FALSE)),"N/A")</f>
        <v>231</v>
      </c>
    </row>
    <row r="2215" spans="1:14" x14ac:dyDescent="0.25">
      <c r="A2215">
        <v>2110020341</v>
      </c>
      <c r="B2215" t="s">
        <v>1117</v>
      </c>
      <c r="C2215">
        <v>2310160560</v>
      </c>
      <c r="D2215" t="s">
        <v>2449</v>
      </c>
      <c r="E2215">
        <v>2410290215</v>
      </c>
      <c r="F2215" t="s">
        <v>3343</v>
      </c>
      <c r="G2215" t="s">
        <v>89</v>
      </c>
      <c r="H2215">
        <v>10.3233</v>
      </c>
      <c r="I2215">
        <v>3</v>
      </c>
      <c r="J2215">
        <v>8000</v>
      </c>
      <c r="K2215">
        <f>+VLOOKUP(E2215,Costos!$A$1:$I$716100,9,FALSE)</f>
        <v>6.9057969999999997</v>
      </c>
      <c r="L2215" t="str">
        <f t="shared" si="80"/>
        <v>241</v>
      </c>
      <c r="M2215" t="str">
        <f t="shared" si="81"/>
        <v>241029</v>
      </c>
      <c r="N2215" t="str">
        <f>IFERROR(IF(L2215="231","231",VLOOKUP(E2215,Materiales!$A$1:$G$37443,7,FALSE)),"N/A")</f>
        <v>Resinas</v>
      </c>
    </row>
    <row r="2216" spans="1:14" x14ac:dyDescent="0.25">
      <c r="A2216">
        <v>2110020341</v>
      </c>
      <c r="B2216" t="s">
        <v>1117</v>
      </c>
      <c r="C2216">
        <v>2310160560</v>
      </c>
      <c r="D2216" t="s">
        <v>2449</v>
      </c>
      <c r="E2216">
        <v>2430520005</v>
      </c>
      <c r="F2216" t="s">
        <v>3574</v>
      </c>
      <c r="G2216" t="s">
        <v>89</v>
      </c>
      <c r="H2216">
        <v>3.04E-2</v>
      </c>
      <c r="I2216">
        <v>3</v>
      </c>
      <c r="J2216">
        <v>8000</v>
      </c>
      <c r="K2216">
        <f>+VLOOKUP(E2216,Costos!$A$1:$I$716100,9,FALSE)</f>
        <v>11.219386</v>
      </c>
      <c r="L2216" t="str">
        <f t="shared" si="80"/>
        <v>243</v>
      </c>
      <c r="M2216" t="str">
        <f t="shared" si="81"/>
        <v>243052</v>
      </c>
      <c r="N2216" t="str">
        <f>IFERROR(IF(L2216="231","231",VLOOKUP(E2216,Materiales!$A$1:$G$37443,7,FALSE)),"N/A")</f>
        <v>Varios</v>
      </c>
    </row>
    <row r="2217" spans="1:14" x14ac:dyDescent="0.25">
      <c r="A2217">
        <v>2110020341</v>
      </c>
      <c r="B2217" t="s">
        <v>1117</v>
      </c>
      <c r="C2217">
        <v>2310160560</v>
      </c>
      <c r="D2217" t="s">
        <v>2449</v>
      </c>
      <c r="E2217">
        <v>2410210005</v>
      </c>
      <c r="F2217" t="s">
        <v>4791</v>
      </c>
      <c r="G2217" t="s">
        <v>89</v>
      </c>
      <c r="H2217">
        <v>3.2500000000000001E-2</v>
      </c>
      <c r="I2217">
        <v>3</v>
      </c>
      <c r="J2217">
        <v>8000</v>
      </c>
      <c r="K2217">
        <f>+VLOOKUP(E2217,Costos!$A$1:$I$716100,9,FALSE)</f>
        <v>32.642020000000002</v>
      </c>
      <c r="L2217" t="str">
        <f t="shared" si="80"/>
        <v>241</v>
      </c>
      <c r="M2217" t="str">
        <f t="shared" si="81"/>
        <v>241021</v>
      </c>
      <c r="N2217" t="str">
        <f>IFERROR(IF(L2217="231","231",VLOOKUP(E2217,Materiales!$A$1:$G$37443,7,FALSE)),"N/A")</f>
        <v>Varios</v>
      </c>
    </row>
    <row r="2218" spans="1:14" x14ac:dyDescent="0.25">
      <c r="A2218">
        <v>2110020341</v>
      </c>
      <c r="B2218" t="s">
        <v>1117</v>
      </c>
      <c r="C2218">
        <v>2310160560</v>
      </c>
      <c r="D2218" t="s">
        <v>2449</v>
      </c>
      <c r="E2218">
        <v>2430700001</v>
      </c>
      <c r="F2218" t="s">
        <v>3609</v>
      </c>
      <c r="G2218" t="s">
        <v>89</v>
      </c>
      <c r="H2218">
        <v>1.18E-2</v>
      </c>
      <c r="I2218">
        <v>3</v>
      </c>
      <c r="J2218">
        <v>8000</v>
      </c>
      <c r="K2218">
        <f>+VLOOKUP(E2218,Costos!$A$1:$I$716100,9,FALSE)</f>
        <v>21.527200000000001</v>
      </c>
      <c r="L2218" t="str">
        <f t="shared" si="80"/>
        <v>243</v>
      </c>
      <c r="M2218" t="str">
        <f t="shared" si="81"/>
        <v>243070</v>
      </c>
      <c r="N2218" t="str">
        <f>IFERROR(IF(L2218="231","231",VLOOKUP(E2218,Materiales!$A$1:$G$37443,7,FALSE)),"N/A")</f>
        <v>Pigmentos</v>
      </c>
    </row>
    <row r="2219" spans="1:14" x14ac:dyDescent="0.25">
      <c r="A2219">
        <v>2110020341</v>
      </c>
      <c r="B2219" t="s">
        <v>1117</v>
      </c>
      <c r="C2219">
        <v>2310370136</v>
      </c>
      <c r="D2219" t="s">
        <v>6105</v>
      </c>
      <c r="E2219">
        <v>2310160564</v>
      </c>
      <c r="F2219" t="s">
        <v>2453</v>
      </c>
      <c r="G2219" t="s">
        <v>36</v>
      </c>
      <c r="H2219">
        <v>8000</v>
      </c>
      <c r="I2219">
        <v>2</v>
      </c>
      <c r="J2219">
        <v>8000</v>
      </c>
      <c r="K2219">
        <f>+VLOOKUP(E2219,Costos!$A$1:$I$716100,9,FALSE)</f>
        <v>5.0674999999999998E-2</v>
      </c>
      <c r="L2219" t="str">
        <f t="shared" si="80"/>
        <v>231</v>
      </c>
      <c r="M2219" t="str">
        <f t="shared" si="81"/>
        <v>231016</v>
      </c>
      <c r="N2219" t="str">
        <f>IFERROR(IF(L2219="231","231",VLOOKUP(E2219,Materiales!$A$1:$G$37443,7,FALSE)),"N/A")</f>
        <v>231</v>
      </c>
    </row>
    <row r="2220" spans="1:14" x14ac:dyDescent="0.25">
      <c r="A2220">
        <v>2110020341</v>
      </c>
      <c r="B2220" t="s">
        <v>1117</v>
      </c>
      <c r="C2220">
        <v>2310160564</v>
      </c>
      <c r="D2220" t="s">
        <v>2453</v>
      </c>
      <c r="E2220">
        <v>2410290215</v>
      </c>
      <c r="F2220" t="s">
        <v>3343</v>
      </c>
      <c r="G2220" t="s">
        <v>89</v>
      </c>
      <c r="H2220">
        <v>17.0441</v>
      </c>
      <c r="I2220">
        <v>3</v>
      </c>
      <c r="J2220">
        <v>8000</v>
      </c>
      <c r="K2220">
        <f>+VLOOKUP(E2220,Costos!$A$1:$I$716100,9,FALSE)</f>
        <v>6.9057969999999997</v>
      </c>
      <c r="L2220" t="str">
        <f t="shared" si="80"/>
        <v>241</v>
      </c>
      <c r="M2220" t="str">
        <f t="shared" si="81"/>
        <v>241029</v>
      </c>
      <c r="N2220" t="str">
        <f>IFERROR(IF(L2220="231","231",VLOOKUP(E2220,Materiales!$A$1:$G$37443,7,FALSE)),"N/A")</f>
        <v>Resinas</v>
      </c>
    </row>
    <row r="2221" spans="1:14" x14ac:dyDescent="0.25">
      <c r="A2221">
        <v>2110020341</v>
      </c>
      <c r="B2221" t="s">
        <v>1117</v>
      </c>
      <c r="C2221">
        <v>2310160564</v>
      </c>
      <c r="D2221" t="s">
        <v>2453</v>
      </c>
      <c r="E2221">
        <v>2430520005</v>
      </c>
      <c r="F2221" t="s">
        <v>3574</v>
      </c>
      <c r="G2221" t="s">
        <v>89</v>
      </c>
      <c r="H2221">
        <v>5.96E-2</v>
      </c>
      <c r="I2221">
        <v>3</v>
      </c>
      <c r="J2221">
        <v>8000</v>
      </c>
      <c r="K2221">
        <f>+VLOOKUP(E2221,Costos!$A$1:$I$716100,9,FALSE)</f>
        <v>11.219386</v>
      </c>
      <c r="L2221" t="str">
        <f t="shared" si="80"/>
        <v>243</v>
      </c>
      <c r="M2221" t="str">
        <f t="shared" si="81"/>
        <v>243052</v>
      </c>
      <c r="N2221" t="str">
        <f>IFERROR(IF(L2221="231","231",VLOOKUP(E2221,Materiales!$A$1:$G$37443,7,FALSE)),"N/A")</f>
        <v>Varios</v>
      </c>
    </row>
    <row r="2222" spans="1:14" x14ac:dyDescent="0.25">
      <c r="A2222">
        <v>2110020341</v>
      </c>
      <c r="B2222" t="s">
        <v>1117</v>
      </c>
      <c r="C2222">
        <v>2310160564</v>
      </c>
      <c r="D2222" t="s">
        <v>2453</v>
      </c>
      <c r="E2222">
        <v>2410090289</v>
      </c>
      <c r="F2222" t="s">
        <v>3198</v>
      </c>
      <c r="G2222" t="s">
        <v>89</v>
      </c>
      <c r="H2222">
        <v>0.1595</v>
      </c>
      <c r="I2222">
        <v>3</v>
      </c>
      <c r="J2222">
        <v>8000</v>
      </c>
      <c r="K2222">
        <f>+VLOOKUP(E2222,Costos!$A$1:$I$716100,9,FALSE)</f>
        <v>83.375072000000003</v>
      </c>
      <c r="L2222" t="str">
        <f t="shared" si="80"/>
        <v>241</v>
      </c>
      <c r="M2222" t="str">
        <f t="shared" si="81"/>
        <v>241009</v>
      </c>
      <c r="N2222" t="str">
        <f>IFERROR(IF(L2222="231","231",VLOOKUP(E2222,Materiales!$A$1:$G$37443,7,FALSE)),"N/A")</f>
        <v>Pigmento</v>
      </c>
    </row>
    <row r="2223" spans="1:14" x14ac:dyDescent="0.25">
      <c r="A2223">
        <v>2110020341</v>
      </c>
      <c r="B2223" t="s">
        <v>1117</v>
      </c>
      <c r="C2223">
        <v>2310160564</v>
      </c>
      <c r="D2223" t="s">
        <v>2453</v>
      </c>
      <c r="E2223">
        <v>2430700001</v>
      </c>
      <c r="F2223" t="s">
        <v>3609</v>
      </c>
      <c r="G2223" t="s">
        <v>89</v>
      </c>
      <c r="H2223">
        <v>1.9400000000000001E-2</v>
      </c>
      <c r="I2223">
        <v>3</v>
      </c>
      <c r="J2223">
        <v>8000</v>
      </c>
      <c r="K2223">
        <f>+VLOOKUP(E2223,Costos!$A$1:$I$716100,9,FALSE)</f>
        <v>21.527200000000001</v>
      </c>
      <c r="L2223" t="str">
        <f t="shared" si="80"/>
        <v>243</v>
      </c>
      <c r="M2223" t="str">
        <f t="shared" si="81"/>
        <v>243070</v>
      </c>
      <c r="N2223" t="str">
        <f>IFERROR(IF(L2223="231","231",VLOOKUP(E2223,Materiales!$A$1:$G$37443,7,FALSE)),"N/A")</f>
        <v>Pigmentos</v>
      </c>
    </row>
    <row r="2224" spans="1:14" x14ac:dyDescent="0.25">
      <c r="A2224">
        <v>2110020341</v>
      </c>
      <c r="B2224" t="s">
        <v>1117</v>
      </c>
      <c r="C2224">
        <v>2310160564</v>
      </c>
      <c r="D2224" t="s">
        <v>2453</v>
      </c>
      <c r="E2224">
        <v>2410210005</v>
      </c>
      <c r="F2224" t="s">
        <v>4791</v>
      </c>
      <c r="G2224" t="s">
        <v>89</v>
      </c>
      <c r="H2224">
        <v>5.3600000000000002E-2</v>
      </c>
      <c r="I2224">
        <v>3</v>
      </c>
      <c r="J2224">
        <v>8000</v>
      </c>
      <c r="K2224">
        <f>+VLOOKUP(E2224,Costos!$A$1:$I$716100,9,FALSE)</f>
        <v>32.642020000000002</v>
      </c>
      <c r="L2224" t="str">
        <f t="shared" si="80"/>
        <v>241</v>
      </c>
      <c r="M2224" t="str">
        <f t="shared" si="81"/>
        <v>241021</v>
      </c>
      <c r="N2224" t="str">
        <f>IFERROR(IF(L2224="231","231",VLOOKUP(E2224,Materiales!$A$1:$G$37443,7,FALSE)),"N/A")</f>
        <v>Varios</v>
      </c>
    </row>
    <row r="2225" spans="1:14" x14ac:dyDescent="0.25">
      <c r="A2225">
        <v>2110020341</v>
      </c>
      <c r="B2225" t="s">
        <v>1117</v>
      </c>
      <c r="C2225">
        <v>2310370136</v>
      </c>
      <c r="D2225" t="s">
        <v>6105</v>
      </c>
      <c r="E2225">
        <v>2410110104</v>
      </c>
      <c r="F2225" t="s">
        <v>3253</v>
      </c>
      <c r="G2225" t="s">
        <v>89</v>
      </c>
      <c r="H2225">
        <v>30.4</v>
      </c>
      <c r="I2225">
        <v>2</v>
      </c>
      <c r="J2225">
        <v>8000</v>
      </c>
      <c r="K2225">
        <f>+VLOOKUP(E2225,Costos!$A$1:$I$716100,9,FALSE)</f>
        <v>33.171745999999999</v>
      </c>
      <c r="L2225" t="str">
        <f t="shared" si="80"/>
        <v>241</v>
      </c>
      <c r="M2225" t="str">
        <f t="shared" si="81"/>
        <v>241011</v>
      </c>
      <c r="N2225" t="str">
        <f>IFERROR(IF(L2225="231","231",VLOOKUP(E2225,Materiales!$A$1:$G$37443,7,FALSE)),"N/A")</f>
        <v>Tintas</v>
      </c>
    </row>
    <row r="2226" spans="1:14" x14ac:dyDescent="0.25">
      <c r="A2226">
        <v>2110020341</v>
      </c>
      <c r="B2226" t="s">
        <v>1117</v>
      </c>
      <c r="C2226">
        <v>2310370136</v>
      </c>
      <c r="D2226" t="s">
        <v>6105</v>
      </c>
      <c r="E2226">
        <v>2410170037</v>
      </c>
      <c r="F2226" t="s">
        <v>3279</v>
      </c>
      <c r="G2226" t="s">
        <v>36</v>
      </c>
      <c r="H2226">
        <v>8000</v>
      </c>
      <c r="I2226">
        <v>2</v>
      </c>
      <c r="J2226">
        <v>8000</v>
      </c>
      <c r="K2226">
        <f>+VLOOKUP(E2226,Costos!$A$1:$I$716100,9,FALSE)</f>
        <v>4.2382999999999997E-2</v>
      </c>
      <c r="L2226" t="str">
        <f t="shared" si="80"/>
        <v>241</v>
      </c>
      <c r="M2226" t="str">
        <f t="shared" si="81"/>
        <v>241017</v>
      </c>
      <c r="N2226" t="str">
        <f>IFERROR(IF(L2226="231","231",VLOOKUP(E2226,Materiales!$A$1:$G$37443,7,FALSE)),"N/A")</f>
        <v>Filtros</v>
      </c>
    </row>
    <row r="2227" spans="1:14" x14ac:dyDescent="0.25">
      <c r="A2227">
        <v>2110020341</v>
      </c>
      <c r="B2227" t="s">
        <v>1117</v>
      </c>
      <c r="C2227">
        <v>2310370136</v>
      </c>
      <c r="D2227" t="s">
        <v>6105</v>
      </c>
      <c r="E2227">
        <v>2410170050</v>
      </c>
      <c r="F2227" t="s">
        <v>3281</v>
      </c>
      <c r="G2227" t="s">
        <v>36</v>
      </c>
      <c r="H2227">
        <v>8000</v>
      </c>
      <c r="I2227">
        <v>2</v>
      </c>
      <c r="J2227">
        <v>8000</v>
      </c>
      <c r="K2227">
        <f>+VLOOKUP(E2227,Costos!$A$1:$I$716100,9,FALSE)</f>
        <v>6.8033999999999997E-2</v>
      </c>
      <c r="L2227" t="str">
        <f t="shared" si="80"/>
        <v>241</v>
      </c>
      <c r="M2227" t="str">
        <f t="shared" si="81"/>
        <v>241017</v>
      </c>
      <c r="N2227" t="str">
        <f>IFERROR(IF(L2227="231","231",VLOOKUP(E2227,Materiales!$A$1:$G$37443,7,FALSE)),"N/A")</f>
        <v>Puntas</v>
      </c>
    </row>
    <row r="2228" spans="1:14" x14ac:dyDescent="0.25">
      <c r="A2228">
        <v>2110020341</v>
      </c>
      <c r="B2228" t="s">
        <v>1117</v>
      </c>
      <c r="C2228">
        <v>2110020341</v>
      </c>
      <c r="D2228" t="s">
        <v>1117</v>
      </c>
      <c r="E2228">
        <v>2310370137</v>
      </c>
      <c r="F2228" t="s">
        <v>2671</v>
      </c>
      <c r="G2228" t="s">
        <v>36</v>
      </c>
      <c r="H2228">
        <v>8000</v>
      </c>
      <c r="I2228">
        <v>1</v>
      </c>
      <c r="J2228">
        <v>8000</v>
      </c>
      <c r="K2228">
        <f>+VLOOKUP(E2228,Costos!$A$1:$I$716100,9,FALSE)</f>
        <v>0.436811</v>
      </c>
      <c r="L2228" t="str">
        <f t="shared" si="80"/>
        <v>231</v>
      </c>
      <c r="M2228" t="str">
        <f t="shared" si="81"/>
        <v>231037</v>
      </c>
      <c r="N2228" t="str">
        <f>IFERROR(IF(L2228="231","231",VLOOKUP(E2228,Materiales!$A$1:$G$37443,7,FALSE)),"N/A")</f>
        <v>231</v>
      </c>
    </row>
    <row r="2229" spans="1:14" x14ac:dyDescent="0.25">
      <c r="A2229">
        <v>2110020341</v>
      </c>
      <c r="B2229" t="s">
        <v>1117</v>
      </c>
      <c r="C2229">
        <v>2310370137</v>
      </c>
      <c r="D2229" t="s">
        <v>2671</v>
      </c>
      <c r="E2229">
        <v>2310090126</v>
      </c>
      <c r="F2229" t="s">
        <v>2252</v>
      </c>
      <c r="G2229" t="s">
        <v>36</v>
      </c>
      <c r="H2229">
        <v>8000</v>
      </c>
      <c r="I2229">
        <v>2</v>
      </c>
      <c r="J2229">
        <v>8000</v>
      </c>
      <c r="K2229">
        <f>+VLOOKUP(E2229,Costos!$A$1:$I$716100,9,FALSE)</f>
        <v>7.5638999999999998E-2</v>
      </c>
      <c r="L2229" t="str">
        <f t="shared" si="80"/>
        <v>231</v>
      </c>
      <c r="M2229" t="str">
        <f t="shared" si="81"/>
        <v>231009</v>
      </c>
      <c r="N2229" t="str">
        <f>IFERROR(IF(L2229="231","231",VLOOKUP(E2229,Materiales!$A$1:$G$37443,7,FALSE)),"N/A")</f>
        <v>231</v>
      </c>
    </row>
    <row r="2230" spans="1:14" x14ac:dyDescent="0.25">
      <c r="A2230">
        <v>2110020341</v>
      </c>
      <c r="B2230" t="s">
        <v>1117</v>
      </c>
      <c r="C2230">
        <v>2310090126</v>
      </c>
      <c r="D2230" t="s">
        <v>2252</v>
      </c>
      <c r="E2230">
        <v>2310090524</v>
      </c>
      <c r="F2230" t="s">
        <v>2306</v>
      </c>
      <c r="G2230" t="s">
        <v>36</v>
      </c>
      <c r="H2230">
        <v>8000</v>
      </c>
      <c r="I2230">
        <v>3</v>
      </c>
      <c r="J2230">
        <v>8000</v>
      </c>
      <c r="K2230">
        <f>+VLOOKUP(E2230,Costos!$A$1:$I$716100,9,FALSE)</f>
        <v>4.8142999999999998E-2</v>
      </c>
      <c r="L2230" t="str">
        <f t="shared" si="80"/>
        <v>231</v>
      </c>
      <c r="M2230" t="str">
        <f t="shared" si="81"/>
        <v>231009</v>
      </c>
      <c r="N2230" t="str">
        <f>IFERROR(IF(L2230="231","231",VLOOKUP(E2230,Materiales!$A$1:$G$37443,7,FALSE)),"N/A")</f>
        <v>231</v>
      </c>
    </row>
    <row r="2231" spans="1:14" x14ac:dyDescent="0.25">
      <c r="A2231">
        <v>2110020341</v>
      </c>
      <c r="B2231" t="s">
        <v>1117</v>
      </c>
      <c r="C2231">
        <v>2310090524</v>
      </c>
      <c r="D2231" t="s">
        <v>2306</v>
      </c>
      <c r="E2231">
        <v>2410090171</v>
      </c>
      <c r="F2231" t="s">
        <v>3178</v>
      </c>
      <c r="G2231" t="s">
        <v>89</v>
      </c>
      <c r="H2231">
        <v>0.64</v>
      </c>
      <c r="I2231">
        <v>4</v>
      </c>
      <c r="J2231">
        <v>8000</v>
      </c>
      <c r="K2231">
        <f>+VLOOKUP(E2231,Costos!$A$1:$I$716100,9,FALSE)</f>
        <v>12.295067</v>
      </c>
      <c r="L2231" t="str">
        <f t="shared" si="80"/>
        <v>241</v>
      </c>
      <c r="M2231" t="str">
        <f t="shared" si="81"/>
        <v>241009</v>
      </c>
      <c r="N2231" t="str">
        <f>IFERROR(IF(L2231="231","231",VLOOKUP(E2231,Materiales!$A$1:$G$37443,7,FALSE)),"N/A")</f>
        <v>Masterbach</v>
      </c>
    </row>
    <row r="2232" spans="1:14" x14ac:dyDescent="0.25">
      <c r="A2232">
        <v>2110020341</v>
      </c>
      <c r="B2232" t="s">
        <v>1117</v>
      </c>
      <c r="C2232">
        <v>2310090524</v>
      </c>
      <c r="D2232" t="s">
        <v>2306</v>
      </c>
      <c r="E2232">
        <v>2410290142</v>
      </c>
      <c r="F2232" t="s">
        <v>3337</v>
      </c>
      <c r="G2232" t="s">
        <v>89</v>
      </c>
      <c r="H2232">
        <v>40</v>
      </c>
      <c r="I2232">
        <v>4</v>
      </c>
      <c r="J2232">
        <v>8000</v>
      </c>
      <c r="K2232">
        <f>+VLOOKUP(E2232,Costos!$A$1:$I$716100,9,FALSE)</f>
        <v>6.1459729999999997</v>
      </c>
      <c r="L2232" t="str">
        <f t="shared" si="80"/>
        <v>241</v>
      </c>
      <c r="M2232" t="str">
        <f t="shared" si="81"/>
        <v>241029</v>
      </c>
      <c r="N2232" t="str">
        <f>IFERROR(IF(L2232="231","231",VLOOKUP(E2232,Materiales!$A$1:$G$37443,7,FALSE)),"N/A")</f>
        <v>Resinas</v>
      </c>
    </row>
    <row r="2233" spans="1:14" x14ac:dyDescent="0.25">
      <c r="A2233">
        <v>2110020341</v>
      </c>
      <c r="B2233" t="s">
        <v>1117</v>
      </c>
      <c r="C2233">
        <v>2310090126</v>
      </c>
      <c r="D2233" t="s">
        <v>2252</v>
      </c>
      <c r="E2233">
        <v>2410170092</v>
      </c>
      <c r="F2233" t="s">
        <v>3287</v>
      </c>
      <c r="G2233" t="s">
        <v>36</v>
      </c>
      <c r="H2233">
        <v>8000</v>
      </c>
      <c r="I2233">
        <v>3</v>
      </c>
      <c r="J2233">
        <v>8000</v>
      </c>
      <c r="K2233">
        <f>+VLOOKUP(E2233,Costos!$A$1:$I$716100,9,FALSE)</f>
        <v>2.9576000000000002E-2</v>
      </c>
      <c r="L2233" t="str">
        <f t="shared" si="80"/>
        <v>241</v>
      </c>
      <c r="M2233" t="str">
        <f t="shared" si="81"/>
        <v>241017</v>
      </c>
      <c r="N2233" t="str">
        <f>IFERROR(IF(L2233="231","231",VLOOKUP(E2233,Materiales!$A$1:$G$37443,7,FALSE)),"N/A")</f>
        <v>Film</v>
      </c>
    </row>
    <row r="2234" spans="1:14" x14ac:dyDescent="0.25">
      <c r="A2234">
        <v>2110020341</v>
      </c>
      <c r="B2234" t="s">
        <v>1117</v>
      </c>
      <c r="C2234">
        <v>2310370137</v>
      </c>
      <c r="D2234" t="s">
        <v>2671</v>
      </c>
      <c r="E2234">
        <v>2310160561</v>
      </c>
      <c r="F2234" t="s">
        <v>2450</v>
      </c>
      <c r="G2234" t="s">
        <v>36</v>
      </c>
      <c r="H2234">
        <v>8000</v>
      </c>
      <c r="I2234">
        <v>2</v>
      </c>
      <c r="J2234">
        <v>8000</v>
      </c>
      <c r="K2234">
        <f>+VLOOKUP(E2234,Costos!$A$1:$I$716100,9,FALSE)</f>
        <v>2.1940999999999999E-2</v>
      </c>
      <c r="L2234" t="str">
        <f t="shared" si="80"/>
        <v>231</v>
      </c>
      <c r="M2234" t="str">
        <f t="shared" si="81"/>
        <v>231016</v>
      </c>
      <c r="N2234" t="str">
        <f>IFERROR(IF(L2234="231","231",VLOOKUP(E2234,Materiales!$A$1:$G$37443,7,FALSE)),"N/A")</f>
        <v>231</v>
      </c>
    </row>
    <row r="2235" spans="1:14" x14ac:dyDescent="0.25">
      <c r="A2235">
        <v>2110020341</v>
      </c>
      <c r="B2235" t="s">
        <v>1117</v>
      </c>
      <c r="C2235">
        <v>2310160561</v>
      </c>
      <c r="D2235" t="s">
        <v>2450</v>
      </c>
      <c r="E2235">
        <v>2410290626</v>
      </c>
      <c r="F2235" t="s">
        <v>92</v>
      </c>
      <c r="G2235" t="s">
        <v>89</v>
      </c>
      <c r="H2235">
        <v>10.2309</v>
      </c>
      <c r="I2235">
        <v>3</v>
      </c>
      <c r="J2235">
        <v>8000</v>
      </c>
      <c r="K2235">
        <f>+VLOOKUP(E2235,Costos!$A$1:$I$716100,9,FALSE)</f>
        <v>6.3063640000000003</v>
      </c>
      <c r="L2235" t="str">
        <f t="shared" si="80"/>
        <v>241</v>
      </c>
      <c r="M2235" t="str">
        <f t="shared" si="81"/>
        <v>241029</v>
      </c>
      <c r="N2235" t="str">
        <f>IFERROR(IF(L2235="231","231",VLOOKUP(E2235,Materiales!$A$1:$G$37443,7,FALSE)),"N/A")</f>
        <v>Resinas</v>
      </c>
    </row>
    <row r="2236" spans="1:14" x14ac:dyDescent="0.25">
      <c r="A2236">
        <v>2110020341</v>
      </c>
      <c r="B2236" t="s">
        <v>1117</v>
      </c>
      <c r="C2236">
        <v>2310160561</v>
      </c>
      <c r="D2236" t="s">
        <v>2450</v>
      </c>
      <c r="E2236">
        <v>2430520005</v>
      </c>
      <c r="F2236" t="s">
        <v>3574</v>
      </c>
      <c r="G2236" t="s">
        <v>89</v>
      </c>
      <c r="H2236">
        <v>4.07E-2</v>
      </c>
      <c r="I2236">
        <v>3</v>
      </c>
      <c r="J2236">
        <v>8000</v>
      </c>
      <c r="K2236">
        <f>+VLOOKUP(E2236,Costos!$A$1:$I$716100,9,FALSE)</f>
        <v>11.219386</v>
      </c>
      <c r="L2236" t="str">
        <f t="shared" si="80"/>
        <v>243</v>
      </c>
      <c r="M2236" t="str">
        <f t="shared" si="81"/>
        <v>243052</v>
      </c>
      <c r="N2236" t="str">
        <f>IFERROR(IF(L2236="231","231",VLOOKUP(E2236,Materiales!$A$1:$G$37443,7,FALSE)),"N/A")</f>
        <v>Varios</v>
      </c>
    </row>
    <row r="2237" spans="1:14" x14ac:dyDescent="0.25">
      <c r="A2237">
        <v>2110020341</v>
      </c>
      <c r="B2237" t="s">
        <v>1117</v>
      </c>
      <c r="C2237">
        <v>2310160561</v>
      </c>
      <c r="D2237" t="s">
        <v>2450</v>
      </c>
      <c r="E2237">
        <v>2410210005</v>
      </c>
      <c r="F2237" t="s">
        <v>4791</v>
      </c>
      <c r="G2237" t="s">
        <v>89</v>
      </c>
      <c r="H2237">
        <v>2.0299999999999999E-2</v>
      </c>
      <c r="I2237">
        <v>3</v>
      </c>
      <c r="J2237">
        <v>8000</v>
      </c>
      <c r="K2237">
        <f>+VLOOKUP(E2237,Costos!$A$1:$I$716100,9,FALSE)</f>
        <v>32.642020000000002</v>
      </c>
      <c r="L2237" t="str">
        <f t="shared" si="80"/>
        <v>241</v>
      </c>
      <c r="M2237" t="str">
        <f t="shared" si="81"/>
        <v>241021</v>
      </c>
      <c r="N2237" t="str">
        <f>IFERROR(IF(L2237="231","231",VLOOKUP(E2237,Materiales!$A$1:$G$37443,7,FALSE)),"N/A")</f>
        <v>Varios</v>
      </c>
    </row>
    <row r="2238" spans="1:14" x14ac:dyDescent="0.25">
      <c r="A2238">
        <v>2110020341</v>
      </c>
      <c r="B2238" t="s">
        <v>1117</v>
      </c>
      <c r="C2238">
        <v>2310160561</v>
      </c>
      <c r="D2238" t="s">
        <v>2450</v>
      </c>
      <c r="E2238">
        <v>2410090127</v>
      </c>
      <c r="F2238" t="s">
        <v>3173</v>
      </c>
      <c r="G2238" t="s">
        <v>89</v>
      </c>
      <c r="H2238">
        <v>1.03E-2</v>
      </c>
      <c r="I2238">
        <v>3</v>
      </c>
      <c r="J2238">
        <v>8000</v>
      </c>
      <c r="K2238">
        <f>+VLOOKUP(E2238,Costos!$A$1:$I$716100,9,FALSE)</f>
        <v>42.722158999999998</v>
      </c>
      <c r="L2238" t="str">
        <f t="shared" si="80"/>
        <v>241</v>
      </c>
      <c r="M2238" t="str">
        <f t="shared" si="81"/>
        <v>241009</v>
      </c>
      <c r="N2238" t="str">
        <f>IFERROR(IF(L2238="231","231",VLOOKUP(E2238,Materiales!$A$1:$G$37443,7,FALSE)),"N/A")</f>
        <v>Pigmentos</v>
      </c>
    </row>
    <row r="2239" spans="1:14" x14ac:dyDescent="0.25">
      <c r="A2239">
        <v>2110020341</v>
      </c>
      <c r="B2239" t="s">
        <v>1117</v>
      </c>
      <c r="C2239">
        <v>2310160561</v>
      </c>
      <c r="D2239" t="s">
        <v>2450</v>
      </c>
      <c r="E2239">
        <v>2410090173</v>
      </c>
      <c r="F2239" t="s">
        <v>3179</v>
      </c>
      <c r="G2239" t="s">
        <v>89</v>
      </c>
      <c r="H2239">
        <v>1.12E-2</v>
      </c>
      <c r="I2239">
        <v>3</v>
      </c>
      <c r="J2239">
        <v>8000</v>
      </c>
      <c r="K2239">
        <f>+VLOOKUP(E2239,Costos!$A$1:$I$716100,9,FALSE)</f>
        <v>72.419653999999994</v>
      </c>
      <c r="L2239" t="str">
        <f t="shared" si="80"/>
        <v>241</v>
      </c>
      <c r="M2239" t="str">
        <f t="shared" si="81"/>
        <v>241009</v>
      </c>
      <c r="N2239" t="str">
        <f>IFERROR(IF(L2239="231","231",VLOOKUP(E2239,Materiales!$A$1:$G$37443,7,FALSE)),"N/A")</f>
        <v>Pigmentos</v>
      </c>
    </row>
    <row r="2240" spans="1:14" x14ac:dyDescent="0.25">
      <c r="A2240">
        <v>2110020341</v>
      </c>
      <c r="B2240" t="s">
        <v>1117</v>
      </c>
      <c r="C2240">
        <v>2310370137</v>
      </c>
      <c r="D2240" t="s">
        <v>2671</v>
      </c>
      <c r="E2240">
        <v>2310160565</v>
      </c>
      <c r="F2240" t="s">
        <v>2454</v>
      </c>
      <c r="G2240" t="s">
        <v>36</v>
      </c>
      <c r="H2240">
        <v>8000</v>
      </c>
      <c r="I2240">
        <v>2</v>
      </c>
      <c r="J2240">
        <v>8000</v>
      </c>
      <c r="K2240">
        <f>+VLOOKUP(E2240,Costos!$A$1:$I$716100,9,FALSE)</f>
        <v>4.0191999999999999E-2</v>
      </c>
      <c r="L2240" t="str">
        <f t="shared" si="80"/>
        <v>231</v>
      </c>
      <c r="M2240" t="str">
        <f t="shared" si="81"/>
        <v>231016</v>
      </c>
      <c r="N2240" t="str">
        <f>IFERROR(IF(L2240="231","231",VLOOKUP(E2240,Materiales!$A$1:$G$37443,7,FALSE)),"N/A")</f>
        <v>231</v>
      </c>
    </row>
    <row r="2241" spans="1:14" x14ac:dyDescent="0.25">
      <c r="A2241">
        <v>2110020341</v>
      </c>
      <c r="B2241" t="s">
        <v>1117</v>
      </c>
      <c r="C2241">
        <v>2310160565</v>
      </c>
      <c r="D2241" t="s">
        <v>2454</v>
      </c>
      <c r="E2241">
        <v>2410290626</v>
      </c>
      <c r="F2241" t="s">
        <v>92</v>
      </c>
      <c r="G2241" t="s">
        <v>89</v>
      </c>
      <c r="H2241">
        <v>16.951000000000001</v>
      </c>
      <c r="I2241">
        <v>3</v>
      </c>
      <c r="J2241">
        <v>8000</v>
      </c>
      <c r="K2241">
        <f>+VLOOKUP(E2241,Costos!$A$1:$I$716100,9,FALSE)</f>
        <v>6.3063640000000003</v>
      </c>
      <c r="L2241" t="str">
        <f t="shared" si="80"/>
        <v>241</v>
      </c>
      <c r="M2241" t="str">
        <f t="shared" si="81"/>
        <v>241029</v>
      </c>
      <c r="N2241" t="str">
        <f>IFERROR(IF(L2241="231","231",VLOOKUP(E2241,Materiales!$A$1:$G$37443,7,FALSE)),"N/A")</f>
        <v>Resinas</v>
      </c>
    </row>
    <row r="2242" spans="1:14" x14ac:dyDescent="0.25">
      <c r="A2242">
        <v>2110020341</v>
      </c>
      <c r="B2242" t="s">
        <v>1117</v>
      </c>
      <c r="C2242">
        <v>2310160565</v>
      </c>
      <c r="D2242" t="s">
        <v>2454</v>
      </c>
      <c r="E2242">
        <v>2410090173</v>
      </c>
      <c r="F2242" t="s">
        <v>3179</v>
      </c>
      <c r="G2242" t="s">
        <v>89</v>
      </c>
      <c r="H2242">
        <v>8.1900000000000001E-2</v>
      </c>
      <c r="I2242">
        <v>3</v>
      </c>
      <c r="J2242">
        <v>8000</v>
      </c>
      <c r="K2242">
        <f>+VLOOKUP(E2242,Costos!$A$1:$I$716100,9,FALSE)</f>
        <v>72.419653999999994</v>
      </c>
      <c r="L2242" t="str">
        <f t="shared" si="80"/>
        <v>241</v>
      </c>
      <c r="M2242" t="str">
        <f t="shared" si="81"/>
        <v>241009</v>
      </c>
      <c r="N2242" t="str">
        <f>IFERROR(IF(L2242="231","231",VLOOKUP(E2242,Materiales!$A$1:$G$37443,7,FALSE)),"N/A")</f>
        <v>Pigmentos</v>
      </c>
    </row>
    <row r="2243" spans="1:14" x14ac:dyDescent="0.25">
      <c r="A2243">
        <v>2110020341</v>
      </c>
      <c r="B2243" t="s">
        <v>1117</v>
      </c>
      <c r="C2243">
        <v>2310160565</v>
      </c>
      <c r="D2243" t="s">
        <v>2454</v>
      </c>
      <c r="E2243">
        <v>2410090127</v>
      </c>
      <c r="F2243" t="s">
        <v>3173</v>
      </c>
      <c r="G2243" t="s">
        <v>89</v>
      </c>
      <c r="H2243">
        <v>1.67E-2</v>
      </c>
      <c r="I2243">
        <v>3</v>
      </c>
      <c r="J2243">
        <v>8000</v>
      </c>
      <c r="K2243">
        <f>+VLOOKUP(E2243,Costos!$A$1:$I$716100,9,FALSE)</f>
        <v>42.722158999999998</v>
      </c>
      <c r="L2243" t="str">
        <f t="shared" si="80"/>
        <v>241</v>
      </c>
      <c r="M2243" t="str">
        <f t="shared" si="81"/>
        <v>241009</v>
      </c>
      <c r="N2243" t="str">
        <f>IFERROR(IF(L2243="231","231",VLOOKUP(E2243,Materiales!$A$1:$G$37443,7,FALSE)),"N/A")</f>
        <v>Pigmentos</v>
      </c>
    </row>
    <row r="2244" spans="1:14" x14ac:dyDescent="0.25">
      <c r="A2244">
        <v>2110020341</v>
      </c>
      <c r="B2244" t="s">
        <v>1117</v>
      </c>
      <c r="C2244">
        <v>2310160565</v>
      </c>
      <c r="D2244" t="s">
        <v>2454</v>
      </c>
      <c r="E2244">
        <v>2430520005</v>
      </c>
      <c r="F2244" t="s">
        <v>3574</v>
      </c>
      <c r="G2244" t="s">
        <v>89</v>
      </c>
      <c r="H2244">
        <v>6.7000000000000004E-2</v>
      </c>
      <c r="I2244">
        <v>3</v>
      </c>
      <c r="J2244">
        <v>8000</v>
      </c>
      <c r="K2244">
        <f>+VLOOKUP(E2244,Costos!$A$1:$I$716100,9,FALSE)</f>
        <v>11.219386</v>
      </c>
      <c r="L2244" t="str">
        <f t="shared" si="80"/>
        <v>243</v>
      </c>
      <c r="M2244" t="str">
        <f t="shared" si="81"/>
        <v>243052</v>
      </c>
      <c r="N2244" t="str">
        <f>IFERROR(IF(L2244="231","231",VLOOKUP(E2244,Materiales!$A$1:$G$37443,7,FALSE)),"N/A")</f>
        <v>Varios</v>
      </c>
    </row>
    <row r="2245" spans="1:14" x14ac:dyDescent="0.25">
      <c r="A2245">
        <v>2110020341</v>
      </c>
      <c r="B2245" t="s">
        <v>1117</v>
      </c>
      <c r="C2245">
        <v>2310160565</v>
      </c>
      <c r="D2245" t="s">
        <v>2454</v>
      </c>
      <c r="E2245">
        <v>2410210005</v>
      </c>
      <c r="F2245" t="s">
        <v>4791</v>
      </c>
      <c r="G2245" t="s">
        <v>89</v>
      </c>
      <c r="H2245">
        <v>3.3399999999999999E-2</v>
      </c>
      <c r="I2245">
        <v>3</v>
      </c>
      <c r="J2245">
        <v>8000</v>
      </c>
      <c r="K2245">
        <f>+VLOOKUP(E2245,Costos!$A$1:$I$716100,9,FALSE)</f>
        <v>32.642020000000002</v>
      </c>
      <c r="L2245" t="str">
        <f t="shared" si="80"/>
        <v>241</v>
      </c>
      <c r="M2245" t="str">
        <f t="shared" si="81"/>
        <v>241021</v>
      </c>
      <c r="N2245" t="str">
        <f>IFERROR(IF(L2245="231","231",VLOOKUP(E2245,Materiales!$A$1:$G$37443,7,FALSE)),"N/A")</f>
        <v>Varios</v>
      </c>
    </row>
    <row r="2246" spans="1:14" x14ac:dyDescent="0.25">
      <c r="A2246">
        <v>2110020341</v>
      </c>
      <c r="B2246" t="s">
        <v>1117</v>
      </c>
      <c r="C2246">
        <v>2310370137</v>
      </c>
      <c r="D2246" t="s">
        <v>2671</v>
      </c>
      <c r="E2246">
        <v>2410170037</v>
      </c>
      <c r="F2246" t="s">
        <v>3279</v>
      </c>
      <c r="G2246" t="s">
        <v>36</v>
      </c>
      <c r="H2246">
        <v>8000</v>
      </c>
      <c r="I2246">
        <v>2</v>
      </c>
      <c r="J2246">
        <v>8000</v>
      </c>
      <c r="K2246">
        <f>+VLOOKUP(E2246,Costos!$A$1:$I$716100,9,FALSE)</f>
        <v>4.2382999999999997E-2</v>
      </c>
      <c r="L2246" t="str">
        <f t="shared" si="80"/>
        <v>241</v>
      </c>
      <c r="M2246" t="str">
        <f t="shared" si="81"/>
        <v>241017</v>
      </c>
      <c r="N2246" t="str">
        <f>IFERROR(IF(L2246="231","231",VLOOKUP(E2246,Materiales!$A$1:$G$37443,7,FALSE)),"N/A")</f>
        <v>Filtros</v>
      </c>
    </row>
    <row r="2247" spans="1:14" x14ac:dyDescent="0.25">
      <c r="A2247">
        <v>2110020341</v>
      </c>
      <c r="B2247" t="s">
        <v>1117</v>
      </c>
      <c r="C2247">
        <v>2310370137</v>
      </c>
      <c r="D2247" t="s">
        <v>2671</v>
      </c>
      <c r="E2247">
        <v>2410170050</v>
      </c>
      <c r="F2247" t="s">
        <v>3281</v>
      </c>
      <c r="G2247" t="s">
        <v>36</v>
      </c>
      <c r="H2247">
        <v>8000</v>
      </c>
      <c r="I2247">
        <v>2</v>
      </c>
      <c r="J2247">
        <v>8000</v>
      </c>
      <c r="K2247">
        <f>+VLOOKUP(E2247,Costos!$A$1:$I$716100,9,FALSE)</f>
        <v>6.8033999999999997E-2</v>
      </c>
      <c r="L2247" t="str">
        <f t="shared" si="80"/>
        <v>241</v>
      </c>
      <c r="M2247" t="str">
        <f t="shared" si="81"/>
        <v>241017</v>
      </c>
      <c r="N2247" t="str">
        <f>IFERROR(IF(L2247="231","231",VLOOKUP(E2247,Materiales!$A$1:$G$37443,7,FALSE)),"N/A")</f>
        <v>Puntas</v>
      </c>
    </row>
    <row r="2248" spans="1:14" x14ac:dyDescent="0.25">
      <c r="A2248">
        <v>2110020341</v>
      </c>
      <c r="B2248" t="s">
        <v>1117</v>
      </c>
      <c r="C2248">
        <v>2310370137</v>
      </c>
      <c r="D2248" t="s">
        <v>2671</v>
      </c>
      <c r="E2248">
        <v>2410110106</v>
      </c>
      <c r="F2248" t="s">
        <v>3255</v>
      </c>
      <c r="G2248" t="s">
        <v>89</v>
      </c>
      <c r="H2248">
        <v>30.4</v>
      </c>
      <c r="I2248">
        <v>2</v>
      </c>
      <c r="J2248">
        <v>8000</v>
      </c>
      <c r="K2248">
        <f>+VLOOKUP(E2248,Costos!$A$1:$I$716100,9,FALSE)</f>
        <v>34.117260999999999</v>
      </c>
      <c r="L2248" t="str">
        <f t="shared" si="80"/>
        <v>241</v>
      </c>
      <c r="M2248" t="str">
        <f t="shared" si="81"/>
        <v>241011</v>
      </c>
      <c r="N2248" t="str">
        <f>IFERROR(IF(L2248="231","231",VLOOKUP(E2248,Materiales!$A$1:$G$37443,7,FALSE)),"N/A")</f>
        <v>Tintas</v>
      </c>
    </row>
    <row r="2249" spans="1:14" x14ac:dyDescent="0.25">
      <c r="A2249">
        <v>2110020341</v>
      </c>
      <c r="B2249" t="s">
        <v>1117</v>
      </c>
      <c r="C2249">
        <v>2110020341</v>
      </c>
      <c r="D2249" t="s">
        <v>1117</v>
      </c>
      <c r="E2249">
        <v>2310370139</v>
      </c>
      <c r="F2249" t="s">
        <v>2673</v>
      </c>
      <c r="G2249" t="s">
        <v>36</v>
      </c>
      <c r="H2249">
        <v>8000</v>
      </c>
      <c r="I2249">
        <v>1</v>
      </c>
      <c r="J2249">
        <v>8000</v>
      </c>
      <c r="K2249">
        <f>+VLOOKUP(E2249,Costos!$A$1:$I$716100,9,FALSE)</f>
        <v>0.47548800000000002</v>
      </c>
      <c r="L2249" t="str">
        <f t="shared" si="80"/>
        <v>231</v>
      </c>
      <c r="M2249" t="str">
        <f t="shared" si="81"/>
        <v>231037</v>
      </c>
      <c r="N2249" t="str">
        <f>IFERROR(IF(L2249="231","231",VLOOKUP(E2249,Materiales!$A$1:$G$37443,7,FALSE)),"N/A")</f>
        <v>231</v>
      </c>
    </row>
    <row r="2250" spans="1:14" x14ac:dyDescent="0.25">
      <c r="A2250">
        <v>2110020341</v>
      </c>
      <c r="B2250" t="s">
        <v>1117</v>
      </c>
      <c r="C2250">
        <v>2310370139</v>
      </c>
      <c r="D2250" t="s">
        <v>2673</v>
      </c>
      <c r="E2250">
        <v>2310090126</v>
      </c>
      <c r="F2250" t="s">
        <v>2252</v>
      </c>
      <c r="G2250" t="s">
        <v>36</v>
      </c>
      <c r="H2250">
        <v>8000</v>
      </c>
      <c r="I2250">
        <v>2</v>
      </c>
      <c r="J2250">
        <v>8000</v>
      </c>
      <c r="K2250">
        <f>+VLOOKUP(E2250,Costos!$A$1:$I$716100,9,FALSE)</f>
        <v>7.5638999999999998E-2</v>
      </c>
      <c r="L2250" t="str">
        <f t="shared" si="80"/>
        <v>231</v>
      </c>
      <c r="M2250" t="str">
        <f t="shared" si="81"/>
        <v>231009</v>
      </c>
      <c r="N2250" t="str">
        <f>IFERROR(IF(L2250="231","231",VLOOKUP(E2250,Materiales!$A$1:$G$37443,7,FALSE)),"N/A")</f>
        <v>231</v>
      </c>
    </row>
    <row r="2251" spans="1:14" x14ac:dyDescent="0.25">
      <c r="A2251">
        <v>2110020341</v>
      </c>
      <c r="B2251" t="s">
        <v>1117</v>
      </c>
      <c r="C2251">
        <v>2310090126</v>
      </c>
      <c r="D2251" t="s">
        <v>2252</v>
      </c>
      <c r="E2251">
        <v>2310090524</v>
      </c>
      <c r="F2251" t="s">
        <v>2306</v>
      </c>
      <c r="G2251" t="s">
        <v>36</v>
      </c>
      <c r="H2251">
        <v>8000</v>
      </c>
      <c r="I2251">
        <v>3</v>
      </c>
      <c r="J2251">
        <v>8000</v>
      </c>
      <c r="K2251">
        <f>+VLOOKUP(E2251,Costos!$A$1:$I$716100,9,FALSE)</f>
        <v>4.8142999999999998E-2</v>
      </c>
      <c r="L2251" t="str">
        <f t="shared" si="80"/>
        <v>231</v>
      </c>
      <c r="M2251" t="str">
        <f t="shared" si="81"/>
        <v>231009</v>
      </c>
      <c r="N2251" t="str">
        <f>IFERROR(IF(L2251="231","231",VLOOKUP(E2251,Materiales!$A$1:$G$37443,7,FALSE)),"N/A")</f>
        <v>231</v>
      </c>
    </row>
    <row r="2252" spans="1:14" x14ac:dyDescent="0.25">
      <c r="A2252">
        <v>2110020341</v>
      </c>
      <c r="B2252" t="s">
        <v>1117</v>
      </c>
      <c r="C2252">
        <v>2310090524</v>
      </c>
      <c r="D2252" t="s">
        <v>2306</v>
      </c>
      <c r="E2252">
        <v>2410090171</v>
      </c>
      <c r="F2252" t="s">
        <v>3178</v>
      </c>
      <c r="G2252" t="s">
        <v>89</v>
      </c>
      <c r="H2252">
        <v>0.64</v>
      </c>
      <c r="I2252">
        <v>4</v>
      </c>
      <c r="J2252">
        <v>8000</v>
      </c>
      <c r="K2252">
        <f>+VLOOKUP(E2252,Costos!$A$1:$I$716100,9,FALSE)</f>
        <v>12.295067</v>
      </c>
      <c r="L2252" t="str">
        <f t="shared" si="80"/>
        <v>241</v>
      </c>
      <c r="M2252" t="str">
        <f t="shared" si="81"/>
        <v>241009</v>
      </c>
      <c r="N2252" t="str">
        <f>IFERROR(IF(L2252="231","231",VLOOKUP(E2252,Materiales!$A$1:$G$37443,7,FALSE)),"N/A")</f>
        <v>Masterbach</v>
      </c>
    </row>
    <row r="2253" spans="1:14" x14ac:dyDescent="0.25">
      <c r="A2253">
        <v>2110020341</v>
      </c>
      <c r="B2253" t="s">
        <v>1117</v>
      </c>
      <c r="C2253">
        <v>2310090524</v>
      </c>
      <c r="D2253" t="s">
        <v>2306</v>
      </c>
      <c r="E2253">
        <v>2410290142</v>
      </c>
      <c r="F2253" t="s">
        <v>3337</v>
      </c>
      <c r="G2253" t="s">
        <v>89</v>
      </c>
      <c r="H2253">
        <v>40</v>
      </c>
      <c r="I2253">
        <v>4</v>
      </c>
      <c r="J2253">
        <v>8000</v>
      </c>
      <c r="K2253">
        <f>+VLOOKUP(E2253,Costos!$A$1:$I$716100,9,FALSE)</f>
        <v>6.1459729999999997</v>
      </c>
      <c r="L2253" t="str">
        <f t="shared" si="80"/>
        <v>241</v>
      </c>
      <c r="M2253" t="str">
        <f t="shared" si="81"/>
        <v>241029</v>
      </c>
      <c r="N2253" t="str">
        <f>IFERROR(IF(L2253="231","231",VLOOKUP(E2253,Materiales!$A$1:$G$37443,7,FALSE)),"N/A")</f>
        <v>Resinas</v>
      </c>
    </row>
    <row r="2254" spans="1:14" x14ac:dyDescent="0.25">
      <c r="A2254">
        <v>2110020341</v>
      </c>
      <c r="B2254" t="s">
        <v>1117</v>
      </c>
      <c r="C2254">
        <v>2310090126</v>
      </c>
      <c r="D2254" t="s">
        <v>2252</v>
      </c>
      <c r="E2254">
        <v>2410170092</v>
      </c>
      <c r="F2254" t="s">
        <v>3287</v>
      </c>
      <c r="G2254" t="s">
        <v>36</v>
      </c>
      <c r="H2254">
        <v>8000</v>
      </c>
      <c r="I2254">
        <v>3</v>
      </c>
      <c r="J2254">
        <v>8000</v>
      </c>
      <c r="K2254">
        <f>+VLOOKUP(E2254,Costos!$A$1:$I$716100,9,FALSE)</f>
        <v>2.9576000000000002E-2</v>
      </c>
      <c r="L2254" t="str">
        <f t="shared" si="80"/>
        <v>241</v>
      </c>
      <c r="M2254" t="str">
        <f t="shared" si="81"/>
        <v>241017</v>
      </c>
      <c r="N2254" t="str">
        <f>IFERROR(IF(L2254="231","231",VLOOKUP(E2254,Materiales!$A$1:$G$37443,7,FALSE)),"N/A")</f>
        <v>Film</v>
      </c>
    </row>
    <row r="2255" spans="1:14" x14ac:dyDescent="0.25">
      <c r="A2255">
        <v>2110020341</v>
      </c>
      <c r="B2255" t="s">
        <v>1117</v>
      </c>
      <c r="C2255">
        <v>2310370139</v>
      </c>
      <c r="D2255" t="s">
        <v>2673</v>
      </c>
      <c r="E2255">
        <v>2310160563</v>
      </c>
      <c r="F2255" t="s">
        <v>2452</v>
      </c>
      <c r="G2255" t="s">
        <v>36</v>
      </c>
      <c r="H2255">
        <v>8000</v>
      </c>
      <c r="I2255">
        <v>2</v>
      </c>
      <c r="J2255">
        <v>8000</v>
      </c>
      <c r="K2255">
        <f>+VLOOKUP(E2255,Costos!$A$1:$I$716100,9,FALSE)</f>
        <v>3.4340000000000002E-2</v>
      </c>
      <c r="L2255" t="str">
        <f t="shared" si="80"/>
        <v>231</v>
      </c>
      <c r="M2255" t="str">
        <f t="shared" si="81"/>
        <v>231016</v>
      </c>
      <c r="N2255" t="str">
        <f>IFERROR(IF(L2255="231","231",VLOOKUP(E2255,Materiales!$A$1:$G$37443,7,FALSE)),"N/A")</f>
        <v>231</v>
      </c>
    </row>
    <row r="2256" spans="1:14" x14ac:dyDescent="0.25">
      <c r="A2256">
        <v>2110020341</v>
      </c>
      <c r="B2256" t="s">
        <v>1117</v>
      </c>
      <c r="C2256">
        <v>2310160563</v>
      </c>
      <c r="D2256" t="s">
        <v>2452</v>
      </c>
      <c r="E2256">
        <v>2410290626</v>
      </c>
      <c r="F2256" t="s">
        <v>92</v>
      </c>
      <c r="G2256" t="s">
        <v>89</v>
      </c>
      <c r="H2256">
        <v>10.272</v>
      </c>
      <c r="I2256">
        <v>3</v>
      </c>
      <c r="J2256">
        <v>8000</v>
      </c>
      <c r="K2256">
        <f>+VLOOKUP(E2256,Costos!$A$1:$I$716100,9,FALSE)</f>
        <v>6.3063640000000003</v>
      </c>
      <c r="L2256" t="str">
        <f t="shared" si="80"/>
        <v>241</v>
      </c>
      <c r="M2256" t="str">
        <f t="shared" si="81"/>
        <v>241029</v>
      </c>
      <c r="N2256" t="str">
        <f>IFERROR(IF(L2256="231","231",VLOOKUP(E2256,Materiales!$A$1:$G$37443,7,FALSE)),"N/A")</f>
        <v>Resinas</v>
      </c>
    </row>
    <row r="2257" spans="1:14" x14ac:dyDescent="0.25">
      <c r="A2257">
        <v>2110020341</v>
      </c>
      <c r="B2257" t="s">
        <v>1117</v>
      </c>
      <c r="C2257">
        <v>2310160563</v>
      </c>
      <c r="D2257" t="s">
        <v>2452</v>
      </c>
      <c r="E2257">
        <v>2410090168</v>
      </c>
      <c r="F2257" t="s">
        <v>109</v>
      </c>
      <c r="G2257" t="s">
        <v>89</v>
      </c>
      <c r="H2257">
        <v>0.34910000000000002</v>
      </c>
      <c r="I2257">
        <v>3</v>
      </c>
      <c r="J2257">
        <v>8000</v>
      </c>
      <c r="K2257">
        <f>+VLOOKUP(E2257,Costos!$A$1:$I$716100,9,FALSE)</f>
        <v>80.451431999999997</v>
      </c>
      <c r="L2257" t="str">
        <f t="shared" si="80"/>
        <v>241</v>
      </c>
      <c r="M2257" t="str">
        <f t="shared" si="81"/>
        <v>241009</v>
      </c>
      <c r="N2257" t="str">
        <f>IFERROR(IF(L2257="231","231",VLOOKUP(E2257,Materiales!$A$1:$G$37443,7,FALSE)),"N/A")</f>
        <v>Masterbach</v>
      </c>
    </row>
    <row r="2258" spans="1:14" x14ac:dyDescent="0.25">
      <c r="A2258">
        <v>2110020341</v>
      </c>
      <c r="B2258" t="s">
        <v>1117</v>
      </c>
      <c r="C2258">
        <v>2310370139</v>
      </c>
      <c r="D2258" t="s">
        <v>2673</v>
      </c>
      <c r="E2258">
        <v>2310160567</v>
      </c>
      <c r="F2258" t="s">
        <v>2456</v>
      </c>
      <c r="G2258" t="s">
        <v>36</v>
      </c>
      <c r="H2258">
        <v>8000</v>
      </c>
      <c r="I2258">
        <v>2</v>
      </c>
      <c r="J2258">
        <v>8000</v>
      </c>
      <c r="K2258">
        <f>+VLOOKUP(E2258,Costos!$A$1:$I$716100,9,FALSE)</f>
        <v>5.3768999999999997E-2</v>
      </c>
      <c r="L2258" t="str">
        <f t="shared" si="80"/>
        <v>231</v>
      </c>
      <c r="M2258" t="str">
        <f t="shared" si="81"/>
        <v>231016</v>
      </c>
      <c r="N2258" t="str">
        <f>IFERROR(IF(L2258="231","231",VLOOKUP(E2258,Materiales!$A$1:$G$37443,7,FALSE)),"N/A")</f>
        <v>231</v>
      </c>
    </row>
    <row r="2259" spans="1:14" x14ac:dyDescent="0.25">
      <c r="A2259">
        <v>2110020341</v>
      </c>
      <c r="B2259" t="s">
        <v>1117</v>
      </c>
      <c r="C2259">
        <v>2310160567</v>
      </c>
      <c r="D2259" t="s">
        <v>2456</v>
      </c>
      <c r="E2259">
        <v>2410290626</v>
      </c>
      <c r="F2259" t="s">
        <v>92</v>
      </c>
      <c r="G2259" t="s">
        <v>89</v>
      </c>
      <c r="H2259">
        <v>17.142900000000001</v>
      </c>
      <c r="I2259">
        <v>3</v>
      </c>
      <c r="J2259">
        <v>8000</v>
      </c>
      <c r="K2259">
        <f>+VLOOKUP(E2259,Costos!$A$1:$I$716100,9,FALSE)</f>
        <v>6.3063640000000003</v>
      </c>
      <c r="L2259" t="str">
        <f t="shared" si="80"/>
        <v>241</v>
      </c>
      <c r="M2259" t="str">
        <f t="shared" si="81"/>
        <v>241029</v>
      </c>
      <c r="N2259" t="str">
        <f>IFERROR(IF(L2259="231","231",VLOOKUP(E2259,Materiales!$A$1:$G$37443,7,FALSE)),"N/A")</f>
        <v>Resinas</v>
      </c>
    </row>
    <row r="2260" spans="1:14" x14ac:dyDescent="0.25">
      <c r="A2260">
        <v>2110020341</v>
      </c>
      <c r="B2260" t="s">
        <v>1117</v>
      </c>
      <c r="C2260">
        <v>2310160567</v>
      </c>
      <c r="D2260" t="s">
        <v>2456</v>
      </c>
      <c r="E2260">
        <v>2410090168</v>
      </c>
      <c r="F2260" t="s">
        <v>109</v>
      </c>
      <c r="G2260" t="s">
        <v>89</v>
      </c>
      <c r="H2260">
        <v>0.3886</v>
      </c>
      <c r="I2260">
        <v>3</v>
      </c>
      <c r="J2260">
        <v>8000</v>
      </c>
      <c r="K2260">
        <f>+VLOOKUP(E2260,Costos!$A$1:$I$716100,9,FALSE)</f>
        <v>80.451431999999997</v>
      </c>
      <c r="L2260" t="str">
        <f t="shared" si="80"/>
        <v>241</v>
      </c>
      <c r="M2260" t="str">
        <f t="shared" si="81"/>
        <v>241009</v>
      </c>
      <c r="N2260" t="str">
        <f>IFERROR(IF(L2260="231","231",VLOOKUP(E2260,Materiales!$A$1:$G$37443,7,FALSE)),"N/A")</f>
        <v>Masterbach</v>
      </c>
    </row>
    <row r="2261" spans="1:14" x14ac:dyDescent="0.25">
      <c r="A2261">
        <v>2110020341</v>
      </c>
      <c r="B2261" t="s">
        <v>1117</v>
      </c>
      <c r="C2261">
        <v>2310370139</v>
      </c>
      <c r="D2261" t="s">
        <v>2673</v>
      </c>
      <c r="E2261">
        <v>2410170037</v>
      </c>
      <c r="F2261" t="s">
        <v>3279</v>
      </c>
      <c r="G2261" t="s">
        <v>36</v>
      </c>
      <c r="H2261">
        <v>8000</v>
      </c>
      <c r="I2261">
        <v>2</v>
      </c>
      <c r="J2261">
        <v>8000</v>
      </c>
      <c r="K2261">
        <f>+VLOOKUP(E2261,Costos!$A$1:$I$716100,9,FALSE)</f>
        <v>4.2382999999999997E-2</v>
      </c>
      <c r="L2261" t="str">
        <f t="shared" si="80"/>
        <v>241</v>
      </c>
      <c r="M2261" t="str">
        <f t="shared" si="81"/>
        <v>241017</v>
      </c>
      <c r="N2261" t="str">
        <f>IFERROR(IF(L2261="231","231",VLOOKUP(E2261,Materiales!$A$1:$G$37443,7,FALSE)),"N/A")</f>
        <v>Filtros</v>
      </c>
    </row>
    <row r="2262" spans="1:14" x14ac:dyDescent="0.25">
      <c r="A2262">
        <v>2110020341</v>
      </c>
      <c r="B2262" t="s">
        <v>1117</v>
      </c>
      <c r="C2262">
        <v>2310370139</v>
      </c>
      <c r="D2262" t="s">
        <v>2673</v>
      </c>
      <c r="E2262">
        <v>2410170050</v>
      </c>
      <c r="F2262" t="s">
        <v>3281</v>
      </c>
      <c r="G2262" t="s">
        <v>36</v>
      </c>
      <c r="H2262">
        <v>8000</v>
      </c>
      <c r="I2262">
        <v>2</v>
      </c>
      <c r="J2262">
        <v>8000</v>
      </c>
      <c r="K2262">
        <f>+VLOOKUP(E2262,Costos!$A$1:$I$716100,9,FALSE)</f>
        <v>6.8033999999999997E-2</v>
      </c>
      <c r="L2262" t="str">
        <f t="shared" si="80"/>
        <v>241</v>
      </c>
      <c r="M2262" t="str">
        <f t="shared" si="81"/>
        <v>241017</v>
      </c>
      <c r="N2262" t="str">
        <f>IFERROR(IF(L2262="231","231",VLOOKUP(E2262,Materiales!$A$1:$G$37443,7,FALSE)),"N/A")</f>
        <v>Puntas</v>
      </c>
    </row>
    <row r="2263" spans="1:14" x14ac:dyDescent="0.25">
      <c r="A2263">
        <v>2110020341</v>
      </c>
      <c r="B2263" t="s">
        <v>1117</v>
      </c>
      <c r="C2263">
        <v>2310370139</v>
      </c>
      <c r="D2263" t="s">
        <v>2673</v>
      </c>
      <c r="E2263">
        <v>2410110105</v>
      </c>
      <c r="F2263" t="s">
        <v>3254</v>
      </c>
      <c r="G2263" t="s">
        <v>89</v>
      </c>
      <c r="H2263">
        <v>30.4</v>
      </c>
      <c r="I2263">
        <v>2</v>
      </c>
      <c r="J2263">
        <v>8000</v>
      </c>
      <c r="K2263">
        <f>+VLOOKUP(E2263,Costos!$A$1:$I$716100,9,FALSE)</f>
        <v>39.455818000000001</v>
      </c>
      <c r="L2263" t="str">
        <f t="shared" si="80"/>
        <v>241</v>
      </c>
      <c r="M2263" t="str">
        <f t="shared" si="81"/>
        <v>241011</v>
      </c>
      <c r="N2263" t="str">
        <f>IFERROR(IF(L2263="231","231",VLOOKUP(E2263,Materiales!$A$1:$G$37443,7,FALSE)),"N/A")</f>
        <v>Tintas</v>
      </c>
    </row>
    <row r="2264" spans="1:14" x14ac:dyDescent="0.25">
      <c r="A2264">
        <v>2110020341</v>
      </c>
      <c r="B2264" t="s">
        <v>1117</v>
      </c>
      <c r="C2264">
        <v>2110020341</v>
      </c>
      <c r="D2264" t="s">
        <v>1117</v>
      </c>
      <c r="E2264">
        <v>2310370138</v>
      </c>
      <c r="F2264" t="s">
        <v>2672</v>
      </c>
      <c r="G2264" t="s">
        <v>36</v>
      </c>
      <c r="H2264">
        <v>8000</v>
      </c>
      <c r="I2264">
        <v>1</v>
      </c>
      <c r="J2264">
        <v>8000</v>
      </c>
      <c r="K2264">
        <f>+VLOOKUP(E2264,Costos!$A$1:$I$716100,9,FALSE)</f>
        <v>0.47574899999999998</v>
      </c>
      <c r="L2264" t="str">
        <f t="shared" si="80"/>
        <v>231</v>
      </c>
      <c r="M2264" t="str">
        <f t="shared" si="81"/>
        <v>231037</v>
      </c>
      <c r="N2264" t="str">
        <f>IFERROR(IF(L2264="231","231",VLOOKUP(E2264,Materiales!$A$1:$G$37443,7,FALSE)),"N/A")</f>
        <v>231</v>
      </c>
    </row>
    <row r="2265" spans="1:14" x14ac:dyDescent="0.25">
      <c r="A2265">
        <v>2110020341</v>
      </c>
      <c r="B2265" t="s">
        <v>1117</v>
      </c>
      <c r="C2265">
        <v>2310370138</v>
      </c>
      <c r="D2265" t="s">
        <v>2672</v>
      </c>
      <c r="E2265">
        <v>2310090126</v>
      </c>
      <c r="F2265" t="s">
        <v>2252</v>
      </c>
      <c r="G2265" t="s">
        <v>36</v>
      </c>
      <c r="H2265">
        <v>8000</v>
      </c>
      <c r="I2265">
        <v>2</v>
      </c>
      <c r="J2265">
        <v>8000</v>
      </c>
      <c r="K2265">
        <f>+VLOOKUP(E2265,Costos!$A$1:$I$716100,9,FALSE)</f>
        <v>7.5638999999999998E-2</v>
      </c>
      <c r="L2265" t="str">
        <f t="shared" si="80"/>
        <v>231</v>
      </c>
      <c r="M2265" t="str">
        <f t="shared" si="81"/>
        <v>231009</v>
      </c>
      <c r="N2265" t="str">
        <f>IFERROR(IF(L2265="231","231",VLOOKUP(E2265,Materiales!$A$1:$G$37443,7,FALSE)),"N/A")</f>
        <v>231</v>
      </c>
    </row>
    <row r="2266" spans="1:14" x14ac:dyDescent="0.25">
      <c r="A2266">
        <v>2110020341</v>
      </c>
      <c r="B2266" t="s">
        <v>1117</v>
      </c>
      <c r="C2266">
        <v>2310090126</v>
      </c>
      <c r="D2266" t="s">
        <v>2252</v>
      </c>
      <c r="E2266">
        <v>2310090524</v>
      </c>
      <c r="F2266" t="s">
        <v>2306</v>
      </c>
      <c r="G2266" t="s">
        <v>36</v>
      </c>
      <c r="H2266">
        <v>8000</v>
      </c>
      <c r="I2266">
        <v>3</v>
      </c>
      <c r="J2266">
        <v>8000</v>
      </c>
      <c r="K2266">
        <f>+VLOOKUP(E2266,Costos!$A$1:$I$716100,9,FALSE)</f>
        <v>4.8142999999999998E-2</v>
      </c>
      <c r="L2266" t="str">
        <f t="shared" si="80"/>
        <v>231</v>
      </c>
      <c r="M2266" t="str">
        <f t="shared" si="81"/>
        <v>231009</v>
      </c>
      <c r="N2266" t="str">
        <f>IFERROR(IF(L2266="231","231",VLOOKUP(E2266,Materiales!$A$1:$G$37443,7,FALSE)),"N/A")</f>
        <v>231</v>
      </c>
    </row>
    <row r="2267" spans="1:14" x14ac:dyDescent="0.25">
      <c r="A2267">
        <v>2110020341</v>
      </c>
      <c r="B2267" t="s">
        <v>1117</v>
      </c>
      <c r="C2267">
        <v>2310090524</v>
      </c>
      <c r="D2267" t="s">
        <v>2306</v>
      </c>
      <c r="E2267">
        <v>2410090171</v>
      </c>
      <c r="F2267" t="s">
        <v>3178</v>
      </c>
      <c r="G2267" t="s">
        <v>89</v>
      </c>
      <c r="H2267">
        <v>0.64</v>
      </c>
      <c r="I2267">
        <v>4</v>
      </c>
      <c r="J2267">
        <v>8000</v>
      </c>
      <c r="K2267">
        <f>+VLOOKUP(E2267,Costos!$A$1:$I$716100,9,FALSE)</f>
        <v>12.295067</v>
      </c>
      <c r="L2267" t="str">
        <f t="shared" si="80"/>
        <v>241</v>
      </c>
      <c r="M2267" t="str">
        <f t="shared" si="81"/>
        <v>241009</v>
      </c>
      <c r="N2267" t="str">
        <f>IFERROR(IF(L2267="231","231",VLOOKUP(E2267,Materiales!$A$1:$G$37443,7,FALSE)),"N/A")</f>
        <v>Masterbach</v>
      </c>
    </row>
    <row r="2268" spans="1:14" x14ac:dyDescent="0.25">
      <c r="A2268">
        <v>2110020341</v>
      </c>
      <c r="B2268" t="s">
        <v>1117</v>
      </c>
      <c r="C2268">
        <v>2310090524</v>
      </c>
      <c r="D2268" t="s">
        <v>2306</v>
      </c>
      <c r="E2268">
        <v>2410290142</v>
      </c>
      <c r="F2268" t="s">
        <v>3337</v>
      </c>
      <c r="G2268" t="s">
        <v>89</v>
      </c>
      <c r="H2268">
        <v>40</v>
      </c>
      <c r="I2268">
        <v>4</v>
      </c>
      <c r="J2268">
        <v>8000</v>
      </c>
      <c r="K2268">
        <f>+VLOOKUP(E2268,Costos!$A$1:$I$716100,9,FALSE)</f>
        <v>6.1459729999999997</v>
      </c>
      <c r="L2268" t="str">
        <f t="shared" si="80"/>
        <v>241</v>
      </c>
      <c r="M2268" t="str">
        <f t="shared" si="81"/>
        <v>241029</v>
      </c>
      <c r="N2268" t="str">
        <f>IFERROR(IF(L2268="231","231",VLOOKUP(E2268,Materiales!$A$1:$G$37443,7,FALSE)),"N/A")</f>
        <v>Resinas</v>
      </c>
    </row>
    <row r="2269" spans="1:14" x14ac:dyDescent="0.25">
      <c r="A2269">
        <v>2110020341</v>
      </c>
      <c r="B2269" t="s">
        <v>1117</v>
      </c>
      <c r="C2269">
        <v>2310090126</v>
      </c>
      <c r="D2269" t="s">
        <v>2252</v>
      </c>
      <c r="E2269">
        <v>2410170092</v>
      </c>
      <c r="F2269" t="s">
        <v>3287</v>
      </c>
      <c r="G2269" t="s">
        <v>36</v>
      </c>
      <c r="H2269">
        <v>8000</v>
      </c>
      <c r="I2269">
        <v>3</v>
      </c>
      <c r="J2269">
        <v>8000</v>
      </c>
      <c r="K2269">
        <f>+VLOOKUP(E2269,Costos!$A$1:$I$716100,9,FALSE)</f>
        <v>2.9576000000000002E-2</v>
      </c>
      <c r="L2269" t="str">
        <f t="shared" si="80"/>
        <v>241</v>
      </c>
      <c r="M2269" t="str">
        <f t="shared" si="81"/>
        <v>241017</v>
      </c>
      <c r="N2269" t="str">
        <f>IFERROR(IF(L2269="231","231",VLOOKUP(E2269,Materiales!$A$1:$G$37443,7,FALSE)),"N/A")</f>
        <v>Film</v>
      </c>
    </row>
    <row r="2270" spans="1:14" x14ac:dyDescent="0.25">
      <c r="A2270">
        <v>2110020341</v>
      </c>
      <c r="B2270" t="s">
        <v>1117</v>
      </c>
      <c r="C2270">
        <v>2310370138</v>
      </c>
      <c r="D2270" t="s">
        <v>2672</v>
      </c>
      <c r="E2270">
        <v>2310160562</v>
      </c>
      <c r="F2270" t="s">
        <v>2451</v>
      </c>
      <c r="G2270" t="s">
        <v>36</v>
      </c>
      <c r="H2270">
        <v>8000</v>
      </c>
      <c r="I2270">
        <v>2</v>
      </c>
      <c r="J2270">
        <v>8000</v>
      </c>
      <c r="K2270">
        <f>+VLOOKUP(E2270,Costos!$A$1:$I$716100,9,FALSE)</f>
        <v>1.7410999999999999E-2</v>
      </c>
      <c r="L2270" t="str">
        <f t="shared" si="80"/>
        <v>231</v>
      </c>
      <c r="M2270" t="str">
        <f t="shared" si="81"/>
        <v>231016</v>
      </c>
      <c r="N2270" t="str">
        <f>IFERROR(IF(L2270="231","231",VLOOKUP(E2270,Materiales!$A$1:$G$37443,7,FALSE)),"N/A")</f>
        <v>231</v>
      </c>
    </row>
    <row r="2271" spans="1:14" x14ac:dyDescent="0.25">
      <c r="A2271">
        <v>2110020341</v>
      </c>
      <c r="B2271" t="s">
        <v>1117</v>
      </c>
      <c r="C2271">
        <v>2310160562</v>
      </c>
      <c r="D2271" t="s">
        <v>2451</v>
      </c>
      <c r="E2271">
        <v>2410290626</v>
      </c>
      <c r="F2271" t="s">
        <v>92</v>
      </c>
      <c r="G2271" t="s">
        <v>89</v>
      </c>
      <c r="H2271">
        <v>10.151999999999999</v>
      </c>
      <c r="I2271">
        <v>3</v>
      </c>
      <c r="J2271">
        <v>8000</v>
      </c>
      <c r="K2271">
        <f>+VLOOKUP(E2271,Costos!$A$1:$I$716100,9,FALSE)</f>
        <v>6.3063640000000003</v>
      </c>
      <c r="L2271" t="str">
        <f t="shared" si="80"/>
        <v>241</v>
      </c>
      <c r="M2271" t="str">
        <f t="shared" si="81"/>
        <v>241029</v>
      </c>
      <c r="N2271" t="str">
        <f>IFERROR(IF(L2271="231","231",VLOOKUP(E2271,Materiales!$A$1:$G$37443,7,FALSE)),"N/A")</f>
        <v>Resinas</v>
      </c>
    </row>
    <row r="2272" spans="1:14" x14ac:dyDescent="0.25">
      <c r="A2272">
        <v>2110020341</v>
      </c>
      <c r="B2272" t="s">
        <v>1117</v>
      </c>
      <c r="C2272">
        <v>2310160562</v>
      </c>
      <c r="D2272" t="s">
        <v>2451</v>
      </c>
      <c r="E2272">
        <v>2430520005</v>
      </c>
      <c r="F2272" t="s">
        <v>3574</v>
      </c>
      <c r="G2272" t="s">
        <v>89</v>
      </c>
      <c r="H2272">
        <v>4.87E-2</v>
      </c>
      <c r="I2272">
        <v>3</v>
      </c>
      <c r="J2272">
        <v>8000</v>
      </c>
      <c r="K2272">
        <f>+VLOOKUP(E2272,Costos!$A$1:$I$716100,9,FALSE)</f>
        <v>11.219386</v>
      </c>
      <c r="L2272" t="str">
        <f t="shared" si="80"/>
        <v>243</v>
      </c>
      <c r="M2272" t="str">
        <f t="shared" si="81"/>
        <v>243052</v>
      </c>
      <c r="N2272" t="str">
        <f>IFERROR(IF(L2272="231","231",VLOOKUP(E2272,Materiales!$A$1:$G$37443,7,FALSE)),"N/A")</f>
        <v>Varios</v>
      </c>
    </row>
    <row r="2273" spans="1:14" x14ac:dyDescent="0.25">
      <c r="A2273">
        <v>2110020341</v>
      </c>
      <c r="B2273" t="s">
        <v>1117</v>
      </c>
      <c r="C2273">
        <v>2310160562</v>
      </c>
      <c r="D2273" t="s">
        <v>2451</v>
      </c>
      <c r="E2273">
        <v>2410210005</v>
      </c>
      <c r="F2273" t="s">
        <v>4791</v>
      </c>
      <c r="G2273" t="s">
        <v>89</v>
      </c>
      <c r="H2273">
        <v>2.0299999999999999E-2</v>
      </c>
      <c r="I2273">
        <v>3</v>
      </c>
      <c r="J2273">
        <v>8000</v>
      </c>
      <c r="K2273">
        <f>+VLOOKUP(E2273,Costos!$A$1:$I$716100,9,FALSE)</f>
        <v>32.642020000000002</v>
      </c>
      <c r="L2273" t="str">
        <f t="shared" si="80"/>
        <v>241</v>
      </c>
      <c r="M2273" t="str">
        <f t="shared" si="81"/>
        <v>241021</v>
      </c>
      <c r="N2273" t="str">
        <f>IFERROR(IF(L2273="231","231",VLOOKUP(E2273,Materiales!$A$1:$G$37443,7,FALSE)),"N/A")</f>
        <v>Varios</v>
      </c>
    </row>
    <row r="2274" spans="1:14" x14ac:dyDescent="0.25">
      <c r="A2274">
        <v>2110020341</v>
      </c>
      <c r="B2274" t="s">
        <v>1117</v>
      </c>
      <c r="C2274">
        <v>2310160562</v>
      </c>
      <c r="D2274" t="s">
        <v>2451</v>
      </c>
      <c r="E2274">
        <v>2410090302</v>
      </c>
      <c r="F2274" t="s">
        <v>3202</v>
      </c>
      <c r="G2274" t="s">
        <v>89</v>
      </c>
      <c r="H2274">
        <v>2.4500000000000001E-2</v>
      </c>
      <c r="I2274">
        <v>3</v>
      </c>
      <c r="J2274">
        <v>8000</v>
      </c>
      <c r="K2274">
        <f>+VLOOKUP(E2274,Costos!$A$1:$I$716100,9,FALSE)</f>
        <v>40.179017999999999</v>
      </c>
      <c r="L2274" t="str">
        <f t="shared" ref="L2274:L2337" si="82">+LEFT(E2274,3)</f>
        <v>241</v>
      </c>
      <c r="M2274" t="str">
        <f t="shared" ref="M2274:M2337" si="83">+LEFT(E2274,6)</f>
        <v>241009</v>
      </c>
      <c r="N2274" t="str">
        <f>IFERROR(IF(L2274="231","231",VLOOKUP(E2274,Materiales!$A$1:$G$37443,7,FALSE)),"N/A")</f>
        <v>Pigmentos</v>
      </c>
    </row>
    <row r="2275" spans="1:14" x14ac:dyDescent="0.25">
      <c r="A2275">
        <v>2110020341</v>
      </c>
      <c r="B2275" t="s">
        <v>1117</v>
      </c>
      <c r="C2275">
        <v>2310160562</v>
      </c>
      <c r="D2275" t="s">
        <v>2451</v>
      </c>
      <c r="E2275">
        <v>2410090173</v>
      </c>
      <c r="F2275" t="s">
        <v>3179</v>
      </c>
      <c r="G2275" t="s">
        <v>89</v>
      </c>
      <c r="H2275">
        <v>1.6199999999999999E-2</v>
      </c>
      <c r="I2275">
        <v>3</v>
      </c>
      <c r="J2275">
        <v>8000</v>
      </c>
      <c r="K2275">
        <f>+VLOOKUP(E2275,Costos!$A$1:$I$716100,9,FALSE)</f>
        <v>72.419653999999994</v>
      </c>
      <c r="L2275" t="str">
        <f t="shared" si="82"/>
        <v>241</v>
      </c>
      <c r="M2275" t="str">
        <f t="shared" si="83"/>
        <v>241009</v>
      </c>
      <c r="N2275" t="str">
        <f>IFERROR(IF(L2275="231","231",VLOOKUP(E2275,Materiales!$A$1:$G$37443,7,FALSE)),"N/A")</f>
        <v>Pigmentos</v>
      </c>
    </row>
    <row r="2276" spans="1:14" x14ac:dyDescent="0.25">
      <c r="A2276">
        <v>2110020341</v>
      </c>
      <c r="B2276" t="s">
        <v>1117</v>
      </c>
      <c r="C2276">
        <v>2310370138</v>
      </c>
      <c r="D2276" t="s">
        <v>2672</v>
      </c>
      <c r="E2276">
        <v>2310160566</v>
      </c>
      <c r="F2276" t="s">
        <v>2455</v>
      </c>
      <c r="G2276" t="s">
        <v>36</v>
      </c>
      <c r="H2276">
        <v>8000</v>
      </c>
      <c r="I2276">
        <v>2</v>
      </c>
      <c r="J2276">
        <v>8000</v>
      </c>
      <c r="K2276">
        <f>+VLOOKUP(E2276,Costos!$A$1:$I$716100,9,FALSE)</f>
        <v>3.5113999999999999E-2</v>
      </c>
      <c r="L2276" t="str">
        <f t="shared" si="82"/>
        <v>231</v>
      </c>
      <c r="M2276" t="str">
        <f t="shared" si="83"/>
        <v>231016</v>
      </c>
      <c r="N2276" t="str">
        <f>IFERROR(IF(L2276="231","231",VLOOKUP(E2276,Materiales!$A$1:$G$37443,7,FALSE)),"N/A")</f>
        <v>231</v>
      </c>
    </row>
    <row r="2277" spans="1:14" x14ac:dyDescent="0.25">
      <c r="A2277">
        <v>2110020341</v>
      </c>
      <c r="B2277" t="s">
        <v>1117</v>
      </c>
      <c r="C2277">
        <v>2310160566</v>
      </c>
      <c r="D2277" t="s">
        <v>2455</v>
      </c>
      <c r="E2277">
        <v>2410290215</v>
      </c>
      <c r="F2277" t="s">
        <v>3343</v>
      </c>
      <c r="G2277" t="s">
        <v>89</v>
      </c>
      <c r="H2277">
        <v>21.391100000000002</v>
      </c>
      <c r="I2277">
        <v>3</v>
      </c>
      <c r="J2277">
        <v>8000</v>
      </c>
      <c r="K2277">
        <f>+VLOOKUP(E2277,Costos!$A$1:$I$716100,9,FALSE)</f>
        <v>6.9057969999999997</v>
      </c>
      <c r="L2277" t="str">
        <f t="shared" si="82"/>
        <v>241</v>
      </c>
      <c r="M2277" t="str">
        <f t="shared" si="83"/>
        <v>241029</v>
      </c>
      <c r="N2277" t="str">
        <f>IFERROR(IF(L2277="231","231",VLOOKUP(E2277,Materiales!$A$1:$G$37443,7,FALSE)),"N/A")</f>
        <v>Resinas</v>
      </c>
    </row>
    <row r="2278" spans="1:14" x14ac:dyDescent="0.25">
      <c r="A2278">
        <v>2110020341</v>
      </c>
      <c r="B2278" t="s">
        <v>1117</v>
      </c>
      <c r="C2278">
        <v>2310160566</v>
      </c>
      <c r="D2278" t="s">
        <v>2455</v>
      </c>
      <c r="E2278">
        <v>2430520005</v>
      </c>
      <c r="F2278" t="s">
        <v>3574</v>
      </c>
      <c r="G2278" t="s">
        <v>89</v>
      </c>
      <c r="H2278">
        <v>8.8499999999999995E-2</v>
      </c>
      <c r="I2278">
        <v>3</v>
      </c>
      <c r="J2278">
        <v>8000</v>
      </c>
      <c r="K2278">
        <f>+VLOOKUP(E2278,Costos!$A$1:$I$716100,9,FALSE)</f>
        <v>11.219386</v>
      </c>
      <c r="L2278" t="str">
        <f t="shared" si="82"/>
        <v>243</v>
      </c>
      <c r="M2278" t="str">
        <f t="shared" si="83"/>
        <v>243052</v>
      </c>
      <c r="N2278" t="str">
        <f>IFERROR(IF(L2278="231","231",VLOOKUP(E2278,Materiales!$A$1:$G$37443,7,FALSE)),"N/A")</f>
        <v>Varios</v>
      </c>
    </row>
    <row r="2279" spans="1:14" x14ac:dyDescent="0.25">
      <c r="A2279">
        <v>2110020341</v>
      </c>
      <c r="B2279" t="s">
        <v>1117</v>
      </c>
      <c r="C2279">
        <v>2310160566</v>
      </c>
      <c r="D2279" t="s">
        <v>2455</v>
      </c>
      <c r="E2279">
        <v>2410210005</v>
      </c>
      <c r="F2279" t="s">
        <v>4791</v>
      </c>
      <c r="G2279" t="s">
        <v>89</v>
      </c>
      <c r="H2279">
        <v>3.15E-2</v>
      </c>
      <c r="I2279">
        <v>3</v>
      </c>
      <c r="J2279">
        <v>8000</v>
      </c>
      <c r="K2279">
        <f>+VLOOKUP(E2279,Costos!$A$1:$I$716100,9,FALSE)</f>
        <v>32.642020000000002</v>
      </c>
      <c r="L2279" t="str">
        <f t="shared" si="82"/>
        <v>241</v>
      </c>
      <c r="M2279" t="str">
        <f t="shared" si="83"/>
        <v>241021</v>
      </c>
      <c r="N2279" t="str">
        <f>IFERROR(IF(L2279="231","231",VLOOKUP(E2279,Materiales!$A$1:$G$37443,7,FALSE)),"N/A")</f>
        <v>Varios</v>
      </c>
    </row>
    <row r="2280" spans="1:14" x14ac:dyDescent="0.25">
      <c r="A2280">
        <v>2110020341</v>
      </c>
      <c r="B2280" t="s">
        <v>1117</v>
      </c>
      <c r="C2280">
        <v>2310160566</v>
      </c>
      <c r="D2280" t="s">
        <v>2455</v>
      </c>
      <c r="E2280">
        <v>2410090302</v>
      </c>
      <c r="F2280" t="s">
        <v>3202</v>
      </c>
      <c r="G2280" t="s">
        <v>89</v>
      </c>
      <c r="H2280">
        <v>4.1599999999999998E-2</v>
      </c>
      <c r="I2280">
        <v>3</v>
      </c>
      <c r="J2280">
        <v>8000</v>
      </c>
      <c r="K2280">
        <f>+VLOOKUP(E2280,Costos!$A$1:$I$716100,9,FALSE)</f>
        <v>40.179017999999999</v>
      </c>
      <c r="L2280" t="str">
        <f t="shared" si="82"/>
        <v>241</v>
      </c>
      <c r="M2280" t="str">
        <f t="shared" si="83"/>
        <v>241009</v>
      </c>
      <c r="N2280" t="str">
        <f>IFERROR(IF(L2280="231","231",VLOOKUP(E2280,Materiales!$A$1:$G$37443,7,FALSE)),"N/A")</f>
        <v>Pigmentos</v>
      </c>
    </row>
    <row r="2281" spans="1:14" x14ac:dyDescent="0.25">
      <c r="A2281">
        <v>2110020341</v>
      </c>
      <c r="B2281" t="s">
        <v>1117</v>
      </c>
      <c r="C2281">
        <v>2310160566</v>
      </c>
      <c r="D2281" t="s">
        <v>2455</v>
      </c>
      <c r="E2281">
        <v>2410090173</v>
      </c>
      <c r="F2281" t="s">
        <v>3179</v>
      </c>
      <c r="G2281" t="s">
        <v>89</v>
      </c>
      <c r="H2281">
        <v>2.5399999999999999E-2</v>
      </c>
      <c r="I2281">
        <v>3</v>
      </c>
      <c r="J2281">
        <v>8000</v>
      </c>
      <c r="K2281">
        <f>+VLOOKUP(E2281,Costos!$A$1:$I$716100,9,FALSE)</f>
        <v>72.419653999999994</v>
      </c>
      <c r="L2281" t="str">
        <f t="shared" si="82"/>
        <v>241</v>
      </c>
      <c r="M2281" t="str">
        <f t="shared" si="83"/>
        <v>241009</v>
      </c>
      <c r="N2281" t="str">
        <f>IFERROR(IF(L2281="231","231",VLOOKUP(E2281,Materiales!$A$1:$G$37443,7,FALSE)),"N/A")</f>
        <v>Pigmentos</v>
      </c>
    </row>
    <row r="2282" spans="1:14" x14ac:dyDescent="0.25">
      <c r="A2282">
        <v>2110020341</v>
      </c>
      <c r="B2282" t="s">
        <v>1117</v>
      </c>
      <c r="C2282">
        <v>2310370138</v>
      </c>
      <c r="D2282" t="s">
        <v>2672</v>
      </c>
      <c r="E2282">
        <v>2410170037</v>
      </c>
      <c r="F2282" t="s">
        <v>3279</v>
      </c>
      <c r="G2282" t="s">
        <v>36</v>
      </c>
      <c r="H2282">
        <v>8000</v>
      </c>
      <c r="I2282">
        <v>2</v>
      </c>
      <c r="J2282">
        <v>8000</v>
      </c>
      <c r="K2282">
        <f>+VLOOKUP(E2282,Costos!$A$1:$I$716100,9,FALSE)</f>
        <v>4.2382999999999997E-2</v>
      </c>
      <c r="L2282" t="str">
        <f t="shared" si="82"/>
        <v>241</v>
      </c>
      <c r="M2282" t="str">
        <f t="shared" si="83"/>
        <v>241017</v>
      </c>
      <c r="N2282" t="str">
        <f>IFERROR(IF(L2282="231","231",VLOOKUP(E2282,Materiales!$A$1:$G$37443,7,FALSE)),"N/A")</f>
        <v>Filtros</v>
      </c>
    </row>
    <row r="2283" spans="1:14" x14ac:dyDescent="0.25">
      <c r="A2283">
        <v>2110020341</v>
      </c>
      <c r="B2283" t="s">
        <v>1117</v>
      </c>
      <c r="C2283">
        <v>2310370138</v>
      </c>
      <c r="D2283" t="s">
        <v>2672</v>
      </c>
      <c r="E2283">
        <v>2410170050</v>
      </c>
      <c r="F2283" t="s">
        <v>3281</v>
      </c>
      <c r="G2283" t="s">
        <v>36</v>
      </c>
      <c r="H2283">
        <v>8000</v>
      </c>
      <c r="I2283">
        <v>2</v>
      </c>
      <c r="J2283">
        <v>8000</v>
      </c>
      <c r="K2283">
        <f>+VLOOKUP(E2283,Costos!$A$1:$I$716100,9,FALSE)</f>
        <v>6.8033999999999997E-2</v>
      </c>
      <c r="L2283" t="str">
        <f t="shared" si="82"/>
        <v>241</v>
      </c>
      <c r="M2283" t="str">
        <f t="shared" si="83"/>
        <v>241017</v>
      </c>
      <c r="N2283" t="str">
        <f>IFERROR(IF(L2283="231","231",VLOOKUP(E2283,Materiales!$A$1:$G$37443,7,FALSE)),"N/A")</f>
        <v>Puntas</v>
      </c>
    </row>
    <row r="2284" spans="1:14" x14ac:dyDescent="0.25">
      <c r="A2284">
        <v>2110020341</v>
      </c>
      <c r="B2284" t="s">
        <v>1117</v>
      </c>
      <c r="C2284">
        <v>2310370138</v>
      </c>
      <c r="D2284" t="s">
        <v>2672</v>
      </c>
      <c r="E2284">
        <v>2410110103</v>
      </c>
      <c r="F2284" t="s">
        <v>3252</v>
      </c>
      <c r="G2284" t="s">
        <v>89</v>
      </c>
      <c r="H2284">
        <v>30.4</v>
      </c>
      <c r="I2284">
        <v>2</v>
      </c>
      <c r="J2284">
        <v>8000</v>
      </c>
      <c r="K2284">
        <f>+VLOOKUP(E2284,Costos!$A$1:$I$716100,9,FALSE)</f>
        <v>33.156747000000003</v>
      </c>
      <c r="L2284" t="str">
        <f t="shared" si="82"/>
        <v>241</v>
      </c>
      <c r="M2284" t="str">
        <f t="shared" si="83"/>
        <v>241011</v>
      </c>
      <c r="N2284" t="str">
        <f>IFERROR(IF(L2284="231","231",VLOOKUP(E2284,Materiales!$A$1:$G$37443,7,FALSE)),"N/A")</f>
        <v>Tintas</v>
      </c>
    </row>
    <row r="2285" spans="1:14" x14ac:dyDescent="0.25">
      <c r="A2285">
        <v>2110020341</v>
      </c>
      <c r="B2285" t="s">
        <v>1117</v>
      </c>
      <c r="C2285">
        <v>2110020341</v>
      </c>
      <c r="D2285" t="s">
        <v>1117</v>
      </c>
      <c r="E2285">
        <v>2320050803</v>
      </c>
      <c r="F2285" t="s">
        <v>2808</v>
      </c>
      <c r="G2285" t="s">
        <v>36</v>
      </c>
      <c r="H2285">
        <v>8000</v>
      </c>
      <c r="I2285">
        <v>1</v>
      </c>
      <c r="J2285">
        <v>8000</v>
      </c>
      <c r="K2285">
        <f>+VLOOKUP(E2285,Costos!$A$1:$I$716100,9,FALSE)</f>
        <v>0.12870599999999999</v>
      </c>
      <c r="L2285" t="str">
        <f t="shared" si="82"/>
        <v>232</v>
      </c>
      <c r="M2285" t="str">
        <f t="shared" si="83"/>
        <v>232005</v>
      </c>
      <c r="N2285" t="str">
        <f>IFERROR(IF(L2285="231","231",VLOOKUP(E2285,Materiales!$A$1:$G$37443,7,FALSE)),"N/A")</f>
        <v>Cajitas</v>
      </c>
    </row>
    <row r="2286" spans="1:14" x14ac:dyDescent="0.25">
      <c r="A2286">
        <v>2110020341</v>
      </c>
      <c r="B2286" t="s">
        <v>1117</v>
      </c>
      <c r="C2286">
        <v>2110020341</v>
      </c>
      <c r="D2286" t="s">
        <v>1117</v>
      </c>
      <c r="E2286">
        <v>2320050808</v>
      </c>
      <c r="F2286" t="s">
        <v>2811</v>
      </c>
      <c r="G2286" t="s">
        <v>36</v>
      </c>
      <c r="H2286">
        <v>666.66669999999999</v>
      </c>
      <c r="I2286">
        <v>1</v>
      </c>
      <c r="J2286">
        <v>8000</v>
      </c>
      <c r="K2286">
        <f>+VLOOKUP(E2286,Costos!$A$1:$I$716100,9,FALSE)</f>
        <v>0.48553600000000002</v>
      </c>
      <c r="L2286" t="str">
        <f t="shared" si="82"/>
        <v>232</v>
      </c>
      <c r="M2286" t="str">
        <f t="shared" si="83"/>
        <v>232005</v>
      </c>
      <c r="N2286" t="str">
        <f>IFERROR(IF(L2286="231","231",VLOOKUP(E2286,Materiales!$A$1:$G$37443,7,FALSE)),"N/A")</f>
        <v>Cajitas</v>
      </c>
    </row>
    <row r="2287" spans="1:14" x14ac:dyDescent="0.25">
      <c r="A2287">
        <v>2110020341</v>
      </c>
      <c r="B2287" t="s">
        <v>1117</v>
      </c>
      <c r="C2287">
        <v>2110020341</v>
      </c>
      <c r="D2287" t="s">
        <v>1117</v>
      </c>
      <c r="E2287">
        <v>2500030178</v>
      </c>
      <c r="F2287" t="s">
        <v>3708</v>
      </c>
      <c r="G2287" t="s">
        <v>36</v>
      </c>
      <c r="H2287">
        <v>56</v>
      </c>
      <c r="I2287">
        <v>1</v>
      </c>
      <c r="J2287">
        <v>8000</v>
      </c>
      <c r="K2287">
        <f>+VLOOKUP(E2287,Costos!$A$1:$I$716100,9,FALSE)</f>
        <v>1.854169</v>
      </c>
      <c r="L2287" t="str">
        <f t="shared" si="82"/>
        <v>250</v>
      </c>
      <c r="M2287" t="str">
        <f t="shared" si="83"/>
        <v>250003</v>
      </c>
      <c r="N2287" t="str">
        <f>IFERROR(IF(L2287="231","231",VLOOKUP(E2287,Materiales!$A$1:$G$37443,7,FALSE)),"N/A")</f>
        <v>Cajón</v>
      </c>
    </row>
    <row r="2288" spans="1:14" x14ac:dyDescent="0.25">
      <c r="A2288">
        <v>2110020341</v>
      </c>
      <c r="B2288" t="s">
        <v>1117</v>
      </c>
      <c r="C2288">
        <v>2110020341</v>
      </c>
      <c r="D2288" t="s">
        <v>1117</v>
      </c>
      <c r="E2288">
        <v>2510020046</v>
      </c>
      <c r="F2288" t="s">
        <v>3972</v>
      </c>
      <c r="G2288" t="s">
        <v>36</v>
      </c>
      <c r="H2288">
        <v>16000</v>
      </c>
      <c r="I2288">
        <v>1</v>
      </c>
      <c r="J2288">
        <v>8000</v>
      </c>
      <c r="K2288">
        <f>+VLOOKUP(E2288,Costos!$A$1:$I$716100,9,FALSE)</f>
        <v>5.6959999999999997E-3</v>
      </c>
      <c r="L2288" t="str">
        <f t="shared" si="82"/>
        <v>251</v>
      </c>
      <c r="M2288" t="str">
        <f t="shared" si="83"/>
        <v>251002</v>
      </c>
      <c r="N2288" t="str">
        <f>IFERROR(IF(L2288="231","231",VLOOKUP(E2288,Materiales!$A$1:$G$37443,7,FALSE)),"N/A")</f>
        <v>Etiquetas</v>
      </c>
    </row>
    <row r="2289" spans="1:14" x14ac:dyDescent="0.25">
      <c r="A2289">
        <v>2110020342</v>
      </c>
      <c r="B2289" t="s">
        <v>1118</v>
      </c>
      <c r="C2289">
        <v>2110020342</v>
      </c>
      <c r="D2289" t="s">
        <v>1118</v>
      </c>
      <c r="E2289">
        <v>2310370101</v>
      </c>
      <c r="F2289" t="s">
        <v>2664</v>
      </c>
      <c r="G2289" t="s">
        <v>36</v>
      </c>
      <c r="H2289">
        <v>8000</v>
      </c>
      <c r="I2289">
        <v>1</v>
      </c>
      <c r="J2289">
        <v>8000</v>
      </c>
      <c r="K2289">
        <f>+VLOOKUP(E2289,Costos!$A$1:$I$716100,9,FALSE)</f>
        <v>0.39241199999999998</v>
      </c>
      <c r="L2289" t="str">
        <f t="shared" si="82"/>
        <v>231</v>
      </c>
      <c r="M2289" t="str">
        <f t="shared" si="83"/>
        <v>231037</v>
      </c>
      <c r="N2289" t="str">
        <f>IFERROR(IF(L2289="231","231",VLOOKUP(E2289,Materiales!$A$1:$G$37443,7,FALSE)),"N/A")</f>
        <v>231</v>
      </c>
    </row>
    <row r="2290" spans="1:14" x14ac:dyDescent="0.25">
      <c r="A2290">
        <v>2110020342</v>
      </c>
      <c r="B2290" t="s">
        <v>1118</v>
      </c>
      <c r="C2290">
        <v>2310370101</v>
      </c>
      <c r="D2290" t="s">
        <v>2664</v>
      </c>
      <c r="E2290">
        <v>2310090525</v>
      </c>
      <c r="F2290" t="s">
        <v>2309</v>
      </c>
      <c r="G2290" t="s">
        <v>36</v>
      </c>
      <c r="H2290">
        <v>8000</v>
      </c>
      <c r="I2290">
        <v>2</v>
      </c>
      <c r="J2290">
        <v>8000</v>
      </c>
      <c r="K2290">
        <f>+VLOOKUP(E2290,Costos!$A$1:$I$716100,9,FALSE)</f>
        <v>7.6970999999999998E-2</v>
      </c>
      <c r="L2290" t="str">
        <f t="shared" si="82"/>
        <v>231</v>
      </c>
      <c r="M2290" t="str">
        <f t="shared" si="83"/>
        <v>231009</v>
      </c>
      <c r="N2290" t="str">
        <f>IFERROR(IF(L2290="231","231",VLOOKUP(E2290,Materiales!$A$1:$G$37443,7,FALSE)),"N/A")</f>
        <v>231</v>
      </c>
    </row>
    <row r="2291" spans="1:14" x14ac:dyDescent="0.25">
      <c r="A2291">
        <v>2110020342</v>
      </c>
      <c r="B2291" t="s">
        <v>1118</v>
      </c>
      <c r="C2291">
        <v>2310090525</v>
      </c>
      <c r="D2291" t="s">
        <v>2309</v>
      </c>
      <c r="E2291">
        <v>2310090524</v>
      </c>
      <c r="F2291" t="s">
        <v>2306</v>
      </c>
      <c r="G2291" t="s">
        <v>36</v>
      </c>
      <c r="H2291">
        <v>8000</v>
      </c>
      <c r="I2291">
        <v>3</v>
      </c>
      <c r="J2291">
        <v>8000</v>
      </c>
      <c r="K2291">
        <f>+VLOOKUP(E2291,Costos!$A$1:$I$716100,9,FALSE)</f>
        <v>4.8142999999999998E-2</v>
      </c>
      <c r="L2291" t="str">
        <f t="shared" si="82"/>
        <v>231</v>
      </c>
      <c r="M2291" t="str">
        <f t="shared" si="83"/>
        <v>231009</v>
      </c>
      <c r="N2291" t="str">
        <f>IFERROR(IF(L2291="231","231",VLOOKUP(E2291,Materiales!$A$1:$G$37443,7,FALSE)),"N/A")</f>
        <v>231</v>
      </c>
    </row>
    <row r="2292" spans="1:14" x14ac:dyDescent="0.25">
      <c r="A2292">
        <v>2110020342</v>
      </c>
      <c r="B2292" t="s">
        <v>1118</v>
      </c>
      <c r="C2292">
        <v>2310090524</v>
      </c>
      <c r="D2292" t="s">
        <v>2306</v>
      </c>
      <c r="E2292">
        <v>2410090171</v>
      </c>
      <c r="F2292" t="s">
        <v>3178</v>
      </c>
      <c r="G2292" t="s">
        <v>89</v>
      </c>
      <c r="H2292">
        <v>0.64</v>
      </c>
      <c r="I2292">
        <v>4</v>
      </c>
      <c r="J2292">
        <v>8000</v>
      </c>
      <c r="K2292">
        <f>+VLOOKUP(E2292,Costos!$A$1:$I$716100,9,FALSE)</f>
        <v>12.295067</v>
      </c>
      <c r="L2292" t="str">
        <f t="shared" si="82"/>
        <v>241</v>
      </c>
      <c r="M2292" t="str">
        <f t="shared" si="83"/>
        <v>241009</v>
      </c>
      <c r="N2292" t="str">
        <f>IFERROR(IF(L2292="231","231",VLOOKUP(E2292,Materiales!$A$1:$G$37443,7,FALSE)),"N/A")</f>
        <v>Masterbach</v>
      </c>
    </row>
    <row r="2293" spans="1:14" x14ac:dyDescent="0.25">
      <c r="A2293">
        <v>2110020342</v>
      </c>
      <c r="B2293" t="s">
        <v>1118</v>
      </c>
      <c r="C2293">
        <v>2310090524</v>
      </c>
      <c r="D2293" t="s">
        <v>2306</v>
      </c>
      <c r="E2293">
        <v>2410290142</v>
      </c>
      <c r="F2293" t="s">
        <v>3337</v>
      </c>
      <c r="G2293" t="s">
        <v>89</v>
      </c>
      <c r="H2293">
        <v>40</v>
      </c>
      <c r="I2293">
        <v>4</v>
      </c>
      <c r="J2293">
        <v>8000</v>
      </c>
      <c r="K2293">
        <f>+VLOOKUP(E2293,Costos!$A$1:$I$716100,9,FALSE)</f>
        <v>6.1459729999999997</v>
      </c>
      <c r="L2293" t="str">
        <f t="shared" si="82"/>
        <v>241</v>
      </c>
      <c r="M2293" t="str">
        <f t="shared" si="83"/>
        <v>241029</v>
      </c>
      <c r="N2293" t="str">
        <f>IFERROR(IF(L2293="231","231",VLOOKUP(E2293,Materiales!$A$1:$G$37443,7,FALSE)),"N/A")</f>
        <v>Resinas</v>
      </c>
    </row>
    <row r="2294" spans="1:14" x14ac:dyDescent="0.25">
      <c r="A2294">
        <v>2110020342</v>
      </c>
      <c r="B2294" t="s">
        <v>1118</v>
      </c>
      <c r="C2294">
        <v>2310090525</v>
      </c>
      <c r="D2294" t="s">
        <v>2309</v>
      </c>
      <c r="E2294">
        <v>2410170242</v>
      </c>
      <c r="F2294" t="s">
        <v>3299</v>
      </c>
      <c r="G2294" t="s">
        <v>36</v>
      </c>
      <c r="H2294">
        <v>8000</v>
      </c>
      <c r="I2294">
        <v>3</v>
      </c>
      <c r="J2294">
        <v>8000</v>
      </c>
      <c r="K2294">
        <f>+VLOOKUP(E2294,Costos!$A$1:$I$716100,9,FALSE)</f>
        <v>2.6702E-2</v>
      </c>
      <c r="L2294" t="str">
        <f t="shared" si="82"/>
        <v>241</v>
      </c>
      <c r="M2294" t="str">
        <f t="shared" si="83"/>
        <v>241017</v>
      </c>
      <c r="N2294" t="str">
        <f>IFERROR(IF(L2294="231","231",VLOOKUP(E2294,Materiales!$A$1:$G$37443,7,FALSE)),"N/A")</f>
        <v>Film</v>
      </c>
    </row>
    <row r="2295" spans="1:14" x14ac:dyDescent="0.25">
      <c r="A2295">
        <v>2110020342</v>
      </c>
      <c r="B2295" t="s">
        <v>1118</v>
      </c>
      <c r="C2295">
        <v>2310370101</v>
      </c>
      <c r="D2295" t="s">
        <v>2664</v>
      </c>
      <c r="E2295">
        <v>2310160529</v>
      </c>
      <c r="F2295" t="s">
        <v>2435</v>
      </c>
      <c r="G2295" t="s">
        <v>36</v>
      </c>
      <c r="H2295">
        <v>8000</v>
      </c>
      <c r="I2295">
        <v>2</v>
      </c>
      <c r="J2295">
        <v>8000</v>
      </c>
      <c r="K2295">
        <f>+VLOOKUP(E2295,Costos!$A$1:$I$716100,9,FALSE)</f>
        <v>2.4618000000000001E-2</v>
      </c>
      <c r="L2295" t="str">
        <f t="shared" si="82"/>
        <v>231</v>
      </c>
      <c r="M2295" t="str">
        <f t="shared" si="83"/>
        <v>231016</v>
      </c>
      <c r="N2295" t="str">
        <f>IFERROR(IF(L2295="231","231",VLOOKUP(E2295,Materiales!$A$1:$G$37443,7,FALSE)),"N/A")</f>
        <v>231</v>
      </c>
    </row>
    <row r="2296" spans="1:14" x14ac:dyDescent="0.25">
      <c r="A2296">
        <v>2110020342</v>
      </c>
      <c r="B2296" t="s">
        <v>1118</v>
      </c>
      <c r="C2296">
        <v>2310160529</v>
      </c>
      <c r="D2296" t="s">
        <v>2435</v>
      </c>
      <c r="E2296">
        <v>2410290215</v>
      </c>
      <c r="F2296" t="s">
        <v>3343</v>
      </c>
      <c r="G2296" t="s">
        <v>89</v>
      </c>
      <c r="H2296">
        <v>16.64</v>
      </c>
      <c r="I2296">
        <v>3</v>
      </c>
      <c r="J2296">
        <v>8000</v>
      </c>
      <c r="K2296">
        <f>+VLOOKUP(E2296,Costos!$A$1:$I$716100,9,FALSE)</f>
        <v>6.9057969999999997</v>
      </c>
      <c r="L2296" t="str">
        <f t="shared" si="82"/>
        <v>241</v>
      </c>
      <c r="M2296" t="str">
        <f t="shared" si="83"/>
        <v>241029</v>
      </c>
      <c r="N2296" t="str">
        <f>IFERROR(IF(L2296="231","231",VLOOKUP(E2296,Materiales!$A$1:$G$37443,7,FALSE)),"N/A")</f>
        <v>Resinas</v>
      </c>
    </row>
    <row r="2297" spans="1:14" x14ac:dyDescent="0.25">
      <c r="A2297">
        <v>2110020342</v>
      </c>
      <c r="B2297" t="s">
        <v>1118</v>
      </c>
      <c r="C2297">
        <v>2310160529</v>
      </c>
      <c r="D2297" t="s">
        <v>2435</v>
      </c>
      <c r="E2297">
        <v>2410090295</v>
      </c>
      <c r="F2297" t="s">
        <v>88</v>
      </c>
      <c r="G2297" t="s">
        <v>89</v>
      </c>
      <c r="H2297">
        <v>0.32800000000000001</v>
      </c>
      <c r="I2297">
        <v>3</v>
      </c>
      <c r="J2297">
        <v>8000</v>
      </c>
      <c r="K2297">
        <f>+VLOOKUP(E2297,Costos!$A$1:$I$716100,9,FALSE)</f>
        <v>18.454965999999999</v>
      </c>
      <c r="L2297" t="str">
        <f t="shared" si="82"/>
        <v>241</v>
      </c>
      <c r="M2297" t="str">
        <f t="shared" si="83"/>
        <v>241009</v>
      </c>
      <c r="N2297" t="str">
        <f>IFERROR(IF(L2297="231","231",VLOOKUP(E2297,Materiales!$A$1:$G$37443,7,FALSE)),"N/A")</f>
        <v>Masterbach</v>
      </c>
    </row>
    <row r="2298" spans="1:14" x14ac:dyDescent="0.25">
      <c r="A2298">
        <v>2110020342</v>
      </c>
      <c r="B2298" t="s">
        <v>1118</v>
      </c>
      <c r="C2298">
        <v>2310370101</v>
      </c>
      <c r="D2298" t="s">
        <v>2664</v>
      </c>
      <c r="E2298">
        <v>2310160534</v>
      </c>
      <c r="F2298" t="s">
        <v>2439</v>
      </c>
      <c r="G2298" t="s">
        <v>36</v>
      </c>
      <c r="H2298">
        <v>8000</v>
      </c>
      <c r="I2298">
        <v>2</v>
      </c>
      <c r="J2298">
        <v>8000</v>
      </c>
      <c r="K2298">
        <f>+VLOOKUP(E2298,Costos!$A$1:$I$716100,9,FALSE)</f>
        <v>1.2333999999999999E-2</v>
      </c>
      <c r="L2298" t="str">
        <f t="shared" si="82"/>
        <v>231</v>
      </c>
      <c r="M2298" t="str">
        <f t="shared" si="83"/>
        <v>231016</v>
      </c>
      <c r="N2298" t="str">
        <f>IFERROR(IF(L2298="231","231",VLOOKUP(E2298,Materiales!$A$1:$G$37443,7,FALSE)),"N/A")</f>
        <v>231</v>
      </c>
    </row>
    <row r="2299" spans="1:14" x14ac:dyDescent="0.25">
      <c r="A2299">
        <v>2110020342</v>
      </c>
      <c r="B2299" t="s">
        <v>1118</v>
      </c>
      <c r="C2299">
        <v>2310160534</v>
      </c>
      <c r="D2299" t="s">
        <v>2439</v>
      </c>
      <c r="E2299">
        <v>2410090295</v>
      </c>
      <c r="F2299" t="s">
        <v>88</v>
      </c>
      <c r="G2299" t="s">
        <v>89</v>
      </c>
      <c r="H2299">
        <v>0.12820000000000001</v>
      </c>
      <c r="I2299">
        <v>3</v>
      </c>
      <c r="J2299">
        <v>8000</v>
      </c>
      <c r="K2299">
        <f>+VLOOKUP(E2299,Costos!$A$1:$I$716100,9,FALSE)</f>
        <v>18.454965999999999</v>
      </c>
      <c r="L2299" t="str">
        <f t="shared" si="82"/>
        <v>241</v>
      </c>
      <c r="M2299" t="str">
        <f t="shared" si="83"/>
        <v>241009</v>
      </c>
      <c r="N2299" t="str">
        <f>IFERROR(IF(L2299="231","231",VLOOKUP(E2299,Materiales!$A$1:$G$37443,7,FALSE)),"N/A")</f>
        <v>Masterbach</v>
      </c>
    </row>
    <row r="2300" spans="1:14" x14ac:dyDescent="0.25">
      <c r="A2300">
        <v>2110020342</v>
      </c>
      <c r="B2300" t="s">
        <v>1118</v>
      </c>
      <c r="C2300">
        <v>2310160534</v>
      </c>
      <c r="D2300" t="s">
        <v>2439</v>
      </c>
      <c r="E2300">
        <v>2410290626</v>
      </c>
      <c r="F2300" t="s">
        <v>92</v>
      </c>
      <c r="G2300" t="s">
        <v>89</v>
      </c>
      <c r="H2300">
        <v>10.872199999999999</v>
      </c>
      <c r="I2300">
        <v>3</v>
      </c>
      <c r="J2300">
        <v>8000</v>
      </c>
      <c r="K2300">
        <f>+VLOOKUP(E2300,Costos!$A$1:$I$716100,9,FALSE)</f>
        <v>6.3063640000000003</v>
      </c>
      <c r="L2300" t="str">
        <f t="shared" si="82"/>
        <v>241</v>
      </c>
      <c r="M2300" t="str">
        <f t="shared" si="83"/>
        <v>241029</v>
      </c>
      <c r="N2300" t="str">
        <f>IFERROR(IF(L2300="231","231",VLOOKUP(E2300,Materiales!$A$1:$G$37443,7,FALSE)),"N/A")</f>
        <v>Resinas</v>
      </c>
    </row>
    <row r="2301" spans="1:14" x14ac:dyDescent="0.25">
      <c r="A2301">
        <v>2110020342</v>
      </c>
      <c r="B2301" t="s">
        <v>1118</v>
      </c>
      <c r="C2301">
        <v>2310370101</v>
      </c>
      <c r="D2301" t="s">
        <v>2664</v>
      </c>
      <c r="E2301">
        <v>2410110091</v>
      </c>
      <c r="F2301" t="s">
        <v>3243</v>
      </c>
      <c r="G2301" t="s">
        <v>89</v>
      </c>
      <c r="H2301">
        <v>30.4</v>
      </c>
      <c r="I2301">
        <v>2</v>
      </c>
      <c r="J2301">
        <v>8000</v>
      </c>
      <c r="K2301">
        <f>+VLOOKUP(E2301,Costos!$A$1:$I$716100,9,FALSE)</f>
        <v>26.960912</v>
      </c>
      <c r="L2301" t="str">
        <f t="shared" si="82"/>
        <v>241</v>
      </c>
      <c r="M2301" t="str">
        <f t="shared" si="83"/>
        <v>241011</v>
      </c>
      <c r="N2301" t="str">
        <f>IFERROR(IF(L2301="231","231",VLOOKUP(E2301,Materiales!$A$1:$G$37443,7,FALSE)),"N/A")</f>
        <v>Tintas</v>
      </c>
    </row>
    <row r="2302" spans="1:14" x14ac:dyDescent="0.25">
      <c r="A2302">
        <v>2110020342</v>
      </c>
      <c r="B2302" t="s">
        <v>1118</v>
      </c>
      <c r="C2302">
        <v>2310370101</v>
      </c>
      <c r="D2302" t="s">
        <v>2664</v>
      </c>
      <c r="E2302">
        <v>2410170037</v>
      </c>
      <c r="F2302" t="s">
        <v>3279</v>
      </c>
      <c r="G2302" t="s">
        <v>36</v>
      </c>
      <c r="H2302">
        <v>8000</v>
      </c>
      <c r="I2302">
        <v>2</v>
      </c>
      <c r="J2302">
        <v>8000</v>
      </c>
      <c r="K2302">
        <f>+VLOOKUP(E2302,Costos!$A$1:$I$716100,9,FALSE)</f>
        <v>4.2382999999999997E-2</v>
      </c>
      <c r="L2302" t="str">
        <f t="shared" si="82"/>
        <v>241</v>
      </c>
      <c r="M2302" t="str">
        <f t="shared" si="83"/>
        <v>241017</v>
      </c>
      <c r="N2302" t="str">
        <f>IFERROR(IF(L2302="231","231",VLOOKUP(E2302,Materiales!$A$1:$G$37443,7,FALSE)),"N/A")</f>
        <v>Filtros</v>
      </c>
    </row>
    <row r="2303" spans="1:14" x14ac:dyDescent="0.25">
      <c r="A2303">
        <v>2110020342</v>
      </c>
      <c r="B2303" t="s">
        <v>1118</v>
      </c>
      <c r="C2303">
        <v>2310370101</v>
      </c>
      <c r="D2303" t="s">
        <v>2664</v>
      </c>
      <c r="E2303">
        <v>2410170050</v>
      </c>
      <c r="F2303" t="s">
        <v>3281</v>
      </c>
      <c r="G2303" t="s">
        <v>36</v>
      </c>
      <c r="H2303">
        <v>8000</v>
      </c>
      <c r="I2303">
        <v>2</v>
      </c>
      <c r="J2303">
        <v>8000</v>
      </c>
      <c r="K2303">
        <f>+VLOOKUP(E2303,Costos!$A$1:$I$716100,9,FALSE)</f>
        <v>6.8033999999999997E-2</v>
      </c>
      <c r="L2303" t="str">
        <f t="shared" si="82"/>
        <v>241</v>
      </c>
      <c r="M2303" t="str">
        <f t="shared" si="83"/>
        <v>241017</v>
      </c>
      <c r="N2303" t="str">
        <f>IFERROR(IF(L2303="231","231",VLOOKUP(E2303,Materiales!$A$1:$G$37443,7,FALSE)),"N/A")</f>
        <v>Puntas</v>
      </c>
    </row>
    <row r="2304" spans="1:14" x14ac:dyDescent="0.25">
      <c r="A2304">
        <v>2110020342</v>
      </c>
      <c r="B2304" t="s">
        <v>1118</v>
      </c>
      <c r="C2304">
        <v>2110020342</v>
      </c>
      <c r="D2304" t="s">
        <v>1118</v>
      </c>
      <c r="E2304">
        <v>2310370102</v>
      </c>
      <c r="F2304" t="s">
        <v>2665</v>
      </c>
      <c r="G2304" t="s">
        <v>36</v>
      </c>
      <c r="H2304">
        <v>8000</v>
      </c>
      <c r="I2304">
        <v>1</v>
      </c>
      <c r="J2304">
        <v>8000</v>
      </c>
      <c r="K2304">
        <f>+VLOOKUP(E2304,Costos!$A$1:$I$716100,9,FALSE)</f>
        <v>0.36893700000000001</v>
      </c>
      <c r="L2304" t="str">
        <f t="shared" si="82"/>
        <v>231</v>
      </c>
      <c r="M2304" t="str">
        <f t="shared" si="83"/>
        <v>231037</v>
      </c>
      <c r="N2304" t="str">
        <f>IFERROR(IF(L2304="231","231",VLOOKUP(E2304,Materiales!$A$1:$G$37443,7,FALSE)),"N/A")</f>
        <v>231</v>
      </c>
    </row>
    <row r="2305" spans="1:14" x14ac:dyDescent="0.25">
      <c r="A2305">
        <v>2110020342</v>
      </c>
      <c r="B2305" t="s">
        <v>1118</v>
      </c>
      <c r="C2305">
        <v>2310370102</v>
      </c>
      <c r="D2305" t="s">
        <v>2665</v>
      </c>
      <c r="E2305">
        <v>2310090527</v>
      </c>
      <c r="F2305" t="s">
        <v>2311</v>
      </c>
      <c r="G2305" t="s">
        <v>36</v>
      </c>
      <c r="H2305">
        <v>8000</v>
      </c>
      <c r="I2305">
        <v>2</v>
      </c>
      <c r="J2305">
        <v>8000</v>
      </c>
      <c r="K2305">
        <f>+VLOOKUP(E2305,Costos!$A$1:$I$716100,9,FALSE)</f>
        <v>7.4358999999999995E-2</v>
      </c>
      <c r="L2305" t="str">
        <f t="shared" si="82"/>
        <v>231</v>
      </c>
      <c r="M2305" t="str">
        <f t="shared" si="83"/>
        <v>231009</v>
      </c>
      <c r="N2305" t="str">
        <f>IFERROR(IF(L2305="231","231",VLOOKUP(E2305,Materiales!$A$1:$G$37443,7,FALSE)),"N/A")</f>
        <v>231</v>
      </c>
    </row>
    <row r="2306" spans="1:14" x14ac:dyDescent="0.25">
      <c r="A2306">
        <v>2110020342</v>
      </c>
      <c r="B2306" t="s">
        <v>1118</v>
      </c>
      <c r="C2306">
        <v>2310090527</v>
      </c>
      <c r="D2306" t="s">
        <v>2311</v>
      </c>
      <c r="E2306">
        <v>2310090524</v>
      </c>
      <c r="F2306" t="s">
        <v>2306</v>
      </c>
      <c r="G2306" t="s">
        <v>36</v>
      </c>
      <c r="H2306">
        <v>8000</v>
      </c>
      <c r="I2306">
        <v>3</v>
      </c>
      <c r="J2306">
        <v>8000</v>
      </c>
      <c r="K2306">
        <f>+VLOOKUP(E2306,Costos!$A$1:$I$716100,9,FALSE)</f>
        <v>4.8142999999999998E-2</v>
      </c>
      <c r="L2306" t="str">
        <f t="shared" si="82"/>
        <v>231</v>
      </c>
      <c r="M2306" t="str">
        <f t="shared" si="83"/>
        <v>231009</v>
      </c>
      <c r="N2306" t="str">
        <f>IFERROR(IF(L2306="231","231",VLOOKUP(E2306,Materiales!$A$1:$G$37443,7,FALSE)),"N/A")</f>
        <v>231</v>
      </c>
    </row>
    <row r="2307" spans="1:14" x14ac:dyDescent="0.25">
      <c r="A2307">
        <v>2110020342</v>
      </c>
      <c r="B2307" t="s">
        <v>1118</v>
      </c>
      <c r="C2307">
        <v>2310090524</v>
      </c>
      <c r="D2307" t="s">
        <v>2306</v>
      </c>
      <c r="E2307">
        <v>2410090171</v>
      </c>
      <c r="F2307" t="s">
        <v>3178</v>
      </c>
      <c r="G2307" t="s">
        <v>89</v>
      </c>
      <c r="H2307">
        <v>0.64</v>
      </c>
      <c r="I2307">
        <v>4</v>
      </c>
      <c r="J2307">
        <v>8000</v>
      </c>
      <c r="K2307">
        <f>+VLOOKUP(E2307,Costos!$A$1:$I$716100,9,FALSE)</f>
        <v>12.295067</v>
      </c>
      <c r="L2307" t="str">
        <f t="shared" si="82"/>
        <v>241</v>
      </c>
      <c r="M2307" t="str">
        <f t="shared" si="83"/>
        <v>241009</v>
      </c>
      <c r="N2307" t="str">
        <f>IFERROR(IF(L2307="231","231",VLOOKUP(E2307,Materiales!$A$1:$G$37443,7,FALSE)),"N/A")</f>
        <v>Masterbach</v>
      </c>
    </row>
    <row r="2308" spans="1:14" x14ac:dyDescent="0.25">
      <c r="A2308">
        <v>2110020342</v>
      </c>
      <c r="B2308" t="s">
        <v>1118</v>
      </c>
      <c r="C2308">
        <v>2310090524</v>
      </c>
      <c r="D2308" t="s">
        <v>2306</v>
      </c>
      <c r="E2308">
        <v>2410290142</v>
      </c>
      <c r="F2308" t="s">
        <v>3337</v>
      </c>
      <c r="G2308" t="s">
        <v>89</v>
      </c>
      <c r="H2308">
        <v>40</v>
      </c>
      <c r="I2308">
        <v>4</v>
      </c>
      <c r="J2308">
        <v>8000</v>
      </c>
      <c r="K2308">
        <f>+VLOOKUP(E2308,Costos!$A$1:$I$716100,9,FALSE)</f>
        <v>6.1459729999999997</v>
      </c>
      <c r="L2308" t="str">
        <f t="shared" si="82"/>
        <v>241</v>
      </c>
      <c r="M2308" t="str">
        <f t="shared" si="83"/>
        <v>241029</v>
      </c>
      <c r="N2308" t="str">
        <f>IFERROR(IF(L2308="231","231",VLOOKUP(E2308,Materiales!$A$1:$G$37443,7,FALSE)),"N/A")</f>
        <v>Resinas</v>
      </c>
    </row>
    <row r="2309" spans="1:14" x14ac:dyDescent="0.25">
      <c r="A2309">
        <v>2110020342</v>
      </c>
      <c r="B2309" t="s">
        <v>1118</v>
      </c>
      <c r="C2309">
        <v>2310090527</v>
      </c>
      <c r="D2309" t="s">
        <v>2311</v>
      </c>
      <c r="E2309">
        <v>2410170244</v>
      </c>
      <c r="F2309" t="s">
        <v>3301</v>
      </c>
      <c r="G2309" t="s">
        <v>36</v>
      </c>
      <c r="H2309">
        <v>8000</v>
      </c>
      <c r="I2309">
        <v>3</v>
      </c>
      <c r="J2309">
        <v>8000</v>
      </c>
      <c r="K2309">
        <f>+VLOOKUP(E2309,Costos!$A$1:$I$716100,9,FALSE)</f>
        <v>2.6086999999999999E-2</v>
      </c>
      <c r="L2309" t="str">
        <f t="shared" si="82"/>
        <v>241</v>
      </c>
      <c r="M2309" t="str">
        <f t="shared" si="83"/>
        <v>241017</v>
      </c>
      <c r="N2309" t="str">
        <f>IFERROR(IF(L2309="231","231",VLOOKUP(E2309,Materiales!$A$1:$G$37443,7,FALSE)),"N/A")</f>
        <v>Film</v>
      </c>
    </row>
    <row r="2310" spans="1:14" x14ac:dyDescent="0.25">
      <c r="A2310">
        <v>2110020342</v>
      </c>
      <c r="B2310" t="s">
        <v>1118</v>
      </c>
      <c r="C2310">
        <v>2310370102</v>
      </c>
      <c r="D2310" t="s">
        <v>2665</v>
      </c>
      <c r="E2310">
        <v>2310160528</v>
      </c>
      <c r="F2310" t="s">
        <v>2434</v>
      </c>
      <c r="G2310" t="s">
        <v>36</v>
      </c>
      <c r="H2310">
        <v>8000</v>
      </c>
      <c r="I2310">
        <v>2</v>
      </c>
      <c r="J2310">
        <v>8000</v>
      </c>
      <c r="K2310">
        <f>+VLOOKUP(E2310,Costos!$A$1:$I$716100,9,FALSE)</f>
        <v>2.4014000000000001E-2</v>
      </c>
      <c r="L2310" t="str">
        <f t="shared" si="82"/>
        <v>231</v>
      </c>
      <c r="M2310" t="str">
        <f t="shared" si="83"/>
        <v>231016</v>
      </c>
      <c r="N2310" t="str">
        <f>IFERROR(IF(L2310="231","231",VLOOKUP(E2310,Materiales!$A$1:$G$37443,7,FALSE)),"N/A")</f>
        <v>231</v>
      </c>
    </row>
    <row r="2311" spans="1:14" x14ac:dyDescent="0.25">
      <c r="A2311">
        <v>2110020342</v>
      </c>
      <c r="B2311" t="s">
        <v>1118</v>
      </c>
      <c r="C2311">
        <v>2310160528</v>
      </c>
      <c r="D2311" t="s">
        <v>2434</v>
      </c>
      <c r="E2311">
        <v>2410290215</v>
      </c>
      <c r="F2311" t="s">
        <v>3343</v>
      </c>
      <c r="G2311" t="s">
        <v>89</v>
      </c>
      <c r="H2311">
        <v>16.64</v>
      </c>
      <c r="I2311">
        <v>3</v>
      </c>
      <c r="J2311">
        <v>8000</v>
      </c>
      <c r="K2311">
        <f>+VLOOKUP(E2311,Costos!$A$1:$I$716100,9,FALSE)</f>
        <v>6.9057969999999997</v>
      </c>
      <c r="L2311" t="str">
        <f t="shared" si="82"/>
        <v>241</v>
      </c>
      <c r="M2311" t="str">
        <f t="shared" si="83"/>
        <v>241029</v>
      </c>
      <c r="N2311" t="str">
        <f>IFERROR(IF(L2311="231","231",VLOOKUP(E2311,Materiales!$A$1:$G$37443,7,FALSE)),"N/A")</f>
        <v>Resinas</v>
      </c>
    </row>
    <row r="2312" spans="1:14" x14ac:dyDescent="0.25">
      <c r="A2312">
        <v>2110020342</v>
      </c>
      <c r="B2312" t="s">
        <v>1118</v>
      </c>
      <c r="C2312">
        <v>2310160528</v>
      </c>
      <c r="D2312" t="s">
        <v>2434</v>
      </c>
      <c r="E2312">
        <v>2410090310</v>
      </c>
      <c r="F2312" t="s">
        <v>99</v>
      </c>
      <c r="G2312" t="s">
        <v>89</v>
      </c>
      <c r="H2312">
        <v>0.2044</v>
      </c>
      <c r="I2312">
        <v>3</v>
      </c>
      <c r="J2312">
        <v>8000</v>
      </c>
      <c r="K2312">
        <f>+VLOOKUP(E2312,Costos!$A$1:$I$716100,9,FALSE)</f>
        <v>8.8844949999999994</v>
      </c>
      <c r="L2312" t="str">
        <f t="shared" si="82"/>
        <v>241</v>
      </c>
      <c r="M2312" t="str">
        <f t="shared" si="83"/>
        <v>241009</v>
      </c>
      <c r="N2312" t="str">
        <f>IFERROR(IF(L2312="231","231",VLOOKUP(E2312,Materiales!$A$1:$G$37443,7,FALSE)),"N/A")</f>
        <v>Masterbach</v>
      </c>
    </row>
    <row r="2313" spans="1:14" x14ac:dyDescent="0.25">
      <c r="A2313">
        <v>2110020342</v>
      </c>
      <c r="B2313" t="s">
        <v>1118</v>
      </c>
      <c r="C2313">
        <v>2310370102</v>
      </c>
      <c r="D2313" t="s">
        <v>2665</v>
      </c>
      <c r="E2313">
        <v>2310160537</v>
      </c>
      <c r="F2313" t="s">
        <v>2442</v>
      </c>
      <c r="G2313" t="s">
        <v>36</v>
      </c>
      <c r="H2313">
        <v>8000</v>
      </c>
      <c r="I2313">
        <v>2</v>
      </c>
      <c r="J2313">
        <v>8000</v>
      </c>
      <c r="K2313">
        <f>+VLOOKUP(E2313,Costos!$A$1:$I$716100,9,FALSE)</f>
        <v>1.1723000000000001E-2</v>
      </c>
      <c r="L2313" t="str">
        <f t="shared" si="82"/>
        <v>231</v>
      </c>
      <c r="M2313" t="str">
        <f t="shared" si="83"/>
        <v>231016</v>
      </c>
      <c r="N2313" t="str">
        <f>IFERROR(IF(L2313="231","231",VLOOKUP(E2313,Materiales!$A$1:$G$37443,7,FALSE)),"N/A")</f>
        <v>231</v>
      </c>
    </row>
    <row r="2314" spans="1:14" x14ac:dyDescent="0.25">
      <c r="A2314">
        <v>2110020342</v>
      </c>
      <c r="B2314" t="s">
        <v>1118</v>
      </c>
      <c r="C2314">
        <v>2310160537</v>
      </c>
      <c r="D2314" t="s">
        <v>2442</v>
      </c>
      <c r="E2314">
        <v>2410090310</v>
      </c>
      <c r="F2314" t="s">
        <v>99</v>
      </c>
      <c r="G2314" t="s">
        <v>89</v>
      </c>
      <c r="H2314">
        <v>0.14549999999999999</v>
      </c>
      <c r="I2314">
        <v>3</v>
      </c>
      <c r="J2314">
        <v>8000</v>
      </c>
      <c r="K2314">
        <f>+VLOOKUP(E2314,Costos!$A$1:$I$716100,9,FALSE)</f>
        <v>8.8844949999999994</v>
      </c>
      <c r="L2314" t="str">
        <f t="shared" si="82"/>
        <v>241</v>
      </c>
      <c r="M2314" t="str">
        <f t="shared" si="83"/>
        <v>241009</v>
      </c>
      <c r="N2314" t="str">
        <f>IFERROR(IF(L2314="231","231",VLOOKUP(E2314,Materiales!$A$1:$G$37443,7,FALSE)),"N/A")</f>
        <v>Masterbach</v>
      </c>
    </row>
    <row r="2315" spans="1:14" x14ac:dyDescent="0.25">
      <c r="A2315">
        <v>2110020342</v>
      </c>
      <c r="B2315" t="s">
        <v>1118</v>
      </c>
      <c r="C2315">
        <v>2310160537</v>
      </c>
      <c r="D2315" t="s">
        <v>2442</v>
      </c>
      <c r="E2315">
        <v>2410290626</v>
      </c>
      <c r="F2315" t="s">
        <v>92</v>
      </c>
      <c r="G2315" t="s">
        <v>89</v>
      </c>
      <c r="H2315">
        <v>10.4</v>
      </c>
      <c r="I2315">
        <v>3</v>
      </c>
      <c r="J2315">
        <v>8000</v>
      </c>
      <c r="K2315">
        <f>+VLOOKUP(E2315,Costos!$A$1:$I$716100,9,FALSE)</f>
        <v>6.3063640000000003</v>
      </c>
      <c r="L2315" t="str">
        <f t="shared" si="82"/>
        <v>241</v>
      </c>
      <c r="M2315" t="str">
        <f t="shared" si="83"/>
        <v>241029</v>
      </c>
      <c r="N2315" t="str">
        <f>IFERROR(IF(L2315="231","231",VLOOKUP(E2315,Materiales!$A$1:$G$37443,7,FALSE)),"N/A")</f>
        <v>Resinas</v>
      </c>
    </row>
    <row r="2316" spans="1:14" x14ac:dyDescent="0.25">
      <c r="A2316">
        <v>2110020342</v>
      </c>
      <c r="B2316" t="s">
        <v>1118</v>
      </c>
      <c r="C2316">
        <v>2310370102</v>
      </c>
      <c r="D2316" t="s">
        <v>2665</v>
      </c>
      <c r="E2316">
        <v>2410110090</v>
      </c>
      <c r="F2316" t="s">
        <v>3242</v>
      </c>
      <c r="G2316" t="s">
        <v>89</v>
      </c>
      <c r="H2316">
        <v>30.4</v>
      </c>
      <c r="I2316">
        <v>2</v>
      </c>
      <c r="J2316">
        <v>8000</v>
      </c>
      <c r="K2316">
        <f>+VLOOKUP(E2316,Costos!$A$1:$I$716100,9,FALSE)</f>
        <v>25.098856000000001</v>
      </c>
      <c r="L2316" t="str">
        <f t="shared" si="82"/>
        <v>241</v>
      </c>
      <c r="M2316" t="str">
        <f t="shared" si="83"/>
        <v>241011</v>
      </c>
      <c r="N2316" t="str">
        <f>IFERROR(IF(L2316="231","231",VLOOKUP(E2316,Materiales!$A$1:$G$37443,7,FALSE)),"N/A")</f>
        <v>Tintas</v>
      </c>
    </row>
    <row r="2317" spans="1:14" x14ac:dyDescent="0.25">
      <c r="A2317">
        <v>2110020342</v>
      </c>
      <c r="B2317" t="s">
        <v>1118</v>
      </c>
      <c r="C2317">
        <v>2310370102</v>
      </c>
      <c r="D2317" t="s">
        <v>2665</v>
      </c>
      <c r="E2317">
        <v>2410170037</v>
      </c>
      <c r="F2317" t="s">
        <v>3279</v>
      </c>
      <c r="G2317" t="s">
        <v>36</v>
      </c>
      <c r="H2317">
        <v>8000</v>
      </c>
      <c r="I2317">
        <v>2</v>
      </c>
      <c r="J2317">
        <v>8000</v>
      </c>
      <c r="K2317">
        <f>+VLOOKUP(E2317,Costos!$A$1:$I$716100,9,FALSE)</f>
        <v>4.2382999999999997E-2</v>
      </c>
      <c r="L2317" t="str">
        <f t="shared" si="82"/>
        <v>241</v>
      </c>
      <c r="M2317" t="str">
        <f t="shared" si="83"/>
        <v>241017</v>
      </c>
      <c r="N2317" t="str">
        <f>IFERROR(IF(L2317="231","231",VLOOKUP(E2317,Materiales!$A$1:$G$37443,7,FALSE)),"N/A")</f>
        <v>Filtros</v>
      </c>
    </row>
    <row r="2318" spans="1:14" x14ac:dyDescent="0.25">
      <c r="A2318">
        <v>2110020342</v>
      </c>
      <c r="B2318" t="s">
        <v>1118</v>
      </c>
      <c r="C2318">
        <v>2310370102</v>
      </c>
      <c r="D2318" t="s">
        <v>2665</v>
      </c>
      <c r="E2318">
        <v>2410170050</v>
      </c>
      <c r="F2318" t="s">
        <v>3281</v>
      </c>
      <c r="G2318" t="s">
        <v>36</v>
      </c>
      <c r="H2318">
        <v>8000</v>
      </c>
      <c r="I2318">
        <v>2</v>
      </c>
      <c r="J2318">
        <v>8000</v>
      </c>
      <c r="K2318">
        <f>+VLOOKUP(E2318,Costos!$A$1:$I$716100,9,FALSE)</f>
        <v>6.8033999999999997E-2</v>
      </c>
      <c r="L2318" t="str">
        <f t="shared" si="82"/>
        <v>241</v>
      </c>
      <c r="M2318" t="str">
        <f t="shared" si="83"/>
        <v>241017</v>
      </c>
      <c r="N2318" t="str">
        <f>IFERROR(IF(L2318="231","231",VLOOKUP(E2318,Materiales!$A$1:$G$37443,7,FALSE)),"N/A")</f>
        <v>Puntas</v>
      </c>
    </row>
    <row r="2319" spans="1:14" x14ac:dyDescent="0.25">
      <c r="A2319">
        <v>2110020342</v>
      </c>
      <c r="B2319" t="s">
        <v>1118</v>
      </c>
      <c r="C2319">
        <v>2110020342</v>
      </c>
      <c r="D2319" t="s">
        <v>1118</v>
      </c>
      <c r="E2319">
        <v>2310370103</v>
      </c>
      <c r="F2319" t="s">
        <v>2666</v>
      </c>
      <c r="G2319" t="s">
        <v>36</v>
      </c>
      <c r="H2319">
        <v>8000</v>
      </c>
      <c r="I2319">
        <v>1</v>
      </c>
      <c r="J2319">
        <v>8000</v>
      </c>
      <c r="K2319">
        <f>+VLOOKUP(E2319,Costos!$A$1:$I$716100,9,FALSE)</f>
        <v>0.40013300000000002</v>
      </c>
      <c r="L2319" t="str">
        <f t="shared" si="82"/>
        <v>231</v>
      </c>
      <c r="M2319" t="str">
        <f t="shared" si="83"/>
        <v>231037</v>
      </c>
      <c r="N2319" t="str">
        <f>IFERROR(IF(L2319="231","231",VLOOKUP(E2319,Materiales!$A$1:$G$37443,7,FALSE)),"N/A")</f>
        <v>231</v>
      </c>
    </row>
    <row r="2320" spans="1:14" x14ac:dyDescent="0.25">
      <c r="A2320">
        <v>2110020342</v>
      </c>
      <c r="B2320" t="s">
        <v>1118</v>
      </c>
      <c r="C2320">
        <v>2310370103</v>
      </c>
      <c r="D2320" t="s">
        <v>2666</v>
      </c>
      <c r="E2320">
        <v>2310090526</v>
      </c>
      <c r="F2320" t="s">
        <v>2310</v>
      </c>
      <c r="G2320" t="s">
        <v>36</v>
      </c>
      <c r="H2320">
        <v>8000</v>
      </c>
      <c r="I2320">
        <v>2</v>
      </c>
      <c r="J2320">
        <v>8000</v>
      </c>
      <c r="K2320">
        <f>+VLOOKUP(E2320,Costos!$A$1:$I$716100,9,FALSE)</f>
        <v>7.8397999999999995E-2</v>
      </c>
      <c r="L2320" t="str">
        <f t="shared" si="82"/>
        <v>231</v>
      </c>
      <c r="M2320" t="str">
        <f t="shared" si="83"/>
        <v>231009</v>
      </c>
      <c r="N2320" t="str">
        <f>IFERROR(IF(L2320="231","231",VLOOKUP(E2320,Materiales!$A$1:$G$37443,7,FALSE)),"N/A")</f>
        <v>231</v>
      </c>
    </row>
    <row r="2321" spans="1:14" x14ac:dyDescent="0.25">
      <c r="A2321">
        <v>2110020342</v>
      </c>
      <c r="B2321" t="s">
        <v>1118</v>
      </c>
      <c r="C2321">
        <v>2310090526</v>
      </c>
      <c r="D2321" t="s">
        <v>2310</v>
      </c>
      <c r="E2321">
        <v>2310090524</v>
      </c>
      <c r="F2321" t="s">
        <v>2306</v>
      </c>
      <c r="G2321" t="s">
        <v>36</v>
      </c>
      <c r="H2321">
        <v>8000</v>
      </c>
      <c r="I2321">
        <v>3</v>
      </c>
      <c r="J2321">
        <v>8000</v>
      </c>
      <c r="K2321">
        <f>+VLOOKUP(E2321,Costos!$A$1:$I$716100,9,FALSE)</f>
        <v>4.8142999999999998E-2</v>
      </c>
      <c r="L2321" t="str">
        <f t="shared" si="82"/>
        <v>231</v>
      </c>
      <c r="M2321" t="str">
        <f t="shared" si="83"/>
        <v>231009</v>
      </c>
      <c r="N2321" t="str">
        <f>IFERROR(IF(L2321="231","231",VLOOKUP(E2321,Materiales!$A$1:$G$37443,7,FALSE)),"N/A")</f>
        <v>231</v>
      </c>
    </row>
    <row r="2322" spans="1:14" x14ac:dyDescent="0.25">
      <c r="A2322">
        <v>2110020342</v>
      </c>
      <c r="B2322" t="s">
        <v>1118</v>
      </c>
      <c r="C2322">
        <v>2310090524</v>
      </c>
      <c r="D2322" t="s">
        <v>2306</v>
      </c>
      <c r="E2322">
        <v>2410090171</v>
      </c>
      <c r="F2322" t="s">
        <v>3178</v>
      </c>
      <c r="G2322" t="s">
        <v>89</v>
      </c>
      <c r="H2322">
        <v>0.64</v>
      </c>
      <c r="I2322">
        <v>4</v>
      </c>
      <c r="J2322">
        <v>8000</v>
      </c>
      <c r="K2322">
        <f>+VLOOKUP(E2322,Costos!$A$1:$I$716100,9,FALSE)</f>
        <v>12.295067</v>
      </c>
      <c r="L2322" t="str">
        <f t="shared" si="82"/>
        <v>241</v>
      </c>
      <c r="M2322" t="str">
        <f t="shared" si="83"/>
        <v>241009</v>
      </c>
      <c r="N2322" t="str">
        <f>IFERROR(IF(L2322="231","231",VLOOKUP(E2322,Materiales!$A$1:$G$37443,7,FALSE)),"N/A")</f>
        <v>Masterbach</v>
      </c>
    </row>
    <row r="2323" spans="1:14" x14ac:dyDescent="0.25">
      <c r="A2323">
        <v>2110020342</v>
      </c>
      <c r="B2323" t="s">
        <v>1118</v>
      </c>
      <c r="C2323">
        <v>2310090524</v>
      </c>
      <c r="D2323" t="s">
        <v>2306</v>
      </c>
      <c r="E2323">
        <v>2410290142</v>
      </c>
      <c r="F2323" t="s">
        <v>3337</v>
      </c>
      <c r="G2323" t="s">
        <v>89</v>
      </c>
      <c r="H2323">
        <v>40</v>
      </c>
      <c r="I2323">
        <v>4</v>
      </c>
      <c r="J2323">
        <v>8000</v>
      </c>
      <c r="K2323">
        <f>+VLOOKUP(E2323,Costos!$A$1:$I$716100,9,FALSE)</f>
        <v>6.1459729999999997</v>
      </c>
      <c r="L2323" t="str">
        <f t="shared" si="82"/>
        <v>241</v>
      </c>
      <c r="M2323" t="str">
        <f t="shared" si="83"/>
        <v>241029</v>
      </c>
      <c r="N2323" t="str">
        <f>IFERROR(IF(L2323="231","231",VLOOKUP(E2323,Materiales!$A$1:$G$37443,7,FALSE)),"N/A")</f>
        <v>Resinas</v>
      </c>
    </row>
    <row r="2324" spans="1:14" x14ac:dyDescent="0.25">
      <c r="A2324">
        <v>2110020342</v>
      </c>
      <c r="B2324" t="s">
        <v>1118</v>
      </c>
      <c r="C2324">
        <v>2310090526</v>
      </c>
      <c r="D2324" t="s">
        <v>2310</v>
      </c>
      <c r="E2324">
        <v>2410170243</v>
      </c>
      <c r="F2324" t="s">
        <v>3300</v>
      </c>
      <c r="G2324" t="s">
        <v>36</v>
      </c>
      <c r="H2324">
        <v>8000</v>
      </c>
      <c r="I2324">
        <v>3</v>
      </c>
      <c r="J2324">
        <v>8000</v>
      </c>
      <c r="K2324">
        <f>+VLOOKUP(E2324,Costos!$A$1:$I$716100,9,FALSE)</f>
        <v>2.4511000000000002E-2</v>
      </c>
      <c r="L2324" t="str">
        <f t="shared" si="82"/>
        <v>241</v>
      </c>
      <c r="M2324" t="str">
        <f t="shared" si="83"/>
        <v>241017</v>
      </c>
      <c r="N2324" t="str">
        <f>IFERROR(IF(L2324="231","231",VLOOKUP(E2324,Materiales!$A$1:$G$37443,7,FALSE)),"N/A")</f>
        <v>Film</v>
      </c>
    </row>
    <row r="2325" spans="1:14" x14ac:dyDescent="0.25">
      <c r="A2325">
        <v>2110020342</v>
      </c>
      <c r="B2325" t="s">
        <v>1118</v>
      </c>
      <c r="C2325">
        <v>2310370103</v>
      </c>
      <c r="D2325" t="s">
        <v>2666</v>
      </c>
      <c r="E2325">
        <v>2310160530</v>
      </c>
      <c r="F2325" t="s">
        <v>2436</v>
      </c>
      <c r="G2325" t="s">
        <v>36</v>
      </c>
      <c r="H2325">
        <v>8000</v>
      </c>
      <c r="I2325">
        <v>2</v>
      </c>
      <c r="J2325">
        <v>8000</v>
      </c>
      <c r="K2325">
        <f>+VLOOKUP(E2325,Costos!$A$1:$I$716100,9,FALSE)</f>
        <v>2.7418000000000001E-2</v>
      </c>
      <c r="L2325" t="str">
        <f t="shared" si="82"/>
        <v>231</v>
      </c>
      <c r="M2325" t="str">
        <f t="shared" si="83"/>
        <v>231016</v>
      </c>
      <c r="N2325" t="str">
        <f>IFERROR(IF(L2325="231","231",VLOOKUP(E2325,Materiales!$A$1:$G$37443,7,FALSE)),"N/A")</f>
        <v>231</v>
      </c>
    </row>
    <row r="2326" spans="1:14" x14ac:dyDescent="0.25">
      <c r="A2326">
        <v>2110020342</v>
      </c>
      <c r="B2326" t="s">
        <v>1118</v>
      </c>
      <c r="C2326">
        <v>2310160530</v>
      </c>
      <c r="D2326" t="s">
        <v>2436</v>
      </c>
      <c r="E2326">
        <v>2410290215</v>
      </c>
      <c r="F2326" t="s">
        <v>3343</v>
      </c>
      <c r="G2326" t="s">
        <v>89</v>
      </c>
      <c r="H2326">
        <v>16.64</v>
      </c>
      <c r="I2326">
        <v>3</v>
      </c>
      <c r="J2326">
        <v>8000</v>
      </c>
      <c r="K2326">
        <f>+VLOOKUP(E2326,Costos!$A$1:$I$716100,9,FALSE)</f>
        <v>6.9057969999999997</v>
      </c>
      <c r="L2326" t="str">
        <f t="shared" si="82"/>
        <v>241</v>
      </c>
      <c r="M2326" t="str">
        <f t="shared" si="83"/>
        <v>241029</v>
      </c>
      <c r="N2326" t="str">
        <f>IFERROR(IF(L2326="231","231",VLOOKUP(E2326,Materiales!$A$1:$G$37443,7,FALSE)),"N/A")</f>
        <v>Resinas</v>
      </c>
    </row>
    <row r="2327" spans="1:14" x14ac:dyDescent="0.25">
      <c r="A2327">
        <v>2110020342</v>
      </c>
      <c r="B2327" t="s">
        <v>1118</v>
      </c>
      <c r="C2327">
        <v>2310160530</v>
      </c>
      <c r="D2327" t="s">
        <v>2436</v>
      </c>
      <c r="E2327">
        <v>2410090294</v>
      </c>
      <c r="F2327" t="s">
        <v>101</v>
      </c>
      <c r="G2327" t="s">
        <v>89</v>
      </c>
      <c r="H2327">
        <v>0.2044</v>
      </c>
      <c r="I2327">
        <v>3</v>
      </c>
      <c r="J2327">
        <v>8000</v>
      </c>
      <c r="K2327">
        <f>+VLOOKUP(E2327,Costos!$A$1:$I$716100,9,FALSE)</f>
        <v>21.1996</v>
      </c>
      <c r="L2327" t="str">
        <f t="shared" si="82"/>
        <v>241</v>
      </c>
      <c r="M2327" t="str">
        <f t="shared" si="83"/>
        <v>241009</v>
      </c>
      <c r="N2327" t="str">
        <f>IFERROR(IF(L2327="231","231",VLOOKUP(E2327,Materiales!$A$1:$G$37443,7,FALSE)),"N/A")</f>
        <v>Masterbach</v>
      </c>
    </row>
    <row r="2328" spans="1:14" x14ac:dyDescent="0.25">
      <c r="A2328">
        <v>2110020342</v>
      </c>
      <c r="B2328" t="s">
        <v>1118</v>
      </c>
      <c r="C2328">
        <v>2310370103</v>
      </c>
      <c r="D2328" t="s">
        <v>2666</v>
      </c>
      <c r="E2328">
        <v>2310160535</v>
      </c>
      <c r="F2328" t="s">
        <v>2440</v>
      </c>
      <c r="G2328" t="s">
        <v>36</v>
      </c>
      <c r="H2328">
        <v>8000</v>
      </c>
      <c r="I2328">
        <v>2</v>
      </c>
      <c r="J2328">
        <v>8000</v>
      </c>
      <c r="K2328">
        <f>+VLOOKUP(E2328,Costos!$A$1:$I$716100,9,FALSE)</f>
        <v>1.1712E-2</v>
      </c>
      <c r="L2328" t="str">
        <f t="shared" si="82"/>
        <v>231</v>
      </c>
      <c r="M2328" t="str">
        <f t="shared" si="83"/>
        <v>231016</v>
      </c>
      <c r="N2328" t="str">
        <f>IFERROR(IF(L2328="231","231",VLOOKUP(E2328,Materiales!$A$1:$G$37443,7,FALSE)),"N/A")</f>
        <v>231</v>
      </c>
    </row>
    <row r="2329" spans="1:14" x14ac:dyDescent="0.25">
      <c r="A2329">
        <v>2110020342</v>
      </c>
      <c r="B2329" t="s">
        <v>1118</v>
      </c>
      <c r="C2329">
        <v>2310160535</v>
      </c>
      <c r="D2329" t="s">
        <v>2440</v>
      </c>
      <c r="E2329">
        <v>2410090294</v>
      </c>
      <c r="F2329" t="s">
        <v>101</v>
      </c>
      <c r="G2329" t="s">
        <v>89</v>
      </c>
      <c r="H2329">
        <v>8.3500000000000005E-2</v>
      </c>
      <c r="I2329">
        <v>3</v>
      </c>
      <c r="J2329">
        <v>8000</v>
      </c>
      <c r="K2329">
        <f>+VLOOKUP(E2329,Costos!$A$1:$I$716100,9,FALSE)</f>
        <v>21.1996</v>
      </c>
      <c r="L2329" t="str">
        <f t="shared" si="82"/>
        <v>241</v>
      </c>
      <c r="M2329" t="str">
        <f t="shared" si="83"/>
        <v>241009</v>
      </c>
      <c r="N2329" t="str">
        <f>IFERROR(IF(L2329="231","231",VLOOKUP(E2329,Materiales!$A$1:$G$37443,7,FALSE)),"N/A")</f>
        <v>Masterbach</v>
      </c>
    </row>
    <row r="2330" spans="1:14" x14ac:dyDescent="0.25">
      <c r="A2330">
        <v>2110020342</v>
      </c>
      <c r="B2330" t="s">
        <v>1118</v>
      </c>
      <c r="C2330">
        <v>2310160535</v>
      </c>
      <c r="D2330" t="s">
        <v>2440</v>
      </c>
      <c r="E2330">
        <v>2410290626</v>
      </c>
      <c r="F2330" t="s">
        <v>92</v>
      </c>
      <c r="G2330" t="s">
        <v>89</v>
      </c>
      <c r="H2330">
        <v>10.2407</v>
      </c>
      <c r="I2330">
        <v>3</v>
      </c>
      <c r="J2330">
        <v>8000</v>
      </c>
      <c r="K2330">
        <f>+VLOOKUP(E2330,Costos!$A$1:$I$716100,9,FALSE)</f>
        <v>6.3063640000000003</v>
      </c>
      <c r="L2330" t="str">
        <f t="shared" si="82"/>
        <v>241</v>
      </c>
      <c r="M2330" t="str">
        <f t="shared" si="83"/>
        <v>241029</v>
      </c>
      <c r="N2330" t="str">
        <f>IFERROR(IF(L2330="231","231",VLOOKUP(E2330,Materiales!$A$1:$G$37443,7,FALSE)),"N/A")</f>
        <v>Resinas</v>
      </c>
    </row>
    <row r="2331" spans="1:14" x14ac:dyDescent="0.25">
      <c r="A2331">
        <v>2110020342</v>
      </c>
      <c r="B2331" t="s">
        <v>1118</v>
      </c>
      <c r="C2331">
        <v>2310370103</v>
      </c>
      <c r="D2331" t="s">
        <v>2666</v>
      </c>
      <c r="E2331">
        <v>2410110089</v>
      </c>
      <c r="F2331" t="s">
        <v>3241</v>
      </c>
      <c r="G2331" t="s">
        <v>89</v>
      </c>
      <c r="H2331">
        <v>30.4</v>
      </c>
      <c r="I2331">
        <v>2</v>
      </c>
      <c r="J2331">
        <v>8000</v>
      </c>
      <c r="K2331">
        <f>+VLOOKUP(E2331,Costos!$A$1:$I$716100,9,FALSE)</f>
        <v>28.889847</v>
      </c>
      <c r="L2331" t="str">
        <f t="shared" si="82"/>
        <v>241</v>
      </c>
      <c r="M2331" t="str">
        <f t="shared" si="83"/>
        <v>241011</v>
      </c>
      <c r="N2331" t="str">
        <f>IFERROR(IF(L2331="231","231",VLOOKUP(E2331,Materiales!$A$1:$G$37443,7,FALSE)),"N/A")</f>
        <v>Tintas</v>
      </c>
    </row>
    <row r="2332" spans="1:14" x14ac:dyDescent="0.25">
      <c r="A2332">
        <v>2110020342</v>
      </c>
      <c r="B2332" t="s">
        <v>1118</v>
      </c>
      <c r="C2332">
        <v>2310370103</v>
      </c>
      <c r="D2332" t="s">
        <v>2666</v>
      </c>
      <c r="E2332">
        <v>2410170037</v>
      </c>
      <c r="F2332" t="s">
        <v>3279</v>
      </c>
      <c r="G2332" t="s">
        <v>36</v>
      </c>
      <c r="H2332">
        <v>8000</v>
      </c>
      <c r="I2332">
        <v>2</v>
      </c>
      <c r="J2332">
        <v>8000</v>
      </c>
      <c r="K2332">
        <f>+VLOOKUP(E2332,Costos!$A$1:$I$716100,9,FALSE)</f>
        <v>4.2382999999999997E-2</v>
      </c>
      <c r="L2332" t="str">
        <f t="shared" si="82"/>
        <v>241</v>
      </c>
      <c r="M2332" t="str">
        <f t="shared" si="83"/>
        <v>241017</v>
      </c>
      <c r="N2332" t="str">
        <f>IFERROR(IF(L2332="231","231",VLOOKUP(E2332,Materiales!$A$1:$G$37443,7,FALSE)),"N/A")</f>
        <v>Filtros</v>
      </c>
    </row>
    <row r="2333" spans="1:14" x14ac:dyDescent="0.25">
      <c r="A2333">
        <v>2110020342</v>
      </c>
      <c r="B2333" t="s">
        <v>1118</v>
      </c>
      <c r="C2333">
        <v>2310370103</v>
      </c>
      <c r="D2333" t="s">
        <v>2666</v>
      </c>
      <c r="E2333">
        <v>2410170050</v>
      </c>
      <c r="F2333" t="s">
        <v>3281</v>
      </c>
      <c r="G2333" t="s">
        <v>36</v>
      </c>
      <c r="H2333">
        <v>8000</v>
      </c>
      <c r="I2333">
        <v>2</v>
      </c>
      <c r="J2333">
        <v>8000</v>
      </c>
      <c r="K2333">
        <f>+VLOOKUP(E2333,Costos!$A$1:$I$716100,9,FALSE)</f>
        <v>6.8033999999999997E-2</v>
      </c>
      <c r="L2333" t="str">
        <f t="shared" si="82"/>
        <v>241</v>
      </c>
      <c r="M2333" t="str">
        <f t="shared" si="83"/>
        <v>241017</v>
      </c>
      <c r="N2333" t="str">
        <f>IFERROR(IF(L2333="231","231",VLOOKUP(E2333,Materiales!$A$1:$G$37443,7,FALSE)),"N/A")</f>
        <v>Puntas</v>
      </c>
    </row>
    <row r="2334" spans="1:14" x14ac:dyDescent="0.25">
      <c r="A2334">
        <v>2110020342</v>
      </c>
      <c r="B2334" t="s">
        <v>1118</v>
      </c>
      <c r="C2334">
        <v>2110020342</v>
      </c>
      <c r="D2334" t="s">
        <v>1118</v>
      </c>
      <c r="E2334">
        <v>2310370104</v>
      </c>
      <c r="F2334" t="s">
        <v>2667</v>
      </c>
      <c r="G2334" t="s">
        <v>36</v>
      </c>
      <c r="H2334">
        <v>8000</v>
      </c>
      <c r="I2334">
        <v>1</v>
      </c>
      <c r="J2334">
        <v>8000</v>
      </c>
      <c r="K2334">
        <f>+VLOOKUP(E2334,Costos!$A$1:$I$716100,9,FALSE)</f>
        <v>0.40198400000000001</v>
      </c>
      <c r="L2334" t="str">
        <f t="shared" si="82"/>
        <v>231</v>
      </c>
      <c r="M2334" t="str">
        <f t="shared" si="83"/>
        <v>231037</v>
      </c>
      <c r="N2334" t="str">
        <f>IFERROR(IF(L2334="231","231",VLOOKUP(E2334,Materiales!$A$1:$G$37443,7,FALSE)),"N/A")</f>
        <v>231</v>
      </c>
    </row>
    <row r="2335" spans="1:14" x14ac:dyDescent="0.25">
      <c r="A2335">
        <v>2110020342</v>
      </c>
      <c r="B2335" t="s">
        <v>1118</v>
      </c>
      <c r="C2335">
        <v>2310370104</v>
      </c>
      <c r="D2335" t="s">
        <v>2667</v>
      </c>
      <c r="E2335">
        <v>2310090528</v>
      </c>
      <c r="F2335" t="s">
        <v>2312</v>
      </c>
      <c r="G2335" t="s">
        <v>36</v>
      </c>
      <c r="H2335">
        <v>8000</v>
      </c>
      <c r="I2335">
        <v>2</v>
      </c>
      <c r="J2335">
        <v>8000</v>
      </c>
      <c r="K2335">
        <f>+VLOOKUP(E2335,Costos!$A$1:$I$716100,9,FALSE)</f>
        <v>8.7500999999999995E-2</v>
      </c>
      <c r="L2335" t="str">
        <f t="shared" si="82"/>
        <v>231</v>
      </c>
      <c r="M2335" t="str">
        <f t="shared" si="83"/>
        <v>231009</v>
      </c>
      <c r="N2335" t="str">
        <f>IFERROR(IF(L2335="231","231",VLOOKUP(E2335,Materiales!$A$1:$G$37443,7,FALSE)),"N/A")</f>
        <v>231</v>
      </c>
    </row>
    <row r="2336" spans="1:14" x14ac:dyDescent="0.25">
      <c r="A2336">
        <v>2110020342</v>
      </c>
      <c r="B2336" t="s">
        <v>1118</v>
      </c>
      <c r="C2336">
        <v>2310090528</v>
      </c>
      <c r="D2336" t="s">
        <v>2312</v>
      </c>
      <c r="E2336">
        <v>2310090524</v>
      </c>
      <c r="F2336" t="s">
        <v>2306</v>
      </c>
      <c r="G2336" t="s">
        <v>36</v>
      </c>
      <c r="H2336">
        <v>8000</v>
      </c>
      <c r="I2336">
        <v>3</v>
      </c>
      <c r="J2336">
        <v>8000</v>
      </c>
      <c r="K2336">
        <f>+VLOOKUP(E2336,Costos!$A$1:$I$716100,9,FALSE)</f>
        <v>4.8142999999999998E-2</v>
      </c>
      <c r="L2336" t="str">
        <f t="shared" si="82"/>
        <v>231</v>
      </c>
      <c r="M2336" t="str">
        <f t="shared" si="83"/>
        <v>231009</v>
      </c>
      <c r="N2336" t="str">
        <f>IFERROR(IF(L2336="231","231",VLOOKUP(E2336,Materiales!$A$1:$G$37443,7,FALSE)),"N/A")</f>
        <v>231</v>
      </c>
    </row>
    <row r="2337" spans="1:14" x14ac:dyDescent="0.25">
      <c r="A2337">
        <v>2110020342</v>
      </c>
      <c r="B2337" t="s">
        <v>1118</v>
      </c>
      <c r="C2337">
        <v>2310090524</v>
      </c>
      <c r="D2337" t="s">
        <v>2306</v>
      </c>
      <c r="E2337">
        <v>2410090171</v>
      </c>
      <c r="F2337" t="s">
        <v>3178</v>
      </c>
      <c r="G2337" t="s">
        <v>89</v>
      </c>
      <c r="H2337">
        <v>0.64</v>
      </c>
      <c r="I2337">
        <v>4</v>
      </c>
      <c r="J2337">
        <v>8000</v>
      </c>
      <c r="K2337">
        <f>+VLOOKUP(E2337,Costos!$A$1:$I$716100,9,FALSE)</f>
        <v>12.295067</v>
      </c>
      <c r="L2337" t="str">
        <f t="shared" si="82"/>
        <v>241</v>
      </c>
      <c r="M2337" t="str">
        <f t="shared" si="83"/>
        <v>241009</v>
      </c>
      <c r="N2337" t="str">
        <f>IFERROR(IF(L2337="231","231",VLOOKUP(E2337,Materiales!$A$1:$G$37443,7,FALSE)),"N/A")</f>
        <v>Masterbach</v>
      </c>
    </row>
    <row r="2338" spans="1:14" x14ac:dyDescent="0.25">
      <c r="A2338">
        <v>2110020342</v>
      </c>
      <c r="B2338" t="s">
        <v>1118</v>
      </c>
      <c r="C2338">
        <v>2310090524</v>
      </c>
      <c r="D2338" t="s">
        <v>2306</v>
      </c>
      <c r="E2338">
        <v>2410290142</v>
      </c>
      <c r="F2338" t="s">
        <v>3337</v>
      </c>
      <c r="G2338" t="s">
        <v>89</v>
      </c>
      <c r="H2338">
        <v>40</v>
      </c>
      <c r="I2338">
        <v>4</v>
      </c>
      <c r="J2338">
        <v>8000</v>
      </c>
      <c r="K2338">
        <f>+VLOOKUP(E2338,Costos!$A$1:$I$716100,9,FALSE)</f>
        <v>6.1459729999999997</v>
      </c>
      <c r="L2338" t="str">
        <f t="shared" ref="L2338:L2401" si="84">+LEFT(E2338,3)</f>
        <v>241</v>
      </c>
      <c r="M2338" t="str">
        <f t="shared" ref="M2338:M2401" si="85">+LEFT(E2338,6)</f>
        <v>241029</v>
      </c>
      <c r="N2338" t="str">
        <f>IFERROR(IF(L2338="231","231",VLOOKUP(E2338,Materiales!$A$1:$G$37443,7,FALSE)),"N/A")</f>
        <v>Resinas</v>
      </c>
    </row>
    <row r="2339" spans="1:14" x14ac:dyDescent="0.25">
      <c r="A2339">
        <v>2110020342</v>
      </c>
      <c r="B2339" t="s">
        <v>1118</v>
      </c>
      <c r="C2339">
        <v>2310090528</v>
      </c>
      <c r="D2339" t="s">
        <v>2312</v>
      </c>
      <c r="E2339">
        <v>2410170245</v>
      </c>
      <c r="F2339" t="s">
        <v>3302</v>
      </c>
      <c r="G2339" t="s">
        <v>36</v>
      </c>
      <c r="H2339">
        <v>8000</v>
      </c>
      <c r="I2339">
        <v>3</v>
      </c>
      <c r="J2339">
        <v>8000</v>
      </c>
      <c r="K2339">
        <f>+VLOOKUP(E2339,Costos!$A$1:$I$716100,9,FALSE)</f>
        <v>3.0096000000000001E-2</v>
      </c>
      <c r="L2339" t="str">
        <f t="shared" si="84"/>
        <v>241</v>
      </c>
      <c r="M2339" t="str">
        <f t="shared" si="85"/>
        <v>241017</v>
      </c>
      <c r="N2339" t="str">
        <f>IFERROR(IF(L2339="231","231",VLOOKUP(E2339,Materiales!$A$1:$G$37443,7,FALSE)),"N/A")</f>
        <v>Film</v>
      </c>
    </row>
    <row r="2340" spans="1:14" x14ac:dyDescent="0.25">
      <c r="A2340">
        <v>2110020342</v>
      </c>
      <c r="B2340" t="s">
        <v>1118</v>
      </c>
      <c r="C2340">
        <v>2310370104</v>
      </c>
      <c r="D2340" t="s">
        <v>2667</v>
      </c>
      <c r="E2340">
        <v>2310160531</v>
      </c>
      <c r="F2340" t="s">
        <v>2437</v>
      </c>
      <c r="G2340" t="s">
        <v>36</v>
      </c>
      <c r="H2340">
        <v>8000</v>
      </c>
      <c r="I2340">
        <v>2</v>
      </c>
      <c r="J2340">
        <v>8000</v>
      </c>
      <c r="K2340">
        <f>+VLOOKUP(E2340,Costos!$A$1:$I$716100,9,FALSE)</f>
        <v>2.4206999999999999E-2</v>
      </c>
      <c r="L2340" t="str">
        <f t="shared" si="84"/>
        <v>231</v>
      </c>
      <c r="M2340" t="str">
        <f t="shared" si="85"/>
        <v>231016</v>
      </c>
      <c r="N2340" t="str">
        <f>IFERROR(IF(L2340="231","231",VLOOKUP(E2340,Materiales!$A$1:$G$37443,7,FALSE)),"N/A")</f>
        <v>231</v>
      </c>
    </row>
    <row r="2341" spans="1:14" x14ac:dyDescent="0.25">
      <c r="A2341">
        <v>2110020342</v>
      </c>
      <c r="B2341" t="s">
        <v>1118</v>
      </c>
      <c r="C2341">
        <v>2310160531</v>
      </c>
      <c r="D2341" t="s">
        <v>2437</v>
      </c>
      <c r="E2341">
        <v>2410290215</v>
      </c>
      <c r="F2341" t="s">
        <v>3343</v>
      </c>
      <c r="G2341" t="s">
        <v>89</v>
      </c>
      <c r="H2341">
        <v>16.64</v>
      </c>
      <c r="I2341">
        <v>3</v>
      </c>
      <c r="J2341">
        <v>8000</v>
      </c>
      <c r="K2341">
        <f>+VLOOKUP(E2341,Costos!$A$1:$I$716100,9,FALSE)</f>
        <v>6.9057969999999997</v>
      </c>
      <c r="L2341" t="str">
        <f t="shared" si="84"/>
        <v>241</v>
      </c>
      <c r="M2341" t="str">
        <f t="shared" si="85"/>
        <v>241029</v>
      </c>
      <c r="N2341" t="str">
        <f>IFERROR(IF(L2341="231","231",VLOOKUP(E2341,Materiales!$A$1:$G$37443,7,FALSE)),"N/A")</f>
        <v>Resinas</v>
      </c>
    </row>
    <row r="2342" spans="1:14" x14ac:dyDescent="0.25">
      <c r="A2342">
        <v>2110020342</v>
      </c>
      <c r="B2342" t="s">
        <v>1118</v>
      </c>
      <c r="C2342">
        <v>2310160531</v>
      </c>
      <c r="D2342" t="s">
        <v>2437</v>
      </c>
      <c r="E2342">
        <v>2410090296</v>
      </c>
      <c r="F2342" t="s">
        <v>102</v>
      </c>
      <c r="G2342" t="s">
        <v>89</v>
      </c>
      <c r="H2342">
        <v>0.2044</v>
      </c>
      <c r="I2342">
        <v>3</v>
      </c>
      <c r="J2342">
        <v>8000</v>
      </c>
      <c r="K2342">
        <f>+VLOOKUP(E2342,Costos!$A$1:$I$716100,9,FALSE)</f>
        <v>20.895799</v>
      </c>
      <c r="L2342" t="str">
        <f t="shared" si="84"/>
        <v>241</v>
      </c>
      <c r="M2342" t="str">
        <f t="shared" si="85"/>
        <v>241009</v>
      </c>
      <c r="N2342" t="str">
        <f>IFERROR(IF(L2342="231","231",VLOOKUP(E2342,Materiales!$A$1:$G$37443,7,FALSE)),"N/A")</f>
        <v>Masterbach</v>
      </c>
    </row>
    <row r="2343" spans="1:14" x14ac:dyDescent="0.25">
      <c r="A2343">
        <v>2110020342</v>
      </c>
      <c r="B2343" t="s">
        <v>1118</v>
      </c>
      <c r="C2343">
        <v>2310370104</v>
      </c>
      <c r="D2343" t="s">
        <v>2667</v>
      </c>
      <c r="E2343">
        <v>2310160536</v>
      </c>
      <c r="F2343" t="s">
        <v>2441</v>
      </c>
      <c r="G2343" t="s">
        <v>36</v>
      </c>
      <c r="H2343">
        <v>8000</v>
      </c>
      <c r="I2343">
        <v>2</v>
      </c>
      <c r="J2343">
        <v>8000</v>
      </c>
      <c r="K2343">
        <f>+VLOOKUP(E2343,Costos!$A$1:$I$716100,9,FALSE)</f>
        <v>1.0274E-2</v>
      </c>
      <c r="L2343" t="str">
        <f t="shared" si="84"/>
        <v>231</v>
      </c>
      <c r="M2343" t="str">
        <f t="shared" si="85"/>
        <v>231016</v>
      </c>
      <c r="N2343" t="str">
        <f>IFERROR(IF(L2343="231","231",VLOOKUP(E2343,Materiales!$A$1:$G$37443,7,FALSE)),"N/A")</f>
        <v>231</v>
      </c>
    </row>
    <row r="2344" spans="1:14" x14ac:dyDescent="0.25">
      <c r="A2344">
        <v>2110020342</v>
      </c>
      <c r="B2344" t="s">
        <v>1118</v>
      </c>
      <c r="C2344">
        <v>2310160536</v>
      </c>
      <c r="D2344" t="s">
        <v>2441</v>
      </c>
      <c r="E2344">
        <v>2410090296</v>
      </c>
      <c r="F2344" t="s">
        <v>102</v>
      </c>
      <c r="G2344" t="s">
        <v>89</v>
      </c>
      <c r="H2344">
        <v>0.18820000000000001</v>
      </c>
      <c r="I2344">
        <v>3</v>
      </c>
      <c r="J2344">
        <v>8000</v>
      </c>
      <c r="K2344">
        <f>+VLOOKUP(E2344,Costos!$A$1:$I$716100,9,FALSE)</f>
        <v>20.895799</v>
      </c>
      <c r="L2344" t="str">
        <f t="shared" si="84"/>
        <v>241</v>
      </c>
      <c r="M2344" t="str">
        <f t="shared" si="85"/>
        <v>241009</v>
      </c>
      <c r="N2344" t="str">
        <f>IFERROR(IF(L2344="231","231",VLOOKUP(E2344,Materiales!$A$1:$G$37443,7,FALSE)),"N/A")</f>
        <v>Masterbach</v>
      </c>
    </row>
    <row r="2345" spans="1:14" x14ac:dyDescent="0.25">
      <c r="A2345">
        <v>2110020342</v>
      </c>
      <c r="B2345" t="s">
        <v>1118</v>
      </c>
      <c r="C2345">
        <v>2310160536</v>
      </c>
      <c r="D2345" t="s">
        <v>2441</v>
      </c>
      <c r="E2345">
        <v>2410290626</v>
      </c>
      <c r="F2345" t="s">
        <v>92</v>
      </c>
      <c r="G2345" t="s">
        <v>89</v>
      </c>
      <c r="H2345">
        <v>10.4</v>
      </c>
      <c r="I2345">
        <v>3</v>
      </c>
      <c r="J2345">
        <v>8000</v>
      </c>
      <c r="K2345">
        <f>+VLOOKUP(E2345,Costos!$A$1:$I$716100,9,FALSE)</f>
        <v>6.3063640000000003</v>
      </c>
      <c r="L2345" t="str">
        <f t="shared" si="84"/>
        <v>241</v>
      </c>
      <c r="M2345" t="str">
        <f t="shared" si="85"/>
        <v>241029</v>
      </c>
      <c r="N2345" t="str">
        <f>IFERROR(IF(L2345="231","231",VLOOKUP(E2345,Materiales!$A$1:$G$37443,7,FALSE)),"N/A")</f>
        <v>Resinas</v>
      </c>
    </row>
    <row r="2346" spans="1:14" x14ac:dyDescent="0.25">
      <c r="A2346">
        <v>2110020342</v>
      </c>
      <c r="B2346" t="s">
        <v>1118</v>
      </c>
      <c r="C2346">
        <v>2310370104</v>
      </c>
      <c r="D2346" t="s">
        <v>2667</v>
      </c>
      <c r="E2346">
        <v>2410110088</v>
      </c>
      <c r="F2346" t="s">
        <v>3240</v>
      </c>
      <c r="G2346" t="s">
        <v>89</v>
      </c>
      <c r="H2346">
        <v>30.4</v>
      </c>
      <c r="I2346">
        <v>2</v>
      </c>
      <c r="J2346">
        <v>8000</v>
      </c>
      <c r="K2346">
        <f>+VLOOKUP(E2346,Costos!$A$1:$I$716100,9,FALSE)</f>
        <v>26.582899999999999</v>
      </c>
      <c r="L2346" t="str">
        <f t="shared" si="84"/>
        <v>241</v>
      </c>
      <c r="M2346" t="str">
        <f t="shared" si="85"/>
        <v>241011</v>
      </c>
      <c r="N2346" t="str">
        <f>IFERROR(IF(L2346="231","231",VLOOKUP(E2346,Materiales!$A$1:$G$37443,7,FALSE)),"N/A")</f>
        <v>Tintas</v>
      </c>
    </row>
    <row r="2347" spans="1:14" x14ac:dyDescent="0.25">
      <c r="A2347">
        <v>2110020342</v>
      </c>
      <c r="B2347" t="s">
        <v>1118</v>
      </c>
      <c r="C2347">
        <v>2310370104</v>
      </c>
      <c r="D2347" t="s">
        <v>2667</v>
      </c>
      <c r="E2347">
        <v>2410170037</v>
      </c>
      <c r="F2347" t="s">
        <v>3279</v>
      </c>
      <c r="G2347" t="s">
        <v>36</v>
      </c>
      <c r="H2347">
        <v>8000</v>
      </c>
      <c r="I2347">
        <v>2</v>
      </c>
      <c r="J2347">
        <v>8000</v>
      </c>
      <c r="K2347">
        <f>+VLOOKUP(E2347,Costos!$A$1:$I$716100,9,FALSE)</f>
        <v>4.2382999999999997E-2</v>
      </c>
      <c r="L2347" t="str">
        <f t="shared" si="84"/>
        <v>241</v>
      </c>
      <c r="M2347" t="str">
        <f t="shared" si="85"/>
        <v>241017</v>
      </c>
      <c r="N2347" t="str">
        <f>IFERROR(IF(L2347="231","231",VLOOKUP(E2347,Materiales!$A$1:$G$37443,7,FALSE)),"N/A")</f>
        <v>Filtros</v>
      </c>
    </row>
    <row r="2348" spans="1:14" x14ac:dyDescent="0.25">
      <c r="A2348">
        <v>2110020342</v>
      </c>
      <c r="B2348" t="s">
        <v>1118</v>
      </c>
      <c r="C2348">
        <v>2310370104</v>
      </c>
      <c r="D2348" t="s">
        <v>2667</v>
      </c>
      <c r="E2348">
        <v>2410170050</v>
      </c>
      <c r="F2348" t="s">
        <v>3281</v>
      </c>
      <c r="G2348" t="s">
        <v>36</v>
      </c>
      <c r="H2348">
        <v>8000</v>
      </c>
      <c r="I2348">
        <v>2</v>
      </c>
      <c r="J2348">
        <v>8000</v>
      </c>
      <c r="K2348">
        <f>+VLOOKUP(E2348,Costos!$A$1:$I$716100,9,FALSE)</f>
        <v>6.8033999999999997E-2</v>
      </c>
      <c r="L2348" t="str">
        <f t="shared" si="84"/>
        <v>241</v>
      </c>
      <c r="M2348" t="str">
        <f t="shared" si="85"/>
        <v>241017</v>
      </c>
      <c r="N2348" t="str">
        <f>IFERROR(IF(L2348="231","231",VLOOKUP(E2348,Materiales!$A$1:$G$37443,7,FALSE)),"N/A")</f>
        <v>Puntas</v>
      </c>
    </row>
    <row r="2349" spans="1:14" x14ac:dyDescent="0.25">
      <c r="A2349">
        <v>2110020342</v>
      </c>
      <c r="B2349" t="s">
        <v>1118</v>
      </c>
      <c r="C2349">
        <v>2110020342</v>
      </c>
      <c r="D2349" t="s">
        <v>1118</v>
      </c>
      <c r="E2349">
        <v>2320050802</v>
      </c>
      <c r="F2349" t="s">
        <v>2807</v>
      </c>
      <c r="G2349" t="s">
        <v>36</v>
      </c>
      <c r="H2349">
        <v>8000</v>
      </c>
      <c r="I2349">
        <v>1</v>
      </c>
      <c r="J2349">
        <v>8000</v>
      </c>
      <c r="K2349">
        <f>+VLOOKUP(E2349,Costos!$A$1:$I$716100,9,FALSE)</f>
        <v>0.13478699999999999</v>
      </c>
      <c r="L2349" t="str">
        <f t="shared" si="84"/>
        <v>232</v>
      </c>
      <c r="M2349" t="str">
        <f t="shared" si="85"/>
        <v>232005</v>
      </c>
      <c r="N2349" t="str">
        <f>IFERROR(IF(L2349="231","231",VLOOKUP(E2349,Materiales!$A$1:$G$37443,7,FALSE)),"N/A")</f>
        <v>Cajitas</v>
      </c>
    </row>
    <row r="2350" spans="1:14" x14ac:dyDescent="0.25">
      <c r="A2350">
        <v>2110020342</v>
      </c>
      <c r="B2350" t="s">
        <v>1118</v>
      </c>
      <c r="C2350">
        <v>2110020342</v>
      </c>
      <c r="D2350" t="s">
        <v>1118</v>
      </c>
      <c r="E2350">
        <v>2320050809</v>
      </c>
      <c r="F2350" t="s">
        <v>2812</v>
      </c>
      <c r="G2350" t="s">
        <v>36</v>
      </c>
      <c r="H2350">
        <v>666.66669999999999</v>
      </c>
      <c r="I2350">
        <v>1</v>
      </c>
      <c r="J2350">
        <v>8000</v>
      </c>
      <c r="K2350">
        <f>+VLOOKUP(E2350,Costos!$A$1:$I$716100,9,FALSE)</f>
        <v>0.43346000000000001</v>
      </c>
      <c r="L2350" t="str">
        <f t="shared" si="84"/>
        <v>232</v>
      </c>
      <c r="M2350" t="str">
        <f t="shared" si="85"/>
        <v>232005</v>
      </c>
      <c r="N2350" t="str">
        <f>IFERROR(IF(L2350="231","231",VLOOKUP(E2350,Materiales!$A$1:$G$37443,7,FALSE)),"N/A")</f>
        <v>Cajitas</v>
      </c>
    </row>
    <row r="2351" spans="1:14" x14ac:dyDescent="0.25">
      <c r="A2351">
        <v>2110020342</v>
      </c>
      <c r="B2351" t="s">
        <v>1118</v>
      </c>
      <c r="C2351">
        <v>2110020342</v>
      </c>
      <c r="D2351" t="s">
        <v>1118</v>
      </c>
      <c r="E2351">
        <v>2510020046</v>
      </c>
      <c r="F2351" t="s">
        <v>3972</v>
      </c>
      <c r="G2351" t="s">
        <v>36</v>
      </c>
      <c r="H2351">
        <v>16000</v>
      </c>
      <c r="I2351">
        <v>1</v>
      </c>
      <c r="J2351">
        <v>8000</v>
      </c>
      <c r="K2351">
        <f>+VLOOKUP(E2351,Costos!$A$1:$I$716100,9,FALSE)</f>
        <v>5.6959999999999997E-3</v>
      </c>
      <c r="L2351" t="str">
        <f t="shared" si="84"/>
        <v>251</v>
      </c>
      <c r="M2351" t="str">
        <f t="shared" si="85"/>
        <v>251002</v>
      </c>
      <c r="N2351" t="str">
        <f>IFERROR(IF(L2351="231","231",VLOOKUP(E2351,Materiales!$A$1:$G$37443,7,FALSE)),"N/A")</f>
        <v>Etiquetas</v>
      </c>
    </row>
    <row r="2352" spans="1:14" x14ac:dyDescent="0.25">
      <c r="A2352">
        <v>2110020342</v>
      </c>
      <c r="B2352" t="s">
        <v>1118</v>
      </c>
      <c r="C2352">
        <v>2110020342</v>
      </c>
      <c r="D2352" t="s">
        <v>1118</v>
      </c>
      <c r="E2352">
        <v>2500030178</v>
      </c>
      <c r="F2352" t="s">
        <v>3708</v>
      </c>
      <c r="G2352" t="s">
        <v>36</v>
      </c>
      <c r="H2352">
        <v>56</v>
      </c>
      <c r="I2352">
        <v>1</v>
      </c>
      <c r="J2352">
        <v>8000</v>
      </c>
      <c r="K2352">
        <f>+VLOOKUP(E2352,Costos!$A$1:$I$716100,9,FALSE)</f>
        <v>1.854169</v>
      </c>
      <c r="L2352" t="str">
        <f t="shared" si="84"/>
        <v>250</v>
      </c>
      <c r="M2352" t="str">
        <f t="shared" si="85"/>
        <v>250003</v>
      </c>
      <c r="N2352" t="str">
        <f>IFERROR(IF(L2352="231","231",VLOOKUP(E2352,Materiales!$A$1:$G$37443,7,FALSE)),"N/A")</f>
        <v>Cajón</v>
      </c>
    </row>
    <row r="2353" spans="1:14" x14ac:dyDescent="0.25">
      <c r="A2353">
        <v>2110020347</v>
      </c>
      <c r="B2353" t="s">
        <v>1123</v>
      </c>
      <c r="C2353">
        <v>2110020347</v>
      </c>
      <c r="D2353" t="s">
        <v>1123</v>
      </c>
      <c r="E2353">
        <v>2310090126</v>
      </c>
      <c r="F2353" t="s">
        <v>2252</v>
      </c>
      <c r="G2353" t="s">
        <v>36</v>
      </c>
      <c r="H2353">
        <v>8000</v>
      </c>
      <c r="I2353">
        <v>1</v>
      </c>
      <c r="J2353">
        <v>8000</v>
      </c>
      <c r="K2353">
        <f>+VLOOKUP(E2353,Costos!$A$1:$I$716100,9,FALSE)</f>
        <v>7.5638999999999998E-2</v>
      </c>
      <c r="L2353" t="str">
        <f t="shared" si="84"/>
        <v>231</v>
      </c>
      <c r="M2353" t="str">
        <f t="shared" si="85"/>
        <v>231009</v>
      </c>
      <c r="N2353" t="str">
        <f>IFERROR(IF(L2353="231","231",VLOOKUP(E2353,Materiales!$A$1:$G$37443,7,FALSE)),"N/A")</f>
        <v>231</v>
      </c>
    </row>
    <row r="2354" spans="1:14" x14ac:dyDescent="0.25">
      <c r="A2354">
        <v>2110020347</v>
      </c>
      <c r="B2354" t="s">
        <v>1123</v>
      </c>
      <c r="C2354">
        <v>2310090126</v>
      </c>
      <c r="D2354" t="s">
        <v>2252</v>
      </c>
      <c r="E2354">
        <v>2310090524</v>
      </c>
      <c r="F2354" t="s">
        <v>2306</v>
      </c>
      <c r="G2354" t="s">
        <v>36</v>
      </c>
      <c r="H2354">
        <v>8000</v>
      </c>
      <c r="I2354">
        <v>2</v>
      </c>
      <c r="J2354">
        <v>8000</v>
      </c>
      <c r="K2354">
        <f>+VLOOKUP(E2354,Costos!$A$1:$I$716100,9,FALSE)</f>
        <v>4.8142999999999998E-2</v>
      </c>
      <c r="L2354" t="str">
        <f t="shared" si="84"/>
        <v>231</v>
      </c>
      <c r="M2354" t="str">
        <f t="shared" si="85"/>
        <v>231009</v>
      </c>
      <c r="N2354" t="str">
        <f>IFERROR(IF(L2354="231","231",VLOOKUP(E2354,Materiales!$A$1:$G$37443,7,FALSE)),"N/A")</f>
        <v>231</v>
      </c>
    </row>
    <row r="2355" spans="1:14" x14ac:dyDescent="0.25">
      <c r="A2355">
        <v>2110020347</v>
      </c>
      <c r="B2355" t="s">
        <v>1123</v>
      </c>
      <c r="C2355">
        <v>2310090524</v>
      </c>
      <c r="D2355" t="s">
        <v>2306</v>
      </c>
      <c r="E2355">
        <v>2410090171</v>
      </c>
      <c r="F2355" t="s">
        <v>3178</v>
      </c>
      <c r="G2355" t="s">
        <v>89</v>
      </c>
      <c r="H2355">
        <v>0.64</v>
      </c>
      <c r="I2355">
        <v>3</v>
      </c>
      <c r="J2355">
        <v>8000</v>
      </c>
      <c r="K2355">
        <f>+VLOOKUP(E2355,Costos!$A$1:$I$716100,9,FALSE)</f>
        <v>12.295067</v>
      </c>
      <c r="L2355" t="str">
        <f t="shared" si="84"/>
        <v>241</v>
      </c>
      <c r="M2355" t="str">
        <f t="shared" si="85"/>
        <v>241009</v>
      </c>
      <c r="N2355" t="str">
        <f>IFERROR(IF(L2355="231","231",VLOOKUP(E2355,Materiales!$A$1:$G$37443,7,FALSE)),"N/A")</f>
        <v>Masterbach</v>
      </c>
    </row>
    <row r="2356" spans="1:14" x14ac:dyDescent="0.25">
      <c r="A2356">
        <v>2110020347</v>
      </c>
      <c r="B2356" t="s">
        <v>1123</v>
      </c>
      <c r="C2356">
        <v>2310090524</v>
      </c>
      <c r="D2356" t="s">
        <v>2306</v>
      </c>
      <c r="E2356">
        <v>2410290142</v>
      </c>
      <c r="F2356" t="s">
        <v>3337</v>
      </c>
      <c r="G2356" t="s">
        <v>89</v>
      </c>
      <c r="H2356">
        <v>40</v>
      </c>
      <c r="I2356">
        <v>3</v>
      </c>
      <c r="J2356">
        <v>8000</v>
      </c>
      <c r="K2356">
        <f>+VLOOKUP(E2356,Costos!$A$1:$I$716100,9,FALSE)</f>
        <v>6.1459729999999997</v>
      </c>
      <c r="L2356" t="str">
        <f t="shared" si="84"/>
        <v>241</v>
      </c>
      <c r="M2356" t="str">
        <f t="shared" si="85"/>
        <v>241029</v>
      </c>
      <c r="N2356" t="str">
        <f>IFERROR(IF(L2356="231","231",VLOOKUP(E2356,Materiales!$A$1:$G$37443,7,FALSE)),"N/A")</f>
        <v>Resinas</v>
      </c>
    </row>
    <row r="2357" spans="1:14" x14ac:dyDescent="0.25">
      <c r="A2357">
        <v>2110020347</v>
      </c>
      <c r="B2357" t="s">
        <v>1123</v>
      </c>
      <c r="C2357">
        <v>2310090126</v>
      </c>
      <c r="D2357" t="s">
        <v>2252</v>
      </c>
      <c r="E2357">
        <v>2410170092</v>
      </c>
      <c r="F2357" t="s">
        <v>3287</v>
      </c>
      <c r="G2357" t="s">
        <v>36</v>
      </c>
      <c r="H2357">
        <v>8000</v>
      </c>
      <c r="I2357">
        <v>2</v>
      </c>
      <c r="J2357">
        <v>8000</v>
      </c>
      <c r="K2357">
        <f>+VLOOKUP(E2357,Costos!$A$1:$I$716100,9,FALSE)</f>
        <v>2.9576000000000002E-2</v>
      </c>
      <c r="L2357" t="str">
        <f t="shared" si="84"/>
        <v>241</v>
      </c>
      <c r="M2357" t="str">
        <f t="shared" si="85"/>
        <v>241017</v>
      </c>
      <c r="N2357" t="str">
        <f>IFERROR(IF(L2357="231","231",VLOOKUP(E2357,Materiales!$A$1:$G$37443,7,FALSE)),"N/A")</f>
        <v>Film</v>
      </c>
    </row>
    <row r="2358" spans="1:14" x14ac:dyDescent="0.25">
      <c r="A2358">
        <v>2110020347</v>
      </c>
      <c r="B2358" t="s">
        <v>1123</v>
      </c>
      <c r="C2358">
        <v>2110020347</v>
      </c>
      <c r="D2358" t="s">
        <v>1123</v>
      </c>
      <c r="E2358">
        <v>2310160564</v>
      </c>
      <c r="F2358" t="s">
        <v>2453</v>
      </c>
      <c r="G2358" t="s">
        <v>36</v>
      </c>
      <c r="H2358">
        <v>8000</v>
      </c>
      <c r="I2358">
        <v>1</v>
      </c>
      <c r="J2358">
        <v>8000</v>
      </c>
      <c r="K2358">
        <f>+VLOOKUP(E2358,Costos!$A$1:$I$716100,9,FALSE)</f>
        <v>5.0674999999999998E-2</v>
      </c>
      <c r="L2358" t="str">
        <f t="shared" si="84"/>
        <v>231</v>
      </c>
      <c r="M2358" t="str">
        <f t="shared" si="85"/>
        <v>231016</v>
      </c>
      <c r="N2358" t="str">
        <f>IFERROR(IF(L2358="231","231",VLOOKUP(E2358,Materiales!$A$1:$G$37443,7,FALSE)),"N/A")</f>
        <v>231</v>
      </c>
    </row>
    <row r="2359" spans="1:14" x14ac:dyDescent="0.25">
      <c r="A2359">
        <v>2110020347</v>
      </c>
      <c r="B2359" t="s">
        <v>1123</v>
      </c>
      <c r="C2359">
        <v>2310160564</v>
      </c>
      <c r="D2359" t="s">
        <v>2453</v>
      </c>
      <c r="E2359">
        <v>2410290215</v>
      </c>
      <c r="F2359" t="s">
        <v>3343</v>
      </c>
      <c r="G2359" t="s">
        <v>89</v>
      </c>
      <c r="H2359">
        <v>17.0441</v>
      </c>
      <c r="I2359">
        <v>2</v>
      </c>
      <c r="J2359">
        <v>8000</v>
      </c>
      <c r="K2359">
        <f>+VLOOKUP(E2359,Costos!$A$1:$I$716100,9,FALSE)</f>
        <v>6.9057969999999997</v>
      </c>
      <c r="L2359" t="str">
        <f t="shared" si="84"/>
        <v>241</v>
      </c>
      <c r="M2359" t="str">
        <f t="shared" si="85"/>
        <v>241029</v>
      </c>
      <c r="N2359" t="str">
        <f>IFERROR(IF(L2359="231","231",VLOOKUP(E2359,Materiales!$A$1:$G$37443,7,FALSE)),"N/A")</f>
        <v>Resinas</v>
      </c>
    </row>
    <row r="2360" spans="1:14" x14ac:dyDescent="0.25">
      <c r="A2360">
        <v>2110020347</v>
      </c>
      <c r="B2360" t="s">
        <v>1123</v>
      </c>
      <c r="C2360">
        <v>2310160564</v>
      </c>
      <c r="D2360" t="s">
        <v>2453</v>
      </c>
      <c r="E2360">
        <v>2430520005</v>
      </c>
      <c r="F2360" t="s">
        <v>3574</v>
      </c>
      <c r="G2360" t="s">
        <v>89</v>
      </c>
      <c r="H2360">
        <v>5.96E-2</v>
      </c>
      <c r="I2360">
        <v>2</v>
      </c>
      <c r="J2360">
        <v>8000</v>
      </c>
      <c r="K2360">
        <f>+VLOOKUP(E2360,Costos!$A$1:$I$716100,9,FALSE)</f>
        <v>11.219386</v>
      </c>
      <c r="L2360" t="str">
        <f t="shared" si="84"/>
        <v>243</v>
      </c>
      <c r="M2360" t="str">
        <f t="shared" si="85"/>
        <v>243052</v>
      </c>
      <c r="N2360" t="str">
        <f>IFERROR(IF(L2360="231","231",VLOOKUP(E2360,Materiales!$A$1:$G$37443,7,FALSE)),"N/A")</f>
        <v>Varios</v>
      </c>
    </row>
    <row r="2361" spans="1:14" x14ac:dyDescent="0.25">
      <c r="A2361">
        <v>2110020347</v>
      </c>
      <c r="B2361" t="s">
        <v>1123</v>
      </c>
      <c r="C2361">
        <v>2310160564</v>
      </c>
      <c r="D2361" t="s">
        <v>2453</v>
      </c>
      <c r="E2361">
        <v>2410090289</v>
      </c>
      <c r="F2361" t="s">
        <v>3198</v>
      </c>
      <c r="G2361" t="s">
        <v>89</v>
      </c>
      <c r="H2361">
        <v>0.1595</v>
      </c>
      <c r="I2361">
        <v>2</v>
      </c>
      <c r="J2361">
        <v>8000</v>
      </c>
      <c r="K2361">
        <f>+VLOOKUP(E2361,Costos!$A$1:$I$716100,9,FALSE)</f>
        <v>83.375072000000003</v>
      </c>
      <c r="L2361" t="str">
        <f t="shared" si="84"/>
        <v>241</v>
      </c>
      <c r="M2361" t="str">
        <f t="shared" si="85"/>
        <v>241009</v>
      </c>
      <c r="N2361" t="str">
        <f>IFERROR(IF(L2361="231","231",VLOOKUP(E2361,Materiales!$A$1:$G$37443,7,FALSE)),"N/A")</f>
        <v>Pigmento</v>
      </c>
    </row>
    <row r="2362" spans="1:14" x14ac:dyDescent="0.25">
      <c r="A2362">
        <v>2110020347</v>
      </c>
      <c r="B2362" t="s">
        <v>1123</v>
      </c>
      <c r="C2362">
        <v>2310160564</v>
      </c>
      <c r="D2362" t="s">
        <v>2453</v>
      </c>
      <c r="E2362">
        <v>2430700001</v>
      </c>
      <c r="F2362" t="s">
        <v>3609</v>
      </c>
      <c r="G2362" t="s">
        <v>89</v>
      </c>
      <c r="H2362">
        <v>1.9400000000000001E-2</v>
      </c>
      <c r="I2362">
        <v>2</v>
      </c>
      <c r="J2362">
        <v>8000</v>
      </c>
      <c r="K2362">
        <f>+VLOOKUP(E2362,Costos!$A$1:$I$716100,9,FALSE)</f>
        <v>21.527200000000001</v>
      </c>
      <c r="L2362" t="str">
        <f t="shared" si="84"/>
        <v>243</v>
      </c>
      <c r="M2362" t="str">
        <f t="shared" si="85"/>
        <v>243070</v>
      </c>
      <c r="N2362" t="str">
        <f>IFERROR(IF(L2362="231","231",VLOOKUP(E2362,Materiales!$A$1:$G$37443,7,FALSE)),"N/A")</f>
        <v>Pigmentos</v>
      </c>
    </row>
    <row r="2363" spans="1:14" x14ac:dyDescent="0.25">
      <c r="A2363">
        <v>2110020347</v>
      </c>
      <c r="B2363" t="s">
        <v>1123</v>
      </c>
      <c r="C2363">
        <v>2310160564</v>
      </c>
      <c r="D2363" t="s">
        <v>2453</v>
      </c>
      <c r="E2363">
        <v>2410210005</v>
      </c>
      <c r="F2363" t="s">
        <v>4791</v>
      </c>
      <c r="G2363" t="s">
        <v>89</v>
      </c>
      <c r="H2363">
        <v>5.3600000000000002E-2</v>
      </c>
      <c r="I2363">
        <v>2</v>
      </c>
      <c r="J2363">
        <v>8000</v>
      </c>
      <c r="K2363">
        <f>+VLOOKUP(E2363,Costos!$A$1:$I$716100,9,FALSE)</f>
        <v>32.642020000000002</v>
      </c>
      <c r="L2363" t="str">
        <f t="shared" si="84"/>
        <v>241</v>
      </c>
      <c r="M2363" t="str">
        <f t="shared" si="85"/>
        <v>241021</v>
      </c>
      <c r="N2363" t="str">
        <f>IFERROR(IF(L2363="231","231",VLOOKUP(E2363,Materiales!$A$1:$G$37443,7,FALSE)),"N/A")</f>
        <v>Varios</v>
      </c>
    </row>
    <row r="2364" spans="1:14" x14ac:dyDescent="0.25">
      <c r="A2364">
        <v>2110020347</v>
      </c>
      <c r="B2364" t="s">
        <v>1123</v>
      </c>
      <c r="C2364">
        <v>2110020347</v>
      </c>
      <c r="D2364" t="s">
        <v>1123</v>
      </c>
      <c r="E2364">
        <v>2310160560</v>
      </c>
      <c r="F2364" t="s">
        <v>2449</v>
      </c>
      <c r="G2364" t="s">
        <v>36</v>
      </c>
      <c r="H2364">
        <v>8000</v>
      </c>
      <c r="I2364">
        <v>1</v>
      </c>
      <c r="J2364">
        <v>8000</v>
      </c>
      <c r="K2364">
        <f>+VLOOKUP(E2364,Costos!$A$1:$I$716100,9,FALSE)</f>
        <v>2.3435999999999998E-2</v>
      </c>
      <c r="L2364" t="str">
        <f t="shared" si="84"/>
        <v>231</v>
      </c>
      <c r="M2364" t="str">
        <f t="shared" si="85"/>
        <v>231016</v>
      </c>
      <c r="N2364" t="str">
        <f>IFERROR(IF(L2364="231","231",VLOOKUP(E2364,Materiales!$A$1:$G$37443,7,FALSE)),"N/A")</f>
        <v>231</v>
      </c>
    </row>
    <row r="2365" spans="1:14" x14ac:dyDescent="0.25">
      <c r="A2365">
        <v>2110020347</v>
      </c>
      <c r="B2365" t="s">
        <v>1123</v>
      </c>
      <c r="C2365">
        <v>2310160560</v>
      </c>
      <c r="D2365" t="s">
        <v>2449</v>
      </c>
      <c r="E2365">
        <v>2410290215</v>
      </c>
      <c r="F2365" t="s">
        <v>3343</v>
      </c>
      <c r="G2365" t="s">
        <v>89</v>
      </c>
      <c r="H2365">
        <v>10.3233</v>
      </c>
      <c r="I2365">
        <v>2</v>
      </c>
      <c r="J2365">
        <v>8000</v>
      </c>
      <c r="K2365">
        <f>+VLOOKUP(E2365,Costos!$A$1:$I$716100,9,FALSE)</f>
        <v>6.9057969999999997</v>
      </c>
      <c r="L2365" t="str">
        <f t="shared" si="84"/>
        <v>241</v>
      </c>
      <c r="M2365" t="str">
        <f t="shared" si="85"/>
        <v>241029</v>
      </c>
      <c r="N2365" t="str">
        <f>IFERROR(IF(L2365="231","231",VLOOKUP(E2365,Materiales!$A$1:$G$37443,7,FALSE)),"N/A")</f>
        <v>Resinas</v>
      </c>
    </row>
    <row r="2366" spans="1:14" x14ac:dyDescent="0.25">
      <c r="A2366">
        <v>2110020347</v>
      </c>
      <c r="B2366" t="s">
        <v>1123</v>
      </c>
      <c r="C2366">
        <v>2310160560</v>
      </c>
      <c r="D2366" t="s">
        <v>2449</v>
      </c>
      <c r="E2366">
        <v>2430520005</v>
      </c>
      <c r="F2366" t="s">
        <v>3574</v>
      </c>
      <c r="G2366" t="s">
        <v>89</v>
      </c>
      <c r="H2366">
        <v>3.04E-2</v>
      </c>
      <c r="I2366">
        <v>2</v>
      </c>
      <c r="J2366">
        <v>8000</v>
      </c>
      <c r="K2366">
        <f>+VLOOKUP(E2366,Costos!$A$1:$I$716100,9,FALSE)</f>
        <v>11.219386</v>
      </c>
      <c r="L2366" t="str">
        <f t="shared" si="84"/>
        <v>243</v>
      </c>
      <c r="M2366" t="str">
        <f t="shared" si="85"/>
        <v>243052</v>
      </c>
      <c r="N2366" t="str">
        <f>IFERROR(IF(L2366="231","231",VLOOKUP(E2366,Materiales!$A$1:$G$37443,7,FALSE)),"N/A")</f>
        <v>Varios</v>
      </c>
    </row>
    <row r="2367" spans="1:14" x14ac:dyDescent="0.25">
      <c r="A2367">
        <v>2110020347</v>
      </c>
      <c r="B2367" t="s">
        <v>1123</v>
      </c>
      <c r="C2367">
        <v>2310160560</v>
      </c>
      <c r="D2367" t="s">
        <v>2449</v>
      </c>
      <c r="E2367">
        <v>2410210005</v>
      </c>
      <c r="F2367" t="s">
        <v>4791</v>
      </c>
      <c r="G2367" t="s">
        <v>89</v>
      </c>
      <c r="H2367">
        <v>3.2500000000000001E-2</v>
      </c>
      <c r="I2367">
        <v>2</v>
      </c>
      <c r="J2367">
        <v>8000</v>
      </c>
      <c r="K2367">
        <f>+VLOOKUP(E2367,Costos!$A$1:$I$716100,9,FALSE)</f>
        <v>32.642020000000002</v>
      </c>
      <c r="L2367" t="str">
        <f t="shared" si="84"/>
        <v>241</v>
      </c>
      <c r="M2367" t="str">
        <f t="shared" si="85"/>
        <v>241021</v>
      </c>
      <c r="N2367" t="str">
        <f>IFERROR(IF(L2367="231","231",VLOOKUP(E2367,Materiales!$A$1:$G$37443,7,FALSE)),"N/A")</f>
        <v>Varios</v>
      </c>
    </row>
    <row r="2368" spans="1:14" x14ac:dyDescent="0.25">
      <c r="A2368">
        <v>2110020347</v>
      </c>
      <c r="B2368" t="s">
        <v>1123</v>
      </c>
      <c r="C2368">
        <v>2310160560</v>
      </c>
      <c r="D2368" t="s">
        <v>2449</v>
      </c>
      <c r="E2368">
        <v>2430700001</v>
      </c>
      <c r="F2368" t="s">
        <v>3609</v>
      </c>
      <c r="G2368" t="s">
        <v>89</v>
      </c>
      <c r="H2368">
        <v>1.18E-2</v>
      </c>
      <c r="I2368">
        <v>2</v>
      </c>
      <c r="J2368">
        <v>8000</v>
      </c>
      <c r="K2368">
        <f>+VLOOKUP(E2368,Costos!$A$1:$I$716100,9,FALSE)</f>
        <v>21.527200000000001</v>
      </c>
      <c r="L2368" t="str">
        <f t="shared" si="84"/>
        <v>243</v>
      </c>
      <c r="M2368" t="str">
        <f t="shared" si="85"/>
        <v>243070</v>
      </c>
      <c r="N2368" t="str">
        <f>IFERROR(IF(L2368="231","231",VLOOKUP(E2368,Materiales!$A$1:$G$37443,7,FALSE)),"N/A")</f>
        <v>Pigmentos</v>
      </c>
    </row>
    <row r="2369" spans="1:14" x14ac:dyDescent="0.25">
      <c r="A2369">
        <v>2110020347</v>
      </c>
      <c r="B2369" t="s">
        <v>1123</v>
      </c>
      <c r="C2369">
        <v>2110020347</v>
      </c>
      <c r="D2369" t="s">
        <v>1123</v>
      </c>
      <c r="E2369">
        <v>2410110104</v>
      </c>
      <c r="F2369" t="s">
        <v>3253</v>
      </c>
      <c r="G2369" t="s">
        <v>89</v>
      </c>
      <c r="H2369">
        <v>30</v>
      </c>
      <c r="I2369">
        <v>1</v>
      </c>
      <c r="J2369">
        <v>8000</v>
      </c>
      <c r="K2369">
        <f>+VLOOKUP(E2369,Costos!$A$1:$I$716100,9,FALSE)</f>
        <v>33.171745999999999</v>
      </c>
      <c r="L2369" t="str">
        <f t="shared" si="84"/>
        <v>241</v>
      </c>
      <c r="M2369" t="str">
        <f t="shared" si="85"/>
        <v>241011</v>
      </c>
      <c r="N2369" t="str">
        <f>IFERROR(IF(L2369="231","231",VLOOKUP(E2369,Materiales!$A$1:$G$37443,7,FALSE)),"N/A")</f>
        <v>Tintas</v>
      </c>
    </row>
    <row r="2370" spans="1:14" x14ac:dyDescent="0.25">
      <c r="A2370">
        <v>2110020347</v>
      </c>
      <c r="B2370" t="s">
        <v>1123</v>
      </c>
      <c r="C2370">
        <v>2110020347</v>
      </c>
      <c r="D2370" t="s">
        <v>1123</v>
      </c>
      <c r="E2370">
        <v>2410170037</v>
      </c>
      <c r="F2370" t="s">
        <v>3279</v>
      </c>
      <c r="G2370" t="s">
        <v>36</v>
      </c>
      <c r="H2370">
        <v>8000</v>
      </c>
      <c r="I2370">
        <v>1</v>
      </c>
      <c r="J2370">
        <v>8000</v>
      </c>
      <c r="K2370">
        <f>+VLOOKUP(E2370,Costos!$A$1:$I$716100,9,FALSE)</f>
        <v>4.2382999999999997E-2</v>
      </c>
      <c r="L2370" t="str">
        <f t="shared" si="84"/>
        <v>241</v>
      </c>
      <c r="M2370" t="str">
        <f t="shared" si="85"/>
        <v>241017</v>
      </c>
      <c r="N2370" t="str">
        <f>IFERROR(IF(L2370="231","231",VLOOKUP(E2370,Materiales!$A$1:$G$37443,7,FALSE)),"N/A")</f>
        <v>Filtros</v>
      </c>
    </row>
    <row r="2371" spans="1:14" x14ac:dyDescent="0.25">
      <c r="A2371">
        <v>2110020347</v>
      </c>
      <c r="B2371" t="s">
        <v>1123</v>
      </c>
      <c r="C2371">
        <v>2110020347</v>
      </c>
      <c r="D2371" t="s">
        <v>1123</v>
      </c>
      <c r="E2371">
        <v>2410170050</v>
      </c>
      <c r="F2371" t="s">
        <v>3281</v>
      </c>
      <c r="G2371" t="s">
        <v>36</v>
      </c>
      <c r="H2371">
        <v>8000</v>
      </c>
      <c r="I2371">
        <v>1</v>
      </c>
      <c r="J2371">
        <v>8000</v>
      </c>
      <c r="K2371">
        <f>+VLOOKUP(E2371,Costos!$A$1:$I$716100,9,FALSE)</f>
        <v>6.8033999999999997E-2</v>
      </c>
      <c r="L2371" t="str">
        <f t="shared" si="84"/>
        <v>241</v>
      </c>
      <c r="M2371" t="str">
        <f t="shared" si="85"/>
        <v>241017</v>
      </c>
      <c r="N2371" t="str">
        <f>IFERROR(IF(L2371="231","231",VLOOKUP(E2371,Materiales!$A$1:$G$37443,7,FALSE)),"N/A")</f>
        <v>Puntas</v>
      </c>
    </row>
    <row r="2372" spans="1:14" x14ac:dyDescent="0.25">
      <c r="A2372">
        <v>2110020347</v>
      </c>
      <c r="B2372" t="s">
        <v>1123</v>
      </c>
      <c r="C2372">
        <v>2110020347</v>
      </c>
      <c r="D2372" t="s">
        <v>1123</v>
      </c>
      <c r="E2372">
        <v>2320050822</v>
      </c>
      <c r="F2372" t="s">
        <v>2818</v>
      </c>
      <c r="G2372" t="s">
        <v>36</v>
      </c>
      <c r="H2372">
        <v>666.66669999999999</v>
      </c>
      <c r="I2372">
        <v>1</v>
      </c>
      <c r="J2372">
        <v>8000</v>
      </c>
      <c r="K2372">
        <f>+VLOOKUP(E2372,Costos!$A$1:$I$716100,9,FALSE)</f>
        <v>2.1810999999999998</v>
      </c>
      <c r="L2372" t="str">
        <f t="shared" si="84"/>
        <v>232</v>
      </c>
      <c r="M2372" t="str">
        <f t="shared" si="85"/>
        <v>232005</v>
      </c>
      <c r="N2372" t="str">
        <f>IFERROR(IF(L2372="231","231",VLOOKUP(E2372,Materiales!$A$1:$G$37443,7,FALSE)),"N/A")</f>
        <v>Cajitas</v>
      </c>
    </row>
    <row r="2373" spans="1:14" x14ac:dyDescent="0.25">
      <c r="A2373">
        <v>2110020347</v>
      </c>
      <c r="B2373" t="s">
        <v>1123</v>
      </c>
      <c r="C2373">
        <v>2110020347</v>
      </c>
      <c r="D2373" t="s">
        <v>1123</v>
      </c>
      <c r="E2373">
        <v>2500030097</v>
      </c>
      <c r="F2373" t="s">
        <v>3704</v>
      </c>
      <c r="G2373" t="s">
        <v>36</v>
      </c>
      <c r="H2373">
        <v>14.666700000000001</v>
      </c>
      <c r="I2373">
        <v>1</v>
      </c>
      <c r="J2373">
        <v>8000</v>
      </c>
      <c r="K2373">
        <f>+VLOOKUP(E2373,Costos!$A$1:$I$716100,9,FALSE)</f>
        <v>1.6700969999999999</v>
      </c>
      <c r="L2373" t="str">
        <f t="shared" si="84"/>
        <v>250</v>
      </c>
      <c r="M2373" t="str">
        <f t="shared" si="85"/>
        <v>250003</v>
      </c>
      <c r="N2373" t="str">
        <f>IFERROR(IF(L2373="231","231",VLOOKUP(E2373,Materiales!$A$1:$G$37443,7,FALSE)),"N/A")</f>
        <v>Cajón</v>
      </c>
    </row>
    <row r="2374" spans="1:14" x14ac:dyDescent="0.25">
      <c r="A2374">
        <v>2110020348</v>
      </c>
      <c r="B2374" t="s">
        <v>1124</v>
      </c>
      <c r="C2374">
        <v>2110020348</v>
      </c>
      <c r="D2374" t="s">
        <v>1124</v>
      </c>
      <c r="E2374">
        <v>2310090126</v>
      </c>
      <c r="F2374" t="s">
        <v>2252</v>
      </c>
      <c r="G2374" t="s">
        <v>36</v>
      </c>
      <c r="H2374">
        <v>8000</v>
      </c>
      <c r="I2374">
        <v>1</v>
      </c>
      <c r="J2374">
        <v>8000</v>
      </c>
      <c r="K2374">
        <f>+VLOOKUP(E2374,Costos!$A$1:$I$716100,9,FALSE)</f>
        <v>7.5638999999999998E-2</v>
      </c>
      <c r="L2374" t="str">
        <f t="shared" si="84"/>
        <v>231</v>
      </c>
      <c r="M2374" t="str">
        <f t="shared" si="85"/>
        <v>231009</v>
      </c>
      <c r="N2374" t="str">
        <f>IFERROR(IF(L2374="231","231",VLOOKUP(E2374,Materiales!$A$1:$G$37443,7,FALSE)),"N/A")</f>
        <v>231</v>
      </c>
    </row>
    <row r="2375" spans="1:14" x14ac:dyDescent="0.25">
      <c r="A2375">
        <v>2110020348</v>
      </c>
      <c r="B2375" t="s">
        <v>1124</v>
      </c>
      <c r="C2375">
        <v>2310090126</v>
      </c>
      <c r="D2375" t="s">
        <v>2252</v>
      </c>
      <c r="E2375">
        <v>2310090524</v>
      </c>
      <c r="F2375" t="s">
        <v>2306</v>
      </c>
      <c r="G2375" t="s">
        <v>36</v>
      </c>
      <c r="H2375">
        <v>8000</v>
      </c>
      <c r="I2375">
        <v>2</v>
      </c>
      <c r="J2375">
        <v>8000</v>
      </c>
      <c r="K2375">
        <f>+VLOOKUP(E2375,Costos!$A$1:$I$716100,9,FALSE)</f>
        <v>4.8142999999999998E-2</v>
      </c>
      <c r="L2375" t="str">
        <f t="shared" si="84"/>
        <v>231</v>
      </c>
      <c r="M2375" t="str">
        <f t="shared" si="85"/>
        <v>231009</v>
      </c>
      <c r="N2375" t="str">
        <f>IFERROR(IF(L2375="231","231",VLOOKUP(E2375,Materiales!$A$1:$G$37443,7,FALSE)),"N/A")</f>
        <v>231</v>
      </c>
    </row>
    <row r="2376" spans="1:14" x14ac:dyDescent="0.25">
      <c r="A2376">
        <v>2110020348</v>
      </c>
      <c r="B2376" t="s">
        <v>1124</v>
      </c>
      <c r="C2376">
        <v>2310090524</v>
      </c>
      <c r="D2376" t="s">
        <v>2306</v>
      </c>
      <c r="E2376">
        <v>2410090171</v>
      </c>
      <c r="F2376" t="s">
        <v>3178</v>
      </c>
      <c r="G2376" t="s">
        <v>89</v>
      </c>
      <c r="H2376">
        <v>0.64</v>
      </c>
      <c r="I2376">
        <v>3</v>
      </c>
      <c r="J2376">
        <v>8000</v>
      </c>
      <c r="K2376">
        <f>+VLOOKUP(E2376,Costos!$A$1:$I$716100,9,FALSE)</f>
        <v>12.295067</v>
      </c>
      <c r="L2376" t="str">
        <f t="shared" si="84"/>
        <v>241</v>
      </c>
      <c r="M2376" t="str">
        <f t="shared" si="85"/>
        <v>241009</v>
      </c>
      <c r="N2376" t="str">
        <f>IFERROR(IF(L2376="231","231",VLOOKUP(E2376,Materiales!$A$1:$G$37443,7,FALSE)),"N/A")</f>
        <v>Masterbach</v>
      </c>
    </row>
    <row r="2377" spans="1:14" x14ac:dyDescent="0.25">
      <c r="A2377">
        <v>2110020348</v>
      </c>
      <c r="B2377" t="s">
        <v>1124</v>
      </c>
      <c r="C2377">
        <v>2310090524</v>
      </c>
      <c r="D2377" t="s">
        <v>2306</v>
      </c>
      <c r="E2377">
        <v>2410290142</v>
      </c>
      <c r="F2377" t="s">
        <v>3337</v>
      </c>
      <c r="G2377" t="s">
        <v>89</v>
      </c>
      <c r="H2377">
        <v>40</v>
      </c>
      <c r="I2377">
        <v>3</v>
      </c>
      <c r="J2377">
        <v>8000</v>
      </c>
      <c r="K2377">
        <f>+VLOOKUP(E2377,Costos!$A$1:$I$716100,9,FALSE)</f>
        <v>6.1459729999999997</v>
      </c>
      <c r="L2377" t="str">
        <f t="shared" si="84"/>
        <v>241</v>
      </c>
      <c r="M2377" t="str">
        <f t="shared" si="85"/>
        <v>241029</v>
      </c>
      <c r="N2377" t="str">
        <f>IFERROR(IF(L2377="231","231",VLOOKUP(E2377,Materiales!$A$1:$G$37443,7,FALSE)),"N/A")</f>
        <v>Resinas</v>
      </c>
    </row>
    <row r="2378" spans="1:14" x14ac:dyDescent="0.25">
      <c r="A2378">
        <v>2110020348</v>
      </c>
      <c r="B2378" t="s">
        <v>1124</v>
      </c>
      <c r="C2378">
        <v>2310090126</v>
      </c>
      <c r="D2378" t="s">
        <v>2252</v>
      </c>
      <c r="E2378">
        <v>2410170092</v>
      </c>
      <c r="F2378" t="s">
        <v>3287</v>
      </c>
      <c r="G2378" t="s">
        <v>36</v>
      </c>
      <c r="H2378">
        <v>8000</v>
      </c>
      <c r="I2378">
        <v>2</v>
      </c>
      <c r="J2378">
        <v>8000</v>
      </c>
      <c r="K2378">
        <f>+VLOOKUP(E2378,Costos!$A$1:$I$716100,9,FALSE)</f>
        <v>2.9576000000000002E-2</v>
      </c>
      <c r="L2378" t="str">
        <f t="shared" si="84"/>
        <v>241</v>
      </c>
      <c r="M2378" t="str">
        <f t="shared" si="85"/>
        <v>241017</v>
      </c>
      <c r="N2378" t="str">
        <f>IFERROR(IF(L2378="231","231",VLOOKUP(E2378,Materiales!$A$1:$G$37443,7,FALSE)),"N/A")</f>
        <v>Film</v>
      </c>
    </row>
    <row r="2379" spans="1:14" x14ac:dyDescent="0.25">
      <c r="A2379">
        <v>2110020348</v>
      </c>
      <c r="B2379" t="s">
        <v>1124</v>
      </c>
      <c r="C2379">
        <v>2110020348</v>
      </c>
      <c r="D2379" t="s">
        <v>1124</v>
      </c>
      <c r="E2379">
        <v>2310160567</v>
      </c>
      <c r="F2379" t="s">
        <v>2456</v>
      </c>
      <c r="G2379" t="s">
        <v>36</v>
      </c>
      <c r="H2379">
        <v>8000</v>
      </c>
      <c r="I2379">
        <v>1</v>
      </c>
      <c r="J2379">
        <v>8000</v>
      </c>
      <c r="K2379">
        <f>+VLOOKUP(E2379,Costos!$A$1:$I$716100,9,FALSE)</f>
        <v>5.3768999999999997E-2</v>
      </c>
      <c r="L2379" t="str">
        <f t="shared" si="84"/>
        <v>231</v>
      </c>
      <c r="M2379" t="str">
        <f t="shared" si="85"/>
        <v>231016</v>
      </c>
      <c r="N2379" t="str">
        <f>IFERROR(IF(L2379="231","231",VLOOKUP(E2379,Materiales!$A$1:$G$37443,7,FALSE)),"N/A")</f>
        <v>231</v>
      </c>
    </row>
    <row r="2380" spans="1:14" x14ac:dyDescent="0.25">
      <c r="A2380">
        <v>2110020348</v>
      </c>
      <c r="B2380" t="s">
        <v>1124</v>
      </c>
      <c r="C2380">
        <v>2310160567</v>
      </c>
      <c r="D2380" t="s">
        <v>2456</v>
      </c>
      <c r="E2380">
        <v>2410290626</v>
      </c>
      <c r="F2380" t="s">
        <v>92</v>
      </c>
      <c r="G2380" t="s">
        <v>89</v>
      </c>
      <c r="H2380">
        <v>17.142900000000001</v>
      </c>
      <c r="I2380">
        <v>2</v>
      </c>
      <c r="J2380">
        <v>8000</v>
      </c>
      <c r="K2380">
        <f>+VLOOKUP(E2380,Costos!$A$1:$I$716100,9,FALSE)</f>
        <v>6.3063640000000003</v>
      </c>
      <c r="L2380" t="str">
        <f t="shared" si="84"/>
        <v>241</v>
      </c>
      <c r="M2380" t="str">
        <f t="shared" si="85"/>
        <v>241029</v>
      </c>
      <c r="N2380" t="str">
        <f>IFERROR(IF(L2380="231","231",VLOOKUP(E2380,Materiales!$A$1:$G$37443,7,FALSE)),"N/A")</f>
        <v>Resinas</v>
      </c>
    </row>
    <row r="2381" spans="1:14" x14ac:dyDescent="0.25">
      <c r="A2381">
        <v>2110020348</v>
      </c>
      <c r="B2381" t="s">
        <v>1124</v>
      </c>
      <c r="C2381">
        <v>2310160567</v>
      </c>
      <c r="D2381" t="s">
        <v>2456</v>
      </c>
      <c r="E2381">
        <v>2410090168</v>
      </c>
      <c r="F2381" t="s">
        <v>109</v>
      </c>
      <c r="G2381" t="s">
        <v>89</v>
      </c>
      <c r="H2381">
        <v>0.3886</v>
      </c>
      <c r="I2381">
        <v>2</v>
      </c>
      <c r="J2381">
        <v>8000</v>
      </c>
      <c r="K2381">
        <f>+VLOOKUP(E2381,Costos!$A$1:$I$716100,9,FALSE)</f>
        <v>80.451431999999997</v>
      </c>
      <c r="L2381" t="str">
        <f t="shared" si="84"/>
        <v>241</v>
      </c>
      <c r="M2381" t="str">
        <f t="shared" si="85"/>
        <v>241009</v>
      </c>
      <c r="N2381" t="str">
        <f>IFERROR(IF(L2381="231","231",VLOOKUP(E2381,Materiales!$A$1:$G$37443,7,FALSE)),"N/A")</f>
        <v>Masterbach</v>
      </c>
    </row>
    <row r="2382" spans="1:14" x14ac:dyDescent="0.25">
      <c r="A2382">
        <v>2110020348</v>
      </c>
      <c r="B2382" t="s">
        <v>1124</v>
      </c>
      <c r="C2382">
        <v>2110020348</v>
      </c>
      <c r="D2382" t="s">
        <v>1124</v>
      </c>
      <c r="E2382">
        <v>2310160563</v>
      </c>
      <c r="F2382" t="s">
        <v>2452</v>
      </c>
      <c r="G2382" t="s">
        <v>36</v>
      </c>
      <c r="H2382">
        <v>8000</v>
      </c>
      <c r="I2382">
        <v>1</v>
      </c>
      <c r="J2382">
        <v>8000</v>
      </c>
      <c r="K2382">
        <f>+VLOOKUP(E2382,Costos!$A$1:$I$716100,9,FALSE)</f>
        <v>3.4340000000000002E-2</v>
      </c>
      <c r="L2382" t="str">
        <f t="shared" si="84"/>
        <v>231</v>
      </c>
      <c r="M2382" t="str">
        <f t="shared" si="85"/>
        <v>231016</v>
      </c>
      <c r="N2382" t="str">
        <f>IFERROR(IF(L2382="231","231",VLOOKUP(E2382,Materiales!$A$1:$G$37443,7,FALSE)),"N/A")</f>
        <v>231</v>
      </c>
    </row>
    <row r="2383" spans="1:14" x14ac:dyDescent="0.25">
      <c r="A2383">
        <v>2110020348</v>
      </c>
      <c r="B2383" t="s">
        <v>1124</v>
      </c>
      <c r="C2383">
        <v>2310160563</v>
      </c>
      <c r="D2383" t="s">
        <v>2452</v>
      </c>
      <c r="E2383">
        <v>2410290626</v>
      </c>
      <c r="F2383" t="s">
        <v>92</v>
      </c>
      <c r="G2383" t="s">
        <v>89</v>
      </c>
      <c r="H2383">
        <v>10.272</v>
      </c>
      <c r="I2383">
        <v>2</v>
      </c>
      <c r="J2383">
        <v>8000</v>
      </c>
      <c r="K2383">
        <f>+VLOOKUP(E2383,Costos!$A$1:$I$716100,9,FALSE)</f>
        <v>6.3063640000000003</v>
      </c>
      <c r="L2383" t="str">
        <f t="shared" si="84"/>
        <v>241</v>
      </c>
      <c r="M2383" t="str">
        <f t="shared" si="85"/>
        <v>241029</v>
      </c>
      <c r="N2383" t="str">
        <f>IFERROR(IF(L2383="231","231",VLOOKUP(E2383,Materiales!$A$1:$G$37443,7,FALSE)),"N/A")</f>
        <v>Resinas</v>
      </c>
    </row>
    <row r="2384" spans="1:14" x14ac:dyDescent="0.25">
      <c r="A2384">
        <v>2110020348</v>
      </c>
      <c r="B2384" t="s">
        <v>1124</v>
      </c>
      <c r="C2384">
        <v>2310160563</v>
      </c>
      <c r="D2384" t="s">
        <v>2452</v>
      </c>
      <c r="E2384">
        <v>2410090168</v>
      </c>
      <c r="F2384" t="s">
        <v>109</v>
      </c>
      <c r="G2384" t="s">
        <v>89</v>
      </c>
      <c r="H2384">
        <v>0.34910000000000002</v>
      </c>
      <c r="I2384">
        <v>2</v>
      </c>
      <c r="J2384">
        <v>8000</v>
      </c>
      <c r="K2384">
        <f>+VLOOKUP(E2384,Costos!$A$1:$I$716100,9,FALSE)</f>
        <v>80.451431999999997</v>
      </c>
      <c r="L2384" t="str">
        <f t="shared" si="84"/>
        <v>241</v>
      </c>
      <c r="M2384" t="str">
        <f t="shared" si="85"/>
        <v>241009</v>
      </c>
      <c r="N2384" t="str">
        <f>IFERROR(IF(L2384="231","231",VLOOKUP(E2384,Materiales!$A$1:$G$37443,7,FALSE)),"N/A")</f>
        <v>Masterbach</v>
      </c>
    </row>
    <row r="2385" spans="1:14" x14ac:dyDescent="0.25">
      <c r="A2385">
        <v>2110020348</v>
      </c>
      <c r="B2385" t="s">
        <v>1124</v>
      </c>
      <c r="C2385">
        <v>2110020348</v>
      </c>
      <c r="D2385" t="s">
        <v>1124</v>
      </c>
      <c r="E2385">
        <v>2410170037</v>
      </c>
      <c r="F2385" t="s">
        <v>3279</v>
      </c>
      <c r="G2385" t="s">
        <v>36</v>
      </c>
      <c r="H2385">
        <v>8000</v>
      </c>
      <c r="I2385">
        <v>1</v>
      </c>
      <c r="J2385">
        <v>8000</v>
      </c>
      <c r="K2385">
        <f>+VLOOKUP(E2385,Costos!$A$1:$I$716100,9,FALSE)</f>
        <v>4.2382999999999997E-2</v>
      </c>
      <c r="L2385" t="str">
        <f t="shared" si="84"/>
        <v>241</v>
      </c>
      <c r="M2385" t="str">
        <f t="shared" si="85"/>
        <v>241017</v>
      </c>
      <c r="N2385" t="str">
        <f>IFERROR(IF(L2385="231","231",VLOOKUP(E2385,Materiales!$A$1:$G$37443,7,FALSE)),"N/A")</f>
        <v>Filtros</v>
      </c>
    </row>
    <row r="2386" spans="1:14" x14ac:dyDescent="0.25">
      <c r="A2386">
        <v>2110020348</v>
      </c>
      <c r="B2386" t="s">
        <v>1124</v>
      </c>
      <c r="C2386">
        <v>2110020348</v>
      </c>
      <c r="D2386" t="s">
        <v>1124</v>
      </c>
      <c r="E2386">
        <v>2410170050</v>
      </c>
      <c r="F2386" t="s">
        <v>3281</v>
      </c>
      <c r="G2386" t="s">
        <v>36</v>
      </c>
      <c r="H2386">
        <v>8000</v>
      </c>
      <c r="I2386">
        <v>1</v>
      </c>
      <c r="J2386">
        <v>8000</v>
      </c>
      <c r="K2386">
        <f>+VLOOKUP(E2386,Costos!$A$1:$I$716100,9,FALSE)</f>
        <v>6.8033999999999997E-2</v>
      </c>
      <c r="L2386" t="str">
        <f t="shared" si="84"/>
        <v>241</v>
      </c>
      <c r="M2386" t="str">
        <f t="shared" si="85"/>
        <v>241017</v>
      </c>
      <c r="N2386" t="str">
        <f>IFERROR(IF(L2386="231","231",VLOOKUP(E2386,Materiales!$A$1:$G$37443,7,FALSE)),"N/A")</f>
        <v>Puntas</v>
      </c>
    </row>
    <row r="2387" spans="1:14" x14ac:dyDescent="0.25">
      <c r="A2387">
        <v>2110020348</v>
      </c>
      <c r="B2387" t="s">
        <v>1124</v>
      </c>
      <c r="C2387">
        <v>2110020348</v>
      </c>
      <c r="D2387" t="s">
        <v>1124</v>
      </c>
      <c r="E2387">
        <v>2320050823</v>
      </c>
      <c r="F2387" t="s">
        <v>4757</v>
      </c>
      <c r="G2387" t="s">
        <v>36</v>
      </c>
      <c r="H2387">
        <v>666.66669999999999</v>
      </c>
      <c r="I2387">
        <v>1</v>
      </c>
      <c r="J2387">
        <v>8000</v>
      </c>
      <c r="K2387">
        <f>+VLOOKUP(E2387,Costos!$A$1:$I$716100,9,FALSE)</f>
        <v>0.31297700000000001</v>
      </c>
      <c r="L2387" t="str">
        <f t="shared" si="84"/>
        <v>232</v>
      </c>
      <c r="M2387" t="str">
        <f t="shared" si="85"/>
        <v>232005</v>
      </c>
      <c r="N2387" t="str">
        <f>IFERROR(IF(L2387="231","231",VLOOKUP(E2387,Materiales!$A$1:$G$37443,7,FALSE)),"N/A")</f>
        <v>Cajitas</v>
      </c>
    </row>
    <row r="2388" spans="1:14" x14ac:dyDescent="0.25">
      <c r="A2388">
        <v>2110020348</v>
      </c>
      <c r="B2388" t="s">
        <v>1124</v>
      </c>
      <c r="C2388">
        <v>2110020348</v>
      </c>
      <c r="D2388" t="s">
        <v>1124</v>
      </c>
      <c r="E2388">
        <v>2500030097</v>
      </c>
      <c r="F2388" t="s">
        <v>3704</v>
      </c>
      <c r="G2388" t="s">
        <v>36</v>
      </c>
      <c r="H2388">
        <v>14.666700000000001</v>
      </c>
      <c r="I2388">
        <v>1</v>
      </c>
      <c r="J2388">
        <v>8000</v>
      </c>
      <c r="K2388">
        <f>+VLOOKUP(E2388,Costos!$A$1:$I$716100,9,FALSE)</f>
        <v>1.6700969999999999</v>
      </c>
      <c r="L2388" t="str">
        <f t="shared" si="84"/>
        <v>250</v>
      </c>
      <c r="M2388" t="str">
        <f t="shared" si="85"/>
        <v>250003</v>
      </c>
      <c r="N2388" t="str">
        <f>IFERROR(IF(L2388="231","231",VLOOKUP(E2388,Materiales!$A$1:$G$37443,7,FALSE)),"N/A")</f>
        <v>Cajón</v>
      </c>
    </row>
    <row r="2389" spans="1:14" x14ac:dyDescent="0.25">
      <c r="A2389">
        <v>2110020348</v>
      </c>
      <c r="B2389" t="s">
        <v>1124</v>
      </c>
      <c r="C2389">
        <v>2110020348</v>
      </c>
      <c r="D2389" t="s">
        <v>1124</v>
      </c>
      <c r="E2389">
        <v>2410110105</v>
      </c>
      <c r="F2389" t="s">
        <v>3254</v>
      </c>
      <c r="G2389" t="s">
        <v>89</v>
      </c>
      <c r="H2389">
        <v>30</v>
      </c>
      <c r="I2389">
        <v>1</v>
      </c>
      <c r="J2389">
        <v>8000</v>
      </c>
      <c r="K2389">
        <f>+VLOOKUP(E2389,Costos!$A$1:$I$716100,9,FALSE)</f>
        <v>39.455818000000001</v>
      </c>
      <c r="L2389" t="str">
        <f t="shared" si="84"/>
        <v>241</v>
      </c>
      <c r="M2389" t="str">
        <f t="shared" si="85"/>
        <v>241011</v>
      </c>
      <c r="N2389" t="str">
        <f>IFERROR(IF(L2389="231","231",VLOOKUP(E2389,Materiales!$A$1:$G$37443,7,FALSE)),"N/A")</f>
        <v>Tintas</v>
      </c>
    </row>
    <row r="2390" spans="1:14" x14ac:dyDescent="0.25">
      <c r="A2390">
        <v>2110020349</v>
      </c>
      <c r="B2390" t="s">
        <v>1125</v>
      </c>
      <c r="C2390">
        <v>2110020349</v>
      </c>
      <c r="D2390" t="s">
        <v>1125</v>
      </c>
      <c r="E2390">
        <v>2310090126</v>
      </c>
      <c r="F2390" t="s">
        <v>2252</v>
      </c>
      <c r="G2390" t="s">
        <v>36</v>
      </c>
      <c r="H2390">
        <v>8000</v>
      </c>
      <c r="I2390">
        <v>1</v>
      </c>
      <c r="J2390">
        <v>8000</v>
      </c>
      <c r="K2390">
        <f>+VLOOKUP(E2390,Costos!$A$1:$I$716100,9,FALSE)</f>
        <v>7.5638999999999998E-2</v>
      </c>
      <c r="L2390" t="str">
        <f t="shared" si="84"/>
        <v>231</v>
      </c>
      <c r="M2390" t="str">
        <f t="shared" si="85"/>
        <v>231009</v>
      </c>
      <c r="N2390" t="str">
        <f>IFERROR(IF(L2390="231","231",VLOOKUP(E2390,Materiales!$A$1:$G$37443,7,FALSE)),"N/A")</f>
        <v>231</v>
      </c>
    </row>
    <row r="2391" spans="1:14" x14ac:dyDescent="0.25">
      <c r="A2391">
        <v>2110020349</v>
      </c>
      <c r="B2391" t="s">
        <v>1125</v>
      </c>
      <c r="C2391">
        <v>2310090126</v>
      </c>
      <c r="D2391" t="s">
        <v>2252</v>
      </c>
      <c r="E2391">
        <v>2310090524</v>
      </c>
      <c r="F2391" t="s">
        <v>2306</v>
      </c>
      <c r="G2391" t="s">
        <v>36</v>
      </c>
      <c r="H2391">
        <v>8000</v>
      </c>
      <c r="I2391">
        <v>2</v>
      </c>
      <c r="J2391">
        <v>8000</v>
      </c>
      <c r="K2391">
        <f>+VLOOKUP(E2391,Costos!$A$1:$I$716100,9,FALSE)</f>
        <v>4.8142999999999998E-2</v>
      </c>
      <c r="L2391" t="str">
        <f t="shared" si="84"/>
        <v>231</v>
      </c>
      <c r="M2391" t="str">
        <f t="shared" si="85"/>
        <v>231009</v>
      </c>
      <c r="N2391" t="str">
        <f>IFERROR(IF(L2391="231","231",VLOOKUP(E2391,Materiales!$A$1:$G$37443,7,FALSE)),"N/A")</f>
        <v>231</v>
      </c>
    </row>
    <row r="2392" spans="1:14" x14ac:dyDescent="0.25">
      <c r="A2392">
        <v>2110020349</v>
      </c>
      <c r="B2392" t="s">
        <v>1125</v>
      </c>
      <c r="C2392">
        <v>2310090524</v>
      </c>
      <c r="D2392" t="s">
        <v>2306</v>
      </c>
      <c r="E2392">
        <v>2410090171</v>
      </c>
      <c r="F2392" t="s">
        <v>3178</v>
      </c>
      <c r="G2392" t="s">
        <v>89</v>
      </c>
      <c r="H2392">
        <v>0.64</v>
      </c>
      <c r="I2392">
        <v>3</v>
      </c>
      <c r="J2392">
        <v>8000</v>
      </c>
      <c r="K2392">
        <f>+VLOOKUP(E2392,Costos!$A$1:$I$716100,9,FALSE)</f>
        <v>12.295067</v>
      </c>
      <c r="L2392" t="str">
        <f t="shared" si="84"/>
        <v>241</v>
      </c>
      <c r="M2392" t="str">
        <f t="shared" si="85"/>
        <v>241009</v>
      </c>
      <c r="N2392" t="str">
        <f>IFERROR(IF(L2392="231","231",VLOOKUP(E2392,Materiales!$A$1:$G$37443,7,FALSE)),"N/A")</f>
        <v>Masterbach</v>
      </c>
    </row>
    <row r="2393" spans="1:14" x14ac:dyDescent="0.25">
      <c r="A2393">
        <v>2110020349</v>
      </c>
      <c r="B2393" t="s">
        <v>1125</v>
      </c>
      <c r="C2393">
        <v>2310090524</v>
      </c>
      <c r="D2393" t="s">
        <v>2306</v>
      </c>
      <c r="E2393">
        <v>2410290142</v>
      </c>
      <c r="F2393" t="s">
        <v>3337</v>
      </c>
      <c r="G2393" t="s">
        <v>89</v>
      </c>
      <c r="H2393">
        <v>40</v>
      </c>
      <c r="I2393">
        <v>3</v>
      </c>
      <c r="J2393">
        <v>8000</v>
      </c>
      <c r="K2393">
        <f>+VLOOKUP(E2393,Costos!$A$1:$I$716100,9,FALSE)</f>
        <v>6.1459729999999997</v>
      </c>
      <c r="L2393" t="str">
        <f t="shared" si="84"/>
        <v>241</v>
      </c>
      <c r="M2393" t="str">
        <f t="shared" si="85"/>
        <v>241029</v>
      </c>
      <c r="N2393" t="str">
        <f>IFERROR(IF(L2393="231","231",VLOOKUP(E2393,Materiales!$A$1:$G$37443,7,FALSE)),"N/A")</f>
        <v>Resinas</v>
      </c>
    </row>
    <row r="2394" spans="1:14" x14ac:dyDescent="0.25">
      <c r="A2394">
        <v>2110020349</v>
      </c>
      <c r="B2394" t="s">
        <v>1125</v>
      </c>
      <c r="C2394">
        <v>2310090126</v>
      </c>
      <c r="D2394" t="s">
        <v>2252</v>
      </c>
      <c r="E2394">
        <v>2410170092</v>
      </c>
      <c r="F2394" t="s">
        <v>3287</v>
      </c>
      <c r="G2394" t="s">
        <v>36</v>
      </c>
      <c r="H2394">
        <v>8000</v>
      </c>
      <c r="I2394">
        <v>2</v>
      </c>
      <c r="J2394">
        <v>8000</v>
      </c>
      <c r="K2394">
        <f>+VLOOKUP(E2394,Costos!$A$1:$I$716100,9,FALSE)</f>
        <v>2.9576000000000002E-2</v>
      </c>
      <c r="L2394" t="str">
        <f t="shared" si="84"/>
        <v>241</v>
      </c>
      <c r="M2394" t="str">
        <f t="shared" si="85"/>
        <v>241017</v>
      </c>
      <c r="N2394" t="str">
        <f>IFERROR(IF(L2394="231","231",VLOOKUP(E2394,Materiales!$A$1:$G$37443,7,FALSE)),"N/A")</f>
        <v>Film</v>
      </c>
    </row>
    <row r="2395" spans="1:14" x14ac:dyDescent="0.25">
      <c r="A2395">
        <v>2110020349</v>
      </c>
      <c r="B2395" t="s">
        <v>1125</v>
      </c>
      <c r="C2395">
        <v>2110020349</v>
      </c>
      <c r="D2395" t="s">
        <v>1125</v>
      </c>
      <c r="E2395">
        <v>2310160566</v>
      </c>
      <c r="F2395" t="s">
        <v>2455</v>
      </c>
      <c r="G2395" t="s">
        <v>36</v>
      </c>
      <c r="H2395">
        <v>8000</v>
      </c>
      <c r="I2395">
        <v>1</v>
      </c>
      <c r="J2395">
        <v>8000</v>
      </c>
      <c r="K2395">
        <f>+VLOOKUP(E2395,Costos!$A$1:$I$716100,9,FALSE)</f>
        <v>3.5113999999999999E-2</v>
      </c>
      <c r="L2395" t="str">
        <f t="shared" si="84"/>
        <v>231</v>
      </c>
      <c r="M2395" t="str">
        <f t="shared" si="85"/>
        <v>231016</v>
      </c>
      <c r="N2395" t="str">
        <f>IFERROR(IF(L2395="231","231",VLOOKUP(E2395,Materiales!$A$1:$G$37443,7,FALSE)),"N/A")</f>
        <v>231</v>
      </c>
    </row>
    <row r="2396" spans="1:14" x14ac:dyDescent="0.25">
      <c r="A2396">
        <v>2110020349</v>
      </c>
      <c r="B2396" t="s">
        <v>1125</v>
      </c>
      <c r="C2396">
        <v>2310160566</v>
      </c>
      <c r="D2396" t="s">
        <v>2455</v>
      </c>
      <c r="E2396">
        <v>2410290215</v>
      </c>
      <c r="F2396" t="s">
        <v>3343</v>
      </c>
      <c r="G2396" t="s">
        <v>89</v>
      </c>
      <c r="H2396">
        <v>21.391100000000002</v>
      </c>
      <c r="I2396">
        <v>2</v>
      </c>
      <c r="J2396">
        <v>8000</v>
      </c>
      <c r="K2396">
        <f>+VLOOKUP(E2396,Costos!$A$1:$I$716100,9,FALSE)</f>
        <v>6.9057969999999997</v>
      </c>
      <c r="L2396" t="str">
        <f t="shared" si="84"/>
        <v>241</v>
      </c>
      <c r="M2396" t="str">
        <f t="shared" si="85"/>
        <v>241029</v>
      </c>
      <c r="N2396" t="str">
        <f>IFERROR(IF(L2396="231","231",VLOOKUP(E2396,Materiales!$A$1:$G$37443,7,FALSE)),"N/A")</f>
        <v>Resinas</v>
      </c>
    </row>
    <row r="2397" spans="1:14" x14ac:dyDescent="0.25">
      <c r="A2397">
        <v>2110020349</v>
      </c>
      <c r="B2397" t="s">
        <v>1125</v>
      </c>
      <c r="C2397">
        <v>2310160566</v>
      </c>
      <c r="D2397" t="s">
        <v>2455</v>
      </c>
      <c r="E2397">
        <v>2430520005</v>
      </c>
      <c r="F2397" t="s">
        <v>3574</v>
      </c>
      <c r="G2397" t="s">
        <v>89</v>
      </c>
      <c r="H2397">
        <v>8.8499999999999995E-2</v>
      </c>
      <c r="I2397">
        <v>2</v>
      </c>
      <c r="J2397">
        <v>8000</v>
      </c>
      <c r="K2397">
        <f>+VLOOKUP(E2397,Costos!$A$1:$I$716100,9,FALSE)</f>
        <v>11.219386</v>
      </c>
      <c r="L2397" t="str">
        <f t="shared" si="84"/>
        <v>243</v>
      </c>
      <c r="M2397" t="str">
        <f t="shared" si="85"/>
        <v>243052</v>
      </c>
      <c r="N2397" t="str">
        <f>IFERROR(IF(L2397="231","231",VLOOKUP(E2397,Materiales!$A$1:$G$37443,7,FALSE)),"N/A")</f>
        <v>Varios</v>
      </c>
    </row>
    <row r="2398" spans="1:14" x14ac:dyDescent="0.25">
      <c r="A2398">
        <v>2110020349</v>
      </c>
      <c r="B2398" t="s">
        <v>1125</v>
      </c>
      <c r="C2398">
        <v>2310160566</v>
      </c>
      <c r="D2398" t="s">
        <v>2455</v>
      </c>
      <c r="E2398">
        <v>2410210005</v>
      </c>
      <c r="F2398" t="s">
        <v>4791</v>
      </c>
      <c r="G2398" t="s">
        <v>89</v>
      </c>
      <c r="H2398">
        <v>3.15E-2</v>
      </c>
      <c r="I2398">
        <v>2</v>
      </c>
      <c r="J2398">
        <v>8000</v>
      </c>
      <c r="K2398">
        <f>+VLOOKUP(E2398,Costos!$A$1:$I$716100,9,FALSE)</f>
        <v>32.642020000000002</v>
      </c>
      <c r="L2398" t="str">
        <f t="shared" si="84"/>
        <v>241</v>
      </c>
      <c r="M2398" t="str">
        <f t="shared" si="85"/>
        <v>241021</v>
      </c>
      <c r="N2398" t="str">
        <f>IFERROR(IF(L2398="231","231",VLOOKUP(E2398,Materiales!$A$1:$G$37443,7,FALSE)),"N/A")</f>
        <v>Varios</v>
      </c>
    </row>
    <row r="2399" spans="1:14" x14ac:dyDescent="0.25">
      <c r="A2399">
        <v>2110020349</v>
      </c>
      <c r="B2399" t="s">
        <v>1125</v>
      </c>
      <c r="C2399">
        <v>2310160566</v>
      </c>
      <c r="D2399" t="s">
        <v>2455</v>
      </c>
      <c r="E2399">
        <v>2410090302</v>
      </c>
      <c r="F2399" t="s">
        <v>3202</v>
      </c>
      <c r="G2399" t="s">
        <v>89</v>
      </c>
      <c r="H2399">
        <v>4.1599999999999998E-2</v>
      </c>
      <c r="I2399">
        <v>2</v>
      </c>
      <c r="J2399">
        <v>8000</v>
      </c>
      <c r="K2399">
        <f>+VLOOKUP(E2399,Costos!$A$1:$I$716100,9,FALSE)</f>
        <v>40.179017999999999</v>
      </c>
      <c r="L2399" t="str">
        <f t="shared" si="84"/>
        <v>241</v>
      </c>
      <c r="M2399" t="str">
        <f t="shared" si="85"/>
        <v>241009</v>
      </c>
      <c r="N2399" t="str">
        <f>IFERROR(IF(L2399="231","231",VLOOKUP(E2399,Materiales!$A$1:$G$37443,7,FALSE)),"N/A")</f>
        <v>Pigmentos</v>
      </c>
    </row>
    <row r="2400" spans="1:14" x14ac:dyDescent="0.25">
      <c r="A2400">
        <v>2110020349</v>
      </c>
      <c r="B2400" t="s">
        <v>1125</v>
      </c>
      <c r="C2400">
        <v>2310160566</v>
      </c>
      <c r="D2400" t="s">
        <v>2455</v>
      </c>
      <c r="E2400">
        <v>2410090173</v>
      </c>
      <c r="F2400" t="s">
        <v>3179</v>
      </c>
      <c r="G2400" t="s">
        <v>89</v>
      </c>
      <c r="H2400">
        <v>2.5399999999999999E-2</v>
      </c>
      <c r="I2400">
        <v>2</v>
      </c>
      <c r="J2400">
        <v>8000</v>
      </c>
      <c r="K2400">
        <f>+VLOOKUP(E2400,Costos!$A$1:$I$716100,9,FALSE)</f>
        <v>72.419653999999994</v>
      </c>
      <c r="L2400" t="str">
        <f t="shared" si="84"/>
        <v>241</v>
      </c>
      <c r="M2400" t="str">
        <f t="shared" si="85"/>
        <v>241009</v>
      </c>
      <c r="N2400" t="str">
        <f>IFERROR(IF(L2400="231","231",VLOOKUP(E2400,Materiales!$A$1:$G$37443,7,FALSE)),"N/A")</f>
        <v>Pigmentos</v>
      </c>
    </row>
    <row r="2401" spans="1:14" x14ac:dyDescent="0.25">
      <c r="A2401">
        <v>2110020349</v>
      </c>
      <c r="B2401" t="s">
        <v>1125</v>
      </c>
      <c r="C2401">
        <v>2110020349</v>
      </c>
      <c r="D2401" t="s">
        <v>1125</v>
      </c>
      <c r="E2401">
        <v>2310160562</v>
      </c>
      <c r="F2401" t="s">
        <v>2451</v>
      </c>
      <c r="G2401" t="s">
        <v>36</v>
      </c>
      <c r="H2401">
        <v>8000</v>
      </c>
      <c r="I2401">
        <v>1</v>
      </c>
      <c r="J2401">
        <v>8000</v>
      </c>
      <c r="K2401">
        <f>+VLOOKUP(E2401,Costos!$A$1:$I$716100,9,FALSE)</f>
        <v>1.7410999999999999E-2</v>
      </c>
      <c r="L2401" t="str">
        <f t="shared" si="84"/>
        <v>231</v>
      </c>
      <c r="M2401" t="str">
        <f t="shared" si="85"/>
        <v>231016</v>
      </c>
      <c r="N2401" t="str">
        <f>IFERROR(IF(L2401="231","231",VLOOKUP(E2401,Materiales!$A$1:$G$37443,7,FALSE)),"N/A")</f>
        <v>231</v>
      </c>
    </row>
    <row r="2402" spans="1:14" x14ac:dyDescent="0.25">
      <c r="A2402">
        <v>2110020349</v>
      </c>
      <c r="B2402" t="s">
        <v>1125</v>
      </c>
      <c r="C2402">
        <v>2310160562</v>
      </c>
      <c r="D2402" t="s">
        <v>2451</v>
      </c>
      <c r="E2402">
        <v>2410290626</v>
      </c>
      <c r="F2402" t="s">
        <v>92</v>
      </c>
      <c r="G2402" t="s">
        <v>89</v>
      </c>
      <c r="H2402">
        <v>10.151999999999999</v>
      </c>
      <c r="I2402">
        <v>2</v>
      </c>
      <c r="J2402">
        <v>8000</v>
      </c>
      <c r="K2402">
        <f>+VLOOKUP(E2402,Costos!$A$1:$I$716100,9,FALSE)</f>
        <v>6.3063640000000003</v>
      </c>
      <c r="L2402" t="str">
        <f t="shared" ref="L2402:L2465" si="86">+LEFT(E2402,3)</f>
        <v>241</v>
      </c>
      <c r="M2402" t="str">
        <f t="shared" ref="M2402:M2465" si="87">+LEFT(E2402,6)</f>
        <v>241029</v>
      </c>
      <c r="N2402" t="str">
        <f>IFERROR(IF(L2402="231","231",VLOOKUP(E2402,Materiales!$A$1:$G$37443,7,FALSE)),"N/A")</f>
        <v>Resinas</v>
      </c>
    </row>
    <row r="2403" spans="1:14" x14ac:dyDescent="0.25">
      <c r="A2403">
        <v>2110020349</v>
      </c>
      <c r="B2403" t="s">
        <v>1125</v>
      </c>
      <c r="C2403">
        <v>2310160562</v>
      </c>
      <c r="D2403" t="s">
        <v>2451</v>
      </c>
      <c r="E2403">
        <v>2430520005</v>
      </c>
      <c r="F2403" t="s">
        <v>3574</v>
      </c>
      <c r="G2403" t="s">
        <v>89</v>
      </c>
      <c r="H2403">
        <v>4.87E-2</v>
      </c>
      <c r="I2403">
        <v>2</v>
      </c>
      <c r="J2403">
        <v>8000</v>
      </c>
      <c r="K2403">
        <f>+VLOOKUP(E2403,Costos!$A$1:$I$716100,9,FALSE)</f>
        <v>11.219386</v>
      </c>
      <c r="L2403" t="str">
        <f t="shared" si="86"/>
        <v>243</v>
      </c>
      <c r="M2403" t="str">
        <f t="shared" si="87"/>
        <v>243052</v>
      </c>
      <c r="N2403" t="str">
        <f>IFERROR(IF(L2403="231","231",VLOOKUP(E2403,Materiales!$A$1:$G$37443,7,FALSE)),"N/A")</f>
        <v>Varios</v>
      </c>
    </row>
    <row r="2404" spans="1:14" x14ac:dyDescent="0.25">
      <c r="A2404">
        <v>2110020349</v>
      </c>
      <c r="B2404" t="s">
        <v>1125</v>
      </c>
      <c r="C2404">
        <v>2310160562</v>
      </c>
      <c r="D2404" t="s">
        <v>2451</v>
      </c>
      <c r="E2404">
        <v>2410210005</v>
      </c>
      <c r="F2404" t="s">
        <v>4791</v>
      </c>
      <c r="G2404" t="s">
        <v>89</v>
      </c>
      <c r="H2404">
        <v>2.0299999999999999E-2</v>
      </c>
      <c r="I2404">
        <v>2</v>
      </c>
      <c r="J2404">
        <v>8000</v>
      </c>
      <c r="K2404">
        <f>+VLOOKUP(E2404,Costos!$A$1:$I$716100,9,FALSE)</f>
        <v>32.642020000000002</v>
      </c>
      <c r="L2404" t="str">
        <f t="shared" si="86"/>
        <v>241</v>
      </c>
      <c r="M2404" t="str">
        <f t="shared" si="87"/>
        <v>241021</v>
      </c>
      <c r="N2404" t="str">
        <f>IFERROR(IF(L2404="231","231",VLOOKUP(E2404,Materiales!$A$1:$G$37443,7,FALSE)),"N/A")</f>
        <v>Varios</v>
      </c>
    </row>
    <row r="2405" spans="1:14" x14ac:dyDescent="0.25">
      <c r="A2405">
        <v>2110020349</v>
      </c>
      <c r="B2405" t="s">
        <v>1125</v>
      </c>
      <c r="C2405">
        <v>2310160562</v>
      </c>
      <c r="D2405" t="s">
        <v>2451</v>
      </c>
      <c r="E2405">
        <v>2410090302</v>
      </c>
      <c r="F2405" t="s">
        <v>3202</v>
      </c>
      <c r="G2405" t="s">
        <v>89</v>
      </c>
      <c r="H2405">
        <v>2.4500000000000001E-2</v>
      </c>
      <c r="I2405">
        <v>2</v>
      </c>
      <c r="J2405">
        <v>8000</v>
      </c>
      <c r="K2405">
        <f>+VLOOKUP(E2405,Costos!$A$1:$I$716100,9,FALSE)</f>
        <v>40.179017999999999</v>
      </c>
      <c r="L2405" t="str">
        <f t="shared" si="86"/>
        <v>241</v>
      </c>
      <c r="M2405" t="str">
        <f t="shared" si="87"/>
        <v>241009</v>
      </c>
      <c r="N2405" t="str">
        <f>IFERROR(IF(L2405="231","231",VLOOKUP(E2405,Materiales!$A$1:$G$37443,7,FALSE)),"N/A")</f>
        <v>Pigmentos</v>
      </c>
    </row>
    <row r="2406" spans="1:14" x14ac:dyDescent="0.25">
      <c r="A2406">
        <v>2110020349</v>
      </c>
      <c r="B2406" t="s">
        <v>1125</v>
      </c>
      <c r="C2406">
        <v>2310160562</v>
      </c>
      <c r="D2406" t="s">
        <v>2451</v>
      </c>
      <c r="E2406">
        <v>2410090173</v>
      </c>
      <c r="F2406" t="s">
        <v>3179</v>
      </c>
      <c r="G2406" t="s">
        <v>89</v>
      </c>
      <c r="H2406">
        <v>1.6199999999999999E-2</v>
      </c>
      <c r="I2406">
        <v>2</v>
      </c>
      <c r="J2406">
        <v>8000</v>
      </c>
      <c r="K2406">
        <f>+VLOOKUP(E2406,Costos!$A$1:$I$716100,9,FALSE)</f>
        <v>72.419653999999994</v>
      </c>
      <c r="L2406" t="str">
        <f t="shared" si="86"/>
        <v>241</v>
      </c>
      <c r="M2406" t="str">
        <f t="shared" si="87"/>
        <v>241009</v>
      </c>
      <c r="N2406" t="str">
        <f>IFERROR(IF(L2406="231","231",VLOOKUP(E2406,Materiales!$A$1:$G$37443,7,FALSE)),"N/A")</f>
        <v>Pigmentos</v>
      </c>
    </row>
    <row r="2407" spans="1:14" x14ac:dyDescent="0.25">
      <c r="A2407">
        <v>2110020349</v>
      </c>
      <c r="B2407" t="s">
        <v>1125</v>
      </c>
      <c r="C2407">
        <v>2110020349</v>
      </c>
      <c r="D2407" t="s">
        <v>1125</v>
      </c>
      <c r="E2407">
        <v>2410170037</v>
      </c>
      <c r="F2407" t="s">
        <v>3279</v>
      </c>
      <c r="G2407" t="s">
        <v>36</v>
      </c>
      <c r="H2407">
        <v>8000</v>
      </c>
      <c r="I2407">
        <v>1</v>
      </c>
      <c r="J2407">
        <v>8000</v>
      </c>
      <c r="K2407">
        <f>+VLOOKUP(E2407,Costos!$A$1:$I$716100,9,FALSE)</f>
        <v>4.2382999999999997E-2</v>
      </c>
      <c r="L2407" t="str">
        <f t="shared" si="86"/>
        <v>241</v>
      </c>
      <c r="M2407" t="str">
        <f t="shared" si="87"/>
        <v>241017</v>
      </c>
      <c r="N2407" t="str">
        <f>IFERROR(IF(L2407="231","231",VLOOKUP(E2407,Materiales!$A$1:$G$37443,7,FALSE)),"N/A")</f>
        <v>Filtros</v>
      </c>
    </row>
    <row r="2408" spans="1:14" x14ac:dyDescent="0.25">
      <c r="A2408">
        <v>2110020349</v>
      </c>
      <c r="B2408" t="s">
        <v>1125</v>
      </c>
      <c r="C2408">
        <v>2110020349</v>
      </c>
      <c r="D2408" t="s">
        <v>1125</v>
      </c>
      <c r="E2408">
        <v>2410170050</v>
      </c>
      <c r="F2408" t="s">
        <v>3281</v>
      </c>
      <c r="G2408" t="s">
        <v>36</v>
      </c>
      <c r="H2408">
        <v>8000</v>
      </c>
      <c r="I2408">
        <v>1</v>
      </c>
      <c r="J2408">
        <v>8000</v>
      </c>
      <c r="K2408">
        <f>+VLOOKUP(E2408,Costos!$A$1:$I$716100,9,FALSE)</f>
        <v>6.8033999999999997E-2</v>
      </c>
      <c r="L2408" t="str">
        <f t="shared" si="86"/>
        <v>241</v>
      </c>
      <c r="M2408" t="str">
        <f t="shared" si="87"/>
        <v>241017</v>
      </c>
      <c r="N2408" t="str">
        <f>IFERROR(IF(L2408="231","231",VLOOKUP(E2408,Materiales!$A$1:$G$37443,7,FALSE)),"N/A")</f>
        <v>Puntas</v>
      </c>
    </row>
    <row r="2409" spans="1:14" x14ac:dyDescent="0.25">
      <c r="A2409">
        <v>2110020349</v>
      </c>
      <c r="B2409" t="s">
        <v>1125</v>
      </c>
      <c r="C2409">
        <v>2110020349</v>
      </c>
      <c r="D2409" t="s">
        <v>1125</v>
      </c>
      <c r="E2409">
        <v>2320050824</v>
      </c>
      <c r="F2409" t="s">
        <v>2819</v>
      </c>
      <c r="G2409" t="s">
        <v>36</v>
      </c>
      <c r="H2409">
        <v>666.66669999999999</v>
      </c>
      <c r="I2409">
        <v>1</v>
      </c>
      <c r="J2409">
        <v>8000</v>
      </c>
      <c r="K2409">
        <f>+VLOOKUP(E2409,Costos!$A$1:$I$716100,9,FALSE)</f>
        <v>0.32935399999999998</v>
      </c>
      <c r="L2409" t="str">
        <f t="shared" si="86"/>
        <v>232</v>
      </c>
      <c r="M2409" t="str">
        <f t="shared" si="87"/>
        <v>232005</v>
      </c>
      <c r="N2409" t="str">
        <f>IFERROR(IF(L2409="231","231",VLOOKUP(E2409,Materiales!$A$1:$G$37443,7,FALSE)),"N/A")</f>
        <v>Cajitas</v>
      </c>
    </row>
    <row r="2410" spans="1:14" x14ac:dyDescent="0.25">
      <c r="A2410">
        <v>2110020349</v>
      </c>
      <c r="B2410" t="s">
        <v>1125</v>
      </c>
      <c r="C2410">
        <v>2110020349</v>
      </c>
      <c r="D2410" t="s">
        <v>1125</v>
      </c>
      <c r="E2410">
        <v>2500030097</v>
      </c>
      <c r="F2410" t="s">
        <v>3704</v>
      </c>
      <c r="G2410" t="s">
        <v>36</v>
      </c>
      <c r="H2410">
        <v>14.666700000000001</v>
      </c>
      <c r="I2410">
        <v>1</v>
      </c>
      <c r="J2410">
        <v>8000</v>
      </c>
      <c r="K2410">
        <f>+VLOOKUP(E2410,Costos!$A$1:$I$716100,9,FALSE)</f>
        <v>1.6700969999999999</v>
      </c>
      <c r="L2410" t="str">
        <f t="shared" si="86"/>
        <v>250</v>
      </c>
      <c r="M2410" t="str">
        <f t="shared" si="87"/>
        <v>250003</v>
      </c>
      <c r="N2410" t="str">
        <f>IFERROR(IF(L2410="231","231",VLOOKUP(E2410,Materiales!$A$1:$G$37443,7,FALSE)),"N/A")</f>
        <v>Cajón</v>
      </c>
    </row>
    <row r="2411" spans="1:14" x14ac:dyDescent="0.25">
      <c r="A2411">
        <v>2110020349</v>
      </c>
      <c r="B2411" t="s">
        <v>1125</v>
      </c>
      <c r="C2411">
        <v>2110020349</v>
      </c>
      <c r="D2411" t="s">
        <v>1125</v>
      </c>
      <c r="E2411">
        <v>2410110103</v>
      </c>
      <c r="F2411" t="s">
        <v>3252</v>
      </c>
      <c r="G2411" t="s">
        <v>89</v>
      </c>
      <c r="H2411">
        <v>30</v>
      </c>
      <c r="I2411">
        <v>1</v>
      </c>
      <c r="J2411">
        <v>8000</v>
      </c>
      <c r="K2411">
        <f>+VLOOKUP(E2411,Costos!$A$1:$I$716100,9,FALSE)</f>
        <v>33.156747000000003</v>
      </c>
      <c r="L2411" t="str">
        <f t="shared" si="86"/>
        <v>241</v>
      </c>
      <c r="M2411" t="str">
        <f t="shared" si="87"/>
        <v>241011</v>
      </c>
      <c r="N2411" t="str">
        <f>IFERROR(IF(L2411="231","231",VLOOKUP(E2411,Materiales!$A$1:$G$37443,7,FALSE)),"N/A")</f>
        <v>Tintas</v>
      </c>
    </row>
    <row r="2412" spans="1:14" x14ac:dyDescent="0.25">
      <c r="A2412">
        <v>2110020350</v>
      </c>
      <c r="B2412" t="s">
        <v>1126</v>
      </c>
      <c r="C2412">
        <v>2110020350</v>
      </c>
      <c r="D2412" t="s">
        <v>1126</v>
      </c>
      <c r="E2412">
        <v>2310090126</v>
      </c>
      <c r="F2412" t="s">
        <v>2252</v>
      </c>
      <c r="G2412" t="s">
        <v>36</v>
      </c>
      <c r="H2412">
        <v>8000</v>
      </c>
      <c r="I2412">
        <v>1</v>
      </c>
      <c r="J2412">
        <v>8000</v>
      </c>
      <c r="K2412">
        <f>+VLOOKUP(E2412,Costos!$A$1:$I$716100,9,FALSE)</f>
        <v>7.5638999999999998E-2</v>
      </c>
      <c r="L2412" t="str">
        <f t="shared" si="86"/>
        <v>231</v>
      </c>
      <c r="M2412" t="str">
        <f t="shared" si="87"/>
        <v>231009</v>
      </c>
      <c r="N2412" t="str">
        <f>IFERROR(IF(L2412="231","231",VLOOKUP(E2412,Materiales!$A$1:$G$37443,7,FALSE)),"N/A")</f>
        <v>231</v>
      </c>
    </row>
    <row r="2413" spans="1:14" x14ac:dyDescent="0.25">
      <c r="A2413">
        <v>2110020350</v>
      </c>
      <c r="B2413" t="s">
        <v>1126</v>
      </c>
      <c r="C2413">
        <v>2310090126</v>
      </c>
      <c r="D2413" t="s">
        <v>2252</v>
      </c>
      <c r="E2413">
        <v>2310090524</v>
      </c>
      <c r="F2413" t="s">
        <v>2306</v>
      </c>
      <c r="G2413" t="s">
        <v>36</v>
      </c>
      <c r="H2413">
        <v>8000</v>
      </c>
      <c r="I2413">
        <v>2</v>
      </c>
      <c r="J2413">
        <v>8000</v>
      </c>
      <c r="K2413">
        <f>+VLOOKUP(E2413,Costos!$A$1:$I$716100,9,FALSE)</f>
        <v>4.8142999999999998E-2</v>
      </c>
      <c r="L2413" t="str">
        <f t="shared" si="86"/>
        <v>231</v>
      </c>
      <c r="M2413" t="str">
        <f t="shared" si="87"/>
        <v>231009</v>
      </c>
      <c r="N2413" t="str">
        <f>IFERROR(IF(L2413="231","231",VLOOKUP(E2413,Materiales!$A$1:$G$37443,7,FALSE)),"N/A")</f>
        <v>231</v>
      </c>
    </row>
    <row r="2414" spans="1:14" x14ac:dyDescent="0.25">
      <c r="A2414">
        <v>2110020350</v>
      </c>
      <c r="B2414" t="s">
        <v>1126</v>
      </c>
      <c r="C2414">
        <v>2310090524</v>
      </c>
      <c r="D2414" t="s">
        <v>2306</v>
      </c>
      <c r="E2414">
        <v>2410090171</v>
      </c>
      <c r="F2414" t="s">
        <v>3178</v>
      </c>
      <c r="G2414" t="s">
        <v>89</v>
      </c>
      <c r="H2414">
        <v>0.64</v>
      </c>
      <c r="I2414">
        <v>3</v>
      </c>
      <c r="J2414">
        <v>8000</v>
      </c>
      <c r="K2414">
        <f>+VLOOKUP(E2414,Costos!$A$1:$I$716100,9,FALSE)</f>
        <v>12.295067</v>
      </c>
      <c r="L2414" t="str">
        <f t="shared" si="86"/>
        <v>241</v>
      </c>
      <c r="M2414" t="str">
        <f t="shared" si="87"/>
        <v>241009</v>
      </c>
      <c r="N2414" t="str">
        <f>IFERROR(IF(L2414="231","231",VLOOKUP(E2414,Materiales!$A$1:$G$37443,7,FALSE)),"N/A")</f>
        <v>Masterbach</v>
      </c>
    </row>
    <row r="2415" spans="1:14" x14ac:dyDescent="0.25">
      <c r="A2415">
        <v>2110020350</v>
      </c>
      <c r="B2415" t="s">
        <v>1126</v>
      </c>
      <c r="C2415">
        <v>2310090524</v>
      </c>
      <c r="D2415" t="s">
        <v>2306</v>
      </c>
      <c r="E2415">
        <v>2410290142</v>
      </c>
      <c r="F2415" t="s">
        <v>3337</v>
      </c>
      <c r="G2415" t="s">
        <v>89</v>
      </c>
      <c r="H2415">
        <v>40</v>
      </c>
      <c r="I2415">
        <v>3</v>
      </c>
      <c r="J2415">
        <v>8000</v>
      </c>
      <c r="K2415">
        <f>+VLOOKUP(E2415,Costos!$A$1:$I$716100,9,FALSE)</f>
        <v>6.1459729999999997</v>
      </c>
      <c r="L2415" t="str">
        <f t="shared" si="86"/>
        <v>241</v>
      </c>
      <c r="M2415" t="str">
        <f t="shared" si="87"/>
        <v>241029</v>
      </c>
      <c r="N2415" t="str">
        <f>IFERROR(IF(L2415="231","231",VLOOKUP(E2415,Materiales!$A$1:$G$37443,7,FALSE)),"N/A")</f>
        <v>Resinas</v>
      </c>
    </row>
    <row r="2416" spans="1:14" x14ac:dyDescent="0.25">
      <c r="A2416">
        <v>2110020350</v>
      </c>
      <c r="B2416" t="s">
        <v>1126</v>
      </c>
      <c r="C2416">
        <v>2310090126</v>
      </c>
      <c r="D2416" t="s">
        <v>2252</v>
      </c>
      <c r="E2416">
        <v>2410170092</v>
      </c>
      <c r="F2416" t="s">
        <v>3287</v>
      </c>
      <c r="G2416" t="s">
        <v>36</v>
      </c>
      <c r="H2416">
        <v>8000</v>
      </c>
      <c r="I2416">
        <v>2</v>
      </c>
      <c r="J2416">
        <v>8000</v>
      </c>
      <c r="K2416">
        <f>+VLOOKUP(E2416,Costos!$A$1:$I$716100,9,FALSE)</f>
        <v>2.9576000000000002E-2</v>
      </c>
      <c r="L2416" t="str">
        <f t="shared" si="86"/>
        <v>241</v>
      </c>
      <c r="M2416" t="str">
        <f t="shared" si="87"/>
        <v>241017</v>
      </c>
      <c r="N2416" t="str">
        <f>IFERROR(IF(L2416="231","231",VLOOKUP(E2416,Materiales!$A$1:$G$37443,7,FALSE)),"N/A")</f>
        <v>Film</v>
      </c>
    </row>
    <row r="2417" spans="1:14" x14ac:dyDescent="0.25">
      <c r="A2417">
        <v>2110020350</v>
      </c>
      <c r="B2417" t="s">
        <v>1126</v>
      </c>
      <c r="C2417">
        <v>2110020350</v>
      </c>
      <c r="D2417" t="s">
        <v>1126</v>
      </c>
      <c r="E2417">
        <v>2310160565</v>
      </c>
      <c r="F2417" t="s">
        <v>2454</v>
      </c>
      <c r="G2417" t="s">
        <v>36</v>
      </c>
      <c r="H2417">
        <v>8000</v>
      </c>
      <c r="I2417">
        <v>1</v>
      </c>
      <c r="J2417">
        <v>8000</v>
      </c>
      <c r="K2417">
        <f>+VLOOKUP(E2417,Costos!$A$1:$I$716100,9,FALSE)</f>
        <v>4.0191999999999999E-2</v>
      </c>
      <c r="L2417" t="str">
        <f t="shared" si="86"/>
        <v>231</v>
      </c>
      <c r="M2417" t="str">
        <f t="shared" si="87"/>
        <v>231016</v>
      </c>
      <c r="N2417" t="str">
        <f>IFERROR(IF(L2417="231","231",VLOOKUP(E2417,Materiales!$A$1:$G$37443,7,FALSE)),"N/A")</f>
        <v>231</v>
      </c>
    </row>
    <row r="2418" spans="1:14" x14ac:dyDescent="0.25">
      <c r="A2418">
        <v>2110020350</v>
      </c>
      <c r="B2418" t="s">
        <v>1126</v>
      </c>
      <c r="C2418">
        <v>2310160565</v>
      </c>
      <c r="D2418" t="s">
        <v>2454</v>
      </c>
      <c r="E2418">
        <v>2410290626</v>
      </c>
      <c r="F2418" t="s">
        <v>92</v>
      </c>
      <c r="G2418" t="s">
        <v>89</v>
      </c>
      <c r="H2418">
        <v>16.951000000000001</v>
      </c>
      <c r="I2418">
        <v>2</v>
      </c>
      <c r="J2418">
        <v>8000</v>
      </c>
      <c r="K2418">
        <f>+VLOOKUP(E2418,Costos!$A$1:$I$716100,9,FALSE)</f>
        <v>6.3063640000000003</v>
      </c>
      <c r="L2418" t="str">
        <f t="shared" si="86"/>
        <v>241</v>
      </c>
      <c r="M2418" t="str">
        <f t="shared" si="87"/>
        <v>241029</v>
      </c>
      <c r="N2418" t="str">
        <f>IFERROR(IF(L2418="231","231",VLOOKUP(E2418,Materiales!$A$1:$G$37443,7,FALSE)),"N/A")</f>
        <v>Resinas</v>
      </c>
    </row>
    <row r="2419" spans="1:14" x14ac:dyDescent="0.25">
      <c r="A2419">
        <v>2110020350</v>
      </c>
      <c r="B2419" t="s">
        <v>1126</v>
      </c>
      <c r="C2419">
        <v>2310160565</v>
      </c>
      <c r="D2419" t="s">
        <v>2454</v>
      </c>
      <c r="E2419">
        <v>2410090173</v>
      </c>
      <c r="F2419" t="s">
        <v>3179</v>
      </c>
      <c r="G2419" t="s">
        <v>89</v>
      </c>
      <c r="H2419">
        <v>8.1900000000000001E-2</v>
      </c>
      <c r="I2419">
        <v>2</v>
      </c>
      <c r="J2419">
        <v>8000</v>
      </c>
      <c r="K2419">
        <f>+VLOOKUP(E2419,Costos!$A$1:$I$716100,9,FALSE)</f>
        <v>72.419653999999994</v>
      </c>
      <c r="L2419" t="str">
        <f t="shared" si="86"/>
        <v>241</v>
      </c>
      <c r="M2419" t="str">
        <f t="shared" si="87"/>
        <v>241009</v>
      </c>
      <c r="N2419" t="str">
        <f>IFERROR(IF(L2419="231","231",VLOOKUP(E2419,Materiales!$A$1:$G$37443,7,FALSE)),"N/A")</f>
        <v>Pigmentos</v>
      </c>
    </row>
    <row r="2420" spans="1:14" x14ac:dyDescent="0.25">
      <c r="A2420">
        <v>2110020350</v>
      </c>
      <c r="B2420" t="s">
        <v>1126</v>
      </c>
      <c r="C2420">
        <v>2310160565</v>
      </c>
      <c r="D2420" t="s">
        <v>2454</v>
      </c>
      <c r="E2420">
        <v>2410090127</v>
      </c>
      <c r="F2420" t="s">
        <v>3173</v>
      </c>
      <c r="G2420" t="s">
        <v>89</v>
      </c>
      <c r="H2420">
        <v>1.67E-2</v>
      </c>
      <c r="I2420">
        <v>2</v>
      </c>
      <c r="J2420">
        <v>8000</v>
      </c>
      <c r="K2420">
        <f>+VLOOKUP(E2420,Costos!$A$1:$I$716100,9,FALSE)</f>
        <v>42.722158999999998</v>
      </c>
      <c r="L2420" t="str">
        <f t="shared" si="86"/>
        <v>241</v>
      </c>
      <c r="M2420" t="str">
        <f t="shared" si="87"/>
        <v>241009</v>
      </c>
      <c r="N2420" t="str">
        <f>IFERROR(IF(L2420="231","231",VLOOKUP(E2420,Materiales!$A$1:$G$37443,7,FALSE)),"N/A")</f>
        <v>Pigmentos</v>
      </c>
    </row>
    <row r="2421" spans="1:14" x14ac:dyDescent="0.25">
      <c r="A2421">
        <v>2110020350</v>
      </c>
      <c r="B2421" t="s">
        <v>1126</v>
      </c>
      <c r="C2421">
        <v>2310160565</v>
      </c>
      <c r="D2421" t="s">
        <v>2454</v>
      </c>
      <c r="E2421">
        <v>2430520005</v>
      </c>
      <c r="F2421" t="s">
        <v>3574</v>
      </c>
      <c r="G2421" t="s">
        <v>89</v>
      </c>
      <c r="H2421">
        <v>6.7000000000000004E-2</v>
      </c>
      <c r="I2421">
        <v>2</v>
      </c>
      <c r="J2421">
        <v>8000</v>
      </c>
      <c r="K2421">
        <f>+VLOOKUP(E2421,Costos!$A$1:$I$716100,9,FALSE)</f>
        <v>11.219386</v>
      </c>
      <c r="L2421" t="str">
        <f t="shared" si="86"/>
        <v>243</v>
      </c>
      <c r="M2421" t="str">
        <f t="shared" si="87"/>
        <v>243052</v>
      </c>
      <c r="N2421" t="str">
        <f>IFERROR(IF(L2421="231","231",VLOOKUP(E2421,Materiales!$A$1:$G$37443,7,FALSE)),"N/A")</f>
        <v>Varios</v>
      </c>
    </row>
    <row r="2422" spans="1:14" x14ac:dyDescent="0.25">
      <c r="A2422">
        <v>2110020350</v>
      </c>
      <c r="B2422" t="s">
        <v>1126</v>
      </c>
      <c r="C2422">
        <v>2310160565</v>
      </c>
      <c r="D2422" t="s">
        <v>2454</v>
      </c>
      <c r="E2422">
        <v>2410210005</v>
      </c>
      <c r="F2422" t="s">
        <v>4791</v>
      </c>
      <c r="G2422" t="s">
        <v>89</v>
      </c>
      <c r="H2422">
        <v>3.3399999999999999E-2</v>
      </c>
      <c r="I2422">
        <v>2</v>
      </c>
      <c r="J2422">
        <v>8000</v>
      </c>
      <c r="K2422">
        <f>+VLOOKUP(E2422,Costos!$A$1:$I$716100,9,FALSE)</f>
        <v>32.642020000000002</v>
      </c>
      <c r="L2422" t="str">
        <f t="shared" si="86"/>
        <v>241</v>
      </c>
      <c r="M2422" t="str">
        <f t="shared" si="87"/>
        <v>241021</v>
      </c>
      <c r="N2422" t="str">
        <f>IFERROR(IF(L2422="231","231",VLOOKUP(E2422,Materiales!$A$1:$G$37443,7,FALSE)),"N/A")</f>
        <v>Varios</v>
      </c>
    </row>
    <row r="2423" spans="1:14" x14ac:dyDescent="0.25">
      <c r="A2423">
        <v>2110020350</v>
      </c>
      <c r="B2423" t="s">
        <v>1126</v>
      </c>
      <c r="C2423">
        <v>2110020350</v>
      </c>
      <c r="D2423" t="s">
        <v>1126</v>
      </c>
      <c r="E2423">
        <v>2310160561</v>
      </c>
      <c r="F2423" t="s">
        <v>2450</v>
      </c>
      <c r="G2423" t="s">
        <v>36</v>
      </c>
      <c r="H2423">
        <v>8000</v>
      </c>
      <c r="I2423">
        <v>1</v>
      </c>
      <c r="J2423">
        <v>8000</v>
      </c>
      <c r="K2423">
        <f>+VLOOKUP(E2423,Costos!$A$1:$I$716100,9,FALSE)</f>
        <v>2.1940999999999999E-2</v>
      </c>
      <c r="L2423" t="str">
        <f t="shared" si="86"/>
        <v>231</v>
      </c>
      <c r="M2423" t="str">
        <f t="shared" si="87"/>
        <v>231016</v>
      </c>
      <c r="N2423" t="str">
        <f>IFERROR(IF(L2423="231","231",VLOOKUP(E2423,Materiales!$A$1:$G$37443,7,FALSE)),"N/A")</f>
        <v>231</v>
      </c>
    </row>
    <row r="2424" spans="1:14" x14ac:dyDescent="0.25">
      <c r="A2424">
        <v>2110020350</v>
      </c>
      <c r="B2424" t="s">
        <v>1126</v>
      </c>
      <c r="C2424">
        <v>2310160561</v>
      </c>
      <c r="D2424" t="s">
        <v>2450</v>
      </c>
      <c r="E2424">
        <v>2410290626</v>
      </c>
      <c r="F2424" t="s">
        <v>92</v>
      </c>
      <c r="G2424" t="s">
        <v>89</v>
      </c>
      <c r="H2424">
        <v>10.2309</v>
      </c>
      <c r="I2424">
        <v>2</v>
      </c>
      <c r="J2424">
        <v>8000</v>
      </c>
      <c r="K2424">
        <f>+VLOOKUP(E2424,Costos!$A$1:$I$716100,9,FALSE)</f>
        <v>6.3063640000000003</v>
      </c>
      <c r="L2424" t="str">
        <f t="shared" si="86"/>
        <v>241</v>
      </c>
      <c r="M2424" t="str">
        <f t="shared" si="87"/>
        <v>241029</v>
      </c>
      <c r="N2424" t="str">
        <f>IFERROR(IF(L2424="231","231",VLOOKUP(E2424,Materiales!$A$1:$G$37443,7,FALSE)),"N/A")</f>
        <v>Resinas</v>
      </c>
    </row>
    <row r="2425" spans="1:14" x14ac:dyDescent="0.25">
      <c r="A2425">
        <v>2110020350</v>
      </c>
      <c r="B2425" t="s">
        <v>1126</v>
      </c>
      <c r="C2425">
        <v>2310160561</v>
      </c>
      <c r="D2425" t="s">
        <v>2450</v>
      </c>
      <c r="E2425">
        <v>2430520005</v>
      </c>
      <c r="F2425" t="s">
        <v>3574</v>
      </c>
      <c r="G2425" t="s">
        <v>89</v>
      </c>
      <c r="H2425">
        <v>4.07E-2</v>
      </c>
      <c r="I2425">
        <v>2</v>
      </c>
      <c r="J2425">
        <v>8000</v>
      </c>
      <c r="K2425">
        <f>+VLOOKUP(E2425,Costos!$A$1:$I$716100,9,FALSE)</f>
        <v>11.219386</v>
      </c>
      <c r="L2425" t="str">
        <f t="shared" si="86"/>
        <v>243</v>
      </c>
      <c r="M2425" t="str">
        <f t="shared" si="87"/>
        <v>243052</v>
      </c>
      <c r="N2425" t="str">
        <f>IFERROR(IF(L2425="231","231",VLOOKUP(E2425,Materiales!$A$1:$G$37443,7,FALSE)),"N/A")</f>
        <v>Varios</v>
      </c>
    </row>
    <row r="2426" spans="1:14" x14ac:dyDescent="0.25">
      <c r="A2426">
        <v>2110020350</v>
      </c>
      <c r="B2426" t="s">
        <v>1126</v>
      </c>
      <c r="C2426">
        <v>2310160561</v>
      </c>
      <c r="D2426" t="s">
        <v>2450</v>
      </c>
      <c r="E2426">
        <v>2410210005</v>
      </c>
      <c r="F2426" t="s">
        <v>4791</v>
      </c>
      <c r="G2426" t="s">
        <v>89</v>
      </c>
      <c r="H2426">
        <v>2.0299999999999999E-2</v>
      </c>
      <c r="I2426">
        <v>2</v>
      </c>
      <c r="J2426">
        <v>8000</v>
      </c>
      <c r="K2426">
        <f>+VLOOKUP(E2426,Costos!$A$1:$I$716100,9,FALSE)</f>
        <v>32.642020000000002</v>
      </c>
      <c r="L2426" t="str">
        <f t="shared" si="86"/>
        <v>241</v>
      </c>
      <c r="M2426" t="str">
        <f t="shared" si="87"/>
        <v>241021</v>
      </c>
      <c r="N2426" t="str">
        <f>IFERROR(IF(L2426="231","231",VLOOKUP(E2426,Materiales!$A$1:$G$37443,7,FALSE)),"N/A")</f>
        <v>Varios</v>
      </c>
    </row>
    <row r="2427" spans="1:14" x14ac:dyDescent="0.25">
      <c r="A2427">
        <v>2110020350</v>
      </c>
      <c r="B2427" t="s">
        <v>1126</v>
      </c>
      <c r="C2427">
        <v>2310160561</v>
      </c>
      <c r="D2427" t="s">
        <v>2450</v>
      </c>
      <c r="E2427">
        <v>2410090127</v>
      </c>
      <c r="F2427" t="s">
        <v>3173</v>
      </c>
      <c r="G2427" t="s">
        <v>89</v>
      </c>
      <c r="H2427">
        <v>1.03E-2</v>
      </c>
      <c r="I2427">
        <v>2</v>
      </c>
      <c r="J2427">
        <v>8000</v>
      </c>
      <c r="K2427">
        <f>+VLOOKUP(E2427,Costos!$A$1:$I$716100,9,FALSE)</f>
        <v>42.722158999999998</v>
      </c>
      <c r="L2427" t="str">
        <f t="shared" si="86"/>
        <v>241</v>
      </c>
      <c r="M2427" t="str">
        <f t="shared" si="87"/>
        <v>241009</v>
      </c>
      <c r="N2427" t="str">
        <f>IFERROR(IF(L2427="231","231",VLOOKUP(E2427,Materiales!$A$1:$G$37443,7,FALSE)),"N/A")</f>
        <v>Pigmentos</v>
      </c>
    </row>
    <row r="2428" spans="1:14" x14ac:dyDescent="0.25">
      <c r="A2428">
        <v>2110020350</v>
      </c>
      <c r="B2428" t="s">
        <v>1126</v>
      </c>
      <c r="C2428">
        <v>2310160561</v>
      </c>
      <c r="D2428" t="s">
        <v>2450</v>
      </c>
      <c r="E2428">
        <v>2410090173</v>
      </c>
      <c r="F2428" t="s">
        <v>3179</v>
      </c>
      <c r="G2428" t="s">
        <v>89</v>
      </c>
      <c r="H2428">
        <v>1.12E-2</v>
      </c>
      <c r="I2428">
        <v>2</v>
      </c>
      <c r="J2428">
        <v>8000</v>
      </c>
      <c r="K2428">
        <f>+VLOOKUP(E2428,Costos!$A$1:$I$716100,9,FALSE)</f>
        <v>72.419653999999994</v>
      </c>
      <c r="L2428" t="str">
        <f t="shared" si="86"/>
        <v>241</v>
      </c>
      <c r="M2428" t="str">
        <f t="shared" si="87"/>
        <v>241009</v>
      </c>
      <c r="N2428" t="str">
        <f>IFERROR(IF(L2428="231","231",VLOOKUP(E2428,Materiales!$A$1:$G$37443,7,FALSE)),"N/A")</f>
        <v>Pigmentos</v>
      </c>
    </row>
    <row r="2429" spans="1:14" x14ac:dyDescent="0.25">
      <c r="A2429">
        <v>2110020350</v>
      </c>
      <c r="B2429" t="s">
        <v>1126</v>
      </c>
      <c r="C2429">
        <v>2110020350</v>
      </c>
      <c r="D2429" t="s">
        <v>1126</v>
      </c>
      <c r="E2429">
        <v>2410170037</v>
      </c>
      <c r="F2429" t="s">
        <v>3279</v>
      </c>
      <c r="G2429" t="s">
        <v>36</v>
      </c>
      <c r="H2429">
        <v>8000</v>
      </c>
      <c r="I2429">
        <v>1</v>
      </c>
      <c r="J2429">
        <v>8000</v>
      </c>
      <c r="K2429">
        <f>+VLOOKUP(E2429,Costos!$A$1:$I$716100,9,FALSE)</f>
        <v>4.2382999999999997E-2</v>
      </c>
      <c r="L2429" t="str">
        <f t="shared" si="86"/>
        <v>241</v>
      </c>
      <c r="M2429" t="str">
        <f t="shared" si="87"/>
        <v>241017</v>
      </c>
      <c r="N2429" t="str">
        <f>IFERROR(IF(L2429="231","231",VLOOKUP(E2429,Materiales!$A$1:$G$37443,7,FALSE)),"N/A")</f>
        <v>Filtros</v>
      </c>
    </row>
    <row r="2430" spans="1:14" x14ac:dyDescent="0.25">
      <c r="A2430">
        <v>2110020350</v>
      </c>
      <c r="B2430" t="s">
        <v>1126</v>
      </c>
      <c r="C2430">
        <v>2110020350</v>
      </c>
      <c r="D2430" t="s">
        <v>1126</v>
      </c>
      <c r="E2430">
        <v>2410170050</v>
      </c>
      <c r="F2430" t="s">
        <v>3281</v>
      </c>
      <c r="G2430" t="s">
        <v>36</v>
      </c>
      <c r="H2430">
        <v>8000</v>
      </c>
      <c r="I2430">
        <v>1</v>
      </c>
      <c r="J2430">
        <v>8000</v>
      </c>
      <c r="K2430">
        <f>+VLOOKUP(E2430,Costos!$A$1:$I$716100,9,FALSE)</f>
        <v>6.8033999999999997E-2</v>
      </c>
      <c r="L2430" t="str">
        <f t="shared" si="86"/>
        <v>241</v>
      </c>
      <c r="M2430" t="str">
        <f t="shared" si="87"/>
        <v>241017</v>
      </c>
      <c r="N2430" t="str">
        <f>IFERROR(IF(L2430="231","231",VLOOKUP(E2430,Materiales!$A$1:$G$37443,7,FALSE)),"N/A")</f>
        <v>Puntas</v>
      </c>
    </row>
    <row r="2431" spans="1:14" x14ac:dyDescent="0.25">
      <c r="A2431">
        <v>2110020350</v>
      </c>
      <c r="B2431" t="s">
        <v>1126</v>
      </c>
      <c r="C2431">
        <v>2110020350</v>
      </c>
      <c r="D2431" t="s">
        <v>1126</v>
      </c>
      <c r="E2431">
        <v>2320050825</v>
      </c>
      <c r="F2431" t="s">
        <v>2820</v>
      </c>
      <c r="G2431" t="s">
        <v>36</v>
      </c>
      <c r="H2431">
        <v>666.66669999999999</v>
      </c>
      <c r="I2431">
        <v>1</v>
      </c>
      <c r="J2431">
        <v>8000</v>
      </c>
      <c r="K2431">
        <f>+VLOOKUP(E2431,Costos!$A$1:$I$716100,9,FALSE)</f>
        <v>0.225631</v>
      </c>
      <c r="L2431" t="str">
        <f t="shared" si="86"/>
        <v>232</v>
      </c>
      <c r="M2431" t="str">
        <f t="shared" si="87"/>
        <v>232005</v>
      </c>
      <c r="N2431" t="str">
        <f>IFERROR(IF(L2431="231","231",VLOOKUP(E2431,Materiales!$A$1:$G$37443,7,FALSE)),"N/A")</f>
        <v>Cajitas</v>
      </c>
    </row>
    <row r="2432" spans="1:14" x14ac:dyDescent="0.25">
      <c r="A2432">
        <v>2110020350</v>
      </c>
      <c r="B2432" t="s">
        <v>1126</v>
      </c>
      <c r="C2432">
        <v>2110020350</v>
      </c>
      <c r="D2432" t="s">
        <v>1126</v>
      </c>
      <c r="E2432">
        <v>2500030097</v>
      </c>
      <c r="F2432" t="s">
        <v>3704</v>
      </c>
      <c r="G2432" t="s">
        <v>36</v>
      </c>
      <c r="H2432">
        <v>14.666700000000001</v>
      </c>
      <c r="I2432">
        <v>1</v>
      </c>
      <c r="J2432">
        <v>8000</v>
      </c>
      <c r="K2432">
        <f>+VLOOKUP(E2432,Costos!$A$1:$I$716100,9,FALSE)</f>
        <v>1.6700969999999999</v>
      </c>
      <c r="L2432" t="str">
        <f t="shared" si="86"/>
        <v>250</v>
      </c>
      <c r="M2432" t="str">
        <f t="shared" si="87"/>
        <v>250003</v>
      </c>
      <c r="N2432" t="str">
        <f>IFERROR(IF(L2432="231","231",VLOOKUP(E2432,Materiales!$A$1:$G$37443,7,FALSE)),"N/A")</f>
        <v>Cajón</v>
      </c>
    </row>
    <row r="2433" spans="1:14" x14ac:dyDescent="0.25">
      <c r="A2433">
        <v>2110020350</v>
      </c>
      <c r="B2433" t="s">
        <v>1126</v>
      </c>
      <c r="C2433">
        <v>2110020350</v>
      </c>
      <c r="D2433" t="s">
        <v>1126</v>
      </c>
      <c r="E2433">
        <v>2410110106</v>
      </c>
      <c r="F2433" t="s">
        <v>3255</v>
      </c>
      <c r="G2433" t="s">
        <v>89</v>
      </c>
      <c r="H2433">
        <v>30</v>
      </c>
      <c r="I2433">
        <v>1</v>
      </c>
      <c r="J2433">
        <v>8000</v>
      </c>
      <c r="K2433">
        <f>+VLOOKUP(E2433,Costos!$A$1:$I$716100,9,FALSE)</f>
        <v>34.117260999999999</v>
      </c>
      <c r="L2433" t="str">
        <f t="shared" si="86"/>
        <v>241</v>
      </c>
      <c r="M2433" t="str">
        <f t="shared" si="87"/>
        <v>241011</v>
      </c>
      <c r="N2433" t="str">
        <f>IFERROR(IF(L2433="231","231",VLOOKUP(E2433,Materiales!$A$1:$G$37443,7,FALSE)),"N/A")</f>
        <v>Tintas</v>
      </c>
    </row>
    <row r="2434" spans="1:14" x14ac:dyDescent="0.25">
      <c r="A2434">
        <v>2110020095</v>
      </c>
      <c r="B2434" t="s">
        <v>18</v>
      </c>
      <c r="C2434">
        <v>2110020095</v>
      </c>
      <c r="D2434" t="s">
        <v>18</v>
      </c>
      <c r="E2434">
        <v>2310210127</v>
      </c>
      <c r="F2434" t="s">
        <v>19</v>
      </c>
      <c r="G2434" t="s">
        <v>36</v>
      </c>
      <c r="H2434">
        <v>8000</v>
      </c>
      <c r="I2434">
        <v>1</v>
      </c>
      <c r="J2434">
        <v>8000</v>
      </c>
      <c r="K2434">
        <f>+VLOOKUP(E2434,Costos!$A$1:$I$716100,9,FALSE)</f>
        <v>0.144623</v>
      </c>
      <c r="L2434" t="str">
        <f t="shared" si="86"/>
        <v>231</v>
      </c>
      <c r="M2434" t="str">
        <f t="shared" si="87"/>
        <v>231021</v>
      </c>
      <c r="N2434" t="str">
        <f>IFERROR(IF(L2434="231","231",VLOOKUP(E2434,Materiales!$A$1:$G$37443,7,FALSE)),"N/A")</f>
        <v>231</v>
      </c>
    </row>
    <row r="2435" spans="1:14" x14ac:dyDescent="0.25">
      <c r="A2435">
        <v>2110020095</v>
      </c>
      <c r="B2435" t="s">
        <v>18</v>
      </c>
      <c r="C2435">
        <v>2310210127</v>
      </c>
      <c r="D2435" t="s">
        <v>19</v>
      </c>
      <c r="E2435">
        <v>2310090439</v>
      </c>
      <c r="F2435" t="s">
        <v>35</v>
      </c>
      <c r="G2435" t="s">
        <v>36</v>
      </c>
      <c r="H2435">
        <v>8000</v>
      </c>
      <c r="I2435">
        <v>2</v>
      </c>
      <c r="J2435">
        <v>8000</v>
      </c>
      <c r="K2435">
        <f>+VLOOKUP(E2435,Costos!$A$1:$I$716100,9,FALSE)</f>
        <v>5.6932000000000003E-2</v>
      </c>
      <c r="L2435" t="str">
        <f t="shared" si="86"/>
        <v>231</v>
      </c>
      <c r="M2435" t="str">
        <f t="shared" si="87"/>
        <v>231009</v>
      </c>
      <c r="N2435" t="str">
        <f>IFERROR(IF(L2435="231","231",VLOOKUP(E2435,Materiales!$A$1:$G$37443,7,FALSE)),"N/A")</f>
        <v>231</v>
      </c>
    </row>
    <row r="2436" spans="1:14" x14ac:dyDescent="0.25">
      <c r="A2436">
        <v>2110020095</v>
      </c>
      <c r="B2436" t="s">
        <v>18</v>
      </c>
      <c r="C2436">
        <v>2310090439</v>
      </c>
      <c r="D2436" t="s">
        <v>35</v>
      </c>
      <c r="E2436">
        <v>2410090295</v>
      </c>
      <c r="F2436" t="s">
        <v>88</v>
      </c>
      <c r="G2436" t="s">
        <v>89</v>
      </c>
      <c r="H2436">
        <v>0.51370000000000005</v>
      </c>
      <c r="I2436">
        <v>3</v>
      </c>
      <c r="J2436">
        <v>8000</v>
      </c>
      <c r="K2436">
        <f>+VLOOKUP(E2436,Costos!$A$1:$I$716100,9,FALSE)</f>
        <v>18.454965999999999</v>
      </c>
      <c r="L2436" t="str">
        <f t="shared" si="86"/>
        <v>241</v>
      </c>
      <c r="M2436" t="str">
        <f t="shared" si="87"/>
        <v>241009</v>
      </c>
      <c r="N2436" t="str">
        <f>IFERROR(IF(L2436="231","231",VLOOKUP(E2436,Materiales!$A$1:$G$37443,7,FALSE)),"N/A")</f>
        <v>Masterbach</v>
      </c>
    </row>
    <row r="2437" spans="1:14" x14ac:dyDescent="0.25">
      <c r="A2437">
        <v>2110020095</v>
      </c>
      <c r="B2437" t="s">
        <v>18</v>
      </c>
      <c r="C2437">
        <v>2310090439</v>
      </c>
      <c r="D2437" t="s">
        <v>35</v>
      </c>
      <c r="E2437">
        <v>2410290153</v>
      </c>
      <c r="F2437" t="s">
        <v>90</v>
      </c>
      <c r="G2437" t="s">
        <v>89</v>
      </c>
      <c r="H2437">
        <v>26.56</v>
      </c>
      <c r="I2437">
        <v>3</v>
      </c>
      <c r="J2437">
        <v>8000</v>
      </c>
      <c r="K2437">
        <f>+VLOOKUP(E2437,Costos!$A$1:$I$716100,9,FALSE)</f>
        <v>6.4309000000000003</v>
      </c>
      <c r="L2437" t="str">
        <f t="shared" si="86"/>
        <v>241</v>
      </c>
      <c r="M2437" t="str">
        <f t="shared" si="87"/>
        <v>241029</v>
      </c>
      <c r="N2437" t="str">
        <f>IFERROR(IF(L2437="231","231",VLOOKUP(E2437,Materiales!$A$1:$G$37443,7,FALSE)),"N/A")</f>
        <v>Resinas</v>
      </c>
    </row>
    <row r="2438" spans="1:14" x14ac:dyDescent="0.25">
      <c r="A2438">
        <v>2110020095</v>
      </c>
      <c r="B2438" t="s">
        <v>18</v>
      </c>
      <c r="C2438">
        <v>2310210127</v>
      </c>
      <c r="D2438" t="s">
        <v>19</v>
      </c>
      <c r="E2438">
        <v>2310160468</v>
      </c>
      <c r="F2438" t="s">
        <v>37</v>
      </c>
      <c r="G2438" t="s">
        <v>36</v>
      </c>
      <c r="H2438">
        <v>8000</v>
      </c>
      <c r="I2438">
        <v>2</v>
      </c>
      <c r="J2438">
        <v>8000</v>
      </c>
      <c r="K2438">
        <f>+VLOOKUP(E2438,Costos!$A$1:$I$716100,9,FALSE)</f>
        <v>1.1572000000000001E-2</v>
      </c>
      <c r="L2438" t="str">
        <f t="shared" si="86"/>
        <v>231</v>
      </c>
      <c r="M2438" t="str">
        <f t="shared" si="87"/>
        <v>231016</v>
      </c>
      <c r="N2438" t="str">
        <f>IFERROR(IF(L2438="231","231",VLOOKUP(E2438,Materiales!$A$1:$G$37443,7,FALSE)),"N/A")</f>
        <v>231</v>
      </c>
    </row>
    <row r="2439" spans="1:14" x14ac:dyDescent="0.25">
      <c r="A2439">
        <v>2110020095</v>
      </c>
      <c r="B2439" t="s">
        <v>18</v>
      </c>
      <c r="C2439">
        <v>2310160468</v>
      </c>
      <c r="D2439" t="s">
        <v>37</v>
      </c>
      <c r="E2439">
        <v>2410090295</v>
      </c>
      <c r="F2439" t="s">
        <v>88</v>
      </c>
      <c r="G2439" t="s">
        <v>89</v>
      </c>
      <c r="H2439">
        <v>0.18240000000000001</v>
      </c>
      <c r="I2439">
        <v>3</v>
      </c>
      <c r="J2439">
        <v>8000</v>
      </c>
      <c r="K2439">
        <f>+VLOOKUP(E2439,Costos!$A$1:$I$716100,9,FALSE)</f>
        <v>18.454965999999999</v>
      </c>
      <c r="L2439" t="str">
        <f t="shared" si="86"/>
        <v>241</v>
      </c>
      <c r="M2439" t="str">
        <f t="shared" si="87"/>
        <v>241009</v>
      </c>
      <c r="N2439" t="str">
        <f>IFERROR(IF(L2439="231","231",VLOOKUP(E2439,Materiales!$A$1:$G$37443,7,FALSE)),"N/A")</f>
        <v>Masterbach</v>
      </c>
    </row>
    <row r="2440" spans="1:14" x14ac:dyDescent="0.25">
      <c r="A2440">
        <v>2110020095</v>
      </c>
      <c r="B2440" t="s">
        <v>18</v>
      </c>
      <c r="C2440">
        <v>2310160468</v>
      </c>
      <c r="D2440" t="s">
        <v>37</v>
      </c>
      <c r="E2440">
        <v>2410290624</v>
      </c>
      <c r="F2440" t="s">
        <v>91</v>
      </c>
      <c r="G2440" t="s">
        <v>89</v>
      </c>
      <c r="H2440">
        <v>9.1196000000000002</v>
      </c>
      <c r="I2440">
        <v>3</v>
      </c>
      <c r="J2440">
        <v>8000</v>
      </c>
      <c r="K2440">
        <f>+VLOOKUP(E2440,Costos!$A$1:$I$716100,9,FALSE)</f>
        <v>6.9373659999999999</v>
      </c>
      <c r="L2440" t="str">
        <f t="shared" si="86"/>
        <v>241</v>
      </c>
      <c r="M2440" t="str">
        <f t="shared" si="87"/>
        <v>241029</v>
      </c>
      <c r="N2440" t="str">
        <f>IFERROR(IF(L2440="231","231",VLOOKUP(E2440,Materiales!$A$1:$G$37443,7,FALSE)),"N/A")</f>
        <v>Resinas</v>
      </c>
    </row>
    <row r="2441" spans="1:14" x14ac:dyDescent="0.25">
      <c r="A2441">
        <v>2110020095</v>
      </c>
      <c r="B2441" t="s">
        <v>18</v>
      </c>
      <c r="C2441">
        <v>2310210127</v>
      </c>
      <c r="D2441" t="s">
        <v>19</v>
      </c>
      <c r="E2441">
        <v>2310160480</v>
      </c>
      <c r="F2441" t="s">
        <v>38</v>
      </c>
      <c r="G2441" t="s">
        <v>36</v>
      </c>
      <c r="H2441">
        <v>8000</v>
      </c>
      <c r="I2441">
        <v>2</v>
      </c>
      <c r="J2441">
        <v>8000</v>
      </c>
      <c r="K2441">
        <f>+VLOOKUP(E2441,Costos!$A$1:$I$716100,9,FALSE)</f>
        <v>1.0796999999999999E-2</v>
      </c>
      <c r="L2441" t="str">
        <f t="shared" si="86"/>
        <v>231</v>
      </c>
      <c r="M2441" t="str">
        <f t="shared" si="87"/>
        <v>231016</v>
      </c>
      <c r="N2441" t="str">
        <f>IFERROR(IF(L2441="231","231",VLOOKUP(E2441,Materiales!$A$1:$G$37443,7,FALSE)),"N/A")</f>
        <v>231</v>
      </c>
    </row>
    <row r="2442" spans="1:14" x14ac:dyDescent="0.25">
      <c r="A2442">
        <v>2110020095</v>
      </c>
      <c r="B2442" t="s">
        <v>18</v>
      </c>
      <c r="C2442">
        <v>2310160480</v>
      </c>
      <c r="D2442" t="s">
        <v>38</v>
      </c>
      <c r="E2442">
        <v>2410090295</v>
      </c>
      <c r="F2442" t="s">
        <v>88</v>
      </c>
      <c r="G2442" t="s">
        <v>89</v>
      </c>
      <c r="H2442">
        <v>0.1409</v>
      </c>
      <c r="I2442">
        <v>3</v>
      </c>
      <c r="J2442">
        <v>8000</v>
      </c>
      <c r="K2442">
        <f>+VLOOKUP(E2442,Costos!$A$1:$I$716100,9,FALSE)</f>
        <v>18.454965999999999</v>
      </c>
      <c r="L2442" t="str">
        <f t="shared" si="86"/>
        <v>241</v>
      </c>
      <c r="M2442" t="str">
        <f t="shared" si="87"/>
        <v>241009</v>
      </c>
      <c r="N2442" t="str">
        <f>IFERROR(IF(L2442="231","231",VLOOKUP(E2442,Materiales!$A$1:$G$37443,7,FALSE)),"N/A")</f>
        <v>Masterbach</v>
      </c>
    </row>
    <row r="2443" spans="1:14" x14ac:dyDescent="0.25">
      <c r="A2443">
        <v>2110020095</v>
      </c>
      <c r="B2443" t="s">
        <v>18</v>
      </c>
      <c r="C2443">
        <v>2310160480</v>
      </c>
      <c r="D2443" t="s">
        <v>38</v>
      </c>
      <c r="E2443">
        <v>2410290626</v>
      </c>
      <c r="F2443" t="s">
        <v>92</v>
      </c>
      <c r="G2443" t="s">
        <v>89</v>
      </c>
      <c r="H2443">
        <v>7.12</v>
      </c>
      <c r="I2443">
        <v>3</v>
      </c>
      <c r="J2443">
        <v>8000</v>
      </c>
      <c r="K2443">
        <f>+VLOOKUP(E2443,Costos!$A$1:$I$716100,9,FALSE)</f>
        <v>6.3063640000000003</v>
      </c>
      <c r="L2443" t="str">
        <f t="shared" si="86"/>
        <v>241</v>
      </c>
      <c r="M2443" t="str">
        <f t="shared" si="87"/>
        <v>241029</v>
      </c>
      <c r="N2443" t="str">
        <f>IFERROR(IF(L2443="231","231",VLOOKUP(E2443,Materiales!$A$1:$G$37443,7,FALSE)),"N/A")</f>
        <v>Resinas</v>
      </c>
    </row>
    <row r="2444" spans="1:14" x14ac:dyDescent="0.25">
      <c r="A2444">
        <v>2110020095</v>
      </c>
      <c r="B2444" t="s">
        <v>18</v>
      </c>
      <c r="C2444">
        <v>2310210127</v>
      </c>
      <c r="D2444" t="s">
        <v>19</v>
      </c>
      <c r="E2444">
        <v>2410170071</v>
      </c>
      <c r="F2444" t="s">
        <v>39</v>
      </c>
      <c r="G2444" t="s">
        <v>36</v>
      </c>
      <c r="H2444">
        <v>8000</v>
      </c>
      <c r="I2444">
        <v>2</v>
      </c>
      <c r="J2444">
        <v>8000</v>
      </c>
      <c r="K2444">
        <f>+VLOOKUP(E2444,Costos!$A$1:$I$716100,9,FALSE)</f>
        <v>1.4323000000000001E-2</v>
      </c>
      <c r="L2444" t="str">
        <f t="shared" si="86"/>
        <v>241</v>
      </c>
      <c r="M2444" t="str">
        <f t="shared" si="87"/>
        <v>241017</v>
      </c>
      <c r="N2444" t="str">
        <f>IFERROR(IF(L2444="231","231",VLOOKUP(E2444,Materiales!$A$1:$G$37443,7,FALSE)),"N/A")</f>
        <v>Filtros</v>
      </c>
    </row>
    <row r="2445" spans="1:14" x14ac:dyDescent="0.25">
      <c r="A2445">
        <v>2110020095</v>
      </c>
      <c r="B2445" t="s">
        <v>18</v>
      </c>
      <c r="C2445">
        <v>2310210127</v>
      </c>
      <c r="D2445" t="s">
        <v>19</v>
      </c>
      <c r="E2445">
        <v>2410290156</v>
      </c>
      <c r="F2445" t="s">
        <v>40</v>
      </c>
      <c r="G2445" t="s">
        <v>1000</v>
      </c>
      <c r="H2445">
        <v>0.32</v>
      </c>
      <c r="I2445">
        <v>2</v>
      </c>
      <c r="J2445">
        <v>8000</v>
      </c>
      <c r="K2445">
        <f>+VLOOKUP(E2445,Costos!$A$1:$I$716100,9,FALSE)</f>
        <v>23.787368000000001</v>
      </c>
      <c r="L2445" t="str">
        <f t="shared" si="86"/>
        <v>241</v>
      </c>
      <c r="M2445" t="str">
        <f t="shared" si="87"/>
        <v>241029</v>
      </c>
      <c r="N2445" t="str">
        <f>IFERROR(IF(L2445="231","231",VLOOKUP(E2445,Materiales!$A$1:$G$37443,7,FALSE)),"N/A")</f>
        <v>Varios</v>
      </c>
    </row>
    <row r="2446" spans="1:14" x14ac:dyDescent="0.25">
      <c r="A2446">
        <v>2110020095</v>
      </c>
      <c r="B2446" t="s">
        <v>18</v>
      </c>
      <c r="C2446">
        <v>2310210127</v>
      </c>
      <c r="D2446" t="s">
        <v>19</v>
      </c>
      <c r="E2446">
        <v>2410130017</v>
      </c>
      <c r="F2446" t="s">
        <v>41</v>
      </c>
      <c r="G2446" t="s">
        <v>36</v>
      </c>
      <c r="H2446">
        <v>8000</v>
      </c>
      <c r="I2446">
        <v>2</v>
      </c>
      <c r="J2446">
        <v>8000</v>
      </c>
      <c r="K2446">
        <f>+VLOOKUP(E2446,Costos!$A$1:$I$716100,9,FALSE)</f>
        <v>7.2129999999999998E-3</v>
      </c>
      <c r="L2446" t="str">
        <f t="shared" si="86"/>
        <v>241</v>
      </c>
      <c r="M2446" t="str">
        <f t="shared" si="87"/>
        <v>241013</v>
      </c>
      <c r="N2446" t="str">
        <f>IFERROR(IF(L2446="231","231",VLOOKUP(E2446,Materiales!$A$1:$G$37443,7,FALSE)),"N/A")</f>
        <v>Puntas</v>
      </c>
    </row>
    <row r="2447" spans="1:14" x14ac:dyDescent="0.25">
      <c r="A2447">
        <v>2110020095</v>
      </c>
      <c r="B2447" t="s">
        <v>18</v>
      </c>
      <c r="C2447">
        <v>2310210127</v>
      </c>
      <c r="D2447" t="s">
        <v>19</v>
      </c>
      <c r="E2447">
        <v>2310180036</v>
      </c>
      <c r="F2447" t="s">
        <v>42</v>
      </c>
      <c r="G2447" t="s">
        <v>89</v>
      </c>
      <c r="H2447">
        <v>7.2</v>
      </c>
      <c r="I2447">
        <v>2</v>
      </c>
      <c r="J2447">
        <v>8000</v>
      </c>
      <c r="K2447">
        <f>+VLOOKUP(E2447,Costos!$A$1:$I$716100,9,FALSE)</f>
        <v>13.462139000000001</v>
      </c>
      <c r="L2447" t="str">
        <f t="shared" si="86"/>
        <v>231</v>
      </c>
      <c r="M2447" t="str">
        <f t="shared" si="87"/>
        <v>231018</v>
      </c>
      <c r="N2447" t="str">
        <f>IFERROR(IF(L2447="231","231",VLOOKUP(E2447,Materiales!$A$1:$G$37443,7,FALSE)),"N/A")</f>
        <v>231</v>
      </c>
    </row>
    <row r="2448" spans="1:14" x14ac:dyDescent="0.25">
      <c r="A2448">
        <v>2110020095</v>
      </c>
      <c r="B2448" t="s">
        <v>18</v>
      </c>
      <c r="C2448">
        <v>2310180036</v>
      </c>
      <c r="D2448" t="s">
        <v>42</v>
      </c>
      <c r="E2448">
        <v>2430450001</v>
      </c>
      <c r="F2448" t="s">
        <v>93</v>
      </c>
      <c r="G2448" t="s">
        <v>89</v>
      </c>
      <c r="H2448">
        <v>0.72</v>
      </c>
      <c r="I2448">
        <v>3</v>
      </c>
      <c r="J2448">
        <v>8000</v>
      </c>
      <c r="K2448">
        <f>+VLOOKUP(E2448,Costos!$A$1:$I$716100,9,FALSE)</f>
        <v>6.0336119999999998</v>
      </c>
      <c r="L2448" t="str">
        <f t="shared" si="86"/>
        <v>243</v>
      </c>
      <c r="M2448" t="str">
        <f t="shared" si="87"/>
        <v>243045</v>
      </c>
      <c r="N2448" t="str">
        <f>IFERROR(IF(L2448="231","231",VLOOKUP(E2448,Materiales!$A$1:$G$37443,7,FALSE)),"N/A")</f>
        <v>Varios</v>
      </c>
    </row>
    <row r="2449" spans="1:14" x14ac:dyDescent="0.25">
      <c r="A2449">
        <v>2110020095</v>
      </c>
      <c r="B2449" t="s">
        <v>18</v>
      </c>
      <c r="C2449">
        <v>2310180036</v>
      </c>
      <c r="D2449" t="s">
        <v>42</v>
      </c>
      <c r="E2449">
        <v>2310180048</v>
      </c>
      <c r="F2449" t="s">
        <v>94</v>
      </c>
      <c r="G2449" t="s">
        <v>89</v>
      </c>
      <c r="H2449">
        <v>0.9</v>
      </c>
      <c r="I2449">
        <v>3</v>
      </c>
      <c r="J2449">
        <v>8000</v>
      </c>
      <c r="K2449">
        <f>+VLOOKUP(E2449,Costos!$A$1:$I$716100,9,FALSE)</f>
        <v>2.8371430000000002</v>
      </c>
      <c r="L2449" t="str">
        <f t="shared" si="86"/>
        <v>231</v>
      </c>
      <c r="M2449" t="str">
        <f t="shared" si="87"/>
        <v>231018</v>
      </c>
      <c r="N2449" t="str">
        <f>IFERROR(IF(L2449="231","231",VLOOKUP(E2449,Materiales!$A$1:$G$37443,7,FALSE)),"N/A")</f>
        <v>231</v>
      </c>
    </row>
    <row r="2450" spans="1:14" x14ac:dyDescent="0.25">
      <c r="A2450">
        <v>2110020095</v>
      </c>
      <c r="B2450" t="s">
        <v>18</v>
      </c>
      <c r="C2450">
        <v>2310180048</v>
      </c>
      <c r="D2450" t="s">
        <v>94</v>
      </c>
      <c r="E2450">
        <v>2410210019</v>
      </c>
      <c r="F2450" t="s">
        <v>113</v>
      </c>
      <c r="G2450" t="s">
        <v>89</v>
      </c>
      <c r="H2450">
        <v>1.7999999999999999E-2</v>
      </c>
      <c r="I2450">
        <v>4</v>
      </c>
      <c r="J2450">
        <v>8000</v>
      </c>
      <c r="K2450">
        <f>+VLOOKUP(E2450,Costos!$A$1:$I$716100,9,FALSE)</f>
        <v>7.7568599999999996</v>
      </c>
      <c r="L2450" t="str">
        <f t="shared" si="86"/>
        <v>241</v>
      </c>
      <c r="M2450" t="str">
        <f t="shared" si="87"/>
        <v>241021</v>
      </c>
      <c r="N2450" t="str">
        <f>IFERROR(IF(L2450="231","231",VLOOKUP(E2450,Materiales!$A$1:$G$37443,7,FALSE)),"N/A")</f>
        <v>Varios</v>
      </c>
    </row>
    <row r="2451" spans="1:14" x14ac:dyDescent="0.25">
      <c r="A2451">
        <v>2110020095</v>
      </c>
      <c r="B2451" t="s">
        <v>18</v>
      </c>
      <c r="C2451">
        <v>2310180048</v>
      </c>
      <c r="D2451" t="s">
        <v>94</v>
      </c>
      <c r="E2451">
        <v>2430930001</v>
      </c>
      <c r="F2451" t="s">
        <v>114</v>
      </c>
      <c r="G2451" t="s">
        <v>89</v>
      </c>
      <c r="H2451">
        <v>0.45900000000000002</v>
      </c>
      <c r="I2451">
        <v>4</v>
      </c>
      <c r="J2451">
        <v>8000</v>
      </c>
      <c r="K2451">
        <f>+VLOOKUP(E2451,Costos!$A$1:$I$716100,9,FALSE)</f>
        <v>5.7966670000000002</v>
      </c>
      <c r="L2451" t="str">
        <f t="shared" si="86"/>
        <v>243</v>
      </c>
      <c r="M2451" t="str">
        <f t="shared" si="87"/>
        <v>243093</v>
      </c>
      <c r="N2451" t="str">
        <f>IFERROR(IF(L2451="231","231",VLOOKUP(E2451,Materiales!$A$1:$G$37443,7,FALSE)),"N/A")</f>
        <v>Alcohol</v>
      </c>
    </row>
    <row r="2452" spans="1:14" x14ac:dyDescent="0.25">
      <c r="A2452">
        <v>2110020095</v>
      </c>
      <c r="B2452" t="s">
        <v>18</v>
      </c>
      <c r="C2452">
        <v>2310180048</v>
      </c>
      <c r="D2452" t="s">
        <v>94</v>
      </c>
      <c r="E2452">
        <v>2430880022</v>
      </c>
      <c r="F2452" t="s">
        <v>115</v>
      </c>
      <c r="G2452" t="s">
        <v>89</v>
      </c>
      <c r="H2452">
        <v>2.7000000000000001E-3</v>
      </c>
      <c r="I2452">
        <v>4</v>
      </c>
      <c r="J2452">
        <v>8000</v>
      </c>
      <c r="K2452">
        <f>+VLOOKUP(E2452,Costos!$A$1:$I$716100,9,FALSE)</f>
        <v>6.1924229999999998</v>
      </c>
      <c r="L2452" t="str">
        <f t="shared" si="86"/>
        <v>243</v>
      </c>
      <c r="M2452" t="str">
        <f t="shared" si="87"/>
        <v>243088</v>
      </c>
      <c r="N2452" t="str">
        <f>IFERROR(IF(L2452="231","231",VLOOKUP(E2452,Materiales!$A$1:$G$37443,7,FALSE)),"N/A")</f>
        <v>Varios</v>
      </c>
    </row>
    <row r="2453" spans="1:14" x14ac:dyDescent="0.25">
      <c r="A2453">
        <v>2110020095</v>
      </c>
      <c r="B2453" t="s">
        <v>18</v>
      </c>
      <c r="C2453">
        <v>2310180036</v>
      </c>
      <c r="D2453" t="s">
        <v>42</v>
      </c>
      <c r="E2453">
        <v>2410210003</v>
      </c>
      <c r="F2453" t="s">
        <v>95</v>
      </c>
      <c r="G2453" t="s">
        <v>89</v>
      </c>
      <c r="H2453">
        <v>1.44</v>
      </c>
      <c r="I2453">
        <v>3</v>
      </c>
      <c r="J2453">
        <v>8000</v>
      </c>
      <c r="K2453">
        <f>+VLOOKUP(E2453,Costos!$A$1:$I$716100,9,FALSE)</f>
        <v>4.9316240000000002</v>
      </c>
      <c r="L2453" t="str">
        <f t="shared" si="86"/>
        <v>241</v>
      </c>
      <c r="M2453" t="str">
        <f t="shared" si="87"/>
        <v>241021</v>
      </c>
      <c r="N2453" t="str">
        <f>IFERROR(IF(L2453="231","231",VLOOKUP(E2453,Materiales!$A$1:$G$37443,7,FALSE)),"N/A")</f>
        <v>Varios</v>
      </c>
    </row>
    <row r="2454" spans="1:14" x14ac:dyDescent="0.25">
      <c r="A2454">
        <v>2110020095</v>
      </c>
      <c r="B2454" t="s">
        <v>18</v>
      </c>
      <c r="C2454">
        <v>2310180036</v>
      </c>
      <c r="D2454" t="s">
        <v>42</v>
      </c>
      <c r="E2454">
        <v>2410090267</v>
      </c>
      <c r="F2454" t="s">
        <v>96</v>
      </c>
      <c r="G2454" t="s">
        <v>89</v>
      </c>
      <c r="H2454">
        <v>1.4E-3</v>
      </c>
      <c r="I2454">
        <v>3</v>
      </c>
      <c r="J2454">
        <v>8000</v>
      </c>
      <c r="K2454">
        <f>+VLOOKUP(E2454,Costos!$A$1:$I$716100,9,FALSE)</f>
        <v>123.04801999999999</v>
      </c>
      <c r="L2454" t="str">
        <f t="shared" si="86"/>
        <v>241</v>
      </c>
      <c r="M2454" t="str">
        <f t="shared" si="87"/>
        <v>241009</v>
      </c>
      <c r="N2454" t="str">
        <f>IFERROR(IF(L2454="231","231",VLOOKUP(E2454,Materiales!$A$1:$G$37443,7,FALSE)),"N/A")</f>
        <v>Spectra</v>
      </c>
    </row>
    <row r="2455" spans="1:14" x14ac:dyDescent="0.25">
      <c r="A2455">
        <v>2110020095</v>
      </c>
      <c r="B2455" t="s">
        <v>18</v>
      </c>
      <c r="C2455">
        <v>2310180036</v>
      </c>
      <c r="D2455" t="s">
        <v>42</v>
      </c>
      <c r="E2455">
        <v>2410090268</v>
      </c>
      <c r="F2455" t="s">
        <v>97</v>
      </c>
      <c r="G2455" t="s">
        <v>89</v>
      </c>
      <c r="H2455">
        <v>0.23760000000000001</v>
      </c>
      <c r="I2455">
        <v>3</v>
      </c>
      <c r="J2455">
        <v>8000</v>
      </c>
      <c r="K2455">
        <f>+VLOOKUP(E2455,Costos!$A$1:$I$716100,9,FALSE)</f>
        <v>126.46600100000001</v>
      </c>
      <c r="L2455" t="str">
        <f t="shared" si="86"/>
        <v>241</v>
      </c>
      <c r="M2455" t="str">
        <f t="shared" si="87"/>
        <v>241009</v>
      </c>
      <c r="N2455" t="str">
        <f>IFERROR(IF(L2455="231","231",VLOOKUP(E2455,Materiales!$A$1:$G$37443,7,FALSE)),"N/A")</f>
        <v>Spectra</v>
      </c>
    </row>
    <row r="2456" spans="1:14" x14ac:dyDescent="0.25">
      <c r="A2456">
        <v>2110020095</v>
      </c>
      <c r="B2456" t="s">
        <v>18</v>
      </c>
      <c r="C2456">
        <v>2310180036</v>
      </c>
      <c r="D2456" t="s">
        <v>42</v>
      </c>
      <c r="E2456">
        <v>2410090269</v>
      </c>
      <c r="F2456" t="s">
        <v>98</v>
      </c>
      <c r="G2456" t="s">
        <v>89</v>
      </c>
      <c r="H2456">
        <v>0.12820000000000001</v>
      </c>
      <c r="I2456">
        <v>3</v>
      </c>
      <c r="J2456">
        <v>8000</v>
      </c>
      <c r="K2456">
        <f>+VLOOKUP(E2456,Costos!$A$1:$I$716100,9,FALSE)</f>
        <v>341.79997300000002</v>
      </c>
      <c r="L2456" t="str">
        <f t="shared" si="86"/>
        <v>241</v>
      </c>
      <c r="M2456" t="str">
        <f t="shared" si="87"/>
        <v>241009</v>
      </c>
      <c r="N2456" t="str">
        <f>IFERROR(IF(L2456="231","231",VLOOKUP(E2456,Materiales!$A$1:$G$37443,7,FALSE)),"N/A")</f>
        <v>Spectra</v>
      </c>
    </row>
    <row r="2457" spans="1:14" x14ac:dyDescent="0.25">
      <c r="A2457">
        <v>2110020095</v>
      </c>
      <c r="B2457" t="s">
        <v>18</v>
      </c>
      <c r="C2457">
        <v>2110020095</v>
      </c>
      <c r="D2457" t="s">
        <v>18</v>
      </c>
      <c r="E2457">
        <v>2310210128</v>
      </c>
      <c r="F2457" t="s">
        <v>21</v>
      </c>
      <c r="G2457" t="s">
        <v>36</v>
      </c>
      <c r="H2457">
        <v>8000</v>
      </c>
      <c r="I2457">
        <v>1</v>
      </c>
      <c r="J2457">
        <v>8000</v>
      </c>
      <c r="K2457">
        <f>+VLOOKUP(E2457,Costos!$A$1:$I$716100,9,FALSE)</f>
        <v>0.122131</v>
      </c>
      <c r="L2457" t="str">
        <f t="shared" si="86"/>
        <v>231</v>
      </c>
      <c r="M2457" t="str">
        <f t="shared" si="87"/>
        <v>231021</v>
      </c>
      <c r="N2457" t="str">
        <f>IFERROR(IF(L2457="231","231",VLOOKUP(E2457,Materiales!$A$1:$G$37443,7,FALSE)),"N/A")</f>
        <v>231</v>
      </c>
    </row>
    <row r="2458" spans="1:14" x14ac:dyDescent="0.25">
      <c r="A2458">
        <v>2110020095</v>
      </c>
      <c r="B2458" t="s">
        <v>18</v>
      </c>
      <c r="C2458">
        <v>2310210128</v>
      </c>
      <c r="D2458" t="s">
        <v>21</v>
      </c>
      <c r="E2458">
        <v>2310090441</v>
      </c>
      <c r="F2458" t="s">
        <v>43</v>
      </c>
      <c r="G2458" t="s">
        <v>36</v>
      </c>
      <c r="H2458">
        <v>8000</v>
      </c>
      <c r="I2458">
        <v>2</v>
      </c>
      <c r="J2458">
        <v>8000</v>
      </c>
      <c r="K2458">
        <f>+VLOOKUP(E2458,Costos!$A$1:$I$716100,9,FALSE)</f>
        <v>3.5429000000000002E-2</v>
      </c>
      <c r="L2458" t="str">
        <f t="shared" si="86"/>
        <v>231</v>
      </c>
      <c r="M2458" t="str">
        <f t="shared" si="87"/>
        <v>231009</v>
      </c>
      <c r="N2458" t="str">
        <f>IFERROR(IF(L2458="231","231",VLOOKUP(E2458,Materiales!$A$1:$G$37443,7,FALSE)),"N/A")</f>
        <v>231</v>
      </c>
    </row>
    <row r="2459" spans="1:14" x14ac:dyDescent="0.25">
      <c r="A2459">
        <v>2110020095</v>
      </c>
      <c r="B2459" t="s">
        <v>18</v>
      </c>
      <c r="C2459">
        <v>2310090441</v>
      </c>
      <c r="D2459" t="s">
        <v>43</v>
      </c>
      <c r="E2459">
        <v>2410090310</v>
      </c>
      <c r="F2459" t="s">
        <v>99</v>
      </c>
      <c r="G2459" t="s">
        <v>89</v>
      </c>
      <c r="H2459">
        <v>0.30819999999999997</v>
      </c>
      <c r="I2459">
        <v>3</v>
      </c>
      <c r="J2459">
        <v>8000</v>
      </c>
      <c r="K2459">
        <f>+VLOOKUP(E2459,Costos!$A$1:$I$716100,9,FALSE)</f>
        <v>8.8844949999999994</v>
      </c>
      <c r="L2459" t="str">
        <f t="shared" si="86"/>
        <v>241</v>
      </c>
      <c r="M2459" t="str">
        <f t="shared" si="87"/>
        <v>241009</v>
      </c>
      <c r="N2459" t="str">
        <f>IFERROR(IF(L2459="231","231",VLOOKUP(E2459,Materiales!$A$1:$G$37443,7,FALSE)),"N/A")</f>
        <v>Masterbach</v>
      </c>
    </row>
    <row r="2460" spans="1:14" x14ac:dyDescent="0.25">
      <c r="A2460">
        <v>2110020095</v>
      </c>
      <c r="B2460" t="s">
        <v>18</v>
      </c>
      <c r="C2460">
        <v>2310090441</v>
      </c>
      <c r="D2460" t="s">
        <v>43</v>
      </c>
      <c r="E2460">
        <v>2410290153</v>
      </c>
      <c r="F2460" t="s">
        <v>90</v>
      </c>
      <c r="G2460" t="s">
        <v>89</v>
      </c>
      <c r="H2460">
        <v>26.56</v>
      </c>
      <c r="I2460">
        <v>3</v>
      </c>
      <c r="J2460">
        <v>8000</v>
      </c>
      <c r="K2460">
        <f>+VLOOKUP(E2460,Costos!$A$1:$I$716100,9,FALSE)</f>
        <v>6.4309000000000003</v>
      </c>
      <c r="L2460" t="str">
        <f t="shared" si="86"/>
        <v>241</v>
      </c>
      <c r="M2460" t="str">
        <f t="shared" si="87"/>
        <v>241029</v>
      </c>
      <c r="N2460" t="str">
        <f>IFERROR(IF(L2460="231","231",VLOOKUP(E2460,Materiales!$A$1:$G$37443,7,FALSE)),"N/A")</f>
        <v>Resinas</v>
      </c>
    </row>
    <row r="2461" spans="1:14" x14ac:dyDescent="0.25">
      <c r="A2461">
        <v>2110020095</v>
      </c>
      <c r="B2461" t="s">
        <v>18</v>
      </c>
      <c r="C2461">
        <v>2310210128</v>
      </c>
      <c r="D2461" t="s">
        <v>21</v>
      </c>
      <c r="E2461">
        <v>2310160470</v>
      </c>
      <c r="F2461" t="s">
        <v>44</v>
      </c>
      <c r="G2461" t="s">
        <v>36</v>
      </c>
      <c r="H2461">
        <v>8000</v>
      </c>
      <c r="I2461">
        <v>2</v>
      </c>
      <c r="J2461">
        <v>8000</v>
      </c>
      <c r="K2461">
        <f>+VLOOKUP(E2461,Costos!$A$1:$I$716100,9,FALSE)</f>
        <v>8.7810000000000006E-3</v>
      </c>
      <c r="L2461" t="str">
        <f t="shared" si="86"/>
        <v>231</v>
      </c>
      <c r="M2461" t="str">
        <f t="shared" si="87"/>
        <v>231016</v>
      </c>
      <c r="N2461" t="str">
        <f>IFERROR(IF(L2461="231","231",VLOOKUP(E2461,Materiales!$A$1:$G$37443,7,FALSE)),"N/A")</f>
        <v>231</v>
      </c>
    </row>
    <row r="2462" spans="1:14" x14ac:dyDescent="0.25">
      <c r="A2462">
        <v>2110020095</v>
      </c>
      <c r="B2462" t="s">
        <v>18</v>
      </c>
      <c r="C2462">
        <v>2310160470</v>
      </c>
      <c r="D2462" t="s">
        <v>44</v>
      </c>
      <c r="E2462">
        <v>2410090310</v>
      </c>
      <c r="F2462" t="s">
        <v>99</v>
      </c>
      <c r="G2462" t="s">
        <v>89</v>
      </c>
      <c r="H2462">
        <v>0.1094</v>
      </c>
      <c r="I2462">
        <v>3</v>
      </c>
      <c r="J2462">
        <v>8000</v>
      </c>
      <c r="K2462">
        <f>+VLOOKUP(E2462,Costos!$A$1:$I$716100,9,FALSE)</f>
        <v>8.8844949999999994</v>
      </c>
      <c r="L2462" t="str">
        <f t="shared" si="86"/>
        <v>241</v>
      </c>
      <c r="M2462" t="str">
        <f t="shared" si="87"/>
        <v>241009</v>
      </c>
      <c r="N2462" t="str">
        <f>IFERROR(IF(L2462="231","231",VLOOKUP(E2462,Materiales!$A$1:$G$37443,7,FALSE)),"N/A")</f>
        <v>Masterbach</v>
      </c>
    </row>
    <row r="2463" spans="1:14" x14ac:dyDescent="0.25">
      <c r="A2463">
        <v>2110020095</v>
      </c>
      <c r="B2463" t="s">
        <v>18</v>
      </c>
      <c r="C2463">
        <v>2310160470</v>
      </c>
      <c r="D2463" t="s">
        <v>44</v>
      </c>
      <c r="E2463">
        <v>2410290624</v>
      </c>
      <c r="F2463" t="s">
        <v>91</v>
      </c>
      <c r="G2463" t="s">
        <v>89</v>
      </c>
      <c r="H2463">
        <v>9.1196000000000002</v>
      </c>
      <c r="I2463">
        <v>3</v>
      </c>
      <c r="J2463">
        <v>8000</v>
      </c>
      <c r="K2463">
        <f>+VLOOKUP(E2463,Costos!$A$1:$I$716100,9,FALSE)</f>
        <v>6.9373659999999999</v>
      </c>
      <c r="L2463" t="str">
        <f t="shared" si="86"/>
        <v>241</v>
      </c>
      <c r="M2463" t="str">
        <f t="shared" si="87"/>
        <v>241029</v>
      </c>
      <c r="N2463" t="str">
        <f>IFERROR(IF(L2463="231","231",VLOOKUP(E2463,Materiales!$A$1:$G$37443,7,FALSE)),"N/A")</f>
        <v>Resinas</v>
      </c>
    </row>
    <row r="2464" spans="1:14" x14ac:dyDescent="0.25">
      <c r="A2464">
        <v>2110020095</v>
      </c>
      <c r="B2464" t="s">
        <v>18</v>
      </c>
      <c r="C2464">
        <v>2310210128</v>
      </c>
      <c r="D2464" t="s">
        <v>21</v>
      </c>
      <c r="E2464">
        <v>2310160482</v>
      </c>
      <c r="F2464" t="s">
        <v>45</v>
      </c>
      <c r="G2464" t="s">
        <v>36</v>
      </c>
      <c r="H2464">
        <v>8000</v>
      </c>
      <c r="I2464">
        <v>2</v>
      </c>
      <c r="J2464">
        <v>8000</v>
      </c>
      <c r="K2464">
        <f>+VLOOKUP(E2464,Costos!$A$1:$I$716100,9,FALSE)</f>
        <v>7.0800000000000004E-3</v>
      </c>
      <c r="L2464" t="str">
        <f t="shared" si="86"/>
        <v>231</v>
      </c>
      <c r="M2464" t="str">
        <f t="shared" si="87"/>
        <v>231016</v>
      </c>
      <c r="N2464" t="str">
        <f>IFERROR(IF(L2464="231","231",VLOOKUP(E2464,Materiales!$A$1:$G$37443,7,FALSE)),"N/A")</f>
        <v>231</v>
      </c>
    </row>
    <row r="2465" spans="1:14" x14ac:dyDescent="0.25">
      <c r="A2465">
        <v>2110020095</v>
      </c>
      <c r="B2465" t="s">
        <v>18</v>
      </c>
      <c r="C2465">
        <v>2310160482</v>
      </c>
      <c r="D2465" t="s">
        <v>45</v>
      </c>
      <c r="E2465">
        <v>2410090310</v>
      </c>
      <c r="F2465" t="s">
        <v>99</v>
      </c>
      <c r="G2465" t="s">
        <v>89</v>
      </c>
      <c r="H2465">
        <v>8.4500000000000006E-2</v>
      </c>
      <c r="I2465">
        <v>3</v>
      </c>
      <c r="J2465">
        <v>8000</v>
      </c>
      <c r="K2465">
        <f>+VLOOKUP(E2465,Costos!$A$1:$I$716100,9,FALSE)</f>
        <v>8.8844949999999994</v>
      </c>
      <c r="L2465" t="str">
        <f t="shared" si="86"/>
        <v>241</v>
      </c>
      <c r="M2465" t="str">
        <f t="shared" si="87"/>
        <v>241009</v>
      </c>
      <c r="N2465" t="str">
        <f>IFERROR(IF(L2465="231","231",VLOOKUP(E2465,Materiales!$A$1:$G$37443,7,FALSE)),"N/A")</f>
        <v>Masterbach</v>
      </c>
    </row>
    <row r="2466" spans="1:14" x14ac:dyDescent="0.25">
      <c r="A2466">
        <v>2110020095</v>
      </c>
      <c r="B2466" t="s">
        <v>18</v>
      </c>
      <c r="C2466">
        <v>2310160482</v>
      </c>
      <c r="D2466" t="s">
        <v>45</v>
      </c>
      <c r="E2466">
        <v>2410290626</v>
      </c>
      <c r="F2466" t="s">
        <v>92</v>
      </c>
      <c r="G2466" t="s">
        <v>89</v>
      </c>
      <c r="H2466">
        <v>7.12</v>
      </c>
      <c r="I2466">
        <v>3</v>
      </c>
      <c r="J2466">
        <v>8000</v>
      </c>
      <c r="K2466">
        <f>+VLOOKUP(E2466,Costos!$A$1:$I$716100,9,FALSE)</f>
        <v>6.3063640000000003</v>
      </c>
      <c r="L2466" t="str">
        <f t="shared" ref="L2466:L2529" si="88">+LEFT(E2466,3)</f>
        <v>241</v>
      </c>
      <c r="M2466" t="str">
        <f t="shared" ref="M2466:M2529" si="89">+LEFT(E2466,6)</f>
        <v>241029</v>
      </c>
      <c r="N2466" t="str">
        <f>IFERROR(IF(L2466="231","231",VLOOKUP(E2466,Materiales!$A$1:$G$37443,7,FALSE)),"N/A")</f>
        <v>Resinas</v>
      </c>
    </row>
    <row r="2467" spans="1:14" x14ac:dyDescent="0.25">
      <c r="A2467">
        <v>2110020095</v>
      </c>
      <c r="B2467" t="s">
        <v>18</v>
      </c>
      <c r="C2467">
        <v>2310210128</v>
      </c>
      <c r="D2467" t="s">
        <v>21</v>
      </c>
      <c r="E2467">
        <v>2410170071</v>
      </c>
      <c r="F2467" t="s">
        <v>39</v>
      </c>
      <c r="G2467" t="s">
        <v>36</v>
      </c>
      <c r="H2467">
        <v>8000</v>
      </c>
      <c r="I2467">
        <v>2</v>
      </c>
      <c r="J2467">
        <v>8000</v>
      </c>
      <c r="K2467">
        <f>+VLOOKUP(E2467,Costos!$A$1:$I$716100,9,FALSE)</f>
        <v>1.4323000000000001E-2</v>
      </c>
      <c r="L2467" t="str">
        <f t="shared" si="88"/>
        <v>241</v>
      </c>
      <c r="M2467" t="str">
        <f t="shared" si="89"/>
        <v>241017</v>
      </c>
      <c r="N2467" t="str">
        <f>IFERROR(IF(L2467="231","231",VLOOKUP(E2467,Materiales!$A$1:$G$37443,7,FALSE)),"N/A")</f>
        <v>Filtros</v>
      </c>
    </row>
    <row r="2468" spans="1:14" x14ac:dyDescent="0.25">
      <c r="A2468">
        <v>2110020095</v>
      </c>
      <c r="B2468" t="s">
        <v>18</v>
      </c>
      <c r="C2468">
        <v>2310210128</v>
      </c>
      <c r="D2468" t="s">
        <v>21</v>
      </c>
      <c r="E2468">
        <v>2410290156</v>
      </c>
      <c r="F2468" t="s">
        <v>40</v>
      </c>
      <c r="G2468" t="s">
        <v>1000</v>
      </c>
      <c r="H2468">
        <v>0.32</v>
      </c>
      <c r="I2468">
        <v>2</v>
      </c>
      <c r="J2468">
        <v>8000</v>
      </c>
      <c r="K2468">
        <f>+VLOOKUP(E2468,Costos!$A$1:$I$716100,9,FALSE)</f>
        <v>23.787368000000001</v>
      </c>
      <c r="L2468" t="str">
        <f t="shared" si="88"/>
        <v>241</v>
      </c>
      <c r="M2468" t="str">
        <f t="shared" si="89"/>
        <v>241029</v>
      </c>
      <c r="N2468" t="str">
        <f>IFERROR(IF(L2468="231","231",VLOOKUP(E2468,Materiales!$A$1:$G$37443,7,FALSE)),"N/A")</f>
        <v>Varios</v>
      </c>
    </row>
    <row r="2469" spans="1:14" x14ac:dyDescent="0.25">
      <c r="A2469">
        <v>2110020095</v>
      </c>
      <c r="B2469" t="s">
        <v>18</v>
      </c>
      <c r="C2469">
        <v>2310210128</v>
      </c>
      <c r="D2469" t="s">
        <v>21</v>
      </c>
      <c r="E2469">
        <v>2410130017</v>
      </c>
      <c r="F2469" t="s">
        <v>41</v>
      </c>
      <c r="G2469" t="s">
        <v>36</v>
      </c>
      <c r="H2469">
        <v>8000</v>
      </c>
      <c r="I2469">
        <v>2</v>
      </c>
      <c r="J2469">
        <v>8000</v>
      </c>
      <c r="K2469">
        <f>+VLOOKUP(E2469,Costos!$A$1:$I$716100,9,FALSE)</f>
        <v>7.2129999999999998E-3</v>
      </c>
      <c r="L2469" t="str">
        <f t="shared" si="88"/>
        <v>241</v>
      </c>
      <c r="M2469" t="str">
        <f t="shared" si="89"/>
        <v>241013</v>
      </c>
      <c r="N2469" t="str">
        <f>IFERROR(IF(L2469="231","231",VLOOKUP(E2469,Materiales!$A$1:$G$37443,7,FALSE)),"N/A")</f>
        <v>Puntas</v>
      </c>
    </row>
    <row r="2470" spans="1:14" x14ac:dyDescent="0.25">
      <c r="A2470">
        <v>2110020095</v>
      </c>
      <c r="B2470" t="s">
        <v>18</v>
      </c>
      <c r="C2470">
        <v>2310210128</v>
      </c>
      <c r="D2470" t="s">
        <v>21</v>
      </c>
      <c r="E2470">
        <v>2310180042</v>
      </c>
      <c r="F2470" t="s">
        <v>46</v>
      </c>
      <c r="G2470" t="s">
        <v>89</v>
      </c>
      <c r="H2470">
        <v>7.2</v>
      </c>
      <c r="I2470">
        <v>2</v>
      </c>
      <c r="J2470">
        <v>8000</v>
      </c>
      <c r="K2470">
        <f>+VLOOKUP(E2470,Costos!$A$1:$I$716100,9,FALSE)</f>
        <v>15.240322000000001</v>
      </c>
      <c r="L2470" t="str">
        <f t="shared" si="88"/>
        <v>231</v>
      </c>
      <c r="M2470" t="str">
        <f t="shared" si="89"/>
        <v>231018</v>
      </c>
      <c r="N2470" t="str">
        <f>IFERROR(IF(L2470="231","231",VLOOKUP(E2470,Materiales!$A$1:$G$37443,7,FALSE)),"N/A")</f>
        <v>231</v>
      </c>
    </row>
    <row r="2471" spans="1:14" x14ac:dyDescent="0.25">
      <c r="A2471">
        <v>2110020095</v>
      </c>
      <c r="B2471" t="s">
        <v>18</v>
      </c>
      <c r="C2471">
        <v>2310180042</v>
      </c>
      <c r="D2471" t="s">
        <v>46</v>
      </c>
      <c r="E2471">
        <v>2430450001</v>
      </c>
      <c r="F2471" t="s">
        <v>93</v>
      </c>
      <c r="G2471" t="s">
        <v>89</v>
      </c>
      <c r="H2471">
        <v>0.72</v>
      </c>
      <c r="I2471">
        <v>3</v>
      </c>
      <c r="J2471">
        <v>8000</v>
      </c>
      <c r="K2471">
        <f>+VLOOKUP(E2471,Costos!$A$1:$I$716100,9,FALSE)</f>
        <v>6.0336119999999998</v>
      </c>
      <c r="L2471" t="str">
        <f t="shared" si="88"/>
        <v>243</v>
      </c>
      <c r="M2471" t="str">
        <f t="shared" si="89"/>
        <v>243045</v>
      </c>
      <c r="N2471" t="str">
        <f>IFERROR(IF(L2471="231","231",VLOOKUP(E2471,Materiales!$A$1:$G$37443,7,FALSE)),"N/A")</f>
        <v>Varios</v>
      </c>
    </row>
    <row r="2472" spans="1:14" x14ac:dyDescent="0.25">
      <c r="A2472">
        <v>2110020095</v>
      </c>
      <c r="B2472" t="s">
        <v>18</v>
      </c>
      <c r="C2472">
        <v>2310180042</v>
      </c>
      <c r="D2472" t="s">
        <v>46</v>
      </c>
      <c r="E2472">
        <v>2310180048</v>
      </c>
      <c r="F2472" t="s">
        <v>94</v>
      </c>
      <c r="G2472" t="s">
        <v>89</v>
      </c>
      <c r="H2472">
        <v>0.9</v>
      </c>
      <c r="I2472">
        <v>3</v>
      </c>
      <c r="J2472">
        <v>8000</v>
      </c>
      <c r="K2472">
        <f>+VLOOKUP(E2472,Costos!$A$1:$I$716100,9,FALSE)</f>
        <v>2.8371430000000002</v>
      </c>
      <c r="L2472" t="str">
        <f t="shared" si="88"/>
        <v>231</v>
      </c>
      <c r="M2472" t="str">
        <f t="shared" si="89"/>
        <v>231018</v>
      </c>
      <c r="N2472" t="str">
        <f>IFERROR(IF(L2472="231","231",VLOOKUP(E2472,Materiales!$A$1:$G$37443,7,FALSE)),"N/A")</f>
        <v>231</v>
      </c>
    </row>
    <row r="2473" spans="1:14" x14ac:dyDescent="0.25">
      <c r="A2473">
        <v>2110020095</v>
      </c>
      <c r="B2473" t="s">
        <v>18</v>
      </c>
      <c r="C2473">
        <v>2310180048</v>
      </c>
      <c r="D2473" t="s">
        <v>94</v>
      </c>
      <c r="E2473">
        <v>2410210019</v>
      </c>
      <c r="F2473" t="s">
        <v>113</v>
      </c>
      <c r="G2473" t="s">
        <v>89</v>
      </c>
      <c r="H2473">
        <v>1.7999999999999999E-2</v>
      </c>
      <c r="I2473">
        <v>4</v>
      </c>
      <c r="J2473">
        <v>8000</v>
      </c>
      <c r="K2473">
        <f>+VLOOKUP(E2473,Costos!$A$1:$I$716100,9,FALSE)</f>
        <v>7.7568599999999996</v>
      </c>
      <c r="L2473" t="str">
        <f t="shared" si="88"/>
        <v>241</v>
      </c>
      <c r="M2473" t="str">
        <f t="shared" si="89"/>
        <v>241021</v>
      </c>
      <c r="N2473" t="str">
        <f>IFERROR(IF(L2473="231","231",VLOOKUP(E2473,Materiales!$A$1:$G$37443,7,FALSE)),"N/A")</f>
        <v>Varios</v>
      </c>
    </row>
    <row r="2474" spans="1:14" x14ac:dyDescent="0.25">
      <c r="A2474">
        <v>2110020095</v>
      </c>
      <c r="B2474" t="s">
        <v>18</v>
      </c>
      <c r="C2474">
        <v>2310180048</v>
      </c>
      <c r="D2474" t="s">
        <v>94</v>
      </c>
      <c r="E2474">
        <v>2430930001</v>
      </c>
      <c r="F2474" t="s">
        <v>114</v>
      </c>
      <c r="G2474" t="s">
        <v>89</v>
      </c>
      <c r="H2474">
        <v>0.45900000000000002</v>
      </c>
      <c r="I2474">
        <v>4</v>
      </c>
      <c r="J2474">
        <v>8000</v>
      </c>
      <c r="K2474">
        <f>+VLOOKUP(E2474,Costos!$A$1:$I$716100,9,FALSE)</f>
        <v>5.7966670000000002</v>
      </c>
      <c r="L2474" t="str">
        <f t="shared" si="88"/>
        <v>243</v>
      </c>
      <c r="M2474" t="str">
        <f t="shared" si="89"/>
        <v>243093</v>
      </c>
      <c r="N2474" t="str">
        <f>IFERROR(IF(L2474="231","231",VLOOKUP(E2474,Materiales!$A$1:$G$37443,7,FALSE)),"N/A")</f>
        <v>Alcohol</v>
      </c>
    </row>
    <row r="2475" spans="1:14" x14ac:dyDescent="0.25">
      <c r="A2475">
        <v>2110020095</v>
      </c>
      <c r="B2475" t="s">
        <v>18</v>
      </c>
      <c r="C2475">
        <v>2310180048</v>
      </c>
      <c r="D2475" t="s">
        <v>94</v>
      </c>
      <c r="E2475">
        <v>2430880022</v>
      </c>
      <c r="F2475" t="s">
        <v>115</v>
      </c>
      <c r="G2475" t="s">
        <v>89</v>
      </c>
      <c r="H2475">
        <v>2.7000000000000001E-3</v>
      </c>
      <c r="I2475">
        <v>4</v>
      </c>
      <c r="J2475">
        <v>8000</v>
      </c>
      <c r="K2475">
        <f>+VLOOKUP(E2475,Costos!$A$1:$I$716100,9,FALSE)</f>
        <v>6.1924229999999998</v>
      </c>
      <c r="L2475" t="str">
        <f t="shared" si="88"/>
        <v>243</v>
      </c>
      <c r="M2475" t="str">
        <f t="shared" si="89"/>
        <v>243088</v>
      </c>
      <c r="N2475" t="str">
        <f>IFERROR(IF(L2475="231","231",VLOOKUP(E2475,Materiales!$A$1:$G$37443,7,FALSE)),"N/A")</f>
        <v>Varios</v>
      </c>
    </row>
    <row r="2476" spans="1:14" x14ac:dyDescent="0.25">
      <c r="A2476">
        <v>2110020095</v>
      </c>
      <c r="B2476" t="s">
        <v>18</v>
      </c>
      <c r="C2476">
        <v>2310180042</v>
      </c>
      <c r="D2476" t="s">
        <v>46</v>
      </c>
      <c r="E2476">
        <v>2410210003</v>
      </c>
      <c r="F2476" t="s">
        <v>95</v>
      </c>
      <c r="G2476" t="s">
        <v>89</v>
      </c>
      <c r="H2476">
        <v>1.44</v>
      </c>
      <c r="I2476">
        <v>3</v>
      </c>
      <c r="J2476">
        <v>8000</v>
      </c>
      <c r="K2476">
        <f>+VLOOKUP(E2476,Costos!$A$1:$I$716100,9,FALSE)</f>
        <v>4.9316240000000002</v>
      </c>
      <c r="L2476" t="str">
        <f t="shared" si="88"/>
        <v>241</v>
      </c>
      <c r="M2476" t="str">
        <f t="shared" si="89"/>
        <v>241021</v>
      </c>
      <c r="N2476" t="str">
        <f>IFERROR(IF(L2476="231","231",VLOOKUP(E2476,Materiales!$A$1:$G$37443,7,FALSE)),"N/A")</f>
        <v>Varios</v>
      </c>
    </row>
    <row r="2477" spans="1:14" x14ac:dyDescent="0.25">
      <c r="A2477">
        <v>2110020095</v>
      </c>
      <c r="B2477" t="s">
        <v>18</v>
      </c>
      <c r="C2477">
        <v>2310180042</v>
      </c>
      <c r="D2477" t="s">
        <v>46</v>
      </c>
      <c r="E2477">
        <v>2410090267</v>
      </c>
      <c r="F2477" t="s">
        <v>96</v>
      </c>
      <c r="G2477" t="s">
        <v>89</v>
      </c>
      <c r="H2477">
        <v>0.2145</v>
      </c>
      <c r="I2477">
        <v>3</v>
      </c>
      <c r="J2477">
        <v>8000</v>
      </c>
      <c r="K2477">
        <f>+VLOOKUP(E2477,Costos!$A$1:$I$716100,9,FALSE)</f>
        <v>123.04801999999999</v>
      </c>
      <c r="L2477" t="str">
        <f t="shared" si="88"/>
        <v>241</v>
      </c>
      <c r="M2477" t="str">
        <f t="shared" si="89"/>
        <v>241009</v>
      </c>
      <c r="N2477" t="str">
        <f>IFERROR(IF(L2477="231","231",VLOOKUP(E2477,Materiales!$A$1:$G$37443,7,FALSE)),"N/A")</f>
        <v>Spectra</v>
      </c>
    </row>
    <row r="2478" spans="1:14" x14ac:dyDescent="0.25">
      <c r="A2478">
        <v>2110020095</v>
      </c>
      <c r="B2478" t="s">
        <v>18</v>
      </c>
      <c r="C2478">
        <v>2310180042</v>
      </c>
      <c r="D2478" t="s">
        <v>46</v>
      </c>
      <c r="E2478">
        <v>2410090266</v>
      </c>
      <c r="F2478" t="s">
        <v>100</v>
      </c>
      <c r="G2478" t="s">
        <v>89</v>
      </c>
      <c r="H2478">
        <v>0.16259999999999999</v>
      </c>
      <c r="I2478">
        <v>3</v>
      </c>
      <c r="J2478">
        <v>8000</v>
      </c>
      <c r="K2478">
        <f>+VLOOKUP(E2478,Costos!$A$1:$I$716100,9,FALSE)</f>
        <v>160.80131600000001</v>
      </c>
      <c r="L2478" t="str">
        <f t="shared" si="88"/>
        <v>241</v>
      </c>
      <c r="M2478" t="str">
        <f t="shared" si="89"/>
        <v>241009</v>
      </c>
      <c r="N2478" t="str">
        <f>IFERROR(IF(L2478="231","231",VLOOKUP(E2478,Materiales!$A$1:$G$37443,7,FALSE)),"N/A")</f>
        <v>Spectra</v>
      </c>
    </row>
    <row r="2479" spans="1:14" x14ac:dyDescent="0.25">
      <c r="A2479">
        <v>2110020095</v>
      </c>
      <c r="B2479" t="s">
        <v>18</v>
      </c>
      <c r="C2479">
        <v>2310180042</v>
      </c>
      <c r="D2479" t="s">
        <v>46</v>
      </c>
      <c r="E2479">
        <v>2410090268</v>
      </c>
      <c r="F2479" t="s">
        <v>97</v>
      </c>
      <c r="G2479" t="s">
        <v>89</v>
      </c>
      <c r="H2479">
        <v>0.18709999999999999</v>
      </c>
      <c r="I2479">
        <v>3</v>
      </c>
      <c r="J2479">
        <v>8000</v>
      </c>
      <c r="K2479">
        <f>+VLOOKUP(E2479,Costos!$A$1:$I$716100,9,FALSE)</f>
        <v>126.46600100000001</v>
      </c>
      <c r="L2479" t="str">
        <f t="shared" si="88"/>
        <v>241</v>
      </c>
      <c r="M2479" t="str">
        <f t="shared" si="89"/>
        <v>241009</v>
      </c>
      <c r="N2479" t="str">
        <f>IFERROR(IF(L2479="231","231",VLOOKUP(E2479,Materiales!$A$1:$G$37443,7,FALSE)),"N/A")</f>
        <v>Spectra</v>
      </c>
    </row>
    <row r="2480" spans="1:14" x14ac:dyDescent="0.25">
      <c r="A2480">
        <v>2110020095</v>
      </c>
      <c r="B2480" t="s">
        <v>18</v>
      </c>
      <c r="C2480">
        <v>2310180042</v>
      </c>
      <c r="D2480" t="s">
        <v>46</v>
      </c>
      <c r="E2480">
        <v>2410090269</v>
      </c>
      <c r="F2480" t="s">
        <v>98</v>
      </c>
      <c r="G2480" t="s">
        <v>89</v>
      </c>
      <c r="H2480">
        <v>1.4999999999999999E-2</v>
      </c>
      <c r="I2480">
        <v>3</v>
      </c>
      <c r="J2480">
        <v>8000</v>
      </c>
      <c r="K2480">
        <f>+VLOOKUP(E2480,Costos!$A$1:$I$716100,9,FALSE)</f>
        <v>341.79997300000002</v>
      </c>
      <c r="L2480" t="str">
        <f t="shared" si="88"/>
        <v>241</v>
      </c>
      <c r="M2480" t="str">
        <f t="shared" si="89"/>
        <v>241009</v>
      </c>
      <c r="N2480" t="str">
        <f>IFERROR(IF(L2480="231","231",VLOOKUP(E2480,Materiales!$A$1:$G$37443,7,FALSE)),"N/A")</f>
        <v>Spectra</v>
      </c>
    </row>
    <row r="2481" spans="1:14" x14ac:dyDescent="0.25">
      <c r="A2481">
        <v>2110020095</v>
      </c>
      <c r="B2481" t="s">
        <v>18</v>
      </c>
      <c r="C2481">
        <v>2110020095</v>
      </c>
      <c r="D2481" t="s">
        <v>18</v>
      </c>
      <c r="E2481">
        <v>2310210129</v>
      </c>
      <c r="F2481" t="s">
        <v>22</v>
      </c>
      <c r="G2481" t="s">
        <v>36</v>
      </c>
      <c r="H2481">
        <v>8000</v>
      </c>
      <c r="I2481">
        <v>1</v>
      </c>
      <c r="J2481">
        <v>8000</v>
      </c>
      <c r="K2481">
        <f>+VLOOKUP(E2481,Costos!$A$1:$I$716100,9,FALSE)</f>
        <v>0.112733</v>
      </c>
      <c r="L2481" t="str">
        <f t="shared" si="88"/>
        <v>231</v>
      </c>
      <c r="M2481" t="str">
        <f t="shared" si="89"/>
        <v>231021</v>
      </c>
      <c r="N2481" t="str">
        <f>IFERROR(IF(L2481="231","231",VLOOKUP(E2481,Materiales!$A$1:$G$37443,7,FALSE)),"N/A")</f>
        <v>231</v>
      </c>
    </row>
    <row r="2482" spans="1:14" x14ac:dyDescent="0.25">
      <c r="A2482">
        <v>2110020095</v>
      </c>
      <c r="B2482" t="s">
        <v>18</v>
      </c>
      <c r="C2482">
        <v>2310210129</v>
      </c>
      <c r="D2482" t="s">
        <v>22</v>
      </c>
      <c r="E2482">
        <v>2310090440</v>
      </c>
      <c r="F2482" t="s">
        <v>47</v>
      </c>
      <c r="G2482" t="s">
        <v>36</v>
      </c>
      <c r="H2482">
        <v>8000</v>
      </c>
      <c r="I2482">
        <v>2</v>
      </c>
      <c r="J2482">
        <v>8000</v>
      </c>
      <c r="K2482">
        <f>+VLOOKUP(E2482,Costos!$A$1:$I$716100,9,FALSE)</f>
        <v>3.3411999999999997E-2</v>
      </c>
      <c r="L2482" t="str">
        <f t="shared" si="88"/>
        <v>231</v>
      </c>
      <c r="M2482" t="str">
        <f t="shared" si="89"/>
        <v>231009</v>
      </c>
      <c r="N2482" t="str">
        <f>IFERROR(IF(L2482="231","231",VLOOKUP(E2482,Materiales!$A$1:$G$37443,7,FALSE)),"N/A")</f>
        <v>231</v>
      </c>
    </row>
    <row r="2483" spans="1:14" x14ac:dyDescent="0.25">
      <c r="A2483">
        <v>2110020095</v>
      </c>
      <c r="B2483" t="s">
        <v>18</v>
      </c>
      <c r="C2483">
        <v>2310090440</v>
      </c>
      <c r="D2483" t="s">
        <v>47</v>
      </c>
      <c r="E2483">
        <v>2410090294</v>
      </c>
      <c r="F2483" t="s">
        <v>101</v>
      </c>
      <c r="G2483" t="s">
        <v>89</v>
      </c>
      <c r="H2483">
        <v>0.51370000000000005</v>
      </c>
      <c r="I2483">
        <v>3</v>
      </c>
      <c r="J2483">
        <v>8000</v>
      </c>
      <c r="K2483">
        <f>+VLOOKUP(E2483,Costos!$A$1:$I$716100,9,FALSE)</f>
        <v>21.1996</v>
      </c>
      <c r="L2483" t="str">
        <f t="shared" si="88"/>
        <v>241</v>
      </c>
      <c r="M2483" t="str">
        <f t="shared" si="89"/>
        <v>241009</v>
      </c>
      <c r="N2483" t="str">
        <f>IFERROR(IF(L2483="231","231",VLOOKUP(E2483,Materiales!$A$1:$G$37443,7,FALSE)),"N/A")</f>
        <v>Masterbach</v>
      </c>
    </row>
    <row r="2484" spans="1:14" x14ac:dyDescent="0.25">
      <c r="A2484">
        <v>2110020095</v>
      </c>
      <c r="B2484" t="s">
        <v>18</v>
      </c>
      <c r="C2484">
        <v>2310090440</v>
      </c>
      <c r="D2484" t="s">
        <v>47</v>
      </c>
      <c r="E2484">
        <v>2410290153</v>
      </c>
      <c r="F2484" t="s">
        <v>90</v>
      </c>
      <c r="G2484" t="s">
        <v>89</v>
      </c>
      <c r="H2484">
        <v>26.56</v>
      </c>
      <c r="I2484">
        <v>3</v>
      </c>
      <c r="J2484">
        <v>8000</v>
      </c>
      <c r="K2484">
        <f>+VLOOKUP(E2484,Costos!$A$1:$I$716100,9,FALSE)</f>
        <v>6.4309000000000003</v>
      </c>
      <c r="L2484" t="str">
        <f t="shared" si="88"/>
        <v>241</v>
      </c>
      <c r="M2484" t="str">
        <f t="shared" si="89"/>
        <v>241029</v>
      </c>
      <c r="N2484" t="str">
        <f>IFERROR(IF(L2484="231","231",VLOOKUP(E2484,Materiales!$A$1:$G$37443,7,FALSE)),"N/A")</f>
        <v>Resinas</v>
      </c>
    </row>
    <row r="2485" spans="1:14" x14ac:dyDescent="0.25">
      <c r="A2485">
        <v>2110020095</v>
      </c>
      <c r="B2485" t="s">
        <v>18</v>
      </c>
      <c r="C2485">
        <v>2310210129</v>
      </c>
      <c r="D2485" t="s">
        <v>22</v>
      </c>
      <c r="E2485">
        <v>2310160469</v>
      </c>
      <c r="F2485" t="s">
        <v>48</v>
      </c>
      <c r="G2485" t="s">
        <v>36</v>
      </c>
      <c r="H2485">
        <v>8000</v>
      </c>
      <c r="I2485">
        <v>2</v>
      </c>
      <c r="J2485">
        <v>8000</v>
      </c>
      <c r="K2485">
        <f>+VLOOKUP(E2485,Costos!$A$1:$I$716100,9,FALSE)</f>
        <v>1.1153E-2</v>
      </c>
      <c r="L2485" t="str">
        <f t="shared" si="88"/>
        <v>231</v>
      </c>
      <c r="M2485" t="str">
        <f t="shared" si="89"/>
        <v>231016</v>
      </c>
      <c r="N2485" t="str">
        <f>IFERROR(IF(L2485="231","231",VLOOKUP(E2485,Materiales!$A$1:$G$37443,7,FALSE)),"N/A")</f>
        <v>231</v>
      </c>
    </row>
    <row r="2486" spans="1:14" x14ac:dyDescent="0.25">
      <c r="A2486">
        <v>2110020095</v>
      </c>
      <c r="B2486" t="s">
        <v>18</v>
      </c>
      <c r="C2486">
        <v>2310160469</v>
      </c>
      <c r="D2486" t="s">
        <v>48</v>
      </c>
      <c r="E2486">
        <v>2410090294</v>
      </c>
      <c r="F2486" t="s">
        <v>101</v>
      </c>
      <c r="G2486" t="s">
        <v>89</v>
      </c>
      <c r="H2486">
        <v>0.18240000000000001</v>
      </c>
      <c r="I2486">
        <v>3</v>
      </c>
      <c r="J2486">
        <v>8000</v>
      </c>
      <c r="K2486">
        <f>+VLOOKUP(E2486,Costos!$A$1:$I$716100,9,FALSE)</f>
        <v>21.1996</v>
      </c>
      <c r="L2486" t="str">
        <f t="shared" si="88"/>
        <v>241</v>
      </c>
      <c r="M2486" t="str">
        <f t="shared" si="89"/>
        <v>241009</v>
      </c>
      <c r="N2486" t="str">
        <f>IFERROR(IF(L2486="231","231",VLOOKUP(E2486,Materiales!$A$1:$G$37443,7,FALSE)),"N/A")</f>
        <v>Masterbach</v>
      </c>
    </row>
    <row r="2487" spans="1:14" x14ac:dyDescent="0.25">
      <c r="A2487">
        <v>2110020095</v>
      </c>
      <c r="B2487" t="s">
        <v>18</v>
      </c>
      <c r="C2487">
        <v>2310160469</v>
      </c>
      <c r="D2487" t="s">
        <v>48</v>
      </c>
      <c r="E2487">
        <v>2410290624</v>
      </c>
      <c r="F2487" t="s">
        <v>91</v>
      </c>
      <c r="G2487" t="s">
        <v>89</v>
      </c>
      <c r="H2487">
        <v>9.1196000000000002</v>
      </c>
      <c r="I2487">
        <v>3</v>
      </c>
      <c r="J2487">
        <v>8000</v>
      </c>
      <c r="K2487">
        <f>+VLOOKUP(E2487,Costos!$A$1:$I$716100,9,FALSE)</f>
        <v>6.9373659999999999</v>
      </c>
      <c r="L2487" t="str">
        <f t="shared" si="88"/>
        <v>241</v>
      </c>
      <c r="M2487" t="str">
        <f t="shared" si="89"/>
        <v>241029</v>
      </c>
      <c r="N2487" t="str">
        <f>IFERROR(IF(L2487="231","231",VLOOKUP(E2487,Materiales!$A$1:$G$37443,7,FALSE)),"N/A")</f>
        <v>Resinas</v>
      </c>
    </row>
    <row r="2488" spans="1:14" x14ac:dyDescent="0.25">
      <c r="A2488">
        <v>2110020095</v>
      </c>
      <c r="B2488" t="s">
        <v>18</v>
      </c>
      <c r="C2488">
        <v>2310210129</v>
      </c>
      <c r="D2488" t="s">
        <v>22</v>
      </c>
      <c r="E2488">
        <v>2310160481</v>
      </c>
      <c r="F2488" t="s">
        <v>49</v>
      </c>
      <c r="G2488" t="s">
        <v>36</v>
      </c>
      <c r="H2488">
        <v>8000</v>
      </c>
      <c r="I2488">
        <v>2</v>
      </c>
      <c r="J2488">
        <v>8000</v>
      </c>
      <c r="K2488">
        <f>+VLOOKUP(E2488,Costos!$A$1:$I$716100,9,FALSE)</f>
        <v>9.8300000000000002E-3</v>
      </c>
      <c r="L2488" t="str">
        <f t="shared" si="88"/>
        <v>231</v>
      </c>
      <c r="M2488" t="str">
        <f t="shared" si="89"/>
        <v>231016</v>
      </c>
      <c r="N2488" t="str">
        <f>IFERROR(IF(L2488="231","231",VLOOKUP(E2488,Materiales!$A$1:$G$37443,7,FALSE)),"N/A")</f>
        <v>231</v>
      </c>
    </row>
    <row r="2489" spans="1:14" x14ac:dyDescent="0.25">
      <c r="A2489">
        <v>2110020095</v>
      </c>
      <c r="B2489" t="s">
        <v>18</v>
      </c>
      <c r="C2489">
        <v>2310160481</v>
      </c>
      <c r="D2489" t="s">
        <v>49</v>
      </c>
      <c r="E2489">
        <v>2410090294</v>
      </c>
      <c r="F2489" t="s">
        <v>101</v>
      </c>
      <c r="G2489" t="s">
        <v>89</v>
      </c>
      <c r="H2489">
        <v>0.1409</v>
      </c>
      <c r="I2489">
        <v>3</v>
      </c>
      <c r="J2489">
        <v>8000</v>
      </c>
      <c r="K2489">
        <f>+VLOOKUP(E2489,Costos!$A$1:$I$716100,9,FALSE)</f>
        <v>21.1996</v>
      </c>
      <c r="L2489" t="str">
        <f t="shared" si="88"/>
        <v>241</v>
      </c>
      <c r="M2489" t="str">
        <f t="shared" si="89"/>
        <v>241009</v>
      </c>
      <c r="N2489" t="str">
        <f>IFERROR(IF(L2489="231","231",VLOOKUP(E2489,Materiales!$A$1:$G$37443,7,FALSE)),"N/A")</f>
        <v>Masterbach</v>
      </c>
    </row>
    <row r="2490" spans="1:14" x14ac:dyDescent="0.25">
      <c r="A2490">
        <v>2110020095</v>
      </c>
      <c r="B2490" t="s">
        <v>18</v>
      </c>
      <c r="C2490">
        <v>2310160481</v>
      </c>
      <c r="D2490" t="s">
        <v>49</v>
      </c>
      <c r="E2490">
        <v>2410290626</v>
      </c>
      <c r="F2490" t="s">
        <v>92</v>
      </c>
      <c r="G2490" t="s">
        <v>89</v>
      </c>
      <c r="H2490">
        <v>7.12</v>
      </c>
      <c r="I2490">
        <v>3</v>
      </c>
      <c r="J2490">
        <v>8000</v>
      </c>
      <c r="K2490">
        <f>+VLOOKUP(E2490,Costos!$A$1:$I$716100,9,FALSE)</f>
        <v>6.3063640000000003</v>
      </c>
      <c r="L2490" t="str">
        <f t="shared" si="88"/>
        <v>241</v>
      </c>
      <c r="M2490" t="str">
        <f t="shared" si="89"/>
        <v>241029</v>
      </c>
      <c r="N2490" t="str">
        <f>IFERROR(IF(L2490="231","231",VLOOKUP(E2490,Materiales!$A$1:$G$37443,7,FALSE)),"N/A")</f>
        <v>Resinas</v>
      </c>
    </row>
    <row r="2491" spans="1:14" x14ac:dyDescent="0.25">
      <c r="A2491">
        <v>2110020095</v>
      </c>
      <c r="B2491" t="s">
        <v>18</v>
      </c>
      <c r="C2491">
        <v>2310210129</v>
      </c>
      <c r="D2491" t="s">
        <v>22</v>
      </c>
      <c r="E2491">
        <v>2410170071</v>
      </c>
      <c r="F2491" t="s">
        <v>39</v>
      </c>
      <c r="G2491" t="s">
        <v>36</v>
      </c>
      <c r="H2491">
        <v>8000</v>
      </c>
      <c r="I2491">
        <v>2</v>
      </c>
      <c r="J2491">
        <v>8000</v>
      </c>
      <c r="K2491">
        <f>+VLOOKUP(E2491,Costos!$A$1:$I$716100,9,FALSE)</f>
        <v>1.4323000000000001E-2</v>
      </c>
      <c r="L2491" t="str">
        <f t="shared" si="88"/>
        <v>241</v>
      </c>
      <c r="M2491" t="str">
        <f t="shared" si="89"/>
        <v>241017</v>
      </c>
      <c r="N2491" t="str">
        <f>IFERROR(IF(L2491="231","231",VLOOKUP(E2491,Materiales!$A$1:$G$37443,7,FALSE)),"N/A")</f>
        <v>Filtros</v>
      </c>
    </row>
    <row r="2492" spans="1:14" x14ac:dyDescent="0.25">
      <c r="A2492">
        <v>2110020095</v>
      </c>
      <c r="B2492" t="s">
        <v>18</v>
      </c>
      <c r="C2492">
        <v>2310210129</v>
      </c>
      <c r="D2492" t="s">
        <v>22</v>
      </c>
      <c r="E2492">
        <v>2410290156</v>
      </c>
      <c r="F2492" t="s">
        <v>40</v>
      </c>
      <c r="G2492" t="s">
        <v>1000</v>
      </c>
      <c r="H2492">
        <v>0.32</v>
      </c>
      <c r="I2492">
        <v>2</v>
      </c>
      <c r="J2492">
        <v>8000</v>
      </c>
      <c r="K2492">
        <f>+VLOOKUP(E2492,Costos!$A$1:$I$716100,9,FALSE)</f>
        <v>23.787368000000001</v>
      </c>
      <c r="L2492" t="str">
        <f t="shared" si="88"/>
        <v>241</v>
      </c>
      <c r="M2492" t="str">
        <f t="shared" si="89"/>
        <v>241029</v>
      </c>
      <c r="N2492" t="str">
        <f>IFERROR(IF(L2492="231","231",VLOOKUP(E2492,Materiales!$A$1:$G$37443,7,FALSE)),"N/A")</f>
        <v>Varios</v>
      </c>
    </row>
    <row r="2493" spans="1:14" x14ac:dyDescent="0.25">
      <c r="A2493">
        <v>2110020095</v>
      </c>
      <c r="B2493" t="s">
        <v>18</v>
      </c>
      <c r="C2493">
        <v>2310210129</v>
      </c>
      <c r="D2493" t="s">
        <v>22</v>
      </c>
      <c r="E2493">
        <v>2410130017</v>
      </c>
      <c r="F2493" t="s">
        <v>41</v>
      </c>
      <c r="G2493" t="s">
        <v>36</v>
      </c>
      <c r="H2493">
        <v>8000</v>
      </c>
      <c r="I2493">
        <v>2</v>
      </c>
      <c r="J2493">
        <v>8000</v>
      </c>
      <c r="K2493">
        <f>+VLOOKUP(E2493,Costos!$A$1:$I$716100,9,FALSE)</f>
        <v>7.2129999999999998E-3</v>
      </c>
      <c r="L2493" t="str">
        <f t="shared" si="88"/>
        <v>241</v>
      </c>
      <c r="M2493" t="str">
        <f t="shared" si="89"/>
        <v>241013</v>
      </c>
      <c r="N2493" t="str">
        <f>IFERROR(IF(L2493="231","231",VLOOKUP(E2493,Materiales!$A$1:$G$37443,7,FALSE)),"N/A")</f>
        <v>Puntas</v>
      </c>
    </row>
    <row r="2494" spans="1:14" x14ac:dyDescent="0.25">
      <c r="A2494">
        <v>2110020095</v>
      </c>
      <c r="B2494" t="s">
        <v>18</v>
      </c>
      <c r="C2494">
        <v>2310210129</v>
      </c>
      <c r="D2494" t="s">
        <v>22</v>
      </c>
      <c r="E2494">
        <v>2310180041</v>
      </c>
      <c r="F2494" t="s">
        <v>50</v>
      </c>
      <c r="G2494" t="s">
        <v>89</v>
      </c>
      <c r="H2494">
        <v>7.2</v>
      </c>
      <c r="I2494">
        <v>2</v>
      </c>
      <c r="J2494">
        <v>8000</v>
      </c>
      <c r="K2494">
        <f>+VLOOKUP(E2494,Costos!$A$1:$I$716100,9,FALSE)</f>
        <v>8.7219130000000007</v>
      </c>
      <c r="L2494" t="str">
        <f t="shared" si="88"/>
        <v>231</v>
      </c>
      <c r="M2494" t="str">
        <f t="shared" si="89"/>
        <v>231018</v>
      </c>
      <c r="N2494" t="str">
        <f>IFERROR(IF(L2494="231","231",VLOOKUP(E2494,Materiales!$A$1:$G$37443,7,FALSE)),"N/A")</f>
        <v>231</v>
      </c>
    </row>
    <row r="2495" spans="1:14" x14ac:dyDescent="0.25">
      <c r="A2495">
        <v>2110020095</v>
      </c>
      <c r="B2495" t="s">
        <v>18</v>
      </c>
      <c r="C2495">
        <v>2310180041</v>
      </c>
      <c r="D2495" t="s">
        <v>50</v>
      </c>
      <c r="E2495">
        <v>2430450001</v>
      </c>
      <c r="F2495" t="s">
        <v>93</v>
      </c>
      <c r="G2495" t="s">
        <v>89</v>
      </c>
      <c r="H2495">
        <v>0.72</v>
      </c>
      <c r="I2495">
        <v>3</v>
      </c>
      <c r="J2495">
        <v>8000</v>
      </c>
      <c r="K2495">
        <f>+VLOOKUP(E2495,Costos!$A$1:$I$716100,9,FALSE)</f>
        <v>6.0336119999999998</v>
      </c>
      <c r="L2495" t="str">
        <f t="shared" si="88"/>
        <v>243</v>
      </c>
      <c r="M2495" t="str">
        <f t="shared" si="89"/>
        <v>243045</v>
      </c>
      <c r="N2495" t="str">
        <f>IFERROR(IF(L2495="231","231",VLOOKUP(E2495,Materiales!$A$1:$G$37443,7,FALSE)),"N/A")</f>
        <v>Varios</v>
      </c>
    </row>
    <row r="2496" spans="1:14" x14ac:dyDescent="0.25">
      <c r="A2496">
        <v>2110020095</v>
      </c>
      <c r="B2496" t="s">
        <v>18</v>
      </c>
      <c r="C2496">
        <v>2310180041</v>
      </c>
      <c r="D2496" t="s">
        <v>50</v>
      </c>
      <c r="E2496">
        <v>2310180048</v>
      </c>
      <c r="F2496" t="s">
        <v>94</v>
      </c>
      <c r="G2496" t="s">
        <v>89</v>
      </c>
      <c r="H2496">
        <v>0.9</v>
      </c>
      <c r="I2496">
        <v>3</v>
      </c>
      <c r="J2496">
        <v>8000</v>
      </c>
      <c r="K2496">
        <f>+VLOOKUP(E2496,Costos!$A$1:$I$716100,9,FALSE)</f>
        <v>2.8371430000000002</v>
      </c>
      <c r="L2496" t="str">
        <f t="shared" si="88"/>
        <v>231</v>
      </c>
      <c r="M2496" t="str">
        <f t="shared" si="89"/>
        <v>231018</v>
      </c>
      <c r="N2496" t="str">
        <f>IFERROR(IF(L2496="231","231",VLOOKUP(E2496,Materiales!$A$1:$G$37443,7,FALSE)),"N/A")</f>
        <v>231</v>
      </c>
    </row>
    <row r="2497" spans="1:14" x14ac:dyDescent="0.25">
      <c r="A2497">
        <v>2110020095</v>
      </c>
      <c r="B2497" t="s">
        <v>18</v>
      </c>
      <c r="C2497">
        <v>2310180048</v>
      </c>
      <c r="D2497" t="s">
        <v>94</v>
      </c>
      <c r="E2497">
        <v>2410210019</v>
      </c>
      <c r="F2497" t="s">
        <v>113</v>
      </c>
      <c r="G2497" t="s">
        <v>89</v>
      </c>
      <c r="H2497">
        <v>1.7999999999999999E-2</v>
      </c>
      <c r="I2497">
        <v>4</v>
      </c>
      <c r="J2497">
        <v>8000</v>
      </c>
      <c r="K2497">
        <f>+VLOOKUP(E2497,Costos!$A$1:$I$716100,9,FALSE)</f>
        <v>7.7568599999999996</v>
      </c>
      <c r="L2497" t="str">
        <f t="shared" si="88"/>
        <v>241</v>
      </c>
      <c r="M2497" t="str">
        <f t="shared" si="89"/>
        <v>241021</v>
      </c>
      <c r="N2497" t="str">
        <f>IFERROR(IF(L2497="231","231",VLOOKUP(E2497,Materiales!$A$1:$G$37443,7,FALSE)),"N/A")</f>
        <v>Varios</v>
      </c>
    </row>
    <row r="2498" spans="1:14" x14ac:dyDescent="0.25">
      <c r="A2498">
        <v>2110020095</v>
      </c>
      <c r="B2498" t="s">
        <v>18</v>
      </c>
      <c r="C2498">
        <v>2310180048</v>
      </c>
      <c r="D2498" t="s">
        <v>94</v>
      </c>
      <c r="E2498">
        <v>2430930001</v>
      </c>
      <c r="F2498" t="s">
        <v>114</v>
      </c>
      <c r="G2498" t="s">
        <v>89</v>
      </c>
      <c r="H2498">
        <v>0.45900000000000002</v>
      </c>
      <c r="I2498">
        <v>4</v>
      </c>
      <c r="J2498">
        <v>8000</v>
      </c>
      <c r="K2498">
        <f>+VLOOKUP(E2498,Costos!$A$1:$I$716100,9,FALSE)</f>
        <v>5.7966670000000002</v>
      </c>
      <c r="L2498" t="str">
        <f t="shared" si="88"/>
        <v>243</v>
      </c>
      <c r="M2498" t="str">
        <f t="shared" si="89"/>
        <v>243093</v>
      </c>
      <c r="N2498" t="str">
        <f>IFERROR(IF(L2498="231","231",VLOOKUP(E2498,Materiales!$A$1:$G$37443,7,FALSE)),"N/A")</f>
        <v>Alcohol</v>
      </c>
    </row>
    <row r="2499" spans="1:14" x14ac:dyDescent="0.25">
      <c r="A2499">
        <v>2110020095</v>
      </c>
      <c r="B2499" t="s">
        <v>18</v>
      </c>
      <c r="C2499">
        <v>2310180048</v>
      </c>
      <c r="D2499" t="s">
        <v>94</v>
      </c>
      <c r="E2499">
        <v>2430880022</v>
      </c>
      <c r="F2499" t="s">
        <v>115</v>
      </c>
      <c r="G2499" t="s">
        <v>89</v>
      </c>
      <c r="H2499">
        <v>2.7000000000000001E-3</v>
      </c>
      <c r="I2499">
        <v>4</v>
      </c>
      <c r="J2499">
        <v>8000</v>
      </c>
      <c r="K2499">
        <f>+VLOOKUP(E2499,Costos!$A$1:$I$716100,9,FALSE)</f>
        <v>6.1924229999999998</v>
      </c>
      <c r="L2499" t="str">
        <f t="shared" si="88"/>
        <v>243</v>
      </c>
      <c r="M2499" t="str">
        <f t="shared" si="89"/>
        <v>243088</v>
      </c>
      <c r="N2499" t="str">
        <f>IFERROR(IF(L2499="231","231",VLOOKUP(E2499,Materiales!$A$1:$G$37443,7,FALSE)),"N/A")</f>
        <v>Varios</v>
      </c>
    </row>
    <row r="2500" spans="1:14" x14ac:dyDescent="0.25">
      <c r="A2500">
        <v>2110020095</v>
      </c>
      <c r="B2500" t="s">
        <v>18</v>
      </c>
      <c r="C2500">
        <v>2310180041</v>
      </c>
      <c r="D2500" t="s">
        <v>50</v>
      </c>
      <c r="E2500">
        <v>2410210003</v>
      </c>
      <c r="F2500" t="s">
        <v>95</v>
      </c>
      <c r="G2500" t="s">
        <v>89</v>
      </c>
      <c r="H2500">
        <v>1.44</v>
      </c>
      <c r="I2500">
        <v>3</v>
      </c>
      <c r="J2500">
        <v>8000</v>
      </c>
      <c r="K2500">
        <f>+VLOOKUP(E2500,Costos!$A$1:$I$716100,9,FALSE)</f>
        <v>4.9316240000000002</v>
      </c>
      <c r="L2500" t="str">
        <f t="shared" si="88"/>
        <v>241</v>
      </c>
      <c r="M2500" t="str">
        <f t="shared" si="89"/>
        <v>241021</v>
      </c>
      <c r="N2500" t="str">
        <f>IFERROR(IF(L2500="231","231",VLOOKUP(E2500,Materiales!$A$1:$G$37443,7,FALSE)),"N/A")</f>
        <v>Varios</v>
      </c>
    </row>
    <row r="2501" spans="1:14" x14ac:dyDescent="0.25">
      <c r="A2501">
        <v>2110020095</v>
      </c>
      <c r="B2501" t="s">
        <v>18</v>
      </c>
      <c r="C2501">
        <v>2310180041</v>
      </c>
      <c r="D2501" t="s">
        <v>50</v>
      </c>
      <c r="E2501">
        <v>2410090267</v>
      </c>
      <c r="F2501" t="s">
        <v>96</v>
      </c>
      <c r="G2501" t="s">
        <v>89</v>
      </c>
      <c r="H2501">
        <v>0.28799999999999998</v>
      </c>
      <c r="I2501">
        <v>3</v>
      </c>
      <c r="J2501">
        <v>8000</v>
      </c>
      <c r="K2501">
        <f>+VLOOKUP(E2501,Costos!$A$1:$I$716100,9,FALSE)</f>
        <v>123.04801999999999</v>
      </c>
      <c r="L2501" t="str">
        <f t="shared" si="88"/>
        <v>241</v>
      </c>
      <c r="M2501" t="str">
        <f t="shared" si="89"/>
        <v>241009</v>
      </c>
      <c r="N2501" t="str">
        <f>IFERROR(IF(L2501="231","231",VLOOKUP(E2501,Materiales!$A$1:$G$37443,7,FALSE)),"N/A")</f>
        <v>Spectra</v>
      </c>
    </row>
    <row r="2502" spans="1:14" x14ac:dyDescent="0.25">
      <c r="A2502">
        <v>2110020095</v>
      </c>
      <c r="B2502" t="s">
        <v>18</v>
      </c>
      <c r="C2502">
        <v>2310180041</v>
      </c>
      <c r="D2502" t="s">
        <v>50</v>
      </c>
      <c r="E2502">
        <v>2410090266</v>
      </c>
      <c r="F2502" t="s">
        <v>100</v>
      </c>
      <c r="G2502" t="s">
        <v>89</v>
      </c>
      <c r="H2502">
        <v>2.3800000000000002E-2</v>
      </c>
      <c r="I2502">
        <v>3</v>
      </c>
      <c r="J2502">
        <v>8000</v>
      </c>
      <c r="K2502">
        <f>+VLOOKUP(E2502,Costos!$A$1:$I$716100,9,FALSE)</f>
        <v>160.80131600000001</v>
      </c>
      <c r="L2502" t="str">
        <f t="shared" si="88"/>
        <v>241</v>
      </c>
      <c r="M2502" t="str">
        <f t="shared" si="89"/>
        <v>241009</v>
      </c>
      <c r="N2502" t="str">
        <f>IFERROR(IF(L2502="231","231",VLOOKUP(E2502,Materiales!$A$1:$G$37443,7,FALSE)),"N/A")</f>
        <v>Spectra</v>
      </c>
    </row>
    <row r="2503" spans="1:14" x14ac:dyDescent="0.25">
      <c r="A2503">
        <v>2110020095</v>
      </c>
      <c r="B2503" t="s">
        <v>18</v>
      </c>
      <c r="C2503">
        <v>2110020095</v>
      </c>
      <c r="D2503" t="s">
        <v>18</v>
      </c>
      <c r="E2503">
        <v>2310210130</v>
      </c>
      <c r="F2503" t="s">
        <v>23</v>
      </c>
      <c r="G2503" t="s">
        <v>36</v>
      </c>
      <c r="H2503">
        <v>8000</v>
      </c>
      <c r="I2503">
        <v>1</v>
      </c>
      <c r="J2503">
        <v>8000</v>
      </c>
      <c r="K2503">
        <f>+VLOOKUP(E2503,Costos!$A$1:$I$716100,9,FALSE)</f>
        <v>0.121838</v>
      </c>
      <c r="L2503" t="str">
        <f t="shared" si="88"/>
        <v>231</v>
      </c>
      <c r="M2503" t="str">
        <f t="shared" si="89"/>
        <v>231021</v>
      </c>
      <c r="N2503" t="str">
        <f>IFERROR(IF(L2503="231","231",VLOOKUP(E2503,Materiales!$A$1:$G$37443,7,FALSE)),"N/A")</f>
        <v>231</v>
      </c>
    </row>
    <row r="2504" spans="1:14" x14ac:dyDescent="0.25">
      <c r="A2504">
        <v>2110020095</v>
      </c>
      <c r="B2504" t="s">
        <v>18</v>
      </c>
      <c r="C2504">
        <v>2310210130</v>
      </c>
      <c r="D2504" t="s">
        <v>23</v>
      </c>
      <c r="E2504">
        <v>2310090442</v>
      </c>
      <c r="F2504" t="s">
        <v>51</v>
      </c>
      <c r="G2504" t="s">
        <v>36</v>
      </c>
      <c r="H2504">
        <v>8000</v>
      </c>
      <c r="I2504">
        <v>2</v>
      </c>
      <c r="J2504">
        <v>8000</v>
      </c>
      <c r="K2504">
        <f>+VLOOKUP(E2504,Costos!$A$1:$I$716100,9,FALSE)</f>
        <v>3.3425000000000003E-2</v>
      </c>
      <c r="L2504" t="str">
        <f t="shared" si="88"/>
        <v>231</v>
      </c>
      <c r="M2504" t="str">
        <f t="shared" si="89"/>
        <v>231009</v>
      </c>
      <c r="N2504" t="str">
        <f>IFERROR(IF(L2504="231","231",VLOOKUP(E2504,Materiales!$A$1:$G$37443,7,FALSE)),"N/A")</f>
        <v>231</v>
      </c>
    </row>
    <row r="2505" spans="1:14" x14ac:dyDescent="0.25">
      <c r="A2505">
        <v>2110020095</v>
      </c>
      <c r="B2505" t="s">
        <v>18</v>
      </c>
      <c r="C2505">
        <v>2310090442</v>
      </c>
      <c r="D2505" t="s">
        <v>51</v>
      </c>
      <c r="E2505">
        <v>2410090296</v>
      </c>
      <c r="F2505" t="s">
        <v>102</v>
      </c>
      <c r="G2505" t="s">
        <v>89</v>
      </c>
      <c r="H2505">
        <v>0.51370000000000005</v>
      </c>
      <c r="I2505">
        <v>3</v>
      </c>
      <c r="J2505">
        <v>8000</v>
      </c>
      <c r="K2505">
        <f>+VLOOKUP(E2505,Costos!$A$1:$I$716100,9,FALSE)</f>
        <v>20.895799</v>
      </c>
      <c r="L2505" t="str">
        <f t="shared" si="88"/>
        <v>241</v>
      </c>
      <c r="M2505" t="str">
        <f t="shared" si="89"/>
        <v>241009</v>
      </c>
      <c r="N2505" t="str">
        <f>IFERROR(IF(L2505="231","231",VLOOKUP(E2505,Materiales!$A$1:$G$37443,7,FALSE)),"N/A")</f>
        <v>Masterbach</v>
      </c>
    </row>
    <row r="2506" spans="1:14" x14ac:dyDescent="0.25">
      <c r="A2506">
        <v>2110020095</v>
      </c>
      <c r="B2506" t="s">
        <v>18</v>
      </c>
      <c r="C2506">
        <v>2310090442</v>
      </c>
      <c r="D2506" t="s">
        <v>51</v>
      </c>
      <c r="E2506">
        <v>2410290153</v>
      </c>
      <c r="F2506" t="s">
        <v>90</v>
      </c>
      <c r="G2506" t="s">
        <v>89</v>
      </c>
      <c r="H2506">
        <v>26.56</v>
      </c>
      <c r="I2506">
        <v>3</v>
      </c>
      <c r="J2506">
        <v>8000</v>
      </c>
      <c r="K2506">
        <f>+VLOOKUP(E2506,Costos!$A$1:$I$716100,9,FALSE)</f>
        <v>6.4309000000000003</v>
      </c>
      <c r="L2506" t="str">
        <f t="shared" si="88"/>
        <v>241</v>
      </c>
      <c r="M2506" t="str">
        <f t="shared" si="89"/>
        <v>241029</v>
      </c>
      <c r="N2506" t="str">
        <f>IFERROR(IF(L2506="231","231",VLOOKUP(E2506,Materiales!$A$1:$G$37443,7,FALSE)),"N/A")</f>
        <v>Resinas</v>
      </c>
    </row>
    <row r="2507" spans="1:14" x14ac:dyDescent="0.25">
      <c r="A2507">
        <v>2110020095</v>
      </c>
      <c r="B2507" t="s">
        <v>18</v>
      </c>
      <c r="C2507">
        <v>2310210130</v>
      </c>
      <c r="D2507" t="s">
        <v>23</v>
      </c>
      <c r="E2507">
        <v>2310160471</v>
      </c>
      <c r="F2507" t="s">
        <v>52</v>
      </c>
      <c r="G2507" t="s">
        <v>36</v>
      </c>
      <c r="H2507">
        <v>8000</v>
      </c>
      <c r="I2507">
        <v>2</v>
      </c>
      <c r="J2507">
        <v>8000</v>
      </c>
      <c r="K2507">
        <f>+VLOOKUP(E2507,Costos!$A$1:$I$716100,9,FALSE)</f>
        <v>1.0807000000000001E-2</v>
      </c>
      <c r="L2507" t="str">
        <f t="shared" si="88"/>
        <v>231</v>
      </c>
      <c r="M2507" t="str">
        <f t="shared" si="89"/>
        <v>231016</v>
      </c>
      <c r="N2507" t="str">
        <f>IFERROR(IF(L2507="231","231",VLOOKUP(E2507,Materiales!$A$1:$G$37443,7,FALSE)),"N/A")</f>
        <v>231</v>
      </c>
    </row>
    <row r="2508" spans="1:14" x14ac:dyDescent="0.25">
      <c r="A2508">
        <v>2110020095</v>
      </c>
      <c r="B2508" t="s">
        <v>18</v>
      </c>
      <c r="C2508">
        <v>2310160471</v>
      </c>
      <c r="D2508" t="s">
        <v>52</v>
      </c>
      <c r="E2508">
        <v>2410090296</v>
      </c>
      <c r="F2508" t="s">
        <v>102</v>
      </c>
      <c r="G2508" t="s">
        <v>89</v>
      </c>
      <c r="H2508">
        <v>0.18240000000000001</v>
      </c>
      <c r="I2508">
        <v>3</v>
      </c>
      <c r="J2508">
        <v>8000</v>
      </c>
      <c r="K2508">
        <f>+VLOOKUP(E2508,Costos!$A$1:$I$716100,9,FALSE)</f>
        <v>20.895799</v>
      </c>
      <c r="L2508" t="str">
        <f t="shared" si="88"/>
        <v>241</v>
      </c>
      <c r="M2508" t="str">
        <f t="shared" si="89"/>
        <v>241009</v>
      </c>
      <c r="N2508" t="str">
        <f>IFERROR(IF(L2508="231","231",VLOOKUP(E2508,Materiales!$A$1:$G$37443,7,FALSE)),"N/A")</f>
        <v>Masterbach</v>
      </c>
    </row>
    <row r="2509" spans="1:14" x14ac:dyDescent="0.25">
      <c r="A2509">
        <v>2110020095</v>
      </c>
      <c r="B2509" t="s">
        <v>18</v>
      </c>
      <c r="C2509">
        <v>2310160471</v>
      </c>
      <c r="D2509" t="s">
        <v>52</v>
      </c>
      <c r="E2509">
        <v>2410290624</v>
      </c>
      <c r="F2509" t="s">
        <v>91</v>
      </c>
      <c r="G2509" t="s">
        <v>89</v>
      </c>
      <c r="H2509">
        <v>9.1196000000000002</v>
      </c>
      <c r="I2509">
        <v>3</v>
      </c>
      <c r="J2509">
        <v>8000</v>
      </c>
      <c r="K2509">
        <f>+VLOOKUP(E2509,Costos!$A$1:$I$716100,9,FALSE)</f>
        <v>6.9373659999999999</v>
      </c>
      <c r="L2509" t="str">
        <f t="shared" si="88"/>
        <v>241</v>
      </c>
      <c r="M2509" t="str">
        <f t="shared" si="89"/>
        <v>241029</v>
      </c>
      <c r="N2509" t="str">
        <f>IFERROR(IF(L2509="231","231",VLOOKUP(E2509,Materiales!$A$1:$G$37443,7,FALSE)),"N/A")</f>
        <v>Resinas</v>
      </c>
    </row>
    <row r="2510" spans="1:14" x14ac:dyDescent="0.25">
      <c r="A2510">
        <v>2110020095</v>
      </c>
      <c r="B2510" t="s">
        <v>18</v>
      </c>
      <c r="C2510">
        <v>2310210130</v>
      </c>
      <c r="D2510" t="s">
        <v>23</v>
      </c>
      <c r="E2510">
        <v>2310160483</v>
      </c>
      <c r="F2510" t="s">
        <v>53</v>
      </c>
      <c r="G2510" t="s">
        <v>36</v>
      </c>
      <c r="H2510">
        <v>8000</v>
      </c>
      <c r="I2510">
        <v>2</v>
      </c>
      <c r="J2510">
        <v>8000</v>
      </c>
      <c r="K2510">
        <f>+VLOOKUP(E2510,Costos!$A$1:$I$716100,9,FALSE)</f>
        <v>1.0204E-2</v>
      </c>
      <c r="L2510" t="str">
        <f t="shared" si="88"/>
        <v>231</v>
      </c>
      <c r="M2510" t="str">
        <f t="shared" si="89"/>
        <v>231016</v>
      </c>
      <c r="N2510" t="str">
        <f>IFERROR(IF(L2510="231","231",VLOOKUP(E2510,Materiales!$A$1:$G$37443,7,FALSE)),"N/A")</f>
        <v>231</v>
      </c>
    </row>
    <row r="2511" spans="1:14" x14ac:dyDescent="0.25">
      <c r="A2511">
        <v>2110020095</v>
      </c>
      <c r="B2511" t="s">
        <v>18</v>
      </c>
      <c r="C2511">
        <v>2310160483</v>
      </c>
      <c r="D2511" t="s">
        <v>53</v>
      </c>
      <c r="E2511">
        <v>2410090296</v>
      </c>
      <c r="F2511" t="s">
        <v>102</v>
      </c>
      <c r="G2511" t="s">
        <v>89</v>
      </c>
      <c r="H2511">
        <v>0.1409</v>
      </c>
      <c r="I2511">
        <v>3</v>
      </c>
      <c r="J2511">
        <v>8000</v>
      </c>
      <c r="K2511">
        <f>+VLOOKUP(E2511,Costos!$A$1:$I$716100,9,FALSE)</f>
        <v>20.895799</v>
      </c>
      <c r="L2511" t="str">
        <f t="shared" si="88"/>
        <v>241</v>
      </c>
      <c r="M2511" t="str">
        <f t="shared" si="89"/>
        <v>241009</v>
      </c>
      <c r="N2511" t="str">
        <f>IFERROR(IF(L2511="231","231",VLOOKUP(E2511,Materiales!$A$1:$G$37443,7,FALSE)),"N/A")</f>
        <v>Masterbach</v>
      </c>
    </row>
    <row r="2512" spans="1:14" x14ac:dyDescent="0.25">
      <c r="A2512">
        <v>2110020095</v>
      </c>
      <c r="B2512" t="s">
        <v>18</v>
      </c>
      <c r="C2512">
        <v>2310160483</v>
      </c>
      <c r="D2512" t="s">
        <v>53</v>
      </c>
      <c r="E2512">
        <v>2410290626</v>
      </c>
      <c r="F2512" t="s">
        <v>92</v>
      </c>
      <c r="G2512" t="s">
        <v>89</v>
      </c>
      <c r="H2512">
        <v>7.12</v>
      </c>
      <c r="I2512">
        <v>3</v>
      </c>
      <c r="J2512">
        <v>8000</v>
      </c>
      <c r="K2512">
        <f>+VLOOKUP(E2512,Costos!$A$1:$I$716100,9,FALSE)</f>
        <v>6.3063640000000003</v>
      </c>
      <c r="L2512" t="str">
        <f t="shared" si="88"/>
        <v>241</v>
      </c>
      <c r="M2512" t="str">
        <f t="shared" si="89"/>
        <v>241029</v>
      </c>
      <c r="N2512" t="str">
        <f>IFERROR(IF(L2512="231","231",VLOOKUP(E2512,Materiales!$A$1:$G$37443,7,FALSE)),"N/A")</f>
        <v>Resinas</v>
      </c>
    </row>
    <row r="2513" spans="1:14" x14ac:dyDescent="0.25">
      <c r="A2513">
        <v>2110020095</v>
      </c>
      <c r="B2513" t="s">
        <v>18</v>
      </c>
      <c r="C2513">
        <v>2310210130</v>
      </c>
      <c r="D2513" t="s">
        <v>23</v>
      </c>
      <c r="E2513">
        <v>2410170071</v>
      </c>
      <c r="F2513" t="s">
        <v>39</v>
      </c>
      <c r="G2513" t="s">
        <v>36</v>
      </c>
      <c r="H2513">
        <v>8000</v>
      </c>
      <c r="I2513">
        <v>2</v>
      </c>
      <c r="J2513">
        <v>8000</v>
      </c>
      <c r="K2513">
        <f>+VLOOKUP(E2513,Costos!$A$1:$I$716100,9,FALSE)</f>
        <v>1.4323000000000001E-2</v>
      </c>
      <c r="L2513" t="str">
        <f t="shared" si="88"/>
        <v>241</v>
      </c>
      <c r="M2513" t="str">
        <f t="shared" si="89"/>
        <v>241017</v>
      </c>
      <c r="N2513" t="str">
        <f>IFERROR(IF(L2513="231","231",VLOOKUP(E2513,Materiales!$A$1:$G$37443,7,FALSE)),"N/A")</f>
        <v>Filtros</v>
      </c>
    </row>
    <row r="2514" spans="1:14" x14ac:dyDescent="0.25">
      <c r="A2514">
        <v>2110020095</v>
      </c>
      <c r="B2514" t="s">
        <v>18</v>
      </c>
      <c r="C2514">
        <v>2310210130</v>
      </c>
      <c r="D2514" t="s">
        <v>23</v>
      </c>
      <c r="E2514">
        <v>2410290156</v>
      </c>
      <c r="F2514" t="s">
        <v>40</v>
      </c>
      <c r="G2514" t="s">
        <v>1000</v>
      </c>
      <c r="H2514">
        <v>0.32</v>
      </c>
      <c r="I2514">
        <v>2</v>
      </c>
      <c r="J2514">
        <v>8000</v>
      </c>
      <c r="K2514">
        <f>+VLOOKUP(E2514,Costos!$A$1:$I$716100,9,FALSE)</f>
        <v>23.787368000000001</v>
      </c>
      <c r="L2514" t="str">
        <f t="shared" si="88"/>
        <v>241</v>
      </c>
      <c r="M2514" t="str">
        <f t="shared" si="89"/>
        <v>241029</v>
      </c>
      <c r="N2514" t="str">
        <f>IFERROR(IF(L2514="231","231",VLOOKUP(E2514,Materiales!$A$1:$G$37443,7,FALSE)),"N/A")</f>
        <v>Varios</v>
      </c>
    </row>
    <row r="2515" spans="1:14" x14ac:dyDescent="0.25">
      <c r="A2515">
        <v>2110020095</v>
      </c>
      <c r="B2515" t="s">
        <v>18</v>
      </c>
      <c r="C2515">
        <v>2310210130</v>
      </c>
      <c r="D2515" t="s">
        <v>23</v>
      </c>
      <c r="E2515">
        <v>2410130017</v>
      </c>
      <c r="F2515" t="s">
        <v>41</v>
      </c>
      <c r="G2515" t="s">
        <v>36</v>
      </c>
      <c r="H2515">
        <v>8000</v>
      </c>
      <c r="I2515">
        <v>2</v>
      </c>
      <c r="J2515">
        <v>8000</v>
      </c>
      <c r="K2515">
        <f>+VLOOKUP(E2515,Costos!$A$1:$I$716100,9,FALSE)</f>
        <v>7.2129999999999998E-3</v>
      </c>
      <c r="L2515" t="str">
        <f t="shared" si="88"/>
        <v>241</v>
      </c>
      <c r="M2515" t="str">
        <f t="shared" si="89"/>
        <v>241013</v>
      </c>
      <c r="N2515" t="str">
        <f>IFERROR(IF(L2515="231","231",VLOOKUP(E2515,Materiales!$A$1:$G$37443,7,FALSE)),"N/A")</f>
        <v>Puntas</v>
      </c>
    </row>
    <row r="2516" spans="1:14" x14ac:dyDescent="0.25">
      <c r="A2516">
        <v>2110020095</v>
      </c>
      <c r="B2516" t="s">
        <v>18</v>
      </c>
      <c r="C2516">
        <v>2310210130</v>
      </c>
      <c r="D2516" t="s">
        <v>23</v>
      </c>
      <c r="E2516">
        <v>2310180044</v>
      </c>
      <c r="F2516" t="s">
        <v>54</v>
      </c>
      <c r="G2516" t="s">
        <v>89</v>
      </c>
      <c r="H2516">
        <v>7.2</v>
      </c>
      <c r="I2516">
        <v>2</v>
      </c>
      <c r="J2516">
        <v>8000</v>
      </c>
      <c r="K2516">
        <f>+VLOOKUP(E2516,Costos!$A$1:$I$716100,9,FALSE)</f>
        <v>6.6587930000000002</v>
      </c>
      <c r="L2516" t="str">
        <f t="shared" si="88"/>
        <v>231</v>
      </c>
      <c r="M2516" t="str">
        <f t="shared" si="89"/>
        <v>231018</v>
      </c>
      <c r="N2516" t="str">
        <f>IFERROR(IF(L2516="231","231",VLOOKUP(E2516,Materiales!$A$1:$G$37443,7,FALSE)),"N/A")</f>
        <v>231</v>
      </c>
    </row>
    <row r="2517" spans="1:14" x14ac:dyDescent="0.25">
      <c r="A2517">
        <v>2110020095</v>
      </c>
      <c r="B2517" t="s">
        <v>18</v>
      </c>
      <c r="C2517">
        <v>2310180044</v>
      </c>
      <c r="D2517" t="s">
        <v>54</v>
      </c>
      <c r="E2517">
        <v>2430450001</v>
      </c>
      <c r="F2517" t="s">
        <v>93</v>
      </c>
      <c r="G2517" t="s">
        <v>89</v>
      </c>
      <c r="H2517">
        <v>0.72</v>
      </c>
      <c r="I2517">
        <v>3</v>
      </c>
      <c r="J2517">
        <v>8000</v>
      </c>
      <c r="K2517">
        <f>+VLOOKUP(E2517,Costos!$A$1:$I$716100,9,FALSE)</f>
        <v>6.0336119999999998</v>
      </c>
      <c r="L2517" t="str">
        <f t="shared" si="88"/>
        <v>243</v>
      </c>
      <c r="M2517" t="str">
        <f t="shared" si="89"/>
        <v>243045</v>
      </c>
      <c r="N2517" t="str">
        <f>IFERROR(IF(L2517="231","231",VLOOKUP(E2517,Materiales!$A$1:$G$37443,7,FALSE)),"N/A")</f>
        <v>Varios</v>
      </c>
    </row>
    <row r="2518" spans="1:14" x14ac:dyDescent="0.25">
      <c r="A2518">
        <v>2110020095</v>
      </c>
      <c r="B2518" t="s">
        <v>18</v>
      </c>
      <c r="C2518">
        <v>2310180044</v>
      </c>
      <c r="D2518" t="s">
        <v>54</v>
      </c>
      <c r="E2518">
        <v>2310180048</v>
      </c>
      <c r="F2518" t="s">
        <v>94</v>
      </c>
      <c r="G2518" t="s">
        <v>89</v>
      </c>
      <c r="H2518">
        <v>0.9</v>
      </c>
      <c r="I2518">
        <v>3</v>
      </c>
      <c r="J2518">
        <v>8000</v>
      </c>
      <c r="K2518">
        <f>+VLOOKUP(E2518,Costos!$A$1:$I$716100,9,FALSE)</f>
        <v>2.8371430000000002</v>
      </c>
      <c r="L2518" t="str">
        <f t="shared" si="88"/>
        <v>231</v>
      </c>
      <c r="M2518" t="str">
        <f t="shared" si="89"/>
        <v>231018</v>
      </c>
      <c r="N2518" t="str">
        <f>IFERROR(IF(L2518="231","231",VLOOKUP(E2518,Materiales!$A$1:$G$37443,7,FALSE)),"N/A")</f>
        <v>231</v>
      </c>
    </row>
    <row r="2519" spans="1:14" x14ac:dyDescent="0.25">
      <c r="A2519">
        <v>2110020095</v>
      </c>
      <c r="B2519" t="s">
        <v>18</v>
      </c>
      <c r="C2519">
        <v>2310180048</v>
      </c>
      <c r="D2519" t="s">
        <v>94</v>
      </c>
      <c r="E2519">
        <v>2410210019</v>
      </c>
      <c r="F2519" t="s">
        <v>113</v>
      </c>
      <c r="G2519" t="s">
        <v>89</v>
      </c>
      <c r="H2519">
        <v>1.7999999999999999E-2</v>
      </c>
      <c r="I2519">
        <v>4</v>
      </c>
      <c r="J2519">
        <v>8000</v>
      </c>
      <c r="K2519">
        <f>+VLOOKUP(E2519,Costos!$A$1:$I$716100,9,FALSE)</f>
        <v>7.7568599999999996</v>
      </c>
      <c r="L2519" t="str">
        <f t="shared" si="88"/>
        <v>241</v>
      </c>
      <c r="M2519" t="str">
        <f t="shared" si="89"/>
        <v>241021</v>
      </c>
      <c r="N2519" t="str">
        <f>IFERROR(IF(L2519="231","231",VLOOKUP(E2519,Materiales!$A$1:$G$37443,7,FALSE)),"N/A")</f>
        <v>Varios</v>
      </c>
    </row>
    <row r="2520" spans="1:14" x14ac:dyDescent="0.25">
      <c r="A2520">
        <v>2110020095</v>
      </c>
      <c r="B2520" t="s">
        <v>18</v>
      </c>
      <c r="C2520">
        <v>2310180048</v>
      </c>
      <c r="D2520" t="s">
        <v>94</v>
      </c>
      <c r="E2520">
        <v>2430930001</v>
      </c>
      <c r="F2520" t="s">
        <v>114</v>
      </c>
      <c r="G2520" t="s">
        <v>89</v>
      </c>
      <c r="H2520">
        <v>0.45900000000000002</v>
      </c>
      <c r="I2520">
        <v>4</v>
      </c>
      <c r="J2520">
        <v>8000</v>
      </c>
      <c r="K2520">
        <f>+VLOOKUP(E2520,Costos!$A$1:$I$716100,9,FALSE)</f>
        <v>5.7966670000000002</v>
      </c>
      <c r="L2520" t="str">
        <f t="shared" si="88"/>
        <v>243</v>
      </c>
      <c r="M2520" t="str">
        <f t="shared" si="89"/>
        <v>243093</v>
      </c>
      <c r="N2520" t="str">
        <f>IFERROR(IF(L2520="231","231",VLOOKUP(E2520,Materiales!$A$1:$G$37443,7,FALSE)),"N/A")</f>
        <v>Alcohol</v>
      </c>
    </row>
    <row r="2521" spans="1:14" x14ac:dyDescent="0.25">
      <c r="A2521">
        <v>2110020095</v>
      </c>
      <c r="B2521" t="s">
        <v>18</v>
      </c>
      <c r="C2521">
        <v>2310180048</v>
      </c>
      <c r="D2521" t="s">
        <v>94</v>
      </c>
      <c r="E2521">
        <v>2430880022</v>
      </c>
      <c r="F2521" t="s">
        <v>115</v>
      </c>
      <c r="G2521" t="s">
        <v>89</v>
      </c>
      <c r="H2521">
        <v>2.7000000000000001E-3</v>
      </c>
      <c r="I2521">
        <v>4</v>
      </c>
      <c r="J2521">
        <v>8000</v>
      </c>
      <c r="K2521">
        <f>+VLOOKUP(E2521,Costos!$A$1:$I$716100,9,FALSE)</f>
        <v>6.1924229999999998</v>
      </c>
      <c r="L2521" t="str">
        <f t="shared" si="88"/>
        <v>243</v>
      </c>
      <c r="M2521" t="str">
        <f t="shared" si="89"/>
        <v>243088</v>
      </c>
      <c r="N2521" t="str">
        <f>IFERROR(IF(L2521="231","231",VLOOKUP(E2521,Materiales!$A$1:$G$37443,7,FALSE)),"N/A")</f>
        <v>Varios</v>
      </c>
    </row>
    <row r="2522" spans="1:14" x14ac:dyDescent="0.25">
      <c r="A2522">
        <v>2110020095</v>
      </c>
      <c r="B2522" t="s">
        <v>18</v>
      </c>
      <c r="C2522">
        <v>2310180044</v>
      </c>
      <c r="D2522" t="s">
        <v>54</v>
      </c>
      <c r="E2522">
        <v>2410210003</v>
      </c>
      <c r="F2522" t="s">
        <v>95</v>
      </c>
      <c r="G2522" t="s">
        <v>89</v>
      </c>
      <c r="H2522">
        <v>1.44</v>
      </c>
      <c r="I2522">
        <v>3</v>
      </c>
      <c r="J2522">
        <v>8000</v>
      </c>
      <c r="K2522">
        <f>+VLOOKUP(E2522,Costos!$A$1:$I$716100,9,FALSE)</f>
        <v>4.9316240000000002</v>
      </c>
      <c r="L2522" t="str">
        <f t="shared" si="88"/>
        <v>241</v>
      </c>
      <c r="M2522" t="str">
        <f t="shared" si="89"/>
        <v>241021</v>
      </c>
      <c r="N2522" t="str">
        <f>IFERROR(IF(L2522="231","231",VLOOKUP(E2522,Materiales!$A$1:$G$37443,7,FALSE)),"N/A")</f>
        <v>Varios</v>
      </c>
    </row>
    <row r="2523" spans="1:14" x14ac:dyDescent="0.25">
      <c r="A2523">
        <v>2110020095</v>
      </c>
      <c r="B2523" t="s">
        <v>18</v>
      </c>
      <c r="C2523">
        <v>2310180044</v>
      </c>
      <c r="D2523" t="s">
        <v>54</v>
      </c>
      <c r="E2523">
        <v>2410090267</v>
      </c>
      <c r="F2523" t="s">
        <v>96</v>
      </c>
      <c r="G2523" t="s">
        <v>89</v>
      </c>
      <c r="H2523">
        <v>5.7999999999999996E-3</v>
      </c>
      <c r="I2523">
        <v>3</v>
      </c>
      <c r="J2523">
        <v>8000</v>
      </c>
      <c r="K2523">
        <f>+VLOOKUP(E2523,Costos!$A$1:$I$716100,9,FALSE)</f>
        <v>123.04801999999999</v>
      </c>
      <c r="L2523" t="str">
        <f t="shared" si="88"/>
        <v>241</v>
      </c>
      <c r="M2523" t="str">
        <f t="shared" si="89"/>
        <v>241009</v>
      </c>
      <c r="N2523" t="str">
        <f>IFERROR(IF(L2523="231","231",VLOOKUP(E2523,Materiales!$A$1:$G$37443,7,FALSE)),"N/A")</f>
        <v>Spectra</v>
      </c>
    </row>
    <row r="2524" spans="1:14" x14ac:dyDescent="0.25">
      <c r="A2524">
        <v>2110020095</v>
      </c>
      <c r="B2524" t="s">
        <v>18</v>
      </c>
      <c r="C2524">
        <v>2310180044</v>
      </c>
      <c r="D2524" t="s">
        <v>54</v>
      </c>
      <c r="E2524">
        <v>2410090268</v>
      </c>
      <c r="F2524" t="s">
        <v>97</v>
      </c>
      <c r="G2524" t="s">
        <v>89</v>
      </c>
      <c r="H2524">
        <v>9.8599999999999993E-2</v>
      </c>
      <c r="I2524">
        <v>3</v>
      </c>
      <c r="J2524">
        <v>8000</v>
      </c>
      <c r="K2524">
        <f>+VLOOKUP(E2524,Costos!$A$1:$I$716100,9,FALSE)</f>
        <v>126.46600100000001</v>
      </c>
      <c r="L2524" t="str">
        <f t="shared" si="88"/>
        <v>241</v>
      </c>
      <c r="M2524" t="str">
        <f t="shared" si="89"/>
        <v>241009</v>
      </c>
      <c r="N2524" t="str">
        <f>IFERROR(IF(L2524="231","231",VLOOKUP(E2524,Materiales!$A$1:$G$37443,7,FALSE)),"N/A")</f>
        <v>Spectra</v>
      </c>
    </row>
    <row r="2525" spans="1:14" x14ac:dyDescent="0.25">
      <c r="A2525">
        <v>2110020095</v>
      </c>
      <c r="B2525" t="s">
        <v>18</v>
      </c>
      <c r="C2525">
        <v>2310180044</v>
      </c>
      <c r="D2525" t="s">
        <v>54</v>
      </c>
      <c r="E2525">
        <v>2410090265</v>
      </c>
      <c r="F2525" t="s">
        <v>103</v>
      </c>
      <c r="G2525" t="s">
        <v>89</v>
      </c>
      <c r="H2525">
        <v>0.14399999999999999</v>
      </c>
      <c r="I2525">
        <v>3</v>
      </c>
      <c r="J2525">
        <v>8000</v>
      </c>
      <c r="K2525">
        <f>+VLOOKUP(E2525,Costos!$A$1:$I$716100,9,FALSE)</f>
        <v>86.356539999999995</v>
      </c>
      <c r="L2525" t="str">
        <f t="shared" si="88"/>
        <v>241</v>
      </c>
      <c r="M2525" t="str">
        <f t="shared" si="89"/>
        <v>241009</v>
      </c>
      <c r="N2525" t="str">
        <f>IFERROR(IF(L2525="231","231",VLOOKUP(E2525,Materiales!$A$1:$G$37443,7,FALSE)),"N/A")</f>
        <v>Spectra</v>
      </c>
    </row>
    <row r="2526" spans="1:14" x14ac:dyDescent="0.25">
      <c r="A2526">
        <v>2110020095</v>
      </c>
      <c r="B2526" t="s">
        <v>18</v>
      </c>
      <c r="C2526">
        <v>2110020095</v>
      </c>
      <c r="D2526" t="s">
        <v>18</v>
      </c>
      <c r="E2526">
        <v>2310210131</v>
      </c>
      <c r="F2526" t="s">
        <v>24</v>
      </c>
      <c r="G2526" t="s">
        <v>36</v>
      </c>
      <c r="H2526">
        <v>8000</v>
      </c>
      <c r="I2526">
        <v>1</v>
      </c>
      <c r="J2526">
        <v>8000</v>
      </c>
      <c r="K2526">
        <f>+VLOOKUP(E2526,Costos!$A$1:$I$716100,9,FALSE)</f>
        <v>0.119348</v>
      </c>
      <c r="L2526" t="str">
        <f t="shared" si="88"/>
        <v>231</v>
      </c>
      <c r="M2526" t="str">
        <f t="shared" si="89"/>
        <v>231021</v>
      </c>
      <c r="N2526" t="str">
        <f>IFERROR(IF(L2526="231","231",VLOOKUP(E2526,Materiales!$A$1:$G$37443,7,FALSE)),"N/A")</f>
        <v>231</v>
      </c>
    </row>
    <row r="2527" spans="1:14" x14ac:dyDescent="0.25">
      <c r="A2527">
        <v>2110020095</v>
      </c>
      <c r="B2527" t="s">
        <v>18</v>
      </c>
      <c r="C2527">
        <v>2310210131</v>
      </c>
      <c r="D2527" t="s">
        <v>24</v>
      </c>
      <c r="E2527">
        <v>2310090443</v>
      </c>
      <c r="F2527" t="s">
        <v>55</v>
      </c>
      <c r="G2527" t="s">
        <v>36</v>
      </c>
      <c r="H2527">
        <v>8000</v>
      </c>
      <c r="I2527">
        <v>2</v>
      </c>
      <c r="J2527">
        <v>8000</v>
      </c>
      <c r="K2527">
        <f>+VLOOKUP(E2527,Costos!$A$1:$I$716100,9,FALSE)</f>
        <v>3.2279000000000002E-2</v>
      </c>
      <c r="L2527" t="str">
        <f t="shared" si="88"/>
        <v>231</v>
      </c>
      <c r="M2527" t="str">
        <f t="shared" si="89"/>
        <v>231009</v>
      </c>
      <c r="N2527" t="str">
        <f>IFERROR(IF(L2527="231","231",VLOOKUP(E2527,Materiales!$A$1:$G$37443,7,FALSE)),"N/A")</f>
        <v>231</v>
      </c>
    </row>
    <row r="2528" spans="1:14" x14ac:dyDescent="0.25">
      <c r="A2528">
        <v>2110020095</v>
      </c>
      <c r="B2528" t="s">
        <v>18</v>
      </c>
      <c r="C2528">
        <v>2310090443</v>
      </c>
      <c r="D2528" t="s">
        <v>55</v>
      </c>
      <c r="E2528">
        <v>2410090297</v>
      </c>
      <c r="F2528" t="s">
        <v>104</v>
      </c>
      <c r="G2528" t="s">
        <v>89</v>
      </c>
      <c r="H2528">
        <v>0.51370000000000005</v>
      </c>
      <c r="I2528">
        <v>3</v>
      </c>
      <c r="J2528">
        <v>8000</v>
      </c>
      <c r="K2528">
        <f>+VLOOKUP(E2528,Costos!$A$1:$I$716100,9,FALSE)</f>
        <v>14.185767</v>
      </c>
      <c r="L2528" t="str">
        <f t="shared" si="88"/>
        <v>241</v>
      </c>
      <c r="M2528" t="str">
        <f t="shared" si="89"/>
        <v>241009</v>
      </c>
      <c r="N2528" t="str">
        <f>IFERROR(IF(L2528="231","231",VLOOKUP(E2528,Materiales!$A$1:$G$37443,7,FALSE)),"N/A")</f>
        <v>Masterbach</v>
      </c>
    </row>
    <row r="2529" spans="1:14" x14ac:dyDescent="0.25">
      <c r="A2529">
        <v>2110020095</v>
      </c>
      <c r="B2529" t="s">
        <v>18</v>
      </c>
      <c r="C2529">
        <v>2310090443</v>
      </c>
      <c r="D2529" t="s">
        <v>55</v>
      </c>
      <c r="E2529">
        <v>2410290153</v>
      </c>
      <c r="F2529" t="s">
        <v>90</v>
      </c>
      <c r="G2529" t="s">
        <v>89</v>
      </c>
      <c r="H2529">
        <v>26.56</v>
      </c>
      <c r="I2529">
        <v>3</v>
      </c>
      <c r="J2529">
        <v>8000</v>
      </c>
      <c r="K2529">
        <f>+VLOOKUP(E2529,Costos!$A$1:$I$716100,9,FALSE)</f>
        <v>6.4309000000000003</v>
      </c>
      <c r="L2529" t="str">
        <f t="shared" si="88"/>
        <v>241</v>
      </c>
      <c r="M2529" t="str">
        <f t="shared" si="89"/>
        <v>241029</v>
      </c>
      <c r="N2529" t="str">
        <f>IFERROR(IF(L2529="231","231",VLOOKUP(E2529,Materiales!$A$1:$G$37443,7,FALSE)),"N/A")</f>
        <v>Resinas</v>
      </c>
    </row>
    <row r="2530" spans="1:14" x14ac:dyDescent="0.25">
      <c r="A2530">
        <v>2110020095</v>
      </c>
      <c r="B2530" t="s">
        <v>18</v>
      </c>
      <c r="C2530">
        <v>2310210131</v>
      </c>
      <c r="D2530" t="s">
        <v>24</v>
      </c>
      <c r="E2530">
        <v>2310160472</v>
      </c>
      <c r="F2530" t="s">
        <v>56</v>
      </c>
      <c r="G2530" t="s">
        <v>36</v>
      </c>
      <c r="H2530">
        <v>8000</v>
      </c>
      <c r="I2530">
        <v>2</v>
      </c>
      <c r="J2530">
        <v>8000</v>
      </c>
      <c r="K2530">
        <f>+VLOOKUP(E2530,Costos!$A$1:$I$716100,9,FALSE)</f>
        <v>7.5100000000000002E-3</v>
      </c>
      <c r="L2530" t="str">
        <f t="shared" ref="L2530:L2593" si="90">+LEFT(E2530,3)</f>
        <v>231</v>
      </c>
      <c r="M2530" t="str">
        <f t="shared" ref="M2530:M2593" si="91">+LEFT(E2530,6)</f>
        <v>231016</v>
      </c>
      <c r="N2530" t="str">
        <f>IFERROR(IF(L2530="231","231",VLOOKUP(E2530,Materiales!$A$1:$G$37443,7,FALSE)),"N/A")</f>
        <v>231</v>
      </c>
    </row>
    <row r="2531" spans="1:14" x14ac:dyDescent="0.25">
      <c r="A2531">
        <v>2110020095</v>
      </c>
      <c r="B2531" t="s">
        <v>18</v>
      </c>
      <c r="C2531">
        <v>2310160472</v>
      </c>
      <c r="D2531" t="s">
        <v>56</v>
      </c>
      <c r="E2531">
        <v>2410090297</v>
      </c>
      <c r="F2531" t="s">
        <v>104</v>
      </c>
      <c r="G2531" t="s">
        <v>89</v>
      </c>
      <c r="H2531">
        <v>0.18240000000000001</v>
      </c>
      <c r="I2531">
        <v>3</v>
      </c>
      <c r="J2531">
        <v>8000</v>
      </c>
      <c r="K2531">
        <f>+VLOOKUP(E2531,Costos!$A$1:$I$716100,9,FALSE)</f>
        <v>14.185767</v>
      </c>
      <c r="L2531" t="str">
        <f t="shared" si="90"/>
        <v>241</v>
      </c>
      <c r="M2531" t="str">
        <f t="shared" si="91"/>
        <v>241009</v>
      </c>
      <c r="N2531" t="str">
        <f>IFERROR(IF(L2531="231","231",VLOOKUP(E2531,Materiales!$A$1:$G$37443,7,FALSE)),"N/A")</f>
        <v>Masterbach</v>
      </c>
    </row>
    <row r="2532" spans="1:14" x14ac:dyDescent="0.25">
      <c r="A2532">
        <v>2110020095</v>
      </c>
      <c r="B2532" t="s">
        <v>18</v>
      </c>
      <c r="C2532">
        <v>2310160472</v>
      </c>
      <c r="D2532" t="s">
        <v>56</v>
      </c>
      <c r="E2532">
        <v>2410290624</v>
      </c>
      <c r="F2532" t="s">
        <v>91</v>
      </c>
      <c r="G2532" t="s">
        <v>89</v>
      </c>
      <c r="H2532">
        <v>9.1196000000000002</v>
      </c>
      <c r="I2532">
        <v>3</v>
      </c>
      <c r="J2532">
        <v>8000</v>
      </c>
      <c r="K2532">
        <f>+VLOOKUP(E2532,Costos!$A$1:$I$716100,9,FALSE)</f>
        <v>6.9373659999999999</v>
      </c>
      <c r="L2532" t="str">
        <f t="shared" si="90"/>
        <v>241</v>
      </c>
      <c r="M2532" t="str">
        <f t="shared" si="91"/>
        <v>241029</v>
      </c>
      <c r="N2532" t="str">
        <f>IFERROR(IF(L2532="231","231",VLOOKUP(E2532,Materiales!$A$1:$G$37443,7,FALSE)),"N/A")</f>
        <v>Resinas</v>
      </c>
    </row>
    <row r="2533" spans="1:14" x14ac:dyDescent="0.25">
      <c r="A2533">
        <v>2110020095</v>
      </c>
      <c r="B2533" t="s">
        <v>18</v>
      </c>
      <c r="C2533">
        <v>2310210131</v>
      </c>
      <c r="D2533" t="s">
        <v>24</v>
      </c>
      <c r="E2533">
        <v>2310160484</v>
      </c>
      <c r="F2533" t="s">
        <v>57</v>
      </c>
      <c r="G2533" t="s">
        <v>36</v>
      </c>
      <c r="H2533">
        <v>8000</v>
      </c>
      <c r="I2533">
        <v>2</v>
      </c>
      <c r="J2533">
        <v>8000</v>
      </c>
      <c r="K2533">
        <f>+VLOOKUP(E2533,Costos!$A$1:$I$716100,9,FALSE)</f>
        <v>8.0569999999999999E-3</v>
      </c>
      <c r="L2533" t="str">
        <f t="shared" si="90"/>
        <v>231</v>
      </c>
      <c r="M2533" t="str">
        <f t="shared" si="91"/>
        <v>231016</v>
      </c>
      <c r="N2533" t="str">
        <f>IFERROR(IF(L2533="231","231",VLOOKUP(E2533,Materiales!$A$1:$G$37443,7,FALSE)),"N/A")</f>
        <v>231</v>
      </c>
    </row>
    <row r="2534" spans="1:14" x14ac:dyDescent="0.25">
      <c r="A2534">
        <v>2110020095</v>
      </c>
      <c r="B2534" t="s">
        <v>18</v>
      </c>
      <c r="C2534">
        <v>2310160484</v>
      </c>
      <c r="D2534" t="s">
        <v>57</v>
      </c>
      <c r="E2534">
        <v>2410090297</v>
      </c>
      <c r="F2534" t="s">
        <v>104</v>
      </c>
      <c r="G2534" t="s">
        <v>89</v>
      </c>
      <c r="H2534">
        <v>0.1409</v>
      </c>
      <c r="I2534">
        <v>3</v>
      </c>
      <c r="J2534">
        <v>8000</v>
      </c>
      <c r="K2534">
        <f>+VLOOKUP(E2534,Costos!$A$1:$I$716100,9,FALSE)</f>
        <v>14.185767</v>
      </c>
      <c r="L2534" t="str">
        <f t="shared" si="90"/>
        <v>241</v>
      </c>
      <c r="M2534" t="str">
        <f t="shared" si="91"/>
        <v>241009</v>
      </c>
      <c r="N2534" t="str">
        <f>IFERROR(IF(L2534="231","231",VLOOKUP(E2534,Materiales!$A$1:$G$37443,7,FALSE)),"N/A")</f>
        <v>Masterbach</v>
      </c>
    </row>
    <row r="2535" spans="1:14" x14ac:dyDescent="0.25">
      <c r="A2535">
        <v>2110020095</v>
      </c>
      <c r="B2535" t="s">
        <v>18</v>
      </c>
      <c r="C2535">
        <v>2310160484</v>
      </c>
      <c r="D2535" t="s">
        <v>57</v>
      </c>
      <c r="E2535">
        <v>2410290626</v>
      </c>
      <c r="F2535" t="s">
        <v>92</v>
      </c>
      <c r="G2535" t="s">
        <v>89</v>
      </c>
      <c r="H2535">
        <v>7.12</v>
      </c>
      <c r="I2535">
        <v>3</v>
      </c>
      <c r="J2535">
        <v>8000</v>
      </c>
      <c r="K2535">
        <f>+VLOOKUP(E2535,Costos!$A$1:$I$716100,9,FALSE)</f>
        <v>6.3063640000000003</v>
      </c>
      <c r="L2535" t="str">
        <f t="shared" si="90"/>
        <v>241</v>
      </c>
      <c r="M2535" t="str">
        <f t="shared" si="91"/>
        <v>241029</v>
      </c>
      <c r="N2535" t="str">
        <f>IFERROR(IF(L2535="231","231",VLOOKUP(E2535,Materiales!$A$1:$G$37443,7,FALSE)),"N/A")</f>
        <v>Resinas</v>
      </c>
    </row>
    <row r="2536" spans="1:14" x14ac:dyDescent="0.25">
      <c r="A2536">
        <v>2110020095</v>
      </c>
      <c r="B2536" t="s">
        <v>18</v>
      </c>
      <c r="C2536">
        <v>2310210131</v>
      </c>
      <c r="D2536" t="s">
        <v>24</v>
      </c>
      <c r="E2536">
        <v>2410170071</v>
      </c>
      <c r="F2536" t="s">
        <v>39</v>
      </c>
      <c r="G2536" t="s">
        <v>36</v>
      </c>
      <c r="H2536">
        <v>8000</v>
      </c>
      <c r="I2536">
        <v>2</v>
      </c>
      <c r="J2536">
        <v>8000</v>
      </c>
      <c r="K2536">
        <f>+VLOOKUP(E2536,Costos!$A$1:$I$716100,9,FALSE)</f>
        <v>1.4323000000000001E-2</v>
      </c>
      <c r="L2536" t="str">
        <f t="shared" si="90"/>
        <v>241</v>
      </c>
      <c r="M2536" t="str">
        <f t="shared" si="91"/>
        <v>241017</v>
      </c>
      <c r="N2536" t="str">
        <f>IFERROR(IF(L2536="231","231",VLOOKUP(E2536,Materiales!$A$1:$G$37443,7,FALSE)),"N/A")</f>
        <v>Filtros</v>
      </c>
    </row>
    <row r="2537" spans="1:14" x14ac:dyDescent="0.25">
      <c r="A2537">
        <v>2110020095</v>
      </c>
      <c r="B2537" t="s">
        <v>18</v>
      </c>
      <c r="C2537">
        <v>2310210131</v>
      </c>
      <c r="D2537" t="s">
        <v>24</v>
      </c>
      <c r="E2537">
        <v>2410290156</v>
      </c>
      <c r="F2537" t="s">
        <v>40</v>
      </c>
      <c r="G2537" t="s">
        <v>1000</v>
      </c>
      <c r="H2537">
        <v>0.32</v>
      </c>
      <c r="I2537">
        <v>2</v>
      </c>
      <c r="J2537">
        <v>8000</v>
      </c>
      <c r="K2537">
        <f>+VLOOKUP(E2537,Costos!$A$1:$I$716100,9,FALSE)</f>
        <v>23.787368000000001</v>
      </c>
      <c r="L2537" t="str">
        <f t="shared" si="90"/>
        <v>241</v>
      </c>
      <c r="M2537" t="str">
        <f t="shared" si="91"/>
        <v>241029</v>
      </c>
      <c r="N2537" t="str">
        <f>IFERROR(IF(L2537="231","231",VLOOKUP(E2537,Materiales!$A$1:$G$37443,7,FALSE)),"N/A")</f>
        <v>Varios</v>
      </c>
    </row>
    <row r="2538" spans="1:14" x14ac:dyDescent="0.25">
      <c r="A2538">
        <v>2110020095</v>
      </c>
      <c r="B2538" t="s">
        <v>18</v>
      </c>
      <c r="C2538">
        <v>2310210131</v>
      </c>
      <c r="D2538" t="s">
        <v>24</v>
      </c>
      <c r="E2538">
        <v>2410130017</v>
      </c>
      <c r="F2538" t="s">
        <v>41</v>
      </c>
      <c r="G2538" t="s">
        <v>36</v>
      </c>
      <c r="H2538">
        <v>8000</v>
      </c>
      <c r="I2538">
        <v>2</v>
      </c>
      <c r="J2538">
        <v>8000</v>
      </c>
      <c r="K2538">
        <f>+VLOOKUP(E2538,Costos!$A$1:$I$716100,9,FALSE)</f>
        <v>7.2129999999999998E-3</v>
      </c>
      <c r="L2538" t="str">
        <f t="shared" si="90"/>
        <v>241</v>
      </c>
      <c r="M2538" t="str">
        <f t="shared" si="91"/>
        <v>241013</v>
      </c>
      <c r="N2538" t="str">
        <f>IFERROR(IF(L2538="231","231",VLOOKUP(E2538,Materiales!$A$1:$G$37443,7,FALSE)),"N/A")</f>
        <v>Puntas</v>
      </c>
    </row>
    <row r="2539" spans="1:14" x14ac:dyDescent="0.25">
      <c r="A2539">
        <v>2110020095</v>
      </c>
      <c r="B2539" t="s">
        <v>18</v>
      </c>
      <c r="C2539">
        <v>2310210131</v>
      </c>
      <c r="D2539" t="s">
        <v>24</v>
      </c>
      <c r="E2539">
        <v>2310180035</v>
      </c>
      <c r="F2539" t="s">
        <v>58</v>
      </c>
      <c r="G2539" t="s">
        <v>89</v>
      </c>
      <c r="H2539">
        <v>7.2</v>
      </c>
      <c r="I2539">
        <v>2</v>
      </c>
      <c r="J2539">
        <v>8000</v>
      </c>
      <c r="K2539">
        <f>+VLOOKUP(E2539,Costos!$A$1:$I$716100,9,FALSE)</f>
        <v>6.1059669999999997</v>
      </c>
      <c r="L2539" t="str">
        <f t="shared" si="90"/>
        <v>231</v>
      </c>
      <c r="M2539" t="str">
        <f t="shared" si="91"/>
        <v>231018</v>
      </c>
      <c r="N2539" t="str">
        <f>IFERROR(IF(L2539="231","231",VLOOKUP(E2539,Materiales!$A$1:$G$37443,7,FALSE)),"N/A")</f>
        <v>231</v>
      </c>
    </row>
    <row r="2540" spans="1:14" x14ac:dyDescent="0.25">
      <c r="A2540">
        <v>2110020095</v>
      </c>
      <c r="B2540" t="s">
        <v>18</v>
      </c>
      <c r="C2540">
        <v>2310180035</v>
      </c>
      <c r="D2540" t="s">
        <v>58</v>
      </c>
      <c r="E2540">
        <v>2430450001</v>
      </c>
      <c r="F2540" t="s">
        <v>93</v>
      </c>
      <c r="G2540" t="s">
        <v>89</v>
      </c>
      <c r="H2540">
        <v>0.72</v>
      </c>
      <c r="I2540">
        <v>3</v>
      </c>
      <c r="J2540">
        <v>8000</v>
      </c>
      <c r="K2540">
        <f>+VLOOKUP(E2540,Costos!$A$1:$I$716100,9,FALSE)</f>
        <v>6.0336119999999998</v>
      </c>
      <c r="L2540" t="str">
        <f t="shared" si="90"/>
        <v>243</v>
      </c>
      <c r="M2540" t="str">
        <f t="shared" si="91"/>
        <v>243045</v>
      </c>
      <c r="N2540" t="str">
        <f>IFERROR(IF(L2540="231","231",VLOOKUP(E2540,Materiales!$A$1:$G$37443,7,FALSE)),"N/A")</f>
        <v>Varios</v>
      </c>
    </row>
    <row r="2541" spans="1:14" x14ac:dyDescent="0.25">
      <c r="A2541">
        <v>2110020095</v>
      </c>
      <c r="B2541" t="s">
        <v>18</v>
      </c>
      <c r="C2541">
        <v>2310180035</v>
      </c>
      <c r="D2541" t="s">
        <v>58</v>
      </c>
      <c r="E2541">
        <v>2310180048</v>
      </c>
      <c r="F2541" t="s">
        <v>94</v>
      </c>
      <c r="G2541" t="s">
        <v>89</v>
      </c>
      <c r="H2541">
        <v>0.9</v>
      </c>
      <c r="I2541">
        <v>3</v>
      </c>
      <c r="J2541">
        <v>8000</v>
      </c>
      <c r="K2541">
        <f>+VLOOKUP(E2541,Costos!$A$1:$I$716100,9,FALSE)</f>
        <v>2.8371430000000002</v>
      </c>
      <c r="L2541" t="str">
        <f t="shared" si="90"/>
        <v>231</v>
      </c>
      <c r="M2541" t="str">
        <f t="shared" si="91"/>
        <v>231018</v>
      </c>
      <c r="N2541" t="str">
        <f>IFERROR(IF(L2541="231","231",VLOOKUP(E2541,Materiales!$A$1:$G$37443,7,FALSE)),"N/A")</f>
        <v>231</v>
      </c>
    </row>
    <row r="2542" spans="1:14" x14ac:dyDescent="0.25">
      <c r="A2542">
        <v>2110020095</v>
      </c>
      <c r="B2542" t="s">
        <v>18</v>
      </c>
      <c r="C2542">
        <v>2310180048</v>
      </c>
      <c r="D2542" t="s">
        <v>94</v>
      </c>
      <c r="E2542">
        <v>2410210019</v>
      </c>
      <c r="F2542" t="s">
        <v>113</v>
      </c>
      <c r="G2542" t="s">
        <v>89</v>
      </c>
      <c r="H2542">
        <v>1.7999999999999999E-2</v>
      </c>
      <c r="I2542">
        <v>4</v>
      </c>
      <c r="J2542">
        <v>8000</v>
      </c>
      <c r="K2542">
        <f>+VLOOKUP(E2542,Costos!$A$1:$I$716100,9,FALSE)</f>
        <v>7.7568599999999996</v>
      </c>
      <c r="L2542" t="str">
        <f t="shared" si="90"/>
        <v>241</v>
      </c>
      <c r="M2542" t="str">
        <f t="shared" si="91"/>
        <v>241021</v>
      </c>
      <c r="N2542" t="str">
        <f>IFERROR(IF(L2542="231","231",VLOOKUP(E2542,Materiales!$A$1:$G$37443,7,FALSE)),"N/A")</f>
        <v>Varios</v>
      </c>
    </row>
    <row r="2543" spans="1:14" x14ac:dyDescent="0.25">
      <c r="A2543">
        <v>2110020095</v>
      </c>
      <c r="B2543" t="s">
        <v>18</v>
      </c>
      <c r="C2543">
        <v>2310180048</v>
      </c>
      <c r="D2543" t="s">
        <v>94</v>
      </c>
      <c r="E2543">
        <v>2430930001</v>
      </c>
      <c r="F2543" t="s">
        <v>114</v>
      </c>
      <c r="G2543" t="s">
        <v>89</v>
      </c>
      <c r="H2543">
        <v>0.45900000000000002</v>
      </c>
      <c r="I2543">
        <v>4</v>
      </c>
      <c r="J2543">
        <v>8000</v>
      </c>
      <c r="K2543">
        <f>+VLOOKUP(E2543,Costos!$A$1:$I$716100,9,FALSE)</f>
        <v>5.7966670000000002</v>
      </c>
      <c r="L2543" t="str">
        <f t="shared" si="90"/>
        <v>243</v>
      </c>
      <c r="M2543" t="str">
        <f t="shared" si="91"/>
        <v>243093</v>
      </c>
      <c r="N2543" t="str">
        <f>IFERROR(IF(L2543="231","231",VLOOKUP(E2543,Materiales!$A$1:$G$37443,7,FALSE)),"N/A")</f>
        <v>Alcohol</v>
      </c>
    </row>
    <row r="2544" spans="1:14" x14ac:dyDescent="0.25">
      <c r="A2544">
        <v>2110020095</v>
      </c>
      <c r="B2544" t="s">
        <v>18</v>
      </c>
      <c r="C2544">
        <v>2310180048</v>
      </c>
      <c r="D2544" t="s">
        <v>94</v>
      </c>
      <c r="E2544">
        <v>2430880022</v>
      </c>
      <c r="F2544" t="s">
        <v>115</v>
      </c>
      <c r="G2544" t="s">
        <v>89</v>
      </c>
      <c r="H2544">
        <v>2.7000000000000001E-3</v>
      </c>
      <c r="I2544">
        <v>4</v>
      </c>
      <c r="J2544">
        <v>8000</v>
      </c>
      <c r="K2544">
        <f>+VLOOKUP(E2544,Costos!$A$1:$I$716100,9,FALSE)</f>
        <v>6.1924229999999998</v>
      </c>
      <c r="L2544" t="str">
        <f t="shared" si="90"/>
        <v>243</v>
      </c>
      <c r="M2544" t="str">
        <f t="shared" si="91"/>
        <v>243088</v>
      </c>
      <c r="N2544" t="str">
        <f>IFERROR(IF(L2544="231","231",VLOOKUP(E2544,Materiales!$A$1:$G$37443,7,FALSE)),"N/A")</f>
        <v>Varios</v>
      </c>
    </row>
    <row r="2545" spans="1:14" x14ac:dyDescent="0.25">
      <c r="A2545">
        <v>2110020095</v>
      </c>
      <c r="B2545" t="s">
        <v>18</v>
      </c>
      <c r="C2545">
        <v>2310180035</v>
      </c>
      <c r="D2545" t="s">
        <v>58</v>
      </c>
      <c r="E2545">
        <v>2410210003</v>
      </c>
      <c r="F2545" t="s">
        <v>95</v>
      </c>
      <c r="G2545" t="s">
        <v>89</v>
      </c>
      <c r="H2545">
        <v>1.44</v>
      </c>
      <c r="I2545">
        <v>3</v>
      </c>
      <c r="J2545">
        <v>8000</v>
      </c>
      <c r="K2545">
        <f>+VLOOKUP(E2545,Costos!$A$1:$I$716100,9,FALSE)</f>
        <v>4.9316240000000002</v>
      </c>
      <c r="L2545" t="str">
        <f t="shared" si="90"/>
        <v>241</v>
      </c>
      <c r="M2545" t="str">
        <f t="shared" si="91"/>
        <v>241021</v>
      </c>
      <c r="N2545" t="str">
        <f>IFERROR(IF(L2545="231","231",VLOOKUP(E2545,Materiales!$A$1:$G$37443,7,FALSE)),"N/A")</f>
        <v>Varios</v>
      </c>
    </row>
    <row r="2546" spans="1:14" x14ac:dyDescent="0.25">
      <c r="A2546">
        <v>2110020095</v>
      </c>
      <c r="B2546" t="s">
        <v>18</v>
      </c>
      <c r="C2546">
        <v>2310180035</v>
      </c>
      <c r="D2546" t="s">
        <v>58</v>
      </c>
      <c r="E2546">
        <v>2410090265</v>
      </c>
      <c r="F2546" t="s">
        <v>103</v>
      </c>
      <c r="G2546" t="s">
        <v>89</v>
      </c>
      <c r="H2546">
        <v>0.23039999999999999</v>
      </c>
      <c r="I2546">
        <v>3</v>
      </c>
      <c r="J2546">
        <v>8000</v>
      </c>
      <c r="K2546">
        <f>+VLOOKUP(E2546,Costos!$A$1:$I$716100,9,FALSE)</f>
        <v>86.356539999999995</v>
      </c>
      <c r="L2546" t="str">
        <f t="shared" si="90"/>
        <v>241</v>
      </c>
      <c r="M2546" t="str">
        <f t="shared" si="91"/>
        <v>241009</v>
      </c>
      <c r="N2546" t="str">
        <f>IFERROR(IF(L2546="231","231",VLOOKUP(E2546,Materiales!$A$1:$G$37443,7,FALSE)),"N/A")</f>
        <v>Spectra</v>
      </c>
    </row>
    <row r="2547" spans="1:14" x14ac:dyDescent="0.25">
      <c r="A2547">
        <v>2110020095</v>
      </c>
      <c r="B2547" t="s">
        <v>18</v>
      </c>
      <c r="C2547">
        <v>2110020095</v>
      </c>
      <c r="D2547" t="s">
        <v>18</v>
      </c>
      <c r="E2547">
        <v>2310210132</v>
      </c>
      <c r="F2547" t="s">
        <v>25</v>
      </c>
      <c r="G2547" t="s">
        <v>36</v>
      </c>
      <c r="H2547">
        <v>8000</v>
      </c>
      <c r="I2547">
        <v>1</v>
      </c>
      <c r="J2547">
        <v>8000</v>
      </c>
      <c r="K2547">
        <f>+VLOOKUP(E2547,Costos!$A$1:$I$716100,9,FALSE)</f>
        <v>0.11821</v>
      </c>
      <c r="L2547" t="str">
        <f t="shared" si="90"/>
        <v>231</v>
      </c>
      <c r="M2547" t="str">
        <f t="shared" si="91"/>
        <v>231021</v>
      </c>
      <c r="N2547" t="str">
        <f>IFERROR(IF(L2547="231","231",VLOOKUP(E2547,Materiales!$A$1:$G$37443,7,FALSE)),"N/A")</f>
        <v>231</v>
      </c>
    </row>
    <row r="2548" spans="1:14" x14ac:dyDescent="0.25">
      <c r="A2548">
        <v>2110020095</v>
      </c>
      <c r="B2548" t="s">
        <v>18</v>
      </c>
      <c r="C2548">
        <v>2310210132</v>
      </c>
      <c r="D2548" t="s">
        <v>25</v>
      </c>
      <c r="E2548">
        <v>2310090444</v>
      </c>
      <c r="F2548" t="s">
        <v>59</v>
      </c>
      <c r="G2548" t="s">
        <v>36</v>
      </c>
      <c r="H2548">
        <v>8000</v>
      </c>
      <c r="I2548">
        <v>2</v>
      </c>
      <c r="J2548">
        <v>8000</v>
      </c>
      <c r="K2548">
        <f>+VLOOKUP(E2548,Costos!$A$1:$I$716100,9,FALSE)</f>
        <v>3.4272999999999998E-2</v>
      </c>
      <c r="L2548" t="str">
        <f t="shared" si="90"/>
        <v>231</v>
      </c>
      <c r="M2548" t="str">
        <f t="shared" si="91"/>
        <v>231009</v>
      </c>
      <c r="N2548" t="str">
        <f>IFERROR(IF(L2548="231","231",VLOOKUP(E2548,Materiales!$A$1:$G$37443,7,FALSE)),"N/A")</f>
        <v>231</v>
      </c>
    </row>
    <row r="2549" spans="1:14" x14ac:dyDescent="0.25">
      <c r="A2549">
        <v>2110020095</v>
      </c>
      <c r="B2549" t="s">
        <v>18</v>
      </c>
      <c r="C2549">
        <v>2310090444</v>
      </c>
      <c r="D2549" t="s">
        <v>59</v>
      </c>
      <c r="E2549">
        <v>2410090172</v>
      </c>
      <c r="F2549" t="s">
        <v>105</v>
      </c>
      <c r="G2549" t="s">
        <v>89</v>
      </c>
      <c r="H2549">
        <v>0.51370000000000005</v>
      </c>
      <c r="I2549">
        <v>3</v>
      </c>
      <c r="J2549">
        <v>8000</v>
      </c>
      <c r="K2549">
        <f>+VLOOKUP(E2549,Costos!$A$1:$I$716100,9,FALSE)</f>
        <v>54.810423999999998</v>
      </c>
      <c r="L2549" t="str">
        <f t="shared" si="90"/>
        <v>241</v>
      </c>
      <c r="M2549" t="str">
        <f t="shared" si="91"/>
        <v>241009</v>
      </c>
      <c r="N2549" t="str">
        <f>IFERROR(IF(L2549="231","231",VLOOKUP(E2549,Materiales!$A$1:$G$37443,7,FALSE)),"N/A")</f>
        <v>Masterbach</v>
      </c>
    </row>
    <row r="2550" spans="1:14" x14ac:dyDescent="0.25">
      <c r="A2550">
        <v>2110020095</v>
      </c>
      <c r="B2550" t="s">
        <v>18</v>
      </c>
      <c r="C2550">
        <v>2310090444</v>
      </c>
      <c r="D2550" t="s">
        <v>59</v>
      </c>
      <c r="E2550">
        <v>2410290153</v>
      </c>
      <c r="F2550" t="s">
        <v>90</v>
      </c>
      <c r="G2550" t="s">
        <v>89</v>
      </c>
      <c r="H2550">
        <v>26.56</v>
      </c>
      <c r="I2550">
        <v>3</v>
      </c>
      <c r="J2550">
        <v>8000</v>
      </c>
      <c r="K2550">
        <f>+VLOOKUP(E2550,Costos!$A$1:$I$716100,9,FALSE)</f>
        <v>6.4309000000000003</v>
      </c>
      <c r="L2550" t="str">
        <f t="shared" si="90"/>
        <v>241</v>
      </c>
      <c r="M2550" t="str">
        <f t="shared" si="91"/>
        <v>241029</v>
      </c>
      <c r="N2550" t="str">
        <f>IFERROR(IF(L2550="231","231",VLOOKUP(E2550,Materiales!$A$1:$G$37443,7,FALSE)),"N/A")</f>
        <v>Resinas</v>
      </c>
    </row>
    <row r="2551" spans="1:14" x14ac:dyDescent="0.25">
      <c r="A2551">
        <v>2110020095</v>
      </c>
      <c r="B2551" t="s">
        <v>18</v>
      </c>
      <c r="C2551">
        <v>2310210132</v>
      </c>
      <c r="D2551" t="s">
        <v>25</v>
      </c>
      <c r="E2551">
        <v>2310160473</v>
      </c>
      <c r="F2551" t="s">
        <v>60</v>
      </c>
      <c r="G2551" t="s">
        <v>36</v>
      </c>
      <c r="H2551">
        <v>8000</v>
      </c>
      <c r="I2551">
        <v>2</v>
      </c>
      <c r="J2551">
        <v>8000</v>
      </c>
      <c r="K2551">
        <f>+VLOOKUP(E2551,Costos!$A$1:$I$716100,9,FALSE)</f>
        <v>9.9150000000000002E-3</v>
      </c>
      <c r="L2551" t="str">
        <f t="shared" si="90"/>
        <v>231</v>
      </c>
      <c r="M2551" t="str">
        <f t="shared" si="91"/>
        <v>231016</v>
      </c>
      <c r="N2551" t="str">
        <f>IFERROR(IF(L2551="231","231",VLOOKUP(E2551,Materiales!$A$1:$G$37443,7,FALSE)),"N/A")</f>
        <v>231</v>
      </c>
    </row>
    <row r="2552" spans="1:14" x14ac:dyDescent="0.25">
      <c r="A2552">
        <v>2110020095</v>
      </c>
      <c r="B2552" t="s">
        <v>18</v>
      </c>
      <c r="C2552">
        <v>2310160473</v>
      </c>
      <c r="D2552" t="s">
        <v>60</v>
      </c>
      <c r="E2552">
        <v>2410090172</v>
      </c>
      <c r="F2552" t="s">
        <v>105</v>
      </c>
      <c r="G2552" t="s">
        <v>89</v>
      </c>
      <c r="H2552">
        <v>0.18240000000000001</v>
      </c>
      <c r="I2552">
        <v>3</v>
      </c>
      <c r="J2552">
        <v>8000</v>
      </c>
      <c r="K2552">
        <f>+VLOOKUP(E2552,Costos!$A$1:$I$716100,9,FALSE)</f>
        <v>54.810423999999998</v>
      </c>
      <c r="L2552" t="str">
        <f t="shared" si="90"/>
        <v>241</v>
      </c>
      <c r="M2552" t="str">
        <f t="shared" si="91"/>
        <v>241009</v>
      </c>
      <c r="N2552" t="str">
        <f>IFERROR(IF(L2552="231","231",VLOOKUP(E2552,Materiales!$A$1:$G$37443,7,FALSE)),"N/A")</f>
        <v>Masterbach</v>
      </c>
    </row>
    <row r="2553" spans="1:14" x14ac:dyDescent="0.25">
      <c r="A2553">
        <v>2110020095</v>
      </c>
      <c r="B2553" t="s">
        <v>18</v>
      </c>
      <c r="C2553">
        <v>2310160473</v>
      </c>
      <c r="D2553" t="s">
        <v>60</v>
      </c>
      <c r="E2553">
        <v>2410290624</v>
      </c>
      <c r="F2553" t="s">
        <v>91</v>
      </c>
      <c r="G2553" t="s">
        <v>89</v>
      </c>
      <c r="H2553">
        <v>9.1196000000000002</v>
      </c>
      <c r="I2553">
        <v>3</v>
      </c>
      <c r="J2553">
        <v>8000</v>
      </c>
      <c r="K2553">
        <f>+VLOOKUP(E2553,Costos!$A$1:$I$716100,9,FALSE)</f>
        <v>6.9373659999999999</v>
      </c>
      <c r="L2553" t="str">
        <f t="shared" si="90"/>
        <v>241</v>
      </c>
      <c r="M2553" t="str">
        <f t="shared" si="91"/>
        <v>241029</v>
      </c>
      <c r="N2553" t="str">
        <f>IFERROR(IF(L2553="231","231",VLOOKUP(E2553,Materiales!$A$1:$G$37443,7,FALSE)),"N/A")</f>
        <v>Resinas</v>
      </c>
    </row>
    <row r="2554" spans="1:14" x14ac:dyDescent="0.25">
      <c r="A2554">
        <v>2110020095</v>
      </c>
      <c r="B2554" t="s">
        <v>18</v>
      </c>
      <c r="C2554">
        <v>2310210132</v>
      </c>
      <c r="D2554" t="s">
        <v>25</v>
      </c>
      <c r="E2554">
        <v>2310160485</v>
      </c>
      <c r="F2554" t="s">
        <v>61</v>
      </c>
      <c r="G2554" t="s">
        <v>36</v>
      </c>
      <c r="H2554">
        <v>8000</v>
      </c>
      <c r="I2554">
        <v>2</v>
      </c>
      <c r="J2554">
        <v>8000</v>
      </c>
      <c r="K2554">
        <f>+VLOOKUP(E2554,Costos!$A$1:$I$716100,9,FALSE)</f>
        <v>1.0965000000000001E-2</v>
      </c>
      <c r="L2554" t="str">
        <f t="shared" si="90"/>
        <v>231</v>
      </c>
      <c r="M2554" t="str">
        <f t="shared" si="91"/>
        <v>231016</v>
      </c>
      <c r="N2554" t="str">
        <f>IFERROR(IF(L2554="231","231",VLOOKUP(E2554,Materiales!$A$1:$G$37443,7,FALSE)),"N/A")</f>
        <v>231</v>
      </c>
    </row>
    <row r="2555" spans="1:14" x14ac:dyDescent="0.25">
      <c r="A2555">
        <v>2110020095</v>
      </c>
      <c r="B2555" t="s">
        <v>18</v>
      </c>
      <c r="C2555">
        <v>2310160485</v>
      </c>
      <c r="D2555" t="s">
        <v>61</v>
      </c>
      <c r="E2555">
        <v>2410090172</v>
      </c>
      <c r="F2555" t="s">
        <v>105</v>
      </c>
      <c r="G2555" t="s">
        <v>89</v>
      </c>
      <c r="H2555">
        <v>0.1409</v>
      </c>
      <c r="I2555">
        <v>3</v>
      </c>
      <c r="J2555">
        <v>8000</v>
      </c>
      <c r="K2555">
        <f>+VLOOKUP(E2555,Costos!$A$1:$I$716100,9,FALSE)</f>
        <v>54.810423999999998</v>
      </c>
      <c r="L2555" t="str">
        <f t="shared" si="90"/>
        <v>241</v>
      </c>
      <c r="M2555" t="str">
        <f t="shared" si="91"/>
        <v>241009</v>
      </c>
      <c r="N2555" t="str">
        <f>IFERROR(IF(L2555="231","231",VLOOKUP(E2555,Materiales!$A$1:$G$37443,7,FALSE)),"N/A")</f>
        <v>Masterbach</v>
      </c>
    </row>
    <row r="2556" spans="1:14" x14ac:dyDescent="0.25">
      <c r="A2556">
        <v>2110020095</v>
      </c>
      <c r="B2556" t="s">
        <v>18</v>
      </c>
      <c r="C2556">
        <v>2310160485</v>
      </c>
      <c r="D2556" t="s">
        <v>61</v>
      </c>
      <c r="E2556">
        <v>2410290626</v>
      </c>
      <c r="F2556" t="s">
        <v>92</v>
      </c>
      <c r="G2556" t="s">
        <v>89</v>
      </c>
      <c r="H2556">
        <v>7.12</v>
      </c>
      <c r="I2556">
        <v>3</v>
      </c>
      <c r="J2556">
        <v>8000</v>
      </c>
      <c r="K2556">
        <f>+VLOOKUP(E2556,Costos!$A$1:$I$716100,9,FALSE)</f>
        <v>6.3063640000000003</v>
      </c>
      <c r="L2556" t="str">
        <f t="shared" si="90"/>
        <v>241</v>
      </c>
      <c r="M2556" t="str">
        <f t="shared" si="91"/>
        <v>241029</v>
      </c>
      <c r="N2556" t="str">
        <f>IFERROR(IF(L2556="231","231",VLOOKUP(E2556,Materiales!$A$1:$G$37443,7,FALSE)),"N/A")</f>
        <v>Resinas</v>
      </c>
    </row>
    <row r="2557" spans="1:14" x14ac:dyDescent="0.25">
      <c r="A2557">
        <v>2110020095</v>
      </c>
      <c r="B2557" t="s">
        <v>18</v>
      </c>
      <c r="C2557">
        <v>2310210132</v>
      </c>
      <c r="D2557" t="s">
        <v>25</v>
      </c>
      <c r="E2557">
        <v>2410170071</v>
      </c>
      <c r="F2557" t="s">
        <v>39</v>
      </c>
      <c r="G2557" t="s">
        <v>36</v>
      </c>
      <c r="H2557">
        <v>8000</v>
      </c>
      <c r="I2557">
        <v>2</v>
      </c>
      <c r="J2557">
        <v>8000</v>
      </c>
      <c r="K2557">
        <f>+VLOOKUP(E2557,Costos!$A$1:$I$716100,9,FALSE)</f>
        <v>1.4323000000000001E-2</v>
      </c>
      <c r="L2557" t="str">
        <f t="shared" si="90"/>
        <v>241</v>
      </c>
      <c r="M2557" t="str">
        <f t="shared" si="91"/>
        <v>241017</v>
      </c>
      <c r="N2557" t="str">
        <f>IFERROR(IF(L2557="231","231",VLOOKUP(E2557,Materiales!$A$1:$G$37443,7,FALSE)),"N/A")</f>
        <v>Filtros</v>
      </c>
    </row>
    <row r="2558" spans="1:14" x14ac:dyDescent="0.25">
      <c r="A2558">
        <v>2110020095</v>
      </c>
      <c r="B2558" t="s">
        <v>18</v>
      </c>
      <c r="C2558">
        <v>2310210132</v>
      </c>
      <c r="D2558" t="s">
        <v>25</v>
      </c>
      <c r="E2558">
        <v>2410290156</v>
      </c>
      <c r="F2558" t="s">
        <v>40</v>
      </c>
      <c r="G2558" t="s">
        <v>1000</v>
      </c>
      <c r="H2558">
        <v>0.32</v>
      </c>
      <c r="I2558">
        <v>2</v>
      </c>
      <c r="J2558">
        <v>8000</v>
      </c>
      <c r="K2558">
        <f>+VLOOKUP(E2558,Costos!$A$1:$I$716100,9,FALSE)</f>
        <v>23.787368000000001</v>
      </c>
      <c r="L2558" t="str">
        <f t="shared" si="90"/>
        <v>241</v>
      </c>
      <c r="M2558" t="str">
        <f t="shared" si="91"/>
        <v>241029</v>
      </c>
      <c r="N2558" t="str">
        <f>IFERROR(IF(L2558="231","231",VLOOKUP(E2558,Materiales!$A$1:$G$37443,7,FALSE)),"N/A")</f>
        <v>Varios</v>
      </c>
    </row>
    <row r="2559" spans="1:14" x14ac:dyDescent="0.25">
      <c r="A2559">
        <v>2110020095</v>
      </c>
      <c r="B2559" t="s">
        <v>18</v>
      </c>
      <c r="C2559">
        <v>2310210132</v>
      </c>
      <c r="D2559" t="s">
        <v>25</v>
      </c>
      <c r="E2559">
        <v>2410130017</v>
      </c>
      <c r="F2559" t="s">
        <v>41</v>
      </c>
      <c r="G2559" t="s">
        <v>36</v>
      </c>
      <c r="H2559">
        <v>8000</v>
      </c>
      <c r="I2559">
        <v>2</v>
      </c>
      <c r="J2559">
        <v>8000</v>
      </c>
      <c r="K2559">
        <f>+VLOOKUP(E2559,Costos!$A$1:$I$716100,9,FALSE)</f>
        <v>7.2129999999999998E-3</v>
      </c>
      <c r="L2559" t="str">
        <f t="shared" si="90"/>
        <v>241</v>
      </c>
      <c r="M2559" t="str">
        <f t="shared" si="91"/>
        <v>241013</v>
      </c>
      <c r="N2559" t="str">
        <f>IFERROR(IF(L2559="231","231",VLOOKUP(E2559,Materiales!$A$1:$G$37443,7,FALSE)),"N/A")</f>
        <v>Puntas</v>
      </c>
    </row>
    <row r="2560" spans="1:14" x14ac:dyDescent="0.25">
      <c r="A2560">
        <v>2110020095</v>
      </c>
      <c r="B2560" t="s">
        <v>18</v>
      </c>
      <c r="C2560">
        <v>2310210132</v>
      </c>
      <c r="D2560" t="s">
        <v>25</v>
      </c>
      <c r="E2560">
        <v>2310180039</v>
      </c>
      <c r="F2560" t="s">
        <v>62</v>
      </c>
      <c r="G2560" t="s">
        <v>89</v>
      </c>
      <c r="H2560">
        <v>7.2</v>
      </c>
      <c r="I2560">
        <v>2</v>
      </c>
      <c r="J2560">
        <v>8000</v>
      </c>
      <c r="K2560">
        <f>+VLOOKUP(E2560,Costos!$A$1:$I$716100,9,FALSE)</f>
        <v>8.2523269999999993</v>
      </c>
      <c r="L2560" t="str">
        <f t="shared" si="90"/>
        <v>231</v>
      </c>
      <c r="M2560" t="str">
        <f t="shared" si="91"/>
        <v>231018</v>
      </c>
      <c r="N2560" t="str">
        <f>IFERROR(IF(L2560="231","231",VLOOKUP(E2560,Materiales!$A$1:$G$37443,7,FALSE)),"N/A")</f>
        <v>231</v>
      </c>
    </row>
    <row r="2561" spans="1:14" x14ac:dyDescent="0.25">
      <c r="A2561">
        <v>2110020095</v>
      </c>
      <c r="B2561" t="s">
        <v>18</v>
      </c>
      <c r="C2561">
        <v>2310180039</v>
      </c>
      <c r="D2561" t="s">
        <v>62</v>
      </c>
      <c r="E2561">
        <v>2430450001</v>
      </c>
      <c r="F2561" t="s">
        <v>93</v>
      </c>
      <c r="G2561" t="s">
        <v>89</v>
      </c>
      <c r="H2561">
        <v>0.72</v>
      </c>
      <c r="I2561">
        <v>3</v>
      </c>
      <c r="J2561">
        <v>8000</v>
      </c>
      <c r="K2561">
        <f>+VLOOKUP(E2561,Costos!$A$1:$I$716100,9,FALSE)</f>
        <v>6.0336119999999998</v>
      </c>
      <c r="L2561" t="str">
        <f t="shared" si="90"/>
        <v>243</v>
      </c>
      <c r="M2561" t="str">
        <f t="shared" si="91"/>
        <v>243045</v>
      </c>
      <c r="N2561" t="str">
        <f>IFERROR(IF(L2561="231","231",VLOOKUP(E2561,Materiales!$A$1:$G$37443,7,FALSE)),"N/A")</f>
        <v>Varios</v>
      </c>
    </row>
    <row r="2562" spans="1:14" x14ac:dyDescent="0.25">
      <c r="A2562">
        <v>2110020095</v>
      </c>
      <c r="B2562" t="s">
        <v>18</v>
      </c>
      <c r="C2562">
        <v>2310180039</v>
      </c>
      <c r="D2562" t="s">
        <v>62</v>
      </c>
      <c r="E2562">
        <v>2310180048</v>
      </c>
      <c r="F2562" t="s">
        <v>94</v>
      </c>
      <c r="G2562" t="s">
        <v>89</v>
      </c>
      <c r="H2562">
        <v>0.9</v>
      </c>
      <c r="I2562">
        <v>3</v>
      </c>
      <c r="J2562">
        <v>8000</v>
      </c>
      <c r="K2562">
        <f>+VLOOKUP(E2562,Costos!$A$1:$I$716100,9,FALSE)</f>
        <v>2.8371430000000002</v>
      </c>
      <c r="L2562" t="str">
        <f t="shared" si="90"/>
        <v>231</v>
      </c>
      <c r="M2562" t="str">
        <f t="shared" si="91"/>
        <v>231018</v>
      </c>
      <c r="N2562" t="str">
        <f>IFERROR(IF(L2562="231","231",VLOOKUP(E2562,Materiales!$A$1:$G$37443,7,FALSE)),"N/A")</f>
        <v>231</v>
      </c>
    </row>
    <row r="2563" spans="1:14" x14ac:dyDescent="0.25">
      <c r="A2563">
        <v>2110020095</v>
      </c>
      <c r="B2563" t="s">
        <v>18</v>
      </c>
      <c r="C2563">
        <v>2310180048</v>
      </c>
      <c r="D2563" t="s">
        <v>94</v>
      </c>
      <c r="E2563">
        <v>2410210019</v>
      </c>
      <c r="F2563" t="s">
        <v>113</v>
      </c>
      <c r="G2563" t="s">
        <v>89</v>
      </c>
      <c r="H2563">
        <v>1.7999999999999999E-2</v>
      </c>
      <c r="I2563">
        <v>4</v>
      </c>
      <c r="J2563">
        <v>8000</v>
      </c>
      <c r="K2563">
        <f>+VLOOKUP(E2563,Costos!$A$1:$I$716100,9,FALSE)</f>
        <v>7.7568599999999996</v>
      </c>
      <c r="L2563" t="str">
        <f t="shared" si="90"/>
        <v>241</v>
      </c>
      <c r="M2563" t="str">
        <f t="shared" si="91"/>
        <v>241021</v>
      </c>
      <c r="N2563" t="str">
        <f>IFERROR(IF(L2563="231","231",VLOOKUP(E2563,Materiales!$A$1:$G$37443,7,FALSE)),"N/A")</f>
        <v>Varios</v>
      </c>
    </row>
    <row r="2564" spans="1:14" x14ac:dyDescent="0.25">
      <c r="A2564">
        <v>2110020095</v>
      </c>
      <c r="B2564" t="s">
        <v>18</v>
      </c>
      <c r="C2564">
        <v>2310180048</v>
      </c>
      <c r="D2564" t="s">
        <v>94</v>
      </c>
      <c r="E2564">
        <v>2430930001</v>
      </c>
      <c r="F2564" t="s">
        <v>114</v>
      </c>
      <c r="G2564" t="s">
        <v>89</v>
      </c>
      <c r="H2564">
        <v>0.45900000000000002</v>
      </c>
      <c r="I2564">
        <v>4</v>
      </c>
      <c r="J2564">
        <v>8000</v>
      </c>
      <c r="K2564">
        <f>+VLOOKUP(E2564,Costos!$A$1:$I$716100,9,FALSE)</f>
        <v>5.7966670000000002</v>
      </c>
      <c r="L2564" t="str">
        <f t="shared" si="90"/>
        <v>243</v>
      </c>
      <c r="M2564" t="str">
        <f t="shared" si="91"/>
        <v>243093</v>
      </c>
      <c r="N2564" t="str">
        <f>IFERROR(IF(L2564="231","231",VLOOKUP(E2564,Materiales!$A$1:$G$37443,7,FALSE)),"N/A")</f>
        <v>Alcohol</v>
      </c>
    </row>
    <row r="2565" spans="1:14" x14ac:dyDescent="0.25">
      <c r="A2565">
        <v>2110020095</v>
      </c>
      <c r="B2565" t="s">
        <v>18</v>
      </c>
      <c r="C2565">
        <v>2310180048</v>
      </c>
      <c r="D2565" t="s">
        <v>94</v>
      </c>
      <c r="E2565">
        <v>2430880022</v>
      </c>
      <c r="F2565" t="s">
        <v>115</v>
      </c>
      <c r="G2565" t="s">
        <v>89</v>
      </c>
      <c r="H2565">
        <v>2.7000000000000001E-3</v>
      </c>
      <c r="I2565">
        <v>4</v>
      </c>
      <c r="J2565">
        <v>8000</v>
      </c>
      <c r="K2565">
        <f>+VLOOKUP(E2565,Costos!$A$1:$I$716100,9,FALSE)</f>
        <v>6.1924229999999998</v>
      </c>
      <c r="L2565" t="str">
        <f t="shared" si="90"/>
        <v>243</v>
      </c>
      <c r="M2565" t="str">
        <f t="shared" si="91"/>
        <v>243088</v>
      </c>
      <c r="N2565" t="str">
        <f>IFERROR(IF(L2565="231","231",VLOOKUP(E2565,Materiales!$A$1:$G$37443,7,FALSE)),"N/A")</f>
        <v>Varios</v>
      </c>
    </row>
    <row r="2566" spans="1:14" x14ac:dyDescent="0.25">
      <c r="A2566">
        <v>2110020095</v>
      </c>
      <c r="B2566" t="s">
        <v>18</v>
      </c>
      <c r="C2566">
        <v>2310180039</v>
      </c>
      <c r="D2566" t="s">
        <v>62</v>
      </c>
      <c r="E2566">
        <v>2410210003</v>
      </c>
      <c r="F2566" t="s">
        <v>95</v>
      </c>
      <c r="G2566" t="s">
        <v>89</v>
      </c>
      <c r="H2566">
        <v>1.44</v>
      </c>
      <c r="I2566">
        <v>3</v>
      </c>
      <c r="J2566">
        <v>8000</v>
      </c>
      <c r="K2566">
        <f>+VLOOKUP(E2566,Costos!$A$1:$I$716100,9,FALSE)</f>
        <v>4.9316240000000002</v>
      </c>
      <c r="L2566" t="str">
        <f t="shared" si="90"/>
        <v>241</v>
      </c>
      <c r="M2566" t="str">
        <f t="shared" si="91"/>
        <v>241021</v>
      </c>
      <c r="N2566" t="str">
        <f>IFERROR(IF(L2566="231","231",VLOOKUP(E2566,Materiales!$A$1:$G$37443,7,FALSE)),"N/A")</f>
        <v>Varios</v>
      </c>
    </row>
    <row r="2567" spans="1:14" x14ac:dyDescent="0.25">
      <c r="A2567">
        <v>2110020095</v>
      </c>
      <c r="B2567" t="s">
        <v>18</v>
      </c>
      <c r="C2567">
        <v>2310180039</v>
      </c>
      <c r="D2567" t="s">
        <v>62</v>
      </c>
      <c r="E2567">
        <v>2410090267</v>
      </c>
      <c r="F2567" t="s">
        <v>96</v>
      </c>
      <c r="G2567" t="s">
        <v>89</v>
      </c>
      <c r="H2567">
        <v>0.12239999999999999</v>
      </c>
      <c r="I2567">
        <v>3</v>
      </c>
      <c r="J2567">
        <v>8000</v>
      </c>
      <c r="K2567">
        <f>+VLOOKUP(E2567,Costos!$A$1:$I$716100,9,FALSE)</f>
        <v>123.04801999999999</v>
      </c>
      <c r="L2567" t="str">
        <f t="shared" si="90"/>
        <v>241</v>
      </c>
      <c r="M2567" t="str">
        <f t="shared" si="91"/>
        <v>241009</v>
      </c>
      <c r="N2567" t="str">
        <f>IFERROR(IF(L2567="231","231",VLOOKUP(E2567,Materiales!$A$1:$G$37443,7,FALSE)),"N/A")</f>
        <v>Spectra</v>
      </c>
    </row>
    <row r="2568" spans="1:14" x14ac:dyDescent="0.25">
      <c r="A2568">
        <v>2110020095</v>
      </c>
      <c r="B2568" t="s">
        <v>18</v>
      </c>
      <c r="C2568">
        <v>2310180039</v>
      </c>
      <c r="D2568" t="s">
        <v>62</v>
      </c>
      <c r="E2568">
        <v>2410090266</v>
      </c>
      <c r="F2568" t="s">
        <v>100</v>
      </c>
      <c r="G2568" t="s">
        <v>89</v>
      </c>
      <c r="H2568">
        <v>9.3600000000000003E-2</v>
      </c>
      <c r="I2568">
        <v>3</v>
      </c>
      <c r="J2568">
        <v>8000</v>
      </c>
      <c r="K2568">
        <f>+VLOOKUP(E2568,Costos!$A$1:$I$716100,9,FALSE)</f>
        <v>160.80131600000001</v>
      </c>
      <c r="L2568" t="str">
        <f t="shared" si="90"/>
        <v>241</v>
      </c>
      <c r="M2568" t="str">
        <f t="shared" si="91"/>
        <v>241009</v>
      </c>
      <c r="N2568" t="str">
        <f>IFERROR(IF(L2568="231","231",VLOOKUP(E2568,Materiales!$A$1:$G$37443,7,FALSE)),"N/A")</f>
        <v>Spectra</v>
      </c>
    </row>
    <row r="2569" spans="1:14" x14ac:dyDescent="0.25">
      <c r="A2569">
        <v>2110020095</v>
      </c>
      <c r="B2569" t="s">
        <v>18</v>
      </c>
      <c r="C2569">
        <v>2310180039</v>
      </c>
      <c r="D2569" t="s">
        <v>62</v>
      </c>
      <c r="E2569">
        <v>2410090268</v>
      </c>
      <c r="F2569" t="s">
        <v>97</v>
      </c>
      <c r="G2569" t="s">
        <v>89</v>
      </c>
      <c r="H2569">
        <v>2.1600000000000001E-2</v>
      </c>
      <c r="I2569">
        <v>3</v>
      </c>
      <c r="J2569">
        <v>8000</v>
      </c>
      <c r="K2569">
        <f>+VLOOKUP(E2569,Costos!$A$1:$I$716100,9,FALSE)</f>
        <v>126.46600100000001</v>
      </c>
      <c r="L2569" t="str">
        <f t="shared" si="90"/>
        <v>241</v>
      </c>
      <c r="M2569" t="str">
        <f t="shared" si="91"/>
        <v>241009</v>
      </c>
      <c r="N2569" t="str">
        <f>IFERROR(IF(L2569="231","231",VLOOKUP(E2569,Materiales!$A$1:$G$37443,7,FALSE)),"N/A")</f>
        <v>Spectra</v>
      </c>
    </row>
    <row r="2570" spans="1:14" x14ac:dyDescent="0.25">
      <c r="A2570">
        <v>2110020095</v>
      </c>
      <c r="B2570" t="s">
        <v>18</v>
      </c>
      <c r="C2570">
        <v>2310180039</v>
      </c>
      <c r="D2570" t="s">
        <v>62</v>
      </c>
      <c r="E2570">
        <v>2410090265</v>
      </c>
      <c r="F2570" t="s">
        <v>103</v>
      </c>
      <c r="G2570" t="s">
        <v>89</v>
      </c>
      <c r="H2570">
        <v>5.04E-2</v>
      </c>
      <c r="I2570">
        <v>3</v>
      </c>
      <c r="J2570">
        <v>8000</v>
      </c>
      <c r="K2570">
        <f>+VLOOKUP(E2570,Costos!$A$1:$I$716100,9,FALSE)</f>
        <v>86.356539999999995</v>
      </c>
      <c r="L2570" t="str">
        <f t="shared" si="90"/>
        <v>241</v>
      </c>
      <c r="M2570" t="str">
        <f t="shared" si="91"/>
        <v>241009</v>
      </c>
      <c r="N2570" t="str">
        <f>IFERROR(IF(L2570="231","231",VLOOKUP(E2570,Materiales!$A$1:$G$37443,7,FALSE)),"N/A")</f>
        <v>Spectra</v>
      </c>
    </row>
    <row r="2571" spans="1:14" x14ac:dyDescent="0.25">
      <c r="A2571">
        <v>2110020095</v>
      </c>
      <c r="B2571" t="s">
        <v>18</v>
      </c>
      <c r="C2571">
        <v>2110020095</v>
      </c>
      <c r="D2571" t="s">
        <v>18</v>
      </c>
      <c r="E2571">
        <v>2310210133</v>
      </c>
      <c r="F2571" t="s">
        <v>26</v>
      </c>
      <c r="G2571" t="s">
        <v>36</v>
      </c>
      <c r="H2571">
        <v>8000</v>
      </c>
      <c r="I2571">
        <v>1</v>
      </c>
      <c r="J2571">
        <v>8000</v>
      </c>
      <c r="K2571">
        <f>+VLOOKUP(E2571,Costos!$A$1:$I$716100,9,FALSE)</f>
        <v>0.122997</v>
      </c>
      <c r="L2571" t="str">
        <f t="shared" si="90"/>
        <v>231</v>
      </c>
      <c r="M2571" t="str">
        <f t="shared" si="91"/>
        <v>231021</v>
      </c>
      <c r="N2571" t="str">
        <f>IFERROR(IF(L2571="231","231",VLOOKUP(E2571,Materiales!$A$1:$G$37443,7,FALSE)),"N/A")</f>
        <v>231</v>
      </c>
    </row>
    <row r="2572" spans="1:14" x14ac:dyDescent="0.25">
      <c r="A2572">
        <v>2110020095</v>
      </c>
      <c r="B2572" t="s">
        <v>18</v>
      </c>
      <c r="C2572">
        <v>2310210133</v>
      </c>
      <c r="D2572" t="s">
        <v>26</v>
      </c>
      <c r="E2572">
        <v>2410170071</v>
      </c>
      <c r="F2572" t="s">
        <v>39</v>
      </c>
      <c r="G2572" t="s">
        <v>36</v>
      </c>
      <c r="H2572">
        <v>8000</v>
      </c>
      <c r="I2572">
        <v>2</v>
      </c>
      <c r="J2572">
        <v>8000</v>
      </c>
      <c r="K2572">
        <f>+VLOOKUP(E2572,Costos!$A$1:$I$716100,9,FALSE)</f>
        <v>1.4323000000000001E-2</v>
      </c>
      <c r="L2572" t="str">
        <f t="shared" si="90"/>
        <v>241</v>
      </c>
      <c r="M2572" t="str">
        <f t="shared" si="91"/>
        <v>241017</v>
      </c>
      <c r="N2572" t="str">
        <f>IFERROR(IF(L2572="231","231",VLOOKUP(E2572,Materiales!$A$1:$G$37443,7,FALSE)),"N/A")</f>
        <v>Filtros</v>
      </c>
    </row>
    <row r="2573" spans="1:14" x14ac:dyDescent="0.25">
      <c r="A2573">
        <v>2110020095</v>
      </c>
      <c r="B2573" t="s">
        <v>18</v>
      </c>
      <c r="C2573">
        <v>2310210133</v>
      </c>
      <c r="D2573" t="s">
        <v>26</v>
      </c>
      <c r="E2573">
        <v>2410130017</v>
      </c>
      <c r="F2573" t="s">
        <v>41</v>
      </c>
      <c r="G2573" t="s">
        <v>36</v>
      </c>
      <c r="H2573">
        <v>8000</v>
      </c>
      <c r="I2573">
        <v>2</v>
      </c>
      <c r="J2573">
        <v>8000</v>
      </c>
      <c r="K2573">
        <f>+VLOOKUP(E2573,Costos!$A$1:$I$716100,9,FALSE)</f>
        <v>7.2129999999999998E-3</v>
      </c>
      <c r="L2573" t="str">
        <f t="shared" si="90"/>
        <v>241</v>
      </c>
      <c r="M2573" t="str">
        <f t="shared" si="91"/>
        <v>241013</v>
      </c>
      <c r="N2573" t="str">
        <f>IFERROR(IF(L2573="231","231",VLOOKUP(E2573,Materiales!$A$1:$G$37443,7,FALSE)),"N/A")</f>
        <v>Puntas</v>
      </c>
    </row>
    <row r="2574" spans="1:14" x14ac:dyDescent="0.25">
      <c r="A2574">
        <v>2110020095</v>
      </c>
      <c r="B2574" t="s">
        <v>18</v>
      </c>
      <c r="C2574">
        <v>2310210133</v>
      </c>
      <c r="D2574" t="s">
        <v>26</v>
      </c>
      <c r="E2574">
        <v>2310090447</v>
      </c>
      <c r="F2574" t="s">
        <v>63</v>
      </c>
      <c r="G2574" t="s">
        <v>36</v>
      </c>
      <c r="H2574">
        <v>8000</v>
      </c>
      <c r="I2574">
        <v>2</v>
      </c>
      <c r="J2574">
        <v>8000</v>
      </c>
      <c r="K2574">
        <f>+VLOOKUP(E2574,Costos!$A$1:$I$716100,9,FALSE)</f>
        <v>3.3845E-2</v>
      </c>
      <c r="L2574" t="str">
        <f t="shared" si="90"/>
        <v>231</v>
      </c>
      <c r="M2574" t="str">
        <f t="shared" si="91"/>
        <v>231009</v>
      </c>
      <c r="N2574" t="str">
        <f>IFERROR(IF(L2574="231","231",VLOOKUP(E2574,Materiales!$A$1:$G$37443,7,FALSE)),"N/A")</f>
        <v>231</v>
      </c>
    </row>
    <row r="2575" spans="1:14" x14ac:dyDescent="0.25">
      <c r="A2575">
        <v>2110020095</v>
      </c>
      <c r="B2575" t="s">
        <v>18</v>
      </c>
      <c r="C2575">
        <v>2310090447</v>
      </c>
      <c r="D2575" t="s">
        <v>63</v>
      </c>
      <c r="E2575">
        <v>2410090298</v>
      </c>
      <c r="F2575" t="s">
        <v>106</v>
      </c>
      <c r="G2575" t="s">
        <v>89</v>
      </c>
      <c r="H2575">
        <v>0.51370000000000005</v>
      </c>
      <c r="I2575">
        <v>3</v>
      </c>
      <c r="J2575">
        <v>8000</v>
      </c>
      <c r="K2575">
        <f>+VLOOKUP(E2575,Costos!$A$1:$I$716100,9,FALSE)</f>
        <v>17.216037</v>
      </c>
      <c r="L2575" t="str">
        <f t="shared" si="90"/>
        <v>241</v>
      </c>
      <c r="M2575" t="str">
        <f t="shared" si="91"/>
        <v>241009</v>
      </c>
      <c r="N2575" t="str">
        <f>IFERROR(IF(L2575="231","231",VLOOKUP(E2575,Materiales!$A$1:$G$37443,7,FALSE)),"N/A")</f>
        <v>Masterbach</v>
      </c>
    </row>
    <row r="2576" spans="1:14" x14ac:dyDescent="0.25">
      <c r="A2576">
        <v>2110020095</v>
      </c>
      <c r="B2576" t="s">
        <v>18</v>
      </c>
      <c r="C2576">
        <v>2310090447</v>
      </c>
      <c r="D2576" t="s">
        <v>63</v>
      </c>
      <c r="E2576">
        <v>2410290153</v>
      </c>
      <c r="F2576" t="s">
        <v>90</v>
      </c>
      <c r="G2576" t="s">
        <v>89</v>
      </c>
      <c r="H2576">
        <v>26.56</v>
      </c>
      <c r="I2576">
        <v>3</v>
      </c>
      <c r="J2576">
        <v>8000</v>
      </c>
      <c r="K2576">
        <f>+VLOOKUP(E2576,Costos!$A$1:$I$716100,9,FALSE)</f>
        <v>6.4309000000000003</v>
      </c>
      <c r="L2576" t="str">
        <f t="shared" si="90"/>
        <v>241</v>
      </c>
      <c r="M2576" t="str">
        <f t="shared" si="91"/>
        <v>241029</v>
      </c>
      <c r="N2576" t="str">
        <f>IFERROR(IF(L2576="231","231",VLOOKUP(E2576,Materiales!$A$1:$G$37443,7,FALSE)),"N/A")</f>
        <v>Resinas</v>
      </c>
    </row>
    <row r="2577" spans="1:14" x14ac:dyDescent="0.25">
      <c r="A2577">
        <v>2110020095</v>
      </c>
      <c r="B2577" t="s">
        <v>18</v>
      </c>
      <c r="C2577">
        <v>2310210133</v>
      </c>
      <c r="D2577" t="s">
        <v>26</v>
      </c>
      <c r="E2577">
        <v>2310160476</v>
      </c>
      <c r="F2577" t="s">
        <v>64</v>
      </c>
      <c r="G2577" t="s">
        <v>36</v>
      </c>
      <c r="H2577">
        <v>8000</v>
      </c>
      <c r="I2577">
        <v>2</v>
      </c>
      <c r="J2577">
        <v>8000</v>
      </c>
      <c r="K2577">
        <f>+VLOOKUP(E2577,Costos!$A$1:$I$716100,9,FALSE)</f>
        <v>8.1410000000000007E-3</v>
      </c>
      <c r="L2577" t="str">
        <f t="shared" si="90"/>
        <v>231</v>
      </c>
      <c r="M2577" t="str">
        <f t="shared" si="91"/>
        <v>231016</v>
      </c>
      <c r="N2577" t="str">
        <f>IFERROR(IF(L2577="231","231",VLOOKUP(E2577,Materiales!$A$1:$G$37443,7,FALSE)),"N/A")</f>
        <v>231</v>
      </c>
    </row>
    <row r="2578" spans="1:14" x14ac:dyDescent="0.25">
      <c r="A2578">
        <v>2110020095</v>
      </c>
      <c r="B2578" t="s">
        <v>18</v>
      </c>
      <c r="C2578">
        <v>2310160476</v>
      </c>
      <c r="D2578" t="s">
        <v>64</v>
      </c>
      <c r="E2578">
        <v>2410090298</v>
      </c>
      <c r="F2578" t="s">
        <v>106</v>
      </c>
      <c r="G2578" t="s">
        <v>89</v>
      </c>
      <c r="H2578">
        <v>4.4299999999999999E-2</v>
      </c>
      <c r="I2578">
        <v>3</v>
      </c>
      <c r="J2578">
        <v>8000</v>
      </c>
      <c r="K2578">
        <f>+VLOOKUP(E2578,Costos!$A$1:$I$716100,9,FALSE)</f>
        <v>17.216037</v>
      </c>
      <c r="L2578" t="str">
        <f t="shared" si="90"/>
        <v>241</v>
      </c>
      <c r="M2578" t="str">
        <f t="shared" si="91"/>
        <v>241009</v>
      </c>
      <c r="N2578" t="str">
        <f>IFERROR(IF(L2578="231","231",VLOOKUP(E2578,Materiales!$A$1:$G$37443,7,FALSE)),"N/A")</f>
        <v>Masterbach</v>
      </c>
    </row>
    <row r="2579" spans="1:14" x14ac:dyDescent="0.25">
      <c r="A2579">
        <v>2110020095</v>
      </c>
      <c r="B2579" t="s">
        <v>18</v>
      </c>
      <c r="C2579">
        <v>2310160476</v>
      </c>
      <c r="D2579" t="s">
        <v>64</v>
      </c>
      <c r="E2579">
        <v>2410290626</v>
      </c>
      <c r="F2579" t="s">
        <v>92</v>
      </c>
      <c r="G2579" t="s">
        <v>89</v>
      </c>
      <c r="H2579">
        <v>8.8000000000000007</v>
      </c>
      <c r="I2579">
        <v>3</v>
      </c>
      <c r="J2579">
        <v>8000</v>
      </c>
      <c r="K2579">
        <f>+VLOOKUP(E2579,Costos!$A$1:$I$716100,9,FALSE)</f>
        <v>6.3063640000000003</v>
      </c>
      <c r="L2579" t="str">
        <f t="shared" si="90"/>
        <v>241</v>
      </c>
      <c r="M2579" t="str">
        <f t="shared" si="91"/>
        <v>241029</v>
      </c>
      <c r="N2579" t="str">
        <f>IFERROR(IF(L2579="231","231",VLOOKUP(E2579,Materiales!$A$1:$G$37443,7,FALSE)),"N/A")</f>
        <v>Resinas</v>
      </c>
    </row>
    <row r="2580" spans="1:14" x14ac:dyDescent="0.25">
      <c r="A2580">
        <v>2110020095</v>
      </c>
      <c r="B2580" t="s">
        <v>18</v>
      </c>
      <c r="C2580">
        <v>2310210133</v>
      </c>
      <c r="D2580" t="s">
        <v>26</v>
      </c>
      <c r="E2580">
        <v>2410290156</v>
      </c>
      <c r="F2580" t="s">
        <v>40</v>
      </c>
      <c r="G2580" t="s">
        <v>1000</v>
      </c>
      <c r="H2580">
        <v>0.32</v>
      </c>
      <c r="I2580">
        <v>2</v>
      </c>
      <c r="J2580">
        <v>8000</v>
      </c>
      <c r="K2580">
        <f>+VLOOKUP(E2580,Costos!$A$1:$I$716100,9,FALSE)</f>
        <v>23.787368000000001</v>
      </c>
      <c r="L2580" t="str">
        <f t="shared" si="90"/>
        <v>241</v>
      </c>
      <c r="M2580" t="str">
        <f t="shared" si="91"/>
        <v>241029</v>
      </c>
      <c r="N2580" t="str">
        <f>IFERROR(IF(L2580="231","231",VLOOKUP(E2580,Materiales!$A$1:$G$37443,7,FALSE)),"N/A")</f>
        <v>Varios</v>
      </c>
    </row>
    <row r="2581" spans="1:14" x14ac:dyDescent="0.25">
      <c r="A2581">
        <v>2110020095</v>
      </c>
      <c r="B2581" t="s">
        <v>18</v>
      </c>
      <c r="C2581">
        <v>2310210133</v>
      </c>
      <c r="D2581" t="s">
        <v>26</v>
      </c>
      <c r="E2581">
        <v>2310160488</v>
      </c>
      <c r="F2581" t="s">
        <v>65</v>
      </c>
      <c r="G2581" t="s">
        <v>36</v>
      </c>
      <c r="H2581">
        <v>8000</v>
      </c>
      <c r="I2581">
        <v>2</v>
      </c>
      <c r="J2581">
        <v>8000</v>
      </c>
      <c r="K2581">
        <f>+VLOOKUP(E2581,Costos!$A$1:$I$716100,9,FALSE)</f>
        <v>7.9989999999999992E-3</v>
      </c>
      <c r="L2581" t="str">
        <f t="shared" si="90"/>
        <v>231</v>
      </c>
      <c r="M2581" t="str">
        <f t="shared" si="91"/>
        <v>231016</v>
      </c>
      <c r="N2581" t="str">
        <f>IFERROR(IF(L2581="231","231",VLOOKUP(E2581,Materiales!$A$1:$G$37443,7,FALSE)),"N/A")</f>
        <v>231</v>
      </c>
    </row>
    <row r="2582" spans="1:14" x14ac:dyDescent="0.25">
      <c r="A2582">
        <v>2110020095</v>
      </c>
      <c r="B2582" t="s">
        <v>18</v>
      </c>
      <c r="C2582">
        <v>2310160488</v>
      </c>
      <c r="D2582" t="s">
        <v>65</v>
      </c>
      <c r="E2582">
        <v>2410090298</v>
      </c>
      <c r="F2582" t="s">
        <v>106</v>
      </c>
      <c r="G2582" t="s">
        <v>89</v>
      </c>
      <c r="H2582">
        <v>6.3E-3</v>
      </c>
      <c r="I2582">
        <v>3</v>
      </c>
      <c r="J2582">
        <v>8000</v>
      </c>
      <c r="K2582">
        <f>+VLOOKUP(E2582,Costos!$A$1:$I$716100,9,FALSE)</f>
        <v>17.216037</v>
      </c>
      <c r="L2582" t="str">
        <f t="shared" si="90"/>
        <v>241</v>
      </c>
      <c r="M2582" t="str">
        <f t="shared" si="91"/>
        <v>241009</v>
      </c>
      <c r="N2582" t="str">
        <f>IFERROR(IF(L2582="231","231",VLOOKUP(E2582,Materiales!$A$1:$G$37443,7,FALSE)),"N/A")</f>
        <v>Masterbach</v>
      </c>
    </row>
    <row r="2583" spans="1:14" x14ac:dyDescent="0.25">
      <c r="A2583">
        <v>2110020095</v>
      </c>
      <c r="B2583" t="s">
        <v>18</v>
      </c>
      <c r="C2583">
        <v>2310160488</v>
      </c>
      <c r="D2583" t="s">
        <v>65</v>
      </c>
      <c r="E2583">
        <v>2410290626</v>
      </c>
      <c r="F2583" t="s">
        <v>92</v>
      </c>
      <c r="G2583" t="s">
        <v>89</v>
      </c>
      <c r="H2583">
        <v>7.1570999999999998</v>
      </c>
      <c r="I2583">
        <v>3</v>
      </c>
      <c r="J2583">
        <v>8000</v>
      </c>
      <c r="K2583">
        <f>+VLOOKUP(E2583,Costos!$A$1:$I$716100,9,FALSE)</f>
        <v>6.3063640000000003</v>
      </c>
      <c r="L2583" t="str">
        <f t="shared" si="90"/>
        <v>241</v>
      </c>
      <c r="M2583" t="str">
        <f t="shared" si="91"/>
        <v>241029</v>
      </c>
      <c r="N2583" t="str">
        <f>IFERROR(IF(L2583="231","231",VLOOKUP(E2583,Materiales!$A$1:$G$37443,7,FALSE)),"N/A")</f>
        <v>Resinas</v>
      </c>
    </row>
    <row r="2584" spans="1:14" x14ac:dyDescent="0.25">
      <c r="A2584">
        <v>2110020095</v>
      </c>
      <c r="B2584" t="s">
        <v>18</v>
      </c>
      <c r="C2584">
        <v>2310210133</v>
      </c>
      <c r="D2584" t="s">
        <v>26</v>
      </c>
      <c r="E2584">
        <v>2310180047</v>
      </c>
      <c r="F2584" t="s">
        <v>66</v>
      </c>
      <c r="G2584" t="s">
        <v>89</v>
      </c>
      <c r="H2584">
        <v>7.2</v>
      </c>
      <c r="I2584">
        <v>2</v>
      </c>
      <c r="J2584">
        <v>8000</v>
      </c>
      <c r="K2584">
        <f>+VLOOKUP(E2584,Costos!$A$1:$I$716100,9,FALSE)</f>
        <v>8.9597829999999998</v>
      </c>
      <c r="L2584" t="str">
        <f t="shared" si="90"/>
        <v>231</v>
      </c>
      <c r="M2584" t="str">
        <f t="shared" si="91"/>
        <v>231018</v>
      </c>
      <c r="N2584" t="str">
        <f>IFERROR(IF(L2584="231","231",VLOOKUP(E2584,Materiales!$A$1:$G$37443,7,FALSE)),"N/A")</f>
        <v>231</v>
      </c>
    </row>
    <row r="2585" spans="1:14" x14ac:dyDescent="0.25">
      <c r="A2585">
        <v>2110020095</v>
      </c>
      <c r="B2585" t="s">
        <v>18</v>
      </c>
      <c r="C2585">
        <v>2310180047</v>
      </c>
      <c r="D2585" t="s">
        <v>66</v>
      </c>
      <c r="E2585">
        <v>2430450001</v>
      </c>
      <c r="F2585" t="s">
        <v>93</v>
      </c>
      <c r="G2585" t="s">
        <v>89</v>
      </c>
      <c r="H2585">
        <v>0.72</v>
      </c>
      <c r="I2585">
        <v>3</v>
      </c>
      <c r="J2585">
        <v>8000</v>
      </c>
      <c r="K2585">
        <f>+VLOOKUP(E2585,Costos!$A$1:$I$716100,9,FALSE)</f>
        <v>6.0336119999999998</v>
      </c>
      <c r="L2585" t="str">
        <f t="shared" si="90"/>
        <v>243</v>
      </c>
      <c r="M2585" t="str">
        <f t="shared" si="91"/>
        <v>243045</v>
      </c>
      <c r="N2585" t="str">
        <f>IFERROR(IF(L2585="231","231",VLOOKUP(E2585,Materiales!$A$1:$G$37443,7,FALSE)),"N/A")</f>
        <v>Varios</v>
      </c>
    </row>
    <row r="2586" spans="1:14" x14ac:dyDescent="0.25">
      <c r="A2586">
        <v>2110020095</v>
      </c>
      <c r="B2586" t="s">
        <v>18</v>
      </c>
      <c r="C2586">
        <v>2310180047</v>
      </c>
      <c r="D2586" t="s">
        <v>66</v>
      </c>
      <c r="E2586">
        <v>2310180048</v>
      </c>
      <c r="F2586" t="s">
        <v>94</v>
      </c>
      <c r="G2586" t="s">
        <v>89</v>
      </c>
      <c r="H2586">
        <v>0.9</v>
      </c>
      <c r="I2586">
        <v>3</v>
      </c>
      <c r="J2586">
        <v>8000</v>
      </c>
      <c r="K2586">
        <f>+VLOOKUP(E2586,Costos!$A$1:$I$716100,9,FALSE)</f>
        <v>2.8371430000000002</v>
      </c>
      <c r="L2586" t="str">
        <f t="shared" si="90"/>
        <v>231</v>
      </c>
      <c r="M2586" t="str">
        <f t="shared" si="91"/>
        <v>231018</v>
      </c>
      <c r="N2586" t="str">
        <f>IFERROR(IF(L2586="231","231",VLOOKUP(E2586,Materiales!$A$1:$G$37443,7,FALSE)),"N/A")</f>
        <v>231</v>
      </c>
    </row>
    <row r="2587" spans="1:14" x14ac:dyDescent="0.25">
      <c r="A2587">
        <v>2110020095</v>
      </c>
      <c r="B2587" t="s">
        <v>18</v>
      </c>
      <c r="C2587">
        <v>2310180048</v>
      </c>
      <c r="D2587" t="s">
        <v>94</v>
      </c>
      <c r="E2587">
        <v>2410210019</v>
      </c>
      <c r="F2587" t="s">
        <v>113</v>
      </c>
      <c r="G2587" t="s">
        <v>89</v>
      </c>
      <c r="H2587">
        <v>1.7999999999999999E-2</v>
      </c>
      <c r="I2587">
        <v>4</v>
      </c>
      <c r="J2587">
        <v>8000</v>
      </c>
      <c r="K2587">
        <f>+VLOOKUP(E2587,Costos!$A$1:$I$716100,9,FALSE)</f>
        <v>7.7568599999999996</v>
      </c>
      <c r="L2587" t="str">
        <f t="shared" si="90"/>
        <v>241</v>
      </c>
      <c r="M2587" t="str">
        <f t="shared" si="91"/>
        <v>241021</v>
      </c>
      <c r="N2587" t="str">
        <f>IFERROR(IF(L2587="231","231",VLOOKUP(E2587,Materiales!$A$1:$G$37443,7,FALSE)),"N/A")</f>
        <v>Varios</v>
      </c>
    </row>
    <row r="2588" spans="1:14" x14ac:dyDescent="0.25">
      <c r="A2588">
        <v>2110020095</v>
      </c>
      <c r="B2588" t="s">
        <v>18</v>
      </c>
      <c r="C2588">
        <v>2310180048</v>
      </c>
      <c r="D2588" t="s">
        <v>94</v>
      </c>
      <c r="E2588">
        <v>2430930001</v>
      </c>
      <c r="F2588" t="s">
        <v>114</v>
      </c>
      <c r="G2588" t="s">
        <v>89</v>
      </c>
      <c r="H2588">
        <v>0.45900000000000002</v>
      </c>
      <c r="I2588">
        <v>4</v>
      </c>
      <c r="J2588">
        <v>8000</v>
      </c>
      <c r="K2588">
        <f>+VLOOKUP(E2588,Costos!$A$1:$I$716100,9,FALSE)</f>
        <v>5.7966670000000002</v>
      </c>
      <c r="L2588" t="str">
        <f t="shared" si="90"/>
        <v>243</v>
      </c>
      <c r="M2588" t="str">
        <f t="shared" si="91"/>
        <v>243093</v>
      </c>
      <c r="N2588" t="str">
        <f>IFERROR(IF(L2588="231","231",VLOOKUP(E2588,Materiales!$A$1:$G$37443,7,FALSE)),"N/A")</f>
        <v>Alcohol</v>
      </c>
    </row>
    <row r="2589" spans="1:14" x14ac:dyDescent="0.25">
      <c r="A2589">
        <v>2110020095</v>
      </c>
      <c r="B2589" t="s">
        <v>18</v>
      </c>
      <c r="C2589">
        <v>2310180048</v>
      </c>
      <c r="D2589" t="s">
        <v>94</v>
      </c>
      <c r="E2589">
        <v>2430880022</v>
      </c>
      <c r="F2589" t="s">
        <v>115</v>
      </c>
      <c r="G2589" t="s">
        <v>89</v>
      </c>
      <c r="H2589">
        <v>2.7000000000000001E-3</v>
      </c>
      <c r="I2589">
        <v>4</v>
      </c>
      <c r="J2589">
        <v>8000</v>
      </c>
      <c r="K2589">
        <f>+VLOOKUP(E2589,Costos!$A$1:$I$716100,9,FALSE)</f>
        <v>6.1924229999999998</v>
      </c>
      <c r="L2589" t="str">
        <f t="shared" si="90"/>
        <v>243</v>
      </c>
      <c r="M2589" t="str">
        <f t="shared" si="91"/>
        <v>243088</v>
      </c>
      <c r="N2589" t="str">
        <f>IFERROR(IF(L2589="231","231",VLOOKUP(E2589,Materiales!$A$1:$G$37443,7,FALSE)),"N/A")</f>
        <v>Varios</v>
      </c>
    </row>
    <row r="2590" spans="1:14" x14ac:dyDescent="0.25">
      <c r="A2590">
        <v>2110020095</v>
      </c>
      <c r="B2590" t="s">
        <v>18</v>
      </c>
      <c r="C2590">
        <v>2310180047</v>
      </c>
      <c r="D2590" t="s">
        <v>66</v>
      </c>
      <c r="E2590">
        <v>2410210003</v>
      </c>
      <c r="F2590" t="s">
        <v>95</v>
      </c>
      <c r="G2590" t="s">
        <v>89</v>
      </c>
      <c r="H2590">
        <v>1.44</v>
      </c>
      <c r="I2590">
        <v>3</v>
      </c>
      <c r="J2590">
        <v>8000</v>
      </c>
      <c r="K2590">
        <f>+VLOOKUP(E2590,Costos!$A$1:$I$716100,9,FALSE)</f>
        <v>4.9316240000000002</v>
      </c>
      <c r="L2590" t="str">
        <f t="shared" si="90"/>
        <v>241</v>
      </c>
      <c r="M2590" t="str">
        <f t="shared" si="91"/>
        <v>241021</v>
      </c>
      <c r="N2590" t="str">
        <f>IFERROR(IF(L2590="231","231",VLOOKUP(E2590,Materiales!$A$1:$G$37443,7,FALSE)),"N/A")</f>
        <v>Varios</v>
      </c>
    </row>
    <row r="2591" spans="1:14" x14ac:dyDescent="0.25">
      <c r="A2591">
        <v>2110020095</v>
      </c>
      <c r="B2591" t="s">
        <v>18</v>
      </c>
      <c r="C2591">
        <v>2310180047</v>
      </c>
      <c r="D2591" t="s">
        <v>66</v>
      </c>
      <c r="E2591">
        <v>2410090267</v>
      </c>
      <c r="F2591" t="s">
        <v>96</v>
      </c>
      <c r="G2591" t="s">
        <v>89</v>
      </c>
      <c r="H2591">
        <v>9.4999999999999998E-3</v>
      </c>
      <c r="I2591">
        <v>3</v>
      </c>
      <c r="J2591">
        <v>8000</v>
      </c>
      <c r="K2591">
        <f>+VLOOKUP(E2591,Costos!$A$1:$I$716100,9,FALSE)</f>
        <v>123.04801999999999</v>
      </c>
      <c r="L2591" t="str">
        <f t="shared" si="90"/>
        <v>241</v>
      </c>
      <c r="M2591" t="str">
        <f t="shared" si="91"/>
        <v>241009</v>
      </c>
      <c r="N2591" t="str">
        <f>IFERROR(IF(L2591="231","231",VLOOKUP(E2591,Materiales!$A$1:$G$37443,7,FALSE)),"N/A")</f>
        <v>Spectra</v>
      </c>
    </row>
    <row r="2592" spans="1:14" x14ac:dyDescent="0.25">
      <c r="A2592">
        <v>2110020095</v>
      </c>
      <c r="B2592" t="s">
        <v>18</v>
      </c>
      <c r="C2592">
        <v>2310180047</v>
      </c>
      <c r="D2592" t="s">
        <v>66</v>
      </c>
      <c r="E2592">
        <v>2410090266</v>
      </c>
      <c r="F2592" t="s">
        <v>100</v>
      </c>
      <c r="G2592" t="s">
        <v>89</v>
      </c>
      <c r="H2592">
        <v>0.25340000000000001</v>
      </c>
      <c r="I2592">
        <v>3</v>
      </c>
      <c r="J2592">
        <v>8000</v>
      </c>
      <c r="K2592">
        <f>+VLOOKUP(E2592,Costos!$A$1:$I$716100,9,FALSE)</f>
        <v>160.80131600000001</v>
      </c>
      <c r="L2592" t="str">
        <f t="shared" si="90"/>
        <v>241</v>
      </c>
      <c r="M2592" t="str">
        <f t="shared" si="91"/>
        <v>241009</v>
      </c>
      <c r="N2592" t="str">
        <f>IFERROR(IF(L2592="231","231",VLOOKUP(E2592,Materiales!$A$1:$G$37443,7,FALSE)),"N/A")</f>
        <v>Spectra</v>
      </c>
    </row>
    <row r="2593" spans="1:14" x14ac:dyDescent="0.25">
      <c r="A2593">
        <v>2110020095</v>
      </c>
      <c r="B2593" t="s">
        <v>18</v>
      </c>
      <c r="C2593">
        <v>2110020095</v>
      </c>
      <c r="D2593" t="s">
        <v>18</v>
      </c>
      <c r="E2593">
        <v>2310210134</v>
      </c>
      <c r="F2593" t="s">
        <v>27</v>
      </c>
      <c r="G2593" t="s">
        <v>36</v>
      </c>
      <c r="H2593">
        <v>8000</v>
      </c>
      <c r="I2593">
        <v>1</v>
      </c>
      <c r="J2593">
        <v>8000</v>
      </c>
      <c r="K2593">
        <f>+VLOOKUP(E2593,Costos!$A$1:$I$716100,9,FALSE)</f>
        <v>0.123891</v>
      </c>
      <c r="L2593" t="str">
        <f t="shared" si="90"/>
        <v>231</v>
      </c>
      <c r="M2593" t="str">
        <f t="shared" si="91"/>
        <v>231021</v>
      </c>
      <c r="N2593" t="str">
        <f>IFERROR(IF(L2593="231","231",VLOOKUP(E2593,Materiales!$A$1:$G$37443,7,FALSE)),"N/A")</f>
        <v>231</v>
      </c>
    </row>
    <row r="2594" spans="1:14" x14ac:dyDescent="0.25">
      <c r="A2594">
        <v>2110020095</v>
      </c>
      <c r="B2594" t="s">
        <v>18</v>
      </c>
      <c r="C2594">
        <v>2310210134</v>
      </c>
      <c r="D2594" t="s">
        <v>27</v>
      </c>
      <c r="E2594">
        <v>2410170071</v>
      </c>
      <c r="F2594" t="s">
        <v>39</v>
      </c>
      <c r="G2594" t="s">
        <v>36</v>
      </c>
      <c r="H2594">
        <v>8000</v>
      </c>
      <c r="I2594">
        <v>2</v>
      </c>
      <c r="J2594">
        <v>8000</v>
      </c>
      <c r="K2594">
        <f>+VLOOKUP(E2594,Costos!$A$1:$I$716100,9,FALSE)</f>
        <v>1.4323000000000001E-2</v>
      </c>
      <c r="L2594" t="str">
        <f t="shared" ref="L2594:L2657" si="92">+LEFT(E2594,3)</f>
        <v>241</v>
      </c>
      <c r="M2594" t="str">
        <f t="shared" ref="M2594:M2657" si="93">+LEFT(E2594,6)</f>
        <v>241017</v>
      </c>
      <c r="N2594" t="str">
        <f>IFERROR(IF(L2594="231","231",VLOOKUP(E2594,Materiales!$A$1:$G$37443,7,FALSE)),"N/A")</f>
        <v>Filtros</v>
      </c>
    </row>
    <row r="2595" spans="1:14" x14ac:dyDescent="0.25">
      <c r="A2595">
        <v>2110020095</v>
      </c>
      <c r="B2595" t="s">
        <v>18</v>
      </c>
      <c r="C2595">
        <v>2310210134</v>
      </c>
      <c r="D2595" t="s">
        <v>27</v>
      </c>
      <c r="E2595">
        <v>2410130017</v>
      </c>
      <c r="F2595" t="s">
        <v>41</v>
      </c>
      <c r="G2595" t="s">
        <v>36</v>
      </c>
      <c r="H2595">
        <v>8000</v>
      </c>
      <c r="I2595">
        <v>2</v>
      </c>
      <c r="J2595">
        <v>8000</v>
      </c>
      <c r="K2595">
        <f>+VLOOKUP(E2595,Costos!$A$1:$I$716100,9,FALSE)</f>
        <v>7.2129999999999998E-3</v>
      </c>
      <c r="L2595" t="str">
        <f t="shared" si="92"/>
        <v>241</v>
      </c>
      <c r="M2595" t="str">
        <f t="shared" si="93"/>
        <v>241013</v>
      </c>
      <c r="N2595" t="str">
        <f>IFERROR(IF(L2595="231","231",VLOOKUP(E2595,Materiales!$A$1:$G$37443,7,FALSE)),"N/A")</f>
        <v>Puntas</v>
      </c>
    </row>
    <row r="2596" spans="1:14" x14ac:dyDescent="0.25">
      <c r="A2596">
        <v>2110020095</v>
      </c>
      <c r="B2596" t="s">
        <v>18</v>
      </c>
      <c r="C2596">
        <v>2310210134</v>
      </c>
      <c r="D2596" t="s">
        <v>27</v>
      </c>
      <c r="E2596">
        <v>2310090446</v>
      </c>
      <c r="F2596" t="s">
        <v>67</v>
      </c>
      <c r="G2596" t="s">
        <v>36</v>
      </c>
      <c r="H2596">
        <v>8000</v>
      </c>
      <c r="I2596">
        <v>2</v>
      </c>
      <c r="J2596">
        <v>8000</v>
      </c>
      <c r="K2596">
        <f>+VLOOKUP(E2596,Costos!$A$1:$I$716100,9,FALSE)</f>
        <v>3.7082999999999998E-2</v>
      </c>
      <c r="L2596" t="str">
        <f t="shared" si="92"/>
        <v>231</v>
      </c>
      <c r="M2596" t="str">
        <f t="shared" si="93"/>
        <v>231009</v>
      </c>
      <c r="N2596" t="str">
        <f>IFERROR(IF(L2596="231","231",VLOOKUP(E2596,Materiales!$A$1:$G$37443,7,FALSE)),"N/A")</f>
        <v>231</v>
      </c>
    </row>
    <row r="2597" spans="1:14" x14ac:dyDescent="0.25">
      <c r="A2597">
        <v>2110020095</v>
      </c>
      <c r="B2597" t="s">
        <v>18</v>
      </c>
      <c r="C2597">
        <v>2310090446</v>
      </c>
      <c r="D2597" t="s">
        <v>67</v>
      </c>
      <c r="E2597">
        <v>2410090163</v>
      </c>
      <c r="F2597" t="s">
        <v>107</v>
      </c>
      <c r="G2597" t="s">
        <v>89</v>
      </c>
      <c r="H2597">
        <v>0.61639999999999995</v>
      </c>
      <c r="I2597">
        <v>3</v>
      </c>
      <c r="J2597">
        <v>8000</v>
      </c>
      <c r="K2597">
        <f>+VLOOKUP(E2597,Costos!$A$1:$I$716100,9,FALSE)</f>
        <v>53.526418999999997</v>
      </c>
      <c r="L2597" t="str">
        <f t="shared" si="92"/>
        <v>241</v>
      </c>
      <c r="M2597" t="str">
        <f t="shared" si="93"/>
        <v>241009</v>
      </c>
      <c r="N2597" t="str">
        <f>IFERROR(IF(L2597="231","231",VLOOKUP(E2597,Materiales!$A$1:$G$37443,7,FALSE)),"N/A")</f>
        <v>Masterbach</v>
      </c>
    </row>
    <row r="2598" spans="1:14" x14ac:dyDescent="0.25">
      <c r="A2598">
        <v>2110020095</v>
      </c>
      <c r="B2598" t="s">
        <v>18</v>
      </c>
      <c r="C2598">
        <v>2310090446</v>
      </c>
      <c r="D2598" t="s">
        <v>67</v>
      </c>
      <c r="E2598">
        <v>2410290153</v>
      </c>
      <c r="F2598" t="s">
        <v>90</v>
      </c>
      <c r="G2598" t="s">
        <v>89</v>
      </c>
      <c r="H2598">
        <v>26.56</v>
      </c>
      <c r="I2598">
        <v>3</v>
      </c>
      <c r="J2598">
        <v>8000</v>
      </c>
      <c r="K2598">
        <f>+VLOOKUP(E2598,Costos!$A$1:$I$716100,9,FALSE)</f>
        <v>6.4309000000000003</v>
      </c>
      <c r="L2598" t="str">
        <f t="shared" si="92"/>
        <v>241</v>
      </c>
      <c r="M2598" t="str">
        <f t="shared" si="93"/>
        <v>241029</v>
      </c>
      <c r="N2598" t="str">
        <f>IFERROR(IF(L2598="231","231",VLOOKUP(E2598,Materiales!$A$1:$G$37443,7,FALSE)),"N/A")</f>
        <v>Resinas</v>
      </c>
    </row>
    <row r="2599" spans="1:14" x14ac:dyDescent="0.25">
      <c r="A2599">
        <v>2110020095</v>
      </c>
      <c r="B2599" t="s">
        <v>18</v>
      </c>
      <c r="C2599">
        <v>2310210134</v>
      </c>
      <c r="D2599" t="s">
        <v>27</v>
      </c>
      <c r="E2599">
        <v>2310160475</v>
      </c>
      <c r="F2599" t="s">
        <v>68</v>
      </c>
      <c r="G2599" t="s">
        <v>36</v>
      </c>
      <c r="H2599">
        <v>8000</v>
      </c>
      <c r="I2599">
        <v>2</v>
      </c>
      <c r="J2599">
        <v>8000</v>
      </c>
      <c r="K2599">
        <f>+VLOOKUP(E2599,Costos!$A$1:$I$716100,9,FALSE)</f>
        <v>1.0031E-2</v>
      </c>
      <c r="L2599" t="str">
        <f t="shared" si="92"/>
        <v>231</v>
      </c>
      <c r="M2599" t="str">
        <f t="shared" si="93"/>
        <v>231016</v>
      </c>
      <c r="N2599" t="str">
        <f>IFERROR(IF(L2599="231","231",VLOOKUP(E2599,Materiales!$A$1:$G$37443,7,FALSE)),"N/A")</f>
        <v>231</v>
      </c>
    </row>
    <row r="2600" spans="1:14" x14ac:dyDescent="0.25">
      <c r="A2600">
        <v>2110020095</v>
      </c>
      <c r="B2600" t="s">
        <v>18</v>
      </c>
      <c r="C2600">
        <v>2310160475</v>
      </c>
      <c r="D2600" t="s">
        <v>68</v>
      </c>
      <c r="E2600">
        <v>2410090163</v>
      </c>
      <c r="F2600" t="s">
        <v>107</v>
      </c>
      <c r="G2600" t="s">
        <v>89</v>
      </c>
      <c r="H2600">
        <v>0.21890000000000001</v>
      </c>
      <c r="I2600">
        <v>3</v>
      </c>
      <c r="J2600">
        <v>8000</v>
      </c>
      <c r="K2600">
        <f>+VLOOKUP(E2600,Costos!$A$1:$I$716100,9,FALSE)</f>
        <v>53.526418999999997</v>
      </c>
      <c r="L2600" t="str">
        <f t="shared" si="92"/>
        <v>241</v>
      </c>
      <c r="M2600" t="str">
        <f t="shared" si="93"/>
        <v>241009</v>
      </c>
      <c r="N2600" t="str">
        <f>IFERROR(IF(L2600="231","231",VLOOKUP(E2600,Materiales!$A$1:$G$37443,7,FALSE)),"N/A")</f>
        <v>Masterbach</v>
      </c>
    </row>
    <row r="2601" spans="1:14" x14ac:dyDescent="0.25">
      <c r="A2601">
        <v>2110020095</v>
      </c>
      <c r="B2601" t="s">
        <v>18</v>
      </c>
      <c r="C2601">
        <v>2310160475</v>
      </c>
      <c r="D2601" t="s">
        <v>68</v>
      </c>
      <c r="E2601">
        <v>2410290624</v>
      </c>
      <c r="F2601" t="s">
        <v>91</v>
      </c>
      <c r="G2601" t="s">
        <v>89</v>
      </c>
      <c r="H2601">
        <v>9.1196000000000002</v>
      </c>
      <c r="I2601">
        <v>3</v>
      </c>
      <c r="J2601">
        <v>8000</v>
      </c>
      <c r="K2601">
        <f>+VLOOKUP(E2601,Costos!$A$1:$I$716100,9,FALSE)</f>
        <v>6.9373659999999999</v>
      </c>
      <c r="L2601" t="str">
        <f t="shared" si="92"/>
        <v>241</v>
      </c>
      <c r="M2601" t="str">
        <f t="shared" si="93"/>
        <v>241029</v>
      </c>
      <c r="N2601" t="str">
        <f>IFERROR(IF(L2601="231","231",VLOOKUP(E2601,Materiales!$A$1:$G$37443,7,FALSE)),"N/A")</f>
        <v>Resinas</v>
      </c>
    </row>
    <row r="2602" spans="1:14" x14ac:dyDescent="0.25">
      <c r="A2602">
        <v>2110020095</v>
      </c>
      <c r="B2602" t="s">
        <v>18</v>
      </c>
      <c r="C2602">
        <v>2310210134</v>
      </c>
      <c r="D2602" t="s">
        <v>27</v>
      </c>
      <c r="E2602">
        <v>2410290156</v>
      </c>
      <c r="F2602" t="s">
        <v>40</v>
      </c>
      <c r="G2602" t="s">
        <v>1000</v>
      </c>
      <c r="H2602">
        <v>0.32</v>
      </c>
      <c r="I2602">
        <v>2</v>
      </c>
      <c r="J2602">
        <v>8000</v>
      </c>
      <c r="K2602">
        <f>+VLOOKUP(E2602,Costos!$A$1:$I$716100,9,FALSE)</f>
        <v>23.787368000000001</v>
      </c>
      <c r="L2602" t="str">
        <f t="shared" si="92"/>
        <v>241</v>
      </c>
      <c r="M2602" t="str">
        <f t="shared" si="93"/>
        <v>241029</v>
      </c>
      <c r="N2602" t="str">
        <f>IFERROR(IF(L2602="231","231",VLOOKUP(E2602,Materiales!$A$1:$G$37443,7,FALSE)),"N/A")</f>
        <v>Varios</v>
      </c>
    </row>
    <row r="2603" spans="1:14" x14ac:dyDescent="0.25">
      <c r="A2603">
        <v>2110020095</v>
      </c>
      <c r="B2603" t="s">
        <v>18</v>
      </c>
      <c r="C2603">
        <v>2310210134</v>
      </c>
      <c r="D2603" t="s">
        <v>27</v>
      </c>
      <c r="E2603">
        <v>2310160487</v>
      </c>
      <c r="F2603" t="s">
        <v>69</v>
      </c>
      <c r="G2603" t="s">
        <v>36</v>
      </c>
      <c r="H2603">
        <v>8000</v>
      </c>
      <c r="I2603">
        <v>2</v>
      </c>
      <c r="J2603">
        <v>8000</v>
      </c>
      <c r="K2603">
        <f>+VLOOKUP(E2603,Costos!$A$1:$I$716100,9,FALSE)</f>
        <v>9.3830000000000007E-3</v>
      </c>
      <c r="L2603" t="str">
        <f t="shared" si="92"/>
        <v>231</v>
      </c>
      <c r="M2603" t="str">
        <f t="shared" si="93"/>
        <v>231016</v>
      </c>
      <c r="N2603" t="str">
        <f>IFERROR(IF(L2603="231","231",VLOOKUP(E2603,Materiales!$A$1:$G$37443,7,FALSE)),"N/A")</f>
        <v>231</v>
      </c>
    </row>
    <row r="2604" spans="1:14" x14ac:dyDescent="0.25">
      <c r="A2604">
        <v>2110020095</v>
      </c>
      <c r="B2604" t="s">
        <v>18</v>
      </c>
      <c r="C2604">
        <v>2310160487</v>
      </c>
      <c r="D2604" t="s">
        <v>69</v>
      </c>
      <c r="E2604">
        <v>2410090163</v>
      </c>
      <c r="F2604" t="s">
        <v>107</v>
      </c>
      <c r="G2604" t="s">
        <v>89</v>
      </c>
      <c r="H2604">
        <v>0.16900000000000001</v>
      </c>
      <c r="I2604">
        <v>3</v>
      </c>
      <c r="J2604">
        <v>8000</v>
      </c>
      <c r="K2604">
        <f>+VLOOKUP(E2604,Costos!$A$1:$I$716100,9,FALSE)</f>
        <v>53.526418999999997</v>
      </c>
      <c r="L2604" t="str">
        <f t="shared" si="92"/>
        <v>241</v>
      </c>
      <c r="M2604" t="str">
        <f t="shared" si="93"/>
        <v>241009</v>
      </c>
      <c r="N2604" t="str">
        <f>IFERROR(IF(L2604="231","231",VLOOKUP(E2604,Materiales!$A$1:$G$37443,7,FALSE)),"N/A")</f>
        <v>Masterbach</v>
      </c>
    </row>
    <row r="2605" spans="1:14" x14ac:dyDescent="0.25">
      <c r="A2605">
        <v>2110020095</v>
      </c>
      <c r="B2605" t="s">
        <v>18</v>
      </c>
      <c r="C2605">
        <v>2310160487</v>
      </c>
      <c r="D2605" t="s">
        <v>69</v>
      </c>
      <c r="E2605">
        <v>2410290626</v>
      </c>
      <c r="F2605" t="s">
        <v>92</v>
      </c>
      <c r="G2605" t="s">
        <v>89</v>
      </c>
      <c r="H2605">
        <v>7.12</v>
      </c>
      <c r="I2605">
        <v>3</v>
      </c>
      <c r="J2605">
        <v>8000</v>
      </c>
      <c r="K2605">
        <f>+VLOOKUP(E2605,Costos!$A$1:$I$716100,9,FALSE)</f>
        <v>6.3063640000000003</v>
      </c>
      <c r="L2605" t="str">
        <f t="shared" si="92"/>
        <v>241</v>
      </c>
      <c r="M2605" t="str">
        <f t="shared" si="93"/>
        <v>241029</v>
      </c>
      <c r="N2605" t="str">
        <f>IFERROR(IF(L2605="231","231",VLOOKUP(E2605,Materiales!$A$1:$G$37443,7,FALSE)),"N/A")</f>
        <v>Resinas</v>
      </c>
    </row>
    <row r="2606" spans="1:14" x14ac:dyDescent="0.25">
      <c r="A2606">
        <v>2110020095</v>
      </c>
      <c r="B2606" t="s">
        <v>18</v>
      </c>
      <c r="C2606">
        <v>2310210134</v>
      </c>
      <c r="D2606" t="s">
        <v>27</v>
      </c>
      <c r="E2606">
        <v>2310180050</v>
      </c>
      <c r="F2606" t="s">
        <v>70</v>
      </c>
      <c r="G2606" t="s">
        <v>89</v>
      </c>
      <c r="H2606">
        <v>7.2</v>
      </c>
      <c r="I2606">
        <v>2</v>
      </c>
      <c r="J2606">
        <v>8000</v>
      </c>
      <c r="K2606">
        <f>+VLOOKUP(E2606,Costos!$A$1:$I$716100,9,FALSE)</f>
        <v>3.728593</v>
      </c>
      <c r="L2606" t="str">
        <f t="shared" si="92"/>
        <v>231</v>
      </c>
      <c r="M2606" t="str">
        <f t="shared" si="93"/>
        <v>231018</v>
      </c>
      <c r="N2606" t="str">
        <f>IFERROR(IF(L2606="231","231",VLOOKUP(E2606,Materiales!$A$1:$G$37443,7,FALSE)),"N/A")</f>
        <v>231</v>
      </c>
    </row>
    <row r="2607" spans="1:14" x14ac:dyDescent="0.25">
      <c r="A2607">
        <v>2110020095</v>
      </c>
      <c r="B2607" t="s">
        <v>18</v>
      </c>
      <c r="C2607">
        <v>2310180050</v>
      </c>
      <c r="D2607" t="s">
        <v>70</v>
      </c>
      <c r="E2607">
        <v>2430450001</v>
      </c>
      <c r="F2607" t="s">
        <v>93</v>
      </c>
      <c r="G2607" t="s">
        <v>89</v>
      </c>
      <c r="H2607">
        <v>0.72</v>
      </c>
      <c r="I2607">
        <v>3</v>
      </c>
      <c r="J2607">
        <v>8000</v>
      </c>
      <c r="K2607">
        <f>+VLOOKUP(E2607,Costos!$A$1:$I$716100,9,FALSE)</f>
        <v>6.0336119999999998</v>
      </c>
      <c r="L2607" t="str">
        <f t="shared" si="92"/>
        <v>243</v>
      </c>
      <c r="M2607" t="str">
        <f t="shared" si="93"/>
        <v>243045</v>
      </c>
      <c r="N2607" t="str">
        <f>IFERROR(IF(L2607="231","231",VLOOKUP(E2607,Materiales!$A$1:$G$37443,7,FALSE)),"N/A")</f>
        <v>Varios</v>
      </c>
    </row>
    <row r="2608" spans="1:14" x14ac:dyDescent="0.25">
      <c r="A2608">
        <v>2110020095</v>
      </c>
      <c r="B2608" t="s">
        <v>18</v>
      </c>
      <c r="C2608">
        <v>2310180050</v>
      </c>
      <c r="D2608" t="s">
        <v>70</v>
      </c>
      <c r="E2608">
        <v>2310180048</v>
      </c>
      <c r="F2608" t="s">
        <v>94</v>
      </c>
      <c r="G2608" t="s">
        <v>89</v>
      </c>
      <c r="H2608">
        <v>0.9</v>
      </c>
      <c r="I2608">
        <v>3</v>
      </c>
      <c r="J2608">
        <v>8000</v>
      </c>
      <c r="K2608">
        <f>+VLOOKUP(E2608,Costos!$A$1:$I$716100,9,FALSE)</f>
        <v>2.8371430000000002</v>
      </c>
      <c r="L2608" t="str">
        <f t="shared" si="92"/>
        <v>231</v>
      </c>
      <c r="M2608" t="str">
        <f t="shared" si="93"/>
        <v>231018</v>
      </c>
      <c r="N2608" t="str">
        <f>IFERROR(IF(L2608="231","231",VLOOKUP(E2608,Materiales!$A$1:$G$37443,7,FALSE)),"N/A")</f>
        <v>231</v>
      </c>
    </row>
    <row r="2609" spans="1:14" x14ac:dyDescent="0.25">
      <c r="A2609">
        <v>2110020095</v>
      </c>
      <c r="B2609" t="s">
        <v>18</v>
      </c>
      <c r="C2609">
        <v>2310180048</v>
      </c>
      <c r="D2609" t="s">
        <v>94</v>
      </c>
      <c r="E2609">
        <v>2410210019</v>
      </c>
      <c r="F2609" t="s">
        <v>113</v>
      </c>
      <c r="G2609" t="s">
        <v>89</v>
      </c>
      <c r="H2609">
        <v>1.7999999999999999E-2</v>
      </c>
      <c r="I2609">
        <v>4</v>
      </c>
      <c r="J2609">
        <v>8000</v>
      </c>
      <c r="K2609">
        <f>+VLOOKUP(E2609,Costos!$A$1:$I$716100,9,FALSE)</f>
        <v>7.7568599999999996</v>
      </c>
      <c r="L2609" t="str">
        <f t="shared" si="92"/>
        <v>241</v>
      </c>
      <c r="M2609" t="str">
        <f t="shared" si="93"/>
        <v>241021</v>
      </c>
      <c r="N2609" t="str">
        <f>IFERROR(IF(L2609="231","231",VLOOKUP(E2609,Materiales!$A$1:$G$37443,7,FALSE)),"N/A")</f>
        <v>Varios</v>
      </c>
    </row>
    <row r="2610" spans="1:14" x14ac:dyDescent="0.25">
      <c r="A2610">
        <v>2110020095</v>
      </c>
      <c r="B2610" t="s">
        <v>18</v>
      </c>
      <c r="C2610">
        <v>2310180048</v>
      </c>
      <c r="D2610" t="s">
        <v>94</v>
      </c>
      <c r="E2610">
        <v>2430930001</v>
      </c>
      <c r="F2610" t="s">
        <v>114</v>
      </c>
      <c r="G2610" t="s">
        <v>89</v>
      </c>
      <c r="H2610">
        <v>0.45900000000000002</v>
      </c>
      <c r="I2610">
        <v>4</v>
      </c>
      <c r="J2610">
        <v>8000</v>
      </c>
      <c r="K2610">
        <f>+VLOOKUP(E2610,Costos!$A$1:$I$716100,9,FALSE)</f>
        <v>5.7966670000000002</v>
      </c>
      <c r="L2610" t="str">
        <f t="shared" si="92"/>
        <v>243</v>
      </c>
      <c r="M2610" t="str">
        <f t="shared" si="93"/>
        <v>243093</v>
      </c>
      <c r="N2610" t="str">
        <f>IFERROR(IF(L2610="231","231",VLOOKUP(E2610,Materiales!$A$1:$G$37443,7,FALSE)),"N/A")</f>
        <v>Alcohol</v>
      </c>
    </row>
    <row r="2611" spans="1:14" x14ac:dyDescent="0.25">
      <c r="A2611">
        <v>2110020095</v>
      </c>
      <c r="B2611" t="s">
        <v>18</v>
      </c>
      <c r="C2611">
        <v>2310180048</v>
      </c>
      <c r="D2611" t="s">
        <v>94</v>
      </c>
      <c r="E2611">
        <v>2430880022</v>
      </c>
      <c r="F2611" t="s">
        <v>115</v>
      </c>
      <c r="G2611" t="s">
        <v>89</v>
      </c>
      <c r="H2611">
        <v>2.7000000000000001E-3</v>
      </c>
      <c r="I2611">
        <v>4</v>
      </c>
      <c r="J2611">
        <v>8000</v>
      </c>
      <c r="K2611">
        <f>+VLOOKUP(E2611,Costos!$A$1:$I$716100,9,FALSE)</f>
        <v>6.1924229999999998</v>
      </c>
      <c r="L2611" t="str">
        <f t="shared" si="92"/>
        <v>243</v>
      </c>
      <c r="M2611" t="str">
        <f t="shared" si="93"/>
        <v>243088</v>
      </c>
      <c r="N2611" t="str">
        <f>IFERROR(IF(L2611="231","231",VLOOKUP(E2611,Materiales!$A$1:$G$37443,7,FALSE)),"N/A")</f>
        <v>Varios</v>
      </c>
    </row>
    <row r="2612" spans="1:14" x14ac:dyDescent="0.25">
      <c r="A2612">
        <v>2110020095</v>
      </c>
      <c r="B2612" t="s">
        <v>18</v>
      </c>
      <c r="C2612">
        <v>2310180050</v>
      </c>
      <c r="D2612" t="s">
        <v>70</v>
      </c>
      <c r="E2612">
        <v>2410210003</v>
      </c>
      <c r="F2612" t="s">
        <v>95</v>
      </c>
      <c r="G2612" t="s">
        <v>89</v>
      </c>
      <c r="H2612">
        <v>1.44</v>
      </c>
      <c r="I2612">
        <v>3</v>
      </c>
      <c r="J2612">
        <v>8000</v>
      </c>
      <c r="K2612">
        <f>+VLOOKUP(E2612,Costos!$A$1:$I$716100,9,FALSE)</f>
        <v>4.9316240000000002</v>
      </c>
      <c r="L2612" t="str">
        <f t="shared" si="92"/>
        <v>241</v>
      </c>
      <c r="M2612" t="str">
        <f t="shared" si="93"/>
        <v>241021</v>
      </c>
      <c r="N2612" t="str">
        <f>IFERROR(IF(L2612="231","231",VLOOKUP(E2612,Materiales!$A$1:$G$37443,7,FALSE)),"N/A")</f>
        <v>Varios</v>
      </c>
    </row>
    <row r="2613" spans="1:14" x14ac:dyDescent="0.25">
      <c r="A2613">
        <v>2110020095</v>
      </c>
      <c r="B2613" t="s">
        <v>18</v>
      </c>
      <c r="C2613">
        <v>2310180050</v>
      </c>
      <c r="D2613" t="s">
        <v>70</v>
      </c>
      <c r="E2613">
        <v>2410090246</v>
      </c>
      <c r="F2613" t="s">
        <v>108</v>
      </c>
      <c r="G2613" t="s">
        <v>89</v>
      </c>
      <c r="H2613">
        <v>1.9800000000000002E-2</v>
      </c>
      <c r="I2613">
        <v>3</v>
      </c>
      <c r="J2613">
        <v>8000</v>
      </c>
      <c r="K2613">
        <f>+VLOOKUP(E2613,Costos!$A$1:$I$716100,9,FALSE)</f>
        <v>147.971082</v>
      </c>
      <c r="L2613" t="str">
        <f t="shared" si="92"/>
        <v>241</v>
      </c>
      <c r="M2613" t="str">
        <f t="shared" si="93"/>
        <v>241009</v>
      </c>
      <c r="N2613" t="str">
        <f>IFERROR(IF(L2613="231","231",VLOOKUP(E2613,Materiales!$A$1:$G$37443,7,FALSE)),"N/A")</f>
        <v>Varios</v>
      </c>
    </row>
    <row r="2614" spans="1:14" x14ac:dyDescent="0.25">
      <c r="A2614">
        <v>2110020095</v>
      </c>
      <c r="B2614" t="s">
        <v>18</v>
      </c>
      <c r="C2614">
        <v>2110020095</v>
      </c>
      <c r="D2614" t="s">
        <v>18</v>
      </c>
      <c r="E2614">
        <v>2310210135</v>
      </c>
      <c r="F2614" t="s">
        <v>28</v>
      </c>
      <c r="G2614" t="s">
        <v>36</v>
      </c>
      <c r="H2614">
        <v>8000</v>
      </c>
      <c r="I2614">
        <v>1</v>
      </c>
      <c r="J2614">
        <v>8000</v>
      </c>
      <c r="K2614">
        <f>+VLOOKUP(E2614,Costos!$A$1:$I$716100,9,FALSE)</f>
        <v>0.12482799999999999</v>
      </c>
      <c r="L2614" t="str">
        <f t="shared" si="92"/>
        <v>231</v>
      </c>
      <c r="M2614" t="str">
        <f t="shared" si="93"/>
        <v>231021</v>
      </c>
      <c r="N2614" t="str">
        <f>IFERROR(IF(L2614="231","231",VLOOKUP(E2614,Materiales!$A$1:$G$37443,7,FALSE)),"N/A")</f>
        <v>231</v>
      </c>
    </row>
    <row r="2615" spans="1:14" x14ac:dyDescent="0.25">
      <c r="A2615">
        <v>2110020095</v>
      </c>
      <c r="B2615" t="s">
        <v>18</v>
      </c>
      <c r="C2615">
        <v>2310210135</v>
      </c>
      <c r="D2615" t="s">
        <v>28</v>
      </c>
      <c r="E2615">
        <v>2410170071</v>
      </c>
      <c r="F2615" t="s">
        <v>39</v>
      </c>
      <c r="G2615" t="s">
        <v>36</v>
      </c>
      <c r="H2615">
        <v>8000</v>
      </c>
      <c r="I2615">
        <v>2</v>
      </c>
      <c r="J2615">
        <v>8000</v>
      </c>
      <c r="K2615">
        <f>+VLOOKUP(E2615,Costos!$A$1:$I$716100,9,FALSE)</f>
        <v>1.4323000000000001E-2</v>
      </c>
      <c r="L2615" t="str">
        <f t="shared" si="92"/>
        <v>241</v>
      </c>
      <c r="M2615" t="str">
        <f t="shared" si="93"/>
        <v>241017</v>
      </c>
      <c r="N2615" t="str">
        <f>IFERROR(IF(L2615="231","231",VLOOKUP(E2615,Materiales!$A$1:$G$37443,7,FALSE)),"N/A")</f>
        <v>Filtros</v>
      </c>
    </row>
    <row r="2616" spans="1:14" x14ac:dyDescent="0.25">
      <c r="A2616">
        <v>2110020095</v>
      </c>
      <c r="B2616" t="s">
        <v>18</v>
      </c>
      <c r="C2616">
        <v>2310210135</v>
      </c>
      <c r="D2616" t="s">
        <v>28</v>
      </c>
      <c r="E2616">
        <v>2410130017</v>
      </c>
      <c r="F2616" t="s">
        <v>41</v>
      </c>
      <c r="G2616" t="s">
        <v>36</v>
      </c>
      <c r="H2616">
        <v>8000</v>
      </c>
      <c r="I2616">
        <v>2</v>
      </c>
      <c r="J2616">
        <v>8000</v>
      </c>
      <c r="K2616">
        <f>+VLOOKUP(E2616,Costos!$A$1:$I$716100,9,FALSE)</f>
        <v>7.2129999999999998E-3</v>
      </c>
      <c r="L2616" t="str">
        <f t="shared" si="92"/>
        <v>241</v>
      </c>
      <c r="M2616" t="str">
        <f t="shared" si="93"/>
        <v>241013</v>
      </c>
      <c r="N2616" t="str">
        <f>IFERROR(IF(L2616="231","231",VLOOKUP(E2616,Materiales!$A$1:$G$37443,7,FALSE)),"N/A")</f>
        <v>Puntas</v>
      </c>
    </row>
    <row r="2617" spans="1:14" x14ac:dyDescent="0.25">
      <c r="A2617">
        <v>2110020095</v>
      </c>
      <c r="B2617" t="s">
        <v>18</v>
      </c>
      <c r="C2617">
        <v>2310210135</v>
      </c>
      <c r="D2617" t="s">
        <v>28</v>
      </c>
      <c r="E2617">
        <v>2310090507</v>
      </c>
      <c r="F2617" t="s">
        <v>72</v>
      </c>
      <c r="G2617" t="s">
        <v>36</v>
      </c>
      <c r="H2617">
        <v>8000</v>
      </c>
      <c r="I2617">
        <v>2</v>
      </c>
      <c r="J2617">
        <v>8000</v>
      </c>
      <c r="K2617">
        <f>+VLOOKUP(E2617,Costos!$A$1:$I$716100,9,FALSE)</f>
        <v>3.6344000000000001E-2</v>
      </c>
      <c r="L2617" t="str">
        <f t="shared" si="92"/>
        <v>231</v>
      </c>
      <c r="M2617" t="str">
        <f t="shared" si="93"/>
        <v>231009</v>
      </c>
      <c r="N2617" t="str">
        <f>IFERROR(IF(L2617="231","231",VLOOKUP(E2617,Materiales!$A$1:$G$37443,7,FALSE)),"N/A")</f>
        <v>231</v>
      </c>
    </row>
    <row r="2618" spans="1:14" x14ac:dyDescent="0.25">
      <c r="A2618">
        <v>2110020095</v>
      </c>
      <c r="B2618" t="s">
        <v>18</v>
      </c>
      <c r="C2618">
        <v>2310090507</v>
      </c>
      <c r="D2618" t="s">
        <v>72</v>
      </c>
      <c r="E2618">
        <v>2410090168</v>
      </c>
      <c r="F2618" t="s">
        <v>109</v>
      </c>
      <c r="G2618" t="s">
        <v>89</v>
      </c>
      <c r="H2618">
        <v>0.51370000000000005</v>
      </c>
      <c r="I2618">
        <v>3</v>
      </c>
      <c r="J2618">
        <v>8000</v>
      </c>
      <c r="K2618">
        <f>+VLOOKUP(E2618,Costos!$A$1:$I$716100,9,FALSE)</f>
        <v>80.451431999999997</v>
      </c>
      <c r="L2618" t="str">
        <f t="shared" si="92"/>
        <v>241</v>
      </c>
      <c r="M2618" t="str">
        <f t="shared" si="93"/>
        <v>241009</v>
      </c>
      <c r="N2618" t="str">
        <f>IFERROR(IF(L2618="231","231",VLOOKUP(E2618,Materiales!$A$1:$G$37443,7,FALSE)),"N/A")</f>
        <v>Masterbach</v>
      </c>
    </row>
    <row r="2619" spans="1:14" x14ac:dyDescent="0.25">
      <c r="A2619">
        <v>2110020095</v>
      </c>
      <c r="B2619" t="s">
        <v>18</v>
      </c>
      <c r="C2619">
        <v>2310090507</v>
      </c>
      <c r="D2619" t="s">
        <v>72</v>
      </c>
      <c r="E2619">
        <v>2410290153</v>
      </c>
      <c r="F2619" t="s">
        <v>90</v>
      </c>
      <c r="G2619" t="s">
        <v>89</v>
      </c>
      <c r="H2619">
        <v>26.56</v>
      </c>
      <c r="I2619">
        <v>3</v>
      </c>
      <c r="J2619">
        <v>8000</v>
      </c>
      <c r="K2619">
        <f>+VLOOKUP(E2619,Costos!$A$1:$I$716100,9,FALSE)</f>
        <v>6.4309000000000003</v>
      </c>
      <c r="L2619" t="str">
        <f t="shared" si="92"/>
        <v>241</v>
      </c>
      <c r="M2619" t="str">
        <f t="shared" si="93"/>
        <v>241029</v>
      </c>
      <c r="N2619" t="str">
        <f>IFERROR(IF(L2619="231","231",VLOOKUP(E2619,Materiales!$A$1:$G$37443,7,FALSE)),"N/A")</f>
        <v>Resinas</v>
      </c>
    </row>
    <row r="2620" spans="1:14" x14ac:dyDescent="0.25">
      <c r="A2620">
        <v>2110020095</v>
      </c>
      <c r="B2620" t="s">
        <v>18</v>
      </c>
      <c r="C2620">
        <v>2310210135</v>
      </c>
      <c r="D2620" t="s">
        <v>28</v>
      </c>
      <c r="E2620">
        <v>2310160500</v>
      </c>
      <c r="F2620" t="s">
        <v>73</v>
      </c>
      <c r="G2620" t="s">
        <v>36</v>
      </c>
      <c r="H2620">
        <v>8000</v>
      </c>
      <c r="I2620">
        <v>2</v>
      </c>
      <c r="J2620">
        <v>8000</v>
      </c>
      <c r="K2620">
        <f>+VLOOKUP(E2620,Costos!$A$1:$I$716100,9,FALSE)</f>
        <v>1.3741E-2</v>
      </c>
      <c r="L2620" t="str">
        <f t="shared" si="92"/>
        <v>231</v>
      </c>
      <c r="M2620" t="str">
        <f t="shared" si="93"/>
        <v>231016</v>
      </c>
      <c r="N2620" t="str">
        <f>IFERROR(IF(L2620="231","231",VLOOKUP(E2620,Materiales!$A$1:$G$37443,7,FALSE)),"N/A")</f>
        <v>231</v>
      </c>
    </row>
    <row r="2621" spans="1:14" x14ac:dyDescent="0.25">
      <c r="A2621">
        <v>2110020095</v>
      </c>
      <c r="B2621" t="s">
        <v>18</v>
      </c>
      <c r="C2621">
        <v>2310160500</v>
      </c>
      <c r="D2621" t="s">
        <v>73</v>
      </c>
      <c r="E2621">
        <v>2410290624</v>
      </c>
      <c r="F2621" t="s">
        <v>91</v>
      </c>
      <c r="G2621" t="s">
        <v>89</v>
      </c>
      <c r="H2621">
        <v>9.1196000000000002</v>
      </c>
      <c r="I2621">
        <v>3</v>
      </c>
      <c r="J2621">
        <v>8000</v>
      </c>
      <c r="K2621">
        <f>+VLOOKUP(E2621,Costos!$A$1:$I$716100,9,FALSE)</f>
        <v>6.9373659999999999</v>
      </c>
      <c r="L2621" t="str">
        <f t="shared" si="92"/>
        <v>241</v>
      </c>
      <c r="M2621" t="str">
        <f t="shared" si="93"/>
        <v>241029</v>
      </c>
      <c r="N2621" t="str">
        <f>IFERROR(IF(L2621="231","231",VLOOKUP(E2621,Materiales!$A$1:$G$37443,7,FALSE)),"N/A")</f>
        <v>Resinas</v>
      </c>
    </row>
    <row r="2622" spans="1:14" x14ac:dyDescent="0.25">
      <c r="A2622">
        <v>2110020095</v>
      </c>
      <c r="B2622" t="s">
        <v>18</v>
      </c>
      <c r="C2622">
        <v>2310160500</v>
      </c>
      <c r="D2622" t="s">
        <v>73</v>
      </c>
      <c r="E2622">
        <v>2410090168</v>
      </c>
      <c r="F2622" t="s">
        <v>109</v>
      </c>
      <c r="G2622" t="s">
        <v>89</v>
      </c>
      <c r="H2622">
        <v>0.18240000000000001</v>
      </c>
      <c r="I2622">
        <v>3</v>
      </c>
      <c r="J2622">
        <v>8000</v>
      </c>
      <c r="K2622">
        <f>+VLOOKUP(E2622,Costos!$A$1:$I$716100,9,FALSE)</f>
        <v>80.451431999999997</v>
      </c>
      <c r="L2622" t="str">
        <f t="shared" si="92"/>
        <v>241</v>
      </c>
      <c r="M2622" t="str">
        <f t="shared" si="93"/>
        <v>241009</v>
      </c>
      <c r="N2622" t="str">
        <f>IFERROR(IF(L2622="231","231",VLOOKUP(E2622,Materiales!$A$1:$G$37443,7,FALSE)),"N/A")</f>
        <v>Masterbach</v>
      </c>
    </row>
    <row r="2623" spans="1:14" x14ac:dyDescent="0.25">
      <c r="A2623">
        <v>2110020095</v>
      </c>
      <c r="B2623" t="s">
        <v>18</v>
      </c>
      <c r="C2623">
        <v>2310210135</v>
      </c>
      <c r="D2623" t="s">
        <v>28</v>
      </c>
      <c r="E2623">
        <v>2410290156</v>
      </c>
      <c r="F2623" t="s">
        <v>40</v>
      </c>
      <c r="G2623" t="s">
        <v>1000</v>
      </c>
      <c r="H2623">
        <v>0.32</v>
      </c>
      <c r="I2623">
        <v>2</v>
      </c>
      <c r="J2623">
        <v>8000</v>
      </c>
      <c r="K2623">
        <f>+VLOOKUP(E2623,Costos!$A$1:$I$716100,9,FALSE)</f>
        <v>23.787368000000001</v>
      </c>
      <c r="L2623" t="str">
        <f t="shared" si="92"/>
        <v>241</v>
      </c>
      <c r="M2623" t="str">
        <f t="shared" si="93"/>
        <v>241029</v>
      </c>
      <c r="N2623" t="str">
        <f>IFERROR(IF(L2623="231","231",VLOOKUP(E2623,Materiales!$A$1:$G$37443,7,FALSE)),"N/A")</f>
        <v>Varios</v>
      </c>
    </row>
    <row r="2624" spans="1:14" x14ac:dyDescent="0.25">
      <c r="A2624">
        <v>2110020095</v>
      </c>
      <c r="B2624" t="s">
        <v>18</v>
      </c>
      <c r="C2624">
        <v>2310210135</v>
      </c>
      <c r="D2624" t="s">
        <v>28</v>
      </c>
      <c r="E2624">
        <v>2310160501</v>
      </c>
      <c r="F2624" t="s">
        <v>74</v>
      </c>
      <c r="G2624" t="s">
        <v>36</v>
      </c>
      <c r="H2624">
        <v>8000</v>
      </c>
      <c r="I2624">
        <v>2</v>
      </c>
      <c r="J2624">
        <v>8000</v>
      </c>
      <c r="K2624">
        <f>+VLOOKUP(E2624,Costos!$A$1:$I$716100,9,FALSE)</f>
        <v>1.1049E-2</v>
      </c>
      <c r="L2624" t="str">
        <f t="shared" si="92"/>
        <v>231</v>
      </c>
      <c r="M2624" t="str">
        <f t="shared" si="93"/>
        <v>231016</v>
      </c>
      <c r="N2624" t="str">
        <f>IFERROR(IF(L2624="231","231",VLOOKUP(E2624,Materiales!$A$1:$G$37443,7,FALSE)),"N/A")</f>
        <v>231</v>
      </c>
    </row>
    <row r="2625" spans="1:14" x14ac:dyDescent="0.25">
      <c r="A2625">
        <v>2110020095</v>
      </c>
      <c r="B2625" t="s">
        <v>18</v>
      </c>
      <c r="C2625">
        <v>2310160501</v>
      </c>
      <c r="D2625" t="s">
        <v>74</v>
      </c>
      <c r="E2625">
        <v>2410090168</v>
      </c>
      <c r="F2625" t="s">
        <v>109</v>
      </c>
      <c r="G2625" t="s">
        <v>89</v>
      </c>
      <c r="H2625">
        <v>0.1409</v>
      </c>
      <c r="I2625">
        <v>3</v>
      </c>
      <c r="J2625">
        <v>8000</v>
      </c>
      <c r="K2625">
        <f>+VLOOKUP(E2625,Costos!$A$1:$I$716100,9,FALSE)</f>
        <v>80.451431999999997</v>
      </c>
      <c r="L2625" t="str">
        <f t="shared" si="92"/>
        <v>241</v>
      </c>
      <c r="M2625" t="str">
        <f t="shared" si="93"/>
        <v>241009</v>
      </c>
      <c r="N2625" t="str">
        <f>IFERROR(IF(L2625="231","231",VLOOKUP(E2625,Materiales!$A$1:$G$37443,7,FALSE)),"N/A")</f>
        <v>Masterbach</v>
      </c>
    </row>
    <row r="2626" spans="1:14" x14ac:dyDescent="0.25">
      <c r="A2626">
        <v>2110020095</v>
      </c>
      <c r="B2626" t="s">
        <v>18</v>
      </c>
      <c r="C2626">
        <v>2310160501</v>
      </c>
      <c r="D2626" t="s">
        <v>74</v>
      </c>
      <c r="E2626">
        <v>2410290626</v>
      </c>
      <c r="F2626" t="s">
        <v>92</v>
      </c>
      <c r="G2626" t="s">
        <v>89</v>
      </c>
      <c r="H2626">
        <v>7.12</v>
      </c>
      <c r="I2626">
        <v>3</v>
      </c>
      <c r="J2626">
        <v>8000</v>
      </c>
      <c r="K2626">
        <f>+VLOOKUP(E2626,Costos!$A$1:$I$716100,9,FALSE)</f>
        <v>6.3063640000000003</v>
      </c>
      <c r="L2626" t="str">
        <f t="shared" si="92"/>
        <v>241</v>
      </c>
      <c r="M2626" t="str">
        <f t="shared" si="93"/>
        <v>241029</v>
      </c>
      <c r="N2626" t="str">
        <f>IFERROR(IF(L2626="231","231",VLOOKUP(E2626,Materiales!$A$1:$G$37443,7,FALSE)),"N/A")</f>
        <v>Resinas</v>
      </c>
    </row>
    <row r="2627" spans="1:14" x14ac:dyDescent="0.25">
      <c r="A2627">
        <v>2110020095</v>
      </c>
      <c r="B2627" t="s">
        <v>18</v>
      </c>
      <c r="C2627">
        <v>2310210135</v>
      </c>
      <c r="D2627" t="s">
        <v>28</v>
      </c>
      <c r="E2627">
        <v>2310180037</v>
      </c>
      <c r="F2627" t="s">
        <v>75</v>
      </c>
      <c r="G2627" t="s">
        <v>89</v>
      </c>
      <c r="H2627">
        <v>7.2</v>
      </c>
      <c r="I2627">
        <v>2</v>
      </c>
      <c r="J2627">
        <v>8000</v>
      </c>
      <c r="K2627">
        <f>+VLOOKUP(E2627,Costos!$A$1:$I$716100,9,FALSE)</f>
        <v>9.4198710000000005</v>
      </c>
      <c r="L2627" t="str">
        <f t="shared" si="92"/>
        <v>231</v>
      </c>
      <c r="M2627" t="str">
        <f t="shared" si="93"/>
        <v>231018</v>
      </c>
      <c r="N2627" t="str">
        <f>IFERROR(IF(L2627="231","231",VLOOKUP(E2627,Materiales!$A$1:$G$37443,7,FALSE)),"N/A")</f>
        <v>231</v>
      </c>
    </row>
    <row r="2628" spans="1:14" x14ac:dyDescent="0.25">
      <c r="A2628">
        <v>2110020095</v>
      </c>
      <c r="B2628" t="s">
        <v>18</v>
      </c>
      <c r="C2628">
        <v>2310180037</v>
      </c>
      <c r="D2628" t="s">
        <v>75</v>
      </c>
      <c r="E2628">
        <v>2430450001</v>
      </c>
      <c r="F2628" t="s">
        <v>93</v>
      </c>
      <c r="G2628" t="s">
        <v>89</v>
      </c>
      <c r="H2628">
        <v>0.72</v>
      </c>
      <c r="I2628">
        <v>3</v>
      </c>
      <c r="J2628">
        <v>8000</v>
      </c>
      <c r="K2628">
        <f>+VLOOKUP(E2628,Costos!$A$1:$I$716100,9,FALSE)</f>
        <v>6.0336119999999998</v>
      </c>
      <c r="L2628" t="str">
        <f t="shared" si="92"/>
        <v>243</v>
      </c>
      <c r="M2628" t="str">
        <f t="shared" si="93"/>
        <v>243045</v>
      </c>
      <c r="N2628" t="str">
        <f>IFERROR(IF(L2628="231","231",VLOOKUP(E2628,Materiales!$A$1:$G$37443,7,FALSE)),"N/A")</f>
        <v>Varios</v>
      </c>
    </row>
    <row r="2629" spans="1:14" x14ac:dyDescent="0.25">
      <c r="A2629">
        <v>2110020095</v>
      </c>
      <c r="B2629" t="s">
        <v>18</v>
      </c>
      <c r="C2629">
        <v>2310180037</v>
      </c>
      <c r="D2629" t="s">
        <v>75</v>
      </c>
      <c r="E2629">
        <v>2310180048</v>
      </c>
      <c r="F2629" t="s">
        <v>94</v>
      </c>
      <c r="G2629" t="s">
        <v>89</v>
      </c>
      <c r="H2629">
        <v>0.9</v>
      </c>
      <c r="I2629">
        <v>3</v>
      </c>
      <c r="J2629">
        <v>8000</v>
      </c>
      <c r="K2629">
        <f>+VLOOKUP(E2629,Costos!$A$1:$I$716100,9,FALSE)</f>
        <v>2.8371430000000002</v>
      </c>
      <c r="L2629" t="str">
        <f t="shared" si="92"/>
        <v>231</v>
      </c>
      <c r="M2629" t="str">
        <f t="shared" si="93"/>
        <v>231018</v>
      </c>
      <c r="N2629" t="str">
        <f>IFERROR(IF(L2629="231","231",VLOOKUP(E2629,Materiales!$A$1:$G$37443,7,FALSE)),"N/A")</f>
        <v>231</v>
      </c>
    </row>
    <row r="2630" spans="1:14" x14ac:dyDescent="0.25">
      <c r="A2630">
        <v>2110020095</v>
      </c>
      <c r="B2630" t="s">
        <v>18</v>
      </c>
      <c r="C2630">
        <v>2310180048</v>
      </c>
      <c r="D2630" t="s">
        <v>94</v>
      </c>
      <c r="E2630">
        <v>2410210019</v>
      </c>
      <c r="F2630" t="s">
        <v>113</v>
      </c>
      <c r="G2630" t="s">
        <v>89</v>
      </c>
      <c r="H2630">
        <v>1.7999999999999999E-2</v>
      </c>
      <c r="I2630">
        <v>4</v>
      </c>
      <c r="J2630">
        <v>8000</v>
      </c>
      <c r="K2630">
        <f>+VLOOKUP(E2630,Costos!$A$1:$I$716100,9,FALSE)</f>
        <v>7.7568599999999996</v>
      </c>
      <c r="L2630" t="str">
        <f t="shared" si="92"/>
        <v>241</v>
      </c>
      <c r="M2630" t="str">
        <f t="shared" si="93"/>
        <v>241021</v>
      </c>
      <c r="N2630" t="str">
        <f>IFERROR(IF(L2630="231","231",VLOOKUP(E2630,Materiales!$A$1:$G$37443,7,FALSE)),"N/A")</f>
        <v>Varios</v>
      </c>
    </row>
    <row r="2631" spans="1:14" x14ac:dyDescent="0.25">
      <c r="A2631">
        <v>2110020095</v>
      </c>
      <c r="B2631" t="s">
        <v>18</v>
      </c>
      <c r="C2631">
        <v>2310180048</v>
      </c>
      <c r="D2631" t="s">
        <v>94</v>
      </c>
      <c r="E2631">
        <v>2430930001</v>
      </c>
      <c r="F2631" t="s">
        <v>114</v>
      </c>
      <c r="G2631" t="s">
        <v>89</v>
      </c>
      <c r="H2631">
        <v>0.45900000000000002</v>
      </c>
      <c r="I2631">
        <v>4</v>
      </c>
      <c r="J2631">
        <v>8000</v>
      </c>
      <c r="K2631">
        <f>+VLOOKUP(E2631,Costos!$A$1:$I$716100,9,FALSE)</f>
        <v>5.7966670000000002</v>
      </c>
      <c r="L2631" t="str">
        <f t="shared" si="92"/>
        <v>243</v>
      </c>
      <c r="M2631" t="str">
        <f t="shared" si="93"/>
        <v>243093</v>
      </c>
      <c r="N2631" t="str">
        <f>IFERROR(IF(L2631="231","231",VLOOKUP(E2631,Materiales!$A$1:$G$37443,7,FALSE)),"N/A")</f>
        <v>Alcohol</v>
      </c>
    </row>
    <row r="2632" spans="1:14" x14ac:dyDescent="0.25">
      <c r="A2632">
        <v>2110020095</v>
      </c>
      <c r="B2632" t="s">
        <v>18</v>
      </c>
      <c r="C2632">
        <v>2310180048</v>
      </c>
      <c r="D2632" t="s">
        <v>94</v>
      </c>
      <c r="E2632">
        <v>2430880022</v>
      </c>
      <c r="F2632" t="s">
        <v>115</v>
      </c>
      <c r="G2632" t="s">
        <v>89</v>
      </c>
      <c r="H2632">
        <v>2.7000000000000001E-3</v>
      </c>
      <c r="I2632">
        <v>4</v>
      </c>
      <c r="J2632">
        <v>8000</v>
      </c>
      <c r="K2632">
        <f>+VLOOKUP(E2632,Costos!$A$1:$I$716100,9,FALSE)</f>
        <v>6.1924229999999998</v>
      </c>
      <c r="L2632" t="str">
        <f t="shared" si="92"/>
        <v>243</v>
      </c>
      <c r="M2632" t="str">
        <f t="shared" si="93"/>
        <v>243088</v>
      </c>
      <c r="N2632" t="str">
        <f>IFERROR(IF(L2632="231","231",VLOOKUP(E2632,Materiales!$A$1:$G$37443,7,FALSE)),"N/A")</f>
        <v>Varios</v>
      </c>
    </row>
    <row r="2633" spans="1:14" x14ac:dyDescent="0.25">
      <c r="A2633">
        <v>2110020095</v>
      </c>
      <c r="B2633" t="s">
        <v>18</v>
      </c>
      <c r="C2633">
        <v>2310180037</v>
      </c>
      <c r="D2633" t="s">
        <v>75</v>
      </c>
      <c r="E2633">
        <v>2410210003</v>
      </c>
      <c r="F2633" t="s">
        <v>95</v>
      </c>
      <c r="G2633" t="s">
        <v>89</v>
      </c>
      <c r="H2633">
        <v>1.44</v>
      </c>
      <c r="I2633">
        <v>3</v>
      </c>
      <c r="J2633">
        <v>8000</v>
      </c>
      <c r="K2633">
        <f>+VLOOKUP(E2633,Costos!$A$1:$I$716100,9,FALSE)</f>
        <v>4.9316240000000002</v>
      </c>
      <c r="L2633" t="str">
        <f t="shared" si="92"/>
        <v>241</v>
      </c>
      <c r="M2633" t="str">
        <f t="shared" si="93"/>
        <v>241021</v>
      </c>
      <c r="N2633" t="str">
        <f>IFERROR(IF(L2633="231","231",VLOOKUP(E2633,Materiales!$A$1:$G$37443,7,FALSE)),"N/A")</f>
        <v>Varios</v>
      </c>
    </row>
    <row r="2634" spans="1:14" x14ac:dyDescent="0.25">
      <c r="A2634">
        <v>2110020095</v>
      </c>
      <c r="B2634" t="s">
        <v>18</v>
      </c>
      <c r="C2634">
        <v>2310180037</v>
      </c>
      <c r="D2634" t="s">
        <v>75</v>
      </c>
      <c r="E2634">
        <v>2410090268</v>
      </c>
      <c r="F2634" t="s">
        <v>97</v>
      </c>
      <c r="G2634" t="s">
        <v>89</v>
      </c>
      <c r="H2634">
        <v>1.44E-2</v>
      </c>
      <c r="I2634">
        <v>3</v>
      </c>
      <c r="J2634">
        <v>8000</v>
      </c>
      <c r="K2634">
        <f>+VLOOKUP(E2634,Costos!$A$1:$I$716100,9,FALSE)</f>
        <v>126.46600100000001</v>
      </c>
      <c r="L2634" t="str">
        <f t="shared" si="92"/>
        <v>241</v>
      </c>
      <c r="M2634" t="str">
        <f t="shared" si="93"/>
        <v>241009</v>
      </c>
      <c r="N2634" t="str">
        <f>IFERROR(IF(L2634="231","231",VLOOKUP(E2634,Materiales!$A$1:$G$37443,7,FALSE)),"N/A")</f>
        <v>Spectra</v>
      </c>
    </row>
    <row r="2635" spans="1:14" x14ac:dyDescent="0.25">
      <c r="A2635">
        <v>2110020095</v>
      </c>
      <c r="B2635" t="s">
        <v>18</v>
      </c>
      <c r="C2635">
        <v>2310180037</v>
      </c>
      <c r="D2635" t="s">
        <v>75</v>
      </c>
      <c r="E2635">
        <v>2410090269</v>
      </c>
      <c r="F2635" t="s">
        <v>98</v>
      </c>
      <c r="G2635" t="s">
        <v>89</v>
      </c>
      <c r="H2635">
        <v>0.12740000000000001</v>
      </c>
      <c r="I2635">
        <v>3</v>
      </c>
      <c r="J2635">
        <v>8000</v>
      </c>
      <c r="K2635">
        <f>+VLOOKUP(E2635,Costos!$A$1:$I$716100,9,FALSE)</f>
        <v>341.79997300000002</v>
      </c>
      <c r="L2635" t="str">
        <f t="shared" si="92"/>
        <v>241</v>
      </c>
      <c r="M2635" t="str">
        <f t="shared" si="93"/>
        <v>241009</v>
      </c>
      <c r="N2635" t="str">
        <f>IFERROR(IF(L2635="231","231",VLOOKUP(E2635,Materiales!$A$1:$G$37443,7,FALSE)),"N/A")</f>
        <v>Spectra</v>
      </c>
    </row>
    <row r="2636" spans="1:14" x14ac:dyDescent="0.25">
      <c r="A2636">
        <v>2110020095</v>
      </c>
      <c r="B2636" t="s">
        <v>18</v>
      </c>
      <c r="C2636">
        <v>2110020095</v>
      </c>
      <c r="D2636" t="s">
        <v>18</v>
      </c>
      <c r="E2636">
        <v>2310210136</v>
      </c>
      <c r="F2636" t="s">
        <v>29</v>
      </c>
      <c r="G2636" t="s">
        <v>36</v>
      </c>
      <c r="H2636">
        <v>8000</v>
      </c>
      <c r="I2636">
        <v>1</v>
      </c>
      <c r="J2636">
        <v>8000</v>
      </c>
      <c r="K2636">
        <f>+VLOOKUP(E2636,Costos!$A$1:$I$716100,9,FALSE)</f>
        <v>0.114786</v>
      </c>
      <c r="L2636" t="str">
        <f t="shared" si="92"/>
        <v>231</v>
      </c>
      <c r="M2636" t="str">
        <f t="shared" si="93"/>
        <v>231021</v>
      </c>
      <c r="N2636" t="str">
        <f>IFERROR(IF(L2636="231","231",VLOOKUP(E2636,Materiales!$A$1:$G$37443,7,FALSE)),"N/A")</f>
        <v>231</v>
      </c>
    </row>
    <row r="2637" spans="1:14" x14ac:dyDescent="0.25">
      <c r="A2637">
        <v>2110020095</v>
      </c>
      <c r="B2637" t="s">
        <v>18</v>
      </c>
      <c r="C2637">
        <v>2310210136</v>
      </c>
      <c r="D2637" t="s">
        <v>29</v>
      </c>
      <c r="E2637">
        <v>2410170071</v>
      </c>
      <c r="F2637" t="s">
        <v>39</v>
      </c>
      <c r="G2637" t="s">
        <v>36</v>
      </c>
      <c r="H2637">
        <v>8000</v>
      </c>
      <c r="I2637">
        <v>2</v>
      </c>
      <c r="J2637">
        <v>8000</v>
      </c>
      <c r="K2637">
        <f>+VLOOKUP(E2637,Costos!$A$1:$I$716100,9,FALSE)</f>
        <v>1.4323000000000001E-2</v>
      </c>
      <c r="L2637" t="str">
        <f t="shared" si="92"/>
        <v>241</v>
      </c>
      <c r="M2637" t="str">
        <f t="shared" si="93"/>
        <v>241017</v>
      </c>
      <c r="N2637" t="str">
        <f>IFERROR(IF(L2637="231","231",VLOOKUP(E2637,Materiales!$A$1:$G$37443,7,FALSE)),"N/A")</f>
        <v>Filtros</v>
      </c>
    </row>
    <row r="2638" spans="1:14" x14ac:dyDescent="0.25">
      <c r="A2638">
        <v>2110020095</v>
      </c>
      <c r="B2638" t="s">
        <v>18</v>
      </c>
      <c r="C2638">
        <v>2310210136</v>
      </c>
      <c r="D2638" t="s">
        <v>29</v>
      </c>
      <c r="E2638">
        <v>2410130017</v>
      </c>
      <c r="F2638" t="s">
        <v>41</v>
      </c>
      <c r="G2638" t="s">
        <v>36</v>
      </c>
      <c r="H2638">
        <v>8000</v>
      </c>
      <c r="I2638">
        <v>2</v>
      </c>
      <c r="J2638">
        <v>8000</v>
      </c>
      <c r="K2638">
        <f>+VLOOKUP(E2638,Costos!$A$1:$I$716100,9,FALSE)</f>
        <v>7.2129999999999998E-3</v>
      </c>
      <c r="L2638" t="str">
        <f t="shared" si="92"/>
        <v>241</v>
      </c>
      <c r="M2638" t="str">
        <f t="shared" si="93"/>
        <v>241013</v>
      </c>
      <c r="N2638" t="str">
        <f>IFERROR(IF(L2638="231","231",VLOOKUP(E2638,Materiales!$A$1:$G$37443,7,FALSE)),"N/A")</f>
        <v>Puntas</v>
      </c>
    </row>
    <row r="2639" spans="1:14" x14ac:dyDescent="0.25">
      <c r="A2639">
        <v>2110020095</v>
      </c>
      <c r="B2639" t="s">
        <v>18</v>
      </c>
      <c r="C2639">
        <v>2310210136</v>
      </c>
      <c r="D2639" t="s">
        <v>29</v>
      </c>
      <c r="E2639">
        <v>2310090448</v>
      </c>
      <c r="F2639" t="s">
        <v>76</v>
      </c>
      <c r="G2639" t="s">
        <v>36</v>
      </c>
      <c r="H2639">
        <v>8000</v>
      </c>
      <c r="I2639">
        <v>2</v>
      </c>
      <c r="J2639">
        <v>8000</v>
      </c>
      <c r="K2639">
        <f>+VLOOKUP(E2639,Costos!$A$1:$I$716100,9,FALSE)</f>
        <v>3.356E-2</v>
      </c>
      <c r="L2639" t="str">
        <f t="shared" si="92"/>
        <v>231</v>
      </c>
      <c r="M2639" t="str">
        <f t="shared" si="93"/>
        <v>231009</v>
      </c>
      <c r="N2639" t="str">
        <f>IFERROR(IF(L2639="231","231",VLOOKUP(E2639,Materiales!$A$1:$G$37443,7,FALSE)),"N/A")</f>
        <v>231</v>
      </c>
    </row>
    <row r="2640" spans="1:14" x14ac:dyDescent="0.25">
      <c r="A2640">
        <v>2110020095</v>
      </c>
      <c r="B2640" t="s">
        <v>18</v>
      </c>
      <c r="C2640">
        <v>2310090448</v>
      </c>
      <c r="D2640" t="s">
        <v>76</v>
      </c>
      <c r="E2640">
        <v>2410090299</v>
      </c>
      <c r="F2640" t="s">
        <v>110</v>
      </c>
      <c r="G2640" t="s">
        <v>89</v>
      </c>
      <c r="H2640">
        <v>0.51370000000000005</v>
      </c>
      <c r="I2640">
        <v>3</v>
      </c>
      <c r="J2640">
        <v>8000</v>
      </c>
      <c r="K2640">
        <f>+VLOOKUP(E2640,Costos!$A$1:$I$716100,9,FALSE)</f>
        <v>12.364959000000001</v>
      </c>
      <c r="L2640" t="str">
        <f t="shared" si="92"/>
        <v>241</v>
      </c>
      <c r="M2640" t="str">
        <f t="shared" si="93"/>
        <v>241009</v>
      </c>
      <c r="N2640" t="str">
        <f>IFERROR(IF(L2640="231","231",VLOOKUP(E2640,Materiales!$A$1:$G$37443,7,FALSE)),"N/A")</f>
        <v>Masterbach</v>
      </c>
    </row>
    <row r="2641" spans="1:14" x14ac:dyDescent="0.25">
      <c r="A2641">
        <v>2110020095</v>
      </c>
      <c r="B2641" t="s">
        <v>18</v>
      </c>
      <c r="C2641">
        <v>2310090448</v>
      </c>
      <c r="D2641" t="s">
        <v>76</v>
      </c>
      <c r="E2641">
        <v>2410290153</v>
      </c>
      <c r="F2641" t="s">
        <v>90</v>
      </c>
      <c r="G2641" t="s">
        <v>89</v>
      </c>
      <c r="H2641">
        <v>26.56</v>
      </c>
      <c r="I2641">
        <v>3</v>
      </c>
      <c r="J2641">
        <v>8000</v>
      </c>
      <c r="K2641">
        <f>+VLOOKUP(E2641,Costos!$A$1:$I$716100,9,FALSE)</f>
        <v>6.4309000000000003</v>
      </c>
      <c r="L2641" t="str">
        <f t="shared" si="92"/>
        <v>241</v>
      </c>
      <c r="M2641" t="str">
        <f t="shared" si="93"/>
        <v>241029</v>
      </c>
      <c r="N2641" t="str">
        <f>IFERROR(IF(L2641="231","231",VLOOKUP(E2641,Materiales!$A$1:$G$37443,7,FALSE)),"N/A")</f>
        <v>Resinas</v>
      </c>
    </row>
    <row r="2642" spans="1:14" x14ac:dyDescent="0.25">
      <c r="A2642">
        <v>2110020095</v>
      </c>
      <c r="B2642" t="s">
        <v>18</v>
      </c>
      <c r="C2642">
        <v>2310210136</v>
      </c>
      <c r="D2642" t="s">
        <v>29</v>
      </c>
      <c r="E2642">
        <v>2310160477</v>
      </c>
      <c r="F2642" t="s">
        <v>77</v>
      </c>
      <c r="G2642" t="s">
        <v>36</v>
      </c>
      <c r="H2642">
        <v>8000</v>
      </c>
      <c r="I2642">
        <v>2</v>
      </c>
      <c r="J2642">
        <v>8000</v>
      </c>
      <c r="K2642">
        <f>+VLOOKUP(E2642,Costos!$A$1:$I$716100,9,FALSE)</f>
        <v>1.223E-2</v>
      </c>
      <c r="L2642" t="str">
        <f t="shared" si="92"/>
        <v>231</v>
      </c>
      <c r="M2642" t="str">
        <f t="shared" si="93"/>
        <v>231016</v>
      </c>
      <c r="N2642" t="str">
        <f>IFERROR(IF(L2642="231","231",VLOOKUP(E2642,Materiales!$A$1:$G$37443,7,FALSE)),"N/A")</f>
        <v>231</v>
      </c>
    </row>
    <row r="2643" spans="1:14" x14ac:dyDescent="0.25">
      <c r="A2643">
        <v>2110020095</v>
      </c>
      <c r="B2643" t="s">
        <v>18</v>
      </c>
      <c r="C2643">
        <v>2310160477</v>
      </c>
      <c r="D2643" t="s">
        <v>77</v>
      </c>
      <c r="E2643">
        <v>2410090299</v>
      </c>
      <c r="F2643" t="s">
        <v>110</v>
      </c>
      <c r="G2643" t="s">
        <v>89</v>
      </c>
      <c r="H2643">
        <v>0.18240000000000001</v>
      </c>
      <c r="I2643">
        <v>3</v>
      </c>
      <c r="J2643">
        <v>8000</v>
      </c>
      <c r="K2643">
        <f>+VLOOKUP(E2643,Costos!$A$1:$I$716100,9,FALSE)</f>
        <v>12.364959000000001</v>
      </c>
      <c r="L2643" t="str">
        <f t="shared" si="92"/>
        <v>241</v>
      </c>
      <c r="M2643" t="str">
        <f t="shared" si="93"/>
        <v>241009</v>
      </c>
      <c r="N2643" t="str">
        <f>IFERROR(IF(L2643="231","231",VLOOKUP(E2643,Materiales!$A$1:$G$37443,7,FALSE)),"N/A")</f>
        <v>Masterbach</v>
      </c>
    </row>
    <row r="2644" spans="1:14" x14ac:dyDescent="0.25">
      <c r="A2644">
        <v>2110020095</v>
      </c>
      <c r="B2644" t="s">
        <v>18</v>
      </c>
      <c r="C2644">
        <v>2310160477</v>
      </c>
      <c r="D2644" t="s">
        <v>77</v>
      </c>
      <c r="E2644">
        <v>2410290624</v>
      </c>
      <c r="F2644" t="s">
        <v>91</v>
      </c>
      <c r="G2644" t="s">
        <v>89</v>
      </c>
      <c r="H2644">
        <v>9.1196000000000002</v>
      </c>
      <c r="I2644">
        <v>3</v>
      </c>
      <c r="J2644">
        <v>8000</v>
      </c>
      <c r="K2644">
        <f>+VLOOKUP(E2644,Costos!$A$1:$I$716100,9,FALSE)</f>
        <v>6.9373659999999999</v>
      </c>
      <c r="L2644" t="str">
        <f t="shared" si="92"/>
        <v>241</v>
      </c>
      <c r="M2644" t="str">
        <f t="shared" si="93"/>
        <v>241029</v>
      </c>
      <c r="N2644" t="str">
        <f>IFERROR(IF(L2644="231","231",VLOOKUP(E2644,Materiales!$A$1:$G$37443,7,FALSE)),"N/A")</f>
        <v>Resinas</v>
      </c>
    </row>
    <row r="2645" spans="1:14" x14ac:dyDescent="0.25">
      <c r="A2645">
        <v>2110020095</v>
      </c>
      <c r="B2645" t="s">
        <v>18</v>
      </c>
      <c r="C2645">
        <v>2310210136</v>
      </c>
      <c r="D2645" t="s">
        <v>29</v>
      </c>
      <c r="E2645">
        <v>2410290156</v>
      </c>
      <c r="F2645" t="s">
        <v>40</v>
      </c>
      <c r="G2645" t="s">
        <v>1000</v>
      </c>
      <c r="H2645">
        <v>0.32</v>
      </c>
      <c r="I2645">
        <v>2</v>
      </c>
      <c r="J2645">
        <v>8000</v>
      </c>
      <c r="K2645">
        <f>+VLOOKUP(E2645,Costos!$A$1:$I$716100,9,FALSE)</f>
        <v>23.787368000000001</v>
      </c>
      <c r="L2645" t="str">
        <f t="shared" si="92"/>
        <v>241</v>
      </c>
      <c r="M2645" t="str">
        <f t="shared" si="93"/>
        <v>241029</v>
      </c>
      <c r="N2645" t="str">
        <f>IFERROR(IF(L2645="231","231",VLOOKUP(E2645,Materiales!$A$1:$G$37443,7,FALSE)),"N/A")</f>
        <v>Varios</v>
      </c>
    </row>
    <row r="2646" spans="1:14" x14ac:dyDescent="0.25">
      <c r="A2646">
        <v>2110020095</v>
      </c>
      <c r="B2646" t="s">
        <v>18</v>
      </c>
      <c r="C2646">
        <v>2310210136</v>
      </c>
      <c r="D2646" t="s">
        <v>29</v>
      </c>
      <c r="E2646">
        <v>2310160489</v>
      </c>
      <c r="F2646" t="s">
        <v>78</v>
      </c>
      <c r="G2646" t="s">
        <v>36</v>
      </c>
      <c r="H2646">
        <v>8000</v>
      </c>
      <c r="I2646">
        <v>2</v>
      </c>
      <c r="J2646">
        <v>8000</v>
      </c>
      <c r="K2646">
        <f>+VLOOKUP(E2646,Costos!$A$1:$I$716100,9,FALSE)</f>
        <v>1.0267E-2</v>
      </c>
      <c r="L2646" t="str">
        <f t="shared" si="92"/>
        <v>231</v>
      </c>
      <c r="M2646" t="str">
        <f t="shared" si="93"/>
        <v>231016</v>
      </c>
      <c r="N2646" t="str">
        <f>IFERROR(IF(L2646="231","231",VLOOKUP(E2646,Materiales!$A$1:$G$37443,7,FALSE)),"N/A")</f>
        <v>231</v>
      </c>
    </row>
    <row r="2647" spans="1:14" x14ac:dyDescent="0.25">
      <c r="A2647">
        <v>2110020095</v>
      </c>
      <c r="B2647" t="s">
        <v>18</v>
      </c>
      <c r="C2647">
        <v>2310160489</v>
      </c>
      <c r="D2647" t="s">
        <v>78</v>
      </c>
      <c r="E2647">
        <v>2410090299</v>
      </c>
      <c r="F2647" t="s">
        <v>110</v>
      </c>
      <c r="G2647" t="s">
        <v>89</v>
      </c>
      <c r="H2647">
        <v>0.1409</v>
      </c>
      <c r="I2647">
        <v>3</v>
      </c>
      <c r="J2647">
        <v>8000</v>
      </c>
      <c r="K2647">
        <f>+VLOOKUP(E2647,Costos!$A$1:$I$716100,9,FALSE)</f>
        <v>12.364959000000001</v>
      </c>
      <c r="L2647" t="str">
        <f t="shared" si="92"/>
        <v>241</v>
      </c>
      <c r="M2647" t="str">
        <f t="shared" si="93"/>
        <v>241009</v>
      </c>
      <c r="N2647" t="str">
        <f>IFERROR(IF(L2647="231","231",VLOOKUP(E2647,Materiales!$A$1:$G$37443,7,FALSE)),"N/A")</f>
        <v>Masterbach</v>
      </c>
    </row>
    <row r="2648" spans="1:14" x14ac:dyDescent="0.25">
      <c r="A2648">
        <v>2110020095</v>
      </c>
      <c r="B2648" t="s">
        <v>18</v>
      </c>
      <c r="C2648">
        <v>2310160489</v>
      </c>
      <c r="D2648" t="s">
        <v>78</v>
      </c>
      <c r="E2648">
        <v>2410290626</v>
      </c>
      <c r="F2648" t="s">
        <v>92</v>
      </c>
      <c r="G2648" t="s">
        <v>89</v>
      </c>
      <c r="H2648">
        <v>7.12</v>
      </c>
      <c r="I2648">
        <v>3</v>
      </c>
      <c r="J2648">
        <v>8000</v>
      </c>
      <c r="K2648">
        <f>+VLOOKUP(E2648,Costos!$A$1:$I$716100,9,FALSE)</f>
        <v>6.3063640000000003</v>
      </c>
      <c r="L2648" t="str">
        <f t="shared" si="92"/>
        <v>241</v>
      </c>
      <c r="M2648" t="str">
        <f t="shared" si="93"/>
        <v>241029</v>
      </c>
      <c r="N2648" t="str">
        <f>IFERROR(IF(L2648="231","231",VLOOKUP(E2648,Materiales!$A$1:$G$37443,7,FALSE)),"N/A")</f>
        <v>Resinas</v>
      </c>
    </row>
    <row r="2649" spans="1:14" x14ac:dyDescent="0.25">
      <c r="A2649">
        <v>2110020095</v>
      </c>
      <c r="B2649" t="s">
        <v>18</v>
      </c>
      <c r="C2649">
        <v>2310210136</v>
      </c>
      <c r="D2649" t="s">
        <v>29</v>
      </c>
      <c r="E2649">
        <v>2310180051</v>
      </c>
      <c r="F2649" t="s">
        <v>79</v>
      </c>
      <c r="G2649" t="s">
        <v>89</v>
      </c>
      <c r="H2649">
        <v>7.2</v>
      </c>
      <c r="I2649">
        <v>2</v>
      </c>
      <c r="J2649">
        <v>8000</v>
      </c>
      <c r="K2649">
        <f>+VLOOKUP(E2649,Costos!$A$1:$I$716100,9,FALSE)</f>
        <v>4.3123570000000004</v>
      </c>
      <c r="L2649" t="str">
        <f t="shared" si="92"/>
        <v>231</v>
      </c>
      <c r="M2649" t="str">
        <f t="shared" si="93"/>
        <v>231018</v>
      </c>
      <c r="N2649" t="str">
        <f>IFERROR(IF(L2649="231","231",VLOOKUP(E2649,Materiales!$A$1:$G$37443,7,FALSE)),"N/A")</f>
        <v>231</v>
      </c>
    </row>
    <row r="2650" spans="1:14" x14ac:dyDescent="0.25">
      <c r="A2650">
        <v>2110020095</v>
      </c>
      <c r="B2650" t="s">
        <v>18</v>
      </c>
      <c r="C2650">
        <v>2310180051</v>
      </c>
      <c r="D2650" t="s">
        <v>79</v>
      </c>
      <c r="E2650">
        <v>2430450001</v>
      </c>
      <c r="F2650" t="s">
        <v>93</v>
      </c>
      <c r="G2650" t="s">
        <v>89</v>
      </c>
      <c r="H2650">
        <v>0.72</v>
      </c>
      <c r="I2650">
        <v>3</v>
      </c>
      <c r="J2650">
        <v>8000</v>
      </c>
      <c r="K2650">
        <f>+VLOOKUP(E2650,Costos!$A$1:$I$716100,9,FALSE)</f>
        <v>6.0336119999999998</v>
      </c>
      <c r="L2650" t="str">
        <f t="shared" si="92"/>
        <v>243</v>
      </c>
      <c r="M2650" t="str">
        <f t="shared" si="93"/>
        <v>243045</v>
      </c>
      <c r="N2650" t="str">
        <f>IFERROR(IF(L2650="231","231",VLOOKUP(E2650,Materiales!$A$1:$G$37443,7,FALSE)),"N/A")</f>
        <v>Varios</v>
      </c>
    </row>
    <row r="2651" spans="1:14" x14ac:dyDescent="0.25">
      <c r="A2651">
        <v>2110020095</v>
      </c>
      <c r="B2651" t="s">
        <v>18</v>
      </c>
      <c r="C2651">
        <v>2310180051</v>
      </c>
      <c r="D2651" t="s">
        <v>79</v>
      </c>
      <c r="E2651">
        <v>2310180048</v>
      </c>
      <c r="F2651" t="s">
        <v>94</v>
      </c>
      <c r="G2651" t="s">
        <v>89</v>
      </c>
      <c r="H2651">
        <v>0.9</v>
      </c>
      <c r="I2651">
        <v>3</v>
      </c>
      <c r="J2651">
        <v>8000</v>
      </c>
      <c r="K2651">
        <f>+VLOOKUP(E2651,Costos!$A$1:$I$716100,9,FALSE)</f>
        <v>2.8371430000000002</v>
      </c>
      <c r="L2651" t="str">
        <f t="shared" si="92"/>
        <v>231</v>
      </c>
      <c r="M2651" t="str">
        <f t="shared" si="93"/>
        <v>231018</v>
      </c>
      <c r="N2651" t="str">
        <f>IFERROR(IF(L2651="231","231",VLOOKUP(E2651,Materiales!$A$1:$G$37443,7,FALSE)),"N/A")</f>
        <v>231</v>
      </c>
    </row>
    <row r="2652" spans="1:14" x14ac:dyDescent="0.25">
      <c r="A2652">
        <v>2110020095</v>
      </c>
      <c r="B2652" t="s">
        <v>18</v>
      </c>
      <c r="C2652">
        <v>2310180048</v>
      </c>
      <c r="D2652" t="s">
        <v>94</v>
      </c>
      <c r="E2652">
        <v>2410210019</v>
      </c>
      <c r="F2652" t="s">
        <v>113</v>
      </c>
      <c r="G2652" t="s">
        <v>89</v>
      </c>
      <c r="H2652">
        <v>1.7999999999999999E-2</v>
      </c>
      <c r="I2652">
        <v>4</v>
      </c>
      <c r="J2652">
        <v>8000</v>
      </c>
      <c r="K2652">
        <f>+VLOOKUP(E2652,Costos!$A$1:$I$716100,9,FALSE)</f>
        <v>7.7568599999999996</v>
      </c>
      <c r="L2652" t="str">
        <f t="shared" si="92"/>
        <v>241</v>
      </c>
      <c r="M2652" t="str">
        <f t="shared" si="93"/>
        <v>241021</v>
      </c>
      <c r="N2652" t="str">
        <f>IFERROR(IF(L2652="231","231",VLOOKUP(E2652,Materiales!$A$1:$G$37443,7,FALSE)),"N/A")</f>
        <v>Varios</v>
      </c>
    </row>
    <row r="2653" spans="1:14" x14ac:dyDescent="0.25">
      <c r="A2653">
        <v>2110020095</v>
      </c>
      <c r="B2653" t="s">
        <v>18</v>
      </c>
      <c r="C2653">
        <v>2310180048</v>
      </c>
      <c r="D2653" t="s">
        <v>94</v>
      </c>
      <c r="E2653">
        <v>2430930001</v>
      </c>
      <c r="F2653" t="s">
        <v>114</v>
      </c>
      <c r="G2653" t="s">
        <v>89</v>
      </c>
      <c r="H2653">
        <v>0.45900000000000002</v>
      </c>
      <c r="I2653">
        <v>4</v>
      </c>
      <c r="J2653">
        <v>8000</v>
      </c>
      <c r="K2653">
        <f>+VLOOKUP(E2653,Costos!$A$1:$I$716100,9,FALSE)</f>
        <v>5.7966670000000002</v>
      </c>
      <c r="L2653" t="str">
        <f t="shared" si="92"/>
        <v>243</v>
      </c>
      <c r="M2653" t="str">
        <f t="shared" si="93"/>
        <v>243093</v>
      </c>
      <c r="N2653" t="str">
        <f>IFERROR(IF(L2653="231","231",VLOOKUP(E2653,Materiales!$A$1:$G$37443,7,FALSE)),"N/A")</f>
        <v>Alcohol</v>
      </c>
    </row>
    <row r="2654" spans="1:14" x14ac:dyDescent="0.25">
      <c r="A2654">
        <v>2110020095</v>
      </c>
      <c r="B2654" t="s">
        <v>18</v>
      </c>
      <c r="C2654">
        <v>2310180048</v>
      </c>
      <c r="D2654" t="s">
        <v>94</v>
      </c>
      <c r="E2654">
        <v>2430880022</v>
      </c>
      <c r="F2654" t="s">
        <v>115</v>
      </c>
      <c r="G2654" t="s">
        <v>89</v>
      </c>
      <c r="H2654">
        <v>2.7000000000000001E-3</v>
      </c>
      <c r="I2654">
        <v>4</v>
      </c>
      <c r="J2654">
        <v>8000</v>
      </c>
      <c r="K2654">
        <f>+VLOOKUP(E2654,Costos!$A$1:$I$716100,9,FALSE)</f>
        <v>6.1924229999999998</v>
      </c>
      <c r="L2654" t="str">
        <f t="shared" si="92"/>
        <v>243</v>
      </c>
      <c r="M2654" t="str">
        <f t="shared" si="93"/>
        <v>243088</v>
      </c>
      <c r="N2654" t="str">
        <f>IFERROR(IF(L2654="231","231",VLOOKUP(E2654,Materiales!$A$1:$G$37443,7,FALSE)),"N/A")</f>
        <v>Varios</v>
      </c>
    </row>
    <row r="2655" spans="1:14" x14ac:dyDescent="0.25">
      <c r="A2655">
        <v>2110020095</v>
      </c>
      <c r="B2655" t="s">
        <v>18</v>
      </c>
      <c r="C2655">
        <v>2310180051</v>
      </c>
      <c r="D2655" t="s">
        <v>79</v>
      </c>
      <c r="E2655">
        <v>2410210003</v>
      </c>
      <c r="F2655" t="s">
        <v>95</v>
      </c>
      <c r="G2655" t="s">
        <v>89</v>
      </c>
      <c r="H2655">
        <v>1.44</v>
      </c>
      <c r="I2655">
        <v>3</v>
      </c>
      <c r="J2655">
        <v>8000</v>
      </c>
      <c r="K2655">
        <f>+VLOOKUP(E2655,Costos!$A$1:$I$716100,9,FALSE)</f>
        <v>4.9316240000000002</v>
      </c>
      <c r="L2655" t="str">
        <f t="shared" si="92"/>
        <v>241</v>
      </c>
      <c r="M2655" t="str">
        <f t="shared" si="93"/>
        <v>241021</v>
      </c>
      <c r="N2655" t="str">
        <f>IFERROR(IF(L2655="231","231",VLOOKUP(E2655,Materiales!$A$1:$G$37443,7,FALSE)),"N/A")</f>
        <v>Varios</v>
      </c>
    </row>
    <row r="2656" spans="1:14" x14ac:dyDescent="0.25">
      <c r="A2656">
        <v>2110020095</v>
      </c>
      <c r="B2656" t="s">
        <v>18</v>
      </c>
      <c r="C2656">
        <v>2310180051</v>
      </c>
      <c r="D2656" t="s">
        <v>79</v>
      </c>
      <c r="E2656">
        <v>2410090268</v>
      </c>
      <c r="F2656" t="s">
        <v>97</v>
      </c>
      <c r="G2656" t="s">
        <v>89</v>
      </c>
      <c r="H2656">
        <v>3.5999999999999997E-2</v>
      </c>
      <c r="I2656">
        <v>3</v>
      </c>
      <c r="J2656">
        <v>8000</v>
      </c>
      <c r="K2656">
        <f>+VLOOKUP(E2656,Costos!$A$1:$I$716100,9,FALSE)</f>
        <v>126.46600100000001</v>
      </c>
      <c r="L2656" t="str">
        <f t="shared" si="92"/>
        <v>241</v>
      </c>
      <c r="M2656" t="str">
        <f t="shared" si="93"/>
        <v>241009</v>
      </c>
      <c r="N2656" t="str">
        <f>IFERROR(IF(L2656="231","231",VLOOKUP(E2656,Materiales!$A$1:$G$37443,7,FALSE)),"N/A")</f>
        <v>Spectra</v>
      </c>
    </row>
    <row r="2657" spans="1:14" x14ac:dyDescent="0.25">
      <c r="A2657">
        <v>2110020095</v>
      </c>
      <c r="B2657" t="s">
        <v>18</v>
      </c>
      <c r="C2657">
        <v>2110020095</v>
      </c>
      <c r="D2657" t="s">
        <v>18</v>
      </c>
      <c r="E2657">
        <v>2310210137</v>
      </c>
      <c r="F2657" t="s">
        <v>30</v>
      </c>
      <c r="G2657" t="s">
        <v>36</v>
      </c>
      <c r="H2657">
        <v>8000</v>
      </c>
      <c r="I2657">
        <v>1</v>
      </c>
      <c r="J2657">
        <v>8000</v>
      </c>
      <c r="K2657">
        <f>+VLOOKUP(E2657,Costos!$A$1:$I$716100,9,FALSE)</f>
        <v>0.111751</v>
      </c>
      <c r="L2657" t="str">
        <f t="shared" si="92"/>
        <v>231</v>
      </c>
      <c r="M2657" t="str">
        <f t="shared" si="93"/>
        <v>231021</v>
      </c>
      <c r="N2657" t="str">
        <f>IFERROR(IF(L2657="231","231",VLOOKUP(E2657,Materiales!$A$1:$G$37443,7,FALSE)),"N/A")</f>
        <v>231</v>
      </c>
    </row>
    <row r="2658" spans="1:14" x14ac:dyDescent="0.25">
      <c r="A2658">
        <v>2110020095</v>
      </c>
      <c r="B2658" t="s">
        <v>18</v>
      </c>
      <c r="C2658">
        <v>2310210137</v>
      </c>
      <c r="D2658" t="s">
        <v>30</v>
      </c>
      <c r="E2658">
        <v>2410170071</v>
      </c>
      <c r="F2658" t="s">
        <v>39</v>
      </c>
      <c r="G2658" t="s">
        <v>36</v>
      </c>
      <c r="H2658">
        <v>8000</v>
      </c>
      <c r="I2658">
        <v>2</v>
      </c>
      <c r="J2658">
        <v>8000</v>
      </c>
      <c r="K2658">
        <f>+VLOOKUP(E2658,Costos!$A$1:$I$716100,9,FALSE)</f>
        <v>1.4323000000000001E-2</v>
      </c>
      <c r="L2658" t="str">
        <f t="shared" ref="L2658:L2721" si="94">+LEFT(E2658,3)</f>
        <v>241</v>
      </c>
      <c r="M2658" t="str">
        <f t="shared" ref="M2658:M2721" si="95">+LEFT(E2658,6)</f>
        <v>241017</v>
      </c>
      <c r="N2658" t="str">
        <f>IFERROR(IF(L2658="231","231",VLOOKUP(E2658,Materiales!$A$1:$G$37443,7,FALSE)),"N/A")</f>
        <v>Filtros</v>
      </c>
    </row>
    <row r="2659" spans="1:14" x14ac:dyDescent="0.25">
      <c r="A2659">
        <v>2110020095</v>
      </c>
      <c r="B2659" t="s">
        <v>18</v>
      </c>
      <c r="C2659">
        <v>2310210137</v>
      </c>
      <c r="D2659" t="s">
        <v>30</v>
      </c>
      <c r="E2659">
        <v>2410130017</v>
      </c>
      <c r="F2659" t="s">
        <v>41</v>
      </c>
      <c r="G2659" t="s">
        <v>36</v>
      </c>
      <c r="H2659">
        <v>8000</v>
      </c>
      <c r="I2659">
        <v>2</v>
      </c>
      <c r="J2659">
        <v>8000</v>
      </c>
      <c r="K2659">
        <f>+VLOOKUP(E2659,Costos!$A$1:$I$716100,9,FALSE)</f>
        <v>7.2129999999999998E-3</v>
      </c>
      <c r="L2659" t="str">
        <f t="shared" si="94"/>
        <v>241</v>
      </c>
      <c r="M2659" t="str">
        <f t="shared" si="95"/>
        <v>241013</v>
      </c>
      <c r="N2659" t="str">
        <f>IFERROR(IF(L2659="231","231",VLOOKUP(E2659,Materiales!$A$1:$G$37443,7,FALSE)),"N/A")</f>
        <v>Puntas</v>
      </c>
    </row>
    <row r="2660" spans="1:14" x14ac:dyDescent="0.25">
      <c r="A2660">
        <v>2110020095</v>
      </c>
      <c r="B2660" t="s">
        <v>18</v>
      </c>
      <c r="C2660">
        <v>2310210137</v>
      </c>
      <c r="D2660" t="s">
        <v>30</v>
      </c>
      <c r="E2660">
        <v>2310090445</v>
      </c>
      <c r="F2660" t="s">
        <v>80</v>
      </c>
      <c r="G2660" t="s">
        <v>36</v>
      </c>
      <c r="H2660">
        <v>8000</v>
      </c>
      <c r="I2660">
        <v>2</v>
      </c>
      <c r="J2660">
        <v>8000</v>
      </c>
      <c r="K2660">
        <f>+VLOOKUP(E2660,Costos!$A$1:$I$716100,9,FALSE)</f>
        <v>3.4151000000000001E-2</v>
      </c>
      <c r="L2660" t="str">
        <f t="shared" si="94"/>
        <v>231</v>
      </c>
      <c r="M2660" t="str">
        <f t="shared" si="95"/>
        <v>231009</v>
      </c>
      <c r="N2660" t="str">
        <f>IFERROR(IF(L2660="231","231",VLOOKUP(E2660,Materiales!$A$1:$G$37443,7,FALSE)),"N/A")</f>
        <v>231</v>
      </c>
    </row>
    <row r="2661" spans="1:14" x14ac:dyDescent="0.25">
      <c r="A2661">
        <v>2110020095</v>
      </c>
      <c r="B2661" t="s">
        <v>18</v>
      </c>
      <c r="C2661">
        <v>2310090445</v>
      </c>
      <c r="D2661" t="s">
        <v>80</v>
      </c>
      <c r="E2661">
        <v>2410090300</v>
      </c>
      <c r="F2661" t="s">
        <v>111</v>
      </c>
      <c r="G2661" t="s">
        <v>89</v>
      </c>
      <c r="H2661">
        <v>0.51370000000000005</v>
      </c>
      <c r="I2661">
        <v>3</v>
      </c>
      <c r="J2661">
        <v>8000</v>
      </c>
      <c r="K2661">
        <f>+VLOOKUP(E2661,Costos!$A$1:$I$716100,9,FALSE)</f>
        <v>16.805021</v>
      </c>
      <c r="L2661" t="str">
        <f t="shared" si="94"/>
        <v>241</v>
      </c>
      <c r="M2661" t="str">
        <f t="shared" si="95"/>
        <v>241009</v>
      </c>
      <c r="N2661" t="str">
        <f>IFERROR(IF(L2661="231","231",VLOOKUP(E2661,Materiales!$A$1:$G$37443,7,FALSE)),"N/A")</f>
        <v>Masterbach</v>
      </c>
    </row>
    <row r="2662" spans="1:14" x14ac:dyDescent="0.25">
      <c r="A2662">
        <v>2110020095</v>
      </c>
      <c r="B2662" t="s">
        <v>18</v>
      </c>
      <c r="C2662">
        <v>2310090445</v>
      </c>
      <c r="D2662" t="s">
        <v>80</v>
      </c>
      <c r="E2662">
        <v>2410290153</v>
      </c>
      <c r="F2662" t="s">
        <v>90</v>
      </c>
      <c r="G2662" t="s">
        <v>89</v>
      </c>
      <c r="H2662">
        <v>26.56</v>
      </c>
      <c r="I2662">
        <v>3</v>
      </c>
      <c r="J2662">
        <v>8000</v>
      </c>
      <c r="K2662">
        <f>+VLOOKUP(E2662,Costos!$A$1:$I$716100,9,FALSE)</f>
        <v>6.4309000000000003</v>
      </c>
      <c r="L2662" t="str">
        <f t="shared" si="94"/>
        <v>241</v>
      </c>
      <c r="M2662" t="str">
        <f t="shared" si="95"/>
        <v>241029</v>
      </c>
      <c r="N2662" t="str">
        <f>IFERROR(IF(L2662="231","231",VLOOKUP(E2662,Materiales!$A$1:$G$37443,7,FALSE)),"N/A")</f>
        <v>Resinas</v>
      </c>
    </row>
    <row r="2663" spans="1:14" x14ac:dyDescent="0.25">
      <c r="A2663">
        <v>2110020095</v>
      </c>
      <c r="B2663" t="s">
        <v>18</v>
      </c>
      <c r="C2663">
        <v>2310210137</v>
      </c>
      <c r="D2663" t="s">
        <v>30</v>
      </c>
      <c r="E2663">
        <v>2310160474</v>
      </c>
      <c r="F2663" t="s">
        <v>81</v>
      </c>
      <c r="G2663" t="s">
        <v>36</v>
      </c>
      <c r="H2663">
        <v>8000</v>
      </c>
      <c r="I2663">
        <v>2</v>
      </c>
      <c r="J2663">
        <v>8000</v>
      </c>
      <c r="K2663">
        <f>+VLOOKUP(E2663,Costos!$A$1:$I$716100,9,FALSE)</f>
        <v>1.1233999999999999E-2</v>
      </c>
      <c r="L2663" t="str">
        <f t="shared" si="94"/>
        <v>231</v>
      </c>
      <c r="M2663" t="str">
        <f t="shared" si="95"/>
        <v>231016</v>
      </c>
      <c r="N2663" t="str">
        <f>IFERROR(IF(L2663="231","231",VLOOKUP(E2663,Materiales!$A$1:$G$37443,7,FALSE)),"N/A")</f>
        <v>231</v>
      </c>
    </row>
    <row r="2664" spans="1:14" x14ac:dyDescent="0.25">
      <c r="A2664">
        <v>2110020095</v>
      </c>
      <c r="B2664" t="s">
        <v>18</v>
      </c>
      <c r="C2664">
        <v>2310160474</v>
      </c>
      <c r="D2664" t="s">
        <v>81</v>
      </c>
      <c r="E2664">
        <v>2410090300</v>
      </c>
      <c r="F2664" t="s">
        <v>111</v>
      </c>
      <c r="G2664" t="s">
        <v>89</v>
      </c>
      <c r="H2664">
        <v>0.18240000000000001</v>
      </c>
      <c r="I2664">
        <v>3</v>
      </c>
      <c r="J2664">
        <v>8000</v>
      </c>
      <c r="K2664">
        <f>+VLOOKUP(E2664,Costos!$A$1:$I$716100,9,FALSE)</f>
        <v>16.805021</v>
      </c>
      <c r="L2664" t="str">
        <f t="shared" si="94"/>
        <v>241</v>
      </c>
      <c r="M2664" t="str">
        <f t="shared" si="95"/>
        <v>241009</v>
      </c>
      <c r="N2664" t="str">
        <f>IFERROR(IF(L2664="231","231",VLOOKUP(E2664,Materiales!$A$1:$G$37443,7,FALSE)),"N/A")</f>
        <v>Masterbach</v>
      </c>
    </row>
    <row r="2665" spans="1:14" x14ac:dyDescent="0.25">
      <c r="A2665">
        <v>2110020095</v>
      </c>
      <c r="B2665" t="s">
        <v>18</v>
      </c>
      <c r="C2665">
        <v>2310160474</v>
      </c>
      <c r="D2665" t="s">
        <v>81</v>
      </c>
      <c r="E2665">
        <v>2410290624</v>
      </c>
      <c r="F2665" t="s">
        <v>91</v>
      </c>
      <c r="G2665" t="s">
        <v>89</v>
      </c>
      <c r="H2665">
        <v>9.1196000000000002</v>
      </c>
      <c r="I2665">
        <v>3</v>
      </c>
      <c r="J2665">
        <v>8000</v>
      </c>
      <c r="K2665">
        <f>+VLOOKUP(E2665,Costos!$A$1:$I$716100,9,FALSE)</f>
        <v>6.9373659999999999</v>
      </c>
      <c r="L2665" t="str">
        <f t="shared" si="94"/>
        <v>241</v>
      </c>
      <c r="M2665" t="str">
        <f t="shared" si="95"/>
        <v>241029</v>
      </c>
      <c r="N2665" t="str">
        <f>IFERROR(IF(L2665="231","231",VLOOKUP(E2665,Materiales!$A$1:$G$37443,7,FALSE)),"N/A")</f>
        <v>Resinas</v>
      </c>
    </row>
    <row r="2666" spans="1:14" x14ac:dyDescent="0.25">
      <c r="A2666">
        <v>2110020095</v>
      </c>
      <c r="B2666" t="s">
        <v>18</v>
      </c>
      <c r="C2666">
        <v>2310210137</v>
      </c>
      <c r="D2666" t="s">
        <v>30</v>
      </c>
      <c r="E2666">
        <v>2410290156</v>
      </c>
      <c r="F2666" t="s">
        <v>40</v>
      </c>
      <c r="G2666" t="s">
        <v>1000</v>
      </c>
      <c r="H2666">
        <v>0.32</v>
      </c>
      <c r="I2666">
        <v>2</v>
      </c>
      <c r="J2666">
        <v>8000</v>
      </c>
      <c r="K2666">
        <f>+VLOOKUP(E2666,Costos!$A$1:$I$716100,9,FALSE)</f>
        <v>23.787368000000001</v>
      </c>
      <c r="L2666" t="str">
        <f t="shared" si="94"/>
        <v>241</v>
      </c>
      <c r="M2666" t="str">
        <f t="shared" si="95"/>
        <v>241029</v>
      </c>
      <c r="N2666" t="str">
        <f>IFERROR(IF(L2666="231","231",VLOOKUP(E2666,Materiales!$A$1:$G$37443,7,FALSE)),"N/A")</f>
        <v>Varios</v>
      </c>
    </row>
    <row r="2667" spans="1:14" x14ac:dyDescent="0.25">
      <c r="A2667">
        <v>2110020095</v>
      </c>
      <c r="B2667" t="s">
        <v>18</v>
      </c>
      <c r="C2667">
        <v>2310210137</v>
      </c>
      <c r="D2667" t="s">
        <v>30</v>
      </c>
      <c r="E2667">
        <v>2310160486</v>
      </c>
      <c r="F2667" t="s">
        <v>82</v>
      </c>
      <c r="G2667" t="s">
        <v>36</v>
      </c>
      <c r="H2667">
        <v>8000</v>
      </c>
      <c r="I2667">
        <v>2</v>
      </c>
      <c r="J2667">
        <v>8000</v>
      </c>
      <c r="K2667">
        <f>+VLOOKUP(E2667,Costos!$A$1:$I$716100,9,FALSE)</f>
        <v>9.8809999999999992E-3</v>
      </c>
      <c r="L2667" t="str">
        <f t="shared" si="94"/>
        <v>231</v>
      </c>
      <c r="M2667" t="str">
        <f t="shared" si="95"/>
        <v>231016</v>
      </c>
      <c r="N2667" t="str">
        <f>IFERROR(IF(L2667="231","231",VLOOKUP(E2667,Materiales!$A$1:$G$37443,7,FALSE)),"N/A")</f>
        <v>231</v>
      </c>
    </row>
    <row r="2668" spans="1:14" x14ac:dyDescent="0.25">
      <c r="A2668">
        <v>2110020095</v>
      </c>
      <c r="B2668" t="s">
        <v>18</v>
      </c>
      <c r="C2668">
        <v>2310160486</v>
      </c>
      <c r="D2668" t="s">
        <v>82</v>
      </c>
      <c r="E2668">
        <v>2410090300</v>
      </c>
      <c r="F2668" t="s">
        <v>111</v>
      </c>
      <c r="G2668" t="s">
        <v>89</v>
      </c>
      <c r="H2668">
        <v>0.1409</v>
      </c>
      <c r="I2668">
        <v>3</v>
      </c>
      <c r="J2668">
        <v>8000</v>
      </c>
      <c r="K2668">
        <f>+VLOOKUP(E2668,Costos!$A$1:$I$716100,9,FALSE)</f>
        <v>16.805021</v>
      </c>
      <c r="L2668" t="str">
        <f t="shared" si="94"/>
        <v>241</v>
      </c>
      <c r="M2668" t="str">
        <f t="shared" si="95"/>
        <v>241009</v>
      </c>
      <c r="N2668" t="str">
        <f>IFERROR(IF(L2668="231","231",VLOOKUP(E2668,Materiales!$A$1:$G$37443,7,FALSE)),"N/A")</f>
        <v>Masterbach</v>
      </c>
    </row>
    <row r="2669" spans="1:14" x14ac:dyDescent="0.25">
      <c r="A2669">
        <v>2110020095</v>
      </c>
      <c r="B2669" t="s">
        <v>18</v>
      </c>
      <c r="C2669">
        <v>2310160486</v>
      </c>
      <c r="D2669" t="s">
        <v>82</v>
      </c>
      <c r="E2669">
        <v>2410290626</v>
      </c>
      <c r="F2669" t="s">
        <v>92</v>
      </c>
      <c r="G2669" t="s">
        <v>89</v>
      </c>
      <c r="H2669">
        <v>7.12</v>
      </c>
      <c r="I2669">
        <v>3</v>
      </c>
      <c r="J2669">
        <v>8000</v>
      </c>
      <c r="K2669">
        <f>+VLOOKUP(E2669,Costos!$A$1:$I$716100,9,FALSE)</f>
        <v>6.3063640000000003</v>
      </c>
      <c r="L2669" t="str">
        <f t="shared" si="94"/>
        <v>241</v>
      </c>
      <c r="M2669" t="str">
        <f t="shared" si="95"/>
        <v>241029</v>
      </c>
      <c r="N2669" t="str">
        <f>IFERROR(IF(L2669="231","231",VLOOKUP(E2669,Materiales!$A$1:$G$37443,7,FALSE)),"N/A")</f>
        <v>Resinas</v>
      </c>
    </row>
    <row r="2670" spans="1:14" x14ac:dyDescent="0.25">
      <c r="A2670">
        <v>2110020095</v>
      </c>
      <c r="B2670" t="s">
        <v>18</v>
      </c>
      <c r="C2670">
        <v>2310210137</v>
      </c>
      <c r="D2670" t="s">
        <v>30</v>
      </c>
      <c r="E2670">
        <v>2310180045</v>
      </c>
      <c r="F2670" t="s">
        <v>83</v>
      </c>
      <c r="G2670" t="s">
        <v>89</v>
      </c>
      <c r="H2670">
        <v>7.2</v>
      </c>
      <c r="I2670">
        <v>2</v>
      </c>
      <c r="J2670">
        <v>8000</v>
      </c>
      <c r="K2670">
        <f>+VLOOKUP(E2670,Costos!$A$1:$I$716100,9,FALSE)</f>
        <v>6.7520870000000004</v>
      </c>
      <c r="L2670" t="str">
        <f t="shared" si="94"/>
        <v>231</v>
      </c>
      <c r="M2670" t="str">
        <f t="shared" si="95"/>
        <v>231018</v>
      </c>
      <c r="N2670" t="str">
        <f>IFERROR(IF(L2670="231","231",VLOOKUP(E2670,Materiales!$A$1:$G$37443,7,FALSE)),"N/A")</f>
        <v>231</v>
      </c>
    </row>
    <row r="2671" spans="1:14" x14ac:dyDescent="0.25">
      <c r="A2671">
        <v>2110020095</v>
      </c>
      <c r="B2671" t="s">
        <v>18</v>
      </c>
      <c r="C2671">
        <v>2310180045</v>
      </c>
      <c r="D2671" t="s">
        <v>83</v>
      </c>
      <c r="E2671">
        <v>2430450001</v>
      </c>
      <c r="F2671" t="s">
        <v>93</v>
      </c>
      <c r="G2671" t="s">
        <v>89</v>
      </c>
      <c r="H2671">
        <v>0.72</v>
      </c>
      <c r="I2671">
        <v>3</v>
      </c>
      <c r="J2671">
        <v>8000</v>
      </c>
      <c r="K2671">
        <f>+VLOOKUP(E2671,Costos!$A$1:$I$716100,9,FALSE)</f>
        <v>6.0336119999999998</v>
      </c>
      <c r="L2671" t="str">
        <f t="shared" si="94"/>
        <v>243</v>
      </c>
      <c r="M2671" t="str">
        <f t="shared" si="95"/>
        <v>243045</v>
      </c>
      <c r="N2671" t="str">
        <f>IFERROR(IF(L2671="231","231",VLOOKUP(E2671,Materiales!$A$1:$G$37443,7,FALSE)),"N/A")</f>
        <v>Varios</v>
      </c>
    </row>
    <row r="2672" spans="1:14" x14ac:dyDescent="0.25">
      <c r="A2672">
        <v>2110020095</v>
      </c>
      <c r="B2672" t="s">
        <v>18</v>
      </c>
      <c r="C2672">
        <v>2310180045</v>
      </c>
      <c r="D2672" t="s">
        <v>83</v>
      </c>
      <c r="E2672">
        <v>2310180048</v>
      </c>
      <c r="F2672" t="s">
        <v>94</v>
      </c>
      <c r="G2672" t="s">
        <v>89</v>
      </c>
      <c r="H2672">
        <v>0.9</v>
      </c>
      <c r="I2672">
        <v>3</v>
      </c>
      <c r="J2672">
        <v>8000</v>
      </c>
      <c r="K2672">
        <f>+VLOOKUP(E2672,Costos!$A$1:$I$716100,9,FALSE)</f>
        <v>2.8371430000000002</v>
      </c>
      <c r="L2672" t="str">
        <f t="shared" si="94"/>
        <v>231</v>
      </c>
      <c r="M2672" t="str">
        <f t="shared" si="95"/>
        <v>231018</v>
      </c>
      <c r="N2672" t="str">
        <f>IFERROR(IF(L2672="231","231",VLOOKUP(E2672,Materiales!$A$1:$G$37443,7,FALSE)),"N/A")</f>
        <v>231</v>
      </c>
    </row>
    <row r="2673" spans="1:14" x14ac:dyDescent="0.25">
      <c r="A2673">
        <v>2110020095</v>
      </c>
      <c r="B2673" t="s">
        <v>18</v>
      </c>
      <c r="C2673">
        <v>2310180048</v>
      </c>
      <c r="D2673" t="s">
        <v>94</v>
      </c>
      <c r="E2673">
        <v>2410210019</v>
      </c>
      <c r="F2673" t="s">
        <v>113</v>
      </c>
      <c r="G2673" t="s">
        <v>89</v>
      </c>
      <c r="H2673">
        <v>1.7999999999999999E-2</v>
      </c>
      <c r="I2673">
        <v>4</v>
      </c>
      <c r="J2673">
        <v>8000</v>
      </c>
      <c r="K2673">
        <f>+VLOOKUP(E2673,Costos!$A$1:$I$716100,9,FALSE)</f>
        <v>7.7568599999999996</v>
      </c>
      <c r="L2673" t="str">
        <f t="shared" si="94"/>
        <v>241</v>
      </c>
      <c r="M2673" t="str">
        <f t="shared" si="95"/>
        <v>241021</v>
      </c>
      <c r="N2673" t="str">
        <f>IFERROR(IF(L2673="231","231",VLOOKUP(E2673,Materiales!$A$1:$G$37443,7,FALSE)),"N/A")</f>
        <v>Varios</v>
      </c>
    </row>
    <row r="2674" spans="1:14" x14ac:dyDescent="0.25">
      <c r="A2674">
        <v>2110020095</v>
      </c>
      <c r="B2674" t="s">
        <v>18</v>
      </c>
      <c r="C2674">
        <v>2310180048</v>
      </c>
      <c r="D2674" t="s">
        <v>94</v>
      </c>
      <c r="E2674">
        <v>2430930001</v>
      </c>
      <c r="F2674" t="s">
        <v>114</v>
      </c>
      <c r="G2674" t="s">
        <v>89</v>
      </c>
      <c r="H2674">
        <v>0.45900000000000002</v>
      </c>
      <c r="I2674">
        <v>4</v>
      </c>
      <c r="J2674">
        <v>8000</v>
      </c>
      <c r="K2674">
        <f>+VLOOKUP(E2674,Costos!$A$1:$I$716100,9,FALSE)</f>
        <v>5.7966670000000002</v>
      </c>
      <c r="L2674" t="str">
        <f t="shared" si="94"/>
        <v>243</v>
      </c>
      <c r="M2674" t="str">
        <f t="shared" si="95"/>
        <v>243093</v>
      </c>
      <c r="N2674" t="str">
        <f>IFERROR(IF(L2674="231","231",VLOOKUP(E2674,Materiales!$A$1:$G$37443,7,FALSE)),"N/A")</f>
        <v>Alcohol</v>
      </c>
    </row>
    <row r="2675" spans="1:14" x14ac:dyDescent="0.25">
      <c r="A2675">
        <v>2110020095</v>
      </c>
      <c r="B2675" t="s">
        <v>18</v>
      </c>
      <c r="C2675">
        <v>2310180048</v>
      </c>
      <c r="D2675" t="s">
        <v>94</v>
      </c>
      <c r="E2675">
        <v>2430880022</v>
      </c>
      <c r="F2675" t="s">
        <v>115</v>
      </c>
      <c r="G2675" t="s">
        <v>89</v>
      </c>
      <c r="H2675">
        <v>2.7000000000000001E-3</v>
      </c>
      <c r="I2675">
        <v>4</v>
      </c>
      <c r="J2675">
        <v>8000</v>
      </c>
      <c r="K2675">
        <f>+VLOOKUP(E2675,Costos!$A$1:$I$716100,9,FALSE)</f>
        <v>6.1924229999999998</v>
      </c>
      <c r="L2675" t="str">
        <f t="shared" si="94"/>
        <v>243</v>
      </c>
      <c r="M2675" t="str">
        <f t="shared" si="95"/>
        <v>243088</v>
      </c>
      <c r="N2675" t="str">
        <f>IFERROR(IF(L2675="231","231",VLOOKUP(E2675,Materiales!$A$1:$G$37443,7,FALSE)),"N/A")</f>
        <v>Varios</v>
      </c>
    </row>
    <row r="2676" spans="1:14" x14ac:dyDescent="0.25">
      <c r="A2676">
        <v>2110020095</v>
      </c>
      <c r="B2676" t="s">
        <v>18</v>
      </c>
      <c r="C2676">
        <v>2310180045</v>
      </c>
      <c r="D2676" t="s">
        <v>83</v>
      </c>
      <c r="E2676">
        <v>2410210003</v>
      </c>
      <c r="F2676" t="s">
        <v>95</v>
      </c>
      <c r="G2676" t="s">
        <v>89</v>
      </c>
      <c r="H2676">
        <v>1.44</v>
      </c>
      <c r="I2676">
        <v>3</v>
      </c>
      <c r="J2676">
        <v>8000</v>
      </c>
      <c r="K2676">
        <f>+VLOOKUP(E2676,Costos!$A$1:$I$716100,9,FALSE)</f>
        <v>4.9316240000000002</v>
      </c>
      <c r="L2676" t="str">
        <f t="shared" si="94"/>
        <v>241</v>
      </c>
      <c r="M2676" t="str">
        <f t="shared" si="95"/>
        <v>241021</v>
      </c>
      <c r="N2676" t="str">
        <f>IFERROR(IF(L2676="231","231",VLOOKUP(E2676,Materiales!$A$1:$G$37443,7,FALSE)),"N/A")</f>
        <v>Varios</v>
      </c>
    </row>
    <row r="2677" spans="1:14" x14ac:dyDescent="0.25">
      <c r="A2677">
        <v>2110020095</v>
      </c>
      <c r="B2677" t="s">
        <v>18</v>
      </c>
      <c r="C2677">
        <v>2310180045</v>
      </c>
      <c r="D2677" t="s">
        <v>83</v>
      </c>
      <c r="E2677">
        <v>2410090268</v>
      </c>
      <c r="F2677" t="s">
        <v>97</v>
      </c>
      <c r="G2677" t="s">
        <v>89</v>
      </c>
      <c r="H2677">
        <v>2.5899999999999999E-2</v>
      </c>
      <c r="I2677">
        <v>3</v>
      </c>
      <c r="J2677">
        <v>8000</v>
      </c>
      <c r="K2677">
        <f>+VLOOKUP(E2677,Costos!$A$1:$I$716100,9,FALSE)</f>
        <v>126.46600100000001</v>
      </c>
      <c r="L2677" t="str">
        <f t="shared" si="94"/>
        <v>241</v>
      </c>
      <c r="M2677" t="str">
        <f t="shared" si="95"/>
        <v>241009</v>
      </c>
      <c r="N2677" t="str">
        <f>IFERROR(IF(L2677="231","231",VLOOKUP(E2677,Materiales!$A$1:$G$37443,7,FALSE)),"N/A")</f>
        <v>Spectra</v>
      </c>
    </row>
    <row r="2678" spans="1:14" x14ac:dyDescent="0.25">
      <c r="A2678">
        <v>2110020095</v>
      </c>
      <c r="B2678" t="s">
        <v>18</v>
      </c>
      <c r="C2678">
        <v>2310180045</v>
      </c>
      <c r="D2678" t="s">
        <v>83</v>
      </c>
      <c r="E2678">
        <v>2410090265</v>
      </c>
      <c r="F2678" t="s">
        <v>103</v>
      </c>
      <c r="G2678" t="s">
        <v>89</v>
      </c>
      <c r="H2678">
        <v>0.23760000000000001</v>
      </c>
      <c r="I2678">
        <v>3</v>
      </c>
      <c r="J2678">
        <v>8000</v>
      </c>
      <c r="K2678">
        <f>+VLOOKUP(E2678,Costos!$A$1:$I$716100,9,FALSE)</f>
        <v>86.356539999999995</v>
      </c>
      <c r="L2678" t="str">
        <f t="shared" si="94"/>
        <v>241</v>
      </c>
      <c r="M2678" t="str">
        <f t="shared" si="95"/>
        <v>241009</v>
      </c>
      <c r="N2678" t="str">
        <f>IFERROR(IF(L2678="231","231",VLOOKUP(E2678,Materiales!$A$1:$G$37443,7,FALSE)),"N/A")</f>
        <v>Spectra</v>
      </c>
    </row>
    <row r="2679" spans="1:14" x14ac:dyDescent="0.25">
      <c r="A2679">
        <v>2110020095</v>
      </c>
      <c r="B2679" t="s">
        <v>18</v>
      </c>
      <c r="C2679">
        <v>2110020095</v>
      </c>
      <c r="D2679" t="s">
        <v>18</v>
      </c>
      <c r="E2679">
        <v>2310210138</v>
      </c>
      <c r="F2679" t="s">
        <v>31</v>
      </c>
      <c r="G2679" t="s">
        <v>36</v>
      </c>
      <c r="H2679">
        <v>8000</v>
      </c>
      <c r="I2679">
        <v>1</v>
      </c>
      <c r="J2679">
        <v>8000</v>
      </c>
      <c r="K2679">
        <f>+VLOOKUP(E2679,Costos!$A$1:$I$716100,9,FALSE)</f>
        <v>0.14832500000000001</v>
      </c>
      <c r="L2679" t="str">
        <f t="shared" si="94"/>
        <v>231</v>
      </c>
      <c r="M2679" t="str">
        <f t="shared" si="95"/>
        <v>231021</v>
      </c>
      <c r="N2679" t="str">
        <f>IFERROR(IF(L2679="231","231",VLOOKUP(E2679,Materiales!$A$1:$G$37443,7,FALSE)),"N/A")</f>
        <v>231</v>
      </c>
    </row>
    <row r="2680" spans="1:14" x14ac:dyDescent="0.25">
      <c r="A2680">
        <v>2110020095</v>
      </c>
      <c r="B2680" t="s">
        <v>18</v>
      </c>
      <c r="C2680">
        <v>2310210138</v>
      </c>
      <c r="D2680" t="s">
        <v>31</v>
      </c>
      <c r="E2680">
        <v>2410170071</v>
      </c>
      <c r="F2680" t="s">
        <v>39</v>
      </c>
      <c r="G2680" t="s">
        <v>36</v>
      </c>
      <c r="H2680">
        <v>8000</v>
      </c>
      <c r="I2680">
        <v>2</v>
      </c>
      <c r="J2680">
        <v>8000</v>
      </c>
      <c r="K2680">
        <f>+VLOOKUP(E2680,Costos!$A$1:$I$716100,9,FALSE)</f>
        <v>1.4323000000000001E-2</v>
      </c>
      <c r="L2680" t="str">
        <f t="shared" si="94"/>
        <v>241</v>
      </c>
      <c r="M2680" t="str">
        <f t="shared" si="95"/>
        <v>241017</v>
      </c>
      <c r="N2680" t="str">
        <f>IFERROR(IF(L2680="231","231",VLOOKUP(E2680,Materiales!$A$1:$G$37443,7,FALSE)),"N/A")</f>
        <v>Filtros</v>
      </c>
    </row>
    <row r="2681" spans="1:14" x14ac:dyDescent="0.25">
      <c r="A2681">
        <v>2110020095</v>
      </c>
      <c r="B2681" t="s">
        <v>18</v>
      </c>
      <c r="C2681">
        <v>2310210138</v>
      </c>
      <c r="D2681" t="s">
        <v>31</v>
      </c>
      <c r="E2681">
        <v>2410130017</v>
      </c>
      <c r="F2681" t="s">
        <v>41</v>
      </c>
      <c r="G2681" t="s">
        <v>36</v>
      </c>
      <c r="H2681">
        <v>8000</v>
      </c>
      <c r="I2681">
        <v>2</v>
      </c>
      <c r="J2681">
        <v>8000</v>
      </c>
      <c r="K2681">
        <f>+VLOOKUP(E2681,Costos!$A$1:$I$716100,9,FALSE)</f>
        <v>7.2129999999999998E-3</v>
      </c>
      <c r="L2681" t="str">
        <f t="shared" si="94"/>
        <v>241</v>
      </c>
      <c r="M2681" t="str">
        <f t="shared" si="95"/>
        <v>241013</v>
      </c>
      <c r="N2681" t="str">
        <f>IFERROR(IF(L2681="231","231",VLOOKUP(E2681,Materiales!$A$1:$G$37443,7,FALSE)),"N/A")</f>
        <v>Puntas</v>
      </c>
    </row>
    <row r="2682" spans="1:14" x14ac:dyDescent="0.25">
      <c r="A2682">
        <v>2110020095</v>
      </c>
      <c r="B2682" t="s">
        <v>18</v>
      </c>
      <c r="C2682">
        <v>2310210138</v>
      </c>
      <c r="D2682" t="s">
        <v>31</v>
      </c>
      <c r="E2682">
        <v>2310090450</v>
      </c>
      <c r="F2682" t="s">
        <v>84</v>
      </c>
      <c r="G2682" t="s">
        <v>36</v>
      </c>
      <c r="H2682">
        <v>8000</v>
      </c>
      <c r="I2682">
        <v>2</v>
      </c>
      <c r="J2682">
        <v>8000</v>
      </c>
      <c r="K2682">
        <f>+VLOOKUP(E2682,Costos!$A$1:$I$716100,9,FALSE)</f>
        <v>5.8013000000000002E-2</v>
      </c>
      <c r="L2682" t="str">
        <f t="shared" si="94"/>
        <v>231</v>
      </c>
      <c r="M2682" t="str">
        <f t="shared" si="95"/>
        <v>231009</v>
      </c>
      <c r="N2682" t="str">
        <f>IFERROR(IF(L2682="231","231",VLOOKUP(E2682,Materiales!$A$1:$G$37443,7,FALSE)),"N/A")</f>
        <v>231</v>
      </c>
    </row>
    <row r="2683" spans="1:14" x14ac:dyDescent="0.25">
      <c r="A2683">
        <v>2110020095</v>
      </c>
      <c r="B2683" t="s">
        <v>18</v>
      </c>
      <c r="C2683">
        <v>2310090450</v>
      </c>
      <c r="D2683" t="s">
        <v>84</v>
      </c>
      <c r="E2683">
        <v>2410090166</v>
      </c>
      <c r="F2683" t="s">
        <v>112</v>
      </c>
      <c r="G2683" t="s">
        <v>89</v>
      </c>
      <c r="H2683">
        <v>0.51370000000000005</v>
      </c>
      <c r="I2683">
        <v>3</v>
      </c>
      <c r="J2683">
        <v>8000</v>
      </c>
      <c r="K2683">
        <f>+VLOOKUP(E2683,Costos!$A$1:$I$716100,9,FALSE)</f>
        <v>52.374954000000002</v>
      </c>
      <c r="L2683" t="str">
        <f t="shared" si="94"/>
        <v>241</v>
      </c>
      <c r="M2683" t="str">
        <f t="shared" si="95"/>
        <v>241009</v>
      </c>
      <c r="N2683" t="str">
        <f>IFERROR(IF(L2683="231","231",VLOOKUP(E2683,Materiales!$A$1:$G$37443,7,FALSE)),"N/A")</f>
        <v>Masterbach</v>
      </c>
    </row>
    <row r="2684" spans="1:14" x14ac:dyDescent="0.25">
      <c r="A2684">
        <v>2110020095</v>
      </c>
      <c r="B2684" t="s">
        <v>18</v>
      </c>
      <c r="C2684">
        <v>2310090450</v>
      </c>
      <c r="D2684" t="s">
        <v>84</v>
      </c>
      <c r="E2684">
        <v>2410290153</v>
      </c>
      <c r="F2684" t="s">
        <v>90</v>
      </c>
      <c r="G2684" t="s">
        <v>89</v>
      </c>
      <c r="H2684">
        <v>26.56</v>
      </c>
      <c r="I2684">
        <v>3</v>
      </c>
      <c r="J2684">
        <v>8000</v>
      </c>
      <c r="K2684">
        <f>+VLOOKUP(E2684,Costos!$A$1:$I$716100,9,FALSE)</f>
        <v>6.4309000000000003</v>
      </c>
      <c r="L2684" t="str">
        <f t="shared" si="94"/>
        <v>241</v>
      </c>
      <c r="M2684" t="str">
        <f t="shared" si="95"/>
        <v>241029</v>
      </c>
      <c r="N2684" t="str">
        <f>IFERROR(IF(L2684="231","231",VLOOKUP(E2684,Materiales!$A$1:$G$37443,7,FALSE)),"N/A")</f>
        <v>Resinas</v>
      </c>
    </row>
    <row r="2685" spans="1:14" x14ac:dyDescent="0.25">
      <c r="A2685">
        <v>2110020095</v>
      </c>
      <c r="B2685" t="s">
        <v>18</v>
      </c>
      <c r="C2685">
        <v>2310210138</v>
      </c>
      <c r="D2685" t="s">
        <v>31</v>
      </c>
      <c r="E2685">
        <v>2310160479</v>
      </c>
      <c r="F2685" t="s">
        <v>85</v>
      </c>
      <c r="G2685" t="s">
        <v>36</v>
      </c>
      <c r="H2685">
        <v>8000</v>
      </c>
      <c r="I2685">
        <v>2</v>
      </c>
      <c r="J2685">
        <v>8000</v>
      </c>
      <c r="K2685">
        <f>+VLOOKUP(E2685,Costos!$A$1:$I$716100,9,FALSE)</f>
        <v>9.5359999999999993E-3</v>
      </c>
      <c r="L2685" t="str">
        <f t="shared" si="94"/>
        <v>231</v>
      </c>
      <c r="M2685" t="str">
        <f t="shared" si="95"/>
        <v>231016</v>
      </c>
      <c r="N2685" t="str">
        <f>IFERROR(IF(L2685="231","231",VLOOKUP(E2685,Materiales!$A$1:$G$37443,7,FALSE)),"N/A")</f>
        <v>231</v>
      </c>
    </row>
    <row r="2686" spans="1:14" x14ac:dyDescent="0.25">
      <c r="A2686">
        <v>2110020095</v>
      </c>
      <c r="B2686" t="s">
        <v>18</v>
      </c>
      <c r="C2686">
        <v>2310160479</v>
      </c>
      <c r="D2686" t="s">
        <v>85</v>
      </c>
      <c r="E2686">
        <v>2410090166</v>
      </c>
      <c r="F2686" t="s">
        <v>112</v>
      </c>
      <c r="G2686" t="s">
        <v>89</v>
      </c>
      <c r="H2686">
        <v>0.155</v>
      </c>
      <c r="I2686">
        <v>3</v>
      </c>
      <c r="J2686">
        <v>8000</v>
      </c>
      <c r="K2686">
        <f>+VLOOKUP(E2686,Costos!$A$1:$I$716100,9,FALSE)</f>
        <v>52.374954000000002</v>
      </c>
      <c r="L2686" t="str">
        <f t="shared" si="94"/>
        <v>241</v>
      </c>
      <c r="M2686" t="str">
        <f t="shared" si="95"/>
        <v>241009</v>
      </c>
      <c r="N2686" t="str">
        <f>IFERROR(IF(L2686="231","231",VLOOKUP(E2686,Materiales!$A$1:$G$37443,7,FALSE)),"N/A")</f>
        <v>Masterbach</v>
      </c>
    </row>
    <row r="2687" spans="1:14" x14ac:dyDescent="0.25">
      <c r="A2687">
        <v>2110020095</v>
      </c>
      <c r="B2687" t="s">
        <v>18</v>
      </c>
      <c r="C2687">
        <v>2310160479</v>
      </c>
      <c r="D2687" t="s">
        <v>85</v>
      </c>
      <c r="E2687">
        <v>2410290624</v>
      </c>
      <c r="F2687" t="s">
        <v>91</v>
      </c>
      <c r="G2687" t="s">
        <v>89</v>
      </c>
      <c r="H2687">
        <v>9.1196000000000002</v>
      </c>
      <c r="I2687">
        <v>3</v>
      </c>
      <c r="J2687">
        <v>8000</v>
      </c>
      <c r="K2687">
        <f>+VLOOKUP(E2687,Costos!$A$1:$I$716100,9,FALSE)</f>
        <v>6.9373659999999999</v>
      </c>
      <c r="L2687" t="str">
        <f t="shared" si="94"/>
        <v>241</v>
      </c>
      <c r="M2687" t="str">
        <f t="shared" si="95"/>
        <v>241029</v>
      </c>
      <c r="N2687" t="str">
        <f>IFERROR(IF(L2687="231","231",VLOOKUP(E2687,Materiales!$A$1:$G$37443,7,FALSE)),"N/A")</f>
        <v>Resinas</v>
      </c>
    </row>
    <row r="2688" spans="1:14" x14ac:dyDescent="0.25">
      <c r="A2688">
        <v>2110020095</v>
      </c>
      <c r="B2688" t="s">
        <v>18</v>
      </c>
      <c r="C2688">
        <v>2310210138</v>
      </c>
      <c r="D2688" t="s">
        <v>31</v>
      </c>
      <c r="E2688">
        <v>2410290156</v>
      </c>
      <c r="F2688" t="s">
        <v>40</v>
      </c>
      <c r="G2688" t="s">
        <v>1000</v>
      </c>
      <c r="H2688">
        <v>0.32</v>
      </c>
      <c r="I2688">
        <v>2</v>
      </c>
      <c r="J2688">
        <v>8000</v>
      </c>
      <c r="K2688">
        <f>+VLOOKUP(E2688,Costos!$A$1:$I$716100,9,FALSE)</f>
        <v>23.787368000000001</v>
      </c>
      <c r="L2688" t="str">
        <f t="shared" si="94"/>
        <v>241</v>
      </c>
      <c r="M2688" t="str">
        <f t="shared" si="95"/>
        <v>241029</v>
      </c>
      <c r="N2688" t="str">
        <f>IFERROR(IF(L2688="231","231",VLOOKUP(E2688,Materiales!$A$1:$G$37443,7,FALSE)),"N/A")</f>
        <v>Varios</v>
      </c>
    </row>
    <row r="2689" spans="1:14" x14ac:dyDescent="0.25">
      <c r="A2689">
        <v>2110020095</v>
      </c>
      <c r="B2689" t="s">
        <v>18</v>
      </c>
      <c r="C2689">
        <v>2310210138</v>
      </c>
      <c r="D2689" t="s">
        <v>31</v>
      </c>
      <c r="E2689">
        <v>2310160491</v>
      </c>
      <c r="F2689" t="s">
        <v>86</v>
      </c>
      <c r="G2689" t="s">
        <v>36</v>
      </c>
      <c r="H2689">
        <v>8000</v>
      </c>
      <c r="I2689">
        <v>2</v>
      </c>
      <c r="J2689">
        <v>8000</v>
      </c>
      <c r="K2689">
        <f>+VLOOKUP(E2689,Costos!$A$1:$I$716100,9,FALSE)</f>
        <v>8.5609999999999992E-3</v>
      </c>
      <c r="L2689" t="str">
        <f t="shared" si="94"/>
        <v>231</v>
      </c>
      <c r="M2689" t="str">
        <f t="shared" si="95"/>
        <v>231016</v>
      </c>
      <c r="N2689" t="str">
        <f>IFERROR(IF(L2689="231","231",VLOOKUP(E2689,Materiales!$A$1:$G$37443,7,FALSE)),"N/A")</f>
        <v>231</v>
      </c>
    </row>
    <row r="2690" spans="1:14" x14ac:dyDescent="0.25">
      <c r="A2690">
        <v>2110020095</v>
      </c>
      <c r="B2690" t="s">
        <v>18</v>
      </c>
      <c r="C2690">
        <v>2310160491</v>
      </c>
      <c r="D2690" t="s">
        <v>86</v>
      </c>
      <c r="E2690">
        <v>2410090166</v>
      </c>
      <c r="F2690" t="s">
        <v>112</v>
      </c>
      <c r="G2690" t="s">
        <v>89</v>
      </c>
      <c r="H2690">
        <v>9.8599999999999993E-2</v>
      </c>
      <c r="I2690">
        <v>3</v>
      </c>
      <c r="J2690">
        <v>8000</v>
      </c>
      <c r="K2690">
        <f>+VLOOKUP(E2690,Costos!$A$1:$I$716100,9,FALSE)</f>
        <v>52.374954000000002</v>
      </c>
      <c r="L2690" t="str">
        <f t="shared" si="94"/>
        <v>241</v>
      </c>
      <c r="M2690" t="str">
        <f t="shared" si="95"/>
        <v>241009</v>
      </c>
      <c r="N2690" t="str">
        <f>IFERROR(IF(L2690="231","231",VLOOKUP(E2690,Materiales!$A$1:$G$37443,7,FALSE)),"N/A")</f>
        <v>Masterbach</v>
      </c>
    </row>
    <row r="2691" spans="1:14" x14ac:dyDescent="0.25">
      <c r="A2691">
        <v>2110020095</v>
      </c>
      <c r="B2691" t="s">
        <v>18</v>
      </c>
      <c r="C2691">
        <v>2310160491</v>
      </c>
      <c r="D2691" t="s">
        <v>86</v>
      </c>
      <c r="E2691">
        <v>2410290626</v>
      </c>
      <c r="F2691" t="s">
        <v>92</v>
      </c>
      <c r="G2691" t="s">
        <v>89</v>
      </c>
      <c r="H2691">
        <v>7.12</v>
      </c>
      <c r="I2691">
        <v>3</v>
      </c>
      <c r="J2691">
        <v>8000</v>
      </c>
      <c r="K2691">
        <f>+VLOOKUP(E2691,Costos!$A$1:$I$716100,9,FALSE)</f>
        <v>6.3063640000000003</v>
      </c>
      <c r="L2691" t="str">
        <f t="shared" si="94"/>
        <v>241</v>
      </c>
      <c r="M2691" t="str">
        <f t="shared" si="95"/>
        <v>241029</v>
      </c>
      <c r="N2691" t="str">
        <f>IFERROR(IF(L2691="231","231",VLOOKUP(E2691,Materiales!$A$1:$G$37443,7,FALSE)),"N/A")</f>
        <v>Resinas</v>
      </c>
    </row>
    <row r="2692" spans="1:14" x14ac:dyDescent="0.25">
      <c r="A2692">
        <v>2110020095</v>
      </c>
      <c r="B2692" t="s">
        <v>18</v>
      </c>
      <c r="C2692">
        <v>2310210138</v>
      </c>
      <c r="D2692" t="s">
        <v>31</v>
      </c>
      <c r="E2692">
        <v>2310180040</v>
      </c>
      <c r="F2692" t="s">
        <v>87</v>
      </c>
      <c r="G2692" t="s">
        <v>89</v>
      </c>
      <c r="H2692">
        <v>7.2</v>
      </c>
      <c r="I2692">
        <v>2</v>
      </c>
      <c r="J2692">
        <v>8000</v>
      </c>
      <c r="K2692">
        <f>+VLOOKUP(E2692,Costos!$A$1:$I$716100,9,FALSE)</f>
        <v>3.983749</v>
      </c>
      <c r="L2692" t="str">
        <f t="shared" si="94"/>
        <v>231</v>
      </c>
      <c r="M2692" t="str">
        <f t="shared" si="95"/>
        <v>231018</v>
      </c>
      <c r="N2692" t="str">
        <f>IFERROR(IF(L2692="231","231",VLOOKUP(E2692,Materiales!$A$1:$G$37443,7,FALSE)),"N/A")</f>
        <v>231</v>
      </c>
    </row>
    <row r="2693" spans="1:14" x14ac:dyDescent="0.25">
      <c r="A2693">
        <v>2110020095</v>
      </c>
      <c r="B2693" t="s">
        <v>18</v>
      </c>
      <c r="C2693">
        <v>2310180040</v>
      </c>
      <c r="D2693" t="s">
        <v>87</v>
      </c>
      <c r="E2693">
        <v>2430450001</v>
      </c>
      <c r="F2693" t="s">
        <v>93</v>
      </c>
      <c r="G2693" t="s">
        <v>89</v>
      </c>
      <c r="H2693">
        <v>0.72</v>
      </c>
      <c r="I2693">
        <v>3</v>
      </c>
      <c r="J2693">
        <v>8000</v>
      </c>
      <c r="K2693">
        <f>+VLOOKUP(E2693,Costos!$A$1:$I$716100,9,FALSE)</f>
        <v>6.0336119999999998</v>
      </c>
      <c r="L2693" t="str">
        <f t="shared" si="94"/>
        <v>243</v>
      </c>
      <c r="M2693" t="str">
        <f t="shared" si="95"/>
        <v>243045</v>
      </c>
      <c r="N2693" t="str">
        <f>IFERROR(IF(L2693="231","231",VLOOKUP(E2693,Materiales!$A$1:$G$37443,7,FALSE)),"N/A")</f>
        <v>Varios</v>
      </c>
    </row>
    <row r="2694" spans="1:14" x14ac:dyDescent="0.25">
      <c r="A2694">
        <v>2110020095</v>
      </c>
      <c r="B2694" t="s">
        <v>18</v>
      </c>
      <c r="C2694">
        <v>2310180040</v>
      </c>
      <c r="D2694" t="s">
        <v>87</v>
      </c>
      <c r="E2694">
        <v>2310180048</v>
      </c>
      <c r="F2694" t="s">
        <v>94</v>
      </c>
      <c r="G2694" t="s">
        <v>89</v>
      </c>
      <c r="H2694">
        <v>0.9</v>
      </c>
      <c r="I2694">
        <v>3</v>
      </c>
      <c r="J2694">
        <v>8000</v>
      </c>
      <c r="K2694">
        <f>+VLOOKUP(E2694,Costos!$A$1:$I$716100,9,FALSE)</f>
        <v>2.8371430000000002</v>
      </c>
      <c r="L2694" t="str">
        <f t="shared" si="94"/>
        <v>231</v>
      </c>
      <c r="M2694" t="str">
        <f t="shared" si="95"/>
        <v>231018</v>
      </c>
      <c r="N2694" t="str">
        <f>IFERROR(IF(L2694="231","231",VLOOKUP(E2694,Materiales!$A$1:$G$37443,7,FALSE)),"N/A")</f>
        <v>231</v>
      </c>
    </row>
    <row r="2695" spans="1:14" x14ac:dyDescent="0.25">
      <c r="A2695">
        <v>2110020095</v>
      </c>
      <c r="B2695" t="s">
        <v>18</v>
      </c>
      <c r="C2695">
        <v>2310180048</v>
      </c>
      <c r="D2695" t="s">
        <v>94</v>
      </c>
      <c r="E2695">
        <v>2410210019</v>
      </c>
      <c r="F2695" t="s">
        <v>113</v>
      </c>
      <c r="G2695" t="s">
        <v>89</v>
      </c>
      <c r="H2695">
        <v>1.7999999999999999E-2</v>
      </c>
      <c r="I2695">
        <v>4</v>
      </c>
      <c r="J2695">
        <v>8000</v>
      </c>
      <c r="K2695">
        <f>+VLOOKUP(E2695,Costos!$A$1:$I$716100,9,FALSE)</f>
        <v>7.7568599999999996</v>
      </c>
      <c r="L2695" t="str">
        <f t="shared" si="94"/>
        <v>241</v>
      </c>
      <c r="M2695" t="str">
        <f t="shared" si="95"/>
        <v>241021</v>
      </c>
      <c r="N2695" t="str">
        <f>IFERROR(IF(L2695="231","231",VLOOKUP(E2695,Materiales!$A$1:$G$37443,7,FALSE)),"N/A")</f>
        <v>Varios</v>
      </c>
    </row>
    <row r="2696" spans="1:14" x14ac:dyDescent="0.25">
      <c r="A2696">
        <v>2110020095</v>
      </c>
      <c r="B2696" t="s">
        <v>18</v>
      </c>
      <c r="C2696">
        <v>2310180048</v>
      </c>
      <c r="D2696" t="s">
        <v>94</v>
      </c>
      <c r="E2696">
        <v>2430930001</v>
      </c>
      <c r="F2696" t="s">
        <v>114</v>
      </c>
      <c r="G2696" t="s">
        <v>89</v>
      </c>
      <c r="H2696">
        <v>0.45900000000000002</v>
      </c>
      <c r="I2696">
        <v>4</v>
      </c>
      <c r="J2696">
        <v>8000</v>
      </c>
      <c r="K2696">
        <f>+VLOOKUP(E2696,Costos!$A$1:$I$716100,9,FALSE)</f>
        <v>5.7966670000000002</v>
      </c>
      <c r="L2696" t="str">
        <f t="shared" si="94"/>
        <v>243</v>
      </c>
      <c r="M2696" t="str">
        <f t="shared" si="95"/>
        <v>243093</v>
      </c>
      <c r="N2696" t="str">
        <f>IFERROR(IF(L2696="231","231",VLOOKUP(E2696,Materiales!$A$1:$G$37443,7,FALSE)),"N/A")</f>
        <v>Alcohol</v>
      </c>
    </row>
    <row r="2697" spans="1:14" x14ac:dyDescent="0.25">
      <c r="A2697">
        <v>2110020095</v>
      </c>
      <c r="B2697" t="s">
        <v>18</v>
      </c>
      <c r="C2697">
        <v>2310180048</v>
      </c>
      <c r="D2697" t="s">
        <v>94</v>
      </c>
      <c r="E2697">
        <v>2430880022</v>
      </c>
      <c r="F2697" t="s">
        <v>115</v>
      </c>
      <c r="G2697" t="s">
        <v>89</v>
      </c>
      <c r="H2697">
        <v>2.7000000000000001E-3</v>
      </c>
      <c r="I2697">
        <v>4</v>
      </c>
      <c r="J2697">
        <v>8000</v>
      </c>
      <c r="K2697">
        <f>+VLOOKUP(E2697,Costos!$A$1:$I$716100,9,FALSE)</f>
        <v>6.1924229999999998</v>
      </c>
      <c r="L2697" t="str">
        <f t="shared" si="94"/>
        <v>243</v>
      </c>
      <c r="M2697" t="str">
        <f t="shared" si="95"/>
        <v>243088</v>
      </c>
      <c r="N2697" t="str">
        <f>IFERROR(IF(L2697="231","231",VLOOKUP(E2697,Materiales!$A$1:$G$37443,7,FALSE)),"N/A")</f>
        <v>Varios</v>
      </c>
    </row>
    <row r="2698" spans="1:14" x14ac:dyDescent="0.25">
      <c r="A2698">
        <v>2110020095</v>
      </c>
      <c r="B2698" t="s">
        <v>18</v>
      </c>
      <c r="C2698">
        <v>2310180040</v>
      </c>
      <c r="D2698" t="s">
        <v>87</v>
      </c>
      <c r="E2698">
        <v>2410210003</v>
      </c>
      <c r="F2698" t="s">
        <v>95</v>
      </c>
      <c r="G2698" t="s">
        <v>89</v>
      </c>
      <c r="H2698">
        <v>1.44</v>
      </c>
      <c r="I2698">
        <v>3</v>
      </c>
      <c r="J2698">
        <v>8000</v>
      </c>
      <c r="K2698">
        <f>+VLOOKUP(E2698,Costos!$A$1:$I$716100,9,FALSE)</f>
        <v>4.9316240000000002</v>
      </c>
      <c r="L2698" t="str">
        <f t="shared" si="94"/>
        <v>241</v>
      </c>
      <c r="M2698" t="str">
        <f t="shared" si="95"/>
        <v>241021</v>
      </c>
      <c r="N2698" t="str">
        <f>IFERROR(IF(L2698="231","231",VLOOKUP(E2698,Materiales!$A$1:$G$37443,7,FALSE)),"N/A")</f>
        <v>Varios</v>
      </c>
    </row>
    <row r="2699" spans="1:14" x14ac:dyDescent="0.25">
      <c r="A2699">
        <v>2110020095</v>
      </c>
      <c r="B2699" t="s">
        <v>18</v>
      </c>
      <c r="C2699">
        <v>2310180040</v>
      </c>
      <c r="D2699" t="s">
        <v>87</v>
      </c>
      <c r="E2699">
        <v>2410090267</v>
      </c>
      <c r="F2699" t="s">
        <v>96</v>
      </c>
      <c r="G2699" t="s">
        <v>89</v>
      </c>
      <c r="H2699">
        <v>2.1600000000000001E-2</v>
      </c>
      <c r="I2699">
        <v>3</v>
      </c>
      <c r="J2699">
        <v>8000</v>
      </c>
      <c r="K2699">
        <f>+VLOOKUP(E2699,Costos!$A$1:$I$716100,9,FALSE)</f>
        <v>123.04801999999999</v>
      </c>
      <c r="L2699" t="str">
        <f t="shared" si="94"/>
        <v>241</v>
      </c>
      <c r="M2699" t="str">
        <f t="shared" si="95"/>
        <v>241009</v>
      </c>
      <c r="N2699" t="str">
        <f>IFERROR(IF(L2699="231","231",VLOOKUP(E2699,Materiales!$A$1:$G$37443,7,FALSE)),"N/A")</f>
        <v>Spectra</v>
      </c>
    </row>
    <row r="2700" spans="1:14" x14ac:dyDescent="0.25">
      <c r="A2700">
        <v>2110020095</v>
      </c>
      <c r="B2700" t="s">
        <v>18</v>
      </c>
      <c r="C2700">
        <v>2310180040</v>
      </c>
      <c r="D2700" t="s">
        <v>87</v>
      </c>
      <c r="E2700">
        <v>2410090265</v>
      </c>
      <c r="F2700" t="s">
        <v>103</v>
      </c>
      <c r="G2700" t="s">
        <v>89</v>
      </c>
      <c r="H2700">
        <v>7.1999999999999998E-3</v>
      </c>
      <c r="I2700">
        <v>3</v>
      </c>
      <c r="J2700">
        <v>8000</v>
      </c>
      <c r="K2700">
        <f>+VLOOKUP(E2700,Costos!$A$1:$I$716100,9,FALSE)</f>
        <v>86.356539999999995</v>
      </c>
      <c r="L2700" t="str">
        <f t="shared" si="94"/>
        <v>241</v>
      </c>
      <c r="M2700" t="str">
        <f t="shared" si="95"/>
        <v>241009</v>
      </c>
      <c r="N2700" t="str">
        <f>IFERROR(IF(L2700="231","231",VLOOKUP(E2700,Materiales!$A$1:$G$37443,7,FALSE)),"N/A")</f>
        <v>Spectra</v>
      </c>
    </row>
    <row r="2701" spans="1:14" x14ac:dyDescent="0.25">
      <c r="A2701">
        <v>2110020095</v>
      </c>
      <c r="B2701" t="s">
        <v>18</v>
      </c>
      <c r="C2701">
        <v>2110020095</v>
      </c>
      <c r="D2701" t="s">
        <v>18</v>
      </c>
      <c r="E2701">
        <v>2320050818</v>
      </c>
      <c r="F2701" t="s">
        <v>32</v>
      </c>
      <c r="G2701" t="s">
        <v>36</v>
      </c>
      <c r="H2701">
        <v>8000</v>
      </c>
      <c r="I2701">
        <v>1</v>
      </c>
      <c r="J2701">
        <v>8000</v>
      </c>
      <c r="K2701">
        <f>+VLOOKUP(E2701,Costos!$A$1:$I$716100,9,FALSE)</f>
        <v>0.114967</v>
      </c>
      <c r="L2701" t="str">
        <f t="shared" si="94"/>
        <v>232</v>
      </c>
      <c r="M2701" t="str">
        <f t="shared" si="95"/>
        <v>232005</v>
      </c>
      <c r="N2701" t="str">
        <f>IFERROR(IF(L2701="231","231",VLOOKUP(E2701,Materiales!$A$1:$G$37443,7,FALSE)),"N/A")</f>
        <v>Cajitas</v>
      </c>
    </row>
    <row r="2702" spans="1:14" x14ac:dyDescent="0.25">
      <c r="A2702">
        <v>2110020095</v>
      </c>
      <c r="B2702" t="s">
        <v>18</v>
      </c>
      <c r="C2702">
        <v>2110020095</v>
      </c>
      <c r="D2702" t="s">
        <v>18</v>
      </c>
      <c r="E2702">
        <v>2320050826</v>
      </c>
      <c r="F2702" t="s">
        <v>33</v>
      </c>
      <c r="G2702" t="s">
        <v>36</v>
      </c>
      <c r="H2702">
        <v>666.66669999999999</v>
      </c>
      <c r="I2702">
        <v>1</v>
      </c>
      <c r="J2702">
        <v>8000</v>
      </c>
      <c r="K2702">
        <f>+VLOOKUP(E2702,Costos!$A$1:$I$716100,9,FALSE)</f>
        <v>0.46916099999999999</v>
      </c>
      <c r="L2702" t="str">
        <f t="shared" si="94"/>
        <v>232</v>
      </c>
      <c r="M2702" t="str">
        <f t="shared" si="95"/>
        <v>232005</v>
      </c>
      <c r="N2702" t="str">
        <f>IFERROR(IF(L2702="231","231",VLOOKUP(E2702,Materiales!$A$1:$G$37443,7,FALSE)),"N/A")</f>
        <v>Cajón</v>
      </c>
    </row>
    <row r="2703" spans="1:14" x14ac:dyDescent="0.25">
      <c r="A2703">
        <v>2110020095</v>
      </c>
      <c r="B2703" t="s">
        <v>18</v>
      </c>
      <c r="C2703">
        <v>2110020095</v>
      </c>
      <c r="D2703" t="s">
        <v>18</v>
      </c>
      <c r="E2703">
        <v>2500030344</v>
      </c>
      <c r="F2703" t="s">
        <v>34</v>
      </c>
      <c r="G2703" t="s">
        <v>36</v>
      </c>
      <c r="H2703">
        <v>66.666700000000006</v>
      </c>
      <c r="I2703">
        <v>1</v>
      </c>
      <c r="J2703">
        <v>8000</v>
      </c>
      <c r="K2703">
        <f>+VLOOKUP(E2703,Costos!$A$1:$I$716100,9,FALSE)</f>
        <v>2.6</v>
      </c>
      <c r="L2703" t="str">
        <f t="shared" si="94"/>
        <v>250</v>
      </c>
      <c r="M2703" t="str">
        <f t="shared" si="95"/>
        <v>250003</v>
      </c>
      <c r="N2703" t="str">
        <f>IFERROR(IF(L2703="231","231",VLOOKUP(E2703,Materiales!$A$1:$G$37443,7,FALSE)),"N/A")</f>
        <v>Cajón</v>
      </c>
    </row>
    <row r="2704" spans="1:14" x14ac:dyDescent="0.25">
      <c r="A2704">
        <v>2110020280</v>
      </c>
      <c r="B2704" t="s">
        <v>132</v>
      </c>
      <c r="C2704">
        <v>2110020280</v>
      </c>
      <c r="D2704" t="s">
        <v>1096</v>
      </c>
      <c r="E2704">
        <v>2310210010</v>
      </c>
      <c r="F2704" t="s">
        <v>2515</v>
      </c>
      <c r="G2704" t="s">
        <v>36</v>
      </c>
      <c r="H2704">
        <v>8000</v>
      </c>
      <c r="I2704">
        <v>1</v>
      </c>
      <c r="J2704">
        <v>8000</v>
      </c>
      <c r="K2704">
        <f>+VLOOKUP(E2704,Costos!$A$1:$I$716100,9,FALSE)</f>
        <v>0.13245000000000001</v>
      </c>
      <c r="L2704" t="str">
        <f t="shared" si="94"/>
        <v>231</v>
      </c>
      <c r="M2704" t="str">
        <f t="shared" si="95"/>
        <v>231021</v>
      </c>
      <c r="N2704" t="str">
        <f>IFERROR(IF(L2704="231","231",VLOOKUP(E2704,Materiales!$A$1:$G$37443,7,FALSE)),"N/A")</f>
        <v>231</v>
      </c>
    </row>
    <row r="2705" spans="1:14" x14ac:dyDescent="0.25">
      <c r="A2705">
        <v>2110020280</v>
      </c>
      <c r="B2705" t="s">
        <v>132</v>
      </c>
      <c r="C2705">
        <v>2310210010</v>
      </c>
      <c r="D2705" t="s">
        <v>2515</v>
      </c>
      <c r="E2705">
        <v>2310090374</v>
      </c>
      <c r="F2705" t="s">
        <v>2262</v>
      </c>
      <c r="G2705" t="s">
        <v>36</v>
      </c>
      <c r="H2705">
        <v>8000</v>
      </c>
      <c r="I2705">
        <v>2</v>
      </c>
      <c r="J2705">
        <v>8000</v>
      </c>
      <c r="K2705">
        <f>+VLOOKUP(E2705,Costos!$A$1:$I$716100,9,FALSE)</f>
        <v>3.0596999999999999E-2</v>
      </c>
      <c r="L2705" t="str">
        <f t="shared" si="94"/>
        <v>231</v>
      </c>
      <c r="M2705" t="str">
        <f t="shared" si="95"/>
        <v>231009</v>
      </c>
      <c r="N2705" t="str">
        <f>IFERROR(IF(L2705="231","231",VLOOKUP(E2705,Materiales!$A$1:$G$37443,7,FALSE)),"N/A")</f>
        <v>231</v>
      </c>
    </row>
    <row r="2706" spans="1:14" x14ac:dyDescent="0.25">
      <c r="A2706">
        <v>2110020280</v>
      </c>
      <c r="B2706" t="s">
        <v>132</v>
      </c>
      <c r="C2706">
        <v>2310090374</v>
      </c>
      <c r="D2706" t="s">
        <v>2262</v>
      </c>
      <c r="E2706">
        <v>2430520005</v>
      </c>
      <c r="F2706" t="s">
        <v>3574</v>
      </c>
      <c r="G2706" t="s">
        <v>89</v>
      </c>
      <c r="H2706">
        <v>1E-4</v>
      </c>
      <c r="I2706">
        <v>3</v>
      </c>
      <c r="J2706">
        <v>8000</v>
      </c>
      <c r="K2706">
        <f>+VLOOKUP(E2706,Costos!$A$1:$I$716100,9,FALSE)</f>
        <v>11.219386</v>
      </c>
      <c r="L2706" t="str">
        <f t="shared" si="94"/>
        <v>243</v>
      </c>
      <c r="M2706" t="str">
        <f t="shared" si="95"/>
        <v>243052</v>
      </c>
      <c r="N2706" t="str">
        <f>IFERROR(IF(L2706="231","231",VLOOKUP(E2706,Materiales!$A$1:$G$37443,7,FALSE)),"N/A")</f>
        <v>Varios</v>
      </c>
    </row>
    <row r="2707" spans="1:14" x14ac:dyDescent="0.25">
      <c r="A2707">
        <v>2110020280</v>
      </c>
      <c r="B2707" t="s">
        <v>132</v>
      </c>
      <c r="C2707">
        <v>2310090374</v>
      </c>
      <c r="D2707" t="s">
        <v>2262</v>
      </c>
      <c r="E2707">
        <v>2430860001</v>
      </c>
      <c r="F2707" t="s">
        <v>3648</v>
      </c>
      <c r="G2707" t="s">
        <v>89</v>
      </c>
      <c r="H2707">
        <v>1E-4</v>
      </c>
      <c r="I2707">
        <v>3</v>
      </c>
      <c r="J2707">
        <v>8000</v>
      </c>
      <c r="K2707">
        <f>+VLOOKUP(E2707,Costos!$A$1:$I$716100,9,FALSE)</f>
        <v>16.557200000000002</v>
      </c>
      <c r="L2707" t="str">
        <f t="shared" si="94"/>
        <v>243</v>
      </c>
      <c r="M2707" t="str">
        <f t="shared" si="95"/>
        <v>243086</v>
      </c>
      <c r="N2707" t="str">
        <f>IFERROR(IF(L2707="231","231",VLOOKUP(E2707,Materiales!$A$1:$G$37443,7,FALSE)),"N/A")</f>
        <v>Otros</v>
      </c>
    </row>
    <row r="2708" spans="1:14" x14ac:dyDescent="0.25">
      <c r="A2708">
        <v>2110020280</v>
      </c>
      <c r="B2708" t="s">
        <v>132</v>
      </c>
      <c r="C2708">
        <v>2310090374</v>
      </c>
      <c r="D2708" t="s">
        <v>2262</v>
      </c>
      <c r="E2708">
        <v>2430700001</v>
      </c>
      <c r="F2708" t="s">
        <v>3609</v>
      </c>
      <c r="G2708" t="s">
        <v>89</v>
      </c>
      <c r="H2708">
        <v>1E-4</v>
      </c>
      <c r="I2708">
        <v>3</v>
      </c>
      <c r="J2708">
        <v>8000</v>
      </c>
      <c r="K2708">
        <f>+VLOOKUP(E2708,Costos!$A$1:$I$716100,9,FALSE)</f>
        <v>21.527200000000001</v>
      </c>
      <c r="L2708" t="str">
        <f t="shared" si="94"/>
        <v>243</v>
      </c>
      <c r="M2708" t="str">
        <f t="shared" si="95"/>
        <v>243070</v>
      </c>
      <c r="N2708" t="str">
        <f>IFERROR(IF(L2708="231","231",VLOOKUP(E2708,Materiales!$A$1:$G$37443,7,FALSE)),"N/A")</f>
        <v>Pigmentos</v>
      </c>
    </row>
    <row r="2709" spans="1:14" x14ac:dyDescent="0.25">
      <c r="A2709">
        <v>2110020280</v>
      </c>
      <c r="B2709" t="s">
        <v>132</v>
      </c>
      <c r="C2709">
        <v>2310090374</v>
      </c>
      <c r="D2709" t="s">
        <v>2262</v>
      </c>
      <c r="E2709">
        <v>2410090289</v>
      </c>
      <c r="F2709" t="s">
        <v>3198</v>
      </c>
      <c r="G2709" t="s">
        <v>89</v>
      </c>
      <c r="H2709">
        <v>1E-4</v>
      </c>
      <c r="I2709">
        <v>3</v>
      </c>
      <c r="J2709">
        <v>8000</v>
      </c>
      <c r="K2709">
        <f>+VLOOKUP(E2709,Costos!$A$1:$I$716100,9,FALSE)</f>
        <v>83.375072000000003</v>
      </c>
      <c r="L2709" t="str">
        <f t="shared" si="94"/>
        <v>241</v>
      </c>
      <c r="M2709" t="str">
        <f t="shared" si="95"/>
        <v>241009</v>
      </c>
      <c r="N2709" t="str">
        <f>IFERROR(IF(L2709="231","231",VLOOKUP(E2709,Materiales!$A$1:$G$37443,7,FALSE)),"N/A")</f>
        <v>Pigmento</v>
      </c>
    </row>
    <row r="2710" spans="1:14" x14ac:dyDescent="0.25">
      <c r="A2710">
        <v>2110020280</v>
      </c>
      <c r="B2710" t="s">
        <v>132</v>
      </c>
      <c r="C2710">
        <v>2310090374</v>
      </c>
      <c r="D2710" t="s">
        <v>2262</v>
      </c>
      <c r="E2710">
        <v>2410290153</v>
      </c>
      <c r="F2710" t="s">
        <v>90</v>
      </c>
      <c r="G2710" t="s">
        <v>89</v>
      </c>
      <c r="H2710">
        <v>26.56</v>
      </c>
      <c r="I2710">
        <v>3</v>
      </c>
      <c r="J2710">
        <v>8000</v>
      </c>
      <c r="K2710">
        <f>+VLOOKUP(E2710,Costos!$A$1:$I$716100,9,FALSE)</f>
        <v>6.4309000000000003</v>
      </c>
      <c r="L2710" t="str">
        <f t="shared" si="94"/>
        <v>241</v>
      </c>
      <c r="M2710" t="str">
        <f t="shared" si="95"/>
        <v>241029</v>
      </c>
      <c r="N2710" t="str">
        <f>IFERROR(IF(L2710="231","231",VLOOKUP(E2710,Materiales!$A$1:$G$37443,7,FALSE)),"N/A")</f>
        <v>Resinas</v>
      </c>
    </row>
    <row r="2711" spans="1:14" x14ac:dyDescent="0.25">
      <c r="A2711">
        <v>2110020280</v>
      </c>
      <c r="B2711" t="s">
        <v>132</v>
      </c>
      <c r="C2711">
        <v>2310210010</v>
      </c>
      <c r="D2711" t="s">
        <v>2515</v>
      </c>
      <c r="E2711">
        <v>2310160103</v>
      </c>
      <c r="F2711" t="s">
        <v>2342</v>
      </c>
      <c r="G2711" t="s">
        <v>36</v>
      </c>
      <c r="H2711">
        <v>8000</v>
      </c>
      <c r="I2711">
        <v>2</v>
      </c>
      <c r="J2711">
        <v>8000</v>
      </c>
      <c r="K2711">
        <f>+VLOOKUP(E2711,Costos!$A$1:$I$716100,9,FALSE)</f>
        <v>1.2710000000000001E-2</v>
      </c>
      <c r="L2711" t="str">
        <f t="shared" si="94"/>
        <v>231</v>
      </c>
      <c r="M2711" t="str">
        <f t="shared" si="95"/>
        <v>231016</v>
      </c>
      <c r="N2711" t="str">
        <f>IFERROR(IF(L2711="231","231",VLOOKUP(E2711,Materiales!$A$1:$G$37443,7,FALSE)),"N/A")</f>
        <v>231</v>
      </c>
    </row>
    <row r="2712" spans="1:14" x14ac:dyDescent="0.25">
      <c r="A2712">
        <v>2110020280</v>
      </c>
      <c r="B2712" t="s">
        <v>132</v>
      </c>
      <c r="C2712">
        <v>2310160103</v>
      </c>
      <c r="D2712" t="s">
        <v>2342</v>
      </c>
      <c r="E2712">
        <v>2410290624</v>
      </c>
      <c r="F2712" t="s">
        <v>91</v>
      </c>
      <c r="G2712" t="s">
        <v>89</v>
      </c>
      <c r="H2712">
        <v>8.5647000000000002</v>
      </c>
      <c r="I2712">
        <v>3</v>
      </c>
      <c r="J2712">
        <v>8000</v>
      </c>
      <c r="K2712">
        <f>+VLOOKUP(E2712,Costos!$A$1:$I$716100,9,FALSE)</f>
        <v>6.9373659999999999</v>
      </c>
      <c r="L2712" t="str">
        <f t="shared" si="94"/>
        <v>241</v>
      </c>
      <c r="M2712" t="str">
        <f t="shared" si="95"/>
        <v>241029</v>
      </c>
      <c r="N2712" t="str">
        <f>IFERROR(IF(L2712="231","231",VLOOKUP(E2712,Materiales!$A$1:$G$37443,7,FALSE)),"N/A")</f>
        <v>Resinas</v>
      </c>
    </row>
    <row r="2713" spans="1:14" x14ac:dyDescent="0.25">
      <c r="A2713">
        <v>2110020280</v>
      </c>
      <c r="B2713" t="s">
        <v>132</v>
      </c>
      <c r="C2713">
        <v>2310160103</v>
      </c>
      <c r="D2713" t="s">
        <v>2342</v>
      </c>
      <c r="E2713">
        <v>2410090289</v>
      </c>
      <c r="F2713" t="s">
        <v>3198</v>
      </c>
      <c r="G2713" t="s">
        <v>89</v>
      </c>
      <c r="H2713">
        <v>5.1799999999999999E-2</v>
      </c>
      <c r="I2713">
        <v>3</v>
      </c>
      <c r="J2713">
        <v>8000</v>
      </c>
      <c r="K2713">
        <f>+VLOOKUP(E2713,Costos!$A$1:$I$716100,9,FALSE)</f>
        <v>83.375072000000003</v>
      </c>
      <c r="L2713" t="str">
        <f t="shared" si="94"/>
        <v>241</v>
      </c>
      <c r="M2713" t="str">
        <f t="shared" si="95"/>
        <v>241009</v>
      </c>
      <c r="N2713" t="str">
        <f>IFERROR(IF(L2713="231","231",VLOOKUP(E2713,Materiales!$A$1:$G$37443,7,FALSE)),"N/A")</f>
        <v>Pigmento</v>
      </c>
    </row>
    <row r="2714" spans="1:14" x14ac:dyDescent="0.25">
      <c r="A2714">
        <v>2110020280</v>
      </c>
      <c r="B2714" t="s">
        <v>132</v>
      </c>
      <c r="C2714">
        <v>2310160103</v>
      </c>
      <c r="D2714" t="s">
        <v>2342</v>
      </c>
      <c r="E2714">
        <v>2430520005</v>
      </c>
      <c r="F2714" t="s">
        <v>3574</v>
      </c>
      <c r="G2714" t="s">
        <v>89</v>
      </c>
      <c r="H2714">
        <v>1.8800000000000001E-2</v>
      </c>
      <c r="I2714">
        <v>3</v>
      </c>
      <c r="J2714">
        <v>8000</v>
      </c>
      <c r="K2714">
        <f>+VLOOKUP(E2714,Costos!$A$1:$I$716100,9,FALSE)</f>
        <v>11.219386</v>
      </c>
      <c r="L2714" t="str">
        <f t="shared" si="94"/>
        <v>243</v>
      </c>
      <c r="M2714" t="str">
        <f t="shared" si="95"/>
        <v>243052</v>
      </c>
      <c r="N2714" t="str">
        <f>IFERROR(IF(L2714="231","231",VLOOKUP(E2714,Materiales!$A$1:$G$37443,7,FALSE)),"N/A")</f>
        <v>Varios</v>
      </c>
    </row>
    <row r="2715" spans="1:14" x14ac:dyDescent="0.25">
      <c r="A2715">
        <v>2110020280</v>
      </c>
      <c r="B2715" t="s">
        <v>132</v>
      </c>
      <c r="C2715">
        <v>2310160103</v>
      </c>
      <c r="D2715" t="s">
        <v>2342</v>
      </c>
      <c r="E2715">
        <v>2430700001</v>
      </c>
      <c r="F2715" t="s">
        <v>3609</v>
      </c>
      <c r="G2715" t="s">
        <v>89</v>
      </c>
      <c r="H2715">
        <v>6.59E-2</v>
      </c>
      <c r="I2715">
        <v>3</v>
      </c>
      <c r="J2715">
        <v>8000</v>
      </c>
      <c r="K2715">
        <f>+VLOOKUP(E2715,Costos!$A$1:$I$716100,9,FALSE)</f>
        <v>21.527200000000001</v>
      </c>
      <c r="L2715" t="str">
        <f t="shared" si="94"/>
        <v>243</v>
      </c>
      <c r="M2715" t="str">
        <f t="shared" si="95"/>
        <v>243070</v>
      </c>
      <c r="N2715" t="str">
        <f>IFERROR(IF(L2715="231","231",VLOOKUP(E2715,Materiales!$A$1:$G$37443,7,FALSE)),"N/A")</f>
        <v>Pigmentos</v>
      </c>
    </row>
    <row r="2716" spans="1:14" x14ac:dyDescent="0.25">
      <c r="A2716">
        <v>2110020280</v>
      </c>
      <c r="B2716" t="s">
        <v>132</v>
      </c>
      <c r="C2716">
        <v>2310160103</v>
      </c>
      <c r="D2716" t="s">
        <v>2342</v>
      </c>
      <c r="E2716">
        <v>2430860001</v>
      </c>
      <c r="F2716" t="s">
        <v>3648</v>
      </c>
      <c r="G2716" t="s">
        <v>89</v>
      </c>
      <c r="H2716">
        <v>2.8199999999999999E-2</v>
      </c>
      <c r="I2716">
        <v>3</v>
      </c>
      <c r="J2716">
        <v>8000</v>
      </c>
      <c r="K2716">
        <f>+VLOOKUP(E2716,Costos!$A$1:$I$716100,9,FALSE)</f>
        <v>16.557200000000002</v>
      </c>
      <c r="L2716" t="str">
        <f t="shared" si="94"/>
        <v>243</v>
      </c>
      <c r="M2716" t="str">
        <f t="shared" si="95"/>
        <v>243086</v>
      </c>
      <c r="N2716" t="str">
        <f>IFERROR(IF(L2716="231","231",VLOOKUP(E2716,Materiales!$A$1:$G$37443,7,FALSE)),"N/A")</f>
        <v>Otros</v>
      </c>
    </row>
    <row r="2717" spans="1:14" x14ac:dyDescent="0.25">
      <c r="A2717">
        <v>2110020280</v>
      </c>
      <c r="B2717" t="s">
        <v>132</v>
      </c>
      <c r="C2717">
        <v>2310210010</v>
      </c>
      <c r="D2717" t="s">
        <v>2515</v>
      </c>
      <c r="E2717">
        <v>2310160110</v>
      </c>
      <c r="F2717" t="s">
        <v>2344</v>
      </c>
      <c r="G2717" t="s">
        <v>36</v>
      </c>
      <c r="H2717">
        <v>8000</v>
      </c>
      <c r="I2717">
        <v>2</v>
      </c>
      <c r="J2717">
        <v>8000</v>
      </c>
      <c r="K2717">
        <f>+VLOOKUP(E2717,Costos!$A$1:$I$716100,9,FALSE)</f>
        <v>1.6159E-2</v>
      </c>
      <c r="L2717" t="str">
        <f t="shared" si="94"/>
        <v>231</v>
      </c>
      <c r="M2717" t="str">
        <f t="shared" si="95"/>
        <v>231016</v>
      </c>
      <c r="N2717" t="str">
        <f>IFERROR(IF(L2717="231","231",VLOOKUP(E2717,Materiales!$A$1:$G$37443,7,FALSE)),"N/A")</f>
        <v>231</v>
      </c>
    </row>
    <row r="2718" spans="1:14" x14ac:dyDescent="0.25">
      <c r="A2718">
        <v>2110020280</v>
      </c>
      <c r="B2718" t="s">
        <v>132</v>
      </c>
      <c r="C2718">
        <v>2310160110</v>
      </c>
      <c r="D2718" t="s">
        <v>2344</v>
      </c>
      <c r="E2718">
        <v>2410290624</v>
      </c>
      <c r="F2718" t="s">
        <v>91</v>
      </c>
      <c r="G2718" t="s">
        <v>89</v>
      </c>
      <c r="H2718">
        <v>8</v>
      </c>
      <c r="I2718">
        <v>3</v>
      </c>
      <c r="J2718">
        <v>8000</v>
      </c>
      <c r="K2718">
        <f>+VLOOKUP(E2718,Costos!$A$1:$I$716100,9,FALSE)</f>
        <v>6.9373659999999999</v>
      </c>
      <c r="L2718" t="str">
        <f t="shared" si="94"/>
        <v>241</v>
      </c>
      <c r="M2718" t="str">
        <f t="shared" si="95"/>
        <v>241029</v>
      </c>
      <c r="N2718" t="str">
        <f>IFERROR(IF(L2718="231","231",VLOOKUP(E2718,Materiales!$A$1:$G$37443,7,FALSE)),"N/A")</f>
        <v>Resinas</v>
      </c>
    </row>
    <row r="2719" spans="1:14" x14ac:dyDescent="0.25">
      <c r="A2719">
        <v>2110020280</v>
      </c>
      <c r="B2719" t="s">
        <v>132</v>
      </c>
      <c r="C2719">
        <v>2310160110</v>
      </c>
      <c r="D2719" t="s">
        <v>2344</v>
      </c>
      <c r="E2719">
        <v>2430520005</v>
      </c>
      <c r="F2719" t="s">
        <v>3574</v>
      </c>
      <c r="G2719" t="s">
        <v>89</v>
      </c>
      <c r="H2719">
        <v>1.8499999999999999E-2</v>
      </c>
      <c r="I2719">
        <v>3</v>
      </c>
      <c r="J2719">
        <v>8000</v>
      </c>
      <c r="K2719">
        <f>+VLOOKUP(E2719,Costos!$A$1:$I$716100,9,FALSE)</f>
        <v>11.219386</v>
      </c>
      <c r="L2719" t="str">
        <f t="shared" si="94"/>
        <v>243</v>
      </c>
      <c r="M2719" t="str">
        <f t="shared" si="95"/>
        <v>243052</v>
      </c>
      <c r="N2719" t="str">
        <f>IFERROR(IF(L2719="231","231",VLOOKUP(E2719,Materiales!$A$1:$G$37443,7,FALSE)),"N/A")</f>
        <v>Varios</v>
      </c>
    </row>
    <row r="2720" spans="1:14" x14ac:dyDescent="0.25">
      <c r="A2720">
        <v>2110020280</v>
      </c>
      <c r="B2720" t="s">
        <v>132</v>
      </c>
      <c r="C2720">
        <v>2310160110</v>
      </c>
      <c r="D2720" t="s">
        <v>2344</v>
      </c>
      <c r="E2720">
        <v>2410090289</v>
      </c>
      <c r="F2720" t="s">
        <v>3198</v>
      </c>
      <c r="G2720" t="s">
        <v>89</v>
      </c>
      <c r="H2720">
        <v>6.7699999999999996E-2</v>
      </c>
      <c r="I2720">
        <v>3</v>
      </c>
      <c r="J2720">
        <v>8000</v>
      </c>
      <c r="K2720">
        <f>+VLOOKUP(E2720,Costos!$A$1:$I$716100,9,FALSE)</f>
        <v>83.375072000000003</v>
      </c>
      <c r="L2720" t="str">
        <f t="shared" si="94"/>
        <v>241</v>
      </c>
      <c r="M2720" t="str">
        <f t="shared" si="95"/>
        <v>241009</v>
      </c>
      <c r="N2720" t="str">
        <f>IFERROR(IF(L2720="231","231",VLOOKUP(E2720,Materiales!$A$1:$G$37443,7,FALSE)),"N/A")</f>
        <v>Pigmento</v>
      </c>
    </row>
    <row r="2721" spans="1:14" x14ac:dyDescent="0.25">
      <c r="A2721">
        <v>2110020280</v>
      </c>
      <c r="B2721" t="s">
        <v>132</v>
      </c>
      <c r="C2721">
        <v>2310160110</v>
      </c>
      <c r="D2721" t="s">
        <v>2344</v>
      </c>
      <c r="E2721">
        <v>2430700001</v>
      </c>
      <c r="F2721" t="s">
        <v>3609</v>
      </c>
      <c r="G2721" t="s">
        <v>89</v>
      </c>
      <c r="H2721">
        <v>6.1499999999999999E-2</v>
      </c>
      <c r="I2721">
        <v>3</v>
      </c>
      <c r="J2721">
        <v>8000</v>
      </c>
      <c r="K2721">
        <f>+VLOOKUP(E2721,Costos!$A$1:$I$716100,9,FALSE)</f>
        <v>21.527200000000001</v>
      </c>
      <c r="L2721" t="str">
        <f t="shared" si="94"/>
        <v>243</v>
      </c>
      <c r="M2721" t="str">
        <f t="shared" si="95"/>
        <v>243070</v>
      </c>
      <c r="N2721" t="str">
        <f>IFERROR(IF(L2721="231","231",VLOOKUP(E2721,Materiales!$A$1:$G$37443,7,FALSE)),"N/A")</f>
        <v>Pigmentos</v>
      </c>
    </row>
    <row r="2722" spans="1:14" x14ac:dyDescent="0.25">
      <c r="A2722">
        <v>2110020280</v>
      </c>
      <c r="B2722" t="s">
        <v>132</v>
      </c>
      <c r="C2722">
        <v>2310160110</v>
      </c>
      <c r="D2722" t="s">
        <v>2344</v>
      </c>
      <c r="E2722">
        <v>2430860001</v>
      </c>
      <c r="F2722" t="s">
        <v>3648</v>
      </c>
      <c r="G2722" t="s">
        <v>89</v>
      </c>
      <c r="H2722">
        <v>2.46E-2</v>
      </c>
      <c r="I2722">
        <v>3</v>
      </c>
      <c r="J2722">
        <v>8000</v>
      </c>
      <c r="K2722">
        <f>+VLOOKUP(E2722,Costos!$A$1:$I$716100,9,FALSE)</f>
        <v>16.557200000000002</v>
      </c>
      <c r="L2722" t="str">
        <f t="shared" ref="L2722:L2785" si="96">+LEFT(E2722,3)</f>
        <v>243</v>
      </c>
      <c r="M2722" t="str">
        <f t="shared" ref="M2722:M2785" si="97">+LEFT(E2722,6)</f>
        <v>243086</v>
      </c>
      <c r="N2722" t="str">
        <f>IFERROR(IF(L2722="231","231",VLOOKUP(E2722,Materiales!$A$1:$G$37443,7,FALSE)),"N/A")</f>
        <v>Otros</v>
      </c>
    </row>
    <row r="2723" spans="1:14" x14ac:dyDescent="0.25">
      <c r="A2723">
        <v>2110020280</v>
      </c>
      <c r="B2723" t="s">
        <v>132</v>
      </c>
      <c r="C2723">
        <v>2310210010</v>
      </c>
      <c r="D2723" t="s">
        <v>2515</v>
      </c>
      <c r="E2723">
        <v>2410170071</v>
      </c>
      <c r="F2723" t="s">
        <v>39</v>
      </c>
      <c r="G2723" t="s">
        <v>36</v>
      </c>
      <c r="H2723">
        <v>8000</v>
      </c>
      <c r="I2723">
        <v>2</v>
      </c>
      <c r="J2723">
        <v>8000</v>
      </c>
      <c r="K2723">
        <f>+VLOOKUP(E2723,Costos!$A$1:$I$716100,9,FALSE)</f>
        <v>1.4323000000000001E-2</v>
      </c>
      <c r="L2723" t="str">
        <f t="shared" si="96"/>
        <v>241</v>
      </c>
      <c r="M2723" t="str">
        <f t="shared" si="97"/>
        <v>241017</v>
      </c>
      <c r="N2723" t="str">
        <f>IFERROR(IF(L2723="231","231",VLOOKUP(E2723,Materiales!$A$1:$G$37443,7,FALSE)),"N/A")</f>
        <v>Filtros</v>
      </c>
    </row>
    <row r="2724" spans="1:14" x14ac:dyDescent="0.25">
      <c r="A2724">
        <v>2110020280</v>
      </c>
      <c r="B2724" t="s">
        <v>132</v>
      </c>
      <c r="C2724">
        <v>2310210010</v>
      </c>
      <c r="D2724" t="s">
        <v>2515</v>
      </c>
      <c r="E2724">
        <v>2410290156</v>
      </c>
      <c r="F2724" t="s">
        <v>40</v>
      </c>
      <c r="G2724" t="s">
        <v>1000</v>
      </c>
      <c r="H2724">
        <v>0.32</v>
      </c>
      <c r="I2724">
        <v>2</v>
      </c>
      <c r="J2724">
        <v>8000</v>
      </c>
      <c r="K2724">
        <f>+VLOOKUP(E2724,Costos!$A$1:$I$716100,9,FALSE)</f>
        <v>23.787368000000001</v>
      </c>
      <c r="L2724" t="str">
        <f t="shared" si="96"/>
        <v>241</v>
      </c>
      <c r="M2724" t="str">
        <f t="shared" si="97"/>
        <v>241029</v>
      </c>
      <c r="N2724" t="str">
        <f>IFERROR(IF(L2724="231","231",VLOOKUP(E2724,Materiales!$A$1:$G$37443,7,FALSE)),"N/A")</f>
        <v>Varios</v>
      </c>
    </row>
    <row r="2725" spans="1:14" x14ac:dyDescent="0.25">
      <c r="A2725">
        <v>2110020280</v>
      </c>
      <c r="B2725" t="s">
        <v>132</v>
      </c>
      <c r="C2725">
        <v>2310210010</v>
      </c>
      <c r="D2725" t="s">
        <v>2515</v>
      </c>
      <c r="E2725">
        <v>2410130017</v>
      </c>
      <c r="F2725" t="s">
        <v>41</v>
      </c>
      <c r="G2725" t="s">
        <v>36</v>
      </c>
      <c r="H2725">
        <v>8000</v>
      </c>
      <c r="I2725">
        <v>2</v>
      </c>
      <c r="J2725">
        <v>8000</v>
      </c>
      <c r="K2725">
        <f>+VLOOKUP(E2725,Costos!$A$1:$I$716100,9,FALSE)</f>
        <v>7.2129999999999998E-3</v>
      </c>
      <c r="L2725" t="str">
        <f t="shared" si="96"/>
        <v>241</v>
      </c>
      <c r="M2725" t="str">
        <f t="shared" si="97"/>
        <v>241013</v>
      </c>
      <c r="N2725" t="str">
        <f>IFERROR(IF(L2725="231","231",VLOOKUP(E2725,Materiales!$A$1:$G$37443,7,FALSE)),"N/A")</f>
        <v>Puntas</v>
      </c>
    </row>
    <row r="2726" spans="1:14" x14ac:dyDescent="0.25">
      <c r="A2726">
        <v>2110020280</v>
      </c>
      <c r="B2726" t="s">
        <v>132</v>
      </c>
      <c r="C2726">
        <v>2310210010</v>
      </c>
      <c r="D2726" t="s">
        <v>2515</v>
      </c>
      <c r="E2726">
        <v>2310180070</v>
      </c>
      <c r="F2726" t="s">
        <v>2490</v>
      </c>
      <c r="G2726" t="s">
        <v>89</v>
      </c>
      <c r="H2726">
        <v>7.2</v>
      </c>
      <c r="I2726">
        <v>2</v>
      </c>
      <c r="J2726">
        <v>8000</v>
      </c>
      <c r="K2726">
        <f>+VLOOKUP(E2726,Costos!$A$1:$I$716100,9,FALSE)</f>
        <v>10.510526</v>
      </c>
      <c r="L2726" t="str">
        <f t="shared" si="96"/>
        <v>231</v>
      </c>
      <c r="M2726" t="str">
        <f t="shared" si="97"/>
        <v>231018</v>
      </c>
      <c r="N2726" t="str">
        <f>IFERROR(IF(L2726="231","231",VLOOKUP(E2726,Materiales!$A$1:$G$37443,7,FALSE)),"N/A")</f>
        <v>231</v>
      </c>
    </row>
    <row r="2727" spans="1:14" x14ac:dyDescent="0.25">
      <c r="A2727">
        <v>2110020280</v>
      </c>
      <c r="B2727" t="s">
        <v>132</v>
      </c>
      <c r="C2727">
        <v>2310180070</v>
      </c>
      <c r="D2727" t="s">
        <v>2490</v>
      </c>
      <c r="E2727">
        <v>2430450001</v>
      </c>
      <c r="F2727" t="s">
        <v>93</v>
      </c>
      <c r="G2727" t="s">
        <v>89</v>
      </c>
      <c r="H2727">
        <v>0.72</v>
      </c>
      <c r="I2727">
        <v>3</v>
      </c>
      <c r="J2727">
        <v>8000</v>
      </c>
      <c r="K2727">
        <f>+VLOOKUP(E2727,Costos!$A$1:$I$716100,9,FALSE)</f>
        <v>6.0336119999999998</v>
      </c>
      <c r="L2727" t="str">
        <f t="shared" si="96"/>
        <v>243</v>
      </c>
      <c r="M2727" t="str">
        <f t="shared" si="97"/>
        <v>243045</v>
      </c>
      <c r="N2727" t="str">
        <f>IFERROR(IF(L2727="231","231",VLOOKUP(E2727,Materiales!$A$1:$G$37443,7,FALSE)),"N/A")</f>
        <v>Varios</v>
      </c>
    </row>
    <row r="2728" spans="1:14" x14ac:dyDescent="0.25">
      <c r="A2728">
        <v>2110020280</v>
      </c>
      <c r="B2728" t="s">
        <v>132</v>
      </c>
      <c r="C2728">
        <v>2310180070</v>
      </c>
      <c r="D2728" t="s">
        <v>2490</v>
      </c>
      <c r="E2728">
        <v>2310180048</v>
      </c>
      <c r="F2728" t="s">
        <v>94</v>
      </c>
      <c r="G2728" t="s">
        <v>89</v>
      </c>
      <c r="H2728">
        <v>0.9</v>
      </c>
      <c r="I2728">
        <v>3</v>
      </c>
      <c r="J2728">
        <v>8000</v>
      </c>
      <c r="K2728">
        <f>+VLOOKUP(E2728,Costos!$A$1:$I$716100,9,FALSE)</f>
        <v>2.8371430000000002</v>
      </c>
      <c r="L2728" t="str">
        <f t="shared" si="96"/>
        <v>231</v>
      </c>
      <c r="M2728" t="str">
        <f t="shared" si="97"/>
        <v>231018</v>
      </c>
      <c r="N2728" t="str">
        <f>IFERROR(IF(L2728="231","231",VLOOKUP(E2728,Materiales!$A$1:$G$37443,7,FALSE)),"N/A")</f>
        <v>231</v>
      </c>
    </row>
    <row r="2729" spans="1:14" x14ac:dyDescent="0.25">
      <c r="A2729">
        <v>2110020280</v>
      </c>
      <c r="B2729" t="s">
        <v>132</v>
      </c>
      <c r="C2729">
        <v>2310180048</v>
      </c>
      <c r="D2729" t="s">
        <v>94</v>
      </c>
      <c r="E2729">
        <v>2410210019</v>
      </c>
      <c r="F2729" t="s">
        <v>113</v>
      </c>
      <c r="G2729" t="s">
        <v>89</v>
      </c>
      <c r="H2729">
        <v>1.7999999999999999E-2</v>
      </c>
      <c r="I2729">
        <v>4</v>
      </c>
      <c r="J2729">
        <v>8000</v>
      </c>
      <c r="K2729">
        <f>+VLOOKUP(E2729,Costos!$A$1:$I$716100,9,FALSE)</f>
        <v>7.7568599999999996</v>
      </c>
      <c r="L2729" t="str">
        <f t="shared" si="96"/>
        <v>241</v>
      </c>
      <c r="M2729" t="str">
        <f t="shared" si="97"/>
        <v>241021</v>
      </c>
      <c r="N2729" t="str">
        <f>IFERROR(IF(L2729="231","231",VLOOKUP(E2729,Materiales!$A$1:$G$37443,7,FALSE)),"N/A")</f>
        <v>Varios</v>
      </c>
    </row>
    <row r="2730" spans="1:14" x14ac:dyDescent="0.25">
      <c r="A2730">
        <v>2110020280</v>
      </c>
      <c r="B2730" t="s">
        <v>132</v>
      </c>
      <c r="C2730">
        <v>2310180048</v>
      </c>
      <c r="D2730" t="s">
        <v>94</v>
      </c>
      <c r="E2730">
        <v>2430930001</v>
      </c>
      <c r="F2730" t="s">
        <v>114</v>
      </c>
      <c r="G2730" t="s">
        <v>89</v>
      </c>
      <c r="H2730">
        <v>0.45900000000000002</v>
      </c>
      <c r="I2730">
        <v>4</v>
      </c>
      <c r="J2730">
        <v>8000</v>
      </c>
      <c r="K2730">
        <f>+VLOOKUP(E2730,Costos!$A$1:$I$716100,9,FALSE)</f>
        <v>5.7966670000000002</v>
      </c>
      <c r="L2730" t="str">
        <f t="shared" si="96"/>
        <v>243</v>
      </c>
      <c r="M2730" t="str">
        <f t="shared" si="97"/>
        <v>243093</v>
      </c>
      <c r="N2730" t="str">
        <f>IFERROR(IF(L2730="231","231",VLOOKUP(E2730,Materiales!$A$1:$G$37443,7,FALSE)),"N/A")</f>
        <v>Alcohol</v>
      </c>
    </row>
    <row r="2731" spans="1:14" x14ac:dyDescent="0.25">
      <c r="A2731">
        <v>2110020280</v>
      </c>
      <c r="B2731" t="s">
        <v>132</v>
      </c>
      <c r="C2731">
        <v>2310180048</v>
      </c>
      <c r="D2731" t="s">
        <v>94</v>
      </c>
      <c r="E2731">
        <v>2430880022</v>
      </c>
      <c r="F2731" t="s">
        <v>115</v>
      </c>
      <c r="G2731" t="s">
        <v>89</v>
      </c>
      <c r="H2731">
        <v>2.7000000000000001E-3</v>
      </c>
      <c r="I2731">
        <v>4</v>
      </c>
      <c r="J2731">
        <v>8000</v>
      </c>
      <c r="K2731">
        <f>+VLOOKUP(E2731,Costos!$A$1:$I$716100,9,FALSE)</f>
        <v>6.1924229999999998</v>
      </c>
      <c r="L2731" t="str">
        <f t="shared" si="96"/>
        <v>243</v>
      </c>
      <c r="M2731" t="str">
        <f t="shared" si="97"/>
        <v>243088</v>
      </c>
      <c r="N2731" t="str">
        <f>IFERROR(IF(L2731="231","231",VLOOKUP(E2731,Materiales!$A$1:$G$37443,7,FALSE)),"N/A")</f>
        <v>Varios</v>
      </c>
    </row>
    <row r="2732" spans="1:14" x14ac:dyDescent="0.25">
      <c r="A2732">
        <v>2110020280</v>
      </c>
      <c r="B2732" t="s">
        <v>132</v>
      </c>
      <c r="C2732">
        <v>2310180070</v>
      </c>
      <c r="D2732" t="s">
        <v>2490</v>
      </c>
      <c r="E2732">
        <v>2410210003</v>
      </c>
      <c r="F2732" t="s">
        <v>95</v>
      </c>
      <c r="G2732" t="s">
        <v>89</v>
      </c>
      <c r="H2732">
        <v>1.44</v>
      </c>
      <c r="I2732">
        <v>3</v>
      </c>
      <c r="J2732">
        <v>8000</v>
      </c>
      <c r="K2732">
        <f>+VLOOKUP(E2732,Costos!$A$1:$I$716100,9,FALSE)</f>
        <v>4.9316240000000002</v>
      </c>
      <c r="L2732" t="str">
        <f t="shared" si="96"/>
        <v>241</v>
      </c>
      <c r="M2732" t="str">
        <f t="shared" si="97"/>
        <v>241021</v>
      </c>
      <c r="N2732" t="str">
        <f>IFERROR(IF(L2732="231","231",VLOOKUP(E2732,Materiales!$A$1:$G$37443,7,FALSE)),"N/A")</f>
        <v>Varios</v>
      </c>
    </row>
    <row r="2733" spans="1:14" x14ac:dyDescent="0.25">
      <c r="A2733">
        <v>2110020280</v>
      </c>
      <c r="B2733" t="s">
        <v>132</v>
      </c>
      <c r="C2733">
        <v>2310180070</v>
      </c>
      <c r="D2733" t="s">
        <v>2490</v>
      </c>
      <c r="E2733">
        <v>2410090268</v>
      </c>
      <c r="F2733" t="s">
        <v>97</v>
      </c>
      <c r="G2733" t="s">
        <v>89</v>
      </c>
      <c r="H2733">
        <v>2.5899999999999999E-2</v>
      </c>
      <c r="I2733">
        <v>3</v>
      </c>
      <c r="J2733">
        <v>8000</v>
      </c>
      <c r="K2733">
        <f>+VLOOKUP(E2733,Costos!$A$1:$I$716100,9,FALSE)</f>
        <v>126.46600100000001</v>
      </c>
      <c r="L2733" t="str">
        <f t="shared" si="96"/>
        <v>241</v>
      </c>
      <c r="M2733" t="str">
        <f t="shared" si="97"/>
        <v>241009</v>
      </c>
      <c r="N2733" t="str">
        <f>IFERROR(IF(L2733="231","231",VLOOKUP(E2733,Materiales!$A$1:$G$37443,7,FALSE)),"N/A")</f>
        <v>Spectra</v>
      </c>
    </row>
    <row r="2734" spans="1:14" x14ac:dyDescent="0.25">
      <c r="A2734">
        <v>2110020280</v>
      </c>
      <c r="B2734" t="s">
        <v>132</v>
      </c>
      <c r="C2734">
        <v>2310180070</v>
      </c>
      <c r="D2734" t="s">
        <v>2490</v>
      </c>
      <c r="E2734">
        <v>2410090269</v>
      </c>
      <c r="F2734" t="s">
        <v>98</v>
      </c>
      <c r="G2734" t="s">
        <v>89</v>
      </c>
      <c r="H2734">
        <v>7.3800000000000004E-2</v>
      </c>
      <c r="I2734">
        <v>3</v>
      </c>
      <c r="J2734">
        <v>8000</v>
      </c>
      <c r="K2734">
        <f>+VLOOKUP(E2734,Costos!$A$1:$I$716100,9,FALSE)</f>
        <v>341.79997300000002</v>
      </c>
      <c r="L2734" t="str">
        <f t="shared" si="96"/>
        <v>241</v>
      </c>
      <c r="M2734" t="str">
        <f t="shared" si="97"/>
        <v>241009</v>
      </c>
      <c r="N2734" t="str">
        <f>IFERROR(IF(L2734="231","231",VLOOKUP(E2734,Materiales!$A$1:$G$37443,7,FALSE)),"N/A")</f>
        <v>Spectra</v>
      </c>
    </row>
    <row r="2735" spans="1:14" x14ac:dyDescent="0.25">
      <c r="A2735">
        <v>2110020280</v>
      </c>
      <c r="B2735" t="s">
        <v>132</v>
      </c>
      <c r="C2735">
        <v>2110020280</v>
      </c>
      <c r="D2735" t="s">
        <v>1096</v>
      </c>
      <c r="E2735">
        <v>2310210127</v>
      </c>
      <c r="F2735" t="s">
        <v>19</v>
      </c>
      <c r="G2735" t="s">
        <v>36</v>
      </c>
      <c r="H2735">
        <v>8000</v>
      </c>
      <c r="I2735">
        <v>1</v>
      </c>
      <c r="J2735">
        <v>8000</v>
      </c>
      <c r="K2735">
        <f>+VLOOKUP(E2735,Costos!$A$1:$I$716100,9,FALSE)</f>
        <v>0.144623</v>
      </c>
      <c r="L2735" t="str">
        <f t="shared" si="96"/>
        <v>231</v>
      </c>
      <c r="M2735" t="str">
        <f t="shared" si="97"/>
        <v>231021</v>
      </c>
      <c r="N2735" t="str">
        <f>IFERROR(IF(L2735="231","231",VLOOKUP(E2735,Materiales!$A$1:$G$37443,7,FALSE)),"N/A")</f>
        <v>231</v>
      </c>
    </row>
    <row r="2736" spans="1:14" x14ac:dyDescent="0.25">
      <c r="A2736">
        <v>2110020280</v>
      </c>
      <c r="B2736" t="s">
        <v>132</v>
      </c>
      <c r="C2736">
        <v>2310210127</v>
      </c>
      <c r="D2736" t="s">
        <v>19</v>
      </c>
      <c r="E2736">
        <v>2310090439</v>
      </c>
      <c r="F2736" t="s">
        <v>35</v>
      </c>
      <c r="G2736" t="s">
        <v>36</v>
      </c>
      <c r="H2736">
        <v>8000</v>
      </c>
      <c r="I2736">
        <v>2</v>
      </c>
      <c r="J2736">
        <v>8000</v>
      </c>
      <c r="K2736">
        <f>+VLOOKUP(E2736,Costos!$A$1:$I$716100,9,FALSE)</f>
        <v>5.6932000000000003E-2</v>
      </c>
      <c r="L2736" t="str">
        <f t="shared" si="96"/>
        <v>231</v>
      </c>
      <c r="M2736" t="str">
        <f t="shared" si="97"/>
        <v>231009</v>
      </c>
      <c r="N2736" t="str">
        <f>IFERROR(IF(L2736="231","231",VLOOKUP(E2736,Materiales!$A$1:$G$37443,7,FALSE)),"N/A")</f>
        <v>231</v>
      </c>
    </row>
    <row r="2737" spans="1:14" x14ac:dyDescent="0.25">
      <c r="A2737">
        <v>2110020280</v>
      </c>
      <c r="B2737" t="s">
        <v>132</v>
      </c>
      <c r="C2737">
        <v>2310090439</v>
      </c>
      <c r="D2737" t="s">
        <v>35</v>
      </c>
      <c r="E2737">
        <v>2410090295</v>
      </c>
      <c r="F2737" t="s">
        <v>88</v>
      </c>
      <c r="G2737" t="s">
        <v>89</v>
      </c>
      <c r="H2737">
        <v>0.51370000000000005</v>
      </c>
      <c r="I2737">
        <v>3</v>
      </c>
      <c r="J2737">
        <v>8000</v>
      </c>
      <c r="K2737">
        <f>+VLOOKUP(E2737,Costos!$A$1:$I$716100,9,FALSE)</f>
        <v>18.454965999999999</v>
      </c>
      <c r="L2737" t="str">
        <f t="shared" si="96"/>
        <v>241</v>
      </c>
      <c r="M2737" t="str">
        <f t="shared" si="97"/>
        <v>241009</v>
      </c>
      <c r="N2737" t="str">
        <f>IFERROR(IF(L2737="231","231",VLOOKUP(E2737,Materiales!$A$1:$G$37443,7,FALSE)),"N/A")</f>
        <v>Masterbach</v>
      </c>
    </row>
    <row r="2738" spans="1:14" x14ac:dyDescent="0.25">
      <c r="A2738">
        <v>2110020280</v>
      </c>
      <c r="B2738" t="s">
        <v>132</v>
      </c>
      <c r="C2738">
        <v>2310090439</v>
      </c>
      <c r="D2738" t="s">
        <v>35</v>
      </c>
      <c r="E2738">
        <v>2410290153</v>
      </c>
      <c r="F2738" t="s">
        <v>90</v>
      </c>
      <c r="G2738" t="s">
        <v>89</v>
      </c>
      <c r="H2738">
        <v>26.56</v>
      </c>
      <c r="I2738">
        <v>3</v>
      </c>
      <c r="J2738">
        <v>8000</v>
      </c>
      <c r="K2738">
        <f>+VLOOKUP(E2738,Costos!$A$1:$I$716100,9,FALSE)</f>
        <v>6.4309000000000003</v>
      </c>
      <c r="L2738" t="str">
        <f t="shared" si="96"/>
        <v>241</v>
      </c>
      <c r="M2738" t="str">
        <f t="shared" si="97"/>
        <v>241029</v>
      </c>
      <c r="N2738" t="str">
        <f>IFERROR(IF(L2738="231","231",VLOOKUP(E2738,Materiales!$A$1:$G$37443,7,FALSE)),"N/A")</f>
        <v>Resinas</v>
      </c>
    </row>
    <row r="2739" spans="1:14" x14ac:dyDescent="0.25">
      <c r="A2739">
        <v>2110020280</v>
      </c>
      <c r="B2739" t="s">
        <v>132</v>
      </c>
      <c r="C2739">
        <v>2310210127</v>
      </c>
      <c r="D2739" t="s">
        <v>19</v>
      </c>
      <c r="E2739">
        <v>2310160468</v>
      </c>
      <c r="F2739" t="s">
        <v>37</v>
      </c>
      <c r="G2739" t="s">
        <v>36</v>
      </c>
      <c r="H2739">
        <v>8000</v>
      </c>
      <c r="I2739">
        <v>2</v>
      </c>
      <c r="J2739">
        <v>8000</v>
      </c>
      <c r="K2739">
        <f>+VLOOKUP(E2739,Costos!$A$1:$I$716100,9,FALSE)</f>
        <v>1.1572000000000001E-2</v>
      </c>
      <c r="L2739" t="str">
        <f t="shared" si="96"/>
        <v>231</v>
      </c>
      <c r="M2739" t="str">
        <f t="shared" si="97"/>
        <v>231016</v>
      </c>
      <c r="N2739" t="str">
        <f>IFERROR(IF(L2739="231","231",VLOOKUP(E2739,Materiales!$A$1:$G$37443,7,FALSE)),"N/A")</f>
        <v>231</v>
      </c>
    </row>
    <row r="2740" spans="1:14" x14ac:dyDescent="0.25">
      <c r="A2740">
        <v>2110020280</v>
      </c>
      <c r="B2740" t="s">
        <v>132</v>
      </c>
      <c r="C2740">
        <v>2310160468</v>
      </c>
      <c r="D2740" t="s">
        <v>37</v>
      </c>
      <c r="E2740">
        <v>2410090295</v>
      </c>
      <c r="F2740" t="s">
        <v>88</v>
      </c>
      <c r="G2740" t="s">
        <v>89</v>
      </c>
      <c r="H2740">
        <v>0.18240000000000001</v>
      </c>
      <c r="I2740">
        <v>3</v>
      </c>
      <c r="J2740">
        <v>8000</v>
      </c>
      <c r="K2740">
        <f>+VLOOKUP(E2740,Costos!$A$1:$I$716100,9,FALSE)</f>
        <v>18.454965999999999</v>
      </c>
      <c r="L2740" t="str">
        <f t="shared" si="96"/>
        <v>241</v>
      </c>
      <c r="M2740" t="str">
        <f t="shared" si="97"/>
        <v>241009</v>
      </c>
      <c r="N2740" t="str">
        <f>IFERROR(IF(L2740="231","231",VLOOKUP(E2740,Materiales!$A$1:$G$37443,7,FALSE)),"N/A")</f>
        <v>Masterbach</v>
      </c>
    </row>
    <row r="2741" spans="1:14" x14ac:dyDescent="0.25">
      <c r="A2741">
        <v>2110020280</v>
      </c>
      <c r="B2741" t="s">
        <v>132</v>
      </c>
      <c r="C2741">
        <v>2310160468</v>
      </c>
      <c r="D2741" t="s">
        <v>37</v>
      </c>
      <c r="E2741">
        <v>2410290624</v>
      </c>
      <c r="F2741" t="s">
        <v>91</v>
      </c>
      <c r="G2741" t="s">
        <v>89</v>
      </c>
      <c r="H2741">
        <v>9.1196000000000002</v>
      </c>
      <c r="I2741">
        <v>3</v>
      </c>
      <c r="J2741">
        <v>8000</v>
      </c>
      <c r="K2741">
        <f>+VLOOKUP(E2741,Costos!$A$1:$I$716100,9,FALSE)</f>
        <v>6.9373659999999999</v>
      </c>
      <c r="L2741" t="str">
        <f t="shared" si="96"/>
        <v>241</v>
      </c>
      <c r="M2741" t="str">
        <f t="shared" si="97"/>
        <v>241029</v>
      </c>
      <c r="N2741" t="str">
        <f>IFERROR(IF(L2741="231","231",VLOOKUP(E2741,Materiales!$A$1:$G$37443,7,FALSE)),"N/A")</f>
        <v>Resinas</v>
      </c>
    </row>
    <row r="2742" spans="1:14" x14ac:dyDescent="0.25">
      <c r="A2742">
        <v>2110020280</v>
      </c>
      <c r="B2742" t="s">
        <v>132</v>
      </c>
      <c r="C2742">
        <v>2310210127</v>
      </c>
      <c r="D2742" t="s">
        <v>19</v>
      </c>
      <c r="E2742">
        <v>2310160480</v>
      </c>
      <c r="F2742" t="s">
        <v>38</v>
      </c>
      <c r="G2742" t="s">
        <v>36</v>
      </c>
      <c r="H2742">
        <v>8000</v>
      </c>
      <c r="I2742">
        <v>2</v>
      </c>
      <c r="J2742">
        <v>8000</v>
      </c>
      <c r="K2742">
        <f>+VLOOKUP(E2742,Costos!$A$1:$I$716100,9,FALSE)</f>
        <v>1.0796999999999999E-2</v>
      </c>
      <c r="L2742" t="str">
        <f t="shared" si="96"/>
        <v>231</v>
      </c>
      <c r="M2742" t="str">
        <f t="shared" si="97"/>
        <v>231016</v>
      </c>
      <c r="N2742" t="str">
        <f>IFERROR(IF(L2742="231","231",VLOOKUP(E2742,Materiales!$A$1:$G$37443,7,FALSE)),"N/A")</f>
        <v>231</v>
      </c>
    </row>
    <row r="2743" spans="1:14" x14ac:dyDescent="0.25">
      <c r="A2743">
        <v>2110020280</v>
      </c>
      <c r="B2743" t="s">
        <v>132</v>
      </c>
      <c r="C2743">
        <v>2310160480</v>
      </c>
      <c r="D2743" t="s">
        <v>38</v>
      </c>
      <c r="E2743">
        <v>2410090295</v>
      </c>
      <c r="F2743" t="s">
        <v>88</v>
      </c>
      <c r="G2743" t="s">
        <v>89</v>
      </c>
      <c r="H2743">
        <v>0.1409</v>
      </c>
      <c r="I2743">
        <v>3</v>
      </c>
      <c r="J2743">
        <v>8000</v>
      </c>
      <c r="K2743">
        <f>+VLOOKUP(E2743,Costos!$A$1:$I$716100,9,FALSE)</f>
        <v>18.454965999999999</v>
      </c>
      <c r="L2743" t="str">
        <f t="shared" si="96"/>
        <v>241</v>
      </c>
      <c r="M2743" t="str">
        <f t="shared" si="97"/>
        <v>241009</v>
      </c>
      <c r="N2743" t="str">
        <f>IFERROR(IF(L2743="231","231",VLOOKUP(E2743,Materiales!$A$1:$G$37443,7,FALSE)),"N/A")</f>
        <v>Masterbach</v>
      </c>
    </row>
    <row r="2744" spans="1:14" x14ac:dyDescent="0.25">
      <c r="A2744">
        <v>2110020280</v>
      </c>
      <c r="B2744" t="s">
        <v>132</v>
      </c>
      <c r="C2744">
        <v>2310160480</v>
      </c>
      <c r="D2744" t="s">
        <v>38</v>
      </c>
      <c r="E2744">
        <v>2410290626</v>
      </c>
      <c r="F2744" t="s">
        <v>92</v>
      </c>
      <c r="G2744" t="s">
        <v>89</v>
      </c>
      <c r="H2744">
        <v>7.12</v>
      </c>
      <c r="I2744">
        <v>3</v>
      </c>
      <c r="J2744">
        <v>8000</v>
      </c>
      <c r="K2744">
        <f>+VLOOKUP(E2744,Costos!$A$1:$I$716100,9,FALSE)</f>
        <v>6.3063640000000003</v>
      </c>
      <c r="L2744" t="str">
        <f t="shared" si="96"/>
        <v>241</v>
      </c>
      <c r="M2744" t="str">
        <f t="shared" si="97"/>
        <v>241029</v>
      </c>
      <c r="N2744" t="str">
        <f>IFERROR(IF(L2744="231","231",VLOOKUP(E2744,Materiales!$A$1:$G$37443,7,FALSE)),"N/A")</f>
        <v>Resinas</v>
      </c>
    </row>
    <row r="2745" spans="1:14" x14ac:dyDescent="0.25">
      <c r="A2745">
        <v>2110020280</v>
      </c>
      <c r="B2745" t="s">
        <v>132</v>
      </c>
      <c r="C2745">
        <v>2310210127</v>
      </c>
      <c r="D2745" t="s">
        <v>19</v>
      </c>
      <c r="E2745">
        <v>2410170071</v>
      </c>
      <c r="F2745" t="s">
        <v>39</v>
      </c>
      <c r="G2745" t="s">
        <v>36</v>
      </c>
      <c r="H2745">
        <v>8000</v>
      </c>
      <c r="I2745">
        <v>2</v>
      </c>
      <c r="J2745">
        <v>8000</v>
      </c>
      <c r="K2745">
        <f>+VLOOKUP(E2745,Costos!$A$1:$I$716100,9,FALSE)</f>
        <v>1.4323000000000001E-2</v>
      </c>
      <c r="L2745" t="str">
        <f t="shared" si="96"/>
        <v>241</v>
      </c>
      <c r="M2745" t="str">
        <f t="shared" si="97"/>
        <v>241017</v>
      </c>
      <c r="N2745" t="str">
        <f>IFERROR(IF(L2745="231","231",VLOOKUP(E2745,Materiales!$A$1:$G$37443,7,FALSE)),"N/A")</f>
        <v>Filtros</v>
      </c>
    </row>
    <row r="2746" spans="1:14" x14ac:dyDescent="0.25">
      <c r="A2746">
        <v>2110020280</v>
      </c>
      <c r="B2746" t="s">
        <v>132</v>
      </c>
      <c r="C2746">
        <v>2310210127</v>
      </c>
      <c r="D2746" t="s">
        <v>19</v>
      </c>
      <c r="E2746">
        <v>2410290156</v>
      </c>
      <c r="F2746" t="s">
        <v>40</v>
      </c>
      <c r="G2746" t="s">
        <v>1000</v>
      </c>
      <c r="H2746">
        <v>0.32</v>
      </c>
      <c r="I2746">
        <v>2</v>
      </c>
      <c r="J2746">
        <v>8000</v>
      </c>
      <c r="K2746">
        <f>+VLOOKUP(E2746,Costos!$A$1:$I$716100,9,FALSE)</f>
        <v>23.787368000000001</v>
      </c>
      <c r="L2746" t="str">
        <f t="shared" si="96"/>
        <v>241</v>
      </c>
      <c r="M2746" t="str">
        <f t="shared" si="97"/>
        <v>241029</v>
      </c>
      <c r="N2746" t="str">
        <f>IFERROR(IF(L2746="231","231",VLOOKUP(E2746,Materiales!$A$1:$G$37443,7,FALSE)),"N/A")</f>
        <v>Varios</v>
      </c>
    </row>
    <row r="2747" spans="1:14" x14ac:dyDescent="0.25">
      <c r="A2747">
        <v>2110020280</v>
      </c>
      <c r="B2747" t="s">
        <v>132</v>
      </c>
      <c r="C2747">
        <v>2310210127</v>
      </c>
      <c r="D2747" t="s">
        <v>19</v>
      </c>
      <c r="E2747">
        <v>2410130017</v>
      </c>
      <c r="F2747" t="s">
        <v>41</v>
      </c>
      <c r="G2747" t="s">
        <v>36</v>
      </c>
      <c r="H2747">
        <v>8000</v>
      </c>
      <c r="I2747">
        <v>2</v>
      </c>
      <c r="J2747">
        <v>8000</v>
      </c>
      <c r="K2747">
        <f>+VLOOKUP(E2747,Costos!$A$1:$I$716100,9,FALSE)</f>
        <v>7.2129999999999998E-3</v>
      </c>
      <c r="L2747" t="str">
        <f t="shared" si="96"/>
        <v>241</v>
      </c>
      <c r="M2747" t="str">
        <f t="shared" si="97"/>
        <v>241013</v>
      </c>
      <c r="N2747" t="str">
        <f>IFERROR(IF(L2747="231","231",VLOOKUP(E2747,Materiales!$A$1:$G$37443,7,FALSE)),"N/A")</f>
        <v>Puntas</v>
      </c>
    </row>
    <row r="2748" spans="1:14" x14ac:dyDescent="0.25">
      <c r="A2748">
        <v>2110020280</v>
      </c>
      <c r="B2748" t="s">
        <v>132</v>
      </c>
      <c r="C2748">
        <v>2310210127</v>
      </c>
      <c r="D2748" t="s">
        <v>19</v>
      </c>
      <c r="E2748">
        <v>2310180036</v>
      </c>
      <c r="F2748" t="s">
        <v>42</v>
      </c>
      <c r="G2748" t="s">
        <v>89</v>
      </c>
      <c r="H2748">
        <v>7.2</v>
      </c>
      <c r="I2748">
        <v>2</v>
      </c>
      <c r="J2748">
        <v>8000</v>
      </c>
      <c r="K2748">
        <f>+VLOOKUP(E2748,Costos!$A$1:$I$716100,9,FALSE)</f>
        <v>13.462139000000001</v>
      </c>
      <c r="L2748" t="str">
        <f t="shared" si="96"/>
        <v>231</v>
      </c>
      <c r="M2748" t="str">
        <f t="shared" si="97"/>
        <v>231018</v>
      </c>
      <c r="N2748" t="str">
        <f>IFERROR(IF(L2748="231","231",VLOOKUP(E2748,Materiales!$A$1:$G$37443,7,FALSE)),"N/A")</f>
        <v>231</v>
      </c>
    </row>
    <row r="2749" spans="1:14" x14ac:dyDescent="0.25">
      <c r="A2749">
        <v>2110020280</v>
      </c>
      <c r="B2749" t="s">
        <v>132</v>
      </c>
      <c r="C2749">
        <v>2310180036</v>
      </c>
      <c r="D2749" t="s">
        <v>42</v>
      </c>
      <c r="E2749">
        <v>2430450001</v>
      </c>
      <c r="F2749" t="s">
        <v>93</v>
      </c>
      <c r="G2749" t="s">
        <v>89</v>
      </c>
      <c r="H2749">
        <v>0.72</v>
      </c>
      <c r="I2749">
        <v>3</v>
      </c>
      <c r="J2749">
        <v>8000</v>
      </c>
      <c r="K2749">
        <f>+VLOOKUP(E2749,Costos!$A$1:$I$716100,9,FALSE)</f>
        <v>6.0336119999999998</v>
      </c>
      <c r="L2749" t="str">
        <f t="shared" si="96"/>
        <v>243</v>
      </c>
      <c r="M2749" t="str">
        <f t="shared" si="97"/>
        <v>243045</v>
      </c>
      <c r="N2749" t="str">
        <f>IFERROR(IF(L2749="231","231",VLOOKUP(E2749,Materiales!$A$1:$G$37443,7,FALSE)),"N/A")</f>
        <v>Varios</v>
      </c>
    </row>
    <row r="2750" spans="1:14" x14ac:dyDescent="0.25">
      <c r="A2750">
        <v>2110020280</v>
      </c>
      <c r="B2750" t="s">
        <v>132</v>
      </c>
      <c r="C2750">
        <v>2310180036</v>
      </c>
      <c r="D2750" t="s">
        <v>42</v>
      </c>
      <c r="E2750">
        <v>2310180048</v>
      </c>
      <c r="F2750" t="s">
        <v>94</v>
      </c>
      <c r="G2750" t="s">
        <v>89</v>
      </c>
      <c r="H2750">
        <v>0.9</v>
      </c>
      <c r="I2750">
        <v>3</v>
      </c>
      <c r="J2750">
        <v>8000</v>
      </c>
      <c r="K2750">
        <f>+VLOOKUP(E2750,Costos!$A$1:$I$716100,9,FALSE)</f>
        <v>2.8371430000000002</v>
      </c>
      <c r="L2750" t="str">
        <f t="shared" si="96"/>
        <v>231</v>
      </c>
      <c r="M2750" t="str">
        <f t="shared" si="97"/>
        <v>231018</v>
      </c>
      <c r="N2750" t="str">
        <f>IFERROR(IF(L2750="231","231",VLOOKUP(E2750,Materiales!$A$1:$G$37443,7,FALSE)),"N/A")</f>
        <v>231</v>
      </c>
    </row>
    <row r="2751" spans="1:14" x14ac:dyDescent="0.25">
      <c r="A2751">
        <v>2110020280</v>
      </c>
      <c r="B2751" t="s">
        <v>132</v>
      </c>
      <c r="C2751">
        <v>2310180048</v>
      </c>
      <c r="D2751" t="s">
        <v>94</v>
      </c>
      <c r="E2751">
        <v>2410210019</v>
      </c>
      <c r="F2751" t="s">
        <v>113</v>
      </c>
      <c r="G2751" t="s">
        <v>89</v>
      </c>
      <c r="H2751">
        <v>1.7999999999999999E-2</v>
      </c>
      <c r="I2751">
        <v>4</v>
      </c>
      <c r="J2751">
        <v>8000</v>
      </c>
      <c r="K2751">
        <f>+VLOOKUP(E2751,Costos!$A$1:$I$716100,9,FALSE)</f>
        <v>7.7568599999999996</v>
      </c>
      <c r="L2751" t="str">
        <f t="shared" si="96"/>
        <v>241</v>
      </c>
      <c r="M2751" t="str">
        <f t="shared" si="97"/>
        <v>241021</v>
      </c>
      <c r="N2751" t="str">
        <f>IFERROR(IF(L2751="231","231",VLOOKUP(E2751,Materiales!$A$1:$G$37443,7,FALSE)),"N/A")</f>
        <v>Varios</v>
      </c>
    </row>
    <row r="2752" spans="1:14" x14ac:dyDescent="0.25">
      <c r="A2752">
        <v>2110020280</v>
      </c>
      <c r="B2752" t="s">
        <v>132</v>
      </c>
      <c r="C2752">
        <v>2310180048</v>
      </c>
      <c r="D2752" t="s">
        <v>94</v>
      </c>
      <c r="E2752">
        <v>2430930001</v>
      </c>
      <c r="F2752" t="s">
        <v>114</v>
      </c>
      <c r="G2752" t="s">
        <v>89</v>
      </c>
      <c r="H2752">
        <v>0.45900000000000002</v>
      </c>
      <c r="I2752">
        <v>4</v>
      </c>
      <c r="J2752">
        <v>8000</v>
      </c>
      <c r="K2752">
        <f>+VLOOKUP(E2752,Costos!$A$1:$I$716100,9,FALSE)</f>
        <v>5.7966670000000002</v>
      </c>
      <c r="L2752" t="str">
        <f t="shared" si="96"/>
        <v>243</v>
      </c>
      <c r="M2752" t="str">
        <f t="shared" si="97"/>
        <v>243093</v>
      </c>
      <c r="N2752" t="str">
        <f>IFERROR(IF(L2752="231","231",VLOOKUP(E2752,Materiales!$A$1:$G$37443,7,FALSE)),"N/A")</f>
        <v>Alcohol</v>
      </c>
    </row>
    <row r="2753" spans="1:14" x14ac:dyDescent="0.25">
      <c r="A2753">
        <v>2110020280</v>
      </c>
      <c r="B2753" t="s">
        <v>132</v>
      </c>
      <c r="C2753">
        <v>2310180048</v>
      </c>
      <c r="D2753" t="s">
        <v>94</v>
      </c>
      <c r="E2753">
        <v>2430880022</v>
      </c>
      <c r="F2753" t="s">
        <v>115</v>
      </c>
      <c r="G2753" t="s">
        <v>89</v>
      </c>
      <c r="H2753">
        <v>2.7000000000000001E-3</v>
      </c>
      <c r="I2753">
        <v>4</v>
      </c>
      <c r="J2753">
        <v>8000</v>
      </c>
      <c r="K2753">
        <f>+VLOOKUP(E2753,Costos!$A$1:$I$716100,9,FALSE)</f>
        <v>6.1924229999999998</v>
      </c>
      <c r="L2753" t="str">
        <f t="shared" si="96"/>
        <v>243</v>
      </c>
      <c r="M2753" t="str">
        <f t="shared" si="97"/>
        <v>243088</v>
      </c>
      <c r="N2753" t="str">
        <f>IFERROR(IF(L2753="231","231",VLOOKUP(E2753,Materiales!$A$1:$G$37443,7,FALSE)),"N/A")</f>
        <v>Varios</v>
      </c>
    </row>
    <row r="2754" spans="1:14" x14ac:dyDescent="0.25">
      <c r="A2754">
        <v>2110020280</v>
      </c>
      <c r="B2754" t="s">
        <v>132</v>
      </c>
      <c r="C2754">
        <v>2310180036</v>
      </c>
      <c r="D2754" t="s">
        <v>42</v>
      </c>
      <c r="E2754">
        <v>2410210003</v>
      </c>
      <c r="F2754" t="s">
        <v>95</v>
      </c>
      <c r="G2754" t="s">
        <v>89</v>
      </c>
      <c r="H2754">
        <v>1.44</v>
      </c>
      <c r="I2754">
        <v>3</v>
      </c>
      <c r="J2754">
        <v>8000</v>
      </c>
      <c r="K2754">
        <f>+VLOOKUP(E2754,Costos!$A$1:$I$716100,9,FALSE)</f>
        <v>4.9316240000000002</v>
      </c>
      <c r="L2754" t="str">
        <f t="shared" si="96"/>
        <v>241</v>
      </c>
      <c r="M2754" t="str">
        <f t="shared" si="97"/>
        <v>241021</v>
      </c>
      <c r="N2754" t="str">
        <f>IFERROR(IF(L2754="231","231",VLOOKUP(E2754,Materiales!$A$1:$G$37443,7,FALSE)),"N/A")</f>
        <v>Varios</v>
      </c>
    </row>
    <row r="2755" spans="1:14" x14ac:dyDescent="0.25">
      <c r="A2755">
        <v>2110020280</v>
      </c>
      <c r="B2755" t="s">
        <v>132</v>
      </c>
      <c r="C2755">
        <v>2310180036</v>
      </c>
      <c r="D2755" t="s">
        <v>42</v>
      </c>
      <c r="E2755">
        <v>2410090267</v>
      </c>
      <c r="F2755" t="s">
        <v>96</v>
      </c>
      <c r="G2755" t="s">
        <v>89</v>
      </c>
      <c r="H2755">
        <v>1.4E-3</v>
      </c>
      <c r="I2755">
        <v>3</v>
      </c>
      <c r="J2755">
        <v>8000</v>
      </c>
      <c r="K2755">
        <f>+VLOOKUP(E2755,Costos!$A$1:$I$716100,9,FALSE)</f>
        <v>123.04801999999999</v>
      </c>
      <c r="L2755" t="str">
        <f t="shared" si="96"/>
        <v>241</v>
      </c>
      <c r="M2755" t="str">
        <f t="shared" si="97"/>
        <v>241009</v>
      </c>
      <c r="N2755" t="str">
        <f>IFERROR(IF(L2755="231","231",VLOOKUP(E2755,Materiales!$A$1:$G$37443,7,FALSE)),"N/A")</f>
        <v>Spectra</v>
      </c>
    </row>
    <row r="2756" spans="1:14" x14ac:dyDescent="0.25">
      <c r="A2756">
        <v>2110020280</v>
      </c>
      <c r="B2756" t="s">
        <v>132</v>
      </c>
      <c r="C2756">
        <v>2310180036</v>
      </c>
      <c r="D2756" t="s">
        <v>42</v>
      </c>
      <c r="E2756">
        <v>2410090268</v>
      </c>
      <c r="F2756" t="s">
        <v>97</v>
      </c>
      <c r="G2756" t="s">
        <v>89</v>
      </c>
      <c r="H2756">
        <v>0.23760000000000001</v>
      </c>
      <c r="I2756">
        <v>3</v>
      </c>
      <c r="J2756">
        <v>8000</v>
      </c>
      <c r="K2756">
        <f>+VLOOKUP(E2756,Costos!$A$1:$I$716100,9,FALSE)</f>
        <v>126.46600100000001</v>
      </c>
      <c r="L2756" t="str">
        <f t="shared" si="96"/>
        <v>241</v>
      </c>
      <c r="M2756" t="str">
        <f t="shared" si="97"/>
        <v>241009</v>
      </c>
      <c r="N2756" t="str">
        <f>IFERROR(IF(L2756="231","231",VLOOKUP(E2756,Materiales!$A$1:$G$37443,7,FALSE)),"N/A")</f>
        <v>Spectra</v>
      </c>
    </row>
    <row r="2757" spans="1:14" x14ac:dyDescent="0.25">
      <c r="A2757">
        <v>2110020280</v>
      </c>
      <c r="B2757" t="s">
        <v>132</v>
      </c>
      <c r="C2757">
        <v>2310180036</v>
      </c>
      <c r="D2757" t="s">
        <v>42</v>
      </c>
      <c r="E2757">
        <v>2410090269</v>
      </c>
      <c r="F2757" t="s">
        <v>98</v>
      </c>
      <c r="G2757" t="s">
        <v>89</v>
      </c>
      <c r="H2757">
        <v>0.12820000000000001</v>
      </c>
      <c r="I2757">
        <v>3</v>
      </c>
      <c r="J2757">
        <v>8000</v>
      </c>
      <c r="K2757">
        <f>+VLOOKUP(E2757,Costos!$A$1:$I$716100,9,FALSE)</f>
        <v>341.79997300000002</v>
      </c>
      <c r="L2757" t="str">
        <f t="shared" si="96"/>
        <v>241</v>
      </c>
      <c r="M2757" t="str">
        <f t="shared" si="97"/>
        <v>241009</v>
      </c>
      <c r="N2757" t="str">
        <f>IFERROR(IF(L2757="231","231",VLOOKUP(E2757,Materiales!$A$1:$G$37443,7,FALSE)),"N/A")</f>
        <v>Spectra</v>
      </c>
    </row>
    <row r="2758" spans="1:14" x14ac:dyDescent="0.25">
      <c r="A2758">
        <v>2110020280</v>
      </c>
      <c r="B2758" t="s">
        <v>132</v>
      </c>
      <c r="C2758">
        <v>2110020280</v>
      </c>
      <c r="D2758" t="s">
        <v>1096</v>
      </c>
      <c r="E2758">
        <v>2310210128</v>
      </c>
      <c r="F2758" t="s">
        <v>21</v>
      </c>
      <c r="G2758" t="s">
        <v>36</v>
      </c>
      <c r="H2758">
        <v>8000</v>
      </c>
      <c r="I2758">
        <v>1</v>
      </c>
      <c r="J2758">
        <v>8000</v>
      </c>
      <c r="K2758">
        <f>+VLOOKUP(E2758,Costos!$A$1:$I$716100,9,FALSE)</f>
        <v>0.122131</v>
      </c>
      <c r="L2758" t="str">
        <f t="shared" si="96"/>
        <v>231</v>
      </c>
      <c r="M2758" t="str">
        <f t="shared" si="97"/>
        <v>231021</v>
      </c>
      <c r="N2758" t="str">
        <f>IFERROR(IF(L2758="231","231",VLOOKUP(E2758,Materiales!$A$1:$G$37443,7,FALSE)),"N/A")</f>
        <v>231</v>
      </c>
    </row>
    <row r="2759" spans="1:14" x14ac:dyDescent="0.25">
      <c r="A2759">
        <v>2110020280</v>
      </c>
      <c r="B2759" t="s">
        <v>132</v>
      </c>
      <c r="C2759">
        <v>2310210128</v>
      </c>
      <c r="D2759" t="s">
        <v>21</v>
      </c>
      <c r="E2759">
        <v>2310090441</v>
      </c>
      <c r="F2759" t="s">
        <v>43</v>
      </c>
      <c r="G2759" t="s">
        <v>36</v>
      </c>
      <c r="H2759">
        <v>8000</v>
      </c>
      <c r="I2759">
        <v>2</v>
      </c>
      <c r="J2759">
        <v>8000</v>
      </c>
      <c r="K2759">
        <f>+VLOOKUP(E2759,Costos!$A$1:$I$716100,9,FALSE)</f>
        <v>3.5429000000000002E-2</v>
      </c>
      <c r="L2759" t="str">
        <f t="shared" si="96"/>
        <v>231</v>
      </c>
      <c r="M2759" t="str">
        <f t="shared" si="97"/>
        <v>231009</v>
      </c>
      <c r="N2759" t="str">
        <f>IFERROR(IF(L2759="231","231",VLOOKUP(E2759,Materiales!$A$1:$G$37443,7,FALSE)),"N/A")</f>
        <v>231</v>
      </c>
    </row>
    <row r="2760" spans="1:14" x14ac:dyDescent="0.25">
      <c r="A2760">
        <v>2110020280</v>
      </c>
      <c r="B2760" t="s">
        <v>132</v>
      </c>
      <c r="C2760">
        <v>2310090441</v>
      </c>
      <c r="D2760" t="s">
        <v>43</v>
      </c>
      <c r="E2760">
        <v>2410090310</v>
      </c>
      <c r="F2760" t="s">
        <v>99</v>
      </c>
      <c r="G2760" t="s">
        <v>89</v>
      </c>
      <c r="H2760">
        <v>0.30819999999999997</v>
      </c>
      <c r="I2760">
        <v>3</v>
      </c>
      <c r="J2760">
        <v>8000</v>
      </c>
      <c r="K2760">
        <f>+VLOOKUP(E2760,Costos!$A$1:$I$716100,9,FALSE)</f>
        <v>8.8844949999999994</v>
      </c>
      <c r="L2760" t="str">
        <f t="shared" si="96"/>
        <v>241</v>
      </c>
      <c r="M2760" t="str">
        <f t="shared" si="97"/>
        <v>241009</v>
      </c>
      <c r="N2760" t="str">
        <f>IFERROR(IF(L2760="231","231",VLOOKUP(E2760,Materiales!$A$1:$G$37443,7,FALSE)),"N/A")</f>
        <v>Masterbach</v>
      </c>
    </row>
    <row r="2761" spans="1:14" x14ac:dyDescent="0.25">
      <c r="A2761">
        <v>2110020280</v>
      </c>
      <c r="B2761" t="s">
        <v>132</v>
      </c>
      <c r="C2761">
        <v>2310090441</v>
      </c>
      <c r="D2761" t="s">
        <v>43</v>
      </c>
      <c r="E2761">
        <v>2410290153</v>
      </c>
      <c r="F2761" t="s">
        <v>90</v>
      </c>
      <c r="G2761" t="s">
        <v>89</v>
      </c>
      <c r="H2761">
        <v>26.56</v>
      </c>
      <c r="I2761">
        <v>3</v>
      </c>
      <c r="J2761">
        <v>8000</v>
      </c>
      <c r="K2761">
        <f>+VLOOKUP(E2761,Costos!$A$1:$I$716100,9,FALSE)</f>
        <v>6.4309000000000003</v>
      </c>
      <c r="L2761" t="str">
        <f t="shared" si="96"/>
        <v>241</v>
      </c>
      <c r="M2761" t="str">
        <f t="shared" si="97"/>
        <v>241029</v>
      </c>
      <c r="N2761" t="str">
        <f>IFERROR(IF(L2761="231","231",VLOOKUP(E2761,Materiales!$A$1:$G$37443,7,FALSE)),"N/A")</f>
        <v>Resinas</v>
      </c>
    </row>
    <row r="2762" spans="1:14" x14ac:dyDescent="0.25">
      <c r="A2762">
        <v>2110020280</v>
      </c>
      <c r="B2762" t="s">
        <v>132</v>
      </c>
      <c r="C2762">
        <v>2310210128</v>
      </c>
      <c r="D2762" t="s">
        <v>21</v>
      </c>
      <c r="E2762">
        <v>2310160470</v>
      </c>
      <c r="F2762" t="s">
        <v>44</v>
      </c>
      <c r="G2762" t="s">
        <v>36</v>
      </c>
      <c r="H2762">
        <v>8000</v>
      </c>
      <c r="I2762">
        <v>2</v>
      </c>
      <c r="J2762">
        <v>8000</v>
      </c>
      <c r="K2762">
        <f>+VLOOKUP(E2762,Costos!$A$1:$I$716100,9,FALSE)</f>
        <v>8.7810000000000006E-3</v>
      </c>
      <c r="L2762" t="str">
        <f t="shared" si="96"/>
        <v>231</v>
      </c>
      <c r="M2762" t="str">
        <f t="shared" si="97"/>
        <v>231016</v>
      </c>
      <c r="N2762" t="str">
        <f>IFERROR(IF(L2762="231","231",VLOOKUP(E2762,Materiales!$A$1:$G$37443,7,FALSE)),"N/A")</f>
        <v>231</v>
      </c>
    </row>
    <row r="2763" spans="1:14" x14ac:dyDescent="0.25">
      <c r="A2763">
        <v>2110020280</v>
      </c>
      <c r="B2763" t="s">
        <v>132</v>
      </c>
      <c r="C2763">
        <v>2310160470</v>
      </c>
      <c r="D2763" t="s">
        <v>44</v>
      </c>
      <c r="E2763">
        <v>2410090310</v>
      </c>
      <c r="F2763" t="s">
        <v>99</v>
      </c>
      <c r="G2763" t="s">
        <v>89</v>
      </c>
      <c r="H2763">
        <v>0.1094</v>
      </c>
      <c r="I2763">
        <v>3</v>
      </c>
      <c r="J2763">
        <v>8000</v>
      </c>
      <c r="K2763">
        <f>+VLOOKUP(E2763,Costos!$A$1:$I$716100,9,FALSE)</f>
        <v>8.8844949999999994</v>
      </c>
      <c r="L2763" t="str">
        <f t="shared" si="96"/>
        <v>241</v>
      </c>
      <c r="M2763" t="str">
        <f t="shared" si="97"/>
        <v>241009</v>
      </c>
      <c r="N2763" t="str">
        <f>IFERROR(IF(L2763="231","231",VLOOKUP(E2763,Materiales!$A$1:$G$37443,7,FALSE)),"N/A")</f>
        <v>Masterbach</v>
      </c>
    </row>
    <row r="2764" spans="1:14" x14ac:dyDescent="0.25">
      <c r="A2764">
        <v>2110020280</v>
      </c>
      <c r="B2764" t="s">
        <v>132</v>
      </c>
      <c r="C2764">
        <v>2310160470</v>
      </c>
      <c r="D2764" t="s">
        <v>44</v>
      </c>
      <c r="E2764">
        <v>2410290624</v>
      </c>
      <c r="F2764" t="s">
        <v>91</v>
      </c>
      <c r="G2764" t="s">
        <v>89</v>
      </c>
      <c r="H2764">
        <v>9.1196000000000002</v>
      </c>
      <c r="I2764">
        <v>3</v>
      </c>
      <c r="J2764">
        <v>8000</v>
      </c>
      <c r="K2764">
        <f>+VLOOKUP(E2764,Costos!$A$1:$I$716100,9,FALSE)</f>
        <v>6.9373659999999999</v>
      </c>
      <c r="L2764" t="str">
        <f t="shared" si="96"/>
        <v>241</v>
      </c>
      <c r="M2764" t="str">
        <f t="shared" si="97"/>
        <v>241029</v>
      </c>
      <c r="N2764" t="str">
        <f>IFERROR(IF(L2764="231","231",VLOOKUP(E2764,Materiales!$A$1:$G$37443,7,FALSE)),"N/A")</f>
        <v>Resinas</v>
      </c>
    </row>
    <row r="2765" spans="1:14" x14ac:dyDescent="0.25">
      <c r="A2765">
        <v>2110020280</v>
      </c>
      <c r="B2765" t="s">
        <v>132</v>
      </c>
      <c r="C2765">
        <v>2310210128</v>
      </c>
      <c r="D2765" t="s">
        <v>21</v>
      </c>
      <c r="E2765">
        <v>2310160482</v>
      </c>
      <c r="F2765" t="s">
        <v>45</v>
      </c>
      <c r="G2765" t="s">
        <v>36</v>
      </c>
      <c r="H2765">
        <v>8000</v>
      </c>
      <c r="I2765">
        <v>2</v>
      </c>
      <c r="J2765">
        <v>8000</v>
      </c>
      <c r="K2765">
        <f>+VLOOKUP(E2765,Costos!$A$1:$I$716100,9,FALSE)</f>
        <v>7.0800000000000004E-3</v>
      </c>
      <c r="L2765" t="str">
        <f t="shared" si="96"/>
        <v>231</v>
      </c>
      <c r="M2765" t="str">
        <f t="shared" si="97"/>
        <v>231016</v>
      </c>
      <c r="N2765" t="str">
        <f>IFERROR(IF(L2765="231","231",VLOOKUP(E2765,Materiales!$A$1:$G$37443,7,FALSE)),"N/A")</f>
        <v>231</v>
      </c>
    </row>
    <row r="2766" spans="1:14" x14ac:dyDescent="0.25">
      <c r="A2766">
        <v>2110020280</v>
      </c>
      <c r="B2766" t="s">
        <v>132</v>
      </c>
      <c r="C2766">
        <v>2310160482</v>
      </c>
      <c r="D2766" t="s">
        <v>45</v>
      </c>
      <c r="E2766">
        <v>2410090310</v>
      </c>
      <c r="F2766" t="s">
        <v>99</v>
      </c>
      <c r="G2766" t="s">
        <v>89</v>
      </c>
      <c r="H2766">
        <v>8.4500000000000006E-2</v>
      </c>
      <c r="I2766">
        <v>3</v>
      </c>
      <c r="J2766">
        <v>8000</v>
      </c>
      <c r="K2766">
        <f>+VLOOKUP(E2766,Costos!$A$1:$I$716100,9,FALSE)</f>
        <v>8.8844949999999994</v>
      </c>
      <c r="L2766" t="str">
        <f t="shared" si="96"/>
        <v>241</v>
      </c>
      <c r="M2766" t="str">
        <f t="shared" si="97"/>
        <v>241009</v>
      </c>
      <c r="N2766" t="str">
        <f>IFERROR(IF(L2766="231","231",VLOOKUP(E2766,Materiales!$A$1:$G$37443,7,FALSE)),"N/A")</f>
        <v>Masterbach</v>
      </c>
    </row>
    <row r="2767" spans="1:14" x14ac:dyDescent="0.25">
      <c r="A2767">
        <v>2110020280</v>
      </c>
      <c r="B2767" t="s">
        <v>132</v>
      </c>
      <c r="C2767">
        <v>2310160482</v>
      </c>
      <c r="D2767" t="s">
        <v>45</v>
      </c>
      <c r="E2767">
        <v>2410290626</v>
      </c>
      <c r="F2767" t="s">
        <v>92</v>
      </c>
      <c r="G2767" t="s">
        <v>89</v>
      </c>
      <c r="H2767">
        <v>7.12</v>
      </c>
      <c r="I2767">
        <v>3</v>
      </c>
      <c r="J2767">
        <v>8000</v>
      </c>
      <c r="K2767">
        <f>+VLOOKUP(E2767,Costos!$A$1:$I$716100,9,FALSE)</f>
        <v>6.3063640000000003</v>
      </c>
      <c r="L2767" t="str">
        <f t="shared" si="96"/>
        <v>241</v>
      </c>
      <c r="M2767" t="str">
        <f t="shared" si="97"/>
        <v>241029</v>
      </c>
      <c r="N2767" t="str">
        <f>IFERROR(IF(L2767="231","231",VLOOKUP(E2767,Materiales!$A$1:$G$37443,7,FALSE)),"N/A")</f>
        <v>Resinas</v>
      </c>
    </row>
    <row r="2768" spans="1:14" x14ac:dyDescent="0.25">
      <c r="A2768">
        <v>2110020280</v>
      </c>
      <c r="B2768" t="s">
        <v>132</v>
      </c>
      <c r="C2768">
        <v>2310210128</v>
      </c>
      <c r="D2768" t="s">
        <v>21</v>
      </c>
      <c r="E2768">
        <v>2410170071</v>
      </c>
      <c r="F2768" t="s">
        <v>39</v>
      </c>
      <c r="G2768" t="s">
        <v>36</v>
      </c>
      <c r="H2768">
        <v>8000</v>
      </c>
      <c r="I2768">
        <v>2</v>
      </c>
      <c r="J2768">
        <v>8000</v>
      </c>
      <c r="K2768">
        <f>+VLOOKUP(E2768,Costos!$A$1:$I$716100,9,FALSE)</f>
        <v>1.4323000000000001E-2</v>
      </c>
      <c r="L2768" t="str">
        <f t="shared" si="96"/>
        <v>241</v>
      </c>
      <c r="M2768" t="str">
        <f t="shared" si="97"/>
        <v>241017</v>
      </c>
      <c r="N2768" t="str">
        <f>IFERROR(IF(L2768="231","231",VLOOKUP(E2768,Materiales!$A$1:$G$37443,7,FALSE)),"N/A")</f>
        <v>Filtros</v>
      </c>
    </row>
    <row r="2769" spans="1:14" x14ac:dyDescent="0.25">
      <c r="A2769">
        <v>2110020280</v>
      </c>
      <c r="B2769" t="s">
        <v>132</v>
      </c>
      <c r="C2769">
        <v>2310210128</v>
      </c>
      <c r="D2769" t="s">
        <v>21</v>
      </c>
      <c r="E2769">
        <v>2410290156</v>
      </c>
      <c r="F2769" t="s">
        <v>40</v>
      </c>
      <c r="G2769" t="s">
        <v>1000</v>
      </c>
      <c r="H2769">
        <v>0.32</v>
      </c>
      <c r="I2769">
        <v>2</v>
      </c>
      <c r="J2769">
        <v>8000</v>
      </c>
      <c r="K2769">
        <f>+VLOOKUP(E2769,Costos!$A$1:$I$716100,9,FALSE)</f>
        <v>23.787368000000001</v>
      </c>
      <c r="L2769" t="str">
        <f t="shared" si="96"/>
        <v>241</v>
      </c>
      <c r="M2769" t="str">
        <f t="shared" si="97"/>
        <v>241029</v>
      </c>
      <c r="N2769" t="str">
        <f>IFERROR(IF(L2769="231","231",VLOOKUP(E2769,Materiales!$A$1:$G$37443,7,FALSE)),"N/A")</f>
        <v>Varios</v>
      </c>
    </row>
    <row r="2770" spans="1:14" x14ac:dyDescent="0.25">
      <c r="A2770">
        <v>2110020280</v>
      </c>
      <c r="B2770" t="s">
        <v>132</v>
      </c>
      <c r="C2770">
        <v>2310210128</v>
      </c>
      <c r="D2770" t="s">
        <v>21</v>
      </c>
      <c r="E2770">
        <v>2410130017</v>
      </c>
      <c r="F2770" t="s">
        <v>41</v>
      </c>
      <c r="G2770" t="s">
        <v>36</v>
      </c>
      <c r="H2770">
        <v>8000</v>
      </c>
      <c r="I2770">
        <v>2</v>
      </c>
      <c r="J2770">
        <v>8000</v>
      </c>
      <c r="K2770">
        <f>+VLOOKUP(E2770,Costos!$A$1:$I$716100,9,FALSE)</f>
        <v>7.2129999999999998E-3</v>
      </c>
      <c r="L2770" t="str">
        <f t="shared" si="96"/>
        <v>241</v>
      </c>
      <c r="M2770" t="str">
        <f t="shared" si="97"/>
        <v>241013</v>
      </c>
      <c r="N2770" t="str">
        <f>IFERROR(IF(L2770="231","231",VLOOKUP(E2770,Materiales!$A$1:$G$37443,7,FALSE)),"N/A")</f>
        <v>Puntas</v>
      </c>
    </row>
    <row r="2771" spans="1:14" x14ac:dyDescent="0.25">
      <c r="A2771">
        <v>2110020280</v>
      </c>
      <c r="B2771" t="s">
        <v>132</v>
      </c>
      <c r="C2771">
        <v>2310210128</v>
      </c>
      <c r="D2771" t="s">
        <v>21</v>
      </c>
      <c r="E2771">
        <v>2310180042</v>
      </c>
      <c r="F2771" t="s">
        <v>46</v>
      </c>
      <c r="G2771" t="s">
        <v>89</v>
      </c>
      <c r="H2771">
        <v>7.2</v>
      </c>
      <c r="I2771">
        <v>2</v>
      </c>
      <c r="J2771">
        <v>8000</v>
      </c>
      <c r="K2771">
        <f>+VLOOKUP(E2771,Costos!$A$1:$I$716100,9,FALSE)</f>
        <v>15.240322000000001</v>
      </c>
      <c r="L2771" t="str">
        <f t="shared" si="96"/>
        <v>231</v>
      </c>
      <c r="M2771" t="str">
        <f t="shared" si="97"/>
        <v>231018</v>
      </c>
      <c r="N2771" t="str">
        <f>IFERROR(IF(L2771="231","231",VLOOKUP(E2771,Materiales!$A$1:$G$37443,7,FALSE)),"N/A")</f>
        <v>231</v>
      </c>
    </row>
    <row r="2772" spans="1:14" x14ac:dyDescent="0.25">
      <c r="A2772">
        <v>2110020280</v>
      </c>
      <c r="B2772" t="s">
        <v>132</v>
      </c>
      <c r="C2772">
        <v>2310180042</v>
      </c>
      <c r="D2772" t="s">
        <v>46</v>
      </c>
      <c r="E2772">
        <v>2430450001</v>
      </c>
      <c r="F2772" t="s">
        <v>93</v>
      </c>
      <c r="G2772" t="s">
        <v>89</v>
      </c>
      <c r="H2772">
        <v>0.72</v>
      </c>
      <c r="I2772">
        <v>3</v>
      </c>
      <c r="J2772">
        <v>8000</v>
      </c>
      <c r="K2772">
        <f>+VLOOKUP(E2772,Costos!$A$1:$I$716100,9,FALSE)</f>
        <v>6.0336119999999998</v>
      </c>
      <c r="L2772" t="str">
        <f t="shared" si="96"/>
        <v>243</v>
      </c>
      <c r="M2772" t="str">
        <f t="shared" si="97"/>
        <v>243045</v>
      </c>
      <c r="N2772" t="str">
        <f>IFERROR(IF(L2772="231","231",VLOOKUP(E2772,Materiales!$A$1:$G$37443,7,FALSE)),"N/A")</f>
        <v>Varios</v>
      </c>
    </row>
    <row r="2773" spans="1:14" x14ac:dyDescent="0.25">
      <c r="A2773">
        <v>2110020280</v>
      </c>
      <c r="B2773" t="s">
        <v>132</v>
      </c>
      <c r="C2773">
        <v>2310180042</v>
      </c>
      <c r="D2773" t="s">
        <v>46</v>
      </c>
      <c r="E2773">
        <v>2310180048</v>
      </c>
      <c r="F2773" t="s">
        <v>94</v>
      </c>
      <c r="G2773" t="s">
        <v>89</v>
      </c>
      <c r="H2773">
        <v>0.9</v>
      </c>
      <c r="I2773">
        <v>3</v>
      </c>
      <c r="J2773">
        <v>8000</v>
      </c>
      <c r="K2773">
        <f>+VLOOKUP(E2773,Costos!$A$1:$I$716100,9,FALSE)</f>
        <v>2.8371430000000002</v>
      </c>
      <c r="L2773" t="str">
        <f t="shared" si="96"/>
        <v>231</v>
      </c>
      <c r="M2773" t="str">
        <f t="shared" si="97"/>
        <v>231018</v>
      </c>
      <c r="N2773" t="str">
        <f>IFERROR(IF(L2773="231","231",VLOOKUP(E2773,Materiales!$A$1:$G$37443,7,FALSE)),"N/A")</f>
        <v>231</v>
      </c>
    </row>
    <row r="2774" spans="1:14" x14ac:dyDescent="0.25">
      <c r="A2774">
        <v>2110020280</v>
      </c>
      <c r="B2774" t="s">
        <v>132</v>
      </c>
      <c r="C2774">
        <v>2310180048</v>
      </c>
      <c r="D2774" t="s">
        <v>94</v>
      </c>
      <c r="E2774">
        <v>2410210019</v>
      </c>
      <c r="F2774" t="s">
        <v>113</v>
      </c>
      <c r="G2774" t="s">
        <v>89</v>
      </c>
      <c r="H2774">
        <v>1.7999999999999999E-2</v>
      </c>
      <c r="I2774">
        <v>4</v>
      </c>
      <c r="J2774">
        <v>8000</v>
      </c>
      <c r="K2774">
        <f>+VLOOKUP(E2774,Costos!$A$1:$I$716100,9,FALSE)</f>
        <v>7.7568599999999996</v>
      </c>
      <c r="L2774" t="str">
        <f t="shared" si="96"/>
        <v>241</v>
      </c>
      <c r="M2774" t="str">
        <f t="shared" si="97"/>
        <v>241021</v>
      </c>
      <c r="N2774" t="str">
        <f>IFERROR(IF(L2774="231","231",VLOOKUP(E2774,Materiales!$A$1:$G$37443,7,FALSE)),"N/A")</f>
        <v>Varios</v>
      </c>
    </row>
    <row r="2775" spans="1:14" x14ac:dyDescent="0.25">
      <c r="A2775">
        <v>2110020280</v>
      </c>
      <c r="B2775" t="s">
        <v>132</v>
      </c>
      <c r="C2775">
        <v>2310180048</v>
      </c>
      <c r="D2775" t="s">
        <v>94</v>
      </c>
      <c r="E2775">
        <v>2430930001</v>
      </c>
      <c r="F2775" t="s">
        <v>114</v>
      </c>
      <c r="G2775" t="s">
        <v>89</v>
      </c>
      <c r="H2775">
        <v>0.45900000000000002</v>
      </c>
      <c r="I2775">
        <v>4</v>
      </c>
      <c r="J2775">
        <v>8000</v>
      </c>
      <c r="K2775">
        <f>+VLOOKUP(E2775,Costos!$A$1:$I$716100,9,FALSE)</f>
        <v>5.7966670000000002</v>
      </c>
      <c r="L2775" t="str">
        <f t="shared" si="96"/>
        <v>243</v>
      </c>
      <c r="M2775" t="str">
        <f t="shared" si="97"/>
        <v>243093</v>
      </c>
      <c r="N2775" t="str">
        <f>IFERROR(IF(L2775="231","231",VLOOKUP(E2775,Materiales!$A$1:$G$37443,7,FALSE)),"N/A")</f>
        <v>Alcohol</v>
      </c>
    </row>
    <row r="2776" spans="1:14" x14ac:dyDescent="0.25">
      <c r="A2776">
        <v>2110020280</v>
      </c>
      <c r="B2776" t="s">
        <v>132</v>
      </c>
      <c r="C2776">
        <v>2310180048</v>
      </c>
      <c r="D2776" t="s">
        <v>94</v>
      </c>
      <c r="E2776">
        <v>2430880022</v>
      </c>
      <c r="F2776" t="s">
        <v>115</v>
      </c>
      <c r="G2776" t="s">
        <v>89</v>
      </c>
      <c r="H2776">
        <v>2.7000000000000001E-3</v>
      </c>
      <c r="I2776">
        <v>4</v>
      </c>
      <c r="J2776">
        <v>8000</v>
      </c>
      <c r="K2776">
        <f>+VLOOKUP(E2776,Costos!$A$1:$I$716100,9,FALSE)</f>
        <v>6.1924229999999998</v>
      </c>
      <c r="L2776" t="str">
        <f t="shared" si="96"/>
        <v>243</v>
      </c>
      <c r="M2776" t="str">
        <f t="shared" si="97"/>
        <v>243088</v>
      </c>
      <c r="N2776" t="str">
        <f>IFERROR(IF(L2776="231","231",VLOOKUP(E2776,Materiales!$A$1:$G$37443,7,FALSE)),"N/A")</f>
        <v>Varios</v>
      </c>
    </row>
    <row r="2777" spans="1:14" x14ac:dyDescent="0.25">
      <c r="A2777">
        <v>2110020280</v>
      </c>
      <c r="B2777" t="s">
        <v>132</v>
      </c>
      <c r="C2777">
        <v>2310180042</v>
      </c>
      <c r="D2777" t="s">
        <v>46</v>
      </c>
      <c r="E2777">
        <v>2410210003</v>
      </c>
      <c r="F2777" t="s">
        <v>95</v>
      </c>
      <c r="G2777" t="s">
        <v>89</v>
      </c>
      <c r="H2777">
        <v>1.44</v>
      </c>
      <c r="I2777">
        <v>3</v>
      </c>
      <c r="J2777">
        <v>8000</v>
      </c>
      <c r="K2777">
        <f>+VLOOKUP(E2777,Costos!$A$1:$I$716100,9,FALSE)</f>
        <v>4.9316240000000002</v>
      </c>
      <c r="L2777" t="str">
        <f t="shared" si="96"/>
        <v>241</v>
      </c>
      <c r="M2777" t="str">
        <f t="shared" si="97"/>
        <v>241021</v>
      </c>
      <c r="N2777" t="str">
        <f>IFERROR(IF(L2777="231","231",VLOOKUP(E2777,Materiales!$A$1:$G$37443,7,FALSE)),"N/A")</f>
        <v>Varios</v>
      </c>
    </row>
    <row r="2778" spans="1:14" x14ac:dyDescent="0.25">
      <c r="A2778">
        <v>2110020280</v>
      </c>
      <c r="B2778" t="s">
        <v>132</v>
      </c>
      <c r="C2778">
        <v>2310180042</v>
      </c>
      <c r="D2778" t="s">
        <v>46</v>
      </c>
      <c r="E2778">
        <v>2410090267</v>
      </c>
      <c r="F2778" t="s">
        <v>96</v>
      </c>
      <c r="G2778" t="s">
        <v>89</v>
      </c>
      <c r="H2778">
        <v>0.2145</v>
      </c>
      <c r="I2778">
        <v>3</v>
      </c>
      <c r="J2778">
        <v>8000</v>
      </c>
      <c r="K2778">
        <f>+VLOOKUP(E2778,Costos!$A$1:$I$716100,9,FALSE)</f>
        <v>123.04801999999999</v>
      </c>
      <c r="L2778" t="str">
        <f t="shared" si="96"/>
        <v>241</v>
      </c>
      <c r="M2778" t="str">
        <f t="shared" si="97"/>
        <v>241009</v>
      </c>
      <c r="N2778" t="str">
        <f>IFERROR(IF(L2778="231","231",VLOOKUP(E2778,Materiales!$A$1:$G$37443,7,FALSE)),"N/A")</f>
        <v>Spectra</v>
      </c>
    </row>
    <row r="2779" spans="1:14" x14ac:dyDescent="0.25">
      <c r="A2779">
        <v>2110020280</v>
      </c>
      <c r="B2779" t="s">
        <v>132</v>
      </c>
      <c r="C2779">
        <v>2310180042</v>
      </c>
      <c r="D2779" t="s">
        <v>46</v>
      </c>
      <c r="E2779">
        <v>2410090266</v>
      </c>
      <c r="F2779" t="s">
        <v>100</v>
      </c>
      <c r="G2779" t="s">
        <v>89</v>
      </c>
      <c r="H2779">
        <v>0.16259999999999999</v>
      </c>
      <c r="I2779">
        <v>3</v>
      </c>
      <c r="J2779">
        <v>8000</v>
      </c>
      <c r="K2779">
        <f>+VLOOKUP(E2779,Costos!$A$1:$I$716100,9,FALSE)</f>
        <v>160.80131600000001</v>
      </c>
      <c r="L2779" t="str">
        <f t="shared" si="96"/>
        <v>241</v>
      </c>
      <c r="M2779" t="str">
        <f t="shared" si="97"/>
        <v>241009</v>
      </c>
      <c r="N2779" t="str">
        <f>IFERROR(IF(L2779="231","231",VLOOKUP(E2779,Materiales!$A$1:$G$37443,7,FALSE)),"N/A")</f>
        <v>Spectra</v>
      </c>
    </row>
    <row r="2780" spans="1:14" x14ac:dyDescent="0.25">
      <c r="A2780">
        <v>2110020280</v>
      </c>
      <c r="B2780" t="s">
        <v>132</v>
      </c>
      <c r="C2780">
        <v>2310180042</v>
      </c>
      <c r="D2780" t="s">
        <v>46</v>
      </c>
      <c r="E2780">
        <v>2410090268</v>
      </c>
      <c r="F2780" t="s">
        <v>97</v>
      </c>
      <c r="G2780" t="s">
        <v>89</v>
      </c>
      <c r="H2780">
        <v>0.18709999999999999</v>
      </c>
      <c r="I2780">
        <v>3</v>
      </c>
      <c r="J2780">
        <v>8000</v>
      </c>
      <c r="K2780">
        <f>+VLOOKUP(E2780,Costos!$A$1:$I$716100,9,FALSE)</f>
        <v>126.46600100000001</v>
      </c>
      <c r="L2780" t="str">
        <f t="shared" si="96"/>
        <v>241</v>
      </c>
      <c r="M2780" t="str">
        <f t="shared" si="97"/>
        <v>241009</v>
      </c>
      <c r="N2780" t="str">
        <f>IFERROR(IF(L2780="231","231",VLOOKUP(E2780,Materiales!$A$1:$G$37443,7,FALSE)),"N/A")</f>
        <v>Spectra</v>
      </c>
    </row>
    <row r="2781" spans="1:14" x14ac:dyDescent="0.25">
      <c r="A2781">
        <v>2110020280</v>
      </c>
      <c r="B2781" t="s">
        <v>132</v>
      </c>
      <c r="C2781">
        <v>2310180042</v>
      </c>
      <c r="D2781" t="s">
        <v>46</v>
      </c>
      <c r="E2781">
        <v>2410090269</v>
      </c>
      <c r="F2781" t="s">
        <v>98</v>
      </c>
      <c r="G2781" t="s">
        <v>89</v>
      </c>
      <c r="H2781">
        <v>1.4999999999999999E-2</v>
      </c>
      <c r="I2781">
        <v>3</v>
      </c>
      <c r="J2781">
        <v>8000</v>
      </c>
      <c r="K2781">
        <f>+VLOOKUP(E2781,Costos!$A$1:$I$716100,9,FALSE)</f>
        <v>341.79997300000002</v>
      </c>
      <c r="L2781" t="str">
        <f t="shared" si="96"/>
        <v>241</v>
      </c>
      <c r="M2781" t="str">
        <f t="shared" si="97"/>
        <v>241009</v>
      </c>
      <c r="N2781" t="str">
        <f>IFERROR(IF(L2781="231","231",VLOOKUP(E2781,Materiales!$A$1:$G$37443,7,FALSE)),"N/A")</f>
        <v>Spectra</v>
      </c>
    </row>
    <row r="2782" spans="1:14" x14ac:dyDescent="0.25">
      <c r="A2782">
        <v>2110020280</v>
      </c>
      <c r="B2782" t="s">
        <v>132</v>
      </c>
      <c r="C2782">
        <v>2110020280</v>
      </c>
      <c r="D2782" t="s">
        <v>1096</v>
      </c>
      <c r="E2782">
        <v>2310210129</v>
      </c>
      <c r="F2782" t="s">
        <v>22</v>
      </c>
      <c r="G2782" t="s">
        <v>36</v>
      </c>
      <c r="H2782">
        <v>8000</v>
      </c>
      <c r="I2782">
        <v>1</v>
      </c>
      <c r="J2782">
        <v>8000</v>
      </c>
      <c r="K2782">
        <f>+VLOOKUP(E2782,Costos!$A$1:$I$716100,9,FALSE)</f>
        <v>0.112733</v>
      </c>
      <c r="L2782" t="str">
        <f t="shared" si="96"/>
        <v>231</v>
      </c>
      <c r="M2782" t="str">
        <f t="shared" si="97"/>
        <v>231021</v>
      </c>
      <c r="N2782" t="str">
        <f>IFERROR(IF(L2782="231","231",VLOOKUP(E2782,Materiales!$A$1:$G$37443,7,FALSE)),"N/A")</f>
        <v>231</v>
      </c>
    </row>
    <row r="2783" spans="1:14" x14ac:dyDescent="0.25">
      <c r="A2783">
        <v>2110020280</v>
      </c>
      <c r="B2783" t="s">
        <v>132</v>
      </c>
      <c r="C2783">
        <v>2310210129</v>
      </c>
      <c r="D2783" t="s">
        <v>22</v>
      </c>
      <c r="E2783">
        <v>2310090440</v>
      </c>
      <c r="F2783" t="s">
        <v>47</v>
      </c>
      <c r="G2783" t="s">
        <v>36</v>
      </c>
      <c r="H2783">
        <v>8000</v>
      </c>
      <c r="I2783">
        <v>2</v>
      </c>
      <c r="J2783">
        <v>8000</v>
      </c>
      <c r="K2783">
        <f>+VLOOKUP(E2783,Costos!$A$1:$I$716100,9,FALSE)</f>
        <v>3.3411999999999997E-2</v>
      </c>
      <c r="L2783" t="str">
        <f t="shared" si="96"/>
        <v>231</v>
      </c>
      <c r="M2783" t="str">
        <f t="shared" si="97"/>
        <v>231009</v>
      </c>
      <c r="N2783" t="str">
        <f>IFERROR(IF(L2783="231","231",VLOOKUP(E2783,Materiales!$A$1:$G$37443,7,FALSE)),"N/A")</f>
        <v>231</v>
      </c>
    </row>
    <row r="2784" spans="1:14" x14ac:dyDescent="0.25">
      <c r="A2784">
        <v>2110020280</v>
      </c>
      <c r="B2784" t="s">
        <v>132</v>
      </c>
      <c r="C2784">
        <v>2310090440</v>
      </c>
      <c r="D2784" t="s">
        <v>47</v>
      </c>
      <c r="E2784">
        <v>2410090294</v>
      </c>
      <c r="F2784" t="s">
        <v>101</v>
      </c>
      <c r="G2784" t="s">
        <v>89</v>
      </c>
      <c r="H2784">
        <v>0.51370000000000005</v>
      </c>
      <c r="I2784">
        <v>3</v>
      </c>
      <c r="J2784">
        <v>8000</v>
      </c>
      <c r="K2784">
        <f>+VLOOKUP(E2784,Costos!$A$1:$I$716100,9,FALSE)</f>
        <v>21.1996</v>
      </c>
      <c r="L2784" t="str">
        <f t="shared" si="96"/>
        <v>241</v>
      </c>
      <c r="M2784" t="str">
        <f t="shared" si="97"/>
        <v>241009</v>
      </c>
      <c r="N2784" t="str">
        <f>IFERROR(IF(L2784="231","231",VLOOKUP(E2784,Materiales!$A$1:$G$37443,7,FALSE)),"N/A")</f>
        <v>Masterbach</v>
      </c>
    </row>
    <row r="2785" spans="1:14" x14ac:dyDescent="0.25">
      <c r="A2785">
        <v>2110020280</v>
      </c>
      <c r="B2785" t="s">
        <v>132</v>
      </c>
      <c r="C2785">
        <v>2310090440</v>
      </c>
      <c r="D2785" t="s">
        <v>47</v>
      </c>
      <c r="E2785">
        <v>2410290153</v>
      </c>
      <c r="F2785" t="s">
        <v>90</v>
      </c>
      <c r="G2785" t="s">
        <v>89</v>
      </c>
      <c r="H2785">
        <v>26.56</v>
      </c>
      <c r="I2785">
        <v>3</v>
      </c>
      <c r="J2785">
        <v>8000</v>
      </c>
      <c r="K2785">
        <f>+VLOOKUP(E2785,Costos!$A$1:$I$716100,9,FALSE)</f>
        <v>6.4309000000000003</v>
      </c>
      <c r="L2785" t="str">
        <f t="shared" si="96"/>
        <v>241</v>
      </c>
      <c r="M2785" t="str">
        <f t="shared" si="97"/>
        <v>241029</v>
      </c>
      <c r="N2785" t="str">
        <f>IFERROR(IF(L2785="231","231",VLOOKUP(E2785,Materiales!$A$1:$G$37443,7,FALSE)),"N/A")</f>
        <v>Resinas</v>
      </c>
    </row>
    <row r="2786" spans="1:14" x14ac:dyDescent="0.25">
      <c r="A2786">
        <v>2110020280</v>
      </c>
      <c r="B2786" t="s">
        <v>132</v>
      </c>
      <c r="C2786">
        <v>2310210129</v>
      </c>
      <c r="D2786" t="s">
        <v>22</v>
      </c>
      <c r="E2786">
        <v>2310160469</v>
      </c>
      <c r="F2786" t="s">
        <v>48</v>
      </c>
      <c r="G2786" t="s">
        <v>36</v>
      </c>
      <c r="H2786">
        <v>8000</v>
      </c>
      <c r="I2786">
        <v>2</v>
      </c>
      <c r="J2786">
        <v>8000</v>
      </c>
      <c r="K2786">
        <f>+VLOOKUP(E2786,Costos!$A$1:$I$716100,9,FALSE)</f>
        <v>1.1153E-2</v>
      </c>
      <c r="L2786" t="str">
        <f t="shared" ref="L2786:L2849" si="98">+LEFT(E2786,3)</f>
        <v>231</v>
      </c>
      <c r="M2786" t="str">
        <f t="shared" ref="M2786:M2849" si="99">+LEFT(E2786,6)</f>
        <v>231016</v>
      </c>
      <c r="N2786" t="str">
        <f>IFERROR(IF(L2786="231","231",VLOOKUP(E2786,Materiales!$A$1:$G$37443,7,FALSE)),"N/A")</f>
        <v>231</v>
      </c>
    </row>
    <row r="2787" spans="1:14" x14ac:dyDescent="0.25">
      <c r="A2787">
        <v>2110020280</v>
      </c>
      <c r="B2787" t="s">
        <v>132</v>
      </c>
      <c r="C2787">
        <v>2310160469</v>
      </c>
      <c r="D2787" t="s">
        <v>48</v>
      </c>
      <c r="E2787">
        <v>2410090294</v>
      </c>
      <c r="F2787" t="s">
        <v>101</v>
      </c>
      <c r="G2787" t="s">
        <v>89</v>
      </c>
      <c r="H2787">
        <v>0.18240000000000001</v>
      </c>
      <c r="I2787">
        <v>3</v>
      </c>
      <c r="J2787">
        <v>8000</v>
      </c>
      <c r="K2787">
        <f>+VLOOKUP(E2787,Costos!$A$1:$I$716100,9,FALSE)</f>
        <v>21.1996</v>
      </c>
      <c r="L2787" t="str">
        <f t="shared" si="98"/>
        <v>241</v>
      </c>
      <c r="M2787" t="str">
        <f t="shared" si="99"/>
        <v>241009</v>
      </c>
      <c r="N2787" t="str">
        <f>IFERROR(IF(L2787="231","231",VLOOKUP(E2787,Materiales!$A$1:$G$37443,7,FALSE)),"N/A")</f>
        <v>Masterbach</v>
      </c>
    </row>
    <row r="2788" spans="1:14" x14ac:dyDescent="0.25">
      <c r="A2788">
        <v>2110020280</v>
      </c>
      <c r="B2788" t="s">
        <v>132</v>
      </c>
      <c r="C2788">
        <v>2310160469</v>
      </c>
      <c r="D2788" t="s">
        <v>48</v>
      </c>
      <c r="E2788">
        <v>2410290624</v>
      </c>
      <c r="F2788" t="s">
        <v>91</v>
      </c>
      <c r="G2788" t="s">
        <v>89</v>
      </c>
      <c r="H2788">
        <v>9.1196000000000002</v>
      </c>
      <c r="I2788">
        <v>3</v>
      </c>
      <c r="J2788">
        <v>8000</v>
      </c>
      <c r="K2788">
        <f>+VLOOKUP(E2788,Costos!$A$1:$I$716100,9,FALSE)</f>
        <v>6.9373659999999999</v>
      </c>
      <c r="L2788" t="str">
        <f t="shared" si="98"/>
        <v>241</v>
      </c>
      <c r="M2788" t="str">
        <f t="shared" si="99"/>
        <v>241029</v>
      </c>
      <c r="N2788" t="str">
        <f>IFERROR(IF(L2788="231","231",VLOOKUP(E2788,Materiales!$A$1:$G$37443,7,FALSE)),"N/A")</f>
        <v>Resinas</v>
      </c>
    </row>
    <row r="2789" spans="1:14" x14ac:dyDescent="0.25">
      <c r="A2789">
        <v>2110020280</v>
      </c>
      <c r="B2789" t="s">
        <v>132</v>
      </c>
      <c r="C2789">
        <v>2310210129</v>
      </c>
      <c r="D2789" t="s">
        <v>22</v>
      </c>
      <c r="E2789">
        <v>2310160481</v>
      </c>
      <c r="F2789" t="s">
        <v>49</v>
      </c>
      <c r="G2789" t="s">
        <v>36</v>
      </c>
      <c r="H2789">
        <v>8000</v>
      </c>
      <c r="I2789">
        <v>2</v>
      </c>
      <c r="J2789">
        <v>8000</v>
      </c>
      <c r="K2789">
        <f>+VLOOKUP(E2789,Costos!$A$1:$I$716100,9,FALSE)</f>
        <v>9.8300000000000002E-3</v>
      </c>
      <c r="L2789" t="str">
        <f t="shared" si="98"/>
        <v>231</v>
      </c>
      <c r="M2789" t="str">
        <f t="shared" si="99"/>
        <v>231016</v>
      </c>
      <c r="N2789" t="str">
        <f>IFERROR(IF(L2789="231","231",VLOOKUP(E2789,Materiales!$A$1:$G$37443,7,FALSE)),"N/A")</f>
        <v>231</v>
      </c>
    </row>
    <row r="2790" spans="1:14" x14ac:dyDescent="0.25">
      <c r="A2790">
        <v>2110020280</v>
      </c>
      <c r="B2790" t="s">
        <v>132</v>
      </c>
      <c r="C2790">
        <v>2310160481</v>
      </c>
      <c r="D2790" t="s">
        <v>49</v>
      </c>
      <c r="E2790">
        <v>2410090294</v>
      </c>
      <c r="F2790" t="s">
        <v>101</v>
      </c>
      <c r="G2790" t="s">
        <v>89</v>
      </c>
      <c r="H2790">
        <v>0.1409</v>
      </c>
      <c r="I2790">
        <v>3</v>
      </c>
      <c r="J2790">
        <v>8000</v>
      </c>
      <c r="K2790">
        <f>+VLOOKUP(E2790,Costos!$A$1:$I$716100,9,FALSE)</f>
        <v>21.1996</v>
      </c>
      <c r="L2790" t="str">
        <f t="shared" si="98"/>
        <v>241</v>
      </c>
      <c r="M2790" t="str">
        <f t="shared" si="99"/>
        <v>241009</v>
      </c>
      <c r="N2790" t="str">
        <f>IFERROR(IF(L2790="231","231",VLOOKUP(E2790,Materiales!$A$1:$G$37443,7,FALSE)),"N/A")</f>
        <v>Masterbach</v>
      </c>
    </row>
    <row r="2791" spans="1:14" x14ac:dyDescent="0.25">
      <c r="A2791">
        <v>2110020280</v>
      </c>
      <c r="B2791" t="s">
        <v>132</v>
      </c>
      <c r="C2791">
        <v>2310160481</v>
      </c>
      <c r="D2791" t="s">
        <v>49</v>
      </c>
      <c r="E2791">
        <v>2410290626</v>
      </c>
      <c r="F2791" t="s">
        <v>92</v>
      </c>
      <c r="G2791" t="s">
        <v>89</v>
      </c>
      <c r="H2791">
        <v>7.12</v>
      </c>
      <c r="I2791">
        <v>3</v>
      </c>
      <c r="J2791">
        <v>8000</v>
      </c>
      <c r="K2791">
        <f>+VLOOKUP(E2791,Costos!$A$1:$I$716100,9,FALSE)</f>
        <v>6.3063640000000003</v>
      </c>
      <c r="L2791" t="str">
        <f t="shared" si="98"/>
        <v>241</v>
      </c>
      <c r="M2791" t="str">
        <f t="shared" si="99"/>
        <v>241029</v>
      </c>
      <c r="N2791" t="str">
        <f>IFERROR(IF(L2791="231","231",VLOOKUP(E2791,Materiales!$A$1:$G$37443,7,FALSE)),"N/A")</f>
        <v>Resinas</v>
      </c>
    </row>
    <row r="2792" spans="1:14" x14ac:dyDescent="0.25">
      <c r="A2792">
        <v>2110020280</v>
      </c>
      <c r="B2792" t="s">
        <v>132</v>
      </c>
      <c r="C2792">
        <v>2310210129</v>
      </c>
      <c r="D2792" t="s">
        <v>22</v>
      </c>
      <c r="E2792">
        <v>2410170071</v>
      </c>
      <c r="F2792" t="s">
        <v>39</v>
      </c>
      <c r="G2792" t="s">
        <v>36</v>
      </c>
      <c r="H2792">
        <v>8000</v>
      </c>
      <c r="I2792">
        <v>2</v>
      </c>
      <c r="J2792">
        <v>8000</v>
      </c>
      <c r="K2792">
        <f>+VLOOKUP(E2792,Costos!$A$1:$I$716100,9,FALSE)</f>
        <v>1.4323000000000001E-2</v>
      </c>
      <c r="L2792" t="str">
        <f t="shared" si="98"/>
        <v>241</v>
      </c>
      <c r="M2792" t="str">
        <f t="shared" si="99"/>
        <v>241017</v>
      </c>
      <c r="N2792" t="str">
        <f>IFERROR(IF(L2792="231","231",VLOOKUP(E2792,Materiales!$A$1:$G$37443,7,FALSE)),"N/A")</f>
        <v>Filtros</v>
      </c>
    </row>
    <row r="2793" spans="1:14" x14ac:dyDescent="0.25">
      <c r="A2793">
        <v>2110020280</v>
      </c>
      <c r="B2793" t="s">
        <v>132</v>
      </c>
      <c r="C2793">
        <v>2310210129</v>
      </c>
      <c r="D2793" t="s">
        <v>22</v>
      </c>
      <c r="E2793">
        <v>2410290156</v>
      </c>
      <c r="F2793" t="s">
        <v>40</v>
      </c>
      <c r="G2793" t="s">
        <v>1000</v>
      </c>
      <c r="H2793">
        <v>0.32</v>
      </c>
      <c r="I2793">
        <v>2</v>
      </c>
      <c r="J2793">
        <v>8000</v>
      </c>
      <c r="K2793">
        <f>+VLOOKUP(E2793,Costos!$A$1:$I$716100,9,FALSE)</f>
        <v>23.787368000000001</v>
      </c>
      <c r="L2793" t="str">
        <f t="shared" si="98"/>
        <v>241</v>
      </c>
      <c r="M2793" t="str">
        <f t="shared" si="99"/>
        <v>241029</v>
      </c>
      <c r="N2793" t="str">
        <f>IFERROR(IF(L2793="231","231",VLOOKUP(E2793,Materiales!$A$1:$G$37443,7,FALSE)),"N/A")</f>
        <v>Varios</v>
      </c>
    </row>
    <row r="2794" spans="1:14" x14ac:dyDescent="0.25">
      <c r="A2794">
        <v>2110020280</v>
      </c>
      <c r="B2794" t="s">
        <v>132</v>
      </c>
      <c r="C2794">
        <v>2310210129</v>
      </c>
      <c r="D2794" t="s">
        <v>22</v>
      </c>
      <c r="E2794">
        <v>2410130017</v>
      </c>
      <c r="F2794" t="s">
        <v>41</v>
      </c>
      <c r="G2794" t="s">
        <v>36</v>
      </c>
      <c r="H2794">
        <v>8000</v>
      </c>
      <c r="I2794">
        <v>2</v>
      </c>
      <c r="J2794">
        <v>8000</v>
      </c>
      <c r="K2794">
        <f>+VLOOKUP(E2794,Costos!$A$1:$I$716100,9,FALSE)</f>
        <v>7.2129999999999998E-3</v>
      </c>
      <c r="L2794" t="str">
        <f t="shared" si="98"/>
        <v>241</v>
      </c>
      <c r="M2794" t="str">
        <f t="shared" si="99"/>
        <v>241013</v>
      </c>
      <c r="N2794" t="str">
        <f>IFERROR(IF(L2794="231","231",VLOOKUP(E2794,Materiales!$A$1:$G$37443,7,FALSE)),"N/A")</f>
        <v>Puntas</v>
      </c>
    </row>
    <row r="2795" spans="1:14" x14ac:dyDescent="0.25">
      <c r="A2795">
        <v>2110020280</v>
      </c>
      <c r="B2795" t="s">
        <v>132</v>
      </c>
      <c r="C2795">
        <v>2310210129</v>
      </c>
      <c r="D2795" t="s">
        <v>22</v>
      </c>
      <c r="E2795">
        <v>2310180041</v>
      </c>
      <c r="F2795" t="s">
        <v>50</v>
      </c>
      <c r="G2795" t="s">
        <v>89</v>
      </c>
      <c r="H2795">
        <v>7.2</v>
      </c>
      <c r="I2795">
        <v>2</v>
      </c>
      <c r="J2795">
        <v>8000</v>
      </c>
      <c r="K2795">
        <f>+VLOOKUP(E2795,Costos!$A$1:$I$716100,9,FALSE)</f>
        <v>8.7219130000000007</v>
      </c>
      <c r="L2795" t="str">
        <f t="shared" si="98"/>
        <v>231</v>
      </c>
      <c r="M2795" t="str">
        <f t="shared" si="99"/>
        <v>231018</v>
      </c>
      <c r="N2795" t="str">
        <f>IFERROR(IF(L2795="231","231",VLOOKUP(E2795,Materiales!$A$1:$G$37443,7,FALSE)),"N/A")</f>
        <v>231</v>
      </c>
    </row>
    <row r="2796" spans="1:14" x14ac:dyDescent="0.25">
      <c r="A2796">
        <v>2110020280</v>
      </c>
      <c r="B2796" t="s">
        <v>132</v>
      </c>
      <c r="C2796">
        <v>2310180041</v>
      </c>
      <c r="D2796" t="s">
        <v>50</v>
      </c>
      <c r="E2796">
        <v>2430450001</v>
      </c>
      <c r="F2796" t="s">
        <v>93</v>
      </c>
      <c r="G2796" t="s">
        <v>89</v>
      </c>
      <c r="H2796">
        <v>0.72</v>
      </c>
      <c r="I2796">
        <v>3</v>
      </c>
      <c r="J2796">
        <v>8000</v>
      </c>
      <c r="K2796">
        <f>+VLOOKUP(E2796,Costos!$A$1:$I$716100,9,FALSE)</f>
        <v>6.0336119999999998</v>
      </c>
      <c r="L2796" t="str">
        <f t="shared" si="98"/>
        <v>243</v>
      </c>
      <c r="M2796" t="str">
        <f t="shared" si="99"/>
        <v>243045</v>
      </c>
      <c r="N2796" t="str">
        <f>IFERROR(IF(L2796="231","231",VLOOKUP(E2796,Materiales!$A$1:$G$37443,7,FALSE)),"N/A")</f>
        <v>Varios</v>
      </c>
    </row>
    <row r="2797" spans="1:14" x14ac:dyDescent="0.25">
      <c r="A2797">
        <v>2110020280</v>
      </c>
      <c r="B2797" t="s">
        <v>132</v>
      </c>
      <c r="C2797">
        <v>2310180041</v>
      </c>
      <c r="D2797" t="s">
        <v>50</v>
      </c>
      <c r="E2797">
        <v>2310180048</v>
      </c>
      <c r="F2797" t="s">
        <v>94</v>
      </c>
      <c r="G2797" t="s">
        <v>89</v>
      </c>
      <c r="H2797">
        <v>0.9</v>
      </c>
      <c r="I2797">
        <v>3</v>
      </c>
      <c r="J2797">
        <v>8000</v>
      </c>
      <c r="K2797">
        <f>+VLOOKUP(E2797,Costos!$A$1:$I$716100,9,FALSE)</f>
        <v>2.8371430000000002</v>
      </c>
      <c r="L2797" t="str">
        <f t="shared" si="98"/>
        <v>231</v>
      </c>
      <c r="M2797" t="str">
        <f t="shared" si="99"/>
        <v>231018</v>
      </c>
      <c r="N2797" t="str">
        <f>IFERROR(IF(L2797="231","231",VLOOKUP(E2797,Materiales!$A$1:$G$37443,7,FALSE)),"N/A")</f>
        <v>231</v>
      </c>
    </row>
    <row r="2798" spans="1:14" x14ac:dyDescent="0.25">
      <c r="A2798">
        <v>2110020280</v>
      </c>
      <c r="B2798" t="s">
        <v>132</v>
      </c>
      <c r="C2798">
        <v>2310180048</v>
      </c>
      <c r="D2798" t="s">
        <v>94</v>
      </c>
      <c r="E2798">
        <v>2410210019</v>
      </c>
      <c r="F2798" t="s">
        <v>113</v>
      </c>
      <c r="G2798" t="s">
        <v>89</v>
      </c>
      <c r="H2798">
        <v>1.7999999999999999E-2</v>
      </c>
      <c r="I2798">
        <v>4</v>
      </c>
      <c r="J2798">
        <v>8000</v>
      </c>
      <c r="K2798">
        <f>+VLOOKUP(E2798,Costos!$A$1:$I$716100,9,FALSE)</f>
        <v>7.7568599999999996</v>
      </c>
      <c r="L2798" t="str">
        <f t="shared" si="98"/>
        <v>241</v>
      </c>
      <c r="M2798" t="str">
        <f t="shared" si="99"/>
        <v>241021</v>
      </c>
      <c r="N2798" t="str">
        <f>IFERROR(IF(L2798="231","231",VLOOKUP(E2798,Materiales!$A$1:$G$37443,7,FALSE)),"N/A")</f>
        <v>Varios</v>
      </c>
    </row>
    <row r="2799" spans="1:14" x14ac:dyDescent="0.25">
      <c r="A2799">
        <v>2110020280</v>
      </c>
      <c r="B2799" t="s">
        <v>132</v>
      </c>
      <c r="C2799">
        <v>2310180048</v>
      </c>
      <c r="D2799" t="s">
        <v>94</v>
      </c>
      <c r="E2799">
        <v>2430930001</v>
      </c>
      <c r="F2799" t="s">
        <v>114</v>
      </c>
      <c r="G2799" t="s">
        <v>89</v>
      </c>
      <c r="H2799">
        <v>0.45900000000000002</v>
      </c>
      <c r="I2799">
        <v>4</v>
      </c>
      <c r="J2799">
        <v>8000</v>
      </c>
      <c r="K2799">
        <f>+VLOOKUP(E2799,Costos!$A$1:$I$716100,9,FALSE)</f>
        <v>5.7966670000000002</v>
      </c>
      <c r="L2799" t="str">
        <f t="shared" si="98"/>
        <v>243</v>
      </c>
      <c r="M2799" t="str">
        <f t="shared" si="99"/>
        <v>243093</v>
      </c>
      <c r="N2799" t="str">
        <f>IFERROR(IF(L2799="231","231",VLOOKUP(E2799,Materiales!$A$1:$G$37443,7,FALSE)),"N/A")</f>
        <v>Alcohol</v>
      </c>
    </row>
    <row r="2800" spans="1:14" x14ac:dyDescent="0.25">
      <c r="A2800">
        <v>2110020280</v>
      </c>
      <c r="B2800" t="s">
        <v>132</v>
      </c>
      <c r="C2800">
        <v>2310180048</v>
      </c>
      <c r="D2800" t="s">
        <v>94</v>
      </c>
      <c r="E2800">
        <v>2430880022</v>
      </c>
      <c r="F2800" t="s">
        <v>115</v>
      </c>
      <c r="G2800" t="s">
        <v>89</v>
      </c>
      <c r="H2800">
        <v>2.7000000000000001E-3</v>
      </c>
      <c r="I2800">
        <v>4</v>
      </c>
      <c r="J2800">
        <v>8000</v>
      </c>
      <c r="K2800">
        <f>+VLOOKUP(E2800,Costos!$A$1:$I$716100,9,FALSE)</f>
        <v>6.1924229999999998</v>
      </c>
      <c r="L2800" t="str">
        <f t="shared" si="98"/>
        <v>243</v>
      </c>
      <c r="M2800" t="str">
        <f t="shared" si="99"/>
        <v>243088</v>
      </c>
      <c r="N2800" t="str">
        <f>IFERROR(IF(L2800="231","231",VLOOKUP(E2800,Materiales!$A$1:$G$37443,7,FALSE)),"N/A")</f>
        <v>Varios</v>
      </c>
    </row>
    <row r="2801" spans="1:14" x14ac:dyDescent="0.25">
      <c r="A2801">
        <v>2110020280</v>
      </c>
      <c r="B2801" t="s">
        <v>132</v>
      </c>
      <c r="C2801">
        <v>2310180041</v>
      </c>
      <c r="D2801" t="s">
        <v>50</v>
      </c>
      <c r="E2801">
        <v>2410210003</v>
      </c>
      <c r="F2801" t="s">
        <v>95</v>
      </c>
      <c r="G2801" t="s">
        <v>89</v>
      </c>
      <c r="H2801">
        <v>1.44</v>
      </c>
      <c r="I2801">
        <v>3</v>
      </c>
      <c r="J2801">
        <v>8000</v>
      </c>
      <c r="K2801">
        <f>+VLOOKUP(E2801,Costos!$A$1:$I$716100,9,FALSE)</f>
        <v>4.9316240000000002</v>
      </c>
      <c r="L2801" t="str">
        <f t="shared" si="98"/>
        <v>241</v>
      </c>
      <c r="M2801" t="str">
        <f t="shared" si="99"/>
        <v>241021</v>
      </c>
      <c r="N2801" t="str">
        <f>IFERROR(IF(L2801="231","231",VLOOKUP(E2801,Materiales!$A$1:$G$37443,7,FALSE)),"N/A")</f>
        <v>Varios</v>
      </c>
    </row>
    <row r="2802" spans="1:14" x14ac:dyDescent="0.25">
      <c r="A2802">
        <v>2110020280</v>
      </c>
      <c r="B2802" t="s">
        <v>132</v>
      </c>
      <c r="C2802">
        <v>2310180041</v>
      </c>
      <c r="D2802" t="s">
        <v>50</v>
      </c>
      <c r="E2802">
        <v>2410090267</v>
      </c>
      <c r="F2802" t="s">
        <v>96</v>
      </c>
      <c r="G2802" t="s">
        <v>89</v>
      </c>
      <c r="H2802">
        <v>0.28799999999999998</v>
      </c>
      <c r="I2802">
        <v>3</v>
      </c>
      <c r="J2802">
        <v>8000</v>
      </c>
      <c r="K2802">
        <f>+VLOOKUP(E2802,Costos!$A$1:$I$716100,9,FALSE)</f>
        <v>123.04801999999999</v>
      </c>
      <c r="L2802" t="str">
        <f t="shared" si="98"/>
        <v>241</v>
      </c>
      <c r="M2802" t="str">
        <f t="shared" si="99"/>
        <v>241009</v>
      </c>
      <c r="N2802" t="str">
        <f>IFERROR(IF(L2802="231","231",VLOOKUP(E2802,Materiales!$A$1:$G$37443,7,FALSE)),"N/A")</f>
        <v>Spectra</v>
      </c>
    </row>
    <row r="2803" spans="1:14" x14ac:dyDescent="0.25">
      <c r="A2803">
        <v>2110020280</v>
      </c>
      <c r="B2803" t="s">
        <v>132</v>
      </c>
      <c r="C2803">
        <v>2310180041</v>
      </c>
      <c r="D2803" t="s">
        <v>50</v>
      </c>
      <c r="E2803">
        <v>2410090266</v>
      </c>
      <c r="F2803" t="s">
        <v>100</v>
      </c>
      <c r="G2803" t="s">
        <v>89</v>
      </c>
      <c r="H2803">
        <v>2.3800000000000002E-2</v>
      </c>
      <c r="I2803">
        <v>3</v>
      </c>
      <c r="J2803">
        <v>8000</v>
      </c>
      <c r="K2803">
        <f>+VLOOKUP(E2803,Costos!$A$1:$I$716100,9,FALSE)</f>
        <v>160.80131600000001</v>
      </c>
      <c r="L2803" t="str">
        <f t="shared" si="98"/>
        <v>241</v>
      </c>
      <c r="M2803" t="str">
        <f t="shared" si="99"/>
        <v>241009</v>
      </c>
      <c r="N2803" t="str">
        <f>IFERROR(IF(L2803="231","231",VLOOKUP(E2803,Materiales!$A$1:$G$37443,7,FALSE)),"N/A")</f>
        <v>Spectra</v>
      </c>
    </row>
    <row r="2804" spans="1:14" x14ac:dyDescent="0.25">
      <c r="A2804">
        <v>2110020280</v>
      </c>
      <c r="B2804" t="s">
        <v>132</v>
      </c>
      <c r="C2804">
        <v>2110020280</v>
      </c>
      <c r="D2804" t="s">
        <v>1096</v>
      </c>
      <c r="E2804">
        <v>2310210130</v>
      </c>
      <c r="F2804" t="s">
        <v>23</v>
      </c>
      <c r="G2804" t="s">
        <v>36</v>
      </c>
      <c r="H2804">
        <v>8000</v>
      </c>
      <c r="I2804">
        <v>1</v>
      </c>
      <c r="J2804">
        <v>8000</v>
      </c>
      <c r="K2804">
        <f>+VLOOKUP(E2804,Costos!$A$1:$I$716100,9,FALSE)</f>
        <v>0.121838</v>
      </c>
      <c r="L2804" t="str">
        <f t="shared" si="98"/>
        <v>231</v>
      </c>
      <c r="M2804" t="str">
        <f t="shared" si="99"/>
        <v>231021</v>
      </c>
      <c r="N2804" t="str">
        <f>IFERROR(IF(L2804="231","231",VLOOKUP(E2804,Materiales!$A$1:$G$37443,7,FALSE)),"N/A")</f>
        <v>231</v>
      </c>
    </row>
    <row r="2805" spans="1:14" x14ac:dyDescent="0.25">
      <c r="A2805">
        <v>2110020280</v>
      </c>
      <c r="B2805" t="s">
        <v>132</v>
      </c>
      <c r="C2805">
        <v>2310210130</v>
      </c>
      <c r="D2805" t="s">
        <v>23</v>
      </c>
      <c r="E2805">
        <v>2310090442</v>
      </c>
      <c r="F2805" t="s">
        <v>51</v>
      </c>
      <c r="G2805" t="s">
        <v>36</v>
      </c>
      <c r="H2805">
        <v>8000</v>
      </c>
      <c r="I2805">
        <v>2</v>
      </c>
      <c r="J2805">
        <v>8000</v>
      </c>
      <c r="K2805">
        <f>+VLOOKUP(E2805,Costos!$A$1:$I$716100,9,FALSE)</f>
        <v>3.3425000000000003E-2</v>
      </c>
      <c r="L2805" t="str">
        <f t="shared" si="98"/>
        <v>231</v>
      </c>
      <c r="M2805" t="str">
        <f t="shared" si="99"/>
        <v>231009</v>
      </c>
      <c r="N2805" t="str">
        <f>IFERROR(IF(L2805="231","231",VLOOKUP(E2805,Materiales!$A$1:$G$37443,7,FALSE)),"N/A")</f>
        <v>231</v>
      </c>
    </row>
    <row r="2806" spans="1:14" x14ac:dyDescent="0.25">
      <c r="A2806">
        <v>2110020280</v>
      </c>
      <c r="B2806" t="s">
        <v>132</v>
      </c>
      <c r="C2806">
        <v>2310090442</v>
      </c>
      <c r="D2806" t="s">
        <v>51</v>
      </c>
      <c r="E2806">
        <v>2410090296</v>
      </c>
      <c r="F2806" t="s">
        <v>102</v>
      </c>
      <c r="G2806" t="s">
        <v>89</v>
      </c>
      <c r="H2806">
        <v>0.51370000000000005</v>
      </c>
      <c r="I2806">
        <v>3</v>
      </c>
      <c r="J2806">
        <v>8000</v>
      </c>
      <c r="K2806">
        <f>+VLOOKUP(E2806,Costos!$A$1:$I$716100,9,FALSE)</f>
        <v>20.895799</v>
      </c>
      <c r="L2806" t="str">
        <f t="shared" si="98"/>
        <v>241</v>
      </c>
      <c r="M2806" t="str">
        <f t="shared" si="99"/>
        <v>241009</v>
      </c>
      <c r="N2806" t="str">
        <f>IFERROR(IF(L2806="231","231",VLOOKUP(E2806,Materiales!$A$1:$G$37443,7,FALSE)),"N/A")</f>
        <v>Masterbach</v>
      </c>
    </row>
    <row r="2807" spans="1:14" x14ac:dyDescent="0.25">
      <c r="A2807">
        <v>2110020280</v>
      </c>
      <c r="B2807" t="s">
        <v>132</v>
      </c>
      <c r="C2807">
        <v>2310090442</v>
      </c>
      <c r="D2807" t="s">
        <v>51</v>
      </c>
      <c r="E2807">
        <v>2410290153</v>
      </c>
      <c r="F2807" t="s">
        <v>90</v>
      </c>
      <c r="G2807" t="s">
        <v>89</v>
      </c>
      <c r="H2807">
        <v>26.56</v>
      </c>
      <c r="I2807">
        <v>3</v>
      </c>
      <c r="J2807">
        <v>8000</v>
      </c>
      <c r="K2807">
        <f>+VLOOKUP(E2807,Costos!$A$1:$I$716100,9,FALSE)</f>
        <v>6.4309000000000003</v>
      </c>
      <c r="L2807" t="str">
        <f t="shared" si="98"/>
        <v>241</v>
      </c>
      <c r="M2807" t="str">
        <f t="shared" si="99"/>
        <v>241029</v>
      </c>
      <c r="N2807" t="str">
        <f>IFERROR(IF(L2807="231","231",VLOOKUP(E2807,Materiales!$A$1:$G$37443,7,FALSE)),"N/A")</f>
        <v>Resinas</v>
      </c>
    </row>
    <row r="2808" spans="1:14" x14ac:dyDescent="0.25">
      <c r="A2808">
        <v>2110020280</v>
      </c>
      <c r="B2808" t="s">
        <v>132</v>
      </c>
      <c r="C2808">
        <v>2310210130</v>
      </c>
      <c r="D2808" t="s">
        <v>23</v>
      </c>
      <c r="E2808">
        <v>2310160471</v>
      </c>
      <c r="F2808" t="s">
        <v>52</v>
      </c>
      <c r="G2808" t="s">
        <v>36</v>
      </c>
      <c r="H2808">
        <v>8000</v>
      </c>
      <c r="I2808">
        <v>2</v>
      </c>
      <c r="J2808">
        <v>8000</v>
      </c>
      <c r="K2808">
        <f>+VLOOKUP(E2808,Costos!$A$1:$I$716100,9,FALSE)</f>
        <v>1.0807000000000001E-2</v>
      </c>
      <c r="L2808" t="str">
        <f t="shared" si="98"/>
        <v>231</v>
      </c>
      <c r="M2808" t="str">
        <f t="shared" si="99"/>
        <v>231016</v>
      </c>
      <c r="N2808" t="str">
        <f>IFERROR(IF(L2808="231","231",VLOOKUP(E2808,Materiales!$A$1:$G$37443,7,FALSE)),"N/A")</f>
        <v>231</v>
      </c>
    </row>
    <row r="2809" spans="1:14" x14ac:dyDescent="0.25">
      <c r="A2809">
        <v>2110020280</v>
      </c>
      <c r="B2809" t="s">
        <v>132</v>
      </c>
      <c r="C2809">
        <v>2310160471</v>
      </c>
      <c r="D2809" t="s">
        <v>52</v>
      </c>
      <c r="E2809">
        <v>2410090296</v>
      </c>
      <c r="F2809" t="s">
        <v>102</v>
      </c>
      <c r="G2809" t="s">
        <v>89</v>
      </c>
      <c r="H2809">
        <v>0.18240000000000001</v>
      </c>
      <c r="I2809">
        <v>3</v>
      </c>
      <c r="J2809">
        <v>8000</v>
      </c>
      <c r="K2809">
        <f>+VLOOKUP(E2809,Costos!$A$1:$I$716100,9,FALSE)</f>
        <v>20.895799</v>
      </c>
      <c r="L2809" t="str">
        <f t="shared" si="98"/>
        <v>241</v>
      </c>
      <c r="M2809" t="str">
        <f t="shared" si="99"/>
        <v>241009</v>
      </c>
      <c r="N2809" t="str">
        <f>IFERROR(IF(L2809="231","231",VLOOKUP(E2809,Materiales!$A$1:$G$37443,7,FALSE)),"N/A")</f>
        <v>Masterbach</v>
      </c>
    </row>
    <row r="2810" spans="1:14" x14ac:dyDescent="0.25">
      <c r="A2810">
        <v>2110020280</v>
      </c>
      <c r="B2810" t="s">
        <v>132</v>
      </c>
      <c r="C2810">
        <v>2310160471</v>
      </c>
      <c r="D2810" t="s">
        <v>52</v>
      </c>
      <c r="E2810">
        <v>2410290624</v>
      </c>
      <c r="F2810" t="s">
        <v>91</v>
      </c>
      <c r="G2810" t="s">
        <v>89</v>
      </c>
      <c r="H2810">
        <v>9.1196000000000002</v>
      </c>
      <c r="I2810">
        <v>3</v>
      </c>
      <c r="J2810">
        <v>8000</v>
      </c>
      <c r="K2810">
        <f>+VLOOKUP(E2810,Costos!$A$1:$I$716100,9,FALSE)</f>
        <v>6.9373659999999999</v>
      </c>
      <c r="L2810" t="str">
        <f t="shared" si="98"/>
        <v>241</v>
      </c>
      <c r="M2810" t="str">
        <f t="shared" si="99"/>
        <v>241029</v>
      </c>
      <c r="N2810" t="str">
        <f>IFERROR(IF(L2810="231","231",VLOOKUP(E2810,Materiales!$A$1:$G$37443,7,FALSE)),"N/A")</f>
        <v>Resinas</v>
      </c>
    </row>
    <row r="2811" spans="1:14" x14ac:dyDescent="0.25">
      <c r="A2811">
        <v>2110020280</v>
      </c>
      <c r="B2811" t="s">
        <v>132</v>
      </c>
      <c r="C2811">
        <v>2310210130</v>
      </c>
      <c r="D2811" t="s">
        <v>23</v>
      </c>
      <c r="E2811">
        <v>2310160483</v>
      </c>
      <c r="F2811" t="s">
        <v>53</v>
      </c>
      <c r="G2811" t="s">
        <v>36</v>
      </c>
      <c r="H2811">
        <v>8000</v>
      </c>
      <c r="I2811">
        <v>2</v>
      </c>
      <c r="J2811">
        <v>8000</v>
      </c>
      <c r="K2811">
        <f>+VLOOKUP(E2811,Costos!$A$1:$I$716100,9,FALSE)</f>
        <v>1.0204E-2</v>
      </c>
      <c r="L2811" t="str">
        <f t="shared" si="98"/>
        <v>231</v>
      </c>
      <c r="M2811" t="str">
        <f t="shared" si="99"/>
        <v>231016</v>
      </c>
      <c r="N2811" t="str">
        <f>IFERROR(IF(L2811="231","231",VLOOKUP(E2811,Materiales!$A$1:$G$37443,7,FALSE)),"N/A")</f>
        <v>231</v>
      </c>
    </row>
    <row r="2812" spans="1:14" x14ac:dyDescent="0.25">
      <c r="A2812">
        <v>2110020280</v>
      </c>
      <c r="B2812" t="s">
        <v>132</v>
      </c>
      <c r="C2812">
        <v>2310160483</v>
      </c>
      <c r="D2812" t="s">
        <v>53</v>
      </c>
      <c r="E2812">
        <v>2410090296</v>
      </c>
      <c r="F2812" t="s">
        <v>102</v>
      </c>
      <c r="G2812" t="s">
        <v>89</v>
      </c>
      <c r="H2812">
        <v>0.1409</v>
      </c>
      <c r="I2812">
        <v>3</v>
      </c>
      <c r="J2812">
        <v>8000</v>
      </c>
      <c r="K2812">
        <f>+VLOOKUP(E2812,Costos!$A$1:$I$716100,9,FALSE)</f>
        <v>20.895799</v>
      </c>
      <c r="L2812" t="str">
        <f t="shared" si="98"/>
        <v>241</v>
      </c>
      <c r="M2812" t="str">
        <f t="shared" si="99"/>
        <v>241009</v>
      </c>
      <c r="N2812" t="str">
        <f>IFERROR(IF(L2812="231","231",VLOOKUP(E2812,Materiales!$A$1:$G$37443,7,FALSE)),"N/A")</f>
        <v>Masterbach</v>
      </c>
    </row>
    <row r="2813" spans="1:14" x14ac:dyDescent="0.25">
      <c r="A2813">
        <v>2110020280</v>
      </c>
      <c r="B2813" t="s">
        <v>132</v>
      </c>
      <c r="C2813">
        <v>2310160483</v>
      </c>
      <c r="D2813" t="s">
        <v>53</v>
      </c>
      <c r="E2813">
        <v>2410290626</v>
      </c>
      <c r="F2813" t="s">
        <v>92</v>
      </c>
      <c r="G2813" t="s">
        <v>89</v>
      </c>
      <c r="H2813">
        <v>7.12</v>
      </c>
      <c r="I2813">
        <v>3</v>
      </c>
      <c r="J2813">
        <v>8000</v>
      </c>
      <c r="K2813">
        <f>+VLOOKUP(E2813,Costos!$A$1:$I$716100,9,FALSE)</f>
        <v>6.3063640000000003</v>
      </c>
      <c r="L2813" t="str">
        <f t="shared" si="98"/>
        <v>241</v>
      </c>
      <c r="M2813" t="str">
        <f t="shared" si="99"/>
        <v>241029</v>
      </c>
      <c r="N2813" t="str">
        <f>IFERROR(IF(L2813="231","231",VLOOKUP(E2813,Materiales!$A$1:$G$37443,7,FALSE)),"N/A")</f>
        <v>Resinas</v>
      </c>
    </row>
    <row r="2814" spans="1:14" x14ac:dyDescent="0.25">
      <c r="A2814">
        <v>2110020280</v>
      </c>
      <c r="B2814" t="s">
        <v>132</v>
      </c>
      <c r="C2814">
        <v>2310210130</v>
      </c>
      <c r="D2814" t="s">
        <v>23</v>
      </c>
      <c r="E2814">
        <v>2410170071</v>
      </c>
      <c r="F2814" t="s">
        <v>39</v>
      </c>
      <c r="G2814" t="s">
        <v>36</v>
      </c>
      <c r="H2814">
        <v>8000</v>
      </c>
      <c r="I2814">
        <v>2</v>
      </c>
      <c r="J2814">
        <v>8000</v>
      </c>
      <c r="K2814">
        <f>+VLOOKUP(E2814,Costos!$A$1:$I$716100,9,FALSE)</f>
        <v>1.4323000000000001E-2</v>
      </c>
      <c r="L2814" t="str">
        <f t="shared" si="98"/>
        <v>241</v>
      </c>
      <c r="M2814" t="str">
        <f t="shared" si="99"/>
        <v>241017</v>
      </c>
      <c r="N2814" t="str">
        <f>IFERROR(IF(L2814="231","231",VLOOKUP(E2814,Materiales!$A$1:$G$37443,7,FALSE)),"N/A")</f>
        <v>Filtros</v>
      </c>
    </row>
    <row r="2815" spans="1:14" x14ac:dyDescent="0.25">
      <c r="A2815">
        <v>2110020280</v>
      </c>
      <c r="B2815" t="s">
        <v>132</v>
      </c>
      <c r="C2815">
        <v>2310210130</v>
      </c>
      <c r="D2815" t="s">
        <v>23</v>
      </c>
      <c r="E2815">
        <v>2410290156</v>
      </c>
      <c r="F2815" t="s">
        <v>40</v>
      </c>
      <c r="G2815" t="s">
        <v>1000</v>
      </c>
      <c r="H2815">
        <v>0.32</v>
      </c>
      <c r="I2815">
        <v>2</v>
      </c>
      <c r="J2815">
        <v>8000</v>
      </c>
      <c r="K2815">
        <f>+VLOOKUP(E2815,Costos!$A$1:$I$716100,9,FALSE)</f>
        <v>23.787368000000001</v>
      </c>
      <c r="L2815" t="str">
        <f t="shared" si="98"/>
        <v>241</v>
      </c>
      <c r="M2815" t="str">
        <f t="shared" si="99"/>
        <v>241029</v>
      </c>
      <c r="N2815" t="str">
        <f>IFERROR(IF(L2815="231","231",VLOOKUP(E2815,Materiales!$A$1:$G$37443,7,FALSE)),"N/A")</f>
        <v>Varios</v>
      </c>
    </row>
    <row r="2816" spans="1:14" x14ac:dyDescent="0.25">
      <c r="A2816">
        <v>2110020280</v>
      </c>
      <c r="B2816" t="s">
        <v>132</v>
      </c>
      <c r="C2816">
        <v>2310210130</v>
      </c>
      <c r="D2816" t="s">
        <v>23</v>
      </c>
      <c r="E2816">
        <v>2410130017</v>
      </c>
      <c r="F2816" t="s">
        <v>41</v>
      </c>
      <c r="G2816" t="s">
        <v>36</v>
      </c>
      <c r="H2816">
        <v>8000</v>
      </c>
      <c r="I2816">
        <v>2</v>
      </c>
      <c r="J2816">
        <v>8000</v>
      </c>
      <c r="K2816">
        <f>+VLOOKUP(E2816,Costos!$A$1:$I$716100,9,FALSE)</f>
        <v>7.2129999999999998E-3</v>
      </c>
      <c r="L2816" t="str">
        <f t="shared" si="98"/>
        <v>241</v>
      </c>
      <c r="M2816" t="str">
        <f t="shared" si="99"/>
        <v>241013</v>
      </c>
      <c r="N2816" t="str">
        <f>IFERROR(IF(L2816="231","231",VLOOKUP(E2816,Materiales!$A$1:$G$37443,7,FALSE)),"N/A")</f>
        <v>Puntas</v>
      </c>
    </row>
    <row r="2817" spans="1:14" x14ac:dyDescent="0.25">
      <c r="A2817">
        <v>2110020280</v>
      </c>
      <c r="B2817" t="s">
        <v>132</v>
      </c>
      <c r="C2817">
        <v>2310210130</v>
      </c>
      <c r="D2817" t="s">
        <v>23</v>
      </c>
      <c r="E2817">
        <v>2310180044</v>
      </c>
      <c r="F2817" t="s">
        <v>54</v>
      </c>
      <c r="G2817" t="s">
        <v>89</v>
      </c>
      <c r="H2817">
        <v>7.2</v>
      </c>
      <c r="I2817">
        <v>2</v>
      </c>
      <c r="J2817">
        <v>8000</v>
      </c>
      <c r="K2817">
        <f>+VLOOKUP(E2817,Costos!$A$1:$I$716100,9,FALSE)</f>
        <v>6.6587930000000002</v>
      </c>
      <c r="L2817" t="str">
        <f t="shared" si="98"/>
        <v>231</v>
      </c>
      <c r="M2817" t="str">
        <f t="shared" si="99"/>
        <v>231018</v>
      </c>
      <c r="N2817" t="str">
        <f>IFERROR(IF(L2817="231","231",VLOOKUP(E2817,Materiales!$A$1:$G$37443,7,FALSE)),"N/A")</f>
        <v>231</v>
      </c>
    </row>
    <row r="2818" spans="1:14" x14ac:dyDescent="0.25">
      <c r="A2818">
        <v>2110020280</v>
      </c>
      <c r="B2818" t="s">
        <v>132</v>
      </c>
      <c r="C2818">
        <v>2310180044</v>
      </c>
      <c r="D2818" t="s">
        <v>54</v>
      </c>
      <c r="E2818">
        <v>2430450001</v>
      </c>
      <c r="F2818" t="s">
        <v>93</v>
      </c>
      <c r="G2818" t="s">
        <v>89</v>
      </c>
      <c r="H2818">
        <v>0.72</v>
      </c>
      <c r="I2818">
        <v>3</v>
      </c>
      <c r="J2818">
        <v>8000</v>
      </c>
      <c r="K2818">
        <f>+VLOOKUP(E2818,Costos!$A$1:$I$716100,9,FALSE)</f>
        <v>6.0336119999999998</v>
      </c>
      <c r="L2818" t="str">
        <f t="shared" si="98"/>
        <v>243</v>
      </c>
      <c r="M2818" t="str">
        <f t="shared" si="99"/>
        <v>243045</v>
      </c>
      <c r="N2818" t="str">
        <f>IFERROR(IF(L2818="231","231",VLOOKUP(E2818,Materiales!$A$1:$G$37443,7,FALSE)),"N/A")</f>
        <v>Varios</v>
      </c>
    </row>
    <row r="2819" spans="1:14" x14ac:dyDescent="0.25">
      <c r="A2819">
        <v>2110020280</v>
      </c>
      <c r="B2819" t="s">
        <v>132</v>
      </c>
      <c r="C2819">
        <v>2310180044</v>
      </c>
      <c r="D2819" t="s">
        <v>54</v>
      </c>
      <c r="E2819">
        <v>2310180048</v>
      </c>
      <c r="F2819" t="s">
        <v>94</v>
      </c>
      <c r="G2819" t="s">
        <v>89</v>
      </c>
      <c r="H2819">
        <v>0.9</v>
      </c>
      <c r="I2819">
        <v>3</v>
      </c>
      <c r="J2819">
        <v>8000</v>
      </c>
      <c r="K2819">
        <f>+VLOOKUP(E2819,Costos!$A$1:$I$716100,9,FALSE)</f>
        <v>2.8371430000000002</v>
      </c>
      <c r="L2819" t="str">
        <f t="shared" si="98"/>
        <v>231</v>
      </c>
      <c r="M2819" t="str">
        <f t="shared" si="99"/>
        <v>231018</v>
      </c>
      <c r="N2819" t="str">
        <f>IFERROR(IF(L2819="231","231",VLOOKUP(E2819,Materiales!$A$1:$G$37443,7,FALSE)),"N/A")</f>
        <v>231</v>
      </c>
    </row>
    <row r="2820" spans="1:14" x14ac:dyDescent="0.25">
      <c r="A2820">
        <v>2110020280</v>
      </c>
      <c r="B2820" t="s">
        <v>132</v>
      </c>
      <c r="C2820">
        <v>2310180048</v>
      </c>
      <c r="D2820" t="s">
        <v>94</v>
      </c>
      <c r="E2820">
        <v>2410210019</v>
      </c>
      <c r="F2820" t="s">
        <v>113</v>
      </c>
      <c r="G2820" t="s">
        <v>89</v>
      </c>
      <c r="H2820">
        <v>1.7999999999999999E-2</v>
      </c>
      <c r="I2820">
        <v>4</v>
      </c>
      <c r="J2820">
        <v>8000</v>
      </c>
      <c r="K2820">
        <f>+VLOOKUP(E2820,Costos!$A$1:$I$716100,9,FALSE)</f>
        <v>7.7568599999999996</v>
      </c>
      <c r="L2820" t="str">
        <f t="shared" si="98"/>
        <v>241</v>
      </c>
      <c r="M2820" t="str">
        <f t="shared" si="99"/>
        <v>241021</v>
      </c>
      <c r="N2820" t="str">
        <f>IFERROR(IF(L2820="231","231",VLOOKUP(E2820,Materiales!$A$1:$G$37443,7,FALSE)),"N/A")</f>
        <v>Varios</v>
      </c>
    </row>
    <row r="2821" spans="1:14" x14ac:dyDescent="0.25">
      <c r="A2821">
        <v>2110020280</v>
      </c>
      <c r="B2821" t="s">
        <v>132</v>
      </c>
      <c r="C2821">
        <v>2310180048</v>
      </c>
      <c r="D2821" t="s">
        <v>94</v>
      </c>
      <c r="E2821">
        <v>2430930001</v>
      </c>
      <c r="F2821" t="s">
        <v>114</v>
      </c>
      <c r="G2821" t="s">
        <v>89</v>
      </c>
      <c r="H2821">
        <v>0.45900000000000002</v>
      </c>
      <c r="I2821">
        <v>4</v>
      </c>
      <c r="J2821">
        <v>8000</v>
      </c>
      <c r="K2821">
        <f>+VLOOKUP(E2821,Costos!$A$1:$I$716100,9,FALSE)</f>
        <v>5.7966670000000002</v>
      </c>
      <c r="L2821" t="str">
        <f t="shared" si="98"/>
        <v>243</v>
      </c>
      <c r="M2821" t="str">
        <f t="shared" si="99"/>
        <v>243093</v>
      </c>
      <c r="N2821" t="str">
        <f>IFERROR(IF(L2821="231","231",VLOOKUP(E2821,Materiales!$A$1:$G$37443,7,FALSE)),"N/A")</f>
        <v>Alcohol</v>
      </c>
    </row>
    <row r="2822" spans="1:14" x14ac:dyDescent="0.25">
      <c r="A2822">
        <v>2110020280</v>
      </c>
      <c r="B2822" t="s">
        <v>132</v>
      </c>
      <c r="C2822">
        <v>2310180048</v>
      </c>
      <c r="D2822" t="s">
        <v>94</v>
      </c>
      <c r="E2822">
        <v>2430880022</v>
      </c>
      <c r="F2822" t="s">
        <v>115</v>
      </c>
      <c r="G2822" t="s">
        <v>89</v>
      </c>
      <c r="H2822">
        <v>2.7000000000000001E-3</v>
      </c>
      <c r="I2822">
        <v>4</v>
      </c>
      <c r="J2822">
        <v>8000</v>
      </c>
      <c r="K2822">
        <f>+VLOOKUP(E2822,Costos!$A$1:$I$716100,9,FALSE)</f>
        <v>6.1924229999999998</v>
      </c>
      <c r="L2822" t="str">
        <f t="shared" si="98"/>
        <v>243</v>
      </c>
      <c r="M2822" t="str">
        <f t="shared" si="99"/>
        <v>243088</v>
      </c>
      <c r="N2822" t="str">
        <f>IFERROR(IF(L2822="231","231",VLOOKUP(E2822,Materiales!$A$1:$G$37443,7,FALSE)),"N/A")</f>
        <v>Varios</v>
      </c>
    </row>
    <row r="2823" spans="1:14" x14ac:dyDescent="0.25">
      <c r="A2823">
        <v>2110020280</v>
      </c>
      <c r="B2823" t="s">
        <v>132</v>
      </c>
      <c r="C2823">
        <v>2310180044</v>
      </c>
      <c r="D2823" t="s">
        <v>54</v>
      </c>
      <c r="E2823">
        <v>2410210003</v>
      </c>
      <c r="F2823" t="s">
        <v>95</v>
      </c>
      <c r="G2823" t="s">
        <v>89</v>
      </c>
      <c r="H2823">
        <v>1.44</v>
      </c>
      <c r="I2823">
        <v>3</v>
      </c>
      <c r="J2823">
        <v>8000</v>
      </c>
      <c r="K2823">
        <f>+VLOOKUP(E2823,Costos!$A$1:$I$716100,9,FALSE)</f>
        <v>4.9316240000000002</v>
      </c>
      <c r="L2823" t="str">
        <f t="shared" si="98"/>
        <v>241</v>
      </c>
      <c r="M2823" t="str">
        <f t="shared" si="99"/>
        <v>241021</v>
      </c>
      <c r="N2823" t="str">
        <f>IFERROR(IF(L2823="231","231",VLOOKUP(E2823,Materiales!$A$1:$G$37443,7,FALSE)),"N/A")</f>
        <v>Varios</v>
      </c>
    </row>
    <row r="2824" spans="1:14" x14ac:dyDescent="0.25">
      <c r="A2824">
        <v>2110020280</v>
      </c>
      <c r="B2824" t="s">
        <v>132</v>
      </c>
      <c r="C2824">
        <v>2310180044</v>
      </c>
      <c r="D2824" t="s">
        <v>54</v>
      </c>
      <c r="E2824">
        <v>2410090267</v>
      </c>
      <c r="F2824" t="s">
        <v>96</v>
      </c>
      <c r="G2824" t="s">
        <v>89</v>
      </c>
      <c r="H2824">
        <v>5.7999999999999996E-3</v>
      </c>
      <c r="I2824">
        <v>3</v>
      </c>
      <c r="J2824">
        <v>8000</v>
      </c>
      <c r="K2824">
        <f>+VLOOKUP(E2824,Costos!$A$1:$I$716100,9,FALSE)</f>
        <v>123.04801999999999</v>
      </c>
      <c r="L2824" t="str">
        <f t="shared" si="98"/>
        <v>241</v>
      </c>
      <c r="M2824" t="str">
        <f t="shared" si="99"/>
        <v>241009</v>
      </c>
      <c r="N2824" t="str">
        <f>IFERROR(IF(L2824="231","231",VLOOKUP(E2824,Materiales!$A$1:$G$37443,7,FALSE)),"N/A")</f>
        <v>Spectra</v>
      </c>
    </row>
    <row r="2825" spans="1:14" x14ac:dyDescent="0.25">
      <c r="A2825">
        <v>2110020280</v>
      </c>
      <c r="B2825" t="s">
        <v>132</v>
      </c>
      <c r="C2825">
        <v>2310180044</v>
      </c>
      <c r="D2825" t="s">
        <v>54</v>
      </c>
      <c r="E2825">
        <v>2410090268</v>
      </c>
      <c r="F2825" t="s">
        <v>97</v>
      </c>
      <c r="G2825" t="s">
        <v>89</v>
      </c>
      <c r="H2825">
        <v>9.8599999999999993E-2</v>
      </c>
      <c r="I2825">
        <v>3</v>
      </c>
      <c r="J2825">
        <v>8000</v>
      </c>
      <c r="K2825">
        <f>+VLOOKUP(E2825,Costos!$A$1:$I$716100,9,FALSE)</f>
        <v>126.46600100000001</v>
      </c>
      <c r="L2825" t="str">
        <f t="shared" si="98"/>
        <v>241</v>
      </c>
      <c r="M2825" t="str">
        <f t="shared" si="99"/>
        <v>241009</v>
      </c>
      <c r="N2825" t="str">
        <f>IFERROR(IF(L2825="231","231",VLOOKUP(E2825,Materiales!$A$1:$G$37443,7,FALSE)),"N/A")</f>
        <v>Spectra</v>
      </c>
    </row>
    <row r="2826" spans="1:14" x14ac:dyDescent="0.25">
      <c r="A2826">
        <v>2110020280</v>
      </c>
      <c r="B2826" t="s">
        <v>132</v>
      </c>
      <c r="C2826">
        <v>2310180044</v>
      </c>
      <c r="D2826" t="s">
        <v>54</v>
      </c>
      <c r="E2826">
        <v>2410090265</v>
      </c>
      <c r="F2826" t="s">
        <v>103</v>
      </c>
      <c r="G2826" t="s">
        <v>89</v>
      </c>
      <c r="H2826">
        <v>0.14399999999999999</v>
      </c>
      <c r="I2826">
        <v>3</v>
      </c>
      <c r="J2826">
        <v>8000</v>
      </c>
      <c r="K2826">
        <f>+VLOOKUP(E2826,Costos!$A$1:$I$716100,9,FALSE)</f>
        <v>86.356539999999995</v>
      </c>
      <c r="L2826" t="str">
        <f t="shared" si="98"/>
        <v>241</v>
      </c>
      <c r="M2826" t="str">
        <f t="shared" si="99"/>
        <v>241009</v>
      </c>
      <c r="N2826" t="str">
        <f>IFERROR(IF(L2826="231","231",VLOOKUP(E2826,Materiales!$A$1:$G$37443,7,FALSE)),"N/A")</f>
        <v>Spectra</v>
      </c>
    </row>
    <row r="2827" spans="1:14" x14ac:dyDescent="0.25">
      <c r="A2827">
        <v>2110020280</v>
      </c>
      <c r="B2827" t="s">
        <v>132</v>
      </c>
      <c r="C2827">
        <v>2110020280</v>
      </c>
      <c r="D2827" t="s">
        <v>1096</v>
      </c>
      <c r="E2827">
        <v>2310210132</v>
      </c>
      <c r="F2827" t="s">
        <v>25</v>
      </c>
      <c r="G2827" t="s">
        <v>36</v>
      </c>
      <c r="H2827">
        <v>8000</v>
      </c>
      <c r="I2827">
        <v>1</v>
      </c>
      <c r="J2827">
        <v>8000</v>
      </c>
      <c r="K2827">
        <f>+VLOOKUP(E2827,Costos!$A$1:$I$716100,9,FALSE)</f>
        <v>0.11821</v>
      </c>
      <c r="L2827" t="str">
        <f t="shared" si="98"/>
        <v>231</v>
      </c>
      <c r="M2827" t="str">
        <f t="shared" si="99"/>
        <v>231021</v>
      </c>
      <c r="N2827" t="str">
        <f>IFERROR(IF(L2827="231","231",VLOOKUP(E2827,Materiales!$A$1:$G$37443,7,FALSE)),"N/A")</f>
        <v>231</v>
      </c>
    </row>
    <row r="2828" spans="1:14" x14ac:dyDescent="0.25">
      <c r="A2828">
        <v>2110020280</v>
      </c>
      <c r="B2828" t="s">
        <v>132</v>
      </c>
      <c r="C2828">
        <v>2310210132</v>
      </c>
      <c r="D2828" t="s">
        <v>25</v>
      </c>
      <c r="E2828">
        <v>2310090444</v>
      </c>
      <c r="F2828" t="s">
        <v>59</v>
      </c>
      <c r="G2828" t="s">
        <v>36</v>
      </c>
      <c r="H2828">
        <v>8000</v>
      </c>
      <c r="I2828">
        <v>2</v>
      </c>
      <c r="J2828">
        <v>8000</v>
      </c>
      <c r="K2828">
        <f>+VLOOKUP(E2828,Costos!$A$1:$I$716100,9,FALSE)</f>
        <v>3.4272999999999998E-2</v>
      </c>
      <c r="L2828" t="str">
        <f t="shared" si="98"/>
        <v>231</v>
      </c>
      <c r="M2828" t="str">
        <f t="shared" si="99"/>
        <v>231009</v>
      </c>
      <c r="N2828" t="str">
        <f>IFERROR(IF(L2828="231","231",VLOOKUP(E2828,Materiales!$A$1:$G$37443,7,FALSE)),"N/A")</f>
        <v>231</v>
      </c>
    </row>
    <row r="2829" spans="1:14" x14ac:dyDescent="0.25">
      <c r="A2829">
        <v>2110020280</v>
      </c>
      <c r="B2829" t="s">
        <v>132</v>
      </c>
      <c r="C2829">
        <v>2310090444</v>
      </c>
      <c r="D2829" t="s">
        <v>59</v>
      </c>
      <c r="E2829">
        <v>2410090172</v>
      </c>
      <c r="F2829" t="s">
        <v>105</v>
      </c>
      <c r="G2829" t="s">
        <v>89</v>
      </c>
      <c r="H2829">
        <v>0.51370000000000005</v>
      </c>
      <c r="I2829">
        <v>3</v>
      </c>
      <c r="J2829">
        <v>8000</v>
      </c>
      <c r="K2829">
        <f>+VLOOKUP(E2829,Costos!$A$1:$I$716100,9,FALSE)</f>
        <v>54.810423999999998</v>
      </c>
      <c r="L2829" t="str">
        <f t="shared" si="98"/>
        <v>241</v>
      </c>
      <c r="M2829" t="str">
        <f t="shared" si="99"/>
        <v>241009</v>
      </c>
      <c r="N2829" t="str">
        <f>IFERROR(IF(L2829="231","231",VLOOKUP(E2829,Materiales!$A$1:$G$37443,7,FALSE)),"N/A")</f>
        <v>Masterbach</v>
      </c>
    </row>
    <row r="2830" spans="1:14" x14ac:dyDescent="0.25">
      <c r="A2830">
        <v>2110020280</v>
      </c>
      <c r="B2830" t="s">
        <v>132</v>
      </c>
      <c r="C2830">
        <v>2310090444</v>
      </c>
      <c r="D2830" t="s">
        <v>59</v>
      </c>
      <c r="E2830">
        <v>2410290153</v>
      </c>
      <c r="F2830" t="s">
        <v>90</v>
      </c>
      <c r="G2830" t="s">
        <v>89</v>
      </c>
      <c r="H2830">
        <v>26.56</v>
      </c>
      <c r="I2830">
        <v>3</v>
      </c>
      <c r="J2830">
        <v>8000</v>
      </c>
      <c r="K2830">
        <f>+VLOOKUP(E2830,Costos!$A$1:$I$716100,9,FALSE)</f>
        <v>6.4309000000000003</v>
      </c>
      <c r="L2830" t="str">
        <f t="shared" si="98"/>
        <v>241</v>
      </c>
      <c r="M2830" t="str">
        <f t="shared" si="99"/>
        <v>241029</v>
      </c>
      <c r="N2830" t="str">
        <f>IFERROR(IF(L2830="231","231",VLOOKUP(E2830,Materiales!$A$1:$G$37443,7,FALSE)),"N/A")</f>
        <v>Resinas</v>
      </c>
    </row>
    <row r="2831" spans="1:14" x14ac:dyDescent="0.25">
      <c r="A2831">
        <v>2110020280</v>
      </c>
      <c r="B2831" t="s">
        <v>132</v>
      </c>
      <c r="C2831">
        <v>2310210132</v>
      </c>
      <c r="D2831" t="s">
        <v>25</v>
      </c>
      <c r="E2831">
        <v>2310160473</v>
      </c>
      <c r="F2831" t="s">
        <v>60</v>
      </c>
      <c r="G2831" t="s">
        <v>36</v>
      </c>
      <c r="H2831">
        <v>8000</v>
      </c>
      <c r="I2831">
        <v>2</v>
      </c>
      <c r="J2831">
        <v>8000</v>
      </c>
      <c r="K2831">
        <f>+VLOOKUP(E2831,Costos!$A$1:$I$716100,9,FALSE)</f>
        <v>9.9150000000000002E-3</v>
      </c>
      <c r="L2831" t="str">
        <f t="shared" si="98"/>
        <v>231</v>
      </c>
      <c r="M2831" t="str">
        <f t="shared" si="99"/>
        <v>231016</v>
      </c>
      <c r="N2831" t="str">
        <f>IFERROR(IF(L2831="231","231",VLOOKUP(E2831,Materiales!$A$1:$G$37443,7,FALSE)),"N/A")</f>
        <v>231</v>
      </c>
    </row>
    <row r="2832" spans="1:14" x14ac:dyDescent="0.25">
      <c r="A2832">
        <v>2110020280</v>
      </c>
      <c r="B2832" t="s">
        <v>132</v>
      </c>
      <c r="C2832">
        <v>2310160473</v>
      </c>
      <c r="D2832" t="s">
        <v>60</v>
      </c>
      <c r="E2832">
        <v>2410090172</v>
      </c>
      <c r="F2832" t="s">
        <v>105</v>
      </c>
      <c r="G2832" t="s">
        <v>89</v>
      </c>
      <c r="H2832">
        <v>0.18240000000000001</v>
      </c>
      <c r="I2832">
        <v>3</v>
      </c>
      <c r="J2832">
        <v>8000</v>
      </c>
      <c r="K2832">
        <f>+VLOOKUP(E2832,Costos!$A$1:$I$716100,9,FALSE)</f>
        <v>54.810423999999998</v>
      </c>
      <c r="L2832" t="str">
        <f t="shared" si="98"/>
        <v>241</v>
      </c>
      <c r="M2832" t="str">
        <f t="shared" si="99"/>
        <v>241009</v>
      </c>
      <c r="N2832" t="str">
        <f>IFERROR(IF(L2832="231","231",VLOOKUP(E2832,Materiales!$A$1:$G$37443,7,FALSE)),"N/A")</f>
        <v>Masterbach</v>
      </c>
    </row>
    <row r="2833" spans="1:14" x14ac:dyDescent="0.25">
      <c r="A2833">
        <v>2110020280</v>
      </c>
      <c r="B2833" t="s">
        <v>132</v>
      </c>
      <c r="C2833">
        <v>2310160473</v>
      </c>
      <c r="D2833" t="s">
        <v>60</v>
      </c>
      <c r="E2833">
        <v>2410290624</v>
      </c>
      <c r="F2833" t="s">
        <v>91</v>
      </c>
      <c r="G2833" t="s">
        <v>89</v>
      </c>
      <c r="H2833">
        <v>9.1196000000000002</v>
      </c>
      <c r="I2833">
        <v>3</v>
      </c>
      <c r="J2833">
        <v>8000</v>
      </c>
      <c r="K2833">
        <f>+VLOOKUP(E2833,Costos!$A$1:$I$716100,9,FALSE)</f>
        <v>6.9373659999999999</v>
      </c>
      <c r="L2833" t="str">
        <f t="shared" si="98"/>
        <v>241</v>
      </c>
      <c r="M2833" t="str">
        <f t="shared" si="99"/>
        <v>241029</v>
      </c>
      <c r="N2833" t="str">
        <f>IFERROR(IF(L2833="231","231",VLOOKUP(E2833,Materiales!$A$1:$G$37443,7,FALSE)),"N/A")</f>
        <v>Resinas</v>
      </c>
    </row>
    <row r="2834" spans="1:14" x14ac:dyDescent="0.25">
      <c r="A2834">
        <v>2110020280</v>
      </c>
      <c r="B2834" t="s">
        <v>132</v>
      </c>
      <c r="C2834">
        <v>2310210132</v>
      </c>
      <c r="D2834" t="s">
        <v>25</v>
      </c>
      <c r="E2834">
        <v>2310160485</v>
      </c>
      <c r="F2834" t="s">
        <v>61</v>
      </c>
      <c r="G2834" t="s">
        <v>36</v>
      </c>
      <c r="H2834">
        <v>8000</v>
      </c>
      <c r="I2834">
        <v>2</v>
      </c>
      <c r="J2834">
        <v>8000</v>
      </c>
      <c r="K2834">
        <f>+VLOOKUP(E2834,Costos!$A$1:$I$716100,9,FALSE)</f>
        <v>1.0965000000000001E-2</v>
      </c>
      <c r="L2834" t="str">
        <f t="shared" si="98"/>
        <v>231</v>
      </c>
      <c r="M2834" t="str">
        <f t="shared" si="99"/>
        <v>231016</v>
      </c>
      <c r="N2834" t="str">
        <f>IFERROR(IF(L2834="231","231",VLOOKUP(E2834,Materiales!$A$1:$G$37443,7,FALSE)),"N/A")</f>
        <v>231</v>
      </c>
    </row>
    <row r="2835" spans="1:14" x14ac:dyDescent="0.25">
      <c r="A2835">
        <v>2110020280</v>
      </c>
      <c r="B2835" t="s">
        <v>132</v>
      </c>
      <c r="C2835">
        <v>2310160485</v>
      </c>
      <c r="D2835" t="s">
        <v>61</v>
      </c>
      <c r="E2835">
        <v>2410090172</v>
      </c>
      <c r="F2835" t="s">
        <v>105</v>
      </c>
      <c r="G2835" t="s">
        <v>89</v>
      </c>
      <c r="H2835">
        <v>0.1409</v>
      </c>
      <c r="I2835">
        <v>3</v>
      </c>
      <c r="J2835">
        <v>8000</v>
      </c>
      <c r="K2835">
        <f>+VLOOKUP(E2835,Costos!$A$1:$I$716100,9,FALSE)</f>
        <v>54.810423999999998</v>
      </c>
      <c r="L2835" t="str">
        <f t="shared" si="98"/>
        <v>241</v>
      </c>
      <c r="M2835" t="str">
        <f t="shared" si="99"/>
        <v>241009</v>
      </c>
      <c r="N2835" t="str">
        <f>IFERROR(IF(L2835="231","231",VLOOKUP(E2835,Materiales!$A$1:$G$37443,7,FALSE)),"N/A")</f>
        <v>Masterbach</v>
      </c>
    </row>
    <row r="2836" spans="1:14" x14ac:dyDescent="0.25">
      <c r="A2836">
        <v>2110020280</v>
      </c>
      <c r="B2836" t="s">
        <v>132</v>
      </c>
      <c r="C2836">
        <v>2310160485</v>
      </c>
      <c r="D2836" t="s">
        <v>61</v>
      </c>
      <c r="E2836">
        <v>2410290626</v>
      </c>
      <c r="F2836" t="s">
        <v>92</v>
      </c>
      <c r="G2836" t="s">
        <v>89</v>
      </c>
      <c r="H2836">
        <v>7.12</v>
      </c>
      <c r="I2836">
        <v>3</v>
      </c>
      <c r="J2836">
        <v>8000</v>
      </c>
      <c r="K2836">
        <f>+VLOOKUP(E2836,Costos!$A$1:$I$716100,9,FALSE)</f>
        <v>6.3063640000000003</v>
      </c>
      <c r="L2836" t="str">
        <f t="shared" si="98"/>
        <v>241</v>
      </c>
      <c r="M2836" t="str">
        <f t="shared" si="99"/>
        <v>241029</v>
      </c>
      <c r="N2836" t="str">
        <f>IFERROR(IF(L2836="231","231",VLOOKUP(E2836,Materiales!$A$1:$G$37443,7,FALSE)),"N/A")</f>
        <v>Resinas</v>
      </c>
    </row>
    <row r="2837" spans="1:14" x14ac:dyDescent="0.25">
      <c r="A2837">
        <v>2110020280</v>
      </c>
      <c r="B2837" t="s">
        <v>132</v>
      </c>
      <c r="C2837">
        <v>2310210132</v>
      </c>
      <c r="D2837" t="s">
        <v>25</v>
      </c>
      <c r="E2837">
        <v>2410170071</v>
      </c>
      <c r="F2837" t="s">
        <v>39</v>
      </c>
      <c r="G2837" t="s">
        <v>36</v>
      </c>
      <c r="H2837">
        <v>8000</v>
      </c>
      <c r="I2837">
        <v>2</v>
      </c>
      <c r="J2837">
        <v>8000</v>
      </c>
      <c r="K2837">
        <f>+VLOOKUP(E2837,Costos!$A$1:$I$716100,9,FALSE)</f>
        <v>1.4323000000000001E-2</v>
      </c>
      <c r="L2837" t="str">
        <f t="shared" si="98"/>
        <v>241</v>
      </c>
      <c r="M2837" t="str">
        <f t="shared" si="99"/>
        <v>241017</v>
      </c>
      <c r="N2837" t="str">
        <f>IFERROR(IF(L2837="231","231",VLOOKUP(E2837,Materiales!$A$1:$G$37443,7,FALSE)),"N/A")</f>
        <v>Filtros</v>
      </c>
    </row>
    <row r="2838" spans="1:14" x14ac:dyDescent="0.25">
      <c r="A2838">
        <v>2110020280</v>
      </c>
      <c r="B2838" t="s">
        <v>132</v>
      </c>
      <c r="C2838">
        <v>2310210132</v>
      </c>
      <c r="D2838" t="s">
        <v>25</v>
      </c>
      <c r="E2838">
        <v>2410290156</v>
      </c>
      <c r="F2838" t="s">
        <v>40</v>
      </c>
      <c r="G2838" t="s">
        <v>1000</v>
      </c>
      <c r="H2838">
        <v>0.32</v>
      </c>
      <c r="I2838">
        <v>2</v>
      </c>
      <c r="J2838">
        <v>8000</v>
      </c>
      <c r="K2838">
        <f>+VLOOKUP(E2838,Costos!$A$1:$I$716100,9,FALSE)</f>
        <v>23.787368000000001</v>
      </c>
      <c r="L2838" t="str">
        <f t="shared" si="98"/>
        <v>241</v>
      </c>
      <c r="M2838" t="str">
        <f t="shared" si="99"/>
        <v>241029</v>
      </c>
      <c r="N2838" t="str">
        <f>IFERROR(IF(L2838="231","231",VLOOKUP(E2838,Materiales!$A$1:$G$37443,7,FALSE)),"N/A")</f>
        <v>Varios</v>
      </c>
    </row>
    <row r="2839" spans="1:14" x14ac:dyDescent="0.25">
      <c r="A2839">
        <v>2110020280</v>
      </c>
      <c r="B2839" t="s">
        <v>132</v>
      </c>
      <c r="C2839">
        <v>2310210132</v>
      </c>
      <c r="D2839" t="s">
        <v>25</v>
      </c>
      <c r="E2839">
        <v>2410130017</v>
      </c>
      <c r="F2839" t="s">
        <v>41</v>
      </c>
      <c r="G2839" t="s">
        <v>36</v>
      </c>
      <c r="H2839">
        <v>8000</v>
      </c>
      <c r="I2839">
        <v>2</v>
      </c>
      <c r="J2839">
        <v>8000</v>
      </c>
      <c r="K2839">
        <f>+VLOOKUP(E2839,Costos!$A$1:$I$716100,9,FALSE)</f>
        <v>7.2129999999999998E-3</v>
      </c>
      <c r="L2839" t="str">
        <f t="shared" si="98"/>
        <v>241</v>
      </c>
      <c r="M2839" t="str">
        <f t="shared" si="99"/>
        <v>241013</v>
      </c>
      <c r="N2839" t="str">
        <f>IFERROR(IF(L2839="231","231",VLOOKUP(E2839,Materiales!$A$1:$G$37443,7,FALSE)),"N/A")</f>
        <v>Puntas</v>
      </c>
    </row>
    <row r="2840" spans="1:14" x14ac:dyDescent="0.25">
      <c r="A2840">
        <v>2110020280</v>
      </c>
      <c r="B2840" t="s">
        <v>132</v>
      </c>
      <c r="C2840">
        <v>2310210132</v>
      </c>
      <c r="D2840" t="s">
        <v>25</v>
      </c>
      <c r="E2840">
        <v>2310180039</v>
      </c>
      <c r="F2840" t="s">
        <v>62</v>
      </c>
      <c r="G2840" t="s">
        <v>89</v>
      </c>
      <c r="H2840">
        <v>7.2</v>
      </c>
      <c r="I2840">
        <v>2</v>
      </c>
      <c r="J2840">
        <v>8000</v>
      </c>
      <c r="K2840">
        <f>+VLOOKUP(E2840,Costos!$A$1:$I$716100,9,FALSE)</f>
        <v>8.2523269999999993</v>
      </c>
      <c r="L2840" t="str">
        <f t="shared" si="98"/>
        <v>231</v>
      </c>
      <c r="M2840" t="str">
        <f t="shared" si="99"/>
        <v>231018</v>
      </c>
      <c r="N2840" t="str">
        <f>IFERROR(IF(L2840="231","231",VLOOKUP(E2840,Materiales!$A$1:$G$37443,7,FALSE)),"N/A")</f>
        <v>231</v>
      </c>
    </row>
    <row r="2841" spans="1:14" x14ac:dyDescent="0.25">
      <c r="A2841">
        <v>2110020280</v>
      </c>
      <c r="B2841" t="s">
        <v>132</v>
      </c>
      <c r="C2841">
        <v>2310180039</v>
      </c>
      <c r="D2841" t="s">
        <v>62</v>
      </c>
      <c r="E2841">
        <v>2430450001</v>
      </c>
      <c r="F2841" t="s">
        <v>93</v>
      </c>
      <c r="G2841" t="s">
        <v>89</v>
      </c>
      <c r="H2841">
        <v>0.72</v>
      </c>
      <c r="I2841">
        <v>3</v>
      </c>
      <c r="J2841">
        <v>8000</v>
      </c>
      <c r="K2841">
        <f>+VLOOKUP(E2841,Costos!$A$1:$I$716100,9,FALSE)</f>
        <v>6.0336119999999998</v>
      </c>
      <c r="L2841" t="str">
        <f t="shared" si="98"/>
        <v>243</v>
      </c>
      <c r="M2841" t="str">
        <f t="shared" si="99"/>
        <v>243045</v>
      </c>
      <c r="N2841" t="str">
        <f>IFERROR(IF(L2841="231","231",VLOOKUP(E2841,Materiales!$A$1:$G$37443,7,FALSE)),"N/A")</f>
        <v>Varios</v>
      </c>
    </row>
    <row r="2842" spans="1:14" x14ac:dyDescent="0.25">
      <c r="A2842">
        <v>2110020280</v>
      </c>
      <c r="B2842" t="s">
        <v>132</v>
      </c>
      <c r="C2842">
        <v>2310180039</v>
      </c>
      <c r="D2842" t="s">
        <v>62</v>
      </c>
      <c r="E2842">
        <v>2310180048</v>
      </c>
      <c r="F2842" t="s">
        <v>94</v>
      </c>
      <c r="G2842" t="s">
        <v>89</v>
      </c>
      <c r="H2842">
        <v>0.9</v>
      </c>
      <c r="I2842">
        <v>3</v>
      </c>
      <c r="J2842">
        <v>8000</v>
      </c>
      <c r="K2842">
        <f>+VLOOKUP(E2842,Costos!$A$1:$I$716100,9,FALSE)</f>
        <v>2.8371430000000002</v>
      </c>
      <c r="L2842" t="str">
        <f t="shared" si="98"/>
        <v>231</v>
      </c>
      <c r="M2842" t="str">
        <f t="shared" si="99"/>
        <v>231018</v>
      </c>
      <c r="N2842" t="str">
        <f>IFERROR(IF(L2842="231","231",VLOOKUP(E2842,Materiales!$A$1:$G$37443,7,FALSE)),"N/A")</f>
        <v>231</v>
      </c>
    </row>
    <row r="2843" spans="1:14" x14ac:dyDescent="0.25">
      <c r="A2843">
        <v>2110020280</v>
      </c>
      <c r="B2843" t="s">
        <v>132</v>
      </c>
      <c r="C2843">
        <v>2310180048</v>
      </c>
      <c r="D2843" t="s">
        <v>94</v>
      </c>
      <c r="E2843">
        <v>2410210019</v>
      </c>
      <c r="F2843" t="s">
        <v>113</v>
      </c>
      <c r="G2843" t="s">
        <v>89</v>
      </c>
      <c r="H2843">
        <v>1.7999999999999999E-2</v>
      </c>
      <c r="I2843">
        <v>4</v>
      </c>
      <c r="J2843">
        <v>8000</v>
      </c>
      <c r="K2843">
        <f>+VLOOKUP(E2843,Costos!$A$1:$I$716100,9,FALSE)</f>
        <v>7.7568599999999996</v>
      </c>
      <c r="L2843" t="str">
        <f t="shared" si="98"/>
        <v>241</v>
      </c>
      <c r="M2843" t="str">
        <f t="shared" si="99"/>
        <v>241021</v>
      </c>
      <c r="N2843" t="str">
        <f>IFERROR(IF(L2843="231","231",VLOOKUP(E2843,Materiales!$A$1:$G$37443,7,FALSE)),"N/A")</f>
        <v>Varios</v>
      </c>
    </row>
    <row r="2844" spans="1:14" x14ac:dyDescent="0.25">
      <c r="A2844">
        <v>2110020280</v>
      </c>
      <c r="B2844" t="s">
        <v>132</v>
      </c>
      <c r="C2844">
        <v>2310180048</v>
      </c>
      <c r="D2844" t="s">
        <v>94</v>
      </c>
      <c r="E2844">
        <v>2430930001</v>
      </c>
      <c r="F2844" t="s">
        <v>114</v>
      </c>
      <c r="G2844" t="s">
        <v>89</v>
      </c>
      <c r="H2844">
        <v>0.45900000000000002</v>
      </c>
      <c r="I2844">
        <v>4</v>
      </c>
      <c r="J2844">
        <v>8000</v>
      </c>
      <c r="K2844">
        <f>+VLOOKUP(E2844,Costos!$A$1:$I$716100,9,FALSE)</f>
        <v>5.7966670000000002</v>
      </c>
      <c r="L2844" t="str">
        <f t="shared" si="98"/>
        <v>243</v>
      </c>
      <c r="M2844" t="str">
        <f t="shared" si="99"/>
        <v>243093</v>
      </c>
      <c r="N2844" t="str">
        <f>IFERROR(IF(L2844="231","231",VLOOKUP(E2844,Materiales!$A$1:$G$37443,7,FALSE)),"N/A")</f>
        <v>Alcohol</v>
      </c>
    </row>
    <row r="2845" spans="1:14" x14ac:dyDescent="0.25">
      <c r="A2845">
        <v>2110020280</v>
      </c>
      <c r="B2845" t="s">
        <v>132</v>
      </c>
      <c r="C2845">
        <v>2310180048</v>
      </c>
      <c r="D2845" t="s">
        <v>94</v>
      </c>
      <c r="E2845">
        <v>2430880022</v>
      </c>
      <c r="F2845" t="s">
        <v>115</v>
      </c>
      <c r="G2845" t="s">
        <v>89</v>
      </c>
      <c r="H2845">
        <v>2.7000000000000001E-3</v>
      </c>
      <c r="I2845">
        <v>4</v>
      </c>
      <c r="J2845">
        <v>8000</v>
      </c>
      <c r="K2845">
        <f>+VLOOKUP(E2845,Costos!$A$1:$I$716100,9,FALSE)</f>
        <v>6.1924229999999998</v>
      </c>
      <c r="L2845" t="str">
        <f t="shared" si="98"/>
        <v>243</v>
      </c>
      <c r="M2845" t="str">
        <f t="shared" si="99"/>
        <v>243088</v>
      </c>
      <c r="N2845" t="str">
        <f>IFERROR(IF(L2845="231","231",VLOOKUP(E2845,Materiales!$A$1:$G$37443,7,FALSE)),"N/A")</f>
        <v>Varios</v>
      </c>
    </row>
    <row r="2846" spans="1:14" x14ac:dyDescent="0.25">
      <c r="A2846">
        <v>2110020280</v>
      </c>
      <c r="B2846" t="s">
        <v>132</v>
      </c>
      <c r="C2846">
        <v>2310180039</v>
      </c>
      <c r="D2846" t="s">
        <v>62</v>
      </c>
      <c r="E2846">
        <v>2410210003</v>
      </c>
      <c r="F2846" t="s">
        <v>95</v>
      </c>
      <c r="G2846" t="s">
        <v>89</v>
      </c>
      <c r="H2846">
        <v>1.44</v>
      </c>
      <c r="I2846">
        <v>3</v>
      </c>
      <c r="J2846">
        <v>8000</v>
      </c>
      <c r="K2846">
        <f>+VLOOKUP(E2846,Costos!$A$1:$I$716100,9,FALSE)</f>
        <v>4.9316240000000002</v>
      </c>
      <c r="L2846" t="str">
        <f t="shared" si="98"/>
        <v>241</v>
      </c>
      <c r="M2846" t="str">
        <f t="shared" si="99"/>
        <v>241021</v>
      </c>
      <c r="N2846" t="str">
        <f>IFERROR(IF(L2846="231","231",VLOOKUP(E2846,Materiales!$A$1:$G$37443,7,FALSE)),"N/A")</f>
        <v>Varios</v>
      </c>
    </row>
    <row r="2847" spans="1:14" x14ac:dyDescent="0.25">
      <c r="A2847">
        <v>2110020280</v>
      </c>
      <c r="B2847" t="s">
        <v>132</v>
      </c>
      <c r="C2847">
        <v>2310180039</v>
      </c>
      <c r="D2847" t="s">
        <v>62</v>
      </c>
      <c r="E2847">
        <v>2410090267</v>
      </c>
      <c r="F2847" t="s">
        <v>96</v>
      </c>
      <c r="G2847" t="s">
        <v>89</v>
      </c>
      <c r="H2847">
        <v>0.12239999999999999</v>
      </c>
      <c r="I2847">
        <v>3</v>
      </c>
      <c r="J2847">
        <v>8000</v>
      </c>
      <c r="K2847">
        <f>+VLOOKUP(E2847,Costos!$A$1:$I$716100,9,FALSE)</f>
        <v>123.04801999999999</v>
      </c>
      <c r="L2847" t="str">
        <f t="shared" si="98"/>
        <v>241</v>
      </c>
      <c r="M2847" t="str">
        <f t="shared" si="99"/>
        <v>241009</v>
      </c>
      <c r="N2847" t="str">
        <f>IFERROR(IF(L2847="231","231",VLOOKUP(E2847,Materiales!$A$1:$G$37443,7,FALSE)),"N/A")</f>
        <v>Spectra</v>
      </c>
    </row>
    <row r="2848" spans="1:14" x14ac:dyDescent="0.25">
      <c r="A2848">
        <v>2110020280</v>
      </c>
      <c r="B2848" t="s">
        <v>132</v>
      </c>
      <c r="C2848">
        <v>2310180039</v>
      </c>
      <c r="D2848" t="s">
        <v>62</v>
      </c>
      <c r="E2848">
        <v>2410090266</v>
      </c>
      <c r="F2848" t="s">
        <v>100</v>
      </c>
      <c r="G2848" t="s">
        <v>89</v>
      </c>
      <c r="H2848">
        <v>9.3600000000000003E-2</v>
      </c>
      <c r="I2848">
        <v>3</v>
      </c>
      <c r="J2848">
        <v>8000</v>
      </c>
      <c r="K2848">
        <f>+VLOOKUP(E2848,Costos!$A$1:$I$716100,9,FALSE)</f>
        <v>160.80131600000001</v>
      </c>
      <c r="L2848" t="str">
        <f t="shared" si="98"/>
        <v>241</v>
      </c>
      <c r="M2848" t="str">
        <f t="shared" si="99"/>
        <v>241009</v>
      </c>
      <c r="N2848" t="str">
        <f>IFERROR(IF(L2848="231","231",VLOOKUP(E2848,Materiales!$A$1:$G$37443,7,FALSE)),"N/A")</f>
        <v>Spectra</v>
      </c>
    </row>
    <row r="2849" spans="1:14" x14ac:dyDescent="0.25">
      <c r="A2849">
        <v>2110020280</v>
      </c>
      <c r="B2849" t="s">
        <v>132</v>
      </c>
      <c r="C2849">
        <v>2310180039</v>
      </c>
      <c r="D2849" t="s">
        <v>62</v>
      </c>
      <c r="E2849">
        <v>2410090268</v>
      </c>
      <c r="F2849" t="s">
        <v>97</v>
      </c>
      <c r="G2849" t="s">
        <v>89</v>
      </c>
      <c r="H2849">
        <v>2.1600000000000001E-2</v>
      </c>
      <c r="I2849">
        <v>3</v>
      </c>
      <c r="J2849">
        <v>8000</v>
      </c>
      <c r="K2849">
        <f>+VLOOKUP(E2849,Costos!$A$1:$I$716100,9,FALSE)</f>
        <v>126.46600100000001</v>
      </c>
      <c r="L2849" t="str">
        <f t="shared" si="98"/>
        <v>241</v>
      </c>
      <c r="M2849" t="str">
        <f t="shared" si="99"/>
        <v>241009</v>
      </c>
      <c r="N2849" t="str">
        <f>IFERROR(IF(L2849="231","231",VLOOKUP(E2849,Materiales!$A$1:$G$37443,7,FALSE)),"N/A")</f>
        <v>Spectra</v>
      </c>
    </row>
    <row r="2850" spans="1:14" x14ac:dyDescent="0.25">
      <c r="A2850">
        <v>2110020280</v>
      </c>
      <c r="B2850" t="s">
        <v>132</v>
      </c>
      <c r="C2850">
        <v>2310180039</v>
      </c>
      <c r="D2850" t="s">
        <v>62</v>
      </c>
      <c r="E2850">
        <v>2410090265</v>
      </c>
      <c r="F2850" t="s">
        <v>103</v>
      </c>
      <c r="G2850" t="s">
        <v>89</v>
      </c>
      <c r="H2850">
        <v>5.04E-2</v>
      </c>
      <c r="I2850">
        <v>3</v>
      </c>
      <c r="J2850">
        <v>8000</v>
      </c>
      <c r="K2850">
        <f>+VLOOKUP(E2850,Costos!$A$1:$I$716100,9,FALSE)</f>
        <v>86.356539999999995</v>
      </c>
      <c r="L2850" t="str">
        <f t="shared" ref="L2850:L2913" si="100">+LEFT(E2850,3)</f>
        <v>241</v>
      </c>
      <c r="M2850" t="str">
        <f t="shared" ref="M2850:M2913" si="101">+LEFT(E2850,6)</f>
        <v>241009</v>
      </c>
      <c r="N2850" t="str">
        <f>IFERROR(IF(L2850="231","231",VLOOKUP(E2850,Materiales!$A$1:$G$37443,7,FALSE)),"N/A")</f>
        <v>Spectra</v>
      </c>
    </row>
    <row r="2851" spans="1:14" x14ac:dyDescent="0.25">
      <c r="A2851">
        <v>2110020280</v>
      </c>
      <c r="B2851" t="s">
        <v>132</v>
      </c>
      <c r="C2851">
        <v>2110020280</v>
      </c>
      <c r="D2851" t="s">
        <v>1096</v>
      </c>
      <c r="E2851">
        <v>2310210133</v>
      </c>
      <c r="F2851" t="s">
        <v>26</v>
      </c>
      <c r="G2851" t="s">
        <v>36</v>
      </c>
      <c r="H2851">
        <v>8000</v>
      </c>
      <c r="I2851">
        <v>1</v>
      </c>
      <c r="J2851">
        <v>8000</v>
      </c>
      <c r="K2851">
        <f>+VLOOKUP(E2851,Costos!$A$1:$I$716100,9,FALSE)</f>
        <v>0.122997</v>
      </c>
      <c r="L2851" t="str">
        <f t="shared" si="100"/>
        <v>231</v>
      </c>
      <c r="M2851" t="str">
        <f t="shared" si="101"/>
        <v>231021</v>
      </c>
      <c r="N2851" t="str">
        <f>IFERROR(IF(L2851="231","231",VLOOKUP(E2851,Materiales!$A$1:$G$37443,7,FALSE)),"N/A")</f>
        <v>231</v>
      </c>
    </row>
    <row r="2852" spans="1:14" x14ac:dyDescent="0.25">
      <c r="A2852">
        <v>2110020280</v>
      </c>
      <c r="B2852" t="s">
        <v>132</v>
      </c>
      <c r="C2852">
        <v>2310210133</v>
      </c>
      <c r="D2852" t="s">
        <v>26</v>
      </c>
      <c r="E2852">
        <v>2410170071</v>
      </c>
      <c r="F2852" t="s">
        <v>39</v>
      </c>
      <c r="G2852" t="s">
        <v>36</v>
      </c>
      <c r="H2852">
        <v>8000</v>
      </c>
      <c r="I2852">
        <v>2</v>
      </c>
      <c r="J2852">
        <v>8000</v>
      </c>
      <c r="K2852">
        <f>+VLOOKUP(E2852,Costos!$A$1:$I$716100,9,FALSE)</f>
        <v>1.4323000000000001E-2</v>
      </c>
      <c r="L2852" t="str">
        <f t="shared" si="100"/>
        <v>241</v>
      </c>
      <c r="M2852" t="str">
        <f t="shared" si="101"/>
        <v>241017</v>
      </c>
      <c r="N2852" t="str">
        <f>IFERROR(IF(L2852="231","231",VLOOKUP(E2852,Materiales!$A$1:$G$37443,7,FALSE)),"N/A")</f>
        <v>Filtros</v>
      </c>
    </row>
    <row r="2853" spans="1:14" x14ac:dyDescent="0.25">
      <c r="A2853">
        <v>2110020280</v>
      </c>
      <c r="B2853" t="s">
        <v>132</v>
      </c>
      <c r="C2853">
        <v>2310210133</v>
      </c>
      <c r="D2853" t="s">
        <v>26</v>
      </c>
      <c r="E2853">
        <v>2410130017</v>
      </c>
      <c r="F2853" t="s">
        <v>41</v>
      </c>
      <c r="G2853" t="s">
        <v>36</v>
      </c>
      <c r="H2853">
        <v>8000</v>
      </c>
      <c r="I2853">
        <v>2</v>
      </c>
      <c r="J2853">
        <v>8000</v>
      </c>
      <c r="K2853">
        <f>+VLOOKUP(E2853,Costos!$A$1:$I$716100,9,FALSE)</f>
        <v>7.2129999999999998E-3</v>
      </c>
      <c r="L2853" t="str">
        <f t="shared" si="100"/>
        <v>241</v>
      </c>
      <c r="M2853" t="str">
        <f t="shared" si="101"/>
        <v>241013</v>
      </c>
      <c r="N2853" t="str">
        <f>IFERROR(IF(L2853="231","231",VLOOKUP(E2853,Materiales!$A$1:$G$37443,7,FALSE)),"N/A")</f>
        <v>Puntas</v>
      </c>
    </row>
    <row r="2854" spans="1:14" x14ac:dyDescent="0.25">
      <c r="A2854">
        <v>2110020280</v>
      </c>
      <c r="B2854" t="s">
        <v>132</v>
      </c>
      <c r="C2854">
        <v>2310210133</v>
      </c>
      <c r="D2854" t="s">
        <v>26</v>
      </c>
      <c r="E2854">
        <v>2310090447</v>
      </c>
      <c r="F2854" t="s">
        <v>63</v>
      </c>
      <c r="G2854" t="s">
        <v>36</v>
      </c>
      <c r="H2854">
        <v>8000</v>
      </c>
      <c r="I2854">
        <v>2</v>
      </c>
      <c r="J2854">
        <v>8000</v>
      </c>
      <c r="K2854">
        <f>+VLOOKUP(E2854,Costos!$A$1:$I$716100,9,FALSE)</f>
        <v>3.3845E-2</v>
      </c>
      <c r="L2854" t="str">
        <f t="shared" si="100"/>
        <v>231</v>
      </c>
      <c r="M2854" t="str">
        <f t="shared" si="101"/>
        <v>231009</v>
      </c>
      <c r="N2854" t="str">
        <f>IFERROR(IF(L2854="231","231",VLOOKUP(E2854,Materiales!$A$1:$G$37443,7,FALSE)),"N/A")</f>
        <v>231</v>
      </c>
    </row>
    <row r="2855" spans="1:14" x14ac:dyDescent="0.25">
      <c r="A2855">
        <v>2110020280</v>
      </c>
      <c r="B2855" t="s">
        <v>132</v>
      </c>
      <c r="C2855">
        <v>2310090447</v>
      </c>
      <c r="D2855" t="s">
        <v>63</v>
      </c>
      <c r="E2855">
        <v>2410090298</v>
      </c>
      <c r="F2855" t="s">
        <v>106</v>
      </c>
      <c r="G2855" t="s">
        <v>89</v>
      </c>
      <c r="H2855">
        <v>0.51370000000000005</v>
      </c>
      <c r="I2855">
        <v>3</v>
      </c>
      <c r="J2855">
        <v>8000</v>
      </c>
      <c r="K2855">
        <f>+VLOOKUP(E2855,Costos!$A$1:$I$716100,9,FALSE)</f>
        <v>17.216037</v>
      </c>
      <c r="L2855" t="str">
        <f t="shared" si="100"/>
        <v>241</v>
      </c>
      <c r="M2855" t="str">
        <f t="shared" si="101"/>
        <v>241009</v>
      </c>
      <c r="N2855" t="str">
        <f>IFERROR(IF(L2855="231","231",VLOOKUP(E2855,Materiales!$A$1:$G$37443,7,FALSE)),"N/A")</f>
        <v>Masterbach</v>
      </c>
    </row>
    <row r="2856" spans="1:14" x14ac:dyDescent="0.25">
      <c r="A2856">
        <v>2110020280</v>
      </c>
      <c r="B2856" t="s">
        <v>132</v>
      </c>
      <c r="C2856">
        <v>2310090447</v>
      </c>
      <c r="D2856" t="s">
        <v>63</v>
      </c>
      <c r="E2856">
        <v>2410290153</v>
      </c>
      <c r="F2856" t="s">
        <v>90</v>
      </c>
      <c r="G2856" t="s">
        <v>89</v>
      </c>
      <c r="H2856">
        <v>26.56</v>
      </c>
      <c r="I2856">
        <v>3</v>
      </c>
      <c r="J2856">
        <v>8000</v>
      </c>
      <c r="K2856">
        <f>+VLOOKUP(E2856,Costos!$A$1:$I$716100,9,FALSE)</f>
        <v>6.4309000000000003</v>
      </c>
      <c r="L2856" t="str">
        <f t="shared" si="100"/>
        <v>241</v>
      </c>
      <c r="M2856" t="str">
        <f t="shared" si="101"/>
        <v>241029</v>
      </c>
      <c r="N2856" t="str">
        <f>IFERROR(IF(L2856="231","231",VLOOKUP(E2856,Materiales!$A$1:$G$37443,7,FALSE)),"N/A")</f>
        <v>Resinas</v>
      </c>
    </row>
    <row r="2857" spans="1:14" x14ac:dyDescent="0.25">
      <c r="A2857">
        <v>2110020280</v>
      </c>
      <c r="B2857" t="s">
        <v>132</v>
      </c>
      <c r="C2857">
        <v>2310210133</v>
      </c>
      <c r="D2857" t="s">
        <v>26</v>
      </c>
      <c r="E2857">
        <v>2310160476</v>
      </c>
      <c r="F2857" t="s">
        <v>64</v>
      </c>
      <c r="G2857" t="s">
        <v>36</v>
      </c>
      <c r="H2857">
        <v>8000</v>
      </c>
      <c r="I2857">
        <v>2</v>
      </c>
      <c r="J2857">
        <v>8000</v>
      </c>
      <c r="K2857">
        <f>+VLOOKUP(E2857,Costos!$A$1:$I$716100,9,FALSE)</f>
        <v>8.1410000000000007E-3</v>
      </c>
      <c r="L2857" t="str">
        <f t="shared" si="100"/>
        <v>231</v>
      </c>
      <c r="M2857" t="str">
        <f t="shared" si="101"/>
        <v>231016</v>
      </c>
      <c r="N2857" t="str">
        <f>IFERROR(IF(L2857="231","231",VLOOKUP(E2857,Materiales!$A$1:$G$37443,7,FALSE)),"N/A")</f>
        <v>231</v>
      </c>
    </row>
    <row r="2858" spans="1:14" x14ac:dyDescent="0.25">
      <c r="A2858">
        <v>2110020280</v>
      </c>
      <c r="B2858" t="s">
        <v>132</v>
      </c>
      <c r="C2858">
        <v>2310160476</v>
      </c>
      <c r="D2858" t="s">
        <v>64</v>
      </c>
      <c r="E2858">
        <v>2410090298</v>
      </c>
      <c r="F2858" t="s">
        <v>106</v>
      </c>
      <c r="G2858" t="s">
        <v>89</v>
      </c>
      <c r="H2858">
        <v>4.4299999999999999E-2</v>
      </c>
      <c r="I2858">
        <v>3</v>
      </c>
      <c r="J2858">
        <v>8000</v>
      </c>
      <c r="K2858">
        <f>+VLOOKUP(E2858,Costos!$A$1:$I$716100,9,FALSE)</f>
        <v>17.216037</v>
      </c>
      <c r="L2858" t="str">
        <f t="shared" si="100"/>
        <v>241</v>
      </c>
      <c r="M2858" t="str">
        <f t="shared" si="101"/>
        <v>241009</v>
      </c>
      <c r="N2858" t="str">
        <f>IFERROR(IF(L2858="231","231",VLOOKUP(E2858,Materiales!$A$1:$G$37443,7,FALSE)),"N/A")</f>
        <v>Masterbach</v>
      </c>
    </row>
    <row r="2859" spans="1:14" x14ac:dyDescent="0.25">
      <c r="A2859">
        <v>2110020280</v>
      </c>
      <c r="B2859" t="s">
        <v>132</v>
      </c>
      <c r="C2859">
        <v>2310160476</v>
      </c>
      <c r="D2859" t="s">
        <v>64</v>
      </c>
      <c r="E2859">
        <v>2410290626</v>
      </c>
      <c r="F2859" t="s">
        <v>92</v>
      </c>
      <c r="G2859" t="s">
        <v>89</v>
      </c>
      <c r="H2859">
        <v>8.8000000000000007</v>
      </c>
      <c r="I2859">
        <v>3</v>
      </c>
      <c r="J2859">
        <v>8000</v>
      </c>
      <c r="K2859">
        <f>+VLOOKUP(E2859,Costos!$A$1:$I$716100,9,FALSE)</f>
        <v>6.3063640000000003</v>
      </c>
      <c r="L2859" t="str">
        <f t="shared" si="100"/>
        <v>241</v>
      </c>
      <c r="M2859" t="str">
        <f t="shared" si="101"/>
        <v>241029</v>
      </c>
      <c r="N2859" t="str">
        <f>IFERROR(IF(L2859="231","231",VLOOKUP(E2859,Materiales!$A$1:$G$37443,7,FALSE)),"N/A")</f>
        <v>Resinas</v>
      </c>
    </row>
    <row r="2860" spans="1:14" x14ac:dyDescent="0.25">
      <c r="A2860">
        <v>2110020280</v>
      </c>
      <c r="B2860" t="s">
        <v>132</v>
      </c>
      <c r="C2860">
        <v>2310210133</v>
      </c>
      <c r="D2860" t="s">
        <v>26</v>
      </c>
      <c r="E2860">
        <v>2410290156</v>
      </c>
      <c r="F2860" t="s">
        <v>40</v>
      </c>
      <c r="G2860" t="s">
        <v>1000</v>
      </c>
      <c r="H2860">
        <v>0.32</v>
      </c>
      <c r="I2860">
        <v>2</v>
      </c>
      <c r="J2860">
        <v>8000</v>
      </c>
      <c r="K2860">
        <f>+VLOOKUP(E2860,Costos!$A$1:$I$716100,9,FALSE)</f>
        <v>23.787368000000001</v>
      </c>
      <c r="L2860" t="str">
        <f t="shared" si="100"/>
        <v>241</v>
      </c>
      <c r="M2860" t="str">
        <f t="shared" si="101"/>
        <v>241029</v>
      </c>
      <c r="N2860" t="str">
        <f>IFERROR(IF(L2860="231","231",VLOOKUP(E2860,Materiales!$A$1:$G$37443,7,FALSE)),"N/A")</f>
        <v>Varios</v>
      </c>
    </row>
    <row r="2861" spans="1:14" x14ac:dyDescent="0.25">
      <c r="A2861">
        <v>2110020280</v>
      </c>
      <c r="B2861" t="s">
        <v>132</v>
      </c>
      <c r="C2861">
        <v>2310210133</v>
      </c>
      <c r="D2861" t="s">
        <v>26</v>
      </c>
      <c r="E2861">
        <v>2310160488</v>
      </c>
      <c r="F2861" t="s">
        <v>65</v>
      </c>
      <c r="G2861" t="s">
        <v>36</v>
      </c>
      <c r="H2861">
        <v>8000</v>
      </c>
      <c r="I2861">
        <v>2</v>
      </c>
      <c r="J2861">
        <v>8000</v>
      </c>
      <c r="K2861">
        <f>+VLOOKUP(E2861,Costos!$A$1:$I$716100,9,FALSE)</f>
        <v>7.9989999999999992E-3</v>
      </c>
      <c r="L2861" t="str">
        <f t="shared" si="100"/>
        <v>231</v>
      </c>
      <c r="M2861" t="str">
        <f t="shared" si="101"/>
        <v>231016</v>
      </c>
      <c r="N2861" t="str">
        <f>IFERROR(IF(L2861="231","231",VLOOKUP(E2861,Materiales!$A$1:$G$37443,7,FALSE)),"N/A")</f>
        <v>231</v>
      </c>
    </row>
    <row r="2862" spans="1:14" x14ac:dyDescent="0.25">
      <c r="A2862">
        <v>2110020280</v>
      </c>
      <c r="B2862" t="s">
        <v>132</v>
      </c>
      <c r="C2862">
        <v>2310160488</v>
      </c>
      <c r="D2862" t="s">
        <v>65</v>
      </c>
      <c r="E2862">
        <v>2410090298</v>
      </c>
      <c r="F2862" t="s">
        <v>106</v>
      </c>
      <c r="G2862" t="s">
        <v>89</v>
      </c>
      <c r="H2862">
        <v>6.3E-3</v>
      </c>
      <c r="I2862">
        <v>3</v>
      </c>
      <c r="J2862">
        <v>8000</v>
      </c>
      <c r="K2862">
        <f>+VLOOKUP(E2862,Costos!$A$1:$I$716100,9,FALSE)</f>
        <v>17.216037</v>
      </c>
      <c r="L2862" t="str">
        <f t="shared" si="100"/>
        <v>241</v>
      </c>
      <c r="M2862" t="str">
        <f t="shared" si="101"/>
        <v>241009</v>
      </c>
      <c r="N2862" t="str">
        <f>IFERROR(IF(L2862="231","231",VLOOKUP(E2862,Materiales!$A$1:$G$37443,7,FALSE)),"N/A")</f>
        <v>Masterbach</v>
      </c>
    </row>
    <row r="2863" spans="1:14" x14ac:dyDescent="0.25">
      <c r="A2863">
        <v>2110020280</v>
      </c>
      <c r="B2863" t="s">
        <v>132</v>
      </c>
      <c r="C2863">
        <v>2310160488</v>
      </c>
      <c r="D2863" t="s">
        <v>65</v>
      </c>
      <c r="E2863">
        <v>2410290626</v>
      </c>
      <c r="F2863" t="s">
        <v>92</v>
      </c>
      <c r="G2863" t="s">
        <v>89</v>
      </c>
      <c r="H2863">
        <v>7.1570999999999998</v>
      </c>
      <c r="I2863">
        <v>3</v>
      </c>
      <c r="J2863">
        <v>8000</v>
      </c>
      <c r="K2863">
        <f>+VLOOKUP(E2863,Costos!$A$1:$I$716100,9,FALSE)</f>
        <v>6.3063640000000003</v>
      </c>
      <c r="L2863" t="str">
        <f t="shared" si="100"/>
        <v>241</v>
      </c>
      <c r="M2863" t="str">
        <f t="shared" si="101"/>
        <v>241029</v>
      </c>
      <c r="N2863" t="str">
        <f>IFERROR(IF(L2863="231","231",VLOOKUP(E2863,Materiales!$A$1:$G$37443,7,FALSE)),"N/A")</f>
        <v>Resinas</v>
      </c>
    </row>
    <row r="2864" spans="1:14" x14ac:dyDescent="0.25">
      <c r="A2864">
        <v>2110020280</v>
      </c>
      <c r="B2864" t="s">
        <v>132</v>
      </c>
      <c r="C2864">
        <v>2310210133</v>
      </c>
      <c r="D2864" t="s">
        <v>26</v>
      </c>
      <c r="E2864">
        <v>2310180047</v>
      </c>
      <c r="F2864" t="s">
        <v>66</v>
      </c>
      <c r="G2864" t="s">
        <v>89</v>
      </c>
      <c r="H2864">
        <v>7.2</v>
      </c>
      <c r="I2864">
        <v>2</v>
      </c>
      <c r="J2864">
        <v>8000</v>
      </c>
      <c r="K2864">
        <f>+VLOOKUP(E2864,Costos!$A$1:$I$716100,9,FALSE)</f>
        <v>8.9597829999999998</v>
      </c>
      <c r="L2864" t="str">
        <f t="shared" si="100"/>
        <v>231</v>
      </c>
      <c r="M2864" t="str">
        <f t="shared" si="101"/>
        <v>231018</v>
      </c>
      <c r="N2864" t="str">
        <f>IFERROR(IF(L2864="231","231",VLOOKUP(E2864,Materiales!$A$1:$G$37443,7,FALSE)),"N/A")</f>
        <v>231</v>
      </c>
    </row>
    <row r="2865" spans="1:14" x14ac:dyDescent="0.25">
      <c r="A2865">
        <v>2110020280</v>
      </c>
      <c r="B2865" t="s">
        <v>132</v>
      </c>
      <c r="C2865">
        <v>2310180047</v>
      </c>
      <c r="D2865" t="s">
        <v>66</v>
      </c>
      <c r="E2865">
        <v>2430450001</v>
      </c>
      <c r="F2865" t="s">
        <v>93</v>
      </c>
      <c r="G2865" t="s">
        <v>89</v>
      </c>
      <c r="H2865">
        <v>0.72</v>
      </c>
      <c r="I2865">
        <v>3</v>
      </c>
      <c r="J2865">
        <v>8000</v>
      </c>
      <c r="K2865">
        <f>+VLOOKUP(E2865,Costos!$A$1:$I$716100,9,FALSE)</f>
        <v>6.0336119999999998</v>
      </c>
      <c r="L2865" t="str">
        <f t="shared" si="100"/>
        <v>243</v>
      </c>
      <c r="M2865" t="str">
        <f t="shared" si="101"/>
        <v>243045</v>
      </c>
      <c r="N2865" t="str">
        <f>IFERROR(IF(L2865="231","231",VLOOKUP(E2865,Materiales!$A$1:$G$37443,7,FALSE)),"N/A")</f>
        <v>Varios</v>
      </c>
    </row>
    <row r="2866" spans="1:14" x14ac:dyDescent="0.25">
      <c r="A2866">
        <v>2110020280</v>
      </c>
      <c r="B2866" t="s">
        <v>132</v>
      </c>
      <c r="C2866">
        <v>2310180047</v>
      </c>
      <c r="D2866" t="s">
        <v>66</v>
      </c>
      <c r="E2866">
        <v>2310180048</v>
      </c>
      <c r="F2866" t="s">
        <v>94</v>
      </c>
      <c r="G2866" t="s">
        <v>89</v>
      </c>
      <c r="H2866">
        <v>0.9</v>
      </c>
      <c r="I2866">
        <v>3</v>
      </c>
      <c r="J2866">
        <v>8000</v>
      </c>
      <c r="K2866">
        <f>+VLOOKUP(E2866,Costos!$A$1:$I$716100,9,FALSE)</f>
        <v>2.8371430000000002</v>
      </c>
      <c r="L2866" t="str">
        <f t="shared" si="100"/>
        <v>231</v>
      </c>
      <c r="M2866" t="str">
        <f t="shared" si="101"/>
        <v>231018</v>
      </c>
      <c r="N2866" t="str">
        <f>IFERROR(IF(L2866="231","231",VLOOKUP(E2866,Materiales!$A$1:$G$37443,7,FALSE)),"N/A")</f>
        <v>231</v>
      </c>
    </row>
    <row r="2867" spans="1:14" x14ac:dyDescent="0.25">
      <c r="A2867">
        <v>2110020280</v>
      </c>
      <c r="B2867" t="s">
        <v>132</v>
      </c>
      <c r="C2867">
        <v>2310180048</v>
      </c>
      <c r="D2867" t="s">
        <v>94</v>
      </c>
      <c r="E2867">
        <v>2410210019</v>
      </c>
      <c r="F2867" t="s">
        <v>113</v>
      </c>
      <c r="G2867" t="s">
        <v>89</v>
      </c>
      <c r="H2867">
        <v>1.7999999999999999E-2</v>
      </c>
      <c r="I2867">
        <v>4</v>
      </c>
      <c r="J2867">
        <v>8000</v>
      </c>
      <c r="K2867">
        <f>+VLOOKUP(E2867,Costos!$A$1:$I$716100,9,FALSE)</f>
        <v>7.7568599999999996</v>
      </c>
      <c r="L2867" t="str">
        <f t="shared" si="100"/>
        <v>241</v>
      </c>
      <c r="M2867" t="str">
        <f t="shared" si="101"/>
        <v>241021</v>
      </c>
      <c r="N2867" t="str">
        <f>IFERROR(IF(L2867="231","231",VLOOKUP(E2867,Materiales!$A$1:$G$37443,7,FALSE)),"N/A")</f>
        <v>Varios</v>
      </c>
    </row>
    <row r="2868" spans="1:14" x14ac:dyDescent="0.25">
      <c r="A2868">
        <v>2110020280</v>
      </c>
      <c r="B2868" t="s">
        <v>132</v>
      </c>
      <c r="C2868">
        <v>2310180048</v>
      </c>
      <c r="D2868" t="s">
        <v>94</v>
      </c>
      <c r="E2868">
        <v>2430930001</v>
      </c>
      <c r="F2868" t="s">
        <v>114</v>
      </c>
      <c r="G2868" t="s">
        <v>89</v>
      </c>
      <c r="H2868">
        <v>0.45900000000000002</v>
      </c>
      <c r="I2868">
        <v>4</v>
      </c>
      <c r="J2868">
        <v>8000</v>
      </c>
      <c r="K2868">
        <f>+VLOOKUP(E2868,Costos!$A$1:$I$716100,9,FALSE)</f>
        <v>5.7966670000000002</v>
      </c>
      <c r="L2868" t="str">
        <f t="shared" si="100"/>
        <v>243</v>
      </c>
      <c r="M2868" t="str">
        <f t="shared" si="101"/>
        <v>243093</v>
      </c>
      <c r="N2868" t="str">
        <f>IFERROR(IF(L2868="231","231",VLOOKUP(E2868,Materiales!$A$1:$G$37443,7,FALSE)),"N/A")</f>
        <v>Alcohol</v>
      </c>
    </row>
    <row r="2869" spans="1:14" x14ac:dyDescent="0.25">
      <c r="A2869">
        <v>2110020280</v>
      </c>
      <c r="B2869" t="s">
        <v>132</v>
      </c>
      <c r="C2869">
        <v>2310180048</v>
      </c>
      <c r="D2869" t="s">
        <v>94</v>
      </c>
      <c r="E2869">
        <v>2430880022</v>
      </c>
      <c r="F2869" t="s">
        <v>115</v>
      </c>
      <c r="G2869" t="s">
        <v>89</v>
      </c>
      <c r="H2869">
        <v>2.7000000000000001E-3</v>
      </c>
      <c r="I2869">
        <v>4</v>
      </c>
      <c r="J2869">
        <v>8000</v>
      </c>
      <c r="K2869">
        <f>+VLOOKUP(E2869,Costos!$A$1:$I$716100,9,FALSE)</f>
        <v>6.1924229999999998</v>
      </c>
      <c r="L2869" t="str">
        <f t="shared" si="100"/>
        <v>243</v>
      </c>
      <c r="M2869" t="str">
        <f t="shared" si="101"/>
        <v>243088</v>
      </c>
      <c r="N2869" t="str">
        <f>IFERROR(IF(L2869="231","231",VLOOKUP(E2869,Materiales!$A$1:$G$37443,7,FALSE)),"N/A")</f>
        <v>Varios</v>
      </c>
    </row>
    <row r="2870" spans="1:14" x14ac:dyDescent="0.25">
      <c r="A2870">
        <v>2110020280</v>
      </c>
      <c r="B2870" t="s">
        <v>132</v>
      </c>
      <c r="C2870">
        <v>2310180047</v>
      </c>
      <c r="D2870" t="s">
        <v>66</v>
      </c>
      <c r="E2870">
        <v>2410210003</v>
      </c>
      <c r="F2870" t="s">
        <v>95</v>
      </c>
      <c r="G2870" t="s">
        <v>89</v>
      </c>
      <c r="H2870">
        <v>1.44</v>
      </c>
      <c r="I2870">
        <v>3</v>
      </c>
      <c r="J2870">
        <v>8000</v>
      </c>
      <c r="K2870">
        <f>+VLOOKUP(E2870,Costos!$A$1:$I$716100,9,FALSE)</f>
        <v>4.9316240000000002</v>
      </c>
      <c r="L2870" t="str">
        <f t="shared" si="100"/>
        <v>241</v>
      </c>
      <c r="M2870" t="str">
        <f t="shared" si="101"/>
        <v>241021</v>
      </c>
      <c r="N2870" t="str">
        <f>IFERROR(IF(L2870="231","231",VLOOKUP(E2870,Materiales!$A$1:$G$37443,7,FALSE)),"N/A")</f>
        <v>Varios</v>
      </c>
    </row>
    <row r="2871" spans="1:14" x14ac:dyDescent="0.25">
      <c r="A2871">
        <v>2110020280</v>
      </c>
      <c r="B2871" t="s">
        <v>132</v>
      </c>
      <c r="C2871">
        <v>2310180047</v>
      </c>
      <c r="D2871" t="s">
        <v>66</v>
      </c>
      <c r="E2871">
        <v>2410090267</v>
      </c>
      <c r="F2871" t="s">
        <v>96</v>
      </c>
      <c r="G2871" t="s">
        <v>89</v>
      </c>
      <c r="H2871">
        <v>9.4999999999999998E-3</v>
      </c>
      <c r="I2871">
        <v>3</v>
      </c>
      <c r="J2871">
        <v>8000</v>
      </c>
      <c r="K2871">
        <f>+VLOOKUP(E2871,Costos!$A$1:$I$716100,9,FALSE)</f>
        <v>123.04801999999999</v>
      </c>
      <c r="L2871" t="str">
        <f t="shared" si="100"/>
        <v>241</v>
      </c>
      <c r="M2871" t="str">
        <f t="shared" si="101"/>
        <v>241009</v>
      </c>
      <c r="N2871" t="str">
        <f>IFERROR(IF(L2871="231","231",VLOOKUP(E2871,Materiales!$A$1:$G$37443,7,FALSE)),"N/A")</f>
        <v>Spectra</v>
      </c>
    </row>
    <row r="2872" spans="1:14" x14ac:dyDescent="0.25">
      <c r="A2872">
        <v>2110020280</v>
      </c>
      <c r="B2872" t="s">
        <v>132</v>
      </c>
      <c r="C2872">
        <v>2310180047</v>
      </c>
      <c r="D2872" t="s">
        <v>66</v>
      </c>
      <c r="E2872">
        <v>2410090266</v>
      </c>
      <c r="F2872" t="s">
        <v>100</v>
      </c>
      <c r="G2872" t="s">
        <v>89</v>
      </c>
      <c r="H2872">
        <v>0.25340000000000001</v>
      </c>
      <c r="I2872">
        <v>3</v>
      </c>
      <c r="J2872">
        <v>8000</v>
      </c>
      <c r="K2872">
        <f>+VLOOKUP(E2872,Costos!$A$1:$I$716100,9,FALSE)</f>
        <v>160.80131600000001</v>
      </c>
      <c r="L2872" t="str">
        <f t="shared" si="100"/>
        <v>241</v>
      </c>
      <c r="M2872" t="str">
        <f t="shared" si="101"/>
        <v>241009</v>
      </c>
      <c r="N2872" t="str">
        <f>IFERROR(IF(L2872="231","231",VLOOKUP(E2872,Materiales!$A$1:$G$37443,7,FALSE)),"N/A")</f>
        <v>Spectra</v>
      </c>
    </row>
    <row r="2873" spans="1:14" x14ac:dyDescent="0.25">
      <c r="A2873">
        <v>2110020280</v>
      </c>
      <c r="B2873" t="s">
        <v>132</v>
      </c>
      <c r="C2873">
        <v>2110020280</v>
      </c>
      <c r="D2873" t="s">
        <v>1096</v>
      </c>
      <c r="E2873">
        <v>2310210134</v>
      </c>
      <c r="F2873" t="s">
        <v>27</v>
      </c>
      <c r="G2873" t="s">
        <v>36</v>
      </c>
      <c r="H2873">
        <v>8000</v>
      </c>
      <c r="I2873">
        <v>1</v>
      </c>
      <c r="J2873">
        <v>8000</v>
      </c>
      <c r="K2873">
        <f>+VLOOKUP(E2873,Costos!$A$1:$I$716100,9,FALSE)</f>
        <v>0.123891</v>
      </c>
      <c r="L2873" t="str">
        <f t="shared" si="100"/>
        <v>231</v>
      </c>
      <c r="M2873" t="str">
        <f t="shared" si="101"/>
        <v>231021</v>
      </c>
      <c r="N2873" t="str">
        <f>IFERROR(IF(L2873="231","231",VLOOKUP(E2873,Materiales!$A$1:$G$37443,7,FALSE)),"N/A")</f>
        <v>231</v>
      </c>
    </row>
    <row r="2874" spans="1:14" x14ac:dyDescent="0.25">
      <c r="A2874">
        <v>2110020280</v>
      </c>
      <c r="B2874" t="s">
        <v>132</v>
      </c>
      <c r="C2874">
        <v>2310210134</v>
      </c>
      <c r="D2874" t="s">
        <v>27</v>
      </c>
      <c r="E2874">
        <v>2410170071</v>
      </c>
      <c r="F2874" t="s">
        <v>39</v>
      </c>
      <c r="G2874" t="s">
        <v>36</v>
      </c>
      <c r="H2874">
        <v>8000</v>
      </c>
      <c r="I2874">
        <v>2</v>
      </c>
      <c r="J2874">
        <v>8000</v>
      </c>
      <c r="K2874">
        <f>+VLOOKUP(E2874,Costos!$A$1:$I$716100,9,FALSE)</f>
        <v>1.4323000000000001E-2</v>
      </c>
      <c r="L2874" t="str">
        <f t="shared" si="100"/>
        <v>241</v>
      </c>
      <c r="M2874" t="str">
        <f t="shared" si="101"/>
        <v>241017</v>
      </c>
      <c r="N2874" t="str">
        <f>IFERROR(IF(L2874="231","231",VLOOKUP(E2874,Materiales!$A$1:$G$37443,7,FALSE)),"N/A")</f>
        <v>Filtros</v>
      </c>
    </row>
    <row r="2875" spans="1:14" x14ac:dyDescent="0.25">
      <c r="A2875">
        <v>2110020280</v>
      </c>
      <c r="B2875" t="s">
        <v>132</v>
      </c>
      <c r="C2875">
        <v>2310210134</v>
      </c>
      <c r="D2875" t="s">
        <v>27</v>
      </c>
      <c r="E2875">
        <v>2410130017</v>
      </c>
      <c r="F2875" t="s">
        <v>41</v>
      </c>
      <c r="G2875" t="s">
        <v>36</v>
      </c>
      <c r="H2875">
        <v>8000</v>
      </c>
      <c r="I2875">
        <v>2</v>
      </c>
      <c r="J2875">
        <v>8000</v>
      </c>
      <c r="K2875">
        <f>+VLOOKUP(E2875,Costos!$A$1:$I$716100,9,FALSE)</f>
        <v>7.2129999999999998E-3</v>
      </c>
      <c r="L2875" t="str">
        <f t="shared" si="100"/>
        <v>241</v>
      </c>
      <c r="M2875" t="str">
        <f t="shared" si="101"/>
        <v>241013</v>
      </c>
      <c r="N2875" t="str">
        <f>IFERROR(IF(L2875="231","231",VLOOKUP(E2875,Materiales!$A$1:$G$37443,7,FALSE)),"N/A")</f>
        <v>Puntas</v>
      </c>
    </row>
    <row r="2876" spans="1:14" x14ac:dyDescent="0.25">
      <c r="A2876">
        <v>2110020280</v>
      </c>
      <c r="B2876" t="s">
        <v>132</v>
      </c>
      <c r="C2876">
        <v>2310210134</v>
      </c>
      <c r="D2876" t="s">
        <v>27</v>
      </c>
      <c r="E2876">
        <v>2310090446</v>
      </c>
      <c r="F2876" t="s">
        <v>67</v>
      </c>
      <c r="G2876" t="s">
        <v>36</v>
      </c>
      <c r="H2876">
        <v>8000</v>
      </c>
      <c r="I2876">
        <v>2</v>
      </c>
      <c r="J2876">
        <v>8000</v>
      </c>
      <c r="K2876">
        <f>+VLOOKUP(E2876,Costos!$A$1:$I$716100,9,FALSE)</f>
        <v>3.7082999999999998E-2</v>
      </c>
      <c r="L2876" t="str">
        <f t="shared" si="100"/>
        <v>231</v>
      </c>
      <c r="M2876" t="str">
        <f t="shared" si="101"/>
        <v>231009</v>
      </c>
      <c r="N2876" t="str">
        <f>IFERROR(IF(L2876="231","231",VLOOKUP(E2876,Materiales!$A$1:$G$37443,7,FALSE)),"N/A")</f>
        <v>231</v>
      </c>
    </row>
    <row r="2877" spans="1:14" x14ac:dyDescent="0.25">
      <c r="A2877">
        <v>2110020280</v>
      </c>
      <c r="B2877" t="s">
        <v>132</v>
      </c>
      <c r="C2877">
        <v>2310090446</v>
      </c>
      <c r="D2877" t="s">
        <v>67</v>
      </c>
      <c r="E2877">
        <v>2410090163</v>
      </c>
      <c r="F2877" t="s">
        <v>107</v>
      </c>
      <c r="G2877" t="s">
        <v>89</v>
      </c>
      <c r="H2877">
        <v>0.61639999999999995</v>
      </c>
      <c r="I2877">
        <v>3</v>
      </c>
      <c r="J2877">
        <v>8000</v>
      </c>
      <c r="K2877">
        <f>+VLOOKUP(E2877,Costos!$A$1:$I$716100,9,FALSE)</f>
        <v>53.526418999999997</v>
      </c>
      <c r="L2877" t="str">
        <f t="shared" si="100"/>
        <v>241</v>
      </c>
      <c r="M2877" t="str">
        <f t="shared" si="101"/>
        <v>241009</v>
      </c>
      <c r="N2877" t="str">
        <f>IFERROR(IF(L2877="231","231",VLOOKUP(E2877,Materiales!$A$1:$G$37443,7,FALSE)),"N/A")</f>
        <v>Masterbach</v>
      </c>
    </row>
    <row r="2878" spans="1:14" x14ac:dyDescent="0.25">
      <c r="A2878">
        <v>2110020280</v>
      </c>
      <c r="B2878" t="s">
        <v>132</v>
      </c>
      <c r="C2878">
        <v>2310090446</v>
      </c>
      <c r="D2878" t="s">
        <v>67</v>
      </c>
      <c r="E2878">
        <v>2410290153</v>
      </c>
      <c r="F2878" t="s">
        <v>90</v>
      </c>
      <c r="G2878" t="s">
        <v>89</v>
      </c>
      <c r="H2878">
        <v>26.56</v>
      </c>
      <c r="I2878">
        <v>3</v>
      </c>
      <c r="J2878">
        <v>8000</v>
      </c>
      <c r="K2878">
        <f>+VLOOKUP(E2878,Costos!$A$1:$I$716100,9,FALSE)</f>
        <v>6.4309000000000003</v>
      </c>
      <c r="L2878" t="str">
        <f t="shared" si="100"/>
        <v>241</v>
      </c>
      <c r="M2878" t="str">
        <f t="shared" si="101"/>
        <v>241029</v>
      </c>
      <c r="N2878" t="str">
        <f>IFERROR(IF(L2878="231","231",VLOOKUP(E2878,Materiales!$A$1:$G$37443,7,FALSE)),"N/A")</f>
        <v>Resinas</v>
      </c>
    </row>
    <row r="2879" spans="1:14" x14ac:dyDescent="0.25">
      <c r="A2879">
        <v>2110020280</v>
      </c>
      <c r="B2879" t="s">
        <v>132</v>
      </c>
      <c r="C2879">
        <v>2310210134</v>
      </c>
      <c r="D2879" t="s">
        <v>27</v>
      </c>
      <c r="E2879">
        <v>2310160475</v>
      </c>
      <c r="F2879" t="s">
        <v>68</v>
      </c>
      <c r="G2879" t="s">
        <v>36</v>
      </c>
      <c r="H2879">
        <v>8000</v>
      </c>
      <c r="I2879">
        <v>2</v>
      </c>
      <c r="J2879">
        <v>8000</v>
      </c>
      <c r="K2879">
        <f>+VLOOKUP(E2879,Costos!$A$1:$I$716100,9,FALSE)</f>
        <v>1.0031E-2</v>
      </c>
      <c r="L2879" t="str">
        <f t="shared" si="100"/>
        <v>231</v>
      </c>
      <c r="M2879" t="str">
        <f t="shared" si="101"/>
        <v>231016</v>
      </c>
      <c r="N2879" t="str">
        <f>IFERROR(IF(L2879="231","231",VLOOKUP(E2879,Materiales!$A$1:$G$37443,7,FALSE)),"N/A")</f>
        <v>231</v>
      </c>
    </row>
    <row r="2880" spans="1:14" x14ac:dyDescent="0.25">
      <c r="A2880">
        <v>2110020280</v>
      </c>
      <c r="B2880" t="s">
        <v>132</v>
      </c>
      <c r="C2880">
        <v>2310160475</v>
      </c>
      <c r="D2880" t="s">
        <v>68</v>
      </c>
      <c r="E2880">
        <v>2410090163</v>
      </c>
      <c r="F2880" t="s">
        <v>107</v>
      </c>
      <c r="G2880" t="s">
        <v>89</v>
      </c>
      <c r="H2880">
        <v>0.21890000000000001</v>
      </c>
      <c r="I2880">
        <v>3</v>
      </c>
      <c r="J2880">
        <v>8000</v>
      </c>
      <c r="K2880">
        <f>+VLOOKUP(E2880,Costos!$A$1:$I$716100,9,FALSE)</f>
        <v>53.526418999999997</v>
      </c>
      <c r="L2880" t="str">
        <f t="shared" si="100"/>
        <v>241</v>
      </c>
      <c r="M2880" t="str">
        <f t="shared" si="101"/>
        <v>241009</v>
      </c>
      <c r="N2880" t="str">
        <f>IFERROR(IF(L2880="231","231",VLOOKUP(E2880,Materiales!$A$1:$G$37443,7,FALSE)),"N/A")</f>
        <v>Masterbach</v>
      </c>
    </row>
    <row r="2881" spans="1:14" x14ac:dyDescent="0.25">
      <c r="A2881">
        <v>2110020280</v>
      </c>
      <c r="B2881" t="s">
        <v>132</v>
      </c>
      <c r="C2881">
        <v>2310160475</v>
      </c>
      <c r="D2881" t="s">
        <v>68</v>
      </c>
      <c r="E2881">
        <v>2410290624</v>
      </c>
      <c r="F2881" t="s">
        <v>91</v>
      </c>
      <c r="G2881" t="s">
        <v>89</v>
      </c>
      <c r="H2881">
        <v>9.1196000000000002</v>
      </c>
      <c r="I2881">
        <v>3</v>
      </c>
      <c r="J2881">
        <v>8000</v>
      </c>
      <c r="K2881">
        <f>+VLOOKUP(E2881,Costos!$A$1:$I$716100,9,FALSE)</f>
        <v>6.9373659999999999</v>
      </c>
      <c r="L2881" t="str">
        <f t="shared" si="100"/>
        <v>241</v>
      </c>
      <c r="M2881" t="str">
        <f t="shared" si="101"/>
        <v>241029</v>
      </c>
      <c r="N2881" t="str">
        <f>IFERROR(IF(L2881="231","231",VLOOKUP(E2881,Materiales!$A$1:$G$37443,7,FALSE)),"N/A")</f>
        <v>Resinas</v>
      </c>
    </row>
    <row r="2882" spans="1:14" x14ac:dyDescent="0.25">
      <c r="A2882">
        <v>2110020280</v>
      </c>
      <c r="B2882" t="s">
        <v>132</v>
      </c>
      <c r="C2882">
        <v>2310210134</v>
      </c>
      <c r="D2882" t="s">
        <v>27</v>
      </c>
      <c r="E2882">
        <v>2410290156</v>
      </c>
      <c r="F2882" t="s">
        <v>40</v>
      </c>
      <c r="G2882" t="s">
        <v>1000</v>
      </c>
      <c r="H2882">
        <v>0.32</v>
      </c>
      <c r="I2882">
        <v>2</v>
      </c>
      <c r="J2882">
        <v>8000</v>
      </c>
      <c r="K2882">
        <f>+VLOOKUP(E2882,Costos!$A$1:$I$716100,9,FALSE)</f>
        <v>23.787368000000001</v>
      </c>
      <c r="L2882" t="str">
        <f t="shared" si="100"/>
        <v>241</v>
      </c>
      <c r="M2882" t="str">
        <f t="shared" si="101"/>
        <v>241029</v>
      </c>
      <c r="N2882" t="str">
        <f>IFERROR(IF(L2882="231","231",VLOOKUP(E2882,Materiales!$A$1:$G$37443,7,FALSE)),"N/A")</f>
        <v>Varios</v>
      </c>
    </row>
    <row r="2883" spans="1:14" x14ac:dyDescent="0.25">
      <c r="A2883">
        <v>2110020280</v>
      </c>
      <c r="B2883" t="s">
        <v>132</v>
      </c>
      <c r="C2883">
        <v>2310210134</v>
      </c>
      <c r="D2883" t="s">
        <v>27</v>
      </c>
      <c r="E2883">
        <v>2310160487</v>
      </c>
      <c r="F2883" t="s">
        <v>69</v>
      </c>
      <c r="G2883" t="s">
        <v>36</v>
      </c>
      <c r="H2883">
        <v>8000</v>
      </c>
      <c r="I2883">
        <v>2</v>
      </c>
      <c r="J2883">
        <v>8000</v>
      </c>
      <c r="K2883">
        <f>+VLOOKUP(E2883,Costos!$A$1:$I$716100,9,FALSE)</f>
        <v>9.3830000000000007E-3</v>
      </c>
      <c r="L2883" t="str">
        <f t="shared" si="100"/>
        <v>231</v>
      </c>
      <c r="M2883" t="str">
        <f t="shared" si="101"/>
        <v>231016</v>
      </c>
      <c r="N2883" t="str">
        <f>IFERROR(IF(L2883="231","231",VLOOKUP(E2883,Materiales!$A$1:$G$37443,7,FALSE)),"N/A")</f>
        <v>231</v>
      </c>
    </row>
    <row r="2884" spans="1:14" x14ac:dyDescent="0.25">
      <c r="A2884">
        <v>2110020280</v>
      </c>
      <c r="B2884" t="s">
        <v>132</v>
      </c>
      <c r="C2884">
        <v>2310160487</v>
      </c>
      <c r="D2884" t="s">
        <v>69</v>
      </c>
      <c r="E2884">
        <v>2410090163</v>
      </c>
      <c r="F2884" t="s">
        <v>107</v>
      </c>
      <c r="G2884" t="s">
        <v>89</v>
      </c>
      <c r="H2884">
        <v>0.16900000000000001</v>
      </c>
      <c r="I2884">
        <v>3</v>
      </c>
      <c r="J2884">
        <v>8000</v>
      </c>
      <c r="K2884">
        <f>+VLOOKUP(E2884,Costos!$A$1:$I$716100,9,FALSE)</f>
        <v>53.526418999999997</v>
      </c>
      <c r="L2884" t="str">
        <f t="shared" si="100"/>
        <v>241</v>
      </c>
      <c r="M2884" t="str">
        <f t="shared" si="101"/>
        <v>241009</v>
      </c>
      <c r="N2884" t="str">
        <f>IFERROR(IF(L2884="231","231",VLOOKUP(E2884,Materiales!$A$1:$G$37443,7,FALSE)),"N/A")</f>
        <v>Masterbach</v>
      </c>
    </row>
    <row r="2885" spans="1:14" x14ac:dyDescent="0.25">
      <c r="A2885">
        <v>2110020280</v>
      </c>
      <c r="B2885" t="s">
        <v>132</v>
      </c>
      <c r="C2885">
        <v>2310160487</v>
      </c>
      <c r="D2885" t="s">
        <v>69</v>
      </c>
      <c r="E2885">
        <v>2410290626</v>
      </c>
      <c r="F2885" t="s">
        <v>92</v>
      </c>
      <c r="G2885" t="s">
        <v>89</v>
      </c>
      <c r="H2885">
        <v>7.12</v>
      </c>
      <c r="I2885">
        <v>3</v>
      </c>
      <c r="J2885">
        <v>8000</v>
      </c>
      <c r="K2885">
        <f>+VLOOKUP(E2885,Costos!$A$1:$I$716100,9,FALSE)</f>
        <v>6.3063640000000003</v>
      </c>
      <c r="L2885" t="str">
        <f t="shared" si="100"/>
        <v>241</v>
      </c>
      <c r="M2885" t="str">
        <f t="shared" si="101"/>
        <v>241029</v>
      </c>
      <c r="N2885" t="str">
        <f>IFERROR(IF(L2885="231","231",VLOOKUP(E2885,Materiales!$A$1:$G$37443,7,FALSE)),"N/A")</f>
        <v>Resinas</v>
      </c>
    </row>
    <row r="2886" spans="1:14" x14ac:dyDescent="0.25">
      <c r="A2886">
        <v>2110020280</v>
      </c>
      <c r="B2886" t="s">
        <v>132</v>
      </c>
      <c r="C2886">
        <v>2310210134</v>
      </c>
      <c r="D2886" t="s">
        <v>27</v>
      </c>
      <c r="E2886">
        <v>2310180050</v>
      </c>
      <c r="F2886" t="s">
        <v>70</v>
      </c>
      <c r="G2886" t="s">
        <v>89</v>
      </c>
      <c r="H2886">
        <v>7.2</v>
      </c>
      <c r="I2886">
        <v>2</v>
      </c>
      <c r="J2886">
        <v>8000</v>
      </c>
      <c r="K2886">
        <f>+VLOOKUP(E2886,Costos!$A$1:$I$716100,9,FALSE)</f>
        <v>3.728593</v>
      </c>
      <c r="L2886" t="str">
        <f t="shared" si="100"/>
        <v>231</v>
      </c>
      <c r="M2886" t="str">
        <f t="shared" si="101"/>
        <v>231018</v>
      </c>
      <c r="N2886" t="str">
        <f>IFERROR(IF(L2886="231","231",VLOOKUP(E2886,Materiales!$A$1:$G$37443,7,FALSE)),"N/A")</f>
        <v>231</v>
      </c>
    </row>
    <row r="2887" spans="1:14" x14ac:dyDescent="0.25">
      <c r="A2887">
        <v>2110020280</v>
      </c>
      <c r="B2887" t="s">
        <v>132</v>
      </c>
      <c r="C2887">
        <v>2310180050</v>
      </c>
      <c r="D2887" t="s">
        <v>70</v>
      </c>
      <c r="E2887">
        <v>2430450001</v>
      </c>
      <c r="F2887" t="s">
        <v>93</v>
      </c>
      <c r="G2887" t="s">
        <v>89</v>
      </c>
      <c r="H2887">
        <v>0.72</v>
      </c>
      <c r="I2887">
        <v>3</v>
      </c>
      <c r="J2887">
        <v>8000</v>
      </c>
      <c r="K2887">
        <f>+VLOOKUP(E2887,Costos!$A$1:$I$716100,9,FALSE)</f>
        <v>6.0336119999999998</v>
      </c>
      <c r="L2887" t="str">
        <f t="shared" si="100"/>
        <v>243</v>
      </c>
      <c r="M2887" t="str">
        <f t="shared" si="101"/>
        <v>243045</v>
      </c>
      <c r="N2887" t="str">
        <f>IFERROR(IF(L2887="231","231",VLOOKUP(E2887,Materiales!$A$1:$G$37443,7,FALSE)),"N/A")</f>
        <v>Varios</v>
      </c>
    </row>
    <row r="2888" spans="1:14" x14ac:dyDescent="0.25">
      <c r="A2888">
        <v>2110020280</v>
      </c>
      <c r="B2888" t="s">
        <v>132</v>
      </c>
      <c r="C2888">
        <v>2310180050</v>
      </c>
      <c r="D2888" t="s">
        <v>70</v>
      </c>
      <c r="E2888">
        <v>2310180048</v>
      </c>
      <c r="F2888" t="s">
        <v>94</v>
      </c>
      <c r="G2888" t="s">
        <v>89</v>
      </c>
      <c r="H2888">
        <v>0.9</v>
      </c>
      <c r="I2888">
        <v>3</v>
      </c>
      <c r="J2888">
        <v>8000</v>
      </c>
      <c r="K2888">
        <f>+VLOOKUP(E2888,Costos!$A$1:$I$716100,9,FALSE)</f>
        <v>2.8371430000000002</v>
      </c>
      <c r="L2888" t="str">
        <f t="shared" si="100"/>
        <v>231</v>
      </c>
      <c r="M2888" t="str">
        <f t="shared" si="101"/>
        <v>231018</v>
      </c>
      <c r="N2888" t="str">
        <f>IFERROR(IF(L2888="231","231",VLOOKUP(E2888,Materiales!$A$1:$G$37443,7,FALSE)),"N/A")</f>
        <v>231</v>
      </c>
    </row>
    <row r="2889" spans="1:14" x14ac:dyDescent="0.25">
      <c r="A2889">
        <v>2110020280</v>
      </c>
      <c r="B2889" t="s">
        <v>132</v>
      </c>
      <c r="C2889">
        <v>2310180048</v>
      </c>
      <c r="D2889" t="s">
        <v>94</v>
      </c>
      <c r="E2889">
        <v>2410210019</v>
      </c>
      <c r="F2889" t="s">
        <v>113</v>
      </c>
      <c r="G2889" t="s">
        <v>89</v>
      </c>
      <c r="H2889">
        <v>1.7999999999999999E-2</v>
      </c>
      <c r="I2889">
        <v>4</v>
      </c>
      <c r="J2889">
        <v>8000</v>
      </c>
      <c r="K2889">
        <f>+VLOOKUP(E2889,Costos!$A$1:$I$716100,9,FALSE)</f>
        <v>7.7568599999999996</v>
      </c>
      <c r="L2889" t="str">
        <f t="shared" si="100"/>
        <v>241</v>
      </c>
      <c r="M2889" t="str">
        <f t="shared" si="101"/>
        <v>241021</v>
      </c>
      <c r="N2889" t="str">
        <f>IFERROR(IF(L2889="231","231",VLOOKUP(E2889,Materiales!$A$1:$G$37443,7,FALSE)),"N/A")</f>
        <v>Varios</v>
      </c>
    </row>
    <row r="2890" spans="1:14" x14ac:dyDescent="0.25">
      <c r="A2890">
        <v>2110020280</v>
      </c>
      <c r="B2890" t="s">
        <v>132</v>
      </c>
      <c r="C2890">
        <v>2310180048</v>
      </c>
      <c r="D2890" t="s">
        <v>94</v>
      </c>
      <c r="E2890">
        <v>2430930001</v>
      </c>
      <c r="F2890" t="s">
        <v>114</v>
      </c>
      <c r="G2890" t="s">
        <v>89</v>
      </c>
      <c r="H2890">
        <v>0.45900000000000002</v>
      </c>
      <c r="I2890">
        <v>4</v>
      </c>
      <c r="J2890">
        <v>8000</v>
      </c>
      <c r="K2890">
        <f>+VLOOKUP(E2890,Costos!$A$1:$I$716100,9,FALSE)</f>
        <v>5.7966670000000002</v>
      </c>
      <c r="L2890" t="str">
        <f t="shared" si="100"/>
        <v>243</v>
      </c>
      <c r="M2890" t="str">
        <f t="shared" si="101"/>
        <v>243093</v>
      </c>
      <c r="N2890" t="str">
        <f>IFERROR(IF(L2890="231","231",VLOOKUP(E2890,Materiales!$A$1:$G$37443,7,FALSE)),"N/A")</f>
        <v>Alcohol</v>
      </c>
    </row>
    <row r="2891" spans="1:14" x14ac:dyDescent="0.25">
      <c r="A2891">
        <v>2110020280</v>
      </c>
      <c r="B2891" t="s">
        <v>132</v>
      </c>
      <c r="C2891">
        <v>2310180048</v>
      </c>
      <c r="D2891" t="s">
        <v>94</v>
      </c>
      <c r="E2891">
        <v>2430880022</v>
      </c>
      <c r="F2891" t="s">
        <v>115</v>
      </c>
      <c r="G2891" t="s">
        <v>89</v>
      </c>
      <c r="H2891">
        <v>2.7000000000000001E-3</v>
      </c>
      <c r="I2891">
        <v>4</v>
      </c>
      <c r="J2891">
        <v>8000</v>
      </c>
      <c r="K2891">
        <f>+VLOOKUP(E2891,Costos!$A$1:$I$716100,9,FALSE)</f>
        <v>6.1924229999999998</v>
      </c>
      <c r="L2891" t="str">
        <f t="shared" si="100"/>
        <v>243</v>
      </c>
      <c r="M2891" t="str">
        <f t="shared" si="101"/>
        <v>243088</v>
      </c>
      <c r="N2891" t="str">
        <f>IFERROR(IF(L2891="231","231",VLOOKUP(E2891,Materiales!$A$1:$G$37443,7,FALSE)),"N/A")</f>
        <v>Varios</v>
      </c>
    </row>
    <row r="2892" spans="1:14" x14ac:dyDescent="0.25">
      <c r="A2892">
        <v>2110020280</v>
      </c>
      <c r="B2892" t="s">
        <v>132</v>
      </c>
      <c r="C2892">
        <v>2310180050</v>
      </c>
      <c r="D2892" t="s">
        <v>70</v>
      </c>
      <c r="E2892">
        <v>2410210003</v>
      </c>
      <c r="F2892" t="s">
        <v>95</v>
      </c>
      <c r="G2892" t="s">
        <v>89</v>
      </c>
      <c r="H2892">
        <v>1.44</v>
      </c>
      <c r="I2892">
        <v>3</v>
      </c>
      <c r="J2892">
        <v>8000</v>
      </c>
      <c r="K2892">
        <f>+VLOOKUP(E2892,Costos!$A$1:$I$716100,9,FALSE)</f>
        <v>4.9316240000000002</v>
      </c>
      <c r="L2892" t="str">
        <f t="shared" si="100"/>
        <v>241</v>
      </c>
      <c r="M2892" t="str">
        <f t="shared" si="101"/>
        <v>241021</v>
      </c>
      <c r="N2892" t="str">
        <f>IFERROR(IF(L2892="231","231",VLOOKUP(E2892,Materiales!$A$1:$G$37443,7,FALSE)),"N/A")</f>
        <v>Varios</v>
      </c>
    </row>
    <row r="2893" spans="1:14" x14ac:dyDescent="0.25">
      <c r="A2893">
        <v>2110020280</v>
      </c>
      <c r="B2893" t="s">
        <v>132</v>
      </c>
      <c r="C2893">
        <v>2310180050</v>
      </c>
      <c r="D2893" t="s">
        <v>70</v>
      </c>
      <c r="E2893">
        <v>2410090246</v>
      </c>
      <c r="F2893" t="s">
        <v>108</v>
      </c>
      <c r="G2893" t="s">
        <v>89</v>
      </c>
      <c r="H2893">
        <v>1.9800000000000002E-2</v>
      </c>
      <c r="I2893">
        <v>3</v>
      </c>
      <c r="J2893">
        <v>8000</v>
      </c>
      <c r="K2893">
        <f>+VLOOKUP(E2893,Costos!$A$1:$I$716100,9,FALSE)</f>
        <v>147.971082</v>
      </c>
      <c r="L2893" t="str">
        <f t="shared" si="100"/>
        <v>241</v>
      </c>
      <c r="M2893" t="str">
        <f t="shared" si="101"/>
        <v>241009</v>
      </c>
      <c r="N2893" t="str">
        <f>IFERROR(IF(L2893="231","231",VLOOKUP(E2893,Materiales!$A$1:$G$37443,7,FALSE)),"N/A")</f>
        <v>Varios</v>
      </c>
    </row>
    <row r="2894" spans="1:14" x14ac:dyDescent="0.25">
      <c r="A2894">
        <v>2110020280</v>
      </c>
      <c r="B2894" t="s">
        <v>132</v>
      </c>
      <c r="C2894">
        <v>2110020280</v>
      </c>
      <c r="D2894" t="s">
        <v>1096</v>
      </c>
      <c r="E2894">
        <v>2310210135</v>
      </c>
      <c r="F2894" t="s">
        <v>28</v>
      </c>
      <c r="G2894" t="s">
        <v>36</v>
      </c>
      <c r="H2894">
        <v>8000</v>
      </c>
      <c r="I2894">
        <v>1</v>
      </c>
      <c r="J2894">
        <v>8000</v>
      </c>
      <c r="K2894">
        <f>+VLOOKUP(E2894,Costos!$A$1:$I$716100,9,FALSE)</f>
        <v>0.12482799999999999</v>
      </c>
      <c r="L2894" t="str">
        <f t="shared" si="100"/>
        <v>231</v>
      </c>
      <c r="M2894" t="str">
        <f t="shared" si="101"/>
        <v>231021</v>
      </c>
      <c r="N2894" t="str">
        <f>IFERROR(IF(L2894="231","231",VLOOKUP(E2894,Materiales!$A$1:$G$37443,7,FALSE)),"N/A")</f>
        <v>231</v>
      </c>
    </row>
    <row r="2895" spans="1:14" x14ac:dyDescent="0.25">
      <c r="A2895">
        <v>2110020280</v>
      </c>
      <c r="B2895" t="s">
        <v>132</v>
      </c>
      <c r="C2895">
        <v>2310210135</v>
      </c>
      <c r="D2895" t="s">
        <v>28</v>
      </c>
      <c r="E2895">
        <v>2410170071</v>
      </c>
      <c r="F2895" t="s">
        <v>39</v>
      </c>
      <c r="G2895" t="s">
        <v>36</v>
      </c>
      <c r="H2895">
        <v>8000</v>
      </c>
      <c r="I2895">
        <v>2</v>
      </c>
      <c r="J2895">
        <v>8000</v>
      </c>
      <c r="K2895">
        <f>+VLOOKUP(E2895,Costos!$A$1:$I$716100,9,FALSE)</f>
        <v>1.4323000000000001E-2</v>
      </c>
      <c r="L2895" t="str">
        <f t="shared" si="100"/>
        <v>241</v>
      </c>
      <c r="M2895" t="str">
        <f t="shared" si="101"/>
        <v>241017</v>
      </c>
      <c r="N2895" t="str">
        <f>IFERROR(IF(L2895="231","231",VLOOKUP(E2895,Materiales!$A$1:$G$37443,7,FALSE)),"N/A")</f>
        <v>Filtros</v>
      </c>
    </row>
    <row r="2896" spans="1:14" x14ac:dyDescent="0.25">
      <c r="A2896">
        <v>2110020280</v>
      </c>
      <c r="B2896" t="s">
        <v>132</v>
      </c>
      <c r="C2896">
        <v>2310210135</v>
      </c>
      <c r="D2896" t="s">
        <v>28</v>
      </c>
      <c r="E2896">
        <v>2410130017</v>
      </c>
      <c r="F2896" t="s">
        <v>41</v>
      </c>
      <c r="G2896" t="s">
        <v>36</v>
      </c>
      <c r="H2896">
        <v>8000</v>
      </c>
      <c r="I2896">
        <v>2</v>
      </c>
      <c r="J2896">
        <v>8000</v>
      </c>
      <c r="K2896">
        <f>+VLOOKUP(E2896,Costos!$A$1:$I$716100,9,FALSE)</f>
        <v>7.2129999999999998E-3</v>
      </c>
      <c r="L2896" t="str">
        <f t="shared" si="100"/>
        <v>241</v>
      </c>
      <c r="M2896" t="str">
        <f t="shared" si="101"/>
        <v>241013</v>
      </c>
      <c r="N2896" t="str">
        <f>IFERROR(IF(L2896="231","231",VLOOKUP(E2896,Materiales!$A$1:$G$37443,7,FALSE)),"N/A")</f>
        <v>Puntas</v>
      </c>
    </row>
    <row r="2897" spans="1:14" x14ac:dyDescent="0.25">
      <c r="A2897">
        <v>2110020280</v>
      </c>
      <c r="B2897" t="s">
        <v>132</v>
      </c>
      <c r="C2897">
        <v>2310210135</v>
      </c>
      <c r="D2897" t="s">
        <v>28</v>
      </c>
      <c r="E2897">
        <v>2310090507</v>
      </c>
      <c r="F2897" t="s">
        <v>72</v>
      </c>
      <c r="G2897" t="s">
        <v>36</v>
      </c>
      <c r="H2897">
        <v>8000</v>
      </c>
      <c r="I2897">
        <v>2</v>
      </c>
      <c r="J2897">
        <v>8000</v>
      </c>
      <c r="K2897">
        <f>+VLOOKUP(E2897,Costos!$A$1:$I$716100,9,FALSE)</f>
        <v>3.6344000000000001E-2</v>
      </c>
      <c r="L2897" t="str">
        <f t="shared" si="100"/>
        <v>231</v>
      </c>
      <c r="M2897" t="str">
        <f t="shared" si="101"/>
        <v>231009</v>
      </c>
      <c r="N2897" t="str">
        <f>IFERROR(IF(L2897="231","231",VLOOKUP(E2897,Materiales!$A$1:$G$37443,7,FALSE)),"N/A")</f>
        <v>231</v>
      </c>
    </row>
    <row r="2898" spans="1:14" x14ac:dyDescent="0.25">
      <c r="A2898">
        <v>2110020280</v>
      </c>
      <c r="B2898" t="s">
        <v>132</v>
      </c>
      <c r="C2898">
        <v>2310090507</v>
      </c>
      <c r="D2898" t="s">
        <v>72</v>
      </c>
      <c r="E2898">
        <v>2410090168</v>
      </c>
      <c r="F2898" t="s">
        <v>109</v>
      </c>
      <c r="G2898" t="s">
        <v>89</v>
      </c>
      <c r="H2898">
        <v>0.51370000000000005</v>
      </c>
      <c r="I2898">
        <v>3</v>
      </c>
      <c r="J2898">
        <v>8000</v>
      </c>
      <c r="K2898">
        <f>+VLOOKUP(E2898,Costos!$A$1:$I$716100,9,FALSE)</f>
        <v>80.451431999999997</v>
      </c>
      <c r="L2898" t="str">
        <f t="shared" si="100"/>
        <v>241</v>
      </c>
      <c r="M2898" t="str">
        <f t="shared" si="101"/>
        <v>241009</v>
      </c>
      <c r="N2898" t="str">
        <f>IFERROR(IF(L2898="231","231",VLOOKUP(E2898,Materiales!$A$1:$G$37443,7,FALSE)),"N/A")</f>
        <v>Masterbach</v>
      </c>
    </row>
    <row r="2899" spans="1:14" x14ac:dyDescent="0.25">
      <c r="A2899">
        <v>2110020280</v>
      </c>
      <c r="B2899" t="s">
        <v>132</v>
      </c>
      <c r="C2899">
        <v>2310090507</v>
      </c>
      <c r="D2899" t="s">
        <v>72</v>
      </c>
      <c r="E2899">
        <v>2410290153</v>
      </c>
      <c r="F2899" t="s">
        <v>90</v>
      </c>
      <c r="G2899" t="s">
        <v>89</v>
      </c>
      <c r="H2899">
        <v>26.56</v>
      </c>
      <c r="I2899">
        <v>3</v>
      </c>
      <c r="J2899">
        <v>8000</v>
      </c>
      <c r="K2899">
        <f>+VLOOKUP(E2899,Costos!$A$1:$I$716100,9,FALSE)</f>
        <v>6.4309000000000003</v>
      </c>
      <c r="L2899" t="str">
        <f t="shared" si="100"/>
        <v>241</v>
      </c>
      <c r="M2899" t="str">
        <f t="shared" si="101"/>
        <v>241029</v>
      </c>
      <c r="N2899" t="str">
        <f>IFERROR(IF(L2899="231","231",VLOOKUP(E2899,Materiales!$A$1:$G$37443,7,FALSE)),"N/A")</f>
        <v>Resinas</v>
      </c>
    </row>
    <row r="2900" spans="1:14" x14ac:dyDescent="0.25">
      <c r="A2900">
        <v>2110020280</v>
      </c>
      <c r="B2900" t="s">
        <v>132</v>
      </c>
      <c r="C2900">
        <v>2310210135</v>
      </c>
      <c r="D2900" t="s">
        <v>28</v>
      </c>
      <c r="E2900">
        <v>2310160500</v>
      </c>
      <c r="F2900" t="s">
        <v>73</v>
      </c>
      <c r="G2900" t="s">
        <v>36</v>
      </c>
      <c r="H2900">
        <v>8000</v>
      </c>
      <c r="I2900">
        <v>2</v>
      </c>
      <c r="J2900">
        <v>8000</v>
      </c>
      <c r="K2900">
        <f>+VLOOKUP(E2900,Costos!$A$1:$I$716100,9,FALSE)</f>
        <v>1.3741E-2</v>
      </c>
      <c r="L2900" t="str">
        <f t="shared" si="100"/>
        <v>231</v>
      </c>
      <c r="M2900" t="str">
        <f t="shared" si="101"/>
        <v>231016</v>
      </c>
      <c r="N2900" t="str">
        <f>IFERROR(IF(L2900="231","231",VLOOKUP(E2900,Materiales!$A$1:$G$37443,7,FALSE)),"N/A")</f>
        <v>231</v>
      </c>
    </row>
    <row r="2901" spans="1:14" x14ac:dyDescent="0.25">
      <c r="A2901">
        <v>2110020280</v>
      </c>
      <c r="B2901" t="s">
        <v>132</v>
      </c>
      <c r="C2901">
        <v>2310160500</v>
      </c>
      <c r="D2901" t="s">
        <v>73</v>
      </c>
      <c r="E2901">
        <v>2410290624</v>
      </c>
      <c r="F2901" t="s">
        <v>91</v>
      </c>
      <c r="G2901" t="s">
        <v>89</v>
      </c>
      <c r="H2901">
        <v>9.1196000000000002</v>
      </c>
      <c r="I2901">
        <v>3</v>
      </c>
      <c r="J2901">
        <v>8000</v>
      </c>
      <c r="K2901">
        <f>+VLOOKUP(E2901,Costos!$A$1:$I$716100,9,FALSE)</f>
        <v>6.9373659999999999</v>
      </c>
      <c r="L2901" t="str">
        <f t="shared" si="100"/>
        <v>241</v>
      </c>
      <c r="M2901" t="str">
        <f t="shared" si="101"/>
        <v>241029</v>
      </c>
      <c r="N2901" t="str">
        <f>IFERROR(IF(L2901="231","231",VLOOKUP(E2901,Materiales!$A$1:$G$37443,7,FALSE)),"N/A")</f>
        <v>Resinas</v>
      </c>
    </row>
    <row r="2902" spans="1:14" x14ac:dyDescent="0.25">
      <c r="A2902">
        <v>2110020280</v>
      </c>
      <c r="B2902" t="s">
        <v>132</v>
      </c>
      <c r="C2902">
        <v>2310160500</v>
      </c>
      <c r="D2902" t="s">
        <v>73</v>
      </c>
      <c r="E2902">
        <v>2410090168</v>
      </c>
      <c r="F2902" t="s">
        <v>109</v>
      </c>
      <c r="G2902" t="s">
        <v>89</v>
      </c>
      <c r="H2902">
        <v>0.18240000000000001</v>
      </c>
      <c r="I2902">
        <v>3</v>
      </c>
      <c r="J2902">
        <v>8000</v>
      </c>
      <c r="K2902">
        <f>+VLOOKUP(E2902,Costos!$A$1:$I$716100,9,FALSE)</f>
        <v>80.451431999999997</v>
      </c>
      <c r="L2902" t="str">
        <f t="shared" si="100"/>
        <v>241</v>
      </c>
      <c r="M2902" t="str">
        <f t="shared" si="101"/>
        <v>241009</v>
      </c>
      <c r="N2902" t="str">
        <f>IFERROR(IF(L2902="231","231",VLOOKUP(E2902,Materiales!$A$1:$G$37443,7,FALSE)),"N/A")</f>
        <v>Masterbach</v>
      </c>
    </row>
    <row r="2903" spans="1:14" x14ac:dyDescent="0.25">
      <c r="A2903">
        <v>2110020280</v>
      </c>
      <c r="B2903" t="s">
        <v>132</v>
      </c>
      <c r="C2903">
        <v>2310210135</v>
      </c>
      <c r="D2903" t="s">
        <v>28</v>
      </c>
      <c r="E2903">
        <v>2410290156</v>
      </c>
      <c r="F2903" t="s">
        <v>40</v>
      </c>
      <c r="G2903" t="s">
        <v>1000</v>
      </c>
      <c r="H2903">
        <v>0.32</v>
      </c>
      <c r="I2903">
        <v>2</v>
      </c>
      <c r="J2903">
        <v>8000</v>
      </c>
      <c r="K2903">
        <f>+VLOOKUP(E2903,Costos!$A$1:$I$716100,9,FALSE)</f>
        <v>23.787368000000001</v>
      </c>
      <c r="L2903" t="str">
        <f t="shared" si="100"/>
        <v>241</v>
      </c>
      <c r="M2903" t="str">
        <f t="shared" si="101"/>
        <v>241029</v>
      </c>
      <c r="N2903" t="str">
        <f>IFERROR(IF(L2903="231","231",VLOOKUP(E2903,Materiales!$A$1:$G$37443,7,FALSE)),"N/A")</f>
        <v>Varios</v>
      </c>
    </row>
    <row r="2904" spans="1:14" x14ac:dyDescent="0.25">
      <c r="A2904">
        <v>2110020280</v>
      </c>
      <c r="B2904" t="s">
        <v>132</v>
      </c>
      <c r="C2904">
        <v>2310210135</v>
      </c>
      <c r="D2904" t="s">
        <v>28</v>
      </c>
      <c r="E2904">
        <v>2310160501</v>
      </c>
      <c r="F2904" t="s">
        <v>74</v>
      </c>
      <c r="G2904" t="s">
        <v>36</v>
      </c>
      <c r="H2904">
        <v>8000</v>
      </c>
      <c r="I2904">
        <v>2</v>
      </c>
      <c r="J2904">
        <v>8000</v>
      </c>
      <c r="K2904">
        <f>+VLOOKUP(E2904,Costos!$A$1:$I$716100,9,FALSE)</f>
        <v>1.1049E-2</v>
      </c>
      <c r="L2904" t="str">
        <f t="shared" si="100"/>
        <v>231</v>
      </c>
      <c r="M2904" t="str">
        <f t="shared" si="101"/>
        <v>231016</v>
      </c>
      <c r="N2904" t="str">
        <f>IFERROR(IF(L2904="231","231",VLOOKUP(E2904,Materiales!$A$1:$G$37443,7,FALSE)),"N/A")</f>
        <v>231</v>
      </c>
    </row>
    <row r="2905" spans="1:14" x14ac:dyDescent="0.25">
      <c r="A2905">
        <v>2110020280</v>
      </c>
      <c r="B2905" t="s">
        <v>132</v>
      </c>
      <c r="C2905">
        <v>2310160501</v>
      </c>
      <c r="D2905" t="s">
        <v>74</v>
      </c>
      <c r="E2905">
        <v>2410090168</v>
      </c>
      <c r="F2905" t="s">
        <v>109</v>
      </c>
      <c r="G2905" t="s">
        <v>89</v>
      </c>
      <c r="H2905">
        <v>0.1409</v>
      </c>
      <c r="I2905">
        <v>3</v>
      </c>
      <c r="J2905">
        <v>8000</v>
      </c>
      <c r="K2905">
        <f>+VLOOKUP(E2905,Costos!$A$1:$I$716100,9,FALSE)</f>
        <v>80.451431999999997</v>
      </c>
      <c r="L2905" t="str">
        <f t="shared" si="100"/>
        <v>241</v>
      </c>
      <c r="M2905" t="str">
        <f t="shared" si="101"/>
        <v>241009</v>
      </c>
      <c r="N2905" t="str">
        <f>IFERROR(IF(L2905="231","231",VLOOKUP(E2905,Materiales!$A$1:$G$37443,7,FALSE)),"N/A")</f>
        <v>Masterbach</v>
      </c>
    </row>
    <row r="2906" spans="1:14" x14ac:dyDescent="0.25">
      <c r="A2906">
        <v>2110020280</v>
      </c>
      <c r="B2906" t="s">
        <v>132</v>
      </c>
      <c r="C2906">
        <v>2310160501</v>
      </c>
      <c r="D2906" t="s">
        <v>74</v>
      </c>
      <c r="E2906">
        <v>2410290626</v>
      </c>
      <c r="F2906" t="s">
        <v>92</v>
      </c>
      <c r="G2906" t="s">
        <v>89</v>
      </c>
      <c r="H2906">
        <v>7.12</v>
      </c>
      <c r="I2906">
        <v>3</v>
      </c>
      <c r="J2906">
        <v>8000</v>
      </c>
      <c r="K2906">
        <f>+VLOOKUP(E2906,Costos!$A$1:$I$716100,9,FALSE)</f>
        <v>6.3063640000000003</v>
      </c>
      <c r="L2906" t="str">
        <f t="shared" si="100"/>
        <v>241</v>
      </c>
      <c r="M2906" t="str">
        <f t="shared" si="101"/>
        <v>241029</v>
      </c>
      <c r="N2906" t="str">
        <f>IFERROR(IF(L2906="231","231",VLOOKUP(E2906,Materiales!$A$1:$G$37443,7,FALSE)),"N/A")</f>
        <v>Resinas</v>
      </c>
    </row>
    <row r="2907" spans="1:14" x14ac:dyDescent="0.25">
      <c r="A2907">
        <v>2110020280</v>
      </c>
      <c r="B2907" t="s">
        <v>132</v>
      </c>
      <c r="C2907">
        <v>2310210135</v>
      </c>
      <c r="D2907" t="s">
        <v>28</v>
      </c>
      <c r="E2907">
        <v>2310180037</v>
      </c>
      <c r="F2907" t="s">
        <v>75</v>
      </c>
      <c r="G2907" t="s">
        <v>89</v>
      </c>
      <c r="H2907">
        <v>7.2</v>
      </c>
      <c r="I2907">
        <v>2</v>
      </c>
      <c r="J2907">
        <v>8000</v>
      </c>
      <c r="K2907">
        <f>+VLOOKUP(E2907,Costos!$A$1:$I$716100,9,FALSE)</f>
        <v>9.4198710000000005</v>
      </c>
      <c r="L2907" t="str">
        <f t="shared" si="100"/>
        <v>231</v>
      </c>
      <c r="M2907" t="str">
        <f t="shared" si="101"/>
        <v>231018</v>
      </c>
      <c r="N2907" t="str">
        <f>IFERROR(IF(L2907="231","231",VLOOKUP(E2907,Materiales!$A$1:$G$37443,7,FALSE)),"N/A")</f>
        <v>231</v>
      </c>
    </row>
    <row r="2908" spans="1:14" x14ac:dyDescent="0.25">
      <c r="A2908">
        <v>2110020280</v>
      </c>
      <c r="B2908" t="s">
        <v>132</v>
      </c>
      <c r="C2908">
        <v>2310180037</v>
      </c>
      <c r="D2908" t="s">
        <v>75</v>
      </c>
      <c r="E2908">
        <v>2430450001</v>
      </c>
      <c r="F2908" t="s">
        <v>93</v>
      </c>
      <c r="G2908" t="s">
        <v>89</v>
      </c>
      <c r="H2908">
        <v>0.72</v>
      </c>
      <c r="I2908">
        <v>3</v>
      </c>
      <c r="J2908">
        <v>8000</v>
      </c>
      <c r="K2908">
        <f>+VLOOKUP(E2908,Costos!$A$1:$I$716100,9,FALSE)</f>
        <v>6.0336119999999998</v>
      </c>
      <c r="L2908" t="str">
        <f t="shared" si="100"/>
        <v>243</v>
      </c>
      <c r="M2908" t="str">
        <f t="shared" si="101"/>
        <v>243045</v>
      </c>
      <c r="N2908" t="str">
        <f>IFERROR(IF(L2908="231","231",VLOOKUP(E2908,Materiales!$A$1:$G$37443,7,FALSE)),"N/A")</f>
        <v>Varios</v>
      </c>
    </row>
    <row r="2909" spans="1:14" x14ac:dyDescent="0.25">
      <c r="A2909">
        <v>2110020280</v>
      </c>
      <c r="B2909" t="s">
        <v>132</v>
      </c>
      <c r="C2909">
        <v>2310180037</v>
      </c>
      <c r="D2909" t="s">
        <v>75</v>
      </c>
      <c r="E2909">
        <v>2310180048</v>
      </c>
      <c r="F2909" t="s">
        <v>94</v>
      </c>
      <c r="G2909" t="s">
        <v>89</v>
      </c>
      <c r="H2909">
        <v>0.9</v>
      </c>
      <c r="I2909">
        <v>3</v>
      </c>
      <c r="J2909">
        <v>8000</v>
      </c>
      <c r="K2909">
        <f>+VLOOKUP(E2909,Costos!$A$1:$I$716100,9,FALSE)</f>
        <v>2.8371430000000002</v>
      </c>
      <c r="L2909" t="str">
        <f t="shared" si="100"/>
        <v>231</v>
      </c>
      <c r="M2909" t="str">
        <f t="shared" si="101"/>
        <v>231018</v>
      </c>
      <c r="N2909" t="str">
        <f>IFERROR(IF(L2909="231","231",VLOOKUP(E2909,Materiales!$A$1:$G$37443,7,FALSE)),"N/A")</f>
        <v>231</v>
      </c>
    </row>
    <row r="2910" spans="1:14" x14ac:dyDescent="0.25">
      <c r="A2910">
        <v>2110020280</v>
      </c>
      <c r="B2910" t="s">
        <v>132</v>
      </c>
      <c r="C2910">
        <v>2310180048</v>
      </c>
      <c r="D2910" t="s">
        <v>94</v>
      </c>
      <c r="E2910">
        <v>2410210019</v>
      </c>
      <c r="F2910" t="s">
        <v>113</v>
      </c>
      <c r="G2910" t="s">
        <v>89</v>
      </c>
      <c r="H2910">
        <v>1.7999999999999999E-2</v>
      </c>
      <c r="I2910">
        <v>4</v>
      </c>
      <c r="J2910">
        <v>8000</v>
      </c>
      <c r="K2910">
        <f>+VLOOKUP(E2910,Costos!$A$1:$I$716100,9,FALSE)</f>
        <v>7.7568599999999996</v>
      </c>
      <c r="L2910" t="str">
        <f t="shared" si="100"/>
        <v>241</v>
      </c>
      <c r="M2910" t="str">
        <f t="shared" si="101"/>
        <v>241021</v>
      </c>
      <c r="N2910" t="str">
        <f>IFERROR(IF(L2910="231","231",VLOOKUP(E2910,Materiales!$A$1:$G$37443,7,FALSE)),"N/A")</f>
        <v>Varios</v>
      </c>
    </row>
    <row r="2911" spans="1:14" x14ac:dyDescent="0.25">
      <c r="A2911">
        <v>2110020280</v>
      </c>
      <c r="B2911" t="s">
        <v>132</v>
      </c>
      <c r="C2911">
        <v>2310180048</v>
      </c>
      <c r="D2911" t="s">
        <v>94</v>
      </c>
      <c r="E2911">
        <v>2430930001</v>
      </c>
      <c r="F2911" t="s">
        <v>114</v>
      </c>
      <c r="G2911" t="s">
        <v>89</v>
      </c>
      <c r="H2911">
        <v>0.45900000000000002</v>
      </c>
      <c r="I2911">
        <v>4</v>
      </c>
      <c r="J2911">
        <v>8000</v>
      </c>
      <c r="K2911">
        <f>+VLOOKUP(E2911,Costos!$A$1:$I$716100,9,FALSE)</f>
        <v>5.7966670000000002</v>
      </c>
      <c r="L2911" t="str">
        <f t="shared" si="100"/>
        <v>243</v>
      </c>
      <c r="M2911" t="str">
        <f t="shared" si="101"/>
        <v>243093</v>
      </c>
      <c r="N2911" t="str">
        <f>IFERROR(IF(L2911="231","231",VLOOKUP(E2911,Materiales!$A$1:$G$37443,7,FALSE)),"N/A")</f>
        <v>Alcohol</v>
      </c>
    </row>
    <row r="2912" spans="1:14" x14ac:dyDescent="0.25">
      <c r="A2912">
        <v>2110020280</v>
      </c>
      <c r="B2912" t="s">
        <v>132</v>
      </c>
      <c r="C2912">
        <v>2310180048</v>
      </c>
      <c r="D2912" t="s">
        <v>94</v>
      </c>
      <c r="E2912">
        <v>2430880022</v>
      </c>
      <c r="F2912" t="s">
        <v>115</v>
      </c>
      <c r="G2912" t="s">
        <v>89</v>
      </c>
      <c r="H2912">
        <v>2.7000000000000001E-3</v>
      </c>
      <c r="I2912">
        <v>4</v>
      </c>
      <c r="J2912">
        <v>8000</v>
      </c>
      <c r="K2912">
        <f>+VLOOKUP(E2912,Costos!$A$1:$I$716100,9,FALSE)</f>
        <v>6.1924229999999998</v>
      </c>
      <c r="L2912" t="str">
        <f t="shared" si="100"/>
        <v>243</v>
      </c>
      <c r="M2912" t="str">
        <f t="shared" si="101"/>
        <v>243088</v>
      </c>
      <c r="N2912" t="str">
        <f>IFERROR(IF(L2912="231","231",VLOOKUP(E2912,Materiales!$A$1:$G$37443,7,FALSE)),"N/A")</f>
        <v>Varios</v>
      </c>
    </row>
    <row r="2913" spans="1:14" x14ac:dyDescent="0.25">
      <c r="A2913">
        <v>2110020280</v>
      </c>
      <c r="B2913" t="s">
        <v>132</v>
      </c>
      <c r="C2913">
        <v>2310180037</v>
      </c>
      <c r="D2913" t="s">
        <v>75</v>
      </c>
      <c r="E2913">
        <v>2410210003</v>
      </c>
      <c r="F2913" t="s">
        <v>95</v>
      </c>
      <c r="G2913" t="s">
        <v>89</v>
      </c>
      <c r="H2913">
        <v>1.44</v>
      </c>
      <c r="I2913">
        <v>3</v>
      </c>
      <c r="J2913">
        <v>8000</v>
      </c>
      <c r="K2913">
        <f>+VLOOKUP(E2913,Costos!$A$1:$I$716100,9,FALSE)</f>
        <v>4.9316240000000002</v>
      </c>
      <c r="L2913" t="str">
        <f t="shared" si="100"/>
        <v>241</v>
      </c>
      <c r="M2913" t="str">
        <f t="shared" si="101"/>
        <v>241021</v>
      </c>
      <c r="N2913" t="str">
        <f>IFERROR(IF(L2913="231","231",VLOOKUP(E2913,Materiales!$A$1:$G$37443,7,FALSE)),"N/A")</f>
        <v>Varios</v>
      </c>
    </row>
    <row r="2914" spans="1:14" x14ac:dyDescent="0.25">
      <c r="A2914">
        <v>2110020280</v>
      </c>
      <c r="B2914" t="s">
        <v>132</v>
      </c>
      <c r="C2914">
        <v>2310180037</v>
      </c>
      <c r="D2914" t="s">
        <v>75</v>
      </c>
      <c r="E2914">
        <v>2410090268</v>
      </c>
      <c r="F2914" t="s">
        <v>97</v>
      </c>
      <c r="G2914" t="s">
        <v>89</v>
      </c>
      <c r="H2914">
        <v>1.44E-2</v>
      </c>
      <c r="I2914">
        <v>3</v>
      </c>
      <c r="J2914">
        <v>8000</v>
      </c>
      <c r="K2914">
        <f>+VLOOKUP(E2914,Costos!$A$1:$I$716100,9,FALSE)</f>
        <v>126.46600100000001</v>
      </c>
      <c r="L2914" t="str">
        <f t="shared" ref="L2914:L2977" si="102">+LEFT(E2914,3)</f>
        <v>241</v>
      </c>
      <c r="M2914" t="str">
        <f t="shared" ref="M2914:M2977" si="103">+LEFT(E2914,6)</f>
        <v>241009</v>
      </c>
      <c r="N2914" t="str">
        <f>IFERROR(IF(L2914="231","231",VLOOKUP(E2914,Materiales!$A$1:$G$37443,7,FALSE)),"N/A")</f>
        <v>Spectra</v>
      </c>
    </row>
    <row r="2915" spans="1:14" x14ac:dyDescent="0.25">
      <c r="A2915">
        <v>2110020280</v>
      </c>
      <c r="B2915" t="s">
        <v>132</v>
      </c>
      <c r="C2915">
        <v>2310180037</v>
      </c>
      <c r="D2915" t="s">
        <v>75</v>
      </c>
      <c r="E2915">
        <v>2410090269</v>
      </c>
      <c r="F2915" t="s">
        <v>98</v>
      </c>
      <c r="G2915" t="s">
        <v>89</v>
      </c>
      <c r="H2915">
        <v>0.12740000000000001</v>
      </c>
      <c r="I2915">
        <v>3</v>
      </c>
      <c r="J2915">
        <v>8000</v>
      </c>
      <c r="K2915">
        <f>+VLOOKUP(E2915,Costos!$A$1:$I$716100,9,FALSE)</f>
        <v>341.79997300000002</v>
      </c>
      <c r="L2915" t="str">
        <f t="shared" si="102"/>
        <v>241</v>
      </c>
      <c r="M2915" t="str">
        <f t="shared" si="103"/>
        <v>241009</v>
      </c>
      <c r="N2915" t="str">
        <f>IFERROR(IF(L2915="231","231",VLOOKUP(E2915,Materiales!$A$1:$G$37443,7,FALSE)),"N/A")</f>
        <v>Spectra</v>
      </c>
    </row>
    <row r="2916" spans="1:14" x14ac:dyDescent="0.25">
      <c r="A2916">
        <v>2110020280</v>
      </c>
      <c r="B2916" t="s">
        <v>132</v>
      </c>
      <c r="C2916">
        <v>2110020280</v>
      </c>
      <c r="D2916" t="s">
        <v>1096</v>
      </c>
      <c r="E2916">
        <v>2310210136</v>
      </c>
      <c r="F2916" t="s">
        <v>29</v>
      </c>
      <c r="G2916" t="s">
        <v>36</v>
      </c>
      <c r="H2916">
        <v>8000</v>
      </c>
      <c r="I2916">
        <v>1</v>
      </c>
      <c r="J2916">
        <v>8000</v>
      </c>
      <c r="K2916">
        <f>+VLOOKUP(E2916,Costos!$A$1:$I$716100,9,FALSE)</f>
        <v>0.114786</v>
      </c>
      <c r="L2916" t="str">
        <f t="shared" si="102"/>
        <v>231</v>
      </c>
      <c r="M2916" t="str">
        <f t="shared" si="103"/>
        <v>231021</v>
      </c>
      <c r="N2916" t="str">
        <f>IFERROR(IF(L2916="231","231",VLOOKUP(E2916,Materiales!$A$1:$G$37443,7,FALSE)),"N/A")</f>
        <v>231</v>
      </c>
    </row>
    <row r="2917" spans="1:14" x14ac:dyDescent="0.25">
      <c r="A2917">
        <v>2110020280</v>
      </c>
      <c r="B2917" t="s">
        <v>132</v>
      </c>
      <c r="C2917">
        <v>2310210136</v>
      </c>
      <c r="D2917" t="s">
        <v>29</v>
      </c>
      <c r="E2917">
        <v>2410170071</v>
      </c>
      <c r="F2917" t="s">
        <v>39</v>
      </c>
      <c r="G2917" t="s">
        <v>36</v>
      </c>
      <c r="H2917">
        <v>8000</v>
      </c>
      <c r="I2917">
        <v>2</v>
      </c>
      <c r="J2917">
        <v>8000</v>
      </c>
      <c r="K2917">
        <f>+VLOOKUP(E2917,Costos!$A$1:$I$716100,9,FALSE)</f>
        <v>1.4323000000000001E-2</v>
      </c>
      <c r="L2917" t="str">
        <f t="shared" si="102"/>
        <v>241</v>
      </c>
      <c r="M2917" t="str">
        <f t="shared" si="103"/>
        <v>241017</v>
      </c>
      <c r="N2917" t="str">
        <f>IFERROR(IF(L2917="231","231",VLOOKUP(E2917,Materiales!$A$1:$G$37443,7,FALSE)),"N/A")</f>
        <v>Filtros</v>
      </c>
    </row>
    <row r="2918" spans="1:14" x14ac:dyDescent="0.25">
      <c r="A2918">
        <v>2110020280</v>
      </c>
      <c r="B2918" t="s">
        <v>132</v>
      </c>
      <c r="C2918">
        <v>2310210136</v>
      </c>
      <c r="D2918" t="s">
        <v>29</v>
      </c>
      <c r="E2918">
        <v>2410130017</v>
      </c>
      <c r="F2918" t="s">
        <v>41</v>
      </c>
      <c r="G2918" t="s">
        <v>36</v>
      </c>
      <c r="H2918">
        <v>8000</v>
      </c>
      <c r="I2918">
        <v>2</v>
      </c>
      <c r="J2918">
        <v>8000</v>
      </c>
      <c r="K2918">
        <f>+VLOOKUP(E2918,Costos!$A$1:$I$716100,9,FALSE)</f>
        <v>7.2129999999999998E-3</v>
      </c>
      <c r="L2918" t="str">
        <f t="shared" si="102"/>
        <v>241</v>
      </c>
      <c r="M2918" t="str">
        <f t="shared" si="103"/>
        <v>241013</v>
      </c>
      <c r="N2918" t="str">
        <f>IFERROR(IF(L2918="231","231",VLOOKUP(E2918,Materiales!$A$1:$G$37443,7,FALSE)),"N/A")</f>
        <v>Puntas</v>
      </c>
    </row>
    <row r="2919" spans="1:14" x14ac:dyDescent="0.25">
      <c r="A2919">
        <v>2110020280</v>
      </c>
      <c r="B2919" t="s">
        <v>132</v>
      </c>
      <c r="C2919">
        <v>2310210136</v>
      </c>
      <c r="D2919" t="s">
        <v>29</v>
      </c>
      <c r="E2919">
        <v>2310090448</v>
      </c>
      <c r="F2919" t="s">
        <v>76</v>
      </c>
      <c r="G2919" t="s">
        <v>36</v>
      </c>
      <c r="H2919">
        <v>8000</v>
      </c>
      <c r="I2919">
        <v>2</v>
      </c>
      <c r="J2919">
        <v>8000</v>
      </c>
      <c r="K2919">
        <f>+VLOOKUP(E2919,Costos!$A$1:$I$716100,9,FALSE)</f>
        <v>3.356E-2</v>
      </c>
      <c r="L2919" t="str">
        <f t="shared" si="102"/>
        <v>231</v>
      </c>
      <c r="M2919" t="str">
        <f t="shared" si="103"/>
        <v>231009</v>
      </c>
      <c r="N2919" t="str">
        <f>IFERROR(IF(L2919="231","231",VLOOKUP(E2919,Materiales!$A$1:$G$37443,7,FALSE)),"N/A")</f>
        <v>231</v>
      </c>
    </row>
    <row r="2920" spans="1:14" x14ac:dyDescent="0.25">
      <c r="A2920">
        <v>2110020280</v>
      </c>
      <c r="B2920" t="s">
        <v>132</v>
      </c>
      <c r="C2920">
        <v>2310090448</v>
      </c>
      <c r="D2920" t="s">
        <v>76</v>
      </c>
      <c r="E2920">
        <v>2410090299</v>
      </c>
      <c r="F2920" t="s">
        <v>110</v>
      </c>
      <c r="G2920" t="s">
        <v>89</v>
      </c>
      <c r="H2920">
        <v>0.51370000000000005</v>
      </c>
      <c r="I2920">
        <v>3</v>
      </c>
      <c r="J2920">
        <v>8000</v>
      </c>
      <c r="K2920">
        <f>+VLOOKUP(E2920,Costos!$A$1:$I$716100,9,FALSE)</f>
        <v>12.364959000000001</v>
      </c>
      <c r="L2920" t="str">
        <f t="shared" si="102"/>
        <v>241</v>
      </c>
      <c r="M2920" t="str">
        <f t="shared" si="103"/>
        <v>241009</v>
      </c>
      <c r="N2920" t="str">
        <f>IFERROR(IF(L2920="231","231",VLOOKUP(E2920,Materiales!$A$1:$G$37443,7,FALSE)),"N/A")</f>
        <v>Masterbach</v>
      </c>
    </row>
    <row r="2921" spans="1:14" x14ac:dyDescent="0.25">
      <c r="A2921">
        <v>2110020280</v>
      </c>
      <c r="B2921" t="s">
        <v>132</v>
      </c>
      <c r="C2921">
        <v>2310090448</v>
      </c>
      <c r="D2921" t="s">
        <v>76</v>
      </c>
      <c r="E2921">
        <v>2410290153</v>
      </c>
      <c r="F2921" t="s">
        <v>90</v>
      </c>
      <c r="G2921" t="s">
        <v>89</v>
      </c>
      <c r="H2921">
        <v>26.56</v>
      </c>
      <c r="I2921">
        <v>3</v>
      </c>
      <c r="J2921">
        <v>8000</v>
      </c>
      <c r="K2921">
        <f>+VLOOKUP(E2921,Costos!$A$1:$I$716100,9,FALSE)</f>
        <v>6.4309000000000003</v>
      </c>
      <c r="L2921" t="str">
        <f t="shared" si="102"/>
        <v>241</v>
      </c>
      <c r="M2921" t="str">
        <f t="shared" si="103"/>
        <v>241029</v>
      </c>
      <c r="N2921" t="str">
        <f>IFERROR(IF(L2921="231","231",VLOOKUP(E2921,Materiales!$A$1:$G$37443,7,FALSE)),"N/A")</f>
        <v>Resinas</v>
      </c>
    </row>
    <row r="2922" spans="1:14" x14ac:dyDescent="0.25">
      <c r="A2922">
        <v>2110020280</v>
      </c>
      <c r="B2922" t="s">
        <v>132</v>
      </c>
      <c r="C2922">
        <v>2310210136</v>
      </c>
      <c r="D2922" t="s">
        <v>29</v>
      </c>
      <c r="E2922">
        <v>2310160477</v>
      </c>
      <c r="F2922" t="s">
        <v>77</v>
      </c>
      <c r="G2922" t="s">
        <v>36</v>
      </c>
      <c r="H2922">
        <v>8000</v>
      </c>
      <c r="I2922">
        <v>2</v>
      </c>
      <c r="J2922">
        <v>8000</v>
      </c>
      <c r="K2922">
        <f>+VLOOKUP(E2922,Costos!$A$1:$I$716100,9,FALSE)</f>
        <v>1.223E-2</v>
      </c>
      <c r="L2922" t="str">
        <f t="shared" si="102"/>
        <v>231</v>
      </c>
      <c r="M2922" t="str">
        <f t="shared" si="103"/>
        <v>231016</v>
      </c>
      <c r="N2922" t="str">
        <f>IFERROR(IF(L2922="231","231",VLOOKUP(E2922,Materiales!$A$1:$G$37443,7,FALSE)),"N/A")</f>
        <v>231</v>
      </c>
    </row>
    <row r="2923" spans="1:14" x14ac:dyDescent="0.25">
      <c r="A2923">
        <v>2110020280</v>
      </c>
      <c r="B2923" t="s">
        <v>132</v>
      </c>
      <c r="C2923">
        <v>2310160477</v>
      </c>
      <c r="D2923" t="s">
        <v>77</v>
      </c>
      <c r="E2923">
        <v>2410090299</v>
      </c>
      <c r="F2923" t="s">
        <v>110</v>
      </c>
      <c r="G2923" t="s">
        <v>89</v>
      </c>
      <c r="H2923">
        <v>0.18240000000000001</v>
      </c>
      <c r="I2923">
        <v>3</v>
      </c>
      <c r="J2923">
        <v>8000</v>
      </c>
      <c r="K2923">
        <f>+VLOOKUP(E2923,Costos!$A$1:$I$716100,9,FALSE)</f>
        <v>12.364959000000001</v>
      </c>
      <c r="L2923" t="str">
        <f t="shared" si="102"/>
        <v>241</v>
      </c>
      <c r="M2923" t="str">
        <f t="shared" si="103"/>
        <v>241009</v>
      </c>
      <c r="N2923" t="str">
        <f>IFERROR(IF(L2923="231","231",VLOOKUP(E2923,Materiales!$A$1:$G$37443,7,FALSE)),"N/A")</f>
        <v>Masterbach</v>
      </c>
    </row>
    <row r="2924" spans="1:14" x14ac:dyDescent="0.25">
      <c r="A2924">
        <v>2110020280</v>
      </c>
      <c r="B2924" t="s">
        <v>132</v>
      </c>
      <c r="C2924">
        <v>2310160477</v>
      </c>
      <c r="D2924" t="s">
        <v>77</v>
      </c>
      <c r="E2924">
        <v>2410290624</v>
      </c>
      <c r="F2924" t="s">
        <v>91</v>
      </c>
      <c r="G2924" t="s">
        <v>89</v>
      </c>
      <c r="H2924">
        <v>9.1196000000000002</v>
      </c>
      <c r="I2924">
        <v>3</v>
      </c>
      <c r="J2924">
        <v>8000</v>
      </c>
      <c r="K2924">
        <f>+VLOOKUP(E2924,Costos!$A$1:$I$716100,9,FALSE)</f>
        <v>6.9373659999999999</v>
      </c>
      <c r="L2924" t="str">
        <f t="shared" si="102"/>
        <v>241</v>
      </c>
      <c r="M2924" t="str">
        <f t="shared" si="103"/>
        <v>241029</v>
      </c>
      <c r="N2924" t="str">
        <f>IFERROR(IF(L2924="231","231",VLOOKUP(E2924,Materiales!$A$1:$G$37443,7,FALSE)),"N/A")</f>
        <v>Resinas</v>
      </c>
    </row>
    <row r="2925" spans="1:14" x14ac:dyDescent="0.25">
      <c r="A2925">
        <v>2110020280</v>
      </c>
      <c r="B2925" t="s">
        <v>132</v>
      </c>
      <c r="C2925">
        <v>2310210136</v>
      </c>
      <c r="D2925" t="s">
        <v>29</v>
      </c>
      <c r="E2925">
        <v>2410290156</v>
      </c>
      <c r="F2925" t="s">
        <v>40</v>
      </c>
      <c r="G2925" t="s">
        <v>1000</v>
      </c>
      <c r="H2925">
        <v>0.32</v>
      </c>
      <c r="I2925">
        <v>2</v>
      </c>
      <c r="J2925">
        <v>8000</v>
      </c>
      <c r="K2925">
        <f>+VLOOKUP(E2925,Costos!$A$1:$I$716100,9,FALSE)</f>
        <v>23.787368000000001</v>
      </c>
      <c r="L2925" t="str">
        <f t="shared" si="102"/>
        <v>241</v>
      </c>
      <c r="M2925" t="str">
        <f t="shared" si="103"/>
        <v>241029</v>
      </c>
      <c r="N2925" t="str">
        <f>IFERROR(IF(L2925="231","231",VLOOKUP(E2925,Materiales!$A$1:$G$37443,7,FALSE)),"N/A")</f>
        <v>Varios</v>
      </c>
    </row>
    <row r="2926" spans="1:14" x14ac:dyDescent="0.25">
      <c r="A2926">
        <v>2110020280</v>
      </c>
      <c r="B2926" t="s">
        <v>132</v>
      </c>
      <c r="C2926">
        <v>2310210136</v>
      </c>
      <c r="D2926" t="s">
        <v>29</v>
      </c>
      <c r="E2926">
        <v>2310160489</v>
      </c>
      <c r="F2926" t="s">
        <v>78</v>
      </c>
      <c r="G2926" t="s">
        <v>36</v>
      </c>
      <c r="H2926">
        <v>8000</v>
      </c>
      <c r="I2926">
        <v>2</v>
      </c>
      <c r="J2926">
        <v>8000</v>
      </c>
      <c r="K2926">
        <f>+VLOOKUP(E2926,Costos!$A$1:$I$716100,9,FALSE)</f>
        <v>1.0267E-2</v>
      </c>
      <c r="L2926" t="str">
        <f t="shared" si="102"/>
        <v>231</v>
      </c>
      <c r="M2926" t="str">
        <f t="shared" si="103"/>
        <v>231016</v>
      </c>
      <c r="N2926" t="str">
        <f>IFERROR(IF(L2926="231","231",VLOOKUP(E2926,Materiales!$A$1:$G$37443,7,FALSE)),"N/A")</f>
        <v>231</v>
      </c>
    </row>
    <row r="2927" spans="1:14" x14ac:dyDescent="0.25">
      <c r="A2927">
        <v>2110020280</v>
      </c>
      <c r="B2927" t="s">
        <v>132</v>
      </c>
      <c r="C2927">
        <v>2310160489</v>
      </c>
      <c r="D2927" t="s">
        <v>78</v>
      </c>
      <c r="E2927">
        <v>2410090299</v>
      </c>
      <c r="F2927" t="s">
        <v>110</v>
      </c>
      <c r="G2927" t="s">
        <v>89</v>
      </c>
      <c r="H2927">
        <v>0.1409</v>
      </c>
      <c r="I2927">
        <v>3</v>
      </c>
      <c r="J2927">
        <v>8000</v>
      </c>
      <c r="K2927">
        <f>+VLOOKUP(E2927,Costos!$A$1:$I$716100,9,FALSE)</f>
        <v>12.364959000000001</v>
      </c>
      <c r="L2927" t="str">
        <f t="shared" si="102"/>
        <v>241</v>
      </c>
      <c r="M2927" t="str">
        <f t="shared" si="103"/>
        <v>241009</v>
      </c>
      <c r="N2927" t="str">
        <f>IFERROR(IF(L2927="231","231",VLOOKUP(E2927,Materiales!$A$1:$G$37443,7,FALSE)),"N/A")</f>
        <v>Masterbach</v>
      </c>
    </row>
    <row r="2928" spans="1:14" x14ac:dyDescent="0.25">
      <c r="A2928">
        <v>2110020280</v>
      </c>
      <c r="B2928" t="s">
        <v>132</v>
      </c>
      <c r="C2928">
        <v>2310160489</v>
      </c>
      <c r="D2928" t="s">
        <v>78</v>
      </c>
      <c r="E2928">
        <v>2410290626</v>
      </c>
      <c r="F2928" t="s">
        <v>92</v>
      </c>
      <c r="G2928" t="s">
        <v>89</v>
      </c>
      <c r="H2928">
        <v>7.12</v>
      </c>
      <c r="I2928">
        <v>3</v>
      </c>
      <c r="J2928">
        <v>8000</v>
      </c>
      <c r="K2928">
        <f>+VLOOKUP(E2928,Costos!$A$1:$I$716100,9,FALSE)</f>
        <v>6.3063640000000003</v>
      </c>
      <c r="L2928" t="str">
        <f t="shared" si="102"/>
        <v>241</v>
      </c>
      <c r="M2928" t="str">
        <f t="shared" si="103"/>
        <v>241029</v>
      </c>
      <c r="N2928" t="str">
        <f>IFERROR(IF(L2928="231","231",VLOOKUP(E2928,Materiales!$A$1:$G$37443,7,FALSE)),"N/A")</f>
        <v>Resinas</v>
      </c>
    </row>
    <row r="2929" spans="1:14" x14ac:dyDescent="0.25">
      <c r="A2929">
        <v>2110020280</v>
      </c>
      <c r="B2929" t="s">
        <v>132</v>
      </c>
      <c r="C2929">
        <v>2310210136</v>
      </c>
      <c r="D2929" t="s">
        <v>29</v>
      </c>
      <c r="E2929">
        <v>2310180051</v>
      </c>
      <c r="F2929" t="s">
        <v>79</v>
      </c>
      <c r="G2929" t="s">
        <v>89</v>
      </c>
      <c r="H2929">
        <v>7.2</v>
      </c>
      <c r="I2929">
        <v>2</v>
      </c>
      <c r="J2929">
        <v>8000</v>
      </c>
      <c r="K2929">
        <f>+VLOOKUP(E2929,Costos!$A$1:$I$716100,9,FALSE)</f>
        <v>4.3123570000000004</v>
      </c>
      <c r="L2929" t="str">
        <f t="shared" si="102"/>
        <v>231</v>
      </c>
      <c r="M2929" t="str">
        <f t="shared" si="103"/>
        <v>231018</v>
      </c>
      <c r="N2929" t="str">
        <f>IFERROR(IF(L2929="231","231",VLOOKUP(E2929,Materiales!$A$1:$G$37443,7,FALSE)),"N/A")</f>
        <v>231</v>
      </c>
    </row>
    <row r="2930" spans="1:14" x14ac:dyDescent="0.25">
      <c r="A2930">
        <v>2110020280</v>
      </c>
      <c r="B2930" t="s">
        <v>132</v>
      </c>
      <c r="C2930">
        <v>2310180051</v>
      </c>
      <c r="D2930" t="s">
        <v>79</v>
      </c>
      <c r="E2930">
        <v>2430450001</v>
      </c>
      <c r="F2930" t="s">
        <v>93</v>
      </c>
      <c r="G2930" t="s">
        <v>89</v>
      </c>
      <c r="H2930">
        <v>0.72</v>
      </c>
      <c r="I2930">
        <v>3</v>
      </c>
      <c r="J2930">
        <v>8000</v>
      </c>
      <c r="K2930">
        <f>+VLOOKUP(E2930,Costos!$A$1:$I$716100,9,FALSE)</f>
        <v>6.0336119999999998</v>
      </c>
      <c r="L2930" t="str">
        <f t="shared" si="102"/>
        <v>243</v>
      </c>
      <c r="M2930" t="str">
        <f t="shared" si="103"/>
        <v>243045</v>
      </c>
      <c r="N2930" t="str">
        <f>IFERROR(IF(L2930="231","231",VLOOKUP(E2930,Materiales!$A$1:$G$37443,7,FALSE)),"N/A")</f>
        <v>Varios</v>
      </c>
    </row>
    <row r="2931" spans="1:14" x14ac:dyDescent="0.25">
      <c r="A2931">
        <v>2110020280</v>
      </c>
      <c r="B2931" t="s">
        <v>132</v>
      </c>
      <c r="C2931">
        <v>2310180051</v>
      </c>
      <c r="D2931" t="s">
        <v>79</v>
      </c>
      <c r="E2931">
        <v>2310180048</v>
      </c>
      <c r="F2931" t="s">
        <v>94</v>
      </c>
      <c r="G2931" t="s">
        <v>89</v>
      </c>
      <c r="H2931">
        <v>0.9</v>
      </c>
      <c r="I2931">
        <v>3</v>
      </c>
      <c r="J2931">
        <v>8000</v>
      </c>
      <c r="K2931">
        <f>+VLOOKUP(E2931,Costos!$A$1:$I$716100,9,FALSE)</f>
        <v>2.8371430000000002</v>
      </c>
      <c r="L2931" t="str">
        <f t="shared" si="102"/>
        <v>231</v>
      </c>
      <c r="M2931" t="str">
        <f t="shared" si="103"/>
        <v>231018</v>
      </c>
      <c r="N2931" t="str">
        <f>IFERROR(IF(L2931="231","231",VLOOKUP(E2931,Materiales!$A$1:$G$37443,7,FALSE)),"N/A")</f>
        <v>231</v>
      </c>
    </row>
    <row r="2932" spans="1:14" x14ac:dyDescent="0.25">
      <c r="A2932">
        <v>2110020280</v>
      </c>
      <c r="B2932" t="s">
        <v>132</v>
      </c>
      <c r="C2932">
        <v>2310180048</v>
      </c>
      <c r="D2932" t="s">
        <v>94</v>
      </c>
      <c r="E2932">
        <v>2410210019</v>
      </c>
      <c r="F2932" t="s">
        <v>113</v>
      </c>
      <c r="G2932" t="s">
        <v>89</v>
      </c>
      <c r="H2932">
        <v>1.7999999999999999E-2</v>
      </c>
      <c r="I2932">
        <v>4</v>
      </c>
      <c r="J2932">
        <v>8000</v>
      </c>
      <c r="K2932">
        <f>+VLOOKUP(E2932,Costos!$A$1:$I$716100,9,FALSE)</f>
        <v>7.7568599999999996</v>
      </c>
      <c r="L2932" t="str">
        <f t="shared" si="102"/>
        <v>241</v>
      </c>
      <c r="M2932" t="str">
        <f t="shared" si="103"/>
        <v>241021</v>
      </c>
      <c r="N2932" t="str">
        <f>IFERROR(IF(L2932="231","231",VLOOKUP(E2932,Materiales!$A$1:$G$37443,7,FALSE)),"N/A")</f>
        <v>Varios</v>
      </c>
    </row>
    <row r="2933" spans="1:14" x14ac:dyDescent="0.25">
      <c r="A2933">
        <v>2110020280</v>
      </c>
      <c r="B2933" t="s">
        <v>132</v>
      </c>
      <c r="C2933">
        <v>2310180048</v>
      </c>
      <c r="D2933" t="s">
        <v>94</v>
      </c>
      <c r="E2933">
        <v>2430930001</v>
      </c>
      <c r="F2933" t="s">
        <v>114</v>
      </c>
      <c r="G2933" t="s">
        <v>89</v>
      </c>
      <c r="H2933">
        <v>0.45900000000000002</v>
      </c>
      <c r="I2933">
        <v>4</v>
      </c>
      <c r="J2933">
        <v>8000</v>
      </c>
      <c r="K2933">
        <f>+VLOOKUP(E2933,Costos!$A$1:$I$716100,9,FALSE)</f>
        <v>5.7966670000000002</v>
      </c>
      <c r="L2933" t="str">
        <f t="shared" si="102"/>
        <v>243</v>
      </c>
      <c r="M2933" t="str">
        <f t="shared" si="103"/>
        <v>243093</v>
      </c>
      <c r="N2933" t="str">
        <f>IFERROR(IF(L2933="231","231",VLOOKUP(E2933,Materiales!$A$1:$G$37443,7,FALSE)),"N/A")</f>
        <v>Alcohol</v>
      </c>
    </row>
    <row r="2934" spans="1:14" x14ac:dyDescent="0.25">
      <c r="A2934">
        <v>2110020280</v>
      </c>
      <c r="B2934" t="s">
        <v>132</v>
      </c>
      <c r="C2934">
        <v>2310180048</v>
      </c>
      <c r="D2934" t="s">
        <v>94</v>
      </c>
      <c r="E2934">
        <v>2430880022</v>
      </c>
      <c r="F2934" t="s">
        <v>115</v>
      </c>
      <c r="G2934" t="s">
        <v>89</v>
      </c>
      <c r="H2934">
        <v>2.7000000000000001E-3</v>
      </c>
      <c r="I2934">
        <v>4</v>
      </c>
      <c r="J2934">
        <v>8000</v>
      </c>
      <c r="K2934">
        <f>+VLOOKUP(E2934,Costos!$A$1:$I$716100,9,FALSE)</f>
        <v>6.1924229999999998</v>
      </c>
      <c r="L2934" t="str">
        <f t="shared" si="102"/>
        <v>243</v>
      </c>
      <c r="M2934" t="str">
        <f t="shared" si="103"/>
        <v>243088</v>
      </c>
      <c r="N2934" t="str">
        <f>IFERROR(IF(L2934="231","231",VLOOKUP(E2934,Materiales!$A$1:$G$37443,7,FALSE)),"N/A")</f>
        <v>Varios</v>
      </c>
    </row>
    <row r="2935" spans="1:14" x14ac:dyDescent="0.25">
      <c r="A2935">
        <v>2110020280</v>
      </c>
      <c r="B2935" t="s">
        <v>132</v>
      </c>
      <c r="C2935">
        <v>2310180051</v>
      </c>
      <c r="D2935" t="s">
        <v>79</v>
      </c>
      <c r="E2935">
        <v>2410210003</v>
      </c>
      <c r="F2935" t="s">
        <v>95</v>
      </c>
      <c r="G2935" t="s">
        <v>89</v>
      </c>
      <c r="H2935">
        <v>1.44</v>
      </c>
      <c r="I2935">
        <v>3</v>
      </c>
      <c r="J2935">
        <v>8000</v>
      </c>
      <c r="K2935">
        <f>+VLOOKUP(E2935,Costos!$A$1:$I$716100,9,FALSE)</f>
        <v>4.9316240000000002</v>
      </c>
      <c r="L2935" t="str">
        <f t="shared" si="102"/>
        <v>241</v>
      </c>
      <c r="M2935" t="str">
        <f t="shared" si="103"/>
        <v>241021</v>
      </c>
      <c r="N2935" t="str">
        <f>IFERROR(IF(L2935="231","231",VLOOKUP(E2935,Materiales!$A$1:$G$37443,7,FALSE)),"N/A")</f>
        <v>Varios</v>
      </c>
    </row>
    <row r="2936" spans="1:14" x14ac:dyDescent="0.25">
      <c r="A2936">
        <v>2110020280</v>
      </c>
      <c r="B2936" t="s">
        <v>132</v>
      </c>
      <c r="C2936">
        <v>2310180051</v>
      </c>
      <c r="D2936" t="s">
        <v>79</v>
      </c>
      <c r="E2936">
        <v>2410090268</v>
      </c>
      <c r="F2936" t="s">
        <v>97</v>
      </c>
      <c r="G2936" t="s">
        <v>89</v>
      </c>
      <c r="H2936">
        <v>3.5999999999999997E-2</v>
      </c>
      <c r="I2936">
        <v>3</v>
      </c>
      <c r="J2936">
        <v>8000</v>
      </c>
      <c r="K2936">
        <f>+VLOOKUP(E2936,Costos!$A$1:$I$716100,9,FALSE)</f>
        <v>126.46600100000001</v>
      </c>
      <c r="L2936" t="str">
        <f t="shared" si="102"/>
        <v>241</v>
      </c>
      <c r="M2936" t="str">
        <f t="shared" si="103"/>
        <v>241009</v>
      </c>
      <c r="N2936" t="str">
        <f>IFERROR(IF(L2936="231","231",VLOOKUP(E2936,Materiales!$A$1:$G$37443,7,FALSE)),"N/A")</f>
        <v>Spectra</v>
      </c>
    </row>
    <row r="2937" spans="1:14" x14ac:dyDescent="0.25">
      <c r="A2937">
        <v>2110020280</v>
      </c>
      <c r="B2937" t="s">
        <v>132</v>
      </c>
      <c r="C2937">
        <v>2110020280</v>
      </c>
      <c r="D2937" t="s">
        <v>1096</v>
      </c>
      <c r="E2937">
        <v>2310210137</v>
      </c>
      <c r="F2937" t="s">
        <v>30</v>
      </c>
      <c r="G2937" t="s">
        <v>36</v>
      </c>
      <c r="H2937">
        <v>8000</v>
      </c>
      <c r="I2937">
        <v>1</v>
      </c>
      <c r="J2937">
        <v>8000</v>
      </c>
      <c r="K2937">
        <f>+VLOOKUP(E2937,Costos!$A$1:$I$716100,9,FALSE)</f>
        <v>0.111751</v>
      </c>
      <c r="L2937" t="str">
        <f t="shared" si="102"/>
        <v>231</v>
      </c>
      <c r="M2937" t="str">
        <f t="shared" si="103"/>
        <v>231021</v>
      </c>
      <c r="N2937" t="str">
        <f>IFERROR(IF(L2937="231","231",VLOOKUP(E2937,Materiales!$A$1:$G$37443,7,FALSE)),"N/A")</f>
        <v>231</v>
      </c>
    </row>
    <row r="2938" spans="1:14" x14ac:dyDescent="0.25">
      <c r="A2938">
        <v>2110020280</v>
      </c>
      <c r="B2938" t="s">
        <v>132</v>
      </c>
      <c r="C2938">
        <v>2310210137</v>
      </c>
      <c r="D2938" t="s">
        <v>30</v>
      </c>
      <c r="E2938">
        <v>2410170071</v>
      </c>
      <c r="F2938" t="s">
        <v>39</v>
      </c>
      <c r="G2938" t="s">
        <v>36</v>
      </c>
      <c r="H2938">
        <v>8000</v>
      </c>
      <c r="I2938">
        <v>2</v>
      </c>
      <c r="J2938">
        <v>8000</v>
      </c>
      <c r="K2938">
        <f>+VLOOKUP(E2938,Costos!$A$1:$I$716100,9,FALSE)</f>
        <v>1.4323000000000001E-2</v>
      </c>
      <c r="L2938" t="str">
        <f t="shared" si="102"/>
        <v>241</v>
      </c>
      <c r="M2938" t="str">
        <f t="shared" si="103"/>
        <v>241017</v>
      </c>
      <c r="N2938" t="str">
        <f>IFERROR(IF(L2938="231","231",VLOOKUP(E2938,Materiales!$A$1:$G$37443,7,FALSE)),"N/A")</f>
        <v>Filtros</v>
      </c>
    </row>
    <row r="2939" spans="1:14" x14ac:dyDescent="0.25">
      <c r="A2939">
        <v>2110020280</v>
      </c>
      <c r="B2939" t="s">
        <v>132</v>
      </c>
      <c r="C2939">
        <v>2310210137</v>
      </c>
      <c r="D2939" t="s">
        <v>30</v>
      </c>
      <c r="E2939">
        <v>2410130017</v>
      </c>
      <c r="F2939" t="s">
        <v>41</v>
      </c>
      <c r="G2939" t="s">
        <v>36</v>
      </c>
      <c r="H2939">
        <v>8000</v>
      </c>
      <c r="I2939">
        <v>2</v>
      </c>
      <c r="J2939">
        <v>8000</v>
      </c>
      <c r="K2939">
        <f>+VLOOKUP(E2939,Costos!$A$1:$I$716100,9,FALSE)</f>
        <v>7.2129999999999998E-3</v>
      </c>
      <c r="L2939" t="str">
        <f t="shared" si="102"/>
        <v>241</v>
      </c>
      <c r="M2939" t="str">
        <f t="shared" si="103"/>
        <v>241013</v>
      </c>
      <c r="N2939" t="str">
        <f>IFERROR(IF(L2939="231","231",VLOOKUP(E2939,Materiales!$A$1:$G$37443,7,FALSE)),"N/A")</f>
        <v>Puntas</v>
      </c>
    </row>
    <row r="2940" spans="1:14" x14ac:dyDescent="0.25">
      <c r="A2940">
        <v>2110020280</v>
      </c>
      <c r="B2940" t="s">
        <v>132</v>
      </c>
      <c r="C2940">
        <v>2310210137</v>
      </c>
      <c r="D2940" t="s">
        <v>30</v>
      </c>
      <c r="E2940">
        <v>2310090445</v>
      </c>
      <c r="F2940" t="s">
        <v>80</v>
      </c>
      <c r="G2940" t="s">
        <v>36</v>
      </c>
      <c r="H2940">
        <v>8000</v>
      </c>
      <c r="I2940">
        <v>2</v>
      </c>
      <c r="J2940">
        <v>8000</v>
      </c>
      <c r="K2940">
        <f>+VLOOKUP(E2940,Costos!$A$1:$I$716100,9,FALSE)</f>
        <v>3.4151000000000001E-2</v>
      </c>
      <c r="L2940" t="str">
        <f t="shared" si="102"/>
        <v>231</v>
      </c>
      <c r="M2940" t="str">
        <f t="shared" si="103"/>
        <v>231009</v>
      </c>
      <c r="N2940" t="str">
        <f>IFERROR(IF(L2940="231","231",VLOOKUP(E2940,Materiales!$A$1:$G$37443,7,FALSE)),"N/A")</f>
        <v>231</v>
      </c>
    </row>
    <row r="2941" spans="1:14" x14ac:dyDescent="0.25">
      <c r="A2941">
        <v>2110020280</v>
      </c>
      <c r="B2941" t="s">
        <v>132</v>
      </c>
      <c r="C2941">
        <v>2310090445</v>
      </c>
      <c r="D2941" t="s">
        <v>80</v>
      </c>
      <c r="E2941">
        <v>2410090300</v>
      </c>
      <c r="F2941" t="s">
        <v>111</v>
      </c>
      <c r="G2941" t="s">
        <v>89</v>
      </c>
      <c r="H2941">
        <v>0.51370000000000005</v>
      </c>
      <c r="I2941">
        <v>3</v>
      </c>
      <c r="J2941">
        <v>8000</v>
      </c>
      <c r="K2941">
        <f>+VLOOKUP(E2941,Costos!$A$1:$I$716100,9,FALSE)</f>
        <v>16.805021</v>
      </c>
      <c r="L2941" t="str">
        <f t="shared" si="102"/>
        <v>241</v>
      </c>
      <c r="M2941" t="str">
        <f t="shared" si="103"/>
        <v>241009</v>
      </c>
      <c r="N2941" t="str">
        <f>IFERROR(IF(L2941="231","231",VLOOKUP(E2941,Materiales!$A$1:$G$37443,7,FALSE)),"N/A")</f>
        <v>Masterbach</v>
      </c>
    </row>
    <row r="2942" spans="1:14" x14ac:dyDescent="0.25">
      <c r="A2942">
        <v>2110020280</v>
      </c>
      <c r="B2942" t="s">
        <v>132</v>
      </c>
      <c r="C2942">
        <v>2310090445</v>
      </c>
      <c r="D2942" t="s">
        <v>80</v>
      </c>
      <c r="E2942">
        <v>2410290153</v>
      </c>
      <c r="F2942" t="s">
        <v>90</v>
      </c>
      <c r="G2942" t="s">
        <v>89</v>
      </c>
      <c r="H2942">
        <v>26.56</v>
      </c>
      <c r="I2942">
        <v>3</v>
      </c>
      <c r="J2942">
        <v>8000</v>
      </c>
      <c r="K2942">
        <f>+VLOOKUP(E2942,Costos!$A$1:$I$716100,9,FALSE)</f>
        <v>6.4309000000000003</v>
      </c>
      <c r="L2942" t="str">
        <f t="shared" si="102"/>
        <v>241</v>
      </c>
      <c r="M2942" t="str">
        <f t="shared" si="103"/>
        <v>241029</v>
      </c>
      <c r="N2942" t="str">
        <f>IFERROR(IF(L2942="231","231",VLOOKUP(E2942,Materiales!$A$1:$G$37443,7,FALSE)),"N/A")</f>
        <v>Resinas</v>
      </c>
    </row>
    <row r="2943" spans="1:14" x14ac:dyDescent="0.25">
      <c r="A2943">
        <v>2110020280</v>
      </c>
      <c r="B2943" t="s">
        <v>132</v>
      </c>
      <c r="C2943">
        <v>2310210137</v>
      </c>
      <c r="D2943" t="s">
        <v>30</v>
      </c>
      <c r="E2943">
        <v>2310160474</v>
      </c>
      <c r="F2943" t="s">
        <v>81</v>
      </c>
      <c r="G2943" t="s">
        <v>36</v>
      </c>
      <c r="H2943">
        <v>8000</v>
      </c>
      <c r="I2943">
        <v>2</v>
      </c>
      <c r="J2943">
        <v>8000</v>
      </c>
      <c r="K2943">
        <f>+VLOOKUP(E2943,Costos!$A$1:$I$716100,9,FALSE)</f>
        <v>1.1233999999999999E-2</v>
      </c>
      <c r="L2943" t="str">
        <f t="shared" si="102"/>
        <v>231</v>
      </c>
      <c r="M2943" t="str">
        <f t="shared" si="103"/>
        <v>231016</v>
      </c>
      <c r="N2943" t="str">
        <f>IFERROR(IF(L2943="231","231",VLOOKUP(E2943,Materiales!$A$1:$G$37443,7,FALSE)),"N/A")</f>
        <v>231</v>
      </c>
    </row>
    <row r="2944" spans="1:14" x14ac:dyDescent="0.25">
      <c r="A2944">
        <v>2110020280</v>
      </c>
      <c r="B2944" t="s">
        <v>132</v>
      </c>
      <c r="C2944">
        <v>2310160474</v>
      </c>
      <c r="D2944" t="s">
        <v>81</v>
      </c>
      <c r="E2944">
        <v>2410090300</v>
      </c>
      <c r="F2944" t="s">
        <v>111</v>
      </c>
      <c r="G2944" t="s">
        <v>89</v>
      </c>
      <c r="H2944">
        <v>0.18240000000000001</v>
      </c>
      <c r="I2944">
        <v>3</v>
      </c>
      <c r="J2944">
        <v>8000</v>
      </c>
      <c r="K2944">
        <f>+VLOOKUP(E2944,Costos!$A$1:$I$716100,9,FALSE)</f>
        <v>16.805021</v>
      </c>
      <c r="L2944" t="str">
        <f t="shared" si="102"/>
        <v>241</v>
      </c>
      <c r="M2944" t="str">
        <f t="shared" si="103"/>
        <v>241009</v>
      </c>
      <c r="N2944" t="str">
        <f>IFERROR(IF(L2944="231","231",VLOOKUP(E2944,Materiales!$A$1:$G$37443,7,FALSE)),"N/A")</f>
        <v>Masterbach</v>
      </c>
    </row>
    <row r="2945" spans="1:14" x14ac:dyDescent="0.25">
      <c r="A2945">
        <v>2110020280</v>
      </c>
      <c r="B2945" t="s">
        <v>132</v>
      </c>
      <c r="C2945">
        <v>2310160474</v>
      </c>
      <c r="D2945" t="s">
        <v>81</v>
      </c>
      <c r="E2945">
        <v>2410290624</v>
      </c>
      <c r="F2945" t="s">
        <v>91</v>
      </c>
      <c r="G2945" t="s">
        <v>89</v>
      </c>
      <c r="H2945">
        <v>9.1196000000000002</v>
      </c>
      <c r="I2945">
        <v>3</v>
      </c>
      <c r="J2945">
        <v>8000</v>
      </c>
      <c r="K2945">
        <f>+VLOOKUP(E2945,Costos!$A$1:$I$716100,9,FALSE)</f>
        <v>6.9373659999999999</v>
      </c>
      <c r="L2945" t="str">
        <f t="shared" si="102"/>
        <v>241</v>
      </c>
      <c r="M2945" t="str">
        <f t="shared" si="103"/>
        <v>241029</v>
      </c>
      <c r="N2945" t="str">
        <f>IFERROR(IF(L2945="231","231",VLOOKUP(E2945,Materiales!$A$1:$G$37443,7,FALSE)),"N/A")</f>
        <v>Resinas</v>
      </c>
    </row>
    <row r="2946" spans="1:14" x14ac:dyDescent="0.25">
      <c r="A2946">
        <v>2110020280</v>
      </c>
      <c r="B2946" t="s">
        <v>132</v>
      </c>
      <c r="C2946">
        <v>2310210137</v>
      </c>
      <c r="D2946" t="s">
        <v>30</v>
      </c>
      <c r="E2946">
        <v>2410290156</v>
      </c>
      <c r="F2946" t="s">
        <v>40</v>
      </c>
      <c r="G2946" t="s">
        <v>1000</v>
      </c>
      <c r="H2946">
        <v>0.32</v>
      </c>
      <c r="I2946">
        <v>2</v>
      </c>
      <c r="J2946">
        <v>8000</v>
      </c>
      <c r="K2946">
        <f>+VLOOKUP(E2946,Costos!$A$1:$I$716100,9,FALSE)</f>
        <v>23.787368000000001</v>
      </c>
      <c r="L2946" t="str">
        <f t="shared" si="102"/>
        <v>241</v>
      </c>
      <c r="M2946" t="str">
        <f t="shared" si="103"/>
        <v>241029</v>
      </c>
      <c r="N2946" t="str">
        <f>IFERROR(IF(L2946="231","231",VLOOKUP(E2946,Materiales!$A$1:$G$37443,7,FALSE)),"N/A")</f>
        <v>Varios</v>
      </c>
    </row>
    <row r="2947" spans="1:14" x14ac:dyDescent="0.25">
      <c r="A2947">
        <v>2110020280</v>
      </c>
      <c r="B2947" t="s">
        <v>132</v>
      </c>
      <c r="C2947">
        <v>2310210137</v>
      </c>
      <c r="D2947" t="s">
        <v>30</v>
      </c>
      <c r="E2947">
        <v>2310160486</v>
      </c>
      <c r="F2947" t="s">
        <v>82</v>
      </c>
      <c r="G2947" t="s">
        <v>36</v>
      </c>
      <c r="H2947">
        <v>8000</v>
      </c>
      <c r="I2947">
        <v>2</v>
      </c>
      <c r="J2947">
        <v>8000</v>
      </c>
      <c r="K2947">
        <f>+VLOOKUP(E2947,Costos!$A$1:$I$716100,9,FALSE)</f>
        <v>9.8809999999999992E-3</v>
      </c>
      <c r="L2947" t="str">
        <f t="shared" si="102"/>
        <v>231</v>
      </c>
      <c r="M2947" t="str">
        <f t="shared" si="103"/>
        <v>231016</v>
      </c>
      <c r="N2947" t="str">
        <f>IFERROR(IF(L2947="231","231",VLOOKUP(E2947,Materiales!$A$1:$G$37443,7,FALSE)),"N/A")</f>
        <v>231</v>
      </c>
    </row>
    <row r="2948" spans="1:14" x14ac:dyDescent="0.25">
      <c r="A2948">
        <v>2110020280</v>
      </c>
      <c r="B2948" t="s">
        <v>132</v>
      </c>
      <c r="C2948">
        <v>2310160486</v>
      </c>
      <c r="D2948" t="s">
        <v>82</v>
      </c>
      <c r="E2948">
        <v>2410090300</v>
      </c>
      <c r="F2948" t="s">
        <v>111</v>
      </c>
      <c r="G2948" t="s">
        <v>89</v>
      </c>
      <c r="H2948">
        <v>0.1409</v>
      </c>
      <c r="I2948">
        <v>3</v>
      </c>
      <c r="J2948">
        <v>8000</v>
      </c>
      <c r="K2948">
        <f>+VLOOKUP(E2948,Costos!$A$1:$I$716100,9,FALSE)</f>
        <v>16.805021</v>
      </c>
      <c r="L2948" t="str">
        <f t="shared" si="102"/>
        <v>241</v>
      </c>
      <c r="M2948" t="str">
        <f t="shared" si="103"/>
        <v>241009</v>
      </c>
      <c r="N2948" t="str">
        <f>IFERROR(IF(L2948="231","231",VLOOKUP(E2948,Materiales!$A$1:$G$37443,7,FALSE)),"N/A")</f>
        <v>Masterbach</v>
      </c>
    </row>
    <row r="2949" spans="1:14" x14ac:dyDescent="0.25">
      <c r="A2949">
        <v>2110020280</v>
      </c>
      <c r="B2949" t="s">
        <v>132</v>
      </c>
      <c r="C2949">
        <v>2310160486</v>
      </c>
      <c r="D2949" t="s">
        <v>82</v>
      </c>
      <c r="E2949">
        <v>2410290626</v>
      </c>
      <c r="F2949" t="s">
        <v>92</v>
      </c>
      <c r="G2949" t="s">
        <v>89</v>
      </c>
      <c r="H2949">
        <v>7.12</v>
      </c>
      <c r="I2949">
        <v>3</v>
      </c>
      <c r="J2949">
        <v>8000</v>
      </c>
      <c r="K2949">
        <f>+VLOOKUP(E2949,Costos!$A$1:$I$716100,9,FALSE)</f>
        <v>6.3063640000000003</v>
      </c>
      <c r="L2949" t="str">
        <f t="shared" si="102"/>
        <v>241</v>
      </c>
      <c r="M2949" t="str">
        <f t="shared" si="103"/>
        <v>241029</v>
      </c>
      <c r="N2949" t="str">
        <f>IFERROR(IF(L2949="231","231",VLOOKUP(E2949,Materiales!$A$1:$G$37443,7,FALSE)),"N/A")</f>
        <v>Resinas</v>
      </c>
    </row>
    <row r="2950" spans="1:14" x14ac:dyDescent="0.25">
      <c r="A2950">
        <v>2110020280</v>
      </c>
      <c r="B2950" t="s">
        <v>132</v>
      </c>
      <c r="C2950">
        <v>2310210137</v>
      </c>
      <c r="D2950" t="s">
        <v>30</v>
      </c>
      <c r="E2950">
        <v>2310180045</v>
      </c>
      <c r="F2950" t="s">
        <v>83</v>
      </c>
      <c r="G2950" t="s">
        <v>89</v>
      </c>
      <c r="H2950">
        <v>7.2</v>
      </c>
      <c r="I2950">
        <v>2</v>
      </c>
      <c r="J2950">
        <v>8000</v>
      </c>
      <c r="K2950">
        <f>+VLOOKUP(E2950,Costos!$A$1:$I$716100,9,FALSE)</f>
        <v>6.7520870000000004</v>
      </c>
      <c r="L2950" t="str">
        <f t="shared" si="102"/>
        <v>231</v>
      </c>
      <c r="M2950" t="str">
        <f t="shared" si="103"/>
        <v>231018</v>
      </c>
      <c r="N2950" t="str">
        <f>IFERROR(IF(L2950="231","231",VLOOKUP(E2950,Materiales!$A$1:$G$37443,7,FALSE)),"N/A")</f>
        <v>231</v>
      </c>
    </row>
    <row r="2951" spans="1:14" x14ac:dyDescent="0.25">
      <c r="A2951">
        <v>2110020280</v>
      </c>
      <c r="B2951" t="s">
        <v>132</v>
      </c>
      <c r="C2951">
        <v>2310180045</v>
      </c>
      <c r="D2951" t="s">
        <v>83</v>
      </c>
      <c r="E2951">
        <v>2430450001</v>
      </c>
      <c r="F2951" t="s">
        <v>93</v>
      </c>
      <c r="G2951" t="s">
        <v>89</v>
      </c>
      <c r="H2951">
        <v>0.72</v>
      </c>
      <c r="I2951">
        <v>3</v>
      </c>
      <c r="J2951">
        <v>8000</v>
      </c>
      <c r="K2951">
        <f>+VLOOKUP(E2951,Costos!$A$1:$I$716100,9,FALSE)</f>
        <v>6.0336119999999998</v>
      </c>
      <c r="L2951" t="str">
        <f t="shared" si="102"/>
        <v>243</v>
      </c>
      <c r="M2951" t="str">
        <f t="shared" si="103"/>
        <v>243045</v>
      </c>
      <c r="N2951" t="str">
        <f>IFERROR(IF(L2951="231","231",VLOOKUP(E2951,Materiales!$A$1:$G$37443,7,FALSE)),"N/A")</f>
        <v>Varios</v>
      </c>
    </row>
    <row r="2952" spans="1:14" x14ac:dyDescent="0.25">
      <c r="A2952">
        <v>2110020280</v>
      </c>
      <c r="B2952" t="s">
        <v>132</v>
      </c>
      <c r="C2952">
        <v>2310180045</v>
      </c>
      <c r="D2952" t="s">
        <v>83</v>
      </c>
      <c r="E2952">
        <v>2310180048</v>
      </c>
      <c r="F2952" t="s">
        <v>94</v>
      </c>
      <c r="G2952" t="s">
        <v>89</v>
      </c>
      <c r="H2952">
        <v>0.9</v>
      </c>
      <c r="I2952">
        <v>3</v>
      </c>
      <c r="J2952">
        <v>8000</v>
      </c>
      <c r="K2952">
        <f>+VLOOKUP(E2952,Costos!$A$1:$I$716100,9,FALSE)</f>
        <v>2.8371430000000002</v>
      </c>
      <c r="L2952" t="str">
        <f t="shared" si="102"/>
        <v>231</v>
      </c>
      <c r="M2952" t="str">
        <f t="shared" si="103"/>
        <v>231018</v>
      </c>
      <c r="N2952" t="str">
        <f>IFERROR(IF(L2952="231","231",VLOOKUP(E2952,Materiales!$A$1:$G$37443,7,FALSE)),"N/A")</f>
        <v>231</v>
      </c>
    </row>
    <row r="2953" spans="1:14" x14ac:dyDescent="0.25">
      <c r="A2953">
        <v>2110020280</v>
      </c>
      <c r="B2953" t="s">
        <v>132</v>
      </c>
      <c r="C2953">
        <v>2310180048</v>
      </c>
      <c r="D2953" t="s">
        <v>94</v>
      </c>
      <c r="E2953">
        <v>2410210019</v>
      </c>
      <c r="F2953" t="s">
        <v>113</v>
      </c>
      <c r="G2953" t="s">
        <v>89</v>
      </c>
      <c r="H2953">
        <v>1.7999999999999999E-2</v>
      </c>
      <c r="I2953">
        <v>4</v>
      </c>
      <c r="J2953">
        <v>8000</v>
      </c>
      <c r="K2953">
        <f>+VLOOKUP(E2953,Costos!$A$1:$I$716100,9,FALSE)</f>
        <v>7.7568599999999996</v>
      </c>
      <c r="L2953" t="str">
        <f t="shared" si="102"/>
        <v>241</v>
      </c>
      <c r="M2953" t="str">
        <f t="shared" si="103"/>
        <v>241021</v>
      </c>
      <c r="N2953" t="str">
        <f>IFERROR(IF(L2953="231","231",VLOOKUP(E2953,Materiales!$A$1:$G$37443,7,FALSE)),"N/A")</f>
        <v>Varios</v>
      </c>
    </row>
    <row r="2954" spans="1:14" x14ac:dyDescent="0.25">
      <c r="A2954">
        <v>2110020280</v>
      </c>
      <c r="B2954" t="s">
        <v>132</v>
      </c>
      <c r="C2954">
        <v>2310180048</v>
      </c>
      <c r="D2954" t="s">
        <v>94</v>
      </c>
      <c r="E2954">
        <v>2430930001</v>
      </c>
      <c r="F2954" t="s">
        <v>114</v>
      </c>
      <c r="G2954" t="s">
        <v>89</v>
      </c>
      <c r="H2954">
        <v>0.45900000000000002</v>
      </c>
      <c r="I2954">
        <v>4</v>
      </c>
      <c r="J2954">
        <v>8000</v>
      </c>
      <c r="K2954">
        <f>+VLOOKUP(E2954,Costos!$A$1:$I$716100,9,FALSE)</f>
        <v>5.7966670000000002</v>
      </c>
      <c r="L2954" t="str">
        <f t="shared" si="102"/>
        <v>243</v>
      </c>
      <c r="M2954" t="str">
        <f t="shared" si="103"/>
        <v>243093</v>
      </c>
      <c r="N2954" t="str">
        <f>IFERROR(IF(L2954="231","231",VLOOKUP(E2954,Materiales!$A$1:$G$37443,7,FALSE)),"N/A")</f>
        <v>Alcohol</v>
      </c>
    </row>
    <row r="2955" spans="1:14" x14ac:dyDescent="0.25">
      <c r="A2955">
        <v>2110020280</v>
      </c>
      <c r="B2955" t="s">
        <v>132</v>
      </c>
      <c r="C2955">
        <v>2310180048</v>
      </c>
      <c r="D2955" t="s">
        <v>94</v>
      </c>
      <c r="E2955">
        <v>2430880022</v>
      </c>
      <c r="F2955" t="s">
        <v>115</v>
      </c>
      <c r="G2955" t="s">
        <v>89</v>
      </c>
      <c r="H2955">
        <v>2.7000000000000001E-3</v>
      </c>
      <c r="I2955">
        <v>4</v>
      </c>
      <c r="J2955">
        <v>8000</v>
      </c>
      <c r="K2955">
        <f>+VLOOKUP(E2955,Costos!$A$1:$I$716100,9,FALSE)</f>
        <v>6.1924229999999998</v>
      </c>
      <c r="L2955" t="str">
        <f t="shared" si="102"/>
        <v>243</v>
      </c>
      <c r="M2955" t="str">
        <f t="shared" si="103"/>
        <v>243088</v>
      </c>
      <c r="N2955" t="str">
        <f>IFERROR(IF(L2955="231","231",VLOOKUP(E2955,Materiales!$A$1:$G$37443,7,FALSE)),"N/A")</f>
        <v>Varios</v>
      </c>
    </row>
    <row r="2956" spans="1:14" x14ac:dyDescent="0.25">
      <c r="A2956">
        <v>2110020280</v>
      </c>
      <c r="B2956" t="s">
        <v>132</v>
      </c>
      <c r="C2956">
        <v>2310180045</v>
      </c>
      <c r="D2956" t="s">
        <v>83</v>
      </c>
      <c r="E2956">
        <v>2410210003</v>
      </c>
      <c r="F2956" t="s">
        <v>95</v>
      </c>
      <c r="G2956" t="s">
        <v>89</v>
      </c>
      <c r="H2956">
        <v>1.44</v>
      </c>
      <c r="I2956">
        <v>3</v>
      </c>
      <c r="J2956">
        <v>8000</v>
      </c>
      <c r="K2956">
        <f>+VLOOKUP(E2956,Costos!$A$1:$I$716100,9,FALSE)</f>
        <v>4.9316240000000002</v>
      </c>
      <c r="L2956" t="str">
        <f t="shared" si="102"/>
        <v>241</v>
      </c>
      <c r="M2956" t="str">
        <f t="shared" si="103"/>
        <v>241021</v>
      </c>
      <c r="N2956" t="str">
        <f>IFERROR(IF(L2956="231","231",VLOOKUP(E2956,Materiales!$A$1:$G$37443,7,FALSE)),"N/A")</f>
        <v>Varios</v>
      </c>
    </row>
    <row r="2957" spans="1:14" x14ac:dyDescent="0.25">
      <c r="A2957">
        <v>2110020280</v>
      </c>
      <c r="B2957" t="s">
        <v>132</v>
      </c>
      <c r="C2957">
        <v>2310180045</v>
      </c>
      <c r="D2957" t="s">
        <v>83</v>
      </c>
      <c r="E2957">
        <v>2410090268</v>
      </c>
      <c r="F2957" t="s">
        <v>97</v>
      </c>
      <c r="G2957" t="s">
        <v>89</v>
      </c>
      <c r="H2957">
        <v>2.5899999999999999E-2</v>
      </c>
      <c r="I2957">
        <v>3</v>
      </c>
      <c r="J2957">
        <v>8000</v>
      </c>
      <c r="K2957">
        <f>+VLOOKUP(E2957,Costos!$A$1:$I$716100,9,FALSE)</f>
        <v>126.46600100000001</v>
      </c>
      <c r="L2957" t="str">
        <f t="shared" si="102"/>
        <v>241</v>
      </c>
      <c r="M2957" t="str">
        <f t="shared" si="103"/>
        <v>241009</v>
      </c>
      <c r="N2957" t="str">
        <f>IFERROR(IF(L2957="231","231",VLOOKUP(E2957,Materiales!$A$1:$G$37443,7,FALSE)),"N/A")</f>
        <v>Spectra</v>
      </c>
    </row>
    <row r="2958" spans="1:14" x14ac:dyDescent="0.25">
      <c r="A2958">
        <v>2110020280</v>
      </c>
      <c r="B2958" t="s">
        <v>132</v>
      </c>
      <c r="C2958">
        <v>2310180045</v>
      </c>
      <c r="D2958" t="s">
        <v>83</v>
      </c>
      <c r="E2958">
        <v>2410090265</v>
      </c>
      <c r="F2958" t="s">
        <v>103</v>
      </c>
      <c r="G2958" t="s">
        <v>89</v>
      </c>
      <c r="H2958">
        <v>0.23760000000000001</v>
      </c>
      <c r="I2958">
        <v>3</v>
      </c>
      <c r="J2958">
        <v>8000</v>
      </c>
      <c r="K2958">
        <f>+VLOOKUP(E2958,Costos!$A$1:$I$716100,9,FALSE)</f>
        <v>86.356539999999995</v>
      </c>
      <c r="L2958" t="str">
        <f t="shared" si="102"/>
        <v>241</v>
      </c>
      <c r="M2958" t="str">
        <f t="shared" si="103"/>
        <v>241009</v>
      </c>
      <c r="N2958" t="str">
        <f>IFERROR(IF(L2958="231","231",VLOOKUP(E2958,Materiales!$A$1:$G$37443,7,FALSE)),"N/A")</f>
        <v>Spectra</v>
      </c>
    </row>
    <row r="2959" spans="1:14" x14ac:dyDescent="0.25">
      <c r="A2959">
        <v>2110020280</v>
      </c>
      <c r="B2959" t="s">
        <v>132</v>
      </c>
      <c r="C2959">
        <v>2110020280</v>
      </c>
      <c r="D2959" t="s">
        <v>1096</v>
      </c>
      <c r="E2959">
        <v>2310210138</v>
      </c>
      <c r="F2959" t="s">
        <v>31</v>
      </c>
      <c r="G2959" t="s">
        <v>36</v>
      </c>
      <c r="H2959">
        <v>8000</v>
      </c>
      <c r="I2959">
        <v>1</v>
      </c>
      <c r="J2959">
        <v>8000</v>
      </c>
      <c r="K2959">
        <f>+VLOOKUP(E2959,Costos!$A$1:$I$716100,9,FALSE)</f>
        <v>0.14832500000000001</v>
      </c>
      <c r="L2959" t="str">
        <f t="shared" si="102"/>
        <v>231</v>
      </c>
      <c r="M2959" t="str">
        <f t="shared" si="103"/>
        <v>231021</v>
      </c>
      <c r="N2959" t="str">
        <f>IFERROR(IF(L2959="231","231",VLOOKUP(E2959,Materiales!$A$1:$G$37443,7,FALSE)),"N/A")</f>
        <v>231</v>
      </c>
    </row>
    <row r="2960" spans="1:14" x14ac:dyDescent="0.25">
      <c r="A2960">
        <v>2110020280</v>
      </c>
      <c r="B2960" t="s">
        <v>132</v>
      </c>
      <c r="C2960">
        <v>2310210138</v>
      </c>
      <c r="D2960" t="s">
        <v>31</v>
      </c>
      <c r="E2960">
        <v>2410170071</v>
      </c>
      <c r="F2960" t="s">
        <v>39</v>
      </c>
      <c r="G2960" t="s">
        <v>36</v>
      </c>
      <c r="H2960">
        <v>8000</v>
      </c>
      <c r="I2960">
        <v>2</v>
      </c>
      <c r="J2960">
        <v>8000</v>
      </c>
      <c r="K2960">
        <f>+VLOOKUP(E2960,Costos!$A$1:$I$716100,9,FALSE)</f>
        <v>1.4323000000000001E-2</v>
      </c>
      <c r="L2960" t="str">
        <f t="shared" si="102"/>
        <v>241</v>
      </c>
      <c r="M2960" t="str">
        <f t="shared" si="103"/>
        <v>241017</v>
      </c>
      <c r="N2960" t="str">
        <f>IFERROR(IF(L2960="231","231",VLOOKUP(E2960,Materiales!$A$1:$G$37443,7,FALSE)),"N/A")</f>
        <v>Filtros</v>
      </c>
    </row>
    <row r="2961" spans="1:14" x14ac:dyDescent="0.25">
      <c r="A2961">
        <v>2110020280</v>
      </c>
      <c r="B2961" t="s">
        <v>132</v>
      </c>
      <c r="C2961">
        <v>2310210138</v>
      </c>
      <c r="D2961" t="s">
        <v>31</v>
      </c>
      <c r="E2961">
        <v>2410130017</v>
      </c>
      <c r="F2961" t="s">
        <v>41</v>
      </c>
      <c r="G2961" t="s">
        <v>36</v>
      </c>
      <c r="H2961">
        <v>8000</v>
      </c>
      <c r="I2961">
        <v>2</v>
      </c>
      <c r="J2961">
        <v>8000</v>
      </c>
      <c r="K2961">
        <f>+VLOOKUP(E2961,Costos!$A$1:$I$716100,9,FALSE)</f>
        <v>7.2129999999999998E-3</v>
      </c>
      <c r="L2961" t="str">
        <f t="shared" si="102"/>
        <v>241</v>
      </c>
      <c r="M2961" t="str">
        <f t="shared" si="103"/>
        <v>241013</v>
      </c>
      <c r="N2961" t="str">
        <f>IFERROR(IF(L2961="231","231",VLOOKUP(E2961,Materiales!$A$1:$G$37443,7,FALSE)),"N/A")</f>
        <v>Puntas</v>
      </c>
    </row>
    <row r="2962" spans="1:14" x14ac:dyDescent="0.25">
      <c r="A2962">
        <v>2110020280</v>
      </c>
      <c r="B2962" t="s">
        <v>132</v>
      </c>
      <c r="C2962">
        <v>2310210138</v>
      </c>
      <c r="D2962" t="s">
        <v>31</v>
      </c>
      <c r="E2962">
        <v>2310090450</v>
      </c>
      <c r="F2962" t="s">
        <v>84</v>
      </c>
      <c r="G2962" t="s">
        <v>36</v>
      </c>
      <c r="H2962">
        <v>8000</v>
      </c>
      <c r="I2962">
        <v>2</v>
      </c>
      <c r="J2962">
        <v>8000</v>
      </c>
      <c r="K2962">
        <f>+VLOOKUP(E2962,Costos!$A$1:$I$716100,9,FALSE)</f>
        <v>5.8013000000000002E-2</v>
      </c>
      <c r="L2962" t="str">
        <f t="shared" si="102"/>
        <v>231</v>
      </c>
      <c r="M2962" t="str">
        <f t="shared" si="103"/>
        <v>231009</v>
      </c>
      <c r="N2962" t="str">
        <f>IFERROR(IF(L2962="231","231",VLOOKUP(E2962,Materiales!$A$1:$G$37443,7,FALSE)),"N/A")</f>
        <v>231</v>
      </c>
    </row>
    <row r="2963" spans="1:14" x14ac:dyDescent="0.25">
      <c r="A2963">
        <v>2110020280</v>
      </c>
      <c r="B2963" t="s">
        <v>132</v>
      </c>
      <c r="C2963">
        <v>2310090450</v>
      </c>
      <c r="D2963" t="s">
        <v>84</v>
      </c>
      <c r="E2963">
        <v>2410090166</v>
      </c>
      <c r="F2963" t="s">
        <v>112</v>
      </c>
      <c r="G2963" t="s">
        <v>89</v>
      </c>
      <c r="H2963">
        <v>0.51370000000000005</v>
      </c>
      <c r="I2963">
        <v>3</v>
      </c>
      <c r="J2963">
        <v>8000</v>
      </c>
      <c r="K2963">
        <f>+VLOOKUP(E2963,Costos!$A$1:$I$716100,9,FALSE)</f>
        <v>52.374954000000002</v>
      </c>
      <c r="L2963" t="str">
        <f t="shared" si="102"/>
        <v>241</v>
      </c>
      <c r="M2963" t="str">
        <f t="shared" si="103"/>
        <v>241009</v>
      </c>
      <c r="N2963" t="str">
        <f>IFERROR(IF(L2963="231","231",VLOOKUP(E2963,Materiales!$A$1:$G$37443,7,FALSE)),"N/A")</f>
        <v>Masterbach</v>
      </c>
    </row>
    <row r="2964" spans="1:14" x14ac:dyDescent="0.25">
      <c r="A2964">
        <v>2110020280</v>
      </c>
      <c r="B2964" t="s">
        <v>132</v>
      </c>
      <c r="C2964">
        <v>2310090450</v>
      </c>
      <c r="D2964" t="s">
        <v>84</v>
      </c>
      <c r="E2964">
        <v>2410290153</v>
      </c>
      <c r="F2964" t="s">
        <v>90</v>
      </c>
      <c r="G2964" t="s">
        <v>89</v>
      </c>
      <c r="H2964">
        <v>26.56</v>
      </c>
      <c r="I2964">
        <v>3</v>
      </c>
      <c r="J2964">
        <v>8000</v>
      </c>
      <c r="K2964">
        <f>+VLOOKUP(E2964,Costos!$A$1:$I$716100,9,FALSE)</f>
        <v>6.4309000000000003</v>
      </c>
      <c r="L2964" t="str">
        <f t="shared" si="102"/>
        <v>241</v>
      </c>
      <c r="M2964" t="str">
        <f t="shared" si="103"/>
        <v>241029</v>
      </c>
      <c r="N2964" t="str">
        <f>IFERROR(IF(L2964="231","231",VLOOKUP(E2964,Materiales!$A$1:$G$37443,7,FALSE)),"N/A")</f>
        <v>Resinas</v>
      </c>
    </row>
    <row r="2965" spans="1:14" x14ac:dyDescent="0.25">
      <c r="A2965">
        <v>2110020280</v>
      </c>
      <c r="B2965" t="s">
        <v>132</v>
      </c>
      <c r="C2965">
        <v>2310210138</v>
      </c>
      <c r="D2965" t="s">
        <v>31</v>
      </c>
      <c r="E2965">
        <v>2310160479</v>
      </c>
      <c r="F2965" t="s">
        <v>85</v>
      </c>
      <c r="G2965" t="s">
        <v>36</v>
      </c>
      <c r="H2965">
        <v>8000</v>
      </c>
      <c r="I2965">
        <v>2</v>
      </c>
      <c r="J2965">
        <v>8000</v>
      </c>
      <c r="K2965">
        <f>+VLOOKUP(E2965,Costos!$A$1:$I$716100,9,FALSE)</f>
        <v>9.5359999999999993E-3</v>
      </c>
      <c r="L2965" t="str">
        <f t="shared" si="102"/>
        <v>231</v>
      </c>
      <c r="M2965" t="str">
        <f t="shared" si="103"/>
        <v>231016</v>
      </c>
      <c r="N2965" t="str">
        <f>IFERROR(IF(L2965="231","231",VLOOKUP(E2965,Materiales!$A$1:$G$37443,7,FALSE)),"N/A")</f>
        <v>231</v>
      </c>
    </row>
    <row r="2966" spans="1:14" x14ac:dyDescent="0.25">
      <c r="A2966">
        <v>2110020280</v>
      </c>
      <c r="B2966" t="s">
        <v>132</v>
      </c>
      <c r="C2966">
        <v>2310160479</v>
      </c>
      <c r="D2966" t="s">
        <v>85</v>
      </c>
      <c r="E2966">
        <v>2410090166</v>
      </c>
      <c r="F2966" t="s">
        <v>112</v>
      </c>
      <c r="G2966" t="s">
        <v>89</v>
      </c>
      <c r="H2966">
        <v>0.155</v>
      </c>
      <c r="I2966">
        <v>3</v>
      </c>
      <c r="J2966">
        <v>8000</v>
      </c>
      <c r="K2966">
        <f>+VLOOKUP(E2966,Costos!$A$1:$I$716100,9,FALSE)</f>
        <v>52.374954000000002</v>
      </c>
      <c r="L2966" t="str">
        <f t="shared" si="102"/>
        <v>241</v>
      </c>
      <c r="M2966" t="str">
        <f t="shared" si="103"/>
        <v>241009</v>
      </c>
      <c r="N2966" t="str">
        <f>IFERROR(IF(L2966="231","231",VLOOKUP(E2966,Materiales!$A$1:$G$37443,7,FALSE)),"N/A")</f>
        <v>Masterbach</v>
      </c>
    </row>
    <row r="2967" spans="1:14" x14ac:dyDescent="0.25">
      <c r="A2967">
        <v>2110020280</v>
      </c>
      <c r="B2967" t="s">
        <v>132</v>
      </c>
      <c r="C2967">
        <v>2310160479</v>
      </c>
      <c r="D2967" t="s">
        <v>85</v>
      </c>
      <c r="E2967">
        <v>2410290624</v>
      </c>
      <c r="F2967" t="s">
        <v>91</v>
      </c>
      <c r="G2967" t="s">
        <v>89</v>
      </c>
      <c r="H2967">
        <v>9.1196000000000002</v>
      </c>
      <c r="I2967">
        <v>3</v>
      </c>
      <c r="J2967">
        <v>8000</v>
      </c>
      <c r="K2967">
        <f>+VLOOKUP(E2967,Costos!$A$1:$I$716100,9,FALSE)</f>
        <v>6.9373659999999999</v>
      </c>
      <c r="L2967" t="str">
        <f t="shared" si="102"/>
        <v>241</v>
      </c>
      <c r="M2967" t="str">
        <f t="shared" si="103"/>
        <v>241029</v>
      </c>
      <c r="N2967" t="str">
        <f>IFERROR(IF(L2967="231","231",VLOOKUP(E2967,Materiales!$A$1:$G$37443,7,FALSE)),"N/A")</f>
        <v>Resinas</v>
      </c>
    </row>
    <row r="2968" spans="1:14" x14ac:dyDescent="0.25">
      <c r="A2968">
        <v>2110020280</v>
      </c>
      <c r="B2968" t="s">
        <v>132</v>
      </c>
      <c r="C2968">
        <v>2310210138</v>
      </c>
      <c r="D2968" t="s">
        <v>31</v>
      </c>
      <c r="E2968">
        <v>2410290156</v>
      </c>
      <c r="F2968" t="s">
        <v>40</v>
      </c>
      <c r="G2968" t="s">
        <v>1000</v>
      </c>
      <c r="H2968">
        <v>0.32</v>
      </c>
      <c r="I2968">
        <v>2</v>
      </c>
      <c r="J2968">
        <v>8000</v>
      </c>
      <c r="K2968">
        <f>+VLOOKUP(E2968,Costos!$A$1:$I$716100,9,FALSE)</f>
        <v>23.787368000000001</v>
      </c>
      <c r="L2968" t="str">
        <f t="shared" si="102"/>
        <v>241</v>
      </c>
      <c r="M2968" t="str">
        <f t="shared" si="103"/>
        <v>241029</v>
      </c>
      <c r="N2968" t="str">
        <f>IFERROR(IF(L2968="231","231",VLOOKUP(E2968,Materiales!$A$1:$G$37443,7,FALSE)),"N/A")</f>
        <v>Varios</v>
      </c>
    </row>
    <row r="2969" spans="1:14" x14ac:dyDescent="0.25">
      <c r="A2969">
        <v>2110020280</v>
      </c>
      <c r="B2969" t="s">
        <v>132</v>
      </c>
      <c r="C2969">
        <v>2310210138</v>
      </c>
      <c r="D2969" t="s">
        <v>31</v>
      </c>
      <c r="E2969">
        <v>2310160491</v>
      </c>
      <c r="F2969" t="s">
        <v>86</v>
      </c>
      <c r="G2969" t="s">
        <v>36</v>
      </c>
      <c r="H2969">
        <v>8000</v>
      </c>
      <c r="I2969">
        <v>2</v>
      </c>
      <c r="J2969">
        <v>8000</v>
      </c>
      <c r="K2969">
        <f>+VLOOKUP(E2969,Costos!$A$1:$I$716100,9,FALSE)</f>
        <v>8.5609999999999992E-3</v>
      </c>
      <c r="L2969" t="str">
        <f t="shared" si="102"/>
        <v>231</v>
      </c>
      <c r="M2969" t="str">
        <f t="shared" si="103"/>
        <v>231016</v>
      </c>
      <c r="N2969" t="str">
        <f>IFERROR(IF(L2969="231","231",VLOOKUP(E2969,Materiales!$A$1:$G$37443,7,FALSE)),"N/A")</f>
        <v>231</v>
      </c>
    </row>
    <row r="2970" spans="1:14" x14ac:dyDescent="0.25">
      <c r="A2970">
        <v>2110020280</v>
      </c>
      <c r="B2970" t="s">
        <v>132</v>
      </c>
      <c r="C2970">
        <v>2310160491</v>
      </c>
      <c r="D2970" t="s">
        <v>86</v>
      </c>
      <c r="E2970">
        <v>2410090166</v>
      </c>
      <c r="F2970" t="s">
        <v>112</v>
      </c>
      <c r="G2970" t="s">
        <v>89</v>
      </c>
      <c r="H2970">
        <v>9.8599999999999993E-2</v>
      </c>
      <c r="I2970">
        <v>3</v>
      </c>
      <c r="J2970">
        <v>8000</v>
      </c>
      <c r="K2970">
        <f>+VLOOKUP(E2970,Costos!$A$1:$I$716100,9,FALSE)</f>
        <v>52.374954000000002</v>
      </c>
      <c r="L2970" t="str">
        <f t="shared" si="102"/>
        <v>241</v>
      </c>
      <c r="M2970" t="str">
        <f t="shared" si="103"/>
        <v>241009</v>
      </c>
      <c r="N2970" t="str">
        <f>IFERROR(IF(L2970="231","231",VLOOKUP(E2970,Materiales!$A$1:$G$37443,7,FALSE)),"N/A")</f>
        <v>Masterbach</v>
      </c>
    </row>
    <row r="2971" spans="1:14" x14ac:dyDescent="0.25">
      <c r="A2971">
        <v>2110020280</v>
      </c>
      <c r="B2971" t="s">
        <v>132</v>
      </c>
      <c r="C2971">
        <v>2310160491</v>
      </c>
      <c r="D2971" t="s">
        <v>86</v>
      </c>
      <c r="E2971">
        <v>2410290626</v>
      </c>
      <c r="F2971" t="s">
        <v>92</v>
      </c>
      <c r="G2971" t="s">
        <v>89</v>
      </c>
      <c r="H2971">
        <v>7.12</v>
      </c>
      <c r="I2971">
        <v>3</v>
      </c>
      <c r="J2971">
        <v>8000</v>
      </c>
      <c r="K2971">
        <f>+VLOOKUP(E2971,Costos!$A$1:$I$716100,9,FALSE)</f>
        <v>6.3063640000000003</v>
      </c>
      <c r="L2971" t="str">
        <f t="shared" si="102"/>
        <v>241</v>
      </c>
      <c r="M2971" t="str">
        <f t="shared" si="103"/>
        <v>241029</v>
      </c>
      <c r="N2971" t="str">
        <f>IFERROR(IF(L2971="231","231",VLOOKUP(E2971,Materiales!$A$1:$G$37443,7,FALSE)),"N/A")</f>
        <v>Resinas</v>
      </c>
    </row>
    <row r="2972" spans="1:14" x14ac:dyDescent="0.25">
      <c r="A2972">
        <v>2110020280</v>
      </c>
      <c r="B2972" t="s">
        <v>132</v>
      </c>
      <c r="C2972">
        <v>2310210138</v>
      </c>
      <c r="D2972" t="s">
        <v>31</v>
      </c>
      <c r="E2972">
        <v>2310180040</v>
      </c>
      <c r="F2972" t="s">
        <v>87</v>
      </c>
      <c r="G2972" t="s">
        <v>89</v>
      </c>
      <c r="H2972">
        <v>7.2</v>
      </c>
      <c r="I2972">
        <v>2</v>
      </c>
      <c r="J2972">
        <v>8000</v>
      </c>
      <c r="K2972">
        <f>+VLOOKUP(E2972,Costos!$A$1:$I$716100,9,FALSE)</f>
        <v>3.983749</v>
      </c>
      <c r="L2972" t="str">
        <f t="shared" si="102"/>
        <v>231</v>
      </c>
      <c r="M2972" t="str">
        <f t="shared" si="103"/>
        <v>231018</v>
      </c>
      <c r="N2972" t="str">
        <f>IFERROR(IF(L2972="231","231",VLOOKUP(E2972,Materiales!$A$1:$G$37443,7,FALSE)),"N/A")</f>
        <v>231</v>
      </c>
    </row>
    <row r="2973" spans="1:14" x14ac:dyDescent="0.25">
      <c r="A2973">
        <v>2110020280</v>
      </c>
      <c r="B2973" t="s">
        <v>132</v>
      </c>
      <c r="C2973">
        <v>2310180040</v>
      </c>
      <c r="D2973" t="s">
        <v>87</v>
      </c>
      <c r="E2973">
        <v>2430450001</v>
      </c>
      <c r="F2973" t="s">
        <v>93</v>
      </c>
      <c r="G2973" t="s">
        <v>89</v>
      </c>
      <c r="H2973">
        <v>0.72</v>
      </c>
      <c r="I2973">
        <v>3</v>
      </c>
      <c r="J2973">
        <v>8000</v>
      </c>
      <c r="K2973">
        <f>+VLOOKUP(E2973,Costos!$A$1:$I$716100,9,FALSE)</f>
        <v>6.0336119999999998</v>
      </c>
      <c r="L2973" t="str">
        <f t="shared" si="102"/>
        <v>243</v>
      </c>
      <c r="M2973" t="str">
        <f t="shared" si="103"/>
        <v>243045</v>
      </c>
      <c r="N2973" t="str">
        <f>IFERROR(IF(L2973="231","231",VLOOKUP(E2973,Materiales!$A$1:$G$37443,7,FALSE)),"N/A")</f>
        <v>Varios</v>
      </c>
    </row>
    <row r="2974" spans="1:14" x14ac:dyDescent="0.25">
      <c r="A2974">
        <v>2110020280</v>
      </c>
      <c r="B2974" t="s">
        <v>132</v>
      </c>
      <c r="C2974">
        <v>2310180040</v>
      </c>
      <c r="D2974" t="s">
        <v>87</v>
      </c>
      <c r="E2974">
        <v>2310180048</v>
      </c>
      <c r="F2974" t="s">
        <v>94</v>
      </c>
      <c r="G2974" t="s">
        <v>89</v>
      </c>
      <c r="H2974">
        <v>0.9</v>
      </c>
      <c r="I2974">
        <v>3</v>
      </c>
      <c r="J2974">
        <v>8000</v>
      </c>
      <c r="K2974">
        <f>+VLOOKUP(E2974,Costos!$A$1:$I$716100,9,FALSE)</f>
        <v>2.8371430000000002</v>
      </c>
      <c r="L2974" t="str">
        <f t="shared" si="102"/>
        <v>231</v>
      </c>
      <c r="M2974" t="str">
        <f t="shared" si="103"/>
        <v>231018</v>
      </c>
      <c r="N2974" t="str">
        <f>IFERROR(IF(L2974="231","231",VLOOKUP(E2974,Materiales!$A$1:$G$37443,7,FALSE)),"N/A")</f>
        <v>231</v>
      </c>
    </row>
    <row r="2975" spans="1:14" x14ac:dyDescent="0.25">
      <c r="A2975">
        <v>2110020280</v>
      </c>
      <c r="B2975" t="s">
        <v>132</v>
      </c>
      <c r="C2975">
        <v>2310180048</v>
      </c>
      <c r="D2975" t="s">
        <v>94</v>
      </c>
      <c r="E2975">
        <v>2410210019</v>
      </c>
      <c r="F2975" t="s">
        <v>113</v>
      </c>
      <c r="G2975" t="s">
        <v>89</v>
      </c>
      <c r="H2975">
        <v>1.7999999999999999E-2</v>
      </c>
      <c r="I2975">
        <v>4</v>
      </c>
      <c r="J2975">
        <v>8000</v>
      </c>
      <c r="K2975">
        <f>+VLOOKUP(E2975,Costos!$A$1:$I$716100,9,FALSE)</f>
        <v>7.7568599999999996</v>
      </c>
      <c r="L2975" t="str">
        <f t="shared" si="102"/>
        <v>241</v>
      </c>
      <c r="M2975" t="str">
        <f t="shared" si="103"/>
        <v>241021</v>
      </c>
      <c r="N2975" t="str">
        <f>IFERROR(IF(L2975="231","231",VLOOKUP(E2975,Materiales!$A$1:$G$37443,7,FALSE)),"N/A")</f>
        <v>Varios</v>
      </c>
    </row>
    <row r="2976" spans="1:14" x14ac:dyDescent="0.25">
      <c r="A2976">
        <v>2110020280</v>
      </c>
      <c r="B2976" t="s">
        <v>132</v>
      </c>
      <c r="C2976">
        <v>2310180048</v>
      </c>
      <c r="D2976" t="s">
        <v>94</v>
      </c>
      <c r="E2976">
        <v>2430930001</v>
      </c>
      <c r="F2976" t="s">
        <v>114</v>
      </c>
      <c r="G2976" t="s">
        <v>89</v>
      </c>
      <c r="H2976">
        <v>0.45900000000000002</v>
      </c>
      <c r="I2976">
        <v>4</v>
      </c>
      <c r="J2976">
        <v>8000</v>
      </c>
      <c r="K2976">
        <f>+VLOOKUP(E2976,Costos!$A$1:$I$716100,9,FALSE)</f>
        <v>5.7966670000000002</v>
      </c>
      <c r="L2976" t="str">
        <f t="shared" si="102"/>
        <v>243</v>
      </c>
      <c r="M2976" t="str">
        <f t="shared" si="103"/>
        <v>243093</v>
      </c>
      <c r="N2976" t="str">
        <f>IFERROR(IF(L2976="231","231",VLOOKUP(E2976,Materiales!$A$1:$G$37443,7,FALSE)),"N/A")</f>
        <v>Alcohol</v>
      </c>
    </row>
    <row r="2977" spans="1:14" x14ac:dyDescent="0.25">
      <c r="A2977">
        <v>2110020280</v>
      </c>
      <c r="B2977" t="s">
        <v>132</v>
      </c>
      <c r="C2977">
        <v>2310180048</v>
      </c>
      <c r="D2977" t="s">
        <v>94</v>
      </c>
      <c r="E2977">
        <v>2430880022</v>
      </c>
      <c r="F2977" t="s">
        <v>115</v>
      </c>
      <c r="G2977" t="s">
        <v>89</v>
      </c>
      <c r="H2977">
        <v>2.7000000000000001E-3</v>
      </c>
      <c r="I2977">
        <v>4</v>
      </c>
      <c r="J2977">
        <v>8000</v>
      </c>
      <c r="K2977">
        <f>+VLOOKUP(E2977,Costos!$A$1:$I$716100,9,FALSE)</f>
        <v>6.1924229999999998</v>
      </c>
      <c r="L2977" t="str">
        <f t="shared" si="102"/>
        <v>243</v>
      </c>
      <c r="M2977" t="str">
        <f t="shared" si="103"/>
        <v>243088</v>
      </c>
      <c r="N2977" t="str">
        <f>IFERROR(IF(L2977="231","231",VLOOKUP(E2977,Materiales!$A$1:$G$37443,7,FALSE)),"N/A")</f>
        <v>Varios</v>
      </c>
    </row>
    <row r="2978" spans="1:14" x14ac:dyDescent="0.25">
      <c r="A2978">
        <v>2110020280</v>
      </c>
      <c r="B2978" t="s">
        <v>132</v>
      </c>
      <c r="C2978">
        <v>2310180040</v>
      </c>
      <c r="D2978" t="s">
        <v>87</v>
      </c>
      <c r="E2978">
        <v>2410210003</v>
      </c>
      <c r="F2978" t="s">
        <v>95</v>
      </c>
      <c r="G2978" t="s">
        <v>89</v>
      </c>
      <c r="H2978">
        <v>1.44</v>
      </c>
      <c r="I2978">
        <v>3</v>
      </c>
      <c r="J2978">
        <v>8000</v>
      </c>
      <c r="K2978">
        <f>+VLOOKUP(E2978,Costos!$A$1:$I$716100,9,FALSE)</f>
        <v>4.9316240000000002</v>
      </c>
      <c r="L2978" t="str">
        <f t="shared" ref="L2978:L3041" si="104">+LEFT(E2978,3)</f>
        <v>241</v>
      </c>
      <c r="M2978" t="str">
        <f t="shared" ref="M2978:M3041" si="105">+LEFT(E2978,6)</f>
        <v>241021</v>
      </c>
      <c r="N2978" t="str">
        <f>IFERROR(IF(L2978="231","231",VLOOKUP(E2978,Materiales!$A$1:$G$37443,7,FALSE)),"N/A")</f>
        <v>Varios</v>
      </c>
    </row>
    <row r="2979" spans="1:14" x14ac:dyDescent="0.25">
      <c r="A2979">
        <v>2110020280</v>
      </c>
      <c r="B2979" t="s">
        <v>132</v>
      </c>
      <c r="C2979">
        <v>2310180040</v>
      </c>
      <c r="D2979" t="s">
        <v>87</v>
      </c>
      <c r="E2979">
        <v>2410090267</v>
      </c>
      <c r="F2979" t="s">
        <v>96</v>
      </c>
      <c r="G2979" t="s">
        <v>89</v>
      </c>
      <c r="H2979">
        <v>2.1600000000000001E-2</v>
      </c>
      <c r="I2979">
        <v>3</v>
      </c>
      <c r="J2979">
        <v>8000</v>
      </c>
      <c r="K2979">
        <f>+VLOOKUP(E2979,Costos!$A$1:$I$716100,9,FALSE)</f>
        <v>123.04801999999999</v>
      </c>
      <c r="L2979" t="str">
        <f t="shared" si="104"/>
        <v>241</v>
      </c>
      <c r="M2979" t="str">
        <f t="shared" si="105"/>
        <v>241009</v>
      </c>
      <c r="N2979" t="str">
        <f>IFERROR(IF(L2979="231","231",VLOOKUP(E2979,Materiales!$A$1:$G$37443,7,FALSE)),"N/A")</f>
        <v>Spectra</v>
      </c>
    </row>
    <row r="2980" spans="1:14" x14ac:dyDescent="0.25">
      <c r="A2980">
        <v>2110020280</v>
      </c>
      <c r="B2980" t="s">
        <v>132</v>
      </c>
      <c r="C2980">
        <v>2310180040</v>
      </c>
      <c r="D2980" t="s">
        <v>87</v>
      </c>
      <c r="E2980">
        <v>2410090265</v>
      </c>
      <c r="F2980" t="s">
        <v>103</v>
      </c>
      <c r="G2980" t="s">
        <v>89</v>
      </c>
      <c r="H2980">
        <v>7.1999999999999998E-3</v>
      </c>
      <c r="I2980">
        <v>3</v>
      </c>
      <c r="J2980">
        <v>8000</v>
      </c>
      <c r="K2980">
        <f>+VLOOKUP(E2980,Costos!$A$1:$I$716100,9,FALSE)</f>
        <v>86.356539999999995</v>
      </c>
      <c r="L2980" t="str">
        <f t="shared" si="104"/>
        <v>241</v>
      </c>
      <c r="M2980" t="str">
        <f t="shared" si="105"/>
        <v>241009</v>
      </c>
      <c r="N2980" t="str">
        <f>IFERROR(IF(L2980="231","231",VLOOKUP(E2980,Materiales!$A$1:$G$37443,7,FALSE)),"N/A")</f>
        <v>Spectra</v>
      </c>
    </row>
    <row r="2981" spans="1:14" x14ac:dyDescent="0.25">
      <c r="A2981">
        <v>2110020280</v>
      </c>
      <c r="B2981" t="s">
        <v>132</v>
      </c>
      <c r="C2981">
        <v>2110020280</v>
      </c>
      <c r="D2981" t="s">
        <v>1096</v>
      </c>
      <c r="E2981">
        <v>2310210178</v>
      </c>
      <c r="F2981" t="s">
        <v>2551</v>
      </c>
      <c r="G2981" t="s">
        <v>36</v>
      </c>
      <c r="H2981">
        <v>8000</v>
      </c>
      <c r="I2981">
        <v>1</v>
      </c>
      <c r="J2981">
        <v>8000</v>
      </c>
      <c r="K2981">
        <f>+VLOOKUP(E2981,Costos!$A$1:$I$716100,9,FALSE)</f>
        <v>0.125192</v>
      </c>
      <c r="L2981" t="str">
        <f t="shared" si="104"/>
        <v>231</v>
      </c>
      <c r="M2981" t="str">
        <f t="shared" si="105"/>
        <v>231021</v>
      </c>
      <c r="N2981" t="str">
        <f>IFERROR(IF(L2981="231","231",VLOOKUP(E2981,Materiales!$A$1:$G$37443,7,FALSE)),"N/A")</f>
        <v>231</v>
      </c>
    </row>
    <row r="2982" spans="1:14" x14ac:dyDescent="0.25">
      <c r="A2982">
        <v>2110020280</v>
      </c>
      <c r="B2982" t="s">
        <v>132</v>
      </c>
      <c r="C2982">
        <v>2310210178</v>
      </c>
      <c r="D2982" t="s">
        <v>2551</v>
      </c>
      <c r="E2982">
        <v>2310090393</v>
      </c>
      <c r="F2982" t="s">
        <v>2263</v>
      </c>
      <c r="G2982" t="s">
        <v>36</v>
      </c>
      <c r="H2982">
        <v>8000</v>
      </c>
      <c r="I2982">
        <v>2</v>
      </c>
      <c r="J2982">
        <v>8000</v>
      </c>
      <c r="K2982">
        <f>+VLOOKUP(E2982,Costos!$A$1:$I$716100,9,FALSE)</f>
        <v>3.4826000000000003E-2</v>
      </c>
      <c r="L2982" t="str">
        <f t="shared" si="104"/>
        <v>231</v>
      </c>
      <c r="M2982" t="str">
        <f t="shared" si="105"/>
        <v>231009</v>
      </c>
      <c r="N2982" t="str">
        <f>IFERROR(IF(L2982="231","231",VLOOKUP(E2982,Materiales!$A$1:$G$37443,7,FALSE)),"N/A")</f>
        <v>231</v>
      </c>
    </row>
    <row r="2983" spans="1:14" x14ac:dyDescent="0.25">
      <c r="A2983">
        <v>2110020280</v>
      </c>
      <c r="B2983" t="s">
        <v>132</v>
      </c>
      <c r="C2983">
        <v>2310090393</v>
      </c>
      <c r="D2983" t="s">
        <v>2263</v>
      </c>
      <c r="E2983">
        <v>2430520005</v>
      </c>
      <c r="F2983" t="s">
        <v>3574</v>
      </c>
      <c r="G2983" t="s">
        <v>89</v>
      </c>
      <c r="H2983">
        <v>1E-4</v>
      </c>
      <c r="I2983">
        <v>3</v>
      </c>
      <c r="J2983">
        <v>8000</v>
      </c>
      <c r="K2983">
        <f>+VLOOKUP(E2983,Costos!$A$1:$I$716100,9,FALSE)</f>
        <v>11.219386</v>
      </c>
      <c r="L2983" t="str">
        <f t="shared" si="104"/>
        <v>243</v>
      </c>
      <c r="M2983" t="str">
        <f t="shared" si="105"/>
        <v>243052</v>
      </c>
      <c r="N2983" t="str">
        <f>IFERROR(IF(L2983="231","231",VLOOKUP(E2983,Materiales!$A$1:$G$37443,7,FALSE)),"N/A")</f>
        <v>Varios</v>
      </c>
    </row>
    <row r="2984" spans="1:14" x14ac:dyDescent="0.25">
      <c r="A2984">
        <v>2110020280</v>
      </c>
      <c r="B2984" t="s">
        <v>132</v>
      </c>
      <c r="C2984">
        <v>2310090393</v>
      </c>
      <c r="D2984" t="s">
        <v>2263</v>
      </c>
      <c r="E2984">
        <v>2430860001</v>
      </c>
      <c r="F2984" t="s">
        <v>3648</v>
      </c>
      <c r="G2984" t="s">
        <v>89</v>
      </c>
      <c r="H2984">
        <v>1E-4</v>
      </c>
      <c r="I2984">
        <v>3</v>
      </c>
      <c r="J2984">
        <v>8000</v>
      </c>
      <c r="K2984">
        <f>+VLOOKUP(E2984,Costos!$A$1:$I$716100,9,FALSE)</f>
        <v>16.557200000000002</v>
      </c>
      <c r="L2984" t="str">
        <f t="shared" si="104"/>
        <v>243</v>
      </c>
      <c r="M2984" t="str">
        <f t="shared" si="105"/>
        <v>243086</v>
      </c>
      <c r="N2984" t="str">
        <f>IFERROR(IF(L2984="231","231",VLOOKUP(E2984,Materiales!$A$1:$G$37443,7,FALSE)),"N/A")</f>
        <v>Otros</v>
      </c>
    </row>
    <row r="2985" spans="1:14" x14ac:dyDescent="0.25">
      <c r="A2985">
        <v>2110020280</v>
      </c>
      <c r="B2985" t="s">
        <v>132</v>
      </c>
      <c r="C2985">
        <v>2310090393</v>
      </c>
      <c r="D2985" t="s">
        <v>2263</v>
      </c>
      <c r="E2985">
        <v>2410090173</v>
      </c>
      <c r="F2985" t="s">
        <v>3179</v>
      </c>
      <c r="G2985" t="s">
        <v>89</v>
      </c>
      <c r="H2985">
        <v>1E-4</v>
      </c>
      <c r="I2985">
        <v>3</v>
      </c>
      <c r="J2985">
        <v>8000</v>
      </c>
      <c r="K2985">
        <f>+VLOOKUP(E2985,Costos!$A$1:$I$716100,9,FALSE)</f>
        <v>72.419653999999994</v>
      </c>
      <c r="L2985" t="str">
        <f t="shared" si="104"/>
        <v>241</v>
      </c>
      <c r="M2985" t="str">
        <f t="shared" si="105"/>
        <v>241009</v>
      </c>
      <c r="N2985" t="str">
        <f>IFERROR(IF(L2985="231","231",VLOOKUP(E2985,Materiales!$A$1:$G$37443,7,FALSE)),"N/A")</f>
        <v>Pigmentos</v>
      </c>
    </row>
    <row r="2986" spans="1:14" x14ac:dyDescent="0.25">
      <c r="A2986">
        <v>2110020280</v>
      </c>
      <c r="B2986" t="s">
        <v>132</v>
      </c>
      <c r="C2986">
        <v>2310090393</v>
      </c>
      <c r="D2986" t="s">
        <v>2263</v>
      </c>
      <c r="E2986">
        <v>2430660006</v>
      </c>
      <c r="F2986" t="s">
        <v>3600</v>
      </c>
      <c r="G2986" t="s">
        <v>89</v>
      </c>
      <c r="H2986">
        <v>1E-4</v>
      </c>
      <c r="I2986">
        <v>3</v>
      </c>
      <c r="J2986">
        <v>8000</v>
      </c>
      <c r="K2986">
        <f>+VLOOKUP(E2986,Costos!$A$1:$I$716100,9,FALSE)</f>
        <v>5.8565459999999998</v>
      </c>
      <c r="L2986" t="str">
        <f t="shared" si="104"/>
        <v>243</v>
      </c>
      <c r="M2986" t="str">
        <f t="shared" si="105"/>
        <v>243066</v>
      </c>
      <c r="N2986" t="str">
        <f>IFERROR(IF(L2986="231","231",VLOOKUP(E2986,Materiales!$A$1:$G$37443,7,FALSE)),"N/A")</f>
        <v>Pigmentos</v>
      </c>
    </row>
    <row r="2987" spans="1:14" x14ac:dyDescent="0.25">
      <c r="A2987">
        <v>2110020280</v>
      </c>
      <c r="B2987" t="s">
        <v>132</v>
      </c>
      <c r="C2987">
        <v>2310090393</v>
      </c>
      <c r="D2987" t="s">
        <v>2263</v>
      </c>
      <c r="E2987">
        <v>2410290153</v>
      </c>
      <c r="F2987" t="s">
        <v>90</v>
      </c>
      <c r="G2987" t="s">
        <v>89</v>
      </c>
      <c r="H2987">
        <v>26.56</v>
      </c>
      <c r="I2987">
        <v>3</v>
      </c>
      <c r="J2987">
        <v>8000</v>
      </c>
      <c r="K2987">
        <f>+VLOOKUP(E2987,Costos!$A$1:$I$716100,9,FALSE)</f>
        <v>6.4309000000000003</v>
      </c>
      <c r="L2987" t="str">
        <f t="shared" si="104"/>
        <v>241</v>
      </c>
      <c r="M2987" t="str">
        <f t="shared" si="105"/>
        <v>241029</v>
      </c>
      <c r="N2987" t="str">
        <f>IFERROR(IF(L2987="231","231",VLOOKUP(E2987,Materiales!$A$1:$G$37443,7,FALSE)),"N/A")</f>
        <v>Resinas</v>
      </c>
    </row>
    <row r="2988" spans="1:14" x14ac:dyDescent="0.25">
      <c r="A2988">
        <v>2110020280</v>
      </c>
      <c r="B2988" t="s">
        <v>132</v>
      </c>
      <c r="C2988">
        <v>2310210178</v>
      </c>
      <c r="D2988" t="s">
        <v>2551</v>
      </c>
      <c r="E2988">
        <v>2310160104</v>
      </c>
      <c r="F2988" t="s">
        <v>2343</v>
      </c>
      <c r="G2988" t="s">
        <v>36</v>
      </c>
      <c r="H2988">
        <v>8000</v>
      </c>
      <c r="I2988">
        <v>2</v>
      </c>
      <c r="J2988">
        <v>8000</v>
      </c>
      <c r="K2988">
        <f>+VLOOKUP(E2988,Costos!$A$1:$I$716100,9,FALSE)</f>
        <v>1.1818E-2</v>
      </c>
      <c r="L2988" t="str">
        <f t="shared" si="104"/>
        <v>231</v>
      </c>
      <c r="M2988" t="str">
        <f t="shared" si="105"/>
        <v>231016</v>
      </c>
      <c r="N2988" t="str">
        <f>IFERROR(IF(L2988="231","231",VLOOKUP(E2988,Materiales!$A$1:$G$37443,7,FALSE)),"N/A")</f>
        <v>231</v>
      </c>
    </row>
    <row r="2989" spans="1:14" x14ac:dyDescent="0.25">
      <c r="A2989">
        <v>2110020280</v>
      </c>
      <c r="B2989" t="s">
        <v>132</v>
      </c>
      <c r="C2989">
        <v>2310160104</v>
      </c>
      <c r="D2989" t="s">
        <v>2343</v>
      </c>
      <c r="E2989">
        <v>2430520005</v>
      </c>
      <c r="F2989" t="s">
        <v>3574</v>
      </c>
      <c r="G2989" t="s">
        <v>89</v>
      </c>
      <c r="H2989">
        <v>2.0000000000000001E-4</v>
      </c>
      <c r="I2989">
        <v>3</v>
      </c>
      <c r="J2989">
        <v>8000</v>
      </c>
      <c r="K2989">
        <f>+VLOOKUP(E2989,Costos!$A$1:$I$716100,9,FALSE)</f>
        <v>11.219386</v>
      </c>
      <c r="L2989" t="str">
        <f t="shared" si="104"/>
        <v>243</v>
      </c>
      <c r="M2989" t="str">
        <f t="shared" si="105"/>
        <v>243052</v>
      </c>
      <c r="N2989" t="str">
        <f>IFERROR(IF(L2989="231","231",VLOOKUP(E2989,Materiales!$A$1:$G$37443,7,FALSE)),"N/A")</f>
        <v>Varios</v>
      </c>
    </row>
    <row r="2990" spans="1:14" x14ac:dyDescent="0.25">
      <c r="A2990">
        <v>2110020280</v>
      </c>
      <c r="B2990" t="s">
        <v>132</v>
      </c>
      <c r="C2990">
        <v>2310160104</v>
      </c>
      <c r="D2990" t="s">
        <v>2343</v>
      </c>
      <c r="E2990">
        <v>2430860001</v>
      </c>
      <c r="F2990" t="s">
        <v>3648</v>
      </c>
      <c r="G2990" t="s">
        <v>89</v>
      </c>
      <c r="H2990">
        <v>2.0000000000000001E-4</v>
      </c>
      <c r="I2990">
        <v>3</v>
      </c>
      <c r="J2990">
        <v>8000</v>
      </c>
      <c r="K2990">
        <f>+VLOOKUP(E2990,Costos!$A$1:$I$716100,9,FALSE)</f>
        <v>16.557200000000002</v>
      </c>
      <c r="L2990" t="str">
        <f t="shared" si="104"/>
        <v>243</v>
      </c>
      <c r="M2990" t="str">
        <f t="shared" si="105"/>
        <v>243086</v>
      </c>
      <c r="N2990" t="str">
        <f>IFERROR(IF(L2990="231","231",VLOOKUP(E2990,Materiales!$A$1:$G$37443,7,FALSE)),"N/A")</f>
        <v>Otros</v>
      </c>
    </row>
    <row r="2991" spans="1:14" x14ac:dyDescent="0.25">
      <c r="A2991">
        <v>2110020280</v>
      </c>
      <c r="B2991" t="s">
        <v>132</v>
      </c>
      <c r="C2991">
        <v>2310160104</v>
      </c>
      <c r="D2991" t="s">
        <v>2343</v>
      </c>
      <c r="E2991">
        <v>2410090173</v>
      </c>
      <c r="F2991" t="s">
        <v>3179</v>
      </c>
      <c r="G2991" t="s">
        <v>89</v>
      </c>
      <c r="H2991">
        <v>2.0000000000000001E-4</v>
      </c>
      <c r="I2991">
        <v>3</v>
      </c>
      <c r="J2991">
        <v>8000</v>
      </c>
      <c r="K2991">
        <f>+VLOOKUP(E2991,Costos!$A$1:$I$716100,9,FALSE)</f>
        <v>72.419653999999994</v>
      </c>
      <c r="L2991" t="str">
        <f t="shared" si="104"/>
        <v>241</v>
      </c>
      <c r="M2991" t="str">
        <f t="shared" si="105"/>
        <v>241009</v>
      </c>
      <c r="N2991" t="str">
        <f>IFERROR(IF(L2991="231","231",VLOOKUP(E2991,Materiales!$A$1:$G$37443,7,FALSE)),"N/A")</f>
        <v>Pigmentos</v>
      </c>
    </row>
    <row r="2992" spans="1:14" x14ac:dyDescent="0.25">
      <c r="A2992">
        <v>2110020280</v>
      </c>
      <c r="B2992" t="s">
        <v>132</v>
      </c>
      <c r="C2992">
        <v>2310160104</v>
      </c>
      <c r="D2992" t="s">
        <v>2343</v>
      </c>
      <c r="E2992">
        <v>2430660006</v>
      </c>
      <c r="F2992" t="s">
        <v>3600</v>
      </c>
      <c r="G2992" t="s">
        <v>89</v>
      </c>
      <c r="H2992">
        <v>2.0000000000000001E-4</v>
      </c>
      <c r="I2992">
        <v>3</v>
      </c>
      <c r="J2992">
        <v>8000</v>
      </c>
      <c r="K2992">
        <f>+VLOOKUP(E2992,Costos!$A$1:$I$716100,9,FALSE)</f>
        <v>5.8565459999999998</v>
      </c>
      <c r="L2992" t="str">
        <f t="shared" si="104"/>
        <v>243</v>
      </c>
      <c r="M2992" t="str">
        <f t="shared" si="105"/>
        <v>243066</v>
      </c>
      <c r="N2992" t="str">
        <f>IFERROR(IF(L2992="231","231",VLOOKUP(E2992,Materiales!$A$1:$G$37443,7,FALSE)),"N/A")</f>
        <v>Pigmentos</v>
      </c>
    </row>
    <row r="2993" spans="1:14" x14ac:dyDescent="0.25">
      <c r="A2993">
        <v>2110020280</v>
      </c>
      <c r="B2993" t="s">
        <v>132</v>
      </c>
      <c r="C2993">
        <v>2310160104</v>
      </c>
      <c r="D2993" t="s">
        <v>2343</v>
      </c>
      <c r="E2993">
        <v>2410290624</v>
      </c>
      <c r="F2993" t="s">
        <v>91</v>
      </c>
      <c r="G2993" t="s">
        <v>89</v>
      </c>
      <c r="H2993">
        <v>9.1196000000000002</v>
      </c>
      <c r="I2993">
        <v>3</v>
      </c>
      <c r="J2993">
        <v>8000</v>
      </c>
      <c r="K2993">
        <f>+VLOOKUP(E2993,Costos!$A$1:$I$716100,9,FALSE)</f>
        <v>6.9373659999999999</v>
      </c>
      <c r="L2993" t="str">
        <f t="shared" si="104"/>
        <v>241</v>
      </c>
      <c r="M2993" t="str">
        <f t="shared" si="105"/>
        <v>241029</v>
      </c>
      <c r="N2993" t="str">
        <f>IFERROR(IF(L2993="231","231",VLOOKUP(E2993,Materiales!$A$1:$G$37443,7,FALSE)),"N/A")</f>
        <v>Resinas</v>
      </c>
    </row>
    <row r="2994" spans="1:14" x14ac:dyDescent="0.25">
      <c r="A2994">
        <v>2110020280</v>
      </c>
      <c r="B2994" t="s">
        <v>132</v>
      </c>
      <c r="C2994">
        <v>2310210178</v>
      </c>
      <c r="D2994" t="s">
        <v>2551</v>
      </c>
      <c r="E2994">
        <v>2310160432</v>
      </c>
      <c r="F2994" t="s">
        <v>2415</v>
      </c>
      <c r="G2994" t="s">
        <v>36</v>
      </c>
      <c r="H2994">
        <v>8000</v>
      </c>
      <c r="I2994">
        <v>2</v>
      </c>
      <c r="J2994">
        <v>8000</v>
      </c>
      <c r="K2994">
        <f>+VLOOKUP(E2994,Costos!$A$1:$I$716100,9,FALSE)</f>
        <v>9.4439999999999993E-3</v>
      </c>
      <c r="L2994" t="str">
        <f t="shared" si="104"/>
        <v>231</v>
      </c>
      <c r="M2994" t="str">
        <f t="shared" si="105"/>
        <v>231016</v>
      </c>
      <c r="N2994" t="str">
        <f>IFERROR(IF(L2994="231","231",VLOOKUP(E2994,Materiales!$A$1:$G$37443,7,FALSE)),"N/A")</f>
        <v>231</v>
      </c>
    </row>
    <row r="2995" spans="1:14" x14ac:dyDescent="0.25">
      <c r="A2995">
        <v>2110020280</v>
      </c>
      <c r="B2995" t="s">
        <v>132</v>
      </c>
      <c r="C2995">
        <v>2310160432</v>
      </c>
      <c r="D2995" t="s">
        <v>2415</v>
      </c>
      <c r="E2995">
        <v>2410090173</v>
      </c>
      <c r="F2995" t="s">
        <v>3179</v>
      </c>
      <c r="G2995" t="s">
        <v>89</v>
      </c>
      <c r="H2995">
        <v>1.23E-2</v>
      </c>
      <c r="I2995">
        <v>3</v>
      </c>
      <c r="J2995">
        <v>8000</v>
      </c>
      <c r="K2995">
        <f>+VLOOKUP(E2995,Costos!$A$1:$I$716100,9,FALSE)</f>
        <v>72.419653999999994</v>
      </c>
      <c r="L2995" t="str">
        <f t="shared" si="104"/>
        <v>241</v>
      </c>
      <c r="M2995" t="str">
        <f t="shared" si="105"/>
        <v>241009</v>
      </c>
      <c r="N2995" t="str">
        <f>IFERROR(IF(L2995="231","231",VLOOKUP(E2995,Materiales!$A$1:$G$37443,7,FALSE)),"N/A")</f>
        <v>Pigmentos</v>
      </c>
    </row>
    <row r="2996" spans="1:14" x14ac:dyDescent="0.25">
      <c r="A2996">
        <v>2110020280</v>
      </c>
      <c r="B2996" t="s">
        <v>132</v>
      </c>
      <c r="C2996">
        <v>2310160432</v>
      </c>
      <c r="D2996" t="s">
        <v>2415</v>
      </c>
      <c r="E2996">
        <v>2430660006</v>
      </c>
      <c r="F2996" t="s">
        <v>3600</v>
      </c>
      <c r="G2996" t="s">
        <v>89</v>
      </c>
      <c r="H2996">
        <v>2.46E-2</v>
      </c>
      <c r="I2996">
        <v>3</v>
      </c>
      <c r="J2996">
        <v>8000</v>
      </c>
      <c r="K2996">
        <f>+VLOOKUP(E2996,Costos!$A$1:$I$716100,9,FALSE)</f>
        <v>5.8565459999999998</v>
      </c>
      <c r="L2996" t="str">
        <f t="shared" si="104"/>
        <v>243</v>
      </c>
      <c r="M2996" t="str">
        <f t="shared" si="105"/>
        <v>243066</v>
      </c>
      <c r="N2996" t="str">
        <f>IFERROR(IF(L2996="231","231",VLOOKUP(E2996,Materiales!$A$1:$G$37443,7,FALSE)),"N/A")</f>
        <v>Pigmentos</v>
      </c>
    </row>
    <row r="2997" spans="1:14" x14ac:dyDescent="0.25">
      <c r="A2997">
        <v>2110020280</v>
      </c>
      <c r="B2997" t="s">
        <v>132</v>
      </c>
      <c r="C2997">
        <v>2310160432</v>
      </c>
      <c r="D2997" t="s">
        <v>2415</v>
      </c>
      <c r="E2997">
        <v>2410290626</v>
      </c>
      <c r="F2997" t="s">
        <v>92</v>
      </c>
      <c r="G2997" t="s">
        <v>89</v>
      </c>
      <c r="H2997">
        <v>7.2614999999999998</v>
      </c>
      <c r="I2997">
        <v>3</v>
      </c>
      <c r="J2997">
        <v>8000</v>
      </c>
      <c r="K2997">
        <f>+VLOOKUP(E2997,Costos!$A$1:$I$716100,9,FALSE)</f>
        <v>6.3063640000000003</v>
      </c>
      <c r="L2997" t="str">
        <f t="shared" si="104"/>
        <v>241</v>
      </c>
      <c r="M2997" t="str">
        <f t="shared" si="105"/>
        <v>241029</v>
      </c>
      <c r="N2997" t="str">
        <f>IFERROR(IF(L2997="231","231",VLOOKUP(E2997,Materiales!$A$1:$G$37443,7,FALSE)),"N/A")</f>
        <v>Resinas</v>
      </c>
    </row>
    <row r="2998" spans="1:14" x14ac:dyDescent="0.25">
      <c r="A2998">
        <v>2110020280</v>
      </c>
      <c r="B2998" t="s">
        <v>132</v>
      </c>
      <c r="C2998">
        <v>2310160432</v>
      </c>
      <c r="D2998" t="s">
        <v>2415</v>
      </c>
      <c r="E2998">
        <v>2430520005</v>
      </c>
      <c r="F2998" t="s">
        <v>3574</v>
      </c>
      <c r="G2998" t="s">
        <v>89</v>
      </c>
      <c r="H2998">
        <v>2.46E-2</v>
      </c>
      <c r="I2998">
        <v>3</v>
      </c>
      <c r="J2998">
        <v>8000</v>
      </c>
      <c r="K2998">
        <f>+VLOOKUP(E2998,Costos!$A$1:$I$716100,9,FALSE)</f>
        <v>11.219386</v>
      </c>
      <c r="L2998" t="str">
        <f t="shared" si="104"/>
        <v>243</v>
      </c>
      <c r="M2998" t="str">
        <f t="shared" si="105"/>
        <v>243052</v>
      </c>
      <c r="N2998" t="str">
        <f>IFERROR(IF(L2998="231","231",VLOOKUP(E2998,Materiales!$A$1:$G$37443,7,FALSE)),"N/A")</f>
        <v>Varios</v>
      </c>
    </row>
    <row r="2999" spans="1:14" x14ac:dyDescent="0.25">
      <c r="A2999">
        <v>2110020280</v>
      </c>
      <c r="B2999" t="s">
        <v>132</v>
      </c>
      <c r="C2999">
        <v>2310160432</v>
      </c>
      <c r="D2999" t="s">
        <v>2415</v>
      </c>
      <c r="E2999">
        <v>2430860001</v>
      </c>
      <c r="F2999" t="s">
        <v>3648</v>
      </c>
      <c r="G2999" t="s">
        <v>89</v>
      </c>
      <c r="H2999">
        <v>1.8499999999999999E-2</v>
      </c>
      <c r="I2999">
        <v>3</v>
      </c>
      <c r="J2999">
        <v>8000</v>
      </c>
      <c r="K2999">
        <f>+VLOOKUP(E2999,Costos!$A$1:$I$716100,9,FALSE)</f>
        <v>16.557200000000002</v>
      </c>
      <c r="L2999" t="str">
        <f t="shared" si="104"/>
        <v>243</v>
      </c>
      <c r="M2999" t="str">
        <f t="shared" si="105"/>
        <v>243086</v>
      </c>
      <c r="N2999" t="str">
        <f>IFERROR(IF(L2999="231","231",VLOOKUP(E2999,Materiales!$A$1:$G$37443,7,FALSE)),"N/A")</f>
        <v>Otros</v>
      </c>
    </row>
    <row r="3000" spans="1:14" x14ac:dyDescent="0.25">
      <c r="A3000">
        <v>2110020280</v>
      </c>
      <c r="B3000" t="s">
        <v>132</v>
      </c>
      <c r="C3000">
        <v>2310210178</v>
      </c>
      <c r="D3000" t="s">
        <v>2551</v>
      </c>
      <c r="E3000">
        <v>2410290156</v>
      </c>
      <c r="F3000" t="s">
        <v>40</v>
      </c>
      <c r="G3000" t="s">
        <v>1000</v>
      </c>
      <c r="H3000">
        <v>0.32</v>
      </c>
      <c r="I3000">
        <v>2</v>
      </c>
      <c r="J3000">
        <v>8000</v>
      </c>
      <c r="K3000">
        <f>+VLOOKUP(E3000,Costos!$A$1:$I$716100,9,FALSE)</f>
        <v>23.787368000000001</v>
      </c>
      <c r="L3000" t="str">
        <f t="shared" si="104"/>
        <v>241</v>
      </c>
      <c r="M3000" t="str">
        <f t="shared" si="105"/>
        <v>241029</v>
      </c>
      <c r="N3000" t="str">
        <f>IFERROR(IF(L3000="231","231",VLOOKUP(E3000,Materiales!$A$1:$G$37443,7,FALSE)),"N/A")</f>
        <v>Varios</v>
      </c>
    </row>
    <row r="3001" spans="1:14" x14ac:dyDescent="0.25">
      <c r="A3001">
        <v>2110020280</v>
      </c>
      <c r="B3001" t="s">
        <v>132</v>
      </c>
      <c r="C3001">
        <v>2310210178</v>
      </c>
      <c r="D3001" t="s">
        <v>2551</v>
      </c>
      <c r="E3001">
        <v>2410170071</v>
      </c>
      <c r="F3001" t="s">
        <v>39</v>
      </c>
      <c r="G3001" t="s">
        <v>36</v>
      </c>
      <c r="H3001">
        <v>8000</v>
      </c>
      <c r="I3001">
        <v>2</v>
      </c>
      <c r="J3001">
        <v>8000</v>
      </c>
      <c r="K3001">
        <f>+VLOOKUP(E3001,Costos!$A$1:$I$716100,9,FALSE)</f>
        <v>1.4323000000000001E-2</v>
      </c>
      <c r="L3001" t="str">
        <f t="shared" si="104"/>
        <v>241</v>
      </c>
      <c r="M3001" t="str">
        <f t="shared" si="105"/>
        <v>241017</v>
      </c>
      <c r="N3001" t="str">
        <f>IFERROR(IF(L3001="231","231",VLOOKUP(E3001,Materiales!$A$1:$G$37443,7,FALSE)),"N/A")</f>
        <v>Filtros</v>
      </c>
    </row>
    <row r="3002" spans="1:14" x14ac:dyDescent="0.25">
      <c r="A3002">
        <v>2110020280</v>
      </c>
      <c r="B3002" t="s">
        <v>132</v>
      </c>
      <c r="C3002">
        <v>2310210178</v>
      </c>
      <c r="D3002" t="s">
        <v>2551</v>
      </c>
      <c r="E3002">
        <v>2410130017</v>
      </c>
      <c r="F3002" t="s">
        <v>41</v>
      </c>
      <c r="G3002" t="s">
        <v>36</v>
      </c>
      <c r="H3002">
        <v>8000</v>
      </c>
      <c r="I3002">
        <v>2</v>
      </c>
      <c r="J3002">
        <v>8000</v>
      </c>
      <c r="K3002">
        <f>+VLOOKUP(E3002,Costos!$A$1:$I$716100,9,FALSE)</f>
        <v>7.2129999999999998E-3</v>
      </c>
      <c r="L3002" t="str">
        <f t="shared" si="104"/>
        <v>241</v>
      </c>
      <c r="M3002" t="str">
        <f t="shared" si="105"/>
        <v>241013</v>
      </c>
      <c r="N3002" t="str">
        <f>IFERROR(IF(L3002="231","231",VLOOKUP(E3002,Materiales!$A$1:$G$37443,7,FALSE)),"N/A")</f>
        <v>Puntas</v>
      </c>
    </row>
    <row r="3003" spans="1:14" x14ac:dyDescent="0.25">
      <c r="A3003">
        <v>2110020280</v>
      </c>
      <c r="B3003" t="s">
        <v>132</v>
      </c>
      <c r="C3003">
        <v>2310210178</v>
      </c>
      <c r="D3003" t="s">
        <v>2551</v>
      </c>
      <c r="E3003">
        <v>2310180038</v>
      </c>
      <c r="F3003" t="s">
        <v>2482</v>
      </c>
      <c r="G3003" t="s">
        <v>89</v>
      </c>
      <c r="H3003">
        <v>7.2</v>
      </c>
      <c r="I3003">
        <v>2</v>
      </c>
      <c r="J3003">
        <v>8000</v>
      </c>
      <c r="K3003">
        <f>+VLOOKUP(E3003,Costos!$A$1:$I$716100,9,FALSE)</f>
        <v>9.6227269999999994</v>
      </c>
      <c r="L3003" t="str">
        <f t="shared" si="104"/>
        <v>231</v>
      </c>
      <c r="M3003" t="str">
        <f t="shared" si="105"/>
        <v>231018</v>
      </c>
      <c r="N3003" t="str">
        <f>IFERROR(IF(L3003="231","231",VLOOKUP(E3003,Materiales!$A$1:$G$37443,7,FALSE)),"N/A")</f>
        <v>231</v>
      </c>
    </row>
    <row r="3004" spans="1:14" x14ac:dyDescent="0.25">
      <c r="A3004">
        <v>2110020280</v>
      </c>
      <c r="B3004" t="s">
        <v>132</v>
      </c>
      <c r="C3004">
        <v>2310180038</v>
      </c>
      <c r="D3004" t="s">
        <v>2482</v>
      </c>
      <c r="E3004">
        <v>2430450001</v>
      </c>
      <c r="F3004" t="s">
        <v>93</v>
      </c>
      <c r="G3004" t="s">
        <v>89</v>
      </c>
      <c r="H3004">
        <v>0.72</v>
      </c>
      <c r="I3004">
        <v>3</v>
      </c>
      <c r="J3004">
        <v>8000</v>
      </c>
      <c r="K3004">
        <f>+VLOOKUP(E3004,Costos!$A$1:$I$716100,9,FALSE)</f>
        <v>6.0336119999999998</v>
      </c>
      <c r="L3004" t="str">
        <f t="shared" si="104"/>
        <v>243</v>
      </c>
      <c r="M3004" t="str">
        <f t="shared" si="105"/>
        <v>243045</v>
      </c>
      <c r="N3004" t="str">
        <f>IFERROR(IF(L3004="231","231",VLOOKUP(E3004,Materiales!$A$1:$G$37443,7,FALSE)),"N/A")</f>
        <v>Varios</v>
      </c>
    </row>
    <row r="3005" spans="1:14" x14ac:dyDescent="0.25">
      <c r="A3005">
        <v>2110020280</v>
      </c>
      <c r="B3005" t="s">
        <v>132</v>
      </c>
      <c r="C3005">
        <v>2310180038</v>
      </c>
      <c r="D3005" t="s">
        <v>2482</v>
      </c>
      <c r="E3005">
        <v>2310180048</v>
      </c>
      <c r="F3005" t="s">
        <v>94</v>
      </c>
      <c r="G3005" t="s">
        <v>89</v>
      </c>
      <c r="H3005">
        <v>0.9</v>
      </c>
      <c r="I3005">
        <v>3</v>
      </c>
      <c r="J3005">
        <v>8000</v>
      </c>
      <c r="K3005">
        <f>+VLOOKUP(E3005,Costos!$A$1:$I$716100,9,FALSE)</f>
        <v>2.8371430000000002</v>
      </c>
      <c r="L3005" t="str">
        <f t="shared" si="104"/>
        <v>231</v>
      </c>
      <c r="M3005" t="str">
        <f t="shared" si="105"/>
        <v>231018</v>
      </c>
      <c r="N3005" t="str">
        <f>IFERROR(IF(L3005="231","231",VLOOKUP(E3005,Materiales!$A$1:$G$37443,7,FALSE)),"N/A")</f>
        <v>231</v>
      </c>
    </row>
    <row r="3006" spans="1:14" x14ac:dyDescent="0.25">
      <c r="A3006">
        <v>2110020280</v>
      </c>
      <c r="B3006" t="s">
        <v>132</v>
      </c>
      <c r="C3006">
        <v>2310180048</v>
      </c>
      <c r="D3006" t="s">
        <v>94</v>
      </c>
      <c r="E3006">
        <v>2410210019</v>
      </c>
      <c r="F3006" t="s">
        <v>113</v>
      </c>
      <c r="G3006" t="s">
        <v>89</v>
      </c>
      <c r="H3006">
        <v>1.7999999999999999E-2</v>
      </c>
      <c r="I3006">
        <v>4</v>
      </c>
      <c r="J3006">
        <v>8000</v>
      </c>
      <c r="K3006">
        <f>+VLOOKUP(E3006,Costos!$A$1:$I$716100,9,FALSE)</f>
        <v>7.7568599999999996</v>
      </c>
      <c r="L3006" t="str">
        <f t="shared" si="104"/>
        <v>241</v>
      </c>
      <c r="M3006" t="str">
        <f t="shared" si="105"/>
        <v>241021</v>
      </c>
      <c r="N3006" t="str">
        <f>IFERROR(IF(L3006="231","231",VLOOKUP(E3006,Materiales!$A$1:$G$37443,7,FALSE)),"N/A")</f>
        <v>Varios</v>
      </c>
    </row>
    <row r="3007" spans="1:14" x14ac:dyDescent="0.25">
      <c r="A3007">
        <v>2110020280</v>
      </c>
      <c r="B3007" t="s">
        <v>132</v>
      </c>
      <c r="C3007">
        <v>2310180048</v>
      </c>
      <c r="D3007" t="s">
        <v>94</v>
      </c>
      <c r="E3007">
        <v>2430930001</v>
      </c>
      <c r="F3007" t="s">
        <v>114</v>
      </c>
      <c r="G3007" t="s">
        <v>89</v>
      </c>
      <c r="H3007">
        <v>0.45900000000000002</v>
      </c>
      <c r="I3007">
        <v>4</v>
      </c>
      <c r="J3007">
        <v>8000</v>
      </c>
      <c r="K3007">
        <f>+VLOOKUP(E3007,Costos!$A$1:$I$716100,9,FALSE)</f>
        <v>5.7966670000000002</v>
      </c>
      <c r="L3007" t="str">
        <f t="shared" si="104"/>
        <v>243</v>
      </c>
      <c r="M3007" t="str">
        <f t="shared" si="105"/>
        <v>243093</v>
      </c>
      <c r="N3007" t="str">
        <f>IFERROR(IF(L3007="231","231",VLOOKUP(E3007,Materiales!$A$1:$G$37443,7,FALSE)),"N/A")</f>
        <v>Alcohol</v>
      </c>
    </row>
    <row r="3008" spans="1:14" x14ac:dyDescent="0.25">
      <c r="A3008">
        <v>2110020280</v>
      </c>
      <c r="B3008" t="s">
        <v>132</v>
      </c>
      <c r="C3008">
        <v>2310180048</v>
      </c>
      <c r="D3008" t="s">
        <v>94</v>
      </c>
      <c r="E3008">
        <v>2430880022</v>
      </c>
      <c r="F3008" t="s">
        <v>115</v>
      </c>
      <c r="G3008" t="s">
        <v>89</v>
      </c>
      <c r="H3008">
        <v>2.7000000000000001E-3</v>
      </c>
      <c r="I3008">
        <v>4</v>
      </c>
      <c r="J3008">
        <v>8000</v>
      </c>
      <c r="K3008">
        <f>+VLOOKUP(E3008,Costos!$A$1:$I$716100,9,FALSE)</f>
        <v>6.1924229999999998</v>
      </c>
      <c r="L3008" t="str">
        <f t="shared" si="104"/>
        <v>243</v>
      </c>
      <c r="M3008" t="str">
        <f t="shared" si="105"/>
        <v>243088</v>
      </c>
      <c r="N3008" t="str">
        <f>IFERROR(IF(L3008="231","231",VLOOKUP(E3008,Materiales!$A$1:$G$37443,7,FALSE)),"N/A")</f>
        <v>Varios</v>
      </c>
    </row>
    <row r="3009" spans="1:14" x14ac:dyDescent="0.25">
      <c r="A3009">
        <v>2110020280</v>
      </c>
      <c r="B3009" t="s">
        <v>132</v>
      </c>
      <c r="C3009">
        <v>2310180038</v>
      </c>
      <c r="D3009" t="s">
        <v>2482</v>
      </c>
      <c r="E3009">
        <v>2410210003</v>
      </c>
      <c r="F3009" t="s">
        <v>95</v>
      </c>
      <c r="G3009" t="s">
        <v>89</v>
      </c>
      <c r="H3009">
        <v>1.44</v>
      </c>
      <c r="I3009">
        <v>3</v>
      </c>
      <c r="J3009">
        <v>8000</v>
      </c>
      <c r="K3009">
        <f>+VLOOKUP(E3009,Costos!$A$1:$I$716100,9,FALSE)</f>
        <v>4.9316240000000002</v>
      </c>
      <c r="L3009" t="str">
        <f t="shared" si="104"/>
        <v>241</v>
      </c>
      <c r="M3009" t="str">
        <f t="shared" si="105"/>
        <v>241021</v>
      </c>
      <c r="N3009" t="str">
        <f>IFERROR(IF(L3009="231","231",VLOOKUP(E3009,Materiales!$A$1:$G$37443,7,FALSE)),"N/A")</f>
        <v>Varios</v>
      </c>
    </row>
    <row r="3010" spans="1:14" x14ac:dyDescent="0.25">
      <c r="A3010">
        <v>2110020280</v>
      </c>
      <c r="B3010" t="s">
        <v>132</v>
      </c>
      <c r="C3010">
        <v>2310180038</v>
      </c>
      <c r="D3010" t="s">
        <v>2482</v>
      </c>
      <c r="E3010">
        <v>2410090267</v>
      </c>
      <c r="F3010" t="s">
        <v>96</v>
      </c>
      <c r="G3010" t="s">
        <v>89</v>
      </c>
      <c r="H3010">
        <v>0.12379999999999999</v>
      </c>
      <c r="I3010">
        <v>3</v>
      </c>
      <c r="J3010">
        <v>8000</v>
      </c>
      <c r="K3010">
        <f>+VLOOKUP(E3010,Costos!$A$1:$I$716100,9,FALSE)</f>
        <v>123.04801999999999</v>
      </c>
      <c r="L3010" t="str">
        <f t="shared" si="104"/>
        <v>241</v>
      </c>
      <c r="M3010" t="str">
        <f t="shared" si="105"/>
        <v>241009</v>
      </c>
      <c r="N3010" t="str">
        <f>IFERROR(IF(L3010="231","231",VLOOKUP(E3010,Materiales!$A$1:$G$37443,7,FALSE)),"N/A")</f>
        <v>Spectra</v>
      </c>
    </row>
    <row r="3011" spans="1:14" x14ac:dyDescent="0.25">
      <c r="A3011">
        <v>2110020280</v>
      </c>
      <c r="B3011" t="s">
        <v>132</v>
      </c>
      <c r="C3011">
        <v>2310180038</v>
      </c>
      <c r="D3011" t="s">
        <v>2482</v>
      </c>
      <c r="E3011">
        <v>2410090266</v>
      </c>
      <c r="F3011" t="s">
        <v>100</v>
      </c>
      <c r="G3011" t="s">
        <v>89</v>
      </c>
      <c r="H3011">
        <v>7.1999999999999995E-2</v>
      </c>
      <c r="I3011">
        <v>3</v>
      </c>
      <c r="J3011">
        <v>8000</v>
      </c>
      <c r="K3011">
        <f>+VLOOKUP(E3011,Costos!$A$1:$I$716100,9,FALSE)</f>
        <v>160.80131600000001</v>
      </c>
      <c r="L3011" t="str">
        <f t="shared" si="104"/>
        <v>241</v>
      </c>
      <c r="M3011" t="str">
        <f t="shared" si="105"/>
        <v>241009</v>
      </c>
      <c r="N3011" t="str">
        <f>IFERROR(IF(L3011="231","231",VLOOKUP(E3011,Materiales!$A$1:$G$37443,7,FALSE)),"N/A")</f>
        <v>Spectra</v>
      </c>
    </row>
    <row r="3012" spans="1:14" x14ac:dyDescent="0.25">
      <c r="A3012">
        <v>2110020280</v>
      </c>
      <c r="B3012" t="s">
        <v>132</v>
      </c>
      <c r="C3012">
        <v>2310180038</v>
      </c>
      <c r="D3012" t="s">
        <v>2482</v>
      </c>
      <c r="E3012">
        <v>2410090268</v>
      </c>
      <c r="F3012" t="s">
        <v>97</v>
      </c>
      <c r="G3012" t="s">
        <v>89</v>
      </c>
      <c r="H3012">
        <v>6.3E-3</v>
      </c>
      <c r="I3012">
        <v>3</v>
      </c>
      <c r="J3012">
        <v>8000</v>
      </c>
      <c r="K3012">
        <f>+VLOOKUP(E3012,Costos!$A$1:$I$716100,9,FALSE)</f>
        <v>126.46600100000001</v>
      </c>
      <c r="L3012" t="str">
        <f t="shared" si="104"/>
        <v>241</v>
      </c>
      <c r="M3012" t="str">
        <f t="shared" si="105"/>
        <v>241009</v>
      </c>
      <c r="N3012" t="str">
        <f>IFERROR(IF(L3012="231","231",VLOOKUP(E3012,Materiales!$A$1:$G$37443,7,FALSE)),"N/A")</f>
        <v>Spectra</v>
      </c>
    </row>
    <row r="3013" spans="1:14" x14ac:dyDescent="0.25">
      <c r="A3013">
        <v>2110020280</v>
      </c>
      <c r="B3013" t="s">
        <v>132</v>
      </c>
      <c r="C3013">
        <v>2310180038</v>
      </c>
      <c r="D3013" t="s">
        <v>2482</v>
      </c>
      <c r="E3013">
        <v>2410090265</v>
      </c>
      <c r="F3013" t="s">
        <v>103</v>
      </c>
      <c r="G3013" t="s">
        <v>89</v>
      </c>
      <c r="H3013">
        <v>4.0300000000000002E-2</v>
      </c>
      <c r="I3013">
        <v>3</v>
      </c>
      <c r="J3013">
        <v>8000</v>
      </c>
      <c r="K3013">
        <f>+VLOOKUP(E3013,Costos!$A$1:$I$716100,9,FALSE)</f>
        <v>86.356539999999995</v>
      </c>
      <c r="L3013" t="str">
        <f t="shared" si="104"/>
        <v>241</v>
      </c>
      <c r="M3013" t="str">
        <f t="shared" si="105"/>
        <v>241009</v>
      </c>
      <c r="N3013" t="str">
        <f>IFERROR(IF(L3013="231","231",VLOOKUP(E3013,Materiales!$A$1:$G$37443,7,FALSE)),"N/A")</f>
        <v>Spectra</v>
      </c>
    </row>
    <row r="3014" spans="1:14" x14ac:dyDescent="0.25">
      <c r="A3014">
        <v>2110020280</v>
      </c>
      <c r="B3014" t="s">
        <v>132</v>
      </c>
      <c r="C3014">
        <v>2110020280</v>
      </c>
      <c r="D3014" t="s">
        <v>1096</v>
      </c>
      <c r="E3014">
        <v>2310210179</v>
      </c>
      <c r="F3014" t="s">
        <v>2552</v>
      </c>
      <c r="G3014" t="s">
        <v>36</v>
      </c>
      <c r="H3014">
        <v>8000</v>
      </c>
      <c r="I3014">
        <v>1</v>
      </c>
      <c r="J3014">
        <v>8000</v>
      </c>
      <c r="K3014">
        <f>+VLOOKUP(E3014,Costos!$A$1:$I$716100,9,FALSE)</f>
        <v>0.12844</v>
      </c>
      <c r="L3014" t="str">
        <f t="shared" si="104"/>
        <v>231</v>
      </c>
      <c r="M3014" t="str">
        <f t="shared" si="105"/>
        <v>231021</v>
      </c>
      <c r="N3014" t="str">
        <f>IFERROR(IF(L3014="231","231",VLOOKUP(E3014,Materiales!$A$1:$G$37443,7,FALSE)),"N/A")</f>
        <v>231</v>
      </c>
    </row>
    <row r="3015" spans="1:14" x14ac:dyDescent="0.25">
      <c r="A3015">
        <v>2110020280</v>
      </c>
      <c r="B3015" t="s">
        <v>132</v>
      </c>
      <c r="C3015">
        <v>2310210179</v>
      </c>
      <c r="D3015" t="s">
        <v>2552</v>
      </c>
      <c r="E3015">
        <v>2310090394</v>
      </c>
      <c r="F3015" t="s">
        <v>2264</v>
      </c>
      <c r="G3015" t="s">
        <v>36</v>
      </c>
      <c r="H3015">
        <v>8000</v>
      </c>
      <c r="I3015">
        <v>2</v>
      </c>
      <c r="J3015">
        <v>8000</v>
      </c>
      <c r="K3015">
        <f>+VLOOKUP(E3015,Costos!$A$1:$I$716100,9,FALSE)</f>
        <v>3.1488000000000002E-2</v>
      </c>
      <c r="L3015" t="str">
        <f t="shared" si="104"/>
        <v>231</v>
      </c>
      <c r="M3015" t="str">
        <f t="shared" si="105"/>
        <v>231009</v>
      </c>
      <c r="N3015" t="str">
        <f>IFERROR(IF(L3015="231","231",VLOOKUP(E3015,Materiales!$A$1:$G$37443,7,FALSE)),"N/A")</f>
        <v>231</v>
      </c>
    </row>
    <row r="3016" spans="1:14" x14ac:dyDescent="0.25">
      <c r="A3016">
        <v>2110020280</v>
      </c>
      <c r="B3016" t="s">
        <v>132</v>
      </c>
      <c r="C3016">
        <v>2310090394</v>
      </c>
      <c r="D3016" t="s">
        <v>2264</v>
      </c>
      <c r="E3016">
        <v>2430520005</v>
      </c>
      <c r="F3016" t="s">
        <v>3574</v>
      </c>
      <c r="G3016" t="s">
        <v>89</v>
      </c>
      <c r="H3016">
        <v>0.1182</v>
      </c>
      <c r="I3016">
        <v>3</v>
      </c>
      <c r="J3016">
        <v>8000</v>
      </c>
      <c r="K3016">
        <f>+VLOOKUP(E3016,Costos!$A$1:$I$716100,9,FALSE)</f>
        <v>11.219386</v>
      </c>
      <c r="L3016" t="str">
        <f t="shared" si="104"/>
        <v>243</v>
      </c>
      <c r="M3016" t="str">
        <f t="shared" si="105"/>
        <v>243052</v>
      </c>
      <c r="N3016" t="str">
        <f>IFERROR(IF(L3016="231","231",VLOOKUP(E3016,Materiales!$A$1:$G$37443,7,FALSE)),"N/A")</f>
        <v>Varios</v>
      </c>
    </row>
    <row r="3017" spans="1:14" x14ac:dyDescent="0.25">
      <c r="A3017">
        <v>2110020280</v>
      </c>
      <c r="B3017" t="s">
        <v>132</v>
      </c>
      <c r="C3017">
        <v>2310090394</v>
      </c>
      <c r="D3017" t="s">
        <v>2264</v>
      </c>
      <c r="E3017">
        <v>2430860001</v>
      </c>
      <c r="F3017" t="s">
        <v>3648</v>
      </c>
      <c r="G3017" t="s">
        <v>89</v>
      </c>
      <c r="H3017">
        <v>7.8799999999999995E-2</v>
      </c>
      <c r="I3017">
        <v>3</v>
      </c>
      <c r="J3017">
        <v>8000</v>
      </c>
      <c r="K3017">
        <f>+VLOOKUP(E3017,Costos!$A$1:$I$716100,9,FALSE)</f>
        <v>16.557200000000002</v>
      </c>
      <c r="L3017" t="str">
        <f t="shared" si="104"/>
        <v>243</v>
      </c>
      <c r="M3017" t="str">
        <f t="shared" si="105"/>
        <v>243086</v>
      </c>
      <c r="N3017" t="str">
        <f>IFERROR(IF(L3017="231","231",VLOOKUP(E3017,Materiales!$A$1:$G$37443,7,FALSE)),"N/A")</f>
        <v>Otros</v>
      </c>
    </row>
    <row r="3018" spans="1:14" x14ac:dyDescent="0.25">
      <c r="A3018">
        <v>2110020280</v>
      </c>
      <c r="B3018" t="s">
        <v>132</v>
      </c>
      <c r="C3018">
        <v>2310090394</v>
      </c>
      <c r="D3018" t="s">
        <v>2264</v>
      </c>
      <c r="E3018">
        <v>2430700001</v>
      </c>
      <c r="F3018" t="s">
        <v>3609</v>
      </c>
      <c r="G3018" t="s">
        <v>89</v>
      </c>
      <c r="H3018">
        <v>3.9399999999999998E-2</v>
      </c>
      <c r="I3018">
        <v>3</v>
      </c>
      <c r="J3018">
        <v>8000</v>
      </c>
      <c r="K3018">
        <f>+VLOOKUP(E3018,Costos!$A$1:$I$716100,9,FALSE)</f>
        <v>21.527200000000001</v>
      </c>
      <c r="L3018" t="str">
        <f t="shared" si="104"/>
        <v>243</v>
      </c>
      <c r="M3018" t="str">
        <f t="shared" si="105"/>
        <v>243070</v>
      </c>
      <c r="N3018" t="str">
        <f>IFERROR(IF(L3018="231","231",VLOOKUP(E3018,Materiales!$A$1:$G$37443,7,FALSE)),"N/A")</f>
        <v>Pigmentos</v>
      </c>
    </row>
    <row r="3019" spans="1:14" x14ac:dyDescent="0.25">
      <c r="A3019">
        <v>2110020280</v>
      </c>
      <c r="B3019" t="s">
        <v>132</v>
      </c>
      <c r="C3019">
        <v>2310090394</v>
      </c>
      <c r="D3019" t="s">
        <v>2264</v>
      </c>
      <c r="E3019">
        <v>2410090289</v>
      </c>
      <c r="F3019" t="s">
        <v>3198</v>
      </c>
      <c r="G3019" t="s">
        <v>89</v>
      </c>
      <c r="H3019">
        <v>5.91E-2</v>
      </c>
      <c r="I3019">
        <v>3</v>
      </c>
      <c r="J3019">
        <v>8000</v>
      </c>
      <c r="K3019">
        <f>+VLOOKUP(E3019,Costos!$A$1:$I$716100,9,FALSE)</f>
        <v>83.375072000000003</v>
      </c>
      <c r="L3019" t="str">
        <f t="shared" si="104"/>
        <v>241</v>
      </c>
      <c r="M3019" t="str">
        <f t="shared" si="105"/>
        <v>241009</v>
      </c>
      <c r="N3019" t="str">
        <f>IFERROR(IF(L3019="231","231",VLOOKUP(E3019,Materiales!$A$1:$G$37443,7,FALSE)),"N/A")</f>
        <v>Pigmento</v>
      </c>
    </row>
    <row r="3020" spans="1:14" x14ac:dyDescent="0.25">
      <c r="A3020">
        <v>2110020280</v>
      </c>
      <c r="B3020" t="s">
        <v>132</v>
      </c>
      <c r="C3020">
        <v>2310090394</v>
      </c>
      <c r="D3020" t="s">
        <v>2264</v>
      </c>
      <c r="E3020">
        <v>2410290153</v>
      </c>
      <c r="F3020" t="s">
        <v>90</v>
      </c>
      <c r="G3020" t="s">
        <v>89</v>
      </c>
      <c r="H3020">
        <v>26.443300000000001</v>
      </c>
      <c r="I3020">
        <v>3</v>
      </c>
      <c r="J3020">
        <v>8000</v>
      </c>
      <c r="K3020">
        <f>+VLOOKUP(E3020,Costos!$A$1:$I$716100,9,FALSE)</f>
        <v>6.4309000000000003</v>
      </c>
      <c r="L3020" t="str">
        <f t="shared" si="104"/>
        <v>241</v>
      </c>
      <c r="M3020" t="str">
        <f t="shared" si="105"/>
        <v>241029</v>
      </c>
      <c r="N3020" t="str">
        <f>IFERROR(IF(L3020="231","231",VLOOKUP(E3020,Materiales!$A$1:$G$37443,7,FALSE)),"N/A")</f>
        <v>Resinas</v>
      </c>
    </row>
    <row r="3021" spans="1:14" x14ac:dyDescent="0.25">
      <c r="A3021">
        <v>2110020280</v>
      </c>
      <c r="B3021" t="s">
        <v>132</v>
      </c>
      <c r="C3021">
        <v>2310210179</v>
      </c>
      <c r="D3021" t="s">
        <v>2552</v>
      </c>
      <c r="E3021">
        <v>2310160214</v>
      </c>
      <c r="F3021" t="s">
        <v>2347</v>
      </c>
      <c r="G3021" t="s">
        <v>36</v>
      </c>
      <c r="H3021">
        <v>8000</v>
      </c>
      <c r="I3021">
        <v>2</v>
      </c>
      <c r="J3021">
        <v>8000</v>
      </c>
      <c r="K3021">
        <f>+VLOOKUP(E3021,Costos!$A$1:$I$716100,9,FALSE)</f>
        <v>1.1126E-2</v>
      </c>
      <c r="L3021" t="str">
        <f t="shared" si="104"/>
        <v>231</v>
      </c>
      <c r="M3021" t="str">
        <f t="shared" si="105"/>
        <v>231016</v>
      </c>
      <c r="N3021" t="str">
        <f>IFERROR(IF(L3021="231","231",VLOOKUP(E3021,Materiales!$A$1:$G$37443,7,FALSE)),"N/A")</f>
        <v>231</v>
      </c>
    </row>
    <row r="3022" spans="1:14" x14ac:dyDescent="0.25">
      <c r="A3022">
        <v>2110020280</v>
      </c>
      <c r="B3022" t="s">
        <v>132</v>
      </c>
      <c r="C3022">
        <v>2310160214</v>
      </c>
      <c r="D3022" t="s">
        <v>2347</v>
      </c>
      <c r="E3022">
        <v>2430520005</v>
      </c>
      <c r="F3022" t="s">
        <v>3574</v>
      </c>
      <c r="G3022" t="s">
        <v>89</v>
      </c>
      <c r="H3022">
        <v>7.1099999999999997E-2</v>
      </c>
      <c r="I3022">
        <v>3</v>
      </c>
      <c r="J3022">
        <v>8000</v>
      </c>
      <c r="K3022">
        <f>+VLOOKUP(E3022,Costos!$A$1:$I$716100,9,FALSE)</f>
        <v>11.219386</v>
      </c>
      <c r="L3022" t="str">
        <f t="shared" si="104"/>
        <v>243</v>
      </c>
      <c r="M3022" t="str">
        <f t="shared" si="105"/>
        <v>243052</v>
      </c>
      <c r="N3022" t="str">
        <f>IFERROR(IF(L3022="231","231",VLOOKUP(E3022,Materiales!$A$1:$G$37443,7,FALSE)),"N/A")</f>
        <v>Varios</v>
      </c>
    </row>
    <row r="3023" spans="1:14" x14ac:dyDescent="0.25">
      <c r="A3023">
        <v>2110020280</v>
      </c>
      <c r="B3023" t="s">
        <v>132</v>
      </c>
      <c r="C3023">
        <v>2310160214</v>
      </c>
      <c r="D3023" t="s">
        <v>2347</v>
      </c>
      <c r="E3023">
        <v>2430860001</v>
      </c>
      <c r="F3023" t="s">
        <v>3648</v>
      </c>
      <c r="G3023" t="s">
        <v>89</v>
      </c>
      <c r="H3023">
        <v>2.2200000000000001E-2</v>
      </c>
      <c r="I3023">
        <v>3</v>
      </c>
      <c r="J3023">
        <v>8000</v>
      </c>
      <c r="K3023">
        <f>+VLOOKUP(E3023,Costos!$A$1:$I$716100,9,FALSE)</f>
        <v>16.557200000000002</v>
      </c>
      <c r="L3023" t="str">
        <f t="shared" si="104"/>
        <v>243</v>
      </c>
      <c r="M3023" t="str">
        <f t="shared" si="105"/>
        <v>243086</v>
      </c>
      <c r="N3023" t="str">
        <f>IFERROR(IF(L3023="231","231",VLOOKUP(E3023,Materiales!$A$1:$G$37443,7,FALSE)),"N/A")</f>
        <v>Otros</v>
      </c>
    </row>
    <row r="3024" spans="1:14" x14ac:dyDescent="0.25">
      <c r="A3024">
        <v>2110020280</v>
      </c>
      <c r="B3024" t="s">
        <v>132</v>
      </c>
      <c r="C3024">
        <v>2310160214</v>
      </c>
      <c r="D3024" t="s">
        <v>2347</v>
      </c>
      <c r="E3024">
        <v>2430700001</v>
      </c>
      <c r="F3024" t="s">
        <v>3609</v>
      </c>
      <c r="G3024" t="s">
        <v>89</v>
      </c>
      <c r="H3024">
        <v>2.6700000000000002E-2</v>
      </c>
      <c r="I3024">
        <v>3</v>
      </c>
      <c r="J3024">
        <v>8000</v>
      </c>
      <c r="K3024">
        <f>+VLOOKUP(E3024,Costos!$A$1:$I$716100,9,FALSE)</f>
        <v>21.527200000000001</v>
      </c>
      <c r="L3024" t="str">
        <f t="shared" si="104"/>
        <v>243</v>
      </c>
      <c r="M3024" t="str">
        <f t="shared" si="105"/>
        <v>243070</v>
      </c>
      <c r="N3024" t="str">
        <f>IFERROR(IF(L3024="231","231",VLOOKUP(E3024,Materiales!$A$1:$G$37443,7,FALSE)),"N/A")</f>
        <v>Pigmentos</v>
      </c>
    </row>
    <row r="3025" spans="1:14" x14ac:dyDescent="0.25">
      <c r="A3025">
        <v>2110020280</v>
      </c>
      <c r="B3025" t="s">
        <v>132</v>
      </c>
      <c r="C3025">
        <v>2310160214</v>
      </c>
      <c r="D3025" t="s">
        <v>2347</v>
      </c>
      <c r="E3025">
        <v>2410090289</v>
      </c>
      <c r="F3025" t="s">
        <v>3198</v>
      </c>
      <c r="G3025" t="s">
        <v>89</v>
      </c>
      <c r="H3025">
        <v>0.04</v>
      </c>
      <c r="I3025">
        <v>3</v>
      </c>
      <c r="J3025">
        <v>8000</v>
      </c>
      <c r="K3025">
        <f>+VLOOKUP(E3025,Costos!$A$1:$I$716100,9,FALSE)</f>
        <v>83.375072000000003</v>
      </c>
      <c r="L3025" t="str">
        <f t="shared" si="104"/>
        <v>241</v>
      </c>
      <c r="M3025" t="str">
        <f t="shared" si="105"/>
        <v>241009</v>
      </c>
      <c r="N3025" t="str">
        <f>IFERROR(IF(L3025="231","231",VLOOKUP(E3025,Materiales!$A$1:$G$37443,7,FALSE)),"N/A")</f>
        <v>Pigmento</v>
      </c>
    </row>
    <row r="3026" spans="1:14" x14ac:dyDescent="0.25">
      <c r="A3026">
        <v>2110020280</v>
      </c>
      <c r="B3026" t="s">
        <v>132</v>
      </c>
      <c r="C3026">
        <v>2310160214</v>
      </c>
      <c r="D3026" t="s">
        <v>2347</v>
      </c>
      <c r="E3026">
        <v>2410290624</v>
      </c>
      <c r="F3026" t="s">
        <v>91</v>
      </c>
      <c r="G3026" t="s">
        <v>89</v>
      </c>
      <c r="H3026">
        <v>8.5777999999999999</v>
      </c>
      <c r="I3026">
        <v>3</v>
      </c>
      <c r="J3026">
        <v>8000</v>
      </c>
      <c r="K3026">
        <f>+VLOOKUP(E3026,Costos!$A$1:$I$716100,9,FALSE)</f>
        <v>6.9373659999999999</v>
      </c>
      <c r="L3026" t="str">
        <f t="shared" si="104"/>
        <v>241</v>
      </c>
      <c r="M3026" t="str">
        <f t="shared" si="105"/>
        <v>241029</v>
      </c>
      <c r="N3026" t="str">
        <f>IFERROR(IF(L3026="231","231",VLOOKUP(E3026,Materiales!$A$1:$G$37443,7,FALSE)),"N/A")</f>
        <v>Resinas</v>
      </c>
    </row>
    <row r="3027" spans="1:14" x14ac:dyDescent="0.25">
      <c r="A3027">
        <v>2110020280</v>
      </c>
      <c r="B3027" t="s">
        <v>132</v>
      </c>
      <c r="C3027">
        <v>2310210179</v>
      </c>
      <c r="D3027" t="s">
        <v>2552</v>
      </c>
      <c r="E3027">
        <v>2310160225</v>
      </c>
      <c r="F3027" t="s">
        <v>2350</v>
      </c>
      <c r="G3027" t="s">
        <v>36</v>
      </c>
      <c r="H3027">
        <v>8000</v>
      </c>
      <c r="I3027">
        <v>2</v>
      </c>
      <c r="J3027">
        <v>8000</v>
      </c>
      <c r="K3027">
        <f>+VLOOKUP(E3027,Costos!$A$1:$I$716100,9,FALSE)</f>
        <v>1.0728E-2</v>
      </c>
      <c r="L3027" t="str">
        <f t="shared" si="104"/>
        <v>231</v>
      </c>
      <c r="M3027" t="str">
        <f t="shared" si="105"/>
        <v>231016</v>
      </c>
      <c r="N3027" t="str">
        <f>IFERROR(IF(L3027="231","231",VLOOKUP(E3027,Materiales!$A$1:$G$37443,7,FALSE)),"N/A")</f>
        <v>231</v>
      </c>
    </row>
    <row r="3028" spans="1:14" x14ac:dyDescent="0.25">
      <c r="A3028">
        <v>2110020280</v>
      </c>
      <c r="B3028" t="s">
        <v>132</v>
      </c>
      <c r="C3028">
        <v>2310160225</v>
      </c>
      <c r="D3028" t="s">
        <v>2350</v>
      </c>
      <c r="E3028">
        <v>2430520005</v>
      </c>
      <c r="F3028" t="s">
        <v>3574</v>
      </c>
      <c r="G3028" t="s">
        <v>89</v>
      </c>
      <c r="H3028">
        <v>5.62E-2</v>
      </c>
      <c r="I3028">
        <v>3</v>
      </c>
      <c r="J3028">
        <v>8000</v>
      </c>
      <c r="K3028">
        <f>+VLOOKUP(E3028,Costos!$A$1:$I$716100,9,FALSE)</f>
        <v>11.219386</v>
      </c>
      <c r="L3028" t="str">
        <f t="shared" si="104"/>
        <v>243</v>
      </c>
      <c r="M3028" t="str">
        <f t="shared" si="105"/>
        <v>243052</v>
      </c>
      <c r="N3028" t="str">
        <f>IFERROR(IF(L3028="231","231",VLOOKUP(E3028,Materiales!$A$1:$G$37443,7,FALSE)),"N/A")</f>
        <v>Varios</v>
      </c>
    </row>
    <row r="3029" spans="1:14" x14ac:dyDescent="0.25">
      <c r="A3029">
        <v>2110020280</v>
      </c>
      <c r="B3029" t="s">
        <v>132</v>
      </c>
      <c r="C3029">
        <v>2310160225</v>
      </c>
      <c r="D3029" t="s">
        <v>2350</v>
      </c>
      <c r="E3029">
        <v>2430860001</v>
      </c>
      <c r="F3029" t="s">
        <v>3648</v>
      </c>
      <c r="G3029" t="s">
        <v>89</v>
      </c>
      <c r="H3029">
        <v>3.0300000000000001E-2</v>
      </c>
      <c r="I3029">
        <v>3</v>
      </c>
      <c r="J3029">
        <v>8000</v>
      </c>
      <c r="K3029">
        <f>+VLOOKUP(E3029,Costos!$A$1:$I$716100,9,FALSE)</f>
        <v>16.557200000000002</v>
      </c>
      <c r="L3029" t="str">
        <f t="shared" si="104"/>
        <v>243</v>
      </c>
      <c r="M3029" t="str">
        <f t="shared" si="105"/>
        <v>243086</v>
      </c>
      <c r="N3029" t="str">
        <f>IFERROR(IF(L3029="231","231",VLOOKUP(E3029,Materiales!$A$1:$G$37443,7,FALSE)),"N/A")</f>
        <v>Otros</v>
      </c>
    </row>
    <row r="3030" spans="1:14" x14ac:dyDescent="0.25">
      <c r="A3030">
        <v>2110020280</v>
      </c>
      <c r="B3030" t="s">
        <v>132</v>
      </c>
      <c r="C3030">
        <v>2310160225</v>
      </c>
      <c r="D3030" t="s">
        <v>2350</v>
      </c>
      <c r="E3030">
        <v>2430700001</v>
      </c>
      <c r="F3030" t="s">
        <v>3609</v>
      </c>
      <c r="G3030" t="s">
        <v>89</v>
      </c>
      <c r="H3030">
        <v>2.1600000000000001E-2</v>
      </c>
      <c r="I3030">
        <v>3</v>
      </c>
      <c r="J3030">
        <v>8000</v>
      </c>
      <c r="K3030">
        <f>+VLOOKUP(E3030,Costos!$A$1:$I$716100,9,FALSE)</f>
        <v>21.527200000000001</v>
      </c>
      <c r="L3030" t="str">
        <f t="shared" si="104"/>
        <v>243</v>
      </c>
      <c r="M3030" t="str">
        <f t="shared" si="105"/>
        <v>243070</v>
      </c>
      <c r="N3030" t="str">
        <f>IFERROR(IF(L3030="231","231",VLOOKUP(E3030,Materiales!$A$1:$G$37443,7,FALSE)),"N/A")</f>
        <v>Pigmentos</v>
      </c>
    </row>
    <row r="3031" spans="1:14" x14ac:dyDescent="0.25">
      <c r="A3031">
        <v>2110020280</v>
      </c>
      <c r="B3031" t="s">
        <v>132</v>
      </c>
      <c r="C3031">
        <v>2310160225</v>
      </c>
      <c r="D3031" t="s">
        <v>2350</v>
      </c>
      <c r="E3031">
        <v>2410090289</v>
      </c>
      <c r="F3031" t="s">
        <v>3198</v>
      </c>
      <c r="G3031" t="s">
        <v>89</v>
      </c>
      <c r="H3031">
        <v>3.0300000000000001E-2</v>
      </c>
      <c r="I3031">
        <v>3</v>
      </c>
      <c r="J3031">
        <v>8000</v>
      </c>
      <c r="K3031">
        <f>+VLOOKUP(E3031,Costos!$A$1:$I$716100,9,FALSE)</f>
        <v>83.375072000000003</v>
      </c>
      <c r="L3031" t="str">
        <f t="shared" si="104"/>
        <v>241</v>
      </c>
      <c r="M3031" t="str">
        <f t="shared" si="105"/>
        <v>241009</v>
      </c>
      <c r="N3031" t="str">
        <f>IFERROR(IF(L3031="231","231",VLOOKUP(E3031,Materiales!$A$1:$G$37443,7,FALSE)),"N/A")</f>
        <v>Pigmento</v>
      </c>
    </row>
    <row r="3032" spans="1:14" x14ac:dyDescent="0.25">
      <c r="A3032">
        <v>2110020280</v>
      </c>
      <c r="B3032" t="s">
        <v>132</v>
      </c>
      <c r="C3032">
        <v>2310160225</v>
      </c>
      <c r="D3032" t="s">
        <v>2350</v>
      </c>
      <c r="E3032">
        <v>2410290626</v>
      </c>
      <c r="F3032" t="s">
        <v>92</v>
      </c>
      <c r="G3032" t="s">
        <v>89</v>
      </c>
      <c r="H3032">
        <v>7.2215999999999996</v>
      </c>
      <c r="I3032">
        <v>3</v>
      </c>
      <c r="J3032">
        <v>8000</v>
      </c>
      <c r="K3032">
        <f>+VLOOKUP(E3032,Costos!$A$1:$I$716100,9,FALSE)</f>
        <v>6.3063640000000003</v>
      </c>
      <c r="L3032" t="str">
        <f t="shared" si="104"/>
        <v>241</v>
      </c>
      <c r="M3032" t="str">
        <f t="shared" si="105"/>
        <v>241029</v>
      </c>
      <c r="N3032" t="str">
        <f>IFERROR(IF(L3032="231","231",VLOOKUP(E3032,Materiales!$A$1:$G$37443,7,FALSE)),"N/A")</f>
        <v>Resinas</v>
      </c>
    </row>
    <row r="3033" spans="1:14" x14ac:dyDescent="0.25">
      <c r="A3033">
        <v>2110020280</v>
      </c>
      <c r="B3033" t="s">
        <v>132</v>
      </c>
      <c r="C3033">
        <v>2310210179</v>
      </c>
      <c r="D3033" t="s">
        <v>2552</v>
      </c>
      <c r="E3033">
        <v>2410170071</v>
      </c>
      <c r="F3033" t="s">
        <v>39</v>
      </c>
      <c r="G3033" t="s">
        <v>36</v>
      </c>
      <c r="H3033">
        <v>8000</v>
      </c>
      <c r="I3033">
        <v>2</v>
      </c>
      <c r="J3033">
        <v>8000</v>
      </c>
      <c r="K3033">
        <f>+VLOOKUP(E3033,Costos!$A$1:$I$716100,9,FALSE)</f>
        <v>1.4323000000000001E-2</v>
      </c>
      <c r="L3033" t="str">
        <f t="shared" si="104"/>
        <v>241</v>
      </c>
      <c r="M3033" t="str">
        <f t="shared" si="105"/>
        <v>241017</v>
      </c>
      <c r="N3033" t="str">
        <f>IFERROR(IF(L3033="231","231",VLOOKUP(E3033,Materiales!$A$1:$G$37443,7,FALSE)),"N/A")</f>
        <v>Filtros</v>
      </c>
    </row>
    <row r="3034" spans="1:14" x14ac:dyDescent="0.25">
      <c r="A3034">
        <v>2110020280</v>
      </c>
      <c r="B3034" t="s">
        <v>132</v>
      </c>
      <c r="C3034">
        <v>2310210179</v>
      </c>
      <c r="D3034" t="s">
        <v>2552</v>
      </c>
      <c r="E3034">
        <v>2410290156</v>
      </c>
      <c r="F3034" t="s">
        <v>40</v>
      </c>
      <c r="G3034" t="s">
        <v>1000</v>
      </c>
      <c r="H3034">
        <v>0.32</v>
      </c>
      <c r="I3034">
        <v>2</v>
      </c>
      <c r="J3034">
        <v>8000</v>
      </c>
      <c r="K3034">
        <f>+VLOOKUP(E3034,Costos!$A$1:$I$716100,9,FALSE)</f>
        <v>23.787368000000001</v>
      </c>
      <c r="L3034" t="str">
        <f t="shared" si="104"/>
        <v>241</v>
      </c>
      <c r="M3034" t="str">
        <f t="shared" si="105"/>
        <v>241029</v>
      </c>
      <c r="N3034" t="str">
        <f>IFERROR(IF(L3034="231","231",VLOOKUP(E3034,Materiales!$A$1:$G$37443,7,FALSE)),"N/A")</f>
        <v>Varios</v>
      </c>
    </row>
    <row r="3035" spans="1:14" x14ac:dyDescent="0.25">
      <c r="A3035">
        <v>2110020280</v>
      </c>
      <c r="B3035" t="s">
        <v>132</v>
      </c>
      <c r="C3035">
        <v>2310210179</v>
      </c>
      <c r="D3035" t="s">
        <v>2552</v>
      </c>
      <c r="E3035">
        <v>2410130017</v>
      </c>
      <c r="F3035" t="s">
        <v>41</v>
      </c>
      <c r="G3035" t="s">
        <v>36</v>
      </c>
      <c r="H3035">
        <v>8000</v>
      </c>
      <c r="I3035">
        <v>2</v>
      </c>
      <c r="J3035">
        <v>8000</v>
      </c>
      <c r="K3035">
        <f>+VLOOKUP(E3035,Costos!$A$1:$I$716100,9,FALSE)</f>
        <v>7.2129999999999998E-3</v>
      </c>
      <c r="L3035" t="str">
        <f t="shared" si="104"/>
        <v>241</v>
      </c>
      <c r="M3035" t="str">
        <f t="shared" si="105"/>
        <v>241013</v>
      </c>
      <c r="N3035" t="str">
        <f>IFERROR(IF(L3035="231","231",VLOOKUP(E3035,Materiales!$A$1:$G$37443,7,FALSE)),"N/A")</f>
        <v>Puntas</v>
      </c>
    </row>
    <row r="3036" spans="1:14" x14ac:dyDescent="0.25">
      <c r="A3036">
        <v>2110020280</v>
      </c>
      <c r="B3036" t="s">
        <v>132</v>
      </c>
      <c r="C3036">
        <v>2310210179</v>
      </c>
      <c r="D3036" t="s">
        <v>2552</v>
      </c>
      <c r="E3036">
        <v>2310180061</v>
      </c>
      <c r="F3036" t="s">
        <v>2485</v>
      </c>
      <c r="G3036" t="s">
        <v>89</v>
      </c>
      <c r="H3036">
        <v>7.2</v>
      </c>
      <c r="I3036">
        <v>2</v>
      </c>
      <c r="J3036">
        <v>8000</v>
      </c>
      <c r="K3036">
        <f>+VLOOKUP(E3036,Costos!$A$1:$I$716100,9,FALSE)</f>
        <v>9.0299999999999994</v>
      </c>
      <c r="L3036" t="str">
        <f t="shared" si="104"/>
        <v>231</v>
      </c>
      <c r="M3036" t="str">
        <f t="shared" si="105"/>
        <v>231018</v>
      </c>
      <c r="N3036" t="str">
        <f>IFERROR(IF(L3036="231","231",VLOOKUP(E3036,Materiales!$A$1:$G$37443,7,FALSE)),"N/A")</f>
        <v>231</v>
      </c>
    </row>
    <row r="3037" spans="1:14" x14ac:dyDescent="0.25">
      <c r="A3037">
        <v>2110020280</v>
      </c>
      <c r="B3037" t="s">
        <v>132</v>
      </c>
      <c r="C3037">
        <v>2310180061</v>
      </c>
      <c r="D3037" t="s">
        <v>2485</v>
      </c>
      <c r="E3037">
        <v>2430450001</v>
      </c>
      <c r="F3037" t="s">
        <v>93</v>
      </c>
      <c r="G3037" t="s">
        <v>89</v>
      </c>
      <c r="H3037">
        <v>0.72</v>
      </c>
      <c r="I3037">
        <v>3</v>
      </c>
      <c r="J3037">
        <v>8000</v>
      </c>
      <c r="K3037">
        <f>+VLOOKUP(E3037,Costos!$A$1:$I$716100,9,FALSE)</f>
        <v>6.0336119999999998</v>
      </c>
      <c r="L3037" t="str">
        <f t="shared" si="104"/>
        <v>243</v>
      </c>
      <c r="M3037" t="str">
        <f t="shared" si="105"/>
        <v>243045</v>
      </c>
      <c r="N3037" t="str">
        <f>IFERROR(IF(L3037="231","231",VLOOKUP(E3037,Materiales!$A$1:$G$37443,7,FALSE)),"N/A")</f>
        <v>Varios</v>
      </c>
    </row>
    <row r="3038" spans="1:14" x14ac:dyDescent="0.25">
      <c r="A3038">
        <v>2110020280</v>
      </c>
      <c r="B3038" t="s">
        <v>132</v>
      </c>
      <c r="C3038">
        <v>2310180061</v>
      </c>
      <c r="D3038" t="s">
        <v>2485</v>
      </c>
      <c r="E3038">
        <v>2310180048</v>
      </c>
      <c r="F3038" t="s">
        <v>94</v>
      </c>
      <c r="G3038" t="s">
        <v>89</v>
      </c>
      <c r="H3038">
        <v>0.9</v>
      </c>
      <c r="I3038">
        <v>3</v>
      </c>
      <c r="J3038">
        <v>8000</v>
      </c>
      <c r="K3038">
        <f>+VLOOKUP(E3038,Costos!$A$1:$I$716100,9,FALSE)</f>
        <v>2.8371430000000002</v>
      </c>
      <c r="L3038" t="str">
        <f t="shared" si="104"/>
        <v>231</v>
      </c>
      <c r="M3038" t="str">
        <f t="shared" si="105"/>
        <v>231018</v>
      </c>
      <c r="N3038" t="str">
        <f>IFERROR(IF(L3038="231","231",VLOOKUP(E3038,Materiales!$A$1:$G$37443,7,FALSE)),"N/A")</f>
        <v>231</v>
      </c>
    </row>
    <row r="3039" spans="1:14" x14ac:dyDescent="0.25">
      <c r="A3039">
        <v>2110020280</v>
      </c>
      <c r="B3039" t="s">
        <v>132</v>
      </c>
      <c r="C3039">
        <v>2310180048</v>
      </c>
      <c r="D3039" t="s">
        <v>94</v>
      </c>
      <c r="E3039">
        <v>2410210019</v>
      </c>
      <c r="F3039" t="s">
        <v>113</v>
      </c>
      <c r="G3039" t="s">
        <v>89</v>
      </c>
      <c r="H3039">
        <v>1.7999999999999999E-2</v>
      </c>
      <c r="I3039">
        <v>4</v>
      </c>
      <c r="J3039">
        <v>8000</v>
      </c>
      <c r="K3039">
        <f>+VLOOKUP(E3039,Costos!$A$1:$I$716100,9,FALSE)</f>
        <v>7.7568599999999996</v>
      </c>
      <c r="L3039" t="str">
        <f t="shared" si="104"/>
        <v>241</v>
      </c>
      <c r="M3039" t="str">
        <f t="shared" si="105"/>
        <v>241021</v>
      </c>
      <c r="N3039" t="str">
        <f>IFERROR(IF(L3039="231","231",VLOOKUP(E3039,Materiales!$A$1:$G$37443,7,FALSE)),"N/A")</f>
        <v>Varios</v>
      </c>
    </row>
    <row r="3040" spans="1:14" x14ac:dyDescent="0.25">
      <c r="A3040">
        <v>2110020280</v>
      </c>
      <c r="B3040" t="s">
        <v>132</v>
      </c>
      <c r="C3040">
        <v>2310180048</v>
      </c>
      <c r="D3040" t="s">
        <v>94</v>
      </c>
      <c r="E3040">
        <v>2430930001</v>
      </c>
      <c r="F3040" t="s">
        <v>114</v>
      </c>
      <c r="G3040" t="s">
        <v>89</v>
      </c>
      <c r="H3040">
        <v>0.45900000000000002</v>
      </c>
      <c r="I3040">
        <v>4</v>
      </c>
      <c r="J3040">
        <v>8000</v>
      </c>
      <c r="K3040">
        <f>+VLOOKUP(E3040,Costos!$A$1:$I$716100,9,FALSE)</f>
        <v>5.7966670000000002</v>
      </c>
      <c r="L3040" t="str">
        <f t="shared" si="104"/>
        <v>243</v>
      </c>
      <c r="M3040" t="str">
        <f t="shared" si="105"/>
        <v>243093</v>
      </c>
      <c r="N3040" t="str">
        <f>IFERROR(IF(L3040="231","231",VLOOKUP(E3040,Materiales!$A$1:$G$37443,7,FALSE)),"N/A")</f>
        <v>Alcohol</v>
      </c>
    </row>
    <row r="3041" spans="1:14" x14ac:dyDescent="0.25">
      <c r="A3041">
        <v>2110020280</v>
      </c>
      <c r="B3041" t="s">
        <v>132</v>
      </c>
      <c r="C3041">
        <v>2310180048</v>
      </c>
      <c r="D3041" t="s">
        <v>94</v>
      </c>
      <c r="E3041">
        <v>2430880022</v>
      </c>
      <c r="F3041" t="s">
        <v>115</v>
      </c>
      <c r="G3041" t="s">
        <v>89</v>
      </c>
      <c r="H3041">
        <v>2.7000000000000001E-3</v>
      </c>
      <c r="I3041">
        <v>4</v>
      </c>
      <c r="J3041">
        <v>8000</v>
      </c>
      <c r="K3041">
        <f>+VLOOKUP(E3041,Costos!$A$1:$I$716100,9,FALSE)</f>
        <v>6.1924229999999998</v>
      </c>
      <c r="L3041" t="str">
        <f t="shared" si="104"/>
        <v>243</v>
      </c>
      <c r="M3041" t="str">
        <f t="shared" si="105"/>
        <v>243088</v>
      </c>
      <c r="N3041" t="str">
        <f>IFERROR(IF(L3041="231","231",VLOOKUP(E3041,Materiales!$A$1:$G$37443,7,FALSE)),"N/A")</f>
        <v>Varios</v>
      </c>
    </row>
    <row r="3042" spans="1:14" x14ac:dyDescent="0.25">
      <c r="A3042">
        <v>2110020280</v>
      </c>
      <c r="B3042" t="s">
        <v>132</v>
      </c>
      <c r="C3042">
        <v>2310180061</v>
      </c>
      <c r="D3042" t="s">
        <v>2485</v>
      </c>
      <c r="E3042">
        <v>2410210003</v>
      </c>
      <c r="F3042" t="s">
        <v>95</v>
      </c>
      <c r="G3042" t="s">
        <v>89</v>
      </c>
      <c r="H3042">
        <v>1.44</v>
      </c>
      <c r="I3042">
        <v>3</v>
      </c>
      <c r="J3042">
        <v>8000</v>
      </c>
      <c r="K3042">
        <f>+VLOOKUP(E3042,Costos!$A$1:$I$716100,9,FALSE)</f>
        <v>4.9316240000000002</v>
      </c>
      <c r="L3042" t="str">
        <f t="shared" ref="L3042:L3105" si="106">+LEFT(E3042,3)</f>
        <v>241</v>
      </c>
      <c r="M3042" t="str">
        <f t="shared" ref="M3042:M3105" si="107">+LEFT(E3042,6)</f>
        <v>241021</v>
      </c>
      <c r="N3042" t="str">
        <f>IFERROR(IF(L3042="231","231",VLOOKUP(E3042,Materiales!$A$1:$G$37443,7,FALSE)),"N/A")</f>
        <v>Varios</v>
      </c>
    </row>
    <row r="3043" spans="1:14" x14ac:dyDescent="0.25">
      <c r="A3043">
        <v>2110020280</v>
      </c>
      <c r="B3043" t="s">
        <v>132</v>
      </c>
      <c r="C3043">
        <v>2310180061</v>
      </c>
      <c r="D3043" t="s">
        <v>2485</v>
      </c>
      <c r="E3043">
        <v>2410090268</v>
      </c>
      <c r="F3043" t="s">
        <v>97</v>
      </c>
      <c r="G3043" t="s">
        <v>89</v>
      </c>
      <c r="H3043">
        <v>1.1000000000000001E-3</v>
      </c>
      <c r="I3043">
        <v>3</v>
      </c>
      <c r="J3043">
        <v>8000</v>
      </c>
      <c r="K3043">
        <f>+VLOOKUP(E3043,Costos!$A$1:$I$716100,9,FALSE)</f>
        <v>126.46600100000001</v>
      </c>
      <c r="L3043" t="str">
        <f t="shared" si="106"/>
        <v>241</v>
      </c>
      <c r="M3043" t="str">
        <f t="shared" si="107"/>
        <v>241009</v>
      </c>
      <c r="N3043" t="str">
        <f>IFERROR(IF(L3043="231","231",VLOOKUP(E3043,Materiales!$A$1:$G$37443,7,FALSE)),"N/A")</f>
        <v>Spectra</v>
      </c>
    </row>
    <row r="3044" spans="1:14" x14ac:dyDescent="0.25">
      <c r="A3044">
        <v>2110020280</v>
      </c>
      <c r="B3044" t="s">
        <v>132</v>
      </c>
      <c r="C3044">
        <v>2310180061</v>
      </c>
      <c r="D3044" t="s">
        <v>2485</v>
      </c>
      <c r="E3044">
        <v>2410090269</v>
      </c>
      <c r="F3044" t="s">
        <v>98</v>
      </c>
      <c r="G3044" t="s">
        <v>89</v>
      </c>
      <c r="H3044">
        <v>1.0699999999999999E-2</v>
      </c>
      <c r="I3044">
        <v>3</v>
      </c>
      <c r="J3044">
        <v>8000</v>
      </c>
      <c r="K3044">
        <f>+VLOOKUP(E3044,Costos!$A$1:$I$716100,9,FALSE)</f>
        <v>341.79997300000002</v>
      </c>
      <c r="L3044" t="str">
        <f t="shared" si="106"/>
        <v>241</v>
      </c>
      <c r="M3044" t="str">
        <f t="shared" si="107"/>
        <v>241009</v>
      </c>
      <c r="N3044" t="str">
        <f>IFERROR(IF(L3044="231","231",VLOOKUP(E3044,Materiales!$A$1:$G$37443,7,FALSE)),"N/A")</f>
        <v>Spectra</v>
      </c>
    </row>
    <row r="3045" spans="1:14" x14ac:dyDescent="0.25">
      <c r="A3045">
        <v>2110020280</v>
      </c>
      <c r="B3045" t="s">
        <v>132</v>
      </c>
      <c r="C3045">
        <v>2110020280</v>
      </c>
      <c r="D3045" t="s">
        <v>1096</v>
      </c>
      <c r="E3045">
        <v>2310210180</v>
      </c>
      <c r="F3045" t="s">
        <v>2553</v>
      </c>
      <c r="G3045" t="s">
        <v>36</v>
      </c>
      <c r="H3045">
        <v>8000</v>
      </c>
      <c r="I3045">
        <v>1</v>
      </c>
      <c r="J3045">
        <v>8000</v>
      </c>
      <c r="K3045">
        <f>+VLOOKUP(E3045,Costos!$A$1:$I$716100,9,FALSE)</f>
        <v>0.15881200000000001</v>
      </c>
      <c r="L3045" t="str">
        <f t="shared" si="106"/>
        <v>231</v>
      </c>
      <c r="M3045" t="str">
        <f t="shared" si="107"/>
        <v>231021</v>
      </c>
      <c r="N3045" t="str">
        <f>IFERROR(IF(L3045="231","231",VLOOKUP(E3045,Materiales!$A$1:$G$37443,7,FALSE)),"N/A")</f>
        <v>231</v>
      </c>
    </row>
    <row r="3046" spans="1:14" x14ac:dyDescent="0.25">
      <c r="A3046">
        <v>2110020280</v>
      </c>
      <c r="B3046" t="s">
        <v>132</v>
      </c>
      <c r="C3046">
        <v>2310210180</v>
      </c>
      <c r="D3046" t="s">
        <v>2553</v>
      </c>
      <c r="E3046">
        <v>2310090395</v>
      </c>
      <c r="F3046" t="s">
        <v>2265</v>
      </c>
      <c r="G3046" t="s">
        <v>36</v>
      </c>
      <c r="H3046">
        <v>8000</v>
      </c>
      <c r="I3046">
        <v>2</v>
      </c>
      <c r="J3046">
        <v>8000</v>
      </c>
      <c r="K3046">
        <f>+VLOOKUP(E3046,Costos!$A$1:$I$716100,9,FALSE)</f>
        <v>9.3436000000000005E-2</v>
      </c>
      <c r="L3046" t="str">
        <f t="shared" si="106"/>
        <v>231</v>
      </c>
      <c r="M3046" t="str">
        <f t="shared" si="107"/>
        <v>231009</v>
      </c>
      <c r="N3046" t="str">
        <f>IFERROR(IF(L3046="231","231",VLOOKUP(E3046,Materiales!$A$1:$G$37443,7,FALSE)),"N/A")</f>
        <v>231</v>
      </c>
    </row>
    <row r="3047" spans="1:14" x14ac:dyDescent="0.25">
      <c r="A3047">
        <v>2110020280</v>
      </c>
      <c r="B3047" t="s">
        <v>132</v>
      </c>
      <c r="C3047">
        <v>2310090395</v>
      </c>
      <c r="D3047" t="s">
        <v>2265</v>
      </c>
      <c r="E3047">
        <v>2430520005</v>
      </c>
      <c r="F3047" t="s">
        <v>3574</v>
      </c>
      <c r="G3047" t="s">
        <v>89</v>
      </c>
      <c r="H3047">
        <v>0.3</v>
      </c>
      <c r="I3047">
        <v>3</v>
      </c>
      <c r="J3047">
        <v>8000</v>
      </c>
      <c r="K3047">
        <f>+VLOOKUP(E3047,Costos!$A$1:$I$716100,9,FALSE)</f>
        <v>11.219386</v>
      </c>
      <c r="L3047" t="str">
        <f t="shared" si="106"/>
        <v>243</v>
      </c>
      <c r="M3047" t="str">
        <f t="shared" si="107"/>
        <v>243052</v>
      </c>
      <c r="N3047" t="str">
        <f>IFERROR(IF(L3047="231","231",VLOOKUP(E3047,Materiales!$A$1:$G$37443,7,FALSE)),"N/A")</f>
        <v>Varios</v>
      </c>
    </row>
    <row r="3048" spans="1:14" x14ac:dyDescent="0.25">
      <c r="A3048">
        <v>2110020280</v>
      </c>
      <c r="B3048" t="s">
        <v>132</v>
      </c>
      <c r="C3048">
        <v>2310090395</v>
      </c>
      <c r="D3048" t="s">
        <v>2265</v>
      </c>
      <c r="E3048">
        <v>2410210005</v>
      </c>
      <c r="F3048" t="s">
        <v>4791</v>
      </c>
      <c r="G3048" t="s">
        <v>89</v>
      </c>
      <c r="H3048">
        <v>0.19</v>
      </c>
      <c r="I3048">
        <v>3</v>
      </c>
      <c r="J3048">
        <v>8000</v>
      </c>
      <c r="K3048">
        <f>+VLOOKUP(E3048,Costos!$A$1:$I$716100,9,FALSE)</f>
        <v>32.642020000000002</v>
      </c>
      <c r="L3048" t="str">
        <f t="shared" si="106"/>
        <v>241</v>
      </c>
      <c r="M3048" t="str">
        <f t="shared" si="107"/>
        <v>241021</v>
      </c>
      <c r="N3048" t="str">
        <f>IFERROR(IF(L3048="231","231",VLOOKUP(E3048,Materiales!$A$1:$G$37443,7,FALSE)),"N/A")</f>
        <v>Varios</v>
      </c>
    </row>
    <row r="3049" spans="1:14" x14ac:dyDescent="0.25">
      <c r="A3049">
        <v>2110020280</v>
      </c>
      <c r="B3049" t="s">
        <v>132</v>
      </c>
      <c r="C3049">
        <v>2310090395</v>
      </c>
      <c r="D3049" t="s">
        <v>2265</v>
      </c>
      <c r="E3049">
        <v>2430600005</v>
      </c>
      <c r="F3049" t="s">
        <v>3587</v>
      </c>
      <c r="G3049" t="s">
        <v>89</v>
      </c>
      <c r="H3049">
        <v>0.33</v>
      </c>
      <c r="I3049">
        <v>3</v>
      </c>
      <c r="J3049">
        <v>8000</v>
      </c>
      <c r="K3049">
        <f>+VLOOKUP(E3049,Costos!$A$1:$I$716100,9,FALSE)</f>
        <v>6.512251</v>
      </c>
      <c r="L3049" t="str">
        <f t="shared" si="106"/>
        <v>243</v>
      </c>
      <c r="M3049" t="str">
        <f t="shared" si="107"/>
        <v>243060</v>
      </c>
      <c r="N3049" t="str">
        <f>IFERROR(IF(L3049="231","231",VLOOKUP(E3049,Materiales!$A$1:$G$37443,7,FALSE)),"N/A")</f>
        <v>Pigmentos</v>
      </c>
    </row>
    <row r="3050" spans="1:14" x14ac:dyDescent="0.25">
      <c r="A3050">
        <v>2110020280</v>
      </c>
      <c r="B3050" t="s">
        <v>132</v>
      </c>
      <c r="C3050">
        <v>2310090395</v>
      </c>
      <c r="D3050" t="s">
        <v>2265</v>
      </c>
      <c r="E3050">
        <v>2410290153</v>
      </c>
      <c r="F3050" t="s">
        <v>90</v>
      </c>
      <c r="G3050" t="s">
        <v>89</v>
      </c>
      <c r="H3050">
        <v>27.38</v>
      </c>
      <c r="I3050">
        <v>3</v>
      </c>
      <c r="J3050">
        <v>8000</v>
      </c>
      <c r="K3050">
        <f>+VLOOKUP(E3050,Costos!$A$1:$I$716100,9,FALSE)</f>
        <v>6.4309000000000003</v>
      </c>
      <c r="L3050" t="str">
        <f t="shared" si="106"/>
        <v>241</v>
      </c>
      <c r="M3050" t="str">
        <f t="shared" si="107"/>
        <v>241029</v>
      </c>
      <c r="N3050" t="str">
        <f>IFERROR(IF(L3050="231","231",VLOOKUP(E3050,Materiales!$A$1:$G$37443,7,FALSE)),"N/A")</f>
        <v>Resinas</v>
      </c>
    </row>
    <row r="3051" spans="1:14" x14ac:dyDescent="0.25">
      <c r="A3051">
        <v>2110020280</v>
      </c>
      <c r="B3051" t="s">
        <v>132</v>
      </c>
      <c r="C3051">
        <v>2310210180</v>
      </c>
      <c r="D3051" t="s">
        <v>2553</v>
      </c>
      <c r="E3051">
        <v>2310160219</v>
      </c>
      <c r="F3051" t="s">
        <v>2348</v>
      </c>
      <c r="G3051" t="s">
        <v>36</v>
      </c>
      <c r="H3051">
        <v>8000</v>
      </c>
      <c r="I3051">
        <v>2</v>
      </c>
      <c r="J3051">
        <v>8000</v>
      </c>
      <c r="K3051">
        <f>+VLOOKUP(E3051,Costos!$A$1:$I$716100,9,FALSE)</f>
        <v>1.0621E-2</v>
      </c>
      <c r="L3051" t="str">
        <f t="shared" si="106"/>
        <v>231</v>
      </c>
      <c r="M3051" t="str">
        <f t="shared" si="107"/>
        <v>231016</v>
      </c>
      <c r="N3051" t="str">
        <f>IFERROR(IF(L3051="231","231",VLOOKUP(E3051,Materiales!$A$1:$G$37443,7,FALSE)),"N/A")</f>
        <v>231</v>
      </c>
    </row>
    <row r="3052" spans="1:14" x14ac:dyDescent="0.25">
      <c r="A3052">
        <v>2110020280</v>
      </c>
      <c r="B3052" t="s">
        <v>132</v>
      </c>
      <c r="C3052">
        <v>2310160219</v>
      </c>
      <c r="D3052" t="s">
        <v>2348</v>
      </c>
      <c r="E3052">
        <v>2430520005</v>
      </c>
      <c r="F3052" t="s">
        <v>3574</v>
      </c>
      <c r="G3052" t="s">
        <v>89</v>
      </c>
      <c r="H3052">
        <v>2.0000000000000001E-4</v>
      </c>
      <c r="I3052">
        <v>3</v>
      </c>
      <c r="J3052">
        <v>8000</v>
      </c>
      <c r="K3052">
        <f>+VLOOKUP(E3052,Costos!$A$1:$I$716100,9,FALSE)</f>
        <v>11.219386</v>
      </c>
      <c r="L3052" t="str">
        <f t="shared" si="106"/>
        <v>243</v>
      </c>
      <c r="M3052" t="str">
        <f t="shared" si="107"/>
        <v>243052</v>
      </c>
      <c r="N3052" t="str">
        <f>IFERROR(IF(L3052="231","231",VLOOKUP(E3052,Materiales!$A$1:$G$37443,7,FALSE)),"N/A")</f>
        <v>Varios</v>
      </c>
    </row>
    <row r="3053" spans="1:14" x14ac:dyDescent="0.25">
      <c r="A3053">
        <v>2110020280</v>
      </c>
      <c r="B3053" t="s">
        <v>132</v>
      </c>
      <c r="C3053">
        <v>2310160219</v>
      </c>
      <c r="D3053" t="s">
        <v>2348</v>
      </c>
      <c r="E3053">
        <v>2430860001</v>
      </c>
      <c r="F3053" t="s">
        <v>3648</v>
      </c>
      <c r="G3053" t="s">
        <v>89</v>
      </c>
      <c r="H3053">
        <v>2.0000000000000001E-4</v>
      </c>
      <c r="I3053">
        <v>3</v>
      </c>
      <c r="J3053">
        <v>8000</v>
      </c>
      <c r="K3053">
        <f>+VLOOKUP(E3053,Costos!$A$1:$I$716100,9,FALSE)</f>
        <v>16.557200000000002</v>
      </c>
      <c r="L3053" t="str">
        <f t="shared" si="106"/>
        <v>243</v>
      </c>
      <c r="M3053" t="str">
        <f t="shared" si="107"/>
        <v>243086</v>
      </c>
      <c r="N3053" t="str">
        <f>IFERROR(IF(L3053="231","231",VLOOKUP(E3053,Materiales!$A$1:$G$37443,7,FALSE)),"N/A")</f>
        <v>Otros</v>
      </c>
    </row>
    <row r="3054" spans="1:14" x14ac:dyDescent="0.25">
      <c r="A3054">
        <v>2110020280</v>
      </c>
      <c r="B3054" t="s">
        <v>132</v>
      </c>
      <c r="C3054">
        <v>2310160219</v>
      </c>
      <c r="D3054" t="s">
        <v>2348</v>
      </c>
      <c r="E3054">
        <v>2430600005</v>
      </c>
      <c r="F3054" t="s">
        <v>3587</v>
      </c>
      <c r="G3054" t="s">
        <v>89</v>
      </c>
      <c r="H3054">
        <v>2.0000000000000001E-4</v>
      </c>
      <c r="I3054">
        <v>3</v>
      </c>
      <c r="J3054">
        <v>8000</v>
      </c>
      <c r="K3054">
        <f>+VLOOKUP(E3054,Costos!$A$1:$I$716100,9,FALSE)</f>
        <v>6.512251</v>
      </c>
      <c r="L3054" t="str">
        <f t="shared" si="106"/>
        <v>243</v>
      </c>
      <c r="M3054" t="str">
        <f t="shared" si="107"/>
        <v>243060</v>
      </c>
      <c r="N3054" t="str">
        <f>IFERROR(IF(L3054="231","231",VLOOKUP(E3054,Materiales!$A$1:$G$37443,7,FALSE)),"N/A")</f>
        <v>Pigmentos</v>
      </c>
    </row>
    <row r="3055" spans="1:14" x14ac:dyDescent="0.25">
      <c r="A3055">
        <v>2110020280</v>
      </c>
      <c r="B3055" t="s">
        <v>132</v>
      </c>
      <c r="C3055">
        <v>2310160219</v>
      </c>
      <c r="D3055" t="s">
        <v>2348</v>
      </c>
      <c r="E3055">
        <v>2430580002</v>
      </c>
      <c r="F3055" t="s">
        <v>3585</v>
      </c>
      <c r="G3055" t="s">
        <v>89</v>
      </c>
      <c r="H3055">
        <v>2.0000000000000001E-4</v>
      </c>
      <c r="I3055">
        <v>3</v>
      </c>
      <c r="J3055">
        <v>8000</v>
      </c>
      <c r="K3055">
        <f>+VLOOKUP(E3055,Costos!$A$1:$I$716100,9,FALSE)</f>
        <v>12.029199999999999</v>
      </c>
      <c r="L3055" t="str">
        <f t="shared" si="106"/>
        <v>243</v>
      </c>
      <c r="M3055" t="str">
        <f t="shared" si="107"/>
        <v>243058</v>
      </c>
      <c r="N3055" t="str">
        <f>IFERROR(IF(L3055="231","231",VLOOKUP(E3055,Materiales!$A$1:$G$37443,7,FALSE)),"N/A")</f>
        <v>Pigmentos</v>
      </c>
    </row>
    <row r="3056" spans="1:14" x14ac:dyDescent="0.25">
      <c r="A3056">
        <v>2110020280</v>
      </c>
      <c r="B3056" t="s">
        <v>132</v>
      </c>
      <c r="C3056">
        <v>2310160219</v>
      </c>
      <c r="D3056" t="s">
        <v>2348</v>
      </c>
      <c r="E3056">
        <v>2410290624</v>
      </c>
      <c r="F3056" t="s">
        <v>91</v>
      </c>
      <c r="G3056" t="s">
        <v>89</v>
      </c>
      <c r="H3056">
        <v>9.1196000000000002</v>
      </c>
      <c r="I3056">
        <v>3</v>
      </c>
      <c r="J3056">
        <v>8000</v>
      </c>
      <c r="K3056">
        <f>+VLOOKUP(E3056,Costos!$A$1:$I$716100,9,FALSE)</f>
        <v>6.9373659999999999</v>
      </c>
      <c r="L3056" t="str">
        <f t="shared" si="106"/>
        <v>241</v>
      </c>
      <c r="M3056" t="str">
        <f t="shared" si="107"/>
        <v>241029</v>
      </c>
      <c r="N3056" t="str">
        <f>IFERROR(IF(L3056="231","231",VLOOKUP(E3056,Materiales!$A$1:$G$37443,7,FALSE)),"N/A")</f>
        <v>Resinas</v>
      </c>
    </row>
    <row r="3057" spans="1:14" x14ac:dyDescent="0.25">
      <c r="A3057">
        <v>2110020280</v>
      </c>
      <c r="B3057" t="s">
        <v>132</v>
      </c>
      <c r="C3057">
        <v>2310210180</v>
      </c>
      <c r="D3057" t="s">
        <v>2553</v>
      </c>
      <c r="E3057">
        <v>2310160230</v>
      </c>
      <c r="F3057" t="s">
        <v>2351</v>
      </c>
      <c r="G3057" t="s">
        <v>36</v>
      </c>
      <c r="H3057">
        <v>8000</v>
      </c>
      <c r="I3057">
        <v>2</v>
      </c>
      <c r="J3057">
        <v>8000</v>
      </c>
      <c r="K3057">
        <f>+VLOOKUP(E3057,Costos!$A$1:$I$716100,9,FALSE)</f>
        <v>9.7000000000000003E-3</v>
      </c>
      <c r="L3057" t="str">
        <f t="shared" si="106"/>
        <v>231</v>
      </c>
      <c r="M3057" t="str">
        <f t="shared" si="107"/>
        <v>231016</v>
      </c>
      <c r="N3057" t="str">
        <f>IFERROR(IF(L3057="231","231",VLOOKUP(E3057,Materiales!$A$1:$G$37443,7,FALSE)),"N/A")</f>
        <v>231</v>
      </c>
    </row>
    <row r="3058" spans="1:14" x14ac:dyDescent="0.25">
      <c r="A3058">
        <v>2110020280</v>
      </c>
      <c r="B3058" t="s">
        <v>132</v>
      </c>
      <c r="C3058">
        <v>2310160230</v>
      </c>
      <c r="D3058" t="s">
        <v>2351</v>
      </c>
      <c r="E3058">
        <v>2430520005</v>
      </c>
      <c r="F3058" t="s">
        <v>3574</v>
      </c>
      <c r="G3058" t="s">
        <v>89</v>
      </c>
      <c r="H3058">
        <v>2.0000000000000001E-4</v>
      </c>
      <c r="I3058">
        <v>3</v>
      </c>
      <c r="J3058">
        <v>8000</v>
      </c>
      <c r="K3058">
        <f>+VLOOKUP(E3058,Costos!$A$1:$I$716100,9,FALSE)</f>
        <v>11.219386</v>
      </c>
      <c r="L3058" t="str">
        <f t="shared" si="106"/>
        <v>243</v>
      </c>
      <c r="M3058" t="str">
        <f t="shared" si="107"/>
        <v>243052</v>
      </c>
      <c r="N3058" t="str">
        <f>IFERROR(IF(L3058="231","231",VLOOKUP(E3058,Materiales!$A$1:$G$37443,7,FALSE)),"N/A")</f>
        <v>Varios</v>
      </c>
    </row>
    <row r="3059" spans="1:14" x14ac:dyDescent="0.25">
      <c r="A3059">
        <v>2110020280</v>
      </c>
      <c r="B3059" t="s">
        <v>132</v>
      </c>
      <c r="C3059">
        <v>2310160230</v>
      </c>
      <c r="D3059" t="s">
        <v>2351</v>
      </c>
      <c r="E3059">
        <v>2430860001</v>
      </c>
      <c r="F3059" t="s">
        <v>3648</v>
      </c>
      <c r="G3059" t="s">
        <v>89</v>
      </c>
      <c r="H3059">
        <v>2.0000000000000001E-4</v>
      </c>
      <c r="I3059">
        <v>3</v>
      </c>
      <c r="J3059">
        <v>8000</v>
      </c>
      <c r="K3059">
        <f>+VLOOKUP(E3059,Costos!$A$1:$I$716100,9,FALSE)</f>
        <v>16.557200000000002</v>
      </c>
      <c r="L3059" t="str">
        <f t="shared" si="106"/>
        <v>243</v>
      </c>
      <c r="M3059" t="str">
        <f t="shared" si="107"/>
        <v>243086</v>
      </c>
      <c r="N3059" t="str">
        <f>IFERROR(IF(L3059="231","231",VLOOKUP(E3059,Materiales!$A$1:$G$37443,7,FALSE)),"N/A")</f>
        <v>Otros</v>
      </c>
    </row>
    <row r="3060" spans="1:14" x14ac:dyDescent="0.25">
      <c r="A3060">
        <v>2110020280</v>
      </c>
      <c r="B3060" t="s">
        <v>132</v>
      </c>
      <c r="C3060">
        <v>2310160230</v>
      </c>
      <c r="D3060" t="s">
        <v>2351</v>
      </c>
      <c r="E3060">
        <v>2430600005</v>
      </c>
      <c r="F3060" t="s">
        <v>3587</v>
      </c>
      <c r="G3060" t="s">
        <v>89</v>
      </c>
      <c r="H3060">
        <v>2.0000000000000001E-4</v>
      </c>
      <c r="I3060">
        <v>3</v>
      </c>
      <c r="J3060">
        <v>8000</v>
      </c>
      <c r="K3060">
        <f>+VLOOKUP(E3060,Costos!$A$1:$I$716100,9,FALSE)</f>
        <v>6.512251</v>
      </c>
      <c r="L3060" t="str">
        <f t="shared" si="106"/>
        <v>243</v>
      </c>
      <c r="M3060" t="str">
        <f t="shared" si="107"/>
        <v>243060</v>
      </c>
      <c r="N3060" t="str">
        <f>IFERROR(IF(L3060="231","231",VLOOKUP(E3060,Materiales!$A$1:$G$37443,7,FALSE)),"N/A")</f>
        <v>Pigmentos</v>
      </c>
    </row>
    <row r="3061" spans="1:14" x14ac:dyDescent="0.25">
      <c r="A3061">
        <v>2110020280</v>
      </c>
      <c r="B3061" t="s">
        <v>132</v>
      </c>
      <c r="C3061">
        <v>2310160230</v>
      </c>
      <c r="D3061" t="s">
        <v>2351</v>
      </c>
      <c r="E3061">
        <v>2430580002</v>
      </c>
      <c r="F3061" t="s">
        <v>3585</v>
      </c>
      <c r="G3061" t="s">
        <v>89</v>
      </c>
      <c r="H3061">
        <v>2.0000000000000001E-4</v>
      </c>
      <c r="I3061">
        <v>3</v>
      </c>
      <c r="J3061">
        <v>8000</v>
      </c>
      <c r="K3061">
        <f>+VLOOKUP(E3061,Costos!$A$1:$I$716100,9,FALSE)</f>
        <v>12.029199999999999</v>
      </c>
      <c r="L3061" t="str">
        <f t="shared" si="106"/>
        <v>243</v>
      </c>
      <c r="M3061" t="str">
        <f t="shared" si="107"/>
        <v>243058</v>
      </c>
      <c r="N3061" t="str">
        <f>IFERROR(IF(L3061="231","231",VLOOKUP(E3061,Materiales!$A$1:$G$37443,7,FALSE)),"N/A")</f>
        <v>Pigmentos</v>
      </c>
    </row>
    <row r="3062" spans="1:14" x14ac:dyDescent="0.25">
      <c r="A3062">
        <v>2110020280</v>
      </c>
      <c r="B3062" t="s">
        <v>132</v>
      </c>
      <c r="C3062">
        <v>2310160230</v>
      </c>
      <c r="D3062" t="s">
        <v>2351</v>
      </c>
      <c r="E3062">
        <v>2410290626</v>
      </c>
      <c r="F3062" t="s">
        <v>92</v>
      </c>
      <c r="G3062" t="s">
        <v>89</v>
      </c>
      <c r="H3062">
        <v>7.12</v>
      </c>
      <c r="I3062">
        <v>3</v>
      </c>
      <c r="J3062">
        <v>8000</v>
      </c>
      <c r="K3062">
        <f>+VLOOKUP(E3062,Costos!$A$1:$I$716100,9,FALSE)</f>
        <v>6.3063640000000003</v>
      </c>
      <c r="L3062" t="str">
        <f t="shared" si="106"/>
        <v>241</v>
      </c>
      <c r="M3062" t="str">
        <f t="shared" si="107"/>
        <v>241029</v>
      </c>
      <c r="N3062" t="str">
        <f>IFERROR(IF(L3062="231","231",VLOOKUP(E3062,Materiales!$A$1:$G$37443,7,FALSE)),"N/A")</f>
        <v>Resinas</v>
      </c>
    </row>
    <row r="3063" spans="1:14" x14ac:dyDescent="0.25">
      <c r="A3063">
        <v>2110020280</v>
      </c>
      <c r="B3063" t="s">
        <v>132</v>
      </c>
      <c r="C3063">
        <v>2310210180</v>
      </c>
      <c r="D3063" t="s">
        <v>2553</v>
      </c>
      <c r="E3063">
        <v>2410170071</v>
      </c>
      <c r="F3063" t="s">
        <v>39</v>
      </c>
      <c r="G3063" t="s">
        <v>36</v>
      </c>
      <c r="H3063">
        <v>8000</v>
      </c>
      <c r="I3063">
        <v>2</v>
      </c>
      <c r="J3063">
        <v>8000</v>
      </c>
      <c r="K3063">
        <f>+VLOOKUP(E3063,Costos!$A$1:$I$716100,9,FALSE)</f>
        <v>1.4323000000000001E-2</v>
      </c>
      <c r="L3063" t="str">
        <f t="shared" si="106"/>
        <v>241</v>
      </c>
      <c r="M3063" t="str">
        <f t="shared" si="107"/>
        <v>241017</v>
      </c>
      <c r="N3063" t="str">
        <f>IFERROR(IF(L3063="231","231",VLOOKUP(E3063,Materiales!$A$1:$G$37443,7,FALSE)),"N/A")</f>
        <v>Filtros</v>
      </c>
    </row>
    <row r="3064" spans="1:14" x14ac:dyDescent="0.25">
      <c r="A3064">
        <v>2110020280</v>
      </c>
      <c r="B3064" t="s">
        <v>132</v>
      </c>
      <c r="C3064">
        <v>2310210180</v>
      </c>
      <c r="D3064" t="s">
        <v>2553</v>
      </c>
      <c r="E3064">
        <v>2410290156</v>
      </c>
      <c r="F3064" t="s">
        <v>40</v>
      </c>
      <c r="G3064" t="s">
        <v>1000</v>
      </c>
      <c r="H3064">
        <v>0.32</v>
      </c>
      <c r="I3064">
        <v>2</v>
      </c>
      <c r="J3064">
        <v>8000</v>
      </c>
      <c r="K3064">
        <f>+VLOOKUP(E3064,Costos!$A$1:$I$716100,9,FALSE)</f>
        <v>23.787368000000001</v>
      </c>
      <c r="L3064" t="str">
        <f t="shared" si="106"/>
        <v>241</v>
      </c>
      <c r="M3064" t="str">
        <f t="shared" si="107"/>
        <v>241029</v>
      </c>
      <c r="N3064" t="str">
        <f>IFERROR(IF(L3064="231","231",VLOOKUP(E3064,Materiales!$A$1:$G$37443,7,FALSE)),"N/A")</f>
        <v>Varios</v>
      </c>
    </row>
    <row r="3065" spans="1:14" x14ac:dyDescent="0.25">
      <c r="A3065">
        <v>2110020280</v>
      </c>
      <c r="B3065" t="s">
        <v>132</v>
      </c>
      <c r="C3065">
        <v>2310210180</v>
      </c>
      <c r="D3065" t="s">
        <v>2553</v>
      </c>
      <c r="E3065">
        <v>2410130017</v>
      </c>
      <c r="F3065" t="s">
        <v>41</v>
      </c>
      <c r="G3065" t="s">
        <v>36</v>
      </c>
      <c r="H3065">
        <v>8000</v>
      </c>
      <c r="I3065">
        <v>2</v>
      </c>
      <c r="J3065">
        <v>8000</v>
      </c>
      <c r="K3065">
        <f>+VLOOKUP(E3065,Costos!$A$1:$I$716100,9,FALSE)</f>
        <v>7.2129999999999998E-3</v>
      </c>
      <c r="L3065" t="str">
        <f t="shared" si="106"/>
        <v>241</v>
      </c>
      <c r="M3065" t="str">
        <f t="shared" si="107"/>
        <v>241013</v>
      </c>
      <c r="N3065" t="str">
        <f>IFERROR(IF(L3065="231","231",VLOOKUP(E3065,Materiales!$A$1:$G$37443,7,FALSE)),"N/A")</f>
        <v>Puntas</v>
      </c>
    </row>
    <row r="3066" spans="1:14" x14ac:dyDescent="0.25">
      <c r="A3066">
        <v>2110020280</v>
      </c>
      <c r="B3066" t="s">
        <v>132</v>
      </c>
      <c r="C3066">
        <v>2310210180</v>
      </c>
      <c r="D3066" t="s">
        <v>2553</v>
      </c>
      <c r="E3066">
        <v>2310180062</v>
      </c>
      <c r="F3066" t="s">
        <v>2486</v>
      </c>
      <c r="G3066" t="s">
        <v>89</v>
      </c>
      <c r="H3066">
        <v>7.2</v>
      </c>
      <c r="I3066">
        <v>2</v>
      </c>
      <c r="J3066">
        <v>8000</v>
      </c>
      <c r="K3066">
        <f>+VLOOKUP(E3066,Costos!$A$1:$I$716100,9,FALSE)</f>
        <v>7.9296300000000004</v>
      </c>
      <c r="L3066" t="str">
        <f t="shared" si="106"/>
        <v>231</v>
      </c>
      <c r="M3066" t="str">
        <f t="shared" si="107"/>
        <v>231018</v>
      </c>
      <c r="N3066" t="str">
        <f>IFERROR(IF(L3066="231","231",VLOOKUP(E3066,Materiales!$A$1:$G$37443,7,FALSE)),"N/A")</f>
        <v>231</v>
      </c>
    </row>
    <row r="3067" spans="1:14" x14ac:dyDescent="0.25">
      <c r="A3067">
        <v>2110020280</v>
      </c>
      <c r="B3067" t="s">
        <v>132</v>
      </c>
      <c r="C3067">
        <v>2310180062</v>
      </c>
      <c r="D3067" t="s">
        <v>2486</v>
      </c>
      <c r="E3067">
        <v>2430450001</v>
      </c>
      <c r="F3067" t="s">
        <v>93</v>
      </c>
      <c r="G3067" t="s">
        <v>89</v>
      </c>
      <c r="H3067">
        <v>0.72</v>
      </c>
      <c r="I3067">
        <v>3</v>
      </c>
      <c r="J3067">
        <v>8000</v>
      </c>
      <c r="K3067">
        <f>+VLOOKUP(E3067,Costos!$A$1:$I$716100,9,FALSE)</f>
        <v>6.0336119999999998</v>
      </c>
      <c r="L3067" t="str">
        <f t="shared" si="106"/>
        <v>243</v>
      </c>
      <c r="M3067" t="str">
        <f t="shared" si="107"/>
        <v>243045</v>
      </c>
      <c r="N3067" t="str">
        <f>IFERROR(IF(L3067="231","231",VLOOKUP(E3067,Materiales!$A$1:$G$37443,7,FALSE)),"N/A")</f>
        <v>Varios</v>
      </c>
    </row>
    <row r="3068" spans="1:14" x14ac:dyDescent="0.25">
      <c r="A3068">
        <v>2110020280</v>
      </c>
      <c r="B3068" t="s">
        <v>132</v>
      </c>
      <c r="C3068">
        <v>2310180062</v>
      </c>
      <c r="D3068" t="s">
        <v>2486</v>
      </c>
      <c r="E3068">
        <v>2310180048</v>
      </c>
      <c r="F3068" t="s">
        <v>94</v>
      </c>
      <c r="G3068" t="s">
        <v>89</v>
      </c>
      <c r="H3068">
        <v>0.9</v>
      </c>
      <c r="I3068">
        <v>3</v>
      </c>
      <c r="J3068">
        <v>8000</v>
      </c>
      <c r="K3068">
        <f>+VLOOKUP(E3068,Costos!$A$1:$I$716100,9,FALSE)</f>
        <v>2.8371430000000002</v>
      </c>
      <c r="L3068" t="str">
        <f t="shared" si="106"/>
        <v>231</v>
      </c>
      <c r="M3068" t="str">
        <f t="shared" si="107"/>
        <v>231018</v>
      </c>
      <c r="N3068" t="str">
        <f>IFERROR(IF(L3068="231","231",VLOOKUP(E3068,Materiales!$A$1:$G$37443,7,FALSE)),"N/A")</f>
        <v>231</v>
      </c>
    </row>
    <row r="3069" spans="1:14" x14ac:dyDescent="0.25">
      <c r="A3069">
        <v>2110020280</v>
      </c>
      <c r="B3069" t="s">
        <v>132</v>
      </c>
      <c r="C3069">
        <v>2310180048</v>
      </c>
      <c r="D3069" t="s">
        <v>94</v>
      </c>
      <c r="E3069">
        <v>2410210019</v>
      </c>
      <c r="F3069" t="s">
        <v>113</v>
      </c>
      <c r="G3069" t="s">
        <v>89</v>
      </c>
      <c r="H3069">
        <v>1.7999999999999999E-2</v>
      </c>
      <c r="I3069">
        <v>4</v>
      </c>
      <c r="J3069">
        <v>8000</v>
      </c>
      <c r="K3069">
        <f>+VLOOKUP(E3069,Costos!$A$1:$I$716100,9,FALSE)</f>
        <v>7.7568599999999996</v>
      </c>
      <c r="L3069" t="str">
        <f t="shared" si="106"/>
        <v>241</v>
      </c>
      <c r="M3069" t="str">
        <f t="shared" si="107"/>
        <v>241021</v>
      </c>
      <c r="N3069" t="str">
        <f>IFERROR(IF(L3069="231","231",VLOOKUP(E3069,Materiales!$A$1:$G$37443,7,FALSE)),"N/A")</f>
        <v>Varios</v>
      </c>
    </row>
    <row r="3070" spans="1:14" x14ac:dyDescent="0.25">
      <c r="A3070">
        <v>2110020280</v>
      </c>
      <c r="B3070" t="s">
        <v>132</v>
      </c>
      <c r="C3070">
        <v>2310180048</v>
      </c>
      <c r="D3070" t="s">
        <v>94</v>
      </c>
      <c r="E3070">
        <v>2430930001</v>
      </c>
      <c r="F3070" t="s">
        <v>114</v>
      </c>
      <c r="G3070" t="s">
        <v>89</v>
      </c>
      <c r="H3070">
        <v>0.45900000000000002</v>
      </c>
      <c r="I3070">
        <v>4</v>
      </c>
      <c r="J3070">
        <v>8000</v>
      </c>
      <c r="K3070">
        <f>+VLOOKUP(E3070,Costos!$A$1:$I$716100,9,FALSE)</f>
        <v>5.7966670000000002</v>
      </c>
      <c r="L3070" t="str">
        <f t="shared" si="106"/>
        <v>243</v>
      </c>
      <c r="M3070" t="str">
        <f t="shared" si="107"/>
        <v>243093</v>
      </c>
      <c r="N3070" t="str">
        <f>IFERROR(IF(L3070="231","231",VLOOKUP(E3070,Materiales!$A$1:$G$37443,7,FALSE)),"N/A")</f>
        <v>Alcohol</v>
      </c>
    </row>
    <row r="3071" spans="1:14" x14ac:dyDescent="0.25">
      <c r="A3071">
        <v>2110020280</v>
      </c>
      <c r="B3071" t="s">
        <v>132</v>
      </c>
      <c r="C3071">
        <v>2310180048</v>
      </c>
      <c r="D3071" t="s">
        <v>94</v>
      </c>
      <c r="E3071">
        <v>2430880022</v>
      </c>
      <c r="F3071" t="s">
        <v>115</v>
      </c>
      <c r="G3071" t="s">
        <v>89</v>
      </c>
      <c r="H3071">
        <v>2.7000000000000001E-3</v>
      </c>
      <c r="I3071">
        <v>4</v>
      </c>
      <c r="J3071">
        <v>8000</v>
      </c>
      <c r="K3071">
        <f>+VLOOKUP(E3071,Costos!$A$1:$I$716100,9,FALSE)</f>
        <v>6.1924229999999998</v>
      </c>
      <c r="L3071" t="str">
        <f t="shared" si="106"/>
        <v>243</v>
      </c>
      <c r="M3071" t="str">
        <f t="shared" si="107"/>
        <v>243088</v>
      </c>
      <c r="N3071" t="str">
        <f>IFERROR(IF(L3071="231","231",VLOOKUP(E3071,Materiales!$A$1:$G$37443,7,FALSE)),"N/A")</f>
        <v>Varios</v>
      </c>
    </row>
    <row r="3072" spans="1:14" x14ac:dyDescent="0.25">
      <c r="A3072">
        <v>2110020280</v>
      </c>
      <c r="B3072" t="s">
        <v>132</v>
      </c>
      <c r="C3072">
        <v>2310180062</v>
      </c>
      <c r="D3072" t="s">
        <v>2486</v>
      </c>
      <c r="E3072">
        <v>2410210003</v>
      </c>
      <c r="F3072" t="s">
        <v>95</v>
      </c>
      <c r="G3072" t="s">
        <v>89</v>
      </c>
      <c r="H3072">
        <v>1.44</v>
      </c>
      <c r="I3072">
        <v>3</v>
      </c>
      <c r="J3072">
        <v>8000</v>
      </c>
      <c r="K3072">
        <f>+VLOOKUP(E3072,Costos!$A$1:$I$716100,9,FALSE)</f>
        <v>4.9316240000000002</v>
      </c>
      <c r="L3072" t="str">
        <f t="shared" si="106"/>
        <v>241</v>
      </c>
      <c r="M3072" t="str">
        <f t="shared" si="107"/>
        <v>241021</v>
      </c>
      <c r="N3072" t="str">
        <f>IFERROR(IF(L3072="231","231",VLOOKUP(E3072,Materiales!$A$1:$G$37443,7,FALSE)),"N/A")</f>
        <v>Varios</v>
      </c>
    </row>
    <row r="3073" spans="1:14" x14ac:dyDescent="0.25">
      <c r="A3073">
        <v>2110020280</v>
      </c>
      <c r="B3073" t="s">
        <v>132</v>
      </c>
      <c r="C3073">
        <v>2310180062</v>
      </c>
      <c r="D3073" t="s">
        <v>2486</v>
      </c>
      <c r="E3073">
        <v>2410090266</v>
      </c>
      <c r="F3073" t="s">
        <v>100</v>
      </c>
      <c r="G3073" t="s">
        <v>89</v>
      </c>
      <c r="H3073">
        <v>7.1999999999999995E-2</v>
      </c>
      <c r="I3073">
        <v>3</v>
      </c>
      <c r="J3073">
        <v>8000</v>
      </c>
      <c r="K3073">
        <f>+VLOOKUP(E3073,Costos!$A$1:$I$716100,9,FALSE)</f>
        <v>160.80131600000001</v>
      </c>
      <c r="L3073" t="str">
        <f t="shared" si="106"/>
        <v>241</v>
      </c>
      <c r="M3073" t="str">
        <f t="shared" si="107"/>
        <v>241009</v>
      </c>
      <c r="N3073" t="str">
        <f>IFERROR(IF(L3073="231","231",VLOOKUP(E3073,Materiales!$A$1:$G$37443,7,FALSE)),"N/A")</f>
        <v>Spectra</v>
      </c>
    </row>
    <row r="3074" spans="1:14" x14ac:dyDescent="0.25">
      <c r="A3074">
        <v>2110020280</v>
      </c>
      <c r="B3074" t="s">
        <v>132</v>
      </c>
      <c r="C3074">
        <v>2310180062</v>
      </c>
      <c r="D3074" t="s">
        <v>2486</v>
      </c>
      <c r="E3074">
        <v>2410090268</v>
      </c>
      <c r="F3074" t="s">
        <v>97</v>
      </c>
      <c r="G3074" t="s">
        <v>89</v>
      </c>
      <c r="H3074">
        <v>6.3E-3</v>
      </c>
      <c r="I3074">
        <v>3</v>
      </c>
      <c r="J3074">
        <v>8000</v>
      </c>
      <c r="K3074">
        <f>+VLOOKUP(E3074,Costos!$A$1:$I$716100,9,FALSE)</f>
        <v>126.46600100000001</v>
      </c>
      <c r="L3074" t="str">
        <f t="shared" si="106"/>
        <v>241</v>
      </c>
      <c r="M3074" t="str">
        <f t="shared" si="107"/>
        <v>241009</v>
      </c>
      <c r="N3074" t="str">
        <f>IFERROR(IF(L3074="231","231",VLOOKUP(E3074,Materiales!$A$1:$G$37443,7,FALSE)),"N/A")</f>
        <v>Spectra</v>
      </c>
    </row>
    <row r="3075" spans="1:14" x14ac:dyDescent="0.25">
      <c r="A3075">
        <v>2110020280</v>
      </c>
      <c r="B3075" t="s">
        <v>132</v>
      </c>
      <c r="C3075">
        <v>2310180062</v>
      </c>
      <c r="D3075" t="s">
        <v>2486</v>
      </c>
      <c r="E3075">
        <v>2410090265</v>
      </c>
      <c r="F3075" t="s">
        <v>103</v>
      </c>
      <c r="G3075" t="s">
        <v>89</v>
      </c>
      <c r="H3075">
        <v>3.5999999999999997E-2</v>
      </c>
      <c r="I3075">
        <v>3</v>
      </c>
      <c r="J3075">
        <v>8000</v>
      </c>
      <c r="K3075">
        <f>+VLOOKUP(E3075,Costos!$A$1:$I$716100,9,FALSE)</f>
        <v>86.356539999999995</v>
      </c>
      <c r="L3075" t="str">
        <f t="shared" si="106"/>
        <v>241</v>
      </c>
      <c r="M3075" t="str">
        <f t="shared" si="107"/>
        <v>241009</v>
      </c>
      <c r="N3075" t="str">
        <f>IFERROR(IF(L3075="231","231",VLOOKUP(E3075,Materiales!$A$1:$G$37443,7,FALSE)),"N/A")</f>
        <v>Spectra</v>
      </c>
    </row>
    <row r="3076" spans="1:14" x14ac:dyDescent="0.25">
      <c r="A3076">
        <v>2110020280</v>
      </c>
      <c r="B3076" t="s">
        <v>132</v>
      </c>
      <c r="C3076">
        <v>2110020280</v>
      </c>
      <c r="D3076" t="s">
        <v>1096</v>
      </c>
      <c r="E3076">
        <v>2310210181</v>
      </c>
      <c r="F3076" t="s">
        <v>2554</v>
      </c>
      <c r="G3076" t="s">
        <v>36</v>
      </c>
      <c r="H3076">
        <v>8000</v>
      </c>
      <c r="I3076">
        <v>1</v>
      </c>
      <c r="J3076">
        <v>8000</v>
      </c>
      <c r="K3076">
        <f>+VLOOKUP(E3076,Costos!$A$1:$I$716100,9,FALSE)</f>
        <v>0.134854</v>
      </c>
      <c r="L3076" t="str">
        <f t="shared" si="106"/>
        <v>231</v>
      </c>
      <c r="M3076" t="str">
        <f t="shared" si="107"/>
        <v>231021</v>
      </c>
      <c r="N3076" t="str">
        <f>IFERROR(IF(L3076="231","231",VLOOKUP(E3076,Materiales!$A$1:$G$37443,7,FALSE)),"N/A")</f>
        <v>231</v>
      </c>
    </row>
    <row r="3077" spans="1:14" x14ac:dyDescent="0.25">
      <c r="A3077">
        <v>2110020280</v>
      </c>
      <c r="B3077" t="s">
        <v>132</v>
      </c>
      <c r="C3077">
        <v>2310210181</v>
      </c>
      <c r="D3077" t="s">
        <v>2554</v>
      </c>
      <c r="E3077">
        <v>2310090396</v>
      </c>
      <c r="F3077" t="s">
        <v>2266</v>
      </c>
      <c r="G3077" t="s">
        <v>36</v>
      </c>
      <c r="H3077">
        <v>8000</v>
      </c>
      <c r="I3077">
        <v>2</v>
      </c>
      <c r="J3077">
        <v>8000</v>
      </c>
      <c r="K3077">
        <f>+VLOOKUP(E3077,Costos!$A$1:$I$716100,9,FALSE)</f>
        <v>3.4522999999999998E-2</v>
      </c>
      <c r="L3077" t="str">
        <f t="shared" si="106"/>
        <v>231</v>
      </c>
      <c r="M3077" t="str">
        <f t="shared" si="107"/>
        <v>231009</v>
      </c>
      <c r="N3077" t="str">
        <f>IFERROR(IF(L3077="231","231",VLOOKUP(E3077,Materiales!$A$1:$G$37443,7,FALSE)),"N/A")</f>
        <v>231</v>
      </c>
    </row>
    <row r="3078" spans="1:14" x14ac:dyDescent="0.25">
      <c r="A3078">
        <v>2110020280</v>
      </c>
      <c r="B3078" t="s">
        <v>132</v>
      </c>
      <c r="C3078">
        <v>2310090396</v>
      </c>
      <c r="D3078" t="s">
        <v>2266</v>
      </c>
      <c r="E3078">
        <v>2430520005</v>
      </c>
      <c r="F3078" t="s">
        <v>3574</v>
      </c>
      <c r="G3078" t="s">
        <v>89</v>
      </c>
      <c r="H3078">
        <v>1E-4</v>
      </c>
      <c r="I3078">
        <v>3</v>
      </c>
      <c r="J3078">
        <v>8000</v>
      </c>
      <c r="K3078">
        <f>+VLOOKUP(E3078,Costos!$A$1:$I$716100,9,FALSE)</f>
        <v>11.219386</v>
      </c>
      <c r="L3078" t="str">
        <f t="shared" si="106"/>
        <v>243</v>
      </c>
      <c r="M3078" t="str">
        <f t="shared" si="107"/>
        <v>243052</v>
      </c>
      <c r="N3078" t="str">
        <f>IFERROR(IF(L3078="231","231",VLOOKUP(E3078,Materiales!$A$1:$G$37443,7,FALSE)),"N/A")</f>
        <v>Varios</v>
      </c>
    </row>
    <row r="3079" spans="1:14" x14ac:dyDescent="0.25">
      <c r="A3079">
        <v>2110020280</v>
      </c>
      <c r="B3079" t="s">
        <v>132</v>
      </c>
      <c r="C3079">
        <v>2310090396</v>
      </c>
      <c r="D3079" t="s">
        <v>2266</v>
      </c>
      <c r="E3079">
        <v>2430860001</v>
      </c>
      <c r="F3079" t="s">
        <v>3648</v>
      </c>
      <c r="G3079" t="s">
        <v>89</v>
      </c>
      <c r="H3079">
        <v>1E-4</v>
      </c>
      <c r="I3079">
        <v>3</v>
      </c>
      <c r="J3079">
        <v>8000</v>
      </c>
      <c r="K3079">
        <f>+VLOOKUP(E3079,Costos!$A$1:$I$716100,9,FALSE)</f>
        <v>16.557200000000002</v>
      </c>
      <c r="L3079" t="str">
        <f t="shared" si="106"/>
        <v>243</v>
      </c>
      <c r="M3079" t="str">
        <f t="shared" si="107"/>
        <v>243086</v>
      </c>
      <c r="N3079" t="str">
        <f>IFERROR(IF(L3079="231","231",VLOOKUP(E3079,Materiales!$A$1:$G$37443,7,FALSE)),"N/A")</f>
        <v>Otros</v>
      </c>
    </row>
    <row r="3080" spans="1:14" x14ac:dyDescent="0.25">
      <c r="A3080">
        <v>2110020280</v>
      </c>
      <c r="B3080" t="s">
        <v>132</v>
      </c>
      <c r="C3080">
        <v>2310090396</v>
      </c>
      <c r="D3080" t="s">
        <v>2266</v>
      </c>
      <c r="E3080">
        <v>2430740002</v>
      </c>
      <c r="F3080" t="s">
        <v>3620</v>
      </c>
      <c r="G3080" t="s">
        <v>89</v>
      </c>
      <c r="H3080">
        <v>1E-4</v>
      </c>
      <c r="I3080">
        <v>3</v>
      </c>
      <c r="J3080">
        <v>8000</v>
      </c>
      <c r="K3080">
        <f>+VLOOKUP(E3080,Costos!$A$1:$I$716100,9,FALSE)</f>
        <v>42.224651000000001</v>
      </c>
      <c r="L3080" t="str">
        <f t="shared" si="106"/>
        <v>243</v>
      </c>
      <c r="M3080" t="str">
        <f t="shared" si="107"/>
        <v>243074</v>
      </c>
      <c r="N3080" t="str">
        <f>IFERROR(IF(L3080="231","231",VLOOKUP(E3080,Materiales!$A$1:$G$37443,7,FALSE)),"N/A")</f>
        <v>Pigmentos</v>
      </c>
    </row>
    <row r="3081" spans="1:14" x14ac:dyDescent="0.25">
      <c r="A3081">
        <v>2110020280</v>
      </c>
      <c r="B3081" t="s">
        <v>132</v>
      </c>
      <c r="C3081">
        <v>2310090396</v>
      </c>
      <c r="D3081" t="s">
        <v>2266</v>
      </c>
      <c r="E3081">
        <v>2410290153</v>
      </c>
      <c r="F3081" t="s">
        <v>90</v>
      </c>
      <c r="G3081" t="s">
        <v>89</v>
      </c>
      <c r="H3081">
        <v>26.56</v>
      </c>
      <c r="I3081">
        <v>3</v>
      </c>
      <c r="J3081">
        <v>8000</v>
      </c>
      <c r="K3081">
        <f>+VLOOKUP(E3081,Costos!$A$1:$I$716100,9,FALSE)</f>
        <v>6.4309000000000003</v>
      </c>
      <c r="L3081" t="str">
        <f t="shared" si="106"/>
        <v>241</v>
      </c>
      <c r="M3081" t="str">
        <f t="shared" si="107"/>
        <v>241029</v>
      </c>
      <c r="N3081" t="str">
        <f>IFERROR(IF(L3081="231","231",VLOOKUP(E3081,Materiales!$A$1:$G$37443,7,FALSE)),"N/A")</f>
        <v>Resinas</v>
      </c>
    </row>
    <row r="3082" spans="1:14" x14ac:dyDescent="0.25">
      <c r="A3082">
        <v>2110020280</v>
      </c>
      <c r="B3082" t="s">
        <v>132</v>
      </c>
      <c r="C3082">
        <v>2310210181</v>
      </c>
      <c r="D3082" t="s">
        <v>2554</v>
      </c>
      <c r="E3082">
        <v>2310160220</v>
      </c>
      <c r="F3082" t="s">
        <v>2349</v>
      </c>
      <c r="G3082" t="s">
        <v>36</v>
      </c>
      <c r="H3082">
        <v>8000</v>
      </c>
      <c r="I3082">
        <v>2</v>
      </c>
      <c r="J3082">
        <v>8000</v>
      </c>
      <c r="K3082">
        <f>+VLOOKUP(E3082,Costos!$A$1:$I$716100,9,FALSE)</f>
        <v>1.0141000000000001E-2</v>
      </c>
      <c r="L3082" t="str">
        <f t="shared" si="106"/>
        <v>231</v>
      </c>
      <c r="M3082" t="str">
        <f t="shared" si="107"/>
        <v>231016</v>
      </c>
      <c r="N3082" t="str">
        <f>IFERROR(IF(L3082="231","231",VLOOKUP(E3082,Materiales!$A$1:$G$37443,7,FALSE)),"N/A")</f>
        <v>231</v>
      </c>
    </row>
    <row r="3083" spans="1:14" x14ac:dyDescent="0.25">
      <c r="A3083">
        <v>2110020280</v>
      </c>
      <c r="B3083" t="s">
        <v>132</v>
      </c>
      <c r="C3083">
        <v>2310160220</v>
      </c>
      <c r="D3083" t="s">
        <v>2349</v>
      </c>
      <c r="E3083">
        <v>2430520005</v>
      </c>
      <c r="F3083" t="s">
        <v>3574</v>
      </c>
      <c r="G3083" t="s">
        <v>89</v>
      </c>
      <c r="H3083">
        <v>5.33E-2</v>
      </c>
      <c r="I3083">
        <v>3</v>
      </c>
      <c r="J3083">
        <v>8000</v>
      </c>
      <c r="K3083">
        <f>+VLOOKUP(E3083,Costos!$A$1:$I$716100,9,FALSE)</f>
        <v>11.219386</v>
      </c>
      <c r="L3083" t="str">
        <f t="shared" si="106"/>
        <v>243</v>
      </c>
      <c r="M3083" t="str">
        <f t="shared" si="107"/>
        <v>243052</v>
      </c>
      <c r="N3083" t="str">
        <f>IFERROR(IF(L3083="231","231",VLOOKUP(E3083,Materiales!$A$1:$G$37443,7,FALSE)),"N/A")</f>
        <v>Varios</v>
      </c>
    </row>
    <row r="3084" spans="1:14" x14ac:dyDescent="0.25">
      <c r="A3084">
        <v>2110020280</v>
      </c>
      <c r="B3084" t="s">
        <v>132</v>
      </c>
      <c r="C3084">
        <v>2310160220</v>
      </c>
      <c r="D3084" t="s">
        <v>2349</v>
      </c>
      <c r="E3084">
        <v>2430860001</v>
      </c>
      <c r="F3084" t="s">
        <v>3648</v>
      </c>
      <c r="G3084" t="s">
        <v>89</v>
      </c>
      <c r="H3084">
        <v>1.78E-2</v>
      </c>
      <c r="I3084">
        <v>3</v>
      </c>
      <c r="J3084">
        <v>8000</v>
      </c>
      <c r="K3084">
        <f>+VLOOKUP(E3084,Costos!$A$1:$I$716100,9,FALSE)</f>
        <v>16.557200000000002</v>
      </c>
      <c r="L3084" t="str">
        <f t="shared" si="106"/>
        <v>243</v>
      </c>
      <c r="M3084" t="str">
        <f t="shared" si="107"/>
        <v>243086</v>
      </c>
      <c r="N3084" t="str">
        <f>IFERROR(IF(L3084="231","231",VLOOKUP(E3084,Materiales!$A$1:$G$37443,7,FALSE)),"N/A")</f>
        <v>Otros</v>
      </c>
    </row>
    <row r="3085" spans="1:14" x14ac:dyDescent="0.25">
      <c r="A3085">
        <v>2110020280</v>
      </c>
      <c r="B3085" t="s">
        <v>132</v>
      </c>
      <c r="C3085">
        <v>2310160220</v>
      </c>
      <c r="D3085" t="s">
        <v>2349</v>
      </c>
      <c r="E3085">
        <v>2410290624</v>
      </c>
      <c r="F3085" t="s">
        <v>91</v>
      </c>
      <c r="G3085" t="s">
        <v>89</v>
      </c>
      <c r="H3085">
        <v>8.5777999999999999</v>
      </c>
      <c r="I3085">
        <v>3</v>
      </c>
      <c r="J3085">
        <v>8000</v>
      </c>
      <c r="K3085">
        <f>+VLOOKUP(E3085,Costos!$A$1:$I$716100,9,FALSE)</f>
        <v>6.9373659999999999</v>
      </c>
      <c r="L3085" t="str">
        <f t="shared" si="106"/>
        <v>241</v>
      </c>
      <c r="M3085" t="str">
        <f t="shared" si="107"/>
        <v>241029</v>
      </c>
      <c r="N3085" t="str">
        <f>IFERROR(IF(L3085="231","231",VLOOKUP(E3085,Materiales!$A$1:$G$37443,7,FALSE)),"N/A")</f>
        <v>Resinas</v>
      </c>
    </row>
    <row r="3086" spans="1:14" x14ac:dyDescent="0.25">
      <c r="A3086">
        <v>2110020280</v>
      </c>
      <c r="B3086" t="s">
        <v>132</v>
      </c>
      <c r="C3086">
        <v>2310210181</v>
      </c>
      <c r="D3086" t="s">
        <v>2554</v>
      </c>
      <c r="E3086">
        <v>2310160231</v>
      </c>
      <c r="F3086" t="s">
        <v>2352</v>
      </c>
      <c r="G3086" t="s">
        <v>36</v>
      </c>
      <c r="H3086">
        <v>8000</v>
      </c>
      <c r="I3086">
        <v>2</v>
      </c>
      <c r="J3086">
        <v>8000</v>
      </c>
      <c r="K3086">
        <f>+VLOOKUP(E3086,Costos!$A$1:$I$716100,9,FALSE)</f>
        <v>1.0233000000000001E-2</v>
      </c>
      <c r="L3086" t="str">
        <f t="shared" si="106"/>
        <v>231</v>
      </c>
      <c r="M3086" t="str">
        <f t="shared" si="107"/>
        <v>231016</v>
      </c>
      <c r="N3086" t="str">
        <f>IFERROR(IF(L3086="231","231",VLOOKUP(E3086,Materiales!$A$1:$G$37443,7,FALSE)),"N/A")</f>
        <v>231</v>
      </c>
    </row>
    <row r="3087" spans="1:14" x14ac:dyDescent="0.25">
      <c r="A3087">
        <v>2110020280</v>
      </c>
      <c r="B3087" t="s">
        <v>132</v>
      </c>
      <c r="C3087">
        <v>2310160231</v>
      </c>
      <c r="D3087" t="s">
        <v>2352</v>
      </c>
      <c r="E3087">
        <v>2430520005</v>
      </c>
      <c r="F3087" t="s">
        <v>3574</v>
      </c>
      <c r="G3087" t="s">
        <v>89</v>
      </c>
      <c r="H3087">
        <v>2.0000000000000001E-4</v>
      </c>
      <c r="I3087">
        <v>3</v>
      </c>
      <c r="J3087">
        <v>8000</v>
      </c>
      <c r="K3087">
        <f>+VLOOKUP(E3087,Costos!$A$1:$I$716100,9,FALSE)</f>
        <v>11.219386</v>
      </c>
      <c r="L3087" t="str">
        <f t="shared" si="106"/>
        <v>243</v>
      </c>
      <c r="M3087" t="str">
        <f t="shared" si="107"/>
        <v>243052</v>
      </c>
      <c r="N3087" t="str">
        <f>IFERROR(IF(L3087="231","231",VLOOKUP(E3087,Materiales!$A$1:$G$37443,7,FALSE)),"N/A")</f>
        <v>Varios</v>
      </c>
    </row>
    <row r="3088" spans="1:14" x14ac:dyDescent="0.25">
      <c r="A3088">
        <v>2110020280</v>
      </c>
      <c r="B3088" t="s">
        <v>132</v>
      </c>
      <c r="C3088">
        <v>2310160231</v>
      </c>
      <c r="D3088" t="s">
        <v>2352</v>
      </c>
      <c r="E3088">
        <v>2430860001</v>
      </c>
      <c r="F3088" t="s">
        <v>3648</v>
      </c>
      <c r="G3088" t="s">
        <v>89</v>
      </c>
      <c r="H3088">
        <v>2.0000000000000001E-4</v>
      </c>
      <c r="I3088">
        <v>3</v>
      </c>
      <c r="J3088">
        <v>8000</v>
      </c>
      <c r="K3088">
        <f>+VLOOKUP(E3088,Costos!$A$1:$I$716100,9,FALSE)</f>
        <v>16.557200000000002</v>
      </c>
      <c r="L3088" t="str">
        <f t="shared" si="106"/>
        <v>243</v>
      </c>
      <c r="M3088" t="str">
        <f t="shared" si="107"/>
        <v>243086</v>
      </c>
      <c r="N3088" t="str">
        <f>IFERROR(IF(L3088="231","231",VLOOKUP(E3088,Materiales!$A$1:$G$37443,7,FALSE)),"N/A")</f>
        <v>Otros</v>
      </c>
    </row>
    <row r="3089" spans="1:14" x14ac:dyDescent="0.25">
      <c r="A3089">
        <v>2110020280</v>
      </c>
      <c r="B3089" t="s">
        <v>132</v>
      </c>
      <c r="C3089">
        <v>2310160231</v>
      </c>
      <c r="D3089" t="s">
        <v>2352</v>
      </c>
      <c r="E3089">
        <v>2430740002</v>
      </c>
      <c r="F3089" t="s">
        <v>3620</v>
      </c>
      <c r="G3089" t="s">
        <v>89</v>
      </c>
      <c r="H3089">
        <v>2.0000000000000001E-4</v>
      </c>
      <c r="I3089">
        <v>3</v>
      </c>
      <c r="J3089">
        <v>8000</v>
      </c>
      <c r="K3089">
        <f>+VLOOKUP(E3089,Costos!$A$1:$I$716100,9,FALSE)</f>
        <v>42.224651000000001</v>
      </c>
      <c r="L3089" t="str">
        <f t="shared" si="106"/>
        <v>243</v>
      </c>
      <c r="M3089" t="str">
        <f t="shared" si="107"/>
        <v>243074</v>
      </c>
      <c r="N3089" t="str">
        <f>IFERROR(IF(L3089="231","231",VLOOKUP(E3089,Materiales!$A$1:$G$37443,7,FALSE)),"N/A")</f>
        <v>Pigmentos</v>
      </c>
    </row>
    <row r="3090" spans="1:14" x14ac:dyDescent="0.25">
      <c r="A3090">
        <v>2110020280</v>
      </c>
      <c r="B3090" t="s">
        <v>132</v>
      </c>
      <c r="C3090">
        <v>2310160231</v>
      </c>
      <c r="D3090" t="s">
        <v>2352</v>
      </c>
      <c r="E3090">
        <v>2410290626</v>
      </c>
      <c r="F3090" t="s">
        <v>92</v>
      </c>
      <c r="G3090" t="s">
        <v>89</v>
      </c>
      <c r="H3090">
        <v>7.12</v>
      </c>
      <c r="I3090">
        <v>3</v>
      </c>
      <c r="J3090">
        <v>8000</v>
      </c>
      <c r="K3090">
        <f>+VLOOKUP(E3090,Costos!$A$1:$I$716100,9,FALSE)</f>
        <v>6.3063640000000003</v>
      </c>
      <c r="L3090" t="str">
        <f t="shared" si="106"/>
        <v>241</v>
      </c>
      <c r="M3090" t="str">
        <f t="shared" si="107"/>
        <v>241029</v>
      </c>
      <c r="N3090" t="str">
        <f>IFERROR(IF(L3090="231","231",VLOOKUP(E3090,Materiales!$A$1:$G$37443,7,FALSE)),"N/A")</f>
        <v>Resinas</v>
      </c>
    </row>
    <row r="3091" spans="1:14" x14ac:dyDescent="0.25">
      <c r="A3091">
        <v>2110020280</v>
      </c>
      <c r="B3091" t="s">
        <v>132</v>
      </c>
      <c r="C3091">
        <v>2310210181</v>
      </c>
      <c r="D3091" t="s">
        <v>2554</v>
      </c>
      <c r="E3091">
        <v>2410170071</v>
      </c>
      <c r="F3091" t="s">
        <v>39</v>
      </c>
      <c r="G3091" t="s">
        <v>36</v>
      </c>
      <c r="H3091">
        <v>8000</v>
      </c>
      <c r="I3091">
        <v>2</v>
      </c>
      <c r="J3091">
        <v>8000</v>
      </c>
      <c r="K3091">
        <f>+VLOOKUP(E3091,Costos!$A$1:$I$716100,9,FALSE)</f>
        <v>1.4323000000000001E-2</v>
      </c>
      <c r="L3091" t="str">
        <f t="shared" si="106"/>
        <v>241</v>
      </c>
      <c r="M3091" t="str">
        <f t="shared" si="107"/>
        <v>241017</v>
      </c>
      <c r="N3091" t="str">
        <f>IFERROR(IF(L3091="231","231",VLOOKUP(E3091,Materiales!$A$1:$G$37443,7,FALSE)),"N/A")</f>
        <v>Filtros</v>
      </c>
    </row>
    <row r="3092" spans="1:14" x14ac:dyDescent="0.25">
      <c r="A3092">
        <v>2110020280</v>
      </c>
      <c r="B3092" t="s">
        <v>132</v>
      </c>
      <c r="C3092">
        <v>2310210181</v>
      </c>
      <c r="D3092" t="s">
        <v>2554</v>
      </c>
      <c r="E3092">
        <v>2410290156</v>
      </c>
      <c r="F3092" t="s">
        <v>40</v>
      </c>
      <c r="G3092" t="s">
        <v>1000</v>
      </c>
      <c r="H3092">
        <v>0.32</v>
      </c>
      <c r="I3092">
        <v>2</v>
      </c>
      <c r="J3092">
        <v>8000</v>
      </c>
      <c r="K3092">
        <f>+VLOOKUP(E3092,Costos!$A$1:$I$716100,9,FALSE)</f>
        <v>23.787368000000001</v>
      </c>
      <c r="L3092" t="str">
        <f t="shared" si="106"/>
        <v>241</v>
      </c>
      <c r="M3092" t="str">
        <f t="shared" si="107"/>
        <v>241029</v>
      </c>
      <c r="N3092" t="str">
        <f>IFERROR(IF(L3092="231","231",VLOOKUP(E3092,Materiales!$A$1:$G$37443,7,FALSE)),"N/A")</f>
        <v>Varios</v>
      </c>
    </row>
    <row r="3093" spans="1:14" x14ac:dyDescent="0.25">
      <c r="A3093">
        <v>2110020280</v>
      </c>
      <c r="B3093" t="s">
        <v>132</v>
      </c>
      <c r="C3093">
        <v>2310210181</v>
      </c>
      <c r="D3093" t="s">
        <v>2554</v>
      </c>
      <c r="E3093">
        <v>2410130017</v>
      </c>
      <c r="F3093" t="s">
        <v>41</v>
      </c>
      <c r="G3093" t="s">
        <v>36</v>
      </c>
      <c r="H3093">
        <v>8000</v>
      </c>
      <c r="I3093">
        <v>2</v>
      </c>
      <c r="J3093">
        <v>8000</v>
      </c>
      <c r="K3093">
        <f>+VLOOKUP(E3093,Costos!$A$1:$I$716100,9,FALSE)</f>
        <v>7.2129999999999998E-3</v>
      </c>
      <c r="L3093" t="str">
        <f t="shared" si="106"/>
        <v>241</v>
      </c>
      <c r="M3093" t="str">
        <f t="shared" si="107"/>
        <v>241013</v>
      </c>
      <c r="N3093" t="str">
        <f>IFERROR(IF(L3093="231","231",VLOOKUP(E3093,Materiales!$A$1:$G$37443,7,FALSE)),"N/A")</f>
        <v>Puntas</v>
      </c>
    </row>
    <row r="3094" spans="1:14" x14ac:dyDescent="0.25">
      <c r="A3094">
        <v>2110020280</v>
      </c>
      <c r="B3094" t="s">
        <v>132</v>
      </c>
      <c r="C3094">
        <v>2310210181</v>
      </c>
      <c r="D3094" t="s">
        <v>2554</v>
      </c>
      <c r="E3094">
        <v>2310180043</v>
      </c>
      <c r="F3094" t="s">
        <v>2483</v>
      </c>
      <c r="G3094" t="s">
        <v>89</v>
      </c>
      <c r="H3094">
        <v>7.2</v>
      </c>
      <c r="I3094">
        <v>2</v>
      </c>
      <c r="J3094">
        <v>8000</v>
      </c>
      <c r="K3094">
        <f>+VLOOKUP(E3094,Costos!$A$1:$I$716100,9,FALSE)</f>
        <v>8.2773260000000004</v>
      </c>
      <c r="L3094" t="str">
        <f t="shared" si="106"/>
        <v>231</v>
      </c>
      <c r="M3094" t="str">
        <f t="shared" si="107"/>
        <v>231018</v>
      </c>
      <c r="N3094" t="str">
        <f>IFERROR(IF(L3094="231","231",VLOOKUP(E3094,Materiales!$A$1:$G$37443,7,FALSE)),"N/A")</f>
        <v>231</v>
      </c>
    </row>
    <row r="3095" spans="1:14" x14ac:dyDescent="0.25">
      <c r="A3095">
        <v>2110020280</v>
      </c>
      <c r="B3095" t="s">
        <v>132</v>
      </c>
      <c r="C3095">
        <v>2310180043</v>
      </c>
      <c r="D3095" t="s">
        <v>2483</v>
      </c>
      <c r="E3095">
        <v>2430450001</v>
      </c>
      <c r="F3095" t="s">
        <v>93</v>
      </c>
      <c r="G3095" t="s">
        <v>89</v>
      </c>
      <c r="H3095">
        <v>0.72</v>
      </c>
      <c r="I3095">
        <v>3</v>
      </c>
      <c r="J3095">
        <v>8000</v>
      </c>
      <c r="K3095">
        <f>+VLOOKUP(E3095,Costos!$A$1:$I$716100,9,FALSE)</f>
        <v>6.0336119999999998</v>
      </c>
      <c r="L3095" t="str">
        <f t="shared" si="106"/>
        <v>243</v>
      </c>
      <c r="M3095" t="str">
        <f t="shared" si="107"/>
        <v>243045</v>
      </c>
      <c r="N3095" t="str">
        <f>IFERROR(IF(L3095="231","231",VLOOKUP(E3095,Materiales!$A$1:$G$37443,7,FALSE)),"N/A")</f>
        <v>Varios</v>
      </c>
    </row>
    <row r="3096" spans="1:14" x14ac:dyDescent="0.25">
      <c r="A3096">
        <v>2110020280</v>
      </c>
      <c r="B3096" t="s">
        <v>132</v>
      </c>
      <c r="C3096">
        <v>2310180043</v>
      </c>
      <c r="D3096" t="s">
        <v>2483</v>
      </c>
      <c r="E3096">
        <v>2310180048</v>
      </c>
      <c r="F3096" t="s">
        <v>94</v>
      </c>
      <c r="G3096" t="s">
        <v>89</v>
      </c>
      <c r="H3096">
        <v>0.9</v>
      </c>
      <c r="I3096">
        <v>3</v>
      </c>
      <c r="J3096">
        <v>8000</v>
      </c>
      <c r="K3096">
        <f>+VLOOKUP(E3096,Costos!$A$1:$I$716100,9,FALSE)</f>
        <v>2.8371430000000002</v>
      </c>
      <c r="L3096" t="str">
        <f t="shared" si="106"/>
        <v>231</v>
      </c>
      <c r="M3096" t="str">
        <f t="shared" si="107"/>
        <v>231018</v>
      </c>
      <c r="N3096" t="str">
        <f>IFERROR(IF(L3096="231","231",VLOOKUP(E3096,Materiales!$A$1:$G$37443,7,FALSE)),"N/A")</f>
        <v>231</v>
      </c>
    </row>
    <row r="3097" spans="1:14" x14ac:dyDescent="0.25">
      <c r="A3097">
        <v>2110020280</v>
      </c>
      <c r="B3097" t="s">
        <v>132</v>
      </c>
      <c r="C3097">
        <v>2310180048</v>
      </c>
      <c r="D3097" t="s">
        <v>94</v>
      </c>
      <c r="E3097">
        <v>2410210019</v>
      </c>
      <c r="F3097" t="s">
        <v>113</v>
      </c>
      <c r="G3097" t="s">
        <v>89</v>
      </c>
      <c r="H3097">
        <v>1.7999999999999999E-2</v>
      </c>
      <c r="I3097">
        <v>4</v>
      </c>
      <c r="J3097">
        <v>8000</v>
      </c>
      <c r="K3097">
        <f>+VLOOKUP(E3097,Costos!$A$1:$I$716100,9,FALSE)</f>
        <v>7.7568599999999996</v>
      </c>
      <c r="L3097" t="str">
        <f t="shared" si="106"/>
        <v>241</v>
      </c>
      <c r="M3097" t="str">
        <f t="shared" si="107"/>
        <v>241021</v>
      </c>
      <c r="N3097" t="str">
        <f>IFERROR(IF(L3097="231","231",VLOOKUP(E3097,Materiales!$A$1:$G$37443,7,FALSE)),"N/A")</f>
        <v>Varios</v>
      </c>
    </row>
    <row r="3098" spans="1:14" x14ac:dyDescent="0.25">
      <c r="A3098">
        <v>2110020280</v>
      </c>
      <c r="B3098" t="s">
        <v>132</v>
      </c>
      <c r="C3098">
        <v>2310180048</v>
      </c>
      <c r="D3098" t="s">
        <v>94</v>
      </c>
      <c r="E3098">
        <v>2430930001</v>
      </c>
      <c r="F3098" t="s">
        <v>114</v>
      </c>
      <c r="G3098" t="s">
        <v>89</v>
      </c>
      <c r="H3098">
        <v>0.45900000000000002</v>
      </c>
      <c r="I3098">
        <v>4</v>
      </c>
      <c r="J3098">
        <v>8000</v>
      </c>
      <c r="K3098">
        <f>+VLOOKUP(E3098,Costos!$A$1:$I$716100,9,FALSE)</f>
        <v>5.7966670000000002</v>
      </c>
      <c r="L3098" t="str">
        <f t="shared" si="106"/>
        <v>243</v>
      </c>
      <c r="M3098" t="str">
        <f t="shared" si="107"/>
        <v>243093</v>
      </c>
      <c r="N3098" t="str">
        <f>IFERROR(IF(L3098="231","231",VLOOKUP(E3098,Materiales!$A$1:$G$37443,7,FALSE)),"N/A")</f>
        <v>Alcohol</v>
      </c>
    </row>
    <row r="3099" spans="1:14" x14ac:dyDescent="0.25">
      <c r="A3099">
        <v>2110020280</v>
      </c>
      <c r="B3099" t="s">
        <v>132</v>
      </c>
      <c r="C3099">
        <v>2310180048</v>
      </c>
      <c r="D3099" t="s">
        <v>94</v>
      </c>
      <c r="E3099">
        <v>2430880022</v>
      </c>
      <c r="F3099" t="s">
        <v>115</v>
      </c>
      <c r="G3099" t="s">
        <v>89</v>
      </c>
      <c r="H3099">
        <v>2.7000000000000001E-3</v>
      </c>
      <c r="I3099">
        <v>4</v>
      </c>
      <c r="J3099">
        <v>8000</v>
      </c>
      <c r="K3099">
        <f>+VLOOKUP(E3099,Costos!$A$1:$I$716100,9,FALSE)</f>
        <v>6.1924229999999998</v>
      </c>
      <c r="L3099" t="str">
        <f t="shared" si="106"/>
        <v>243</v>
      </c>
      <c r="M3099" t="str">
        <f t="shared" si="107"/>
        <v>243088</v>
      </c>
      <c r="N3099" t="str">
        <f>IFERROR(IF(L3099="231","231",VLOOKUP(E3099,Materiales!$A$1:$G$37443,7,FALSE)),"N/A")</f>
        <v>Varios</v>
      </c>
    </row>
    <row r="3100" spans="1:14" x14ac:dyDescent="0.25">
      <c r="A3100">
        <v>2110020280</v>
      </c>
      <c r="B3100" t="s">
        <v>132</v>
      </c>
      <c r="C3100">
        <v>2310180043</v>
      </c>
      <c r="D3100" t="s">
        <v>2483</v>
      </c>
      <c r="E3100">
        <v>2410210003</v>
      </c>
      <c r="F3100" t="s">
        <v>95</v>
      </c>
      <c r="G3100" t="s">
        <v>89</v>
      </c>
      <c r="H3100">
        <v>1.44</v>
      </c>
      <c r="I3100">
        <v>3</v>
      </c>
      <c r="J3100">
        <v>8000</v>
      </c>
      <c r="K3100">
        <f>+VLOOKUP(E3100,Costos!$A$1:$I$716100,9,FALSE)</f>
        <v>4.9316240000000002</v>
      </c>
      <c r="L3100" t="str">
        <f t="shared" si="106"/>
        <v>241</v>
      </c>
      <c r="M3100" t="str">
        <f t="shared" si="107"/>
        <v>241021</v>
      </c>
      <c r="N3100" t="str">
        <f>IFERROR(IF(L3100="231","231",VLOOKUP(E3100,Materiales!$A$1:$G$37443,7,FALSE)),"N/A")</f>
        <v>Varios</v>
      </c>
    </row>
    <row r="3101" spans="1:14" x14ac:dyDescent="0.25">
      <c r="A3101">
        <v>2110020280</v>
      </c>
      <c r="B3101" t="s">
        <v>132</v>
      </c>
      <c r="C3101">
        <v>2310180043</v>
      </c>
      <c r="D3101" t="s">
        <v>2483</v>
      </c>
      <c r="E3101">
        <v>2410090268</v>
      </c>
      <c r="F3101" t="s">
        <v>97</v>
      </c>
      <c r="G3101" t="s">
        <v>89</v>
      </c>
      <c r="H3101">
        <v>2.8799999999999999E-2</v>
      </c>
      <c r="I3101">
        <v>3</v>
      </c>
      <c r="J3101">
        <v>8000</v>
      </c>
      <c r="K3101">
        <f>+VLOOKUP(E3101,Costos!$A$1:$I$716100,9,FALSE)</f>
        <v>126.46600100000001</v>
      </c>
      <c r="L3101" t="str">
        <f t="shared" si="106"/>
        <v>241</v>
      </c>
      <c r="M3101" t="str">
        <f t="shared" si="107"/>
        <v>241009</v>
      </c>
      <c r="N3101" t="str">
        <f>IFERROR(IF(L3101="231","231",VLOOKUP(E3101,Materiales!$A$1:$G$37443,7,FALSE)),"N/A")</f>
        <v>Spectra</v>
      </c>
    </row>
    <row r="3102" spans="1:14" x14ac:dyDescent="0.25">
      <c r="A3102">
        <v>2110020280</v>
      </c>
      <c r="B3102" t="s">
        <v>132</v>
      </c>
      <c r="C3102">
        <v>2310180043</v>
      </c>
      <c r="D3102" t="s">
        <v>2483</v>
      </c>
      <c r="E3102">
        <v>2410090265</v>
      </c>
      <c r="F3102" t="s">
        <v>103</v>
      </c>
      <c r="G3102" t="s">
        <v>89</v>
      </c>
      <c r="H3102">
        <v>6.6E-3</v>
      </c>
      <c r="I3102">
        <v>3</v>
      </c>
      <c r="J3102">
        <v>8000</v>
      </c>
      <c r="K3102">
        <f>+VLOOKUP(E3102,Costos!$A$1:$I$716100,9,FALSE)</f>
        <v>86.356539999999995</v>
      </c>
      <c r="L3102" t="str">
        <f t="shared" si="106"/>
        <v>241</v>
      </c>
      <c r="M3102" t="str">
        <f t="shared" si="107"/>
        <v>241009</v>
      </c>
      <c r="N3102" t="str">
        <f>IFERROR(IF(L3102="231","231",VLOOKUP(E3102,Materiales!$A$1:$G$37443,7,FALSE)),"N/A")</f>
        <v>Spectra</v>
      </c>
    </row>
    <row r="3103" spans="1:14" x14ac:dyDescent="0.25">
      <c r="A3103">
        <v>2110020280</v>
      </c>
      <c r="B3103" t="s">
        <v>132</v>
      </c>
      <c r="C3103">
        <v>2110020280</v>
      </c>
      <c r="D3103" t="s">
        <v>1096</v>
      </c>
      <c r="E3103">
        <v>2310210182</v>
      </c>
      <c r="F3103" t="s">
        <v>2555</v>
      </c>
      <c r="G3103" t="s">
        <v>36</v>
      </c>
      <c r="H3103">
        <v>8000</v>
      </c>
      <c r="I3103">
        <v>1</v>
      </c>
      <c r="J3103">
        <v>8000</v>
      </c>
      <c r="K3103">
        <f>+VLOOKUP(E3103,Costos!$A$1:$I$716100,9,FALSE)</f>
        <v>0.1429</v>
      </c>
      <c r="L3103" t="str">
        <f t="shared" si="106"/>
        <v>231</v>
      </c>
      <c r="M3103" t="str">
        <f t="shared" si="107"/>
        <v>231021</v>
      </c>
      <c r="N3103" t="str">
        <f>IFERROR(IF(L3103="231","231",VLOOKUP(E3103,Materiales!$A$1:$G$37443,7,FALSE)),"N/A")</f>
        <v>231</v>
      </c>
    </row>
    <row r="3104" spans="1:14" x14ac:dyDescent="0.25">
      <c r="A3104">
        <v>2110020280</v>
      </c>
      <c r="B3104" t="s">
        <v>132</v>
      </c>
      <c r="C3104">
        <v>2310210182</v>
      </c>
      <c r="D3104" t="s">
        <v>2555</v>
      </c>
      <c r="E3104">
        <v>2310090397</v>
      </c>
      <c r="F3104" t="s">
        <v>2267</v>
      </c>
      <c r="G3104" t="s">
        <v>36</v>
      </c>
      <c r="H3104">
        <v>8000</v>
      </c>
      <c r="I3104">
        <v>2</v>
      </c>
      <c r="J3104">
        <v>8000</v>
      </c>
      <c r="K3104">
        <f>+VLOOKUP(E3104,Costos!$A$1:$I$716100,9,FALSE)</f>
        <v>4.4685999999999997E-2</v>
      </c>
      <c r="L3104" t="str">
        <f t="shared" si="106"/>
        <v>231</v>
      </c>
      <c r="M3104" t="str">
        <f t="shared" si="107"/>
        <v>231009</v>
      </c>
      <c r="N3104" t="str">
        <f>IFERROR(IF(L3104="231","231",VLOOKUP(E3104,Materiales!$A$1:$G$37443,7,FALSE)),"N/A")</f>
        <v>231</v>
      </c>
    </row>
    <row r="3105" spans="1:14" x14ac:dyDescent="0.25">
      <c r="A3105">
        <v>2110020280</v>
      </c>
      <c r="B3105" t="s">
        <v>132</v>
      </c>
      <c r="C3105">
        <v>2310090397</v>
      </c>
      <c r="D3105" t="s">
        <v>2267</v>
      </c>
      <c r="E3105">
        <v>2430520005</v>
      </c>
      <c r="F3105" t="s">
        <v>3574</v>
      </c>
      <c r="G3105" t="s">
        <v>89</v>
      </c>
      <c r="H3105">
        <v>1E-4</v>
      </c>
      <c r="I3105">
        <v>3</v>
      </c>
      <c r="J3105">
        <v>8000</v>
      </c>
      <c r="K3105">
        <f>+VLOOKUP(E3105,Costos!$A$1:$I$716100,9,FALSE)</f>
        <v>11.219386</v>
      </c>
      <c r="L3105" t="str">
        <f t="shared" si="106"/>
        <v>243</v>
      </c>
      <c r="M3105" t="str">
        <f t="shared" si="107"/>
        <v>243052</v>
      </c>
      <c r="N3105" t="str">
        <f>IFERROR(IF(L3105="231","231",VLOOKUP(E3105,Materiales!$A$1:$G$37443,7,FALSE)),"N/A")</f>
        <v>Varios</v>
      </c>
    </row>
    <row r="3106" spans="1:14" x14ac:dyDescent="0.25">
      <c r="A3106">
        <v>2110020280</v>
      </c>
      <c r="B3106" t="s">
        <v>132</v>
      </c>
      <c r="C3106">
        <v>2310090397</v>
      </c>
      <c r="D3106" t="s">
        <v>2267</v>
      </c>
      <c r="E3106">
        <v>2430860001</v>
      </c>
      <c r="F3106" t="s">
        <v>3648</v>
      </c>
      <c r="G3106" t="s">
        <v>89</v>
      </c>
      <c r="H3106">
        <v>1E-4</v>
      </c>
      <c r="I3106">
        <v>3</v>
      </c>
      <c r="J3106">
        <v>8000</v>
      </c>
      <c r="K3106">
        <f>+VLOOKUP(E3106,Costos!$A$1:$I$716100,9,FALSE)</f>
        <v>16.557200000000002</v>
      </c>
      <c r="L3106" t="str">
        <f t="shared" ref="L3106:L3169" si="108">+LEFT(E3106,3)</f>
        <v>243</v>
      </c>
      <c r="M3106" t="str">
        <f t="shared" ref="M3106:M3169" si="109">+LEFT(E3106,6)</f>
        <v>243086</v>
      </c>
      <c r="N3106" t="str">
        <f>IFERROR(IF(L3106="231","231",VLOOKUP(E3106,Materiales!$A$1:$G$37443,7,FALSE)),"N/A")</f>
        <v>Otros</v>
      </c>
    </row>
    <row r="3107" spans="1:14" x14ac:dyDescent="0.25">
      <c r="A3107">
        <v>2110020280</v>
      </c>
      <c r="B3107" t="s">
        <v>132</v>
      </c>
      <c r="C3107">
        <v>2310090397</v>
      </c>
      <c r="D3107" t="s">
        <v>2267</v>
      </c>
      <c r="E3107">
        <v>2410090173</v>
      </c>
      <c r="F3107" t="s">
        <v>3179</v>
      </c>
      <c r="G3107" t="s">
        <v>89</v>
      </c>
      <c r="H3107">
        <v>1E-4</v>
      </c>
      <c r="I3107">
        <v>3</v>
      </c>
      <c r="J3107">
        <v>8000</v>
      </c>
      <c r="K3107">
        <f>+VLOOKUP(E3107,Costos!$A$1:$I$716100,9,FALSE)</f>
        <v>72.419653999999994</v>
      </c>
      <c r="L3107" t="str">
        <f t="shared" si="108"/>
        <v>241</v>
      </c>
      <c r="M3107" t="str">
        <f t="shared" si="109"/>
        <v>241009</v>
      </c>
      <c r="N3107" t="str">
        <f>IFERROR(IF(L3107="231","231",VLOOKUP(E3107,Materiales!$A$1:$G$37443,7,FALSE)),"N/A")</f>
        <v>Pigmentos</v>
      </c>
    </row>
    <row r="3108" spans="1:14" x14ac:dyDescent="0.25">
      <c r="A3108">
        <v>2110020280</v>
      </c>
      <c r="B3108" t="s">
        <v>132</v>
      </c>
      <c r="C3108">
        <v>2310090397</v>
      </c>
      <c r="D3108" t="s">
        <v>2267</v>
      </c>
      <c r="E3108">
        <v>2430650001</v>
      </c>
      <c r="F3108" t="s">
        <v>4813</v>
      </c>
      <c r="G3108" t="s">
        <v>89</v>
      </c>
      <c r="H3108">
        <v>1E-4</v>
      </c>
      <c r="I3108">
        <v>3</v>
      </c>
      <c r="J3108">
        <v>8000</v>
      </c>
      <c r="K3108">
        <f>+VLOOKUP(E3108,Costos!$A$1:$I$716100,9,FALSE)</f>
        <v>41.840795999999997</v>
      </c>
      <c r="L3108" t="str">
        <f t="shared" si="108"/>
        <v>243</v>
      </c>
      <c r="M3108" t="str">
        <f t="shared" si="109"/>
        <v>243065</v>
      </c>
      <c r="N3108" t="str">
        <f>IFERROR(IF(L3108="231","231",VLOOKUP(E3108,Materiales!$A$1:$G$37443,7,FALSE)),"N/A")</f>
        <v>Pigmentos</v>
      </c>
    </row>
    <row r="3109" spans="1:14" x14ac:dyDescent="0.25">
      <c r="A3109">
        <v>2110020280</v>
      </c>
      <c r="B3109" t="s">
        <v>132</v>
      </c>
      <c r="C3109">
        <v>2310090397</v>
      </c>
      <c r="D3109" t="s">
        <v>2267</v>
      </c>
      <c r="E3109">
        <v>2410290153</v>
      </c>
      <c r="F3109" t="s">
        <v>90</v>
      </c>
      <c r="G3109" t="s">
        <v>89</v>
      </c>
      <c r="H3109">
        <v>26.56</v>
      </c>
      <c r="I3109">
        <v>3</v>
      </c>
      <c r="J3109">
        <v>8000</v>
      </c>
      <c r="K3109">
        <f>+VLOOKUP(E3109,Costos!$A$1:$I$716100,9,FALSE)</f>
        <v>6.4309000000000003</v>
      </c>
      <c r="L3109" t="str">
        <f t="shared" si="108"/>
        <v>241</v>
      </c>
      <c r="M3109" t="str">
        <f t="shared" si="109"/>
        <v>241029</v>
      </c>
      <c r="N3109" t="str">
        <f>IFERROR(IF(L3109="231","231",VLOOKUP(E3109,Materiales!$A$1:$G$37443,7,FALSE)),"N/A")</f>
        <v>Resinas</v>
      </c>
    </row>
    <row r="3110" spans="1:14" x14ac:dyDescent="0.25">
      <c r="A3110">
        <v>2110020280</v>
      </c>
      <c r="B3110" t="s">
        <v>132</v>
      </c>
      <c r="C3110">
        <v>2310210182</v>
      </c>
      <c r="D3110" t="s">
        <v>2555</v>
      </c>
      <c r="E3110">
        <v>2310160424</v>
      </c>
      <c r="F3110" t="s">
        <v>2410</v>
      </c>
      <c r="G3110" t="s">
        <v>36</v>
      </c>
      <c r="H3110">
        <v>8000</v>
      </c>
      <c r="I3110">
        <v>2</v>
      </c>
      <c r="J3110">
        <v>8000</v>
      </c>
      <c r="K3110">
        <f>+VLOOKUP(E3110,Costos!$A$1:$I$716100,9,FALSE)</f>
        <v>9.1599999999999997E-3</v>
      </c>
      <c r="L3110" t="str">
        <f t="shared" si="108"/>
        <v>231</v>
      </c>
      <c r="M3110" t="str">
        <f t="shared" si="109"/>
        <v>231016</v>
      </c>
      <c r="N3110" t="str">
        <f>IFERROR(IF(L3110="231","231",VLOOKUP(E3110,Materiales!$A$1:$G$37443,7,FALSE)),"N/A")</f>
        <v>231</v>
      </c>
    </row>
    <row r="3111" spans="1:14" x14ac:dyDescent="0.25">
      <c r="A3111">
        <v>2110020280</v>
      </c>
      <c r="B3111" t="s">
        <v>132</v>
      </c>
      <c r="C3111">
        <v>2310160424</v>
      </c>
      <c r="D3111" t="s">
        <v>2410</v>
      </c>
      <c r="E3111">
        <v>2430520005</v>
      </c>
      <c r="F3111" t="s">
        <v>3574</v>
      </c>
      <c r="G3111" t="s">
        <v>89</v>
      </c>
      <c r="H3111">
        <v>6.4899999999999999E-2</v>
      </c>
      <c r="I3111">
        <v>3</v>
      </c>
      <c r="J3111">
        <v>8000</v>
      </c>
      <c r="K3111">
        <f>+VLOOKUP(E3111,Costos!$A$1:$I$716100,9,FALSE)</f>
        <v>11.219386</v>
      </c>
      <c r="L3111" t="str">
        <f t="shared" si="108"/>
        <v>243</v>
      </c>
      <c r="M3111" t="str">
        <f t="shared" si="109"/>
        <v>243052</v>
      </c>
      <c r="N3111" t="str">
        <f>IFERROR(IF(L3111="231","231",VLOOKUP(E3111,Materiales!$A$1:$G$37443,7,FALSE)),"N/A")</f>
        <v>Varios</v>
      </c>
    </row>
    <row r="3112" spans="1:14" x14ac:dyDescent="0.25">
      <c r="A3112">
        <v>2110020280</v>
      </c>
      <c r="B3112" t="s">
        <v>132</v>
      </c>
      <c r="C3112">
        <v>2310160424</v>
      </c>
      <c r="D3112" t="s">
        <v>2410</v>
      </c>
      <c r="E3112">
        <v>2410210005</v>
      </c>
      <c r="F3112" t="s">
        <v>4791</v>
      </c>
      <c r="G3112" t="s">
        <v>89</v>
      </c>
      <c r="H3112">
        <v>1.2999999999999999E-2</v>
      </c>
      <c r="I3112">
        <v>3</v>
      </c>
      <c r="J3112">
        <v>8000</v>
      </c>
      <c r="K3112">
        <f>+VLOOKUP(E3112,Costos!$A$1:$I$716100,9,FALSE)</f>
        <v>32.642020000000002</v>
      </c>
      <c r="L3112" t="str">
        <f t="shared" si="108"/>
        <v>241</v>
      </c>
      <c r="M3112" t="str">
        <f t="shared" si="109"/>
        <v>241021</v>
      </c>
      <c r="N3112" t="str">
        <f>IFERROR(IF(L3112="231","231",VLOOKUP(E3112,Materiales!$A$1:$G$37443,7,FALSE)),"N/A")</f>
        <v>Varios</v>
      </c>
    </row>
    <row r="3113" spans="1:14" x14ac:dyDescent="0.25">
      <c r="A3113">
        <v>2110020280</v>
      </c>
      <c r="B3113" t="s">
        <v>132</v>
      </c>
      <c r="C3113">
        <v>2310160424</v>
      </c>
      <c r="D3113" t="s">
        <v>2410</v>
      </c>
      <c r="E3113">
        <v>2410090173</v>
      </c>
      <c r="F3113" t="s">
        <v>3179</v>
      </c>
      <c r="G3113" t="s">
        <v>89</v>
      </c>
      <c r="H3113">
        <v>1.2999999999999999E-2</v>
      </c>
      <c r="I3113">
        <v>3</v>
      </c>
      <c r="J3113">
        <v>8000</v>
      </c>
      <c r="K3113">
        <f>+VLOOKUP(E3113,Costos!$A$1:$I$716100,9,FALSE)</f>
        <v>72.419653999999994</v>
      </c>
      <c r="L3113" t="str">
        <f t="shared" si="108"/>
        <v>241</v>
      </c>
      <c r="M3113" t="str">
        <f t="shared" si="109"/>
        <v>241009</v>
      </c>
      <c r="N3113" t="str">
        <f>IFERROR(IF(L3113="231","231",VLOOKUP(E3113,Materiales!$A$1:$G$37443,7,FALSE)),"N/A")</f>
        <v>Pigmentos</v>
      </c>
    </row>
    <row r="3114" spans="1:14" x14ac:dyDescent="0.25">
      <c r="A3114">
        <v>2110020280</v>
      </c>
      <c r="B3114" t="s">
        <v>132</v>
      </c>
      <c r="C3114">
        <v>2310160424</v>
      </c>
      <c r="D3114" t="s">
        <v>2410</v>
      </c>
      <c r="E3114">
        <v>2410290624</v>
      </c>
      <c r="F3114" t="s">
        <v>91</v>
      </c>
      <c r="G3114" t="s">
        <v>89</v>
      </c>
      <c r="H3114">
        <v>8.6753</v>
      </c>
      <c r="I3114">
        <v>3</v>
      </c>
      <c r="J3114">
        <v>8000</v>
      </c>
      <c r="K3114">
        <f>+VLOOKUP(E3114,Costos!$A$1:$I$716100,9,FALSE)</f>
        <v>6.9373659999999999</v>
      </c>
      <c r="L3114" t="str">
        <f t="shared" si="108"/>
        <v>241</v>
      </c>
      <c r="M3114" t="str">
        <f t="shared" si="109"/>
        <v>241029</v>
      </c>
      <c r="N3114" t="str">
        <f>IFERROR(IF(L3114="231","231",VLOOKUP(E3114,Materiales!$A$1:$G$37443,7,FALSE)),"N/A")</f>
        <v>Resinas</v>
      </c>
    </row>
    <row r="3115" spans="1:14" x14ac:dyDescent="0.25">
      <c r="A3115">
        <v>2110020280</v>
      </c>
      <c r="B3115" t="s">
        <v>132</v>
      </c>
      <c r="C3115">
        <v>2310210182</v>
      </c>
      <c r="D3115" t="s">
        <v>2555</v>
      </c>
      <c r="E3115">
        <v>2310160433</v>
      </c>
      <c r="F3115" t="s">
        <v>2416</v>
      </c>
      <c r="G3115" t="s">
        <v>36</v>
      </c>
      <c r="H3115">
        <v>8000</v>
      </c>
      <c r="I3115">
        <v>2</v>
      </c>
      <c r="J3115">
        <v>8000</v>
      </c>
      <c r="K3115">
        <f>+VLOOKUP(E3115,Costos!$A$1:$I$716100,9,FALSE)</f>
        <v>1.031E-2</v>
      </c>
      <c r="L3115" t="str">
        <f t="shared" si="108"/>
        <v>231</v>
      </c>
      <c r="M3115" t="str">
        <f t="shared" si="109"/>
        <v>231016</v>
      </c>
      <c r="N3115" t="str">
        <f>IFERROR(IF(L3115="231","231",VLOOKUP(E3115,Materiales!$A$1:$G$37443,7,FALSE)),"N/A")</f>
        <v>231</v>
      </c>
    </row>
    <row r="3116" spans="1:14" x14ac:dyDescent="0.25">
      <c r="A3116">
        <v>2110020280</v>
      </c>
      <c r="B3116" t="s">
        <v>132</v>
      </c>
      <c r="C3116">
        <v>2310160433</v>
      </c>
      <c r="D3116" t="s">
        <v>2416</v>
      </c>
      <c r="E3116">
        <v>2430520005</v>
      </c>
      <c r="F3116" t="s">
        <v>3574</v>
      </c>
      <c r="G3116" t="s">
        <v>89</v>
      </c>
      <c r="H3116">
        <v>4.4299999999999999E-2</v>
      </c>
      <c r="I3116">
        <v>3</v>
      </c>
      <c r="J3116">
        <v>8000</v>
      </c>
      <c r="K3116">
        <f>+VLOOKUP(E3116,Costos!$A$1:$I$716100,9,FALSE)</f>
        <v>11.219386</v>
      </c>
      <c r="L3116" t="str">
        <f t="shared" si="108"/>
        <v>243</v>
      </c>
      <c r="M3116" t="str">
        <f t="shared" si="109"/>
        <v>243052</v>
      </c>
      <c r="N3116" t="str">
        <f>IFERROR(IF(L3116="231","231",VLOOKUP(E3116,Materiales!$A$1:$G$37443,7,FALSE)),"N/A")</f>
        <v>Varios</v>
      </c>
    </row>
    <row r="3117" spans="1:14" x14ac:dyDescent="0.25">
      <c r="A3117">
        <v>2110020280</v>
      </c>
      <c r="B3117" t="s">
        <v>132</v>
      </c>
      <c r="C3117">
        <v>2310160433</v>
      </c>
      <c r="D3117" t="s">
        <v>2416</v>
      </c>
      <c r="E3117">
        <v>2410090302</v>
      </c>
      <c r="F3117" t="s">
        <v>3202</v>
      </c>
      <c r="G3117" t="s">
        <v>89</v>
      </c>
      <c r="H3117">
        <v>2.4199999999999999E-2</v>
      </c>
      <c r="I3117">
        <v>3</v>
      </c>
      <c r="J3117">
        <v>8000</v>
      </c>
      <c r="K3117">
        <f>+VLOOKUP(E3117,Costos!$A$1:$I$716100,9,FALSE)</f>
        <v>40.179017999999999</v>
      </c>
      <c r="L3117" t="str">
        <f t="shared" si="108"/>
        <v>241</v>
      </c>
      <c r="M3117" t="str">
        <f t="shared" si="109"/>
        <v>241009</v>
      </c>
      <c r="N3117" t="str">
        <f>IFERROR(IF(L3117="231","231",VLOOKUP(E3117,Materiales!$A$1:$G$37443,7,FALSE)),"N/A")</f>
        <v>Pigmentos</v>
      </c>
    </row>
    <row r="3118" spans="1:14" x14ac:dyDescent="0.25">
      <c r="A3118">
        <v>2110020280</v>
      </c>
      <c r="B3118" t="s">
        <v>132</v>
      </c>
      <c r="C3118">
        <v>2310160433</v>
      </c>
      <c r="D3118" t="s">
        <v>2416</v>
      </c>
      <c r="E3118">
        <v>2410090173</v>
      </c>
      <c r="F3118" t="s">
        <v>3179</v>
      </c>
      <c r="G3118" t="s">
        <v>89</v>
      </c>
      <c r="H3118">
        <v>1.23E-2</v>
      </c>
      <c r="I3118">
        <v>3</v>
      </c>
      <c r="J3118">
        <v>8000</v>
      </c>
      <c r="K3118">
        <f>+VLOOKUP(E3118,Costos!$A$1:$I$716100,9,FALSE)</f>
        <v>72.419653999999994</v>
      </c>
      <c r="L3118" t="str">
        <f t="shared" si="108"/>
        <v>241</v>
      </c>
      <c r="M3118" t="str">
        <f t="shared" si="109"/>
        <v>241009</v>
      </c>
      <c r="N3118" t="str">
        <f>IFERROR(IF(L3118="231","231",VLOOKUP(E3118,Materiales!$A$1:$G$37443,7,FALSE)),"N/A")</f>
        <v>Pigmentos</v>
      </c>
    </row>
    <row r="3119" spans="1:14" x14ac:dyDescent="0.25">
      <c r="A3119">
        <v>2110020280</v>
      </c>
      <c r="B3119" t="s">
        <v>132</v>
      </c>
      <c r="C3119">
        <v>2310160433</v>
      </c>
      <c r="D3119" t="s">
        <v>2416</v>
      </c>
      <c r="E3119">
        <v>2410290626</v>
      </c>
      <c r="F3119" t="s">
        <v>92</v>
      </c>
      <c r="G3119" t="s">
        <v>89</v>
      </c>
      <c r="H3119">
        <v>7.2205000000000004</v>
      </c>
      <c r="I3119">
        <v>3</v>
      </c>
      <c r="J3119">
        <v>8000</v>
      </c>
      <c r="K3119">
        <f>+VLOOKUP(E3119,Costos!$A$1:$I$716100,9,FALSE)</f>
        <v>6.3063640000000003</v>
      </c>
      <c r="L3119" t="str">
        <f t="shared" si="108"/>
        <v>241</v>
      </c>
      <c r="M3119" t="str">
        <f t="shared" si="109"/>
        <v>241029</v>
      </c>
      <c r="N3119" t="str">
        <f>IFERROR(IF(L3119="231","231",VLOOKUP(E3119,Materiales!$A$1:$G$37443,7,FALSE)),"N/A")</f>
        <v>Resinas</v>
      </c>
    </row>
    <row r="3120" spans="1:14" x14ac:dyDescent="0.25">
      <c r="A3120">
        <v>2110020280</v>
      </c>
      <c r="B3120" t="s">
        <v>132</v>
      </c>
      <c r="C3120">
        <v>2310160433</v>
      </c>
      <c r="D3120" t="s">
        <v>2416</v>
      </c>
      <c r="E3120">
        <v>2430860001</v>
      </c>
      <c r="F3120" t="s">
        <v>3648</v>
      </c>
      <c r="G3120" t="s">
        <v>89</v>
      </c>
      <c r="H3120">
        <v>2.2200000000000001E-2</v>
      </c>
      <c r="I3120">
        <v>3</v>
      </c>
      <c r="J3120">
        <v>8000</v>
      </c>
      <c r="K3120">
        <f>+VLOOKUP(E3120,Costos!$A$1:$I$716100,9,FALSE)</f>
        <v>16.557200000000002</v>
      </c>
      <c r="L3120" t="str">
        <f t="shared" si="108"/>
        <v>243</v>
      </c>
      <c r="M3120" t="str">
        <f t="shared" si="109"/>
        <v>243086</v>
      </c>
      <c r="N3120" t="str">
        <f>IFERROR(IF(L3120="231","231",VLOOKUP(E3120,Materiales!$A$1:$G$37443,7,FALSE)),"N/A")</f>
        <v>Otros</v>
      </c>
    </row>
    <row r="3121" spans="1:14" x14ac:dyDescent="0.25">
      <c r="A3121">
        <v>2110020280</v>
      </c>
      <c r="B3121" t="s">
        <v>132</v>
      </c>
      <c r="C3121">
        <v>2310210182</v>
      </c>
      <c r="D3121" t="s">
        <v>2555</v>
      </c>
      <c r="E3121">
        <v>2410170071</v>
      </c>
      <c r="F3121" t="s">
        <v>39</v>
      </c>
      <c r="G3121" t="s">
        <v>36</v>
      </c>
      <c r="H3121">
        <v>8000</v>
      </c>
      <c r="I3121">
        <v>2</v>
      </c>
      <c r="J3121">
        <v>8000</v>
      </c>
      <c r="K3121">
        <f>+VLOOKUP(E3121,Costos!$A$1:$I$716100,9,FALSE)</f>
        <v>1.4323000000000001E-2</v>
      </c>
      <c r="L3121" t="str">
        <f t="shared" si="108"/>
        <v>241</v>
      </c>
      <c r="M3121" t="str">
        <f t="shared" si="109"/>
        <v>241017</v>
      </c>
      <c r="N3121" t="str">
        <f>IFERROR(IF(L3121="231","231",VLOOKUP(E3121,Materiales!$A$1:$G$37443,7,FALSE)),"N/A")</f>
        <v>Filtros</v>
      </c>
    </row>
    <row r="3122" spans="1:14" x14ac:dyDescent="0.25">
      <c r="A3122">
        <v>2110020280</v>
      </c>
      <c r="B3122" t="s">
        <v>132</v>
      </c>
      <c r="C3122">
        <v>2310210182</v>
      </c>
      <c r="D3122" t="s">
        <v>2555</v>
      </c>
      <c r="E3122">
        <v>2410290156</v>
      </c>
      <c r="F3122" t="s">
        <v>40</v>
      </c>
      <c r="G3122" t="s">
        <v>1000</v>
      </c>
      <c r="H3122">
        <v>0.32</v>
      </c>
      <c r="I3122">
        <v>2</v>
      </c>
      <c r="J3122">
        <v>8000</v>
      </c>
      <c r="K3122">
        <f>+VLOOKUP(E3122,Costos!$A$1:$I$716100,9,FALSE)</f>
        <v>23.787368000000001</v>
      </c>
      <c r="L3122" t="str">
        <f t="shared" si="108"/>
        <v>241</v>
      </c>
      <c r="M3122" t="str">
        <f t="shared" si="109"/>
        <v>241029</v>
      </c>
      <c r="N3122" t="str">
        <f>IFERROR(IF(L3122="231","231",VLOOKUP(E3122,Materiales!$A$1:$G$37443,7,FALSE)),"N/A")</f>
        <v>Varios</v>
      </c>
    </row>
    <row r="3123" spans="1:14" x14ac:dyDescent="0.25">
      <c r="A3123">
        <v>2110020280</v>
      </c>
      <c r="B3123" t="s">
        <v>132</v>
      </c>
      <c r="C3123">
        <v>2310210182</v>
      </c>
      <c r="D3123" t="s">
        <v>2555</v>
      </c>
      <c r="E3123">
        <v>2410130017</v>
      </c>
      <c r="F3123" t="s">
        <v>41</v>
      </c>
      <c r="G3123" t="s">
        <v>36</v>
      </c>
      <c r="H3123">
        <v>8000</v>
      </c>
      <c r="I3123">
        <v>2</v>
      </c>
      <c r="J3123">
        <v>8000</v>
      </c>
      <c r="K3123">
        <f>+VLOOKUP(E3123,Costos!$A$1:$I$716100,9,FALSE)</f>
        <v>7.2129999999999998E-3</v>
      </c>
      <c r="L3123" t="str">
        <f t="shared" si="108"/>
        <v>241</v>
      </c>
      <c r="M3123" t="str">
        <f t="shared" si="109"/>
        <v>241013</v>
      </c>
      <c r="N3123" t="str">
        <f>IFERROR(IF(L3123="231","231",VLOOKUP(E3123,Materiales!$A$1:$G$37443,7,FALSE)),"N/A")</f>
        <v>Puntas</v>
      </c>
    </row>
    <row r="3124" spans="1:14" x14ac:dyDescent="0.25">
      <c r="A3124">
        <v>2110020280</v>
      </c>
      <c r="B3124" t="s">
        <v>132</v>
      </c>
      <c r="C3124">
        <v>2310210182</v>
      </c>
      <c r="D3124" t="s">
        <v>2555</v>
      </c>
      <c r="E3124">
        <v>2310180063</v>
      </c>
      <c r="F3124" t="s">
        <v>5606</v>
      </c>
      <c r="G3124" t="s">
        <v>89</v>
      </c>
      <c r="H3124">
        <v>7.2</v>
      </c>
      <c r="I3124">
        <v>2</v>
      </c>
      <c r="J3124">
        <v>8000</v>
      </c>
      <c r="K3124">
        <f>+VLOOKUP(E3124,Costos!$A$1:$I$716100,9,FALSE)</f>
        <v>9.8960000000000008</v>
      </c>
      <c r="L3124" t="str">
        <f t="shared" si="108"/>
        <v>231</v>
      </c>
      <c r="M3124" t="str">
        <f t="shared" si="109"/>
        <v>231018</v>
      </c>
      <c r="N3124" t="str">
        <f>IFERROR(IF(L3124="231","231",VLOOKUP(E3124,Materiales!$A$1:$G$37443,7,FALSE)),"N/A")</f>
        <v>231</v>
      </c>
    </row>
    <row r="3125" spans="1:14" x14ac:dyDescent="0.25">
      <c r="A3125">
        <v>2110020280</v>
      </c>
      <c r="B3125" t="s">
        <v>132</v>
      </c>
      <c r="C3125">
        <v>2310180063</v>
      </c>
      <c r="D3125" t="s">
        <v>5606</v>
      </c>
      <c r="E3125">
        <v>2430450001</v>
      </c>
      <c r="F3125" t="s">
        <v>93</v>
      </c>
      <c r="G3125" t="s">
        <v>89</v>
      </c>
      <c r="H3125">
        <v>0.72</v>
      </c>
      <c r="I3125">
        <v>3</v>
      </c>
      <c r="J3125">
        <v>8000</v>
      </c>
      <c r="K3125">
        <f>+VLOOKUP(E3125,Costos!$A$1:$I$716100,9,FALSE)</f>
        <v>6.0336119999999998</v>
      </c>
      <c r="L3125" t="str">
        <f t="shared" si="108"/>
        <v>243</v>
      </c>
      <c r="M3125" t="str">
        <f t="shared" si="109"/>
        <v>243045</v>
      </c>
      <c r="N3125" t="str">
        <f>IFERROR(IF(L3125="231","231",VLOOKUP(E3125,Materiales!$A$1:$G$37443,7,FALSE)),"N/A")</f>
        <v>Varios</v>
      </c>
    </row>
    <row r="3126" spans="1:14" x14ac:dyDescent="0.25">
      <c r="A3126">
        <v>2110020280</v>
      </c>
      <c r="B3126" t="s">
        <v>132</v>
      </c>
      <c r="C3126">
        <v>2310180063</v>
      </c>
      <c r="D3126" t="s">
        <v>5606</v>
      </c>
      <c r="E3126">
        <v>2310180048</v>
      </c>
      <c r="F3126" t="s">
        <v>94</v>
      </c>
      <c r="G3126" t="s">
        <v>89</v>
      </c>
      <c r="H3126">
        <v>0.9</v>
      </c>
      <c r="I3126">
        <v>3</v>
      </c>
      <c r="J3126">
        <v>8000</v>
      </c>
      <c r="K3126">
        <f>+VLOOKUP(E3126,Costos!$A$1:$I$716100,9,FALSE)</f>
        <v>2.8371430000000002</v>
      </c>
      <c r="L3126" t="str">
        <f t="shared" si="108"/>
        <v>231</v>
      </c>
      <c r="M3126" t="str">
        <f t="shared" si="109"/>
        <v>231018</v>
      </c>
      <c r="N3126" t="str">
        <f>IFERROR(IF(L3126="231","231",VLOOKUP(E3126,Materiales!$A$1:$G$37443,7,FALSE)),"N/A")</f>
        <v>231</v>
      </c>
    </row>
    <row r="3127" spans="1:14" x14ac:dyDescent="0.25">
      <c r="A3127">
        <v>2110020280</v>
      </c>
      <c r="B3127" t="s">
        <v>132</v>
      </c>
      <c r="C3127">
        <v>2310180048</v>
      </c>
      <c r="D3127" t="s">
        <v>94</v>
      </c>
      <c r="E3127">
        <v>2410210019</v>
      </c>
      <c r="F3127" t="s">
        <v>113</v>
      </c>
      <c r="G3127" t="s">
        <v>89</v>
      </c>
      <c r="H3127">
        <v>1.7999999999999999E-2</v>
      </c>
      <c r="I3127">
        <v>4</v>
      </c>
      <c r="J3127">
        <v>8000</v>
      </c>
      <c r="K3127">
        <f>+VLOOKUP(E3127,Costos!$A$1:$I$716100,9,FALSE)</f>
        <v>7.7568599999999996</v>
      </c>
      <c r="L3127" t="str">
        <f t="shared" si="108"/>
        <v>241</v>
      </c>
      <c r="M3127" t="str">
        <f t="shared" si="109"/>
        <v>241021</v>
      </c>
      <c r="N3127" t="str">
        <f>IFERROR(IF(L3127="231","231",VLOOKUP(E3127,Materiales!$A$1:$G$37443,7,FALSE)),"N/A")</f>
        <v>Varios</v>
      </c>
    </row>
    <row r="3128" spans="1:14" x14ac:dyDescent="0.25">
      <c r="A3128">
        <v>2110020280</v>
      </c>
      <c r="B3128" t="s">
        <v>132</v>
      </c>
      <c r="C3128">
        <v>2310180048</v>
      </c>
      <c r="D3128" t="s">
        <v>94</v>
      </c>
      <c r="E3128">
        <v>2430930001</v>
      </c>
      <c r="F3128" t="s">
        <v>114</v>
      </c>
      <c r="G3128" t="s">
        <v>89</v>
      </c>
      <c r="H3128">
        <v>0.45900000000000002</v>
      </c>
      <c r="I3128">
        <v>4</v>
      </c>
      <c r="J3128">
        <v>8000</v>
      </c>
      <c r="K3128">
        <f>+VLOOKUP(E3128,Costos!$A$1:$I$716100,9,FALSE)</f>
        <v>5.7966670000000002</v>
      </c>
      <c r="L3128" t="str">
        <f t="shared" si="108"/>
        <v>243</v>
      </c>
      <c r="M3128" t="str">
        <f t="shared" si="109"/>
        <v>243093</v>
      </c>
      <c r="N3128" t="str">
        <f>IFERROR(IF(L3128="231","231",VLOOKUP(E3128,Materiales!$A$1:$G$37443,7,FALSE)),"N/A")</f>
        <v>Alcohol</v>
      </c>
    </row>
    <row r="3129" spans="1:14" x14ac:dyDescent="0.25">
      <c r="A3129">
        <v>2110020280</v>
      </c>
      <c r="B3129" t="s">
        <v>132</v>
      </c>
      <c r="C3129">
        <v>2310180048</v>
      </c>
      <c r="D3129" t="s">
        <v>94</v>
      </c>
      <c r="E3129">
        <v>2430880022</v>
      </c>
      <c r="F3129" t="s">
        <v>115</v>
      </c>
      <c r="G3129" t="s">
        <v>89</v>
      </c>
      <c r="H3129">
        <v>2.7000000000000001E-3</v>
      </c>
      <c r="I3129">
        <v>4</v>
      </c>
      <c r="J3129">
        <v>8000</v>
      </c>
      <c r="K3129">
        <f>+VLOOKUP(E3129,Costos!$A$1:$I$716100,9,FALSE)</f>
        <v>6.1924229999999998</v>
      </c>
      <c r="L3129" t="str">
        <f t="shared" si="108"/>
        <v>243</v>
      </c>
      <c r="M3129" t="str">
        <f t="shared" si="109"/>
        <v>243088</v>
      </c>
      <c r="N3129" t="str">
        <f>IFERROR(IF(L3129="231","231",VLOOKUP(E3129,Materiales!$A$1:$G$37443,7,FALSE)),"N/A")</f>
        <v>Varios</v>
      </c>
    </row>
    <row r="3130" spans="1:14" x14ac:dyDescent="0.25">
      <c r="A3130">
        <v>2110020280</v>
      </c>
      <c r="B3130" t="s">
        <v>132</v>
      </c>
      <c r="C3130">
        <v>2310180063</v>
      </c>
      <c r="D3130" t="s">
        <v>5606</v>
      </c>
      <c r="E3130">
        <v>2410210003</v>
      </c>
      <c r="F3130" t="s">
        <v>95</v>
      </c>
      <c r="G3130" t="s">
        <v>89</v>
      </c>
      <c r="H3130">
        <v>1.44</v>
      </c>
      <c r="I3130">
        <v>3</v>
      </c>
      <c r="J3130">
        <v>8000</v>
      </c>
      <c r="K3130">
        <f>+VLOOKUP(E3130,Costos!$A$1:$I$716100,9,FALSE)</f>
        <v>4.9316240000000002</v>
      </c>
      <c r="L3130" t="str">
        <f t="shared" si="108"/>
        <v>241</v>
      </c>
      <c r="M3130" t="str">
        <f t="shared" si="109"/>
        <v>241021</v>
      </c>
      <c r="N3130" t="str">
        <f>IFERROR(IF(L3130="231","231",VLOOKUP(E3130,Materiales!$A$1:$G$37443,7,FALSE)),"N/A")</f>
        <v>Varios</v>
      </c>
    </row>
    <row r="3131" spans="1:14" x14ac:dyDescent="0.25">
      <c r="A3131">
        <v>2110020280</v>
      </c>
      <c r="B3131" t="s">
        <v>132</v>
      </c>
      <c r="C3131">
        <v>2310180063</v>
      </c>
      <c r="D3131" t="s">
        <v>5606</v>
      </c>
      <c r="E3131">
        <v>2410090266</v>
      </c>
      <c r="F3131" t="s">
        <v>100</v>
      </c>
      <c r="G3131" t="s">
        <v>89</v>
      </c>
      <c r="H3131">
        <v>0.14399999999999999</v>
      </c>
      <c r="I3131">
        <v>3</v>
      </c>
      <c r="J3131">
        <v>8000</v>
      </c>
      <c r="K3131">
        <f>+VLOOKUP(E3131,Costos!$A$1:$I$716100,9,FALSE)</f>
        <v>160.80131600000001</v>
      </c>
      <c r="L3131" t="str">
        <f t="shared" si="108"/>
        <v>241</v>
      </c>
      <c r="M3131" t="str">
        <f t="shared" si="109"/>
        <v>241009</v>
      </c>
      <c r="N3131" t="str">
        <f>IFERROR(IF(L3131="231","231",VLOOKUP(E3131,Materiales!$A$1:$G$37443,7,FALSE)),"N/A")</f>
        <v>Spectra</v>
      </c>
    </row>
    <row r="3132" spans="1:14" x14ac:dyDescent="0.25">
      <c r="A3132">
        <v>2110020280</v>
      </c>
      <c r="B3132" t="s">
        <v>132</v>
      </c>
      <c r="C3132">
        <v>2310180063</v>
      </c>
      <c r="D3132" t="s">
        <v>5606</v>
      </c>
      <c r="E3132">
        <v>2410090265</v>
      </c>
      <c r="F3132" t="s">
        <v>103</v>
      </c>
      <c r="G3132" t="s">
        <v>89</v>
      </c>
      <c r="H3132">
        <v>0.1008</v>
      </c>
      <c r="I3132">
        <v>3</v>
      </c>
      <c r="J3132">
        <v>8000</v>
      </c>
      <c r="K3132">
        <f>+VLOOKUP(E3132,Costos!$A$1:$I$716100,9,FALSE)</f>
        <v>86.356539999999995</v>
      </c>
      <c r="L3132" t="str">
        <f t="shared" si="108"/>
        <v>241</v>
      </c>
      <c r="M3132" t="str">
        <f t="shared" si="109"/>
        <v>241009</v>
      </c>
      <c r="N3132" t="str">
        <f>IFERROR(IF(L3132="231","231",VLOOKUP(E3132,Materiales!$A$1:$G$37443,7,FALSE)),"N/A")</f>
        <v>Spectra</v>
      </c>
    </row>
    <row r="3133" spans="1:14" x14ac:dyDescent="0.25">
      <c r="A3133">
        <v>2110020280</v>
      </c>
      <c r="B3133" t="s">
        <v>132</v>
      </c>
      <c r="C3133">
        <v>2110020280</v>
      </c>
      <c r="D3133" t="s">
        <v>1096</v>
      </c>
      <c r="E3133">
        <v>2310210183</v>
      </c>
      <c r="F3133" t="s">
        <v>2556</v>
      </c>
      <c r="G3133" t="s">
        <v>36</v>
      </c>
      <c r="H3133">
        <v>8000</v>
      </c>
      <c r="I3133">
        <v>1</v>
      </c>
      <c r="J3133">
        <v>8000</v>
      </c>
      <c r="K3133">
        <f>+VLOOKUP(E3133,Costos!$A$1:$I$716100,9,FALSE)</f>
        <v>0.16888</v>
      </c>
      <c r="L3133" t="str">
        <f t="shared" si="108"/>
        <v>231</v>
      </c>
      <c r="M3133" t="str">
        <f t="shared" si="109"/>
        <v>231021</v>
      </c>
      <c r="N3133" t="str">
        <f>IFERROR(IF(L3133="231","231",VLOOKUP(E3133,Materiales!$A$1:$G$37443,7,FALSE)),"N/A")</f>
        <v>231</v>
      </c>
    </row>
    <row r="3134" spans="1:14" x14ac:dyDescent="0.25">
      <c r="A3134">
        <v>2110020280</v>
      </c>
      <c r="B3134" t="s">
        <v>132</v>
      </c>
      <c r="C3134">
        <v>2310210183</v>
      </c>
      <c r="D3134" t="s">
        <v>2556</v>
      </c>
      <c r="E3134">
        <v>2410170071</v>
      </c>
      <c r="F3134" t="s">
        <v>39</v>
      </c>
      <c r="G3134" t="s">
        <v>36</v>
      </c>
      <c r="H3134">
        <v>8000</v>
      </c>
      <c r="I3134">
        <v>2</v>
      </c>
      <c r="J3134">
        <v>8000</v>
      </c>
      <c r="K3134">
        <f>+VLOOKUP(E3134,Costos!$A$1:$I$716100,9,FALSE)</f>
        <v>1.4323000000000001E-2</v>
      </c>
      <c r="L3134" t="str">
        <f t="shared" si="108"/>
        <v>241</v>
      </c>
      <c r="M3134" t="str">
        <f t="shared" si="109"/>
        <v>241017</v>
      </c>
      <c r="N3134" t="str">
        <f>IFERROR(IF(L3134="231","231",VLOOKUP(E3134,Materiales!$A$1:$G$37443,7,FALSE)),"N/A")</f>
        <v>Filtros</v>
      </c>
    </row>
    <row r="3135" spans="1:14" x14ac:dyDescent="0.25">
      <c r="A3135">
        <v>2110020280</v>
      </c>
      <c r="B3135" t="s">
        <v>132</v>
      </c>
      <c r="C3135">
        <v>2310210183</v>
      </c>
      <c r="D3135" t="s">
        <v>2556</v>
      </c>
      <c r="E3135">
        <v>2410130017</v>
      </c>
      <c r="F3135" t="s">
        <v>41</v>
      </c>
      <c r="G3135" t="s">
        <v>36</v>
      </c>
      <c r="H3135">
        <v>8000</v>
      </c>
      <c r="I3135">
        <v>2</v>
      </c>
      <c r="J3135">
        <v>8000</v>
      </c>
      <c r="K3135">
        <f>+VLOOKUP(E3135,Costos!$A$1:$I$716100,9,FALSE)</f>
        <v>7.2129999999999998E-3</v>
      </c>
      <c r="L3135" t="str">
        <f t="shared" si="108"/>
        <v>241</v>
      </c>
      <c r="M3135" t="str">
        <f t="shared" si="109"/>
        <v>241013</v>
      </c>
      <c r="N3135" t="str">
        <f>IFERROR(IF(L3135="231","231",VLOOKUP(E3135,Materiales!$A$1:$G$37443,7,FALSE)),"N/A")</f>
        <v>Puntas</v>
      </c>
    </row>
    <row r="3136" spans="1:14" x14ac:dyDescent="0.25">
      <c r="A3136">
        <v>2110020280</v>
      </c>
      <c r="B3136" t="s">
        <v>132</v>
      </c>
      <c r="C3136">
        <v>2310210183</v>
      </c>
      <c r="D3136" t="s">
        <v>2556</v>
      </c>
      <c r="E3136">
        <v>2310090398</v>
      </c>
      <c r="F3136" t="s">
        <v>2268</v>
      </c>
      <c r="G3136" t="s">
        <v>36</v>
      </c>
      <c r="H3136">
        <v>8000</v>
      </c>
      <c r="I3136">
        <v>2</v>
      </c>
      <c r="J3136">
        <v>8000</v>
      </c>
      <c r="K3136">
        <f>+VLOOKUP(E3136,Costos!$A$1:$I$716100,9,FALSE)</f>
        <v>4.0982999999999999E-2</v>
      </c>
      <c r="L3136" t="str">
        <f t="shared" si="108"/>
        <v>231</v>
      </c>
      <c r="M3136" t="str">
        <f t="shared" si="109"/>
        <v>231009</v>
      </c>
      <c r="N3136" t="str">
        <f>IFERROR(IF(L3136="231","231",VLOOKUP(E3136,Materiales!$A$1:$G$37443,7,FALSE)),"N/A")</f>
        <v>231</v>
      </c>
    </row>
    <row r="3137" spans="1:14" x14ac:dyDescent="0.25">
      <c r="A3137">
        <v>2110020280</v>
      </c>
      <c r="B3137" t="s">
        <v>132</v>
      </c>
      <c r="C3137">
        <v>2310090398</v>
      </c>
      <c r="D3137" t="s">
        <v>2268</v>
      </c>
      <c r="E3137">
        <v>2430520005</v>
      </c>
      <c r="F3137" t="s">
        <v>3574</v>
      </c>
      <c r="G3137" t="s">
        <v>89</v>
      </c>
      <c r="H3137">
        <v>1E-4</v>
      </c>
      <c r="I3137">
        <v>3</v>
      </c>
      <c r="J3137">
        <v>8000</v>
      </c>
      <c r="K3137">
        <f>+VLOOKUP(E3137,Costos!$A$1:$I$716100,9,FALSE)</f>
        <v>11.219386</v>
      </c>
      <c r="L3137" t="str">
        <f t="shared" si="108"/>
        <v>243</v>
      </c>
      <c r="M3137" t="str">
        <f t="shared" si="109"/>
        <v>243052</v>
      </c>
      <c r="N3137" t="str">
        <f>IFERROR(IF(L3137="231","231",VLOOKUP(E3137,Materiales!$A$1:$G$37443,7,FALSE)),"N/A")</f>
        <v>Varios</v>
      </c>
    </row>
    <row r="3138" spans="1:14" x14ac:dyDescent="0.25">
      <c r="A3138">
        <v>2110020280</v>
      </c>
      <c r="B3138" t="s">
        <v>132</v>
      </c>
      <c r="C3138">
        <v>2310090398</v>
      </c>
      <c r="D3138" t="s">
        <v>2268</v>
      </c>
      <c r="E3138">
        <v>2430860001</v>
      </c>
      <c r="F3138" t="s">
        <v>3648</v>
      </c>
      <c r="G3138" t="s">
        <v>89</v>
      </c>
      <c r="H3138">
        <v>1E-4</v>
      </c>
      <c r="I3138">
        <v>3</v>
      </c>
      <c r="J3138">
        <v>8000</v>
      </c>
      <c r="K3138">
        <f>+VLOOKUP(E3138,Costos!$A$1:$I$716100,9,FALSE)</f>
        <v>16.557200000000002</v>
      </c>
      <c r="L3138" t="str">
        <f t="shared" si="108"/>
        <v>243</v>
      </c>
      <c r="M3138" t="str">
        <f t="shared" si="109"/>
        <v>243086</v>
      </c>
      <c r="N3138" t="str">
        <f>IFERROR(IF(L3138="231","231",VLOOKUP(E3138,Materiales!$A$1:$G$37443,7,FALSE)),"N/A")</f>
        <v>Otros</v>
      </c>
    </row>
    <row r="3139" spans="1:14" x14ac:dyDescent="0.25">
      <c r="A3139">
        <v>2110020280</v>
      </c>
      <c r="B3139" t="s">
        <v>132</v>
      </c>
      <c r="C3139">
        <v>2310090398</v>
      </c>
      <c r="D3139" t="s">
        <v>2268</v>
      </c>
      <c r="E3139">
        <v>2410090129</v>
      </c>
      <c r="F3139" t="s">
        <v>3174</v>
      </c>
      <c r="G3139" t="s">
        <v>89</v>
      </c>
      <c r="H3139">
        <v>1E-4</v>
      </c>
      <c r="I3139">
        <v>3</v>
      </c>
      <c r="J3139">
        <v>8000</v>
      </c>
      <c r="K3139">
        <f>+VLOOKUP(E3139,Costos!$A$1:$I$716100,9,FALSE)</f>
        <v>37.139794999999999</v>
      </c>
      <c r="L3139" t="str">
        <f t="shared" si="108"/>
        <v>241</v>
      </c>
      <c r="M3139" t="str">
        <f t="shared" si="109"/>
        <v>241009</v>
      </c>
      <c r="N3139" t="str">
        <f>IFERROR(IF(L3139="231","231",VLOOKUP(E3139,Materiales!$A$1:$G$37443,7,FALSE)),"N/A")</f>
        <v>Pigmentos</v>
      </c>
    </row>
    <row r="3140" spans="1:14" x14ac:dyDescent="0.25">
      <c r="A3140">
        <v>2110020280</v>
      </c>
      <c r="B3140" t="s">
        <v>132</v>
      </c>
      <c r="C3140">
        <v>2310090398</v>
      </c>
      <c r="D3140" t="s">
        <v>2268</v>
      </c>
      <c r="E3140">
        <v>2430700001</v>
      </c>
      <c r="F3140" t="s">
        <v>3609</v>
      </c>
      <c r="G3140" t="s">
        <v>89</v>
      </c>
      <c r="H3140">
        <v>1E-4</v>
      </c>
      <c r="I3140">
        <v>3</v>
      </c>
      <c r="J3140">
        <v>8000</v>
      </c>
      <c r="K3140">
        <f>+VLOOKUP(E3140,Costos!$A$1:$I$716100,9,FALSE)</f>
        <v>21.527200000000001</v>
      </c>
      <c r="L3140" t="str">
        <f t="shared" si="108"/>
        <v>243</v>
      </c>
      <c r="M3140" t="str">
        <f t="shared" si="109"/>
        <v>243070</v>
      </c>
      <c r="N3140" t="str">
        <f>IFERROR(IF(L3140="231","231",VLOOKUP(E3140,Materiales!$A$1:$G$37443,7,FALSE)),"N/A")</f>
        <v>Pigmentos</v>
      </c>
    </row>
    <row r="3141" spans="1:14" x14ac:dyDescent="0.25">
      <c r="A3141">
        <v>2110020280</v>
      </c>
      <c r="B3141" t="s">
        <v>132</v>
      </c>
      <c r="C3141">
        <v>2310090398</v>
      </c>
      <c r="D3141" t="s">
        <v>2268</v>
      </c>
      <c r="E3141">
        <v>2410290153</v>
      </c>
      <c r="F3141" t="s">
        <v>90</v>
      </c>
      <c r="G3141" t="s">
        <v>89</v>
      </c>
      <c r="H3141">
        <v>26.56</v>
      </c>
      <c r="I3141">
        <v>3</v>
      </c>
      <c r="J3141">
        <v>8000</v>
      </c>
      <c r="K3141">
        <f>+VLOOKUP(E3141,Costos!$A$1:$I$716100,9,FALSE)</f>
        <v>6.4309000000000003</v>
      </c>
      <c r="L3141" t="str">
        <f t="shared" si="108"/>
        <v>241</v>
      </c>
      <c r="M3141" t="str">
        <f t="shared" si="109"/>
        <v>241029</v>
      </c>
      <c r="N3141" t="str">
        <f>IFERROR(IF(L3141="231","231",VLOOKUP(E3141,Materiales!$A$1:$G$37443,7,FALSE)),"N/A")</f>
        <v>Resinas</v>
      </c>
    </row>
    <row r="3142" spans="1:14" x14ac:dyDescent="0.25">
      <c r="A3142">
        <v>2110020280</v>
      </c>
      <c r="B3142" t="s">
        <v>132</v>
      </c>
      <c r="C3142">
        <v>2310210183</v>
      </c>
      <c r="D3142" t="s">
        <v>2556</v>
      </c>
      <c r="E3142">
        <v>2310160425</v>
      </c>
      <c r="F3142" t="s">
        <v>6395</v>
      </c>
      <c r="G3142" t="s">
        <v>36</v>
      </c>
      <c r="H3142">
        <v>8000</v>
      </c>
      <c r="I3142">
        <v>2</v>
      </c>
      <c r="J3142">
        <v>8000</v>
      </c>
      <c r="K3142">
        <f>+VLOOKUP(E3142,Costos!$A$1:$I$716100,9,FALSE)</f>
        <v>1.1259E-2</v>
      </c>
      <c r="L3142" t="str">
        <f t="shared" si="108"/>
        <v>231</v>
      </c>
      <c r="M3142" t="str">
        <f t="shared" si="109"/>
        <v>231016</v>
      </c>
      <c r="N3142" t="str">
        <f>IFERROR(IF(L3142="231","231",VLOOKUP(E3142,Materiales!$A$1:$G$37443,7,FALSE)),"N/A")</f>
        <v>231</v>
      </c>
    </row>
    <row r="3143" spans="1:14" x14ac:dyDescent="0.25">
      <c r="A3143">
        <v>2110020280</v>
      </c>
      <c r="B3143" t="s">
        <v>132</v>
      </c>
      <c r="C3143">
        <v>2310160425</v>
      </c>
      <c r="D3143" t="s">
        <v>6395</v>
      </c>
      <c r="E3143">
        <v>2430520005</v>
      </c>
      <c r="F3143" t="s">
        <v>3574</v>
      </c>
      <c r="G3143" t="s">
        <v>89</v>
      </c>
      <c r="H3143">
        <v>3.4299999999999997E-2</v>
      </c>
      <c r="I3143">
        <v>3</v>
      </c>
      <c r="J3143">
        <v>8000</v>
      </c>
      <c r="K3143">
        <f>+VLOOKUP(E3143,Costos!$A$1:$I$716100,9,FALSE)</f>
        <v>11.219386</v>
      </c>
      <c r="L3143" t="str">
        <f t="shared" si="108"/>
        <v>243</v>
      </c>
      <c r="M3143" t="str">
        <f t="shared" si="109"/>
        <v>243052</v>
      </c>
      <c r="N3143" t="str">
        <f>IFERROR(IF(L3143="231","231",VLOOKUP(E3143,Materiales!$A$1:$G$37443,7,FALSE)),"N/A")</f>
        <v>Varios</v>
      </c>
    </row>
    <row r="3144" spans="1:14" x14ac:dyDescent="0.25">
      <c r="A3144">
        <v>2110020280</v>
      </c>
      <c r="B3144" t="s">
        <v>132</v>
      </c>
      <c r="C3144">
        <v>2310160425</v>
      </c>
      <c r="D3144" t="s">
        <v>6395</v>
      </c>
      <c r="E3144">
        <v>2410090129</v>
      </c>
      <c r="F3144" t="s">
        <v>3174</v>
      </c>
      <c r="G3144" t="s">
        <v>89</v>
      </c>
      <c r="H3144">
        <v>1.4E-3</v>
      </c>
      <c r="I3144">
        <v>3</v>
      </c>
      <c r="J3144">
        <v>8000</v>
      </c>
      <c r="K3144">
        <f>+VLOOKUP(E3144,Costos!$A$1:$I$716100,9,FALSE)</f>
        <v>37.139794999999999</v>
      </c>
      <c r="L3144" t="str">
        <f t="shared" si="108"/>
        <v>241</v>
      </c>
      <c r="M3144" t="str">
        <f t="shared" si="109"/>
        <v>241009</v>
      </c>
      <c r="N3144" t="str">
        <f>IFERROR(IF(L3144="231","231",VLOOKUP(E3144,Materiales!$A$1:$G$37443,7,FALSE)),"N/A")</f>
        <v>Pigmentos</v>
      </c>
    </row>
    <row r="3145" spans="1:14" x14ac:dyDescent="0.25">
      <c r="A3145">
        <v>2110020280</v>
      </c>
      <c r="B3145" t="s">
        <v>132</v>
      </c>
      <c r="C3145">
        <v>2310160425</v>
      </c>
      <c r="D3145" t="s">
        <v>6395</v>
      </c>
      <c r="E3145">
        <v>2430700001</v>
      </c>
      <c r="F3145" t="s">
        <v>3609</v>
      </c>
      <c r="G3145" t="s">
        <v>89</v>
      </c>
      <c r="H3145">
        <v>1.7100000000000001E-2</v>
      </c>
      <c r="I3145">
        <v>3</v>
      </c>
      <c r="J3145">
        <v>8000</v>
      </c>
      <c r="K3145">
        <f>+VLOOKUP(E3145,Costos!$A$1:$I$716100,9,FALSE)</f>
        <v>21.527200000000001</v>
      </c>
      <c r="L3145" t="str">
        <f t="shared" si="108"/>
        <v>243</v>
      </c>
      <c r="M3145" t="str">
        <f t="shared" si="109"/>
        <v>243070</v>
      </c>
      <c r="N3145" t="str">
        <f>IFERROR(IF(L3145="231","231",VLOOKUP(E3145,Materiales!$A$1:$G$37443,7,FALSE)),"N/A")</f>
        <v>Pigmentos</v>
      </c>
    </row>
    <row r="3146" spans="1:14" x14ac:dyDescent="0.25">
      <c r="A3146">
        <v>2110020280</v>
      </c>
      <c r="B3146" t="s">
        <v>132</v>
      </c>
      <c r="C3146">
        <v>2310160425</v>
      </c>
      <c r="D3146" t="s">
        <v>6395</v>
      </c>
      <c r="E3146">
        <v>2410290626</v>
      </c>
      <c r="F3146" t="s">
        <v>92</v>
      </c>
      <c r="G3146" t="s">
        <v>89</v>
      </c>
      <c r="H3146">
        <v>8.6370000000000005</v>
      </c>
      <c r="I3146">
        <v>3</v>
      </c>
      <c r="J3146">
        <v>8000</v>
      </c>
      <c r="K3146">
        <f>+VLOOKUP(E3146,Costos!$A$1:$I$716100,9,FALSE)</f>
        <v>6.3063640000000003</v>
      </c>
      <c r="L3146" t="str">
        <f t="shared" si="108"/>
        <v>241</v>
      </c>
      <c r="M3146" t="str">
        <f t="shared" si="109"/>
        <v>241029</v>
      </c>
      <c r="N3146" t="str">
        <f>IFERROR(IF(L3146="231","231",VLOOKUP(E3146,Materiales!$A$1:$G$37443,7,FALSE)),"N/A")</f>
        <v>Resinas</v>
      </c>
    </row>
    <row r="3147" spans="1:14" x14ac:dyDescent="0.25">
      <c r="A3147">
        <v>2110020280</v>
      </c>
      <c r="B3147" t="s">
        <v>132</v>
      </c>
      <c r="C3147">
        <v>2310160425</v>
      </c>
      <c r="D3147" t="s">
        <v>6395</v>
      </c>
      <c r="E3147">
        <v>2410210005</v>
      </c>
      <c r="F3147" t="s">
        <v>4791</v>
      </c>
      <c r="G3147" t="s">
        <v>89</v>
      </c>
      <c r="H3147">
        <v>1.0500000000000001E-2</v>
      </c>
      <c r="I3147">
        <v>3</v>
      </c>
      <c r="J3147">
        <v>8000</v>
      </c>
      <c r="K3147">
        <f>+VLOOKUP(E3147,Costos!$A$1:$I$716100,9,FALSE)</f>
        <v>32.642020000000002</v>
      </c>
      <c r="L3147" t="str">
        <f t="shared" si="108"/>
        <v>241</v>
      </c>
      <c r="M3147" t="str">
        <f t="shared" si="109"/>
        <v>241021</v>
      </c>
      <c r="N3147" t="str">
        <f>IFERROR(IF(L3147="231","231",VLOOKUP(E3147,Materiales!$A$1:$G$37443,7,FALSE)),"N/A")</f>
        <v>Varios</v>
      </c>
    </row>
    <row r="3148" spans="1:14" x14ac:dyDescent="0.25">
      <c r="A3148">
        <v>2110020280</v>
      </c>
      <c r="B3148" t="s">
        <v>132</v>
      </c>
      <c r="C3148">
        <v>2310210183</v>
      </c>
      <c r="D3148" t="s">
        <v>2556</v>
      </c>
      <c r="E3148">
        <v>2310160434</v>
      </c>
      <c r="F3148" t="s">
        <v>2417</v>
      </c>
      <c r="G3148" t="s">
        <v>36</v>
      </c>
      <c r="H3148">
        <v>8000</v>
      </c>
      <c r="I3148">
        <v>2</v>
      </c>
      <c r="J3148">
        <v>8000</v>
      </c>
      <c r="K3148">
        <f>+VLOOKUP(E3148,Costos!$A$1:$I$716100,9,FALSE)</f>
        <v>1.0120000000000001E-2</v>
      </c>
      <c r="L3148" t="str">
        <f t="shared" si="108"/>
        <v>231</v>
      </c>
      <c r="M3148" t="str">
        <f t="shared" si="109"/>
        <v>231016</v>
      </c>
      <c r="N3148" t="str">
        <f>IFERROR(IF(L3148="231","231",VLOOKUP(E3148,Materiales!$A$1:$G$37443,7,FALSE)),"N/A")</f>
        <v>231</v>
      </c>
    </row>
    <row r="3149" spans="1:14" x14ac:dyDescent="0.25">
      <c r="A3149">
        <v>2110020280</v>
      </c>
      <c r="B3149" t="s">
        <v>132</v>
      </c>
      <c r="C3149">
        <v>2310160434</v>
      </c>
      <c r="D3149" t="s">
        <v>2417</v>
      </c>
      <c r="E3149">
        <v>2430520005</v>
      </c>
      <c r="F3149" t="s">
        <v>3574</v>
      </c>
      <c r="G3149" t="s">
        <v>89</v>
      </c>
      <c r="H3149">
        <v>2.0000000000000001E-4</v>
      </c>
      <c r="I3149">
        <v>3</v>
      </c>
      <c r="J3149">
        <v>8000</v>
      </c>
      <c r="K3149">
        <f>+VLOOKUP(E3149,Costos!$A$1:$I$716100,9,FALSE)</f>
        <v>11.219386</v>
      </c>
      <c r="L3149" t="str">
        <f t="shared" si="108"/>
        <v>243</v>
      </c>
      <c r="M3149" t="str">
        <f t="shared" si="109"/>
        <v>243052</v>
      </c>
      <c r="N3149" t="str">
        <f>IFERROR(IF(L3149="231","231",VLOOKUP(E3149,Materiales!$A$1:$G$37443,7,FALSE)),"N/A")</f>
        <v>Varios</v>
      </c>
    </row>
    <row r="3150" spans="1:14" x14ac:dyDescent="0.25">
      <c r="A3150">
        <v>2110020280</v>
      </c>
      <c r="B3150" t="s">
        <v>132</v>
      </c>
      <c r="C3150">
        <v>2310160434</v>
      </c>
      <c r="D3150" t="s">
        <v>2417</v>
      </c>
      <c r="E3150">
        <v>2430860001</v>
      </c>
      <c r="F3150" t="s">
        <v>3648</v>
      </c>
      <c r="G3150" t="s">
        <v>89</v>
      </c>
      <c r="H3150">
        <v>2.0000000000000001E-4</v>
      </c>
      <c r="I3150">
        <v>3</v>
      </c>
      <c r="J3150">
        <v>8000</v>
      </c>
      <c r="K3150">
        <f>+VLOOKUP(E3150,Costos!$A$1:$I$716100,9,FALSE)</f>
        <v>16.557200000000002</v>
      </c>
      <c r="L3150" t="str">
        <f t="shared" si="108"/>
        <v>243</v>
      </c>
      <c r="M3150" t="str">
        <f t="shared" si="109"/>
        <v>243086</v>
      </c>
      <c r="N3150" t="str">
        <f>IFERROR(IF(L3150="231","231",VLOOKUP(E3150,Materiales!$A$1:$G$37443,7,FALSE)),"N/A")</f>
        <v>Otros</v>
      </c>
    </row>
    <row r="3151" spans="1:14" x14ac:dyDescent="0.25">
      <c r="A3151">
        <v>2110020280</v>
      </c>
      <c r="B3151" t="s">
        <v>132</v>
      </c>
      <c r="C3151">
        <v>2310160434</v>
      </c>
      <c r="D3151" t="s">
        <v>2417</v>
      </c>
      <c r="E3151">
        <v>2410090129</v>
      </c>
      <c r="F3151" t="s">
        <v>3174</v>
      </c>
      <c r="G3151" t="s">
        <v>89</v>
      </c>
      <c r="H3151">
        <v>2.0000000000000001E-4</v>
      </c>
      <c r="I3151">
        <v>3</v>
      </c>
      <c r="J3151">
        <v>8000</v>
      </c>
      <c r="K3151">
        <f>+VLOOKUP(E3151,Costos!$A$1:$I$716100,9,FALSE)</f>
        <v>37.139794999999999</v>
      </c>
      <c r="L3151" t="str">
        <f t="shared" si="108"/>
        <v>241</v>
      </c>
      <c r="M3151" t="str">
        <f t="shared" si="109"/>
        <v>241009</v>
      </c>
      <c r="N3151" t="str">
        <f>IFERROR(IF(L3151="231","231",VLOOKUP(E3151,Materiales!$A$1:$G$37443,7,FALSE)),"N/A")</f>
        <v>Pigmentos</v>
      </c>
    </row>
    <row r="3152" spans="1:14" x14ac:dyDescent="0.25">
      <c r="A3152">
        <v>2110020280</v>
      </c>
      <c r="B3152" t="s">
        <v>132</v>
      </c>
      <c r="C3152">
        <v>2310160434</v>
      </c>
      <c r="D3152" t="s">
        <v>2417</v>
      </c>
      <c r="E3152">
        <v>2430700001</v>
      </c>
      <c r="F3152" t="s">
        <v>3609</v>
      </c>
      <c r="G3152" t="s">
        <v>89</v>
      </c>
      <c r="H3152">
        <v>2.0000000000000001E-4</v>
      </c>
      <c r="I3152">
        <v>3</v>
      </c>
      <c r="J3152">
        <v>8000</v>
      </c>
      <c r="K3152">
        <f>+VLOOKUP(E3152,Costos!$A$1:$I$716100,9,FALSE)</f>
        <v>21.527200000000001</v>
      </c>
      <c r="L3152" t="str">
        <f t="shared" si="108"/>
        <v>243</v>
      </c>
      <c r="M3152" t="str">
        <f t="shared" si="109"/>
        <v>243070</v>
      </c>
      <c r="N3152" t="str">
        <f>IFERROR(IF(L3152="231","231",VLOOKUP(E3152,Materiales!$A$1:$G$37443,7,FALSE)),"N/A")</f>
        <v>Pigmentos</v>
      </c>
    </row>
    <row r="3153" spans="1:14" x14ac:dyDescent="0.25">
      <c r="A3153">
        <v>2110020280</v>
      </c>
      <c r="B3153" t="s">
        <v>132</v>
      </c>
      <c r="C3153">
        <v>2310160434</v>
      </c>
      <c r="D3153" t="s">
        <v>2417</v>
      </c>
      <c r="E3153">
        <v>2410290626</v>
      </c>
      <c r="F3153" t="s">
        <v>92</v>
      </c>
      <c r="G3153" t="s">
        <v>89</v>
      </c>
      <c r="H3153">
        <v>7.12</v>
      </c>
      <c r="I3153">
        <v>3</v>
      </c>
      <c r="J3153">
        <v>8000</v>
      </c>
      <c r="K3153">
        <f>+VLOOKUP(E3153,Costos!$A$1:$I$716100,9,FALSE)</f>
        <v>6.3063640000000003</v>
      </c>
      <c r="L3153" t="str">
        <f t="shared" si="108"/>
        <v>241</v>
      </c>
      <c r="M3153" t="str">
        <f t="shared" si="109"/>
        <v>241029</v>
      </c>
      <c r="N3153" t="str">
        <f>IFERROR(IF(L3153="231","231",VLOOKUP(E3153,Materiales!$A$1:$G$37443,7,FALSE)),"N/A")</f>
        <v>Resinas</v>
      </c>
    </row>
    <row r="3154" spans="1:14" x14ac:dyDescent="0.25">
      <c r="A3154">
        <v>2110020280</v>
      </c>
      <c r="B3154" t="s">
        <v>132</v>
      </c>
      <c r="C3154">
        <v>2310210183</v>
      </c>
      <c r="D3154" t="s">
        <v>2556</v>
      </c>
      <c r="E3154">
        <v>2410290156</v>
      </c>
      <c r="F3154" t="s">
        <v>40</v>
      </c>
      <c r="G3154" t="s">
        <v>1000</v>
      </c>
      <c r="H3154">
        <v>0.32</v>
      </c>
      <c r="I3154">
        <v>2</v>
      </c>
      <c r="J3154">
        <v>8000</v>
      </c>
      <c r="K3154">
        <f>+VLOOKUP(E3154,Costos!$A$1:$I$716100,9,FALSE)</f>
        <v>23.787368000000001</v>
      </c>
      <c r="L3154" t="str">
        <f t="shared" si="108"/>
        <v>241</v>
      </c>
      <c r="M3154" t="str">
        <f t="shared" si="109"/>
        <v>241029</v>
      </c>
      <c r="N3154" t="str">
        <f>IFERROR(IF(L3154="231","231",VLOOKUP(E3154,Materiales!$A$1:$G$37443,7,FALSE)),"N/A")</f>
        <v>Varios</v>
      </c>
    </row>
    <row r="3155" spans="1:14" x14ac:dyDescent="0.25">
      <c r="A3155">
        <v>2110020280</v>
      </c>
      <c r="B3155" t="s">
        <v>132</v>
      </c>
      <c r="C3155">
        <v>2310210183</v>
      </c>
      <c r="D3155" t="s">
        <v>2556</v>
      </c>
      <c r="E3155">
        <v>2310180064</v>
      </c>
      <c r="F3155" t="s">
        <v>2487</v>
      </c>
      <c r="G3155" t="s">
        <v>89</v>
      </c>
      <c r="H3155">
        <v>7.2</v>
      </c>
      <c r="I3155">
        <v>2</v>
      </c>
      <c r="J3155">
        <v>8000</v>
      </c>
      <c r="K3155">
        <f>+VLOOKUP(E3155,Costos!$A$1:$I$716100,9,FALSE)</f>
        <v>7.0428569999999997</v>
      </c>
      <c r="L3155" t="str">
        <f t="shared" si="108"/>
        <v>231</v>
      </c>
      <c r="M3155" t="str">
        <f t="shared" si="109"/>
        <v>231018</v>
      </c>
      <c r="N3155" t="str">
        <f>IFERROR(IF(L3155="231","231",VLOOKUP(E3155,Materiales!$A$1:$G$37443,7,FALSE)),"N/A")</f>
        <v>231</v>
      </c>
    </row>
    <row r="3156" spans="1:14" x14ac:dyDescent="0.25">
      <c r="A3156">
        <v>2110020280</v>
      </c>
      <c r="B3156" t="s">
        <v>132</v>
      </c>
      <c r="C3156">
        <v>2310180064</v>
      </c>
      <c r="D3156" t="s">
        <v>2487</v>
      </c>
      <c r="E3156">
        <v>2430450001</v>
      </c>
      <c r="F3156" t="s">
        <v>93</v>
      </c>
      <c r="G3156" t="s">
        <v>89</v>
      </c>
      <c r="H3156">
        <v>0.72</v>
      </c>
      <c r="I3156">
        <v>3</v>
      </c>
      <c r="J3156">
        <v>8000</v>
      </c>
      <c r="K3156">
        <f>+VLOOKUP(E3156,Costos!$A$1:$I$716100,9,FALSE)</f>
        <v>6.0336119999999998</v>
      </c>
      <c r="L3156" t="str">
        <f t="shared" si="108"/>
        <v>243</v>
      </c>
      <c r="M3156" t="str">
        <f t="shared" si="109"/>
        <v>243045</v>
      </c>
      <c r="N3156" t="str">
        <f>IFERROR(IF(L3156="231","231",VLOOKUP(E3156,Materiales!$A$1:$G$37443,7,FALSE)),"N/A")</f>
        <v>Varios</v>
      </c>
    </row>
    <row r="3157" spans="1:14" x14ac:dyDescent="0.25">
      <c r="A3157">
        <v>2110020280</v>
      </c>
      <c r="B3157" t="s">
        <v>132</v>
      </c>
      <c r="C3157">
        <v>2310180064</v>
      </c>
      <c r="D3157" t="s">
        <v>2487</v>
      </c>
      <c r="E3157">
        <v>2310180048</v>
      </c>
      <c r="F3157" t="s">
        <v>94</v>
      </c>
      <c r="G3157" t="s">
        <v>89</v>
      </c>
      <c r="H3157">
        <v>0.9</v>
      </c>
      <c r="I3157">
        <v>3</v>
      </c>
      <c r="J3157">
        <v>8000</v>
      </c>
      <c r="K3157">
        <f>+VLOOKUP(E3157,Costos!$A$1:$I$716100,9,FALSE)</f>
        <v>2.8371430000000002</v>
      </c>
      <c r="L3157" t="str">
        <f t="shared" si="108"/>
        <v>231</v>
      </c>
      <c r="M3157" t="str">
        <f t="shared" si="109"/>
        <v>231018</v>
      </c>
      <c r="N3157" t="str">
        <f>IFERROR(IF(L3157="231","231",VLOOKUP(E3157,Materiales!$A$1:$G$37443,7,FALSE)),"N/A")</f>
        <v>231</v>
      </c>
    </row>
    <row r="3158" spans="1:14" x14ac:dyDescent="0.25">
      <c r="A3158">
        <v>2110020280</v>
      </c>
      <c r="B3158" t="s">
        <v>132</v>
      </c>
      <c r="C3158">
        <v>2310180048</v>
      </c>
      <c r="D3158" t="s">
        <v>94</v>
      </c>
      <c r="E3158">
        <v>2410210019</v>
      </c>
      <c r="F3158" t="s">
        <v>113</v>
      </c>
      <c r="G3158" t="s">
        <v>89</v>
      </c>
      <c r="H3158">
        <v>1.7999999999999999E-2</v>
      </c>
      <c r="I3158">
        <v>4</v>
      </c>
      <c r="J3158">
        <v>8000</v>
      </c>
      <c r="K3158">
        <f>+VLOOKUP(E3158,Costos!$A$1:$I$716100,9,FALSE)</f>
        <v>7.7568599999999996</v>
      </c>
      <c r="L3158" t="str">
        <f t="shared" si="108"/>
        <v>241</v>
      </c>
      <c r="M3158" t="str">
        <f t="shared" si="109"/>
        <v>241021</v>
      </c>
      <c r="N3158" t="str">
        <f>IFERROR(IF(L3158="231","231",VLOOKUP(E3158,Materiales!$A$1:$G$37443,7,FALSE)),"N/A")</f>
        <v>Varios</v>
      </c>
    </row>
    <row r="3159" spans="1:14" x14ac:dyDescent="0.25">
      <c r="A3159">
        <v>2110020280</v>
      </c>
      <c r="B3159" t="s">
        <v>132</v>
      </c>
      <c r="C3159">
        <v>2310180048</v>
      </c>
      <c r="D3159" t="s">
        <v>94</v>
      </c>
      <c r="E3159">
        <v>2430930001</v>
      </c>
      <c r="F3159" t="s">
        <v>114</v>
      </c>
      <c r="G3159" t="s">
        <v>89</v>
      </c>
      <c r="H3159">
        <v>0.45900000000000002</v>
      </c>
      <c r="I3159">
        <v>4</v>
      </c>
      <c r="J3159">
        <v>8000</v>
      </c>
      <c r="K3159">
        <f>+VLOOKUP(E3159,Costos!$A$1:$I$716100,9,FALSE)</f>
        <v>5.7966670000000002</v>
      </c>
      <c r="L3159" t="str">
        <f t="shared" si="108"/>
        <v>243</v>
      </c>
      <c r="M3159" t="str">
        <f t="shared" si="109"/>
        <v>243093</v>
      </c>
      <c r="N3159" t="str">
        <f>IFERROR(IF(L3159="231","231",VLOOKUP(E3159,Materiales!$A$1:$G$37443,7,FALSE)),"N/A")</f>
        <v>Alcohol</v>
      </c>
    </row>
    <row r="3160" spans="1:14" x14ac:dyDescent="0.25">
      <c r="A3160">
        <v>2110020280</v>
      </c>
      <c r="B3160" t="s">
        <v>132</v>
      </c>
      <c r="C3160">
        <v>2310180048</v>
      </c>
      <c r="D3160" t="s">
        <v>94</v>
      </c>
      <c r="E3160">
        <v>2430880022</v>
      </c>
      <c r="F3160" t="s">
        <v>115</v>
      </c>
      <c r="G3160" t="s">
        <v>89</v>
      </c>
      <c r="H3160">
        <v>2.7000000000000001E-3</v>
      </c>
      <c r="I3160">
        <v>4</v>
      </c>
      <c r="J3160">
        <v>8000</v>
      </c>
      <c r="K3160">
        <f>+VLOOKUP(E3160,Costos!$A$1:$I$716100,9,FALSE)</f>
        <v>6.1924229999999998</v>
      </c>
      <c r="L3160" t="str">
        <f t="shared" si="108"/>
        <v>243</v>
      </c>
      <c r="M3160" t="str">
        <f t="shared" si="109"/>
        <v>243088</v>
      </c>
      <c r="N3160" t="str">
        <f>IFERROR(IF(L3160="231","231",VLOOKUP(E3160,Materiales!$A$1:$G$37443,7,FALSE)),"N/A")</f>
        <v>Varios</v>
      </c>
    </row>
    <row r="3161" spans="1:14" x14ac:dyDescent="0.25">
      <c r="A3161">
        <v>2110020280</v>
      </c>
      <c r="B3161" t="s">
        <v>132</v>
      </c>
      <c r="C3161">
        <v>2310180064</v>
      </c>
      <c r="D3161" t="s">
        <v>2487</v>
      </c>
      <c r="E3161">
        <v>2410210003</v>
      </c>
      <c r="F3161" t="s">
        <v>95</v>
      </c>
      <c r="G3161" t="s">
        <v>89</v>
      </c>
      <c r="H3161">
        <v>1.44</v>
      </c>
      <c r="I3161">
        <v>3</v>
      </c>
      <c r="J3161">
        <v>8000</v>
      </c>
      <c r="K3161">
        <f>+VLOOKUP(E3161,Costos!$A$1:$I$716100,9,FALSE)</f>
        <v>4.9316240000000002</v>
      </c>
      <c r="L3161" t="str">
        <f t="shared" si="108"/>
        <v>241</v>
      </c>
      <c r="M3161" t="str">
        <f t="shared" si="109"/>
        <v>241021</v>
      </c>
      <c r="N3161" t="str">
        <f>IFERROR(IF(L3161="231","231",VLOOKUP(E3161,Materiales!$A$1:$G$37443,7,FALSE)),"N/A")</f>
        <v>Varios</v>
      </c>
    </row>
    <row r="3162" spans="1:14" x14ac:dyDescent="0.25">
      <c r="A3162">
        <v>2110020280</v>
      </c>
      <c r="B3162" t="s">
        <v>132</v>
      </c>
      <c r="C3162">
        <v>2310180064</v>
      </c>
      <c r="D3162" t="s">
        <v>2487</v>
      </c>
      <c r="E3162">
        <v>2410090246</v>
      </c>
      <c r="F3162" t="s">
        <v>108</v>
      </c>
      <c r="G3162" t="s">
        <v>89</v>
      </c>
      <c r="H3162">
        <v>2.1600000000000001E-2</v>
      </c>
      <c r="I3162">
        <v>3</v>
      </c>
      <c r="J3162">
        <v>8000</v>
      </c>
      <c r="K3162">
        <f>+VLOOKUP(E3162,Costos!$A$1:$I$716100,9,FALSE)</f>
        <v>147.971082</v>
      </c>
      <c r="L3162" t="str">
        <f t="shared" si="108"/>
        <v>241</v>
      </c>
      <c r="M3162" t="str">
        <f t="shared" si="109"/>
        <v>241009</v>
      </c>
      <c r="N3162" t="str">
        <f>IFERROR(IF(L3162="231","231",VLOOKUP(E3162,Materiales!$A$1:$G$37443,7,FALSE)),"N/A")</f>
        <v>Varios</v>
      </c>
    </row>
    <row r="3163" spans="1:14" x14ac:dyDescent="0.25">
      <c r="A3163">
        <v>2110020280</v>
      </c>
      <c r="B3163" t="s">
        <v>132</v>
      </c>
      <c r="C3163">
        <v>2310180064</v>
      </c>
      <c r="D3163" t="s">
        <v>2487</v>
      </c>
      <c r="E3163">
        <v>2410090268</v>
      </c>
      <c r="F3163" t="s">
        <v>97</v>
      </c>
      <c r="G3163" t="s">
        <v>89</v>
      </c>
      <c r="H3163">
        <v>6.7699999999999996E-2</v>
      </c>
      <c r="I3163">
        <v>3</v>
      </c>
      <c r="J3163">
        <v>8000</v>
      </c>
      <c r="K3163">
        <f>+VLOOKUP(E3163,Costos!$A$1:$I$716100,9,FALSE)</f>
        <v>126.46600100000001</v>
      </c>
      <c r="L3163" t="str">
        <f t="shared" si="108"/>
        <v>241</v>
      </c>
      <c r="M3163" t="str">
        <f t="shared" si="109"/>
        <v>241009</v>
      </c>
      <c r="N3163" t="str">
        <f>IFERROR(IF(L3163="231","231",VLOOKUP(E3163,Materiales!$A$1:$G$37443,7,FALSE)),"N/A")</f>
        <v>Spectra</v>
      </c>
    </row>
    <row r="3164" spans="1:14" x14ac:dyDescent="0.25">
      <c r="A3164">
        <v>2110020280</v>
      </c>
      <c r="B3164" t="s">
        <v>132</v>
      </c>
      <c r="C3164">
        <v>2110020280</v>
      </c>
      <c r="D3164" t="s">
        <v>1096</v>
      </c>
      <c r="E3164">
        <v>2310210184</v>
      </c>
      <c r="F3164" t="s">
        <v>2557</v>
      </c>
      <c r="G3164" t="s">
        <v>36</v>
      </c>
      <c r="H3164">
        <v>8000</v>
      </c>
      <c r="I3164">
        <v>1</v>
      </c>
      <c r="J3164">
        <v>8000</v>
      </c>
      <c r="K3164">
        <f>+VLOOKUP(E3164,Costos!$A$1:$I$716100,9,FALSE)</f>
        <v>0.17340800000000001</v>
      </c>
      <c r="L3164" t="str">
        <f t="shared" si="108"/>
        <v>231</v>
      </c>
      <c r="M3164" t="str">
        <f t="shared" si="109"/>
        <v>231021</v>
      </c>
      <c r="N3164" t="str">
        <f>IFERROR(IF(L3164="231","231",VLOOKUP(E3164,Materiales!$A$1:$G$37443,7,FALSE)),"N/A")</f>
        <v>231</v>
      </c>
    </row>
    <row r="3165" spans="1:14" x14ac:dyDescent="0.25">
      <c r="A3165">
        <v>2110020280</v>
      </c>
      <c r="B3165" t="s">
        <v>132</v>
      </c>
      <c r="C3165">
        <v>2310210184</v>
      </c>
      <c r="D3165" t="s">
        <v>2557</v>
      </c>
      <c r="E3165">
        <v>2410170071</v>
      </c>
      <c r="F3165" t="s">
        <v>39</v>
      </c>
      <c r="G3165" t="s">
        <v>36</v>
      </c>
      <c r="H3165">
        <v>8000</v>
      </c>
      <c r="I3165">
        <v>2</v>
      </c>
      <c r="J3165">
        <v>8000</v>
      </c>
      <c r="K3165">
        <f>+VLOOKUP(E3165,Costos!$A$1:$I$716100,9,FALSE)</f>
        <v>1.4323000000000001E-2</v>
      </c>
      <c r="L3165" t="str">
        <f t="shared" si="108"/>
        <v>241</v>
      </c>
      <c r="M3165" t="str">
        <f t="shared" si="109"/>
        <v>241017</v>
      </c>
      <c r="N3165" t="str">
        <f>IFERROR(IF(L3165="231","231",VLOOKUP(E3165,Materiales!$A$1:$G$37443,7,FALSE)),"N/A")</f>
        <v>Filtros</v>
      </c>
    </row>
    <row r="3166" spans="1:14" x14ac:dyDescent="0.25">
      <c r="A3166">
        <v>2110020280</v>
      </c>
      <c r="B3166" t="s">
        <v>132</v>
      </c>
      <c r="C3166">
        <v>2310210184</v>
      </c>
      <c r="D3166" t="s">
        <v>2557</v>
      </c>
      <c r="E3166">
        <v>2410130017</v>
      </c>
      <c r="F3166" t="s">
        <v>41</v>
      </c>
      <c r="G3166" t="s">
        <v>36</v>
      </c>
      <c r="H3166">
        <v>8000</v>
      </c>
      <c r="I3166">
        <v>2</v>
      </c>
      <c r="J3166">
        <v>8000</v>
      </c>
      <c r="K3166">
        <f>+VLOOKUP(E3166,Costos!$A$1:$I$716100,9,FALSE)</f>
        <v>7.2129999999999998E-3</v>
      </c>
      <c r="L3166" t="str">
        <f t="shared" si="108"/>
        <v>241</v>
      </c>
      <c r="M3166" t="str">
        <f t="shared" si="109"/>
        <v>241013</v>
      </c>
      <c r="N3166" t="str">
        <f>IFERROR(IF(L3166="231","231",VLOOKUP(E3166,Materiales!$A$1:$G$37443,7,FALSE)),"N/A")</f>
        <v>Puntas</v>
      </c>
    </row>
    <row r="3167" spans="1:14" x14ac:dyDescent="0.25">
      <c r="A3167">
        <v>2110020280</v>
      </c>
      <c r="B3167" t="s">
        <v>132</v>
      </c>
      <c r="C3167">
        <v>2310210184</v>
      </c>
      <c r="D3167" t="s">
        <v>2557</v>
      </c>
      <c r="E3167">
        <v>2310090399</v>
      </c>
      <c r="F3167" t="s">
        <v>2269</v>
      </c>
      <c r="G3167" t="s">
        <v>36</v>
      </c>
      <c r="H3167">
        <v>8000</v>
      </c>
      <c r="I3167">
        <v>2</v>
      </c>
      <c r="J3167">
        <v>8000</v>
      </c>
      <c r="K3167">
        <f>+VLOOKUP(E3167,Costos!$A$1:$I$716100,9,FALSE)</f>
        <v>6.1046999999999997E-2</v>
      </c>
      <c r="L3167" t="str">
        <f t="shared" si="108"/>
        <v>231</v>
      </c>
      <c r="M3167" t="str">
        <f t="shared" si="109"/>
        <v>231009</v>
      </c>
      <c r="N3167" t="str">
        <f>IFERROR(IF(L3167="231","231",VLOOKUP(E3167,Materiales!$A$1:$G$37443,7,FALSE)),"N/A")</f>
        <v>231</v>
      </c>
    </row>
    <row r="3168" spans="1:14" x14ac:dyDescent="0.25">
      <c r="A3168">
        <v>2110020280</v>
      </c>
      <c r="B3168" t="s">
        <v>132</v>
      </c>
      <c r="C3168">
        <v>2310090399</v>
      </c>
      <c r="D3168" t="s">
        <v>2269</v>
      </c>
      <c r="E3168">
        <v>2430520005</v>
      </c>
      <c r="F3168" t="s">
        <v>3574</v>
      </c>
      <c r="G3168" t="s">
        <v>89</v>
      </c>
      <c r="H3168">
        <v>0.23100000000000001</v>
      </c>
      <c r="I3168">
        <v>3</v>
      </c>
      <c r="J3168">
        <v>8000</v>
      </c>
      <c r="K3168">
        <f>+VLOOKUP(E3168,Costos!$A$1:$I$716100,9,FALSE)</f>
        <v>11.219386</v>
      </c>
      <c r="L3168" t="str">
        <f t="shared" si="108"/>
        <v>243</v>
      </c>
      <c r="M3168" t="str">
        <f t="shared" si="109"/>
        <v>243052</v>
      </c>
      <c r="N3168" t="str">
        <f>IFERROR(IF(L3168="231","231",VLOOKUP(E3168,Materiales!$A$1:$G$37443,7,FALSE)),"N/A")</f>
        <v>Varios</v>
      </c>
    </row>
    <row r="3169" spans="1:14" x14ac:dyDescent="0.25">
      <c r="A3169">
        <v>2110020280</v>
      </c>
      <c r="B3169" t="s">
        <v>132</v>
      </c>
      <c r="C3169">
        <v>2310090399</v>
      </c>
      <c r="D3169" t="s">
        <v>2269</v>
      </c>
      <c r="E3169">
        <v>2410210005</v>
      </c>
      <c r="F3169" t="s">
        <v>4791</v>
      </c>
      <c r="G3169" t="s">
        <v>89</v>
      </c>
      <c r="H3169">
        <v>6.3E-2</v>
      </c>
      <c r="I3169">
        <v>3</v>
      </c>
      <c r="J3169">
        <v>8000</v>
      </c>
      <c r="K3169">
        <f>+VLOOKUP(E3169,Costos!$A$1:$I$716100,9,FALSE)</f>
        <v>32.642020000000002</v>
      </c>
      <c r="L3169" t="str">
        <f t="shared" si="108"/>
        <v>241</v>
      </c>
      <c r="M3169" t="str">
        <f t="shared" si="109"/>
        <v>241021</v>
      </c>
      <c r="N3169" t="str">
        <f>IFERROR(IF(L3169="231","231",VLOOKUP(E3169,Materiales!$A$1:$G$37443,7,FALSE)),"N/A")</f>
        <v>Varios</v>
      </c>
    </row>
    <row r="3170" spans="1:14" x14ac:dyDescent="0.25">
      <c r="A3170">
        <v>2110020280</v>
      </c>
      <c r="B3170" t="s">
        <v>132</v>
      </c>
      <c r="C3170">
        <v>2310090399</v>
      </c>
      <c r="D3170" t="s">
        <v>2269</v>
      </c>
      <c r="E3170">
        <v>2410290153</v>
      </c>
      <c r="F3170" t="s">
        <v>90</v>
      </c>
      <c r="G3170" t="s">
        <v>89</v>
      </c>
      <c r="H3170">
        <v>26.864000000000001</v>
      </c>
      <c r="I3170">
        <v>3</v>
      </c>
      <c r="J3170">
        <v>8000</v>
      </c>
      <c r="K3170">
        <f>+VLOOKUP(E3170,Costos!$A$1:$I$716100,9,FALSE)</f>
        <v>6.4309000000000003</v>
      </c>
      <c r="L3170" t="str">
        <f t="shared" ref="L3170:L3233" si="110">+LEFT(E3170,3)</f>
        <v>241</v>
      </c>
      <c r="M3170" t="str">
        <f t="shared" ref="M3170:M3233" si="111">+LEFT(E3170,6)</f>
        <v>241029</v>
      </c>
      <c r="N3170" t="str">
        <f>IFERROR(IF(L3170="231","231",VLOOKUP(E3170,Materiales!$A$1:$G$37443,7,FALSE)),"N/A")</f>
        <v>Resinas</v>
      </c>
    </row>
    <row r="3171" spans="1:14" x14ac:dyDescent="0.25">
      <c r="A3171">
        <v>2110020280</v>
      </c>
      <c r="B3171" t="s">
        <v>132</v>
      </c>
      <c r="C3171">
        <v>2310090399</v>
      </c>
      <c r="D3171" t="s">
        <v>2269</v>
      </c>
      <c r="E3171">
        <v>2430580002</v>
      </c>
      <c r="F3171" t="s">
        <v>3585</v>
      </c>
      <c r="G3171" t="s">
        <v>89</v>
      </c>
      <c r="H3171">
        <v>0.01</v>
      </c>
      <c r="I3171">
        <v>3</v>
      </c>
      <c r="J3171">
        <v>8000</v>
      </c>
      <c r="K3171">
        <f>+VLOOKUP(E3171,Costos!$A$1:$I$716100,9,FALSE)</f>
        <v>12.029199999999999</v>
      </c>
      <c r="L3171" t="str">
        <f t="shared" si="110"/>
        <v>243</v>
      </c>
      <c r="M3171" t="str">
        <f t="shared" si="111"/>
        <v>243058</v>
      </c>
      <c r="N3171" t="str">
        <f>IFERROR(IF(L3171="231","231",VLOOKUP(E3171,Materiales!$A$1:$G$37443,7,FALSE)),"N/A")</f>
        <v>Pigmentos</v>
      </c>
    </row>
    <row r="3172" spans="1:14" x14ac:dyDescent="0.25">
      <c r="A3172">
        <v>2110020280</v>
      </c>
      <c r="B3172" t="s">
        <v>132</v>
      </c>
      <c r="C3172">
        <v>2310210184</v>
      </c>
      <c r="D3172" t="s">
        <v>2557</v>
      </c>
      <c r="E3172">
        <v>2310160426</v>
      </c>
      <c r="F3172" t="s">
        <v>2411</v>
      </c>
      <c r="G3172" t="s">
        <v>36</v>
      </c>
      <c r="H3172">
        <v>8000</v>
      </c>
      <c r="I3172">
        <v>2</v>
      </c>
      <c r="J3172">
        <v>8000</v>
      </c>
      <c r="K3172">
        <f>+VLOOKUP(E3172,Costos!$A$1:$I$716100,9,FALSE)</f>
        <v>8.2819999999999994E-3</v>
      </c>
      <c r="L3172" t="str">
        <f t="shared" si="110"/>
        <v>231</v>
      </c>
      <c r="M3172" t="str">
        <f t="shared" si="111"/>
        <v>231016</v>
      </c>
      <c r="N3172" t="str">
        <f>IFERROR(IF(L3172="231","231",VLOOKUP(E3172,Materiales!$A$1:$G$37443,7,FALSE)),"N/A")</f>
        <v>231</v>
      </c>
    </row>
    <row r="3173" spans="1:14" x14ac:dyDescent="0.25">
      <c r="A3173">
        <v>2110020280</v>
      </c>
      <c r="B3173" t="s">
        <v>132</v>
      </c>
      <c r="C3173">
        <v>2310160426</v>
      </c>
      <c r="D3173" t="s">
        <v>2411</v>
      </c>
      <c r="E3173">
        <v>2430520005</v>
      </c>
      <c r="F3173" t="s">
        <v>3574</v>
      </c>
      <c r="G3173" t="s">
        <v>89</v>
      </c>
      <c r="H3173">
        <v>0.08</v>
      </c>
      <c r="I3173">
        <v>3</v>
      </c>
      <c r="J3173">
        <v>8000</v>
      </c>
      <c r="K3173">
        <f>+VLOOKUP(E3173,Costos!$A$1:$I$716100,9,FALSE)</f>
        <v>11.219386</v>
      </c>
      <c r="L3173" t="str">
        <f t="shared" si="110"/>
        <v>243</v>
      </c>
      <c r="M3173" t="str">
        <f t="shared" si="111"/>
        <v>243052</v>
      </c>
      <c r="N3173" t="str">
        <f>IFERROR(IF(L3173="231","231",VLOOKUP(E3173,Materiales!$A$1:$G$37443,7,FALSE)),"N/A")</f>
        <v>Varios</v>
      </c>
    </row>
    <row r="3174" spans="1:14" x14ac:dyDescent="0.25">
      <c r="A3174">
        <v>2110020280</v>
      </c>
      <c r="B3174" t="s">
        <v>132</v>
      </c>
      <c r="C3174">
        <v>2310160426</v>
      </c>
      <c r="D3174" t="s">
        <v>2411</v>
      </c>
      <c r="E3174">
        <v>2410210005</v>
      </c>
      <c r="F3174" t="s">
        <v>4791</v>
      </c>
      <c r="G3174" t="s">
        <v>89</v>
      </c>
      <c r="H3174">
        <v>2.29E-2</v>
      </c>
      <c r="I3174">
        <v>3</v>
      </c>
      <c r="J3174">
        <v>8000</v>
      </c>
      <c r="K3174">
        <f>+VLOOKUP(E3174,Costos!$A$1:$I$716100,9,FALSE)</f>
        <v>32.642020000000002</v>
      </c>
      <c r="L3174" t="str">
        <f t="shared" si="110"/>
        <v>241</v>
      </c>
      <c r="M3174" t="str">
        <f t="shared" si="111"/>
        <v>241021</v>
      </c>
      <c r="N3174" t="str">
        <f>IFERROR(IF(L3174="231","231",VLOOKUP(E3174,Materiales!$A$1:$G$37443,7,FALSE)),"N/A")</f>
        <v>Varios</v>
      </c>
    </row>
    <row r="3175" spans="1:14" x14ac:dyDescent="0.25">
      <c r="A3175">
        <v>2110020280</v>
      </c>
      <c r="B3175" t="s">
        <v>132</v>
      </c>
      <c r="C3175">
        <v>2310160426</v>
      </c>
      <c r="D3175" t="s">
        <v>2411</v>
      </c>
      <c r="E3175">
        <v>2430580002</v>
      </c>
      <c r="F3175" t="s">
        <v>3585</v>
      </c>
      <c r="G3175" t="s">
        <v>89</v>
      </c>
      <c r="H3175">
        <v>2.0000000000000001E-4</v>
      </c>
      <c r="I3175">
        <v>3</v>
      </c>
      <c r="J3175">
        <v>8000</v>
      </c>
      <c r="K3175">
        <f>+VLOOKUP(E3175,Costos!$A$1:$I$716100,9,FALSE)</f>
        <v>12.029199999999999</v>
      </c>
      <c r="L3175" t="str">
        <f t="shared" si="110"/>
        <v>243</v>
      </c>
      <c r="M3175" t="str">
        <f t="shared" si="111"/>
        <v>243058</v>
      </c>
      <c r="N3175" t="str">
        <f>IFERROR(IF(L3175="231","231",VLOOKUP(E3175,Materiales!$A$1:$G$37443,7,FALSE)),"N/A")</f>
        <v>Pigmentos</v>
      </c>
    </row>
    <row r="3176" spans="1:14" x14ac:dyDescent="0.25">
      <c r="A3176">
        <v>2110020280</v>
      </c>
      <c r="B3176" t="s">
        <v>132</v>
      </c>
      <c r="C3176">
        <v>2310160426</v>
      </c>
      <c r="D3176" t="s">
        <v>2411</v>
      </c>
      <c r="E3176">
        <v>2410290624</v>
      </c>
      <c r="F3176" t="s">
        <v>91</v>
      </c>
      <c r="G3176" t="s">
        <v>89</v>
      </c>
      <c r="H3176">
        <v>8.7909000000000006</v>
      </c>
      <c r="I3176">
        <v>3</v>
      </c>
      <c r="J3176">
        <v>8000</v>
      </c>
      <c r="K3176">
        <f>+VLOOKUP(E3176,Costos!$A$1:$I$716100,9,FALSE)</f>
        <v>6.9373659999999999</v>
      </c>
      <c r="L3176" t="str">
        <f t="shared" si="110"/>
        <v>241</v>
      </c>
      <c r="M3176" t="str">
        <f t="shared" si="111"/>
        <v>241029</v>
      </c>
      <c r="N3176" t="str">
        <f>IFERROR(IF(L3176="231","231",VLOOKUP(E3176,Materiales!$A$1:$G$37443,7,FALSE)),"N/A")</f>
        <v>Resinas</v>
      </c>
    </row>
    <row r="3177" spans="1:14" x14ac:dyDescent="0.25">
      <c r="A3177">
        <v>2110020280</v>
      </c>
      <c r="B3177" t="s">
        <v>132</v>
      </c>
      <c r="C3177">
        <v>2310210184</v>
      </c>
      <c r="D3177" t="s">
        <v>2557</v>
      </c>
      <c r="E3177">
        <v>2310160435</v>
      </c>
      <c r="F3177" t="s">
        <v>6396</v>
      </c>
      <c r="G3177" t="s">
        <v>36</v>
      </c>
      <c r="H3177">
        <v>8000</v>
      </c>
      <c r="I3177">
        <v>2</v>
      </c>
      <c r="J3177">
        <v>8000</v>
      </c>
      <c r="K3177">
        <f>+VLOOKUP(E3177,Costos!$A$1:$I$716100,9,FALSE)</f>
        <v>1.0714E-2</v>
      </c>
      <c r="L3177" t="str">
        <f t="shared" si="110"/>
        <v>231</v>
      </c>
      <c r="M3177" t="str">
        <f t="shared" si="111"/>
        <v>231016</v>
      </c>
      <c r="N3177" t="str">
        <f>IFERROR(IF(L3177="231","231",VLOOKUP(E3177,Materiales!$A$1:$G$37443,7,FALSE)),"N/A")</f>
        <v>231</v>
      </c>
    </row>
    <row r="3178" spans="1:14" x14ac:dyDescent="0.25">
      <c r="A3178">
        <v>2110020280</v>
      </c>
      <c r="B3178" t="s">
        <v>132</v>
      </c>
      <c r="C3178">
        <v>2310160435</v>
      </c>
      <c r="D3178" t="s">
        <v>6396</v>
      </c>
      <c r="E3178">
        <v>2430520005</v>
      </c>
      <c r="F3178" t="s">
        <v>3574</v>
      </c>
      <c r="G3178" t="s">
        <v>89</v>
      </c>
      <c r="H3178">
        <v>9.7199999999999995E-2</v>
      </c>
      <c r="I3178">
        <v>3</v>
      </c>
      <c r="J3178">
        <v>8000</v>
      </c>
      <c r="K3178">
        <f>+VLOOKUP(E3178,Costos!$A$1:$I$716100,9,FALSE)</f>
        <v>11.219386</v>
      </c>
      <c r="L3178" t="str">
        <f t="shared" si="110"/>
        <v>243</v>
      </c>
      <c r="M3178" t="str">
        <f t="shared" si="111"/>
        <v>243052</v>
      </c>
      <c r="N3178" t="str">
        <f>IFERROR(IF(L3178="231","231",VLOOKUP(E3178,Materiales!$A$1:$G$37443,7,FALSE)),"N/A")</f>
        <v>Varios</v>
      </c>
    </row>
    <row r="3179" spans="1:14" x14ac:dyDescent="0.25">
      <c r="A3179">
        <v>2110020280</v>
      </c>
      <c r="B3179" t="s">
        <v>132</v>
      </c>
      <c r="C3179">
        <v>2310160435</v>
      </c>
      <c r="D3179" t="s">
        <v>6396</v>
      </c>
      <c r="E3179">
        <v>2410210005</v>
      </c>
      <c r="F3179" t="s">
        <v>4791</v>
      </c>
      <c r="G3179" t="s">
        <v>89</v>
      </c>
      <c r="H3179">
        <v>2.6800000000000001E-2</v>
      </c>
      <c r="I3179">
        <v>3</v>
      </c>
      <c r="J3179">
        <v>8000</v>
      </c>
      <c r="K3179">
        <f>+VLOOKUP(E3179,Costos!$A$1:$I$716100,9,FALSE)</f>
        <v>32.642020000000002</v>
      </c>
      <c r="L3179" t="str">
        <f t="shared" si="110"/>
        <v>241</v>
      </c>
      <c r="M3179" t="str">
        <f t="shared" si="111"/>
        <v>241021</v>
      </c>
      <c r="N3179" t="str">
        <f>IFERROR(IF(L3179="231","231",VLOOKUP(E3179,Materiales!$A$1:$G$37443,7,FALSE)),"N/A")</f>
        <v>Varios</v>
      </c>
    </row>
    <row r="3180" spans="1:14" x14ac:dyDescent="0.25">
      <c r="A3180">
        <v>2110020280</v>
      </c>
      <c r="B3180" t="s">
        <v>132</v>
      </c>
      <c r="C3180">
        <v>2310160435</v>
      </c>
      <c r="D3180" t="s">
        <v>6396</v>
      </c>
      <c r="E3180">
        <v>2430580002</v>
      </c>
      <c r="F3180" t="s">
        <v>3585</v>
      </c>
      <c r="G3180" t="s">
        <v>89</v>
      </c>
      <c r="H3180">
        <v>5.0000000000000001E-4</v>
      </c>
      <c r="I3180">
        <v>3</v>
      </c>
      <c r="J3180">
        <v>8000</v>
      </c>
      <c r="K3180">
        <f>+VLOOKUP(E3180,Costos!$A$1:$I$716100,9,FALSE)</f>
        <v>12.029199999999999</v>
      </c>
      <c r="L3180" t="str">
        <f t="shared" si="110"/>
        <v>243</v>
      </c>
      <c r="M3180" t="str">
        <f t="shared" si="111"/>
        <v>243058</v>
      </c>
      <c r="N3180" t="str">
        <f>IFERROR(IF(L3180="231","231",VLOOKUP(E3180,Materiales!$A$1:$G$37443,7,FALSE)),"N/A")</f>
        <v>Pigmentos</v>
      </c>
    </row>
    <row r="3181" spans="1:14" x14ac:dyDescent="0.25">
      <c r="A3181">
        <v>2110020280</v>
      </c>
      <c r="B3181" t="s">
        <v>132</v>
      </c>
      <c r="C3181">
        <v>2310160435</v>
      </c>
      <c r="D3181" t="s">
        <v>6396</v>
      </c>
      <c r="E3181">
        <v>2410290626</v>
      </c>
      <c r="F3181" t="s">
        <v>92</v>
      </c>
      <c r="G3181" t="s">
        <v>89</v>
      </c>
      <c r="H3181">
        <v>11.3256</v>
      </c>
      <c r="I3181">
        <v>3</v>
      </c>
      <c r="J3181">
        <v>8000</v>
      </c>
      <c r="K3181">
        <f>+VLOOKUP(E3181,Costos!$A$1:$I$716100,9,FALSE)</f>
        <v>6.3063640000000003</v>
      </c>
      <c r="L3181" t="str">
        <f t="shared" si="110"/>
        <v>241</v>
      </c>
      <c r="M3181" t="str">
        <f t="shared" si="111"/>
        <v>241029</v>
      </c>
      <c r="N3181" t="str">
        <f>IFERROR(IF(L3181="231","231",VLOOKUP(E3181,Materiales!$A$1:$G$37443,7,FALSE)),"N/A")</f>
        <v>Resinas</v>
      </c>
    </row>
    <row r="3182" spans="1:14" x14ac:dyDescent="0.25">
      <c r="A3182">
        <v>2110020280</v>
      </c>
      <c r="B3182" t="s">
        <v>132</v>
      </c>
      <c r="C3182">
        <v>2310210184</v>
      </c>
      <c r="D3182" t="s">
        <v>2557</v>
      </c>
      <c r="E3182">
        <v>2410290156</v>
      </c>
      <c r="F3182" t="s">
        <v>40</v>
      </c>
      <c r="G3182" t="s">
        <v>1000</v>
      </c>
      <c r="H3182">
        <v>0.32</v>
      </c>
      <c r="I3182">
        <v>2</v>
      </c>
      <c r="J3182">
        <v>8000</v>
      </c>
      <c r="K3182">
        <f>+VLOOKUP(E3182,Costos!$A$1:$I$716100,9,FALSE)</f>
        <v>23.787368000000001</v>
      </c>
      <c r="L3182" t="str">
        <f t="shared" si="110"/>
        <v>241</v>
      </c>
      <c r="M3182" t="str">
        <f t="shared" si="111"/>
        <v>241029</v>
      </c>
      <c r="N3182" t="str">
        <f>IFERROR(IF(L3182="231","231",VLOOKUP(E3182,Materiales!$A$1:$G$37443,7,FALSE)),"N/A")</f>
        <v>Varios</v>
      </c>
    </row>
    <row r="3183" spans="1:14" x14ac:dyDescent="0.25">
      <c r="A3183">
        <v>2110020280</v>
      </c>
      <c r="B3183" t="s">
        <v>132</v>
      </c>
      <c r="C3183">
        <v>2310210184</v>
      </c>
      <c r="D3183" t="s">
        <v>2557</v>
      </c>
      <c r="E3183">
        <v>2310180065</v>
      </c>
      <c r="F3183" t="s">
        <v>2488</v>
      </c>
      <c r="G3183" t="s">
        <v>89</v>
      </c>
      <c r="H3183">
        <v>7.2</v>
      </c>
      <c r="I3183">
        <v>2</v>
      </c>
      <c r="J3183">
        <v>8000</v>
      </c>
      <c r="K3183">
        <f>+VLOOKUP(E3183,Costos!$A$1:$I$716100,9,FALSE)</f>
        <v>7.8</v>
      </c>
      <c r="L3183" t="str">
        <f t="shared" si="110"/>
        <v>231</v>
      </c>
      <c r="M3183" t="str">
        <f t="shared" si="111"/>
        <v>231018</v>
      </c>
      <c r="N3183" t="str">
        <f>IFERROR(IF(L3183="231","231",VLOOKUP(E3183,Materiales!$A$1:$G$37443,7,FALSE)),"N/A")</f>
        <v>231</v>
      </c>
    </row>
    <row r="3184" spans="1:14" x14ac:dyDescent="0.25">
      <c r="A3184">
        <v>2110020280</v>
      </c>
      <c r="B3184" t="s">
        <v>132</v>
      </c>
      <c r="C3184">
        <v>2310180065</v>
      </c>
      <c r="D3184" t="s">
        <v>2488</v>
      </c>
      <c r="E3184">
        <v>2430450001</v>
      </c>
      <c r="F3184" t="s">
        <v>93</v>
      </c>
      <c r="G3184" t="s">
        <v>89</v>
      </c>
      <c r="H3184">
        <v>0.72</v>
      </c>
      <c r="I3184">
        <v>3</v>
      </c>
      <c r="J3184">
        <v>8000</v>
      </c>
      <c r="K3184">
        <f>+VLOOKUP(E3184,Costos!$A$1:$I$716100,9,FALSE)</f>
        <v>6.0336119999999998</v>
      </c>
      <c r="L3184" t="str">
        <f t="shared" si="110"/>
        <v>243</v>
      </c>
      <c r="M3184" t="str">
        <f t="shared" si="111"/>
        <v>243045</v>
      </c>
      <c r="N3184" t="str">
        <f>IFERROR(IF(L3184="231","231",VLOOKUP(E3184,Materiales!$A$1:$G$37443,7,FALSE)),"N/A")</f>
        <v>Varios</v>
      </c>
    </row>
    <row r="3185" spans="1:14" x14ac:dyDescent="0.25">
      <c r="A3185">
        <v>2110020280</v>
      </c>
      <c r="B3185" t="s">
        <v>132</v>
      </c>
      <c r="C3185">
        <v>2310180065</v>
      </c>
      <c r="D3185" t="s">
        <v>2488</v>
      </c>
      <c r="E3185">
        <v>2310180048</v>
      </c>
      <c r="F3185" t="s">
        <v>94</v>
      </c>
      <c r="G3185" t="s">
        <v>89</v>
      </c>
      <c r="H3185">
        <v>0.9</v>
      </c>
      <c r="I3185">
        <v>3</v>
      </c>
      <c r="J3185">
        <v>8000</v>
      </c>
      <c r="K3185">
        <f>+VLOOKUP(E3185,Costos!$A$1:$I$716100,9,FALSE)</f>
        <v>2.8371430000000002</v>
      </c>
      <c r="L3185" t="str">
        <f t="shared" si="110"/>
        <v>231</v>
      </c>
      <c r="M3185" t="str">
        <f t="shared" si="111"/>
        <v>231018</v>
      </c>
      <c r="N3185" t="str">
        <f>IFERROR(IF(L3185="231","231",VLOOKUP(E3185,Materiales!$A$1:$G$37443,7,FALSE)),"N/A")</f>
        <v>231</v>
      </c>
    </row>
    <row r="3186" spans="1:14" x14ac:dyDescent="0.25">
      <c r="A3186">
        <v>2110020280</v>
      </c>
      <c r="B3186" t="s">
        <v>132</v>
      </c>
      <c r="C3186">
        <v>2310180048</v>
      </c>
      <c r="D3186" t="s">
        <v>94</v>
      </c>
      <c r="E3186">
        <v>2410210019</v>
      </c>
      <c r="F3186" t="s">
        <v>113</v>
      </c>
      <c r="G3186" t="s">
        <v>89</v>
      </c>
      <c r="H3186">
        <v>1.7999999999999999E-2</v>
      </c>
      <c r="I3186">
        <v>4</v>
      </c>
      <c r="J3186">
        <v>8000</v>
      </c>
      <c r="K3186">
        <f>+VLOOKUP(E3186,Costos!$A$1:$I$716100,9,FALSE)</f>
        <v>7.7568599999999996</v>
      </c>
      <c r="L3186" t="str">
        <f t="shared" si="110"/>
        <v>241</v>
      </c>
      <c r="M3186" t="str">
        <f t="shared" si="111"/>
        <v>241021</v>
      </c>
      <c r="N3186" t="str">
        <f>IFERROR(IF(L3186="231","231",VLOOKUP(E3186,Materiales!$A$1:$G$37443,7,FALSE)),"N/A")</f>
        <v>Varios</v>
      </c>
    </row>
    <row r="3187" spans="1:14" x14ac:dyDescent="0.25">
      <c r="A3187">
        <v>2110020280</v>
      </c>
      <c r="B3187" t="s">
        <v>132</v>
      </c>
      <c r="C3187">
        <v>2310180048</v>
      </c>
      <c r="D3187" t="s">
        <v>94</v>
      </c>
      <c r="E3187">
        <v>2430930001</v>
      </c>
      <c r="F3187" t="s">
        <v>114</v>
      </c>
      <c r="G3187" t="s">
        <v>89</v>
      </c>
      <c r="H3187">
        <v>0.45900000000000002</v>
      </c>
      <c r="I3187">
        <v>4</v>
      </c>
      <c r="J3187">
        <v>8000</v>
      </c>
      <c r="K3187">
        <f>+VLOOKUP(E3187,Costos!$A$1:$I$716100,9,FALSE)</f>
        <v>5.7966670000000002</v>
      </c>
      <c r="L3187" t="str">
        <f t="shared" si="110"/>
        <v>243</v>
      </c>
      <c r="M3187" t="str">
        <f t="shared" si="111"/>
        <v>243093</v>
      </c>
      <c r="N3187" t="str">
        <f>IFERROR(IF(L3187="231","231",VLOOKUP(E3187,Materiales!$A$1:$G$37443,7,FALSE)),"N/A")</f>
        <v>Alcohol</v>
      </c>
    </row>
    <row r="3188" spans="1:14" x14ac:dyDescent="0.25">
      <c r="A3188">
        <v>2110020280</v>
      </c>
      <c r="B3188" t="s">
        <v>132</v>
      </c>
      <c r="C3188">
        <v>2310180048</v>
      </c>
      <c r="D3188" t="s">
        <v>94</v>
      </c>
      <c r="E3188">
        <v>2430880022</v>
      </c>
      <c r="F3188" t="s">
        <v>115</v>
      </c>
      <c r="G3188" t="s">
        <v>89</v>
      </c>
      <c r="H3188">
        <v>2.7000000000000001E-3</v>
      </c>
      <c r="I3188">
        <v>4</v>
      </c>
      <c r="J3188">
        <v>8000</v>
      </c>
      <c r="K3188">
        <f>+VLOOKUP(E3188,Costos!$A$1:$I$716100,9,FALSE)</f>
        <v>6.1924229999999998</v>
      </c>
      <c r="L3188" t="str">
        <f t="shared" si="110"/>
        <v>243</v>
      </c>
      <c r="M3188" t="str">
        <f t="shared" si="111"/>
        <v>243088</v>
      </c>
      <c r="N3188" t="str">
        <f>IFERROR(IF(L3188="231","231",VLOOKUP(E3188,Materiales!$A$1:$G$37443,7,FALSE)),"N/A")</f>
        <v>Varios</v>
      </c>
    </row>
    <row r="3189" spans="1:14" x14ac:dyDescent="0.25">
      <c r="A3189">
        <v>2110020280</v>
      </c>
      <c r="B3189" t="s">
        <v>132</v>
      </c>
      <c r="C3189">
        <v>2310180065</v>
      </c>
      <c r="D3189" t="s">
        <v>2488</v>
      </c>
      <c r="E3189">
        <v>2410210003</v>
      </c>
      <c r="F3189" t="s">
        <v>95</v>
      </c>
      <c r="G3189" t="s">
        <v>89</v>
      </c>
      <c r="H3189">
        <v>1.44</v>
      </c>
      <c r="I3189">
        <v>3</v>
      </c>
      <c r="J3189">
        <v>8000</v>
      </c>
      <c r="K3189">
        <f>+VLOOKUP(E3189,Costos!$A$1:$I$716100,9,FALSE)</f>
        <v>4.9316240000000002</v>
      </c>
      <c r="L3189" t="str">
        <f t="shared" si="110"/>
        <v>241</v>
      </c>
      <c r="M3189" t="str">
        <f t="shared" si="111"/>
        <v>241021</v>
      </c>
      <c r="N3189" t="str">
        <f>IFERROR(IF(L3189="231","231",VLOOKUP(E3189,Materiales!$A$1:$G$37443,7,FALSE)),"N/A")</f>
        <v>Varios</v>
      </c>
    </row>
    <row r="3190" spans="1:14" x14ac:dyDescent="0.25">
      <c r="A3190">
        <v>2110020280</v>
      </c>
      <c r="B3190" t="s">
        <v>132</v>
      </c>
      <c r="C3190">
        <v>2310180065</v>
      </c>
      <c r="D3190" t="s">
        <v>2488</v>
      </c>
      <c r="E3190">
        <v>2410090246</v>
      </c>
      <c r="F3190" t="s">
        <v>108</v>
      </c>
      <c r="G3190" t="s">
        <v>89</v>
      </c>
      <c r="H3190">
        <v>2.0000000000000001E-4</v>
      </c>
      <c r="I3190">
        <v>3</v>
      </c>
      <c r="J3190">
        <v>8000</v>
      </c>
      <c r="K3190">
        <f>+VLOOKUP(E3190,Costos!$A$1:$I$716100,9,FALSE)</f>
        <v>147.971082</v>
      </c>
      <c r="L3190" t="str">
        <f t="shared" si="110"/>
        <v>241</v>
      </c>
      <c r="M3190" t="str">
        <f t="shared" si="111"/>
        <v>241009</v>
      </c>
      <c r="N3190" t="str">
        <f>IFERROR(IF(L3190="231","231",VLOOKUP(E3190,Materiales!$A$1:$G$37443,7,FALSE)),"N/A")</f>
        <v>Varios</v>
      </c>
    </row>
    <row r="3191" spans="1:14" x14ac:dyDescent="0.25">
      <c r="A3191">
        <v>2110020280</v>
      </c>
      <c r="B3191" t="s">
        <v>132</v>
      </c>
      <c r="C3191">
        <v>2310180065</v>
      </c>
      <c r="D3191" t="s">
        <v>2488</v>
      </c>
      <c r="E3191">
        <v>2410090267</v>
      </c>
      <c r="F3191" t="s">
        <v>96</v>
      </c>
      <c r="G3191" t="s">
        <v>89</v>
      </c>
      <c r="H3191">
        <v>9.9000000000000008E-3</v>
      </c>
      <c r="I3191">
        <v>3</v>
      </c>
      <c r="J3191">
        <v>8000</v>
      </c>
      <c r="K3191">
        <f>+VLOOKUP(E3191,Costos!$A$1:$I$716100,9,FALSE)</f>
        <v>123.04801999999999</v>
      </c>
      <c r="L3191" t="str">
        <f t="shared" si="110"/>
        <v>241</v>
      </c>
      <c r="M3191" t="str">
        <f t="shared" si="111"/>
        <v>241009</v>
      </c>
      <c r="N3191" t="str">
        <f>IFERROR(IF(L3191="231","231",VLOOKUP(E3191,Materiales!$A$1:$G$37443,7,FALSE)),"N/A")</f>
        <v>Spectra</v>
      </c>
    </row>
    <row r="3192" spans="1:14" x14ac:dyDescent="0.25">
      <c r="A3192">
        <v>2110020280</v>
      </c>
      <c r="B3192" t="s">
        <v>132</v>
      </c>
      <c r="C3192">
        <v>2310180065</v>
      </c>
      <c r="D3192" t="s">
        <v>2488</v>
      </c>
      <c r="E3192">
        <v>2410090266</v>
      </c>
      <c r="F3192" t="s">
        <v>100</v>
      </c>
      <c r="G3192" t="s">
        <v>89</v>
      </c>
      <c r="H3192">
        <v>7.7999999999999996E-3</v>
      </c>
      <c r="I3192">
        <v>3</v>
      </c>
      <c r="J3192">
        <v>8000</v>
      </c>
      <c r="K3192">
        <f>+VLOOKUP(E3192,Costos!$A$1:$I$716100,9,FALSE)</f>
        <v>160.80131600000001</v>
      </c>
      <c r="L3192" t="str">
        <f t="shared" si="110"/>
        <v>241</v>
      </c>
      <c r="M3192" t="str">
        <f t="shared" si="111"/>
        <v>241009</v>
      </c>
      <c r="N3192" t="str">
        <f>IFERROR(IF(L3192="231","231",VLOOKUP(E3192,Materiales!$A$1:$G$37443,7,FALSE)),"N/A")</f>
        <v>Spectra</v>
      </c>
    </row>
    <row r="3193" spans="1:14" x14ac:dyDescent="0.25">
      <c r="A3193">
        <v>2110020280</v>
      </c>
      <c r="B3193" t="s">
        <v>132</v>
      </c>
      <c r="C3193">
        <v>2310180065</v>
      </c>
      <c r="D3193" t="s">
        <v>2488</v>
      </c>
      <c r="E3193">
        <v>2410090268</v>
      </c>
      <c r="F3193" t="s">
        <v>97</v>
      </c>
      <c r="G3193" t="s">
        <v>89</v>
      </c>
      <c r="H3193">
        <v>8.9999999999999993E-3</v>
      </c>
      <c r="I3193">
        <v>3</v>
      </c>
      <c r="J3193">
        <v>8000</v>
      </c>
      <c r="K3193">
        <f>+VLOOKUP(E3193,Costos!$A$1:$I$716100,9,FALSE)</f>
        <v>126.46600100000001</v>
      </c>
      <c r="L3193" t="str">
        <f t="shared" si="110"/>
        <v>241</v>
      </c>
      <c r="M3193" t="str">
        <f t="shared" si="111"/>
        <v>241009</v>
      </c>
      <c r="N3193" t="str">
        <f>IFERROR(IF(L3193="231","231",VLOOKUP(E3193,Materiales!$A$1:$G$37443,7,FALSE)),"N/A")</f>
        <v>Spectra</v>
      </c>
    </row>
    <row r="3194" spans="1:14" x14ac:dyDescent="0.25">
      <c r="A3194">
        <v>2110020280</v>
      </c>
      <c r="B3194" t="s">
        <v>132</v>
      </c>
      <c r="C3194">
        <v>2110020280</v>
      </c>
      <c r="D3194" t="s">
        <v>1096</v>
      </c>
      <c r="E3194">
        <v>2310210185</v>
      </c>
      <c r="F3194" t="s">
        <v>2558</v>
      </c>
      <c r="G3194" t="s">
        <v>36</v>
      </c>
      <c r="H3194">
        <v>8000</v>
      </c>
      <c r="I3194">
        <v>1</v>
      </c>
      <c r="J3194">
        <v>8000</v>
      </c>
      <c r="K3194">
        <f>+VLOOKUP(E3194,Costos!$A$1:$I$716100,9,FALSE)</f>
        <v>0.124199</v>
      </c>
      <c r="L3194" t="str">
        <f t="shared" si="110"/>
        <v>231</v>
      </c>
      <c r="M3194" t="str">
        <f t="shared" si="111"/>
        <v>231021</v>
      </c>
      <c r="N3194" t="str">
        <f>IFERROR(IF(L3194="231","231",VLOOKUP(E3194,Materiales!$A$1:$G$37443,7,FALSE)),"N/A")</f>
        <v>231</v>
      </c>
    </row>
    <row r="3195" spans="1:14" x14ac:dyDescent="0.25">
      <c r="A3195">
        <v>2110020280</v>
      </c>
      <c r="B3195" t="s">
        <v>132</v>
      </c>
      <c r="C3195">
        <v>2310210185</v>
      </c>
      <c r="D3195" t="s">
        <v>2558</v>
      </c>
      <c r="E3195">
        <v>2410170071</v>
      </c>
      <c r="F3195" t="s">
        <v>39</v>
      </c>
      <c r="G3195" t="s">
        <v>36</v>
      </c>
      <c r="H3195">
        <v>8000</v>
      </c>
      <c r="I3195">
        <v>2</v>
      </c>
      <c r="J3195">
        <v>8000</v>
      </c>
      <c r="K3195">
        <f>+VLOOKUP(E3195,Costos!$A$1:$I$716100,9,FALSE)</f>
        <v>1.4323000000000001E-2</v>
      </c>
      <c r="L3195" t="str">
        <f t="shared" si="110"/>
        <v>241</v>
      </c>
      <c r="M3195" t="str">
        <f t="shared" si="111"/>
        <v>241017</v>
      </c>
      <c r="N3195" t="str">
        <f>IFERROR(IF(L3195="231","231",VLOOKUP(E3195,Materiales!$A$1:$G$37443,7,FALSE)),"N/A")</f>
        <v>Filtros</v>
      </c>
    </row>
    <row r="3196" spans="1:14" x14ac:dyDescent="0.25">
      <c r="A3196">
        <v>2110020280</v>
      </c>
      <c r="B3196" t="s">
        <v>132</v>
      </c>
      <c r="C3196">
        <v>2310210185</v>
      </c>
      <c r="D3196" t="s">
        <v>2558</v>
      </c>
      <c r="E3196">
        <v>2410130017</v>
      </c>
      <c r="F3196" t="s">
        <v>41</v>
      </c>
      <c r="G3196" t="s">
        <v>36</v>
      </c>
      <c r="H3196">
        <v>8000</v>
      </c>
      <c r="I3196">
        <v>2</v>
      </c>
      <c r="J3196">
        <v>8000</v>
      </c>
      <c r="K3196">
        <f>+VLOOKUP(E3196,Costos!$A$1:$I$716100,9,FALSE)</f>
        <v>7.2129999999999998E-3</v>
      </c>
      <c r="L3196" t="str">
        <f t="shared" si="110"/>
        <v>241</v>
      </c>
      <c r="M3196" t="str">
        <f t="shared" si="111"/>
        <v>241013</v>
      </c>
      <c r="N3196" t="str">
        <f>IFERROR(IF(L3196="231","231",VLOOKUP(E3196,Materiales!$A$1:$G$37443,7,FALSE)),"N/A")</f>
        <v>Puntas</v>
      </c>
    </row>
    <row r="3197" spans="1:14" x14ac:dyDescent="0.25">
      <c r="A3197">
        <v>2110020280</v>
      </c>
      <c r="B3197" t="s">
        <v>132</v>
      </c>
      <c r="C3197">
        <v>2310210185</v>
      </c>
      <c r="D3197" t="s">
        <v>2558</v>
      </c>
      <c r="E3197">
        <v>2310090400</v>
      </c>
      <c r="F3197" t="s">
        <v>2270</v>
      </c>
      <c r="G3197" t="s">
        <v>36</v>
      </c>
      <c r="H3197">
        <v>8000</v>
      </c>
      <c r="I3197">
        <v>2</v>
      </c>
      <c r="J3197">
        <v>8000</v>
      </c>
      <c r="K3197">
        <f>+VLOOKUP(E3197,Costos!$A$1:$I$716100,9,FALSE)</f>
        <v>3.4376999999999998E-2</v>
      </c>
      <c r="L3197" t="str">
        <f t="shared" si="110"/>
        <v>231</v>
      </c>
      <c r="M3197" t="str">
        <f t="shared" si="111"/>
        <v>231009</v>
      </c>
      <c r="N3197" t="str">
        <f>IFERROR(IF(L3197="231","231",VLOOKUP(E3197,Materiales!$A$1:$G$37443,7,FALSE)),"N/A")</f>
        <v>231</v>
      </c>
    </row>
    <row r="3198" spans="1:14" x14ac:dyDescent="0.25">
      <c r="A3198">
        <v>2110020280</v>
      </c>
      <c r="B3198" t="s">
        <v>132</v>
      </c>
      <c r="C3198">
        <v>2310090400</v>
      </c>
      <c r="D3198" t="s">
        <v>2270</v>
      </c>
      <c r="E3198">
        <v>2430520005</v>
      </c>
      <c r="F3198" t="s">
        <v>3574</v>
      </c>
      <c r="G3198" t="s">
        <v>89</v>
      </c>
      <c r="H3198">
        <v>1E-4</v>
      </c>
      <c r="I3198">
        <v>3</v>
      </c>
      <c r="J3198">
        <v>8000</v>
      </c>
      <c r="K3198">
        <f>+VLOOKUP(E3198,Costos!$A$1:$I$716100,9,FALSE)</f>
        <v>11.219386</v>
      </c>
      <c r="L3198" t="str">
        <f t="shared" si="110"/>
        <v>243</v>
      </c>
      <c r="M3198" t="str">
        <f t="shared" si="111"/>
        <v>243052</v>
      </c>
      <c r="N3198" t="str">
        <f>IFERROR(IF(L3198="231","231",VLOOKUP(E3198,Materiales!$A$1:$G$37443,7,FALSE)),"N/A")</f>
        <v>Varios</v>
      </c>
    </row>
    <row r="3199" spans="1:14" x14ac:dyDescent="0.25">
      <c r="A3199">
        <v>2110020280</v>
      </c>
      <c r="B3199" t="s">
        <v>132</v>
      </c>
      <c r="C3199">
        <v>2310090400</v>
      </c>
      <c r="D3199" t="s">
        <v>2270</v>
      </c>
      <c r="E3199">
        <v>2430700001</v>
      </c>
      <c r="F3199" t="s">
        <v>3609</v>
      </c>
      <c r="G3199" t="s">
        <v>89</v>
      </c>
      <c r="H3199">
        <v>1E-4</v>
      </c>
      <c r="I3199">
        <v>3</v>
      </c>
      <c r="J3199">
        <v>8000</v>
      </c>
      <c r="K3199">
        <f>+VLOOKUP(E3199,Costos!$A$1:$I$716100,9,FALSE)</f>
        <v>21.527200000000001</v>
      </c>
      <c r="L3199" t="str">
        <f t="shared" si="110"/>
        <v>243</v>
      </c>
      <c r="M3199" t="str">
        <f t="shared" si="111"/>
        <v>243070</v>
      </c>
      <c r="N3199" t="str">
        <f>IFERROR(IF(L3199="231","231",VLOOKUP(E3199,Materiales!$A$1:$G$37443,7,FALSE)),"N/A")</f>
        <v>Pigmentos</v>
      </c>
    </row>
    <row r="3200" spans="1:14" x14ac:dyDescent="0.25">
      <c r="A3200">
        <v>2110020280</v>
      </c>
      <c r="B3200" t="s">
        <v>132</v>
      </c>
      <c r="C3200">
        <v>2310090400</v>
      </c>
      <c r="D3200" t="s">
        <v>2270</v>
      </c>
      <c r="E3200">
        <v>2430680005</v>
      </c>
      <c r="F3200" t="s">
        <v>3604</v>
      </c>
      <c r="G3200" t="s">
        <v>89</v>
      </c>
      <c r="H3200">
        <v>1E-4</v>
      </c>
      <c r="I3200">
        <v>3</v>
      </c>
      <c r="J3200">
        <v>8000</v>
      </c>
      <c r="K3200">
        <f>+VLOOKUP(E3200,Costos!$A$1:$I$716100,9,FALSE)</f>
        <v>67.262221999999994</v>
      </c>
      <c r="L3200" t="str">
        <f t="shared" si="110"/>
        <v>243</v>
      </c>
      <c r="M3200" t="str">
        <f t="shared" si="111"/>
        <v>243068</v>
      </c>
      <c r="N3200" t="str">
        <f>IFERROR(IF(L3200="231","231",VLOOKUP(E3200,Materiales!$A$1:$G$37443,7,FALSE)),"N/A")</f>
        <v>Pigmentos</v>
      </c>
    </row>
    <row r="3201" spans="1:14" x14ac:dyDescent="0.25">
      <c r="A3201">
        <v>2110020280</v>
      </c>
      <c r="B3201" t="s">
        <v>132</v>
      </c>
      <c r="C3201">
        <v>2310090400</v>
      </c>
      <c r="D3201" t="s">
        <v>2270</v>
      </c>
      <c r="E3201">
        <v>2410290153</v>
      </c>
      <c r="F3201" t="s">
        <v>90</v>
      </c>
      <c r="G3201" t="s">
        <v>89</v>
      </c>
      <c r="H3201">
        <v>26.56</v>
      </c>
      <c r="I3201">
        <v>3</v>
      </c>
      <c r="J3201">
        <v>8000</v>
      </c>
      <c r="K3201">
        <f>+VLOOKUP(E3201,Costos!$A$1:$I$716100,9,FALSE)</f>
        <v>6.4309000000000003</v>
      </c>
      <c r="L3201" t="str">
        <f t="shared" si="110"/>
        <v>241</v>
      </c>
      <c r="M3201" t="str">
        <f t="shared" si="111"/>
        <v>241029</v>
      </c>
      <c r="N3201" t="str">
        <f>IFERROR(IF(L3201="231","231",VLOOKUP(E3201,Materiales!$A$1:$G$37443,7,FALSE)),"N/A")</f>
        <v>Resinas</v>
      </c>
    </row>
    <row r="3202" spans="1:14" x14ac:dyDescent="0.25">
      <c r="A3202">
        <v>2110020280</v>
      </c>
      <c r="B3202" t="s">
        <v>132</v>
      </c>
      <c r="C3202">
        <v>2310210185</v>
      </c>
      <c r="D3202" t="s">
        <v>2558</v>
      </c>
      <c r="E3202">
        <v>2310160427</v>
      </c>
      <c r="F3202" t="s">
        <v>2412</v>
      </c>
      <c r="G3202" t="s">
        <v>36</v>
      </c>
      <c r="H3202">
        <v>8000</v>
      </c>
      <c r="I3202">
        <v>2</v>
      </c>
      <c r="J3202">
        <v>8000</v>
      </c>
      <c r="K3202">
        <f>+VLOOKUP(E3202,Costos!$A$1:$I$716100,9,FALSE)</f>
        <v>1.0980999999999999E-2</v>
      </c>
      <c r="L3202" t="str">
        <f t="shared" si="110"/>
        <v>231</v>
      </c>
      <c r="M3202" t="str">
        <f t="shared" si="111"/>
        <v>231016</v>
      </c>
      <c r="N3202" t="str">
        <f>IFERROR(IF(L3202="231","231",VLOOKUP(E3202,Materiales!$A$1:$G$37443,7,FALSE)),"N/A")</f>
        <v>231</v>
      </c>
    </row>
    <row r="3203" spans="1:14" x14ac:dyDescent="0.25">
      <c r="A3203">
        <v>2110020280</v>
      </c>
      <c r="B3203" t="s">
        <v>132</v>
      </c>
      <c r="C3203">
        <v>2310160427</v>
      </c>
      <c r="D3203" t="s">
        <v>2412</v>
      </c>
      <c r="E3203">
        <v>2430520005</v>
      </c>
      <c r="F3203" t="s">
        <v>3574</v>
      </c>
      <c r="G3203" t="s">
        <v>89</v>
      </c>
      <c r="H3203">
        <v>2.0000000000000001E-4</v>
      </c>
      <c r="I3203">
        <v>3</v>
      </c>
      <c r="J3203">
        <v>8000</v>
      </c>
      <c r="K3203">
        <f>+VLOOKUP(E3203,Costos!$A$1:$I$716100,9,FALSE)</f>
        <v>11.219386</v>
      </c>
      <c r="L3203" t="str">
        <f t="shared" si="110"/>
        <v>243</v>
      </c>
      <c r="M3203" t="str">
        <f t="shared" si="111"/>
        <v>243052</v>
      </c>
      <c r="N3203" t="str">
        <f>IFERROR(IF(L3203="231","231",VLOOKUP(E3203,Materiales!$A$1:$G$37443,7,FALSE)),"N/A")</f>
        <v>Varios</v>
      </c>
    </row>
    <row r="3204" spans="1:14" x14ac:dyDescent="0.25">
      <c r="A3204">
        <v>2110020280</v>
      </c>
      <c r="B3204" t="s">
        <v>132</v>
      </c>
      <c r="C3204">
        <v>2310160427</v>
      </c>
      <c r="D3204" t="s">
        <v>2412</v>
      </c>
      <c r="E3204">
        <v>2430700001</v>
      </c>
      <c r="F3204" t="s">
        <v>3609</v>
      </c>
      <c r="G3204" t="s">
        <v>89</v>
      </c>
      <c r="H3204">
        <v>2.0000000000000001E-4</v>
      </c>
      <c r="I3204">
        <v>3</v>
      </c>
      <c r="J3204">
        <v>8000</v>
      </c>
      <c r="K3204">
        <f>+VLOOKUP(E3204,Costos!$A$1:$I$716100,9,FALSE)</f>
        <v>21.527200000000001</v>
      </c>
      <c r="L3204" t="str">
        <f t="shared" si="110"/>
        <v>243</v>
      </c>
      <c r="M3204" t="str">
        <f t="shared" si="111"/>
        <v>243070</v>
      </c>
      <c r="N3204" t="str">
        <f>IFERROR(IF(L3204="231","231",VLOOKUP(E3204,Materiales!$A$1:$G$37443,7,FALSE)),"N/A")</f>
        <v>Pigmentos</v>
      </c>
    </row>
    <row r="3205" spans="1:14" x14ac:dyDescent="0.25">
      <c r="A3205">
        <v>2110020280</v>
      </c>
      <c r="B3205" t="s">
        <v>132</v>
      </c>
      <c r="C3205">
        <v>2310160427</v>
      </c>
      <c r="D3205" t="s">
        <v>2412</v>
      </c>
      <c r="E3205">
        <v>2430680005</v>
      </c>
      <c r="F3205" t="s">
        <v>3604</v>
      </c>
      <c r="G3205" t="s">
        <v>89</v>
      </c>
      <c r="H3205">
        <v>2.0000000000000001E-4</v>
      </c>
      <c r="I3205">
        <v>3</v>
      </c>
      <c r="J3205">
        <v>8000</v>
      </c>
      <c r="K3205">
        <f>+VLOOKUP(E3205,Costos!$A$1:$I$716100,9,FALSE)</f>
        <v>67.262221999999994</v>
      </c>
      <c r="L3205" t="str">
        <f t="shared" si="110"/>
        <v>243</v>
      </c>
      <c r="M3205" t="str">
        <f t="shared" si="111"/>
        <v>243068</v>
      </c>
      <c r="N3205" t="str">
        <f>IFERROR(IF(L3205="231","231",VLOOKUP(E3205,Materiales!$A$1:$G$37443,7,FALSE)),"N/A")</f>
        <v>Pigmentos</v>
      </c>
    </row>
    <row r="3206" spans="1:14" x14ac:dyDescent="0.25">
      <c r="A3206">
        <v>2110020280</v>
      </c>
      <c r="B3206" t="s">
        <v>132</v>
      </c>
      <c r="C3206">
        <v>2310160427</v>
      </c>
      <c r="D3206" t="s">
        <v>2412</v>
      </c>
      <c r="E3206">
        <v>2410290624</v>
      </c>
      <c r="F3206" t="s">
        <v>91</v>
      </c>
      <c r="G3206" t="s">
        <v>89</v>
      </c>
      <c r="H3206">
        <v>9.1196000000000002</v>
      </c>
      <c r="I3206">
        <v>3</v>
      </c>
      <c r="J3206">
        <v>8000</v>
      </c>
      <c r="K3206">
        <f>+VLOOKUP(E3206,Costos!$A$1:$I$716100,9,FALSE)</f>
        <v>6.9373659999999999</v>
      </c>
      <c r="L3206" t="str">
        <f t="shared" si="110"/>
        <v>241</v>
      </c>
      <c r="M3206" t="str">
        <f t="shared" si="111"/>
        <v>241029</v>
      </c>
      <c r="N3206" t="str">
        <f>IFERROR(IF(L3206="231","231",VLOOKUP(E3206,Materiales!$A$1:$G$37443,7,FALSE)),"N/A")</f>
        <v>Resinas</v>
      </c>
    </row>
    <row r="3207" spans="1:14" x14ac:dyDescent="0.25">
      <c r="A3207">
        <v>2110020280</v>
      </c>
      <c r="B3207" t="s">
        <v>132</v>
      </c>
      <c r="C3207">
        <v>2310210185</v>
      </c>
      <c r="D3207" t="s">
        <v>2558</v>
      </c>
      <c r="E3207">
        <v>2310160436</v>
      </c>
      <c r="F3207" t="s">
        <v>2418</v>
      </c>
      <c r="G3207" t="s">
        <v>36</v>
      </c>
      <c r="H3207">
        <v>8000</v>
      </c>
      <c r="I3207">
        <v>2</v>
      </c>
      <c r="J3207">
        <v>8000</v>
      </c>
      <c r="K3207">
        <f>+VLOOKUP(E3207,Costos!$A$1:$I$716100,9,FALSE)</f>
        <v>1.0229E-2</v>
      </c>
      <c r="L3207" t="str">
        <f t="shared" si="110"/>
        <v>231</v>
      </c>
      <c r="M3207" t="str">
        <f t="shared" si="111"/>
        <v>231016</v>
      </c>
      <c r="N3207" t="str">
        <f>IFERROR(IF(L3207="231","231",VLOOKUP(E3207,Materiales!$A$1:$G$37443,7,FALSE)),"N/A")</f>
        <v>231</v>
      </c>
    </row>
    <row r="3208" spans="1:14" x14ac:dyDescent="0.25">
      <c r="A3208">
        <v>2110020280</v>
      </c>
      <c r="B3208" t="s">
        <v>132</v>
      </c>
      <c r="C3208">
        <v>2310160436</v>
      </c>
      <c r="D3208" t="s">
        <v>2418</v>
      </c>
      <c r="E3208">
        <v>2430520005</v>
      </c>
      <c r="F3208" t="s">
        <v>3574</v>
      </c>
      <c r="G3208" t="s">
        <v>89</v>
      </c>
      <c r="H3208">
        <v>2.0000000000000001E-4</v>
      </c>
      <c r="I3208">
        <v>3</v>
      </c>
      <c r="J3208">
        <v>8000</v>
      </c>
      <c r="K3208">
        <f>+VLOOKUP(E3208,Costos!$A$1:$I$716100,9,FALSE)</f>
        <v>11.219386</v>
      </c>
      <c r="L3208" t="str">
        <f t="shared" si="110"/>
        <v>243</v>
      </c>
      <c r="M3208" t="str">
        <f t="shared" si="111"/>
        <v>243052</v>
      </c>
      <c r="N3208" t="str">
        <f>IFERROR(IF(L3208="231","231",VLOOKUP(E3208,Materiales!$A$1:$G$37443,7,FALSE)),"N/A")</f>
        <v>Varios</v>
      </c>
    </row>
    <row r="3209" spans="1:14" x14ac:dyDescent="0.25">
      <c r="A3209">
        <v>2110020280</v>
      </c>
      <c r="B3209" t="s">
        <v>132</v>
      </c>
      <c r="C3209">
        <v>2310160436</v>
      </c>
      <c r="D3209" t="s">
        <v>2418</v>
      </c>
      <c r="E3209">
        <v>2430700001</v>
      </c>
      <c r="F3209" t="s">
        <v>3609</v>
      </c>
      <c r="G3209" t="s">
        <v>89</v>
      </c>
      <c r="H3209">
        <v>2.0000000000000001E-4</v>
      </c>
      <c r="I3209">
        <v>3</v>
      </c>
      <c r="J3209">
        <v>8000</v>
      </c>
      <c r="K3209">
        <f>+VLOOKUP(E3209,Costos!$A$1:$I$716100,9,FALSE)</f>
        <v>21.527200000000001</v>
      </c>
      <c r="L3209" t="str">
        <f t="shared" si="110"/>
        <v>243</v>
      </c>
      <c r="M3209" t="str">
        <f t="shared" si="111"/>
        <v>243070</v>
      </c>
      <c r="N3209" t="str">
        <f>IFERROR(IF(L3209="231","231",VLOOKUP(E3209,Materiales!$A$1:$G$37443,7,FALSE)),"N/A")</f>
        <v>Pigmentos</v>
      </c>
    </row>
    <row r="3210" spans="1:14" x14ac:dyDescent="0.25">
      <c r="A3210">
        <v>2110020280</v>
      </c>
      <c r="B3210" t="s">
        <v>132</v>
      </c>
      <c r="C3210">
        <v>2310160436</v>
      </c>
      <c r="D3210" t="s">
        <v>2418</v>
      </c>
      <c r="E3210">
        <v>2430680005</v>
      </c>
      <c r="F3210" t="s">
        <v>3604</v>
      </c>
      <c r="G3210" t="s">
        <v>89</v>
      </c>
      <c r="H3210">
        <v>2.0000000000000001E-4</v>
      </c>
      <c r="I3210">
        <v>3</v>
      </c>
      <c r="J3210">
        <v>8000</v>
      </c>
      <c r="K3210">
        <f>+VLOOKUP(E3210,Costos!$A$1:$I$716100,9,FALSE)</f>
        <v>67.262221999999994</v>
      </c>
      <c r="L3210" t="str">
        <f t="shared" si="110"/>
        <v>243</v>
      </c>
      <c r="M3210" t="str">
        <f t="shared" si="111"/>
        <v>243068</v>
      </c>
      <c r="N3210" t="str">
        <f>IFERROR(IF(L3210="231","231",VLOOKUP(E3210,Materiales!$A$1:$G$37443,7,FALSE)),"N/A")</f>
        <v>Pigmentos</v>
      </c>
    </row>
    <row r="3211" spans="1:14" x14ac:dyDescent="0.25">
      <c r="A3211">
        <v>2110020280</v>
      </c>
      <c r="B3211" t="s">
        <v>132</v>
      </c>
      <c r="C3211">
        <v>2310160436</v>
      </c>
      <c r="D3211" t="s">
        <v>2418</v>
      </c>
      <c r="E3211">
        <v>2410290626</v>
      </c>
      <c r="F3211" t="s">
        <v>92</v>
      </c>
      <c r="G3211" t="s">
        <v>89</v>
      </c>
      <c r="H3211">
        <v>7.12</v>
      </c>
      <c r="I3211">
        <v>3</v>
      </c>
      <c r="J3211">
        <v>8000</v>
      </c>
      <c r="K3211">
        <f>+VLOOKUP(E3211,Costos!$A$1:$I$716100,9,FALSE)</f>
        <v>6.3063640000000003</v>
      </c>
      <c r="L3211" t="str">
        <f t="shared" si="110"/>
        <v>241</v>
      </c>
      <c r="M3211" t="str">
        <f t="shared" si="111"/>
        <v>241029</v>
      </c>
      <c r="N3211" t="str">
        <f>IFERROR(IF(L3211="231","231",VLOOKUP(E3211,Materiales!$A$1:$G$37443,7,FALSE)),"N/A")</f>
        <v>Resinas</v>
      </c>
    </row>
    <row r="3212" spans="1:14" x14ac:dyDescent="0.25">
      <c r="A3212">
        <v>2110020280</v>
      </c>
      <c r="B3212" t="s">
        <v>132</v>
      </c>
      <c r="C3212">
        <v>2310210185</v>
      </c>
      <c r="D3212" t="s">
        <v>2558</v>
      </c>
      <c r="E3212">
        <v>2410290156</v>
      </c>
      <c r="F3212" t="s">
        <v>40</v>
      </c>
      <c r="G3212" t="s">
        <v>1000</v>
      </c>
      <c r="H3212">
        <v>0.32</v>
      </c>
      <c r="I3212">
        <v>2</v>
      </c>
      <c r="J3212">
        <v>8000</v>
      </c>
      <c r="K3212">
        <f>+VLOOKUP(E3212,Costos!$A$1:$I$716100,9,FALSE)</f>
        <v>23.787368000000001</v>
      </c>
      <c r="L3212" t="str">
        <f t="shared" si="110"/>
        <v>241</v>
      </c>
      <c r="M3212" t="str">
        <f t="shared" si="111"/>
        <v>241029</v>
      </c>
      <c r="N3212" t="str">
        <f>IFERROR(IF(L3212="231","231",VLOOKUP(E3212,Materiales!$A$1:$G$37443,7,FALSE)),"N/A")</f>
        <v>Varios</v>
      </c>
    </row>
    <row r="3213" spans="1:14" x14ac:dyDescent="0.25">
      <c r="A3213">
        <v>2110020280</v>
      </c>
      <c r="B3213" t="s">
        <v>132</v>
      </c>
      <c r="C3213">
        <v>2310210185</v>
      </c>
      <c r="D3213" t="s">
        <v>2558</v>
      </c>
      <c r="E3213">
        <v>2310180066</v>
      </c>
      <c r="F3213" t="s">
        <v>5529</v>
      </c>
      <c r="G3213" t="s">
        <v>89</v>
      </c>
      <c r="H3213">
        <v>7.2</v>
      </c>
      <c r="I3213">
        <v>2</v>
      </c>
      <c r="J3213">
        <v>8000</v>
      </c>
      <c r="K3213">
        <f>+VLOOKUP(E3213,Costos!$A$1:$I$716100,9,FALSE)</f>
        <v>11.858620999999999</v>
      </c>
      <c r="L3213" t="str">
        <f t="shared" si="110"/>
        <v>231</v>
      </c>
      <c r="M3213" t="str">
        <f t="shared" si="111"/>
        <v>231018</v>
      </c>
      <c r="N3213" t="str">
        <f>IFERROR(IF(L3213="231","231",VLOOKUP(E3213,Materiales!$A$1:$G$37443,7,FALSE)),"N/A")</f>
        <v>231</v>
      </c>
    </row>
    <row r="3214" spans="1:14" x14ac:dyDescent="0.25">
      <c r="A3214">
        <v>2110020280</v>
      </c>
      <c r="B3214" t="s">
        <v>132</v>
      </c>
      <c r="C3214">
        <v>2310180066</v>
      </c>
      <c r="D3214" t="s">
        <v>5529</v>
      </c>
      <c r="E3214">
        <v>2430450001</v>
      </c>
      <c r="F3214" t="s">
        <v>93</v>
      </c>
      <c r="G3214" t="s">
        <v>89</v>
      </c>
      <c r="H3214">
        <v>0.72</v>
      </c>
      <c r="I3214">
        <v>3</v>
      </c>
      <c r="J3214">
        <v>8000</v>
      </c>
      <c r="K3214">
        <f>+VLOOKUP(E3214,Costos!$A$1:$I$716100,9,FALSE)</f>
        <v>6.0336119999999998</v>
      </c>
      <c r="L3214" t="str">
        <f t="shared" si="110"/>
        <v>243</v>
      </c>
      <c r="M3214" t="str">
        <f t="shared" si="111"/>
        <v>243045</v>
      </c>
      <c r="N3214" t="str">
        <f>IFERROR(IF(L3214="231","231",VLOOKUP(E3214,Materiales!$A$1:$G$37443,7,FALSE)),"N/A")</f>
        <v>Varios</v>
      </c>
    </row>
    <row r="3215" spans="1:14" x14ac:dyDescent="0.25">
      <c r="A3215">
        <v>2110020280</v>
      </c>
      <c r="B3215" t="s">
        <v>132</v>
      </c>
      <c r="C3215">
        <v>2310180066</v>
      </c>
      <c r="D3215" t="s">
        <v>5529</v>
      </c>
      <c r="E3215">
        <v>2310180048</v>
      </c>
      <c r="F3215" t="s">
        <v>94</v>
      </c>
      <c r="G3215" t="s">
        <v>89</v>
      </c>
      <c r="H3215">
        <v>0.9</v>
      </c>
      <c r="I3215">
        <v>3</v>
      </c>
      <c r="J3215">
        <v>8000</v>
      </c>
      <c r="K3215">
        <f>+VLOOKUP(E3215,Costos!$A$1:$I$716100,9,FALSE)</f>
        <v>2.8371430000000002</v>
      </c>
      <c r="L3215" t="str">
        <f t="shared" si="110"/>
        <v>231</v>
      </c>
      <c r="M3215" t="str">
        <f t="shared" si="111"/>
        <v>231018</v>
      </c>
      <c r="N3215" t="str">
        <f>IFERROR(IF(L3215="231","231",VLOOKUP(E3215,Materiales!$A$1:$G$37443,7,FALSE)),"N/A")</f>
        <v>231</v>
      </c>
    </row>
    <row r="3216" spans="1:14" x14ac:dyDescent="0.25">
      <c r="A3216">
        <v>2110020280</v>
      </c>
      <c r="B3216" t="s">
        <v>132</v>
      </c>
      <c r="C3216">
        <v>2310180048</v>
      </c>
      <c r="D3216" t="s">
        <v>94</v>
      </c>
      <c r="E3216">
        <v>2410210019</v>
      </c>
      <c r="F3216" t="s">
        <v>113</v>
      </c>
      <c r="G3216" t="s">
        <v>89</v>
      </c>
      <c r="H3216">
        <v>1.7999999999999999E-2</v>
      </c>
      <c r="I3216">
        <v>4</v>
      </c>
      <c r="J3216">
        <v>8000</v>
      </c>
      <c r="K3216">
        <f>+VLOOKUP(E3216,Costos!$A$1:$I$716100,9,FALSE)</f>
        <v>7.7568599999999996</v>
      </c>
      <c r="L3216" t="str">
        <f t="shared" si="110"/>
        <v>241</v>
      </c>
      <c r="M3216" t="str">
        <f t="shared" si="111"/>
        <v>241021</v>
      </c>
      <c r="N3216" t="str">
        <f>IFERROR(IF(L3216="231","231",VLOOKUP(E3216,Materiales!$A$1:$G$37443,7,FALSE)),"N/A")</f>
        <v>Varios</v>
      </c>
    </row>
    <row r="3217" spans="1:14" x14ac:dyDescent="0.25">
      <c r="A3217">
        <v>2110020280</v>
      </c>
      <c r="B3217" t="s">
        <v>132</v>
      </c>
      <c r="C3217">
        <v>2310180048</v>
      </c>
      <c r="D3217" t="s">
        <v>94</v>
      </c>
      <c r="E3217">
        <v>2430930001</v>
      </c>
      <c r="F3217" t="s">
        <v>114</v>
      </c>
      <c r="G3217" t="s">
        <v>89</v>
      </c>
      <c r="H3217">
        <v>0.45900000000000002</v>
      </c>
      <c r="I3217">
        <v>4</v>
      </c>
      <c r="J3217">
        <v>8000</v>
      </c>
      <c r="K3217">
        <f>+VLOOKUP(E3217,Costos!$A$1:$I$716100,9,FALSE)</f>
        <v>5.7966670000000002</v>
      </c>
      <c r="L3217" t="str">
        <f t="shared" si="110"/>
        <v>243</v>
      </c>
      <c r="M3217" t="str">
        <f t="shared" si="111"/>
        <v>243093</v>
      </c>
      <c r="N3217" t="str">
        <f>IFERROR(IF(L3217="231","231",VLOOKUP(E3217,Materiales!$A$1:$G$37443,7,FALSE)),"N/A")</f>
        <v>Alcohol</v>
      </c>
    </row>
    <row r="3218" spans="1:14" x14ac:dyDescent="0.25">
      <c r="A3218">
        <v>2110020280</v>
      </c>
      <c r="B3218" t="s">
        <v>132</v>
      </c>
      <c r="C3218">
        <v>2310180048</v>
      </c>
      <c r="D3218" t="s">
        <v>94</v>
      </c>
      <c r="E3218">
        <v>2430880022</v>
      </c>
      <c r="F3218" t="s">
        <v>115</v>
      </c>
      <c r="G3218" t="s">
        <v>89</v>
      </c>
      <c r="H3218">
        <v>2.7000000000000001E-3</v>
      </c>
      <c r="I3218">
        <v>4</v>
      </c>
      <c r="J3218">
        <v>8000</v>
      </c>
      <c r="K3218">
        <f>+VLOOKUP(E3218,Costos!$A$1:$I$716100,9,FALSE)</f>
        <v>6.1924229999999998</v>
      </c>
      <c r="L3218" t="str">
        <f t="shared" si="110"/>
        <v>243</v>
      </c>
      <c r="M3218" t="str">
        <f t="shared" si="111"/>
        <v>243088</v>
      </c>
      <c r="N3218" t="str">
        <f>IFERROR(IF(L3218="231","231",VLOOKUP(E3218,Materiales!$A$1:$G$37443,7,FALSE)),"N/A")</f>
        <v>Varios</v>
      </c>
    </row>
    <row r="3219" spans="1:14" x14ac:dyDescent="0.25">
      <c r="A3219">
        <v>2110020280</v>
      </c>
      <c r="B3219" t="s">
        <v>132</v>
      </c>
      <c r="C3219">
        <v>2310180066</v>
      </c>
      <c r="D3219" t="s">
        <v>5529</v>
      </c>
      <c r="E3219">
        <v>2410210003</v>
      </c>
      <c r="F3219" t="s">
        <v>95</v>
      </c>
      <c r="G3219" t="s">
        <v>89</v>
      </c>
      <c r="H3219">
        <v>1.44</v>
      </c>
      <c r="I3219">
        <v>3</v>
      </c>
      <c r="J3219">
        <v>8000</v>
      </c>
      <c r="K3219">
        <f>+VLOOKUP(E3219,Costos!$A$1:$I$716100,9,FALSE)</f>
        <v>4.9316240000000002</v>
      </c>
      <c r="L3219" t="str">
        <f t="shared" si="110"/>
        <v>241</v>
      </c>
      <c r="M3219" t="str">
        <f t="shared" si="111"/>
        <v>241021</v>
      </c>
      <c r="N3219" t="str">
        <f>IFERROR(IF(L3219="231","231",VLOOKUP(E3219,Materiales!$A$1:$G$37443,7,FALSE)),"N/A")</f>
        <v>Varios</v>
      </c>
    </row>
    <row r="3220" spans="1:14" x14ac:dyDescent="0.25">
      <c r="A3220">
        <v>2110020280</v>
      </c>
      <c r="B3220" t="s">
        <v>132</v>
      </c>
      <c r="C3220">
        <v>2310180066</v>
      </c>
      <c r="D3220" t="s">
        <v>5529</v>
      </c>
      <c r="E3220">
        <v>2410090267</v>
      </c>
      <c r="F3220" t="s">
        <v>96</v>
      </c>
      <c r="G3220" t="s">
        <v>89</v>
      </c>
      <c r="H3220">
        <v>0.216</v>
      </c>
      <c r="I3220">
        <v>3</v>
      </c>
      <c r="J3220">
        <v>8000</v>
      </c>
      <c r="K3220">
        <f>+VLOOKUP(E3220,Costos!$A$1:$I$716100,9,FALSE)</f>
        <v>123.04801999999999</v>
      </c>
      <c r="L3220" t="str">
        <f t="shared" si="110"/>
        <v>241</v>
      </c>
      <c r="M3220" t="str">
        <f t="shared" si="111"/>
        <v>241009</v>
      </c>
      <c r="N3220" t="str">
        <f>IFERROR(IF(L3220="231","231",VLOOKUP(E3220,Materiales!$A$1:$G$37443,7,FALSE)),"N/A")</f>
        <v>Spectra</v>
      </c>
    </row>
    <row r="3221" spans="1:14" x14ac:dyDescent="0.25">
      <c r="A3221">
        <v>2110020280</v>
      </c>
      <c r="B3221" t="s">
        <v>132</v>
      </c>
      <c r="C3221">
        <v>2310180066</v>
      </c>
      <c r="D3221" t="s">
        <v>5529</v>
      </c>
      <c r="E3221">
        <v>2410090269</v>
      </c>
      <c r="F3221" t="s">
        <v>98</v>
      </c>
      <c r="G3221" t="s">
        <v>89</v>
      </c>
      <c r="H3221">
        <v>2.8799999999999999E-2</v>
      </c>
      <c r="I3221">
        <v>3</v>
      </c>
      <c r="J3221">
        <v>8000</v>
      </c>
      <c r="K3221">
        <f>+VLOOKUP(E3221,Costos!$A$1:$I$716100,9,FALSE)</f>
        <v>341.79997300000002</v>
      </c>
      <c r="L3221" t="str">
        <f t="shared" si="110"/>
        <v>241</v>
      </c>
      <c r="M3221" t="str">
        <f t="shared" si="111"/>
        <v>241009</v>
      </c>
      <c r="N3221" t="str">
        <f>IFERROR(IF(L3221="231","231",VLOOKUP(E3221,Materiales!$A$1:$G$37443,7,FALSE)),"N/A")</f>
        <v>Spectra</v>
      </c>
    </row>
    <row r="3222" spans="1:14" x14ac:dyDescent="0.25">
      <c r="A3222">
        <v>2110020280</v>
      </c>
      <c r="B3222" t="s">
        <v>132</v>
      </c>
      <c r="C3222">
        <v>2110020280</v>
      </c>
      <c r="D3222" t="s">
        <v>1096</v>
      </c>
      <c r="E3222">
        <v>2310210186</v>
      </c>
      <c r="F3222" t="s">
        <v>2559</v>
      </c>
      <c r="G3222" t="s">
        <v>36</v>
      </c>
      <c r="H3222">
        <v>8000</v>
      </c>
      <c r="I3222">
        <v>1</v>
      </c>
      <c r="J3222">
        <v>8000</v>
      </c>
      <c r="K3222">
        <f>+VLOOKUP(E3222,Costos!$A$1:$I$716100,9,FALSE)</f>
        <v>0.12930900000000001</v>
      </c>
      <c r="L3222" t="str">
        <f t="shared" si="110"/>
        <v>231</v>
      </c>
      <c r="M3222" t="str">
        <f t="shared" si="111"/>
        <v>231021</v>
      </c>
      <c r="N3222" t="str">
        <f>IFERROR(IF(L3222="231","231",VLOOKUP(E3222,Materiales!$A$1:$G$37443,7,FALSE)),"N/A")</f>
        <v>231</v>
      </c>
    </row>
    <row r="3223" spans="1:14" x14ac:dyDescent="0.25">
      <c r="A3223">
        <v>2110020280</v>
      </c>
      <c r="B3223" t="s">
        <v>132</v>
      </c>
      <c r="C3223">
        <v>2310210186</v>
      </c>
      <c r="D3223" t="s">
        <v>2559</v>
      </c>
      <c r="E3223">
        <v>2410170071</v>
      </c>
      <c r="F3223" t="s">
        <v>39</v>
      </c>
      <c r="G3223" t="s">
        <v>36</v>
      </c>
      <c r="H3223">
        <v>8000</v>
      </c>
      <c r="I3223">
        <v>2</v>
      </c>
      <c r="J3223">
        <v>8000</v>
      </c>
      <c r="K3223">
        <f>+VLOOKUP(E3223,Costos!$A$1:$I$716100,9,FALSE)</f>
        <v>1.4323000000000001E-2</v>
      </c>
      <c r="L3223" t="str">
        <f t="shared" si="110"/>
        <v>241</v>
      </c>
      <c r="M3223" t="str">
        <f t="shared" si="111"/>
        <v>241017</v>
      </c>
      <c r="N3223" t="str">
        <f>IFERROR(IF(L3223="231","231",VLOOKUP(E3223,Materiales!$A$1:$G$37443,7,FALSE)),"N/A")</f>
        <v>Filtros</v>
      </c>
    </row>
    <row r="3224" spans="1:14" x14ac:dyDescent="0.25">
      <c r="A3224">
        <v>2110020280</v>
      </c>
      <c r="B3224" t="s">
        <v>132</v>
      </c>
      <c r="C3224">
        <v>2310210186</v>
      </c>
      <c r="D3224" t="s">
        <v>2559</v>
      </c>
      <c r="E3224">
        <v>2410130017</v>
      </c>
      <c r="F3224" t="s">
        <v>41</v>
      </c>
      <c r="G3224" t="s">
        <v>36</v>
      </c>
      <c r="H3224">
        <v>8000</v>
      </c>
      <c r="I3224">
        <v>2</v>
      </c>
      <c r="J3224">
        <v>8000</v>
      </c>
      <c r="K3224">
        <f>+VLOOKUP(E3224,Costos!$A$1:$I$716100,9,FALSE)</f>
        <v>7.2129999999999998E-3</v>
      </c>
      <c r="L3224" t="str">
        <f t="shared" si="110"/>
        <v>241</v>
      </c>
      <c r="M3224" t="str">
        <f t="shared" si="111"/>
        <v>241013</v>
      </c>
      <c r="N3224" t="str">
        <f>IFERROR(IF(L3224="231","231",VLOOKUP(E3224,Materiales!$A$1:$G$37443,7,FALSE)),"N/A")</f>
        <v>Puntas</v>
      </c>
    </row>
    <row r="3225" spans="1:14" x14ac:dyDescent="0.25">
      <c r="A3225">
        <v>2110020280</v>
      </c>
      <c r="B3225" t="s">
        <v>132</v>
      </c>
      <c r="C3225">
        <v>2310210186</v>
      </c>
      <c r="D3225" t="s">
        <v>2559</v>
      </c>
      <c r="E3225">
        <v>2310090405</v>
      </c>
      <c r="F3225" t="s">
        <v>2273</v>
      </c>
      <c r="G3225" t="s">
        <v>36</v>
      </c>
      <c r="H3225">
        <v>8000</v>
      </c>
      <c r="I3225">
        <v>2</v>
      </c>
      <c r="J3225">
        <v>8000</v>
      </c>
      <c r="K3225">
        <f>+VLOOKUP(E3225,Costos!$A$1:$I$716100,9,FALSE)</f>
        <v>3.2437000000000001E-2</v>
      </c>
      <c r="L3225" t="str">
        <f t="shared" si="110"/>
        <v>231</v>
      </c>
      <c r="M3225" t="str">
        <f t="shared" si="111"/>
        <v>231009</v>
      </c>
      <c r="N3225" t="str">
        <f>IFERROR(IF(L3225="231","231",VLOOKUP(E3225,Materiales!$A$1:$G$37443,7,FALSE)),"N/A")</f>
        <v>231</v>
      </c>
    </row>
    <row r="3226" spans="1:14" x14ac:dyDescent="0.25">
      <c r="A3226">
        <v>2110020280</v>
      </c>
      <c r="B3226" t="s">
        <v>132</v>
      </c>
      <c r="C3226">
        <v>2310090405</v>
      </c>
      <c r="D3226" t="s">
        <v>2273</v>
      </c>
      <c r="E3226">
        <v>2430520005</v>
      </c>
      <c r="F3226" t="s">
        <v>3574</v>
      </c>
      <c r="G3226" t="s">
        <v>89</v>
      </c>
      <c r="H3226">
        <v>0.1951</v>
      </c>
      <c r="I3226">
        <v>3</v>
      </c>
      <c r="J3226">
        <v>8000</v>
      </c>
      <c r="K3226">
        <f>+VLOOKUP(E3226,Costos!$A$1:$I$716100,9,FALSE)</f>
        <v>11.219386</v>
      </c>
      <c r="L3226" t="str">
        <f t="shared" si="110"/>
        <v>243</v>
      </c>
      <c r="M3226" t="str">
        <f t="shared" si="111"/>
        <v>243052</v>
      </c>
      <c r="N3226" t="str">
        <f>IFERROR(IF(L3226="231","231",VLOOKUP(E3226,Materiales!$A$1:$G$37443,7,FALSE)),"N/A")</f>
        <v>Varios</v>
      </c>
    </row>
    <row r="3227" spans="1:14" x14ac:dyDescent="0.25">
      <c r="A3227">
        <v>2110020280</v>
      </c>
      <c r="B3227" t="s">
        <v>132</v>
      </c>
      <c r="C3227">
        <v>2310090405</v>
      </c>
      <c r="D3227" t="s">
        <v>2273</v>
      </c>
      <c r="E3227">
        <v>2430700001</v>
      </c>
      <c r="F3227" t="s">
        <v>3609</v>
      </c>
      <c r="G3227" t="s">
        <v>89</v>
      </c>
      <c r="H3227">
        <v>2E-3</v>
      </c>
      <c r="I3227">
        <v>3</v>
      </c>
      <c r="J3227">
        <v>8000</v>
      </c>
      <c r="K3227">
        <f>+VLOOKUP(E3227,Costos!$A$1:$I$716100,9,FALSE)</f>
        <v>21.527200000000001</v>
      </c>
      <c r="L3227" t="str">
        <f t="shared" si="110"/>
        <v>243</v>
      </c>
      <c r="M3227" t="str">
        <f t="shared" si="111"/>
        <v>243070</v>
      </c>
      <c r="N3227" t="str">
        <f>IFERROR(IF(L3227="231","231",VLOOKUP(E3227,Materiales!$A$1:$G$37443,7,FALSE)),"N/A")</f>
        <v>Pigmentos</v>
      </c>
    </row>
    <row r="3228" spans="1:14" x14ac:dyDescent="0.25">
      <c r="A3228">
        <v>2110020280</v>
      </c>
      <c r="B3228" t="s">
        <v>132</v>
      </c>
      <c r="C3228">
        <v>2310090405</v>
      </c>
      <c r="D3228" t="s">
        <v>2273</v>
      </c>
      <c r="E3228">
        <v>2410290153</v>
      </c>
      <c r="F3228" t="s">
        <v>90</v>
      </c>
      <c r="G3228" t="s">
        <v>89</v>
      </c>
      <c r="H3228">
        <v>26.458500000000001</v>
      </c>
      <c r="I3228">
        <v>3</v>
      </c>
      <c r="J3228">
        <v>8000</v>
      </c>
      <c r="K3228">
        <f>+VLOOKUP(E3228,Costos!$A$1:$I$716100,9,FALSE)</f>
        <v>6.4309000000000003</v>
      </c>
      <c r="L3228" t="str">
        <f t="shared" si="110"/>
        <v>241</v>
      </c>
      <c r="M3228" t="str">
        <f t="shared" si="111"/>
        <v>241029</v>
      </c>
      <c r="N3228" t="str">
        <f>IFERROR(IF(L3228="231","231",VLOOKUP(E3228,Materiales!$A$1:$G$37443,7,FALSE)),"N/A")</f>
        <v>Resinas</v>
      </c>
    </row>
    <row r="3229" spans="1:14" x14ac:dyDescent="0.25">
      <c r="A3229">
        <v>2110020280</v>
      </c>
      <c r="B3229" t="s">
        <v>132</v>
      </c>
      <c r="C3229">
        <v>2310210186</v>
      </c>
      <c r="D3229" t="s">
        <v>2559</v>
      </c>
      <c r="E3229">
        <v>2310160441</v>
      </c>
      <c r="F3229" t="s">
        <v>2420</v>
      </c>
      <c r="G3229" t="s">
        <v>36</v>
      </c>
      <c r="H3229">
        <v>8000</v>
      </c>
      <c r="I3229">
        <v>2</v>
      </c>
      <c r="J3229">
        <v>8000</v>
      </c>
      <c r="K3229">
        <f>+VLOOKUP(E3229,Costos!$A$1:$I$716100,9,FALSE)</f>
        <v>8.1620000000000009E-3</v>
      </c>
      <c r="L3229" t="str">
        <f t="shared" si="110"/>
        <v>231</v>
      </c>
      <c r="M3229" t="str">
        <f t="shared" si="111"/>
        <v>231016</v>
      </c>
      <c r="N3229" t="str">
        <f>IFERROR(IF(L3229="231","231",VLOOKUP(E3229,Materiales!$A$1:$G$37443,7,FALSE)),"N/A")</f>
        <v>231</v>
      </c>
    </row>
    <row r="3230" spans="1:14" x14ac:dyDescent="0.25">
      <c r="A3230">
        <v>2110020280</v>
      </c>
      <c r="B3230" t="s">
        <v>132</v>
      </c>
      <c r="C3230">
        <v>2310160441</v>
      </c>
      <c r="D3230" t="s">
        <v>2420</v>
      </c>
      <c r="E3230">
        <v>2430520005</v>
      </c>
      <c r="F3230" t="s">
        <v>3574</v>
      </c>
      <c r="G3230" t="s">
        <v>89</v>
      </c>
      <c r="H3230">
        <v>6.9199999999999998E-2</v>
      </c>
      <c r="I3230">
        <v>3</v>
      </c>
      <c r="J3230">
        <v>8000</v>
      </c>
      <c r="K3230">
        <f>+VLOOKUP(E3230,Costos!$A$1:$I$716100,9,FALSE)</f>
        <v>11.219386</v>
      </c>
      <c r="L3230" t="str">
        <f t="shared" si="110"/>
        <v>243</v>
      </c>
      <c r="M3230" t="str">
        <f t="shared" si="111"/>
        <v>243052</v>
      </c>
      <c r="N3230" t="str">
        <f>IFERROR(IF(L3230="231","231",VLOOKUP(E3230,Materiales!$A$1:$G$37443,7,FALSE)),"N/A")</f>
        <v>Varios</v>
      </c>
    </row>
    <row r="3231" spans="1:14" x14ac:dyDescent="0.25">
      <c r="A3231">
        <v>2110020280</v>
      </c>
      <c r="B3231" t="s">
        <v>132</v>
      </c>
      <c r="C3231">
        <v>2310160441</v>
      </c>
      <c r="D3231" t="s">
        <v>2420</v>
      </c>
      <c r="E3231">
        <v>2430860001</v>
      </c>
      <c r="F3231" t="s">
        <v>3648</v>
      </c>
      <c r="G3231" t="s">
        <v>89</v>
      </c>
      <c r="H3231">
        <v>1.7299999999999999E-2</v>
      </c>
      <c r="I3231">
        <v>3</v>
      </c>
      <c r="J3231">
        <v>8000</v>
      </c>
      <c r="K3231">
        <f>+VLOOKUP(E3231,Costos!$A$1:$I$716100,9,FALSE)</f>
        <v>16.557200000000002</v>
      </c>
      <c r="L3231" t="str">
        <f t="shared" si="110"/>
        <v>243</v>
      </c>
      <c r="M3231" t="str">
        <f t="shared" si="111"/>
        <v>243086</v>
      </c>
      <c r="N3231" t="str">
        <f>IFERROR(IF(L3231="231","231",VLOOKUP(E3231,Materiales!$A$1:$G$37443,7,FALSE)),"N/A")</f>
        <v>Otros</v>
      </c>
    </row>
    <row r="3232" spans="1:14" x14ac:dyDescent="0.25">
      <c r="A3232">
        <v>2110020280</v>
      </c>
      <c r="B3232" t="s">
        <v>132</v>
      </c>
      <c r="C3232">
        <v>2310160441</v>
      </c>
      <c r="D3232" t="s">
        <v>2420</v>
      </c>
      <c r="E3232">
        <v>2410290624</v>
      </c>
      <c r="F3232" t="s">
        <v>91</v>
      </c>
      <c r="G3232" t="s">
        <v>89</v>
      </c>
      <c r="H3232">
        <v>8.5622000000000007</v>
      </c>
      <c r="I3232">
        <v>3</v>
      </c>
      <c r="J3232">
        <v>8000</v>
      </c>
      <c r="K3232">
        <f>+VLOOKUP(E3232,Costos!$A$1:$I$716100,9,FALSE)</f>
        <v>6.9373659999999999</v>
      </c>
      <c r="L3232" t="str">
        <f t="shared" si="110"/>
        <v>241</v>
      </c>
      <c r="M3232" t="str">
        <f t="shared" si="111"/>
        <v>241029</v>
      </c>
      <c r="N3232" t="str">
        <f>IFERROR(IF(L3232="231","231",VLOOKUP(E3232,Materiales!$A$1:$G$37443,7,FALSE)),"N/A")</f>
        <v>Resinas</v>
      </c>
    </row>
    <row r="3233" spans="1:14" x14ac:dyDescent="0.25">
      <c r="A3233">
        <v>2110020280</v>
      </c>
      <c r="B3233" t="s">
        <v>132</v>
      </c>
      <c r="C3233">
        <v>2310160441</v>
      </c>
      <c r="D3233" t="s">
        <v>2420</v>
      </c>
      <c r="E3233">
        <v>2430700001</v>
      </c>
      <c r="F3233" t="s">
        <v>3609</v>
      </c>
      <c r="G3233" t="s">
        <v>89</v>
      </c>
      <c r="H3233">
        <v>4.0000000000000002E-4</v>
      </c>
      <c r="I3233">
        <v>3</v>
      </c>
      <c r="J3233">
        <v>8000</v>
      </c>
      <c r="K3233">
        <f>+VLOOKUP(E3233,Costos!$A$1:$I$716100,9,FALSE)</f>
        <v>21.527200000000001</v>
      </c>
      <c r="L3233" t="str">
        <f t="shared" si="110"/>
        <v>243</v>
      </c>
      <c r="M3233" t="str">
        <f t="shared" si="111"/>
        <v>243070</v>
      </c>
      <c r="N3233" t="str">
        <f>IFERROR(IF(L3233="231","231",VLOOKUP(E3233,Materiales!$A$1:$G$37443,7,FALSE)),"N/A")</f>
        <v>Pigmentos</v>
      </c>
    </row>
    <row r="3234" spans="1:14" x14ac:dyDescent="0.25">
      <c r="A3234">
        <v>2110020280</v>
      </c>
      <c r="B3234" t="s">
        <v>132</v>
      </c>
      <c r="C3234">
        <v>2310210186</v>
      </c>
      <c r="D3234" t="s">
        <v>2559</v>
      </c>
      <c r="E3234">
        <v>2310160442</v>
      </c>
      <c r="F3234" t="s">
        <v>2421</v>
      </c>
      <c r="G3234" t="s">
        <v>36</v>
      </c>
      <c r="H3234">
        <v>8000</v>
      </c>
      <c r="I3234">
        <v>2</v>
      </c>
      <c r="J3234">
        <v>8000</v>
      </c>
      <c r="K3234">
        <f>+VLOOKUP(E3234,Costos!$A$1:$I$716100,9,FALSE)</f>
        <v>1.1285E-2</v>
      </c>
      <c r="L3234" t="str">
        <f t="shared" ref="L3234:L3297" si="112">+LEFT(E3234,3)</f>
        <v>231</v>
      </c>
      <c r="M3234" t="str">
        <f t="shared" ref="M3234:M3297" si="113">+LEFT(E3234,6)</f>
        <v>231016</v>
      </c>
      <c r="N3234" t="str">
        <f>IFERROR(IF(L3234="231","231",VLOOKUP(E3234,Materiales!$A$1:$G$37443,7,FALSE)),"N/A")</f>
        <v>231</v>
      </c>
    </row>
    <row r="3235" spans="1:14" x14ac:dyDescent="0.25">
      <c r="A3235">
        <v>2110020280</v>
      </c>
      <c r="B3235" t="s">
        <v>132</v>
      </c>
      <c r="C3235">
        <v>2310160442</v>
      </c>
      <c r="D3235" t="s">
        <v>2421</v>
      </c>
      <c r="E3235">
        <v>2430520005</v>
      </c>
      <c r="F3235" t="s">
        <v>3574</v>
      </c>
      <c r="G3235" t="s">
        <v>89</v>
      </c>
      <c r="H3235">
        <v>4.4400000000000002E-2</v>
      </c>
      <c r="I3235">
        <v>3</v>
      </c>
      <c r="J3235">
        <v>8000</v>
      </c>
      <c r="K3235">
        <f>+VLOOKUP(E3235,Costos!$A$1:$I$716100,9,FALSE)</f>
        <v>11.219386</v>
      </c>
      <c r="L3235" t="str">
        <f t="shared" si="112"/>
        <v>243</v>
      </c>
      <c r="M3235" t="str">
        <f t="shared" si="113"/>
        <v>243052</v>
      </c>
      <c r="N3235" t="str">
        <f>IFERROR(IF(L3235="231","231",VLOOKUP(E3235,Materiales!$A$1:$G$37443,7,FALSE)),"N/A")</f>
        <v>Varios</v>
      </c>
    </row>
    <row r="3236" spans="1:14" x14ac:dyDescent="0.25">
      <c r="A3236">
        <v>2110020280</v>
      </c>
      <c r="B3236" t="s">
        <v>132</v>
      </c>
      <c r="C3236">
        <v>2310160442</v>
      </c>
      <c r="D3236" t="s">
        <v>2421</v>
      </c>
      <c r="E3236">
        <v>2430860001</v>
      </c>
      <c r="F3236" t="s">
        <v>3648</v>
      </c>
      <c r="G3236" t="s">
        <v>89</v>
      </c>
      <c r="H3236">
        <v>1.78E-2</v>
      </c>
      <c r="I3236">
        <v>3</v>
      </c>
      <c r="J3236">
        <v>8000</v>
      </c>
      <c r="K3236">
        <f>+VLOOKUP(E3236,Costos!$A$1:$I$716100,9,FALSE)</f>
        <v>16.557200000000002</v>
      </c>
      <c r="L3236" t="str">
        <f t="shared" si="112"/>
        <v>243</v>
      </c>
      <c r="M3236" t="str">
        <f t="shared" si="113"/>
        <v>243086</v>
      </c>
      <c r="N3236" t="str">
        <f>IFERROR(IF(L3236="231","231",VLOOKUP(E3236,Materiales!$A$1:$G$37443,7,FALSE)),"N/A")</f>
        <v>Otros</v>
      </c>
    </row>
    <row r="3237" spans="1:14" x14ac:dyDescent="0.25">
      <c r="A3237">
        <v>2110020280</v>
      </c>
      <c r="B3237" t="s">
        <v>132</v>
      </c>
      <c r="C3237">
        <v>2310160442</v>
      </c>
      <c r="D3237" t="s">
        <v>2421</v>
      </c>
      <c r="E3237">
        <v>2430700001</v>
      </c>
      <c r="F3237" t="s">
        <v>3609</v>
      </c>
      <c r="G3237" t="s">
        <v>89</v>
      </c>
      <c r="H3237">
        <v>4.4000000000000003E-3</v>
      </c>
      <c r="I3237">
        <v>3</v>
      </c>
      <c r="J3237">
        <v>8000</v>
      </c>
      <c r="K3237">
        <f>+VLOOKUP(E3237,Costos!$A$1:$I$716100,9,FALSE)</f>
        <v>21.527200000000001</v>
      </c>
      <c r="L3237" t="str">
        <f t="shared" si="112"/>
        <v>243</v>
      </c>
      <c r="M3237" t="str">
        <f t="shared" si="113"/>
        <v>243070</v>
      </c>
      <c r="N3237" t="str">
        <f>IFERROR(IF(L3237="231","231",VLOOKUP(E3237,Materiales!$A$1:$G$37443,7,FALSE)),"N/A")</f>
        <v>Pigmentos</v>
      </c>
    </row>
    <row r="3238" spans="1:14" x14ac:dyDescent="0.25">
      <c r="A3238">
        <v>2110020280</v>
      </c>
      <c r="B3238" t="s">
        <v>132</v>
      </c>
      <c r="C3238">
        <v>2310160442</v>
      </c>
      <c r="D3238" t="s">
        <v>2421</v>
      </c>
      <c r="E3238">
        <v>2410290626</v>
      </c>
      <c r="F3238" t="s">
        <v>92</v>
      </c>
      <c r="G3238" t="s">
        <v>89</v>
      </c>
      <c r="H3238">
        <v>7.2</v>
      </c>
      <c r="I3238">
        <v>3</v>
      </c>
      <c r="J3238">
        <v>8000</v>
      </c>
      <c r="K3238">
        <f>+VLOOKUP(E3238,Costos!$A$1:$I$716100,9,FALSE)</f>
        <v>6.3063640000000003</v>
      </c>
      <c r="L3238" t="str">
        <f t="shared" si="112"/>
        <v>241</v>
      </c>
      <c r="M3238" t="str">
        <f t="shared" si="113"/>
        <v>241029</v>
      </c>
      <c r="N3238" t="str">
        <f>IFERROR(IF(L3238="231","231",VLOOKUP(E3238,Materiales!$A$1:$G$37443,7,FALSE)),"N/A")</f>
        <v>Resinas</v>
      </c>
    </row>
    <row r="3239" spans="1:14" x14ac:dyDescent="0.25">
      <c r="A3239">
        <v>2110020280</v>
      </c>
      <c r="B3239" t="s">
        <v>132</v>
      </c>
      <c r="C3239">
        <v>2310210186</v>
      </c>
      <c r="D3239" t="s">
        <v>2559</v>
      </c>
      <c r="E3239">
        <v>2410290156</v>
      </c>
      <c r="F3239" t="s">
        <v>40</v>
      </c>
      <c r="G3239" t="s">
        <v>1000</v>
      </c>
      <c r="H3239">
        <v>0.32</v>
      </c>
      <c r="I3239">
        <v>2</v>
      </c>
      <c r="J3239">
        <v>8000</v>
      </c>
      <c r="K3239">
        <f>+VLOOKUP(E3239,Costos!$A$1:$I$716100,9,FALSE)</f>
        <v>23.787368000000001</v>
      </c>
      <c r="L3239" t="str">
        <f t="shared" si="112"/>
        <v>241</v>
      </c>
      <c r="M3239" t="str">
        <f t="shared" si="113"/>
        <v>241029</v>
      </c>
      <c r="N3239" t="str">
        <f>IFERROR(IF(L3239="231","231",VLOOKUP(E3239,Materiales!$A$1:$G$37443,7,FALSE)),"N/A")</f>
        <v>Varios</v>
      </c>
    </row>
    <row r="3240" spans="1:14" x14ac:dyDescent="0.25">
      <c r="A3240">
        <v>2110020280</v>
      </c>
      <c r="B3240" t="s">
        <v>132</v>
      </c>
      <c r="C3240">
        <v>2310210186</v>
      </c>
      <c r="D3240" t="s">
        <v>2559</v>
      </c>
      <c r="E3240">
        <v>2310180046</v>
      </c>
      <c r="F3240" t="s">
        <v>2484</v>
      </c>
      <c r="G3240" t="s">
        <v>89</v>
      </c>
      <c r="H3240">
        <v>7.2</v>
      </c>
      <c r="I3240">
        <v>2</v>
      </c>
      <c r="J3240">
        <v>8000</v>
      </c>
      <c r="K3240">
        <f>+VLOOKUP(E3240,Costos!$A$1:$I$716100,9,FALSE)</f>
        <v>9.1734100000000005</v>
      </c>
      <c r="L3240" t="str">
        <f t="shared" si="112"/>
        <v>231</v>
      </c>
      <c r="M3240" t="str">
        <f t="shared" si="113"/>
        <v>231018</v>
      </c>
      <c r="N3240" t="str">
        <f>IFERROR(IF(L3240="231","231",VLOOKUP(E3240,Materiales!$A$1:$G$37443,7,FALSE)),"N/A")</f>
        <v>231</v>
      </c>
    </row>
    <row r="3241" spans="1:14" x14ac:dyDescent="0.25">
      <c r="A3241">
        <v>2110020280</v>
      </c>
      <c r="B3241" t="s">
        <v>132</v>
      </c>
      <c r="C3241">
        <v>2310180046</v>
      </c>
      <c r="D3241" t="s">
        <v>2484</v>
      </c>
      <c r="E3241">
        <v>2430450001</v>
      </c>
      <c r="F3241" t="s">
        <v>93</v>
      </c>
      <c r="G3241" t="s">
        <v>89</v>
      </c>
      <c r="H3241">
        <v>0.72</v>
      </c>
      <c r="I3241">
        <v>3</v>
      </c>
      <c r="J3241">
        <v>8000</v>
      </c>
      <c r="K3241">
        <f>+VLOOKUP(E3241,Costos!$A$1:$I$716100,9,FALSE)</f>
        <v>6.0336119999999998</v>
      </c>
      <c r="L3241" t="str">
        <f t="shared" si="112"/>
        <v>243</v>
      </c>
      <c r="M3241" t="str">
        <f t="shared" si="113"/>
        <v>243045</v>
      </c>
      <c r="N3241" t="str">
        <f>IFERROR(IF(L3241="231","231",VLOOKUP(E3241,Materiales!$A$1:$G$37443,7,FALSE)),"N/A")</f>
        <v>Varios</v>
      </c>
    </row>
    <row r="3242" spans="1:14" x14ac:dyDescent="0.25">
      <c r="A3242">
        <v>2110020280</v>
      </c>
      <c r="B3242" t="s">
        <v>132</v>
      </c>
      <c r="C3242">
        <v>2310180046</v>
      </c>
      <c r="D3242" t="s">
        <v>2484</v>
      </c>
      <c r="E3242">
        <v>2310180048</v>
      </c>
      <c r="F3242" t="s">
        <v>94</v>
      </c>
      <c r="G3242" t="s">
        <v>89</v>
      </c>
      <c r="H3242">
        <v>0.9</v>
      </c>
      <c r="I3242">
        <v>3</v>
      </c>
      <c r="J3242">
        <v>8000</v>
      </c>
      <c r="K3242">
        <f>+VLOOKUP(E3242,Costos!$A$1:$I$716100,9,FALSE)</f>
        <v>2.8371430000000002</v>
      </c>
      <c r="L3242" t="str">
        <f t="shared" si="112"/>
        <v>231</v>
      </c>
      <c r="M3242" t="str">
        <f t="shared" si="113"/>
        <v>231018</v>
      </c>
      <c r="N3242" t="str">
        <f>IFERROR(IF(L3242="231","231",VLOOKUP(E3242,Materiales!$A$1:$G$37443,7,FALSE)),"N/A")</f>
        <v>231</v>
      </c>
    </row>
    <row r="3243" spans="1:14" x14ac:dyDescent="0.25">
      <c r="A3243">
        <v>2110020280</v>
      </c>
      <c r="B3243" t="s">
        <v>132</v>
      </c>
      <c r="C3243">
        <v>2310180048</v>
      </c>
      <c r="D3243" t="s">
        <v>94</v>
      </c>
      <c r="E3243">
        <v>2410210019</v>
      </c>
      <c r="F3243" t="s">
        <v>113</v>
      </c>
      <c r="G3243" t="s">
        <v>89</v>
      </c>
      <c r="H3243">
        <v>1.7999999999999999E-2</v>
      </c>
      <c r="I3243">
        <v>4</v>
      </c>
      <c r="J3243">
        <v>8000</v>
      </c>
      <c r="K3243">
        <f>+VLOOKUP(E3243,Costos!$A$1:$I$716100,9,FALSE)</f>
        <v>7.7568599999999996</v>
      </c>
      <c r="L3243" t="str">
        <f t="shared" si="112"/>
        <v>241</v>
      </c>
      <c r="M3243" t="str">
        <f t="shared" si="113"/>
        <v>241021</v>
      </c>
      <c r="N3243" t="str">
        <f>IFERROR(IF(L3243="231","231",VLOOKUP(E3243,Materiales!$A$1:$G$37443,7,FALSE)),"N/A")</f>
        <v>Varios</v>
      </c>
    </row>
    <row r="3244" spans="1:14" x14ac:dyDescent="0.25">
      <c r="A3244">
        <v>2110020280</v>
      </c>
      <c r="B3244" t="s">
        <v>132</v>
      </c>
      <c r="C3244">
        <v>2310180048</v>
      </c>
      <c r="D3244" t="s">
        <v>94</v>
      </c>
      <c r="E3244">
        <v>2430930001</v>
      </c>
      <c r="F3244" t="s">
        <v>114</v>
      </c>
      <c r="G3244" t="s">
        <v>89</v>
      </c>
      <c r="H3244">
        <v>0.45900000000000002</v>
      </c>
      <c r="I3244">
        <v>4</v>
      </c>
      <c r="J3244">
        <v>8000</v>
      </c>
      <c r="K3244">
        <f>+VLOOKUP(E3244,Costos!$A$1:$I$716100,9,FALSE)</f>
        <v>5.7966670000000002</v>
      </c>
      <c r="L3244" t="str">
        <f t="shared" si="112"/>
        <v>243</v>
      </c>
      <c r="M3244" t="str">
        <f t="shared" si="113"/>
        <v>243093</v>
      </c>
      <c r="N3244" t="str">
        <f>IFERROR(IF(L3244="231","231",VLOOKUP(E3244,Materiales!$A$1:$G$37443,7,FALSE)),"N/A")</f>
        <v>Alcohol</v>
      </c>
    </row>
    <row r="3245" spans="1:14" x14ac:dyDescent="0.25">
      <c r="A3245">
        <v>2110020280</v>
      </c>
      <c r="B3245" t="s">
        <v>132</v>
      </c>
      <c r="C3245">
        <v>2310180048</v>
      </c>
      <c r="D3245" t="s">
        <v>94</v>
      </c>
      <c r="E3245">
        <v>2430880022</v>
      </c>
      <c r="F3245" t="s">
        <v>115</v>
      </c>
      <c r="G3245" t="s">
        <v>89</v>
      </c>
      <c r="H3245">
        <v>2.7000000000000001E-3</v>
      </c>
      <c r="I3245">
        <v>4</v>
      </c>
      <c r="J3245">
        <v>8000</v>
      </c>
      <c r="K3245">
        <f>+VLOOKUP(E3245,Costos!$A$1:$I$716100,9,FALSE)</f>
        <v>6.1924229999999998</v>
      </c>
      <c r="L3245" t="str">
        <f t="shared" si="112"/>
        <v>243</v>
      </c>
      <c r="M3245" t="str">
        <f t="shared" si="113"/>
        <v>243088</v>
      </c>
      <c r="N3245" t="str">
        <f>IFERROR(IF(L3245="231","231",VLOOKUP(E3245,Materiales!$A$1:$G$37443,7,FALSE)),"N/A")</f>
        <v>Varios</v>
      </c>
    </row>
    <row r="3246" spans="1:14" x14ac:dyDescent="0.25">
      <c r="A3246">
        <v>2110020280</v>
      </c>
      <c r="B3246" t="s">
        <v>132</v>
      </c>
      <c r="C3246">
        <v>2310180046</v>
      </c>
      <c r="D3246" t="s">
        <v>2484</v>
      </c>
      <c r="E3246">
        <v>2410210003</v>
      </c>
      <c r="F3246" t="s">
        <v>95</v>
      </c>
      <c r="G3246" t="s">
        <v>89</v>
      </c>
      <c r="H3246">
        <v>1.44</v>
      </c>
      <c r="I3246">
        <v>3</v>
      </c>
      <c r="J3246">
        <v>8000</v>
      </c>
      <c r="K3246">
        <f>+VLOOKUP(E3246,Costos!$A$1:$I$716100,9,FALSE)</f>
        <v>4.9316240000000002</v>
      </c>
      <c r="L3246" t="str">
        <f t="shared" si="112"/>
        <v>241</v>
      </c>
      <c r="M3246" t="str">
        <f t="shared" si="113"/>
        <v>241021</v>
      </c>
      <c r="N3246" t="str">
        <f>IFERROR(IF(L3246="231","231",VLOOKUP(E3246,Materiales!$A$1:$G$37443,7,FALSE)),"N/A")</f>
        <v>Varios</v>
      </c>
    </row>
    <row r="3247" spans="1:14" x14ac:dyDescent="0.25">
      <c r="A3247">
        <v>2110020280</v>
      </c>
      <c r="B3247" t="s">
        <v>132</v>
      </c>
      <c r="C3247">
        <v>2310180046</v>
      </c>
      <c r="D3247" t="s">
        <v>2484</v>
      </c>
      <c r="E3247">
        <v>2410090267</v>
      </c>
      <c r="F3247" t="s">
        <v>96</v>
      </c>
      <c r="G3247" t="s">
        <v>89</v>
      </c>
      <c r="H3247">
        <v>1.44E-2</v>
      </c>
      <c r="I3247">
        <v>3</v>
      </c>
      <c r="J3247">
        <v>8000</v>
      </c>
      <c r="K3247">
        <f>+VLOOKUP(E3247,Costos!$A$1:$I$716100,9,FALSE)</f>
        <v>123.04801999999999</v>
      </c>
      <c r="L3247" t="str">
        <f t="shared" si="112"/>
        <v>241</v>
      </c>
      <c r="M3247" t="str">
        <f t="shared" si="113"/>
        <v>241009</v>
      </c>
      <c r="N3247" t="str">
        <f>IFERROR(IF(L3247="231","231",VLOOKUP(E3247,Materiales!$A$1:$G$37443,7,FALSE)),"N/A")</f>
        <v>Spectra</v>
      </c>
    </row>
    <row r="3248" spans="1:14" x14ac:dyDescent="0.25">
      <c r="A3248">
        <v>2110020280</v>
      </c>
      <c r="B3248" t="s">
        <v>132</v>
      </c>
      <c r="C3248">
        <v>2310180046</v>
      </c>
      <c r="D3248" t="s">
        <v>2484</v>
      </c>
      <c r="E3248">
        <v>2410090269</v>
      </c>
      <c r="F3248" t="s">
        <v>98</v>
      </c>
      <c r="G3248" t="s">
        <v>89</v>
      </c>
      <c r="H3248">
        <v>2.2000000000000001E-3</v>
      </c>
      <c r="I3248">
        <v>3</v>
      </c>
      <c r="J3248">
        <v>8000</v>
      </c>
      <c r="K3248">
        <f>+VLOOKUP(E3248,Costos!$A$1:$I$716100,9,FALSE)</f>
        <v>341.79997300000002</v>
      </c>
      <c r="L3248" t="str">
        <f t="shared" si="112"/>
        <v>241</v>
      </c>
      <c r="M3248" t="str">
        <f t="shared" si="113"/>
        <v>241009</v>
      </c>
      <c r="N3248" t="str">
        <f>IFERROR(IF(L3248="231","231",VLOOKUP(E3248,Materiales!$A$1:$G$37443,7,FALSE)),"N/A")</f>
        <v>Spectra</v>
      </c>
    </row>
    <row r="3249" spans="1:14" x14ac:dyDescent="0.25">
      <c r="A3249">
        <v>2110020280</v>
      </c>
      <c r="B3249" t="s">
        <v>132</v>
      </c>
      <c r="C3249">
        <v>2110020280</v>
      </c>
      <c r="D3249" t="s">
        <v>1096</v>
      </c>
      <c r="E3249">
        <v>2310210187</v>
      </c>
      <c r="F3249" t="s">
        <v>2560</v>
      </c>
      <c r="G3249" t="s">
        <v>36</v>
      </c>
      <c r="H3249">
        <v>8000</v>
      </c>
      <c r="I3249">
        <v>1</v>
      </c>
      <c r="J3249">
        <v>8000</v>
      </c>
      <c r="K3249">
        <f>+VLOOKUP(E3249,Costos!$A$1:$I$716100,9,FALSE)</f>
        <v>0.14462800000000001</v>
      </c>
      <c r="L3249" t="str">
        <f t="shared" si="112"/>
        <v>231</v>
      </c>
      <c r="M3249" t="str">
        <f t="shared" si="113"/>
        <v>231021</v>
      </c>
      <c r="N3249" t="str">
        <f>IFERROR(IF(L3249="231","231",VLOOKUP(E3249,Materiales!$A$1:$G$37443,7,FALSE)),"N/A")</f>
        <v>231</v>
      </c>
    </row>
    <row r="3250" spans="1:14" x14ac:dyDescent="0.25">
      <c r="A3250">
        <v>2110020280</v>
      </c>
      <c r="B3250" t="s">
        <v>132</v>
      </c>
      <c r="C3250">
        <v>2310210187</v>
      </c>
      <c r="D3250" t="s">
        <v>2560</v>
      </c>
      <c r="E3250">
        <v>2410170071</v>
      </c>
      <c r="F3250" t="s">
        <v>39</v>
      </c>
      <c r="G3250" t="s">
        <v>36</v>
      </c>
      <c r="H3250">
        <v>8000</v>
      </c>
      <c r="I3250">
        <v>2</v>
      </c>
      <c r="J3250">
        <v>8000</v>
      </c>
      <c r="K3250">
        <f>+VLOOKUP(E3250,Costos!$A$1:$I$716100,9,FALSE)</f>
        <v>1.4323000000000001E-2</v>
      </c>
      <c r="L3250" t="str">
        <f t="shared" si="112"/>
        <v>241</v>
      </c>
      <c r="M3250" t="str">
        <f t="shared" si="113"/>
        <v>241017</v>
      </c>
      <c r="N3250" t="str">
        <f>IFERROR(IF(L3250="231","231",VLOOKUP(E3250,Materiales!$A$1:$G$37443,7,FALSE)),"N/A")</f>
        <v>Filtros</v>
      </c>
    </row>
    <row r="3251" spans="1:14" x14ac:dyDescent="0.25">
      <c r="A3251">
        <v>2110020280</v>
      </c>
      <c r="B3251" t="s">
        <v>132</v>
      </c>
      <c r="C3251">
        <v>2310210187</v>
      </c>
      <c r="D3251" t="s">
        <v>2560</v>
      </c>
      <c r="E3251">
        <v>2410130017</v>
      </c>
      <c r="F3251" t="s">
        <v>41</v>
      </c>
      <c r="G3251" t="s">
        <v>36</v>
      </c>
      <c r="H3251">
        <v>8000</v>
      </c>
      <c r="I3251">
        <v>2</v>
      </c>
      <c r="J3251">
        <v>8000</v>
      </c>
      <c r="K3251">
        <f>+VLOOKUP(E3251,Costos!$A$1:$I$716100,9,FALSE)</f>
        <v>7.2129999999999998E-3</v>
      </c>
      <c r="L3251" t="str">
        <f t="shared" si="112"/>
        <v>241</v>
      </c>
      <c r="M3251" t="str">
        <f t="shared" si="113"/>
        <v>241013</v>
      </c>
      <c r="N3251" t="str">
        <f>IFERROR(IF(L3251="231","231",VLOOKUP(E3251,Materiales!$A$1:$G$37443,7,FALSE)),"N/A")</f>
        <v>Puntas</v>
      </c>
    </row>
    <row r="3252" spans="1:14" x14ac:dyDescent="0.25">
      <c r="A3252">
        <v>2110020280</v>
      </c>
      <c r="B3252" t="s">
        <v>132</v>
      </c>
      <c r="C3252">
        <v>2310210187</v>
      </c>
      <c r="D3252" t="s">
        <v>2560</v>
      </c>
      <c r="E3252">
        <v>2310090402</v>
      </c>
      <c r="F3252" t="s">
        <v>2271</v>
      </c>
      <c r="G3252" t="s">
        <v>36</v>
      </c>
      <c r="H3252">
        <v>8000</v>
      </c>
      <c r="I3252">
        <v>2</v>
      </c>
      <c r="J3252">
        <v>8000</v>
      </c>
      <c r="K3252">
        <f>+VLOOKUP(E3252,Costos!$A$1:$I$716100,9,FALSE)</f>
        <v>3.4319000000000002E-2</v>
      </c>
      <c r="L3252" t="str">
        <f t="shared" si="112"/>
        <v>231</v>
      </c>
      <c r="M3252" t="str">
        <f t="shared" si="113"/>
        <v>231009</v>
      </c>
      <c r="N3252" t="str">
        <f>IFERROR(IF(L3252="231","231",VLOOKUP(E3252,Materiales!$A$1:$G$37443,7,FALSE)),"N/A")</f>
        <v>231</v>
      </c>
    </row>
    <row r="3253" spans="1:14" x14ac:dyDescent="0.25">
      <c r="A3253">
        <v>2110020280</v>
      </c>
      <c r="B3253" t="s">
        <v>132</v>
      </c>
      <c r="C3253">
        <v>2310090402</v>
      </c>
      <c r="D3253" t="s">
        <v>2271</v>
      </c>
      <c r="E3253">
        <v>2430520005</v>
      </c>
      <c r="F3253" t="s">
        <v>3574</v>
      </c>
      <c r="G3253" t="s">
        <v>89</v>
      </c>
      <c r="H3253">
        <v>1E-4</v>
      </c>
      <c r="I3253">
        <v>3</v>
      </c>
      <c r="J3253">
        <v>8000</v>
      </c>
      <c r="K3253">
        <f>+VLOOKUP(E3253,Costos!$A$1:$I$716100,9,FALSE)</f>
        <v>11.219386</v>
      </c>
      <c r="L3253" t="str">
        <f t="shared" si="112"/>
        <v>243</v>
      </c>
      <c r="M3253" t="str">
        <f t="shared" si="113"/>
        <v>243052</v>
      </c>
      <c r="N3253" t="str">
        <f>IFERROR(IF(L3253="231","231",VLOOKUP(E3253,Materiales!$A$1:$G$37443,7,FALSE)),"N/A")</f>
        <v>Varios</v>
      </c>
    </row>
    <row r="3254" spans="1:14" x14ac:dyDescent="0.25">
      <c r="A3254">
        <v>2110020280</v>
      </c>
      <c r="B3254" t="s">
        <v>132</v>
      </c>
      <c r="C3254">
        <v>2310090402</v>
      </c>
      <c r="D3254" t="s">
        <v>2271</v>
      </c>
      <c r="E3254">
        <v>2430860001</v>
      </c>
      <c r="F3254" t="s">
        <v>3648</v>
      </c>
      <c r="G3254" t="s">
        <v>89</v>
      </c>
      <c r="H3254">
        <v>1E-4</v>
      </c>
      <c r="I3254">
        <v>3</v>
      </c>
      <c r="J3254">
        <v>8000</v>
      </c>
      <c r="K3254">
        <f>+VLOOKUP(E3254,Costos!$A$1:$I$716100,9,FALSE)</f>
        <v>16.557200000000002</v>
      </c>
      <c r="L3254" t="str">
        <f t="shared" si="112"/>
        <v>243</v>
      </c>
      <c r="M3254" t="str">
        <f t="shared" si="113"/>
        <v>243086</v>
      </c>
      <c r="N3254" t="str">
        <f>IFERROR(IF(L3254="231","231",VLOOKUP(E3254,Materiales!$A$1:$G$37443,7,FALSE)),"N/A")</f>
        <v>Otros</v>
      </c>
    </row>
    <row r="3255" spans="1:14" x14ac:dyDescent="0.25">
      <c r="A3255">
        <v>2110020280</v>
      </c>
      <c r="B3255" t="s">
        <v>132</v>
      </c>
      <c r="C3255">
        <v>2310090402</v>
      </c>
      <c r="D3255" t="s">
        <v>2271</v>
      </c>
      <c r="E3255">
        <v>2410090173</v>
      </c>
      <c r="F3255" t="s">
        <v>3179</v>
      </c>
      <c r="G3255" t="s">
        <v>89</v>
      </c>
      <c r="H3255">
        <v>1E-4</v>
      </c>
      <c r="I3255">
        <v>3</v>
      </c>
      <c r="J3255">
        <v>8000</v>
      </c>
      <c r="K3255">
        <f>+VLOOKUP(E3255,Costos!$A$1:$I$716100,9,FALSE)</f>
        <v>72.419653999999994</v>
      </c>
      <c r="L3255" t="str">
        <f t="shared" si="112"/>
        <v>241</v>
      </c>
      <c r="M3255" t="str">
        <f t="shared" si="113"/>
        <v>241009</v>
      </c>
      <c r="N3255" t="str">
        <f>IFERROR(IF(L3255="231","231",VLOOKUP(E3255,Materiales!$A$1:$G$37443,7,FALSE)),"N/A")</f>
        <v>Pigmentos</v>
      </c>
    </row>
    <row r="3256" spans="1:14" x14ac:dyDescent="0.25">
      <c r="A3256">
        <v>2110020280</v>
      </c>
      <c r="B3256" t="s">
        <v>132</v>
      </c>
      <c r="C3256">
        <v>2310090402</v>
      </c>
      <c r="D3256" t="s">
        <v>2271</v>
      </c>
      <c r="E3256">
        <v>2430580002</v>
      </c>
      <c r="F3256" t="s">
        <v>3585</v>
      </c>
      <c r="G3256" t="s">
        <v>89</v>
      </c>
      <c r="H3256">
        <v>1E-4</v>
      </c>
      <c r="I3256">
        <v>3</v>
      </c>
      <c r="J3256">
        <v>8000</v>
      </c>
      <c r="K3256">
        <f>+VLOOKUP(E3256,Costos!$A$1:$I$716100,9,FALSE)</f>
        <v>12.029199999999999</v>
      </c>
      <c r="L3256" t="str">
        <f t="shared" si="112"/>
        <v>243</v>
      </c>
      <c r="M3256" t="str">
        <f t="shared" si="113"/>
        <v>243058</v>
      </c>
      <c r="N3256" t="str">
        <f>IFERROR(IF(L3256="231","231",VLOOKUP(E3256,Materiales!$A$1:$G$37443,7,FALSE)),"N/A")</f>
        <v>Pigmentos</v>
      </c>
    </row>
    <row r="3257" spans="1:14" x14ac:dyDescent="0.25">
      <c r="A3257">
        <v>2110020280</v>
      </c>
      <c r="B3257" t="s">
        <v>132</v>
      </c>
      <c r="C3257">
        <v>2310090402</v>
      </c>
      <c r="D3257" t="s">
        <v>2271</v>
      </c>
      <c r="E3257">
        <v>2410090127</v>
      </c>
      <c r="F3257" t="s">
        <v>3173</v>
      </c>
      <c r="G3257" t="s">
        <v>89</v>
      </c>
      <c r="H3257">
        <v>1E-4</v>
      </c>
      <c r="I3257">
        <v>3</v>
      </c>
      <c r="J3257">
        <v>8000</v>
      </c>
      <c r="K3257">
        <f>+VLOOKUP(E3257,Costos!$A$1:$I$716100,9,FALSE)</f>
        <v>42.722158999999998</v>
      </c>
      <c r="L3257" t="str">
        <f t="shared" si="112"/>
        <v>241</v>
      </c>
      <c r="M3257" t="str">
        <f t="shared" si="113"/>
        <v>241009</v>
      </c>
      <c r="N3257" t="str">
        <f>IFERROR(IF(L3257="231","231",VLOOKUP(E3257,Materiales!$A$1:$G$37443,7,FALSE)),"N/A")</f>
        <v>Pigmentos</v>
      </c>
    </row>
    <row r="3258" spans="1:14" x14ac:dyDescent="0.25">
      <c r="A3258">
        <v>2110020280</v>
      </c>
      <c r="B3258" t="s">
        <v>132</v>
      </c>
      <c r="C3258">
        <v>2310090402</v>
      </c>
      <c r="D3258" t="s">
        <v>2271</v>
      </c>
      <c r="E3258">
        <v>2410290153</v>
      </c>
      <c r="F3258" t="s">
        <v>90</v>
      </c>
      <c r="G3258" t="s">
        <v>89</v>
      </c>
      <c r="H3258">
        <v>26.56</v>
      </c>
      <c r="I3258">
        <v>3</v>
      </c>
      <c r="J3258">
        <v>8000</v>
      </c>
      <c r="K3258">
        <f>+VLOOKUP(E3258,Costos!$A$1:$I$716100,9,FALSE)</f>
        <v>6.4309000000000003</v>
      </c>
      <c r="L3258" t="str">
        <f t="shared" si="112"/>
        <v>241</v>
      </c>
      <c r="M3258" t="str">
        <f t="shared" si="113"/>
        <v>241029</v>
      </c>
      <c r="N3258" t="str">
        <f>IFERROR(IF(L3258="231","231",VLOOKUP(E3258,Materiales!$A$1:$G$37443,7,FALSE)),"N/A")</f>
        <v>Resinas</v>
      </c>
    </row>
    <row r="3259" spans="1:14" x14ac:dyDescent="0.25">
      <c r="A3259">
        <v>2110020280</v>
      </c>
      <c r="B3259" t="s">
        <v>132</v>
      </c>
      <c r="C3259">
        <v>2310210187</v>
      </c>
      <c r="D3259" t="s">
        <v>2560</v>
      </c>
      <c r="E3259">
        <v>2310160429</v>
      </c>
      <c r="F3259" t="s">
        <v>2413</v>
      </c>
      <c r="G3259" t="s">
        <v>36</v>
      </c>
      <c r="H3259">
        <v>8000</v>
      </c>
      <c r="I3259">
        <v>2</v>
      </c>
      <c r="J3259">
        <v>8000</v>
      </c>
      <c r="K3259">
        <f>+VLOOKUP(E3259,Costos!$A$1:$I$716100,9,FALSE)</f>
        <v>1.2886999999999999E-2</v>
      </c>
      <c r="L3259" t="str">
        <f t="shared" si="112"/>
        <v>231</v>
      </c>
      <c r="M3259" t="str">
        <f t="shared" si="113"/>
        <v>231016</v>
      </c>
      <c r="N3259" t="str">
        <f>IFERROR(IF(L3259="231","231",VLOOKUP(E3259,Materiales!$A$1:$G$37443,7,FALSE)),"N/A")</f>
        <v>231</v>
      </c>
    </row>
    <row r="3260" spans="1:14" x14ac:dyDescent="0.25">
      <c r="A3260">
        <v>2110020280</v>
      </c>
      <c r="B3260" t="s">
        <v>132</v>
      </c>
      <c r="C3260">
        <v>2310160429</v>
      </c>
      <c r="D3260" t="s">
        <v>2413</v>
      </c>
      <c r="E3260">
        <v>2430520005</v>
      </c>
      <c r="F3260" t="s">
        <v>3574</v>
      </c>
      <c r="G3260" t="s">
        <v>89</v>
      </c>
      <c r="H3260">
        <v>2.0000000000000001E-4</v>
      </c>
      <c r="I3260">
        <v>3</v>
      </c>
      <c r="J3260">
        <v>8000</v>
      </c>
      <c r="K3260">
        <f>+VLOOKUP(E3260,Costos!$A$1:$I$716100,9,FALSE)</f>
        <v>11.219386</v>
      </c>
      <c r="L3260" t="str">
        <f t="shared" si="112"/>
        <v>243</v>
      </c>
      <c r="M3260" t="str">
        <f t="shared" si="113"/>
        <v>243052</v>
      </c>
      <c r="N3260" t="str">
        <f>IFERROR(IF(L3260="231","231",VLOOKUP(E3260,Materiales!$A$1:$G$37443,7,FALSE)),"N/A")</f>
        <v>Varios</v>
      </c>
    </row>
    <row r="3261" spans="1:14" x14ac:dyDescent="0.25">
      <c r="A3261">
        <v>2110020280</v>
      </c>
      <c r="B3261" t="s">
        <v>132</v>
      </c>
      <c r="C3261">
        <v>2310160429</v>
      </c>
      <c r="D3261" t="s">
        <v>2413</v>
      </c>
      <c r="E3261">
        <v>2430860001</v>
      </c>
      <c r="F3261" t="s">
        <v>3648</v>
      </c>
      <c r="G3261" t="s">
        <v>89</v>
      </c>
      <c r="H3261">
        <v>2.0000000000000001E-4</v>
      </c>
      <c r="I3261">
        <v>3</v>
      </c>
      <c r="J3261">
        <v>8000</v>
      </c>
      <c r="K3261">
        <f>+VLOOKUP(E3261,Costos!$A$1:$I$716100,9,FALSE)</f>
        <v>16.557200000000002</v>
      </c>
      <c r="L3261" t="str">
        <f t="shared" si="112"/>
        <v>243</v>
      </c>
      <c r="M3261" t="str">
        <f t="shared" si="113"/>
        <v>243086</v>
      </c>
      <c r="N3261" t="str">
        <f>IFERROR(IF(L3261="231","231",VLOOKUP(E3261,Materiales!$A$1:$G$37443,7,FALSE)),"N/A")</f>
        <v>Otros</v>
      </c>
    </row>
    <row r="3262" spans="1:14" x14ac:dyDescent="0.25">
      <c r="A3262">
        <v>2110020280</v>
      </c>
      <c r="B3262" t="s">
        <v>132</v>
      </c>
      <c r="C3262">
        <v>2310160429</v>
      </c>
      <c r="D3262" t="s">
        <v>2413</v>
      </c>
      <c r="E3262">
        <v>2410090173</v>
      </c>
      <c r="F3262" t="s">
        <v>3179</v>
      </c>
      <c r="G3262" t="s">
        <v>89</v>
      </c>
      <c r="H3262">
        <v>2.0000000000000001E-4</v>
      </c>
      <c r="I3262">
        <v>3</v>
      </c>
      <c r="J3262">
        <v>8000</v>
      </c>
      <c r="K3262">
        <f>+VLOOKUP(E3262,Costos!$A$1:$I$716100,9,FALSE)</f>
        <v>72.419653999999994</v>
      </c>
      <c r="L3262" t="str">
        <f t="shared" si="112"/>
        <v>241</v>
      </c>
      <c r="M3262" t="str">
        <f t="shared" si="113"/>
        <v>241009</v>
      </c>
      <c r="N3262" t="str">
        <f>IFERROR(IF(L3262="231","231",VLOOKUP(E3262,Materiales!$A$1:$G$37443,7,FALSE)),"N/A")</f>
        <v>Pigmentos</v>
      </c>
    </row>
    <row r="3263" spans="1:14" x14ac:dyDescent="0.25">
      <c r="A3263">
        <v>2110020280</v>
      </c>
      <c r="B3263" t="s">
        <v>132</v>
      </c>
      <c r="C3263">
        <v>2310160429</v>
      </c>
      <c r="D3263" t="s">
        <v>2413</v>
      </c>
      <c r="E3263">
        <v>2430580002</v>
      </c>
      <c r="F3263" t="s">
        <v>3585</v>
      </c>
      <c r="G3263" t="s">
        <v>89</v>
      </c>
      <c r="H3263">
        <v>2.0000000000000001E-4</v>
      </c>
      <c r="I3263">
        <v>3</v>
      </c>
      <c r="J3263">
        <v>8000</v>
      </c>
      <c r="K3263">
        <f>+VLOOKUP(E3263,Costos!$A$1:$I$716100,9,FALSE)</f>
        <v>12.029199999999999</v>
      </c>
      <c r="L3263" t="str">
        <f t="shared" si="112"/>
        <v>243</v>
      </c>
      <c r="M3263" t="str">
        <f t="shared" si="113"/>
        <v>243058</v>
      </c>
      <c r="N3263" t="str">
        <f>IFERROR(IF(L3263="231","231",VLOOKUP(E3263,Materiales!$A$1:$G$37443,7,FALSE)),"N/A")</f>
        <v>Pigmentos</v>
      </c>
    </row>
    <row r="3264" spans="1:14" x14ac:dyDescent="0.25">
      <c r="A3264">
        <v>2110020280</v>
      </c>
      <c r="B3264" t="s">
        <v>132</v>
      </c>
      <c r="C3264">
        <v>2310160429</v>
      </c>
      <c r="D3264" t="s">
        <v>2413</v>
      </c>
      <c r="E3264">
        <v>2410090127</v>
      </c>
      <c r="F3264" t="s">
        <v>3173</v>
      </c>
      <c r="G3264" t="s">
        <v>89</v>
      </c>
      <c r="H3264">
        <v>2.0000000000000001E-4</v>
      </c>
      <c r="I3264">
        <v>3</v>
      </c>
      <c r="J3264">
        <v>8000</v>
      </c>
      <c r="K3264">
        <f>+VLOOKUP(E3264,Costos!$A$1:$I$716100,9,FALSE)</f>
        <v>42.722158999999998</v>
      </c>
      <c r="L3264" t="str">
        <f t="shared" si="112"/>
        <v>241</v>
      </c>
      <c r="M3264" t="str">
        <f t="shared" si="113"/>
        <v>241009</v>
      </c>
      <c r="N3264" t="str">
        <f>IFERROR(IF(L3264="231","231",VLOOKUP(E3264,Materiales!$A$1:$G$37443,7,FALSE)),"N/A")</f>
        <v>Pigmentos</v>
      </c>
    </row>
    <row r="3265" spans="1:14" x14ac:dyDescent="0.25">
      <c r="A3265">
        <v>2110020280</v>
      </c>
      <c r="B3265" t="s">
        <v>132</v>
      </c>
      <c r="C3265">
        <v>2310160429</v>
      </c>
      <c r="D3265" t="s">
        <v>2413</v>
      </c>
      <c r="E3265">
        <v>2410290624</v>
      </c>
      <c r="F3265" t="s">
        <v>91</v>
      </c>
      <c r="G3265" t="s">
        <v>89</v>
      </c>
      <c r="H3265">
        <v>9.1196000000000002</v>
      </c>
      <c r="I3265">
        <v>3</v>
      </c>
      <c r="J3265">
        <v>8000</v>
      </c>
      <c r="K3265">
        <f>+VLOOKUP(E3265,Costos!$A$1:$I$716100,9,FALSE)</f>
        <v>6.9373659999999999</v>
      </c>
      <c r="L3265" t="str">
        <f t="shared" si="112"/>
        <v>241</v>
      </c>
      <c r="M3265" t="str">
        <f t="shared" si="113"/>
        <v>241029</v>
      </c>
      <c r="N3265" t="str">
        <f>IFERROR(IF(L3265="231","231",VLOOKUP(E3265,Materiales!$A$1:$G$37443,7,FALSE)),"N/A")</f>
        <v>Resinas</v>
      </c>
    </row>
    <row r="3266" spans="1:14" x14ac:dyDescent="0.25">
      <c r="A3266">
        <v>2110020280</v>
      </c>
      <c r="B3266" t="s">
        <v>132</v>
      </c>
      <c r="C3266">
        <v>2310210187</v>
      </c>
      <c r="D3266" t="s">
        <v>2560</v>
      </c>
      <c r="E3266">
        <v>2310160438</v>
      </c>
      <c r="F3266" t="s">
        <v>2419</v>
      </c>
      <c r="G3266" t="s">
        <v>36</v>
      </c>
      <c r="H3266">
        <v>8000</v>
      </c>
      <c r="I3266">
        <v>2</v>
      </c>
      <c r="J3266">
        <v>8000</v>
      </c>
      <c r="K3266">
        <f>+VLOOKUP(E3266,Costos!$A$1:$I$716100,9,FALSE)</f>
        <v>9.6970000000000008E-3</v>
      </c>
      <c r="L3266" t="str">
        <f t="shared" si="112"/>
        <v>231</v>
      </c>
      <c r="M3266" t="str">
        <f t="shared" si="113"/>
        <v>231016</v>
      </c>
      <c r="N3266" t="str">
        <f>IFERROR(IF(L3266="231","231",VLOOKUP(E3266,Materiales!$A$1:$G$37443,7,FALSE)),"N/A")</f>
        <v>231</v>
      </c>
    </row>
    <row r="3267" spans="1:14" x14ac:dyDescent="0.25">
      <c r="A3267">
        <v>2110020280</v>
      </c>
      <c r="B3267" t="s">
        <v>132</v>
      </c>
      <c r="C3267">
        <v>2310160438</v>
      </c>
      <c r="D3267" t="s">
        <v>2419</v>
      </c>
      <c r="E3267">
        <v>2430520005</v>
      </c>
      <c r="F3267" t="s">
        <v>3574</v>
      </c>
      <c r="G3267" t="s">
        <v>89</v>
      </c>
      <c r="H3267">
        <v>2.0000000000000001E-4</v>
      </c>
      <c r="I3267">
        <v>3</v>
      </c>
      <c r="J3267">
        <v>8000</v>
      </c>
      <c r="K3267">
        <f>+VLOOKUP(E3267,Costos!$A$1:$I$716100,9,FALSE)</f>
        <v>11.219386</v>
      </c>
      <c r="L3267" t="str">
        <f t="shared" si="112"/>
        <v>243</v>
      </c>
      <c r="M3267" t="str">
        <f t="shared" si="113"/>
        <v>243052</v>
      </c>
      <c r="N3267" t="str">
        <f>IFERROR(IF(L3267="231","231",VLOOKUP(E3267,Materiales!$A$1:$G$37443,7,FALSE)),"N/A")</f>
        <v>Varios</v>
      </c>
    </row>
    <row r="3268" spans="1:14" x14ac:dyDescent="0.25">
      <c r="A3268">
        <v>2110020280</v>
      </c>
      <c r="B3268" t="s">
        <v>132</v>
      </c>
      <c r="C3268">
        <v>2310160438</v>
      </c>
      <c r="D3268" t="s">
        <v>2419</v>
      </c>
      <c r="E3268">
        <v>2430860001</v>
      </c>
      <c r="F3268" t="s">
        <v>3648</v>
      </c>
      <c r="G3268" t="s">
        <v>89</v>
      </c>
      <c r="H3268">
        <v>2.0000000000000001E-4</v>
      </c>
      <c r="I3268">
        <v>3</v>
      </c>
      <c r="J3268">
        <v>8000</v>
      </c>
      <c r="K3268">
        <f>+VLOOKUP(E3268,Costos!$A$1:$I$716100,9,FALSE)</f>
        <v>16.557200000000002</v>
      </c>
      <c r="L3268" t="str">
        <f t="shared" si="112"/>
        <v>243</v>
      </c>
      <c r="M3268" t="str">
        <f t="shared" si="113"/>
        <v>243086</v>
      </c>
      <c r="N3268" t="str">
        <f>IFERROR(IF(L3268="231","231",VLOOKUP(E3268,Materiales!$A$1:$G$37443,7,FALSE)),"N/A")</f>
        <v>Otros</v>
      </c>
    </row>
    <row r="3269" spans="1:14" x14ac:dyDescent="0.25">
      <c r="A3269">
        <v>2110020280</v>
      </c>
      <c r="B3269" t="s">
        <v>132</v>
      </c>
      <c r="C3269">
        <v>2310160438</v>
      </c>
      <c r="D3269" t="s">
        <v>2419</v>
      </c>
      <c r="E3269">
        <v>2410090173</v>
      </c>
      <c r="F3269" t="s">
        <v>3179</v>
      </c>
      <c r="G3269" t="s">
        <v>89</v>
      </c>
      <c r="H3269">
        <v>2.0000000000000001E-4</v>
      </c>
      <c r="I3269">
        <v>3</v>
      </c>
      <c r="J3269">
        <v>8000</v>
      </c>
      <c r="K3269">
        <f>+VLOOKUP(E3269,Costos!$A$1:$I$716100,9,FALSE)</f>
        <v>72.419653999999994</v>
      </c>
      <c r="L3269" t="str">
        <f t="shared" si="112"/>
        <v>241</v>
      </c>
      <c r="M3269" t="str">
        <f t="shared" si="113"/>
        <v>241009</v>
      </c>
      <c r="N3269" t="str">
        <f>IFERROR(IF(L3269="231","231",VLOOKUP(E3269,Materiales!$A$1:$G$37443,7,FALSE)),"N/A")</f>
        <v>Pigmentos</v>
      </c>
    </row>
    <row r="3270" spans="1:14" x14ac:dyDescent="0.25">
      <c r="A3270">
        <v>2110020280</v>
      </c>
      <c r="B3270" t="s">
        <v>132</v>
      </c>
      <c r="C3270">
        <v>2310160438</v>
      </c>
      <c r="D3270" t="s">
        <v>2419</v>
      </c>
      <c r="E3270">
        <v>2430580002</v>
      </c>
      <c r="F3270" t="s">
        <v>3585</v>
      </c>
      <c r="G3270" t="s">
        <v>89</v>
      </c>
      <c r="H3270">
        <v>2.0000000000000001E-4</v>
      </c>
      <c r="I3270">
        <v>3</v>
      </c>
      <c r="J3270">
        <v>8000</v>
      </c>
      <c r="K3270">
        <f>+VLOOKUP(E3270,Costos!$A$1:$I$716100,9,FALSE)</f>
        <v>12.029199999999999</v>
      </c>
      <c r="L3270" t="str">
        <f t="shared" si="112"/>
        <v>243</v>
      </c>
      <c r="M3270" t="str">
        <f t="shared" si="113"/>
        <v>243058</v>
      </c>
      <c r="N3270" t="str">
        <f>IFERROR(IF(L3270="231","231",VLOOKUP(E3270,Materiales!$A$1:$G$37443,7,FALSE)),"N/A")</f>
        <v>Pigmentos</v>
      </c>
    </row>
    <row r="3271" spans="1:14" x14ac:dyDescent="0.25">
      <c r="A3271">
        <v>2110020280</v>
      </c>
      <c r="B3271" t="s">
        <v>132</v>
      </c>
      <c r="C3271">
        <v>2310160438</v>
      </c>
      <c r="D3271" t="s">
        <v>2419</v>
      </c>
      <c r="E3271">
        <v>2410090127</v>
      </c>
      <c r="F3271" t="s">
        <v>3173</v>
      </c>
      <c r="G3271" t="s">
        <v>89</v>
      </c>
      <c r="H3271">
        <v>2.0000000000000001E-4</v>
      </c>
      <c r="I3271">
        <v>3</v>
      </c>
      <c r="J3271">
        <v>8000</v>
      </c>
      <c r="K3271">
        <f>+VLOOKUP(E3271,Costos!$A$1:$I$716100,9,FALSE)</f>
        <v>42.722158999999998</v>
      </c>
      <c r="L3271" t="str">
        <f t="shared" si="112"/>
        <v>241</v>
      </c>
      <c r="M3271" t="str">
        <f t="shared" si="113"/>
        <v>241009</v>
      </c>
      <c r="N3271" t="str">
        <f>IFERROR(IF(L3271="231","231",VLOOKUP(E3271,Materiales!$A$1:$G$37443,7,FALSE)),"N/A")</f>
        <v>Pigmentos</v>
      </c>
    </row>
    <row r="3272" spans="1:14" x14ac:dyDescent="0.25">
      <c r="A3272">
        <v>2110020280</v>
      </c>
      <c r="B3272" t="s">
        <v>132</v>
      </c>
      <c r="C3272">
        <v>2310160438</v>
      </c>
      <c r="D3272" t="s">
        <v>2419</v>
      </c>
      <c r="E3272">
        <v>2410290626</v>
      </c>
      <c r="F3272" t="s">
        <v>92</v>
      </c>
      <c r="G3272" t="s">
        <v>89</v>
      </c>
      <c r="H3272">
        <v>7.12</v>
      </c>
      <c r="I3272">
        <v>3</v>
      </c>
      <c r="J3272">
        <v>8000</v>
      </c>
      <c r="K3272">
        <f>+VLOOKUP(E3272,Costos!$A$1:$I$716100,9,FALSE)</f>
        <v>6.3063640000000003</v>
      </c>
      <c r="L3272" t="str">
        <f t="shared" si="112"/>
        <v>241</v>
      </c>
      <c r="M3272" t="str">
        <f t="shared" si="113"/>
        <v>241029</v>
      </c>
      <c r="N3272" t="str">
        <f>IFERROR(IF(L3272="231","231",VLOOKUP(E3272,Materiales!$A$1:$G$37443,7,FALSE)),"N/A")</f>
        <v>Resinas</v>
      </c>
    </row>
    <row r="3273" spans="1:14" x14ac:dyDescent="0.25">
      <c r="A3273">
        <v>2110020280</v>
      </c>
      <c r="B3273" t="s">
        <v>132</v>
      </c>
      <c r="C3273">
        <v>2310210187</v>
      </c>
      <c r="D3273" t="s">
        <v>2560</v>
      </c>
      <c r="E3273">
        <v>2410290156</v>
      </c>
      <c r="F3273" t="s">
        <v>40</v>
      </c>
      <c r="G3273" t="s">
        <v>1000</v>
      </c>
      <c r="H3273">
        <v>0.32</v>
      </c>
      <c r="I3273">
        <v>2</v>
      </c>
      <c r="J3273">
        <v>8000</v>
      </c>
      <c r="K3273">
        <f>+VLOOKUP(E3273,Costos!$A$1:$I$716100,9,FALSE)</f>
        <v>23.787368000000001</v>
      </c>
      <c r="L3273" t="str">
        <f t="shared" si="112"/>
        <v>241</v>
      </c>
      <c r="M3273" t="str">
        <f t="shared" si="113"/>
        <v>241029</v>
      </c>
      <c r="N3273" t="str">
        <f>IFERROR(IF(L3273="231","231",VLOOKUP(E3273,Materiales!$A$1:$G$37443,7,FALSE)),"N/A")</f>
        <v>Varios</v>
      </c>
    </row>
    <row r="3274" spans="1:14" x14ac:dyDescent="0.25">
      <c r="A3274">
        <v>2110020280</v>
      </c>
      <c r="B3274" t="s">
        <v>132</v>
      </c>
      <c r="C3274">
        <v>2310210187</v>
      </c>
      <c r="D3274" t="s">
        <v>2560</v>
      </c>
      <c r="E3274">
        <v>2310180068</v>
      </c>
      <c r="F3274" t="s">
        <v>2489</v>
      </c>
      <c r="G3274" t="s">
        <v>89</v>
      </c>
      <c r="H3274">
        <v>7.2</v>
      </c>
      <c r="I3274">
        <v>2</v>
      </c>
      <c r="J3274">
        <v>8000</v>
      </c>
      <c r="K3274">
        <f>+VLOOKUP(E3274,Costos!$A$1:$I$716100,9,FALSE)</f>
        <v>9.2538459999999993</v>
      </c>
      <c r="L3274" t="str">
        <f t="shared" si="112"/>
        <v>231</v>
      </c>
      <c r="M3274" t="str">
        <f t="shared" si="113"/>
        <v>231018</v>
      </c>
      <c r="N3274" t="str">
        <f>IFERROR(IF(L3274="231","231",VLOOKUP(E3274,Materiales!$A$1:$G$37443,7,FALSE)),"N/A")</f>
        <v>231</v>
      </c>
    </row>
    <row r="3275" spans="1:14" x14ac:dyDescent="0.25">
      <c r="A3275">
        <v>2110020280</v>
      </c>
      <c r="B3275" t="s">
        <v>132</v>
      </c>
      <c r="C3275">
        <v>2310180068</v>
      </c>
      <c r="D3275" t="s">
        <v>2489</v>
      </c>
      <c r="E3275">
        <v>2430450001</v>
      </c>
      <c r="F3275" t="s">
        <v>93</v>
      </c>
      <c r="G3275" t="s">
        <v>89</v>
      </c>
      <c r="H3275">
        <v>0.72</v>
      </c>
      <c r="I3275">
        <v>3</v>
      </c>
      <c r="J3275">
        <v>8000</v>
      </c>
      <c r="K3275">
        <f>+VLOOKUP(E3275,Costos!$A$1:$I$716100,9,FALSE)</f>
        <v>6.0336119999999998</v>
      </c>
      <c r="L3275" t="str">
        <f t="shared" si="112"/>
        <v>243</v>
      </c>
      <c r="M3275" t="str">
        <f t="shared" si="113"/>
        <v>243045</v>
      </c>
      <c r="N3275" t="str">
        <f>IFERROR(IF(L3275="231","231",VLOOKUP(E3275,Materiales!$A$1:$G$37443,7,FALSE)),"N/A")</f>
        <v>Varios</v>
      </c>
    </row>
    <row r="3276" spans="1:14" x14ac:dyDescent="0.25">
      <c r="A3276">
        <v>2110020280</v>
      </c>
      <c r="B3276" t="s">
        <v>132</v>
      </c>
      <c r="C3276">
        <v>2310180068</v>
      </c>
      <c r="D3276" t="s">
        <v>2489</v>
      </c>
      <c r="E3276">
        <v>2310180048</v>
      </c>
      <c r="F3276" t="s">
        <v>94</v>
      </c>
      <c r="G3276" t="s">
        <v>89</v>
      </c>
      <c r="H3276">
        <v>0.9</v>
      </c>
      <c r="I3276">
        <v>3</v>
      </c>
      <c r="J3276">
        <v>8000</v>
      </c>
      <c r="K3276">
        <f>+VLOOKUP(E3276,Costos!$A$1:$I$716100,9,FALSE)</f>
        <v>2.8371430000000002</v>
      </c>
      <c r="L3276" t="str">
        <f t="shared" si="112"/>
        <v>231</v>
      </c>
      <c r="M3276" t="str">
        <f t="shared" si="113"/>
        <v>231018</v>
      </c>
      <c r="N3276" t="str">
        <f>IFERROR(IF(L3276="231","231",VLOOKUP(E3276,Materiales!$A$1:$G$37443,7,FALSE)),"N/A")</f>
        <v>231</v>
      </c>
    </row>
    <row r="3277" spans="1:14" x14ac:dyDescent="0.25">
      <c r="A3277">
        <v>2110020280</v>
      </c>
      <c r="B3277" t="s">
        <v>132</v>
      </c>
      <c r="C3277">
        <v>2310180048</v>
      </c>
      <c r="D3277" t="s">
        <v>94</v>
      </c>
      <c r="E3277">
        <v>2410210019</v>
      </c>
      <c r="F3277" t="s">
        <v>113</v>
      </c>
      <c r="G3277" t="s">
        <v>89</v>
      </c>
      <c r="H3277">
        <v>1.7999999999999999E-2</v>
      </c>
      <c r="I3277">
        <v>4</v>
      </c>
      <c r="J3277">
        <v>8000</v>
      </c>
      <c r="K3277">
        <f>+VLOOKUP(E3277,Costos!$A$1:$I$716100,9,FALSE)</f>
        <v>7.7568599999999996</v>
      </c>
      <c r="L3277" t="str">
        <f t="shared" si="112"/>
        <v>241</v>
      </c>
      <c r="M3277" t="str">
        <f t="shared" si="113"/>
        <v>241021</v>
      </c>
      <c r="N3277" t="str">
        <f>IFERROR(IF(L3277="231","231",VLOOKUP(E3277,Materiales!$A$1:$G$37443,7,FALSE)),"N/A")</f>
        <v>Varios</v>
      </c>
    </row>
    <row r="3278" spans="1:14" x14ac:dyDescent="0.25">
      <c r="A3278">
        <v>2110020280</v>
      </c>
      <c r="B3278" t="s">
        <v>132</v>
      </c>
      <c r="C3278">
        <v>2310180048</v>
      </c>
      <c r="D3278" t="s">
        <v>94</v>
      </c>
      <c r="E3278">
        <v>2430930001</v>
      </c>
      <c r="F3278" t="s">
        <v>114</v>
      </c>
      <c r="G3278" t="s">
        <v>89</v>
      </c>
      <c r="H3278">
        <v>0.45900000000000002</v>
      </c>
      <c r="I3278">
        <v>4</v>
      </c>
      <c r="J3278">
        <v>8000</v>
      </c>
      <c r="K3278">
        <f>+VLOOKUP(E3278,Costos!$A$1:$I$716100,9,FALSE)</f>
        <v>5.7966670000000002</v>
      </c>
      <c r="L3278" t="str">
        <f t="shared" si="112"/>
        <v>243</v>
      </c>
      <c r="M3278" t="str">
        <f t="shared" si="113"/>
        <v>243093</v>
      </c>
      <c r="N3278" t="str">
        <f>IFERROR(IF(L3278="231","231",VLOOKUP(E3278,Materiales!$A$1:$G$37443,7,FALSE)),"N/A")</f>
        <v>Alcohol</v>
      </c>
    </row>
    <row r="3279" spans="1:14" x14ac:dyDescent="0.25">
      <c r="A3279">
        <v>2110020280</v>
      </c>
      <c r="B3279" t="s">
        <v>132</v>
      </c>
      <c r="C3279">
        <v>2310180048</v>
      </c>
      <c r="D3279" t="s">
        <v>94</v>
      </c>
      <c r="E3279">
        <v>2430880022</v>
      </c>
      <c r="F3279" t="s">
        <v>115</v>
      </c>
      <c r="G3279" t="s">
        <v>89</v>
      </c>
      <c r="H3279">
        <v>2.7000000000000001E-3</v>
      </c>
      <c r="I3279">
        <v>4</v>
      </c>
      <c r="J3279">
        <v>8000</v>
      </c>
      <c r="K3279">
        <f>+VLOOKUP(E3279,Costos!$A$1:$I$716100,9,FALSE)</f>
        <v>6.1924229999999998</v>
      </c>
      <c r="L3279" t="str">
        <f t="shared" si="112"/>
        <v>243</v>
      </c>
      <c r="M3279" t="str">
        <f t="shared" si="113"/>
        <v>243088</v>
      </c>
      <c r="N3279" t="str">
        <f>IFERROR(IF(L3279="231","231",VLOOKUP(E3279,Materiales!$A$1:$G$37443,7,FALSE)),"N/A")</f>
        <v>Varios</v>
      </c>
    </row>
    <row r="3280" spans="1:14" x14ac:dyDescent="0.25">
      <c r="A3280">
        <v>2110020280</v>
      </c>
      <c r="B3280" t="s">
        <v>132</v>
      </c>
      <c r="C3280">
        <v>2310180068</v>
      </c>
      <c r="D3280" t="s">
        <v>2489</v>
      </c>
      <c r="E3280">
        <v>2410210003</v>
      </c>
      <c r="F3280" t="s">
        <v>95</v>
      </c>
      <c r="G3280" t="s">
        <v>89</v>
      </c>
      <c r="H3280">
        <v>1.44</v>
      </c>
      <c r="I3280">
        <v>3</v>
      </c>
      <c r="J3280">
        <v>8000</v>
      </c>
      <c r="K3280">
        <f>+VLOOKUP(E3280,Costos!$A$1:$I$716100,9,FALSE)</f>
        <v>4.9316240000000002</v>
      </c>
      <c r="L3280" t="str">
        <f t="shared" si="112"/>
        <v>241</v>
      </c>
      <c r="M3280" t="str">
        <f t="shared" si="113"/>
        <v>241021</v>
      </c>
      <c r="N3280" t="str">
        <f>IFERROR(IF(L3280="231","231",VLOOKUP(E3280,Materiales!$A$1:$G$37443,7,FALSE)),"N/A")</f>
        <v>Varios</v>
      </c>
    </row>
    <row r="3281" spans="1:14" x14ac:dyDescent="0.25">
      <c r="A3281">
        <v>2110020280</v>
      </c>
      <c r="B3281" t="s">
        <v>132</v>
      </c>
      <c r="C3281">
        <v>2310180068</v>
      </c>
      <c r="D3281" t="s">
        <v>2489</v>
      </c>
      <c r="E3281">
        <v>2410090267</v>
      </c>
      <c r="F3281" t="s">
        <v>96</v>
      </c>
      <c r="G3281" t="s">
        <v>89</v>
      </c>
      <c r="H3281">
        <v>7.1999999999999995E-2</v>
      </c>
      <c r="I3281">
        <v>3</v>
      </c>
      <c r="J3281">
        <v>8000</v>
      </c>
      <c r="K3281">
        <f>+VLOOKUP(E3281,Costos!$A$1:$I$716100,9,FALSE)</f>
        <v>123.04801999999999</v>
      </c>
      <c r="L3281" t="str">
        <f t="shared" si="112"/>
        <v>241</v>
      </c>
      <c r="M3281" t="str">
        <f t="shared" si="113"/>
        <v>241009</v>
      </c>
      <c r="N3281" t="str">
        <f>IFERROR(IF(L3281="231","231",VLOOKUP(E3281,Materiales!$A$1:$G$37443,7,FALSE)),"N/A")</f>
        <v>Spectra</v>
      </c>
    </row>
    <row r="3282" spans="1:14" x14ac:dyDescent="0.25">
      <c r="A3282">
        <v>2110020280</v>
      </c>
      <c r="B3282" t="s">
        <v>132</v>
      </c>
      <c r="C3282">
        <v>2310180068</v>
      </c>
      <c r="D3282" t="s">
        <v>2489</v>
      </c>
      <c r="E3282">
        <v>2410090268</v>
      </c>
      <c r="F3282" t="s">
        <v>97</v>
      </c>
      <c r="G3282" t="s">
        <v>89</v>
      </c>
      <c r="H3282">
        <v>4.6899999999999997E-2</v>
      </c>
      <c r="I3282">
        <v>3</v>
      </c>
      <c r="J3282">
        <v>8000</v>
      </c>
      <c r="K3282">
        <f>+VLOOKUP(E3282,Costos!$A$1:$I$716100,9,FALSE)</f>
        <v>126.46600100000001</v>
      </c>
      <c r="L3282" t="str">
        <f t="shared" si="112"/>
        <v>241</v>
      </c>
      <c r="M3282" t="str">
        <f t="shared" si="113"/>
        <v>241009</v>
      </c>
      <c r="N3282" t="str">
        <f>IFERROR(IF(L3282="231","231",VLOOKUP(E3282,Materiales!$A$1:$G$37443,7,FALSE)),"N/A")</f>
        <v>Spectra</v>
      </c>
    </row>
    <row r="3283" spans="1:14" x14ac:dyDescent="0.25">
      <c r="A3283">
        <v>2110020280</v>
      </c>
      <c r="B3283" t="s">
        <v>132</v>
      </c>
      <c r="C3283">
        <v>2310180068</v>
      </c>
      <c r="D3283" t="s">
        <v>2489</v>
      </c>
      <c r="E3283">
        <v>2410090265</v>
      </c>
      <c r="F3283" t="s">
        <v>103</v>
      </c>
      <c r="G3283" t="s">
        <v>89</v>
      </c>
      <c r="H3283">
        <v>0.108</v>
      </c>
      <c r="I3283">
        <v>3</v>
      </c>
      <c r="J3283">
        <v>8000</v>
      </c>
      <c r="K3283">
        <f>+VLOOKUP(E3283,Costos!$A$1:$I$716100,9,FALSE)</f>
        <v>86.356539999999995</v>
      </c>
      <c r="L3283" t="str">
        <f t="shared" si="112"/>
        <v>241</v>
      </c>
      <c r="M3283" t="str">
        <f t="shared" si="113"/>
        <v>241009</v>
      </c>
      <c r="N3283" t="str">
        <f>IFERROR(IF(L3283="231","231",VLOOKUP(E3283,Materiales!$A$1:$G$37443,7,FALSE)),"N/A")</f>
        <v>Spectra</v>
      </c>
    </row>
    <row r="3284" spans="1:14" x14ac:dyDescent="0.25">
      <c r="A3284">
        <v>2110020280</v>
      </c>
      <c r="B3284" t="s">
        <v>132</v>
      </c>
      <c r="C3284">
        <v>2110020280</v>
      </c>
      <c r="D3284" t="s">
        <v>1096</v>
      </c>
      <c r="E3284">
        <v>2310210188</v>
      </c>
      <c r="F3284" t="s">
        <v>2561</v>
      </c>
      <c r="G3284" t="s">
        <v>36</v>
      </c>
      <c r="H3284">
        <v>8000</v>
      </c>
      <c r="I3284">
        <v>1</v>
      </c>
      <c r="J3284">
        <v>8000</v>
      </c>
      <c r="K3284">
        <f>+VLOOKUP(E3284,Costos!$A$1:$I$716100,9,FALSE)</f>
        <v>0.17036699999999999</v>
      </c>
      <c r="L3284" t="str">
        <f t="shared" si="112"/>
        <v>231</v>
      </c>
      <c r="M3284" t="str">
        <f t="shared" si="113"/>
        <v>231021</v>
      </c>
      <c r="N3284" t="str">
        <f>IFERROR(IF(L3284="231","231",VLOOKUP(E3284,Materiales!$A$1:$G$37443,7,FALSE)),"N/A")</f>
        <v>231</v>
      </c>
    </row>
    <row r="3285" spans="1:14" x14ac:dyDescent="0.25">
      <c r="A3285">
        <v>2110020280</v>
      </c>
      <c r="B3285" t="s">
        <v>132</v>
      </c>
      <c r="C3285">
        <v>2310210188</v>
      </c>
      <c r="D3285" t="s">
        <v>2561</v>
      </c>
      <c r="E3285">
        <v>2310090404</v>
      </c>
      <c r="F3285" t="s">
        <v>2272</v>
      </c>
      <c r="G3285" t="s">
        <v>36</v>
      </c>
      <c r="H3285">
        <v>8000</v>
      </c>
      <c r="I3285">
        <v>2</v>
      </c>
      <c r="J3285">
        <v>8000</v>
      </c>
      <c r="K3285">
        <f>+VLOOKUP(E3285,Costos!$A$1:$I$716100,9,FALSE)</f>
        <v>7.349E-2</v>
      </c>
      <c r="L3285" t="str">
        <f t="shared" si="112"/>
        <v>231</v>
      </c>
      <c r="M3285" t="str">
        <f t="shared" si="113"/>
        <v>231009</v>
      </c>
      <c r="N3285" t="str">
        <f>IFERROR(IF(L3285="231","231",VLOOKUP(E3285,Materiales!$A$1:$G$37443,7,FALSE)),"N/A")</f>
        <v>231</v>
      </c>
    </row>
    <row r="3286" spans="1:14" x14ac:dyDescent="0.25">
      <c r="A3286">
        <v>2110020280</v>
      </c>
      <c r="B3286" t="s">
        <v>132</v>
      </c>
      <c r="C3286">
        <v>2310090404</v>
      </c>
      <c r="D3286" t="s">
        <v>2272</v>
      </c>
      <c r="E3286">
        <v>2430520005</v>
      </c>
      <c r="F3286" t="s">
        <v>3574</v>
      </c>
      <c r="G3286" t="s">
        <v>89</v>
      </c>
      <c r="H3286">
        <v>2.5700000000000001E-2</v>
      </c>
      <c r="I3286">
        <v>3</v>
      </c>
      <c r="J3286">
        <v>8000</v>
      </c>
      <c r="K3286">
        <f>+VLOOKUP(E3286,Costos!$A$1:$I$716100,9,FALSE)</f>
        <v>11.219386</v>
      </c>
      <c r="L3286" t="str">
        <f t="shared" si="112"/>
        <v>243</v>
      </c>
      <c r="M3286" t="str">
        <f t="shared" si="113"/>
        <v>243052</v>
      </c>
      <c r="N3286" t="str">
        <f>IFERROR(IF(L3286="231","231",VLOOKUP(E3286,Materiales!$A$1:$G$37443,7,FALSE)),"N/A")</f>
        <v>Varios</v>
      </c>
    </row>
    <row r="3287" spans="1:14" x14ac:dyDescent="0.25">
      <c r="A3287">
        <v>2110020280</v>
      </c>
      <c r="B3287" t="s">
        <v>132</v>
      </c>
      <c r="C3287">
        <v>2310090404</v>
      </c>
      <c r="D3287" t="s">
        <v>2272</v>
      </c>
      <c r="E3287">
        <v>2410090152</v>
      </c>
      <c r="F3287" t="s">
        <v>3176</v>
      </c>
      <c r="G3287" t="s">
        <v>89</v>
      </c>
      <c r="H3287">
        <v>2.5700000000000001E-2</v>
      </c>
      <c r="I3287">
        <v>3</v>
      </c>
      <c r="J3287">
        <v>8000</v>
      </c>
      <c r="K3287">
        <f>+VLOOKUP(E3287,Costos!$A$1:$I$716100,9,FALSE)</f>
        <v>50</v>
      </c>
      <c r="L3287" t="str">
        <f t="shared" si="112"/>
        <v>241</v>
      </c>
      <c r="M3287" t="str">
        <f t="shared" si="113"/>
        <v>241009</v>
      </c>
      <c r="N3287" t="str">
        <f>IFERROR(IF(L3287="231","231",VLOOKUP(E3287,Materiales!$A$1:$G$37443,7,FALSE)),"N/A")</f>
        <v>Pigmentos</v>
      </c>
    </row>
    <row r="3288" spans="1:14" x14ac:dyDescent="0.25">
      <c r="A3288">
        <v>2110020280</v>
      </c>
      <c r="B3288" t="s">
        <v>132</v>
      </c>
      <c r="C3288">
        <v>2310090404</v>
      </c>
      <c r="D3288" t="s">
        <v>2272</v>
      </c>
      <c r="E3288">
        <v>2410290153</v>
      </c>
      <c r="F3288" t="s">
        <v>90</v>
      </c>
      <c r="G3288" t="s">
        <v>89</v>
      </c>
      <c r="H3288">
        <v>26.56</v>
      </c>
      <c r="I3288">
        <v>3</v>
      </c>
      <c r="J3288">
        <v>8000</v>
      </c>
      <c r="K3288">
        <f>+VLOOKUP(E3288,Costos!$A$1:$I$716100,9,FALSE)</f>
        <v>6.4309000000000003</v>
      </c>
      <c r="L3288" t="str">
        <f t="shared" si="112"/>
        <v>241</v>
      </c>
      <c r="M3288" t="str">
        <f t="shared" si="113"/>
        <v>241029</v>
      </c>
      <c r="N3288" t="str">
        <f>IFERROR(IF(L3288="231","231",VLOOKUP(E3288,Materiales!$A$1:$G$37443,7,FALSE)),"N/A")</f>
        <v>Resinas</v>
      </c>
    </row>
    <row r="3289" spans="1:14" x14ac:dyDescent="0.25">
      <c r="A3289">
        <v>2110020280</v>
      </c>
      <c r="B3289" t="s">
        <v>132</v>
      </c>
      <c r="C3289">
        <v>2310210188</v>
      </c>
      <c r="D3289" t="s">
        <v>2561</v>
      </c>
      <c r="E3289">
        <v>2310160431</v>
      </c>
      <c r="F3289" t="s">
        <v>2414</v>
      </c>
      <c r="G3289" t="s">
        <v>36</v>
      </c>
      <c r="H3289">
        <v>8000</v>
      </c>
      <c r="I3289">
        <v>2</v>
      </c>
      <c r="J3289">
        <v>8000</v>
      </c>
      <c r="K3289">
        <f>+VLOOKUP(E3289,Costos!$A$1:$I$716100,9,FALSE)</f>
        <v>1.1206000000000001E-2</v>
      </c>
      <c r="L3289" t="str">
        <f t="shared" si="112"/>
        <v>231</v>
      </c>
      <c r="M3289" t="str">
        <f t="shared" si="113"/>
        <v>231016</v>
      </c>
      <c r="N3289" t="str">
        <f>IFERROR(IF(L3289="231","231",VLOOKUP(E3289,Materiales!$A$1:$G$37443,7,FALSE)),"N/A")</f>
        <v>231</v>
      </c>
    </row>
    <row r="3290" spans="1:14" x14ac:dyDescent="0.25">
      <c r="A3290">
        <v>2110020280</v>
      </c>
      <c r="B3290" t="s">
        <v>132</v>
      </c>
      <c r="C3290">
        <v>2310160431</v>
      </c>
      <c r="D3290" t="s">
        <v>2414</v>
      </c>
      <c r="E3290">
        <v>2410090297</v>
      </c>
      <c r="F3290" t="s">
        <v>104</v>
      </c>
      <c r="G3290" t="s">
        <v>89</v>
      </c>
      <c r="H3290">
        <v>0.18240000000000001</v>
      </c>
      <c r="I3290">
        <v>3</v>
      </c>
      <c r="J3290">
        <v>8000</v>
      </c>
      <c r="K3290">
        <f>+VLOOKUP(E3290,Costos!$A$1:$I$716100,9,FALSE)</f>
        <v>14.185767</v>
      </c>
      <c r="L3290" t="str">
        <f t="shared" si="112"/>
        <v>241</v>
      </c>
      <c r="M3290" t="str">
        <f t="shared" si="113"/>
        <v>241009</v>
      </c>
      <c r="N3290" t="str">
        <f>IFERROR(IF(L3290="231","231",VLOOKUP(E3290,Materiales!$A$1:$G$37443,7,FALSE)),"N/A")</f>
        <v>Masterbach</v>
      </c>
    </row>
    <row r="3291" spans="1:14" x14ac:dyDescent="0.25">
      <c r="A3291">
        <v>2110020280</v>
      </c>
      <c r="B3291" t="s">
        <v>132</v>
      </c>
      <c r="C3291">
        <v>2310160431</v>
      </c>
      <c r="D3291" t="s">
        <v>2414</v>
      </c>
      <c r="E3291">
        <v>2410290624</v>
      </c>
      <c r="F3291" t="s">
        <v>91</v>
      </c>
      <c r="G3291" t="s">
        <v>89</v>
      </c>
      <c r="H3291">
        <v>9.1196000000000002</v>
      </c>
      <c r="I3291">
        <v>3</v>
      </c>
      <c r="J3291">
        <v>8000</v>
      </c>
      <c r="K3291">
        <f>+VLOOKUP(E3291,Costos!$A$1:$I$716100,9,FALSE)</f>
        <v>6.9373659999999999</v>
      </c>
      <c r="L3291" t="str">
        <f t="shared" si="112"/>
        <v>241</v>
      </c>
      <c r="M3291" t="str">
        <f t="shared" si="113"/>
        <v>241029</v>
      </c>
      <c r="N3291" t="str">
        <f>IFERROR(IF(L3291="231","231",VLOOKUP(E3291,Materiales!$A$1:$G$37443,7,FALSE)),"N/A")</f>
        <v>Resinas</v>
      </c>
    </row>
    <row r="3292" spans="1:14" x14ac:dyDescent="0.25">
      <c r="A3292">
        <v>2110020280</v>
      </c>
      <c r="B3292" t="s">
        <v>132</v>
      </c>
      <c r="C3292">
        <v>2310210188</v>
      </c>
      <c r="D3292" t="s">
        <v>2561</v>
      </c>
      <c r="E3292">
        <v>2310160454</v>
      </c>
      <c r="F3292" t="s">
        <v>2422</v>
      </c>
      <c r="G3292" t="s">
        <v>36</v>
      </c>
      <c r="H3292">
        <v>8000</v>
      </c>
      <c r="I3292">
        <v>2</v>
      </c>
      <c r="J3292">
        <v>8000</v>
      </c>
      <c r="K3292">
        <f>+VLOOKUP(E3292,Costos!$A$1:$I$716100,9,FALSE)</f>
        <v>1.1724999999999999E-2</v>
      </c>
      <c r="L3292" t="str">
        <f t="shared" si="112"/>
        <v>231</v>
      </c>
      <c r="M3292" t="str">
        <f t="shared" si="113"/>
        <v>231016</v>
      </c>
      <c r="N3292" t="str">
        <f>IFERROR(IF(L3292="231","231",VLOOKUP(E3292,Materiales!$A$1:$G$37443,7,FALSE)),"N/A")</f>
        <v>231</v>
      </c>
    </row>
    <row r="3293" spans="1:14" x14ac:dyDescent="0.25">
      <c r="A3293">
        <v>2110020280</v>
      </c>
      <c r="B3293" t="s">
        <v>132</v>
      </c>
      <c r="C3293">
        <v>2310160454</v>
      </c>
      <c r="D3293" t="s">
        <v>2422</v>
      </c>
      <c r="E3293">
        <v>2410090152</v>
      </c>
      <c r="F3293" t="s">
        <v>3176</v>
      </c>
      <c r="G3293" t="s">
        <v>89</v>
      </c>
      <c r="H3293">
        <v>7.1999999999999995E-2</v>
      </c>
      <c r="I3293">
        <v>3</v>
      </c>
      <c r="J3293">
        <v>8000</v>
      </c>
      <c r="K3293">
        <f>+VLOOKUP(E3293,Costos!$A$1:$I$716100,9,FALSE)</f>
        <v>50</v>
      </c>
      <c r="L3293" t="str">
        <f t="shared" si="112"/>
        <v>241</v>
      </c>
      <c r="M3293" t="str">
        <f t="shared" si="113"/>
        <v>241009</v>
      </c>
      <c r="N3293" t="str">
        <f>IFERROR(IF(L3293="231","231",VLOOKUP(E3293,Materiales!$A$1:$G$37443,7,FALSE)),"N/A")</f>
        <v>Pigmentos</v>
      </c>
    </row>
    <row r="3294" spans="1:14" x14ac:dyDescent="0.25">
      <c r="A3294">
        <v>2110020280</v>
      </c>
      <c r="B3294" t="s">
        <v>132</v>
      </c>
      <c r="C3294">
        <v>2310160454</v>
      </c>
      <c r="D3294" t="s">
        <v>2422</v>
      </c>
      <c r="E3294">
        <v>2410210005</v>
      </c>
      <c r="F3294" t="s">
        <v>4791</v>
      </c>
      <c r="G3294" t="s">
        <v>89</v>
      </c>
      <c r="H3294">
        <v>1.37E-2</v>
      </c>
      <c r="I3294">
        <v>3</v>
      </c>
      <c r="J3294">
        <v>8000</v>
      </c>
      <c r="K3294">
        <f>+VLOOKUP(E3294,Costos!$A$1:$I$716100,9,FALSE)</f>
        <v>32.642020000000002</v>
      </c>
      <c r="L3294" t="str">
        <f t="shared" si="112"/>
        <v>241</v>
      </c>
      <c r="M3294" t="str">
        <f t="shared" si="113"/>
        <v>241021</v>
      </c>
      <c r="N3294" t="str">
        <f>IFERROR(IF(L3294="231","231",VLOOKUP(E3294,Materiales!$A$1:$G$37443,7,FALSE)),"N/A")</f>
        <v>Varios</v>
      </c>
    </row>
    <row r="3295" spans="1:14" x14ac:dyDescent="0.25">
      <c r="A3295">
        <v>2110020280</v>
      </c>
      <c r="B3295" t="s">
        <v>132</v>
      </c>
      <c r="C3295">
        <v>2310160454</v>
      </c>
      <c r="D3295" t="s">
        <v>2422</v>
      </c>
      <c r="E3295">
        <v>2430520005</v>
      </c>
      <c r="F3295" t="s">
        <v>3574</v>
      </c>
      <c r="G3295" t="s">
        <v>89</v>
      </c>
      <c r="H3295">
        <v>2.1700000000000001E-2</v>
      </c>
      <c r="I3295">
        <v>3</v>
      </c>
      <c r="J3295">
        <v>8000</v>
      </c>
      <c r="K3295">
        <f>+VLOOKUP(E3295,Costos!$A$1:$I$716100,9,FALSE)</f>
        <v>11.219386</v>
      </c>
      <c r="L3295" t="str">
        <f t="shared" si="112"/>
        <v>243</v>
      </c>
      <c r="M3295" t="str">
        <f t="shared" si="113"/>
        <v>243052</v>
      </c>
      <c r="N3295" t="str">
        <f>IFERROR(IF(L3295="231","231",VLOOKUP(E3295,Materiales!$A$1:$G$37443,7,FALSE)),"N/A")</f>
        <v>Varios</v>
      </c>
    </row>
    <row r="3296" spans="1:14" x14ac:dyDescent="0.25">
      <c r="A3296">
        <v>2110020280</v>
      </c>
      <c r="B3296" t="s">
        <v>132</v>
      </c>
      <c r="C3296">
        <v>2310160454</v>
      </c>
      <c r="D3296" t="s">
        <v>2422</v>
      </c>
      <c r="E3296">
        <v>2410290626</v>
      </c>
      <c r="F3296" t="s">
        <v>92</v>
      </c>
      <c r="G3296" t="s">
        <v>89</v>
      </c>
      <c r="H3296">
        <v>7.6273999999999997</v>
      </c>
      <c r="I3296">
        <v>3</v>
      </c>
      <c r="J3296">
        <v>8000</v>
      </c>
      <c r="K3296">
        <f>+VLOOKUP(E3296,Costos!$A$1:$I$716100,9,FALSE)</f>
        <v>6.3063640000000003</v>
      </c>
      <c r="L3296" t="str">
        <f t="shared" si="112"/>
        <v>241</v>
      </c>
      <c r="M3296" t="str">
        <f t="shared" si="113"/>
        <v>241029</v>
      </c>
      <c r="N3296" t="str">
        <f>IFERROR(IF(L3296="231","231",VLOOKUP(E3296,Materiales!$A$1:$G$37443,7,FALSE)),"N/A")</f>
        <v>Resinas</v>
      </c>
    </row>
    <row r="3297" spans="1:14" x14ac:dyDescent="0.25">
      <c r="A3297">
        <v>2110020280</v>
      </c>
      <c r="B3297" t="s">
        <v>132</v>
      </c>
      <c r="C3297">
        <v>2310210188</v>
      </c>
      <c r="D3297" t="s">
        <v>2561</v>
      </c>
      <c r="E3297">
        <v>2410170071</v>
      </c>
      <c r="F3297" t="s">
        <v>39</v>
      </c>
      <c r="G3297" t="s">
        <v>36</v>
      </c>
      <c r="H3297">
        <v>8000</v>
      </c>
      <c r="I3297">
        <v>2</v>
      </c>
      <c r="J3297">
        <v>8000</v>
      </c>
      <c r="K3297">
        <f>+VLOOKUP(E3297,Costos!$A$1:$I$716100,9,FALSE)</f>
        <v>1.4323000000000001E-2</v>
      </c>
      <c r="L3297" t="str">
        <f t="shared" si="112"/>
        <v>241</v>
      </c>
      <c r="M3297" t="str">
        <f t="shared" si="113"/>
        <v>241017</v>
      </c>
      <c r="N3297" t="str">
        <f>IFERROR(IF(L3297="231","231",VLOOKUP(E3297,Materiales!$A$1:$G$37443,7,FALSE)),"N/A")</f>
        <v>Filtros</v>
      </c>
    </row>
    <row r="3298" spans="1:14" x14ac:dyDescent="0.25">
      <c r="A3298">
        <v>2110020280</v>
      </c>
      <c r="B3298" t="s">
        <v>132</v>
      </c>
      <c r="C3298">
        <v>2310210188</v>
      </c>
      <c r="D3298" t="s">
        <v>2561</v>
      </c>
      <c r="E3298">
        <v>2410290156</v>
      </c>
      <c r="F3298" t="s">
        <v>40</v>
      </c>
      <c r="G3298" t="s">
        <v>1000</v>
      </c>
      <c r="H3298">
        <v>0.32</v>
      </c>
      <c r="I3298">
        <v>2</v>
      </c>
      <c r="J3298">
        <v>8000</v>
      </c>
      <c r="K3298">
        <f>+VLOOKUP(E3298,Costos!$A$1:$I$716100,9,FALSE)</f>
        <v>23.787368000000001</v>
      </c>
      <c r="L3298" t="str">
        <f t="shared" ref="L3298:L3361" si="114">+LEFT(E3298,3)</f>
        <v>241</v>
      </c>
      <c r="M3298" t="str">
        <f t="shared" ref="M3298:M3361" si="115">+LEFT(E3298,6)</f>
        <v>241029</v>
      </c>
      <c r="N3298" t="str">
        <f>IFERROR(IF(L3298="231","231",VLOOKUP(E3298,Materiales!$A$1:$G$37443,7,FALSE)),"N/A")</f>
        <v>Varios</v>
      </c>
    </row>
    <row r="3299" spans="1:14" x14ac:dyDescent="0.25">
      <c r="A3299">
        <v>2110020280</v>
      </c>
      <c r="B3299" t="s">
        <v>132</v>
      </c>
      <c r="C3299">
        <v>2310210188</v>
      </c>
      <c r="D3299" t="s">
        <v>2561</v>
      </c>
      <c r="E3299">
        <v>2410130017</v>
      </c>
      <c r="F3299" t="s">
        <v>41</v>
      </c>
      <c r="G3299" t="s">
        <v>36</v>
      </c>
      <c r="H3299">
        <v>8000</v>
      </c>
      <c r="I3299">
        <v>2</v>
      </c>
      <c r="J3299">
        <v>8000</v>
      </c>
      <c r="K3299">
        <f>+VLOOKUP(E3299,Costos!$A$1:$I$716100,9,FALSE)</f>
        <v>7.2129999999999998E-3</v>
      </c>
      <c r="L3299" t="str">
        <f t="shared" si="114"/>
        <v>241</v>
      </c>
      <c r="M3299" t="str">
        <f t="shared" si="115"/>
        <v>241013</v>
      </c>
      <c r="N3299" t="str">
        <f>IFERROR(IF(L3299="231","231",VLOOKUP(E3299,Materiales!$A$1:$G$37443,7,FALSE)),"N/A")</f>
        <v>Puntas</v>
      </c>
    </row>
    <row r="3300" spans="1:14" x14ac:dyDescent="0.25">
      <c r="A3300">
        <v>2110020280</v>
      </c>
      <c r="B3300" t="s">
        <v>132</v>
      </c>
      <c r="C3300">
        <v>2310210188</v>
      </c>
      <c r="D3300" t="s">
        <v>2561</v>
      </c>
      <c r="E3300">
        <v>2310180035</v>
      </c>
      <c r="F3300" t="s">
        <v>58</v>
      </c>
      <c r="G3300" t="s">
        <v>89</v>
      </c>
      <c r="H3300">
        <v>7.2</v>
      </c>
      <c r="I3300">
        <v>2</v>
      </c>
      <c r="J3300">
        <v>8000</v>
      </c>
      <c r="K3300">
        <f>+VLOOKUP(E3300,Costos!$A$1:$I$716100,9,FALSE)</f>
        <v>6.1059669999999997</v>
      </c>
      <c r="L3300" t="str">
        <f t="shared" si="114"/>
        <v>231</v>
      </c>
      <c r="M3300" t="str">
        <f t="shared" si="115"/>
        <v>231018</v>
      </c>
      <c r="N3300" t="str">
        <f>IFERROR(IF(L3300="231","231",VLOOKUP(E3300,Materiales!$A$1:$G$37443,7,FALSE)),"N/A")</f>
        <v>231</v>
      </c>
    </row>
    <row r="3301" spans="1:14" x14ac:dyDescent="0.25">
      <c r="A3301">
        <v>2110020280</v>
      </c>
      <c r="B3301" t="s">
        <v>132</v>
      </c>
      <c r="C3301">
        <v>2310180035</v>
      </c>
      <c r="D3301" t="s">
        <v>58</v>
      </c>
      <c r="E3301">
        <v>2430450001</v>
      </c>
      <c r="F3301" t="s">
        <v>93</v>
      </c>
      <c r="G3301" t="s">
        <v>89</v>
      </c>
      <c r="H3301">
        <v>0.72</v>
      </c>
      <c r="I3301">
        <v>3</v>
      </c>
      <c r="J3301">
        <v>8000</v>
      </c>
      <c r="K3301">
        <f>+VLOOKUP(E3301,Costos!$A$1:$I$716100,9,FALSE)</f>
        <v>6.0336119999999998</v>
      </c>
      <c r="L3301" t="str">
        <f t="shared" si="114"/>
        <v>243</v>
      </c>
      <c r="M3301" t="str">
        <f t="shared" si="115"/>
        <v>243045</v>
      </c>
      <c r="N3301" t="str">
        <f>IFERROR(IF(L3301="231","231",VLOOKUP(E3301,Materiales!$A$1:$G$37443,7,FALSE)),"N/A")</f>
        <v>Varios</v>
      </c>
    </row>
    <row r="3302" spans="1:14" x14ac:dyDescent="0.25">
      <c r="A3302">
        <v>2110020280</v>
      </c>
      <c r="B3302" t="s">
        <v>132</v>
      </c>
      <c r="C3302">
        <v>2310180035</v>
      </c>
      <c r="D3302" t="s">
        <v>58</v>
      </c>
      <c r="E3302">
        <v>2310180048</v>
      </c>
      <c r="F3302" t="s">
        <v>94</v>
      </c>
      <c r="G3302" t="s">
        <v>89</v>
      </c>
      <c r="H3302">
        <v>0.9</v>
      </c>
      <c r="I3302">
        <v>3</v>
      </c>
      <c r="J3302">
        <v>8000</v>
      </c>
      <c r="K3302">
        <f>+VLOOKUP(E3302,Costos!$A$1:$I$716100,9,FALSE)</f>
        <v>2.8371430000000002</v>
      </c>
      <c r="L3302" t="str">
        <f t="shared" si="114"/>
        <v>231</v>
      </c>
      <c r="M3302" t="str">
        <f t="shared" si="115"/>
        <v>231018</v>
      </c>
      <c r="N3302" t="str">
        <f>IFERROR(IF(L3302="231","231",VLOOKUP(E3302,Materiales!$A$1:$G$37443,7,FALSE)),"N/A")</f>
        <v>231</v>
      </c>
    </row>
    <row r="3303" spans="1:14" x14ac:dyDescent="0.25">
      <c r="A3303">
        <v>2110020280</v>
      </c>
      <c r="B3303" t="s">
        <v>132</v>
      </c>
      <c r="C3303">
        <v>2310180048</v>
      </c>
      <c r="D3303" t="s">
        <v>94</v>
      </c>
      <c r="E3303">
        <v>2410210019</v>
      </c>
      <c r="F3303" t="s">
        <v>113</v>
      </c>
      <c r="G3303" t="s">
        <v>89</v>
      </c>
      <c r="H3303">
        <v>1.7999999999999999E-2</v>
      </c>
      <c r="I3303">
        <v>4</v>
      </c>
      <c r="J3303">
        <v>8000</v>
      </c>
      <c r="K3303">
        <f>+VLOOKUP(E3303,Costos!$A$1:$I$716100,9,FALSE)</f>
        <v>7.7568599999999996</v>
      </c>
      <c r="L3303" t="str">
        <f t="shared" si="114"/>
        <v>241</v>
      </c>
      <c r="M3303" t="str">
        <f t="shared" si="115"/>
        <v>241021</v>
      </c>
      <c r="N3303" t="str">
        <f>IFERROR(IF(L3303="231","231",VLOOKUP(E3303,Materiales!$A$1:$G$37443,7,FALSE)),"N/A")</f>
        <v>Varios</v>
      </c>
    </row>
    <row r="3304" spans="1:14" x14ac:dyDescent="0.25">
      <c r="A3304">
        <v>2110020280</v>
      </c>
      <c r="B3304" t="s">
        <v>132</v>
      </c>
      <c r="C3304">
        <v>2310180048</v>
      </c>
      <c r="D3304" t="s">
        <v>94</v>
      </c>
      <c r="E3304">
        <v>2430930001</v>
      </c>
      <c r="F3304" t="s">
        <v>114</v>
      </c>
      <c r="G3304" t="s">
        <v>89</v>
      </c>
      <c r="H3304">
        <v>0.45900000000000002</v>
      </c>
      <c r="I3304">
        <v>4</v>
      </c>
      <c r="J3304">
        <v>8000</v>
      </c>
      <c r="K3304">
        <f>+VLOOKUP(E3304,Costos!$A$1:$I$716100,9,FALSE)</f>
        <v>5.7966670000000002</v>
      </c>
      <c r="L3304" t="str">
        <f t="shared" si="114"/>
        <v>243</v>
      </c>
      <c r="M3304" t="str">
        <f t="shared" si="115"/>
        <v>243093</v>
      </c>
      <c r="N3304" t="str">
        <f>IFERROR(IF(L3304="231","231",VLOOKUP(E3304,Materiales!$A$1:$G$37443,7,FALSE)),"N/A")</f>
        <v>Alcohol</v>
      </c>
    </row>
    <row r="3305" spans="1:14" x14ac:dyDescent="0.25">
      <c r="A3305">
        <v>2110020280</v>
      </c>
      <c r="B3305" t="s">
        <v>132</v>
      </c>
      <c r="C3305">
        <v>2310180048</v>
      </c>
      <c r="D3305" t="s">
        <v>94</v>
      </c>
      <c r="E3305">
        <v>2430880022</v>
      </c>
      <c r="F3305" t="s">
        <v>115</v>
      </c>
      <c r="G3305" t="s">
        <v>89</v>
      </c>
      <c r="H3305">
        <v>2.7000000000000001E-3</v>
      </c>
      <c r="I3305">
        <v>4</v>
      </c>
      <c r="J3305">
        <v>8000</v>
      </c>
      <c r="K3305">
        <f>+VLOOKUP(E3305,Costos!$A$1:$I$716100,9,FALSE)</f>
        <v>6.1924229999999998</v>
      </c>
      <c r="L3305" t="str">
        <f t="shared" si="114"/>
        <v>243</v>
      </c>
      <c r="M3305" t="str">
        <f t="shared" si="115"/>
        <v>243088</v>
      </c>
      <c r="N3305" t="str">
        <f>IFERROR(IF(L3305="231","231",VLOOKUP(E3305,Materiales!$A$1:$G$37443,7,FALSE)),"N/A")</f>
        <v>Varios</v>
      </c>
    </row>
    <row r="3306" spans="1:14" x14ac:dyDescent="0.25">
      <c r="A3306">
        <v>2110020280</v>
      </c>
      <c r="B3306" t="s">
        <v>132</v>
      </c>
      <c r="C3306">
        <v>2310180035</v>
      </c>
      <c r="D3306" t="s">
        <v>58</v>
      </c>
      <c r="E3306">
        <v>2410210003</v>
      </c>
      <c r="F3306" t="s">
        <v>95</v>
      </c>
      <c r="G3306" t="s">
        <v>89</v>
      </c>
      <c r="H3306">
        <v>1.44</v>
      </c>
      <c r="I3306">
        <v>3</v>
      </c>
      <c r="J3306">
        <v>8000</v>
      </c>
      <c r="K3306">
        <f>+VLOOKUP(E3306,Costos!$A$1:$I$716100,9,FALSE)</f>
        <v>4.9316240000000002</v>
      </c>
      <c r="L3306" t="str">
        <f t="shared" si="114"/>
        <v>241</v>
      </c>
      <c r="M3306" t="str">
        <f t="shared" si="115"/>
        <v>241021</v>
      </c>
      <c r="N3306" t="str">
        <f>IFERROR(IF(L3306="231","231",VLOOKUP(E3306,Materiales!$A$1:$G$37443,7,FALSE)),"N/A")</f>
        <v>Varios</v>
      </c>
    </row>
    <row r="3307" spans="1:14" x14ac:dyDescent="0.25">
      <c r="A3307">
        <v>2110020280</v>
      </c>
      <c r="B3307" t="s">
        <v>132</v>
      </c>
      <c r="C3307">
        <v>2310180035</v>
      </c>
      <c r="D3307" t="s">
        <v>58</v>
      </c>
      <c r="E3307">
        <v>2410090265</v>
      </c>
      <c r="F3307" t="s">
        <v>103</v>
      </c>
      <c r="G3307" t="s">
        <v>89</v>
      </c>
      <c r="H3307">
        <v>0.23039999999999999</v>
      </c>
      <c r="I3307">
        <v>3</v>
      </c>
      <c r="J3307">
        <v>8000</v>
      </c>
      <c r="K3307">
        <f>+VLOOKUP(E3307,Costos!$A$1:$I$716100,9,FALSE)</f>
        <v>86.356539999999995</v>
      </c>
      <c r="L3307" t="str">
        <f t="shared" si="114"/>
        <v>241</v>
      </c>
      <c r="M3307" t="str">
        <f t="shared" si="115"/>
        <v>241009</v>
      </c>
      <c r="N3307" t="str">
        <f>IFERROR(IF(L3307="231","231",VLOOKUP(E3307,Materiales!$A$1:$G$37443,7,FALSE)),"N/A")</f>
        <v>Spectra</v>
      </c>
    </row>
    <row r="3308" spans="1:14" x14ac:dyDescent="0.25">
      <c r="A3308">
        <v>2110020280</v>
      </c>
      <c r="B3308" t="s">
        <v>132</v>
      </c>
      <c r="C3308">
        <v>2110020280</v>
      </c>
      <c r="D3308" t="s">
        <v>1096</v>
      </c>
      <c r="E3308">
        <v>2310210189</v>
      </c>
      <c r="F3308" t="s">
        <v>2562</v>
      </c>
      <c r="G3308" t="s">
        <v>36</v>
      </c>
      <c r="H3308">
        <v>8000</v>
      </c>
      <c r="I3308">
        <v>1</v>
      </c>
      <c r="J3308">
        <v>8000</v>
      </c>
      <c r="K3308">
        <f>+VLOOKUP(E3308,Costos!$A$1:$I$716100,9,FALSE)</f>
        <v>0.124121</v>
      </c>
      <c r="L3308" t="str">
        <f t="shared" si="114"/>
        <v>231</v>
      </c>
      <c r="M3308" t="str">
        <f t="shared" si="115"/>
        <v>231021</v>
      </c>
      <c r="N3308" t="str">
        <f>IFERROR(IF(L3308="231","231",VLOOKUP(E3308,Materiales!$A$1:$G$37443,7,FALSE)),"N/A")</f>
        <v>231</v>
      </c>
    </row>
    <row r="3309" spans="1:14" x14ac:dyDescent="0.25">
      <c r="A3309">
        <v>2110020280</v>
      </c>
      <c r="B3309" t="s">
        <v>132</v>
      </c>
      <c r="C3309">
        <v>2310210189</v>
      </c>
      <c r="D3309" t="s">
        <v>2562</v>
      </c>
      <c r="E3309">
        <v>2410170071</v>
      </c>
      <c r="F3309" t="s">
        <v>39</v>
      </c>
      <c r="G3309" t="s">
        <v>36</v>
      </c>
      <c r="H3309">
        <v>8000</v>
      </c>
      <c r="I3309">
        <v>2</v>
      </c>
      <c r="J3309">
        <v>8000</v>
      </c>
      <c r="K3309">
        <f>+VLOOKUP(E3309,Costos!$A$1:$I$716100,9,FALSE)</f>
        <v>1.4323000000000001E-2</v>
      </c>
      <c r="L3309" t="str">
        <f t="shared" si="114"/>
        <v>241</v>
      </c>
      <c r="M3309" t="str">
        <f t="shared" si="115"/>
        <v>241017</v>
      </c>
      <c r="N3309" t="str">
        <f>IFERROR(IF(L3309="231","231",VLOOKUP(E3309,Materiales!$A$1:$G$37443,7,FALSE)),"N/A")</f>
        <v>Filtros</v>
      </c>
    </row>
    <row r="3310" spans="1:14" x14ac:dyDescent="0.25">
      <c r="A3310">
        <v>2110020280</v>
      </c>
      <c r="B3310" t="s">
        <v>132</v>
      </c>
      <c r="C3310">
        <v>2310210189</v>
      </c>
      <c r="D3310" t="s">
        <v>2562</v>
      </c>
      <c r="E3310">
        <v>2410130017</v>
      </c>
      <c r="F3310" t="s">
        <v>41</v>
      </c>
      <c r="G3310" t="s">
        <v>36</v>
      </c>
      <c r="H3310">
        <v>8000</v>
      </c>
      <c r="I3310">
        <v>2</v>
      </c>
      <c r="J3310">
        <v>8000</v>
      </c>
      <c r="K3310">
        <f>+VLOOKUP(E3310,Costos!$A$1:$I$716100,9,FALSE)</f>
        <v>7.2129999999999998E-3</v>
      </c>
      <c r="L3310" t="str">
        <f t="shared" si="114"/>
        <v>241</v>
      </c>
      <c r="M3310" t="str">
        <f t="shared" si="115"/>
        <v>241013</v>
      </c>
      <c r="N3310" t="str">
        <f>IFERROR(IF(L3310="231","231",VLOOKUP(E3310,Materiales!$A$1:$G$37443,7,FALSE)),"N/A")</f>
        <v>Puntas</v>
      </c>
    </row>
    <row r="3311" spans="1:14" x14ac:dyDescent="0.25">
      <c r="A3311">
        <v>2110020280</v>
      </c>
      <c r="B3311" t="s">
        <v>132</v>
      </c>
      <c r="C3311">
        <v>2310210189</v>
      </c>
      <c r="D3311" t="s">
        <v>2562</v>
      </c>
      <c r="E3311">
        <v>2310090443</v>
      </c>
      <c r="F3311" t="s">
        <v>55</v>
      </c>
      <c r="G3311" t="s">
        <v>36</v>
      </c>
      <c r="H3311">
        <v>8000</v>
      </c>
      <c r="I3311">
        <v>2</v>
      </c>
      <c r="J3311">
        <v>8000</v>
      </c>
      <c r="K3311">
        <f>+VLOOKUP(E3311,Costos!$A$1:$I$716100,9,FALSE)</f>
        <v>3.2279000000000002E-2</v>
      </c>
      <c r="L3311" t="str">
        <f t="shared" si="114"/>
        <v>231</v>
      </c>
      <c r="M3311" t="str">
        <f t="shared" si="115"/>
        <v>231009</v>
      </c>
      <c r="N3311" t="str">
        <f>IFERROR(IF(L3311="231","231",VLOOKUP(E3311,Materiales!$A$1:$G$37443,7,FALSE)),"N/A")</f>
        <v>231</v>
      </c>
    </row>
    <row r="3312" spans="1:14" x14ac:dyDescent="0.25">
      <c r="A3312">
        <v>2110020280</v>
      </c>
      <c r="B3312" t="s">
        <v>132</v>
      </c>
      <c r="C3312">
        <v>2310090443</v>
      </c>
      <c r="D3312" t="s">
        <v>55</v>
      </c>
      <c r="E3312">
        <v>2410090297</v>
      </c>
      <c r="F3312" t="s">
        <v>104</v>
      </c>
      <c r="G3312" t="s">
        <v>89</v>
      </c>
      <c r="H3312">
        <v>0.51370000000000005</v>
      </c>
      <c r="I3312">
        <v>3</v>
      </c>
      <c r="J3312">
        <v>8000</v>
      </c>
      <c r="K3312">
        <f>+VLOOKUP(E3312,Costos!$A$1:$I$716100,9,FALSE)</f>
        <v>14.185767</v>
      </c>
      <c r="L3312" t="str">
        <f t="shared" si="114"/>
        <v>241</v>
      </c>
      <c r="M3312" t="str">
        <f t="shared" si="115"/>
        <v>241009</v>
      </c>
      <c r="N3312" t="str">
        <f>IFERROR(IF(L3312="231","231",VLOOKUP(E3312,Materiales!$A$1:$G$37443,7,FALSE)),"N/A")</f>
        <v>Masterbach</v>
      </c>
    </row>
    <row r="3313" spans="1:14" x14ac:dyDescent="0.25">
      <c r="A3313">
        <v>2110020280</v>
      </c>
      <c r="B3313" t="s">
        <v>132</v>
      </c>
      <c r="C3313">
        <v>2310090443</v>
      </c>
      <c r="D3313" t="s">
        <v>55</v>
      </c>
      <c r="E3313">
        <v>2410290153</v>
      </c>
      <c r="F3313" t="s">
        <v>90</v>
      </c>
      <c r="G3313" t="s">
        <v>89</v>
      </c>
      <c r="H3313">
        <v>26.56</v>
      </c>
      <c r="I3313">
        <v>3</v>
      </c>
      <c r="J3313">
        <v>8000</v>
      </c>
      <c r="K3313">
        <f>+VLOOKUP(E3313,Costos!$A$1:$I$716100,9,FALSE)</f>
        <v>6.4309000000000003</v>
      </c>
      <c r="L3313" t="str">
        <f t="shared" si="114"/>
        <v>241</v>
      </c>
      <c r="M3313" t="str">
        <f t="shared" si="115"/>
        <v>241029</v>
      </c>
      <c r="N3313" t="str">
        <f>IFERROR(IF(L3313="231","231",VLOOKUP(E3313,Materiales!$A$1:$G$37443,7,FALSE)),"N/A")</f>
        <v>Resinas</v>
      </c>
    </row>
    <row r="3314" spans="1:14" x14ac:dyDescent="0.25">
      <c r="A3314">
        <v>2110020280</v>
      </c>
      <c r="B3314" t="s">
        <v>132</v>
      </c>
      <c r="C3314">
        <v>2310210189</v>
      </c>
      <c r="D3314" t="s">
        <v>2562</v>
      </c>
      <c r="E3314">
        <v>2310160472</v>
      </c>
      <c r="F3314" t="s">
        <v>56</v>
      </c>
      <c r="G3314" t="s">
        <v>36</v>
      </c>
      <c r="H3314">
        <v>8000</v>
      </c>
      <c r="I3314">
        <v>2</v>
      </c>
      <c r="J3314">
        <v>8000</v>
      </c>
      <c r="K3314">
        <f>+VLOOKUP(E3314,Costos!$A$1:$I$716100,9,FALSE)</f>
        <v>7.5100000000000002E-3</v>
      </c>
      <c r="L3314" t="str">
        <f t="shared" si="114"/>
        <v>231</v>
      </c>
      <c r="M3314" t="str">
        <f t="shared" si="115"/>
        <v>231016</v>
      </c>
      <c r="N3314" t="str">
        <f>IFERROR(IF(L3314="231","231",VLOOKUP(E3314,Materiales!$A$1:$G$37443,7,FALSE)),"N/A")</f>
        <v>231</v>
      </c>
    </row>
    <row r="3315" spans="1:14" x14ac:dyDescent="0.25">
      <c r="A3315">
        <v>2110020280</v>
      </c>
      <c r="B3315" t="s">
        <v>132</v>
      </c>
      <c r="C3315">
        <v>2310160472</v>
      </c>
      <c r="D3315" t="s">
        <v>56</v>
      </c>
      <c r="E3315">
        <v>2410090297</v>
      </c>
      <c r="F3315" t="s">
        <v>104</v>
      </c>
      <c r="G3315" t="s">
        <v>89</v>
      </c>
      <c r="H3315">
        <v>0.18240000000000001</v>
      </c>
      <c r="I3315">
        <v>3</v>
      </c>
      <c r="J3315">
        <v>8000</v>
      </c>
      <c r="K3315">
        <f>+VLOOKUP(E3315,Costos!$A$1:$I$716100,9,FALSE)</f>
        <v>14.185767</v>
      </c>
      <c r="L3315" t="str">
        <f t="shared" si="114"/>
        <v>241</v>
      </c>
      <c r="M3315" t="str">
        <f t="shared" si="115"/>
        <v>241009</v>
      </c>
      <c r="N3315" t="str">
        <f>IFERROR(IF(L3315="231","231",VLOOKUP(E3315,Materiales!$A$1:$G$37443,7,FALSE)),"N/A")</f>
        <v>Masterbach</v>
      </c>
    </row>
    <row r="3316" spans="1:14" x14ac:dyDescent="0.25">
      <c r="A3316">
        <v>2110020280</v>
      </c>
      <c r="B3316" t="s">
        <v>132</v>
      </c>
      <c r="C3316">
        <v>2310160472</v>
      </c>
      <c r="D3316" t="s">
        <v>56</v>
      </c>
      <c r="E3316">
        <v>2410290624</v>
      </c>
      <c r="F3316" t="s">
        <v>91</v>
      </c>
      <c r="G3316" t="s">
        <v>89</v>
      </c>
      <c r="H3316">
        <v>9.1196000000000002</v>
      </c>
      <c r="I3316">
        <v>3</v>
      </c>
      <c r="J3316">
        <v>8000</v>
      </c>
      <c r="K3316">
        <f>+VLOOKUP(E3316,Costos!$A$1:$I$716100,9,FALSE)</f>
        <v>6.9373659999999999</v>
      </c>
      <c r="L3316" t="str">
        <f t="shared" si="114"/>
        <v>241</v>
      </c>
      <c r="M3316" t="str">
        <f t="shared" si="115"/>
        <v>241029</v>
      </c>
      <c r="N3316" t="str">
        <f>IFERROR(IF(L3316="231","231",VLOOKUP(E3316,Materiales!$A$1:$G$37443,7,FALSE)),"N/A")</f>
        <v>Resinas</v>
      </c>
    </row>
    <row r="3317" spans="1:14" x14ac:dyDescent="0.25">
      <c r="A3317">
        <v>2110020280</v>
      </c>
      <c r="B3317" t="s">
        <v>132</v>
      </c>
      <c r="C3317">
        <v>2310210189</v>
      </c>
      <c r="D3317" t="s">
        <v>2562</v>
      </c>
      <c r="E3317">
        <v>2310160484</v>
      </c>
      <c r="F3317" t="s">
        <v>57</v>
      </c>
      <c r="G3317" t="s">
        <v>36</v>
      </c>
      <c r="H3317">
        <v>8000</v>
      </c>
      <c r="I3317">
        <v>2</v>
      </c>
      <c r="J3317">
        <v>8000</v>
      </c>
      <c r="K3317">
        <f>+VLOOKUP(E3317,Costos!$A$1:$I$716100,9,FALSE)</f>
        <v>8.0569999999999999E-3</v>
      </c>
      <c r="L3317" t="str">
        <f t="shared" si="114"/>
        <v>231</v>
      </c>
      <c r="M3317" t="str">
        <f t="shared" si="115"/>
        <v>231016</v>
      </c>
      <c r="N3317" t="str">
        <f>IFERROR(IF(L3317="231","231",VLOOKUP(E3317,Materiales!$A$1:$G$37443,7,FALSE)),"N/A")</f>
        <v>231</v>
      </c>
    </row>
    <row r="3318" spans="1:14" x14ac:dyDescent="0.25">
      <c r="A3318">
        <v>2110020280</v>
      </c>
      <c r="B3318" t="s">
        <v>132</v>
      </c>
      <c r="C3318">
        <v>2310160484</v>
      </c>
      <c r="D3318" t="s">
        <v>57</v>
      </c>
      <c r="E3318">
        <v>2410090297</v>
      </c>
      <c r="F3318" t="s">
        <v>104</v>
      </c>
      <c r="G3318" t="s">
        <v>89</v>
      </c>
      <c r="H3318">
        <v>0.1409</v>
      </c>
      <c r="I3318">
        <v>3</v>
      </c>
      <c r="J3318">
        <v>8000</v>
      </c>
      <c r="K3318">
        <f>+VLOOKUP(E3318,Costos!$A$1:$I$716100,9,FALSE)</f>
        <v>14.185767</v>
      </c>
      <c r="L3318" t="str">
        <f t="shared" si="114"/>
        <v>241</v>
      </c>
      <c r="M3318" t="str">
        <f t="shared" si="115"/>
        <v>241009</v>
      </c>
      <c r="N3318" t="str">
        <f>IFERROR(IF(L3318="231","231",VLOOKUP(E3318,Materiales!$A$1:$G$37443,7,FALSE)),"N/A")</f>
        <v>Masterbach</v>
      </c>
    </row>
    <row r="3319" spans="1:14" x14ac:dyDescent="0.25">
      <c r="A3319">
        <v>2110020280</v>
      </c>
      <c r="B3319" t="s">
        <v>132</v>
      </c>
      <c r="C3319">
        <v>2310160484</v>
      </c>
      <c r="D3319" t="s">
        <v>57</v>
      </c>
      <c r="E3319">
        <v>2410290626</v>
      </c>
      <c r="F3319" t="s">
        <v>92</v>
      </c>
      <c r="G3319" t="s">
        <v>89</v>
      </c>
      <c r="H3319">
        <v>7.12</v>
      </c>
      <c r="I3319">
        <v>3</v>
      </c>
      <c r="J3319">
        <v>8000</v>
      </c>
      <c r="K3319">
        <f>+VLOOKUP(E3319,Costos!$A$1:$I$716100,9,FALSE)</f>
        <v>6.3063640000000003</v>
      </c>
      <c r="L3319" t="str">
        <f t="shared" si="114"/>
        <v>241</v>
      </c>
      <c r="M3319" t="str">
        <f t="shared" si="115"/>
        <v>241029</v>
      </c>
      <c r="N3319" t="str">
        <f>IFERROR(IF(L3319="231","231",VLOOKUP(E3319,Materiales!$A$1:$G$37443,7,FALSE)),"N/A")</f>
        <v>Resinas</v>
      </c>
    </row>
    <row r="3320" spans="1:14" x14ac:dyDescent="0.25">
      <c r="A3320">
        <v>2110020280</v>
      </c>
      <c r="B3320" t="s">
        <v>132</v>
      </c>
      <c r="C3320">
        <v>2310210189</v>
      </c>
      <c r="D3320" t="s">
        <v>2562</v>
      </c>
      <c r="E3320">
        <v>2410290156</v>
      </c>
      <c r="F3320" t="s">
        <v>40</v>
      </c>
      <c r="G3320" t="s">
        <v>1000</v>
      </c>
      <c r="H3320">
        <v>0.32</v>
      </c>
      <c r="I3320">
        <v>2</v>
      </c>
      <c r="J3320">
        <v>8000</v>
      </c>
      <c r="K3320">
        <f>+VLOOKUP(E3320,Costos!$A$1:$I$716100,9,FALSE)</f>
        <v>23.787368000000001</v>
      </c>
      <c r="L3320" t="str">
        <f t="shared" si="114"/>
        <v>241</v>
      </c>
      <c r="M3320" t="str">
        <f t="shared" si="115"/>
        <v>241029</v>
      </c>
      <c r="N3320" t="str">
        <f>IFERROR(IF(L3320="231","231",VLOOKUP(E3320,Materiales!$A$1:$G$37443,7,FALSE)),"N/A")</f>
        <v>Varios</v>
      </c>
    </row>
    <row r="3321" spans="1:14" x14ac:dyDescent="0.25">
      <c r="A3321">
        <v>2110020280</v>
      </c>
      <c r="B3321" t="s">
        <v>132</v>
      </c>
      <c r="C3321">
        <v>2310210189</v>
      </c>
      <c r="D3321" t="s">
        <v>2562</v>
      </c>
      <c r="E3321">
        <v>2310180072</v>
      </c>
      <c r="F3321" t="s">
        <v>2491</v>
      </c>
      <c r="G3321" t="s">
        <v>89</v>
      </c>
      <c r="H3321">
        <v>7.2</v>
      </c>
      <c r="I3321">
        <v>2</v>
      </c>
      <c r="J3321">
        <v>8000</v>
      </c>
      <c r="K3321">
        <f>+VLOOKUP(E3321,Costos!$A$1:$I$716100,9,FALSE)</f>
        <v>9.3400879999999997</v>
      </c>
      <c r="L3321" t="str">
        <f t="shared" si="114"/>
        <v>231</v>
      </c>
      <c r="M3321" t="str">
        <f t="shared" si="115"/>
        <v>231018</v>
      </c>
      <c r="N3321" t="str">
        <f>IFERROR(IF(L3321="231","231",VLOOKUP(E3321,Materiales!$A$1:$G$37443,7,FALSE)),"N/A")</f>
        <v>231</v>
      </c>
    </row>
    <row r="3322" spans="1:14" x14ac:dyDescent="0.25">
      <c r="A3322">
        <v>2110020280</v>
      </c>
      <c r="B3322" t="s">
        <v>132</v>
      </c>
      <c r="C3322">
        <v>2310180072</v>
      </c>
      <c r="D3322" t="s">
        <v>2491</v>
      </c>
      <c r="E3322">
        <v>2430450001</v>
      </c>
      <c r="F3322" t="s">
        <v>93</v>
      </c>
      <c r="G3322" t="s">
        <v>89</v>
      </c>
      <c r="H3322">
        <v>0.72</v>
      </c>
      <c r="I3322">
        <v>3</v>
      </c>
      <c r="J3322">
        <v>8000</v>
      </c>
      <c r="K3322">
        <f>+VLOOKUP(E3322,Costos!$A$1:$I$716100,9,FALSE)</f>
        <v>6.0336119999999998</v>
      </c>
      <c r="L3322" t="str">
        <f t="shared" si="114"/>
        <v>243</v>
      </c>
      <c r="M3322" t="str">
        <f t="shared" si="115"/>
        <v>243045</v>
      </c>
      <c r="N3322" t="str">
        <f>IFERROR(IF(L3322="231","231",VLOOKUP(E3322,Materiales!$A$1:$G$37443,7,FALSE)),"N/A")</f>
        <v>Varios</v>
      </c>
    </row>
    <row r="3323" spans="1:14" x14ac:dyDescent="0.25">
      <c r="A3323">
        <v>2110020280</v>
      </c>
      <c r="B3323" t="s">
        <v>132</v>
      </c>
      <c r="C3323">
        <v>2310180072</v>
      </c>
      <c r="D3323" t="s">
        <v>2491</v>
      </c>
      <c r="E3323">
        <v>2310180048</v>
      </c>
      <c r="F3323" t="s">
        <v>94</v>
      </c>
      <c r="G3323" t="s">
        <v>89</v>
      </c>
      <c r="H3323">
        <v>0.9</v>
      </c>
      <c r="I3323">
        <v>3</v>
      </c>
      <c r="J3323">
        <v>8000</v>
      </c>
      <c r="K3323">
        <f>+VLOOKUP(E3323,Costos!$A$1:$I$716100,9,FALSE)</f>
        <v>2.8371430000000002</v>
      </c>
      <c r="L3323" t="str">
        <f t="shared" si="114"/>
        <v>231</v>
      </c>
      <c r="M3323" t="str">
        <f t="shared" si="115"/>
        <v>231018</v>
      </c>
      <c r="N3323" t="str">
        <f>IFERROR(IF(L3323="231","231",VLOOKUP(E3323,Materiales!$A$1:$G$37443,7,FALSE)),"N/A")</f>
        <v>231</v>
      </c>
    </row>
    <row r="3324" spans="1:14" x14ac:dyDescent="0.25">
      <c r="A3324">
        <v>2110020280</v>
      </c>
      <c r="B3324" t="s">
        <v>132</v>
      </c>
      <c r="C3324">
        <v>2310180048</v>
      </c>
      <c r="D3324" t="s">
        <v>94</v>
      </c>
      <c r="E3324">
        <v>2410210019</v>
      </c>
      <c r="F3324" t="s">
        <v>113</v>
      </c>
      <c r="G3324" t="s">
        <v>89</v>
      </c>
      <c r="H3324">
        <v>1.7999999999999999E-2</v>
      </c>
      <c r="I3324">
        <v>4</v>
      </c>
      <c r="J3324">
        <v>8000</v>
      </c>
      <c r="K3324">
        <f>+VLOOKUP(E3324,Costos!$A$1:$I$716100,9,FALSE)</f>
        <v>7.7568599999999996</v>
      </c>
      <c r="L3324" t="str">
        <f t="shared" si="114"/>
        <v>241</v>
      </c>
      <c r="M3324" t="str">
        <f t="shared" si="115"/>
        <v>241021</v>
      </c>
      <c r="N3324" t="str">
        <f>IFERROR(IF(L3324="231","231",VLOOKUP(E3324,Materiales!$A$1:$G$37443,7,FALSE)),"N/A")</f>
        <v>Varios</v>
      </c>
    </row>
    <row r="3325" spans="1:14" x14ac:dyDescent="0.25">
      <c r="A3325">
        <v>2110020280</v>
      </c>
      <c r="B3325" t="s">
        <v>132</v>
      </c>
      <c r="C3325">
        <v>2310180048</v>
      </c>
      <c r="D3325" t="s">
        <v>94</v>
      </c>
      <c r="E3325">
        <v>2430930001</v>
      </c>
      <c r="F3325" t="s">
        <v>114</v>
      </c>
      <c r="G3325" t="s">
        <v>89</v>
      </c>
      <c r="H3325">
        <v>0.45900000000000002</v>
      </c>
      <c r="I3325">
        <v>4</v>
      </c>
      <c r="J3325">
        <v>8000</v>
      </c>
      <c r="K3325">
        <f>+VLOOKUP(E3325,Costos!$A$1:$I$716100,9,FALSE)</f>
        <v>5.7966670000000002</v>
      </c>
      <c r="L3325" t="str">
        <f t="shared" si="114"/>
        <v>243</v>
      </c>
      <c r="M3325" t="str">
        <f t="shared" si="115"/>
        <v>243093</v>
      </c>
      <c r="N3325" t="str">
        <f>IFERROR(IF(L3325="231","231",VLOOKUP(E3325,Materiales!$A$1:$G$37443,7,FALSE)),"N/A")</f>
        <v>Alcohol</v>
      </c>
    </row>
    <row r="3326" spans="1:14" x14ac:dyDescent="0.25">
      <c r="A3326">
        <v>2110020280</v>
      </c>
      <c r="B3326" t="s">
        <v>132</v>
      </c>
      <c r="C3326">
        <v>2310180048</v>
      </c>
      <c r="D3326" t="s">
        <v>94</v>
      </c>
      <c r="E3326">
        <v>2430880022</v>
      </c>
      <c r="F3326" t="s">
        <v>115</v>
      </c>
      <c r="G3326" t="s">
        <v>89</v>
      </c>
      <c r="H3326">
        <v>2.7000000000000001E-3</v>
      </c>
      <c r="I3326">
        <v>4</v>
      </c>
      <c r="J3326">
        <v>8000</v>
      </c>
      <c r="K3326">
        <f>+VLOOKUP(E3326,Costos!$A$1:$I$716100,9,FALSE)</f>
        <v>6.1924229999999998</v>
      </c>
      <c r="L3326" t="str">
        <f t="shared" si="114"/>
        <v>243</v>
      </c>
      <c r="M3326" t="str">
        <f t="shared" si="115"/>
        <v>243088</v>
      </c>
      <c r="N3326" t="str">
        <f>IFERROR(IF(L3326="231","231",VLOOKUP(E3326,Materiales!$A$1:$G$37443,7,FALSE)),"N/A")</f>
        <v>Varios</v>
      </c>
    </row>
    <row r="3327" spans="1:14" x14ac:dyDescent="0.25">
      <c r="A3327">
        <v>2110020280</v>
      </c>
      <c r="B3327" t="s">
        <v>132</v>
      </c>
      <c r="C3327">
        <v>2310180072</v>
      </c>
      <c r="D3327" t="s">
        <v>2491</v>
      </c>
      <c r="E3327">
        <v>2410210003</v>
      </c>
      <c r="F3327" t="s">
        <v>95</v>
      </c>
      <c r="G3327" t="s">
        <v>89</v>
      </c>
      <c r="H3327">
        <v>1.44</v>
      </c>
      <c r="I3327">
        <v>3</v>
      </c>
      <c r="J3327">
        <v>8000</v>
      </c>
      <c r="K3327">
        <f>+VLOOKUP(E3327,Costos!$A$1:$I$716100,9,FALSE)</f>
        <v>4.9316240000000002</v>
      </c>
      <c r="L3327" t="str">
        <f t="shared" si="114"/>
        <v>241</v>
      </c>
      <c r="M3327" t="str">
        <f t="shared" si="115"/>
        <v>241021</v>
      </c>
      <c r="N3327" t="str">
        <f>IFERROR(IF(L3327="231","231",VLOOKUP(E3327,Materiales!$A$1:$G$37443,7,FALSE)),"N/A")</f>
        <v>Varios</v>
      </c>
    </row>
    <row r="3328" spans="1:14" x14ac:dyDescent="0.25">
      <c r="A3328">
        <v>2110020280</v>
      </c>
      <c r="B3328" t="s">
        <v>132</v>
      </c>
      <c r="C3328">
        <v>2310180072</v>
      </c>
      <c r="D3328" t="s">
        <v>2491</v>
      </c>
      <c r="E3328">
        <v>2410090267</v>
      </c>
      <c r="F3328" t="s">
        <v>96</v>
      </c>
      <c r="G3328" t="s">
        <v>89</v>
      </c>
      <c r="H3328">
        <v>5.7999999999999996E-3</v>
      </c>
      <c r="I3328">
        <v>3</v>
      </c>
      <c r="J3328">
        <v>8000</v>
      </c>
      <c r="K3328">
        <f>+VLOOKUP(E3328,Costos!$A$1:$I$716100,9,FALSE)</f>
        <v>123.04801999999999</v>
      </c>
      <c r="L3328" t="str">
        <f t="shared" si="114"/>
        <v>241</v>
      </c>
      <c r="M3328" t="str">
        <f t="shared" si="115"/>
        <v>241009</v>
      </c>
      <c r="N3328" t="str">
        <f>IFERROR(IF(L3328="231","231",VLOOKUP(E3328,Materiales!$A$1:$G$37443,7,FALSE)),"N/A")</f>
        <v>Spectra</v>
      </c>
    </row>
    <row r="3329" spans="1:14" x14ac:dyDescent="0.25">
      <c r="A3329">
        <v>2110020280</v>
      </c>
      <c r="B3329" t="s">
        <v>132</v>
      </c>
      <c r="C3329">
        <v>2310180072</v>
      </c>
      <c r="D3329" t="s">
        <v>2491</v>
      </c>
      <c r="E3329">
        <v>2410090265</v>
      </c>
      <c r="F3329" t="s">
        <v>103</v>
      </c>
      <c r="G3329" t="s">
        <v>89</v>
      </c>
      <c r="H3329">
        <v>0.26779999999999998</v>
      </c>
      <c r="I3329">
        <v>3</v>
      </c>
      <c r="J3329">
        <v>8000</v>
      </c>
      <c r="K3329">
        <f>+VLOOKUP(E3329,Costos!$A$1:$I$716100,9,FALSE)</f>
        <v>86.356539999999995</v>
      </c>
      <c r="L3329" t="str">
        <f t="shared" si="114"/>
        <v>241</v>
      </c>
      <c r="M3329" t="str">
        <f t="shared" si="115"/>
        <v>241009</v>
      </c>
      <c r="N3329" t="str">
        <f>IFERROR(IF(L3329="231","231",VLOOKUP(E3329,Materiales!$A$1:$G$37443,7,FALSE)),"N/A")</f>
        <v>Spectra</v>
      </c>
    </row>
    <row r="3330" spans="1:14" x14ac:dyDescent="0.25">
      <c r="A3330">
        <v>2110020280</v>
      </c>
      <c r="B3330" t="s">
        <v>132</v>
      </c>
      <c r="C3330">
        <v>2110020280</v>
      </c>
      <c r="D3330" t="s">
        <v>1096</v>
      </c>
      <c r="E3330">
        <v>2320050820</v>
      </c>
      <c r="F3330" t="s">
        <v>2816</v>
      </c>
      <c r="G3330" t="s">
        <v>36</v>
      </c>
      <c r="H3330">
        <v>8000</v>
      </c>
      <c r="I3330">
        <v>1</v>
      </c>
      <c r="J3330">
        <v>8000</v>
      </c>
      <c r="K3330">
        <f>+VLOOKUP(E3330,Costos!$A$1:$I$716100,9,FALSE)</f>
        <v>0.51507599999999998</v>
      </c>
      <c r="L3330" t="str">
        <f t="shared" si="114"/>
        <v>232</v>
      </c>
      <c r="M3330" t="str">
        <f t="shared" si="115"/>
        <v>232005</v>
      </c>
      <c r="N3330" t="str">
        <f>IFERROR(IF(L3330="231","231",VLOOKUP(E3330,Materiales!$A$1:$G$37443,7,FALSE)),"N/A")</f>
        <v>Cajitas</v>
      </c>
    </row>
    <row r="3331" spans="1:14" x14ac:dyDescent="0.25">
      <c r="A3331">
        <v>2110020280</v>
      </c>
      <c r="B3331" t="s">
        <v>132</v>
      </c>
      <c r="C3331">
        <v>2110020280</v>
      </c>
      <c r="D3331" t="s">
        <v>1096</v>
      </c>
      <c r="E3331">
        <v>2500030345</v>
      </c>
      <c r="F3331" t="s">
        <v>3745</v>
      </c>
      <c r="G3331" t="s">
        <v>36</v>
      </c>
      <c r="H3331">
        <v>176.66669999999999</v>
      </c>
      <c r="I3331">
        <v>1</v>
      </c>
      <c r="J3331">
        <v>8000</v>
      </c>
      <c r="K3331">
        <f>+VLOOKUP(E3331,Costos!$A$1:$I$716100,9,FALSE)</f>
        <v>2.15</v>
      </c>
      <c r="L3331" t="str">
        <f t="shared" si="114"/>
        <v>250</v>
      </c>
      <c r="M3331" t="str">
        <f t="shared" si="115"/>
        <v>250003</v>
      </c>
      <c r="N3331" t="str">
        <f>IFERROR(IF(L3331="231","231",VLOOKUP(E3331,Materiales!$A$1:$G$37443,7,FALSE)),"N/A")</f>
        <v>Cajón</v>
      </c>
    </row>
    <row r="3332" spans="1:14" x14ac:dyDescent="0.25">
      <c r="A3332">
        <v>2110020343</v>
      </c>
      <c r="B3332" t="s">
        <v>1119</v>
      </c>
      <c r="C3332">
        <v>2110020343</v>
      </c>
      <c r="D3332" t="s">
        <v>6491</v>
      </c>
      <c r="E3332">
        <v>2310210127</v>
      </c>
      <c r="F3332" t="s">
        <v>19</v>
      </c>
      <c r="G3332" t="s">
        <v>36</v>
      </c>
      <c r="H3332">
        <v>8000</v>
      </c>
      <c r="I3332">
        <v>1</v>
      </c>
      <c r="J3332">
        <v>8000</v>
      </c>
      <c r="K3332">
        <f>+VLOOKUP(E3332,Costos!$A$1:$I$716100,9,FALSE)</f>
        <v>0.144623</v>
      </c>
      <c r="L3332" t="str">
        <f t="shared" si="114"/>
        <v>231</v>
      </c>
      <c r="M3332" t="str">
        <f t="shared" si="115"/>
        <v>231021</v>
      </c>
      <c r="N3332" t="str">
        <f>IFERROR(IF(L3332="231","231",VLOOKUP(E3332,Materiales!$A$1:$G$37443,7,FALSE)),"N/A")</f>
        <v>231</v>
      </c>
    </row>
    <row r="3333" spans="1:14" x14ac:dyDescent="0.25">
      <c r="A3333">
        <v>2110020343</v>
      </c>
      <c r="B3333" t="s">
        <v>1119</v>
      </c>
      <c r="C3333">
        <v>2310210127</v>
      </c>
      <c r="D3333" t="s">
        <v>19</v>
      </c>
      <c r="E3333">
        <v>2310090439</v>
      </c>
      <c r="F3333" t="s">
        <v>35</v>
      </c>
      <c r="G3333" t="s">
        <v>36</v>
      </c>
      <c r="H3333">
        <v>8000</v>
      </c>
      <c r="I3333">
        <v>2</v>
      </c>
      <c r="J3333">
        <v>8000</v>
      </c>
      <c r="K3333">
        <f>+VLOOKUP(E3333,Costos!$A$1:$I$716100,9,FALSE)</f>
        <v>5.6932000000000003E-2</v>
      </c>
      <c r="L3333" t="str">
        <f t="shared" si="114"/>
        <v>231</v>
      </c>
      <c r="M3333" t="str">
        <f t="shared" si="115"/>
        <v>231009</v>
      </c>
      <c r="N3333" t="str">
        <f>IFERROR(IF(L3333="231","231",VLOOKUP(E3333,Materiales!$A$1:$G$37443,7,FALSE)),"N/A")</f>
        <v>231</v>
      </c>
    </row>
    <row r="3334" spans="1:14" x14ac:dyDescent="0.25">
      <c r="A3334">
        <v>2110020343</v>
      </c>
      <c r="B3334" t="s">
        <v>1119</v>
      </c>
      <c r="C3334">
        <v>2310090439</v>
      </c>
      <c r="D3334" t="s">
        <v>35</v>
      </c>
      <c r="E3334">
        <v>2410090295</v>
      </c>
      <c r="F3334" t="s">
        <v>88</v>
      </c>
      <c r="G3334" t="s">
        <v>89</v>
      </c>
      <c r="H3334">
        <v>0.51370000000000005</v>
      </c>
      <c r="I3334">
        <v>3</v>
      </c>
      <c r="J3334">
        <v>8000</v>
      </c>
      <c r="K3334">
        <f>+VLOOKUP(E3334,Costos!$A$1:$I$716100,9,FALSE)</f>
        <v>18.454965999999999</v>
      </c>
      <c r="L3334" t="str">
        <f t="shared" si="114"/>
        <v>241</v>
      </c>
      <c r="M3334" t="str">
        <f t="shared" si="115"/>
        <v>241009</v>
      </c>
      <c r="N3334" t="str">
        <f>IFERROR(IF(L3334="231","231",VLOOKUP(E3334,Materiales!$A$1:$G$37443,7,FALSE)),"N/A")</f>
        <v>Masterbach</v>
      </c>
    </row>
    <row r="3335" spans="1:14" x14ac:dyDescent="0.25">
      <c r="A3335">
        <v>2110020343</v>
      </c>
      <c r="B3335" t="s">
        <v>1119</v>
      </c>
      <c r="C3335">
        <v>2310090439</v>
      </c>
      <c r="D3335" t="s">
        <v>35</v>
      </c>
      <c r="E3335">
        <v>2410290153</v>
      </c>
      <c r="F3335" t="s">
        <v>90</v>
      </c>
      <c r="G3335" t="s">
        <v>89</v>
      </c>
      <c r="H3335">
        <v>26.56</v>
      </c>
      <c r="I3335">
        <v>3</v>
      </c>
      <c r="J3335">
        <v>8000</v>
      </c>
      <c r="K3335">
        <f>+VLOOKUP(E3335,Costos!$A$1:$I$716100,9,FALSE)</f>
        <v>6.4309000000000003</v>
      </c>
      <c r="L3335" t="str">
        <f t="shared" si="114"/>
        <v>241</v>
      </c>
      <c r="M3335" t="str">
        <f t="shared" si="115"/>
        <v>241029</v>
      </c>
      <c r="N3335" t="str">
        <f>IFERROR(IF(L3335="231","231",VLOOKUP(E3335,Materiales!$A$1:$G$37443,7,FALSE)),"N/A")</f>
        <v>Resinas</v>
      </c>
    </row>
    <row r="3336" spans="1:14" x14ac:dyDescent="0.25">
      <c r="A3336">
        <v>2110020343</v>
      </c>
      <c r="B3336" t="s">
        <v>1119</v>
      </c>
      <c r="C3336">
        <v>2310210127</v>
      </c>
      <c r="D3336" t="s">
        <v>19</v>
      </c>
      <c r="E3336">
        <v>2310160468</v>
      </c>
      <c r="F3336" t="s">
        <v>37</v>
      </c>
      <c r="G3336" t="s">
        <v>36</v>
      </c>
      <c r="H3336">
        <v>8000</v>
      </c>
      <c r="I3336">
        <v>2</v>
      </c>
      <c r="J3336">
        <v>8000</v>
      </c>
      <c r="K3336">
        <f>+VLOOKUP(E3336,Costos!$A$1:$I$716100,9,FALSE)</f>
        <v>1.1572000000000001E-2</v>
      </c>
      <c r="L3336" t="str">
        <f t="shared" si="114"/>
        <v>231</v>
      </c>
      <c r="M3336" t="str">
        <f t="shared" si="115"/>
        <v>231016</v>
      </c>
      <c r="N3336" t="str">
        <f>IFERROR(IF(L3336="231","231",VLOOKUP(E3336,Materiales!$A$1:$G$37443,7,FALSE)),"N/A")</f>
        <v>231</v>
      </c>
    </row>
    <row r="3337" spans="1:14" x14ac:dyDescent="0.25">
      <c r="A3337">
        <v>2110020343</v>
      </c>
      <c r="B3337" t="s">
        <v>1119</v>
      </c>
      <c r="C3337">
        <v>2310160468</v>
      </c>
      <c r="D3337" t="s">
        <v>37</v>
      </c>
      <c r="E3337">
        <v>2410090295</v>
      </c>
      <c r="F3337" t="s">
        <v>88</v>
      </c>
      <c r="G3337" t="s">
        <v>89</v>
      </c>
      <c r="H3337">
        <v>0.18240000000000001</v>
      </c>
      <c r="I3337">
        <v>3</v>
      </c>
      <c r="J3337">
        <v>8000</v>
      </c>
      <c r="K3337">
        <f>+VLOOKUP(E3337,Costos!$A$1:$I$716100,9,FALSE)</f>
        <v>18.454965999999999</v>
      </c>
      <c r="L3337" t="str">
        <f t="shared" si="114"/>
        <v>241</v>
      </c>
      <c r="M3337" t="str">
        <f t="shared" si="115"/>
        <v>241009</v>
      </c>
      <c r="N3337" t="str">
        <f>IFERROR(IF(L3337="231","231",VLOOKUP(E3337,Materiales!$A$1:$G$37443,7,FALSE)),"N/A")</f>
        <v>Masterbach</v>
      </c>
    </row>
    <row r="3338" spans="1:14" x14ac:dyDescent="0.25">
      <c r="A3338">
        <v>2110020343</v>
      </c>
      <c r="B3338" t="s">
        <v>1119</v>
      </c>
      <c r="C3338">
        <v>2310160468</v>
      </c>
      <c r="D3338" t="s">
        <v>37</v>
      </c>
      <c r="E3338">
        <v>2410290624</v>
      </c>
      <c r="F3338" t="s">
        <v>91</v>
      </c>
      <c r="G3338" t="s">
        <v>89</v>
      </c>
      <c r="H3338">
        <v>9.1196000000000002</v>
      </c>
      <c r="I3338">
        <v>3</v>
      </c>
      <c r="J3338">
        <v>8000</v>
      </c>
      <c r="K3338">
        <f>+VLOOKUP(E3338,Costos!$A$1:$I$716100,9,FALSE)</f>
        <v>6.9373659999999999</v>
      </c>
      <c r="L3338" t="str">
        <f t="shared" si="114"/>
        <v>241</v>
      </c>
      <c r="M3338" t="str">
        <f t="shared" si="115"/>
        <v>241029</v>
      </c>
      <c r="N3338" t="str">
        <f>IFERROR(IF(L3338="231","231",VLOOKUP(E3338,Materiales!$A$1:$G$37443,7,FALSE)),"N/A")</f>
        <v>Resinas</v>
      </c>
    </row>
    <row r="3339" spans="1:14" x14ac:dyDescent="0.25">
      <c r="A3339">
        <v>2110020343</v>
      </c>
      <c r="B3339" t="s">
        <v>1119</v>
      </c>
      <c r="C3339">
        <v>2310210127</v>
      </c>
      <c r="D3339" t="s">
        <v>19</v>
      </c>
      <c r="E3339">
        <v>2310160480</v>
      </c>
      <c r="F3339" t="s">
        <v>38</v>
      </c>
      <c r="G3339" t="s">
        <v>36</v>
      </c>
      <c r="H3339">
        <v>8000</v>
      </c>
      <c r="I3339">
        <v>2</v>
      </c>
      <c r="J3339">
        <v>8000</v>
      </c>
      <c r="K3339">
        <f>+VLOOKUP(E3339,Costos!$A$1:$I$716100,9,FALSE)</f>
        <v>1.0796999999999999E-2</v>
      </c>
      <c r="L3339" t="str">
        <f t="shared" si="114"/>
        <v>231</v>
      </c>
      <c r="M3339" t="str">
        <f t="shared" si="115"/>
        <v>231016</v>
      </c>
      <c r="N3339" t="str">
        <f>IFERROR(IF(L3339="231","231",VLOOKUP(E3339,Materiales!$A$1:$G$37443,7,FALSE)),"N/A")</f>
        <v>231</v>
      </c>
    </row>
    <row r="3340" spans="1:14" x14ac:dyDescent="0.25">
      <c r="A3340">
        <v>2110020343</v>
      </c>
      <c r="B3340" t="s">
        <v>1119</v>
      </c>
      <c r="C3340">
        <v>2310160480</v>
      </c>
      <c r="D3340" t="s">
        <v>38</v>
      </c>
      <c r="E3340">
        <v>2410090295</v>
      </c>
      <c r="F3340" t="s">
        <v>88</v>
      </c>
      <c r="G3340" t="s">
        <v>89</v>
      </c>
      <c r="H3340">
        <v>0.1409</v>
      </c>
      <c r="I3340">
        <v>3</v>
      </c>
      <c r="J3340">
        <v>8000</v>
      </c>
      <c r="K3340">
        <f>+VLOOKUP(E3340,Costos!$A$1:$I$716100,9,FALSE)</f>
        <v>18.454965999999999</v>
      </c>
      <c r="L3340" t="str">
        <f t="shared" si="114"/>
        <v>241</v>
      </c>
      <c r="M3340" t="str">
        <f t="shared" si="115"/>
        <v>241009</v>
      </c>
      <c r="N3340" t="str">
        <f>IFERROR(IF(L3340="231","231",VLOOKUP(E3340,Materiales!$A$1:$G$37443,7,FALSE)),"N/A")</f>
        <v>Masterbach</v>
      </c>
    </row>
    <row r="3341" spans="1:14" x14ac:dyDescent="0.25">
      <c r="A3341">
        <v>2110020343</v>
      </c>
      <c r="B3341" t="s">
        <v>1119</v>
      </c>
      <c r="C3341">
        <v>2310160480</v>
      </c>
      <c r="D3341" t="s">
        <v>38</v>
      </c>
      <c r="E3341">
        <v>2410290626</v>
      </c>
      <c r="F3341" t="s">
        <v>92</v>
      </c>
      <c r="G3341" t="s">
        <v>89</v>
      </c>
      <c r="H3341">
        <v>7.12</v>
      </c>
      <c r="I3341">
        <v>3</v>
      </c>
      <c r="J3341">
        <v>8000</v>
      </c>
      <c r="K3341">
        <f>+VLOOKUP(E3341,Costos!$A$1:$I$716100,9,FALSE)</f>
        <v>6.3063640000000003</v>
      </c>
      <c r="L3341" t="str">
        <f t="shared" si="114"/>
        <v>241</v>
      </c>
      <c r="M3341" t="str">
        <f t="shared" si="115"/>
        <v>241029</v>
      </c>
      <c r="N3341" t="str">
        <f>IFERROR(IF(L3341="231","231",VLOOKUP(E3341,Materiales!$A$1:$G$37443,7,FALSE)),"N/A")</f>
        <v>Resinas</v>
      </c>
    </row>
    <row r="3342" spans="1:14" x14ac:dyDescent="0.25">
      <c r="A3342">
        <v>2110020343</v>
      </c>
      <c r="B3342" t="s">
        <v>1119</v>
      </c>
      <c r="C3342">
        <v>2310210127</v>
      </c>
      <c r="D3342" t="s">
        <v>19</v>
      </c>
      <c r="E3342">
        <v>2410170071</v>
      </c>
      <c r="F3342" t="s">
        <v>39</v>
      </c>
      <c r="G3342" t="s">
        <v>36</v>
      </c>
      <c r="H3342">
        <v>8000</v>
      </c>
      <c r="I3342">
        <v>2</v>
      </c>
      <c r="J3342">
        <v>8000</v>
      </c>
      <c r="K3342">
        <f>+VLOOKUP(E3342,Costos!$A$1:$I$716100,9,FALSE)</f>
        <v>1.4323000000000001E-2</v>
      </c>
      <c r="L3342" t="str">
        <f t="shared" si="114"/>
        <v>241</v>
      </c>
      <c r="M3342" t="str">
        <f t="shared" si="115"/>
        <v>241017</v>
      </c>
      <c r="N3342" t="str">
        <f>IFERROR(IF(L3342="231","231",VLOOKUP(E3342,Materiales!$A$1:$G$37443,7,FALSE)),"N/A")</f>
        <v>Filtros</v>
      </c>
    </row>
    <row r="3343" spans="1:14" x14ac:dyDescent="0.25">
      <c r="A3343">
        <v>2110020343</v>
      </c>
      <c r="B3343" t="s">
        <v>1119</v>
      </c>
      <c r="C3343">
        <v>2310210127</v>
      </c>
      <c r="D3343" t="s">
        <v>19</v>
      </c>
      <c r="E3343">
        <v>2410290156</v>
      </c>
      <c r="F3343" t="s">
        <v>40</v>
      </c>
      <c r="G3343" t="s">
        <v>1000</v>
      </c>
      <c r="H3343">
        <v>0.32</v>
      </c>
      <c r="I3343">
        <v>2</v>
      </c>
      <c r="J3343">
        <v>8000</v>
      </c>
      <c r="K3343">
        <f>+VLOOKUP(E3343,Costos!$A$1:$I$716100,9,FALSE)</f>
        <v>23.787368000000001</v>
      </c>
      <c r="L3343" t="str">
        <f t="shared" si="114"/>
        <v>241</v>
      </c>
      <c r="M3343" t="str">
        <f t="shared" si="115"/>
        <v>241029</v>
      </c>
      <c r="N3343" t="str">
        <f>IFERROR(IF(L3343="231","231",VLOOKUP(E3343,Materiales!$A$1:$G$37443,7,FALSE)),"N/A")</f>
        <v>Varios</v>
      </c>
    </row>
    <row r="3344" spans="1:14" x14ac:dyDescent="0.25">
      <c r="A3344">
        <v>2110020343</v>
      </c>
      <c r="B3344" t="s">
        <v>1119</v>
      </c>
      <c r="C3344">
        <v>2310210127</v>
      </c>
      <c r="D3344" t="s">
        <v>19</v>
      </c>
      <c r="E3344">
        <v>2410130017</v>
      </c>
      <c r="F3344" t="s">
        <v>41</v>
      </c>
      <c r="G3344" t="s">
        <v>36</v>
      </c>
      <c r="H3344">
        <v>8000</v>
      </c>
      <c r="I3344">
        <v>2</v>
      </c>
      <c r="J3344">
        <v>8000</v>
      </c>
      <c r="K3344">
        <f>+VLOOKUP(E3344,Costos!$A$1:$I$716100,9,FALSE)</f>
        <v>7.2129999999999998E-3</v>
      </c>
      <c r="L3344" t="str">
        <f t="shared" si="114"/>
        <v>241</v>
      </c>
      <c r="M3344" t="str">
        <f t="shared" si="115"/>
        <v>241013</v>
      </c>
      <c r="N3344" t="str">
        <f>IFERROR(IF(L3344="231","231",VLOOKUP(E3344,Materiales!$A$1:$G$37443,7,FALSE)),"N/A")</f>
        <v>Puntas</v>
      </c>
    </row>
    <row r="3345" spans="1:14" x14ac:dyDescent="0.25">
      <c r="A3345">
        <v>2110020343</v>
      </c>
      <c r="B3345" t="s">
        <v>1119</v>
      </c>
      <c r="C3345">
        <v>2310210127</v>
      </c>
      <c r="D3345" t="s">
        <v>19</v>
      </c>
      <c r="E3345">
        <v>2310180036</v>
      </c>
      <c r="F3345" t="s">
        <v>42</v>
      </c>
      <c r="G3345" t="s">
        <v>89</v>
      </c>
      <c r="H3345">
        <v>7.2</v>
      </c>
      <c r="I3345">
        <v>2</v>
      </c>
      <c r="J3345">
        <v>8000</v>
      </c>
      <c r="K3345">
        <f>+VLOOKUP(E3345,Costos!$A$1:$I$716100,9,FALSE)</f>
        <v>13.462139000000001</v>
      </c>
      <c r="L3345" t="str">
        <f t="shared" si="114"/>
        <v>231</v>
      </c>
      <c r="M3345" t="str">
        <f t="shared" si="115"/>
        <v>231018</v>
      </c>
      <c r="N3345" t="str">
        <f>IFERROR(IF(L3345="231","231",VLOOKUP(E3345,Materiales!$A$1:$G$37443,7,FALSE)),"N/A")</f>
        <v>231</v>
      </c>
    </row>
    <row r="3346" spans="1:14" x14ac:dyDescent="0.25">
      <c r="A3346">
        <v>2110020343</v>
      </c>
      <c r="B3346" t="s">
        <v>1119</v>
      </c>
      <c r="C3346">
        <v>2310180036</v>
      </c>
      <c r="D3346" t="s">
        <v>42</v>
      </c>
      <c r="E3346">
        <v>2430450001</v>
      </c>
      <c r="F3346" t="s">
        <v>93</v>
      </c>
      <c r="G3346" t="s">
        <v>89</v>
      </c>
      <c r="H3346">
        <v>0.72</v>
      </c>
      <c r="I3346">
        <v>3</v>
      </c>
      <c r="J3346">
        <v>8000</v>
      </c>
      <c r="K3346">
        <f>+VLOOKUP(E3346,Costos!$A$1:$I$716100,9,FALSE)</f>
        <v>6.0336119999999998</v>
      </c>
      <c r="L3346" t="str">
        <f t="shared" si="114"/>
        <v>243</v>
      </c>
      <c r="M3346" t="str">
        <f t="shared" si="115"/>
        <v>243045</v>
      </c>
      <c r="N3346" t="str">
        <f>IFERROR(IF(L3346="231","231",VLOOKUP(E3346,Materiales!$A$1:$G$37443,7,FALSE)),"N/A")</f>
        <v>Varios</v>
      </c>
    </row>
    <row r="3347" spans="1:14" x14ac:dyDescent="0.25">
      <c r="A3347">
        <v>2110020343</v>
      </c>
      <c r="B3347" t="s">
        <v>1119</v>
      </c>
      <c r="C3347">
        <v>2310180036</v>
      </c>
      <c r="D3347" t="s">
        <v>42</v>
      </c>
      <c r="E3347">
        <v>2310180048</v>
      </c>
      <c r="F3347" t="s">
        <v>94</v>
      </c>
      <c r="G3347" t="s">
        <v>89</v>
      </c>
      <c r="H3347">
        <v>0.9</v>
      </c>
      <c r="I3347">
        <v>3</v>
      </c>
      <c r="J3347">
        <v>8000</v>
      </c>
      <c r="K3347">
        <f>+VLOOKUP(E3347,Costos!$A$1:$I$716100,9,FALSE)</f>
        <v>2.8371430000000002</v>
      </c>
      <c r="L3347" t="str">
        <f t="shared" si="114"/>
        <v>231</v>
      </c>
      <c r="M3347" t="str">
        <f t="shared" si="115"/>
        <v>231018</v>
      </c>
      <c r="N3347" t="str">
        <f>IFERROR(IF(L3347="231","231",VLOOKUP(E3347,Materiales!$A$1:$G$37443,7,FALSE)),"N/A")</f>
        <v>231</v>
      </c>
    </row>
    <row r="3348" spans="1:14" x14ac:dyDescent="0.25">
      <c r="A3348">
        <v>2110020343</v>
      </c>
      <c r="B3348" t="s">
        <v>1119</v>
      </c>
      <c r="C3348">
        <v>2310180048</v>
      </c>
      <c r="D3348" t="s">
        <v>94</v>
      </c>
      <c r="E3348">
        <v>2410210019</v>
      </c>
      <c r="F3348" t="s">
        <v>113</v>
      </c>
      <c r="G3348" t="s">
        <v>89</v>
      </c>
      <c r="H3348">
        <v>1.7999999999999999E-2</v>
      </c>
      <c r="I3348">
        <v>4</v>
      </c>
      <c r="J3348">
        <v>8000</v>
      </c>
      <c r="K3348">
        <f>+VLOOKUP(E3348,Costos!$A$1:$I$716100,9,FALSE)</f>
        <v>7.7568599999999996</v>
      </c>
      <c r="L3348" t="str">
        <f t="shared" si="114"/>
        <v>241</v>
      </c>
      <c r="M3348" t="str">
        <f t="shared" si="115"/>
        <v>241021</v>
      </c>
      <c r="N3348" t="str">
        <f>IFERROR(IF(L3348="231","231",VLOOKUP(E3348,Materiales!$A$1:$G$37443,7,FALSE)),"N/A")</f>
        <v>Varios</v>
      </c>
    </row>
    <row r="3349" spans="1:14" x14ac:dyDescent="0.25">
      <c r="A3349">
        <v>2110020343</v>
      </c>
      <c r="B3349" t="s">
        <v>1119</v>
      </c>
      <c r="C3349">
        <v>2310180048</v>
      </c>
      <c r="D3349" t="s">
        <v>94</v>
      </c>
      <c r="E3349">
        <v>2430930001</v>
      </c>
      <c r="F3349" t="s">
        <v>114</v>
      </c>
      <c r="G3349" t="s">
        <v>89</v>
      </c>
      <c r="H3349">
        <v>0.45900000000000002</v>
      </c>
      <c r="I3349">
        <v>4</v>
      </c>
      <c r="J3349">
        <v>8000</v>
      </c>
      <c r="K3349">
        <f>+VLOOKUP(E3349,Costos!$A$1:$I$716100,9,FALSE)</f>
        <v>5.7966670000000002</v>
      </c>
      <c r="L3349" t="str">
        <f t="shared" si="114"/>
        <v>243</v>
      </c>
      <c r="M3349" t="str">
        <f t="shared" si="115"/>
        <v>243093</v>
      </c>
      <c r="N3349" t="str">
        <f>IFERROR(IF(L3349="231","231",VLOOKUP(E3349,Materiales!$A$1:$G$37443,7,FALSE)),"N/A")</f>
        <v>Alcohol</v>
      </c>
    </row>
    <row r="3350" spans="1:14" x14ac:dyDescent="0.25">
      <c r="A3350">
        <v>2110020343</v>
      </c>
      <c r="B3350" t="s">
        <v>1119</v>
      </c>
      <c r="C3350">
        <v>2310180048</v>
      </c>
      <c r="D3350" t="s">
        <v>94</v>
      </c>
      <c r="E3350">
        <v>2430880022</v>
      </c>
      <c r="F3350" t="s">
        <v>115</v>
      </c>
      <c r="G3350" t="s">
        <v>89</v>
      </c>
      <c r="H3350">
        <v>2.7000000000000001E-3</v>
      </c>
      <c r="I3350">
        <v>4</v>
      </c>
      <c r="J3350">
        <v>8000</v>
      </c>
      <c r="K3350">
        <f>+VLOOKUP(E3350,Costos!$A$1:$I$716100,9,FALSE)</f>
        <v>6.1924229999999998</v>
      </c>
      <c r="L3350" t="str">
        <f t="shared" si="114"/>
        <v>243</v>
      </c>
      <c r="M3350" t="str">
        <f t="shared" si="115"/>
        <v>243088</v>
      </c>
      <c r="N3350" t="str">
        <f>IFERROR(IF(L3350="231","231",VLOOKUP(E3350,Materiales!$A$1:$G$37443,7,FALSE)),"N/A")</f>
        <v>Varios</v>
      </c>
    </row>
    <row r="3351" spans="1:14" x14ac:dyDescent="0.25">
      <c r="A3351">
        <v>2110020343</v>
      </c>
      <c r="B3351" t="s">
        <v>1119</v>
      </c>
      <c r="C3351">
        <v>2310180036</v>
      </c>
      <c r="D3351" t="s">
        <v>42</v>
      </c>
      <c r="E3351">
        <v>2410210003</v>
      </c>
      <c r="F3351" t="s">
        <v>95</v>
      </c>
      <c r="G3351" t="s">
        <v>89</v>
      </c>
      <c r="H3351">
        <v>1.44</v>
      </c>
      <c r="I3351">
        <v>3</v>
      </c>
      <c r="J3351">
        <v>8000</v>
      </c>
      <c r="K3351">
        <f>+VLOOKUP(E3351,Costos!$A$1:$I$716100,9,FALSE)</f>
        <v>4.9316240000000002</v>
      </c>
      <c r="L3351" t="str">
        <f t="shared" si="114"/>
        <v>241</v>
      </c>
      <c r="M3351" t="str">
        <f t="shared" si="115"/>
        <v>241021</v>
      </c>
      <c r="N3351" t="str">
        <f>IFERROR(IF(L3351="231","231",VLOOKUP(E3351,Materiales!$A$1:$G$37443,7,FALSE)),"N/A")</f>
        <v>Varios</v>
      </c>
    </row>
    <row r="3352" spans="1:14" x14ac:dyDescent="0.25">
      <c r="A3352">
        <v>2110020343</v>
      </c>
      <c r="B3352" t="s">
        <v>1119</v>
      </c>
      <c r="C3352">
        <v>2310180036</v>
      </c>
      <c r="D3352" t="s">
        <v>42</v>
      </c>
      <c r="E3352">
        <v>2410090267</v>
      </c>
      <c r="F3352" t="s">
        <v>96</v>
      </c>
      <c r="G3352" t="s">
        <v>89</v>
      </c>
      <c r="H3352">
        <v>1.4E-3</v>
      </c>
      <c r="I3352">
        <v>3</v>
      </c>
      <c r="J3352">
        <v>8000</v>
      </c>
      <c r="K3352">
        <f>+VLOOKUP(E3352,Costos!$A$1:$I$716100,9,FALSE)</f>
        <v>123.04801999999999</v>
      </c>
      <c r="L3352" t="str">
        <f t="shared" si="114"/>
        <v>241</v>
      </c>
      <c r="M3352" t="str">
        <f t="shared" si="115"/>
        <v>241009</v>
      </c>
      <c r="N3352" t="str">
        <f>IFERROR(IF(L3352="231","231",VLOOKUP(E3352,Materiales!$A$1:$G$37443,7,FALSE)),"N/A")</f>
        <v>Spectra</v>
      </c>
    </row>
    <row r="3353" spans="1:14" x14ac:dyDescent="0.25">
      <c r="A3353">
        <v>2110020343</v>
      </c>
      <c r="B3353" t="s">
        <v>1119</v>
      </c>
      <c r="C3353">
        <v>2310180036</v>
      </c>
      <c r="D3353" t="s">
        <v>42</v>
      </c>
      <c r="E3353">
        <v>2410090268</v>
      </c>
      <c r="F3353" t="s">
        <v>97</v>
      </c>
      <c r="G3353" t="s">
        <v>89</v>
      </c>
      <c r="H3353">
        <v>0.23760000000000001</v>
      </c>
      <c r="I3353">
        <v>3</v>
      </c>
      <c r="J3353">
        <v>8000</v>
      </c>
      <c r="K3353">
        <f>+VLOOKUP(E3353,Costos!$A$1:$I$716100,9,FALSE)</f>
        <v>126.46600100000001</v>
      </c>
      <c r="L3353" t="str">
        <f t="shared" si="114"/>
        <v>241</v>
      </c>
      <c r="M3353" t="str">
        <f t="shared" si="115"/>
        <v>241009</v>
      </c>
      <c r="N3353" t="str">
        <f>IFERROR(IF(L3353="231","231",VLOOKUP(E3353,Materiales!$A$1:$G$37443,7,FALSE)),"N/A")</f>
        <v>Spectra</v>
      </c>
    </row>
    <row r="3354" spans="1:14" x14ac:dyDescent="0.25">
      <c r="A3354">
        <v>2110020343</v>
      </c>
      <c r="B3354" t="s">
        <v>1119</v>
      </c>
      <c r="C3354">
        <v>2310180036</v>
      </c>
      <c r="D3354" t="s">
        <v>42</v>
      </c>
      <c r="E3354">
        <v>2410090269</v>
      </c>
      <c r="F3354" t="s">
        <v>98</v>
      </c>
      <c r="G3354" t="s">
        <v>89</v>
      </c>
      <c r="H3354">
        <v>0.12820000000000001</v>
      </c>
      <c r="I3354">
        <v>3</v>
      </c>
      <c r="J3354">
        <v>8000</v>
      </c>
      <c r="K3354">
        <f>+VLOOKUP(E3354,Costos!$A$1:$I$716100,9,FALSE)</f>
        <v>341.79997300000002</v>
      </c>
      <c r="L3354" t="str">
        <f t="shared" si="114"/>
        <v>241</v>
      </c>
      <c r="M3354" t="str">
        <f t="shared" si="115"/>
        <v>241009</v>
      </c>
      <c r="N3354" t="str">
        <f>IFERROR(IF(L3354="231","231",VLOOKUP(E3354,Materiales!$A$1:$G$37443,7,FALSE)),"N/A")</f>
        <v>Spectra</v>
      </c>
    </row>
    <row r="3355" spans="1:14" x14ac:dyDescent="0.25">
      <c r="A3355">
        <v>2110020343</v>
      </c>
      <c r="B3355" t="s">
        <v>1119</v>
      </c>
      <c r="C3355">
        <v>2110020343</v>
      </c>
      <c r="D3355" t="s">
        <v>6491</v>
      </c>
      <c r="E3355">
        <v>2320050828</v>
      </c>
      <c r="F3355" t="s">
        <v>2822</v>
      </c>
      <c r="G3355" t="s">
        <v>36</v>
      </c>
      <c r="H3355">
        <v>55.555599999999998</v>
      </c>
      <c r="I3355">
        <v>1</v>
      </c>
      <c r="J3355">
        <v>8000</v>
      </c>
      <c r="K3355">
        <f>+VLOOKUP(E3355,Costos!$A$1:$I$716100,9,FALSE)</f>
        <v>0.467169</v>
      </c>
      <c r="L3355" t="str">
        <f t="shared" si="114"/>
        <v>232</v>
      </c>
      <c r="M3355" t="str">
        <f t="shared" si="115"/>
        <v>232005</v>
      </c>
      <c r="N3355" t="str">
        <f>IFERROR(IF(L3355="231","231",VLOOKUP(E3355,Materiales!$A$1:$G$37443,7,FALSE)),"N/A")</f>
        <v>Inner</v>
      </c>
    </row>
    <row r="3356" spans="1:14" x14ac:dyDescent="0.25">
      <c r="A3356">
        <v>2110020343</v>
      </c>
      <c r="B3356" t="s">
        <v>1119</v>
      </c>
      <c r="C3356">
        <v>2110020343</v>
      </c>
      <c r="D3356" t="s">
        <v>6491</v>
      </c>
      <c r="E3356">
        <v>2320050835</v>
      </c>
      <c r="F3356" t="s">
        <v>4821</v>
      </c>
      <c r="G3356" t="s">
        <v>36</v>
      </c>
      <c r="H3356">
        <v>666.66669999999999</v>
      </c>
      <c r="I3356">
        <v>1</v>
      </c>
      <c r="J3356">
        <v>8000</v>
      </c>
      <c r="K3356">
        <f>+VLOOKUP(E3356,Costos!$A$1:$I$716100,9,FALSE)</f>
        <v>9.1703999999999994E-2</v>
      </c>
      <c r="L3356" t="str">
        <f t="shared" si="114"/>
        <v>232</v>
      </c>
      <c r="M3356" t="str">
        <f t="shared" si="115"/>
        <v>232005</v>
      </c>
      <c r="N3356" t="str">
        <f>IFERROR(IF(L3356="231","231",VLOOKUP(E3356,Materiales!$A$1:$G$37443,7,FALSE)),"N/A")</f>
        <v>Cajita</v>
      </c>
    </row>
    <row r="3357" spans="1:14" x14ac:dyDescent="0.25">
      <c r="A3357">
        <v>2110020343</v>
      </c>
      <c r="B3357" t="s">
        <v>1119</v>
      </c>
      <c r="C3357">
        <v>2110020343</v>
      </c>
      <c r="D3357" t="s">
        <v>6491</v>
      </c>
      <c r="E3357">
        <v>2500030343</v>
      </c>
      <c r="F3357" t="s">
        <v>6492</v>
      </c>
      <c r="G3357" t="s">
        <v>36</v>
      </c>
      <c r="H3357">
        <v>13.8889</v>
      </c>
      <c r="I3357">
        <v>1</v>
      </c>
      <c r="J3357">
        <v>8000</v>
      </c>
      <c r="K3357">
        <f>+VLOOKUP(E3357,Costos!$A$1:$I$716100,9,FALSE)</f>
        <v>1.45</v>
      </c>
      <c r="L3357" t="str">
        <f t="shared" si="114"/>
        <v>250</v>
      </c>
      <c r="M3357" t="str">
        <f t="shared" si="115"/>
        <v>250003</v>
      </c>
      <c r="N3357" t="str">
        <f>IFERROR(IF(L3357="231","231",VLOOKUP(E3357,Materiales!$A$1:$G$37443,7,FALSE)),"N/A")</f>
        <v>Cajón</v>
      </c>
    </row>
    <row r="3358" spans="1:14" x14ac:dyDescent="0.25">
      <c r="A3358">
        <v>2110020344</v>
      </c>
      <c r="B3358" t="s">
        <v>1120</v>
      </c>
      <c r="C3358">
        <v>2110020344</v>
      </c>
      <c r="D3358" t="s">
        <v>6493</v>
      </c>
      <c r="E3358">
        <v>2310210128</v>
      </c>
      <c r="F3358" t="s">
        <v>21</v>
      </c>
      <c r="G3358" t="s">
        <v>36</v>
      </c>
      <c r="H3358">
        <v>8000</v>
      </c>
      <c r="I3358">
        <v>1</v>
      </c>
      <c r="J3358">
        <v>8000</v>
      </c>
      <c r="K3358">
        <f>+VLOOKUP(E3358,Costos!$A$1:$I$716100,9,FALSE)</f>
        <v>0.122131</v>
      </c>
      <c r="L3358" t="str">
        <f t="shared" si="114"/>
        <v>231</v>
      </c>
      <c r="M3358" t="str">
        <f t="shared" si="115"/>
        <v>231021</v>
      </c>
      <c r="N3358" t="str">
        <f>IFERROR(IF(L3358="231","231",VLOOKUP(E3358,Materiales!$A$1:$G$37443,7,FALSE)),"N/A")</f>
        <v>231</v>
      </c>
    </row>
    <row r="3359" spans="1:14" x14ac:dyDescent="0.25">
      <c r="A3359">
        <v>2110020344</v>
      </c>
      <c r="B3359" t="s">
        <v>1120</v>
      </c>
      <c r="C3359">
        <v>2310210128</v>
      </c>
      <c r="D3359" t="s">
        <v>21</v>
      </c>
      <c r="E3359">
        <v>2310090441</v>
      </c>
      <c r="F3359" t="s">
        <v>43</v>
      </c>
      <c r="G3359" t="s">
        <v>36</v>
      </c>
      <c r="H3359">
        <v>8000</v>
      </c>
      <c r="I3359">
        <v>2</v>
      </c>
      <c r="J3359">
        <v>8000</v>
      </c>
      <c r="K3359">
        <f>+VLOOKUP(E3359,Costos!$A$1:$I$716100,9,FALSE)</f>
        <v>3.5429000000000002E-2</v>
      </c>
      <c r="L3359" t="str">
        <f t="shared" si="114"/>
        <v>231</v>
      </c>
      <c r="M3359" t="str">
        <f t="shared" si="115"/>
        <v>231009</v>
      </c>
      <c r="N3359" t="str">
        <f>IFERROR(IF(L3359="231","231",VLOOKUP(E3359,Materiales!$A$1:$G$37443,7,FALSE)),"N/A")</f>
        <v>231</v>
      </c>
    </row>
    <row r="3360" spans="1:14" x14ac:dyDescent="0.25">
      <c r="A3360">
        <v>2110020344</v>
      </c>
      <c r="B3360" t="s">
        <v>1120</v>
      </c>
      <c r="C3360">
        <v>2310090441</v>
      </c>
      <c r="D3360" t="s">
        <v>43</v>
      </c>
      <c r="E3360">
        <v>2410090310</v>
      </c>
      <c r="F3360" t="s">
        <v>99</v>
      </c>
      <c r="G3360" t="s">
        <v>89</v>
      </c>
      <c r="H3360">
        <v>0.30819999999999997</v>
      </c>
      <c r="I3360">
        <v>3</v>
      </c>
      <c r="J3360">
        <v>8000</v>
      </c>
      <c r="K3360">
        <f>+VLOOKUP(E3360,Costos!$A$1:$I$716100,9,FALSE)</f>
        <v>8.8844949999999994</v>
      </c>
      <c r="L3360" t="str">
        <f t="shared" si="114"/>
        <v>241</v>
      </c>
      <c r="M3360" t="str">
        <f t="shared" si="115"/>
        <v>241009</v>
      </c>
      <c r="N3360" t="str">
        <f>IFERROR(IF(L3360="231","231",VLOOKUP(E3360,Materiales!$A$1:$G$37443,7,FALSE)),"N/A")</f>
        <v>Masterbach</v>
      </c>
    </row>
    <row r="3361" spans="1:14" x14ac:dyDescent="0.25">
      <c r="A3361">
        <v>2110020344</v>
      </c>
      <c r="B3361" t="s">
        <v>1120</v>
      </c>
      <c r="C3361">
        <v>2310090441</v>
      </c>
      <c r="D3361" t="s">
        <v>43</v>
      </c>
      <c r="E3361">
        <v>2410290153</v>
      </c>
      <c r="F3361" t="s">
        <v>90</v>
      </c>
      <c r="G3361" t="s">
        <v>89</v>
      </c>
      <c r="H3361">
        <v>26.56</v>
      </c>
      <c r="I3361">
        <v>3</v>
      </c>
      <c r="J3361">
        <v>8000</v>
      </c>
      <c r="K3361">
        <f>+VLOOKUP(E3361,Costos!$A$1:$I$716100,9,FALSE)</f>
        <v>6.4309000000000003</v>
      </c>
      <c r="L3361" t="str">
        <f t="shared" si="114"/>
        <v>241</v>
      </c>
      <c r="M3361" t="str">
        <f t="shared" si="115"/>
        <v>241029</v>
      </c>
      <c r="N3361" t="str">
        <f>IFERROR(IF(L3361="231","231",VLOOKUP(E3361,Materiales!$A$1:$G$37443,7,FALSE)),"N/A")</f>
        <v>Resinas</v>
      </c>
    </row>
    <row r="3362" spans="1:14" x14ac:dyDescent="0.25">
      <c r="A3362">
        <v>2110020344</v>
      </c>
      <c r="B3362" t="s">
        <v>1120</v>
      </c>
      <c r="C3362">
        <v>2310210128</v>
      </c>
      <c r="D3362" t="s">
        <v>21</v>
      </c>
      <c r="E3362">
        <v>2310160470</v>
      </c>
      <c r="F3362" t="s">
        <v>44</v>
      </c>
      <c r="G3362" t="s">
        <v>36</v>
      </c>
      <c r="H3362">
        <v>8000</v>
      </c>
      <c r="I3362">
        <v>2</v>
      </c>
      <c r="J3362">
        <v>8000</v>
      </c>
      <c r="K3362">
        <f>+VLOOKUP(E3362,Costos!$A$1:$I$716100,9,FALSE)</f>
        <v>8.7810000000000006E-3</v>
      </c>
      <c r="L3362" t="str">
        <f t="shared" ref="L3362:L3425" si="116">+LEFT(E3362,3)</f>
        <v>231</v>
      </c>
      <c r="M3362" t="str">
        <f t="shared" ref="M3362:M3425" si="117">+LEFT(E3362,6)</f>
        <v>231016</v>
      </c>
      <c r="N3362" t="str">
        <f>IFERROR(IF(L3362="231","231",VLOOKUP(E3362,Materiales!$A$1:$G$37443,7,FALSE)),"N/A")</f>
        <v>231</v>
      </c>
    </row>
    <row r="3363" spans="1:14" x14ac:dyDescent="0.25">
      <c r="A3363">
        <v>2110020344</v>
      </c>
      <c r="B3363" t="s">
        <v>1120</v>
      </c>
      <c r="C3363">
        <v>2310160470</v>
      </c>
      <c r="D3363" t="s">
        <v>44</v>
      </c>
      <c r="E3363">
        <v>2410090310</v>
      </c>
      <c r="F3363" t="s">
        <v>99</v>
      </c>
      <c r="G3363" t="s">
        <v>89</v>
      </c>
      <c r="H3363">
        <v>0.1094</v>
      </c>
      <c r="I3363">
        <v>3</v>
      </c>
      <c r="J3363">
        <v>8000</v>
      </c>
      <c r="K3363">
        <f>+VLOOKUP(E3363,Costos!$A$1:$I$716100,9,FALSE)</f>
        <v>8.8844949999999994</v>
      </c>
      <c r="L3363" t="str">
        <f t="shared" si="116"/>
        <v>241</v>
      </c>
      <c r="M3363" t="str">
        <f t="shared" si="117"/>
        <v>241009</v>
      </c>
      <c r="N3363" t="str">
        <f>IFERROR(IF(L3363="231","231",VLOOKUP(E3363,Materiales!$A$1:$G$37443,7,FALSE)),"N/A")</f>
        <v>Masterbach</v>
      </c>
    </row>
    <row r="3364" spans="1:14" x14ac:dyDescent="0.25">
      <c r="A3364">
        <v>2110020344</v>
      </c>
      <c r="B3364" t="s">
        <v>1120</v>
      </c>
      <c r="C3364">
        <v>2310160470</v>
      </c>
      <c r="D3364" t="s">
        <v>44</v>
      </c>
      <c r="E3364">
        <v>2410290624</v>
      </c>
      <c r="F3364" t="s">
        <v>91</v>
      </c>
      <c r="G3364" t="s">
        <v>89</v>
      </c>
      <c r="H3364">
        <v>9.1196000000000002</v>
      </c>
      <c r="I3364">
        <v>3</v>
      </c>
      <c r="J3364">
        <v>8000</v>
      </c>
      <c r="K3364">
        <f>+VLOOKUP(E3364,Costos!$A$1:$I$716100,9,FALSE)</f>
        <v>6.9373659999999999</v>
      </c>
      <c r="L3364" t="str">
        <f t="shared" si="116"/>
        <v>241</v>
      </c>
      <c r="M3364" t="str">
        <f t="shared" si="117"/>
        <v>241029</v>
      </c>
      <c r="N3364" t="str">
        <f>IFERROR(IF(L3364="231","231",VLOOKUP(E3364,Materiales!$A$1:$G$37443,7,FALSE)),"N/A")</f>
        <v>Resinas</v>
      </c>
    </row>
    <row r="3365" spans="1:14" x14ac:dyDescent="0.25">
      <c r="A3365">
        <v>2110020344</v>
      </c>
      <c r="B3365" t="s">
        <v>1120</v>
      </c>
      <c r="C3365">
        <v>2310210128</v>
      </c>
      <c r="D3365" t="s">
        <v>21</v>
      </c>
      <c r="E3365">
        <v>2310160482</v>
      </c>
      <c r="F3365" t="s">
        <v>45</v>
      </c>
      <c r="G3365" t="s">
        <v>36</v>
      </c>
      <c r="H3365">
        <v>8000</v>
      </c>
      <c r="I3365">
        <v>2</v>
      </c>
      <c r="J3365">
        <v>8000</v>
      </c>
      <c r="K3365">
        <f>+VLOOKUP(E3365,Costos!$A$1:$I$716100,9,FALSE)</f>
        <v>7.0800000000000004E-3</v>
      </c>
      <c r="L3365" t="str">
        <f t="shared" si="116"/>
        <v>231</v>
      </c>
      <c r="M3365" t="str">
        <f t="shared" si="117"/>
        <v>231016</v>
      </c>
      <c r="N3365" t="str">
        <f>IFERROR(IF(L3365="231","231",VLOOKUP(E3365,Materiales!$A$1:$G$37443,7,FALSE)),"N/A")</f>
        <v>231</v>
      </c>
    </row>
    <row r="3366" spans="1:14" x14ac:dyDescent="0.25">
      <c r="A3366">
        <v>2110020344</v>
      </c>
      <c r="B3366" t="s">
        <v>1120</v>
      </c>
      <c r="C3366">
        <v>2310160482</v>
      </c>
      <c r="D3366" t="s">
        <v>45</v>
      </c>
      <c r="E3366">
        <v>2410090310</v>
      </c>
      <c r="F3366" t="s">
        <v>99</v>
      </c>
      <c r="G3366" t="s">
        <v>89</v>
      </c>
      <c r="H3366">
        <v>8.4500000000000006E-2</v>
      </c>
      <c r="I3366">
        <v>3</v>
      </c>
      <c r="J3366">
        <v>8000</v>
      </c>
      <c r="K3366">
        <f>+VLOOKUP(E3366,Costos!$A$1:$I$716100,9,FALSE)</f>
        <v>8.8844949999999994</v>
      </c>
      <c r="L3366" t="str">
        <f t="shared" si="116"/>
        <v>241</v>
      </c>
      <c r="M3366" t="str">
        <f t="shared" si="117"/>
        <v>241009</v>
      </c>
      <c r="N3366" t="str">
        <f>IFERROR(IF(L3366="231","231",VLOOKUP(E3366,Materiales!$A$1:$G$37443,7,FALSE)),"N/A")</f>
        <v>Masterbach</v>
      </c>
    </row>
    <row r="3367" spans="1:14" x14ac:dyDescent="0.25">
      <c r="A3367">
        <v>2110020344</v>
      </c>
      <c r="B3367" t="s">
        <v>1120</v>
      </c>
      <c r="C3367">
        <v>2310160482</v>
      </c>
      <c r="D3367" t="s">
        <v>45</v>
      </c>
      <c r="E3367">
        <v>2410290626</v>
      </c>
      <c r="F3367" t="s">
        <v>92</v>
      </c>
      <c r="G3367" t="s">
        <v>89</v>
      </c>
      <c r="H3367">
        <v>7.12</v>
      </c>
      <c r="I3367">
        <v>3</v>
      </c>
      <c r="J3367">
        <v>8000</v>
      </c>
      <c r="K3367">
        <f>+VLOOKUP(E3367,Costos!$A$1:$I$716100,9,FALSE)</f>
        <v>6.3063640000000003</v>
      </c>
      <c r="L3367" t="str">
        <f t="shared" si="116"/>
        <v>241</v>
      </c>
      <c r="M3367" t="str">
        <f t="shared" si="117"/>
        <v>241029</v>
      </c>
      <c r="N3367" t="str">
        <f>IFERROR(IF(L3367="231","231",VLOOKUP(E3367,Materiales!$A$1:$G$37443,7,FALSE)),"N/A")</f>
        <v>Resinas</v>
      </c>
    </row>
    <row r="3368" spans="1:14" x14ac:dyDescent="0.25">
      <c r="A3368">
        <v>2110020344</v>
      </c>
      <c r="B3368" t="s">
        <v>1120</v>
      </c>
      <c r="C3368">
        <v>2310210128</v>
      </c>
      <c r="D3368" t="s">
        <v>21</v>
      </c>
      <c r="E3368">
        <v>2410170071</v>
      </c>
      <c r="F3368" t="s">
        <v>39</v>
      </c>
      <c r="G3368" t="s">
        <v>36</v>
      </c>
      <c r="H3368">
        <v>8000</v>
      </c>
      <c r="I3368">
        <v>2</v>
      </c>
      <c r="J3368">
        <v>8000</v>
      </c>
      <c r="K3368">
        <f>+VLOOKUP(E3368,Costos!$A$1:$I$716100,9,FALSE)</f>
        <v>1.4323000000000001E-2</v>
      </c>
      <c r="L3368" t="str">
        <f t="shared" si="116"/>
        <v>241</v>
      </c>
      <c r="M3368" t="str">
        <f t="shared" si="117"/>
        <v>241017</v>
      </c>
      <c r="N3368" t="str">
        <f>IFERROR(IF(L3368="231","231",VLOOKUP(E3368,Materiales!$A$1:$G$37443,7,FALSE)),"N/A")</f>
        <v>Filtros</v>
      </c>
    </row>
    <row r="3369" spans="1:14" x14ac:dyDescent="0.25">
      <c r="A3369">
        <v>2110020344</v>
      </c>
      <c r="B3369" t="s">
        <v>1120</v>
      </c>
      <c r="C3369">
        <v>2310210128</v>
      </c>
      <c r="D3369" t="s">
        <v>21</v>
      </c>
      <c r="E3369">
        <v>2410290156</v>
      </c>
      <c r="F3369" t="s">
        <v>40</v>
      </c>
      <c r="G3369" t="s">
        <v>1000</v>
      </c>
      <c r="H3369">
        <v>0.32</v>
      </c>
      <c r="I3369">
        <v>2</v>
      </c>
      <c r="J3369">
        <v>8000</v>
      </c>
      <c r="K3369">
        <f>+VLOOKUP(E3369,Costos!$A$1:$I$716100,9,FALSE)</f>
        <v>23.787368000000001</v>
      </c>
      <c r="L3369" t="str">
        <f t="shared" si="116"/>
        <v>241</v>
      </c>
      <c r="M3369" t="str">
        <f t="shared" si="117"/>
        <v>241029</v>
      </c>
      <c r="N3369" t="str">
        <f>IFERROR(IF(L3369="231","231",VLOOKUP(E3369,Materiales!$A$1:$G$37443,7,FALSE)),"N/A")</f>
        <v>Varios</v>
      </c>
    </row>
    <row r="3370" spans="1:14" x14ac:dyDescent="0.25">
      <c r="A3370">
        <v>2110020344</v>
      </c>
      <c r="B3370" t="s">
        <v>1120</v>
      </c>
      <c r="C3370">
        <v>2310210128</v>
      </c>
      <c r="D3370" t="s">
        <v>21</v>
      </c>
      <c r="E3370">
        <v>2410130017</v>
      </c>
      <c r="F3370" t="s">
        <v>41</v>
      </c>
      <c r="G3370" t="s">
        <v>36</v>
      </c>
      <c r="H3370">
        <v>8000</v>
      </c>
      <c r="I3370">
        <v>2</v>
      </c>
      <c r="J3370">
        <v>8000</v>
      </c>
      <c r="K3370">
        <f>+VLOOKUP(E3370,Costos!$A$1:$I$716100,9,FALSE)</f>
        <v>7.2129999999999998E-3</v>
      </c>
      <c r="L3370" t="str">
        <f t="shared" si="116"/>
        <v>241</v>
      </c>
      <c r="M3370" t="str">
        <f t="shared" si="117"/>
        <v>241013</v>
      </c>
      <c r="N3370" t="str">
        <f>IFERROR(IF(L3370="231","231",VLOOKUP(E3370,Materiales!$A$1:$G$37443,7,FALSE)),"N/A")</f>
        <v>Puntas</v>
      </c>
    </row>
    <row r="3371" spans="1:14" x14ac:dyDescent="0.25">
      <c r="A3371">
        <v>2110020344</v>
      </c>
      <c r="B3371" t="s">
        <v>1120</v>
      </c>
      <c r="C3371">
        <v>2310210128</v>
      </c>
      <c r="D3371" t="s">
        <v>21</v>
      </c>
      <c r="E3371">
        <v>2310180042</v>
      </c>
      <c r="F3371" t="s">
        <v>46</v>
      </c>
      <c r="G3371" t="s">
        <v>89</v>
      </c>
      <c r="H3371">
        <v>7.2</v>
      </c>
      <c r="I3371">
        <v>2</v>
      </c>
      <c r="J3371">
        <v>8000</v>
      </c>
      <c r="K3371">
        <f>+VLOOKUP(E3371,Costos!$A$1:$I$716100,9,FALSE)</f>
        <v>15.240322000000001</v>
      </c>
      <c r="L3371" t="str">
        <f t="shared" si="116"/>
        <v>231</v>
      </c>
      <c r="M3371" t="str">
        <f t="shared" si="117"/>
        <v>231018</v>
      </c>
      <c r="N3371" t="str">
        <f>IFERROR(IF(L3371="231","231",VLOOKUP(E3371,Materiales!$A$1:$G$37443,7,FALSE)),"N/A")</f>
        <v>231</v>
      </c>
    </row>
    <row r="3372" spans="1:14" x14ac:dyDescent="0.25">
      <c r="A3372">
        <v>2110020344</v>
      </c>
      <c r="B3372" t="s">
        <v>1120</v>
      </c>
      <c r="C3372">
        <v>2310180042</v>
      </c>
      <c r="D3372" t="s">
        <v>46</v>
      </c>
      <c r="E3372">
        <v>2430450001</v>
      </c>
      <c r="F3372" t="s">
        <v>93</v>
      </c>
      <c r="G3372" t="s">
        <v>89</v>
      </c>
      <c r="H3372">
        <v>0.72</v>
      </c>
      <c r="I3372">
        <v>3</v>
      </c>
      <c r="J3372">
        <v>8000</v>
      </c>
      <c r="K3372">
        <f>+VLOOKUP(E3372,Costos!$A$1:$I$716100,9,FALSE)</f>
        <v>6.0336119999999998</v>
      </c>
      <c r="L3372" t="str">
        <f t="shared" si="116"/>
        <v>243</v>
      </c>
      <c r="M3372" t="str">
        <f t="shared" si="117"/>
        <v>243045</v>
      </c>
      <c r="N3372" t="str">
        <f>IFERROR(IF(L3372="231","231",VLOOKUP(E3372,Materiales!$A$1:$G$37443,7,FALSE)),"N/A")</f>
        <v>Varios</v>
      </c>
    </row>
    <row r="3373" spans="1:14" x14ac:dyDescent="0.25">
      <c r="A3373">
        <v>2110020344</v>
      </c>
      <c r="B3373" t="s">
        <v>1120</v>
      </c>
      <c r="C3373">
        <v>2310180042</v>
      </c>
      <c r="D3373" t="s">
        <v>46</v>
      </c>
      <c r="E3373">
        <v>2310180048</v>
      </c>
      <c r="F3373" t="s">
        <v>94</v>
      </c>
      <c r="G3373" t="s">
        <v>89</v>
      </c>
      <c r="H3373">
        <v>0.9</v>
      </c>
      <c r="I3373">
        <v>3</v>
      </c>
      <c r="J3373">
        <v>8000</v>
      </c>
      <c r="K3373">
        <f>+VLOOKUP(E3373,Costos!$A$1:$I$716100,9,FALSE)</f>
        <v>2.8371430000000002</v>
      </c>
      <c r="L3373" t="str">
        <f t="shared" si="116"/>
        <v>231</v>
      </c>
      <c r="M3373" t="str">
        <f t="shared" si="117"/>
        <v>231018</v>
      </c>
      <c r="N3373" t="str">
        <f>IFERROR(IF(L3373="231","231",VLOOKUP(E3373,Materiales!$A$1:$G$37443,7,FALSE)),"N/A")</f>
        <v>231</v>
      </c>
    </row>
    <row r="3374" spans="1:14" x14ac:dyDescent="0.25">
      <c r="A3374">
        <v>2110020344</v>
      </c>
      <c r="B3374" t="s">
        <v>1120</v>
      </c>
      <c r="C3374">
        <v>2310180048</v>
      </c>
      <c r="D3374" t="s">
        <v>94</v>
      </c>
      <c r="E3374">
        <v>2410210019</v>
      </c>
      <c r="F3374" t="s">
        <v>113</v>
      </c>
      <c r="G3374" t="s">
        <v>89</v>
      </c>
      <c r="H3374">
        <v>1.7999999999999999E-2</v>
      </c>
      <c r="I3374">
        <v>4</v>
      </c>
      <c r="J3374">
        <v>8000</v>
      </c>
      <c r="K3374">
        <f>+VLOOKUP(E3374,Costos!$A$1:$I$716100,9,FALSE)</f>
        <v>7.7568599999999996</v>
      </c>
      <c r="L3374" t="str">
        <f t="shared" si="116"/>
        <v>241</v>
      </c>
      <c r="M3374" t="str">
        <f t="shared" si="117"/>
        <v>241021</v>
      </c>
      <c r="N3374" t="str">
        <f>IFERROR(IF(L3374="231","231",VLOOKUP(E3374,Materiales!$A$1:$G$37443,7,FALSE)),"N/A")</f>
        <v>Varios</v>
      </c>
    </row>
    <row r="3375" spans="1:14" x14ac:dyDescent="0.25">
      <c r="A3375">
        <v>2110020344</v>
      </c>
      <c r="B3375" t="s">
        <v>1120</v>
      </c>
      <c r="C3375">
        <v>2310180048</v>
      </c>
      <c r="D3375" t="s">
        <v>94</v>
      </c>
      <c r="E3375">
        <v>2430930001</v>
      </c>
      <c r="F3375" t="s">
        <v>114</v>
      </c>
      <c r="G3375" t="s">
        <v>89</v>
      </c>
      <c r="H3375">
        <v>0.45900000000000002</v>
      </c>
      <c r="I3375">
        <v>4</v>
      </c>
      <c r="J3375">
        <v>8000</v>
      </c>
      <c r="K3375">
        <f>+VLOOKUP(E3375,Costos!$A$1:$I$716100,9,FALSE)</f>
        <v>5.7966670000000002</v>
      </c>
      <c r="L3375" t="str">
        <f t="shared" si="116"/>
        <v>243</v>
      </c>
      <c r="M3375" t="str">
        <f t="shared" si="117"/>
        <v>243093</v>
      </c>
      <c r="N3375" t="str">
        <f>IFERROR(IF(L3375="231","231",VLOOKUP(E3375,Materiales!$A$1:$G$37443,7,FALSE)),"N/A")</f>
        <v>Alcohol</v>
      </c>
    </row>
    <row r="3376" spans="1:14" x14ac:dyDescent="0.25">
      <c r="A3376">
        <v>2110020344</v>
      </c>
      <c r="B3376" t="s">
        <v>1120</v>
      </c>
      <c r="C3376">
        <v>2310180048</v>
      </c>
      <c r="D3376" t="s">
        <v>94</v>
      </c>
      <c r="E3376">
        <v>2430880022</v>
      </c>
      <c r="F3376" t="s">
        <v>115</v>
      </c>
      <c r="G3376" t="s">
        <v>89</v>
      </c>
      <c r="H3376">
        <v>2.7000000000000001E-3</v>
      </c>
      <c r="I3376">
        <v>4</v>
      </c>
      <c r="J3376">
        <v>8000</v>
      </c>
      <c r="K3376">
        <f>+VLOOKUP(E3376,Costos!$A$1:$I$716100,9,FALSE)</f>
        <v>6.1924229999999998</v>
      </c>
      <c r="L3376" t="str">
        <f t="shared" si="116"/>
        <v>243</v>
      </c>
      <c r="M3376" t="str">
        <f t="shared" si="117"/>
        <v>243088</v>
      </c>
      <c r="N3376" t="str">
        <f>IFERROR(IF(L3376="231","231",VLOOKUP(E3376,Materiales!$A$1:$G$37443,7,FALSE)),"N/A")</f>
        <v>Varios</v>
      </c>
    </row>
    <row r="3377" spans="1:14" x14ac:dyDescent="0.25">
      <c r="A3377">
        <v>2110020344</v>
      </c>
      <c r="B3377" t="s">
        <v>1120</v>
      </c>
      <c r="C3377">
        <v>2310180042</v>
      </c>
      <c r="D3377" t="s">
        <v>46</v>
      </c>
      <c r="E3377">
        <v>2410210003</v>
      </c>
      <c r="F3377" t="s">
        <v>95</v>
      </c>
      <c r="G3377" t="s">
        <v>89</v>
      </c>
      <c r="H3377">
        <v>1.44</v>
      </c>
      <c r="I3377">
        <v>3</v>
      </c>
      <c r="J3377">
        <v>8000</v>
      </c>
      <c r="K3377">
        <f>+VLOOKUP(E3377,Costos!$A$1:$I$716100,9,FALSE)</f>
        <v>4.9316240000000002</v>
      </c>
      <c r="L3377" t="str">
        <f t="shared" si="116"/>
        <v>241</v>
      </c>
      <c r="M3377" t="str">
        <f t="shared" si="117"/>
        <v>241021</v>
      </c>
      <c r="N3377" t="str">
        <f>IFERROR(IF(L3377="231","231",VLOOKUP(E3377,Materiales!$A$1:$G$37443,7,FALSE)),"N/A")</f>
        <v>Varios</v>
      </c>
    </row>
    <row r="3378" spans="1:14" x14ac:dyDescent="0.25">
      <c r="A3378">
        <v>2110020344</v>
      </c>
      <c r="B3378" t="s">
        <v>1120</v>
      </c>
      <c r="C3378">
        <v>2310180042</v>
      </c>
      <c r="D3378" t="s">
        <v>46</v>
      </c>
      <c r="E3378">
        <v>2410090267</v>
      </c>
      <c r="F3378" t="s">
        <v>96</v>
      </c>
      <c r="G3378" t="s">
        <v>89</v>
      </c>
      <c r="H3378">
        <v>0.2145</v>
      </c>
      <c r="I3378">
        <v>3</v>
      </c>
      <c r="J3378">
        <v>8000</v>
      </c>
      <c r="K3378">
        <f>+VLOOKUP(E3378,Costos!$A$1:$I$716100,9,FALSE)</f>
        <v>123.04801999999999</v>
      </c>
      <c r="L3378" t="str">
        <f t="shared" si="116"/>
        <v>241</v>
      </c>
      <c r="M3378" t="str">
        <f t="shared" si="117"/>
        <v>241009</v>
      </c>
      <c r="N3378" t="str">
        <f>IFERROR(IF(L3378="231","231",VLOOKUP(E3378,Materiales!$A$1:$G$37443,7,FALSE)),"N/A")</f>
        <v>Spectra</v>
      </c>
    </row>
    <row r="3379" spans="1:14" x14ac:dyDescent="0.25">
      <c r="A3379">
        <v>2110020344</v>
      </c>
      <c r="B3379" t="s">
        <v>1120</v>
      </c>
      <c r="C3379">
        <v>2310180042</v>
      </c>
      <c r="D3379" t="s">
        <v>46</v>
      </c>
      <c r="E3379">
        <v>2410090266</v>
      </c>
      <c r="F3379" t="s">
        <v>100</v>
      </c>
      <c r="G3379" t="s">
        <v>89</v>
      </c>
      <c r="H3379">
        <v>0.16259999999999999</v>
      </c>
      <c r="I3379">
        <v>3</v>
      </c>
      <c r="J3379">
        <v>8000</v>
      </c>
      <c r="K3379">
        <f>+VLOOKUP(E3379,Costos!$A$1:$I$716100,9,FALSE)</f>
        <v>160.80131600000001</v>
      </c>
      <c r="L3379" t="str">
        <f t="shared" si="116"/>
        <v>241</v>
      </c>
      <c r="M3379" t="str">
        <f t="shared" si="117"/>
        <v>241009</v>
      </c>
      <c r="N3379" t="str">
        <f>IFERROR(IF(L3379="231","231",VLOOKUP(E3379,Materiales!$A$1:$G$37443,7,FALSE)),"N/A")</f>
        <v>Spectra</v>
      </c>
    </row>
    <row r="3380" spans="1:14" x14ac:dyDescent="0.25">
      <c r="A3380">
        <v>2110020344</v>
      </c>
      <c r="B3380" t="s">
        <v>1120</v>
      </c>
      <c r="C3380">
        <v>2310180042</v>
      </c>
      <c r="D3380" t="s">
        <v>46</v>
      </c>
      <c r="E3380">
        <v>2410090268</v>
      </c>
      <c r="F3380" t="s">
        <v>97</v>
      </c>
      <c r="G3380" t="s">
        <v>89</v>
      </c>
      <c r="H3380">
        <v>0.18709999999999999</v>
      </c>
      <c r="I3380">
        <v>3</v>
      </c>
      <c r="J3380">
        <v>8000</v>
      </c>
      <c r="K3380">
        <f>+VLOOKUP(E3380,Costos!$A$1:$I$716100,9,FALSE)</f>
        <v>126.46600100000001</v>
      </c>
      <c r="L3380" t="str">
        <f t="shared" si="116"/>
        <v>241</v>
      </c>
      <c r="M3380" t="str">
        <f t="shared" si="117"/>
        <v>241009</v>
      </c>
      <c r="N3380" t="str">
        <f>IFERROR(IF(L3380="231","231",VLOOKUP(E3380,Materiales!$A$1:$G$37443,7,FALSE)),"N/A")</f>
        <v>Spectra</v>
      </c>
    </row>
    <row r="3381" spans="1:14" x14ac:dyDescent="0.25">
      <c r="A3381">
        <v>2110020344</v>
      </c>
      <c r="B3381" t="s">
        <v>1120</v>
      </c>
      <c r="C3381">
        <v>2310180042</v>
      </c>
      <c r="D3381" t="s">
        <v>46</v>
      </c>
      <c r="E3381">
        <v>2410090269</v>
      </c>
      <c r="F3381" t="s">
        <v>98</v>
      </c>
      <c r="G3381" t="s">
        <v>89</v>
      </c>
      <c r="H3381">
        <v>1.4999999999999999E-2</v>
      </c>
      <c r="I3381">
        <v>3</v>
      </c>
      <c r="J3381">
        <v>8000</v>
      </c>
      <c r="K3381">
        <f>+VLOOKUP(E3381,Costos!$A$1:$I$716100,9,FALSE)</f>
        <v>341.79997300000002</v>
      </c>
      <c r="L3381" t="str">
        <f t="shared" si="116"/>
        <v>241</v>
      </c>
      <c r="M3381" t="str">
        <f t="shared" si="117"/>
        <v>241009</v>
      </c>
      <c r="N3381" t="str">
        <f>IFERROR(IF(L3381="231","231",VLOOKUP(E3381,Materiales!$A$1:$G$37443,7,FALSE)),"N/A")</f>
        <v>Spectra</v>
      </c>
    </row>
    <row r="3382" spans="1:14" x14ac:dyDescent="0.25">
      <c r="A3382">
        <v>2110020344</v>
      </c>
      <c r="B3382" t="s">
        <v>1120</v>
      </c>
      <c r="C3382">
        <v>2110020344</v>
      </c>
      <c r="D3382" t="s">
        <v>6493</v>
      </c>
      <c r="E3382">
        <v>2320050828</v>
      </c>
      <c r="F3382" t="s">
        <v>2822</v>
      </c>
      <c r="G3382" t="s">
        <v>36</v>
      </c>
      <c r="H3382">
        <v>55.555599999999998</v>
      </c>
      <c r="I3382">
        <v>1</v>
      </c>
      <c r="J3382">
        <v>8000</v>
      </c>
      <c r="K3382">
        <f>+VLOOKUP(E3382,Costos!$A$1:$I$716100,9,FALSE)</f>
        <v>0.467169</v>
      </c>
      <c r="L3382" t="str">
        <f t="shared" si="116"/>
        <v>232</v>
      </c>
      <c r="M3382" t="str">
        <f t="shared" si="117"/>
        <v>232005</v>
      </c>
      <c r="N3382" t="str">
        <f>IFERROR(IF(L3382="231","231",VLOOKUP(E3382,Materiales!$A$1:$G$37443,7,FALSE)),"N/A")</f>
        <v>Inner</v>
      </c>
    </row>
    <row r="3383" spans="1:14" x14ac:dyDescent="0.25">
      <c r="A3383">
        <v>2110020344</v>
      </c>
      <c r="B3383" t="s">
        <v>1120</v>
      </c>
      <c r="C3383">
        <v>2110020344</v>
      </c>
      <c r="D3383" t="s">
        <v>6493</v>
      </c>
      <c r="E3383">
        <v>2320050827</v>
      </c>
      <c r="F3383" t="s">
        <v>4821</v>
      </c>
      <c r="G3383" t="s">
        <v>36</v>
      </c>
      <c r="H3383">
        <v>666.66669999999999</v>
      </c>
      <c r="I3383">
        <v>1</v>
      </c>
      <c r="J3383">
        <v>8000</v>
      </c>
      <c r="K3383">
        <f>+VLOOKUP(E3383,Costos!$A$1:$I$716100,9,FALSE)</f>
        <v>3.8034999999999999E-2</v>
      </c>
      <c r="L3383" t="str">
        <f t="shared" si="116"/>
        <v>232</v>
      </c>
      <c r="M3383" t="str">
        <f t="shared" si="117"/>
        <v>232005</v>
      </c>
      <c r="N3383" t="str">
        <f>IFERROR(IF(L3383="231","231",VLOOKUP(E3383,Materiales!$A$1:$G$37443,7,FALSE)),"N/A")</f>
        <v>Cajita</v>
      </c>
    </row>
    <row r="3384" spans="1:14" x14ac:dyDescent="0.25">
      <c r="A3384">
        <v>2110020344</v>
      </c>
      <c r="B3384" t="s">
        <v>1120</v>
      </c>
      <c r="C3384">
        <v>2110020344</v>
      </c>
      <c r="D3384" t="s">
        <v>6493</v>
      </c>
      <c r="E3384">
        <v>2500030343</v>
      </c>
      <c r="F3384" t="s">
        <v>6492</v>
      </c>
      <c r="G3384" t="s">
        <v>36</v>
      </c>
      <c r="H3384">
        <v>13.8889</v>
      </c>
      <c r="I3384">
        <v>1</v>
      </c>
      <c r="J3384">
        <v>8000</v>
      </c>
      <c r="K3384">
        <f>+VLOOKUP(E3384,Costos!$A$1:$I$716100,9,FALSE)</f>
        <v>1.45</v>
      </c>
      <c r="L3384" t="str">
        <f t="shared" si="116"/>
        <v>250</v>
      </c>
      <c r="M3384" t="str">
        <f t="shared" si="117"/>
        <v>250003</v>
      </c>
      <c r="N3384" t="str">
        <f>IFERROR(IF(L3384="231","231",VLOOKUP(E3384,Materiales!$A$1:$G$37443,7,FALSE)),"N/A")</f>
        <v>Cajón</v>
      </c>
    </row>
    <row r="3385" spans="1:14" x14ac:dyDescent="0.25">
      <c r="A3385">
        <v>2110020345</v>
      </c>
      <c r="B3385" t="s">
        <v>1121</v>
      </c>
      <c r="C3385">
        <v>2110020345</v>
      </c>
      <c r="D3385" t="s">
        <v>6494</v>
      </c>
      <c r="E3385">
        <v>2310210129</v>
      </c>
      <c r="F3385" t="s">
        <v>22</v>
      </c>
      <c r="G3385" t="s">
        <v>36</v>
      </c>
      <c r="H3385">
        <v>8000</v>
      </c>
      <c r="I3385">
        <v>1</v>
      </c>
      <c r="J3385">
        <v>8000</v>
      </c>
      <c r="K3385">
        <f>+VLOOKUP(E3385,Costos!$A$1:$I$716100,9,FALSE)</f>
        <v>0.112733</v>
      </c>
      <c r="L3385" t="str">
        <f t="shared" si="116"/>
        <v>231</v>
      </c>
      <c r="M3385" t="str">
        <f t="shared" si="117"/>
        <v>231021</v>
      </c>
      <c r="N3385" t="str">
        <f>IFERROR(IF(L3385="231","231",VLOOKUP(E3385,Materiales!$A$1:$G$37443,7,FALSE)),"N/A")</f>
        <v>231</v>
      </c>
    </row>
    <row r="3386" spans="1:14" x14ac:dyDescent="0.25">
      <c r="A3386">
        <v>2110020345</v>
      </c>
      <c r="B3386" t="s">
        <v>1121</v>
      </c>
      <c r="C3386">
        <v>2310210129</v>
      </c>
      <c r="D3386" t="s">
        <v>22</v>
      </c>
      <c r="E3386">
        <v>2310090440</v>
      </c>
      <c r="F3386" t="s">
        <v>47</v>
      </c>
      <c r="G3386" t="s">
        <v>36</v>
      </c>
      <c r="H3386">
        <v>8000</v>
      </c>
      <c r="I3386">
        <v>2</v>
      </c>
      <c r="J3386">
        <v>8000</v>
      </c>
      <c r="K3386">
        <f>+VLOOKUP(E3386,Costos!$A$1:$I$716100,9,FALSE)</f>
        <v>3.3411999999999997E-2</v>
      </c>
      <c r="L3386" t="str">
        <f t="shared" si="116"/>
        <v>231</v>
      </c>
      <c r="M3386" t="str">
        <f t="shared" si="117"/>
        <v>231009</v>
      </c>
      <c r="N3386" t="str">
        <f>IFERROR(IF(L3386="231","231",VLOOKUP(E3386,Materiales!$A$1:$G$37443,7,FALSE)),"N/A")</f>
        <v>231</v>
      </c>
    </row>
    <row r="3387" spans="1:14" x14ac:dyDescent="0.25">
      <c r="A3387">
        <v>2110020345</v>
      </c>
      <c r="B3387" t="s">
        <v>1121</v>
      </c>
      <c r="C3387">
        <v>2310090440</v>
      </c>
      <c r="D3387" t="s">
        <v>47</v>
      </c>
      <c r="E3387">
        <v>2410090294</v>
      </c>
      <c r="F3387" t="s">
        <v>101</v>
      </c>
      <c r="G3387" t="s">
        <v>89</v>
      </c>
      <c r="H3387">
        <v>0.51370000000000005</v>
      </c>
      <c r="I3387">
        <v>3</v>
      </c>
      <c r="J3387">
        <v>8000</v>
      </c>
      <c r="K3387">
        <f>+VLOOKUP(E3387,Costos!$A$1:$I$716100,9,FALSE)</f>
        <v>21.1996</v>
      </c>
      <c r="L3387" t="str">
        <f t="shared" si="116"/>
        <v>241</v>
      </c>
      <c r="M3387" t="str">
        <f t="shared" si="117"/>
        <v>241009</v>
      </c>
      <c r="N3387" t="str">
        <f>IFERROR(IF(L3387="231","231",VLOOKUP(E3387,Materiales!$A$1:$G$37443,7,FALSE)),"N/A")</f>
        <v>Masterbach</v>
      </c>
    </row>
    <row r="3388" spans="1:14" x14ac:dyDescent="0.25">
      <c r="A3388">
        <v>2110020345</v>
      </c>
      <c r="B3388" t="s">
        <v>1121</v>
      </c>
      <c r="C3388">
        <v>2310090440</v>
      </c>
      <c r="D3388" t="s">
        <v>47</v>
      </c>
      <c r="E3388">
        <v>2410290153</v>
      </c>
      <c r="F3388" t="s">
        <v>90</v>
      </c>
      <c r="G3388" t="s">
        <v>89</v>
      </c>
      <c r="H3388">
        <v>26.56</v>
      </c>
      <c r="I3388">
        <v>3</v>
      </c>
      <c r="J3388">
        <v>8000</v>
      </c>
      <c r="K3388">
        <f>+VLOOKUP(E3388,Costos!$A$1:$I$716100,9,FALSE)</f>
        <v>6.4309000000000003</v>
      </c>
      <c r="L3388" t="str">
        <f t="shared" si="116"/>
        <v>241</v>
      </c>
      <c r="M3388" t="str">
        <f t="shared" si="117"/>
        <v>241029</v>
      </c>
      <c r="N3388" t="str">
        <f>IFERROR(IF(L3388="231","231",VLOOKUP(E3388,Materiales!$A$1:$G$37443,7,FALSE)),"N/A")</f>
        <v>Resinas</v>
      </c>
    </row>
    <row r="3389" spans="1:14" x14ac:dyDescent="0.25">
      <c r="A3389">
        <v>2110020345</v>
      </c>
      <c r="B3389" t="s">
        <v>1121</v>
      </c>
      <c r="C3389">
        <v>2310210129</v>
      </c>
      <c r="D3389" t="s">
        <v>22</v>
      </c>
      <c r="E3389">
        <v>2310160469</v>
      </c>
      <c r="F3389" t="s">
        <v>48</v>
      </c>
      <c r="G3389" t="s">
        <v>36</v>
      </c>
      <c r="H3389">
        <v>8000</v>
      </c>
      <c r="I3389">
        <v>2</v>
      </c>
      <c r="J3389">
        <v>8000</v>
      </c>
      <c r="K3389">
        <f>+VLOOKUP(E3389,Costos!$A$1:$I$716100,9,FALSE)</f>
        <v>1.1153E-2</v>
      </c>
      <c r="L3389" t="str">
        <f t="shared" si="116"/>
        <v>231</v>
      </c>
      <c r="M3389" t="str">
        <f t="shared" si="117"/>
        <v>231016</v>
      </c>
      <c r="N3389" t="str">
        <f>IFERROR(IF(L3389="231","231",VLOOKUP(E3389,Materiales!$A$1:$G$37443,7,FALSE)),"N/A")</f>
        <v>231</v>
      </c>
    </row>
    <row r="3390" spans="1:14" x14ac:dyDescent="0.25">
      <c r="A3390">
        <v>2110020345</v>
      </c>
      <c r="B3390" t="s">
        <v>1121</v>
      </c>
      <c r="C3390">
        <v>2310160469</v>
      </c>
      <c r="D3390" t="s">
        <v>48</v>
      </c>
      <c r="E3390">
        <v>2410090294</v>
      </c>
      <c r="F3390" t="s">
        <v>101</v>
      </c>
      <c r="G3390" t="s">
        <v>89</v>
      </c>
      <c r="H3390">
        <v>0.18240000000000001</v>
      </c>
      <c r="I3390">
        <v>3</v>
      </c>
      <c r="J3390">
        <v>8000</v>
      </c>
      <c r="K3390">
        <f>+VLOOKUP(E3390,Costos!$A$1:$I$716100,9,FALSE)</f>
        <v>21.1996</v>
      </c>
      <c r="L3390" t="str">
        <f t="shared" si="116"/>
        <v>241</v>
      </c>
      <c r="M3390" t="str">
        <f t="shared" si="117"/>
        <v>241009</v>
      </c>
      <c r="N3390" t="str">
        <f>IFERROR(IF(L3390="231","231",VLOOKUP(E3390,Materiales!$A$1:$G$37443,7,FALSE)),"N/A")</f>
        <v>Masterbach</v>
      </c>
    </row>
    <row r="3391" spans="1:14" x14ac:dyDescent="0.25">
      <c r="A3391">
        <v>2110020345</v>
      </c>
      <c r="B3391" t="s">
        <v>1121</v>
      </c>
      <c r="C3391">
        <v>2310160469</v>
      </c>
      <c r="D3391" t="s">
        <v>48</v>
      </c>
      <c r="E3391">
        <v>2410290624</v>
      </c>
      <c r="F3391" t="s">
        <v>91</v>
      </c>
      <c r="G3391" t="s">
        <v>89</v>
      </c>
      <c r="H3391">
        <v>9.1196000000000002</v>
      </c>
      <c r="I3391">
        <v>3</v>
      </c>
      <c r="J3391">
        <v>8000</v>
      </c>
      <c r="K3391">
        <f>+VLOOKUP(E3391,Costos!$A$1:$I$716100,9,FALSE)</f>
        <v>6.9373659999999999</v>
      </c>
      <c r="L3391" t="str">
        <f t="shared" si="116"/>
        <v>241</v>
      </c>
      <c r="M3391" t="str">
        <f t="shared" si="117"/>
        <v>241029</v>
      </c>
      <c r="N3391" t="str">
        <f>IFERROR(IF(L3391="231","231",VLOOKUP(E3391,Materiales!$A$1:$G$37443,7,FALSE)),"N/A")</f>
        <v>Resinas</v>
      </c>
    </row>
    <row r="3392" spans="1:14" x14ac:dyDescent="0.25">
      <c r="A3392">
        <v>2110020345</v>
      </c>
      <c r="B3392" t="s">
        <v>1121</v>
      </c>
      <c r="C3392">
        <v>2310210129</v>
      </c>
      <c r="D3392" t="s">
        <v>22</v>
      </c>
      <c r="E3392">
        <v>2310160481</v>
      </c>
      <c r="F3392" t="s">
        <v>49</v>
      </c>
      <c r="G3392" t="s">
        <v>36</v>
      </c>
      <c r="H3392">
        <v>8000</v>
      </c>
      <c r="I3392">
        <v>2</v>
      </c>
      <c r="J3392">
        <v>8000</v>
      </c>
      <c r="K3392">
        <f>+VLOOKUP(E3392,Costos!$A$1:$I$716100,9,FALSE)</f>
        <v>9.8300000000000002E-3</v>
      </c>
      <c r="L3392" t="str">
        <f t="shared" si="116"/>
        <v>231</v>
      </c>
      <c r="M3392" t="str">
        <f t="shared" si="117"/>
        <v>231016</v>
      </c>
      <c r="N3392" t="str">
        <f>IFERROR(IF(L3392="231","231",VLOOKUP(E3392,Materiales!$A$1:$G$37443,7,FALSE)),"N/A")</f>
        <v>231</v>
      </c>
    </row>
    <row r="3393" spans="1:14" x14ac:dyDescent="0.25">
      <c r="A3393">
        <v>2110020345</v>
      </c>
      <c r="B3393" t="s">
        <v>1121</v>
      </c>
      <c r="C3393">
        <v>2310160481</v>
      </c>
      <c r="D3393" t="s">
        <v>49</v>
      </c>
      <c r="E3393">
        <v>2410090294</v>
      </c>
      <c r="F3393" t="s">
        <v>101</v>
      </c>
      <c r="G3393" t="s">
        <v>89</v>
      </c>
      <c r="H3393">
        <v>0.1409</v>
      </c>
      <c r="I3393">
        <v>3</v>
      </c>
      <c r="J3393">
        <v>8000</v>
      </c>
      <c r="K3393">
        <f>+VLOOKUP(E3393,Costos!$A$1:$I$716100,9,FALSE)</f>
        <v>21.1996</v>
      </c>
      <c r="L3393" t="str">
        <f t="shared" si="116"/>
        <v>241</v>
      </c>
      <c r="M3393" t="str">
        <f t="shared" si="117"/>
        <v>241009</v>
      </c>
      <c r="N3393" t="str">
        <f>IFERROR(IF(L3393="231","231",VLOOKUP(E3393,Materiales!$A$1:$G$37443,7,FALSE)),"N/A")</f>
        <v>Masterbach</v>
      </c>
    </row>
    <row r="3394" spans="1:14" x14ac:dyDescent="0.25">
      <c r="A3394">
        <v>2110020345</v>
      </c>
      <c r="B3394" t="s">
        <v>1121</v>
      </c>
      <c r="C3394">
        <v>2310160481</v>
      </c>
      <c r="D3394" t="s">
        <v>49</v>
      </c>
      <c r="E3394">
        <v>2410290626</v>
      </c>
      <c r="F3394" t="s">
        <v>92</v>
      </c>
      <c r="G3394" t="s">
        <v>89</v>
      </c>
      <c r="H3394">
        <v>7.12</v>
      </c>
      <c r="I3394">
        <v>3</v>
      </c>
      <c r="J3394">
        <v>8000</v>
      </c>
      <c r="K3394">
        <f>+VLOOKUP(E3394,Costos!$A$1:$I$716100,9,FALSE)</f>
        <v>6.3063640000000003</v>
      </c>
      <c r="L3394" t="str">
        <f t="shared" si="116"/>
        <v>241</v>
      </c>
      <c r="M3394" t="str">
        <f t="shared" si="117"/>
        <v>241029</v>
      </c>
      <c r="N3394" t="str">
        <f>IFERROR(IF(L3394="231","231",VLOOKUP(E3394,Materiales!$A$1:$G$37443,7,FALSE)),"N/A")</f>
        <v>Resinas</v>
      </c>
    </row>
    <row r="3395" spans="1:14" x14ac:dyDescent="0.25">
      <c r="A3395">
        <v>2110020345</v>
      </c>
      <c r="B3395" t="s">
        <v>1121</v>
      </c>
      <c r="C3395">
        <v>2310210129</v>
      </c>
      <c r="D3395" t="s">
        <v>22</v>
      </c>
      <c r="E3395">
        <v>2410170071</v>
      </c>
      <c r="F3395" t="s">
        <v>39</v>
      </c>
      <c r="G3395" t="s">
        <v>36</v>
      </c>
      <c r="H3395">
        <v>8000</v>
      </c>
      <c r="I3395">
        <v>2</v>
      </c>
      <c r="J3395">
        <v>8000</v>
      </c>
      <c r="K3395">
        <f>+VLOOKUP(E3395,Costos!$A$1:$I$716100,9,FALSE)</f>
        <v>1.4323000000000001E-2</v>
      </c>
      <c r="L3395" t="str">
        <f t="shared" si="116"/>
        <v>241</v>
      </c>
      <c r="M3395" t="str">
        <f t="shared" si="117"/>
        <v>241017</v>
      </c>
      <c r="N3395" t="str">
        <f>IFERROR(IF(L3395="231","231",VLOOKUP(E3395,Materiales!$A$1:$G$37443,7,FALSE)),"N/A")</f>
        <v>Filtros</v>
      </c>
    </row>
    <row r="3396" spans="1:14" x14ac:dyDescent="0.25">
      <c r="A3396">
        <v>2110020345</v>
      </c>
      <c r="B3396" t="s">
        <v>1121</v>
      </c>
      <c r="C3396">
        <v>2310210129</v>
      </c>
      <c r="D3396" t="s">
        <v>22</v>
      </c>
      <c r="E3396">
        <v>2410290156</v>
      </c>
      <c r="F3396" t="s">
        <v>40</v>
      </c>
      <c r="G3396" t="s">
        <v>1000</v>
      </c>
      <c r="H3396">
        <v>0.32</v>
      </c>
      <c r="I3396">
        <v>2</v>
      </c>
      <c r="J3396">
        <v>8000</v>
      </c>
      <c r="K3396">
        <f>+VLOOKUP(E3396,Costos!$A$1:$I$716100,9,FALSE)</f>
        <v>23.787368000000001</v>
      </c>
      <c r="L3396" t="str">
        <f t="shared" si="116"/>
        <v>241</v>
      </c>
      <c r="M3396" t="str">
        <f t="shared" si="117"/>
        <v>241029</v>
      </c>
      <c r="N3396" t="str">
        <f>IFERROR(IF(L3396="231","231",VLOOKUP(E3396,Materiales!$A$1:$G$37443,7,FALSE)),"N/A")</f>
        <v>Varios</v>
      </c>
    </row>
    <row r="3397" spans="1:14" x14ac:dyDescent="0.25">
      <c r="A3397">
        <v>2110020345</v>
      </c>
      <c r="B3397" t="s">
        <v>1121</v>
      </c>
      <c r="C3397">
        <v>2310210129</v>
      </c>
      <c r="D3397" t="s">
        <v>22</v>
      </c>
      <c r="E3397">
        <v>2410130017</v>
      </c>
      <c r="F3397" t="s">
        <v>41</v>
      </c>
      <c r="G3397" t="s">
        <v>36</v>
      </c>
      <c r="H3397">
        <v>8000</v>
      </c>
      <c r="I3397">
        <v>2</v>
      </c>
      <c r="J3397">
        <v>8000</v>
      </c>
      <c r="K3397">
        <f>+VLOOKUP(E3397,Costos!$A$1:$I$716100,9,FALSE)</f>
        <v>7.2129999999999998E-3</v>
      </c>
      <c r="L3397" t="str">
        <f t="shared" si="116"/>
        <v>241</v>
      </c>
      <c r="M3397" t="str">
        <f t="shared" si="117"/>
        <v>241013</v>
      </c>
      <c r="N3397" t="str">
        <f>IFERROR(IF(L3397="231","231",VLOOKUP(E3397,Materiales!$A$1:$G$37443,7,FALSE)),"N/A")</f>
        <v>Puntas</v>
      </c>
    </row>
    <row r="3398" spans="1:14" x14ac:dyDescent="0.25">
      <c r="A3398">
        <v>2110020345</v>
      </c>
      <c r="B3398" t="s">
        <v>1121</v>
      </c>
      <c r="C3398">
        <v>2310210129</v>
      </c>
      <c r="D3398" t="s">
        <v>22</v>
      </c>
      <c r="E3398">
        <v>2310180041</v>
      </c>
      <c r="F3398" t="s">
        <v>50</v>
      </c>
      <c r="G3398" t="s">
        <v>89</v>
      </c>
      <c r="H3398">
        <v>7.2</v>
      </c>
      <c r="I3398">
        <v>2</v>
      </c>
      <c r="J3398">
        <v>8000</v>
      </c>
      <c r="K3398">
        <f>+VLOOKUP(E3398,Costos!$A$1:$I$716100,9,FALSE)</f>
        <v>8.7219130000000007</v>
      </c>
      <c r="L3398" t="str">
        <f t="shared" si="116"/>
        <v>231</v>
      </c>
      <c r="M3398" t="str">
        <f t="shared" si="117"/>
        <v>231018</v>
      </c>
      <c r="N3398" t="str">
        <f>IFERROR(IF(L3398="231","231",VLOOKUP(E3398,Materiales!$A$1:$G$37443,7,FALSE)),"N/A")</f>
        <v>231</v>
      </c>
    </row>
    <row r="3399" spans="1:14" x14ac:dyDescent="0.25">
      <c r="A3399">
        <v>2110020345</v>
      </c>
      <c r="B3399" t="s">
        <v>1121</v>
      </c>
      <c r="C3399">
        <v>2310180041</v>
      </c>
      <c r="D3399" t="s">
        <v>50</v>
      </c>
      <c r="E3399">
        <v>2430450001</v>
      </c>
      <c r="F3399" t="s">
        <v>93</v>
      </c>
      <c r="G3399" t="s">
        <v>89</v>
      </c>
      <c r="H3399">
        <v>0.72</v>
      </c>
      <c r="I3399">
        <v>3</v>
      </c>
      <c r="J3399">
        <v>8000</v>
      </c>
      <c r="K3399">
        <f>+VLOOKUP(E3399,Costos!$A$1:$I$716100,9,FALSE)</f>
        <v>6.0336119999999998</v>
      </c>
      <c r="L3399" t="str">
        <f t="shared" si="116"/>
        <v>243</v>
      </c>
      <c r="M3399" t="str">
        <f t="shared" si="117"/>
        <v>243045</v>
      </c>
      <c r="N3399" t="str">
        <f>IFERROR(IF(L3399="231","231",VLOOKUP(E3399,Materiales!$A$1:$G$37443,7,FALSE)),"N/A")</f>
        <v>Varios</v>
      </c>
    </row>
    <row r="3400" spans="1:14" x14ac:dyDescent="0.25">
      <c r="A3400">
        <v>2110020345</v>
      </c>
      <c r="B3400" t="s">
        <v>1121</v>
      </c>
      <c r="C3400">
        <v>2310180041</v>
      </c>
      <c r="D3400" t="s">
        <v>50</v>
      </c>
      <c r="E3400">
        <v>2310180048</v>
      </c>
      <c r="F3400" t="s">
        <v>94</v>
      </c>
      <c r="G3400" t="s">
        <v>89</v>
      </c>
      <c r="H3400">
        <v>0.9</v>
      </c>
      <c r="I3400">
        <v>3</v>
      </c>
      <c r="J3400">
        <v>8000</v>
      </c>
      <c r="K3400">
        <f>+VLOOKUP(E3400,Costos!$A$1:$I$716100,9,FALSE)</f>
        <v>2.8371430000000002</v>
      </c>
      <c r="L3400" t="str">
        <f t="shared" si="116"/>
        <v>231</v>
      </c>
      <c r="M3400" t="str">
        <f t="shared" si="117"/>
        <v>231018</v>
      </c>
      <c r="N3400" t="str">
        <f>IFERROR(IF(L3400="231","231",VLOOKUP(E3400,Materiales!$A$1:$G$37443,7,FALSE)),"N/A")</f>
        <v>231</v>
      </c>
    </row>
    <row r="3401" spans="1:14" x14ac:dyDescent="0.25">
      <c r="A3401">
        <v>2110020345</v>
      </c>
      <c r="B3401" t="s">
        <v>1121</v>
      </c>
      <c r="C3401">
        <v>2310180048</v>
      </c>
      <c r="D3401" t="s">
        <v>94</v>
      </c>
      <c r="E3401">
        <v>2410210019</v>
      </c>
      <c r="F3401" t="s">
        <v>113</v>
      </c>
      <c r="G3401" t="s">
        <v>89</v>
      </c>
      <c r="H3401">
        <v>1.7999999999999999E-2</v>
      </c>
      <c r="I3401">
        <v>4</v>
      </c>
      <c r="J3401">
        <v>8000</v>
      </c>
      <c r="K3401">
        <f>+VLOOKUP(E3401,Costos!$A$1:$I$716100,9,FALSE)</f>
        <v>7.7568599999999996</v>
      </c>
      <c r="L3401" t="str">
        <f t="shared" si="116"/>
        <v>241</v>
      </c>
      <c r="M3401" t="str">
        <f t="shared" si="117"/>
        <v>241021</v>
      </c>
      <c r="N3401" t="str">
        <f>IFERROR(IF(L3401="231","231",VLOOKUP(E3401,Materiales!$A$1:$G$37443,7,FALSE)),"N/A")</f>
        <v>Varios</v>
      </c>
    </row>
    <row r="3402" spans="1:14" x14ac:dyDescent="0.25">
      <c r="A3402">
        <v>2110020345</v>
      </c>
      <c r="B3402" t="s">
        <v>1121</v>
      </c>
      <c r="C3402">
        <v>2310180048</v>
      </c>
      <c r="D3402" t="s">
        <v>94</v>
      </c>
      <c r="E3402">
        <v>2430930001</v>
      </c>
      <c r="F3402" t="s">
        <v>114</v>
      </c>
      <c r="G3402" t="s">
        <v>89</v>
      </c>
      <c r="H3402">
        <v>0.45900000000000002</v>
      </c>
      <c r="I3402">
        <v>4</v>
      </c>
      <c r="J3402">
        <v>8000</v>
      </c>
      <c r="K3402">
        <f>+VLOOKUP(E3402,Costos!$A$1:$I$716100,9,FALSE)</f>
        <v>5.7966670000000002</v>
      </c>
      <c r="L3402" t="str">
        <f t="shared" si="116"/>
        <v>243</v>
      </c>
      <c r="M3402" t="str">
        <f t="shared" si="117"/>
        <v>243093</v>
      </c>
      <c r="N3402" t="str">
        <f>IFERROR(IF(L3402="231","231",VLOOKUP(E3402,Materiales!$A$1:$G$37443,7,FALSE)),"N/A")</f>
        <v>Alcohol</v>
      </c>
    </row>
    <row r="3403" spans="1:14" x14ac:dyDescent="0.25">
      <c r="A3403">
        <v>2110020345</v>
      </c>
      <c r="B3403" t="s">
        <v>1121</v>
      </c>
      <c r="C3403">
        <v>2310180048</v>
      </c>
      <c r="D3403" t="s">
        <v>94</v>
      </c>
      <c r="E3403">
        <v>2430880022</v>
      </c>
      <c r="F3403" t="s">
        <v>115</v>
      </c>
      <c r="G3403" t="s">
        <v>89</v>
      </c>
      <c r="H3403">
        <v>2.7000000000000001E-3</v>
      </c>
      <c r="I3403">
        <v>4</v>
      </c>
      <c r="J3403">
        <v>8000</v>
      </c>
      <c r="K3403">
        <f>+VLOOKUP(E3403,Costos!$A$1:$I$716100,9,FALSE)</f>
        <v>6.1924229999999998</v>
      </c>
      <c r="L3403" t="str">
        <f t="shared" si="116"/>
        <v>243</v>
      </c>
      <c r="M3403" t="str">
        <f t="shared" si="117"/>
        <v>243088</v>
      </c>
      <c r="N3403" t="str">
        <f>IFERROR(IF(L3403="231","231",VLOOKUP(E3403,Materiales!$A$1:$G$37443,7,FALSE)),"N/A")</f>
        <v>Varios</v>
      </c>
    </row>
    <row r="3404" spans="1:14" x14ac:dyDescent="0.25">
      <c r="A3404">
        <v>2110020345</v>
      </c>
      <c r="B3404" t="s">
        <v>1121</v>
      </c>
      <c r="C3404">
        <v>2310180041</v>
      </c>
      <c r="D3404" t="s">
        <v>50</v>
      </c>
      <c r="E3404">
        <v>2410210003</v>
      </c>
      <c r="F3404" t="s">
        <v>95</v>
      </c>
      <c r="G3404" t="s">
        <v>89</v>
      </c>
      <c r="H3404">
        <v>1.44</v>
      </c>
      <c r="I3404">
        <v>3</v>
      </c>
      <c r="J3404">
        <v>8000</v>
      </c>
      <c r="K3404">
        <f>+VLOOKUP(E3404,Costos!$A$1:$I$716100,9,FALSE)</f>
        <v>4.9316240000000002</v>
      </c>
      <c r="L3404" t="str">
        <f t="shared" si="116"/>
        <v>241</v>
      </c>
      <c r="M3404" t="str">
        <f t="shared" si="117"/>
        <v>241021</v>
      </c>
      <c r="N3404" t="str">
        <f>IFERROR(IF(L3404="231","231",VLOOKUP(E3404,Materiales!$A$1:$G$37443,7,FALSE)),"N/A")</f>
        <v>Varios</v>
      </c>
    </row>
    <row r="3405" spans="1:14" x14ac:dyDescent="0.25">
      <c r="A3405">
        <v>2110020345</v>
      </c>
      <c r="B3405" t="s">
        <v>1121</v>
      </c>
      <c r="C3405">
        <v>2310180041</v>
      </c>
      <c r="D3405" t="s">
        <v>50</v>
      </c>
      <c r="E3405">
        <v>2410090267</v>
      </c>
      <c r="F3405" t="s">
        <v>96</v>
      </c>
      <c r="G3405" t="s">
        <v>89</v>
      </c>
      <c r="H3405">
        <v>0.28799999999999998</v>
      </c>
      <c r="I3405">
        <v>3</v>
      </c>
      <c r="J3405">
        <v>8000</v>
      </c>
      <c r="K3405">
        <f>+VLOOKUP(E3405,Costos!$A$1:$I$716100,9,FALSE)</f>
        <v>123.04801999999999</v>
      </c>
      <c r="L3405" t="str">
        <f t="shared" si="116"/>
        <v>241</v>
      </c>
      <c r="M3405" t="str">
        <f t="shared" si="117"/>
        <v>241009</v>
      </c>
      <c r="N3405" t="str">
        <f>IFERROR(IF(L3405="231","231",VLOOKUP(E3405,Materiales!$A$1:$G$37443,7,FALSE)),"N/A")</f>
        <v>Spectra</v>
      </c>
    </row>
    <row r="3406" spans="1:14" x14ac:dyDescent="0.25">
      <c r="A3406">
        <v>2110020345</v>
      </c>
      <c r="B3406" t="s">
        <v>1121</v>
      </c>
      <c r="C3406">
        <v>2310180041</v>
      </c>
      <c r="D3406" t="s">
        <v>50</v>
      </c>
      <c r="E3406">
        <v>2410090266</v>
      </c>
      <c r="F3406" t="s">
        <v>100</v>
      </c>
      <c r="G3406" t="s">
        <v>89</v>
      </c>
      <c r="H3406">
        <v>2.3800000000000002E-2</v>
      </c>
      <c r="I3406">
        <v>3</v>
      </c>
      <c r="J3406">
        <v>8000</v>
      </c>
      <c r="K3406">
        <f>+VLOOKUP(E3406,Costos!$A$1:$I$716100,9,FALSE)</f>
        <v>160.80131600000001</v>
      </c>
      <c r="L3406" t="str">
        <f t="shared" si="116"/>
        <v>241</v>
      </c>
      <c r="M3406" t="str">
        <f t="shared" si="117"/>
        <v>241009</v>
      </c>
      <c r="N3406" t="str">
        <f>IFERROR(IF(L3406="231","231",VLOOKUP(E3406,Materiales!$A$1:$G$37443,7,FALSE)),"N/A")</f>
        <v>Spectra</v>
      </c>
    </row>
    <row r="3407" spans="1:14" x14ac:dyDescent="0.25">
      <c r="A3407">
        <v>2110020345</v>
      </c>
      <c r="B3407" t="s">
        <v>1121</v>
      </c>
      <c r="C3407">
        <v>2110020345</v>
      </c>
      <c r="D3407" t="s">
        <v>6494</v>
      </c>
      <c r="E3407">
        <v>2320050828</v>
      </c>
      <c r="F3407" t="s">
        <v>2822</v>
      </c>
      <c r="G3407" t="s">
        <v>36</v>
      </c>
      <c r="H3407">
        <v>55.555599999999998</v>
      </c>
      <c r="I3407">
        <v>1</v>
      </c>
      <c r="J3407">
        <v>8000</v>
      </c>
      <c r="K3407">
        <f>+VLOOKUP(E3407,Costos!$A$1:$I$716100,9,FALSE)</f>
        <v>0.467169</v>
      </c>
      <c r="L3407" t="str">
        <f t="shared" si="116"/>
        <v>232</v>
      </c>
      <c r="M3407" t="str">
        <f t="shared" si="117"/>
        <v>232005</v>
      </c>
      <c r="N3407" t="str">
        <f>IFERROR(IF(L3407="231","231",VLOOKUP(E3407,Materiales!$A$1:$G$37443,7,FALSE)),"N/A")</f>
        <v>Inner</v>
      </c>
    </row>
    <row r="3408" spans="1:14" x14ac:dyDescent="0.25">
      <c r="A3408">
        <v>2110020345</v>
      </c>
      <c r="B3408" t="s">
        <v>1121</v>
      </c>
      <c r="C3408">
        <v>2110020345</v>
      </c>
      <c r="D3408" t="s">
        <v>6494</v>
      </c>
      <c r="E3408">
        <v>2320050836</v>
      </c>
      <c r="F3408" t="s">
        <v>4821</v>
      </c>
      <c r="G3408" t="s">
        <v>36</v>
      </c>
      <c r="H3408">
        <v>666.66669999999999</v>
      </c>
      <c r="I3408">
        <v>1</v>
      </c>
      <c r="J3408">
        <v>8000</v>
      </c>
      <c r="K3408">
        <f>+VLOOKUP(E3408,Costos!$A$1:$I$716100,9,FALSE)</f>
        <v>8.9657000000000001E-2</v>
      </c>
      <c r="L3408" t="str">
        <f t="shared" si="116"/>
        <v>232</v>
      </c>
      <c r="M3408" t="str">
        <f t="shared" si="117"/>
        <v>232005</v>
      </c>
      <c r="N3408" t="str">
        <f>IFERROR(IF(L3408="231","231",VLOOKUP(E3408,Materiales!$A$1:$G$37443,7,FALSE)),"N/A")</f>
        <v>Cajita</v>
      </c>
    </row>
    <row r="3409" spans="1:14" x14ac:dyDescent="0.25">
      <c r="A3409">
        <v>2110020345</v>
      </c>
      <c r="B3409" t="s">
        <v>1121</v>
      </c>
      <c r="C3409">
        <v>2110020345</v>
      </c>
      <c r="D3409" t="s">
        <v>6494</v>
      </c>
      <c r="E3409">
        <v>2500030343</v>
      </c>
      <c r="F3409" t="s">
        <v>6492</v>
      </c>
      <c r="G3409" t="s">
        <v>36</v>
      </c>
      <c r="H3409">
        <v>13.8889</v>
      </c>
      <c r="I3409">
        <v>1</v>
      </c>
      <c r="J3409">
        <v>8000</v>
      </c>
      <c r="K3409">
        <f>+VLOOKUP(E3409,Costos!$A$1:$I$716100,9,FALSE)</f>
        <v>1.45</v>
      </c>
      <c r="L3409" t="str">
        <f t="shared" si="116"/>
        <v>250</v>
      </c>
      <c r="M3409" t="str">
        <f t="shared" si="117"/>
        <v>250003</v>
      </c>
      <c r="N3409" t="str">
        <f>IFERROR(IF(L3409="231","231",VLOOKUP(E3409,Materiales!$A$1:$G$37443,7,FALSE)),"N/A")</f>
        <v>Cajón</v>
      </c>
    </row>
    <row r="3410" spans="1:14" x14ac:dyDescent="0.25">
      <c r="A3410">
        <v>2110020346</v>
      </c>
      <c r="B3410" t="s">
        <v>1122</v>
      </c>
      <c r="C3410">
        <v>2110020346</v>
      </c>
      <c r="D3410" t="s">
        <v>1122</v>
      </c>
      <c r="E3410">
        <v>2310210010</v>
      </c>
      <c r="F3410" t="s">
        <v>2515</v>
      </c>
      <c r="G3410" t="s">
        <v>36</v>
      </c>
      <c r="H3410">
        <v>8000</v>
      </c>
      <c r="I3410">
        <v>1</v>
      </c>
      <c r="J3410">
        <v>8000</v>
      </c>
      <c r="K3410">
        <f>+VLOOKUP(E3410,Costos!$A$1:$I$716100,9,FALSE)</f>
        <v>0.13245000000000001</v>
      </c>
      <c r="L3410" t="str">
        <f t="shared" si="116"/>
        <v>231</v>
      </c>
      <c r="M3410" t="str">
        <f t="shared" si="117"/>
        <v>231021</v>
      </c>
      <c r="N3410" t="str">
        <f>IFERROR(IF(L3410="231","231",VLOOKUP(E3410,Materiales!$A$1:$G$37443,7,FALSE)),"N/A")</f>
        <v>231</v>
      </c>
    </row>
    <row r="3411" spans="1:14" x14ac:dyDescent="0.25">
      <c r="A3411">
        <v>2110020346</v>
      </c>
      <c r="B3411" t="s">
        <v>1122</v>
      </c>
      <c r="C3411">
        <v>2310210010</v>
      </c>
      <c r="D3411" t="s">
        <v>2515</v>
      </c>
      <c r="E3411">
        <v>2310090374</v>
      </c>
      <c r="F3411" t="s">
        <v>2262</v>
      </c>
      <c r="G3411" t="s">
        <v>36</v>
      </c>
      <c r="H3411">
        <v>8000</v>
      </c>
      <c r="I3411">
        <v>2</v>
      </c>
      <c r="J3411">
        <v>8000</v>
      </c>
      <c r="K3411">
        <f>+VLOOKUP(E3411,Costos!$A$1:$I$716100,9,FALSE)</f>
        <v>3.0596999999999999E-2</v>
      </c>
      <c r="L3411" t="str">
        <f t="shared" si="116"/>
        <v>231</v>
      </c>
      <c r="M3411" t="str">
        <f t="shared" si="117"/>
        <v>231009</v>
      </c>
      <c r="N3411" t="str">
        <f>IFERROR(IF(L3411="231","231",VLOOKUP(E3411,Materiales!$A$1:$G$37443,7,FALSE)),"N/A")</f>
        <v>231</v>
      </c>
    </row>
    <row r="3412" spans="1:14" x14ac:dyDescent="0.25">
      <c r="A3412">
        <v>2110020346</v>
      </c>
      <c r="B3412" t="s">
        <v>1122</v>
      </c>
      <c r="C3412">
        <v>2310090374</v>
      </c>
      <c r="D3412" t="s">
        <v>2262</v>
      </c>
      <c r="E3412">
        <v>2430520005</v>
      </c>
      <c r="F3412" t="s">
        <v>3574</v>
      </c>
      <c r="G3412" t="s">
        <v>89</v>
      </c>
      <c r="H3412">
        <v>1E-4</v>
      </c>
      <c r="I3412">
        <v>3</v>
      </c>
      <c r="J3412">
        <v>8000</v>
      </c>
      <c r="K3412">
        <f>+VLOOKUP(E3412,Costos!$A$1:$I$716100,9,FALSE)</f>
        <v>11.219386</v>
      </c>
      <c r="L3412" t="str">
        <f t="shared" si="116"/>
        <v>243</v>
      </c>
      <c r="M3412" t="str">
        <f t="shared" si="117"/>
        <v>243052</v>
      </c>
      <c r="N3412" t="str">
        <f>IFERROR(IF(L3412="231","231",VLOOKUP(E3412,Materiales!$A$1:$G$37443,7,FALSE)),"N/A")</f>
        <v>Varios</v>
      </c>
    </row>
    <row r="3413" spans="1:14" x14ac:dyDescent="0.25">
      <c r="A3413">
        <v>2110020346</v>
      </c>
      <c r="B3413" t="s">
        <v>1122</v>
      </c>
      <c r="C3413">
        <v>2310090374</v>
      </c>
      <c r="D3413" t="s">
        <v>2262</v>
      </c>
      <c r="E3413">
        <v>2430860001</v>
      </c>
      <c r="F3413" t="s">
        <v>3648</v>
      </c>
      <c r="G3413" t="s">
        <v>89</v>
      </c>
      <c r="H3413">
        <v>1E-4</v>
      </c>
      <c r="I3413">
        <v>3</v>
      </c>
      <c r="J3413">
        <v>8000</v>
      </c>
      <c r="K3413">
        <f>+VLOOKUP(E3413,Costos!$A$1:$I$716100,9,FALSE)</f>
        <v>16.557200000000002</v>
      </c>
      <c r="L3413" t="str">
        <f t="shared" si="116"/>
        <v>243</v>
      </c>
      <c r="M3413" t="str">
        <f t="shared" si="117"/>
        <v>243086</v>
      </c>
      <c r="N3413" t="str">
        <f>IFERROR(IF(L3413="231","231",VLOOKUP(E3413,Materiales!$A$1:$G$37443,7,FALSE)),"N/A")</f>
        <v>Otros</v>
      </c>
    </row>
    <row r="3414" spans="1:14" x14ac:dyDescent="0.25">
      <c r="A3414">
        <v>2110020346</v>
      </c>
      <c r="B3414" t="s">
        <v>1122</v>
      </c>
      <c r="C3414">
        <v>2310090374</v>
      </c>
      <c r="D3414" t="s">
        <v>2262</v>
      </c>
      <c r="E3414">
        <v>2430700001</v>
      </c>
      <c r="F3414" t="s">
        <v>3609</v>
      </c>
      <c r="G3414" t="s">
        <v>89</v>
      </c>
      <c r="H3414">
        <v>1E-4</v>
      </c>
      <c r="I3414">
        <v>3</v>
      </c>
      <c r="J3414">
        <v>8000</v>
      </c>
      <c r="K3414">
        <f>+VLOOKUP(E3414,Costos!$A$1:$I$716100,9,FALSE)</f>
        <v>21.527200000000001</v>
      </c>
      <c r="L3414" t="str">
        <f t="shared" si="116"/>
        <v>243</v>
      </c>
      <c r="M3414" t="str">
        <f t="shared" si="117"/>
        <v>243070</v>
      </c>
      <c r="N3414" t="str">
        <f>IFERROR(IF(L3414="231","231",VLOOKUP(E3414,Materiales!$A$1:$G$37443,7,FALSE)),"N/A")</f>
        <v>Pigmentos</v>
      </c>
    </row>
    <row r="3415" spans="1:14" x14ac:dyDescent="0.25">
      <c r="A3415">
        <v>2110020346</v>
      </c>
      <c r="B3415" t="s">
        <v>1122</v>
      </c>
      <c r="C3415">
        <v>2310090374</v>
      </c>
      <c r="D3415" t="s">
        <v>2262</v>
      </c>
      <c r="E3415">
        <v>2410090289</v>
      </c>
      <c r="F3415" t="s">
        <v>3198</v>
      </c>
      <c r="G3415" t="s">
        <v>89</v>
      </c>
      <c r="H3415">
        <v>1E-4</v>
      </c>
      <c r="I3415">
        <v>3</v>
      </c>
      <c r="J3415">
        <v>8000</v>
      </c>
      <c r="K3415">
        <f>+VLOOKUP(E3415,Costos!$A$1:$I$716100,9,FALSE)</f>
        <v>83.375072000000003</v>
      </c>
      <c r="L3415" t="str">
        <f t="shared" si="116"/>
        <v>241</v>
      </c>
      <c r="M3415" t="str">
        <f t="shared" si="117"/>
        <v>241009</v>
      </c>
      <c r="N3415" t="str">
        <f>IFERROR(IF(L3415="231","231",VLOOKUP(E3415,Materiales!$A$1:$G$37443,7,FALSE)),"N/A")</f>
        <v>Pigmento</v>
      </c>
    </row>
    <row r="3416" spans="1:14" x14ac:dyDescent="0.25">
      <c r="A3416">
        <v>2110020346</v>
      </c>
      <c r="B3416" t="s">
        <v>1122</v>
      </c>
      <c r="C3416">
        <v>2310090374</v>
      </c>
      <c r="D3416" t="s">
        <v>2262</v>
      </c>
      <c r="E3416">
        <v>2410290153</v>
      </c>
      <c r="F3416" t="s">
        <v>90</v>
      </c>
      <c r="G3416" t="s">
        <v>89</v>
      </c>
      <c r="H3416">
        <v>26.56</v>
      </c>
      <c r="I3416">
        <v>3</v>
      </c>
      <c r="J3416">
        <v>8000</v>
      </c>
      <c r="K3416">
        <f>+VLOOKUP(E3416,Costos!$A$1:$I$716100,9,FALSE)</f>
        <v>6.4309000000000003</v>
      </c>
      <c r="L3416" t="str">
        <f t="shared" si="116"/>
        <v>241</v>
      </c>
      <c r="M3416" t="str">
        <f t="shared" si="117"/>
        <v>241029</v>
      </c>
      <c r="N3416" t="str">
        <f>IFERROR(IF(L3416="231","231",VLOOKUP(E3416,Materiales!$A$1:$G$37443,7,FALSE)),"N/A")</f>
        <v>Resinas</v>
      </c>
    </row>
    <row r="3417" spans="1:14" x14ac:dyDescent="0.25">
      <c r="A3417">
        <v>2110020346</v>
      </c>
      <c r="B3417" t="s">
        <v>1122</v>
      </c>
      <c r="C3417">
        <v>2310210010</v>
      </c>
      <c r="D3417" t="s">
        <v>2515</v>
      </c>
      <c r="E3417">
        <v>2310160103</v>
      </c>
      <c r="F3417" t="s">
        <v>2342</v>
      </c>
      <c r="G3417" t="s">
        <v>36</v>
      </c>
      <c r="H3417">
        <v>8000</v>
      </c>
      <c r="I3417">
        <v>2</v>
      </c>
      <c r="J3417">
        <v>8000</v>
      </c>
      <c r="K3417">
        <f>+VLOOKUP(E3417,Costos!$A$1:$I$716100,9,FALSE)</f>
        <v>1.2710000000000001E-2</v>
      </c>
      <c r="L3417" t="str">
        <f t="shared" si="116"/>
        <v>231</v>
      </c>
      <c r="M3417" t="str">
        <f t="shared" si="117"/>
        <v>231016</v>
      </c>
      <c r="N3417" t="str">
        <f>IFERROR(IF(L3417="231","231",VLOOKUP(E3417,Materiales!$A$1:$G$37443,7,FALSE)),"N/A")</f>
        <v>231</v>
      </c>
    </row>
    <row r="3418" spans="1:14" x14ac:dyDescent="0.25">
      <c r="A3418">
        <v>2110020346</v>
      </c>
      <c r="B3418" t="s">
        <v>1122</v>
      </c>
      <c r="C3418">
        <v>2310160103</v>
      </c>
      <c r="D3418" t="s">
        <v>2342</v>
      </c>
      <c r="E3418">
        <v>2410290624</v>
      </c>
      <c r="F3418" t="s">
        <v>91</v>
      </c>
      <c r="G3418" t="s">
        <v>89</v>
      </c>
      <c r="H3418">
        <v>8.5647000000000002</v>
      </c>
      <c r="I3418">
        <v>3</v>
      </c>
      <c r="J3418">
        <v>8000</v>
      </c>
      <c r="K3418">
        <f>+VLOOKUP(E3418,Costos!$A$1:$I$716100,9,FALSE)</f>
        <v>6.9373659999999999</v>
      </c>
      <c r="L3418" t="str">
        <f t="shared" si="116"/>
        <v>241</v>
      </c>
      <c r="M3418" t="str">
        <f t="shared" si="117"/>
        <v>241029</v>
      </c>
      <c r="N3418" t="str">
        <f>IFERROR(IF(L3418="231","231",VLOOKUP(E3418,Materiales!$A$1:$G$37443,7,FALSE)),"N/A")</f>
        <v>Resinas</v>
      </c>
    </row>
    <row r="3419" spans="1:14" x14ac:dyDescent="0.25">
      <c r="A3419">
        <v>2110020346</v>
      </c>
      <c r="B3419" t="s">
        <v>1122</v>
      </c>
      <c r="C3419">
        <v>2310160103</v>
      </c>
      <c r="D3419" t="s">
        <v>2342</v>
      </c>
      <c r="E3419">
        <v>2410090289</v>
      </c>
      <c r="F3419" t="s">
        <v>3198</v>
      </c>
      <c r="G3419" t="s">
        <v>89</v>
      </c>
      <c r="H3419">
        <v>5.1799999999999999E-2</v>
      </c>
      <c r="I3419">
        <v>3</v>
      </c>
      <c r="J3419">
        <v>8000</v>
      </c>
      <c r="K3419">
        <f>+VLOOKUP(E3419,Costos!$A$1:$I$716100,9,FALSE)</f>
        <v>83.375072000000003</v>
      </c>
      <c r="L3419" t="str">
        <f t="shared" si="116"/>
        <v>241</v>
      </c>
      <c r="M3419" t="str">
        <f t="shared" si="117"/>
        <v>241009</v>
      </c>
      <c r="N3419" t="str">
        <f>IFERROR(IF(L3419="231","231",VLOOKUP(E3419,Materiales!$A$1:$G$37443,7,FALSE)),"N/A")</f>
        <v>Pigmento</v>
      </c>
    </row>
    <row r="3420" spans="1:14" x14ac:dyDescent="0.25">
      <c r="A3420">
        <v>2110020346</v>
      </c>
      <c r="B3420" t="s">
        <v>1122</v>
      </c>
      <c r="C3420">
        <v>2310160103</v>
      </c>
      <c r="D3420" t="s">
        <v>2342</v>
      </c>
      <c r="E3420">
        <v>2430520005</v>
      </c>
      <c r="F3420" t="s">
        <v>3574</v>
      </c>
      <c r="G3420" t="s">
        <v>89</v>
      </c>
      <c r="H3420">
        <v>1.8800000000000001E-2</v>
      </c>
      <c r="I3420">
        <v>3</v>
      </c>
      <c r="J3420">
        <v>8000</v>
      </c>
      <c r="K3420">
        <f>+VLOOKUP(E3420,Costos!$A$1:$I$716100,9,FALSE)</f>
        <v>11.219386</v>
      </c>
      <c r="L3420" t="str">
        <f t="shared" si="116"/>
        <v>243</v>
      </c>
      <c r="M3420" t="str">
        <f t="shared" si="117"/>
        <v>243052</v>
      </c>
      <c r="N3420" t="str">
        <f>IFERROR(IF(L3420="231","231",VLOOKUP(E3420,Materiales!$A$1:$G$37443,7,FALSE)),"N/A")</f>
        <v>Varios</v>
      </c>
    </row>
    <row r="3421" spans="1:14" x14ac:dyDescent="0.25">
      <c r="A3421">
        <v>2110020346</v>
      </c>
      <c r="B3421" t="s">
        <v>1122</v>
      </c>
      <c r="C3421">
        <v>2310160103</v>
      </c>
      <c r="D3421" t="s">
        <v>2342</v>
      </c>
      <c r="E3421">
        <v>2430700001</v>
      </c>
      <c r="F3421" t="s">
        <v>3609</v>
      </c>
      <c r="G3421" t="s">
        <v>89</v>
      </c>
      <c r="H3421">
        <v>6.59E-2</v>
      </c>
      <c r="I3421">
        <v>3</v>
      </c>
      <c r="J3421">
        <v>8000</v>
      </c>
      <c r="K3421">
        <f>+VLOOKUP(E3421,Costos!$A$1:$I$716100,9,FALSE)</f>
        <v>21.527200000000001</v>
      </c>
      <c r="L3421" t="str">
        <f t="shared" si="116"/>
        <v>243</v>
      </c>
      <c r="M3421" t="str">
        <f t="shared" si="117"/>
        <v>243070</v>
      </c>
      <c r="N3421" t="str">
        <f>IFERROR(IF(L3421="231","231",VLOOKUP(E3421,Materiales!$A$1:$G$37443,7,FALSE)),"N/A")</f>
        <v>Pigmentos</v>
      </c>
    </row>
    <row r="3422" spans="1:14" x14ac:dyDescent="0.25">
      <c r="A3422">
        <v>2110020346</v>
      </c>
      <c r="B3422" t="s">
        <v>1122</v>
      </c>
      <c r="C3422">
        <v>2310160103</v>
      </c>
      <c r="D3422" t="s">
        <v>2342</v>
      </c>
      <c r="E3422">
        <v>2430860001</v>
      </c>
      <c r="F3422" t="s">
        <v>3648</v>
      </c>
      <c r="G3422" t="s">
        <v>89</v>
      </c>
      <c r="H3422">
        <v>2.8199999999999999E-2</v>
      </c>
      <c r="I3422">
        <v>3</v>
      </c>
      <c r="J3422">
        <v>8000</v>
      </c>
      <c r="K3422">
        <f>+VLOOKUP(E3422,Costos!$A$1:$I$716100,9,FALSE)</f>
        <v>16.557200000000002</v>
      </c>
      <c r="L3422" t="str">
        <f t="shared" si="116"/>
        <v>243</v>
      </c>
      <c r="M3422" t="str">
        <f t="shared" si="117"/>
        <v>243086</v>
      </c>
      <c r="N3422" t="str">
        <f>IFERROR(IF(L3422="231","231",VLOOKUP(E3422,Materiales!$A$1:$G$37443,7,FALSE)),"N/A")</f>
        <v>Otros</v>
      </c>
    </row>
    <row r="3423" spans="1:14" x14ac:dyDescent="0.25">
      <c r="A3423">
        <v>2110020346</v>
      </c>
      <c r="B3423" t="s">
        <v>1122</v>
      </c>
      <c r="C3423">
        <v>2310210010</v>
      </c>
      <c r="D3423" t="s">
        <v>2515</v>
      </c>
      <c r="E3423">
        <v>2310160110</v>
      </c>
      <c r="F3423" t="s">
        <v>2344</v>
      </c>
      <c r="G3423" t="s">
        <v>36</v>
      </c>
      <c r="H3423">
        <v>8000</v>
      </c>
      <c r="I3423">
        <v>2</v>
      </c>
      <c r="J3423">
        <v>8000</v>
      </c>
      <c r="K3423">
        <f>+VLOOKUP(E3423,Costos!$A$1:$I$716100,9,FALSE)</f>
        <v>1.6159E-2</v>
      </c>
      <c r="L3423" t="str">
        <f t="shared" si="116"/>
        <v>231</v>
      </c>
      <c r="M3423" t="str">
        <f t="shared" si="117"/>
        <v>231016</v>
      </c>
      <c r="N3423" t="str">
        <f>IFERROR(IF(L3423="231","231",VLOOKUP(E3423,Materiales!$A$1:$G$37443,7,FALSE)),"N/A")</f>
        <v>231</v>
      </c>
    </row>
    <row r="3424" spans="1:14" x14ac:dyDescent="0.25">
      <c r="A3424">
        <v>2110020346</v>
      </c>
      <c r="B3424" t="s">
        <v>1122</v>
      </c>
      <c r="C3424">
        <v>2310160110</v>
      </c>
      <c r="D3424" t="s">
        <v>2344</v>
      </c>
      <c r="E3424">
        <v>2410290624</v>
      </c>
      <c r="F3424" t="s">
        <v>91</v>
      </c>
      <c r="G3424" t="s">
        <v>89</v>
      </c>
      <c r="H3424">
        <v>8</v>
      </c>
      <c r="I3424">
        <v>3</v>
      </c>
      <c r="J3424">
        <v>8000</v>
      </c>
      <c r="K3424">
        <f>+VLOOKUP(E3424,Costos!$A$1:$I$716100,9,FALSE)</f>
        <v>6.9373659999999999</v>
      </c>
      <c r="L3424" t="str">
        <f t="shared" si="116"/>
        <v>241</v>
      </c>
      <c r="M3424" t="str">
        <f t="shared" si="117"/>
        <v>241029</v>
      </c>
      <c r="N3424" t="str">
        <f>IFERROR(IF(L3424="231","231",VLOOKUP(E3424,Materiales!$A$1:$G$37443,7,FALSE)),"N/A")</f>
        <v>Resinas</v>
      </c>
    </row>
    <row r="3425" spans="1:14" x14ac:dyDescent="0.25">
      <c r="A3425">
        <v>2110020346</v>
      </c>
      <c r="B3425" t="s">
        <v>1122</v>
      </c>
      <c r="C3425">
        <v>2310160110</v>
      </c>
      <c r="D3425" t="s">
        <v>2344</v>
      </c>
      <c r="E3425">
        <v>2430520005</v>
      </c>
      <c r="F3425" t="s">
        <v>3574</v>
      </c>
      <c r="G3425" t="s">
        <v>89</v>
      </c>
      <c r="H3425">
        <v>1.8499999999999999E-2</v>
      </c>
      <c r="I3425">
        <v>3</v>
      </c>
      <c r="J3425">
        <v>8000</v>
      </c>
      <c r="K3425">
        <f>+VLOOKUP(E3425,Costos!$A$1:$I$716100,9,FALSE)</f>
        <v>11.219386</v>
      </c>
      <c r="L3425" t="str">
        <f t="shared" si="116"/>
        <v>243</v>
      </c>
      <c r="M3425" t="str">
        <f t="shared" si="117"/>
        <v>243052</v>
      </c>
      <c r="N3425" t="str">
        <f>IFERROR(IF(L3425="231","231",VLOOKUP(E3425,Materiales!$A$1:$G$37443,7,FALSE)),"N/A")</f>
        <v>Varios</v>
      </c>
    </row>
    <row r="3426" spans="1:14" x14ac:dyDescent="0.25">
      <c r="A3426">
        <v>2110020346</v>
      </c>
      <c r="B3426" t="s">
        <v>1122</v>
      </c>
      <c r="C3426">
        <v>2310160110</v>
      </c>
      <c r="D3426" t="s">
        <v>2344</v>
      </c>
      <c r="E3426">
        <v>2410090289</v>
      </c>
      <c r="F3426" t="s">
        <v>3198</v>
      </c>
      <c r="G3426" t="s">
        <v>89</v>
      </c>
      <c r="H3426">
        <v>6.7699999999999996E-2</v>
      </c>
      <c r="I3426">
        <v>3</v>
      </c>
      <c r="J3426">
        <v>8000</v>
      </c>
      <c r="K3426">
        <f>+VLOOKUP(E3426,Costos!$A$1:$I$716100,9,FALSE)</f>
        <v>83.375072000000003</v>
      </c>
      <c r="L3426" t="str">
        <f t="shared" ref="L3426:L3489" si="118">+LEFT(E3426,3)</f>
        <v>241</v>
      </c>
      <c r="M3426" t="str">
        <f t="shared" ref="M3426:M3489" si="119">+LEFT(E3426,6)</f>
        <v>241009</v>
      </c>
      <c r="N3426" t="str">
        <f>IFERROR(IF(L3426="231","231",VLOOKUP(E3426,Materiales!$A$1:$G$37443,7,FALSE)),"N/A")</f>
        <v>Pigmento</v>
      </c>
    </row>
    <row r="3427" spans="1:14" x14ac:dyDescent="0.25">
      <c r="A3427">
        <v>2110020346</v>
      </c>
      <c r="B3427" t="s">
        <v>1122</v>
      </c>
      <c r="C3427">
        <v>2310160110</v>
      </c>
      <c r="D3427" t="s">
        <v>2344</v>
      </c>
      <c r="E3427">
        <v>2430700001</v>
      </c>
      <c r="F3427" t="s">
        <v>3609</v>
      </c>
      <c r="G3427" t="s">
        <v>89</v>
      </c>
      <c r="H3427">
        <v>6.1499999999999999E-2</v>
      </c>
      <c r="I3427">
        <v>3</v>
      </c>
      <c r="J3427">
        <v>8000</v>
      </c>
      <c r="K3427">
        <f>+VLOOKUP(E3427,Costos!$A$1:$I$716100,9,FALSE)</f>
        <v>21.527200000000001</v>
      </c>
      <c r="L3427" t="str">
        <f t="shared" si="118"/>
        <v>243</v>
      </c>
      <c r="M3427" t="str">
        <f t="shared" si="119"/>
        <v>243070</v>
      </c>
      <c r="N3427" t="str">
        <f>IFERROR(IF(L3427="231","231",VLOOKUP(E3427,Materiales!$A$1:$G$37443,7,FALSE)),"N/A")</f>
        <v>Pigmentos</v>
      </c>
    </row>
    <row r="3428" spans="1:14" x14ac:dyDescent="0.25">
      <c r="A3428">
        <v>2110020346</v>
      </c>
      <c r="B3428" t="s">
        <v>1122</v>
      </c>
      <c r="C3428">
        <v>2310160110</v>
      </c>
      <c r="D3428" t="s">
        <v>2344</v>
      </c>
      <c r="E3428">
        <v>2430860001</v>
      </c>
      <c r="F3428" t="s">
        <v>3648</v>
      </c>
      <c r="G3428" t="s">
        <v>89</v>
      </c>
      <c r="H3428">
        <v>2.46E-2</v>
      </c>
      <c r="I3428">
        <v>3</v>
      </c>
      <c r="J3428">
        <v>8000</v>
      </c>
      <c r="K3428">
        <f>+VLOOKUP(E3428,Costos!$A$1:$I$716100,9,FALSE)</f>
        <v>16.557200000000002</v>
      </c>
      <c r="L3428" t="str">
        <f t="shared" si="118"/>
        <v>243</v>
      </c>
      <c r="M3428" t="str">
        <f t="shared" si="119"/>
        <v>243086</v>
      </c>
      <c r="N3428" t="str">
        <f>IFERROR(IF(L3428="231","231",VLOOKUP(E3428,Materiales!$A$1:$G$37443,7,FALSE)),"N/A")</f>
        <v>Otros</v>
      </c>
    </row>
    <row r="3429" spans="1:14" x14ac:dyDescent="0.25">
      <c r="A3429">
        <v>2110020346</v>
      </c>
      <c r="B3429" t="s">
        <v>1122</v>
      </c>
      <c r="C3429">
        <v>2310210010</v>
      </c>
      <c r="D3429" t="s">
        <v>2515</v>
      </c>
      <c r="E3429">
        <v>2410170071</v>
      </c>
      <c r="F3429" t="s">
        <v>39</v>
      </c>
      <c r="G3429" t="s">
        <v>36</v>
      </c>
      <c r="H3429">
        <v>8000</v>
      </c>
      <c r="I3429">
        <v>2</v>
      </c>
      <c r="J3429">
        <v>8000</v>
      </c>
      <c r="K3429">
        <f>+VLOOKUP(E3429,Costos!$A$1:$I$716100,9,FALSE)</f>
        <v>1.4323000000000001E-2</v>
      </c>
      <c r="L3429" t="str">
        <f t="shared" si="118"/>
        <v>241</v>
      </c>
      <c r="M3429" t="str">
        <f t="shared" si="119"/>
        <v>241017</v>
      </c>
      <c r="N3429" t="str">
        <f>IFERROR(IF(L3429="231","231",VLOOKUP(E3429,Materiales!$A$1:$G$37443,7,FALSE)),"N/A")</f>
        <v>Filtros</v>
      </c>
    </row>
    <row r="3430" spans="1:14" x14ac:dyDescent="0.25">
      <c r="A3430">
        <v>2110020346</v>
      </c>
      <c r="B3430" t="s">
        <v>1122</v>
      </c>
      <c r="C3430">
        <v>2310210010</v>
      </c>
      <c r="D3430" t="s">
        <v>2515</v>
      </c>
      <c r="E3430">
        <v>2410290156</v>
      </c>
      <c r="F3430" t="s">
        <v>40</v>
      </c>
      <c r="G3430" t="s">
        <v>1000</v>
      </c>
      <c r="H3430">
        <v>0.32</v>
      </c>
      <c r="I3430">
        <v>2</v>
      </c>
      <c r="J3430">
        <v>8000</v>
      </c>
      <c r="K3430">
        <f>+VLOOKUP(E3430,Costos!$A$1:$I$716100,9,FALSE)</f>
        <v>23.787368000000001</v>
      </c>
      <c r="L3430" t="str">
        <f t="shared" si="118"/>
        <v>241</v>
      </c>
      <c r="M3430" t="str">
        <f t="shared" si="119"/>
        <v>241029</v>
      </c>
      <c r="N3430" t="str">
        <f>IFERROR(IF(L3430="231","231",VLOOKUP(E3430,Materiales!$A$1:$G$37443,7,FALSE)),"N/A")</f>
        <v>Varios</v>
      </c>
    </row>
    <row r="3431" spans="1:14" x14ac:dyDescent="0.25">
      <c r="A3431">
        <v>2110020346</v>
      </c>
      <c r="B3431" t="s">
        <v>1122</v>
      </c>
      <c r="C3431">
        <v>2310210010</v>
      </c>
      <c r="D3431" t="s">
        <v>2515</v>
      </c>
      <c r="E3431">
        <v>2410130017</v>
      </c>
      <c r="F3431" t="s">
        <v>41</v>
      </c>
      <c r="G3431" t="s">
        <v>36</v>
      </c>
      <c r="H3431">
        <v>8000</v>
      </c>
      <c r="I3431">
        <v>2</v>
      </c>
      <c r="J3431">
        <v>8000</v>
      </c>
      <c r="K3431">
        <f>+VLOOKUP(E3431,Costos!$A$1:$I$716100,9,FALSE)</f>
        <v>7.2129999999999998E-3</v>
      </c>
      <c r="L3431" t="str">
        <f t="shared" si="118"/>
        <v>241</v>
      </c>
      <c r="M3431" t="str">
        <f t="shared" si="119"/>
        <v>241013</v>
      </c>
      <c r="N3431" t="str">
        <f>IFERROR(IF(L3431="231","231",VLOOKUP(E3431,Materiales!$A$1:$G$37443,7,FALSE)),"N/A")</f>
        <v>Puntas</v>
      </c>
    </row>
    <row r="3432" spans="1:14" x14ac:dyDescent="0.25">
      <c r="A3432">
        <v>2110020346</v>
      </c>
      <c r="B3432" t="s">
        <v>1122</v>
      </c>
      <c r="C3432">
        <v>2310210010</v>
      </c>
      <c r="D3432" t="s">
        <v>2515</v>
      </c>
      <c r="E3432">
        <v>2310180070</v>
      </c>
      <c r="F3432" t="s">
        <v>2490</v>
      </c>
      <c r="G3432" t="s">
        <v>89</v>
      </c>
      <c r="H3432">
        <v>7.2</v>
      </c>
      <c r="I3432">
        <v>2</v>
      </c>
      <c r="J3432">
        <v>8000</v>
      </c>
      <c r="K3432">
        <f>+VLOOKUP(E3432,Costos!$A$1:$I$716100,9,FALSE)</f>
        <v>10.510526</v>
      </c>
      <c r="L3432" t="str">
        <f t="shared" si="118"/>
        <v>231</v>
      </c>
      <c r="M3432" t="str">
        <f t="shared" si="119"/>
        <v>231018</v>
      </c>
      <c r="N3432" t="str">
        <f>IFERROR(IF(L3432="231","231",VLOOKUP(E3432,Materiales!$A$1:$G$37443,7,FALSE)),"N/A")</f>
        <v>231</v>
      </c>
    </row>
    <row r="3433" spans="1:14" x14ac:dyDescent="0.25">
      <c r="A3433">
        <v>2110020346</v>
      </c>
      <c r="B3433" t="s">
        <v>1122</v>
      </c>
      <c r="C3433">
        <v>2310180070</v>
      </c>
      <c r="D3433" t="s">
        <v>2490</v>
      </c>
      <c r="E3433">
        <v>2430450001</v>
      </c>
      <c r="F3433" t="s">
        <v>93</v>
      </c>
      <c r="G3433" t="s">
        <v>89</v>
      </c>
      <c r="H3433">
        <v>0.72</v>
      </c>
      <c r="I3433">
        <v>3</v>
      </c>
      <c r="J3433">
        <v>8000</v>
      </c>
      <c r="K3433">
        <f>+VLOOKUP(E3433,Costos!$A$1:$I$716100,9,FALSE)</f>
        <v>6.0336119999999998</v>
      </c>
      <c r="L3433" t="str">
        <f t="shared" si="118"/>
        <v>243</v>
      </c>
      <c r="M3433" t="str">
        <f t="shared" si="119"/>
        <v>243045</v>
      </c>
      <c r="N3433" t="str">
        <f>IFERROR(IF(L3433="231","231",VLOOKUP(E3433,Materiales!$A$1:$G$37443,7,FALSE)),"N/A")</f>
        <v>Varios</v>
      </c>
    </row>
    <row r="3434" spans="1:14" x14ac:dyDescent="0.25">
      <c r="A3434">
        <v>2110020346</v>
      </c>
      <c r="B3434" t="s">
        <v>1122</v>
      </c>
      <c r="C3434">
        <v>2310180070</v>
      </c>
      <c r="D3434" t="s">
        <v>2490</v>
      </c>
      <c r="E3434">
        <v>2310180048</v>
      </c>
      <c r="F3434" t="s">
        <v>94</v>
      </c>
      <c r="G3434" t="s">
        <v>89</v>
      </c>
      <c r="H3434">
        <v>0.9</v>
      </c>
      <c r="I3434">
        <v>3</v>
      </c>
      <c r="J3434">
        <v>8000</v>
      </c>
      <c r="K3434">
        <f>+VLOOKUP(E3434,Costos!$A$1:$I$716100,9,FALSE)</f>
        <v>2.8371430000000002</v>
      </c>
      <c r="L3434" t="str">
        <f t="shared" si="118"/>
        <v>231</v>
      </c>
      <c r="M3434" t="str">
        <f t="shared" si="119"/>
        <v>231018</v>
      </c>
      <c r="N3434" t="str">
        <f>IFERROR(IF(L3434="231","231",VLOOKUP(E3434,Materiales!$A$1:$G$37443,7,FALSE)),"N/A")</f>
        <v>231</v>
      </c>
    </row>
    <row r="3435" spans="1:14" x14ac:dyDescent="0.25">
      <c r="A3435">
        <v>2110020346</v>
      </c>
      <c r="B3435" t="s">
        <v>1122</v>
      </c>
      <c r="C3435">
        <v>2310180048</v>
      </c>
      <c r="D3435" t="s">
        <v>94</v>
      </c>
      <c r="E3435">
        <v>2410210019</v>
      </c>
      <c r="F3435" t="s">
        <v>113</v>
      </c>
      <c r="G3435" t="s">
        <v>89</v>
      </c>
      <c r="H3435">
        <v>1.7999999999999999E-2</v>
      </c>
      <c r="I3435">
        <v>4</v>
      </c>
      <c r="J3435">
        <v>8000</v>
      </c>
      <c r="K3435">
        <f>+VLOOKUP(E3435,Costos!$A$1:$I$716100,9,FALSE)</f>
        <v>7.7568599999999996</v>
      </c>
      <c r="L3435" t="str">
        <f t="shared" si="118"/>
        <v>241</v>
      </c>
      <c r="M3435" t="str">
        <f t="shared" si="119"/>
        <v>241021</v>
      </c>
      <c r="N3435" t="str">
        <f>IFERROR(IF(L3435="231","231",VLOOKUP(E3435,Materiales!$A$1:$G$37443,7,FALSE)),"N/A")</f>
        <v>Varios</v>
      </c>
    </row>
    <row r="3436" spans="1:14" x14ac:dyDescent="0.25">
      <c r="A3436">
        <v>2110020346</v>
      </c>
      <c r="B3436" t="s">
        <v>1122</v>
      </c>
      <c r="C3436">
        <v>2310180048</v>
      </c>
      <c r="D3436" t="s">
        <v>94</v>
      </c>
      <c r="E3436">
        <v>2430930001</v>
      </c>
      <c r="F3436" t="s">
        <v>114</v>
      </c>
      <c r="G3436" t="s">
        <v>89</v>
      </c>
      <c r="H3436">
        <v>0.45900000000000002</v>
      </c>
      <c r="I3436">
        <v>4</v>
      </c>
      <c r="J3436">
        <v>8000</v>
      </c>
      <c r="K3436">
        <f>+VLOOKUP(E3436,Costos!$A$1:$I$716100,9,FALSE)</f>
        <v>5.7966670000000002</v>
      </c>
      <c r="L3436" t="str">
        <f t="shared" si="118"/>
        <v>243</v>
      </c>
      <c r="M3436" t="str">
        <f t="shared" si="119"/>
        <v>243093</v>
      </c>
      <c r="N3436" t="str">
        <f>IFERROR(IF(L3436="231","231",VLOOKUP(E3436,Materiales!$A$1:$G$37443,7,FALSE)),"N/A")</f>
        <v>Alcohol</v>
      </c>
    </row>
    <row r="3437" spans="1:14" x14ac:dyDescent="0.25">
      <c r="A3437">
        <v>2110020346</v>
      </c>
      <c r="B3437" t="s">
        <v>1122</v>
      </c>
      <c r="C3437">
        <v>2310180048</v>
      </c>
      <c r="D3437" t="s">
        <v>94</v>
      </c>
      <c r="E3437">
        <v>2430880022</v>
      </c>
      <c r="F3437" t="s">
        <v>115</v>
      </c>
      <c r="G3437" t="s">
        <v>89</v>
      </c>
      <c r="H3437">
        <v>2.7000000000000001E-3</v>
      </c>
      <c r="I3437">
        <v>4</v>
      </c>
      <c r="J3437">
        <v>8000</v>
      </c>
      <c r="K3437">
        <f>+VLOOKUP(E3437,Costos!$A$1:$I$716100,9,FALSE)</f>
        <v>6.1924229999999998</v>
      </c>
      <c r="L3437" t="str">
        <f t="shared" si="118"/>
        <v>243</v>
      </c>
      <c r="M3437" t="str">
        <f t="shared" si="119"/>
        <v>243088</v>
      </c>
      <c r="N3437" t="str">
        <f>IFERROR(IF(L3437="231","231",VLOOKUP(E3437,Materiales!$A$1:$G$37443,7,FALSE)),"N/A")</f>
        <v>Varios</v>
      </c>
    </row>
    <row r="3438" spans="1:14" x14ac:dyDescent="0.25">
      <c r="A3438">
        <v>2110020346</v>
      </c>
      <c r="B3438" t="s">
        <v>1122</v>
      </c>
      <c r="C3438">
        <v>2310180070</v>
      </c>
      <c r="D3438" t="s">
        <v>2490</v>
      </c>
      <c r="E3438">
        <v>2410210003</v>
      </c>
      <c r="F3438" t="s">
        <v>95</v>
      </c>
      <c r="G3438" t="s">
        <v>89</v>
      </c>
      <c r="H3438">
        <v>1.44</v>
      </c>
      <c r="I3438">
        <v>3</v>
      </c>
      <c r="J3438">
        <v>8000</v>
      </c>
      <c r="K3438">
        <f>+VLOOKUP(E3438,Costos!$A$1:$I$716100,9,FALSE)</f>
        <v>4.9316240000000002</v>
      </c>
      <c r="L3438" t="str">
        <f t="shared" si="118"/>
        <v>241</v>
      </c>
      <c r="M3438" t="str">
        <f t="shared" si="119"/>
        <v>241021</v>
      </c>
      <c r="N3438" t="str">
        <f>IFERROR(IF(L3438="231","231",VLOOKUP(E3438,Materiales!$A$1:$G$37443,7,FALSE)),"N/A")</f>
        <v>Varios</v>
      </c>
    </row>
    <row r="3439" spans="1:14" x14ac:dyDescent="0.25">
      <c r="A3439">
        <v>2110020346</v>
      </c>
      <c r="B3439" t="s">
        <v>1122</v>
      </c>
      <c r="C3439">
        <v>2310180070</v>
      </c>
      <c r="D3439" t="s">
        <v>2490</v>
      </c>
      <c r="E3439">
        <v>2410090268</v>
      </c>
      <c r="F3439" t="s">
        <v>97</v>
      </c>
      <c r="G3439" t="s">
        <v>89</v>
      </c>
      <c r="H3439">
        <v>2.5899999999999999E-2</v>
      </c>
      <c r="I3439">
        <v>3</v>
      </c>
      <c r="J3439">
        <v>8000</v>
      </c>
      <c r="K3439">
        <f>+VLOOKUP(E3439,Costos!$A$1:$I$716100,9,FALSE)</f>
        <v>126.46600100000001</v>
      </c>
      <c r="L3439" t="str">
        <f t="shared" si="118"/>
        <v>241</v>
      </c>
      <c r="M3439" t="str">
        <f t="shared" si="119"/>
        <v>241009</v>
      </c>
      <c r="N3439" t="str">
        <f>IFERROR(IF(L3439="231","231",VLOOKUP(E3439,Materiales!$A$1:$G$37443,7,FALSE)),"N/A")</f>
        <v>Spectra</v>
      </c>
    </row>
    <row r="3440" spans="1:14" x14ac:dyDescent="0.25">
      <c r="A3440">
        <v>2110020346</v>
      </c>
      <c r="B3440" t="s">
        <v>1122</v>
      </c>
      <c r="C3440">
        <v>2310180070</v>
      </c>
      <c r="D3440" t="s">
        <v>2490</v>
      </c>
      <c r="E3440">
        <v>2410090269</v>
      </c>
      <c r="F3440" t="s">
        <v>98</v>
      </c>
      <c r="G3440" t="s">
        <v>89</v>
      </c>
      <c r="H3440">
        <v>7.3800000000000004E-2</v>
      </c>
      <c r="I3440">
        <v>3</v>
      </c>
      <c r="J3440">
        <v>8000</v>
      </c>
      <c r="K3440">
        <f>+VLOOKUP(E3440,Costos!$A$1:$I$716100,9,FALSE)</f>
        <v>341.79997300000002</v>
      </c>
      <c r="L3440" t="str">
        <f t="shared" si="118"/>
        <v>241</v>
      </c>
      <c r="M3440" t="str">
        <f t="shared" si="119"/>
        <v>241009</v>
      </c>
      <c r="N3440" t="str">
        <f>IFERROR(IF(L3440="231","231",VLOOKUP(E3440,Materiales!$A$1:$G$37443,7,FALSE)),"N/A")</f>
        <v>Spectra</v>
      </c>
    </row>
    <row r="3441" spans="1:14" x14ac:dyDescent="0.25">
      <c r="A3441">
        <v>2110020346</v>
      </c>
      <c r="B3441" t="s">
        <v>1122</v>
      </c>
      <c r="C3441">
        <v>2110020346</v>
      </c>
      <c r="D3441" t="s">
        <v>1122</v>
      </c>
      <c r="E3441">
        <v>2310210127</v>
      </c>
      <c r="F3441" t="s">
        <v>19</v>
      </c>
      <c r="G3441" t="s">
        <v>36</v>
      </c>
      <c r="H3441">
        <v>8000</v>
      </c>
      <c r="I3441">
        <v>1</v>
      </c>
      <c r="J3441">
        <v>8000</v>
      </c>
      <c r="K3441">
        <f>+VLOOKUP(E3441,Costos!$A$1:$I$716100,9,FALSE)</f>
        <v>0.144623</v>
      </c>
      <c r="L3441" t="str">
        <f t="shared" si="118"/>
        <v>231</v>
      </c>
      <c r="M3441" t="str">
        <f t="shared" si="119"/>
        <v>231021</v>
      </c>
      <c r="N3441" t="str">
        <f>IFERROR(IF(L3441="231","231",VLOOKUP(E3441,Materiales!$A$1:$G$37443,7,FALSE)),"N/A")</f>
        <v>231</v>
      </c>
    </row>
    <row r="3442" spans="1:14" x14ac:dyDescent="0.25">
      <c r="A3442">
        <v>2110020346</v>
      </c>
      <c r="B3442" t="s">
        <v>1122</v>
      </c>
      <c r="C3442">
        <v>2310210127</v>
      </c>
      <c r="D3442" t="s">
        <v>19</v>
      </c>
      <c r="E3442">
        <v>2310090439</v>
      </c>
      <c r="F3442" t="s">
        <v>35</v>
      </c>
      <c r="G3442" t="s">
        <v>36</v>
      </c>
      <c r="H3442">
        <v>8000</v>
      </c>
      <c r="I3442">
        <v>2</v>
      </c>
      <c r="J3442">
        <v>8000</v>
      </c>
      <c r="K3442">
        <f>+VLOOKUP(E3442,Costos!$A$1:$I$716100,9,FALSE)</f>
        <v>5.6932000000000003E-2</v>
      </c>
      <c r="L3442" t="str">
        <f t="shared" si="118"/>
        <v>231</v>
      </c>
      <c r="M3442" t="str">
        <f t="shared" si="119"/>
        <v>231009</v>
      </c>
      <c r="N3442" t="str">
        <f>IFERROR(IF(L3442="231","231",VLOOKUP(E3442,Materiales!$A$1:$G$37443,7,FALSE)),"N/A")</f>
        <v>231</v>
      </c>
    </row>
    <row r="3443" spans="1:14" x14ac:dyDescent="0.25">
      <c r="A3443">
        <v>2110020346</v>
      </c>
      <c r="B3443" t="s">
        <v>1122</v>
      </c>
      <c r="C3443">
        <v>2310090439</v>
      </c>
      <c r="D3443" t="s">
        <v>35</v>
      </c>
      <c r="E3443">
        <v>2410090295</v>
      </c>
      <c r="F3443" t="s">
        <v>88</v>
      </c>
      <c r="G3443" t="s">
        <v>89</v>
      </c>
      <c r="H3443">
        <v>0.51370000000000005</v>
      </c>
      <c r="I3443">
        <v>3</v>
      </c>
      <c r="J3443">
        <v>8000</v>
      </c>
      <c r="K3443">
        <f>+VLOOKUP(E3443,Costos!$A$1:$I$716100,9,FALSE)</f>
        <v>18.454965999999999</v>
      </c>
      <c r="L3443" t="str">
        <f t="shared" si="118"/>
        <v>241</v>
      </c>
      <c r="M3443" t="str">
        <f t="shared" si="119"/>
        <v>241009</v>
      </c>
      <c r="N3443" t="str">
        <f>IFERROR(IF(L3443="231","231",VLOOKUP(E3443,Materiales!$A$1:$G$37443,7,FALSE)),"N/A")</f>
        <v>Masterbach</v>
      </c>
    </row>
    <row r="3444" spans="1:14" x14ac:dyDescent="0.25">
      <c r="A3444">
        <v>2110020346</v>
      </c>
      <c r="B3444" t="s">
        <v>1122</v>
      </c>
      <c r="C3444">
        <v>2310090439</v>
      </c>
      <c r="D3444" t="s">
        <v>35</v>
      </c>
      <c r="E3444">
        <v>2410290153</v>
      </c>
      <c r="F3444" t="s">
        <v>90</v>
      </c>
      <c r="G3444" t="s">
        <v>89</v>
      </c>
      <c r="H3444">
        <v>26.56</v>
      </c>
      <c r="I3444">
        <v>3</v>
      </c>
      <c r="J3444">
        <v>8000</v>
      </c>
      <c r="K3444">
        <f>+VLOOKUP(E3444,Costos!$A$1:$I$716100,9,FALSE)</f>
        <v>6.4309000000000003</v>
      </c>
      <c r="L3444" t="str">
        <f t="shared" si="118"/>
        <v>241</v>
      </c>
      <c r="M3444" t="str">
        <f t="shared" si="119"/>
        <v>241029</v>
      </c>
      <c r="N3444" t="str">
        <f>IFERROR(IF(L3444="231","231",VLOOKUP(E3444,Materiales!$A$1:$G$37443,7,FALSE)),"N/A")</f>
        <v>Resinas</v>
      </c>
    </row>
    <row r="3445" spans="1:14" x14ac:dyDescent="0.25">
      <c r="A3445">
        <v>2110020346</v>
      </c>
      <c r="B3445" t="s">
        <v>1122</v>
      </c>
      <c r="C3445">
        <v>2310210127</v>
      </c>
      <c r="D3445" t="s">
        <v>19</v>
      </c>
      <c r="E3445">
        <v>2310160468</v>
      </c>
      <c r="F3445" t="s">
        <v>37</v>
      </c>
      <c r="G3445" t="s">
        <v>36</v>
      </c>
      <c r="H3445">
        <v>8000</v>
      </c>
      <c r="I3445">
        <v>2</v>
      </c>
      <c r="J3445">
        <v>8000</v>
      </c>
      <c r="K3445">
        <f>+VLOOKUP(E3445,Costos!$A$1:$I$716100,9,FALSE)</f>
        <v>1.1572000000000001E-2</v>
      </c>
      <c r="L3445" t="str">
        <f t="shared" si="118"/>
        <v>231</v>
      </c>
      <c r="M3445" t="str">
        <f t="shared" si="119"/>
        <v>231016</v>
      </c>
      <c r="N3445" t="str">
        <f>IFERROR(IF(L3445="231","231",VLOOKUP(E3445,Materiales!$A$1:$G$37443,7,FALSE)),"N/A")</f>
        <v>231</v>
      </c>
    </row>
    <row r="3446" spans="1:14" x14ac:dyDescent="0.25">
      <c r="A3446">
        <v>2110020346</v>
      </c>
      <c r="B3446" t="s">
        <v>1122</v>
      </c>
      <c r="C3446">
        <v>2310160468</v>
      </c>
      <c r="D3446" t="s">
        <v>37</v>
      </c>
      <c r="E3446">
        <v>2410090295</v>
      </c>
      <c r="F3446" t="s">
        <v>88</v>
      </c>
      <c r="G3446" t="s">
        <v>89</v>
      </c>
      <c r="H3446">
        <v>0.18240000000000001</v>
      </c>
      <c r="I3446">
        <v>3</v>
      </c>
      <c r="J3446">
        <v>8000</v>
      </c>
      <c r="K3446">
        <f>+VLOOKUP(E3446,Costos!$A$1:$I$716100,9,FALSE)</f>
        <v>18.454965999999999</v>
      </c>
      <c r="L3446" t="str">
        <f t="shared" si="118"/>
        <v>241</v>
      </c>
      <c r="M3446" t="str">
        <f t="shared" si="119"/>
        <v>241009</v>
      </c>
      <c r="N3446" t="str">
        <f>IFERROR(IF(L3446="231","231",VLOOKUP(E3446,Materiales!$A$1:$G$37443,7,FALSE)),"N/A")</f>
        <v>Masterbach</v>
      </c>
    </row>
    <row r="3447" spans="1:14" x14ac:dyDescent="0.25">
      <c r="A3447">
        <v>2110020346</v>
      </c>
      <c r="B3447" t="s">
        <v>1122</v>
      </c>
      <c r="C3447">
        <v>2310160468</v>
      </c>
      <c r="D3447" t="s">
        <v>37</v>
      </c>
      <c r="E3447">
        <v>2410290624</v>
      </c>
      <c r="F3447" t="s">
        <v>91</v>
      </c>
      <c r="G3447" t="s">
        <v>89</v>
      </c>
      <c r="H3447">
        <v>9.1196000000000002</v>
      </c>
      <c r="I3447">
        <v>3</v>
      </c>
      <c r="J3447">
        <v>8000</v>
      </c>
      <c r="K3447">
        <f>+VLOOKUP(E3447,Costos!$A$1:$I$716100,9,FALSE)</f>
        <v>6.9373659999999999</v>
      </c>
      <c r="L3447" t="str">
        <f t="shared" si="118"/>
        <v>241</v>
      </c>
      <c r="M3447" t="str">
        <f t="shared" si="119"/>
        <v>241029</v>
      </c>
      <c r="N3447" t="str">
        <f>IFERROR(IF(L3447="231","231",VLOOKUP(E3447,Materiales!$A$1:$G$37443,7,FALSE)),"N/A")</f>
        <v>Resinas</v>
      </c>
    </row>
    <row r="3448" spans="1:14" x14ac:dyDescent="0.25">
      <c r="A3448">
        <v>2110020346</v>
      </c>
      <c r="B3448" t="s">
        <v>1122</v>
      </c>
      <c r="C3448">
        <v>2310210127</v>
      </c>
      <c r="D3448" t="s">
        <v>19</v>
      </c>
      <c r="E3448">
        <v>2310160480</v>
      </c>
      <c r="F3448" t="s">
        <v>38</v>
      </c>
      <c r="G3448" t="s">
        <v>36</v>
      </c>
      <c r="H3448">
        <v>8000</v>
      </c>
      <c r="I3448">
        <v>2</v>
      </c>
      <c r="J3448">
        <v>8000</v>
      </c>
      <c r="K3448">
        <f>+VLOOKUP(E3448,Costos!$A$1:$I$716100,9,FALSE)</f>
        <v>1.0796999999999999E-2</v>
      </c>
      <c r="L3448" t="str">
        <f t="shared" si="118"/>
        <v>231</v>
      </c>
      <c r="M3448" t="str">
        <f t="shared" si="119"/>
        <v>231016</v>
      </c>
      <c r="N3448" t="str">
        <f>IFERROR(IF(L3448="231","231",VLOOKUP(E3448,Materiales!$A$1:$G$37443,7,FALSE)),"N/A")</f>
        <v>231</v>
      </c>
    </row>
    <row r="3449" spans="1:14" x14ac:dyDescent="0.25">
      <c r="A3449">
        <v>2110020346</v>
      </c>
      <c r="B3449" t="s">
        <v>1122</v>
      </c>
      <c r="C3449">
        <v>2310160480</v>
      </c>
      <c r="D3449" t="s">
        <v>38</v>
      </c>
      <c r="E3449">
        <v>2410090295</v>
      </c>
      <c r="F3449" t="s">
        <v>88</v>
      </c>
      <c r="G3449" t="s">
        <v>89</v>
      </c>
      <c r="H3449">
        <v>0.1409</v>
      </c>
      <c r="I3449">
        <v>3</v>
      </c>
      <c r="J3449">
        <v>8000</v>
      </c>
      <c r="K3449">
        <f>+VLOOKUP(E3449,Costos!$A$1:$I$716100,9,FALSE)</f>
        <v>18.454965999999999</v>
      </c>
      <c r="L3449" t="str">
        <f t="shared" si="118"/>
        <v>241</v>
      </c>
      <c r="M3449" t="str">
        <f t="shared" si="119"/>
        <v>241009</v>
      </c>
      <c r="N3449" t="str">
        <f>IFERROR(IF(L3449="231","231",VLOOKUP(E3449,Materiales!$A$1:$G$37443,7,FALSE)),"N/A")</f>
        <v>Masterbach</v>
      </c>
    </row>
    <row r="3450" spans="1:14" x14ac:dyDescent="0.25">
      <c r="A3450">
        <v>2110020346</v>
      </c>
      <c r="B3450" t="s">
        <v>1122</v>
      </c>
      <c r="C3450">
        <v>2310160480</v>
      </c>
      <c r="D3450" t="s">
        <v>38</v>
      </c>
      <c r="E3450">
        <v>2410290626</v>
      </c>
      <c r="F3450" t="s">
        <v>92</v>
      </c>
      <c r="G3450" t="s">
        <v>89</v>
      </c>
      <c r="H3450">
        <v>7.12</v>
      </c>
      <c r="I3450">
        <v>3</v>
      </c>
      <c r="J3450">
        <v>8000</v>
      </c>
      <c r="K3450">
        <f>+VLOOKUP(E3450,Costos!$A$1:$I$716100,9,FALSE)</f>
        <v>6.3063640000000003</v>
      </c>
      <c r="L3450" t="str">
        <f t="shared" si="118"/>
        <v>241</v>
      </c>
      <c r="M3450" t="str">
        <f t="shared" si="119"/>
        <v>241029</v>
      </c>
      <c r="N3450" t="str">
        <f>IFERROR(IF(L3450="231","231",VLOOKUP(E3450,Materiales!$A$1:$G$37443,7,FALSE)),"N/A")</f>
        <v>Resinas</v>
      </c>
    </row>
    <row r="3451" spans="1:14" x14ac:dyDescent="0.25">
      <c r="A3451">
        <v>2110020346</v>
      </c>
      <c r="B3451" t="s">
        <v>1122</v>
      </c>
      <c r="C3451">
        <v>2310210127</v>
      </c>
      <c r="D3451" t="s">
        <v>19</v>
      </c>
      <c r="E3451">
        <v>2410170071</v>
      </c>
      <c r="F3451" t="s">
        <v>39</v>
      </c>
      <c r="G3451" t="s">
        <v>36</v>
      </c>
      <c r="H3451">
        <v>8000</v>
      </c>
      <c r="I3451">
        <v>2</v>
      </c>
      <c r="J3451">
        <v>8000</v>
      </c>
      <c r="K3451">
        <f>+VLOOKUP(E3451,Costos!$A$1:$I$716100,9,FALSE)</f>
        <v>1.4323000000000001E-2</v>
      </c>
      <c r="L3451" t="str">
        <f t="shared" si="118"/>
        <v>241</v>
      </c>
      <c r="M3451" t="str">
        <f t="shared" si="119"/>
        <v>241017</v>
      </c>
      <c r="N3451" t="str">
        <f>IFERROR(IF(L3451="231","231",VLOOKUP(E3451,Materiales!$A$1:$G$37443,7,FALSE)),"N/A")</f>
        <v>Filtros</v>
      </c>
    </row>
    <row r="3452" spans="1:14" x14ac:dyDescent="0.25">
      <c r="A3452">
        <v>2110020346</v>
      </c>
      <c r="B3452" t="s">
        <v>1122</v>
      </c>
      <c r="C3452">
        <v>2310210127</v>
      </c>
      <c r="D3452" t="s">
        <v>19</v>
      </c>
      <c r="E3452">
        <v>2410290156</v>
      </c>
      <c r="F3452" t="s">
        <v>40</v>
      </c>
      <c r="G3452" t="s">
        <v>1000</v>
      </c>
      <c r="H3452">
        <v>0.32</v>
      </c>
      <c r="I3452">
        <v>2</v>
      </c>
      <c r="J3452">
        <v>8000</v>
      </c>
      <c r="K3452">
        <f>+VLOOKUP(E3452,Costos!$A$1:$I$716100,9,FALSE)</f>
        <v>23.787368000000001</v>
      </c>
      <c r="L3452" t="str">
        <f t="shared" si="118"/>
        <v>241</v>
      </c>
      <c r="M3452" t="str">
        <f t="shared" si="119"/>
        <v>241029</v>
      </c>
      <c r="N3452" t="str">
        <f>IFERROR(IF(L3452="231","231",VLOOKUP(E3452,Materiales!$A$1:$G$37443,7,FALSE)),"N/A")</f>
        <v>Varios</v>
      </c>
    </row>
    <row r="3453" spans="1:14" x14ac:dyDescent="0.25">
      <c r="A3453">
        <v>2110020346</v>
      </c>
      <c r="B3453" t="s">
        <v>1122</v>
      </c>
      <c r="C3453">
        <v>2310210127</v>
      </c>
      <c r="D3453" t="s">
        <v>19</v>
      </c>
      <c r="E3453">
        <v>2410130017</v>
      </c>
      <c r="F3453" t="s">
        <v>41</v>
      </c>
      <c r="G3453" t="s">
        <v>36</v>
      </c>
      <c r="H3453">
        <v>8000</v>
      </c>
      <c r="I3453">
        <v>2</v>
      </c>
      <c r="J3453">
        <v>8000</v>
      </c>
      <c r="K3453">
        <f>+VLOOKUP(E3453,Costos!$A$1:$I$716100,9,FALSE)</f>
        <v>7.2129999999999998E-3</v>
      </c>
      <c r="L3453" t="str">
        <f t="shared" si="118"/>
        <v>241</v>
      </c>
      <c r="M3453" t="str">
        <f t="shared" si="119"/>
        <v>241013</v>
      </c>
      <c r="N3453" t="str">
        <f>IFERROR(IF(L3453="231","231",VLOOKUP(E3453,Materiales!$A$1:$G$37443,7,FALSE)),"N/A")</f>
        <v>Puntas</v>
      </c>
    </row>
    <row r="3454" spans="1:14" x14ac:dyDescent="0.25">
      <c r="A3454">
        <v>2110020346</v>
      </c>
      <c r="B3454" t="s">
        <v>1122</v>
      </c>
      <c r="C3454">
        <v>2310210127</v>
      </c>
      <c r="D3454" t="s">
        <v>19</v>
      </c>
      <c r="E3454">
        <v>2310180036</v>
      </c>
      <c r="F3454" t="s">
        <v>42</v>
      </c>
      <c r="G3454" t="s">
        <v>89</v>
      </c>
      <c r="H3454">
        <v>7.2</v>
      </c>
      <c r="I3454">
        <v>2</v>
      </c>
      <c r="J3454">
        <v>8000</v>
      </c>
      <c r="K3454">
        <f>+VLOOKUP(E3454,Costos!$A$1:$I$716100,9,FALSE)</f>
        <v>13.462139000000001</v>
      </c>
      <c r="L3454" t="str">
        <f t="shared" si="118"/>
        <v>231</v>
      </c>
      <c r="M3454" t="str">
        <f t="shared" si="119"/>
        <v>231018</v>
      </c>
      <c r="N3454" t="str">
        <f>IFERROR(IF(L3454="231","231",VLOOKUP(E3454,Materiales!$A$1:$G$37443,7,FALSE)),"N/A")</f>
        <v>231</v>
      </c>
    </row>
    <row r="3455" spans="1:14" x14ac:dyDescent="0.25">
      <c r="A3455">
        <v>2110020346</v>
      </c>
      <c r="B3455" t="s">
        <v>1122</v>
      </c>
      <c r="C3455">
        <v>2310180036</v>
      </c>
      <c r="D3455" t="s">
        <v>42</v>
      </c>
      <c r="E3455">
        <v>2430450001</v>
      </c>
      <c r="F3455" t="s">
        <v>93</v>
      </c>
      <c r="G3455" t="s">
        <v>89</v>
      </c>
      <c r="H3455">
        <v>0.72</v>
      </c>
      <c r="I3455">
        <v>3</v>
      </c>
      <c r="J3455">
        <v>8000</v>
      </c>
      <c r="K3455">
        <f>+VLOOKUP(E3455,Costos!$A$1:$I$716100,9,FALSE)</f>
        <v>6.0336119999999998</v>
      </c>
      <c r="L3455" t="str">
        <f t="shared" si="118"/>
        <v>243</v>
      </c>
      <c r="M3455" t="str">
        <f t="shared" si="119"/>
        <v>243045</v>
      </c>
      <c r="N3455" t="str">
        <f>IFERROR(IF(L3455="231","231",VLOOKUP(E3455,Materiales!$A$1:$G$37443,7,FALSE)),"N/A")</f>
        <v>Varios</v>
      </c>
    </row>
    <row r="3456" spans="1:14" x14ac:dyDescent="0.25">
      <c r="A3456">
        <v>2110020346</v>
      </c>
      <c r="B3456" t="s">
        <v>1122</v>
      </c>
      <c r="C3456">
        <v>2310180036</v>
      </c>
      <c r="D3456" t="s">
        <v>42</v>
      </c>
      <c r="E3456">
        <v>2310180048</v>
      </c>
      <c r="F3456" t="s">
        <v>94</v>
      </c>
      <c r="G3456" t="s">
        <v>89</v>
      </c>
      <c r="H3456">
        <v>0.9</v>
      </c>
      <c r="I3456">
        <v>3</v>
      </c>
      <c r="J3456">
        <v>8000</v>
      </c>
      <c r="K3456">
        <f>+VLOOKUP(E3456,Costos!$A$1:$I$716100,9,FALSE)</f>
        <v>2.8371430000000002</v>
      </c>
      <c r="L3456" t="str">
        <f t="shared" si="118"/>
        <v>231</v>
      </c>
      <c r="M3456" t="str">
        <f t="shared" si="119"/>
        <v>231018</v>
      </c>
      <c r="N3456" t="str">
        <f>IFERROR(IF(L3456="231","231",VLOOKUP(E3456,Materiales!$A$1:$G$37443,7,FALSE)),"N/A")</f>
        <v>231</v>
      </c>
    </row>
    <row r="3457" spans="1:14" x14ac:dyDescent="0.25">
      <c r="A3457">
        <v>2110020346</v>
      </c>
      <c r="B3457" t="s">
        <v>1122</v>
      </c>
      <c r="C3457">
        <v>2310180048</v>
      </c>
      <c r="D3457" t="s">
        <v>94</v>
      </c>
      <c r="E3457">
        <v>2410210019</v>
      </c>
      <c r="F3457" t="s">
        <v>113</v>
      </c>
      <c r="G3457" t="s">
        <v>89</v>
      </c>
      <c r="H3457">
        <v>1.7999999999999999E-2</v>
      </c>
      <c r="I3457">
        <v>4</v>
      </c>
      <c r="J3457">
        <v>8000</v>
      </c>
      <c r="K3457">
        <f>+VLOOKUP(E3457,Costos!$A$1:$I$716100,9,FALSE)</f>
        <v>7.7568599999999996</v>
      </c>
      <c r="L3457" t="str">
        <f t="shared" si="118"/>
        <v>241</v>
      </c>
      <c r="M3457" t="str">
        <f t="shared" si="119"/>
        <v>241021</v>
      </c>
      <c r="N3457" t="str">
        <f>IFERROR(IF(L3457="231","231",VLOOKUP(E3457,Materiales!$A$1:$G$37443,7,FALSE)),"N/A")</f>
        <v>Varios</v>
      </c>
    </row>
    <row r="3458" spans="1:14" x14ac:dyDescent="0.25">
      <c r="A3458">
        <v>2110020346</v>
      </c>
      <c r="B3458" t="s">
        <v>1122</v>
      </c>
      <c r="C3458">
        <v>2310180048</v>
      </c>
      <c r="D3458" t="s">
        <v>94</v>
      </c>
      <c r="E3458">
        <v>2430930001</v>
      </c>
      <c r="F3458" t="s">
        <v>114</v>
      </c>
      <c r="G3458" t="s">
        <v>89</v>
      </c>
      <c r="H3458">
        <v>0.45900000000000002</v>
      </c>
      <c r="I3458">
        <v>4</v>
      </c>
      <c r="J3458">
        <v>8000</v>
      </c>
      <c r="K3458">
        <f>+VLOOKUP(E3458,Costos!$A$1:$I$716100,9,FALSE)</f>
        <v>5.7966670000000002</v>
      </c>
      <c r="L3458" t="str">
        <f t="shared" si="118"/>
        <v>243</v>
      </c>
      <c r="M3458" t="str">
        <f t="shared" si="119"/>
        <v>243093</v>
      </c>
      <c r="N3458" t="str">
        <f>IFERROR(IF(L3458="231","231",VLOOKUP(E3458,Materiales!$A$1:$G$37443,7,FALSE)),"N/A")</f>
        <v>Alcohol</v>
      </c>
    </row>
    <row r="3459" spans="1:14" x14ac:dyDescent="0.25">
      <c r="A3459">
        <v>2110020346</v>
      </c>
      <c r="B3459" t="s">
        <v>1122</v>
      </c>
      <c r="C3459">
        <v>2310180048</v>
      </c>
      <c r="D3459" t="s">
        <v>94</v>
      </c>
      <c r="E3459">
        <v>2430880022</v>
      </c>
      <c r="F3459" t="s">
        <v>115</v>
      </c>
      <c r="G3459" t="s">
        <v>89</v>
      </c>
      <c r="H3459">
        <v>2.7000000000000001E-3</v>
      </c>
      <c r="I3459">
        <v>4</v>
      </c>
      <c r="J3459">
        <v>8000</v>
      </c>
      <c r="K3459">
        <f>+VLOOKUP(E3459,Costos!$A$1:$I$716100,9,FALSE)</f>
        <v>6.1924229999999998</v>
      </c>
      <c r="L3459" t="str">
        <f t="shared" si="118"/>
        <v>243</v>
      </c>
      <c r="M3459" t="str">
        <f t="shared" si="119"/>
        <v>243088</v>
      </c>
      <c r="N3459" t="str">
        <f>IFERROR(IF(L3459="231","231",VLOOKUP(E3459,Materiales!$A$1:$G$37443,7,FALSE)),"N/A")</f>
        <v>Varios</v>
      </c>
    </row>
    <row r="3460" spans="1:14" x14ac:dyDescent="0.25">
      <c r="A3460">
        <v>2110020346</v>
      </c>
      <c r="B3460" t="s">
        <v>1122</v>
      </c>
      <c r="C3460">
        <v>2310180036</v>
      </c>
      <c r="D3460" t="s">
        <v>42</v>
      </c>
      <c r="E3460">
        <v>2410210003</v>
      </c>
      <c r="F3460" t="s">
        <v>95</v>
      </c>
      <c r="G3460" t="s">
        <v>89</v>
      </c>
      <c r="H3460">
        <v>1.44</v>
      </c>
      <c r="I3460">
        <v>3</v>
      </c>
      <c r="J3460">
        <v>8000</v>
      </c>
      <c r="K3460">
        <f>+VLOOKUP(E3460,Costos!$A$1:$I$716100,9,FALSE)</f>
        <v>4.9316240000000002</v>
      </c>
      <c r="L3460" t="str">
        <f t="shared" si="118"/>
        <v>241</v>
      </c>
      <c r="M3460" t="str">
        <f t="shared" si="119"/>
        <v>241021</v>
      </c>
      <c r="N3460" t="str">
        <f>IFERROR(IF(L3460="231","231",VLOOKUP(E3460,Materiales!$A$1:$G$37443,7,FALSE)),"N/A")</f>
        <v>Varios</v>
      </c>
    </row>
    <row r="3461" spans="1:14" x14ac:dyDescent="0.25">
      <c r="A3461">
        <v>2110020346</v>
      </c>
      <c r="B3461" t="s">
        <v>1122</v>
      </c>
      <c r="C3461">
        <v>2310180036</v>
      </c>
      <c r="D3461" t="s">
        <v>42</v>
      </c>
      <c r="E3461">
        <v>2410090267</v>
      </c>
      <c r="F3461" t="s">
        <v>96</v>
      </c>
      <c r="G3461" t="s">
        <v>89</v>
      </c>
      <c r="H3461">
        <v>1.4E-3</v>
      </c>
      <c r="I3461">
        <v>3</v>
      </c>
      <c r="J3461">
        <v>8000</v>
      </c>
      <c r="K3461">
        <f>+VLOOKUP(E3461,Costos!$A$1:$I$716100,9,FALSE)</f>
        <v>123.04801999999999</v>
      </c>
      <c r="L3461" t="str">
        <f t="shared" si="118"/>
        <v>241</v>
      </c>
      <c r="M3461" t="str">
        <f t="shared" si="119"/>
        <v>241009</v>
      </c>
      <c r="N3461" t="str">
        <f>IFERROR(IF(L3461="231","231",VLOOKUP(E3461,Materiales!$A$1:$G$37443,7,FALSE)),"N/A")</f>
        <v>Spectra</v>
      </c>
    </row>
    <row r="3462" spans="1:14" x14ac:dyDescent="0.25">
      <c r="A3462">
        <v>2110020346</v>
      </c>
      <c r="B3462" t="s">
        <v>1122</v>
      </c>
      <c r="C3462">
        <v>2310180036</v>
      </c>
      <c r="D3462" t="s">
        <v>42</v>
      </c>
      <c r="E3462">
        <v>2410090268</v>
      </c>
      <c r="F3462" t="s">
        <v>97</v>
      </c>
      <c r="G3462" t="s">
        <v>89</v>
      </c>
      <c r="H3462">
        <v>0.23760000000000001</v>
      </c>
      <c r="I3462">
        <v>3</v>
      </c>
      <c r="J3462">
        <v>8000</v>
      </c>
      <c r="K3462">
        <f>+VLOOKUP(E3462,Costos!$A$1:$I$716100,9,FALSE)</f>
        <v>126.46600100000001</v>
      </c>
      <c r="L3462" t="str">
        <f t="shared" si="118"/>
        <v>241</v>
      </c>
      <c r="M3462" t="str">
        <f t="shared" si="119"/>
        <v>241009</v>
      </c>
      <c r="N3462" t="str">
        <f>IFERROR(IF(L3462="231","231",VLOOKUP(E3462,Materiales!$A$1:$G$37443,7,FALSE)),"N/A")</f>
        <v>Spectra</v>
      </c>
    </row>
    <row r="3463" spans="1:14" x14ac:dyDescent="0.25">
      <c r="A3463">
        <v>2110020346</v>
      </c>
      <c r="B3463" t="s">
        <v>1122</v>
      </c>
      <c r="C3463">
        <v>2310180036</v>
      </c>
      <c r="D3463" t="s">
        <v>42</v>
      </c>
      <c r="E3463">
        <v>2410090269</v>
      </c>
      <c r="F3463" t="s">
        <v>98</v>
      </c>
      <c r="G3463" t="s">
        <v>89</v>
      </c>
      <c r="H3463">
        <v>0.12820000000000001</v>
      </c>
      <c r="I3463">
        <v>3</v>
      </c>
      <c r="J3463">
        <v>8000</v>
      </c>
      <c r="K3463">
        <f>+VLOOKUP(E3463,Costos!$A$1:$I$716100,9,FALSE)</f>
        <v>341.79997300000002</v>
      </c>
      <c r="L3463" t="str">
        <f t="shared" si="118"/>
        <v>241</v>
      </c>
      <c r="M3463" t="str">
        <f t="shared" si="119"/>
        <v>241009</v>
      </c>
      <c r="N3463" t="str">
        <f>IFERROR(IF(L3463="231","231",VLOOKUP(E3463,Materiales!$A$1:$G$37443,7,FALSE)),"N/A")</f>
        <v>Spectra</v>
      </c>
    </row>
    <row r="3464" spans="1:14" x14ac:dyDescent="0.25">
      <c r="A3464">
        <v>2110020346</v>
      </c>
      <c r="B3464" t="s">
        <v>1122</v>
      </c>
      <c r="C3464">
        <v>2110020346</v>
      </c>
      <c r="D3464" t="s">
        <v>1122</v>
      </c>
      <c r="E3464">
        <v>2310210128</v>
      </c>
      <c r="F3464" t="s">
        <v>21</v>
      </c>
      <c r="G3464" t="s">
        <v>36</v>
      </c>
      <c r="H3464">
        <v>8000</v>
      </c>
      <c r="I3464">
        <v>1</v>
      </c>
      <c r="J3464">
        <v>8000</v>
      </c>
      <c r="K3464">
        <f>+VLOOKUP(E3464,Costos!$A$1:$I$716100,9,FALSE)</f>
        <v>0.122131</v>
      </c>
      <c r="L3464" t="str">
        <f t="shared" si="118"/>
        <v>231</v>
      </c>
      <c r="M3464" t="str">
        <f t="shared" si="119"/>
        <v>231021</v>
      </c>
      <c r="N3464" t="str">
        <f>IFERROR(IF(L3464="231","231",VLOOKUP(E3464,Materiales!$A$1:$G$37443,7,FALSE)),"N/A")</f>
        <v>231</v>
      </c>
    </row>
    <row r="3465" spans="1:14" x14ac:dyDescent="0.25">
      <c r="A3465">
        <v>2110020346</v>
      </c>
      <c r="B3465" t="s">
        <v>1122</v>
      </c>
      <c r="C3465">
        <v>2310210128</v>
      </c>
      <c r="D3465" t="s">
        <v>21</v>
      </c>
      <c r="E3465">
        <v>2310090441</v>
      </c>
      <c r="F3465" t="s">
        <v>43</v>
      </c>
      <c r="G3465" t="s">
        <v>36</v>
      </c>
      <c r="H3465">
        <v>8000</v>
      </c>
      <c r="I3465">
        <v>2</v>
      </c>
      <c r="J3465">
        <v>8000</v>
      </c>
      <c r="K3465">
        <f>+VLOOKUP(E3465,Costos!$A$1:$I$716100,9,FALSE)</f>
        <v>3.5429000000000002E-2</v>
      </c>
      <c r="L3465" t="str">
        <f t="shared" si="118"/>
        <v>231</v>
      </c>
      <c r="M3465" t="str">
        <f t="shared" si="119"/>
        <v>231009</v>
      </c>
      <c r="N3465" t="str">
        <f>IFERROR(IF(L3465="231","231",VLOOKUP(E3465,Materiales!$A$1:$G$37443,7,FALSE)),"N/A")</f>
        <v>231</v>
      </c>
    </row>
    <row r="3466" spans="1:14" x14ac:dyDescent="0.25">
      <c r="A3466">
        <v>2110020346</v>
      </c>
      <c r="B3466" t="s">
        <v>1122</v>
      </c>
      <c r="C3466">
        <v>2310090441</v>
      </c>
      <c r="D3466" t="s">
        <v>43</v>
      </c>
      <c r="E3466">
        <v>2410090310</v>
      </c>
      <c r="F3466" t="s">
        <v>99</v>
      </c>
      <c r="G3466" t="s">
        <v>89</v>
      </c>
      <c r="H3466">
        <v>0.30819999999999997</v>
      </c>
      <c r="I3466">
        <v>3</v>
      </c>
      <c r="J3466">
        <v>8000</v>
      </c>
      <c r="K3466">
        <f>+VLOOKUP(E3466,Costos!$A$1:$I$716100,9,FALSE)</f>
        <v>8.8844949999999994</v>
      </c>
      <c r="L3466" t="str">
        <f t="shared" si="118"/>
        <v>241</v>
      </c>
      <c r="M3466" t="str">
        <f t="shared" si="119"/>
        <v>241009</v>
      </c>
      <c r="N3466" t="str">
        <f>IFERROR(IF(L3466="231","231",VLOOKUP(E3466,Materiales!$A$1:$G$37443,7,FALSE)),"N/A")</f>
        <v>Masterbach</v>
      </c>
    </row>
    <row r="3467" spans="1:14" x14ac:dyDescent="0.25">
      <c r="A3467">
        <v>2110020346</v>
      </c>
      <c r="B3467" t="s">
        <v>1122</v>
      </c>
      <c r="C3467">
        <v>2310090441</v>
      </c>
      <c r="D3467" t="s">
        <v>43</v>
      </c>
      <c r="E3467">
        <v>2410290153</v>
      </c>
      <c r="F3467" t="s">
        <v>90</v>
      </c>
      <c r="G3467" t="s">
        <v>89</v>
      </c>
      <c r="H3467">
        <v>26.56</v>
      </c>
      <c r="I3467">
        <v>3</v>
      </c>
      <c r="J3467">
        <v>8000</v>
      </c>
      <c r="K3467">
        <f>+VLOOKUP(E3467,Costos!$A$1:$I$716100,9,FALSE)</f>
        <v>6.4309000000000003</v>
      </c>
      <c r="L3467" t="str">
        <f t="shared" si="118"/>
        <v>241</v>
      </c>
      <c r="M3467" t="str">
        <f t="shared" si="119"/>
        <v>241029</v>
      </c>
      <c r="N3467" t="str">
        <f>IFERROR(IF(L3467="231","231",VLOOKUP(E3467,Materiales!$A$1:$G$37443,7,FALSE)),"N/A")</f>
        <v>Resinas</v>
      </c>
    </row>
    <row r="3468" spans="1:14" x14ac:dyDescent="0.25">
      <c r="A3468">
        <v>2110020346</v>
      </c>
      <c r="B3468" t="s">
        <v>1122</v>
      </c>
      <c r="C3468">
        <v>2310210128</v>
      </c>
      <c r="D3468" t="s">
        <v>21</v>
      </c>
      <c r="E3468">
        <v>2310160470</v>
      </c>
      <c r="F3468" t="s">
        <v>44</v>
      </c>
      <c r="G3468" t="s">
        <v>36</v>
      </c>
      <c r="H3468">
        <v>8000</v>
      </c>
      <c r="I3468">
        <v>2</v>
      </c>
      <c r="J3468">
        <v>8000</v>
      </c>
      <c r="K3468">
        <f>+VLOOKUP(E3468,Costos!$A$1:$I$716100,9,FALSE)</f>
        <v>8.7810000000000006E-3</v>
      </c>
      <c r="L3468" t="str">
        <f t="shared" si="118"/>
        <v>231</v>
      </c>
      <c r="M3468" t="str">
        <f t="shared" si="119"/>
        <v>231016</v>
      </c>
      <c r="N3468" t="str">
        <f>IFERROR(IF(L3468="231","231",VLOOKUP(E3468,Materiales!$A$1:$G$37443,7,FALSE)),"N/A")</f>
        <v>231</v>
      </c>
    </row>
    <row r="3469" spans="1:14" x14ac:dyDescent="0.25">
      <c r="A3469">
        <v>2110020346</v>
      </c>
      <c r="B3469" t="s">
        <v>1122</v>
      </c>
      <c r="C3469">
        <v>2310160470</v>
      </c>
      <c r="D3469" t="s">
        <v>44</v>
      </c>
      <c r="E3469">
        <v>2410090310</v>
      </c>
      <c r="F3469" t="s">
        <v>99</v>
      </c>
      <c r="G3469" t="s">
        <v>89</v>
      </c>
      <c r="H3469">
        <v>0.1094</v>
      </c>
      <c r="I3469">
        <v>3</v>
      </c>
      <c r="J3469">
        <v>8000</v>
      </c>
      <c r="K3469">
        <f>+VLOOKUP(E3469,Costos!$A$1:$I$716100,9,FALSE)</f>
        <v>8.8844949999999994</v>
      </c>
      <c r="L3469" t="str">
        <f t="shared" si="118"/>
        <v>241</v>
      </c>
      <c r="M3469" t="str">
        <f t="shared" si="119"/>
        <v>241009</v>
      </c>
      <c r="N3469" t="str">
        <f>IFERROR(IF(L3469="231","231",VLOOKUP(E3469,Materiales!$A$1:$G$37443,7,FALSE)),"N/A")</f>
        <v>Masterbach</v>
      </c>
    </row>
    <row r="3470" spans="1:14" x14ac:dyDescent="0.25">
      <c r="A3470">
        <v>2110020346</v>
      </c>
      <c r="B3470" t="s">
        <v>1122</v>
      </c>
      <c r="C3470">
        <v>2310160470</v>
      </c>
      <c r="D3470" t="s">
        <v>44</v>
      </c>
      <c r="E3470">
        <v>2410290624</v>
      </c>
      <c r="F3470" t="s">
        <v>91</v>
      </c>
      <c r="G3470" t="s">
        <v>89</v>
      </c>
      <c r="H3470">
        <v>9.1196000000000002</v>
      </c>
      <c r="I3470">
        <v>3</v>
      </c>
      <c r="J3470">
        <v>8000</v>
      </c>
      <c r="K3470">
        <f>+VLOOKUP(E3470,Costos!$A$1:$I$716100,9,FALSE)</f>
        <v>6.9373659999999999</v>
      </c>
      <c r="L3470" t="str">
        <f t="shared" si="118"/>
        <v>241</v>
      </c>
      <c r="M3470" t="str">
        <f t="shared" si="119"/>
        <v>241029</v>
      </c>
      <c r="N3470" t="str">
        <f>IFERROR(IF(L3470="231","231",VLOOKUP(E3470,Materiales!$A$1:$G$37443,7,FALSE)),"N/A")</f>
        <v>Resinas</v>
      </c>
    </row>
    <row r="3471" spans="1:14" x14ac:dyDescent="0.25">
      <c r="A3471">
        <v>2110020346</v>
      </c>
      <c r="B3471" t="s">
        <v>1122</v>
      </c>
      <c r="C3471">
        <v>2310210128</v>
      </c>
      <c r="D3471" t="s">
        <v>21</v>
      </c>
      <c r="E3471">
        <v>2310160482</v>
      </c>
      <c r="F3471" t="s">
        <v>45</v>
      </c>
      <c r="G3471" t="s">
        <v>36</v>
      </c>
      <c r="H3471">
        <v>8000</v>
      </c>
      <c r="I3471">
        <v>2</v>
      </c>
      <c r="J3471">
        <v>8000</v>
      </c>
      <c r="K3471">
        <f>+VLOOKUP(E3471,Costos!$A$1:$I$716100,9,FALSE)</f>
        <v>7.0800000000000004E-3</v>
      </c>
      <c r="L3471" t="str">
        <f t="shared" si="118"/>
        <v>231</v>
      </c>
      <c r="M3471" t="str">
        <f t="shared" si="119"/>
        <v>231016</v>
      </c>
      <c r="N3471" t="str">
        <f>IFERROR(IF(L3471="231","231",VLOOKUP(E3471,Materiales!$A$1:$G$37443,7,FALSE)),"N/A")</f>
        <v>231</v>
      </c>
    </row>
    <row r="3472" spans="1:14" x14ac:dyDescent="0.25">
      <c r="A3472">
        <v>2110020346</v>
      </c>
      <c r="B3472" t="s">
        <v>1122</v>
      </c>
      <c r="C3472">
        <v>2310160482</v>
      </c>
      <c r="D3472" t="s">
        <v>45</v>
      </c>
      <c r="E3472">
        <v>2410090310</v>
      </c>
      <c r="F3472" t="s">
        <v>99</v>
      </c>
      <c r="G3472" t="s">
        <v>89</v>
      </c>
      <c r="H3472">
        <v>8.4500000000000006E-2</v>
      </c>
      <c r="I3472">
        <v>3</v>
      </c>
      <c r="J3472">
        <v>8000</v>
      </c>
      <c r="K3472">
        <f>+VLOOKUP(E3472,Costos!$A$1:$I$716100,9,FALSE)</f>
        <v>8.8844949999999994</v>
      </c>
      <c r="L3472" t="str">
        <f t="shared" si="118"/>
        <v>241</v>
      </c>
      <c r="M3472" t="str">
        <f t="shared" si="119"/>
        <v>241009</v>
      </c>
      <c r="N3472" t="str">
        <f>IFERROR(IF(L3472="231","231",VLOOKUP(E3472,Materiales!$A$1:$G$37443,7,FALSE)),"N/A")</f>
        <v>Masterbach</v>
      </c>
    </row>
    <row r="3473" spans="1:14" x14ac:dyDescent="0.25">
      <c r="A3473">
        <v>2110020346</v>
      </c>
      <c r="B3473" t="s">
        <v>1122</v>
      </c>
      <c r="C3473">
        <v>2310160482</v>
      </c>
      <c r="D3473" t="s">
        <v>45</v>
      </c>
      <c r="E3473">
        <v>2410290626</v>
      </c>
      <c r="F3473" t="s">
        <v>92</v>
      </c>
      <c r="G3473" t="s">
        <v>89</v>
      </c>
      <c r="H3473">
        <v>7.12</v>
      </c>
      <c r="I3473">
        <v>3</v>
      </c>
      <c r="J3473">
        <v>8000</v>
      </c>
      <c r="K3473">
        <f>+VLOOKUP(E3473,Costos!$A$1:$I$716100,9,FALSE)</f>
        <v>6.3063640000000003</v>
      </c>
      <c r="L3473" t="str">
        <f t="shared" si="118"/>
        <v>241</v>
      </c>
      <c r="M3473" t="str">
        <f t="shared" si="119"/>
        <v>241029</v>
      </c>
      <c r="N3473" t="str">
        <f>IFERROR(IF(L3473="231","231",VLOOKUP(E3473,Materiales!$A$1:$G$37443,7,FALSE)),"N/A")</f>
        <v>Resinas</v>
      </c>
    </row>
    <row r="3474" spans="1:14" x14ac:dyDescent="0.25">
      <c r="A3474">
        <v>2110020346</v>
      </c>
      <c r="B3474" t="s">
        <v>1122</v>
      </c>
      <c r="C3474">
        <v>2310210128</v>
      </c>
      <c r="D3474" t="s">
        <v>21</v>
      </c>
      <c r="E3474">
        <v>2410170071</v>
      </c>
      <c r="F3474" t="s">
        <v>39</v>
      </c>
      <c r="G3474" t="s">
        <v>36</v>
      </c>
      <c r="H3474">
        <v>8000</v>
      </c>
      <c r="I3474">
        <v>2</v>
      </c>
      <c r="J3474">
        <v>8000</v>
      </c>
      <c r="K3474">
        <f>+VLOOKUP(E3474,Costos!$A$1:$I$716100,9,FALSE)</f>
        <v>1.4323000000000001E-2</v>
      </c>
      <c r="L3474" t="str">
        <f t="shared" si="118"/>
        <v>241</v>
      </c>
      <c r="M3474" t="str">
        <f t="shared" si="119"/>
        <v>241017</v>
      </c>
      <c r="N3474" t="str">
        <f>IFERROR(IF(L3474="231","231",VLOOKUP(E3474,Materiales!$A$1:$G$37443,7,FALSE)),"N/A")</f>
        <v>Filtros</v>
      </c>
    </row>
    <row r="3475" spans="1:14" x14ac:dyDescent="0.25">
      <c r="A3475">
        <v>2110020346</v>
      </c>
      <c r="B3475" t="s">
        <v>1122</v>
      </c>
      <c r="C3475">
        <v>2310210128</v>
      </c>
      <c r="D3475" t="s">
        <v>21</v>
      </c>
      <c r="E3475">
        <v>2410290156</v>
      </c>
      <c r="F3475" t="s">
        <v>40</v>
      </c>
      <c r="G3475" t="s">
        <v>1000</v>
      </c>
      <c r="H3475">
        <v>0.32</v>
      </c>
      <c r="I3475">
        <v>2</v>
      </c>
      <c r="J3475">
        <v>8000</v>
      </c>
      <c r="K3475">
        <f>+VLOOKUP(E3475,Costos!$A$1:$I$716100,9,FALSE)</f>
        <v>23.787368000000001</v>
      </c>
      <c r="L3475" t="str">
        <f t="shared" si="118"/>
        <v>241</v>
      </c>
      <c r="M3475" t="str">
        <f t="shared" si="119"/>
        <v>241029</v>
      </c>
      <c r="N3475" t="str">
        <f>IFERROR(IF(L3475="231","231",VLOOKUP(E3475,Materiales!$A$1:$G$37443,7,FALSE)),"N/A")</f>
        <v>Varios</v>
      </c>
    </row>
    <row r="3476" spans="1:14" x14ac:dyDescent="0.25">
      <c r="A3476">
        <v>2110020346</v>
      </c>
      <c r="B3476" t="s">
        <v>1122</v>
      </c>
      <c r="C3476">
        <v>2310210128</v>
      </c>
      <c r="D3476" t="s">
        <v>21</v>
      </c>
      <c r="E3476">
        <v>2410130017</v>
      </c>
      <c r="F3476" t="s">
        <v>41</v>
      </c>
      <c r="G3476" t="s">
        <v>36</v>
      </c>
      <c r="H3476">
        <v>8000</v>
      </c>
      <c r="I3476">
        <v>2</v>
      </c>
      <c r="J3476">
        <v>8000</v>
      </c>
      <c r="K3476">
        <f>+VLOOKUP(E3476,Costos!$A$1:$I$716100,9,FALSE)</f>
        <v>7.2129999999999998E-3</v>
      </c>
      <c r="L3476" t="str">
        <f t="shared" si="118"/>
        <v>241</v>
      </c>
      <c r="M3476" t="str">
        <f t="shared" si="119"/>
        <v>241013</v>
      </c>
      <c r="N3476" t="str">
        <f>IFERROR(IF(L3476="231","231",VLOOKUP(E3476,Materiales!$A$1:$G$37443,7,FALSE)),"N/A")</f>
        <v>Puntas</v>
      </c>
    </row>
    <row r="3477" spans="1:14" x14ac:dyDescent="0.25">
      <c r="A3477">
        <v>2110020346</v>
      </c>
      <c r="B3477" t="s">
        <v>1122</v>
      </c>
      <c r="C3477">
        <v>2310210128</v>
      </c>
      <c r="D3477" t="s">
        <v>21</v>
      </c>
      <c r="E3477">
        <v>2310180042</v>
      </c>
      <c r="F3477" t="s">
        <v>46</v>
      </c>
      <c r="G3477" t="s">
        <v>89</v>
      </c>
      <c r="H3477">
        <v>7.2</v>
      </c>
      <c r="I3477">
        <v>2</v>
      </c>
      <c r="J3477">
        <v>8000</v>
      </c>
      <c r="K3477">
        <f>+VLOOKUP(E3477,Costos!$A$1:$I$716100,9,FALSE)</f>
        <v>15.240322000000001</v>
      </c>
      <c r="L3477" t="str">
        <f t="shared" si="118"/>
        <v>231</v>
      </c>
      <c r="M3477" t="str">
        <f t="shared" si="119"/>
        <v>231018</v>
      </c>
      <c r="N3477" t="str">
        <f>IFERROR(IF(L3477="231","231",VLOOKUP(E3477,Materiales!$A$1:$G$37443,7,FALSE)),"N/A")</f>
        <v>231</v>
      </c>
    </row>
    <row r="3478" spans="1:14" x14ac:dyDescent="0.25">
      <c r="A3478">
        <v>2110020346</v>
      </c>
      <c r="B3478" t="s">
        <v>1122</v>
      </c>
      <c r="C3478">
        <v>2310180042</v>
      </c>
      <c r="D3478" t="s">
        <v>46</v>
      </c>
      <c r="E3478">
        <v>2430450001</v>
      </c>
      <c r="F3478" t="s">
        <v>93</v>
      </c>
      <c r="G3478" t="s">
        <v>89</v>
      </c>
      <c r="H3478">
        <v>0.72</v>
      </c>
      <c r="I3478">
        <v>3</v>
      </c>
      <c r="J3478">
        <v>8000</v>
      </c>
      <c r="K3478">
        <f>+VLOOKUP(E3478,Costos!$A$1:$I$716100,9,FALSE)</f>
        <v>6.0336119999999998</v>
      </c>
      <c r="L3478" t="str">
        <f t="shared" si="118"/>
        <v>243</v>
      </c>
      <c r="M3478" t="str">
        <f t="shared" si="119"/>
        <v>243045</v>
      </c>
      <c r="N3478" t="str">
        <f>IFERROR(IF(L3478="231","231",VLOOKUP(E3478,Materiales!$A$1:$G$37443,7,FALSE)),"N/A")</f>
        <v>Varios</v>
      </c>
    </row>
    <row r="3479" spans="1:14" x14ac:dyDescent="0.25">
      <c r="A3479">
        <v>2110020346</v>
      </c>
      <c r="B3479" t="s">
        <v>1122</v>
      </c>
      <c r="C3479">
        <v>2310180042</v>
      </c>
      <c r="D3479" t="s">
        <v>46</v>
      </c>
      <c r="E3479">
        <v>2310180048</v>
      </c>
      <c r="F3479" t="s">
        <v>94</v>
      </c>
      <c r="G3479" t="s">
        <v>89</v>
      </c>
      <c r="H3479">
        <v>0.9</v>
      </c>
      <c r="I3479">
        <v>3</v>
      </c>
      <c r="J3479">
        <v>8000</v>
      </c>
      <c r="K3479">
        <f>+VLOOKUP(E3479,Costos!$A$1:$I$716100,9,FALSE)</f>
        <v>2.8371430000000002</v>
      </c>
      <c r="L3479" t="str">
        <f t="shared" si="118"/>
        <v>231</v>
      </c>
      <c r="M3479" t="str">
        <f t="shared" si="119"/>
        <v>231018</v>
      </c>
      <c r="N3479" t="str">
        <f>IFERROR(IF(L3479="231","231",VLOOKUP(E3479,Materiales!$A$1:$G$37443,7,FALSE)),"N/A")</f>
        <v>231</v>
      </c>
    </row>
    <row r="3480" spans="1:14" x14ac:dyDescent="0.25">
      <c r="A3480">
        <v>2110020346</v>
      </c>
      <c r="B3480" t="s">
        <v>1122</v>
      </c>
      <c r="C3480">
        <v>2310180048</v>
      </c>
      <c r="D3480" t="s">
        <v>94</v>
      </c>
      <c r="E3480">
        <v>2410210019</v>
      </c>
      <c r="F3480" t="s">
        <v>113</v>
      </c>
      <c r="G3480" t="s">
        <v>89</v>
      </c>
      <c r="H3480">
        <v>1.7999999999999999E-2</v>
      </c>
      <c r="I3480">
        <v>4</v>
      </c>
      <c r="J3480">
        <v>8000</v>
      </c>
      <c r="K3480">
        <f>+VLOOKUP(E3480,Costos!$A$1:$I$716100,9,FALSE)</f>
        <v>7.7568599999999996</v>
      </c>
      <c r="L3480" t="str">
        <f t="shared" si="118"/>
        <v>241</v>
      </c>
      <c r="M3480" t="str">
        <f t="shared" si="119"/>
        <v>241021</v>
      </c>
      <c r="N3480" t="str">
        <f>IFERROR(IF(L3480="231","231",VLOOKUP(E3480,Materiales!$A$1:$G$37443,7,FALSE)),"N/A")</f>
        <v>Varios</v>
      </c>
    </row>
    <row r="3481" spans="1:14" x14ac:dyDescent="0.25">
      <c r="A3481">
        <v>2110020346</v>
      </c>
      <c r="B3481" t="s">
        <v>1122</v>
      </c>
      <c r="C3481">
        <v>2310180048</v>
      </c>
      <c r="D3481" t="s">
        <v>94</v>
      </c>
      <c r="E3481">
        <v>2430930001</v>
      </c>
      <c r="F3481" t="s">
        <v>114</v>
      </c>
      <c r="G3481" t="s">
        <v>89</v>
      </c>
      <c r="H3481">
        <v>0.45900000000000002</v>
      </c>
      <c r="I3481">
        <v>4</v>
      </c>
      <c r="J3481">
        <v>8000</v>
      </c>
      <c r="K3481">
        <f>+VLOOKUP(E3481,Costos!$A$1:$I$716100,9,FALSE)</f>
        <v>5.7966670000000002</v>
      </c>
      <c r="L3481" t="str">
        <f t="shared" si="118"/>
        <v>243</v>
      </c>
      <c r="M3481" t="str">
        <f t="shared" si="119"/>
        <v>243093</v>
      </c>
      <c r="N3481" t="str">
        <f>IFERROR(IF(L3481="231","231",VLOOKUP(E3481,Materiales!$A$1:$G$37443,7,FALSE)),"N/A")</f>
        <v>Alcohol</v>
      </c>
    </row>
    <row r="3482" spans="1:14" x14ac:dyDescent="0.25">
      <c r="A3482">
        <v>2110020346</v>
      </c>
      <c r="B3482" t="s">
        <v>1122</v>
      </c>
      <c r="C3482">
        <v>2310180048</v>
      </c>
      <c r="D3482" t="s">
        <v>94</v>
      </c>
      <c r="E3482">
        <v>2430880022</v>
      </c>
      <c r="F3482" t="s">
        <v>115</v>
      </c>
      <c r="G3482" t="s">
        <v>89</v>
      </c>
      <c r="H3482">
        <v>2.7000000000000001E-3</v>
      </c>
      <c r="I3482">
        <v>4</v>
      </c>
      <c r="J3482">
        <v>8000</v>
      </c>
      <c r="K3482">
        <f>+VLOOKUP(E3482,Costos!$A$1:$I$716100,9,FALSE)</f>
        <v>6.1924229999999998</v>
      </c>
      <c r="L3482" t="str">
        <f t="shared" si="118"/>
        <v>243</v>
      </c>
      <c r="M3482" t="str">
        <f t="shared" si="119"/>
        <v>243088</v>
      </c>
      <c r="N3482" t="str">
        <f>IFERROR(IF(L3482="231","231",VLOOKUP(E3482,Materiales!$A$1:$G$37443,7,FALSE)),"N/A")</f>
        <v>Varios</v>
      </c>
    </row>
    <row r="3483" spans="1:14" x14ac:dyDescent="0.25">
      <c r="A3483">
        <v>2110020346</v>
      </c>
      <c r="B3483" t="s">
        <v>1122</v>
      </c>
      <c r="C3483">
        <v>2310180042</v>
      </c>
      <c r="D3483" t="s">
        <v>46</v>
      </c>
      <c r="E3483">
        <v>2410210003</v>
      </c>
      <c r="F3483" t="s">
        <v>95</v>
      </c>
      <c r="G3483" t="s">
        <v>89</v>
      </c>
      <c r="H3483">
        <v>1.44</v>
      </c>
      <c r="I3483">
        <v>3</v>
      </c>
      <c r="J3483">
        <v>8000</v>
      </c>
      <c r="K3483">
        <f>+VLOOKUP(E3483,Costos!$A$1:$I$716100,9,FALSE)</f>
        <v>4.9316240000000002</v>
      </c>
      <c r="L3483" t="str">
        <f t="shared" si="118"/>
        <v>241</v>
      </c>
      <c r="M3483" t="str">
        <f t="shared" si="119"/>
        <v>241021</v>
      </c>
      <c r="N3483" t="str">
        <f>IFERROR(IF(L3483="231","231",VLOOKUP(E3483,Materiales!$A$1:$G$37443,7,FALSE)),"N/A")</f>
        <v>Varios</v>
      </c>
    </row>
    <row r="3484" spans="1:14" x14ac:dyDescent="0.25">
      <c r="A3484">
        <v>2110020346</v>
      </c>
      <c r="B3484" t="s">
        <v>1122</v>
      </c>
      <c r="C3484">
        <v>2310180042</v>
      </c>
      <c r="D3484" t="s">
        <v>46</v>
      </c>
      <c r="E3484">
        <v>2410090267</v>
      </c>
      <c r="F3484" t="s">
        <v>96</v>
      </c>
      <c r="G3484" t="s">
        <v>89</v>
      </c>
      <c r="H3484">
        <v>0.2145</v>
      </c>
      <c r="I3484">
        <v>3</v>
      </c>
      <c r="J3484">
        <v>8000</v>
      </c>
      <c r="K3484">
        <f>+VLOOKUP(E3484,Costos!$A$1:$I$716100,9,FALSE)</f>
        <v>123.04801999999999</v>
      </c>
      <c r="L3484" t="str">
        <f t="shared" si="118"/>
        <v>241</v>
      </c>
      <c r="M3484" t="str">
        <f t="shared" si="119"/>
        <v>241009</v>
      </c>
      <c r="N3484" t="str">
        <f>IFERROR(IF(L3484="231","231",VLOOKUP(E3484,Materiales!$A$1:$G$37443,7,FALSE)),"N/A")</f>
        <v>Spectra</v>
      </c>
    </row>
    <row r="3485" spans="1:14" x14ac:dyDescent="0.25">
      <c r="A3485">
        <v>2110020346</v>
      </c>
      <c r="B3485" t="s">
        <v>1122</v>
      </c>
      <c r="C3485">
        <v>2310180042</v>
      </c>
      <c r="D3485" t="s">
        <v>46</v>
      </c>
      <c r="E3485">
        <v>2410090266</v>
      </c>
      <c r="F3485" t="s">
        <v>100</v>
      </c>
      <c r="G3485" t="s">
        <v>89</v>
      </c>
      <c r="H3485">
        <v>0.16259999999999999</v>
      </c>
      <c r="I3485">
        <v>3</v>
      </c>
      <c r="J3485">
        <v>8000</v>
      </c>
      <c r="K3485">
        <f>+VLOOKUP(E3485,Costos!$A$1:$I$716100,9,FALSE)</f>
        <v>160.80131600000001</v>
      </c>
      <c r="L3485" t="str">
        <f t="shared" si="118"/>
        <v>241</v>
      </c>
      <c r="M3485" t="str">
        <f t="shared" si="119"/>
        <v>241009</v>
      </c>
      <c r="N3485" t="str">
        <f>IFERROR(IF(L3485="231","231",VLOOKUP(E3485,Materiales!$A$1:$G$37443,7,FALSE)),"N/A")</f>
        <v>Spectra</v>
      </c>
    </row>
    <row r="3486" spans="1:14" x14ac:dyDescent="0.25">
      <c r="A3486">
        <v>2110020346</v>
      </c>
      <c r="B3486" t="s">
        <v>1122</v>
      </c>
      <c r="C3486">
        <v>2310180042</v>
      </c>
      <c r="D3486" t="s">
        <v>46</v>
      </c>
      <c r="E3486">
        <v>2410090268</v>
      </c>
      <c r="F3486" t="s">
        <v>97</v>
      </c>
      <c r="G3486" t="s">
        <v>89</v>
      </c>
      <c r="H3486">
        <v>0.18709999999999999</v>
      </c>
      <c r="I3486">
        <v>3</v>
      </c>
      <c r="J3486">
        <v>8000</v>
      </c>
      <c r="K3486">
        <f>+VLOOKUP(E3486,Costos!$A$1:$I$716100,9,FALSE)</f>
        <v>126.46600100000001</v>
      </c>
      <c r="L3486" t="str">
        <f t="shared" si="118"/>
        <v>241</v>
      </c>
      <c r="M3486" t="str">
        <f t="shared" si="119"/>
        <v>241009</v>
      </c>
      <c r="N3486" t="str">
        <f>IFERROR(IF(L3486="231","231",VLOOKUP(E3486,Materiales!$A$1:$G$37443,7,FALSE)),"N/A")</f>
        <v>Spectra</v>
      </c>
    </row>
    <row r="3487" spans="1:14" x14ac:dyDescent="0.25">
      <c r="A3487">
        <v>2110020346</v>
      </c>
      <c r="B3487" t="s">
        <v>1122</v>
      </c>
      <c r="C3487">
        <v>2310180042</v>
      </c>
      <c r="D3487" t="s">
        <v>46</v>
      </c>
      <c r="E3487">
        <v>2410090269</v>
      </c>
      <c r="F3487" t="s">
        <v>98</v>
      </c>
      <c r="G3487" t="s">
        <v>89</v>
      </c>
      <c r="H3487">
        <v>1.4999999999999999E-2</v>
      </c>
      <c r="I3487">
        <v>3</v>
      </c>
      <c r="J3487">
        <v>8000</v>
      </c>
      <c r="K3487">
        <f>+VLOOKUP(E3487,Costos!$A$1:$I$716100,9,FALSE)</f>
        <v>341.79997300000002</v>
      </c>
      <c r="L3487" t="str">
        <f t="shared" si="118"/>
        <v>241</v>
      </c>
      <c r="M3487" t="str">
        <f t="shared" si="119"/>
        <v>241009</v>
      </c>
      <c r="N3487" t="str">
        <f>IFERROR(IF(L3487="231","231",VLOOKUP(E3487,Materiales!$A$1:$G$37443,7,FALSE)),"N/A")</f>
        <v>Spectra</v>
      </c>
    </row>
    <row r="3488" spans="1:14" x14ac:dyDescent="0.25">
      <c r="A3488">
        <v>2110020346</v>
      </c>
      <c r="B3488" t="s">
        <v>1122</v>
      </c>
      <c r="C3488">
        <v>2110020346</v>
      </c>
      <c r="D3488" t="s">
        <v>1122</v>
      </c>
      <c r="E3488">
        <v>2310210129</v>
      </c>
      <c r="F3488" t="s">
        <v>22</v>
      </c>
      <c r="G3488" t="s">
        <v>36</v>
      </c>
      <c r="H3488">
        <v>8000</v>
      </c>
      <c r="I3488">
        <v>1</v>
      </c>
      <c r="J3488">
        <v>8000</v>
      </c>
      <c r="K3488">
        <f>+VLOOKUP(E3488,Costos!$A$1:$I$716100,9,FALSE)</f>
        <v>0.112733</v>
      </c>
      <c r="L3488" t="str">
        <f t="shared" si="118"/>
        <v>231</v>
      </c>
      <c r="M3488" t="str">
        <f t="shared" si="119"/>
        <v>231021</v>
      </c>
      <c r="N3488" t="str">
        <f>IFERROR(IF(L3488="231","231",VLOOKUP(E3488,Materiales!$A$1:$G$37443,7,FALSE)),"N/A")</f>
        <v>231</v>
      </c>
    </row>
    <row r="3489" spans="1:14" x14ac:dyDescent="0.25">
      <c r="A3489">
        <v>2110020346</v>
      </c>
      <c r="B3489" t="s">
        <v>1122</v>
      </c>
      <c r="C3489">
        <v>2310210129</v>
      </c>
      <c r="D3489" t="s">
        <v>22</v>
      </c>
      <c r="E3489">
        <v>2310090440</v>
      </c>
      <c r="F3489" t="s">
        <v>47</v>
      </c>
      <c r="G3489" t="s">
        <v>36</v>
      </c>
      <c r="H3489">
        <v>8000</v>
      </c>
      <c r="I3489">
        <v>2</v>
      </c>
      <c r="J3489">
        <v>8000</v>
      </c>
      <c r="K3489">
        <f>+VLOOKUP(E3489,Costos!$A$1:$I$716100,9,FALSE)</f>
        <v>3.3411999999999997E-2</v>
      </c>
      <c r="L3489" t="str">
        <f t="shared" si="118"/>
        <v>231</v>
      </c>
      <c r="M3489" t="str">
        <f t="shared" si="119"/>
        <v>231009</v>
      </c>
      <c r="N3489" t="str">
        <f>IFERROR(IF(L3489="231","231",VLOOKUP(E3489,Materiales!$A$1:$G$37443,7,FALSE)),"N/A")</f>
        <v>231</v>
      </c>
    </row>
    <row r="3490" spans="1:14" x14ac:dyDescent="0.25">
      <c r="A3490">
        <v>2110020346</v>
      </c>
      <c r="B3490" t="s">
        <v>1122</v>
      </c>
      <c r="C3490">
        <v>2310090440</v>
      </c>
      <c r="D3490" t="s">
        <v>47</v>
      </c>
      <c r="E3490">
        <v>2410090294</v>
      </c>
      <c r="F3490" t="s">
        <v>101</v>
      </c>
      <c r="G3490" t="s">
        <v>89</v>
      </c>
      <c r="H3490">
        <v>0.51370000000000005</v>
      </c>
      <c r="I3490">
        <v>3</v>
      </c>
      <c r="J3490">
        <v>8000</v>
      </c>
      <c r="K3490">
        <f>+VLOOKUP(E3490,Costos!$A$1:$I$716100,9,FALSE)</f>
        <v>21.1996</v>
      </c>
      <c r="L3490" t="str">
        <f t="shared" ref="L3490:L3553" si="120">+LEFT(E3490,3)</f>
        <v>241</v>
      </c>
      <c r="M3490" t="str">
        <f t="shared" ref="M3490:M3553" si="121">+LEFT(E3490,6)</f>
        <v>241009</v>
      </c>
      <c r="N3490" t="str">
        <f>IFERROR(IF(L3490="231","231",VLOOKUP(E3490,Materiales!$A$1:$G$37443,7,FALSE)),"N/A")</f>
        <v>Masterbach</v>
      </c>
    </row>
    <row r="3491" spans="1:14" x14ac:dyDescent="0.25">
      <c r="A3491">
        <v>2110020346</v>
      </c>
      <c r="B3491" t="s">
        <v>1122</v>
      </c>
      <c r="C3491">
        <v>2310090440</v>
      </c>
      <c r="D3491" t="s">
        <v>47</v>
      </c>
      <c r="E3491">
        <v>2410290153</v>
      </c>
      <c r="F3491" t="s">
        <v>90</v>
      </c>
      <c r="G3491" t="s">
        <v>89</v>
      </c>
      <c r="H3491">
        <v>26.56</v>
      </c>
      <c r="I3491">
        <v>3</v>
      </c>
      <c r="J3491">
        <v>8000</v>
      </c>
      <c r="K3491">
        <f>+VLOOKUP(E3491,Costos!$A$1:$I$716100,9,FALSE)</f>
        <v>6.4309000000000003</v>
      </c>
      <c r="L3491" t="str">
        <f t="shared" si="120"/>
        <v>241</v>
      </c>
      <c r="M3491" t="str">
        <f t="shared" si="121"/>
        <v>241029</v>
      </c>
      <c r="N3491" t="str">
        <f>IFERROR(IF(L3491="231","231",VLOOKUP(E3491,Materiales!$A$1:$G$37443,7,FALSE)),"N/A")</f>
        <v>Resinas</v>
      </c>
    </row>
    <row r="3492" spans="1:14" x14ac:dyDescent="0.25">
      <c r="A3492">
        <v>2110020346</v>
      </c>
      <c r="B3492" t="s">
        <v>1122</v>
      </c>
      <c r="C3492">
        <v>2310210129</v>
      </c>
      <c r="D3492" t="s">
        <v>22</v>
      </c>
      <c r="E3492">
        <v>2310160469</v>
      </c>
      <c r="F3492" t="s">
        <v>48</v>
      </c>
      <c r="G3492" t="s">
        <v>36</v>
      </c>
      <c r="H3492">
        <v>8000</v>
      </c>
      <c r="I3492">
        <v>2</v>
      </c>
      <c r="J3492">
        <v>8000</v>
      </c>
      <c r="K3492">
        <f>+VLOOKUP(E3492,Costos!$A$1:$I$716100,9,FALSE)</f>
        <v>1.1153E-2</v>
      </c>
      <c r="L3492" t="str">
        <f t="shared" si="120"/>
        <v>231</v>
      </c>
      <c r="M3492" t="str">
        <f t="shared" si="121"/>
        <v>231016</v>
      </c>
      <c r="N3492" t="str">
        <f>IFERROR(IF(L3492="231","231",VLOOKUP(E3492,Materiales!$A$1:$G$37443,7,FALSE)),"N/A")</f>
        <v>231</v>
      </c>
    </row>
    <row r="3493" spans="1:14" x14ac:dyDescent="0.25">
      <c r="A3493">
        <v>2110020346</v>
      </c>
      <c r="B3493" t="s">
        <v>1122</v>
      </c>
      <c r="C3493">
        <v>2310160469</v>
      </c>
      <c r="D3493" t="s">
        <v>48</v>
      </c>
      <c r="E3493">
        <v>2410090294</v>
      </c>
      <c r="F3493" t="s">
        <v>101</v>
      </c>
      <c r="G3493" t="s">
        <v>89</v>
      </c>
      <c r="H3493">
        <v>0.18240000000000001</v>
      </c>
      <c r="I3493">
        <v>3</v>
      </c>
      <c r="J3493">
        <v>8000</v>
      </c>
      <c r="K3493">
        <f>+VLOOKUP(E3493,Costos!$A$1:$I$716100,9,FALSE)</f>
        <v>21.1996</v>
      </c>
      <c r="L3493" t="str">
        <f t="shared" si="120"/>
        <v>241</v>
      </c>
      <c r="M3493" t="str">
        <f t="shared" si="121"/>
        <v>241009</v>
      </c>
      <c r="N3493" t="str">
        <f>IFERROR(IF(L3493="231","231",VLOOKUP(E3493,Materiales!$A$1:$G$37443,7,FALSE)),"N/A")</f>
        <v>Masterbach</v>
      </c>
    </row>
    <row r="3494" spans="1:14" x14ac:dyDescent="0.25">
      <c r="A3494">
        <v>2110020346</v>
      </c>
      <c r="B3494" t="s">
        <v>1122</v>
      </c>
      <c r="C3494">
        <v>2310160469</v>
      </c>
      <c r="D3494" t="s">
        <v>48</v>
      </c>
      <c r="E3494">
        <v>2410290624</v>
      </c>
      <c r="F3494" t="s">
        <v>91</v>
      </c>
      <c r="G3494" t="s">
        <v>89</v>
      </c>
      <c r="H3494">
        <v>9.1196000000000002</v>
      </c>
      <c r="I3494">
        <v>3</v>
      </c>
      <c r="J3494">
        <v>8000</v>
      </c>
      <c r="K3494">
        <f>+VLOOKUP(E3494,Costos!$A$1:$I$716100,9,FALSE)</f>
        <v>6.9373659999999999</v>
      </c>
      <c r="L3494" t="str">
        <f t="shared" si="120"/>
        <v>241</v>
      </c>
      <c r="M3494" t="str">
        <f t="shared" si="121"/>
        <v>241029</v>
      </c>
      <c r="N3494" t="str">
        <f>IFERROR(IF(L3494="231","231",VLOOKUP(E3494,Materiales!$A$1:$G$37443,7,FALSE)),"N/A")</f>
        <v>Resinas</v>
      </c>
    </row>
    <row r="3495" spans="1:14" x14ac:dyDescent="0.25">
      <c r="A3495">
        <v>2110020346</v>
      </c>
      <c r="B3495" t="s">
        <v>1122</v>
      </c>
      <c r="C3495">
        <v>2310210129</v>
      </c>
      <c r="D3495" t="s">
        <v>22</v>
      </c>
      <c r="E3495">
        <v>2310160481</v>
      </c>
      <c r="F3495" t="s">
        <v>49</v>
      </c>
      <c r="G3495" t="s">
        <v>36</v>
      </c>
      <c r="H3495">
        <v>8000</v>
      </c>
      <c r="I3495">
        <v>2</v>
      </c>
      <c r="J3495">
        <v>8000</v>
      </c>
      <c r="K3495">
        <f>+VLOOKUP(E3495,Costos!$A$1:$I$716100,9,FALSE)</f>
        <v>9.8300000000000002E-3</v>
      </c>
      <c r="L3495" t="str">
        <f t="shared" si="120"/>
        <v>231</v>
      </c>
      <c r="M3495" t="str">
        <f t="shared" si="121"/>
        <v>231016</v>
      </c>
      <c r="N3495" t="str">
        <f>IFERROR(IF(L3495="231","231",VLOOKUP(E3495,Materiales!$A$1:$G$37443,7,FALSE)),"N/A")</f>
        <v>231</v>
      </c>
    </row>
    <row r="3496" spans="1:14" x14ac:dyDescent="0.25">
      <c r="A3496">
        <v>2110020346</v>
      </c>
      <c r="B3496" t="s">
        <v>1122</v>
      </c>
      <c r="C3496">
        <v>2310160481</v>
      </c>
      <c r="D3496" t="s">
        <v>49</v>
      </c>
      <c r="E3496">
        <v>2410090294</v>
      </c>
      <c r="F3496" t="s">
        <v>101</v>
      </c>
      <c r="G3496" t="s">
        <v>89</v>
      </c>
      <c r="H3496">
        <v>0.1409</v>
      </c>
      <c r="I3496">
        <v>3</v>
      </c>
      <c r="J3496">
        <v>8000</v>
      </c>
      <c r="K3496">
        <f>+VLOOKUP(E3496,Costos!$A$1:$I$716100,9,FALSE)</f>
        <v>21.1996</v>
      </c>
      <c r="L3496" t="str">
        <f t="shared" si="120"/>
        <v>241</v>
      </c>
      <c r="M3496" t="str">
        <f t="shared" si="121"/>
        <v>241009</v>
      </c>
      <c r="N3496" t="str">
        <f>IFERROR(IF(L3496="231","231",VLOOKUP(E3496,Materiales!$A$1:$G$37443,7,FALSE)),"N/A")</f>
        <v>Masterbach</v>
      </c>
    </row>
    <row r="3497" spans="1:14" x14ac:dyDescent="0.25">
      <c r="A3497">
        <v>2110020346</v>
      </c>
      <c r="B3497" t="s">
        <v>1122</v>
      </c>
      <c r="C3497">
        <v>2310160481</v>
      </c>
      <c r="D3497" t="s">
        <v>49</v>
      </c>
      <c r="E3497">
        <v>2410290626</v>
      </c>
      <c r="F3497" t="s">
        <v>92</v>
      </c>
      <c r="G3497" t="s">
        <v>89</v>
      </c>
      <c r="H3497">
        <v>7.12</v>
      </c>
      <c r="I3497">
        <v>3</v>
      </c>
      <c r="J3497">
        <v>8000</v>
      </c>
      <c r="K3497">
        <f>+VLOOKUP(E3497,Costos!$A$1:$I$716100,9,FALSE)</f>
        <v>6.3063640000000003</v>
      </c>
      <c r="L3497" t="str">
        <f t="shared" si="120"/>
        <v>241</v>
      </c>
      <c r="M3497" t="str">
        <f t="shared" si="121"/>
        <v>241029</v>
      </c>
      <c r="N3497" t="str">
        <f>IFERROR(IF(L3497="231","231",VLOOKUP(E3497,Materiales!$A$1:$G$37443,7,FALSE)),"N/A")</f>
        <v>Resinas</v>
      </c>
    </row>
    <row r="3498" spans="1:14" x14ac:dyDescent="0.25">
      <c r="A3498">
        <v>2110020346</v>
      </c>
      <c r="B3498" t="s">
        <v>1122</v>
      </c>
      <c r="C3498">
        <v>2310210129</v>
      </c>
      <c r="D3498" t="s">
        <v>22</v>
      </c>
      <c r="E3498">
        <v>2410170071</v>
      </c>
      <c r="F3498" t="s">
        <v>39</v>
      </c>
      <c r="G3498" t="s">
        <v>36</v>
      </c>
      <c r="H3498">
        <v>8000</v>
      </c>
      <c r="I3498">
        <v>2</v>
      </c>
      <c r="J3498">
        <v>8000</v>
      </c>
      <c r="K3498">
        <f>+VLOOKUP(E3498,Costos!$A$1:$I$716100,9,FALSE)</f>
        <v>1.4323000000000001E-2</v>
      </c>
      <c r="L3498" t="str">
        <f t="shared" si="120"/>
        <v>241</v>
      </c>
      <c r="M3498" t="str">
        <f t="shared" si="121"/>
        <v>241017</v>
      </c>
      <c r="N3498" t="str">
        <f>IFERROR(IF(L3498="231","231",VLOOKUP(E3498,Materiales!$A$1:$G$37443,7,FALSE)),"N/A")</f>
        <v>Filtros</v>
      </c>
    </row>
    <row r="3499" spans="1:14" x14ac:dyDescent="0.25">
      <c r="A3499">
        <v>2110020346</v>
      </c>
      <c r="B3499" t="s">
        <v>1122</v>
      </c>
      <c r="C3499">
        <v>2310210129</v>
      </c>
      <c r="D3499" t="s">
        <v>22</v>
      </c>
      <c r="E3499">
        <v>2410290156</v>
      </c>
      <c r="F3499" t="s">
        <v>40</v>
      </c>
      <c r="G3499" t="s">
        <v>1000</v>
      </c>
      <c r="H3499">
        <v>0.32</v>
      </c>
      <c r="I3499">
        <v>2</v>
      </c>
      <c r="J3499">
        <v>8000</v>
      </c>
      <c r="K3499">
        <f>+VLOOKUP(E3499,Costos!$A$1:$I$716100,9,FALSE)</f>
        <v>23.787368000000001</v>
      </c>
      <c r="L3499" t="str">
        <f t="shared" si="120"/>
        <v>241</v>
      </c>
      <c r="M3499" t="str">
        <f t="shared" si="121"/>
        <v>241029</v>
      </c>
      <c r="N3499" t="str">
        <f>IFERROR(IF(L3499="231","231",VLOOKUP(E3499,Materiales!$A$1:$G$37443,7,FALSE)),"N/A")</f>
        <v>Varios</v>
      </c>
    </row>
    <row r="3500" spans="1:14" x14ac:dyDescent="0.25">
      <c r="A3500">
        <v>2110020346</v>
      </c>
      <c r="B3500" t="s">
        <v>1122</v>
      </c>
      <c r="C3500">
        <v>2310210129</v>
      </c>
      <c r="D3500" t="s">
        <v>22</v>
      </c>
      <c r="E3500">
        <v>2410130017</v>
      </c>
      <c r="F3500" t="s">
        <v>41</v>
      </c>
      <c r="G3500" t="s">
        <v>36</v>
      </c>
      <c r="H3500">
        <v>8000</v>
      </c>
      <c r="I3500">
        <v>2</v>
      </c>
      <c r="J3500">
        <v>8000</v>
      </c>
      <c r="K3500">
        <f>+VLOOKUP(E3500,Costos!$A$1:$I$716100,9,FALSE)</f>
        <v>7.2129999999999998E-3</v>
      </c>
      <c r="L3500" t="str">
        <f t="shared" si="120"/>
        <v>241</v>
      </c>
      <c r="M3500" t="str">
        <f t="shared" si="121"/>
        <v>241013</v>
      </c>
      <c r="N3500" t="str">
        <f>IFERROR(IF(L3500="231","231",VLOOKUP(E3500,Materiales!$A$1:$G$37443,7,FALSE)),"N/A")</f>
        <v>Puntas</v>
      </c>
    </row>
    <row r="3501" spans="1:14" x14ac:dyDescent="0.25">
      <c r="A3501">
        <v>2110020346</v>
      </c>
      <c r="B3501" t="s">
        <v>1122</v>
      </c>
      <c r="C3501">
        <v>2310210129</v>
      </c>
      <c r="D3501" t="s">
        <v>22</v>
      </c>
      <c r="E3501">
        <v>2310180041</v>
      </c>
      <c r="F3501" t="s">
        <v>50</v>
      </c>
      <c r="G3501" t="s">
        <v>89</v>
      </c>
      <c r="H3501">
        <v>7.2</v>
      </c>
      <c r="I3501">
        <v>2</v>
      </c>
      <c r="J3501">
        <v>8000</v>
      </c>
      <c r="K3501">
        <f>+VLOOKUP(E3501,Costos!$A$1:$I$716100,9,FALSE)</f>
        <v>8.7219130000000007</v>
      </c>
      <c r="L3501" t="str">
        <f t="shared" si="120"/>
        <v>231</v>
      </c>
      <c r="M3501" t="str">
        <f t="shared" si="121"/>
        <v>231018</v>
      </c>
      <c r="N3501" t="str">
        <f>IFERROR(IF(L3501="231","231",VLOOKUP(E3501,Materiales!$A$1:$G$37443,7,FALSE)),"N/A")</f>
        <v>231</v>
      </c>
    </row>
    <row r="3502" spans="1:14" x14ac:dyDescent="0.25">
      <c r="A3502">
        <v>2110020346</v>
      </c>
      <c r="B3502" t="s">
        <v>1122</v>
      </c>
      <c r="C3502">
        <v>2310180041</v>
      </c>
      <c r="D3502" t="s">
        <v>50</v>
      </c>
      <c r="E3502">
        <v>2430450001</v>
      </c>
      <c r="F3502" t="s">
        <v>93</v>
      </c>
      <c r="G3502" t="s">
        <v>89</v>
      </c>
      <c r="H3502">
        <v>0.72</v>
      </c>
      <c r="I3502">
        <v>3</v>
      </c>
      <c r="J3502">
        <v>8000</v>
      </c>
      <c r="K3502">
        <f>+VLOOKUP(E3502,Costos!$A$1:$I$716100,9,FALSE)</f>
        <v>6.0336119999999998</v>
      </c>
      <c r="L3502" t="str">
        <f t="shared" si="120"/>
        <v>243</v>
      </c>
      <c r="M3502" t="str">
        <f t="shared" si="121"/>
        <v>243045</v>
      </c>
      <c r="N3502" t="str">
        <f>IFERROR(IF(L3502="231","231",VLOOKUP(E3502,Materiales!$A$1:$G$37443,7,FALSE)),"N/A")</f>
        <v>Varios</v>
      </c>
    </row>
    <row r="3503" spans="1:14" x14ac:dyDescent="0.25">
      <c r="A3503">
        <v>2110020346</v>
      </c>
      <c r="B3503" t="s">
        <v>1122</v>
      </c>
      <c r="C3503">
        <v>2310180041</v>
      </c>
      <c r="D3503" t="s">
        <v>50</v>
      </c>
      <c r="E3503">
        <v>2310180048</v>
      </c>
      <c r="F3503" t="s">
        <v>94</v>
      </c>
      <c r="G3503" t="s">
        <v>89</v>
      </c>
      <c r="H3503">
        <v>0.9</v>
      </c>
      <c r="I3503">
        <v>3</v>
      </c>
      <c r="J3503">
        <v>8000</v>
      </c>
      <c r="K3503">
        <f>+VLOOKUP(E3503,Costos!$A$1:$I$716100,9,FALSE)</f>
        <v>2.8371430000000002</v>
      </c>
      <c r="L3503" t="str">
        <f t="shared" si="120"/>
        <v>231</v>
      </c>
      <c r="M3503" t="str">
        <f t="shared" si="121"/>
        <v>231018</v>
      </c>
      <c r="N3503" t="str">
        <f>IFERROR(IF(L3503="231","231",VLOOKUP(E3503,Materiales!$A$1:$G$37443,7,FALSE)),"N/A")</f>
        <v>231</v>
      </c>
    </row>
    <row r="3504" spans="1:14" x14ac:dyDescent="0.25">
      <c r="A3504">
        <v>2110020346</v>
      </c>
      <c r="B3504" t="s">
        <v>1122</v>
      </c>
      <c r="C3504">
        <v>2310180048</v>
      </c>
      <c r="D3504" t="s">
        <v>94</v>
      </c>
      <c r="E3504">
        <v>2410210019</v>
      </c>
      <c r="F3504" t="s">
        <v>113</v>
      </c>
      <c r="G3504" t="s">
        <v>89</v>
      </c>
      <c r="H3504">
        <v>1.7999999999999999E-2</v>
      </c>
      <c r="I3504">
        <v>4</v>
      </c>
      <c r="J3504">
        <v>8000</v>
      </c>
      <c r="K3504">
        <f>+VLOOKUP(E3504,Costos!$A$1:$I$716100,9,FALSE)</f>
        <v>7.7568599999999996</v>
      </c>
      <c r="L3504" t="str">
        <f t="shared" si="120"/>
        <v>241</v>
      </c>
      <c r="M3504" t="str">
        <f t="shared" si="121"/>
        <v>241021</v>
      </c>
      <c r="N3504" t="str">
        <f>IFERROR(IF(L3504="231","231",VLOOKUP(E3504,Materiales!$A$1:$G$37443,7,FALSE)),"N/A")</f>
        <v>Varios</v>
      </c>
    </row>
    <row r="3505" spans="1:14" x14ac:dyDescent="0.25">
      <c r="A3505">
        <v>2110020346</v>
      </c>
      <c r="B3505" t="s">
        <v>1122</v>
      </c>
      <c r="C3505">
        <v>2310180048</v>
      </c>
      <c r="D3505" t="s">
        <v>94</v>
      </c>
      <c r="E3505">
        <v>2430930001</v>
      </c>
      <c r="F3505" t="s">
        <v>114</v>
      </c>
      <c r="G3505" t="s">
        <v>89</v>
      </c>
      <c r="H3505">
        <v>0.45900000000000002</v>
      </c>
      <c r="I3505">
        <v>4</v>
      </c>
      <c r="J3505">
        <v>8000</v>
      </c>
      <c r="K3505">
        <f>+VLOOKUP(E3505,Costos!$A$1:$I$716100,9,FALSE)</f>
        <v>5.7966670000000002</v>
      </c>
      <c r="L3505" t="str">
        <f t="shared" si="120"/>
        <v>243</v>
      </c>
      <c r="M3505" t="str">
        <f t="shared" si="121"/>
        <v>243093</v>
      </c>
      <c r="N3505" t="str">
        <f>IFERROR(IF(L3505="231","231",VLOOKUP(E3505,Materiales!$A$1:$G$37443,7,FALSE)),"N/A")</f>
        <v>Alcohol</v>
      </c>
    </row>
    <row r="3506" spans="1:14" x14ac:dyDescent="0.25">
      <c r="A3506">
        <v>2110020346</v>
      </c>
      <c r="B3506" t="s">
        <v>1122</v>
      </c>
      <c r="C3506">
        <v>2310180048</v>
      </c>
      <c r="D3506" t="s">
        <v>94</v>
      </c>
      <c r="E3506">
        <v>2430880022</v>
      </c>
      <c r="F3506" t="s">
        <v>115</v>
      </c>
      <c r="G3506" t="s">
        <v>89</v>
      </c>
      <c r="H3506">
        <v>2.7000000000000001E-3</v>
      </c>
      <c r="I3506">
        <v>4</v>
      </c>
      <c r="J3506">
        <v>8000</v>
      </c>
      <c r="K3506">
        <f>+VLOOKUP(E3506,Costos!$A$1:$I$716100,9,FALSE)</f>
        <v>6.1924229999999998</v>
      </c>
      <c r="L3506" t="str">
        <f t="shared" si="120"/>
        <v>243</v>
      </c>
      <c r="M3506" t="str">
        <f t="shared" si="121"/>
        <v>243088</v>
      </c>
      <c r="N3506" t="str">
        <f>IFERROR(IF(L3506="231","231",VLOOKUP(E3506,Materiales!$A$1:$G$37443,7,FALSE)),"N/A")</f>
        <v>Varios</v>
      </c>
    </row>
    <row r="3507" spans="1:14" x14ac:dyDescent="0.25">
      <c r="A3507">
        <v>2110020346</v>
      </c>
      <c r="B3507" t="s">
        <v>1122</v>
      </c>
      <c r="C3507">
        <v>2310180041</v>
      </c>
      <c r="D3507" t="s">
        <v>50</v>
      </c>
      <c r="E3507">
        <v>2410210003</v>
      </c>
      <c r="F3507" t="s">
        <v>95</v>
      </c>
      <c r="G3507" t="s">
        <v>89</v>
      </c>
      <c r="H3507">
        <v>1.44</v>
      </c>
      <c r="I3507">
        <v>3</v>
      </c>
      <c r="J3507">
        <v>8000</v>
      </c>
      <c r="K3507">
        <f>+VLOOKUP(E3507,Costos!$A$1:$I$716100,9,FALSE)</f>
        <v>4.9316240000000002</v>
      </c>
      <c r="L3507" t="str">
        <f t="shared" si="120"/>
        <v>241</v>
      </c>
      <c r="M3507" t="str">
        <f t="shared" si="121"/>
        <v>241021</v>
      </c>
      <c r="N3507" t="str">
        <f>IFERROR(IF(L3507="231","231",VLOOKUP(E3507,Materiales!$A$1:$G$37443,7,FALSE)),"N/A")</f>
        <v>Varios</v>
      </c>
    </row>
    <row r="3508" spans="1:14" x14ac:dyDescent="0.25">
      <c r="A3508">
        <v>2110020346</v>
      </c>
      <c r="B3508" t="s">
        <v>1122</v>
      </c>
      <c r="C3508">
        <v>2310180041</v>
      </c>
      <c r="D3508" t="s">
        <v>50</v>
      </c>
      <c r="E3508">
        <v>2410090267</v>
      </c>
      <c r="F3508" t="s">
        <v>96</v>
      </c>
      <c r="G3508" t="s">
        <v>89</v>
      </c>
      <c r="H3508">
        <v>0.28799999999999998</v>
      </c>
      <c r="I3508">
        <v>3</v>
      </c>
      <c r="J3508">
        <v>8000</v>
      </c>
      <c r="K3508">
        <f>+VLOOKUP(E3508,Costos!$A$1:$I$716100,9,FALSE)</f>
        <v>123.04801999999999</v>
      </c>
      <c r="L3508" t="str">
        <f t="shared" si="120"/>
        <v>241</v>
      </c>
      <c r="M3508" t="str">
        <f t="shared" si="121"/>
        <v>241009</v>
      </c>
      <c r="N3508" t="str">
        <f>IFERROR(IF(L3508="231","231",VLOOKUP(E3508,Materiales!$A$1:$G$37443,7,FALSE)),"N/A")</f>
        <v>Spectra</v>
      </c>
    </row>
    <row r="3509" spans="1:14" x14ac:dyDescent="0.25">
      <c r="A3509">
        <v>2110020346</v>
      </c>
      <c r="B3509" t="s">
        <v>1122</v>
      </c>
      <c r="C3509">
        <v>2310180041</v>
      </c>
      <c r="D3509" t="s">
        <v>50</v>
      </c>
      <c r="E3509">
        <v>2410090266</v>
      </c>
      <c r="F3509" t="s">
        <v>100</v>
      </c>
      <c r="G3509" t="s">
        <v>89</v>
      </c>
      <c r="H3509">
        <v>2.3800000000000002E-2</v>
      </c>
      <c r="I3509">
        <v>3</v>
      </c>
      <c r="J3509">
        <v>8000</v>
      </c>
      <c r="K3509">
        <f>+VLOOKUP(E3509,Costos!$A$1:$I$716100,9,FALSE)</f>
        <v>160.80131600000001</v>
      </c>
      <c r="L3509" t="str">
        <f t="shared" si="120"/>
        <v>241</v>
      </c>
      <c r="M3509" t="str">
        <f t="shared" si="121"/>
        <v>241009</v>
      </c>
      <c r="N3509" t="str">
        <f>IFERROR(IF(L3509="231","231",VLOOKUP(E3509,Materiales!$A$1:$G$37443,7,FALSE)),"N/A")</f>
        <v>Spectra</v>
      </c>
    </row>
    <row r="3510" spans="1:14" x14ac:dyDescent="0.25">
      <c r="A3510">
        <v>2110020346</v>
      </c>
      <c r="B3510" t="s">
        <v>1122</v>
      </c>
      <c r="C3510">
        <v>2110020346</v>
      </c>
      <c r="D3510" t="s">
        <v>1122</v>
      </c>
      <c r="E3510">
        <v>2310210130</v>
      </c>
      <c r="F3510" t="s">
        <v>23</v>
      </c>
      <c r="G3510" t="s">
        <v>36</v>
      </c>
      <c r="H3510">
        <v>8000</v>
      </c>
      <c r="I3510">
        <v>1</v>
      </c>
      <c r="J3510">
        <v>8000</v>
      </c>
      <c r="K3510">
        <f>+VLOOKUP(E3510,Costos!$A$1:$I$716100,9,FALSE)</f>
        <v>0.121838</v>
      </c>
      <c r="L3510" t="str">
        <f t="shared" si="120"/>
        <v>231</v>
      </c>
      <c r="M3510" t="str">
        <f t="shared" si="121"/>
        <v>231021</v>
      </c>
      <c r="N3510" t="str">
        <f>IFERROR(IF(L3510="231","231",VLOOKUP(E3510,Materiales!$A$1:$G$37443,7,FALSE)),"N/A")</f>
        <v>231</v>
      </c>
    </row>
    <row r="3511" spans="1:14" x14ac:dyDescent="0.25">
      <c r="A3511">
        <v>2110020346</v>
      </c>
      <c r="B3511" t="s">
        <v>1122</v>
      </c>
      <c r="C3511">
        <v>2310210130</v>
      </c>
      <c r="D3511" t="s">
        <v>23</v>
      </c>
      <c r="E3511">
        <v>2310090442</v>
      </c>
      <c r="F3511" t="s">
        <v>51</v>
      </c>
      <c r="G3511" t="s">
        <v>36</v>
      </c>
      <c r="H3511">
        <v>8000</v>
      </c>
      <c r="I3511">
        <v>2</v>
      </c>
      <c r="J3511">
        <v>8000</v>
      </c>
      <c r="K3511">
        <f>+VLOOKUP(E3511,Costos!$A$1:$I$716100,9,FALSE)</f>
        <v>3.3425000000000003E-2</v>
      </c>
      <c r="L3511" t="str">
        <f t="shared" si="120"/>
        <v>231</v>
      </c>
      <c r="M3511" t="str">
        <f t="shared" si="121"/>
        <v>231009</v>
      </c>
      <c r="N3511" t="str">
        <f>IFERROR(IF(L3511="231","231",VLOOKUP(E3511,Materiales!$A$1:$G$37443,7,FALSE)),"N/A")</f>
        <v>231</v>
      </c>
    </row>
    <row r="3512" spans="1:14" x14ac:dyDescent="0.25">
      <c r="A3512">
        <v>2110020346</v>
      </c>
      <c r="B3512" t="s">
        <v>1122</v>
      </c>
      <c r="C3512">
        <v>2310090442</v>
      </c>
      <c r="D3512" t="s">
        <v>51</v>
      </c>
      <c r="E3512">
        <v>2410090296</v>
      </c>
      <c r="F3512" t="s">
        <v>102</v>
      </c>
      <c r="G3512" t="s">
        <v>89</v>
      </c>
      <c r="H3512">
        <v>0.51370000000000005</v>
      </c>
      <c r="I3512">
        <v>3</v>
      </c>
      <c r="J3512">
        <v>8000</v>
      </c>
      <c r="K3512">
        <f>+VLOOKUP(E3512,Costos!$A$1:$I$716100,9,FALSE)</f>
        <v>20.895799</v>
      </c>
      <c r="L3512" t="str">
        <f t="shared" si="120"/>
        <v>241</v>
      </c>
      <c r="M3512" t="str">
        <f t="shared" si="121"/>
        <v>241009</v>
      </c>
      <c r="N3512" t="str">
        <f>IFERROR(IF(L3512="231","231",VLOOKUP(E3512,Materiales!$A$1:$G$37443,7,FALSE)),"N/A")</f>
        <v>Masterbach</v>
      </c>
    </row>
    <row r="3513" spans="1:14" x14ac:dyDescent="0.25">
      <c r="A3513">
        <v>2110020346</v>
      </c>
      <c r="B3513" t="s">
        <v>1122</v>
      </c>
      <c r="C3513">
        <v>2310090442</v>
      </c>
      <c r="D3513" t="s">
        <v>51</v>
      </c>
      <c r="E3513">
        <v>2410290153</v>
      </c>
      <c r="F3513" t="s">
        <v>90</v>
      </c>
      <c r="G3513" t="s">
        <v>89</v>
      </c>
      <c r="H3513">
        <v>26.56</v>
      </c>
      <c r="I3513">
        <v>3</v>
      </c>
      <c r="J3513">
        <v>8000</v>
      </c>
      <c r="K3513">
        <f>+VLOOKUP(E3513,Costos!$A$1:$I$716100,9,FALSE)</f>
        <v>6.4309000000000003</v>
      </c>
      <c r="L3513" t="str">
        <f t="shared" si="120"/>
        <v>241</v>
      </c>
      <c r="M3513" t="str">
        <f t="shared" si="121"/>
        <v>241029</v>
      </c>
      <c r="N3513" t="str">
        <f>IFERROR(IF(L3513="231","231",VLOOKUP(E3513,Materiales!$A$1:$G$37443,7,FALSE)),"N/A")</f>
        <v>Resinas</v>
      </c>
    </row>
    <row r="3514" spans="1:14" x14ac:dyDescent="0.25">
      <c r="A3514">
        <v>2110020346</v>
      </c>
      <c r="B3514" t="s">
        <v>1122</v>
      </c>
      <c r="C3514">
        <v>2310210130</v>
      </c>
      <c r="D3514" t="s">
        <v>23</v>
      </c>
      <c r="E3514">
        <v>2310160471</v>
      </c>
      <c r="F3514" t="s">
        <v>52</v>
      </c>
      <c r="G3514" t="s">
        <v>36</v>
      </c>
      <c r="H3514">
        <v>8000</v>
      </c>
      <c r="I3514">
        <v>2</v>
      </c>
      <c r="J3514">
        <v>8000</v>
      </c>
      <c r="K3514">
        <f>+VLOOKUP(E3514,Costos!$A$1:$I$716100,9,FALSE)</f>
        <v>1.0807000000000001E-2</v>
      </c>
      <c r="L3514" t="str">
        <f t="shared" si="120"/>
        <v>231</v>
      </c>
      <c r="M3514" t="str">
        <f t="shared" si="121"/>
        <v>231016</v>
      </c>
      <c r="N3514" t="str">
        <f>IFERROR(IF(L3514="231","231",VLOOKUP(E3514,Materiales!$A$1:$G$37443,7,FALSE)),"N/A")</f>
        <v>231</v>
      </c>
    </row>
    <row r="3515" spans="1:14" x14ac:dyDescent="0.25">
      <c r="A3515">
        <v>2110020346</v>
      </c>
      <c r="B3515" t="s">
        <v>1122</v>
      </c>
      <c r="C3515">
        <v>2310160471</v>
      </c>
      <c r="D3515" t="s">
        <v>52</v>
      </c>
      <c r="E3515">
        <v>2410090296</v>
      </c>
      <c r="F3515" t="s">
        <v>102</v>
      </c>
      <c r="G3515" t="s">
        <v>89</v>
      </c>
      <c r="H3515">
        <v>0.18240000000000001</v>
      </c>
      <c r="I3515">
        <v>3</v>
      </c>
      <c r="J3515">
        <v>8000</v>
      </c>
      <c r="K3515">
        <f>+VLOOKUP(E3515,Costos!$A$1:$I$716100,9,FALSE)</f>
        <v>20.895799</v>
      </c>
      <c r="L3515" t="str">
        <f t="shared" si="120"/>
        <v>241</v>
      </c>
      <c r="M3515" t="str">
        <f t="shared" si="121"/>
        <v>241009</v>
      </c>
      <c r="N3515" t="str">
        <f>IFERROR(IF(L3515="231","231",VLOOKUP(E3515,Materiales!$A$1:$G$37443,7,FALSE)),"N/A")</f>
        <v>Masterbach</v>
      </c>
    </row>
    <row r="3516" spans="1:14" x14ac:dyDescent="0.25">
      <c r="A3516">
        <v>2110020346</v>
      </c>
      <c r="B3516" t="s">
        <v>1122</v>
      </c>
      <c r="C3516">
        <v>2310160471</v>
      </c>
      <c r="D3516" t="s">
        <v>52</v>
      </c>
      <c r="E3516">
        <v>2410290624</v>
      </c>
      <c r="F3516" t="s">
        <v>91</v>
      </c>
      <c r="G3516" t="s">
        <v>89</v>
      </c>
      <c r="H3516">
        <v>9.1196000000000002</v>
      </c>
      <c r="I3516">
        <v>3</v>
      </c>
      <c r="J3516">
        <v>8000</v>
      </c>
      <c r="K3516">
        <f>+VLOOKUP(E3516,Costos!$A$1:$I$716100,9,FALSE)</f>
        <v>6.9373659999999999</v>
      </c>
      <c r="L3516" t="str">
        <f t="shared" si="120"/>
        <v>241</v>
      </c>
      <c r="M3516" t="str">
        <f t="shared" si="121"/>
        <v>241029</v>
      </c>
      <c r="N3516" t="str">
        <f>IFERROR(IF(L3516="231","231",VLOOKUP(E3516,Materiales!$A$1:$G$37443,7,FALSE)),"N/A")</f>
        <v>Resinas</v>
      </c>
    </row>
    <row r="3517" spans="1:14" x14ac:dyDescent="0.25">
      <c r="A3517">
        <v>2110020346</v>
      </c>
      <c r="B3517" t="s">
        <v>1122</v>
      </c>
      <c r="C3517">
        <v>2310210130</v>
      </c>
      <c r="D3517" t="s">
        <v>23</v>
      </c>
      <c r="E3517">
        <v>2310160483</v>
      </c>
      <c r="F3517" t="s">
        <v>53</v>
      </c>
      <c r="G3517" t="s">
        <v>36</v>
      </c>
      <c r="H3517">
        <v>8000</v>
      </c>
      <c r="I3517">
        <v>2</v>
      </c>
      <c r="J3517">
        <v>8000</v>
      </c>
      <c r="K3517">
        <f>+VLOOKUP(E3517,Costos!$A$1:$I$716100,9,FALSE)</f>
        <v>1.0204E-2</v>
      </c>
      <c r="L3517" t="str">
        <f t="shared" si="120"/>
        <v>231</v>
      </c>
      <c r="M3517" t="str">
        <f t="shared" si="121"/>
        <v>231016</v>
      </c>
      <c r="N3517" t="str">
        <f>IFERROR(IF(L3517="231","231",VLOOKUP(E3517,Materiales!$A$1:$G$37443,7,FALSE)),"N/A")</f>
        <v>231</v>
      </c>
    </row>
    <row r="3518" spans="1:14" x14ac:dyDescent="0.25">
      <c r="A3518">
        <v>2110020346</v>
      </c>
      <c r="B3518" t="s">
        <v>1122</v>
      </c>
      <c r="C3518">
        <v>2310160483</v>
      </c>
      <c r="D3518" t="s">
        <v>53</v>
      </c>
      <c r="E3518">
        <v>2410090296</v>
      </c>
      <c r="F3518" t="s">
        <v>102</v>
      </c>
      <c r="G3518" t="s">
        <v>89</v>
      </c>
      <c r="H3518">
        <v>0.1409</v>
      </c>
      <c r="I3518">
        <v>3</v>
      </c>
      <c r="J3518">
        <v>8000</v>
      </c>
      <c r="K3518">
        <f>+VLOOKUP(E3518,Costos!$A$1:$I$716100,9,FALSE)</f>
        <v>20.895799</v>
      </c>
      <c r="L3518" t="str">
        <f t="shared" si="120"/>
        <v>241</v>
      </c>
      <c r="M3518" t="str">
        <f t="shared" si="121"/>
        <v>241009</v>
      </c>
      <c r="N3518" t="str">
        <f>IFERROR(IF(L3518="231","231",VLOOKUP(E3518,Materiales!$A$1:$G$37443,7,FALSE)),"N/A")</f>
        <v>Masterbach</v>
      </c>
    </row>
    <row r="3519" spans="1:14" x14ac:dyDescent="0.25">
      <c r="A3519">
        <v>2110020346</v>
      </c>
      <c r="B3519" t="s">
        <v>1122</v>
      </c>
      <c r="C3519">
        <v>2310160483</v>
      </c>
      <c r="D3519" t="s">
        <v>53</v>
      </c>
      <c r="E3519">
        <v>2410290626</v>
      </c>
      <c r="F3519" t="s">
        <v>92</v>
      </c>
      <c r="G3519" t="s">
        <v>89</v>
      </c>
      <c r="H3519">
        <v>7.12</v>
      </c>
      <c r="I3519">
        <v>3</v>
      </c>
      <c r="J3519">
        <v>8000</v>
      </c>
      <c r="K3519">
        <f>+VLOOKUP(E3519,Costos!$A$1:$I$716100,9,FALSE)</f>
        <v>6.3063640000000003</v>
      </c>
      <c r="L3519" t="str">
        <f t="shared" si="120"/>
        <v>241</v>
      </c>
      <c r="M3519" t="str">
        <f t="shared" si="121"/>
        <v>241029</v>
      </c>
      <c r="N3519" t="str">
        <f>IFERROR(IF(L3519="231","231",VLOOKUP(E3519,Materiales!$A$1:$G$37443,7,FALSE)),"N/A")</f>
        <v>Resinas</v>
      </c>
    </row>
    <row r="3520" spans="1:14" x14ac:dyDescent="0.25">
      <c r="A3520">
        <v>2110020346</v>
      </c>
      <c r="B3520" t="s">
        <v>1122</v>
      </c>
      <c r="C3520">
        <v>2310210130</v>
      </c>
      <c r="D3520" t="s">
        <v>23</v>
      </c>
      <c r="E3520">
        <v>2410170071</v>
      </c>
      <c r="F3520" t="s">
        <v>39</v>
      </c>
      <c r="G3520" t="s">
        <v>36</v>
      </c>
      <c r="H3520">
        <v>8000</v>
      </c>
      <c r="I3520">
        <v>2</v>
      </c>
      <c r="J3520">
        <v>8000</v>
      </c>
      <c r="K3520">
        <f>+VLOOKUP(E3520,Costos!$A$1:$I$716100,9,FALSE)</f>
        <v>1.4323000000000001E-2</v>
      </c>
      <c r="L3520" t="str">
        <f t="shared" si="120"/>
        <v>241</v>
      </c>
      <c r="M3520" t="str">
        <f t="shared" si="121"/>
        <v>241017</v>
      </c>
      <c r="N3520" t="str">
        <f>IFERROR(IF(L3520="231","231",VLOOKUP(E3520,Materiales!$A$1:$G$37443,7,FALSE)),"N/A")</f>
        <v>Filtros</v>
      </c>
    </row>
    <row r="3521" spans="1:14" x14ac:dyDescent="0.25">
      <c r="A3521">
        <v>2110020346</v>
      </c>
      <c r="B3521" t="s">
        <v>1122</v>
      </c>
      <c r="C3521">
        <v>2310210130</v>
      </c>
      <c r="D3521" t="s">
        <v>23</v>
      </c>
      <c r="E3521">
        <v>2410290156</v>
      </c>
      <c r="F3521" t="s">
        <v>40</v>
      </c>
      <c r="G3521" t="s">
        <v>1000</v>
      </c>
      <c r="H3521">
        <v>0.32</v>
      </c>
      <c r="I3521">
        <v>2</v>
      </c>
      <c r="J3521">
        <v>8000</v>
      </c>
      <c r="K3521">
        <f>+VLOOKUP(E3521,Costos!$A$1:$I$716100,9,FALSE)</f>
        <v>23.787368000000001</v>
      </c>
      <c r="L3521" t="str">
        <f t="shared" si="120"/>
        <v>241</v>
      </c>
      <c r="M3521" t="str">
        <f t="shared" si="121"/>
        <v>241029</v>
      </c>
      <c r="N3521" t="str">
        <f>IFERROR(IF(L3521="231","231",VLOOKUP(E3521,Materiales!$A$1:$G$37443,7,FALSE)),"N/A")</f>
        <v>Varios</v>
      </c>
    </row>
    <row r="3522" spans="1:14" x14ac:dyDescent="0.25">
      <c r="A3522">
        <v>2110020346</v>
      </c>
      <c r="B3522" t="s">
        <v>1122</v>
      </c>
      <c r="C3522">
        <v>2310210130</v>
      </c>
      <c r="D3522" t="s">
        <v>23</v>
      </c>
      <c r="E3522">
        <v>2410130017</v>
      </c>
      <c r="F3522" t="s">
        <v>41</v>
      </c>
      <c r="G3522" t="s">
        <v>36</v>
      </c>
      <c r="H3522">
        <v>8000</v>
      </c>
      <c r="I3522">
        <v>2</v>
      </c>
      <c r="J3522">
        <v>8000</v>
      </c>
      <c r="K3522">
        <f>+VLOOKUP(E3522,Costos!$A$1:$I$716100,9,FALSE)</f>
        <v>7.2129999999999998E-3</v>
      </c>
      <c r="L3522" t="str">
        <f t="shared" si="120"/>
        <v>241</v>
      </c>
      <c r="M3522" t="str">
        <f t="shared" si="121"/>
        <v>241013</v>
      </c>
      <c r="N3522" t="str">
        <f>IFERROR(IF(L3522="231","231",VLOOKUP(E3522,Materiales!$A$1:$G$37443,7,FALSE)),"N/A")</f>
        <v>Puntas</v>
      </c>
    </row>
    <row r="3523" spans="1:14" x14ac:dyDescent="0.25">
      <c r="A3523">
        <v>2110020346</v>
      </c>
      <c r="B3523" t="s">
        <v>1122</v>
      </c>
      <c r="C3523">
        <v>2310210130</v>
      </c>
      <c r="D3523" t="s">
        <v>23</v>
      </c>
      <c r="E3523">
        <v>2310180044</v>
      </c>
      <c r="F3523" t="s">
        <v>54</v>
      </c>
      <c r="G3523" t="s">
        <v>89</v>
      </c>
      <c r="H3523">
        <v>7.2</v>
      </c>
      <c r="I3523">
        <v>2</v>
      </c>
      <c r="J3523">
        <v>8000</v>
      </c>
      <c r="K3523">
        <f>+VLOOKUP(E3523,Costos!$A$1:$I$716100,9,FALSE)</f>
        <v>6.6587930000000002</v>
      </c>
      <c r="L3523" t="str">
        <f t="shared" si="120"/>
        <v>231</v>
      </c>
      <c r="M3523" t="str">
        <f t="shared" si="121"/>
        <v>231018</v>
      </c>
      <c r="N3523" t="str">
        <f>IFERROR(IF(L3523="231","231",VLOOKUP(E3523,Materiales!$A$1:$G$37443,7,FALSE)),"N/A")</f>
        <v>231</v>
      </c>
    </row>
    <row r="3524" spans="1:14" x14ac:dyDescent="0.25">
      <c r="A3524">
        <v>2110020346</v>
      </c>
      <c r="B3524" t="s">
        <v>1122</v>
      </c>
      <c r="C3524">
        <v>2310180044</v>
      </c>
      <c r="D3524" t="s">
        <v>54</v>
      </c>
      <c r="E3524">
        <v>2430450001</v>
      </c>
      <c r="F3524" t="s">
        <v>93</v>
      </c>
      <c r="G3524" t="s">
        <v>89</v>
      </c>
      <c r="H3524">
        <v>0.72</v>
      </c>
      <c r="I3524">
        <v>3</v>
      </c>
      <c r="J3524">
        <v>8000</v>
      </c>
      <c r="K3524">
        <f>+VLOOKUP(E3524,Costos!$A$1:$I$716100,9,FALSE)</f>
        <v>6.0336119999999998</v>
      </c>
      <c r="L3524" t="str">
        <f t="shared" si="120"/>
        <v>243</v>
      </c>
      <c r="M3524" t="str">
        <f t="shared" si="121"/>
        <v>243045</v>
      </c>
      <c r="N3524" t="str">
        <f>IFERROR(IF(L3524="231","231",VLOOKUP(E3524,Materiales!$A$1:$G$37443,7,FALSE)),"N/A")</f>
        <v>Varios</v>
      </c>
    </row>
    <row r="3525" spans="1:14" x14ac:dyDescent="0.25">
      <c r="A3525">
        <v>2110020346</v>
      </c>
      <c r="B3525" t="s">
        <v>1122</v>
      </c>
      <c r="C3525">
        <v>2310180044</v>
      </c>
      <c r="D3525" t="s">
        <v>54</v>
      </c>
      <c r="E3525">
        <v>2310180048</v>
      </c>
      <c r="F3525" t="s">
        <v>94</v>
      </c>
      <c r="G3525" t="s">
        <v>89</v>
      </c>
      <c r="H3525">
        <v>0.9</v>
      </c>
      <c r="I3525">
        <v>3</v>
      </c>
      <c r="J3525">
        <v>8000</v>
      </c>
      <c r="K3525">
        <f>+VLOOKUP(E3525,Costos!$A$1:$I$716100,9,FALSE)</f>
        <v>2.8371430000000002</v>
      </c>
      <c r="L3525" t="str">
        <f t="shared" si="120"/>
        <v>231</v>
      </c>
      <c r="M3525" t="str">
        <f t="shared" si="121"/>
        <v>231018</v>
      </c>
      <c r="N3525" t="str">
        <f>IFERROR(IF(L3525="231","231",VLOOKUP(E3525,Materiales!$A$1:$G$37443,7,FALSE)),"N/A")</f>
        <v>231</v>
      </c>
    </row>
    <row r="3526" spans="1:14" x14ac:dyDescent="0.25">
      <c r="A3526">
        <v>2110020346</v>
      </c>
      <c r="B3526" t="s">
        <v>1122</v>
      </c>
      <c r="C3526">
        <v>2310180048</v>
      </c>
      <c r="D3526" t="s">
        <v>94</v>
      </c>
      <c r="E3526">
        <v>2410210019</v>
      </c>
      <c r="F3526" t="s">
        <v>113</v>
      </c>
      <c r="G3526" t="s">
        <v>89</v>
      </c>
      <c r="H3526">
        <v>1.7999999999999999E-2</v>
      </c>
      <c r="I3526">
        <v>4</v>
      </c>
      <c r="J3526">
        <v>8000</v>
      </c>
      <c r="K3526">
        <f>+VLOOKUP(E3526,Costos!$A$1:$I$716100,9,FALSE)</f>
        <v>7.7568599999999996</v>
      </c>
      <c r="L3526" t="str">
        <f t="shared" si="120"/>
        <v>241</v>
      </c>
      <c r="M3526" t="str">
        <f t="shared" si="121"/>
        <v>241021</v>
      </c>
      <c r="N3526" t="str">
        <f>IFERROR(IF(L3526="231","231",VLOOKUP(E3526,Materiales!$A$1:$G$37443,7,FALSE)),"N/A")</f>
        <v>Varios</v>
      </c>
    </row>
    <row r="3527" spans="1:14" x14ac:dyDescent="0.25">
      <c r="A3527">
        <v>2110020346</v>
      </c>
      <c r="B3527" t="s">
        <v>1122</v>
      </c>
      <c r="C3527">
        <v>2310180048</v>
      </c>
      <c r="D3527" t="s">
        <v>94</v>
      </c>
      <c r="E3527">
        <v>2430930001</v>
      </c>
      <c r="F3527" t="s">
        <v>114</v>
      </c>
      <c r="G3527" t="s">
        <v>89</v>
      </c>
      <c r="H3527">
        <v>0.45900000000000002</v>
      </c>
      <c r="I3527">
        <v>4</v>
      </c>
      <c r="J3527">
        <v>8000</v>
      </c>
      <c r="K3527">
        <f>+VLOOKUP(E3527,Costos!$A$1:$I$716100,9,FALSE)</f>
        <v>5.7966670000000002</v>
      </c>
      <c r="L3527" t="str">
        <f t="shared" si="120"/>
        <v>243</v>
      </c>
      <c r="M3527" t="str">
        <f t="shared" si="121"/>
        <v>243093</v>
      </c>
      <c r="N3527" t="str">
        <f>IFERROR(IF(L3527="231","231",VLOOKUP(E3527,Materiales!$A$1:$G$37443,7,FALSE)),"N/A")</f>
        <v>Alcohol</v>
      </c>
    </row>
    <row r="3528" spans="1:14" x14ac:dyDescent="0.25">
      <c r="A3528">
        <v>2110020346</v>
      </c>
      <c r="B3528" t="s">
        <v>1122</v>
      </c>
      <c r="C3528">
        <v>2310180048</v>
      </c>
      <c r="D3528" t="s">
        <v>94</v>
      </c>
      <c r="E3528">
        <v>2430880022</v>
      </c>
      <c r="F3528" t="s">
        <v>115</v>
      </c>
      <c r="G3528" t="s">
        <v>89</v>
      </c>
      <c r="H3528">
        <v>2.7000000000000001E-3</v>
      </c>
      <c r="I3528">
        <v>4</v>
      </c>
      <c r="J3528">
        <v>8000</v>
      </c>
      <c r="K3528">
        <f>+VLOOKUP(E3528,Costos!$A$1:$I$716100,9,FALSE)</f>
        <v>6.1924229999999998</v>
      </c>
      <c r="L3528" t="str">
        <f t="shared" si="120"/>
        <v>243</v>
      </c>
      <c r="M3528" t="str">
        <f t="shared" si="121"/>
        <v>243088</v>
      </c>
      <c r="N3528" t="str">
        <f>IFERROR(IF(L3528="231","231",VLOOKUP(E3528,Materiales!$A$1:$G$37443,7,FALSE)),"N/A")</f>
        <v>Varios</v>
      </c>
    </row>
    <row r="3529" spans="1:14" x14ac:dyDescent="0.25">
      <c r="A3529">
        <v>2110020346</v>
      </c>
      <c r="B3529" t="s">
        <v>1122</v>
      </c>
      <c r="C3529">
        <v>2310180044</v>
      </c>
      <c r="D3529" t="s">
        <v>54</v>
      </c>
      <c r="E3529">
        <v>2410210003</v>
      </c>
      <c r="F3529" t="s">
        <v>95</v>
      </c>
      <c r="G3529" t="s">
        <v>89</v>
      </c>
      <c r="H3529">
        <v>1.44</v>
      </c>
      <c r="I3529">
        <v>3</v>
      </c>
      <c r="J3529">
        <v>8000</v>
      </c>
      <c r="K3529">
        <f>+VLOOKUP(E3529,Costos!$A$1:$I$716100,9,FALSE)</f>
        <v>4.9316240000000002</v>
      </c>
      <c r="L3529" t="str">
        <f t="shared" si="120"/>
        <v>241</v>
      </c>
      <c r="M3529" t="str">
        <f t="shared" si="121"/>
        <v>241021</v>
      </c>
      <c r="N3529" t="str">
        <f>IFERROR(IF(L3529="231","231",VLOOKUP(E3529,Materiales!$A$1:$G$37443,7,FALSE)),"N/A")</f>
        <v>Varios</v>
      </c>
    </row>
    <row r="3530" spans="1:14" x14ac:dyDescent="0.25">
      <c r="A3530">
        <v>2110020346</v>
      </c>
      <c r="B3530" t="s">
        <v>1122</v>
      </c>
      <c r="C3530">
        <v>2310180044</v>
      </c>
      <c r="D3530" t="s">
        <v>54</v>
      </c>
      <c r="E3530">
        <v>2410090267</v>
      </c>
      <c r="F3530" t="s">
        <v>96</v>
      </c>
      <c r="G3530" t="s">
        <v>89</v>
      </c>
      <c r="H3530">
        <v>5.7999999999999996E-3</v>
      </c>
      <c r="I3530">
        <v>3</v>
      </c>
      <c r="J3530">
        <v>8000</v>
      </c>
      <c r="K3530">
        <f>+VLOOKUP(E3530,Costos!$A$1:$I$716100,9,FALSE)</f>
        <v>123.04801999999999</v>
      </c>
      <c r="L3530" t="str">
        <f t="shared" si="120"/>
        <v>241</v>
      </c>
      <c r="M3530" t="str">
        <f t="shared" si="121"/>
        <v>241009</v>
      </c>
      <c r="N3530" t="str">
        <f>IFERROR(IF(L3530="231","231",VLOOKUP(E3530,Materiales!$A$1:$G$37443,7,FALSE)),"N/A")</f>
        <v>Spectra</v>
      </c>
    </row>
    <row r="3531" spans="1:14" x14ac:dyDescent="0.25">
      <c r="A3531">
        <v>2110020346</v>
      </c>
      <c r="B3531" t="s">
        <v>1122</v>
      </c>
      <c r="C3531">
        <v>2310180044</v>
      </c>
      <c r="D3531" t="s">
        <v>54</v>
      </c>
      <c r="E3531">
        <v>2410090268</v>
      </c>
      <c r="F3531" t="s">
        <v>97</v>
      </c>
      <c r="G3531" t="s">
        <v>89</v>
      </c>
      <c r="H3531">
        <v>9.8599999999999993E-2</v>
      </c>
      <c r="I3531">
        <v>3</v>
      </c>
      <c r="J3531">
        <v>8000</v>
      </c>
      <c r="K3531">
        <f>+VLOOKUP(E3531,Costos!$A$1:$I$716100,9,FALSE)</f>
        <v>126.46600100000001</v>
      </c>
      <c r="L3531" t="str">
        <f t="shared" si="120"/>
        <v>241</v>
      </c>
      <c r="M3531" t="str">
        <f t="shared" si="121"/>
        <v>241009</v>
      </c>
      <c r="N3531" t="str">
        <f>IFERROR(IF(L3531="231","231",VLOOKUP(E3531,Materiales!$A$1:$G$37443,7,FALSE)),"N/A")</f>
        <v>Spectra</v>
      </c>
    </row>
    <row r="3532" spans="1:14" x14ac:dyDescent="0.25">
      <c r="A3532">
        <v>2110020346</v>
      </c>
      <c r="B3532" t="s">
        <v>1122</v>
      </c>
      <c r="C3532">
        <v>2310180044</v>
      </c>
      <c r="D3532" t="s">
        <v>54</v>
      </c>
      <c r="E3532">
        <v>2410090265</v>
      </c>
      <c r="F3532" t="s">
        <v>103</v>
      </c>
      <c r="G3532" t="s">
        <v>89</v>
      </c>
      <c r="H3532">
        <v>0.14399999999999999</v>
      </c>
      <c r="I3532">
        <v>3</v>
      </c>
      <c r="J3532">
        <v>8000</v>
      </c>
      <c r="K3532">
        <f>+VLOOKUP(E3532,Costos!$A$1:$I$716100,9,FALSE)</f>
        <v>86.356539999999995</v>
      </c>
      <c r="L3532" t="str">
        <f t="shared" si="120"/>
        <v>241</v>
      </c>
      <c r="M3532" t="str">
        <f t="shared" si="121"/>
        <v>241009</v>
      </c>
      <c r="N3532" t="str">
        <f>IFERROR(IF(L3532="231","231",VLOOKUP(E3532,Materiales!$A$1:$G$37443,7,FALSE)),"N/A")</f>
        <v>Spectra</v>
      </c>
    </row>
    <row r="3533" spans="1:14" x14ac:dyDescent="0.25">
      <c r="A3533">
        <v>2110020346</v>
      </c>
      <c r="B3533" t="s">
        <v>1122</v>
      </c>
      <c r="C3533">
        <v>2110020346</v>
      </c>
      <c r="D3533" t="s">
        <v>1122</v>
      </c>
      <c r="E3533">
        <v>2310210132</v>
      </c>
      <c r="F3533" t="s">
        <v>25</v>
      </c>
      <c r="G3533" t="s">
        <v>36</v>
      </c>
      <c r="H3533">
        <v>8000</v>
      </c>
      <c r="I3533">
        <v>1</v>
      </c>
      <c r="J3533">
        <v>8000</v>
      </c>
      <c r="K3533">
        <f>+VLOOKUP(E3533,Costos!$A$1:$I$716100,9,FALSE)</f>
        <v>0.11821</v>
      </c>
      <c r="L3533" t="str">
        <f t="shared" si="120"/>
        <v>231</v>
      </c>
      <c r="M3533" t="str">
        <f t="shared" si="121"/>
        <v>231021</v>
      </c>
      <c r="N3533" t="str">
        <f>IFERROR(IF(L3533="231","231",VLOOKUP(E3533,Materiales!$A$1:$G$37443,7,FALSE)),"N/A")</f>
        <v>231</v>
      </c>
    </row>
    <row r="3534" spans="1:14" x14ac:dyDescent="0.25">
      <c r="A3534">
        <v>2110020346</v>
      </c>
      <c r="B3534" t="s">
        <v>1122</v>
      </c>
      <c r="C3534">
        <v>2310210132</v>
      </c>
      <c r="D3534" t="s">
        <v>25</v>
      </c>
      <c r="E3534">
        <v>2310090444</v>
      </c>
      <c r="F3534" t="s">
        <v>59</v>
      </c>
      <c r="G3534" t="s">
        <v>36</v>
      </c>
      <c r="H3534">
        <v>8000</v>
      </c>
      <c r="I3534">
        <v>2</v>
      </c>
      <c r="J3534">
        <v>8000</v>
      </c>
      <c r="K3534">
        <f>+VLOOKUP(E3534,Costos!$A$1:$I$716100,9,FALSE)</f>
        <v>3.4272999999999998E-2</v>
      </c>
      <c r="L3534" t="str">
        <f t="shared" si="120"/>
        <v>231</v>
      </c>
      <c r="M3534" t="str">
        <f t="shared" si="121"/>
        <v>231009</v>
      </c>
      <c r="N3534" t="str">
        <f>IFERROR(IF(L3534="231","231",VLOOKUP(E3534,Materiales!$A$1:$G$37443,7,FALSE)),"N/A")</f>
        <v>231</v>
      </c>
    </row>
    <row r="3535" spans="1:14" x14ac:dyDescent="0.25">
      <c r="A3535">
        <v>2110020346</v>
      </c>
      <c r="B3535" t="s">
        <v>1122</v>
      </c>
      <c r="C3535">
        <v>2310090444</v>
      </c>
      <c r="D3535" t="s">
        <v>59</v>
      </c>
      <c r="E3535">
        <v>2410090172</v>
      </c>
      <c r="F3535" t="s">
        <v>105</v>
      </c>
      <c r="G3535" t="s">
        <v>89</v>
      </c>
      <c r="H3535">
        <v>0.51370000000000005</v>
      </c>
      <c r="I3535">
        <v>3</v>
      </c>
      <c r="J3535">
        <v>8000</v>
      </c>
      <c r="K3535">
        <f>+VLOOKUP(E3535,Costos!$A$1:$I$716100,9,FALSE)</f>
        <v>54.810423999999998</v>
      </c>
      <c r="L3535" t="str">
        <f t="shared" si="120"/>
        <v>241</v>
      </c>
      <c r="M3535" t="str">
        <f t="shared" si="121"/>
        <v>241009</v>
      </c>
      <c r="N3535" t="str">
        <f>IFERROR(IF(L3535="231","231",VLOOKUP(E3535,Materiales!$A$1:$G$37443,7,FALSE)),"N/A")</f>
        <v>Masterbach</v>
      </c>
    </row>
    <row r="3536" spans="1:14" x14ac:dyDescent="0.25">
      <c r="A3536">
        <v>2110020346</v>
      </c>
      <c r="B3536" t="s">
        <v>1122</v>
      </c>
      <c r="C3536">
        <v>2310090444</v>
      </c>
      <c r="D3536" t="s">
        <v>59</v>
      </c>
      <c r="E3536">
        <v>2410290153</v>
      </c>
      <c r="F3536" t="s">
        <v>90</v>
      </c>
      <c r="G3536" t="s">
        <v>89</v>
      </c>
      <c r="H3536">
        <v>26.56</v>
      </c>
      <c r="I3536">
        <v>3</v>
      </c>
      <c r="J3536">
        <v>8000</v>
      </c>
      <c r="K3536">
        <f>+VLOOKUP(E3536,Costos!$A$1:$I$716100,9,FALSE)</f>
        <v>6.4309000000000003</v>
      </c>
      <c r="L3536" t="str">
        <f t="shared" si="120"/>
        <v>241</v>
      </c>
      <c r="M3536" t="str">
        <f t="shared" si="121"/>
        <v>241029</v>
      </c>
      <c r="N3536" t="str">
        <f>IFERROR(IF(L3536="231","231",VLOOKUP(E3536,Materiales!$A$1:$G$37443,7,FALSE)),"N/A")</f>
        <v>Resinas</v>
      </c>
    </row>
    <row r="3537" spans="1:14" x14ac:dyDescent="0.25">
      <c r="A3537">
        <v>2110020346</v>
      </c>
      <c r="B3537" t="s">
        <v>1122</v>
      </c>
      <c r="C3537">
        <v>2310210132</v>
      </c>
      <c r="D3537" t="s">
        <v>25</v>
      </c>
      <c r="E3537">
        <v>2310160473</v>
      </c>
      <c r="F3537" t="s">
        <v>60</v>
      </c>
      <c r="G3537" t="s">
        <v>36</v>
      </c>
      <c r="H3537">
        <v>8000</v>
      </c>
      <c r="I3537">
        <v>2</v>
      </c>
      <c r="J3537">
        <v>8000</v>
      </c>
      <c r="K3537">
        <f>+VLOOKUP(E3537,Costos!$A$1:$I$716100,9,FALSE)</f>
        <v>9.9150000000000002E-3</v>
      </c>
      <c r="L3537" t="str">
        <f t="shared" si="120"/>
        <v>231</v>
      </c>
      <c r="M3537" t="str">
        <f t="shared" si="121"/>
        <v>231016</v>
      </c>
      <c r="N3537" t="str">
        <f>IFERROR(IF(L3537="231","231",VLOOKUP(E3537,Materiales!$A$1:$G$37443,7,FALSE)),"N/A")</f>
        <v>231</v>
      </c>
    </row>
    <row r="3538" spans="1:14" x14ac:dyDescent="0.25">
      <c r="A3538">
        <v>2110020346</v>
      </c>
      <c r="B3538" t="s">
        <v>1122</v>
      </c>
      <c r="C3538">
        <v>2310160473</v>
      </c>
      <c r="D3538" t="s">
        <v>60</v>
      </c>
      <c r="E3538">
        <v>2410090172</v>
      </c>
      <c r="F3538" t="s">
        <v>105</v>
      </c>
      <c r="G3538" t="s">
        <v>89</v>
      </c>
      <c r="H3538">
        <v>0.18240000000000001</v>
      </c>
      <c r="I3538">
        <v>3</v>
      </c>
      <c r="J3538">
        <v>8000</v>
      </c>
      <c r="K3538">
        <f>+VLOOKUP(E3538,Costos!$A$1:$I$716100,9,FALSE)</f>
        <v>54.810423999999998</v>
      </c>
      <c r="L3538" t="str">
        <f t="shared" si="120"/>
        <v>241</v>
      </c>
      <c r="M3538" t="str">
        <f t="shared" si="121"/>
        <v>241009</v>
      </c>
      <c r="N3538" t="str">
        <f>IFERROR(IF(L3538="231","231",VLOOKUP(E3538,Materiales!$A$1:$G$37443,7,FALSE)),"N/A")</f>
        <v>Masterbach</v>
      </c>
    </row>
    <row r="3539" spans="1:14" x14ac:dyDescent="0.25">
      <c r="A3539">
        <v>2110020346</v>
      </c>
      <c r="B3539" t="s">
        <v>1122</v>
      </c>
      <c r="C3539">
        <v>2310160473</v>
      </c>
      <c r="D3539" t="s">
        <v>60</v>
      </c>
      <c r="E3539">
        <v>2410290624</v>
      </c>
      <c r="F3539" t="s">
        <v>91</v>
      </c>
      <c r="G3539" t="s">
        <v>89</v>
      </c>
      <c r="H3539">
        <v>9.1196000000000002</v>
      </c>
      <c r="I3539">
        <v>3</v>
      </c>
      <c r="J3539">
        <v>8000</v>
      </c>
      <c r="K3539">
        <f>+VLOOKUP(E3539,Costos!$A$1:$I$716100,9,FALSE)</f>
        <v>6.9373659999999999</v>
      </c>
      <c r="L3539" t="str">
        <f t="shared" si="120"/>
        <v>241</v>
      </c>
      <c r="M3539" t="str">
        <f t="shared" si="121"/>
        <v>241029</v>
      </c>
      <c r="N3539" t="str">
        <f>IFERROR(IF(L3539="231","231",VLOOKUP(E3539,Materiales!$A$1:$G$37443,7,FALSE)),"N/A")</f>
        <v>Resinas</v>
      </c>
    </row>
    <row r="3540" spans="1:14" x14ac:dyDescent="0.25">
      <c r="A3540">
        <v>2110020346</v>
      </c>
      <c r="B3540" t="s">
        <v>1122</v>
      </c>
      <c r="C3540">
        <v>2310210132</v>
      </c>
      <c r="D3540" t="s">
        <v>25</v>
      </c>
      <c r="E3540">
        <v>2310160485</v>
      </c>
      <c r="F3540" t="s">
        <v>61</v>
      </c>
      <c r="G3540" t="s">
        <v>36</v>
      </c>
      <c r="H3540">
        <v>8000</v>
      </c>
      <c r="I3540">
        <v>2</v>
      </c>
      <c r="J3540">
        <v>8000</v>
      </c>
      <c r="K3540">
        <f>+VLOOKUP(E3540,Costos!$A$1:$I$716100,9,FALSE)</f>
        <v>1.0965000000000001E-2</v>
      </c>
      <c r="L3540" t="str">
        <f t="shared" si="120"/>
        <v>231</v>
      </c>
      <c r="M3540" t="str">
        <f t="shared" si="121"/>
        <v>231016</v>
      </c>
      <c r="N3540" t="str">
        <f>IFERROR(IF(L3540="231","231",VLOOKUP(E3540,Materiales!$A$1:$G$37443,7,FALSE)),"N/A")</f>
        <v>231</v>
      </c>
    </row>
    <row r="3541" spans="1:14" x14ac:dyDescent="0.25">
      <c r="A3541">
        <v>2110020346</v>
      </c>
      <c r="B3541" t="s">
        <v>1122</v>
      </c>
      <c r="C3541">
        <v>2310160485</v>
      </c>
      <c r="D3541" t="s">
        <v>61</v>
      </c>
      <c r="E3541">
        <v>2410090172</v>
      </c>
      <c r="F3541" t="s">
        <v>105</v>
      </c>
      <c r="G3541" t="s">
        <v>89</v>
      </c>
      <c r="H3541">
        <v>0.1409</v>
      </c>
      <c r="I3541">
        <v>3</v>
      </c>
      <c r="J3541">
        <v>8000</v>
      </c>
      <c r="K3541">
        <f>+VLOOKUP(E3541,Costos!$A$1:$I$716100,9,FALSE)</f>
        <v>54.810423999999998</v>
      </c>
      <c r="L3541" t="str">
        <f t="shared" si="120"/>
        <v>241</v>
      </c>
      <c r="M3541" t="str">
        <f t="shared" si="121"/>
        <v>241009</v>
      </c>
      <c r="N3541" t="str">
        <f>IFERROR(IF(L3541="231","231",VLOOKUP(E3541,Materiales!$A$1:$G$37443,7,FALSE)),"N/A")</f>
        <v>Masterbach</v>
      </c>
    </row>
    <row r="3542" spans="1:14" x14ac:dyDescent="0.25">
      <c r="A3542">
        <v>2110020346</v>
      </c>
      <c r="B3542" t="s">
        <v>1122</v>
      </c>
      <c r="C3542">
        <v>2310160485</v>
      </c>
      <c r="D3542" t="s">
        <v>61</v>
      </c>
      <c r="E3542">
        <v>2410290626</v>
      </c>
      <c r="F3542" t="s">
        <v>92</v>
      </c>
      <c r="G3542" t="s">
        <v>89</v>
      </c>
      <c r="H3542">
        <v>7.12</v>
      </c>
      <c r="I3542">
        <v>3</v>
      </c>
      <c r="J3542">
        <v>8000</v>
      </c>
      <c r="K3542">
        <f>+VLOOKUP(E3542,Costos!$A$1:$I$716100,9,FALSE)</f>
        <v>6.3063640000000003</v>
      </c>
      <c r="L3542" t="str">
        <f t="shared" si="120"/>
        <v>241</v>
      </c>
      <c r="M3542" t="str">
        <f t="shared" si="121"/>
        <v>241029</v>
      </c>
      <c r="N3542" t="str">
        <f>IFERROR(IF(L3542="231","231",VLOOKUP(E3542,Materiales!$A$1:$G$37443,7,FALSE)),"N/A")</f>
        <v>Resinas</v>
      </c>
    </row>
    <row r="3543" spans="1:14" x14ac:dyDescent="0.25">
      <c r="A3543">
        <v>2110020346</v>
      </c>
      <c r="B3543" t="s">
        <v>1122</v>
      </c>
      <c r="C3543">
        <v>2310210132</v>
      </c>
      <c r="D3543" t="s">
        <v>25</v>
      </c>
      <c r="E3543">
        <v>2410170071</v>
      </c>
      <c r="F3543" t="s">
        <v>39</v>
      </c>
      <c r="G3543" t="s">
        <v>36</v>
      </c>
      <c r="H3543">
        <v>8000</v>
      </c>
      <c r="I3543">
        <v>2</v>
      </c>
      <c r="J3543">
        <v>8000</v>
      </c>
      <c r="K3543">
        <f>+VLOOKUP(E3543,Costos!$A$1:$I$716100,9,FALSE)</f>
        <v>1.4323000000000001E-2</v>
      </c>
      <c r="L3543" t="str">
        <f t="shared" si="120"/>
        <v>241</v>
      </c>
      <c r="M3543" t="str">
        <f t="shared" si="121"/>
        <v>241017</v>
      </c>
      <c r="N3543" t="str">
        <f>IFERROR(IF(L3543="231","231",VLOOKUP(E3543,Materiales!$A$1:$G$37443,7,FALSE)),"N/A")</f>
        <v>Filtros</v>
      </c>
    </row>
    <row r="3544" spans="1:14" x14ac:dyDescent="0.25">
      <c r="A3544">
        <v>2110020346</v>
      </c>
      <c r="B3544" t="s">
        <v>1122</v>
      </c>
      <c r="C3544">
        <v>2310210132</v>
      </c>
      <c r="D3544" t="s">
        <v>25</v>
      </c>
      <c r="E3544">
        <v>2410290156</v>
      </c>
      <c r="F3544" t="s">
        <v>40</v>
      </c>
      <c r="G3544" t="s">
        <v>1000</v>
      </c>
      <c r="H3544">
        <v>0.32</v>
      </c>
      <c r="I3544">
        <v>2</v>
      </c>
      <c r="J3544">
        <v>8000</v>
      </c>
      <c r="K3544">
        <f>+VLOOKUP(E3544,Costos!$A$1:$I$716100,9,FALSE)</f>
        <v>23.787368000000001</v>
      </c>
      <c r="L3544" t="str">
        <f t="shared" si="120"/>
        <v>241</v>
      </c>
      <c r="M3544" t="str">
        <f t="shared" si="121"/>
        <v>241029</v>
      </c>
      <c r="N3544" t="str">
        <f>IFERROR(IF(L3544="231","231",VLOOKUP(E3544,Materiales!$A$1:$G$37443,7,FALSE)),"N/A")</f>
        <v>Varios</v>
      </c>
    </row>
    <row r="3545" spans="1:14" x14ac:dyDescent="0.25">
      <c r="A3545">
        <v>2110020346</v>
      </c>
      <c r="B3545" t="s">
        <v>1122</v>
      </c>
      <c r="C3545">
        <v>2310210132</v>
      </c>
      <c r="D3545" t="s">
        <v>25</v>
      </c>
      <c r="E3545">
        <v>2410130017</v>
      </c>
      <c r="F3545" t="s">
        <v>41</v>
      </c>
      <c r="G3545" t="s">
        <v>36</v>
      </c>
      <c r="H3545">
        <v>8000</v>
      </c>
      <c r="I3545">
        <v>2</v>
      </c>
      <c r="J3545">
        <v>8000</v>
      </c>
      <c r="K3545">
        <f>+VLOOKUP(E3545,Costos!$A$1:$I$716100,9,FALSE)</f>
        <v>7.2129999999999998E-3</v>
      </c>
      <c r="L3545" t="str">
        <f t="shared" si="120"/>
        <v>241</v>
      </c>
      <c r="M3545" t="str">
        <f t="shared" si="121"/>
        <v>241013</v>
      </c>
      <c r="N3545" t="str">
        <f>IFERROR(IF(L3545="231","231",VLOOKUP(E3545,Materiales!$A$1:$G$37443,7,FALSE)),"N/A")</f>
        <v>Puntas</v>
      </c>
    </row>
    <row r="3546" spans="1:14" x14ac:dyDescent="0.25">
      <c r="A3546">
        <v>2110020346</v>
      </c>
      <c r="B3546" t="s">
        <v>1122</v>
      </c>
      <c r="C3546">
        <v>2310210132</v>
      </c>
      <c r="D3546" t="s">
        <v>25</v>
      </c>
      <c r="E3546">
        <v>2310180039</v>
      </c>
      <c r="F3546" t="s">
        <v>62</v>
      </c>
      <c r="G3546" t="s">
        <v>89</v>
      </c>
      <c r="H3546">
        <v>7.2</v>
      </c>
      <c r="I3546">
        <v>2</v>
      </c>
      <c r="J3546">
        <v>8000</v>
      </c>
      <c r="K3546">
        <f>+VLOOKUP(E3546,Costos!$A$1:$I$716100,9,FALSE)</f>
        <v>8.2523269999999993</v>
      </c>
      <c r="L3546" t="str">
        <f t="shared" si="120"/>
        <v>231</v>
      </c>
      <c r="M3546" t="str">
        <f t="shared" si="121"/>
        <v>231018</v>
      </c>
      <c r="N3546" t="str">
        <f>IFERROR(IF(L3546="231","231",VLOOKUP(E3546,Materiales!$A$1:$G$37443,7,FALSE)),"N/A")</f>
        <v>231</v>
      </c>
    </row>
    <row r="3547" spans="1:14" x14ac:dyDescent="0.25">
      <c r="A3547">
        <v>2110020346</v>
      </c>
      <c r="B3547" t="s">
        <v>1122</v>
      </c>
      <c r="C3547">
        <v>2310180039</v>
      </c>
      <c r="D3547" t="s">
        <v>62</v>
      </c>
      <c r="E3547">
        <v>2430450001</v>
      </c>
      <c r="F3547" t="s">
        <v>93</v>
      </c>
      <c r="G3547" t="s">
        <v>89</v>
      </c>
      <c r="H3547">
        <v>0.72</v>
      </c>
      <c r="I3547">
        <v>3</v>
      </c>
      <c r="J3547">
        <v>8000</v>
      </c>
      <c r="K3547">
        <f>+VLOOKUP(E3547,Costos!$A$1:$I$716100,9,FALSE)</f>
        <v>6.0336119999999998</v>
      </c>
      <c r="L3547" t="str">
        <f t="shared" si="120"/>
        <v>243</v>
      </c>
      <c r="M3547" t="str">
        <f t="shared" si="121"/>
        <v>243045</v>
      </c>
      <c r="N3547" t="str">
        <f>IFERROR(IF(L3547="231","231",VLOOKUP(E3547,Materiales!$A$1:$G$37443,7,FALSE)),"N/A")</f>
        <v>Varios</v>
      </c>
    </row>
    <row r="3548" spans="1:14" x14ac:dyDescent="0.25">
      <c r="A3548">
        <v>2110020346</v>
      </c>
      <c r="B3548" t="s">
        <v>1122</v>
      </c>
      <c r="C3548">
        <v>2310180039</v>
      </c>
      <c r="D3548" t="s">
        <v>62</v>
      </c>
      <c r="E3548">
        <v>2310180048</v>
      </c>
      <c r="F3548" t="s">
        <v>94</v>
      </c>
      <c r="G3548" t="s">
        <v>89</v>
      </c>
      <c r="H3548">
        <v>0.9</v>
      </c>
      <c r="I3548">
        <v>3</v>
      </c>
      <c r="J3548">
        <v>8000</v>
      </c>
      <c r="K3548">
        <f>+VLOOKUP(E3548,Costos!$A$1:$I$716100,9,FALSE)</f>
        <v>2.8371430000000002</v>
      </c>
      <c r="L3548" t="str">
        <f t="shared" si="120"/>
        <v>231</v>
      </c>
      <c r="M3548" t="str">
        <f t="shared" si="121"/>
        <v>231018</v>
      </c>
      <c r="N3548" t="str">
        <f>IFERROR(IF(L3548="231","231",VLOOKUP(E3548,Materiales!$A$1:$G$37443,7,FALSE)),"N/A")</f>
        <v>231</v>
      </c>
    </row>
    <row r="3549" spans="1:14" x14ac:dyDescent="0.25">
      <c r="A3549">
        <v>2110020346</v>
      </c>
      <c r="B3549" t="s">
        <v>1122</v>
      </c>
      <c r="C3549">
        <v>2310180048</v>
      </c>
      <c r="D3549" t="s">
        <v>94</v>
      </c>
      <c r="E3549">
        <v>2410210019</v>
      </c>
      <c r="F3549" t="s">
        <v>113</v>
      </c>
      <c r="G3549" t="s">
        <v>89</v>
      </c>
      <c r="H3549">
        <v>1.7999999999999999E-2</v>
      </c>
      <c r="I3549">
        <v>4</v>
      </c>
      <c r="J3549">
        <v>8000</v>
      </c>
      <c r="K3549">
        <f>+VLOOKUP(E3549,Costos!$A$1:$I$716100,9,FALSE)</f>
        <v>7.7568599999999996</v>
      </c>
      <c r="L3549" t="str">
        <f t="shared" si="120"/>
        <v>241</v>
      </c>
      <c r="M3549" t="str">
        <f t="shared" si="121"/>
        <v>241021</v>
      </c>
      <c r="N3549" t="str">
        <f>IFERROR(IF(L3549="231","231",VLOOKUP(E3549,Materiales!$A$1:$G$37443,7,FALSE)),"N/A")</f>
        <v>Varios</v>
      </c>
    </row>
    <row r="3550" spans="1:14" x14ac:dyDescent="0.25">
      <c r="A3550">
        <v>2110020346</v>
      </c>
      <c r="B3550" t="s">
        <v>1122</v>
      </c>
      <c r="C3550">
        <v>2310180048</v>
      </c>
      <c r="D3550" t="s">
        <v>94</v>
      </c>
      <c r="E3550">
        <v>2430930001</v>
      </c>
      <c r="F3550" t="s">
        <v>114</v>
      </c>
      <c r="G3550" t="s">
        <v>89</v>
      </c>
      <c r="H3550">
        <v>0.45900000000000002</v>
      </c>
      <c r="I3550">
        <v>4</v>
      </c>
      <c r="J3550">
        <v>8000</v>
      </c>
      <c r="K3550">
        <f>+VLOOKUP(E3550,Costos!$A$1:$I$716100,9,FALSE)</f>
        <v>5.7966670000000002</v>
      </c>
      <c r="L3550" t="str">
        <f t="shared" si="120"/>
        <v>243</v>
      </c>
      <c r="M3550" t="str">
        <f t="shared" si="121"/>
        <v>243093</v>
      </c>
      <c r="N3550" t="str">
        <f>IFERROR(IF(L3550="231","231",VLOOKUP(E3550,Materiales!$A$1:$G$37443,7,FALSE)),"N/A")</f>
        <v>Alcohol</v>
      </c>
    </row>
    <row r="3551" spans="1:14" x14ac:dyDescent="0.25">
      <c r="A3551">
        <v>2110020346</v>
      </c>
      <c r="B3551" t="s">
        <v>1122</v>
      </c>
      <c r="C3551">
        <v>2310180048</v>
      </c>
      <c r="D3551" t="s">
        <v>94</v>
      </c>
      <c r="E3551">
        <v>2430880022</v>
      </c>
      <c r="F3551" t="s">
        <v>115</v>
      </c>
      <c r="G3551" t="s">
        <v>89</v>
      </c>
      <c r="H3551">
        <v>2.7000000000000001E-3</v>
      </c>
      <c r="I3551">
        <v>4</v>
      </c>
      <c r="J3551">
        <v>8000</v>
      </c>
      <c r="K3551">
        <f>+VLOOKUP(E3551,Costos!$A$1:$I$716100,9,FALSE)</f>
        <v>6.1924229999999998</v>
      </c>
      <c r="L3551" t="str">
        <f t="shared" si="120"/>
        <v>243</v>
      </c>
      <c r="M3551" t="str">
        <f t="shared" si="121"/>
        <v>243088</v>
      </c>
      <c r="N3551" t="str">
        <f>IFERROR(IF(L3551="231","231",VLOOKUP(E3551,Materiales!$A$1:$G$37443,7,FALSE)),"N/A")</f>
        <v>Varios</v>
      </c>
    </row>
    <row r="3552" spans="1:14" x14ac:dyDescent="0.25">
      <c r="A3552">
        <v>2110020346</v>
      </c>
      <c r="B3552" t="s">
        <v>1122</v>
      </c>
      <c r="C3552">
        <v>2310180039</v>
      </c>
      <c r="D3552" t="s">
        <v>62</v>
      </c>
      <c r="E3552">
        <v>2410210003</v>
      </c>
      <c r="F3552" t="s">
        <v>95</v>
      </c>
      <c r="G3552" t="s">
        <v>89</v>
      </c>
      <c r="H3552">
        <v>1.44</v>
      </c>
      <c r="I3552">
        <v>3</v>
      </c>
      <c r="J3552">
        <v>8000</v>
      </c>
      <c r="K3552">
        <f>+VLOOKUP(E3552,Costos!$A$1:$I$716100,9,FALSE)</f>
        <v>4.9316240000000002</v>
      </c>
      <c r="L3552" t="str">
        <f t="shared" si="120"/>
        <v>241</v>
      </c>
      <c r="M3552" t="str">
        <f t="shared" si="121"/>
        <v>241021</v>
      </c>
      <c r="N3552" t="str">
        <f>IFERROR(IF(L3552="231","231",VLOOKUP(E3552,Materiales!$A$1:$G$37443,7,FALSE)),"N/A")</f>
        <v>Varios</v>
      </c>
    </row>
    <row r="3553" spans="1:14" x14ac:dyDescent="0.25">
      <c r="A3553">
        <v>2110020346</v>
      </c>
      <c r="B3553" t="s">
        <v>1122</v>
      </c>
      <c r="C3553">
        <v>2310180039</v>
      </c>
      <c r="D3553" t="s">
        <v>62</v>
      </c>
      <c r="E3553">
        <v>2410090267</v>
      </c>
      <c r="F3553" t="s">
        <v>96</v>
      </c>
      <c r="G3553" t="s">
        <v>89</v>
      </c>
      <c r="H3553">
        <v>0.12239999999999999</v>
      </c>
      <c r="I3553">
        <v>3</v>
      </c>
      <c r="J3553">
        <v>8000</v>
      </c>
      <c r="K3553">
        <f>+VLOOKUP(E3553,Costos!$A$1:$I$716100,9,FALSE)</f>
        <v>123.04801999999999</v>
      </c>
      <c r="L3553" t="str">
        <f t="shared" si="120"/>
        <v>241</v>
      </c>
      <c r="M3553" t="str">
        <f t="shared" si="121"/>
        <v>241009</v>
      </c>
      <c r="N3553" t="str">
        <f>IFERROR(IF(L3553="231","231",VLOOKUP(E3553,Materiales!$A$1:$G$37443,7,FALSE)),"N/A")</f>
        <v>Spectra</v>
      </c>
    </row>
    <row r="3554" spans="1:14" x14ac:dyDescent="0.25">
      <c r="A3554">
        <v>2110020346</v>
      </c>
      <c r="B3554" t="s">
        <v>1122</v>
      </c>
      <c r="C3554">
        <v>2310180039</v>
      </c>
      <c r="D3554" t="s">
        <v>62</v>
      </c>
      <c r="E3554">
        <v>2410090266</v>
      </c>
      <c r="F3554" t="s">
        <v>100</v>
      </c>
      <c r="G3554" t="s">
        <v>89</v>
      </c>
      <c r="H3554">
        <v>9.3600000000000003E-2</v>
      </c>
      <c r="I3554">
        <v>3</v>
      </c>
      <c r="J3554">
        <v>8000</v>
      </c>
      <c r="K3554">
        <f>+VLOOKUP(E3554,Costos!$A$1:$I$716100,9,FALSE)</f>
        <v>160.80131600000001</v>
      </c>
      <c r="L3554" t="str">
        <f t="shared" ref="L3554:L3617" si="122">+LEFT(E3554,3)</f>
        <v>241</v>
      </c>
      <c r="M3554" t="str">
        <f t="shared" ref="M3554:M3617" si="123">+LEFT(E3554,6)</f>
        <v>241009</v>
      </c>
      <c r="N3554" t="str">
        <f>IFERROR(IF(L3554="231","231",VLOOKUP(E3554,Materiales!$A$1:$G$37443,7,FALSE)),"N/A")</f>
        <v>Spectra</v>
      </c>
    </row>
    <row r="3555" spans="1:14" x14ac:dyDescent="0.25">
      <c r="A3555">
        <v>2110020346</v>
      </c>
      <c r="B3555" t="s">
        <v>1122</v>
      </c>
      <c r="C3555">
        <v>2310180039</v>
      </c>
      <c r="D3555" t="s">
        <v>62</v>
      </c>
      <c r="E3555">
        <v>2410090268</v>
      </c>
      <c r="F3555" t="s">
        <v>97</v>
      </c>
      <c r="G3555" t="s">
        <v>89</v>
      </c>
      <c r="H3555">
        <v>2.1600000000000001E-2</v>
      </c>
      <c r="I3555">
        <v>3</v>
      </c>
      <c r="J3555">
        <v>8000</v>
      </c>
      <c r="K3555">
        <f>+VLOOKUP(E3555,Costos!$A$1:$I$716100,9,FALSE)</f>
        <v>126.46600100000001</v>
      </c>
      <c r="L3555" t="str">
        <f t="shared" si="122"/>
        <v>241</v>
      </c>
      <c r="M3555" t="str">
        <f t="shared" si="123"/>
        <v>241009</v>
      </c>
      <c r="N3555" t="str">
        <f>IFERROR(IF(L3555="231","231",VLOOKUP(E3555,Materiales!$A$1:$G$37443,7,FALSE)),"N/A")</f>
        <v>Spectra</v>
      </c>
    </row>
    <row r="3556" spans="1:14" x14ac:dyDescent="0.25">
      <c r="A3556">
        <v>2110020346</v>
      </c>
      <c r="B3556" t="s">
        <v>1122</v>
      </c>
      <c r="C3556">
        <v>2310180039</v>
      </c>
      <c r="D3556" t="s">
        <v>62</v>
      </c>
      <c r="E3556">
        <v>2410090265</v>
      </c>
      <c r="F3556" t="s">
        <v>103</v>
      </c>
      <c r="G3556" t="s">
        <v>89</v>
      </c>
      <c r="H3556">
        <v>5.04E-2</v>
      </c>
      <c r="I3556">
        <v>3</v>
      </c>
      <c r="J3556">
        <v>8000</v>
      </c>
      <c r="K3556">
        <f>+VLOOKUP(E3556,Costos!$A$1:$I$716100,9,FALSE)</f>
        <v>86.356539999999995</v>
      </c>
      <c r="L3556" t="str">
        <f t="shared" si="122"/>
        <v>241</v>
      </c>
      <c r="M3556" t="str">
        <f t="shared" si="123"/>
        <v>241009</v>
      </c>
      <c r="N3556" t="str">
        <f>IFERROR(IF(L3556="231","231",VLOOKUP(E3556,Materiales!$A$1:$G$37443,7,FALSE)),"N/A")</f>
        <v>Spectra</v>
      </c>
    </row>
    <row r="3557" spans="1:14" x14ac:dyDescent="0.25">
      <c r="A3557">
        <v>2110020346</v>
      </c>
      <c r="B3557" t="s">
        <v>1122</v>
      </c>
      <c r="C3557">
        <v>2110020346</v>
      </c>
      <c r="D3557" t="s">
        <v>1122</v>
      </c>
      <c r="E3557">
        <v>2310210133</v>
      </c>
      <c r="F3557" t="s">
        <v>26</v>
      </c>
      <c r="G3557" t="s">
        <v>36</v>
      </c>
      <c r="H3557">
        <v>8000</v>
      </c>
      <c r="I3557">
        <v>1</v>
      </c>
      <c r="J3557">
        <v>8000</v>
      </c>
      <c r="K3557">
        <f>+VLOOKUP(E3557,Costos!$A$1:$I$716100,9,FALSE)</f>
        <v>0.122997</v>
      </c>
      <c r="L3557" t="str">
        <f t="shared" si="122"/>
        <v>231</v>
      </c>
      <c r="M3557" t="str">
        <f t="shared" si="123"/>
        <v>231021</v>
      </c>
      <c r="N3557" t="str">
        <f>IFERROR(IF(L3557="231","231",VLOOKUP(E3557,Materiales!$A$1:$G$37443,7,FALSE)),"N/A")</f>
        <v>231</v>
      </c>
    </row>
    <row r="3558" spans="1:14" x14ac:dyDescent="0.25">
      <c r="A3558">
        <v>2110020346</v>
      </c>
      <c r="B3558" t="s">
        <v>1122</v>
      </c>
      <c r="C3558">
        <v>2310210133</v>
      </c>
      <c r="D3558" t="s">
        <v>26</v>
      </c>
      <c r="E3558">
        <v>2410170071</v>
      </c>
      <c r="F3558" t="s">
        <v>39</v>
      </c>
      <c r="G3558" t="s">
        <v>36</v>
      </c>
      <c r="H3558">
        <v>8000</v>
      </c>
      <c r="I3558">
        <v>2</v>
      </c>
      <c r="J3558">
        <v>8000</v>
      </c>
      <c r="K3558">
        <f>+VLOOKUP(E3558,Costos!$A$1:$I$716100,9,FALSE)</f>
        <v>1.4323000000000001E-2</v>
      </c>
      <c r="L3558" t="str">
        <f t="shared" si="122"/>
        <v>241</v>
      </c>
      <c r="M3558" t="str">
        <f t="shared" si="123"/>
        <v>241017</v>
      </c>
      <c r="N3558" t="str">
        <f>IFERROR(IF(L3558="231","231",VLOOKUP(E3558,Materiales!$A$1:$G$37443,7,FALSE)),"N/A")</f>
        <v>Filtros</v>
      </c>
    </row>
    <row r="3559" spans="1:14" x14ac:dyDescent="0.25">
      <c r="A3559">
        <v>2110020346</v>
      </c>
      <c r="B3559" t="s">
        <v>1122</v>
      </c>
      <c r="C3559">
        <v>2310210133</v>
      </c>
      <c r="D3559" t="s">
        <v>26</v>
      </c>
      <c r="E3559">
        <v>2410130017</v>
      </c>
      <c r="F3559" t="s">
        <v>41</v>
      </c>
      <c r="G3559" t="s">
        <v>36</v>
      </c>
      <c r="H3559">
        <v>8000</v>
      </c>
      <c r="I3559">
        <v>2</v>
      </c>
      <c r="J3559">
        <v>8000</v>
      </c>
      <c r="K3559">
        <f>+VLOOKUP(E3559,Costos!$A$1:$I$716100,9,FALSE)</f>
        <v>7.2129999999999998E-3</v>
      </c>
      <c r="L3559" t="str">
        <f t="shared" si="122"/>
        <v>241</v>
      </c>
      <c r="M3559" t="str">
        <f t="shared" si="123"/>
        <v>241013</v>
      </c>
      <c r="N3559" t="str">
        <f>IFERROR(IF(L3559="231","231",VLOOKUP(E3559,Materiales!$A$1:$G$37443,7,FALSE)),"N/A")</f>
        <v>Puntas</v>
      </c>
    </row>
    <row r="3560" spans="1:14" x14ac:dyDescent="0.25">
      <c r="A3560">
        <v>2110020346</v>
      </c>
      <c r="B3560" t="s">
        <v>1122</v>
      </c>
      <c r="C3560">
        <v>2310210133</v>
      </c>
      <c r="D3560" t="s">
        <v>26</v>
      </c>
      <c r="E3560">
        <v>2310090447</v>
      </c>
      <c r="F3560" t="s">
        <v>63</v>
      </c>
      <c r="G3560" t="s">
        <v>36</v>
      </c>
      <c r="H3560">
        <v>8000</v>
      </c>
      <c r="I3560">
        <v>2</v>
      </c>
      <c r="J3560">
        <v>8000</v>
      </c>
      <c r="K3560">
        <f>+VLOOKUP(E3560,Costos!$A$1:$I$716100,9,FALSE)</f>
        <v>3.3845E-2</v>
      </c>
      <c r="L3560" t="str">
        <f t="shared" si="122"/>
        <v>231</v>
      </c>
      <c r="M3560" t="str">
        <f t="shared" si="123"/>
        <v>231009</v>
      </c>
      <c r="N3560" t="str">
        <f>IFERROR(IF(L3560="231","231",VLOOKUP(E3560,Materiales!$A$1:$G$37443,7,FALSE)),"N/A")</f>
        <v>231</v>
      </c>
    </row>
    <row r="3561" spans="1:14" x14ac:dyDescent="0.25">
      <c r="A3561">
        <v>2110020346</v>
      </c>
      <c r="B3561" t="s">
        <v>1122</v>
      </c>
      <c r="C3561">
        <v>2310090447</v>
      </c>
      <c r="D3561" t="s">
        <v>63</v>
      </c>
      <c r="E3561">
        <v>2410090298</v>
      </c>
      <c r="F3561" t="s">
        <v>106</v>
      </c>
      <c r="G3561" t="s">
        <v>89</v>
      </c>
      <c r="H3561">
        <v>0.51370000000000005</v>
      </c>
      <c r="I3561">
        <v>3</v>
      </c>
      <c r="J3561">
        <v>8000</v>
      </c>
      <c r="K3561">
        <f>+VLOOKUP(E3561,Costos!$A$1:$I$716100,9,FALSE)</f>
        <v>17.216037</v>
      </c>
      <c r="L3561" t="str">
        <f t="shared" si="122"/>
        <v>241</v>
      </c>
      <c r="M3561" t="str">
        <f t="shared" si="123"/>
        <v>241009</v>
      </c>
      <c r="N3561" t="str">
        <f>IFERROR(IF(L3561="231","231",VLOOKUP(E3561,Materiales!$A$1:$G$37443,7,FALSE)),"N/A")</f>
        <v>Masterbach</v>
      </c>
    </row>
    <row r="3562" spans="1:14" x14ac:dyDescent="0.25">
      <c r="A3562">
        <v>2110020346</v>
      </c>
      <c r="B3562" t="s">
        <v>1122</v>
      </c>
      <c r="C3562">
        <v>2310090447</v>
      </c>
      <c r="D3562" t="s">
        <v>63</v>
      </c>
      <c r="E3562">
        <v>2410290153</v>
      </c>
      <c r="F3562" t="s">
        <v>90</v>
      </c>
      <c r="G3562" t="s">
        <v>89</v>
      </c>
      <c r="H3562">
        <v>26.56</v>
      </c>
      <c r="I3562">
        <v>3</v>
      </c>
      <c r="J3562">
        <v>8000</v>
      </c>
      <c r="K3562">
        <f>+VLOOKUP(E3562,Costos!$A$1:$I$716100,9,FALSE)</f>
        <v>6.4309000000000003</v>
      </c>
      <c r="L3562" t="str">
        <f t="shared" si="122"/>
        <v>241</v>
      </c>
      <c r="M3562" t="str">
        <f t="shared" si="123"/>
        <v>241029</v>
      </c>
      <c r="N3562" t="str">
        <f>IFERROR(IF(L3562="231","231",VLOOKUP(E3562,Materiales!$A$1:$G$37443,7,FALSE)),"N/A")</f>
        <v>Resinas</v>
      </c>
    </row>
    <row r="3563" spans="1:14" x14ac:dyDescent="0.25">
      <c r="A3563">
        <v>2110020346</v>
      </c>
      <c r="B3563" t="s">
        <v>1122</v>
      </c>
      <c r="C3563">
        <v>2310210133</v>
      </c>
      <c r="D3563" t="s">
        <v>26</v>
      </c>
      <c r="E3563">
        <v>2310160476</v>
      </c>
      <c r="F3563" t="s">
        <v>64</v>
      </c>
      <c r="G3563" t="s">
        <v>36</v>
      </c>
      <c r="H3563">
        <v>8000</v>
      </c>
      <c r="I3563">
        <v>2</v>
      </c>
      <c r="J3563">
        <v>8000</v>
      </c>
      <c r="K3563">
        <f>+VLOOKUP(E3563,Costos!$A$1:$I$716100,9,FALSE)</f>
        <v>8.1410000000000007E-3</v>
      </c>
      <c r="L3563" t="str">
        <f t="shared" si="122"/>
        <v>231</v>
      </c>
      <c r="M3563" t="str">
        <f t="shared" si="123"/>
        <v>231016</v>
      </c>
      <c r="N3563" t="str">
        <f>IFERROR(IF(L3563="231","231",VLOOKUP(E3563,Materiales!$A$1:$G$37443,7,FALSE)),"N/A")</f>
        <v>231</v>
      </c>
    </row>
    <row r="3564" spans="1:14" x14ac:dyDescent="0.25">
      <c r="A3564">
        <v>2110020346</v>
      </c>
      <c r="B3564" t="s">
        <v>1122</v>
      </c>
      <c r="C3564">
        <v>2310160476</v>
      </c>
      <c r="D3564" t="s">
        <v>64</v>
      </c>
      <c r="E3564">
        <v>2410090298</v>
      </c>
      <c r="F3564" t="s">
        <v>106</v>
      </c>
      <c r="G3564" t="s">
        <v>89</v>
      </c>
      <c r="H3564">
        <v>4.4299999999999999E-2</v>
      </c>
      <c r="I3564">
        <v>3</v>
      </c>
      <c r="J3564">
        <v>8000</v>
      </c>
      <c r="K3564">
        <f>+VLOOKUP(E3564,Costos!$A$1:$I$716100,9,FALSE)</f>
        <v>17.216037</v>
      </c>
      <c r="L3564" t="str">
        <f t="shared" si="122"/>
        <v>241</v>
      </c>
      <c r="M3564" t="str">
        <f t="shared" si="123"/>
        <v>241009</v>
      </c>
      <c r="N3564" t="str">
        <f>IFERROR(IF(L3564="231","231",VLOOKUP(E3564,Materiales!$A$1:$G$37443,7,FALSE)),"N/A")</f>
        <v>Masterbach</v>
      </c>
    </row>
    <row r="3565" spans="1:14" x14ac:dyDescent="0.25">
      <c r="A3565">
        <v>2110020346</v>
      </c>
      <c r="B3565" t="s">
        <v>1122</v>
      </c>
      <c r="C3565">
        <v>2310160476</v>
      </c>
      <c r="D3565" t="s">
        <v>64</v>
      </c>
      <c r="E3565">
        <v>2410290626</v>
      </c>
      <c r="F3565" t="s">
        <v>92</v>
      </c>
      <c r="G3565" t="s">
        <v>89</v>
      </c>
      <c r="H3565">
        <v>8.8000000000000007</v>
      </c>
      <c r="I3565">
        <v>3</v>
      </c>
      <c r="J3565">
        <v>8000</v>
      </c>
      <c r="K3565">
        <f>+VLOOKUP(E3565,Costos!$A$1:$I$716100,9,FALSE)</f>
        <v>6.3063640000000003</v>
      </c>
      <c r="L3565" t="str">
        <f t="shared" si="122"/>
        <v>241</v>
      </c>
      <c r="M3565" t="str">
        <f t="shared" si="123"/>
        <v>241029</v>
      </c>
      <c r="N3565" t="str">
        <f>IFERROR(IF(L3565="231","231",VLOOKUP(E3565,Materiales!$A$1:$G$37443,7,FALSE)),"N/A")</f>
        <v>Resinas</v>
      </c>
    </row>
    <row r="3566" spans="1:14" x14ac:dyDescent="0.25">
      <c r="A3566">
        <v>2110020346</v>
      </c>
      <c r="B3566" t="s">
        <v>1122</v>
      </c>
      <c r="C3566">
        <v>2310210133</v>
      </c>
      <c r="D3566" t="s">
        <v>26</v>
      </c>
      <c r="E3566">
        <v>2410290156</v>
      </c>
      <c r="F3566" t="s">
        <v>40</v>
      </c>
      <c r="G3566" t="s">
        <v>1000</v>
      </c>
      <c r="H3566">
        <v>0.32</v>
      </c>
      <c r="I3566">
        <v>2</v>
      </c>
      <c r="J3566">
        <v>8000</v>
      </c>
      <c r="K3566">
        <f>+VLOOKUP(E3566,Costos!$A$1:$I$716100,9,FALSE)</f>
        <v>23.787368000000001</v>
      </c>
      <c r="L3566" t="str">
        <f t="shared" si="122"/>
        <v>241</v>
      </c>
      <c r="M3566" t="str">
        <f t="shared" si="123"/>
        <v>241029</v>
      </c>
      <c r="N3566" t="str">
        <f>IFERROR(IF(L3566="231","231",VLOOKUP(E3566,Materiales!$A$1:$G$37443,7,FALSE)),"N/A")</f>
        <v>Varios</v>
      </c>
    </row>
    <row r="3567" spans="1:14" x14ac:dyDescent="0.25">
      <c r="A3567">
        <v>2110020346</v>
      </c>
      <c r="B3567" t="s">
        <v>1122</v>
      </c>
      <c r="C3567">
        <v>2310210133</v>
      </c>
      <c r="D3567" t="s">
        <v>26</v>
      </c>
      <c r="E3567">
        <v>2310160488</v>
      </c>
      <c r="F3567" t="s">
        <v>65</v>
      </c>
      <c r="G3567" t="s">
        <v>36</v>
      </c>
      <c r="H3567">
        <v>8000</v>
      </c>
      <c r="I3567">
        <v>2</v>
      </c>
      <c r="J3567">
        <v>8000</v>
      </c>
      <c r="K3567">
        <f>+VLOOKUP(E3567,Costos!$A$1:$I$716100,9,FALSE)</f>
        <v>7.9989999999999992E-3</v>
      </c>
      <c r="L3567" t="str">
        <f t="shared" si="122"/>
        <v>231</v>
      </c>
      <c r="M3567" t="str">
        <f t="shared" si="123"/>
        <v>231016</v>
      </c>
      <c r="N3567" t="str">
        <f>IFERROR(IF(L3567="231","231",VLOOKUP(E3567,Materiales!$A$1:$G$37443,7,FALSE)),"N/A")</f>
        <v>231</v>
      </c>
    </row>
    <row r="3568" spans="1:14" x14ac:dyDescent="0.25">
      <c r="A3568">
        <v>2110020346</v>
      </c>
      <c r="B3568" t="s">
        <v>1122</v>
      </c>
      <c r="C3568">
        <v>2310160488</v>
      </c>
      <c r="D3568" t="s">
        <v>65</v>
      </c>
      <c r="E3568">
        <v>2410090298</v>
      </c>
      <c r="F3568" t="s">
        <v>106</v>
      </c>
      <c r="G3568" t="s">
        <v>89</v>
      </c>
      <c r="H3568">
        <v>6.3E-3</v>
      </c>
      <c r="I3568">
        <v>3</v>
      </c>
      <c r="J3568">
        <v>8000</v>
      </c>
      <c r="K3568">
        <f>+VLOOKUP(E3568,Costos!$A$1:$I$716100,9,FALSE)</f>
        <v>17.216037</v>
      </c>
      <c r="L3568" t="str">
        <f t="shared" si="122"/>
        <v>241</v>
      </c>
      <c r="M3568" t="str">
        <f t="shared" si="123"/>
        <v>241009</v>
      </c>
      <c r="N3568" t="str">
        <f>IFERROR(IF(L3568="231","231",VLOOKUP(E3568,Materiales!$A$1:$G$37443,7,FALSE)),"N/A")</f>
        <v>Masterbach</v>
      </c>
    </row>
    <row r="3569" spans="1:14" x14ac:dyDescent="0.25">
      <c r="A3569">
        <v>2110020346</v>
      </c>
      <c r="B3569" t="s">
        <v>1122</v>
      </c>
      <c r="C3569">
        <v>2310160488</v>
      </c>
      <c r="D3569" t="s">
        <v>65</v>
      </c>
      <c r="E3569">
        <v>2410290626</v>
      </c>
      <c r="F3569" t="s">
        <v>92</v>
      </c>
      <c r="G3569" t="s">
        <v>89</v>
      </c>
      <c r="H3569">
        <v>7.1570999999999998</v>
      </c>
      <c r="I3569">
        <v>3</v>
      </c>
      <c r="J3569">
        <v>8000</v>
      </c>
      <c r="K3569">
        <f>+VLOOKUP(E3569,Costos!$A$1:$I$716100,9,FALSE)</f>
        <v>6.3063640000000003</v>
      </c>
      <c r="L3569" t="str">
        <f t="shared" si="122"/>
        <v>241</v>
      </c>
      <c r="M3569" t="str">
        <f t="shared" si="123"/>
        <v>241029</v>
      </c>
      <c r="N3569" t="str">
        <f>IFERROR(IF(L3569="231","231",VLOOKUP(E3569,Materiales!$A$1:$G$37443,7,FALSE)),"N/A")</f>
        <v>Resinas</v>
      </c>
    </row>
    <row r="3570" spans="1:14" x14ac:dyDescent="0.25">
      <c r="A3570">
        <v>2110020346</v>
      </c>
      <c r="B3570" t="s">
        <v>1122</v>
      </c>
      <c r="C3570">
        <v>2310210133</v>
      </c>
      <c r="D3570" t="s">
        <v>26</v>
      </c>
      <c r="E3570">
        <v>2310180047</v>
      </c>
      <c r="F3570" t="s">
        <v>66</v>
      </c>
      <c r="G3570" t="s">
        <v>89</v>
      </c>
      <c r="H3570">
        <v>7.2</v>
      </c>
      <c r="I3570">
        <v>2</v>
      </c>
      <c r="J3570">
        <v>8000</v>
      </c>
      <c r="K3570">
        <f>+VLOOKUP(E3570,Costos!$A$1:$I$716100,9,FALSE)</f>
        <v>8.9597829999999998</v>
      </c>
      <c r="L3570" t="str">
        <f t="shared" si="122"/>
        <v>231</v>
      </c>
      <c r="M3570" t="str">
        <f t="shared" si="123"/>
        <v>231018</v>
      </c>
      <c r="N3570" t="str">
        <f>IFERROR(IF(L3570="231","231",VLOOKUP(E3570,Materiales!$A$1:$G$37443,7,FALSE)),"N/A")</f>
        <v>231</v>
      </c>
    </row>
    <row r="3571" spans="1:14" x14ac:dyDescent="0.25">
      <c r="A3571">
        <v>2110020346</v>
      </c>
      <c r="B3571" t="s">
        <v>1122</v>
      </c>
      <c r="C3571">
        <v>2310180047</v>
      </c>
      <c r="D3571" t="s">
        <v>66</v>
      </c>
      <c r="E3571">
        <v>2430450001</v>
      </c>
      <c r="F3571" t="s">
        <v>93</v>
      </c>
      <c r="G3571" t="s">
        <v>89</v>
      </c>
      <c r="H3571">
        <v>0.72</v>
      </c>
      <c r="I3571">
        <v>3</v>
      </c>
      <c r="J3571">
        <v>8000</v>
      </c>
      <c r="K3571">
        <f>+VLOOKUP(E3571,Costos!$A$1:$I$716100,9,FALSE)</f>
        <v>6.0336119999999998</v>
      </c>
      <c r="L3571" t="str">
        <f t="shared" si="122"/>
        <v>243</v>
      </c>
      <c r="M3571" t="str">
        <f t="shared" si="123"/>
        <v>243045</v>
      </c>
      <c r="N3571" t="str">
        <f>IFERROR(IF(L3571="231","231",VLOOKUP(E3571,Materiales!$A$1:$G$37443,7,FALSE)),"N/A")</f>
        <v>Varios</v>
      </c>
    </row>
    <row r="3572" spans="1:14" x14ac:dyDescent="0.25">
      <c r="A3572">
        <v>2110020346</v>
      </c>
      <c r="B3572" t="s">
        <v>1122</v>
      </c>
      <c r="C3572">
        <v>2310180047</v>
      </c>
      <c r="D3572" t="s">
        <v>66</v>
      </c>
      <c r="E3572">
        <v>2310180048</v>
      </c>
      <c r="F3572" t="s">
        <v>94</v>
      </c>
      <c r="G3572" t="s">
        <v>89</v>
      </c>
      <c r="H3572">
        <v>0.9</v>
      </c>
      <c r="I3572">
        <v>3</v>
      </c>
      <c r="J3572">
        <v>8000</v>
      </c>
      <c r="K3572">
        <f>+VLOOKUP(E3572,Costos!$A$1:$I$716100,9,FALSE)</f>
        <v>2.8371430000000002</v>
      </c>
      <c r="L3572" t="str">
        <f t="shared" si="122"/>
        <v>231</v>
      </c>
      <c r="M3572" t="str">
        <f t="shared" si="123"/>
        <v>231018</v>
      </c>
      <c r="N3572" t="str">
        <f>IFERROR(IF(L3572="231","231",VLOOKUP(E3572,Materiales!$A$1:$G$37443,7,FALSE)),"N/A")</f>
        <v>231</v>
      </c>
    </row>
    <row r="3573" spans="1:14" x14ac:dyDescent="0.25">
      <c r="A3573">
        <v>2110020346</v>
      </c>
      <c r="B3573" t="s">
        <v>1122</v>
      </c>
      <c r="C3573">
        <v>2310180048</v>
      </c>
      <c r="D3573" t="s">
        <v>94</v>
      </c>
      <c r="E3573">
        <v>2410210019</v>
      </c>
      <c r="F3573" t="s">
        <v>113</v>
      </c>
      <c r="G3573" t="s">
        <v>89</v>
      </c>
      <c r="H3573">
        <v>1.7999999999999999E-2</v>
      </c>
      <c r="I3573">
        <v>4</v>
      </c>
      <c r="J3573">
        <v>8000</v>
      </c>
      <c r="K3573">
        <f>+VLOOKUP(E3573,Costos!$A$1:$I$716100,9,FALSE)</f>
        <v>7.7568599999999996</v>
      </c>
      <c r="L3573" t="str">
        <f t="shared" si="122"/>
        <v>241</v>
      </c>
      <c r="M3573" t="str">
        <f t="shared" si="123"/>
        <v>241021</v>
      </c>
      <c r="N3573" t="str">
        <f>IFERROR(IF(L3573="231","231",VLOOKUP(E3573,Materiales!$A$1:$G$37443,7,FALSE)),"N/A")</f>
        <v>Varios</v>
      </c>
    </row>
    <row r="3574" spans="1:14" x14ac:dyDescent="0.25">
      <c r="A3574">
        <v>2110020346</v>
      </c>
      <c r="B3574" t="s">
        <v>1122</v>
      </c>
      <c r="C3574">
        <v>2310180048</v>
      </c>
      <c r="D3574" t="s">
        <v>94</v>
      </c>
      <c r="E3574">
        <v>2430930001</v>
      </c>
      <c r="F3574" t="s">
        <v>114</v>
      </c>
      <c r="G3574" t="s">
        <v>89</v>
      </c>
      <c r="H3574">
        <v>0.45900000000000002</v>
      </c>
      <c r="I3574">
        <v>4</v>
      </c>
      <c r="J3574">
        <v>8000</v>
      </c>
      <c r="K3574">
        <f>+VLOOKUP(E3574,Costos!$A$1:$I$716100,9,FALSE)</f>
        <v>5.7966670000000002</v>
      </c>
      <c r="L3574" t="str">
        <f t="shared" si="122"/>
        <v>243</v>
      </c>
      <c r="M3574" t="str">
        <f t="shared" si="123"/>
        <v>243093</v>
      </c>
      <c r="N3574" t="str">
        <f>IFERROR(IF(L3574="231","231",VLOOKUP(E3574,Materiales!$A$1:$G$37443,7,FALSE)),"N/A")</f>
        <v>Alcohol</v>
      </c>
    </row>
    <row r="3575" spans="1:14" x14ac:dyDescent="0.25">
      <c r="A3575">
        <v>2110020346</v>
      </c>
      <c r="B3575" t="s">
        <v>1122</v>
      </c>
      <c r="C3575">
        <v>2310180048</v>
      </c>
      <c r="D3575" t="s">
        <v>94</v>
      </c>
      <c r="E3575">
        <v>2430880022</v>
      </c>
      <c r="F3575" t="s">
        <v>115</v>
      </c>
      <c r="G3575" t="s">
        <v>89</v>
      </c>
      <c r="H3575">
        <v>2.7000000000000001E-3</v>
      </c>
      <c r="I3575">
        <v>4</v>
      </c>
      <c r="J3575">
        <v>8000</v>
      </c>
      <c r="K3575">
        <f>+VLOOKUP(E3575,Costos!$A$1:$I$716100,9,FALSE)</f>
        <v>6.1924229999999998</v>
      </c>
      <c r="L3575" t="str">
        <f t="shared" si="122"/>
        <v>243</v>
      </c>
      <c r="M3575" t="str">
        <f t="shared" si="123"/>
        <v>243088</v>
      </c>
      <c r="N3575" t="str">
        <f>IFERROR(IF(L3575="231","231",VLOOKUP(E3575,Materiales!$A$1:$G$37443,7,FALSE)),"N/A")</f>
        <v>Varios</v>
      </c>
    </row>
    <row r="3576" spans="1:14" x14ac:dyDescent="0.25">
      <c r="A3576">
        <v>2110020346</v>
      </c>
      <c r="B3576" t="s">
        <v>1122</v>
      </c>
      <c r="C3576">
        <v>2310180047</v>
      </c>
      <c r="D3576" t="s">
        <v>66</v>
      </c>
      <c r="E3576">
        <v>2410210003</v>
      </c>
      <c r="F3576" t="s">
        <v>95</v>
      </c>
      <c r="G3576" t="s">
        <v>89</v>
      </c>
      <c r="H3576">
        <v>1.44</v>
      </c>
      <c r="I3576">
        <v>3</v>
      </c>
      <c r="J3576">
        <v>8000</v>
      </c>
      <c r="K3576">
        <f>+VLOOKUP(E3576,Costos!$A$1:$I$716100,9,FALSE)</f>
        <v>4.9316240000000002</v>
      </c>
      <c r="L3576" t="str">
        <f t="shared" si="122"/>
        <v>241</v>
      </c>
      <c r="M3576" t="str">
        <f t="shared" si="123"/>
        <v>241021</v>
      </c>
      <c r="N3576" t="str">
        <f>IFERROR(IF(L3576="231","231",VLOOKUP(E3576,Materiales!$A$1:$G$37443,7,FALSE)),"N/A")</f>
        <v>Varios</v>
      </c>
    </row>
    <row r="3577" spans="1:14" x14ac:dyDescent="0.25">
      <c r="A3577">
        <v>2110020346</v>
      </c>
      <c r="B3577" t="s">
        <v>1122</v>
      </c>
      <c r="C3577">
        <v>2310180047</v>
      </c>
      <c r="D3577" t="s">
        <v>66</v>
      </c>
      <c r="E3577">
        <v>2410090267</v>
      </c>
      <c r="F3577" t="s">
        <v>96</v>
      </c>
      <c r="G3577" t="s">
        <v>89</v>
      </c>
      <c r="H3577">
        <v>9.4999999999999998E-3</v>
      </c>
      <c r="I3577">
        <v>3</v>
      </c>
      <c r="J3577">
        <v>8000</v>
      </c>
      <c r="K3577">
        <f>+VLOOKUP(E3577,Costos!$A$1:$I$716100,9,FALSE)</f>
        <v>123.04801999999999</v>
      </c>
      <c r="L3577" t="str">
        <f t="shared" si="122"/>
        <v>241</v>
      </c>
      <c r="M3577" t="str">
        <f t="shared" si="123"/>
        <v>241009</v>
      </c>
      <c r="N3577" t="str">
        <f>IFERROR(IF(L3577="231","231",VLOOKUP(E3577,Materiales!$A$1:$G$37443,7,FALSE)),"N/A")</f>
        <v>Spectra</v>
      </c>
    </row>
    <row r="3578" spans="1:14" x14ac:dyDescent="0.25">
      <c r="A3578">
        <v>2110020346</v>
      </c>
      <c r="B3578" t="s">
        <v>1122</v>
      </c>
      <c r="C3578">
        <v>2310180047</v>
      </c>
      <c r="D3578" t="s">
        <v>66</v>
      </c>
      <c r="E3578">
        <v>2410090266</v>
      </c>
      <c r="F3578" t="s">
        <v>100</v>
      </c>
      <c r="G3578" t="s">
        <v>89</v>
      </c>
      <c r="H3578">
        <v>0.25340000000000001</v>
      </c>
      <c r="I3578">
        <v>3</v>
      </c>
      <c r="J3578">
        <v>8000</v>
      </c>
      <c r="K3578">
        <f>+VLOOKUP(E3578,Costos!$A$1:$I$716100,9,FALSE)</f>
        <v>160.80131600000001</v>
      </c>
      <c r="L3578" t="str">
        <f t="shared" si="122"/>
        <v>241</v>
      </c>
      <c r="M3578" t="str">
        <f t="shared" si="123"/>
        <v>241009</v>
      </c>
      <c r="N3578" t="str">
        <f>IFERROR(IF(L3578="231","231",VLOOKUP(E3578,Materiales!$A$1:$G$37443,7,FALSE)),"N/A")</f>
        <v>Spectra</v>
      </c>
    </row>
    <row r="3579" spans="1:14" x14ac:dyDescent="0.25">
      <c r="A3579">
        <v>2110020346</v>
      </c>
      <c r="B3579" t="s">
        <v>1122</v>
      </c>
      <c r="C3579">
        <v>2110020346</v>
      </c>
      <c r="D3579" t="s">
        <v>1122</v>
      </c>
      <c r="E3579">
        <v>2310210134</v>
      </c>
      <c r="F3579" t="s">
        <v>27</v>
      </c>
      <c r="G3579" t="s">
        <v>36</v>
      </c>
      <c r="H3579">
        <v>8000</v>
      </c>
      <c r="I3579">
        <v>1</v>
      </c>
      <c r="J3579">
        <v>8000</v>
      </c>
      <c r="K3579">
        <f>+VLOOKUP(E3579,Costos!$A$1:$I$716100,9,FALSE)</f>
        <v>0.123891</v>
      </c>
      <c r="L3579" t="str">
        <f t="shared" si="122"/>
        <v>231</v>
      </c>
      <c r="M3579" t="str">
        <f t="shared" si="123"/>
        <v>231021</v>
      </c>
      <c r="N3579" t="str">
        <f>IFERROR(IF(L3579="231","231",VLOOKUP(E3579,Materiales!$A$1:$G$37443,7,FALSE)),"N/A")</f>
        <v>231</v>
      </c>
    </row>
    <row r="3580" spans="1:14" x14ac:dyDescent="0.25">
      <c r="A3580">
        <v>2110020346</v>
      </c>
      <c r="B3580" t="s">
        <v>1122</v>
      </c>
      <c r="C3580">
        <v>2310210134</v>
      </c>
      <c r="D3580" t="s">
        <v>27</v>
      </c>
      <c r="E3580">
        <v>2410170071</v>
      </c>
      <c r="F3580" t="s">
        <v>39</v>
      </c>
      <c r="G3580" t="s">
        <v>36</v>
      </c>
      <c r="H3580">
        <v>8000</v>
      </c>
      <c r="I3580">
        <v>2</v>
      </c>
      <c r="J3580">
        <v>8000</v>
      </c>
      <c r="K3580">
        <f>+VLOOKUP(E3580,Costos!$A$1:$I$716100,9,FALSE)</f>
        <v>1.4323000000000001E-2</v>
      </c>
      <c r="L3580" t="str">
        <f t="shared" si="122"/>
        <v>241</v>
      </c>
      <c r="M3580" t="str">
        <f t="shared" si="123"/>
        <v>241017</v>
      </c>
      <c r="N3580" t="str">
        <f>IFERROR(IF(L3580="231","231",VLOOKUP(E3580,Materiales!$A$1:$G$37443,7,FALSE)),"N/A")</f>
        <v>Filtros</v>
      </c>
    </row>
    <row r="3581" spans="1:14" x14ac:dyDescent="0.25">
      <c r="A3581">
        <v>2110020346</v>
      </c>
      <c r="B3581" t="s">
        <v>1122</v>
      </c>
      <c r="C3581">
        <v>2310210134</v>
      </c>
      <c r="D3581" t="s">
        <v>27</v>
      </c>
      <c r="E3581">
        <v>2410130017</v>
      </c>
      <c r="F3581" t="s">
        <v>41</v>
      </c>
      <c r="G3581" t="s">
        <v>36</v>
      </c>
      <c r="H3581">
        <v>8000</v>
      </c>
      <c r="I3581">
        <v>2</v>
      </c>
      <c r="J3581">
        <v>8000</v>
      </c>
      <c r="K3581">
        <f>+VLOOKUP(E3581,Costos!$A$1:$I$716100,9,FALSE)</f>
        <v>7.2129999999999998E-3</v>
      </c>
      <c r="L3581" t="str">
        <f t="shared" si="122"/>
        <v>241</v>
      </c>
      <c r="M3581" t="str">
        <f t="shared" si="123"/>
        <v>241013</v>
      </c>
      <c r="N3581" t="str">
        <f>IFERROR(IF(L3581="231","231",VLOOKUP(E3581,Materiales!$A$1:$G$37443,7,FALSE)),"N/A")</f>
        <v>Puntas</v>
      </c>
    </row>
    <row r="3582" spans="1:14" x14ac:dyDescent="0.25">
      <c r="A3582">
        <v>2110020346</v>
      </c>
      <c r="B3582" t="s">
        <v>1122</v>
      </c>
      <c r="C3582">
        <v>2310210134</v>
      </c>
      <c r="D3582" t="s">
        <v>27</v>
      </c>
      <c r="E3582">
        <v>2310090446</v>
      </c>
      <c r="F3582" t="s">
        <v>67</v>
      </c>
      <c r="G3582" t="s">
        <v>36</v>
      </c>
      <c r="H3582">
        <v>8000</v>
      </c>
      <c r="I3582">
        <v>2</v>
      </c>
      <c r="J3582">
        <v>8000</v>
      </c>
      <c r="K3582">
        <f>+VLOOKUP(E3582,Costos!$A$1:$I$716100,9,FALSE)</f>
        <v>3.7082999999999998E-2</v>
      </c>
      <c r="L3582" t="str">
        <f t="shared" si="122"/>
        <v>231</v>
      </c>
      <c r="M3582" t="str">
        <f t="shared" si="123"/>
        <v>231009</v>
      </c>
      <c r="N3582" t="str">
        <f>IFERROR(IF(L3582="231","231",VLOOKUP(E3582,Materiales!$A$1:$G$37443,7,FALSE)),"N/A")</f>
        <v>231</v>
      </c>
    </row>
    <row r="3583" spans="1:14" x14ac:dyDescent="0.25">
      <c r="A3583">
        <v>2110020346</v>
      </c>
      <c r="B3583" t="s">
        <v>1122</v>
      </c>
      <c r="C3583">
        <v>2310090446</v>
      </c>
      <c r="D3583" t="s">
        <v>67</v>
      </c>
      <c r="E3583">
        <v>2410090163</v>
      </c>
      <c r="F3583" t="s">
        <v>107</v>
      </c>
      <c r="G3583" t="s">
        <v>89</v>
      </c>
      <c r="H3583">
        <v>0.61639999999999995</v>
      </c>
      <c r="I3583">
        <v>3</v>
      </c>
      <c r="J3583">
        <v>8000</v>
      </c>
      <c r="K3583">
        <f>+VLOOKUP(E3583,Costos!$A$1:$I$716100,9,FALSE)</f>
        <v>53.526418999999997</v>
      </c>
      <c r="L3583" t="str">
        <f t="shared" si="122"/>
        <v>241</v>
      </c>
      <c r="M3583" t="str">
        <f t="shared" si="123"/>
        <v>241009</v>
      </c>
      <c r="N3583" t="str">
        <f>IFERROR(IF(L3583="231","231",VLOOKUP(E3583,Materiales!$A$1:$G$37443,7,FALSE)),"N/A")</f>
        <v>Masterbach</v>
      </c>
    </row>
    <row r="3584" spans="1:14" x14ac:dyDescent="0.25">
      <c r="A3584">
        <v>2110020346</v>
      </c>
      <c r="B3584" t="s">
        <v>1122</v>
      </c>
      <c r="C3584">
        <v>2310090446</v>
      </c>
      <c r="D3584" t="s">
        <v>67</v>
      </c>
      <c r="E3584">
        <v>2410290153</v>
      </c>
      <c r="F3584" t="s">
        <v>90</v>
      </c>
      <c r="G3584" t="s">
        <v>89</v>
      </c>
      <c r="H3584">
        <v>26.56</v>
      </c>
      <c r="I3584">
        <v>3</v>
      </c>
      <c r="J3584">
        <v>8000</v>
      </c>
      <c r="K3584">
        <f>+VLOOKUP(E3584,Costos!$A$1:$I$716100,9,FALSE)</f>
        <v>6.4309000000000003</v>
      </c>
      <c r="L3584" t="str">
        <f t="shared" si="122"/>
        <v>241</v>
      </c>
      <c r="M3584" t="str">
        <f t="shared" si="123"/>
        <v>241029</v>
      </c>
      <c r="N3584" t="str">
        <f>IFERROR(IF(L3584="231","231",VLOOKUP(E3584,Materiales!$A$1:$G$37443,7,FALSE)),"N/A")</f>
        <v>Resinas</v>
      </c>
    </row>
    <row r="3585" spans="1:14" x14ac:dyDescent="0.25">
      <c r="A3585">
        <v>2110020346</v>
      </c>
      <c r="B3585" t="s">
        <v>1122</v>
      </c>
      <c r="C3585">
        <v>2310210134</v>
      </c>
      <c r="D3585" t="s">
        <v>27</v>
      </c>
      <c r="E3585">
        <v>2310160475</v>
      </c>
      <c r="F3585" t="s">
        <v>68</v>
      </c>
      <c r="G3585" t="s">
        <v>36</v>
      </c>
      <c r="H3585">
        <v>8000</v>
      </c>
      <c r="I3585">
        <v>2</v>
      </c>
      <c r="J3585">
        <v>8000</v>
      </c>
      <c r="K3585">
        <f>+VLOOKUP(E3585,Costos!$A$1:$I$716100,9,FALSE)</f>
        <v>1.0031E-2</v>
      </c>
      <c r="L3585" t="str">
        <f t="shared" si="122"/>
        <v>231</v>
      </c>
      <c r="M3585" t="str">
        <f t="shared" si="123"/>
        <v>231016</v>
      </c>
      <c r="N3585" t="str">
        <f>IFERROR(IF(L3585="231","231",VLOOKUP(E3585,Materiales!$A$1:$G$37443,7,FALSE)),"N/A")</f>
        <v>231</v>
      </c>
    </row>
    <row r="3586" spans="1:14" x14ac:dyDescent="0.25">
      <c r="A3586">
        <v>2110020346</v>
      </c>
      <c r="B3586" t="s">
        <v>1122</v>
      </c>
      <c r="C3586">
        <v>2310160475</v>
      </c>
      <c r="D3586" t="s">
        <v>68</v>
      </c>
      <c r="E3586">
        <v>2410090163</v>
      </c>
      <c r="F3586" t="s">
        <v>107</v>
      </c>
      <c r="G3586" t="s">
        <v>89</v>
      </c>
      <c r="H3586">
        <v>0.21890000000000001</v>
      </c>
      <c r="I3586">
        <v>3</v>
      </c>
      <c r="J3586">
        <v>8000</v>
      </c>
      <c r="K3586">
        <f>+VLOOKUP(E3586,Costos!$A$1:$I$716100,9,FALSE)</f>
        <v>53.526418999999997</v>
      </c>
      <c r="L3586" t="str">
        <f t="shared" si="122"/>
        <v>241</v>
      </c>
      <c r="M3586" t="str">
        <f t="shared" si="123"/>
        <v>241009</v>
      </c>
      <c r="N3586" t="str">
        <f>IFERROR(IF(L3586="231","231",VLOOKUP(E3586,Materiales!$A$1:$G$37443,7,FALSE)),"N/A")</f>
        <v>Masterbach</v>
      </c>
    </row>
    <row r="3587" spans="1:14" x14ac:dyDescent="0.25">
      <c r="A3587">
        <v>2110020346</v>
      </c>
      <c r="B3587" t="s">
        <v>1122</v>
      </c>
      <c r="C3587">
        <v>2310160475</v>
      </c>
      <c r="D3587" t="s">
        <v>68</v>
      </c>
      <c r="E3587">
        <v>2410290624</v>
      </c>
      <c r="F3587" t="s">
        <v>91</v>
      </c>
      <c r="G3587" t="s">
        <v>89</v>
      </c>
      <c r="H3587">
        <v>9.1196000000000002</v>
      </c>
      <c r="I3587">
        <v>3</v>
      </c>
      <c r="J3587">
        <v>8000</v>
      </c>
      <c r="K3587">
        <f>+VLOOKUP(E3587,Costos!$A$1:$I$716100,9,FALSE)</f>
        <v>6.9373659999999999</v>
      </c>
      <c r="L3587" t="str">
        <f t="shared" si="122"/>
        <v>241</v>
      </c>
      <c r="M3587" t="str">
        <f t="shared" si="123"/>
        <v>241029</v>
      </c>
      <c r="N3587" t="str">
        <f>IFERROR(IF(L3587="231","231",VLOOKUP(E3587,Materiales!$A$1:$G$37443,7,FALSE)),"N/A")</f>
        <v>Resinas</v>
      </c>
    </row>
    <row r="3588" spans="1:14" x14ac:dyDescent="0.25">
      <c r="A3588">
        <v>2110020346</v>
      </c>
      <c r="B3588" t="s">
        <v>1122</v>
      </c>
      <c r="C3588">
        <v>2310210134</v>
      </c>
      <c r="D3588" t="s">
        <v>27</v>
      </c>
      <c r="E3588">
        <v>2410290156</v>
      </c>
      <c r="F3588" t="s">
        <v>40</v>
      </c>
      <c r="G3588" t="s">
        <v>1000</v>
      </c>
      <c r="H3588">
        <v>0.32</v>
      </c>
      <c r="I3588">
        <v>2</v>
      </c>
      <c r="J3588">
        <v>8000</v>
      </c>
      <c r="K3588">
        <f>+VLOOKUP(E3588,Costos!$A$1:$I$716100,9,FALSE)</f>
        <v>23.787368000000001</v>
      </c>
      <c r="L3588" t="str">
        <f t="shared" si="122"/>
        <v>241</v>
      </c>
      <c r="M3588" t="str">
        <f t="shared" si="123"/>
        <v>241029</v>
      </c>
      <c r="N3588" t="str">
        <f>IFERROR(IF(L3588="231","231",VLOOKUP(E3588,Materiales!$A$1:$G$37443,7,FALSE)),"N/A")</f>
        <v>Varios</v>
      </c>
    </row>
    <row r="3589" spans="1:14" x14ac:dyDescent="0.25">
      <c r="A3589">
        <v>2110020346</v>
      </c>
      <c r="B3589" t="s">
        <v>1122</v>
      </c>
      <c r="C3589">
        <v>2310210134</v>
      </c>
      <c r="D3589" t="s">
        <v>27</v>
      </c>
      <c r="E3589">
        <v>2310160487</v>
      </c>
      <c r="F3589" t="s">
        <v>69</v>
      </c>
      <c r="G3589" t="s">
        <v>36</v>
      </c>
      <c r="H3589">
        <v>8000</v>
      </c>
      <c r="I3589">
        <v>2</v>
      </c>
      <c r="J3589">
        <v>8000</v>
      </c>
      <c r="K3589">
        <f>+VLOOKUP(E3589,Costos!$A$1:$I$716100,9,FALSE)</f>
        <v>9.3830000000000007E-3</v>
      </c>
      <c r="L3589" t="str">
        <f t="shared" si="122"/>
        <v>231</v>
      </c>
      <c r="M3589" t="str">
        <f t="shared" si="123"/>
        <v>231016</v>
      </c>
      <c r="N3589" t="str">
        <f>IFERROR(IF(L3589="231","231",VLOOKUP(E3589,Materiales!$A$1:$G$37443,7,FALSE)),"N/A")</f>
        <v>231</v>
      </c>
    </row>
    <row r="3590" spans="1:14" x14ac:dyDescent="0.25">
      <c r="A3590">
        <v>2110020346</v>
      </c>
      <c r="B3590" t="s">
        <v>1122</v>
      </c>
      <c r="C3590">
        <v>2310160487</v>
      </c>
      <c r="D3590" t="s">
        <v>69</v>
      </c>
      <c r="E3590">
        <v>2410090163</v>
      </c>
      <c r="F3590" t="s">
        <v>107</v>
      </c>
      <c r="G3590" t="s">
        <v>89</v>
      </c>
      <c r="H3590">
        <v>0.16900000000000001</v>
      </c>
      <c r="I3590">
        <v>3</v>
      </c>
      <c r="J3590">
        <v>8000</v>
      </c>
      <c r="K3590">
        <f>+VLOOKUP(E3590,Costos!$A$1:$I$716100,9,FALSE)</f>
        <v>53.526418999999997</v>
      </c>
      <c r="L3590" t="str">
        <f t="shared" si="122"/>
        <v>241</v>
      </c>
      <c r="M3590" t="str">
        <f t="shared" si="123"/>
        <v>241009</v>
      </c>
      <c r="N3590" t="str">
        <f>IFERROR(IF(L3590="231","231",VLOOKUP(E3590,Materiales!$A$1:$G$37443,7,FALSE)),"N/A")</f>
        <v>Masterbach</v>
      </c>
    </row>
    <row r="3591" spans="1:14" x14ac:dyDescent="0.25">
      <c r="A3591">
        <v>2110020346</v>
      </c>
      <c r="B3591" t="s">
        <v>1122</v>
      </c>
      <c r="C3591">
        <v>2310160487</v>
      </c>
      <c r="D3591" t="s">
        <v>69</v>
      </c>
      <c r="E3591">
        <v>2410290626</v>
      </c>
      <c r="F3591" t="s">
        <v>92</v>
      </c>
      <c r="G3591" t="s">
        <v>89</v>
      </c>
      <c r="H3591">
        <v>7.12</v>
      </c>
      <c r="I3591">
        <v>3</v>
      </c>
      <c r="J3591">
        <v>8000</v>
      </c>
      <c r="K3591">
        <f>+VLOOKUP(E3591,Costos!$A$1:$I$716100,9,FALSE)</f>
        <v>6.3063640000000003</v>
      </c>
      <c r="L3591" t="str">
        <f t="shared" si="122"/>
        <v>241</v>
      </c>
      <c r="M3591" t="str">
        <f t="shared" si="123"/>
        <v>241029</v>
      </c>
      <c r="N3591" t="str">
        <f>IFERROR(IF(L3591="231","231",VLOOKUP(E3591,Materiales!$A$1:$G$37443,7,FALSE)),"N/A")</f>
        <v>Resinas</v>
      </c>
    </row>
    <row r="3592" spans="1:14" x14ac:dyDescent="0.25">
      <c r="A3592">
        <v>2110020346</v>
      </c>
      <c r="B3592" t="s">
        <v>1122</v>
      </c>
      <c r="C3592">
        <v>2310210134</v>
      </c>
      <c r="D3592" t="s">
        <v>27</v>
      </c>
      <c r="E3592">
        <v>2310180050</v>
      </c>
      <c r="F3592" t="s">
        <v>70</v>
      </c>
      <c r="G3592" t="s">
        <v>89</v>
      </c>
      <c r="H3592">
        <v>7.2</v>
      </c>
      <c r="I3592">
        <v>2</v>
      </c>
      <c r="J3592">
        <v>8000</v>
      </c>
      <c r="K3592">
        <f>+VLOOKUP(E3592,Costos!$A$1:$I$716100,9,FALSE)</f>
        <v>3.728593</v>
      </c>
      <c r="L3592" t="str">
        <f t="shared" si="122"/>
        <v>231</v>
      </c>
      <c r="M3592" t="str">
        <f t="shared" si="123"/>
        <v>231018</v>
      </c>
      <c r="N3592" t="str">
        <f>IFERROR(IF(L3592="231","231",VLOOKUP(E3592,Materiales!$A$1:$G$37443,7,FALSE)),"N/A")</f>
        <v>231</v>
      </c>
    </row>
    <row r="3593" spans="1:14" x14ac:dyDescent="0.25">
      <c r="A3593">
        <v>2110020346</v>
      </c>
      <c r="B3593" t="s">
        <v>1122</v>
      </c>
      <c r="C3593">
        <v>2310180050</v>
      </c>
      <c r="D3593" t="s">
        <v>70</v>
      </c>
      <c r="E3593">
        <v>2430450001</v>
      </c>
      <c r="F3593" t="s">
        <v>93</v>
      </c>
      <c r="G3593" t="s">
        <v>89</v>
      </c>
      <c r="H3593">
        <v>0.72</v>
      </c>
      <c r="I3593">
        <v>3</v>
      </c>
      <c r="J3593">
        <v>8000</v>
      </c>
      <c r="K3593">
        <f>+VLOOKUP(E3593,Costos!$A$1:$I$716100,9,FALSE)</f>
        <v>6.0336119999999998</v>
      </c>
      <c r="L3593" t="str">
        <f t="shared" si="122"/>
        <v>243</v>
      </c>
      <c r="M3593" t="str">
        <f t="shared" si="123"/>
        <v>243045</v>
      </c>
      <c r="N3593" t="str">
        <f>IFERROR(IF(L3593="231","231",VLOOKUP(E3593,Materiales!$A$1:$G$37443,7,FALSE)),"N/A")</f>
        <v>Varios</v>
      </c>
    </row>
    <row r="3594" spans="1:14" x14ac:dyDescent="0.25">
      <c r="A3594">
        <v>2110020346</v>
      </c>
      <c r="B3594" t="s">
        <v>1122</v>
      </c>
      <c r="C3594">
        <v>2310180050</v>
      </c>
      <c r="D3594" t="s">
        <v>70</v>
      </c>
      <c r="E3594">
        <v>2310180048</v>
      </c>
      <c r="F3594" t="s">
        <v>94</v>
      </c>
      <c r="G3594" t="s">
        <v>89</v>
      </c>
      <c r="H3594">
        <v>0.9</v>
      </c>
      <c r="I3594">
        <v>3</v>
      </c>
      <c r="J3594">
        <v>8000</v>
      </c>
      <c r="K3594">
        <f>+VLOOKUP(E3594,Costos!$A$1:$I$716100,9,FALSE)</f>
        <v>2.8371430000000002</v>
      </c>
      <c r="L3594" t="str">
        <f t="shared" si="122"/>
        <v>231</v>
      </c>
      <c r="M3594" t="str">
        <f t="shared" si="123"/>
        <v>231018</v>
      </c>
      <c r="N3594" t="str">
        <f>IFERROR(IF(L3594="231","231",VLOOKUP(E3594,Materiales!$A$1:$G$37443,7,FALSE)),"N/A")</f>
        <v>231</v>
      </c>
    </row>
    <row r="3595" spans="1:14" x14ac:dyDescent="0.25">
      <c r="A3595">
        <v>2110020346</v>
      </c>
      <c r="B3595" t="s">
        <v>1122</v>
      </c>
      <c r="C3595">
        <v>2310180048</v>
      </c>
      <c r="D3595" t="s">
        <v>94</v>
      </c>
      <c r="E3595">
        <v>2410210019</v>
      </c>
      <c r="F3595" t="s">
        <v>113</v>
      </c>
      <c r="G3595" t="s">
        <v>89</v>
      </c>
      <c r="H3595">
        <v>1.7999999999999999E-2</v>
      </c>
      <c r="I3595">
        <v>4</v>
      </c>
      <c r="J3595">
        <v>8000</v>
      </c>
      <c r="K3595">
        <f>+VLOOKUP(E3595,Costos!$A$1:$I$716100,9,FALSE)</f>
        <v>7.7568599999999996</v>
      </c>
      <c r="L3595" t="str">
        <f t="shared" si="122"/>
        <v>241</v>
      </c>
      <c r="M3595" t="str">
        <f t="shared" si="123"/>
        <v>241021</v>
      </c>
      <c r="N3595" t="str">
        <f>IFERROR(IF(L3595="231","231",VLOOKUP(E3595,Materiales!$A$1:$G$37443,7,FALSE)),"N/A")</f>
        <v>Varios</v>
      </c>
    </row>
    <row r="3596" spans="1:14" x14ac:dyDescent="0.25">
      <c r="A3596">
        <v>2110020346</v>
      </c>
      <c r="B3596" t="s">
        <v>1122</v>
      </c>
      <c r="C3596">
        <v>2310180048</v>
      </c>
      <c r="D3596" t="s">
        <v>94</v>
      </c>
      <c r="E3596">
        <v>2430930001</v>
      </c>
      <c r="F3596" t="s">
        <v>114</v>
      </c>
      <c r="G3596" t="s">
        <v>89</v>
      </c>
      <c r="H3596">
        <v>0.45900000000000002</v>
      </c>
      <c r="I3596">
        <v>4</v>
      </c>
      <c r="J3596">
        <v>8000</v>
      </c>
      <c r="K3596">
        <f>+VLOOKUP(E3596,Costos!$A$1:$I$716100,9,FALSE)</f>
        <v>5.7966670000000002</v>
      </c>
      <c r="L3596" t="str">
        <f t="shared" si="122"/>
        <v>243</v>
      </c>
      <c r="M3596" t="str">
        <f t="shared" si="123"/>
        <v>243093</v>
      </c>
      <c r="N3596" t="str">
        <f>IFERROR(IF(L3596="231","231",VLOOKUP(E3596,Materiales!$A$1:$G$37443,7,FALSE)),"N/A")</f>
        <v>Alcohol</v>
      </c>
    </row>
    <row r="3597" spans="1:14" x14ac:dyDescent="0.25">
      <c r="A3597">
        <v>2110020346</v>
      </c>
      <c r="B3597" t="s">
        <v>1122</v>
      </c>
      <c r="C3597">
        <v>2310180048</v>
      </c>
      <c r="D3597" t="s">
        <v>94</v>
      </c>
      <c r="E3597">
        <v>2430880022</v>
      </c>
      <c r="F3597" t="s">
        <v>115</v>
      </c>
      <c r="G3597" t="s">
        <v>89</v>
      </c>
      <c r="H3597">
        <v>2.7000000000000001E-3</v>
      </c>
      <c r="I3597">
        <v>4</v>
      </c>
      <c r="J3597">
        <v>8000</v>
      </c>
      <c r="K3597">
        <f>+VLOOKUP(E3597,Costos!$A$1:$I$716100,9,FALSE)</f>
        <v>6.1924229999999998</v>
      </c>
      <c r="L3597" t="str">
        <f t="shared" si="122"/>
        <v>243</v>
      </c>
      <c r="M3597" t="str">
        <f t="shared" si="123"/>
        <v>243088</v>
      </c>
      <c r="N3597" t="str">
        <f>IFERROR(IF(L3597="231","231",VLOOKUP(E3597,Materiales!$A$1:$G$37443,7,FALSE)),"N/A")</f>
        <v>Varios</v>
      </c>
    </row>
    <row r="3598" spans="1:14" x14ac:dyDescent="0.25">
      <c r="A3598">
        <v>2110020346</v>
      </c>
      <c r="B3598" t="s">
        <v>1122</v>
      </c>
      <c r="C3598">
        <v>2310180050</v>
      </c>
      <c r="D3598" t="s">
        <v>70</v>
      </c>
      <c r="E3598">
        <v>2410210003</v>
      </c>
      <c r="F3598" t="s">
        <v>95</v>
      </c>
      <c r="G3598" t="s">
        <v>89</v>
      </c>
      <c r="H3598">
        <v>1.44</v>
      </c>
      <c r="I3598">
        <v>3</v>
      </c>
      <c r="J3598">
        <v>8000</v>
      </c>
      <c r="K3598">
        <f>+VLOOKUP(E3598,Costos!$A$1:$I$716100,9,FALSE)</f>
        <v>4.9316240000000002</v>
      </c>
      <c r="L3598" t="str">
        <f t="shared" si="122"/>
        <v>241</v>
      </c>
      <c r="M3598" t="str">
        <f t="shared" si="123"/>
        <v>241021</v>
      </c>
      <c r="N3598" t="str">
        <f>IFERROR(IF(L3598="231","231",VLOOKUP(E3598,Materiales!$A$1:$G$37443,7,FALSE)),"N/A")</f>
        <v>Varios</v>
      </c>
    </row>
    <row r="3599" spans="1:14" x14ac:dyDescent="0.25">
      <c r="A3599">
        <v>2110020346</v>
      </c>
      <c r="B3599" t="s">
        <v>1122</v>
      </c>
      <c r="C3599">
        <v>2310180050</v>
      </c>
      <c r="D3599" t="s">
        <v>70</v>
      </c>
      <c r="E3599">
        <v>2410090246</v>
      </c>
      <c r="F3599" t="s">
        <v>108</v>
      </c>
      <c r="G3599" t="s">
        <v>89</v>
      </c>
      <c r="H3599">
        <v>1.9800000000000002E-2</v>
      </c>
      <c r="I3599">
        <v>3</v>
      </c>
      <c r="J3599">
        <v>8000</v>
      </c>
      <c r="K3599">
        <f>+VLOOKUP(E3599,Costos!$A$1:$I$716100,9,FALSE)</f>
        <v>147.971082</v>
      </c>
      <c r="L3599" t="str">
        <f t="shared" si="122"/>
        <v>241</v>
      </c>
      <c r="M3599" t="str">
        <f t="shared" si="123"/>
        <v>241009</v>
      </c>
      <c r="N3599" t="str">
        <f>IFERROR(IF(L3599="231","231",VLOOKUP(E3599,Materiales!$A$1:$G$37443,7,FALSE)),"N/A")</f>
        <v>Varios</v>
      </c>
    </row>
    <row r="3600" spans="1:14" x14ac:dyDescent="0.25">
      <c r="A3600">
        <v>2110020346</v>
      </c>
      <c r="B3600" t="s">
        <v>1122</v>
      </c>
      <c r="C3600">
        <v>2110020346</v>
      </c>
      <c r="D3600" t="s">
        <v>1122</v>
      </c>
      <c r="E3600">
        <v>2310210135</v>
      </c>
      <c r="F3600" t="s">
        <v>28</v>
      </c>
      <c r="G3600" t="s">
        <v>36</v>
      </c>
      <c r="H3600">
        <v>8000</v>
      </c>
      <c r="I3600">
        <v>1</v>
      </c>
      <c r="J3600">
        <v>8000</v>
      </c>
      <c r="K3600">
        <f>+VLOOKUP(E3600,Costos!$A$1:$I$716100,9,FALSE)</f>
        <v>0.12482799999999999</v>
      </c>
      <c r="L3600" t="str">
        <f t="shared" si="122"/>
        <v>231</v>
      </c>
      <c r="M3600" t="str">
        <f t="shared" si="123"/>
        <v>231021</v>
      </c>
      <c r="N3600" t="str">
        <f>IFERROR(IF(L3600="231","231",VLOOKUP(E3600,Materiales!$A$1:$G$37443,7,FALSE)),"N/A")</f>
        <v>231</v>
      </c>
    </row>
    <row r="3601" spans="1:14" x14ac:dyDescent="0.25">
      <c r="A3601">
        <v>2110020346</v>
      </c>
      <c r="B3601" t="s">
        <v>1122</v>
      </c>
      <c r="C3601">
        <v>2310210135</v>
      </c>
      <c r="D3601" t="s">
        <v>28</v>
      </c>
      <c r="E3601">
        <v>2410170071</v>
      </c>
      <c r="F3601" t="s">
        <v>39</v>
      </c>
      <c r="G3601" t="s">
        <v>36</v>
      </c>
      <c r="H3601">
        <v>8000</v>
      </c>
      <c r="I3601">
        <v>2</v>
      </c>
      <c r="J3601">
        <v>8000</v>
      </c>
      <c r="K3601">
        <f>+VLOOKUP(E3601,Costos!$A$1:$I$716100,9,FALSE)</f>
        <v>1.4323000000000001E-2</v>
      </c>
      <c r="L3601" t="str">
        <f t="shared" si="122"/>
        <v>241</v>
      </c>
      <c r="M3601" t="str">
        <f t="shared" si="123"/>
        <v>241017</v>
      </c>
      <c r="N3601" t="str">
        <f>IFERROR(IF(L3601="231","231",VLOOKUP(E3601,Materiales!$A$1:$G$37443,7,FALSE)),"N/A")</f>
        <v>Filtros</v>
      </c>
    </row>
    <row r="3602" spans="1:14" x14ac:dyDescent="0.25">
      <c r="A3602">
        <v>2110020346</v>
      </c>
      <c r="B3602" t="s">
        <v>1122</v>
      </c>
      <c r="C3602">
        <v>2310210135</v>
      </c>
      <c r="D3602" t="s">
        <v>28</v>
      </c>
      <c r="E3602">
        <v>2410130017</v>
      </c>
      <c r="F3602" t="s">
        <v>41</v>
      </c>
      <c r="G3602" t="s">
        <v>36</v>
      </c>
      <c r="H3602">
        <v>8000</v>
      </c>
      <c r="I3602">
        <v>2</v>
      </c>
      <c r="J3602">
        <v>8000</v>
      </c>
      <c r="K3602">
        <f>+VLOOKUP(E3602,Costos!$A$1:$I$716100,9,FALSE)</f>
        <v>7.2129999999999998E-3</v>
      </c>
      <c r="L3602" t="str">
        <f t="shared" si="122"/>
        <v>241</v>
      </c>
      <c r="M3602" t="str">
        <f t="shared" si="123"/>
        <v>241013</v>
      </c>
      <c r="N3602" t="str">
        <f>IFERROR(IF(L3602="231","231",VLOOKUP(E3602,Materiales!$A$1:$G$37443,7,FALSE)),"N/A")</f>
        <v>Puntas</v>
      </c>
    </row>
    <row r="3603" spans="1:14" x14ac:dyDescent="0.25">
      <c r="A3603">
        <v>2110020346</v>
      </c>
      <c r="B3603" t="s">
        <v>1122</v>
      </c>
      <c r="C3603">
        <v>2310210135</v>
      </c>
      <c r="D3603" t="s">
        <v>28</v>
      </c>
      <c r="E3603">
        <v>2310090507</v>
      </c>
      <c r="F3603" t="s">
        <v>72</v>
      </c>
      <c r="G3603" t="s">
        <v>36</v>
      </c>
      <c r="H3603">
        <v>8000</v>
      </c>
      <c r="I3603">
        <v>2</v>
      </c>
      <c r="J3603">
        <v>8000</v>
      </c>
      <c r="K3603">
        <f>+VLOOKUP(E3603,Costos!$A$1:$I$716100,9,FALSE)</f>
        <v>3.6344000000000001E-2</v>
      </c>
      <c r="L3603" t="str">
        <f t="shared" si="122"/>
        <v>231</v>
      </c>
      <c r="M3603" t="str">
        <f t="shared" si="123"/>
        <v>231009</v>
      </c>
      <c r="N3603" t="str">
        <f>IFERROR(IF(L3603="231","231",VLOOKUP(E3603,Materiales!$A$1:$G$37443,7,FALSE)),"N/A")</f>
        <v>231</v>
      </c>
    </row>
    <row r="3604" spans="1:14" x14ac:dyDescent="0.25">
      <c r="A3604">
        <v>2110020346</v>
      </c>
      <c r="B3604" t="s">
        <v>1122</v>
      </c>
      <c r="C3604">
        <v>2310090507</v>
      </c>
      <c r="D3604" t="s">
        <v>72</v>
      </c>
      <c r="E3604">
        <v>2410090168</v>
      </c>
      <c r="F3604" t="s">
        <v>109</v>
      </c>
      <c r="G3604" t="s">
        <v>89</v>
      </c>
      <c r="H3604">
        <v>0.51370000000000005</v>
      </c>
      <c r="I3604">
        <v>3</v>
      </c>
      <c r="J3604">
        <v>8000</v>
      </c>
      <c r="K3604">
        <f>+VLOOKUP(E3604,Costos!$A$1:$I$716100,9,FALSE)</f>
        <v>80.451431999999997</v>
      </c>
      <c r="L3604" t="str">
        <f t="shared" si="122"/>
        <v>241</v>
      </c>
      <c r="M3604" t="str">
        <f t="shared" si="123"/>
        <v>241009</v>
      </c>
      <c r="N3604" t="str">
        <f>IFERROR(IF(L3604="231","231",VLOOKUP(E3604,Materiales!$A$1:$G$37443,7,FALSE)),"N/A")</f>
        <v>Masterbach</v>
      </c>
    </row>
    <row r="3605" spans="1:14" x14ac:dyDescent="0.25">
      <c r="A3605">
        <v>2110020346</v>
      </c>
      <c r="B3605" t="s">
        <v>1122</v>
      </c>
      <c r="C3605">
        <v>2310090507</v>
      </c>
      <c r="D3605" t="s">
        <v>72</v>
      </c>
      <c r="E3605">
        <v>2410290153</v>
      </c>
      <c r="F3605" t="s">
        <v>90</v>
      </c>
      <c r="G3605" t="s">
        <v>89</v>
      </c>
      <c r="H3605">
        <v>26.56</v>
      </c>
      <c r="I3605">
        <v>3</v>
      </c>
      <c r="J3605">
        <v>8000</v>
      </c>
      <c r="K3605">
        <f>+VLOOKUP(E3605,Costos!$A$1:$I$716100,9,FALSE)</f>
        <v>6.4309000000000003</v>
      </c>
      <c r="L3605" t="str">
        <f t="shared" si="122"/>
        <v>241</v>
      </c>
      <c r="M3605" t="str">
        <f t="shared" si="123"/>
        <v>241029</v>
      </c>
      <c r="N3605" t="str">
        <f>IFERROR(IF(L3605="231","231",VLOOKUP(E3605,Materiales!$A$1:$G$37443,7,FALSE)),"N/A")</f>
        <v>Resinas</v>
      </c>
    </row>
    <row r="3606" spans="1:14" x14ac:dyDescent="0.25">
      <c r="A3606">
        <v>2110020346</v>
      </c>
      <c r="B3606" t="s">
        <v>1122</v>
      </c>
      <c r="C3606">
        <v>2310210135</v>
      </c>
      <c r="D3606" t="s">
        <v>28</v>
      </c>
      <c r="E3606">
        <v>2310160500</v>
      </c>
      <c r="F3606" t="s">
        <v>73</v>
      </c>
      <c r="G3606" t="s">
        <v>36</v>
      </c>
      <c r="H3606">
        <v>8000</v>
      </c>
      <c r="I3606">
        <v>2</v>
      </c>
      <c r="J3606">
        <v>8000</v>
      </c>
      <c r="K3606">
        <f>+VLOOKUP(E3606,Costos!$A$1:$I$716100,9,FALSE)</f>
        <v>1.3741E-2</v>
      </c>
      <c r="L3606" t="str">
        <f t="shared" si="122"/>
        <v>231</v>
      </c>
      <c r="M3606" t="str">
        <f t="shared" si="123"/>
        <v>231016</v>
      </c>
      <c r="N3606" t="str">
        <f>IFERROR(IF(L3606="231","231",VLOOKUP(E3606,Materiales!$A$1:$G$37443,7,FALSE)),"N/A")</f>
        <v>231</v>
      </c>
    </row>
    <row r="3607" spans="1:14" x14ac:dyDescent="0.25">
      <c r="A3607">
        <v>2110020346</v>
      </c>
      <c r="B3607" t="s">
        <v>1122</v>
      </c>
      <c r="C3607">
        <v>2310160500</v>
      </c>
      <c r="D3607" t="s">
        <v>73</v>
      </c>
      <c r="E3607">
        <v>2410290624</v>
      </c>
      <c r="F3607" t="s">
        <v>91</v>
      </c>
      <c r="G3607" t="s">
        <v>89</v>
      </c>
      <c r="H3607">
        <v>9.1196000000000002</v>
      </c>
      <c r="I3607">
        <v>3</v>
      </c>
      <c r="J3607">
        <v>8000</v>
      </c>
      <c r="K3607">
        <f>+VLOOKUP(E3607,Costos!$A$1:$I$716100,9,FALSE)</f>
        <v>6.9373659999999999</v>
      </c>
      <c r="L3607" t="str">
        <f t="shared" si="122"/>
        <v>241</v>
      </c>
      <c r="M3607" t="str">
        <f t="shared" si="123"/>
        <v>241029</v>
      </c>
      <c r="N3607" t="str">
        <f>IFERROR(IF(L3607="231","231",VLOOKUP(E3607,Materiales!$A$1:$G$37443,7,FALSE)),"N/A")</f>
        <v>Resinas</v>
      </c>
    </row>
    <row r="3608" spans="1:14" x14ac:dyDescent="0.25">
      <c r="A3608">
        <v>2110020346</v>
      </c>
      <c r="B3608" t="s">
        <v>1122</v>
      </c>
      <c r="C3608">
        <v>2310160500</v>
      </c>
      <c r="D3608" t="s">
        <v>73</v>
      </c>
      <c r="E3608">
        <v>2410090168</v>
      </c>
      <c r="F3608" t="s">
        <v>109</v>
      </c>
      <c r="G3608" t="s">
        <v>89</v>
      </c>
      <c r="H3608">
        <v>0.18240000000000001</v>
      </c>
      <c r="I3608">
        <v>3</v>
      </c>
      <c r="J3608">
        <v>8000</v>
      </c>
      <c r="K3608">
        <f>+VLOOKUP(E3608,Costos!$A$1:$I$716100,9,FALSE)</f>
        <v>80.451431999999997</v>
      </c>
      <c r="L3608" t="str">
        <f t="shared" si="122"/>
        <v>241</v>
      </c>
      <c r="M3608" t="str">
        <f t="shared" si="123"/>
        <v>241009</v>
      </c>
      <c r="N3608" t="str">
        <f>IFERROR(IF(L3608="231","231",VLOOKUP(E3608,Materiales!$A$1:$G$37443,7,FALSE)),"N/A")</f>
        <v>Masterbach</v>
      </c>
    </row>
    <row r="3609" spans="1:14" x14ac:dyDescent="0.25">
      <c r="A3609">
        <v>2110020346</v>
      </c>
      <c r="B3609" t="s">
        <v>1122</v>
      </c>
      <c r="C3609">
        <v>2310210135</v>
      </c>
      <c r="D3609" t="s">
        <v>28</v>
      </c>
      <c r="E3609">
        <v>2410290156</v>
      </c>
      <c r="F3609" t="s">
        <v>40</v>
      </c>
      <c r="G3609" t="s">
        <v>1000</v>
      </c>
      <c r="H3609">
        <v>0.32</v>
      </c>
      <c r="I3609">
        <v>2</v>
      </c>
      <c r="J3609">
        <v>8000</v>
      </c>
      <c r="K3609">
        <f>+VLOOKUP(E3609,Costos!$A$1:$I$716100,9,FALSE)</f>
        <v>23.787368000000001</v>
      </c>
      <c r="L3609" t="str">
        <f t="shared" si="122"/>
        <v>241</v>
      </c>
      <c r="M3609" t="str">
        <f t="shared" si="123"/>
        <v>241029</v>
      </c>
      <c r="N3609" t="str">
        <f>IFERROR(IF(L3609="231","231",VLOOKUP(E3609,Materiales!$A$1:$G$37443,7,FALSE)),"N/A")</f>
        <v>Varios</v>
      </c>
    </row>
    <row r="3610" spans="1:14" x14ac:dyDescent="0.25">
      <c r="A3610">
        <v>2110020346</v>
      </c>
      <c r="B3610" t="s">
        <v>1122</v>
      </c>
      <c r="C3610">
        <v>2310210135</v>
      </c>
      <c r="D3610" t="s">
        <v>28</v>
      </c>
      <c r="E3610">
        <v>2310160501</v>
      </c>
      <c r="F3610" t="s">
        <v>74</v>
      </c>
      <c r="G3610" t="s">
        <v>36</v>
      </c>
      <c r="H3610">
        <v>8000</v>
      </c>
      <c r="I3610">
        <v>2</v>
      </c>
      <c r="J3610">
        <v>8000</v>
      </c>
      <c r="K3610">
        <f>+VLOOKUP(E3610,Costos!$A$1:$I$716100,9,FALSE)</f>
        <v>1.1049E-2</v>
      </c>
      <c r="L3610" t="str">
        <f t="shared" si="122"/>
        <v>231</v>
      </c>
      <c r="M3610" t="str">
        <f t="shared" si="123"/>
        <v>231016</v>
      </c>
      <c r="N3610" t="str">
        <f>IFERROR(IF(L3610="231","231",VLOOKUP(E3610,Materiales!$A$1:$G$37443,7,FALSE)),"N/A")</f>
        <v>231</v>
      </c>
    </row>
    <row r="3611" spans="1:14" x14ac:dyDescent="0.25">
      <c r="A3611">
        <v>2110020346</v>
      </c>
      <c r="B3611" t="s">
        <v>1122</v>
      </c>
      <c r="C3611">
        <v>2310160501</v>
      </c>
      <c r="D3611" t="s">
        <v>74</v>
      </c>
      <c r="E3611">
        <v>2410090168</v>
      </c>
      <c r="F3611" t="s">
        <v>109</v>
      </c>
      <c r="G3611" t="s">
        <v>89</v>
      </c>
      <c r="H3611">
        <v>0.1409</v>
      </c>
      <c r="I3611">
        <v>3</v>
      </c>
      <c r="J3611">
        <v>8000</v>
      </c>
      <c r="K3611">
        <f>+VLOOKUP(E3611,Costos!$A$1:$I$716100,9,FALSE)</f>
        <v>80.451431999999997</v>
      </c>
      <c r="L3611" t="str">
        <f t="shared" si="122"/>
        <v>241</v>
      </c>
      <c r="M3611" t="str">
        <f t="shared" si="123"/>
        <v>241009</v>
      </c>
      <c r="N3611" t="str">
        <f>IFERROR(IF(L3611="231","231",VLOOKUP(E3611,Materiales!$A$1:$G$37443,7,FALSE)),"N/A")</f>
        <v>Masterbach</v>
      </c>
    </row>
    <row r="3612" spans="1:14" x14ac:dyDescent="0.25">
      <c r="A3612">
        <v>2110020346</v>
      </c>
      <c r="B3612" t="s">
        <v>1122</v>
      </c>
      <c r="C3612">
        <v>2310160501</v>
      </c>
      <c r="D3612" t="s">
        <v>74</v>
      </c>
      <c r="E3612">
        <v>2410290626</v>
      </c>
      <c r="F3612" t="s">
        <v>92</v>
      </c>
      <c r="G3612" t="s">
        <v>89</v>
      </c>
      <c r="H3612">
        <v>7.12</v>
      </c>
      <c r="I3612">
        <v>3</v>
      </c>
      <c r="J3612">
        <v>8000</v>
      </c>
      <c r="K3612">
        <f>+VLOOKUP(E3612,Costos!$A$1:$I$716100,9,FALSE)</f>
        <v>6.3063640000000003</v>
      </c>
      <c r="L3612" t="str">
        <f t="shared" si="122"/>
        <v>241</v>
      </c>
      <c r="M3612" t="str">
        <f t="shared" si="123"/>
        <v>241029</v>
      </c>
      <c r="N3612" t="str">
        <f>IFERROR(IF(L3612="231","231",VLOOKUP(E3612,Materiales!$A$1:$G$37443,7,FALSE)),"N/A")</f>
        <v>Resinas</v>
      </c>
    </row>
    <row r="3613" spans="1:14" x14ac:dyDescent="0.25">
      <c r="A3613">
        <v>2110020346</v>
      </c>
      <c r="B3613" t="s">
        <v>1122</v>
      </c>
      <c r="C3613">
        <v>2310210135</v>
      </c>
      <c r="D3613" t="s">
        <v>28</v>
      </c>
      <c r="E3613">
        <v>2310180037</v>
      </c>
      <c r="F3613" t="s">
        <v>75</v>
      </c>
      <c r="G3613" t="s">
        <v>89</v>
      </c>
      <c r="H3613">
        <v>7.2</v>
      </c>
      <c r="I3613">
        <v>2</v>
      </c>
      <c r="J3613">
        <v>8000</v>
      </c>
      <c r="K3613">
        <f>+VLOOKUP(E3613,Costos!$A$1:$I$716100,9,FALSE)</f>
        <v>9.4198710000000005</v>
      </c>
      <c r="L3613" t="str">
        <f t="shared" si="122"/>
        <v>231</v>
      </c>
      <c r="M3613" t="str">
        <f t="shared" si="123"/>
        <v>231018</v>
      </c>
      <c r="N3613" t="str">
        <f>IFERROR(IF(L3613="231","231",VLOOKUP(E3613,Materiales!$A$1:$G$37443,7,FALSE)),"N/A")</f>
        <v>231</v>
      </c>
    </row>
    <row r="3614" spans="1:14" x14ac:dyDescent="0.25">
      <c r="A3614">
        <v>2110020346</v>
      </c>
      <c r="B3614" t="s">
        <v>1122</v>
      </c>
      <c r="C3614">
        <v>2310180037</v>
      </c>
      <c r="D3614" t="s">
        <v>75</v>
      </c>
      <c r="E3614">
        <v>2430450001</v>
      </c>
      <c r="F3614" t="s">
        <v>93</v>
      </c>
      <c r="G3614" t="s">
        <v>89</v>
      </c>
      <c r="H3614">
        <v>0.72</v>
      </c>
      <c r="I3614">
        <v>3</v>
      </c>
      <c r="J3614">
        <v>8000</v>
      </c>
      <c r="K3614">
        <f>+VLOOKUP(E3614,Costos!$A$1:$I$716100,9,FALSE)</f>
        <v>6.0336119999999998</v>
      </c>
      <c r="L3614" t="str">
        <f t="shared" si="122"/>
        <v>243</v>
      </c>
      <c r="M3614" t="str">
        <f t="shared" si="123"/>
        <v>243045</v>
      </c>
      <c r="N3614" t="str">
        <f>IFERROR(IF(L3614="231","231",VLOOKUP(E3614,Materiales!$A$1:$G$37443,7,FALSE)),"N/A")</f>
        <v>Varios</v>
      </c>
    </row>
    <row r="3615" spans="1:14" x14ac:dyDescent="0.25">
      <c r="A3615">
        <v>2110020346</v>
      </c>
      <c r="B3615" t="s">
        <v>1122</v>
      </c>
      <c r="C3615">
        <v>2310180037</v>
      </c>
      <c r="D3615" t="s">
        <v>75</v>
      </c>
      <c r="E3615">
        <v>2310180048</v>
      </c>
      <c r="F3615" t="s">
        <v>94</v>
      </c>
      <c r="G3615" t="s">
        <v>89</v>
      </c>
      <c r="H3615">
        <v>0.9</v>
      </c>
      <c r="I3615">
        <v>3</v>
      </c>
      <c r="J3615">
        <v>8000</v>
      </c>
      <c r="K3615">
        <f>+VLOOKUP(E3615,Costos!$A$1:$I$716100,9,FALSE)</f>
        <v>2.8371430000000002</v>
      </c>
      <c r="L3615" t="str">
        <f t="shared" si="122"/>
        <v>231</v>
      </c>
      <c r="M3615" t="str">
        <f t="shared" si="123"/>
        <v>231018</v>
      </c>
      <c r="N3615" t="str">
        <f>IFERROR(IF(L3615="231","231",VLOOKUP(E3615,Materiales!$A$1:$G$37443,7,FALSE)),"N/A")</f>
        <v>231</v>
      </c>
    </row>
    <row r="3616" spans="1:14" x14ac:dyDescent="0.25">
      <c r="A3616">
        <v>2110020346</v>
      </c>
      <c r="B3616" t="s">
        <v>1122</v>
      </c>
      <c r="C3616">
        <v>2310180048</v>
      </c>
      <c r="D3616" t="s">
        <v>94</v>
      </c>
      <c r="E3616">
        <v>2410210019</v>
      </c>
      <c r="F3616" t="s">
        <v>113</v>
      </c>
      <c r="G3616" t="s">
        <v>89</v>
      </c>
      <c r="H3616">
        <v>1.7999999999999999E-2</v>
      </c>
      <c r="I3616">
        <v>4</v>
      </c>
      <c r="J3616">
        <v>8000</v>
      </c>
      <c r="K3616">
        <f>+VLOOKUP(E3616,Costos!$A$1:$I$716100,9,FALSE)</f>
        <v>7.7568599999999996</v>
      </c>
      <c r="L3616" t="str">
        <f t="shared" si="122"/>
        <v>241</v>
      </c>
      <c r="M3616" t="str">
        <f t="shared" si="123"/>
        <v>241021</v>
      </c>
      <c r="N3616" t="str">
        <f>IFERROR(IF(L3616="231","231",VLOOKUP(E3616,Materiales!$A$1:$G$37443,7,FALSE)),"N/A")</f>
        <v>Varios</v>
      </c>
    </row>
    <row r="3617" spans="1:14" x14ac:dyDescent="0.25">
      <c r="A3617">
        <v>2110020346</v>
      </c>
      <c r="B3617" t="s">
        <v>1122</v>
      </c>
      <c r="C3617">
        <v>2310180048</v>
      </c>
      <c r="D3617" t="s">
        <v>94</v>
      </c>
      <c r="E3617">
        <v>2430930001</v>
      </c>
      <c r="F3617" t="s">
        <v>114</v>
      </c>
      <c r="G3617" t="s">
        <v>89</v>
      </c>
      <c r="H3617">
        <v>0.45900000000000002</v>
      </c>
      <c r="I3617">
        <v>4</v>
      </c>
      <c r="J3617">
        <v>8000</v>
      </c>
      <c r="K3617">
        <f>+VLOOKUP(E3617,Costos!$A$1:$I$716100,9,FALSE)</f>
        <v>5.7966670000000002</v>
      </c>
      <c r="L3617" t="str">
        <f t="shared" si="122"/>
        <v>243</v>
      </c>
      <c r="M3617" t="str">
        <f t="shared" si="123"/>
        <v>243093</v>
      </c>
      <c r="N3617" t="str">
        <f>IFERROR(IF(L3617="231","231",VLOOKUP(E3617,Materiales!$A$1:$G$37443,7,FALSE)),"N/A")</f>
        <v>Alcohol</v>
      </c>
    </row>
    <row r="3618" spans="1:14" x14ac:dyDescent="0.25">
      <c r="A3618">
        <v>2110020346</v>
      </c>
      <c r="B3618" t="s">
        <v>1122</v>
      </c>
      <c r="C3618">
        <v>2310180048</v>
      </c>
      <c r="D3618" t="s">
        <v>94</v>
      </c>
      <c r="E3618">
        <v>2430880022</v>
      </c>
      <c r="F3618" t="s">
        <v>115</v>
      </c>
      <c r="G3618" t="s">
        <v>89</v>
      </c>
      <c r="H3618">
        <v>2.7000000000000001E-3</v>
      </c>
      <c r="I3618">
        <v>4</v>
      </c>
      <c r="J3618">
        <v>8000</v>
      </c>
      <c r="K3618">
        <f>+VLOOKUP(E3618,Costos!$A$1:$I$716100,9,FALSE)</f>
        <v>6.1924229999999998</v>
      </c>
      <c r="L3618" t="str">
        <f t="shared" ref="L3618:L3681" si="124">+LEFT(E3618,3)</f>
        <v>243</v>
      </c>
      <c r="M3618" t="str">
        <f t="shared" ref="M3618:M3681" si="125">+LEFT(E3618,6)</f>
        <v>243088</v>
      </c>
      <c r="N3618" t="str">
        <f>IFERROR(IF(L3618="231","231",VLOOKUP(E3618,Materiales!$A$1:$G$37443,7,FALSE)),"N/A")</f>
        <v>Varios</v>
      </c>
    </row>
    <row r="3619" spans="1:14" x14ac:dyDescent="0.25">
      <c r="A3619">
        <v>2110020346</v>
      </c>
      <c r="B3619" t="s">
        <v>1122</v>
      </c>
      <c r="C3619">
        <v>2310180037</v>
      </c>
      <c r="D3619" t="s">
        <v>75</v>
      </c>
      <c r="E3619">
        <v>2410210003</v>
      </c>
      <c r="F3619" t="s">
        <v>95</v>
      </c>
      <c r="G3619" t="s">
        <v>89</v>
      </c>
      <c r="H3619">
        <v>1.44</v>
      </c>
      <c r="I3619">
        <v>3</v>
      </c>
      <c r="J3619">
        <v>8000</v>
      </c>
      <c r="K3619">
        <f>+VLOOKUP(E3619,Costos!$A$1:$I$716100,9,FALSE)</f>
        <v>4.9316240000000002</v>
      </c>
      <c r="L3619" t="str">
        <f t="shared" si="124"/>
        <v>241</v>
      </c>
      <c r="M3619" t="str">
        <f t="shared" si="125"/>
        <v>241021</v>
      </c>
      <c r="N3619" t="str">
        <f>IFERROR(IF(L3619="231","231",VLOOKUP(E3619,Materiales!$A$1:$G$37443,7,FALSE)),"N/A")</f>
        <v>Varios</v>
      </c>
    </row>
    <row r="3620" spans="1:14" x14ac:dyDescent="0.25">
      <c r="A3620">
        <v>2110020346</v>
      </c>
      <c r="B3620" t="s">
        <v>1122</v>
      </c>
      <c r="C3620">
        <v>2310180037</v>
      </c>
      <c r="D3620" t="s">
        <v>75</v>
      </c>
      <c r="E3620">
        <v>2410090268</v>
      </c>
      <c r="F3620" t="s">
        <v>97</v>
      </c>
      <c r="G3620" t="s">
        <v>89</v>
      </c>
      <c r="H3620">
        <v>1.44E-2</v>
      </c>
      <c r="I3620">
        <v>3</v>
      </c>
      <c r="J3620">
        <v>8000</v>
      </c>
      <c r="K3620">
        <f>+VLOOKUP(E3620,Costos!$A$1:$I$716100,9,FALSE)</f>
        <v>126.46600100000001</v>
      </c>
      <c r="L3620" t="str">
        <f t="shared" si="124"/>
        <v>241</v>
      </c>
      <c r="M3620" t="str">
        <f t="shared" si="125"/>
        <v>241009</v>
      </c>
      <c r="N3620" t="str">
        <f>IFERROR(IF(L3620="231","231",VLOOKUP(E3620,Materiales!$A$1:$G$37443,7,FALSE)),"N/A")</f>
        <v>Spectra</v>
      </c>
    </row>
    <row r="3621" spans="1:14" x14ac:dyDescent="0.25">
      <c r="A3621">
        <v>2110020346</v>
      </c>
      <c r="B3621" t="s">
        <v>1122</v>
      </c>
      <c r="C3621">
        <v>2310180037</v>
      </c>
      <c r="D3621" t="s">
        <v>75</v>
      </c>
      <c r="E3621">
        <v>2410090269</v>
      </c>
      <c r="F3621" t="s">
        <v>98</v>
      </c>
      <c r="G3621" t="s">
        <v>89</v>
      </c>
      <c r="H3621">
        <v>0.12740000000000001</v>
      </c>
      <c r="I3621">
        <v>3</v>
      </c>
      <c r="J3621">
        <v>8000</v>
      </c>
      <c r="K3621">
        <f>+VLOOKUP(E3621,Costos!$A$1:$I$716100,9,FALSE)</f>
        <v>341.79997300000002</v>
      </c>
      <c r="L3621" t="str">
        <f t="shared" si="124"/>
        <v>241</v>
      </c>
      <c r="M3621" t="str">
        <f t="shared" si="125"/>
        <v>241009</v>
      </c>
      <c r="N3621" t="str">
        <f>IFERROR(IF(L3621="231","231",VLOOKUP(E3621,Materiales!$A$1:$G$37443,7,FALSE)),"N/A")</f>
        <v>Spectra</v>
      </c>
    </row>
    <row r="3622" spans="1:14" x14ac:dyDescent="0.25">
      <c r="A3622">
        <v>2110020346</v>
      </c>
      <c r="B3622" t="s">
        <v>1122</v>
      </c>
      <c r="C3622">
        <v>2110020346</v>
      </c>
      <c r="D3622" t="s">
        <v>1122</v>
      </c>
      <c r="E3622">
        <v>2310210136</v>
      </c>
      <c r="F3622" t="s">
        <v>29</v>
      </c>
      <c r="G3622" t="s">
        <v>36</v>
      </c>
      <c r="H3622">
        <v>8000</v>
      </c>
      <c r="I3622">
        <v>1</v>
      </c>
      <c r="J3622">
        <v>8000</v>
      </c>
      <c r="K3622">
        <f>+VLOOKUP(E3622,Costos!$A$1:$I$716100,9,FALSE)</f>
        <v>0.114786</v>
      </c>
      <c r="L3622" t="str">
        <f t="shared" si="124"/>
        <v>231</v>
      </c>
      <c r="M3622" t="str">
        <f t="shared" si="125"/>
        <v>231021</v>
      </c>
      <c r="N3622" t="str">
        <f>IFERROR(IF(L3622="231","231",VLOOKUP(E3622,Materiales!$A$1:$G$37443,7,FALSE)),"N/A")</f>
        <v>231</v>
      </c>
    </row>
    <row r="3623" spans="1:14" x14ac:dyDescent="0.25">
      <c r="A3623">
        <v>2110020346</v>
      </c>
      <c r="B3623" t="s">
        <v>1122</v>
      </c>
      <c r="C3623">
        <v>2310210136</v>
      </c>
      <c r="D3623" t="s">
        <v>29</v>
      </c>
      <c r="E3623">
        <v>2410170071</v>
      </c>
      <c r="F3623" t="s">
        <v>39</v>
      </c>
      <c r="G3623" t="s">
        <v>36</v>
      </c>
      <c r="H3623">
        <v>8000</v>
      </c>
      <c r="I3623">
        <v>2</v>
      </c>
      <c r="J3623">
        <v>8000</v>
      </c>
      <c r="K3623">
        <f>+VLOOKUP(E3623,Costos!$A$1:$I$716100,9,FALSE)</f>
        <v>1.4323000000000001E-2</v>
      </c>
      <c r="L3623" t="str">
        <f t="shared" si="124"/>
        <v>241</v>
      </c>
      <c r="M3623" t="str">
        <f t="shared" si="125"/>
        <v>241017</v>
      </c>
      <c r="N3623" t="str">
        <f>IFERROR(IF(L3623="231","231",VLOOKUP(E3623,Materiales!$A$1:$G$37443,7,FALSE)),"N/A")</f>
        <v>Filtros</v>
      </c>
    </row>
    <row r="3624" spans="1:14" x14ac:dyDescent="0.25">
      <c r="A3624">
        <v>2110020346</v>
      </c>
      <c r="B3624" t="s">
        <v>1122</v>
      </c>
      <c r="C3624">
        <v>2310210136</v>
      </c>
      <c r="D3624" t="s">
        <v>29</v>
      </c>
      <c r="E3624">
        <v>2410130017</v>
      </c>
      <c r="F3624" t="s">
        <v>41</v>
      </c>
      <c r="G3624" t="s">
        <v>36</v>
      </c>
      <c r="H3624">
        <v>8000</v>
      </c>
      <c r="I3624">
        <v>2</v>
      </c>
      <c r="J3624">
        <v>8000</v>
      </c>
      <c r="K3624">
        <f>+VLOOKUP(E3624,Costos!$A$1:$I$716100,9,FALSE)</f>
        <v>7.2129999999999998E-3</v>
      </c>
      <c r="L3624" t="str">
        <f t="shared" si="124"/>
        <v>241</v>
      </c>
      <c r="M3624" t="str">
        <f t="shared" si="125"/>
        <v>241013</v>
      </c>
      <c r="N3624" t="str">
        <f>IFERROR(IF(L3624="231","231",VLOOKUP(E3624,Materiales!$A$1:$G$37443,7,FALSE)),"N/A")</f>
        <v>Puntas</v>
      </c>
    </row>
    <row r="3625" spans="1:14" x14ac:dyDescent="0.25">
      <c r="A3625">
        <v>2110020346</v>
      </c>
      <c r="B3625" t="s">
        <v>1122</v>
      </c>
      <c r="C3625">
        <v>2310210136</v>
      </c>
      <c r="D3625" t="s">
        <v>29</v>
      </c>
      <c r="E3625">
        <v>2310090448</v>
      </c>
      <c r="F3625" t="s">
        <v>76</v>
      </c>
      <c r="G3625" t="s">
        <v>36</v>
      </c>
      <c r="H3625">
        <v>8000</v>
      </c>
      <c r="I3625">
        <v>2</v>
      </c>
      <c r="J3625">
        <v>8000</v>
      </c>
      <c r="K3625">
        <f>+VLOOKUP(E3625,Costos!$A$1:$I$716100,9,FALSE)</f>
        <v>3.356E-2</v>
      </c>
      <c r="L3625" t="str">
        <f t="shared" si="124"/>
        <v>231</v>
      </c>
      <c r="M3625" t="str">
        <f t="shared" si="125"/>
        <v>231009</v>
      </c>
      <c r="N3625" t="str">
        <f>IFERROR(IF(L3625="231","231",VLOOKUP(E3625,Materiales!$A$1:$G$37443,7,FALSE)),"N/A")</f>
        <v>231</v>
      </c>
    </row>
    <row r="3626" spans="1:14" x14ac:dyDescent="0.25">
      <c r="A3626">
        <v>2110020346</v>
      </c>
      <c r="B3626" t="s">
        <v>1122</v>
      </c>
      <c r="C3626">
        <v>2310090448</v>
      </c>
      <c r="D3626" t="s">
        <v>76</v>
      </c>
      <c r="E3626">
        <v>2410090299</v>
      </c>
      <c r="F3626" t="s">
        <v>110</v>
      </c>
      <c r="G3626" t="s">
        <v>89</v>
      </c>
      <c r="H3626">
        <v>0.51370000000000005</v>
      </c>
      <c r="I3626">
        <v>3</v>
      </c>
      <c r="J3626">
        <v>8000</v>
      </c>
      <c r="K3626">
        <f>+VLOOKUP(E3626,Costos!$A$1:$I$716100,9,FALSE)</f>
        <v>12.364959000000001</v>
      </c>
      <c r="L3626" t="str">
        <f t="shared" si="124"/>
        <v>241</v>
      </c>
      <c r="M3626" t="str">
        <f t="shared" si="125"/>
        <v>241009</v>
      </c>
      <c r="N3626" t="str">
        <f>IFERROR(IF(L3626="231","231",VLOOKUP(E3626,Materiales!$A$1:$G$37443,7,FALSE)),"N/A")</f>
        <v>Masterbach</v>
      </c>
    </row>
    <row r="3627" spans="1:14" x14ac:dyDescent="0.25">
      <c r="A3627">
        <v>2110020346</v>
      </c>
      <c r="B3627" t="s">
        <v>1122</v>
      </c>
      <c r="C3627">
        <v>2310090448</v>
      </c>
      <c r="D3627" t="s">
        <v>76</v>
      </c>
      <c r="E3627">
        <v>2410290153</v>
      </c>
      <c r="F3627" t="s">
        <v>90</v>
      </c>
      <c r="G3627" t="s">
        <v>89</v>
      </c>
      <c r="H3627">
        <v>26.56</v>
      </c>
      <c r="I3627">
        <v>3</v>
      </c>
      <c r="J3627">
        <v>8000</v>
      </c>
      <c r="K3627">
        <f>+VLOOKUP(E3627,Costos!$A$1:$I$716100,9,FALSE)</f>
        <v>6.4309000000000003</v>
      </c>
      <c r="L3627" t="str">
        <f t="shared" si="124"/>
        <v>241</v>
      </c>
      <c r="M3627" t="str">
        <f t="shared" si="125"/>
        <v>241029</v>
      </c>
      <c r="N3627" t="str">
        <f>IFERROR(IF(L3627="231","231",VLOOKUP(E3627,Materiales!$A$1:$G$37443,7,FALSE)),"N/A")</f>
        <v>Resinas</v>
      </c>
    </row>
    <row r="3628" spans="1:14" x14ac:dyDescent="0.25">
      <c r="A3628">
        <v>2110020346</v>
      </c>
      <c r="B3628" t="s">
        <v>1122</v>
      </c>
      <c r="C3628">
        <v>2310210136</v>
      </c>
      <c r="D3628" t="s">
        <v>29</v>
      </c>
      <c r="E3628">
        <v>2310160477</v>
      </c>
      <c r="F3628" t="s">
        <v>77</v>
      </c>
      <c r="G3628" t="s">
        <v>36</v>
      </c>
      <c r="H3628">
        <v>8000</v>
      </c>
      <c r="I3628">
        <v>2</v>
      </c>
      <c r="J3628">
        <v>8000</v>
      </c>
      <c r="K3628">
        <f>+VLOOKUP(E3628,Costos!$A$1:$I$716100,9,FALSE)</f>
        <v>1.223E-2</v>
      </c>
      <c r="L3628" t="str">
        <f t="shared" si="124"/>
        <v>231</v>
      </c>
      <c r="M3628" t="str">
        <f t="shared" si="125"/>
        <v>231016</v>
      </c>
      <c r="N3628" t="str">
        <f>IFERROR(IF(L3628="231","231",VLOOKUP(E3628,Materiales!$A$1:$G$37443,7,FALSE)),"N/A")</f>
        <v>231</v>
      </c>
    </row>
    <row r="3629" spans="1:14" x14ac:dyDescent="0.25">
      <c r="A3629">
        <v>2110020346</v>
      </c>
      <c r="B3629" t="s">
        <v>1122</v>
      </c>
      <c r="C3629">
        <v>2310160477</v>
      </c>
      <c r="D3629" t="s">
        <v>77</v>
      </c>
      <c r="E3629">
        <v>2410090299</v>
      </c>
      <c r="F3629" t="s">
        <v>110</v>
      </c>
      <c r="G3629" t="s">
        <v>89</v>
      </c>
      <c r="H3629">
        <v>0.18240000000000001</v>
      </c>
      <c r="I3629">
        <v>3</v>
      </c>
      <c r="J3629">
        <v>8000</v>
      </c>
      <c r="K3629">
        <f>+VLOOKUP(E3629,Costos!$A$1:$I$716100,9,FALSE)</f>
        <v>12.364959000000001</v>
      </c>
      <c r="L3629" t="str">
        <f t="shared" si="124"/>
        <v>241</v>
      </c>
      <c r="M3629" t="str">
        <f t="shared" si="125"/>
        <v>241009</v>
      </c>
      <c r="N3629" t="str">
        <f>IFERROR(IF(L3629="231","231",VLOOKUP(E3629,Materiales!$A$1:$G$37443,7,FALSE)),"N/A")</f>
        <v>Masterbach</v>
      </c>
    </row>
    <row r="3630" spans="1:14" x14ac:dyDescent="0.25">
      <c r="A3630">
        <v>2110020346</v>
      </c>
      <c r="B3630" t="s">
        <v>1122</v>
      </c>
      <c r="C3630">
        <v>2310160477</v>
      </c>
      <c r="D3630" t="s">
        <v>77</v>
      </c>
      <c r="E3630">
        <v>2410290624</v>
      </c>
      <c r="F3630" t="s">
        <v>91</v>
      </c>
      <c r="G3630" t="s">
        <v>89</v>
      </c>
      <c r="H3630">
        <v>9.1196000000000002</v>
      </c>
      <c r="I3630">
        <v>3</v>
      </c>
      <c r="J3630">
        <v>8000</v>
      </c>
      <c r="K3630">
        <f>+VLOOKUP(E3630,Costos!$A$1:$I$716100,9,FALSE)</f>
        <v>6.9373659999999999</v>
      </c>
      <c r="L3630" t="str">
        <f t="shared" si="124"/>
        <v>241</v>
      </c>
      <c r="M3630" t="str">
        <f t="shared" si="125"/>
        <v>241029</v>
      </c>
      <c r="N3630" t="str">
        <f>IFERROR(IF(L3630="231","231",VLOOKUP(E3630,Materiales!$A$1:$G$37443,7,FALSE)),"N/A")</f>
        <v>Resinas</v>
      </c>
    </row>
    <row r="3631" spans="1:14" x14ac:dyDescent="0.25">
      <c r="A3631">
        <v>2110020346</v>
      </c>
      <c r="B3631" t="s">
        <v>1122</v>
      </c>
      <c r="C3631">
        <v>2310210136</v>
      </c>
      <c r="D3631" t="s">
        <v>29</v>
      </c>
      <c r="E3631">
        <v>2410290156</v>
      </c>
      <c r="F3631" t="s">
        <v>40</v>
      </c>
      <c r="G3631" t="s">
        <v>1000</v>
      </c>
      <c r="H3631">
        <v>0.32</v>
      </c>
      <c r="I3631">
        <v>2</v>
      </c>
      <c r="J3631">
        <v>8000</v>
      </c>
      <c r="K3631">
        <f>+VLOOKUP(E3631,Costos!$A$1:$I$716100,9,FALSE)</f>
        <v>23.787368000000001</v>
      </c>
      <c r="L3631" t="str">
        <f t="shared" si="124"/>
        <v>241</v>
      </c>
      <c r="M3631" t="str">
        <f t="shared" si="125"/>
        <v>241029</v>
      </c>
      <c r="N3631" t="str">
        <f>IFERROR(IF(L3631="231","231",VLOOKUP(E3631,Materiales!$A$1:$G$37443,7,FALSE)),"N/A")</f>
        <v>Varios</v>
      </c>
    </row>
    <row r="3632" spans="1:14" x14ac:dyDescent="0.25">
      <c r="A3632">
        <v>2110020346</v>
      </c>
      <c r="B3632" t="s">
        <v>1122</v>
      </c>
      <c r="C3632">
        <v>2310210136</v>
      </c>
      <c r="D3632" t="s">
        <v>29</v>
      </c>
      <c r="E3632">
        <v>2310160489</v>
      </c>
      <c r="F3632" t="s">
        <v>78</v>
      </c>
      <c r="G3632" t="s">
        <v>36</v>
      </c>
      <c r="H3632">
        <v>8000</v>
      </c>
      <c r="I3632">
        <v>2</v>
      </c>
      <c r="J3632">
        <v>8000</v>
      </c>
      <c r="K3632">
        <f>+VLOOKUP(E3632,Costos!$A$1:$I$716100,9,FALSE)</f>
        <v>1.0267E-2</v>
      </c>
      <c r="L3632" t="str">
        <f t="shared" si="124"/>
        <v>231</v>
      </c>
      <c r="M3632" t="str">
        <f t="shared" si="125"/>
        <v>231016</v>
      </c>
      <c r="N3632" t="str">
        <f>IFERROR(IF(L3632="231","231",VLOOKUP(E3632,Materiales!$A$1:$G$37443,7,FALSE)),"N/A")</f>
        <v>231</v>
      </c>
    </row>
    <row r="3633" spans="1:14" x14ac:dyDescent="0.25">
      <c r="A3633">
        <v>2110020346</v>
      </c>
      <c r="B3633" t="s">
        <v>1122</v>
      </c>
      <c r="C3633">
        <v>2310160489</v>
      </c>
      <c r="D3633" t="s">
        <v>78</v>
      </c>
      <c r="E3633">
        <v>2410090299</v>
      </c>
      <c r="F3633" t="s">
        <v>110</v>
      </c>
      <c r="G3633" t="s">
        <v>89</v>
      </c>
      <c r="H3633">
        <v>0.1409</v>
      </c>
      <c r="I3633">
        <v>3</v>
      </c>
      <c r="J3633">
        <v>8000</v>
      </c>
      <c r="K3633">
        <f>+VLOOKUP(E3633,Costos!$A$1:$I$716100,9,FALSE)</f>
        <v>12.364959000000001</v>
      </c>
      <c r="L3633" t="str">
        <f t="shared" si="124"/>
        <v>241</v>
      </c>
      <c r="M3633" t="str">
        <f t="shared" si="125"/>
        <v>241009</v>
      </c>
      <c r="N3633" t="str">
        <f>IFERROR(IF(L3633="231","231",VLOOKUP(E3633,Materiales!$A$1:$G$37443,7,FALSE)),"N/A")</f>
        <v>Masterbach</v>
      </c>
    </row>
    <row r="3634" spans="1:14" x14ac:dyDescent="0.25">
      <c r="A3634">
        <v>2110020346</v>
      </c>
      <c r="B3634" t="s">
        <v>1122</v>
      </c>
      <c r="C3634">
        <v>2310160489</v>
      </c>
      <c r="D3634" t="s">
        <v>78</v>
      </c>
      <c r="E3634">
        <v>2410290626</v>
      </c>
      <c r="F3634" t="s">
        <v>92</v>
      </c>
      <c r="G3634" t="s">
        <v>89</v>
      </c>
      <c r="H3634">
        <v>7.12</v>
      </c>
      <c r="I3634">
        <v>3</v>
      </c>
      <c r="J3634">
        <v>8000</v>
      </c>
      <c r="K3634">
        <f>+VLOOKUP(E3634,Costos!$A$1:$I$716100,9,FALSE)</f>
        <v>6.3063640000000003</v>
      </c>
      <c r="L3634" t="str">
        <f t="shared" si="124"/>
        <v>241</v>
      </c>
      <c r="M3634" t="str">
        <f t="shared" si="125"/>
        <v>241029</v>
      </c>
      <c r="N3634" t="str">
        <f>IFERROR(IF(L3634="231","231",VLOOKUP(E3634,Materiales!$A$1:$G$37443,7,FALSE)),"N/A")</f>
        <v>Resinas</v>
      </c>
    </row>
    <row r="3635" spans="1:14" x14ac:dyDescent="0.25">
      <c r="A3635">
        <v>2110020346</v>
      </c>
      <c r="B3635" t="s">
        <v>1122</v>
      </c>
      <c r="C3635">
        <v>2310210136</v>
      </c>
      <c r="D3635" t="s">
        <v>29</v>
      </c>
      <c r="E3635">
        <v>2310180051</v>
      </c>
      <c r="F3635" t="s">
        <v>79</v>
      </c>
      <c r="G3635" t="s">
        <v>89</v>
      </c>
      <c r="H3635">
        <v>7.2</v>
      </c>
      <c r="I3635">
        <v>2</v>
      </c>
      <c r="J3635">
        <v>8000</v>
      </c>
      <c r="K3635">
        <f>+VLOOKUP(E3635,Costos!$A$1:$I$716100,9,FALSE)</f>
        <v>4.3123570000000004</v>
      </c>
      <c r="L3635" t="str">
        <f t="shared" si="124"/>
        <v>231</v>
      </c>
      <c r="M3635" t="str">
        <f t="shared" si="125"/>
        <v>231018</v>
      </c>
      <c r="N3635" t="str">
        <f>IFERROR(IF(L3635="231","231",VLOOKUP(E3635,Materiales!$A$1:$G$37443,7,FALSE)),"N/A")</f>
        <v>231</v>
      </c>
    </row>
    <row r="3636" spans="1:14" x14ac:dyDescent="0.25">
      <c r="A3636">
        <v>2110020346</v>
      </c>
      <c r="B3636" t="s">
        <v>1122</v>
      </c>
      <c r="C3636">
        <v>2310180051</v>
      </c>
      <c r="D3636" t="s">
        <v>79</v>
      </c>
      <c r="E3636">
        <v>2430450001</v>
      </c>
      <c r="F3636" t="s">
        <v>93</v>
      </c>
      <c r="G3636" t="s">
        <v>89</v>
      </c>
      <c r="H3636">
        <v>0.72</v>
      </c>
      <c r="I3636">
        <v>3</v>
      </c>
      <c r="J3636">
        <v>8000</v>
      </c>
      <c r="K3636">
        <f>+VLOOKUP(E3636,Costos!$A$1:$I$716100,9,FALSE)</f>
        <v>6.0336119999999998</v>
      </c>
      <c r="L3636" t="str">
        <f t="shared" si="124"/>
        <v>243</v>
      </c>
      <c r="M3636" t="str">
        <f t="shared" si="125"/>
        <v>243045</v>
      </c>
      <c r="N3636" t="str">
        <f>IFERROR(IF(L3636="231","231",VLOOKUP(E3636,Materiales!$A$1:$G$37443,7,FALSE)),"N/A")</f>
        <v>Varios</v>
      </c>
    </row>
    <row r="3637" spans="1:14" x14ac:dyDescent="0.25">
      <c r="A3637">
        <v>2110020346</v>
      </c>
      <c r="B3637" t="s">
        <v>1122</v>
      </c>
      <c r="C3637">
        <v>2310180051</v>
      </c>
      <c r="D3637" t="s">
        <v>79</v>
      </c>
      <c r="E3637">
        <v>2310180048</v>
      </c>
      <c r="F3637" t="s">
        <v>94</v>
      </c>
      <c r="G3637" t="s">
        <v>89</v>
      </c>
      <c r="H3637">
        <v>0.9</v>
      </c>
      <c r="I3637">
        <v>3</v>
      </c>
      <c r="J3637">
        <v>8000</v>
      </c>
      <c r="K3637">
        <f>+VLOOKUP(E3637,Costos!$A$1:$I$716100,9,FALSE)</f>
        <v>2.8371430000000002</v>
      </c>
      <c r="L3637" t="str">
        <f t="shared" si="124"/>
        <v>231</v>
      </c>
      <c r="M3637" t="str">
        <f t="shared" si="125"/>
        <v>231018</v>
      </c>
      <c r="N3637" t="str">
        <f>IFERROR(IF(L3637="231","231",VLOOKUP(E3637,Materiales!$A$1:$G$37443,7,FALSE)),"N/A")</f>
        <v>231</v>
      </c>
    </row>
    <row r="3638" spans="1:14" x14ac:dyDescent="0.25">
      <c r="A3638">
        <v>2110020346</v>
      </c>
      <c r="B3638" t="s">
        <v>1122</v>
      </c>
      <c r="C3638">
        <v>2310180048</v>
      </c>
      <c r="D3638" t="s">
        <v>94</v>
      </c>
      <c r="E3638">
        <v>2410210019</v>
      </c>
      <c r="F3638" t="s">
        <v>113</v>
      </c>
      <c r="G3638" t="s">
        <v>89</v>
      </c>
      <c r="H3638">
        <v>1.7999999999999999E-2</v>
      </c>
      <c r="I3638">
        <v>4</v>
      </c>
      <c r="J3638">
        <v>8000</v>
      </c>
      <c r="K3638">
        <f>+VLOOKUP(E3638,Costos!$A$1:$I$716100,9,FALSE)</f>
        <v>7.7568599999999996</v>
      </c>
      <c r="L3638" t="str">
        <f t="shared" si="124"/>
        <v>241</v>
      </c>
      <c r="M3638" t="str">
        <f t="shared" si="125"/>
        <v>241021</v>
      </c>
      <c r="N3638" t="str">
        <f>IFERROR(IF(L3638="231","231",VLOOKUP(E3638,Materiales!$A$1:$G$37443,7,FALSE)),"N/A")</f>
        <v>Varios</v>
      </c>
    </row>
    <row r="3639" spans="1:14" x14ac:dyDescent="0.25">
      <c r="A3639">
        <v>2110020346</v>
      </c>
      <c r="B3639" t="s">
        <v>1122</v>
      </c>
      <c r="C3639">
        <v>2310180048</v>
      </c>
      <c r="D3639" t="s">
        <v>94</v>
      </c>
      <c r="E3639">
        <v>2430930001</v>
      </c>
      <c r="F3639" t="s">
        <v>114</v>
      </c>
      <c r="G3639" t="s">
        <v>89</v>
      </c>
      <c r="H3639">
        <v>0.45900000000000002</v>
      </c>
      <c r="I3639">
        <v>4</v>
      </c>
      <c r="J3639">
        <v>8000</v>
      </c>
      <c r="K3639">
        <f>+VLOOKUP(E3639,Costos!$A$1:$I$716100,9,FALSE)</f>
        <v>5.7966670000000002</v>
      </c>
      <c r="L3639" t="str">
        <f t="shared" si="124"/>
        <v>243</v>
      </c>
      <c r="M3639" t="str">
        <f t="shared" si="125"/>
        <v>243093</v>
      </c>
      <c r="N3639" t="str">
        <f>IFERROR(IF(L3639="231","231",VLOOKUP(E3639,Materiales!$A$1:$G$37443,7,FALSE)),"N/A")</f>
        <v>Alcohol</v>
      </c>
    </row>
    <row r="3640" spans="1:14" x14ac:dyDescent="0.25">
      <c r="A3640">
        <v>2110020346</v>
      </c>
      <c r="B3640" t="s">
        <v>1122</v>
      </c>
      <c r="C3640">
        <v>2310180048</v>
      </c>
      <c r="D3640" t="s">
        <v>94</v>
      </c>
      <c r="E3640">
        <v>2430880022</v>
      </c>
      <c r="F3640" t="s">
        <v>115</v>
      </c>
      <c r="G3640" t="s">
        <v>89</v>
      </c>
      <c r="H3640">
        <v>2.7000000000000001E-3</v>
      </c>
      <c r="I3640">
        <v>4</v>
      </c>
      <c r="J3640">
        <v>8000</v>
      </c>
      <c r="K3640">
        <f>+VLOOKUP(E3640,Costos!$A$1:$I$716100,9,FALSE)</f>
        <v>6.1924229999999998</v>
      </c>
      <c r="L3640" t="str">
        <f t="shared" si="124"/>
        <v>243</v>
      </c>
      <c r="M3640" t="str">
        <f t="shared" si="125"/>
        <v>243088</v>
      </c>
      <c r="N3640" t="str">
        <f>IFERROR(IF(L3640="231","231",VLOOKUP(E3640,Materiales!$A$1:$G$37443,7,FALSE)),"N/A")</f>
        <v>Varios</v>
      </c>
    </row>
    <row r="3641" spans="1:14" x14ac:dyDescent="0.25">
      <c r="A3641">
        <v>2110020346</v>
      </c>
      <c r="B3641" t="s">
        <v>1122</v>
      </c>
      <c r="C3641">
        <v>2310180051</v>
      </c>
      <c r="D3641" t="s">
        <v>79</v>
      </c>
      <c r="E3641">
        <v>2410210003</v>
      </c>
      <c r="F3641" t="s">
        <v>95</v>
      </c>
      <c r="G3641" t="s">
        <v>89</v>
      </c>
      <c r="H3641">
        <v>1.44</v>
      </c>
      <c r="I3641">
        <v>3</v>
      </c>
      <c r="J3641">
        <v>8000</v>
      </c>
      <c r="K3641">
        <f>+VLOOKUP(E3641,Costos!$A$1:$I$716100,9,FALSE)</f>
        <v>4.9316240000000002</v>
      </c>
      <c r="L3641" t="str">
        <f t="shared" si="124"/>
        <v>241</v>
      </c>
      <c r="M3641" t="str">
        <f t="shared" si="125"/>
        <v>241021</v>
      </c>
      <c r="N3641" t="str">
        <f>IFERROR(IF(L3641="231","231",VLOOKUP(E3641,Materiales!$A$1:$G$37443,7,FALSE)),"N/A")</f>
        <v>Varios</v>
      </c>
    </row>
    <row r="3642" spans="1:14" x14ac:dyDescent="0.25">
      <c r="A3642">
        <v>2110020346</v>
      </c>
      <c r="B3642" t="s">
        <v>1122</v>
      </c>
      <c r="C3642">
        <v>2310180051</v>
      </c>
      <c r="D3642" t="s">
        <v>79</v>
      </c>
      <c r="E3642">
        <v>2410090268</v>
      </c>
      <c r="F3642" t="s">
        <v>97</v>
      </c>
      <c r="G3642" t="s">
        <v>89</v>
      </c>
      <c r="H3642">
        <v>3.5999999999999997E-2</v>
      </c>
      <c r="I3642">
        <v>3</v>
      </c>
      <c r="J3642">
        <v>8000</v>
      </c>
      <c r="K3642">
        <f>+VLOOKUP(E3642,Costos!$A$1:$I$716100,9,FALSE)</f>
        <v>126.46600100000001</v>
      </c>
      <c r="L3642" t="str">
        <f t="shared" si="124"/>
        <v>241</v>
      </c>
      <c r="M3642" t="str">
        <f t="shared" si="125"/>
        <v>241009</v>
      </c>
      <c r="N3642" t="str">
        <f>IFERROR(IF(L3642="231","231",VLOOKUP(E3642,Materiales!$A$1:$G$37443,7,FALSE)),"N/A")</f>
        <v>Spectra</v>
      </c>
    </row>
    <row r="3643" spans="1:14" x14ac:dyDescent="0.25">
      <c r="A3643">
        <v>2110020346</v>
      </c>
      <c r="B3643" t="s">
        <v>1122</v>
      </c>
      <c r="C3643">
        <v>2110020346</v>
      </c>
      <c r="D3643" t="s">
        <v>1122</v>
      </c>
      <c r="E3643">
        <v>2310210137</v>
      </c>
      <c r="F3643" t="s">
        <v>30</v>
      </c>
      <c r="G3643" t="s">
        <v>36</v>
      </c>
      <c r="H3643">
        <v>8000</v>
      </c>
      <c r="I3643">
        <v>1</v>
      </c>
      <c r="J3643">
        <v>8000</v>
      </c>
      <c r="K3643">
        <f>+VLOOKUP(E3643,Costos!$A$1:$I$716100,9,FALSE)</f>
        <v>0.111751</v>
      </c>
      <c r="L3643" t="str">
        <f t="shared" si="124"/>
        <v>231</v>
      </c>
      <c r="M3643" t="str">
        <f t="shared" si="125"/>
        <v>231021</v>
      </c>
      <c r="N3643" t="str">
        <f>IFERROR(IF(L3643="231","231",VLOOKUP(E3643,Materiales!$A$1:$G$37443,7,FALSE)),"N/A")</f>
        <v>231</v>
      </c>
    </row>
    <row r="3644" spans="1:14" x14ac:dyDescent="0.25">
      <c r="A3644">
        <v>2110020346</v>
      </c>
      <c r="B3644" t="s">
        <v>1122</v>
      </c>
      <c r="C3644">
        <v>2310210137</v>
      </c>
      <c r="D3644" t="s">
        <v>30</v>
      </c>
      <c r="E3644">
        <v>2410170071</v>
      </c>
      <c r="F3644" t="s">
        <v>39</v>
      </c>
      <c r="G3644" t="s">
        <v>36</v>
      </c>
      <c r="H3644">
        <v>8000</v>
      </c>
      <c r="I3644">
        <v>2</v>
      </c>
      <c r="J3644">
        <v>8000</v>
      </c>
      <c r="K3644">
        <f>+VLOOKUP(E3644,Costos!$A$1:$I$716100,9,FALSE)</f>
        <v>1.4323000000000001E-2</v>
      </c>
      <c r="L3644" t="str">
        <f t="shared" si="124"/>
        <v>241</v>
      </c>
      <c r="M3644" t="str">
        <f t="shared" si="125"/>
        <v>241017</v>
      </c>
      <c r="N3644" t="str">
        <f>IFERROR(IF(L3644="231","231",VLOOKUP(E3644,Materiales!$A$1:$G$37443,7,FALSE)),"N/A")</f>
        <v>Filtros</v>
      </c>
    </row>
    <row r="3645" spans="1:14" x14ac:dyDescent="0.25">
      <c r="A3645">
        <v>2110020346</v>
      </c>
      <c r="B3645" t="s">
        <v>1122</v>
      </c>
      <c r="C3645">
        <v>2310210137</v>
      </c>
      <c r="D3645" t="s">
        <v>30</v>
      </c>
      <c r="E3645">
        <v>2410130017</v>
      </c>
      <c r="F3645" t="s">
        <v>41</v>
      </c>
      <c r="G3645" t="s">
        <v>36</v>
      </c>
      <c r="H3645">
        <v>8000</v>
      </c>
      <c r="I3645">
        <v>2</v>
      </c>
      <c r="J3645">
        <v>8000</v>
      </c>
      <c r="K3645">
        <f>+VLOOKUP(E3645,Costos!$A$1:$I$716100,9,FALSE)</f>
        <v>7.2129999999999998E-3</v>
      </c>
      <c r="L3645" t="str">
        <f t="shared" si="124"/>
        <v>241</v>
      </c>
      <c r="M3645" t="str">
        <f t="shared" si="125"/>
        <v>241013</v>
      </c>
      <c r="N3645" t="str">
        <f>IFERROR(IF(L3645="231","231",VLOOKUP(E3645,Materiales!$A$1:$G$37443,7,FALSE)),"N/A")</f>
        <v>Puntas</v>
      </c>
    </row>
    <row r="3646" spans="1:14" x14ac:dyDescent="0.25">
      <c r="A3646">
        <v>2110020346</v>
      </c>
      <c r="B3646" t="s">
        <v>1122</v>
      </c>
      <c r="C3646">
        <v>2310210137</v>
      </c>
      <c r="D3646" t="s">
        <v>30</v>
      </c>
      <c r="E3646">
        <v>2310090445</v>
      </c>
      <c r="F3646" t="s">
        <v>80</v>
      </c>
      <c r="G3646" t="s">
        <v>36</v>
      </c>
      <c r="H3646">
        <v>8000</v>
      </c>
      <c r="I3646">
        <v>2</v>
      </c>
      <c r="J3646">
        <v>8000</v>
      </c>
      <c r="K3646">
        <f>+VLOOKUP(E3646,Costos!$A$1:$I$716100,9,FALSE)</f>
        <v>3.4151000000000001E-2</v>
      </c>
      <c r="L3646" t="str">
        <f t="shared" si="124"/>
        <v>231</v>
      </c>
      <c r="M3646" t="str">
        <f t="shared" si="125"/>
        <v>231009</v>
      </c>
      <c r="N3646" t="str">
        <f>IFERROR(IF(L3646="231","231",VLOOKUP(E3646,Materiales!$A$1:$G$37443,7,FALSE)),"N/A")</f>
        <v>231</v>
      </c>
    </row>
    <row r="3647" spans="1:14" x14ac:dyDescent="0.25">
      <c r="A3647">
        <v>2110020346</v>
      </c>
      <c r="B3647" t="s">
        <v>1122</v>
      </c>
      <c r="C3647">
        <v>2310090445</v>
      </c>
      <c r="D3647" t="s">
        <v>80</v>
      </c>
      <c r="E3647">
        <v>2410090300</v>
      </c>
      <c r="F3647" t="s">
        <v>111</v>
      </c>
      <c r="G3647" t="s">
        <v>89</v>
      </c>
      <c r="H3647">
        <v>0.51370000000000005</v>
      </c>
      <c r="I3647">
        <v>3</v>
      </c>
      <c r="J3647">
        <v>8000</v>
      </c>
      <c r="K3647">
        <f>+VLOOKUP(E3647,Costos!$A$1:$I$716100,9,FALSE)</f>
        <v>16.805021</v>
      </c>
      <c r="L3647" t="str">
        <f t="shared" si="124"/>
        <v>241</v>
      </c>
      <c r="M3647" t="str">
        <f t="shared" si="125"/>
        <v>241009</v>
      </c>
      <c r="N3647" t="str">
        <f>IFERROR(IF(L3647="231","231",VLOOKUP(E3647,Materiales!$A$1:$G$37443,7,FALSE)),"N/A")</f>
        <v>Masterbach</v>
      </c>
    </row>
    <row r="3648" spans="1:14" x14ac:dyDescent="0.25">
      <c r="A3648">
        <v>2110020346</v>
      </c>
      <c r="B3648" t="s">
        <v>1122</v>
      </c>
      <c r="C3648">
        <v>2310090445</v>
      </c>
      <c r="D3648" t="s">
        <v>80</v>
      </c>
      <c r="E3648">
        <v>2410290153</v>
      </c>
      <c r="F3648" t="s">
        <v>90</v>
      </c>
      <c r="G3648" t="s">
        <v>89</v>
      </c>
      <c r="H3648">
        <v>26.56</v>
      </c>
      <c r="I3648">
        <v>3</v>
      </c>
      <c r="J3648">
        <v>8000</v>
      </c>
      <c r="K3648">
        <f>+VLOOKUP(E3648,Costos!$A$1:$I$716100,9,FALSE)</f>
        <v>6.4309000000000003</v>
      </c>
      <c r="L3648" t="str">
        <f t="shared" si="124"/>
        <v>241</v>
      </c>
      <c r="M3648" t="str">
        <f t="shared" si="125"/>
        <v>241029</v>
      </c>
      <c r="N3648" t="str">
        <f>IFERROR(IF(L3648="231","231",VLOOKUP(E3648,Materiales!$A$1:$G$37443,7,FALSE)),"N/A")</f>
        <v>Resinas</v>
      </c>
    </row>
    <row r="3649" spans="1:14" x14ac:dyDescent="0.25">
      <c r="A3649">
        <v>2110020346</v>
      </c>
      <c r="B3649" t="s">
        <v>1122</v>
      </c>
      <c r="C3649">
        <v>2310210137</v>
      </c>
      <c r="D3649" t="s">
        <v>30</v>
      </c>
      <c r="E3649">
        <v>2310160474</v>
      </c>
      <c r="F3649" t="s">
        <v>81</v>
      </c>
      <c r="G3649" t="s">
        <v>36</v>
      </c>
      <c r="H3649">
        <v>8000</v>
      </c>
      <c r="I3649">
        <v>2</v>
      </c>
      <c r="J3649">
        <v>8000</v>
      </c>
      <c r="K3649">
        <f>+VLOOKUP(E3649,Costos!$A$1:$I$716100,9,FALSE)</f>
        <v>1.1233999999999999E-2</v>
      </c>
      <c r="L3649" t="str">
        <f t="shared" si="124"/>
        <v>231</v>
      </c>
      <c r="M3649" t="str">
        <f t="shared" si="125"/>
        <v>231016</v>
      </c>
      <c r="N3649" t="str">
        <f>IFERROR(IF(L3649="231","231",VLOOKUP(E3649,Materiales!$A$1:$G$37443,7,FALSE)),"N/A")</f>
        <v>231</v>
      </c>
    </row>
    <row r="3650" spans="1:14" x14ac:dyDescent="0.25">
      <c r="A3650">
        <v>2110020346</v>
      </c>
      <c r="B3650" t="s">
        <v>1122</v>
      </c>
      <c r="C3650">
        <v>2310160474</v>
      </c>
      <c r="D3650" t="s">
        <v>81</v>
      </c>
      <c r="E3650">
        <v>2410090300</v>
      </c>
      <c r="F3650" t="s">
        <v>111</v>
      </c>
      <c r="G3650" t="s">
        <v>89</v>
      </c>
      <c r="H3650">
        <v>0.18240000000000001</v>
      </c>
      <c r="I3650">
        <v>3</v>
      </c>
      <c r="J3650">
        <v>8000</v>
      </c>
      <c r="K3650">
        <f>+VLOOKUP(E3650,Costos!$A$1:$I$716100,9,FALSE)</f>
        <v>16.805021</v>
      </c>
      <c r="L3650" t="str">
        <f t="shared" si="124"/>
        <v>241</v>
      </c>
      <c r="M3650" t="str">
        <f t="shared" si="125"/>
        <v>241009</v>
      </c>
      <c r="N3650" t="str">
        <f>IFERROR(IF(L3650="231","231",VLOOKUP(E3650,Materiales!$A$1:$G$37443,7,FALSE)),"N/A")</f>
        <v>Masterbach</v>
      </c>
    </row>
    <row r="3651" spans="1:14" x14ac:dyDescent="0.25">
      <c r="A3651">
        <v>2110020346</v>
      </c>
      <c r="B3651" t="s">
        <v>1122</v>
      </c>
      <c r="C3651">
        <v>2310160474</v>
      </c>
      <c r="D3651" t="s">
        <v>81</v>
      </c>
      <c r="E3651">
        <v>2410290624</v>
      </c>
      <c r="F3651" t="s">
        <v>91</v>
      </c>
      <c r="G3651" t="s">
        <v>89</v>
      </c>
      <c r="H3651">
        <v>9.1196000000000002</v>
      </c>
      <c r="I3651">
        <v>3</v>
      </c>
      <c r="J3651">
        <v>8000</v>
      </c>
      <c r="K3651">
        <f>+VLOOKUP(E3651,Costos!$A$1:$I$716100,9,FALSE)</f>
        <v>6.9373659999999999</v>
      </c>
      <c r="L3651" t="str">
        <f t="shared" si="124"/>
        <v>241</v>
      </c>
      <c r="M3651" t="str">
        <f t="shared" si="125"/>
        <v>241029</v>
      </c>
      <c r="N3651" t="str">
        <f>IFERROR(IF(L3651="231","231",VLOOKUP(E3651,Materiales!$A$1:$G$37443,7,FALSE)),"N/A")</f>
        <v>Resinas</v>
      </c>
    </row>
    <row r="3652" spans="1:14" x14ac:dyDescent="0.25">
      <c r="A3652">
        <v>2110020346</v>
      </c>
      <c r="B3652" t="s">
        <v>1122</v>
      </c>
      <c r="C3652">
        <v>2310210137</v>
      </c>
      <c r="D3652" t="s">
        <v>30</v>
      </c>
      <c r="E3652">
        <v>2410290156</v>
      </c>
      <c r="F3652" t="s">
        <v>40</v>
      </c>
      <c r="G3652" t="s">
        <v>1000</v>
      </c>
      <c r="H3652">
        <v>0.32</v>
      </c>
      <c r="I3652">
        <v>2</v>
      </c>
      <c r="J3652">
        <v>8000</v>
      </c>
      <c r="K3652">
        <f>+VLOOKUP(E3652,Costos!$A$1:$I$716100,9,FALSE)</f>
        <v>23.787368000000001</v>
      </c>
      <c r="L3652" t="str">
        <f t="shared" si="124"/>
        <v>241</v>
      </c>
      <c r="M3652" t="str">
        <f t="shared" si="125"/>
        <v>241029</v>
      </c>
      <c r="N3652" t="str">
        <f>IFERROR(IF(L3652="231","231",VLOOKUP(E3652,Materiales!$A$1:$G$37443,7,FALSE)),"N/A")</f>
        <v>Varios</v>
      </c>
    </row>
    <row r="3653" spans="1:14" x14ac:dyDescent="0.25">
      <c r="A3653">
        <v>2110020346</v>
      </c>
      <c r="B3653" t="s">
        <v>1122</v>
      </c>
      <c r="C3653">
        <v>2310210137</v>
      </c>
      <c r="D3653" t="s">
        <v>30</v>
      </c>
      <c r="E3653">
        <v>2310160486</v>
      </c>
      <c r="F3653" t="s">
        <v>82</v>
      </c>
      <c r="G3653" t="s">
        <v>36</v>
      </c>
      <c r="H3653">
        <v>8000</v>
      </c>
      <c r="I3653">
        <v>2</v>
      </c>
      <c r="J3653">
        <v>8000</v>
      </c>
      <c r="K3653">
        <f>+VLOOKUP(E3653,Costos!$A$1:$I$716100,9,FALSE)</f>
        <v>9.8809999999999992E-3</v>
      </c>
      <c r="L3653" t="str">
        <f t="shared" si="124"/>
        <v>231</v>
      </c>
      <c r="M3653" t="str">
        <f t="shared" si="125"/>
        <v>231016</v>
      </c>
      <c r="N3653" t="str">
        <f>IFERROR(IF(L3653="231","231",VLOOKUP(E3653,Materiales!$A$1:$G$37443,7,FALSE)),"N/A")</f>
        <v>231</v>
      </c>
    </row>
    <row r="3654" spans="1:14" x14ac:dyDescent="0.25">
      <c r="A3654">
        <v>2110020346</v>
      </c>
      <c r="B3654" t="s">
        <v>1122</v>
      </c>
      <c r="C3654">
        <v>2310160486</v>
      </c>
      <c r="D3654" t="s">
        <v>82</v>
      </c>
      <c r="E3654">
        <v>2410090300</v>
      </c>
      <c r="F3654" t="s">
        <v>111</v>
      </c>
      <c r="G3654" t="s">
        <v>89</v>
      </c>
      <c r="H3654">
        <v>0.1409</v>
      </c>
      <c r="I3654">
        <v>3</v>
      </c>
      <c r="J3654">
        <v>8000</v>
      </c>
      <c r="K3654">
        <f>+VLOOKUP(E3654,Costos!$A$1:$I$716100,9,FALSE)</f>
        <v>16.805021</v>
      </c>
      <c r="L3654" t="str">
        <f t="shared" si="124"/>
        <v>241</v>
      </c>
      <c r="M3654" t="str">
        <f t="shared" si="125"/>
        <v>241009</v>
      </c>
      <c r="N3654" t="str">
        <f>IFERROR(IF(L3654="231","231",VLOOKUP(E3654,Materiales!$A$1:$G$37443,7,FALSE)),"N/A")</f>
        <v>Masterbach</v>
      </c>
    </row>
    <row r="3655" spans="1:14" x14ac:dyDescent="0.25">
      <c r="A3655">
        <v>2110020346</v>
      </c>
      <c r="B3655" t="s">
        <v>1122</v>
      </c>
      <c r="C3655">
        <v>2310160486</v>
      </c>
      <c r="D3655" t="s">
        <v>82</v>
      </c>
      <c r="E3655">
        <v>2410290626</v>
      </c>
      <c r="F3655" t="s">
        <v>92</v>
      </c>
      <c r="G3655" t="s">
        <v>89</v>
      </c>
      <c r="H3655">
        <v>7.12</v>
      </c>
      <c r="I3655">
        <v>3</v>
      </c>
      <c r="J3655">
        <v>8000</v>
      </c>
      <c r="K3655">
        <f>+VLOOKUP(E3655,Costos!$A$1:$I$716100,9,FALSE)</f>
        <v>6.3063640000000003</v>
      </c>
      <c r="L3655" t="str">
        <f t="shared" si="124"/>
        <v>241</v>
      </c>
      <c r="M3655" t="str">
        <f t="shared" si="125"/>
        <v>241029</v>
      </c>
      <c r="N3655" t="str">
        <f>IFERROR(IF(L3655="231","231",VLOOKUP(E3655,Materiales!$A$1:$G$37443,7,FALSE)),"N/A")</f>
        <v>Resinas</v>
      </c>
    </row>
    <row r="3656" spans="1:14" x14ac:dyDescent="0.25">
      <c r="A3656">
        <v>2110020346</v>
      </c>
      <c r="B3656" t="s">
        <v>1122</v>
      </c>
      <c r="C3656">
        <v>2310210137</v>
      </c>
      <c r="D3656" t="s">
        <v>30</v>
      </c>
      <c r="E3656">
        <v>2310180045</v>
      </c>
      <c r="F3656" t="s">
        <v>83</v>
      </c>
      <c r="G3656" t="s">
        <v>89</v>
      </c>
      <c r="H3656">
        <v>7.2</v>
      </c>
      <c r="I3656">
        <v>2</v>
      </c>
      <c r="J3656">
        <v>8000</v>
      </c>
      <c r="K3656">
        <f>+VLOOKUP(E3656,Costos!$A$1:$I$716100,9,FALSE)</f>
        <v>6.7520870000000004</v>
      </c>
      <c r="L3656" t="str">
        <f t="shared" si="124"/>
        <v>231</v>
      </c>
      <c r="M3656" t="str">
        <f t="shared" si="125"/>
        <v>231018</v>
      </c>
      <c r="N3656" t="str">
        <f>IFERROR(IF(L3656="231","231",VLOOKUP(E3656,Materiales!$A$1:$G$37443,7,FALSE)),"N/A")</f>
        <v>231</v>
      </c>
    </row>
    <row r="3657" spans="1:14" x14ac:dyDescent="0.25">
      <c r="A3657">
        <v>2110020346</v>
      </c>
      <c r="B3657" t="s">
        <v>1122</v>
      </c>
      <c r="C3657">
        <v>2310180045</v>
      </c>
      <c r="D3657" t="s">
        <v>83</v>
      </c>
      <c r="E3657">
        <v>2430450001</v>
      </c>
      <c r="F3657" t="s">
        <v>93</v>
      </c>
      <c r="G3657" t="s">
        <v>89</v>
      </c>
      <c r="H3657">
        <v>0.72</v>
      </c>
      <c r="I3657">
        <v>3</v>
      </c>
      <c r="J3657">
        <v>8000</v>
      </c>
      <c r="K3657">
        <f>+VLOOKUP(E3657,Costos!$A$1:$I$716100,9,FALSE)</f>
        <v>6.0336119999999998</v>
      </c>
      <c r="L3657" t="str">
        <f t="shared" si="124"/>
        <v>243</v>
      </c>
      <c r="M3657" t="str">
        <f t="shared" si="125"/>
        <v>243045</v>
      </c>
      <c r="N3657" t="str">
        <f>IFERROR(IF(L3657="231","231",VLOOKUP(E3657,Materiales!$A$1:$G$37443,7,FALSE)),"N/A")</f>
        <v>Varios</v>
      </c>
    </row>
    <row r="3658" spans="1:14" x14ac:dyDescent="0.25">
      <c r="A3658">
        <v>2110020346</v>
      </c>
      <c r="B3658" t="s">
        <v>1122</v>
      </c>
      <c r="C3658">
        <v>2310180045</v>
      </c>
      <c r="D3658" t="s">
        <v>83</v>
      </c>
      <c r="E3658">
        <v>2310180048</v>
      </c>
      <c r="F3658" t="s">
        <v>94</v>
      </c>
      <c r="G3658" t="s">
        <v>89</v>
      </c>
      <c r="H3658">
        <v>0.9</v>
      </c>
      <c r="I3658">
        <v>3</v>
      </c>
      <c r="J3658">
        <v>8000</v>
      </c>
      <c r="K3658">
        <f>+VLOOKUP(E3658,Costos!$A$1:$I$716100,9,FALSE)</f>
        <v>2.8371430000000002</v>
      </c>
      <c r="L3658" t="str">
        <f t="shared" si="124"/>
        <v>231</v>
      </c>
      <c r="M3658" t="str">
        <f t="shared" si="125"/>
        <v>231018</v>
      </c>
      <c r="N3658" t="str">
        <f>IFERROR(IF(L3658="231","231",VLOOKUP(E3658,Materiales!$A$1:$G$37443,7,FALSE)),"N/A")</f>
        <v>231</v>
      </c>
    </row>
    <row r="3659" spans="1:14" x14ac:dyDescent="0.25">
      <c r="A3659">
        <v>2110020346</v>
      </c>
      <c r="B3659" t="s">
        <v>1122</v>
      </c>
      <c r="C3659">
        <v>2310180048</v>
      </c>
      <c r="D3659" t="s">
        <v>94</v>
      </c>
      <c r="E3659">
        <v>2410210019</v>
      </c>
      <c r="F3659" t="s">
        <v>113</v>
      </c>
      <c r="G3659" t="s">
        <v>89</v>
      </c>
      <c r="H3659">
        <v>1.7999999999999999E-2</v>
      </c>
      <c r="I3659">
        <v>4</v>
      </c>
      <c r="J3659">
        <v>8000</v>
      </c>
      <c r="K3659">
        <f>+VLOOKUP(E3659,Costos!$A$1:$I$716100,9,FALSE)</f>
        <v>7.7568599999999996</v>
      </c>
      <c r="L3659" t="str">
        <f t="shared" si="124"/>
        <v>241</v>
      </c>
      <c r="M3659" t="str">
        <f t="shared" si="125"/>
        <v>241021</v>
      </c>
      <c r="N3659" t="str">
        <f>IFERROR(IF(L3659="231","231",VLOOKUP(E3659,Materiales!$A$1:$G$37443,7,FALSE)),"N/A")</f>
        <v>Varios</v>
      </c>
    </row>
    <row r="3660" spans="1:14" x14ac:dyDescent="0.25">
      <c r="A3660">
        <v>2110020346</v>
      </c>
      <c r="B3660" t="s">
        <v>1122</v>
      </c>
      <c r="C3660">
        <v>2310180048</v>
      </c>
      <c r="D3660" t="s">
        <v>94</v>
      </c>
      <c r="E3660">
        <v>2430930001</v>
      </c>
      <c r="F3660" t="s">
        <v>114</v>
      </c>
      <c r="G3660" t="s">
        <v>89</v>
      </c>
      <c r="H3660">
        <v>0.45900000000000002</v>
      </c>
      <c r="I3660">
        <v>4</v>
      </c>
      <c r="J3660">
        <v>8000</v>
      </c>
      <c r="K3660">
        <f>+VLOOKUP(E3660,Costos!$A$1:$I$716100,9,FALSE)</f>
        <v>5.7966670000000002</v>
      </c>
      <c r="L3660" t="str">
        <f t="shared" si="124"/>
        <v>243</v>
      </c>
      <c r="M3660" t="str">
        <f t="shared" si="125"/>
        <v>243093</v>
      </c>
      <c r="N3660" t="str">
        <f>IFERROR(IF(L3660="231","231",VLOOKUP(E3660,Materiales!$A$1:$G$37443,7,FALSE)),"N/A")</f>
        <v>Alcohol</v>
      </c>
    </row>
    <row r="3661" spans="1:14" x14ac:dyDescent="0.25">
      <c r="A3661">
        <v>2110020346</v>
      </c>
      <c r="B3661" t="s">
        <v>1122</v>
      </c>
      <c r="C3661">
        <v>2310180048</v>
      </c>
      <c r="D3661" t="s">
        <v>94</v>
      </c>
      <c r="E3661">
        <v>2430880022</v>
      </c>
      <c r="F3661" t="s">
        <v>115</v>
      </c>
      <c r="G3661" t="s">
        <v>89</v>
      </c>
      <c r="H3661">
        <v>2.7000000000000001E-3</v>
      </c>
      <c r="I3661">
        <v>4</v>
      </c>
      <c r="J3661">
        <v>8000</v>
      </c>
      <c r="K3661">
        <f>+VLOOKUP(E3661,Costos!$A$1:$I$716100,9,FALSE)</f>
        <v>6.1924229999999998</v>
      </c>
      <c r="L3661" t="str">
        <f t="shared" si="124"/>
        <v>243</v>
      </c>
      <c r="M3661" t="str">
        <f t="shared" si="125"/>
        <v>243088</v>
      </c>
      <c r="N3661" t="str">
        <f>IFERROR(IF(L3661="231","231",VLOOKUP(E3661,Materiales!$A$1:$G$37443,7,FALSE)),"N/A")</f>
        <v>Varios</v>
      </c>
    </row>
    <row r="3662" spans="1:14" x14ac:dyDescent="0.25">
      <c r="A3662">
        <v>2110020346</v>
      </c>
      <c r="B3662" t="s">
        <v>1122</v>
      </c>
      <c r="C3662">
        <v>2310180045</v>
      </c>
      <c r="D3662" t="s">
        <v>83</v>
      </c>
      <c r="E3662">
        <v>2410210003</v>
      </c>
      <c r="F3662" t="s">
        <v>95</v>
      </c>
      <c r="G3662" t="s">
        <v>89</v>
      </c>
      <c r="H3662">
        <v>1.44</v>
      </c>
      <c r="I3662">
        <v>3</v>
      </c>
      <c r="J3662">
        <v>8000</v>
      </c>
      <c r="K3662">
        <f>+VLOOKUP(E3662,Costos!$A$1:$I$716100,9,FALSE)</f>
        <v>4.9316240000000002</v>
      </c>
      <c r="L3662" t="str">
        <f t="shared" si="124"/>
        <v>241</v>
      </c>
      <c r="M3662" t="str">
        <f t="shared" si="125"/>
        <v>241021</v>
      </c>
      <c r="N3662" t="str">
        <f>IFERROR(IF(L3662="231","231",VLOOKUP(E3662,Materiales!$A$1:$G$37443,7,FALSE)),"N/A")</f>
        <v>Varios</v>
      </c>
    </row>
    <row r="3663" spans="1:14" x14ac:dyDescent="0.25">
      <c r="A3663">
        <v>2110020346</v>
      </c>
      <c r="B3663" t="s">
        <v>1122</v>
      </c>
      <c r="C3663">
        <v>2310180045</v>
      </c>
      <c r="D3663" t="s">
        <v>83</v>
      </c>
      <c r="E3663">
        <v>2410090268</v>
      </c>
      <c r="F3663" t="s">
        <v>97</v>
      </c>
      <c r="G3663" t="s">
        <v>89</v>
      </c>
      <c r="H3663">
        <v>2.5899999999999999E-2</v>
      </c>
      <c r="I3663">
        <v>3</v>
      </c>
      <c r="J3663">
        <v>8000</v>
      </c>
      <c r="K3663">
        <f>+VLOOKUP(E3663,Costos!$A$1:$I$716100,9,FALSE)</f>
        <v>126.46600100000001</v>
      </c>
      <c r="L3663" t="str">
        <f t="shared" si="124"/>
        <v>241</v>
      </c>
      <c r="M3663" t="str">
        <f t="shared" si="125"/>
        <v>241009</v>
      </c>
      <c r="N3663" t="str">
        <f>IFERROR(IF(L3663="231","231",VLOOKUP(E3663,Materiales!$A$1:$G$37443,7,FALSE)),"N/A")</f>
        <v>Spectra</v>
      </c>
    </row>
    <row r="3664" spans="1:14" x14ac:dyDescent="0.25">
      <c r="A3664">
        <v>2110020346</v>
      </c>
      <c r="B3664" t="s">
        <v>1122</v>
      </c>
      <c r="C3664">
        <v>2310180045</v>
      </c>
      <c r="D3664" t="s">
        <v>83</v>
      </c>
      <c r="E3664">
        <v>2410090265</v>
      </c>
      <c r="F3664" t="s">
        <v>103</v>
      </c>
      <c r="G3664" t="s">
        <v>89</v>
      </c>
      <c r="H3664">
        <v>0.23760000000000001</v>
      </c>
      <c r="I3664">
        <v>3</v>
      </c>
      <c r="J3664">
        <v>8000</v>
      </c>
      <c r="K3664">
        <f>+VLOOKUP(E3664,Costos!$A$1:$I$716100,9,FALSE)</f>
        <v>86.356539999999995</v>
      </c>
      <c r="L3664" t="str">
        <f t="shared" si="124"/>
        <v>241</v>
      </c>
      <c r="M3664" t="str">
        <f t="shared" si="125"/>
        <v>241009</v>
      </c>
      <c r="N3664" t="str">
        <f>IFERROR(IF(L3664="231","231",VLOOKUP(E3664,Materiales!$A$1:$G$37443,7,FALSE)),"N/A")</f>
        <v>Spectra</v>
      </c>
    </row>
    <row r="3665" spans="1:14" x14ac:dyDescent="0.25">
      <c r="A3665">
        <v>2110020346</v>
      </c>
      <c r="B3665" t="s">
        <v>1122</v>
      </c>
      <c r="C3665">
        <v>2110020346</v>
      </c>
      <c r="D3665" t="s">
        <v>1122</v>
      </c>
      <c r="E3665">
        <v>2310210138</v>
      </c>
      <c r="F3665" t="s">
        <v>31</v>
      </c>
      <c r="G3665" t="s">
        <v>36</v>
      </c>
      <c r="H3665">
        <v>8000</v>
      </c>
      <c r="I3665">
        <v>1</v>
      </c>
      <c r="J3665">
        <v>8000</v>
      </c>
      <c r="K3665">
        <f>+VLOOKUP(E3665,Costos!$A$1:$I$716100,9,FALSE)</f>
        <v>0.14832500000000001</v>
      </c>
      <c r="L3665" t="str">
        <f t="shared" si="124"/>
        <v>231</v>
      </c>
      <c r="M3665" t="str">
        <f t="shared" si="125"/>
        <v>231021</v>
      </c>
      <c r="N3665" t="str">
        <f>IFERROR(IF(L3665="231","231",VLOOKUP(E3665,Materiales!$A$1:$G$37443,7,FALSE)),"N/A")</f>
        <v>231</v>
      </c>
    </row>
    <row r="3666" spans="1:14" x14ac:dyDescent="0.25">
      <c r="A3666">
        <v>2110020346</v>
      </c>
      <c r="B3666" t="s">
        <v>1122</v>
      </c>
      <c r="C3666">
        <v>2310210138</v>
      </c>
      <c r="D3666" t="s">
        <v>31</v>
      </c>
      <c r="E3666">
        <v>2410170071</v>
      </c>
      <c r="F3666" t="s">
        <v>39</v>
      </c>
      <c r="G3666" t="s">
        <v>36</v>
      </c>
      <c r="H3666">
        <v>8000</v>
      </c>
      <c r="I3666">
        <v>2</v>
      </c>
      <c r="J3666">
        <v>8000</v>
      </c>
      <c r="K3666">
        <f>+VLOOKUP(E3666,Costos!$A$1:$I$716100,9,FALSE)</f>
        <v>1.4323000000000001E-2</v>
      </c>
      <c r="L3666" t="str">
        <f t="shared" si="124"/>
        <v>241</v>
      </c>
      <c r="M3666" t="str">
        <f t="shared" si="125"/>
        <v>241017</v>
      </c>
      <c r="N3666" t="str">
        <f>IFERROR(IF(L3666="231","231",VLOOKUP(E3666,Materiales!$A$1:$G$37443,7,FALSE)),"N/A")</f>
        <v>Filtros</v>
      </c>
    </row>
    <row r="3667" spans="1:14" x14ac:dyDescent="0.25">
      <c r="A3667">
        <v>2110020346</v>
      </c>
      <c r="B3667" t="s">
        <v>1122</v>
      </c>
      <c r="C3667">
        <v>2310210138</v>
      </c>
      <c r="D3667" t="s">
        <v>31</v>
      </c>
      <c r="E3667">
        <v>2410130017</v>
      </c>
      <c r="F3667" t="s">
        <v>41</v>
      </c>
      <c r="G3667" t="s">
        <v>36</v>
      </c>
      <c r="H3667">
        <v>8000</v>
      </c>
      <c r="I3667">
        <v>2</v>
      </c>
      <c r="J3667">
        <v>8000</v>
      </c>
      <c r="K3667">
        <f>+VLOOKUP(E3667,Costos!$A$1:$I$716100,9,FALSE)</f>
        <v>7.2129999999999998E-3</v>
      </c>
      <c r="L3667" t="str">
        <f t="shared" si="124"/>
        <v>241</v>
      </c>
      <c r="M3667" t="str">
        <f t="shared" si="125"/>
        <v>241013</v>
      </c>
      <c r="N3667" t="str">
        <f>IFERROR(IF(L3667="231","231",VLOOKUP(E3667,Materiales!$A$1:$G$37443,7,FALSE)),"N/A")</f>
        <v>Puntas</v>
      </c>
    </row>
    <row r="3668" spans="1:14" x14ac:dyDescent="0.25">
      <c r="A3668">
        <v>2110020346</v>
      </c>
      <c r="B3668" t="s">
        <v>1122</v>
      </c>
      <c r="C3668">
        <v>2310210138</v>
      </c>
      <c r="D3668" t="s">
        <v>31</v>
      </c>
      <c r="E3668">
        <v>2310090450</v>
      </c>
      <c r="F3668" t="s">
        <v>84</v>
      </c>
      <c r="G3668" t="s">
        <v>36</v>
      </c>
      <c r="H3668">
        <v>8000</v>
      </c>
      <c r="I3668">
        <v>2</v>
      </c>
      <c r="J3668">
        <v>8000</v>
      </c>
      <c r="K3668">
        <f>+VLOOKUP(E3668,Costos!$A$1:$I$716100,9,FALSE)</f>
        <v>5.8013000000000002E-2</v>
      </c>
      <c r="L3668" t="str">
        <f t="shared" si="124"/>
        <v>231</v>
      </c>
      <c r="M3668" t="str">
        <f t="shared" si="125"/>
        <v>231009</v>
      </c>
      <c r="N3668" t="str">
        <f>IFERROR(IF(L3668="231","231",VLOOKUP(E3668,Materiales!$A$1:$G$37443,7,FALSE)),"N/A")</f>
        <v>231</v>
      </c>
    </row>
    <row r="3669" spans="1:14" x14ac:dyDescent="0.25">
      <c r="A3669">
        <v>2110020346</v>
      </c>
      <c r="B3669" t="s">
        <v>1122</v>
      </c>
      <c r="C3669">
        <v>2310090450</v>
      </c>
      <c r="D3669" t="s">
        <v>84</v>
      </c>
      <c r="E3669">
        <v>2410090166</v>
      </c>
      <c r="F3669" t="s">
        <v>112</v>
      </c>
      <c r="G3669" t="s">
        <v>89</v>
      </c>
      <c r="H3669">
        <v>0.51370000000000005</v>
      </c>
      <c r="I3669">
        <v>3</v>
      </c>
      <c r="J3669">
        <v>8000</v>
      </c>
      <c r="K3669">
        <f>+VLOOKUP(E3669,Costos!$A$1:$I$716100,9,FALSE)</f>
        <v>52.374954000000002</v>
      </c>
      <c r="L3669" t="str">
        <f t="shared" si="124"/>
        <v>241</v>
      </c>
      <c r="M3669" t="str">
        <f t="shared" si="125"/>
        <v>241009</v>
      </c>
      <c r="N3669" t="str">
        <f>IFERROR(IF(L3669="231","231",VLOOKUP(E3669,Materiales!$A$1:$G$37443,7,FALSE)),"N/A")</f>
        <v>Masterbach</v>
      </c>
    </row>
    <row r="3670" spans="1:14" x14ac:dyDescent="0.25">
      <c r="A3670">
        <v>2110020346</v>
      </c>
      <c r="B3670" t="s">
        <v>1122</v>
      </c>
      <c r="C3670">
        <v>2310090450</v>
      </c>
      <c r="D3670" t="s">
        <v>84</v>
      </c>
      <c r="E3670">
        <v>2410290153</v>
      </c>
      <c r="F3670" t="s">
        <v>90</v>
      </c>
      <c r="G3670" t="s">
        <v>89</v>
      </c>
      <c r="H3670">
        <v>26.56</v>
      </c>
      <c r="I3670">
        <v>3</v>
      </c>
      <c r="J3670">
        <v>8000</v>
      </c>
      <c r="K3670">
        <f>+VLOOKUP(E3670,Costos!$A$1:$I$716100,9,FALSE)</f>
        <v>6.4309000000000003</v>
      </c>
      <c r="L3670" t="str">
        <f t="shared" si="124"/>
        <v>241</v>
      </c>
      <c r="M3670" t="str">
        <f t="shared" si="125"/>
        <v>241029</v>
      </c>
      <c r="N3670" t="str">
        <f>IFERROR(IF(L3670="231","231",VLOOKUP(E3670,Materiales!$A$1:$G$37443,7,FALSE)),"N/A")</f>
        <v>Resinas</v>
      </c>
    </row>
    <row r="3671" spans="1:14" x14ac:dyDescent="0.25">
      <c r="A3671">
        <v>2110020346</v>
      </c>
      <c r="B3671" t="s">
        <v>1122</v>
      </c>
      <c r="C3671">
        <v>2310210138</v>
      </c>
      <c r="D3671" t="s">
        <v>31</v>
      </c>
      <c r="E3671">
        <v>2310160479</v>
      </c>
      <c r="F3671" t="s">
        <v>85</v>
      </c>
      <c r="G3671" t="s">
        <v>36</v>
      </c>
      <c r="H3671">
        <v>8000</v>
      </c>
      <c r="I3671">
        <v>2</v>
      </c>
      <c r="J3671">
        <v>8000</v>
      </c>
      <c r="K3671">
        <f>+VLOOKUP(E3671,Costos!$A$1:$I$716100,9,FALSE)</f>
        <v>9.5359999999999993E-3</v>
      </c>
      <c r="L3671" t="str">
        <f t="shared" si="124"/>
        <v>231</v>
      </c>
      <c r="M3671" t="str">
        <f t="shared" si="125"/>
        <v>231016</v>
      </c>
      <c r="N3671" t="str">
        <f>IFERROR(IF(L3671="231","231",VLOOKUP(E3671,Materiales!$A$1:$G$37443,7,FALSE)),"N/A")</f>
        <v>231</v>
      </c>
    </row>
    <row r="3672" spans="1:14" x14ac:dyDescent="0.25">
      <c r="A3672">
        <v>2110020346</v>
      </c>
      <c r="B3672" t="s">
        <v>1122</v>
      </c>
      <c r="C3672">
        <v>2310160479</v>
      </c>
      <c r="D3672" t="s">
        <v>85</v>
      </c>
      <c r="E3672">
        <v>2410090166</v>
      </c>
      <c r="F3672" t="s">
        <v>112</v>
      </c>
      <c r="G3672" t="s">
        <v>89</v>
      </c>
      <c r="H3672">
        <v>0.155</v>
      </c>
      <c r="I3672">
        <v>3</v>
      </c>
      <c r="J3672">
        <v>8000</v>
      </c>
      <c r="K3672">
        <f>+VLOOKUP(E3672,Costos!$A$1:$I$716100,9,FALSE)</f>
        <v>52.374954000000002</v>
      </c>
      <c r="L3672" t="str">
        <f t="shared" si="124"/>
        <v>241</v>
      </c>
      <c r="M3672" t="str">
        <f t="shared" si="125"/>
        <v>241009</v>
      </c>
      <c r="N3672" t="str">
        <f>IFERROR(IF(L3672="231","231",VLOOKUP(E3672,Materiales!$A$1:$G$37443,7,FALSE)),"N/A")</f>
        <v>Masterbach</v>
      </c>
    </row>
    <row r="3673" spans="1:14" x14ac:dyDescent="0.25">
      <c r="A3673">
        <v>2110020346</v>
      </c>
      <c r="B3673" t="s">
        <v>1122</v>
      </c>
      <c r="C3673">
        <v>2310160479</v>
      </c>
      <c r="D3673" t="s">
        <v>85</v>
      </c>
      <c r="E3673">
        <v>2410290624</v>
      </c>
      <c r="F3673" t="s">
        <v>91</v>
      </c>
      <c r="G3673" t="s">
        <v>89</v>
      </c>
      <c r="H3673">
        <v>9.1196000000000002</v>
      </c>
      <c r="I3673">
        <v>3</v>
      </c>
      <c r="J3673">
        <v>8000</v>
      </c>
      <c r="K3673">
        <f>+VLOOKUP(E3673,Costos!$A$1:$I$716100,9,FALSE)</f>
        <v>6.9373659999999999</v>
      </c>
      <c r="L3673" t="str">
        <f t="shared" si="124"/>
        <v>241</v>
      </c>
      <c r="M3673" t="str">
        <f t="shared" si="125"/>
        <v>241029</v>
      </c>
      <c r="N3673" t="str">
        <f>IFERROR(IF(L3673="231","231",VLOOKUP(E3673,Materiales!$A$1:$G$37443,7,FALSE)),"N/A")</f>
        <v>Resinas</v>
      </c>
    </row>
    <row r="3674" spans="1:14" x14ac:dyDescent="0.25">
      <c r="A3674">
        <v>2110020346</v>
      </c>
      <c r="B3674" t="s">
        <v>1122</v>
      </c>
      <c r="C3674">
        <v>2310210138</v>
      </c>
      <c r="D3674" t="s">
        <v>31</v>
      </c>
      <c r="E3674">
        <v>2410290156</v>
      </c>
      <c r="F3674" t="s">
        <v>40</v>
      </c>
      <c r="G3674" t="s">
        <v>1000</v>
      </c>
      <c r="H3674">
        <v>0.32</v>
      </c>
      <c r="I3674">
        <v>2</v>
      </c>
      <c r="J3674">
        <v>8000</v>
      </c>
      <c r="K3674">
        <f>+VLOOKUP(E3674,Costos!$A$1:$I$716100,9,FALSE)</f>
        <v>23.787368000000001</v>
      </c>
      <c r="L3674" t="str">
        <f t="shared" si="124"/>
        <v>241</v>
      </c>
      <c r="M3674" t="str">
        <f t="shared" si="125"/>
        <v>241029</v>
      </c>
      <c r="N3674" t="str">
        <f>IFERROR(IF(L3674="231","231",VLOOKUP(E3674,Materiales!$A$1:$G$37443,7,FALSE)),"N/A")</f>
        <v>Varios</v>
      </c>
    </row>
    <row r="3675" spans="1:14" x14ac:dyDescent="0.25">
      <c r="A3675">
        <v>2110020346</v>
      </c>
      <c r="B3675" t="s">
        <v>1122</v>
      </c>
      <c r="C3675">
        <v>2310210138</v>
      </c>
      <c r="D3675" t="s">
        <v>31</v>
      </c>
      <c r="E3675">
        <v>2310160491</v>
      </c>
      <c r="F3675" t="s">
        <v>86</v>
      </c>
      <c r="G3675" t="s">
        <v>36</v>
      </c>
      <c r="H3675">
        <v>8000</v>
      </c>
      <c r="I3675">
        <v>2</v>
      </c>
      <c r="J3675">
        <v>8000</v>
      </c>
      <c r="K3675">
        <f>+VLOOKUP(E3675,Costos!$A$1:$I$716100,9,FALSE)</f>
        <v>8.5609999999999992E-3</v>
      </c>
      <c r="L3675" t="str">
        <f t="shared" si="124"/>
        <v>231</v>
      </c>
      <c r="M3675" t="str">
        <f t="shared" si="125"/>
        <v>231016</v>
      </c>
      <c r="N3675" t="str">
        <f>IFERROR(IF(L3675="231","231",VLOOKUP(E3675,Materiales!$A$1:$G$37443,7,FALSE)),"N/A")</f>
        <v>231</v>
      </c>
    </row>
    <row r="3676" spans="1:14" x14ac:dyDescent="0.25">
      <c r="A3676">
        <v>2110020346</v>
      </c>
      <c r="B3676" t="s">
        <v>1122</v>
      </c>
      <c r="C3676">
        <v>2310160491</v>
      </c>
      <c r="D3676" t="s">
        <v>86</v>
      </c>
      <c r="E3676">
        <v>2410090166</v>
      </c>
      <c r="F3676" t="s">
        <v>112</v>
      </c>
      <c r="G3676" t="s">
        <v>89</v>
      </c>
      <c r="H3676">
        <v>9.8599999999999993E-2</v>
      </c>
      <c r="I3676">
        <v>3</v>
      </c>
      <c r="J3676">
        <v>8000</v>
      </c>
      <c r="K3676">
        <f>+VLOOKUP(E3676,Costos!$A$1:$I$716100,9,FALSE)</f>
        <v>52.374954000000002</v>
      </c>
      <c r="L3676" t="str">
        <f t="shared" si="124"/>
        <v>241</v>
      </c>
      <c r="M3676" t="str">
        <f t="shared" si="125"/>
        <v>241009</v>
      </c>
      <c r="N3676" t="str">
        <f>IFERROR(IF(L3676="231","231",VLOOKUP(E3676,Materiales!$A$1:$G$37443,7,FALSE)),"N/A")</f>
        <v>Masterbach</v>
      </c>
    </row>
    <row r="3677" spans="1:14" x14ac:dyDescent="0.25">
      <c r="A3677">
        <v>2110020346</v>
      </c>
      <c r="B3677" t="s">
        <v>1122</v>
      </c>
      <c r="C3677">
        <v>2310160491</v>
      </c>
      <c r="D3677" t="s">
        <v>86</v>
      </c>
      <c r="E3677">
        <v>2410290626</v>
      </c>
      <c r="F3677" t="s">
        <v>92</v>
      </c>
      <c r="G3677" t="s">
        <v>89</v>
      </c>
      <c r="H3677">
        <v>7.12</v>
      </c>
      <c r="I3677">
        <v>3</v>
      </c>
      <c r="J3677">
        <v>8000</v>
      </c>
      <c r="K3677">
        <f>+VLOOKUP(E3677,Costos!$A$1:$I$716100,9,FALSE)</f>
        <v>6.3063640000000003</v>
      </c>
      <c r="L3677" t="str">
        <f t="shared" si="124"/>
        <v>241</v>
      </c>
      <c r="M3677" t="str">
        <f t="shared" si="125"/>
        <v>241029</v>
      </c>
      <c r="N3677" t="str">
        <f>IFERROR(IF(L3677="231","231",VLOOKUP(E3677,Materiales!$A$1:$G$37443,7,FALSE)),"N/A")</f>
        <v>Resinas</v>
      </c>
    </row>
    <row r="3678" spans="1:14" x14ac:dyDescent="0.25">
      <c r="A3678">
        <v>2110020346</v>
      </c>
      <c r="B3678" t="s">
        <v>1122</v>
      </c>
      <c r="C3678">
        <v>2310210138</v>
      </c>
      <c r="D3678" t="s">
        <v>31</v>
      </c>
      <c r="E3678">
        <v>2310180040</v>
      </c>
      <c r="F3678" t="s">
        <v>87</v>
      </c>
      <c r="G3678" t="s">
        <v>89</v>
      </c>
      <c r="H3678">
        <v>7.2</v>
      </c>
      <c r="I3678">
        <v>2</v>
      </c>
      <c r="J3678">
        <v>8000</v>
      </c>
      <c r="K3678">
        <f>+VLOOKUP(E3678,Costos!$A$1:$I$716100,9,FALSE)</f>
        <v>3.983749</v>
      </c>
      <c r="L3678" t="str">
        <f t="shared" si="124"/>
        <v>231</v>
      </c>
      <c r="M3678" t="str">
        <f t="shared" si="125"/>
        <v>231018</v>
      </c>
      <c r="N3678" t="str">
        <f>IFERROR(IF(L3678="231","231",VLOOKUP(E3678,Materiales!$A$1:$G$37443,7,FALSE)),"N/A")</f>
        <v>231</v>
      </c>
    </row>
    <row r="3679" spans="1:14" x14ac:dyDescent="0.25">
      <c r="A3679">
        <v>2110020346</v>
      </c>
      <c r="B3679" t="s">
        <v>1122</v>
      </c>
      <c r="C3679">
        <v>2310180040</v>
      </c>
      <c r="D3679" t="s">
        <v>87</v>
      </c>
      <c r="E3679">
        <v>2430450001</v>
      </c>
      <c r="F3679" t="s">
        <v>93</v>
      </c>
      <c r="G3679" t="s">
        <v>89</v>
      </c>
      <c r="H3679">
        <v>0.72</v>
      </c>
      <c r="I3679">
        <v>3</v>
      </c>
      <c r="J3679">
        <v>8000</v>
      </c>
      <c r="K3679">
        <f>+VLOOKUP(E3679,Costos!$A$1:$I$716100,9,FALSE)</f>
        <v>6.0336119999999998</v>
      </c>
      <c r="L3679" t="str">
        <f t="shared" si="124"/>
        <v>243</v>
      </c>
      <c r="M3679" t="str">
        <f t="shared" si="125"/>
        <v>243045</v>
      </c>
      <c r="N3679" t="str">
        <f>IFERROR(IF(L3679="231","231",VLOOKUP(E3679,Materiales!$A$1:$G$37443,7,FALSE)),"N/A")</f>
        <v>Varios</v>
      </c>
    </row>
    <row r="3680" spans="1:14" x14ac:dyDescent="0.25">
      <c r="A3680">
        <v>2110020346</v>
      </c>
      <c r="B3680" t="s">
        <v>1122</v>
      </c>
      <c r="C3680">
        <v>2310180040</v>
      </c>
      <c r="D3680" t="s">
        <v>87</v>
      </c>
      <c r="E3680">
        <v>2310180048</v>
      </c>
      <c r="F3680" t="s">
        <v>94</v>
      </c>
      <c r="G3680" t="s">
        <v>89</v>
      </c>
      <c r="H3680">
        <v>0.9</v>
      </c>
      <c r="I3680">
        <v>3</v>
      </c>
      <c r="J3680">
        <v>8000</v>
      </c>
      <c r="K3680">
        <f>+VLOOKUP(E3680,Costos!$A$1:$I$716100,9,FALSE)</f>
        <v>2.8371430000000002</v>
      </c>
      <c r="L3680" t="str">
        <f t="shared" si="124"/>
        <v>231</v>
      </c>
      <c r="M3680" t="str">
        <f t="shared" si="125"/>
        <v>231018</v>
      </c>
      <c r="N3680" t="str">
        <f>IFERROR(IF(L3680="231","231",VLOOKUP(E3680,Materiales!$A$1:$G$37443,7,FALSE)),"N/A")</f>
        <v>231</v>
      </c>
    </row>
    <row r="3681" spans="1:14" x14ac:dyDescent="0.25">
      <c r="A3681">
        <v>2110020346</v>
      </c>
      <c r="B3681" t="s">
        <v>1122</v>
      </c>
      <c r="C3681">
        <v>2310180048</v>
      </c>
      <c r="D3681" t="s">
        <v>94</v>
      </c>
      <c r="E3681">
        <v>2410210019</v>
      </c>
      <c r="F3681" t="s">
        <v>113</v>
      </c>
      <c r="G3681" t="s">
        <v>89</v>
      </c>
      <c r="H3681">
        <v>1.7999999999999999E-2</v>
      </c>
      <c r="I3681">
        <v>4</v>
      </c>
      <c r="J3681">
        <v>8000</v>
      </c>
      <c r="K3681">
        <f>+VLOOKUP(E3681,Costos!$A$1:$I$716100,9,FALSE)</f>
        <v>7.7568599999999996</v>
      </c>
      <c r="L3681" t="str">
        <f t="shared" si="124"/>
        <v>241</v>
      </c>
      <c r="M3681" t="str">
        <f t="shared" si="125"/>
        <v>241021</v>
      </c>
      <c r="N3681" t="str">
        <f>IFERROR(IF(L3681="231","231",VLOOKUP(E3681,Materiales!$A$1:$G$37443,7,FALSE)),"N/A")</f>
        <v>Varios</v>
      </c>
    </row>
    <row r="3682" spans="1:14" x14ac:dyDescent="0.25">
      <c r="A3682">
        <v>2110020346</v>
      </c>
      <c r="B3682" t="s">
        <v>1122</v>
      </c>
      <c r="C3682">
        <v>2310180048</v>
      </c>
      <c r="D3682" t="s">
        <v>94</v>
      </c>
      <c r="E3682">
        <v>2430930001</v>
      </c>
      <c r="F3682" t="s">
        <v>114</v>
      </c>
      <c r="G3682" t="s">
        <v>89</v>
      </c>
      <c r="H3682">
        <v>0.45900000000000002</v>
      </c>
      <c r="I3682">
        <v>4</v>
      </c>
      <c r="J3682">
        <v>8000</v>
      </c>
      <c r="K3682">
        <f>+VLOOKUP(E3682,Costos!$A$1:$I$716100,9,FALSE)</f>
        <v>5.7966670000000002</v>
      </c>
      <c r="L3682" t="str">
        <f t="shared" ref="L3682:L3745" si="126">+LEFT(E3682,3)</f>
        <v>243</v>
      </c>
      <c r="M3682" t="str">
        <f t="shared" ref="M3682:M3745" si="127">+LEFT(E3682,6)</f>
        <v>243093</v>
      </c>
      <c r="N3682" t="str">
        <f>IFERROR(IF(L3682="231","231",VLOOKUP(E3682,Materiales!$A$1:$G$37443,7,FALSE)),"N/A")</f>
        <v>Alcohol</v>
      </c>
    </row>
    <row r="3683" spans="1:14" x14ac:dyDescent="0.25">
      <c r="A3683">
        <v>2110020346</v>
      </c>
      <c r="B3683" t="s">
        <v>1122</v>
      </c>
      <c r="C3683">
        <v>2310180048</v>
      </c>
      <c r="D3683" t="s">
        <v>94</v>
      </c>
      <c r="E3683">
        <v>2430880022</v>
      </c>
      <c r="F3683" t="s">
        <v>115</v>
      </c>
      <c r="G3683" t="s">
        <v>89</v>
      </c>
      <c r="H3683">
        <v>2.7000000000000001E-3</v>
      </c>
      <c r="I3683">
        <v>4</v>
      </c>
      <c r="J3683">
        <v>8000</v>
      </c>
      <c r="K3683">
        <f>+VLOOKUP(E3683,Costos!$A$1:$I$716100,9,FALSE)</f>
        <v>6.1924229999999998</v>
      </c>
      <c r="L3683" t="str">
        <f t="shared" si="126"/>
        <v>243</v>
      </c>
      <c r="M3683" t="str">
        <f t="shared" si="127"/>
        <v>243088</v>
      </c>
      <c r="N3683" t="str">
        <f>IFERROR(IF(L3683="231","231",VLOOKUP(E3683,Materiales!$A$1:$G$37443,7,FALSE)),"N/A")</f>
        <v>Varios</v>
      </c>
    </row>
    <row r="3684" spans="1:14" x14ac:dyDescent="0.25">
      <c r="A3684">
        <v>2110020346</v>
      </c>
      <c r="B3684" t="s">
        <v>1122</v>
      </c>
      <c r="C3684">
        <v>2310180040</v>
      </c>
      <c r="D3684" t="s">
        <v>87</v>
      </c>
      <c r="E3684">
        <v>2410210003</v>
      </c>
      <c r="F3684" t="s">
        <v>95</v>
      </c>
      <c r="G3684" t="s">
        <v>89</v>
      </c>
      <c r="H3684">
        <v>1.44</v>
      </c>
      <c r="I3684">
        <v>3</v>
      </c>
      <c r="J3684">
        <v>8000</v>
      </c>
      <c r="K3684">
        <f>+VLOOKUP(E3684,Costos!$A$1:$I$716100,9,FALSE)</f>
        <v>4.9316240000000002</v>
      </c>
      <c r="L3684" t="str">
        <f t="shared" si="126"/>
        <v>241</v>
      </c>
      <c r="M3684" t="str">
        <f t="shared" si="127"/>
        <v>241021</v>
      </c>
      <c r="N3684" t="str">
        <f>IFERROR(IF(L3684="231","231",VLOOKUP(E3684,Materiales!$A$1:$G$37443,7,FALSE)),"N/A")</f>
        <v>Varios</v>
      </c>
    </row>
    <row r="3685" spans="1:14" x14ac:dyDescent="0.25">
      <c r="A3685">
        <v>2110020346</v>
      </c>
      <c r="B3685" t="s">
        <v>1122</v>
      </c>
      <c r="C3685">
        <v>2310180040</v>
      </c>
      <c r="D3685" t="s">
        <v>87</v>
      </c>
      <c r="E3685">
        <v>2410090267</v>
      </c>
      <c r="F3685" t="s">
        <v>96</v>
      </c>
      <c r="G3685" t="s">
        <v>89</v>
      </c>
      <c r="H3685">
        <v>2.1600000000000001E-2</v>
      </c>
      <c r="I3685">
        <v>3</v>
      </c>
      <c r="J3685">
        <v>8000</v>
      </c>
      <c r="K3685">
        <f>+VLOOKUP(E3685,Costos!$A$1:$I$716100,9,FALSE)</f>
        <v>123.04801999999999</v>
      </c>
      <c r="L3685" t="str">
        <f t="shared" si="126"/>
        <v>241</v>
      </c>
      <c r="M3685" t="str">
        <f t="shared" si="127"/>
        <v>241009</v>
      </c>
      <c r="N3685" t="str">
        <f>IFERROR(IF(L3685="231","231",VLOOKUP(E3685,Materiales!$A$1:$G$37443,7,FALSE)),"N/A")</f>
        <v>Spectra</v>
      </c>
    </row>
    <row r="3686" spans="1:14" x14ac:dyDescent="0.25">
      <c r="A3686">
        <v>2110020346</v>
      </c>
      <c r="B3686" t="s">
        <v>1122</v>
      </c>
      <c r="C3686">
        <v>2310180040</v>
      </c>
      <c r="D3686" t="s">
        <v>87</v>
      </c>
      <c r="E3686">
        <v>2410090265</v>
      </c>
      <c r="F3686" t="s">
        <v>103</v>
      </c>
      <c r="G3686" t="s">
        <v>89</v>
      </c>
      <c r="H3686">
        <v>7.1999999999999998E-3</v>
      </c>
      <c r="I3686">
        <v>3</v>
      </c>
      <c r="J3686">
        <v>8000</v>
      </c>
      <c r="K3686">
        <f>+VLOOKUP(E3686,Costos!$A$1:$I$716100,9,FALSE)</f>
        <v>86.356539999999995</v>
      </c>
      <c r="L3686" t="str">
        <f t="shared" si="126"/>
        <v>241</v>
      </c>
      <c r="M3686" t="str">
        <f t="shared" si="127"/>
        <v>241009</v>
      </c>
      <c r="N3686" t="str">
        <f>IFERROR(IF(L3686="231","231",VLOOKUP(E3686,Materiales!$A$1:$G$37443,7,FALSE)),"N/A")</f>
        <v>Spectra</v>
      </c>
    </row>
    <row r="3687" spans="1:14" x14ac:dyDescent="0.25">
      <c r="A3687">
        <v>2110020346</v>
      </c>
      <c r="B3687" t="s">
        <v>1122</v>
      </c>
      <c r="C3687">
        <v>2110020346</v>
      </c>
      <c r="D3687" t="s">
        <v>1122</v>
      </c>
      <c r="E3687">
        <v>2310210178</v>
      </c>
      <c r="F3687" t="s">
        <v>2551</v>
      </c>
      <c r="G3687" t="s">
        <v>36</v>
      </c>
      <c r="H3687">
        <v>8000</v>
      </c>
      <c r="I3687">
        <v>1</v>
      </c>
      <c r="J3687">
        <v>8000</v>
      </c>
      <c r="K3687">
        <f>+VLOOKUP(E3687,Costos!$A$1:$I$716100,9,FALSE)</f>
        <v>0.125192</v>
      </c>
      <c r="L3687" t="str">
        <f t="shared" si="126"/>
        <v>231</v>
      </c>
      <c r="M3687" t="str">
        <f t="shared" si="127"/>
        <v>231021</v>
      </c>
      <c r="N3687" t="str">
        <f>IFERROR(IF(L3687="231","231",VLOOKUP(E3687,Materiales!$A$1:$G$37443,7,FALSE)),"N/A")</f>
        <v>231</v>
      </c>
    </row>
    <row r="3688" spans="1:14" x14ac:dyDescent="0.25">
      <c r="A3688">
        <v>2110020346</v>
      </c>
      <c r="B3688" t="s">
        <v>1122</v>
      </c>
      <c r="C3688">
        <v>2310210178</v>
      </c>
      <c r="D3688" t="s">
        <v>2551</v>
      </c>
      <c r="E3688">
        <v>2310090393</v>
      </c>
      <c r="F3688" t="s">
        <v>2263</v>
      </c>
      <c r="G3688" t="s">
        <v>36</v>
      </c>
      <c r="H3688">
        <v>8000</v>
      </c>
      <c r="I3688">
        <v>2</v>
      </c>
      <c r="J3688">
        <v>8000</v>
      </c>
      <c r="K3688">
        <f>+VLOOKUP(E3688,Costos!$A$1:$I$716100,9,FALSE)</f>
        <v>3.4826000000000003E-2</v>
      </c>
      <c r="L3688" t="str">
        <f t="shared" si="126"/>
        <v>231</v>
      </c>
      <c r="M3688" t="str">
        <f t="shared" si="127"/>
        <v>231009</v>
      </c>
      <c r="N3688" t="str">
        <f>IFERROR(IF(L3688="231","231",VLOOKUP(E3688,Materiales!$A$1:$G$37443,7,FALSE)),"N/A")</f>
        <v>231</v>
      </c>
    </row>
    <row r="3689" spans="1:14" x14ac:dyDescent="0.25">
      <c r="A3689">
        <v>2110020346</v>
      </c>
      <c r="B3689" t="s">
        <v>1122</v>
      </c>
      <c r="C3689">
        <v>2310090393</v>
      </c>
      <c r="D3689" t="s">
        <v>2263</v>
      </c>
      <c r="E3689">
        <v>2430520005</v>
      </c>
      <c r="F3689" t="s">
        <v>3574</v>
      </c>
      <c r="G3689" t="s">
        <v>89</v>
      </c>
      <c r="H3689">
        <v>1E-4</v>
      </c>
      <c r="I3689">
        <v>3</v>
      </c>
      <c r="J3689">
        <v>8000</v>
      </c>
      <c r="K3689">
        <f>+VLOOKUP(E3689,Costos!$A$1:$I$716100,9,FALSE)</f>
        <v>11.219386</v>
      </c>
      <c r="L3689" t="str">
        <f t="shared" si="126"/>
        <v>243</v>
      </c>
      <c r="M3689" t="str">
        <f t="shared" si="127"/>
        <v>243052</v>
      </c>
      <c r="N3689" t="str">
        <f>IFERROR(IF(L3689="231","231",VLOOKUP(E3689,Materiales!$A$1:$G$37443,7,FALSE)),"N/A")</f>
        <v>Varios</v>
      </c>
    </row>
    <row r="3690" spans="1:14" x14ac:dyDescent="0.25">
      <c r="A3690">
        <v>2110020346</v>
      </c>
      <c r="B3690" t="s">
        <v>1122</v>
      </c>
      <c r="C3690">
        <v>2310090393</v>
      </c>
      <c r="D3690" t="s">
        <v>2263</v>
      </c>
      <c r="E3690">
        <v>2430860001</v>
      </c>
      <c r="F3690" t="s">
        <v>3648</v>
      </c>
      <c r="G3690" t="s">
        <v>89</v>
      </c>
      <c r="H3690">
        <v>1E-4</v>
      </c>
      <c r="I3690">
        <v>3</v>
      </c>
      <c r="J3690">
        <v>8000</v>
      </c>
      <c r="K3690">
        <f>+VLOOKUP(E3690,Costos!$A$1:$I$716100,9,FALSE)</f>
        <v>16.557200000000002</v>
      </c>
      <c r="L3690" t="str">
        <f t="shared" si="126"/>
        <v>243</v>
      </c>
      <c r="M3690" t="str">
        <f t="shared" si="127"/>
        <v>243086</v>
      </c>
      <c r="N3690" t="str">
        <f>IFERROR(IF(L3690="231","231",VLOOKUP(E3690,Materiales!$A$1:$G$37443,7,FALSE)),"N/A")</f>
        <v>Otros</v>
      </c>
    </row>
    <row r="3691" spans="1:14" x14ac:dyDescent="0.25">
      <c r="A3691">
        <v>2110020346</v>
      </c>
      <c r="B3691" t="s">
        <v>1122</v>
      </c>
      <c r="C3691">
        <v>2310090393</v>
      </c>
      <c r="D3691" t="s">
        <v>2263</v>
      </c>
      <c r="E3691">
        <v>2410090173</v>
      </c>
      <c r="F3691" t="s">
        <v>3179</v>
      </c>
      <c r="G3691" t="s">
        <v>89</v>
      </c>
      <c r="H3691">
        <v>1E-4</v>
      </c>
      <c r="I3691">
        <v>3</v>
      </c>
      <c r="J3691">
        <v>8000</v>
      </c>
      <c r="K3691">
        <f>+VLOOKUP(E3691,Costos!$A$1:$I$716100,9,FALSE)</f>
        <v>72.419653999999994</v>
      </c>
      <c r="L3691" t="str">
        <f t="shared" si="126"/>
        <v>241</v>
      </c>
      <c r="M3691" t="str">
        <f t="shared" si="127"/>
        <v>241009</v>
      </c>
      <c r="N3691" t="str">
        <f>IFERROR(IF(L3691="231","231",VLOOKUP(E3691,Materiales!$A$1:$G$37443,7,FALSE)),"N/A")</f>
        <v>Pigmentos</v>
      </c>
    </row>
    <row r="3692" spans="1:14" x14ac:dyDescent="0.25">
      <c r="A3692">
        <v>2110020346</v>
      </c>
      <c r="B3692" t="s">
        <v>1122</v>
      </c>
      <c r="C3692">
        <v>2310090393</v>
      </c>
      <c r="D3692" t="s">
        <v>2263</v>
      </c>
      <c r="E3692">
        <v>2430660006</v>
      </c>
      <c r="F3692" t="s">
        <v>3600</v>
      </c>
      <c r="G3692" t="s">
        <v>89</v>
      </c>
      <c r="H3692">
        <v>1E-4</v>
      </c>
      <c r="I3692">
        <v>3</v>
      </c>
      <c r="J3692">
        <v>8000</v>
      </c>
      <c r="K3692">
        <f>+VLOOKUP(E3692,Costos!$A$1:$I$716100,9,FALSE)</f>
        <v>5.8565459999999998</v>
      </c>
      <c r="L3692" t="str">
        <f t="shared" si="126"/>
        <v>243</v>
      </c>
      <c r="M3692" t="str">
        <f t="shared" si="127"/>
        <v>243066</v>
      </c>
      <c r="N3692" t="str">
        <f>IFERROR(IF(L3692="231","231",VLOOKUP(E3692,Materiales!$A$1:$G$37443,7,FALSE)),"N/A")</f>
        <v>Pigmentos</v>
      </c>
    </row>
    <row r="3693" spans="1:14" x14ac:dyDescent="0.25">
      <c r="A3693">
        <v>2110020346</v>
      </c>
      <c r="B3693" t="s">
        <v>1122</v>
      </c>
      <c r="C3693">
        <v>2310090393</v>
      </c>
      <c r="D3693" t="s">
        <v>2263</v>
      </c>
      <c r="E3693">
        <v>2410290153</v>
      </c>
      <c r="F3693" t="s">
        <v>90</v>
      </c>
      <c r="G3693" t="s">
        <v>89</v>
      </c>
      <c r="H3693">
        <v>26.56</v>
      </c>
      <c r="I3693">
        <v>3</v>
      </c>
      <c r="J3693">
        <v>8000</v>
      </c>
      <c r="K3693">
        <f>+VLOOKUP(E3693,Costos!$A$1:$I$716100,9,FALSE)</f>
        <v>6.4309000000000003</v>
      </c>
      <c r="L3693" t="str">
        <f t="shared" si="126"/>
        <v>241</v>
      </c>
      <c r="M3693" t="str">
        <f t="shared" si="127"/>
        <v>241029</v>
      </c>
      <c r="N3693" t="str">
        <f>IFERROR(IF(L3693="231","231",VLOOKUP(E3693,Materiales!$A$1:$G$37443,7,FALSE)),"N/A")</f>
        <v>Resinas</v>
      </c>
    </row>
    <row r="3694" spans="1:14" x14ac:dyDescent="0.25">
      <c r="A3694">
        <v>2110020346</v>
      </c>
      <c r="B3694" t="s">
        <v>1122</v>
      </c>
      <c r="C3694">
        <v>2310210178</v>
      </c>
      <c r="D3694" t="s">
        <v>2551</v>
      </c>
      <c r="E3694">
        <v>2310160104</v>
      </c>
      <c r="F3694" t="s">
        <v>2343</v>
      </c>
      <c r="G3694" t="s">
        <v>36</v>
      </c>
      <c r="H3694">
        <v>8000</v>
      </c>
      <c r="I3694">
        <v>2</v>
      </c>
      <c r="J3694">
        <v>8000</v>
      </c>
      <c r="K3694">
        <f>+VLOOKUP(E3694,Costos!$A$1:$I$716100,9,FALSE)</f>
        <v>1.1818E-2</v>
      </c>
      <c r="L3694" t="str">
        <f t="shared" si="126"/>
        <v>231</v>
      </c>
      <c r="M3694" t="str">
        <f t="shared" si="127"/>
        <v>231016</v>
      </c>
      <c r="N3694" t="str">
        <f>IFERROR(IF(L3694="231","231",VLOOKUP(E3694,Materiales!$A$1:$G$37443,7,FALSE)),"N/A")</f>
        <v>231</v>
      </c>
    </row>
    <row r="3695" spans="1:14" x14ac:dyDescent="0.25">
      <c r="A3695">
        <v>2110020346</v>
      </c>
      <c r="B3695" t="s">
        <v>1122</v>
      </c>
      <c r="C3695">
        <v>2310160104</v>
      </c>
      <c r="D3695" t="s">
        <v>2343</v>
      </c>
      <c r="E3695">
        <v>2430520005</v>
      </c>
      <c r="F3695" t="s">
        <v>3574</v>
      </c>
      <c r="G3695" t="s">
        <v>89</v>
      </c>
      <c r="H3695">
        <v>2.0000000000000001E-4</v>
      </c>
      <c r="I3695">
        <v>3</v>
      </c>
      <c r="J3695">
        <v>8000</v>
      </c>
      <c r="K3695">
        <f>+VLOOKUP(E3695,Costos!$A$1:$I$716100,9,FALSE)</f>
        <v>11.219386</v>
      </c>
      <c r="L3695" t="str">
        <f t="shared" si="126"/>
        <v>243</v>
      </c>
      <c r="M3695" t="str">
        <f t="shared" si="127"/>
        <v>243052</v>
      </c>
      <c r="N3695" t="str">
        <f>IFERROR(IF(L3695="231","231",VLOOKUP(E3695,Materiales!$A$1:$G$37443,7,FALSE)),"N/A")</f>
        <v>Varios</v>
      </c>
    </row>
    <row r="3696" spans="1:14" x14ac:dyDescent="0.25">
      <c r="A3696">
        <v>2110020346</v>
      </c>
      <c r="B3696" t="s">
        <v>1122</v>
      </c>
      <c r="C3696">
        <v>2310160104</v>
      </c>
      <c r="D3696" t="s">
        <v>2343</v>
      </c>
      <c r="E3696">
        <v>2430860001</v>
      </c>
      <c r="F3696" t="s">
        <v>3648</v>
      </c>
      <c r="G3696" t="s">
        <v>89</v>
      </c>
      <c r="H3696">
        <v>2.0000000000000001E-4</v>
      </c>
      <c r="I3696">
        <v>3</v>
      </c>
      <c r="J3696">
        <v>8000</v>
      </c>
      <c r="K3696">
        <f>+VLOOKUP(E3696,Costos!$A$1:$I$716100,9,FALSE)</f>
        <v>16.557200000000002</v>
      </c>
      <c r="L3696" t="str">
        <f t="shared" si="126"/>
        <v>243</v>
      </c>
      <c r="M3696" t="str">
        <f t="shared" si="127"/>
        <v>243086</v>
      </c>
      <c r="N3696" t="str">
        <f>IFERROR(IF(L3696="231","231",VLOOKUP(E3696,Materiales!$A$1:$G$37443,7,FALSE)),"N/A")</f>
        <v>Otros</v>
      </c>
    </row>
    <row r="3697" spans="1:14" x14ac:dyDescent="0.25">
      <c r="A3697">
        <v>2110020346</v>
      </c>
      <c r="B3697" t="s">
        <v>1122</v>
      </c>
      <c r="C3697">
        <v>2310160104</v>
      </c>
      <c r="D3697" t="s">
        <v>2343</v>
      </c>
      <c r="E3697">
        <v>2410090173</v>
      </c>
      <c r="F3697" t="s">
        <v>3179</v>
      </c>
      <c r="G3697" t="s">
        <v>89</v>
      </c>
      <c r="H3697">
        <v>2.0000000000000001E-4</v>
      </c>
      <c r="I3697">
        <v>3</v>
      </c>
      <c r="J3697">
        <v>8000</v>
      </c>
      <c r="K3697">
        <f>+VLOOKUP(E3697,Costos!$A$1:$I$716100,9,FALSE)</f>
        <v>72.419653999999994</v>
      </c>
      <c r="L3697" t="str">
        <f t="shared" si="126"/>
        <v>241</v>
      </c>
      <c r="M3697" t="str">
        <f t="shared" si="127"/>
        <v>241009</v>
      </c>
      <c r="N3697" t="str">
        <f>IFERROR(IF(L3697="231","231",VLOOKUP(E3697,Materiales!$A$1:$G$37443,7,FALSE)),"N/A")</f>
        <v>Pigmentos</v>
      </c>
    </row>
    <row r="3698" spans="1:14" x14ac:dyDescent="0.25">
      <c r="A3698">
        <v>2110020346</v>
      </c>
      <c r="B3698" t="s">
        <v>1122</v>
      </c>
      <c r="C3698">
        <v>2310160104</v>
      </c>
      <c r="D3698" t="s">
        <v>2343</v>
      </c>
      <c r="E3698">
        <v>2430660006</v>
      </c>
      <c r="F3698" t="s">
        <v>3600</v>
      </c>
      <c r="G3698" t="s">
        <v>89</v>
      </c>
      <c r="H3698">
        <v>2.0000000000000001E-4</v>
      </c>
      <c r="I3698">
        <v>3</v>
      </c>
      <c r="J3698">
        <v>8000</v>
      </c>
      <c r="K3698">
        <f>+VLOOKUP(E3698,Costos!$A$1:$I$716100,9,FALSE)</f>
        <v>5.8565459999999998</v>
      </c>
      <c r="L3698" t="str">
        <f t="shared" si="126"/>
        <v>243</v>
      </c>
      <c r="M3698" t="str">
        <f t="shared" si="127"/>
        <v>243066</v>
      </c>
      <c r="N3698" t="str">
        <f>IFERROR(IF(L3698="231","231",VLOOKUP(E3698,Materiales!$A$1:$G$37443,7,FALSE)),"N/A")</f>
        <v>Pigmentos</v>
      </c>
    </row>
    <row r="3699" spans="1:14" x14ac:dyDescent="0.25">
      <c r="A3699">
        <v>2110020346</v>
      </c>
      <c r="B3699" t="s">
        <v>1122</v>
      </c>
      <c r="C3699">
        <v>2310160104</v>
      </c>
      <c r="D3699" t="s">
        <v>2343</v>
      </c>
      <c r="E3699">
        <v>2410290624</v>
      </c>
      <c r="F3699" t="s">
        <v>91</v>
      </c>
      <c r="G3699" t="s">
        <v>89</v>
      </c>
      <c r="H3699">
        <v>9.1196000000000002</v>
      </c>
      <c r="I3699">
        <v>3</v>
      </c>
      <c r="J3699">
        <v>8000</v>
      </c>
      <c r="K3699">
        <f>+VLOOKUP(E3699,Costos!$A$1:$I$716100,9,FALSE)</f>
        <v>6.9373659999999999</v>
      </c>
      <c r="L3699" t="str">
        <f t="shared" si="126"/>
        <v>241</v>
      </c>
      <c r="M3699" t="str">
        <f t="shared" si="127"/>
        <v>241029</v>
      </c>
      <c r="N3699" t="str">
        <f>IFERROR(IF(L3699="231","231",VLOOKUP(E3699,Materiales!$A$1:$G$37443,7,FALSE)),"N/A")</f>
        <v>Resinas</v>
      </c>
    </row>
    <row r="3700" spans="1:14" x14ac:dyDescent="0.25">
      <c r="A3700">
        <v>2110020346</v>
      </c>
      <c r="B3700" t="s">
        <v>1122</v>
      </c>
      <c r="C3700">
        <v>2310210178</v>
      </c>
      <c r="D3700" t="s">
        <v>2551</v>
      </c>
      <c r="E3700">
        <v>2310160432</v>
      </c>
      <c r="F3700" t="s">
        <v>2415</v>
      </c>
      <c r="G3700" t="s">
        <v>36</v>
      </c>
      <c r="H3700">
        <v>8000</v>
      </c>
      <c r="I3700">
        <v>2</v>
      </c>
      <c r="J3700">
        <v>8000</v>
      </c>
      <c r="K3700">
        <f>+VLOOKUP(E3700,Costos!$A$1:$I$716100,9,FALSE)</f>
        <v>9.4439999999999993E-3</v>
      </c>
      <c r="L3700" t="str">
        <f t="shared" si="126"/>
        <v>231</v>
      </c>
      <c r="M3700" t="str">
        <f t="shared" si="127"/>
        <v>231016</v>
      </c>
      <c r="N3700" t="str">
        <f>IFERROR(IF(L3700="231","231",VLOOKUP(E3700,Materiales!$A$1:$G$37443,7,FALSE)),"N/A")</f>
        <v>231</v>
      </c>
    </row>
    <row r="3701" spans="1:14" x14ac:dyDescent="0.25">
      <c r="A3701">
        <v>2110020346</v>
      </c>
      <c r="B3701" t="s">
        <v>1122</v>
      </c>
      <c r="C3701">
        <v>2310160432</v>
      </c>
      <c r="D3701" t="s">
        <v>2415</v>
      </c>
      <c r="E3701">
        <v>2410090173</v>
      </c>
      <c r="F3701" t="s">
        <v>3179</v>
      </c>
      <c r="G3701" t="s">
        <v>89</v>
      </c>
      <c r="H3701">
        <v>1.23E-2</v>
      </c>
      <c r="I3701">
        <v>3</v>
      </c>
      <c r="J3701">
        <v>8000</v>
      </c>
      <c r="K3701">
        <f>+VLOOKUP(E3701,Costos!$A$1:$I$716100,9,FALSE)</f>
        <v>72.419653999999994</v>
      </c>
      <c r="L3701" t="str">
        <f t="shared" si="126"/>
        <v>241</v>
      </c>
      <c r="M3701" t="str">
        <f t="shared" si="127"/>
        <v>241009</v>
      </c>
      <c r="N3701" t="str">
        <f>IFERROR(IF(L3701="231","231",VLOOKUP(E3701,Materiales!$A$1:$G$37443,7,FALSE)),"N/A")</f>
        <v>Pigmentos</v>
      </c>
    </row>
    <row r="3702" spans="1:14" x14ac:dyDescent="0.25">
      <c r="A3702">
        <v>2110020346</v>
      </c>
      <c r="B3702" t="s">
        <v>1122</v>
      </c>
      <c r="C3702">
        <v>2310160432</v>
      </c>
      <c r="D3702" t="s">
        <v>2415</v>
      </c>
      <c r="E3702">
        <v>2430660006</v>
      </c>
      <c r="F3702" t="s">
        <v>3600</v>
      </c>
      <c r="G3702" t="s">
        <v>89</v>
      </c>
      <c r="H3702">
        <v>2.46E-2</v>
      </c>
      <c r="I3702">
        <v>3</v>
      </c>
      <c r="J3702">
        <v>8000</v>
      </c>
      <c r="K3702">
        <f>+VLOOKUP(E3702,Costos!$A$1:$I$716100,9,FALSE)</f>
        <v>5.8565459999999998</v>
      </c>
      <c r="L3702" t="str">
        <f t="shared" si="126"/>
        <v>243</v>
      </c>
      <c r="M3702" t="str">
        <f t="shared" si="127"/>
        <v>243066</v>
      </c>
      <c r="N3702" t="str">
        <f>IFERROR(IF(L3702="231","231",VLOOKUP(E3702,Materiales!$A$1:$G$37443,7,FALSE)),"N/A")</f>
        <v>Pigmentos</v>
      </c>
    </row>
    <row r="3703" spans="1:14" x14ac:dyDescent="0.25">
      <c r="A3703">
        <v>2110020346</v>
      </c>
      <c r="B3703" t="s">
        <v>1122</v>
      </c>
      <c r="C3703">
        <v>2310160432</v>
      </c>
      <c r="D3703" t="s">
        <v>2415</v>
      </c>
      <c r="E3703">
        <v>2410290626</v>
      </c>
      <c r="F3703" t="s">
        <v>92</v>
      </c>
      <c r="G3703" t="s">
        <v>89</v>
      </c>
      <c r="H3703">
        <v>7.2614999999999998</v>
      </c>
      <c r="I3703">
        <v>3</v>
      </c>
      <c r="J3703">
        <v>8000</v>
      </c>
      <c r="K3703">
        <f>+VLOOKUP(E3703,Costos!$A$1:$I$716100,9,FALSE)</f>
        <v>6.3063640000000003</v>
      </c>
      <c r="L3703" t="str">
        <f t="shared" si="126"/>
        <v>241</v>
      </c>
      <c r="M3703" t="str">
        <f t="shared" si="127"/>
        <v>241029</v>
      </c>
      <c r="N3703" t="str">
        <f>IFERROR(IF(L3703="231","231",VLOOKUP(E3703,Materiales!$A$1:$G$37443,7,FALSE)),"N/A")</f>
        <v>Resinas</v>
      </c>
    </row>
    <row r="3704" spans="1:14" x14ac:dyDescent="0.25">
      <c r="A3704">
        <v>2110020346</v>
      </c>
      <c r="B3704" t="s">
        <v>1122</v>
      </c>
      <c r="C3704">
        <v>2310160432</v>
      </c>
      <c r="D3704" t="s">
        <v>2415</v>
      </c>
      <c r="E3704">
        <v>2430520005</v>
      </c>
      <c r="F3704" t="s">
        <v>3574</v>
      </c>
      <c r="G3704" t="s">
        <v>89</v>
      </c>
      <c r="H3704">
        <v>2.46E-2</v>
      </c>
      <c r="I3704">
        <v>3</v>
      </c>
      <c r="J3704">
        <v>8000</v>
      </c>
      <c r="K3704">
        <f>+VLOOKUP(E3704,Costos!$A$1:$I$716100,9,FALSE)</f>
        <v>11.219386</v>
      </c>
      <c r="L3704" t="str">
        <f t="shared" si="126"/>
        <v>243</v>
      </c>
      <c r="M3704" t="str">
        <f t="shared" si="127"/>
        <v>243052</v>
      </c>
      <c r="N3704" t="str">
        <f>IFERROR(IF(L3704="231","231",VLOOKUP(E3704,Materiales!$A$1:$G$37443,7,FALSE)),"N/A")</f>
        <v>Varios</v>
      </c>
    </row>
    <row r="3705" spans="1:14" x14ac:dyDescent="0.25">
      <c r="A3705">
        <v>2110020346</v>
      </c>
      <c r="B3705" t="s">
        <v>1122</v>
      </c>
      <c r="C3705">
        <v>2310160432</v>
      </c>
      <c r="D3705" t="s">
        <v>2415</v>
      </c>
      <c r="E3705">
        <v>2430860001</v>
      </c>
      <c r="F3705" t="s">
        <v>3648</v>
      </c>
      <c r="G3705" t="s">
        <v>89</v>
      </c>
      <c r="H3705">
        <v>1.8499999999999999E-2</v>
      </c>
      <c r="I3705">
        <v>3</v>
      </c>
      <c r="J3705">
        <v>8000</v>
      </c>
      <c r="K3705">
        <f>+VLOOKUP(E3705,Costos!$A$1:$I$716100,9,FALSE)</f>
        <v>16.557200000000002</v>
      </c>
      <c r="L3705" t="str">
        <f t="shared" si="126"/>
        <v>243</v>
      </c>
      <c r="M3705" t="str">
        <f t="shared" si="127"/>
        <v>243086</v>
      </c>
      <c r="N3705" t="str">
        <f>IFERROR(IF(L3705="231","231",VLOOKUP(E3705,Materiales!$A$1:$G$37443,7,FALSE)),"N/A")</f>
        <v>Otros</v>
      </c>
    </row>
    <row r="3706" spans="1:14" x14ac:dyDescent="0.25">
      <c r="A3706">
        <v>2110020346</v>
      </c>
      <c r="B3706" t="s">
        <v>1122</v>
      </c>
      <c r="C3706">
        <v>2310210178</v>
      </c>
      <c r="D3706" t="s">
        <v>2551</v>
      </c>
      <c r="E3706">
        <v>2410290156</v>
      </c>
      <c r="F3706" t="s">
        <v>40</v>
      </c>
      <c r="G3706" t="s">
        <v>1000</v>
      </c>
      <c r="H3706">
        <v>0.32</v>
      </c>
      <c r="I3706">
        <v>2</v>
      </c>
      <c r="J3706">
        <v>8000</v>
      </c>
      <c r="K3706">
        <f>+VLOOKUP(E3706,Costos!$A$1:$I$716100,9,FALSE)</f>
        <v>23.787368000000001</v>
      </c>
      <c r="L3706" t="str">
        <f t="shared" si="126"/>
        <v>241</v>
      </c>
      <c r="M3706" t="str">
        <f t="shared" si="127"/>
        <v>241029</v>
      </c>
      <c r="N3706" t="str">
        <f>IFERROR(IF(L3706="231","231",VLOOKUP(E3706,Materiales!$A$1:$G$37443,7,FALSE)),"N/A")</f>
        <v>Varios</v>
      </c>
    </row>
    <row r="3707" spans="1:14" x14ac:dyDescent="0.25">
      <c r="A3707">
        <v>2110020346</v>
      </c>
      <c r="B3707" t="s">
        <v>1122</v>
      </c>
      <c r="C3707">
        <v>2310210178</v>
      </c>
      <c r="D3707" t="s">
        <v>2551</v>
      </c>
      <c r="E3707">
        <v>2410170071</v>
      </c>
      <c r="F3707" t="s">
        <v>39</v>
      </c>
      <c r="G3707" t="s">
        <v>36</v>
      </c>
      <c r="H3707">
        <v>8000</v>
      </c>
      <c r="I3707">
        <v>2</v>
      </c>
      <c r="J3707">
        <v>8000</v>
      </c>
      <c r="K3707">
        <f>+VLOOKUP(E3707,Costos!$A$1:$I$716100,9,FALSE)</f>
        <v>1.4323000000000001E-2</v>
      </c>
      <c r="L3707" t="str">
        <f t="shared" si="126"/>
        <v>241</v>
      </c>
      <c r="M3707" t="str">
        <f t="shared" si="127"/>
        <v>241017</v>
      </c>
      <c r="N3707" t="str">
        <f>IFERROR(IF(L3707="231","231",VLOOKUP(E3707,Materiales!$A$1:$G$37443,7,FALSE)),"N/A")</f>
        <v>Filtros</v>
      </c>
    </row>
    <row r="3708" spans="1:14" x14ac:dyDescent="0.25">
      <c r="A3708">
        <v>2110020346</v>
      </c>
      <c r="B3708" t="s">
        <v>1122</v>
      </c>
      <c r="C3708">
        <v>2310210178</v>
      </c>
      <c r="D3708" t="s">
        <v>2551</v>
      </c>
      <c r="E3708">
        <v>2410130017</v>
      </c>
      <c r="F3708" t="s">
        <v>41</v>
      </c>
      <c r="G3708" t="s">
        <v>36</v>
      </c>
      <c r="H3708">
        <v>8000</v>
      </c>
      <c r="I3708">
        <v>2</v>
      </c>
      <c r="J3708">
        <v>8000</v>
      </c>
      <c r="K3708">
        <f>+VLOOKUP(E3708,Costos!$A$1:$I$716100,9,FALSE)</f>
        <v>7.2129999999999998E-3</v>
      </c>
      <c r="L3708" t="str">
        <f t="shared" si="126"/>
        <v>241</v>
      </c>
      <c r="M3708" t="str">
        <f t="shared" si="127"/>
        <v>241013</v>
      </c>
      <c r="N3708" t="str">
        <f>IFERROR(IF(L3708="231","231",VLOOKUP(E3708,Materiales!$A$1:$G$37443,7,FALSE)),"N/A")</f>
        <v>Puntas</v>
      </c>
    </row>
    <row r="3709" spans="1:14" x14ac:dyDescent="0.25">
      <c r="A3709">
        <v>2110020346</v>
      </c>
      <c r="B3709" t="s">
        <v>1122</v>
      </c>
      <c r="C3709">
        <v>2310210178</v>
      </c>
      <c r="D3709" t="s">
        <v>2551</v>
      </c>
      <c r="E3709">
        <v>2310180038</v>
      </c>
      <c r="F3709" t="s">
        <v>2482</v>
      </c>
      <c r="G3709" t="s">
        <v>89</v>
      </c>
      <c r="H3709">
        <v>7.2</v>
      </c>
      <c r="I3709">
        <v>2</v>
      </c>
      <c r="J3709">
        <v>8000</v>
      </c>
      <c r="K3709">
        <f>+VLOOKUP(E3709,Costos!$A$1:$I$716100,9,FALSE)</f>
        <v>9.6227269999999994</v>
      </c>
      <c r="L3709" t="str">
        <f t="shared" si="126"/>
        <v>231</v>
      </c>
      <c r="M3709" t="str">
        <f t="shared" si="127"/>
        <v>231018</v>
      </c>
      <c r="N3709" t="str">
        <f>IFERROR(IF(L3709="231","231",VLOOKUP(E3709,Materiales!$A$1:$G$37443,7,FALSE)),"N/A")</f>
        <v>231</v>
      </c>
    </row>
    <row r="3710" spans="1:14" x14ac:dyDescent="0.25">
      <c r="A3710">
        <v>2110020346</v>
      </c>
      <c r="B3710" t="s">
        <v>1122</v>
      </c>
      <c r="C3710">
        <v>2310180038</v>
      </c>
      <c r="D3710" t="s">
        <v>2482</v>
      </c>
      <c r="E3710">
        <v>2430450001</v>
      </c>
      <c r="F3710" t="s">
        <v>93</v>
      </c>
      <c r="G3710" t="s">
        <v>89</v>
      </c>
      <c r="H3710">
        <v>0.72</v>
      </c>
      <c r="I3710">
        <v>3</v>
      </c>
      <c r="J3710">
        <v>8000</v>
      </c>
      <c r="K3710">
        <f>+VLOOKUP(E3710,Costos!$A$1:$I$716100,9,FALSE)</f>
        <v>6.0336119999999998</v>
      </c>
      <c r="L3710" t="str">
        <f t="shared" si="126"/>
        <v>243</v>
      </c>
      <c r="M3710" t="str">
        <f t="shared" si="127"/>
        <v>243045</v>
      </c>
      <c r="N3710" t="str">
        <f>IFERROR(IF(L3710="231","231",VLOOKUP(E3710,Materiales!$A$1:$G$37443,7,FALSE)),"N/A")</f>
        <v>Varios</v>
      </c>
    </row>
    <row r="3711" spans="1:14" x14ac:dyDescent="0.25">
      <c r="A3711">
        <v>2110020346</v>
      </c>
      <c r="B3711" t="s">
        <v>1122</v>
      </c>
      <c r="C3711">
        <v>2310180038</v>
      </c>
      <c r="D3711" t="s">
        <v>2482</v>
      </c>
      <c r="E3711">
        <v>2310180048</v>
      </c>
      <c r="F3711" t="s">
        <v>94</v>
      </c>
      <c r="G3711" t="s">
        <v>89</v>
      </c>
      <c r="H3711">
        <v>0.9</v>
      </c>
      <c r="I3711">
        <v>3</v>
      </c>
      <c r="J3711">
        <v>8000</v>
      </c>
      <c r="K3711">
        <f>+VLOOKUP(E3711,Costos!$A$1:$I$716100,9,FALSE)</f>
        <v>2.8371430000000002</v>
      </c>
      <c r="L3711" t="str">
        <f t="shared" si="126"/>
        <v>231</v>
      </c>
      <c r="M3711" t="str">
        <f t="shared" si="127"/>
        <v>231018</v>
      </c>
      <c r="N3711" t="str">
        <f>IFERROR(IF(L3711="231","231",VLOOKUP(E3711,Materiales!$A$1:$G$37443,7,FALSE)),"N/A")</f>
        <v>231</v>
      </c>
    </row>
    <row r="3712" spans="1:14" x14ac:dyDescent="0.25">
      <c r="A3712">
        <v>2110020346</v>
      </c>
      <c r="B3712" t="s">
        <v>1122</v>
      </c>
      <c r="C3712">
        <v>2310180048</v>
      </c>
      <c r="D3712" t="s">
        <v>94</v>
      </c>
      <c r="E3712">
        <v>2410210019</v>
      </c>
      <c r="F3712" t="s">
        <v>113</v>
      </c>
      <c r="G3712" t="s">
        <v>89</v>
      </c>
      <c r="H3712">
        <v>1.7999999999999999E-2</v>
      </c>
      <c r="I3712">
        <v>4</v>
      </c>
      <c r="J3712">
        <v>8000</v>
      </c>
      <c r="K3712">
        <f>+VLOOKUP(E3712,Costos!$A$1:$I$716100,9,FALSE)</f>
        <v>7.7568599999999996</v>
      </c>
      <c r="L3712" t="str">
        <f t="shared" si="126"/>
        <v>241</v>
      </c>
      <c r="M3712" t="str">
        <f t="shared" si="127"/>
        <v>241021</v>
      </c>
      <c r="N3712" t="str">
        <f>IFERROR(IF(L3712="231","231",VLOOKUP(E3712,Materiales!$A$1:$G$37443,7,FALSE)),"N/A")</f>
        <v>Varios</v>
      </c>
    </row>
    <row r="3713" spans="1:14" x14ac:dyDescent="0.25">
      <c r="A3713">
        <v>2110020346</v>
      </c>
      <c r="B3713" t="s">
        <v>1122</v>
      </c>
      <c r="C3713">
        <v>2310180048</v>
      </c>
      <c r="D3713" t="s">
        <v>94</v>
      </c>
      <c r="E3713">
        <v>2430930001</v>
      </c>
      <c r="F3713" t="s">
        <v>114</v>
      </c>
      <c r="G3713" t="s">
        <v>89</v>
      </c>
      <c r="H3713">
        <v>0.45900000000000002</v>
      </c>
      <c r="I3713">
        <v>4</v>
      </c>
      <c r="J3713">
        <v>8000</v>
      </c>
      <c r="K3713">
        <f>+VLOOKUP(E3713,Costos!$A$1:$I$716100,9,FALSE)</f>
        <v>5.7966670000000002</v>
      </c>
      <c r="L3713" t="str">
        <f t="shared" si="126"/>
        <v>243</v>
      </c>
      <c r="M3713" t="str">
        <f t="shared" si="127"/>
        <v>243093</v>
      </c>
      <c r="N3713" t="str">
        <f>IFERROR(IF(L3713="231","231",VLOOKUP(E3713,Materiales!$A$1:$G$37443,7,FALSE)),"N/A")</f>
        <v>Alcohol</v>
      </c>
    </row>
    <row r="3714" spans="1:14" x14ac:dyDescent="0.25">
      <c r="A3714">
        <v>2110020346</v>
      </c>
      <c r="B3714" t="s">
        <v>1122</v>
      </c>
      <c r="C3714">
        <v>2310180048</v>
      </c>
      <c r="D3714" t="s">
        <v>94</v>
      </c>
      <c r="E3714">
        <v>2430880022</v>
      </c>
      <c r="F3714" t="s">
        <v>115</v>
      </c>
      <c r="G3714" t="s">
        <v>89</v>
      </c>
      <c r="H3714">
        <v>2.7000000000000001E-3</v>
      </c>
      <c r="I3714">
        <v>4</v>
      </c>
      <c r="J3714">
        <v>8000</v>
      </c>
      <c r="K3714">
        <f>+VLOOKUP(E3714,Costos!$A$1:$I$716100,9,FALSE)</f>
        <v>6.1924229999999998</v>
      </c>
      <c r="L3714" t="str">
        <f t="shared" si="126"/>
        <v>243</v>
      </c>
      <c r="M3714" t="str">
        <f t="shared" si="127"/>
        <v>243088</v>
      </c>
      <c r="N3714" t="str">
        <f>IFERROR(IF(L3714="231","231",VLOOKUP(E3714,Materiales!$A$1:$G$37443,7,FALSE)),"N/A")</f>
        <v>Varios</v>
      </c>
    </row>
    <row r="3715" spans="1:14" x14ac:dyDescent="0.25">
      <c r="A3715">
        <v>2110020346</v>
      </c>
      <c r="B3715" t="s">
        <v>1122</v>
      </c>
      <c r="C3715">
        <v>2310180038</v>
      </c>
      <c r="D3715" t="s">
        <v>2482</v>
      </c>
      <c r="E3715">
        <v>2410210003</v>
      </c>
      <c r="F3715" t="s">
        <v>95</v>
      </c>
      <c r="G3715" t="s">
        <v>89</v>
      </c>
      <c r="H3715">
        <v>1.44</v>
      </c>
      <c r="I3715">
        <v>3</v>
      </c>
      <c r="J3715">
        <v>8000</v>
      </c>
      <c r="K3715">
        <f>+VLOOKUP(E3715,Costos!$A$1:$I$716100,9,FALSE)</f>
        <v>4.9316240000000002</v>
      </c>
      <c r="L3715" t="str">
        <f t="shared" si="126"/>
        <v>241</v>
      </c>
      <c r="M3715" t="str">
        <f t="shared" si="127"/>
        <v>241021</v>
      </c>
      <c r="N3715" t="str">
        <f>IFERROR(IF(L3715="231","231",VLOOKUP(E3715,Materiales!$A$1:$G$37443,7,FALSE)),"N/A")</f>
        <v>Varios</v>
      </c>
    </row>
    <row r="3716" spans="1:14" x14ac:dyDescent="0.25">
      <c r="A3716">
        <v>2110020346</v>
      </c>
      <c r="B3716" t="s">
        <v>1122</v>
      </c>
      <c r="C3716">
        <v>2310180038</v>
      </c>
      <c r="D3716" t="s">
        <v>2482</v>
      </c>
      <c r="E3716">
        <v>2410090267</v>
      </c>
      <c r="F3716" t="s">
        <v>96</v>
      </c>
      <c r="G3716" t="s">
        <v>89</v>
      </c>
      <c r="H3716">
        <v>0.12379999999999999</v>
      </c>
      <c r="I3716">
        <v>3</v>
      </c>
      <c r="J3716">
        <v>8000</v>
      </c>
      <c r="K3716">
        <f>+VLOOKUP(E3716,Costos!$A$1:$I$716100,9,FALSE)</f>
        <v>123.04801999999999</v>
      </c>
      <c r="L3716" t="str">
        <f t="shared" si="126"/>
        <v>241</v>
      </c>
      <c r="M3716" t="str">
        <f t="shared" si="127"/>
        <v>241009</v>
      </c>
      <c r="N3716" t="str">
        <f>IFERROR(IF(L3716="231","231",VLOOKUP(E3716,Materiales!$A$1:$G$37443,7,FALSE)),"N/A")</f>
        <v>Spectra</v>
      </c>
    </row>
    <row r="3717" spans="1:14" x14ac:dyDescent="0.25">
      <c r="A3717">
        <v>2110020346</v>
      </c>
      <c r="B3717" t="s">
        <v>1122</v>
      </c>
      <c r="C3717">
        <v>2310180038</v>
      </c>
      <c r="D3717" t="s">
        <v>2482</v>
      </c>
      <c r="E3717">
        <v>2410090266</v>
      </c>
      <c r="F3717" t="s">
        <v>100</v>
      </c>
      <c r="G3717" t="s">
        <v>89</v>
      </c>
      <c r="H3717">
        <v>7.1999999999999995E-2</v>
      </c>
      <c r="I3717">
        <v>3</v>
      </c>
      <c r="J3717">
        <v>8000</v>
      </c>
      <c r="K3717">
        <f>+VLOOKUP(E3717,Costos!$A$1:$I$716100,9,FALSE)</f>
        <v>160.80131600000001</v>
      </c>
      <c r="L3717" t="str">
        <f t="shared" si="126"/>
        <v>241</v>
      </c>
      <c r="M3717" t="str">
        <f t="shared" si="127"/>
        <v>241009</v>
      </c>
      <c r="N3717" t="str">
        <f>IFERROR(IF(L3717="231","231",VLOOKUP(E3717,Materiales!$A$1:$G$37443,7,FALSE)),"N/A")</f>
        <v>Spectra</v>
      </c>
    </row>
    <row r="3718" spans="1:14" x14ac:dyDescent="0.25">
      <c r="A3718">
        <v>2110020346</v>
      </c>
      <c r="B3718" t="s">
        <v>1122</v>
      </c>
      <c r="C3718">
        <v>2310180038</v>
      </c>
      <c r="D3718" t="s">
        <v>2482</v>
      </c>
      <c r="E3718">
        <v>2410090268</v>
      </c>
      <c r="F3718" t="s">
        <v>97</v>
      </c>
      <c r="G3718" t="s">
        <v>89</v>
      </c>
      <c r="H3718">
        <v>6.3E-3</v>
      </c>
      <c r="I3718">
        <v>3</v>
      </c>
      <c r="J3718">
        <v>8000</v>
      </c>
      <c r="K3718">
        <f>+VLOOKUP(E3718,Costos!$A$1:$I$716100,9,FALSE)</f>
        <v>126.46600100000001</v>
      </c>
      <c r="L3718" t="str">
        <f t="shared" si="126"/>
        <v>241</v>
      </c>
      <c r="M3718" t="str">
        <f t="shared" si="127"/>
        <v>241009</v>
      </c>
      <c r="N3718" t="str">
        <f>IFERROR(IF(L3718="231","231",VLOOKUP(E3718,Materiales!$A$1:$G$37443,7,FALSE)),"N/A")</f>
        <v>Spectra</v>
      </c>
    </row>
    <row r="3719" spans="1:14" x14ac:dyDescent="0.25">
      <c r="A3719">
        <v>2110020346</v>
      </c>
      <c r="B3719" t="s">
        <v>1122</v>
      </c>
      <c r="C3719">
        <v>2310180038</v>
      </c>
      <c r="D3719" t="s">
        <v>2482</v>
      </c>
      <c r="E3719">
        <v>2410090265</v>
      </c>
      <c r="F3719" t="s">
        <v>103</v>
      </c>
      <c r="G3719" t="s">
        <v>89</v>
      </c>
      <c r="H3719">
        <v>4.0300000000000002E-2</v>
      </c>
      <c r="I3719">
        <v>3</v>
      </c>
      <c r="J3719">
        <v>8000</v>
      </c>
      <c r="K3719">
        <f>+VLOOKUP(E3719,Costos!$A$1:$I$716100,9,FALSE)</f>
        <v>86.356539999999995</v>
      </c>
      <c r="L3719" t="str">
        <f t="shared" si="126"/>
        <v>241</v>
      </c>
      <c r="M3719" t="str">
        <f t="shared" si="127"/>
        <v>241009</v>
      </c>
      <c r="N3719" t="str">
        <f>IFERROR(IF(L3719="231","231",VLOOKUP(E3719,Materiales!$A$1:$G$37443,7,FALSE)),"N/A")</f>
        <v>Spectra</v>
      </c>
    </row>
    <row r="3720" spans="1:14" x14ac:dyDescent="0.25">
      <c r="A3720">
        <v>2110020346</v>
      </c>
      <c r="B3720" t="s">
        <v>1122</v>
      </c>
      <c r="C3720">
        <v>2110020346</v>
      </c>
      <c r="D3720" t="s">
        <v>1122</v>
      </c>
      <c r="E3720">
        <v>2310210179</v>
      </c>
      <c r="F3720" t="s">
        <v>2552</v>
      </c>
      <c r="G3720" t="s">
        <v>36</v>
      </c>
      <c r="H3720">
        <v>8000</v>
      </c>
      <c r="I3720">
        <v>1</v>
      </c>
      <c r="J3720">
        <v>8000</v>
      </c>
      <c r="K3720">
        <f>+VLOOKUP(E3720,Costos!$A$1:$I$716100,9,FALSE)</f>
        <v>0.12844</v>
      </c>
      <c r="L3720" t="str">
        <f t="shared" si="126"/>
        <v>231</v>
      </c>
      <c r="M3720" t="str">
        <f t="shared" si="127"/>
        <v>231021</v>
      </c>
      <c r="N3720" t="str">
        <f>IFERROR(IF(L3720="231","231",VLOOKUP(E3720,Materiales!$A$1:$G$37443,7,FALSE)),"N/A")</f>
        <v>231</v>
      </c>
    </row>
    <row r="3721" spans="1:14" x14ac:dyDescent="0.25">
      <c r="A3721">
        <v>2110020346</v>
      </c>
      <c r="B3721" t="s">
        <v>1122</v>
      </c>
      <c r="C3721">
        <v>2310210179</v>
      </c>
      <c r="D3721" t="s">
        <v>2552</v>
      </c>
      <c r="E3721">
        <v>2310090394</v>
      </c>
      <c r="F3721" t="s">
        <v>2264</v>
      </c>
      <c r="G3721" t="s">
        <v>36</v>
      </c>
      <c r="H3721">
        <v>8000</v>
      </c>
      <c r="I3721">
        <v>2</v>
      </c>
      <c r="J3721">
        <v>8000</v>
      </c>
      <c r="K3721">
        <f>+VLOOKUP(E3721,Costos!$A$1:$I$716100,9,FALSE)</f>
        <v>3.1488000000000002E-2</v>
      </c>
      <c r="L3721" t="str">
        <f t="shared" si="126"/>
        <v>231</v>
      </c>
      <c r="M3721" t="str">
        <f t="shared" si="127"/>
        <v>231009</v>
      </c>
      <c r="N3721" t="str">
        <f>IFERROR(IF(L3721="231","231",VLOOKUP(E3721,Materiales!$A$1:$G$37443,7,FALSE)),"N/A")</f>
        <v>231</v>
      </c>
    </row>
    <row r="3722" spans="1:14" x14ac:dyDescent="0.25">
      <c r="A3722">
        <v>2110020346</v>
      </c>
      <c r="B3722" t="s">
        <v>1122</v>
      </c>
      <c r="C3722">
        <v>2310090394</v>
      </c>
      <c r="D3722" t="s">
        <v>2264</v>
      </c>
      <c r="E3722">
        <v>2430520005</v>
      </c>
      <c r="F3722" t="s">
        <v>3574</v>
      </c>
      <c r="G3722" t="s">
        <v>89</v>
      </c>
      <c r="H3722">
        <v>0.1182</v>
      </c>
      <c r="I3722">
        <v>3</v>
      </c>
      <c r="J3722">
        <v>8000</v>
      </c>
      <c r="K3722">
        <f>+VLOOKUP(E3722,Costos!$A$1:$I$716100,9,FALSE)</f>
        <v>11.219386</v>
      </c>
      <c r="L3722" t="str">
        <f t="shared" si="126"/>
        <v>243</v>
      </c>
      <c r="M3722" t="str">
        <f t="shared" si="127"/>
        <v>243052</v>
      </c>
      <c r="N3722" t="str">
        <f>IFERROR(IF(L3722="231","231",VLOOKUP(E3722,Materiales!$A$1:$G$37443,7,FALSE)),"N/A")</f>
        <v>Varios</v>
      </c>
    </row>
    <row r="3723" spans="1:14" x14ac:dyDescent="0.25">
      <c r="A3723">
        <v>2110020346</v>
      </c>
      <c r="B3723" t="s">
        <v>1122</v>
      </c>
      <c r="C3723">
        <v>2310090394</v>
      </c>
      <c r="D3723" t="s">
        <v>2264</v>
      </c>
      <c r="E3723">
        <v>2430860001</v>
      </c>
      <c r="F3723" t="s">
        <v>3648</v>
      </c>
      <c r="G3723" t="s">
        <v>89</v>
      </c>
      <c r="H3723">
        <v>7.8799999999999995E-2</v>
      </c>
      <c r="I3723">
        <v>3</v>
      </c>
      <c r="J3723">
        <v>8000</v>
      </c>
      <c r="K3723">
        <f>+VLOOKUP(E3723,Costos!$A$1:$I$716100,9,FALSE)</f>
        <v>16.557200000000002</v>
      </c>
      <c r="L3723" t="str">
        <f t="shared" si="126"/>
        <v>243</v>
      </c>
      <c r="M3723" t="str">
        <f t="shared" si="127"/>
        <v>243086</v>
      </c>
      <c r="N3723" t="str">
        <f>IFERROR(IF(L3723="231","231",VLOOKUP(E3723,Materiales!$A$1:$G$37443,7,FALSE)),"N/A")</f>
        <v>Otros</v>
      </c>
    </row>
    <row r="3724" spans="1:14" x14ac:dyDescent="0.25">
      <c r="A3724">
        <v>2110020346</v>
      </c>
      <c r="B3724" t="s">
        <v>1122</v>
      </c>
      <c r="C3724">
        <v>2310090394</v>
      </c>
      <c r="D3724" t="s">
        <v>2264</v>
      </c>
      <c r="E3724">
        <v>2430700001</v>
      </c>
      <c r="F3724" t="s">
        <v>3609</v>
      </c>
      <c r="G3724" t="s">
        <v>89</v>
      </c>
      <c r="H3724">
        <v>3.9399999999999998E-2</v>
      </c>
      <c r="I3724">
        <v>3</v>
      </c>
      <c r="J3724">
        <v>8000</v>
      </c>
      <c r="K3724">
        <f>+VLOOKUP(E3724,Costos!$A$1:$I$716100,9,FALSE)</f>
        <v>21.527200000000001</v>
      </c>
      <c r="L3724" t="str">
        <f t="shared" si="126"/>
        <v>243</v>
      </c>
      <c r="M3724" t="str">
        <f t="shared" si="127"/>
        <v>243070</v>
      </c>
      <c r="N3724" t="str">
        <f>IFERROR(IF(L3724="231","231",VLOOKUP(E3724,Materiales!$A$1:$G$37443,7,FALSE)),"N/A")</f>
        <v>Pigmentos</v>
      </c>
    </row>
    <row r="3725" spans="1:14" x14ac:dyDescent="0.25">
      <c r="A3725">
        <v>2110020346</v>
      </c>
      <c r="B3725" t="s">
        <v>1122</v>
      </c>
      <c r="C3725">
        <v>2310090394</v>
      </c>
      <c r="D3725" t="s">
        <v>2264</v>
      </c>
      <c r="E3725">
        <v>2410090289</v>
      </c>
      <c r="F3725" t="s">
        <v>3198</v>
      </c>
      <c r="G3725" t="s">
        <v>89</v>
      </c>
      <c r="H3725">
        <v>5.91E-2</v>
      </c>
      <c r="I3725">
        <v>3</v>
      </c>
      <c r="J3725">
        <v>8000</v>
      </c>
      <c r="K3725">
        <f>+VLOOKUP(E3725,Costos!$A$1:$I$716100,9,FALSE)</f>
        <v>83.375072000000003</v>
      </c>
      <c r="L3725" t="str">
        <f t="shared" si="126"/>
        <v>241</v>
      </c>
      <c r="M3725" t="str">
        <f t="shared" si="127"/>
        <v>241009</v>
      </c>
      <c r="N3725" t="str">
        <f>IFERROR(IF(L3725="231","231",VLOOKUP(E3725,Materiales!$A$1:$G$37443,7,FALSE)),"N/A")</f>
        <v>Pigmento</v>
      </c>
    </row>
    <row r="3726" spans="1:14" x14ac:dyDescent="0.25">
      <c r="A3726">
        <v>2110020346</v>
      </c>
      <c r="B3726" t="s">
        <v>1122</v>
      </c>
      <c r="C3726">
        <v>2310090394</v>
      </c>
      <c r="D3726" t="s">
        <v>2264</v>
      </c>
      <c r="E3726">
        <v>2410290153</v>
      </c>
      <c r="F3726" t="s">
        <v>90</v>
      </c>
      <c r="G3726" t="s">
        <v>89</v>
      </c>
      <c r="H3726">
        <v>26.443300000000001</v>
      </c>
      <c r="I3726">
        <v>3</v>
      </c>
      <c r="J3726">
        <v>8000</v>
      </c>
      <c r="K3726">
        <f>+VLOOKUP(E3726,Costos!$A$1:$I$716100,9,FALSE)</f>
        <v>6.4309000000000003</v>
      </c>
      <c r="L3726" t="str">
        <f t="shared" si="126"/>
        <v>241</v>
      </c>
      <c r="M3726" t="str">
        <f t="shared" si="127"/>
        <v>241029</v>
      </c>
      <c r="N3726" t="str">
        <f>IFERROR(IF(L3726="231","231",VLOOKUP(E3726,Materiales!$A$1:$G$37443,7,FALSE)),"N/A")</f>
        <v>Resinas</v>
      </c>
    </row>
    <row r="3727" spans="1:14" x14ac:dyDescent="0.25">
      <c r="A3727">
        <v>2110020346</v>
      </c>
      <c r="B3727" t="s">
        <v>1122</v>
      </c>
      <c r="C3727">
        <v>2310210179</v>
      </c>
      <c r="D3727" t="s">
        <v>2552</v>
      </c>
      <c r="E3727">
        <v>2310160214</v>
      </c>
      <c r="F3727" t="s">
        <v>2347</v>
      </c>
      <c r="G3727" t="s">
        <v>36</v>
      </c>
      <c r="H3727">
        <v>8000</v>
      </c>
      <c r="I3727">
        <v>2</v>
      </c>
      <c r="J3727">
        <v>8000</v>
      </c>
      <c r="K3727">
        <f>+VLOOKUP(E3727,Costos!$A$1:$I$716100,9,FALSE)</f>
        <v>1.1126E-2</v>
      </c>
      <c r="L3727" t="str">
        <f t="shared" si="126"/>
        <v>231</v>
      </c>
      <c r="M3727" t="str">
        <f t="shared" si="127"/>
        <v>231016</v>
      </c>
      <c r="N3727" t="str">
        <f>IFERROR(IF(L3727="231","231",VLOOKUP(E3727,Materiales!$A$1:$G$37443,7,FALSE)),"N/A")</f>
        <v>231</v>
      </c>
    </row>
    <row r="3728" spans="1:14" x14ac:dyDescent="0.25">
      <c r="A3728">
        <v>2110020346</v>
      </c>
      <c r="B3728" t="s">
        <v>1122</v>
      </c>
      <c r="C3728">
        <v>2310160214</v>
      </c>
      <c r="D3728" t="s">
        <v>2347</v>
      </c>
      <c r="E3728">
        <v>2430520005</v>
      </c>
      <c r="F3728" t="s">
        <v>3574</v>
      </c>
      <c r="G3728" t="s">
        <v>89</v>
      </c>
      <c r="H3728">
        <v>7.1099999999999997E-2</v>
      </c>
      <c r="I3728">
        <v>3</v>
      </c>
      <c r="J3728">
        <v>8000</v>
      </c>
      <c r="K3728">
        <f>+VLOOKUP(E3728,Costos!$A$1:$I$716100,9,FALSE)</f>
        <v>11.219386</v>
      </c>
      <c r="L3728" t="str">
        <f t="shared" si="126"/>
        <v>243</v>
      </c>
      <c r="M3728" t="str">
        <f t="shared" si="127"/>
        <v>243052</v>
      </c>
      <c r="N3728" t="str">
        <f>IFERROR(IF(L3728="231","231",VLOOKUP(E3728,Materiales!$A$1:$G$37443,7,FALSE)),"N/A")</f>
        <v>Varios</v>
      </c>
    </row>
    <row r="3729" spans="1:14" x14ac:dyDescent="0.25">
      <c r="A3729">
        <v>2110020346</v>
      </c>
      <c r="B3729" t="s">
        <v>1122</v>
      </c>
      <c r="C3729">
        <v>2310160214</v>
      </c>
      <c r="D3729" t="s">
        <v>2347</v>
      </c>
      <c r="E3729">
        <v>2430860001</v>
      </c>
      <c r="F3729" t="s">
        <v>3648</v>
      </c>
      <c r="G3729" t="s">
        <v>89</v>
      </c>
      <c r="H3729">
        <v>2.2200000000000001E-2</v>
      </c>
      <c r="I3729">
        <v>3</v>
      </c>
      <c r="J3729">
        <v>8000</v>
      </c>
      <c r="K3729">
        <f>+VLOOKUP(E3729,Costos!$A$1:$I$716100,9,FALSE)</f>
        <v>16.557200000000002</v>
      </c>
      <c r="L3729" t="str">
        <f t="shared" si="126"/>
        <v>243</v>
      </c>
      <c r="M3729" t="str">
        <f t="shared" si="127"/>
        <v>243086</v>
      </c>
      <c r="N3729" t="str">
        <f>IFERROR(IF(L3729="231","231",VLOOKUP(E3729,Materiales!$A$1:$G$37443,7,FALSE)),"N/A")</f>
        <v>Otros</v>
      </c>
    </row>
    <row r="3730" spans="1:14" x14ac:dyDescent="0.25">
      <c r="A3730">
        <v>2110020346</v>
      </c>
      <c r="B3730" t="s">
        <v>1122</v>
      </c>
      <c r="C3730">
        <v>2310160214</v>
      </c>
      <c r="D3730" t="s">
        <v>2347</v>
      </c>
      <c r="E3730">
        <v>2430700001</v>
      </c>
      <c r="F3730" t="s">
        <v>3609</v>
      </c>
      <c r="G3730" t="s">
        <v>89</v>
      </c>
      <c r="H3730">
        <v>2.6700000000000002E-2</v>
      </c>
      <c r="I3730">
        <v>3</v>
      </c>
      <c r="J3730">
        <v>8000</v>
      </c>
      <c r="K3730">
        <f>+VLOOKUP(E3730,Costos!$A$1:$I$716100,9,FALSE)</f>
        <v>21.527200000000001</v>
      </c>
      <c r="L3730" t="str">
        <f t="shared" si="126"/>
        <v>243</v>
      </c>
      <c r="M3730" t="str">
        <f t="shared" si="127"/>
        <v>243070</v>
      </c>
      <c r="N3730" t="str">
        <f>IFERROR(IF(L3730="231","231",VLOOKUP(E3730,Materiales!$A$1:$G$37443,7,FALSE)),"N/A")</f>
        <v>Pigmentos</v>
      </c>
    </row>
    <row r="3731" spans="1:14" x14ac:dyDescent="0.25">
      <c r="A3731">
        <v>2110020346</v>
      </c>
      <c r="B3731" t="s">
        <v>1122</v>
      </c>
      <c r="C3731">
        <v>2310160214</v>
      </c>
      <c r="D3731" t="s">
        <v>2347</v>
      </c>
      <c r="E3731">
        <v>2410090289</v>
      </c>
      <c r="F3731" t="s">
        <v>3198</v>
      </c>
      <c r="G3731" t="s">
        <v>89</v>
      </c>
      <c r="H3731">
        <v>0.04</v>
      </c>
      <c r="I3731">
        <v>3</v>
      </c>
      <c r="J3731">
        <v>8000</v>
      </c>
      <c r="K3731">
        <f>+VLOOKUP(E3731,Costos!$A$1:$I$716100,9,FALSE)</f>
        <v>83.375072000000003</v>
      </c>
      <c r="L3731" t="str">
        <f t="shared" si="126"/>
        <v>241</v>
      </c>
      <c r="M3731" t="str">
        <f t="shared" si="127"/>
        <v>241009</v>
      </c>
      <c r="N3731" t="str">
        <f>IFERROR(IF(L3731="231","231",VLOOKUP(E3731,Materiales!$A$1:$G$37443,7,FALSE)),"N/A")</f>
        <v>Pigmento</v>
      </c>
    </row>
    <row r="3732" spans="1:14" x14ac:dyDescent="0.25">
      <c r="A3732">
        <v>2110020346</v>
      </c>
      <c r="B3732" t="s">
        <v>1122</v>
      </c>
      <c r="C3732">
        <v>2310160214</v>
      </c>
      <c r="D3732" t="s">
        <v>2347</v>
      </c>
      <c r="E3732">
        <v>2410290624</v>
      </c>
      <c r="F3732" t="s">
        <v>91</v>
      </c>
      <c r="G3732" t="s">
        <v>89</v>
      </c>
      <c r="H3732">
        <v>8.5777999999999999</v>
      </c>
      <c r="I3732">
        <v>3</v>
      </c>
      <c r="J3732">
        <v>8000</v>
      </c>
      <c r="K3732">
        <f>+VLOOKUP(E3732,Costos!$A$1:$I$716100,9,FALSE)</f>
        <v>6.9373659999999999</v>
      </c>
      <c r="L3732" t="str">
        <f t="shared" si="126"/>
        <v>241</v>
      </c>
      <c r="M3732" t="str">
        <f t="shared" si="127"/>
        <v>241029</v>
      </c>
      <c r="N3732" t="str">
        <f>IFERROR(IF(L3732="231","231",VLOOKUP(E3732,Materiales!$A$1:$G$37443,7,FALSE)),"N/A")</f>
        <v>Resinas</v>
      </c>
    </row>
    <row r="3733" spans="1:14" x14ac:dyDescent="0.25">
      <c r="A3733">
        <v>2110020346</v>
      </c>
      <c r="B3733" t="s">
        <v>1122</v>
      </c>
      <c r="C3733">
        <v>2310210179</v>
      </c>
      <c r="D3733" t="s">
        <v>2552</v>
      </c>
      <c r="E3733">
        <v>2310160225</v>
      </c>
      <c r="F3733" t="s">
        <v>2350</v>
      </c>
      <c r="G3733" t="s">
        <v>36</v>
      </c>
      <c r="H3733">
        <v>8000</v>
      </c>
      <c r="I3733">
        <v>2</v>
      </c>
      <c r="J3733">
        <v>8000</v>
      </c>
      <c r="K3733">
        <f>+VLOOKUP(E3733,Costos!$A$1:$I$716100,9,FALSE)</f>
        <v>1.0728E-2</v>
      </c>
      <c r="L3733" t="str">
        <f t="shared" si="126"/>
        <v>231</v>
      </c>
      <c r="M3733" t="str">
        <f t="shared" si="127"/>
        <v>231016</v>
      </c>
      <c r="N3733" t="str">
        <f>IFERROR(IF(L3733="231","231",VLOOKUP(E3733,Materiales!$A$1:$G$37443,7,FALSE)),"N/A")</f>
        <v>231</v>
      </c>
    </row>
    <row r="3734" spans="1:14" x14ac:dyDescent="0.25">
      <c r="A3734">
        <v>2110020346</v>
      </c>
      <c r="B3734" t="s">
        <v>1122</v>
      </c>
      <c r="C3734">
        <v>2310160225</v>
      </c>
      <c r="D3734" t="s">
        <v>2350</v>
      </c>
      <c r="E3734">
        <v>2430520005</v>
      </c>
      <c r="F3734" t="s">
        <v>3574</v>
      </c>
      <c r="G3734" t="s">
        <v>89</v>
      </c>
      <c r="H3734">
        <v>5.62E-2</v>
      </c>
      <c r="I3734">
        <v>3</v>
      </c>
      <c r="J3734">
        <v>8000</v>
      </c>
      <c r="K3734">
        <f>+VLOOKUP(E3734,Costos!$A$1:$I$716100,9,FALSE)</f>
        <v>11.219386</v>
      </c>
      <c r="L3734" t="str">
        <f t="shared" si="126"/>
        <v>243</v>
      </c>
      <c r="M3734" t="str">
        <f t="shared" si="127"/>
        <v>243052</v>
      </c>
      <c r="N3734" t="str">
        <f>IFERROR(IF(L3734="231","231",VLOOKUP(E3734,Materiales!$A$1:$G$37443,7,FALSE)),"N/A")</f>
        <v>Varios</v>
      </c>
    </row>
    <row r="3735" spans="1:14" x14ac:dyDescent="0.25">
      <c r="A3735">
        <v>2110020346</v>
      </c>
      <c r="B3735" t="s">
        <v>1122</v>
      </c>
      <c r="C3735">
        <v>2310160225</v>
      </c>
      <c r="D3735" t="s">
        <v>2350</v>
      </c>
      <c r="E3735">
        <v>2430860001</v>
      </c>
      <c r="F3735" t="s">
        <v>3648</v>
      </c>
      <c r="G3735" t="s">
        <v>89</v>
      </c>
      <c r="H3735">
        <v>3.0300000000000001E-2</v>
      </c>
      <c r="I3735">
        <v>3</v>
      </c>
      <c r="J3735">
        <v>8000</v>
      </c>
      <c r="K3735">
        <f>+VLOOKUP(E3735,Costos!$A$1:$I$716100,9,FALSE)</f>
        <v>16.557200000000002</v>
      </c>
      <c r="L3735" t="str">
        <f t="shared" si="126"/>
        <v>243</v>
      </c>
      <c r="M3735" t="str">
        <f t="shared" si="127"/>
        <v>243086</v>
      </c>
      <c r="N3735" t="str">
        <f>IFERROR(IF(L3735="231","231",VLOOKUP(E3735,Materiales!$A$1:$G$37443,7,FALSE)),"N/A")</f>
        <v>Otros</v>
      </c>
    </row>
    <row r="3736" spans="1:14" x14ac:dyDescent="0.25">
      <c r="A3736">
        <v>2110020346</v>
      </c>
      <c r="B3736" t="s">
        <v>1122</v>
      </c>
      <c r="C3736">
        <v>2310160225</v>
      </c>
      <c r="D3736" t="s">
        <v>2350</v>
      </c>
      <c r="E3736">
        <v>2430700001</v>
      </c>
      <c r="F3736" t="s">
        <v>3609</v>
      </c>
      <c r="G3736" t="s">
        <v>89</v>
      </c>
      <c r="H3736">
        <v>2.1600000000000001E-2</v>
      </c>
      <c r="I3736">
        <v>3</v>
      </c>
      <c r="J3736">
        <v>8000</v>
      </c>
      <c r="K3736">
        <f>+VLOOKUP(E3736,Costos!$A$1:$I$716100,9,FALSE)</f>
        <v>21.527200000000001</v>
      </c>
      <c r="L3736" t="str">
        <f t="shared" si="126"/>
        <v>243</v>
      </c>
      <c r="M3736" t="str">
        <f t="shared" si="127"/>
        <v>243070</v>
      </c>
      <c r="N3736" t="str">
        <f>IFERROR(IF(L3736="231","231",VLOOKUP(E3736,Materiales!$A$1:$G$37443,7,FALSE)),"N/A")</f>
        <v>Pigmentos</v>
      </c>
    </row>
    <row r="3737" spans="1:14" x14ac:dyDescent="0.25">
      <c r="A3737">
        <v>2110020346</v>
      </c>
      <c r="B3737" t="s">
        <v>1122</v>
      </c>
      <c r="C3737">
        <v>2310160225</v>
      </c>
      <c r="D3737" t="s">
        <v>2350</v>
      </c>
      <c r="E3737">
        <v>2410090289</v>
      </c>
      <c r="F3737" t="s">
        <v>3198</v>
      </c>
      <c r="G3737" t="s">
        <v>89</v>
      </c>
      <c r="H3737">
        <v>3.0300000000000001E-2</v>
      </c>
      <c r="I3737">
        <v>3</v>
      </c>
      <c r="J3737">
        <v>8000</v>
      </c>
      <c r="K3737">
        <f>+VLOOKUP(E3737,Costos!$A$1:$I$716100,9,FALSE)</f>
        <v>83.375072000000003</v>
      </c>
      <c r="L3737" t="str">
        <f t="shared" si="126"/>
        <v>241</v>
      </c>
      <c r="M3737" t="str">
        <f t="shared" si="127"/>
        <v>241009</v>
      </c>
      <c r="N3737" t="str">
        <f>IFERROR(IF(L3737="231","231",VLOOKUP(E3737,Materiales!$A$1:$G$37443,7,FALSE)),"N/A")</f>
        <v>Pigmento</v>
      </c>
    </row>
    <row r="3738" spans="1:14" x14ac:dyDescent="0.25">
      <c r="A3738">
        <v>2110020346</v>
      </c>
      <c r="B3738" t="s">
        <v>1122</v>
      </c>
      <c r="C3738">
        <v>2310160225</v>
      </c>
      <c r="D3738" t="s">
        <v>2350</v>
      </c>
      <c r="E3738">
        <v>2410290626</v>
      </c>
      <c r="F3738" t="s">
        <v>92</v>
      </c>
      <c r="G3738" t="s">
        <v>89</v>
      </c>
      <c r="H3738">
        <v>7.2215999999999996</v>
      </c>
      <c r="I3738">
        <v>3</v>
      </c>
      <c r="J3738">
        <v>8000</v>
      </c>
      <c r="K3738">
        <f>+VLOOKUP(E3738,Costos!$A$1:$I$716100,9,FALSE)</f>
        <v>6.3063640000000003</v>
      </c>
      <c r="L3738" t="str">
        <f t="shared" si="126"/>
        <v>241</v>
      </c>
      <c r="M3738" t="str">
        <f t="shared" si="127"/>
        <v>241029</v>
      </c>
      <c r="N3738" t="str">
        <f>IFERROR(IF(L3738="231","231",VLOOKUP(E3738,Materiales!$A$1:$G$37443,7,FALSE)),"N/A")</f>
        <v>Resinas</v>
      </c>
    </row>
    <row r="3739" spans="1:14" x14ac:dyDescent="0.25">
      <c r="A3739">
        <v>2110020346</v>
      </c>
      <c r="B3739" t="s">
        <v>1122</v>
      </c>
      <c r="C3739">
        <v>2310210179</v>
      </c>
      <c r="D3739" t="s">
        <v>2552</v>
      </c>
      <c r="E3739">
        <v>2410170071</v>
      </c>
      <c r="F3739" t="s">
        <v>39</v>
      </c>
      <c r="G3739" t="s">
        <v>36</v>
      </c>
      <c r="H3739">
        <v>8000</v>
      </c>
      <c r="I3739">
        <v>2</v>
      </c>
      <c r="J3739">
        <v>8000</v>
      </c>
      <c r="K3739">
        <f>+VLOOKUP(E3739,Costos!$A$1:$I$716100,9,FALSE)</f>
        <v>1.4323000000000001E-2</v>
      </c>
      <c r="L3739" t="str">
        <f t="shared" si="126"/>
        <v>241</v>
      </c>
      <c r="M3739" t="str">
        <f t="shared" si="127"/>
        <v>241017</v>
      </c>
      <c r="N3739" t="str">
        <f>IFERROR(IF(L3739="231","231",VLOOKUP(E3739,Materiales!$A$1:$G$37443,7,FALSE)),"N/A")</f>
        <v>Filtros</v>
      </c>
    </row>
    <row r="3740" spans="1:14" x14ac:dyDescent="0.25">
      <c r="A3740">
        <v>2110020346</v>
      </c>
      <c r="B3740" t="s">
        <v>1122</v>
      </c>
      <c r="C3740">
        <v>2310210179</v>
      </c>
      <c r="D3740" t="s">
        <v>2552</v>
      </c>
      <c r="E3740">
        <v>2410290156</v>
      </c>
      <c r="F3740" t="s">
        <v>40</v>
      </c>
      <c r="G3740" t="s">
        <v>1000</v>
      </c>
      <c r="H3740">
        <v>0.32</v>
      </c>
      <c r="I3740">
        <v>2</v>
      </c>
      <c r="J3740">
        <v>8000</v>
      </c>
      <c r="K3740">
        <f>+VLOOKUP(E3740,Costos!$A$1:$I$716100,9,FALSE)</f>
        <v>23.787368000000001</v>
      </c>
      <c r="L3740" t="str">
        <f t="shared" si="126"/>
        <v>241</v>
      </c>
      <c r="M3740" t="str">
        <f t="shared" si="127"/>
        <v>241029</v>
      </c>
      <c r="N3740" t="str">
        <f>IFERROR(IF(L3740="231","231",VLOOKUP(E3740,Materiales!$A$1:$G$37443,7,FALSE)),"N/A")</f>
        <v>Varios</v>
      </c>
    </row>
    <row r="3741" spans="1:14" x14ac:dyDescent="0.25">
      <c r="A3741">
        <v>2110020346</v>
      </c>
      <c r="B3741" t="s">
        <v>1122</v>
      </c>
      <c r="C3741">
        <v>2310210179</v>
      </c>
      <c r="D3741" t="s">
        <v>2552</v>
      </c>
      <c r="E3741">
        <v>2410130017</v>
      </c>
      <c r="F3741" t="s">
        <v>41</v>
      </c>
      <c r="G3741" t="s">
        <v>36</v>
      </c>
      <c r="H3741">
        <v>8000</v>
      </c>
      <c r="I3741">
        <v>2</v>
      </c>
      <c r="J3741">
        <v>8000</v>
      </c>
      <c r="K3741">
        <f>+VLOOKUP(E3741,Costos!$A$1:$I$716100,9,FALSE)</f>
        <v>7.2129999999999998E-3</v>
      </c>
      <c r="L3741" t="str">
        <f t="shared" si="126"/>
        <v>241</v>
      </c>
      <c r="M3741" t="str">
        <f t="shared" si="127"/>
        <v>241013</v>
      </c>
      <c r="N3741" t="str">
        <f>IFERROR(IF(L3741="231","231",VLOOKUP(E3741,Materiales!$A$1:$G$37443,7,FALSE)),"N/A")</f>
        <v>Puntas</v>
      </c>
    </row>
    <row r="3742" spans="1:14" x14ac:dyDescent="0.25">
      <c r="A3742">
        <v>2110020346</v>
      </c>
      <c r="B3742" t="s">
        <v>1122</v>
      </c>
      <c r="C3742">
        <v>2310210179</v>
      </c>
      <c r="D3742" t="s">
        <v>2552</v>
      </c>
      <c r="E3742">
        <v>2310180061</v>
      </c>
      <c r="F3742" t="s">
        <v>2485</v>
      </c>
      <c r="G3742" t="s">
        <v>89</v>
      </c>
      <c r="H3742">
        <v>7.2</v>
      </c>
      <c r="I3742">
        <v>2</v>
      </c>
      <c r="J3742">
        <v>8000</v>
      </c>
      <c r="K3742">
        <f>+VLOOKUP(E3742,Costos!$A$1:$I$716100,9,FALSE)</f>
        <v>9.0299999999999994</v>
      </c>
      <c r="L3742" t="str">
        <f t="shared" si="126"/>
        <v>231</v>
      </c>
      <c r="M3742" t="str">
        <f t="shared" si="127"/>
        <v>231018</v>
      </c>
      <c r="N3742" t="str">
        <f>IFERROR(IF(L3742="231","231",VLOOKUP(E3742,Materiales!$A$1:$G$37443,7,FALSE)),"N/A")</f>
        <v>231</v>
      </c>
    </row>
    <row r="3743" spans="1:14" x14ac:dyDescent="0.25">
      <c r="A3743">
        <v>2110020346</v>
      </c>
      <c r="B3743" t="s">
        <v>1122</v>
      </c>
      <c r="C3743">
        <v>2310180061</v>
      </c>
      <c r="D3743" t="s">
        <v>2485</v>
      </c>
      <c r="E3743">
        <v>2430450001</v>
      </c>
      <c r="F3743" t="s">
        <v>93</v>
      </c>
      <c r="G3743" t="s">
        <v>89</v>
      </c>
      <c r="H3743">
        <v>0.72</v>
      </c>
      <c r="I3743">
        <v>3</v>
      </c>
      <c r="J3743">
        <v>8000</v>
      </c>
      <c r="K3743">
        <f>+VLOOKUP(E3743,Costos!$A$1:$I$716100,9,FALSE)</f>
        <v>6.0336119999999998</v>
      </c>
      <c r="L3743" t="str">
        <f t="shared" si="126"/>
        <v>243</v>
      </c>
      <c r="M3743" t="str">
        <f t="shared" si="127"/>
        <v>243045</v>
      </c>
      <c r="N3743" t="str">
        <f>IFERROR(IF(L3743="231","231",VLOOKUP(E3743,Materiales!$A$1:$G$37443,7,FALSE)),"N/A")</f>
        <v>Varios</v>
      </c>
    </row>
    <row r="3744" spans="1:14" x14ac:dyDescent="0.25">
      <c r="A3744">
        <v>2110020346</v>
      </c>
      <c r="B3744" t="s">
        <v>1122</v>
      </c>
      <c r="C3744">
        <v>2310180061</v>
      </c>
      <c r="D3744" t="s">
        <v>2485</v>
      </c>
      <c r="E3744">
        <v>2310180048</v>
      </c>
      <c r="F3744" t="s">
        <v>94</v>
      </c>
      <c r="G3744" t="s">
        <v>89</v>
      </c>
      <c r="H3744">
        <v>0.9</v>
      </c>
      <c r="I3744">
        <v>3</v>
      </c>
      <c r="J3744">
        <v>8000</v>
      </c>
      <c r="K3744">
        <f>+VLOOKUP(E3744,Costos!$A$1:$I$716100,9,FALSE)</f>
        <v>2.8371430000000002</v>
      </c>
      <c r="L3744" t="str">
        <f t="shared" si="126"/>
        <v>231</v>
      </c>
      <c r="M3744" t="str">
        <f t="shared" si="127"/>
        <v>231018</v>
      </c>
      <c r="N3744" t="str">
        <f>IFERROR(IF(L3744="231","231",VLOOKUP(E3744,Materiales!$A$1:$G$37443,7,FALSE)),"N/A")</f>
        <v>231</v>
      </c>
    </row>
    <row r="3745" spans="1:14" x14ac:dyDescent="0.25">
      <c r="A3745">
        <v>2110020346</v>
      </c>
      <c r="B3745" t="s">
        <v>1122</v>
      </c>
      <c r="C3745">
        <v>2310180048</v>
      </c>
      <c r="D3745" t="s">
        <v>94</v>
      </c>
      <c r="E3745">
        <v>2410210019</v>
      </c>
      <c r="F3745" t="s">
        <v>113</v>
      </c>
      <c r="G3745" t="s">
        <v>89</v>
      </c>
      <c r="H3745">
        <v>1.7999999999999999E-2</v>
      </c>
      <c r="I3745">
        <v>4</v>
      </c>
      <c r="J3745">
        <v>8000</v>
      </c>
      <c r="K3745">
        <f>+VLOOKUP(E3745,Costos!$A$1:$I$716100,9,FALSE)</f>
        <v>7.7568599999999996</v>
      </c>
      <c r="L3745" t="str">
        <f t="shared" si="126"/>
        <v>241</v>
      </c>
      <c r="M3745" t="str">
        <f t="shared" si="127"/>
        <v>241021</v>
      </c>
      <c r="N3745" t="str">
        <f>IFERROR(IF(L3745="231","231",VLOOKUP(E3745,Materiales!$A$1:$G$37443,7,FALSE)),"N/A")</f>
        <v>Varios</v>
      </c>
    </row>
    <row r="3746" spans="1:14" x14ac:dyDescent="0.25">
      <c r="A3746">
        <v>2110020346</v>
      </c>
      <c r="B3746" t="s">
        <v>1122</v>
      </c>
      <c r="C3746">
        <v>2310180048</v>
      </c>
      <c r="D3746" t="s">
        <v>94</v>
      </c>
      <c r="E3746">
        <v>2430930001</v>
      </c>
      <c r="F3746" t="s">
        <v>114</v>
      </c>
      <c r="G3746" t="s">
        <v>89</v>
      </c>
      <c r="H3746">
        <v>0.45900000000000002</v>
      </c>
      <c r="I3746">
        <v>4</v>
      </c>
      <c r="J3746">
        <v>8000</v>
      </c>
      <c r="K3746">
        <f>+VLOOKUP(E3746,Costos!$A$1:$I$716100,9,FALSE)</f>
        <v>5.7966670000000002</v>
      </c>
      <c r="L3746" t="str">
        <f t="shared" ref="L3746:L3809" si="128">+LEFT(E3746,3)</f>
        <v>243</v>
      </c>
      <c r="M3746" t="str">
        <f t="shared" ref="M3746:M3809" si="129">+LEFT(E3746,6)</f>
        <v>243093</v>
      </c>
      <c r="N3746" t="str">
        <f>IFERROR(IF(L3746="231","231",VLOOKUP(E3746,Materiales!$A$1:$G$37443,7,FALSE)),"N/A")</f>
        <v>Alcohol</v>
      </c>
    </row>
    <row r="3747" spans="1:14" x14ac:dyDescent="0.25">
      <c r="A3747">
        <v>2110020346</v>
      </c>
      <c r="B3747" t="s">
        <v>1122</v>
      </c>
      <c r="C3747">
        <v>2310180048</v>
      </c>
      <c r="D3747" t="s">
        <v>94</v>
      </c>
      <c r="E3747">
        <v>2430880022</v>
      </c>
      <c r="F3747" t="s">
        <v>115</v>
      </c>
      <c r="G3747" t="s">
        <v>89</v>
      </c>
      <c r="H3747">
        <v>2.7000000000000001E-3</v>
      </c>
      <c r="I3747">
        <v>4</v>
      </c>
      <c r="J3747">
        <v>8000</v>
      </c>
      <c r="K3747">
        <f>+VLOOKUP(E3747,Costos!$A$1:$I$716100,9,FALSE)</f>
        <v>6.1924229999999998</v>
      </c>
      <c r="L3747" t="str">
        <f t="shared" si="128"/>
        <v>243</v>
      </c>
      <c r="M3747" t="str">
        <f t="shared" si="129"/>
        <v>243088</v>
      </c>
      <c r="N3747" t="str">
        <f>IFERROR(IF(L3747="231","231",VLOOKUP(E3747,Materiales!$A$1:$G$37443,7,FALSE)),"N/A")</f>
        <v>Varios</v>
      </c>
    </row>
    <row r="3748" spans="1:14" x14ac:dyDescent="0.25">
      <c r="A3748">
        <v>2110020346</v>
      </c>
      <c r="B3748" t="s">
        <v>1122</v>
      </c>
      <c r="C3748">
        <v>2310180061</v>
      </c>
      <c r="D3748" t="s">
        <v>2485</v>
      </c>
      <c r="E3748">
        <v>2410210003</v>
      </c>
      <c r="F3748" t="s">
        <v>95</v>
      </c>
      <c r="G3748" t="s">
        <v>89</v>
      </c>
      <c r="H3748">
        <v>1.44</v>
      </c>
      <c r="I3748">
        <v>3</v>
      </c>
      <c r="J3748">
        <v>8000</v>
      </c>
      <c r="K3748">
        <f>+VLOOKUP(E3748,Costos!$A$1:$I$716100,9,FALSE)</f>
        <v>4.9316240000000002</v>
      </c>
      <c r="L3748" t="str">
        <f t="shared" si="128"/>
        <v>241</v>
      </c>
      <c r="M3748" t="str">
        <f t="shared" si="129"/>
        <v>241021</v>
      </c>
      <c r="N3748" t="str">
        <f>IFERROR(IF(L3748="231","231",VLOOKUP(E3748,Materiales!$A$1:$G$37443,7,FALSE)),"N/A")</f>
        <v>Varios</v>
      </c>
    </row>
    <row r="3749" spans="1:14" x14ac:dyDescent="0.25">
      <c r="A3749">
        <v>2110020346</v>
      </c>
      <c r="B3749" t="s">
        <v>1122</v>
      </c>
      <c r="C3749">
        <v>2310180061</v>
      </c>
      <c r="D3749" t="s">
        <v>2485</v>
      </c>
      <c r="E3749">
        <v>2410090268</v>
      </c>
      <c r="F3749" t="s">
        <v>97</v>
      </c>
      <c r="G3749" t="s">
        <v>89</v>
      </c>
      <c r="H3749">
        <v>1.1000000000000001E-3</v>
      </c>
      <c r="I3749">
        <v>3</v>
      </c>
      <c r="J3749">
        <v>8000</v>
      </c>
      <c r="K3749">
        <f>+VLOOKUP(E3749,Costos!$A$1:$I$716100,9,FALSE)</f>
        <v>126.46600100000001</v>
      </c>
      <c r="L3749" t="str">
        <f t="shared" si="128"/>
        <v>241</v>
      </c>
      <c r="M3749" t="str">
        <f t="shared" si="129"/>
        <v>241009</v>
      </c>
      <c r="N3749" t="str">
        <f>IFERROR(IF(L3749="231","231",VLOOKUP(E3749,Materiales!$A$1:$G$37443,7,FALSE)),"N/A")</f>
        <v>Spectra</v>
      </c>
    </row>
    <row r="3750" spans="1:14" x14ac:dyDescent="0.25">
      <c r="A3750">
        <v>2110020346</v>
      </c>
      <c r="B3750" t="s">
        <v>1122</v>
      </c>
      <c r="C3750">
        <v>2310180061</v>
      </c>
      <c r="D3750" t="s">
        <v>2485</v>
      </c>
      <c r="E3750">
        <v>2410090269</v>
      </c>
      <c r="F3750" t="s">
        <v>98</v>
      </c>
      <c r="G3750" t="s">
        <v>89</v>
      </c>
      <c r="H3750">
        <v>1.0699999999999999E-2</v>
      </c>
      <c r="I3750">
        <v>3</v>
      </c>
      <c r="J3750">
        <v>8000</v>
      </c>
      <c r="K3750">
        <f>+VLOOKUP(E3750,Costos!$A$1:$I$716100,9,FALSE)</f>
        <v>341.79997300000002</v>
      </c>
      <c r="L3750" t="str">
        <f t="shared" si="128"/>
        <v>241</v>
      </c>
      <c r="M3750" t="str">
        <f t="shared" si="129"/>
        <v>241009</v>
      </c>
      <c r="N3750" t="str">
        <f>IFERROR(IF(L3750="231","231",VLOOKUP(E3750,Materiales!$A$1:$G$37443,7,FALSE)),"N/A")</f>
        <v>Spectra</v>
      </c>
    </row>
    <row r="3751" spans="1:14" x14ac:dyDescent="0.25">
      <c r="A3751">
        <v>2110020346</v>
      </c>
      <c r="B3751" t="s">
        <v>1122</v>
      </c>
      <c r="C3751">
        <v>2110020346</v>
      </c>
      <c r="D3751" t="s">
        <v>1122</v>
      </c>
      <c r="E3751">
        <v>2310210180</v>
      </c>
      <c r="F3751" t="s">
        <v>2553</v>
      </c>
      <c r="G3751" t="s">
        <v>36</v>
      </c>
      <c r="H3751">
        <v>8000</v>
      </c>
      <c r="I3751">
        <v>1</v>
      </c>
      <c r="J3751">
        <v>8000</v>
      </c>
      <c r="K3751">
        <f>+VLOOKUP(E3751,Costos!$A$1:$I$716100,9,FALSE)</f>
        <v>0.15881200000000001</v>
      </c>
      <c r="L3751" t="str">
        <f t="shared" si="128"/>
        <v>231</v>
      </c>
      <c r="M3751" t="str">
        <f t="shared" si="129"/>
        <v>231021</v>
      </c>
      <c r="N3751" t="str">
        <f>IFERROR(IF(L3751="231","231",VLOOKUP(E3751,Materiales!$A$1:$G$37443,7,FALSE)),"N/A")</f>
        <v>231</v>
      </c>
    </row>
    <row r="3752" spans="1:14" x14ac:dyDescent="0.25">
      <c r="A3752">
        <v>2110020346</v>
      </c>
      <c r="B3752" t="s">
        <v>1122</v>
      </c>
      <c r="C3752">
        <v>2310210180</v>
      </c>
      <c r="D3752" t="s">
        <v>2553</v>
      </c>
      <c r="E3752">
        <v>2310090395</v>
      </c>
      <c r="F3752" t="s">
        <v>2265</v>
      </c>
      <c r="G3752" t="s">
        <v>36</v>
      </c>
      <c r="H3752">
        <v>8000</v>
      </c>
      <c r="I3752">
        <v>2</v>
      </c>
      <c r="J3752">
        <v>8000</v>
      </c>
      <c r="K3752">
        <f>+VLOOKUP(E3752,Costos!$A$1:$I$716100,9,FALSE)</f>
        <v>9.3436000000000005E-2</v>
      </c>
      <c r="L3752" t="str">
        <f t="shared" si="128"/>
        <v>231</v>
      </c>
      <c r="M3752" t="str">
        <f t="shared" si="129"/>
        <v>231009</v>
      </c>
      <c r="N3752" t="str">
        <f>IFERROR(IF(L3752="231","231",VLOOKUP(E3752,Materiales!$A$1:$G$37443,7,FALSE)),"N/A")</f>
        <v>231</v>
      </c>
    </row>
    <row r="3753" spans="1:14" x14ac:dyDescent="0.25">
      <c r="A3753">
        <v>2110020346</v>
      </c>
      <c r="B3753" t="s">
        <v>1122</v>
      </c>
      <c r="C3753">
        <v>2310090395</v>
      </c>
      <c r="D3753" t="s">
        <v>2265</v>
      </c>
      <c r="E3753">
        <v>2430520005</v>
      </c>
      <c r="F3753" t="s">
        <v>3574</v>
      </c>
      <c r="G3753" t="s">
        <v>89</v>
      </c>
      <c r="H3753">
        <v>0.3</v>
      </c>
      <c r="I3753">
        <v>3</v>
      </c>
      <c r="J3753">
        <v>8000</v>
      </c>
      <c r="K3753">
        <f>+VLOOKUP(E3753,Costos!$A$1:$I$716100,9,FALSE)</f>
        <v>11.219386</v>
      </c>
      <c r="L3753" t="str">
        <f t="shared" si="128"/>
        <v>243</v>
      </c>
      <c r="M3753" t="str">
        <f t="shared" si="129"/>
        <v>243052</v>
      </c>
      <c r="N3753" t="str">
        <f>IFERROR(IF(L3753="231","231",VLOOKUP(E3753,Materiales!$A$1:$G$37443,7,FALSE)),"N/A")</f>
        <v>Varios</v>
      </c>
    </row>
    <row r="3754" spans="1:14" x14ac:dyDescent="0.25">
      <c r="A3754">
        <v>2110020346</v>
      </c>
      <c r="B3754" t="s">
        <v>1122</v>
      </c>
      <c r="C3754">
        <v>2310090395</v>
      </c>
      <c r="D3754" t="s">
        <v>2265</v>
      </c>
      <c r="E3754">
        <v>2410210005</v>
      </c>
      <c r="F3754" t="s">
        <v>4791</v>
      </c>
      <c r="G3754" t="s">
        <v>89</v>
      </c>
      <c r="H3754">
        <v>0.19</v>
      </c>
      <c r="I3754">
        <v>3</v>
      </c>
      <c r="J3754">
        <v>8000</v>
      </c>
      <c r="K3754">
        <f>+VLOOKUP(E3754,Costos!$A$1:$I$716100,9,FALSE)</f>
        <v>32.642020000000002</v>
      </c>
      <c r="L3754" t="str">
        <f t="shared" si="128"/>
        <v>241</v>
      </c>
      <c r="M3754" t="str">
        <f t="shared" si="129"/>
        <v>241021</v>
      </c>
      <c r="N3754" t="str">
        <f>IFERROR(IF(L3754="231","231",VLOOKUP(E3754,Materiales!$A$1:$G$37443,7,FALSE)),"N/A")</f>
        <v>Varios</v>
      </c>
    </row>
    <row r="3755" spans="1:14" x14ac:dyDescent="0.25">
      <c r="A3755">
        <v>2110020346</v>
      </c>
      <c r="B3755" t="s">
        <v>1122</v>
      </c>
      <c r="C3755">
        <v>2310090395</v>
      </c>
      <c r="D3755" t="s">
        <v>2265</v>
      </c>
      <c r="E3755">
        <v>2430600005</v>
      </c>
      <c r="F3755" t="s">
        <v>3587</v>
      </c>
      <c r="G3755" t="s">
        <v>89</v>
      </c>
      <c r="H3755">
        <v>0.33</v>
      </c>
      <c r="I3755">
        <v>3</v>
      </c>
      <c r="J3755">
        <v>8000</v>
      </c>
      <c r="K3755">
        <f>+VLOOKUP(E3755,Costos!$A$1:$I$716100,9,FALSE)</f>
        <v>6.512251</v>
      </c>
      <c r="L3755" t="str">
        <f t="shared" si="128"/>
        <v>243</v>
      </c>
      <c r="M3755" t="str">
        <f t="shared" si="129"/>
        <v>243060</v>
      </c>
      <c r="N3755" t="str">
        <f>IFERROR(IF(L3755="231","231",VLOOKUP(E3755,Materiales!$A$1:$G$37443,7,FALSE)),"N/A")</f>
        <v>Pigmentos</v>
      </c>
    </row>
    <row r="3756" spans="1:14" x14ac:dyDescent="0.25">
      <c r="A3756">
        <v>2110020346</v>
      </c>
      <c r="B3756" t="s">
        <v>1122</v>
      </c>
      <c r="C3756">
        <v>2310090395</v>
      </c>
      <c r="D3756" t="s">
        <v>2265</v>
      </c>
      <c r="E3756">
        <v>2410290153</v>
      </c>
      <c r="F3756" t="s">
        <v>90</v>
      </c>
      <c r="G3756" t="s">
        <v>89</v>
      </c>
      <c r="H3756">
        <v>27.38</v>
      </c>
      <c r="I3756">
        <v>3</v>
      </c>
      <c r="J3756">
        <v>8000</v>
      </c>
      <c r="K3756">
        <f>+VLOOKUP(E3756,Costos!$A$1:$I$716100,9,FALSE)</f>
        <v>6.4309000000000003</v>
      </c>
      <c r="L3756" t="str">
        <f t="shared" si="128"/>
        <v>241</v>
      </c>
      <c r="M3756" t="str">
        <f t="shared" si="129"/>
        <v>241029</v>
      </c>
      <c r="N3756" t="str">
        <f>IFERROR(IF(L3756="231","231",VLOOKUP(E3756,Materiales!$A$1:$G$37443,7,FALSE)),"N/A")</f>
        <v>Resinas</v>
      </c>
    </row>
    <row r="3757" spans="1:14" x14ac:dyDescent="0.25">
      <c r="A3757">
        <v>2110020346</v>
      </c>
      <c r="B3757" t="s">
        <v>1122</v>
      </c>
      <c r="C3757">
        <v>2310210180</v>
      </c>
      <c r="D3757" t="s">
        <v>2553</v>
      </c>
      <c r="E3757">
        <v>2310160219</v>
      </c>
      <c r="F3757" t="s">
        <v>2348</v>
      </c>
      <c r="G3757" t="s">
        <v>36</v>
      </c>
      <c r="H3757">
        <v>8000</v>
      </c>
      <c r="I3757">
        <v>2</v>
      </c>
      <c r="J3757">
        <v>8000</v>
      </c>
      <c r="K3757">
        <f>+VLOOKUP(E3757,Costos!$A$1:$I$716100,9,FALSE)</f>
        <v>1.0621E-2</v>
      </c>
      <c r="L3757" t="str">
        <f t="shared" si="128"/>
        <v>231</v>
      </c>
      <c r="M3757" t="str">
        <f t="shared" si="129"/>
        <v>231016</v>
      </c>
      <c r="N3757" t="str">
        <f>IFERROR(IF(L3757="231","231",VLOOKUP(E3757,Materiales!$A$1:$G$37443,7,FALSE)),"N/A")</f>
        <v>231</v>
      </c>
    </row>
    <row r="3758" spans="1:14" x14ac:dyDescent="0.25">
      <c r="A3758">
        <v>2110020346</v>
      </c>
      <c r="B3758" t="s">
        <v>1122</v>
      </c>
      <c r="C3758">
        <v>2310160219</v>
      </c>
      <c r="D3758" t="s">
        <v>2348</v>
      </c>
      <c r="E3758">
        <v>2430520005</v>
      </c>
      <c r="F3758" t="s">
        <v>3574</v>
      </c>
      <c r="G3758" t="s">
        <v>89</v>
      </c>
      <c r="H3758">
        <v>2.0000000000000001E-4</v>
      </c>
      <c r="I3758">
        <v>3</v>
      </c>
      <c r="J3758">
        <v>8000</v>
      </c>
      <c r="K3758">
        <f>+VLOOKUP(E3758,Costos!$A$1:$I$716100,9,FALSE)</f>
        <v>11.219386</v>
      </c>
      <c r="L3758" t="str">
        <f t="shared" si="128"/>
        <v>243</v>
      </c>
      <c r="M3758" t="str">
        <f t="shared" si="129"/>
        <v>243052</v>
      </c>
      <c r="N3758" t="str">
        <f>IFERROR(IF(L3758="231","231",VLOOKUP(E3758,Materiales!$A$1:$G$37443,7,FALSE)),"N/A")</f>
        <v>Varios</v>
      </c>
    </row>
    <row r="3759" spans="1:14" x14ac:dyDescent="0.25">
      <c r="A3759">
        <v>2110020346</v>
      </c>
      <c r="B3759" t="s">
        <v>1122</v>
      </c>
      <c r="C3759">
        <v>2310160219</v>
      </c>
      <c r="D3759" t="s">
        <v>2348</v>
      </c>
      <c r="E3759">
        <v>2430860001</v>
      </c>
      <c r="F3759" t="s">
        <v>3648</v>
      </c>
      <c r="G3759" t="s">
        <v>89</v>
      </c>
      <c r="H3759">
        <v>2.0000000000000001E-4</v>
      </c>
      <c r="I3759">
        <v>3</v>
      </c>
      <c r="J3759">
        <v>8000</v>
      </c>
      <c r="K3759">
        <f>+VLOOKUP(E3759,Costos!$A$1:$I$716100,9,FALSE)</f>
        <v>16.557200000000002</v>
      </c>
      <c r="L3759" t="str">
        <f t="shared" si="128"/>
        <v>243</v>
      </c>
      <c r="M3759" t="str">
        <f t="shared" si="129"/>
        <v>243086</v>
      </c>
      <c r="N3759" t="str">
        <f>IFERROR(IF(L3759="231","231",VLOOKUP(E3759,Materiales!$A$1:$G$37443,7,FALSE)),"N/A")</f>
        <v>Otros</v>
      </c>
    </row>
    <row r="3760" spans="1:14" x14ac:dyDescent="0.25">
      <c r="A3760">
        <v>2110020346</v>
      </c>
      <c r="B3760" t="s">
        <v>1122</v>
      </c>
      <c r="C3760">
        <v>2310160219</v>
      </c>
      <c r="D3760" t="s">
        <v>2348</v>
      </c>
      <c r="E3760">
        <v>2430600005</v>
      </c>
      <c r="F3760" t="s">
        <v>3587</v>
      </c>
      <c r="G3760" t="s">
        <v>89</v>
      </c>
      <c r="H3760">
        <v>2.0000000000000001E-4</v>
      </c>
      <c r="I3760">
        <v>3</v>
      </c>
      <c r="J3760">
        <v>8000</v>
      </c>
      <c r="K3760">
        <f>+VLOOKUP(E3760,Costos!$A$1:$I$716100,9,FALSE)</f>
        <v>6.512251</v>
      </c>
      <c r="L3760" t="str">
        <f t="shared" si="128"/>
        <v>243</v>
      </c>
      <c r="M3760" t="str">
        <f t="shared" si="129"/>
        <v>243060</v>
      </c>
      <c r="N3760" t="str">
        <f>IFERROR(IF(L3760="231","231",VLOOKUP(E3760,Materiales!$A$1:$G$37443,7,FALSE)),"N/A")</f>
        <v>Pigmentos</v>
      </c>
    </row>
    <row r="3761" spans="1:14" x14ac:dyDescent="0.25">
      <c r="A3761">
        <v>2110020346</v>
      </c>
      <c r="B3761" t="s">
        <v>1122</v>
      </c>
      <c r="C3761">
        <v>2310160219</v>
      </c>
      <c r="D3761" t="s">
        <v>2348</v>
      </c>
      <c r="E3761">
        <v>2430580002</v>
      </c>
      <c r="F3761" t="s">
        <v>3585</v>
      </c>
      <c r="G3761" t="s">
        <v>89</v>
      </c>
      <c r="H3761">
        <v>2.0000000000000001E-4</v>
      </c>
      <c r="I3761">
        <v>3</v>
      </c>
      <c r="J3761">
        <v>8000</v>
      </c>
      <c r="K3761">
        <f>+VLOOKUP(E3761,Costos!$A$1:$I$716100,9,FALSE)</f>
        <v>12.029199999999999</v>
      </c>
      <c r="L3761" t="str">
        <f t="shared" si="128"/>
        <v>243</v>
      </c>
      <c r="M3761" t="str">
        <f t="shared" si="129"/>
        <v>243058</v>
      </c>
      <c r="N3761" t="str">
        <f>IFERROR(IF(L3761="231","231",VLOOKUP(E3761,Materiales!$A$1:$G$37443,7,FALSE)),"N/A")</f>
        <v>Pigmentos</v>
      </c>
    </row>
    <row r="3762" spans="1:14" x14ac:dyDescent="0.25">
      <c r="A3762">
        <v>2110020346</v>
      </c>
      <c r="B3762" t="s">
        <v>1122</v>
      </c>
      <c r="C3762">
        <v>2310160219</v>
      </c>
      <c r="D3762" t="s">
        <v>2348</v>
      </c>
      <c r="E3762">
        <v>2410290624</v>
      </c>
      <c r="F3762" t="s">
        <v>91</v>
      </c>
      <c r="G3762" t="s">
        <v>89</v>
      </c>
      <c r="H3762">
        <v>9.1196000000000002</v>
      </c>
      <c r="I3762">
        <v>3</v>
      </c>
      <c r="J3762">
        <v>8000</v>
      </c>
      <c r="K3762">
        <f>+VLOOKUP(E3762,Costos!$A$1:$I$716100,9,FALSE)</f>
        <v>6.9373659999999999</v>
      </c>
      <c r="L3762" t="str">
        <f t="shared" si="128"/>
        <v>241</v>
      </c>
      <c r="M3762" t="str">
        <f t="shared" si="129"/>
        <v>241029</v>
      </c>
      <c r="N3762" t="str">
        <f>IFERROR(IF(L3762="231","231",VLOOKUP(E3762,Materiales!$A$1:$G$37443,7,FALSE)),"N/A")</f>
        <v>Resinas</v>
      </c>
    </row>
    <row r="3763" spans="1:14" x14ac:dyDescent="0.25">
      <c r="A3763">
        <v>2110020346</v>
      </c>
      <c r="B3763" t="s">
        <v>1122</v>
      </c>
      <c r="C3763">
        <v>2310210180</v>
      </c>
      <c r="D3763" t="s">
        <v>2553</v>
      </c>
      <c r="E3763">
        <v>2310160230</v>
      </c>
      <c r="F3763" t="s">
        <v>2351</v>
      </c>
      <c r="G3763" t="s">
        <v>36</v>
      </c>
      <c r="H3763">
        <v>8000</v>
      </c>
      <c r="I3763">
        <v>2</v>
      </c>
      <c r="J3763">
        <v>8000</v>
      </c>
      <c r="K3763">
        <f>+VLOOKUP(E3763,Costos!$A$1:$I$716100,9,FALSE)</f>
        <v>9.7000000000000003E-3</v>
      </c>
      <c r="L3763" t="str">
        <f t="shared" si="128"/>
        <v>231</v>
      </c>
      <c r="M3763" t="str">
        <f t="shared" si="129"/>
        <v>231016</v>
      </c>
      <c r="N3763" t="str">
        <f>IFERROR(IF(L3763="231","231",VLOOKUP(E3763,Materiales!$A$1:$G$37443,7,FALSE)),"N/A")</f>
        <v>231</v>
      </c>
    </row>
    <row r="3764" spans="1:14" x14ac:dyDescent="0.25">
      <c r="A3764">
        <v>2110020346</v>
      </c>
      <c r="B3764" t="s">
        <v>1122</v>
      </c>
      <c r="C3764">
        <v>2310160230</v>
      </c>
      <c r="D3764" t="s">
        <v>2351</v>
      </c>
      <c r="E3764">
        <v>2430520005</v>
      </c>
      <c r="F3764" t="s">
        <v>3574</v>
      </c>
      <c r="G3764" t="s">
        <v>89</v>
      </c>
      <c r="H3764">
        <v>2.0000000000000001E-4</v>
      </c>
      <c r="I3764">
        <v>3</v>
      </c>
      <c r="J3764">
        <v>8000</v>
      </c>
      <c r="K3764">
        <f>+VLOOKUP(E3764,Costos!$A$1:$I$716100,9,FALSE)</f>
        <v>11.219386</v>
      </c>
      <c r="L3764" t="str">
        <f t="shared" si="128"/>
        <v>243</v>
      </c>
      <c r="M3764" t="str">
        <f t="shared" si="129"/>
        <v>243052</v>
      </c>
      <c r="N3764" t="str">
        <f>IFERROR(IF(L3764="231","231",VLOOKUP(E3764,Materiales!$A$1:$G$37443,7,FALSE)),"N/A")</f>
        <v>Varios</v>
      </c>
    </row>
    <row r="3765" spans="1:14" x14ac:dyDescent="0.25">
      <c r="A3765">
        <v>2110020346</v>
      </c>
      <c r="B3765" t="s">
        <v>1122</v>
      </c>
      <c r="C3765">
        <v>2310160230</v>
      </c>
      <c r="D3765" t="s">
        <v>2351</v>
      </c>
      <c r="E3765">
        <v>2430860001</v>
      </c>
      <c r="F3765" t="s">
        <v>3648</v>
      </c>
      <c r="G3765" t="s">
        <v>89</v>
      </c>
      <c r="H3765">
        <v>2.0000000000000001E-4</v>
      </c>
      <c r="I3765">
        <v>3</v>
      </c>
      <c r="J3765">
        <v>8000</v>
      </c>
      <c r="K3765">
        <f>+VLOOKUP(E3765,Costos!$A$1:$I$716100,9,FALSE)</f>
        <v>16.557200000000002</v>
      </c>
      <c r="L3765" t="str">
        <f t="shared" si="128"/>
        <v>243</v>
      </c>
      <c r="M3765" t="str">
        <f t="shared" si="129"/>
        <v>243086</v>
      </c>
      <c r="N3765" t="str">
        <f>IFERROR(IF(L3765="231","231",VLOOKUP(E3765,Materiales!$A$1:$G$37443,7,FALSE)),"N/A")</f>
        <v>Otros</v>
      </c>
    </row>
    <row r="3766" spans="1:14" x14ac:dyDescent="0.25">
      <c r="A3766">
        <v>2110020346</v>
      </c>
      <c r="B3766" t="s">
        <v>1122</v>
      </c>
      <c r="C3766">
        <v>2310160230</v>
      </c>
      <c r="D3766" t="s">
        <v>2351</v>
      </c>
      <c r="E3766">
        <v>2430600005</v>
      </c>
      <c r="F3766" t="s">
        <v>3587</v>
      </c>
      <c r="G3766" t="s">
        <v>89</v>
      </c>
      <c r="H3766">
        <v>2.0000000000000001E-4</v>
      </c>
      <c r="I3766">
        <v>3</v>
      </c>
      <c r="J3766">
        <v>8000</v>
      </c>
      <c r="K3766">
        <f>+VLOOKUP(E3766,Costos!$A$1:$I$716100,9,FALSE)</f>
        <v>6.512251</v>
      </c>
      <c r="L3766" t="str">
        <f t="shared" si="128"/>
        <v>243</v>
      </c>
      <c r="M3766" t="str">
        <f t="shared" si="129"/>
        <v>243060</v>
      </c>
      <c r="N3766" t="str">
        <f>IFERROR(IF(L3766="231","231",VLOOKUP(E3766,Materiales!$A$1:$G$37443,7,FALSE)),"N/A")</f>
        <v>Pigmentos</v>
      </c>
    </row>
    <row r="3767" spans="1:14" x14ac:dyDescent="0.25">
      <c r="A3767">
        <v>2110020346</v>
      </c>
      <c r="B3767" t="s">
        <v>1122</v>
      </c>
      <c r="C3767">
        <v>2310160230</v>
      </c>
      <c r="D3767" t="s">
        <v>2351</v>
      </c>
      <c r="E3767">
        <v>2430580002</v>
      </c>
      <c r="F3767" t="s">
        <v>3585</v>
      </c>
      <c r="G3767" t="s">
        <v>89</v>
      </c>
      <c r="H3767">
        <v>2.0000000000000001E-4</v>
      </c>
      <c r="I3767">
        <v>3</v>
      </c>
      <c r="J3767">
        <v>8000</v>
      </c>
      <c r="K3767">
        <f>+VLOOKUP(E3767,Costos!$A$1:$I$716100,9,FALSE)</f>
        <v>12.029199999999999</v>
      </c>
      <c r="L3767" t="str">
        <f t="shared" si="128"/>
        <v>243</v>
      </c>
      <c r="M3767" t="str">
        <f t="shared" si="129"/>
        <v>243058</v>
      </c>
      <c r="N3767" t="str">
        <f>IFERROR(IF(L3767="231","231",VLOOKUP(E3767,Materiales!$A$1:$G$37443,7,FALSE)),"N/A")</f>
        <v>Pigmentos</v>
      </c>
    </row>
    <row r="3768" spans="1:14" x14ac:dyDescent="0.25">
      <c r="A3768">
        <v>2110020346</v>
      </c>
      <c r="B3768" t="s">
        <v>1122</v>
      </c>
      <c r="C3768">
        <v>2310160230</v>
      </c>
      <c r="D3768" t="s">
        <v>2351</v>
      </c>
      <c r="E3768">
        <v>2410290626</v>
      </c>
      <c r="F3768" t="s">
        <v>92</v>
      </c>
      <c r="G3768" t="s">
        <v>89</v>
      </c>
      <c r="H3768">
        <v>7.12</v>
      </c>
      <c r="I3768">
        <v>3</v>
      </c>
      <c r="J3768">
        <v>8000</v>
      </c>
      <c r="K3768">
        <f>+VLOOKUP(E3768,Costos!$A$1:$I$716100,9,FALSE)</f>
        <v>6.3063640000000003</v>
      </c>
      <c r="L3768" t="str">
        <f t="shared" si="128"/>
        <v>241</v>
      </c>
      <c r="M3768" t="str">
        <f t="shared" si="129"/>
        <v>241029</v>
      </c>
      <c r="N3768" t="str">
        <f>IFERROR(IF(L3768="231","231",VLOOKUP(E3768,Materiales!$A$1:$G$37443,7,FALSE)),"N/A")</f>
        <v>Resinas</v>
      </c>
    </row>
    <row r="3769" spans="1:14" x14ac:dyDescent="0.25">
      <c r="A3769">
        <v>2110020346</v>
      </c>
      <c r="B3769" t="s">
        <v>1122</v>
      </c>
      <c r="C3769">
        <v>2310210180</v>
      </c>
      <c r="D3769" t="s">
        <v>2553</v>
      </c>
      <c r="E3769">
        <v>2410170071</v>
      </c>
      <c r="F3769" t="s">
        <v>39</v>
      </c>
      <c r="G3769" t="s">
        <v>36</v>
      </c>
      <c r="H3769">
        <v>8000</v>
      </c>
      <c r="I3769">
        <v>2</v>
      </c>
      <c r="J3769">
        <v>8000</v>
      </c>
      <c r="K3769">
        <f>+VLOOKUP(E3769,Costos!$A$1:$I$716100,9,FALSE)</f>
        <v>1.4323000000000001E-2</v>
      </c>
      <c r="L3769" t="str">
        <f t="shared" si="128"/>
        <v>241</v>
      </c>
      <c r="M3769" t="str">
        <f t="shared" si="129"/>
        <v>241017</v>
      </c>
      <c r="N3769" t="str">
        <f>IFERROR(IF(L3769="231","231",VLOOKUP(E3769,Materiales!$A$1:$G$37443,7,FALSE)),"N/A")</f>
        <v>Filtros</v>
      </c>
    </row>
    <row r="3770" spans="1:14" x14ac:dyDescent="0.25">
      <c r="A3770">
        <v>2110020346</v>
      </c>
      <c r="B3770" t="s">
        <v>1122</v>
      </c>
      <c r="C3770">
        <v>2310210180</v>
      </c>
      <c r="D3770" t="s">
        <v>2553</v>
      </c>
      <c r="E3770">
        <v>2410290156</v>
      </c>
      <c r="F3770" t="s">
        <v>40</v>
      </c>
      <c r="G3770" t="s">
        <v>1000</v>
      </c>
      <c r="H3770">
        <v>0.32</v>
      </c>
      <c r="I3770">
        <v>2</v>
      </c>
      <c r="J3770">
        <v>8000</v>
      </c>
      <c r="K3770">
        <f>+VLOOKUP(E3770,Costos!$A$1:$I$716100,9,FALSE)</f>
        <v>23.787368000000001</v>
      </c>
      <c r="L3770" t="str">
        <f t="shared" si="128"/>
        <v>241</v>
      </c>
      <c r="M3770" t="str">
        <f t="shared" si="129"/>
        <v>241029</v>
      </c>
      <c r="N3770" t="str">
        <f>IFERROR(IF(L3770="231","231",VLOOKUP(E3770,Materiales!$A$1:$G$37443,7,FALSE)),"N/A")</f>
        <v>Varios</v>
      </c>
    </row>
    <row r="3771" spans="1:14" x14ac:dyDescent="0.25">
      <c r="A3771">
        <v>2110020346</v>
      </c>
      <c r="B3771" t="s">
        <v>1122</v>
      </c>
      <c r="C3771">
        <v>2310210180</v>
      </c>
      <c r="D3771" t="s">
        <v>2553</v>
      </c>
      <c r="E3771">
        <v>2410130017</v>
      </c>
      <c r="F3771" t="s">
        <v>41</v>
      </c>
      <c r="G3771" t="s">
        <v>36</v>
      </c>
      <c r="H3771">
        <v>8000</v>
      </c>
      <c r="I3771">
        <v>2</v>
      </c>
      <c r="J3771">
        <v>8000</v>
      </c>
      <c r="K3771">
        <f>+VLOOKUP(E3771,Costos!$A$1:$I$716100,9,FALSE)</f>
        <v>7.2129999999999998E-3</v>
      </c>
      <c r="L3771" t="str">
        <f t="shared" si="128"/>
        <v>241</v>
      </c>
      <c r="M3771" t="str">
        <f t="shared" si="129"/>
        <v>241013</v>
      </c>
      <c r="N3771" t="str">
        <f>IFERROR(IF(L3771="231","231",VLOOKUP(E3771,Materiales!$A$1:$G$37443,7,FALSE)),"N/A")</f>
        <v>Puntas</v>
      </c>
    </row>
    <row r="3772" spans="1:14" x14ac:dyDescent="0.25">
      <c r="A3772">
        <v>2110020346</v>
      </c>
      <c r="B3772" t="s">
        <v>1122</v>
      </c>
      <c r="C3772">
        <v>2310210180</v>
      </c>
      <c r="D3772" t="s">
        <v>2553</v>
      </c>
      <c r="E3772">
        <v>2310180062</v>
      </c>
      <c r="F3772" t="s">
        <v>2486</v>
      </c>
      <c r="G3772" t="s">
        <v>89</v>
      </c>
      <c r="H3772">
        <v>7.2</v>
      </c>
      <c r="I3772">
        <v>2</v>
      </c>
      <c r="J3772">
        <v>8000</v>
      </c>
      <c r="K3772">
        <f>+VLOOKUP(E3772,Costos!$A$1:$I$716100,9,FALSE)</f>
        <v>7.9296300000000004</v>
      </c>
      <c r="L3772" t="str">
        <f t="shared" si="128"/>
        <v>231</v>
      </c>
      <c r="M3772" t="str">
        <f t="shared" si="129"/>
        <v>231018</v>
      </c>
      <c r="N3772" t="str">
        <f>IFERROR(IF(L3772="231","231",VLOOKUP(E3772,Materiales!$A$1:$G$37443,7,FALSE)),"N/A")</f>
        <v>231</v>
      </c>
    </row>
    <row r="3773" spans="1:14" x14ac:dyDescent="0.25">
      <c r="A3773">
        <v>2110020346</v>
      </c>
      <c r="B3773" t="s">
        <v>1122</v>
      </c>
      <c r="C3773">
        <v>2310180062</v>
      </c>
      <c r="D3773" t="s">
        <v>2486</v>
      </c>
      <c r="E3773">
        <v>2430450001</v>
      </c>
      <c r="F3773" t="s">
        <v>93</v>
      </c>
      <c r="G3773" t="s">
        <v>89</v>
      </c>
      <c r="H3773">
        <v>0.72</v>
      </c>
      <c r="I3773">
        <v>3</v>
      </c>
      <c r="J3773">
        <v>8000</v>
      </c>
      <c r="K3773">
        <f>+VLOOKUP(E3773,Costos!$A$1:$I$716100,9,FALSE)</f>
        <v>6.0336119999999998</v>
      </c>
      <c r="L3773" t="str">
        <f t="shared" si="128"/>
        <v>243</v>
      </c>
      <c r="M3773" t="str">
        <f t="shared" si="129"/>
        <v>243045</v>
      </c>
      <c r="N3773" t="str">
        <f>IFERROR(IF(L3773="231","231",VLOOKUP(E3773,Materiales!$A$1:$G$37443,7,FALSE)),"N/A")</f>
        <v>Varios</v>
      </c>
    </row>
    <row r="3774" spans="1:14" x14ac:dyDescent="0.25">
      <c r="A3774">
        <v>2110020346</v>
      </c>
      <c r="B3774" t="s">
        <v>1122</v>
      </c>
      <c r="C3774">
        <v>2310180062</v>
      </c>
      <c r="D3774" t="s">
        <v>2486</v>
      </c>
      <c r="E3774">
        <v>2310180048</v>
      </c>
      <c r="F3774" t="s">
        <v>94</v>
      </c>
      <c r="G3774" t="s">
        <v>89</v>
      </c>
      <c r="H3774">
        <v>0.9</v>
      </c>
      <c r="I3774">
        <v>3</v>
      </c>
      <c r="J3774">
        <v>8000</v>
      </c>
      <c r="K3774">
        <f>+VLOOKUP(E3774,Costos!$A$1:$I$716100,9,FALSE)</f>
        <v>2.8371430000000002</v>
      </c>
      <c r="L3774" t="str">
        <f t="shared" si="128"/>
        <v>231</v>
      </c>
      <c r="M3774" t="str">
        <f t="shared" si="129"/>
        <v>231018</v>
      </c>
      <c r="N3774" t="str">
        <f>IFERROR(IF(L3774="231","231",VLOOKUP(E3774,Materiales!$A$1:$G$37443,7,FALSE)),"N/A")</f>
        <v>231</v>
      </c>
    </row>
    <row r="3775" spans="1:14" x14ac:dyDescent="0.25">
      <c r="A3775">
        <v>2110020346</v>
      </c>
      <c r="B3775" t="s">
        <v>1122</v>
      </c>
      <c r="C3775">
        <v>2310180048</v>
      </c>
      <c r="D3775" t="s">
        <v>94</v>
      </c>
      <c r="E3775">
        <v>2410210019</v>
      </c>
      <c r="F3775" t="s">
        <v>113</v>
      </c>
      <c r="G3775" t="s">
        <v>89</v>
      </c>
      <c r="H3775">
        <v>1.7999999999999999E-2</v>
      </c>
      <c r="I3775">
        <v>4</v>
      </c>
      <c r="J3775">
        <v>8000</v>
      </c>
      <c r="K3775">
        <f>+VLOOKUP(E3775,Costos!$A$1:$I$716100,9,FALSE)</f>
        <v>7.7568599999999996</v>
      </c>
      <c r="L3775" t="str">
        <f t="shared" si="128"/>
        <v>241</v>
      </c>
      <c r="M3775" t="str">
        <f t="shared" si="129"/>
        <v>241021</v>
      </c>
      <c r="N3775" t="str">
        <f>IFERROR(IF(L3775="231","231",VLOOKUP(E3775,Materiales!$A$1:$G$37443,7,FALSE)),"N/A")</f>
        <v>Varios</v>
      </c>
    </row>
    <row r="3776" spans="1:14" x14ac:dyDescent="0.25">
      <c r="A3776">
        <v>2110020346</v>
      </c>
      <c r="B3776" t="s">
        <v>1122</v>
      </c>
      <c r="C3776">
        <v>2310180048</v>
      </c>
      <c r="D3776" t="s">
        <v>94</v>
      </c>
      <c r="E3776">
        <v>2430930001</v>
      </c>
      <c r="F3776" t="s">
        <v>114</v>
      </c>
      <c r="G3776" t="s">
        <v>89</v>
      </c>
      <c r="H3776">
        <v>0.45900000000000002</v>
      </c>
      <c r="I3776">
        <v>4</v>
      </c>
      <c r="J3776">
        <v>8000</v>
      </c>
      <c r="K3776">
        <f>+VLOOKUP(E3776,Costos!$A$1:$I$716100,9,FALSE)</f>
        <v>5.7966670000000002</v>
      </c>
      <c r="L3776" t="str">
        <f t="shared" si="128"/>
        <v>243</v>
      </c>
      <c r="M3776" t="str">
        <f t="shared" si="129"/>
        <v>243093</v>
      </c>
      <c r="N3776" t="str">
        <f>IFERROR(IF(L3776="231","231",VLOOKUP(E3776,Materiales!$A$1:$G$37443,7,FALSE)),"N/A")</f>
        <v>Alcohol</v>
      </c>
    </row>
    <row r="3777" spans="1:14" x14ac:dyDescent="0.25">
      <c r="A3777">
        <v>2110020346</v>
      </c>
      <c r="B3777" t="s">
        <v>1122</v>
      </c>
      <c r="C3777">
        <v>2310180048</v>
      </c>
      <c r="D3777" t="s">
        <v>94</v>
      </c>
      <c r="E3777">
        <v>2430880022</v>
      </c>
      <c r="F3777" t="s">
        <v>115</v>
      </c>
      <c r="G3777" t="s">
        <v>89</v>
      </c>
      <c r="H3777">
        <v>2.7000000000000001E-3</v>
      </c>
      <c r="I3777">
        <v>4</v>
      </c>
      <c r="J3777">
        <v>8000</v>
      </c>
      <c r="K3777">
        <f>+VLOOKUP(E3777,Costos!$A$1:$I$716100,9,FALSE)</f>
        <v>6.1924229999999998</v>
      </c>
      <c r="L3777" t="str">
        <f t="shared" si="128"/>
        <v>243</v>
      </c>
      <c r="M3777" t="str">
        <f t="shared" si="129"/>
        <v>243088</v>
      </c>
      <c r="N3777" t="str">
        <f>IFERROR(IF(L3777="231","231",VLOOKUP(E3777,Materiales!$A$1:$G$37443,7,FALSE)),"N/A")</f>
        <v>Varios</v>
      </c>
    </row>
    <row r="3778" spans="1:14" x14ac:dyDescent="0.25">
      <c r="A3778">
        <v>2110020346</v>
      </c>
      <c r="B3778" t="s">
        <v>1122</v>
      </c>
      <c r="C3778">
        <v>2310180062</v>
      </c>
      <c r="D3778" t="s">
        <v>2486</v>
      </c>
      <c r="E3778">
        <v>2410210003</v>
      </c>
      <c r="F3778" t="s">
        <v>95</v>
      </c>
      <c r="G3778" t="s">
        <v>89</v>
      </c>
      <c r="H3778">
        <v>1.44</v>
      </c>
      <c r="I3778">
        <v>3</v>
      </c>
      <c r="J3778">
        <v>8000</v>
      </c>
      <c r="K3778">
        <f>+VLOOKUP(E3778,Costos!$A$1:$I$716100,9,FALSE)</f>
        <v>4.9316240000000002</v>
      </c>
      <c r="L3778" t="str">
        <f t="shared" si="128"/>
        <v>241</v>
      </c>
      <c r="M3778" t="str">
        <f t="shared" si="129"/>
        <v>241021</v>
      </c>
      <c r="N3778" t="str">
        <f>IFERROR(IF(L3778="231","231",VLOOKUP(E3778,Materiales!$A$1:$G$37443,7,FALSE)),"N/A")</f>
        <v>Varios</v>
      </c>
    </row>
    <row r="3779" spans="1:14" x14ac:dyDescent="0.25">
      <c r="A3779">
        <v>2110020346</v>
      </c>
      <c r="B3779" t="s">
        <v>1122</v>
      </c>
      <c r="C3779">
        <v>2310180062</v>
      </c>
      <c r="D3779" t="s">
        <v>2486</v>
      </c>
      <c r="E3779">
        <v>2410090266</v>
      </c>
      <c r="F3779" t="s">
        <v>100</v>
      </c>
      <c r="G3779" t="s">
        <v>89</v>
      </c>
      <c r="H3779">
        <v>7.1999999999999995E-2</v>
      </c>
      <c r="I3779">
        <v>3</v>
      </c>
      <c r="J3779">
        <v>8000</v>
      </c>
      <c r="K3779">
        <f>+VLOOKUP(E3779,Costos!$A$1:$I$716100,9,FALSE)</f>
        <v>160.80131600000001</v>
      </c>
      <c r="L3779" t="str">
        <f t="shared" si="128"/>
        <v>241</v>
      </c>
      <c r="M3779" t="str">
        <f t="shared" si="129"/>
        <v>241009</v>
      </c>
      <c r="N3779" t="str">
        <f>IFERROR(IF(L3779="231","231",VLOOKUP(E3779,Materiales!$A$1:$G$37443,7,FALSE)),"N/A")</f>
        <v>Spectra</v>
      </c>
    </row>
    <row r="3780" spans="1:14" x14ac:dyDescent="0.25">
      <c r="A3780">
        <v>2110020346</v>
      </c>
      <c r="B3780" t="s">
        <v>1122</v>
      </c>
      <c r="C3780">
        <v>2310180062</v>
      </c>
      <c r="D3780" t="s">
        <v>2486</v>
      </c>
      <c r="E3780">
        <v>2410090268</v>
      </c>
      <c r="F3780" t="s">
        <v>97</v>
      </c>
      <c r="G3780" t="s">
        <v>89</v>
      </c>
      <c r="H3780">
        <v>6.3E-3</v>
      </c>
      <c r="I3780">
        <v>3</v>
      </c>
      <c r="J3780">
        <v>8000</v>
      </c>
      <c r="K3780">
        <f>+VLOOKUP(E3780,Costos!$A$1:$I$716100,9,FALSE)</f>
        <v>126.46600100000001</v>
      </c>
      <c r="L3780" t="str">
        <f t="shared" si="128"/>
        <v>241</v>
      </c>
      <c r="M3780" t="str">
        <f t="shared" si="129"/>
        <v>241009</v>
      </c>
      <c r="N3780" t="str">
        <f>IFERROR(IF(L3780="231","231",VLOOKUP(E3780,Materiales!$A$1:$G$37443,7,FALSE)),"N/A")</f>
        <v>Spectra</v>
      </c>
    </row>
    <row r="3781" spans="1:14" x14ac:dyDescent="0.25">
      <c r="A3781">
        <v>2110020346</v>
      </c>
      <c r="B3781" t="s">
        <v>1122</v>
      </c>
      <c r="C3781">
        <v>2310180062</v>
      </c>
      <c r="D3781" t="s">
        <v>2486</v>
      </c>
      <c r="E3781">
        <v>2410090265</v>
      </c>
      <c r="F3781" t="s">
        <v>103</v>
      </c>
      <c r="G3781" t="s">
        <v>89</v>
      </c>
      <c r="H3781">
        <v>3.5999999999999997E-2</v>
      </c>
      <c r="I3781">
        <v>3</v>
      </c>
      <c r="J3781">
        <v>8000</v>
      </c>
      <c r="K3781">
        <f>+VLOOKUP(E3781,Costos!$A$1:$I$716100,9,FALSE)</f>
        <v>86.356539999999995</v>
      </c>
      <c r="L3781" t="str">
        <f t="shared" si="128"/>
        <v>241</v>
      </c>
      <c r="M3781" t="str">
        <f t="shared" si="129"/>
        <v>241009</v>
      </c>
      <c r="N3781" t="str">
        <f>IFERROR(IF(L3781="231","231",VLOOKUP(E3781,Materiales!$A$1:$G$37443,7,FALSE)),"N/A")</f>
        <v>Spectra</v>
      </c>
    </row>
    <row r="3782" spans="1:14" x14ac:dyDescent="0.25">
      <c r="A3782">
        <v>2110020346</v>
      </c>
      <c r="B3782" t="s">
        <v>1122</v>
      </c>
      <c r="C3782">
        <v>2110020346</v>
      </c>
      <c r="D3782" t="s">
        <v>1122</v>
      </c>
      <c r="E3782">
        <v>2310210181</v>
      </c>
      <c r="F3782" t="s">
        <v>2554</v>
      </c>
      <c r="G3782" t="s">
        <v>36</v>
      </c>
      <c r="H3782">
        <v>8000</v>
      </c>
      <c r="I3782">
        <v>1</v>
      </c>
      <c r="J3782">
        <v>8000</v>
      </c>
      <c r="K3782">
        <f>+VLOOKUP(E3782,Costos!$A$1:$I$716100,9,FALSE)</f>
        <v>0.134854</v>
      </c>
      <c r="L3782" t="str">
        <f t="shared" si="128"/>
        <v>231</v>
      </c>
      <c r="M3782" t="str">
        <f t="shared" si="129"/>
        <v>231021</v>
      </c>
      <c r="N3782" t="str">
        <f>IFERROR(IF(L3782="231","231",VLOOKUP(E3782,Materiales!$A$1:$G$37443,7,FALSE)),"N/A")</f>
        <v>231</v>
      </c>
    </row>
    <row r="3783" spans="1:14" x14ac:dyDescent="0.25">
      <c r="A3783">
        <v>2110020346</v>
      </c>
      <c r="B3783" t="s">
        <v>1122</v>
      </c>
      <c r="C3783">
        <v>2310210181</v>
      </c>
      <c r="D3783" t="s">
        <v>2554</v>
      </c>
      <c r="E3783">
        <v>2310090396</v>
      </c>
      <c r="F3783" t="s">
        <v>2266</v>
      </c>
      <c r="G3783" t="s">
        <v>36</v>
      </c>
      <c r="H3783">
        <v>8000</v>
      </c>
      <c r="I3783">
        <v>2</v>
      </c>
      <c r="J3783">
        <v>8000</v>
      </c>
      <c r="K3783">
        <f>+VLOOKUP(E3783,Costos!$A$1:$I$716100,9,FALSE)</f>
        <v>3.4522999999999998E-2</v>
      </c>
      <c r="L3783" t="str">
        <f t="shared" si="128"/>
        <v>231</v>
      </c>
      <c r="M3783" t="str">
        <f t="shared" si="129"/>
        <v>231009</v>
      </c>
      <c r="N3783" t="str">
        <f>IFERROR(IF(L3783="231","231",VLOOKUP(E3783,Materiales!$A$1:$G$37443,7,FALSE)),"N/A")</f>
        <v>231</v>
      </c>
    </row>
    <row r="3784" spans="1:14" x14ac:dyDescent="0.25">
      <c r="A3784">
        <v>2110020346</v>
      </c>
      <c r="B3784" t="s">
        <v>1122</v>
      </c>
      <c r="C3784">
        <v>2310090396</v>
      </c>
      <c r="D3784" t="s">
        <v>2266</v>
      </c>
      <c r="E3784">
        <v>2430520005</v>
      </c>
      <c r="F3784" t="s">
        <v>3574</v>
      </c>
      <c r="G3784" t="s">
        <v>89</v>
      </c>
      <c r="H3784">
        <v>1E-4</v>
      </c>
      <c r="I3784">
        <v>3</v>
      </c>
      <c r="J3784">
        <v>8000</v>
      </c>
      <c r="K3784">
        <f>+VLOOKUP(E3784,Costos!$A$1:$I$716100,9,FALSE)</f>
        <v>11.219386</v>
      </c>
      <c r="L3784" t="str">
        <f t="shared" si="128"/>
        <v>243</v>
      </c>
      <c r="M3784" t="str">
        <f t="shared" si="129"/>
        <v>243052</v>
      </c>
      <c r="N3784" t="str">
        <f>IFERROR(IF(L3784="231","231",VLOOKUP(E3784,Materiales!$A$1:$G$37443,7,FALSE)),"N/A")</f>
        <v>Varios</v>
      </c>
    </row>
    <row r="3785" spans="1:14" x14ac:dyDescent="0.25">
      <c r="A3785">
        <v>2110020346</v>
      </c>
      <c r="B3785" t="s">
        <v>1122</v>
      </c>
      <c r="C3785">
        <v>2310090396</v>
      </c>
      <c r="D3785" t="s">
        <v>2266</v>
      </c>
      <c r="E3785">
        <v>2430860001</v>
      </c>
      <c r="F3785" t="s">
        <v>3648</v>
      </c>
      <c r="G3785" t="s">
        <v>89</v>
      </c>
      <c r="H3785">
        <v>1E-4</v>
      </c>
      <c r="I3785">
        <v>3</v>
      </c>
      <c r="J3785">
        <v>8000</v>
      </c>
      <c r="K3785">
        <f>+VLOOKUP(E3785,Costos!$A$1:$I$716100,9,FALSE)</f>
        <v>16.557200000000002</v>
      </c>
      <c r="L3785" t="str">
        <f t="shared" si="128"/>
        <v>243</v>
      </c>
      <c r="M3785" t="str">
        <f t="shared" si="129"/>
        <v>243086</v>
      </c>
      <c r="N3785" t="str">
        <f>IFERROR(IF(L3785="231","231",VLOOKUP(E3785,Materiales!$A$1:$G$37443,7,FALSE)),"N/A")</f>
        <v>Otros</v>
      </c>
    </row>
    <row r="3786" spans="1:14" x14ac:dyDescent="0.25">
      <c r="A3786">
        <v>2110020346</v>
      </c>
      <c r="B3786" t="s">
        <v>1122</v>
      </c>
      <c r="C3786">
        <v>2310090396</v>
      </c>
      <c r="D3786" t="s">
        <v>2266</v>
      </c>
      <c r="E3786">
        <v>2430740002</v>
      </c>
      <c r="F3786" t="s">
        <v>3620</v>
      </c>
      <c r="G3786" t="s">
        <v>89</v>
      </c>
      <c r="H3786">
        <v>1E-4</v>
      </c>
      <c r="I3786">
        <v>3</v>
      </c>
      <c r="J3786">
        <v>8000</v>
      </c>
      <c r="K3786">
        <f>+VLOOKUP(E3786,Costos!$A$1:$I$716100,9,FALSE)</f>
        <v>42.224651000000001</v>
      </c>
      <c r="L3786" t="str">
        <f t="shared" si="128"/>
        <v>243</v>
      </c>
      <c r="M3786" t="str">
        <f t="shared" si="129"/>
        <v>243074</v>
      </c>
      <c r="N3786" t="str">
        <f>IFERROR(IF(L3786="231","231",VLOOKUP(E3786,Materiales!$A$1:$G$37443,7,FALSE)),"N/A")</f>
        <v>Pigmentos</v>
      </c>
    </row>
    <row r="3787" spans="1:14" x14ac:dyDescent="0.25">
      <c r="A3787">
        <v>2110020346</v>
      </c>
      <c r="B3787" t="s">
        <v>1122</v>
      </c>
      <c r="C3787">
        <v>2310090396</v>
      </c>
      <c r="D3787" t="s">
        <v>2266</v>
      </c>
      <c r="E3787">
        <v>2410290153</v>
      </c>
      <c r="F3787" t="s">
        <v>90</v>
      </c>
      <c r="G3787" t="s">
        <v>89</v>
      </c>
      <c r="H3787">
        <v>26.56</v>
      </c>
      <c r="I3787">
        <v>3</v>
      </c>
      <c r="J3787">
        <v>8000</v>
      </c>
      <c r="K3787">
        <f>+VLOOKUP(E3787,Costos!$A$1:$I$716100,9,FALSE)</f>
        <v>6.4309000000000003</v>
      </c>
      <c r="L3787" t="str">
        <f t="shared" si="128"/>
        <v>241</v>
      </c>
      <c r="M3787" t="str">
        <f t="shared" si="129"/>
        <v>241029</v>
      </c>
      <c r="N3787" t="str">
        <f>IFERROR(IF(L3787="231","231",VLOOKUP(E3787,Materiales!$A$1:$G$37443,7,FALSE)),"N/A")</f>
        <v>Resinas</v>
      </c>
    </row>
    <row r="3788" spans="1:14" x14ac:dyDescent="0.25">
      <c r="A3788">
        <v>2110020346</v>
      </c>
      <c r="B3788" t="s">
        <v>1122</v>
      </c>
      <c r="C3788">
        <v>2310210181</v>
      </c>
      <c r="D3788" t="s">
        <v>2554</v>
      </c>
      <c r="E3788">
        <v>2310160220</v>
      </c>
      <c r="F3788" t="s">
        <v>2349</v>
      </c>
      <c r="G3788" t="s">
        <v>36</v>
      </c>
      <c r="H3788">
        <v>8000</v>
      </c>
      <c r="I3788">
        <v>2</v>
      </c>
      <c r="J3788">
        <v>8000</v>
      </c>
      <c r="K3788">
        <f>+VLOOKUP(E3788,Costos!$A$1:$I$716100,9,FALSE)</f>
        <v>1.0141000000000001E-2</v>
      </c>
      <c r="L3788" t="str">
        <f t="shared" si="128"/>
        <v>231</v>
      </c>
      <c r="M3788" t="str">
        <f t="shared" si="129"/>
        <v>231016</v>
      </c>
      <c r="N3788" t="str">
        <f>IFERROR(IF(L3788="231","231",VLOOKUP(E3788,Materiales!$A$1:$G$37443,7,FALSE)),"N/A")</f>
        <v>231</v>
      </c>
    </row>
    <row r="3789" spans="1:14" x14ac:dyDescent="0.25">
      <c r="A3789">
        <v>2110020346</v>
      </c>
      <c r="B3789" t="s">
        <v>1122</v>
      </c>
      <c r="C3789">
        <v>2310160220</v>
      </c>
      <c r="D3789" t="s">
        <v>2349</v>
      </c>
      <c r="E3789">
        <v>2430520005</v>
      </c>
      <c r="F3789" t="s">
        <v>3574</v>
      </c>
      <c r="G3789" t="s">
        <v>89</v>
      </c>
      <c r="H3789">
        <v>5.33E-2</v>
      </c>
      <c r="I3789">
        <v>3</v>
      </c>
      <c r="J3789">
        <v>8000</v>
      </c>
      <c r="K3789">
        <f>+VLOOKUP(E3789,Costos!$A$1:$I$716100,9,FALSE)</f>
        <v>11.219386</v>
      </c>
      <c r="L3789" t="str">
        <f t="shared" si="128"/>
        <v>243</v>
      </c>
      <c r="M3789" t="str">
        <f t="shared" si="129"/>
        <v>243052</v>
      </c>
      <c r="N3789" t="str">
        <f>IFERROR(IF(L3789="231","231",VLOOKUP(E3789,Materiales!$A$1:$G$37443,7,FALSE)),"N/A")</f>
        <v>Varios</v>
      </c>
    </row>
    <row r="3790" spans="1:14" x14ac:dyDescent="0.25">
      <c r="A3790">
        <v>2110020346</v>
      </c>
      <c r="B3790" t="s">
        <v>1122</v>
      </c>
      <c r="C3790">
        <v>2310160220</v>
      </c>
      <c r="D3790" t="s">
        <v>2349</v>
      </c>
      <c r="E3790">
        <v>2430860001</v>
      </c>
      <c r="F3790" t="s">
        <v>3648</v>
      </c>
      <c r="G3790" t="s">
        <v>89</v>
      </c>
      <c r="H3790">
        <v>1.78E-2</v>
      </c>
      <c r="I3790">
        <v>3</v>
      </c>
      <c r="J3790">
        <v>8000</v>
      </c>
      <c r="K3790">
        <f>+VLOOKUP(E3790,Costos!$A$1:$I$716100,9,FALSE)</f>
        <v>16.557200000000002</v>
      </c>
      <c r="L3790" t="str">
        <f t="shared" si="128"/>
        <v>243</v>
      </c>
      <c r="M3790" t="str">
        <f t="shared" si="129"/>
        <v>243086</v>
      </c>
      <c r="N3790" t="str">
        <f>IFERROR(IF(L3790="231","231",VLOOKUP(E3790,Materiales!$A$1:$G$37443,7,FALSE)),"N/A")</f>
        <v>Otros</v>
      </c>
    </row>
    <row r="3791" spans="1:14" x14ac:dyDescent="0.25">
      <c r="A3791">
        <v>2110020346</v>
      </c>
      <c r="B3791" t="s">
        <v>1122</v>
      </c>
      <c r="C3791">
        <v>2310160220</v>
      </c>
      <c r="D3791" t="s">
        <v>2349</v>
      </c>
      <c r="E3791">
        <v>2410290624</v>
      </c>
      <c r="F3791" t="s">
        <v>91</v>
      </c>
      <c r="G3791" t="s">
        <v>89</v>
      </c>
      <c r="H3791">
        <v>8.5777999999999999</v>
      </c>
      <c r="I3791">
        <v>3</v>
      </c>
      <c r="J3791">
        <v>8000</v>
      </c>
      <c r="K3791">
        <f>+VLOOKUP(E3791,Costos!$A$1:$I$716100,9,FALSE)</f>
        <v>6.9373659999999999</v>
      </c>
      <c r="L3791" t="str">
        <f t="shared" si="128"/>
        <v>241</v>
      </c>
      <c r="M3791" t="str">
        <f t="shared" si="129"/>
        <v>241029</v>
      </c>
      <c r="N3791" t="str">
        <f>IFERROR(IF(L3791="231","231",VLOOKUP(E3791,Materiales!$A$1:$G$37443,7,FALSE)),"N/A")</f>
        <v>Resinas</v>
      </c>
    </row>
    <row r="3792" spans="1:14" x14ac:dyDescent="0.25">
      <c r="A3792">
        <v>2110020346</v>
      </c>
      <c r="B3792" t="s">
        <v>1122</v>
      </c>
      <c r="C3792">
        <v>2310210181</v>
      </c>
      <c r="D3792" t="s">
        <v>2554</v>
      </c>
      <c r="E3792">
        <v>2310160231</v>
      </c>
      <c r="F3792" t="s">
        <v>2352</v>
      </c>
      <c r="G3792" t="s">
        <v>36</v>
      </c>
      <c r="H3792">
        <v>8000</v>
      </c>
      <c r="I3792">
        <v>2</v>
      </c>
      <c r="J3792">
        <v>8000</v>
      </c>
      <c r="K3792">
        <f>+VLOOKUP(E3792,Costos!$A$1:$I$716100,9,FALSE)</f>
        <v>1.0233000000000001E-2</v>
      </c>
      <c r="L3792" t="str">
        <f t="shared" si="128"/>
        <v>231</v>
      </c>
      <c r="M3792" t="str">
        <f t="shared" si="129"/>
        <v>231016</v>
      </c>
      <c r="N3792" t="str">
        <f>IFERROR(IF(L3792="231","231",VLOOKUP(E3792,Materiales!$A$1:$G$37443,7,FALSE)),"N/A")</f>
        <v>231</v>
      </c>
    </row>
    <row r="3793" spans="1:14" x14ac:dyDescent="0.25">
      <c r="A3793">
        <v>2110020346</v>
      </c>
      <c r="B3793" t="s">
        <v>1122</v>
      </c>
      <c r="C3793">
        <v>2310160231</v>
      </c>
      <c r="D3793" t="s">
        <v>2352</v>
      </c>
      <c r="E3793">
        <v>2430520005</v>
      </c>
      <c r="F3793" t="s">
        <v>3574</v>
      </c>
      <c r="G3793" t="s">
        <v>89</v>
      </c>
      <c r="H3793">
        <v>2.0000000000000001E-4</v>
      </c>
      <c r="I3793">
        <v>3</v>
      </c>
      <c r="J3793">
        <v>8000</v>
      </c>
      <c r="K3793">
        <f>+VLOOKUP(E3793,Costos!$A$1:$I$716100,9,FALSE)</f>
        <v>11.219386</v>
      </c>
      <c r="L3793" t="str">
        <f t="shared" si="128"/>
        <v>243</v>
      </c>
      <c r="M3793" t="str">
        <f t="shared" si="129"/>
        <v>243052</v>
      </c>
      <c r="N3793" t="str">
        <f>IFERROR(IF(L3793="231","231",VLOOKUP(E3793,Materiales!$A$1:$G$37443,7,FALSE)),"N/A")</f>
        <v>Varios</v>
      </c>
    </row>
    <row r="3794" spans="1:14" x14ac:dyDescent="0.25">
      <c r="A3794">
        <v>2110020346</v>
      </c>
      <c r="B3794" t="s">
        <v>1122</v>
      </c>
      <c r="C3794">
        <v>2310160231</v>
      </c>
      <c r="D3794" t="s">
        <v>2352</v>
      </c>
      <c r="E3794">
        <v>2430860001</v>
      </c>
      <c r="F3794" t="s">
        <v>3648</v>
      </c>
      <c r="G3794" t="s">
        <v>89</v>
      </c>
      <c r="H3794">
        <v>2.0000000000000001E-4</v>
      </c>
      <c r="I3794">
        <v>3</v>
      </c>
      <c r="J3794">
        <v>8000</v>
      </c>
      <c r="K3794">
        <f>+VLOOKUP(E3794,Costos!$A$1:$I$716100,9,FALSE)</f>
        <v>16.557200000000002</v>
      </c>
      <c r="L3794" t="str">
        <f t="shared" si="128"/>
        <v>243</v>
      </c>
      <c r="M3794" t="str">
        <f t="shared" si="129"/>
        <v>243086</v>
      </c>
      <c r="N3794" t="str">
        <f>IFERROR(IF(L3794="231","231",VLOOKUP(E3794,Materiales!$A$1:$G$37443,7,FALSE)),"N/A")</f>
        <v>Otros</v>
      </c>
    </row>
    <row r="3795" spans="1:14" x14ac:dyDescent="0.25">
      <c r="A3795">
        <v>2110020346</v>
      </c>
      <c r="B3795" t="s">
        <v>1122</v>
      </c>
      <c r="C3795">
        <v>2310160231</v>
      </c>
      <c r="D3795" t="s">
        <v>2352</v>
      </c>
      <c r="E3795">
        <v>2430740002</v>
      </c>
      <c r="F3795" t="s">
        <v>3620</v>
      </c>
      <c r="G3795" t="s">
        <v>89</v>
      </c>
      <c r="H3795">
        <v>2.0000000000000001E-4</v>
      </c>
      <c r="I3795">
        <v>3</v>
      </c>
      <c r="J3795">
        <v>8000</v>
      </c>
      <c r="K3795">
        <f>+VLOOKUP(E3795,Costos!$A$1:$I$716100,9,FALSE)</f>
        <v>42.224651000000001</v>
      </c>
      <c r="L3795" t="str">
        <f t="shared" si="128"/>
        <v>243</v>
      </c>
      <c r="M3795" t="str">
        <f t="shared" si="129"/>
        <v>243074</v>
      </c>
      <c r="N3795" t="str">
        <f>IFERROR(IF(L3795="231","231",VLOOKUP(E3795,Materiales!$A$1:$G$37443,7,FALSE)),"N/A")</f>
        <v>Pigmentos</v>
      </c>
    </row>
    <row r="3796" spans="1:14" x14ac:dyDescent="0.25">
      <c r="A3796">
        <v>2110020346</v>
      </c>
      <c r="B3796" t="s">
        <v>1122</v>
      </c>
      <c r="C3796">
        <v>2310160231</v>
      </c>
      <c r="D3796" t="s">
        <v>2352</v>
      </c>
      <c r="E3796">
        <v>2410290626</v>
      </c>
      <c r="F3796" t="s">
        <v>92</v>
      </c>
      <c r="G3796" t="s">
        <v>89</v>
      </c>
      <c r="H3796">
        <v>7.12</v>
      </c>
      <c r="I3796">
        <v>3</v>
      </c>
      <c r="J3796">
        <v>8000</v>
      </c>
      <c r="K3796">
        <f>+VLOOKUP(E3796,Costos!$A$1:$I$716100,9,FALSE)</f>
        <v>6.3063640000000003</v>
      </c>
      <c r="L3796" t="str">
        <f t="shared" si="128"/>
        <v>241</v>
      </c>
      <c r="M3796" t="str">
        <f t="shared" si="129"/>
        <v>241029</v>
      </c>
      <c r="N3796" t="str">
        <f>IFERROR(IF(L3796="231","231",VLOOKUP(E3796,Materiales!$A$1:$G$37443,7,FALSE)),"N/A")</f>
        <v>Resinas</v>
      </c>
    </row>
    <row r="3797" spans="1:14" x14ac:dyDescent="0.25">
      <c r="A3797">
        <v>2110020346</v>
      </c>
      <c r="B3797" t="s">
        <v>1122</v>
      </c>
      <c r="C3797">
        <v>2310210181</v>
      </c>
      <c r="D3797" t="s">
        <v>2554</v>
      </c>
      <c r="E3797">
        <v>2410170071</v>
      </c>
      <c r="F3797" t="s">
        <v>39</v>
      </c>
      <c r="G3797" t="s">
        <v>36</v>
      </c>
      <c r="H3797">
        <v>8000</v>
      </c>
      <c r="I3797">
        <v>2</v>
      </c>
      <c r="J3797">
        <v>8000</v>
      </c>
      <c r="K3797">
        <f>+VLOOKUP(E3797,Costos!$A$1:$I$716100,9,FALSE)</f>
        <v>1.4323000000000001E-2</v>
      </c>
      <c r="L3797" t="str">
        <f t="shared" si="128"/>
        <v>241</v>
      </c>
      <c r="M3797" t="str">
        <f t="shared" si="129"/>
        <v>241017</v>
      </c>
      <c r="N3797" t="str">
        <f>IFERROR(IF(L3797="231","231",VLOOKUP(E3797,Materiales!$A$1:$G$37443,7,FALSE)),"N/A")</f>
        <v>Filtros</v>
      </c>
    </row>
    <row r="3798" spans="1:14" x14ac:dyDescent="0.25">
      <c r="A3798">
        <v>2110020346</v>
      </c>
      <c r="B3798" t="s">
        <v>1122</v>
      </c>
      <c r="C3798">
        <v>2310210181</v>
      </c>
      <c r="D3798" t="s">
        <v>2554</v>
      </c>
      <c r="E3798">
        <v>2410290156</v>
      </c>
      <c r="F3798" t="s">
        <v>40</v>
      </c>
      <c r="G3798" t="s">
        <v>1000</v>
      </c>
      <c r="H3798">
        <v>0.32</v>
      </c>
      <c r="I3798">
        <v>2</v>
      </c>
      <c r="J3798">
        <v>8000</v>
      </c>
      <c r="K3798">
        <f>+VLOOKUP(E3798,Costos!$A$1:$I$716100,9,FALSE)</f>
        <v>23.787368000000001</v>
      </c>
      <c r="L3798" t="str">
        <f t="shared" si="128"/>
        <v>241</v>
      </c>
      <c r="M3798" t="str">
        <f t="shared" si="129"/>
        <v>241029</v>
      </c>
      <c r="N3798" t="str">
        <f>IFERROR(IF(L3798="231","231",VLOOKUP(E3798,Materiales!$A$1:$G$37443,7,FALSE)),"N/A")</f>
        <v>Varios</v>
      </c>
    </row>
    <row r="3799" spans="1:14" x14ac:dyDescent="0.25">
      <c r="A3799">
        <v>2110020346</v>
      </c>
      <c r="B3799" t="s">
        <v>1122</v>
      </c>
      <c r="C3799">
        <v>2310210181</v>
      </c>
      <c r="D3799" t="s">
        <v>2554</v>
      </c>
      <c r="E3799">
        <v>2410130017</v>
      </c>
      <c r="F3799" t="s">
        <v>41</v>
      </c>
      <c r="G3799" t="s">
        <v>36</v>
      </c>
      <c r="H3799">
        <v>8000</v>
      </c>
      <c r="I3799">
        <v>2</v>
      </c>
      <c r="J3799">
        <v>8000</v>
      </c>
      <c r="K3799">
        <f>+VLOOKUP(E3799,Costos!$A$1:$I$716100,9,FALSE)</f>
        <v>7.2129999999999998E-3</v>
      </c>
      <c r="L3799" t="str">
        <f t="shared" si="128"/>
        <v>241</v>
      </c>
      <c r="M3799" t="str">
        <f t="shared" si="129"/>
        <v>241013</v>
      </c>
      <c r="N3799" t="str">
        <f>IFERROR(IF(L3799="231","231",VLOOKUP(E3799,Materiales!$A$1:$G$37443,7,FALSE)),"N/A")</f>
        <v>Puntas</v>
      </c>
    </row>
    <row r="3800" spans="1:14" x14ac:dyDescent="0.25">
      <c r="A3800">
        <v>2110020346</v>
      </c>
      <c r="B3800" t="s">
        <v>1122</v>
      </c>
      <c r="C3800">
        <v>2310210181</v>
      </c>
      <c r="D3800" t="s">
        <v>2554</v>
      </c>
      <c r="E3800">
        <v>2310180043</v>
      </c>
      <c r="F3800" t="s">
        <v>2483</v>
      </c>
      <c r="G3800" t="s">
        <v>89</v>
      </c>
      <c r="H3800">
        <v>7.2</v>
      </c>
      <c r="I3800">
        <v>2</v>
      </c>
      <c r="J3800">
        <v>8000</v>
      </c>
      <c r="K3800">
        <f>+VLOOKUP(E3800,Costos!$A$1:$I$716100,9,FALSE)</f>
        <v>8.2773260000000004</v>
      </c>
      <c r="L3800" t="str">
        <f t="shared" si="128"/>
        <v>231</v>
      </c>
      <c r="M3800" t="str">
        <f t="shared" si="129"/>
        <v>231018</v>
      </c>
      <c r="N3800" t="str">
        <f>IFERROR(IF(L3800="231","231",VLOOKUP(E3800,Materiales!$A$1:$G$37443,7,FALSE)),"N/A")</f>
        <v>231</v>
      </c>
    </row>
    <row r="3801" spans="1:14" x14ac:dyDescent="0.25">
      <c r="A3801">
        <v>2110020346</v>
      </c>
      <c r="B3801" t="s">
        <v>1122</v>
      </c>
      <c r="C3801">
        <v>2310180043</v>
      </c>
      <c r="D3801" t="s">
        <v>2483</v>
      </c>
      <c r="E3801">
        <v>2430450001</v>
      </c>
      <c r="F3801" t="s">
        <v>93</v>
      </c>
      <c r="G3801" t="s">
        <v>89</v>
      </c>
      <c r="H3801">
        <v>0.72</v>
      </c>
      <c r="I3801">
        <v>3</v>
      </c>
      <c r="J3801">
        <v>8000</v>
      </c>
      <c r="K3801">
        <f>+VLOOKUP(E3801,Costos!$A$1:$I$716100,9,FALSE)</f>
        <v>6.0336119999999998</v>
      </c>
      <c r="L3801" t="str">
        <f t="shared" si="128"/>
        <v>243</v>
      </c>
      <c r="M3801" t="str">
        <f t="shared" si="129"/>
        <v>243045</v>
      </c>
      <c r="N3801" t="str">
        <f>IFERROR(IF(L3801="231","231",VLOOKUP(E3801,Materiales!$A$1:$G$37443,7,FALSE)),"N/A")</f>
        <v>Varios</v>
      </c>
    </row>
    <row r="3802" spans="1:14" x14ac:dyDescent="0.25">
      <c r="A3802">
        <v>2110020346</v>
      </c>
      <c r="B3802" t="s">
        <v>1122</v>
      </c>
      <c r="C3802">
        <v>2310180043</v>
      </c>
      <c r="D3802" t="s">
        <v>2483</v>
      </c>
      <c r="E3802">
        <v>2310180048</v>
      </c>
      <c r="F3802" t="s">
        <v>94</v>
      </c>
      <c r="G3802" t="s">
        <v>89</v>
      </c>
      <c r="H3802">
        <v>0.9</v>
      </c>
      <c r="I3802">
        <v>3</v>
      </c>
      <c r="J3802">
        <v>8000</v>
      </c>
      <c r="K3802">
        <f>+VLOOKUP(E3802,Costos!$A$1:$I$716100,9,FALSE)</f>
        <v>2.8371430000000002</v>
      </c>
      <c r="L3802" t="str">
        <f t="shared" si="128"/>
        <v>231</v>
      </c>
      <c r="M3802" t="str">
        <f t="shared" si="129"/>
        <v>231018</v>
      </c>
      <c r="N3802" t="str">
        <f>IFERROR(IF(L3802="231","231",VLOOKUP(E3802,Materiales!$A$1:$G$37443,7,FALSE)),"N/A")</f>
        <v>231</v>
      </c>
    </row>
    <row r="3803" spans="1:14" x14ac:dyDescent="0.25">
      <c r="A3803">
        <v>2110020346</v>
      </c>
      <c r="B3803" t="s">
        <v>1122</v>
      </c>
      <c r="C3803">
        <v>2310180048</v>
      </c>
      <c r="D3803" t="s">
        <v>94</v>
      </c>
      <c r="E3803">
        <v>2410210019</v>
      </c>
      <c r="F3803" t="s">
        <v>113</v>
      </c>
      <c r="G3803" t="s">
        <v>89</v>
      </c>
      <c r="H3803">
        <v>1.7999999999999999E-2</v>
      </c>
      <c r="I3803">
        <v>4</v>
      </c>
      <c r="J3803">
        <v>8000</v>
      </c>
      <c r="K3803">
        <f>+VLOOKUP(E3803,Costos!$A$1:$I$716100,9,FALSE)</f>
        <v>7.7568599999999996</v>
      </c>
      <c r="L3803" t="str">
        <f t="shared" si="128"/>
        <v>241</v>
      </c>
      <c r="M3803" t="str">
        <f t="shared" si="129"/>
        <v>241021</v>
      </c>
      <c r="N3803" t="str">
        <f>IFERROR(IF(L3803="231","231",VLOOKUP(E3803,Materiales!$A$1:$G$37443,7,FALSE)),"N/A")</f>
        <v>Varios</v>
      </c>
    </row>
    <row r="3804" spans="1:14" x14ac:dyDescent="0.25">
      <c r="A3804">
        <v>2110020346</v>
      </c>
      <c r="B3804" t="s">
        <v>1122</v>
      </c>
      <c r="C3804">
        <v>2310180048</v>
      </c>
      <c r="D3804" t="s">
        <v>94</v>
      </c>
      <c r="E3804">
        <v>2430930001</v>
      </c>
      <c r="F3804" t="s">
        <v>114</v>
      </c>
      <c r="G3804" t="s">
        <v>89</v>
      </c>
      <c r="H3804">
        <v>0.45900000000000002</v>
      </c>
      <c r="I3804">
        <v>4</v>
      </c>
      <c r="J3804">
        <v>8000</v>
      </c>
      <c r="K3804">
        <f>+VLOOKUP(E3804,Costos!$A$1:$I$716100,9,FALSE)</f>
        <v>5.7966670000000002</v>
      </c>
      <c r="L3804" t="str">
        <f t="shared" si="128"/>
        <v>243</v>
      </c>
      <c r="M3804" t="str">
        <f t="shared" si="129"/>
        <v>243093</v>
      </c>
      <c r="N3804" t="str">
        <f>IFERROR(IF(L3804="231","231",VLOOKUP(E3804,Materiales!$A$1:$G$37443,7,FALSE)),"N/A")</f>
        <v>Alcohol</v>
      </c>
    </row>
    <row r="3805" spans="1:14" x14ac:dyDescent="0.25">
      <c r="A3805">
        <v>2110020346</v>
      </c>
      <c r="B3805" t="s">
        <v>1122</v>
      </c>
      <c r="C3805">
        <v>2310180048</v>
      </c>
      <c r="D3805" t="s">
        <v>94</v>
      </c>
      <c r="E3805">
        <v>2430880022</v>
      </c>
      <c r="F3805" t="s">
        <v>115</v>
      </c>
      <c r="G3805" t="s">
        <v>89</v>
      </c>
      <c r="H3805">
        <v>2.7000000000000001E-3</v>
      </c>
      <c r="I3805">
        <v>4</v>
      </c>
      <c r="J3805">
        <v>8000</v>
      </c>
      <c r="K3805">
        <f>+VLOOKUP(E3805,Costos!$A$1:$I$716100,9,FALSE)</f>
        <v>6.1924229999999998</v>
      </c>
      <c r="L3805" t="str">
        <f t="shared" si="128"/>
        <v>243</v>
      </c>
      <c r="M3805" t="str">
        <f t="shared" si="129"/>
        <v>243088</v>
      </c>
      <c r="N3805" t="str">
        <f>IFERROR(IF(L3805="231","231",VLOOKUP(E3805,Materiales!$A$1:$G$37443,7,FALSE)),"N/A")</f>
        <v>Varios</v>
      </c>
    </row>
    <row r="3806" spans="1:14" x14ac:dyDescent="0.25">
      <c r="A3806">
        <v>2110020346</v>
      </c>
      <c r="B3806" t="s">
        <v>1122</v>
      </c>
      <c r="C3806">
        <v>2310180043</v>
      </c>
      <c r="D3806" t="s">
        <v>2483</v>
      </c>
      <c r="E3806">
        <v>2410210003</v>
      </c>
      <c r="F3806" t="s">
        <v>95</v>
      </c>
      <c r="G3806" t="s">
        <v>89</v>
      </c>
      <c r="H3806">
        <v>1.44</v>
      </c>
      <c r="I3806">
        <v>3</v>
      </c>
      <c r="J3806">
        <v>8000</v>
      </c>
      <c r="K3806">
        <f>+VLOOKUP(E3806,Costos!$A$1:$I$716100,9,FALSE)</f>
        <v>4.9316240000000002</v>
      </c>
      <c r="L3806" t="str">
        <f t="shared" si="128"/>
        <v>241</v>
      </c>
      <c r="M3806" t="str">
        <f t="shared" si="129"/>
        <v>241021</v>
      </c>
      <c r="N3806" t="str">
        <f>IFERROR(IF(L3806="231","231",VLOOKUP(E3806,Materiales!$A$1:$G$37443,7,FALSE)),"N/A")</f>
        <v>Varios</v>
      </c>
    </row>
    <row r="3807" spans="1:14" x14ac:dyDescent="0.25">
      <c r="A3807">
        <v>2110020346</v>
      </c>
      <c r="B3807" t="s">
        <v>1122</v>
      </c>
      <c r="C3807">
        <v>2310180043</v>
      </c>
      <c r="D3807" t="s">
        <v>2483</v>
      </c>
      <c r="E3807">
        <v>2410090268</v>
      </c>
      <c r="F3807" t="s">
        <v>97</v>
      </c>
      <c r="G3807" t="s">
        <v>89</v>
      </c>
      <c r="H3807">
        <v>2.8799999999999999E-2</v>
      </c>
      <c r="I3807">
        <v>3</v>
      </c>
      <c r="J3807">
        <v>8000</v>
      </c>
      <c r="K3807">
        <f>+VLOOKUP(E3807,Costos!$A$1:$I$716100,9,FALSE)</f>
        <v>126.46600100000001</v>
      </c>
      <c r="L3807" t="str">
        <f t="shared" si="128"/>
        <v>241</v>
      </c>
      <c r="M3807" t="str">
        <f t="shared" si="129"/>
        <v>241009</v>
      </c>
      <c r="N3807" t="str">
        <f>IFERROR(IF(L3807="231","231",VLOOKUP(E3807,Materiales!$A$1:$G$37443,7,FALSE)),"N/A")</f>
        <v>Spectra</v>
      </c>
    </row>
    <row r="3808" spans="1:14" x14ac:dyDescent="0.25">
      <c r="A3808">
        <v>2110020346</v>
      </c>
      <c r="B3808" t="s">
        <v>1122</v>
      </c>
      <c r="C3808">
        <v>2310180043</v>
      </c>
      <c r="D3808" t="s">
        <v>2483</v>
      </c>
      <c r="E3808">
        <v>2410090265</v>
      </c>
      <c r="F3808" t="s">
        <v>103</v>
      </c>
      <c r="G3808" t="s">
        <v>89</v>
      </c>
      <c r="H3808">
        <v>6.6E-3</v>
      </c>
      <c r="I3808">
        <v>3</v>
      </c>
      <c r="J3808">
        <v>8000</v>
      </c>
      <c r="K3808">
        <f>+VLOOKUP(E3808,Costos!$A$1:$I$716100,9,FALSE)</f>
        <v>86.356539999999995</v>
      </c>
      <c r="L3808" t="str">
        <f t="shared" si="128"/>
        <v>241</v>
      </c>
      <c r="M3808" t="str">
        <f t="shared" si="129"/>
        <v>241009</v>
      </c>
      <c r="N3808" t="str">
        <f>IFERROR(IF(L3808="231","231",VLOOKUP(E3808,Materiales!$A$1:$G$37443,7,FALSE)),"N/A")</f>
        <v>Spectra</v>
      </c>
    </row>
    <row r="3809" spans="1:14" x14ac:dyDescent="0.25">
      <c r="A3809">
        <v>2110020346</v>
      </c>
      <c r="B3809" t="s">
        <v>1122</v>
      </c>
      <c r="C3809">
        <v>2110020346</v>
      </c>
      <c r="D3809" t="s">
        <v>1122</v>
      </c>
      <c r="E3809">
        <v>2310210182</v>
      </c>
      <c r="F3809" t="s">
        <v>2555</v>
      </c>
      <c r="G3809" t="s">
        <v>36</v>
      </c>
      <c r="H3809">
        <v>8000</v>
      </c>
      <c r="I3809">
        <v>1</v>
      </c>
      <c r="J3809">
        <v>8000</v>
      </c>
      <c r="K3809">
        <f>+VLOOKUP(E3809,Costos!$A$1:$I$716100,9,FALSE)</f>
        <v>0.1429</v>
      </c>
      <c r="L3809" t="str">
        <f t="shared" si="128"/>
        <v>231</v>
      </c>
      <c r="M3809" t="str">
        <f t="shared" si="129"/>
        <v>231021</v>
      </c>
      <c r="N3809" t="str">
        <f>IFERROR(IF(L3809="231","231",VLOOKUP(E3809,Materiales!$A$1:$G$37443,7,FALSE)),"N/A")</f>
        <v>231</v>
      </c>
    </row>
    <row r="3810" spans="1:14" x14ac:dyDescent="0.25">
      <c r="A3810">
        <v>2110020346</v>
      </c>
      <c r="B3810" t="s">
        <v>1122</v>
      </c>
      <c r="C3810">
        <v>2310210182</v>
      </c>
      <c r="D3810" t="s">
        <v>2555</v>
      </c>
      <c r="E3810">
        <v>2310090397</v>
      </c>
      <c r="F3810" t="s">
        <v>2267</v>
      </c>
      <c r="G3810" t="s">
        <v>36</v>
      </c>
      <c r="H3810">
        <v>8000</v>
      </c>
      <c r="I3810">
        <v>2</v>
      </c>
      <c r="J3810">
        <v>8000</v>
      </c>
      <c r="K3810">
        <f>+VLOOKUP(E3810,Costos!$A$1:$I$716100,9,FALSE)</f>
        <v>4.4685999999999997E-2</v>
      </c>
      <c r="L3810" t="str">
        <f t="shared" ref="L3810:L3873" si="130">+LEFT(E3810,3)</f>
        <v>231</v>
      </c>
      <c r="M3810" t="str">
        <f t="shared" ref="M3810:M3873" si="131">+LEFT(E3810,6)</f>
        <v>231009</v>
      </c>
      <c r="N3810" t="str">
        <f>IFERROR(IF(L3810="231","231",VLOOKUP(E3810,Materiales!$A$1:$G$37443,7,FALSE)),"N/A")</f>
        <v>231</v>
      </c>
    </row>
    <row r="3811" spans="1:14" x14ac:dyDescent="0.25">
      <c r="A3811">
        <v>2110020346</v>
      </c>
      <c r="B3811" t="s">
        <v>1122</v>
      </c>
      <c r="C3811">
        <v>2310090397</v>
      </c>
      <c r="D3811" t="s">
        <v>2267</v>
      </c>
      <c r="E3811">
        <v>2430520005</v>
      </c>
      <c r="F3811" t="s">
        <v>3574</v>
      </c>
      <c r="G3811" t="s">
        <v>89</v>
      </c>
      <c r="H3811">
        <v>1E-4</v>
      </c>
      <c r="I3811">
        <v>3</v>
      </c>
      <c r="J3811">
        <v>8000</v>
      </c>
      <c r="K3811">
        <f>+VLOOKUP(E3811,Costos!$A$1:$I$716100,9,FALSE)</f>
        <v>11.219386</v>
      </c>
      <c r="L3811" t="str">
        <f t="shared" si="130"/>
        <v>243</v>
      </c>
      <c r="M3811" t="str">
        <f t="shared" si="131"/>
        <v>243052</v>
      </c>
      <c r="N3811" t="str">
        <f>IFERROR(IF(L3811="231","231",VLOOKUP(E3811,Materiales!$A$1:$G$37443,7,FALSE)),"N/A")</f>
        <v>Varios</v>
      </c>
    </row>
    <row r="3812" spans="1:14" x14ac:dyDescent="0.25">
      <c r="A3812">
        <v>2110020346</v>
      </c>
      <c r="B3812" t="s">
        <v>1122</v>
      </c>
      <c r="C3812">
        <v>2310090397</v>
      </c>
      <c r="D3812" t="s">
        <v>2267</v>
      </c>
      <c r="E3812">
        <v>2430860001</v>
      </c>
      <c r="F3812" t="s">
        <v>3648</v>
      </c>
      <c r="G3812" t="s">
        <v>89</v>
      </c>
      <c r="H3812">
        <v>1E-4</v>
      </c>
      <c r="I3812">
        <v>3</v>
      </c>
      <c r="J3812">
        <v>8000</v>
      </c>
      <c r="K3812">
        <f>+VLOOKUP(E3812,Costos!$A$1:$I$716100,9,FALSE)</f>
        <v>16.557200000000002</v>
      </c>
      <c r="L3812" t="str">
        <f t="shared" si="130"/>
        <v>243</v>
      </c>
      <c r="M3812" t="str">
        <f t="shared" si="131"/>
        <v>243086</v>
      </c>
      <c r="N3812" t="str">
        <f>IFERROR(IF(L3812="231","231",VLOOKUP(E3812,Materiales!$A$1:$G$37443,7,FALSE)),"N/A")</f>
        <v>Otros</v>
      </c>
    </row>
    <row r="3813" spans="1:14" x14ac:dyDescent="0.25">
      <c r="A3813">
        <v>2110020346</v>
      </c>
      <c r="B3813" t="s">
        <v>1122</v>
      </c>
      <c r="C3813">
        <v>2310090397</v>
      </c>
      <c r="D3813" t="s">
        <v>2267</v>
      </c>
      <c r="E3813">
        <v>2410090173</v>
      </c>
      <c r="F3813" t="s">
        <v>3179</v>
      </c>
      <c r="G3813" t="s">
        <v>89</v>
      </c>
      <c r="H3813">
        <v>1E-4</v>
      </c>
      <c r="I3813">
        <v>3</v>
      </c>
      <c r="J3813">
        <v>8000</v>
      </c>
      <c r="K3813">
        <f>+VLOOKUP(E3813,Costos!$A$1:$I$716100,9,FALSE)</f>
        <v>72.419653999999994</v>
      </c>
      <c r="L3813" t="str">
        <f t="shared" si="130"/>
        <v>241</v>
      </c>
      <c r="M3813" t="str">
        <f t="shared" si="131"/>
        <v>241009</v>
      </c>
      <c r="N3813" t="str">
        <f>IFERROR(IF(L3813="231","231",VLOOKUP(E3813,Materiales!$A$1:$G$37443,7,FALSE)),"N/A")</f>
        <v>Pigmentos</v>
      </c>
    </row>
    <row r="3814" spans="1:14" x14ac:dyDescent="0.25">
      <c r="A3814">
        <v>2110020346</v>
      </c>
      <c r="B3814" t="s">
        <v>1122</v>
      </c>
      <c r="C3814">
        <v>2310090397</v>
      </c>
      <c r="D3814" t="s">
        <v>2267</v>
      </c>
      <c r="E3814">
        <v>2430650001</v>
      </c>
      <c r="F3814" t="s">
        <v>4813</v>
      </c>
      <c r="G3814" t="s">
        <v>89</v>
      </c>
      <c r="H3814">
        <v>1E-4</v>
      </c>
      <c r="I3814">
        <v>3</v>
      </c>
      <c r="J3814">
        <v>8000</v>
      </c>
      <c r="K3814">
        <f>+VLOOKUP(E3814,Costos!$A$1:$I$716100,9,FALSE)</f>
        <v>41.840795999999997</v>
      </c>
      <c r="L3814" t="str">
        <f t="shared" si="130"/>
        <v>243</v>
      </c>
      <c r="M3814" t="str">
        <f t="shared" si="131"/>
        <v>243065</v>
      </c>
      <c r="N3814" t="str">
        <f>IFERROR(IF(L3814="231","231",VLOOKUP(E3814,Materiales!$A$1:$G$37443,7,FALSE)),"N/A")</f>
        <v>Pigmentos</v>
      </c>
    </row>
    <row r="3815" spans="1:14" x14ac:dyDescent="0.25">
      <c r="A3815">
        <v>2110020346</v>
      </c>
      <c r="B3815" t="s">
        <v>1122</v>
      </c>
      <c r="C3815">
        <v>2310090397</v>
      </c>
      <c r="D3815" t="s">
        <v>2267</v>
      </c>
      <c r="E3815">
        <v>2410290153</v>
      </c>
      <c r="F3815" t="s">
        <v>90</v>
      </c>
      <c r="G3815" t="s">
        <v>89</v>
      </c>
      <c r="H3815">
        <v>26.56</v>
      </c>
      <c r="I3815">
        <v>3</v>
      </c>
      <c r="J3815">
        <v>8000</v>
      </c>
      <c r="K3815">
        <f>+VLOOKUP(E3815,Costos!$A$1:$I$716100,9,FALSE)</f>
        <v>6.4309000000000003</v>
      </c>
      <c r="L3815" t="str">
        <f t="shared" si="130"/>
        <v>241</v>
      </c>
      <c r="M3815" t="str">
        <f t="shared" si="131"/>
        <v>241029</v>
      </c>
      <c r="N3815" t="str">
        <f>IFERROR(IF(L3815="231","231",VLOOKUP(E3815,Materiales!$A$1:$G$37443,7,FALSE)),"N/A")</f>
        <v>Resinas</v>
      </c>
    </row>
    <row r="3816" spans="1:14" x14ac:dyDescent="0.25">
      <c r="A3816">
        <v>2110020346</v>
      </c>
      <c r="B3816" t="s">
        <v>1122</v>
      </c>
      <c r="C3816">
        <v>2310210182</v>
      </c>
      <c r="D3816" t="s">
        <v>2555</v>
      </c>
      <c r="E3816">
        <v>2310160424</v>
      </c>
      <c r="F3816" t="s">
        <v>2410</v>
      </c>
      <c r="G3816" t="s">
        <v>36</v>
      </c>
      <c r="H3816">
        <v>8000</v>
      </c>
      <c r="I3816">
        <v>2</v>
      </c>
      <c r="J3816">
        <v>8000</v>
      </c>
      <c r="K3816">
        <f>+VLOOKUP(E3816,Costos!$A$1:$I$716100,9,FALSE)</f>
        <v>9.1599999999999997E-3</v>
      </c>
      <c r="L3816" t="str">
        <f t="shared" si="130"/>
        <v>231</v>
      </c>
      <c r="M3816" t="str">
        <f t="shared" si="131"/>
        <v>231016</v>
      </c>
      <c r="N3816" t="str">
        <f>IFERROR(IF(L3816="231","231",VLOOKUP(E3816,Materiales!$A$1:$G$37443,7,FALSE)),"N/A")</f>
        <v>231</v>
      </c>
    </row>
    <row r="3817" spans="1:14" x14ac:dyDescent="0.25">
      <c r="A3817">
        <v>2110020346</v>
      </c>
      <c r="B3817" t="s">
        <v>1122</v>
      </c>
      <c r="C3817">
        <v>2310160424</v>
      </c>
      <c r="D3817" t="s">
        <v>2410</v>
      </c>
      <c r="E3817">
        <v>2430520005</v>
      </c>
      <c r="F3817" t="s">
        <v>3574</v>
      </c>
      <c r="G3817" t="s">
        <v>89</v>
      </c>
      <c r="H3817">
        <v>6.4899999999999999E-2</v>
      </c>
      <c r="I3817">
        <v>3</v>
      </c>
      <c r="J3817">
        <v>8000</v>
      </c>
      <c r="K3817">
        <f>+VLOOKUP(E3817,Costos!$A$1:$I$716100,9,FALSE)</f>
        <v>11.219386</v>
      </c>
      <c r="L3817" t="str">
        <f t="shared" si="130"/>
        <v>243</v>
      </c>
      <c r="M3817" t="str">
        <f t="shared" si="131"/>
        <v>243052</v>
      </c>
      <c r="N3817" t="str">
        <f>IFERROR(IF(L3817="231","231",VLOOKUP(E3817,Materiales!$A$1:$G$37443,7,FALSE)),"N/A")</f>
        <v>Varios</v>
      </c>
    </row>
    <row r="3818" spans="1:14" x14ac:dyDescent="0.25">
      <c r="A3818">
        <v>2110020346</v>
      </c>
      <c r="B3818" t="s">
        <v>1122</v>
      </c>
      <c r="C3818">
        <v>2310160424</v>
      </c>
      <c r="D3818" t="s">
        <v>2410</v>
      </c>
      <c r="E3818">
        <v>2410210005</v>
      </c>
      <c r="F3818" t="s">
        <v>4791</v>
      </c>
      <c r="G3818" t="s">
        <v>89</v>
      </c>
      <c r="H3818">
        <v>1.2999999999999999E-2</v>
      </c>
      <c r="I3818">
        <v>3</v>
      </c>
      <c r="J3818">
        <v>8000</v>
      </c>
      <c r="K3818">
        <f>+VLOOKUP(E3818,Costos!$A$1:$I$716100,9,FALSE)</f>
        <v>32.642020000000002</v>
      </c>
      <c r="L3818" t="str">
        <f t="shared" si="130"/>
        <v>241</v>
      </c>
      <c r="M3818" t="str">
        <f t="shared" si="131"/>
        <v>241021</v>
      </c>
      <c r="N3818" t="str">
        <f>IFERROR(IF(L3818="231","231",VLOOKUP(E3818,Materiales!$A$1:$G$37443,7,FALSE)),"N/A")</f>
        <v>Varios</v>
      </c>
    </row>
    <row r="3819" spans="1:14" x14ac:dyDescent="0.25">
      <c r="A3819">
        <v>2110020346</v>
      </c>
      <c r="B3819" t="s">
        <v>1122</v>
      </c>
      <c r="C3819">
        <v>2310160424</v>
      </c>
      <c r="D3819" t="s">
        <v>2410</v>
      </c>
      <c r="E3819">
        <v>2410090173</v>
      </c>
      <c r="F3819" t="s">
        <v>3179</v>
      </c>
      <c r="G3819" t="s">
        <v>89</v>
      </c>
      <c r="H3819">
        <v>1.2999999999999999E-2</v>
      </c>
      <c r="I3819">
        <v>3</v>
      </c>
      <c r="J3819">
        <v>8000</v>
      </c>
      <c r="K3819">
        <f>+VLOOKUP(E3819,Costos!$A$1:$I$716100,9,FALSE)</f>
        <v>72.419653999999994</v>
      </c>
      <c r="L3819" t="str">
        <f t="shared" si="130"/>
        <v>241</v>
      </c>
      <c r="M3819" t="str">
        <f t="shared" si="131"/>
        <v>241009</v>
      </c>
      <c r="N3819" t="str">
        <f>IFERROR(IF(L3819="231","231",VLOOKUP(E3819,Materiales!$A$1:$G$37443,7,FALSE)),"N/A")</f>
        <v>Pigmentos</v>
      </c>
    </row>
    <row r="3820" spans="1:14" x14ac:dyDescent="0.25">
      <c r="A3820">
        <v>2110020346</v>
      </c>
      <c r="B3820" t="s">
        <v>1122</v>
      </c>
      <c r="C3820">
        <v>2310160424</v>
      </c>
      <c r="D3820" t="s">
        <v>2410</v>
      </c>
      <c r="E3820">
        <v>2410290624</v>
      </c>
      <c r="F3820" t="s">
        <v>91</v>
      </c>
      <c r="G3820" t="s">
        <v>89</v>
      </c>
      <c r="H3820">
        <v>8.6753</v>
      </c>
      <c r="I3820">
        <v>3</v>
      </c>
      <c r="J3820">
        <v>8000</v>
      </c>
      <c r="K3820">
        <f>+VLOOKUP(E3820,Costos!$A$1:$I$716100,9,FALSE)</f>
        <v>6.9373659999999999</v>
      </c>
      <c r="L3820" t="str">
        <f t="shared" si="130"/>
        <v>241</v>
      </c>
      <c r="M3820" t="str">
        <f t="shared" si="131"/>
        <v>241029</v>
      </c>
      <c r="N3820" t="str">
        <f>IFERROR(IF(L3820="231","231",VLOOKUP(E3820,Materiales!$A$1:$G$37443,7,FALSE)),"N/A")</f>
        <v>Resinas</v>
      </c>
    </row>
    <row r="3821" spans="1:14" x14ac:dyDescent="0.25">
      <c r="A3821">
        <v>2110020346</v>
      </c>
      <c r="B3821" t="s">
        <v>1122</v>
      </c>
      <c r="C3821">
        <v>2310210182</v>
      </c>
      <c r="D3821" t="s">
        <v>2555</v>
      </c>
      <c r="E3821">
        <v>2310160433</v>
      </c>
      <c r="F3821" t="s">
        <v>2416</v>
      </c>
      <c r="G3821" t="s">
        <v>36</v>
      </c>
      <c r="H3821">
        <v>8000</v>
      </c>
      <c r="I3821">
        <v>2</v>
      </c>
      <c r="J3821">
        <v>8000</v>
      </c>
      <c r="K3821">
        <f>+VLOOKUP(E3821,Costos!$A$1:$I$716100,9,FALSE)</f>
        <v>1.031E-2</v>
      </c>
      <c r="L3821" t="str">
        <f t="shared" si="130"/>
        <v>231</v>
      </c>
      <c r="M3821" t="str">
        <f t="shared" si="131"/>
        <v>231016</v>
      </c>
      <c r="N3821" t="str">
        <f>IFERROR(IF(L3821="231","231",VLOOKUP(E3821,Materiales!$A$1:$G$37443,7,FALSE)),"N/A")</f>
        <v>231</v>
      </c>
    </row>
    <row r="3822" spans="1:14" x14ac:dyDescent="0.25">
      <c r="A3822">
        <v>2110020346</v>
      </c>
      <c r="B3822" t="s">
        <v>1122</v>
      </c>
      <c r="C3822">
        <v>2310160433</v>
      </c>
      <c r="D3822" t="s">
        <v>2416</v>
      </c>
      <c r="E3822">
        <v>2430520005</v>
      </c>
      <c r="F3822" t="s">
        <v>3574</v>
      </c>
      <c r="G3822" t="s">
        <v>89</v>
      </c>
      <c r="H3822">
        <v>4.4299999999999999E-2</v>
      </c>
      <c r="I3822">
        <v>3</v>
      </c>
      <c r="J3822">
        <v>8000</v>
      </c>
      <c r="K3822">
        <f>+VLOOKUP(E3822,Costos!$A$1:$I$716100,9,FALSE)</f>
        <v>11.219386</v>
      </c>
      <c r="L3822" t="str">
        <f t="shared" si="130"/>
        <v>243</v>
      </c>
      <c r="M3822" t="str">
        <f t="shared" si="131"/>
        <v>243052</v>
      </c>
      <c r="N3822" t="str">
        <f>IFERROR(IF(L3822="231","231",VLOOKUP(E3822,Materiales!$A$1:$G$37443,7,FALSE)),"N/A")</f>
        <v>Varios</v>
      </c>
    </row>
    <row r="3823" spans="1:14" x14ac:dyDescent="0.25">
      <c r="A3823">
        <v>2110020346</v>
      </c>
      <c r="B3823" t="s">
        <v>1122</v>
      </c>
      <c r="C3823">
        <v>2310160433</v>
      </c>
      <c r="D3823" t="s">
        <v>2416</v>
      </c>
      <c r="E3823">
        <v>2410090302</v>
      </c>
      <c r="F3823" t="s">
        <v>3202</v>
      </c>
      <c r="G3823" t="s">
        <v>89</v>
      </c>
      <c r="H3823">
        <v>2.4199999999999999E-2</v>
      </c>
      <c r="I3823">
        <v>3</v>
      </c>
      <c r="J3823">
        <v>8000</v>
      </c>
      <c r="K3823">
        <f>+VLOOKUP(E3823,Costos!$A$1:$I$716100,9,FALSE)</f>
        <v>40.179017999999999</v>
      </c>
      <c r="L3823" t="str">
        <f t="shared" si="130"/>
        <v>241</v>
      </c>
      <c r="M3823" t="str">
        <f t="shared" si="131"/>
        <v>241009</v>
      </c>
      <c r="N3823" t="str">
        <f>IFERROR(IF(L3823="231","231",VLOOKUP(E3823,Materiales!$A$1:$G$37443,7,FALSE)),"N/A")</f>
        <v>Pigmentos</v>
      </c>
    </row>
    <row r="3824" spans="1:14" x14ac:dyDescent="0.25">
      <c r="A3824">
        <v>2110020346</v>
      </c>
      <c r="B3824" t="s">
        <v>1122</v>
      </c>
      <c r="C3824">
        <v>2310160433</v>
      </c>
      <c r="D3824" t="s">
        <v>2416</v>
      </c>
      <c r="E3824">
        <v>2410090173</v>
      </c>
      <c r="F3824" t="s">
        <v>3179</v>
      </c>
      <c r="G3824" t="s">
        <v>89</v>
      </c>
      <c r="H3824">
        <v>1.23E-2</v>
      </c>
      <c r="I3824">
        <v>3</v>
      </c>
      <c r="J3824">
        <v>8000</v>
      </c>
      <c r="K3824">
        <f>+VLOOKUP(E3824,Costos!$A$1:$I$716100,9,FALSE)</f>
        <v>72.419653999999994</v>
      </c>
      <c r="L3824" t="str">
        <f t="shared" si="130"/>
        <v>241</v>
      </c>
      <c r="M3824" t="str">
        <f t="shared" si="131"/>
        <v>241009</v>
      </c>
      <c r="N3824" t="str">
        <f>IFERROR(IF(L3824="231","231",VLOOKUP(E3824,Materiales!$A$1:$G$37443,7,FALSE)),"N/A")</f>
        <v>Pigmentos</v>
      </c>
    </row>
    <row r="3825" spans="1:14" x14ac:dyDescent="0.25">
      <c r="A3825">
        <v>2110020346</v>
      </c>
      <c r="B3825" t="s">
        <v>1122</v>
      </c>
      <c r="C3825">
        <v>2310160433</v>
      </c>
      <c r="D3825" t="s">
        <v>2416</v>
      </c>
      <c r="E3825">
        <v>2410290626</v>
      </c>
      <c r="F3825" t="s">
        <v>92</v>
      </c>
      <c r="G3825" t="s">
        <v>89</v>
      </c>
      <c r="H3825">
        <v>7.2205000000000004</v>
      </c>
      <c r="I3825">
        <v>3</v>
      </c>
      <c r="J3825">
        <v>8000</v>
      </c>
      <c r="K3825">
        <f>+VLOOKUP(E3825,Costos!$A$1:$I$716100,9,FALSE)</f>
        <v>6.3063640000000003</v>
      </c>
      <c r="L3825" t="str">
        <f t="shared" si="130"/>
        <v>241</v>
      </c>
      <c r="M3825" t="str">
        <f t="shared" si="131"/>
        <v>241029</v>
      </c>
      <c r="N3825" t="str">
        <f>IFERROR(IF(L3825="231","231",VLOOKUP(E3825,Materiales!$A$1:$G$37443,7,FALSE)),"N/A")</f>
        <v>Resinas</v>
      </c>
    </row>
    <row r="3826" spans="1:14" x14ac:dyDescent="0.25">
      <c r="A3826">
        <v>2110020346</v>
      </c>
      <c r="B3826" t="s">
        <v>1122</v>
      </c>
      <c r="C3826">
        <v>2310160433</v>
      </c>
      <c r="D3826" t="s">
        <v>2416</v>
      </c>
      <c r="E3826">
        <v>2430860001</v>
      </c>
      <c r="F3826" t="s">
        <v>3648</v>
      </c>
      <c r="G3826" t="s">
        <v>89</v>
      </c>
      <c r="H3826">
        <v>2.2200000000000001E-2</v>
      </c>
      <c r="I3826">
        <v>3</v>
      </c>
      <c r="J3826">
        <v>8000</v>
      </c>
      <c r="K3826">
        <f>+VLOOKUP(E3826,Costos!$A$1:$I$716100,9,FALSE)</f>
        <v>16.557200000000002</v>
      </c>
      <c r="L3826" t="str">
        <f t="shared" si="130"/>
        <v>243</v>
      </c>
      <c r="M3826" t="str">
        <f t="shared" si="131"/>
        <v>243086</v>
      </c>
      <c r="N3826" t="str">
        <f>IFERROR(IF(L3826="231","231",VLOOKUP(E3826,Materiales!$A$1:$G$37443,7,FALSE)),"N/A")</f>
        <v>Otros</v>
      </c>
    </row>
    <row r="3827" spans="1:14" x14ac:dyDescent="0.25">
      <c r="A3827">
        <v>2110020346</v>
      </c>
      <c r="B3827" t="s">
        <v>1122</v>
      </c>
      <c r="C3827">
        <v>2310210182</v>
      </c>
      <c r="D3827" t="s">
        <v>2555</v>
      </c>
      <c r="E3827">
        <v>2410170071</v>
      </c>
      <c r="F3827" t="s">
        <v>39</v>
      </c>
      <c r="G3827" t="s">
        <v>36</v>
      </c>
      <c r="H3827">
        <v>8000</v>
      </c>
      <c r="I3827">
        <v>2</v>
      </c>
      <c r="J3827">
        <v>8000</v>
      </c>
      <c r="K3827">
        <f>+VLOOKUP(E3827,Costos!$A$1:$I$716100,9,FALSE)</f>
        <v>1.4323000000000001E-2</v>
      </c>
      <c r="L3827" t="str">
        <f t="shared" si="130"/>
        <v>241</v>
      </c>
      <c r="M3827" t="str">
        <f t="shared" si="131"/>
        <v>241017</v>
      </c>
      <c r="N3827" t="str">
        <f>IFERROR(IF(L3827="231","231",VLOOKUP(E3827,Materiales!$A$1:$G$37443,7,FALSE)),"N/A")</f>
        <v>Filtros</v>
      </c>
    </row>
    <row r="3828" spans="1:14" x14ac:dyDescent="0.25">
      <c r="A3828">
        <v>2110020346</v>
      </c>
      <c r="B3828" t="s">
        <v>1122</v>
      </c>
      <c r="C3828">
        <v>2310210182</v>
      </c>
      <c r="D3828" t="s">
        <v>2555</v>
      </c>
      <c r="E3828">
        <v>2410290156</v>
      </c>
      <c r="F3828" t="s">
        <v>40</v>
      </c>
      <c r="G3828" t="s">
        <v>1000</v>
      </c>
      <c r="H3828">
        <v>0.32</v>
      </c>
      <c r="I3828">
        <v>2</v>
      </c>
      <c r="J3828">
        <v>8000</v>
      </c>
      <c r="K3828">
        <f>+VLOOKUP(E3828,Costos!$A$1:$I$716100,9,FALSE)</f>
        <v>23.787368000000001</v>
      </c>
      <c r="L3828" t="str">
        <f t="shared" si="130"/>
        <v>241</v>
      </c>
      <c r="M3828" t="str">
        <f t="shared" si="131"/>
        <v>241029</v>
      </c>
      <c r="N3828" t="str">
        <f>IFERROR(IF(L3828="231","231",VLOOKUP(E3828,Materiales!$A$1:$G$37443,7,FALSE)),"N/A")</f>
        <v>Varios</v>
      </c>
    </row>
    <row r="3829" spans="1:14" x14ac:dyDescent="0.25">
      <c r="A3829">
        <v>2110020346</v>
      </c>
      <c r="B3829" t="s">
        <v>1122</v>
      </c>
      <c r="C3829">
        <v>2310210182</v>
      </c>
      <c r="D3829" t="s">
        <v>2555</v>
      </c>
      <c r="E3829">
        <v>2410130017</v>
      </c>
      <c r="F3829" t="s">
        <v>41</v>
      </c>
      <c r="G3829" t="s">
        <v>36</v>
      </c>
      <c r="H3829">
        <v>8000</v>
      </c>
      <c r="I3829">
        <v>2</v>
      </c>
      <c r="J3829">
        <v>8000</v>
      </c>
      <c r="K3829">
        <f>+VLOOKUP(E3829,Costos!$A$1:$I$716100,9,FALSE)</f>
        <v>7.2129999999999998E-3</v>
      </c>
      <c r="L3829" t="str">
        <f t="shared" si="130"/>
        <v>241</v>
      </c>
      <c r="M3829" t="str">
        <f t="shared" si="131"/>
        <v>241013</v>
      </c>
      <c r="N3829" t="str">
        <f>IFERROR(IF(L3829="231","231",VLOOKUP(E3829,Materiales!$A$1:$G$37443,7,FALSE)),"N/A")</f>
        <v>Puntas</v>
      </c>
    </row>
    <row r="3830" spans="1:14" x14ac:dyDescent="0.25">
      <c r="A3830">
        <v>2110020346</v>
      </c>
      <c r="B3830" t="s">
        <v>1122</v>
      </c>
      <c r="C3830">
        <v>2310210182</v>
      </c>
      <c r="D3830" t="s">
        <v>2555</v>
      </c>
      <c r="E3830">
        <v>2310180063</v>
      </c>
      <c r="F3830" t="s">
        <v>5606</v>
      </c>
      <c r="G3830" t="s">
        <v>89</v>
      </c>
      <c r="H3830">
        <v>7.2</v>
      </c>
      <c r="I3830">
        <v>2</v>
      </c>
      <c r="J3830">
        <v>8000</v>
      </c>
      <c r="K3830">
        <f>+VLOOKUP(E3830,Costos!$A$1:$I$716100,9,FALSE)</f>
        <v>9.8960000000000008</v>
      </c>
      <c r="L3830" t="str">
        <f t="shared" si="130"/>
        <v>231</v>
      </c>
      <c r="M3830" t="str">
        <f t="shared" si="131"/>
        <v>231018</v>
      </c>
      <c r="N3830" t="str">
        <f>IFERROR(IF(L3830="231","231",VLOOKUP(E3830,Materiales!$A$1:$G$37443,7,FALSE)),"N/A")</f>
        <v>231</v>
      </c>
    </row>
    <row r="3831" spans="1:14" x14ac:dyDescent="0.25">
      <c r="A3831">
        <v>2110020346</v>
      </c>
      <c r="B3831" t="s">
        <v>1122</v>
      </c>
      <c r="C3831">
        <v>2310180063</v>
      </c>
      <c r="D3831" t="s">
        <v>5606</v>
      </c>
      <c r="E3831">
        <v>2430450001</v>
      </c>
      <c r="F3831" t="s">
        <v>93</v>
      </c>
      <c r="G3831" t="s">
        <v>89</v>
      </c>
      <c r="H3831">
        <v>0.72</v>
      </c>
      <c r="I3831">
        <v>3</v>
      </c>
      <c r="J3831">
        <v>8000</v>
      </c>
      <c r="K3831">
        <f>+VLOOKUP(E3831,Costos!$A$1:$I$716100,9,FALSE)</f>
        <v>6.0336119999999998</v>
      </c>
      <c r="L3831" t="str">
        <f t="shared" si="130"/>
        <v>243</v>
      </c>
      <c r="M3831" t="str">
        <f t="shared" si="131"/>
        <v>243045</v>
      </c>
      <c r="N3831" t="str">
        <f>IFERROR(IF(L3831="231","231",VLOOKUP(E3831,Materiales!$A$1:$G$37443,7,FALSE)),"N/A")</f>
        <v>Varios</v>
      </c>
    </row>
    <row r="3832" spans="1:14" x14ac:dyDescent="0.25">
      <c r="A3832">
        <v>2110020346</v>
      </c>
      <c r="B3832" t="s">
        <v>1122</v>
      </c>
      <c r="C3832">
        <v>2310180063</v>
      </c>
      <c r="D3832" t="s">
        <v>5606</v>
      </c>
      <c r="E3832">
        <v>2310180048</v>
      </c>
      <c r="F3832" t="s">
        <v>94</v>
      </c>
      <c r="G3832" t="s">
        <v>89</v>
      </c>
      <c r="H3832">
        <v>0.9</v>
      </c>
      <c r="I3832">
        <v>3</v>
      </c>
      <c r="J3832">
        <v>8000</v>
      </c>
      <c r="K3832">
        <f>+VLOOKUP(E3832,Costos!$A$1:$I$716100,9,FALSE)</f>
        <v>2.8371430000000002</v>
      </c>
      <c r="L3832" t="str">
        <f t="shared" si="130"/>
        <v>231</v>
      </c>
      <c r="M3832" t="str">
        <f t="shared" si="131"/>
        <v>231018</v>
      </c>
      <c r="N3832" t="str">
        <f>IFERROR(IF(L3832="231","231",VLOOKUP(E3832,Materiales!$A$1:$G$37443,7,FALSE)),"N/A")</f>
        <v>231</v>
      </c>
    </row>
    <row r="3833" spans="1:14" x14ac:dyDescent="0.25">
      <c r="A3833">
        <v>2110020346</v>
      </c>
      <c r="B3833" t="s">
        <v>1122</v>
      </c>
      <c r="C3833">
        <v>2310180048</v>
      </c>
      <c r="D3833" t="s">
        <v>94</v>
      </c>
      <c r="E3833">
        <v>2410210019</v>
      </c>
      <c r="F3833" t="s">
        <v>113</v>
      </c>
      <c r="G3833" t="s">
        <v>89</v>
      </c>
      <c r="H3833">
        <v>1.7999999999999999E-2</v>
      </c>
      <c r="I3833">
        <v>4</v>
      </c>
      <c r="J3833">
        <v>8000</v>
      </c>
      <c r="K3833">
        <f>+VLOOKUP(E3833,Costos!$A$1:$I$716100,9,FALSE)</f>
        <v>7.7568599999999996</v>
      </c>
      <c r="L3833" t="str">
        <f t="shared" si="130"/>
        <v>241</v>
      </c>
      <c r="M3833" t="str">
        <f t="shared" si="131"/>
        <v>241021</v>
      </c>
      <c r="N3833" t="str">
        <f>IFERROR(IF(L3833="231","231",VLOOKUP(E3833,Materiales!$A$1:$G$37443,7,FALSE)),"N/A")</f>
        <v>Varios</v>
      </c>
    </row>
    <row r="3834" spans="1:14" x14ac:dyDescent="0.25">
      <c r="A3834">
        <v>2110020346</v>
      </c>
      <c r="B3834" t="s">
        <v>1122</v>
      </c>
      <c r="C3834">
        <v>2310180048</v>
      </c>
      <c r="D3834" t="s">
        <v>94</v>
      </c>
      <c r="E3834">
        <v>2430930001</v>
      </c>
      <c r="F3834" t="s">
        <v>114</v>
      </c>
      <c r="G3834" t="s">
        <v>89</v>
      </c>
      <c r="H3834">
        <v>0.45900000000000002</v>
      </c>
      <c r="I3834">
        <v>4</v>
      </c>
      <c r="J3834">
        <v>8000</v>
      </c>
      <c r="K3834">
        <f>+VLOOKUP(E3834,Costos!$A$1:$I$716100,9,FALSE)</f>
        <v>5.7966670000000002</v>
      </c>
      <c r="L3834" t="str">
        <f t="shared" si="130"/>
        <v>243</v>
      </c>
      <c r="M3834" t="str">
        <f t="shared" si="131"/>
        <v>243093</v>
      </c>
      <c r="N3834" t="str">
        <f>IFERROR(IF(L3834="231","231",VLOOKUP(E3834,Materiales!$A$1:$G$37443,7,FALSE)),"N/A")</f>
        <v>Alcohol</v>
      </c>
    </row>
    <row r="3835" spans="1:14" x14ac:dyDescent="0.25">
      <c r="A3835">
        <v>2110020346</v>
      </c>
      <c r="B3835" t="s">
        <v>1122</v>
      </c>
      <c r="C3835">
        <v>2310180048</v>
      </c>
      <c r="D3835" t="s">
        <v>94</v>
      </c>
      <c r="E3835">
        <v>2430880022</v>
      </c>
      <c r="F3835" t="s">
        <v>115</v>
      </c>
      <c r="G3835" t="s">
        <v>89</v>
      </c>
      <c r="H3835">
        <v>2.7000000000000001E-3</v>
      </c>
      <c r="I3835">
        <v>4</v>
      </c>
      <c r="J3835">
        <v>8000</v>
      </c>
      <c r="K3835">
        <f>+VLOOKUP(E3835,Costos!$A$1:$I$716100,9,FALSE)</f>
        <v>6.1924229999999998</v>
      </c>
      <c r="L3835" t="str">
        <f t="shared" si="130"/>
        <v>243</v>
      </c>
      <c r="M3835" t="str">
        <f t="shared" si="131"/>
        <v>243088</v>
      </c>
      <c r="N3835" t="str">
        <f>IFERROR(IF(L3835="231","231",VLOOKUP(E3835,Materiales!$A$1:$G$37443,7,FALSE)),"N/A")</f>
        <v>Varios</v>
      </c>
    </row>
    <row r="3836" spans="1:14" x14ac:dyDescent="0.25">
      <c r="A3836">
        <v>2110020346</v>
      </c>
      <c r="B3836" t="s">
        <v>1122</v>
      </c>
      <c r="C3836">
        <v>2310180063</v>
      </c>
      <c r="D3836" t="s">
        <v>5606</v>
      </c>
      <c r="E3836">
        <v>2410210003</v>
      </c>
      <c r="F3836" t="s">
        <v>95</v>
      </c>
      <c r="G3836" t="s">
        <v>89</v>
      </c>
      <c r="H3836">
        <v>1.44</v>
      </c>
      <c r="I3836">
        <v>3</v>
      </c>
      <c r="J3836">
        <v>8000</v>
      </c>
      <c r="K3836">
        <f>+VLOOKUP(E3836,Costos!$A$1:$I$716100,9,FALSE)</f>
        <v>4.9316240000000002</v>
      </c>
      <c r="L3836" t="str">
        <f t="shared" si="130"/>
        <v>241</v>
      </c>
      <c r="M3836" t="str">
        <f t="shared" si="131"/>
        <v>241021</v>
      </c>
      <c r="N3836" t="str">
        <f>IFERROR(IF(L3836="231","231",VLOOKUP(E3836,Materiales!$A$1:$G$37443,7,FALSE)),"N/A")</f>
        <v>Varios</v>
      </c>
    </row>
    <row r="3837" spans="1:14" x14ac:dyDescent="0.25">
      <c r="A3837">
        <v>2110020346</v>
      </c>
      <c r="B3837" t="s">
        <v>1122</v>
      </c>
      <c r="C3837">
        <v>2310180063</v>
      </c>
      <c r="D3837" t="s">
        <v>5606</v>
      </c>
      <c r="E3837">
        <v>2410090266</v>
      </c>
      <c r="F3837" t="s">
        <v>100</v>
      </c>
      <c r="G3837" t="s">
        <v>89</v>
      </c>
      <c r="H3837">
        <v>0.14399999999999999</v>
      </c>
      <c r="I3837">
        <v>3</v>
      </c>
      <c r="J3837">
        <v>8000</v>
      </c>
      <c r="K3837">
        <f>+VLOOKUP(E3837,Costos!$A$1:$I$716100,9,FALSE)</f>
        <v>160.80131600000001</v>
      </c>
      <c r="L3837" t="str">
        <f t="shared" si="130"/>
        <v>241</v>
      </c>
      <c r="M3837" t="str">
        <f t="shared" si="131"/>
        <v>241009</v>
      </c>
      <c r="N3837" t="str">
        <f>IFERROR(IF(L3837="231","231",VLOOKUP(E3837,Materiales!$A$1:$G$37443,7,FALSE)),"N/A")</f>
        <v>Spectra</v>
      </c>
    </row>
    <row r="3838" spans="1:14" x14ac:dyDescent="0.25">
      <c r="A3838">
        <v>2110020346</v>
      </c>
      <c r="B3838" t="s">
        <v>1122</v>
      </c>
      <c r="C3838">
        <v>2310180063</v>
      </c>
      <c r="D3838" t="s">
        <v>5606</v>
      </c>
      <c r="E3838">
        <v>2410090265</v>
      </c>
      <c r="F3838" t="s">
        <v>103</v>
      </c>
      <c r="G3838" t="s">
        <v>89</v>
      </c>
      <c r="H3838">
        <v>0.1008</v>
      </c>
      <c r="I3838">
        <v>3</v>
      </c>
      <c r="J3838">
        <v>8000</v>
      </c>
      <c r="K3838">
        <f>+VLOOKUP(E3838,Costos!$A$1:$I$716100,9,FALSE)</f>
        <v>86.356539999999995</v>
      </c>
      <c r="L3838" t="str">
        <f t="shared" si="130"/>
        <v>241</v>
      </c>
      <c r="M3838" t="str">
        <f t="shared" si="131"/>
        <v>241009</v>
      </c>
      <c r="N3838" t="str">
        <f>IFERROR(IF(L3838="231","231",VLOOKUP(E3838,Materiales!$A$1:$G$37443,7,FALSE)),"N/A")</f>
        <v>Spectra</v>
      </c>
    </row>
    <row r="3839" spans="1:14" x14ac:dyDescent="0.25">
      <c r="A3839">
        <v>2110020346</v>
      </c>
      <c r="B3839" t="s">
        <v>1122</v>
      </c>
      <c r="C3839">
        <v>2110020346</v>
      </c>
      <c r="D3839" t="s">
        <v>1122</v>
      </c>
      <c r="E3839">
        <v>2310210183</v>
      </c>
      <c r="F3839" t="s">
        <v>2556</v>
      </c>
      <c r="G3839" t="s">
        <v>36</v>
      </c>
      <c r="H3839">
        <v>8000</v>
      </c>
      <c r="I3839">
        <v>1</v>
      </c>
      <c r="J3839">
        <v>8000</v>
      </c>
      <c r="K3839">
        <f>+VLOOKUP(E3839,Costos!$A$1:$I$716100,9,FALSE)</f>
        <v>0.16888</v>
      </c>
      <c r="L3839" t="str">
        <f t="shared" si="130"/>
        <v>231</v>
      </c>
      <c r="M3839" t="str">
        <f t="shared" si="131"/>
        <v>231021</v>
      </c>
      <c r="N3839" t="str">
        <f>IFERROR(IF(L3839="231","231",VLOOKUP(E3839,Materiales!$A$1:$G$37443,7,FALSE)),"N/A")</f>
        <v>231</v>
      </c>
    </row>
    <row r="3840" spans="1:14" x14ac:dyDescent="0.25">
      <c r="A3840">
        <v>2110020346</v>
      </c>
      <c r="B3840" t="s">
        <v>1122</v>
      </c>
      <c r="C3840">
        <v>2310210183</v>
      </c>
      <c r="D3840" t="s">
        <v>2556</v>
      </c>
      <c r="E3840">
        <v>2410170071</v>
      </c>
      <c r="F3840" t="s">
        <v>39</v>
      </c>
      <c r="G3840" t="s">
        <v>36</v>
      </c>
      <c r="H3840">
        <v>8000</v>
      </c>
      <c r="I3840">
        <v>2</v>
      </c>
      <c r="J3840">
        <v>8000</v>
      </c>
      <c r="K3840">
        <f>+VLOOKUP(E3840,Costos!$A$1:$I$716100,9,FALSE)</f>
        <v>1.4323000000000001E-2</v>
      </c>
      <c r="L3840" t="str">
        <f t="shared" si="130"/>
        <v>241</v>
      </c>
      <c r="M3840" t="str">
        <f t="shared" si="131"/>
        <v>241017</v>
      </c>
      <c r="N3840" t="str">
        <f>IFERROR(IF(L3840="231","231",VLOOKUP(E3840,Materiales!$A$1:$G$37443,7,FALSE)),"N/A")</f>
        <v>Filtros</v>
      </c>
    </row>
    <row r="3841" spans="1:14" x14ac:dyDescent="0.25">
      <c r="A3841">
        <v>2110020346</v>
      </c>
      <c r="B3841" t="s">
        <v>1122</v>
      </c>
      <c r="C3841">
        <v>2310210183</v>
      </c>
      <c r="D3841" t="s">
        <v>2556</v>
      </c>
      <c r="E3841">
        <v>2410130017</v>
      </c>
      <c r="F3841" t="s">
        <v>41</v>
      </c>
      <c r="G3841" t="s">
        <v>36</v>
      </c>
      <c r="H3841">
        <v>8000</v>
      </c>
      <c r="I3841">
        <v>2</v>
      </c>
      <c r="J3841">
        <v>8000</v>
      </c>
      <c r="K3841">
        <f>+VLOOKUP(E3841,Costos!$A$1:$I$716100,9,FALSE)</f>
        <v>7.2129999999999998E-3</v>
      </c>
      <c r="L3841" t="str">
        <f t="shared" si="130"/>
        <v>241</v>
      </c>
      <c r="M3841" t="str">
        <f t="shared" si="131"/>
        <v>241013</v>
      </c>
      <c r="N3841" t="str">
        <f>IFERROR(IF(L3841="231","231",VLOOKUP(E3841,Materiales!$A$1:$G$37443,7,FALSE)),"N/A")</f>
        <v>Puntas</v>
      </c>
    </row>
    <row r="3842" spans="1:14" x14ac:dyDescent="0.25">
      <c r="A3842">
        <v>2110020346</v>
      </c>
      <c r="B3842" t="s">
        <v>1122</v>
      </c>
      <c r="C3842">
        <v>2310210183</v>
      </c>
      <c r="D3842" t="s">
        <v>2556</v>
      </c>
      <c r="E3842">
        <v>2310090398</v>
      </c>
      <c r="F3842" t="s">
        <v>2268</v>
      </c>
      <c r="G3842" t="s">
        <v>36</v>
      </c>
      <c r="H3842">
        <v>8000</v>
      </c>
      <c r="I3842">
        <v>2</v>
      </c>
      <c r="J3842">
        <v>8000</v>
      </c>
      <c r="K3842">
        <f>+VLOOKUP(E3842,Costos!$A$1:$I$716100,9,FALSE)</f>
        <v>4.0982999999999999E-2</v>
      </c>
      <c r="L3842" t="str">
        <f t="shared" si="130"/>
        <v>231</v>
      </c>
      <c r="M3842" t="str">
        <f t="shared" si="131"/>
        <v>231009</v>
      </c>
      <c r="N3842" t="str">
        <f>IFERROR(IF(L3842="231","231",VLOOKUP(E3842,Materiales!$A$1:$G$37443,7,FALSE)),"N/A")</f>
        <v>231</v>
      </c>
    </row>
    <row r="3843" spans="1:14" x14ac:dyDescent="0.25">
      <c r="A3843">
        <v>2110020346</v>
      </c>
      <c r="B3843" t="s">
        <v>1122</v>
      </c>
      <c r="C3843">
        <v>2310090398</v>
      </c>
      <c r="D3843" t="s">
        <v>2268</v>
      </c>
      <c r="E3843">
        <v>2430520005</v>
      </c>
      <c r="F3843" t="s">
        <v>3574</v>
      </c>
      <c r="G3843" t="s">
        <v>89</v>
      </c>
      <c r="H3843">
        <v>1E-4</v>
      </c>
      <c r="I3843">
        <v>3</v>
      </c>
      <c r="J3843">
        <v>8000</v>
      </c>
      <c r="K3843">
        <f>+VLOOKUP(E3843,Costos!$A$1:$I$716100,9,FALSE)</f>
        <v>11.219386</v>
      </c>
      <c r="L3843" t="str">
        <f t="shared" si="130"/>
        <v>243</v>
      </c>
      <c r="M3843" t="str">
        <f t="shared" si="131"/>
        <v>243052</v>
      </c>
      <c r="N3843" t="str">
        <f>IFERROR(IF(L3843="231","231",VLOOKUP(E3843,Materiales!$A$1:$G$37443,7,FALSE)),"N/A")</f>
        <v>Varios</v>
      </c>
    </row>
    <row r="3844" spans="1:14" x14ac:dyDescent="0.25">
      <c r="A3844">
        <v>2110020346</v>
      </c>
      <c r="B3844" t="s">
        <v>1122</v>
      </c>
      <c r="C3844">
        <v>2310090398</v>
      </c>
      <c r="D3844" t="s">
        <v>2268</v>
      </c>
      <c r="E3844">
        <v>2430860001</v>
      </c>
      <c r="F3844" t="s">
        <v>3648</v>
      </c>
      <c r="G3844" t="s">
        <v>89</v>
      </c>
      <c r="H3844">
        <v>1E-4</v>
      </c>
      <c r="I3844">
        <v>3</v>
      </c>
      <c r="J3844">
        <v>8000</v>
      </c>
      <c r="K3844">
        <f>+VLOOKUP(E3844,Costos!$A$1:$I$716100,9,FALSE)</f>
        <v>16.557200000000002</v>
      </c>
      <c r="L3844" t="str">
        <f t="shared" si="130"/>
        <v>243</v>
      </c>
      <c r="M3844" t="str">
        <f t="shared" si="131"/>
        <v>243086</v>
      </c>
      <c r="N3844" t="str">
        <f>IFERROR(IF(L3844="231","231",VLOOKUP(E3844,Materiales!$A$1:$G$37443,7,FALSE)),"N/A")</f>
        <v>Otros</v>
      </c>
    </row>
    <row r="3845" spans="1:14" x14ac:dyDescent="0.25">
      <c r="A3845">
        <v>2110020346</v>
      </c>
      <c r="B3845" t="s">
        <v>1122</v>
      </c>
      <c r="C3845">
        <v>2310090398</v>
      </c>
      <c r="D3845" t="s">
        <v>2268</v>
      </c>
      <c r="E3845">
        <v>2410090129</v>
      </c>
      <c r="F3845" t="s">
        <v>3174</v>
      </c>
      <c r="G3845" t="s">
        <v>89</v>
      </c>
      <c r="H3845">
        <v>1E-4</v>
      </c>
      <c r="I3845">
        <v>3</v>
      </c>
      <c r="J3845">
        <v>8000</v>
      </c>
      <c r="K3845">
        <f>+VLOOKUP(E3845,Costos!$A$1:$I$716100,9,FALSE)</f>
        <v>37.139794999999999</v>
      </c>
      <c r="L3845" t="str">
        <f t="shared" si="130"/>
        <v>241</v>
      </c>
      <c r="M3845" t="str">
        <f t="shared" si="131"/>
        <v>241009</v>
      </c>
      <c r="N3845" t="str">
        <f>IFERROR(IF(L3845="231","231",VLOOKUP(E3845,Materiales!$A$1:$G$37443,7,FALSE)),"N/A")</f>
        <v>Pigmentos</v>
      </c>
    </row>
    <row r="3846" spans="1:14" x14ac:dyDescent="0.25">
      <c r="A3846">
        <v>2110020346</v>
      </c>
      <c r="B3846" t="s">
        <v>1122</v>
      </c>
      <c r="C3846">
        <v>2310090398</v>
      </c>
      <c r="D3846" t="s">
        <v>2268</v>
      </c>
      <c r="E3846">
        <v>2430700001</v>
      </c>
      <c r="F3846" t="s">
        <v>3609</v>
      </c>
      <c r="G3846" t="s">
        <v>89</v>
      </c>
      <c r="H3846">
        <v>1E-4</v>
      </c>
      <c r="I3846">
        <v>3</v>
      </c>
      <c r="J3846">
        <v>8000</v>
      </c>
      <c r="K3846">
        <f>+VLOOKUP(E3846,Costos!$A$1:$I$716100,9,FALSE)</f>
        <v>21.527200000000001</v>
      </c>
      <c r="L3846" t="str">
        <f t="shared" si="130"/>
        <v>243</v>
      </c>
      <c r="M3846" t="str">
        <f t="shared" si="131"/>
        <v>243070</v>
      </c>
      <c r="N3846" t="str">
        <f>IFERROR(IF(L3846="231","231",VLOOKUP(E3846,Materiales!$A$1:$G$37443,7,FALSE)),"N/A")</f>
        <v>Pigmentos</v>
      </c>
    </row>
    <row r="3847" spans="1:14" x14ac:dyDescent="0.25">
      <c r="A3847">
        <v>2110020346</v>
      </c>
      <c r="B3847" t="s">
        <v>1122</v>
      </c>
      <c r="C3847">
        <v>2310090398</v>
      </c>
      <c r="D3847" t="s">
        <v>2268</v>
      </c>
      <c r="E3847">
        <v>2410290153</v>
      </c>
      <c r="F3847" t="s">
        <v>90</v>
      </c>
      <c r="G3847" t="s">
        <v>89</v>
      </c>
      <c r="H3847">
        <v>26.56</v>
      </c>
      <c r="I3847">
        <v>3</v>
      </c>
      <c r="J3847">
        <v>8000</v>
      </c>
      <c r="K3847">
        <f>+VLOOKUP(E3847,Costos!$A$1:$I$716100,9,FALSE)</f>
        <v>6.4309000000000003</v>
      </c>
      <c r="L3847" t="str">
        <f t="shared" si="130"/>
        <v>241</v>
      </c>
      <c r="M3847" t="str">
        <f t="shared" si="131"/>
        <v>241029</v>
      </c>
      <c r="N3847" t="str">
        <f>IFERROR(IF(L3847="231","231",VLOOKUP(E3847,Materiales!$A$1:$G$37443,7,FALSE)),"N/A")</f>
        <v>Resinas</v>
      </c>
    </row>
    <row r="3848" spans="1:14" x14ac:dyDescent="0.25">
      <c r="A3848">
        <v>2110020346</v>
      </c>
      <c r="B3848" t="s">
        <v>1122</v>
      </c>
      <c r="C3848">
        <v>2310210183</v>
      </c>
      <c r="D3848" t="s">
        <v>2556</v>
      </c>
      <c r="E3848">
        <v>2310160425</v>
      </c>
      <c r="F3848" t="s">
        <v>6395</v>
      </c>
      <c r="G3848" t="s">
        <v>36</v>
      </c>
      <c r="H3848">
        <v>8000</v>
      </c>
      <c r="I3848">
        <v>2</v>
      </c>
      <c r="J3848">
        <v>8000</v>
      </c>
      <c r="K3848">
        <f>+VLOOKUP(E3848,Costos!$A$1:$I$716100,9,FALSE)</f>
        <v>1.1259E-2</v>
      </c>
      <c r="L3848" t="str">
        <f t="shared" si="130"/>
        <v>231</v>
      </c>
      <c r="M3848" t="str">
        <f t="shared" si="131"/>
        <v>231016</v>
      </c>
      <c r="N3848" t="str">
        <f>IFERROR(IF(L3848="231","231",VLOOKUP(E3848,Materiales!$A$1:$G$37443,7,FALSE)),"N/A")</f>
        <v>231</v>
      </c>
    </row>
    <row r="3849" spans="1:14" x14ac:dyDescent="0.25">
      <c r="A3849">
        <v>2110020346</v>
      </c>
      <c r="B3849" t="s">
        <v>1122</v>
      </c>
      <c r="C3849">
        <v>2310160425</v>
      </c>
      <c r="D3849" t="s">
        <v>6395</v>
      </c>
      <c r="E3849">
        <v>2430520005</v>
      </c>
      <c r="F3849" t="s">
        <v>3574</v>
      </c>
      <c r="G3849" t="s">
        <v>89</v>
      </c>
      <c r="H3849">
        <v>3.4299999999999997E-2</v>
      </c>
      <c r="I3849">
        <v>3</v>
      </c>
      <c r="J3849">
        <v>8000</v>
      </c>
      <c r="K3849">
        <f>+VLOOKUP(E3849,Costos!$A$1:$I$716100,9,FALSE)</f>
        <v>11.219386</v>
      </c>
      <c r="L3849" t="str">
        <f t="shared" si="130"/>
        <v>243</v>
      </c>
      <c r="M3849" t="str">
        <f t="shared" si="131"/>
        <v>243052</v>
      </c>
      <c r="N3849" t="str">
        <f>IFERROR(IF(L3849="231","231",VLOOKUP(E3849,Materiales!$A$1:$G$37443,7,FALSE)),"N/A")</f>
        <v>Varios</v>
      </c>
    </row>
    <row r="3850" spans="1:14" x14ac:dyDescent="0.25">
      <c r="A3850">
        <v>2110020346</v>
      </c>
      <c r="B3850" t="s">
        <v>1122</v>
      </c>
      <c r="C3850">
        <v>2310160425</v>
      </c>
      <c r="D3850" t="s">
        <v>6395</v>
      </c>
      <c r="E3850">
        <v>2410090129</v>
      </c>
      <c r="F3850" t="s">
        <v>3174</v>
      </c>
      <c r="G3850" t="s">
        <v>89</v>
      </c>
      <c r="H3850">
        <v>1.4E-3</v>
      </c>
      <c r="I3850">
        <v>3</v>
      </c>
      <c r="J3850">
        <v>8000</v>
      </c>
      <c r="K3850">
        <f>+VLOOKUP(E3850,Costos!$A$1:$I$716100,9,FALSE)</f>
        <v>37.139794999999999</v>
      </c>
      <c r="L3850" t="str">
        <f t="shared" si="130"/>
        <v>241</v>
      </c>
      <c r="M3850" t="str">
        <f t="shared" si="131"/>
        <v>241009</v>
      </c>
      <c r="N3850" t="str">
        <f>IFERROR(IF(L3850="231","231",VLOOKUP(E3850,Materiales!$A$1:$G$37443,7,FALSE)),"N/A")</f>
        <v>Pigmentos</v>
      </c>
    </row>
    <row r="3851" spans="1:14" x14ac:dyDescent="0.25">
      <c r="A3851">
        <v>2110020346</v>
      </c>
      <c r="B3851" t="s">
        <v>1122</v>
      </c>
      <c r="C3851">
        <v>2310160425</v>
      </c>
      <c r="D3851" t="s">
        <v>6395</v>
      </c>
      <c r="E3851">
        <v>2430700001</v>
      </c>
      <c r="F3851" t="s">
        <v>3609</v>
      </c>
      <c r="G3851" t="s">
        <v>89</v>
      </c>
      <c r="H3851">
        <v>1.7100000000000001E-2</v>
      </c>
      <c r="I3851">
        <v>3</v>
      </c>
      <c r="J3851">
        <v>8000</v>
      </c>
      <c r="K3851">
        <f>+VLOOKUP(E3851,Costos!$A$1:$I$716100,9,FALSE)</f>
        <v>21.527200000000001</v>
      </c>
      <c r="L3851" t="str">
        <f t="shared" si="130"/>
        <v>243</v>
      </c>
      <c r="M3851" t="str">
        <f t="shared" si="131"/>
        <v>243070</v>
      </c>
      <c r="N3851" t="str">
        <f>IFERROR(IF(L3851="231","231",VLOOKUP(E3851,Materiales!$A$1:$G$37443,7,FALSE)),"N/A")</f>
        <v>Pigmentos</v>
      </c>
    </row>
    <row r="3852" spans="1:14" x14ac:dyDescent="0.25">
      <c r="A3852">
        <v>2110020346</v>
      </c>
      <c r="B3852" t="s">
        <v>1122</v>
      </c>
      <c r="C3852">
        <v>2310160425</v>
      </c>
      <c r="D3852" t="s">
        <v>6395</v>
      </c>
      <c r="E3852">
        <v>2410290626</v>
      </c>
      <c r="F3852" t="s">
        <v>92</v>
      </c>
      <c r="G3852" t="s">
        <v>89</v>
      </c>
      <c r="H3852">
        <v>8.6370000000000005</v>
      </c>
      <c r="I3852">
        <v>3</v>
      </c>
      <c r="J3852">
        <v>8000</v>
      </c>
      <c r="K3852">
        <f>+VLOOKUP(E3852,Costos!$A$1:$I$716100,9,FALSE)</f>
        <v>6.3063640000000003</v>
      </c>
      <c r="L3852" t="str">
        <f t="shared" si="130"/>
        <v>241</v>
      </c>
      <c r="M3852" t="str">
        <f t="shared" si="131"/>
        <v>241029</v>
      </c>
      <c r="N3852" t="str">
        <f>IFERROR(IF(L3852="231","231",VLOOKUP(E3852,Materiales!$A$1:$G$37443,7,FALSE)),"N/A")</f>
        <v>Resinas</v>
      </c>
    </row>
    <row r="3853" spans="1:14" x14ac:dyDescent="0.25">
      <c r="A3853">
        <v>2110020346</v>
      </c>
      <c r="B3853" t="s">
        <v>1122</v>
      </c>
      <c r="C3853">
        <v>2310160425</v>
      </c>
      <c r="D3853" t="s">
        <v>6395</v>
      </c>
      <c r="E3853">
        <v>2410210005</v>
      </c>
      <c r="F3853" t="s">
        <v>4791</v>
      </c>
      <c r="G3853" t="s">
        <v>89</v>
      </c>
      <c r="H3853">
        <v>1.0500000000000001E-2</v>
      </c>
      <c r="I3853">
        <v>3</v>
      </c>
      <c r="J3853">
        <v>8000</v>
      </c>
      <c r="K3853">
        <f>+VLOOKUP(E3853,Costos!$A$1:$I$716100,9,FALSE)</f>
        <v>32.642020000000002</v>
      </c>
      <c r="L3853" t="str">
        <f t="shared" si="130"/>
        <v>241</v>
      </c>
      <c r="M3853" t="str">
        <f t="shared" si="131"/>
        <v>241021</v>
      </c>
      <c r="N3853" t="str">
        <f>IFERROR(IF(L3853="231","231",VLOOKUP(E3853,Materiales!$A$1:$G$37443,7,FALSE)),"N/A")</f>
        <v>Varios</v>
      </c>
    </row>
    <row r="3854" spans="1:14" x14ac:dyDescent="0.25">
      <c r="A3854">
        <v>2110020346</v>
      </c>
      <c r="B3854" t="s">
        <v>1122</v>
      </c>
      <c r="C3854">
        <v>2310210183</v>
      </c>
      <c r="D3854" t="s">
        <v>2556</v>
      </c>
      <c r="E3854">
        <v>2310160434</v>
      </c>
      <c r="F3854" t="s">
        <v>2417</v>
      </c>
      <c r="G3854" t="s">
        <v>36</v>
      </c>
      <c r="H3854">
        <v>8000</v>
      </c>
      <c r="I3854">
        <v>2</v>
      </c>
      <c r="J3854">
        <v>8000</v>
      </c>
      <c r="K3854">
        <f>+VLOOKUP(E3854,Costos!$A$1:$I$716100,9,FALSE)</f>
        <v>1.0120000000000001E-2</v>
      </c>
      <c r="L3854" t="str">
        <f t="shared" si="130"/>
        <v>231</v>
      </c>
      <c r="M3854" t="str">
        <f t="shared" si="131"/>
        <v>231016</v>
      </c>
      <c r="N3854" t="str">
        <f>IFERROR(IF(L3854="231","231",VLOOKUP(E3854,Materiales!$A$1:$G$37443,7,FALSE)),"N/A")</f>
        <v>231</v>
      </c>
    </row>
    <row r="3855" spans="1:14" x14ac:dyDescent="0.25">
      <c r="A3855">
        <v>2110020346</v>
      </c>
      <c r="B3855" t="s">
        <v>1122</v>
      </c>
      <c r="C3855">
        <v>2310160434</v>
      </c>
      <c r="D3855" t="s">
        <v>2417</v>
      </c>
      <c r="E3855">
        <v>2430520005</v>
      </c>
      <c r="F3855" t="s">
        <v>3574</v>
      </c>
      <c r="G3855" t="s">
        <v>89</v>
      </c>
      <c r="H3855">
        <v>2.0000000000000001E-4</v>
      </c>
      <c r="I3855">
        <v>3</v>
      </c>
      <c r="J3855">
        <v>8000</v>
      </c>
      <c r="K3855">
        <f>+VLOOKUP(E3855,Costos!$A$1:$I$716100,9,FALSE)</f>
        <v>11.219386</v>
      </c>
      <c r="L3855" t="str">
        <f t="shared" si="130"/>
        <v>243</v>
      </c>
      <c r="M3855" t="str">
        <f t="shared" si="131"/>
        <v>243052</v>
      </c>
      <c r="N3855" t="str">
        <f>IFERROR(IF(L3855="231","231",VLOOKUP(E3855,Materiales!$A$1:$G$37443,7,FALSE)),"N/A")</f>
        <v>Varios</v>
      </c>
    </row>
    <row r="3856" spans="1:14" x14ac:dyDescent="0.25">
      <c r="A3856">
        <v>2110020346</v>
      </c>
      <c r="B3856" t="s">
        <v>1122</v>
      </c>
      <c r="C3856">
        <v>2310160434</v>
      </c>
      <c r="D3856" t="s">
        <v>2417</v>
      </c>
      <c r="E3856">
        <v>2430860001</v>
      </c>
      <c r="F3856" t="s">
        <v>3648</v>
      </c>
      <c r="G3856" t="s">
        <v>89</v>
      </c>
      <c r="H3856">
        <v>2.0000000000000001E-4</v>
      </c>
      <c r="I3856">
        <v>3</v>
      </c>
      <c r="J3856">
        <v>8000</v>
      </c>
      <c r="K3856">
        <f>+VLOOKUP(E3856,Costos!$A$1:$I$716100,9,FALSE)</f>
        <v>16.557200000000002</v>
      </c>
      <c r="L3856" t="str">
        <f t="shared" si="130"/>
        <v>243</v>
      </c>
      <c r="M3856" t="str">
        <f t="shared" si="131"/>
        <v>243086</v>
      </c>
      <c r="N3856" t="str">
        <f>IFERROR(IF(L3856="231","231",VLOOKUP(E3856,Materiales!$A$1:$G$37443,7,FALSE)),"N/A")</f>
        <v>Otros</v>
      </c>
    </row>
    <row r="3857" spans="1:14" x14ac:dyDescent="0.25">
      <c r="A3857">
        <v>2110020346</v>
      </c>
      <c r="B3857" t="s">
        <v>1122</v>
      </c>
      <c r="C3857">
        <v>2310160434</v>
      </c>
      <c r="D3857" t="s">
        <v>2417</v>
      </c>
      <c r="E3857">
        <v>2410090129</v>
      </c>
      <c r="F3857" t="s">
        <v>3174</v>
      </c>
      <c r="G3857" t="s">
        <v>89</v>
      </c>
      <c r="H3857">
        <v>2.0000000000000001E-4</v>
      </c>
      <c r="I3857">
        <v>3</v>
      </c>
      <c r="J3857">
        <v>8000</v>
      </c>
      <c r="K3857">
        <f>+VLOOKUP(E3857,Costos!$A$1:$I$716100,9,FALSE)</f>
        <v>37.139794999999999</v>
      </c>
      <c r="L3857" t="str">
        <f t="shared" si="130"/>
        <v>241</v>
      </c>
      <c r="M3857" t="str">
        <f t="shared" si="131"/>
        <v>241009</v>
      </c>
      <c r="N3857" t="str">
        <f>IFERROR(IF(L3857="231","231",VLOOKUP(E3857,Materiales!$A$1:$G$37443,7,FALSE)),"N/A")</f>
        <v>Pigmentos</v>
      </c>
    </row>
    <row r="3858" spans="1:14" x14ac:dyDescent="0.25">
      <c r="A3858">
        <v>2110020346</v>
      </c>
      <c r="B3858" t="s">
        <v>1122</v>
      </c>
      <c r="C3858">
        <v>2310160434</v>
      </c>
      <c r="D3858" t="s">
        <v>2417</v>
      </c>
      <c r="E3858">
        <v>2430700001</v>
      </c>
      <c r="F3858" t="s">
        <v>3609</v>
      </c>
      <c r="G3858" t="s">
        <v>89</v>
      </c>
      <c r="H3858">
        <v>2.0000000000000001E-4</v>
      </c>
      <c r="I3858">
        <v>3</v>
      </c>
      <c r="J3858">
        <v>8000</v>
      </c>
      <c r="K3858">
        <f>+VLOOKUP(E3858,Costos!$A$1:$I$716100,9,FALSE)</f>
        <v>21.527200000000001</v>
      </c>
      <c r="L3858" t="str">
        <f t="shared" si="130"/>
        <v>243</v>
      </c>
      <c r="M3858" t="str">
        <f t="shared" si="131"/>
        <v>243070</v>
      </c>
      <c r="N3858" t="str">
        <f>IFERROR(IF(L3858="231","231",VLOOKUP(E3858,Materiales!$A$1:$G$37443,7,FALSE)),"N/A")</f>
        <v>Pigmentos</v>
      </c>
    </row>
    <row r="3859" spans="1:14" x14ac:dyDescent="0.25">
      <c r="A3859">
        <v>2110020346</v>
      </c>
      <c r="B3859" t="s">
        <v>1122</v>
      </c>
      <c r="C3859">
        <v>2310160434</v>
      </c>
      <c r="D3859" t="s">
        <v>2417</v>
      </c>
      <c r="E3859">
        <v>2410290626</v>
      </c>
      <c r="F3859" t="s">
        <v>92</v>
      </c>
      <c r="G3859" t="s">
        <v>89</v>
      </c>
      <c r="H3859">
        <v>7.12</v>
      </c>
      <c r="I3859">
        <v>3</v>
      </c>
      <c r="J3859">
        <v>8000</v>
      </c>
      <c r="K3859">
        <f>+VLOOKUP(E3859,Costos!$A$1:$I$716100,9,FALSE)</f>
        <v>6.3063640000000003</v>
      </c>
      <c r="L3859" t="str">
        <f t="shared" si="130"/>
        <v>241</v>
      </c>
      <c r="M3859" t="str">
        <f t="shared" si="131"/>
        <v>241029</v>
      </c>
      <c r="N3859" t="str">
        <f>IFERROR(IF(L3859="231","231",VLOOKUP(E3859,Materiales!$A$1:$G$37443,7,FALSE)),"N/A")</f>
        <v>Resinas</v>
      </c>
    </row>
    <row r="3860" spans="1:14" x14ac:dyDescent="0.25">
      <c r="A3860">
        <v>2110020346</v>
      </c>
      <c r="B3860" t="s">
        <v>1122</v>
      </c>
      <c r="C3860">
        <v>2310210183</v>
      </c>
      <c r="D3860" t="s">
        <v>2556</v>
      </c>
      <c r="E3860">
        <v>2410290156</v>
      </c>
      <c r="F3860" t="s">
        <v>40</v>
      </c>
      <c r="G3860" t="s">
        <v>1000</v>
      </c>
      <c r="H3860">
        <v>0.32</v>
      </c>
      <c r="I3860">
        <v>2</v>
      </c>
      <c r="J3860">
        <v>8000</v>
      </c>
      <c r="K3860">
        <f>+VLOOKUP(E3860,Costos!$A$1:$I$716100,9,FALSE)</f>
        <v>23.787368000000001</v>
      </c>
      <c r="L3860" t="str">
        <f t="shared" si="130"/>
        <v>241</v>
      </c>
      <c r="M3860" t="str">
        <f t="shared" si="131"/>
        <v>241029</v>
      </c>
      <c r="N3860" t="str">
        <f>IFERROR(IF(L3860="231","231",VLOOKUP(E3860,Materiales!$A$1:$G$37443,7,FALSE)),"N/A")</f>
        <v>Varios</v>
      </c>
    </row>
    <row r="3861" spans="1:14" x14ac:dyDescent="0.25">
      <c r="A3861">
        <v>2110020346</v>
      </c>
      <c r="B3861" t="s">
        <v>1122</v>
      </c>
      <c r="C3861">
        <v>2310210183</v>
      </c>
      <c r="D3861" t="s">
        <v>2556</v>
      </c>
      <c r="E3861">
        <v>2310180064</v>
      </c>
      <c r="F3861" t="s">
        <v>2487</v>
      </c>
      <c r="G3861" t="s">
        <v>89</v>
      </c>
      <c r="H3861">
        <v>7.2</v>
      </c>
      <c r="I3861">
        <v>2</v>
      </c>
      <c r="J3861">
        <v>8000</v>
      </c>
      <c r="K3861">
        <f>+VLOOKUP(E3861,Costos!$A$1:$I$716100,9,FALSE)</f>
        <v>7.0428569999999997</v>
      </c>
      <c r="L3861" t="str">
        <f t="shared" si="130"/>
        <v>231</v>
      </c>
      <c r="M3861" t="str">
        <f t="shared" si="131"/>
        <v>231018</v>
      </c>
      <c r="N3861" t="str">
        <f>IFERROR(IF(L3861="231","231",VLOOKUP(E3861,Materiales!$A$1:$G$37443,7,FALSE)),"N/A")</f>
        <v>231</v>
      </c>
    </row>
    <row r="3862" spans="1:14" x14ac:dyDescent="0.25">
      <c r="A3862">
        <v>2110020346</v>
      </c>
      <c r="B3862" t="s">
        <v>1122</v>
      </c>
      <c r="C3862">
        <v>2310180064</v>
      </c>
      <c r="D3862" t="s">
        <v>2487</v>
      </c>
      <c r="E3862">
        <v>2430450001</v>
      </c>
      <c r="F3862" t="s">
        <v>93</v>
      </c>
      <c r="G3862" t="s">
        <v>89</v>
      </c>
      <c r="H3862">
        <v>0.72</v>
      </c>
      <c r="I3862">
        <v>3</v>
      </c>
      <c r="J3862">
        <v>8000</v>
      </c>
      <c r="K3862">
        <f>+VLOOKUP(E3862,Costos!$A$1:$I$716100,9,FALSE)</f>
        <v>6.0336119999999998</v>
      </c>
      <c r="L3862" t="str">
        <f t="shared" si="130"/>
        <v>243</v>
      </c>
      <c r="M3862" t="str">
        <f t="shared" si="131"/>
        <v>243045</v>
      </c>
      <c r="N3862" t="str">
        <f>IFERROR(IF(L3862="231","231",VLOOKUP(E3862,Materiales!$A$1:$G$37443,7,FALSE)),"N/A")</f>
        <v>Varios</v>
      </c>
    </row>
    <row r="3863" spans="1:14" x14ac:dyDescent="0.25">
      <c r="A3863">
        <v>2110020346</v>
      </c>
      <c r="B3863" t="s">
        <v>1122</v>
      </c>
      <c r="C3863">
        <v>2310180064</v>
      </c>
      <c r="D3863" t="s">
        <v>2487</v>
      </c>
      <c r="E3863">
        <v>2310180048</v>
      </c>
      <c r="F3863" t="s">
        <v>94</v>
      </c>
      <c r="G3863" t="s">
        <v>89</v>
      </c>
      <c r="H3863">
        <v>0.9</v>
      </c>
      <c r="I3863">
        <v>3</v>
      </c>
      <c r="J3863">
        <v>8000</v>
      </c>
      <c r="K3863">
        <f>+VLOOKUP(E3863,Costos!$A$1:$I$716100,9,FALSE)</f>
        <v>2.8371430000000002</v>
      </c>
      <c r="L3863" t="str">
        <f t="shared" si="130"/>
        <v>231</v>
      </c>
      <c r="M3863" t="str">
        <f t="shared" si="131"/>
        <v>231018</v>
      </c>
      <c r="N3863" t="str">
        <f>IFERROR(IF(L3863="231","231",VLOOKUP(E3863,Materiales!$A$1:$G$37443,7,FALSE)),"N/A")</f>
        <v>231</v>
      </c>
    </row>
    <row r="3864" spans="1:14" x14ac:dyDescent="0.25">
      <c r="A3864">
        <v>2110020346</v>
      </c>
      <c r="B3864" t="s">
        <v>1122</v>
      </c>
      <c r="C3864">
        <v>2310180048</v>
      </c>
      <c r="D3864" t="s">
        <v>94</v>
      </c>
      <c r="E3864">
        <v>2410210019</v>
      </c>
      <c r="F3864" t="s">
        <v>113</v>
      </c>
      <c r="G3864" t="s">
        <v>89</v>
      </c>
      <c r="H3864">
        <v>1.7999999999999999E-2</v>
      </c>
      <c r="I3864">
        <v>4</v>
      </c>
      <c r="J3864">
        <v>8000</v>
      </c>
      <c r="K3864">
        <f>+VLOOKUP(E3864,Costos!$A$1:$I$716100,9,FALSE)</f>
        <v>7.7568599999999996</v>
      </c>
      <c r="L3864" t="str">
        <f t="shared" si="130"/>
        <v>241</v>
      </c>
      <c r="M3864" t="str">
        <f t="shared" si="131"/>
        <v>241021</v>
      </c>
      <c r="N3864" t="str">
        <f>IFERROR(IF(L3864="231","231",VLOOKUP(E3864,Materiales!$A$1:$G$37443,7,FALSE)),"N/A")</f>
        <v>Varios</v>
      </c>
    </row>
    <row r="3865" spans="1:14" x14ac:dyDescent="0.25">
      <c r="A3865">
        <v>2110020346</v>
      </c>
      <c r="B3865" t="s">
        <v>1122</v>
      </c>
      <c r="C3865">
        <v>2310180048</v>
      </c>
      <c r="D3865" t="s">
        <v>94</v>
      </c>
      <c r="E3865">
        <v>2430930001</v>
      </c>
      <c r="F3865" t="s">
        <v>114</v>
      </c>
      <c r="G3865" t="s">
        <v>89</v>
      </c>
      <c r="H3865">
        <v>0.45900000000000002</v>
      </c>
      <c r="I3865">
        <v>4</v>
      </c>
      <c r="J3865">
        <v>8000</v>
      </c>
      <c r="K3865">
        <f>+VLOOKUP(E3865,Costos!$A$1:$I$716100,9,FALSE)</f>
        <v>5.7966670000000002</v>
      </c>
      <c r="L3865" t="str">
        <f t="shared" si="130"/>
        <v>243</v>
      </c>
      <c r="M3865" t="str">
        <f t="shared" si="131"/>
        <v>243093</v>
      </c>
      <c r="N3865" t="str">
        <f>IFERROR(IF(L3865="231","231",VLOOKUP(E3865,Materiales!$A$1:$G$37443,7,FALSE)),"N/A")</f>
        <v>Alcohol</v>
      </c>
    </row>
    <row r="3866" spans="1:14" x14ac:dyDescent="0.25">
      <c r="A3866">
        <v>2110020346</v>
      </c>
      <c r="B3866" t="s">
        <v>1122</v>
      </c>
      <c r="C3866">
        <v>2310180048</v>
      </c>
      <c r="D3866" t="s">
        <v>94</v>
      </c>
      <c r="E3866">
        <v>2430880022</v>
      </c>
      <c r="F3866" t="s">
        <v>115</v>
      </c>
      <c r="G3866" t="s">
        <v>89</v>
      </c>
      <c r="H3866">
        <v>2.7000000000000001E-3</v>
      </c>
      <c r="I3866">
        <v>4</v>
      </c>
      <c r="J3866">
        <v>8000</v>
      </c>
      <c r="K3866">
        <f>+VLOOKUP(E3866,Costos!$A$1:$I$716100,9,FALSE)</f>
        <v>6.1924229999999998</v>
      </c>
      <c r="L3866" t="str">
        <f t="shared" si="130"/>
        <v>243</v>
      </c>
      <c r="M3866" t="str">
        <f t="shared" si="131"/>
        <v>243088</v>
      </c>
      <c r="N3866" t="str">
        <f>IFERROR(IF(L3866="231","231",VLOOKUP(E3866,Materiales!$A$1:$G$37443,7,FALSE)),"N/A")</f>
        <v>Varios</v>
      </c>
    </row>
    <row r="3867" spans="1:14" x14ac:dyDescent="0.25">
      <c r="A3867">
        <v>2110020346</v>
      </c>
      <c r="B3867" t="s">
        <v>1122</v>
      </c>
      <c r="C3867">
        <v>2310180064</v>
      </c>
      <c r="D3867" t="s">
        <v>2487</v>
      </c>
      <c r="E3867">
        <v>2410210003</v>
      </c>
      <c r="F3867" t="s">
        <v>95</v>
      </c>
      <c r="G3867" t="s">
        <v>89</v>
      </c>
      <c r="H3867">
        <v>1.44</v>
      </c>
      <c r="I3867">
        <v>3</v>
      </c>
      <c r="J3867">
        <v>8000</v>
      </c>
      <c r="K3867">
        <f>+VLOOKUP(E3867,Costos!$A$1:$I$716100,9,FALSE)</f>
        <v>4.9316240000000002</v>
      </c>
      <c r="L3867" t="str">
        <f t="shared" si="130"/>
        <v>241</v>
      </c>
      <c r="M3867" t="str">
        <f t="shared" si="131"/>
        <v>241021</v>
      </c>
      <c r="N3867" t="str">
        <f>IFERROR(IF(L3867="231","231",VLOOKUP(E3867,Materiales!$A$1:$G$37443,7,FALSE)),"N/A")</f>
        <v>Varios</v>
      </c>
    </row>
    <row r="3868" spans="1:14" x14ac:dyDescent="0.25">
      <c r="A3868">
        <v>2110020346</v>
      </c>
      <c r="B3868" t="s">
        <v>1122</v>
      </c>
      <c r="C3868">
        <v>2310180064</v>
      </c>
      <c r="D3868" t="s">
        <v>2487</v>
      </c>
      <c r="E3868">
        <v>2410090246</v>
      </c>
      <c r="F3868" t="s">
        <v>108</v>
      </c>
      <c r="G3868" t="s">
        <v>89</v>
      </c>
      <c r="H3868">
        <v>2.1600000000000001E-2</v>
      </c>
      <c r="I3868">
        <v>3</v>
      </c>
      <c r="J3868">
        <v>8000</v>
      </c>
      <c r="K3868">
        <f>+VLOOKUP(E3868,Costos!$A$1:$I$716100,9,FALSE)</f>
        <v>147.971082</v>
      </c>
      <c r="L3868" t="str">
        <f t="shared" si="130"/>
        <v>241</v>
      </c>
      <c r="M3868" t="str">
        <f t="shared" si="131"/>
        <v>241009</v>
      </c>
      <c r="N3868" t="str">
        <f>IFERROR(IF(L3868="231","231",VLOOKUP(E3868,Materiales!$A$1:$G$37443,7,FALSE)),"N/A")</f>
        <v>Varios</v>
      </c>
    </row>
    <row r="3869" spans="1:14" x14ac:dyDescent="0.25">
      <c r="A3869">
        <v>2110020346</v>
      </c>
      <c r="B3869" t="s">
        <v>1122</v>
      </c>
      <c r="C3869">
        <v>2310180064</v>
      </c>
      <c r="D3869" t="s">
        <v>2487</v>
      </c>
      <c r="E3869">
        <v>2410090268</v>
      </c>
      <c r="F3869" t="s">
        <v>97</v>
      </c>
      <c r="G3869" t="s">
        <v>89</v>
      </c>
      <c r="H3869">
        <v>6.7699999999999996E-2</v>
      </c>
      <c r="I3869">
        <v>3</v>
      </c>
      <c r="J3869">
        <v>8000</v>
      </c>
      <c r="K3869">
        <f>+VLOOKUP(E3869,Costos!$A$1:$I$716100,9,FALSE)</f>
        <v>126.46600100000001</v>
      </c>
      <c r="L3869" t="str">
        <f t="shared" si="130"/>
        <v>241</v>
      </c>
      <c r="M3869" t="str">
        <f t="shared" si="131"/>
        <v>241009</v>
      </c>
      <c r="N3869" t="str">
        <f>IFERROR(IF(L3869="231","231",VLOOKUP(E3869,Materiales!$A$1:$G$37443,7,FALSE)),"N/A")</f>
        <v>Spectra</v>
      </c>
    </row>
    <row r="3870" spans="1:14" x14ac:dyDescent="0.25">
      <c r="A3870">
        <v>2110020346</v>
      </c>
      <c r="B3870" t="s">
        <v>1122</v>
      </c>
      <c r="C3870">
        <v>2110020346</v>
      </c>
      <c r="D3870" t="s">
        <v>1122</v>
      </c>
      <c r="E3870">
        <v>2310210184</v>
      </c>
      <c r="F3870" t="s">
        <v>2557</v>
      </c>
      <c r="G3870" t="s">
        <v>36</v>
      </c>
      <c r="H3870">
        <v>8000</v>
      </c>
      <c r="I3870">
        <v>1</v>
      </c>
      <c r="J3870">
        <v>8000</v>
      </c>
      <c r="K3870">
        <f>+VLOOKUP(E3870,Costos!$A$1:$I$716100,9,FALSE)</f>
        <v>0.17340800000000001</v>
      </c>
      <c r="L3870" t="str">
        <f t="shared" si="130"/>
        <v>231</v>
      </c>
      <c r="M3870" t="str">
        <f t="shared" si="131"/>
        <v>231021</v>
      </c>
      <c r="N3870" t="str">
        <f>IFERROR(IF(L3870="231","231",VLOOKUP(E3870,Materiales!$A$1:$G$37443,7,FALSE)),"N/A")</f>
        <v>231</v>
      </c>
    </row>
    <row r="3871" spans="1:14" x14ac:dyDescent="0.25">
      <c r="A3871">
        <v>2110020346</v>
      </c>
      <c r="B3871" t="s">
        <v>1122</v>
      </c>
      <c r="C3871">
        <v>2310210184</v>
      </c>
      <c r="D3871" t="s">
        <v>2557</v>
      </c>
      <c r="E3871">
        <v>2410170071</v>
      </c>
      <c r="F3871" t="s">
        <v>39</v>
      </c>
      <c r="G3871" t="s">
        <v>36</v>
      </c>
      <c r="H3871">
        <v>8000</v>
      </c>
      <c r="I3871">
        <v>2</v>
      </c>
      <c r="J3871">
        <v>8000</v>
      </c>
      <c r="K3871">
        <f>+VLOOKUP(E3871,Costos!$A$1:$I$716100,9,FALSE)</f>
        <v>1.4323000000000001E-2</v>
      </c>
      <c r="L3871" t="str">
        <f t="shared" si="130"/>
        <v>241</v>
      </c>
      <c r="M3871" t="str">
        <f t="shared" si="131"/>
        <v>241017</v>
      </c>
      <c r="N3871" t="str">
        <f>IFERROR(IF(L3871="231","231",VLOOKUP(E3871,Materiales!$A$1:$G$37443,7,FALSE)),"N/A")</f>
        <v>Filtros</v>
      </c>
    </row>
    <row r="3872" spans="1:14" x14ac:dyDescent="0.25">
      <c r="A3872">
        <v>2110020346</v>
      </c>
      <c r="B3872" t="s">
        <v>1122</v>
      </c>
      <c r="C3872">
        <v>2310210184</v>
      </c>
      <c r="D3872" t="s">
        <v>2557</v>
      </c>
      <c r="E3872">
        <v>2410130017</v>
      </c>
      <c r="F3872" t="s">
        <v>41</v>
      </c>
      <c r="G3872" t="s">
        <v>36</v>
      </c>
      <c r="H3872">
        <v>8000</v>
      </c>
      <c r="I3872">
        <v>2</v>
      </c>
      <c r="J3872">
        <v>8000</v>
      </c>
      <c r="K3872">
        <f>+VLOOKUP(E3872,Costos!$A$1:$I$716100,9,FALSE)</f>
        <v>7.2129999999999998E-3</v>
      </c>
      <c r="L3872" t="str">
        <f t="shared" si="130"/>
        <v>241</v>
      </c>
      <c r="M3872" t="str">
        <f t="shared" si="131"/>
        <v>241013</v>
      </c>
      <c r="N3872" t="str">
        <f>IFERROR(IF(L3872="231","231",VLOOKUP(E3872,Materiales!$A$1:$G$37443,7,FALSE)),"N/A")</f>
        <v>Puntas</v>
      </c>
    </row>
    <row r="3873" spans="1:14" x14ac:dyDescent="0.25">
      <c r="A3873">
        <v>2110020346</v>
      </c>
      <c r="B3873" t="s">
        <v>1122</v>
      </c>
      <c r="C3873">
        <v>2310210184</v>
      </c>
      <c r="D3873" t="s">
        <v>2557</v>
      </c>
      <c r="E3873">
        <v>2310090399</v>
      </c>
      <c r="F3873" t="s">
        <v>2269</v>
      </c>
      <c r="G3873" t="s">
        <v>36</v>
      </c>
      <c r="H3873">
        <v>8000</v>
      </c>
      <c r="I3873">
        <v>2</v>
      </c>
      <c r="J3873">
        <v>8000</v>
      </c>
      <c r="K3873">
        <f>+VLOOKUP(E3873,Costos!$A$1:$I$716100,9,FALSE)</f>
        <v>6.1046999999999997E-2</v>
      </c>
      <c r="L3873" t="str">
        <f t="shared" si="130"/>
        <v>231</v>
      </c>
      <c r="M3873" t="str">
        <f t="shared" si="131"/>
        <v>231009</v>
      </c>
      <c r="N3873" t="str">
        <f>IFERROR(IF(L3873="231","231",VLOOKUP(E3873,Materiales!$A$1:$G$37443,7,FALSE)),"N/A")</f>
        <v>231</v>
      </c>
    </row>
    <row r="3874" spans="1:14" x14ac:dyDescent="0.25">
      <c r="A3874">
        <v>2110020346</v>
      </c>
      <c r="B3874" t="s">
        <v>1122</v>
      </c>
      <c r="C3874">
        <v>2310090399</v>
      </c>
      <c r="D3874" t="s">
        <v>2269</v>
      </c>
      <c r="E3874">
        <v>2430520005</v>
      </c>
      <c r="F3874" t="s">
        <v>3574</v>
      </c>
      <c r="G3874" t="s">
        <v>89</v>
      </c>
      <c r="H3874">
        <v>0.23100000000000001</v>
      </c>
      <c r="I3874">
        <v>3</v>
      </c>
      <c r="J3874">
        <v>8000</v>
      </c>
      <c r="K3874">
        <f>+VLOOKUP(E3874,Costos!$A$1:$I$716100,9,FALSE)</f>
        <v>11.219386</v>
      </c>
      <c r="L3874" t="str">
        <f t="shared" ref="L3874:L3937" si="132">+LEFT(E3874,3)</f>
        <v>243</v>
      </c>
      <c r="M3874" t="str">
        <f t="shared" ref="M3874:M3937" si="133">+LEFT(E3874,6)</f>
        <v>243052</v>
      </c>
      <c r="N3874" t="str">
        <f>IFERROR(IF(L3874="231","231",VLOOKUP(E3874,Materiales!$A$1:$G$37443,7,FALSE)),"N/A")</f>
        <v>Varios</v>
      </c>
    </row>
    <row r="3875" spans="1:14" x14ac:dyDescent="0.25">
      <c r="A3875">
        <v>2110020346</v>
      </c>
      <c r="B3875" t="s">
        <v>1122</v>
      </c>
      <c r="C3875">
        <v>2310090399</v>
      </c>
      <c r="D3875" t="s">
        <v>2269</v>
      </c>
      <c r="E3875">
        <v>2410210005</v>
      </c>
      <c r="F3875" t="s">
        <v>4791</v>
      </c>
      <c r="G3875" t="s">
        <v>89</v>
      </c>
      <c r="H3875">
        <v>6.3E-2</v>
      </c>
      <c r="I3875">
        <v>3</v>
      </c>
      <c r="J3875">
        <v>8000</v>
      </c>
      <c r="K3875">
        <f>+VLOOKUP(E3875,Costos!$A$1:$I$716100,9,FALSE)</f>
        <v>32.642020000000002</v>
      </c>
      <c r="L3875" t="str">
        <f t="shared" si="132"/>
        <v>241</v>
      </c>
      <c r="M3875" t="str">
        <f t="shared" si="133"/>
        <v>241021</v>
      </c>
      <c r="N3875" t="str">
        <f>IFERROR(IF(L3875="231","231",VLOOKUP(E3875,Materiales!$A$1:$G$37443,7,FALSE)),"N/A")</f>
        <v>Varios</v>
      </c>
    </row>
    <row r="3876" spans="1:14" x14ac:dyDescent="0.25">
      <c r="A3876">
        <v>2110020346</v>
      </c>
      <c r="B3876" t="s">
        <v>1122</v>
      </c>
      <c r="C3876">
        <v>2310090399</v>
      </c>
      <c r="D3876" t="s">
        <v>2269</v>
      </c>
      <c r="E3876">
        <v>2410290153</v>
      </c>
      <c r="F3876" t="s">
        <v>90</v>
      </c>
      <c r="G3876" t="s">
        <v>89</v>
      </c>
      <c r="H3876">
        <v>26.864000000000001</v>
      </c>
      <c r="I3876">
        <v>3</v>
      </c>
      <c r="J3876">
        <v>8000</v>
      </c>
      <c r="K3876">
        <f>+VLOOKUP(E3876,Costos!$A$1:$I$716100,9,FALSE)</f>
        <v>6.4309000000000003</v>
      </c>
      <c r="L3876" t="str">
        <f t="shared" si="132"/>
        <v>241</v>
      </c>
      <c r="M3876" t="str">
        <f t="shared" si="133"/>
        <v>241029</v>
      </c>
      <c r="N3876" t="str">
        <f>IFERROR(IF(L3876="231","231",VLOOKUP(E3876,Materiales!$A$1:$G$37443,7,FALSE)),"N/A")</f>
        <v>Resinas</v>
      </c>
    </row>
    <row r="3877" spans="1:14" x14ac:dyDescent="0.25">
      <c r="A3877">
        <v>2110020346</v>
      </c>
      <c r="B3877" t="s">
        <v>1122</v>
      </c>
      <c r="C3877">
        <v>2310090399</v>
      </c>
      <c r="D3877" t="s">
        <v>2269</v>
      </c>
      <c r="E3877">
        <v>2430580002</v>
      </c>
      <c r="F3877" t="s">
        <v>3585</v>
      </c>
      <c r="G3877" t="s">
        <v>89</v>
      </c>
      <c r="H3877">
        <v>0.01</v>
      </c>
      <c r="I3877">
        <v>3</v>
      </c>
      <c r="J3877">
        <v>8000</v>
      </c>
      <c r="K3877">
        <f>+VLOOKUP(E3877,Costos!$A$1:$I$716100,9,FALSE)</f>
        <v>12.029199999999999</v>
      </c>
      <c r="L3877" t="str">
        <f t="shared" si="132"/>
        <v>243</v>
      </c>
      <c r="M3877" t="str">
        <f t="shared" si="133"/>
        <v>243058</v>
      </c>
      <c r="N3877" t="str">
        <f>IFERROR(IF(L3877="231","231",VLOOKUP(E3877,Materiales!$A$1:$G$37443,7,FALSE)),"N/A")</f>
        <v>Pigmentos</v>
      </c>
    </row>
    <row r="3878" spans="1:14" x14ac:dyDescent="0.25">
      <c r="A3878">
        <v>2110020346</v>
      </c>
      <c r="B3878" t="s">
        <v>1122</v>
      </c>
      <c r="C3878">
        <v>2310210184</v>
      </c>
      <c r="D3878" t="s">
        <v>2557</v>
      </c>
      <c r="E3878">
        <v>2310160426</v>
      </c>
      <c r="F3878" t="s">
        <v>2411</v>
      </c>
      <c r="G3878" t="s">
        <v>36</v>
      </c>
      <c r="H3878">
        <v>8000</v>
      </c>
      <c r="I3878">
        <v>2</v>
      </c>
      <c r="J3878">
        <v>8000</v>
      </c>
      <c r="K3878">
        <f>+VLOOKUP(E3878,Costos!$A$1:$I$716100,9,FALSE)</f>
        <v>8.2819999999999994E-3</v>
      </c>
      <c r="L3878" t="str">
        <f t="shared" si="132"/>
        <v>231</v>
      </c>
      <c r="M3878" t="str">
        <f t="shared" si="133"/>
        <v>231016</v>
      </c>
      <c r="N3878" t="str">
        <f>IFERROR(IF(L3878="231","231",VLOOKUP(E3878,Materiales!$A$1:$G$37443,7,FALSE)),"N/A")</f>
        <v>231</v>
      </c>
    </row>
    <row r="3879" spans="1:14" x14ac:dyDescent="0.25">
      <c r="A3879">
        <v>2110020346</v>
      </c>
      <c r="B3879" t="s">
        <v>1122</v>
      </c>
      <c r="C3879">
        <v>2310160426</v>
      </c>
      <c r="D3879" t="s">
        <v>2411</v>
      </c>
      <c r="E3879">
        <v>2430520005</v>
      </c>
      <c r="F3879" t="s">
        <v>3574</v>
      </c>
      <c r="G3879" t="s">
        <v>89</v>
      </c>
      <c r="H3879">
        <v>0.08</v>
      </c>
      <c r="I3879">
        <v>3</v>
      </c>
      <c r="J3879">
        <v>8000</v>
      </c>
      <c r="K3879">
        <f>+VLOOKUP(E3879,Costos!$A$1:$I$716100,9,FALSE)</f>
        <v>11.219386</v>
      </c>
      <c r="L3879" t="str">
        <f t="shared" si="132"/>
        <v>243</v>
      </c>
      <c r="M3879" t="str">
        <f t="shared" si="133"/>
        <v>243052</v>
      </c>
      <c r="N3879" t="str">
        <f>IFERROR(IF(L3879="231","231",VLOOKUP(E3879,Materiales!$A$1:$G$37443,7,FALSE)),"N/A")</f>
        <v>Varios</v>
      </c>
    </row>
    <row r="3880" spans="1:14" x14ac:dyDescent="0.25">
      <c r="A3880">
        <v>2110020346</v>
      </c>
      <c r="B3880" t="s">
        <v>1122</v>
      </c>
      <c r="C3880">
        <v>2310160426</v>
      </c>
      <c r="D3880" t="s">
        <v>2411</v>
      </c>
      <c r="E3880">
        <v>2410210005</v>
      </c>
      <c r="F3880" t="s">
        <v>4791</v>
      </c>
      <c r="G3880" t="s">
        <v>89</v>
      </c>
      <c r="H3880">
        <v>2.29E-2</v>
      </c>
      <c r="I3880">
        <v>3</v>
      </c>
      <c r="J3880">
        <v>8000</v>
      </c>
      <c r="K3880">
        <f>+VLOOKUP(E3880,Costos!$A$1:$I$716100,9,FALSE)</f>
        <v>32.642020000000002</v>
      </c>
      <c r="L3880" t="str">
        <f t="shared" si="132"/>
        <v>241</v>
      </c>
      <c r="M3880" t="str">
        <f t="shared" si="133"/>
        <v>241021</v>
      </c>
      <c r="N3880" t="str">
        <f>IFERROR(IF(L3880="231","231",VLOOKUP(E3880,Materiales!$A$1:$G$37443,7,FALSE)),"N/A")</f>
        <v>Varios</v>
      </c>
    </row>
    <row r="3881" spans="1:14" x14ac:dyDescent="0.25">
      <c r="A3881">
        <v>2110020346</v>
      </c>
      <c r="B3881" t="s">
        <v>1122</v>
      </c>
      <c r="C3881">
        <v>2310160426</v>
      </c>
      <c r="D3881" t="s">
        <v>2411</v>
      </c>
      <c r="E3881">
        <v>2430580002</v>
      </c>
      <c r="F3881" t="s">
        <v>3585</v>
      </c>
      <c r="G3881" t="s">
        <v>89</v>
      </c>
      <c r="H3881">
        <v>2.0000000000000001E-4</v>
      </c>
      <c r="I3881">
        <v>3</v>
      </c>
      <c r="J3881">
        <v>8000</v>
      </c>
      <c r="K3881">
        <f>+VLOOKUP(E3881,Costos!$A$1:$I$716100,9,FALSE)</f>
        <v>12.029199999999999</v>
      </c>
      <c r="L3881" t="str">
        <f t="shared" si="132"/>
        <v>243</v>
      </c>
      <c r="M3881" t="str">
        <f t="shared" si="133"/>
        <v>243058</v>
      </c>
      <c r="N3881" t="str">
        <f>IFERROR(IF(L3881="231","231",VLOOKUP(E3881,Materiales!$A$1:$G$37443,7,FALSE)),"N/A")</f>
        <v>Pigmentos</v>
      </c>
    </row>
    <row r="3882" spans="1:14" x14ac:dyDescent="0.25">
      <c r="A3882">
        <v>2110020346</v>
      </c>
      <c r="B3882" t="s">
        <v>1122</v>
      </c>
      <c r="C3882">
        <v>2310160426</v>
      </c>
      <c r="D3882" t="s">
        <v>2411</v>
      </c>
      <c r="E3882">
        <v>2410290624</v>
      </c>
      <c r="F3882" t="s">
        <v>91</v>
      </c>
      <c r="G3882" t="s">
        <v>89</v>
      </c>
      <c r="H3882">
        <v>8.7909000000000006</v>
      </c>
      <c r="I3882">
        <v>3</v>
      </c>
      <c r="J3882">
        <v>8000</v>
      </c>
      <c r="K3882">
        <f>+VLOOKUP(E3882,Costos!$A$1:$I$716100,9,FALSE)</f>
        <v>6.9373659999999999</v>
      </c>
      <c r="L3882" t="str">
        <f t="shared" si="132"/>
        <v>241</v>
      </c>
      <c r="M3882" t="str">
        <f t="shared" si="133"/>
        <v>241029</v>
      </c>
      <c r="N3882" t="str">
        <f>IFERROR(IF(L3882="231","231",VLOOKUP(E3882,Materiales!$A$1:$G$37443,7,FALSE)),"N/A")</f>
        <v>Resinas</v>
      </c>
    </row>
    <row r="3883" spans="1:14" x14ac:dyDescent="0.25">
      <c r="A3883">
        <v>2110020346</v>
      </c>
      <c r="B3883" t="s">
        <v>1122</v>
      </c>
      <c r="C3883">
        <v>2310210184</v>
      </c>
      <c r="D3883" t="s">
        <v>2557</v>
      </c>
      <c r="E3883">
        <v>2310160435</v>
      </c>
      <c r="F3883" t="s">
        <v>6396</v>
      </c>
      <c r="G3883" t="s">
        <v>36</v>
      </c>
      <c r="H3883">
        <v>8000</v>
      </c>
      <c r="I3883">
        <v>2</v>
      </c>
      <c r="J3883">
        <v>8000</v>
      </c>
      <c r="K3883">
        <f>+VLOOKUP(E3883,Costos!$A$1:$I$716100,9,FALSE)</f>
        <v>1.0714E-2</v>
      </c>
      <c r="L3883" t="str">
        <f t="shared" si="132"/>
        <v>231</v>
      </c>
      <c r="M3883" t="str">
        <f t="shared" si="133"/>
        <v>231016</v>
      </c>
      <c r="N3883" t="str">
        <f>IFERROR(IF(L3883="231","231",VLOOKUP(E3883,Materiales!$A$1:$G$37443,7,FALSE)),"N/A")</f>
        <v>231</v>
      </c>
    </row>
    <row r="3884" spans="1:14" x14ac:dyDescent="0.25">
      <c r="A3884">
        <v>2110020346</v>
      </c>
      <c r="B3884" t="s">
        <v>1122</v>
      </c>
      <c r="C3884">
        <v>2310160435</v>
      </c>
      <c r="D3884" t="s">
        <v>6396</v>
      </c>
      <c r="E3884">
        <v>2430520005</v>
      </c>
      <c r="F3884" t="s">
        <v>3574</v>
      </c>
      <c r="G3884" t="s">
        <v>89</v>
      </c>
      <c r="H3884">
        <v>9.7199999999999995E-2</v>
      </c>
      <c r="I3884">
        <v>3</v>
      </c>
      <c r="J3884">
        <v>8000</v>
      </c>
      <c r="K3884">
        <f>+VLOOKUP(E3884,Costos!$A$1:$I$716100,9,FALSE)</f>
        <v>11.219386</v>
      </c>
      <c r="L3884" t="str">
        <f t="shared" si="132"/>
        <v>243</v>
      </c>
      <c r="M3884" t="str">
        <f t="shared" si="133"/>
        <v>243052</v>
      </c>
      <c r="N3884" t="str">
        <f>IFERROR(IF(L3884="231","231",VLOOKUP(E3884,Materiales!$A$1:$G$37443,7,FALSE)),"N/A")</f>
        <v>Varios</v>
      </c>
    </row>
    <row r="3885" spans="1:14" x14ac:dyDescent="0.25">
      <c r="A3885">
        <v>2110020346</v>
      </c>
      <c r="B3885" t="s">
        <v>1122</v>
      </c>
      <c r="C3885">
        <v>2310160435</v>
      </c>
      <c r="D3885" t="s">
        <v>6396</v>
      </c>
      <c r="E3885">
        <v>2410210005</v>
      </c>
      <c r="F3885" t="s">
        <v>4791</v>
      </c>
      <c r="G3885" t="s">
        <v>89</v>
      </c>
      <c r="H3885">
        <v>2.6800000000000001E-2</v>
      </c>
      <c r="I3885">
        <v>3</v>
      </c>
      <c r="J3885">
        <v>8000</v>
      </c>
      <c r="K3885">
        <f>+VLOOKUP(E3885,Costos!$A$1:$I$716100,9,FALSE)</f>
        <v>32.642020000000002</v>
      </c>
      <c r="L3885" t="str">
        <f t="shared" si="132"/>
        <v>241</v>
      </c>
      <c r="M3885" t="str">
        <f t="shared" si="133"/>
        <v>241021</v>
      </c>
      <c r="N3885" t="str">
        <f>IFERROR(IF(L3885="231","231",VLOOKUP(E3885,Materiales!$A$1:$G$37443,7,FALSE)),"N/A")</f>
        <v>Varios</v>
      </c>
    </row>
    <row r="3886" spans="1:14" x14ac:dyDescent="0.25">
      <c r="A3886">
        <v>2110020346</v>
      </c>
      <c r="B3886" t="s">
        <v>1122</v>
      </c>
      <c r="C3886">
        <v>2310160435</v>
      </c>
      <c r="D3886" t="s">
        <v>6396</v>
      </c>
      <c r="E3886">
        <v>2430580002</v>
      </c>
      <c r="F3886" t="s">
        <v>3585</v>
      </c>
      <c r="G3886" t="s">
        <v>89</v>
      </c>
      <c r="H3886">
        <v>5.0000000000000001E-4</v>
      </c>
      <c r="I3886">
        <v>3</v>
      </c>
      <c r="J3886">
        <v>8000</v>
      </c>
      <c r="K3886">
        <f>+VLOOKUP(E3886,Costos!$A$1:$I$716100,9,FALSE)</f>
        <v>12.029199999999999</v>
      </c>
      <c r="L3886" t="str">
        <f t="shared" si="132"/>
        <v>243</v>
      </c>
      <c r="M3886" t="str">
        <f t="shared" si="133"/>
        <v>243058</v>
      </c>
      <c r="N3886" t="str">
        <f>IFERROR(IF(L3886="231","231",VLOOKUP(E3886,Materiales!$A$1:$G$37443,7,FALSE)),"N/A")</f>
        <v>Pigmentos</v>
      </c>
    </row>
    <row r="3887" spans="1:14" x14ac:dyDescent="0.25">
      <c r="A3887">
        <v>2110020346</v>
      </c>
      <c r="B3887" t="s">
        <v>1122</v>
      </c>
      <c r="C3887">
        <v>2310160435</v>
      </c>
      <c r="D3887" t="s">
        <v>6396</v>
      </c>
      <c r="E3887">
        <v>2410290626</v>
      </c>
      <c r="F3887" t="s">
        <v>92</v>
      </c>
      <c r="G3887" t="s">
        <v>89</v>
      </c>
      <c r="H3887">
        <v>11.3256</v>
      </c>
      <c r="I3887">
        <v>3</v>
      </c>
      <c r="J3887">
        <v>8000</v>
      </c>
      <c r="K3887">
        <f>+VLOOKUP(E3887,Costos!$A$1:$I$716100,9,FALSE)</f>
        <v>6.3063640000000003</v>
      </c>
      <c r="L3887" t="str">
        <f t="shared" si="132"/>
        <v>241</v>
      </c>
      <c r="M3887" t="str">
        <f t="shared" si="133"/>
        <v>241029</v>
      </c>
      <c r="N3887" t="str">
        <f>IFERROR(IF(L3887="231","231",VLOOKUP(E3887,Materiales!$A$1:$G$37443,7,FALSE)),"N/A")</f>
        <v>Resinas</v>
      </c>
    </row>
    <row r="3888" spans="1:14" x14ac:dyDescent="0.25">
      <c r="A3888">
        <v>2110020346</v>
      </c>
      <c r="B3888" t="s">
        <v>1122</v>
      </c>
      <c r="C3888">
        <v>2310210184</v>
      </c>
      <c r="D3888" t="s">
        <v>2557</v>
      </c>
      <c r="E3888">
        <v>2410290156</v>
      </c>
      <c r="F3888" t="s">
        <v>40</v>
      </c>
      <c r="G3888" t="s">
        <v>1000</v>
      </c>
      <c r="H3888">
        <v>0.32</v>
      </c>
      <c r="I3888">
        <v>2</v>
      </c>
      <c r="J3888">
        <v>8000</v>
      </c>
      <c r="K3888">
        <f>+VLOOKUP(E3888,Costos!$A$1:$I$716100,9,FALSE)</f>
        <v>23.787368000000001</v>
      </c>
      <c r="L3888" t="str">
        <f t="shared" si="132"/>
        <v>241</v>
      </c>
      <c r="M3888" t="str">
        <f t="shared" si="133"/>
        <v>241029</v>
      </c>
      <c r="N3888" t="str">
        <f>IFERROR(IF(L3888="231","231",VLOOKUP(E3888,Materiales!$A$1:$G$37443,7,FALSE)),"N/A")</f>
        <v>Varios</v>
      </c>
    </row>
    <row r="3889" spans="1:14" x14ac:dyDescent="0.25">
      <c r="A3889">
        <v>2110020346</v>
      </c>
      <c r="B3889" t="s">
        <v>1122</v>
      </c>
      <c r="C3889">
        <v>2310210184</v>
      </c>
      <c r="D3889" t="s">
        <v>2557</v>
      </c>
      <c r="E3889">
        <v>2310180065</v>
      </c>
      <c r="F3889" t="s">
        <v>2488</v>
      </c>
      <c r="G3889" t="s">
        <v>89</v>
      </c>
      <c r="H3889">
        <v>7.2</v>
      </c>
      <c r="I3889">
        <v>2</v>
      </c>
      <c r="J3889">
        <v>8000</v>
      </c>
      <c r="K3889">
        <f>+VLOOKUP(E3889,Costos!$A$1:$I$716100,9,FALSE)</f>
        <v>7.8</v>
      </c>
      <c r="L3889" t="str">
        <f t="shared" si="132"/>
        <v>231</v>
      </c>
      <c r="M3889" t="str">
        <f t="shared" si="133"/>
        <v>231018</v>
      </c>
      <c r="N3889" t="str">
        <f>IFERROR(IF(L3889="231","231",VLOOKUP(E3889,Materiales!$A$1:$G$37443,7,FALSE)),"N/A")</f>
        <v>231</v>
      </c>
    </row>
    <row r="3890" spans="1:14" x14ac:dyDescent="0.25">
      <c r="A3890">
        <v>2110020346</v>
      </c>
      <c r="B3890" t="s">
        <v>1122</v>
      </c>
      <c r="C3890">
        <v>2310180065</v>
      </c>
      <c r="D3890" t="s">
        <v>2488</v>
      </c>
      <c r="E3890">
        <v>2430450001</v>
      </c>
      <c r="F3890" t="s">
        <v>93</v>
      </c>
      <c r="G3890" t="s">
        <v>89</v>
      </c>
      <c r="H3890">
        <v>0.72</v>
      </c>
      <c r="I3890">
        <v>3</v>
      </c>
      <c r="J3890">
        <v>8000</v>
      </c>
      <c r="K3890">
        <f>+VLOOKUP(E3890,Costos!$A$1:$I$716100,9,FALSE)</f>
        <v>6.0336119999999998</v>
      </c>
      <c r="L3890" t="str">
        <f t="shared" si="132"/>
        <v>243</v>
      </c>
      <c r="M3890" t="str">
        <f t="shared" si="133"/>
        <v>243045</v>
      </c>
      <c r="N3890" t="str">
        <f>IFERROR(IF(L3890="231","231",VLOOKUP(E3890,Materiales!$A$1:$G$37443,7,FALSE)),"N/A")</f>
        <v>Varios</v>
      </c>
    </row>
    <row r="3891" spans="1:14" x14ac:dyDescent="0.25">
      <c r="A3891">
        <v>2110020346</v>
      </c>
      <c r="B3891" t="s">
        <v>1122</v>
      </c>
      <c r="C3891">
        <v>2310180065</v>
      </c>
      <c r="D3891" t="s">
        <v>2488</v>
      </c>
      <c r="E3891">
        <v>2310180048</v>
      </c>
      <c r="F3891" t="s">
        <v>94</v>
      </c>
      <c r="G3891" t="s">
        <v>89</v>
      </c>
      <c r="H3891">
        <v>0.9</v>
      </c>
      <c r="I3891">
        <v>3</v>
      </c>
      <c r="J3891">
        <v>8000</v>
      </c>
      <c r="K3891">
        <f>+VLOOKUP(E3891,Costos!$A$1:$I$716100,9,FALSE)</f>
        <v>2.8371430000000002</v>
      </c>
      <c r="L3891" t="str">
        <f t="shared" si="132"/>
        <v>231</v>
      </c>
      <c r="M3891" t="str">
        <f t="shared" si="133"/>
        <v>231018</v>
      </c>
      <c r="N3891" t="str">
        <f>IFERROR(IF(L3891="231","231",VLOOKUP(E3891,Materiales!$A$1:$G$37443,7,FALSE)),"N/A")</f>
        <v>231</v>
      </c>
    </row>
    <row r="3892" spans="1:14" x14ac:dyDescent="0.25">
      <c r="A3892">
        <v>2110020346</v>
      </c>
      <c r="B3892" t="s">
        <v>1122</v>
      </c>
      <c r="C3892">
        <v>2310180048</v>
      </c>
      <c r="D3892" t="s">
        <v>94</v>
      </c>
      <c r="E3892">
        <v>2410210019</v>
      </c>
      <c r="F3892" t="s">
        <v>113</v>
      </c>
      <c r="G3892" t="s">
        <v>89</v>
      </c>
      <c r="H3892">
        <v>1.7999999999999999E-2</v>
      </c>
      <c r="I3892">
        <v>4</v>
      </c>
      <c r="J3892">
        <v>8000</v>
      </c>
      <c r="K3892">
        <f>+VLOOKUP(E3892,Costos!$A$1:$I$716100,9,FALSE)</f>
        <v>7.7568599999999996</v>
      </c>
      <c r="L3892" t="str">
        <f t="shared" si="132"/>
        <v>241</v>
      </c>
      <c r="M3892" t="str">
        <f t="shared" si="133"/>
        <v>241021</v>
      </c>
      <c r="N3892" t="str">
        <f>IFERROR(IF(L3892="231","231",VLOOKUP(E3892,Materiales!$A$1:$G$37443,7,FALSE)),"N/A")</f>
        <v>Varios</v>
      </c>
    </row>
    <row r="3893" spans="1:14" x14ac:dyDescent="0.25">
      <c r="A3893">
        <v>2110020346</v>
      </c>
      <c r="B3893" t="s">
        <v>1122</v>
      </c>
      <c r="C3893">
        <v>2310180048</v>
      </c>
      <c r="D3893" t="s">
        <v>94</v>
      </c>
      <c r="E3893">
        <v>2430930001</v>
      </c>
      <c r="F3893" t="s">
        <v>114</v>
      </c>
      <c r="G3893" t="s">
        <v>89</v>
      </c>
      <c r="H3893">
        <v>0.45900000000000002</v>
      </c>
      <c r="I3893">
        <v>4</v>
      </c>
      <c r="J3893">
        <v>8000</v>
      </c>
      <c r="K3893">
        <f>+VLOOKUP(E3893,Costos!$A$1:$I$716100,9,FALSE)</f>
        <v>5.7966670000000002</v>
      </c>
      <c r="L3893" t="str">
        <f t="shared" si="132"/>
        <v>243</v>
      </c>
      <c r="M3893" t="str">
        <f t="shared" si="133"/>
        <v>243093</v>
      </c>
      <c r="N3893" t="str">
        <f>IFERROR(IF(L3893="231","231",VLOOKUP(E3893,Materiales!$A$1:$G$37443,7,FALSE)),"N/A")</f>
        <v>Alcohol</v>
      </c>
    </row>
    <row r="3894" spans="1:14" x14ac:dyDescent="0.25">
      <c r="A3894">
        <v>2110020346</v>
      </c>
      <c r="B3894" t="s">
        <v>1122</v>
      </c>
      <c r="C3894">
        <v>2310180048</v>
      </c>
      <c r="D3894" t="s">
        <v>94</v>
      </c>
      <c r="E3894">
        <v>2430880022</v>
      </c>
      <c r="F3894" t="s">
        <v>115</v>
      </c>
      <c r="G3894" t="s">
        <v>89</v>
      </c>
      <c r="H3894">
        <v>2.7000000000000001E-3</v>
      </c>
      <c r="I3894">
        <v>4</v>
      </c>
      <c r="J3894">
        <v>8000</v>
      </c>
      <c r="K3894">
        <f>+VLOOKUP(E3894,Costos!$A$1:$I$716100,9,FALSE)</f>
        <v>6.1924229999999998</v>
      </c>
      <c r="L3894" t="str">
        <f t="shared" si="132"/>
        <v>243</v>
      </c>
      <c r="M3894" t="str">
        <f t="shared" si="133"/>
        <v>243088</v>
      </c>
      <c r="N3894" t="str">
        <f>IFERROR(IF(L3894="231","231",VLOOKUP(E3894,Materiales!$A$1:$G$37443,7,FALSE)),"N/A")</f>
        <v>Varios</v>
      </c>
    </row>
    <row r="3895" spans="1:14" x14ac:dyDescent="0.25">
      <c r="A3895">
        <v>2110020346</v>
      </c>
      <c r="B3895" t="s">
        <v>1122</v>
      </c>
      <c r="C3895">
        <v>2310180065</v>
      </c>
      <c r="D3895" t="s">
        <v>2488</v>
      </c>
      <c r="E3895">
        <v>2410210003</v>
      </c>
      <c r="F3895" t="s">
        <v>95</v>
      </c>
      <c r="G3895" t="s">
        <v>89</v>
      </c>
      <c r="H3895">
        <v>1.44</v>
      </c>
      <c r="I3895">
        <v>3</v>
      </c>
      <c r="J3895">
        <v>8000</v>
      </c>
      <c r="K3895">
        <f>+VLOOKUP(E3895,Costos!$A$1:$I$716100,9,FALSE)</f>
        <v>4.9316240000000002</v>
      </c>
      <c r="L3895" t="str">
        <f t="shared" si="132"/>
        <v>241</v>
      </c>
      <c r="M3895" t="str">
        <f t="shared" si="133"/>
        <v>241021</v>
      </c>
      <c r="N3895" t="str">
        <f>IFERROR(IF(L3895="231","231",VLOOKUP(E3895,Materiales!$A$1:$G$37443,7,FALSE)),"N/A")</f>
        <v>Varios</v>
      </c>
    </row>
    <row r="3896" spans="1:14" x14ac:dyDescent="0.25">
      <c r="A3896">
        <v>2110020346</v>
      </c>
      <c r="B3896" t="s">
        <v>1122</v>
      </c>
      <c r="C3896">
        <v>2310180065</v>
      </c>
      <c r="D3896" t="s">
        <v>2488</v>
      </c>
      <c r="E3896">
        <v>2410090246</v>
      </c>
      <c r="F3896" t="s">
        <v>108</v>
      </c>
      <c r="G3896" t="s">
        <v>89</v>
      </c>
      <c r="H3896">
        <v>2.0000000000000001E-4</v>
      </c>
      <c r="I3896">
        <v>3</v>
      </c>
      <c r="J3896">
        <v>8000</v>
      </c>
      <c r="K3896">
        <f>+VLOOKUP(E3896,Costos!$A$1:$I$716100,9,FALSE)</f>
        <v>147.971082</v>
      </c>
      <c r="L3896" t="str">
        <f t="shared" si="132"/>
        <v>241</v>
      </c>
      <c r="M3896" t="str">
        <f t="shared" si="133"/>
        <v>241009</v>
      </c>
      <c r="N3896" t="str">
        <f>IFERROR(IF(L3896="231","231",VLOOKUP(E3896,Materiales!$A$1:$G$37443,7,FALSE)),"N/A")</f>
        <v>Varios</v>
      </c>
    </row>
    <row r="3897" spans="1:14" x14ac:dyDescent="0.25">
      <c r="A3897">
        <v>2110020346</v>
      </c>
      <c r="B3897" t="s">
        <v>1122</v>
      </c>
      <c r="C3897">
        <v>2310180065</v>
      </c>
      <c r="D3897" t="s">
        <v>2488</v>
      </c>
      <c r="E3897">
        <v>2410090267</v>
      </c>
      <c r="F3897" t="s">
        <v>96</v>
      </c>
      <c r="G3897" t="s">
        <v>89</v>
      </c>
      <c r="H3897">
        <v>9.9000000000000008E-3</v>
      </c>
      <c r="I3897">
        <v>3</v>
      </c>
      <c r="J3897">
        <v>8000</v>
      </c>
      <c r="K3897">
        <f>+VLOOKUP(E3897,Costos!$A$1:$I$716100,9,FALSE)</f>
        <v>123.04801999999999</v>
      </c>
      <c r="L3897" t="str">
        <f t="shared" si="132"/>
        <v>241</v>
      </c>
      <c r="M3897" t="str">
        <f t="shared" si="133"/>
        <v>241009</v>
      </c>
      <c r="N3897" t="str">
        <f>IFERROR(IF(L3897="231","231",VLOOKUP(E3897,Materiales!$A$1:$G$37443,7,FALSE)),"N/A")</f>
        <v>Spectra</v>
      </c>
    </row>
    <row r="3898" spans="1:14" x14ac:dyDescent="0.25">
      <c r="A3898">
        <v>2110020346</v>
      </c>
      <c r="B3898" t="s">
        <v>1122</v>
      </c>
      <c r="C3898">
        <v>2310180065</v>
      </c>
      <c r="D3898" t="s">
        <v>2488</v>
      </c>
      <c r="E3898">
        <v>2410090266</v>
      </c>
      <c r="F3898" t="s">
        <v>100</v>
      </c>
      <c r="G3898" t="s">
        <v>89</v>
      </c>
      <c r="H3898">
        <v>7.7999999999999996E-3</v>
      </c>
      <c r="I3898">
        <v>3</v>
      </c>
      <c r="J3898">
        <v>8000</v>
      </c>
      <c r="K3898">
        <f>+VLOOKUP(E3898,Costos!$A$1:$I$716100,9,FALSE)</f>
        <v>160.80131600000001</v>
      </c>
      <c r="L3898" t="str">
        <f t="shared" si="132"/>
        <v>241</v>
      </c>
      <c r="M3898" t="str">
        <f t="shared" si="133"/>
        <v>241009</v>
      </c>
      <c r="N3898" t="str">
        <f>IFERROR(IF(L3898="231","231",VLOOKUP(E3898,Materiales!$A$1:$G$37443,7,FALSE)),"N/A")</f>
        <v>Spectra</v>
      </c>
    </row>
    <row r="3899" spans="1:14" x14ac:dyDescent="0.25">
      <c r="A3899">
        <v>2110020346</v>
      </c>
      <c r="B3899" t="s">
        <v>1122</v>
      </c>
      <c r="C3899">
        <v>2310180065</v>
      </c>
      <c r="D3899" t="s">
        <v>2488</v>
      </c>
      <c r="E3899">
        <v>2410090268</v>
      </c>
      <c r="F3899" t="s">
        <v>97</v>
      </c>
      <c r="G3899" t="s">
        <v>89</v>
      </c>
      <c r="H3899">
        <v>8.9999999999999993E-3</v>
      </c>
      <c r="I3899">
        <v>3</v>
      </c>
      <c r="J3899">
        <v>8000</v>
      </c>
      <c r="K3899">
        <f>+VLOOKUP(E3899,Costos!$A$1:$I$716100,9,FALSE)</f>
        <v>126.46600100000001</v>
      </c>
      <c r="L3899" t="str">
        <f t="shared" si="132"/>
        <v>241</v>
      </c>
      <c r="M3899" t="str">
        <f t="shared" si="133"/>
        <v>241009</v>
      </c>
      <c r="N3899" t="str">
        <f>IFERROR(IF(L3899="231","231",VLOOKUP(E3899,Materiales!$A$1:$G$37443,7,FALSE)),"N/A")</f>
        <v>Spectra</v>
      </c>
    </row>
    <row r="3900" spans="1:14" x14ac:dyDescent="0.25">
      <c r="A3900">
        <v>2110020346</v>
      </c>
      <c r="B3900" t="s">
        <v>1122</v>
      </c>
      <c r="C3900">
        <v>2110020346</v>
      </c>
      <c r="D3900" t="s">
        <v>1122</v>
      </c>
      <c r="E3900">
        <v>2310210185</v>
      </c>
      <c r="F3900" t="s">
        <v>2558</v>
      </c>
      <c r="G3900" t="s">
        <v>36</v>
      </c>
      <c r="H3900">
        <v>8000</v>
      </c>
      <c r="I3900">
        <v>1</v>
      </c>
      <c r="J3900">
        <v>8000</v>
      </c>
      <c r="K3900">
        <f>+VLOOKUP(E3900,Costos!$A$1:$I$716100,9,FALSE)</f>
        <v>0.124199</v>
      </c>
      <c r="L3900" t="str">
        <f t="shared" si="132"/>
        <v>231</v>
      </c>
      <c r="M3900" t="str">
        <f t="shared" si="133"/>
        <v>231021</v>
      </c>
      <c r="N3900" t="str">
        <f>IFERROR(IF(L3900="231","231",VLOOKUP(E3900,Materiales!$A$1:$G$37443,7,FALSE)),"N/A")</f>
        <v>231</v>
      </c>
    </row>
    <row r="3901" spans="1:14" x14ac:dyDescent="0.25">
      <c r="A3901">
        <v>2110020346</v>
      </c>
      <c r="B3901" t="s">
        <v>1122</v>
      </c>
      <c r="C3901">
        <v>2310210185</v>
      </c>
      <c r="D3901" t="s">
        <v>2558</v>
      </c>
      <c r="E3901">
        <v>2410170071</v>
      </c>
      <c r="F3901" t="s">
        <v>39</v>
      </c>
      <c r="G3901" t="s">
        <v>36</v>
      </c>
      <c r="H3901">
        <v>8000</v>
      </c>
      <c r="I3901">
        <v>2</v>
      </c>
      <c r="J3901">
        <v>8000</v>
      </c>
      <c r="K3901">
        <f>+VLOOKUP(E3901,Costos!$A$1:$I$716100,9,FALSE)</f>
        <v>1.4323000000000001E-2</v>
      </c>
      <c r="L3901" t="str">
        <f t="shared" si="132"/>
        <v>241</v>
      </c>
      <c r="M3901" t="str">
        <f t="shared" si="133"/>
        <v>241017</v>
      </c>
      <c r="N3901" t="str">
        <f>IFERROR(IF(L3901="231","231",VLOOKUP(E3901,Materiales!$A$1:$G$37443,7,FALSE)),"N/A")</f>
        <v>Filtros</v>
      </c>
    </row>
    <row r="3902" spans="1:14" x14ac:dyDescent="0.25">
      <c r="A3902">
        <v>2110020346</v>
      </c>
      <c r="B3902" t="s">
        <v>1122</v>
      </c>
      <c r="C3902">
        <v>2310210185</v>
      </c>
      <c r="D3902" t="s">
        <v>2558</v>
      </c>
      <c r="E3902">
        <v>2410130017</v>
      </c>
      <c r="F3902" t="s">
        <v>41</v>
      </c>
      <c r="G3902" t="s">
        <v>36</v>
      </c>
      <c r="H3902">
        <v>8000</v>
      </c>
      <c r="I3902">
        <v>2</v>
      </c>
      <c r="J3902">
        <v>8000</v>
      </c>
      <c r="K3902">
        <f>+VLOOKUP(E3902,Costos!$A$1:$I$716100,9,FALSE)</f>
        <v>7.2129999999999998E-3</v>
      </c>
      <c r="L3902" t="str">
        <f t="shared" si="132"/>
        <v>241</v>
      </c>
      <c r="M3902" t="str">
        <f t="shared" si="133"/>
        <v>241013</v>
      </c>
      <c r="N3902" t="str">
        <f>IFERROR(IF(L3902="231","231",VLOOKUP(E3902,Materiales!$A$1:$G$37443,7,FALSE)),"N/A")</f>
        <v>Puntas</v>
      </c>
    </row>
    <row r="3903" spans="1:14" x14ac:dyDescent="0.25">
      <c r="A3903">
        <v>2110020346</v>
      </c>
      <c r="B3903" t="s">
        <v>1122</v>
      </c>
      <c r="C3903">
        <v>2310210185</v>
      </c>
      <c r="D3903" t="s">
        <v>2558</v>
      </c>
      <c r="E3903">
        <v>2310090400</v>
      </c>
      <c r="F3903" t="s">
        <v>2270</v>
      </c>
      <c r="G3903" t="s">
        <v>36</v>
      </c>
      <c r="H3903">
        <v>8000</v>
      </c>
      <c r="I3903">
        <v>2</v>
      </c>
      <c r="J3903">
        <v>8000</v>
      </c>
      <c r="K3903">
        <f>+VLOOKUP(E3903,Costos!$A$1:$I$716100,9,FALSE)</f>
        <v>3.4376999999999998E-2</v>
      </c>
      <c r="L3903" t="str">
        <f t="shared" si="132"/>
        <v>231</v>
      </c>
      <c r="M3903" t="str">
        <f t="shared" si="133"/>
        <v>231009</v>
      </c>
      <c r="N3903" t="str">
        <f>IFERROR(IF(L3903="231","231",VLOOKUP(E3903,Materiales!$A$1:$G$37443,7,FALSE)),"N/A")</f>
        <v>231</v>
      </c>
    </row>
    <row r="3904" spans="1:14" x14ac:dyDescent="0.25">
      <c r="A3904">
        <v>2110020346</v>
      </c>
      <c r="B3904" t="s">
        <v>1122</v>
      </c>
      <c r="C3904">
        <v>2310090400</v>
      </c>
      <c r="D3904" t="s">
        <v>2270</v>
      </c>
      <c r="E3904">
        <v>2430520005</v>
      </c>
      <c r="F3904" t="s">
        <v>3574</v>
      </c>
      <c r="G3904" t="s">
        <v>89</v>
      </c>
      <c r="H3904">
        <v>1E-4</v>
      </c>
      <c r="I3904">
        <v>3</v>
      </c>
      <c r="J3904">
        <v>8000</v>
      </c>
      <c r="K3904">
        <f>+VLOOKUP(E3904,Costos!$A$1:$I$716100,9,FALSE)</f>
        <v>11.219386</v>
      </c>
      <c r="L3904" t="str">
        <f t="shared" si="132"/>
        <v>243</v>
      </c>
      <c r="M3904" t="str">
        <f t="shared" si="133"/>
        <v>243052</v>
      </c>
      <c r="N3904" t="str">
        <f>IFERROR(IF(L3904="231","231",VLOOKUP(E3904,Materiales!$A$1:$G$37443,7,FALSE)),"N/A")</f>
        <v>Varios</v>
      </c>
    </row>
    <row r="3905" spans="1:14" x14ac:dyDescent="0.25">
      <c r="A3905">
        <v>2110020346</v>
      </c>
      <c r="B3905" t="s">
        <v>1122</v>
      </c>
      <c r="C3905">
        <v>2310090400</v>
      </c>
      <c r="D3905" t="s">
        <v>2270</v>
      </c>
      <c r="E3905">
        <v>2430700001</v>
      </c>
      <c r="F3905" t="s">
        <v>3609</v>
      </c>
      <c r="G3905" t="s">
        <v>89</v>
      </c>
      <c r="H3905">
        <v>1E-4</v>
      </c>
      <c r="I3905">
        <v>3</v>
      </c>
      <c r="J3905">
        <v>8000</v>
      </c>
      <c r="K3905">
        <f>+VLOOKUP(E3905,Costos!$A$1:$I$716100,9,FALSE)</f>
        <v>21.527200000000001</v>
      </c>
      <c r="L3905" t="str">
        <f t="shared" si="132"/>
        <v>243</v>
      </c>
      <c r="M3905" t="str">
        <f t="shared" si="133"/>
        <v>243070</v>
      </c>
      <c r="N3905" t="str">
        <f>IFERROR(IF(L3905="231","231",VLOOKUP(E3905,Materiales!$A$1:$G$37443,7,FALSE)),"N/A")</f>
        <v>Pigmentos</v>
      </c>
    </row>
    <row r="3906" spans="1:14" x14ac:dyDescent="0.25">
      <c r="A3906">
        <v>2110020346</v>
      </c>
      <c r="B3906" t="s">
        <v>1122</v>
      </c>
      <c r="C3906">
        <v>2310090400</v>
      </c>
      <c r="D3906" t="s">
        <v>2270</v>
      </c>
      <c r="E3906">
        <v>2430680005</v>
      </c>
      <c r="F3906" t="s">
        <v>3604</v>
      </c>
      <c r="G3906" t="s">
        <v>89</v>
      </c>
      <c r="H3906">
        <v>1E-4</v>
      </c>
      <c r="I3906">
        <v>3</v>
      </c>
      <c r="J3906">
        <v>8000</v>
      </c>
      <c r="K3906">
        <f>+VLOOKUP(E3906,Costos!$A$1:$I$716100,9,FALSE)</f>
        <v>67.262221999999994</v>
      </c>
      <c r="L3906" t="str">
        <f t="shared" si="132"/>
        <v>243</v>
      </c>
      <c r="M3906" t="str">
        <f t="shared" si="133"/>
        <v>243068</v>
      </c>
      <c r="N3906" t="str">
        <f>IFERROR(IF(L3906="231","231",VLOOKUP(E3906,Materiales!$A$1:$G$37443,7,FALSE)),"N/A")</f>
        <v>Pigmentos</v>
      </c>
    </row>
    <row r="3907" spans="1:14" x14ac:dyDescent="0.25">
      <c r="A3907">
        <v>2110020346</v>
      </c>
      <c r="B3907" t="s">
        <v>1122</v>
      </c>
      <c r="C3907">
        <v>2310090400</v>
      </c>
      <c r="D3907" t="s">
        <v>2270</v>
      </c>
      <c r="E3907">
        <v>2410290153</v>
      </c>
      <c r="F3907" t="s">
        <v>90</v>
      </c>
      <c r="G3907" t="s">
        <v>89</v>
      </c>
      <c r="H3907">
        <v>26.56</v>
      </c>
      <c r="I3907">
        <v>3</v>
      </c>
      <c r="J3907">
        <v>8000</v>
      </c>
      <c r="K3907">
        <f>+VLOOKUP(E3907,Costos!$A$1:$I$716100,9,FALSE)</f>
        <v>6.4309000000000003</v>
      </c>
      <c r="L3907" t="str">
        <f t="shared" si="132"/>
        <v>241</v>
      </c>
      <c r="M3907" t="str">
        <f t="shared" si="133"/>
        <v>241029</v>
      </c>
      <c r="N3907" t="str">
        <f>IFERROR(IF(L3907="231","231",VLOOKUP(E3907,Materiales!$A$1:$G$37443,7,FALSE)),"N/A")</f>
        <v>Resinas</v>
      </c>
    </row>
    <row r="3908" spans="1:14" x14ac:dyDescent="0.25">
      <c r="A3908">
        <v>2110020346</v>
      </c>
      <c r="B3908" t="s">
        <v>1122</v>
      </c>
      <c r="C3908">
        <v>2310210185</v>
      </c>
      <c r="D3908" t="s">
        <v>2558</v>
      </c>
      <c r="E3908">
        <v>2310160427</v>
      </c>
      <c r="F3908" t="s">
        <v>2412</v>
      </c>
      <c r="G3908" t="s">
        <v>36</v>
      </c>
      <c r="H3908">
        <v>8000</v>
      </c>
      <c r="I3908">
        <v>2</v>
      </c>
      <c r="J3908">
        <v>8000</v>
      </c>
      <c r="K3908">
        <f>+VLOOKUP(E3908,Costos!$A$1:$I$716100,9,FALSE)</f>
        <v>1.0980999999999999E-2</v>
      </c>
      <c r="L3908" t="str">
        <f t="shared" si="132"/>
        <v>231</v>
      </c>
      <c r="M3908" t="str">
        <f t="shared" si="133"/>
        <v>231016</v>
      </c>
      <c r="N3908" t="str">
        <f>IFERROR(IF(L3908="231","231",VLOOKUP(E3908,Materiales!$A$1:$G$37443,7,FALSE)),"N/A")</f>
        <v>231</v>
      </c>
    </row>
    <row r="3909" spans="1:14" x14ac:dyDescent="0.25">
      <c r="A3909">
        <v>2110020346</v>
      </c>
      <c r="B3909" t="s">
        <v>1122</v>
      </c>
      <c r="C3909">
        <v>2310160427</v>
      </c>
      <c r="D3909" t="s">
        <v>2412</v>
      </c>
      <c r="E3909">
        <v>2430520005</v>
      </c>
      <c r="F3909" t="s">
        <v>3574</v>
      </c>
      <c r="G3909" t="s">
        <v>89</v>
      </c>
      <c r="H3909">
        <v>2.0000000000000001E-4</v>
      </c>
      <c r="I3909">
        <v>3</v>
      </c>
      <c r="J3909">
        <v>8000</v>
      </c>
      <c r="K3909">
        <f>+VLOOKUP(E3909,Costos!$A$1:$I$716100,9,FALSE)</f>
        <v>11.219386</v>
      </c>
      <c r="L3909" t="str">
        <f t="shared" si="132"/>
        <v>243</v>
      </c>
      <c r="M3909" t="str">
        <f t="shared" si="133"/>
        <v>243052</v>
      </c>
      <c r="N3909" t="str">
        <f>IFERROR(IF(L3909="231","231",VLOOKUP(E3909,Materiales!$A$1:$G$37443,7,FALSE)),"N/A")</f>
        <v>Varios</v>
      </c>
    </row>
    <row r="3910" spans="1:14" x14ac:dyDescent="0.25">
      <c r="A3910">
        <v>2110020346</v>
      </c>
      <c r="B3910" t="s">
        <v>1122</v>
      </c>
      <c r="C3910">
        <v>2310160427</v>
      </c>
      <c r="D3910" t="s">
        <v>2412</v>
      </c>
      <c r="E3910">
        <v>2430700001</v>
      </c>
      <c r="F3910" t="s">
        <v>3609</v>
      </c>
      <c r="G3910" t="s">
        <v>89</v>
      </c>
      <c r="H3910">
        <v>2.0000000000000001E-4</v>
      </c>
      <c r="I3910">
        <v>3</v>
      </c>
      <c r="J3910">
        <v>8000</v>
      </c>
      <c r="K3910">
        <f>+VLOOKUP(E3910,Costos!$A$1:$I$716100,9,FALSE)</f>
        <v>21.527200000000001</v>
      </c>
      <c r="L3910" t="str">
        <f t="shared" si="132"/>
        <v>243</v>
      </c>
      <c r="M3910" t="str">
        <f t="shared" si="133"/>
        <v>243070</v>
      </c>
      <c r="N3910" t="str">
        <f>IFERROR(IF(L3910="231","231",VLOOKUP(E3910,Materiales!$A$1:$G$37443,7,FALSE)),"N/A")</f>
        <v>Pigmentos</v>
      </c>
    </row>
    <row r="3911" spans="1:14" x14ac:dyDescent="0.25">
      <c r="A3911">
        <v>2110020346</v>
      </c>
      <c r="B3911" t="s">
        <v>1122</v>
      </c>
      <c r="C3911">
        <v>2310160427</v>
      </c>
      <c r="D3911" t="s">
        <v>2412</v>
      </c>
      <c r="E3911">
        <v>2430680005</v>
      </c>
      <c r="F3911" t="s">
        <v>3604</v>
      </c>
      <c r="G3911" t="s">
        <v>89</v>
      </c>
      <c r="H3911">
        <v>2.0000000000000001E-4</v>
      </c>
      <c r="I3911">
        <v>3</v>
      </c>
      <c r="J3911">
        <v>8000</v>
      </c>
      <c r="K3911">
        <f>+VLOOKUP(E3911,Costos!$A$1:$I$716100,9,FALSE)</f>
        <v>67.262221999999994</v>
      </c>
      <c r="L3911" t="str">
        <f t="shared" si="132"/>
        <v>243</v>
      </c>
      <c r="M3911" t="str">
        <f t="shared" si="133"/>
        <v>243068</v>
      </c>
      <c r="N3911" t="str">
        <f>IFERROR(IF(L3911="231","231",VLOOKUP(E3911,Materiales!$A$1:$G$37443,7,FALSE)),"N/A")</f>
        <v>Pigmentos</v>
      </c>
    </row>
    <row r="3912" spans="1:14" x14ac:dyDescent="0.25">
      <c r="A3912">
        <v>2110020346</v>
      </c>
      <c r="B3912" t="s">
        <v>1122</v>
      </c>
      <c r="C3912">
        <v>2310160427</v>
      </c>
      <c r="D3912" t="s">
        <v>2412</v>
      </c>
      <c r="E3912">
        <v>2410290624</v>
      </c>
      <c r="F3912" t="s">
        <v>91</v>
      </c>
      <c r="G3912" t="s">
        <v>89</v>
      </c>
      <c r="H3912">
        <v>9.1196000000000002</v>
      </c>
      <c r="I3912">
        <v>3</v>
      </c>
      <c r="J3912">
        <v>8000</v>
      </c>
      <c r="K3912">
        <f>+VLOOKUP(E3912,Costos!$A$1:$I$716100,9,FALSE)</f>
        <v>6.9373659999999999</v>
      </c>
      <c r="L3912" t="str">
        <f t="shared" si="132"/>
        <v>241</v>
      </c>
      <c r="M3912" t="str">
        <f t="shared" si="133"/>
        <v>241029</v>
      </c>
      <c r="N3912" t="str">
        <f>IFERROR(IF(L3912="231","231",VLOOKUP(E3912,Materiales!$A$1:$G$37443,7,FALSE)),"N/A")</f>
        <v>Resinas</v>
      </c>
    </row>
    <row r="3913" spans="1:14" x14ac:dyDescent="0.25">
      <c r="A3913">
        <v>2110020346</v>
      </c>
      <c r="B3913" t="s">
        <v>1122</v>
      </c>
      <c r="C3913">
        <v>2310210185</v>
      </c>
      <c r="D3913" t="s">
        <v>2558</v>
      </c>
      <c r="E3913">
        <v>2310160436</v>
      </c>
      <c r="F3913" t="s">
        <v>2418</v>
      </c>
      <c r="G3913" t="s">
        <v>36</v>
      </c>
      <c r="H3913">
        <v>8000</v>
      </c>
      <c r="I3913">
        <v>2</v>
      </c>
      <c r="J3913">
        <v>8000</v>
      </c>
      <c r="K3913">
        <f>+VLOOKUP(E3913,Costos!$A$1:$I$716100,9,FALSE)</f>
        <v>1.0229E-2</v>
      </c>
      <c r="L3913" t="str">
        <f t="shared" si="132"/>
        <v>231</v>
      </c>
      <c r="M3913" t="str">
        <f t="shared" si="133"/>
        <v>231016</v>
      </c>
      <c r="N3913" t="str">
        <f>IFERROR(IF(L3913="231","231",VLOOKUP(E3913,Materiales!$A$1:$G$37443,7,FALSE)),"N/A")</f>
        <v>231</v>
      </c>
    </row>
    <row r="3914" spans="1:14" x14ac:dyDescent="0.25">
      <c r="A3914">
        <v>2110020346</v>
      </c>
      <c r="B3914" t="s">
        <v>1122</v>
      </c>
      <c r="C3914">
        <v>2310160436</v>
      </c>
      <c r="D3914" t="s">
        <v>2418</v>
      </c>
      <c r="E3914">
        <v>2430520005</v>
      </c>
      <c r="F3914" t="s">
        <v>3574</v>
      </c>
      <c r="G3914" t="s">
        <v>89</v>
      </c>
      <c r="H3914">
        <v>2.0000000000000001E-4</v>
      </c>
      <c r="I3914">
        <v>3</v>
      </c>
      <c r="J3914">
        <v>8000</v>
      </c>
      <c r="K3914">
        <f>+VLOOKUP(E3914,Costos!$A$1:$I$716100,9,FALSE)</f>
        <v>11.219386</v>
      </c>
      <c r="L3914" t="str">
        <f t="shared" si="132"/>
        <v>243</v>
      </c>
      <c r="M3914" t="str">
        <f t="shared" si="133"/>
        <v>243052</v>
      </c>
      <c r="N3914" t="str">
        <f>IFERROR(IF(L3914="231","231",VLOOKUP(E3914,Materiales!$A$1:$G$37443,7,FALSE)),"N/A")</f>
        <v>Varios</v>
      </c>
    </row>
    <row r="3915" spans="1:14" x14ac:dyDescent="0.25">
      <c r="A3915">
        <v>2110020346</v>
      </c>
      <c r="B3915" t="s">
        <v>1122</v>
      </c>
      <c r="C3915">
        <v>2310160436</v>
      </c>
      <c r="D3915" t="s">
        <v>2418</v>
      </c>
      <c r="E3915">
        <v>2430700001</v>
      </c>
      <c r="F3915" t="s">
        <v>3609</v>
      </c>
      <c r="G3915" t="s">
        <v>89</v>
      </c>
      <c r="H3915">
        <v>2.0000000000000001E-4</v>
      </c>
      <c r="I3915">
        <v>3</v>
      </c>
      <c r="J3915">
        <v>8000</v>
      </c>
      <c r="K3915">
        <f>+VLOOKUP(E3915,Costos!$A$1:$I$716100,9,FALSE)</f>
        <v>21.527200000000001</v>
      </c>
      <c r="L3915" t="str">
        <f t="shared" si="132"/>
        <v>243</v>
      </c>
      <c r="M3915" t="str">
        <f t="shared" si="133"/>
        <v>243070</v>
      </c>
      <c r="N3915" t="str">
        <f>IFERROR(IF(L3915="231","231",VLOOKUP(E3915,Materiales!$A$1:$G$37443,7,FALSE)),"N/A")</f>
        <v>Pigmentos</v>
      </c>
    </row>
    <row r="3916" spans="1:14" x14ac:dyDescent="0.25">
      <c r="A3916">
        <v>2110020346</v>
      </c>
      <c r="B3916" t="s">
        <v>1122</v>
      </c>
      <c r="C3916">
        <v>2310160436</v>
      </c>
      <c r="D3916" t="s">
        <v>2418</v>
      </c>
      <c r="E3916">
        <v>2430680005</v>
      </c>
      <c r="F3916" t="s">
        <v>3604</v>
      </c>
      <c r="G3916" t="s">
        <v>89</v>
      </c>
      <c r="H3916">
        <v>2.0000000000000001E-4</v>
      </c>
      <c r="I3916">
        <v>3</v>
      </c>
      <c r="J3916">
        <v>8000</v>
      </c>
      <c r="K3916">
        <f>+VLOOKUP(E3916,Costos!$A$1:$I$716100,9,FALSE)</f>
        <v>67.262221999999994</v>
      </c>
      <c r="L3916" t="str">
        <f t="shared" si="132"/>
        <v>243</v>
      </c>
      <c r="M3916" t="str">
        <f t="shared" si="133"/>
        <v>243068</v>
      </c>
      <c r="N3916" t="str">
        <f>IFERROR(IF(L3916="231","231",VLOOKUP(E3916,Materiales!$A$1:$G$37443,7,FALSE)),"N/A")</f>
        <v>Pigmentos</v>
      </c>
    </row>
    <row r="3917" spans="1:14" x14ac:dyDescent="0.25">
      <c r="A3917">
        <v>2110020346</v>
      </c>
      <c r="B3917" t="s">
        <v>1122</v>
      </c>
      <c r="C3917">
        <v>2310160436</v>
      </c>
      <c r="D3917" t="s">
        <v>2418</v>
      </c>
      <c r="E3917">
        <v>2410290626</v>
      </c>
      <c r="F3917" t="s">
        <v>92</v>
      </c>
      <c r="G3917" t="s">
        <v>89</v>
      </c>
      <c r="H3917">
        <v>7.12</v>
      </c>
      <c r="I3917">
        <v>3</v>
      </c>
      <c r="J3917">
        <v>8000</v>
      </c>
      <c r="K3917">
        <f>+VLOOKUP(E3917,Costos!$A$1:$I$716100,9,FALSE)</f>
        <v>6.3063640000000003</v>
      </c>
      <c r="L3917" t="str">
        <f t="shared" si="132"/>
        <v>241</v>
      </c>
      <c r="M3917" t="str">
        <f t="shared" si="133"/>
        <v>241029</v>
      </c>
      <c r="N3917" t="str">
        <f>IFERROR(IF(L3917="231","231",VLOOKUP(E3917,Materiales!$A$1:$G$37443,7,FALSE)),"N/A")</f>
        <v>Resinas</v>
      </c>
    </row>
    <row r="3918" spans="1:14" x14ac:dyDescent="0.25">
      <c r="A3918">
        <v>2110020346</v>
      </c>
      <c r="B3918" t="s">
        <v>1122</v>
      </c>
      <c r="C3918">
        <v>2310210185</v>
      </c>
      <c r="D3918" t="s">
        <v>2558</v>
      </c>
      <c r="E3918">
        <v>2410290156</v>
      </c>
      <c r="F3918" t="s">
        <v>40</v>
      </c>
      <c r="G3918" t="s">
        <v>1000</v>
      </c>
      <c r="H3918">
        <v>0.32</v>
      </c>
      <c r="I3918">
        <v>2</v>
      </c>
      <c r="J3918">
        <v>8000</v>
      </c>
      <c r="K3918">
        <f>+VLOOKUP(E3918,Costos!$A$1:$I$716100,9,FALSE)</f>
        <v>23.787368000000001</v>
      </c>
      <c r="L3918" t="str">
        <f t="shared" si="132"/>
        <v>241</v>
      </c>
      <c r="M3918" t="str">
        <f t="shared" si="133"/>
        <v>241029</v>
      </c>
      <c r="N3918" t="str">
        <f>IFERROR(IF(L3918="231","231",VLOOKUP(E3918,Materiales!$A$1:$G$37443,7,FALSE)),"N/A")</f>
        <v>Varios</v>
      </c>
    </row>
    <row r="3919" spans="1:14" x14ac:dyDescent="0.25">
      <c r="A3919">
        <v>2110020346</v>
      </c>
      <c r="B3919" t="s">
        <v>1122</v>
      </c>
      <c r="C3919">
        <v>2310210185</v>
      </c>
      <c r="D3919" t="s">
        <v>2558</v>
      </c>
      <c r="E3919">
        <v>2310180066</v>
      </c>
      <c r="F3919" t="s">
        <v>5529</v>
      </c>
      <c r="G3919" t="s">
        <v>89</v>
      </c>
      <c r="H3919">
        <v>7.2</v>
      </c>
      <c r="I3919">
        <v>2</v>
      </c>
      <c r="J3919">
        <v>8000</v>
      </c>
      <c r="K3919">
        <f>+VLOOKUP(E3919,Costos!$A$1:$I$716100,9,FALSE)</f>
        <v>11.858620999999999</v>
      </c>
      <c r="L3919" t="str">
        <f t="shared" si="132"/>
        <v>231</v>
      </c>
      <c r="M3919" t="str">
        <f t="shared" si="133"/>
        <v>231018</v>
      </c>
      <c r="N3919" t="str">
        <f>IFERROR(IF(L3919="231","231",VLOOKUP(E3919,Materiales!$A$1:$G$37443,7,FALSE)),"N/A")</f>
        <v>231</v>
      </c>
    </row>
    <row r="3920" spans="1:14" x14ac:dyDescent="0.25">
      <c r="A3920">
        <v>2110020346</v>
      </c>
      <c r="B3920" t="s">
        <v>1122</v>
      </c>
      <c r="C3920">
        <v>2310180066</v>
      </c>
      <c r="D3920" t="s">
        <v>5529</v>
      </c>
      <c r="E3920">
        <v>2430450001</v>
      </c>
      <c r="F3920" t="s">
        <v>93</v>
      </c>
      <c r="G3920" t="s">
        <v>89</v>
      </c>
      <c r="H3920">
        <v>0.72</v>
      </c>
      <c r="I3920">
        <v>3</v>
      </c>
      <c r="J3920">
        <v>8000</v>
      </c>
      <c r="K3920">
        <f>+VLOOKUP(E3920,Costos!$A$1:$I$716100,9,FALSE)</f>
        <v>6.0336119999999998</v>
      </c>
      <c r="L3920" t="str">
        <f t="shared" si="132"/>
        <v>243</v>
      </c>
      <c r="M3920" t="str">
        <f t="shared" si="133"/>
        <v>243045</v>
      </c>
      <c r="N3920" t="str">
        <f>IFERROR(IF(L3920="231","231",VLOOKUP(E3920,Materiales!$A$1:$G$37443,7,FALSE)),"N/A")</f>
        <v>Varios</v>
      </c>
    </row>
    <row r="3921" spans="1:14" x14ac:dyDescent="0.25">
      <c r="A3921">
        <v>2110020346</v>
      </c>
      <c r="B3921" t="s">
        <v>1122</v>
      </c>
      <c r="C3921">
        <v>2310180066</v>
      </c>
      <c r="D3921" t="s">
        <v>5529</v>
      </c>
      <c r="E3921">
        <v>2310180048</v>
      </c>
      <c r="F3921" t="s">
        <v>94</v>
      </c>
      <c r="G3921" t="s">
        <v>89</v>
      </c>
      <c r="H3921">
        <v>0.9</v>
      </c>
      <c r="I3921">
        <v>3</v>
      </c>
      <c r="J3921">
        <v>8000</v>
      </c>
      <c r="K3921">
        <f>+VLOOKUP(E3921,Costos!$A$1:$I$716100,9,FALSE)</f>
        <v>2.8371430000000002</v>
      </c>
      <c r="L3921" t="str">
        <f t="shared" si="132"/>
        <v>231</v>
      </c>
      <c r="M3921" t="str">
        <f t="shared" si="133"/>
        <v>231018</v>
      </c>
      <c r="N3921" t="str">
        <f>IFERROR(IF(L3921="231","231",VLOOKUP(E3921,Materiales!$A$1:$G$37443,7,FALSE)),"N/A")</f>
        <v>231</v>
      </c>
    </row>
    <row r="3922" spans="1:14" x14ac:dyDescent="0.25">
      <c r="A3922">
        <v>2110020346</v>
      </c>
      <c r="B3922" t="s">
        <v>1122</v>
      </c>
      <c r="C3922">
        <v>2310180048</v>
      </c>
      <c r="D3922" t="s">
        <v>94</v>
      </c>
      <c r="E3922">
        <v>2410210019</v>
      </c>
      <c r="F3922" t="s">
        <v>113</v>
      </c>
      <c r="G3922" t="s">
        <v>89</v>
      </c>
      <c r="H3922">
        <v>1.7999999999999999E-2</v>
      </c>
      <c r="I3922">
        <v>4</v>
      </c>
      <c r="J3922">
        <v>8000</v>
      </c>
      <c r="K3922">
        <f>+VLOOKUP(E3922,Costos!$A$1:$I$716100,9,FALSE)</f>
        <v>7.7568599999999996</v>
      </c>
      <c r="L3922" t="str">
        <f t="shared" si="132"/>
        <v>241</v>
      </c>
      <c r="M3922" t="str">
        <f t="shared" si="133"/>
        <v>241021</v>
      </c>
      <c r="N3922" t="str">
        <f>IFERROR(IF(L3922="231","231",VLOOKUP(E3922,Materiales!$A$1:$G$37443,7,FALSE)),"N/A")</f>
        <v>Varios</v>
      </c>
    </row>
    <row r="3923" spans="1:14" x14ac:dyDescent="0.25">
      <c r="A3923">
        <v>2110020346</v>
      </c>
      <c r="B3923" t="s">
        <v>1122</v>
      </c>
      <c r="C3923">
        <v>2310180048</v>
      </c>
      <c r="D3923" t="s">
        <v>94</v>
      </c>
      <c r="E3923">
        <v>2430930001</v>
      </c>
      <c r="F3923" t="s">
        <v>114</v>
      </c>
      <c r="G3923" t="s">
        <v>89</v>
      </c>
      <c r="H3923">
        <v>0.45900000000000002</v>
      </c>
      <c r="I3923">
        <v>4</v>
      </c>
      <c r="J3923">
        <v>8000</v>
      </c>
      <c r="K3923">
        <f>+VLOOKUP(E3923,Costos!$A$1:$I$716100,9,FALSE)</f>
        <v>5.7966670000000002</v>
      </c>
      <c r="L3923" t="str">
        <f t="shared" si="132"/>
        <v>243</v>
      </c>
      <c r="M3923" t="str">
        <f t="shared" si="133"/>
        <v>243093</v>
      </c>
      <c r="N3923" t="str">
        <f>IFERROR(IF(L3923="231","231",VLOOKUP(E3923,Materiales!$A$1:$G$37443,7,FALSE)),"N/A")</f>
        <v>Alcohol</v>
      </c>
    </row>
    <row r="3924" spans="1:14" x14ac:dyDescent="0.25">
      <c r="A3924">
        <v>2110020346</v>
      </c>
      <c r="B3924" t="s">
        <v>1122</v>
      </c>
      <c r="C3924">
        <v>2310180048</v>
      </c>
      <c r="D3924" t="s">
        <v>94</v>
      </c>
      <c r="E3924">
        <v>2430880022</v>
      </c>
      <c r="F3924" t="s">
        <v>115</v>
      </c>
      <c r="G3924" t="s">
        <v>89</v>
      </c>
      <c r="H3924">
        <v>2.7000000000000001E-3</v>
      </c>
      <c r="I3924">
        <v>4</v>
      </c>
      <c r="J3924">
        <v>8000</v>
      </c>
      <c r="K3924">
        <f>+VLOOKUP(E3924,Costos!$A$1:$I$716100,9,FALSE)</f>
        <v>6.1924229999999998</v>
      </c>
      <c r="L3924" t="str">
        <f t="shared" si="132"/>
        <v>243</v>
      </c>
      <c r="M3924" t="str">
        <f t="shared" si="133"/>
        <v>243088</v>
      </c>
      <c r="N3924" t="str">
        <f>IFERROR(IF(L3924="231","231",VLOOKUP(E3924,Materiales!$A$1:$G$37443,7,FALSE)),"N/A")</f>
        <v>Varios</v>
      </c>
    </row>
    <row r="3925" spans="1:14" x14ac:dyDescent="0.25">
      <c r="A3925">
        <v>2110020346</v>
      </c>
      <c r="B3925" t="s">
        <v>1122</v>
      </c>
      <c r="C3925">
        <v>2310180066</v>
      </c>
      <c r="D3925" t="s">
        <v>5529</v>
      </c>
      <c r="E3925">
        <v>2410210003</v>
      </c>
      <c r="F3925" t="s">
        <v>95</v>
      </c>
      <c r="G3925" t="s">
        <v>89</v>
      </c>
      <c r="H3925">
        <v>1.44</v>
      </c>
      <c r="I3925">
        <v>3</v>
      </c>
      <c r="J3925">
        <v>8000</v>
      </c>
      <c r="K3925">
        <f>+VLOOKUP(E3925,Costos!$A$1:$I$716100,9,FALSE)</f>
        <v>4.9316240000000002</v>
      </c>
      <c r="L3925" t="str">
        <f t="shared" si="132"/>
        <v>241</v>
      </c>
      <c r="M3925" t="str">
        <f t="shared" si="133"/>
        <v>241021</v>
      </c>
      <c r="N3925" t="str">
        <f>IFERROR(IF(L3925="231","231",VLOOKUP(E3925,Materiales!$A$1:$G$37443,7,FALSE)),"N/A")</f>
        <v>Varios</v>
      </c>
    </row>
    <row r="3926" spans="1:14" x14ac:dyDescent="0.25">
      <c r="A3926">
        <v>2110020346</v>
      </c>
      <c r="B3926" t="s">
        <v>1122</v>
      </c>
      <c r="C3926">
        <v>2310180066</v>
      </c>
      <c r="D3926" t="s">
        <v>5529</v>
      </c>
      <c r="E3926">
        <v>2410090267</v>
      </c>
      <c r="F3926" t="s">
        <v>96</v>
      </c>
      <c r="G3926" t="s">
        <v>89</v>
      </c>
      <c r="H3926">
        <v>0.216</v>
      </c>
      <c r="I3926">
        <v>3</v>
      </c>
      <c r="J3926">
        <v>8000</v>
      </c>
      <c r="K3926">
        <f>+VLOOKUP(E3926,Costos!$A$1:$I$716100,9,FALSE)</f>
        <v>123.04801999999999</v>
      </c>
      <c r="L3926" t="str">
        <f t="shared" si="132"/>
        <v>241</v>
      </c>
      <c r="M3926" t="str">
        <f t="shared" si="133"/>
        <v>241009</v>
      </c>
      <c r="N3926" t="str">
        <f>IFERROR(IF(L3926="231","231",VLOOKUP(E3926,Materiales!$A$1:$G$37443,7,FALSE)),"N/A")</f>
        <v>Spectra</v>
      </c>
    </row>
    <row r="3927" spans="1:14" x14ac:dyDescent="0.25">
      <c r="A3927">
        <v>2110020346</v>
      </c>
      <c r="B3927" t="s">
        <v>1122</v>
      </c>
      <c r="C3927">
        <v>2310180066</v>
      </c>
      <c r="D3927" t="s">
        <v>5529</v>
      </c>
      <c r="E3927">
        <v>2410090269</v>
      </c>
      <c r="F3927" t="s">
        <v>98</v>
      </c>
      <c r="G3927" t="s">
        <v>89</v>
      </c>
      <c r="H3927">
        <v>2.8799999999999999E-2</v>
      </c>
      <c r="I3927">
        <v>3</v>
      </c>
      <c r="J3927">
        <v>8000</v>
      </c>
      <c r="K3927">
        <f>+VLOOKUP(E3927,Costos!$A$1:$I$716100,9,FALSE)</f>
        <v>341.79997300000002</v>
      </c>
      <c r="L3927" t="str">
        <f t="shared" si="132"/>
        <v>241</v>
      </c>
      <c r="M3927" t="str">
        <f t="shared" si="133"/>
        <v>241009</v>
      </c>
      <c r="N3927" t="str">
        <f>IFERROR(IF(L3927="231","231",VLOOKUP(E3927,Materiales!$A$1:$G$37443,7,FALSE)),"N/A")</f>
        <v>Spectra</v>
      </c>
    </row>
    <row r="3928" spans="1:14" x14ac:dyDescent="0.25">
      <c r="A3928">
        <v>2110020346</v>
      </c>
      <c r="B3928" t="s">
        <v>1122</v>
      </c>
      <c r="C3928">
        <v>2110020346</v>
      </c>
      <c r="D3928" t="s">
        <v>1122</v>
      </c>
      <c r="E3928">
        <v>2310210186</v>
      </c>
      <c r="F3928" t="s">
        <v>2559</v>
      </c>
      <c r="G3928" t="s">
        <v>36</v>
      </c>
      <c r="H3928">
        <v>8000</v>
      </c>
      <c r="I3928">
        <v>1</v>
      </c>
      <c r="J3928">
        <v>8000</v>
      </c>
      <c r="K3928">
        <f>+VLOOKUP(E3928,Costos!$A$1:$I$716100,9,FALSE)</f>
        <v>0.12930900000000001</v>
      </c>
      <c r="L3928" t="str">
        <f t="shared" si="132"/>
        <v>231</v>
      </c>
      <c r="M3928" t="str">
        <f t="shared" si="133"/>
        <v>231021</v>
      </c>
      <c r="N3928" t="str">
        <f>IFERROR(IF(L3928="231","231",VLOOKUP(E3928,Materiales!$A$1:$G$37443,7,FALSE)),"N/A")</f>
        <v>231</v>
      </c>
    </row>
    <row r="3929" spans="1:14" x14ac:dyDescent="0.25">
      <c r="A3929">
        <v>2110020346</v>
      </c>
      <c r="B3929" t="s">
        <v>1122</v>
      </c>
      <c r="C3929">
        <v>2310210186</v>
      </c>
      <c r="D3929" t="s">
        <v>2559</v>
      </c>
      <c r="E3929">
        <v>2410170071</v>
      </c>
      <c r="F3929" t="s">
        <v>39</v>
      </c>
      <c r="G3929" t="s">
        <v>36</v>
      </c>
      <c r="H3929">
        <v>8000</v>
      </c>
      <c r="I3929">
        <v>2</v>
      </c>
      <c r="J3929">
        <v>8000</v>
      </c>
      <c r="K3929">
        <f>+VLOOKUP(E3929,Costos!$A$1:$I$716100,9,FALSE)</f>
        <v>1.4323000000000001E-2</v>
      </c>
      <c r="L3929" t="str">
        <f t="shared" si="132"/>
        <v>241</v>
      </c>
      <c r="M3929" t="str">
        <f t="shared" si="133"/>
        <v>241017</v>
      </c>
      <c r="N3929" t="str">
        <f>IFERROR(IF(L3929="231","231",VLOOKUP(E3929,Materiales!$A$1:$G$37443,7,FALSE)),"N/A")</f>
        <v>Filtros</v>
      </c>
    </row>
    <row r="3930" spans="1:14" x14ac:dyDescent="0.25">
      <c r="A3930">
        <v>2110020346</v>
      </c>
      <c r="B3930" t="s">
        <v>1122</v>
      </c>
      <c r="C3930">
        <v>2310210186</v>
      </c>
      <c r="D3930" t="s">
        <v>2559</v>
      </c>
      <c r="E3930">
        <v>2410130017</v>
      </c>
      <c r="F3930" t="s">
        <v>41</v>
      </c>
      <c r="G3930" t="s">
        <v>36</v>
      </c>
      <c r="H3930">
        <v>8000</v>
      </c>
      <c r="I3930">
        <v>2</v>
      </c>
      <c r="J3930">
        <v>8000</v>
      </c>
      <c r="K3930">
        <f>+VLOOKUP(E3930,Costos!$A$1:$I$716100,9,FALSE)</f>
        <v>7.2129999999999998E-3</v>
      </c>
      <c r="L3930" t="str">
        <f t="shared" si="132"/>
        <v>241</v>
      </c>
      <c r="M3930" t="str">
        <f t="shared" si="133"/>
        <v>241013</v>
      </c>
      <c r="N3930" t="str">
        <f>IFERROR(IF(L3930="231","231",VLOOKUP(E3930,Materiales!$A$1:$G$37443,7,FALSE)),"N/A")</f>
        <v>Puntas</v>
      </c>
    </row>
    <row r="3931" spans="1:14" x14ac:dyDescent="0.25">
      <c r="A3931">
        <v>2110020346</v>
      </c>
      <c r="B3931" t="s">
        <v>1122</v>
      </c>
      <c r="C3931">
        <v>2310210186</v>
      </c>
      <c r="D3931" t="s">
        <v>2559</v>
      </c>
      <c r="E3931">
        <v>2310090405</v>
      </c>
      <c r="F3931" t="s">
        <v>2273</v>
      </c>
      <c r="G3931" t="s">
        <v>36</v>
      </c>
      <c r="H3931">
        <v>8000</v>
      </c>
      <c r="I3931">
        <v>2</v>
      </c>
      <c r="J3931">
        <v>8000</v>
      </c>
      <c r="K3931">
        <f>+VLOOKUP(E3931,Costos!$A$1:$I$716100,9,FALSE)</f>
        <v>3.2437000000000001E-2</v>
      </c>
      <c r="L3931" t="str">
        <f t="shared" si="132"/>
        <v>231</v>
      </c>
      <c r="M3931" t="str">
        <f t="shared" si="133"/>
        <v>231009</v>
      </c>
      <c r="N3931" t="str">
        <f>IFERROR(IF(L3931="231","231",VLOOKUP(E3931,Materiales!$A$1:$G$37443,7,FALSE)),"N/A")</f>
        <v>231</v>
      </c>
    </row>
    <row r="3932" spans="1:14" x14ac:dyDescent="0.25">
      <c r="A3932">
        <v>2110020346</v>
      </c>
      <c r="B3932" t="s">
        <v>1122</v>
      </c>
      <c r="C3932">
        <v>2310090405</v>
      </c>
      <c r="D3932" t="s">
        <v>2273</v>
      </c>
      <c r="E3932">
        <v>2430520005</v>
      </c>
      <c r="F3932" t="s">
        <v>3574</v>
      </c>
      <c r="G3932" t="s">
        <v>89</v>
      </c>
      <c r="H3932">
        <v>0.1951</v>
      </c>
      <c r="I3932">
        <v>3</v>
      </c>
      <c r="J3932">
        <v>8000</v>
      </c>
      <c r="K3932">
        <f>+VLOOKUP(E3932,Costos!$A$1:$I$716100,9,FALSE)</f>
        <v>11.219386</v>
      </c>
      <c r="L3932" t="str">
        <f t="shared" si="132"/>
        <v>243</v>
      </c>
      <c r="M3932" t="str">
        <f t="shared" si="133"/>
        <v>243052</v>
      </c>
      <c r="N3932" t="str">
        <f>IFERROR(IF(L3932="231","231",VLOOKUP(E3932,Materiales!$A$1:$G$37443,7,FALSE)),"N/A")</f>
        <v>Varios</v>
      </c>
    </row>
    <row r="3933" spans="1:14" x14ac:dyDescent="0.25">
      <c r="A3933">
        <v>2110020346</v>
      </c>
      <c r="B3933" t="s">
        <v>1122</v>
      </c>
      <c r="C3933">
        <v>2310090405</v>
      </c>
      <c r="D3933" t="s">
        <v>2273</v>
      </c>
      <c r="E3933">
        <v>2430700001</v>
      </c>
      <c r="F3933" t="s">
        <v>3609</v>
      </c>
      <c r="G3933" t="s">
        <v>89</v>
      </c>
      <c r="H3933">
        <v>2E-3</v>
      </c>
      <c r="I3933">
        <v>3</v>
      </c>
      <c r="J3933">
        <v>8000</v>
      </c>
      <c r="K3933">
        <f>+VLOOKUP(E3933,Costos!$A$1:$I$716100,9,FALSE)</f>
        <v>21.527200000000001</v>
      </c>
      <c r="L3933" t="str">
        <f t="shared" si="132"/>
        <v>243</v>
      </c>
      <c r="M3933" t="str">
        <f t="shared" si="133"/>
        <v>243070</v>
      </c>
      <c r="N3933" t="str">
        <f>IFERROR(IF(L3933="231","231",VLOOKUP(E3933,Materiales!$A$1:$G$37443,7,FALSE)),"N/A")</f>
        <v>Pigmentos</v>
      </c>
    </row>
    <row r="3934" spans="1:14" x14ac:dyDescent="0.25">
      <c r="A3934">
        <v>2110020346</v>
      </c>
      <c r="B3934" t="s">
        <v>1122</v>
      </c>
      <c r="C3934">
        <v>2310090405</v>
      </c>
      <c r="D3934" t="s">
        <v>2273</v>
      </c>
      <c r="E3934">
        <v>2410290153</v>
      </c>
      <c r="F3934" t="s">
        <v>90</v>
      </c>
      <c r="G3934" t="s">
        <v>89</v>
      </c>
      <c r="H3934">
        <v>26.458500000000001</v>
      </c>
      <c r="I3934">
        <v>3</v>
      </c>
      <c r="J3934">
        <v>8000</v>
      </c>
      <c r="K3934">
        <f>+VLOOKUP(E3934,Costos!$A$1:$I$716100,9,FALSE)</f>
        <v>6.4309000000000003</v>
      </c>
      <c r="L3934" t="str">
        <f t="shared" si="132"/>
        <v>241</v>
      </c>
      <c r="M3934" t="str">
        <f t="shared" si="133"/>
        <v>241029</v>
      </c>
      <c r="N3934" t="str">
        <f>IFERROR(IF(L3934="231","231",VLOOKUP(E3934,Materiales!$A$1:$G$37443,7,FALSE)),"N/A")</f>
        <v>Resinas</v>
      </c>
    </row>
    <row r="3935" spans="1:14" x14ac:dyDescent="0.25">
      <c r="A3935">
        <v>2110020346</v>
      </c>
      <c r="B3935" t="s">
        <v>1122</v>
      </c>
      <c r="C3935">
        <v>2310210186</v>
      </c>
      <c r="D3935" t="s">
        <v>2559</v>
      </c>
      <c r="E3935">
        <v>2310160441</v>
      </c>
      <c r="F3935" t="s">
        <v>2420</v>
      </c>
      <c r="G3935" t="s">
        <v>36</v>
      </c>
      <c r="H3935">
        <v>8000</v>
      </c>
      <c r="I3935">
        <v>2</v>
      </c>
      <c r="J3935">
        <v>8000</v>
      </c>
      <c r="K3935">
        <f>+VLOOKUP(E3935,Costos!$A$1:$I$716100,9,FALSE)</f>
        <v>8.1620000000000009E-3</v>
      </c>
      <c r="L3935" t="str">
        <f t="shared" si="132"/>
        <v>231</v>
      </c>
      <c r="M3935" t="str">
        <f t="shared" si="133"/>
        <v>231016</v>
      </c>
      <c r="N3935" t="str">
        <f>IFERROR(IF(L3935="231","231",VLOOKUP(E3935,Materiales!$A$1:$G$37443,7,FALSE)),"N/A")</f>
        <v>231</v>
      </c>
    </row>
    <row r="3936" spans="1:14" x14ac:dyDescent="0.25">
      <c r="A3936">
        <v>2110020346</v>
      </c>
      <c r="B3936" t="s">
        <v>1122</v>
      </c>
      <c r="C3936">
        <v>2310160441</v>
      </c>
      <c r="D3936" t="s">
        <v>2420</v>
      </c>
      <c r="E3936">
        <v>2430520005</v>
      </c>
      <c r="F3936" t="s">
        <v>3574</v>
      </c>
      <c r="G3936" t="s">
        <v>89</v>
      </c>
      <c r="H3936">
        <v>6.9199999999999998E-2</v>
      </c>
      <c r="I3936">
        <v>3</v>
      </c>
      <c r="J3936">
        <v>8000</v>
      </c>
      <c r="K3936">
        <f>+VLOOKUP(E3936,Costos!$A$1:$I$716100,9,FALSE)</f>
        <v>11.219386</v>
      </c>
      <c r="L3936" t="str">
        <f t="shared" si="132"/>
        <v>243</v>
      </c>
      <c r="M3936" t="str">
        <f t="shared" si="133"/>
        <v>243052</v>
      </c>
      <c r="N3936" t="str">
        <f>IFERROR(IF(L3936="231","231",VLOOKUP(E3936,Materiales!$A$1:$G$37443,7,FALSE)),"N/A")</f>
        <v>Varios</v>
      </c>
    </row>
    <row r="3937" spans="1:14" x14ac:dyDescent="0.25">
      <c r="A3937">
        <v>2110020346</v>
      </c>
      <c r="B3937" t="s">
        <v>1122</v>
      </c>
      <c r="C3937">
        <v>2310160441</v>
      </c>
      <c r="D3937" t="s">
        <v>2420</v>
      </c>
      <c r="E3937">
        <v>2430860001</v>
      </c>
      <c r="F3937" t="s">
        <v>3648</v>
      </c>
      <c r="G3937" t="s">
        <v>89</v>
      </c>
      <c r="H3937">
        <v>1.7299999999999999E-2</v>
      </c>
      <c r="I3937">
        <v>3</v>
      </c>
      <c r="J3937">
        <v>8000</v>
      </c>
      <c r="K3937">
        <f>+VLOOKUP(E3937,Costos!$A$1:$I$716100,9,FALSE)</f>
        <v>16.557200000000002</v>
      </c>
      <c r="L3937" t="str">
        <f t="shared" si="132"/>
        <v>243</v>
      </c>
      <c r="M3937" t="str">
        <f t="shared" si="133"/>
        <v>243086</v>
      </c>
      <c r="N3937" t="str">
        <f>IFERROR(IF(L3937="231","231",VLOOKUP(E3937,Materiales!$A$1:$G$37443,7,FALSE)),"N/A")</f>
        <v>Otros</v>
      </c>
    </row>
    <row r="3938" spans="1:14" x14ac:dyDescent="0.25">
      <c r="A3938">
        <v>2110020346</v>
      </c>
      <c r="B3938" t="s">
        <v>1122</v>
      </c>
      <c r="C3938">
        <v>2310160441</v>
      </c>
      <c r="D3938" t="s">
        <v>2420</v>
      </c>
      <c r="E3938">
        <v>2410290624</v>
      </c>
      <c r="F3938" t="s">
        <v>91</v>
      </c>
      <c r="G3938" t="s">
        <v>89</v>
      </c>
      <c r="H3938">
        <v>8.5622000000000007</v>
      </c>
      <c r="I3938">
        <v>3</v>
      </c>
      <c r="J3938">
        <v>8000</v>
      </c>
      <c r="K3938">
        <f>+VLOOKUP(E3938,Costos!$A$1:$I$716100,9,FALSE)</f>
        <v>6.9373659999999999</v>
      </c>
      <c r="L3938" t="str">
        <f t="shared" ref="L3938:L4001" si="134">+LEFT(E3938,3)</f>
        <v>241</v>
      </c>
      <c r="M3938" t="str">
        <f t="shared" ref="M3938:M4001" si="135">+LEFT(E3938,6)</f>
        <v>241029</v>
      </c>
      <c r="N3938" t="str">
        <f>IFERROR(IF(L3938="231","231",VLOOKUP(E3938,Materiales!$A$1:$G$37443,7,FALSE)),"N/A")</f>
        <v>Resinas</v>
      </c>
    </row>
    <row r="3939" spans="1:14" x14ac:dyDescent="0.25">
      <c r="A3939">
        <v>2110020346</v>
      </c>
      <c r="B3939" t="s">
        <v>1122</v>
      </c>
      <c r="C3939">
        <v>2310160441</v>
      </c>
      <c r="D3939" t="s">
        <v>2420</v>
      </c>
      <c r="E3939">
        <v>2430700001</v>
      </c>
      <c r="F3939" t="s">
        <v>3609</v>
      </c>
      <c r="G3939" t="s">
        <v>89</v>
      </c>
      <c r="H3939">
        <v>4.0000000000000002E-4</v>
      </c>
      <c r="I3939">
        <v>3</v>
      </c>
      <c r="J3939">
        <v>8000</v>
      </c>
      <c r="K3939">
        <f>+VLOOKUP(E3939,Costos!$A$1:$I$716100,9,FALSE)</f>
        <v>21.527200000000001</v>
      </c>
      <c r="L3939" t="str">
        <f t="shared" si="134"/>
        <v>243</v>
      </c>
      <c r="M3939" t="str">
        <f t="shared" si="135"/>
        <v>243070</v>
      </c>
      <c r="N3939" t="str">
        <f>IFERROR(IF(L3939="231","231",VLOOKUP(E3939,Materiales!$A$1:$G$37443,7,FALSE)),"N/A")</f>
        <v>Pigmentos</v>
      </c>
    </row>
    <row r="3940" spans="1:14" x14ac:dyDescent="0.25">
      <c r="A3940">
        <v>2110020346</v>
      </c>
      <c r="B3940" t="s">
        <v>1122</v>
      </c>
      <c r="C3940">
        <v>2310210186</v>
      </c>
      <c r="D3940" t="s">
        <v>2559</v>
      </c>
      <c r="E3940">
        <v>2310160442</v>
      </c>
      <c r="F3940" t="s">
        <v>2421</v>
      </c>
      <c r="G3940" t="s">
        <v>36</v>
      </c>
      <c r="H3940">
        <v>8000</v>
      </c>
      <c r="I3940">
        <v>2</v>
      </c>
      <c r="J3940">
        <v>8000</v>
      </c>
      <c r="K3940">
        <f>+VLOOKUP(E3940,Costos!$A$1:$I$716100,9,FALSE)</f>
        <v>1.1285E-2</v>
      </c>
      <c r="L3940" t="str">
        <f t="shared" si="134"/>
        <v>231</v>
      </c>
      <c r="M3940" t="str">
        <f t="shared" si="135"/>
        <v>231016</v>
      </c>
      <c r="N3940" t="str">
        <f>IFERROR(IF(L3940="231","231",VLOOKUP(E3940,Materiales!$A$1:$G$37443,7,FALSE)),"N/A")</f>
        <v>231</v>
      </c>
    </row>
    <row r="3941" spans="1:14" x14ac:dyDescent="0.25">
      <c r="A3941">
        <v>2110020346</v>
      </c>
      <c r="B3941" t="s">
        <v>1122</v>
      </c>
      <c r="C3941">
        <v>2310160442</v>
      </c>
      <c r="D3941" t="s">
        <v>2421</v>
      </c>
      <c r="E3941">
        <v>2430520005</v>
      </c>
      <c r="F3941" t="s">
        <v>3574</v>
      </c>
      <c r="G3941" t="s">
        <v>89</v>
      </c>
      <c r="H3941">
        <v>4.4400000000000002E-2</v>
      </c>
      <c r="I3941">
        <v>3</v>
      </c>
      <c r="J3941">
        <v>8000</v>
      </c>
      <c r="K3941">
        <f>+VLOOKUP(E3941,Costos!$A$1:$I$716100,9,FALSE)</f>
        <v>11.219386</v>
      </c>
      <c r="L3941" t="str">
        <f t="shared" si="134"/>
        <v>243</v>
      </c>
      <c r="M3941" t="str">
        <f t="shared" si="135"/>
        <v>243052</v>
      </c>
      <c r="N3941" t="str">
        <f>IFERROR(IF(L3941="231","231",VLOOKUP(E3941,Materiales!$A$1:$G$37443,7,FALSE)),"N/A")</f>
        <v>Varios</v>
      </c>
    </row>
    <row r="3942" spans="1:14" x14ac:dyDescent="0.25">
      <c r="A3942">
        <v>2110020346</v>
      </c>
      <c r="B3942" t="s">
        <v>1122</v>
      </c>
      <c r="C3942">
        <v>2310160442</v>
      </c>
      <c r="D3942" t="s">
        <v>2421</v>
      </c>
      <c r="E3942">
        <v>2430860001</v>
      </c>
      <c r="F3942" t="s">
        <v>3648</v>
      </c>
      <c r="G3942" t="s">
        <v>89</v>
      </c>
      <c r="H3942">
        <v>1.78E-2</v>
      </c>
      <c r="I3942">
        <v>3</v>
      </c>
      <c r="J3942">
        <v>8000</v>
      </c>
      <c r="K3942">
        <f>+VLOOKUP(E3942,Costos!$A$1:$I$716100,9,FALSE)</f>
        <v>16.557200000000002</v>
      </c>
      <c r="L3942" t="str">
        <f t="shared" si="134"/>
        <v>243</v>
      </c>
      <c r="M3942" t="str">
        <f t="shared" si="135"/>
        <v>243086</v>
      </c>
      <c r="N3942" t="str">
        <f>IFERROR(IF(L3942="231","231",VLOOKUP(E3942,Materiales!$A$1:$G$37443,7,FALSE)),"N/A")</f>
        <v>Otros</v>
      </c>
    </row>
    <row r="3943" spans="1:14" x14ac:dyDescent="0.25">
      <c r="A3943">
        <v>2110020346</v>
      </c>
      <c r="B3943" t="s">
        <v>1122</v>
      </c>
      <c r="C3943">
        <v>2310160442</v>
      </c>
      <c r="D3943" t="s">
        <v>2421</v>
      </c>
      <c r="E3943">
        <v>2430700001</v>
      </c>
      <c r="F3943" t="s">
        <v>3609</v>
      </c>
      <c r="G3943" t="s">
        <v>89</v>
      </c>
      <c r="H3943">
        <v>4.4000000000000003E-3</v>
      </c>
      <c r="I3943">
        <v>3</v>
      </c>
      <c r="J3943">
        <v>8000</v>
      </c>
      <c r="K3943">
        <f>+VLOOKUP(E3943,Costos!$A$1:$I$716100,9,FALSE)</f>
        <v>21.527200000000001</v>
      </c>
      <c r="L3943" t="str">
        <f t="shared" si="134"/>
        <v>243</v>
      </c>
      <c r="M3943" t="str">
        <f t="shared" si="135"/>
        <v>243070</v>
      </c>
      <c r="N3943" t="str">
        <f>IFERROR(IF(L3943="231","231",VLOOKUP(E3943,Materiales!$A$1:$G$37443,7,FALSE)),"N/A")</f>
        <v>Pigmentos</v>
      </c>
    </row>
    <row r="3944" spans="1:14" x14ac:dyDescent="0.25">
      <c r="A3944">
        <v>2110020346</v>
      </c>
      <c r="B3944" t="s">
        <v>1122</v>
      </c>
      <c r="C3944">
        <v>2310160442</v>
      </c>
      <c r="D3944" t="s">
        <v>2421</v>
      </c>
      <c r="E3944">
        <v>2410290626</v>
      </c>
      <c r="F3944" t="s">
        <v>92</v>
      </c>
      <c r="G3944" t="s">
        <v>89</v>
      </c>
      <c r="H3944">
        <v>7.2</v>
      </c>
      <c r="I3944">
        <v>3</v>
      </c>
      <c r="J3944">
        <v>8000</v>
      </c>
      <c r="K3944">
        <f>+VLOOKUP(E3944,Costos!$A$1:$I$716100,9,FALSE)</f>
        <v>6.3063640000000003</v>
      </c>
      <c r="L3944" t="str">
        <f t="shared" si="134"/>
        <v>241</v>
      </c>
      <c r="M3944" t="str">
        <f t="shared" si="135"/>
        <v>241029</v>
      </c>
      <c r="N3944" t="str">
        <f>IFERROR(IF(L3944="231","231",VLOOKUP(E3944,Materiales!$A$1:$G$37443,7,FALSE)),"N/A")</f>
        <v>Resinas</v>
      </c>
    </row>
    <row r="3945" spans="1:14" x14ac:dyDescent="0.25">
      <c r="A3945">
        <v>2110020346</v>
      </c>
      <c r="B3945" t="s">
        <v>1122</v>
      </c>
      <c r="C3945">
        <v>2310210186</v>
      </c>
      <c r="D3945" t="s">
        <v>2559</v>
      </c>
      <c r="E3945">
        <v>2410290156</v>
      </c>
      <c r="F3945" t="s">
        <v>40</v>
      </c>
      <c r="G3945" t="s">
        <v>1000</v>
      </c>
      <c r="H3945">
        <v>0.32</v>
      </c>
      <c r="I3945">
        <v>2</v>
      </c>
      <c r="J3945">
        <v>8000</v>
      </c>
      <c r="K3945">
        <f>+VLOOKUP(E3945,Costos!$A$1:$I$716100,9,FALSE)</f>
        <v>23.787368000000001</v>
      </c>
      <c r="L3945" t="str">
        <f t="shared" si="134"/>
        <v>241</v>
      </c>
      <c r="M3945" t="str">
        <f t="shared" si="135"/>
        <v>241029</v>
      </c>
      <c r="N3945" t="str">
        <f>IFERROR(IF(L3945="231","231",VLOOKUP(E3945,Materiales!$A$1:$G$37443,7,FALSE)),"N/A")</f>
        <v>Varios</v>
      </c>
    </row>
    <row r="3946" spans="1:14" x14ac:dyDescent="0.25">
      <c r="A3946">
        <v>2110020346</v>
      </c>
      <c r="B3946" t="s">
        <v>1122</v>
      </c>
      <c r="C3946">
        <v>2310210186</v>
      </c>
      <c r="D3946" t="s">
        <v>2559</v>
      </c>
      <c r="E3946">
        <v>2310180046</v>
      </c>
      <c r="F3946" t="s">
        <v>2484</v>
      </c>
      <c r="G3946" t="s">
        <v>89</v>
      </c>
      <c r="H3946">
        <v>7.2</v>
      </c>
      <c r="I3946">
        <v>2</v>
      </c>
      <c r="J3946">
        <v>8000</v>
      </c>
      <c r="K3946">
        <f>+VLOOKUP(E3946,Costos!$A$1:$I$716100,9,FALSE)</f>
        <v>9.1734100000000005</v>
      </c>
      <c r="L3946" t="str">
        <f t="shared" si="134"/>
        <v>231</v>
      </c>
      <c r="M3946" t="str">
        <f t="shared" si="135"/>
        <v>231018</v>
      </c>
      <c r="N3946" t="str">
        <f>IFERROR(IF(L3946="231","231",VLOOKUP(E3946,Materiales!$A$1:$G$37443,7,FALSE)),"N/A")</f>
        <v>231</v>
      </c>
    </row>
    <row r="3947" spans="1:14" x14ac:dyDescent="0.25">
      <c r="A3947">
        <v>2110020346</v>
      </c>
      <c r="B3947" t="s">
        <v>1122</v>
      </c>
      <c r="C3947">
        <v>2310180046</v>
      </c>
      <c r="D3947" t="s">
        <v>2484</v>
      </c>
      <c r="E3947">
        <v>2430450001</v>
      </c>
      <c r="F3947" t="s">
        <v>93</v>
      </c>
      <c r="G3947" t="s">
        <v>89</v>
      </c>
      <c r="H3947">
        <v>0.72</v>
      </c>
      <c r="I3947">
        <v>3</v>
      </c>
      <c r="J3947">
        <v>8000</v>
      </c>
      <c r="K3947">
        <f>+VLOOKUP(E3947,Costos!$A$1:$I$716100,9,FALSE)</f>
        <v>6.0336119999999998</v>
      </c>
      <c r="L3947" t="str">
        <f t="shared" si="134"/>
        <v>243</v>
      </c>
      <c r="M3947" t="str">
        <f t="shared" si="135"/>
        <v>243045</v>
      </c>
      <c r="N3947" t="str">
        <f>IFERROR(IF(L3947="231","231",VLOOKUP(E3947,Materiales!$A$1:$G$37443,7,FALSE)),"N/A")</f>
        <v>Varios</v>
      </c>
    </row>
    <row r="3948" spans="1:14" x14ac:dyDescent="0.25">
      <c r="A3948">
        <v>2110020346</v>
      </c>
      <c r="B3948" t="s">
        <v>1122</v>
      </c>
      <c r="C3948">
        <v>2310180046</v>
      </c>
      <c r="D3948" t="s">
        <v>2484</v>
      </c>
      <c r="E3948">
        <v>2310180048</v>
      </c>
      <c r="F3948" t="s">
        <v>94</v>
      </c>
      <c r="G3948" t="s">
        <v>89</v>
      </c>
      <c r="H3948">
        <v>0.9</v>
      </c>
      <c r="I3948">
        <v>3</v>
      </c>
      <c r="J3948">
        <v>8000</v>
      </c>
      <c r="K3948">
        <f>+VLOOKUP(E3948,Costos!$A$1:$I$716100,9,FALSE)</f>
        <v>2.8371430000000002</v>
      </c>
      <c r="L3948" t="str">
        <f t="shared" si="134"/>
        <v>231</v>
      </c>
      <c r="M3948" t="str">
        <f t="shared" si="135"/>
        <v>231018</v>
      </c>
      <c r="N3948" t="str">
        <f>IFERROR(IF(L3948="231","231",VLOOKUP(E3948,Materiales!$A$1:$G$37443,7,FALSE)),"N/A")</f>
        <v>231</v>
      </c>
    </row>
    <row r="3949" spans="1:14" x14ac:dyDescent="0.25">
      <c r="A3949">
        <v>2110020346</v>
      </c>
      <c r="B3949" t="s">
        <v>1122</v>
      </c>
      <c r="C3949">
        <v>2310180048</v>
      </c>
      <c r="D3949" t="s">
        <v>94</v>
      </c>
      <c r="E3949">
        <v>2410210019</v>
      </c>
      <c r="F3949" t="s">
        <v>113</v>
      </c>
      <c r="G3949" t="s">
        <v>89</v>
      </c>
      <c r="H3949">
        <v>1.7999999999999999E-2</v>
      </c>
      <c r="I3949">
        <v>4</v>
      </c>
      <c r="J3949">
        <v>8000</v>
      </c>
      <c r="K3949">
        <f>+VLOOKUP(E3949,Costos!$A$1:$I$716100,9,FALSE)</f>
        <v>7.7568599999999996</v>
      </c>
      <c r="L3949" t="str">
        <f t="shared" si="134"/>
        <v>241</v>
      </c>
      <c r="M3949" t="str">
        <f t="shared" si="135"/>
        <v>241021</v>
      </c>
      <c r="N3949" t="str">
        <f>IFERROR(IF(L3949="231","231",VLOOKUP(E3949,Materiales!$A$1:$G$37443,7,FALSE)),"N/A")</f>
        <v>Varios</v>
      </c>
    </row>
    <row r="3950" spans="1:14" x14ac:dyDescent="0.25">
      <c r="A3950">
        <v>2110020346</v>
      </c>
      <c r="B3950" t="s">
        <v>1122</v>
      </c>
      <c r="C3950">
        <v>2310180048</v>
      </c>
      <c r="D3950" t="s">
        <v>94</v>
      </c>
      <c r="E3950">
        <v>2430930001</v>
      </c>
      <c r="F3950" t="s">
        <v>114</v>
      </c>
      <c r="G3950" t="s">
        <v>89</v>
      </c>
      <c r="H3950">
        <v>0.45900000000000002</v>
      </c>
      <c r="I3950">
        <v>4</v>
      </c>
      <c r="J3950">
        <v>8000</v>
      </c>
      <c r="K3950">
        <f>+VLOOKUP(E3950,Costos!$A$1:$I$716100,9,FALSE)</f>
        <v>5.7966670000000002</v>
      </c>
      <c r="L3950" t="str">
        <f t="shared" si="134"/>
        <v>243</v>
      </c>
      <c r="M3950" t="str">
        <f t="shared" si="135"/>
        <v>243093</v>
      </c>
      <c r="N3950" t="str">
        <f>IFERROR(IF(L3950="231","231",VLOOKUP(E3950,Materiales!$A$1:$G$37443,7,FALSE)),"N/A")</f>
        <v>Alcohol</v>
      </c>
    </row>
    <row r="3951" spans="1:14" x14ac:dyDescent="0.25">
      <c r="A3951">
        <v>2110020346</v>
      </c>
      <c r="B3951" t="s">
        <v>1122</v>
      </c>
      <c r="C3951">
        <v>2310180048</v>
      </c>
      <c r="D3951" t="s">
        <v>94</v>
      </c>
      <c r="E3951">
        <v>2430880022</v>
      </c>
      <c r="F3951" t="s">
        <v>115</v>
      </c>
      <c r="G3951" t="s">
        <v>89</v>
      </c>
      <c r="H3951">
        <v>2.7000000000000001E-3</v>
      </c>
      <c r="I3951">
        <v>4</v>
      </c>
      <c r="J3951">
        <v>8000</v>
      </c>
      <c r="K3951">
        <f>+VLOOKUP(E3951,Costos!$A$1:$I$716100,9,FALSE)</f>
        <v>6.1924229999999998</v>
      </c>
      <c r="L3951" t="str">
        <f t="shared" si="134"/>
        <v>243</v>
      </c>
      <c r="M3951" t="str">
        <f t="shared" si="135"/>
        <v>243088</v>
      </c>
      <c r="N3951" t="str">
        <f>IFERROR(IF(L3951="231","231",VLOOKUP(E3951,Materiales!$A$1:$G$37443,7,FALSE)),"N/A")</f>
        <v>Varios</v>
      </c>
    </row>
    <row r="3952" spans="1:14" x14ac:dyDescent="0.25">
      <c r="A3952">
        <v>2110020346</v>
      </c>
      <c r="B3952" t="s">
        <v>1122</v>
      </c>
      <c r="C3952">
        <v>2310180046</v>
      </c>
      <c r="D3952" t="s">
        <v>2484</v>
      </c>
      <c r="E3952">
        <v>2410210003</v>
      </c>
      <c r="F3952" t="s">
        <v>95</v>
      </c>
      <c r="G3952" t="s">
        <v>89</v>
      </c>
      <c r="H3952">
        <v>1.44</v>
      </c>
      <c r="I3952">
        <v>3</v>
      </c>
      <c r="J3952">
        <v>8000</v>
      </c>
      <c r="K3952">
        <f>+VLOOKUP(E3952,Costos!$A$1:$I$716100,9,FALSE)</f>
        <v>4.9316240000000002</v>
      </c>
      <c r="L3952" t="str">
        <f t="shared" si="134"/>
        <v>241</v>
      </c>
      <c r="M3952" t="str">
        <f t="shared" si="135"/>
        <v>241021</v>
      </c>
      <c r="N3952" t="str">
        <f>IFERROR(IF(L3952="231","231",VLOOKUP(E3952,Materiales!$A$1:$G$37443,7,FALSE)),"N/A")</f>
        <v>Varios</v>
      </c>
    </row>
    <row r="3953" spans="1:14" x14ac:dyDescent="0.25">
      <c r="A3953">
        <v>2110020346</v>
      </c>
      <c r="B3953" t="s">
        <v>1122</v>
      </c>
      <c r="C3953">
        <v>2310180046</v>
      </c>
      <c r="D3953" t="s">
        <v>2484</v>
      </c>
      <c r="E3953">
        <v>2410090267</v>
      </c>
      <c r="F3953" t="s">
        <v>96</v>
      </c>
      <c r="G3953" t="s">
        <v>89</v>
      </c>
      <c r="H3953">
        <v>1.44E-2</v>
      </c>
      <c r="I3953">
        <v>3</v>
      </c>
      <c r="J3953">
        <v>8000</v>
      </c>
      <c r="K3953">
        <f>+VLOOKUP(E3953,Costos!$A$1:$I$716100,9,FALSE)</f>
        <v>123.04801999999999</v>
      </c>
      <c r="L3953" t="str">
        <f t="shared" si="134"/>
        <v>241</v>
      </c>
      <c r="M3953" t="str">
        <f t="shared" si="135"/>
        <v>241009</v>
      </c>
      <c r="N3953" t="str">
        <f>IFERROR(IF(L3953="231","231",VLOOKUP(E3953,Materiales!$A$1:$G$37443,7,FALSE)),"N/A")</f>
        <v>Spectra</v>
      </c>
    </row>
    <row r="3954" spans="1:14" x14ac:dyDescent="0.25">
      <c r="A3954">
        <v>2110020346</v>
      </c>
      <c r="B3954" t="s">
        <v>1122</v>
      </c>
      <c r="C3954">
        <v>2310180046</v>
      </c>
      <c r="D3954" t="s">
        <v>2484</v>
      </c>
      <c r="E3954">
        <v>2410090269</v>
      </c>
      <c r="F3954" t="s">
        <v>98</v>
      </c>
      <c r="G3954" t="s">
        <v>89</v>
      </c>
      <c r="H3954">
        <v>2.2000000000000001E-3</v>
      </c>
      <c r="I3954">
        <v>3</v>
      </c>
      <c r="J3954">
        <v>8000</v>
      </c>
      <c r="K3954">
        <f>+VLOOKUP(E3954,Costos!$A$1:$I$716100,9,FALSE)</f>
        <v>341.79997300000002</v>
      </c>
      <c r="L3954" t="str">
        <f t="shared" si="134"/>
        <v>241</v>
      </c>
      <c r="M3954" t="str">
        <f t="shared" si="135"/>
        <v>241009</v>
      </c>
      <c r="N3954" t="str">
        <f>IFERROR(IF(L3954="231","231",VLOOKUP(E3954,Materiales!$A$1:$G$37443,7,FALSE)),"N/A")</f>
        <v>Spectra</v>
      </c>
    </row>
    <row r="3955" spans="1:14" x14ac:dyDescent="0.25">
      <c r="A3955">
        <v>2110020346</v>
      </c>
      <c r="B3955" t="s">
        <v>1122</v>
      </c>
      <c r="C3955">
        <v>2110020346</v>
      </c>
      <c r="D3955" t="s">
        <v>1122</v>
      </c>
      <c r="E3955">
        <v>2310210187</v>
      </c>
      <c r="F3955" t="s">
        <v>2560</v>
      </c>
      <c r="G3955" t="s">
        <v>36</v>
      </c>
      <c r="H3955">
        <v>8000</v>
      </c>
      <c r="I3955">
        <v>1</v>
      </c>
      <c r="J3955">
        <v>8000</v>
      </c>
      <c r="K3955">
        <f>+VLOOKUP(E3955,Costos!$A$1:$I$716100,9,FALSE)</f>
        <v>0.14462800000000001</v>
      </c>
      <c r="L3955" t="str">
        <f t="shared" si="134"/>
        <v>231</v>
      </c>
      <c r="M3955" t="str">
        <f t="shared" si="135"/>
        <v>231021</v>
      </c>
      <c r="N3955" t="str">
        <f>IFERROR(IF(L3955="231","231",VLOOKUP(E3955,Materiales!$A$1:$G$37443,7,FALSE)),"N/A")</f>
        <v>231</v>
      </c>
    </row>
    <row r="3956" spans="1:14" x14ac:dyDescent="0.25">
      <c r="A3956">
        <v>2110020346</v>
      </c>
      <c r="B3956" t="s">
        <v>1122</v>
      </c>
      <c r="C3956">
        <v>2310210187</v>
      </c>
      <c r="D3956" t="s">
        <v>2560</v>
      </c>
      <c r="E3956">
        <v>2410170071</v>
      </c>
      <c r="F3956" t="s">
        <v>39</v>
      </c>
      <c r="G3956" t="s">
        <v>36</v>
      </c>
      <c r="H3956">
        <v>8000</v>
      </c>
      <c r="I3956">
        <v>2</v>
      </c>
      <c r="J3956">
        <v>8000</v>
      </c>
      <c r="K3956">
        <f>+VLOOKUP(E3956,Costos!$A$1:$I$716100,9,FALSE)</f>
        <v>1.4323000000000001E-2</v>
      </c>
      <c r="L3956" t="str">
        <f t="shared" si="134"/>
        <v>241</v>
      </c>
      <c r="M3956" t="str">
        <f t="shared" si="135"/>
        <v>241017</v>
      </c>
      <c r="N3956" t="str">
        <f>IFERROR(IF(L3956="231","231",VLOOKUP(E3956,Materiales!$A$1:$G$37443,7,FALSE)),"N/A")</f>
        <v>Filtros</v>
      </c>
    </row>
    <row r="3957" spans="1:14" x14ac:dyDescent="0.25">
      <c r="A3957">
        <v>2110020346</v>
      </c>
      <c r="B3957" t="s">
        <v>1122</v>
      </c>
      <c r="C3957">
        <v>2310210187</v>
      </c>
      <c r="D3957" t="s">
        <v>2560</v>
      </c>
      <c r="E3957">
        <v>2410130017</v>
      </c>
      <c r="F3957" t="s">
        <v>41</v>
      </c>
      <c r="G3957" t="s">
        <v>36</v>
      </c>
      <c r="H3957">
        <v>8000</v>
      </c>
      <c r="I3957">
        <v>2</v>
      </c>
      <c r="J3957">
        <v>8000</v>
      </c>
      <c r="K3957">
        <f>+VLOOKUP(E3957,Costos!$A$1:$I$716100,9,FALSE)</f>
        <v>7.2129999999999998E-3</v>
      </c>
      <c r="L3957" t="str">
        <f t="shared" si="134"/>
        <v>241</v>
      </c>
      <c r="M3957" t="str">
        <f t="shared" si="135"/>
        <v>241013</v>
      </c>
      <c r="N3957" t="str">
        <f>IFERROR(IF(L3957="231","231",VLOOKUP(E3957,Materiales!$A$1:$G$37443,7,FALSE)),"N/A")</f>
        <v>Puntas</v>
      </c>
    </row>
    <row r="3958" spans="1:14" x14ac:dyDescent="0.25">
      <c r="A3958">
        <v>2110020346</v>
      </c>
      <c r="B3958" t="s">
        <v>1122</v>
      </c>
      <c r="C3958">
        <v>2310210187</v>
      </c>
      <c r="D3958" t="s">
        <v>2560</v>
      </c>
      <c r="E3958">
        <v>2310090402</v>
      </c>
      <c r="F3958" t="s">
        <v>2271</v>
      </c>
      <c r="G3958" t="s">
        <v>36</v>
      </c>
      <c r="H3958">
        <v>8000</v>
      </c>
      <c r="I3958">
        <v>2</v>
      </c>
      <c r="J3958">
        <v>8000</v>
      </c>
      <c r="K3958">
        <f>+VLOOKUP(E3958,Costos!$A$1:$I$716100,9,FALSE)</f>
        <v>3.4319000000000002E-2</v>
      </c>
      <c r="L3958" t="str">
        <f t="shared" si="134"/>
        <v>231</v>
      </c>
      <c r="M3958" t="str">
        <f t="shared" si="135"/>
        <v>231009</v>
      </c>
      <c r="N3958" t="str">
        <f>IFERROR(IF(L3958="231","231",VLOOKUP(E3958,Materiales!$A$1:$G$37443,7,FALSE)),"N/A")</f>
        <v>231</v>
      </c>
    </row>
    <row r="3959" spans="1:14" x14ac:dyDescent="0.25">
      <c r="A3959">
        <v>2110020346</v>
      </c>
      <c r="B3959" t="s">
        <v>1122</v>
      </c>
      <c r="C3959">
        <v>2310090402</v>
      </c>
      <c r="D3959" t="s">
        <v>2271</v>
      </c>
      <c r="E3959">
        <v>2430520005</v>
      </c>
      <c r="F3959" t="s">
        <v>3574</v>
      </c>
      <c r="G3959" t="s">
        <v>89</v>
      </c>
      <c r="H3959">
        <v>1E-4</v>
      </c>
      <c r="I3959">
        <v>3</v>
      </c>
      <c r="J3959">
        <v>8000</v>
      </c>
      <c r="K3959">
        <f>+VLOOKUP(E3959,Costos!$A$1:$I$716100,9,FALSE)</f>
        <v>11.219386</v>
      </c>
      <c r="L3959" t="str">
        <f t="shared" si="134"/>
        <v>243</v>
      </c>
      <c r="M3959" t="str">
        <f t="shared" si="135"/>
        <v>243052</v>
      </c>
      <c r="N3959" t="str">
        <f>IFERROR(IF(L3959="231","231",VLOOKUP(E3959,Materiales!$A$1:$G$37443,7,FALSE)),"N/A")</f>
        <v>Varios</v>
      </c>
    </row>
    <row r="3960" spans="1:14" x14ac:dyDescent="0.25">
      <c r="A3960">
        <v>2110020346</v>
      </c>
      <c r="B3960" t="s">
        <v>1122</v>
      </c>
      <c r="C3960">
        <v>2310090402</v>
      </c>
      <c r="D3960" t="s">
        <v>2271</v>
      </c>
      <c r="E3960">
        <v>2430860001</v>
      </c>
      <c r="F3960" t="s">
        <v>3648</v>
      </c>
      <c r="G3960" t="s">
        <v>89</v>
      </c>
      <c r="H3960">
        <v>1E-4</v>
      </c>
      <c r="I3960">
        <v>3</v>
      </c>
      <c r="J3960">
        <v>8000</v>
      </c>
      <c r="K3960">
        <f>+VLOOKUP(E3960,Costos!$A$1:$I$716100,9,FALSE)</f>
        <v>16.557200000000002</v>
      </c>
      <c r="L3960" t="str">
        <f t="shared" si="134"/>
        <v>243</v>
      </c>
      <c r="M3960" t="str">
        <f t="shared" si="135"/>
        <v>243086</v>
      </c>
      <c r="N3960" t="str">
        <f>IFERROR(IF(L3960="231","231",VLOOKUP(E3960,Materiales!$A$1:$G$37443,7,FALSE)),"N/A")</f>
        <v>Otros</v>
      </c>
    </row>
    <row r="3961" spans="1:14" x14ac:dyDescent="0.25">
      <c r="A3961">
        <v>2110020346</v>
      </c>
      <c r="B3961" t="s">
        <v>1122</v>
      </c>
      <c r="C3961">
        <v>2310090402</v>
      </c>
      <c r="D3961" t="s">
        <v>2271</v>
      </c>
      <c r="E3961">
        <v>2410090173</v>
      </c>
      <c r="F3961" t="s">
        <v>3179</v>
      </c>
      <c r="G3961" t="s">
        <v>89</v>
      </c>
      <c r="H3961">
        <v>1E-4</v>
      </c>
      <c r="I3961">
        <v>3</v>
      </c>
      <c r="J3961">
        <v>8000</v>
      </c>
      <c r="K3961">
        <f>+VLOOKUP(E3961,Costos!$A$1:$I$716100,9,FALSE)</f>
        <v>72.419653999999994</v>
      </c>
      <c r="L3961" t="str">
        <f t="shared" si="134"/>
        <v>241</v>
      </c>
      <c r="M3961" t="str">
        <f t="shared" si="135"/>
        <v>241009</v>
      </c>
      <c r="N3961" t="str">
        <f>IFERROR(IF(L3961="231","231",VLOOKUP(E3961,Materiales!$A$1:$G$37443,7,FALSE)),"N/A")</f>
        <v>Pigmentos</v>
      </c>
    </row>
    <row r="3962" spans="1:14" x14ac:dyDescent="0.25">
      <c r="A3962">
        <v>2110020346</v>
      </c>
      <c r="B3962" t="s">
        <v>1122</v>
      </c>
      <c r="C3962">
        <v>2310090402</v>
      </c>
      <c r="D3962" t="s">
        <v>2271</v>
      </c>
      <c r="E3962">
        <v>2430580002</v>
      </c>
      <c r="F3962" t="s">
        <v>3585</v>
      </c>
      <c r="G3962" t="s">
        <v>89</v>
      </c>
      <c r="H3962">
        <v>1E-4</v>
      </c>
      <c r="I3962">
        <v>3</v>
      </c>
      <c r="J3962">
        <v>8000</v>
      </c>
      <c r="K3962">
        <f>+VLOOKUP(E3962,Costos!$A$1:$I$716100,9,FALSE)</f>
        <v>12.029199999999999</v>
      </c>
      <c r="L3962" t="str">
        <f t="shared" si="134"/>
        <v>243</v>
      </c>
      <c r="M3962" t="str">
        <f t="shared" si="135"/>
        <v>243058</v>
      </c>
      <c r="N3962" t="str">
        <f>IFERROR(IF(L3962="231","231",VLOOKUP(E3962,Materiales!$A$1:$G$37443,7,FALSE)),"N/A")</f>
        <v>Pigmentos</v>
      </c>
    </row>
    <row r="3963" spans="1:14" x14ac:dyDescent="0.25">
      <c r="A3963">
        <v>2110020346</v>
      </c>
      <c r="B3963" t="s">
        <v>1122</v>
      </c>
      <c r="C3963">
        <v>2310090402</v>
      </c>
      <c r="D3963" t="s">
        <v>2271</v>
      </c>
      <c r="E3963">
        <v>2410090127</v>
      </c>
      <c r="F3963" t="s">
        <v>3173</v>
      </c>
      <c r="G3963" t="s">
        <v>89</v>
      </c>
      <c r="H3963">
        <v>1E-4</v>
      </c>
      <c r="I3963">
        <v>3</v>
      </c>
      <c r="J3963">
        <v>8000</v>
      </c>
      <c r="K3963">
        <f>+VLOOKUP(E3963,Costos!$A$1:$I$716100,9,FALSE)</f>
        <v>42.722158999999998</v>
      </c>
      <c r="L3963" t="str">
        <f t="shared" si="134"/>
        <v>241</v>
      </c>
      <c r="M3963" t="str">
        <f t="shared" si="135"/>
        <v>241009</v>
      </c>
      <c r="N3963" t="str">
        <f>IFERROR(IF(L3963="231","231",VLOOKUP(E3963,Materiales!$A$1:$G$37443,7,FALSE)),"N/A")</f>
        <v>Pigmentos</v>
      </c>
    </row>
    <row r="3964" spans="1:14" x14ac:dyDescent="0.25">
      <c r="A3964">
        <v>2110020346</v>
      </c>
      <c r="B3964" t="s">
        <v>1122</v>
      </c>
      <c r="C3964">
        <v>2310090402</v>
      </c>
      <c r="D3964" t="s">
        <v>2271</v>
      </c>
      <c r="E3964">
        <v>2410290153</v>
      </c>
      <c r="F3964" t="s">
        <v>90</v>
      </c>
      <c r="G3964" t="s">
        <v>89</v>
      </c>
      <c r="H3964">
        <v>26.56</v>
      </c>
      <c r="I3964">
        <v>3</v>
      </c>
      <c r="J3964">
        <v>8000</v>
      </c>
      <c r="K3964">
        <f>+VLOOKUP(E3964,Costos!$A$1:$I$716100,9,FALSE)</f>
        <v>6.4309000000000003</v>
      </c>
      <c r="L3964" t="str">
        <f t="shared" si="134"/>
        <v>241</v>
      </c>
      <c r="M3964" t="str">
        <f t="shared" si="135"/>
        <v>241029</v>
      </c>
      <c r="N3964" t="str">
        <f>IFERROR(IF(L3964="231","231",VLOOKUP(E3964,Materiales!$A$1:$G$37443,7,FALSE)),"N/A")</f>
        <v>Resinas</v>
      </c>
    </row>
    <row r="3965" spans="1:14" x14ac:dyDescent="0.25">
      <c r="A3965">
        <v>2110020346</v>
      </c>
      <c r="B3965" t="s">
        <v>1122</v>
      </c>
      <c r="C3965">
        <v>2310210187</v>
      </c>
      <c r="D3965" t="s">
        <v>2560</v>
      </c>
      <c r="E3965">
        <v>2310160429</v>
      </c>
      <c r="F3965" t="s">
        <v>2413</v>
      </c>
      <c r="G3965" t="s">
        <v>36</v>
      </c>
      <c r="H3965">
        <v>8000</v>
      </c>
      <c r="I3965">
        <v>2</v>
      </c>
      <c r="J3965">
        <v>8000</v>
      </c>
      <c r="K3965">
        <f>+VLOOKUP(E3965,Costos!$A$1:$I$716100,9,FALSE)</f>
        <v>1.2886999999999999E-2</v>
      </c>
      <c r="L3965" t="str">
        <f t="shared" si="134"/>
        <v>231</v>
      </c>
      <c r="M3965" t="str">
        <f t="shared" si="135"/>
        <v>231016</v>
      </c>
      <c r="N3965" t="str">
        <f>IFERROR(IF(L3965="231","231",VLOOKUP(E3965,Materiales!$A$1:$G$37443,7,FALSE)),"N/A")</f>
        <v>231</v>
      </c>
    </row>
    <row r="3966" spans="1:14" x14ac:dyDescent="0.25">
      <c r="A3966">
        <v>2110020346</v>
      </c>
      <c r="B3966" t="s">
        <v>1122</v>
      </c>
      <c r="C3966">
        <v>2310160429</v>
      </c>
      <c r="D3966" t="s">
        <v>2413</v>
      </c>
      <c r="E3966">
        <v>2430520005</v>
      </c>
      <c r="F3966" t="s">
        <v>3574</v>
      </c>
      <c r="G3966" t="s">
        <v>89</v>
      </c>
      <c r="H3966">
        <v>2.0000000000000001E-4</v>
      </c>
      <c r="I3966">
        <v>3</v>
      </c>
      <c r="J3966">
        <v>8000</v>
      </c>
      <c r="K3966">
        <f>+VLOOKUP(E3966,Costos!$A$1:$I$716100,9,FALSE)</f>
        <v>11.219386</v>
      </c>
      <c r="L3966" t="str">
        <f t="shared" si="134"/>
        <v>243</v>
      </c>
      <c r="M3966" t="str">
        <f t="shared" si="135"/>
        <v>243052</v>
      </c>
      <c r="N3966" t="str">
        <f>IFERROR(IF(L3966="231","231",VLOOKUP(E3966,Materiales!$A$1:$G$37443,7,FALSE)),"N/A")</f>
        <v>Varios</v>
      </c>
    </row>
    <row r="3967" spans="1:14" x14ac:dyDescent="0.25">
      <c r="A3967">
        <v>2110020346</v>
      </c>
      <c r="B3967" t="s">
        <v>1122</v>
      </c>
      <c r="C3967">
        <v>2310160429</v>
      </c>
      <c r="D3967" t="s">
        <v>2413</v>
      </c>
      <c r="E3967">
        <v>2430860001</v>
      </c>
      <c r="F3967" t="s">
        <v>3648</v>
      </c>
      <c r="G3967" t="s">
        <v>89</v>
      </c>
      <c r="H3967">
        <v>2.0000000000000001E-4</v>
      </c>
      <c r="I3967">
        <v>3</v>
      </c>
      <c r="J3967">
        <v>8000</v>
      </c>
      <c r="K3967">
        <f>+VLOOKUP(E3967,Costos!$A$1:$I$716100,9,FALSE)</f>
        <v>16.557200000000002</v>
      </c>
      <c r="L3967" t="str">
        <f t="shared" si="134"/>
        <v>243</v>
      </c>
      <c r="M3967" t="str">
        <f t="shared" si="135"/>
        <v>243086</v>
      </c>
      <c r="N3967" t="str">
        <f>IFERROR(IF(L3967="231","231",VLOOKUP(E3967,Materiales!$A$1:$G$37443,7,FALSE)),"N/A")</f>
        <v>Otros</v>
      </c>
    </row>
    <row r="3968" spans="1:14" x14ac:dyDescent="0.25">
      <c r="A3968">
        <v>2110020346</v>
      </c>
      <c r="B3968" t="s">
        <v>1122</v>
      </c>
      <c r="C3968">
        <v>2310160429</v>
      </c>
      <c r="D3968" t="s">
        <v>2413</v>
      </c>
      <c r="E3968">
        <v>2410090173</v>
      </c>
      <c r="F3968" t="s">
        <v>3179</v>
      </c>
      <c r="G3968" t="s">
        <v>89</v>
      </c>
      <c r="H3968">
        <v>2.0000000000000001E-4</v>
      </c>
      <c r="I3968">
        <v>3</v>
      </c>
      <c r="J3968">
        <v>8000</v>
      </c>
      <c r="K3968">
        <f>+VLOOKUP(E3968,Costos!$A$1:$I$716100,9,FALSE)</f>
        <v>72.419653999999994</v>
      </c>
      <c r="L3968" t="str">
        <f t="shared" si="134"/>
        <v>241</v>
      </c>
      <c r="M3968" t="str">
        <f t="shared" si="135"/>
        <v>241009</v>
      </c>
      <c r="N3968" t="str">
        <f>IFERROR(IF(L3968="231","231",VLOOKUP(E3968,Materiales!$A$1:$G$37443,7,FALSE)),"N/A")</f>
        <v>Pigmentos</v>
      </c>
    </row>
    <row r="3969" spans="1:14" x14ac:dyDescent="0.25">
      <c r="A3969">
        <v>2110020346</v>
      </c>
      <c r="B3969" t="s">
        <v>1122</v>
      </c>
      <c r="C3969">
        <v>2310160429</v>
      </c>
      <c r="D3969" t="s">
        <v>2413</v>
      </c>
      <c r="E3969">
        <v>2430580002</v>
      </c>
      <c r="F3969" t="s">
        <v>3585</v>
      </c>
      <c r="G3969" t="s">
        <v>89</v>
      </c>
      <c r="H3969">
        <v>2.0000000000000001E-4</v>
      </c>
      <c r="I3969">
        <v>3</v>
      </c>
      <c r="J3969">
        <v>8000</v>
      </c>
      <c r="K3969">
        <f>+VLOOKUP(E3969,Costos!$A$1:$I$716100,9,FALSE)</f>
        <v>12.029199999999999</v>
      </c>
      <c r="L3969" t="str">
        <f t="shared" si="134"/>
        <v>243</v>
      </c>
      <c r="M3969" t="str">
        <f t="shared" si="135"/>
        <v>243058</v>
      </c>
      <c r="N3969" t="str">
        <f>IFERROR(IF(L3969="231","231",VLOOKUP(E3969,Materiales!$A$1:$G$37443,7,FALSE)),"N/A")</f>
        <v>Pigmentos</v>
      </c>
    </row>
    <row r="3970" spans="1:14" x14ac:dyDescent="0.25">
      <c r="A3970">
        <v>2110020346</v>
      </c>
      <c r="B3970" t="s">
        <v>1122</v>
      </c>
      <c r="C3970">
        <v>2310160429</v>
      </c>
      <c r="D3970" t="s">
        <v>2413</v>
      </c>
      <c r="E3970">
        <v>2410090127</v>
      </c>
      <c r="F3970" t="s">
        <v>3173</v>
      </c>
      <c r="G3970" t="s">
        <v>89</v>
      </c>
      <c r="H3970">
        <v>2.0000000000000001E-4</v>
      </c>
      <c r="I3970">
        <v>3</v>
      </c>
      <c r="J3970">
        <v>8000</v>
      </c>
      <c r="K3970">
        <f>+VLOOKUP(E3970,Costos!$A$1:$I$716100,9,FALSE)</f>
        <v>42.722158999999998</v>
      </c>
      <c r="L3970" t="str">
        <f t="shared" si="134"/>
        <v>241</v>
      </c>
      <c r="M3970" t="str">
        <f t="shared" si="135"/>
        <v>241009</v>
      </c>
      <c r="N3970" t="str">
        <f>IFERROR(IF(L3970="231","231",VLOOKUP(E3970,Materiales!$A$1:$G$37443,7,FALSE)),"N/A")</f>
        <v>Pigmentos</v>
      </c>
    </row>
    <row r="3971" spans="1:14" x14ac:dyDescent="0.25">
      <c r="A3971">
        <v>2110020346</v>
      </c>
      <c r="B3971" t="s">
        <v>1122</v>
      </c>
      <c r="C3971">
        <v>2310160429</v>
      </c>
      <c r="D3971" t="s">
        <v>2413</v>
      </c>
      <c r="E3971">
        <v>2410290624</v>
      </c>
      <c r="F3971" t="s">
        <v>91</v>
      </c>
      <c r="G3971" t="s">
        <v>89</v>
      </c>
      <c r="H3971">
        <v>9.1196000000000002</v>
      </c>
      <c r="I3971">
        <v>3</v>
      </c>
      <c r="J3971">
        <v>8000</v>
      </c>
      <c r="K3971">
        <f>+VLOOKUP(E3971,Costos!$A$1:$I$716100,9,FALSE)</f>
        <v>6.9373659999999999</v>
      </c>
      <c r="L3971" t="str">
        <f t="shared" si="134"/>
        <v>241</v>
      </c>
      <c r="M3971" t="str">
        <f t="shared" si="135"/>
        <v>241029</v>
      </c>
      <c r="N3971" t="str">
        <f>IFERROR(IF(L3971="231","231",VLOOKUP(E3971,Materiales!$A$1:$G$37443,7,FALSE)),"N/A")</f>
        <v>Resinas</v>
      </c>
    </row>
    <row r="3972" spans="1:14" x14ac:dyDescent="0.25">
      <c r="A3972">
        <v>2110020346</v>
      </c>
      <c r="B3972" t="s">
        <v>1122</v>
      </c>
      <c r="C3972">
        <v>2310210187</v>
      </c>
      <c r="D3972" t="s">
        <v>2560</v>
      </c>
      <c r="E3972">
        <v>2310160438</v>
      </c>
      <c r="F3972" t="s">
        <v>2419</v>
      </c>
      <c r="G3972" t="s">
        <v>36</v>
      </c>
      <c r="H3972">
        <v>8000</v>
      </c>
      <c r="I3972">
        <v>2</v>
      </c>
      <c r="J3972">
        <v>8000</v>
      </c>
      <c r="K3972">
        <f>+VLOOKUP(E3972,Costos!$A$1:$I$716100,9,FALSE)</f>
        <v>9.6970000000000008E-3</v>
      </c>
      <c r="L3972" t="str">
        <f t="shared" si="134"/>
        <v>231</v>
      </c>
      <c r="M3972" t="str">
        <f t="shared" si="135"/>
        <v>231016</v>
      </c>
      <c r="N3972" t="str">
        <f>IFERROR(IF(L3972="231","231",VLOOKUP(E3972,Materiales!$A$1:$G$37443,7,FALSE)),"N/A")</f>
        <v>231</v>
      </c>
    </row>
    <row r="3973" spans="1:14" x14ac:dyDescent="0.25">
      <c r="A3973">
        <v>2110020346</v>
      </c>
      <c r="B3973" t="s">
        <v>1122</v>
      </c>
      <c r="C3973">
        <v>2310160438</v>
      </c>
      <c r="D3973" t="s">
        <v>2419</v>
      </c>
      <c r="E3973">
        <v>2430520005</v>
      </c>
      <c r="F3973" t="s">
        <v>3574</v>
      </c>
      <c r="G3973" t="s">
        <v>89</v>
      </c>
      <c r="H3973">
        <v>2.0000000000000001E-4</v>
      </c>
      <c r="I3973">
        <v>3</v>
      </c>
      <c r="J3973">
        <v>8000</v>
      </c>
      <c r="K3973">
        <f>+VLOOKUP(E3973,Costos!$A$1:$I$716100,9,FALSE)</f>
        <v>11.219386</v>
      </c>
      <c r="L3973" t="str">
        <f t="shared" si="134"/>
        <v>243</v>
      </c>
      <c r="M3973" t="str">
        <f t="shared" si="135"/>
        <v>243052</v>
      </c>
      <c r="N3973" t="str">
        <f>IFERROR(IF(L3973="231","231",VLOOKUP(E3973,Materiales!$A$1:$G$37443,7,FALSE)),"N/A")</f>
        <v>Varios</v>
      </c>
    </row>
    <row r="3974" spans="1:14" x14ac:dyDescent="0.25">
      <c r="A3974">
        <v>2110020346</v>
      </c>
      <c r="B3974" t="s">
        <v>1122</v>
      </c>
      <c r="C3974">
        <v>2310160438</v>
      </c>
      <c r="D3974" t="s">
        <v>2419</v>
      </c>
      <c r="E3974">
        <v>2430860001</v>
      </c>
      <c r="F3974" t="s">
        <v>3648</v>
      </c>
      <c r="G3974" t="s">
        <v>89</v>
      </c>
      <c r="H3974">
        <v>2.0000000000000001E-4</v>
      </c>
      <c r="I3974">
        <v>3</v>
      </c>
      <c r="J3974">
        <v>8000</v>
      </c>
      <c r="K3974">
        <f>+VLOOKUP(E3974,Costos!$A$1:$I$716100,9,FALSE)</f>
        <v>16.557200000000002</v>
      </c>
      <c r="L3974" t="str">
        <f t="shared" si="134"/>
        <v>243</v>
      </c>
      <c r="M3974" t="str">
        <f t="shared" si="135"/>
        <v>243086</v>
      </c>
      <c r="N3974" t="str">
        <f>IFERROR(IF(L3974="231","231",VLOOKUP(E3974,Materiales!$A$1:$G$37443,7,FALSE)),"N/A")</f>
        <v>Otros</v>
      </c>
    </row>
    <row r="3975" spans="1:14" x14ac:dyDescent="0.25">
      <c r="A3975">
        <v>2110020346</v>
      </c>
      <c r="B3975" t="s">
        <v>1122</v>
      </c>
      <c r="C3975">
        <v>2310160438</v>
      </c>
      <c r="D3975" t="s">
        <v>2419</v>
      </c>
      <c r="E3975">
        <v>2410090173</v>
      </c>
      <c r="F3975" t="s">
        <v>3179</v>
      </c>
      <c r="G3975" t="s">
        <v>89</v>
      </c>
      <c r="H3975">
        <v>2.0000000000000001E-4</v>
      </c>
      <c r="I3975">
        <v>3</v>
      </c>
      <c r="J3975">
        <v>8000</v>
      </c>
      <c r="K3975">
        <f>+VLOOKUP(E3975,Costos!$A$1:$I$716100,9,FALSE)</f>
        <v>72.419653999999994</v>
      </c>
      <c r="L3975" t="str">
        <f t="shared" si="134"/>
        <v>241</v>
      </c>
      <c r="M3975" t="str">
        <f t="shared" si="135"/>
        <v>241009</v>
      </c>
      <c r="N3975" t="str">
        <f>IFERROR(IF(L3975="231","231",VLOOKUP(E3975,Materiales!$A$1:$G$37443,7,FALSE)),"N/A")</f>
        <v>Pigmentos</v>
      </c>
    </row>
    <row r="3976" spans="1:14" x14ac:dyDescent="0.25">
      <c r="A3976">
        <v>2110020346</v>
      </c>
      <c r="B3976" t="s">
        <v>1122</v>
      </c>
      <c r="C3976">
        <v>2310160438</v>
      </c>
      <c r="D3976" t="s">
        <v>2419</v>
      </c>
      <c r="E3976">
        <v>2430580002</v>
      </c>
      <c r="F3976" t="s">
        <v>3585</v>
      </c>
      <c r="G3976" t="s">
        <v>89</v>
      </c>
      <c r="H3976">
        <v>2.0000000000000001E-4</v>
      </c>
      <c r="I3976">
        <v>3</v>
      </c>
      <c r="J3976">
        <v>8000</v>
      </c>
      <c r="K3976">
        <f>+VLOOKUP(E3976,Costos!$A$1:$I$716100,9,FALSE)</f>
        <v>12.029199999999999</v>
      </c>
      <c r="L3976" t="str">
        <f t="shared" si="134"/>
        <v>243</v>
      </c>
      <c r="M3976" t="str">
        <f t="shared" si="135"/>
        <v>243058</v>
      </c>
      <c r="N3976" t="str">
        <f>IFERROR(IF(L3976="231","231",VLOOKUP(E3976,Materiales!$A$1:$G$37443,7,FALSE)),"N/A")</f>
        <v>Pigmentos</v>
      </c>
    </row>
    <row r="3977" spans="1:14" x14ac:dyDescent="0.25">
      <c r="A3977">
        <v>2110020346</v>
      </c>
      <c r="B3977" t="s">
        <v>1122</v>
      </c>
      <c r="C3977">
        <v>2310160438</v>
      </c>
      <c r="D3977" t="s">
        <v>2419</v>
      </c>
      <c r="E3977">
        <v>2410090127</v>
      </c>
      <c r="F3977" t="s">
        <v>3173</v>
      </c>
      <c r="G3977" t="s">
        <v>89</v>
      </c>
      <c r="H3977">
        <v>2.0000000000000001E-4</v>
      </c>
      <c r="I3977">
        <v>3</v>
      </c>
      <c r="J3977">
        <v>8000</v>
      </c>
      <c r="K3977">
        <f>+VLOOKUP(E3977,Costos!$A$1:$I$716100,9,FALSE)</f>
        <v>42.722158999999998</v>
      </c>
      <c r="L3977" t="str">
        <f t="shared" si="134"/>
        <v>241</v>
      </c>
      <c r="M3977" t="str">
        <f t="shared" si="135"/>
        <v>241009</v>
      </c>
      <c r="N3977" t="str">
        <f>IFERROR(IF(L3977="231","231",VLOOKUP(E3977,Materiales!$A$1:$G$37443,7,FALSE)),"N/A")</f>
        <v>Pigmentos</v>
      </c>
    </row>
    <row r="3978" spans="1:14" x14ac:dyDescent="0.25">
      <c r="A3978">
        <v>2110020346</v>
      </c>
      <c r="B3978" t="s">
        <v>1122</v>
      </c>
      <c r="C3978">
        <v>2310160438</v>
      </c>
      <c r="D3978" t="s">
        <v>2419</v>
      </c>
      <c r="E3978">
        <v>2410290626</v>
      </c>
      <c r="F3978" t="s">
        <v>92</v>
      </c>
      <c r="G3978" t="s">
        <v>89</v>
      </c>
      <c r="H3978">
        <v>7.12</v>
      </c>
      <c r="I3978">
        <v>3</v>
      </c>
      <c r="J3978">
        <v>8000</v>
      </c>
      <c r="K3978">
        <f>+VLOOKUP(E3978,Costos!$A$1:$I$716100,9,FALSE)</f>
        <v>6.3063640000000003</v>
      </c>
      <c r="L3978" t="str">
        <f t="shared" si="134"/>
        <v>241</v>
      </c>
      <c r="M3978" t="str">
        <f t="shared" si="135"/>
        <v>241029</v>
      </c>
      <c r="N3978" t="str">
        <f>IFERROR(IF(L3978="231","231",VLOOKUP(E3978,Materiales!$A$1:$G$37443,7,FALSE)),"N/A")</f>
        <v>Resinas</v>
      </c>
    </row>
    <row r="3979" spans="1:14" x14ac:dyDescent="0.25">
      <c r="A3979">
        <v>2110020346</v>
      </c>
      <c r="B3979" t="s">
        <v>1122</v>
      </c>
      <c r="C3979">
        <v>2310210187</v>
      </c>
      <c r="D3979" t="s">
        <v>2560</v>
      </c>
      <c r="E3979">
        <v>2410290156</v>
      </c>
      <c r="F3979" t="s">
        <v>40</v>
      </c>
      <c r="G3979" t="s">
        <v>1000</v>
      </c>
      <c r="H3979">
        <v>0.32</v>
      </c>
      <c r="I3979">
        <v>2</v>
      </c>
      <c r="J3979">
        <v>8000</v>
      </c>
      <c r="K3979">
        <f>+VLOOKUP(E3979,Costos!$A$1:$I$716100,9,FALSE)</f>
        <v>23.787368000000001</v>
      </c>
      <c r="L3979" t="str">
        <f t="shared" si="134"/>
        <v>241</v>
      </c>
      <c r="M3979" t="str">
        <f t="shared" si="135"/>
        <v>241029</v>
      </c>
      <c r="N3979" t="str">
        <f>IFERROR(IF(L3979="231","231",VLOOKUP(E3979,Materiales!$A$1:$G$37443,7,FALSE)),"N/A")</f>
        <v>Varios</v>
      </c>
    </row>
    <row r="3980" spans="1:14" x14ac:dyDescent="0.25">
      <c r="A3980">
        <v>2110020346</v>
      </c>
      <c r="B3980" t="s">
        <v>1122</v>
      </c>
      <c r="C3980">
        <v>2310210187</v>
      </c>
      <c r="D3980" t="s">
        <v>2560</v>
      </c>
      <c r="E3980">
        <v>2310180068</v>
      </c>
      <c r="F3980" t="s">
        <v>2489</v>
      </c>
      <c r="G3980" t="s">
        <v>89</v>
      </c>
      <c r="H3980">
        <v>7.2</v>
      </c>
      <c r="I3980">
        <v>2</v>
      </c>
      <c r="J3980">
        <v>8000</v>
      </c>
      <c r="K3980">
        <f>+VLOOKUP(E3980,Costos!$A$1:$I$716100,9,FALSE)</f>
        <v>9.2538459999999993</v>
      </c>
      <c r="L3980" t="str">
        <f t="shared" si="134"/>
        <v>231</v>
      </c>
      <c r="M3980" t="str">
        <f t="shared" si="135"/>
        <v>231018</v>
      </c>
      <c r="N3980" t="str">
        <f>IFERROR(IF(L3980="231","231",VLOOKUP(E3980,Materiales!$A$1:$G$37443,7,FALSE)),"N/A")</f>
        <v>231</v>
      </c>
    </row>
    <row r="3981" spans="1:14" x14ac:dyDescent="0.25">
      <c r="A3981">
        <v>2110020346</v>
      </c>
      <c r="B3981" t="s">
        <v>1122</v>
      </c>
      <c r="C3981">
        <v>2310180068</v>
      </c>
      <c r="D3981" t="s">
        <v>2489</v>
      </c>
      <c r="E3981">
        <v>2430450001</v>
      </c>
      <c r="F3981" t="s">
        <v>93</v>
      </c>
      <c r="G3981" t="s">
        <v>89</v>
      </c>
      <c r="H3981">
        <v>0.72</v>
      </c>
      <c r="I3981">
        <v>3</v>
      </c>
      <c r="J3981">
        <v>8000</v>
      </c>
      <c r="K3981">
        <f>+VLOOKUP(E3981,Costos!$A$1:$I$716100,9,FALSE)</f>
        <v>6.0336119999999998</v>
      </c>
      <c r="L3981" t="str">
        <f t="shared" si="134"/>
        <v>243</v>
      </c>
      <c r="M3981" t="str">
        <f t="shared" si="135"/>
        <v>243045</v>
      </c>
      <c r="N3981" t="str">
        <f>IFERROR(IF(L3981="231","231",VLOOKUP(E3981,Materiales!$A$1:$G$37443,7,FALSE)),"N/A")</f>
        <v>Varios</v>
      </c>
    </row>
    <row r="3982" spans="1:14" x14ac:dyDescent="0.25">
      <c r="A3982">
        <v>2110020346</v>
      </c>
      <c r="B3982" t="s">
        <v>1122</v>
      </c>
      <c r="C3982">
        <v>2310180068</v>
      </c>
      <c r="D3982" t="s">
        <v>2489</v>
      </c>
      <c r="E3982">
        <v>2310180048</v>
      </c>
      <c r="F3982" t="s">
        <v>94</v>
      </c>
      <c r="G3982" t="s">
        <v>89</v>
      </c>
      <c r="H3982">
        <v>0.9</v>
      </c>
      <c r="I3982">
        <v>3</v>
      </c>
      <c r="J3982">
        <v>8000</v>
      </c>
      <c r="K3982">
        <f>+VLOOKUP(E3982,Costos!$A$1:$I$716100,9,FALSE)</f>
        <v>2.8371430000000002</v>
      </c>
      <c r="L3982" t="str">
        <f t="shared" si="134"/>
        <v>231</v>
      </c>
      <c r="M3982" t="str">
        <f t="shared" si="135"/>
        <v>231018</v>
      </c>
      <c r="N3982" t="str">
        <f>IFERROR(IF(L3982="231","231",VLOOKUP(E3982,Materiales!$A$1:$G$37443,7,FALSE)),"N/A")</f>
        <v>231</v>
      </c>
    </row>
    <row r="3983" spans="1:14" x14ac:dyDescent="0.25">
      <c r="A3983">
        <v>2110020346</v>
      </c>
      <c r="B3983" t="s">
        <v>1122</v>
      </c>
      <c r="C3983">
        <v>2310180048</v>
      </c>
      <c r="D3983" t="s">
        <v>94</v>
      </c>
      <c r="E3983">
        <v>2410210019</v>
      </c>
      <c r="F3983" t="s">
        <v>113</v>
      </c>
      <c r="G3983" t="s">
        <v>89</v>
      </c>
      <c r="H3983">
        <v>1.7999999999999999E-2</v>
      </c>
      <c r="I3983">
        <v>4</v>
      </c>
      <c r="J3983">
        <v>8000</v>
      </c>
      <c r="K3983">
        <f>+VLOOKUP(E3983,Costos!$A$1:$I$716100,9,FALSE)</f>
        <v>7.7568599999999996</v>
      </c>
      <c r="L3983" t="str">
        <f t="shared" si="134"/>
        <v>241</v>
      </c>
      <c r="M3983" t="str">
        <f t="shared" si="135"/>
        <v>241021</v>
      </c>
      <c r="N3983" t="str">
        <f>IFERROR(IF(L3983="231","231",VLOOKUP(E3983,Materiales!$A$1:$G$37443,7,FALSE)),"N/A")</f>
        <v>Varios</v>
      </c>
    </row>
    <row r="3984" spans="1:14" x14ac:dyDescent="0.25">
      <c r="A3984">
        <v>2110020346</v>
      </c>
      <c r="B3984" t="s">
        <v>1122</v>
      </c>
      <c r="C3984">
        <v>2310180048</v>
      </c>
      <c r="D3984" t="s">
        <v>94</v>
      </c>
      <c r="E3984">
        <v>2430930001</v>
      </c>
      <c r="F3984" t="s">
        <v>114</v>
      </c>
      <c r="G3984" t="s">
        <v>89</v>
      </c>
      <c r="H3984">
        <v>0.45900000000000002</v>
      </c>
      <c r="I3984">
        <v>4</v>
      </c>
      <c r="J3984">
        <v>8000</v>
      </c>
      <c r="K3984">
        <f>+VLOOKUP(E3984,Costos!$A$1:$I$716100,9,FALSE)</f>
        <v>5.7966670000000002</v>
      </c>
      <c r="L3984" t="str">
        <f t="shared" si="134"/>
        <v>243</v>
      </c>
      <c r="M3984" t="str">
        <f t="shared" si="135"/>
        <v>243093</v>
      </c>
      <c r="N3984" t="str">
        <f>IFERROR(IF(L3984="231","231",VLOOKUP(E3984,Materiales!$A$1:$G$37443,7,FALSE)),"N/A")</f>
        <v>Alcohol</v>
      </c>
    </row>
    <row r="3985" spans="1:14" x14ac:dyDescent="0.25">
      <c r="A3985">
        <v>2110020346</v>
      </c>
      <c r="B3985" t="s">
        <v>1122</v>
      </c>
      <c r="C3985">
        <v>2310180048</v>
      </c>
      <c r="D3985" t="s">
        <v>94</v>
      </c>
      <c r="E3985">
        <v>2430880022</v>
      </c>
      <c r="F3985" t="s">
        <v>115</v>
      </c>
      <c r="G3985" t="s">
        <v>89</v>
      </c>
      <c r="H3985">
        <v>2.7000000000000001E-3</v>
      </c>
      <c r="I3985">
        <v>4</v>
      </c>
      <c r="J3985">
        <v>8000</v>
      </c>
      <c r="K3985">
        <f>+VLOOKUP(E3985,Costos!$A$1:$I$716100,9,FALSE)</f>
        <v>6.1924229999999998</v>
      </c>
      <c r="L3985" t="str">
        <f t="shared" si="134"/>
        <v>243</v>
      </c>
      <c r="M3985" t="str">
        <f t="shared" si="135"/>
        <v>243088</v>
      </c>
      <c r="N3985" t="str">
        <f>IFERROR(IF(L3985="231","231",VLOOKUP(E3985,Materiales!$A$1:$G$37443,7,FALSE)),"N/A")</f>
        <v>Varios</v>
      </c>
    </row>
    <row r="3986" spans="1:14" x14ac:dyDescent="0.25">
      <c r="A3986">
        <v>2110020346</v>
      </c>
      <c r="B3986" t="s">
        <v>1122</v>
      </c>
      <c r="C3986">
        <v>2310180068</v>
      </c>
      <c r="D3986" t="s">
        <v>2489</v>
      </c>
      <c r="E3986">
        <v>2410210003</v>
      </c>
      <c r="F3986" t="s">
        <v>95</v>
      </c>
      <c r="G3986" t="s">
        <v>89</v>
      </c>
      <c r="H3986">
        <v>1.44</v>
      </c>
      <c r="I3986">
        <v>3</v>
      </c>
      <c r="J3986">
        <v>8000</v>
      </c>
      <c r="K3986">
        <f>+VLOOKUP(E3986,Costos!$A$1:$I$716100,9,FALSE)</f>
        <v>4.9316240000000002</v>
      </c>
      <c r="L3986" t="str">
        <f t="shared" si="134"/>
        <v>241</v>
      </c>
      <c r="M3986" t="str">
        <f t="shared" si="135"/>
        <v>241021</v>
      </c>
      <c r="N3986" t="str">
        <f>IFERROR(IF(L3986="231","231",VLOOKUP(E3986,Materiales!$A$1:$G$37443,7,FALSE)),"N/A")</f>
        <v>Varios</v>
      </c>
    </row>
    <row r="3987" spans="1:14" x14ac:dyDescent="0.25">
      <c r="A3987">
        <v>2110020346</v>
      </c>
      <c r="B3987" t="s">
        <v>1122</v>
      </c>
      <c r="C3987">
        <v>2310180068</v>
      </c>
      <c r="D3987" t="s">
        <v>2489</v>
      </c>
      <c r="E3987">
        <v>2410090267</v>
      </c>
      <c r="F3987" t="s">
        <v>96</v>
      </c>
      <c r="G3987" t="s">
        <v>89</v>
      </c>
      <c r="H3987">
        <v>7.1999999999999995E-2</v>
      </c>
      <c r="I3987">
        <v>3</v>
      </c>
      <c r="J3987">
        <v>8000</v>
      </c>
      <c r="K3987">
        <f>+VLOOKUP(E3987,Costos!$A$1:$I$716100,9,FALSE)</f>
        <v>123.04801999999999</v>
      </c>
      <c r="L3987" t="str">
        <f t="shared" si="134"/>
        <v>241</v>
      </c>
      <c r="M3987" t="str">
        <f t="shared" si="135"/>
        <v>241009</v>
      </c>
      <c r="N3987" t="str">
        <f>IFERROR(IF(L3987="231","231",VLOOKUP(E3987,Materiales!$A$1:$G$37443,7,FALSE)),"N/A")</f>
        <v>Spectra</v>
      </c>
    </row>
    <row r="3988" spans="1:14" x14ac:dyDescent="0.25">
      <c r="A3988">
        <v>2110020346</v>
      </c>
      <c r="B3988" t="s">
        <v>1122</v>
      </c>
      <c r="C3988">
        <v>2310180068</v>
      </c>
      <c r="D3988" t="s">
        <v>2489</v>
      </c>
      <c r="E3988">
        <v>2410090268</v>
      </c>
      <c r="F3988" t="s">
        <v>97</v>
      </c>
      <c r="G3988" t="s">
        <v>89</v>
      </c>
      <c r="H3988">
        <v>4.6899999999999997E-2</v>
      </c>
      <c r="I3988">
        <v>3</v>
      </c>
      <c r="J3988">
        <v>8000</v>
      </c>
      <c r="K3988">
        <f>+VLOOKUP(E3988,Costos!$A$1:$I$716100,9,FALSE)</f>
        <v>126.46600100000001</v>
      </c>
      <c r="L3988" t="str">
        <f t="shared" si="134"/>
        <v>241</v>
      </c>
      <c r="M3988" t="str">
        <f t="shared" si="135"/>
        <v>241009</v>
      </c>
      <c r="N3988" t="str">
        <f>IFERROR(IF(L3988="231","231",VLOOKUP(E3988,Materiales!$A$1:$G$37443,7,FALSE)),"N/A")</f>
        <v>Spectra</v>
      </c>
    </row>
    <row r="3989" spans="1:14" x14ac:dyDescent="0.25">
      <c r="A3989">
        <v>2110020346</v>
      </c>
      <c r="B3989" t="s">
        <v>1122</v>
      </c>
      <c r="C3989">
        <v>2310180068</v>
      </c>
      <c r="D3989" t="s">
        <v>2489</v>
      </c>
      <c r="E3989">
        <v>2410090265</v>
      </c>
      <c r="F3989" t="s">
        <v>103</v>
      </c>
      <c r="G3989" t="s">
        <v>89</v>
      </c>
      <c r="H3989">
        <v>0.108</v>
      </c>
      <c r="I3989">
        <v>3</v>
      </c>
      <c r="J3989">
        <v>8000</v>
      </c>
      <c r="K3989">
        <f>+VLOOKUP(E3989,Costos!$A$1:$I$716100,9,FALSE)</f>
        <v>86.356539999999995</v>
      </c>
      <c r="L3989" t="str">
        <f t="shared" si="134"/>
        <v>241</v>
      </c>
      <c r="M3989" t="str">
        <f t="shared" si="135"/>
        <v>241009</v>
      </c>
      <c r="N3989" t="str">
        <f>IFERROR(IF(L3989="231","231",VLOOKUP(E3989,Materiales!$A$1:$G$37443,7,FALSE)),"N/A")</f>
        <v>Spectra</v>
      </c>
    </row>
    <row r="3990" spans="1:14" x14ac:dyDescent="0.25">
      <c r="A3990">
        <v>2110020346</v>
      </c>
      <c r="B3990" t="s">
        <v>1122</v>
      </c>
      <c r="C3990">
        <v>2110020346</v>
      </c>
      <c r="D3990" t="s">
        <v>1122</v>
      </c>
      <c r="E3990">
        <v>2310210188</v>
      </c>
      <c r="F3990" t="s">
        <v>2561</v>
      </c>
      <c r="G3990" t="s">
        <v>36</v>
      </c>
      <c r="H3990">
        <v>8000</v>
      </c>
      <c r="I3990">
        <v>1</v>
      </c>
      <c r="J3990">
        <v>8000</v>
      </c>
      <c r="K3990">
        <f>+VLOOKUP(E3990,Costos!$A$1:$I$716100,9,FALSE)</f>
        <v>0.17036699999999999</v>
      </c>
      <c r="L3990" t="str">
        <f t="shared" si="134"/>
        <v>231</v>
      </c>
      <c r="M3990" t="str">
        <f t="shared" si="135"/>
        <v>231021</v>
      </c>
      <c r="N3990" t="str">
        <f>IFERROR(IF(L3990="231","231",VLOOKUP(E3990,Materiales!$A$1:$G$37443,7,FALSE)),"N/A")</f>
        <v>231</v>
      </c>
    </row>
    <row r="3991" spans="1:14" x14ac:dyDescent="0.25">
      <c r="A3991">
        <v>2110020346</v>
      </c>
      <c r="B3991" t="s">
        <v>1122</v>
      </c>
      <c r="C3991">
        <v>2310210188</v>
      </c>
      <c r="D3991" t="s">
        <v>2561</v>
      </c>
      <c r="E3991">
        <v>2310090404</v>
      </c>
      <c r="F3991" t="s">
        <v>2272</v>
      </c>
      <c r="G3991" t="s">
        <v>36</v>
      </c>
      <c r="H3991">
        <v>8000</v>
      </c>
      <c r="I3991">
        <v>2</v>
      </c>
      <c r="J3991">
        <v>8000</v>
      </c>
      <c r="K3991">
        <f>+VLOOKUP(E3991,Costos!$A$1:$I$716100,9,FALSE)</f>
        <v>7.349E-2</v>
      </c>
      <c r="L3991" t="str">
        <f t="shared" si="134"/>
        <v>231</v>
      </c>
      <c r="M3991" t="str">
        <f t="shared" si="135"/>
        <v>231009</v>
      </c>
      <c r="N3991" t="str">
        <f>IFERROR(IF(L3991="231","231",VLOOKUP(E3991,Materiales!$A$1:$G$37443,7,FALSE)),"N/A")</f>
        <v>231</v>
      </c>
    </row>
    <row r="3992" spans="1:14" x14ac:dyDescent="0.25">
      <c r="A3992">
        <v>2110020346</v>
      </c>
      <c r="B3992" t="s">
        <v>1122</v>
      </c>
      <c r="C3992">
        <v>2310090404</v>
      </c>
      <c r="D3992" t="s">
        <v>2272</v>
      </c>
      <c r="E3992">
        <v>2430520005</v>
      </c>
      <c r="F3992" t="s">
        <v>3574</v>
      </c>
      <c r="G3992" t="s">
        <v>89</v>
      </c>
      <c r="H3992">
        <v>2.5700000000000001E-2</v>
      </c>
      <c r="I3992">
        <v>3</v>
      </c>
      <c r="J3992">
        <v>8000</v>
      </c>
      <c r="K3992">
        <f>+VLOOKUP(E3992,Costos!$A$1:$I$716100,9,FALSE)</f>
        <v>11.219386</v>
      </c>
      <c r="L3992" t="str">
        <f t="shared" si="134"/>
        <v>243</v>
      </c>
      <c r="M3992" t="str">
        <f t="shared" si="135"/>
        <v>243052</v>
      </c>
      <c r="N3992" t="str">
        <f>IFERROR(IF(L3992="231","231",VLOOKUP(E3992,Materiales!$A$1:$G$37443,7,FALSE)),"N/A")</f>
        <v>Varios</v>
      </c>
    </row>
    <row r="3993" spans="1:14" x14ac:dyDescent="0.25">
      <c r="A3993">
        <v>2110020346</v>
      </c>
      <c r="B3993" t="s">
        <v>1122</v>
      </c>
      <c r="C3993">
        <v>2310090404</v>
      </c>
      <c r="D3993" t="s">
        <v>2272</v>
      </c>
      <c r="E3993">
        <v>2410090152</v>
      </c>
      <c r="F3993" t="s">
        <v>3176</v>
      </c>
      <c r="G3993" t="s">
        <v>89</v>
      </c>
      <c r="H3993">
        <v>2.5700000000000001E-2</v>
      </c>
      <c r="I3993">
        <v>3</v>
      </c>
      <c r="J3993">
        <v>8000</v>
      </c>
      <c r="K3993">
        <f>+VLOOKUP(E3993,Costos!$A$1:$I$716100,9,FALSE)</f>
        <v>50</v>
      </c>
      <c r="L3993" t="str">
        <f t="shared" si="134"/>
        <v>241</v>
      </c>
      <c r="M3993" t="str">
        <f t="shared" si="135"/>
        <v>241009</v>
      </c>
      <c r="N3993" t="str">
        <f>IFERROR(IF(L3993="231","231",VLOOKUP(E3993,Materiales!$A$1:$G$37443,7,FALSE)),"N/A")</f>
        <v>Pigmentos</v>
      </c>
    </row>
    <row r="3994" spans="1:14" x14ac:dyDescent="0.25">
      <c r="A3994">
        <v>2110020346</v>
      </c>
      <c r="B3994" t="s">
        <v>1122</v>
      </c>
      <c r="C3994">
        <v>2310090404</v>
      </c>
      <c r="D3994" t="s">
        <v>2272</v>
      </c>
      <c r="E3994">
        <v>2410290153</v>
      </c>
      <c r="F3994" t="s">
        <v>90</v>
      </c>
      <c r="G3994" t="s">
        <v>89</v>
      </c>
      <c r="H3994">
        <v>26.56</v>
      </c>
      <c r="I3994">
        <v>3</v>
      </c>
      <c r="J3994">
        <v>8000</v>
      </c>
      <c r="K3994">
        <f>+VLOOKUP(E3994,Costos!$A$1:$I$716100,9,FALSE)</f>
        <v>6.4309000000000003</v>
      </c>
      <c r="L3994" t="str">
        <f t="shared" si="134"/>
        <v>241</v>
      </c>
      <c r="M3994" t="str">
        <f t="shared" si="135"/>
        <v>241029</v>
      </c>
      <c r="N3994" t="str">
        <f>IFERROR(IF(L3994="231","231",VLOOKUP(E3994,Materiales!$A$1:$G$37443,7,FALSE)),"N/A")</f>
        <v>Resinas</v>
      </c>
    </row>
    <row r="3995" spans="1:14" x14ac:dyDescent="0.25">
      <c r="A3995">
        <v>2110020346</v>
      </c>
      <c r="B3995" t="s">
        <v>1122</v>
      </c>
      <c r="C3995">
        <v>2310210188</v>
      </c>
      <c r="D3995" t="s">
        <v>2561</v>
      </c>
      <c r="E3995">
        <v>2310160431</v>
      </c>
      <c r="F3995" t="s">
        <v>2414</v>
      </c>
      <c r="G3995" t="s">
        <v>36</v>
      </c>
      <c r="H3995">
        <v>8000</v>
      </c>
      <c r="I3995">
        <v>2</v>
      </c>
      <c r="J3995">
        <v>8000</v>
      </c>
      <c r="K3995">
        <f>+VLOOKUP(E3995,Costos!$A$1:$I$716100,9,FALSE)</f>
        <v>1.1206000000000001E-2</v>
      </c>
      <c r="L3995" t="str">
        <f t="shared" si="134"/>
        <v>231</v>
      </c>
      <c r="M3995" t="str">
        <f t="shared" si="135"/>
        <v>231016</v>
      </c>
      <c r="N3995" t="str">
        <f>IFERROR(IF(L3995="231","231",VLOOKUP(E3995,Materiales!$A$1:$G$37443,7,FALSE)),"N/A")</f>
        <v>231</v>
      </c>
    </row>
    <row r="3996" spans="1:14" x14ac:dyDescent="0.25">
      <c r="A3996">
        <v>2110020346</v>
      </c>
      <c r="B3996" t="s">
        <v>1122</v>
      </c>
      <c r="C3996">
        <v>2310160431</v>
      </c>
      <c r="D3996" t="s">
        <v>2414</v>
      </c>
      <c r="E3996">
        <v>2410090297</v>
      </c>
      <c r="F3996" t="s">
        <v>104</v>
      </c>
      <c r="G3996" t="s">
        <v>89</v>
      </c>
      <c r="H3996">
        <v>0.18240000000000001</v>
      </c>
      <c r="I3996">
        <v>3</v>
      </c>
      <c r="J3996">
        <v>8000</v>
      </c>
      <c r="K3996">
        <f>+VLOOKUP(E3996,Costos!$A$1:$I$716100,9,FALSE)</f>
        <v>14.185767</v>
      </c>
      <c r="L3996" t="str">
        <f t="shared" si="134"/>
        <v>241</v>
      </c>
      <c r="M3996" t="str">
        <f t="shared" si="135"/>
        <v>241009</v>
      </c>
      <c r="N3996" t="str">
        <f>IFERROR(IF(L3996="231","231",VLOOKUP(E3996,Materiales!$A$1:$G$37443,7,FALSE)),"N/A")</f>
        <v>Masterbach</v>
      </c>
    </row>
    <row r="3997" spans="1:14" x14ac:dyDescent="0.25">
      <c r="A3997">
        <v>2110020346</v>
      </c>
      <c r="B3997" t="s">
        <v>1122</v>
      </c>
      <c r="C3997">
        <v>2310160431</v>
      </c>
      <c r="D3997" t="s">
        <v>2414</v>
      </c>
      <c r="E3997">
        <v>2410290624</v>
      </c>
      <c r="F3997" t="s">
        <v>91</v>
      </c>
      <c r="G3997" t="s">
        <v>89</v>
      </c>
      <c r="H3997">
        <v>9.1196000000000002</v>
      </c>
      <c r="I3997">
        <v>3</v>
      </c>
      <c r="J3997">
        <v>8000</v>
      </c>
      <c r="K3997">
        <f>+VLOOKUP(E3997,Costos!$A$1:$I$716100,9,FALSE)</f>
        <v>6.9373659999999999</v>
      </c>
      <c r="L3997" t="str">
        <f t="shared" si="134"/>
        <v>241</v>
      </c>
      <c r="M3997" t="str">
        <f t="shared" si="135"/>
        <v>241029</v>
      </c>
      <c r="N3997" t="str">
        <f>IFERROR(IF(L3997="231","231",VLOOKUP(E3997,Materiales!$A$1:$G$37443,7,FALSE)),"N/A")</f>
        <v>Resinas</v>
      </c>
    </row>
    <row r="3998" spans="1:14" x14ac:dyDescent="0.25">
      <c r="A3998">
        <v>2110020346</v>
      </c>
      <c r="B3998" t="s">
        <v>1122</v>
      </c>
      <c r="C3998">
        <v>2310210188</v>
      </c>
      <c r="D3998" t="s">
        <v>2561</v>
      </c>
      <c r="E3998">
        <v>2310160454</v>
      </c>
      <c r="F3998" t="s">
        <v>2422</v>
      </c>
      <c r="G3998" t="s">
        <v>36</v>
      </c>
      <c r="H3998">
        <v>8000</v>
      </c>
      <c r="I3998">
        <v>2</v>
      </c>
      <c r="J3998">
        <v>8000</v>
      </c>
      <c r="K3998">
        <f>+VLOOKUP(E3998,Costos!$A$1:$I$716100,9,FALSE)</f>
        <v>1.1724999999999999E-2</v>
      </c>
      <c r="L3998" t="str">
        <f t="shared" si="134"/>
        <v>231</v>
      </c>
      <c r="M3998" t="str">
        <f t="shared" si="135"/>
        <v>231016</v>
      </c>
      <c r="N3998" t="str">
        <f>IFERROR(IF(L3998="231","231",VLOOKUP(E3998,Materiales!$A$1:$G$37443,7,FALSE)),"N/A")</f>
        <v>231</v>
      </c>
    </row>
    <row r="3999" spans="1:14" x14ac:dyDescent="0.25">
      <c r="A3999">
        <v>2110020346</v>
      </c>
      <c r="B3999" t="s">
        <v>1122</v>
      </c>
      <c r="C3999">
        <v>2310160454</v>
      </c>
      <c r="D3999" t="s">
        <v>2422</v>
      </c>
      <c r="E3999">
        <v>2410090152</v>
      </c>
      <c r="F3999" t="s">
        <v>3176</v>
      </c>
      <c r="G3999" t="s">
        <v>89</v>
      </c>
      <c r="H3999">
        <v>7.1999999999999995E-2</v>
      </c>
      <c r="I3999">
        <v>3</v>
      </c>
      <c r="J3999">
        <v>8000</v>
      </c>
      <c r="K3999">
        <f>+VLOOKUP(E3999,Costos!$A$1:$I$716100,9,FALSE)</f>
        <v>50</v>
      </c>
      <c r="L3999" t="str">
        <f t="shared" si="134"/>
        <v>241</v>
      </c>
      <c r="M3999" t="str">
        <f t="shared" si="135"/>
        <v>241009</v>
      </c>
      <c r="N3999" t="str">
        <f>IFERROR(IF(L3999="231","231",VLOOKUP(E3999,Materiales!$A$1:$G$37443,7,FALSE)),"N/A")</f>
        <v>Pigmentos</v>
      </c>
    </row>
    <row r="4000" spans="1:14" x14ac:dyDescent="0.25">
      <c r="A4000">
        <v>2110020346</v>
      </c>
      <c r="B4000" t="s">
        <v>1122</v>
      </c>
      <c r="C4000">
        <v>2310160454</v>
      </c>
      <c r="D4000" t="s">
        <v>2422</v>
      </c>
      <c r="E4000">
        <v>2410210005</v>
      </c>
      <c r="F4000" t="s">
        <v>4791</v>
      </c>
      <c r="G4000" t="s">
        <v>89</v>
      </c>
      <c r="H4000">
        <v>1.37E-2</v>
      </c>
      <c r="I4000">
        <v>3</v>
      </c>
      <c r="J4000">
        <v>8000</v>
      </c>
      <c r="K4000">
        <f>+VLOOKUP(E4000,Costos!$A$1:$I$716100,9,FALSE)</f>
        <v>32.642020000000002</v>
      </c>
      <c r="L4000" t="str">
        <f t="shared" si="134"/>
        <v>241</v>
      </c>
      <c r="M4000" t="str">
        <f t="shared" si="135"/>
        <v>241021</v>
      </c>
      <c r="N4000" t="str">
        <f>IFERROR(IF(L4000="231","231",VLOOKUP(E4000,Materiales!$A$1:$G$37443,7,FALSE)),"N/A")</f>
        <v>Varios</v>
      </c>
    </row>
    <row r="4001" spans="1:14" x14ac:dyDescent="0.25">
      <c r="A4001">
        <v>2110020346</v>
      </c>
      <c r="B4001" t="s">
        <v>1122</v>
      </c>
      <c r="C4001">
        <v>2310160454</v>
      </c>
      <c r="D4001" t="s">
        <v>2422</v>
      </c>
      <c r="E4001">
        <v>2430520005</v>
      </c>
      <c r="F4001" t="s">
        <v>3574</v>
      </c>
      <c r="G4001" t="s">
        <v>89</v>
      </c>
      <c r="H4001">
        <v>2.1700000000000001E-2</v>
      </c>
      <c r="I4001">
        <v>3</v>
      </c>
      <c r="J4001">
        <v>8000</v>
      </c>
      <c r="K4001">
        <f>+VLOOKUP(E4001,Costos!$A$1:$I$716100,9,FALSE)</f>
        <v>11.219386</v>
      </c>
      <c r="L4001" t="str">
        <f t="shared" si="134"/>
        <v>243</v>
      </c>
      <c r="M4001" t="str">
        <f t="shared" si="135"/>
        <v>243052</v>
      </c>
      <c r="N4001" t="str">
        <f>IFERROR(IF(L4001="231","231",VLOOKUP(E4001,Materiales!$A$1:$G$37443,7,FALSE)),"N/A")</f>
        <v>Varios</v>
      </c>
    </row>
    <row r="4002" spans="1:14" x14ac:dyDescent="0.25">
      <c r="A4002">
        <v>2110020346</v>
      </c>
      <c r="B4002" t="s">
        <v>1122</v>
      </c>
      <c r="C4002">
        <v>2310160454</v>
      </c>
      <c r="D4002" t="s">
        <v>2422</v>
      </c>
      <c r="E4002">
        <v>2410290626</v>
      </c>
      <c r="F4002" t="s">
        <v>92</v>
      </c>
      <c r="G4002" t="s">
        <v>89</v>
      </c>
      <c r="H4002">
        <v>7.6273999999999997</v>
      </c>
      <c r="I4002">
        <v>3</v>
      </c>
      <c r="J4002">
        <v>8000</v>
      </c>
      <c r="K4002">
        <f>+VLOOKUP(E4002,Costos!$A$1:$I$716100,9,FALSE)</f>
        <v>6.3063640000000003</v>
      </c>
      <c r="L4002" t="str">
        <f t="shared" ref="L4002:L4065" si="136">+LEFT(E4002,3)</f>
        <v>241</v>
      </c>
      <c r="M4002" t="str">
        <f t="shared" ref="M4002:M4065" si="137">+LEFT(E4002,6)</f>
        <v>241029</v>
      </c>
      <c r="N4002" t="str">
        <f>IFERROR(IF(L4002="231","231",VLOOKUP(E4002,Materiales!$A$1:$G$37443,7,FALSE)),"N/A")</f>
        <v>Resinas</v>
      </c>
    </row>
    <row r="4003" spans="1:14" x14ac:dyDescent="0.25">
      <c r="A4003">
        <v>2110020346</v>
      </c>
      <c r="B4003" t="s">
        <v>1122</v>
      </c>
      <c r="C4003">
        <v>2310210188</v>
      </c>
      <c r="D4003" t="s">
        <v>2561</v>
      </c>
      <c r="E4003">
        <v>2410170071</v>
      </c>
      <c r="F4003" t="s">
        <v>39</v>
      </c>
      <c r="G4003" t="s">
        <v>36</v>
      </c>
      <c r="H4003">
        <v>8000</v>
      </c>
      <c r="I4003">
        <v>2</v>
      </c>
      <c r="J4003">
        <v>8000</v>
      </c>
      <c r="K4003">
        <f>+VLOOKUP(E4003,Costos!$A$1:$I$716100,9,FALSE)</f>
        <v>1.4323000000000001E-2</v>
      </c>
      <c r="L4003" t="str">
        <f t="shared" si="136"/>
        <v>241</v>
      </c>
      <c r="M4003" t="str">
        <f t="shared" si="137"/>
        <v>241017</v>
      </c>
      <c r="N4003" t="str">
        <f>IFERROR(IF(L4003="231","231",VLOOKUP(E4003,Materiales!$A$1:$G$37443,7,FALSE)),"N/A")</f>
        <v>Filtros</v>
      </c>
    </row>
    <row r="4004" spans="1:14" x14ac:dyDescent="0.25">
      <c r="A4004">
        <v>2110020346</v>
      </c>
      <c r="B4004" t="s">
        <v>1122</v>
      </c>
      <c r="C4004">
        <v>2310210188</v>
      </c>
      <c r="D4004" t="s">
        <v>2561</v>
      </c>
      <c r="E4004">
        <v>2410290156</v>
      </c>
      <c r="F4004" t="s">
        <v>40</v>
      </c>
      <c r="G4004" t="s">
        <v>1000</v>
      </c>
      <c r="H4004">
        <v>0.32</v>
      </c>
      <c r="I4004">
        <v>2</v>
      </c>
      <c r="J4004">
        <v>8000</v>
      </c>
      <c r="K4004">
        <f>+VLOOKUP(E4004,Costos!$A$1:$I$716100,9,FALSE)</f>
        <v>23.787368000000001</v>
      </c>
      <c r="L4004" t="str">
        <f t="shared" si="136"/>
        <v>241</v>
      </c>
      <c r="M4004" t="str">
        <f t="shared" si="137"/>
        <v>241029</v>
      </c>
      <c r="N4004" t="str">
        <f>IFERROR(IF(L4004="231","231",VLOOKUP(E4004,Materiales!$A$1:$G$37443,7,FALSE)),"N/A")</f>
        <v>Varios</v>
      </c>
    </row>
    <row r="4005" spans="1:14" x14ac:dyDescent="0.25">
      <c r="A4005">
        <v>2110020346</v>
      </c>
      <c r="B4005" t="s">
        <v>1122</v>
      </c>
      <c r="C4005">
        <v>2310210188</v>
      </c>
      <c r="D4005" t="s">
        <v>2561</v>
      </c>
      <c r="E4005">
        <v>2410130017</v>
      </c>
      <c r="F4005" t="s">
        <v>41</v>
      </c>
      <c r="G4005" t="s">
        <v>36</v>
      </c>
      <c r="H4005">
        <v>8000</v>
      </c>
      <c r="I4005">
        <v>2</v>
      </c>
      <c r="J4005">
        <v>8000</v>
      </c>
      <c r="K4005">
        <f>+VLOOKUP(E4005,Costos!$A$1:$I$716100,9,FALSE)</f>
        <v>7.2129999999999998E-3</v>
      </c>
      <c r="L4005" t="str">
        <f t="shared" si="136"/>
        <v>241</v>
      </c>
      <c r="M4005" t="str">
        <f t="shared" si="137"/>
        <v>241013</v>
      </c>
      <c r="N4005" t="str">
        <f>IFERROR(IF(L4005="231","231",VLOOKUP(E4005,Materiales!$A$1:$G$37443,7,FALSE)),"N/A")</f>
        <v>Puntas</v>
      </c>
    </row>
    <row r="4006" spans="1:14" x14ac:dyDescent="0.25">
      <c r="A4006">
        <v>2110020346</v>
      </c>
      <c r="B4006" t="s">
        <v>1122</v>
      </c>
      <c r="C4006">
        <v>2310210188</v>
      </c>
      <c r="D4006" t="s">
        <v>2561</v>
      </c>
      <c r="E4006">
        <v>2310180035</v>
      </c>
      <c r="F4006" t="s">
        <v>58</v>
      </c>
      <c r="G4006" t="s">
        <v>89</v>
      </c>
      <c r="H4006">
        <v>7.2</v>
      </c>
      <c r="I4006">
        <v>2</v>
      </c>
      <c r="J4006">
        <v>8000</v>
      </c>
      <c r="K4006">
        <f>+VLOOKUP(E4006,Costos!$A$1:$I$716100,9,FALSE)</f>
        <v>6.1059669999999997</v>
      </c>
      <c r="L4006" t="str">
        <f t="shared" si="136"/>
        <v>231</v>
      </c>
      <c r="M4006" t="str">
        <f t="shared" si="137"/>
        <v>231018</v>
      </c>
      <c r="N4006" t="str">
        <f>IFERROR(IF(L4006="231","231",VLOOKUP(E4006,Materiales!$A$1:$G$37443,7,FALSE)),"N/A")</f>
        <v>231</v>
      </c>
    </row>
    <row r="4007" spans="1:14" x14ac:dyDescent="0.25">
      <c r="A4007">
        <v>2110020346</v>
      </c>
      <c r="B4007" t="s">
        <v>1122</v>
      </c>
      <c r="C4007">
        <v>2310180035</v>
      </c>
      <c r="D4007" t="s">
        <v>58</v>
      </c>
      <c r="E4007">
        <v>2430450001</v>
      </c>
      <c r="F4007" t="s">
        <v>93</v>
      </c>
      <c r="G4007" t="s">
        <v>89</v>
      </c>
      <c r="H4007">
        <v>0.72</v>
      </c>
      <c r="I4007">
        <v>3</v>
      </c>
      <c r="J4007">
        <v>8000</v>
      </c>
      <c r="K4007">
        <f>+VLOOKUP(E4007,Costos!$A$1:$I$716100,9,FALSE)</f>
        <v>6.0336119999999998</v>
      </c>
      <c r="L4007" t="str">
        <f t="shared" si="136"/>
        <v>243</v>
      </c>
      <c r="M4007" t="str">
        <f t="shared" si="137"/>
        <v>243045</v>
      </c>
      <c r="N4007" t="str">
        <f>IFERROR(IF(L4007="231","231",VLOOKUP(E4007,Materiales!$A$1:$G$37443,7,FALSE)),"N/A")</f>
        <v>Varios</v>
      </c>
    </row>
    <row r="4008" spans="1:14" x14ac:dyDescent="0.25">
      <c r="A4008">
        <v>2110020346</v>
      </c>
      <c r="B4008" t="s">
        <v>1122</v>
      </c>
      <c r="C4008">
        <v>2310180035</v>
      </c>
      <c r="D4008" t="s">
        <v>58</v>
      </c>
      <c r="E4008">
        <v>2310180048</v>
      </c>
      <c r="F4008" t="s">
        <v>94</v>
      </c>
      <c r="G4008" t="s">
        <v>89</v>
      </c>
      <c r="H4008">
        <v>0.9</v>
      </c>
      <c r="I4008">
        <v>3</v>
      </c>
      <c r="J4008">
        <v>8000</v>
      </c>
      <c r="K4008">
        <f>+VLOOKUP(E4008,Costos!$A$1:$I$716100,9,FALSE)</f>
        <v>2.8371430000000002</v>
      </c>
      <c r="L4008" t="str">
        <f t="shared" si="136"/>
        <v>231</v>
      </c>
      <c r="M4008" t="str">
        <f t="shared" si="137"/>
        <v>231018</v>
      </c>
      <c r="N4008" t="str">
        <f>IFERROR(IF(L4008="231","231",VLOOKUP(E4008,Materiales!$A$1:$G$37443,7,FALSE)),"N/A")</f>
        <v>231</v>
      </c>
    </row>
    <row r="4009" spans="1:14" x14ac:dyDescent="0.25">
      <c r="A4009">
        <v>2110020346</v>
      </c>
      <c r="B4009" t="s">
        <v>1122</v>
      </c>
      <c r="C4009">
        <v>2310180048</v>
      </c>
      <c r="D4009" t="s">
        <v>94</v>
      </c>
      <c r="E4009">
        <v>2410210019</v>
      </c>
      <c r="F4009" t="s">
        <v>113</v>
      </c>
      <c r="G4009" t="s">
        <v>89</v>
      </c>
      <c r="H4009">
        <v>1.7999999999999999E-2</v>
      </c>
      <c r="I4009">
        <v>4</v>
      </c>
      <c r="J4009">
        <v>8000</v>
      </c>
      <c r="K4009">
        <f>+VLOOKUP(E4009,Costos!$A$1:$I$716100,9,FALSE)</f>
        <v>7.7568599999999996</v>
      </c>
      <c r="L4009" t="str">
        <f t="shared" si="136"/>
        <v>241</v>
      </c>
      <c r="M4009" t="str">
        <f t="shared" si="137"/>
        <v>241021</v>
      </c>
      <c r="N4009" t="str">
        <f>IFERROR(IF(L4009="231","231",VLOOKUP(E4009,Materiales!$A$1:$G$37443,7,FALSE)),"N/A")</f>
        <v>Varios</v>
      </c>
    </row>
    <row r="4010" spans="1:14" x14ac:dyDescent="0.25">
      <c r="A4010">
        <v>2110020346</v>
      </c>
      <c r="B4010" t="s">
        <v>1122</v>
      </c>
      <c r="C4010">
        <v>2310180048</v>
      </c>
      <c r="D4010" t="s">
        <v>94</v>
      </c>
      <c r="E4010">
        <v>2430930001</v>
      </c>
      <c r="F4010" t="s">
        <v>114</v>
      </c>
      <c r="G4010" t="s">
        <v>89</v>
      </c>
      <c r="H4010">
        <v>0.45900000000000002</v>
      </c>
      <c r="I4010">
        <v>4</v>
      </c>
      <c r="J4010">
        <v>8000</v>
      </c>
      <c r="K4010">
        <f>+VLOOKUP(E4010,Costos!$A$1:$I$716100,9,FALSE)</f>
        <v>5.7966670000000002</v>
      </c>
      <c r="L4010" t="str">
        <f t="shared" si="136"/>
        <v>243</v>
      </c>
      <c r="M4010" t="str">
        <f t="shared" si="137"/>
        <v>243093</v>
      </c>
      <c r="N4010" t="str">
        <f>IFERROR(IF(L4010="231","231",VLOOKUP(E4010,Materiales!$A$1:$G$37443,7,FALSE)),"N/A")</f>
        <v>Alcohol</v>
      </c>
    </row>
    <row r="4011" spans="1:14" x14ac:dyDescent="0.25">
      <c r="A4011">
        <v>2110020346</v>
      </c>
      <c r="B4011" t="s">
        <v>1122</v>
      </c>
      <c r="C4011">
        <v>2310180048</v>
      </c>
      <c r="D4011" t="s">
        <v>94</v>
      </c>
      <c r="E4011">
        <v>2430880022</v>
      </c>
      <c r="F4011" t="s">
        <v>115</v>
      </c>
      <c r="G4011" t="s">
        <v>89</v>
      </c>
      <c r="H4011">
        <v>2.7000000000000001E-3</v>
      </c>
      <c r="I4011">
        <v>4</v>
      </c>
      <c r="J4011">
        <v>8000</v>
      </c>
      <c r="K4011">
        <f>+VLOOKUP(E4011,Costos!$A$1:$I$716100,9,FALSE)</f>
        <v>6.1924229999999998</v>
      </c>
      <c r="L4011" t="str">
        <f t="shared" si="136"/>
        <v>243</v>
      </c>
      <c r="M4011" t="str">
        <f t="shared" si="137"/>
        <v>243088</v>
      </c>
      <c r="N4011" t="str">
        <f>IFERROR(IF(L4011="231","231",VLOOKUP(E4011,Materiales!$A$1:$G$37443,7,FALSE)),"N/A")</f>
        <v>Varios</v>
      </c>
    </row>
    <row r="4012" spans="1:14" x14ac:dyDescent="0.25">
      <c r="A4012">
        <v>2110020346</v>
      </c>
      <c r="B4012" t="s">
        <v>1122</v>
      </c>
      <c r="C4012">
        <v>2310180035</v>
      </c>
      <c r="D4012" t="s">
        <v>58</v>
      </c>
      <c r="E4012">
        <v>2410210003</v>
      </c>
      <c r="F4012" t="s">
        <v>95</v>
      </c>
      <c r="G4012" t="s">
        <v>89</v>
      </c>
      <c r="H4012">
        <v>1.44</v>
      </c>
      <c r="I4012">
        <v>3</v>
      </c>
      <c r="J4012">
        <v>8000</v>
      </c>
      <c r="K4012">
        <f>+VLOOKUP(E4012,Costos!$A$1:$I$716100,9,FALSE)</f>
        <v>4.9316240000000002</v>
      </c>
      <c r="L4012" t="str">
        <f t="shared" si="136"/>
        <v>241</v>
      </c>
      <c r="M4012" t="str">
        <f t="shared" si="137"/>
        <v>241021</v>
      </c>
      <c r="N4012" t="str">
        <f>IFERROR(IF(L4012="231","231",VLOOKUP(E4012,Materiales!$A$1:$G$37443,7,FALSE)),"N/A")</f>
        <v>Varios</v>
      </c>
    </row>
    <row r="4013" spans="1:14" x14ac:dyDescent="0.25">
      <c r="A4013">
        <v>2110020346</v>
      </c>
      <c r="B4013" t="s">
        <v>1122</v>
      </c>
      <c r="C4013">
        <v>2310180035</v>
      </c>
      <c r="D4013" t="s">
        <v>58</v>
      </c>
      <c r="E4013">
        <v>2410090265</v>
      </c>
      <c r="F4013" t="s">
        <v>103</v>
      </c>
      <c r="G4013" t="s">
        <v>89</v>
      </c>
      <c r="H4013">
        <v>0.23039999999999999</v>
      </c>
      <c r="I4013">
        <v>3</v>
      </c>
      <c r="J4013">
        <v>8000</v>
      </c>
      <c r="K4013">
        <f>+VLOOKUP(E4013,Costos!$A$1:$I$716100,9,FALSE)</f>
        <v>86.356539999999995</v>
      </c>
      <c r="L4013" t="str">
        <f t="shared" si="136"/>
        <v>241</v>
      </c>
      <c r="M4013" t="str">
        <f t="shared" si="137"/>
        <v>241009</v>
      </c>
      <c r="N4013" t="str">
        <f>IFERROR(IF(L4013="231","231",VLOOKUP(E4013,Materiales!$A$1:$G$37443,7,FALSE)),"N/A")</f>
        <v>Spectra</v>
      </c>
    </row>
    <row r="4014" spans="1:14" x14ac:dyDescent="0.25">
      <c r="A4014">
        <v>2110020346</v>
      </c>
      <c r="B4014" t="s">
        <v>1122</v>
      </c>
      <c r="C4014">
        <v>2110020346</v>
      </c>
      <c r="D4014" t="s">
        <v>1122</v>
      </c>
      <c r="E4014">
        <v>2310210189</v>
      </c>
      <c r="F4014" t="s">
        <v>2562</v>
      </c>
      <c r="G4014" t="s">
        <v>36</v>
      </c>
      <c r="H4014">
        <v>8000</v>
      </c>
      <c r="I4014">
        <v>1</v>
      </c>
      <c r="J4014">
        <v>8000</v>
      </c>
      <c r="K4014">
        <f>+VLOOKUP(E4014,Costos!$A$1:$I$716100,9,FALSE)</f>
        <v>0.124121</v>
      </c>
      <c r="L4014" t="str">
        <f t="shared" si="136"/>
        <v>231</v>
      </c>
      <c r="M4014" t="str">
        <f t="shared" si="137"/>
        <v>231021</v>
      </c>
      <c r="N4014" t="str">
        <f>IFERROR(IF(L4014="231","231",VLOOKUP(E4014,Materiales!$A$1:$G$37443,7,FALSE)),"N/A")</f>
        <v>231</v>
      </c>
    </row>
    <row r="4015" spans="1:14" x14ac:dyDescent="0.25">
      <c r="A4015">
        <v>2110020346</v>
      </c>
      <c r="B4015" t="s">
        <v>1122</v>
      </c>
      <c r="C4015">
        <v>2310210189</v>
      </c>
      <c r="D4015" t="s">
        <v>2562</v>
      </c>
      <c r="E4015">
        <v>2410170071</v>
      </c>
      <c r="F4015" t="s">
        <v>39</v>
      </c>
      <c r="G4015" t="s">
        <v>36</v>
      </c>
      <c r="H4015">
        <v>8000</v>
      </c>
      <c r="I4015">
        <v>2</v>
      </c>
      <c r="J4015">
        <v>8000</v>
      </c>
      <c r="K4015">
        <f>+VLOOKUP(E4015,Costos!$A$1:$I$716100,9,FALSE)</f>
        <v>1.4323000000000001E-2</v>
      </c>
      <c r="L4015" t="str">
        <f t="shared" si="136"/>
        <v>241</v>
      </c>
      <c r="M4015" t="str">
        <f t="shared" si="137"/>
        <v>241017</v>
      </c>
      <c r="N4015" t="str">
        <f>IFERROR(IF(L4015="231","231",VLOOKUP(E4015,Materiales!$A$1:$G$37443,7,FALSE)),"N/A")</f>
        <v>Filtros</v>
      </c>
    </row>
    <row r="4016" spans="1:14" x14ac:dyDescent="0.25">
      <c r="A4016">
        <v>2110020346</v>
      </c>
      <c r="B4016" t="s">
        <v>1122</v>
      </c>
      <c r="C4016">
        <v>2310210189</v>
      </c>
      <c r="D4016" t="s">
        <v>2562</v>
      </c>
      <c r="E4016">
        <v>2410130017</v>
      </c>
      <c r="F4016" t="s">
        <v>41</v>
      </c>
      <c r="G4016" t="s">
        <v>36</v>
      </c>
      <c r="H4016">
        <v>8000</v>
      </c>
      <c r="I4016">
        <v>2</v>
      </c>
      <c r="J4016">
        <v>8000</v>
      </c>
      <c r="K4016">
        <f>+VLOOKUP(E4016,Costos!$A$1:$I$716100,9,FALSE)</f>
        <v>7.2129999999999998E-3</v>
      </c>
      <c r="L4016" t="str">
        <f t="shared" si="136"/>
        <v>241</v>
      </c>
      <c r="M4016" t="str">
        <f t="shared" si="137"/>
        <v>241013</v>
      </c>
      <c r="N4016" t="str">
        <f>IFERROR(IF(L4016="231","231",VLOOKUP(E4016,Materiales!$A$1:$G$37443,7,FALSE)),"N/A")</f>
        <v>Puntas</v>
      </c>
    </row>
    <row r="4017" spans="1:14" x14ac:dyDescent="0.25">
      <c r="A4017">
        <v>2110020346</v>
      </c>
      <c r="B4017" t="s">
        <v>1122</v>
      </c>
      <c r="C4017">
        <v>2310210189</v>
      </c>
      <c r="D4017" t="s">
        <v>2562</v>
      </c>
      <c r="E4017">
        <v>2310090443</v>
      </c>
      <c r="F4017" t="s">
        <v>55</v>
      </c>
      <c r="G4017" t="s">
        <v>36</v>
      </c>
      <c r="H4017">
        <v>8000</v>
      </c>
      <c r="I4017">
        <v>2</v>
      </c>
      <c r="J4017">
        <v>8000</v>
      </c>
      <c r="K4017">
        <f>+VLOOKUP(E4017,Costos!$A$1:$I$716100,9,FALSE)</f>
        <v>3.2279000000000002E-2</v>
      </c>
      <c r="L4017" t="str">
        <f t="shared" si="136"/>
        <v>231</v>
      </c>
      <c r="M4017" t="str">
        <f t="shared" si="137"/>
        <v>231009</v>
      </c>
      <c r="N4017" t="str">
        <f>IFERROR(IF(L4017="231","231",VLOOKUP(E4017,Materiales!$A$1:$G$37443,7,FALSE)),"N/A")</f>
        <v>231</v>
      </c>
    </row>
    <row r="4018" spans="1:14" x14ac:dyDescent="0.25">
      <c r="A4018">
        <v>2110020346</v>
      </c>
      <c r="B4018" t="s">
        <v>1122</v>
      </c>
      <c r="C4018">
        <v>2310090443</v>
      </c>
      <c r="D4018" t="s">
        <v>55</v>
      </c>
      <c r="E4018">
        <v>2410090297</v>
      </c>
      <c r="F4018" t="s">
        <v>104</v>
      </c>
      <c r="G4018" t="s">
        <v>89</v>
      </c>
      <c r="H4018">
        <v>0.51370000000000005</v>
      </c>
      <c r="I4018">
        <v>3</v>
      </c>
      <c r="J4018">
        <v>8000</v>
      </c>
      <c r="K4018">
        <f>+VLOOKUP(E4018,Costos!$A$1:$I$716100,9,FALSE)</f>
        <v>14.185767</v>
      </c>
      <c r="L4018" t="str">
        <f t="shared" si="136"/>
        <v>241</v>
      </c>
      <c r="M4018" t="str">
        <f t="shared" si="137"/>
        <v>241009</v>
      </c>
      <c r="N4018" t="str">
        <f>IFERROR(IF(L4018="231","231",VLOOKUP(E4018,Materiales!$A$1:$G$37443,7,FALSE)),"N/A")</f>
        <v>Masterbach</v>
      </c>
    </row>
    <row r="4019" spans="1:14" x14ac:dyDescent="0.25">
      <c r="A4019">
        <v>2110020346</v>
      </c>
      <c r="B4019" t="s">
        <v>1122</v>
      </c>
      <c r="C4019">
        <v>2310090443</v>
      </c>
      <c r="D4019" t="s">
        <v>55</v>
      </c>
      <c r="E4019">
        <v>2410290153</v>
      </c>
      <c r="F4019" t="s">
        <v>90</v>
      </c>
      <c r="G4019" t="s">
        <v>89</v>
      </c>
      <c r="H4019">
        <v>26.56</v>
      </c>
      <c r="I4019">
        <v>3</v>
      </c>
      <c r="J4019">
        <v>8000</v>
      </c>
      <c r="K4019">
        <f>+VLOOKUP(E4019,Costos!$A$1:$I$716100,9,FALSE)</f>
        <v>6.4309000000000003</v>
      </c>
      <c r="L4019" t="str">
        <f t="shared" si="136"/>
        <v>241</v>
      </c>
      <c r="M4019" t="str">
        <f t="shared" si="137"/>
        <v>241029</v>
      </c>
      <c r="N4019" t="str">
        <f>IFERROR(IF(L4019="231","231",VLOOKUP(E4019,Materiales!$A$1:$G$37443,7,FALSE)),"N/A")</f>
        <v>Resinas</v>
      </c>
    </row>
    <row r="4020" spans="1:14" x14ac:dyDescent="0.25">
      <c r="A4020">
        <v>2110020346</v>
      </c>
      <c r="B4020" t="s">
        <v>1122</v>
      </c>
      <c r="C4020">
        <v>2310210189</v>
      </c>
      <c r="D4020" t="s">
        <v>2562</v>
      </c>
      <c r="E4020">
        <v>2310160472</v>
      </c>
      <c r="F4020" t="s">
        <v>56</v>
      </c>
      <c r="G4020" t="s">
        <v>36</v>
      </c>
      <c r="H4020">
        <v>8000</v>
      </c>
      <c r="I4020">
        <v>2</v>
      </c>
      <c r="J4020">
        <v>8000</v>
      </c>
      <c r="K4020">
        <f>+VLOOKUP(E4020,Costos!$A$1:$I$716100,9,FALSE)</f>
        <v>7.5100000000000002E-3</v>
      </c>
      <c r="L4020" t="str">
        <f t="shared" si="136"/>
        <v>231</v>
      </c>
      <c r="M4020" t="str">
        <f t="shared" si="137"/>
        <v>231016</v>
      </c>
      <c r="N4020" t="str">
        <f>IFERROR(IF(L4020="231","231",VLOOKUP(E4020,Materiales!$A$1:$G$37443,7,FALSE)),"N/A")</f>
        <v>231</v>
      </c>
    </row>
    <row r="4021" spans="1:14" x14ac:dyDescent="0.25">
      <c r="A4021">
        <v>2110020346</v>
      </c>
      <c r="B4021" t="s">
        <v>1122</v>
      </c>
      <c r="C4021">
        <v>2310160472</v>
      </c>
      <c r="D4021" t="s">
        <v>56</v>
      </c>
      <c r="E4021">
        <v>2410090297</v>
      </c>
      <c r="F4021" t="s">
        <v>104</v>
      </c>
      <c r="G4021" t="s">
        <v>89</v>
      </c>
      <c r="H4021">
        <v>0.18240000000000001</v>
      </c>
      <c r="I4021">
        <v>3</v>
      </c>
      <c r="J4021">
        <v>8000</v>
      </c>
      <c r="K4021">
        <f>+VLOOKUP(E4021,Costos!$A$1:$I$716100,9,FALSE)</f>
        <v>14.185767</v>
      </c>
      <c r="L4021" t="str">
        <f t="shared" si="136"/>
        <v>241</v>
      </c>
      <c r="M4021" t="str">
        <f t="shared" si="137"/>
        <v>241009</v>
      </c>
      <c r="N4021" t="str">
        <f>IFERROR(IF(L4021="231","231",VLOOKUP(E4021,Materiales!$A$1:$G$37443,7,FALSE)),"N/A")</f>
        <v>Masterbach</v>
      </c>
    </row>
    <row r="4022" spans="1:14" x14ac:dyDescent="0.25">
      <c r="A4022">
        <v>2110020346</v>
      </c>
      <c r="B4022" t="s">
        <v>1122</v>
      </c>
      <c r="C4022">
        <v>2310160472</v>
      </c>
      <c r="D4022" t="s">
        <v>56</v>
      </c>
      <c r="E4022">
        <v>2410290624</v>
      </c>
      <c r="F4022" t="s">
        <v>91</v>
      </c>
      <c r="G4022" t="s">
        <v>89</v>
      </c>
      <c r="H4022">
        <v>9.1196000000000002</v>
      </c>
      <c r="I4022">
        <v>3</v>
      </c>
      <c r="J4022">
        <v>8000</v>
      </c>
      <c r="K4022">
        <f>+VLOOKUP(E4022,Costos!$A$1:$I$716100,9,FALSE)</f>
        <v>6.9373659999999999</v>
      </c>
      <c r="L4022" t="str">
        <f t="shared" si="136"/>
        <v>241</v>
      </c>
      <c r="M4022" t="str">
        <f t="shared" si="137"/>
        <v>241029</v>
      </c>
      <c r="N4022" t="str">
        <f>IFERROR(IF(L4022="231","231",VLOOKUP(E4022,Materiales!$A$1:$G$37443,7,FALSE)),"N/A")</f>
        <v>Resinas</v>
      </c>
    </row>
    <row r="4023" spans="1:14" x14ac:dyDescent="0.25">
      <c r="A4023">
        <v>2110020346</v>
      </c>
      <c r="B4023" t="s">
        <v>1122</v>
      </c>
      <c r="C4023">
        <v>2310210189</v>
      </c>
      <c r="D4023" t="s">
        <v>2562</v>
      </c>
      <c r="E4023">
        <v>2310160484</v>
      </c>
      <c r="F4023" t="s">
        <v>57</v>
      </c>
      <c r="G4023" t="s">
        <v>36</v>
      </c>
      <c r="H4023">
        <v>8000</v>
      </c>
      <c r="I4023">
        <v>2</v>
      </c>
      <c r="J4023">
        <v>8000</v>
      </c>
      <c r="K4023">
        <f>+VLOOKUP(E4023,Costos!$A$1:$I$716100,9,FALSE)</f>
        <v>8.0569999999999999E-3</v>
      </c>
      <c r="L4023" t="str">
        <f t="shared" si="136"/>
        <v>231</v>
      </c>
      <c r="M4023" t="str">
        <f t="shared" si="137"/>
        <v>231016</v>
      </c>
      <c r="N4023" t="str">
        <f>IFERROR(IF(L4023="231","231",VLOOKUP(E4023,Materiales!$A$1:$G$37443,7,FALSE)),"N/A")</f>
        <v>231</v>
      </c>
    </row>
    <row r="4024" spans="1:14" x14ac:dyDescent="0.25">
      <c r="A4024">
        <v>2110020346</v>
      </c>
      <c r="B4024" t="s">
        <v>1122</v>
      </c>
      <c r="C4024">
        <v>2310160484</v>
      </c>
      <c r="D4024" t="s">
        <v>57</v>
      </c>
      <c r="E4024">
        <v>2410090297</v>
      </c>
      <c r="F4024" t="s">
        <v>104</v>
      </c>
      <c r="G4024" t="s">
        <v>89</v>
      </c>
      <c r="H4024">
        <v>0.1409</v>
      </c>
      <c r="I4024">
        <v>3</v>
      </c>
      <c r="J4024">
        <v>8000</v>
      </c>
      <c r="K4024">
        <f>+VLOOKUP(E4024,Costos!$A$1:$I$716100,9,FALSE)</f>
        <v>14.185767</v>
      </c>
      <c r="L4024" t="str">
        <f t="shared" si="136"/>
        <v>241</v>
      </c>
      <c r="M4024" t="str">
        <f t="shared" si="137"/>
        <v>241009</v>
      </c>
      <c r="N4024" t="str">
        <f>IFERROR(IF(L4024="231","231",VLOOKUP(E4024,Materiales!$A$1:$G$37443,7,FALSE)),"N/A")</f>
        <v>Masterbach</v>
      </c>
    </row>
    <row r="4025" spans="1:14" x14ac:dyDescent="0.25">
      <c r="A4025">
        <v>2110020346</v>
      </c>
      <c r="B4025" t="s">
        <v>1122</v>
      </c>
      <c r="C4025">
        <v>2310160484</v>
      </c>
      <c r="D4025" t="s">
        <v>57</v>
      </c>
      <c r="E4025">
        <v>2410290626</v>
      </c>
      <c r="F4025" t="s">
        <v>92</v>
      </c>
      <c r="G4025" t="s">
        <v>89</v>
      </c>
      <c r="H4025">
        <v>7.12</v>
      </c>
      <c r="I4025">
        <v>3</v>
      </c>
      <c r="J4025">
        <v>8000</v>
      </c>
      <c r="K4025">
        <f>+VLOOKUP(E4025,Costos!$A$1:$I$716100,9,FALSE)</f>
        <v>6.3063640000000003</v>
      </c>
      <c r="L4025" t="str">
        <f t="shared" si="136"/>
        <v>241</v>
      </c>
      <c r="M4025" t="str">
        <f t="shared" si="137"/>
        <v>241029</v>
      </c>
      <c r="N4025" t="str">
        <f>IFERROR(IF(L4025="231","231",VLOOKUP(E4025,Materiales!$A$1:$G$37443,7,FALSE)),"N/A")</f>
        <v>Resinas</v>
      </c>
    </row>
    <row r="4026" spans="1:14" x14ac:dyDescent="0.25">
      <c r="A4026">
        <v>2110020346</v>
      </c>
      <c r="B4026" t="s">
        <v>1122</v>
      </c>
      <c r="C4026">
        <v>2310210189</v>
      </c>
      <c r="D4026" t="s">
        <v>2562</v>
      </c>
      <c r="E4026">
        <v>2410290156</v>
      </c>
      <c r="F4026" t="s">
        <v>40</v>
      </c>
      <c r="G4026" t="s">
        <v>1000</v>
      </c>
      <c r="H4026">
        <v>0.32</v>
      </c>
      <c r="I4026">
        <v>2</v>
      </c>
      <c r="J4026">
        <v>8000</v>
      </c>
      <c r="K4026">
        <f>+VLOOKUP(E4026,Costos!$A$1:$I$716100,9,FALSE)</f>
        <v>23.787368000000001</v>
      </c>
      <c r="L4026" t="str">
        <f t="shared" si="136"/>
        <v>241</v>
      </c>
      <c r="M4026" t="str">
        <f t="shared" si="137"/>
        <v>241029</v>
      </c>
      <c r="N4026" t="str">
        <f>IFERROR(IF(L4026="231","231",VLOOKUP(E4026,Materiales!$A$1:$G$37443,7,FALSE)),"N/A")</f>
        <v>Varios</v>
      </c>
    </row>
    <row r="4027" spans="1:14" x14ac:dyDescent="0.25">
      <c r="A4027">
        <v>2110020346</v>
      </c>
      <c r="B4027" t="s">
        <v>1122</v>
      </c>
      <c r="C4027">
        <v>2310210189</v>
      </c>
      <c r="D4027" t="s">
        <v>2562</v>
      </c>
      <c r="E4027">
        <v>2310180072</v>
      </c>
      <c r="F4027" t="s">
        <v>2491</v>
      </c>
      <c r="G4027" t="s">
        <v>89</v>
      </c>
      <c r="H4027">
        <v>7.2</v>
      </c>
      <c r="I4027">
        <v>2</v>
      </c>
      <c r="J4027">
        <v>8000</v>
      </c>
      <c r="K4027">
        <f>+VLOOKUP(E4027,Costos!$A$1:$I$716100,9,FALSE)</f>
        <v>9.3400879999999997</v>
      </c>
      <c r="L4027" t="str">
        <f t="shared" si="136"/>
        <v>231</v>
      </c>
      <c r="M4027" t="str">
        <f t="shared" si="137"/>
        <v>231018</v>
      </c>
      <c r="N4027" t="str">
        <f>IFERROR(IF(L4027="231","231",VLOOKUP(E4027,Materiales!$A$1:$G$37443,7,FALSE)),"N/A")</f>
        <v>231</v>
      </c>
    </row>
    <row r="4028" spans="1:14" x14ac:dyDescent="0.25">
      <c r="A4028">
        <v>2110020346</v>
      </c>
      <c r="B4028" t="s">
        <v>1122</v>
      </c>
      <c r="C4028">
        <v>2310180072</v>
      </c>
      <c r="D4028" t="s">
        <v>2491</v>
      </c>
      <c r="E4028">
        <v>2430450001</v>
      </c>
      <c r="F4028" t="s">
        <v>93</v>
      </c>
      <c r="G4028" t="s">
        <v>89</v>
      </c>
      <c r="H4028">
        <v>0.72</v>
      </c>
      <c r="I4028">
        <v>3</v>
      </c>
      <c r="J4028">
        <v>8000</v>
      </c>
      <c r="K4028">
        <f>+VLOOKUP(E4028,Costos!$A$1:$I$716100,9,FALSE)</f>
        <v>6.0336119999999998</v>
      </c>
      <c r="L4028" t="str">
        <f t="shared" si="136"/>
        <v>243</v>
      </c>
      <c r="M4028" t="str">
        <f t="shared" si="137"/>
        <v>243045</v>
      </c>
      <c r="N4028" t="str">
        <f>IFERROR(IF(L4028="231","231",VLOOKUP(E4028,Materiales!$A$1:$G$37443,7,FALSE)),"N/A")</f>
        <v>Varios</v>
      </c>
    </row>
    <row r="4029" spans="1:14" x14ac:dyDescent="0.25">
      <c r="A4029">
        <v>2110020346</v>
      </c>
      <c r="B4029" t="s">
        <v>1122</v>
      </c>
      <c r="C4029">
        <v>2310180072</v>
      </c>
      <c r="D4029" t="s">
        <v>2491</v>
      </c>
      <c r="E4029">
        <v>2310180048</v>
      </c>
      <c r="F4029" t="s">
        <v>94</v>
      </c>
      <c r="G4029" t="s">
        <v>89</v>
      </c>
      <c r="H4029">
        <v>0.9</v>
      </c>
      <c r="I4029">
        <v>3</v>
      </c>
      <c r="J4029">
        <v>8000</v>
      </c>
      <c r="K4029">
        <f>+VLOOKUP(E4029,Costos!$A$1:$I$716100,9,FALSE)</f>
        <v>2.8371430000000002</v>
      </c>
      <c r="L4029" t="str">
        <f t="shared" si="136"/>
        <v>231</v>
      </c>
      <c r="M4029" t="str">
        <f t="shared" si="137"/>
        <v>231018</v>
      </c>
      <c r="N4029" t="str">
        <f>IFERROR(IF(L4029="231","231",VLOOKUP(E4029,Materiales!$A$1:$G$37443,7,FALSE)),"N/A")</f>
        <v>231</v>
      </c>
    </row>
    <row r="4030" spans="1:14" x14ac:dyDescent="0.25">
      <c r="A4030">
        <v>2110020346</v>
      </c>
      <c r="B4030" t="s">
        <v>1122</v>
      </c>
      <c r="C4030">
        <v>2310180048</v>
      </c>
      <c r="D4030" t="s">
        <v>94</v>
      </c>
      <c r="E4030">
        <v>2410210019</v>
      </c>
      <c r="F4030" t="s">
        <v>113</v>
      </c>
      <c r="G4030" t="s">
        <v>89</v>
      </c>
      <c r="H4030">
        <v>1.7999999999999999E-2</v>
      </c>
      <c r="I4030">
        <v>4</v>
      </c>
      <c r="J4030">
        <v>8000</v>
      </c>
      <c r="K4030">
        <f>+VLOOKUP(E4030,Costos!$A$1:$I$716100,9,FALSE)</f>
        <v>7.7568599999999996</v>
      </c>
      <c r="L4030" t="str">
        <f t="shared" si="136"/>
        <v>241</v>
      </c>
      <c r="M4030" t="str">
        <f t="shared" si="137"/>
        <v>241021</v>
      </c>
      <c r="N4030" t="str">
        <f>IFERROR(IF(L4030="231","231",VLOOKUP(E4030,Materiales!$A$1:$G$37443,7,FALSE)),"N/A")</f>
        <v>Varios</v>
      </c>
    </row>
    <row r="4031" spans="1:14" x14ac:dyDescent="0.25">
      <c r="A4031">
        <v>2110020346</v>
      </c>
      <c r="B4031" t="s">
        <v>1122</v>
      </c>
      <c r="C4031">
        <v>2310180048</v>
      </c>
      <c r="D4031" t="s">
        <v>94</v>
      </c>
      <c r="E4031">
        <v>2430930001</v>
      </c>
      <c r="F4031" t="s">
        <v>114</v>
      </c>
      <c r="G4031" t="s">
        <v>89</v>
      </c>
      <c r="H4031">
        <v>0.45900000000000002</v>
      </c>
      <c r="I4031">
        <v>4</v>
      </c>
      <c r="J4031">
        <v>8000</v>
      </c>
      <c r="K4031">
        <f>+VLOOKUP(E4031,Costos!$A$1:$I$716100,9,FALSE)</f>
        <v>5.7966670000000002</v>
      </c>
      <c r="L4031" t="str">
        <f t="shared" si="136"/>
        <v>243</v>
      </c>
      <c r="M4031" t="str">
        <f t="shared" si="137"/>
        <v>243093</v>
      </c>
      <c r="N4031" t="str">
        <f>IFERROR(IF(L4031="231","231",VLOOKUP(E4031,Materiales!$A$1:$G$37443,7,FALSE)),"N/A")</f>
        <v>Alcohol</v>
      </c>
    </row>
    <row r="4032" spans="1:14" x14ac:dyDescent="0.25">
      <c r="A4032">
        <v>2110020346</v>
      </c>
      <c r="B4032" t="s">
        <v>1122</v>
      </c>
      <c r="C4032">
        <v>2310180048</v>
      </c>
      <c r="D4032" t="s">
        <v>94</v>
      </c>
      <c r="E4032">
        <v>2430880022</v>
      </c>
      <c r="F4032" t="s">
        <v>115</v>
      </c>
      <c r="G4032" t="s">
        <v>89</v>
      </c>
      <c r="H4032">
        <v>2.7000000000000001E-3</v>
      </c>
      <c r="I4032">
        <v>4</v>
      </c>
      <c r="J4032">
        <v>8000</v>
      </c>
      <c r="K4032">
        <f>+VLOOKUP(E4032,Costos!$A$1:$I$716100,9,FALSE)</f>
        <v>6.1924229999999998</v>
      </c>
      <c r="L4032" t="str">
        <f t="shared" si="136"/>
        <v>243</v>
      </c>
      <c r="M4032" t="str">
        <f t="shared" si="137"/>
        <v>243088</v>
      </c>
      <c r="N4032" t="str">
        <f>IFERROR(IF(L4032="231","231",VLOOKUP(E4032,Materiales!$A$1:$G$37443,7,FALSE)),"N/A")</f>
        <v>Varios</v>
      </c>
    </row>
    <row r="4033" spans="1:14" x14ac:dyDescent="0.25">
      <c r="A4033">
        <v>2110020346</v>
      </c>
      <c r="B4033" t="s">
        <v>1122</v>
      </c>
      <c r="C4033">
        <v>2310180072</v>
      </c>
      <c r="D4033" t="s">
        <v>2491</v>
      </c>
      <c r="E4033">
        <v>2410210003</v>
      </c>
      <c r="F4033" t="s">
        <v>95</v>
      </c>
      <c r="G4033" t="s">
        <v>89</v>
      </c>
      <c r="H4033">
        <v>1.44</v>
      </c>
      <c r="I4033">
        <v>3</v>
      </c>
      <c r="J4033">
        <v>8000</v>
      </c>
      <c r="K4033">
        <f>+VLOOKUP(E4033,Costos!$A$1:$I$716100,9,FALSE)</f>
        <v>4.9316240000000002</v>
      </c>
      <c r="L4033" t="str">
        <f t="shared" si="136"/>
        <v>241</v>
      </c>
      <c r="M4033" t="str">
        <f t="shared" si="137"/>
        <v>241021</v>
      </c>
      <c r="N4033" t="str">
        <f>IFERROR(IF(L4033="231","231",VLOOKUP(E4033,Materiales!$A$1:$G$37443,7,FALSE)),"N/A")</f>
        <v>Varios</v>
      </c>
    </row>
    <row r="4034" spans="1:14" x14ac:dyDescent="0.25">
      <c r="A4034">
        <v>2110020346</v>
      </c>
      <c r="B4034" t="s">
        <v>1122</v>
      </c>
      <c r="C4034">
        <v>2310180072</v>
      </c>
      <c r="D4034" t="s">
        <v>2491</v>
      </c>
      <c r="E4034">
        <v>2410090267</v>
      </c>
      <c r="F4034" t="s">
        <v>96</v>
      </c>
      <c r="G4034" t="s">
        <v>89</v>
      </c>
      <c r="H4034">
        <v>5.7999999999999996E-3</v>
      </c>
      <c r="I4034">
        <v>3</v>
      </c>
      <c r="J4034">
        <v>8000</v>
      </c>
      <c r="K4034">
        <f>+VLOOKUP(E4034,Costos!$A$1:$I$716100,9,FALSE)</f>
        <v>123.04801999999999</v>
      </c>
      <c r="L4034" t="str">
        <f t="shared" si="136"/>
        <v>241</v>
      </c>
      <c r="M4034" t="str">
        <f t="shared" si="137"/>
        <v>241009</v>
      </c>
      <c r="N4034" t="str">
        <f>IFERROR(IF(L4034="231","231",VLOOKUP(E4034,Materiales!$A$1:$G$37443,7,FALSE)),"N/A")</f>
        <v>Spectra</v>
      </c>
    </row>
    <row r="4035" spans="1:14" x14ac:dyDescent="0.25">
      <c r="A4035">
        <v>2110020346</v>
      </c>
      <c r="B4035" t="s">
        <v>1122</v>
      </c>
      <c r="C4035">
        <v>2310180072</v>
      </c>
      <c r="D4035" t="s">
        <v>2491</v>
      </c>
      <c r="E4035">
        <v>2410090265</v>
      </c>
      <c r="F4035" t="s">
        <v>103</v>
      </c>
      <c r="G4035" t="s">
        <v>89</v>
      </c>
      <c r="H4035">
        <v>0.26779999999999998</v>
      </c>
      <c r="I4035">
        <v>3</v>
      </c>
      <c r="J4035">
        <v>8000</v>
      </c>
      <c r="K4035">
        <f>+VLOOKUP(E4035,Costos!$A$1:$I$716100,9,FALSE)</f>
        <v>86.356539999999995</v>
      </c>
      <c r="L4035" t="str">
        <f t="shared" si="136"/>
        <v>241</v>
      </c>
      <c r="M4035" t="str">
        <f t="shared" si="137"/>
        <v>241009</v>
      </c>
      <c r="N4035" t="str">
        <f>IFERROR(IF(L4035="231","231",VLOOKUP(E4035,Materiales!$A$1:$G$37443,7,FALSE)),"N/A")</f>
        <v>Spectra</v>
      </c>
    </row>
    <row r="4036" spans="1:14" x14ac:dyDescent="0.25">
      <c r="A4036">
        <v>2110020346</v>
      </c>
      <c r="B4036" t="s">
        <v>1122</v>
      </c>
      <c r="C4036">
        <v>2110020346</v>
      </c>
      <c r="D4036" t="s">
        <v>1122</v>
      </c>
      <c r="E4036">
        <v>2310210190</v>
      </c>
      <c r="F4036" t="s">
        <v>2563</v>
      </c>
      <c r="G4036" t="s">
        <v>36</v>
      </c>
      <c r="H4036">
        <v>8000</v>
      </c>
      <c r="I4036">
        <v>1</v>
      </c>
      <c r="J4036">
        <v>8000</v>
      </c>
      <c r="K4036">
        <f>+VLOOKUP(E4036,Costos!$A$1:$I$716100,9,FALSE)</f>
        <v>0.153028</v>
      </c>
      <c r="L4036" t="str">
        <f t="shared" si="136"/>
        <v>231</v>
      </c>
      <c r="M4036" t="str">
        <f t="shared" si="137"/>
        <v>231021</v>
      </c>
      <c r="N4036" t="str">
        <f>IFERROR(IF(L4036="231","231",VLOOKUP(E4036,Materiales!$A$1:$G$37443,7,FALSE)),"N/A")</f>
        <v>231</v>
      </c>
    </row>
    <row r="4037" spans="1:14" x14ac:dyDescent="0.25">
      <c r="A4037">
        <v>2110020346</v>
      </c>
      <c r="B4037" t="s">
        <v>1122</v>
      </c>
      <c r="C4037">
        <v>2310210190</v>
      </c>
      <c r="D4037" t="s">
        <v>2563</v>
      </c>
      <c r="E4037">
        <v>2410290156</v>
      </c>
      <c r="F4037" t="s">
        <v>40</v>
      </c>
      <c r="G4037" t="s">
        <v>1000</v>
      </c>
      <c r="H4037">
        <v>0.33329999999999999</v>
      </c>
      <c r="I4037">
        <v>2</v>
      </c>
      <c r="J4037">
        <v>8000</v>
      </c>
      <c r="K4037">
        <f>+VLOOKUP(E4037,Costos!$A$1:$I$716100,9,FALSE)</f>
        <v>23.787368000000001</v>
      </c>
      <c r="L4037" t="str">
        <f t="shared" si="136"/>
        <v>241</v>
      </c>
      <c r="M4037" t="str">
        <f t="shared" si="137"/>
        <v>241029</v>
      </c>
      <c r="N4037" t="str">
        <f>IFERROR(IF(L4037="231","231",VLOOKUP(E4037,Materiales!$A$1:$G$37443,7,FALSE)),"N/A")</f>
        <v>Varios</v>
      </c>
    </row>
    <row r="4038" spans="1:14" x14ac:dyDescent="0.25">
      <c r="A4038">
        <v>2110020346</v>
      </c>
      <c r="B4038" t="s">
        <v>1122</v>
      </c>
      <c r="C4038">
        <v>2310210190</v>
      </c>
      <c r="D4038" t="s">
        <v>2563</v>
      </c>
      <c r="E4038">
        <v>2310160568</v>
      </c>
      <c r="F4038" t="s">
        <v>2457</v>
      </c>
      <c r="G4038" t="s">
        <v>36</v>
      </c>
      <c r="H4038">
        <v>8000</v>
      </c>
      <c r="I4038">
        <v>2</v>
      </c>
      <c r="J4038">
        <v>8000</v>
      </c>
      <c r="K4038">
        <f>+VLOOKUP(E4038,Costos!$A$1:$I$716100,9,FALSE)</f>
        <v>1.0494E-2</v>
      </c>
      <c r="L4038" t="str">
        <f t="shared" si="136"/>
        <v>231</v>
      </c>
      <c r="M4038" t="str">
        <f t="shared" si="137"/>
        <v>231016</v>
      </c>
      <c r="N4038" t="str">
        <f>IFERROR(IF(L4038="231","231",VLOOKUP(E4038,Materiales!$A$1:$G$37443,7,FALSE)),"N/A")</f>
        <v>231</v>
      </c>
    </row>
    <row r="4039" spans="1:14" x14ac:dyDescent="0.25">
      <c r="A4039">
        <v>2110020346</v>
      </c>
      <c r="B4039" t="s">
        <v>1122</v>
      </c>
      <c r="C4039">
        <v>2310160568</v>
      </c>
      <c r="D4039" t="s">
        <v>2457</v>
      </c>
      <c r="E4039">
        <v>2410290624</v>
      </c>
      <c r="F4039" t="s">
        <v>91</v>
      </c>
      <c r="G4039" t="s">
        <v>89</v>
      </c>
      <c r="H4039">
        <v>8.4123999999999999</v>
      </c>
      <c r="I4039">
        <v>3</v>
      </c>
      <c r="J4039">
        <v>8000</v>
      </c>
      <c r="K4039">
        <f>+VLOOKUP(E4039,Costos!$A$1:$I$716100,9,FALSE)</f>
        <v>6.9373659999999999</v>
      </c>
      <c r="L4039" t="str">
        <f t="shared" si="136"/>
        <v>241</v>
      </c>
      <c r="M4039" t="str">
        <f t="shared" si="137"/>
        <v>241029</v>
      </c>
      <c r="N4039" t="str">
        <f>IFERROR(IF(L4039="231","231",VLOOKUP(E4039,Materiales!$A$1:$G$37443,7,FALSE)),"N/A")</f>
        <v>Resinas</v>
      </c>
    </row>
    <row r="4040" spans="1:14" x14ac:dyDescent="0.25">
      <c r="A4040">
        <v>2110020346</v>
      </c>
      <c r="B4040" t="s">
        <v>1122</v>
      </c>
      <c r="C4040">
        <v>2310160568</v>
      </c>
      <c r="D4040" t="s">
        <v>2457</v>
      </c>
      <c r="E4040">
        <v>2430740010</v>
      </c>
      <c r="F4040" t="s">
        <v>3622</v>
      </c>
      <c r="G4040" t="s">
        <v>89</v>
      </c>
      <c r="H4040">
        <v>8.5000000000000006E-3</v>
      </c>
      <c r="I4040">
        <v>3</v>
      </c>
      <c r="J4040">
        <v>8000</v>
      </c>
      <c r="K4040">
        <f>+VLOOKUP(E4040,Costos!$A$1:$I$716100,9,FALSE)</f>
        <v>40.322000000000003</v>
      </c>
      <c r="L4040" t="str">
        <f t="shared" si="136"/>
        <v>243</v>
      </c>
      <c r="M4040" t="str">
        <f t="shared" si="137"/>
        <v>243074</v>
      </c>
      <c r="N4040" t="str">
        <f>IFERROR(IF(L4040="231","231",VLOOKUP(E4040,Materiales!$A$1:$G$37443,7,FALSE)),"N/A")</f>
        <v>Pigmentos</v>
      </c>
    </row>
    <row r="4041" spans="1:14" x14ac:dyDescent="0.25">
      <c r="A4041">
        <v>2110020346</v>
      </c>
      <c r="B4041" t="s">
        <v>1122</v>
      </c>
      <c r="C4041">
        <v>2310160568</v>
      </c>
      <c r="D4041" t="s">
        <v>2457</v>
      </c>
      <c r="E4041">
        <v>2430620015</v>
      </c>
      <c r="F4041" t="s">
        <v>3591</v>
      </c>
      <c r="G4041" t="s">
        <v>89</v>
      </c>
      <c r="H4041">
        <v>5.04E-2</v>
      </c>
      <c r="I4041">
        <v>3</v>
      </c>
      <c r="J4041">
        <v>8000</v>
      </c>
      <c r="K4041">
        <f>+VLOOKUP(E4041,Costos!$A$1:$I$716100,9,FALSE)</f>
        <v>75.787999999999997</v>
      </c>
      <c r="L4041" t="str">
        <f t="shared" si="136"/>
        <v>243</v>
      </c>
      <c r="M4041" t="str">
        <f t="shared" si="137"/>
        <v>243062</v>
      </c>
      <c r="N4041" t="str">
        <f>IFERROR(IF(L4041="231","231",VLOOKUP(E4041,Materiales!$A$1:$G$37443,7,FALSE)),"N/A")</f>
        <v>Pigmentos</v>
      </c>
    </row>
    <row r="4042" spans="1:14" x14ac:dyDescent="0.25">
      <c r="A4042">
        <v>2110020346</v>
      </c>
      <c r="B4042" t="s">
        <v>1122</v>
      </c>
      <c r="C4042">
        <v>2310160568</v>
      </c>
      <c r="D4042" t="s">
        <v>2457</v>
      </c>
      <c r="E4042">
        <v>2410210005</v>
      </c>
      <c r="F4042" t="s">
        <v>4791</v>
      </c>
      <c r="G4042" t="s">
        <v>89</v>
      </c>
      <c r="H4042">
        <v>1.11E-2</v>
      </c>
      <c r="I4042">
        <v>3</v>
      </c>
      <c r="J4042">
        <v>8000</v>
      </c>
      <c r="K4042">
        <f>+VLOOKUP(E4042,Costos!$A$1:$I$716100,9,FALSE)</f>
        <v>32.642020000000002</v>
      </c>
      <c r="L4042" t="str">
        <f t="shared" si="136"/>
        <v>241</v>
      </c>
      <c r="M4042" t="str">
        <f t="shared" si="137"/>
        <v>241021</v>
      </c>
      <c r="N4042" t="str">
        <f>IFERROR(IF(L4042="231","231",VLOOKUP(E4042,Materiales!$A$1:$G$37443,7,FALSE)),"N/A")</f>
        <v>Varios</v>
      </c>
    </row>
    <row r="4043" spans="1:14" x14ac:dyDescent="0.25">
      <c r="A4043">
        <v>2110020346</v>
      </c>
      <c r="B4043" t="s">
        <v>1122</v>
      </c>
      <c r="C4043">
        <v>2310210190</v>
      </c>
      <c r="D4043" t="s">
        <v>2563</v>
      </c>
      <c r="E4043">
        <v>2310160580</v>
      </c>
      <c r="F4043" t="s">
        <v>2467</v>
      </c>
      <c r="G4043" t="s">
        <v>36</v>
      </c>
      <c r="H4043">
        <v>8000</v>
      </c>
      <c r="I4043">
        <v>2</v>
      </c>
      <c r="J4043">
        <v>8000</v>
      </c>
      <c r="K4043">
        <f>+VLOOKUP(E4043,Costos!$A$1:$I$716100,9,FALSE)</f>
        <v>1.4847000000000001E-2</v>
      </c>
      <c r="L4043" t="str">
        <f t="shared" si="136"/>
        <v>231</v>
      </c>
      <c r="M4043" t="str">
        <f t="shared" si="137"/>
        <v>231016</v>
      </c>
      <c r="N4043" t="str">
        <f>IFERROR(IF(L4043="231","231",VLOOKUP(E4043,Materiales!$A$1:$G$37443,7,FALSE)),"N/A")</f>
        <v>231</v>
      </c>
    </row>
    <row r="4044" spans="1:14" x14ac:dyDescent="0.25">
      <c r="A4044">
        <v>2110020346</v>
      </c>
      <c r="B4044" t="s">
        <v>1122</v>
      </c>
      <c r="C4044">
        <v>2310160580</v>
      </c>
      <c r="D4044" t="s">
        <v>2467</v>
      </c>
      <c r="E4044">
        <v>2410290626</v>
      </c>
      <c r="F4044" t="s">
        <v>92</v>
      </c>
      <c r="G4044" t="s">
        <v>89</v>
      </c>
      <c r="H4044">
        <v>7.0758999999999999</v>
      </c>
      <c r="I4044">
        <v>3</v>
      </c>
      <c r="J4044">
        <v>8000</v>
      </c>
      <c r="K4044">
        <f>+VLOOKUP(E4044,Costos!$A$1:$I$716100,9,FALSE)</f>
        <v>6.3063640000000003</v>
      </c>
      <c r="L4044" t="str">
        <f t="shared" si="136"/>
        <v>241</v>
      </c>
      <c r="M4044" t="str">
        <f t="shared" si="137"/>
        <v>241029</v>
      </c>
      <c r="N4044" t="str">
        <f>IFERROR(IF(L4044="231","231",VLOOKUP(E4044,Materiales!$A$1:$G$37443,7,FALSE)),"N/A")</f>
        <v>Resinas</v>
      </c>
    </row>
    <row r="4045" spans="1:14" x14ac:dyDescent="0.25">
      <c r="A4045">
        <v>2110020346</v>
      </c>
      <c r="B4045" t="s">
        <v>1122</v>
      </c>
      <c r="C4045">
        <v>2310160580</v>
      </c>
      <c r="D4045" t="s">
        <v>2467</v>
      </c>
      <c r="E4045">
        <v>2430740010</v>
      </c>
      <c r="F4045" t="s">
        <v>3622</v>
      </c>
      <c r="G4045" t="s">
        <v>89</v>
      </c>
      <c r="H4045">
        <v>8.3000000000000001E-3</v>
      </c>
      <c r="I4045">
        <v>3</v>
      </c>
      <c r="J4045">
        <v>8000</v>
      </c>
      <c r="K4045">
        <f>+VLOOKUP(E4045,Costos!$A$1:$I$716100,9,FALSE)</f>
        <v>40.322000000000003</v>
      </c>
      <c r="L4045" t="str">
        <f t="shared" si="136"/>
        <v>243</v>
      </c>
      <c r="M4045" t="str">
        <f t="shared" si="137"/>
        <v>243074</v>
      </c>
      <c r="N4045" t="str">
        <f>IFERROR(IF(L4045="231","231",VLOOKUP(E4045,Materiales!$A$1:$G$37443,7,FALSE)),"N/A")</f>
        <v>Pigmentos</v>
      </c>
    </row>
    <row r="4046" spans="1:14" x14ac:dyDescent="0.25">
      <c r="A4046">
        <v>2110020346</v>
      </c>
      <c r="B4046" t="s">
        <v>1122</v>
      </c>
      <c r="C4046">
        <v>2310160580</v>
      </c>
      <c r="D4046" t="s">
        <v>2467</v>
      </c>
      <c r="E4046">
        <v>2430620015</v>
      </c>
      <c r="F4046" t="s">
        <v>3591</v>
      </c>
      <c r="G4046" t="s">
        <v>89</v>
      </c>
      <c r="H4046">
        <v>4.9099999999999998E-2</v>
      </c>
      <c r="I4046">
        <v>3</v>
      </c>
      <c r="J4046">
        <v>8000</v>
      </c>
      <c r="K4046">
        <f>+VLOOKUP(E4046,Costos!$A$1:$I$716100,9,FALSE)</f>
        <v>75.787999999999997</v>
      </c>
      <c r="L4046" t="str">
        <f t="shared" si="136"/>
        <v>243</v>
      </c>
      <c r="M4046" t="str">
        <f t="shared" si="137"/>
        <v>243062</v>
      </c>
      <c r="N4046" t="str">
        <f>IFERROR(IF(L4046="231","231",VLOOKUP(E4046,Materiales!$A$1:$G$37443,7,FALSE)),"N/A")</f>
        <v>Pigmentos</v>
      </c>
    </row>
    <row r="4047" spans="1:14" x14ac:dyDescent="0.25">
      <c r="A4047">
        <v>2110020346</v>
      </c>
      <c r="B4047" t="s">
        <v>1122</v>
      </c>
      <c r="C4047">
        <v>2310160580</v>
      </c>
      <c r="D4047" t="s">
        <v>2467</v>
      </c>
      <c r="E4047">
        <v>2430860001</v>
      </c>
      <c r="F4047" t="s">
        <v>3648</v>
      </c>
      <c r="G4047" t="s">
        <v>89</v>
      </c>
      <c r="H4047">
        <v>1.6400000000000001E-2</v>
      </c>
      <c r="I4047">
        <v>3</v>
      </c>
      <c r="J4047">
        <v>8000</v>
      </c>
      <c r="K4047">
        <f>+VLOOKUP(E4047,Costos!$A$1:$I$716100,9,FALSE)</f>
        <v>16.557200000000002</v>
      </c>
      <c r="L4047" t="str">
        <f t="shared" si="136"/>
        <v>243</v>
      </c>
      <c r="M4047" t="str">
        <f t="shared" si="137"/>
        <v>243086</v>
      </c>
      <c r="N4047" t="str">
        <f>IFERROR(IF(L4047="231","231",VLOOKUP(E4047,Materiales!$A$1:$G$37443,7,FALSE)),"N/A")</f>
        <v>Otros</v>
      </c>
    </row>
    <row r="4048" spans="1:14" x14ac:dyDescent="0.25">
      <c r="A4048">
        <v>2110020346</v>
      </c>
      <c r="B4048" t="s">
        <v>1122</v>
      </c>
      <c r="C4048">
        <v>2310210190</v>
      </c>
      <c r="D4048" t="s">
        <v>2563</v>
      </c>
      <c r="E4048">
        <v>2310090529</v>
      </c>
      <c r="F4048" t="s">
        <v>2313</v>
      </c>
      <c r="G4048" t="s">
        <v>36</v>
      </c>
      <c r="H4048">
        <v>8000</v>
      </c>
      <c r="I4048">
        <v>2</v>
      </c>
      <c r="J4048">
        <v>8000</v>
      </c>
      <c r="K4048">
        <f>+VLOOKUP(E4048,Costos!$A$1:$I$716100,9,FALSE)</f>
        <v>5.7648999999999999E-2</v>
      </c>
      <c r="L4048" t="str">
        <f t="shared" si="136"/>
        <v>231</v>
      </c>
      <c r="M4048" t="str">
        <f t="shared" si="137"/>
        <v>231009</v>
      </c>
      <c r="N4048" t="str">
        <f>IFERROR(IF(L4048="231","231",VLOOKUP(E4048,Materiales!$A$1:$G$37443,7,FALSE)),"N/A")</f>
        <v>231</v>
      </c>
    </row>
    <row r="4049" spans="1:14" x14ac:dyDescent="0.25">
      <c r="A4049">
        <v>2110020346</v>
      </c>
      <c r="B4049" t="s">
        <v>1122</v>
      </c>
      <c r="C4049">
        <v>2310090529</v>
      </c>
      <c r="D4049" t="s">
        <v>2313</v>
      </c>
      <c r="E4049">
        <v>2410290153</v>
      </c>
      <c r="F4049" t="s">
        <v>90</v>
      </c>
      <c r="G4049" t="s">
        <v>89</v>
      </c>
      <c r="H4049">
        <v>26.2378</v>
      </c>
      <c r="I4049">
        <v>3</v>
      </c>
      <c r="J4049">
        <v>8000</v>
      </c>
      <c r="K4049">
        <f>+VLOOKUP(E4049,Costos!$A$1:$I$716100,9,FALSE)</f>
        <v>6.4309000000000003</v>
      </c>
      <c r="L4049" t="str">
        <f t="shared" si="136"/>
        <v>241</v>
      </c>
      <c r="M4049" t="str">
        <f t="shared" si="137"/>
        <v>241029</v>
      </c>
      <c r="N4049" t="str">
        <f>IFERROR(IF(L4049="231","231",VLOOKUP(E4049,Materiales!$A$1:$G$37443,7,FALSE)),"N/A")</f>
        <v>Resinas</v>
      </c>
    </row>
    <row r="4050" spans="1:14" x14ac:dyDescent="0.25">
      <c r="A4050">
        <v>2110020346</v>
      </c>
      <c r="B4050" t="s">
        <v>1122</v>
      </c>
      <c r="C4050">
        <v>2310090529</v>
      </c>
      <c r="D4050" t="s">
        <v>2313</v>
      </c>
      <c r="E4050">
        <v>2430620015</v>
      </c>
      <c r="F4050" t="s">
        <v>3591</v>
      </c>
      <c r="G4050" t="s">
        <v>89</v>
      </c>
      <c r="H4050">
        <v>0.26279999999999998</v>
      </c>
      <c r="I4050">
        <v>3</v>
      </c>
      <c r="J4050">
        <v>8000</v>
      </c>
      <c r="K4050">
        <f>+VLOOKUP(E4050,Costos!$A$1:$I$716100,9,FALSE)</f>
        <v>75.787999999999997</v>
      </c>
      <c r="L4050" t="str">
        <f t="shared" si="136"/>
        <v>243</v>
      </c>
      <c r="M4050" t="str">
        <f t="shared" si="137"/>
        <v>243062</v>
      </c>
      <c r="N4050" t="str">
        <f>IFERROR(IF(L4050="231","231",VLOOKUP(E4050,Materiales!$A$1:$G$37443,7,FALSE)),"N/A")</f>
        <v>Pigmentos</v>
      </c>
    </row>
    <row r="4051" spans="1:14" x14ac:dyDescent="0.25">
      <c r="A4051">
        <v>2110020346</v>
      </c>
      <c r="B4051" t="s">
        <v>1122</v>
      </c>
      <c r="C4051">
        <v>2310090529</v>
      </c>
      <c r="D4051" t="s">
        <v>2313</v>
      </c>
      <c r="E4051">
        <v>2430740010</v>
      </c>
      <c r="F4051" t="s">
        <v>3622</v>
      </c>
      <c r="G4051" t="s">
        <v>89</v>
      </c>
      <c r="H4051">
        <v>2.63E-2</v>
      </c>
      <c r="I4051">
        <v>3</v>
      </c>
      <c r="J4051">
        <v>8000</v>
      </c>
      <c r="K4051">
        <f>+VLOOKUP(E4051,Costos!$A$1:$I$716100,9,FALSE)</f>
        <v>40.322000000000003</v>
      </c>
      <c r="L4051" t="str">
        <f t="shared" si="136"/>
        <v>243</v>
      </c>
      <c r="M4051" t="str">
        <f t="shared" si="137"/>
        <v>243074</v>
      </c>
      <c r="N4051" t="str">
        <f>IFERROR(IF(L4051="231","231",VLOOKUP(E4051,Materiales!$A$1:$G$37443,7,FALSE)),"N/A")</f>
        <v>Pigmentos</v>
      </c>
    </row>
    <row r="4052" spans="1:14" x14ac:dyDescent="0.25">
      <c r="A4052">
        <v>2110020346</v>
      </c>
      <c r="B4052" t="s">
        <v>1122</v>
      </c>
      <c r="C4052">
        <v>2310090529</v>
      </c>
      <c r="D4052" t="s">
        <v>2313</v>
      </c>
      <c r="E4052">
        <v>2410210005</v>
      </c>
      <c r="F4052" t="s">
        <v>4791</v>
      </c>
      <c r="G4052" t="s">
        <v>89</v>
      </c>
      <c r="H4052">
        <v>3.4200000000000001E-2</v>
      </c>
      <c r="I4052">
        <v>3</v>
      </c>
      <c r="J4052">
        <v>8000</v>
      </c>
      <c r="K4052">
        <f>+VLOOKUP(E4052,Costos!$A$1:$I$716100,9,FALSE)</f>
        <v>32.642020000000002</v>
      </c>
      <c r="L4052" t="str">
        <f t="shared" si="136"/>
        <v>241</v>
      </c>
      <c r="M4052" t="str">
        <f t="shared" si="137"/>
        <v>241021</v>
      </c>
      <c r="N4052" t="str">
        <f>IFERROR(IF(L4052="231","231",VLOOKUP(E4052,Materiales!$A$1:$G$37443,7,FALSE)),"N/A")</f>
        <v>Varios</v>
      </c>
    </row>
    <row r="4053" spans="1:14" x14ac:dyDescent="0.25">
      <c r="A4053">
        <v>2110020346</v>
      </c>
      <c r="B4053" t="s">
        <v>1122</v>
      </c>
      <c r="C4053">
        <v>2310210190</v>
      </c>
      <c r="D4053" t="s">
        <v>2563</v>
      </c>
      <c r="E4053">
        <v>2310180074</v>
      </c>
      <c r="F4053" t="s">
        <v>2492</v>
      </c>
      <c r="G4053" t="s">
        <v>89</v>
      </c>
      <c r="H4053">
        <v>7.2</v>
      </c>
      <c r="I4053">
        <v>2</v>
      </c>
      <c r="J4053">
        <v>8000</v>
      </c>
      <c r="K4053">
        <f>+VLOOKUP(E4053,Costos!$A$1:$I$716100,9,FALSE)</f>
        <v>8.0316670000000006</v>
      </c>
      <c r="L4053" t="str">
        <f t="shared" si="136"/>
        <v>231</v>
      </c>
      <c r="M4053" t="str">
        <f t="shared" si="137"/>
        <v>231018</v>
      </c>
      <c r="N4053" t="str">
        <f>IFERROR(IF(L4053="231","231",VLOOKUP(E4053,Materiales!$A$1:$G$37443,7,FALSE)),"N/A")</f>
        <v>231</v>
      </c>
    </row>
    <row r="4054" spans="1:14" x14ac:dyDescent="0.25">
      <c r="A4054">
        <v>2110020346</v>
      </c>
      <c r="B4054" t="s">
        <v>1122</v>
      </c>
      <c r="C4054">
        <v>2310180074</v>
      </c>
      <c r="D4054" t="s">
        <v>2492</v>
      </c>
      <c r="E4054">
        <v>2410210003</v>
      </c>
      <c r="F4054" t="s">
        <v>95</v>
      </c>
      <c r="G4054" t="s">
        <v>89</v>
      </c>
      <c r="H4054">
        <v>1.4717</v>
      </c>
      <c r="I4054">
        <v>3</v>
      </c>
      <c r="J4054">
        <v>8000</v>
      </c>
      <c r="K4054">
        <f>+VLOOKUP(E4054,Costos!$A$1:$I$716100,9,FALSE)</f>
        <v>4.9316240000000002</v>
      </c>
      <c r="L4054" t="str">
        <f t="shared" si="136"/>
        <v>241</v>
      </c>
      <c r="M4054" t="str">
        <f t="shared" si="137"/>
        <v>241021</v>
      </c>
      <c r="N4054" t="str">
        <f>IFERROR(IF(L4054="231","231",VLOOKUP(E4054,Materiales!$A$1:$G$37443,7,FALSE)),"N/A")</f>
        <v>Varios</v>
      </c>
    </row>
    <row r="4055" spans="1:14" x14ac:dyDescent="0.25">
      <c r="A4055">
        <v>2110020346</v>
      </c>
      <c r="B4055" t="s">
        <v>1122</v>
      </c>
      <c r="C4055">
        <v>2310180074</v>
      </c>
      <c r="D4055" t="s">
        <v>2492</v>
      </c>
      <c r="E4055">
        <v>2430450001</v>
      </c>
      <c r="F4055" t="s">
        <v>93</v>
      </c>
      <c r="G4055" t="s">
        <v>89</v>
      </c>
      <c r="H4055">
        <v>0.73580000000000001</v>
      </c>
      <c r="I4055">
        <v>3</v>
      </c>
      <c r="J4055">
        <v>8000</v>
      </c>
      <c r="K4055">
        <f>+VLOOKUP(E4055,Costos!$A$1:$I$716100,9,FALSE)</f>
        <v>6.0336119999999998</v>
      </c>
      <c r="L4055" t="str">
        <f t="shared" si="136"/>
        <v>243</v>
      </c>
      <c r="M4055" t="str">
        <f t="shared" si="137"/>
        <v>243045</v>
      </c>
      <c r="N4055" t="str">
        <f>IFERROR(IF(L4055="231","231",VLOOKUP(E4055,Materiales!$A$1:$G$37443,7,FALSE)),"N/A")</f>
        <v>Varios</v>
      </c>
    </row>
    <row r="4056" spans="1:14" x14ac:dyDescent="0.25">
      <c r="A4056">
        <v>2110020346</v>
      </c>
      <c r="B4056" t="s">
        <v>1122</v>
      </c>
      <c r="C4056">
        <v>2310180074</v>
      </c>
      <c r="D4056" t="s">
        <v>2492</v>
      </c>
      <c r="E4056">
        <v>2410090265</v>
      </c>
      <c r="F4056" t="s">
        <v>103</v>
      </c>
      <c r="G4056" t="s">
        <v>89</v>
      </c>
      <c r="H4056">
        <v>7.6600000000000001E-2</v>
      </c>
      <c r="I4056">
        <v>3</v>
      </c>
      <c r="J4056">
        <v>8000</v>
      </c>
      <c r="K4056">
        <f>+VLOOKUP(E4056,Costos!$A$1:$I$716100,9,FALSE)</f>
        <v>86.356539999999995</v>
      </c>
      <c r="L4056" t="str">
        <f t="shared" si="136"/>
        <v>241</v>
      </c>
      <c r="M4056" t="str">
        <f t="shared" si="137"/>
        <v>241009</v>
      </c>
      <c r="N4056" t="str">
        <f>IFERROR(IF(L4056="231","231",VLOOKUP(E4056,Materiales!$A$1:$G$37443,7,FALSE)),"N/A")</f>
        <v>Spectra</v>
      </c>
    </row>
    <row r="4057" spans="1:14" x14ac:dyDescent="0.25">
      <c r="A4057">
        <v>2110020346</v>
      </c>
      <c r="B4057" t="s">
        <v>1122</v>
      </c>
      <c r="C4057">
        <v>2310180074</v>
      </c>
      <c r="D4057" t="s">
        <v>2492</v>
      </c>
      <c r="E4057">
        <v>2410090268</v>
      </c>
      <c r="F4057" t="s">
        <v>97</v>
      </c>
      <c r="G4057" t="s">
        <v>89</v>
      </c>
      <c r="H4057">
        <v>8.9999999999999998E-4</v>
      </c>
      <c r="I4057">
        <v>3</v>
      </c>
      <c r="J4057">
        <v>8000</v>
      </c>
      <c r="K4057">
        <f>+VLOOKUP(E4057,Costos!$A$1:$I$716100,9,FALSE)</f>
        <v>126.46600100000001</v>
      </c>
      <c r="L4057" t="str">
        <f t="shared" si="136"/>
        <v>241</v>
      </c>
      <c r="M4057" t="str">
        <f t="shared" si="137"/>
        <v>241009</v>
      </c>
      <c r="N4057" t="str">
        <f>IFERROR(IF(L4057="231","231",VLOOKUP(E4057,Materiales!$A$1:$G$37443,7,FALSE)),"N/A")</f>
        <v>Spectra</v>
      </c>
    </row>
    <row r="4058" spans="1:14" x14ac:dyDescent="0.25">
      <c r="A4058">
        <v>2110020346</v>
      </c>
      <c r="B4058" t="s">
        <v>1122</v>
      </c>
      <c r="C4058">
        <v>2310180074</v>
      </c>
      <c r="D4058" t="s">
        <v>2492</v>
      </c>
      <c r="E4058">
        <v>2310180048</v>
      </c>
      <c r="F4058" t="s">
        <v>94</v>
      </c>
      <c r="G4058" t="s">
        <v>89</v>
      </c>
      <c r="H4058">
        <v>0.91990000000000005</v>
      </c>
      <c r="I4058">
        <v>3</v>
      </c>
      <c r="J4058">
        <v>8000</v>
      </c>
      <c r="K4058">
        <f>+VLOOKUP(E4058,Costos!$A$1:$I$716100,9,FALSE)</f>
        <v>2.8371430000000002</v>
      </c>
      <c r="L4058" t="str">
        <f t="shared" si="136"/>
        <v>231</v>
      </c>
      <c r="M4058" t="str">
        <f t="shared" si="137"/>
        <v>231018</v>
      </c>
      <c r="N4058" t="str">
        <f>IFERROR(IF(L4058="231","231",VLOOKUP(E4058,Materiales!$A$1:$G$37443,7,FALSE)),"N/A")</f>
        <v>231</v>
      </c>
    </row>
    <row r="4059" spans="1:14" x14ac:dyDescent="0.25">
      <c r="A4059">
        <v>2110020346</v>
      </c>
      <c r="B4059" t="s">
        <v>1122</v>
      </c>
      <c r="C4059">
        <v>2310180048</v>
      </c>
      <c r="D4059" t="s">
        <v>94</v>
      </c>
      <c r="E4059">
        <v>2410210019</v>
      </c>
      <c r="F4059" t="s">
        <v>113</v>
      </c>
      <c r="G4059" t="s">
        <v>89</v>
      </c>
      <c r="H4059">
        <v>1.84E-2</v>
      </c>
      <c r="I4059">
        <v>4</v>
      </c>
      <c r="J4059">
        <v>8000</v>
      </c>
      <c r="K4059">
        <f>+VLOOKUP(E4059,Costos!$A$1:$I$716100,9,FALSE)</f>
        <v>7.7568599999999996</v>
      </c>
      <c r="L4059" t="str">
        <f t="shared" si="136"/>
        <v>241</v>
      </c>
      <c r="M4059" t="str">
        <f t="shared" si="137"/>
        <v>241021</v>
      </c>
      <c r="N4059" t="str">
        <f>IFERROR(IF(L4059="231","231",VLOOKUP(E4059,Materiales!$A$1:$G$37443,7,FALSE)),"N/A")</f>
        <v>Varios</v>
      </c>
    </row>
    <row r="4060" spans="1:14" x14ac:dyDescent="0.25">
      <c r="A4060">
        <v>2110020346</v>
      </c>
      <c r="B4060" t="s">
        <v>1122</v>
      </c>
      <c r="C4060">
        <v>2310180048</v>
      </c>
      <c r="D4060" t="s">
        <v>94</v>
      </c>
      <c r="E4060">
        <v>2430930001</v>
      </c>
      <c r="F4060" t="s">
        <v>114</v>
      </c>
      <c r="G4060" t="s">
        <v>89</v>
      </c>
      <c r="H4060">
        <v>0.46910000000000002</v>
      </c>
      <c r="I4060">
        <v>4</v>
      </c>
      <c r="J4060">
        <v>8000</v>
      </c>
      <c r="K4060">
        <f>+VLOOKUP(E4060,Costos!$A$1:$I$716100,9,FALSE)</f>
        <v>5.7966670000000002</v>
      </c>
      <c r="L4060" t="str">
        <f t="shared" si="136"/>
        <v>243</v>
      </c>
      <c r="M4060" t="str">
        <f t="shared" si="137"/>
        <v>243093</v>
      </c>
      <c r="N4060" t="str">
        <f>IFERROR(IF(L4060="231","231",VLOOKUP(E4060,Materiales!$A$1:$G$37443,7,FALSE)),"N/A")</f>
        <v>Alcohol</v>
      </c>
    </row>
    <row r="4061" spans="1:14" x14ac:dyDescent="0.25">
      <c r="A4061">
        <v>2110020346</v>
      </c>
      <c r="B4061" t="s">
        <v>1122</v>
      </c>
      <c r="C4061">
        <v>2310180048</v>
      </c>
      <c r="D4061" t="s">
        <v>94</v>
      </c>
      <c r="E4061">
        <v>2430880022</v>
      </c>
      <c r="F4061" t="s">
        <v>115</v>
      </c>
      <c r="G4061" t="s">
        <v>89</v>
      </c>
      <c r="H4061">
        <v>2.8E-3</v>
      </c>
      <c r="I4061">
        <v>4</v>
      </c>
      <c r="J4061">
        <v>8000</v>
      </c>
      <c r="K4061">
        <f>+VLOOKUP(E4061,Costos!$A$1:$I$716100,9,FALSE)</f>
        <v>6.1924229999999998</v>
      </c>
      <c r="L4061" t="str">
        <f t="shared" si="136"/>
        <v>243</v>
      </c>
      <c r="M4061" t="str">
        <f t="shared" si="137"/>
        <v>243088</v>
      </c>
      <c r="N4061" t="str">
        <f>IFERROR(IF(L4061="231","231",VLOOKUP(E4061,Materiales!$A$1:$G$37443,7,FALSE)),"N/A")</f>
        <v>Varios</v>
      </c>
    </row>
    <row r="4062" spans="1:14" x14ac:dyDescent="0.25">
      <c r="A4062">
        <v>2110020346</v>
      </c>
      <c r="B4062" t="s">
        <v>1122</v>
      </c>
      <c r="C4062">
        <v>2310210190</v>
      </c>
      <c r="D4062" t="s">
        <v>2563</v>
      </c>
      <c r="E4062">
        <v>2410130017</v>
      </c>
      <c r="F4062" t="s">
        <v>41</v>
      </c>
      <c r="G4062" t="s">
        <v>36</v>
      </c>
      <c r="H4062">
        <v>8000</v>
      </c>
      <c r="I4062">
        <v>2</v>
      </c>
      <c r="J4062">
        <v>8000</v>
      </c>
      <c r="K4062">
        <f>+VLOOKUP(E4062,Costos!$A$1:$I$716100,9,FALSE)</f>
        <v>7.2129999999999998E-3</v>
      </c>
      <c r="L4062" t="str">
        <f t="shared" si="136"/>
        <v>241</v>
      </c>
      <c r="M4062" t="str">
        <f t="shared" si="137"/>
        <v>241013</v>
      </c>
      <c r="N4062" t="str">
        <f>IFERROR(IF(L4062="231","231",VLOOKUP(E4062,Materiales!$A$1:$G$37443,7,FALSE)),"N/A")</f>
        <v>Puntas</v>
      </c>
    </row>
    <row r="4063" spans="1:14" x14ac:dyDescent="0.25">
      <c r="A4063">
        <v>2110020346</v>
      </c>
      <c r="B4063" t="s">
        <v>1122</v>
      </c>
      <c r="C4063">
        <v>2310210190</v>
      </c>
      <c r="D4063" t="s">
        <v>2563</v>
      </c>
      <c r="E4063">
        <v>2410170071</v>
      </c>
      <c r="F4063" t="s">
        <v>39</v>
      </c>
      <c r="G4063" t="s">
        <v>36</v>
      </c>
      <c r="H4063">
        <v>8000</v>
      </c>
      <c r="I4063">
        <v>2</v>
      </c>
      <c r="J4063">
        <v>8000</v>
      </c>
      <c r="K4063">
        <f>+VLOOKUP(E4063,Costos!$A$1:$I$716100,9,FALSE)</f>
        <v>1.4323000000000001E-2</v>
      </c>
      <c r="L4063" t="str">
        <f t="shared" si="136"/>
        <v>241</v>
      </c>
      <c r="M4063" t="str">
        <f t="shared" si="137"/>
        <v>241017</v>
      </c>
      <c r="N4063" t="str">
        <f>IFERROR(IF(L4063="231","231",VLOOKUP(E4063,Materiales!$A$1:$G$37443,7,FALSE)),"N/A")</f>
        <v>Filtros</v>
      </c>
    </row>
    <row r="4064" spans="1:14" x14ac:dyDescent="0.25">
      <c r="A4064">
        <v>2110020346</v>
      </c>
      <c r="B4064" t="s">
        <v>1122</v>
      </c>
      <c r="C4064">
        <v>2110020346</v>
      </c>
      <c r="D4064" t="s">
        <v>1122</v>
      </c>
      <c r="E4064">
        <v>2310210191</v>
      </c>
      <c r="F4064" t="s">
        <v>2564</v>
      </c>
      <c r="G4064" t="s">
        <v>36</v>
      </c>
      <c r="H4064">
        <v>8000</v>
      </c>
      <c r="I4064">
        <v>1</v>
      </c>
      <c r="J4064">
        <v>8000</v>
      </c>
      <c r="K4064">
        <f>+VLOOKUP(E4064,Costos!$A$1:$I$716100,9,FALSE)</f>
        <v>0.16673099999999999</v>
      </c>
      <c r="L4064" t="str">
        <f t="shared" si="136"/>
        <v>231</v>
      </c>
      <c r="M4064" t="str">
        <f t="shared" si="137"/>
        <v>231021</v>
      </c>
      <c r="N4064" t="str">
        <f>IFERROR(IF(L4064="231","231",VLOOKUP(E4064,Materiales!$A$1:$G$37443,7,FALSE)),"N/A")</f>
        <v>231</v>
      </c>
    </row>
    <row r="4065" spans="1:14" x14ac:dyDescent="0.25">
      <c r="A4065">
        <v>2110020346</v>
      </c>
      <c r="B4065" t="s">
        <v>1122</v>
      </c>
      <c r="C4065">
        <v>2310210191</v>
      </c>
      <c r="D4065" t="s">
        <v>2564</v>
      </c>
      <c r="E4065">
        <v>2410290156</v>
      </c>
      <c r="F4065" t="s">
        <v>40</v>
      </c>
      <c r="G4065" t="s">
        <v>1000</v>
      </c>
      <c r="H4065">
        <v>0.33329999999999999</v>
      </c>
      <c r="I4065">
        <v>2</v>
      </c>
      <c r="J4065">
        <v>8000</v>
      </c>
      <c r="K4065">
        <f>+VLOOKUP(E4065,Costos!$A$1:$I$716100,9,FALSE)</f>
        <v>23.787368000000001</v>
      </c>
      <c r="L4065" t="str">
        <f t="shared" si="136"/>
        <v>241</v>
      </c>
      <c r="M4065" t="str">
        <f t="shared" si="137"/>
        <v>241029</v>
      </c>
      <c r="N4065" t="str">
        <f>IFERROR(IF(L4065="231","231",VLOOKUP(E4065,Materiales!$A$1:$G$37443,7,FALSE)),"N/A")</f>
        <v>Varios</v>
      </c>
    </row>
    <row r="4066" spans="1:14" x14ac:dyDescent="0.25">
      <c r="A4066">
        <v>2110020346</v>
      </c>
      <c r="B4066" t="s">
        <v>1122</v>
      </c>
      <c r="C4066">
        <v>2310210191</v>
      </c>
      <c r="D4066" t="s">
        <v>2564</v>
      </c>
      <c r="E4066">
        <v>2310160569</v>
      </c>
      <c r="F4066" t="s">
        <v>6393</v>
      </c>
      <c r="G4066" t="s">
        <v>36</v>
      </c>
      <c r="H4066">
        <v>8000</v>
      </c>
      <c r="I4066">
        <v>2</v>
      </c>
      <c r="J4066">
        <v>8000</v>
      </c>
      <c r="K4066">
        <f>+VLOOKUP(E4066,Costos!$A$1:$I$716100,9,FALSE)</f>
        <v>1.3675E-2</v>
      </c>
      <c r="L4066" t="str">
        <f t="shared" ref="L4066:L4129" si="138">+LEFT(E4066,3)</f>
        <v>231</v>
      </c>
      <c r="M4066" t="str">
        <f t="shared" ref="M4066:M4129" si="139">+LEFT(E4066,6)</f>
        <v>231016</v>
      </c>
      <c r="N4066" t="str">
        <f>IFERROR(IF(L4066="231","231",VLOOKUP(E4066,Materiales!$A$1:$G$37443,7,FALSE)),"N/A")</f>
        <v>231</v>
      </c>
    </row>
    <row r="4067" spans="1:14" x14ac:dyDescent="0.25">
      <c r="A4067">
        <v>2110020346</v>
      </c>
      <c r="B4067" t="s">
        <v>1122</v>
      </c>
      <c r="C4067">
        <v>2310160569</v>
      </c>
      <c r="D4067" t="s">
        <v>6393</v>
      </c>
      <c r="E4067">
        <v>2410290624</v>
      </c>
      <c r="F4067" t="s">
        <v>91</v>
      </c>
      <c r="G4067" t="s">
        <v>89</v>
      </c>
      <c r="H4067">
        <v>8.4123999999999999</v>
      </c>
      <c r="I4067">
        <v>3</v>
      </c>
      <c r="J4067">
        <v>8000</v>
      </c>
      <c r="K4067">
        <f>+VLOOKUP(E4067,Costos!$A$1:$I$716100,9,FALSE)</f>
        <v>6.9373659999999999</v>
      </c>
      <c r="L4067" t="str">
        <f t="shared" si="138"/>
        <v>241</v>
      </c>
      <c r="M4067" t="str">
        <f t="shared" si="139"/>
        <v>241029</v>
      </c>
      <c r="N4067" t="str">
        <f>IFERROR(IF(L4067="231","231",VLOOKUP(E4067,Materiales!$A$1:$G$37443,7,FALSE)),"N/A")</f>
        <v>Resinas</v>
      </c>
    </row>
    <row r="4068" spans="1:14" x14ac:dyDescent="0.25">
      <c r="A4068">
        <v>2110020346</v>
      </c>
      <c r="B4068" t="s">
        <v>1122</v>
      </c>
      <c r="C4068">
        <v>2310160569</v>
      </c>
      <c r="D4068" t="s">
        <v>6393</v>
      </c>
      <c r="E4068">
        <v>2430740010</v>
      </c>
      <c r="F4068" t="s">
        <v>3622</v>
      </c>
      <c r="G4068" t="s">
        <v>89</v>
      </c>
      <c r="H4068">
        <v>8.4500000000000006E-2</v>
      </c>
      <c r="I4068">
        <v>3</v>
      </c>
      <c r="J4068">
        <v>8000</v>
      </c>
      <c r="K4068">
        <f>+VLOOKUP(E4068,Costos!$A$1:$I$716100,9,FALSE)</f>
        <v>40.322000000000003</v>
      </c>
      <c r="L4068" t="str">
        <f t="shared" si="138"/>
        <v>243</v>
      </c>
      <c r="M4068" t="str">
        <f t="shared" si="139"/>
        <v>243074</v>
      </c>
      <c r="N4068" t="str">
        <f>IFERROR(IF(L4068="231","231",VLOOKUP(E4068,Materiales!$A$1:$G$37443,7,FALSE)),"N/A")</f>
        <v>Pigmentos</v>
      </c>
    </row>
    <row r="4069" spans="1:14" x14ac:dyDescent="0.25">
      <c r="A4069">
        <v>2110020346</v>
      </c>
      <c r="B4069" t="s">
        <v>1122</v>
      </c>
      <c r="C4069">
        <v>2310160569</v>
      </c>
      <c r="D4069" t="s">
        <v>6393</v>
      </c>
      <c r="E4069">
        <v>2430620015</v>
      </c>
      <c r="F4069" t="s">
        <v>3591</v>
      </c>
      <c r="G4069" t="s">
        <v>89</v>
      </c>
      <c r="H4069">
        <v>6.7500000000000004E-2</v>
      </c>
      <c r="I4069">
        <v>3</v>
      </c>
      <c r="J4069">
        <v>8000</v>
      </c>
      <c r="K4069">
        <f>+VLOOKUP(E4069,Costos!$A$1:$I$716100,9,FALSE)</f>
        <v>75.787999999999997</v>
      </c>
      <c r="L4069" t="str">
        <f t="shared" si="138"/>
        <v>243</v>
      </c>
      <c r="M4069" t="str">
        <f t="shared" si="139"/>
        <v>243062</v>
      </c>
      <c r="N4069" t="str">
        <f>IFERROR(IF(L4069="231","231",VLOOKUP(E4069,Materiales!$A$1:$G$37443,7,FALSE)),"N/A")</f>
        <v>Pigmentos</v>
      </c>
    </row>
    <row r="4070" spans="1:14" x14ac:dyDescent="0.25">
      <c r="A4070">
        <v>2110020346</v>
      </c>
      <c r="B4070" t="s">
        <v>1122</v>
      </c>
      <c r="C4070">
        <v>2310210191</v>
      </c>
      <c r="D4070" t="s">
        <v>2564</v>
      </c>
      <c r="E4070">
        <v>2310160581</v>
      </c>
      <c r="F4070" t="s">
        <v>2468</v>
      </c>
      <c r="G4070" t="s">
        <v>36</v>
      </c>
      <c r="H4070">
        <v>8000</v>
      </c>
      <c r="I4070">
        <v>2</v>
      </c>
      <c r="J4070">
        <v>8000</v>
      </c>
      <c r="K4070">
        <f>+VLOOKUP(E4070,Costos!$A$1:$I$716100,9,FALSE)</f>
        <v>1.4522999999999999E-2</v>
      </c>
      <c r="L4070" t="str">
        <f t="shared" si="138"/>
        <v>231</v>
      </c>
      <c r="M4070" t="str">
        <f t="shared" si="139"/>
        <v>231016</v>
      </c>
      <c r="N4070" t="str">
        <f>IFERROR(IF(L4070="231","231",VLOOKUP(E4070,Materiales!$A$1:$G$37443,7,FALSE)),"N/A")</f>
        <v>231</v>
      </c>
    </row>
    <row r="4071" spans="1:14" x14ac:dyDescent="0.25">
      <c r="A4071">
        <v>2110020346</v>
      </c>
      <c r="B4071" t="s">
        <v>1122</v>
      </c>
      <c r="C4071">
        <v>2310160581</v>
      </c>
      <c r="D4071" t="s">
        <v>2468</v>
      </c>
      <c r="E4071">
        <v>2410290626</v>
      </c>
      <c r="F4071" t="s">
        <v>92</v>
      </c>
      <c r="G4071" t="s">
        <v>89</v>
      </c>
      <c r="H4071">
        <v>7.0758999999999999</v>
      </c>
      <c r="I4071">
        <v>3</v>
      </c>
      <c r="J4071">
        <v>8000</v>
      </c>
      <c r="K4071">
        <f>+VLOOKUP(E4071,Costos!$A$1:$I$716100,9,FALSE)</f>
        <v>6.3063640000000003</v>
      </c>
      <c r="L4071" t="str">
        <f t="shared" si="138"/>
        <v>241</v>
      </c>
      <c r="M4071" t="str">
        <f t="shared" si="139"/>
        <v>241029</v>
      </c>
      <c r="N4071" t="str">
        <f>IFERROR(IF(L4071="231","231",VLOOKUP(E4071,Materiales!$A$1:$G$37443,7,FALSE)),"N/A")</f>
        <v>Resinas</v>
      </c>
    </row>
    <row r="4072" spans="1:14" x14ac:dyDescent="0.25">
      <c r="A4072">
        <v>2110020346</v>
      </c>
      <c r="B4072" t="s">
        <v>1122</v>
      </c>
      <c r="C4072">
        <v>2310160581</v>
      </c>
      <c r="D4072" t="s">
        <v>2468</v>
      </c>
      <c r="E4072">
        <v>2430740010</v>
      </c>
      <c r="F4072" t="s">
        <v>3622</v>
      </c>
      <c r="G4072" t="s">
        <v>89</v>
      </c>
      <c r="H4072">
        <v>0.1258</v>
      </c>
      <c r="I4072">
        <v>3</v>
      </c>
      <c r="J4072">
        <v>8000</v>
      </c>
      <c r="K4072">
        <f>+VLOOKUP(E4072,Costos!$A$1:$I$716100,9,FALSE)</f>
        <v>40.322000000000003</v>
      </c>
      <c r="L4072" t="str">
        <f t="shared" si="138"/>
        <v>243</v>
      </c>
      <c r="M4072" t="str">
        <f t="shared" si="139"/>
        <v>243074</v>
      </c>
      <c r="N4072" t="str">
        <f>IFERROR(IF(L4072="231","231",VLOOKUP(E4072,Materiales!$A$1:$G$37443,7,FALSE)),"N/A")</f>
        <v>Pigmentos</v>
      </c>
    </row>
    <row r="4073" spans="1:14" x14ac:dyDescent="0.25">
      <c r="A4073">
        <v>2110020346</v>
      </c>
      <c r="B4073" t="s">
        <v>1122</v>
      </c>
      <c r="C4073">
        <v>2310160581</v>
      </c>
      <c r="D4073" t="s">
        <v>2468</v>
      </c>
      <c r="E4073">
        <v>2430620015</v>
      </c>
      <c r="F4073" t="s">
        <v>3591</v>
      </c>
      <c r="G4073" t="s">
        <v>89</v>
      </c>
      <c r="H4073">
        <v>6.5500000000000003E-2</v>
      </c>
      <c r="I4073">
        <v>3</v>
      </c>
      <c r="J4073">
        <v>8000</v>
      </c>
      <c r="K4073">
        <f>+VLOOKUP(E4073,Costos!$A$1:$I$716100,9,FALSE)</f>
        <v>75.787999999999997</v>
      </c>
      <c r="L4073" t="str">
        <f t="shared" si="138"/>
        <v>243</v>
      </c>
      <c r="M4073" t="str">
        <f t="shared" si="139"/>
        <v>243062</v>
      </c>
      <c r="N4073" t="str">
        <f>IFERROR(IF(L4073="231","231",VLOOKUP(E4073,Materiales!$A$1:$G$37443,7,FALSE)),"N/A")</f>
        <v>Pigmentos</v>
      </c>
    </row>
    <row r="4074" spans="1:14" x14ac:dyDescent="0.25">
      <c r="A4074">
        <v>2110020346</v>
      </c>
      <c r="B4074" t="s">
        <v>1122</v>
      </c>
      <c r="C4074">
        <v>2310160581</v>
      </c>
      <c r="D4074" t="s">
        <v>2468</v>
      </c>
      <c r="E4074">
        <v>2430860001</v>
      </c>
      <c r="F4074" t="s">
        <v>3648</v>
      </c>
      <c r="G4074" t="s">
        <v>89</v>
      </c>
      <c r="H4074">
        <v>6.5500000000000003E-2</v>
      </c>
      <c r="I4074">
        <v>3</v>
      </c>
      <c r="J4074">
        <v>8000</v>
      </c>
      <c r="K4074">
        <f>+VLOOKUP(E4074,Costos!$A$1:$I$716100,9,FALSE)</f>
        <v>16.557200000000002</v>
      </c>
      <c r="L4074" t="str">
        <f t="shared" si="138"/>
        <v>243</v>
      </c>
      <c r="M4074" t="str">
        <f t="shared" si="139"/>
        <v>243086</v>
      </c>
      <c r="N4074" t="str">
        <f>IFERROR(IF(L4074="231","231",VLOOKUP(E4074,Materiales!$A$1:$G$37443,7,FALSE)),"N/A")</f>
        <v>Otros</v>
      </c>
    </row>
    <row r="4075" spans="1:14" x14ac:dyDescent="0.25">
      <c r="A4075">
        <v>2110020346</v>
      </c>
      <c r="B4075" t="s">
        <v>1122</v>
      </c>
      <c r="C4075">
        <v>2310210191</v>
      </c>
      <c r="D4075" t="s">
        <v>2564</v>
      </c>
      <c r="E4075">
        <v>2310090530</v>
      </c>
      <c r="F4075" t="s">
        <v>2314</v>
      </c>
      <c r="G4075" t="s">
        <v>36</v>
      </c>
      <c r="H4075">
        <v>8000</v>
      </c>
      <c r="I4075">
        <v>2</v>
      </c>
      <c r="J4075">
        <v>8000</v>
      </c>
      <c r="K4075">
        <f>+VLOOKUP(E4075,Costos!$A$1:$I$716100,9,FALSE)</f>
        <v>5.7180000000000002E-2</v>
      </c>
      <c r="L4075" t="str">
        <f t="shared" si="138"/>
        <v>231</v>
      </c>
      <c r="M4075" t="str">
        <f t="shared" si="139"/>
        <v>231009</v>
      </c>
      <c r="N4075" t="str">
        <f>IFERROR(IF(L4075="231","231",VLOOKUP(E4075,Materiales!$A$1:$G$37443,7,FALSE)),"N/A")</f>
        <v>231</v>
      </c>
    </row>
    <row r="4076" spans="1:14" x14ac:dyDescent="0.25">
      <c r="A4076">
        <v>2110020346</v>
      </c>
      <c r="B4076" t="s">
        <v>1122</v>
      </c>
      <c r="C4076">
        <v>2310090530</v>
      </c>
      <c r="D4076" t="s">
        <v>2314</v>
      </c>
      <c r="E4076">
        <v>2410290153</v>
      </c>
      <c r="F4076" t="s">
        <v>90</v>
      </c>
      <c r="G4076" t="s">
        <v>89</v>
      </c>
      <c r="H4076">
        <v>26.2378</v>
      </c>
      <c r="I4076">
        <v>3</v>
      </c>
      <c r="J4076">
        <v>8000</v>
      </c>
      <c r="K4076">
        <f>+VLOOKUP(E4076,Costos!$A$1:$I$716100,9,FALSE)</f>
        <v>6.4309000000000003</v>
      </c>
      <c r="L4076" t="str">
        <f t="shared" si="138"/>
        <v>241</v>
      </c>
      <c r="M4076" t="str">
        <f t="shared" si="139"/>
        <v>241029</v>
      </c>
      <c r="N4076" t="str">
        <f>IFERROR(IF(L4076="231","231",VLOOKUP(E4076,Materiales!$A$1:$G$37443,7,FALSE)),"N/A")</f>
        <v>Resinas</v>
      </c>
    </row>
    <row r="4077" spans="1:14" x14ac:dyDescent="0.25">
      <c r="A4077">
        <v>2110020346</v>
      </c>
      <c r="B4077" t="s">
        <v>1122</v>
      </c>
      <c r="C4077">
        <v>2310090530</v>
      </c>
      <c r="D4077" t="s">
        <v>2314</v>
      </c>
      <c r="E4077">
        <v>2430740010</v>
      </c>
      <c r="F4077" t="s">
        <v>3622</v>
      </c>
      <c r="G4077" t="s">
        <v>89</v>
      </c>
      <c r="H4077">
        <v>0.26279999999999998</v>
      </c>
      <c r="I4077">
        <v>3</v>
      </c>
      <c r="J4077">
        <v>8000</v>
      </c>
      <c r="K4077">
        <f>+VLOOKUP(E4077,Costos!$A$1:$I$716100,9,FALSE)</f>
        <v>40.322000000000003</v>
      </c>
      <c r="L4077" t="str">
        <f t="shared" si="138"/>
        <v>243</v>
      </c>
      <c r="M4077" t="str">
        <f t="shared" si="139"/>
        <v>243074</v>
      </c>
      <c r="N4077" t="str">
        <f>IFERROR(IF(L4077="231","231",VLOOKUP(E4077,Materiales!$A$1:$G$37443,7,FALSE)),"N/A")</f>
        <v>Pigmentos</v>
      </c>
    </row>
    <row r="4078" spans="1:14" x14ac:dyDescent="0.25">
      <c r="A4078">
        <v>2110020346</v>
      </c>
      <c r="B4078" t="s">
        <v>1122</v>
      </c>
      <c r="C4078">
        <v>2310090530</v>
      </c>
      <c r="D4078" t="s">
        <v>2314</v>
      </c>
      <c r="E4078">
        <v>2430620015</v>
      </c>
      <c r="F4078" t="s">
        <v>3591</v>
      </c>
      <c r="G4078" t="s">
        <v>89</v>
      </c>
      <c r="H4078">
        <v>0.21010000000000001</v>
      </c>
      <c r="I4078">
        <v>3</v>
      </c>
      <c r="J4078">
        <v>8000</v>
      </c>
      <c r="K4078">
        <f>+VLOOKUP(E4078,Costos!$A$1:$I$716100,9,FALSE)</f>
        <v>75.787999999999997</v>
      </c>
      <c r="L4078" t="str">
        <f t="shared" si="138"/>
        <v>243</v>
      </c>
      <c r="M4078" t="str">
        <f t="shared" si="139"/>
        <v>243062</v>
      </c>
      <c r="N4078" t="str">
        <f>IFERROR(IF(L4078="231","231",VLOOKUP(E4078,Materiales!$A$1:$G$37443,7,FALSE)),"N/A")</f>
        <v>Pigmentos</v>
      </c>
    </row>
    <row r="4079" spans="1:14" x14ac:dyDescent="0.25">
      <c r="A4079">
        <v>2110020346</v>
      </c>
      <c r="B4079" t="s">
        <v>1122</v>
      </c>
      <c r="C4079">
        <v>2310090530</v>
      </c>
      <c r="D4079" t="s">
        <v>2314</v>
      </c>
      <c r="E4079">
        <v>2410210005</v>
      </c>
      <c r="F4079" t="s">
        <v>4791</v>
      </c>
      <c r="G4079" t="s">
        <v>89</v>
      </c>
      <c r="H4079">
        <v>3.4200000000000001E-2</v>
      </c>
      <c r="I4079">
        <v>3</v>
      </c>
      <c r="J4079">
        <v>8000</v>
      </c>
      <c r="K4079">
        <f>+VLOOKUP(E4079,Costos!$A$1:$I$716100,9,FALSE)</f>
        <v>32.642020000000002</v>
      </c>
      <c r="L4079" t="str">
        <f t="shared" si="138"/>
        <v>241</v>
      </c>
      <c r="M4079" t="str">
        <f t="shared" si="139"/>
        <v>241021</v>
      </c>
      <c r="N4079" t="str">
        <f>IFERROR(IF(L4079="231","231",VLOOKUP(E4079,Materiales!$A$1:$G$37443,7,FALSE)),"N/A")</f>
        <v>Varios</v>
      </c>
    </row>
    <row r="4080" spans="1:14" x14ac:dyDescent="0.25">
      <c r="A4080">
        <v>2110020346</v>
      </c>
      <c r="B4080" t="s">
        <v>1122</v>
      </c>
      <c r="C4080">
        <v>2310210191</v>
      </c>
      <c r="D4080" t="s">
        <v>2564</v>
      </c>
      <c r="E4080">
        <v>2310180075</v>
      </c>
      <c r="F4080" t="s">
        <v>2493</v>
      </c>
      <c r="G4080" t="s">
        <v>89</v>
      </c>
      <c r="H4080">
        <v>7.2</v>
      </c>
      <c r="I4080">
        <v>2</v>
      </c>
      <c r="J4080">
        <v>8000</v>
      </c>
      <c r="K4080">
        <f>+VLOOKUP(E4080,Costos!$A$1:$I$716100,9,FALSE)</f>
        <v>11.880644999999999</v>
      </c>
      <c r="L4080" t="str">
        <f t="shared" si="138"/>
        <v>231</v>
      </c>
      <c r="M4080" t="str">
        <f t="shared" si="139"/>
        <v>231018</v>
      </c>
      <c r="N4080" t="str">
        <f>IFERROR(IF(L4080="231","231",VLOOKUP(E4080,Materiales!$A$1:$G$37443,7,FALSE)),"N/A")</f>
        <v>231</v>
      </c>
    </row>
    <row r="4081" spans="1:14" x14ac:dyDescent="0.25">
      <c r="A4081">
        <v>2110020346</v>
      </c>
      <c r="B4081" t="s">
        <v>1122</v>
      </c>
      <c r="C4081">
        <v>2310180075</v>
      </c>
      <c r="D4081" t="s">
        <v>2493</v>
      </c>
      <c r="E4081">
        <v>2410210003</v>
      </c>
      <c r="F4081" t="s">
        <v>95</v>
      </c>
      <c r="G4081" t="s">
        <v>89</v>
      </c>
      <c r="H4081">
        <v>1.4426000000000001</v>
      </c>
      <c r="I4081">
        <v>3</v>
      </c>
      <c r="J4081">
        <v>8000</v>
      </c>
      <c r="K4081">
        <f>+VLOOKUP(E4081,Costos!$A$1:$I$716100,9,FALSE)</f>
        <v>4.9316240000000002</v>
      </c>
      <c r="L4081" t="str">
        <f t="shared" si="138"/>
        <v>241</v>
      </c>
      <c r="M4081" t="str">
        <f t="shared" si="139"/>
        <v>241021</v>
      </c>
      <c r="N4081" t="str">
        <f>IFERROR(IF(L4081="231","231",VLOOKUP(E4081,Materiales!$A$1:$G$37443,7,FALSE)),"N/A")</f>
        <v>Varios</v>
      </c>
    </row>
    <row r="4082" spans="1:14" x14ac:dyDescent="0.25">
      <c r="A4082">
        <v>2110020346</v>
      </c>
      <c r="B4082" t="s">
        <v>1122</v>
      </c>
      <c r="C4082">
        <v>2310180075</v>
      </c>
      <c r="D4082" t="s">
        <v>2493</v>
      </c>
      <c r="E4082">
        <v>2430450001</v>
      </c>
      <c r="F4082" t="s">
        <v>93</v>
      </c>
      <c r="G4082" t="s">
        <v>89</v>
      </c>
      <c r="H4082">
        <v>0.72119999999999995</v>
      </c>
      <c r="I4082">
        <v>3</v>
      </c>
      <c r="J4082">
        <v>8000</v>
      </c>
      <c r="K4082">
        <f>+VLOOKUP(E4082,Costos!$A$1:$I$716100,9,FALSE)</f>
        <v>6.0336119999999998</v>
      </c>
      <c r="L4082" t="str">
        <f t="shared" si="138"/>
        <v>243</v>
      </c>
      <c r="M4082" t="str">
        <f t="shared" si="139"/>
        <v>243045</v>
      </c>
      <c r="N4082" t="str">
        <f>IFERROR(IF(L4082="231","231",VLOOKUP(E4082,Materiales!$A$1:$G$37443,7,FALSE)),"N/A")</f>
        <v>Varios</v>
      </c>
    </row>
    <row r="4083" spans="1:14" x14ac:dyDescent="0.25">
      <c r="A4083">
        <v>2110020346</v>
      </c>
      <c r="B4083" t="s">
        <v>1122</v>
      </c>
      <c r="C4083">
        <v>2310180075</v>
      </c>
      <c r="D4083" t="s">
        <v>2493</v>
      </c>
      <c r="E4083">
        <v>2410090265</v>
      </c>
      <c r="F4083" t="s">
        <v>103</v>
      </c>
      <c r="G4083" t="s">
        <v>89</v>
      </c>
      <c r="H4083">
        <v>0.2452</v>
      </c>
      <c r="I4083">
        <v>3</v>
      </c>
      <c r="J4083">
        <v>8000</v>
      </c>
      <c r="K4083">
        <f>+VLOOKUP(E4083,Costos!$A$1:$I$716100,9,FALSE)</f>
        <v>86.356539999999995</v>
      </c>
      <c r="L4083" t="str">
        <f t="shared" si="138"/>
        <v>241</v>
      </c>
      <c r="M4083" t="str">
        <f t="shared" si="139"/>
        <v>241009</v>
      </c>
      <c r="N4083" t="str">
        <f>IFERROR(IF(L4083="231","231",VLOOKUP(E4083,Materiales!$A$1:$G$37443,7,FALSE)),"N/A")</f>
        <v>Spectra</v>
      </c>
    </row>
    <row r="4084" spans="1:14" x14ac:dyDescent="0.25">
      <c r="A4084">
        <v>2110020346</v>
      </c>
      <c r="B4084" t="s">
        <v>1122</v>
      </c>
      <c r="C4084">
        <v>2310180075</v>
      </c>
      <c r="D4084" t="s">
        <v>2493</v>
      </c>
      <c r="E4084">
        <v>2410090268</v>
      </c>
      <c r="F4084" t="s">
        <v>97</v>
      </c>
      <c r="G4084" t="s">
        <v>89</v>
      </c>
      <c r="H4084">
        <v>6.6E-3</v>
      </c>
      <c r="I4084">
        <v>3</v>
      </c>
      <c r="J4084">
        <v>8000</v>
      </c>
      <c r="K4084">
        <f>+VLOOKUP(E4084,Costos!$A$1:$I$716100,9,FALSE)</f>
        <v>126.46600100000001</v>
      </c>
      <c r="L4084" t="str">
        <f t="shared" si="138"/>
        <v>241</v>
      </c>
      <c r="M4084" t="str">
        <f t="shared" si="139"/>
        <v>241009</v>
      </c>
      <c r="N4084" t="str">
        <f>IFERROR(IF(L4084="231","231",VLOOKUP(E4084,Materiales!$A$1:$G$37443,7,FALSE)),"N/A")</f>
        <v>Spectra</v>
      </c>
    </row>
    <row r="4085" spans="1:14" x14ac:dyDescent="0.25">
      <c r="A4085">
        <v>2110020346</v>
      </c>
      <c r="B4085" t="s">
        <v>1122</v>
      </c>
      <c r="C4085">
        <v>2310180075</v>
      </c>
      <c r="D4085" t="s">
        <v>2493</v>
      </c>
      <c r="E4085">
        <v>2310180048</v>
      </c>
      <c r="F4085" t="s">
        <v>94</v>
      </c>
      <c r="G4085" t="s">
        <v>89</v>
      </c>
      <c r="H4085">
        <v>0.92249999999999999</v>
      </c>
      <c r="I4085">
        <v>3</v>
      </c>
      <c r="J4085">
        <v>8000</v>
      </c>
      <c r="K4085">
        <f>+VLOOKUP(E4085,Costos!$A$1:$I$716100,9,FALSE)</f>
        <v>2.8371430000000002</v>
      </c>
      <c r="L4085" t="str">
        <f t="shared" si="138"/>
        <v>231</v>
      </c>
      <c r="M4085" t="str">
        <f t="shared" si="139"/>
        <v>231018</v>
      </c>
      <c r="N4085" t="str">
        <f>IFERROR(IF(L4085="231","231",VLOOKUP(E4085,Materiales!$A$1:$G$37443,7,FALSE)),"N/A")</f>
        <v>231</v>
      </c>
    </row>
    <row r="4086" spans="1:14" x14ac:dyDescent="0.25">
      <c r="A4086">
        <v>2110020346</v>
      </c>
      <c r="B4086" t="s">
        <v>1122</v>
      </c>
      <c r="C4086">
        <v>2310180048</v>
      </c>
      <c r="D4086" t="s">
        <v>94</v>
      </c>
      <c r="E4086">
        <v>2410210019</v>
      </c>
      <c r="F4086" t="s">
        <v>113</v>
      </c>
      <c r="G4086" t="s">
        <v>89</v>
      </c>
      <c r="H4086">
        <v>1.84E-2</v>
      </c>
      <c r="I4086">
        <v>4</v>
      </c>
      <c r="J4086">
        <v>8000</v>
      </c>
      <c r="K4086">
        <f>+VLOOKUP(E4086,Costos!$A$1:$I$716100,9,FALSE)</f>
        <v>7.7568599999999996</v>
      </c>
      <c r="L4086" t="str">
        <f t="shared" si="138"/>
        <v>241</v>
      </c>
      <c r="M4086" t="str">
        <f t="shared" si="139"/>
        <v>241021</v>
      </c>
      <c r="N4086" t="str">
        <f>IFERROR(IF(L4086="231","231",VLOOKUP(E4086,Materiales!$A$1:$G$37443,7,FALSE)),"N/A")</f>
        <v>Varios</v>
      </c>
    </row>
    <row r="4087" spans="1:14" x14ac:dyDescent="0.25">
      <c r="A4087">
        <v>2110020346</v>
      </c>
      <c r="B4087" t="s">
        <v>1122</v>
      </c>
      <c r="C4087">
        <v>2310180048</v>
      </c>
      <c r="D4087" t="s">
        <v>94</v>
      </c>
      <c r="E4087">
        <v>2430930001</v>
      </c>
      <c r="F4087" t="s">
        <v>114</v>
      </c>
      <c r="G4087" t="s">
        <v>89</v>
      </c>
      <c r="H4087">
        <v>0.47049999999999997</v>
      </c>
      <c r="I4087">
        <v>4</v>
      </c>
      <c r="J4087">
        <v>8000</v>
      </c>
      <c r="K4087">
        <f>+VLOOKUP(E4087,Costos!$A$1:$I$716100,9,FALSE)</f>
        <v>5.7966670000000002</v>
      </c>
      <c r="L4087" t="str">
        <f t="shared" si="138"/>
        <v>243</v>
      </c>
      <c r="M4087" t="str">
        <f t="shared" si="139"/>
        <v>243093</v>
      </c>
      <c r="N4087" t="str">
        <f>IFERROR(IF(L4087="231","231",VLOOKUP(E4087,Materiales!$A$1:$G$37443,7,FALSE)),"N/A")</f>
        <v>Alcohol</v>
      </c>
    </row>
    <row r="4088" spans="1:14" x14ac:dyDescent="0.25">
      <c r="A4088">
        <v>2110020346</v>
      </c>
      <c r="B4088" t="s">
        <v>1122</v>
      </c>
      <c r="C4088">
        <v>2310180048</v>
      </c>
      <c r="D4088" t="s">
        <v>94</v>
      </c>
      <c r="E4088">
        <v>2430880022</v>
      </c>
      <c r="F4088" t="s">
        <v>115</v>
      </c>
      <c r="G4088" t="s">
        <v>89</v>
      </c>
      <c r="H4088">
        <v>2.8E-3</v>
      </c>
      <c r="I4088">
        <v>4</v>
      </c>
      <c r="J4088">
        <v>8000</v>
      </c>
      <c r="K4088">
        <f>+VLOOKUP(E4088,Costos!$A$1:$I$716100,9,FALSE)</f>
        <v>6.1924229999999998</v>
      </c>
      <c r="L4088" t="str">
        <f t="shared" si="138"/>
        <v>243</v>
      </c>
      <c r="M4088" t="str">
        <f t="shared" si="139"/>
        <v>243088</v>
      </c>
      <c r="N4088" t="str">
        <f>IFERROR(IF(L4088="231","231",VLOOKUP(E4088,Materiales!$A$1:$G$37443,7,FALSE)),"N/A")</f>
        <v>Varios</v>
      </c>
    </row>
    <row r="4089" spans="1:14" x14ac:dyDescent="0.25">
      <c r="A4089">
        <v>2110020346</v>
      </c>
      <c r="B4089" t="s">
        <v>1122</v>
      </c>
      <c r="C4089">
        <v>2310210191</v>
      </c>
      <c r="D4089" t="s">
        <v>2564</v>
      </c>
      <c r="E4089">
        <v>2410130017</v>
      </c>
      <c r="F4089" t="s">
        <v>41</v>
      </c>
      <c r="G4089" t="s">
        <v>36</v>
      </c>
      <c r="H4089">
        <v>8000</v>
      </c>
      <c r="I4089">
        <v>2</v>
      </c>
      <c r="J4089">
        <v>8000</v>
      </c>
      <c r="K4089">
        <f>+VLOOKUP(E4089,Costos!$A$1:$I$716100,9,FALSE)</f>
        <v>7.2129999999999998E-3</v>
      </c>
      <c r="L4089" t="str">
        <f t="shared" si="138"/>
        <v>241</v>
      </c>
      <c r="M4089" t="str">
        <f t="shared" si="139"/>
        <v>241013</v>
      </c>
      <c r="N4089" t="str">
        <f>IFERROR(IF(L4089="231","231",VLOOKUP(E4089,Materiales!$A$1:$G$37443,7,FALSE)),"N/A")</f>
        <v>Puntas</v>
      </c>
    </row>
    <row r="4090" spans="1:14" x14ac:dyDescent="0.25">
      <c r="A4090">
        <v>2110020346</v>
      </c>
      <c r="B4090" t="s">
        <v>1122</v>
      </c>
      <c r="C4090">
        <v>2310210191</v>
      </c>
      <c r="D4090" t="s">
        <v>2564</v>
      </c>
      <c r="E4090">
        <v>2410170071</v>
      </c>
      <c r="F4090" t="s">
        <v>39</v>
      </c>
      <c r="G4090" t="s">
        <v>36</v>
      </c>
      <c r="H4090">
        <v>8000</v>
      </c>
      <c r="I4090">
        <v>2</v>
      </c>
      <c r="J4090">
        <v>8000</v>
      </c>
      <c r="K4090">
        <f>+VLOOKUP(E4090,Costos!$A$1:$I$716100,9,FALSE)</f>
        <v>1.4323000000000001E-2</v>
      </c>
      <c r="L4090" t="str">
        <f t="shared" si="138"/>
        <v>241</v>
      </c>
      <c r="M4090" t="str">
        <f t="shared" si="139"/>
        <v>241017</v>
      </c>
      <c r="N4090" t="str">
        <f>IFERROR(IF(L4090="231","231",VLOOKUP(E4090,Materiales!$A$1:$G$37443,7,FALSE)),"N/A")</f>
        <v>Filtros</v>
      </c>
    </row>
    <row r="4091" spans="1:14" x14ac:dyDescent="0.25">
      <c r="A4091">
        <v>2110020346</v>
      </c>
      <c r="B4091" t="s">
        <v>1122</v>
      </c>
      <c r="C4091">
        <v>2110020346</v>
      </c>
      <c r="D4091" t="s">
        <v>1122</v>
      </c>
      <c r="E4091">
        <v>2310210192</v>
      </c>
      <c r="F4091" t="s">
        <v>2565</v>
      </c>
      <c r="G4091" t="s">
        <v>36</v>
      </c>
      <c r="H4091">
        <v>8000</v>
      </c>
      <c r="I4091">
        <v>1</v>
      </c>
      <c r="J4091">
        <v>8000</v>
      </c>
      <c r="K4091">
        <f>+VLOOKUP(E4091,Costos!$A$1:$I$716100,9,FALSE)</f>
        <v>0.16511100000000001</v>
      </c>
      <c r="L4091" t="str">
        <f t="shared" si="138"/>
        <v>231</v>
      </c>
      <c r="M4091" t="str">
        <f t="shared" si="139"/>
        <v>231021</v>
      </c>
      <c r="N4091" t="str">
        <f>IFERROR(IF(L4091="231","231",VLOOKUP(E4091,Materiales!$A$1:$G$37443,7,FALSE)),"N/A")</f>
        <v>231</v>
      </c>
    </row>
    <row r="4092" spans="1:14" x14ac:dyDescent="0.25">
      <c r="A4092">
        <v>2110020346</v>
      </c>
      <c r="B4092" t="s">
        <v>1122</v>
      </c>
      <c r="C4092">
        <v>2310210192</v>
      </c>
      <c r="D4092" t="s">
        <v>2565</v>
      </c>
      <c r="E4092">
        <v>2410290156</v>
      </c>
      <c r="F4092" t="s">
        <v>40</v>
      </c>
      <c r="G4092" t="s">
        <v>1000</v>
      </c>
      <c r="H4092">
        <v>0.33329999999999999</v>
      </c>
      <c r="I4092">
        <v>2</v>
      </c>
      <c r="J4092">
        <v>8000</v>
      </c>
      <c r="K4092">
        <f>+VLOOKUP(E4092,Costos!$A$1:$I$716100,9,FALSE)</f>
        <v>23.787368000000001</v>
      </c>
      <c r="L4092" t="str">
        <f t="shared" si="138"/>
        <v>241</v>
      </c>
      <c r="M4092" t="str">
        <f t="shared" si="139"/>
        <v>241029</v>
      </c>
      <c r="N4092" t="str">
        <f>IFERROR(IF(L4092="231","231",VLOOKUP(E4092,Materiales!$A$1:$G$37443,7,FALSE)),"N/A")</f>
        <v>Varios</v>
      </c>
    </row>
    <row r="4093" spans="1:14" x14ac:dyDescent="0.25">
      <c r="A4093">
        <v>2110020346</v>
      </c>
      <c r="B4093" t="s">
        <v>1122</v>
      </c>
      <c r="C4093">
        <v>2310210192</v>
      </c>
      <c r="D4093" t="s">
        <v>2565</v>
      </c>
      <c r="E4093">
        <v>2310160570</v>
      </c>
      <c r="F4093" t="s">
        <v>2458</v>
      </c>
      <c r="G4093" t="s">
        <v>36</v>
      </c>
      <c r="H4093">
        <v>8000</v>
      </c>
      <c r="I4093">
        <v>2</v>
      </c>
      <c r="J4093">
        <v>8000</v>
      </c>
      <c r="K4093">
        <f>+VLOOKUP(E4093,Costos!$A$1:$I$716100,9,FALSE)</f>
        <v>9.1570000000000002E-3</v>
      </c>
      <c r="L4093" t="str">
        <f t="shared" si="138"/>
        <v>231</v>
      </c>
      <c r="M4093" t="str">
        <f t="shared" si="139"/>
        <v>231016</v>
      </c>
      <c r="N4093" t="str">
        <f>IFERROR(IF(L4093="231","231",VLOOKUP(E4093,Materiales!$A$1:$G$37443,7,FALSE)),"N/A")</f>
        <v>231</v>
      </c>
    </row>
    <row r="4094" spans="1:14" x14ac:dyDescent="0.25">
      <c r="A4094">
        <v>2110020346</v>
      </c>
      <c r="B4094" t="s">
        <v>1122</v>
      </c>
      <c r="C4094">
        <v>2310160570</v>
      </c>
      <c r="D4094" t="s">
        <v>2458</v>
      </c>
      <c r="E4094">
        <v>2410290624</v>
      </c>
      <c r="F4094" t="s">
        <v>91</v>
      </c>
      <c r="G4094" t="s">
        <v>89</v>
      </c>
      <c r="H4094">
        <v>8.4123999999999999</v>
      </c>
      <c r="I4094">
        <v>3</v>
      </c>
      <c r="J4094">
        <v>8000</v>
      </c>
      <c r="K4094">
        <f>+VLOOKUP(E4094,Costos!$A$1:$I$716100,9,FALSE)</f>
        <v>6.9373659999999999</v>
      </c>
      <c r="L4094" t="str">
        <f t="shared" si="138"/>
        <v>241</v>
      </c>
      <c r="M4094" t="str">
        <f t="shared" si="139"/>
        <v>241029</v>
      </c>
      <c r="N4094" t="str">
        <f>IFERROR(IF(L4094="231","231",VLOOKUP(E4094,Materiales!$A$1:$G$37443,7,FALSE)),"N/A")</f>
        <v>Resinas</v>
      </c>
    </row>
    <row r="4095" spans="1:14" x14ac:dyDescent="0.25">
      <c r="A4095">
        <v>2110020346</v>
      </c>
      <c r="B4095" t="s">
        <v>1122</v>
      </c>
      <c r="C4095">
        <v>2310160570</v>
      </c>
      <c r="D4095" t="s">
        <v>2458</v>
      </c>
      <c r="E4095">
        <v>2430620016</v>
      </c>
      <c r="F4095" t="s">
        <v>3592</v>
      </c>
      <c r="G4095" t="s">
        <v>89</v>
      </c>
      <c r="H4095">
        <v>5.04E-2</v>
      </c>
      <c r="I4095">
        <v>3</v>
      </c>
      <c r="J4095">
        <v>8000</v>
      </c>
      <c r="K4095">
        <f>+VLOOKUP(E4095,Costos!$A$1:$I$716100,9,FALSE)</f>
        <v>53.228000000000002</v>
      </c>
      <c r="L4095" t="str">
        <f t="shared" si="138"/>
        <v>243</v>
      </c>
      <c r="M4095" t="str">
        <f t="shared" si="139"/>
        <v>243062</v>
      </c>
      <c r="N4095" t="str">
        <f>IFERROR(IF(L4095="231","231",VLOOKUP(E4095,Materiales!$A$1:$G$37443,7,FALSE)),"N/A")</f>
        <v>Pigmentos</v>
      </c>
    </row>
    <row r="4096" spans="1:14" x14ac:dyDescent="0.25">
      <c r="A4096">
        <v>2110020346</v>
      </c>
      <c r="B4096" t="s">
        <v>1122</v>
      </c>
      <c r="C4096">
        <v>2310160570</v>
      </c>
      <c r="D4096" t="s">
        <v>2458</v>
      </c>
      <c r="E4096">
        <v>2410210005</v>
      </c>
      <c r="F4096" t="s">
        <v>4791</v>
      </c>
      <c r="G4096" t="s">
        <v>89</v>
      </c>
      <c r="H4096">
        <v>1.11E-2</v>
      </c>
      <c r="I4096">
        <v>3</v>
      </c>
      <c r="J4096">
        <v>8000</v>
      </c>
      <c r="K4096">
        <f>+VLOOKUP(E4096,Costos!$A$1:$I$716100,9,FALSE)</f>
        <v>32.642020000000002</v>
      </c>
      <c r="L4096" t="str">
        <f t="shared" si="138"/>
        <v>241</v>
      </c>
      <c r="M4096" t="str">
        <f t="shared" si="139"/>
        <v>241021</v>
      </c>
      <c r="N4096" t="str">
        <f>IFERROR(IF(L4096="231","231",VLOOKUP(E4096,Materiales!$A$1:$G$37443,7,FALSE)),"N/A")</f>
        <v>Varios</v>
      </c>
    </row>
    <row r="4097" spans="1:14" x14ac:dyDescent="0.25">
      <c r="A4097">
        <v>2110020346</v>
      </c>
      <c r="B4097" t="s">
        <v>1122</v>
      </c>
      <c r="C4097">
        <v>2310210192</v>
      </c>
      <c r="D4097" t="s">
        <v>2565</v>
      </c>
      <c r="E4097">
        <v>2310160582</v>
      </c>
      <c r="F4097" t="s">
        <v>2469</v>
      </c>
      <c r="G4097" t="s">
        <v>36</v>
      </c>
      <c r="H4097">
        <v>8000</v>
      </c>
      <c r="I4097">
        <v>2</v>
      </c>
      <c r="J4097">
        <v>8000</v>
      </c>
      <c r="K4097">
        <f>+VLOOKUP(E4097,Costos!$A$1:$I$716100,9,FALSE)</f>
        <v>1.8197999999999999E-2</v>
      </c>
      <c r="L4097" t="str">
        <f t="shared" si="138"/>
        <v>231</v>
      </c>
      <c r="M4097" t="str">
        <f t="shared" si="139"/>
        <v>231016</v>
      </c>
      <c r="N4097" t="str">
        <f>IFERROR(IF(L4097="231","231",VLOOKUP(E4097,Materiales!$A$1:$G$37443,7,FALSE)),"N/A")</f>
        <v>231</v>
      </c>
    </row>
    <row r="4098" spans="1:14" x14ac:dyDescent="0.25">
      <c r="A4098">
        <v>2110020346</v>
      </c>
      <c r="B4098" t="s">
        <v>1122</v>
      </c>
      <c r="C4098">
        <v>2310160582</v>
      </c>
      <c r="D4098" t="s">
        <v>2469</v>
      </c>
      <c r="E4098">
        <v>2410290626</v>
      </c>
      <c r="F4098" t="s">
        <v>92</v>
      </c>
      <c r="G4098" t="s">
        <v>89</v>
      </c>
      <c r="H4098">
        <v>7.0758999999999999</v>
      </c>
      <c r="I4098">
        <v>3</v>
      </c>
      <c r="J4098">
        <v>8000</v>
      </c>
      <c r="K4098">
        <f>+VLOOKUP(E4098,Costos!$A$1:$I$716100,9,FALSE)</f>
        <v>6.3063640000000003</v>
      </c>
      <c r="L4098" t="str">
        <f t="shared" si="138"/>
        <v>241</v>
      </c>
      <c r="M4098" t="str">
        <f t="shared" si="139"/>
        <v>241029</v>
      </c>
      <c r="N4098" t="str">
        <f>IFERROR(IF(L4098="231","231",VLOOKUP(E4098,Materiales!$A$1:$G$37443,7,FALSE)),"N/A")</f>
        <v>Resinas</v>
      </c>
    </row>
    <row r="4099" spans="1:14" x14ac:dyDescent="0.25">
      <c r="A4099">
        <v>2110020346</v>
      </c>
      <c r="B4099" t="s">
        <v>1122</v>
      </c>
      <c r="C4099">
        <v>2310160582</v>
      </c>
      <c r="D4099" t="s">
        <v>2469</v>
      </c>
      <c r="E4099">
        <v>2430620016</v>
      </c>
      <c r="F4099" t="s">
        <v>3592</v>
      </c>
      <c r="G4099" t="s">
        <v>89</v>
      </c>
      <c r="H4099">
        <v>8.1900000000000001E-2</v>
      </c>
      <c r="I4099">
        <v>3</v>
      </c>
      <c r="J4099">
        <v>8000</v>
      </c>
      <c r="K4099">
        <f>+VLOOKUP(E4099,Costos!$A$1:$I$716100,9,FALSE)</f>
        <v>53.228000000000002</v>
      </c>
      <c r="L4099" t="str">
        <f t="shared" si="138"/>
        <v>243</v>
      </c>
      <c r="M4099" t="str">
        <f t="shared" si="139"/>
        <v>243062</v>
      </c>
      <c r="N4099" t="str">
        <f>IFERROR(IF(L4099="231","231",VLOOKUP(E4099,Materiales!$A$1:$G$37443,7,FALSE)),"N/A")</f>
        <v>Pigmentos</v>
      </c>
    </row>
    <row r="4100" spans="1:14" x14ac:dyDescent="0.25">
      <c r="A4100">
        <v>2110020346</v>
      </c>
      <c r="B4100" t="s">
        <v>1122</v>
      </c>
      <c r="C4100">
        <v>2310160582</v>
      </c>
      <c r="D4100" t="s">
        <v>2469</v>
      </c>
      <c r="E4100">
        <v>2430860001</v>
      </c>
      <c r="F4100" t="s">
        <v>3648</v>
      </c>
      <c r="G4100" t="s">
        <v>89</v>
      </c>
      <c r="H4100">
        <v>1.6400000000000001E-2</v>
      </c>
      <c r="I4100">
        <v>3</v>
      </c>
      <c r="J4100">
        <v>8000</v>
      </c>
      <c r="K4100">
        <f>+VLOOKUP(E4100,Costos!$A$1:$I$716100,9,FALSE)</f>
        <v>16.557200000000002</v>
      </c>
      <c r="L4100" t="str">
        <f t="shared" si="138"/>
        <v>243</v>
      </c>
      <c r="M4100" t="str">
        <f t="shared" si="139"/>
        <v>243086</v>
      </c>
      <c r="N4100" t="str">
        <f>IFERROR(IF(L4100="231","231",VLOOKUP(E4100,Materiales!$A$1:$G$37443,7,FALSE)),"N/A")</f>
        <v>Otros</v>
      </c>
    </row>
    <row r="4101" spans="1:14" x14ac:dyDescent="0.25">
      <c r="A4101">
        <v>2110020346</v>
      </c>
      <c r="B4101" t="s">
        <v>1122</v>
      </c>
      <c r="C4101">
        <v>2310210192</v>
      </c>
      <c r="D4101" t="s">
        <v>2565</v>
      </c>
      <c r="E4101">
        <v>2310090531</v>
      </c>
      <c r="F4101" t="s">
        <v>2315</v>
      </c>
      <c r="G4101" t="s">
        <v>36</v>
      </c>
      <c r="H4101">
        <v>8000</v>
      </c>
      <c r="I4101">
        <v>2</v>
      </c>
      <c r="J4101">
        <v>8000</v>
      </c>
      <c r="K4101">
        <f>+VLOOKUP(E4101,Costos!$A$1:$I$716100,9,FALSE)</f>
        <v>5.8362999999999998E-2</v>
      </c>
      <c r="L4101" t="str">
        <f t="shared" si="138"/>
        <v>231</v>
      </c>
      <c r="M4101" t="str">
        <f t="shared" si="139"/>
        <v>231009</v>
      </c>
      <c r="N4101" t="str">
        <f>IFERROR(IF(L4101="231","231",VLOOKUP(E4101,Materiales!$A$1:$G$37443,7,FALSE)),"N/A")</f>
        <v>231</v>
      </c>
    </row>
    <row r="4102" spans="1:14" x14ac:dyDescent="0.25">
      <c r="A4102">
        <v>2110020346</v>
      </c>
      <c r="B4102" t="s">
        <v>1122</v>
      </c>
      <c r="C4102">
        <v>2310090531</v>
      </c>
      <c r="D4102" t="s">
        <v>2315</v>
      </c>
      <c r="E4102">
        <v>2410290153</v>
      </c>
      <c r="F4102" t="s">
        <v>90</v>
      </c>
      <c r="G4102" t="s">
        <v>89</v>
      </c>
      <c r="H4102">
        <v>27.324400000000001</v>
      </c>
      <c r="I4102">
        <v>3</v>
      </c>
      <c r="J4102">
        <v>8000</v>
      </c>
      <c r="K4102">
        <f>+VLOOKUP(E4102,Costos!$A$1:$I$716100,9,FALSE)</f>
        <v>6.4309000000000003</v>
      </c>
      <c r="L4102" t="str">
        <f t="shared" si="138"/>
        <v>241</v>
      </c>
      <c r="M4102" t="str">
        <f t="shared" si="139"/>
        <v>241029</v>
      </c>
      <c r="N4102" t="str">
        <f>IFERROR(IF(L4102="231","231",VLOOKUP(E4102,Materiales!$A$1:$G$37443,7,FALSE)),"N/A")</f>
        <v>Resinas</v>
      </c>
    </row>
    <row r="4103" spans="1:14" x14ac:dyDescent="0.25">
      <c r="A4103">
        <v>2110020346</v>
      </c>
      <c r="B4103" t="s">
        <v>1122</v>
      </c>
      <c r="C4103">
        <v>2310090531</v>
      </c>
      <c r="D4103" t="s">
        <v>2315</v>
      </c>
      <c r="E4103">
        <v>2430620016</v>
      </c>
      <c r="F4103" t="s">
        <v>3592</v>
      </c>
      <c r="G4103" t="s">
        <v>89</v>
      </c>
      <c r="H4103">
        <v>0.39379999999999998</v>
      </c>
      <c r="I4103">
        <v>3</v>
      </c>
      <c r="J4103">
        <v>8000</v>
      </c>
      <c r="K4103">
        <f>+VLOOKUP(E4103,Costos!$A$1:$I$716100,9,FALSE)</f>
        <v>53.228000000000002</v>
      </c>
      <c r="L4103" t="str">
        <f t="shared" si="138"/>
        <v>243</v>
      </c>
      <c r="M4103" t="str">
        <f t="shared" si="139"/>
        <v>243062</v>
      </c>
      <c r="N4103" t="str">
        <f>IFERROR(IF(L4103="231","231",VLOOKUP(E4103,Materiales!$A$1:$G$37443,7,FALSE)),"N/A")</f>
        <v>Pigmentos</v>
      </c>
    </row>
    <row r="4104" spans="1:14" x14ac:dyDescent="0.25">
      <c r="A4104">
        <v>2110020346</v>
      </c>
      <c r="B4104" t="s">
        <v>1122</v>
      </c>
      <c r="C4104">
        <v>2310090531</v>
      </c>
      <c r="D4104" t="s">
        <v>2315</v>
      </c>
      <c r="E4104">
        <v>2410210005</v>
      </c>
      <c r="F4104" t="s">
        <v>4791</v>
      </c>
      <c r="G4104" t="s">
        <v>89</v>
      </c>
      <c r="H4104">
        <v>3.4200000000000001E-2</v>
      </c>
      <c r="I4104">
        <v>3</v>
      </c>
      <c r="J4104">
        <v>8000</v>
      </c>
      <c r="K4104">
        <f>+VLOOKUP(E4104,Costos!$A$1:$I$716100,9,FALSE)</f>
        <v>32.642020000000002</v>
      </c>
      <c r="L4104" t="str">
        <f t="shared" si="138"/>
        <v>241</v>
      </c>
      <c r="M4104" t="str">
        <f t="shared" si="139"/>
        <v>241021</v>
      </c>
      <c r="N4104" t="str">
        <f>IFERROR(IF(L4104="231","231",VLOOKUP(E4104,Materiales!$A$1:$G$37443,7,FALSE)),"N/A")</f>
        <v>Varios</v>
      </c>
    </row>
    <row r="4105" spans="1:14" x14ac:dyDescent="0.25">
      <c r="A4105">
        <v>2110020346</v>
      </c>
      <c r="B4105" t="s">
        <v>1122</v>
      </c>
      <c r="C4105">
        <v>2310210192</v>
      </c>
      <c r="D4105" t="s">
        <v>2565</v>
      </c>
      <c r="E4105">
        <v>2310180076</v>
      </c>
      <c r="F4105" t="s">
        <v>2494</v>
      </c>
      <c r="G4105" t="s">
        <v>89</v>
      </c>
      <c r="H4105">
        <v>7.2</v>
      </c>
      <c r="I4105">
        <v>2</v>
      </c>
      <c r="J4105">
        <v>8000</v>
      </c>
      <c r="K4105">
        <f>+VLOOKUP(E4105,Costos!$A$1:$I$716100,9,FALSE)</f>
        <v>7.7620690000000003</v>
      </c>
      <c r="L4105" t="str">
        <f t="shared" si="138"/>
        <v>231</v>
      </c>
      <c r="M4105" t="str">
        <f t="shared" si="139"/>
        <v>231018</v>
      </c>
      <c r="N4105" t="str">
        <f>IFERROR(IF(L4105="231","231",VLOOKUP(E4105,Materiales!$A$1:$G$37443,7,FALSE)),"N/A")</f>
        <v>231</v>
      </c>
    </row>
    <row r="4106" spans="1:14" x14ac:dyDescent="0.25">
      <c r="A4106">
        <v>2110020346</v>
      </c>
      <c r="B4106" t="s">
        <v>1122</v>
      </c>
      <c r="C4106">
        <v>2310180076</v>
      </c>
      <c r="D4106" t="s">
        <v>2494</v>
      </c>
      <c r="E4106">
        <v>2410210003</v>
      </c>
      <c r="F4106" t="s">
        <v>95</v>
      </c>
      <c r="G4106" t="s">
        <v>89</v>
      </c>
      <c r="H4106">
        <v>1.4762999999999999</v>
      </c>
      <c r="I4106">
        <v>3</v>
      </c>
      <c r="J4106">
        <v>8000</v>
      </c>
      <c r="K4106">
        <f>+VLOOKUP(E4106,Costos!$A$1:$I$716100,9,FALSE)</f>
        <v>4.9316240000000002</v>
      </c>
      <c r="L4106" t="str">
        <f t="shared" si="138"/>
        <v>241</v>
      </c>
      <c r="M4106" t="str">
        <f t="shared" si="139"/>
        <v>241021</v>
      </c>
      <c r="N4106" t="str">
        <f>IFERROR(IF(L4106="231","231",VLOOKUP(E4106,Materiales!$A$1:$G$37443,7,FALSE)),"N/A")</f>
        <v>Varios</v>
      </c>
    </row>
    <row r="4107" spans="1:14" x14ac:dyDescent="0.25">
      <c r="A4107">
        <v>2110020346</v>
      </c>
      <c r="B4107" t="s">
        <v>1122</v>
      </c>
      <c r="C4107">
        <v>2310180076</v>
      </c>
      <c r="D4107" t="s">
        <v>2494</v>
      </c>
      <c r="E4107">
        <v>2430450001</v>
      </c>
      <c r="F4107" t="s">
        <v>93</v>
      </c>
      <c r="G4107" t="s">
        <v>89</v>
      </c>
      <c r="H4107">
        <v>0.73809999999999998</v>
      </c>
      <c r="I4107">
        <v>3</v>
      </c>
      <c r="J4107">
        <v>8000</v>
      </c>
      <c r="K4107">
        <f>+VLOOKUP(E4107,Costos!$A$1:$I$716100,9,FALSE)</f>
        <v>6.0336119999999998</v>
      </c>
      <c r="L4107" t="str">
        <f t="shared" si="138"/>
        <v>243</v>
      </c>
      <c r="M4107" t="str">
        <f t="shared" si="139"/>
        <v>243045</v>
      </c>
      <c r="N4107" t="str">
        <f>IFERROR(IF(L4107="231","231",VLOOKUP(E4107,Materiales!$A$1:$G$37443,7,FALSE)),"N/A")</f>
        <v>Varios</v>
      </c>
    </row>
    <row r="4108" spans="1:14" x14ac:dyDescent="0.25">
      <c r="A4108">
        <v>2110020346</v>
      </c>
      <c r="B4108" t="s">
        <v>1122</v>
      </c>
      <c r="C4108">
        <v>2310180076</v>
      </c>
      <c r="D4108" t="s">
        <v>2494</v>
      </c>
      <c r="E4108">
        <v>2410090265</v>
      </c>
      <c r="F4108" t="s">
        <v>103</v>
      </c>
      <c r="G4108" t="s">
        <v>89</v>
      </c>
      <c r="H4108">
        <v>5.5300000000000002E-2</v>
      </c>
      <c r="I4108">
        <v>3</v>
      </c>
      <c r="J4108">
        <v>8000</v>
      </c>
      <c r="K4108">
        <f>+VLOOKUP(E4108,Costos!$A$1:$I$716100,9,FALSE)</f>
        <v>86.356539999999995</v>
      </c>
      <c r="L4108" t="str">
        <f t="shared" si="138"/>
        <v>241</v>
      </c>
      <c r="M4108" t="str">
        <f t="shared" si="139"/>
        <v>241009</v>
      </c>
      <c r="N4108" t="str">
        <f>IFERROR(IF(L4108="231","231",VLOOKUP(E4108,Materiales!$A$1:$G$37443,7,FALSE)),"N/A")</f>
        <v>Spectra</v>
      </c>
    </row>
    <row r="4109" spans="1:14" x14ac:dyDescent="0.25">
      <c r="A4109">
        <v>2110020346</v>
      </c>
      <c r="B4109" t="s">
        <v>1122</v>
      </c>
      <c r="C4109">
        <v>2310180076</v>
      </c>
      <c r="D4109" t="s">
        <v>2494</v>
      </c>
      <c r="E4109">
        <v>2310180048</v>
      </c>
      <c r="F4109" t="s">
        <v>94</v>
      </c>
      <c r="G4109" t="s">
        <v>89</v>
      </c>
      <c r="H4109">
        <v>0.92249999999999999</v>
      </c>
      <c r="I4109">
        <v>3</v>
      </c>
      <c r="J4109">
        <v>8000</v>
      </c>
      <c r="K4109">
        <f>+VLOOKUP(E4109,Costos!$A$1:$I$716100,9,FALSE)</f>
        <v>2.8371430000000002</v>
      </c>
      <c r="L4109" t="str">
        <f t="shared" si="138"/>
        <v>231</v>
      </c>
      <c r="M4109" t="str">
        <f t="shared" si="139"/>
        <v>231018</v>
      </c>
      <c r="N4109" t="str">
        <f>IFERROR(IF(L4109="231","231",VLOOKUP(E4109,Materiales!$A$1:$G$37443,7,FALSE)),"N/A")</f>
        <v>231</v>
      </c>
    </row>
    <row r="4110" spans="1:14" x14ac:dyDescent="0.25">
      <c r="A4110">
        <v>2110020346</v>
      </c>
      <c r="B4110" t="s">
        <v>1122</v>
      </c>
      <c r="C4110">
        <v>2310180048</v>
      </c>
      <c r="D4110" t="s">
        <v>94</v>
      </c>
      <c r="E4110">
        <v>2410210019</v>
      </c>
      <c r="F4110" t="s">
        <v>113</v>
      </c>
      <c r="G4110" t="s">
        <v>89</v>
      </c>
      <c r="H4110">
        <v>1.84E-2</v>
      </c>
      <c r="I4110">
        <v>4</v>
      </c>
      <c r="J4110">
        <v>8000</v>
      </c>
      <c r="K4110">
        <f>+VLOOKUP(E4110,Costos!$A$1:$I$716100,9,FALSE)</f>
        <v>7.7568599999999996</v>
      </c>
      <c r="L4110" t="str">
        <f t="shared" si="138"/>
        <v>241</v>
      </c>
      <c r="M4110" t="str">
        <f t="shared" si="139"/>
        <v>241021</v>
      </c>
      <c r="N4110" t="str">
        <f>IFERROR(IF(L4110="231","231",VLOOKUP(E4110,Materiales!$A$1:$G$37443,7,FALSE)),"N/A")</f>
        <v>Varios</v>
      </c>
    </row>
    <row r="4111" spans="1:14" x14ac:dyDescent="0.25">
      <c r="A4111">
        <v>2110020346</v>
      </c>
      <c r="B4111" t="s">
        <v>1122</v>
      </c>
      <c r="C4111">
        <v>2310180048</v>
      </c>
      <c r="D4111" t="s">
        <v>94</v>
      </c>
      <c r="E4111">
        <v>2430930001</v>
      </c>
      <c r="F4111" t="s">
        <v>114</v>
      </c>
      <c r="G4111" t="s">
        <v>89</v>
      </c>
      <c r="H4111">
        <v>0.47049999999999997</v>
      </c>
      <c r="I4111">
        <v>4</v>
      </c>
      <c r="J4111">
        <v>8000</v>
      </c>
      <c r="K4111">
        <f>+VLOOKUP(E4111,Costos!$A$1:$I$716100,9,FALSE)</f>
        <v>5.7966670000000002</v>
      </c>
      <c r="L4111" t="str">
        <f t="shared" si="138"/>
        <v>243</v>
      </c>
      <c r="M4111" t="str">
        <f t="shared" si="139"/>
        <v>243093</v>
      </c>
      <c r="N4111" t="str">
        <f>IFERROR(IF(L4111="231","231",VLOOKUP(E4111,Materiales!$A$1:$G$37443,7,FALSE)),"N/A")</f>
        <v>Alcohol</v>
      </c>
    </row>
    <row r="4112" spans="1:14" x14ac:dyDescent="0.25">
      <c r="A4112">
        <v>2110020346</v>
      </c>
      <c r="B4112" t="s">
        <v>1122</v>
      </c>
      <c r="C4112">
        <v>2310180048</v>
      </c>
      <c r="D4112" t="s">
        <v>94</v>
      </c>
      <c r="E4112">
        <v>2430880022</v>
      </c>
      <c r="F4112" t="s">
        <v>115</v>
      </c>
      <c r="G4112" t="s">
        <v>89</v>
      </c>
      <c r="H4112">
        <v>2.8E-3</v>
      </c>
      <c r="I4112">
        <v>4</v>
      </c>
      <c r="J4112">
        <v>8000</v>
      </c>
      <c r="K4112">
        <f>+VLOOKUP(E4112,Costos!$A$1:$I$716100,9,FALSE)</f>
        <v>6.1924229999999998</v>
      </c>
      <c r="L4112" t="str">
        <f t="shared" si="138"/>
        <v>243</v>
      </c>
      <c r="M4112" t="str">
        <f t="shared" si="139"/>
        <v>243088</v>
      </c>
      <c r="N4112" t="str">
        <f>IFERROR(IF(L4112="231","231",VLOOKUP(E4112,Materiales!$A$1:$G$37443,7,FALSE)),"N/A")</f>
        <v>Varios</v>
      </c>
    </row>
    <row r="4113" spans="1:14" x14ac:dyDescent="0.25">
      <c r="A4113">
        <v>2110020346</v>
      </c>
      <c r="B4113" t="s">
        <v>1122</v>
      </c>
      <c r="C4113">
        <v>2310210192</v>
      </c>
      <c r="D4113" t="s">
        <v>2565</v>
      </c>
      <c r="E4113">
        <v>2410130017</v>
      </c>
      <c r="F4113" t="s">
        <v>41</v>
      </c>
      <c r="G4113" t="s">
        <v>36</v>
      </c>
      <c r="H4113">
        <v>8000</v>
      </c>
      <c r="I4113">
        <v>2</v>
      </c>
      <c r="J4113">
        <v>8000</v>
      </c>
      <c r="K4113">
        <f>+VLOOKUP(E4113,Costos!$A$1:$I$716100,9,FALSE)</f>
        <v>7.2129999999999998E-3</v>
      </c>
      <c r="L4113" t="str">
        <f t="shared" si="138"/>
        <v>241</v>
      </c>
      <c r="M4113" t="str">
        <f t="shared" si="139"/>
        <v>241013</v>
      </c>
      <c r="N4113" t="str">
        <f>IFERROR(IF(L4113="231","231",VLOOKUP(E4113,Materiales!$A$1:$G$37443,7,FALSE)),"N/A")</f>
        <v>Puntas</v>
      </c>
    </row>
    <row r="4114" spans="1:14" x14ac:dyDescent="0.25">
      <c r="A4114">
        <v>2110020346</v>
      </c>
      <c r="B4114" t="s">
        <v>1122</v>
      </c>
      <c r="C4114">
        <v>2310210192</v>
      </c>
      <c r="D4114" t="s">
        <v>2565</v>
      </c>
      <c r="E4114">
        <v>2410170071</v>
      </c>
      <c r="F4114" t="s">
        <v>39</v>
      </c>
      <c r="G4114" t="s">
        <v>36</v>
      </c>
      <c r="H4114">
        <v>8000</v>
      </c>
      <c r="I4114">
        <v>2</v>
      </c>
      <c r="J4114">
        <v>8000</v>
      </c>
      <c r="K4114">
        <f>+VLOOKUP(E4114,Costos!$A$1:$I$716100,9,FALSE)</f>
        <v>1.4323000000000001E-2</v>
      </c>
      <c r="L4114" t="str">
        <f t="shared" si="138"/>
        <v>241</v>
      </c>
      <c r="M4114" t="str">
        <f t="shared" si="139"/>
        <v>241017</v>
      </c>
      <c r="N4114" t="str">
        <f>IFERROR(IF(L4114="231","231",VLOOKUP(E4114,Materiales!$A$1:$G$37443,7,FALSE)),"N/A")</f>
        <v>Filtros</v>
      </c>
    </row>
    <row r="4115" spans="1:14" x14ac:dyDescent="0.25">
      <c r="A4115">
        <v>2110020346</v>
      </c>
      <c r="B4115" t="s">
        <v>1122</v>
      </c>
      <c r="C4115">
        <v>2110020346</v>
      </c>
      <c r="D4115" t="s">
        <v>1122</v>
      </c>
      <c r="E4115">
        <v>2310210193</v>
      </c>
      <c r="F4115" t="s">
        <v>2566</v>
      </c>
      <c r="G4115" t="s">
        <v>36</v>
      </c>
      <c r="H4115">
        <v>8000</v>
      </c>
      <c r="I4115">
        <v>1</v>
      </c>
      <c r="J4115">
        <v>8000</v>
      </c>
      <c r="K4115">
        <f>+VLOOKUP(E4115,Costos!$A$1:$I$716100,9,FALSE)</f>
        <v>0.176869</v>
      </c>
      <c r="L4115" t="str">
        <f t="shared" si="138"/>
        <v>231</v>
      </c>
      <c r="M4115" t="str">
        <f t="shared" si="139"/>
        <v>231021</v>
      </c>
      <c r="N4115" t="str">
        <f>IFERROR(IF(L4115="231","231",VLOOKUP(E4115,Materiales!$A$1:$G$37443,7,FALSE)),"N/A")</f>
        <v>231</v>
      </c>
    </row>
    <row r="4116" spans="1:14" x14ac:dyDescent="0.25">
      <c r="A4116">
        <v>2110020346</v>
      </c>
      <c r="B4116" t="s">
        <v>1122</v>
      </c>
      <c r="C4116">
        <v>2310210193</v>
      </c>
      <c r="D4116" t="s">
        <v>2566</v>
      </c>
      <c r="E4116">
        <v>2410290156</v>
      </c>
      <c r="F4116" t="s">
        <v>40</v>
      </c>
      <c r="G4116" t="s">
        <v>1000</v>
      </c>
      <c r="H4116">
        <v>0.33329999999999999</v>
      </c>
      <c r="I4116">
        <v>2</v>
      </c>
      <c r="J4116">
        <v>8000</v>
      </c>
      <c r="K4116">
        <f>+VLOOKUP(E4116,Costos!$A$1:$I$716100,9,FALSE)</f>
        <v>23.787368000000001</v>
      </c>
      <c r="L4116" t="str">
        <f t="shared" si="138"/>
        <v>241</v>
      </c>
      <c r="M4116" t="str">
        <f t="shared" si="139"/>
        <v>241029</v>
      </c>
      <c r="N4116" t="str">
        <f>IFERROR(IF(L4116="231","231",VLOOKUP(E4116,Materiales!$A$1:$G$37443,7,FALSE)),"N/A")</f>
        <v>Varios</v>
      </c>
    </row>
    <row r="4117" spans="1:14" x14ac:dyDescent="0.25">
      <c r="A4117">
        <v>2110020346</v>
      </c>
      <c r="B4117" t="s">
        <v>1122</v>
      </c>
      <c r="C4117">
        <v>2310210193</v>
      </c>
      <c r="D4117" t="s">
        <v>2566</v>
      </c>
      <c r="E4117">
        <v>2310160571</v>
      </c>
      <c r="F4117" t="s">
        <v>2459</v>
      </c>
      <c r="G4117" t="s">
        <v>36</v>
      </c>
      <c r="H4117">
        <v>8000</v>
      </c>
      <c r="I4117">
        <v>2</v>
      </c>
      <c r="J4117">
        <v>8000</v>
      </c>
      <c r="K4117">
        <f>+VLOOKUP(E4117,Costos!$A$1:$I$716100,9,FALSE)</f>
        <v>1.2891E-2</v>
      </c>
      <c r="L4117" t="str">
        <f t="shared" si="138"/>
        <v>231</v>
      </c>
      <c r="M4117" t="str">
        <f t="shared" si="139"/>
        <v>231016</v>
      </c>
      <c r="N4117" t="str">
        <f>IFERROR(IF(L4117="231","231",VLOOKUP(E4117,Materiales!$A$1:$G$37443,7,FALSE)),"N/A")</f>
        <v>231</v>
      </c>
    </row>
    <row r="4118" spans="1:14" x14ac:dyDescent="0.25">
      <c r="A4118">
        <v>2110020346</v>
      </c>
      <c r="B4118" t="s">
        <v>1122</v>
      </c>
      <c r="C4118">
        <v>2310160571</v>
      </c>
      <c r="D4118" t="s">
        <v>2459</v>
      </c>
      <c r="E4118">
        <v>2410290624</v>
      </c>
      <c r="F4118" t="s">
        <v>91</v>
      </c>
      <c r="G4118" t="s">
        <v>89</v>
      </c>
      <c r="H4118">
        <v>8.4123999999999999</v>
      </c>
      <c r="I4118">
        <v>3</v>
      </c>
      <c r="J4118">
        <v>8000</v>
      </c>
      <c r="K4118">
        <f>+VLOOKUP(E4118,Costos!$A$1:$I$716100,9,FALSE)</f>
        <v>6.9373659999999999</v>
      </c>
      <c r="L4118" t="str">
        <f t="shared" si="138"/>
        <v>241</v>
      </c>
      <c r="M4118" t="str">
        <f t="shared" si="139"/>
        <v>241029</v>
      </c>
      <c r="N4118" t="str">
        <f>IFERROR(IF(L4118="231","231",VLOOKUP(E4118,Materiales!$A$1:$G$37443,7,FALSE)),"N/A")</f>
        <v>Resinas</v>
      </c>
    </row>
    <row r="4119" spans="1:14" x14ac:dyDescent="0.25">
      <c r="A4119">
        <v>2110020346</v>
      </c>
      <c r="B4119" t="s">
        <v>1122</v>
      </c>
      <c r="C4119">
        <v>2310160571</v>
      </c>
      <c r="D4119" t="s">
        <v>2459</v>
      </c>
      <c r="E4119">
        <v>2410210005</v>
      </c>
      <c r="F4119" t="s">
        <v>4791</v>
      </c>
      <c r="G4119" t="s">
        <v>89</v>
      </c>
      <c r="H4119">
        <v>8.6E-3</v>
      </c>
      <c r="I4119">
        <v>3</v>
      </c>
      <c r="J4119">
        <v>8000</v>
      </c>
      <c r="K4119">
        <f>+VLOOKUP(E4119,Costos!$A$1:$I$716100,9,FALSE)</f>
        <v>32.642020000000002</v>
      </c>
      <c r="L4119" t="str">
        <f t="shared" si="138"/>
        <v>241</v>
      </c>
      <c r="M4119" t="str">
        <f t="shared" si="139"/>
        <v>241021</v>
      </c>
      <c r="N4119" t="str">
        <f>IFERROR(IF(L4119="231","231",VLOOKUP(E4119,Materiales!$A$1:$G$37443,7,FALSE)),"N/A")</f>
        <v>Varios</v>
      </c>
    </row>
    <row r="4120" spans="1:14" x14ac:dyDescent="0.25">
      <c r="A4120">
        <v>2110020346</v>
      </c>
      <c r="B4120" t="s">
        <v>1122</v>
      </c>
      <c r="C4120">
        <v>2310160571</v>
      </c>
      <c r="D4120" t="s">
        <v>2459</v>
      </c>
      <c r="E4120">
        <v>2430740011</v>
      </c>
      <c r="F4120" t="s">
        <v>3623</v>
      </c>
      <c r="G4120" t="s">
        <v>89</v>
      </c>
      <c r="H4120">
        <v>0.12620000000000001</v>
      </c>
      <c r="I4120">
        <v>3</v>
      </c>
      <c r="J4120">
        <v>8000</v>
      </c>
      <c r="K4120">
        <f>+VLOOKUP(E4120,Costos!$A$1:$I$716100,9,FALSE)</f>
        <v>52.7</v>
      </c>
      <c r="L4120" t="str">
        <f t="shared" si="138"/>
        <v>243</v>
      </c>
      <c r="M4120" t="str">
        <f t="shared" si="139"/>
        <v>243074</v>
      </c>
      <c r="N4120" t="str">
        <f>IFERROR(IF(L4120="231","231",VLOOKUP(E4120,Materiales!$A$1:$G$37443,7,FALSE)),"N/A")</f>
        <v>Pigmentos</v>
      </c>
    </row>
    <row r="4121" spans="1:14" x14ac:dyDescent="0.25">
      <c r="A4121">
        <v>2110020346</v>
      </c>
      <c r="B4121" t="s">
        <v>1122</v>
      </c>
      <c r="C4121">
        <v>2310210193</v>
      </c>
      <c r="D4121" t="s">
        <v>2566</v>
      </c>
      <c r="E4121">
        <v>2310160584</v>
      </c>
      <c r="F4121" t="s">
        <v>2470</v>
      </c>
      <c r="G4121" t="s">
        <v>36</v>
      </c>
      <c r="H4121">
        <v>8000</v>
      </c>
      <c r="I4121">
        <v>2</v>
      </c>
      <c r="J4121">
        <v>8000</v>
      </c>
      <c r="K4121">
        <f>+VLOOKUP(E4121,Costos!$A$1:$I$716100,9,FALSE)</f>
        <v>1.2558E-2</v>
      </c>
      <c r="L4121" t="str">
        <f t="shared" si="138"/>
        <v>231</v>
      </c>
      <c r="M4121" t="str">
        <f t="shared" si="139"/>
        <v>231016</v>
      </c>
      <c r="N4121" t="str">
        <f>IFERROR(IF(L4121="231","231",VLOOKUP(E4121,Materiales!$A$1:$G$37443,7,FALSE)),"N/A")</f>
        <v>231</v>
      </c>
    </row>
    <row r="4122" spans="1:14" x14ac:dyDescent="0.25">
      <c r="A4122">
        <v>2110020346</v>
      </c>
      <c r="B4122" t="s">
        <v>1122</v>
      </c>
      <c r="C4122">
        <v>2310160584</v>
      </c>
      <c r="D4122" t="s">
        <v>2470</v>
      </c>
      <c r="E4122">
        <v>2410290626</v>
      </c>
      <c r="F4122" t="s">
        <v>92</v>
      </c>
      <c r="G4122" t="s">
        <v>89</v>
      </c>
      <c r="H4122">
        <v>7.0758999999999999</v>
      </c>
      <c r="I4122">
        <v>3</v>
      </c>
      <c r="J4122">
        <v>8000</v>
      </c>
      <c r="K4122">
        <f>+VLOOKUP(E4122,Costos!$A$1:$I$716100,9,FALSE)</f>
        <v>6.3063640000000003</v>
      </c>
      <c r="L4122" t="str">
        <f t="shared" si="138"/>
        <v>241</v>
      </c>
      <c r="M4122" t="str">
        <f t="shared" si="139"/>
        <v>241029</v>
      </c>
      <c r="N4122" t="str">
        <f>IFERROR(IF(L4122="231","231",VLOOKUP(E4122,Materiales!$A$1:$G$37443,7,FALSE)),"N/A")</f>
        <v>Resinas</v>
      </c>
    </row>
    <row r="4123" spans="1:14" x14ac:dyDescent="0.25">
      <c r="A4123">
        <v>2110020346</v>
      </c>
      <c r="B4123" t="s">
        <v>1122</v>
      </c>
      <c r="C4123">
        <v>2310160584</v>
      </c>
      <c r="D4123" t="s">
        <v>2470</v>
      </c>
      <c r="E4123">
        <v>2430740011</v>
      </c>
      <c r="F4123" t="s">
        <v>3623</v>
      </c>
      <c r="G4123" t="s">
        <v>89</v>
      </c>
      <c r="H4123">
        <v>0.1232</v>
      </c>
      <c r="I4123">
        <v>3</v>
      </c>
      <c r="J4123">
        <v>8000</v>
      </c>
      <c r="K4123">
        <f>+VLOOKUP(E4123,Costos!$A$1:$I$716100,9,FALSE)</f>
        <v>52.7</v>
      </c>
      <c r="L4123" t="str">
        <f t="shared" si="138"/>
        <v>243</v>
      </c>
      <c r="M4123" t="str">
        <f t="shared" si="139"/>
        <v>243074</v>
      </c>
      <c r="N4123" t="str">
        <f>IFERROR(IF(L4123="231","231",VLOOKUP(E4123,Materiales!$A$1:$G$37443,7,FALSE)),"N/A")</f>
        <v>Pigmentos</v>
      </c>
    </row>
    <row r="4124" spans="1:14" x14ac:dyDescent="0.25">
      <c r="A4124">
        <v>2110020346</v>
      </c>
      <c r="B4124" t="s">
        <v>1122</v>
      </c>
      <c r="C4124">
        <v>2310160584</v>
      </c>
      <c r="D4124" t="s">
        <v>2470</v>
      </c>
      <c r="E4124">
        <v>2430860001</v>
      </c>
      <c r="F4124" t="s">
        <v>3648</v>
      </c>
      <c r="G4124" t="s">
        <v>89</v>
      </c>
      <c r="H4124">
        <v>3.2800000000000003E-2</v>
      </c>
      <c r="I4124">
        <v>3</v>
      </c>
      <c r="J4124">
        <v>8000</v>
      </c>
      <c r="K4124">
        <f>+VLOOKUP(E4124,Costos!$A$1:$I$716100,9,FALSE)</f>
        <v>16.557200000000002</v>
      </c>
      <c r="L4124" t="str">
        <f t="shared" si="138"/>
        <v>243</v>
      </c>
      <c r="M4124" t="str">
        <f t="shared" si="139"/>
        <v>243086</v>
      </c>
      <c r="N4124" t="str">
        <f>IFERROR(IF(L4124="231","231",VLOOKUP(E4124,Materiales!$A$1:$G$37443,7,FALSE)),"N/A")</f>
        <v>Otros</v>
      </c>
    </row>
    <row r="4125" spans="1:14" x14ac:dyDescent="0.25">
      <c r="A4125">
        <v>2110020346</v>
      </c>
      <c r="B4125" t="s">
        <v>1122</v>
      </c>
      <c r="C4125">
        <v>2310210193</v>
      </c>
      <c r="D4125" t="s">
        <v>2566</v>
      </c>
      <c r="E4125">
        <v>2310090532</v>
      </c>
      <c r="F4125" t="s">
        <v>2316</v>
      </c>
      <c r="G4125" t="s">
        <v>36</v>
      </c>
      <c r="H4125">
        <v>8000</v>
      </c>
      <c r="I4125">
        <v>2</v>
      </c>
      <c r="J4125">
        <v>8000</v>
      </c>
      <c r="K4125">
        <f>+VLOOKUP(E4125,Costos!$A$1:$I$716100,9,FALSE)</f>
        <v>7.0250999999999994E-2</v>
      </c>
      <c r="L4125" t="str">
        <f t="shared" si="138"/>
        <v>231</v>
      </c>
      <c r="M4125" t="str">
        <f t="shared" si="139"/>
        <v>231009</v>
      </c>
      <c r="N4125" t="str">
        <f>IFERROR(IF(L4125="231","231",VLOOKUP(E4125,Materiales!$A$1:$G$37443,7,FALSE)),"N/A")</f>
        <v>231</v>
      </c>
    </row>
    <row r="4126" spans="1:14" x14ac:dyDescent="0.25">
      <c r="A4126">
        <v>2110020346</v>
      </c>
      <c r="B4126" t="s">
        <v>1122</v>
      </c>
      <c r="C4126">
        <v>2310090532</v>
      </c>
      <c r="D4126" t="s">
        <v>2316</v>
      </c>
      <c r="E4126">
        <v>2410290153</v>
      </c>
      <c r="F4126" t="s">
        <v>90</v>
      </c>
      <c r="G4126" t="s">
        <v>89</v>
      </c>
      <c r="H4126">
        <v>26.2378</v>
      </c>
      <c r="I4126">
        <v>3</v>
      </c>
      <c r="J4126">
        <v>8000</v>
      </c>
      <c r="K4126">
        <f>+VLOOKUP(E4126,Costos!$A$1:$I$716100,9,FALSE)</f>
        <v>6.4309000000000003</v>
      </c>
      <c r="L4126" t="str">
        <f t="shared" si="138"/>
        <v>241</v>
      </c>
      <c r="M4126" t="str">
        <f t="shared" si="139"/>
        <v>241029</v>
      </c>
      <c r="N4126" t="str">
        <f>IFERROR(IF(L4126="231","231",VLOOKUP(E4126,Materiales!$A$1:$G$37443,7,FALSE)),"N/A")</f>
        <v>Resinas</v>
      </c>
    </row>
    <row r="4127" spans="1:14" x14ac:dyDescent="0.25">
      <c r="A4127">
        <v>2110020346</v>
      </c>
      <c r="B4127" t="s">
        <v>1122</v>
      </c>
      <c r="C4127">
        <v>2310090532</v>
      </c>
      <c r="D4127" t="s">
        <v>2316</v>
      </c>
      <c r="E4127">
        <v>2430740011</v>
      </c>
      <c r="F4127" t="s">
        <v>3623</v>
      </c>
      <c r="G4127" t="s">
        <v>89</v>
      </c>
      <c r="H4127">
        <v>0.39379999999999998</v>
      </c>
      <c r="I4127">
        <v>3</v>
      </c>
      <c r="J4127">
        <v>8000</v>
      </c>
      <c r="K4127">
        <f>+VLOOKUP(E4127,Costos!$A$1:$I$716100,9,FALSE)</f>
        <v>52.7</v>
      </c>
      <c r="L4127" t="str">
        <f t="shared" si="138"/>
        <v>243</v>
      </c>
      <c r="M4127" t="str">
        <f t="shared" si="139"/>
        <v>243074</v>
      </c>
      <c r="N4127" t="str">
        <f>IFERROR(IF(L4127="231","231",VLOOKUP(E4127,Materiales!$A$1:$G$37443,7,FALSE)),"N/A")</f>
        <v>Pigmentos</v>
      </c>
    </row>
    <row r="4128" spans="1:14" x14ac:dyDescent="0.25">
      <c r="A4128">
        <v>2110020346</v>
      </c>
      <c r="B4128" t="s">
        <v>1122</v>
      </c>
      <c r="C4128">
        <v>2310090532</v>
      </c>
      <c r="D4128" t="s">
        <v>2316</v>
      </c>
      <c r="E4128">
        <v>2410210005</v>
      </c>
      <c r="F4128" t="s">
        <v>4791</v>
      </c>
      <c r="G4128" t="s">
        <v>89</v>
      </c>
      <c r="H4128">
        <v>3.4200000000000001E-2</v>
      </c>
      <c r="I4128">
        <v>3</v>
      </c>
      <c r="J4128">
        <v>8000</v>
      </c>
      <c r="K4128">
        <f>+VLOOKUP(E4128,Costos!$A$1:$I$716100,9,FALSE)</f>
        <v>32.642020000000002</v>
      </c>
      <c r="L4128" t="str">
        <f t="shared" si="138"/>
        <v>241</v>
      </c>
      <c r="M4128" t="str">
        <f t="shared" si="139"/>
        <v>241021</v>
      </c>
      <c r="N4128" t="str">
        <f>IFERROR(IF(L4128="231","231",VLOOKUP(E4128,Materiales!$A$1:$G$37443,7,FALSE)),"N/A")</f>
        <v>Varios</v>
      </c>
    </row>
    <row r="4129" spans="1:14" x14ac:dyDescent="0.25">
      <c r="A4129">
        <v>2110020346</v>
      </c>
      <c r="B4129" t="s">
        <v>1122</v>
      </c>
      <c r="C4129">
        <v>2310210193</v>
      </c>
      <c r="D4129" t="s">
        <v>2566</v>
      </c>
      <c r="E4129">
        <v>2310180077</v>
      </c>
      <c r="F4129" t="s">
        <v>2495</v>
      </c>
      <c r="G4129" t="s">
        <v>89</v>
      </c>
      <c r="H4129">
        <v>7.2</v>
      </c>
      <c r="I4129">
        <v>2</v>
      </c>
      <c r="J4129">
        <v>8000</v>
      </c>
      <c r="K4129">
        <f>+VLOOKUP(E4129,Costos!$A$1:$I$716100,9,FALSE)</f>
        <v>11.431343</v>
      </c>
      <c r="L4129" t="str">
        <f t="shared" si="138"/>
        <v>231</v>
      </c>
      <c r="M4129" t="str">
        <f t="shared" si="139"/>
        <v>231018</v>
      </c>
      <c r="N4129" t="str">
        <f>IFERROR(IF(L4129="231","231",VLOOKUP(E4129,Materiales!$A$1:$G$37443,7,FALSE)),"N/A")</f>
        <v>231</v>
      </c>
    </row>
    <row r="4130" spans="1:14" x14ac:dyDescent="0.25">
      <c r="A4130">
        <v>2110020346</v>
      </c>
      <c r="B4130" t="s">
        <v>1122</v>
      </c>
      <c r="C4130">
        <v>2310180077</v>
      </c>
      <c r="D4130" t="s">
        <v>2495</v>
      </c>
      <c r="E4130">
        <v>2410210003</v>
      </c>
      <c r="F4130" t="s">
        <v>95</v>
      </c>
      <c r="G4130" t="s">
        <v>89</v>
      </c>
      <c r="H4130">
        <v>1.4609000000000001</v>
      </c>
      <c r="I4130">
        <v>3</v>
      </c>
      <c r="J4130">
        <v>8000</v>
      </c>
      <c r="K4130">
        <f>+VLOOKUP(E4130,Costos!$A$1:$I$716100,9,FALSE)</f>
        <v>4.9316240000000002</v>
      </c>
      <c r="L4130" t="str">
        <f t="shared" ref="L4130:L4193" si="140">+LEFT(E4130,3)</f>
        <v>241</v>
      </c>
      <c r="M4130" t="str">
        <f t="shared" ref="M4130:M4193" si="141">+LEFT(E4130,6)</f>
        <v>241021</v>
      </c>
      <c r="N4130" t="str">
        <f>IFERROR(IF(L4130="231","231",VLOOKUP(E4130,Materiales!$A$1:$G$37443,7,FALSE)),"N/A")</f>
        <v>Varios</v>
      </c>
    </row>
    <row r="4131" spans="1:14" x14ac:dyDescent="0.25">
      <c r="A4131">
        <v>2110020346</v>
      </c>
      <c r="B4131" t="s">
        <v>1122</v>
      </c>
      <c r="C4131">
        <v>2310180077</v>
      </c>
      <c r="D4131" t="s">
        <v>2495</v>
      </c>
      <c r="E4131">
        <v>2430450001</v>
      </c>
      <c r="F4131" t="s">
        <v>93</v>
      </c>
      <c r="G4131" t="s">
        <v>89</v>
      </c>
      <c r="H4131">
        <v>0.73080000000000001</v>
      </c>
      <c r="I4131">
        <v>3</v>
      </c>
      <c r="J4131">
        <v>8000</v>
      </c>
      <c r="K4131">
        <f>+VLOOKUP(E4131,Costos!$A$1:$I$716100,9,FALSE)</f>
        <v>6.0336119999999998</v>
      </c>
      <c r="L4131" t="str">
        <f t="shared" si="140"/>
        <v>243</v>
      </c>
      <c r="M4131" t="str">
        <f t="shared" si="141"/>
        <v>243045</v>
      </c>
      <c r="N4131" t="str">
        <f>IFERROR(IF(L4131="231","231",VLOOKUP(E4131,Materiales!$A$1:$G$37443,7,FALSE)),"N/A")</f>
        <v>Varios</v>
      </c>
    </row>
    <row r="4132" spans="1:14" x14ac:dyDescent="0.25">
      <c r="A4132">
        <v>2110020346</v>
      </c>
      <c r="B4132" t="s">
        <v>1122</v>
      </c>
      <c r="C4132">
        <v>2310180077</v>
      </c>
      <c r="D4132" t="s">
        <v>2495</v>
      </c>
      <c r="E4132">
        <v>2410090265</v>
      </c>
      <c r="F4132" t="s">
        <v>103</v>
      </c>
      <c r="G4132" t="s">
        <v>89</v>
      </c>
      <c r="H4132">
        <v>3.6700000000000003E-2</v>
      </c>
      <c r="I4132">
        <v>3</v>
      </c>
      <c r="J4132">
        <v>8000</v>
      </c>
      <c r="K4132">
        <f>+VLOOKUP(E4132,Costos!$A$1:$I$716100,9,FALSE)</f>
        <v>86.356539999999995</v>
      </c>
      <c r="L4132" t="str">
        <f t="shared" si="140"/>
        <v>241</v>
      </c>
      <c r="M4132" t="str">
        <f t="shared" si="141"/>
        <v>241009</v>
      </c>
      <c r="N4132" t="str">
        <f>IFERROR(IF(L4132="231","231",VLOOKUP(E4132,Materiales!$A$1:$G$37443,7,FALSE)),"N/A")</f>
        <v>Spectra</v>
      </c>
    </row>
    <row r="4133" spans="1:14" x14ac:dyDescent="0.25">
      <c r="A4133">
        <v>2110020346</v>
      </c>
      <c r="B4133" t="s">
        <v>1122</v>
      </c>
      <c r="C4133">
        <v>2310180077</v>
      </c>
      <c r="D4133" t="s">
        <v>2495</v>
      </c>
      <c r="E4133">
        <v>2410090268</v>
      </c>
      <c r="F4133" t="s">
        <v>97</v>
      </c>
      <c r="G4133" t="s">
        <v>89</v>
      </c>
      <c r="H4133">
        <v>0.1094</v>
      </c>
      <c r="I4133">
        <v>3</v>
      </c>
      <c r="J4133">
        <v>8000</v>
      </c>
      <c r="K4133">
        <f>+VLOOKUP(E4133,Costos!$A$1:$I$716100,9,FALSE)</f>
        <v>126.46600100000001</v>
      </c>
      <c r="L4133" t="str">
        <f t="shared" si="140"/>
        <v>241</v>
      </c>
      <c r="M4133" t="str">
        <f t="shared" si="141"/>
        <v>241009</v>
      </c>
      <c r="N4133" t="str">
        <f>IFERROR(IF(L4133="231","231",VLOOKUP(E4133,Materiales!$A$1:$G$37443,7,FALSE)),"N/A")</f>
        <v>Spectra</v>
      </c>
    </row>
    <row r="4134" spans="1:14" x14ac:dyDescent="0.25">
      <c r="A4134">
        <v>2110020346</v>
      </c>
      <c r="B4134" t="s">
        <v>1122</v>
      </c>
      <c r="C4134">
        <v>2310180077</v>
      </c>
      <c r="D4134" t="s">
        <v>2495</v>
      </c>
      <c r="E4134">
        <v>2310180048</v>
      </c>
      <c r="F4134" t="s">
        <v>94</v>
      </c>
      <c r="G4134" t="s">
        <v>89</v>
      </c>
      <c r="H4134">
        <v>0.91320000000000001</v>
      </c>
      <c r="I4134">
        <v>3</v>
      </c>
      <c r="J4134">
        <v>8000</v>
      </c>
      <c r="K4134">
        <f>+VLOOKUP(E4134,Costos!$A$1:$I$716100,9,FALSE)</f>
        <v>2.8371430000000002</v>
      </c>
      <c r="L4134" t="str">
        <f t="shared" si="140"/>
        <v>231</v>
      </c>
      <c r="M4134" t="str">
        <f t="shared" si="141"/>
        <v>231018</v>
      </c>
      <c r="N4134" t="str">
        <f>IFERROR(IF(L4134="231","231",VLOOKUP(E4134,Materiales!$A$1:$G$37443,7,FALSE)),"N/A")</f>
        <v>231</v>
      </c>
    </row>
    <row r="4135" spans="1:14" x14ac:dyDescent="0.25">
      <c r="A4135">
        <v>2110020346</v>
      </c>
      <c r="B4135" t="s">
        <v>1122</v>
      </c>
      <c r="C4135">
        <v>2310180048</v>
      </c>
      <c r="D4135" t="s">
        <v>94</v>
      </c>
      <c r="E4135">
        <v>2410210019</v>
      </c>
      <c r="F4135" t="s">
        <v>113</v>
      </c>
      <c r="G4135" t="s">
        <v>89</v>
      </c>
      <c r="H4135">
        <v>1.83E-2</v>
      </c>
      <c r="I4135">
        <v>4</v>
      </c>
      <c r="J4135">
        <v>8000</v>
      </c>
      <c r="K4135">
        <f>+VLOOKUP(E4135,Costos!$A$1:$I$716100,9,FALSE)</f>
        <v>7.7568599999999996</v>
      </c>
      <c r="L4135" t="str">
        <f t="shared" si="140"/>
        <v>241</v>
      </c>
      <c r="M4135" t="str">
        <f t="shared" si="141"/>
        <v>241021</v>
      </c>
      <c r="N4135" t="str">
        <f>IFERROR(IF(L4135="231","231",VLOOKUP(E4135,Materiales!$A$1:$G$37443,7,FALSE)),"N/A")</f>
        <v>Varios</v>
      </c>
    </row>
    <row r="4136" spans="1:14" x14ac:dyDescent="0.25">
      <c r="A4136">
        <v>2110020346</v>
      </c>
      <c r="B4136" t="s">
        <v>1122</v>
      </c>
      <c r="C4136">
        <v>2310180048</v>
      </c>
      <c r="D4136" t="s">
        <v>94</v>
      </c>
      <c r="E4136">
        <v>2430930001</v>
      </c>
      <c r="F4136" t="s">
        <v>114</v>
      </c>
      <c r="G4136" t="s">
        <v>89</v>
      </c>
      <c r="H4136">
        <v>0.4657</v>
      </c>
      <c r="I4136">
        <v>4</v>
      </c>
      <c r="J4136">
        <v>8000</v>
      </c>
      <c r="K4136">
        <f>+VLOOKUP(E4136,Costos!$A$1:$I$716100,9,FALSE)</f>
        <v>5.7966670000000002</v>
      </c>
      <c r="L4136" t="str">
        <f t="shared" si="140"/>
        <v>243</v>
      </c>
      <c r="M4136" t="str">
        <f t="shared" si="141"/>
        <v>243093</v>
      </c>
      <c r="N4136" t="str">
        <f>IFERROR(IF(L4136="231","231",VLOOKUP(E4136,Materiales!$A$1:$G$37443,7,FALSE)),"N/A")</f>
        <v>Alcohol</v>
      </c>
    </row>
    <row r="4137" spans="1:14" x14ac:dyDescent="0.25">
      <c r="A4137">
        <v>2110020346</v>
      </c>
      <c r="B4137" t="s">
        <v>1122</v>
      </c>
      <c r="C4137">
        <v>2310180048</v>
      </c>
      <c r="D4137" t="s">
        <v>94</v>
      </c>
      <c r="E4137">
        <v>2430880022</v>
      </c>
      <c r="F4137" t="s">
        <v>115</v>
      </c>
      <c r="G4137" t="s">
        <v>89</v>
      </c>
      <c r="H4137">
        <v>2.7000000000000001E-3</v>
      </c>
      <c r="I4137">
        <v>4</v>
      </c>
      <c r="J4137">
        <v>8000</v>
      </c>
      <c r="K4137">
        <f>+VLOOKUP(E4137,Costos!$A$1:$I$716100,9,FALSE)</f>
        <v>6.1924229999999998</v>
      </c>
      <c r="L4137" t="str">
        <f t="shared" si="140"/>
        <v>243</v>
      </c>
      <c r="M4137" t="str">
        <f t="shared" si="141"/>
        <v>243088</v>
      </c>
      <c r="N4137" t="str">
        <f>IFERROR(IF(L4137="231","231",VLOOKUP(E4137,Materiales!$A$1:$G$37443,7,FALSE)),"N/A")</f>
        <v>Varios</v>
      </c>
    </row>
    <row r="4138" spans="1:14" x14ac:dyDescent="0.25">
      <c r="A4138">
        <v>2110020346</v>
      </c>
      <c r="B4138" t="s">
        <v>1122</v>
      </c>
      <c r="C4138">
        <v>2310210193</v>
      </c>
      <c r="D4138" t="s">
        <v>2566</v>
      </c>
      <c r="E4138">
        <v>2410130017</v>
      </c>
      <c r="F4138" t="s">
        <v>41</v>
      </c>
      <c r="G4138" t="s">
        <v>36</v>
      </c>
      <c r="H4138">
        <v>8000</v>
      </c>
      <c r="I4138">
        <v>2</v>
      </c>
      <c r="J4138">
        <v>8000</v>
      </c>
      <c r="K4138">
        <f>+VLOOKUP(E4138,Costos!$A$1:$I$716100,9,FALSE)</f>
        <v>7.2129999999999998E-3</v>
      </c>
      <c r="L4138" t="str">
        <f t="shared" si="140"/>
        <v>241</v>
      </c>
      <c r="M4138" t="str">
        <f t="shared" si="141"/>
        <v>241013</v>
      </c>
      <c r="N4138" t="str">
        <f>IFERROR(IF(L4138="231","231",VLOOKUP(E4138,Materiales!$A$1:$G$37443,7,FALSE)),"N/A")</f>
        <v>Puntas</v>
      </c>
    </row>
    <row r="4139" spans="1:14" x14ac:dyDescent="0.25">
      <c r="A4139">
        <v>2110020346</v>
      </c>
      <c r="B4139" t="s">
        <v>1122</v>
      </c>
      <c r="C4139">
        <v>2310210193</v>
      </c>
      <c r="D4139" t="s">
        <v>2566</v>
      </c>
      <c r="E4139">
        <v>2410170071</v>
      </c>
      <c r="F4139" t="s">
        <v>39</v>
      </c>
      <c r="G4139" t="s">
        <v>36</v>
      </c>
      <c r="H4139">
        <v>8000</v>
      </c>
      <c r="I4139">
        <v>2</v>
      </c>
      <c r="J4139">
        <v>8000</v>
      </c>
      <c r="K4139">
        <f>+VLOOKUP(E4139,Costos!$A$1:$I$716100,9,FALSE)</f>
        <v>1.4323000000000001E-2</v>
      </c>
      <c r="L4139" t="str">
        <f t="shared" si="140"/>
        <v>241</v>
      </c>
      <c r="M4139" t="str">
        <f t="shared" si="141"/>
        <v>241017</v>
      </c>
      <c r="N4139" t="str">
        <f>IFERROR(IF(L4139="231","231",VLOOKUP(E4139,Materiales!$A$1:$G$37443,7,FALSE)),"N/A")</f>
        <v>Filtros</v>
      </c>
    </row>
    <row r="4140" spans="1:14" x14ac:dyDescent="0.25">
      <c r="A4140">
        <v>2110020346</v>
      </c>
      <c r="B4140" t="s">
        <v>1122</v>
      </c>
      <c r="C4140">
        <v>2110020346</v>
      </c>
      <c r="D4140" t="s">
        <v>1122</v>
      </c>
      <c r="E4140">
        <v>2310210194</v>
      </c>
      <c r="F4140" t="s">
        <v>2567</v>
      </c>
      <c r="G4140" t="s">
        <v>36</v>
      </c>
      <c r="H4140">
        <v>8000</v>
      </c>
      <c r="I4140">
        <v>1</v>
      </c>
      <c r="J4140">
        <v>8000</v>
      </c>
      <c r="K4140">
        <f>+VLOOKUP(E4140,Costos!$A$1:$I$716100,9,FALSE)</f>
        <v>0.154864</v>
      </c>
      <c r="L4140" t="str">
        <f t="shared" si="140"/>
        <v>231</v>
      </c>
      <c r="M4140" t="str">
        <f t="shared" si="141"/>
        <v>231021</v>
      </c>
      <c r="N4140" t="str">
        <f>IFERROR(IF(L4140="231","231",VLOOKUP(E4140,Materiales!$A$1:$G$37443,7,FALSE)),"N/A")</f>
        <v>231</v>
      </c>
    </row>
    <row r="4141" spans="1:14" x14ac:dyDescent="0.25">
      <c r="A4141">
        <v>2110020346</v>
      </c>
      <c r="B4141" t="s">
        <v>1122</v>
      </c>
      <c r="C4141">
        <v>2310210194</v>
      </c>
      <c r="D4141" t="s">
        <v>2567</v>
      </c>
      <c r="E4141">
        <v>2410290156</v>
      </c>
      <c r="F4141" t="s">
        <v>40</v>
      </c>
      <c r="G4141" t="s">
        <v>1000</v>
      </c>
      <c r="H4141">
        <v>0.33329999999999999</v>
      </c>
      <c r="I4141">
        <v>2</v>
      </c>
      <c r="J4141">
        <v>8000</v>
      </c>
      <c r="K4141">
        <f>+VLOOKUP(E4141,Costos!$A$1:$I$716100,9,FALSE)</f>
        <v>23.787368000000001</v>
      </c>
      <c r="L4141" t="str">
        <f t="shared" si="140"/>
        <v>241</v>
      </c>
      <c r="M4141" t="str">
        <f t="shared" si="141"/>
        <v>241029</v>
      </c>
      <c r="N4141" t="str">
        <f>IFERROR(IF(L4141="231","231",VLOOKUP(E4141,Materiales!$A$1:$G$37443,7,FALSE)),"N/A")</f>
        <v>Varios</v>
      </c>
    </row>
    <row r="4142" spans="1:14" x14ac:dyDescent="0.25">
      <c r="A4142">
        <v>2110020346</v>
      </c>
      <c r="B4142" t="s">
        <v>1122</v>
      </c>
      <c r="C4142">
        <v>2310210194</v>
      </c>
      <c r="D4142" t="s">
        <v>2567</v>
      </c>
      <c r="E4142">
        <v>2310160572</v>
      </c>
      <c r="F4142" t="s">
        <v>2460</v>
      </c>
      <c r="G4142" t="s">
        <v>36</v>
      </c>
      <c r="H4142">
        <v>8000</v>
      </c>
      <c r="I4142">
        <v>2</v>
      </c>
      <c r="J4142">
        <v>8000</v>
      </c>
      <c r="K4142">
        <f>+VLOOKUP(E4142,Costos!$A$1:$I$716100,9,FALSE)</f>
        <v>1.1566E-2</v>
      </c>
      <c r="L4142" t="str">
        <f t="shared" si="140"/>
        <v>231</v>
      </c>
      <c r="M4142" t="str">
        <f t="shared" si="141"/>
        <v>231016</v>
      </c>
      <c r="N4142" t="str">
        <f>IFERROR(IF(L4142="231","231",VLOOKUP(E4142,Materiales!$A$1:$G$37443,7,FALSE)),"N/A")</f>
        <v>231</v>
      </c>
    </row>
    <row r="4143" spans="1:14" x14ac:dyDescent="0.25">
      <c r="A4143">
        <v>2110020346</v>
      </c>
      <c r="B4143" t="s">
        <v>1122</v>
      </c>
      <c r="C4143">
        <v>2310160572</v>
      </c>
      <c r="D4143" t="s">
        <v>2460</v>
      </c>
      <c r="E4143">
        <v>2410290624</v>
      </c>
      <c r="F4143" t="s">
        <v>91</v>
      </c>
      <c r="G4143" t="s">
        <v>89</v>
      </c>
      <c r="H4143">
        <v>8.4123999999999999</v>
      </c>
      <c r="I4143">
        <v>3</v>
      </c>
      <c r="J4143">
        <v>8000</v>
      </c>
      <c r="K4143">
        <f>+VLOOKUP(E4143,Costos!$A$1:$I$716100,9,FALSE)</f>
        <v>6.9373659999999999</v>
      </c>
      <c r="L4143" t="str">
        <f t="shared" si="140"/>
        <v>241</v>
      </c>
      <c r="M4143" t="str">
        <f t="shared" si="141"/>
        <v>241029</v>
      </c>
      <c r="N4143" t="str">
        <f>IFERROR(IF(L4143="231","231",VLOOKUP(E4143,Materiales!$A$1:$G$37443,7,FALSE)),"N/A")</f>
        <v>Resinas</v>
      </c>
    </row>
    <row r="4144" spans="1:14" x14ac:dyDescent="0.25">
      <c r="A4144">
        <v>2110020346</v>
      </c>
      <c r="B4144" t="s">
        <v>1122</v>
      </c>
      <c r="C4144">
        <v>2310160572</v>
      </c>
      <c r="D4144" t="s">
        <v>2460</v>
      </c>
      <c r="E4144">
        <v>2430640007</v>
      </c>
      <c r="F4144" t="s">
        <v>3598</v>
      </c>
      <c r="G4144" t="s">
        <v>89</v>
      </c>
      <c r="H4144">
        <v>0.12640000000000001</v>
      </c>
      <c r="I4144">
        <v>3</v>
      </c>
      <c r="J4144">
        <v>8000</v>
      </c>
      <c r="K4144">
        <f>+VLOOKUP(E4144,Costos!$A$1:$I$716100,9,FALSE)</f>
        <v>53.323999999999998</v>
      </c>
      <c r="L4144" t="str">
        <f t="shared" si="140"/>
        <v>243</v>
      </c>
      <c r="M4144" t="str">
        <f t="shared" si="141"/>
        <v>243064</v>
      </c>
      <c r="N4144" t="str">
        <f>IFERROR(IF(L4144="231","231",VLOOKUP(E4144,Materiales!$A$1:$G$37443,7,FALSE)),"N/A")</f>
        <v>Pigmentos</v>
      </c>
    </row>
    <row r="4145" spans="1:14" x14ac:dyDescent="0.25">
      <c r="A4145">
        <v>2110020346</v>
      </c>
      <c r="B4145" t="s">
        <v>1122</v>
      </c>
      <c r="C4145">
        <v>2310160572</v>
      </c>
      <c r="D4145" t="s">
        <v>2460</v>
      </c>
      <c r="E4145">
        <v>2410210005</v>
      </c>
      <c r="F4145" t="s">
        <v>4791</v>
      </c>
      <c r="G4145" t="s">
        <v>89</v>
      </c>
      <c r="H4145">
        <v>1.11E-2</v>
      </c>
      <c r="I4145">
        <v>3</v>
      </c>
      <c r="J4145">
        <v>8000</v>
      </c>
      <c r="K4145">
        <f>+VLOOKUP(E4145,Costos!$A$1:$I$716100,9,FALSE)</f>
        <v>32.642020000000002</v>
      </c>
      <c r="L4145" t="str">
        <f t="shared" si="140"/>
        <v>241</v>
      </c>
      <c r="M4145" t="str">
        <f t="shared" si="141"/>
        <v>241021</v>
      </c>
      <c r="N4145" t="str">
        <f>IFERROR(IF(L4145="231","231",VLOOKUP(E4145,Materiales!$A$1:$G$37443,7,FALSE)),"N/A")</f>
        <v>Varios</v>
      </c>
    </row>
    <row r="4146" spans="1:14" x14ac:dyDescent="0.25">
      <c r="A4146">
        <v>2110020346</v>
      </c>
      <c r="B4146" t="s">
        <v>1122</v>
      </c>
      <c r="C4146">
        <v>2310210194</v>
      </c>
      <c r="D4146" t="s">
        <v>2567</v>
      </c>
      <c r="E4146">
        <v>2310160586</v>
      </c>
      <c r="F4146" t="s">
        <v>2472</v>
      </c>
      <c r="G4146" t="s">
        <v>36</v>
      </c>
      <c r="H4146">
        <v>8000</v>
      </c>
      <c r="I4146">
        <v>2</v>
      </c>
      <c r="J4146">
        <v>8000</v>
      </c>
      <c r="K4146">
        <f>+VLOOKUP(E4146,Costos!$A$1:$I$716100,9,FALSE)</f>
        <v>1.1398999999999999E-2</v>
      </c>
      <c r="L4146" t="str">
        <f t="shared" si="140"/>
        <v>231</v>
      </c>
      <c r="M4146" t="str">
        <f t="shared" si="141"/>
        <v>231016</v>
      </c>
      <c r="N4146" t="str">
        <f>IFERROR(IF(L4146="231","231",VLOOKUP(E4146,Materiales!$A$1:$G$37443,7,FALSE)),"N/A")</f>
        <v>231</v>
      </c>
    </row>
    <row r="4147" spans="1:14" x14ac:dyDescent="0.25">
      <c r="A4147">
        <v>2110020346</v>
      </c>
      <c r="B4147" t="s">
        <v>1122</v>
      </c>
      <c r="C4147">
        <v>2310160586</v>
      </c>
      <c r="D4147" t="s">
        <v>2472</v>
      </c>
      <c r="E4147">
        <v>2410290626</v>
      </c>
      <c r="F4147" t="s">
        <v>92</v>
      </c>
      <c r="G4147" t="s">
        <v>89</v>
      </c>
      <c r="H4147">
        <v>7.0758999999999999</v>
      </c>
      <c r="I4147">
        <v>3</v>
      </c>
      <c r="J4147">
        <v>8000</v>
      </c>
      <c r="K4147">
        <f>+VLOOKUP(E4147,Costos!$A$1:$I$716100,9,FALSE)</f>
        <v>6.3063640000000003</v>
      </c>
      <c r="L4147" t="str">
        <f t="shared" si="140"/>
        <v>241</v>
      </c>
      <c r="M4147" t="str">
        <f t="shared" si="141"/>
        <v>241029</v>
      </c>
      <c r="N4147" t="str">
        <f>IFERROR(IF(L4147="231","231",VLOOKUP(E4147,Materiales!$A$1:$G$37443,7,FALSE)),"N/A")</f>
        <v>Resinas</v>
      </c>
    </row>
    <row r="4148" spans="1:14" x14ac:dyDescent="0.25">
      <c r="A4148">
        <v>2110020346</v>
      </c>
      <c r="B4148" t="s">
        <v>1122</v>
      </c>
      <c r="C4148">
        <v>2310160586</v>
      </c>
      <c r="D4148" t="s">
        <v>2472</v>
      </c>
      <c r="E4148">
        <v>2430640007</v>
      </c>
      <c r="F4148" t="s">
        <v>3598</v>
      </c>
      <c r="G4148" t="s">
        <v>89</v>
      </c>
      <c r="H4148">
        <v>0.1232</v>
      </c>
      <c r="I4148">
        <v>3</v>
      </c>
      <c r="J4148">
        <v>8000</v>
      </c>
      <c r="K4148">
        <f>+VLOOKUP(E4148,Costos!$A$1:$I$716100,9,FALSE)</f>
        <v>53.323999999999998</v>
      </c>
      <c r="L4148" t="str">
        <f t="shared" si="140"/>
        <v>243</v>
      </c>
      <c r="M4148" t="str">
        <f t="shared" si="141"/>
        <v>243064</v>
      </c>
      <c r="N4148" t="str">
        <f>IFERROR(IF(L4148="231","231",VLOOKUP(E4148,Materiales!$A$1:$G$37443,7,FALSE)),"N/A")</f>
        <v>Pigmentos</v>
      </c>
    </row>
    <row r="4149" spans="1:14" x14ac:dyDescent="0.25">
      <c r="A4149">
        <v>2110020346</v>
      </c>
      <c r="B4149" t="s">
        <v>1122</v>
      </c>
      <c r="C4149">
        <v>2310160586</v>
      </c>
      <c r="D4149" t="s">
        <v>2472</v>
      </c>
      <c r="E4149">
        <v>2430860001</v>
      </c>
      <c r="F4149" t="s">
        <v>3648</v>
      </c>
      <c r="G4149" t="s">
        <v>89</v>
      </c>
      <c r="H4149">
        <v>1.6400000000000001E-2</v>
      </c>
      <c r="I4149">
        <v>3</v>
      </c>
      <c r="J4149">
        <v>8000</v>
      </c>
      <c r="K4149">
        <f>+VLOOKUP(E4149,Costos!$A$1:$I$716100,9,FALSE)</f>
        <v>16.557200000000002</v>
      </c>
      <c r="L4149" t="str">
        <f t="shared" si="140"/>
        <v>243</v>
      </c>
      <c r="M4149" t="str">
        <f t="shared" si="141"/>
        <v>243086</v>
      </c>
      <c r="N4149" t="str">
        <f>IFERROR(IF(L4149="231","231",VLOOKUP(E4149,Materiales!$A$1:$G$37443,7,FALSE)),"N/A")</f>
        <v>Otros</v>
      </c>
    </row>
    <row r="4150" spans="1:14" x14ac:dyDescent="0.25">
      <c r="A4150">
        <v>2110020346</v>
      </c>
      <c r="B4150" t="s">
        <v>1122</v>
      </c>
      <c r="C4150">
        <v>2310210194</v>
      </c>
      <c r="D4150" t="s">
        <v>2567</v>
      </c>
      <c r="E4150">
        <v>2310090533</v>
      </c>
      <c r="F4150" t="s">
        <v>2317</v>
      </c>
      <c r="G4150" t="s">
        <v>36</v>
      </c>
      <c r="H4150">
        <v>8000</v>
      </c>
      <c r="I4150">
        <v>2</v>
      </c>
      <c r="J4150">
        <v>8000</v>
      </c>
      <c r="K4150">
        <f>+VLOOKUP(E4150,Costos!$A$1:$I$716100,9,FALSE)</f>
        <v>4.3709999999999999E-2</v>
      </c>
      <c r="L4150" t="str">
        <f t="shared" si="140"/>
        <v>231</v>
      </c>
      <c r="M4150" t="str">
        <f t="shared" si="141"/>
        <v>231009</v>
      </c>
      <c r="N4150" t="str">
        <f>IFERROR(IF(L4150="231","231",VLOOKUP(E4150,Materiales!$A$1:$G$37443,7,FALSE)),"N/A")</f>
        <v>231</v>
      </c>
    </row>
    <row r="4151" spans="1:14" x14ac:dyDescent="0.25">
      <c r="A4151">
        <v>2110020346</v>
      </c>
      <c r="B4151" t="s">
        <v>1122</v>
      </c>
      <c r="C4151">
        <v>2310090533</v>
      </c>
      <c r="D4151" t="s">
        <v>2317</v>
      </c>
      <c r="E4151">
        <v>2410290153</v>
      </c>
      <c r="F4151" t="s">
        <v>90</v>
      </c>
      <c r="G4151" t="s">
        <v>89</v>
      </c>
      <c r="H4151">
        <v>26.2378</v>
      </c>
      <c r="I4151">
        <v>3</v>
      </c>
      <c r="J4151">
        <v>8000</v>
      </c>
      <c r="K4151">
        <f>+VLOOKUP(E4151,Costos!$A$1:$I$716100,9,FALSE)</f>
        <v>6.4309000000000003</v>
      </c>
      <c r="L4151" t="str">
        <f t="shared" si="140"/>
        <v>241</v>
      </c>
      <c r="M4151" t="str">
        <f t="shared" si="141"/>
        <v>241029</v>
      </c>
      <c r="N4151" t="str">
        <f>IFERROR(IF(L4151="231","231",VLOOKUP(E4151,Materiales!$A$1:$G$37443,7,FALSE)),"N/A")</f>
        <v>Resinas</v>
      </c>
    </row>
    <row r="4152" spans="1:14" x14ac:dyDescent="0.25">
      <c r="A4152">
        <v>2110020346</v>
      </c>
      <c r="B4152" t="s">
        <v>1122</v>
      </c>
      <c r="C4152">
        <v>2310090533</v>
      </c>
      <c r="D4152" t="s">
        <v>2317</v>
      </c>
      <c r="E4152">
        <v>2430640007</v>
      </c>
      <c r="F4152" t="s">
        <v>3598</v>
      </c>
      <c r="G4152" t="s">
        <v>89</v>
      </c>
      <c r="H4152">
        <v>0.39379999999999998</v>
      </c>
      <c r="I4152">
        <v>3</v>
      </c>
      <c r="J4152">
        <v>8000</v>
      </c>
      <c r="K4152">
        <f>+VLOOKUP(E4152,Costos!$A$1:$I$716100,9,FALSE)</f>
        <v>53.323999999999998</v>
      </c>
      <c r="L4152" t="str">
        <f t="shared" si="140"/>
        <v>243</v>
      </c>
      <c r="M4152" t="str">
        <f t="shared" si="141"/>
        <v>243064</v>
      </c>
      <c r="N4152" t="str">
        <f>IFERROR(IF(L4152="231","231",VLOOKUP(E4152,Materiales!$A$1:$G$37443,7,FALSE)),"N/A")</f>
        <v>Pigmentos</v>
      </c>
    </row>
    <row r="4153" spans="1:14" x14ac:dyDescent="0.25">
      <c r="A4153">
        <v>2110020346</v>
      </c>
      <c r="B4153" t="s">
        <v>1122</v>
      </c>
      <c r="C4153">
        <v>2310090533</v>
      </c>
      <c r="D4153" t="s">
        <v>2317</v>
      </c>
      <c r="E4153">
        <v>2410210005</v>
      </c>
      <c r="F4153" t="s">
        <v>4791</v>
      </c>
      <c r="G4153" t="s">
        <v>89</v>
      </c>
      <c r="H4153">
        <v>3.4200000000000001E-2</v>
      </c>
      <c r="I4153">
        <v>3</v>
      </c>
      <c r="J4153">
        <v>8000</v>
      </c>
      <c r="K4153">
        <f>+VLOOKUP(E4153,Costos!$A$1:$I$716100,9,FALSE)</f>
        <v>32.642020000000002</v>
      </c>
      <c r="L4153" t="str">
        <f t="shared" si="140"/>
        <v>241</v>
      </c>
      <c r="M4153" t="str">
        <f t="shared" si="141"/>
        <v>241021</v>
      </c>
      <c r="N4153" t="str">
        <f>IFERROR(IF(L4153="231","231",VLOOKUP(E4153,Materiales!$A$1:$G$37443,7,FALSE)),"N/A")</f>
        <v>Varios</v>
      </c>
    </row>
    <row r="4154" spans="1:14" x14ac:dyDescent="0.25">
      <c r="A4154">
        <v>2110020346</v>
      </c>
      <c r="B4154" t="s">
        <v>1122</v>
      </c>
      <c r="C4154">
        <v>2310210194</v>
      </c>
      <c r="D4154" t="s">
        <v>2567</v>
      </c>
      <c r="E4154">
        <v>2310180078</v>
      </c>
      <c r="F4154" t="s">
        <v>2496</v>
      </c>
      <c r="G4154" t="s">
        <v>89</v>
      </c>
      <c r="H4154">
        <v>7.2</v>
      </c>
      <c r="I4154">
        <v>2</v>
      </c>
      <c r="J4154">
        <v>8000</v>
      </c>
      <c r="K4154">
        <f>+VLOOKUP(E4154,Costos!$A$1:$I$716100,9,FALSE)</f>
        <v>14.376785999999999</v>
      </c>
      <c r="L4154" t="str">
        <f t="shared" si="140"/>
        <v>231</v>
      </c>
      <c r="M4154" t="str">
        <f t="shared" si="141"/>
        <v>231018</v>
      </c>
      <c r="N4154" t="str">
        <f>IFERROR(IF(L4154="231","231",VLOOKUP(E4154,Materiales!$A$1:$G$37443,7,FALSE)),"N/A")</f>
        <v>231</v>
      </c>
    </row>
    <row r="4155" spans="1:14" x14ac:dyDescent="0.25">
      <c r="A4155">
        <v>2110020346</v>
      </c>
      <c r="B4155" t="s">
        <v>1122</v>
      </c>
      <c r="C4155">
        <v>2310180078</v>
      </c>
      <c r="D4155" t="s">
        <v>2496</v>
      </c>
      <c r="E4155">
        <v>2410210003</v>
      </c>
      <c r="F4155" t="s">
        <v>95</v>
      </c>
      <c r="G4155" t="s">
        <v>89</v>
      </c>
      <c r="H4155">
        <v>1.4363999999999999</v>
      </c>
      <c r="I4155">
        <v>3</v>
      </c>
      <c r="J4155">
        <v>8000</v>
      </c>
      <c r="K4155">
        <f>+VLOOKUP(E4155,Costos!$A$1:$I$716100,9,FALSE)</f>
        <v>4.9316240000000002</v>
      </c>
      <c r="L4155" t="str">
        <f t="shared" si="140"/>
        <v>241</v>
      </c>
      <c r="M4155" t="str">
        <f t="shared" si="141"/>
        <v>241021</v>
      </c>
      <c r="N4155" t="str">
        <f>IFERROR(IF(L4155="231","231",VLOOKUP(E4155,Materiales!$A$1:$G$37443,7,FALSE)),"N/A")</f>
        <v>Varios</v>
      </c>
    </row>
    <row r="4156" spans="1:14" x14ac:dyDescent="0.25">
      <c r="A4156">
        <v>2110020346</v>
      </c>
      <c r="B4156" t="s">
        <v>1122</v>
      </c>
      <c r="C4156">
        <v>2310180078</v>
      </c>
      <c r="D4156" t="s">
        <v>2496</v>
      </c>
      <c r="E4156">
        <v>2430450001</v>
      </c>
      <c r="F4156" t="s">
        <v>93</v>
      </c>
      <c r="G4156" t="s">
        <v>89</v>
      </c>
      <c r="H4156">
        <v>0.71779999999999999</v>
      </c>
      <c r="I4156">
        <v>3</v>
      </c>
      <c r="J4156">
        <v>8000</v>
      </c>
      <c r="K4156">
        <f>+VLOOKUP(E4156,Costos!$A$1:$I$716100,9,FALSE)</f>
        <v>6.0336119999999998</v>
      </c>
      <c r="L4156" t="str">
        <f t="shared" si="140"/>
        <v>243</v>
      </c>
      <c r="M4156" t="str">
        <f t="shared" si="141"/>
        <v>243045</v>
      </c>
      <c r="N4156" t="str">
        <f>IFERROR(IF(L4156="231","231",VLOOKUP(E4156,Materiales!$A$1:$G$37443,7,FALSE)),"N/A")</f>
        <v>Varios</v>
      </c>
    </row>
    <row r="4157" spans="1:14" x14ac:dyDescent="0.25">
      <c r="A4157">
        <v>2110020346</v>
      </c>
      <c r="B4157" t="s">
        <v>1122</v>
      </c>
      <c r="C4157">
        <v>2310180078</v>
      </c>
      <c r="D4157" t="s">
        <v>2496</v>
      </c>
      <c r="E4157">
        <v>2410090266</v>
      </c>
      <c r="F4157" t="s">
        <v>100</v>
      </c>
      <c r="G4157" t="s">
        <v>89</v>
      </c>
      <c r="H4157">
        <v>0.1555</v>
      </c>
      <c r="I4157">
        <v>3</v>
      </c>
      <c r="J4157">
        <v>8000</v>
      </c>
      <c r="K4157">
        <f>+VLOOKUP(E4157,Costos!$A$1:$I$716100,9,FALSE)</f>
        <v>160.80131600000001</v>
      </c>
      <c r="L4157" t="str">
        <f t="shared" si="140"/>
        <v>241</v>
      </c>
      <c r="M4157" t="str">
        <f t="shared" si="141"/>
        <v>241009</v>
      </c>
      <c r="N4157" t="str">
        <f>IFERROR(IF(L4157="231","231",VLOOKUP(E4157,Materiales!$A$1:$G$37443,7,FALSE)),"N/A")</f>
        <v>Spectra</v>
      </c>
    </row>
    <row r="4158" spans="1:14" x14ac:dyDescent="0.25">
      <c r="A4158">
        <v>2110020346</v>
      </c>
      <c r="B4158" t="s">
        <v>1122</v>
      </c>
      <c r="C4158">
        <v>2310180078</v>
      </c>
      <c r="D4158" t="s">
        <v>2496</v>
      </c>
      <c r="E4158">
        <v>2410090267</v>
      </c>
      <c r="F4158" t="s">
        <v>96</v>
      </c>
      <c r="G4158" t="s">
        <v>89</v>
      </c>
      <c r="H4158">
        <v>0.125</v>
      </c>
      <c r="I4158">
        <v>3</v>
      </c>
      <c r="J4158">
        <v>8000</v>
      </c>
      <c r="K4158">
        <f>+VLOOKUP(E4158,Costos!$A$1:$I$716100,9,FALSE)</f>
        <v>123.04801999999999</v>
      </c>
      <c r="L4158" t="str">
        <f t="shared" si="140"/>
        <v>241</v>
      </c>
      <c r="M4158" t="str">
        <f t="shared" si="141"/>
        <v>241009</v>
      </c>
      <c r="N4158" t="str">
        <f>IFERROR(IF(L4158="231","231",VLOOKUP(E4158,Materiales!$A$1:$G$37443,7,FALSE)),"N/A")</f>
        <v>Spectra</v>
      </c>
    </row>
    <row r="4159" spans="1:14" x14ac:dyDescent="0.25">
      <c r="A4159">
        <v>2110020346</v>
      </c>
      <c r="B4159" t="s">
        <v>1122</v>
      </c>
      <c r="C4159">
        <v>2310180078</v>
      </c>
      <c r="D4159" t="s">
        <v>2496</v>
      </c>
      <c r="E4159">
        <v>2310180048</v>
      </c>
      <c r="F4159" t="s">
        <v>94</v>
      </c>
      <c r="G4159" t="s">
        <v>89</v>
      </c>
      <c r="H4159">
        <v>0.89770000000000005</v>
      </c>
      <c r="I4159">
        <v>3</v>
      </c>
      <c r="J4159">
        <v>8000</v>
      </c>
      <c r="K4159">
        <f>+VLOOKUP(E4159,Costos!$A$1:$I$716100,9,FALSE)</f>
        <v>2.8371430000000002</v>
      </c>
      <c r="L4159" t="str">
        <f t="shared" si="140"/>
        <v>231</v>
      </c>
      <c r="M4159" t="str">
        <f t="shared" si="141"/>
        <v>231018</v>
      </c>
      <c r="N4159" t="str">
        <f>IFERROR(IF(L4159="231","231",VLOOKUP(E4159,Materiales!$A$1:$G$37443,7,FALSE)),"N/A")</f>
        <v>231</v>
      </c>
    </row>
    <row r="4160" spans="1:14" x14ac:dyDescent="0.25">
      <c r="A4160">
        <v>2110020346</v>
      </c>
      <c r="B4160" t="s">
        <v>1122</v>
      </c>
      <c r="C4160">
        <v>2310180048</v>
      </c>
      <c r="D4160" t="s">
        <v>94</v>
      </c>
      <c r="E4160">
        <v>2410210019</v>
      </c>
      <c r="F4160" t="s">
        <v>113</v>
      </c>
      <c r="G4160" t="s">
        <v>89</v>
      </c>
      <c r="H4160">
        <v>1.7999999999999999E-2</v>
      </c>
      <c r="I4160">
        <v>4</v>
      </c>
      <c r="J4160">
        <v>8000</v>
      </c>
      <c r="K4160">
        <f>+VLOOKUP(E4160,Costos!$A$1:$I$716100,9,FALSE)</f>
        <v>7.7568599999999996</v>
      </c>
      <c r="L4160" t="str">
        <f t="shared" si="140"/>
        <v>241</v>
      </c>
      <c r="M4160" t="str">
        <f t="shared" si="141"/>
        <v>241021</v>
      </c>
      <c r="N4160" t="str">
        <f>IFERROR(IF(L4160="231","231",VLOOKUP(E4160,Materiales!$A$1:$G$37443,7,FALSE)),"N/A")</f>
        <v>Varios</v>
      </c>
    </row>
    <row r="4161" spans="1:14" x14ac:dyDescent="0.25">
      <c r="A4161">
        <v>2110020346</v>
      </c>
      <c r="B4161" t="s">
        <v>1122</v>
      </c>
      <c r="C4161">
        <v>2310180048</v>
      </c>
      <c r="D4161" t="s">
        <v>94</v>
      </c>
      <c r="E4161">
        <v>2430930001</v>
      </c>
      <c r="F4161" t="s">
        <v>114</v>
      </c>
      <c r="G4161" t="s">
        <v>89</v>
      </c>
      <c r="H4161">
        <v>0.45779999999999998</v>
      </c>
      <c r="I4161">
        <v>4</v>
      </c>
      <c r="J4161">
        <v>8000</v>
      </c>
      <c r="K4161">
        <f>+VLOOKUP(E4161,Costos!$A$1:$I$716100,9,FALSE)</f>
        <v>5.7966670000000002</v>
      </c>
      <c r="L4161" t="str">
        <f t="shared" si="140"/>
        <v>243</v>
      </c>
      <c r="M4161" t="str">
        <f t="shared" si="141"/>
        <v>243093</v>
      </c>
      <c r="N4161" t="str">
        <f>IFERROR(IF(L4161="231","231",VLOOKUP(E4161,Materiales!$A$1:$G$37443,7,FALSE)),"N/A")</f>
        <v>Alcohol</v>
      </c>
    </row>
    <row r="4162" spans="1:14" x14ac:dyDescent="0.25">
      <c r="A4162">
        <v>2110020346</v>
      </c>
      <c r="B4162" t="s">
        <v>1122</v>
      </c>
      <c r="C4162">
        <v>2310180048</v>
      </c>
      <c r="D4162" t="s">
        <v>94</v>
      </c>
      <c r="E4162">
        <v>2430880022</v>
      </c>
      <c r="F4162" t="s">
        <v>115</v>
      </c>
      <c r="G4162" t="s">
        <v>89</v>
      </c>
      <c r="H4162">
        <v>2.7000000000000001E-3</v>
      </c>
      <c r="I4162">
        <v>4</v>
      </c>
      <c r="J4162">
        <v>8000</v>
      </c>
      <c r="K4162">
        <f>+VLOOKUP(E4162,Costos!$A$1:$I$716100,9,FALSE)</f>
        <v>6.1924229999999998</v>
      </c>
      <c r="L4162" t="str">
        <f t="shared" si="140"/>
        <v>243</v>
      </c>
      <c r="M4162" t="str">
        <f t="shared" si="141"/>
        <v>243088</v>
      </c>
      <c r="N4162" t="str">
        <f>IFERROR(IF(L4162="231","231",VLOOKUP(E4162,Materiales!$A$1:$G$37443,7,FALSE)),"N/A")</f>
        <v>Varios</v>
      </c>
    </row>
    <row r="4163" spans="1:14" x14ac:dyDescent="0.25">
      <c r="A4163">
        <v>2110020346</v>
      </c>
      <c r="B4163" t="s">
        <v>1122</v>
      </c>
      <c r="C4163">
        <v>2310210194</v>
      </c>
      <c r="D4163" t="s">
        <v>2567</v>
      </c>
      <c r="E4163">
        <v>2410130017</v>
      </c>
      <c r="F4163" t="s">
        <v>41</v>
      </c>
      <c r="G4163" t="s">
        <v>36</v>
      </c>
      <c r="H4163">
        <v>8000</v>
      </c>
      <c r="I4163">
        <v>2</v>
      </c>
      <c r="J4163">
        <v>8000</v>
      </c>
      <c r="K4163">
        <f>+VLOOKUP(E4163,Costos!$A$1:$I$716100,9,FALSE)</f>
        <v>7.2129999999999998E-3</v>
      </c>
      <c r="L4163" t="str">
        <f t="shared" si="140"/>
        <v>241</v>
      </c>
      <c r="M4163" t="str">
        <f t="shared" si="141"/>
        <v>241013</v>
      </c>
      <c r="N4163" t="str">
        <f>IFERROR(IF(L4163="231","231",VLOOKUP(E4163,Materiales!$A$1:$G$37443,7,FALSE)),"N/A")</f>
        <v>Puntas</v>
      </c>
    </row>
    <row r="4164" spans="1:14" x14ac:dyDescent="0.25">
      <c r="A4164">
        <v>2110020346</v>
      </c>
      <c r="B4164" t="s">
        <v>1122</v>
      </c>
      <c r="C4164">
        <v>2310210194</v>
      </c>
      <c r="D4164" t="s">
        <v>2567</v>
      </c>
      <c r="E4164">
        <v>2410170071</v>
      </c>
      <c r="F4164" t="s">
        <v>39</v>
      </c>
      <c r="G4164" t="s">
        <v>36</v>
      </c>
      <c r="H4164">
        <v>8000</v>
      </c>
      <c r="I4164">
        <v>2</v>
      </c>
      <c r="J4164">
        <v>8000</v>
      </c>
      <c r="K4164">
        <f>+VLOOKUP(E4164,Costos!$A$1:$I$716100,9,FALSE)</f>
        <v>1.4323000000000001E-2</v>
      </c>
      <c r="L4164" t="str">
        <f t="shared" si="140"/>
        <v>241</v>
      </c>
      <c r="M4164" t="str">
        <f t="shared" si="141"/>
        <v>241017</v>
      </c>
      <c r="N4164" t="str">
        <f>IFERROR(IF(L4164="231","231",VLOOKUP(E4164,Materiales!$A$1:$G$37443,7,FALSE)),"N/A")</f>
        <v>Filtros</v>
      </c>
    </row>
    <row r="4165" spans="1:14" x14ac:dyDescent="0.25">
      <c r="A4165">
        <v>2110020346</v>
      </c>
      <c r="B4165" t="s">
        <v>1122</v>
      </c>
      <c r="C4165">
        <v>2110020346</v>
      </c>
      <c r="D4165" t="s">
        <v>1122</v>
      </c>
      <c r="E4165">
        <v>2310210195</v>
      </c>
      <c r="F4165" t="s">
        <v>2568</v>
      </c>
      <c r="G4165" t="s">
        <v>36</v>
      </c>
      <c r="H4165">
        <v>8000</v>
      </c>
      <c r="I4165">
        <v>1</v>
      </c>
      <c r="J4165">
        <v>8000</v>
      </c>
      <c r="K4165">
        <f>+VLOOKUP(E4165,Costos!$A$1:$I$716100,9,FALSE)</f>
        <v>0.14558399999999999</v>
      </c>
      <c r="L4165" t="str">
        <f t="shared" si="140"/>
        <v>231</v>
      </c>
      <c r="M4165" t="str">
        <f t="shared" si="141"/>
        <v>231021</v>
      </c>
      <c r="N4165" t="str">
        <f>IFERROR(IF(L4165="231","231",VLOOKUP(E4165,Materiales!$A$1:$G$37443,7,FALSE)),"N/A")</f>
        <v>231</v>
      </c>
    </row>
    <row r="4166" spans="1:14" x14ac:dyDescent="0.25">
      <c r="A4166">
        <v>2110020346</v>
      </c>
      <c r="B4166" t="s">
        <v>1122</v>
      </c>
      <c r="C4166">
        <v>2310210195</v>
      </c>
      <c r="D4166" t="s">
        <v>2568</v>
      </c>
      <c r="E4166">
        <v>2410290156</v>
      </c>
      <c r="F4166" t="s">
        <v>40</v>
      </c>
      <c r="G4166" t="s">
        <v>1000</v>
      </c>
      <c r="H4166">
        <v>0.33329999999999999</v>
      </c>
      <c r="I4166">
        <v>2</v>
      </c>
      <c r="J4166">
        <v>8000</v>
      </c>
      <c r="K4166">
        <f>+VLOOKUP(E4166,Costos!$A$1:$I$716100,9,FALSE)</f>
        <v>23.787368000000001</v>
      </c>
      <c r="L4166" t="str">
        <f t="shared" si="140"/>
        <v>241</v>
      </c>
      <c r="M4166" t="str">
        <f t="shared" si="141"/>
        <v>241029</v>
      </c>
      <c r="N4166" t="str">
        <f>IFERROR(IF(L4166="231","231",VLOOKUP(E4166,Materiales!$A$1:$G$37443,7,FALSE)),"N/A")</f>
        <v>Varios</v>
      </c>
    </row>
    <row r="4167" spans="1:14" x14ac:dyDescent="0.25">
      <c r="A4167">
        <v>2110020346</v>
      </c>
      <c r="B4167" t="s">
        <v>1122</v>
      </c>
      <c r="C4167">
        <v>2310210195</v>
      </c>
      <c r="D4167" t="s">
        <v>2568</v>
      </c>
      <c r="E4167">
        <v>2310160573</v>
      </c>
      <c r="F4167" t="s">
        <v>2461</v>
      </c>
      <c r="G4167" t="s">
        <v>36</v>
      </c>
      <c r="H4167">
        <v>8000</v>
      </c>
      <c r="I4167">
        <v>2</v>
      </c>
      <c r="J4167">
        <v>8000</v>
      </c>
      <c r="K4167">
        <f>+VLOOKUP(E4167,Costos!$A$1:$I$716100,9,FALSE)</f>
        <v>1.366E-2</v>
      </c>
      <c r="L4167" t="str">
        <f t="shared" si="140"/>
        <v>231</v>
      </c>
      <c r="M4167" t="str">
        <f t="shared" si="141"/>
        <v>231016</v>
      </c>
      <c r="N4167" t="str">
        <f>IFERROR(IF(L4167="231","231",VLOOKUP(E4167,Materiales!$A$1:$G$37443,7,FALSE)),"N/A")</f>
        <v>231</v>
      </c>
    </row>
    <row r="4168" spans="1:14" x14ac:dyDescent="0.25">
      <c r="A4168">
        <v>2110020346</v>
      </c>
      <c r="B4168" t="s">
        <v>1122</v>
      </c>
      <c r="C4168">
        <v>2310160573</v>
      </c>
      <c r="D4168" t="s">
        <v>2461</v>
      </c>
      <c r="E4168">
        <v>2410290215</v>
      </c>
      <c r="F4168" t="s">
        <v>3343</v>
      </c>
      <c r="G4168" t="s">
        <v>89</v>
      </c>
      <c r="H4168">
        <v>8.4123999999999999</v>
      </c>
      <c r="I4168">
        <v>3</v>
      </c>
      <c r="J4168">
        <v>8000</v>
      </c>
      <c r="K4168">
        <f>+VLOOKUP(E4168,Costos!$A$1:$I$716100,9,FALSE)</f>
        <v>6.9057969999999997</v>
      </c>
      <c r="L4168" t="str">
        <f t="shared" si="140"/>
        <v>241</v>
      </c>
      <c r="M4168" t="str">
        <f t="shared" si="141"/>
        <v>241029</v>
      </c>
      <c r="N4168" t="str">
        <f>IFERROR(IF(L4168="231","231",VLOOKUP(E4168,Materiales!$A$1:$G$37443,7,FALSE)),"N/A")</f>
        <v>Resinas</v>
      </c>
    </row>
    <row r="4169" spans="1:14" x14ac:dyDescent="0.25">
      <c r="A4169">
        <v>2110020346</v>
      </c>
      <c r="B4169" t="s">
        <v>1122</v>
      </c>
      <c r="C4169">
        <v>2310160573</v>
      </c>
      <c r="D4169" t="s">
        <v>2461</v>
      </c>
      <c r="E4169">
        <v>2430760009</v>
      </c>
      <c r="F4169" t="s">
        <v>3629</v>
      </c>
      <c r="G4169" t="s">
        <v>89</v>
      </c>
      <c r="H4169">
        <v>0.12640000000000001</v>
      </c>
      <c r="I4169">
        <v>3</v>
      </c>
      <c r="J4169">
        <v>8000</v>
      </c>
      <c r="K4169">
        <f>+VLOOKUP(E4169,Costos!$A$1:$I$716100,9,FALSE)</f>
        <v>67.02</v>
      </c>
      <c r="L4169" t="str">
        <f t="shared" si="140"/>
        <v>243</v>
      </c>
      <c r="M4169" t="str">
        <f t="shared" si="141"/>
        <v>243076</v>
      </c>
      <c r="N4169" t="str">
        <f>IFERROR(IF(L4169="231","231",VLOOKUP(E4169,Materiales!$A$1:$G$37443,7,FALSE)),"N/A")</f>
        <v>Pigmentos</v>
      </c>
    </row>
    <row r="4170" spans="1:14" x14ac:dyDescent="0.25">
      <c r="A4170">
        <v>2110020346</v>
      </c>
      <c r="B4170" t="s">
        <v>1122</v>
      </c>
      <c r="C4170">
        <v>2310210195</v>
      </c>
      <c r="D4170" t="s">
        <v>2568</v>
      </c>
      <c r="E4170">
        <v>2310160585</v>
      </c>
      <c r="F4170" t="s">
        <v>2471</v>
      </c>
      <c r="G4170" t="s">
        <v>36</v>
      </c>
      <c r="H4170">
        <v>8000</v>
      </c>
      <c r="I4170">
        <v>2</v>
      </c>
      <c r="J4170">
        <v>8000</v>
      </c>
      <c r="K4170">
        <f>+VLOOKUP(E4170,Costos!$A$1:$I$716100,9,FALSE)</f>
        <v>1.1745999999999999E-2</v>
      </c>
      <c r="L4170" t="str">
        <f t="shared" si="140"/>
        <v>231</v>
      </c>
      <c r="M4170" t="str">
        <f t="shared" si="141"/>
        <v>231016</v>
      </c>
      <c r="N4170" t="str">
        <f>IFERROR(IF(L4170="231","231",VLOOKUP(E4170,Materiales!$A$1:$G$37443,7,FALSE)),"N/A")</f>
        <v>231</v>
      </c>
    </row>
    <row r="4171" spans="1:14" x14ac:dyDescent="0.25">
      <c r="A4171">
        <v>2110020346</v>
      </c>
      <c r="B4171" t="s">
        <v>1122</v>
      </c>
      <c r="C4171">
        <v>2310160585</v>
      </c>
      <c r="D4171" t="s">
        <v>2471</v>
      </c>
      <c r="E4171">
        <v>2410290626</v>
      </c>
      <c r="F4171" t="s">
        <v>92</v>
      </c>
      <c r="G4171" t="s">
        <v>89</v>
      </c>
      <c r="H4171">
        <v>7.0758999999999999</v>
      </c>
      <c r="I4171">
        <v>3</v>
      </c>
      <c r="J4171">
        <v>8000</v>
      </c>
      <c r="K4171">
        <f>+VLOOKUP(E4171,Costos!$A$1:$I$716100,9,FALSE)</f>
        <v>6.3063640000000003</v>
      </c>
      <c r="L4171" t="str">
        <f t="shared" si="140"/>
        <v>241</v>
      </c>
      <c r="M4171" t="str">
        <f t="shared" si="141"/>
        <v>241029</v>
      </c>
      <c r="N4171" t="str">
        <f>IFERROR(IF(L4171="231","231",VLOOKUP(E4171,Materiales!$A$1:$G$37443,7,FALSE)),"N/A")</f>
        <v>Resinas</v>
      </c>
    </row>
    <row r="4172" spans="1:14" x14ac:dyDescent="0.25">
      <c r="A4172">
        <v>2110020346</v>
      </c>
      <c r="B4172" t="s">
        <v>1122</v>
      </c>
      <c r="C4172">
        <v>2310160585</v>
      </c>
      <c r="D4172" t="s">
        <v>2471</v>
      </c>
      <c r="E4172">
        <v>2430760009</v>
      </c>
      <c r="F4172" t="s">
        <v>3629</v>
      </c>
      <c r="G4172" t="s">
        <v>89</v>
      </c>
      <c r="H4172">
        <v>0.1232</v>
      </c>
      <c r="I4172">
        <v>3</v>
      </c>
      <c r="J4172">
        <v>8000</v>
      </c>
      <c r="K4172">
        <f>+VLOOKUP(E4172,Costos!$A$1:$I$716100,9,FALSE)</f>
        <v>67.02</v>
      </c>
      <c r="L4172" t="str">
        <f t="shared" si="140"/>
        <v>243</v>
      </c>
      <c r="M4172" t="str">
        <f t="shared" si="141"/>
        <v>243076</v>
      </c>
      <c r="N4172" t="str">
        <f>IFERROR(IF(L4172="231","231",VLOOKUP(E4172,Materiales!$A$1:$G$37443,7,FALSE)),"N/A")</f>
        <v>Pigmentos</v>
      </c>
    </row>
    <row r="4173" spans="1:14" x14ac:dyDescent="0.25">
      <c r="A4173">
        <v>2110020346</v>
      </c>
      <c r="B4173" t="s">
        <v>1122</v>
      </c>
      <c r="C4173">
        <v>2310160585</v>
      </c>
      <c r="D4173" t="s">
        <v>2471</v>
      </c>
      <c r="E4173">
        <v>2430860001</v>
      </c>
      <c r="F4173" t="s">
        <v>3648</v>
      </c>
      <c r="G4173" t="s">
        <v>89</v>
      </c>
      <c r="H4173">
        <v>1.6400000000000001E-2</v>
      </c>
      <c r="I4173">
        <v>3</v>
      </c>
      <c r="J4173">
        <v>8000</v>
      </c>
      <c r="K4173">
        <f>+VLOOKUP(E4173,Costos!$A$1:$I$716100,9,FALSE)</f>
        <v>16.557200000000002</v>
      </c>
      <c r="L4173" t="str">
        <f t="shared" si="140"/>
        <v>243</v>
      </c>
      <c r="M4173" t="str">
        <f t="shared" si="141"/>
        <v>243086</v>
      </c>
      <c r="N4173" t="str">
        <f>IFERROR(IF(L4173="231","231",VLOOKUP(E4173,Materiales!$A$1:$G$37443,7,FALSE)),"N/A")</f>
        <v>Otros</v>
      </c>
    </row>
    <row r="4174" spans="1:14" x14ac:dyDescent="0.25">
      <c r="A4174">
        <v>2110020346</v>
      </c>
      <c r="B4174" t="s">
        <v>1122</v>
      </c>
      <c r="C4174">
        <v>2310210195</v>
      </c>
      <c r="D4174" t="s">
        <v>2568</v>
      </c>
      <c r="E4174">
        <v>2310090534</v>
      </c>
      <c r="F4174" t="s">
        <v>2318</v>
      </c>
      <c r="G4174" t="s">
        <v>36</v>
      </c>
      <c r="H4174">
        <v>8000</v>
      </c>
      <c r="I4174">
        <v>2</v>
      </c>
      <c r="J4174">
        <v>8000</v>
      </c>
      <c r="K4174">
        <f>+VLOOKUP(E4174,Costos!$A$1:$I$716100,9,FALSE)</f>
        <v>3.4372E-2</v>
      </c>
      <c r="L4174" t="str">
        <f t="shared" si="140"/>
        <v>231</v>
      </c>
      <c r="M4174" t="str">
        <f t="shared" si="141"/>
        <v>231009</v>
      </c>
      <c r="N4174" t="str">
        <f>IFERROR(IF(L4174="231","231",VLOOKUP(E4174,Materiales!$A$1:$G$37443,7,FALSE)),"N/A")</f>
        <v>231</v>
      </c>
    </row>
    <row r="4175" spans="1:14" x14ac:dyDescent="0.25">
      <c r="A4175">
        <v>2110020346</v>
      </c>
      <c r="B4175" t="s">
        <v>1122</v>
      </c>
      <c r="C4175">
        <v>2310090534</v>
      </c>
      <c r="D4175" t="s">
        <v>2318</v>
      </c>
      <c r="E4175">
        <v>2410290153</v>
      </c>
      <c r="F4175" t="s">
        <v>90</v>
      </c>
      <c r="G4175" t="s">
        <v>89</v>
      </c>
      <c r="H4175">
        <v>25.5792</v>
      </c>
      <c r="I4175">
        <v>3</v>
      </c>
      <c r="J4175">
        <v>8000</v>
      </c>
      <c r="K4175">
        <f>+VLOOKUP(E4175,Costos!$A$1:$I$716100,9,FALSE)</f>
        <v>6.4309000000000003</v>
      </c>
      <c r="L4175" t="str">
        <f t="shared" si="140"/>
        <v>241</v>
      </c>
      <c r="M4175" t="str">
        <f t="shared" si="141"/>
        <v>241029</v>
      </c>
      <c r="N4175" t="str">
        <f>IFERROR(IF(L4175="231","231",VLOOKUP(E4175,Materiales!$A$1:$G$37443,7,FALSE)),"N/A")</f>
        <v>Resinas</v>
      </c>
    </row>
    <row r="4176" spans="1:14" x14ac:dyDescent="0.25">
      <c r="A4176">
        <v>2110020346</v>
      </c>
      <c r="B4176" t="s">
        <v>1122</v>
      </c>
      <c r="C4176">
        <v>2310090534</v>
      </c>
      <c r="D4176" t="s">
        <v>2318</v>
      </c>
      <c r="E4176">
        <v>2430760009</v>
      </c>
      <c r="F4176" t="s">
        <v>3629</v>
      </c>
      <c r="G4176" t="s">
        <v>89</v>
      </c>
      <c r="H4176">
        <v>0.38400000000000001</v>
      </c>
      <c r="I4176">
        <v>3</v>
      </c>
      <c r="J4176">
        <v>8000</v>
      </c>
      <c r="K4176">
        <f>+VLOOKUP(E4176,Costos!$A$1:$I$716100,9,FALSE)</f>
        <v>67.02</v>
      </c>
      <c r="L4176" t="str">
        <f t="shared" si="140"/>
        <v>243</v>
      </c>
      <c r="M4176" t="str">
        <f t="shared" si="141"/>
        <v>243076</v>
      </c>
      <c r="N4176" t="str">
        <f>IFERROR(IF(L4176="231","231",VLOOKUP(E4176,Materiales!$A$1:$G$37443,7,FALSE)),"N/A")</f>
        <v>Pigmentos</v>
      </c>
    </row>
    <row r="4177" spans="1:14" x14ac:dyDescent="0.25">
      <c r="A4177">
        <v>2110020346</v>
      </c>
      <c r="B4177" t="s">
        <v>1122</v>
      </c>
      <c r="C4177">
        <v>2310210195</v>
      </c>
      <c r="D4177" t="s">
        <v>2568</v>
      </c>
      <c r="E4177">
        <v>2310180079</v>
      </c>
      <c r="F4177" t="s">
        <v>2497</v>
      </c>
      <c r="G4177" t="s">
        <v>89</v>
      </c>
      <c r="H4177">
        <v>7.2</v>
      </c>
      <c r="I4177">
        <v>2</v>
      </c>
      <c r="J4177">
        <v>8000</v>
      </c>
      <c r="K4177">
        <f>+VLOOKUP(E4177,Costos!$A$1:$I$716100,9,FALSE)</f>
        <v>9.1885709999999996</v>
      </c>
      <c r="L4177" t="str">
        <f t="shared" si="140"/>
        <v>231</v>
      </c>
      <c r="M4177" t="str">
        <f t="shared" si="141"/>
        <v>231018</v>
      </c>
      <c r="N4177" t="str">
        <f>IFERROR(IF(L4177="231","231",VLOOKUP(E4177,Materiales!$A$1:$G$37443,7,FALSE)),"N/A")</f>
        <v>231</v>
      </c>
    </row>
    <row r="4178" spans="1:14" x14ac:dyDescent="0.25">
      <c r="A4178">
        <v>2110020346</v>
      </c>
      <c r="B4178" t="s">
        <v>1122</v>
      </c>
      <c r="C4178">
        <v>2310180079</v>
      </c>
      <c r="D4178" t="s">
        <v>2497</v>
      </c>
      <c r="E4178">
        <v>2410210003</v>
      </c>
      <c r="F4178" t="s">
        <v>95</v>
      </c>
      <c r="G4178" t="s">
        <v>89</v>
      </c>
      <c r="H4178">
        <v>1.4398</v>
      </c>
      <c r="I4178">
        <v>3</v>
      </c>
      <c r="J4178">
        <v>8000</v>
      </c>
      <c r="K4178">
        <f>+VLOOKUP(E4178,Costos!$A$1:$I$716100,9,FALSE)</f>
        <v>4.9316240000000002</v>
      </c>
      <c r="L4178" t="str">
        <f t="shared" si="140"/>
        <v>241</v>
      </c>
      <c r="M4178" t="str">
        <f t="shared" si="141"/>
        <v>241021</v>
      </c>
      <c r="N4178" t="str">
        <f>IFERROR(IF(L4178="231","231",VLOOKUP(E4178,Materiales!$A$1:$G$37443,7,FALSE)),"N/A")</f>
        <v>Varios</v>
      </c>
    </row>
    <row r="4179" spans="1:14" x14ac:dyDescent="0.25">
      <c r="A4179">
        <v>2110020346</v>
      </c>
      <c r="B4179" t="s">
        <v>1122</v>
      </c>
      <c r="C4179">
        <v>2310180079</v>
      </c>
      <c r="D4179" t="s">
        <v>2497</v>
      </c>
      <c r="E4179">
        <v>2430450001</v>
      </c>
      <c r="F4179" t="s">
        <v>93</v>
      </c>
      <c r="G4179" t="s">
        <v>89</v>
      </c>
      <c r="H4179">
        <v>0.72</v>
      </c>
      <c r="I4179">
        <v>3</v>
      </c>
      <c r="J4179">
        <v>8000</v>
      </c>
      <c r="K4179">
        <f>+VLOOKUP(E4179,Costos!$A$1:$I$716100,9,FALSE)</f>
        <v>6.0336119999999998</v>
      </c>
      <c r="L4179" t="str">
        <f t="shared" si="140"/>
        <v>243</v>
      </c>
      <c r="M4179" t="str">
        <f t="shared" si="141"/>
        <v>243045</v>
      </c>
      <c r="N4179" t="str">
        <f>IFERROR(IF(L4179="231","231",VLOOKUP(E4179,Materiales!$A$1:$G$37443,7,FALSE)),"N/A")</f>
        <v>Varios</v>
      </c>
    </row>
    <row r="4180" spans="1:14" x14ac:dyDescent="0.25">
      <c r="A4180">
        <v>2110020346</v>
      </c>
      <c r="B4180" t="s">
        <v>1122</v>
      </c>
      <c r="C4180">
        <v>2310180079</v>
      </c>
      <c r="D4180" t="s">
        <v>2497</v>
      </c>
      <c r="E4180">
        <v>2410090268</v>
      </c>
      <c r="F4180" t="s">
        <v>97</v>
      </c>
      <c r="G4180" t="s">
        <v>89</v>
      </c>
      <c r="H4180">
        <v>3.5000000000000001E-3</v>
      </c>
      <c r="I4180">
        <v>3</v>
      </c>
      <c r="J4180">
        <v>8000</v>
      </c>
      <c r="K4180">
        <f>+VLOOKUP(E4180,Costos!$A$1:$I$716100,9,FALSE)</f>
        <v>126.46600100000001</v>
      </c>
      <c r="L4180" t="str">
        <f t="shared" si="140"/>
        <v>241</v>
      </c>
      <c r="M4180" t="str">
        <f t="shared" si="141"/>
        <v>241009</v>
      </c>
      <c r="N4180" t="str">
        <f>IFERROR(IF(L4180="231","231",VLOOKUP(E4180,Materiales!$A$1:$G$37443,7,FALSE)),"N/A")</f>
        <v>Spectra</v>
      </c>
    </row>
    <row r="4181" spans="1:14" x14ac:dyDescent="0.25">
      <c r="A4181">
        <v>2110020346</v>
      </c>
      <c r="B4181" t="s">
        <v>1122</v>
      </c>
      <c r="C4181">
        <v>2310180079</v>
      </c>
      <c r="D4181" t="s">
        <v>2497</v>
      </c>
      <c r="E4181">
        <v>2410090246</v>
      </c>
      <c r="F4181" t="s">
        <v>108</v>
      </c>
      <c r="G4181" t="s">
        <v>89</v>
      </c>
      <c r="H4181">
        <v>1.7299999999999999E-2</v>
      </c>
      <c r="I4181">
        <v>3</v>
      </c>
      <c r="J4181">
        <v>8000</v>
      </c>
      <c r="K4181">
        <f>+VLOOKUP(E4181,Costos!$A$1:$I$716100,9,FALSE)</f>
        <v>147.971082</v>
      </c>
      <c r="L4181" t="str">
        <f t="shared" si="140"/>
        <v>241</v>
      </c>
      <c r="M4181" t="str">
        <f t="shared" si="141"/>
        <v>241009</v>
      </c>
      <c r="N4181" t="str">
        <f>IFERROR(IF(L4181="231","231",VLOOKUP(E4181,Materiales!$A$1:$G$37443,7,FALSE)),"N/A")</f>
        <v>Varios</v>
      </c>
    </row>
    <row r="4182" spans="1:14" x14ac:dyDescent="0.25">
      <c r="A4182">
        <v>2110020346</v>
      </c>
      <c r="B4182" t="s">
        <v>1122</v>
      </c>
      <c r="C4182">
        <v>2310180079</v>
      </c>
      <c r="D4182" t="s">
        <v>2497</v>
      </c>
      <c r="E4182">
        <v>2310180048</v>
      </c>
      <c r="F4182" t="s">
        <v>94</v>
      </c>
      <c r="G4182" t="s">
        <v>89</v>
      </c>
      <c r="H4182">
        <v>0.9</v>
      </c>
      <c r="I4182">
        <v>3</v>
      </c>
      <c r="J4182">
        <v>8000</v>
      </c>
      <c r="K4182">
        <f>+VLOOKUP(E4182,Costos!$A$1:$I$716100,9,FALSE)</f>
        <v>2.8371430000000002</v>
      </c>
      <c r="L4182" t="str">
        <f t="shared" si="140"/>
        <v>231</v>
      </c>
      <c r="M4182" t="str">
        <f t="shared" si="141"/>
        <v>231018</v>
      </c>
      <c r="N4182" t="str">
        <f>IFERROR(IF(L4182="231","231",VLOOKUP(E4182,Materiales!$A$1:$G$37443,7,FALSE)),"N/A")</f>
        <v>231</v>
      </c>
    </row>
    <row r="4183" spans="1:14" x14ac:dyDescent="0.25">
      <c r="A4183">
        <v>2110020346</v>
      </c>
      <c r="B4183" t="s">
        <v>1122</v>
      </c>
      <c r="C4183">
        <v>2310180048</v>
      </c>
      <c r="D4183" t="s">
        <v>94</v>
      </c>
      <c r="E4183">
        <v>2410210019</v>
      </c>
      <c r="F4183" t="s">
        <v>113</v>
      </c>
      <c r="G4183" t="s">
        <v>89</v>
      </c>
      <c r="H4183">
        <v>1.7999999999999999E-2</v>
      </c>
      <c r="I4183">
        <v>4</v>
      </c>
      <c r="J4183">
        <v>8000</v>
      </c>
      <c r="K4183">
        <f>+VLOOKUP(E4183,Costos!$A$1:$I$716100,9,FALSE)</f>
        <v>7.7568599999999996</v>
      </c>
      <c r="L4183" t="str">
        <f t="shared" si="140"/>
        <v>241</v>
      </c>
      <c r="M4183" t="str">
        <f t="shared" si="141"/>
        <v>241021</v>
      </c>
      <c r="N4183" t="str">
        <f>IFERROR(IF(L4183="231","231",VLOOKUP(E4183,Materiales!$A$1:$G$37443,7,FALSE)),"N/A")</f>
        <v>Varios</v>
      </c>
    </row>
    <row r="4184" spans="1:14" x14ac:dyDescent="0.25">
      <c r="A4184">
        <v>2110020346</v>
      </c>
      <c r="B4184" t="s">
        <v>1122</v>
      </c>
      <c r="C4184">
        <v>2310180048</v>
      </c>
      <c r="D4184" t="s">
        <v>94</v>
      </c>
      <c r="E4184">
        <v>2430930001</v>
      </c>
      <c r="F4184" t="s">
        <v>114</v>
      </c>
      <c r="G4184" t="s">
        <v>89</v>
      </c>
      <c r="H4184">
        <v>0.45900000000000002</v>
      </c>
      <c r="I4184">
        <v>4</v>
      </c>
      <c r="J4184">
        <v>8000</v>
      </c>
      <c r="K4184">
        <f>+VLOOKUP(E4184,Costos!$A$1:$I$716100,9,FALSE)</f>
        <v>5.7966670000000002</v>
      </c>
      <c r="L4184" t="str">
        <f t="shared" si="140"/>
        <v>243</v>
      </c>
      <c r="M4184" t="str">
        <f t="shared" si="141"/>
        <v>243093</v>
      </c>
      <c r="N4184" t="str">
        <f>IFERROR(IF(L4184="231","231",VLOOKUP(E4184,Materiales!$A$1:$G$37443,7,FALSE)),"N/A")</f>
        <v>Alcohol</v>
      </c>
    </row>
    <row r="4185" spans="1:14" x14ac:dyDescent="0.25">
      <c r="A4185">
        <v>2110020346</v>
      </c>
      <c r="B4185" t="s">
        <v>1122</v>
      </c>
      <c r="C4185">
        <v>2310180048</v>
      </c>
      <c r="D4185" t="s">
        <v>94</v>
      </c>
      <c r="E4185">
        <v>2430880022</v>
      </c>
      <c r="F4185" t="s">
        <v>115</v>
      </c>
      <c r="G4185" t="s">
        <v>89</v>
      </c>
      <c r="H4185">
        <v>2.7000000000000001E-3</v>
      </c>
      <c r="I4185">
        <v>4</v>
      </c>
      <c r="J4185">
        <v>8000</v>
      </c>
      <c r="K4185">
        <f>+VLOOKUP(E4185,Costos!$A$1:$I$716100,9,FALSE)</f>
        <v>6.1924229999999998</v>
      </c>
      <c r="L4185" t="str">
        <f t="shared" si="140"/>
        <v>243</v>
      </c>
      <c r="M4185" t="str">
        <f t="shared" si="141"/>
        <v>243088</v>
      </c>
      <c r="N4185" t="str">
        <f>IFERROR(IF(L4185="231","231",VLOOKUP(E4185,Materiales!$A$1:$G$37443,7,FALSE)),"N/A")</f>
        <v>Varios</v>
      </c>
    </row>
    <row r="4186" spans="1:14" x14ac:dyDescent="0.25">
      <c r="A4186">
        <v>2110020346</v>
      </c>
      <c r="B4186" t="s">
        <v>1122</v>
      </c>
      <c r="C4186">
        <v>2310210195</v>
      </c>
      <c r="D4186" t="s">
        <v>2568</v>
      </c>
      <c r="E4186">
        <v>2410130017</v>
      </c>
      <c r="F4186" t="s">
        <v>41</v>
      </c>
      <c r="G4186" t="s">
        <v>36</v>
      </c>
      <c r="H4186">
        <v>8000</v>
      </c>
      <c r="I4186">
        <v>2</v>
      </c>
      <c r="J4186">
        <v>8000</v>
      </c>
      <c r="K4186">
        <f>+VLOOKUP(E4186,Costos!$A$1:$I$716100,9,FALSE)</f>
        <v>7.2129999999999998E-3</v>
      </c>
      <c r="L4186" t="str">
        <f t="shared" si="140"/>
        <v>241</v>
      </c>
      <c r="M4186" t="str">
        <f t="shared" si="141"/>
        <v>241013</v>
      </c>
      <c r="N4186" t="str">
        <f>IFERROR(IF(L4186="231","231",VLOOKUP(E4186,Materiales!$A$1:$G$37443,7,FALSE)),"N/A")</f>
        <v>Puntas</v>
      </c>
    </row>
    <row r="4187" spans="1:14" x14ac:dyDescent="0.25">
      <c r="A4187">
        <v>2110020346</v>
      </c>
      <c r="B4187" t="s">
        <v>1122</v>
      </c>
      <c r="C4187">
        <v>2310210195</v>
      </c>
      <c r="D4187" t="s">
        <v>2568</v>
      </c>
      <c r="E4187">
        <v>2410170071</v>
      </c>
      <c r="F4187" t="s">
        <v>39</v>
      </c>
      <c r="G4187" t="s">
        <v>36</v>
      </c>
      <c r="H4187">
        <v>8000</v>
      </c>
      <c r="I4187">
        <v>2</v>
      </c>
      <c r="J4187">
        <v>8000</v>
      </c>
      <c r="K4187">
        <f>+VLOOKUP(E4187,Costos!$A$1:$I$716100,9,FALSE)</f>
        <v>1.4323000000000001E-2</v>
      </c>
      <c r="L4187" t="str">
        <f t="shared" si="140"/>
        <v>241</v>
      </c>
      <c r="M4187" t="str">
        <f t="shared" si="141"/>
        <v>241017</v>
      </c>
      <c r="N4187" t="str">
        <f>IFERROR(IF(L4187="231","231",VLOOKUP(E4187,Materiales!$A$1:$G$37443,7,FALSE)),"N/A")</f>
        <v>Filtros</v>
      </c>
    </row>
    <row r="4188" spans="1:14" x14ac:dyDescent="0.25">
      <c r="A4188">
        <v>2110020346</v>
      </c>
      <c r="B4188" t="s">
        <v>1122</v>
      </c>
      <c r="C4188">
        <v>2110020346</v>
      </c>
      <c r="D4188" t="s">
        <v>1122</v>
      </c>
      <c r="E4188">
        <v>2310210196</v>
      </c>
      <c r="F4188" t="s">
        <v>2569</v>
      </c>
      <c r="G4188" t="s">
        <v>36</v>
      </c>
      <c r="H4188">
        <v>8000</v>
      </c>
      <c r="I4188">
        <v>1</v>
      </c>
      <c r="J4188">
        <v>8000</v>
      </c>
      <c r="K4188">
        <f>+VLOOKUP(E4188,Costos!$A$1:$I$716100,9,FALSE)</f>
        <v>0.14798800000000001</v>
      </c>
      <c r="L4188" t="str">
        <f t="shared" si="140"/>
        <v>231</v>
      </c>
      <c r="M4188" t="str">
        <f t="shared" si="141"/>
        <v>231021</v>
      </c>
      <c r="N4188" t="str">
        <f>IFERROR(IF(L4188="231","231",VLOOKUP(E4188,Materiales!$A$1:$G$37443,7,FALSE)),"N/A")</f>
        <v>231</v>
      </c>
    </row>
    <row r="4189" spans="1:14" x14ac:dyDescent="0.25">
      <c r="A4189">
        <v>2110020346</v>
      </c>
      <c r="B4189" t="s">
        <v>1122</v>
      </c>
      <c r="C4189">
        <v>2310210196</v>
      </c>
      <c r="D4189" t="s">
        <v>2569</v>
      </c>
      <c r="E4189">
        <v>2410290156</v>
      </c>
      <c r="F4189" t="s">
        <v>40</v>
      </c>
      <c r="G4189" t="s">
        <v>1000</v>
      </c>
      <c r="H4189">
        <v>0.33329999999999999</v>
      </c>
      <c r="I4189">
        <v>2</v>
      </c>
      <c r="J4189">
        <v>8000</v>
      </c>
      <c r="K4189">
        <f>+VLOOKUP(E4189,Costos!$A$1:$I$716100,9,FALSE)</f>
        <v>23.787368000000001</v>
      </c>
      <c r="L4189" t="str">
        <f t="shared" si="140"/>
        <v>241</v>
      </c>
      <c r="M4189" t="str">
        <f t="shared" si="141"/>
        <v>241029</v>
      </c>
      <c r="N4189" t="str">
        <f>IFERROR(IF(L4189="231","231",VLOOKUP(E4189,Materiales!$A$1:$G$37443,7,FALSE)),"N/A")</f>
        <v>Varios</v>
      </c>
    </row>
    <row r="4190" spans="1:14" x14ac:dyDescent="0.25">
      <c r="A4190">
        <v>2110020346</v>
      </c>
      <c r="B4190" t="s">
        <v>1122</v>
      </c>
      <c r="C4190">
        <v>2310210196</v>
      </c>
      <c r="D4190" t="s">
        <v>2569</v>
      </c>
      <c r="E4190">
        <v>2310160574</v>
      </c>
      <c r="F4190" t="s">
        <v>2462</v>
      </c>
      <c r="G4190" t="s">
        <v>36</v>
      </c>
      <c r="H4190">
        <v>8000</v>
      </c>
      <c r="I4190">
        <v>2</v>
      </c>
      <c r="J4190">
        <v>8000</v>
      </c>
      <c r="K4190">
        <f>+VLOOKUP(E4190,Costos!$A$1:$I$716100,9,FALSE)</f>
        <v>1.0919E-2</v>
      </c>
      <c r="L4190" t="str">
        <f t="shared" si="140"/>
        <v>231</v>
      </c>
      <c r="M4190" t="str">
        <f t="shared" si="141"/>
        <v>231016</v>
      </c>
      <c r="N4190" t="str">
        <f>IFERROR(IF(L4190="231","231",VLOOKUP(E4190,Materiales!$A$1:$G$37443,7,FALSE)),"N/A")</f>
        <v>231</v>
      </c>
    </row>
    <row r="4191" spans="1:14" x14ac:dyDescent="0.25">
      <c r="A4191">
        <v>2110020346</v>
      </c>
      <c r="B4191" t="s">
        <v>1122</v>
      </c>
      <c r="C4191">
        <v>2310160574</v>
      </c>
      <c r="D4191" t="s">
        <v>2462</v>
      </c>
      <c r="E4191">
        <v>2410290624</v>
      </c>
      <c r="F4191" t="s">
        <v>91</v>
      </c>
      <c r="G4191" t="s">
        <v>89</v>
      </c>
      <c r="H4191">
        <v>8.4123999999999999</v>
      </c>
      <c r="I4191">
        <v>3</v>
      </c>
      <c r="J4191">
        <v>8000</v>
      </c>
      <c r="K4191">
        <f>+VLOOKUP(E4191,Costos!$A$1:$I$716100,9,FALSE)</f>
        <v>6.9373659999999999</v>
      </c>
      <c r="L4191" t="str">
        <f t="shared" si="140"/>
        <v>241</v>
      </c>
      <c r="M4191" t="str">
        <f t="shared" si="141"/>
        <v>241029</v>
      </c>
      <c r="N4191" t="str">
        <f>IFERROR(IF(L4191="231","231",VLOOKUP(E4191,Materiales!$A$1:$G$37443,7,FALSE)),"N/A")</f>
        <v>Resinas</v>
      </c>
    </row>
    <row r="4192" spans="1:14" x14ac:dyDescent="0.25">
      <c r="A4192">
        <v>2110020346</v>
      </c>
      <c r="B4192" t="s">
        <v>1122</v>
      </c>
      <c r="C4192">
        <v>2310160574</v>
      </c>
      <c r="D4192" t="s">
        <v>2462</v>
      </c>
      <c r="E4192">
        <v>2430700006</v>
      </c>
      <c r="F4192" t="s">
        <v>3612</v>
      </c>
      <c r="G4192" t="s">
        <v>89</v>
      </c>
      <c r="H4192">
        <v>0.12640000000000001</v>
      </c>
      <c r="I4192">
        <v>3</v>
      </c>
      <c r="J4192">
        <v>8000</v>
      </c>
      <c r="K4192">
        <f>+VLOOKUP(E4192,Costos!$A$1:$I$716100,9,FALSE)</f>
        <v>47.281999999999996</v>
      </c>
      <c r="L4192" t="str">
        <f t="shared" si="140"/>
        <v>243</v>
      </c>
      <c r="M4192" t="str">
        <f t="shared" si="141"/>
        <v>243070</v>
      </c>
      <c r="N4192" t="str">
        <f>IFERROR(IF(L4192="231","231",VLOOKUP(E4192,Materiales!$A$1:$G$37443,7,FALSE)),"N/A")</f>
        <v>Pigmentos</v>
      </c>
    </row>
    <row r="4193" spans="1:14" x14ac:dyDescent="0.25">
      <c r="A4193">
        <v>2110020346</v>
      </c>
      <c r="B4193" t="s">
        <v>1122</v>
      </c>
      <c r="C4193">
        <v>2310160574</v>
      </c>
      <c r="D4193" t="s">
        <v>2462</v>
      </c>
      <c r="E4193">
        <v>2410210005</v>
      </c>
      <c r="F4193" t="s">
        <v>4791</v>
      </c>
      <c r="G4193" t="s">
        <v>89</v>
      </c>
      <c r="H4193">
        <v>1.11E-2</v>
      </c>
      <c r="I4193">
        <v>3</v>
      </c>
      <c r="J4193">
        <v>8000</v>
      </c>
      <c r="K4193">
        <f>+VLOOKUP(E4193,Costos!$A$1:$I$716100,9,FALSE)</f>
        <v>32.642020000000002</v>
      </c>
      <c r="L4193" t="str">
        <f t="shared" si="140"/>
        <v>241</v>
      </c>
      <c r="M4193" t="str">
        <f t="shared" si="141"/>
        <v>241021</v>
      </c>
      <c r="N4193" t="str">
        <f>IFERROR(IF(L4193="231","231",VLOOKUP(E4193,Materiales!$A$1:$G$37443,7,FALSE)),"N/A")</f>
        <v>Varios</v>
      </c>
    </row>
    <row r="4194" spans="1:14" x14ac:dyDescent="0.25">
      <c r="A4194">
        <v>2110020346</v>
      </c>
      <c r="B4194" t="s">
        <v>1122</v>
      </c>
      <c r="C4194">
        <v>2310210196</v>
      </c>
      <c r="D4194" t="s">
        <v>2569</v>
      </c>
      <c r="E4194">
        <v>2310160587</v>
      </c>
      <c r="F4194" t="s">
        <v>2473</v>
      </c>
      <c r="G4194" t="s">
        <v>36</v>
      </c>
      <c r="H4194">
        <v>8000</v>
      </c>
      <c r="I4194">
        <v>2</v>
      </c>
      <c r="J4194">
        <v>8000</v>
      </c>
      <c r="K4194">
        <f>+VLOOKUP(E4194,Costos!$A$1:$I$716100,9,FALSE)</f>
        <v>9.3069999999999993E-3</v>
      </c>
      <c r="L4194" t="str">
        <f t="shared" ref="L4194:L4257" si="142">+LEFT(E4194,3)</f>
        <v>231</v>
      </c>
      <c r="M4194" t="str">
        <f t="shared" ref="M4194:M4257" si="143">+LEFT(E4194,6)</f>
        <v>231016</v>
      </c>
      <c r="N4194" t="str">
        <f>IFERROR(IF(L4194="231","231",VLOOKUP(E4194,Materiales!$A$1:$G$37443,7,FALSE)),"N/A")</f>
        <v>231</v>
      </c>
    </row>
    <row r="4195" spans="1:14" x14ac:dyDescent="0.25">
      <c r="A4195">
        <v>2110020346</v>
      </c>
      <c r="B4195" t="s">
        <v>1122</v>
      </c>
      <c r="C4195">
        <v>2310160587</v>
      </c>
      <c r="D4195" t="s">
        <v>2473</v>
      </c>
      <c r="E4195">
        <v>2410290626</v>
      </c>
      <c r="F4195" t="s">
        <v>92</v>
      </c>
      <c r="G4195" t="s">
        <v>89</v>
      </c>
      <c r="H4195">
        <v>7.0758999999999999</v>
      </c>
      <c r="I4195">
        <v>3</v>
      </c>
      <c r="J4195">
        <v>8000</v>
      </c>
      <c r="K4195">
        <f>+VLOOKUP(E4195,Costos!$A$1:$I$716100,9,FALSE)</f>
        <v>6.3063640000000003</v>
      </c>
      <c r="L4195" t="str">
        <f t="shared" si="142"/>
        <v>241</v>
      </c>
      <c r="M4195" t="str">
        <f t="shared" si="143"/>
        <v>241029</v>
      </c>
      <c r="N4195" t="str">
        <f>IFERROR(IF(L4195="231","231",VLOOKUP(E4195,Materiales!$A$1:$G$37443,7,FALSE)),"N/A")</f>
        <v>Resinas</v>
      </c>
    </row>
    <row r="4196" spans="1:14" x14ac:dyDescent="0.25">
      <c r="A4196">
        <v>2110020346</v>
      </c>
      <c r="B4196" t="s">
        <v>1122</v>
      </c>
      <c r="C4196">
        <v>2310160587</v>
      </c>
      <c r="D4196" t="s">
        <v>2473</v>
      </c>
      <c r="E4196">
        <v>2430700006</v>
      </c>
      <c r="F4196" t="s">
        <v>3612</v>
      </c>
      <c r="G4196" t="s">
        <v>89</v>
      </c>
      <c r="H4196">
        <v>0.1232</v>
      </c>
      <c r="I4196">
        <v>3</v>
      </c>
      <c r="J4196">
        <v>8000</v>
      </c>
      <c r="K4196">
        <f>+VLOOKUP(E4196,Costos!$A$1:$I$716100,9,FALSE)</f>
        <v>47.281999999999996</v>
      </c>
      <c r="L4196" t="str">
        <f t="shared" si="142"/>
        <v>243</v>
      </c>
      <c r="M4196" t="str">
        <f t="shared" si="143"/>
        <v>243070</v>
      </c>
      <c r="N4196" t="str">
        <f>IFERROR(IF(L4196="231","231",VLOOKUP(E4196,Materiales!$A$1:$G$37443,7,FALSE)),"N/A")</f>
        <v>Pigmentos</v>
      </c>
    </row>
    <row r="4197" spans="1:14" x14ac:dyDescent="0.25">
      <c r="A4197">
        <v>2110020346</v>
      </c>
      <c r="B4197" t="s">
        <v>1122</v>
      </c>
      <c r="C4197">
        <v>2310160587</v>
      </c>
      <c r="D4197" t="s">
        <v>2473</v>
      </c>
      <c r="E4197">
        <v>2430860001</v>
      </c>
      <c r="F4197" t="s">
        <v>3648</v>
      </c>
      <c r="G4197" t="s">
        <v>89</v>
      </c>
      <c r="H4197">
        <v>1.6400000000000001E-2</v>
      </c>
      <c r="I4197">
        <v>3</v>
      </c>
      <c r="J4197">
        <v>8000</v>
      </c>
      <c r="K4197">
        <f>+VLOOKUP(E4197,Costos!$A$1:$I$716100,9,FALSE)</f>
        <v>16.557200000000002</v>
      </c>
      <c r="L4197" t="str">
        <f t="shared" si="142"/>
        <v>243</v>
      </c>
      <c r="M4197" t="str">
        <f t="shared" si="143"/>
        <v>243086</v>
      </c>
      <c r="N4197" t="str">
        <f>IFERROR(IF(L4197="231","231",VLOOKUP(E4197,Materiales!$A$1:$G$37443,7,FALSE)),"N/A")</f>
        <v>Otros</v>
      </c>
    </row>
    <row r="4198" spans="1:14" x14ac:dyDescent="0.25">
      <c r="A4198">
        <v>2110020346</v>
      </c>
      <c r="B4198" t="s">
        <v>1122</v>
      </c>
      <c r="C4198">
        <v>2310210196</v>
      </c>
      <c r="D4198" t="s">
        <v>2569</v>
      </c>
      <c r="E4198">
        <v>2310090535</v>
      </c>
      <c r="F4198" t="s">
        <v>2319</v>
      </c>
      <c r="G4198" t="s">
        <v>36</v>
      </c>
      <c r="H4198">
        <v>8000</v>
      </c>
      <c r="I4198">
        <v>2</v>
      </c>
      <c r="J4198">
        <v>8000</v>
      </c>
      <c r="K4198">
        <f>+VLOOKUP(E4198,Costos!$A$1:$I$716100,9,FALSE)</f>
        <v>3.3961999999999999E-2</v>
      </c>
      <c r="L4198" t="str">
        <f t="shared" si="142"/>
        <v>231</v>
      </c>
      <c r="M4198" t="str">
        <f t="shared" si="143"/>
        <v>231009</v>
      </c>
      <c r="N4198" t="str">
        <f>IFERROR(IF(L4198="231","231",VLOOKUP(E4198,Materiales!$A$1:$G$37443,7,FALSE)),"N/A")</f>
        <v>231</v>
      </c>
    </row>
    <row r="4199" spans="1:14" x14ac:dyDescent="0.25">
      <c r="A4199">
        <v>2110020346</v>
      </c>
      <c r="B4199" t="s">
        <v>1122</v>
      </c>
      <c r="C4199">
        <v>2310090535</v>
      </c>
      <c r="D4199" t="s">
        <v>2319</v>
      </c>
      <c r="E4199">
        <v>2410290153</v>
      </c>
      <c r="F4199" t="s">
        <v>90</v>
      </c>
      <c r="G4199" t="s">
        <v>89</v>
      </c>
      <c r="H4199">
        <v>26.665900000000001</v>
      </c>
      <c r="I4199">
        <v>3</v>
      </c>
      <c r="J4199">
        <v>8000</v>
      </c>
      <c r="K4199">
        <f>+VLOOKUP(E4199,Costos!$A$1:$I$716100,9,FALSE)</f>
        <v>6.4309000000000003</v>
      </c>
      <c r="L4199" t="str">
        <f t="shared" si="142"/>
        <v>241</v>
      </c>
      <c r="M4199" t="str">
        <f t="shared" si="143"/>
        <v>241029</v>
      </c>
      <c r="N4199" t="str">
        <f>IFERROR(IF(L4199="231","231",VLOOKUP(E4199,Materiales!$A$1:$G$37443,7,FALSE)),"N/A")</f>
        <v>Resinas</v>
      </c>
    </row>
    <row r="4200" spans="1:14" x14ac:dyDescent="0.25">
      <c r="A4200">
        <v>2110020346</v>
      </c>
      <c r="B4200" t="s">
        <v>1122</v>
      </c>
      <c r="C4200">
        <v>2310090535</v>
      </c>
      <c r="D4200" t="s">
        <v>2319</v>
      </c>
      <c r="E4200">
        <v>2430700006</v>
      </c>
      <c r="F4200" t="s">
        <v>3612</v>
      </c>
      <c r="G4200" t="s">
        <v>89</v>
      </c>
      <c r="H4200">
        <v>0.39379999999999998</v>
      </c>
      <c r="I4200">
        <v>3</v>
      </c>
      <c r="J4200">
        <v>8000</v>
      </c>
      <c r="K4200">
        <f>+VLOOKUP(E4200,Costos!$A$1:$I$716100,9,FALSE)</f>
        <v>47.281999999999996</v>
      </c>
      <c r="L4200" t="str">
        <f t="shared" si="142"/>
        <v>243</v>
      </c>
      <c r="M4200" t="str">
        <f t="shared" si="143"/>
        <v>243070</v>
      </c>
      <c r="N4200" t="str">
        <f>IFERROR(IF(L4200="231","231",VLOOKUP(E4200,Materiales!$A$1:$G$37443,7,FALSE)),"N/A")</f>
        <v>Pigmentos</v>
      </c>
    </row>
    <row r="4201" spans="1:14" x14ac:dyDescent="0.25">
      <c r="A4201">
        <v>2110020346</v>
      </c>
      <c r="B4201" t="s">
        <v>1122</v>
      </c>
      <c r="C4201">
        <v>2310090535</v>
      </c>
      <c r="D4201" t="s">
        <v>2319</v>
      </c>
      <c r="E4201">
        <v>2410210005</v>
      </c>
      <c r="F4201" t="s">
        <v>4791</v>
      </c>
      <c r="G4201" t="s">
        <v>89</v>
      </c>
      <c r="H4201">
        <v>3.4200000000000001E-2</v>
      </c>
      <c r="I4201">
        <v>3</v>
      </c>
      <c r="J4201">
        <v>8000</v>
      </c>
      <c r="K4201">
        <f>+VLOOKUP(E4201,Costos!$A$1:$I$716100,9,FALSE)</f>
        <v>32.642020000000002</v>
      </c>
      <c r="L4201" t="str">
        <f t="shared" si="142"/>
        <v>241</v>
      </c>
      <c r="M4201" t="str">
        <f t="shared" si="143"/>
        <v>241021</v>
      </c>
      <c r="N4201" t="str">
        <f>IFERROR(IF(L4201="231","231",VLOOKUP(E4201,Materiales!$A$1:$G$37443,7,FALSE)),"N/A")</f>
        <v>Varios</v>
      </c>
    </row>
    <row r="4202" spans="1:14" x14ac:dyDescent="0.25">
      <c r="A4202">
        <v>2110020346</v>
      </c>
      <c r="B4202" t="s">
        <v>1122</v>
      </c>
      <c r="C4202">
        <v>2310210196</v>
      </c>
      <c r="D4202" t="s">
        <v>2569</v>
      </c>
      <c r="E4202">
        <v>2310180080</v>
      </c>
      <c r="F4202" t="s">
        <v>2498</v>
      </c>
      <c r="G4202" t="s">
        <v>89</v>
      </c>
      <c r="H4202">
        <v>7.2</v>
      </c>
      <c r="I4202">
        <v>2</v>
      </c>
      <c r="J4202">
        <v>8000</v>
      </c>
      <c r="K4202">
        <f>+VLOOKUP(E4202,Costos!$A$1:$I$716100,9,FALSE)</f>
        <v>11.059016</v>
      </c>
      <c r="L4202" t="str">
        <f t="shared" si="142"/>
        <v>231</v>
      </c>
      <c r="M4202" t="str">
        <f t="shared" si="143"/>
        <v>231018</v>
      </c>
      <c r="N4202" t="str">
        <f>IFERROR(IF(L4202="231","231",VLOOKUP(E4202,Materiales!$A$1:$G$37443,7,FALSE)),"N/A")</f>
        <v>231</v>
      </c>
    </row>
    <row r="4203" spans="1:14" x14ac:dyDescent="0.25">
      <c r="A4203">
        <v>2110020346</v>
      </c>
      <c r="B4203" t="s">
        <v>1122</v>
      </c>
      <c r="C4203">
        <v>2310180080</v>
      </c>
      <c r="D4203" t="s">
        <v>2498</v>
      </c>
      <c r="E4203">
        <v>2410210003</v>
      </c>
      <c r="F4203" t="s">
        <v>95</v>
      </c>
      <c r="G4203" t="s">
        <v>89</v>
      </c>
      <c r="H4203">
        <v>1.4241999999999999</v>
      </c>
      <c r="I4203">
        <v>3</v>
      </c>
      <c r="J4203">
        <v>8000</v>
      </c>
      <c r="K4203">
        <f>+VLOOKUP(E4203,Costos!$A$1:$I$716100,9,FALSE)</f>
        <v>4.9316240000000002</v>
      </c>
      <c r="L4203" t="str">
        <f t="shared" si="142"/>
        <v>241</v>
      </c>
      <c r="M4203" t="str">
        <f t="shared" si="143"/>
        <v>241021</v>
      </c>
      <c r="N4203" t="str">
        <f>IFERROR(IF(L4203="231","231",VLOOKUP(E4203,Materiales!$A$1:$G$37443,7,FALSE)),"N/A")</f>
        <v>Varios</v>
      </c>
    </row>
    <row r="4204" spans="1:14" x14ac:dyDescent="0.25">
      <c r="A4204">
        <v>2110020346</v>
      </c>
      <c r="B4204" t="s">
        <v>1122</v>
      </c>
      <c r="C4204">
        <v>2310180080</v>
      </c>
      <c r="D4204" t="s">
        <v>2498</v>
      </c>
      <c r="E4204">
        <v>2430450001</v>
      </c>
      <c r="F4204" t="s">
        <v>93</v>
      </c>
      <c r="G4204" t="s">
        <v>89</v>
      </c>
      <c r="H4204">
        <v>0.71209999999999996</v>
      </c>
      <c r="I4204">
        <v>3</v>
      </c>
      <c r="J4204">
        <v>8000</v>
      </c>
      <c r="K4204">
        <f>+VLOOKUP(E4204,Costos!$A$1:$I$716100,9,FALSE)</f>
        <v>6.0336119999999998</v>
      </c>
      <c r="L4204" t="str">
        <f t="shared" si="142"/>
        <v>243</v>
      </c>
      <c r="M4204" t="str">
        <f t="shared" si="143"/>
        <v>243045</v>
      </c>
      <c r="N4204" t="str">
        <f>IFERROR(IF(L4204="231","231",VLOOKUP(E4204,Materiales!$A$1:$G$37443,7,FALSE)),"N/A")</f>
        <v>Varios</v>
      </c>
    </row>
    <row r="4205" spans="1:14" x14ac:dyDescent="0.25">
      <c r="A4205">
        <v>2110020346</v>
      </c>
      <c r="B4205" t="s">
        <v>1122</v>
      </c>
      <c r="C4205">
        <v>2310180080</v>
      </c>
      <c r="D4205" t="s">
        <v>2498</v>
      </c>
      <c r="E4205">
        <v>2410090266</v>
      </c>
      <c r="F4205" t="s">
        <v>100</v>
      </c>
      <c r="G4205" t="s">
        <v>89</v>
      </c>
      <c r="H4205">
        <v>7.7999999999999996E-3</v>
      </c>
      <c r="I4205">
        <v>3</v>
      </c>
      <c r="J4205">
        <v>8000</v>
      </c>
      <c r="K4205">
        <f>+VLOOKUP(E4205,Costos!$A$1:$I$716100,9,FALSE)</f>
        <v>160.80131600000001</v>
      </c>
      <c r="L4205" t="str">
        <f t="shared" si="142"/>
        <v>241</v>
      </c>
      <c r="M4205" t="str">
        <f t="shared" si="143"/>
        <v>241009</v>
      </c>
      <c r="N4205" t="str">
        <f>IFERROR(IF(L4205="231","231",VLOOKUP(E4205,Materiales!$A$1:$G$37443,7,FALSE)),"N/A")</f>
        <v>Spectra</v>
      </c>
    </row>
    <row r="4206" spans="1:14" x14ac:dyDescent="0.25">
      <c r="A4206">
        <v>2110020346</v>
      </c>
      <c r="B4206" t="s">
        <v>1122</v>
      </c>
      <c r="C4206">
        <v>2310180080</v>
      </c>
      <c r="D4206" t="s">
        <v>2498</v>
      </c>
      <c r="E4206">
        <v>2410090268</v>
      </c>
      <c r="F4206" t="s">
        <v>97</v>
      </c>
      <c r="G4206" t="s">
        <v>89</v>
      </c>
      <c r="H4206">
        <v>0.10680000000000001</v>
      </c>
      <c r="I4206">
        <v>3</v>
      </c>
      <c r="J4206">
        <v>8000</v>
      </c>
      <c r="K4206">
        <f>+VLOOKUP(E4206,Costos!$A$1:$I$716100,9,FALSE)</f>
        <v>126.46600100000001</v>
      </c>
      <c r="L4206" t="str">
        <f t="shared" si="142"/>
        <v>241</v>
      </c>
      <c r="M4206" t="str">
        <f t="shared" si="143"/>
        <v>241009</v>
      </c>
      <c r="N4206" t="str">
        <f>IFERROR(IF(L4206="231","231",VLOOKUP(E4206,Materiales!$A$1:$G$37443,7,FALSE)),"N/A")</f>
        <v>Spectra</v>
      </c>
    </row>
    <row r="4207" spans="1:14" x14ac:dyDescent="0.25">
      <c r="A4207">
        <v>2110020346</v>
      </c>
      <c r="B4207" t="s">
        <v>1122</v>
      </c>
      <c r="C4207">
        <v>2310180080</v>
      </c>
      <c r="D4207" t="s">
        <v>2498</v>
      </c>
      <c r="E4207">
        <v>2310180048</v>
      </c>
      <c r="F4207" t="s">
        <v>94</v>
      </c>
      <c r="G4207" t="s">
        <v>89</v>
      </c>
      <c r="H4207">
        <v>0.89019999999999999</v>
      </c>
      <c r="I4207">
        <v>3</v>
      </c>
      <c r="J4207">
        <v>8000</v>
      </c>
      <c r="K4207">
        <f>+VLOOKUP(E4207,Costos!$A$1:$I$716100,9,FALSE)</f>
        <v>2.8371430000000002</v>
      </c>
      <c r="L4207" t="str">
        <f t="shared" si="142"/>
        <v>231</v>
      </c>
      <c r="M4207" t="str">
        <f t="shared" si="143"/>
        <v>231018</v>
      </c>
      <c r="N4207" t="str">
        <f>IFERROR(IF(L4207="231","231",VLOOKUP(E4207,Materiales!$A$1:$G$37443,7,FALSE)),"N/A")</f>
        <v>231</v>
      </c>
    </row>
    <row r="4208" spans="1:14" x14ac:dyDescent="0.25">
      <c r="A4208">
        <v>2110020346</v>
      </c>
      <c r="B4208" t="s">
        <v>1122</v>
      </c>
      <c r="C4208">
        <v>2310180048</v>
      </c>
      <c r="D4208" t="s">
        <v>94</v>
      </c>
      <c r="E4208">
        <v>2410210019</v>
      </c>
      <c r="F4208" t="s">
        <v>113</v>
      </c>
      <c r="G4208" t="s">
        <v>89</v>
      </c>
      <c r="H4208">
        <v>1.78E-2</v>
      </c>
      <c r="I4208">
        <v>4</v>
      </c>
      <c r="J4208">
        <v>8000</v>
      </c>
      <c r="K4208">
        <f>+VLOOKUP(E4208,Costos!$A$1:$I$716100,9,FALSE)</f>
        <v>7.7568599999999996</v>
      </c>
      <c r="L4208" t="str">
        <f t="shared" si="142"/>
        <v>241</v>
      </c>
      <c r="M4208" t="str">
        <f t="shared" si="143"/>
        <v>241021</v>
      </c>
      <c r="N4208" t="str">
        <f>IFERROR(IF(L4208="231","231",VLOOKUP(E4208,Materiales!$A$1:$G$37443,7,FALSE)),"N/A")</f>
        <v>Varios</v>
      </c>
    </row>
    <row r="4209" spans="1:14" x14ac:dyDescent="0.25">
      <c r="A4209">
        <v>2110020346</v>
      </c>
      <c r="B4209" t="s">
        <v>1122</v>
      </c>
      <c r="C4209">
        <v>2310180048</v>
      </c>
      <c r="D4209" t="s">
        <v>94</v>
      </c>
      <c r="E4209">
        <v>2430930001</v>
      </c>
      <c r="F4209" t="s">
        <v>114</v>
      </c>
      <c r="G4209" t="s">
        <v>89</v>
      </c>
      <c r="H4209">
        <v>0.45400000000000001</v>
      </c>
      <c r="I4209">
        <v>4</v>
      </c>
      <c r="J4209">
        <v>8000</v>
      </c>
      <c r="K4209">
        <f>+VLOOKUP(E4209,Costos!$A$1:$I$716100,9,FALSE)</f>
        <v>5.7966670000000002</v>
      </c>
      <c r="L4209" t="str">
        <f t="shared" si="142"/>
        <v>243</v>
      </c>
      <c r="M4209" t="str">
        <f t="shared" si="143"/>
        <v>243093</v>
      </c>
      <c r="N4209" t="str">
        <f>IFERROR(IF(L4209="231","231",VLOOKUP(E4209,Materiales!$A$1:$G$37443,7,FALSE)),"N/A")</f>
        <v>Alcohol</v>
      </c>
    </row>
    <row r="4210" spans="1:14" x14ac:dyDescent="0.25">
      <c r="A4210">
        <v>2110020346</v>
      </c>
      <c r="B4210" t="s">
        <v>1122</v>
      </c>
      <c r="C4210">
        <v>2310180048</v>
      </c>
      <c r="D4210" t="s">
        <v>94</v>
      </c>
      <c r="E4210">
        <v>2430880022</v>
      </c>
      <c r="F4210" t="s">
        <v>115</v>
      </c>
      <c r="G4210" t="s">
        <v>89</v>
      </c>
      <c r="H4210">
        <v>2.7000000000000001E-3</v>
      </c>
      <c r="I4210">
        <v>4</v>
      </c>
      <c r="J4210">
        <v>8000</v>
      </c>
      <c r="K4210">
        <f>+VLOOKUP(E4210,Costos!$A$1:$I$716100,9,FALSE)</f>
        <v>6.1924229999999998</v>
      </c>
      <c r="L4210" t="str">
        <f t="shared" si="142"/>
        <v>243</v>
      </c>
      <c r="M4210" t="str">
        <f t="shared" si="143"/>
        <v>243088</v>
      </c>
      <c r="N4210" t="str">
        <f>IFERROR(IF(L4210="231","231",VLOOKUP(E4210,Materiales!$A$1:$G$37443,7,FALSE)),"N/A")</f>
        <v>Varios</v>
      </c>
    </row>
    <row r="4211" spans="1:14" x14ac:dyDescent="0.25">
      <c r="A4211">
        <v>2110020346</v>
      </c>
      <c r="B4211" t="s">
        <v>1122</v>
      </c>
      <c r="C4211">
        <v>2310210196</v>
      </c>
      <c r="D4211" t="s">
        <v>2569</v>
      </c>
      <c r="E4211">
        <v>2410130017</v>
      </c>
      <c r="F4211" t="s">
        <v>41</v>
      </c>
      <c r="G4211" t="s">
        <v>36</v>
      </c>
      <c r="H4211">
        <v>8000</v>
      </c>
      <c r="I4211">
        <v>2</v>
      </c>
      <c r="J4211">
        <v>8000</v>
      </c>
      <c r="K4211">
        <f>+VLOOKUP(E4211,Costos!$A$1:$I$716100,9,FALSE)</f>
        <v>7.2129999999999998E-3</v>
      </c>
      <c r="L4211" t="str">
        <f t="shared" si="142"/>
        <v>241</v>
      </c>
      <c r="M4211" t="str">
        <f t="shared" si="143"/>
        <v>241013</v>
      </c>
      <c r="N4211" t="str">
        <f>IFERROR(IF(L4211="231","231",VLOOKUP(E4211,Materiales!$A$1:$G$37443,7,FALSE)),"N/A")</f>
        <v>Puntas</v>
      </c>
    </row>
    <row r="4212" spans="1:14" x14ac:dyDescent="0.25">
      <c r="A4212">
        <v>2110020346</v>
      </c>
      <c r="B4212" t="s">
        <v>1122</v>
      </c>
      <c r="C4212">
        <v>2310210196</v>
      </c>
      <c r="D4212" t="s">
        <v>2569</v>
      </c>
      <c r="E4212">
        <v>2410170071</v>
      </c>
      <c r="F4212" t="s">
        <v>39</v>
      </c>
      <c r="G4212" t="s">
        <v>36</v>
      </c>
      <c r="H4212">
        <v>8000</v>
      </c>
      <c r="I4212">
        <v>2</v>
      </c>
      <c r="J4212">
        <v>8000</v>
      </c>
      <c r="K4212">
        <f>+VLOOKUP(E4212,Costos!$A$1:$I$716100,9,FALSE)</f>
        <v>1.4323000000000001E-2</v>
      </c>
      <c r="L4212" t="str">
        <f t="shared" si="142"/>
        <v>241</v>
      </c>
      <c r="M4212" t="str">
        <f t="shared" si="143"/>
        <v>241017</v>
      </c>
      <c r="N4212" t="str">
        <f>IFERROR(IF(L4212="231","231",VLOOKUP(E4212,Materiales!$A$1:$G$37443,7,FALSE)),"N/A")</f>
        <v>Filtros</v>
      </c>
    </row>
    <row r="4213" spans="1:14" x14ac:dyDescent="0.25">
      <c r="A4213">
        <v>2110020346</v>
      </c>
      <c r="B4213" t="s">
        <v>1122</v>
      </c>
      <c r="C4213">
        <v>2110020346</v>
      </c>
      <c r="D4213" t="s">
        <v>1122</v>
      </c>
      <c r="E4213">
        <v>2310210197</v>
      </c>
      <c r="F4213" t="s">
        <v>2570</v>
      </c>
      <c r="G4213" t="s">
        <v>36</v>
      </c>
      <c r="H4213">
        <v>8000</v>
      </c>
      <c r="I4213">
        <v>1</v>
      </c>
      <c r="J4213">
        <v>8000</v>
      </c>
      <c r="K4213">
        <f>+VLOOKUP(E4213,Costos!$A$1:$I$716100,9,FALSE)</f>
        <v>0.156445</v>
      </c>
      <c r="L4213" t="str">
        <f t="shared" si="142"/>
        <v>231</v>
      </c>
      <c r="M4213" t="str">
        <f t="shared" si="143"/>
        <v>231021</v>
      </c>
      <c r="N4213" t="str">
        <f>IFERROR(IF(L4213="231","231",VLOOKUP(E4213,Materiales!$A$1:$G$37443,7,FALSE)),"N/A")</f>
        <v>231</v>
      </c>
    </row>
    <row r="4214" spans="1:14" x14ac:dyDescent="0.25">
      <c r="A4214">
        <v>2110020346</v>
      </c>
      <c r="B4214" t="s">
        <v>1122</v>
      </c>
      <c r="C4214">
        <v>2310210197</v>
      </c>
      <c r="D4214" t="s">
        <v>2570</v>
      </c>
      <c r="E4214">
        <v>2410290156</v>
      </c>
      <c r="F4214" t="s">
        <v>40</v>
      </c>
      <c r="G4214" t="s">
        <v>1000</v>
      </c>
      <c r="H4214">
        <v>0.33329999999999999</v>
      </c>
      <c r="I4214">
        <v>2</v>
      </c>
      <c r="J4214">
        <v>8000</v>
      </c>
      <c r="K4214">
        <f>+VLOOKUP(E4214,Costos!$A$1:$I$716100,9,FALSE)</f>
        <v>23.787368000000001</v>
      </c>
      <c r="L4214" t="str">
        <f t="shared" si="142"/>
        <v>241</v>
      </c>
      <c r="M4214" t="str">
        <f t="shared" si="143"/>
        <v>241029</v>
      </c>
      <c r="N4214" t="str">
        <f>IFERROR(IF(L4214="231","231",VLOOKUP(E4214,Materiales!$A$1:$G$37443,7,FALSE)),"N/A")</f>
        <v>Varios</v>
      </c>
    </row>
    <row r="4215" spans="1:14" x14ac:dyDescent="0.25">
      <c r="A4215">
        <v>2110020346</v>
      </c>
      <c r="B4215" t="s">
        <v>1122</v>
      </c>
      <c r="C4215">
        <v>2310210197</v>
      </c>
      <c r="D4215" t="s">
        <v>2570</v>
      </c>
      <c r="E4215">
        <v>2310160575</v>
      </c>
      <c r="F4215" t="s">
        <v>6394</v>
      </c>
      <c r="G4215" t="s">
        <v>36</v>
      </c>
      <c r="H4215">
        <v>8000</v>
      </c>
      <c r="I4215">
        <v>2</v>
      </c>
      <c r="J4215">
        <v>8000</v>
      </c>
      <c r="K4215">
        <f>+VLOOKUP(E4215,Costos!$A$1:$I$716100,9,FALSE)</f>
        <v>1.3475000000000001E-2</v>
      </c>
      <c r="L4215" t="str">
        <f t="shared" si="142"/>
        <v>231</v>
      </c>
      <c r="M4215" t="str">
        <f t="shared" si="143"/>
        <v>231016</v>
      </c>
      <c r="N4215" t="str">
        <f>IFERROR(IF(L4215="231","231",VLOOKUP(E4215,Materiales!$A$1:$G$37443,7,FALSE)),"N/A")</f>
        <v>231</v>
      </c>
    </row>
    <row r="4216" spans="1:14" x14ac:dyDescent="0.25">
      <c r="A4216">
        <v>2110020346</v>
      </c>
      <c r="B4216" t="s">
        <v>1122</v>
      </c>
      <c r="C4216">
        <v>2310160575</v>
      </c>
      <c r="D4216" t="s">
        <v>6394</v>
      </c>
      <c r="E4216">
        <v>2410290624</v>
      </c>
      <c r="F4216" t="s">
        <v>91</v>
      </c>
      <c r="G4216" t="s">
        <v>89</v>
      </c>
      <c r="H4216">
        <v>8.4124999999999996</v>
      </c>
      <c r="I4216">
        <v>3</v>
      </c>
      <c r="J4216">
        <v>8000</v>
      </c>
      <c r="K4216">
        <f>+VLOOKUP(E4216,Costos!$A$1:$I$716100,9,FALSE)</f>
        <v>6.9373659999999999</v>
      </c>
      <c r="L4216" t="str">
        <f t="shared" si="142"/>
        <v>241</v>
      </c>
      <c r="M4216" t="str">
        <f t="shared" si="143"/>
        <v>241029</v>
      </c>
      <c r="N4216" t="str">
        <f>IFERROR(IF(L4216="231","231",VLOOKUP(E4216,Materiales!$A$1:$G$37443,7,FALSE)),"N/A")</f>
        <v>Resinas</v>
      </c>
    </row>
    <row r="4217" spans="1:14" x14ac:dyDescent="0.25">
      <c r="A4217">
        <v>2110020346</v>
      </c>
      <c r="B4217" t="s">
        <v>1122</v>
      </c>
      <c r="C4217">
        <v>2310160575</v>
      </c>
      <c r="D4217" t="s">
        <v>6394</v>
      </c>
      <c r="E4217">
        <v>2430700007</v>
      </c>
      <c r="F4217" t="s">
        <v>3613</v>
      </c>
      <c r="G4217" t="s">
        <v>89</v>
      </c>
      <c r="H4217">
        <v>0.12690000000000001</v>
      </c>
      <c r="I4217">
        <v>3</v>
      </c>
      <c r="J4217">
        <v>8000</v>
      </c>
      <c r="K4217">
        <f>+VLOOKUP(E4217,Costos!$A$1:$I$716100,9,FALSE)</f>
        <v>42.66</v>
      </c>
      <c r="L4217" t="str">
        <f t="shared" si="142"/>
        <v>243</v>
      </c>
      <c r="M4217" t="str">
        <f t="shared" si="143"/>
        <v>243070</v>
      </c>
      <c r="N4217" t="str">
        <f>IFERROR(IF(L4217="231","231",VLOOKUP(E4217,Materiales!$A$1:$G$37443,7,FALSE)),"N/A")</f>
        <v>Pigmentos</v>
      </c>
    </row>
    <row r="4218" spans="1:14" x14ac:dyDescent="0.25">
      <c r="A4218">
        <v>2110020346</v>
      </c>
      <c r="B4218" t="s">
        <v>1122</v>
      </c>
      <c r="C4218">
        <v>2310210197</v>
      </c>
      <c r="D4218" t="s">
        <v>2570</v>
      </c>
      <c r="E4218">
        <v>2310160588</v>
      </c>
      <c r="F4218" t="s">
        <v>2474</v>
      </c>
      <c r="G4218" t="s">
        <v>36</v>
      </c>
      <c r="H4218">
        <v>8000</v>
      </c>
      <c r="I4218">
        <v>2</v>
      </c>
      <c r="J4218">
        <v>8000</v>
      </c>
      <c r="K4218">
        <f>+VLOOKUP(E4218,Costos!$A$1:$I$716100,9,FALSE)</f>
        <v>1.2189E-2</v>
      </c>
      <c r="L4218" t="str">
        <f t="shared" si="142"/>
        <v>231</v>
      </c>
      <c r="M4218" t="str">
        <f t="shared" si="143"/>
        <v>231016</v>
      </c>
      <c r="N4218" t="str">
        <f>IFERROR(IF(L4218="231","231",VLOOKUP(E4218,Materiales!$A$1:$G$37443,7,FALSE)),"N/A")</f>
        <v>231</v>
      </c>
    </row>
    <row r="4219" spans="1:14" x14ac:dyDescent="0.25">
      <c r="A4219">
        <v>2110020346</v>
      </c>
      <c r="B4219" t="s">
        <v>1122</v>
      </c>
      <c r="C4219">
        <v>2310160588</v>
      </c>
      <c r="D4219" t="s">
        <v>2474</v>
      </c>
      <c r="E4219">
        <v>2410290626</v>
      </c>
      <c r="F4219" t="s">
        <v>92</v>
      </c>
      <c r="G4219" t="s">
        <v>89</v>
      </c>
      <c r="H4219">
        <v>7.0758999999999999</v>
      </c>
      <c r="I4219">
        <v>3</v>
      </c>
      <c r="J4219">
        <v>8000</v>
      </c>
      <c r="K4219">
        <f>+VLOOKUP(E4219,Costos!$A$1:$I$716100,9,FALSE)</f>
        <v>6.3063640000000003</v>
      </c>
      <c r="L4219" t="str">
        <f t="shared" si="142"/>
        <v>241</v>
      </c>
      <c r="M4219" t="str">
        <f t="shared" si="143"/>
        <v>241029</v>
      </c>
      <c r="N4219" t="str">
        <f>IFERROR(IF(L4219="231","231",VLOOKUP(E4219,Materiales!$A$1:$G$37443,7,FALSE)),"N/A")</f>
        <v>Resinas</v>
      </c>
    </row>
    <row r="4220" spans="1:14" x14ac:dyDescent="0.25">
      <c r="A4220">
        <v>2110020346</v>
      </c>
      <c r="B4220" t="s">
        <v>1122</v>
      </c>
      <c r="C4220">
        <v>2310160588</v>
      </c>
      <c r="D4220" t="s">
        <v>2474</v>
      </c>
      <c r="E4220">
        <v>2430700007</v>
      </c>
      <c r="F4220" t="s">
        <v>3613</v>
      </c>
      <c r="G4220" t="s">
        <v>89</v>
      </c>
      <c r="H4220">
        <v>0.1232</v>
      </c>
      <c r="I4220">
        <v>3</v>
      </c>
      <c r="J4220">
        <v>8000</v>
      </c>
      <c r="K4220">
        <f>+VLOOKUP(E4220,Costos!$A$1:$I$716100,9,FALSE)</f>
        <v>42.66</v>
      </c>
      <c r="L4220" t="str">
        <f t="shared" si="142"/>
        <v>243</v>
      </c>
      <c r="M4220" t="str">
        <f t="shared" si="143"/>
        <v>243070</v>
      </c>
      <c r="N4220" t="str">
        <f>IFERROR(IF(L4220="231","231",VLOOKUP(E4220,Materiales!$A$1:$G$37443,7,FALSE)),"N/A")</f>
        <v>Pigmentos</v>
      </c>
    </row>
    <row r="4221" spans="1:14" x14ac:dyDescent="0.25">
      <c r="A4221">
        <v>2110020346</v>
      </c>
      <c r="B4221" t="s">
        <v>1122</v>
      </c>
      <c r="C4221">
        <v>2310160588</v>
      </c>
      <c r="D4221" t="s">
        <v>2474</v>
      </c>
      <c r="E4221">
        <v>2430520005</v>
      </c>
      <c r="F4221" t="s">
        <v>3574</v>
      </c>
      <c r="G4221" t="s">
        <v>89</v>
      </c>
      <c r="H4221">
        <v>1.6400000000000001E-2</v>
      </c>
      <c r="I4221">
        <v>3</v>
      </c>
      <c r="J4221">
        <v>8000</v>
      </c>
      <c r="K4221">
        <f>+VLOOKUP(E4221,Costos!$A$1:$I$716100,9,FALSE)</f>
        <v>11.219386</v>
      </c>
      <c r="L4221" t="str">
        <f t="shared" si="142"/>
        <v>243</v>
      </c>
      <c r="M4221" t="str">
        <f t="shared" si="143"/>
        <v>243052</v>
      </c>
      <c r="N4221" t="str">
        <f>IFERROR(IF(L4221="231","231",VLOOKUP(E4221,Materiales!$A$1:$G$37443,7,FALSE)),"N/A")</f>
        <v>Varios</v>
      </c>
    </row>
    <row r="4222" spans="1:14" x14ac:dyDescent="0.25">
      <c r="A4222">
        <v>2110020346</v>
      </c>
      <c r="B4222" t="s">
        <v>1122</v>
      </c>
      <c r="C4222">
        <v>2310210197</v>
      </c>
      <c r="D4222" t="s">
        <v>2570</v>
      </c>
      <c r="E4222">
        <v>2310090536</v>
      </c>
      <c r="F4222" t="s">
        <v>2320</v>
      </c>
      <c r="G4222" t="s">
        <v>36</v>
      </c>
      <c r="H4222">
        <v>8000</v>
      </c>
      <c r="I4222">
        <v>2</v>
      </c>
      <c r="J4222">
        <v>8000</v>
      </c>
      <c r="K4222">
        <f>+VLOOKUP(E4222,Costos!$A$1:$I$716100,9,FALSE)</f>
        <v>3.2856000000000003E-2</v>
      </c>
      <c r="L4222" t="str">
        <f t="shared" si="142"/>
        <v>231</v>
      </c>
      <c r="M4222" t="str">
        <f t="shared" si="143"/>
        <v>231009</v>
      </c>
      <c r="N4222" t="str">
        <f>IFERROR(IF(L4222="231","231",VLOOKUP(E4222,Materiales!$A$1:$G$37443,7,FALSE)),"N/A")</f>
        <v>231</v>
      </c>
    </row>
    <row r="4223" spans="1:14" x14ac:dyDescent="0.25">
      <c r="A4223">
        <v>2110020346</v>
      </c>
      <c r="B4223" t="s">
        <v>1122</v>
      </c>
      <c r="C4223">
        <v>2310090536</v>
      </c>
      <c r="D4223" t="s">
        <v>2320</v>
      </c>
      <c r="E4223">
        <v>2410290153</v>
      </c>
      <c r="F4223" t="s">
        <v>90</v>
      </c>
      <c r="G4223" t="s">
        <v>89</v>
      </c>
      <c r="H4223">
        <v>26.2378</v>
      </c>
      <c r="I4223">
        <v>3</v>
      </c>
      <c r="J4223">
        <v>8000</v>
      </c>
      <c r="K4223">
        <f>+VLOOKUP(E4223,Costos!$A$1:$I$716100,9,FALSE)</f>
        <v>6.4309000000000003</v>
      </c>
      <c r="L4223" t="str">
        <f t="shared" si="142"/>
        <v>241</v>
      </c>
      <c r="M4223" t="str">
        <f t="shared" si="143"/>
        <v>241029</v>
      </c>
      <c r="N4223" t="str">
        <f>IFERROR(IF(L4223="231","231",VLOOKUP(E4223,Materiales!$A$1:$G$37443,7,FALSE)),"N/A")</f>
        <v>Resinas</v>
      </c>
    </row>
    <row r="4224" spans="1:14" x14ac:dyDescent="0.25">
      <c r="A4224">
        <v>2110020346</v>
      </c>
      <c r="B4224" t="s">
        <v>1122</v>
      </c>
      <c r="C4224">
        <v>2310090536</v>
      </c>
      <c r="D4224" t="s">
        <v>2320</v>
      </c>
      <c r="E4224">
        <v>2430700007</v>
      </c>
      <c r="F4224" t="s">
        <v>3613</v>
      </c>
      <c r="G4224" t="s">
        <v>89</v>
      </c>
      <c r="H4224">
        <v>0.39379999999999998</v>
      </c>
      <c r="I4224">
        <v>3</v>
      </c>
      <c r="J4224">
        <v>8000</v>
      </c>
      <c r="K4224">
        <f>+VLOOKUP(E4224,Costos!$A$1:$I$716100,9,FALSE)</f>
        <v>42.66</v>
      </c>
      <c r="L4224" t="str">
        <f t="shared" si="142"/>
        <v>243</v>
      </c>
      <c r="M4224" t="str">
        <f t="shared" si="143"/>
        <v>243070</v>
      </c>
      <c r="N4224" t="str">
        <f>IFERROR(IF(L4224="231","231",VLOOKUP(E4224,Materiales!$A$1:$G$37443,7,FALSE)),"N/A")</f>
        <v>Pigmentos</v>
      </c>
    </row>
    <row r="4225" spans="1:14" x14ac:dyDescent="0.25">
      <c r="A4225">
        <v>2110020346</v>
      </c>
      <c r="B4225" t="s">
        <v>1122</v>
      </c>
      <c r="C4225">
        <v>2310090536</v>
      </c>
      <c r="D4225" t="s">
        <v>2320</v>
      </c>
      <c r="E4225">
        <v>2430520005</v>
      </c>
      <c r="F4225" t="s">
        <v>3574</v>
      </c>
      <c r="G4225" t="s">
        <v>89</v>
      </c>
      <c r="H4225">
        <v>0.2167</v>
      </c>
      <c r="I4225">
        <v>3</v>
      </c>
      <c r="J4225">
        <v>8000</v>
      </c>
      <c r="K4225">
        <f>+VLOOKUP(E4225,Costos!$A$1:$I$716100,9,FALSE)</f>
        <v>11.219386</v>
      </c>
      <c r="L4225" t="str">
        <f t="shared" si="142"/>
        <v>243</v>
      </c>
      <c r="M4225" t="str">
        <f t="shared" si="143"/>
        <v>243052</v>
      </c>
      <c r="N4225" t="str">
        <f>IFERROR(IF(L4225="231","231",VLOOKUP(E4225,Materiales!$A$1:$G$37443,7,FALSE)),"N/A")</f>
        <v>Varios</v>
      </c>
    </row>
    <row r="4226" spans="1:14" x14ac:dyDescent="0.25">
      <c r="A4226">
        <v>2110020346</v>
      </c>
      <c r="B4226" t="s">
        <v>1122</v>
      </c>
      <c r="C4226">
        <v>2310090536</v>
      </c>
      <c r="D4226" t="s">
        <v>2320</v>
      </c>
      <c r="E4226">
        <v>2410210005</v>
      </c>
      <c r="F4226" t="s">
        <v>4791</v>
      </c>
      <c r="G4226" t="s">
        <v>89</v>
      </c>
      <c r="H4226">
        <v>3.4200000000000001E-2</v>
      </c>
      <c r="I4226">
        <v>3</v>
      </c>
      <c r="J4226">
        <v>8000</v>
      </c>
      <c r="K4226">
        <f>+VLOOKUP(E4226,Costos!$A$1:$I$716100,9,FALSE)</f>
        <v>32.642020000000002</v>
      </c>
      <c r="L4226" t="str">
        <f t="shared" si="142"/>
        <v>241</v>
      </c>
      <c r="M4226" t="str">
        <f t="shared" si="143"/>
        <v>241021</v>
      </c>
      <c r="N4226" t="str">
        <f>IFERROR(IF(L4226="231","231",VLOOKUP(E4226,Materiales!$A$1:$G$37443,7,FALSE)),"N/A")</f>
        <v>Varios</v>
      </c>
    </row>
    <row r="4227" spans="1:14" x14ac:dyDescent="0.25">
      <c r="A4227">
        <v>2110020346</v>
      </c>
      <c r="B4227" t="s">
        <v>1122</v>
      </c>
      <c r="C4227">
        <v>2310210197</v>
      </c>
      <c r="D4227" t="s">
        <v>2570</v>
      </c>
      <c r="E4227">
        <v>2310180081</v>
      </c>
      <c r="F4227" t="s">
        <v>2499</v>
      </c>
      <c r="G4227" t="s">
        <v>89</v>
      </c>
      <c r="H4227">
        <v>7.2</v>
      </c>
      <c r="I4227">
        <v>2</v>
      </c>
      <c r="J4227">
        <v>8000</v>
      </c>
      <c r="K4227">
        <f>+VLOOKUP(E4227,Costos!$A$1:$I$716100,9,FALSE)</f>
        <v>13.043333000000001</v>
      </c>
      <c r="L4227" t="str">
        <f t="shared" si="142"/>
        <v>231</v>
      </c>
      <c r="M4227" t="str">
        <f t="shared" si="143"/>
        <v>231018</v>
      </c>
      <c r="N4227" t="str">
        <f>IFERROR(IF(L4227="231","231",VLOOKUP(E4227,Materiales!$A$1:$G$37443,7,FALSE)),"N/A")</f>
        <v>231</v>
      </c>
    </row>
    <row r="4228" spans="1:14" x14ac:dyDescent="0.25">
      <c r="A4228">
        <v>2110020346</v>
      </c>
      <c r="B4228" t="s">
        <v>1122</v>
      </c>
      <c r="C4228">
        <v>2310180081</v>
      </c>
      <c r="D4228" t="s">
        <v>2499</v>
      </c>
      <c r="E4228">
        <v>2410210003</v>
      </c>
      <c r="F4228" t="s">
        <v>95</v>
      </c>
      <c r="G4228" t="s">
        <v>89</v>
      </c>
      <c r="H4228">
        <v>1.4702</v>
      </c>
      <c r="I4228">
        <v>3</v>
      </c>
      <c r="J4228">
        <v>8000</v>
      </c>
      <c r="K4228">
        <f>+VLOOKUP(E4228,Costos!$A$1:$I$716100,9,FALSE)</f>
        <v>4.9316240000000002</v>
      </c>
      <c r="L4228" t="str">
        <f t="shared" si="142"/>
        <v>241</v>
      </c>
      <c r="M4228" t="str">
        <f t="shared" si="143"/>
        <v>241021</v>
      </c>
      <c r="N4228" t="str">
        <f>IFERROR(IF(L4228="231","231",VLOOKUP(E4228,Materiales!$A$1:$G$37443,7,FALSE)),"N/A")</f>
        <v>Varios</v>
      </c>
    </row>
    <row r="4229" spans="1:14" x14ac:dyDescent="0.25">
      <c r="A4229">
        <v>2110020346</v>
      </c>
      <c r="B4229" t="s">
        <v>1122</v>
      </c>
      <c r="C4229">
        <v>2310180081</v>
      </c>
      <c r="D4229" t="s">
        <v>2499</v>
      </c>
      <c r="E4229">
        <v>2430450001</v>
      </c>
      <c r="F4229" t="s">
        <v>93</v>
      </c>
      <c r="G4229" t="s">
        <v>89</v>
      </c>
      <c r="H4229">
        <v>0.73509999999999998</v>
      </c>
      <c r="I4229">
        <v>3</v>
      </c>
      <c r="J4229">
        <v>8000</v>
      </c>
      <c r="K4229">
        <f>+VLOOKUP(E4229,Costos!$A$1:$I$716100,9,FALSE)</f>
        <v>6.0336119999999998</v>
      </c>
      <c r="L4229" t="str">
        <f t="shared" si="142"/>
        <v>243</v>
      </c>
      <c r="M4229" t="str">
        <f t="shared" si="143"/>
        <v>243045</v>
      </c>
      <c r="N4229" t="str">
        <f>IFERROR(IF(L4229="231","231",VLOOKUP(E4229,Materiales!$A$1:$G$37443,7,FALSE)),"N/A")</f>
        <v>Varios</v>
      </c>
    </row>
    <row r="4230" spans="1:14" x14ac:dyDescent="0.25">
      <c r="A4230">
        <v>2110020346</v>
      </c>
      <c r="B4230" t="s">
        <v>1122</v>
      </c>
      <c r="C4230">
        <v>2310180081</v>
      </c>
      <c r="D4230" t="s">
        <v>2499</v>
      </c>
      <c r="E4230">
        <v>2410090268</v>
      </c>
      <c r="F4230" t="s">
        <v>97</v>
      </c>
      <c r="G4230" t="s">
        <v>89</v>
      </c>
      <c r="H4230">
        <v>0.12889999999999999</v>
      </c>
      <c r="I4230">
        <v>3</v>
      </c>
      <c r="J4230">
        <v>8000</v>
      </c>
      <c r="K4230">
        <f>+VLOOKUP(E4230,Costos!$A$1:$I$716100,9,FALSE)</f>
        <v>126.46600100000001</v>
      </c>
      <c r="L4230" t="str">
        <f t="shared" si="142"/>
        <v>241</v>
      </c>
      <c r="M4230" t="str">
        <f t="shared" si="143"/>
        <v>241009</v>
      </c>
      <c r="N4230" t="str">
        <f>IFERROR(IF(L4230="231","231",VLOOKUP(E4230,Materiales!$A$1:$G$37443,7,FALSE)),"N/A")</f>
        <v>Spectra</v>
      </c>
    </row>
    <row r="4231" spans="1:14" x14ac:dyDescent="0.25">
      <c r="A4231">
        <v>2110020346</v>
      </c>
      <c r="B4231" t="s">
        <v>1122</v>
      </c>
      <c r="C4231">
        <v>2310180081</v>
      </c>
      <c r="D4231" t="s">
        <v>2499</v>
      </c>
      <c r="E4231">
        <v>2410090269</v>
      </c>
      <c r="F4231" t="s">
        <v>98</v>
      </c>
      <c r="G4231" t="s">
        <v>89</v>
      </c>
      <c r="H4231">
        <v>3.6900000000000002E-2</v>
      </c>
      <c r="I4231">
        <v>3</v>
      </c>
      <c r="J4231">
        <v>8000</v>
      </c>
      <c r="K4231">
        <f>+VLOOKUP(E4231,Costos!$A$1:$I$716100,9,FALSE)</f>
        <v>341.79997300000002</v>
      </c>
      <c r="L4231" t="str">
        <f t="shared" si="142"/>
        <v>241</v>
      </c>
      <c r="M4231" t="str">
        <f t="shared" si="143"/>
        <v>241009</v>
      </c>
      <c r="N4231" t="str">
        <f>IFERROR(IF(L4231="231","231",VLOOKUP(E4231,Materiales!$A$1:$G$37443,7,FALSE)),"N/A")</f>
        <v>Spectra</v>
      </c>
    </row>
    <row r="4232" spans="1:14" x14ac:dyDescent="0.25">
      <c r="A4232">
        <v>2110020346</v>
      </c>
      <c r="B4232" t="s">
        <v>1122</v>
      </c>
      <c r="C4232">
        <v>2310180081</v>
      </c>
      <c r="D4232" t="s">
        <v>2499</v>
      </c>
      <c r="E4232">
        <v>2310180048</v>
      </c>
      <c r="F4232" t="s">
        <v>94</v>
      </c>
      <c r="G4232" t="s">
        <v>89</v>
      </c>
      <c r="H4232">
        <v>0.91900000000000004</v>
      </c>
      <c r="I4232">
        <v>3</v>
      </c>
      <c r="J4232">
        <v>8000</v>
      </c>
      <c r="K4232">
        <f>+VLOOKUP(E4232,Costos!$A$1:$I$716100,9,FALSE)</f>
        <v>2.8371430000000002</v>
      </c>
      <c r="L4232" t="str">
        <f t="shared" si="142"/>
        <v>231</v>
      </c>
      <c r="M4232" t="str">
        <f t="shared" si="143"/>
        <v>231018</v>
      </c>
      <c r="N4232" t="str">
        <f>IFERROR(IF(L4232="231","231",VLOOKUP(E4232,Materiales!$A$1:$G$37443,7,FALSE)),"N/A")</f>
        <v>231</v>
      </c>
    </row>
    <row r="4233" spans="1:14" x14ac:dyDescent="0.25">
      <c r="A4233">
        <v>2110020346</v>
      </c>
      <c r="B4233" t="s">
        <v>1122</v>
      </c>
      <c r="C4233">
        <v>2310180048</v>
      </c>
      <c r="D4233" t="s">
        <v>94</v>
      </c>
      <c r="E4233">
        <v>2410210019</v>
      </c>
      <c r="F4233" t="s">
        <v>113</v>
      </c>
      <c r="G4233" t="s">
        <v>89</v>
      </c>
      <c r="H4233">
        <v>1.84E-2</v>
      </c>
      <c r="I4233">
        <v>4</v>
      </c>
      <c r="J4233">
        <v>8000</v>
      </c>
      <c r="K4233">
        <f>+VLOOKUP(E4233,Costos!$A$1:$I$716100,9,FALSE)</f>
        <v>7.7568599999999996</v>
      </c>
      <c r="L4233" t="str">
        <f t="shared" si="142"/>
        <v>241</v>
      </c>
      <c r="M4233" t="str">
        <f t="shared" si="143"/>
        <v>241021</v>
      </c>
      <c r="N4233" t="str">
        <f>IFERROR(IF(L4233="231","231",VLOOKUP(E4233,Materiales!$A$1:$G$37443,7,FALSE)),"N/A")</f>
        <v>Varios</v>
      </c>
    </row>
    <row r="4234" spans="1:14" x14ac:dyDescent="0.25">
      <c r="A4234">
        <v>2110020346</v>
      </c>
      <c r="B4234" t="s">
        <v>1122</v>
      </c>
      <c r="C4234">
        <v>2310180048</v>
      </c>
      <c r="D4234" t="s">
        <v>94</v>
      </c>
      <c r="E4234">
        <v>2430930001</v>
      </c>
      <c r="F4234" t="s">
        <v>114</v>
      </c>
      <c r="G4234" t="s">
        <v>89</v>
      </c>
      <c r="H4234">
        <v>0.46870000000000001</v>
      </c>
      <c r="I4234">
        <v>4</v>
      </c>
      <c r="J4234">
        <v>8000</v>
      </c>
      <c r="K4234">
        <f>+VLOOKUP(E4234,Costos!$A$1:$I$716100,9,FALSE)</f>
        <v>5.7966670000000002</v>
      </c>
      <c r="L4234" t="str">
        <f t="shared" si="142"/>
        <v>243</v>
      </c>
      <c r="M4234" t="str">
        <f t="shared" si="143"/>
        <v>243093</v>
      </c>
      <c r="N4234" t="str">
        <f>IFERROR(IF(L4234="231","231",VLOOKUP(E4234,Materiales!$A$1:$G$37443,7,FALSE)),"N/A")</f>
        <v>Alcohol</v>
      </c>
    </row>
    <row r="4235" spans="1:14" x14ac:dyDescent="0.25">
      <c r="A4235">
        <v>2110020346</v>
      </c>
      <c r="B4235" t="s">
        <v>1122</v>
      </c>
      <c r="C4235">
        <v>2310180048</v>
      </c>
      <c r="D4235" t="s">
        <v>94</v>
      </c>
      <c r="E4235">
        <v>2430880022</v>
      </c>
      <c r="F4235" t="s">
        <v>115</v>
      </c>
      <c r="G4235" t="s">
        <v>89</v>
      </c>
      <c r="H4235">
        <v>2.8E-3</v>
      </c>
      <c r="I4235">
        <v>4</v>
      </c>
      <c r="J4235">
        <v>8000</v>
      </c>
      <c r="K4235">
        <f>+VLOOKUP(E4235,Costos!$A$1:$I$716100,9,FALSE)</f>
        <v>6.1924229999999998</v>
      </c>
      <c r="L4235" t="str">
        <f t="shared" si="142"/>
        <v>243</v>
      </c>
      <c r="M4235" t="str">
        <f t="shared" si="143"/>
        <v>243088</v>
      </c>
      <c r="N4235" t="str">
        <f>IFERROR(IF(L4235="231","231",VLOOKUP(E4235,Materiales!$A$1:$G$37443,7,FALSE)),"N/A")</f>
        <v>Varios</v>
      </c>
    </row>
    <row r="4236" spans="1:14" x14ac:dyDescent="0.25">
      <c r="A4236">
        <v>2110020346</v>
      </c>
      <c r="B4236" t="s">
        <v>1122</v>
      </c>
      <c r="C4236">
        <v>2310210197</v>
      </c>
      <c r="D4236" t="s">
        <v>2570</v>
      </c>
      <c r="E4236">
        <v>2410130017</v>
      </c>
      <c r="F4236" t="s">
        <v>41</v>
      </c>
      <c r="G4236" t="s">
        <v>36</v>
      </c>
      <c r="H4236">
        <v>8000</v>
      </c>
      <c r="I4236">
        <v>2</v>
      </c>
      <c r="J4236">
        <v>8000</v>
      </c>
      <c r="K4236">
        <f>+VLOOKUP(E4236,Costos!$A$1:$I$716100,9,FALSE)</f>
        <v>7.2129999999999998E-3</v>
      </c>
      <c r="L4236" t="str">
        <f t="shared" si="142"/>
        <v>241</v>
      </c>
      <c r="M4236" t="str">
        <f t="shared" si="143"/>
        <v>241013</v>
      </c>
      <c r="N4236" t="str">
        <f>IFERROR(IF(L4236="231","231",VLOOKUP(E4236,Materiales!$A$1:$G$37443,7,FALSE)),"N/A")</f>
        <v>Puntas</v>
      </c>
    </row>
    <row r="4237" spans="1:14" x14ac:dyDescent="0.25">
      <c r="A4237">
        <v>2110020346</v>
      </c>
      <c r="B4237" t="s">
        <v>1122</v>
      </c>
      <c r="C4237">
        <v>2310210197</v>
      </c>
      <c r="D4237" t="s">
        <v>2570</v>
      </c>
      <c r="E4237">
        <v>2410170071</v>
      </c>
      <c r="F4237" t="s">
        <v>39</v>
      </c>
      <c r="G4237" t="s">
        <v>36</v>
      </c>
      <c r="H4237">
        <v>8000</v>
      </c>
      <c r="I4237">
        <v>2</v>
      </c>
      <c r="J4237">
        <v>8000</v>
      </c>
      <c r="K4237">
        <f>+VLOOKUP(E4237,Costos!$A$1:$I$716100,9,FALSE)</f>
        <v>1.4323000000000001E-2</v>
      </c>
      <c r="L4237" t="str">
        <f t="shared" si="142"/>
        <v>241</v>
      </c>
      <c r="M4237" t="str">
        <f t="shared" si="143"/>
        <v>241017</v>
      </c>
      <c r="N4237" t="str">
        <f>IFERROR(IF(L4237="231","231",VLOOKUP(E4237,Materiales!$A$1:$G$37443,7,FALSE)),"N/A")</f>
        <v>Filtros</v>
      </c>
    </row>
    <row r="4238" spans="1:14" x14ac:dyDescent="0.25">
      <c r="A4238">
        <v>2110020346</v>
      </c>
      <c r="B4238" t="s">
        <v>1122</v>
      </c>
      <c r="C4238">
        <v>2110020346</v>
      </c>
      <c r="D4238" t="s">
        <v>1122</v>
      </c>
      <c r="E4238">
        <v>2310210198</v>
      </c>
      <c r="F4238" t="s">
        <v>2571</v>
      </c>
      <c r="G4238" t="s">
        <v>36</v>
      </c>
      <c r="H4238">
        <v>8000</v>
      </c>
      <c r="I4238">
        <v>1</v>
      </c>
      <c r="J4238">
        <v>8000</v>
      </c>
      <c r="K4238">
        <f>+VLOOKUP(E4238,Costos!$A$1:$I$716100,9,FALSE)</f>
        <v>0.147087</v>
      </c>
      <c r="L4238" t="str">
        <f t="shared" si="142"/>
        <v>231</v>
      </c>
      <c r="M4238" t="str">
        <f t="shared" si="143"/>
        <v>231021</v>
      </c>
      <c r="N4238" t="str">
        <f>IFERROR(IF(L4238="231","231",VLOOKUP(E4238,Materiales!$A$1:$G$37443,7,FALSE)),"N/A")</f>
        <v>231</v>
      </c>
    </row>
    <row r="4239" spans="1:14" x14ac:dyDescent="0.25">
      <c r="A4239">
        <v>2110020346</v>
      </c>
      <c r="B4239" t="s">
        <v>1122</v>
      </c>
      <c r="C4239">
        <v>2310210198</v>
      </c>
      <c r="D4239" t="s">
        <v>2571</v>
      </c>
      <c r="E4239">
        <v>2410290156</v>
      </c>
      <c r="F4239" t="s">
        <v>40</v>
      </c>
      <c r="G4239" t="s">
        <v>1000</v>
      </c>
      <c r="H4239">
        <v>0.33329999999999999</v>
      </c>
      <c r="I4239">
        <v>2</v>
      </c>
      <c r="J4239">
        <v>8000</v>
      </c>
      <c r="K4239">
        <f>+VLOOKUP(E4239,Costos!$A$1:$I$716100,9,FALSE)</f>
        <v>23.787368000000001</v>
      </c>
      <c r="L4239" t="str">
        <f t="shared" si="142"/>
        <v>241</v>
      </c>
      <c r="M4239" t="str">
        <f t="shared" si="143"/>
        <v>241029</v>
      </c>
      <c r="N4239" t="str">
        <f>IFERROR(IF(L4239="231","231",VLOOKUP(E4239,Materiales!$A$1:$G$37443,7,FALSE)),"N/A")</f>
        <v>Varios</v>
      </c>
    </row>
    <row r="4240" spans="1:14" x14ac:dyDescent="0.25">
      <c r="A4240">
        <v>2110020346</v>
      </c>
      <c r="B4240" t="s">
        <v>1122</v>
      </c>
      <c r="C4240">
        <v>2310210198</v>
      </c>
      <c r="D4240" t="s">
        <v>2571</v>
      </c>
      <c r="E4240">
        <v>2310160576</v>
      </c>
      <c r="F4240" t="s">
        <v>2463</v>
      </c>
      <c r="G4240" t="s">
        <v>36</v>
      </c>
      <c r="H4240">
        <v>8000</v>
      </c>
      <c r="I4240">
        <v>2</v>
      </c>
      <c r="J4240">
        <v>8000</v>
      </c>
      <c r="K4240">
        <f>+VLOOKUP(E4240,Costos!$A$1:$I$716100,9,FALSE)</f>
        <v>1.3424E-2</v>
      </c>
      <c r="L4240" t="str">
        <f t="shared" si="142"/>
        <v>231</v>
      </c>
      <c r="M4240" t="str">
        <f t="shared" si="143"/>
        <v>231016</v>
      </c>
      <c r="N4240" t="str">
        <f>IFERROR(IF(L4240="231","231",VLOOKUP(E4240,Materiales!$A$1:$G$37443,7,FALSE)),"N/A")</f>
        <v>231</v>
      </c>
    </row>
    <row r="4241" spans="1:14" x14ac:dyDescent="0.25">
      <c r="A4241">
        <v>2110020346</v>
      </c>
      <c r="B4241" t="s">
        <v>1122</v>
      </c>
      <c r="C4241">
        <v>2310160576</v>
      </c>
      <c r="D4241" t="s">
        <v>2463</v>
      </c>
      <c r="E4241">
        <v>2410290215</v>
      </c>
      <c r="F4241" t="s">
        <v>3343</v>
      </c>
      <c r="G4241" t="s">
        <v>89</v>
      </c>
      <c r="H4241">
        <v>8.4123999999999999</v>
      </c>
      <c r="I4241">
        <v>3</v>
      </c>
      <c r="J4241">
        <v>8000</v>
      </c>
      <c r="K4241">
        <f>+VLOOKUP(E4241,Costos!$A$1:$I$716100,9,FALSE)</f>
        <v>6.9057969999999997</v>
      </c>
      <c r="L4241" t="str">
        <f t="shared" si="142"/>
        <v>241</v>
      </c>
      <c r="M4241" t="str">
        <f t="shared" si="143"/>
        <v>241029</v>
      </c>
      <c r="N4241" t="str">
        <f>IFERROR(IF(L4241="231","231",VLOOKUP(E4241,Materiales!$A$1:$G$37443,7,FALSE)),"N/A")</f>
        <v>Resinas</v>
      </c>
    </row>
    <row r="4242" spans="1:14" x14ac:dyDescent="0.25">
      <c r="A4242">
        <v>2110020346</v>
      </c>
      <c r="B4242" t="s">
        <v>1122</v>
      </c>
      <c r="C4242">
        <v>2310160576</v>
      </c>
      <c r="D4242" t="s">
        <v>2463</v>
      </c>
      <c r="E4242">
        <v>2430630001</v>
      </c>
      <c r="F4242" t="s">
        <v>3593</v>
      </c>
      <c r="G4242" t="s">
        <v>89</v>
      </c>
      <c r="H4242">
        <v>0.12640000000000001</v>
      </c>
      <c r="I4242">
        <v>3</v>
      </c>
      <c r="J4242">
        <v>8000</v>
      </c>
      <c r="K4242">
        <f>+VLOOKUP(E4242,Costos!$A$1:$I$716100,9,FALSE)</f>
        <v>40.29</v>
      </c>
      <c r="L4242" t="str">
        <f t="shared" si="142"/>
        <v>243</v>
      </c>
      <c r="M4242" t="str">
        <f t="shared" si="143"/>
        <v>243063</v>
      </c>
      <c r="N4242" t="str">
        <f>IFERROR(IF(L4242="231","231",VLOOKUP(E4242,Materiales!$A$1:$G$37443,7,FALSE)),"N/A")</f>
        <v>Pigmentos</v>
      </c>
    </row>
    <row r="4243" spans="1:14" x14ac:dyDescent="0.25">
      <c r="A4243">
        <v>2110020346</v>
      </c>
      <c r="B4243" t="s">
        <v>1122</v>
      </c>
      <c r="C4243">
        <v>2310160576</v>
      </c>
      <c r="D4243" t="s">
        <v>2463</v>
      </c>
      <c r="E4243">
        <v>2430520005</v>
      </c>
      <c r="F4243" t="s">
        <v>3574</v>
      </c>
      <c r="G4243" t="s">
        <v>89</v>
      </c>
      <c r="H4243">
        <v>8.5000000000000006E-3</v>
      </c>
      <c r="I4243">
        <v>3</v>
      </c>
      <c r="J4243">
        <v>8000</v>
      </c>
      <c r="K4243">
        <f>+VLOOKUP(E4243,Costos!$A$1:$I$716100,9,FALSE)</f>
        <v>11.219386</v>
      </c>
      <c r="L4243" t="str">
        <f t="shared" si="142"/>
        <v>243</v>
      </c>
      <c r="M4243" t="str">
        <f t="shared" si="143"/>
        <v>243052</v>
      </c>
      <c r="N4243" t="str">
        <f>IFERROR(IF(L4243="231","231",VLOOKUP(E4243,Materiales!$A$1:$G$37443,7,FALSE)),"N/A")</f>
        <v>Varios</v>
      </c>
    </row>
    <row r="4244" spans="1:14" x14ac:dyDescent="0.25">
      <c r="A4244">
        <v>2110020346</v>
      </c>
      <c r="B4244" t="s">
        <v>1122</v>
      </c>
      <c r="C4244">
        <v>2310210198</v>
      </c>
      <c r="D4244" t="s">
        <v>2571</v>
      </c>
      <c r="E4244">
        <v>2310160588</v>
      </c>
      <c r="F4244" t="s">
        <v>2475</v>
      </c>
      <c r="G4244" t="s">
        <v>36</v>
      </c>
      <c r="H4244">
        <v>8000</v>
      </c>
      <c r="I4244">
        <v>2</v>
      </c>
      <c r="J4244">
        <v>8000</v>
      </c>
      <c r="K4244">
        <f>+VLOOKUP(E4244,Costos!$A$1:$I$716100,9,FALSE)</f>
        <v>1.2189E-2</v>
      </c>
      <c r="L4244" t="str">
        <f t="shared" si="142"/>
        <v>231</v>
      </c>
      <c r="M4244" t="str">
        <f t="shared" si="143"/>
        <v>231016</v>
      </c>
      <c r="N4244" t="str">
        <f>IFERROR(IF(L4244="231","231",VLOOKUP(E4244,Materiales!$A$1:$G$37443,7,FALSE)),"N/A")</f>
        <v>231</v>
      </c>
    </row>
    <row r="4245" spans="1:14" x14ac:dyDescent="0.25">
      <c r="A4245">
        <v>2110020346</v>
      </c>
      <c r="B4245" t="s">
        <v>1122</v>
      </c>
      <c r="C4245">
        <v>2310160588</v>
      </c>
      <c r="D4245" t="s">
        <v>2474</v>
      </c>
      <c r="E4245">
        <v>2410290626</v>
      </c>
      <c r="F4245" t="s">
        <v>92</v>
      </c>
      <c r="G4245" t="s">
        <v>89</v>
      </c>
      <c r="H4245">
        <v>7.0758999999999999</v>
      </c>
      <c r="I4245">
        <v>3</v>
      </c>
      <c r="J4245">
        <v>8000</v>
      </c>
      <c r="K4245">
        <f>+VLOOKUP(E4245,Costos!$A$1:$I$716100,9,FALSE)</f>
        <v>6.3063640000000003</v>
      </c>
      <c r="L4245" t="str">
        <f t="shared" si="142"/>
        <v>241</v>
      </c>
      <c r="M4245" t="str">
        <f t="shared" si="143"/>
        <v>241029</v>
      </c>
      <c r="N4245" t="str">
        <f>IFERROR(IF(L4245="231","231",VLOOKUP(E4245,Materiales!$A$1:$G$37443,7,FALSE)),"N/A")</f>
        <v>Resinas</v>
      </c>
    </row>
    <row r="4246" spans="1:14" x14ac:dyDescent="0.25">
      <c r="A4246">
        <v>2110020346</v>
      </c>
      <c r="B4246" t="s">
        <v>1122</v>
      </c>
      <c r="C4246">
        <v>2310160588</v>
      </c>
      <c r="D4246" t="s">
        <v>2474</v>
      </c>
      <c r="E4246">
        <v>2430700007</v>
      </c>
      <c r="F4246" t="s">
        <v>3613</v>
      </c>
      <c r="G4246" t="s">
        <v>89</v>
      </c>
      <c r="H4246">
        <v>0.1232</v>
      </c>
      <c r="I4246">
        <v>3</v>
      </c>
      <c r="J4246">
        <v>8000</v>
      </c>
      <c r="K4246">
        <f>+VLOOKUP(E4246,Costos!$A$1:$I$716100,9,FALSE)</f>
        <v>42.66</v>
      </c>
      <c r="L4246" t="str">
        <f t="shared" si="142"/>
        <v>243</v>
      </c>
      <c r="M4246" t="str">
        <f t="shared" si="143"/>
        <v>243070</v>
      </c>
      <c r="N4246" t="str">
        <f>IFERROR(IF(L4246="231","231",VLOOKUP(E4246,Materiales!$A$1:$G$37443,7,FALSE)),"N/A")</f>
        <v>Pigmentos</v>
      </c>
    </row>
    <row r="4247" spans="1:14" x14ac:dyDescent="0.25">
      <c r="A4247">
        <v>2110020346</v>
      </c>
      <c r="B4247" t="s">
        <v>1122</v>
      </c>
      <c r="C4247">
        <v>2310160588</v>
      </c>
      <c r="D4247" t="s">
        <v>2474</v>
      </c>
      <c r="E4247">
        <v>2430520005</v>
      </c>
      <c r="F4247" t="s">
        <v>3574</v>
      </c>
      <c r="G4247" t="s">
        <v>89</v>
      </c>
      <c r="H4247">
        <v>1.6400000000000001E-2</v>
      </c>
      <c r="I4247">
        <v>3</v>
      </c>
      <c r="J4247">
        <v>8000</v>
      </c>
      <c r="K4247">
        <f>+VLOOKUP(E4247,Costos!$A$1:$I$716100,9,FALSE)</f>
        <v>11.219386</v>
      </c>
      <c r="L4247" t="str">
        <f t="shared" si="142"/>
        <v>243</v>
      </c>
      <c r="M4247" t="str">
        <f t="shared" si="143"/>
        <v>243052</v>
      </c>
      <c r="N4247" t="str">
        <f>IFERROR(IF(L4247="231","231",VLOOKUP(E4247,Materiales!$A$1:$G$37443,7,FALSE)),"N/A")</f>
        <v>Varios</v>
      </c>
    </row>
    <row r="4248" spans="1:14" x14ac:dyDescent="0.25">
      <c r="A4248">
        <v>2110020346</v>
      </c>
      <c r="B4248" t="s">
        <v>1122</v>
      </c>
      <c r="C4248">
        <v>2310210198</v>
      </c>
      <c r="D4248" t="s">
        <v>2571</v>
      </c>
      <c r="E4248">
        <v>2310090537</v>
      </c>
      <c r="F4248" t="s">
        <v>2321</v>
      </c>
      <c r="G4248" t="s">
        <v>36</v>
      </c>
      <c r="H4248">
        <v>8000</v>
      </c>
      <c r="I4248">
        <v>2</v>
      </c>
      <c r="J4248">
        <v>8000</v>
      </c>
      <c r="K4248">
        <f>+VLOOKUP(E4248,Costos!$A$1:$I$716100,9,FALSE)</f>
        <v>3.5031E-2</v>
      </c>
      <c r="L4248" t="str">
        <f t="shared" si="142"/>
        <v>231</v>
      </c>
      <c r="M4248" t="str">
        <f t="shared" si="143"/>
        <v>231009</v>
      </c>
      <c r="N4248" t="str">
        <f>IFERROR(IF(L4248="231","231",VLOOKUP(E4248,Materiales!$A$1:$G$37443,7,FALSE)),"N/A")</f>
        <v>231</v>
      </c>
    </row>
    <row r="4249" spans="1:14" x14ac:dyDescent="0.25">
      <c r="A4249">
        <v>2110020346</v>
      </c>
      <c r="B4249" t="s">
        <v>1122</v>
      </c>
      <c r="C4249">
        <v>2310090537</v>
      </c>
      <c r="D4249" t="s">
        <v>2321</v>
      </c>
      <c r="E4249">
        <v>2410290153</v>
      </c>
      <c r="F4249" t="s">
        <v>90</v>
      </c>
      <c r="G4249" t="s">
        <v>89</v>
      </c>
      <c r="H4249">
        <v>26.2378</v>
      </c>
      <c r="I4249">
        <v>3</v>
      </c>
      <c r="J4249">
        <v>8000</v>
      </c>
      <c r="K4249">
        <f>+VLOOKUP(E4249,Costos!$A$1:$I$716100,9,FALSE)</f>
        <v>6.4309000000000003</v>
      </c>
      <c r="L4249" t="str">
        <f t="shared" si="142"/>
        <v>241</v>
      </c>
      <c r="M4249" t="str">
        <f t="shared" si="143"/>
        <v>241029</v>
      </c>
      <c r="N4249" t="str">
        <f>IFERROR(IF(L4249="231","231",VLOOKUP(E4249,Materiales!$A$1:$G$37443,7,FALSE)),"N/A")</f>
        <v>Resinas</v>
      </c>
    </row>
    <row r="4250" spans="1:14" x14ac:dyDescent="0.25">
      <c r="A4250">
        <v>2110020346</v>
      </c>
      <c r="B4250" t="s">
        <v>1122</v>
      </c>
      <c r="C4250">
        <v>2310090537</v>
      </c>
      <c r="D4250" t="s">
        <v>2321</v>
      </c>
      <c r="E4250">
        <v>2430630001</v>
      </c>
      <c r="F4250" t="s">
        <v>3593</v>
      </c>
      <c r="G4250" t="s">
        <v>89</v>
      </c>
      <c r="H4250">
        <v>0.39510000000000001</v>
      </c>
      <c r="I4250">
        <v>3</v>
      </c>
      <c r="J4250">
        <v>8000</v>
      </c>
      <c r="K4250">
        <f>+VLOOKUP(E4250,Costos!$A$1:$I$716100,9,FALSE)</f>
        <v>40.29</v>
      </c>
      <c r="L4250" t="str">
        <f t="shared" si="142"/>
        <v>243</v>
      </c>
      <c r="M4250" t="str">
        <f t="shared" si="143"/>
        <v>243063</v>
      </c>
      <c r="N4250" t="str">
        <f>IFERROR(IF(L4250="231","231",VLOOKUP(E4250,Materiales!$A$1:$G$37443,7,FALSE)),"N/A")</f>
        <v>Pigmentos</v>
      </c>
    </row>
    <row r="4251" spans="1:14" x14ac:dyDescent="0.25">
      <c r="A4251">
        <v>2110020346</v>
      </c>
      <c r="B4251" t="s">
        <v>1122</v>
      </c>
      <c r="C4251">
        <v>2310210198</v>
      </c>
      <c r="D4251" t="s">
        <v>2571</v>
      </c>
      <c r="E4251">
        <v>2310180082</v>
      </c>
      <c r="F4251" t="s">
        <v>2500</v>
      </c>
      <c r="G4251" t="s">
        <v>89</v>
      </c>
      <c r="H4251">
        <v>7.2</v>
      </c>
      <c r="I4251">
        <v>2</v>
      </c>
      <c r="J4251">
        <v>8000</v>
      </c>
      <c r="K4251">
        <f>+VLOOKUP(E4251,Costos!$A$1:$I$716100,9,FALSE)</f>
        <v>9.9290909999999997</v>
      </c>
      <c r="L4251" t="str">
        <f t="shared" si="142"/>
        <v>231</v>
      </c>
      <c r="M4251" t="str">
        <f t="shared" si="143"/>
        <v>231018</v>
      </c>
      <c r="N4251" t="str">
        <f>IFERROR(IF(L4251="231","231",VLOOKUP(E4251,Materiales!$A$1:$G$37443,7,FALSE)),"N/A")</f>
        <v>231</v>
      </c>
    </row>
    <row r="4252" spans="1:14" x14ac:dyDescent="0.25">
      <c r="A4252">
        <v>2110020346</v>
      </c>
      <c r="B4252" t="s">
        <v>1122</v>
      </c>
      <c r="C4252">
        <v>2310180082</v>
      </c>
      <c r="D4252" t="s">
        <v>2500</v>
      </c>
      <c r="E4252">
        <v>2410210003</v>
      </c>
      <c r="F4252" t="s">
        <v>95</v>
      </c>
      <c r="G4252" t="s">
        <v>89</v>
      </c>
      <c r="H4252">
        <v>1.4335</v>
      </c>
      <c r="I4252">
        <v>3</v>
      </c>
      <c r="J4252">
        <v>8000</v>
      </c>
      <c r="K4252">
        <f>+VLOOKUP(E4252,Costos!$A$1:$I$716100,9,FALSE)</f>
        <v>4.9316240000000002</v>
      </c>
      <c r="L4252" t="str">
        <f t="shared" si="142"/>
        <v>241</v>
      </c>
      <c r="M4252" t="str">
        <f t="shared" si="143"/>
        <v>241021</v>
      </c>
      <c r="N4252" t="str">
        <f>IFERROR(IF(L4252="231","231",VLOOKUP(E4252,Materiales!$A$1:$G$37443,7,FALSE)),"N/A")</f>
        <v>Varios</v>
      </c>
    </row>
    <row r="4253" spans="1:14" x14ac:dyDescent="0.25">
      <c r="A4253">
        <v>2110020346</v>
      </c>
      <c r="B4253" t="s">
        <v>1122</v>
      </c>
      <c r="C4253">
        <v>2310180082</v>
      </c>
      <c r="D4253" t="s">
        <v>2500</v>
      </c>
      <c r="E4253">
        <v>2430450001</v>
      </c>
      <c r="F4253" t="s">
        <v>93</v>
      </c>
      <c r="G4253" t="s">
        <v>89</v>
      </c>
      <c r="H4253">
        <v>0.71679999999999999</v>
      </c>
      <c r="I4253">
        <v>3</v>
      </c>
      <c r="J4253">
        <v>8000</v>
      </c>
      <c r="K4253">
        <f>+VLOOKUP(E4253,Costos!$A$1:$I$716100,9,FALSE)</f>
        <v>6.0336119999999998</v>
      </c>
      <c r="L4253" t="str">
        <f t="shared" si="142"/>
        <v>243</v>
      </c>
      <c r="M4253" t="str">
        <f t="shared" si="143"/>
        <v>243045</v>
      </c>
      <c r="N4253" t="str">
        <f>IFERROR(IF(L4253="231","231",VLOOKUP(E4253,Materiales!$A$1:$G$37443,7,FALSE)),"N/A")</f>
        <v>Varios</v>
      </c>
    </row>
    <row r="4254" spans="1:14" x14ac:dyDescent="0.25">
      <c r="A4254">
        <v>2110020346</v>
      </c>
      <c r="B4254" t="s">
        <v>1122</v>
      </c>
      <c r="C4254">
        <v>2310180082</v>
      </c>
      <c r="D4254" t="s">
        <v>2500</v>
      </c>
      <c r="E4254">
        <v>2410090266</v>
      </c>
      <c r="F4254" t="s">
        <v>100</v>
      </c>
      <c r="G4254" t="s">
        <v>89</v>
      </c>
      <c r="H4254">
        <v>1.5100000000000001E-2</v>
      </c>
      <c r="I4254">
        <v>3</v>
      </c>
      <c r="J4254">
        <v>8000</v>
      </c>
      <c r="K4254">
        <f>+VLOOKUP(E4254,Costos!$A$1:$I$716100,9,FALSE)</f>
        <v>160.80131600000001</v>
      </c>
      <c r="L4254" t="str">
        <f t="shared" si="142"/>
        <v>241</v>
      </c>
      <c r="M4254" t="str">
        <f t="shared" si="143"/>
        <v>241009</v>
      </c>
      <c r="N4254" t="str">
        <f>IFERROR(IF(L4254="231","231",VLOOKUP(E4254,Materiales!$A$1:$G$37443,7,FALSE)),"N/A")</f>
        <v>Spectra</v>
      </c>
    </row>
    <row r="4255" spans="1:14" x14ac:dyDescent="0.25">
      <c r="A4255">
        <v>2110020346</v>
      </c>
      <c r="B4255" t="s">
        <v>1122</v>
      </c>
      <c r="C4255">
        <v>2310180082</v>
      </c>
      <c r="D4255" t="s">
        <v>2500</v>
      </c>
      <c r="E4255">
        <v>2410090267</v>
      </c>
      <c r="F4255" t="s">
        <v>96</v>
      </c>
      <c r="G4255" t="s">
        <v>89</v>
      </c>
      <c r="H4255">
        <v>1.7899999999999999E-2</v>
      </c>
      <c r="I4255">
        <v>3</v>
      </c>
      <c r="J4255">
        <v>8000</v>
      </c>
      <c r="K4255">
        <f>+VLOOKUP(E4255,Costos!$A$1:$I$716100,9,FALSE)</f>
        <v>123.04801999999999</v>
      </c>
      <c r="L4255" t="str">
        <f t="shared" si="142"/>
        <v>241</v>
      </c>
      <c r="M4255" t="str">
        <f t="shared" si="143"/>
        <v>241009</v>
      </c>
      <c r="N4255" t="str">
        <f>IFERROR(IF(L4255="231","231",VLOOKUP(E4255,Materiales!$A$1:$G$37443,7,FALSE)),"N/A")</f>
        <v>Spectra</v>
      </c>
    </row>
    <row r="4256" spans="1:14" x14ac:dyDescent="0.25">
      <c r="A4256">
        <v>2110020346</v>
      </c>
      <c r="B4256" t="s">
        <v>1122</v>
      </c>
      <c r="C4256">
        <v>2310180082</v>
      </c>
      <c r="D4256" t="s">
        <v>2500</v>
      </c>
      <c r="E4256">
        <v>2410090268</v>
      </c>
      <c r="F4256" t="s">
        <v>97</v>
      </c>
      <c r="G4256" t="s">
        <v>89</v>
      </c>
      <c r="H4256">
        <v>2.3599999999999999E-2</v>
      </c>
      <c r="I4256">
        <v>3</v>
      </c>
      <c r="J4256">
        <v>8000</v>
      </c>
      <c r="K4256">
        <f>+VLOOKUP(E4256,Costos!$A$1:$I$716100,9,FALSE)</f>
        <v>126.46600100000001</v>
      </c>
      <c r="L4256" t="str">
        <f t="shared" si="142"/>
        <v>241</v>
      </c>
      <c r="M4256" t="str">
        <f t="shared" si="143"/>
        <v>241009</v>
      </c>
      <c r="N4256" t="str">
        <f>IFERROR(IF(L4256="231","231",VLOOKUP(E4256,Materiales!$A$1:$G$37443,7,FALSE)),"N/A")</f>
        <v>Spectra</v>
      </c>
    </row>
    <row r="4257" spans="1:14" x14ac:dyDescent="0.25">
      <c r="A4257">
        <v>2110020346</v>
      </c>
      <c r="B4257" t="s">
        <v>1122</v>
      </c>
      <c r="C4257">
        <v>2310180082</v>
      </c>
      <c r="D4257" t="s">
        <v>2500</v>
      </c>
      <c r="E4257">
        <v>2410090246</v>
      </c>
      <c r="F4257" t="s">
        <v>108</v>
      </c>
      <c r="G4257" t="s">
        <v>89</v>
      </c>
      <c r="H4257">
        <v>2.5999999999999999E-3</v>
      </c>
      <c r="I4257">
        <v>3</v>
      </c>
      <c r="J4257">
        <v>8000</v>
      </c>
      <c r="K4257">
        <f>+VLOOKUP(E4257,Costos!$A$1:$I$716100,9,FALSE)</f>
        <v>147.971082</v>
      </c>
      <c r="L4257" t="str">
        <f t="shared" si="142"/>
        <v>241</v>
      </c>
      <c r="M4257" t="str">
        <f t="shared" si="143"/>
        <v>241009</v>
      </c>
      <c r="N4257" t="str">
        <f>IFERROR(IF(L4257="231","231",VLOOKUP(E4257,Materiales!$A$1:$G$37443,7,FALSE)),"N/A")</f>
        <v>Varios</v>
      </c>
    </row>
    <row r="4258" spans="1:14" x14ac:dyDescent="0.25">
      <c r="A4258">
        <v>2110020346</v>
      </c>
      <c r="B4258" t="s">
        <v>1122</v>
      </c>
      <c r="C4258">
        <v>2310180082</v>
      </c>
      <c r="D4258" t="s">
        <v>2500</v>
      </c>
      <c r="E4258">
        <v>2310180048</v>
      </c>
      <c r="F4258" t="s">
        <v>94</v>
      </c>
      <c r="G4258" t="s">
        <v>89</v>
      </c>
      <c r="H4258">
        <v>0.89570000000000005</v>
      </c>
      <c r="I4258">
        <v>3</v>
      </c>
      <c r="J4258">
        <v>8000</v>
      </c>
      <c r="K4258">
        <f>+VLOOKUP(E4258,Costos!$A$1:$I$716100,9,FALSE)</f>
        <v>2.8371430000000002</v>
      </c>
      <c r="L4258" t="str">
        <f t="shared" ref="L4258:L4321" si="144">+LEFT(E4258,3)</f>
        <v>231</v>
      </c>
      <c r="M4258" t="str">
        <f t="shared" ref="M4258:M4321" si="145">+LEFT(E4258,6)</f>
        <v>231018</v>
      </c>
      <c r="N4258" t="str">
        <f>IFERROR(IF(L4258="231","231",VLOOKUP(E4258,Materiales!$A$1:$G$37443,7,FALSE)),"N/A")</f>
        <v>231</v>
      </c>
    </row>
    <row r="4259" spans="1:14" x14ac:dyDescent="0.25">
      <c r="A4259">
        <v>2110020346</v>
      </c>
      <c r="B4259" t="s">
        <v>1122</v>
      </c>
      <c r="C4259">
        <v>2310180048</v>
      </c>
      <c r="D4259" t="s">
        <v>94</v>
      </c>
      <c r="E4259">
        <v>2410210019</v>
      </c>
      <c r="F4259" t="s">
        <v>113</v>
      </c>
      <c r="G4259" t="s">
        <v>89</v>
      </c>
      <c r="H4259">
        <v>1.7899999999999999E-2</v>
      </c>
      <c r="I4259">
        <v>4</v>
      </c>
      <c r="J4259">
        <v>8000</v>
      </c>
      <c r="K4259">
        <f>+VLOOKUP(E4259,Costos!$A$1:$I$716100,9,FALSE)</f>
        <v>7.7568599999999996</v>
      </c>
      <c r="L4259" t="str">
        <f t="shared" si="144"/>
        <v>241</v>
      </c>
      <c r="M4259" t="str">
        <f t="shared" si="145"/>
        <v>241021</v>
      </c>
      <c r="N4259" t="str">
        <f>IFERROR(IF(L4259="231","231",VLOOKUP(E4259,Materiales!$A$1:$G$37443,7,FALSE)),"N/A")</f>
        <v>Varios</v>
      </c>
    </row>
    <row r="4260" spans="1:14" x14ac:dyDescent="0.25">
      <c r="A4260">
        <v>2110020346</v>
      </c>
      <c r="B4260" t="s">
        <v>1122</v>
      </c>
      <c r="C4260">
        <v>2310180048</v>
      </c>
      <c r="D4260" t="s">
        <v>94</v>
      </c>
      <c r="E4260">
        <v>2430930001</v>
      </c>
      <c r="F4260" t="s">
        <v>114</v>
      </c>
      <c r="G4260" t="s">
        <v>89</v>
      </c>
      <c r="H4260">
        <v>0.45679999999999998</v>
      </c>
      <c r="I4260">
        <v>4</v>
      </c>
      <c r="J4260">
        <v>8000</v>
      </c>
      <c r="K4260">
        <f>+VLOOKUP(E4260,Costos!$A$1:$I$716100,9,FALSE)</f>
        <v>5.7966670000000002</v>
      </c>
      <c r="L4260" t="str">
        <f t="shared" si="144"/>
        <v>243</v>
      </c>
      <c r="M4260" t="str">
        <f t="shared" si="145"/>
        <v>243093</v>
      </c>
      <c r="N4260" t="str">
        <f>IFERROR(IF(L4260="231","231",VLOOKUP(E4260,Materiales!$A$1:$G$37443,7,FALSE)),"N/A")</f>
        <v>Alcohol</v>
      </c>
    </row>
    <row r="4261" spans="1:14" x14ac:dyDescent="0.25">
      <c r="A4261">
        <v>2110020346</v>
      </c>
      <c r="B4261" t="s">
        <v>1122</v>
      </c>
      <c r="C4261">
        <v>2310180048</v>
      </c>
      <c r="D4261" t="s">
        <v>94</v>
      </c>
      <c r="E4261">
        <v>2430880022</v>
      </c>
      <c r="F4261" t="s">
        <v>115</v>
      </c>
      <c r="G4261" t="s">
        <v>89</v>
      </c>
      <c r="H4261">
        <v>2.7000000000000001E-3</v>
      </c>
      <c r="I4261">
        <v>4</v>
      </c>
      <c r="J4261">
        <v>8000</v>
      </c>
      <c r="K4261">
        <f>+VLOOKUP(E4261,Costos!$A$1:$I$716100,9,FALSE)</f>
        <v>6.1924229999999998</v>
      </c>
      <c r="L4261" t="str">
        <f t="shared" si="144"/>
        <v>243</v>
      </c>
      <c r="M4261" t="str">
        <f t="shared" si="145"/>
        <v>243088</v>
      </c>
      <c r="N4261" t="str">
        <f>IFERROR(IF(L4261="231","231",VLOOKUP(E4261,Materiales!$A$1:$G$37443,7,FALSE)),"N/A")</f>
        <v>Varios</v>
      </c>
    </row>
    <row r="4262" spans="1:14" x14ac:dyDescent="0.25">
      <c r="A4262">
        <v>2110020346</v>
      </c>
      <c r="B4262" t="s">
        <v>1122</v>
      </c>
      <c r="C4262">
        <v>2310210198</v>
      </c>
      <c r="D4262" t="s">
        <v>2571</v>
      </c>
      <c r="E4262">
        <v>2410130017</v>
      </c>
      <c r="F4262" t="s">
        <v>41</v>
      </c>
      <c r="G4262" t="s">
        <v>36</v>
      </c>
      <c r="H4262">
        <v>8000</v>
      </c>
      <c r="I4262">
        <v>2</v>
      </c>
      <c r="J4262">
        <v>8000</v>
      </c>
      <c r="K4262">
        <f>+VLOOKUP(E4262,Costos!$A$1:$I$716100,9,FALSE)</f>
        <v>7.2129999999999998E-3</v>
      </c>
      <c r="L4262" t="str">
        <f t="shared" si="144"/>
        <v>241</v>
      </c>
      <c r="M4262" t="str">
        <f t="shared" si="145"/>
        <v>241013</v>
      </c>
      <c r="N4262" t="str">
        <f>IFERROR(IF(L4262="231","231",VLOOKUP(E4262,Materiales!$A$1:$G$37443,7,FALSE)),"N/A")</f>
        <v>Puntas</v>
      </c>
    </row>
    <row r="4263" spans="1:14" x14ac:dyDescent="0.25">
      <c r="A4263">
        <v>2110020346</v>
      </c>
      <c r="B4263" t="s">
        <v>1122</v>
      </c>
      <c r="C4263">
        <v>2310210198</v>
      </c>
      <c r="D4263" t="s">
        <v>2571</v>
      </c>
      <c r="E4263">
        <v>2410170071</v>
      </c>
      <c r="F4263" t="s">
        <v>39</v>
      </c>
      <c r="G4263" t="s">
        <v>36</v>
      </c>
      <c r="H4263">
        <v>8000</v>
      </c>
      <c r="I4263">
        <v>2</v>
      </c>
      <c r="J4263">
        <v>8000</v>
      </c>
      <c r="K4263">
        <f>+VLOOKUP(E4263,Costos!$A$1:$I$716100,9,FALSE)</f>
        <v>1.4323000000000001E-2</v>
      </c>
      <c r="L4263" t="str">
        <f t="shared" si="144"/>
        <v>241</v>
      </c>
      <c r="M4263" t="str">
        <f t="shared" si="145"/>
        <v>241017</v>
      </c>
      <c r="N4263" t="str">
        <f>IFERROR(IF(L4263="231","231",VLOOKUP(E4263,Materiales!$A$1:$G$37443,7,FALSE)),"N/A")</f>
        <v>Filtros</v>
      </c>
    </row>
    <row r="4264" spans="1:14" x14ac:dyDescent="0.25">
      <c r="A4264">
        <v>2110020346</v>
      </c>
      <c r="B4264" t="s">
        <v>1122</v>
      </c>
      <c r="C4264">
        <v>2110020346</v>
      </c>
      <c r="D4264" t="s">
        <v>1122</v>
      </c>
      <c r="E4264">
        <v>2310210199</v>
      </c>
      <c r="F4264" t="s">
        <v>2572</v>
      </c>
      <c r="G4264" t="s">
        <v>36</v>
      </c>
      <c r="H4264">
        <v>8000</v>
      </c>
      <c r="I4264">
        <v>1</v>
      </c>
      <c r="J4264">
        <v>8000</v>
      </c>
      <c r="K4264">
        <f>+VLOOKUP(E4264,Costos!$A$1:$I$716100,9,FALSE)</f>
        <v>0.15179699999999999</v>
      </c>
      <c r="L4264" t="str">
        <f t="shared" si="144"/>
        <v>231</v>
      </c>
      <c r="M4264" t="str">
        <f t="shared" si="145"/>
        <v>231021</v>
      </c>
      <c r="N4264" t="str">
        <f>IFERROR(IF(L4264="231","231",VLOOKUP(E4264,Materiales!$A$1:$G$37443,7,FALSE)),"N/A")</f>
        <v>231</v>
      </c>
    </row>
    <row r="4265" spans="1:14" x14ac:dyDescent="0.25">
      <c r="A4265">
        <v>2110020346</v>
      </c>
      <c r="B4265" t="s">
        <v>1122</v>
      </c>
      <c r="C4265">
        <v>2310210199</v>
      </c>
      <c r="D4265" t="s">
        <v>2572</v>
      </c>
      <c r="E4265">
        <v>2410290156</v>
      </c>
      <c r="F4265" t="s">
        <v>40</v>
      </c>
      <c r="G4265" t="s">
        <v>1000</v>
      </c>
      <c r="H4265">
        <v>0.33329999999999999</v>
      </c>
      <c r="I4265">
        <v>2</v>
      </c>
      <c r="J4265">
        <v>8000</v>
      </c>
      <c r="K4265">
        <f>+VLOOKUP(E4265,Costos!$A$1:$I$716100,9,FALSE)</f>
        <v>23.787368000000001</v>
      </c>
      <c r="L4265" t="str">
        <f t="shared" si="144"/>
        <v>241</v>
      </c>
      <c r="M4265" t="str">
        <f t="shared" si="145"/>
        <v>241029</v>
      </c>
      <c r="N4265" t="str">
        <f>IFERROR(IF(L4265="231","231",VLOOKUP(E4265,Materiales!$A$1:$G$37443,7,FALSE)),"N/A")</f>
        <v>Varios</v>
      </c>
    </row>
    <row r="4266" spans="1:14" x14ac:dyDescent="0.25">
      <c r="A4266">
        <v>2110020346</v>
      </c>
      <c r="B4266" t="s">
        <v>1122</v>
      </c>
      <c r="C4266">
        <v>2310210199</v>
      </c>
      <c r="D4266" t="s">
        <v>2572</v>
      </c>
      <c r="E4266">
        <v>2310160577</v>
      </c>
      <c r="F4266" t="s">
        <v>2464</v>
      </c>
      <c r="G4266" t="s">
        <v>36</v>
      </c>
      <c r="H4266">
        <v>8000</v>
      </c>
      <c r="I4266">
        <v>2</v>
      </c>
      <c r="J4266">
        <v>8000</v>
      </c>
      <c r="K4266">
        <f>+VLOOKUP(E4266,Costos!$A$1:$I$716100,9,FALSE)</f>
        <v>1.3043000000000001E-2</v>
      </c>
      <c r="L4266" t="str">
        <f t="shared" si="144"/>
        <v>231</v>
      </c>
      <c r="M4266" t="str">
        <f t="shared" si="145"/>
        <v>231016</v>
      </c>
      <c r="N4266" t="str">
        <f>IFERROR(IF(L4266="231","231",VLOOKUP(E4266,Materiales!$A$1:$G$37443,7,FALSE)),"N/A")</f>
        <v>231</v>
      </c>
    </row>
    <row r="4267" spans="1:14" x14ac:dyDescent="0.25">
      <c r="A4267">
        <v>2110020346</v>
      </c>
      <c r="B4267" t="s">
        <v>1122</v>
      </c>
      <c r="C4267">
        <v>2310160577</v>
      </c>
      <c r="D4267" t="s">
        <v>2464</v>
      </c>
      <c r="E4267">
        <v>2410290624</v>
      </c>
      <c r="F4267" t="s">
        <v>91</v>
      </c>
      <c r="G4267" t="s">
        <v>89</v>
      </c>
      <c r="H4267">
        <v>8.4123999999999999</v>
      </c>
      <c r="I4267">
        <v>3</v>
      </c>
      <c r="J4267">
        <v>8000</v>
      </c>
      <c r="K4267">
        <f>+VLOOKUP(E4267,Costos!$A$1:$I$716100,9,FALSE)</f>
        <v>6.9373659999999999</v>
      </c>
      <c r="L4267" t="str">
        <f t="shared" si="144"/>
        <v>241</v>
      </c>
      <c r="M4267" t="str">
        <f t="shared" si="145"/>
        <v>241029</v>
      </c>
      <c r="N4267" t="str">
        <f>IFERROR(IF(L4267="231","231",VLOOKUP(E4267,Materiales!$A$1:$G$37443,7,FALSE)),"N/A")</f>
        <v>Resinas</v>
      </c>
    </row>
    <row r="4268" spans="1:14" x14ac:dyDescent="0.25">
      <c r="A4268">
        <v>2110020346</v>
      </c>
      <c r="B4268" t="s">
        <v>1122</v>
      </c>
      <c r="C4268">
        <v>2310160577</v>
      </c>
      <c r="D4268" t="s">
        <v>2464</v>
      </c>
      <c r="E4268">
        <v>2430760008</v>
      </c>
      <c r="F4268" t="s">
        <v>3628</v>
      </c>
      <c r="G4268" t="s">
        <v>89</v>
      </c>
      <c r="H4268">
        <v>3.8999999999999998E-3</v>
      </c>
      <c r="I4268">
        <v>3</v>
      </c>
      <c r="J4268">
        <v>8000</v>
      </c>
      <c r="K4268">
        <f>+VLOOKUP(E4268,Costos!$A$1:$I$716100,9,FALSE)</f>
        <v>125.175</v>
      </c>
      <c r="L4268" t="str">
        <f t="shared" si="144"/>
        <v>243</v>
      </c>
      <c r="M4268" t="str">
        <f t="shared" si="145"/>
        <v>243076</v>
      </c>
      <c r="N4268" t="str">
        <f>IFERROR(IF(L4268="231","231",VLOOKUP(E4268,Materiales!$A$1:$G$37443,7,FALSE)),"N/A")</f>
        <v>Pigmentos</v>
      </c>
    </row>
    <row r="4269" spans="1:14" x14ac:dyDescent="0.25">
      <c r="A4269">
        <v>2110020346</v>
      </c>
      <c r="B4269" t="s">
        <v>1122</v>
      </c>
      <c r="C4269">
        <v>2310160577</v>
      </c>
      <c r="D4269" t="s">
        <v>2464</v>
      </c>
      <c r="E4269">
        <v>2410210005</v>
      </c>
      <c r="F4269" t="s">
        <v>4791</v>
      </c>
      <c r="G4269" t="s">
        <v>89</v>
      </c>
      <c r="H4269">
        <v>4.5900000000000003E-2</v>
      </c>
      <c r="I4269">
        <v>3</v>
      </c>
      <c r="J4269">
        <v>8000</v>
      </c>
      <c r="K4269">
        <f>+VLOOKUP(E4269,Costos!$A$1:$I$716100,9,FALSE)</f>
        <v>32.642020000000002</v>
      </c>
      <c r="L4269" t="str">
        <f t="shared" si="144"/>
        <v>241</v>
      </c>
      <c r="M4269" t="str">
        <f t="shared" si="145"/>
        <v>241021</v>
      </c>
      <c r="N4269" t="str">
        <f>IFERROR(IF(L4269="231","231",VLOOKUP(E4269,Materiales!$A$1:$G$37443,7,FALSE)),"N/A")</f>
        <v>Varios</v>
      </c>
    </row>
    <row r="4270" spans="1:14" x14ac:dyDescent="0.25">
      <c r="A4270">
        <v>2110020346</v>
      </c>
      <c r="B4270" t="s">
        <v>1122</v>
      </c>
      <c r="C4270">
        <v>2310160577</v>
      </c>
      <c r="D4270" t="s">
        <v>2464</v>
      </c>
      <c r="E4270">
        <v>2430700001</v>
      </c>
      <c r="F4270" t="s">
        <v>3609</v>
      </c>
      <c r="G4270" t="s">
        <v>89</v>
      </c>
      <c r="H4270">
        <v>3.8999999999999998E-3</v>
      </c>
      <c r="I4270">
        <v>3</v>
      </c>
      <c r="J4270">
        <v>8000</v>
      </c>
      <c r="K4270">
        <f>+VLOOKUP(E4270,Costos!$A$1:$I$716100,9,FALSE)</f>
        <v>21.527200000000001</v>
      </c>
      <c r="L4270" t="str">
        <f t="shared" si="144"/>
        <v>243</v>
      </c>
      <c r="M4270" t="str">
        <f t="shared" si="145"/>
        <v>243070</v>
      </c>
      <c r="N4270" t="str">
        <f>IFERROR(IF(L4270="231","231",VLOOKUP(E4270,Materiales!$A$1:$G$37443,7,FALSE)),"N/A")</f>
        <v>Pigmentos</v>
      </c>
    </row>
    <row r="4271" spans="1:14" x14ac:dyDescent="0.25">
      <c r="A4271">
        <v>2110020346</v>
      </c>
      <c r="B4271" t="s">
        <v>1122</v>
      </c>
      <c r="C4271">
        <v>2310210199</v>
      </c>
      <c r="D4271" t="s">
        <v>2572</v>
      </c>
      <c r="E4271">
        <v>2310160589</v>
      </c>
      <c r="F4271" t="s">
        <v>2476</v>
      </c>
      <c r="G4271" t="s">
        <v>36</v>
      </c>
      <c r="H4271">
        <v>8000</v>
      </c>
      <c r="I4271">
        <v>2</v>
      </c>
      <c r="J4271">
        <v>8000</v>
      </c>
      <c r="K4271">
        <f>+VLOOKUP(E4271,Costos!$A$1:$I$716100,9,FALSE)</f>
        <v>1.1211E-2</v>
      </c>
      <c r="L4271" t="str">
        <f t="shared" si="144"/>
        <v>231</v>
      </c>
      <c r="M4271" t="str">
        <f t="shared" si="145"/>
        <v>231016</v>
      </c>
      <c r="N4271" t="str">
        <f>IFERROR(IF(L4271="231","231",VLOOKUP(E4271,Materiales!$A$1:$G$37443,7,FALSE)),"N/A")</f>
        <v>231</v>
      </c>
    </row>
    <row r="4272" spans="1:14" x14ac:dyDescent="0.25">
      <c r="A4272">
        <v>2110020346</v>
      </c>
      <c r="B4272" t="s">
        <v>1122</v>
      </c>
      <c r="C4272">
        <v>2310160589</v>
      </c>
      <c r="D4272" t="s">
        <v>2475</v>
      </c>
      <c r="E4272">
        <v>2410290626</v>
      </c>
      <c r="F4272" t="s">
        <v>92</v>
      </c>
      <c r="G4272" t="s">
        <v>89</v>
      </c>
      <c r="H4272">
        <v>7.0758999999999999</v>
      </c>
      <c r="I4272">
        <v>3</v>
      </c>
      <c r="J4272">
        <v>8000</v>
      </c>
      <c r="K4272">
        <f>+VLOOKUP(E4272,Costos!$A$1:$I$716100,9,FALSE)</f>
        <v>6.3063640000000003</v>
      </c>
      <c r="L4272" t="str">
        <f t="shared" si="144"/>
        <v>241</v>
      </c>
      <c r="M4272" t="str">
        <f t="shared" si="145"/>
        <v>241029</v>
      </c>
      <c r="N4272" t="str">
        <f>IFERROR(IF(L4272="231","231",VLOOKUP(E4272,Materiales!$A$1:$G$37443,7,FALSE)),"N/A")</f>
        <v>Resinas</v>
      </c>
    </row>
    <row r="4273" spans="1:14" x14ac:dyDescent="0.25">
      <c r="A4273">
        <v>2110020346</v>
      </c>
      <c r="B4273" t="s">
        <v>1122</v>
      </c>
      <c r="C4273">
        <v>2310160589</v>
      </c>
      <c r="D4273" t="s">
        <v>2475</v>
      </c>
      <c r="E4273">
        <v>2430630001</v>
      </c>
      <c r="F4273" t="s">
        <v>3593</v>
      </c>
      <c r="G4273" t="s">
        <v>89</v>
      </c>
      <c r="H4273">
        <v>0.1232</v>
      </c>
      <c r="I4273">
        <v>3</v>
      </c>
      <c r="J4273">
        <v>8000</v>
      </c>
      <c r="K4273">
        <f>+VLOOKUP(E4273,Costos!$A$1:$I$716100,9,FALSE)</f>
        <v>40.29</v>
      </c>
      <c r="L4273" t="str">
        <f t="shared" si="144"/>
        <v>243</v>
      </c>
      <c r="M4273" t="str">
        <f t="shared" si="145"/>
        <v>243063</v>
      </c>
      <c r="N4273" t="str">
        <f>IFERROR(IF(L4273="231","231",VLOOKUP(E4273,Materiales!$A$1:$G$37443,7,FALSE)),"N/A")</f>
        <v>Pigmentos</v>
      </c>
    </row>
    <row r="4274" spans="1:14" x14ac:dyDescent="0.25">
      <c r="A4274">
        <v>2110020346</v>
      </c>
      <c r="B4274" t="s">
        <v>1122</v>
      </c>
      <c r="C4274">
        <v>2310160589</v>
      </c>
      <c r="D4274" t="s">
        <v>2475</v>
      </c>
      <c r="E4274">
        <v>2430860001</v>
      </c>
      <c r="F4274" t="s">
        <v>3648</v>
      </c>
      <c r="G4274" t="s">
        <v>89</v>
      </c>
      <c r="H4274">
        <v>1.6400000000000001E-2</v>
      </c>
      <c r="I4274">
        <v>3</v>
      </c>
      <c r="J4274">
        <v>8000</v>
      </c>
      <c r="K4274">
        <f>+VLOOKUP(E4274,Costos!$A$1:$I$716100,9,FALSE)</f>
        <v>16.557200000000002</v>
      </c>
      <c r="L4274" t="str">
        <f t="shared" si="144"/>
        <v>243</v>
      </c>
      <c r="M4274" t="str">
        <f t="shared" si="145"/>
        <v>243086</v>
      </c>
      <c r="N4274" t="str">
        <f>IFERROR(IF(L4274="231","231",VLOOKUP(E4274,Materiales!$A$1:$G$37443,7,FALSE)),"N/A")</f>
        <v>Otros</v>
      </c>
    </row>
    <row r="4275" spans="1:14" x14ac:dyDescent="0.25">
      <c r="A4275">
        <v>2110020346</v>
      </c>
      <c r="B4275" t="s">
        <v>1122</v>
      </c>
      <c r="C4275">
        <v>2310210199</v>
      </c>
      <c r="D4275" t="s">
        <v>2572</v>
      </c>
      <c r="E4275">
        <v>2310090538</v>
      </c>
      <c r="F4275" t="s">
        <v>2322</v>
      </c>
      <c r="G4275" t="s">
        <v>36</v>
      </c>
      <c r="H4275">
        <v>8000</v>
      </c>
      <c r="I4275">
        <v>2</v>
      </c>
      <c r="J4275">
        <v>8000</v>
      </c>
      <c r="K4275">
        <f>+VLOOKUP(E4275,Costos!$A$1:$I$716100,9,FALSE)</f>
        <v>3.7608000000000003E-2</v>
      </c>
      <c r="L4275" t="str">
        <f t="shared" si="144"/>
        <v>231</v>
      </c>
      <c r="M4275" t="str">
        <f t="shared" si="145"/>
        <v>231009</v>
      </c>
      <c r="N4275" t="str">
        <f>IFERROR(IF(L4275="231","231",VLOOKUP(E4275,Materiales!$A$1:$G$37443,7,FALSE)),"N/A")</f>
        <v>231</v>
      </c>
    </row>
    <row r="4276" spans="1:14" x14ac:dyDescent="0.25">
      <c r="A4276">
        <v>2110020346</v>
      </c>
      <c r="B4276" t="s">
        <v>1122</v>
      </c>
      <c r="C4276">
        <v>2310090538</v>
      </c>
      <c r="D4276" t="s">
        <v>2322</v>
      </c>
      <c r="E4276">
        <v>2410290153</v>
      </c>
      <c r="F4276" t="s">
        <v>90</v>
      </c>
      <c r="G4276" t="s">
        <v>89</v>
      </c>
      <c r="H4276">
        <v>26.2378</v>
      </c>
      <c r="I4276">
        <v>3</v>
      </c>
      <c r="J4276">
        <v>8000</v>
      </c>
      <c r="K4276">
        <f>+VLOOKUP(E4276,Costos!$A$1:$I$716100,9,FALSE)</f>
        <v>6.4309000000000003</v>
      </c>
      <c r="L4276" t="str">
        <f t="shared" si="144"/>
        <v>241</v>
      </c>
      <c r="M4276" t="str">
        <f t="shared" si="145"/>
        <v>241029</v>
      </c>
      <c r="N4276" t="str">
        <f>IFERROR(IF(L4276="231","231",VLOOKUP(E4276,Materiales!$A$1:$G$37443,7,FALSE)),"N/A")</f>
        <v>Resinas</v>
      </c>
    </row>
    <row r="4277" spans="1:14" x14ac:dyDescent="0.25">
      <c r="A4277">
        <v>2110020346</v>
      </c>
      <c r="B4277" t="s">
        <v>1122</v>
      </c>
      <c r="C4277">
        <v>2310090538</v>
      </c>
      <c r="D4277" t="s">
        <v>2322</v>
      </c>
      <c r="E4277">
        <v>2430760008</v>
      </c>
      <c r="F4277" t="s">
        <v>3628</v>
      </c>
      <c r="G4277" t="s">
        <v>89</v>
      </c>
      <c r="H4277">
        <v>0.39510000000000001</v>
      </c>
      <c r="I4277">
        <v>3</v>
      </c>
      <c r="J4277">
        <v>8000</v>
      </c>
      <c r="K4277">
        <f>+VLOOKUP(E4277,Costos!$A$1:$I$716100,9,FALSE)</f>
        <v>125.175</v>
      </c>
      <c r="L4277" t="str">
        <f t="shared" si="144"/>
        <v>243</v>
      </c>
      <c r="M4277" t="str">
        <f t="shared" si="145"/>
        <v>243076</v>
      </c>
      <c r="N4277" t="str">
        <f>IFERROR(IF(L4277="231","231",VLOOKUP(E4277,Materiales!$A$1:$G$37443,7,FALSE)),"N/A")</f>
        <v>Pigmentos</v>
      </c>
    </row>
    <row r="4278" spans="1:14" x14ac:dyDescent="0.25">
      <c r="A4278">
        <v>2110020346</v>
      </c>
      <c r="B4278" t="s">
        <v>1122</v>
      </c>
      <c r="C4278">
        <v>2310090538</v>
      </c>
      <c r="D4278" t="s">
        <v>2322</v>
      </c>
      <c r="E4278">
        <v>2410210005</v>
      </c>
      <c r="F4278" t="s">
        <v>4791</v>
      </c>
      <c r="G4278" t="s">
        <v>89</v>
      </c>
      <c r="H4278">
        <v>0.15809999999999999</v>
      </c>
      <c r="I4278">
        <v>3</v>
      </c>
      <c r="J4278">
        <v>8000</v>
      </c>
      <c r="K4278">
        <f>+VLOOKUP(E4278,Costos!$A$1:$I$716100,9,FALSE)</f>
        <v>32.642020000000002</v>
      </c>
      <c r="L4278" t="str">
        <f t="shared" si="144"/>
        <v>241</v>
      </c>
      <c r="M4278" t="str">
        <f t="shared" si="145"/>
        <v>241021</v>
      </c>
      <c r="N4278" t="str">
        <f>IFERROR(IF(L4278="231","231",VLOOKUP(E4278,Materiales!$A$1:$G$37443,7,FALSE)),"N/A")</f>
        <v>Varios</v>
      </c>
    </row>
    <row r="4279" spans="1:14" x14ac:dyDescent="0.25">
      <c r="A4279">
        <v>2110020346</v>
      </c>
      <c r="B4279" t="s">
        <v>1122</v>
      </c>
      <c r="C4279">
        <v>2310210199</v>
      </c>
      <c r="D4279" t="s">
        <v>2572</v>
      </c>
      <c r="E4279">
        <v>2310180083</v>
      </c>
      <c r="F4279" t="s">
        <v>2501</v>
      </c>
      <c r="G4279" t="s">
        <v>89</v>
      </c>
      <c r="H4279">
        <v>7.2</v>
      </c>
      <c r="I4279">
        <v>2</v>
      </c>
      <c r="J4279">
        <v>8000</v>
      </c>
      <c r="K4279">
        <f>+VLOOKUP(E4279,Costos!$A$1:$I$716100,9,FALSE)</f>
        <v>14.372222000000001</v>
      </c>
      <c r="L4279" t="str">
        <f t="shared" si="144"/>
        <v>231</v>
      </c>
      <c r="M4279" t="str">
        <f t="shared" si="145"/>
        <v>231018</v>
      </c>
      <c r="N4279" t="str">
        <f>IFERROR(IF(L4279="231","231",VLOOKUP(E4279,Materiales!$A$1:$G$37443,7,FALSE)),"N/A")</f>
        <v>231</v>
      </c>
    </row>
    <row r="4280" spans="1:14" x14ac:dyDescent="0.25">
      <c r="A4280">
        <v>2110020346</v>
      </c>
      <c r="B4280" t="s">
        <v>1122</v>
      </c>
      <c r="C4280">
        <v>2310180083</v>
      </c>
      <c r="D4280" t="s">
        <v>2501</v>
      </c>
      <c r="E4280">
        <v>2410210003</v>
      </c>
      <c r="F4280" t="s">
        <v>95</v>
      </c>
      <c r="G4280" t="s">
        <v>89</v>
      </c>
      <c r="H4280">
        <v>1.4314</v>
      </c>
      <c r="I4280">
        <v>3</v>
      </c>
      <c r="J4280">
        <v>8000</v>
      </c>
      <c r="K4280">
        <f>+VLOOKUP(E4280,Costos!$A$1:$I$716100,9,FALSE)</f>
        <v>4.9316240000000002</v>
      </c>
      <c r="L4280" t="str">
        <f t="shared" si="144"/>
        <v>241</v>
      </c>
      <c r="M4280" t="str">
        <f t="shared" si="145"/>
        <v>241021</v>
      </c>
      <c r="N4280" t="str">
        <f>IFERROR(IF(L4280="231","231",VLOOKUP(E4280,Materiales!$A$1:$G$37443,7,FALSE)),"N/A")</f>
        <v>Varios</v>
      </c>
    </row>
    <row r="4281" spans="1:14" x14ac:dyDescent="0.25">
      <c r="A4281">
        <v>2110020346</v>
      </c>
      <c r="B4281" t="s">
        <v>1122</v>
      </c>
      <c r="C4281">
        <v>2310180083</v>
      </c>
      <c r="D4281" t="s">
        <v>2501</v>
      </c>
      <c r="E4281">
        <v>2430450001</v>
      </c>
      <c r="F4281" t="s">
        <v>93</v>
      </c>
      <c r="G4281" t="s">
        <v>89</v>
      </c>
      <c r="H4281">
        <v>0.7157</v>
      </c>
      <c r="I4281">
        <v>3</v>
      </c>
      <c r="J4281">
        <v>8000</v>
      </c>
      <c r="K4281">
        <f>+VLOOKUP(E4281,Costos!$A$1:$I$716100,9,FALSE)</f>
        <v>6.0336119999999998</v>
      </c>
      <c r="L4281" t="str">
        <f t="shared" si="144"/>
        <v>243</v>
      </c>
      <c r="M4281" t="str">
        <f t="shared" si="145"/>
        <v>243045</v>
      </c>
      <c r="N4281" t="str">
        <f>IFERROR(IF(L4281="231","231",VLOOKUP(E4281,Materiales!$A$1:$G$37443,7,FALSE)),"N/A")</f>
        <v>Varios</v>
      </c>
    </row>
    <row r="4282" spans="1:14" x14ac:dyDescent="0.25">
      <c r="A4282">
        <v>2110020346</v>
      </c>
      <c r="B4282" t="s">
        <v>1122</v>
      </c>
      <c r="C4282">
        <v>2310180083</v>
      </c>
      <c r="D4282" t="s">
        <v>2501</v>
      </c>
      <c r="E4282">
        <v>2410090266</v>
      </c>
      <c r="F4282" t="s">
        <v>100</v>
      </c>
      <c r="G4282" t="s">
        <v>89</v>
      </c>
      <c r="H4282">
        <v>1.0800000000000001E-2</v>
      </c>
      <c r="I4282">
        <v>3</v>
      </c>
      <c r="J4282">
        <v>8000</v>
      </c>
      <c r="K4282">
        <f>+VLOOKUP(E4282,Costos!$A$1:$I$716100,9,FALSE)</f>
        <v>160.80131600000001</v>
      </c>
      <c r="L4282" t="str">
        <f t="shared" si="144"/>
        <v>241</v>
      </c>
      <c r="M4282" t="str">
        <f t="shared" si="145"/>
        <v>241009</v>
      </c>
      <c r="N4282" t="str">
        <f>IFERROR(IF(L4282="231","231",VLOOKUP(E4282,Materiales!$A$1:$G$37443,7,FALSE)),"N/A")</f>
        <v>Spectra</v>
      </c>
    </row>
    <row r="4283" spans="1:14" x14ac:dyDescent="0.25">
      <c r="A4283">
        <v>2110020346</v>
      </c>
      <c r="B4283" t="s">
        <v>1122</v>
      </c>
      <c r="C4283">
        <v>2310180083</v>
      </c>
      <c r="D4283" t="s">
        <v>2501</v>
      </c>
      <c r="E4283">
        <v>2410090267</v>
      </c>
      <c r="F4283" t="s">
        <v>96</v>
      </c>
      <c r="G4283" t="s">
        <v>89</v>
      </c>
      <c r="H4283">
        <v>0.1145</v>
      </c>
      <c r="I4283">
        <v>3</v>
      </c>
      <c r="J4283">
        <v>8000</v>
      </c>
      <c r="K4283">
        <f>+VLOOKUP(E4283,Costos!$A$1:$I$716100,9,FALSE)</f>
        <v>123.04801999999999</v>
      </c>
      <c r="L4283" t="str">
        <f t="shared" si="144"/>
        <v>241</v>
      </c>
      <c r="M4283" t="str">
        <f t="shared" si="145"/>
        <v>241009</v>
      </c>
      <c r="N4283" t="str">
        <f>IFERROR(IF(L4283="231","231",VLOOKUP(E4283,Materiales!$A$1:$G$37443,7,FALSE)),"N/A")</f>
        <v>Spectra</v>
      </c>
    </row>
    <row r="4284" spans="1:14" x14ac:dyDescent="0.25">
      <c r="A4284">
        <v>2110020346</v>
      </c>
      <c r="B4284" t="s">
        <v>1122</v>
      </c>
      <c r="C4284">
        <v>2310180083</v>
      </c>
      <c r="D4284" t="s">
        <v>2501</v>
      </c>
      <c r="E4284">
        <v>2410090268</v>
      </c>
      <c r="F4284" t="s">
        <v>97</v>
      </c>
      <c r="G4284" t="s">
        <v>89</v>
      </c>
      <c r="H4284">
        <v>2.2000000000000001E-3</v>
      </c>
      <c r="I4284">
        <v>3</v>
      </c>
      <c r="J4284">
        <v>8000</v>
      </c>
      <c r="K4284">
        <f>+VLOOKUP(E4284,Costos!$A$1:$I$716100,9,FALSE)</f>
        <v>126.46600100000001</v>
      </c>
      <c r="L4284" t="str">
        <f t="shared" si="144"/>
        <v>241</v>
      </c>
      <c r="M4284" t="str">
        <f t="shared" si="145"/>
        <v>241009</v>
      </c>
      <c r="N4284" t="str">
        <f>IFERROR(IF(L4284="231","231",VLOOKUP(E4284,Materiales!$A$1:$G$37443,7,FALSE)),"N/A")</f>
        <v>Spectra</v>
      </c>
    </row>
    <row r="4285" spans="1:14" x14ac:dyDescent="0.25">
      <c r="A4285">
        <v>2110020346</v>
      </c>
      <c r="B4285" t="s">
        <v>1122</v>
      </c>
      <c r="C4285">
        <v>2310180083</v>
      </c>
      <c r="D4285" t="s">
        <v>2501</v>
      </c>
      <c r="E4285">
        <v>2410090269</v>
      </c>
      <c r="F4285" t="s">
        <v>98</v>
      </c>
      <c r="G4285" t="s">
        <v>89</v>
      </c>
      <c r="H4285">
        <v>7.3999999999999996E-2</v>
      </c>
      <c r="I4285">
        <v>3</v>
      </c>
      <c r="J4285">
        <v>8000</v>
      </c>
      <c r="K4285">
        <f>+VLOOKUP(E4285,Costos!$A$1:$I$716100,9,FALSE)</f>
        <v>341.79997300000002</v>
      </c>
      <c r="L4285" t="str">
        <f t="shared" si="144"/>
        <v>241</v>
      </c>
      <c r="M4285" t="str">
        <f t="shared" si="145"/>
        <v>241009</v>
      </c>
      <c r="N4285" t="str">
        <f>IFERROR(IF(L4285="231","231",VLOOKUP(E4285,Materiales!$A$1:$G$37443,7,FALSE)),"N/A")</f>
        <v>Spectra</v>
      </c>
    </row>
    <row r="4286" spans="1:14" x14ac:dyDescent="0.25">
      <c r="A4286">
        <v>2110020346</v>
      </c>
      <c r="B4286" t="s">
        <v>1122</v>
      </c>
      <c r="C4286">
        <v>2310180083</v>
      </c>
      <c r="D4286" t="s">
        <v>2501</v>
      </c>
      <c r="E4286">
        <v>2310180048</v>
      </c>
      <c r="F4286" t="s">
        <v>94</v>
      </c>
      <c r="G4286" t="s">
        <v>89</v>
      </c>
      <c r="H4286">
        <v>0.89449999999999996</v>
      </c>
      <c r="I4286">
        <v>3</v>
      </c>
      <c r="J4286">
        <v>8000</v>
      </c>
      <c r="K4286">
        <f>+VLOOKUP(E4286,Costos!$A$1:$I$716100,9,FALSE)</f>
        <v>2.8371430000000002</v>
      </c>
      <c r="L4286" t="str">
        <f t="shared" si="144"/>
        <v>231</v>
      </c>
      <c r="M4286" t="str">
        <f t="shared" si="145"/>
        <v>231018</v>
      </c>
      <c r="N4286" t="str">
        <f>IFERROR(IF(L4286="231","231",VLOOKUP(E4286,Materiales!$A$1:$G$37443,7,FALSE)),"N/A")</f>
        <v>231</v>
      </c>
    </row>
    <row r="4287" spans="1:14" x14ac:dyDescent="0.25">
      <c r="A4287">
        <v>2110020346</v>
      </c>
      <c r="B4287" t="s">
        <v>1122</v>
      </c>
      <c r="C4287">
        <v>2310180048</v>
      </c>
      <c r="D4287" t="s">
        <v>94</v>
      </c>
      <c r="E4287">
        <v>2410210019</v>
      </c>
      <c r="F4287" t="s">
        <v>113</v>
      </c>
      <c r="G4287" t="s">
        <v>89</v>
      </c>
      <c r="H4287">
        <v>1.7899999999999999E-2</v>
      </c>
      <c r="I4287">
        <v>4</v>
      </c>
      <c r="J4287">
        <v>8000</v>
      </c>
      <c r="K4287">
        <f>+VLOOKUP(E4287,Costos!$A$1:$I$716100,9,FALSE)</f>
        <v>7.7568599999999996</v>
      </c>
      <c r="L4287" t="str">
        <f t="shared" si="144"/>
        <v>241</v>
      </c>
      <c r="M4287" t="str">
        <f t="shared" si="145"/>
        <v>241021</v>
      </c>
      <c r="N4287" t="str">
        <f>IFERROR(IF(L4287="231","231",VLOOKUP(E4287,Materiales!$A$1:$G$37443,7,FALSE)),"N/A")</f>
        <v>Varios</v>
      </c>
    </row>
    <row r="4288" spans="1:14" x14ac:dyDescent="0.25">
      <c r="A4288">
        <v>2110020346</v>
      </c>
      <c r="B4288" t="s">
        <v>1122</v>
      </c>
      <c r="C4288">
        <v>2310180048</v>
      </c>
      <c r="D4288" t="s">
        <v>94</v>
      </c>
      <c r="E4288">
        <v>2430930001</v>
      </c>
      <c r="F4288" t="s">
        <v>114</v>
      </c>
      <c r="G4288" t="s">
        <v>89</v>
      </c>
      <c r="H4288">
        <v>0.45619999999999999</v>
      </c>
      <c r="I4288">
        <v>4</v>
      </c>
      <c r="J4288">
        <v>8000</v>
      </c>
      <c r="K4288">
        <f>+VLOOKUP(E4288,Costos!$A$1:$I$716100,9,FALSE)</f>
        <v>5.7966670000000002</v>
      </c>
      <c r="L4288" t="str">
        <f t="shared" si="144"/>
        <v>243</v>
      </c>
      <c r="M4288" t="str">
        <f t="shared" si="145"/>
        <v>243093</v>
      </c>
      <c r="N4288" t="str">
        <f>IFERROR(IF(L4288="231","231",VLOOKUP(E4288,Materiales!$A$1:$G$37443,7,FALSE)),"N/A")</f>
        <v>Alcohol</v>
      </c>
    </row>
    <row r="4289" spans="1:14" x14ac:dyDescent="0.25">
      <c r="A4289">
        <v>2110020346</v>
      </c>
      <c r="B4289" t="s">
        <v>1122</v>
      </c>
      <c r="C4289">
        <v>2310180048</v>
      </c>
      <c r="D4289" t="s">
        <v>94</v>
      </c>
      <c r="E4289">
        <v>2430880022</v>
      </c>
      <c r="F4289" t="s">
        <v>115</v>
      </c>
      <c r="G4289" t="s">
        <v>89</v>
      </c>
      <c r="H4289">
        <v>2.7000000000000001E-3</v>
      </c>
      <c r="I4289">
        <v>4</v>
      </c>
      <c r="J4289">
        <v>8000</v>
      </c>
      <c r="K4289">
        <f>+VLOOKUP(E4289,Costos!$A$1:$I$716100,9,FALSE)</f>
        <v>6.1924229999999998</v>
      </c>
      <c r="L4289" t="str">
        <f t="shared" si="144"/>
        <v>243</v>
      </c>
      <c r="M4289" t="str">
        <f t="shared" si="145"/>
        <v>243088</v>
      </c>
      <c r="N4289" t="str">
        <f>IFERROR(IF(L4289="231","231",VLOOKUP(E4289,Materiales!$A$1:$G$37443,7,FALSE)),"N/A")</f>
        <v>Varios</v>
      </c>
    </row>
    <row r="4290" spans="1:14" x14ac:dyDescent="0.25">
      <c r="A4290">
        <v>2110020346</v>
      </c>
      <c r="B4290" t="s">
        <v>1122</v>
      </c>
      <c r="C4290">
        <v>2310210199</v>
      </c>
      <c r="D4290" t="s">
        <v>2572</v>
      </c>
      <c r="E4290">
        <v>2410130017</v>
      </c>
      <c r="F4290" t="s">
        <v>41</v>
      </c>
      <c r="G4290" t="s">
        <v>36</v>
      </c>
      <c r="H4290">
        <v>8000</v>
      </c>
      <c r="I4290">
        <v>2</v>
      </c>
      <c r="J4290">
        <v>8000</v>
      </c>
      <c r="K4290">
        <f>+VLOOKUP(E4290,Costos!$A$1:$I$716100,9,FALSE)</f>
        <v>7.2129999999999998E-3</v>
      </c>
      <c r="L4290" t="str">
        <f t="shared" si="144"/>
        <v>241</v>
      </c>
      <c r="M4290" t="str">
        <f t="shared" si="145"/>
        <v>241013</v>
      </c>
      <c r="N4290" t="str">
        <f>IFERROR(IF(L4290="231","231",VLOOKUP(E4290,Materiales!$A$1:$G$37443,7,FALSE)),"N/A")</f>
        <v>Puntas</v>
      </c>
    </row>
    <row r="4291" spans="1:14" x14ac:dyDescent="0.25">
      <c r="A4291">
        <v>2110020346</v>
      </c>
      <c r="B4291" t="s">
        <v>1122</v>
      </c>
      <c r="C4291">
        <v>2310210199</v>
      </c>
      <c r="D4291" t="s">
        <v>2572</v>
      </c>
      <c r="E4291">
        <v>2410170071</v>
      </c>
      <c r="F4291" t="s">
        <v>39</v>
      </c>
      <c r="G4291" t="s">
        <v>36</v>
      </c>
      <c r="H4291">
        <v>8000</v>
      </c>
      <c r="I4291">
        <v>2</v>
      </c>
      <c r="J4291">
        <v>8000</v>
      </c>
      <c r="K4291">
        <f>+VLOOKUP(E4291,Costos!$A$1:$I$716100,9,FALSE)</f>
        <v>1.4323000000000001E-2</v>
      </c>
      <c r="L4291" t="str">
        <f t="shared" si="144"/>
        <v>241</v>
      </c>
      <c r="M4291" t="str">
        <f t="shared" si="145"/>
        <v>241017</v>
      </c>
      <c r="N4291" t="str">
        <f>IFERROR(IF(L4291="231","231",VLOOKUP(E4291,Materiales!$A$1:$G$37443,7,FALSE)),"N/A")</f>
        <v>Filtros</v>
      </c>
    </row>
    <row r="4292" spans="1:14" x14ac:dyDescent="0.25">
      <c r="A4292">
        <v>2110020346</v>
      </c>
      <c r="B4292" t="s">
        <v>1122</v>
      </c>
      <c r="C4292">
        <v>2110020346</v>
      </c>
      <c r="D4292" t="s">
        <v>1122</v>
      </c>
      <c r="E4292">
        <v>2310210200</v>
      </c>
      <c r="F4292" t="s">
        <v>2573</v>
      </c>
      <c r="G4292" t="s">
        <v>36</v>
      </c>
      <c r="H4292">
        <v>8000</v>
      </c>
      <c r="I4292">
        <v>1</v>
      </c>
      <c r="J4292">
        <v>8000</v>
      </c>
      <c r="K4292">
        <f>+VLOOKUP(E4292,Costos!$A$1:$I$716100,9,FALSE)</f>
        <v>0.13954900000000001</v>
      </c>
      <c r="L4292" t="str">
        <f t="shared" si="144"/>
        <v>231</v>
      </c>
      <c r="M4292" t="str">
        <f t="shared" si="145"/>
        <v>231021</v>
      </c>
      <c r="N4292" t="str">
        <f>IFERROR(IF(L4292="231","231",VLOOKUP(E4292,Materiales!$A$1:$G$37443,7,FALSE)),"N/A")</f>
        <v>231</v>
      </c>
    </row>
    <row r="4293" spans="1:14" x14ac:dyDescent="0.25">
      <c r="A4293">
        <v>2110020346</v>
      </c>
      <c r="B4293" t="s">
        <v>1122</v>
      </c>
      <c r="C4293">
        <v>2310210200</v>
      </c>
      <c r="D4293" t="s">
        <v>2573</v>
      </c>
      <c r="E4293">
        <v>2410290156</v>
      </c>
      <c r="F4293" t="s">
        <v>40</v>
      </c>
      <c r="G4293" t="s">
        <v>1000</v>
      </c>
      <c r="H4293">
        <v>0.33329999999999999</v>
      </c>
      <c r="I4293">
        <v>2</v>
      </c>
      <c r="J4293">
        <v>8000</v>
      </c>
      <c r="K4293">
        <f>+VLOOKUP(E4293,Costos!$A$1:$I$716100,9,FALSE)</f>
        <v>23.787368000000001</v>
      </c>
      <c r="L4293" t="str">
        <f t="shared" si="144"/>
        <v>241</v>
      </c>
      <c r="M4293" t="str">
        <f t="shared" si="145"/>
        <v>241029</v>
      </c>
      <c r="N4293" t="str">
        <f>IFERROR(IF(L4293="231","231",VLOOKUP(E4293,Materiales!$A$1:$G$37443,7,FALSE)),"N/A")</f>
        <v>Varios</v>
      </c>
    </row>
    <row r="4294" spans="1:14" x14ac:dyDescent="0.25">
      <c r="A4294">
        <v>2110020346</v>
      </c>
      <c r="B4294" t="s">
        <v>1122</v>
      </c>
      <c r="C4294">
        <v>2310210200</v>
      </c>
      <c r="D4294" t="s">
        <v>2573</v>
      </c>
      <c r="E4294">
        <v>2310160578</v>
      </c>
      <c r="F4294" t="s">
        <v>2465</v>
      </c>
      <c r="G4294" t="s">
        <v>36</v>
      </c>
      <c r="H4294">
        <v>8000</v>
      </c>
      <c r="I4294">
        <v>2</v>
      </c>
      <c r="J4294">
        <v>8000</v>
      </c>
      <c r="K4294">
        <f>+VLOOKUP(E4294,Costos!$A$1:$I$716100,9,FALSE)</f>
        <v>1.091E-2</v>
      </c>
      <c r="L4294" t="str">
        <f t="shared" si="144"/>
        <v>231</v>
      </c>
      <c r="M4294" t="str">
        <f t="shared" si="145"/>
        <v>231016</v>
      </c>
      <c r="N4294" t="str">
        <f>IFERROR(IF(L4294="231","231",VLOOKUP(E4294,Materiales!$A$1:$G$37443,7,FALSE)),"N/A")</f>
        <v>231</v>
      </c>
    </row>
    <row r="4295" spans="1:14" x14ac:dyDescent="0.25">
      <c r="A4295">
        <v>2110020346</v>
      </c>
      <c r="B4295" t="s">
        <v>1122</v>
      </c>
      <c r="C4295">
        <v>2310160578</v>
      </c>
      <c r="D4295" t="s">
        <v>2465</v>
      </c>
      <c r="E4295">
        <v>2410290624</v>
      </c>
      <c r="F4295" t="s">
        <v>91</v>
      </c>
      <c r="G4295" t="s">
        <v>89</v>
      </c>
      <c r="H4295">
        <v>8.4123999999999999</v>
      </c>
      <c r="I4295">
        <v>3</v>
      </c>
      <c r="J4295">
        <v>8000</v>
      </c>
      <c r="K4295">
        <f>+VLOOKUP(E4295,Costos!$A$1:$I$716100,9,FALSE)</f>
        <v>6.9373659999999999</v>
      </c>
      <c r="L4295" t="str">
        <f t="shared" si="144"/>
        <v>241</v>
      </c>
      <c r="M4295" t="str">
        <f t="shared" si="145"/>
        <v>241029</v>
      </c>
      <c r="N4295" t="str">
        <f>IFERROR(IF(L4295="231","231",VLOOKUP(E4295,Materiales!$A$1:$G$37443,7,FALSE)),"N/A")</f>
        <v>Resinas</v>
      </c>
    </row>
    <row r="4296" spans="1:14" x14ac:dyDescent="0.25">
      <c r="A4296">
        <v>2110020346</v>
      </c>
      <c r="B4296" t="s">
        <v>1122</v>
      </c>
      <c r="C4296">
        <v>2310160578</v>
      </c>
      <c r="D4296" t="s">
        <v>2465</v>
      </c>
      <c r="E4296">
        <v>2430690012</v>
      </c>
      <c r="F4296" t="s">
        <v>3607</v>
      </c>
      <c r="G4296" t="s">
        <v>89</v>
      </c>
      <c r="H4296">
        <v>0.12640000000000001</v>
      </c>
      <c r="I4296">
        <v>3</v>
      </c>
      <c r="J4296">
        <v>8000</v>
      </c>
      <c r="K4296">
        <f>+VLOOKUP(E4296,Costos!$A$1:$I$716100,9,FALSE)</f>
        <v>68.918000000000006</v>
      </c>
      <c r="L4296" t="str">
        <f t="shared" si="144"/>
        <v>243</v>
      </c>
      <c r="M4296" t="str">
        <f t="shared" si="145"/>
        <v>243069</v>
      </c>
      <c r="N4296" t="str">
        <f>IFERROR(IF(L4296="231","231",VLOOKUP(E4296,Materiales!$A$1:$G$37443,7,FALSE)),"N/A")</f>
        <v>Pigmentos</v>
      </c>
    </row>
    <row r="4297" spans="1:14" x14ac:dyDescent="0.25">
      <c r="A4297">
        <v>2110020346</v>
      </c>
      <c r="B4297" t="s">
        <v>1122</v>
      </c>
      <c r="C4297">
        <v>2310160578</v>
      </c>
      <c r="D4297" t="s">
        <v>2465</v>
      </c>
      <c r="E4297">
        <v>2410090173</v>
      </c>
      <c r="F4297" t="s">
        <v>3179</v>
      </c>
      <c r="G4297" t="s">
        <v>89</v>
      </c>
      <c r="H4297">
        <v>1.18E-2</v>
      </c>
      <c r="I4297">
        <v>3</v>
      </c>
      <c r="J4297">
        <v>8000</v>
      </c>
      <c r="K4297">
        <f>+VLOOKUP(E4297,Costos!$A$1:$I$716100,9,FALSE)</f>
        <v>72.419653999999994</v>
      </c>
      <c r="L4297" t="str">
        <f t="shared" si="144"/>
        <v>241</v>
      </c>
      <c r="M4297" t="str">
        <f t="shared" si="145"/>
        <v>241009</v>
      </c>
      <c r="N4297" t="str">
        <f>IFERROR(IF(L4297="231","231",VLOOKUP(E4297,Materiales!$A$1:$G$37443,7,FALSE)),"N/A")</f>
        <v>Pigmentos</v>
      </c>
    </row>
    <row r="4298" spans="1:14" x14ac:dyDescent="0.25">
      <c r="A4298">
        <v>2110020346</v>
      </c>
      <c r="B4298" t="s">
        <v>1122</v>
      </c>
      <c r="C4298">
        <v>2310210200</v>
      </c>
      <c r="D4298" t="s">
        <v>2573</v>
      </c>
      <c r="E4298">
        <v>2310160590</v>
      </c>
      <c r="F4298" t="s">
        <v>2477</v>
      </c>
      <c r="G4298" t="s">
        <v>36</v>
      </c>
      <c r="H4298">
        <v>8000</v>
      </c>
      <c r="I4298">
        <v>2</v>
      </c>
      <c r="J4298">
        <v>8000</v>
      </c>
      <c r="K4298">
        <f>+VLOOKUP(E4298,Costos!$A$1:$I$716100,9,FALSE)</f>
        <v>1.2736000000000001E-2</v>
      </c>
      <c r="L4298" t="str">
        <f t="shared" si="144"/>
        <v>231</v>
      </c>
      <c r="M4298" t="str">
        <f t="shared" si="145"/>
        <v>231016</v>
      </c>
      <c r="N4298" t="str">
        <f>IFERROR(IF(L4298="231","231",VLOOKUP(E4298,Materiales!$A$1:$G$37443,7,FALSE)),"N/A")</f>
        <v>231</v>
      </c>
    </row>
    <row r="4299" spans="1:14" x14ac:dyDescent="0.25">
      <c r="A4299">
        <v>2110020346</v>
      </c>
      <c r="B4299" t="s">
        <v>1122</v>
      </c>
      <c r="C4299">
        <v>2310160590</v>
      </c>
      <c r="D4299" t="s">
        <v>2476</v>
      </c>
      <c r="E4299">
        <v>2410290626</v>
      </c>
      <c r="F4299" t="s">
        <v>92</v>
      </c>
      <c r="G4299" t="s">
        <v>89</v>
      </c>
      <c r="H4299">
        <v>7.0758999999999999</v>
      </c>
      <c r="I4299">
        <v>3</v>
      </c>
      <c r="J4299">
        <v>8000</v>
      </c>
      <c r="K4299">
        <f>+VLOOKUP(E4299,Costos!$A$1:$I$716100,9,FALSE)</f>
        <v>6.3063640000000003</v>
      </c>
      <c r="L4299" t="str">
        <f t="shared" si="144"/>
        <v>241</v>
      </c>
      <c r="M4299" t="str">
        <f t="shared" si="145"/>
        <v>241029</v>
      </c>
      <c r="N4299" t="str">
        <f>IFERROR(IF(L4299="231","231",VLOOKUP(E4299,Materiales!$A$1:$G$37443,7,FALSE)),"N/A")</f>
        <v>Resinas</v>
      </c>
    </row>
    <row r="4300" spans="1:14" x14ac:dyDescent="0.25">
      <c r="A4300">
        <v>2110020346</v>
      </c>
      <c r="B4300" t="s">
        <v>1122</v>
      </c>
      <c r="C4300">
        <v>2310160590</v>
      </c>
      <c r="D4300" t="s">
        <v>2476</v>
      </c>
      <c r="E4300">
        <v>2430760008</v>
      </c>
      <c r="F4300" t="s">
        <v>3628</v>
      </c>
      <c r="G4300" t="s">
        <v>89</v>
      </c>
      <c r="H4300">
        <v>0.1232</v>
      </c>
      <c r="I4300">
        <v>3</v>
      </c>
      <c r="J4300">
        <v>8000</v>
      </c>
      <c r="K4300">
        <f>+VLOOKUP(E4300,Costos!$A$1:$I$716100,9,FALSE)</f>
        <v>125.175</v>
      </c>
      <c r="L4300" t="str">
        <f t="shared" si="144"/>
        <v>243</v>
      </c>
      <c r="M4300" t="str">
        <f t="shared" si="145"/>
        <v>243076</v>
      </c>
      <c r="N4300" t="str">
        <f>IFERROR(IF(L4300="231","231",VLOOKUP(E4300,Materiales!$A$1:$G$37443,7,FALSE)),"N/A")</f>
        <v>Pigmentos</v>
      </c>
    </row>
    <row r="4301" spans="1:14" x14ac:dyDescent="0.25">
      <c r="A4301">
        <v>2110020346</v>
      </c>
      <c r="B4301" t="s">
        <v>1122</v>
      </c>
      <c r="C4301">
        <v>2310160590</v>
      </c>
      <c r="D4301" t="s">
        <v>2476</v>
      </c>
      <c r="E4301">
        <v>2430860001</v>
      </c>
      <c r="F4301" t="s">
        <v>3648</v>
      </c>
      <c r="G4301" t="s">
        <v>89</v>
      </c>
      <c r="H4301">
        <v>3.2800000000000003E-2</v>
      </c>
      <c r="I4301">
        <v>3</v>
      </c>
      <c r="J4301">
        <v>8000</v>
      </c>
      <c r="K4301">
        <f>+VLOOKUP(E4301,Costos!$A$1:$I$716100,9,FALSE)</f>
        <v>16.557200000000002</v>
      </c>
      <c r="L4301" t="str">
        <f t="shared" si="144"/>
        <v>243</v>
      </c>
      <c r="M4301" t="str">
        <f t="shared" si="145"/>
        <v>243086</v>
      </c>
      <c r="N4301" t="str">
        <f>IFERROR(IF(L4301="231","231",VLOOKUP(E4301,Materiales!$A$1:$G$37443,7,FALSE)),"N/A")</f>
        <v>Otros</v>
      </c>
    </row>
    <row r="4302" spans="1:14" x14ac:dyDescent="0.25">
      <c r="A4302">
        <v>2110020346</v>
      </c>
      <c r="B4302" t="s">
        <v>1122</v>
      </c>
      <c r="C4302">
        <v>2310210200</v>
      </c>
      <c r="D4302" t="s">
        <v>2573</v>
      </c>
      <c r="E4302">
        <v>2310090539</v>
      </c>
      <c r="F4302" t="s">
        <v>2323</v>
      </c>
      <c r="G4302" t="s">
        <v>36</v>
      </c>
      <c r="H4302">
        <v>8000</v>
      </c>
      <c r="I4302">
        <v>2</v>
      </c>
      <c r="J4302">
        <v>8000</v>
      </c>
      <c r="K4302">
        <f>+VLOOKUP(E4302,Costos!$A$1:$I$716100,9,FALSE)</f>
        <v>3.2736000000000001E-2</v>
      </c>
      <c r="L4302" t="str">
        <f t="shared" si="144"/>
        <v>231</v>
      </c>
      <c r="M4302" t="str">
        <f t="shared" si="145"/>
        <v>231009</v>
      </c>
      <c r="N4302" t="str">
        <f>IFERROR(IF(L4302="231","231",VLOOKUP(E4302,Materiales!$A$1:$G$37443,7,FALSE)),"N/A")</f>
        <v>231</v>
      </c>
    </row>
    <row r="4303" spans="1:14" x14ac:dyDescent="0.25">
      <c r="A4303">
        <v>2110020346</v>
      </c>
      <c r="B4303" t="s">
        <v>1122</v>
      </c>
      <c r="C4303">
        <v>2310090539</v>
      </c>
      <c r="D4303" t="s">
        <v>2323</v>
      </c>
      <c r="E4303">
        <v>2410290153</v>
      </c>
      <c r="F4303" t="s">
        <v>90</v>
      </c>
      <c r="G4303" t="s">
        <v>89</v>
      </c>
      <c r="H4303">
        <v>26.2378</v>
      </c>
      <c r="I4303">
        <v>3</v>
      </c>
      <c r="J4303">
        <v>8000</v>
      </c>
      <c r="K4303">
        <f>+VLOOKUP(E4303,Costos!$A$1:$I$716100,9,FALSE)</f>
        <v>6.4309000000000003</v>
      </c>
      <c r="L4303" t="str">
        <f t="shared" si="144"/>
        <v>241</v>
      </c>
      <c r="M4303" t="str">
        <f t="shared" si="145"/>
        <v>241029</v>
      </c>
      <c r="N4303" t="str">
        <f>IFERROR(IF(L4303="231","231",VLOOKUP(E4303,Materiales!$A$1:$G$37443,7,FALSE)),"N/A")</f>
        <v>Resinas</v>
      </c>
    </row>
    <row r="4304" spans="1:14" x14ac:dyDescent="0.25">
      <c r="A4304">
        <v>2110020346</v>
      </c>
      <c r="B4304" t="s">
        <v>1122</v>
      </c>
      <c r="C4304">
        <v>2310090539</v>
      </c>
      <c r="D4304" t="s">
        <v>2323</v>
      </c>
      <c r="E4304">
        <v>2430690012</v>
      </c>
      <c r="F4304" t="s">
        <v>3607</v>
      </c>
      <c r="G4304" t="s">
        <v>89</v>
      </c>
      <c r="H4304">
        <v>0.39510000000000001</v>
      </c>
      <c r="I4304">
        <v>3</v>
      </c>
      <c r="J4304">
        <v>8000</v>
      </c>
      <c r="K4304">
        <f>+VLOOKUP(E4304,Costos!$A$1:$I$716100,9,FALSE)</f>
        <v>68.918000000000006</v>
      </c>
      <c r="L4304" t="str">
        <f t="shared" si="144"/>
        <v>243</v>
      </c>
      <c r="M4304" t="str">
        <f t="shared" si="145"/>
        <v>243069</v>
      </c>
      <c r="N4304" t="str">
        <f>IFERROR(IF(L4304="231","231",VLOOKUP(E4304,Materiales!$A$1:$G$37443,7,FALSE)),"N/A")</f>
        <v>Pigmentos</v>
      </c>
    </row>
    <row r="4305" spans="1:14" x14ac:dyDescent="0.25">
      <c r="A4305">
        <v>2110020346</v>
      </c>
      <c r="B4305" t="s">
        <v>1122</v>
      </c>
      <c r="C4305">
        <v>2310210200</v>
      </c>
      <c r="D4305" t="s">
        <v>2573</v>
      </c>
      <c r="E4305">
        <v>2310180084</v>
      </c>
      <c r="F4305" t="s">
        <v>2502</v>
      </c>
      <c r="G4305" t="s">
        <v>89</v>
      </c>
      <c r="H4305">
        <v>7.2</v>
      </c>
      <c r="I4305">
        <v>2</v>
      </c>
      <c r="J4305">
        <v>8000</v>
      </c>
      <c r="K4305">
        <f>+VLOOKUP(E4305,Costos!$A$1:$I$716100,9,FALSE)</f>
        <v>13.548276</v>
      </c>
      <c r="L4305" t="str">
        <f t="shared" si="144"/>
        <v>231</v>
      </c>
      <c r="M4305" t="str">
        <f t="shared" si="145"/>
        <v>231018</v>
      </c>
      <c r="N4305" t="str">
        <f>IFERROR(IF(L4305="231","231",VLOOKUP(E4305,Materiales!$A$1:$G$37443,7,FALSE)),"N/A")</f>
        <v>231</v>
      </c>
    </row>
    <row r="4306" spans="1:14" x14ac:dyDescent="0.25">
      <c r="A4306">
        <v>2110020346</v>
      </c>
      <c r="B4306" t="s">
        <v>1122</v>
      </c>
      <c r="C4306">
        <v>2310180084</v>
      </c>
      <c r="D4306" t="s">
        <v>2502</v>
      </c>
      <c r="E4306">
        <v>2410210003</v>
      </c>
      <c r="F4306" t="s">
        <v>95</v>
      </c>
      <c r="G4306" t="s">
        <v>89</v>
      </c>
      <c r="H4306">
        <v>1.4220999999999999</v>
      </c>
      <c r="I4306">
        <v>3</v>
      </c>
      <c r="J4306">
        <v>8000</v>
      </c>
      <c r="K4306">
        <f>+VLOOKUP(E4306,Costos!$A$1:$I$716100,9,FALSE)</f>
        <v>4.9316240000000002</v>
      </c>
      <c r="L4306" t="str">
        <f t="shared" si="144"/>
        <v>241</v>
      </c>
      <c r="M4306" t="str">
        <f t="shared" si="145"/>
        <v>241021</v>
      </c>
      <c r="N4306" t="str">
        <f>IFERROR(IF(L4306="231","231",VLOOKUP(E4306,Materiales!$A$1:$G$37443,7,FALSE)),"N/A")</f>
        <v>Varios</v>
      </c>
    </row>
    <row r="4307" spans="1:14" x14ac:dyDescent="0.25">
      <c r="A4307">
        <v>2110020346</v>
      </c>
      <c r="B4307" t="s">
        <v>1122</v>
      </c>
      <c r="C4307">
        <v>2310180084</v>
      </c>
      <c r="D4307" t="s">
        <v>2502</v>
      </c>
      <c r="E4307">
        <v>2430450001</v>
      </c>
      <c r="F4307" t="s">
        <v>93</v>
      </c>
      <c r="G4307" t="s">
        <v>89</v>
      </c>
      <c r="H4307">
        <v>0.71109999999999995</v>
      </c>
      <c r="I4307">
        <v>3</v>
      </c>
      <c r="J4307">
        <v>8000</v>
      </c>
      <c r="K4307">
        <f>+VLOOKUP(E4307,Costos!$A$1:$I$716100,9,FALSE)</f>
        <v>6.0336119999999998</v>
      </c>
      <c r="L4307" t="str">
        <f t="shared" si="144"/>
        <v>243</v>
      </c>
      <c r="M4307" t="str">
        <f t="shared" si="145"/>
        <v>243045</v>
      </c>
      <c r="N4307" t="str">
        <f>IFERROR(IF(L4307="231","231",VLOOKUP(E4307,Materiales!$A$1:$G$37443,7,FALSE)),"N/A")</f>
        <v>Varios</v>
      </c>
    </row>
    <row r="4308" spans="1:14" x14ac:dyDescent="0.25">
      <c r="A4308">
        <v>2110020346</v>
      </c>
      <c r="B4308" t="s">
        <v>1122</v>
      </c>
      <c r="C4308">
        <v>2310180084</v>
      </c>
      <c r="D4308" t="s">
        <v>2502</v>
      </c>
      <c r="E4308">
        <v>2410090265</v>
      </c>
      <c r="F4308" t="s">
        <v>103</v>
      </c>
      <c r="G4308" t="s">
        <v>89</v>
      </c>
      <c r="H4308">
        <v>0.1066</v>
      </c>
      <c r="I4308">
        <v>3</v>
      </c>
      <c r="J4308">
        <v>8000</v>
      </c>
      <c r="K4308">
        <f>+VLOOKUP(E4308,Costos!$A$1:$I$716100,9,FALSE)</f>
        <v>86.356539999999995</v>
      </c>
      <c r="L4308" t="str">
        <f t="shared" si="144"/>
        <v>241</v>
      </c>
      <c r="M4308" t="str">
        <f t="shared" si="145"/>
        <v>241009</v>
      </c>
      <c r="N4308" t="str">
        <f>IFERROR(IF(L4308="231","231",VLOOKUP(E4308,Materiales!$A$1:$G$37443,7,FALSE)),"N/A")</f>
        <v>Spectra</v>
      </c>
    </row>
    <row r="4309" spans="1:14" x14ac:dyDescent="0.25">
      <c r="A4309">
        <v>2110020346</v>
      </c>
      <c r="B4309" t="s">
        <v>1122</v>
      </c>
      <c r="C4309">
        <v>2310180084</v>
      </c>
      <c r="D4309" t="s">
        <v>2502</v>
      </c>
      <c r="E4309">
        <v>2410090266</v>
      </c>
      <c r="F4309" t="s">
        <v>100</v>
      </c>
      <c r="G4309" t="s">
        <v>89</v>
      </c>
      <c r="H4309">
        <v>9.9599999999999994E-2</v>
      </c>
      <c r="I4309">
        <v>3</v>
      </c>
      <c r="J4309">
        <v>8000</v>
      </c>
      <c r="K4309">
        <f>+VLOOKUP(E4309,Costos!$A$1:$I$716100,9,FALSE)</f>
        <v>160.80131600000001</v>
      </c>
      <c r="L4309" t="str">
        <f t="shared" si="144"/>
        <v>241</v>
      </c>
      <c r="M4309" t="str">
        <f t="shared" si="145"/>
        <v>241009</v>
      </c>
      <c r="N4309" t="str">
        <f>IFERROR(IF(L4309="231","231",VLOOKUP(E4309,Materiales!$A$1:$G$37443,7,FALSE)),"N/A")</f>
        <v>Spectra</v>
      </c>
    </row>
    <row r="4310" spans="1:14" x14ac:dyDescent="0.25">
      <c r="A4310">
        <v>2110020346</v>
      </c>
      <c r="B4310" t="s">
        <v>1122</v>
      </c>
      <c r="C4310">
        <v>2310180084</v>
      </c>
      <c r="D4310" t="s">
        <v>2502</v>
      </c>
      <c r="E4310">
        <v>2410090267</v>
      </c>
      <c r="F4310" t="s">
        <v>96</v>
      </c>
      <c r="G4310" t="s">
        <v>89</v>
      </c>
      <c r="H4310">
        <v>0.1244</v>
      </c>
      <c r="I4310">
        <v>3</v>
      </c>
      <c r="J4310">
        <v>8000</v>
      </c>
      <c r="K4310">
        <f>+VLOOKUP(E4310,Costos!$A$1:$I$716100,9,FALSE)</f>
        <v>123.04801999999999</v>
      </c>
      <c r="L4310" t="str">
        <f t="shared" si="144"/>
        <v>241</v>
      </c>
      <c r="M4310" t="str">
        <f t="shared" si="145"/>
        <v>241009</v>
      </c>
      <c r="N4310" t="str">
        <f>IFERROR(IF(L4310="231","231",VLOOKUP(E4310,Materiales!$A$1:$G$37443,7,FALSE)),"N/A")</f>
        <v>Spectra</v>
      </c>
    </row>
    <row r="4311" spans="1:14" x14ac:dyDescent="0.25">
      <c r="A4311">
        <v>2110020346</v>
      </c>
      <c r="B4311" t="s">
        <v>1122</v>
      </c>
      <c r="C4311">
        <v>2310180084</v>
      </c>
      <c r="D4311" t="s">
        <v>2502</v>
      </c>
      <c r="E4311">
        <v>2410090268</v>
      </c>
      <c r="F4311" t="s">
        <v>97</v>
      </c>
      <c r="G4311" t="s">
        <v>89</v>
      </c>
      <c r="H4311">
        <v>4.2599999999999999E-2</v>
      </c>
      <c r="I4311">
        <v>3</v>
      </c>
      <c r="J4311">
        <v>8000</v>
      </c>
      <c r="K4311">
        <f>+VLOOKUP(E4311,Costos!$A$1:$I$716100,9,FALSE)</f>
        <v>126.46600100000001</v>
      </c>
      <c r="L4311" t="str">
        <f t="shared" si="144"/>
        <v>241</v>
      </c>
      <c r="M4311" t="str">
        <f t="shared" si="145"/>
        <v>241009</v>
      </c>
      <c r="N4311" t="str">
        <f>IFERROR(IF(L4311="231","231",VLOOKUP(E4311,Materiales!$A$1:$G$37443,7,FALSE)),"N/A")</f>
        <v>Spectra</v>
      </c>
    </row>
    <row r="4312" spans="1:14" x14ac:dyDescent="0.25">
      <c r="A4312">
        <v>2110020346</v>
      </c>
      <c r="B4312" t="s">
        <v>1122</v>
      </c>
      <c r="C4312">
        <v>2310180084</v>
      </c>
      <c r="D4312" t="s">
        <v>2502</v>
      </c>
      <c r="E4312">
        <v>2310180048</v>
      </c>
      <c r="F4312" t="s">
        <v>94</v>
      </c>
      <c r="G4312" t="s">
        <v>89</v>
      </c>
      <c r="H4312">
        <v>0.88880000000000003</v>
      </c>
      <c r="I4312">
        <v>3</v>
      </c>
      <c r="J4312">
        <v>8000</v>
      </c>
      <c r="K4312">
        <f>+VLOOKUP(E4312,Costos!$A$1:$I$716100,9,FALSE)</f>
        <v>2.8371430000000002</v>
      </c>
      <c r="L4312" t="str">
        <f t="shared" si="144"/>
        <v>231</v>
      </c>
      <c r="M4312" t="str">
        <f t="shared" si="145"/>
        <v>231018</v>
      </c>
      <c r="N4312" t="str">
        <f>IFERROR(IF(L4312="231","231",VLOOKUP(E4312,Materiales!$A$1:$G$37443,7,FALSE)),"N/A")</f>
        <v>231</v>
      </c>
    </row>
    <row r="4313" spans="1:14" x14ac:dyDescent="0.25">
      <c r="A4313">
        <v>2110020346</v>
      </c>
      <c r="B4313" t="s">
        <v>1122</v>
      </c>
      <c r="C4313">
        <v>2310180048</v>
      </c>
      <c r="D4313" t="s">
        <v>94</v>
      </c>
      <c r="E4313">
        <v>2410210019</v>
      </c>
      <c r="F4313" t="s">
        <v>113</v>
      </c>
      <c r="G4313" t="s">
        <v>89</v>
      </c>
      <c r="H4313">
        <v>1.78E-2</v>
      </c>
      <c r="I4313">
        <v>4</v>
      </c>
      <c r="J4313">
        <v>8000</v>
      </c>
      <c r="K4313">
        <f>+VLOOKUP(E4313,Costos!$A$1:$I$716100,9,FALSE)</f>
        <v>7.7568599999999996</v>
      </c>
      <c r="L4313" t="str">
        <f t="shared" si="144"/>
        <v>241</v>
      </c>
      <c r="M4313" t="str">
        <f t="shared" si="145"/>
        <v>241021</v>
      </c>
      <c r="N4313" t="str">
        <f>IFERROR(IF(L4313="231","231",VLOOKUP(E4313,Materiales!$A$1:$G$37443,7,FALSE)),"N/A")</f>
        <v>Varios</v>
      </c>
    </row>
    <row r="4314" spans="1:14" x14ac:dyDescent="0.25">
      <c r="A4314">
        <v>2110020346</v>
      </c>
      <c r="B4314" t="s">
        <v>1122</v>
      </c>
      <c r="C4314">
        <v>2310180048</v>
      </c>
      <c r="D4314" t="s">
        <v>94</v>
      </c>
      <c r="E4314">
        <v>2430930001</v>
      </c>
      <c r="F4314" t="s">
        <v>114</v>
      </c>
      <c r="G4314" t="s">
        <v>89</v>
      </c>
      <c r="H4314">
        <v>0.45329999999999998</v>
      </c>
      <c r="I4314">
        <v>4</v>
      </c>
      <c r="J4314">
        <v>8000</v>
      </c>
      <c r="K4314">
        <f>+VLOOKUP(E4314,Costos!$A$1:$I$716100,9,FALSE)</f>
        <v>5.7966670000000002</v>
      </c>
      <c r="L4314" t="str">
        <f t="shared" si="144"/>
        <v>243</v>
      </c>
      <c r="M4314" t="str">
        <f t="shared" si="145"/>
        <v>243093</v>
      </c>
      <c r="N4314" t="str">
        <f>IFERROR(IF(L4314="231","231",VLOOKUP(E4314,Materiales!$A$1:$G$37443,7,FALSE)),"N/A")</f>
        <v>Alcohol</v>
      </c>
    </row>
    <row r="4315" spans="1:14" x14ac:dyDescent="0.25">
      <c r="A4315">
        <v>2110020346</v>
      </c>
      <c r="B4315" t="s">
        <v>1122</v>
      </c>
      <c r="C4315">
        <v>2310180048</v>
      </c>
      <c r="D4315" t="s">
        <v>94</v>
      </c>
      <c r="E4315">
        <v>2430880022</v>
      </c>
      <c r="F4315" t="s">
        <v>115</v>
      </c>
      <c r="G4315" t="s">
        <v>89</v>
      </c>
      <c r="H4315">
        <v>2.7000000000000001E-3</v>
      </c>
      <c r="I4315">
        <v>4</v>
      </c>
      <c r="J4315">
        <v>8000</v>
      </c>
      <c r="K4315">
        <f>+VLOOKUP(E4315,Costos!$A$1:$I$716100,9,FALSE)</f>
        <v>6.1924229999999998</v>
      </c>
      <c r="L4315" t="str">
        <f t="shared" si="144"/>
        <v>243</v>
      </c>
      <c r="M4315" t="str">
        <f t="shared" si="145"/>
        <v>243088</v>
      </c>
      <c r="N4315" t="str">
        <f>IFERROR(IF(L4315="231","231",VLOOKUP(E4315,Materiales!$A$1:$G$37443,7,FALSE)),"N/A")</f>
        <v>Varios</v>
      </c>
    </row>
    <row r="4316" spans="1:14" x14ac:dyDescent="0.25">
      <c r="A4316">
        <v>2110020346</v>
      </c>
      <c r="B4316" t="s">
        <v>1122</v>
      </c>
      <c r="C4316">
        <v>2310210200</v>
      </c>
      <c r="D4316" t="s">
        <v>2573</v>
      </c>
      <c r="E4316">
        <v>2410130017</v>
      </c>
      <c r="F4316" t="s">
        <v>41</v>
      </c>
      <c r="G4316" t="s">
        <v>36</v>
      </c>
      <c r="H4316">
        <v>8000</v>
      </c>
      <c r="I4316">
        <v>2</v>
      </c>
      <c r="J4316">
        <v>8000</v>
      </c>
      <c r="K4316">
        <f>+VLOOKUP(E4316,Costos!$A$1:$I$716100,9,FALSE)</f>
        <v>7.2129999999999998E-3</v>
      </c>
      <c r="L4316" t="str">
        <f t="shared" si="144"/>
        <v>241</v>
      </c>
      <c r="M4316" t="str">
        <f t="shared" si="145"/>
        <v>241013</v>
      </c>
      <c r="N4316" t="str">
        <f>IFERROR(IF(L4316="231","231",VLOOKUP(E4316,Materiales!$A$1:$G$37443,7,FALSE)),"N/A")</f>
        <v>Puntas</v>
      </c>
    </row>
    <row r="4317" spans="1:14" x14ac:dyDescent="0.25">
      <c r="A4317">
        <v>2110020346</v>
      </c>
      <c r="B4317" t="s">
        <v>1122</v>
      </c>
      <c r="C4317">
        <v>2310210200</v>
      </c>
      <c r="D4317" t="s">
        <v>2573</v>
      </c>
      <c r="E4317">
        <v>2410170071</v>
      </c>
      <c r="F4317" t="s">
        <v>39</v>
      </c>
      <c r="G4317" t="s">
        <v>36</v>
      </c>
      <c r="H4317">
        <v>8000</v>
      </c>
      <c r="I4317">
        <v>2</v>
      </c>
      <c r="J4317">
        <v>8000</v>
      </c>
      <c r="K4317">
        <f>+VLOOKUP(E4317,Costos!$A$1:$I$716100,9,FALSE)</f>
        <v>1.4323000000000001E-2</v>
      </c>
      <c r="L4317" t="str">
        <f t="shared" si="144"/>
        <v>241</v>
      </c>
      <c r="M4317" t="str">
        <f t="shared" si="145"/>
        <v>241017</v>
      </c>
      <c r="N4317" t="str">
        <f>IFERROR(IF(L4317="231","231",VLOOKUP(E4317,Materiales!$A$1:$G$37443,7,FALSE)),"N/A")</f>
        <v>Filtros</v>
      </c>
    </row>
    <row r="4318" spans="1:14" x14ac:dyDescent="0.25">
      <c r="A4318">
        <v>2110020346</v>
      </c>
      <c r="B4318" t="s">
        <v>1122</v>
      </c>
      <c r="C4318">
        <v>2110020346</v>
      </c>
      <c r="D4318" t="s">
        <v>1122</v>
      </c>
      <c r="E4318">
        <v>2310210201</v>
      </c>
      <c r="F4318" t="s">
        <v>2574</v>
      </c>
      <c r="G4318" t="s">
        <v>36</v>
      </c>
      <c r="H4318">
        <v>8000</v>
      </c>
      <c r="I4318">
        <v>1</v>
      </c>
      <c r="J4318">
        <v>8000</v>
      </c>
      <c r="K4318">
        <f>+VLOOKUP(E4318,Costos!$A$1:$I$716100,9,FALSE)</f>
        <v>0.15717</v>
      </c>
      <c r="L4318" t="str">
        <f t="shared" si="144"/>
        <v>231</v>
      </c>
      <c r="M4318" t="str">
        <f t="shared" si="145"/>
        <v>231021</v>
      </c>
      <c r="N4318" t="str">
        <f>IFERROR(IF(L4318="231","231",VLOOKUP(E4318,Materiales!$A$1:$G$37443,7,FALSE)),"N/A")</f>
        <v>231</v>
      </c>
    </row>
    <row r="4319" spans="1:14" x14ac:dyDescent="0.25">
      <c r="A4319">
        <v>2110020346</v>
      </c>
      <c r="B4319" t="s">
        <v>1122</v>
      </c>
      <c r="C4319">
        <v>2310210201</v>
      </c>
      <c r="D4319" t="s">
        <v>2574</v>
      </c>
      <c r="E4319">
        <v>2410290156</v>
      </c>
      <c r="F4319" t="s">
        <v>40</v>
      </c>
      <c r="G4319" t="s">
        <v>1000</v>
      </c>
      <c r="H4319">
        <v>0.33329999999999999</v>
      </c>
      <c r="I4319">
        <v>2</v>
      </c>
      <c r="J4319">
        <v>8000</v>
      </c>
      <c r="K4319">
        <f>+VLOOKUP(E4319,Costos!$A$1:$I$716100,9,FALSE)</f>
        <v>23.787368000000001</v>
      </c>
      <c r="L4319" t="str">
        <f t="shared" si="144"/>
        <v>241</v>
      </c>
      <c r="M4319" t="str">
        <f t="shared" si="145"/>
        <v>241029</v>
      </c>
      <c r="N4319" t="str">
        <f>IFERROR(IF(L4319="231","231",VLOOKUP(E4319,Materiales!$A$1:$G$37443,7,FALSE)),"N/A")</f>
        <v>Varios</v>
      </c>
    </row>
    <row r="4320" spans="1:14" x14ac:dyDescent="0.25">
      <c r="A4320">
        <v>2110020346</v>
      </c>
      <c r="B4320" t="s">
        <v>1122</v>
      </c>
      <c r="C4320">
        <v>2310210201</v>
      </c>
      <c r="D4320" t="s">
        <v>2574</v>
      </c>
      <c r="E4320">
        <v>2310160579</v>
      </c>
      <c r="F4320" t="s">
        <v>2466</v>
      </c>
      <c r="G4320" t="s">
        <v>36</v>
      </c>
      <c r="H4320">
        <v>8000</v>
      </c>
      <c r="I4320">
        <v>2</v>
      </c>
      <c r="J4320">
        <v>8000</v>
      </c>
      <c r="K4320">
        <f>+VLOOKUP(E4320,Costos!$A$1:$I$716100,9,FALSE)</f>
        <v>1.3783999999999999E-2</v>
      </c>
      <c r="L4320" t="str">
        <f t="shared" si="144"/>
        <v>231</v>
      </c>
      <c r="M4320" t="str">
        <f t="shared" si="145"/>
        <v>231016</v>
      </c>
      <c r="N4320" t="str">
        <f>IFERROR(IF(L4320="231","231",VLOOKUP(E4320,Materiales!$A$1:$G$37443,7,FALSE)),"N/A")</f>
        <v>231</v>
      </c>
    </row>
    <row r="4321" spans="1:14" x14ac:dyDescent="0.25">
      <c r="A4321">
        <v>2110020346</v>
      </c>
      <c r="B4321" t="s">
        <v>1122</v>
      </c>
      <c r="C4321">
        <v>2310160579</v>
      </c>
      <c r="D4321" t="s">
        <v>2466</v>
      </c>
      <c r="E4321">
        <v>2410290624</v>
      </c>
      <c r="F4321" t="s">
        <v>91</v>
      </c>
      <c r="G4321" t="s">
        <v>89</v>
      </c>
      <c r="H4321">
        <v>8.4123999999999999</v>
      </c>
      <c r="I4321">
        <v>3</v>
      </c>
      <c r="J4321">
        <v>8000</v>
      </c>
      <c r="K4321">
        <f>+VLOOKUP(E4321,Costos!$A$1:$I$716100,9,FALSE)</f>
        <v>6.9373659999999999</v>
      </c>
      <c r="L4321" t="str">
        <f t="shared" si="144"/>
        <v>241</v>
      </c>
      <c r="M4321" t="str">
        <f t="shared" si="145"/>
        <v>241029</v>
      </c>
      <c r="N4321" t="str">
        <f>IFERROR(IF(L4321="231","231",VLOOKUP(E4321,Materiales!$A$1:$G$37443,7,FALSE)),"N/A")</f>
        <v>Resinas</v>
      </c>
    </row>
    <row r="4322" spans="1:14" x14ac:dyDescent="0.25">
      <c r="A4322">
        <v>2110020346</v>
      </c>
      <c r="B4322" t="s">
        <v>1122</v>
      </c>
      <c r="C4322">
        <v>2310160579</v>
      </c>
      <c r="D4322" t="s">
        <v>2466</v>
      </c>
      <c r="E4322">
        <v>2430690013</v>
      </c>
      <c r="F4322" t="s">
        <v>3608</v>
      </c>
      <c r="G4322" t="s">
        <v>89</v>
      </c>
      <c r="H4322">
        <v>0.13100000000000001</v>
      </c>
      <c r="I4322">
        <v>3</v>
      </c>
      <c r="J4322">
        <v>8000</v>
      </c>
      <c r="K4322">
        <f>+VLOOKUP(E4322,Costos!$A$1:$I$716100,9,FALSE)</f>
        <v>85.682000000000002</v>
      </c>
      <c r="L4322" t="str">
        <f t="shared" ref="L4322:L4385" si="146">+LEFT(E4322,3)</f>
        <v>243</v>
      </c>
      <c r="M4322" t="str">
        <f t="shared" ref="M4322:M4385" si="147">+LEFT(E4322,6)</f>
        <v>243069</v>
      </c>
      <c r="N4322" t="str">
        <f>IFERROR(IF(L4322="231","231",VLOOKUP(E4322,Materiales!$A$1:$G$37443,7,FALSE)),"N/A")</f>
        <v>Pigmentos</v>
      </c>
    </row>
    <row r="4323" spans="1:14" x14ac:dyDescent="0.25">
      <c r="A4323">
        <v>2110020346</v>
      </c>
      <c r="B4323" t="s">
        <v>1122</v>
      </c>
      <c r="C4323">
        <v>2310160579</v>
      </c>
      <c r="D4323" t="s">
        <v>2466</v>
      </c>
      <c r="E4323">
        <v>2410090173</v>
      </c>
      <c r="F4323" t="s">
        <v>3179</v>
      </c>
      <c r="G4323" t="s">
        <v>89</v>
      </c>
      <c r="H4323">
        <v>7.1999999999999998E-3</v>
      </c>
      <c r="I4323">
        <v>3</v>
      </c>
      <c r="J4323">
        <v>8000</v>
      </c>
      <c r="K4323">
        <f>+VLOOKUP(E4323,Costos!$A$1:$I$716100,9,FALSE)</f>
        <v>72.419653999999994</v>
      </c>
      <c r="L4323" t="str">
        <f t="shared" si="146"/>
        <v>241</v>
      </c>
      <c r="M4323" t="str">
        <f t="shared" si="147"/>
        <v>241009</v>
      </c>
      <c r="N4323" t="str">
        <f>IFERROR(IF(L4323="231","231",VLOOKUP(E4323,Materiales!$A$1:$G$37443,7,FALSE)),"N/A")</f>
        <v>Pigmentos</v>
      </c>
    </row>
    <row r="4324" spans="1:14" x14ac:dyDescent="0.25">
      <c r="A4324">
        <v>2110020346</v>
      </c>
      <c r="B4324" t="s">
        <v>1122</v>
      </c>
      <c r="C4324">
        <v>2310160579</v>
      </c>
      <c r="D4324" t="s">
        <v>2466</v>
      </c>
      <c r="E4324">
        <v>2410210005</v>
      </c>
      <c r="F4324" t="s">
        <v>4791</v>
      </c>
      <c r="G4324" t="s">
        <v>89</v>
      </c>
      <c r="H4324">
        <v>2.6200000000000001E-2</v>
      </c>
      <c r="I4324">
        <v>3</v>
      </c>
      <c r="J4324">
        <v>8000</v>
      </c>
      <c r="K4324">
        <f>+VLOOKUP(E4324,Costos!$A$1:$I$716100,9,FALSE)</f>
        <v>32.642020000000002</v>
      </c>
      <c r="L4324" t="str">
        <f t="shared" si="146"/>
        <v>241</v>
      </c>
      <c r="M4324" t="str">
        <f t="shared" si="147"/>
        <v>241021</v>
      </c>
      <c r="N4324" t="str">
        <f>IFERROR(IF(L4324="231","231",VLOOKUP(E4324,Materiales!$A$1:$G$37443,7,FALSE)),"N/A")</f>
        <v>Varios</v>
      </c>
    </row>
    <row r="4325" spans="1:14" x14ac:dyDescent="0.25">
      <c r="A4325">
        <v>2110020346</v>
      </c>
      <c r="B4325" t="s">
        <v>1122</v>
      </c>
      <c r="C4325">
        <v>2310210201</v>
      </c>
      <c r="D4325" t="s">
        <v>2574</v>
      </c>
      <c r="E4325">
        <v>2310160591</v>
      </c>
      <c r="F4325" t="s">
        <v>2478</v>
      </c>
      <c r="G4325" t="s">
        <v>36</v>
      </c>
      <c r="H4325">
        <v>8000</v>
      </c>
      <c r="I4325">
        <v>2</v>
      </c>
      <c r="J4325">
        <v>8000</v>
      </c>
      <c r="K4325">
        <f>+VLOOKUP(E4325,Costos!$A$1:$I$716100,9,FALSE)</f>
        <v>1.1571E-2</v>
      </c>
      <c r="L4325" t="str">
        <f t="shared" si="146"/>
        <v>231</v>
      </c>
      <c r="M4325" t="str">
        <f t="shared" si="147"/>
        <v>231016</v>
      </c>
      <c r="N4325" t="str">
        <f>IFERROR(IF(L4325="231","231",VLOOKUP(E4325,Materiales!$A$1:$G$37443,7,FALSE)),"N/A")</f>
        <v>231</v>
      </c>
    </row>
    <row r="4326" spans="1:14" x14ac:dyDescent="0.25">
      <c r="A4326">
        <v>2110020346</v>
      </c>
      <c r="B4326" t="s">
        <v>1122</v>
      </c>
      <c r="C4326">
        <v>2310160591</v>
      </c>
      <c r="D4326" t="s">
        <v>2477</v>
      </c>
      <c r="E4326">
        <v>2410290626</v>
      </c>
      <c r="F4326" t="s">
        <v>92</v>
      </c>
      <c r="G4326" t="s">
        <v>89</v>
      </c>
      <c r="H4326">
        <v>7.0758999999999999</v>
      </c>
      <c r="I4326">
        <v>3</v>
      </c>
      <c r="J4326">
        <v>8000</v>
      </c>
      <c r="K4326">
        <f>+VLOOKUP(E4326,Costos!$A$1:$I$716100,9,FALSE)</f>
        <v>6.3063640000000003</v>
      </c>
      <c r="L4326" t="str">
        <f t="shared" si="146"/>
        <v>241</v>
      </c>
      <c r="M4326" t="str">
        <f t="shared" si="147"/>
        <v>241029</v>
      </c>
      <c r="N4326" t="str">
        <f>IFERROR(IF(L4326="231","231",VLOOKUP(E4326,Materiales!$A$1:$G$37443,7,FALSE)),"N/A")</f>
        <v>Resinas</v>
      </c>
    </row>
    <row r="4327" spans="1:14" x14ac:dyDescent="0.25">
      <c r="A4327">
        <v>2110020346</v>
      </c>
      <c r="B4327" t="s">
        <v>1122</v>
      </c>
      <c r="C4327">
        <v>2310160591</v>
      </c>
      <c r="D4327" t="s">
        <v>2477</v>
      </c>
      <c r="E4327">
        <v>2430690012</v>
      </c>
      <c r="F4327" t="s">
        <v>3607</v>
      </c>
      <c r="G4327" t="s">
        <v>89</v>
      </c>
      <c r="H4327">
        <v>0.1232</v>
      </c>
      <c r="I4327">
        <v>3</v>
      </c>
      <c r="J4327">
        <v>8000</v>
      </c>
      <c r="K4327">
        <f>+VLOOKUP(E4327,Costos!$A$1:$I$716100,9,FALSE)</f>
        <v>68.918000000000006</v>
      </c>
      <c r="L4327" t="str">
        <f t="shared" si="146"/>
        <v>243</v>
      </c>
      <c r="M4327" t="str">
        <f t="shared" si="147"/>
        <v>243069</v>
      </c>
      <c r="N4327" t="str">
        <f>IFERROR(IF(L4327="231","231",VLOOKUP(E4327,Materiales!$A$1:$G$37443,7,FALSE)),"N/A")</f>
        <v>Pigmentos</v>
      </c>
    </row>
    <row r="4328" spans="1:14" x14ac:dyDescent="0.25">
      <c r="A4328">
        <v>2110020346</v>
      </c>
      <c r="B4328" t="s">
        <v>1122</v>
      </c>
      <c r="C4328">
        <v>2310160591</v>
      </c>
      <c r="D4328" t="s">
        <v>2477</v>
      </c>
      <c r="E4328">
        <v>2410090173</v>
      </c>
      <c r="F4328" t="s">
        <v>3179</v>
      </c>
      <c r="G4328" t="s">
        <v>89</v>
      </c>
      <c r="H4328">
        <v>8.2000000000000007E-3</v>
      </c>
      <c r="I4328">
        <v>3</v>
      </c>
      <c r="J4328">
        <v>8000</v>
      </c>
      <c r="K4328">
        <f>+VLOOKUP(E4328,Costos!$A$1:$I$716100,9,FALSE)</f>
        <v>72.419653999999994</v>
      </c>
      <c r="L4328" t="str">
        <f t="shared" si="146"/>
        <v>241</v>
      </c>
      <c r="M4328" t="str">
        <f t="shared" si="147"/>
        <v>241009</v>
      </c>
      <c r="N4328" t="str">
        <f>IFERROR(IF(L4328="231","231",VLOOKUP(E4328,Materiales!$A$1:$G$37443,7,FALSE)),"N/A")</f>
        <v>Pigmentos</v>
      </c>
    </row>
    <row r="4329" spans="1:14" x14ac:dyDescent="0.25">
      <c r="A4329">
        <v>2110020346</v>
      </c>
      <c r="B4329" t="s">
        <v>1122</v>
      </c>
      <c r="C4329">
        <v>2310160591</v>
      </c>
      <c r="D4329" t="s">
        <v>2477</v>
      </c>
      <c r="E4329">
        <v>2430860001</v>
      </c>
      <c r="F4329" t="s">
        <v>3648</v>
      </c>
      <c r="G4329" t="s">
        <v>89</v>
      </c>
      <c r="H4329">
        <v>1.6400000000000001E-2</v>
      </c>
      <c r="I4329">
        <v>3</v>
      </c>
      <c r="J4329">
        <v>8000</v>
      </c>
      <c r="K4329">
        <f>+VLOOKUP(E4329,Costos!$A$1:$I$716100,9,FALSE)</f>
        <v>16.557200000000002</v>
      </c>
      <c r="L4329" t="str">
        <f t="shared" si="146"/>
        <v>243</v>
      </c>
      <c r="M4329" t="str">
        <f t="shared" si="147"/>
        <v>243086</v>
      </c>
      <c r="N4329" t="str">
        <f>IFERROR(IF(L4329="231","231",VLOOKUP(E4329,Materiales!$A$1:$G$37443,7,FALSE)),"N/A")</f>
        <v>Otros</v>
      </c>
    </row>
    <row r="4330" spans="1:14" x14ac:dyDescent="0.25">
      <c r="A4330">
        <v>2110020346</v>
      </c>
      <c r="B4330" t="s">
        <v>1122</v>
      </c>
      <c r="C4330">
        <v>2310210201</v>
      </c>
      <c r="D4330" t="s">
        <v>2574</v>
      </c>
      <c r="E4330">
        <v>2310090540</v>
      </c>
      <c r="F4330" t="s">
        <v>2324</v>
      </c>
      <c r="G4330" t="s">
        <v>36</v>
      </c>
      <c r="H4330">
        <v>8000</v>
      </c>
      <c r="I4330">
        <v>2</v>
      </c>
      <c r="J4330">
        <v>8000</v>
      </c>
      <c r="K4330">
        <f>+VLOOKUP(E4330,Costos!$A$1:$I$716100,9,FALSE)</f>
        <v>3.6155E-2</v>
      </c>
      <c r="L4330" t="str">
        <f t="shared" si="146"/>
        <v>231</v>
      </c>
      <c r="M4330" t="str">
        <f t="shared" si="147"/>
        <v>231009</v>
      </c>
      <c r="N4330" t="str">
        <f>IFERROR(IF(L4330="231","231",VLOOKUP(E4330,Materiales!$A$1:$G$37443,7,FALSE)),"N/A")</f>
        <v>231</v>
      </c>
    </row>
    <row r="4331" spans="1:14" x14ac:dyDescent="0.25">
      <c r="A4331">
        <v>2110020346</v>
      </c>
      <c r="B4331" t="s">
        <v>1122</v>
      </c>
      <c r="C4331">
        <v>2310090540</v>
      </c>
      <c r="D4331" t="s">
        <v>2324</v>
      </c>
      <c r="E4331">
        <v>2410290153</v>
      </c>
      <c r="F4331" t="s">
        <v>90</v>
      </c>
      <c r="G4331" t="s">
        <v>89</v>
      </c>
      <c r="H4331">
        <v>26.2378</v>
      </c>
      <c r="I4331">
        <v>3</v>
      </c>
      <c r="J4331">
        <v>8000</v>
      </c>
      <c r="K4331">
        <f>+VLOOKUP(E4331,Costos!$A$1:$I$716100,9,FALSE)</f>
        <v>6.4309000000000003</v>
      </c>
      <c r="L4331" t="str">
        <f t="shared" si="146"/>
        <v>241</v>
      </c>
      <c r="M4331" t="str">
        <f t="shared" si="147"/>
        <v>241029</v>
      </c>
      <c r="N4331" t="str">
        <f>IFERROR(IF(L4331="231","231",VLOOKUP(E4331,Materiales!$A$1:$G$37443,7,FALSE)),"N/A")</f>
        <v>Resinas</v>
      </c>
    </row>
    <row r="4332" spans="1:14" x14ac:dyDescent="0.25">
      <c r="A4332">
        <v>2110020346</v>
      </c>
      <c r="B4332" t="s">
        <v>1122</v>
      </c>
      <c r="C4332">
        <v>2310090540</v>
      </c>
      <c r="D4332" t="s">
        <v>2324</v>
      </c>
      <c r="E4332">
        <v>2430690013</v>
      </c>
      <c r="F4332" t="s">
        <v>3608</v>
      </c>
      <c r="G4332" t="s">
        <v>89</v>
      </c>
      <c r="H4332">
        <v>0.52690000000000003</v>
      </c>
      <c r="I4332">
        <v>3</v>
      </c>
      <c r="J4332">
        <v>8000</v>
      </c>
      <c r="K4332">
        <f>+VLOOKUP(E4332,Costos!$A$1:$I$716100,9,FALSE)</f>
        <v>85.682000000000002</v>
      </c>
      <c r="L4332" t="str">
        <f t="shared" si="146"/>
        <v>243</v>
      </c>
      <c r="M4332" t="str">
        <f t="shared" si="147"/>
        <v>243069</v>
      </c>
      <c r="N4332" t="str">
        <f>IFERROR(IF(L4332="231","231",VLOOKUP(E4332,Materiales!$A$1:$G$37443,7,FALSE)),"N/A")</f>
        <v>Pigmentos</v>
      </c>
    </row>
    <row r="4333" spans="1:14" x14ac:dyDescent="0.25">
      <c r="A4333">
        <v>2110020346</v>
      </c>
      <c r="B4333" t="s">
        <v>1122</v>
      </c>
      <c r="C4333">
        <v>2310090540</v>
      </c>
      <c r="D4333" t="s">
        <v>2324</v>
      </c>
      <c r="E4333">
        <v>2410210005</v>
      </c>
      <c r="F4333" t="s">
        <v>4791</v>
      </c>
      <c r="G4333" t="s">
        <v>89</v>
      </c>
      <c r="H4333">
        <v>0.13170000000000001</v>
      </c>
      <c r="I4333">
        <v>3</v>
      </c>
      <c r="J4333">
        <v>8000</v>
      </c>
      <c r="K4333">
        <f>+VLOOKUP(E4333,Costos!$A$1:$I$716100,9,FALSE)</f>
        <v>32.642020000000002</v>
      </c>
      <c r="L4333" t="str">
        <f t="shared" si="146"/>
        <v>241</v>
      </c>
      <c r="M4333" t="str">
        <f t="shared" si="147"/>
        <v>241021</v>
      </c>
      <c r="N4333" t="str">
        <f>IFERROR(IF(L4333="231","231",VLOOKUP(E4333,Materiales!$A$1:$G$37443,7,FALSE)),"N/A")</f>
        <v>Varios</v>
      </c>
    </row>
    <row r="4334" spans="1:14" x14ac:dyDescent="0.25">
      <c r="A4334">
        <v>2110020346</v>
      </c>
      <c r="B4334" t="s">
        <v>1122</v>
      </c>
      <c r="C4334">
        <v>2310210201</v>
      </c>
      <c r="D4334" t="s">
        <v>2574</v>
      </c>
      <c r="E4334">
        <v>2310180085</v>
      </c>
      <c r="F4334" t="s">
        <v>2503</v>
      </c>
      <c r="G4334" t="s">
        <v>89</v>
      </c>
      <c r="H4334">
        <v>7.2</v>
      </c>
      <c r="I4334">
        <v>2</v>
      </c>
      <c r="J4334">
        <v>8000</v>
      </c>
      <c r="K4334">
        <f>+VLOOKUP(E4334,Costos!$A$1:$I$716100,9,FALSE)</f>
        <v>13.341934999999999</v>
      </c>
      <c r="L4334" t="str">
        <f t="shared" si="146"/>
        <v>231</v>
      </c>
      <c r="M4334" t="str">
        <f t="shared" si="147"/>
        <v>231018</v>
      </c>
      <c r="N4334" t="str">
        <f>IFERROR(IF(L4334="231","231",VLOOKUP(E4334,Materiales!$A$1:$G$37443,7,FALSE)),"N/A")</f>
        <v>231</v>
      </c>
    </row>
    <row r="4335" spans="1:14" x14ac:dyDescent="0.25">
      <c r="A4335">
        <v>2110020346</v>
      </c>
      <c r="B4335" t="s">
        <v>1122</v>
      </c>
      <c r="C4335">
        <v>2310180085</v>
      </c>
      <c r="D4335" t="s">
        <v>2503</v>
      </c>
      <c r="E4335">
        <v>2410210003</v>
      </c>
      <c r="F4335" t="s">
        <v>95</v>
      </c>
      <c r="G4335" t="s">
        <v>89</v>
      </c>
      <c r="H4335">
        <v>1.4152</v>
      </c>
      <c r="I4335">
        <v>3</v>
      </c>
      <c r="J4335">
        <v>8000</v>
      </c>
      <c r="K4335">
        <f>+VLOOKUP(E4335,Costos!$A$1:$I$716100,9,FALSE)</f>
        <v>4.9316240000000002</v>
      </c>
      <c r="L4335" t="str">
        <f t="shared" si="146"/>
        <v>241</v>
      </c>
      <c r="M4335" t="str">
        <f t="shared" si="147"/>
        <v>241021</v>
      </c>
      <c r="N4335" t="str">
        <f>IFERROR(IF(L4335="231","231",VLOOKUP(E4335,Materiales!$A$1:$G$37443,7,FALSE)),"N/A")</f>
        <v>Varios</v>
      </c>
    </row>
    <row r="4336" spans="1:14" x14ac:dyDescent="0.25">
      <c r="A4336">
        <v>2110020346</v>
      </c>
      <c r="B4336" t="s">
        <v>1122</v>
      </c>
      <c r="C4336">
        <v>2310180085</v>
      </c>
      <c r="D4336" t="s">
        <v>2503</v>
      </c>
      <c r="E4336">
        <v>2430450001</v>
      </c>
      <c r="F4336" t="s">
        <v>93</v>
      </c>
      <c r="G4336" t="s">
        <v>89</v>
      </c>
      <c r="H4336">
        <v>0.70760000000000001</v>
      </c>
      <c r="I4336">
        <v>3</v>
      </c>
      <c r="J4336">
        <v>8000</v>
      </c>
      <c r="K4336">
        <f>+VLOOKUP(E4336,Costos!$A$1:$I$716100,9,FALSE)</f>
        <v>6.0336119999999998</v>
      </c>
      <c r="L4336" t="str">
        <f t="shared" si="146"/>
        <v>243</v>
      </c>
      <c r="M4336" t="str">
        <f t="shared" si="147"/>
        <v>243045</v>
      </c>
      <c r="N4336" t="str">
        <f>IFERROR(IF(L4336="231","231",VLOOKUP(E4336,Materiales!$A$1:$G$37443,7,FALSE)),"N/A")</f>
        <v>Varios</v>
      </c>
    </row>
    <row r="4337" spans="1:14" x14ac:dyDescent="0.25">
      <c r="A4337">
        <v>2110020346</v>
      </c>
      <c r="B4337" t="s">
        <v>1122</v>
      </c>
      <c r="C4337">
        <v>2310180085</v>
      </c>
      <c r="D4337" t="s">
        <v>2503</v>
      </c>
      <c r="E4337">
        <v>2410090266</v>
      </c>
      <c r="F4337" t="s">
        <v>100</v>
      </c>
      <c r="G4337" t="s">
        <v>89</v>
      </c>
      <c r="H4337">
        <v>7.0800000000000002E-2</v>
      </c>
      <c r="I4337">
        <v>3</v>
      </c>
      <c r="J4337">
        <v>8000</v>
      </c>
      <c r="K4337">
        <f>+VLOOKUP(E4337,Costos!$A$1:$I$716100,9,FALSE)</f>
        <v>160.80131600000001</v>
      </c>
      <c r="L4337" t="str">
        <f t="shared" si="146"/>
        <v>241</v>
      </c>
      <c r="M4337" t="str">
        <f t="shared" si="147"/>
        <v>241009</v>
      </c>
      <c r="N4337" t="str">
        <f>IFERROR(IF(L4337="231","231",VLOOKUP(E4337,Materiales!$A$1:$G$37443,7,FALSE)),"N/A")</f>
        <v>Spectra</v>
      </c>
    </row>
    <row r="4338" spans="1:14" x14ac:dyDescent="0.25">
      <c r="A4338">
        <v>2110020346</v>
      </c>
      <c r="B4338" t="s">
        <v>1122</v>
      </c>
      <c r="C4338">
        <v>2310180085</v>
      </c>
      <c r="D4338" t="s">
        <v>2503</v>
      </c>
      <c r="E4338">
        <v>2410090267</v>
      </c>
      <c r="F4338" t="s">
        <v>96</v>
      </c>
      <c r="G4338" t="s">
        <v>89</v>
      </c>
      <c r="H4338">
        <v>0.28689999999999999</v>
      </c>
      <c r="I4338">
        <v>3</v>
      </c>
      <c r="J4338">
        <v>8000</v>
      </c>
      <c r="K4338">
        <f>+VLOOKUP(E4338,Costos!$A$1:$I$716100,9,FALSE)</f>
        <v>123.04801999999999</v>
      </c>
      <c r="L4338" t="str">
        <f t="shared" si="146"/>
        <v>241</v>
      </c>
      <c r="M4338" t="str">
        <f t="shared" si="147"/>
        <v>241009</v>
      </c>
      <c r="N4338" t="str">
        <f>IFERROR(IF(L4338="231","231",VLOOKUP(E4338,Materiales!$A$1:$G$37443,7,FALSE)),"N/A")</f>
        <v>Spectra</v>
      </c>
    </row>
    <row r="4339" spans="1:14" x14ac:dyDescent="0.25">
      <c r="A4339">
        <v>2110020346</v>
      </c>
      <c r="B4339" t="s">
        <v>1122</v>
      </c>
      <c r="C4339">
        <v>2310180085</v>
      </c>
      <c r="D4339" t="s">
        <v>2503</v>
      </c>
      <c r="E4339">
        <v>2410090268</v>
      </c>
      <c r="F4339" t="s">
        <v>97</v>
      </c>
      <c r="G4339" t="s">
        <v>89</v>
      </c>
      <c r="H4339">
        <v>4.9500000000000002E-2</v>
      </c>
      <c r="I4339">
        <v>3</v>
      </c>
      <c r="J4339">
        <v>8000</v>
      </c>
      <c r="K4339">
        <f>+VLOOKUP(E4339,Costos!$A$1:$I$716100,9,FALSE)</f>
        <v>126.46600100000001</v>
      </c>
      <c r="L4339" t="str">
        <f t="shared" si="146"/>
        <v>241</v>
      </c>
      <c r="M4339" t="str">
        <f t="shared" si="147"/>
        <v>241009</v>
      </c>
      <c r="N4339" t="str">
        <f>IFERROR(IF(L4339="231","231",VLOOKUP(E4339,Materiales!$A$1:$G$37443,7,FALSE)),"N/A")</f>
        <v>Spectra</v>
      </c>
    </row>
    <row r="4340" spans="1:14" x14ac:dyDescent="0.25">
      <c r="A4340">
        <v>2110020346</v>
      </c>
      <c r="B4340" t="s">
        <v>1122</v>
      </c>
      <c r="C4340">
        <v>2310180085</v>
      </c>
      <c r="D4340" t="s">
        <v>2503</v>
      </c>
      <c r="E4340">
        <v>2310180048</v>
      </c>
      <c r="F4340" t="s">
        <v>94</v>
      </c>
      <c r="G4340" t="s">
        <v>89</v>
      </c>
      <c r="H4340">
        <v>0.88439999999999996</v>
      </c>
      <c r="I4340">
        <v>3</v>
      </c>
      <c r="J4340">
        <v>8000</v>
      </c>
      <c r="K4340">
        <f>+VLOOKUP(E4340,Costos!$A$1:$I$716100,9,FALSE)</f>
        <v>2.8371430000000002</v>
      </c>
      <c r="L4340" t="str">
        <f t="shared" si="146"/>
        <v>231</v>
      </c>
      <c r="M4340" t="str">
        <f t="shared" si="147"/>
        <v>231018</v>
      </c>
      <c r="N4340" t="str">
        <f>IFERROR(IF(L4340="231","231",VLOOKUP(E4340,Materiales!$A$1:$G$37443,7,FALSE)),"N/A")</f>
        <v>231</v>
      </c>
    </row>
    <row r="4341" spans="1:14" x14ac:dyDescent="0.25">
      <c r="A4341">
        <v>2110020346</v>
      </c>
      <c r="B4341" t="s">
        <v>1122</v>
      </c>
      <c r="C4341">
        <v>2310180048</v>
      </c>
      <c r="D4341" t="s">
        <v>94</v>
      </c>
      <c r="E4341">
        <v>2410210019</v>
      </c>
      <c r="F4341" t="s">
        <v>113</v>
      </c>
      <c r="G4341" t="s">
        <v>89</v>
      </c>
      <c r="H4341">
        <v>1.77E-2</v>
      </c>
      <c r="I4341">
        <v>4</v>
      </c>
      <c r="J4341">
        <v>8000</v>
      </c>
      <c r="K4341">
        <f>+VLOOKUP(E4341,Costos!$A$1:$I$716100,9,FALSE)</f>
        <v>7.7568599999999996</v>
      </c>
      <c r="L4341" t="str">
        <f t="shared" si="146"/>
        <v>241</v>
      </c>
      <c r="M4341" t="str">
        <f t="shared" si="147"/>
        <v>241021</v>
      </c>
      <c r="N4341" t="str">
        <f>IFERROR(IF(L4341="231","231",VLOOKUP(E4341,Materiales!$A$1:$G$37443,7,FALSE)),"N/A")</f>
        <v>Varios</v>
      </c>
    </row>
    <row r="4342" spans="1:14" x14ac:dyDescent="0.25">
      <c r="A4342">
        <v>2110020346</v>
      </c>
      <c r="B4342" t="s">
        <v>1122</v>
      </c>
      <c r="C4342">
        <v>2310180048</v>
      </c>
      <c r="D4342" t="s">
        <v>94</v>
      </c>
      <c r="E4342">
        <v>2430930001</v>
      </c>
      <c r="F4342" t="s">
        <v>114</v>
      </c>
      <c r="G4342" t="s">
        <v>89</v>
      </c>
      <c r="H4342">
        <v>0.45100000000000001</v>
      </c>
      <c r="I4342">
        <v>4</v>
      </c>
      <c r="J4342">
        <v>8000</v>
      </c>
      <c r="K4342">
        <f>+VLOOKUP(E4342,Costos!$A$1:$I$716100,9,FALSE)</f>
        <v>5.7966670000000002</v>
      </c>
      <c r="L4342" t="str">
        <f t="shared" si="146"/>
        <v>243</v>
      </c>
      <c r="M4342" t="str">
        <f t="shared" si="147"/>
        <v>243093</v>
      </c>
      <c r="N4342" t="str">
        <f>IFERROR(IF(L4342="231","231",VLOOKUP(E4342,Materiales!$A$1:$G$37443,7,FALSE)),"N/A")</f>
        <v>Alcohol</v>
      </c>
    </row>
    <row r="4343" spans="1:14" x14ac:dyDescent="0.25">
      <c r="A4343">
        <v>2110020346</v>
      </c>
      <c r="B4343" t="s">
        <v>1122</v>
      </c>
      <c r="C4343">
        <v>2310180048</v>
      </c>
      <c r="D4343" t="s">
        <v>94</v>
      </c>
      <c r="E4343">
        <v>2430880022</v>
      </c>
      <c r="F4343" t="s">
        <v>115</v>
      </c>
      <c r="G4343" t="s">
        <v>89</v>
      </c>
      <c r="H4343">
        <v>2.7000000000000001E-3</v>
      </c>
      <c r="I4343">
        <v>4</v>
      </c>
      <c r="J4343">
        <v>8000</v>
      </c>
      <c r="K4343">
        <f>+VLOOKUP(E4343,Costos!$A$1:$I$716100,9,FALSE)</f>
        <v>6.1924229999999998</v>
      </c>
      <c r="L4343" t="str">
        <f t="shared" si="146"/>
        <v>243</v>
      </c>
      <c r="M4343" t="str">
        <f t="shared" si="147"/>
        <v>243088</v>
      </c>
      <c r="N4343" t="str">
        <f>IFERROR(IF(L4343="231","231",VLOOKUP(E4343,Materiales!$A$1:$G$37443,7,FALSE)),"N/A")</f>
        <v>Varios</v>
      </c>
    </row>
    <row r="4344" spans="1:14" x14ac:dyDescent="0.25">
      <c r="A4344">
        <v>2110020346</v>
      </c>
      <c r="B4344" t="s">
        <v>1122</v>
      </c>
      <c r="C4344">
        <v>2310210201</v>
      </c>
      <c r="D4344" t="s">
        <v>2574</v>
      </c>
      <c r="E4344">
        <v>2410130017</v>
      </c>
      <c r="F4344" t="s">
        <v>41</v>
      </c>
      <c r="G4344" t="s">
        <v>36</v>
      </c>
      <c r="H4344">
        <v>8000</v>
      </c>
      <c r="I4344">
        <v>2</v>
      </c>
      <c r="J4344">
        <v>8000</v>
      </c>
      <c r="K4344">
        <f>+VLOOKUP(E4344,Costos!$A$1:$I$716100,9,FALSE)</f>
        <v>7.2129999999999998E-3</v>
      </c>
      <c r="L4344" t="str">
        <f t="shared" si="146"/>
        <v>241</v>
      </c>
      <c r="M4344" t="str">
        <f t="shared" si="147"/>
        <v>241013</v>
      </c>
      <c r="N4344" t="str">
        <f>IFERROR(IF(L4344="231","231",VLOOKUP(E4344,Materiales!$A$1:$G$37443,7,FALSE)),"N/A")</f>
        <v>Puntas</v>
      </c>
    </row>
    <row r="4345" spans="1:14" x14ac:dyDescent="0.25">
      <c r="A4345">
        <v>2110020346</v>
      </c>
      <c r="B4345" t="s">
        <v>1122</v>
      </c>
      <c r="C4345">
        <v>2310210201</v>
      </c>
      <c r="D4345" t="s">
        <v>2574</v>
      </c>
      <c r="E4345">
        <v>2410170071</v>
      </c>
      <c r="F4345" t="s">
        <v>39</v>
      </c>
      <c r="G4345" t="s">
        <v>36</v>
      </c>
      <c r="H4345">
        <v>8000</v>
      </c>
      <c r="I4345">
        <v>2</v>
      </c>
      <c r="J4345">
        <v>8000</v>
      </c>
      <c r="K4345">
        <f>+VLOOKUP(E4345,Costos!$A$1:$I$716100,9,FALSE)</f>
        <v>1.4323000000000001E-2</v>
      </c>
      <c r="L4345" t="str">
        <f t="shared" si="146"/>
        <v>241</v>
      </c>
      <c r="M4345" t="str">
        <f t="shared" si="147"/>
        <v>241017</v>
      </c>
      <c r="N4345" t="str">
        <f>IFERROR(IF(L4345="231","231",VLOOKUP(E4345,Materiales!$A$1:$G$37443,7,FALSE)),"N/A")</f>
        <v>Filtros</v>
      </c>
    </row>
    <row r="4346" spans="1:14" x14ac:dyDescent="0.25">
      <c r="A4346">
        <v>2110020346</v>
      </c>
      <c r="B4346" t="s">
        <v>1122</v>
      </c>
      <c r="C4346">
        <v>2110020346</v>
      </c>
      <c r="D4346" t="s">
        <v>1122</v>
      </c>
      <c r="E4346">
        <v>2320050821</v>
      </c>
      <c r="F4346" t="s">
        <v>2817</v>
      </c>
      <c r="G4346" t="s">
        <v>36</v>
      </c>
      <c r="H4346">
        <v>8000</v>
      </c>
      <c r="I4346">
        <v>1</v>
      </c>
      <c r="J4346">
        <v>8000</v>
      </c>
      <c r="K4346">
        <f>+VLOOKUP(E4346,Costos!$A$1:$I$716100,9,FALSE)</f>
        <v>0.68100400000000005</v>
      </c>
      <c r="L4346" t="str">
        <f t="shared" si="146"/>
        <v>232</v>
      </c>
      <c r="M4346" t="str">
        <f t="shared" si="147"/>
        <v>232005</v>
      </c>
      <c r="N4346" t="str">
        <f>IFERROR(IF(L4346="231","231",VLOOKUP(E4346,Materiales!$A$1:$G$37443,7,FALSE)),"N/A")</f>
        <v>Cajitas</v>
      </c>
    </row>
    <row r="4347" spans="1:14" x14ac:dyDescent="0.25">
      <c r="A4347">
        <v>2110020346</v>
      </c>
      <c r="B4347" t="s">
        <v>1122</v>
      </c>
      <c r="C4347">
        <v>2110020346</v>
      </c>
      <c r="D4347" t="s">
        <v>1122</v>
      </c>
      <c r="E4347">
        <v>2500030346</v>
      </c>
      <c r="F4347" t="s">
        <v>3746</v>
      </c>
      <c r="G4347" t="s">
        <v>36</v>
      </c>
      <c r="H4347">
        <v>222.66669999999999</v>
      </c>
      <c r="I4347">
        <v>1</v>
      </c>
      <c r="J4347">
        <v>8000</v>
      </c>
      <c r="K4347">
        <f>+VLOOKUP(E4347,Costos!$A$1:$I$716100,9,FALSE)</f>
        <v>2.4</v>
      </c>
      <c r="L4347" t="str">
        <f t="shared" si="146"/>
        <v>250</v>
      </c>
      <c r="M4347" t="str">
        <f t="shared" si="147"/>
        <v>250003</v>
      </c>
      <c r="N4347" t="str">
        <f>IFERROR(IF(L4347="231","231",VLOOKUP(E4347,Materiales!$A$1:$G$37443,7,FALSE)),"N/A")</f>
        <v>Cajón</v>
      </c>
    </row>
    <row r="4348" spans="1:14" x14ac:dyDescent="0.25">
      <c r="A4348">
        <v>2140170003</v>
      </c>
      <c r="B4348" t="s">
        <v>1810</v>
      </c>
      <c r="C4348">
        <v>2140170003</v>
      </c>
      <c r="D4348" t="s">
        <v>1810</v>
      </c>
      <c r="E4348">
        <v>2310410012</v>
      </c>
      <c r="F4348" t="s">
        <v>2694</v>
      </c>
      <c r="G4348" t="s">
        <v>36</v>
      </c>
      <c r="H4348">
        <v>8000</v>
      </c>
      <c r="I4348">
        <v>1</v>
      </c>
      <c r="J4348">
        <v>8000</v>
      </c>
      <c r="K4348">
        <f>+VLOOKUP(E4348,Costos!$A$1:$I$716100,9,FALSE)</f>
        <v>3.1133549999999999</v>
      </c>
      <c r="L4348" t="str">
        <f t="shared" si="146"/>
        <v>231</v>
      </c>
      <c r="M4348" t="str">
        <f t="shared" si="147"/>
        <v>231041</v>
      </c>
      <c r="N4348" t="str">
        <f>IFERROR(IF(L4348="231","231",VLOOKUP(E4348,Materiales!$A$1:$G$37443,7,FALSE)),"N/A")</f>
        <v>231</v>
      </c>
    </row>
    <row r="4349" spans="1:14" x14ac:dyDescent="0.25">
      <c r="A4349">
        <v>2140170003</v>
      </c>
      <c r="B4349" t="s">
        <v>1810</v>
      </c>
      <c r="C4349">
        <v>2310410012</v>
      </c>
      <c r="D4349" t="s">
        <v>2694</v>
      </c>
      <c r="E4349">
        <v>2410090057</v>
      </c>
      <c r="F4349" t="s">
        <v>3165</v>
      </c>
      <c r="G4349" t="s">
        <v>89</v>
      </c>
      <c r="H4349">
        <v>3.3439999999999999</v>
      </c>
      <c r="I4349">
        <v>2</v>
      </c>
      <c r="J4349">
        <v>8000</v>
      </c>
      <c r="K4349">
        <f>+VLOOKUP(E4349,Costos!$A$1:$I$716100,9,FALSE)</f>
        <v>43.082667000000001</v>
      </c>
      <c r="L4349" t="str">
        <f t="shared" si="146"/>
        <v>241</v>
      </c>
      <c r="M4349" t="str">
        <f t="shared" si="147"/>
        <v>241009</v>
      </c>
      <c r="N4349" t="str">
        <f>IFERROR(IF(L4349="231","231",VLOOKUP(E4349,Materiales!$A$1:$G$37443,7,FALSE)),"N/A")</f>
        <v>Masterbach</v>
      </c>
    </row>
    <row r="4350" spans="1:14" x14ac:dyDescent="0.25">
      <c r="A4350">
        <v>2140170003</v>
      </c>
      <c r="B4350" t="s">
        <v>1810</v>
      </c>
      <c r="C4350">
        <v>2310410012</v>
      </c>
      <c r="D4350" t="s">
        <v>2694</v>
      </c>
      <c r="E4350">
        <v>2410100007</v>
      </c>
      <c r="F4350" t="s">
        <v>3211</v>
      </c>
      <c r="G4350" t="s">
        <v>89</v>
      </c>
      <c r="H4350">
        <v>2200</v>
      </c>
      <c r="I4350">
        <v>2</v>
      </c>
      <c r="J4350">
        <v>8000</v>
      </c>
      <c r="K4350">
        <f>+VLOOKUP(E4350,Costos!$A$1:$I$716100,9,FALSE)</f>
        <v>6.4761730000000002</v>
      </c>
      <c r="L4350" t="str">
        <f t="shared" si="146"/>
        <v>241</v>
      </c>
      <c r="M4350" t="str">
        <f t="shared" si="147"/>
        <v>241010</v>
      </c>
      <c r="N4350" t="str">
        <f>IFERROR(IF(L4350="231","231",VLOOKUP(E4350,Materiales!$A$1:$G$37443,7,FALSE)),"N/A")</f>
        <v>Otros</v>
      </c>
    </row>
    <row r="4351" spans="1:14" x14ac:dyDescent="0.25">
      <c r="A4351">
        <v>2140170003</v>
      </c>
      <c r="B4351" t="s">
        <v>1810</v>
      </c>
      <c r="C4351">
        <v>2310410012</v>
      </c>
      <c r="D4351" t="s">
        <v>2694</v>
      </c>
      <c r="E4351">
        <v>2500090019</v>
      </c>
      <c r="F4351" t="s">
        <v>4835</v>
      </c>
      <c r="G4351" t="s">
        <v>36</v>
      </c>
      <c r="H4351">
        <v>8000</v>
      </c>
      <c r="I4351">
        <v>2</v>
      </c>
      <c r="J4351">
        <v>8000</v>
      </c>
      <c r="K4351">
        <f>+VLOOKUP(E4351,Costos!$A$1:$I$716100,9,FALSE)</f>
        <v>7.8E-2</v>
      </c>
      <c r="L4351" t="str">
        <f t="shared" si="146"/>
        <v>250</v>
      </c>
      <c r="M4351" t="str">
        <f t="shared" si="147"/>
        <v>250009</v>
      </c>
      <c r="N4351" t="str">
        <f>IFERROR(IF(L4351="231","231",VLOOKUP(E4351,Materiales!$A$1:$G$37443,7,FALSE)),"N/A")</f>
        <v>Bolsas</v>
      </c>
    </row>
    <row r="4352" spans="1:14" x14ac:dyDescent="0.25">
      <c r="A4352">
        <v>2140170003</v>
      </c>
      <c r="B4352" t="s">
        <v>1810</v>
      </c>
      <c r="C4352">
        <v>2310410012</v>
      </c>
      <c r="D4352" t="s">
        <v>2694</v>
      </c>
      <c r="E4352">
        <v>2320070372</v>
      </c>
      <c r="F4352" t="s">
        <v>2859</v>
      </c>
      <c r="G4352" t="s">
        <v>36</v>
      </c>
      <c r="H4352">
        <v>8000</v>
      </c>
      <c r="I4352">
        <v>2</v>
      </c>
      <c r="J4352">
        <v>8000</v>
      </c>
      <c r="K4352">
        <f>+VLOOKUP(E4352,Costos!$A$1:$I$716100,9,FALSE)</f>
        <v>8.8946999999999998E-2</v>
      </c>
      <c r="L4352" t="str">
        <f t="shared" si="146"/>
        <v>232</v>
      </c>
      <c r="M4352" t="str">
        <f t="shared" si="147"/>
        <v>232007</v>
      </c>
      <c r="N4352" t="str">
        <f>IFERROR(IF(L4352="231","231",VLOOKUP(E4352,Materiales!$A$1:$G$37443,7,FALSE)),"N/A")</f>
        <v>Etiquetas</v>
      </c>
    </row>
    <row r="4353" spans="1:14" x14ac:dyDescent="0.25">
      <c r="A4353">
        <v>2140170003</v>
      </c>
      <c r="B4353" t="s">
        <v>1810</v>
      </c>
      <c r="C4353">
        <v>2140170003</v>
      </c>
      <c r="D4353" t="s">
        <v>1810</v>
      </c>
      <c r="E4353">
        <v>2410290611</v>
      </c>
      <c r="F4353" t="s">
        <v>3372</v>
      </c>
      <c r="G4353" t="s">
        <v>36</v>
      </c>
      <c r="H4353">
        <v>8000</v>
      </c>
      <c r="I4353">
        <v>1</v>
      </c>
      <c r="J4353">
        <v>8000</v>
      </c>
      <c r="K4353">
        <f>+VLOOKUP(E4353,Costos!$A$1:$I$716100,9,FALSE)</f>
        <v>0.69868200000000003</v>
      </c>
      <c r="L4353" t="str">
        <f t="shared" si="146"/>
        <v>241</v>
      </c>
      <c r="M4353" t="str">
        <f t="shared" si="147"/>
        <v>241029</v>
      </c>
      <c r="N4353" t="str">
        <f>IFERROR(IF(L4353="231","231",VLOOKUP(E4353,Materiales!$A$1:$G$37443,7,FALSE)),"N/A")</f>
        <v>Clip tablero</v>
      </c>
    </row>
    <row r="4354" spans="1:14" x14ac:dyDescent="0.25">
      <c r="A4354">
        <v>2140170003</v>
      </c>
      <c r="B4354" t="s">
        <v>1810</v>
      </c>
      <c r="C4354">
        <v>2140170003</v>
      </c>
      <c r="D4354" t="s">
        <v>1810</v>
      </c>
      <c r="E4354">
        <v>2500030053</v>
      </c>
      <c r="F4354" t="s">
        <v>3702</v>
      </c>
      <c r="G4354" t="s">
        <v>36</v>
      </c>
      <c r="H4354">
        <v>320</v>
      </c>
      <c r="I4354">
        <v>1</v>
      </c>
      <c r="J4354">
        <v>8000</v>
      </c>
      <c r="K4354">
        <f>+VLOOKUP(E4354,Costos!$A$1:$I$716100,9,FALSE)</f>
        <v>3.0339459999999998</v>
      </c>
      <c r="L4354" t="str">
        <f t="shared" si="146"/>
        <v>250</v>
      </c>
      <c r="M4354" t="str">
        <f t="shared" si="147"/>
        <v>250003</v>
      </c>
      <c r="N4354" t="str">
        <f>IFERROR(IF(L4354="231","231",VLOOKUP(E4354,Materiales!$A$1:$G$37443,7,FALSE)),"N/A")</f>
        <v>Cajón</v>
      </c>
    </row>
    <row r="4355" spans="1:14" x14ac:dyDescent="0.25">
      <c r="A4355">
        <v>2140170003</v>
      </c>
      <c r="B4355" t="s">
        <v>1810</v>
      </c>
      <c r="C4355">
        <v>2140170003</v>
      </c>
      <c r="D4355" t="s">
        <v>1810</v>
      </c>
      <c r="E4355">
        <v>2410160010</v>
      </c>
      <c r="F4355" t="s">
        <v>3276</v>
      </c>
      <c r="G4355" t="s">
        <v>36</v>
      </c>
      <c r="H4355">
        <v>16000</v>
      </c>
      <c r="I4355">
        <v>1</v>
      </c>
      <c r="J4355">
        <v>8000</v>
      </c>
      <c r="K4355">
        <f>+VLOOKUP(E4355,Costos!$A$1:$I$716100,9,FALSE)</f>
        <v>6.5050000000000004E-3</v>
      </c>
      <c r="L4355" t="str">
        <f t="shared" si="146"/>
        <v>241</v>
      </c>
      <c r="M4355" t="str">
        <f t="shared" si="147"/>
        <v>241016</v>
      </c>
      <c r="N4355" t="str">
        <f>IFERROR(IF(L4355="231","231",VLOOKUP(E4355,Materiales!$A$1:$G$37443,7,FALSE)),"N/A")</f>
        <v>Remache tablero</v>
      </c>
    </row>
    <row r="4356" spans="1:14" x14ac:dyDescent="0.25">
      <c r="A4356">
        <v>2110030001</v>
      </c>
      <c r="B4356" t="s">
        <v>1127</v>
      </c>
      <c r="C4356">
        <v>2110030001</v>
      </c>
      <c r="D4356" t="s">
        <v>1127</v>
      </c>
      <c r="E4356">
        <v>2310160007</v>
      </c>
      <c r="F4356" t="s">
        <v>2335</v>
      </c>
      <c r="G4356" t="s">
        <v>36</v>
      </c>
      <c r="H4356">
        <v>56000</v>
      </c>
      <c r="I4356">
        <v>1</v>
      </c>
      <c r="J4356">
        <v>8000</v>
      </c>
      <c r="K4356">
        <f>+VLOOKUP(E4356,Costos!$A$1:$I$716100,9,FALSE)</f>
        <v>1.6230000000000001E-2</v>
      </c>
      <c r="L4356" t="str">
        <f t="shared" si="146"/>
        <v>231</v>
      </c>
      <c r="M4356" t="str">
        <f t="shared" si="147"/>
        <v>231016</v>
      </c>
      <c r="N4356" t="str">
        <f>IFERROR(IF(L4356="231","231",VLOOKUP(E4356,Materiales!$A$1:$G$37443,7,FALSE)),"N/A")</f>
        <v>231</v>
      </c>
    </row>
    <row r="4357" spans="1:14" x14ac:dyDescent="0.25">
      <c r="A4357">
        <v>2110030001</v>
      </c>
      <c r="B4357" t="s">
        <v>1127</v>
      </c>
      <c r="C4357">
        <v>2110030001</v>
      </c>
      <c r="D4357" t="s">
        <v>1127</v>
      </c>
      <c r="E4357">
        <v>2310230002</v>
      </c>
      <c r="F4357" t="s">
        <v>2575</v>
      </c>
      <c r="G4357" t="s">
        <v>36</v>
      </c>
      <c r="H4357">
        <v>56000</v>
      </c>
      <c r="I4357">
        <v>1</v>
      </c>
      <c r="J4357">
        <v>8000</v>
      </c>
      <c r="K4357">
        <f>+VLOOKUP(E4357,Costos!$A$1:$I$716100,9,FALSE)</f>
        <v>3.5858000000000001E-2</v>
      </c>
      <c r="L4357" t="str">
        <f t="shared" si="146"/>
        <v>231</v>
      </c>
      <c r="M4357" t="str">
        <f t="shared" si="147"/>
        <v>231023</v>
      </c>
      <c r="N4357" t="str">
        <f>IFERROR(IF(L4357="231","231",VLOOKUP(E4357,Materiales!$A$1:$G$37443,7,FALSE)),"N/A")</f>
        <v>231</v>
      </c>
    </row>
    <row r="4358" spans="1:14" x14ac:dyDescent="0.25">
      <c r="A4358">
        <v>2110030001</v>
      </c>
      <c r="B4358" t="s">
        <v>1127</v>
      </c>
      <c r="C4358">
        <v>2110030001</v>
      </c>
      <c r="D4358" t="s">
        <v>1127</v>
      </c>
      <c r="E4358">
        <v>2410290111</v>
      </c>
      <c r="F4358" t="s">
        <v>3335</v>
      </c>
      <c r="G4358" t="s">
        <v>36</v>
      </c>
      <c r="H4358">
        <v>8000</v>
      </c>
      <c r="I4358">
        <v>1</v>
      </c>
      <c r="J4358">
        <v>8000</v>
      </c>
      <c r="K4358">
        <f>+VLOOKUP(E4358,Costos!$A$1:$I$716100,9,FALSE)</f>
        <v>0.10585700000000001</v>
      </c>
      <c r="L4358" t="str">
        <f t="shared" si="146"/>
        <v>241</v>
      </c>
      <c r="M4358" t="str">
        <f t="shared" si="147"/>
        <v>241029</v>
      </c>
      <c r="N4358" t="str">
        <f>IFERROR(IF(L4358="231","231",VLOOKUP(E4358,Materiales!$A$1:$G$37443,7,FALSE)),"N/A")</f>
        <v>Pinceles</v>
      </c>
    </row>
    <row r="4359" spans="1:14" x14ac:dyDescent="0.25">
      <c r="A4359">
        <v>2110030001</v>
      </c>
      <c r="B4359" t="s">
        <v>1127</v>
      </c>
      <c r="C4359">
        <v>2110030001</v>
      </c>
      <c r="D4359" t="s">
        <v>1127</v>
      </c>
      <c r="E4359">
        <v>2410100014</v>
      </c>
      <c r="F4359" t="s">
        <v>3213</v>
      </c>
      <c r="G4359" t="s">
        <v>36</v>
      </c>
      <c r="H4359">
        <v>8000</v>
      </c>
      <c r="I4359">
        <v>1</v>
      </c>
      <c r="J4359">
        <v>8000</v>
      </c>
      <c r="K4359">
        <f>+VLOOKUP(E4359,Costos!$A$1:$I$716100,9,FALSE)</f>
        <v>6.3468999999999998E-2</v>
      </c>
      <c r="L4359" t="str">
        <f t="shared" si="146"/>
        <v>241</v>
      </c>
      <c r="M4359" t="str">
        <f t="shared" si="147"/>
        <v>241010</v>
      </c>
      <c r="N4359" t="str">
        <f>IFERROR(IF(L4359="231","231",VLOOKUP(E4359,Materiales!$A$1:$G$37443,7,FALSE)),"N/A")</f>
        <v>Paletas</v>
      </c>
    </row>
    <row r="4360" spans="1:14" x14ac:dyDescent="0.25">
      <c r="A4360">
        <v>2110030001</v>
      </c>
      <c r="B4360" t="s">
        <v>1127</v>
      </c>
      <c r="C4360">
        <v>2110030001</v>
      </c>
      <c r="D4360" t="s">
        <v>1127</v>
      </c>
      <c r="E4360">
        <v>2320050052</v>
      </c>
      <c r="F4360" t="s">
        <v>2721</v>
      </c>
      <c r="G4360" t="s">
        <v>36</v>
      </c>
      <c r="H4360">
        <v>8000</v>
      </c>
      <c r="I4360">
        <v>1</v>
      </c>
      <c r="J4360">
        <v>8000</v>
      </c>
      <c r="K4360">
        <f>+VLOOKUP(E4360,Costos!$A$1:$I$716100,9,FALSE)</f>
        <v>0.17007900000000001</v>
      </c>
      <c r="L4360" t="str">
        <f t="shared" si="146"/>
        <v>232</v>
      </c>
      <c r="M4360" t="str">
        <f t="shared" si="147"/>
        <v>232005</v>
      </c>
      <c r="N4360" t="str">
        <f>IFERROR(IF(L4360="231","231",VLOOKUP(E4360,Materiales!$A$1:$G$37443,7,FALSE)),"N/A")</f>
        <v>Cajitas</v>
      </c>
    </row>
    <row r="4361" spans="1:14" x14ac:dyDescent="0.25">
      <c r="A4361">
        <v>2110030001</v>
      </c>
      <c r="B4361" t="s">
        <v>1127</v>
      </c>
      <c r="C4361">
        <v>2110030001</v>
      </c>
      <c r="D4361" t="s">
        <v>1127</v>
      </c>
      <c r="E4361">
        <v>2500030223</v>
      </c>
      <c r="F4361" t="s">
        <v>3712</v>
      </c>
      <c r="G4361" t="s">
        <v>36</v>
      </c>
      <c r="H4361">
        <v>133.6</v>
      </c>
      <c r="I4361">
        <v>1</v>
      </c>
      <c r="J4361">
        <v>8000</v>
      </c>
      <c r="K4361">
        <f>+VLOOKUP(E4361,Costos!$A$1:$I$716100,9,FALSE)</f>
        <v>1.998577</v>
      </c>
      <c r="L4361" t="str">
        <f t="shared" si="146"/>
        <v>250</v>
      </c>
      <c r="M4361" t="str">
        <f t="shared" si="147"/>
        <v>250003</v>
      </c>
      <c r="N4361" t="str">
        <f>IFERROR(IF(L4361="231","231",VLOOKUP(E4361,Materiales!$A$1:$G$37443,7,FALSE)),"N/A")</f>
        <v>Cajón</v>
      </c>
    </row>
    <row r="4362" spans="1:14" x14ac:dyDescent="0.25">
      <c r="A4362">
        <v>2110030001</v>
      </c>
      <c r="B4362" t="s">
        <v>1127</v>
      </c>
      <c r="C4362">
        <v>2110030001</v>
      </c>
      <c r="D4362" t="s">
        <v>1127</v>
      </c>
      <c r="E4362">
        <v>2310030016</v>
      </c>
      <c r="F4362" t="s">
        <v>2131</v>
      </c>
      <c r="G4362" t="s">
        <v>89</v>
      </c>
      <c r="H4362">
        <v>280</v>
      </c>
      <c r="I4362">
        <v>1</v>
      </c>
      <c r="J4362">
        <v>8000</v>
      </c>
      <c r="K4362">
        <f>+VLOOKUP(E4362,Costos!$A$1:$I$716100,9,FALSE)</f>
        <v>2.1278329999999999</v>
      </c>
      <c r="L4362" t="str">
        <f t="shared" si="146"/>
        <v>231</v>
      </c>
      <c r="M4362" t="str">
        <f t="shared" si="147"/>
        <v>231003</v>
      </c>
      <c r="N4362" t="str">
        <f>IFERROR(IF(L4362="231","231",VLOOKUP(E4362,Materiales!$A$1:$G$37443,7,FALSE)),"N/A")</f>
        <v>231</v>
      </c>
    </row>
    <row r="4363" spans="1:14" x14ac:dyDescent="0.25">
      <c r="A4363">
        <v>2110030001</v>
      </c>
      <c r="B4363" t="s">
        <v>1127</v>
      </c>
      <c r="C4363">
        <v>2110030001</v>
      </c>
      <c r="D4363" t="s">
        <v>1127</v>
      </c>
      <c r="E4363">
        <v>2310030019</v>
      </c>
      <c r="F4363" t="s">
        <v>2134</v>
      </c>
      <c r="G4363" t="s">
        <v>89</v>
      </c>
      <c r="H4363">
        <v>280</v>
      </c>
      <c r="I4363">
        <v>1</v>
      </c>
      <c r="J4363">
        <v>8000</v>
      </c>
      <c r="K4363">
        <f>+VLOOKUP(E4363,Costos!$A$1:$I$716100,9,FALSE)</f>
        <v>2.3285089999999999</v>
      </c>
      <c r="L4363" t="str">
        <f t="shared" si="146"/>
        <v>231</v>
      </c>
      <c r="M4363" t="str">
        <f t="shared" si="147"/>
        <v>231003</v>
      </c>
      <c r="N4363" t="str">
        <f>IFERROR(IF(L4363="231","231",VLOOKUP(E4363,Materiales!$A$1:$G$37443,7,FALSE)),"N/A")</f>
        <v>231</v>
      </c>
    </row>
    <row r="4364" spans="1:14" x14ac:dyDescent="0.25">
      <c r="A4364">
        <v>2110030001</v>
      </c>
      <c r="B4364" t="s">
        <v>1127</v>
      </c>
      <c r="C4364">
        <v>2110030001</v>
      </c>
      <c r="D4364" t="s">
        <v>1127</v>
      </c>
      <c r="E4364">
        <v>2310030020</v>
      </c>
      <c r="F4364" t="s">
        <v>2135</v>
      </c>
      <c r="G4364" t="s">
        <v>89</v>
      </c>
      <c r="H4364">
        <v>304</v>
      </c>
      <c r="I4364">
        <v>1</v>
      </c>
      <c r="J4364">
        <v>8000</v>
      </c>
      <c r="K4364">
        <f>+VLOOKUP(E4364,Costos!$A$1:$I$716100,9,FALSE)</f>
        <v>2.0885790000000002</v>
      </c>
      <c r="L4364" t="str">
        <f t="shared" si="146"/>
        <v>231</v>
      </c>
      <c r="M4364" t="str">
        <f t="shared" si="147"/>
        <v>231003</v>
      </c>
      <c r="N4364" t="str">
        <f>IFERROR(IF(L4364="231","231",VLOOKUP(E4364,Materiales!$A$1:$G$37443,7,FALSE)),"N/A")</f>
        <v>231</v>
      </c>
    </row>
    <row r="4365" spans="1:14" x14ac:dyDescent="0.25">
      <c r="A4365">
        <v>2110030001</v>
      </c>
      <c r="B4365" t="s">
        <v>1127</v>
      </c>
      <c r="C4365">
        <v>2110030001</v>
      </c>
      <c r="D4365" t="s">
        <v>1127</v>
      </c>
      <c r="E4365">
        <v>2310030021</v>
      </c>
      <c r="F4365" t="s">
        <v>2136</v>
      </c>
      <c r="G4365" t="s">
        <v>89</v>
      </c>
      <c r="H4365">
        <v>280</v>
      </c>
      <c r="I4365">
        <v>1</v>
      </c>
      <c r="J4365">
        <v>8000</v>
      </c>
      <c r="K4365">
        <f>+VLOOKUP(E4365,Costos!$A$1:$I$716100,9,FALSE)</f>
        <v>1.6445890000000001</v>
      </c>
      <c r="L4365" t="str">
        <f t="shared" si="146"/>
        <v>231</v>
      </c>
      <c r="M4365" t="str">
        <f t="shared" si="147"/>
        <v>231003</v>
      </c>
      <c r="N4365" t="str">
        <f>IFERROR(IF(L4365="231","231",VLOOKUP(E4365,Materiales!$A$1:$G$37443,7,FALSE)),"N/A")</f>
        <v>231</v>
      </c>
    </row>
    <row r="4366" spans="1:14" x14ac:dyDescent="0.25">
      <c r="A4366">
        <v>2110030001</v>
      </c>
      <c r="B4366" t="s">
        <v>1127</v>
      </c>
      <c r="C4366">
        <v>2110030001</v>
      </c>
      <c r="D4366" t="s">
        <v>1127</v>
      </c>
      <c r="E4366">
        <v>2310030015</v>
      </c>
      <c r="F4366" t="s">
        <v>2130</v>
      </c>
      <c r="G4366" t="s">
        <v>89</v>
      </c>
      <c r="H4366">
        <v>280</v>
      </c>
      <c r="I4366">
        <v>1</v>
      </c>
      <c r="J4366">
        <v>8000</v>
      </c>
      <c r="K4366">
        <f>+VLOOKUP(E4366,Costos!$A$1:$I$716100,9,FALSE)</f>
        <v>2.1249750000000001</v>
      </c>
      <c r="L4366" t="str">
        <f t="shared" si="146"/>
        <v>231</v>
      </c>
      <c r="M4366" t="str">
        <f t="shared" si="147"/>
        <v>231003</v>
      </c>
      <c r="N4366" t="str">
        <f>IFERROR(IF(L4366="231","231",VLOOKUP(E4366,Materiales!$A$1:$G$37443,7,FALSE)),"N/A")</f>
        <v>231</v>
      </c>
    </row>
    <row r="4367" spans="1:14" x14ac:dyDescent="0.25">
      <c r="A4367">
        <v>2110030001</v>
      </c>
      <c r="B4367" t="s">
        <v>1127</v>
      </c>
      <c r="C4367">
        <v>2110030001</v>
      </c>
      <c r="D4367" t="s">
        <v>1127</v>
      </c>
      <c r="E4367">
        <v>2310030017</v>
      </c>
      <c r="F4367" t="s">
        <v>2132</v>
      </c>
      <c r="G4367" t="s">
        <v>89</v>
      </c>
      <c r="H4367">
        <v>280</v>
      </c>
      <c r="I4367">
        <v>1</v>
      </c>
      <c r="J4367">
        <v>8000</v>
      </c>
      <c r="K4367">
        <f>+VLOOKUP(E4367,Costos!$A$1:$I$716100,9,FALSE)</f>
        <v>2.5161440000000002</v>
      </c>
      <c r="L4367" t="str">
        <f t="shared" si="146"/>
        <v>231</v>
      </c>
      <c r="M4367" t="str">
        <f t="shared" si="147"/>
        <v>231003</v>
      </c>
      <c r="N4367" t="str">
        <f>IFERROR(IF(L4367="231","231",VLOOKUP(E4367,Materiales!$A$1:$G$37443,7,FALSE)),"N/A")</f>
        <v>231</v>
      </c>
    </row>
    <row r="4368" spans="1:14" x14ac:dyDescent="0.25">
      <c r="A4368">
        <v>2110030001</v>
      </c>
      <c r="B4368" t="s">
        <v>1127</v>
      </c>
      <c r="C4368">
        <v>2110030001</v>
      </c>
      <c r="D4368" t="s">
        <v>1127</v>
      </c>
      <c r="E4368">
        <v>2310030018</v>
      </c>
      <c r="F4368" t="s">
        <v>2133</v>
      </c>
      <c r="G4368" t="s">
        <v>89</v>
      </c>
      <c r="H4368">
        <v>280</v>
      </c>
      <c r="I4368">
        <v>1</v>
      </c>
      <c r="J4368">
        <v>8000</v>
      </c>
      <c r="K4368">
        <f>+VLOOKUP(E4368,Costos!$A$1:$I$716100,9,FALSE)</f>
        <v>2.3225419999999999</v>
      </c>
      <c r="L4368" t="str">
        <f t="shared" si="146"/>
        <v>231</v>
      </c>
      <c r="M4368" t="str">
        <f t="shared" si="147"/>
        <v>231003</v>
      </c>
      <c r="N4368" t="str">
        <f>IFERROR(IF(L4368="231","231",VLOOKUP(E4368,Materiales!$A$1:$G$37443,7,FALSE)),"N/A")</f>
        <v>231</v>
      </c>
    </row>
    <row r="4369" spans="1:14" x14ac:dyDescent="0.25">
      <c r="A4369">
        <v>2110030170</v>
      </c>
      <c r="B4369" t="s">
        <v>1162</v>
      </c>
      <c r="C4369">
        <v>2110030170</v>
      </c>
      <c r="D4369" t="s">
        <v>1162</v>
      </c>
      <c r="E4369">
        <v>2310230105</v>
      </c>
      <c r="F4369" t="s">
        <v>2584</v>
      </c>
      <c r="G4369" t="s">
        <v>36</v>
      </c>
      <c r="H4369">
        <v>56000</v>
      </c>
      <c r="I4369">
        <v>1</v>
      </c>
      <c r="J4369">
        <v>8000</v>
      </c>
      <c r="K4369">
        <f>+VLOOKUP(E4369,Costos!$A$1:$I$716100,9,FALSE)</f>
        <v>3.8259000000000001E-2</v>
      </c>
      <c r="L4369" t="str">
        <f t="shared" si="146"/>
        <v>231</v>
      </c>
      <c r="M4369" t="str">
        <f t="shared" si="147"/>
        <v>231023</v>
      </c>
      <c r="N4369" t="str">
        <f>IFERROR(IF(L4369="231","231",VLOOKUP(E4369,Materiales!$A$1:$G$37443,7,FALSE)),"N/A")</f>
        <v>231</v>
      </c>
    </row>
    <row r="4370" spans="1:14" x14ac:dyDescent="0.25">
      <c r="A4370">
        <v>2110030170</v>
      </c>
      <c r="B4370" t="s">
        <v>1162</v>
      </c>
      <c r="C4370">
        <v>2110030170</v>
      </c>
      <c r="D4370" t="s">
        <v>1162</v>
      </c>
      <c r="E4370">
        <v>2310030015</v>
      </c>
      <c r="F4370" t="s">
        <v>2130</v>
      </c>
      <c r="G4370" t="s">
        <v>89</v>
      </c>
      <c r="H4370">
        <v>281.14069999999998</v>
      </c>
      <c r="I4370">
        <v>1</v>
      </c>
      <c r="J4370">
        <v>8000</v>
      </c>
      <c r="K4370">
        <f>+VLOOKUP(E4370,Costos!$A$1:$I$716100,9,FALSE)</f>
        <v>2.1249750000000001</v>
      </c>
      <c r="L4370" t="str">
        <f t="shared" si="146"/>
        <v>231</v>
      </c>
      <c r="M4370" t="str">
        <f t="shared" si="147"/>
        <v>231003</v>
      </c>
      <c r="N4370" t="str">
        <f>IFERROR(IF(L4370="231","231",VLOOKUP(E4370,Materiales!$A$1:$G$37443,7,FALSE)),"N/A")</f>
        <v>231</v>
      </c>
    </row>
    <row r="4371" spans="1:14" x14ac:dyDescent="0.25">
      <c r="A4371">
        <v>2110030170</v>
      </c>
      <c r="B4371" t="s">
        <v>1162</v>
      </c>
      <c r="C4371">
        <v>2110030170</v>
      </c>
      <c r="D4371" t="s">
        <v>1162</v>
      </c>
      <c r="E4371">
        <v>2310030016</v>
      </c>
      <c r="F4371" t="s">
        <v>2131</v>
      </c>
      <c r="G4371" t="s">
        <v>89</v>
      </c>
      <c r="H4371">
        <v>281.14069999999998</v>
      </c>
      <c r="I4371">
        <v>1</v>
      </c>
      <c r="J4371">
        <v>8000</v>
      </c>
      <c r="K4371">
        <f>+VLOOKUP(E4371,Costos!$A$1:$I$716100,9,FALSE)</f>
        <v>2.1278329999999999</v>
      </c>
      <c r="L4371" t="str">
        <f t="shared" si="146"/>
        <v>231</v>
      </c>
      <c r="M4371" t="str">
        <f t="shared" si="147"/>
        <v>231003</v>
      </c>
      <c r="N4371" t="str">
        <f>IFERROR(IF(L4371="231","231",VLOOKUP(E4371,Materiales!$A$1:$G$37443,7,FALSE)),"N/A")</f>
        <v>231</v>
      </c>
    </row>
    <row r="4372" spans="1:14" x14ac:dyDescent="0.25">
      <c r="A4372">
        <v>2110030170</v>
      </c>
      <c r="B4372" t="s">
        <v>1162</v>
      </c>
      <c r="C4372">
        <v>2110030170</v>
      </c>
      <c r="D4372" t="s">
        <v>1162</v>
      </c>
      <c r="E4372">
        <v>2310030017</v>
      </c>
      <c r="F4372" t="s">
        <v>2132</v>
      </c>
      <c r="G4372" t="s">
        <v>89</v>
      </c>
      <c r="H4372">
        <v>281.14069999999998</v>
      </c>
      <c r="I4372">
        <v>1</v>
      </c>
      <c r="J4372">
        <v>8000</v>
      </c>
      <c r="K4372">
        <f>+VLOOKUP(E4372,Costos!$A$1:$I$716100,9,FALSE)</f>
        <v>2.5161440000000002</v>
      </c>
      <c r="L4372" t="str">
        <f t="shared" si="146"/>
        <v>231</v>
      </c>
      <c r="M4372" t="str">
        <f t="shared" si="147"/>
        <v>231003</v>
      </c>
      <c r="N4372" t="str">
        <f>IFERROR(IF(L4372="231","231",VLOOKUP(E4372,Materiales!$A$1:$G$37443,7,FALSE)),"N/A")</f>
        <v>231</v>
      </c>
    </row>
    <row r="4373" spans="1:14" x14ac:dyDescent="0.25">
      <c r="A4373">
        <v>2110030170</v>
      </c>
      <c r="B4373" t="s">
        <v>1162</v>
      </c>
      <c r="C4373">
        <v>2110030170</v>
      </c>
      <c r="D4373" t="s">
        <v>1162</v>
      </c>
      <c r="E4373">
        <v>2310030018</v>
      </c>
      <c r="F4373" t="s">
        <v>2133</v>
      </c>
      <c r="G4373" t="s">
        <v>89</v>
      </c>
      <c r="H4373">
        <v>281.14069999999998</v>
      </c>
      <c r="I4373">
        <v>1</v>
      </c>
      <c r="J4373">
        <v>8000</v>
      </c>
      <c r="K4373">
        <f>+VLOOKUP(E4373,Costos!$A$1:$I$716100,9,FALSE)</f>
        <v>2.3225419999999999</v>
      </c>
      <c r="L4373" t="str">
        <f t="shared" si="146"/>
        <v>231</v>
      </c>
      <c r="M4373" t="str">
        <f t="shared" si="147"/>
        <v>231003</v>
      </c>
      <c r="N4373" t="str">
        <f>IFERROR(IF(L4373="231","231",VLOOKUP(E4373,Materiales!$A$1:$G$37443,7,FALSE)),"N/A")</f>
        <v>231</v>
      </c>
    </row>
    <row r="4374" spans="1:14" x14ac:dyDescent="0.25">
      <c r="A4374">
        <v>2110030170</v>
      </c>
      <c r="B4374" t="s">
        <v>1162</v>
      </c>
      <c r="C4374">
        <v>2110030170</v>
      </c>
      <c r="D4374" t="s">
        <v>1162</v>
      </c>
      <c r="E4374">
        <v>2310030019</v>
      </c>
      <c r="F4374" t="s">
        <v>2134</v>
      </c>
      <c r="G4374" t="s">
        <v>89</v>
      </c>
      <c r="H4374">
        <v>281.14069999999998</v>
      </c>
      <c r="I4374">
        <v>1</v>
      </c>
      <c r="J4374">
        <v>8000</v>
      </c>
      <c r="K4374">
        <f>+VLOOKUP(E4374,Costos!$A$1:$I$716100,9,FALSE)</f>
        <v>2.3285089999999999</v>
      </c>
      <c r="L4374" t="str">
        <f t="shared" si="146"/>
        <v>231</v>
      </c>
      <c r="M4374" t="str">
        <f t="shared" si="147"/>
        <v>231003</v>
      </c>
      <c r="N4374" t="str">
        <f>IFERROR(IF(L4374="231","231",VLOOKUP(E4374,Materiales!$A$1:$G$37443,7,FALSE)),"N/A")</f>
        <v>231</v>
      </c>
    </row>
    <row r="4375" spans="1:14" x14ac:dyDescent="0.25">
      <c r="A4375">
        <v>2110030170</v>
      </c>
      <c r="B4375" t="s">
        <v>1162</v>
      </c>
      <c r="C4375">
        <v>2110030170</v>
      </c>
      <c r="D4375" t="s">
        <v>1162</v>
      </c>
      <c r="E4375">
        <v>2310030020</v>
      </c>
      <c r="F4375" t="s">
        <v>2135</v>
      </c>
      <c r="G4375" t="s">
        <v>89</v>
      </c>
      <c r="H4375">
        <v>298.62799999999999</v>
      </c>
      <c r="I4375">
        <v>1</v>
      </c>
      <c r="J4375">
        <v>8000</v>
      </c>
      <c r="K4375">
        <f>+VLOOKUP(E4375,Costos!$A$1:$I$716100,9,FALSE)</f>
        <v>2.0885790000000002</v>
      </c>
      <c r="L4375" t="str">
        <f t="shared" si="146"/>
        <v>231</v>
      </c>
      <c r="M4375" t="str">
        <f t="shared" si="147"/>
        <v>231003</v>
      </c>
      <c r="N4375" t="str">
        <f>IFERROR(IF(L4375="231","231",VLOOKUP(E4375,Materiales!$A$1:$G$37443,7,FALSE)),"N/A")</f>
        <v>231</v>
      </c>
    </row>
    <row r="4376" spans="1:14" x14ac:dyDescent="0.25">
      <c r="A4376">
        <v>2110030170</v>
      </c>
      <c r="B4376" t="s">
        <v>1162</v>
      </c>
      <c r="C4376">
        <v>2110030170</v>
      </c>
      <c r="D4376" t="s">
        <v>1162</v>
      </c>
      <c r="E4376">
        <v>2310030021</v>
      </c>
      <c r="F4376" t="s">
        <v>2136</v>
      </c>
      <c r="G4376" t="s">
        <v>89</v>
      </c>
      <c r="H4376">
        <v>281.14069999999998</v>
      </c>
      <c r="I4376">
        <v>1</v>
      </c>
      <c r="J4376">
        <v>8000</v>
      </c>
      <c r="K4376">
        <f>+VLOOKUP(E4376,Costos!$A$1:$I$716100,9,FALSE)</f>
        <v>1.6445890000000001</v>
      </c>
      <c r="L4376" t="str">
        <f t="shared" si="146"/>
        <v>231</v>
      </c>
      <c r="M4376" t="str">
        <f t="shared" si="147"/>
        <v>231003</v>
      </c>
      <c r="N4376" t="str">
        <f>IFERROR(IF(L4376="231","231",VLOOKUP(E4376,Materiales!$A$1:$G$37443,7,FALSE)),"N/A")</f>
        <v>231</v>
      </c>
    </row>
    <row r="4377" spans="1:14" x14ac:dyDescent="0.25">
      <c r="A4377">
        <v>2110030170</v>
      </c>
      <c r="B4377" t="s">
        <v>1162</v>
      </c>
      <c r="C4377">
        <v>2110030170</v>
      </c>
      <c r="D4377" t="s">
        <v>1162</v>
      </c>
      <c r="E4377">
        <v>2310160270</v>
      </c>
      <c r="F4377" t="s">
        <v>2378</v>
      </c>
      <c r="G4377" t="s">
        <v>36</v>
      </c>
      <c r="H4377">
        <v>56000</v>
      </c>
      <c r="I4377">
        <v>1</v>
      </c>
      <c r="J4377">
        <v>8000</v>
      </c>
      <c r="K4377">
        <f>+VLOOKUP(E4377,Costos!$A$1:$I$716100,9,FALSE)</f>
        <v>1.9904000000000002E-2</v>
      </c>
      <c r="L4377" t="str">
        <f t="shared" si="146"/>
        <v>231</v>
      </c>
      <c r="M4377" t="str">
        <f t="shared" si="147"/>
        <v>231016</v>
      </c>
      <c r="N4377" t="str">
        <f>IFERROR(IF(L4377="231","231",VLOOKUP(E4377,Materiales!$A$1:$G$37443,7,FALSE)),"N/A")</f>
        <v>231</v>
      </c>
    </row>
    <row r="4378" spans="1:14" x14ac:dyDescent="0.25">
      <c r="A4378">
        <v>2110030170</v>
      </c>
      <c r="B4378" t="s">
        <v>1162</v>
      </c>
      <c r="C4378">
        <v>2110030170</v>
      </c>
      <c r="D4378" t="s">
        <v>1162</v>
      </c>
      <c r="E4378">
        <v>2410290111</v>
      </c>
      <c r="F4378" t="s">
        <v>3335</v>
      </c>
      <c r="G4378" t="s">
        <v>36</v>
      </c>
      <c r="H4378">
        <v>8000</v>
      </c>
      <c r="I4378">
        <v>1</v>
      </c>
      <c r="J4378">
        <v>8000</v>
      </c>
      <c r="K4378">
        <f>+VLOOKUP(E4378,Costos!$A$1:$I$716100,9,FALSE)</f>
        <v>0.10585700000000001</v>
      </c>
      <c r="L4378" t="str">
        <f t="shared" si="146"/>
        <v>241</v>
      </c>
      <c r="M4378" t="str">
        <f t="shared" si="147"/>
        <v>241029</v>
      </c>
      <c r="N4378" t="str">
        <f>IFERROR(IF(L4378="231","231",VLOOKUP(E4378,Materiales!$A$1:$G$37443,7,FALSE)),"N/A")</f>
        <v>Pinceles</v>
      </c>
    </row>
    <row r="4379" spans="1:14" x14ac:dyDescent="0.25">
      <c r="A4379">
        <v>2110030170</v>
      </c>
      <c r="B4379" t="s">
        <v>1162</v>
      </c>
      <c r="C4379">
        <v>2110030170</v>
      </c>
      <c r="D4379" t="s">
        <v>1162</v>
      </c>
      <c r="E4379">
        <v>2320050745</v>
      </c>
      <c r="F4379" t="s">
        <v>2790</v>
      </c>
      <c r="G4379" t="s">
        <v>36</v>
      </c>
      <c r="H4379">
        <v>8000</v>
      </c>
      <c r="I4379">
        <v>1</v>
      </c>
      <c r="J4379">
        <v>8000</v>
      </c>
      <c r="K4379">
        <f>+VLOOKUP(E4379,Costos!$A$1:$I$716100,9,FALSE)</f>
        <v>0.20094600000000001</v>
      </c>
      <c r="L4379" t="str">
        <f t="shared" si="146"/>
        <v>232</v>
      </c>
      <c r="M4379" t="str">
        <f t="shared" si="147"/>
        <v>232005</v>
      </c>
      <c r="N4379" t="str">
        <f>IFERROR(IF(L4379="231","231",VLOOKUP(E4379,Materiales!$A$1:$G$37443,7,FALSE)),"N/A")</f>
        <v>Cajita</v>
      </c>
    </row>
    <row r="4380" spans="1:14" x14ac:dyDescent="0.25">
      <c r="A4380">
        <v>2110030170</v>
      </c>
      <c r="B4380" t="s">
        <v>1162</v>
      </c>
      <c r="C4380">
        <v>2110030170</v>
      </c>
      <c r="D4380" t="s">
        <v>1162</v>
      </c>
      <c r="E4380">
        <v>2500030318</v>
      </c>
      <c r="F4380" t="s">
        <v>3735</v>
      </c>
      <c r="G4380" t="s">
        <v>36</v>
      </c>
      <c r="H4380">
        <v>334.4</v>
      </c>
      <c r="I4380">
        <v>1</v>
      </c>
      <c r="J4380">
        <v>8000</v>
      </c>
      <c r="K4380">
        <f>+VLOOKUP(E4380,Costos!$A$1:$I$716100,9,FALSE)</f>
        <v>1.6</v>
      </c>
      <c r="L4380" t="str">
        <f t="shared" si="146"/>
        <v>250</v>
      </c>
      <c r="M4380" t="str">
        <f t="shared" si="147"/>
        <v>250003</v>
      </c>
      <c r="N4380" t="str">
        <f>IFERROR(IF(L4380="231","231",VLOOKUP(E4380,Materiales!$A$1:$G$37443,7,FALSE)),"N/A")</f>
        <v>Cajón</v>
      </c>
    </row>
    <row r="4381" spans="1:14" x14ac:dyDescent="0.25">
      <c r="A4381">
        <v>2110030001</v>
      </c>
      <c r="B4381" t="s">
        <v>1127</v>
      </c>
      <c r="C4381">
        <v>2310160007</v>
      </c>
      <c r="D4381" t="s">
        <v>2335</v>
      </c>
      <c r="E4381">
        <v>2410090171</v>
      </c>
      <c r="F4381" t="s">
        <v>3178</v>
      </c>
      <c r="G4381" t="s">
        <v>89</v>
      </c>
      <c r="H4381">
        <v>2.9567000000000001</v>
      </c>
      <c r="I4381">
        <v>2</v>
      </c>
      <c r="J4381">
        <v>8000</v>
      </c>
      <c r="K4381">
        <f>+VLOOKUP(E4381,Costos!$A$1:$I$716100,9,FALSE)</f>
        <v>12.295067</v>
      </c>
      <c r="L4381" t="str">
        <f t="shared" si="146"/>
        <v>241</v>
      </c>
      <c r="M4381" t="str">
        <f t="shared" si="147"/>
        <v>241009</v>
      </c>
      <c r="N4381" t="str">
        <f>IFERROR(IF(L4381="231","231",VLOOKUP(E4381,Materiales!$A$1:$G$37443,7,FALSE)),"N/A")</f>
        <v>Masterbach</v>
      </c>
    </row>
    <row r="4382" spans="1:14" x14ac:dyDescent="0.25">
      <c r="A4382">
        <v>2110030001</v>
      </c>
      <c r="B4382" t="s">
        <v>1127</v>
      </c>
      <c r="C4382">
        <v>2310160007</v>
      </c>
      <c r="D4382" t="s">
        <v>2335</v>
      </c>
      <c r="E4382">
        <v>2410290624</v>
      </c>
      <c r="F4382" t="s">
        <v>91</v>
      </c>
      <c r="G4382" t="s">
        <v>89</v>
      </c>
      <c r="H4382">
        <v>184.79409999999999</v>
      </c>
      <c r="I4382">
        <v>2</v>
      </c>
      <c r="J4382">
        <v>8000</v>
      </c>
      <c r="K4382">
        <f>+VLOOKUP(E4382,Costos!$A$1:$I$716100,9,FALSE)</f>
        <v>6.9373659999999999</v>
      </c>
      <c r="L4382" t="str">
        <f t="shared" si="146"/>
        <v>241</v>
      </c>
      <c r="M4382" t="str">
        <f t="shared" si="147"/>
        <v>241029</v>
      </c>
      <c r="N4382" t="str">
        <f>IFERROR(IF(L4382="231","231",VLOOKUP(E4382,Materiales!$A$1:$G$37443,7,FALSE)),"N/A")</f>
        <v>Resinas</v>
      </c>
    </row>
    <row r="4383" spans="1:14" x14ac:dyDescent="0.25">
      <c r="A4383">
        <v>2110030001</v>
      </c>
      <c r="B4383" t="s">
        <v>1127</v>
      </c>
      <c r="C4383">
        <v>2310230002</v>
      </c>
      <c r="D4383" t="s">
        <v>2575</v>
      </c>
      <c r="E4383">
        <v>2410290575</v>
      </c>
      <c r="F4383" t="s">
        <v>3365</v>
      </c>
      <c r="G4383" t="s">
        <v>89</v>
      </c>
      <c r="H4383">
        <v>324.8</v>
      </c>
      <c r="I4383">
        <v>2</v>
      </c>
      <c r="J4383">
        <v>8000</v>
      </c>
      <c r="K4383">
        <f>+VLOOKUP(E4383,Costos!$A$1:$I$716100,9,FALSE)</f>
        <v>6.2486309999999996</v>
      </c>
      <c r="L4383" t="str">
        <f t="shared" si="146"/>
        <v>241</v>
      </c>
      <c r="M4383" t="str">
        <f t="shared" si="147"/>
        <v>241029</v>
      </c>
      <c r="N4383" t="str">
        <f>IFERROR(IF(L4383="231","231",VLOOKUP(E4383,Materiales!$A$1:$G$37443,7,FALSE)),"N/A")</f>
        <v>Resinas</v>
      </c>
    </row>
    <row r="4384" spans="1:14" x14ac:dyDescent="0.25">
      <c r="A4384">
        <v>2110030001</v>
      </c>
      <c r="B4384" t="s">
        <v>1127</v>
      </c>
      <c r="C4384">
        <v>2310030016</v>
      </c>
      <c r="D4384" t="s">
        <v>2131</v>
      </c>
      <c r="E4384">
        <v>2410220004</v>
      </c>
      <c r="F4384" t="s">
        <v>3314</v>
      </c>
      <c r="G4384" t="s">
        <v>89</v>
      </c>
      <c r="H4384">
        <v>8.6199999999999999E-2</v>
      </c>
      <c r="I4384">
        <v>2</v>
      </c>
      <c r="J4384">
        <v>8000</v>
      </c>
      <c r="K4384">
        <f>+VLOOKUP(E4384,Costos!$A$1:$I$716100,9,FALSE)</f>
        <v>144.33486500000001</v>
      </c>
      <c r="L4384" t="str">
        <f t="shared" si="146"/>
        <v>241</v>
      </c>
      <c r="M4384" t="str">
        <f t="shared" si="147"/>
        <v>241022</v>
      </c>
      <c r="N4384" t="str">
        <f>IFERROR(IF(L4384="231","231",VLOOKUP(E4384,Materiales!$A$1:$G$37443,7,FALSE)),"N/A")</f>
        <v>Varios</v>
      </c>
    </row>
    <row r="4385" spans="1:14" x14ac:dyDescent="0.25">
      <c r="A4385">
        <v>2110030001</v>
      </c>
      <c r="B4385" t="s">
        <v>1127</v>
      </c>
      <c r="C4385">
        <v>2310030016</v>
      </c>
      <c r="D4385" t="s">
        <v>2131</v>
      </c>
      <c r="E4385">
        <v>2430850012</v>
      </c>
      <c r="F4385" t="s">
        <v>3638</v>
      </c>
      <c r="G4385" t="s">
        <v>89</v>
      </c>
      <c r="H4385">
        <v>0.34470000000000001</v>
      </c>
      <c r="I4385">
        <v>2</v>
      </c>
      <c r="J4385">
        <v>8000</v>
      </c>
      <c r="K4385">
        <f>+VLOOKUP(E4385,Costos!$A$1:$I$716100,9,FALSE)</f>
        <v>15.424059</v>
      </c>
      <c r="L4385" t="str">
        <f t="shared" si="146"/>
        <v>243</v>
      </c>
      <c r="M4385" t="str">
        <f t="shared" si="147"/>
        <v>243085</v>
      </c>
      <c r="N4385" t="str">
        <f>IFERROR(IF(L4385="231","231",VLOOKUP(E4385,Materiales!$A$1:$G$37443,7,FALSE)),"N/A")</f>
        <v>Varios</v>
      </c>
    </row>
    <row r="4386" spans="1:14" x14ac:dyDescent="0.25">
      <c r="A4386">
        <v>2110030001</v>
      </c>
      <c r="B4386" t="s">
        <v>1127</v>
      </c>
      <c r="C4386">
        <v>2310030016</v>
      </c>
      <c r="D4386" t="s">
        <v>2131</v>
      </c>
      <c r="E4386">
        <v>2430850013</v>
      </c>
      <c r="F4386" t="s">
        <v>3639</v>
      </c>
      <c r="G4386" t="s">
        <v>89</v>
      </c>
      <c r="H4386">
        <v>0.9476</v>
      </c>
      <c r="I4386">
        <v>2</v>
      </c>
      <c r="J4386">
        <v>8000</v>
      </c>
      <c r="K4386">
        <f>+VLOOKUP(E4386,Costos!$A$1:$I$716100,9,FALSE)</f>
        <v>6.0844829999999996</v>
      </c>
      <c r="L4386" t="str">
        <f t="shared" ref="L4386:L4449" si="148">+LEFT(E4386,3)</f>
        <v>243</v>
      </c>
      <c r="M4386" t="str">
        <f t="shared" ref="M4386:M4449" si="149">+LEFT(E4386,6)</f>
        <v>243085</v>
      </c>
      <c r="N4386" t="str">
        <f>IFERROR(IF(L4386="231","231",VLOOKUP(E4386,Materiales!$A$1:$G$37443,7,FALSE)),"N/A")</f>
        <v>Varios</v>
      </c>
    </row>
    <row r="4387" spans="1:14" x14ac:dyDescent="0.25">
      <c r="A4387">
        <v>2110030001</v>
      </c>
      <c r="B4387" t="s">
        <v>1127</v>
      </c>
      <c r="C4387">
        <v>2310030016</v>
      </c>
      <c r="D4387" t="s">
        <v>2131</v>
      </c>
      <c r="E4387">
        <v>2410210019</v>
      </c>
      <c r="F4387" t="s">
        <v>113</v>
      </c>
      <c r="G4387" t="s">
        <v>89</v>
      </c>
      <c r="H4387">
        <v>0.76249999999999996</v>
      </c>
      <c r="I4387">
        <v>2</v>
      </c>
      <c r="J4387">
        <v>8000</v>
      </c>
      <c r="K4387">
        <f>+VLOOKUP(E4387,Costos!$A$1:$I$716100,9,FALSE)</f>
        <v>7.7568599999999996</v>
      </c>
      <c r="L4387" t="str">
        <f t="shared" si="148"/>
        <v>241</v>
      </c>
      <c r="M4387" t="str">
        <f t="shared" si="149"/>
        <v>241021</v>
      </c>
      <c r="N4387" t="str">
        <f>IFERROR(IF(L4387="231","231",VLOOKUP(E4387,Materiales!$A$1:$G$37443,7,FALSE)),"N/A")</f>
        <v>Varios</v>
      </c>
    </row>
    <row r="4388" spans="1:14" x14ac:dyDescent="0.25">
      <c r="A4388">
        <v>2110030001</v>
      </c>
      <c r="B4388" t="s">
        <v>1127</v>
      </c>
      <c r="C4388">
        <v>2310030016</v>
      </c>
      <c r="D4388" t="s">
        <v>2131</v>
      </c>
      <c r="E4388">
        <v>2430880022</v>
      </c>
      <c r="F4388" t="s">
        <v>115</v>
      </c>
      <c r="G4388" t="s">
        <v>89</v>
      </c>
      <c r="H4388">
        <v>1.6463000000000001</v>
      </c>
      <c r="I4388">
        <v>2</v>
      </c>
      <c r="J4388">
        <v>8000</v>
      </c>
      <c r="K4388">
        <f>+VLOOKUP(E4388,Costos!$A$1:$I$716100,9,FALSE)</f>
        <v>6.1924229999999998</v>
      </c>
      <c r="L4388" t="str">
        <f t="shared" si="148"/>
        <v>243</v>
      </c>
      <c r="M4388" t="str">
        <f t="shared" si="149"/>
        <v>243088</v>
      </c>
      <c r="N4388" t="str">
        <f>IFERROR(IF(L4388="231","231",VLOOKUP(E4388,Materiales!$A$1:$G$37443,7,FALSE)),"N/A")</f>
        <v>Varios</v>
      </c>
    </row>
    <row r="4389" spans="1:14" x14ac:dyDescent="0.25">
      <c r="A4389">
        <v>2110030001</v>
      </c>
      <c r="B4389" t="s">
        <v>1127</v>
      </c>
      <c r="C4389">
        <v>2310030016</v>
      </c>
      <c r="D4389" t="s">
        <v>2131</v>
      </c>
      <c r="E4389">
        <v>2430530010</v>
      </c>
      <c r="F4389" t="s">
        <v>3577</v>
      </c>
      <c r="G4389" t="s">
        <v>89</v>
      </c>
      <c r="H4389">
        <v>90.892399999999995</v>
      </c>
      <c r="I4389">
        <v>2</v>
      </c>
      <c r="J4389">
        <v>8000</v>
      </c>
      <c r="K4389">
        <f>+VLOOKUP(E4389,Costos!$A$1:$I$716100,9,FALSE)</f>
        <v>0.67528200000000005</v>
      </c>
      <c r="L4389" t="str">
        <f t="shared" si="148"/>
        <v>243</v>
      </c>
      <c r="M4389" t="str">
        <f t="shared" si="149"/>
        <v>243053</v>
      </c>
      <c r="N4389" t="str">
        <f>IFERROR(IF(L4389="231","231",VLOOKUP(E4389,Materiales!$A$1:$G$37443,7,FALSE)),"N/A")</f>
        <v>Varios</v>
      </c>
    </row>
    <row r="4390" spans="1:14" x14ac:dyDescent="0.25">
      <c r="A4390">
        <v>2110030001</v>
      </c>
      <c r="B4390" t="s">
        <v>1127</v>
      </c>
      <c r="C4390">
        <v>2310030016</v>
      </c>
      <c r="D4390" t="s">
        <v>2131</v>
      </c>
      <c r="E4390">
        <v>2430620001</v>
      </c>
      <c r="F4390" t="s">
        <v>3590</v>
      </c>
      <c r="G4390" t="s">
        <v>89</v>
      </c>
      <c r="H4390">
        <v>4.7815000000000003</v>
      </c>
      <c r="I4390">
        <v>2</v>
      </c>
      <c r="J4390">
        <v>8000</v>
      </c>
      <c r="K4390">
        <f>+VLOOKUP(E4390,Costos!$A$1:$I$716100,9,FALSE)</f>
        <v>40.443644999999997</v>
      </c>
      <c r="L4390" t="str">
        <f t="shared" si="148"/>
        <v>243</v>
      </c>
      <c r="M4390" t="str">
        <f t="shared" si="149"/>
        <v>243062</v>
      </c>
      <c r="N4390" t="str">
        <f>IFERROR(IF(L4390="231","231",VLOOKUP(E4390,Materiales!$A$1:$G$37443,7,FALSE)),"N/A")</f>
        <v>Dispersión</v>
      </c>
    </row>
    <row r="4391" spans="1:14" x14ac:dyDescent="0.25">
      <c r="A4391">
        <v>2110030001</v>
      </c>
      <c r="B4391" t="s">
        <v>1127</v>
      </c>
      <c r="C4391">
        <v>2310030016</v>
      </c>
      <c r="D4391" t="s">
        <v>2131</v>
      </c>
      <c r="E4391">
        <v>2430350001</v>
      </c>
      <c r="F4391" t="s">
        <v>4741</v>
      </c>
      <c r="G4391" t="s">
        <v>89</v>
      </c>
      <c r="H4391">
        <v>1.2665</v>
      </c>
      <c r="I4391">
        <v>2</v>
      </c>
      <c r="J4391">
        <v>8000</v>
      </c>
      <c r="K4391">
        <f>+VLOOKUP(E4391,Costos!$A$1:$I$716100,9,FALSE)</f>
        <v>8.4358629999999994</v>
      </c>
      <c r="L4391" t="str">
        <f t="shared" si="148"/>
        <v>243</v>
      </c>
      <c r="M4391" t="str">
        <f t="shared" si="149"/>
        <v>243035</v>
      </c>
      <c r="N4391" t="str">
        <f>IFERROR(IF(L4391="231","231",VLOOKUP(E4391,Materiales!$A$1:$G$37443,7,FALSE)),"N/A")</f>
        <v>Varios</v>
      </c>
    </row>
    <row r="4392" spans="1:14" x14ac:dyDescent="0.25">
      <c r="A4392">
        <v>2110030001</v>
      </c>
      <c r="B4392" t="s">
        <v>1127</v>
      </c>
      <c r="C4392">
        <v>2310030016</v>
      </c>
      <c r="D4392" t="s">
        <v>2131</v>
      </c>
      <c r="E4392">
        <v>2430450001</v>
      </c>
      <c r="F4392" t="s">
        <v>93</v>
      </c>
      <c r="G4392" t="s">
        <v>89</v>
      </c>
      <c r="H4392">
        <v>3.36</v>
      </c>
      <c r="I4392">
        <v>2</v>
      </c>
      <c r="J4392">
        <v>8000</v>
      </c>
      <c r="K4392">
        <f>+VLOOKUP(E4392,Costos!$A$1:$I$716100,9,FALSE)</f>
        <v>6.0336119999999998</v>
      </c>
      <c r="L4392" t="str">
        <f t="shared" si="148"/>
        <v>243</v>
      </c>
      <c r="M4392" t="str">
        <f t="shared" si="149"/>
        <v>243045</v>
      </c>
      <c r="N4392" t="str">
        <f>IFERROR(IF(L4392="231","231",VLOOKUP(E4392,Materiales!$A$1:$G$37443,7,FALSE)),"N/A")</f>
        <v>Varios</v>
      </c>
    </row>
    <row r="4393" spans="1:14" x14ac:dyDescent="0.25">
      <c r="A4393">
        <v>2110030001</v>
      </c>
      <c r="B4393" t="s">
        <v>1127</v>
      </c>
      <c r="C4393">
        <v>2310030016</v>
      </c>
      <c r="D4393" t="s">
        <v>2131</v>
      </c>
      <c r="E4393">
        <v>2430390013</v>
      </c>
      <c r="F4393" t="s">
        <v>3567</v>
      </c>
      <c r="G4393" t="s">
        <v>89</v>
      </c>
      <c r="H4393">
        <v>2.5171999999999999</v>
      </c>
      <c r="I4393">
        <v>2</v>
      </c>
      <c r="J4393">
        <v>8000</v>
      </c>
      <c r="K4393">
        <f>+VLOOKUP(E4393,Costos!$A$1:$I$716100,9,FALSE)</f>
        <v>27.214721000000001</v>
      </c>
      <c r="L4393" t="str">
        <f t="shared" si="148"/>
        <v>243</v>
      </c>
      <c r="M4393" t="str">
        <f t="shared" si="149"/>
        <v>243039</v>
      </c>
      <c r="N4393" t="str">
        <f>IFERROR(IF(L4393="231","231",VLOOKUP(E4393,Materiales!$A$1:$G$37443,7,FALSE)),"N/A")</f>
        <v>Varios</v>
      </c>
    </row>
    <row r="4394" spans="1:14" x14ac:dyDescent="0.25">
      <c r="A4394">
        <v>2110030001</v>
      </c>
      <c r="B4394" t="s">
        <v>1127</v>
      </c>
      <c r="C4394">
        <v>2310030016</v>
      </c>
      <c r="D4394" t="s">
        <v>2131</v>
      </c>
      <c r="E4394">
        <v>2310030273</v>
      </c>
      <c r="F4394" t="s">
        <v>2157</v>
      </c>
      <c r="G4394" t="s">
        <v>89</v>
      </c>
      <c r="H4394">
        <v>8.3956</v>
      </c>
      <c r="I4394">
        <v>2</v>
      </c>
      <c r="J4394">
        <v>8000</v>
      </c>
      <c r="K4394">
        <f>+VLOOKUP(E4394,Costos!$A$1:$I$716100,9,FALSE)</f>
        <v>3.6945239999999999</v>
      </c>
      <c r="L4394" t="str">
        <f t="shared" si="148"/>
        <v>231</v>
      </c>
      <c r="M4394" t="str">
        <f t="shared" si="149"/>
        <v>231003</v>
      </c>
      <c r="N4394" t="str">
        <f>IFERROR(IF(L4394="231","231",VLOOKUP(E4394,Materiales!$A$1:$G$37443,7,FALSE)),"N/A")</f>
        <v>231</v>
      </c>
    </row>
    <row r="4395" spans="1:14" x14ac:dyDescent="0.25">
      <c r="A4395">
        <v>2110030001</v>
      </c>
      <c r="B4395" t="s">
        <v>1127</v>
      </c>
      <c r="C4395">
        <v>2310030016</v>
      </c>
      <c r="D4395" t="s">
        <v>2131</v>
      </c>
      <c r="E4395">
        <v>2430600005</v>
      </c>
      <c r="F4395" t="s">
        <v>3587</v>
      </c>
      <c r="G4395" t="s">
        <v>89</v>
      </c>
      <c r="H4395">
        <v>0.21529999999999999</v>
      </c>
      <c r="I4395">
        <v>2</v>
      </c>
      <c r="J4395">
        <v>8000</v>
      </c>
      <c r="K4395">
        <f>+VLOOKUP(E4395,Costos!$A$1:$I$716100,9,FALSE)</f>
        <v>6.512251</v>
      </c>
      <c r="L4395" t="str">
        <f t="shared" si="148"/>
        <v>243</v>
      </c>
      <c r="M4395" t="str">
        <f t="shared" si="149"/>
        <v>243060</v>
      </c>
      <c r="N4395" t="str">
        <f>IFERROR(IF(L4395="231","231",VLOOKUP(E4395,Materiales!$A$1:$G$37443,7,FALSE)),"N/A")</f>
        <v>Pigmentos</v>
      </c>
    </row>
    <row r="4396" spans="1:14" x14ac:dyDescent="0.25">
      <c r="A4396">
        <v>2110030001</v>
      </c>
      <c r="B4396" t="s">
        <v>1127</v>
      </c>
      <c r="C4396">
        <v>2310030016</v>
      </c>
      <c r="D4396" t="s">
        <v>2131</v>
      </c>
      <c r="E4396">
        <v>2410210003</v>
      </c>
      <c r="F4396" t="s">
        <v>95</v>
      </c>
      <c r="G4396" t="s">
        <v>89</v>
      </c>
      <c r="H4396">
        <v>5.1691000000000003</v>
      </c>
      <c r="I4396">
        <v>2</v>
      </c>
      <c r="J4396">
        <v>8000</v>
      </c>
      <c r="K4396">
        <f>+VLOOKUP(E4396,Costos!$A$1:$I$716100,9,FALSE)</f>
        <v>4.9316240000000002</v>
      </c>
      <c r="L4396" t="str">
        <f t="shared" si="148"/>
        <v>241</v>
      </c>
      <c r="M4396" t="str">
        <f t="shared" si="149"/>
        <v>241021</v>
      </c>
      <c r="N4396" t="str">
        <f>IFERROR(IF(L4396="231","231",VLOOKUP(E4396,Materiales!$A$1:$G$37443,7,FALSE)),"N/A")</f>
        <v>Varios</v>
      </c>
    </row>
    <row r="4397" spans="1:14" x14ac:dyDescent="0.25">
      <c r="A4397">
        <v>2110030001</v>
      </c>
      <c r="B4397" t="s">
        <v>1127</v>
      </c>
      <c r="C4397">
        <v>2310030016</v>
      </c>
      <c r="D4397" t="s">
        <v>2131</v>
      </c>
      <c r="E4397">
        <v>2430810004</v>
      </c>
      <c r="F4397" t="s">
        <v>3630</v>
      </c>
      <c r="G4397" t="s">
        <v>89</v>
      </c>
      <c r="H4397">
        <v>0.62219999999999998</v>
      </c>
      <c r="I4397">
        <v>2</v>
      </c>
      <c r="J4397">
        <v>8000</v>
      </c>
      <c r="K4397">
        <f>+VLOOKUP(E4397,Costos!$A$1:$I$716100,9,FALSE)</f>
        <v>6.728307</v>
      </c>
      <c r="L4397" t="str">
        <f t="shared" si="148"/>
        <v>243</v>
      </c>
      <c r="M4397" t="str">
        <f t="shared" si="149"/>
        <v>243081</v>
      </c>
      <c r="N4397" t="str">
        <f>IFERROR(IF(L4397="231","231",VLOOKUP(E4397,Materiales!$A$1:$G$37443,7,FALSE)),"N/A")</f>
        <v>Varios</v>
      </c>
    </row>
    <row r="4398" spans="1:14" x14ac:dyDescent="0.25">
      <c r="A4398">
        <v>2110030001</v>
      </c>
      <c r="B4398" t="s">
        <v>1127</v>
      </c>
      <c r="C4398">
        <v>2310030016</v>
      </c>
      <c r="D4398" t="s">
        <v>2131</v>
      </c>
      <c r="E4398">
        <v>2430870004</v>
      </c>
      <c r="F4398" t="s">
        <v>3650</v>
      </c>
      <c r="G4398" t="s">
        <v>89</v>
      </c>
      <c r="H4398">
        <v>0.14219999999999999</v>
      </c>
      <c r="I4398">
        <v>2</v>
      </c>
      <c r="J4398">
        <v>8000</v>
      </c>
      <c r="K4398">
        <f>+VLOOKUP(E4398,Costos!$A$1:$I$716100,9,FALSE)</f>
        <v>5.9204129999999999</v>
      </c>
      <c r="L4398" t="str">
        <f t="shared" si="148"/>
        <v>243</v>
      </c>
      <c r="M4398" t="str">
        <f t="shared" si="149"/>
        <v>243087</v>
      </c>
      <c r="N4398" t="str">
        <f>IFERROR(IF(L4398="231","231",VLOOKUP(E4398,Materiales!$A$1:$G$37443,7,FALSE)),"N/A")</f>
        <v>Varios</v>
      </c>
    </row>
    <row r="4399" spans="1:14" x14ac:dyDescent="0.25">
      <c r="A4399">
        <v>2110030001</v>
      </c>
      <c r="B4399" t="s">
        <v>1127</v>
      </c>
      <c r="C4399">
        <v>2310030019</v>
      </c>
      <c r="D4399" t="s">
        <v>2134</v>
      </c>
      <c r="E4399">
        <v>2410220004</v>
      </c>
      <c r="F4399" t="s">
        <v>3314</v>
      </c>
      <c r="G4399" t="s">
        <v>89</v>
      </c>
      <c r="H4399">
        <v>8.6199999999999999E-2</v>
      </c>
      <c r="I4399">
        <v>2</v>
      </c>
      <c r="J4399">
        <v>8000</v>
      </c>
      <c r="K4399">
        <f>+VLOOKUP(E4399,Costos!$A$1:$I$716100,9,FALSE)</f>
        <v>144.33486500000001</v>
      </c>
      <c r="L4399" t="str">
        <f t="shared" si="148"/>
        <v>241</v>
      </c>
      <c r="M4399" t="str">
        <f t="shared" si="149"/>
        <v>241022</v>
      </c>
      <c r="N4399" t="str">
        <f>IFERROR(IF(L4399="231","231",VLOOKUP(E4399,Materiales!$A$1:$G$37443,7,FALSE)),"N/A")</f>
        <v>Varios</v>
      </c>
    </row>
    <row r="4400" spans="1:14" x14ac:dyDescent="0.25">
      <c r="A4400">
        <v>2110030001</v>
      </c>
      <c r="B4400" t="s">
        <v>1127</v>
      </c>
      <c r="C4400">
        <v>2310030019</v>
      </c>
      <c r="D4400" t="s">
        <v>2134</v>
      </c>
      <c r="E4400">
        <v>2430850012</v>
      </c>
      <c r="F4400" t="s">
        <v>3638</v>
      </c>
      <c r="G4400" t="s">
        <v>89</v>
      </c>
      <c r="H4400">
        <v>0.34470000000000001</v>
      </c>
      <c r="I4400">
        <v>2</v>
      </c>
      <c r="J4400">
        <v>8000</v>
      </c>
      <c r="K4400">
        <f>+VLOOKUP(E4400,Costos!$A$1:$I$716100,9,FALSE)</f>
        <v>15.424059</v>
      </c>
      <c r="L4400" t="str">
        <f t="shared" si="148"/>
        <v>243</v>
      </c>
      <c r="M4400" t="str">
        <f t="shared" si="149"/>
        <v>243085</v>
      </c>
      <c r="N4400" t="str">
        <f>IFERROR(IF(L4400="231","231",VLOOKUP(E4400,Materiales!$A$1:$G$37443,7,FALSE)),"N/A")</f>
        <v>Varios</v>
      </c>
    </row>
    <row r="4401" spans="1:14" x14ac:dyDescent="0.25">
      <c r="A4401">
        <v>2110030001</v>
      </c>
      <c r="B4401" t="s">
        <v>1127</v>
      </c>
      <c r="C4401">
        <v>2310030019</v>
      </c>
      <c r="D4401" t="s">
        <v>2134</v>
      </c>
      <c r="E4401">
        <v>2430850013</v>
      </c>
      <c r="F4401" t="s">
        <v>3639</v>
      </c>
      <c r="G4401" t="s">
        <v>89</v>
      </c>
      <c r="H4401">
        <v>0.86150000000000004</v>
      </c>
      <c r="I4401">
        <v>2</v>
      </c>
      <c r="J4401">
        <v>8000</v>
      </c>
      <c r="K4401">
        <f>+VLOOKUP(E4401,Costos!$A$1:$I$716100,9,FALSE)</f>
        <v>6.0844829999999996</v>
      </c>
      <c r="L4401" t="str">
        <f t="shared" si="148"/>
        <v>243</v>
      </c>
      <c r="M4401" t="str">
        <f t="shared" si="149"/>
        <v>243085</v>
      </c>
      <c r="N4401" t="str">
        <f>IFERROR(IF(L4401="231","231",VLOOKUP(E4401,Materiales!$A$1:$G$37443,7,FALSE)),"N/A")</f>
        <v>Varios</v>
      </c>
    </row>
    <row r="4402" spans="1:14" x14ac:dyDescent="0.25">
      <c r="A4402">
        <v>2110030001</v>
      </c>
      <c r="B4402" t="s">
        <v>1127</v>
      </c>
      <c r="C4402">
        <v>2310030019</v>
      </c>
      <c r="D4402" t="s">
        <v>2134</v>
      </c>
      <c r="E4402">
        <v>2410210019</v>
      </c>
      <c r="F4402" t="s">
        <v>113</v>
      </c>
      <c r="G4402" t="s">
        <v>89</v>
      </c>
      <c r="H4402">
        <v>1.8050999999999999</v>
      </c>
      <c r="I4402">
        <v>2</v>
      </c>
      <c r="J4402">
        <v>8000</v>
      </c>
      <c r="K4402">
        <f>+VLOOKUP(E4402,Costos!$A$1:$I$716100,9,FALSE)</f>
        <v>7.7568599999999996</v>
      </c>
      <c r="L4402" t="str">
        <f t="shared" si="148"/>
        <v>241</v>
      </c>
      <c r="M4402" t="str">
        <f t="shared" si="149"/>
        <v>241021</v>
      </c>
      <c r="N4402" t="str">
        <f>IFERROR(IF(L4402="231","231",VLOOKUP(E4402,Materiales!$A$1:$G$37443,7,FALSE)),"N/A")</f>
        <v>Varios</v>
      </c>
    </row>
    <row r="4403" spans="1:14" x14ac:dyDescent="0.25">
      <c r="A4403">
        <v>2110030001</v>
      </c>
      <c r="B4403" t="s">
        <v>1127</v>
      </c>
      <c r="C4403">
        <v>2310030019</v>
      </c>
      <c r="D4403" t="s">
        <v>2134</v>
      </c>
      <c r="E4403">
        <v>2430880022</v>
      </c>
      <c r="F4403" t="s">
        <v>115</v>
      </c>
      <c r="G4403" t="s">
        <v>89</v>
      </c>
      <c r="H4403">
        <v>1.3351</v>
      </c>
      <c r="I4403">
        <v>2</v>
      </c>
      <c r="J4403">
        <v>8000</v>
      </c>
      <c r="K4403">
        <f>+VLOOKUP(E4403,Costos!$A$1:$I$716100,9,FALSE)</f>
        <v>6.1924229999999998</v>
      </c>
      <c r="L4403" t="str">
        <f t="shared" si="148"/>
        <v>243</v>
      </c>
      <c r="M4403" t="str">
        <f t="shared" si="149"/>
        <v>243088</v>
      </c>
      <c r="N4403" t="str">
        <f>IFERROR(IF(L4403="231","231",VLOOKUP(E4403,Materiales!$A$1:$G$37443,7,FALSE)),"N/A")</f>
        <v>Varios</v>
      </c>
    </row>
    <row r="4404" spans="1:14" x14ac:dyDescent="0.25">
      <c r="A4404">
        <v>2110030001</v>
      </c>
      <c r="B4404" t="s">
        <v>1127</v>
      </c>
      <c r="C4404">
        <v>2310030019</v>
      </c>
      <c r="D4404" t="s">
        <v>2134</v>
      </c>
      <c r="E4404">
        <v>2430530010</v>
      </c>
      <c r="F4404" t="s">
        <v>3577</v>
      </c>
      <c r="G4404" t="s">
        <v>89</v>
      </c>
      <c r="H4404">
        <v>88.9709</v>
      </c>
      <c r="I4404">
        <v>2</v>
      </c>
      <c r="J4404">
        <v>8000</v>
      </c>
      <c r="K4404">
        <f>+VLOOKUP(E4404,Costos!$A$1:$I$716100,9,FALSE)</f>
        <v>0.67528200000000005</v>
      </c>
      <c r="L4404" t="str">
        <f t="shared" si="148"/>
        <v>243</v>
      </c>
      <c r="M4404" t="str">
        <f t="shared" si="149"/>
        <v>243053</v>
      </c>
      <c r="N4404" t="str">
        <f>IFERROR(IF(L4404="231","231",VLOOKUP(E4404,Materiales!$A$1:$G$37443,7,FALSE)),"N/A")</f>
        <v>Varios</v>
      </c>
    </row>
    <row r="4405" spans="1:14" x14ac:dyDescent="0.25">
      <c r="A4405">
        <v>2110030001</v>
      </c>
      <c r="B4405" t="s">
        <v>1127</v>
      </c>
      <c r="C4405">
        <v>2310030019</v>
      </c>
      <c r="D4405" t="s">
        <v>2134</v>
      </c>
      <c r="E4405">
        <v>2310030236</v>
      </c>
      <c r="F4405" t="s">
        <v>2149</v>
      </c>
      <c r="G4405" t="s">
        <v>89</v>
      </c>
      <c r="H4405">
        <v>6.8491</v>
      </c>
      <c r="I4405">
        <v>2</v>
      </c>
      <c r="J4405">
        <v>8000</v>
      </c>
      <c r="K4405">
        <f>+VLOOKUP(E4405,Costos!$A$1:$I$716100,9,FALSE)</f>
        <v>20.131855000000002</v>
      </c>
      <c r="L4405" t="str">
        <f t="shared" si="148"/>
        <v>231</v>
      </c>
      <c r="M4405" t="str">
        <f t="shared" si="149"/>
        <v>231003</v>
      </c>
      <c r="N4405" t="str">
        <f>IFERROR(IF(L4405="231","231",VLOOKUP(E4405,Materiales!$A$1:$G$37443,7,FALSE)),"N/A")</f>
        <v>231</v>
      </c>
    </row>
    <row r="4406" spans="1:14" x14ac:dyDescent="0.25">
      <c r="A4406">
        <v>2110030001</v>
      </c>
      <c r="B4406" t="s">
        <v>1127</v>
      </c>
      <c r="C4406">
        <v>2310030019</v>
      </c>
      <c r="D4406" t="s">
        <v>2134</v>
      </c>
      <c r="E4406">
        <v>2430350001</v>
      </c>
      <c r="F4406" t="s">
        <v>4741</v>
      </c>
      <c r="G4406" t="s">
        <v>89</v>
      </c>
      <c r="H4406">
        <v>2.4079999999999999</v>
      </c>
      <c r="I4406">
        <v>2</v>
      </c>
      <c r="J4406">
        <v>8000</v>
      </c>
      <c r="K4406">
        <f>+VLOOKUP(E4406,Costos!$A$1:$I$716100,9,FALSE)</f>
        <v>8.4358629999999994</v>
      </c>
      <c r="L4406" t="str">
        <f t="shared" si="148"/>
        <v>243</v>
      </c>
      <c r="M4406" t="str">
        <f t="shared" si="149"/>
        <v>243035</v>
      </c>
      <c r="N4406" t="str">
        <f>IFERROR(IF(L4406="231","231",VLOOKUP(E4406,Materiales!$A$1:$G$37443,7,FALSE)),"N/A")</f>
        <v>Varios</v>
      </c>
    </row>
    <row r="4407" spans="1:14" x14ac:dyDescent="0.25">
      <c r="A4407">
        <v>2110030001</v>
      </c>
      <c r="B4407" t="s">
        <v>1127</v>
      </c>
      <c r="C4407">
        <v>2310030019</v>
      </c>
      <c r="D4407" t="s">
        <v>2134</v>
      </c>
      <c r="E4407">
        <v>2430390013</v>
      </c>
      <c r="F4407" t="s">
        <v>3567</v>
      </c>
      <c r="G4407" t="s">
        <v>89</v>
      </c>
      <c r="H4407">
        <v>2.2686999999999999</v>
      </c>
      <c r="I4407">
        <v>2</v>
      </c>
      <c r="J4407">
        <v>8000</v>
      </c>
      <c r="K4407">
        <f>+VLOOKUP(E4407,Costos!$A$1:$I$716100,9,FALSE)</f>
        <v>27.214721000000001</v>
      </c>
      <c r="L4407" t="str">
        <f t="shared" si="148"/>
        <v>243</v>
      </c>
      <c r="M4407" t="str">
        <f t="shared" si="149"/>
        <v>243039</v>
      </c>
      <c r="N4407" t="str">
        <f>IFERROR(IF(L4407="231","231",VLOOKUP(E4407,Materiales!$A$1:$G$37443,7,FALSE)),"N/A")</f>
        <v>Varios</v>
      </c>
    </row>
    <row r="4408" spans="1:14" x14ac:dyDescent="0.25">
      <c r="A4408">
        <v>2110030001</v>
      </c>
      <c r="B4408" t="s">
        <v>1127</v>
      </c>
      <c r="C4408">
        <v>2310030019</v>
      </c>
      <c r="D4408" t="s">
        <v>2134</v>
      </c>
      <c r="E4408">
        <v>2310030273</v>
      </c>
      <c r="F4408" t="s">
        <v>2157</v>
      </c>
      <c r="G4408" t="s">
        <v>89</v>
      </c>
      <c r="H4408">
        <v>8.3828999999999994</v>
      </c>
      <c r="I4408">
        <v>2</v>
      </c>
      <c r="J4408">
        <v>8000</v>
      </c>
      <c r="K4408">
        <f>+VLOOKUP(E4408,Costos!$A$1:$I$716100,9,FALSE)</f>
        <v>3.6945239999999999</v>
      </c>
      <c r="L4408" t="str">
        <f t="shared" si="148"/>
        <v>231</v>
      </c>
      <c r="M4408" t="str">
        <f t="shared" si="149"/>
        <v>231003</v>
      </c>
      <c r="N4408" t="str">
        <f>IFERROR(IF(L4408="231","231",VLOOKUP(E4408,Materiales!$A$1:$G$37443,7,FALSE)),"N/A")</f>
        <v>231</v>
      </c>
    </row>
    <row r="4409" spans="1:14" x14ac:dyDescent="0.25">
      <c r="A4409">
        <v>2110030001</v>
      </c>
      <c r="B4409" t="s">
        <v>1127</v>
      </c>
      <c r="C4409">
        <v>2310030019</v>
      </c>
      <c r="D4409" t="s">
        <v>2134</v>
      </c>
      <c r="E4409">
        <v>2410210003</v>
      </c>
      <c r="F4409" t="s">
        <v>95</v>
      </c>
      <c r="G4409" t="s">
        <v>89</v>
      </c>
      <c r="H4409">
        <v>9.7784999999999993</v>
      </c>
      <c r="I4409">
        <v>2</v>
      </c>
      <c r="J4409">
        <v>8000</v>
      </c>
      <c r="K4409">
        <f>+VLOOKUP(E4409,Costos!$A$1:$I$716100,9,FALSE)</f>
        <v>4.9316240000000002</v>
      </c>
      <c r="L4409" t="str">
        <f t="shared" si="148"/>
        <v>241</v>
      </c>
      <c r="M4409" t="str">
        <f t="shared" si="149"/>
        <v>241021</v>
      </c>
      <c r="N4409" t="str">
        <f>IFERROR(IF(L4409="231","231",VLOOKUP(E4409,Materiales!$A$1:$G$37443,7,FALSE)),"N/A")</f>
        <v>Varios</v>
      </c>
    </row>
    <row r="4410" spans="1:14" x14ac:dyDescent="0.25">
      <c r="A4410">
        <v>2110030001</v>
      </c>
      <c r="B4410" t="s">
        <v>1127</v>
      </c>
      <c r="C4410">
        <v>2310030019</v>
      </c>
      <c r="D4410" t="s">
        <v>2134</v>
      </c>
      <c r="E4410">
        <v>2430810004</v>
      </c>
      <c r="F4410" t="s">
        <v>3630</v>
      </c>
      <c r="G4410" t="s">
        <v>89</v>
      </c>
      <c r="H4410">
        <v>1.0338000000000001</v>
      </c>
      <c r="I4410">
        <v>2</v>
      </c>
      <c r="J4410">
        <v>8000</v>
      </c>
      <c r="K4410">
        <f>+VLOOKUP(E4410,Costos!$A$1:$I$716100,9,FALSE)</f>
        <v>6.728307</v>
      </c>
      <c r="L4410" t="str">
        <f t="shared" si="148"/>
        <v>243</v>
      </c>
      <c r="M4410" t="str">
        <f t="shared" si="149"/>
        <v>243081</v>
      </c>
      <c r="N4410" t="str">
        <f>IFERROR(IF(L4410="231","231",VLOOKUP(E4410,Materiales!$A$1:$G$37443,7,FALSE)),"N/A")</f>
        <v>Varios</v>
      </c>
    </row>
    <row r="4411" spans="1:14" x14ac:dyDescent="0.25">
      <c r="A4411">
        <v>2110030001</v>
      </c>
      <c r="B4411" t="s">
        <v>1127</v>
      </c>
      <c r="C4411">
        <v>2310030019</v>
      </c>
      <c r="D4411" t="s">
        <v>2134</v>
      </c>
      <c r="E4411">
        <v>2430870004</v>
      </c>
      <c r="F4411" t="s">
        <v>3650</v>
      </c>
      <c r="G4411" t="s">
        <v>89</v>
      </c>
      <c r="H4411">
        <v>0.14219999999999999</v>
      </c>
      <c r="I4411">
        <v>2</v>
      </c>
      <c r="J4411">
        <v>8000</v>
      </c>
      <c r="K4411">
        <f>+VLOOKUP(E4411,Costos!$A$1:$I$716100,9,FALSE)</f>
        <v>5.9204129999999999</v>
      </c>
      <c r="L4411" t="str">
        <f t="shared" si="148"/>
        <v>243</v>
      </c>
      <c r="M4411" t="str">
        <f t="shared" si="149"/>
        <v>243087</v>
      </c>
      <c r="N4411" t="str">
        <f>IFERROR(IF(L4411="231","231",VLOOKUP(E4411,Materiales!$A$1:$G$37443,7,FALSE)),"N/A")</f>
        <v>Varios</v>
      </c>
    </row>
    <row r="4412" spans="1:14" x14ac:dyDescent="0.25">
      <c r="A4412">
        <v>2110030001</v>
      </c>
      <c r="B4412" t="s">
        <v>1127</v>
      </c>
      <c r="C4412">
        <v>2310030020</v>
      </c>
      <c r="D4412" t="s">
        <v>2135</v>
      </c>
      <c r="E4412">
        <v>2410220004</v>
      </c>
      <c r="F4412" t="s">
        <v>3314</v>
      </c>
      <c r="G4412" t="s">
        <v>89</v>
      </c>
      <c r="H4412">
        <v>0.14860000000000001</v>
      </c>
      <c r="I4412">
        <v>2</v>
      </c>
      <c r="J4412">
        <v>8000</v>
      </c>
      <c r="K4412">
        <f>+VLOOKUP(E4412,Costos!$A$1:$I$716100,9,FALSE)</f>
        <v>144.33486500000001</v>
      </c>
      <c r="L4412" t="str">
        <f t="shared" si="148"/>
        <v>241</v>
      </c>
      <c r="M4412" t="str">
        <f t="shared" si="149"/>
        <v>241022</v>
      </c>
      <c r="N4412" t="str">
        <f>IFERROR(IF(L4412="231","231",VLOOKUP(E4412,Materiales!$A$1:$G$37443,7,FALSE)),"N/A")</f>
        <v>Varios</v>
      </c>
    </row>
    <row r="4413" spans="1:14" x14ac:dyDescent="0.25">
      <c r="A4413">
        <v>2110030001</v>
      </c>
      <c r="B4413" t="s">
        <v>1127</v>
      </c>
      <c r="C4413">
        <v>2310030020</v>
      </c>
      <c r="D4413" t="s">
        <v>2135</v>
      </c>
      <c r="E4413">
        <v>2430850012</v>
      </c>
      <c r="F4413" t="s">
        <v>3638</v>
      </c>
      <c r="G4413" t="s">
        <v>89</v>
      </c>
      <c r="H4413">
        <v>0.33150000000000002</v>
      </c>
      <c r="I4413">
        <v>2</v>
      </c>
      <c r="J4413">
        <v>8000</v>
      </c>
      <c r="K4413">
        <f>+VLOOKUP(E4413,Costos!$A$1:$I$716100,9,FALSE)</f>
        <v>15.424059</v>
      </c>
      <c r="L4413" t="str">
        <f t="shared" si="148"/>
        <v>243</v>
      </c>
      <c r="M4413" t="str">
        <f t="shared" si="149"/>
        <v>243085</v>
      </c>
      <c r="N4413" t="str">
        <f>IFERROR(IF(L4413="231","231",VLOOKUP(E4413,Materiales!$A$1:$G$37443,7,FALSE)),"N/A")</f>
        <v>Varios</v>
      </c>
    </row>
    <row r="4414" spans="1:14" x14ac:dyDescent="0.25">
      <c r="A4414">
        <v>2110030001</v>
      </c>
      <c r="B4414" t="s">
        <v>1127</v>
      </c>
      <c r="C4414">
        <v>2310030020</v>
      </c>
      <c r="D4414" t="s">
        <v>2135</v>
      </c>
      <c r="E4414">
        <v>2430850013</v>
      </c>
      <c r="F4414" t="s">
        <v>3639</v>
      </c>
      <c r="G4414" t="s">
        <v>89</v>
      </c>
      <c r="H4414">
        <v>0.94650000000000001</v>
      </c>
      <c r="I4414">
        <v>2</v>
      </c>
      <c r="J4414">
        <v>8000</v>
      </c>
      <c r="K4414">
        <f>+VLOOKUP(E4414,Costos!$A$1:$I$716100,9,FALSE)</f>
        <v>6.0844829999999996</v>
      </c>
      <c r="L4414" t="str">
        <f t="shared" si="148"/>
        <v>243</v>
      </c>
      <c r="M4414" t="str">
        <f t="shared" si="149"/>
        <v>243085</v>
      </c>
      <c r="N4414" t="str">
        <f>IFERROR(IF(L4414="231","231",VLOOKUP(E4414,Materiales!$A$1:$G$37443,7,FALSE)),"N/A")</f>
        <v>Varios</v>
      </c>
    </row>
    <row r="4415" spans="1:14" x14ac:dyDescent="0.25">
      <c r="A4415">
        <v>2110030001</v>
      </c>
      <c r="B4415" t="s">
        <v>1127</v>
      </c>
      <c r="C4415">
        <v>2310030020</v>
      </c>
      <c r="D4415" t="s">
        <v>2135</v>
      </c>
      <c r="E4415">
        <v>2410210019</v>
      </c>
      <c r="F4415" t="s">
        <v>113</v>
      </c>
      <c r="G4415" t="s">
        <v>89</v>
      </c>
      <c r="H4415">
        <v>0.86670000000000003</v>
      </c>
      <c r="I4415">
        <v>2</v>
      </c>
      <c r="J4415">
        <v>8000</v>
      </c>
      <c r="K4415">
        <f>+VLOOKUP(E4415,Costos!$A$1:$I$716100,9,FALSE)</f>
        <v>7.7568599999999996</v>
      </c>
      <c r="L4415" t="str">
        <f t="shared" si="148"/>
        <v>241</v>
      </c>
      <c r="M4415" t="str">
        <f t="shared" si="149"/>
        <v>241021</v>
      </c>
      <c r="N4415" t="str">
        <f>IFERROR(IF(L4415="231","231",VLOOKUP(E4415,Materiales!$A$1:$G$37443,7,FALSE)),"N/A")</f>
        <v>Varios</v>
      </c>
    </row>
    <row r="4416" spans="1:14" x14ac:dyDescent="0.25">
      <c r="A4416">
        <v>2110030001</v>
      </c>
      <c r="B4416" t="s">
        <v>1127</v>
      </c>
      <c r="C4416">
        <v>2310030020</v>
      </c>
      <c r="D4416" t="s">
        <v>2135</v>
      </c>
      <c r="E4416">
        <v>2430880022</v>
      </c>
      <c r="F4416" t="s">
        <v>115</v>
      </c>
      <c r="G4416" t="s">
        <v>89</v>
      </c>
      <c r="H4416">
        <v>1.6876</v>
      </c>
      <c r="I4416">
        <v>2</v>
      </c>
      <c r="J4416">
        <v>8000</v>
      </c>
      <c r="K4416">
        <f>+VLOOKUP(E4416,Costos!$A$1:$I$716100,9,FALSE)</f>
        <v>6.1924229999999998</v>
      </c>
      <c r="L4416" t="str">
        <f t="shared" si="148"/>
        <v>243</v>
      </c>
      <c r="M4416" t="str">
        <f t="shared" si="149"/>
        <v>243088</v>
      </c>
      <c r="N4416" t="str">
        <f>IFERROR(IF(L4416="231","231",VLOOKUP(E4416,Materiales!$A$1:$G$37443,7,FALSE)),"N/A")</f>
        <v>Varios</v>
      </c>
    </row>
    <row r="4417" spans="1:14" x14ac:dyDescent="0.25">
      <c r="A4417">
        <v>2110030001</v>
      </c>
      <c r="B4417" t="s">
        <v>1127</v>
      </c>
      <c r="C4417">
        <v>2310030020</v>
      </c>
      <c r="D4417" t="s">
        <v>2135</v>
      </c>
      <c r="E4417">
        <v>2430530010</v>
      </c>
      <c r="F4417" t="s">
        <v>3577</v>
      </c>
      <c r="G4417" t="s">
        <v>89</v>
      </c>
      <c r="H4417">
        <v>81.3673</v>
      </c>
      <c r="I4417">
        <v>2</v>
      </c>
      <c r="J4417">
        <v>8000</v>
      </c>
      <c r="K4417">
        <f>+VLOOKUP(E4417,Costos!$A$1:$I$716100,9,FALSE)</f>
        <v>0.67528200000000005</v>
      </c>
      <c r="L4417" t="str">
        <f t="shared" si="148"/>
        <v>243</v>
      </c>
      <c r="M4417" t="str">
        <f t="shared" si="149"/>
        <v>243053</v>
      </c>
      <c r="N4417" t="str">
        <f>IFERROR(IF(L4417="231","231",VLOOKUP(E4417,Materiales!$A$1:$G$37443,7,FALSE)),"N/A")</f>
        <v>Varios</v>
      </c>
    </row>
    <row r="4418" spans="1:14" x14ac:dyDescent="0.25">
      <c r="A4418">
        <v>2110030001</v>
      </c>
      <c r="B4418" t="s">
        <v>1127</v>
      </c>
      <c r="C4418">
        <v>2310030020</v>
      </c>
      <c r="D4418" t="s">
        <v>2135</v>
      </c>
      <c r="E4418">
        <v>2430520005</v>
      </c>
      <c r="F4418" t="s">
        <v>3574</v>
      </c>
      <c r="G4418" t="s">
        <v>89</v>
      </c>
      <c r="H4418">
        <v>16.5748</v>
      </c>
      <c r="I4418">
        <v>2</v>
      </c>
      <c r="J4418">
        <v>8000</v>
      </c>
      <c r="K4418">
        <f>+VLOOKUP(E4418,Costos!$A$1:$I$716100,9,FALSE)</f>
        <v>11.219386</v>
      </c>
      <c r="L4418" t="str">
        <f t="shared" si="148"/>
        <v>243</v>
      </c>
      <c r="M4418" t="str">
        <f t="shared" si="149"/>
        <v>243052</v>
      </c>
      <c r="N4418" t="str">
        <f>IFERROR(IF(L4418="231","231",VLOOKUP(E4418,Materiales!$A$1:$G$37443,7,FALSE)),"N/A")</f>
        <v>Varios</v>
      </c>
    </row>
    <row r="4419" spans="1:14" x14ac:dyDescent="0.25">
      <c r="A4419">
        <v>2110030001</v>
      </c>
      <c r="B4419" t="s">
        <v>1127</v>
      </c>
      <c r="C4419">
        <v>2310030020</v>
      </c>
      <c r="D4419" t="s">
        <v>2135</v>
      </c>
      <c r="E4419">
        <v>2430350001</v>
      </c>
      <c r="F4419" t="s">
        <v>4741</v>
      </c>
      <c r="G4419" t="s">
        <v>89</v>
      </c>
      <c r="H4419">
        <v>1.64</v>
      </c>
      <c r="I4419">
        <v>2</v>
      </c>
      <c r="J4419">
        <v>8000</v>
      </c>
      <c r="K4419">
        <f>+VLOOKUP(E4419,Costos!$A$1:$I$716100,9,FALSE)</f>
        <v>8.4358629999999994</v>
      </c>
      <c r="L4419" t="str">
        <f t="shared" si="148"/>
        <v>243</v>
      </c>
      <c r="M4419" t="str">
        <f t="shared" si="149"/>
        <v>243035</v>
      </c>
      <c r="N4419" t="str">
        <f>IFERROR(IF(L4419="231","231",VLOOKUP(E4419,Materiales!$A$1:$G$37443,7,FALSE)),"N/A")</f>
        <v>Varios</v>
      </c>
    </row>
    <row r="4420" spans="1:14" x14ac:dyDescent="0.25">
      <c r="A4420">
        <v>2110030001</v>
      </c>
      <c r="B4420" t="s">
        <v>1127</v>
      </c>
      <c r="C4420">
        <v>2310030020</v>
      </c>
      <c r="D4420" t="s">
        <v>2135</v>
      </c>
      <c r="E4420">
        <v>2430450001</v>
      </c>
      <c r="F4420" t="s">
        <v>93</v>
      </c>
      <c r="G4420" t="s">
        <v>89</v>
      </c>
      <c r="H4420">
        <v>3.6093999999999999</v>
      </c>
      <c r="I4420">
        <v>2</v>
      </c>
      <c r="J4420">
        <v>8000</v>
      </c>
      <c r="K4420">
        <f>+VLOOKUP(E4420,Costos!$A$1:$I$716100,9,FALSE)</f>
        <v>6.0336119999999998</v>
      </c>
      <c r="L4420" t="str">
        <f t="shared" si="148"/>
        <v>243</v>
      </c>
      <c r="M4420" t="str">
        <f t="shared" si="149"/>
        <v>243045</v>
      </c>
      <c r="N4420" t="str">
        <f>IFERROR(IF(L4420="231","231",VLOOKUP(E4420,Materiales!$A$1:$G$37443,7,FALSE)),"N/A")</f>
        <v>Varios</v>
      </c>
    </row>
    <row r="4421" spans="1:14" x14ac:dyDescent="0.25">
      <c r="A4421">
        <v>2110030001</v>
      </c>
      <c r="B4421" t="s">
        <v>1127</v>
      </c>
      <c r="C4421">
        <v>2310030020</v>
      </c>
      <c r="D4421" t="s">
        <v>2135</v>
      </c>
      <c r="E4421">
        <v>2430390013</v>
      </c>
      <c r="F4421" t="s">
        <v>3567</v>
      </c>
      <c r="G4421" t="s">
        <v>89</v>
      </c>
      <c r="H4421">
        <v>2.5615999999999999</v>
      </c>
      <c r="I4421">
        <v>2</v>
      </c>
      <c r="J4421">
        <v>8000</v>
      </c>
      <c r="K4421">
        <f>+VLOOKUP(E4421,Costos!$A$1:$I$716100,9,FALSE)</f>
        <v>27.214721000000001</v>
      </c>
      <c r="L4421" t="str">
        <f t="shared" si="148"/>
        <v>243</v>
      </c>
      <c r="M4421" t="str">
        <f t="shared" si="149"/>
        <v>243039</v>
      </c>
      <c r="N4421" t="str">
        <f>IFERROR(IF(L4421="231","231",VLOOKUP(E4421,Materiales!$A$1:$G$37443,7,FALSE)),"N/A")</f>
        <v>Varios</v>
      </c>
    </row>
    <row r="4422" spans="1:14" x14ac:dyDescent="0.25">
      <c r="A4422">
        <v>2110030001</v>
      </c>
      <c r="B4422" t="s">
        <v>1127</v>
      </c>
      <c r="C4422">
        <v>2310030020</v>
      </c>
      <c r="D4422" t="s">
        <v>2135</v>
      </c>
      <c r="E4422">
        <v>2310030273</v>
      </c>
      <c r="F4422" t="s">
        <v>2157</v>
      </c>
      <c r="G4422" t="s">
        <v>89</v>
      </c>
      <c r="H4422">
        <v>8.6324000000000005</v>
      </c>
      <c r="I4422">
        <v>2</v>
      </c>
      <c r="J4422">
        <v>8000</v>
      </c>
      <c r="K4422">
        <f>+VLOOKUP(E4422,Costos!$A$1:$I$716100,9,FALSE)</f>
        <v>3.6945239999999999</v>
      </c>
      <c r="L4422" t="str">
        <f t="shared" si="148"/>
        <v>231</v>
      </c>
      <c r="M4422" t="str">
        <f t="shared" si="149"/>
        <v>231003</v>
      </c>
      <c r="N4422" t="str">
        <f>IFERROR(IF(L4422="231","231",VLOOKUP(E4422,Materiales!$A$1:$G$37443,7,FALSE)),"N/A")</f>
        <v>231</v>
      </c>
    </row>
    <row r="4423" spans="1:14" x14ac:dyDescent="0.25">
      <c r="A4423">
        <v>2110030001</v>
      </c>
      <c r="B4423" t="s">
        <v>1127</v>
      </c>
      <c r="C4423">
        <v>2310030020</v>
      </c>
      <c r="D4423" t="s">
        <v>2135</v>
      </c>
      <c r="E4423">
        <v>2430700001</v>
      </c>
      <c r="F4423" t="s">
        <v>3609</v>
      </c>
      <c r="G4423" t="s">
        <v>89</v>
      </c>
      <c r="H4423">
        <v>1.7600000000000001E-2</v>
      </c>
      <c r="I4423">
        <v>2</v>
      </c>
      <c r="J4423">
        <v>8000</v>
      </c>
      <c r="K4423">
        <f>+VLOOKUP(E4423,Costos!$A$1:$I$716100,9,FALSE)</f>
        <v>21.527200000000001</v>
      </c>
      <c r="L4423" t="str">
        <f t="shared" si="148"/>
        <v>243</v>
      </c>
      <c r="M4423" t="str">
        <f t="shared" si="149"/>
        <v>243070</v>
      </c>
      <c r="N4423" t="str">
        <f>IFERROR(IF(L4423="231","231",VLOOKUP(E4423,Materiales!$A$1:$G$37443,7,FALSE)),"N/A")</f>
        <v>Pigmentos</v>
      </c>
    </row>
    <row r="4424" spans="1:14" x14ac:dyDescent="0.25">
      <c r="A4424">
        <v>2110030001</v>
      </c>
      <c r="B4424" t="s">
        <v>1127</v>
      </c>
      <c r="C4424">
        <v>2310030020</v>
      </c>
      <c r="D4424" t="s">
        <v>2135</v>
      </c>
      <c r="E4424">
        <v>2410210003</v>
      </c>
      <c r="F4424" t="s">
        <v>95</v>
      </c>
      <c r="G4424" t="s">
        <v>89</v>
      </c>
      <c r="H4424">
        <v>3.6093999999999999</v>
      </c>
      <c r="I4424">
        <v>2</v>
      </c>
      <c r="J4424">
        <v>8000</v>
      </c>
      <c r="K4424">
        <f>+VLOOKUP(E4424,Costos!$A$1:$I$716100,9,FALSE)</f>
        <v>4.9316240000000002</v>
      </c>
      <c r="L4424" t="str">
        <f t="shared" si="148"/>
        <v>241</v>
      </c>
      <c r="M4424" t="str">
        <f t="shared" si="149"/>
        <v>241021</v>
      </c>
      <c r="N4424" t="str">
        <f>IFERROR(IF(L4424="231","231",VLOOKUP(E4424,Materiales!$A$1:$G$37443,7,FALSE)),"N/A")</f>
        <v>Varios</v>
      </c>
    </row>
    <row r="4425" spans="1:14" x14ac:dyDescent="0.25">
      <c r="A4425">
        <v>2110030001</v>
      </c>
      <c r="B4425" t="s">
        <v>1127</v>
      </c>
      <c r="C4425">
        <v>2310030020</v>
      </c>
      <c r="D4425" t="s">
        <v>2135</v>
      </c>
      <c r="E4425">
        <v>2430810004</v>
      </c>
      <c r="F4425" t="s">
        <v>3630</v>
      </c>
      <c r="G4425" t="s">
        <v>89</v>
      </c>
      <c r="H4425">
        <v>0.75700000000000001</v>
      </c>
      <c r="I4425">
        <v>2</v>
      </c>
      <c r="J4425">
        <v>8000</v>
      </c>
      <c r="K4425">
        <f>+VLOOKUP(E4425,Costos!$A$1:$I$716100,9,FALSE)</f>
        <v>6.728307</v>
      </c>
      <c r="L4425" t="str">
        <f t="shared" si="148"/>
        <v>243</v>
      </c>
      <c r="M4425" t="str">
        <f t="shared" si="149"/>
        <v>243081</v>
      </c>
      <c r="N4425" t="str">
        <f>IFERROR(IF(L4425="231","231",VLOOKUP(E4425,Materiales!$A$1:$G$37443,7,FALSE)),"N/A")</f>
        <v>Varios</v>
      </c>
    </row>
    <row r="4426" spans="1:14" x14ac:dyDescent="0.25">
      <c r="A4426">
        <v>2110030001</v>
      </c>
      <c r="B4426" t="s">
        <v>1127</v>
      </c>
      <c r="C4426">
        <v>2310030020</v>
      </c>
      <c r="D4426" t="s">
        <v>2135</v>
      </c>
      <c r="E4426">
        <v>2430870004</v>
      </c>
      <c r="F4426" t="s">
        <v>3650</v>
      </c>
      <c r="G4426" t="s">
        <v>89</v>
      </c>
      <c r="H4426">
        <v>0.13589999999999999</v>
      </c>
      <c r="I4426">
        <v>2</v>
      </c>
      <c r="J4426">
        <v>8000</v>
      </c>
      <c r="K4426">
        <f>+VLOOKUP(E4426,Costos!$A$1:$I$716100,9,FALSE)</f>
        <v>5.9204129999999999</v>
      </c>
      <c r="L4426" t="str">
        <f t="shared" si="148"/>
        <v>243</v>
      </c>
      <c r="M4426" t="str">
        <f t="shared" si="149"/>
        <v>243087</v>
      </c>
      <c r="N4426" t="str">
        <f>IFERROR(IF(L4426="231","231",VLOOKUP(E4426,Materiales!$A$1:$G$37443,7,FALSE)),"N/A")</f>
        <v>Varios</v>
      </c>
    </row>
    <row r="4427" spans="1:14" x14ac:dyDescent="0.25">
      <c r="A4427">
        <v>2110030001</v>
      </c>
      <c r="B4427" t="s">
        <v>1127</v>
      </c>
      <c r="C4427">
        <v>2310030021</v>
      </c>
      <c r="D4427" t="s">
        <v>2136</v>
      </c>
      <c r="E4427">
        <v>2410220004</v>
      </c>
      <c r="F4427" t="s">
        <v>3314</v>
      </c>
      <c r="G4427" t="s">
        <v>89</v>
      </c>
      <c r="H4427">
        <v>8.6199999999999999E-2</v>
      </c>
      <c r="I4427">
        <v>2</v>
      </c>
      <c r="J4427">
        <v>8000</v>
      </c>
      <c r="K4427">
        <f>+VLOOKUP(E4427,Costos!$A$1:$I$716100,9,FALSE)</f>
        <v>144.33486500000001</v>
      </c>
      <c r="L4427" t="str">
        <f t="shared" si="148"/>
        <v>241</v>
      </c>
      <c r="M4427" t="str">
        <f t="shared" si="149"/>
        <v>241022</v>
      </c>
      <c r="N4427" t="str">
        <f>IFERROR(IF(L4427="231","231",VLOOKUP(E4427,Materiales!$A$1:$G$37443,7,FALSE)),"N/A")</f>
        <v>Varios</v>
      </c>
    </row>
    <row r="4428" spans="1:14" x14ac:dyDescent="0.25">
      <c r="A4428">
        <v>2110030001</v>
      </c>
      <c r="B4428" t="s">
        <v>1127</v>
      </c>
      <c r="C4428">
        <v>2310030021</v>
      </c>
      <c r="D4428" t="s">
        <v>2136</v>
      </c>
      <c r="E4428">
        <v>2430850012</v>
      </c>
      <c r="F4428" t="s">
        <v>3638</v>
      </c>
      <c r="G4428" t="s">
        <v>89</v>
      </c>
      <c r="H4428">
        <v>0.34470000000000001</v>
      </c>
      <c r="I4428">
        <v>2</v>
      </c>
      <c r="J4428">
        <v>8000</v>
      </c>
      <c r="K4428">
        <f>+VLOOKUP(E4428,Costos!$A$1:$I$716100,9,FALSE)</f>
        <v>15.424059</v>
      </c>
      <c r="L4428" t="str">
        <f t="shared" si="148"/>
        <v>243</v>
      </c>
      <c r="M4428" t="str">
        <f t="shared" si="149"/>
        <v>243085</v>
      </c>
      <c r="N4428" t="str">
        <f>IFERROR(IF(L4428="231","231",VLOOKUP(E4428,Materiales!$A$1:$G$37443,7,FALSE)),"N/A")</f>
        <v>Varios</v>
      </c>
    </row>
    <row r="4429" spans="1:14" x14ac:dyDescent="0.25">
      <c r="A4429">
        <v>2110030001</v>
      </c>
      <c r="B4429" t="s">
        <v>1127</v>
      </c>
      <c r="C4429">
        <v>2310030021</v>
      </c>
      <c r="D4429" t="s">
        <v>2136</v>
      </c>
      <c r="E4429">
        <v>2430850013</v>
      </c>
      <c r="F4429" t="s">
        <v>3639</v>
      </c>
      <c r="G4429" t="s">
        <v>89</v>
      </c>
      <c r="H4429">
        <v>0.93489999999999995</v>
      </c>
      <c r="I4429">
        <v>2</v>
      </c>
      <c r="J4429">
        <v>8000</v>
      </c>
      <c r="K4429">
        <f>+VLOOKUP(E4429,Costos!$A$1:$I$716100,9,FALSE)</f>
        <v>6.0844829999999996</v>
      </c>
      <c r="L4429" t="str">
        <f t="shared" si="148"/>
        <v>243</v>
      </c>
      <c r="M4429" t="str">
        <f t="shared" si="149"/>
        <v>243085</v>
      </c>
      <c r="N4429" t="str">
        <f>IFERROR(IF(L4429="231","231",VLOOKUP(E4429,Materiales!$A$1:$G$37443,7,FALSE)),"N/A")</f>
        <v>Varios</v>
      </c>
    </row>
    <row r="4430" spans="1:14" x14ac:dyDescent="0.25">
      <c r="A4430">
        <v>2110030001</v>
      </c>
      <c r="B4430" t="s">
        <v>1127</v>
      </c>
      <c r="C4430">
        <v>2310030021</v>
      </c>
      <c r="D4430" t="s">
        <v>2136</v>
      </c>
      <c r="E4430">
        <v>2410210019</v>
      </c>
      <c r="F4430" t="s">
        <v>113</v>
      </c>
      <c r="G4430" t="s">
        <v>89</v>
      </c>
      <c r="H4430">
        <v>1.2924</v>
      </c>
      <c r="I4430">
        <v>2</v>
      </c>
      <c r="J4430">
        <v>8000</v>
      </c>
      <c r="K4430">
        <f>+VLOOKUP(E4430,Costos!$A$1:$I$716100,9,FALSE)</f>
        <v>7.7568599999999996</v>
      </c>
      <c r="L4430" t="str">
        <f t="shared" si="148"/>
        <v>241</v>
      </c>
      <c r="M4430" t="str">
        <f t="shared" si="149"/>
        <v>241021</v>
      </c>
      <c r="N4430" t="str">
        <f>IFERROR(IF(L4430="231","231",VLOOKUP(E4430,Materiales!$A$1:$G$37443,7,FALSE)),"N/A")</f>
        <v>Varios</v>
      </c>
    </row>
    <row r="4431" spans="1:14" x14ac:dyDescent="0.25">
      <c r="A4431">
        <v>2110030001</v>
      </c>
      <c r="B4431" t="s">
        <v>1127</v>
      </c>
      <c r="C4431">
        <v>2310030021</v>
      </c>
      <c r="D4431" t="s">
        <v>2136</v>
      </c>
      <c r="E4431">
        <v>2430880022</v>
      </c>
      <c r="F4431" t="s">
        <v>115</v>
      </c>
      <c r="G4431" t="s">
        <v>89</v>
      </c>
      <c r="H4431">
        <v>1.3351</v>
      </c>
      <c r="I4431">
        <v>2</v>
      </c>
      <c r="J4431">
        <v>8000</v>
      </c>
      <c r="K4431">
        <f>+VLOOKUP(E4431,Costos!$A$1:$I$716100,9,FALSE)</f>
        <v>6.1924229999999998</v>
      </c>
      <c r="L4431" t="str">
        <f t="shared" si="148"/>
        <v>243</v>
      </c>
      <c r="M4431" t="str">
        <f t="shared" si="149"/>
        <v>243088</v>
      </c>
      <c r="N4431" t="str">
        <f>IFERROR(IF(L4431="231","231",VLOOKUP(E4431,Materiales!$A$1:$G$37443,7,FALSE)),"N/A")</f>
        <v>Varios</v>
      </c>
    </row>
    <row r="4432" spans="1:14" x14ac:dyDescent="0.25">
      <c r="A4432">
        <v>2110030001</v>
      </c>
      <c r="B4432" t="s">
        <v>1127</v>
      </c>
      <c r="C4432">
        <v>2310030021</v>
      </c>
      <c r="D4432" t="s">
        <v>2136</v>
      </c>
      <c r="E4432">
        <v>2430530010</v>
      </c>
      <c r="F4432" t="s">
        <v>3577</v>
      </c>
      <c r="G4432" t="s">
        <v>89</v>
      </c>
      <c r="H4432">
        <v>69.6404</v>
      </c>
      <c r="I4432">
        <v>2</v>
      </c>
      <c r="J4432">
        <v>8000</v>
      </c>
      <c r="K4432">
        <f>+VLOOKUP(E4432,Costos!$A$1:$I$716100,9,FALSE)</f>
        <v>0.67528200000000005</v>
      </c>
      <c r="L4432" t="str">
        <f t="shared" si="148"/>
        <v>243</v>
      </c>
      <c r="M4432" t="str">
        <f t="shared" si="149"/>
        <v>243053</v>
      </c>
      <c r="N4432" t="str">
        <f>IFERROR(IF(L4432="231","231",VLOOKUP(E4432,Materiales!$A$1:$G$37443,7,FALSE)),"N/A")</f>
        <v>Varios</v>
      </c>
    </row>
    <row r="4433" spans="1:14" x14ac:dyDescent="0.25">
      <c r="A4433">
        <v>2110030001</v>
      </c>
      <c r="B4433" t="s">
        <v>1127</v>
      </c>
      <c r="C4433">
        <v>2310030021</v>
      </c>
      <c r="D4433" t="s">
        <v>2136</v>
      </c>
      <c r="E4433">
        <v>2430580001</v>
      </c>
      <c r="F4433" t="s">
        <v>3584</v>
      </c>
      <c r="G4433" t="s">
        <v>89</v>
      </c>
      <c r="H4433">
        <v>1.5767</v>
      </c>
      <c r="I4433">
        <v>2</v>
      </c>
      <c r="J4433">
        <v>8000</v>
      </c>
      <c r="K4433">
        <f>+VLOOKUP(E4433,Costos!$A$1:$I$716100,9,FALSE)</f>
        <v>19.925667000000001</v>
      </c>
      <c r="L4433" t="str">
        <f t="shared" si="148"/>
        <v>243</v>
      </c>
      <c r="M4433" t="str">
        <f t="shared" si="149"/>
        <v>243058</v>
      </c>
      <c r="N4433" t="str">
        <f>IFERROR(IF(L4433="231","231",VLOOKUP(E4433,Materiales!$A$1:$G$37443,7,FALSE)),"N/A")</f>
        <v>Dispersión</v>
      </c>
    </row>
    <row r="4434" spans="1:14" x14ac:dyDescent="0.25">
      <c r="A4434">
        <v>2110030001</v>
      </c>
      <c r="B4434" t="s">
        <v>1127</v>
      </c>
      <c r="C4434">
        <v>2310030021</v>
      </c>
      <c r="D4434" t="s">
        <v>2136</v>
      </c>
      <c r="E4434">
        <v>2430350001</v>
      </c>
      <c r="F4434" t="s">
        <v>4741</v>
      </c>
      <c r="G4434" t="s">
        <v>89</v>
      </c>
      <c r="H4434">
        <v>2.3691</v>
      </c>
      <c r="I4434">
        <v>2</v>
      </c>
      <c r="J4434">
        <v>8000</v>
      </c>
      <c r="K4434">
        <f>+VLOOKUP(E4434,Costos!$A$1:$I$716100,9,FALSE)</f>
        <v>8.4358629999999994</v>
      </c>
      <c r="L4434" t="str">
        <f t="shared" si="148"/>
        <v>243</v>
      </c>
      <c r="M4434" t="str">
        <f t="shared" si="149"/>
        <v>243035</v>
      </c>
      <c r="N4434" t="str">
        <f>IFERROR(IF(L4434="231","231",VLOOKUP(E4434,Materiales!$A$1:$G$37443,7,FALSE)),"N/A")</f>
        <v>Varios</v>
      </c>
    </row>
    <row r="4435" spans="1:14" x14ac:dyDescent="0.25">
      <c r="A4435">
        <v>2110030001</v>
      </c>
      <c r="B4435" t="s">
        <v>1127</v>
      </c>
      <c r="C4435">
        <v>2310030021</v>
      </c>
      <c r="D4435" t="s">
        <v>2136</v>
      </c>
      <c r="E4435">
        <v>2430450001</v>
      </c>
      <c r="F4435" t="s">
        <v>93</v>
      </c>
      <c r="G4435" t="s">
        <v>89</v>
      </c>
      <c r="H4435">
        <v>4.3075999999999999</v>
      </c>
      <c r="I4435">
        <v>2</v>
      </c>
      <c r="J4435">
        <v>8000</v>
      </c>
      <c r="K4435">
        <f>+VLOOKUP(E4435,Costos!$A$1:$I$716100,9,FALSE)</f>
        <v>6.0336119999999998</v>
      </c>
      <c r="L4435" t="str">
        <f t="shared" si="148"/>
        <v>243</v>
      </c>
      <c r="M4435" t="str">
        <f t="shared" si="149"/>
        <v>243045</v>
      </c>
      <c r="N4435" t="str">
        <f>IFERROR(IF(L4435="231","231",VLOOKUP(E4435,Materiales!$A$1:$G$37443,7,FALSE)),"N/A")</f>
        <v>Varios</v>
      </c>
    </row>
    <row r="4436" spans="1:14" x14ac:dyDescent="0.25">
      <c r="A4436">
        <v>2110030001</v>
      </c>
      <c r="B4436" t="s">
        <v>1127</v>
      </c>
      <c r="C4436">
        <v>2310030021</v>
      </c>
      <c r="D4436" t="s">
        <v>2136</v>
      </c>
      <c r="E4436">
        <v>2430390013</v>
      </c>
      <c r="F4436" t="s">
        <v>3567</v>
      </c>
      <c r="G4436" t="s">
        <v>89</v>
      </c>
      <c r="H4436">
        <v>2.4525999999999999</v>
      </c>
      <c r="I4436">
        <v>2</v>
      </c>
      <c r="J4436">
        <v>8000</v>
      </c>
      <c r="K4436">
        <f>+VLOOKUP(E4436,Costos!$A$1:$I$716100,9,FALSE)</f>
        <v>27.214721000000001</v>
      </c>
      <c r="L4436" t="str">
        <f t="shared" si="148"/>
        <v>243</v>
      </c>
      <c r="M4436" t="str">
        <f t="shared" si="149"/>
        <v>243039</v>
      </c>
      <c r="N4436" t="str">
        <f>IFERROR(IF(L4436="231","231",VLOOKUP(E4436,Materiales!$A$1:$G$37443,7,FALSE)),"N/A")</f>
        <v>Varios</v>
      </c>
    </row>
    <row r="4437" spans="1:14" x14ac:dyDescent="0.25">
      <c r="A4437">
        <v>2110030001</v>
      </c>
      <c r="B4437" t="s">
        <v>1127</v>
      </c>
      <c r="C4437">
        <v>2310030021</v>
      </c>
      <c r="D4437" t="s">
        <v>2136</v>
      </c>
      <c r="E4437">
        <v>2310030273</v>
      </c>
      <c r="F4437" t="s">
        <v>2157</v>
      </c>
      <c r="G4437" t="s">
        <v>89</v>
      </c>
      <c r="H4437">
        <v>8.3576999999999995</v>
      </c>
      <c r="I4437">
        <v>2</v>
      </c>
      <c r="J4437">
        <v>8000</v>
      </c>
      <c r="K4437">
        <f>+VLOOKUP(E4437,Costos!$A$1:$I$716100,9,FALSE)</f>
        <v>3.6945239999999999</v>
      </c>
      <c r="L4437" t="str">
        <f t="shared" si="148"/>
        <v>231</v>
      </c>
      <c r="M4437" t="str">
        <f t="shared" si="149"/>
        <v>231003</v>
      </c>
      <c r="N4437" t="str">
        <f>IFERROR(IF(L4437="231","231",VLOOKUP(E4437,Materiales!$A$1:$G$37443,7,FALSE)),"N/A")</f>
        <v>231</v>
      </c>
    </row>
    <row r="4438" spans="1:14" x14ac:dyDescent="0.25">
      <c r="A4438">
        <v>2110030001</v>
      </c>
      <c r="B4438" t="s">
        <v>1127</v>
      </c>
      <c r="C4438">
        <v>2310030021</v>
      </c>
      <c r="D4438" t="s">
        <v>2136</v>
      </c>
      <c r="E4438">
        <v>2430600005</v>
      </c>
      <c r="F4438" t="s">
        <v>3587</v>
      </c>
      <c r="G4438" t="s">
        <v>89</v>
      </c>
      <c r="H4438">
        <v>4.7232000000000003</v>
      </c>
      <c r="I4438">
        <v>2</v>
      </c>
      <c r="J4438">
        <v>8000</v>
      </c>
      <c r="K4438">
        <f>+VLOOKUP(E4438,Costos!$A$1:$I$716100,9,FALSE)</f>
        <v>6.512251</v>
      </c>
      <c r="L4438" t="str">
        <f t="shared" si="148"/>
        <v>243</v>
      </c>
      <c r="M4438" t="str">
        <f t="shared" si="149"/>
        <v>243060</v>
      </c>
      <c r="N4438" t="str">
        <f>IFERROR(IF(L4438="231","231",VLOOKUP(E4438,Materiales!$A$1:$G$37443,7,FALSE)),"N/A")</f>
        <v>Pigmentos</v>
      </c>
    </row>
    <row r="4439" spans="1:14" x14ac:dyDescent="0.25">
      <c r="A4439">
        <v>2110030001</v>
      </c>
      <c r="B4439" t="s">
        <v>1127</v>
      </c>
      <c r="C4439">
        <v>2310030021</v>
      </c>
      <c r="D4439" t="s">
        <v>2136</v>
      </c>
      <c r="E4439">
        <v>2430660006</v>
      </c>
      <c r="F4439" t="s">
        <v>3600</v>
      </c>
      <c r="G4439" t="s">
        <v>89</v>
      </c>
      <c r="H4439">
        <v>12.036899999999999</v>
      </c>
      <c r="I4439">
        <v>2</v>
      </c>
      <c r="J4439">
        <v>8000</v>
      </c>
      <c r="K4439">
        <f>+VLOOKUP(E4439,Costos!$A$1:$I$716100,9,FALSE)</f>
        <v>5.8565459999999998</v>
      </c>
      <c r="L4439" t="str">
        <f t="shared" si="148"/>
        <v>243</v>
      </c>
      <c r="M4439" t="str">
        <f t="shared" si="149"/>
        <v>243066</v>
      </c>
      <c r="N4439" t="str">
        <f>IFERROR(IF(L4439="231","231",VLOOKUP(E4439,Materiales!$A$1:$G$37443,7,FALSE)),"N/A")</f>
        <v>Pigmentos</v>
      </c>
    </row>
    <row r="4440" spans="1:14" x14ac:dyDescent="0.25">
      <c r="A4440">
        <v>2110030001</v>
      </c>
      <c r="B4440" t="s">
        <v>1127</v>
      </c>
      <c r="C4440">
        <v>2310030021</v>
      </c>
      <c r="D4440" t="s">
        <v>2136</v>
      </c>
      <c r="E4440">
        <v>2410210003</v>
      </c>
      <c r="F4440" t="s">
        <v>95</v>
      </c>
      <c r="G4440" t="s">
        <v>89</v>
      </c>
      <c r="H4440">
        <v>3.2309000000000001</v>
      </c>
      <c r="I4440">
        <v>2</v>
      </c>
      <c r="J4440">
        <v>8000</v>
      </c>
      <c r="K4440">
        <f>+VLOOKUP(E4440,Costos!$A$1:$I$716100,9,FALSE)</f>
        <v>4.9316240000000002</v>
      </c>
      <c r="L4440" t="str">
        <f t="shared" si="148"/>
        <v>241</v>
      </c>
      <c r="M4440" t="str">
        <f t="shared" si="149"/>
        <v>241021</v>
      </c>
      <c r="N4440" t="str">
        <f>IFERROR(IF(L4440="231","231",VLOOKUP(E4440,Materiales!$A$1:$G$37443,7,FALSE)),"N/A")</f>
        <v>Varios</v>
      </c>
    </row>
    <row r="4441" spans="1:14" x14ac:dyDescent="0.25">
      <c r="A4441">
        <v>2110030001</v>
      </c>
      <c r="B4441" t="s">
        <v>1127</v>
      </c>
      <c r="C4441">
        <v>2310030021</v>
      </c>
      <c r="D4441" t="s">
        <v>2136</v>
      </c>
      <c r="E4441">
        <v>2430810004</v>
      </c>
      <c r="F4441" t="s">
        <v>3630</v>
      </c>
      <c r="G4441" t="s">
        <v>89</v>
      </c>
      <c r="H4441">
        <v>1.3991</v>
      </c>
      <c r="I4441">
        <v>2</v>
      </c>
      <c r="J4441">
        <v>8000</v>
      </c>
      <c r="K4441">
        <f>+VLOOKUP(E4441,Costos!$A$1:$I$716100,9,FALSE)</f>
        <v>6.728307</v>
      </c>
      <c r="L4441" t="str">
        <f t="shared" si="148"/>
        <v>243</v>
      </c>
      <c r="M4441" t="str">
        <f t="shared" si="149"/>
        <v>243081</v>
      </c>
      <c r="N4441" t="str">
        <f>IFERROR(IF(L4441="231","231",VLOOKUP(E4441,Materiales!$A$1:$G$37443,7,FALSE)),"N/A")</f>
        <v>Varios</v>
      </c>
    </row>
    <row r="4442" spans="1:14" x14ac:dyDescent="0.25">
      <c r="A4442">
        <v>2110030001</v>
      </c>
      <c r="B4442" t="s">
        <v>1127</v>
      </c>
      <c r="C4442">
        <v>2310030021</v>
      </c>
      <c r="D4442" t="s">
        <v>2136</v>
      </c>
      <c r="E4442">
        <v>2430870004</v>
      </c>
      <c r="F4442" t="s">
        <v>3650</v>
      </c>
      <c r="G4442" t="s">
        <v>89</v>
      </c>
      <c r="H4442">
        <v>0.14219999999999999</v>
      </c>
      <c r="I4442">
        <v>2</v>
      </c>
      <c r="J4442">
        <v>8000</v>
      </c>
      <c r="K4442">
        <f>+VLOOKUP(E4442,Costos!$A$1:$I$716100,9,FALSE)</f>
        <v>5.9204129999999999</v>
      </c>
      <c r="L4442" t="str">
        <f t="shared" si="148"/>
        <v>243</v>
      </c>
      <c r="M4442" t="str">
        <f t="shared" si="149"/>
        <v>243087</v>
      </c>
      <c r="N4442" t="str">
        <f>IFERROR(IF(L4442="231","231",VLOOKUP(E4442,Materiales!$A$1:$G$37443,7,FALSE)),"N/A")</f>
        <v>Varios</v>
      </c>
    </row>
    <row r="4443" spans="1:14" x14ac:dyDescent="0.25">
      <c r="A4443">
        <v>2110030001</v>
      </c>
      <c r="B4443" t="s">
        <v>1127</v>
      </c>
      <c r="C4443">
        <v>2310030015</v>
      </c>
      <c r="D4443" t="s">
        <v>2130</v>
      </c>
      <c r="E4443">
        <v>2410220004</v>
      </c>
      <c r="F4443" t="s">
        <v>3314</v>
      </c>
      <c r="G4443" t="s">
        <v>89</v>
      </c>
      <c r="H4443">
        <v>8.6199999999999999E-2</v>
      </c>
      <c r="I4443">
        <v>2</v>
      </c>
      <c r="J4443">
        <v>8000</v>
      </c>
      <c r="K4443">
        <f>+VLOOKUP(E4443,Costos!$A$1:$I$716100,9,FALSE)</f>
        <v>144.33486500000001</v>
      </c>
      <c r="L4443" t="str">
        <f t="shared" si="148"/>
        <v>241</v>
      </c>
      <c r="M4443" t="str">
        <f t="shared" si="149"/>
        <v>241022</v>
      </c>
      <c r="N4443" t="str">
        <f>IFERROR(IF(L4443="231","231",VLOOKUP(E4443,Materiales!$A$1:$G$37443,7,FALSE)),"N/A")</f>
        <v>Varios</v>
      </c>
    </row>
    <row r="4444" spans="1:14" x14ac:dyDescent="0.25">
      <c r="A4444">
        <v>2110030001</v>
      </c>
      <c r="B4444" t="s">
        <v>1127</v>
      </c>
      <c r="C4444">
        <v>2310030015</v>
      </c>
      <c r="D4444" t="s">
        <v>2130</v>
      </c>
      <c r="E4444">
        <v>2430850012</v>
      </c>
      <c r="F4444" t="s">
        <v>3638</v>
      </c>
      <c r="G4444" t="s">
        <v>89</v>
      </c>
      <c r="H4444">
        <v>0.34460000000000002</v>
      </c>
      <c r="I4444">
        <v>2</v>
      </c>
      <c r="J4444">
        <v>8000</v>
      </c>
      <c r="K4444">
        <f>+VLOOKUP(E4444,Costos!$A$1:$I$716100,9,FALSE)</f>
        <v>15.424059</v>
      </c>
      <c r="L4444" t="str">
        <f t="shared" si="148"/>
        <v>243</v>
      </c>
      <c r="M4444" t="str">
        <f t="shared" si="149"/>
        <v>243085</v>
      </c>
      <c r="N4444" t="str">
        <f>IFERROR(IF(L4444="231","231",VLOOKUP(E4444,Materiales!$A$1:$G$37443,7,FALSE)),"N/A")</f>
        <v>Varios</v>
      </c>
    </row>
    <row r="4445" spans="1:14" x14ac:dyDescent="0.25">
      <c r="A4445">
        <v>2110030001</v>
      </c>
      <c r="B4445" t="s">
        <v>1127</v>
      </c>
      <c r="C4445">
        <v>2310030015</v>
      </c>
      <c r="D4445" t="s">
        <v>2130</v>
      </c>
      <c r="E4445">
        <v>2430850013</v>
      </c>
      <c r="F4445" t="s">
        <v>3639</v>
      </c>
      <c r="G4445" t="s">
        <v>89</v>
      </c>
      <c r="H4445">
        <v>0.93489999999999995</v>
      </c>
      <c r="I4445">
        <v>2</v>
      </c>
      <c r="J4445">
        <v>8000</v>
      </c>
      <c r="K4445">
        <f>+VLOOKUP(E4445,Costos!$A$1:$I$716100,9,FALSE)</f>
        <v>6.0844829999999996</v>
      </c>
      <c r="L4445" t="str">
        <f t="shared" si="148"/>
        <v>243</v>
      </c>
      <c r="M4445" t="str">
        <f t="shared" si="149"/>
        <v>243085</v>
      </c>
      <c r="N4445" t="str">
        <f>IFERROR(IF(L4445="231","231",VLOOKUP(E4445,Materiales!$A$1:$G$37443,7,FALSE)),"N/A")</f>
        <v>Varios</v>
      </c>
    </row>
    <row r="4446" spans="1:14" x14ac:dyDescent="0.25">
      <c r="A4446">
        <v>2110030001</v>
      </c>
      <c r="B4446" t="s">
        <v>1127</v>
      </c>
      <c r="C4446">
        <v>2310030015</v>
      </c>
      <c r="D4446" t="s">
        <v>2130</v>
      </c>
      <c r="E4446">
        <v>2410210019</v>
      </c>
      <c r="F4446" t="s">
        <v>113</v>
      </c>
      <c r="G4446" t="s">
        <v>89</v>
      </c>
      <c r="H4446">
        <v>0.80659999999999998</v>
      </c>
      <c r="I4446">
        <v>2</v>
      </c>
      <c r="J4446">
        <v>8000</v>
      </c>
      <c r="K4446">
        <f>+VLOOKUP(E4446,Costos!$A$1:$I$716100,9,FALSE)</f>
        <v>7.7568599999999996</v>
      </c>
      <c r="L4446" t="str">
        <f t="shared" si="148"/>
        <v>241</v>
      </c>
      <c r="M4446" t="str">
        <f t="shared" si="149"/>
        <v>241021</v>
      </c>
      <c r="N4446" t="str">
        <f>IFERROR(IF(L4446="231","231",VLOOKUP(E4446,Materiales!$A$1:$G$37443,7,FALSE)),"N/A")</f>
        <v>Varios</v>
      </c>
    </row>
    <row r="4447" spans="1:14" x14ac:dyDescent="0.25">
      <c r="A4447">
        <v>2110030001</v>
      </c>
      <c r="B4447" t="s">
        <v>1127</v>
      </c>
      <c r="C4447">
        <v>2310030015</v>
      </c>
      <c r="D4447" t="s">
        <v>2130</v>
      </c>
      <c r="E4447">
        <v>2430880022</v>
      </c>
      <c r="F4447" t="s">
        <v>115</v>
      </c>
      <c r="G4447" t="s">
        <v>89</v>
      </c>
      <c r="H4447">
        <v>1.3351</v>
      </c>
      <c r="I4447">
        <v>2</v>
      </c>
      <c r="J4447">
        <v>8000</v>
      </c>
      <c r="K4447">
        <f>+VLOOKUP(E4447,Costos!$A$1:$I$716100,9,FALSE)</f>
        <v>6.1924229999999998</v>
      </c>
      <c r="L4447" t="str">
        <f t="shared" si="148"/>
        <v>243</v>
      </c>
      <c r="M4447" t="str">
        <f t="shared" si="149"/>
        <v>243088</v>
      </c>
      <c r="N4447" t="str">
        <f>IFERROR(IF(L4447="231","231",VLOOKUP(E4447,Materiales!$A$1:$G$37443,7,FALSE)),"N/A")</f>
        <v>Varios</v>
      </c>
    </row>
    <row r="4448" spans="1:14" x14ac:dyDescent="0.25">
      <c r="A4448">
        <v>2110030001</v>
      </c>
      <c r="B4448" t="s">
        <v>1127</v>
      </c>
      <c r="C4448">
        <v>2310030015</v>
      </c>
      <c r="D4448" t="s">
        <v>2130</v>
      </c>
      <c r="E4448">
        <v>2430530010</v>
      </c>
      <c r="F4448" t="s">
        <v>3577</v>
      </c>
      <c r="G4448" t="s">
        <v>89</v>
      </c>
      <c r="H4448">
        <v>89.143799999999999</v>
      </c>
      <c r="I4448">
        <v>2</v>
      </c>
      <c r="J4448">
        <v>8000</v>
      </c>
      <c r="K4448">
        <f>+VLOOKUP(E4448,Costos!$A$1:$I$716100,9,FALSE)</f>
        <v>0.67528200000000005</v>
      </c>
      <c r="L4448" t="str">
        <f t="shared" si="148"/>
        <v>243</v>
      </c>
      <c r="M4448" t="str">
        <f t="shared" si="149"/>
        <v>243053</v>
      </c>
      <c r="N4448" t="str">
        <f>IFERROR(IF(L4448="231","231",VLOOKUP(E4448,Materiales!$A$1:$G$37443,7,FALSE)),"N/A")</f>
        <v>Varios</v>
      </c>
    </row>
    <row r="4449" spans="1:14" x14ac:dyDescent="0.25">
      <c r="A4449">
        <v>2110030001</v>
      </c>
      <c r="B4449" t="s">
        <v>1127</v>
      </c>
      <c r="C4449">
        <v>2310030015</v>
      </c>
      <c r="D4449" t="s">
        <v>2130</v>
      </c>
      <c r="E4449">
        <v>2430580001</v>
      </c>
      <c r="F4449" t="s">
        <v>3584</v>
      </c>
      <c r="G4449" t="s">
        <v>89</v>
      </c>
      <c r="H4449">
        <v>8.3571000000000009</v>
      </c>
      <c r="I4449">
        <v>2</v>
      </c>
      <c r="J4449">
        <v>8000</v>
      </c>
      <c r="K4449">
        <f>+VLOOKUP(E4449,Costos!$A$1:$I$716100,9,FALSE)</f>
        <v>19.925667000000001</v>
      </c>
      <c r="L4449" t="str">
        <f t="shared" si="148"/>
        <v>243</v>
      </c>
      <c r="M4449" t="str">
        <f t="shared" si="149"/>
        <v>243058</v>
      </c>
      <c r="N4449" t="str">
        <f>IFERROR(IF(L4449="231","231",VLOOKUP(E4449,Materiales!$A$1:$G$37443,7,FALSE)),"N/A")</f>
        <v>Dispersión</v>
      </c>
    </row>
    <row r="4450" spans="1:14" x14ac:dyDescent="0.25">
      <c r="A4450">
        <v>2110030001</v>
      </c>
      <c r="B4450" t="s">
        <v>1127</v>
      </c>
      <c r="C4450">
        <v>2310030015</v>
      </c>
      <c r="D4450" t="s">
        <v>2130</v>
      </c>
      <c r="E4450">
        <v>2430350001</v>
      </c>
      <c r="F4450" t="s">
        <v>4741</v>
      </c>
      <c r="G4450" t="s">
        <v>89</v>
      </c>
      <c r="H4450">
        <v>1.1200000000000001</v>
      </c>
      <c r="I4450">
        <v>2</v>
      </c>
      <c r="J4450">
        <v>8000</v>
      </c>
      <c r="K4450">
        <f>+VLOOKUP(E4450,Costos!$A$1:$I$716100,9,FALSE)</f>
        <v>8.4358629999999994</v>
      </c>
      <c r="L4450" t="str">
        <f t="shared" ref="L4450:L4513" si="150">+LEFT(E4450,3)</f>
        <v>243</v>
      </c>
      <c r="M4450" t="str">
        <f t="shared" ref="M4450:M4513" si="151">+LEFT(E4450,6)</f>
        <v>243035</v>
      </c>
      <c r="N4450" t="str">
        <f>IFERROR(IF(L4450="231","231",VLOOKUP(E4450,Materiales!$A$1:$G$37443,7,FALSE)),"N/A")</f>
        <v>Varios</v>
      </c>
    </row>
    <row r="4451" spans="1:14" x14ac:dyDescent="0.25">
      <c r="A4451">
        <v>2110030001</v>
      </c>
      <c r="B4451" t="s">
        <v>1127</v>
      </c>
      <c r="C4451">
        <v>2310030015</v>
      </c>
      <c r="D4451" t="s">
        <v>2130</v>
      </c>
      <c r="E4451">
        <v>2430390013</v>
      </c>
      <c r="F4451" t="s">
        <v>3567</v>
      </c>
      <c r="G4451" t="s">
        <v>89</v>
      </c>
      <c r="H4451">
        <v>2.5568</v>
      </c>
      <c r="I4451">
        <v>2</v>
      </c>
      <c r="J4451">
        <v>8000</v>
      </c>
      <c r="K4451">
        <f>+VLOOKUP(E4451,Costos!$A$1:$I$716100,9,FALSE)</f>
        <v>27.214721000000001</v>
      </c>
      <c r="L4451" t="str">
        <f t="shared" si="150"/>
        <v>243</v>
      </c>
      <c r="M4451" t="str">
        <f t="shared" si="151"/>
        <v>243039</v>
      </c>
      <c r="N4451" t="str">
        <f>IFERROR(IF(L4451="231","231",VLOOKUP(E4451,Materiales!$A$1:$G$37443,7,FALSE)),"N/A")</f>
        <v>Varios</v>
      </c>
    </row>
    <row r="4452" spans="1:14" x14ac:dyDescent="0.25">
      <c r="A4452">
        <v>2110030001</v>
      </c>
      <c r="B4452" t="s">
        <v>1127</v>
      </c>
      <c r="C4452">
        <v>2310030015</v>
      </c>
      <c r="D4452" t="s">
        <v>2130</v>
      </c>
      <c r="E4452">
        <v>2310030273</v>
      </c>
      <c r="F4452" t="s">
        <v>2157</v>
      </c>
      <c r="G4452" t="s">
        <v>89</v>
      </c>
      <c r="H4452">
        <v>8.3571000000000009</v>
      </c>
      <c r="I4452">
        <v>2</v>
      </c>
      <c r="J4452">
        <v>8000</v>
      </c>
      <c r="K4452">
        <f>+VLOOKUP(E4452,Costos!$A$1:$I$716100,9,FALSE)</f>
        <v>3.6945239999999999</v>
      </c>
      <c r="L4452" t="str">
        <f t="shared" si="150"/>
        <v>231</v>
      </c>
      <c r="M4452" t="str">
        <f t="shared" si="151"/>
        <v>231003</v>
      </c>
      <c r="N4452" t="str">
        <f>IFERROR(IF(L4452="231","231",VLOOKUP(E4452,Materiales!$A$1:$G$37443,7,FALSE)),"N/A")</f>
        <v>231</v>
      </c>
    </row>
    <row r="4453" spans="1:14" x14ac:dyDescent="0.25">
      <c r="A4453">
        <v>2110030001</v>
      </c>
      <c r="B4453" t="s">
        <v>1127</v>
      </c>
      <c r="C4453">
        <v>2310030015</v>
      </c>
      <c r="D4453" t="s">
        <v>2130</v>
      </c>
      <c r="E4453">
        <v>2410210003</v>
      </c>
      <c r="F4453" t="s">
        <v>95</v>
      </c>
      <c r="G4453" t="s">
        <v>89</v>
      </c>
      <c r="H4453">
        <v>6.2675999999999998</v>
      </c>
      <c r="I4453">
        <v>2</v>
      </c>
      <c r="J4453">
        <v>8000</v>
      </c>
      <c r="K4453">
        <f>+VLOOKUP(E4453,Costos!$A$1:$I$716100,9,FALSE)</f>
        <v>4.9316240000000002</v>
      </c>
      <c r="L4453" t="str">
        <f t="shared" si="150"/>
        <v>241</v>
      </c>
      <c r="M4453" t="str">
        <f t="shared" si="151"/>
        <v>241021</v>
      </c>
      <c r="N4453" t="str">
        <f>IFERROR(IF(L4453="231","231",VLOOKUP(E4453,Materiales!$A$1:$G$37443,7,FALSE)),"N/A")</f>
        <v>Varios</v>
      </c>
    </row>
    <row r="4454" spans="1:14" x14ac:dyDescent="0.25">
      <c r="A4454">
        <v>2110030001</v>
      </c>
      <c r="B4454" t="s">
        <v>1127</v>
      </c>
      <c r="C4454">
        <v>2310030015</v>
      </c>
      <c r="D4454" t="s">
        <v>2130</v>
      </c>
      <c r="E4454">
        <v>2430810004</v>
      </c>
      <c r="F4454" t="s">
        <v>3630</v>
      </c>
      <c r="G4454" t="s">
        <v>89</v>
      </c>
      <c r="H4454">
        <v>0.65329999999999999</v>
      </c>
      <c r="I4454">
        <v>2</v>
      </c>
      <c r="J4454">
        <v>8000</v>
      </c>
      <c r="K4454">
        <f>+VLOOKUP(E4454,Costos!$A$1:$I$716100,9,FALSE)</f>
        <v>6.728307</v>
      </c>
      <c r="L4454" t="str">
        <f t="shared" si="150"/>
        <v>243</v>
      </c>
      <c r="M4454" t="str">
        <f t="shared" si="151"/>
        <v>243081</v>
      </c>
      <c r="N4454" t="str">
        <f>IFERROR(IF(L4454="231","231",VLOOKUP(E4454,Materiales!$A$1:$G$37443,7,FALSE)),"N/A")</f>
        <v>Varios</v>
      </c>
    </row>
    <row r="4455" spans="1:14" x14ac:dyDescent="0.25">
      <c r="A4455">
        <v>2110030001</v>
      </c>
      <c r="B4455" t="s">
        <v>1127</v>
      </c>
      <c r="C4455">
        <v>2310030015</v>
      </c>
      <c r="D4455" t="s">
        <v>2130</v>
      </c>
      <c r="E4455">
        <v>2430870004</v>
      </c>
      <c r="F4455" t="s">
        <v>3650</v>
      </c>
      <c r="G4455" t="s">
        <v>89</v>
      </c>
      <c r="H4455">
        <v>0.14219999999999999</v>
      </c>
      <c r="I4455">
        <v>2</v>
      </c>
      <c r="J4455">
        <v>8000</v>
      </c>
      <c r="K4455">
        <f>+VLOOKUP(E4455,Costos!$A$1:$I$716100,9,FALSE)</f>
        <v>5.9204129999999999</v>
      </c>
      <c r="L4455" t="str">
        <f t="shared" si="150"/>
        <v>243</v>
      </c>
      <c r="M4455" t="str">
        <f t="shared" si="151"/>
        <v>243087</v>
      </c>
      <c r="N4455" t="str">
        <f>IFERROR(IF(L4455="231","231",VLOOKUP(E4455,Materiales!$A$1:$G$37443,7,FALSE)),"N/A")</f>
        <v>Varios</v>
      </c>
    </row>
    <row r="4456" spans="1:14" x14ac:dyDescent="0.25">
      <c r="A4456">
        <v>2110030001</v>
      </c>
      <c r="B4456" t="s">
        <v>1127</v>
      </c>
      <c r="C4456">
        <v>2310030017</v>
      </c>
      <c r="D4456" t="s">
        <v>2132</v>
      </c>
      <c r="E4456">
        <v>2410220004</v>
      </c>
      <c r="F4456" t="s">
        <v>3314</v>
      </c>
      <c r="G4456" t="s">
        <v>89</v>
      </c>
      <c r="H4456">
        <v>8.6199999999999999E-2</v>
      </c>
      <c r="I4456">
        <v>2</v>
      </c>
      <c r="J4456">
        <v>8000</v>
      </c>
      <c r="K4456">
        <f>+VLOOKUP(E4456,Costos!$A$1:$I$716100,9,FALSE)</f>
        <v>144.33486500000001</v>
      </c>
      <c r="L4456" t="str">
        <f t="shared" si="150"/>
        <v>241</v>
      </c>
      <c r="M4456" t="str">
        <f t="shared" si="151"/>
        <v>241022</v>
      </c>
      <c r="N4456" t="str">
        <f>IFERROR(IF(L4456="231","231",VLOOKUP(E4456,Materiales!$A$1:$G$37443,7,FALSE)),"N/A")</f>
        <v>Varios</v>
      </c>
    </row>
    <row r="4457" spans="1:14" x14ac:dyDescent="0.25">
      <c r="A4457">
        <v>2110030001</v>
      </c>
      <c r="B4457" t="s">
        <v>1127</v>
      </c>
      <c r="C4457">
        <v>2310030017</v>
      </c>
      <c r="D4457" t="s">
        <v>2132</v>
      </c>
      <c r="E4457">
        <v>2430850012</v>
      </c>
      <c r="F4457" t="s">
        <v>3638</v>
      </c>
      <c r="G4457" t="s">
        <v>89</v>
      </c>
      <c r="H4457">
        <v>0.34460000000000002</v>
      </c>
      <c r="I4457">
        <v>2</v>
      </c>
      <c r="J4457">
        <v>8000</v>
      </c>
      <c r="K4457">
        <f>+VLOOKUP(E4457,Costos!$A$1:$I$716100,9,FALSE)</f>
        <v>15.424059</v>
      </c>
      <c r="L4457" t="str">
        <f t="shared" si="150"/>
        <v>243</v>
      </c>
      <c r="M4457" t="str">
        <f t="shared" si="151"/>
        <v>243085</v>
      </c>
      <c r="N4457" t="str">
        <f>IFERROR(IF(L4457="231","231",VLOOKUP(E4457,Materiales!$A$1:$G$37443,7,FALSE)),"N/A")</f>
        <v>Varios</v>
      </c>
    </row>
    <row r="4458" spans="1:14" x14ac:dyDescent="0.25">
      <c r="A4458">
        <v>2110030001</v>
      </c>
      <c r="B4458" t="s">
        <v>1127</v>
      </c>
      <c r="C4458">
        <v>2310030017</v>
      </c>
      <c r="D4458" t="s">
        <v>2132</v>
      </c>
      <c r="E4458">
        <v>2430850013</v>
      </c>
      <c r="F4458" t="s">
        <v>3639</v>
      </c>
      <c r="G4458" t="s">
        <v>89</v>
      </c>
      <c r="H4458">
        <v>0.93059999999999998</v>
      </c>
      <c r="I4458">
        <v>2</v>
      </c>
      <c r="J4458">
        <v>8000</v>
      </c>
      <c r="K4458">
        <f>+VLOOKUP(E4458,Costos!$A$1:$I$716100,9,FALSE)</f>
        <v>6.0844829999999996</v>
      </c>
      <c r="L4458" t="str">
        <f t="shared" si="150"/>
        <v>243</v>
      </c>
      <c r="M4458" t="str">
        <f t="shared" si="151"/>
        <v>243085</v>
      </c>
      <c r="N4458" t="str">
        <f>IFERROR(IF(L4458="231","231",VLOOKUP(E4458,Materiales!$A$1:$G$37443,7,FALSE)),"N/A")</f>
        <v>Varios</v>
      </c>
    </row>
    <row r="4459" spans="1:14" x14ac:dyDescent="0.25">
      <c r="A4459">
        <v>2110030001</v>
      </c>
      <c r="B4459" t="s">
        <v>1127</v>
      </c>
      <c r="C4459">
        <v>2310030017</v>
      </c>
      <c r="D4459" t="s">
        <v>2132</v>
      </c>
      <c r="E4459">
        <v>2410210019</v>
      </c>
      <c r="F4459" t="s">
        <v>113</v>
      </c>
      <c r="G4459" t="s">
        <v>89</v>
      </c>
      <c r="H4459">
        <v>0.93489999999999995</v>
      </c>
      <c r="I4459">
        <v>2</v>
      </c>
      <c r="J4459">
        <v>8000</v>
      </c>
      <c r="K4459">
        <f>+VLOOKUP(E4459,Costos!$A$1:$I$716100,9,FALSE)</f>
        <v>7.7568599999999996</v>
      </c>
      <c r="L4459" t="str">
        <f t="shared" si="150"/>
        <v>241</v>
      </c>
      <c r="M4459" t="str">
        <f t="shared" si="151"/>
        <v>241021</v>
      </c>
      <c r="N4459" t="str">
        <f>IFERROR(IF(L4459="231","231",VLOOKUP(E4459,Materiales!$A$1:$G$37443,7,FALSE)),"N/A")</f>
        <v>Varios</v>
      </c>
    </row>
    <row r="4460" spans="1:14" x14ac:dyDescent="0.25">
      <c r="A4460">
        <v>2110030001</v>
      </c>
      <c r="B4460" t="s">
        <v>1127</v>
      </c>
      <c r="C4460">
        <v>2310030017</v>
      </c>
      <c r="D4460" t="s">
        <v>2132</v>
      </c>
      <c r="E4460">
        <v>2430880022</v>
      </c>
      <c r="F4460" t="s">
        <v>115</v>
      </c>
      <c r="G4460" t="s">
        <v>89</v>
      </c>
      <c r="H4460">
        <v>1.3351</v>
      </c>
      <c r="I4460">
        <v>2</v>
      </c>
      <c r="J4460">
        <v>8000</v>
      </c>
      <c r="K4460">
        <f>+VLOOKUP(E4460,Costos!$A$1:$I$716100,9,FALSE)</f>
        <v>6.1924229999999998</v>
      </c>
      <c r="L4460" t="str">
        <f t="shared" si="150"/>
        <v>243</v>
      </c>
      <c r="M4460" t="str">
        <f t="shared" si="151"/>
        <v>243088</v>
      </c>
      <c r="N4460" t="str">
        <f>IFERROR(IF(L4460="231","231",VLOOKUP(E4460,Materiales!$A$1:$G$37443,7,FALSE)),"N/A")</f>
        <v>Varios</v>
      </c>
    </row>
    <row r="4461" spans="1:14" x14ac:dyDescent="0.25">
      <c r="A4461">
        <v>2110030001</v>
      </c>
      <c r="B4461" t="s">
        <v>1127</v>
      </c>
      <c r="C4461">
        <v>2310030017</v>
      </c>
      <c r="D4461" t="s">
        <v>2132</v>
      </c>
      <c r="E4461">
        <v>2430530010</v>
      </c>
      <c r="F4461" t="s">
        <v>3577</v>
      </c>
      <c r="G4461" t="s">
        <v>89</v>
      </c>
      <c r="H4461">
        <v>89.229399999999998</v>
      </c>
      <c r="I4461">
        <v>2</v>
      </c>
      <c r="J4461">
        <v>8000</v>
      </c>
      <c r="K4461">
        <f>+VLOOKUP(E4461,Costos!$A$1:$I$716100,9,FALSE)</f>
        <v>0.67528200000000005</v>
      </c>
      <c r="L4461" t="str">
        <f t="shared" si="150"/>
        <v>243</v>
      </c>
      <c r="M4461" t="str">
        <f t="shared" si="151"/>
        <v>243053</v>
      </c>
      <c r="N4461" t="str">
        <f>IFERROR(IF(L4461="231","231",VLOOKUP(E4461,Materiales!$A$1:$G$37443,7,FALSE)),"N/A")</f>
        <v>Varios</v>
      </c>
    </row>
    <row r="4462" spans="1:14" x14ac:dyDescent="0.25">
      <c r="A4462">
        <v>2110030001</v>
      </c>
      <c r="B4462" t="s">
        <v>1127</v>
      </c>
      <c r="C4462">
        <v>2310030017</v>
      </c>
      <c r="D4462" t="s">
        <v>2132</v>
      </c>
      <c r="E4462">
        <v>2430680003</v>
      </c>
      <c r="F4462" t="s">
        <v>3603</v>
      </c>
      <c r="G4462" t="s">
        <v>89</v>
      </c>
      <c r="H4462">
        <v>7.6891999999999996</v>
      </c>
      <c r="I4462">
        <v>2</v>
      </c>
      <c r="J4462">
        <v>8000</v>
      </c>
      <c r="K4462">
        <f>+VLOOKUP(E4462,Costos!$A$1:$I$716100,9,FALSE)</f>
        <v>43.858021000000001</v>
      </c>
      <c r="L4462" t="str">
        <f t="shared" si="150"/>
        <v>243</v>
      </c>
      <c r="M4462" t="str">
        <f t="shared" si="151"/>
        <v>243068</v>
      </c>
      <c r="N4462" t="str">
        <f>IFERROR(IF(L4462="231","231",VLOOKUP(E4462,Materiales!$A$1:$G$37443,7,FALSE)),"N/A")</f>
        <v>Dispersión</v>
      </c>
    </row>
    <row r="4463" spans="1:14" x14ac:dyDescent="0.25">
      <c r="A4463">
        <v>2110030001</v>
      </c>
      <c r="B4463" t="s">
        <v>1127</v>
      </c>
      <c r="C4463">
        <v>2310030017</v>
      </c>
      <c r="D4463" t="s">
        <v>2132</v>
      </c>
      <c r="E4463">
        <v>2430350001</v>
      </c>
      <c r="F4463" t="s">
        <v>4741</v>
      </c>
      <c r="G4463" t="s">
        <v>89</v>
      </c>
      <c r="H4463">
        <v>1.7189000000000001</v>
      </c>
      <c r="I4463">
        <v>2</v>
      </c>
      <c r="J4463">
        <v>8000</v>
      </c>
      <c r="K4463">
        <f>+VLOOKUP(E4463,Costos!$A$1:$I$716100,9,FALSE)</f>
        <v>8.4358629999999994</v>
      </c>
      <c r="L4463" t="str">
        <f t="shared" si="150"/>
        <v>243</v>
      </c>
      <c r="M4463" t="str">
        <f t="shared" si="151"/>
        <v>243035</v>
      </c>
      <c r="N4463" t="str">
        <f>IFERROR(IF(L4463="231","231",VLOOKUP(E4463,Materiales!$A$1:$G$37443,7,FALSE)),"N/A")</f>
        <v>Varios</v>
      </c>
    </row>
    <row r="4464" spans="1:14" x14ac:dyDescent="0.25">
      <c r="A4464">
        <v>2110030001</v>
      </c>
      <c r="B4464" t="s">
        <v>1127</v>
      </c>
      <c r="C4464">
        <v>2310030017</v>
      </c>
      <c r="D4464" t="s">
        <v>2132</v>
      </c>
      <c r="E4464">
        <v>2430390013</v>
      </c>
      <c r="F4464" t="s">
        <v>3567</v>
      </c>
      <c r="G4464" t="s">
        <v>89</v>
      </c>
      <c r="H4464">
        <v>2.4232999999999998</v>
      </c>
      <c r="I4464">
        <v>2</v>
      </c>
      <c r="J4464">
        <v>8000</v>
      </c>
      <c r="K4464">
        <f>+VLOOKUP(E4464,Costos!$A$1:$I$716100,9,FALSE)</f>
        <v>27.214721000000001</v>
      </c>
      <c r="L4464" t="str">
        <f t="shared" si="150"/>
        <v>243</v>
      </c>
      <c r="M4464" t="str">
        <f t="shared" si="151"/>
        <v>243039</v>
      </c>
      <c r="N4464" t="str">
        <f>IFERROR(IF(L4464="231","231",VLOOKUP(E4464,Materiales!$A$1:$G$37443,7,FALSE)),"N/A")</f>
        <v>Varios</v>
      </c>
    </row>
    <row r="4465" spans="1:14" x14ac:dyDescent="0.25">
      <c r="A4465">
        <v>2110030001</v>
      </c>
      <c r="B4465" t="s">
        <v>1127</v>
      </c>
      <c r="C4465">
        <v>2310030017</v>
      </c>
      <c r="D4465" t="s">
        <v>2132</v>
      </c>
      <c r="E4465">
        <v>2310030273</v>
      </c>
      <c r="F4465" t="s">
        <v>2157</v>
      </c>
      <c r="G4465" t="s">
        <v>89</v>
      </c>
      <c r="H4465">
        <v>8.3829999999999991</v>
      </c>
      <c r="I4465">
        <v>2</v>
      </c>
      <c r="J4465">
        <v>8000</v>
      </c>
      <c r="K4465">
        <f>+VLOOKUP(E4465,Costos!$A$1:$I$716100,9,FALSE)</f>
        <v>3.6945239999999999</v>
      </c>
      <c r="L4465" t="str">
        <f t="shared" si="150"/>
        <v>231</v>
      </c>
      <c r="M4465" t="str">
        <f t="shared" si="151"/>
        <v>231003</v>
      </c>
      <c r="N4465" t="str">
        <f>IFERROR(IF(L4465="231","231",VLOOKUP(E4465,Materiales!$A$1:$G$37443,7,FALSE)),"N/A")</f>
        <v>231</v>
      </c>
    </row>
    <row r="4466" spans="1:14" x14ac:dyDescent="0.25">
      <c r="A4466">
        <v>2110030001</v>
      </c>
      <c r="B4466" t="s">
        <v>1127</v>
      </c>
      <c r="C4466">
        <v>2310030017</v>
      </c>
      <c r="D4466" t="s">
        <v>2132</v>
      </c>
      <c r="E4466">
        <v>2410210003</v>
      </c>
      <c r="F4466" t="s">
        <v>95</v>
      </c>
      <c r="G4466" t="s">
        <v>89</v>
      </c>
      <c r="H4466">
        <v>7.0087000000000002</v>
      </c>
      <c r="I4466">
        <v>2</v>
      </c>
      <c r="J4466">
        <v>8000</v>
      </c>
      <c r="K4466">
        <f>+VLOOKUP(E4466,Costos!$A$1:$I$716100,9,FALSE)</f>
        <v>4.9316240000000002</v>
      </c>
      <c r="L4466" t="str">
        <f t="shared" si="150"/>
        <v>241</v>
      </c>
      <c r="M4466" t="str">
        <f t="shared" si="151"/>
        <v>241021</v>
      </c>
      <c r="N4466" t="str">
        <f>IFERROR(IF(L4466="231","231",VLOOKUP(E4466,Materiales!$A$1:$G$37443,7,FALSE)),"N/A")</f>
        <v>Varios</v>
      </c>
    </row>
    <row r="4467" spans="1:14" x14ac:dyDescent="0.25">
      <c r="A4467">
        <v>2110030001</v>
      </c>
      <c r="B4467" t="s">
        <v>1127</v>
      </c>
      <c r="C4467">
        <v>2310030017</v>
      </c>
      <c r="D4467" t="s">
        <v>2132</v>
      </c>
      <c r="E4467">
        <v>2430810004</v>
      </c>
      <c r="F4467" t="s">
        <v>3630</v>
      </c>
      <c r="G4467" t="s">
        <v>89</v>
      </c>
      <c r="H4467">
        <v>0.99550000000000005</v>
      </c>
      <c r="I4467">
        <v>2</v>
      </c>
      <c r="J4467">
        <v>8000</v>
      </c>
      <c r="K4467">
        <f>+VLOOKUP(E4467,Costos!$A$1:$I$716100,9,FALSE)</f>
        <v>6.728307</v>
      </c>
      <c r="L4467" t="str">
        <f t="shared" si="150"/>
        <v>243</v>
      </c>
      <c r="M4467" t="str">
        <f t="shared" si="151"/>
        <v>243081</v>
      </c>
      <c r="N4467" t="str">
        <f>IFERROR(IF(L4467="231","231",VLOOKUP(E4467,Materiales!$A$1:$G$37443,7,FALSE)),"N/A")</f>
        <v>Varios</v>
      </c>
    </row>
    <row r="4468" spans="1:14" x14ac:dyDescent="0.25">
      <c r="A4468">
        <v>2110030001</v>
      </c>
      <c r="B4468" t="s">
        <v>1127</v>
      </c>
      <c r="C4468">
        <v>2310030017</v>
      </c>
      <c r="D4468" t="s">
        <v>2132</v>
      </c>
      <c r="E4468">
        <v>2430870004</v>
      </c>
      <c r="F4468" t="s">
        <v>3650</v>
      </c>
      <c r="G4468" t="s">
        <v>89</v>
      </c>
      <c r="H4468">
        <v>0.14219999999999999</v>
      </c>
      <c r="I4468">
        <v>2</v>
      </c>
      <c r="J4468">
        <v>8000</v>
      </c>
      <c r="K4468">
        <f>+VLOOKUP(E4468,Costos!$A$1:$I$716100,9,FALSE)</f>
        <v>5.9204129999999999</v>
      </c>
      <c r="L4468" t="str">
        <f t="shared" si="150"/>
        <v>243</v>
      </c>
      <c r="M4468" t="str">
        <f t="shared" si="151"/>
        <v>243087</v>
      </c>
      <c r="N4468" t="str">
        <f>IFERROR(IF(L4468="231","231",VLOOKUP(E4468,Materiales!$A$1:$G$37443,7,FALSE)),"N/A")</f>
        <v>Varios</v>
      </c>
    </row>
    <row r="4469" spans="1:14" x14ac:dyDescent="0.25">
      <c r="A4469">
        <v>2110030001</v>
      </c>
      <c r="B4469" t="s">
        <v>1127</v>
      </c>
      <c r="C4469">
        <v>2310030018</v>
      </c>
      <c r="D4469" t="s">
        <v>2133</v>
      </c>
      <c r="E4469">
        <v>2410220004</v>
      </c>
      <c r="F4469" t="s">
        <v>3314</v>
      </c>
      <c r="G4469" t="s">
        <v>89</v>
      </c>
      <c r="H4469">
        <v>8.6199999999999999E-2</v>
      </c>
      <c r="I4469">
        <v>2</v>
      </c>
      <c r="J4469">
        <v>8000</v>
      </c>
      <c r="K4469">
        <f>+VLOOKUP(E4469,Costos!$A$1:$I$716100,9,FALSE)</f>
        <v>144.33486500000001</v>
      </c>
      <c r="L4469" t="str">
        <f t="shared" si="150"/>
        <v>241</v>
      </c>
      <c r="M4469" t="str">
        <f t="shared" si="151"/>
        <v>241022</v>
      </c>
      <c r="N4469" t="str">
        <f>IFERROR(IF(L4469="231","231",VLOOKUP(E4469,Materiales!$A$1:$G$37443,7,FALSE)),"N/A")</f>
        <v>Varios</v>
      </c>
    </row>
    <row r="4470" spans="1:14" x14ac:dyDescent="0.25">
      <c r="A4470">
        <v>2110030001</v>
      </c>
      <c r="B4470" t="s">
        <v>1127</v>
      </c>
      <c r="C4470">
        <v>2310030018</v>
      </c>
      <c r="D4470" t="s">
        <v>2133</v>
      </c>
      <c r="E4470">
        <v>2430850012</v>
      </c>
      <c r="F4470" t="s">
        <v>3638</v>
      </c>
      <c r="G4470" t="s">
        <v>89</v>
      </c>
      <c r="H4470">
        <v>0.34470000000000001</v>
      </c>
      <c r="I4470">
        <v>2</v>
      </c>
      <c r="J4470">
        <v>8000</v>
      </c>
      <c r="K4470">
        <f>+VLOOKUP(E4470,Costos!$A$1:$I$716100,9,FALSE)</f>
        <v>15.424059</v>
      </c>
      <c r="L4470" t="str">
        <f t="shared" si="150"/>
        <v>243</v>
      </c>
      <c r="M4470" t="str">
        <f t="shared" si="151"/>
        <v>243085</v>
      </c>
      <c r="N4470" t="str">
        <f>IFERROR(IF(L4470="231","231",VLOOKUP(E4470,Materiales!$A$1:$G$37443,7,FALSE)),"N/A")</f>
        <v>Varios</v>
      </c>
    </row>
    <row r="4471" spans="1:14" x14ac:dyDescent="0.25">
      <c r="A4471">
        <v>2110030001</v>
      </c>
      <c r="B4471" t="s">
        <v>1127</v>
      </c>
      <c r="C4471">
        <v>2310030018</v>
      </c>
      <c r="D4471" t="s">
        <v>2133</v>
      </c>
      <c r="E4471">
        <v>2430850013</v>
      </c>
      <c r="F4471" t="s">
        <v>3639</v>
      </c>
      <c r="G4471" t="s">
        <v>89</v>
      </c>
      <c r="H4471">
        <v>0.90469999999999995</v>
      </c>
      <c r="I4471">
        <v>2</v>
      </c>
      <c r="J4471">
        <v>8000</v>
      </c>
      <c r="K4471">
        <f>+VLOOKUP(E4471,Costos!$A$1:$I$716100,9,FALSE)</f>
        <v>6.0844829999999996</v>
      </c>
      <c r="L4471" t="str">
        <f t="shared" si="150"/>
        <v>243</v>
      </c>
      <c r="M4471" t="str">
        <f t="shared" si="151"/>
        <v>243085</v>
      </c>
      <c r="N4471" t="str">
        <f>IFERROR(IF(L4471="231","231",VLOOKUP(E4471,Materiales!$A$1:$G$37443,7,FALSE)),"N/A")</f>
        <v>Varios</v>
      </c>
    </row>
    <row r="4472" spans="1:14" x14ac:dyDescent="0.25">
      <c r="A4472">
        <v>2110030001</v>
      </c>
      <c r="B4472" t="s">
        <v>1127</v>
      </c>
      <c r="C4472">
        <v>2310030018</v>
      </c>
      <c r="D4472" t="s">
        <v>2133</v>
      </c>
      <c r="E4472">
        <v>2410210019</v>
      </c>
      <c r="F4472" t="s">
        <v>113</v>
      </c>
      <c r="G4472" t="s">
        <v>89</v>
      </c>
      <c r="H4472">
        <v>0.68910000000000005</v>
      </c>
      <c r="I4472">
        <v>2</v>
      </c>
      <c r="J4472">
        <v>8000</v>
      </c>
      <c r="K4472">
        <f>+VLOOKUP(E4472,Costos!$A$1:$I$716100,9,FALSE)</f>
        <v>7.7568599999999996</v>
      </c>
      <c r="L4472" t="str">
        <f t="shared" si="150"/>
        <v>241</v>
      </c>
      <c r="M4472" t="str">
        <f t="shared" si="151"/>
        <v>241021</v>
      </c>
      <c r="N4472" t="str">
        <f>IFERROR(IF(L4472="231","231",VLOOKUP(E4472,Materiales!$A$1:$G$37443,7,FALSE)),"N/A")</f>
        <v>Varios</v>
      </c>
    </row>
    <row r="4473" spans="1:14" x14ac:dyDescent="0.25">
      <c r="A4473">
        <v>2110030001</v>
      </c>
      <c r="B4473" t="s">
        <v>1127</v>
      </c>
      <c r="C4473">
        <v>2310030018</v>
      </c>
      <c r="D4473" t="s">
        <v>2133</v>
      </c>
      <c r="E4473">
        <v>2430880022</v>
      </c>
      <c r="F4473" t="s">
        <v>115</v>
      </c>
      <c r="G4473" t="s">
        <v>89</v>
      </c>
      <c r="H4473">
        <v>1.3351</v>
      </c>
      <c r="I4473">
        <v>2</v>
      </c>
      <c r="J4473">
        <v>8000</v>
      </c>
      <c r="K4473">
        <f>+VLOOKUP(E4473,Costos!$A$1:$I$716100,9,FALSE)</f>
        <v>6.1924229999999998</v>
      </c>
      <c r="L4473" t="str">
        <f t="shared" si="150"/>
        <v>243</v>
      </c>
      <c r="M4473" t="str">
        <f t="shared" si="151"/>
        <v>243088</v>
      </c>
      <c r="N4473" t="str">
        <f>IFERROR(IF(L4473="231","231",VLOOKUP(E4473,Materiales!$A$1:$G$37443,7,FALSE)),"N/A")</f>
        <v>Varios</v>
      </c>
    </row>
    <row r="4474" spans="1:14" x14ac:dyDescent="0.25">
      <c r="A4474">
        <v>2110030001</v>
      </c>
      <c r="B4474" t="s">
        <v>1127</v>
      </c>
      <c r="C4474">
        <v>2310030018</v>
      </c>
      <c r="D4474" t="s">
        <v>2133</v>
      </c>
      <c r="E4474">
        <v>2430530010</v>
      </c>
      <c r="F4474" t="s">
        <v>3577</v>
      </c>
      <c r="G4474" t="s">
        <v>89</v>
      </c>
      <c r="H4474">
        <v>84.148399999999995</v>
      </c>
      <c r="I4474">
        <v>2</v>
      </c>
      <c r="J4474">
        <v>8000</v>
      </c>
      <c r="K4474">
        <f>+VLOOKUP(E4474,Costos!$A$1:$I$716100,9,FALSE)</f>
        <v>0.67528200000000005</v>
      </c>
      <c r="L4474" t="str">
        <f t="shared" si="150"/>
        <v>243</v>
      </c>
      <c r="M4474" t="str">
        <f t="shared" si="151"/>
        <v>243053</v>
      </c>
      <c r="N4474" t="str">
        <f>IFERROR(IF(L4474="231","231",VLOOKUP(E4474,Materiales!$A$1:$G$37443,7,FALSE)),"N/A")</f>
        <v>Varios</v>
      </c>
    </row>
    <row r="4475" spans="1:14" x14ac:dyDescent="0.25">
      <c r="A4475">
        <v>2110030001</v>
      </c>
      <c r="B4475" t="s">
        <v>1127</v>
      </c>
      <c r="C4475">
        <v>2310030018</v>
      </c>
      <c r="D4475" t="s">
        <v>2133</v>
      </c>
      <c r="E4475">
        <v>2430620001</v>
      </c>
      <c r="F4475" t="s">
        <v>3590</v>
      </c>
      <c r="G4475" t="s">
        <v>89</v>
      </c>
      <c r="H4475">
        <v>1.3352999999999999</v>
      </c>
      <c r="I4475">
        <v>2</v>
      </c>
      <c r="J4475">
        <v>8000</v>
      </c>
      <c r="K4475">
        <f>+VLOOKUP(E4475,Costos!$A$1:$I$716100,9,FALSE)</f>
        <v>40.443644999999997</v>
      </c>
      <c r="L4475" t="str">
        <f t="shared" si="150"/>
        <v>243</v>
      </c>
      <c r="M4475" t="str">
        <f t="shared" si="151"/>
        <v>243062</v>
      </c>
      <c r="N4475" t="str">
        <f>IFERROR(IF(L4475="231","231",VLOOKUP(E4475,Materiales!$A$1:$G$37443,7,FALSE)),"N/A")</f>
        <v>Dispersión</v>
      </c>
    </row>
    <row r="4476" spans="1:14" x14ac:dyDescent="0.25">
      <c r="A4476">
        <v>2110030001</v>
      </c>
      <c r="B4476" t="s">
        <v>1127</v>
      </c>
      <c r="C4476">
        <v>2310030018</v>
      </c>
      <c r="D4476" t="s">
        <v>2133</v>
      </c>
      <c r="E4476">
        <v>2430680003</v>
      </c>
      <c r="F4476" t="s">
        <v>3603</v>
      </c>
      <c r="G4476" t="s">
        <v>89</v>
      </c>
      <c r="H4476">
        <v>8.6199999999999999E-2</v>
      </c>
      <c r="I4476">
        <v>2</v>
      </c>
      <c r="J4476">
        <v>8000</v>
      </c>
      <c r="K4476">
        <f>+VLOOKUP(E4476,Costos!$A$1:$I$716100,9,FALSE)</f>
        <v>43.858021000000001</v>
      </c>
      <c r="L4476" t="str">
        <f t="shared" si="150"/>
        <v>243</v>
      </c>
      <c r="M4476" t="str">
        <f t="shared" si="151"/>
        <v>243068</v>
      </c>
      <c r="N4476" t="str">
        <f>IFERROR(IF(L4476="231","231",VLOOKUP(E4476,Materiales!$A$1:$G$37443,7,FALSE)),"N/A")</f>
        <v>Dispersión</v>
      </c>
    </row>
    <row r="4477" spans="1:14" x14ac:dyDescent="0.25">
      <c r="A4477">
        <v>2110030001</v>
      </c>
      <c r="B4477" t="s">
        <v>1127</v>
      </c>
      <c r="C4477">
        <v>2310030018</v>
      </c>
      <c r="D4477" t="s">
        <v>2133</v>
      </c>
      <c r="E4477">
        <v>2310030240</v>
      </c>
      <c r="F4477" t="s">
        <v>2152</v>
      </c>
      <c r="G4477" t="s">
        <v>89</v>
      </c>
      <c r="H4477">
        <v>4.3509000000000002</v>
      </c>
      <c r="I4477">
        <v>2</v>
      </c>
      <c r="J4477">
        <v>8000</v>
      </c>
      <c r="K4477">
        <f>+VLOOKUP(E4477,Costos!$A$1:$I$716100,9,FALSE)</f>
        <v>24.041525</v>
      </c>
      <c r="L4477" t="str">
        <f t="shared" si="150"/>
        <v>231</v>
      </c>
      <c r="M4477" t="str">
        <f t="shared" si="151"/>
        <v>231003</v>
      </c>
      <c r="N4477" t="str">
        <f>IFERROR(IF(L4477="231","231",VLOOKUP(E4477,Materiales!$A$1:$G$37443,7,FALSE)),"N/A")</f>
        <v>231</v>
      </c>
    </row>
    <row r="4478" spans="1:14" x14ac:dyDescent="0.25">
      <c r="A4478">
        <v>2110030001</v>
      </c>
      <c r="B4478" t="s">
        <v>1127</v>
      </c>
      <c r="C4478">
        <v>2310030018</v>
      </c>
      <c r="D4478" t="s">
        <v>2133</v>
      </c>
      <c r="E4478">
        <v>2430350001</v>
      </c>
      <c r="F4478" t="s">
        <v>4741</v>
      </c>
      <c r="G4478" t="s">
        <v>89</v>
      </c>
      <c r="H4478">
        <v>1.7229000000000001</v>
      </c>
      <c r="I4478">
        <v>2</v>
      </c>
      <c r="J4478">
        <v>8000</v>
      </c>
      <c r="K4478">
        <f>+VLOOKUP(E4478,Costos!$A$1:$I$716100,9,FALSE)</f>
        <v>8.4358629999999994</v>
      </c>
      <c r="L4478" t="str">
        <f t="shared" si="150"/>
        <v>243</v>
      </c>
      <c r="M4478" t="str">
        <f t="shared" si="151"/>
        <v>243035</v>
      </c>
      <c r="N4478" t="str">
        <f>IFERROR(IF(L4478="231","231",VLOOKUP(E4478,Materiales!$A$1:$G$37443,7,FALSE)),"N/A")</f>
        <v>Varios</v>
      </c>
    </row>
    <row r="4479" spans="1:14" x14ac:dyDescent="0.25">
      <c r="A4479">
        <v>2110030001</v>
      </c>
      <c r="B4479" t="s">
        <v>1127</v>
      </c>
      <c r="C4479">
        <v>2310030018</v>
      </c>
      <c r="D4479" t="s">
        <v>2133</v>
      </c>
      <c r="E4479">
        <v>2430390013</v>
      </c>
      <c r="F4479" t="s">
        <v>3567</v>
      </c>
      <c r="G4479" t="s">
        <v>89</v>
      </c>
      <c r="H4479">
        <v>2.4794999999999998</v>
      </c>
      <c r="I4479">
        <v>2</v>
      </c>
      <c r="J4479">
        <v>8000</v>
      </c>
      <c r="K4479">
        <f>+VLOOKUP(E4479,Costos!$A$1:$I$716100,9,FALSE)</f>
        <v>27.214721000000001</v>
      </c>
      <c r="L4479" t="str">
        <f t="shared" si="150"/>
        <v>243</v>
      </c>
      <c r="M4479" t="str">
        <f t="shared" si="151"/>
        <v>243039</v>
      </c>
      <c r="N4479" t="str">
        <f>IFERROR(IF(L4479="231","231",VLOOKUP(E4479,Materiales!$A$1:$G$37443,7,FALSE)),"N/A")</f>
        <v>Varios</v>
      </c>
    </row>
    <row r="4480" spans="1:14" x14ac:dyDescent="0.25">
      <c r="A4480">
        <v>2110030001</v>
      </c>
      <c r="B4480" t="s">
        <v>1127</v>
      </c>
      <c r="C4480">
        <v>2310030018</v>
      </c>
      <c r="D4480" t="s">
        <v>2133</v>
      </c>
      <c r="E4480">
        <v>2310030273</v>
      </c>
      <c r="F4480" t="s">
        <v>2157</v>
      </c>
      <c r="G4480" t="s">
        <v>89</v>
      </c>
      <c r="H4480">
        <v>11.2</v>
      </c>
      <c r="I4480">
        <v>2</v>
      </c>
      <c r="J4480">
        <v>8000</v>
      </c>
      <c r="K4480">
        <f>+VLOOKUP(E4480,Costos!$A$1:$I$716100,9,FALSE)</f>
        <v>3.6945239999999999</v>
      </c>
      <c r="L4480" t="str">
        <f t="shared" si="150"/>
        <v>231</v>
      </c>
      <c r="M4480" t="str">
        <f t="shared" si="151"/>
        <v>231003</v>
      </c>
      <c r="N4480" t="str">
        <f>IFERROR(IF(L4480="231","231",VLOOKUP(E4480,Materiales!$A$1:$G$37443,7,FALSE)),"N/A")</f>
        <v>231</v>
      </c>
    </row>
    <row r="4481" spans="1:14" x14ac:dyDescent="0.25">
      <c r="A4481">
        <v>2110030001</v>
      </c>
      <c r="B4481" t="s">
        <v>1127</v>
      </c>
      <c r="C4481">
        <v>2310030018</v>
      </c>
      <c r="D4481" t="s">
        <v>2133</v>
      </c>
      <c r="E4481">
        <v>2410210003</v>
      </c>
      <c r="F4481" t="s">
        <v>95</v>
      </c>
      <c r="G4481" t="s">
        <v>89</v>
      </c>
      <c r="H4481">
        <v>11.2</v>
      </c>
      <c r="I4481">
        <v>2</v>
      </c>
      <c r="J4481">
        <v>8000</v>
      </c>
      <c r="K4481">
        <f>+VLOOKUP(E4481,Costos!$A$1:$I$716100,9,FALSE)</f>
        <v>4.9316240000000002</v>
      </c>
      <c r="L4481" t="str">
        <f t="shared" si="150"/>
        <v>241</v>
      </c>
      <c r="M4481" t="str">
        <f t="shared" si="151"/>
        <v>241021</v>
      </c>
      <c r="N4481" t="str">
        <f>IFERROR(IF(L4481="231","231",VLOOKUP(E4481,Materiales!$A$1:$G$37443,7,FALSE)),"N/A")</f>
        <v>Varios</v>
      </c>
    </row>
    <row r="4482" spans="1:14" x14ac:dyDescent="0.25">
      <c r="A4482">
        <v>2110030001</v>
      </c>
      <c r="B4482" t="s">
        <v>1127</v>
      </c>
      <c r="C4482">
        <v>2310030018</v>
      </c>
      <c r="D4482" t="s">
        <v>2133</v>
      </c>
      <c r="E4482">
        <v>2430810004</v>
      </c>
      <c r="F4482" t="s">
        <v>3630</v>
      </c>
      <c r="G4482" t="s">
        <v>89</v>
      </c>
      <c r="H4482">
        <v>0.92400000000000004</v>
      </c>
      <c r="I4482">
        <v>2</v>
      </c>
      <c r="J4482">
        <v>8000</v>
      </c>
      <c r="K4482">
        <f>+VLOOKUP(E4482,Costos!$A$1:$I$716100,9,FALSE)</f>
        <v>6.728307</v>
      </c>
      <c r="L4482" t="str">
        <f t="shared" si="150"/>
        <v>243</v>
      </c>
      <c r="M4482" t="str">
        <f t="shared" si="151"/>
        <v>243081</v>
      </c>
      <c r="N4482" t="str">
        <f>IFERROR(IF(L4482="231","231",VLOOKUP(E4482,Materiales!$A$1:$G$37443,7,FALSE)),"N/A")</f>
        <v>Varios</v>
      </c>
    </row>
    <row r="4483" spans="1:14" x14ac:dyDescent="0.25">
      <c r="A4483">
        <v>2110030001</v>
      </c>
      <c r="B4483" t="s">
        <v>1127</v>
      </c>
      <c r="C4483">
        <v>2310030018</v>
      </c>
      <c r="D4483" t="s">
        <v>2133</v>
      </c>
      <c r="E4483">
        <v>2430870004</v>
      </c>
      <c r="F4483" t="s">
        <v>3650</v>
      </c>
      <c r="G4483" t="s">
        <v>89</v>
      </c>
      <c r="H4483">
        <v>0.14219999999999999</v>
      </c>
      <c r="I4483">
        <v>2</v>
      </c>
      <c r="J4483">
        <v>8000</v>
      </c>
      <c r="K4483">
        <f>+VLOOKUP(E4483,Costos!$A$1:$I$716100,9,FALSE)</f>
        <v>5.9204129999999999</v>
      </c>
      <c r="L4483" t="str">
        <f t="shared" si="150"/>
        <v>243</v>
      </c>
      <c r="M4483" t="str">
        <f t="shared" si="151"/>
        <v>243087</v>
      </c>
      <c r="N4483" t="str">
        <f>IFERROR(IF(L4483="231","231",VLOOKUP(E4483,Materiales!$A$1:$G$37443,7,FALSE)),"N/A")</f>
        <v>Varios</v>
      </c>
    </row>
    <row r="4484" spans="1:14" x14ac:dyDescent="0.25">
      <c r="A4484">
        <v>2110030170</v>
      </c>
      <c r="B4484" t="s">
        <v>1162</v>
      </c>
      <c r="C4484">
        <v>2310230105</v>
      </c>
      <c r="D4484" t="s">
        <v>2584</v>
      </c>
      <c r="E4484">
        <v>2500070670</v>
      </c>
      <c r="F4484" t="s">
        <v>3910</v>
      </c>
      <c r="G4484" t="s">
        <v>36</v>
      </c>
      <c r="H4484">
        <v>56000</v>
      </c>
      <c r="I4484">
        <v>2</v>
      </c>
      <c r="J4484">
        <v>8000</v>
      </c>
      <c r="K4484">
        <f>+VLOOKUP(E4484,Costos!$A$1:$I$716100,9,FALSE)</f>
        <v>5.8630000000000002E-3</v>
      </c>
      <c r="L4484" t="str">
        <f t="shared" si="150"/>
        <v>250</v>
      </c>
      <c r="M4484" t="str">
        <f t="shared" si="151"/>
        <v>250007</v>
      </c>
      <c r="N4484" t="str">
        <f>IFERROR(IF(L4484="231","231",VLOOKUP(E4484,Materiales!$A$1:$G$37443,7,FALSE)),"N/A")</f>
        <v>Etiquetas</v>
      </c>
    </row>
    <row r="4485" spans="1:14" x14ac:dyDescent="0.25">
      <c r="A4485">
        <v>2110030170</v>
      </c>
      <c r="B4485" t="s">
        <v>1162</v>
      </c>
      <c r="C4485">
        <v>2310230105</v>
      </c>
      <c r="D4485" t="s">
        <v>2584</v>
      </c>
      <c r="E4485">
        <v>2310230002</v>
      </c>
      <c r="F4485" t="s">
        <v>2575</v>
      </c>
      <c r="G4485" t="s">
        <v>36</v>
      </c>
      <c r="H4485">
        <v>56000</v>
      </c>
      <c r="I4485">
        <v>2</v>
      </c>
      <c r="J4485">
        <v>8000</v>
      </c>
      <c r="K4485">
        <f>+VLOOKUP(E4485,Costos!$A$1:$I$716100,9,FALSE)</f>
        <v>3.5858000000000001E-2</v>
      </c>
      <c r="L4485" t="str">
        <f t="shared" si="150"/>
        <v>231</v>
      </c>
      <c r="M4485" t="str">
        <f t="shared" si="151"/>
        <v>231023</v>
      </c>
      <c r="N4485" t="str">
        <f>IFERROR(IF(L4485="231","231",VLOOKUP(E4485,Materiales!$A$1:$G$37443,7,FALSE)),"N/A")</f>
        <v>231</v>
      </c>
    </row>
    <row r="4486" spans="1:14" x14ac:dyDescent="0.25">
      <c r="A4486">
        <v>2110030170</v>
      </c>
      <c r="B4486" t="s">
        <v>1162</v>
      </c>
      <c r="C4486">
        <v>2310030015</v>
      </c>
      <c r="D4486" t="s">
        <v>2130</v>
      </c>
      <c r="E4486">
        <v>2410220004</v>
      </c>
      <c r="F4486" t="s">
        <v>3314</v>
      </c>
      <c r="G4486" t="s">
        <v>89</v>
      </c>
      <c r="H4486">
        <v>8.6499999999999994E-2</v>
      </c>
      <c r="I4486">
        <v>2</v>
      </c>
      <c r="J4486">
        <v>8000</v>
      </c>
      <c r="K4486">
        <f>+VLOOKUP(E4486,Costos!$A$1:$I$716100,9,FALSE)</f>
        <v>144.33486500000001</v>
      </c>
      <c r="L4486" t="str">
        <f t="shared" si="150"/>
        <v>241</v>
      </c>
      <c r="M4486" t="str">
        <f t="shared" si="151"/>
        <v>241022</v>
      </c>
      <c r="N4486" t="str">
        <f>IFERROR(IF(L4486="231","231",VLOOKUP(E4486,Materiales!$A$1:$G$37443,7,FALSE)),"N/A")</f>
        <v>Varios</v>
      </c>
    </row>
    <row r="4487" spans="1:14" x14ac:dyDescent="0.25">
      <c r="A4487">
        <v>2110030170</v>
      </c>
      <c r="B4487" t="s">
        <v>1162</v>
      </c>
      <c r="C4487">
        <v>2310030015</v>
      </c>
      <c r="D4487" t="s">
        <v>2130</v>
      </c>
      <c r="E4487">
        <v>2430850012</v>
      </c>
      <c r="F4487" t="s">
        <v>3638</v>
      </c>
      <c r="G4487" t="s">
        <v>89</v>
      </c>
      <c r="H4487">
        <v>0.34599999999999997</v>
      </c>
      <c r="I4487">
        <v>2</v>
      </c>
      <c r="J4487">
        <v>8000</v>
      </c>
      <c r="K4487">
        <f>+VLOOKUP(E4487,Costos!$A$1:$I$716100,9,FALSE)</f>
        <v>15.424059</v>
      </c>
      <c r="L4487" t="str">
        <f t="shared" si="150"/>
        <v>243</v>
      </c>
      <c r="M4487" t="str">
        <f t="shared" si="151"/>
        <v>243085</v>
      </c>
      <c r="N4487" t="str">
        <f>IFERROR(IF(L4487="231","231",VLOOKUP(E4487,Materiales!$A$1:$G$37443,7,FALSE)),"N/A")</f>
        <v>Varios</v>
      </c>
    </row>
    <row r="4488" spans="1:14" x14ac:dyDescent="0.25">
      <c r="A4488">
        <v>2110030170</v>
      </c>
      <c r="B4488" t="s">
        <v>1162</v>
      </c>
      <c r="C4488">
        <v>2310030015</v>
      </c>
      <c r="D4488" t="s">
        <v>2130</v>
      </c>
      <c r="E4488">
        <v>2430850013</v>
      </c>
      <c r="F4488" t="s">
        <v>3639</v>
      </c>
      <c r="G4488" t="s">
        <v>89</v>
      </c>
      <c r="H4488">
        <v>0.93869999999999998</v>
      </c>
      <c r="I4488">
        <v>2</v>
      </c>
      <c r="J4488">
        <v>8000</v>
      </c>
      <c r="K4488">
        <f>+VLOOKUP(E4488,Costos!$A$1:$I$716100,9,FALSE)</f>
        <v>6.0844829999999996</v>
      </c>
      <c r="L4488" t="str">
        <f t="shared" si="150"/>
        <v>243</v>
      </c>
      <c r="M4488" t="str">
        <f t="shared" si="151"/>
        <v>243085</v>
      </c>
      <c r="N4488" t="str">
        <f>IFERROR(IF(L4488="231","231",VLOOKUP(E4488,Materiales!$A$1:$G$37443,7,FALSE)),"N/A")</f>
        <v>Varios</v>
      </c>
    </row>
    <row r="4489" spans="1:14" x14ac:dyDescent="0.25">
      <c r="A4489">
        <v>2110030170</v>
      </c>
      <c r="B4489" t="s">
        <v>1162</v>
      </c>
      <c r="C4489">
        <v>2310030015</v>
      </c>
      <c r="D4489" t="s">
        <v>2130</v>
      </c>
      <c r="E4489">
        <v>2410210019</v>
      </c>
      <c r="F4489" t="s">
        <v>113</v>
      </c>
      <c r="G4489" t="s">
        <v>89</v>
      </c>
      <c r="H4489">
        <v>0.80989999999999995</v>
      </c>
      <c r="I4489">
        <v>2</v>
      </c>
      <c r="J4489">
        <v>8000</v>
      </c>
      <c r="K4489">
        <f>+VLOOKUP(E4489,Costos!$A$1:$I$716100,9,FALSE)</f>
        <v>7.7568599999999996</v>
      </c>
      <c r="L4489" t="str">
        <f t="shared" si="150"/>
        <v>241</v>
      </c>
      <c r="M4489" t="str">
        <f t="shared" si="151"/>
        <v>241021</v>
      </c>
      <c r="N4489" t="str">
        <f>IFERROR(IF(L4489="231","231",VLOOKUP(E4489,Materiales!$A$1:$G$37443,7,FALSE)),"N/A")</f>
        <v>Varios</v>
      </c>
    </row>
    <row r="4490" spans="1:14" x14ac:dyDescent="0.25">
      <c r="A4490">
        <v>2110030170</v>
      </c>
      <c r="B4490" t="s">
        <v>1162</v>
      </c>
      <c r="C4490">
        <v>2310030015</v>
      </c>
      <c r="D4490" t="s">
        <v>2130</v>
      </c>
      <c r="E4490">
        <v>2430880022</v>
      </c>
      <c r="F4490" t="s">
        <v>115</v>
      </c>
      <c r="G4490" t="s">
        <v>89</v>
      </c>
      <c r="H4490">
        <v>1.3405</v>
      </c>
      <c r="I4490">
        <v>2</v>
      </c>
      <c r="J4490">
        <v>8000</v>
      </c>
      <c r="K4490">
        <f>+VLOOKUP(E4490,Costos!$A$1:$I$716100,9,FALSE)</f>
        <v>6.1924229999999998</v>
      </c>
      <c r="L4490" t="str">
        <f t="shared" si="150"/>
        <v>243</v>
      </c>
      <c r="M4490" t="str">
        <f t="shared" si="151"/>
        <v>243088</v>
      </c>
      <c r="N4490" t="str">
        <f>IFERROR(IF(L4490="231","231",VLOOKUP(E4490,Materiales!$A$1:$G$37443,7,FALSE)),"N/A")</f>
        <v>Varios</v>
      </c>
    </row>
    <row r="4491" spans="1:14" x14ac:dyDescent="0.25">
      <c r="A4491">
        <v>2110030170</v>
      </c>
      <c r="B4491" t="s">
        <v>1162</v>
      </c>
      <c r="C4491">
        <v>2310030015</v>
      </c>
      <c r="D4491" t="s">
        <v>2130</v>
      </c>
      <c r="E4491">
        <v>2430530010</v>
      </c>
      <c r="F4491" t="s">
        <v>3577</v>
      </c>
      <c r="G4491" t="s">
        <v>89</v>
      </c>
      <c r="H4491">
        <v>89.507000000000005</v>
      </c>
      <c r="I4491">
        <v>2</v>
      </c>
      <c r="J4491">
        <v>8000</v>
      </c>
      <c r="K4491">
        <f>+VLOOKUP(E4491,Costos!$A$1:$I$716100,9,FALSE)</f>
        <v>0.67528200000000005</v>
      </c>
      <c r="L4491" t="str">
        <f t="shared" si="150"/>
        <v>243</v>
      </c>
      <c r="M4491" t="str">
        <f t="shared" si="151"/>
        <v>243053</v>
      </c>
      <c r="N4491" t="str">
        <f>IFERROR(IF(L4491="231","231",VLOOKUP(E4491,Materiales!$A$1:$G$37443,7,FALSE)),"N/A")</f>
        <v>Varios</v>
      </c>
    </row>
    <row r="4492" spans="1:14" x14ac:dyDescent="0.25">
      <c r="A4492">
        <v>2110030170</v>
      </c>
      <c r="B4492" t="s">
        <v>1162</v>
      </c>
      <c r="C4492">
        <v>2310030015</v>
      </c>
      <c r="D4492" t="s">
        <v>2130</v>
      </c>
      <c r="E4492">
        <v>2430580001</v>
      </c>
      <c r="F4492" t="s">
        <v>3584</v>
      </c>
      <c r="G4492" t="s">
        <v>89</v>
      </c>
      <c r="H4492">
        <v>8.3910999999999998</v>
      </c>
      <c r="I4492">
        <v>2</v>
      </c>
      <c r="J4492">
        <v>8000</v>
      </c>
      <c r="K4492">
        <f>+VLOOKUP(E4492,Costos!$A$1:$I$716100,9,FALSE)</f>
        <v>19.925667000000001</v>
      </c>
      <c r="L4492" t="str">
        <f t="shared" si="150"/>
        <v>243</v>
      </c>
      <c r="M4492" t="str">
        <f t="shared" si="151"/>
        <v>243058</v>
      </c>
      <c r="N4492" t="str">
        <f>IFERROR(IF(L4492="231","231",VLOOKUP(E4492,Materiales!$A$1:$G$37443,7,FALSE)),"N/A")</f>
        <v>Dispersión</v>
      </c>
    </row>
    <row r="4493" spans="1:14" x14ac:dyDescent="0.25">
      <c r="A4493">
        <v>2110030170</v>
      </c>
      <c r="B4493" t="s">
        <v>1162</v>
      </c>
      <c r="C4493">
        <v>2310030015</v>
      </c>
      <c r="D4493" t="s">
        <v>2130</v>
      </c>
      <c r="E4493">
        <v>2430350001</v>
      </c>
      <c r="F4493" t="s">
        <v>4741</v>
      </c>
      <c r="G4493" t="s">
        <v>89</v>
      </c>
      <c r="H4493">
        <v>1.1246</v>
      </c>
      <c r="I4493">
        <v>2</v>
      </c>
      <c r="J4493">
        <v>8000</v>
      </c>
      <c r="K4493">
        <f>+VLOOKUP(E4493,Costos!$A$1:$I$716100,9,FALSE)</f>
        <v>8.4358629999999994</v>
      </c>
      <c r="L4493" t="str">
        <f t="shared" si="150"/>
        <v>243</v>
      </c>
      <c r="M4493" t="str">
        <f t="shared" si="151"/>
        <v>243035</v>
      </c>
      <c r="N4493" t="str">
        <f>IFERROR(IF(L4493="231","231",VLOOKUP(E4493,Materiales!$A$1:$G$37443,7,FALSE)),"N/A")</f>
        <v>Varios</v>
      </c>
    </row>
    <row r="4494" spans="1:14" x14ac:dyDescent="0.25">
      <c r="A4494">
        <v>2110030170</v>
      </c>
      <c r="B4494" t="s">
        <v>1162</v>
      </c>
      <c r="C4494">
        <v>2310030015</v>
      </c>
      <c r="D4494" t="s">
        <v>2130</v>
      </c>
      <c r="E4494">
        <v>2430390013</v>
      </c>
      <c r="F4494" t="s">
        <v>3567</v>
      </c>
      <c r="G4494" t="s">
        <v>89</v>
      </c>
      <c r="H4494">
        <v>2.5672000000000001</v>
      </c>
      <c r="I4494">
        <v>2</v>
      </c>
      <c r="J4494">
        <v>8000</v>
      </c>
      <c r="K4494">
        <f>+VLOOKUP(E4494,Costos!$A$1:$I$716100,9,FALSE)</f>
        <v>27.214721000000001</v>
      </c>
      <c r="L4494" t="str">
        <f t="shared" si="150"/>
        <v>243</v>
      </c>
      <c r="M4494" t="str">
        <f t="shared" si="151"/>
        <v>243039</v>
      </c>
      <c r="N4494" t="str">
        <f>IFERROR(IF(L4494="231","231",VLOOKUP(E4494,Materiales!$A$1:$G$37443,7,FALSE)),"N/A")</f>
        <v>Varios</v>
      </c>
    </row>
    <row r="4495" spans="1:14" x14ac:dyDescent="0.25">
      <c r="A4495">
        <v>2110030170</v>
      </c>
      <c r="B4495" t="s">
        <v>1162</v>
      </c>
      <c r="C4495">
        <v>2310030015</v>
      </c>
      <c r="D4495" t="s">
        <v>2130</v>
      </c>
      <c r="E4495">
        <v>2310030273</v>
      </c>
      <c r="F4495" t="s">
        <v>2157</v>
      </c>
      <c r="G4495" t="s">
        <v>89</v>
      </c>
      <c r="H4495">
        <v>8.3910999999999998</v>
      </c>
      <c r="I4495">
        <v>2</v>
      </c>
      <c r="J4495">
        <v>8000</v>
      </c>
      <c r="K4495">
        <f>+VLOOKUP(E4495,Costos!$A$1:$I$716100,9,FALSE)</f>
        <v>3.6945239999999999</v>
      </c>
      <c r="L4495" t="str">
        <f t="shared" si="150"/>
        <v>231</v>
      </c>
      <c r="M4495" t="str">
        <f t="shared" si="151"/>
        <v>231003</v>
      </c>
      <c r="N4495" t="str">
        <f>IFERROR(IF(L4495="231","231",VLOOKUP(E4495,Materiales!$A$1:$G$37443,7,FALSE)),"N/A")</f>
        <v>231</v>
      </c>
    </row>
    <row r="4496" spans="1:14" x14ac:dyDescent="0.25">
      <c r="A4496">
        <v>2110030170</v>
      </c>
      <c r="B4496" t="s">
        <v>1162</v>
      </c>
      <c r="C4496">
        <v>2310030015</v>
      </c>
      <c r="D4496" t="s">
        <v>2130</v>
      </c>
      <c r="E4496">
        <v>2410210003</v>
      </c>
      <c r="F4496" t="s">
        <v>95</v>
      </c>
      <c r="G4496" t="s">
        <v>89</v>
      </c>
      <c r="H4496">
        <v>6.2931999999999997</v>
      </c>
      <c r="I4496">
        <v>2</v>
      </c>
      <c r="J4496">
        <v>8000</v>
      </c>
      <c r="K4496">
        <f>+VLOOKUP(E4496,Costos!$A$1:$I$716100,9,FALSE)</f>
        <v>4.9316240000000002</v>
      </c>
      <c r="L4496" t="str">
        <f t="shared" si="150"/>
        <v>241</v>
      </c>
      <c r="M4496" t="str">
        <f t="shared" si="151"/>
        <v>241021</v>
      </c>
      <c r="N4496" t="str">
        <f>IFERROR(IF(L4496="231","231",VLOOKUP(E4496,Materiales!$A$1:$G$37443,7,FALSE)),"N/A")</f>
        <v>Varios</v>
      </c>
    </row>
    <row r="4497" spans="1:14" x14ac:dyDescent="0.25">
      <c r="A4497">
        <v>2110030170</v>
      </c>
      <c r="B4497" t="s">
        <v>1162</v>
      </c>
      <c r="C4497">
        <v>2310030015</v>
      </c>
      <c r="D4497" t="s">
        <v>2130</v>
      </c>
      <c r="E4497">
        <v>2430810004</v>
      </c>
      <c r="F4497" t="s">
        <v>3630</v>
      </c>
      <c r="G4497" t="s">
        <v>89</v>
      </c>
      <c r="H4497">
        <v>0.65600000000000003</v>
      </c>
      <c r="I4497">
        <v>2</v>
      </c>
      <c r="J4497">
        <v>8000</v>
      </c>
      <c r="K4497">
        <f>+VLOOKUP(E4497,Costos!$A$1:$I$716100,9,FALSE)</f>
        <v>6.728307</v>
      </c>
      <c r="L4497" t="str">
        <f t="shared" si="150"/>
        <v>243</v>
      </c>
      <c r="M4497" t="str">
        <f t="shared" si="151"/>
        <v>243081</v>
      </c>
      <c r="N4497" t="str">
        <f>IFERROR(IF(L4497="231","231",VLOOKUP(E4497,Materiales!$A$1:$G$37443,7,FALSE)),"N/A")</f>
        <v>Varios</v>
      </c>
    </row>
    <row r="4498" spans="1:14" x14ac:dyDescent="0.25">
      <c r="A4498">
        <v>2110030170</v>
      </c>
      <c r="B4498" t="s">
        <v>1162</v>
      </c>
      <c r="C4498">
        <v>2310030015</v>
      </c>
      <c r="D4498" t="s">
        <v>2130</v>
      </c>
      <c r="E4498">
        <v>2430870004</v>
      </c>
      <c r="F4498" t="s">
        <v>3650</v>
      </c>
      <c r="G4498" t="s">
        <v>89</v>
      </c>
      <c r="H4498">
        <v>0.14280000000000001</v>
      </c>
      <c r="I4498">
        <v>2</v>
      </c>
      <c r="J4498">
        <v>8000</v>
      </c>
      <c r="K4498">
        <f>+VLOOKUP(E4498,Costos!$A$1:$I$716100,9,FALSE)</f>
        <v>5.9204129999999999</v>
      </c>
      <c r="L4498" t="str">
        <f t="shared" si="150"/>
        <v>243</v>
      </c>
      <c r="M4498" t="str">
        <f t="shared" si="151"/>
        <v>243087</v>
      </c>
      <c r="N4498" t="str">
        <f>IFERROR(IF(L4498="231","231",VLOOKUP(E4498,Materiales!$A$1:$G$37443,7,FALSE)),"N/A")</f>
        <v>Varios</v>
      </c>
    </row>
    <row r="4499" spans="1:14" x14ac:dyDescent="0.25">
      <c r="A4499">
        <v>2110030170</v>
      </c>
      <c r="B4499" t="s">
        <v>1162</v>
      </c>
      <c r="C4499">
        <v>2310030016</v>
      </c>
      <c r="D4499" t="s">
        <v>2131</v>
      </c>
      <c r="E4499">
        <v>2410220004</v>
      </c>
      <c r="F4499" t="s">
        <v>3314</v>
      </c>
      <c r="G4499" t="s">
        <v>89</v>
      </c>
      <c r="H4499">
        <v>8.6499999999999994E-2</v>
      </c>
      <c r="I4499">
        <v>2</v>
      </c>
      <c r="J4499">
        <v>8000</v>
      </c>
      <c r="K4499">
        <f>+VLOOKUP(E4499,Costos!$A$1:$I$716100,9,FALSE)</f>
        <v>144.33486500000001</v>
      </c>
      <c r="L4499" t="str">
        <f t="shared" si="150"/>
        <v>241</v>
      </c>
      <c r="M4499" t="str">
        <f t="shared" si="151"/>
        <v>241022</v>
      </c>
      <c r="N4499" t="str">
        <f>IFERROR(IF(L4499="231","231",VLOOKUP(E4499,Materiales!$A$1:$G$37443,7,FALSE)),"N/A")</f>
        <v>Varios</v>
      </c>
    </row>
    <row r="4500" spans="1:14" x14ac:dyDescent="0.25">
      <c r="A4500">
        <v>2110030170</v>
      </c>
      <c r="B4500" t="s">
        <v>1162</v>
      </c>
      <c r="C4500">
        <v>2310030016</v>
      </c>
      <c r="D4500" t="s">
        <v>2131</v>
      </c>
      <c r="E4500">
        <v>2430850012</v>
      </c>
      <c r="F4500" t="s">
        <v>3638</v>
      </c>
      <c r="G4500" t="s">
        <v>89</v>
      </c>
      <c r="H4500">
        <v>0.34610000000000002</v>
      </c>
      <c r="I4500">
        <v>2</v>
      </c>
      <c r="J4500">
        <v>8000</v>
      </c>
      <c r="K4500">
        <f>+VLOOKUP(E4500,Costos!$A$1:$I$716100,9,FALSE)</f>
        <v>15.424059</v>
      </c>
      <c r="L4500" t="str">
        <f t="shared" si="150"/>
        <v>243</v>
      </c>
      <c r="M4500" t="str">
        <f t="shared" si="151"/>
        <v>243085</v>
      </c>
      <c r="N4500" t="str">
        <f>IFERROR(IF(L4500="231","231",VLOOKUP(E4500,Materiales!$A$1:$G$37443,7,FALSE)),"N/A")</f>
        <v>Varios</v>
      </c>
    </row>
    <row r="4501" spans="1:14" x14ac:dyDescent="0.25">
      <c r="A4501">
        <v>2110030170</v>
      </c>
      <c r="B4501" t="s">
        <v>1162</v>
      </c>
      <c r="C4501">
        <v>2310030016</v>
      </c>
      <c r="D4501" t="s">
        <v>2131</v>
      </c>
      <c r="E4501">
        <v>2430850013</v>
      </c>
      <c r="F4501" t="s">
        <v>3639</v>
      </c>
      <c r="G4501" t="s">
        <v>89</v>
      </c>
      <c r="H4501">
        <v>0.95150000000000001</v>
      </c>
      <c r="I4501">
        <v>2</v>
      </c>
      <c r="J4501">
        <v>8000</v>
      </c>
      <c r="K4501">
        <f>+VLOOKUP(E4501,Costos!$A$1:$I$716100,9,FALSE)</f>
        <v>6.0844829999999996</v>
      </c>
      <c r="L4501" t="str">
        <f t="shared" si="150"/>
        <v>243</v>
      </c>
      <c r="M4501" t="str">
        <f t="shared" si="151"/>
        <v>243085</v>
      </c>
      <c r="N4501" t="str">
        <f>IFERROR(IF(L4501="231","231",VLOOKUP(E4501,Materiales!$A$1:$G$37443,7,FALSE)),"N/A")</f>
        <v>Varios</v>
      </c>
    </row>
    <row r="4502" spans="1:14" x14ac:dyDescent="0.25">
      <c r="A4502">
        <v>2110030170</v>
      </c>
      <c r="B4502" t="s">
        <v>1162</v>
      </c>
      <c r="C4502">
        <v>2310030016</v>
      </c>
      <c r="D4502" t="s">
        <v>2131</v>
      </c>
      <c r="E4502">
        <v>2410210019</v>
      </c>
      <c r="F4502" t="s">
        <v>113</v>
      </c>
      <c r="G4502" t="s">
        <v>89</v>
      </c>
      <c r="H4502">
        <v>0.76559999999999995</v>
      </c>
      <c r="I4502">
        <v>2</v>
      </c>
      <c r="J4502">
        <v>8000</v>
      </c>
      <c r="K4502">
        <f>+VLOOKUP(E4502,Costos!$A$1:$I$716100,9,FALSE)</f>
        <v>7.7568599999999996</v>
      </c>
      <c r="L4502" t="str">
        <f t="shared" si="150"/>
        <v>241</v>
      </c>
      <c r="M4502" t="str">
        <f t="shared" si="151"/>
        <v>241021</v>
      </c>
      <c r="N4502" t="str">
        <f>IFERROR(IF(L4502="231","231",VLOOKUP(E4502,Materiales!$A$1:$G$37443,7,FALSE)),"N/A")</f>
        <v>Varios</v>
      </c>
    </row>
    <row r="4503" spans="1:14" x14ac:dyDescent="0.25">
      <c r="A4503">
        <v>2110030170</v>
      </c>
      <c r="B4503" t="s">
        <v>1162</v>
      </c>
      <c r="C4503">
        <v>2310030016</v>
      </c>
      <c r="D4503" t="s">
        <v>2131</v>
      </c>
      <c r="E4503">
        <v>2430880022</v>
      </c>
      <c r="F4503" t="s">
        <v>115</v>
      </c>
      <c r="G4503" t="s">
        <v>89</v>
      </c>
      <c r="H4503">
        <v>1.653</v>
      </c>
      <c r="I4503">
        <v>2</v>
      </c>
      <c r="J4503">
        <v>8000</v>
      </c>
      <c r="K4503">
        <f>+VLOOKUP(E4503,Costos!$A$1:$I$716100,9,FALSE)</f>
        <v>6.1924229999999998</v>
      </c>
      <c r="L4503" t="str">
        <f t="shared" si="150"/>
        <v>243</v>
      </c>
      <c r="M4503" t="str">
        <f t="shared" si="151"/>
        <v>243088</v>
      </c>
      <c r="N4503" t="str">
        <f>IFERROR(IF(L4503="231","231",VLOOKUP(E4503,Materiales!$A$1:$G$37443,7,FALSE)),"N/A")</f>
        <v>Varios</v>
      </c>
    </row>
    <row r="4504" spans="1:14" x14ac:dyDescent="0.25">
      <c r="A4504">
        <v>2110030170</v>
      </c>
      <c r="B4504" t="s">
        <v>1162</v>
      </c>
      <c r="C4504">
        <v>2310030016</v>
      </c>
      <c r="D4504" t="s">
        <v>2131</v>
      </c>
      <c r="E4504">
        <v>2430530010</v>
      </c>
      <c r="F4504" t="s">
        <v>3577</v>
      </c>
      <c r="G4504" t="s">
        <v>89</v>
      </c>
      <c r="H4504">
        <v>91.262600000000006</v>
      </c>
      <c r="I4504">
        <v>2</v>
      </c>
      <c r="J4504">
        <v>8000</v>
      </c>
      <c r="K4504">
        <f>+VLOOKUP(E4504,Costos!$A$1:$I$716100,9,FALSE)</f>
        <v>0.67528200000000005</v>
      </c>
      <c r="L4504" t="str">
        <f t="shared" si="150"/>
        <v>243</v>
      </c>
      <c r="M4504" t="str">
        <f t="shared" si="151"/>
        <v>243053</v>
      </c>
      <c r="N4504" t="str">
        <f>IFERROR(IF(L4504="231","231",VLOOKUP(E4504,Materiales!$A$1:$G$37443,7,FALSE)),"N/A")</f>
        <v>Varios</v>
      </c>
    </row>
    <row r="4505" spans="1:14" x14ac:dyDescent="0.25">
      <c r="A4505">
        <v>2110030170</v>
      </c>
      <c r="B4505" t="s">
        <v>1162</v>
      </c>
      <c r="C4505">
        <v>2310030016</v>
      </c>
      <c r="D4505" t="s">
        <v>2131</v>
      </c>
      <c r="E4505">
        <v>2430620001</v>
      </c>
      <c r="F4505" t="s">
        <v>3590</v>
      </c>
      <c r="G4505" t="s">
        <v>89</v>
      </c>
      <c r="H4505">
        <v>4.8009000000000004</v>
      </c>
      <c r="I4505">
        <v>2</v>
      </c>
      <c r="J4505">
        <v>8000</v>
      </c>
      <c r="K4505">
        <f>+VLOOKUP(E4505,Costos!$A$1:$I$716100,9,FALSE)</f>
        <v>40.443644999999997</v>
      </c>
      <c r="L4505" t="str">
        <f t="shared" si="150"/>
        <v>243</v>
      </c>
      <c r="M4505" t="str">
        <f t="shared" si="151"/>
        <v>243062</v>
      </c>
      <c r="N4505" t="str">
        <f>IFERROR(IF(L4505="231","231",VLOOKUP(E4505,Materiales!$A$1:$G$37443,7,FALSE)),"N/A")</f>
        <v>Dispersión</v>
      </c>
    </row>
    <row r="4506" spans="1:14" x14ac:dyDescent="0.25">
      <c r="A4506">
        <v>2110030170</v>
      </c>
      <c r="B4506" t="s">
        <v>1162</v>
      </c>
      <c r="C4506">
        <v>2310030016</v>
      </c>
      <c r="D4506" t="s">
        <v>2131</v>
      </c>
      <c r="E4506">
        <v>2430350001</v>
      </c>
      <c r="F4506" t="s">
        <v>4741</v>
      </c>
      <c r="G4506" t="s">
        <v>89</v>
      </c>
      <c r="H4506">
        <v>1.2717000000000001</v>
      </c>
      <c r="I4506">
        <v>2</v>
      </c>
      <c r="J4506">
        <v>8000</v>
      </c>
      <c r="K4506">
        <f>+VLOOKUP(E4506,Costos!$A$1:$I$716100,9,FALSE)</f>
        <v>8.4358629999999994</v>
      </c>
      <c r="L4506" t="str">
        <f t="shared" si="150"/>
        <v>243</v>
      </c>
      <c r="M4506" t="str">
        <f t="shared" si="151"/>
        <v>243035</v>
      </c>
      <c r="N4506" t="str">
        <f>IFERROR(IF(L4506="231","231",VLOOKUP(E4506,Materiales!$A$1:$G$37443,7,FALSE)),"N/A")</f>
        <v>Varios</v>
      </c>
    </row>
    <row r="4507" spans="1:14" x14ac:dyDescent="0.25">
      <c r="A4507">
        <v>2110030170</v>
      </c>
      <c r="B4507" t="s">
        <v>1162</v>
      </c>
      <c r="C4507">
        <v>2310030016</v>
      </c>
      <c r="D4507" t="s">
        <v>2131</v>
      </c>
      <c r="E4507">
        <v>2430450001</v>
      </c>
      <c r="F4507" t="s">
        <v>93</v>
      </c>
      <c r="G4507" t="s">
        <v>89</v>
      </c>
      <c r="H4507">
        <v>3.3736999999999999</v>
      </c>
      <c r="I4507">
        <v>2</v>
      </c>
      <c r="J4507">
        <v>8000</v>
      </c>
      <c r="K4507">
        <f>+VLOOKUP(E4507,Costos!$A$1:$I$716100,9,FALSE)</f>
        <v>6.0336119999999998</v>
      </c>
      <c r="L4507" t="str">
        <f t="shared" si="150"/>
        <v>243</v>
      </c>
      <c r="M4507" t="str">
        <f t="shared" si="151"/>
        <v>243045</v>
      </c>
      <c r="N4507" t="str">
        <f>IFERROR(IF(L4507="231","231",VLOOKUP(E4507,Materiales!$A$1:$G$37443,7,FALSE)),"N/A")</f>
        <v>Varios</v>
      </c>
    </row>
    <row r="4508" spans="1:14" x14ac:dyDescent="0.25">
      <c r="A4508">
        <v>2110030170</v>
      </c>
      <c r="B4508" t="s">
        <v>1162</v>
      </c>
      <c r="C4508">
        <v>2310030016</v>
      </c>
      <c r="D4508" t="s">
        <v>2131</v>
      </c>
      <c r="E4508">
        <v>2430390013</v>
      </c>
      <c r="F4508" t="s">
        <v>3567</v>
      </c>
      <c r="G4508" t="s">
        <v>89</v>
      </c>
      <c r="H4508">
        <v>2.5274999999999999</v>
      </c>
      <c r="I4508">
        <v>2</v>
      </c>
      <c r="J4508">
        <v>8000</v>
      </c>
      <c r="K4508">
        <f>+VLOOKUP(E4508,Costos!$A$1:$I$716100,9,FALSE)</f>
        <v>27.214721000000001</v>
      </c>
      <c r="L4508" t="str">
        <f t="shared" si="150"/>
        <v>243</v>
      </c>
      <c r="M4508" t="str">
        <f t="shared" si="151"/>
        <v>243039</v>
      </c>
      <c r="N4508" t="str">
        <f>IFERROR(IF(L4508="231","231",VLOOKUP(E4508,Materiales!$A$1:$G$37443,7,FALSE)),"N/A")</f>
        <v>Varios</v>
      </c>
    </row>
    <row r="4509" spans="1:14" x14ac:dyDescent="0.25">
      <c r="A4509">
        <v>2110030170</v>
      </c>
      <c r="B4509" t="s">
        <v>1162</v>
      </c>
      <c r="C4509">
        <v>2310030016</v>
      </c>
      <c r="D4509" t="s">
        <v>2131</v>
      </c>
      <c r="E4509">
        <v>2310030273</v>
      </c>
      <c r="F4509" t="s">
        <v>2157</v>
      </c>
      <c r="G4509" t="s">
        <v>89</v>
      </c>
      <c r="H4509">
        <v>8.4298000000000002</v>
      </c>
      <c r="I4509">
        <v>2</v>
      </c>
      <c r="J4509">
        <v>8000</v>
      </c>
      <c r="K4509">
        <f>+VLOOKUP(E4509,Costos!$A$1:$I$716100,9,FALSE)</f>
        <v>3.6945239999999999</v>
      </c>
      <c r="L4509" t="str">
        <f t="shared" si="150"/>
        <v>231</v>
      </c>
      <c r="M4509" t="str">
        <f t="shared" si="151"/>
        <v>231003</v>
      </c>
      <c r="N4509" t="str">
        <f>IFERROR(IF(L4509="231","231",VLOOKUP(E4509,Materiales!$A$1:$G$37443,7,FALSE)),"N/A")</f>
        <v>231</v>
      </c>
    </row>
    <row r="4510" spans="1:14" x14ac:dyDescent="0.25">
      <c r="A4510">
        <v>2110030170</v>
      </c>
      <c r="B4510" t="s">
        <v>1162</v>
      </c>
      <c r="C4510">
        <v>2310030016</v>
      </c>
      <c r="D4510" t="s">
        <v>2131</v>
      </c>
      <c r="E4510">
        <v>2430600005</v>
      </c>
      <c r="F4510" t="s">
        <v>3587</v>
      </c>
      <c r="G4510" t="s">
        <v>89</v>
      </c>
      <c r="H4510">
        <v>0.2162</v>
      </c>
      <c r="I4510">
        <v>2</v>
      </c>
      <c r="J4510">
        <v>8000</v>
      </c>
      <c r="K4510">
        <f>+VLOOKUP(E4510,Costos!$A$1:$I$716100,9,FALSE)</f>
        <v>6.512251</v>
      </c>
      <c r="L4510" t="str">
        <f t="shared" si="150"/>
        <v>243</v>
      </c>
      <c r="M4510" t="str">
        <f t="shared" si="151"/>
        <v>243060</v>
      </c>
      <c r="N4510" t="str">
        <f>IFERROR(IF(L4510="231","231",VLOOKUP(E4510,Materiales!$A$1:$G$37443,7,FALSE)),"N/A")</f>
        <v>Pigmentos</v>
      </c>
    </row>
    <row r="4511" spans="1:14" x14ac:dyDescent="0.25">
      <c r="A4511">
        <v>2110030170</v>
      </c>
      <c r="B4511" t="s">
        <v>1162</v>
      </c>
      <c r="C4511">
        <v>2310030016</v>
      </c>
      <c r="D4511" t="s">
        <v>2131</v>
      </c>
      <c r="E4511">
        <v>2410210003</v>
      </c>
      <c r="F4511" t="s">
        <v>95</v>
      </c>
      <c r="G4511" t="s">
        <v>89</v>
      </c>
      <c r="H4511">
        <v>5.1901999999999999</v>
      </c>
      <c r="I4511">
        <v>2</v>
      </c>
      <c r="J4511">
        <v>8000</v>
      </c>
      <c r="K4511">
        <f>+VLOOKUP(E4511,Costos!$A$1:$I$716100,9,FALSE)</f>
        <v>4.9316240000000002</v>
      </c>
      <c r="L4511" t="str">
        <f t="shared" si="150"/>
        <v>241</v>
      </c>
      <c r="M4511" t="str">
        <f t="shared" si="151"/>
        <v>241021</v>
      </c>
      <c r="N4511" t="str">
        <f>IFERROR(IF(L4511="231","231",VLOOKUP(E4511,Materiales!$A$1:$G$37443,7,FALSE)),"N/A")</f>
        <v>Varios</v>
      </c>
    </row>
    <row r="4512" spans="1:14" x14ac:dyDescent="0.25">
      <c r="A4512">
        <v>2110030170</v>
      </c>
      <c r="B4512" t="s">
        <v>1162</v>
      </c>
      <c r="C4512">
        <v>2310030016</v>
      </c>
      <c r="D4512" t="s">
        <v>2131</v>
      </c>
      <c r="E4512">
        <v>2430810004</v>
      </c>
      <c r="F4512" t="s">
        <v>3630</v>
      </c>
      <c r="G4512" t="s">
        <v>89</v>
      </c>
      <c r="H4512">
        <v>0.62480000000000002</v>
      </c>
      <c r="I4512">
        <v>2</v>
      </c>
      <c r="J4512">
        <v>8000</v>
      </c>
      <c r="K4512">
        <f>+VLOOKUP(E4512,Costos!$A$1:$I$716100,9,FALSE)</f>
        <v>6.728307</v>
      </c>
      <c r="L4512" t="str">
        <f t="shared" si="150"/>
        <v>243</v>
      </c>
      <c r="M4512" t="str">
        <f t="shared" si="151"/>
        <v>243081</v>
      </c>
      <c r="N4512" t="str">
        <f>IFERROR(IF(L4512="231","231",VLOOKUP(E4512,Materiales!$A$1:$G$37443,7,FALSE)),"N/A")</f>
        <v>Varios</v>
      </c>
    </row>
    <row r="4513" spans="1:14" x14ac:dyDescent="0.25">
      <c r="A4513">
        <v>2110030170</v>
      </c>
      <c r="B4513" t="s">
        <v>1162</v>
      </c>
      <c r="C4513">
        <v>2310030016</v>
      </c>
      <c r="D4513" t="s">
        <v>2131</v>
      </c>
      <c r="E4513">
        <v>2430870004</v>
      </c>
      <c r="F4513" t="s">
        <v>3650</v>
      </c>
      <c r="G4513" t="s">
        <v>89</v>
      </c>
      <c r="H4513">
        <v>0.14280000000000001</v>
      </c>
      <c r="I4513">
        <v>2</v>
      </c>
      <c r="J4513">
        <v>8000</v>
      </c>
      <c r="K4513">
        <f>+VLOOKUP(E4513,Costos!$A$1:$I$716100,9,FALSE)</f>
        <v>5.9204129999999999</v>
      </c>
      <c r="L4513" t="str">
        <f t="shared" si="150"/>
        <v>243</v>
      </c>
      <c r="M4513" t="str">
        <f t="shared" si="151"/>
        <v>243087</v>
      </c>
      <c r="N4513" t="str">
        <f>IFERROR(IF(L4513="231","231",VLOOKUP(E4513,Materiales!$A$1:$G$37443,7,FALSE)),"N/A")</f>
        <v>Varios</v>
      </c>
    </row>
    <row r="4514" spans="1:14" x14ac:dyDescent="0.25">
      <c r="A4514">
        <v>2110030170</v>
      </c>
      <c r="B4514" t="s">
        <v>1162</v>
      </c>
      <c r="C4514">
        <v>2310030017</v>
      </c>
      <c r="D4514" t="s">
        <v>2132</v>
      </c>
      <c r="E4514">
        <v>2410220004</v>
      </c>
      <c r="F4514" t="s">
        <v>3314</v>
      </c>
      <c r="G4514" t="s">
        <v>89</v>
      </c>
      <c r="H4514">
        <v>8.6599999999999996E-2</v>
      </c>
      <c r="I4514">
        <v>2</v>
      </c>
      <c r="J4514">
        <v>8000</v>
      </c>
      <c r="K4514">
        <f>+VLOOKUP(E4514,Costos!$A$1:$I$716100,9,FALSE)</f>
        <v>144.33486500000001</v>
      </c>
      <c r="L4514" t="str">
        <f t="shared" ref="L4514:L4577" si="152">+LEFT(E4514,3)</f>
        <v>241</v>
      </c>
      <c r="M4514" t="str">
        <f t="shared" ref="M4514:M4577" si="153">+LEFT(E4514,6)</f>
        <v>241022</v>
      </c>
      <c r="N4514" t="str">
        <f>IFERROR(IF(L4514="231","231",VLOOKUP(E4514,Materiales!$A$1:$G$37443,7,FALSE)),"N/A")</f>
        <v>Varios</v>
      </c>
    </row>
    <row r="4515" spans="1:14" x14ac:dyDescent="0.25">
      <c r="A4515">
        <v>2110030170</v>
      </c>
      <c r="B4515" t="s">
        <v>1162</v>
      </c>
      <c r="C4515">
        <v>2310030017</v>
      </c>
      <c r="D4515" t="s">
        <v>2132</v>
      </c>
      <c r="E4515">
        <v>2430850012</v>
      </c>
      <c r="F4515" t="s">
        <v>3638</v>
      </c>
      <c r="G4515" t="s">
        <v>89</v>
      </c>
      <c r="H4515">
        <v>0.34599999999999997</v>
      </c>
      <c r="I4515">
        <v>2</v>
      </c>
      <c r="J4515">
        <v>8000</v>
      </c>
      <c r="K4515">
        <f>+VLOOKUP(E4515,Costos!$A$1:$I$716100,9,FALSE)</f>
        <v>15.424059</v>
      </c>
      <c r="L4515" t="str">
        <f t="shared" si="152"/>
        <v>243</v>
      </c>
      <c r="M4515" t="str">
        <f t="shared" si="153"/>
        <v>243085</v>
      </c>
      <c r="N4515" t="str">
        <f>IFERROR(IF(L4515="231","231",VLOOKUP(E4515,Materiales!$A$1:$G$37443,7,FALSE)),"N/A")</f>
        <v>Varios</v>
      </c>
    </row>
    <row r="4516" spans="1:14" x14ac:dyDescent="0.25">
      <c r="A4516">
        <v>2110030170</v>
      </c>
      <c r="B4516" t="s">
        <v>1162</v>
      </c>
      <c r="C4516">
        <v>2310030017</v>
      </c>
      <c r="D4516" t="s">
        <v>2132</v>
      </c>
      <c r="E4516">
        <v>2430850013</v>
      </c>
      <c r="F4516" t="s">
        <v>3639</v>
      </c>
      <c r="G4516" t="s">
        <v>89</v>
      </c>
      <c r="H4516">
        <v>0.93430000000000002</v>
      </c>
      <c r="I4516">
        <v>2</v>
      </c>
      <c r="J4516">
        <v>8000</v>
      </c>
      <c r="K4516">
        <f>+VLOOKUP(E4516,Costos!$A$1:$I$716100,9,FALSE)</f>
        <v>6.0844829999999996</v>
      </c>
      <c r="L4516" t="str">
        <f t="shared" si="152"/>
        <v>243</v>
      </c>
      <c r="M4516" t="str">
        <f t="shared" si="153"/>
        <v>243085</v>
      </c>
      <c r="N4516" t="str">
        <f>IFERROR(IF(L4516="231","231",VLOOKUP(E4516,Materiales!$A$1:$G$37443,7,FALSE)),"N/A")</f>
        <v>Varios</v>
      </c>
    </row>
    <row r="4517" spans="1:14" x14ac:dyDescent="0.25">
      <c r="A4517">
        <v>2110030170</v>
      </c>
      <c r="B4517" t="s">
        <v>1162</v>
      </c>
      <c r="C4517">
        <v>2310030017</v>
      </c>
      <c r="D4517" t="s">
        <v>2132</v>
      </c>
      <c r="E4517">
        <v>2410210019</v>
      </c>
      <c r="F4517" t="s">
        <v>113</v>
      </c>
      <c r="G4517" t="s">
        <v>89</v>
      </c>
      <c r="H4517">
        <v>0.93869999999999998</v>
      </c>
      <c r="I4517">
        <v>2</v>
      </c>
      <c r="J4517">
        <v>8000</v>
      </c>
      <c r="K4517">
        <f>+VLOOKUP(E4517,Costos!$A$1:$I$716100,9,FALSE)</f>
        <v>7.7568599999999996</v>
      </c>
      <c r="L4517" t="str">
        <f t="shared" si="152"/>
        <v>241</v>
      </c>
      <c r="M4517" t="str">
        <f t="shared" si="153"/>
        <v>241021</v>
      </c>
      <c r="N4517" t="str">
        <f>IFERROR(IF(L4517="231","231",VLOOKUP(E4517,Materiales!$A$1:$G$37443,7,FALSE)),"N/A")</f>
        <v>Varios</v>
      </c>
    </row>
    <row r="4518" spans="1:14" x14ac:dyDescent="0.25">
      <c r="A4518">
        <v>2110030170</v>
      </c>
      <c r="B4518" t="s">
        <v>1162</v>
      </c>
      <c r="C4518">
        <v>2310030017</v>
      </c>
      <c r="D4518" t="s">
        <v>2132</v>
      </c>
      <c r="E4518">
        <v>2430880022</v>
      </c>
      <c r="F4518" t="s">
        <v>115</v>
      </c>
      <c r="G4518" t="s">
        <v>89</v>
      </c>
      <c r="H4518">
        <v>1.3405</v>
      </c>
      <c r="I4518">
        <v>2</v>
      </c>
      <c r="J4518">
        <v>8000</v>
      </c>
      <c r="K4518">
        <f>+VLOOKUP(E4518,Costos!$A$1:$I$716100,9,FALSE)</f>
        <v>6.1924229999999998</v>
      </c>
      <c r="L4518" t="str">
        <f t="shared" si="152"/>
        <v>243</v>
      </c>
      <c r="M4518" t="str">
        <f t="shared" si="153"/>
        <v>243088</v>
      </c>
      <c r="N4518" t="str">
        <f>IFERROR(IF(L4518="231","231",VLOOKUP(E4518,Materiales!$A$1:$G$37443,7,FALSE)),"N/A")</f>
        <v>Varios</v>
      </c>
    </row>
    <row r="4519" spans="1:14" x14ac:dyDescent="0.25">
      <c r="A4519">
        <v>2110030170</v>
      </c>
      <c r="B4519" t="s">
        <v>1162</v>
      </c>
      <c r="C4519">
        <v>2310030017</v>
      </c>
      <c r="D4519" t="s">
        <v>2132</v>
      </c>
      <c r="E4519">
        <v>2430530010</v>
      </c>
      <c r="F4519" t="s">
        <v>3577</v>
      </c>
      <c r="G4519" t="s">
        <v>89</v>
      </c>
      <c r="H4519">
        <v>89.593000000000004</v>
      </c>
      <c r="I4519">
        <v>2</v>
      </c>
      <c r="J4519">
        <v>8000</v>
      </c>
      <c r="K4519">
        <f>+VLOOKUP(E4519,Costos!$A$1:$I$716100,9,FALSE)</f>
        <v>0.67528200000000005</v>
      </c>
      <c r="L4519" t="str">
        <f t="shared" si="152"/>
        <v>243</v>
      </c>
      <c r="M4519" t="str">
        <f t="shared" si="153"/>
        <v>243053</v>
      </c>
      <c r="N4519" t="str">
        <f>IFERROR(IF(L4519="231","231",VLOOKUP(E4519,Materiales!$A$1:$G$37443,7,FALSE)),"N/A")</f>
        <v>Varios</v>
      </c>
    </row>
    <row r="4520" spans="1:14" x14ac:dyDescent="0.25">
      <c r="A4520">
        <v>2110030170</v>
      </c>
      <c r="B4520" t="s">
        <v>1162</v>
      </c>
      <c r="C4520">
        <v>2310030017</v>
      </c>
      <c r="D4520" t="s">
        <v>2132</v>
      </c>
      <c r="E4520">
        <v>2430680003</v>
      </c>
      <c r="F4520" t="s">
        <v>3603</v>
      </c>
      <c r="G4520" t="s">
        <v>89</v>
      </c>
      <c r="H4520">
        <v>7.7205000000000004</v>
      </c>
      <c r="I4520">
        <v>2</v>
      </c>
      <c r="J4520">
        <v>8000</v>
      </c>
      <c r="K4520">
        <f>+VLOOKUP(E4520,Costos!$A$1:$I$716100,9,FALSE)</f>
        <v>43.858021000000001</v>
      </c>
      <c r="L4520" t="str">
        <f t="shared" si="152"/>
        <v>243</v>
      </c>
      <c r="M4520" t="str">
        <f t="shared" si="153"/>
        <v>243068</v>
      </c>
      <c r="N4520" t="str">
        <f>IFERROR(IF(L4520="231","231",VLOOKUP(E4520,Materiales!$A$1:$G$37443,7,FALSE)),"N/A")</f>
        <v>Dispersión</v>
      </c>
    </row>
    <row r="4521" spans="1:14" x14ac:dyDescent="0.25">
      <c r="A4521">
        <v>2110030170</v>
      </c>
      <c r="B4521" t="s">
        <v>1162</v>
      </c>
      <c r="C4521">
        <v>2310030017</v>
      </c>
      <c r="D4521" t="s">
        <v>2132</v>
      </c>
      <c r="E4521">
        <v>2430350001</v>
      </c>
      <c r="F4521" t="s">
        <v>4741</v>
      </c>
      <c r="G4521" t="s">
        <v>89</v>
      </c>
      <c r="H4521">
        <v>1.7259</v>
      </c>
      <c r="I4521">
        <v>2</v>
      </c>
      <c r="J4521">
        <v>8000</v>
      </c>
      <c r="K4521">
        <f>+VLOOKUP(E4521,Costos!$A$1:$I$716100,9,FALSE)</f>
        <v>8.4358629999999994</v>
      </c>
      <c r="L4521" t="str">
        <f t="shared" si="152"/>
        <v>243</v>
      </c>
      <c r="M4521" t="str">
        <f t="shared" si="153"/>
        <v>243035</v>
      </c>
      <c r="N4521" t="str">
        <f>IFERROR(IF(L4521="231","231",VLOOKUP(E4521,Materiales!$A$1:$G$37443,7,FALSE)),"N/A")</f>
        <v>Varios</v>
      </c>
    </row>
    <row r="4522" spans="1:14" x14ac:dyDescent="0.25">
      <c r="A4522">
        <v>2110030170</v>
      </c>
      <c r="B4522" t="s">
        <v>1162</v>
      </c>
      <c r="C4522">
        <v>2310030017</v>
      </c>
      <c r="D4522" t="s">
        <v>2132</v>
      </c>
      <c r="E4522">
        <v>2430390013</v>
      </c>
      <c r="F4522" t="s">
        <v>3567</v>
      </c>
      <c r="G4522" t="s">
        <v>89</v>
      </c>
      <c r="H4522">
        <v>2.4331</v>
      </c>
      <c r="I4522">
        <v>2</v>
      </c>
      <c r="J4522">
        <v>8000</v>
      </c>
      <c r="K4522">
        <f>+VLOOKUP(E4522,Costos!$A$1:$I$716100,9,FALSE)</f>
        <v>27.214721000000001</v>
      </c>
      <c r="L4522" t="str">
        <f t="shared" si="152"/>
        <v>243</v>
      </c>
      <c r="M4522" t="str">
        <f t="shared" si="153"/>
        <v>243039</v>
      </c>
      <c r="N4522" t="str">
        <f>IFERROR(IF(L4522="231","231",VLOOKUP(E4522,Materiales!$A$1:$G$37443,7,FALSE)),"N/A")</f>
        <v>Varios</v>
      </c>
    </row>
    <row r="4523" spans="1:14" x14ac:dyDescent="0.25">
      <c r="A4523">
        <v>2110030170</v>
      </c>
      <c r="B4523" t="s">
        <v>1162</v>
      </c>
      <c r="C4523">
        <v>2310030017</v>
      </c>
      <c r="D4523" t="s">
        <v>2132</v>
      </c>
      <c r="E4523">
        <v>2310030273</v>
      </c>
      <c r="F4523" t="s">
        <v>2157</v>
      </c>
      <c r="G4523" t="s">
        <v>89</v>
      </c>
      <c r="H4523">
        <v>8.4171999999999993</v>
      </c>
      <c r="I4523">
        <v>2</v>
      </c>
      <c r="J4523">
        <v>8000</v>
      </c>
      <c r="K4523">
        <f>+VLOOKUP(E4523,Costos!$A$1:$I$716100,9,FALSE)</f>
        <v>3.6945239999999999</v>
      </c>
      <c r="L4523" t="str">
        <f t="shared" si="152"/>
        <v>231</v>
      </c>
      <c r="M4523" t="str">
        <f t="shared" si="153"/>
        <v>231003</v>
      </c>
      <c r="N4523" t="str">
        <f>IFERROR(IF(L4523="231","231",VLOOKUP(E4523,Materiales!$A$1:$G$37443,7,FALSE)),"N/A")</f>
        <v>231</v>
      </c>
    </row>
    <row r="4524" spans="1:14" x14ac:dyDescent="0.25">
      <c r="A4524">
        <v>2110030170</v>
      </c>
      <c r="B4524" t="s">
        <v>1162</v>
      </c>
      <c r="C4524">
        <v>2310030017</v>
      </c>
      <c r="D4524" t="s">
        <v>2132</v>
      </c>
      <c r="E4524">
        <v>2410210003</v>
      </c>
      <c r="F4524" t="s">
        <v>95</v>
      </c>
      <c r="G4524" t="s">
        <v>89</v>
      </c>
      <c r="H4524">
        <v>7.0372000000000003</v>
      </c>
      <c r="I4524">
        <v>2</v>
      </c>
      <c r="J4524">
        <v>8000</v>
      </c>
      <c r="K4524">
        <f>+VLOOKUP(E4524,Costos!$A$1:$I$716100,9,FALSE)</f>
        <v>4.9316240000000002</v>
      </c>
      <c r="L4524" t="str">
        <f t="shared" si="152"/>
        <v>241</v>
      </c>
      <c r="M4524" t="str">
        <f t="shared" si="153"/>
        <v>241021</v>
      </c>
      <c r="N4524" t="str">
        <f>IFERROR(IF(L4524="231","231",VLOOKUP(E4524,Materiales!$A$1:$G$37443,7,FALSE)),"N/A")</f>
        <v>Varios</v>
      </c>
    </row>
    <row r="4525" spans="1:14" x14ac:dyDescent="0.25">
      <c r="A4525">
        <v>2110030170</v>
      </c>
      <c r="B4525" t="s">
        <v>1162</v>
      </c>
      <c r="C4525">
        <v>2310030017</v>
      </c>
      <c r="D4525" t="s">
        <v>2132</v>
      </c>
      <c r="E4525">
        <v>2430810004</v>
      </c>
      <c r="F4525" t="s">
        <v>3630</v>
      </c>
      <c r="G4525" t="s">
        <v>89</v>
      </c>
      <c r="H4525">
        <v>0.99950000000000006</v>
      </c>
      <c r="I4525">
        <v>2</v>
      </c>
      <c r="J4525">
        <v>8000</v>
      </c>
      <c r="K4525">
        <f>+VLOOKUP(E4525,Costos!$A$1:$I$716100,9,FALSE)</f>
        <v>6.728307</v>
      </c>
      <c r="L4525" t="str">
        <f t="shared" si="152"/>
        <v>243</v>
      </c>
      <c r="M4525" t="str">
        <f t="shared" si="153"/>
        <v>243081</v>
      </c>
      <c r="N4525" t="str">
        <f>IFERROR(IF(L4525="231","231",VLOOKUP(E4525,Materiales!$A$1:$G$37443,7,FALSE)),"N/A")</f>
        <v>Varios</v>
      </c>
    </row>
    <row r="4526" spans="1:14" x14ac:dyDescent="0.25">
      <c r="A4526">
        <v>2110030170</v>
      </c>
      <c r="B4526" t="s">
        <v>1162</v>
      </c>
      <c r="C4526">
        <v>2310030017</v>
      </c>
      <c r="D4526" t="s">
        <v>2132</v>
      </c>
      <c r="E4526">
        <v>2430870004</v>
      </c>
      <c r="F4526" t="s">
        <v>3650</v>
      </c>
      <c r="G4526" t="s">
        <v>89</v>
      </c>
      <c r="H4526">
        <v>0.14269999999999999</v>
      </c>
      <c r="I4526">
        <v>2</v>
      </c>
      <c r="J4526">
        <v>8000</v>
      </c>
      <c r="K4526">
        <f>+VLOOKUP(E4526,Costos!$A$1:$I$716100,9,FALSE)</f>
        <v>5.9204129999999999</v>
      </c>
      <c r="L4526" t="str">
        <f t="shared" si="152"/>
        <v>243</v>
      </c>
      <c r="M4526" t="str">
        <f t="shared" si="153"/>
        <v>243087</v>
      </c>
      <c r="N4526" t="str">
        <f>IFERROR(IF(L4526="231","231",VLOOKUP(E4526,Materiales!$A$1:$G$37443,7,FALSE)),"N/A")</f>
        <v>Varios</v>
      </c>
    </row>
    <row r="4527" spans="1:14" x14ac:dyDescent="0.25">
      <c r="A4527">
        <v>2110030170</v>
      </c>
      <c r="B4527" t="s">
        <v>1162</v>
      </c>
      <c r="C4527">
        <v>2310030018</v>
      </c>
      <c r="D4527" t="s">
        <v>2133</v>
      </c>
      <c r="E4527">
        <v>2410220004</v>
      </c>
      <c r="F4527" t="s">
        <v>3314</v>
      </c>
      <c r="G4527" t="s">
        <v>89</v>
      </c>
      <c r="H4527">
        <v>8.6499999999999994E-2</v>
      </c>
      <c r="I4527">
        <v>2</v>
      </c>
      <c r="J4527">
        <v>8000</v>
      </c>
      <c r="K4527">
        <f>+VLOOKUP(E4527,Costos!$A$1:$I$716100,9,FALSE)</f>
        <v>144.33486500000001</v>
      </c>
      <c r="L4527" t="str">
        <f t="shared" si="152"/>
        <v>241</v>
      </c>
      <c r="M4527" t="str">
        <f t="shared" si="153"/>
        <v>241022</v>
      </c>
      <c r="N4527" t="str">
        <f>IFERROR(IF(L4527="231","231",VLOOKUP(E4527,Materiales!$A$1:$G$37443,7,FALSE)),"N/A")</f>
        <v>Varios</v>
      </c>
    </row>
    <row r="4528" spans="1:14" x14ac:dyDescent="0.25">
      <c r="A4528">
        <v>2110030170</v>
      </c>
      <c r="B4528" t="s">
        <v>1162</v>
      </c>
      <c r="C4528">
        <v>2310030018</v>
      </c>
      <c r="D4528" t="s">
        <v>2133</v>
      </c>
      <c r="E4528">
        <v>2430850012</v>
      </c>
      <c r="F4528" t="s">
        <v>3638</v>
      </c>
      <c r="G4528" t="s">
        <v>89</v>
      </c>
      <c r="H4528">
        <v>0.34610000000000002</v>
      </c>
      <c r="I4528">
        <v>2</v>
      </c>
      <c r="J4528">
        <v>8000</v>
      </c>
      <c r="K4528">
        <f>+VLOOKUP(E4528,Costos!$A$1:$I$716100,9,FALSE)</f>
        <v>15.424059</v>
      </c>
      <c r="L4528" t="str">
        <f t="shared" si="152"/>
        <v>243</v>
      </c>
      <c r="M4528" t="str">
        <f t="shared" si="153"/>
        <v>243085</v>
      </c>
      <c r="N4528" t="str">
        <f>IFERROR(IF(L4528="231","231",VLOOKUP(E4528,Materiales!$A$1:$G$37443,7,FALSE)),"N/A")</f>
        <v>Varios</v>
      </c>
    </row>
    <row r="4529" spans="1:14" x14ac:dyDescent="0.25">
      <c r="A4529">
        <v>2110030170</v>
      </c>
      <c r="B4529" t="s">
        <v>1162</v>
      </c>
      <c r="C4529">
        <v>2310030018</v>
      </c>
      <c r="D4529" t="s">
        <v>2133</v>
      </c>
      <c r="E4529">
        <v>2430850013</v>
      </c>
      <c r="F4529" t="s">
        <v>3639</v>
      </c>
      <c r="G4529" t="s">
        <v>89</v>
      </c>
      <c r="H4529">
        <v>0.90839999999999999</v>
      </c>
      <c r="I4529">
        <v>2</v>
      </c>
      <c r="J4529">
        <v>8000</v>
      </c>
      <c r="K4529">
        <f>+VLOOKUP(E4529,Costos!$A$1:$I$716100,9,FALSE)</f>
        <v>6.0844829999999996</v>
      </c>
      <c r="L4529" t="str">
        <f t="shared" si="152"/>
        <v>243</v>
      </c>
      <c r="M4529" t="str">
        <f t="shared" si="153"/>
        <v>243085</v>
      </c>
      <c r="N4529" t="str">
        <f>IFERROR(IF(L4529="231","231",VLOOKUP(E4529,Materiales!$A$1:$G$37443,7,FALSE)),"N/A")</f>
        <v>Varios</v>
      </c>
    </row>
    <row r="4530" spans="1:14" x14ac:dyDescent="0.25">
      <c r="A4530">
        <v>2110030170</v>
      </c>
      <c r="B4530" t="s">
        <v>1162</v>
      </c>
      <c r="C4530">
        <v>2310030018</v>
      </c>
      <c r="D4530" t="s">
        <v>2133</v>
      </c>
      <c r="E4530">
        <v>2410210019</v>
      </c>
      <c r="F4530" t="s">
        <v>113</v>
      </c>
      <c r="G4530" t="s">
        <v>89</v>
      </c>
      <c r="H4530">
        <v>0.69189999999999996</v>
      </c>
      <c r="I4530">
        <v>2</v>
      </c>
      <c r="J4530">
        <v>8000</v>
      </c>
      <c r="K4530">
        <f>+VLOOKUP(E4530,Costos!$A$1:$I$716100,9,FALSE)</f>
        <v>7.7568599999999996</v>
      </c>
      <c r="L4530" t="str">
        <f t="shared" si="152"/>
        <v>241</v>
      </c>
      <c r="M4530" t="str">
        <f t="shared" si="153"/>
        <v>241021</v>
      </c>
      <c r="N4530" t="str">
        <f>IFERROR(IF(L4530="231","231",VLOOKUP(E4530,Materiales!$A$1:$G$37443,7,FALSE)),"N/A")</f>
        <v>Varios</v>
      </c>
    </row>
    <row r="4531" spans="1:14" x14ac:dyDescent="0.25">
      <c r="A4531">
        <v>2110030170</v>
      </c>
      <c r="B4531" t="s">
        <v>1162</v>
      </c>
      <c r="C4531">
        <v>2310030018</v>
      </c>
      <c r="D4531" t="s">
        <v>2133</v>
      </c>
      <c r="E4531">
        <v>2430880022</v>
      </c>
      <c r="F4531" t="s">
        <v>115</v>
      </c>
      <c r="G4531" t="s">
        <v>89</v>
      </c>
      <c r="H4531">
        <v>1.3405</v>
      </c>
      <c r="I4531">
        <v>2</v>
      </c>
      <c r="J4531">
        <v>8000</v>
      </c>
      <c r="K4531">
        <f>+VLOOKUP(E4531,Costos!$A$1:$I$716100,9,FALSE)</f>
        <v>6.1924229999999998</v>
      </c>
      <c r="L4531" t="str">
        <f t="shared" si="152"/>
        <v>243</v>
      </c>
      <c r="M4531" t="str">
        <f t="shared" si="153"/>
        <v>243088</v>
      </c>
      <c r="N4531" t="str">
        <f>IFERROR(IF(L4531="231","231",VLOOKUP(E4531,Materiales!$A$1:$G$37443,7,FALSE)),"N/A")</f>
        <v>Varios</v>
      </c>
    </row>
    <row r="4532" spans="1:14" x14ac:dyDescent="0.25">
      <c r="A4532">
        <v>2110030170</v>
      </c>
      <c r="B4532" t="s">
        <v>1162</v>
      </c>
      <c r="C4532">
        <v>2310030018</v>
      </c>
      <c r="D4532" t="s">
        <v>2133</v>
      </c>
      <c r="E4532">
        <v>2430530010</v>
      </c>
      <c r="F4532" t="s">
        <v>3577</v>
      </c>
      <c r="G4532" t="s">
        <v>89</v>
      </c>
      <c r="H4532">
        <v>84.491200000000006</v>
      </c>
      <c r="I4532">
        <v>2</v>
      </c>
      <c r="J4532">
        <v>8000</v>
      </c>
      <c r="K4532">
        <f>+VLOOKUP(E4532,Costos!$A$1:$I$716100,9,FALSE)</f>
        <v>0.67528200000000005</v>
      </c>
      <c r="L4532" t="str">
        <f t="shared" si="152"/>
        <v>243</v>
      </c>
      <c r="M4532" t="str">
        <f t="shared" si="153"/>
        <v>243053</v>
      </c>
      <c r="N4532" t="str">
        <f>IFERROR(IF(L4532="231","231",VLOOKUP(E4532,Materiales!$A$1:$G$37443,7,FALSE)),"N/A")</f>
        <v>Varios</v>
      </c>
    </row>
    <row r="4533" spans="1:14" x14ac:dyDescent="0.25">
      <c r="A4533">
        <v>2110030170</v>
      </c>
      <c r="B4533" t="s">
        <v>1162</v>
      </c>
      <c r="C4533">
        <v>2310030018</v>
      </c>
      <c r="D4533" t="s">
        <v>2133</v>
      </c>
      <c r="E4533">
        <v>2430620001</v>
      </c>
      <c r="F4533" t="s">
        <v>3590</v>
      </c>
      <c r="G4533" t="s">
        <v>89</v>
      </c>
      <c r="H4533">
        <v>1.3407</v>
      </c>
      <c r="I4533">
        <v>2</v>
      </c>
      <c r="J4533">
        <v>8000</v>
      </c>
      <c r="K4533">
        <f>+VLOOKUP(E4533,Costos!$A$1:$I$716100,9,FALSE)</f>
        <v>40.443644999999997</v>
      </c>
      <c r="L4533" t="str">
        <f t="shared" si="152"/>
        <v>243</v>
      </c>
      <c r="M4533" t="str">
        <f t="shared" si="153"/>
        <v>243062</v>
      </c>
      <c r="N4533" t="str">
        <f>IFERROR(IF(L4533="231","231",VLOOKUP(E4533,Materiales!$A$1:$G$37443,7,FALSE)),"N/A")</f>
        <v>Dispersión</v>
      </c>
    </row>
    <row r="4534" spans="1:14" x14ac:dyDescent="0.25">
      <c r="A4534">
        <v>2110030170</v>
      </c>
      <c r="B4534" t="s">
        <v>1162</v>
      </c>
      <c r="C4534">
        <v>2310030018</v>
      </c>
      <c r="D4534" t="s">
        <v>2133</v>
      </c>
      <c r="E4534">
        <v>2430680003</v>
      </c>
      <c r="F4534" t="s">
        <v>3603</v>
      </c>
      <c r="G4534" t="s">
        <v>89</v>
      </c>
      <c r="H4534">
        <v>8.6499999999999994E-2</v>
      </c>
      <c r="I4534">
        <v>2</v>
      </c>
      <c r="J4534">
        <v>8000</v>
      </c>
      <c r="K4534">
        <f>+VLOOKUP(E4534,Costos!$A$1:$I$716100,9,FALSE)</f>
        <v>43.858021000000001</v>
      </c>
      <c r="L4534" t="str">
        <f t="shared" si="152"/>
        <v>243</v>
      </c>
      <c r="M4534" t="str">
        <f t="shared" si="153"/>
        <v>243068</v>
      </c>
      <c r="N4534" t="str">
        <f>IFERROR(IF(L4534="231","231",VLOOKUP(E4534,Materiales!$A$1:$G$37443,7,FALSE)),"N/A")</f>
        <v>Dispersión</v>
      </c>
    </row>
    <row r="4535" spans="1:14" x14ac:dyDescent="0.25">
      <c r="A4535">
        <v>2110030170</v>
      </c>
      <c r="B4535" t="s">
        <v>1162</v>
      </c>
      <c r="C4535">
        <v>2310030018</v>
      </c>
      <c r="D4535" t="s">
        <v>2133</v>
      </c>
      <c r="E4535">
        <v>2310030240</v>
      </c>
      <c r="F4535" t="s">
        <v>2152</v>
      </c>
      <c r="G4535" t="s">
        <v>89</v>
      </c>
      <c r="H4535">
        <v>4.3685999999999998</v>
      </c>
      <c r="I4535">
        <v>2</v>
      </c>
      <c r="J4535">
        <v>8000</v>
      </c>
      <c r="K4535">
        <f>+VLOOKUP(E4535,Costos!$A$1:$I$716100,9,FALSE)</f>
        <v>24.041525</v>
      </c>
      <c r="L4535" t="str">
        <f t="shared" si="152"/>
        <v>231</v>
      </c>
      <c r="M4535" t="str">
        <f t="shared" si="153"/>
        <v>231003</v>
      </c>
      <c r="N4535" t="str">
        <f>IFERROR(IF(L4535="231","231",VLOOKUP(E4535,Materiales!$A$1:$G$37443,7,FALSE)),"N/A")</f>
        <v>231</v>
      </c>
    </row>
    <row r="4536" spans="1:14" x14ac:dyDescent="0.25">
      <c r="A4536">
        <v>2110030170</v>
      </c>
      <c r="B4536" t="s">
        <v>1162</v>
      </c>
      <c r="C4536">
        <v>2310030018</v>
      </c>
      <c r="D4536" t="s">
        <v>2133</v>
      </c>
      <c r="E4536">
        <v>2430350001</v>
      </c>
      <c r="F4536" t="s">
        <v>4741</v>
      </c>
      <c r="G4536" t="s">
        <v>89</v>
      </c>
      <c r="H4536">
        <v>1.73</v>
      </c>
      <c r="I4536">
        <v>2</v>
      </c>
      <c r="J4536">
        <v>8000</v>
      </c>
      <c r="K4536">
        <f>+VLOOKUP(E4536,Costos!$A$1:$I$716100,9,FALSE)</f>
        <v>8.4358629999999994</v>
      </c>
      <c r="L4536" t="str">
        <f t="shared" si="152"/>
        <v>243</v>
      </c>
      <c r="M4536" t="str">
        <f t="shared" si="153"/>
        <v>243035</v>
      </c>
      <c r="N4536" t="str">
        <f>IFERROR(IF(L4536="231","231",VLOOKUP(E4536,Materiales!$A$1:$G$37443,7,FALSE)),"N/A")</f>
        <v>Varios</v>
      </c>
    </row>
    <row r="4537" spans="1:14" x14ac:dyDescent="0.25">
      <c r="A4537">
        <v>2110030170</v>
      </c>
      <c r="B4537" t="s">
        <v>1162</v>
      </c>
      <c r="C4537">
        <v>2310030018</v>
      </c>
      <c r="D4537" t="s">
        <v>2133</v>
      </c>
      <c r="E4537">
        <v>2430390013</v>
      </c>
      <c r="F4537" t="s">
        <v>3567</v>
      </c>
      <c r="G4537" t="s">
        <v>89</v>
      </c>
      <c r="H4537">
        <v>2.4895999999999998</v>
      </c>
      <c r="I4537">
        <v>2</v>
      </c>
      <c r="J4537">
        <v>8000</v>
      </c>
      <c r="K4537">
        <f>+VLOOKUP(E4537,Costos!$A$1:$I$716100,9,FALSE)</f>
        <v>27.214721000000001</v>
      </c>
      <c r="L4537" t="str">
        <f t="shared" si="152"/>
        <v>243</v>
      </c>
      <c r="M4537" t="str">
        <f t="shared" si="153"/>
        <v>243039</v>
      </c>
      <c r="N4537" t="str">
        <f>IFERROR(IF(L4537="231","231",VLOOKUP(E4537,Materiales!$A$1:$G$37443,7,FALSE)),"N/A")</f>
        <v>Varios</v>
      </c>
    </row>
    <row r="4538" spans="1:14" x14ac:dyDescent="0.25">
      <c r="A4538">
        <v>2110030170</v>
      </c>
      <c r="B4538" t="s">
        <v>1162</v>
      </c>
      <c r="C4538">
        <v>2310030018</v>
      </c>
      <c r="D4538" t="s">
        <v>2133</v>
      </c>
      <c r="E4538">
        <v>2310030273</v>
      </c>
      <c r="F4538" t="s">
        <v>2157</v>
      </c>
      <c r="G4538" t="s">
        <v>89</v>
      </c>
      <c r="H4538">
        <v>11.2456</v>
      </c>
      <c r="I4538">
        <v>2</v>
      </c>
      <c r="J4538">
        <v>8000</v>
      </c>
      <c r="K4538">
        <f>+VLOOKUP(E4538,Costos!$A$1:$I$716100,9,FALSE)</f>
        <v>3.6945239999999999</v>
      </c>
      <c r="L4538" t="str">
        <f t="shared" si="152"/>
        <v>231</v>
      </c>
      <c r="M4538" t="str">
        <f t="shared" si="153"/>
        <v>231003</v>
      </c>
      <c r="N4538" t="str">
        <f>IFERROR(IF(L4538="231","231",VLOOKUP(E4538,Materiales!$A$1:$G$37443,7,FALSE)),"N/A")</f>
        <v>231</v>
      </c>
    </row>
    <row r="4539" spans="1:14" x14ac:dyDescent="0.25">
      <c r="A4539">
        <v>2110030170</v>
      </c>
      <c r="B4539" t="s">
        <v>1162</v>
      </c>
      <c r="C4539">
        <v>2310030018</v>
      </c>
      <c r="D4539" t="s">
        <v>2133</v>
      </c>
      <c r="E4539">
        <v>2410210003</v>
      </c>
      <c r="F4539" t="s">
        <v>95</v>
      </c>
      <c r="G4539" t="s">
        <v>89</v>
      </c>
      <c r="H4539">
        <v>11.2456</v>
      </c>
      <c r="I4539">
        <v>2</v>
      </c>
      <c r="J4539">
        <v>8000</v>
      </c>
      <c r="K4539">
        <f>+VLOOKUP(E4539,Costos!$A$1:$I$716100,9,FALSE)</f>
        <v>4.9316240000000002</v>
      </c>
      <c r="L4539" t="str">
        <f t="shared" si="152"/>
        <v>241</v>
      </c>
      <c r="M4539" t="str">
        <f t="shared" si="153"/>
        <v>241021</v>
      </c>
      <c r="N4539" t="str">
        <f>IFERROR(IF(L4539="231","231",VLOOKUP(E4539,Materiales!$A$1:$G$37443,7,FALSE)),"N/A")</f>
        <v>Varios</v>
      </c>
    </row>
    <row r="4540" spans="1:14" x14ac:dyDescent="0.25">
      <c r="A4540">
        <v>2110030170</v>
      </c>
      <c r="B4540" t="s">
        <v>1162</v>
      </c>
      <c r="C4540">
        <v>2310030018</v>
      </c>
      <c r="D4540" t="s">
        <v>2133</v>
      </c>
      <c r="E4540">
        <v>2430810004</v>
      </c>
      <c r="F4540" t="s">
        <v>3630</v>
      </c>
      <c r="G4540" t="s">
        <v>89</v>
      </c>
      <c r="H4540">
        <v>0.92779999999999996</v>
      </c>
      <c r="I4540">
        <v>2</v>
      </c>
      <c r="J4540">
        <v>8000</v>
      </c>
      <c r="K4540">
        <f>+VLOOKUP(E4540,Costos!$A$1:$I$716100,9,FALSE)</f>
        <v>6.728307</v>
      </c>
      <c r="L4540" t="str">
        <f t="shared" si="152"/>
        <v>243</v>
      </c>
      <c r="M4540" t="str">
        <f t="shared" si="153"/>
        <v>243081</v>
      </c>
      <c r="N4540" t="str">
        <f>IFERROR(IF(L4540="231","231",VLOOKUP(E4540,Materiales!$A$1:$G$37443,7,FALSE)),"N/A")</f>
        <v>Varios</v>
      </c>
    </row>
    <row r="4541" spans="1:14" x14ac:dyDescent="0.25">
      <c r="A4541">
        <v>2110030170</v>
      </c>
      <c r="B4541" t="s">
        <v>1162</v>
      </c>
      <c r="C4541">
        <v>2310030018</v>
      </c>
      <c r="D4541" t="s">
        <v>2133</v>
      </c>
      <c r="E4541">
        <v>2430870004</v>
      </c>
      <c r="F4541" t="s">
        <v>3650</v>
      </c>
      <c r="G4541" t="s">
        <v>89</v>
      </c>
      <c r="H4541">
        <v>0.14280000000000001</v>
      </c>
      <c r="I4541">
        <v>2</v>
      </c>
      <c r="J4541">
        <v>8000</v>
      </c>
      <c r="K4541">
        <f>+VLOOKUP(E4541,Costos!$A$1:$I$716100,9,FALSE)</f>
        <v>5.9204129999999999</v>
      </c>
      <c r="L4541" t="str">
        <f t="shared" si="152"/>
        <v>243</v>
      </c>
      <c r="M4541" t="str">
        <f t="shared" si="153"/>
        <v>243087</v>
      </c>
      <c r="N4541" t="str">
        <f>IFERROR(IF(L4541="231","231",VLOOKUP(E4541,Materiales!$A$1:$G$37443,7,FALSE)),"N/A")</f>
        <v>Varios</v>
      </c>
    </row>
    <row r="4542" spans="1:14" x14ac:dyDescent="0.25">
      <c r="A4542">
        <v>2110030170</v>
      </c>
      <c r="B4542" t="s">
        <v>1162</v>
      </c>
      <c r="C4542">
        <v>2310030019</v>
      </c>
      <c r="D4542" t="s">
        <v>2134</v>
      </c>
      <c r="E4542">
        <v>2410220004</v>
      </c>
      <c r="F4542" t="s">
        <v>3314</v>
      </c>
      <c r="G4542" t="s">
        <v>89</v>
      </c>
      <c r="H4542">
        <v>8.6499999999999994E-2</v>
      </c>
      <c r="I4542">
        <v>2</v>
      </c>
      <c r="J4542">
        <v>8000</v>
      </c>
      <c r="K4542">
        <f>+VLOOKUP(E4542,Costos!$A$1:$I$716100,9,FALSE)</f>
        <v>144.33486500000001</v>
      </c>
      <c r="L4542" t="str">
        <f t="shared" si="152"/>
        <v>241</v>
      </c>
      <c r="M4542" t="str">
        <f t="shared" si="153"/>
        <v>241022</v>
      </c>
      <c r="N4542" t="str">
        <f>IFERROR(IF(L4542="231","231",VLOOKUP(E4542,Materiales!$A$1:$G$37443,7,FALSE)),"N/A")</f>
        <v>Varios</v>
      </c>
    </row>
    <row r="4543" spans="1:14" x14ac:dyDescent="0.25">
      <c r="A4543">
        <v>2110030170</v>
      </c>
      <c r="B4543" t="s">
        <v>1162</v>
      </c>
      <c r="C4543">
        <v>2310030019</v>
      </c>
      <c r="D4543" t="s">
        <v>2134</v>
      </c>
      <c r="E4543">
        <v>2430850012</v>
      </c>
      <c r="F4543" t="s">
        <v>3638</v>
      </c>
      <c r="G4543" t="s">
        <v>89</v>
      </c>
      <c r="H4543">
        <v>0.34610000000000002</v>
      </c>
      <c r="I4543">
        <v>2</v>
      </c>
      <c r="J4543">
        <v>8000</v>
      </c>
      <c r="K4543">
        <f>+VLOOKUP(E4543,Costos!$A$1:$I$716100,9,FALSE)</f>
        <v>15.424059</v>
      </c>
      <c r="L4543" t="str">
        <f t="shared" si="152"/>
        <v>243</v>
      </c>
      <c r="M4543" t="str">
        <f t="shared" si="153"/>
        <v>243085</v>
      </c>
      <c r="N4543" t="str">
        <f>IFERROR(IF(L4543="231","231",VLOOKUP(E4543,Materiales!$A$1:$G$37443,7,FALSE)),"N/A")</f>
        <v>Varios</v>
      </c>
    </row>
    <row r="4544" spans="1:14" x14ac:dyDescent="0.25">
      <c r="A4544">
        <v>2110030170</v>
      </c>
      <c r="B4544" t="s">
        <v>1162</v>
      </c>
      <c r="C4544">
        <v>2310030019</v>
      </c>
      <c r="D4544" t="s">
        <v>2134</v>
      </c>
      <c r="E4544">
        <v>2430850013</v>
      </c>
      <c r="F4544" t="s">
        <v>3639</v>
      </c>
      <c r="G4544" t="s">
        <v>89</v>
      </c>
      <c r="H4544">
        <v>0.86499999999999999</v>
      </c>
      <c r="I4544">
        <v>2</v>
      </c>
      <c r="J4544">
        <v>8000</v>
      </c>
      <c r="K4544">
        <f>+VLOOKUP(E4544,Costos!$A$1:$I$716100,9,FALSE)</f>
        <v>6.0844829999999996</v>
      </c>
      <c r="L4544" t="str">
        <f t="shared" si="152"/>
        <v>243</v>
      </c>
      <c r="M4544" t="str">
        <f t="shared" si="153"/>
        <v>243085</v>
      </c>
      <c r="N4544" t="str">
        <f>IFERROR(IF(L4544="231","231",VLOOKUP(E4544,Materiales!$A$1:$G$37443,7,FALSE)),"N/A")</f>
        <v>Varios</v>
      </c>
    </row>
    <row r="4545" spans="1:14" x14ac:dyDescent="0.25">
      <c r="A4545">
        <v>2110030170</v>
      </c>
      <c r="B4545" t="s">
        <v>1162</v>
      </c>
      <c r="C4545">
        <v>2310030019</v>
      </c>
      <c r="D4545" t="s">
        <v>2134</v>
      </c>
      <c r="E4545">
        <v>2410210019</v>
      </c>
      <c r="F4545" t="s">
        <v>113</v>
      </c>
      <c r="G4545" t="s">
        <v>89</v>
      </c>
      <c r="H4545">
        <v>1.8124</v>
      </c>
      <c r="I4545">
        <v>2</v>
      </c>
      <c r="J4545">
        <v>8000</v>
      </c>
      <c r="K4545">
        <f>+VLOOKUP(E4545,Costos!$A$1:$I$716100,9,FALSE)</f>
        <v>7.7568599999999996</v>
      </c>
      <c r="L4545" t="str">
        <f t="shared" si="152"/>
        <v>241</v>
      </c>
      <c r="M4545" t="str">
        <f t="shared" si="153"/>
        <v>241021</v>
      </c>
      <c r="N4545" t="str">
        <f>IFERROR(IF(L4545="231","231",VLOOKUP(E4545,Materiales!$A$1:$G$37443,7,FALSE)),"N/A")</f>
        <v>Varios</v>
      </c>
    </row>
    <row r="4546" spans="1:14" x14ac:dyDescent="0.25">
      <c r="A4546">
        <v>2110030170</v>
      </c>
      <c r="B4546" t="s">
        <v>1162</v>
      </c>
      <c r="C4546">
        <v>2310030019</v>
      </c>
      <c r="D4546" t="s">
        <v>2134</v>
      </c>
      <c r="E4546">
        <v>2430880022</v>
      </c>
      <c r="F4546" t="s">
        <v>115</v>
      </c>
      <c r="G4546" t="s">
        <v>89</v>
      </c>
      <c r="H4546">
        <v>1.3405</v>
      </c>
      <c r="I4546">
        <v>2</v>
      </c>
      <c r="J4546">
        <v>8000</v>
      </c>
      <c r="K4546">
        <f>+VLOOKUP(E4546,Costos!$A$1:$I$716100,9,FALSE)</f>
        <v>6.1924229999999998</v>
      </c>
      <c r="L4546" t="str">
        <f t="shared" si="152"/>
        <v>243</v>
      </c>
      <c r="M4546" t="str">
        <f t="shared" si="153"/>
        <v>243088</v>
      </c>
      <c r="N4546" t="str">
        <f>IFERROR(IF(L4546="231","231",VLOOKUP(E4546,Materiales!$A$1:$G$37443,7,FALSE)),"N/A")</f>
        <v>Varios</v>
      </c>
    </row>
    <row r="4547" spans="1:14" x14ac:dyDescent="0.25">
      <c r="A4547">
        <v>2110030170</v>
      </c>
      <c r="B4547" t="s">
        <v>1162</v>
      </c>
      <c r="C4547">
        <v>2310030019</v>
      </c>
      <c r="D4547" t="s">
        <v>2134</v>
      </c>
      <c r="E4547">
        <v>2430530010</v>
      </c>
      <c r="F4547" t="s">
        <v>3577</v>
      </c>
      <c r="G4547" t="s">
        <v>89</v>
      </c>
      <c r="H4547">
        <v>89.333399999999997</v>
      </c>
      <c r="I4547">
        <v>2</v>
      </c>
      <c r="J4547">
        <v>8000</v>
      </c>
      <c r="K4547">
        <f>+VLOOKUP(E4547,Costos!$A$1:$I$716100,9,FALSE)</f>
        <v>0.67528200000000005</v>
      </c>
      <c r="L4547" t="str">
        <f t="shared" si="152"/>
        <v>243</v>
      </c>
      <c r="M4547" t="str">
        <f t="shared" si="153"/>
        <v>243053</v>
      </c>
      <c r="N4547" t="str">
        <f>IFERROR(IF(L4547="231","231",VLOOKUP(E4547,Materiales!$A$1:$G$37443,7,FALSE)),"N/A")</f>
        <v>Varios</v>
      </c>
    </row>
    <row r="4548" spans="1:14" x14ac:dyDescent="0.25">
      <c r="A4548">
        <v>2110030170</v>
      </c>
      <c r="B4548" t="s">
        <v>1162</v>
      </c>
      <c r="C4548">
        <v>2310030019</v>
      </c>
      <c r="D4548" t="s">
        <v>2134</v>
      </c>
      <c r="E4548">
        <v>2310030236</v>
      </c>
      <c r="F4548" t="s">
        <v>2149</v>
      </c>
      <c r="G4548" t="s">
        <v>89</v>
      </c>
      <c r="H4548">
        <v>6.8769999999999998</v>
      </c>
      <c r="I4548">
        <v>2</v>
      </c>
      <c r="J4548">
        <v>8000</v>
      </c>
      <c r="K4548">
        <f>+VLOOKUP(E4548,Costos!$A$1:$I$716100,9,FALSE)</f>
        <v>20.131855000000002</v>
      </c>
      <c r="L4548" t="str">
        <f t="shared" si="152"/>
        <v>231</v>
      </c>
      <c r="M4548" t="str">
        <f t="shared" si="153"/>
        <v>231003</v>
      </c>
      <c r="N4548" t="str">
        <f>IFERROR(IF(L4548="231","231",VLOOKUP(E4548,Materiales!$A$1:$G$37443,7,FALSE)),"N/A")</f>
        <v>231</v>
      </c>
    </row>
    <row r="4549" spans="1:14" x14ac:dyDescent="0.25">
      <c r="A4549">
        <v>2110030170</v>
      </c>
      <c r="B4549" t="s">
        <v>1162</v>
      </c>
      <c r="C4549">
        <v>2310030019</v>
      </c>
      <c r="D4549" t="s">
        <v>2134</v>
      </c>
      <c r="E4549">
        <v>2430350001</v>
      </c>
      <c r="F4549" t="s">
        <v>4741</v>
      </c>
      <c r="G4549" t="s">
        <v>89</v>
      </c>
      <c r="H4549">
        <v>2.4178000000000002</v>
      </c>
      <c r="I4549">
        <v>2</v>
      </c>
      <c r="J4549">
        <v>8000</v>
      </c>
      <c r="K4549">
        <f>+VLOOKUP(E4549,Costos!$A$1:$I$716100,9,FALSE)</f>
        <v>8.4358629999999994</v>
      </c>
      <c r="L4549" t="str">
        <f t="shared" si="152"/>
        <v>243</v>
      </c>
      <c r="M4549" t="str">
        <f t="shared" si="153"/>
        <v>243035</v>
      </c>
      <c r="N4549" t="str">
        <f>IFERROR(IF(L4549="231","231",VLOOKUP(E4549,Materiales!$A$1:$G$37443,7,FALSE)),"N/A")</f>
        <v>Varios</v>
      </c>
    </row>
    <row r="4550" spans="1:14" x14ac:dyDescent="0.25">
      <c r="A4550">
        <v>2110030170</v>
      </c>
      <c r="B4550" t="s">
        <v>1162</v>
      </c>
      <c r="C4550">
        <v>2310030019</v>
      </c>
      <c r="D4550" t="s">
        <v>2134</v>
      </c>
      <c r="E4550">
        <v>2430390013</v>
      </c>
      <c r="F4550" t="s">
        <v>3567</v>
      </c>
      <c r="G4550" t="s">
        <v>89</v>
      </c>
      <c r="H4550">
        <v>2.278</v>
      </c>
      <c r="I4550">
        <v>2</v>
      </c>
      <c r="J4550">
        <v>8000</v>
      </c>
      <c r="K4550">
        <f>+VLOOKUP(E4550,Costos!$A$1:$I$716100,9,FALSE)</f>
        <v>27.214721000000001</v>
      </c>
      <c r="L4550" t="str">
        <f t="shared" si="152"/>
        <v>243</v>
      </c>
      <c r="M4550" t="str">
        <f t="shared" si="153"/>
        <v>243039</v>
      </c>
      <c r="N4550" t="str">
        <f>IFERROR(IF(L4550="231","231",VLOOKUP(E4550,Materiales!$A$1:$G$37443,7,FALSE)),"N/A")</f>
        <v>Varios</v>
      </c>
    </row>
    <row r="4551" spans="1:14" x14ac:dyDescent="0.25">
      <c r="A4551">
        <v>2110030170</v>
      </c>
      <c r="B4551" t="s">
        <v>1162</v>
      </c>
      <c r="C4551">
        <v>2310030019</v>
      </c>
      <c r="D4551" t="s">
        <v>2134</v>
      </c>
      <c r="E4551">
        <v>2310030273</v>
      </c>
      <c r="F4551" t="s">
        <v>2157</v>
      </c>
      <c r="G4551" t="s">
        <v>89</v>
      </c>
      <c r="H4551">
        <v>8.4169999999999998</v>
      </c>
      <c r="I4551">
        <v>2</v>
      </c>
      <c r="J4551">
        <v>8000</v>
      </c>
      <c r="K4551">
        <f>+VLOOKUP(E4551,Costos!$A$1:$I$716100,9,FALSE)</f>
        <v>3.6945239999999999</v>
      </c>
      <c r="L4551" t="str">
        <f t="shared" si="152"/>
        <v>231</v>
      </c>
      <c r="M4551" t="str">
        <f t="shared" si="153"/>
        <v>231003</v>
      </c>
      <c r="N4551" t="str">
        <f>IFERROR(IF(L4551="231","231",VLOOKUP(E4551,Materiales!$A$1:$G$37443,7,FALSE)),"N/A")</f>
        <v>231</v>
      </c>
    </row>
    <row r="4552" spans="1:14" x14ac:dyDescent="0.25">
      <c r="A4552">
        <v>2110030170</v>
      </c>
      <c r="B4552" t="s">
        <v>1162</v>
      </c>
      <c r="C4552">
        <v>2310030019</v>
      </c>
      <c r="D4552" t="s">
        <v>2134</v>
      </c>
      <c r="E4552">
        <v>2410210003</v>
      </c>
      <c r="F4552" t="s">
        <v>95</v>
      </c>
      <c r="G4552" t="s">
        <v>89</v>
      </c>
      <c r="H4552">
        <v>9.8184000000000005</v>
      </c>
      <c r="I4552">
        <v>2</v>
      </c>
      <c r="J4552">
        <v>8000</v>
      </c>
      <c r="K4552">
        <f>+VLOOKUP(E4552,Costos!$A$1:$I$716100,9,FALSE)</f>
        <v>4.9316240000000002</v>
      </c>
      <c r="L4552" t="str">
        <f t="shared" si="152"/>
        <v>241</v>
      </c>
      <c r="M4552" t="str">
        <f t="shared" si="153"/>
        <v>241021</v>
      </c>
      <c r="N4552" t="str">
        <f>IFERROR(IF(L4552="231","231",VLOOKUP(E4552,Materiales!$A$1:$G$37443,7,FALSE)),"N/A")</f>
        <v>Varios</v>
      </c>
    </row>
    <row r="4553" spans="1:14" x14ac:dyDescent="0.25">
      <c r="A4553">
        <v>2110030170</v>
      </c>
      <c r="B4553" t="s">
        <v>1162</v>
      </c>
      <c r="C4553">
        <v>2310030019</v>
      </c>
      <c r="D4553" t="s">
        <v>2134</v>
      </c>
      <c r="E4553">
        <v>2430810004</v>
      </c>
      <c r="F4553" t="s">
        <v>3630</v>
      </c>
      <c r="G4553" t="s">
        <v>89</v>
      </c>
      <c r="H4553">
        <v>1.038</v>
      </c>
      <c r="I4553">
        <v>2</v>
      </c>
      <c r="J4553">
        <v>8000</v>
      </c>
      <c r="K4553">
        <f>+VLOOKUP(E4553,Costos!$A$1:$I$716100,9,FALSE)</f>
        <v>6.728307</v>
      </c>
      <c r="L4553" t="str">
        <f t="shared" si="152"/>
        <v>243</v>
      </c>
      <c r="M4553" t="str">
        <f t="shared" si="153"/>
        <v>243081</v>
      </c>
      <c r="N4553" t="str">
        <f>IFERROR(IF(L4553="231","231",VLOOKUP(E4553,Materiales!$A$1:$G$37443,7,FALSE)),"N/A")</f>
        <v>Varios</v>
      </c>
    </row>
    <row r="4554" spans="1:14" x14ac:dyDescent="0.25">
      <c r="A4554">
        <v>2110030170</v>
      </c>
      <c r="B4554" t="s">
        <v>1162</v>
      </c>
      <c r="C4554">
        <v>2310030019</v>
      </c>
      <c r="D4554" t="s">
        <v>2134</v>
      </c>
      <c r="E4554">
        <v>2430870004</v>
      </c>
      <c r="F4554" t="s">
        <v>3650</v>
      </c>
      <c r="G4554" t="s">
        <v>89</v>
      </c>
      <c r="H4554">
        <v>0.14280000000000001</v>
      </c>
      <c r="I4554">
        <v>2</v>
      </c>
      <c r="J4554">
        <v>8000</v>
      </c>
      <c r="K4554">
        <f>+VLOOKUP(E4554,Costos!$A$1:$I$716100,9,FALSE)</f>
        <v>5.9204129999999999</v>
      </c>
      <c r="L4554" t="str">
        <f t="shared" si="152"/>
        <v>243</v>
      </c>
      <c r="M4554" t="str">
        <f t="shared" si="153"/>
        <v>243087</v>
      </c>
      <c r="N4554" t="str">
        <f>IFERROR(IF(L4554="231","231",VLOOKUP(E4554,Materiales!$A$1:$G$37443,7,FALSE)),"N/A")</f>
        <v>Varios</v>
      </c>
    </row>
    <row r="4555" spans="1:14" x14ac:dyDescent="0.25">
      <c r="A4555">
        <v>2110030170</v>
      </c>
      <c r="B4555" t="s">
        <v>1162</v>
      </c>
      <c r="C4555">
        <v>2310030020</v>
      </c>
      <c r="D4555" t="s">
        <v>2135</v>
      </c>
      <c r="E4555">
        <v>2410220004</v>
      </c>
      <c r="F4555" t="s">
        <v>3314</v>
      </c>
      <c r="G4555" t="s">
        <v>89</v>
      </c>
      <c r="H4555">
        <v>0.1459</v>
      </c>
      <c r="I4555">
        <v>2</v>
      </c>
      <c r="J4555">
        <v>8000</v>
      </c>
      <c r="K4555">
        <f>+VLOOKUP(E4555,Costos!$A$1:$I$716100,9,FALSE)</f>
        <v>144.33486500000001</v>
      </c>
      <c r="L4555" t="str">
        <f t="shared" si="152"/>
        <v>241</v>
      </c>
      <c r="M4555" t="str">
        <f t="shared" si="153"/>
        <v>241022</v>
      </c>
      <c r="N4555" t="str">
        <f>IFERROR(IF(L4555="231","231",VLOOKUP(E4555,Materiales!$A$1:$G$37443,7,FALSE)),"N/A")</f>
        <v>Varios</v>
      </c>
    </row>
    <row r="4556" spans="1:14" x14ac:dyDescent="0.25">
      <c r="A4556">
        <v>2110030170</v>
      </c>
      <c r="B4556" t="s">
        <v>1162</v>
      </c>
      <c r="C4556">
        <v>2310030020</v>
      </c>
      <c r="D4556" t="s">
        <v>2135</v>
      </c>
      <c r="E4556">
        <v>2430850012</v>
      </c>
      <c r="F4556" t="s">
        <v>3638</v>
      </c>
      <c r="G4556" t="s">
        <v>89</v>
      </c>
      <c r="H4556">
        <v>0.3256</v>
      </c>
      <c r="I4556">
        <v>2</v>
      </c>
      <c r="J4556">
        <v>8000</v>
      </c>
      <c r="K4556">
        <f>+VLOOKUP(E4556,Costos!$A$1:$I$716100,9,FALSE)</f>
        <v>15.424059</v>
      </c>
      <c r="L4556" t="str">
        <f t="shared" si="152"/>
        <v>243</v>
      </c>
      <c r="M4556" t="str">
        <f t="shared" si="153"/>
        <v>243085</v>
      </c>
      <c r="N4556" t="str">
        <f>IFERROR(IF(L4556="231","231",VLOOKUP(E4556,Materiales!$A$1:$G$37443,7,FALSE)),"N/A")</f>
        <v>Varios</v>
      </c>
    </row>
    <row r="4557" spans="1:14" x14ac:dyDescent="0.25">
      <c r="A4557">
        <v>2110030170</v>
      </c>
      <c r="B4557" t="s">
        <v>1162</v>
      </c>
      <c r="C4557">
        <v>2310030020</v>
      </c>
      <c r="D4557" t="s">
        <v>2135</v>
      </c>
      <c r="E4557">
        <v>2430850013</v>
      </c>
      <c r="F4557" t="s">
        <v>3639</v>
      </c>
      <c r="G4557" t="s">
        <v>89</v>
      </c>
      <c r="H4557">
        <v>0.92979999999999996</v>
      </c>
      <c r="I4557">
        <v>2</v>
      </c>
      <c r="J4557">
        <v>8000</v>
      </c>
      <c r="K4557">
        <f>+VLOOKUP(E4557,Costos!$A$1:$I$716100,9,FALSE)</f>
        <v>6.0844829999999996</v>
      </c>
      <c r="L4557" t="str">
        <f t="shared" si="152"/>
        <v>243</v>
      </c>
      <c r="M4557" t="str">
        <f t="shared" si="153"/>
        <v>243085</v>
      </c>
      <c r="N4557" t="str">
        <f>IFERROR(IF(L4557="231","231",VLOOKUP(E4557,Materiales!$A$1:$G$37443,7,FALSE)),"N/A")</f>
        <v>Varios</v>
      </c>
    </row>
    <row r="4558" spans="1:14" x14ac:dyDescent="0.25">
      <c r="A4558">
        <v>2110030170</v>
      </c>
      <c r="B4558" t="s">
        <v>1162</v>
      </c>
      <c r="C4558">
        <v>2310030020</v>
      </c>
      <c r="D4558" t="s">
        <v>2135</v>
      </c>
      <c r="E4558">
        <v>2410210019</v>
      </c>
      <c r="F4558" t="s">
        <v>113</v>
      </c>
      <c r="G4558" t="s">
        <v>89</v>
      </c>
      <c r="H4558">
        <v>0.85140000000000005</v>
      </c>
      <c r="I4558">
        <v>2</v>
      </c>
      <c r="J4558">
        <v>8000</v>
      </c>
      <c r="K4558">
        <f>+VLOOKUP(E4558,Costos!$A$1:$I$716100,9,FALSE)</f>
        <v>7.7568599999999996</v>
      </c>
      <c r="L4558" t="str">
        <f t="shared" si="152"/>
        <v>241</v>
      </c>
      <c r="M4558" t="str">
        <f t="shared" si="153"/>
        <v>241021</v>
      </c>
      <c r="N4558" t="str">
        <f>IFERROR(IF(L4558="231","231",VLOOKUP(E4558,Materiales!$A$1:$G$37443,7,FALSE)),"N/A")</f>
        <v>Varios</v>
      </c>
    </row>
    <row r="4559" spans="1:14" x14ac:dyDescent="0.25">
      <c r="A4559">
        <v>2110030170</v>
      </c>
      <c r="B4559" t="s">
        <v>1162</v>
      </c>
      <c r="C4559">
        <v>2310030020</v>
      </c>
      <c r="D4559" t="s">
        <v>2135</v>
      </c>
      <c r="E4559">
        <v>2430880022</v>
      </c>
      <c r="F4559" t="s">
        <v>115</v>
      </c>
      <c r="G4559" t="s">
        <v>89</v>
      </c>
      <c r="H4559">
        <v>1.6577999999999999</v>
      </c>
      <c r="I4559">
        <v>2</v>
      </c>
      <c r="J4559">
        <v>8000</v>
      </c>
      <c r="K4559">
        <f>+VLOOKUP(E4559,Costos!$A$1:$I$716100,9,FALSE)</f>
        <v>6.1924229999999998</v>
      </c>
      <c r="L4559" t="str">
        <f t="shared" si="152"/>
        <v>243</v>
      </c>
      <c r="M4559" t="str">
        <f t="shared" si="153"/>
        <v>243088</v>
      </c>
      <c r="N4559" t="str">
        <f>IFERROR(IF(L4559="231","231",VLOOKUP(E4559,Materiales!$A$1:$G$37443,7,FALSE)),"N/A")</f>
        <v>Varios</v>
      </c>
    </row>
    <row r="4560" spans="1:14" x14ac:dyDescent="0.25">
      <c r="A4560">
        <v>2110030170</v>
      </c>
      <c r="B4560" t="s">
        <v>1162</v>
      </c>
      <c r="C4560">
        <v>2310030020</v>
      </c>
      <c r="D4560" t="s">
        <v>2135</v>
      </c>
      <c r="E4560">
        <v>2430530010</v>
      </c>
      <c r="F4560" t="s">
        <v>3577</v>
      </c>
      <c r="G4560" t="s">
        <v>89</v>
      </c>
      <c r="H4560">
        <v>79.929400000000001</v>
      </c>
      <c r="I4560">
        <v>2</v>
      </c>
      <c r="J4560">
        <v>8000</v>
      </c>
      <c r="K4560">
        <f>+VLOOKUP(E4560,Costos!$A$1:$I$716100,9,FALSE)</f>
        <v>0.67528200000000005</v>
      </c>
      <c r="L4560" t="str">
        <f t="shared" si="152"/>
        <v>243</v>
      </c>
      <c r="M4560" t="str">
        <f t="shared" si="153"/>
        <v>243053</v>
      </c>
      <c r="N4560" t="str">
        <f>IFERROR(IF(L4560="231","231",VLOOKUP(E4560,Materiales!$A$1:$G$37443,7,FALSE)),"N/A")</f>
        <v>Varios</v>
      </c>
    </row>
    <row r="4561" spans="1:14" x14ac:dyDescent="0.25">
      <c r="A4561">
        <v>2110030170</v>
      </c>
      <c r="B4561" t="s">
        <v>1162</v>
      </c>
      <c r="C4561">
        <v>2310030020</v>
      </c>
      <c r="D4561" t="s">
        <v>2135</v>
      </c>
      <c r="E4561">
        <v>2430520005</v>
      </c>
      <c r="F4561" t="s">
        <v>3574</v>
      </c>
      <c r="G4561" t="s">
        <v>89</v>
      </c>
      <c r="H4561">
        <v>16.2819</v>
      </c>
      <c r="I4561">
        <v>2</v>
      </c>
      <c r="J4561">
        <v>8000</v>
      </c>
      <c r="K4561">
        <f>+VLOOKUP(E4561,Costos!$A$1:$I$716100,9,FALSE)</f>
        <v>11.219386</v>
      </c>
      <c r="L4561" t="str">
        <f t="shared" si="152"/>
        <v>243</v>
      </c>
      <c r="M4561" t="str">
        <f t="shared" si="153"/>
        <v>243052</v>
      </c>
      <c r="N4561" t="str">
        <f>IFERROR(IF(L4561="231","231",VLOOKUP(E4561,Materiales!$A$1:$G$37443,7,FALSE)),"N/A")</f>
        <v>Varios</v>
      </c>
    </row>
    <row r="4562" spans="1:14" x14ac:dyDescent="0.25">
      <c r="A4562">
        <v>2110030170</v>
      </c>
      <c r="B4562" t="s">
        <v>1162</v>
      </c>
      <c r="C4562">
        <v>2310030020</v>
      </c>
      <c r="D4562" t="s">
        <v>2135</v>
      </c>
      <c r="E4562">
        <v>2430350001</v>
      </c>
      <c r="F4562" t="s">
        <v>4741</v>
      </c>
      <c r="G4562" t="s">
        <v>89</v>
      </c>
      <c r="H4562">
        <v>1.6111</v>
      </c>
      <c r="I4562">
        <v>2</v>
      </c>
      <c r="J4562">
        <v>8000</v>
      </c>
      <c r="K4562">
        <f>+VLOOKUP(E4562,Costos!$A$1:$I$716100,9,FALSE)</f>
        <v>8.4358629999999994</v>
      </c>
      <c r="L4562" t="str">
        <f t="shared" si="152"/>
        <v>243</v>
      </c>
      <c r="M4562" t="str">
        <f t="shared" si="153"/>
        <v>243035</v>
      </c>
      <c r="N4562" t="str">
        <f>IFERROR(IF(L4562="231","231",VLOOKUP(E4562,Materiales!$A$1:$G$37443,7,FALSE)),"N/A")</f>
        <v>Varios</v>
      </c>
    </row>
    <row r="4563" spans="1:14" x14ac:dyDescent="0.25">
      <c r="A4563">
        <v>2110030170</v>
      </c>
      <c r="B4563" t="s">
        <v>1162</v>
      </c>
      <c r="C4563">
        <v>2310030020</v>
      </c>
      <c r="D4563" t="s">
        <v>2135</v>
      </c>
      <c r="E4563">
        <v>2430450001</v>
      </c>
      <c r="F4563" t="s">
        <v>93</v>
      </c>
      <c r="G4563" t="s">
        <v>89</v>
      </c>
      <c r="H4563">
        <v>3.5457000000000001</v>
      </c>
      <c r="I4563">
        <v>2</v>
      </c>
      <c r="J4563">
        <v>8000</v>
      </c>
      <c r="K4563">
        <f>+VLOOKUP(E4563,Costos!$A$1:$I$716100,9,FALSE)</f>
        <v>6.0336119999999998</v>
      </c>
      <c r="L4563" t="str">
        <f t="shared" si="152"/>
        <v>243</v>
      </c>
      <c r="M4563" t="str">
        <f t="shared" si="153"/>
        <v>243045</v>
      </c>
      <c r="N4563" t="str">
        <f>IFERROR(IF(L4563="231","231",VLOOKUP(E4563,Materiales!$A$1:$G$37443,7,FALSE)),"N/A")</f>
        <v>Varios</v>
      </c>
    </row>
    <row r="4564" spans="1:14" x14ac:dyDescent="0.25">
      <c r="A4564">
        <v>2110030170</v>
      </c>
      <c r="B4564" t="s">
        <v>1162</v>
      </c>
      <c r="C4564">
        <v>2310030020</v>
      </c>
      <c r="D4564" t="s">
        <v>2135</v>
      </c>
      <c r="E4564">
        <v>2430390013</v>
      </c>
      <c r="F4564" t="s">
        <v>3567</v>
      </c>
      <c r="G4564" t="s">
        <v>89</v>
      </c>
      <c r="H4564">
        <v>2.5163000000000002</v>
      </c>
      <c r="I4564">
        <v>2</v>
      </c>
      <c r="J4564">
        <v>8000</v>
      </c>
      <c r="K4564">
        <f>+VLOOKUP(E4564,Costos!$A$1:$I$716100,9,FALSE)</f>
        <v>27.214721000000001</v>
      </c>
      <c r="L4564" t="str">
        <f t="shared" si="152"/>
        <v>243</v>
      </c>
      <c r="M4564" t="str">
        <f t="shared" si="153"/>
        <v>243039</v>
      </c>
      <c r="N4564" t="str">
        <f>IFERROR(IF(L4564="231","231",VLOOKUP(E4564,Materiales!$A$1:$G$37443,7,FALSE)),"N/A")</f>
        <v>Varios</v>
      </c>
    </row>
    <row r="4565" spans="1:14" x14ac:dyDescent="0.25">
      <c r="A4565">
        <v>2110030170</v>
      </c>
      <c r="B4565" t="s">
        <v>1162</v>
      </c>
      <c r="C4565">
        <v>2310030020</v>
      </c>
      <c r="D4565" t="s">
        <v>2135</v>
      </c>
      <c r="E4565">
        <v>2310030273</v>
      </c>
      <c r="F4565" t="s">
        <v>2157</v>
      </c>
      <c r="G4565" t="s">
        <v>89</v>
      </c>
      <c r="H4565">
        <v>8.4799000000000007</v>
      </c>
      <c r="I4565">
        <v>2</v>
      </c>
      <c r="J4565">
        <v>8000</v>
      </c>
      <c r="K4565">
        <f>+VLOOKUP(E4565,Costos!$A$1:$I$716100,9,FALSE)</f>
        <v>3.6945239999999999</v>
      </c>
      <c r="L4565" t="str">
        <f t="shared" si="152"/>
        <v>231</v>
      </c>
      <c r="M4565" t="str">
        <f t="shared" si="153"/>
        <v>231003</v>
      </c>
      <c r="N4565" t="str">
        <f>IFERROR(IF(L4565="231","231",VLOOKUP(E4565,Materiales!$A$1:$G$37443,7,FALSE)),"N/A")</f>
        <v>231</v>
      </c>
    </row>
    <row r="4566" spans="1:14" x14ac:dyDescent="0.25">
      <c r="A4566">
        <v>2110030170</v>
      </c>
      <c r="B4566" t="s">
        <v>1162</v>
      </c>
      <c r="C4566">
        <v>2310030020</v>
      </c>
      <c r="D4566" t="s">
        <v>2135</v>
      </c>
      <c r="E4566">
        <v>2430700001</v>
      </c>
      <c r="F4566" t="s">
        <v>3609</v>
      </c>
      <c r="G4566" t="s">
        <v>89</v>
      </c>
      <c r="H4566">
        <v>1.7299999999999999E-2</v>
      </c>
      <c r="I4566">
        <v>2</v>
      </c>
      <c r="J4566">
        <v>8000</v>
      </c>
      <c r="K4566">
        <f>+VLOOKUP(E4566,Costos!$A$1:$I$716100,9,FALSE)</f>
        <v>21.527200000000001</v>
      </c>
      <c r="L4566" t="str">
        <f t="shared" si="152"/>
        <v>243</v>
      </c>
      <c r="M4566" t="str">
        <f t="shared" si="153"/>
        <v>243070</v>
      </c>
      <c r="N4566" t="str">
        <f>IFERROR(IF(L4566="231","231",VLOOKUP(E4566,Materiales!$A$1:$G$37443,7,FALSE)),"N/A")</f>
        <v>Pigmentos</v>
      </c>
    </row>
    <row r="4567" spans="1:14" x14ac:dyDescent="0.25">
      <c r="A4567">
        <v>2110030170</v>
      </c>
      <c r="B4567" t="s">
        <v>1162</v>
      </c>
      <c r="C4567">
        <v>2310030020</v>
      </c>
      <c r="D4567" t="s">
        <v>2135</v>
      </c>
      <c r="E4567">
        <v>2410210003</v>
      </c>
      <c r="F4567" t="s">
        <v>95</v>
      </c>
      <c r="G4567" t="s">
        <v>89</v>
      </c>
      <c r="H4567">
        <v>3.5457000000000001</v>
      </c>
      <c r="I4567">
        <v>2</v>
      </c>
      <c r="J4567">
        <v>8000</v>
      </c>
      <c r="K4567">
        <f>+VLOOKUP(E4567,Costos!$A$1:$I$716100,9,FALSE)</f>
        <v>4.9316240000000002</v>
      </c>
      <c r="L4567" t="str">
        <f t="shared" si="152"/>
        <v>241</v>
      </c>
      <c r="M4567" t="str">
        <f t="shared" si="153"/>
        <v>241021</v>
      </c>
      <c r="N4567" t="str">
        <f>IFERROR(IF(L4567="231","231",VLOOKUP(E4567,Materiales!$A$1:$G$37443,7,FALSE)),"N/A")</f>
        <v>Varios</v>
      </c>
    </row>
    <row r="4568" spans="1:14" x14ac:dyDescent="0.25">
      <c r="A4568">
        <v>2110030170</v>
      </c>
      <c r="B4568" t="s">
        <v>1162</v>
      </c>
      <c r="C4568">
        <v>2310030020</v>
      </c>
      <c r="D4568" t="s">
        <v>2135</v>
      </c>
      <c r="E4568">
        <v>2430810004</v>
      </c>
      <c r="F4568" t="s">
        <v>3630</v>
      </c>
      <c r="G4568" t="s">
        <v>89</v>
      </c>
      <c r="H4568">
        <v>0.74360000000000004</v>
      </c>
      <c r="I4568">
        <v>2</v>
      </c>
      <c r="J4568">
        <v>8000</v>
      </c>
      <c r="K4568">
        <f>+VLOOKUP(E4568,Costos!$A$1:$I$716100,9,FALSE)</f>
        <v>6.728307</v>
      </c>
      <c r="L4568" t="str">
        <f t="shared" si="152"/>
        <v>243</v>
      </c>
      <c r="M4568" t="str">
        <f t="shared" si="153"/>
        <v>243081</v>
      </c>
      <c r="N4568" t="str">
        <f>IFERROR(IF(L4568="231","231",VLOOKUP(E4568,Materiales!$A$1:$G$37443,7,FALSE)),"N/A")</f>
        <v>Varios</v>
      </c>
    </row>
    <row r="4569" spans="1:14" x14ac:dyDescent="0.25">
      <c r="A4569">
        <v>2110030170</v>
      </c>
      <c r="B4569" t="s">
        <v>1162</v>
      </c>
      <c r="C4569">
        <v>2310030020</v>
      </c>
      <c r="D4569" t="s">
        <v>2135</v>
      </c>
      <c r="E4569">
        <v>2430870004</v>
      </c>
      <c r="F4569" t="s">
        <v>3650</v>
      </c>
      <c r="G4569" t="s">
        <v>89</v>
      </c>
      <c r="H4569">
        <v>0.13350000000000001</v>
      </c>
      <c r="I4569">
        <v>2</v>
      </c>
      <c r="J4569">
        <v>8000</v>
      </c>
      <c r="K4569">
        <f>+VLOOKUP(E4569,Costos!$A$1:$I$716100,9,FALSE)</f>
        <v>5.9204129999999999</v>
      </c>
      <c r="L4569" t="str">
        <f t="shared" si="152"/>
        <v>243</v>
      </c>
      <c r="M4569" t="str">
        <f t="shared" si="153"/>
        <v>243087</v>
      </c>
      <c r="N4569" t="str">
        <f>IFERROR(IF(L4569="231","231",VLOOKUP(E4569,Materiales!$A$1:$G$37443,7,FALSE)),"N/A")</f>
        <v>Varios</v>
      </c>
    </row>
    <row r="4570" spans="1:14" x14ac:dyDescent="0.25">
      <c r="A4570">
        <v>2110030170</v>
      </c>
      <c r="B4570" t="s">
        <v>1162</v>
      </c>
      <c r="C4570">
        <v>2310030021</v>
      </c>
      <c r="D4570" t="s">
        <v>2136</v>
      </c>
      <c r="E4570">
        <v>2410220004</v>
      </c>
      <c r="F4570" t="s">
        <v>3314</v>
      </c>
      <c r="G4570" t="s">
        <v>89</v>
      </c>
      <c r="H4570">
        <v>8.6499999999999994E-2</v>
      </c>
      <c r="I4570">
        <v>2</v>
      </c>
      <c r="J4570">
        <v>8000</v>
      </c>
      <c r="K4570">
        <f>+VLOOKUP(E4570,Costos!$A$1:$I$716100,9,FALSE)</f>
        <v>144.33486500000001</v>
      </c>
      <c r="L4570" t="str">
        <f t="shared" si="152"/>
        <v>241</v>
      </c>
      <c r="M4570" t="str">
        <f t="shared" si="153"/>
        <v>241022</v>
      </c>
      <c r="N4570" t="str">
        <f>IFERROR(IF(L4570="231","231",VLOOKUP(E4570,Materiales!$A$1:$G$37443,7,FALSE)),"N/A")</f>
        <v>Varios</v>
      </c>
    </row>
    <row r="4571" spans="1:14" x14ac:dyDescent="0.25">
      <c r="A4571">
        <v>2110030010</v>
      </c>
      <c r="B4571" t="s">
        <v>1136</v>
      </c>
      <c r="C4571">
        <v>2110030010</v>
      </c>
      <c r="D4571" t="s">
        <v>1136</v>
      </c>
      <c r="E4571">
        <v>2310160007</v>
      </c>
      <c r="F4571" t="s">
        <v>2335</v>
      </c>
      <c r="G4571" t="s">
        <v>36</v>
      </c>
      <c r="H4571">
        <v>48000</v>
      </c>
      <c r="I4571">
        <v>1</v>
      </c>
      <c r="J4571">
        <v>8000</v>
      </c>
      <c r="K4571">
        <f>+VLOOKUP(E4571,Costos!$A$1:$I$716100,9,FALSE)</f>
        <v>1.6230000000000001E-2</v>
      </c>
      <c r="L4571" t="str">
        <f t="shared" si="152"/>
        <v>231</v>
      </c>
      <c r="M4571" t="str">
        <f t="shared" si="153"/>
        <v>231016</v>
      </c>
      <c r="N4571" t="str">
        <f>IFERROR(IF(L4571="231","231",VLOOKUP(E4571,Materiales!$A$1:$G$37443,7,FALSE)),"N/A")</f>
        <v>231</v>
      </c>
    </row>
    <row r="4572" spans="1:14" x14ac:dyDescent="0.25">
      <c r="A4572">
        <v>2110030010</v>
      </c>
      <c r="B4572" t="s">
        <v>1136</v>
      </c>
      <c r="C4572">
        <v>2310160007</v>
      </c>
      <c r="D4572" t="s">
        <v>2335</v>
      </c>
      <c r="E4572">
        <v>2410090171</v>
      </c>
      <c r="F4572" t="s">
        <v>3178</v>
      </c>
      <c r="G4572" t="s">
        <v>89</v>
      </c>
      <c r="H4572">
        <v>2.5343</v>
      </c>
      <c r="I4572">
        <v>2</v>
      </c>
      <c r="J4572">
        <v>8000</v>
      </c>
      <c r="K4572">
        <f>+VLOOKUP(E4572,Costos!$A$1:$I$716100,9,FALSE)</f>
        <v>12.295067</v>
      </c>
      <c r="L4572" t="str">
        <f t="shared" si="152"/>
        <v>241</v>
      </c>
      <c r="M4572" t="str">
        <f t="shared" si="153"/>
        <v>241009</v>
      </c>
      <c r="N4572" t="str">
        <f>IFERROR(IF(L4572="231","231",VLOOKUP(E4572,Materiales!$A$1:$G$37443,7,FALSE)),"N/A")</f>
        <v>Masterbach</v>
      </c>
    </row>
    <row r="4573" spans="1:14" x14ac:dyDescent="0.25">
      <c r="A4573">
        <v>2110030010</v>
      </c>
      <c r="B4573" t="s">
        <v>1136</v>
      </c>
      <c r="C4573">
        <v>2310160007</v>
      </c>
      <c r="D4573" t="s">
        <v>2335</v>
      </c>
      <c r="E4573">
        <v>2410290624</v>
      </c>
      <c r="F4573" t="s">
        <v>91</v>
      </c>
      <c r="G4573" t="s">
        <v>89</v>
      </c>
      <c r="H4573">
        <v>158.39490000000001</v>
      </c>
      <c r="I4573">
        <v>2</v>
      </c>
      <c r="J4573">
        <v>8000</v>
      </c>
      <c r="K4573">
        <f>+VLOOKUP(E4573,Costos!$A$1:$I$716100,9,FALSE)</f>
        <v>6.9373659999999999</v>
      </c>
      <c r="L4573" t="str">
        <f t="shared" si="152"/>
        <v>241</v>
      </c>
      <c r="M4573" t="str">
        <f t="shared" si="153"/>
        <v>241029</v>
      </c>
      <c r="N4573" t="str">
        <f>IFERROR(IF(L4573="231","231",VLOOKUP(E4573,Materiales!$A$1:$G$37443,7,FALSE)),"N/A")</f>
        <v>Resinas</v>
      </c>
    </row>
    <row r="4574" spans="1:14" x14ac:dyDescent="0.25">
      <c r="A4574">
        <v>2110030010</v>
      </c>
      <c r="B4574" t="s">
        <v>1136</v>
      </c>
      <c r="C4574">
        <v>2110030010</v>
      </c>
      <c r="D4574" t="s">
        <v>1136</v>
      </c>
      <c r="E4574">
        <v>2310230002</v>
      </c>
      <c r="F4574" t="s">
        <v>2575</v>
      </c>
      <c r="G4574" t="s">
        <v>36</v>
      </c>
      <c r="H4574">
        <v>48000</v>
      </c>
      <c r="I4574">
        <v>1</v>
      </c>
      <c r="J4574">
        <v>8000</v>
      </c>
      <c r="K4574">
        <f>+VLOOKUP(E4574,Costos!$A$1:$I$716100,9,FALSE)</f>
        <v>3.5858000000000001E-2</v>
      </c>
      <c r="L4574" t="str">
        <f t="shared" si="152"/>
        <v>231</v>
      </c>
      <c r="M4574" t="str">
        <f t="shared" si="153"/>
        <v>231023</v>
      </c>
      <c r="N4574" t="str">
        <f>IFERROR(IF(L4574="231","231",VLOOKUP(E4574,Materiales!$A$1:$G$37443,7,FALSE)),"N/A")</f>
        <v>231</v>
      </c>
    </row>
    <row r="4575" spans="1:14" x14ac:dyDescent="0.25">
      <c r="A4575">
        <v>2110030010</v>
      </c>
      <c r="B4575" t="s">
        <v>1136</v>
      </c>
      <c r="C4575">
        <v>2310230002</v>
      </c>
      <c r="D4575" t="s">
        <v>2575</v>
      </c>
      <c r="E4575">
        <v>2410290575</v>
      </c>
      <c r="F4575" t="s">
        <v>3365</v>
      </c>
      <c r="G4575" t="s">
        <v>89</v>
      </c>
      <c r="H4575">
        <v>278.39999999999998</v>
      </c>
      <c r="I4575">
        <v>2</v>
      </c>
      <c r="J4575">
        <v>8000</v>
      </c>
      <c r="K4575">
        <f>+VLOOKUP(E4575,Costos!$A$1:$I$716100,9,FALSE)</f>
        <v>6.2486309999999996</v>
      </c>
      <c r="L4575" t="str">
        <f t="shared" si="152"/>
        <v>241</v>
      </c>
      <c r="M4575" t="str">
        <f t="shared" si="153"/>
        <v>241029</v>
      </c>
      <c r="N4575" t="str">
        <f>IFERROR(IF(L4575="231","231",VLOOKUP(E4575,Materiales!$A$1:$G$37443,7,FALSE)),"N/A")</f>
        <v>Resinas</v>
      </c>
    </row>
    <row r="4576" spans="1:14" x14ac:dyDescent="0.25">
      <c r="A4576">
        <v>2110030010</v>
      </c>
      <c r="B4576" t="s">
        <v>1136</v>
      </c>
      <c r="C4576">
        <v>2110030010</v>
      </c>
      <c r="D4576" t="s">
        <v>1136</v>
      </c>
      <c r="E4576">
        <v>2410290111</v>
      </c>
      <c r="F4576" t="s">
        <v>3335</v>
      </c>
      <c r="G4576" t="s">
        <v>36</v>
      </c>
      <c r="H4576">
        <v>8000</v>
      </c>
      <c r="I4576">
        <v>1</v>
      </c>
      <c r="J4576">
        <v>8000</v>
      </c>
      <c r="K4576">
        <f>+VLOOKUP(E4576,Costos!$A$1:$I$716100,9,FALSE)</f>
        <v>0.10585700000000001</v>
      </c>
      <c r="L4576" t="str">
        <f t="shared" si="152"/>
        <v>241</v>
      </c>
      <c r="M4576" t="str">
        <f t="shared" si="153"/>
        <v>241029</v>
      </c>
      <c r="N4576" t="str">
        <f>IFERROR(IF(L4576="231","231",VLOOKUP(E4576,Materiales!$A$1:$G$37443,7,FALSE)),"N/A")</f>
        <v>Pinceles</v>
      </c>
    </row>
    <row r="4577" spans="1:14" x14ac:dyDescent="0.25">
      <c r="A4577">
        <v>2110030010</v>
      </c>
      <c r="B4577" t="s">
        <v>1136</v>
      </c>
      <c r="C4577">
        <v>2110030010</v>
      </c>
      <c r="D4577" t="s">
        <v>1136</v>
      </c>
      <c r="E4577">
        <v>2320050085</v>
      </c>
      <c r="F4577" t="s">
        <v>2725</v>
      </c>
      <c r="G4577" t="s">
        <v>36</v>
      </c>
      <c r="H4577">
        <v>8020.7407000000003</v>
      </c>
      <c r="I4577">
        <v>1</v>
      </c>
      <c r="J4577">
        <v>8000</v>
      </c>
      <c r="K4577">
        <f>+VLOOKUP(E4577,Costos!$A$1:$I$716100,9,FALSE)</f>
        <v>0.18404200000000001</v>
      </c>
      <c r="L4577" t="str">
        <f t="shared" si="152"/>
        <v>232</v>
      </c>
      <c r="M4577" t="str">
        <f t="shared" si="153"/>
        <v>232005</v>
      </c>
      <c r="N4577" t="str">
        <f>IFERROR(IF(L4577="231","231",VLOOKUP(E4577,Materiales!$A$1:$G$37443,7,FALSE)),"N/A")</f>
        <v>Cajitas</v>
      </c>
    </row>
    <row r="4578" spans="1:14" x14ac:dyDescent="0.25">
      <c r="A4578">
        <v>2110030010</v>
      </c>
      <c r="B4578" t="s">
        <v>1136</v>
      </c>
      <c r="C4578">
        <v>2110030010</v>
      </c>
      <c r="D4578" t="s">
        <v>1136</v>
      </c>
      <c r="E4578">
        <v>2500030306</v>
      </c>
      <c r="F4578" t="s">
        <v>3728</v>
      </c>
      <c r="G4578" t="s">
        <v>36</v>
      </c>
      <c r="H4578">
        <v>134.321</v>
      </c>
      <c r="I4578">
        <v>1</v>
      </c>
      <c r="J4578">
        <v>8000</v>
      </c>
      <c r="K4578">
        <f>+VLOOKUP(E4578,Costos!$A$1:$I$716100,9,FALSE)</f>
        <v>1.8499939999999999</v>
      </c>
      <c r="L4578" t="str">
        <f t="shared" ref="L4578:L4641" si="154">+LEFT(E4578,3)</f>
        <v>250</v>
      </c>
      <c r="M4578" t="str">
        <f t="shared" ref="M4578:M4641" si="155">+LEFT(E4578,6)</f>
        <v>250003</v>
      </c>
      <c r="N4578" t="str">
        <f>IFERROR(IF(L4578="231","231",VLOOKUP(E4578,Materiales!$A$1:$G$37443,7,FALSE)),"N/A")</f>
        <v>Cajón</v>
      </c>
    </row>
    <row r="4579" spans="1:14" x14ac:dyDescent="0.25">
      <c r="A4579">
        <v>2110030010</v>
      </c>
      <c r="B4579" t="s">
        <v>1136</v>
      </c>
      <c r="C4579">
        <v>2110030010</v>
      </c>
      <c r="D4579" t="s">
        <v>1136</v>
      </c>
      <c r="E4579">
        <v>2310030049</v>
      </c>
      <c r="F4579" t="s">
        <v>2137</v>
      </c>
      <c r="G4579" t="s">
        <v>89</v>
      </c>
      <c r="H4579">
        <v>260.24689999999998</v>
      </c>
      <c r="I4579">
        <v>1</v>
      </c>
      <c r="J4579">
        <v>8000</v>
      </c>
      <c r="K4579">
        <f>+VLOOKUP(E4579,Costos!$A$1:$I$716100,9,FALSE)</f>
        <v>8.1308699999999998</v>
      </c>
      <c r="L4579" t="str">
        <f t="shared" si="154"/>
        <v>231</v>
      </c>
      <c r="M4579" t="str">
        <f t="shared" si="155"/>
        <v>231003</v>
      </c>
      <c r="N4579" t="str">
        <f>IFERROR(IF(L4579="231","231",VLOOKUP(E4579,Materiales!$A$1:$G$37443,7,FALSE)),"N/A")</f>
        <v>231</v>
      </c>
    </row>
    <row r="4580" spans="1:14" x14ac:dyDescent="0.25">
      <c r="A4580">
        <v>2110030010</v>
      </c>
      <c r="B4580" t="s">
        <v>1136</v>
      </c>
      <c r="C4580">
        <v>2310030049</v>
      </c>
      <c r="D4580" t="s">
        <v>2137</v>
      </c>
      <c r="E4580">
        <v>2430850012</v>
      </c>
      <c r="F4580" t="s">
        <v>3638</v>
      </c>
      <c r="G4580" t="s">
        <v>89</v>
      </c>
      <c r="H4580">
        <v>0.26119999999999999</v>
      </c>
      <c r="I4580">
        <v>2</v>
      </c>
      <c r="J4580">
        <v>8000</v>
      </c>
      <c r="K4580">
        <f>+VLOOKUP(E4580,Costos!$A$1:$I$716100,9,FALSE)</f>
        <v>15.424059</v>
      </c>
      <c r="L4580" t="str">
        <f t="shared" si="154"/>
        <v>243</v>
      </c>
      <c r="M4580" t="str">
        <f t="shared" si="155"/>
        <v>243085</v>
      </c>
      <c r="N4580" t="str">
        <f>IFERROR(IF(L4580="231","231",VLOOKUP(E4580,Materiales!$A$1:$G$37443,7,FALSE)),"N/A")</f>
        <v>Varios</v>
      </c>
    </row>
    <row r="4581" spans="1:14" x14ac:dyDescent="0.25">
      <c r="A4581">
        <v>2110030010</v>
      </c>
      <c r="B4581" t="s">
        <v>1136</v>
      </c>
      <c r="C4581">
        <v>2310030049</v>
      </c>
      <c r="D4581" t="s">
        <v>2137</v>
      </c>
      <c r="E4581">
        <v>2430850013</v>
      </c>
      <c r="F4581" t="s">
        <v>3639</v>
      </c>
      <c r="G4581" t="s">
        <v>89</v>
      </c>
      <c r="H4581">
        <v>0.58040000000000003</v>
      </c>
      <c r="I4581">
        <v>2</v>
      </c>
      <c r="J4581">
        <v>8000</v>
      </c>
      <c r="K4581">
        <f>+VLOOKUP(E4581,Costos!$A$1:$I$716100,9,FALSE)</f>
        <v>6.0844829999999996</v>
      </c>
      <c r="L4581" t="str">
        <f t="shared" si="154"/>
        <v>243</v>
      </c>
      <c r="M4581" t="str">
        <f t="shared" si="155"/>
        <v>243085</v>
      </c>
      <c r="N4581" t="str">
        <f>IFERROR(IF(L4581="231","231",VLOOKUP(E4581,Materiales!$A$1:$G$37443,7,FALSE)),"N/A")</f>
        <v>Varios</v>
      </c>
    </row>
    <row r="4582" spans="1:14" x14ac:dyDescent="0.25">
      <c r="A4582">
        <v>2110030010</v>
      </c>
      <c r="B4582" t="s">
        <v>1136</v>
      </c>
      <c r="C4582">
        <v>2310030049</v>
      </c>
      <c r="D4582" t="s">
        <v>2137</v>
      </c>
      <c r="E4582">
        <v>2410210019</v>
      </c>
      <c r="F4582" t="s">
        <v>113</v>
      </c>
      <c r="G4582" t="s">
        <v>89</v>
      </c>
      <c r="H4582">
        <v>2.6120000000000001</v>
      </c>
      <c r="I4582">
        <v>2</v>
      </c>
      <c r="J4582">
        <v>8000</v>
      </c>
      <c r="K4582">
        <f>+VLOOKUP(E4582,Costos!$A$1:$I$716100,9,FALSE)</f>
        <v>7.7568599999999996</v>
      </c>
      <c r="L4582" t="str">
        <f t="shared" si="154"/>
        <v>241</v>
      </c>
      <c r="M4582" t="str">
        <f t="shared" si="155"/>
        <v>241021</v>
      </c>
      <c r="N4582" t="str">
        <f>IFERROR(IF(L4582="231","231",VLOOKUP(E4582,Materiales!$A$1:$G$37443,7,FALSE)),"N/A")</f>
        <v>Varios</v>
      </c>
    </row>
    <row r="4583" spans="1:14" x14ac:dyDescent="0.25">
      <c r="A4583">
        <v>2110030010</v>
      </c>
      <c r="B4583" t="s">
        <v>1136</v>
      </c>
      <c r="C4583">
        <v>2310030049</v>
      </c>
      <c r="D4583" t="s">
        <v>2137</v>
      </c>
      <c r="E4583">
        <v>2430880022</v>
      </c>
      <c r="F4583" t="s">
        <v>115</v>
      </c>
      <c r="G4583" t="s">
        <v>89</v>
      </c>
      <c r="H4583">
        <v>1.1609</v>
      </c>
      <c r="I4583">
        <v>2</v>
      </c>
      <c r="J4583">
        <v>8000</v>
      </c>
      <c r="K4583">
        <f>+VLOOKUP(E4583,Costos!$A$1:$I$716100,9,FALSE)</f>
        <v>6.1924229999999998</v>
      </c>
      <c r="L4583" t="str">
        <f t="shared" si="154"/>
        <v>243</v>
      </c>
      <c r="M4583" t="str">
        <f t="shared" si="155"/>
        <v>243088</v>
      </c>
      <c r="N4583" t="str">
        <f>IFERROR(IF(L4583="231","231",VLOOKUP(E4583,Materiales!$A$1:$G$37443,7,FALSE)),"N/A")</f>
        <v>Varios</v>
      </c>
    </row>
    <row r="4584" spans="1:14" x14ac:dyDescent="0.25">
      <c r="A4584">
        <v>2110030010</v>
      </c>
      <c r="B4584" t="s">
        <v>1136</v>
      </c>
      <c r="C4584">
        <v>2310030049</v>
      </c>
      <c r="D4584" t="s">
        <v>2137</v>
      </c>
      <c r="E4584">
        <v>2430530010</v>
      </c>
      <c r="F4584" t="s">
        <v>3577</v>
      </c>
      <c r="G4584" t="s">
        <v>89</v>
      </c>
      <c r="H4584">
        <v>29.021699999999999</v>
      </c>
      <c r="I4584">
        <v>2</v>
      </c>
      <c r="J4584">
        <v>8000</v>
      </c>
      <c r="K4584">
        <f>+VLOOKUP(E4584,Costos!$A$1:$I$716100,9,FALSE)</f>
        <v>0.67528200000000005</v>
      </c>
      <c r="L4584" t="str">
        <f t="shared" si="154"/>
        <v>243</v>
      </c>
      <c r="M4584" t="str">
        <f t="shared" si="155"/>
        <v>243053</v>
      </c>
      <c r="N4584" t="str">
        <f>IFERROR(IF(L4584="231","231",VLOOKUP(E4584,Materiales!$A$1:$G$37443,7,FALSE)),"N/A")</f>
        <v>Varios</v>
      </c>
    </row>
    <row r="4585" spans="1:14" x14ac:dyDescent="0.25">
      <c r="A4585">
        <v>2110030010</v>
      </c>
      <c r="B4585" t="s">
        <v>1136</v>
      </c>
      <c r="C4585">
        <v>2310030049</v>
      </c>
      <c r="D4585" t="s">
        <v>2137</v>
      </c>
      <c r="E4585">
        <v>2430350001</v>
      </c>
      <c r="F4585" t="s">
        <v>4741</v>
      </c>
      <c r="G4585" t="s">
        <v>89</v>
      </c>
      <c r="H4585">
        <v>0.87070000000000003</v>
      </c>
      <c r="I4585">
        <v>2</v>
      </c>
      <c r="J4585">
        <v>8000</v>
      </c>
      <c r="K4585">
        <f>+VLOOKUP(E4585,Costos!$A$1:$I$716100,9,FALSE)</f>
        <v>8.4358629999999994</v>
      </c>
      <c r="L4585" t="str">
        <f t="shared" si="154"/>
        <v>243</v>
      </c>
      <c r="M4585" t="str">
        <f t="shared" si="155"/>
        <v>243035</v>
      </c>
      <c r="N4585" t="str">
        <f>IFERROR(IF(L4585="231","231",VLOOKUP(E4585,Materiales!$A$1:$G$37443,7,FALSE)),"N/A")</f>
        <v>Varios</v>
      </c>
    </row>
    <row r="4586" spans="1:14" x14ac:dyDescent="0.25">
      <c r="A4586">
        <v>2110030010</v>
      </c>
      <c r="B4586" t="s">
        <v>1136</v>
      </c>
      <c r="C4586">
        <v>2310030049</v>
      </c>
      <c r="D4586" t="s">
        <v>2137</v>
      </c>
      <c r="E4586">
        <v>2430450001</v>
      </c>
      <c r="F4586" t="s">
        <v>93</v>
      </c>
      <c r="G4586" t="s">
        <v>89</v>
      </c>
      <c r="H4586">
        <v>2.6120000000000001</v>
      </c>
      <c r="I4586">
        <v>2</v>
      </c>
      <c r="J4586">
        <v>8000</v>
      </c>
      <c r="K4586">
        <f>+VLOOKUP(E4586,Costos!$A$1:$I$716100,9,FALSE)</f>
        <v>6.0336119999999998</v>
      </c>
      <c r="L4586" t="str">
        <f t="shared" si="154"/>
        <v>243</v>
      </c>
      <c r="M4586" t="str">
        <f t="shared" si="155"/>
        <v>243045</v>
      </c>
      <c r="N4586" t="str">
        <f>IFERROR(IF(L4586="231","231",VLOOKUP(E4586,Materiales!$A$1:$G$37443,7,FALSE)),"N/A")</f>
        <v>Varios</v>
      </c>
    </row>
    <row r="4587" spans="1:14" x14ac:dyDescent="0.25">
      <c r="A4587">
        <v>2110030010</v>
      </c>
      <c r="B4587" t="s">
        <v>1136</v>
      </c>
      <c r="C4587">
        <v>2310030049</v>
      </c>
      <c r="D4587" t="s">
        <v>2137</v>
      </c>
      <c r="E4587">
        <v>2430390013</v>
      </c>
      <c r="F4587" t="s">
        <v>3567</v>
      </c>
      <c r="G4587" t="s">
        <v>89</v>
      </c>
      <c r="H4587">
        <v>1.1028</v>
      </c>
      <c r="I4587">
        <v>2</v>
      </c>
      <c r="J4587">
        <v>8000</v>
      </c>
      <c r="K4587">
        <f>+VLOOKUP(E4587,Costos!$A$1:$I$716100,9,FALSE)</f>
        <v>27.214721000000001</v>
      </c>
      <c r="L4587" t="str">
        <f t="shared" si="154"/>
        <v>243</v>
      </c>
      <c r="M4587" t="str">
        <f t="shared" si="155"/>
        <v>243039</v>
      </c>
      <c r="N4587" t="str">
        <f>IFERROR(IF(L4587="231","231",VLOOKUP(E4587,Materiales!$A$1:$G$37443,7,FALSE)),"N/A")</f>
        <v>Varios</v>
      </c>
    </row>
    <row r="4588" spans="1:14" x14ac:dyDescent="0.25">
      <c r="A4588">
        <v>2110030010</v>
      </c>
      <c r="B4588" t="s">
        <v>1136</v>
      </c>
      <c r="C4588">
        <v>2310030049</v>
      </c>
      <c r="D4588" t="s">
        <v>2137</v>
      </c>
      <c r="E4588">
        <v>2310030273</v>
      </c>
      <c r="F4588" t="s">
        <v>2157</v>
      </c>
      <c r="G4588" t="s">
        <v>89</v>
      </c>
      <c r="H4588">
        <v>8.7065000000000001</v>
      </c>
      <c r="I4588">
        <v>2</v>
      </c>
      <c r="J4588">
        <v>8000</v>
      </c>
      <c r="K4588">
        <f>+VLOOKUP(E4588,Costos!$A$1:$I$716100,9,FALSE)</f>
        <v>3.6945239999999999</v>
      </c>
      <c r="L4588" t="str">
        <f t="shared" si="154"/>
        <v>231</v>
      </c>
      <c r="M4588" t="str">
        <f t="shared" si="155"/>
        <v>231003</v>
      </c>
      <c r="N4588" t="str">
        <f>IFERROR(IF(L4588="231","231",VLOOKUP(E4588,Materiales!$A$1:$G$37443,7,FALSE)),"N/A")</f>
        <v>231</v>
      </c>
    </row>
    <row r="4589" spans="1:14" x14ac:dyDescent="0.25">
      <c r="A4589">
        <v>2110030010</v>
      </c>
      <c r="B4589" t="s">
        <v>1136</v>
      </c>
      <c r="C4589">
        <v>2310030273</v>
      </c>
      <c r="D4589" t="s">
        <v>2157</v>
      </c>
      <c r="E4589">
        <v>2410290596</v>
      </c>
      <c r="F4589" t="s">
        <v>3369</v>
      </c>
      <c r="G4589" t="s">
        <v>89</v>
      </c>
      <c r="H4589">
        <v>0.85460000000000003</v>
      </c>
      <c r="I4589">
        <v>3</v>
      </c>
      <c r="J4589">
        <v>8000</v>
      </c>
      <c r="K4589">
        <f>+VLOOKUP(E4589,Costos!$A$1:$I$716100,9,FALSE)</f>
        <v>5.3067520000000004</v>
      </c>
      <c r="L4589" t="str">
        <f t="shared" si="154"/>
        <v>241</v>
      </c>
      <c r="M4589" t="str">
        <f t="shared" si="155"/>
        <v>241029</v>
      </c>
      <c r="N4589" t="str">
        <f>IFERROR(IF(L4589="231","231",VLOOKUP(E4589,Materiales!$A$1:$G$37443,7,FALSE)),"N/A")</f>
        <v>Varios</v>
      </c>
    </row>
    <row r="4590" spans="1:14" x14ac:dyDescent="0.25">
      <c r="A4590">
        <v>2110030010</v>
      </c>
      <c r="B4590" t="s">
        <v>1136</v>
      </c>
      <c r="C4590">
        <v>2310030273</v>
      </c>
      <c r="D4590" t="s">
        <v>2157</v>
      </c>
      <c r="E4590">
        <v>2430850012</v>
      </c>
      <c r="F4590" t="s">
        <v>3638</v>
      </c>
      <c r="G4590" t="s">
        <v>89</v>
      </c>
      <c r="H4590">
        <v>9.4999999999999998E-3</v>
      </c>
      <c r="I4590">
        <v>3</v>
      </c>
      <c r="J4590">
        <v>8000</v>
      </c>
      <c r="K4590">
        <f>+VLOOKUP(E4590,Costos!$A$1:$I$716100,9,FALSE)</f>
        <v>15.424059</v>
      </c>
      <c r="L4590" t="str">
        <f t="shared" si="154"/>
        <v>243</v>
      </c>
      <c r="M4590" t="str">
        <f t="shared" si="155"/>
        <v>243085</v>
      </c>
      <c r="N4590" t="str">
        <f>IFERROR(IF(L4590="231","231",VLOOKUP(E4590,Materiales!$A$1:$G$37443,7,FALSE)),"N/A")</f>
        <v>Varios</v>
      </c>
    </row>
    <row r="4591" spans="1:14" x14ac:dyDescent="0.25">
      <c r="A4591">
        <v>2110030010</v>
      </c>
      <c r="B4591" t="s">
        <v>1136</v>
      </c>
      <c r="C4591">
        <v>2310030273</v>
      </c>
      <c r="D4591" t="s">
        <v>2157</v>
      </c>
      <c r="E4591">
        <v>2410210019</v>
      </c>
      <c r="F4591" t="s">
        <v>113</v>
      </c>
      <c r="G4591" t="s">
        <v>89</v>
      </c>
      <c r="H4591">
        <v>7.5999999999999998E-2</v>
      </c>
      <c r="I4591">
        <v>3</v>
      </c>
      <c r="J4591">
        <v>8000</v>
      </c>
      <c r="K4591">
        <f>+VLOOKUP(E4591,Costos!$A$1:$I$716100,9,FALSE)</f>
        <v>7.7568599999999996</v>
      </c>
      <c r="L4591" t="str">
        <f t="shared" si="154"/>
        <v>241</v>
      </c>
      <c r="M4591" t="str">
        <f t="shared" si="155"/>
        <v>241021</v>
      </c>
      <c r="N4591" t="str">
        <f>IFERROR(IF(L4591="231","231",VLOOKUP(E4591,Materiales!$A$1:$G$37443,7,FALSE)),"N/A")</f>
        <v>Varios</v>
      </c>
    </row>
    <row r="4592" spans="1:14" x14ac:dyDescent="0.25">
      <c r="A4592">
        <v>2110030010</v>
      </c>
      <c r="B4592" t="s">
        <v>1136</v>
      </c>
      <c r="C4592">
        <v>2310030273</v>
      </c>
      <c r="D4592" t="s">
        <v>2157</v>
      </c>
      <c r="E4592">
        <v>2430950002</v>
      </c>
      <c r="F4592" t="s">
        <v>3667</v>
      </c>
      <c r="G4592" t="s">
        <v>89</v>
      </c>
      <c r="H4592">
        <v>5.7000000000000002E-2</v>
      </c>
      <c r="I4592">
        <v>3</v>
      </c>
      <c r="J4592">
        <v>8000</v>
      </c>
      <c r="K4592">
        <f>+VLOOKUP(E4592,Costos!$A$1:$I$716100,9,FALSE)</f>
        <v>16.036432000000001</v>
      </c>
      <c r="L4592" t="str">
        <f t="shared" si="154"/>
        <v>243</v>
      </c>
      <c r="M4592" t="str">
        <f t="shared" si="155"/>
        <v>243095</v>
      </c>
      <c r="N4592" t="str">
        <f>IFERROR(IF(L4592="231","231",VLOOKUP(E4592,Materiales!$A$1:$G$37443,7,FALSE)),"N/A")</f>
        <v>Varios</v>
      </c>
    </row>
    <row r="4593" spans="1:14" x14ac:dyDescent="0.25">
      <c r="A4593">
        <v>2110030010</v>
      </c>
      <c r="B4593" t="s">
        <v>1136</v>
      </c>
      <c r="C4593">
        <v>2310030273</v>
      </c>
      <c r="D4593" t="s">
        <v>2157</v>
      </c>
      <c r="E4593">
        <v>2410290518</v>
      </c>
      <c r="F4593" t="s">
        <v>3353</v>
      </c>
      <c r="G4593" t="s">
        <v>89</v>
      </c>
      <c r="H4593">
        <v>1.23E-2</v>
      </c>
      <c r="I4593">
        <v>3</v>
      </c>
      <c r="J4593">
        <v>8000</v>
      </c>
      <c r="K4593">
        <f>+VLOOKUP(E4593,Costos!$A$1:$I$716100,9,FALSE)</f>
        <v>4.2085650000000001</v>
      </c>
      <c r="L4593" t="str">
        <f t="shared" si="154"/>
        <v>241</v>
      </c>
      <c r="M4593" t="str">
        <f t="shared" si="155"/>
        <v>241029</v>
      </c>
      <c r="N4593" t="str">
        <f>IFERROR(IF(L4593="231","231",VLOOKUP(E4593,Materiales!$A$1:$G$37443,7,FALSE)),"N/A")</f>
        <v>Otros</v>
      </c>
    </row>
    <row r="4594" spans="1:14" x14ac:dyDescent="0.25">
      <c r="A4594">
        <v>2110030010</v>
      </c>
      <c r="B4594" t="s">
        <v>1136</v>
      </c>
      <c r="C4594">
        <v>2310030273</v>
      </c>
      <c r="D4594" t="s">
        <v>2157</v>
      </c>
      <c r="E4594">
        <v>2430880022</v>
      </c>
      <c r="F4594" t="s">
        <v>115</v>
      </c>
      <c r="G4594" t="s">
        <v>89</v>
      </c>
      <c r="H4594">
        <v>2.6100000000000002E-2</v>
      </c>
      <c r="I4594">
        <v>3</v>
      </c>
      <c r="J4594">
        <v>8000</v>
      </c>
      <c r="K4594">
        <f>+VLOOKUP(E4594,Costos!$A$1:$I$716100,9,FALSE)</f>
        <v>6.1924229999999998</v>
      </c>
      <c r="L4594" t="str">
        <f t="shared" si="154"/>
        <v>243</v>
      </c>
      <c r="M4594" t="str">
        <f t="shared" si="155"/>
        <v>243088</v>
      </c>
      <c r="N4594" t="str">
        <f>IFERROR(IF(L4594="231","231",VLOOKUP(E4594,Materiales!$A$1:$G$37443,7,FALSE)),"N/A")</f>
        <v>Varios</v>
      </c>
    </row>
    <row r="4595" spans="1:14" x14ac:dyDescent="0.25">
      <c r="A4595">
        <v>2110030010</v>
      </c>
      <c r="B4595" t="s">
        <v>1136</v>
      </c>
      <c r="C4595">
        <v>2310030273</v>
      </c>
      <c r="D4595" t="s">
        <v>2157</v>
      </c>
      <c r="E4595">
        <v>2410290827</v>
      </c>
      <c r="F4595" t="s">
        <v>3467</v>
      </c>
      <c r="G4595" t="s">
        <v>89</v>
      </c>
      <c r="H4595">
        <v>0.1187</v>
      </c>
      <c r="I4595">
        <v>3</v>
      </c>
      <c r="J4595">
        <v>8000</v>
      </c>
      <c r="K4595">
        <f>+VLOOKUP(E4595,Costos!$A$1:$I$716100,9,FALSE)</f>
        <v>8.7862050000000007</v>
      </c>
      <c r="L4595" t="str">
        <f t="shared" si="154"/>
        <v>241</v>
      </c>
      <c r="M4595" t="str">
        <f t="shared" si="155"/>
        <v>241029</v>
      </c>
      <c r="N4595" t="str">
        <f>IFERROR(IF(L4595="231","231",VLOOKUP(E4595,Materiales!$A$1:$G$37443,7,FALSE)),"N/A")</f>
        <v>Varios</v>
      </c>
    </row>
    <row r="4596" spans="1:14" x14ac:dyDescent="0.25">
      <c r="A4596">
        <v>2110030010</v>
      </c>
      <c r="B4596" t="s">
        <v>1136</v>
      </c>
      <c r="C4596">
        <v>2310030273</v>
      </c>
      <c r="D4596" t="s">
        <v>2157</v>
      </c>
      <c r="E4596">
        <v>2430390013</v>
      </c>
      <c r="F4596" t="s">
        <v>3567</v>
      </c>
      <c r="G4596" t="s">
        <v>89</v>
      </c>
      <c r="H4596">
        <v>4.7500000000000001E-2</v>
      </c>
      <c r="I4596">
        <v>3</v>
      </c>
      <c r="J4596">
        <v>8000</v>
      </c>
      <c r="K4596">
        <f>+VLOOKUP(E4596,Costos!$A$1:$I$716100,9,FALSE)</f>
        <v>27.214721000000001</v>
      </c>
      <c r="L4596" t="str">
        <f t="shared" si="154"/>
        <v>243</v>
      </c>
      <c r="M4596" t="str">
        <f t="shared" si="155"/>
        <v>243039</v>
      </c>
      <c r="N4596" t="str">
        <f>IFERROR(IF(L4596="231","231",VLOOKUP(E4596,Materiales!$A$1:$G$37443,7,FALSE)),"N/A")</f>
        <v>Varios</v>
      </c>
    </row>
    <row r="4597" spans="1:14" x14ac:dyDescent="0.25">
      <c r="A4597">
        <v>2110030010</v>
      </c>
      <c r="B4597" t="s">
        <v>1136</v>
      </c>
      <c r="C4597">
        <v>2310030273</v>
      </c>
      <c r="D4597" t="s">
        <v>2157</v>
      </c>
      <c r="E4597">
        <v>2430850037</v>
      </c>
      <c r="F4597" t="s">
        <v>3645</v>
      </c>
      <c r="G4597" t="s">
        <v>89</v>
      </c>
      <c r="H4597">
        <v>7.5999999999999998E-2</v>
      </c>
      <c r="I4597">
        <v>3</v>
      </c>
      <c r="J4597">
        <v>8000</v>
      </c>
      <c r="K4597">
        <f>+VLOOKUP(E4597,Costos!$A$1:$I$716100,9,FALSE)</f>
        <v>5.1567480000000003</v>
      </c>
      <c r="L4597" t="str">
        <f t="shared" si="154"/>
        <v>243</v>
      </c>
      <c r="M4597" t="str">
        <f t="shared" si="155"/>
        <v>243085</v>
      </c>
      <c r="N4597" t="str">
        <f>IFERROR(IF(L4597="231","231",VLOOKUP(E4597,Materiales!$A$1:$G$37443,7,FALSE)),"N/A")</f>
        <v>Varios</v>
      </c>
    </row>
    <row r="4598" spans="1:14" x14ac:dyDescent="0.25">
      <c r="A4598">
        <v>2110030010</v>
      </c>
      <c r="B4598" t="s">
        <v>1136</v>
      </c>
      <c r="C4598">
        <v>2310030273</v>
      </c>
      <c r="D4598" t="s">
        <v>2157</v>
      </c>
      <c r="E4598">
        <v>2410290516</v>
      </c>
      <c r="F4598" t="s">
        <v>3351</v>
      </c>
      <c r="G4598" t="s">
        <v>89</v>
      </c>
      <c r="H4598">
        <v>3.6082999999999998</v>
      </c>
      <c r="I4598">
        <v>3</v>
      </c>
      <c r="J4598">
        <v>8000</v>
      </c>
      <c r="K4598">
        <f>+VLOOKUP(E4598,Costos!$A$1:$I$716100,9,FALSE)</f>
        <v>6.3744370000000004</v>
      </c>
      <c r="L4598" t="str">
        <f t="shared" si="154"/>
        <v>241</v>
      </c>
      <c r="M4598" t="str">
        <f t="shared" si="155"/>
        <v>241029</v>
      </c>
      <c r="N4598" t="str">
        <f>IFERROR(IF(L4598="231","231",VLOOKUP(E4598,Materiales!$A$1:$G$37443,7,FALSE)),"N/A")</f>
        <v>Varios</v>
      </c>
    </row>
    <row r="4599" spans="1:14" x14ac:dyDescent="0.25">
      <c r="A4599">
        <v>2110030010</v>
      </c>
      <c r="B4599" t="s">
        <v>1136</v>
      </c>
      <c r="C4599">
        <v>2310030273</v>
      </c>
      <c r="D4599" t="s">
        <v>2157</v>
      </c>
      <c r="E4599">
        <v>2410290517</v>
      </c>
      <c r="F4599" t="s">
        <v>3352</v>
      </c>
      <c r="G4599" t="s">
        <v>89</v>
      </c>
      <c r="H4599">
        <v>8.9999999999999993E-3</v>
      </c>
      <c r="I4599">
        <v>3</v>
      </c>
      <c r="J4599">
        <v>8000</v>
      </c>
      <c r="K4599">
        <f>+VLOOKUP(E4599,Costos!$A$1:$I$716100,9,FALSE)</f>
        <v>5.2654379999999996</v>
      </c>
      <c r="L4599" t="str">
        <f t="shared" si="154"/>
        <v>241</v>
      </c>
      <c r="M4599" t="str">
        <f t="shared" si="155"/>
        <v>241029</v>
      </c>
      <c r="N4599" t="str">
        <f>IFERROR(IF(L4599="231","231",VLOOKUP(E4599,Materiales!$A$1:$G$37443,7,FALSE)),"N/A")</f>
        <v>Otros</v>
      </c>
    </row>
    <row r="4600" spans="1:14" x14ac:dyDescent="0.25">
      <c r="A4600">
        <v>2110030010</v>
      </c>
      <c r="B4600" t="s">
        <v>1136</v>
      </c>
      <c r="C4600">
        <v>2310030273</v>
      </c>
      <c r="D4600" t="s">
        <v>2157</v>
      </c>
      <c r="E4600">
        <v>2410210003</v>
      </c>
      <c r="F4600" t="s">
        <v>95</v>
      </c>
      <c r="G4600" t="s">
        <v>89</v>
      </c>
      <c r="H4600">
        <v>7.1199999999999999E-2</v>
      </c>
      <c r="I4600">
        <v>3</v>
      </c>
      <c r="J4600">
        <v>8000</v>
      </c>
      <c r="K4600">
        <f>+VLOOKUP(E4600,Costos!$A$1:$I$716100,9,FALSE)</f>
        <v>4.9316240000000002</v>
      </c>
      <c r="L4600" t="str">
        <f t="shared" si="154"/>
        <v>241</v>
      </c>
      <c r="M4600" t="str">
        <f t="shared" si="155"/>
        <v>241021</v>
      </c>
      <c r="N4600" t="str">
        <f>IFERROR(IF(L4600="231","231",VLOOKUP(E4600,Materiales!$A$1:$G$37443,7,FALSE)),"N/A")</f>
        <v>Varios</v>
      </c>
    </row>
    <row r="4601" spans="1:14" x14ac:dyDescent="0.25">
      <c r="A4601">
        <v>2110030010</v>
      </c>
      <c r="B4601" t="s">
        <v>1136</v>
      </c>
      <c r="C4601">
        <v>2310030049</v>
      </c>
      <c r="D4601" t="s">
        <v>2137</v>
      </c>
      <c r="E4601">
        <v>2410090317</v>
      </c>
      <c r="F4601" t="s">
        <v>3210</v>
      </c>
      <c r="G4601" t="s">
        <v>89</v>
      </c>
      <c r="H4601">
        <v>13.6402</v>
      </c>
      <c r="I4601">
        <v>2</v>
      </c>
      <c r="J4601">
        <v>8000</v>
      </c>
      <c r="K4601">
        <f>+VLOOKUP(E4601,Costos!$A$1:$I$716100,9,FALSE)</f>
        <v>71.582132999999999</v>
      </c>
      <c r="L4601" t="str">
        <f t="shared" si="154"/>
        <v>241</v>
      </c>
      <c r="M4601" t="str">
        <f t="shared" si="155"/>
        <v>241009</v>
      </c>
      <c r="N4601" t="str">
        <f>IFERROR(IF(L4601="231","231",VLOOKUP(E4601,Materiales!$A$1:$G$37443,7,FALSE)),"N/A")</f>
        <v>Pigmentos</v>
      </c>
    </row>
    <row r="4602" spans="1:14" x14ac:dyDescent="0.25">
      <c r="A4602">
        <v>2110030010</v>
      </c>
      <c r="B4602" t="s">
        <v>1136</v>
      </c>
      <c r="C4602">
        <v>2310030049</v>
      </c>
      <c r="D4602" t="s">
        <v>2137</v>
      </c>
      <c r="E4602">
        <v>2410210003</v>
      </c>
      <c r="F4602" t="s">
        <v>95</v>
      </c>
      <c r="G4602" t="s">
        <v>89</v>
      </c>
      <c r="H4602">
        <v>2.6120000000000001</v>
      </c>
      <c r="I4602">
        <v>2</v>
      </c>
      <c r="J4602">
        <v>8000</v>
      </c>
      <c r="K4602">
        <f>+VLOOKUP(E4602,Costos!$A$1:$I$716100,9,FALSE)</f>
        <v>4.9316240000000002</v>
      </c>
      <c r="L4602" t="str">
        <f t="shared" si="154"/>
        <v>241</v>
      </c>
      <c r="M4602" t="str">
        <f t="shared" si="155"/>
        <v>241021</v>
      </c>
      <c r="N4602" t="str">
        <f>IFERROR(IF(L4602="231","231",VLOOKUP(E4602,Materiales!$A$1:$G$37443,7,FALSE)),"N/A")</f>
        <v>Varios</v>
      </c>
    </row>
    <row r="4603" spans="1:14" x14ac:dyDescent="0.25">
      <c r="A4603">
        <v>2110030010</v>
      </c>
      <c r="B4603" t="s">
        <v>1136</v>
      </c>
      <c r="C4603">
        <v>2310030049</v>
      </c>
      <c r="D4603" t="s">
        <v>2137</v>
      </c>
      <c r="E4603">
        <v>2430810004</v>
      </c>
      <c r="F4603" t="s">
        <v>3630</v>
      </c>
      <c r="G4603" t="s">
        <v>89</v>
      </c>
      <c r="H4603">
        <v>0.60950000000000004</v>
      </c>
      <c r="I4603">
        <v>2</v>
      </c>
      <c r="J4603">
        <v>8000</v>
      </c>
      <c r="K4603">
        <f>+VLOOKUP(E4603,Costos!$A$1:$I$716100,9,FALSE)</f>
        <v>6.728307</v>
      </c>
      <c r="L4603" t="str">
        <f t="shared" si="154"/>
        <v>243</v>
      </c>
      <c r="M4603" t="str">
        <f t="shared" si="155"/>
        <v>243081</v>
      </c>
      <c r="N4603" t="str">
        <f>IFERROR(IF(L4603="231","231",VLOOKUP(E4603,Materiales!$A$1:$G$37443,7,FALSE)),"N/A")</f>
        <v>Varios</v>
      </c>
    </row>
    <row r="4604" spans="1:14" x14ac:dyDescent="0.25">
      <c r="A4604">
        <v>2110030010</v>
      </c>
      <c r="B4604" t="s">
        <v>1136</v>
      </c>
      <c r="C4604">
        <v>2110030010</v>
      </c>
      <c r="D4604" t="s">
        <v>1136</v>
      </c>
      <c r="E4604">
        <v>2310030055</v>
      </c>
      <c r="F4604" t="s">
        <v>2140</v>
      </c>
      <c r="G4604" t="s">
        <v>89</v>
      </c>
      <c r="H4604">
        <v>258.04939999999999</v>
      </c>
      <c r="I4604">
        <v>1</v>
      </c>
      <c r="J4604">
        <v>8000</v>
      </c>
      <c r="K4604">
        <f>+VLOOKUP(E4604,Costos!$A$1:$I$716100,9,FALSE)</f>
        <v>7.3140840000000003</v>
      </c>
      <c r="L4604" t="str">
        <f t="shared" si="154"/>
        <v>231</v>
      </c>
      <c r="M4604" t="str">
        <f t="shared" si="155"/>
        <v>231003</v>
      </c>
      <c r="N4604" t="str">
        <f>IFERROR(IF(L4604="231","231",VLOOKUP(E4604,Materiales!$A$1:$G$37443,7,FALSE)),"N/A")</f>
        <v>231</v>
      </c>
    </row>
    <row r="4605" spans="1:14" x14ac:dyDescent="0.25">
      <c r="A4605">
        <v>2110030010</v>
      </c>
      <c r="B4605" t="s">
        <v>1136</v>
      </c>
      <c r="C4605">
        <v>2310030055</v>
      </c>
      <c r="D4605" t="s">
        <v>2140</v>
      </c>
      <c r="E4605">
        <v>2430850012</v>
      </c>
      <c r="F4605" t="s">
        <v>3638</v>
      </c>
      <c r="G4605" t="s">
        <v>89</v>
      </c>
      <c r="H4605">
        <v>0.25890000000000002</v>
      </c>
      <c r="I4605">
        <v>2</v>
      </c>
      <c r="J4605">
        <v>8000</v>
      </c>
      <c r="K4605">
        <f>+VLOOKUP(E4605,Costos!$A$1:$I$716100,9,FALSE)</f>
        <v>15.424059</v>
      </c>
      <c r="L4605" t="str">
        <f t="shared" si="154"/>
        <v>243</v>
      </c>
      <c r="M4605" t="str">
        <f t="shared" si="155"/>
        <v>243085</v>
      </c>
      <c r="N4605" t="str">
        <f>IFERROR(IF(L4605="231","231",VLOOKUP(E4605,Materiales!$A$1:$G$37443,7,FALSE)),"N/A")</f>
        <v>Varios</v>
      </c>
    </row>
    <row r="4606" spans="1:14" x14ac:dyDescent="0.25">
      <c r="A4606">
        <v>2110030010</v>
      </c>
      <c r="B4606" t="s">
        <v>1136</v>
      </c>
      <c r="C4606">
        <v>2310030055</v>
      </c>
      <c r="D4606" t="s">
        <v>2140</v>
      </c>
      <c r="E4606">
        <v>2430850013</v>
      </c>
      <c r="F4606" t="s">
        <v>3639</v>
      </c>
      <c r="G4606" t="s">
        <v>89</v>
      </c>
      <c r="H4606">
        <v>0.57530000000000003</v>
      </c>
      <c r="I4606">
        <v>2</v>
      </c>
      <c r="J4606">
        <v>8000</v>
      </c>
      <c r="K4606">
        <f>+VLOOKUP(E4606,Costos!$A$1:$I$716100,9,FALSE)</f>
        <v>6.0844829999999996</v>
      </c>
      <c r="L4606" t="str">
        <f t="shared" si="154"/>
        <v>243</v>
      </c>
      <c r="M4606" t="str">
        <f t="shared" si="155"/>
        <v>243085</v>
      </c>
      <c r="N4606" t="str">
        <f>IFERROR(IF(L4606="231","231",VLOOKUP(E4606,Materiales!$A$1:$G$37443,7,FALSE)),"N/A")</f>
        <v>Varios</v>
      </c>
    </row>
    <row r="4607" spans="1:14" x14ac:dyDescent="0.25">
      <c r="A4607">
        <v>2110030010</v>
      </c>
      <c r="B4607" t="s">
        <v>1136</v>
      </c>
      <c r="C4607">
        <v>2310030055</v>
      </c>
      <c r="D4607" t="s">
        <v>2140</v>
      </c>
      <c r="E4607">
        <v>2410210019</v>
      </c>
      <c r="F4607" t="s">
        <v>113</v>
      </c>
      <c r="G4607" t="s">
        <v>89</v>
      </c>
      <c r="H4607">
        <v>2.589</v>
      </c>
      <c r="I4607">
        <v>2</v>
      </c>
      <c r="J4607">
        <v>8000</v>
      </c>
      <c r="K4607">
        <f>+VLOOKUP(E4607,Costos!$A$1:$I$716100,9,FALSE)</f>
        <v>7.7568599999999996</v>
      </c>
      <c r="L4607" t="str">
        <f t="shared" si="154"/>
        <v>241</v>
      </c>
      <c r="M4607" t="str">
        <f t="shared" si="155"/>
        <v>241021</v>
      </c>
      <c r="N4607" t="str">
        <f>IFERROR(IF(L4607="231","231",VLOOKUP(E4607,Materiales!$A$1:$G$37443,7,FALSE)),"N/A")</f>
        <v>Varios</v>
      </c>
    </row>
    <row r="4608" spans="1:14" x14ac:dyDescent="0.25">
      <c r="A4608">
        <v>2110030010</v>
      </c>
      <c r="B4608" t="s">
        <v>1136</v>
      </c>
      <c r="C4608">
        <v>2310030055</v>
      </c>
      <c r="D4608" t="s">
        <v>2140</v>
      </c>
      <c r="E4608">
        <v>2430880022</v>
      </c>
      <c r="F4608" t="s">
        <v>115</v>
      </c>
      <c r="G4608" t="s">
        <v>89</v>
      </c>
      <c r="H4608">
        <v>1.1507000000000001</v>
      </c>
      <c r="I4608">
        <v>2</v>
      </c>
      <c r="J4608">
        <v>8000</v>
      </c>
      <c r="K4608">
        <f>+VLOOKUP(E4608,Costos!$A$1:$I$716100,9,FALSE)</f>
        <v>6.1924229999999998</v>
      </c>
      <c r="L4608" t="str">
        <f t="shared" si="154"/>
        <v>243</v>
      </c>
      <c r="M4608" t="str">
        <f t="shared" si="155"/>
        <v>243088</v>
      </c>
      <c r="N4608" t="str">
        <f>IFERROR(IF(L4608="231","231",VLOOKUP(E4608,Materiales!$A$1:$G$37443,7,FALSE)),"N/A")</f>
        <v>Varios</v>
      </c>
    </row>
    <row r="4609" spans="1:14" x14ac:dyDescent="0.25">
      <c r="A4609">
        <v>2110030010</v>
      </c>
      <c r="B4609" t="s">
        <v>1136</v>
      </c>
      <c r="C4609">
        <v>2310030055</v>
      </c>
      <c r="D4609" t="s">
        <v>2140</v>
      </c>
      <c r="E4609">
        <v>2430530010</v>
      </c>
      <c r="F4609" t="s">
        <v>3577</v>
      </c>
      <c r="G4609" t="s">
        <v>89</v>
      </c>
      <c r="H4609">
        <v>28.767099999999999</v>
      </c>
      <c r="I4609">
        <v>2</v>
      </c>
      <c r="J4609">
        <v>8000</v>
      </c>
      <c r="K4609">
        <f>+VLOOKUP(E4609,Costos!$A$1:$I$716100,9,FALSE)</f>
        <v>0.67528200000000005</v>
      </c>
      <c r="L4609" t="str">
        <f t="shared" si="154"/>
        <v>243</v>
      </c>
      <c r="M4609" t="str">
        <f t="shared" si="155"/>
        <v>243053</v>
      </c>
      <c r="N4609" t="str">
        <f>IFERROR(IF(L4609="231","231",VLOOKUP(E4609,Materiales!$A$1:$G$37443,7,FALSE)),"N/A")</f>
        <v>Varios</v>
      </c>
    </row>
    <row r="4610" spans="1:14" x14ac:dyDescent="0.25">
      <c r="A4610">
        <v>2110030010</v>
      </c>
      <c r="B4610" t="s">
        <v>1136</v>
      </c>
      <c r="C4610">
        <v>2310030055</v>
      </c>
      <c r="D4610" t="s">
        <v>2140</v>
      </c>
      <c r="E4610">
        <v>2430350001</v>
      </c>
      <c r="F4610" t="s">
        <v>4741</v>
      </c>
      <c r="G4610" t="s">
        <v>89</v>
      </c>
      <c r="H4610">
        <v>0.86299999999999999</v>
      </c>
      <c r="I4610">
        <v>2</v>
      </c>
      <c r="J4610">
        <v>8000</v>
      </c>
      <c r="K4610">
        <f>+VLOOKUP(E4610,Costos!$A$1:$I$716100,9,FALSE)</f>
        <v>8.4358629999999994</v>
      </c>
      <c r="L4610" t="str">
        <f t="shared" si="154"/>
        <v>243</v>
      </c>
      <c r="M4610" t="str">
        <f t="shared" si="155"/>
        <v>243035</v>
      </c>
      <c r="N4610" t="str">
        <f>IFERROR(IF(L4610="231","231",VLOOKUP(E4610,Materiales!$A$1:$G$37443,7,FALSE)),"N/A")</f>
        <v>Varios</v>
      </c>
    </row>
    <row r="4611" spans="1:14" x14ac:dyDescent="0.25">
      <c r="A4611">
        <v>2110030010</v>
      </c>
      <c r="B4611" t="s">
        <v>1136</v>
      </c>
      <c r="C4611">
        <v>2310030055</v>
      </c>
      <c r="D4611" t="s">
        <v>2140</v>
      </c>
      <c r="E4611">
        <v>2430450001</v>
      </c>
      <c r="F4611" t="s">
        <v>93</v>
      </c>
      <c r="G4611" t="s">
        <v>89</v>
      </c>
      <c r="H4611">
        <v>2.589</v>
      </c>
      <c r="I4611">
        <v>2</v>
      </c>
      <c r="J4611">
        <v>8000</v>
      </c>
      <c r="K4611">
        <f>+VLOOKUP(E4611,Costos!$A$1:$I$716100,9,FALSE)</f>
        <v>6.0336119999999998</v>
      </c>
      <c r="L4611" t="str">
        <f t="shared" si="154"/>
        <v>243</v>
      </c>
      <c r="M4611" t="str">
        <f t="shared" si="155"/>
        <v>243045</v>
      </c>
      <c r="N4611" t="str">
        <f>IFERROR(IF(L4611="231","231",VLOOKUP(E4611,Materiales!$A$1:$G$37443,7,FALSE)),"N/A")</f>
        <v>Varios</v>
      </c>
    </row>
    <row r="4612" spans="1:14" x14ac:dyDescent="0.25">
      <c r="A4612">
        <v>2110030010</v>
      </c>
      <c r="B4612" t="s">
        <v>1136</v>
      </c>
      <c r="C4612">
        <v>2310030055</v>
      </c>
      <c r="D4612" t="s">
        <v>2140</v>
      </c>
      <c r="E4612">
        <v>2430390013</v>
      </c>
      <c r="F4612" t="s">
        <v>3567</v>
      </c>
      <c r="G4612" t="s">
        <v>89</v>
      </c>
      <c r="H4612">
        <v>1.0644</v>
      </c>
      <c r="I4612">
        <v>2</v>
      </c>
      <c r="J4612">
        <v>8000</v>
      </c>
      <c r="K4612">
        <f>+VLOOKUP(E4612,Costos!$A$1:$I$716100,9,FALSE)</f>
        <v>27.214721000000001</v>
      </c>
      <c r="L4612" t="str">
        <f t="shared" si="154"/>
        <v>243</v>
      </c>
      <c r="M4612" t="str">
        <f t="shared" si="155"/>
        <v>243039</v>
      </c>
      <c r="N4612" t="str">
        <f>IFERROR(IF(L4612="231","231",VLOOKUP(E4612,Materiales!$A$1:$G$37443,7,FALSE)),"N/A")</f>
        <v>Varios</v>
      </c>
    </row>
    <row r="4613" spans="1:14" x14ac:dyDescent="0.25">
      <c r="A4613">
        <v>2110030010</v>
      </c>
      <c r="B4613" t="s">
        <v>1136</v>
      </c>
      <c r="C4613">
        <v>2310030055</v>
      </c>
      <c r="D4613" t="s">
        <v>2140</v>
      </c>
      <c r="E4613">
        <v>2310030273</v>
      </c>
      <c r="F4613" t="s">
        <v>2157</v>
      </c>
      <c r="G4613" t="s">
        <v>89</v>
      </c>
      <c r="H4613">
        <v>8.6301000000000005</v>
      </c>
      <c r="I4613">
        <v>2</v>
      </c>
      <c r="J4613">
        <v>8000</v>
      </c>
      <c r="K4613">
        <f>+VLOOKUP(E4613,Costos!$A$1:$I$716100,9,FALSE)</f>
        <v>3.6945239999999999</v>
      </c>
      <c r="L4613" t="str">
        <f t="shared" si="154"/>
        <v>231</v>
      </c>
      <c r="M4613" t="str">
        <f t="shared" si="155"/>
        <v>231003</v>
      </c>
      <c r="N4613" t="str">
        <f>IFERROR(IF(L4613="231","231",VLOOKUP(E4613,Materiales!$A$1:$G$37443,7,FALSE)),"N/A")</f>
        <v>231</v>
      </c>
    </row>
    <row r="4614" spans="1:14" x14ac:dyDescent="0.25">
      <c r="A4614">
        <v>2110030010</v>
      </c>
      <c r="B4614" t="s">
        <v>1136</v>
      </c>
      <c r="C4614">
        <v>2310030273</v>
      </c>
      <c r="D4614" t="s">
        <v>2157</v>
      </c>
      <c r="E4614">
        <v>2410290596</v>
      </c>
      <c r="F4614" t="s">
        <v>3369</v>
      </c>
      <c r="G4614" t="s">
        <v>89</v>
      </c>
      <c r="H4614">
        <v>0.84709999999999996</v>
      </c>
      <c r="I4614">
        <v>3</v>
      </c>
      <c r="J4614">
        <v>8000</v>
      </c>
      <c r="K4614">
        <f>+VLOOKUP(E4614,Costos!$A$1:$I$716100,9,FALSE)</f>
        <v>5.3067520000000004</v>
      </c>
      <c r="L4614" t="str">
        <f t="shared" si="154"/>
        <v>241</v>
      </c>
      <c r="M4614" t="str">
        <f t="shared" si="155"/>
        <v>241029</v>
      </c>
      <c r="N4614" t="str">
        <f>IFERROR(IF(L4614="231","231",VLOOKUP(E4614,Materiales!$A$1:$G$37443,7,FALSE)),"N/A")</f>
        <v>Varios</v>
      </c>
    </row>
    <row r="4615" spans="1:14" x14ac:dyDescent="0.25">
      <c r="A4615">
        <v>2110030010</v>
      </c>
      <c r="B4615" t="s">
        <v>1136</v>
      </c>
      <c r="C4615">
        <v>2310030273</v>
      </c>
      <c r="D4615" t="s">
        <v>2157</v>
      </c>
      <c r="E4615">
        <v>2430850012</v>
      </c>
      <c r="F4615" t="s">
        <v>3638</v>
      </c>
      <c r="G4615" t="s">
        <v>89</v>
      </c>
      <c r="H4615">
        <v>9.4000000000000004E-3</v>
      </c>
      <c r="I4615">
        <v>3</v>
      </c>
      <c r="J4615">
        <v>8000</v>
      </c>
      <c r="K4615">
        <f>+VLOOKUP(E4615,Costos!$A$1:$I$716100,9,FALSE)</f>
        <v>15.424059</v>
      </c>
      <c r="L4615" t="str">
        <f t="shared" si="154"/>
        <v>243</v>
      </c>
      <c r="M4615" t="str">
        <f t="shared" si="155"/>
        <v>243085</v>
      </c>
      <c r="N4615" t="str">
        <f>IFERROR(IF(L4615="231","231",VLOOKUP(E4615,Materiales!$A$1:$G$37443,7,FALSE)),"N/A")</f>
        <v>Varios</v>
      </c>
    </row>
    <row r="4616" spans="1:14" x14ac:dyDescent="0.25">
      <c r="A4616">
        <v>2110030010</v>
      </c>
      <c r="B4616" t="s">
        <v>1136</v>
      </c>
      <c r="C4616">
        <v>2310030273</v>
      </c>
      <c r="D4616" t="s">
        <v>2157</v>
      </c>
      <c r="E4616">
        <v>2410210019</v>
      </c>
      <c r="F4616" t="s">
        <v>113</v>
      </c>
      <c r="G4616" t="s">
        <v>89</v>
      </c>
      <c r="H4616">
        <v>7.5300000000000006E-2</v>
      </c>
      <c r="I4616">
        <v>3</v>
      </c>
      <c r="J4616">
        <v>8000</v>
      </c>
      <c r="K4616">
        <f>+VLOOKUP(E4616,Costos!$A$1:$I$716100,9,FALSE)</f>
        <v>7.7568599999999996</v>
      </c>
      <c r="L4616" t="str">
        <f t="shared" si="154"/>
        <v>241</v>
      </c>
      <c r="M4616" t="str">
        <f t="shared" si="155"/>
        <v>241021</v>
      </c>
      <c r="N4616" t="str">
        <f>IFERROR(IF(L4616="231","231",VLOOKUP(E4616,Materiales!$A$1:$G$37443,7,FALSE)),"N/A")</f>
        <v>Varios</v>
      </c>
    </row>
    <row r="4617" spans="1:14" x14ac:dyDescent="0.25">
      <c r="A4617">
        <v>2110030010</v>
      </c>
      <c r="B4617" t="s">
        <v>1136</v>
      </c>
      <c r="C4617">
        <v>2310030273</v>
      </c>
      <c r="D4617" t="s">
        <v>2157</v>
      </c>
      <c r="E4617">
        <v>2430950002</v>
      </c>
      <c r="F4617" t="s">
        <v>3667</v>
      </c>
      <c r="G4617" t="s">
        <v>89</v>
      </c>
      <c r="H4617">
        <v>5.6500000000000002E-2</v>
      </c>
      <c r="I4617">
        <v>3</v>
      </c>
      <c r="J4617">
        <v>8000</v>
      </c>
      <c r="K4617">
        <f>+VLOOKUP(E4617,Costos!$A$1:$I$716100,9,FALSE)</f>
        <v>16.036432000000001</v>
      </c>
      <c r="L4617" t="str">
        <f t="shared" si="154"/>
        <v>243</v>
      </c>
      <c r="M4617" t="str">
        <f t="shared" si="155"/>
        <v>243095</v>
      </c>
      <c r="N4617" t="str">
        <f>IFERROR(IF(L4617="231","231",VLOOKUP(E4617,Materiales!$A$1:$G$37443,7,FALSE)),"N/A")</f>
        <v>Varios</v>
      </c>
    </row>
    <row r="4618" spans="1:14" x14ac:dyDescent="0.25">
      <c r="A4618">
        <v>2110030010</v>
      </c>
      <c r="B4618" t="s">
        <v>1136</v>
      </c>
      <c r="C4618">
        <v>2310030273</v>
      </c>
      <c r="D4618" t="s">
        <v>2157</v>
      </c>
      <c r="E4618">
        <v>2410290518</v>
      </c>
      <c r="F4618" t="s">
        <v>3353</v>
      </c>
      <c r="G4618" t="s">
        <v>89</v>
      </c>
      <c r="H4618">
        <v>1.2200000000000001E-2</v>
      </c>
      <c r="I4618">
        <v>3</v>
      </c>
      <c r="J4618">
        <v>8000</v>
      </c>
      <c r="K4618">
        <f>+VLOOKUP(E4618,Costos!$A$1:$I$716100,9,FALSE)</f>
        <v>4.2085650000000001</v>
      </c>
      <c r="L4618" t="str">
        <f t="shared" si="154"/>
        <v>241</v>
      </c>
      <c r="M4618" t="str">
        <f t="shared" si="155"/>
        <v>241029</v>
      </c>
      <c r="N4618" t="str">
        <f>IFERROR(IF(L4618="231","231",VLOOKUP(E4618,Materiales!$A$1:$G$37443,7,FALSE)),"N/A")</f>
        <v>Otros</v>
      </c>
    </row>
    <row r="4619" spans="1:14" x14ac:dyDescent="0.25">
      <c r="A4619">
        <v>2110030010</v>
      </c>
      <c r="B4619" t="s">
        <v>1136</v>
      </c>
      <c r="C4619">
        <v>2310030273</v>
      </c>
      <c r="D4619" t="s">
        <v>2157</v>
      </c>
      <c r="E4619">
        <v>2430880022</v>
      </c>
      <c r="F4619" t="s">
        <v>115</v>
      </c>
      <c r="G4619" t="s">
        <v>89</v>
      </c>
      <c r="H4619">
        <v>2.5899999999999999E-2</v>
      </c>
      <c r="I4619">
        <v>3</v>
      </c>
      <c r="J4619">
        <v>8000</v>
      </c>
      <c r="K4619">
        <f>+VLOOKUP(E4619,Costos!$A$1:$I$716100,9,FALSE)</f>
        <v>6.1924229999999998</v>
      </c>
      <c r="L4619" t="str">
        <f t="shared" si="154"/>
        <v>243</v>
      </c>
      <c r="M4619" t="str">
        <f t="shared" si="155"/>
        <v>243088</v>
      </c>
      <c r="N4619" t="str">
        <f>IFERROR(IF(L4619="231","231",VLOOKUP(E4619,Materiales!$A$1:$G$37443,7,FALSE)),"N/A")</f>
        <v>Varios</v>
      </c>
    </row>
    <row r="4620" spans="1:14" x14ac:dyDescent="0.25">
      <c r="A4620">
        <v>2110030010</v>
      </c>
      <c r="B4620" t="s">
        <v>1136</v>
      </c>
      <c r="C4620">
        <v>2310030273</v>
      </c>
      <c r="D4620" t="s">
        <v>2157</v>
      </c>
      <c r="E4620">
        <v>2410290827</v>
      </c>
      <c r="F4620" t="s">
        <v>3467</v>
      </c>
      <c r="G4620" t="s">
        <v>89</v>
      </c>
      <c r="H4620">
        <v>0.1177</v>
      </c>
      <c r="I4620">
        <v>3</v>
      </c>
      <c r="J4620">
        <v>8000</v>
      </c>
      <c r="K4620">
        <f>+VLOOKUP(E4620,Costos!$A$1:$I$716100,9,FALSE)</f>
        <v>8.7862050000000007</v>
      </c>
      <c r="L4620" t="str">
        <f t="shared" si="154"/>
        <v>241</v>
      </c>
      <c r="M4620" t="str">
        <f t="shared" si="155"/>
        <v>241029</v>
      </c>
      <c r="N4620" t="str">
        <f>IFERROR(IF(L4620="231","231",VLOOKUP(E4620,Materiales!$A$1:$G$37443,7,FALSE)),"N/A")</f>
        <v>Varios</v>
      </c>
    </row>
    <row r="4621" spans="1:14" x14ac:dyDescent="0.25">
      <c r="A4621">
        <v>2110030010</v>
      </c>
      <c r="B4621" t="s">
        <v>1136</v>
      </c>
      <c r="C4621">
        <v>2310030273</v>
      </c>
      <c r="D4621" t="s">
        <v>2157</v>
      </c>
      <c r="E4621">
        <v>2430390013</v>
      </c>
      <c r="F4621" t="s">
        <v>3567</v>
      </c>
      <c r="G4621" t="s">
        <v>89</v>
      </c>
      <c r="H4621">
        <v>4.7100000000000003E-2</v>
      </c>
      <c r="I4621">
        <v>3</v>
      </c>
      <c r="J4621">
        <v>8000</v>
      </c>
      <c r="K4621">
        <f>+VLOOKUP(E4621,Costos!$A$1:$I$716100,9,FALSE)</f>
        <v>27.214721000000001</v>
      </c>
      <c r="L4621" t="str">
        <f t="shared" si="154"/>
        <v>243</v>
      </c>
      <c r="M4621" t="str">
        <f t="shared" si="155"/>
        <v>243039</v>
      </c>
      <c r="N4621" t="str">
        <f>IFERROR(IF(L4621="231","231",VLOOKUP(E4621,Materiales!$A$1:$G$37443,7,FALSE)),"N/A")</f>
        <v>Varios</v>
      </c>
    </row>
    <row r="4622" spans="1:14" x14ac:dyDescent="0.25">
      <c r="A4622">
        <v>2110030010</v>
      </c>
      <c r="B4622" t="s">
        <v>1136</v>
      </c>
      <c r="C4622">
        <v>2310030273</v>
      </c>
      <c r="D4622" t="s">
        <v>2157</v>
      </c>
      <c r="E4622">
        <v>2430850037</v>
      </c>
      <c r="F4622" t="s">
        <v>3645</v>
      </c>
      <c r="G4622" t="s">
        <v>89</v>
      </c>
      <c r="H4622">
        <v>7.5300000000000006E-2</v>
      </c>
      <c r="I4622">
        <v>3</v>
      </c>
      <c r="J4622">
        <v>8000</v>
      </c>
      <c r="K4622">
        <f>+VLOOKUP(E4622,Costos!$A$1:$I$716100,9,FALSE)</f>
        <v>5.1567480000000003</v>
      </c>
      <c r="L4622" t="str">
        <f t="shared" si="154"/>
        <v>243</v>
      </c>
      <c r="M4622" t="str">
        <f t="shared" si="155"/>
        <v>243085</v>
      </c>
      <c r="N4622" t="str">
        <f>IFERROR(IF(L4622="231","231",VLOOKUP(E4622,Materiales!$A$1:$G$37443,7,FALSE)),"N/A")</f>
        <v>Varios</v>
      </c>
    </row>
    <row r="4623" spans="1:14" x14ac:dyDescent="0.25">
      <c r="A4623">
        <v>2110030010</v>
      </c>
      <c r="B4623" t="s">
        <v>1136</v>
      </c>
      <c r="C4623">
        <v>2310030273</v>
      </c>
      <c r="D4623" t="s">
        <v>2157</v>
      </c>
      <c r="E4623">
        <v>2410290516</v>
      </c>
      <c r="F4623" t="s">
        <v>3351</v>
      </c>
      <c r="G4623" t="s">
        <v>89</v>
      </c>
      <c r="H4623">
        <v>3.5767000000000002</v>
      </c>
      <c r="I4623">
        <v>3</v>
      </c>
      <c r="J4623">
        <v>8000</v>
      </c>
      <c r="K4623">
        <f>+VLOOKUP(E4623,Costos!$A$1:$I$716100,9,FALSE)</f>
        <v>6.3744370000000004</v>
      </c>
      <c r="L4623" t="str">
        <f t="shared" si="154"/>
        <v>241</v>
      </c>
      <c r="M4623" t="str">
        <f t="shared" si="155"/>
        <v>241029</v>
      </c>
      <c r="N4623" t="str">
        <f>IFERROR(IF(L4623="231","231",VLOOKUP(E4623,Materiales!$A$1:$G$37443,7,FALSE)),"N/A")</f>
        <v>Varios</v>
      </c>
    </row>
    <row r="4624" spans="1:14" x14ac:dyDescent="0.25">
      <c r="A4624">
        <v>2110030010</v>
      </c>
      <c r="B4624" t="s">
        <v>1136</v>
      </c>
      <c r="C4624">
        <v>2310030273</v>
      </c>
      <c r="D4624" t="s">
        <v>2157</v>
      </c>
      <c r="E4624">
        <v>2410290517</v>
      </c>
      <c r="F4624" t="s">
        <v>3352</v>
      </c>
      <c r="G4624" t="s">
        <v>89</v>
      </c>
      <c r="H4624">
        <v>8.8999999999999999E-3</v>
      </c>
      <c r="I4624">
        <v>3</v>
      </c>
      <c r="J4624">
        <v>8000</v>
      </c>
      <c r="K4624">
        <f>+VLOOKUP(E4624,Costos!$A$1:$I$716100,9,FALSE)</f>
        <v>5.2654379999999996</v>
      </c>
      <c r="L4624" t="str">
        <f t="shared" si="154"/>
        <v>241</v>
      </c>
      <c r="M4624" t="str">
        <f t="shared" si="155"/>
        <v>241029</v>
      </c>
      <c r="N4624" t="str">
        <f>IFERROR(IF(L4624="231","231",VLOOKUP(E4624,Materiales!$A$1:$G$37443,7,FALSE)),"N/A")</f>
        <v>Otros</v>
      </c>
    </row>
    <row r="4625" spans="1:14" x14ac:dyDescent="0.25">
      <c r="A4625">
        <v>2110030010</v>
      </c>
      <c r="B4625" t="s">
        <v>1136</v>
      </c>
      <c r="C4625">
        <v>2310030273</v>
      </c>
      <c r="D4625" t="s">
        <v>2157</v>
      </c>
      <c r="E4625">
        <v>2410210003</v>
      </c>
      <c r="F4625" t="s">
        <v>95</v>
      </c>
      <c r="G4625" t="s">
        <v>89</v>
      </c>
      <c r="H4625">
        <v>7.0599999999999996E-2</v>
      </c>
      <c r="I4625">
        <v>3</v>
      </c>
      <c r="J4625">
        <v>8000</v>
      </c>
      <c r="K4625">
        <f>+VLOOKUP(E4625,Costos!$A$1:$I$716100,9,FALSE)</f>
        <v>4.9316240000000002</v>
      </c>
      <c r="L4625" t="str">
        <f t="shared" si="154"/>
        <v>241</v>
      </c>
      <c r="M4625" t="str">
        <f t="shared" si="155"/>
        <v>241021</v>
      </c>
      <c r="N4625" t="str">
        <f>IFERROR(IF(L4625="231","231",VLOOKUP(E4625,Materiales!$A$1:$G$37443,7,FALSE)),"N/A")</f>
        <v>Varios</v>
      </c>
    </row>
    <row r="4626" spans="1:14" x14ac:dyDescent="0.25">
      <c r="A4626">
        <v>2110030010</v>
      </c>
      <c r="B4626" t="s">
        <v>1136</v>
      </c>
      <c r="C4626">
        <v>2310030055</v>
      </c>
      <c r="D4626" t="s">
        <v>2140</v>
      </c>
      <c r="E4626">
        <v>2410090274</v>
      </c>
      <c r="F4626" t="s">
        <v>3196</v>
      </c>
      <c r="G4626" t="s">
        <v>89</v>
      </c>
      <c r="H4626">
        <v>12.3123</v>
      </c>
      <c r="I4626">
        <v>2</v>
      </c>
      <c r="J4626">
        <v>8000</v>
      </c>
      <c r="K4626">
        <f>+VLOOKUP(E4626,Costos!$A$1:$I$716100,9,FALSE)</f>
        <v>74.759399999999999</v>
      </c>
      <c r="L4626" t="str">
        <f t="shared" si="154"/>
        <v>241</v>
      </c>
      <c r="M4626" t="str">
        <f t="shared" si="155"/>
        <v>241009</v>
      </c>
      <c r="N4626" t="str">
        <f>IFERROR(IF(L4626="231","231",VLOOKUP(E4626,Materiales!$A$1:$G$37443,7,FALSE)),"N/A")</f>
        <v>Pigmentos</v>
      </c>
    </row>
    <row r="4627" spans="1:14" x14ac:dyDescent="0.25">
      <c r="A4627">
        <v>2110030010</v>
      </c>
      <c r="B4627" t="s">
        <v>1136</v>
      </c>
      <c r="C4627">
        <v>2310030055</v>
      </c>
      <c r="D4627" t="s">
        <v>2140</v>
      </c>
      <c r="E4627">
        <v>2410090317</v>
      </c>
      <c r="F4627" t="s">
        <v>3210</v>
      </c>
      <c r="G4627" t="s">
        <v>89</v>
      </c>
      <c r="H4627">
        <v>1.8986000000000001</v>
      </c>
      <c r="I4627">
        <v>2</v>
      </c>
      <c r="J4627">
        <v>8000</v>
      </c>
      <c r="K4627">
        <f>+VLOOKUP(E4627,Costos!$A$1:$I$716100,9,FALSE)</f>
        <v>71.582132999999999</v>
      </c>
      <c r="L4627" t="str">
        <f t="shared" si="154"/>
        <v>241</v>
      </c>
      <c r="M4627" t="str">
        <f t="shared" si="155"/>
        <v>241009</v>
      </c>
      <c r="N4627" t="str">
        <f>IFERROR(IF(L4627="231","231",VLOOKUP(E4627,Materiales!$A$1:$G$37443,7,FALSE)),"N/A")</f>
        <v>Pigmentos</v>
      </c>
    </row>
    <row r="4628" spans="1:14" x14ac:dyDescent="0.25">
      <c r="A4628">
        <v>2110030010</v>
      </c>
      <c r="B4628" t="s">
        <v>1136</v>
      </c>
      <c r="C4628">
        <v>2310030055</v>
      </c>
      <c r="D4628" t="s">
        <v>2140</v>
      </c>
      <c r="E4628">
        <v>2410210003</v>
      </c>
      <c r="F4628" t="s">
        <v>95</v>
      </c>
      <c r="G4628" t="s">
        <v>89</v>
      </c>
      <c r="H4628">
        <v>2.589</v>
      </c>
      <c r="I4628">
        <v>2</v>
      </c>
      <c r="J4628">
        <v>8000</v>
      </c>
      <c r="K4628">
        <f>+VLOOKUP(E4628,Costos!$A$1:$I$716100,9,FALSE)</f>
        <v>4.9316240000000002</v>
      </c>
      <c r="L4628" t="str">
        <f t="shared" si="154"/>
        <v>241</v>
      </c>
      <c r="M4628" t="str">
        <f t="shared" si="155"/>
        <v>241021</v>
      </c>
      <c r="N4628" t="str">
        <f>IFERROR(IF(L4628="231","231",VLOOKUP(E4628,Materiales!$A$1:$G$37443,7,FALSE)),"N/A")</f>
        <v>Varios</v>
      </c>
    </row>
    <row r="4629" spans="1:14" x14ac:dyDescent="0.25">
      <c r="A4629">
        <v>2110030010</v>
      </c>
      <c r="B4629" t="s">
        <v>1136</v>
      </c>
      <c r="C4629">
        <v>2310030055</v>
      </c>
      <c r="D4629" t="s">
        <v>2140</v>
      </c>
      <c r="E4629">
        <v>2430810004</v>
      </c>
      <c r="F4629" t="s">
        <v>3630</v>
      </c>
      <c r="G4629" t="s">
        <v>89</v>
      </c>
      <c r="H4629">
        <v>0.60409999999999997</v>
      </c>
      <c r="I4629">
        <v>2</v>
      </c>
      <c r="J4629">
        <v>8000</v>
      </c>
      <c r="K4629">
        <f>+VLOOKUP(E4629,Costos!$A$1:$I$716100,9,FALSE)</f>
        <v>6.728307</v>
      </c>
      <c r="L4629" t="str">
        <f t="shared" si="154"/>
        <v>243</v>
      </c>
      <c r="M4629" t="str">
        <f t="shared" si="155"/>
        <v>243081</v>
      </c>
      <c r="N4629" t="str">
        <f>IFERROR(IF(L4629="231","231",VLOOKUP(E4629,Materiales!$A$1:$G$37443,7,FALSE)),"N/A")</f>
        <v>Varios</v>
      </c>
    </row>
    <row r="4630" spans="1:14" x14ac:dyDescent="0.25">
      <c r="A4630">
        <v>2110030010</v>
      </c>
      <c r="B4630" t="s">
        <v>1136</v>
      </c>
      <c r="C4630">
        <v>2110030010</v>
      </c>
      <c r="D4630" t="s">
        <v>1136</v>
      </c>
      <c r="E4630">
        <v>2310030050</v>
      </c>
      <c r="F4630" t="s">
        <v>2138</v>
      </c>
      <c r="G4630" t="s">
        <v>89</v>
      </c>
      <c r="H4630">
        <v>245.679</v>
      </c>
      <c r="I4630">
        <v>1</v>
      </c>
      <c r="J4630">
        <v>8000</v>
      </c>
      <c r="K4630">
        <f>+VLOOKUP(E4630,Costos!$A$1:$I$716100,9,FALSE)</f>
        <v>5.1628239999999996</v>
      </c>
      <c r="L4630" t="str">
        <f t="shared" si="154"/>
        <v>231</v>
      </c>
      <c r="M4630" t="str">
        <f t="shared" si="155"/>
        <v>231003</v>
      </c>
      <c r="N4630" t="str">
        <f>IFERROR(IF(L4630="231","231",VLOOKUP(E4630,Materiales!$A$1:$G$37443,7,FALSE)),"N/A")</f>
        <v>231</v>
      </c>
    </row>
    <row r="4631" spans="1:14" x14ac:dyDescent="0.25">
      <c r="A4631">
        <v>2110030010</v>
      </c>
      <c r="B4631" t="s">
        <v>1136</v>
      </c>
      <c r="C4631">
        <v>2310030050</v>
      </c>
      <c r="D4631" t="s">
        <v>2138</v>
      </c>
      <c r="E4631">
        <v>2430850012</v>
      </c>
      <c r="F4631" t="s">
        <v>3638</v>
      </c>
      <c r="G4631" t="s">
        <v>89</v>
      </c>
      <c r="H4631">
        <v>0.24660000000000001</v>
      </c>
      <c r="I4631">
        <v>2</v>
      </c>
      <c r="J4631">
        <v>8000</v>
      </c>
      <c r="K4631">
        <f>+VLOOKUP(E4631,Costos!$A$1:$I$716100,9,FALSE)</f>
        <v>15.424059</v>
      </c>
      <c r="L4631" t="str">
        <f t="shared" si="154"/>
        <v>243</v>
      </c>
      <c r="M4631" t="str">
        <f t="shared" si="155"/>
        <v>243085</v>
      </c>
      <c r="N4631" t="str">
        <f>IFERROR(IF(L4631="231","231",VLOOKUP(E4631,Materiales!$A$1:$G$37443,7,FALSE)),"N/A")</f>
        <v>Varios</v>
      </c>
    </row>
    <row r="4632" spans="1:14" x14ac:dyDescent="0.25">
      <c r="A4632">
        <v>2110030010</v>
      </c>
      <c r="B4632" t="s">
        <v>1136</v>
      </c>
      <c r="C4632">
        <v>2310030050</v>
      </c>
      <c r="D4632" t="s">
        <v>2138</v>
      </c>
      <c r="E4632">
        <v>2430850013</v>
      </c>
      <c r="F4632" t="s">
        <v>3639</v>
      </c>
      <c r="G4632" t="s">
        <v>89</v>
      </c>
      <c r="H4632">
        <v>0.54790000000000005</v>
      </c>
      <c r="I4632">
        <v>2</v>
      </c>
      <c r="J4632">
        <v>8000</v>
      </c>
      <c r="K4632">
        <f>+VLOOKUP(E4632,Costos!$A$1:$I$716100,9,FALSE)</f>
        <v>6.0844829999999996</v>
      </c>
      <c r="L4632" t="str">
        <f t="shared" si="154"/>
        <v>243</v>
      </c>
      <c r="M4632" t="str">
        <f t="shared" si="155"/>
        <v>243085</v>
      </c>
      <c r="N4632" t="str">
        <f>IFERROR(IF(L4632="231","231",VLOOKUP(E4632,Materiales!$A$1:$G$37443,7,FALSE)),"N/A")</f>
        <v>Varios</v>
      </c>
    </row>
    <row r="4633" spans="1:14" x14ac:dyDescent="0.25">
      <c r="A4633">
        <v>2110030010</v>
      </c>
      <c r="B4633" t="s">
        <v>1136</v>
      </c>
      <c r="C4633">
        <v>2310030050</v>
      </c>
      <c r="D4633" t="s">
        <v>2138</v>
      </c>
      <c r="E4633">
        <v>2410210019</v>
      </c>
      <c r="F4633" t="s">
        <v>113</v>
      </c>
      <c r="G4633" t="s">
        <v>89</v>
      </c>
      <c r="H4633">
        <v>2.4657</v>
      </c>
      <c r="I4633">
        <v>2</v>
      </c>
      <c r="J4633">
        <v>8000</v>
      </c>
      <c r="K4633">
        <f>+VLOOKUP(E4633,Costos!$A$1:$I$716100,9,FALSE)</f>
        <v>7.7568599999999996</v>
      </c>
      <c r="L4633" t="str">
        <f t="shared" si="154"/>
        <v>241</v>
      </c>
      <c r="M4633" t="str">
        <f t="shared" si="155"/>
        <v>241021</v>
      </c>
      <c r="N4633" t="str">
        <f>IFERROR(IF(L4633="231","231",VLOOKUP(E4633,Materiales!$A$1:$G$37443,7,FALSE)),"N/A")</f>
        <v>Varios</v>
      </c>
    </row>
    <row r="4634" spans="1:14" x14ac:dyDescent="0.25">
      <c r="A4634">
        <v>2110030010</v>
      </c>
      <c r="B4634" t="s">
        <v>1136</v>
      </c>
      <c r="C4634">
        <v>2310030050</v>
      </c>
      <c r="D4634" t="s">
        <v>2138</v>
      </c>
      <c r="E4634">
        <v>2430880022</v>
      </c>
      <c r="F4634" t="s">
        <v>115</v>
      </c>
      <c r="G4634" t="s">
        <v>89</v>
      </c>
      <c r="H4634">
        <v>1.0959000000000001</v>
      </c>
      <c r="I4634">
        <v>2</v>
      </c>
      <c r="J4634">
        <v>8000</v>
      </c>
      <c r="K4634">
        <f>+VLOOKUP(E4634,Costos!$A$1:$I$716100,9,FALSE)</f>
        <v>6.1924229999999998</v>
      </c>
      <c r="L4634" t="str">
        <f t="shared" si="154"/>
        <v>243</v>
      </c>
      <c r="M4634" t="str">
        <f t="shared" si="155"/>
        <v>243088</v>
      </c>
      <c r="N4634" t="str">
        <f>IFERROR(IF(L4634="231","231",VLOOKUP(E4634,Materiales!$A$1:$G$37443,7,FALSE)),"N/A")</f>
        <v>Varios</v>
      </c>
    </row>
    <row r="4635" spans="1:14" x14ac:dyDescent="0.25">
      <c r="A4635">
        <v>2110030010</v>
      </c>
      <c r="B4635" t="s">
        <v>1136</v>
      </c>
      <c r="C4635">
        <v>2310030050</v>
      </c>
      <c r="D4635" t="s">
        <v>2138</v>
      </c>
      <c r="E4635">
        <v>2430530010</v>
      </c>
      <c r="F4635" t="s">
        <v>3577</v>
      </c>
      <c r="G4635" t="s">
        <v>89</v>
      </c>
      <c r="H4635">
        <v>27.397200000000002</v>
      </c>
      <c r="I4635">
        <v>2</v>
      </c>
      <c r="J4635">
        <v>8000</v>
      </c>
      <c r="K4635">
        <f>+VLOOKUP(E4635,Costos!$A$1:$I$716100,9,FALSE)</f>
        <v>0.67528200000000005</v>
      </c>
      <c r="L4635" t="str">
        <f t="shared" si="154"/>
        <v>243</v>
      </c>
      <c r="M4635" t="str">
        <f t="shared" si="155"/>
        <v>243053</v>
      </c>
      <c r="N4635" t="str">
        <f>IFERROR(IF(L4635="231","231",VLOOKUP(E4635,Materiales!$A$1:$G$37443,7,FALSE)),"N/A")</f>
        <v>Varios</v>
      </c>
    </row>
    <row r="4636" spans="1:14" x14ac:dyDescent="0.25">
      <c r="A4636">
        <v>2110030010</v>
      </c>
      <c r="B4636" t="s">
        <v>1136</v>
      </c>
      <c r="C4636">
        <v>2310030050</v>
      </c>
      <c r="D4636" t="s">
        <v>2138</v>
      </c>
      <c r="E4636">
        <v>2430350001</v>
      </c>
      <c r="F4636" t="s">
        <v>4741</v>
      </c>
      <c r="G4636" t="s">
        <v>89</v>
      </c>
      <c r="H4636">
        <v>0.82189999999999996</v>
      </c>
      <c r="I4636">
        <v>2</v>
      </c>
      <c r="J4636">
        <v>8000</v>
      </c>
      <c r="K4636">
        <f>+VLOOKUP(E4636,Costos!$A$1:$I$716100,9,FALSE)</f>
        <v>8.4358629999999994</v>
      </c>
      <c r="L4636" t="str">
        <f t="shared" si="154"/>
        <v>243</v>
      </c>
      <c r="M4636" t="str">
        <f t="shared" si="155"/>
        <v>243035</v>
      </c>
      <c r="N4636" t="str">
        <f>IFERROR(IF(L4636="231","231",VLOOKUP(E4636,Materiales!$A$1:$G$37443,7,FALSE)),"N/A")</f>
        <v>Varios</v>
      </c>
    </row>
    <row r="4637" spans="1:14" x14ac:dyDescent="0.25">
      <c r="A4637">
        <v>2110030010</v>
      </c>
      <c r="B4637" t="s">
        <v>1136</v>
      </c>
      <c r="C4637">
        <v>2310030050</v>
      </c>
      <c r="D4637" t="s">
        <v>2138</v>
      </c>
      <c r="E4637">
        <v>2430450001</v>
      </c>
      <c r="F4637" t="s">
        <v>93</v>
      </c>
      <c r="G4637" t="s">
        <v>89</v>
      </c>
      <c r="H4637">
        <v>2.4657</v>
      </c>
      <c r="I4637">
        <v>2</v>
      </c>
      <c r="J4637">
        <v>8000</v>
      </c>
      <c r="K4637">
        <f>+VLOOKUP(E4637,Costos!$A$1:$I$716100,9,FALSE)</f>
        <v>6.0336119999999998</v>
      </c>
      <c r="L4637" t="str">
        <f t="shared" si="154"/>
        <v>243</v>
      </c>
      <c r="M4637" t="str">
        <f t="shared" si="155"/>
        <v>243045</v>
      </c>
      <c r="N4637" t="str">
        <f>IFERROR(IF(L4637="231","231",VLOOKUP(E4637,Materiales!$A$1:$G$37443,7,FALSE)),"N/A")</f>
        <v>Varios</v>
      </c>
    </row>
    <row r="4638" spans="1:14" x14ac:dyDescent="0.25">
      <c r="A4638">
        <v>2110030010</v>
      </c>
      <c r="B4638" t="s">
        <v>1136</v>
      </c>
      <c r="C4638">
        <v>2310030050</v>
      </c>
      <c r="D4638" t="s">
        <v>2138</v>
      </c>
      <c r="E4638">
        <v>2430390013</v>
      </c>
      <c r="F4638" t="s">
        <v>3567</v>
      </c>
      <c r="G4638" t="s">
        <v>89</v>
      </c>
      <c r="H4638">
        <v>1.0410999999999999</v>
      </c>
      <c r="I4638">
        <v>2</v>
      </c>
      <c r="J4638">
        <v>8000</v>
      </c>
      <c r="K4638">
        <f>+VLOOKUP(E4638,Costos!$A$1:$I$716100,9,FALSE)</f>
        <v>27.214721000000001</v>
      </c>
      <c r="L4638" t="str">
        <f t="shared" si="154"/>
        <v>243</v>
      </c>
      <c r="M4638" t="str">
        <f t="shared" si="155"/>
        <v>243039</v>
      </c>
      <c r="N4638" t="str">
        <f>IFERROR(IF(L4638="231","231",VLOOKUP(E4638,Materiales!$A$1:$G$37443,7,FALSE)),"N/A")</f>
        <v>Varios</v>
      </c>
    </row>
    <row r="4639" spans="1:14" x14ac:dyDescent="0.25">
      <c r="A4639">
        <v>2110030010</v>
      </c>
      <c r="B4639" t="s">
        <v>1136</v>
      </c>
      <c r="C4639">
        <v>2310030050</v>
      </c>
      <c r="D4639" t="s">
        <v>2138</v>
      </c>
      <c r="E4639">
        <v>2310030273</v>
      </c>
      <c r="F4639" t="s">
        <v>2157</v>
      </c>
      <c r="G4639" t="s">
        <v>89</v>
      </c>
      <c r="H4639">
        <v>8.2192000000000007</v>
      </c>
      <c r="I4639">
        <v>2</v>
      </c>
      <c r="J4639">
        <v>8000</v>
      </c>
      <c r="K4639">
        <f>+VLOOKUP(E4639,Costos!$A$1:$I$716100,9,FALSE)</f>
        <v>3.6945239999999999</v>
      </c>
      <c r="L4639" t="str">
        <f t="shared" si="154"/>
        <v>231</v>
      </c>
      <c r="M4639" t="str">
        <f t="shared" si="155"/>
        <v>231003</v>
      </c>
      <c r="N4639" t="str">
        <f>IFERROR(IF(L4639="231","231",VLOOKUP(E4639,Materiales!$A$1:$G$37443,7,FALSE)),"N/A")</f>
        <v>231</v>
      </c>
    </row>
    <row r="4640" spans="1:14" x14ac:dyDescent="0.25">
      <c r="A4640">
        <v>2110030010</v>
      </c>
      <c r="B4640" t="s">
        <v>1136</v>
      </c>
      <c r="C4640">
        <v>2310030273</v>
      </c>
      <c r="D4640" t="s">
        <v>2157</v>
      </c>
      <c r="E4640">
        <v>2410290596</v>
      </c>
      <c r="F4640" t="s">
        <v>3369</v>
      </c>
      <c r="G4640" t="s">
        <v>89</v>
      </c>
      <c r="H4640">
        <v>0.80679999999999996</v>
      </c>
      <c r="I4640">
        <v>3</v>
      </c>
      <c r="J4640">
        <v>8000</v>
      </c>
      <c r="K4640">
        <f>+VLOOKUP(E4640,Costos!$A$1:$I$716100,9,FALSE)</f>
        <v>5.3067520000000004</v>
      </c>
      <c r="L4640" t="str">
        <f t="shared" si="154"/>
        <v>241</v>
      </c>
      <c r="M4640" t="str">
        <f t="shared" si="155"/>
        <v>241029</v>
      </c>
      <c r="N4640" t="str">
        <f>IFERROR(IF(L4640="231","231",VLOOKUP(E4640,Materiales!$A$1:$G$37443,7,FALSE)),"N/A")</f>
        <v>Varios</v>
      </c>
    </row>
    <row r="4641" spans="1:14" x14ac:dyDescent="0.25">
      <c r="A4641">
        <v>2110030010</v>
      </c>
      <c r="B4641" t="s">
        <v>1136</v>
      </c>
      <c r="C4641">
        <v>2310030273</v>
      </c>
      <c r="D4641" t="s">
        <v>2157</v>
      </c>
      <c r="E4641">
        <v>2430850012</v>
      </c>
      <c r="F4641" t="s">
        <v>3638</v>
      </c>
      <c r="G4641" t="s">
        <v>89</v>
      </c>
      <c r="H4641">
        <v>8.9999999999999993E-3</v>
      </c>
      <c r="I4641">
        <v>3</v>
      </c>
      <c r="J4641">
        <v>8000</v>
      </c>
      <c r="K4641">
        <f>+VLOOKUP(E4641,Costos!$A$1:$I$716100,9,FALSE)</f>
        <v>15.424059</v>
      </c>
      <c r="L4641" t="str">
        <f t="shared" si="154"/>
        <v>243</v>
      </c>
      <c r="M4641" t="str">
        <f t="shared" si="155"/>
        <v>243085</v>
      </c>
      <c r="N4641" t="str">
        <f>IFERROR(IF(L4641="231","231",VLOOKUP(E4641,Materiales!$A$1:$G$37443,7,FALSE)),"N/A")</f>
        <v>Varios</v>
      </c>
    </row>
    <row r="4642" spans="1:14" x14ac:dyDescent="0.25">
      <c r="A4642">
        <v>2110030010</v>
      </c>
      <c r="B4642" t="s">
        <v>1136</v>
      </c>
      <c r="C4642">
        <v>2310030273</v>
      </c>
      <c r="D4642" t="s">
        <v>2157</v>
      </c>
      <c r="E4642">
        <v>2410210019</v>
      </c>
      <c r="F4642" t="s">
        <v>113</v>
      </c>
      <c r="G4642" t="s">
        <v>89</v>
      </c>
      <c r="H4642">
        <v>7.17E-2</v>
      </c>
      <c r="I4642">
        <v>3</v>
      </c>
      <c r="J4642">
        <v>8000</v>
      </c>
      <c r="K4642">
        <f>+VLOOKUP(E4642,Costos!$A$1:$I$716100,9,FALSE)</f>
        <v>7.7568599999999996</v>
      </c>
      <c r="L4642" t="str">
        <f t="shared" ref="L4642:L4705" si="156">+LEFT(E4642,3)</f>
        <v>241</v>
      </c>
      <c r="M4642" t="str">
        <f t="shared" ref="M4642:M4705" si="157">+LEFT(E4642,6)</f>
        <v>241021</v>
      </c>
      <c r="N4642" t="str">
        <f>IFERROR(IF(L4642="231","231",VLOOKUP(E4642,Materiales!$A$1:$G$37443,7,FALSE)),"N/A")</f>
        <v>Varios</v>
      </c>
    </row>
    <row r="4643" spans="1:14" x14ac:dyDescent="0.25">
      <c r="A4643">
        <v>2110030010</v>
      </c>
      <c r="B4643" t="s">
        <v>1136</v>
      </c>
      <c r="C4643">
        <v>2310030273</v>
      </c>
      <c r="D4643" t="s">
        <v>2157</v>
      </c>
      <c r="E4643">
        <v>2430950002</v>
      </c>
      <c r="F4643" t="s">
        <v>3667</v>
      </c>
      <c r="G4643" t="s">
        <v>89</v>
      </c>
      <c r="H4643">
        <v>5.3800000000000001E-2</v>
      </c>
      <c r="I4643">
        <v>3</v>
      </c>
      <c r="J4643">
        <v>8000</v>
      </c>
      <c r="K4643">
        <f>+VLOOKUP(E4643,Costos!$A$1:$I$716100,9,FALSE)</f>
        <v>16.036432000000001</v>
      </c>
      <c r="L4643" t="str">
        <f t="shared" si="156"/>
        <v>243</v>
      </c>
      <c r="M4643" t="str">
        <f t="shared" si="157"/>
        <v>243095</v>
      </c>
      <c r="N4643" t="str">
        <f>IFERROR(IF(L4643="231","231",VLOOKUP(E4643,Materiales!$A$1:$G$37443,7,FALSE)),"N/A")</f>
        <v>Varios</v>
      </c>
    </row>
    <row r="4644" spans="1:14" x14ac:dyDescent="0.25">
      <c r="A4644">
        <v>2110030010</v>
      </c>
      <c r="B4644" t="s">
        <v>1136</v>
      </c>
      <c r="C4644">
        <v>2310030273</v>
      </c>
      <c r="D4644" t="s">
        <v>2157</v>
      </c>
      <c r="E4644">
        <v>2410290518</v>
      </c>
      <c r="F4644" t="s">
        <v>3353</v>
      </c>
      <c r="G4644" t="s">
        <v>89</v>
      </c>
      <c r="H4644">
        <v>1.17E-2</v>
      </c>
      <c r="I4644">
        <v>3</v>
      </c>
      <c r="J4644">
        <v>8000</v>
      </c>
      <c r="K4644">
        <f>+VLOOKUP(E4644,Costos!$A$1:$I$716100,9,FALSE)</f>
        <v>4.2085650000000001</v>
      </c>
      <c r="L4644" t="str">
        <f t="shared" si="156"/>
        <v>241</v>
      </c>
      <c r="M4644" t="str">
        <f t="shared" si="157"/>
        <v>241029</v>
      </c>
      <c r="N4644" t="str">
        <f>IFERROR(IF(L4644="231","231",VLOOKUP(E4644,Materiales!$A$1:$G$37443,7,FALSE)),"N/A")</f>
        <v>Otros</v>
      </c>
    </row>
    <row r="4645" spans="1:14" x14ac:dyDescent="0.25">
      <c r="A4645">
        <v>2110030010</v>
      </c>
      <c r="B4645" t="s">
        <v>1136</v>
      </c>
      <c r="C4645">
        <v>2310030273</v>
      </c>
      <c r="D4645" t="s">
        <v>2157</v>
      </c>
      <c r="E4645">
        <v>2430880022</v>
      </c>
      <c r="F4645" t="s">
        <v>115</v>
      </c>
      <c r="G4645" t="s">
        <v>89</v>
      </c>
      <c r="H4645">
        <v>2.47E-2</v>
      </c>
      <c r="I4645">
        <v>3</v>
      </c>
      <c r="J4645">
        <v>8000</v>
      </c>
      <c r="K4645">
        <f>+VLOOKUP(E4645,Costos!$A$1:$I$716100,9,FALSE)</f>
        <v>6.1924229999999998</v>
      </c>
      <c r="L4645" t="str">
        <f t="shared" si="156"/>
        <v>243</v>
      </c>
      <c r="M4645" t="str">
        <f t="shared" si="157"/>
        <v>243088</v>
      </c>
      <c r="N4645" t="str">
        <f>IFERROR(IF(L4645="231","231",VLOOKUP(E4645,Materiales!$A$1:$G$37443,7,FALSE)),"N/A")</f>
        <v>Varios</v>
      </c>
    </row>
    <row r="4646" spans="1:14" x14ac:dyDescent="0.25">
      <c r="A4646">
        <v>2110030010</v>
      </c>
      <c r="B4646" t="s">
        <v>1136</v>
      </c>
      <c r="C4646">
        <v>2310030273</v>
      </c>
      <c r="D4646" t="s">
        <v>2157</v>
      </c>
      <c r="E4646">
        <v>2410290827</v>
      </c>
      <c r="F4646" t="s">
        <v>3467</v>
      </c>
      <c r="G4646" t="s">
        <v>89</v>
      </c>
      <c r="H4646">
        <v>0.11210000000000001</v>
      </c>
      <c r="I4646">
        <v>3</v>
      </c>
      <c r="J4646">
        <v>8000</v>
      </c>
      <c r="K4646">
        <f>+VLOOKUP(E4646,Costos!$A$1:$I$716100,9,FALSE)</f>
        <v>8.7862050000000007</v>
      </c>
      <c r="L4646" t="str">
        <f t="shared" si="156"/>
        <v>241</v>
      </c>
      <c r="M4646" t="str">
        <f t="shared" si="157"/>
        <v>241029</v>
      </c>
      <c r="N4646" t="str">
        <f>IFERROR(IF(L4646="231","231",VLOOKUP(E4646,Materiales!$A$1:$G$37443,7,FALSE)),"N/A")</f>
        <v>Varios</v>
      </c>
    </row>
    <row r="4647" spans="1:14" x14ac:dyDescent="0.25">
      <c r="A4647">
        <v>2110030010</v>
      </c>
      <c r="B4647" t="s">
        <v>1136</v>
      </c>
      <c r="C4647">
        <v>2310030273</v>
      </c>
      <c r="D4647" t="s">
        <v>2157</v>
      </c>
      <c r="E4647">
        <v>2430390013</v>
      </c>
      <c r="F4647" t="s">
        <v>3567</v>
      </c>
      <c r="G4647" t="s">
        <v>89</v>
      </c>
      <c r="H4647">
        <v>4.48E-2</v>
      </c>
      <c r="I4647">
        <v>3</v>
      </c>
      <c r="J4647">
        <v>8000</v>
      </c>
      <c r="K4647">
        <f>+VLOOKUP(E4647,Costos!$A$1:$I$716100,9,FALSE)</f>
        <v>27.214721000000001</v>
      </c>
      <c r="L4647" t="str">
        <f t="shared" si="156"/>
        <v>243</v>
      </c>
      <c r="M4647" t="str">
        <f t="shared" si="157"/>
        <v>243039</v>
      </c>
      <c r="N4647" t="str">
        <f>IFERROR(IF(L4647="231","231",VLOOKUP(E4647,Materiales!$A$1:$G$37443,7,FALSE)),"N/A")</f>
        <v>Varios</v>
      </c>
    </row>
    <row r="4648" spans="1:14" x14ac:dyDescent="0.25">
      <c r="A4648">
        <v>2110030010</v>
      </c>
      <c r="B4648" t="s">
        <v>1136</v>
      </c>
      <c r="C4648">
        <v>2310030273</v>
      </c>
      <c r="D4648" t="s">
        <v>2157</v>
      </c>
      <c r="E4648">
        <v>2430850037</v>
      </c>
      <c r="F4648" t="s">
        <v>3645</v>
      </c>
      <c r="G4648" t="s">
        <v>89</v>
      </c>
      <c r="H4648">
        <v>7.17E-2</v>
      </c>
      <c r="I4648">
        <v>3</v>
      </c>
      <c r="J4648">
        <v>8000</v>
      </c>
      <c r="K4648">
        <f>+VLOOKUP(E4648,Costos!$A$1:$I$716100,9,FALSE)</f>
        <v>5.1567480000000003</v>
      </c>
      <c r="L4648" t="str">
        <f t="shared" si="156"/>
        <v>243</v>
      </c>
      <c r="M4648" t="str">
        <f t="shared" si="157"/>
        <v>243085</v>
      </c>
      <c r="N4648" t="str">
        <f>IFERROR(IF(L4648="231","231",VLOOKUP(E4648,Materiales!$A$1:$G$37443,7,FALSE)),"N/A")</f>
        <v>Varios</v>
      </c>
    </row>
    <row r="4649" spans="1:14" x14ac:dyDescent="0.25">
      <c r="A4649">
        <v>2110030010</v>
      </c>
      <c r="B4649" t="s">
        <v>1136</v>
      </c>
      <c r="C4649">
        <v>2310030273</v>
      </c>
      <c r="D4649" t="s">
        <v>2157</v>
      </c>
      <c r="E4649">
        <v>2410290516</v>
      </c>
      <c r="F4649" t="s">
        <v>3351</v>
      </c>
      <c r="G4649" t="s">
        <v>89</v>
      </c>
      <c r="H4649">
        <v>3.4064000000000001</v>
      </c>
      <c r="I4649">
        <v>3</v>
      </c>
      <c r="J4649">
        <v>8000</v>
      </c>
      <c r="K4649">
        <f>+VLOOKUP(E4649,Costos!$A$1:$I$716100,9,FALSE)</f>
        <v>6.3744370000000004</v>
      </c>
      <c r="L4649" t="str">
        <f t="shared" si="156"/>
        <v>241</v>
      </c>
      <c r="M4649" t="str">
        <f t="shared" si="157"/>
        <v>241029</v>
      </c>
      <c r="N4649" t="str">
        <f>IFERROR(IF(L4649="231","231",VLOOKUP(E4649,Materiales!$A$1:$G$37443,7,FALSE)),"N/A")</f>
        <v>Varios</v>
      </c>
    </row>
    <row r="4650" spans="1:14" x14ac:dyDescent="0.25">
      <c r="A4650">
        <v>2110030010</v>
      </c>
      <c r="B4650" t="s">
        <v>1136</v>
      </c>
      <c r="C4650">
        <v>2310030273</v>
      </c>
      <c r="D4650" t="s">
        <v>2157</v>
      </c>
      <c r="E4650">
        <v>2410290517</v>
      </c>
      <c r="F4650" t="s">
        <v>3352</v>
      </c>
      <c r="G4650" t="s">
        <v>89</v>
      </c>
      <c r="H4650">
        <v>8.5000000000000006E-3</v>
      </c>
      <c r="I4650">
        <v>3</v>
      </c>
      <c r="J4650">
        <v>8000</v>
      </c>
      <c r="K4650">
        <f>+VLOOKUP(E4650,Costos!$A$1:$I$716100,9,FALSE)</f>
        <v>5.2654379999999996</v>
      </c>
      <c r="L4650" t="str">
        <f t="shared" si="156"/>
        <v>241</v>
      </c>
      <c r="M4650" t="str">
        <f t="shared" si="157"/>
        <v>241029</v>
      </c>
      <c r="N4650" t="str">
        <f>IFERROR(IF(L4650="231","231",VLOOKUP(E4650,Materiales!$A$1:$G$37443,7,FALSE)),"N/A")</f>
        <v>Otros</v>
      </c>
    </row>
    <row r="4651" spans="1:14" x14ac:dyDescent="0.25">
      <c r="A4651">
        <v>2110030010</v>
      </c>
      <c r="B4651" t="s">
        <v>1136</v>
      </c>
      <c r="C4651">
        <v>2310030273</v>
      </c>
      <c r="D4651" t="s">
        <v>2157</v>
      </c>
      <c r="E4651">
        <v>2410210003</v>
      </c>
      <c r="F4651" t="s">
        <v>95</v>
      </c>
      <c r="G4651" t="s">
        <v>89</v>
      </c>
      <c r="H4651">
        <v>6.7199999999999996E-2</v>
      </c>
      <c r="I4651">
        <v>3</v>
      </c>
      <c r="J4651">
        <v>8000</v>
      </c>
      <c r="K4651">
        <f>+VLOOKUP(E4651,Costos!$A$1:$I$716100,9,FALSE)</f>
        <v>4.9316240000000002</v>
      </c>
      <c r="L4651" t="str">
        <f t="shared" si="156"/>
        <v>241</v>
      </c>
      <c r="M4651" t="str">
        <f t="shared" si="157"/>
        <v>241021</v>
      </c>
      <c r="N4651" t="str">
        <f>IFERROR(IF(L4651="231","231",VLOOKUP(E4651,Materiales!$A$1:$G$37443,7,FALSE)),"N/A")</f>
        <v>Varios</v>
      </c>
    </row>
    <row r="4652" spans="1:14" x14ac:dyDescent="0.25">
      <c r="A4652">
        <v>2110030010</v>
      </c>
      <c r="B4652" t="s">
        <v>1136</v>
      </c>
      <c r="C4652">
        <v>2310030050</v>
      </c>
      <c r="D4652" t="s">
        <v>2138</v>
      </c>
      <c r="E4652">
        <v>2410090004</v>
      </c>
      <c r="F4652" t="s">
        <v>3162</v>
      </c>
      <c r="G4652" t="s">
        <v>89</v>
      </c>
      <c r="H4652">
        <v>13.698600000000001</v>
      </c>
      <c r="I4652">
        <v>2</v>
      </c>
      <c r="J4652">
        <v>8000</v>
      </c>
      <c r="K4652">
        <f>+VLOOKUP(E4652,Costos!$A$1:$I$716100,9,FALSE)</f>
        <v>41.709285999999999</v>
      </c>
      <c r="L4652" t="str">
        <f t="shared" si="156"/>
        <v>241</v>
      </c>
      <c r="M4652" t="str">
        <f t="shared" si="157"/>
        <v>241009</v>
      </c>
      <c r="N4652" t="str">
        <f>IFERROR(IF(L4652="231","231",VLOOKUP(E4652,Materiales!$A$1:$G$37443,7,FALSE)),"N/A")</f>
        <v>Pigmentos</v>
      </c>
    </row>
    <row r="4653" spans="1:14" x14ac:dyDescent="0.25">
      <c r="A4653">
        <v>2110030010</v>
      </c>
      <c r="B4653" t="s">
        <v>1136</v>
      </c>
      <c r="C4653">
        <v>2310030050</v>
      </c>
      <c r="D4653" t="s">
        <v>2138</v>
      </c>
      <c r="E4653">
        <v>2410210003</v>
      </c>
      <c r="F4653" t="s">
        <v>95</v>
      </c>
      <c r="G4653" t="s">
        <v>89</v>
      </c>
      <c r="H4653">
        <v>2.4657</v>
      </c>
      <c r="I4653">
        <v>2</v>
      </c>
      <c r="J4653">
        <v>8000</v>
      </c>
      <c r="K4653">
        <f>+VLOOKUP(E4653,Costos!$A$1:$I$716100,9,FALSE)</f>
        <v>4.9316240000000002</v>
      </c>
      <c r="L4653" t="str">
        <f t="shared" si="156"/>
        <v>241</v>
      </c>
      <c r="M4653" t="str">
        <f t="shared" si="157"/>
        <v>241021</v>
      </c>
      <c r="N4653" t="str">
        <f>IFERROR(IF(L4653="231","231",VLOOKUP(E4653,Materiales!$A$1:$G$37443,7,FALSE)),"N/A")</f>
        <v>Varios</v>
      </c>
    </row>
    <row r="4654" spans="1:14" x14ac:dyDescent="0.25">
      <c r="A4654">
        <v>2110030010</v>
      </c>
      <c r="B4654" t="s">
        <v>1136</v>
      </c>
      <c r="C4654">
        <v>2310030050</v>
      </c>
      <c r="D4654" t="s">
        <v>2138</v>
      </c>
      <c r="E4654">
        <v>2430810004</v>
      </c>
      <c r="F4654" t="s">
        <v>3630</v>
      </c>
      <c r="G4654" t="s">
        <v>89</v>
      </c>
      <c r="H4654">
        <v>0.57530000000000003</v>
      </c>
      <c r="I4654">
        <v>2</v>
      </c>
      <c r="J4654">
        <v>8000</v>
      </c>
      <c r="K4654">
        <f>+VLOOKUP(E4654,Costos!$A$1:$I$716100,9,FALSE)</f>
        <v>6.728307</v>
      </c>
      <c r="L4654" t="str">
        <f t="shared" si="156"/>
        <v>243</v>
      </c>
      <c r="M4654" t="str">
        <f t="shared" si="157"/>
        <v>243081</v>
      </c>
      <c r="N4654" t="str">
        <f>IFERROR(IF(L4654="231","231",VLOOKUP(E4654,Materiales!$A$1:$G$37443,7,FALSE)),"N/A")</f>
        <v>Varios</v>
      </c>
    </row>
    <row r="4655" spans="1:14" x14ac:dyDescent="0.25">
      <c r="A4655">
        <v>2110030010</v>
      </c>
      <c r="B4655" t="s">
        <v>1136</v>
      </c>
      <c r="C4655">
        <v>2110030010</v>
      </c>
      <c r="D4655" t="s">
        <v>1136</v>
      </c>
      <c r="E4655">
        <v>2310030052</v>
      </c>
      <c r="F4655" t="s">
        <v>4843</v>
      </c>
      <c r="G4655" t="s">
        <v>89</v>
      </c>
      <c r="H4655">
        <v>277.16050000000001</v>
      </c>
      <c r="I4655">
        <v>1</v>
      </c>
      <c r="J4655">
        <v>8000</v>
      </c>
      <c r="K4655">
        <f>+VLOOKUP(E4655,Costos!$A$1:$I$716100,9,FALSE)</f>
        <v>7.200774</v>
      </c>
      <c r="L4655" t="str">
        <f t="shared" si="156"/>
        <v>231</v>
      </c>
      <c r="M4655" t="str">
        <f t="shared" si="157"/>
        <v>231003</v>
      </c>
      <c r="N4655" t="str">
        <f>IFERROR(IF(L4655="231","231",VLOOKUP(E4655,Materiales!$A$1:$G$37443,7,FALSE)),"N/A")</f>
        <v>231</v>
      </c>
    </row>
    <row r="4656" spans="1:14" x14ac:dyDescent="0.25">
      <c r="A4656">
        <v>2110030010</v>
      </c>
      <c r="B4656" t="s">
        <v>1136</v>
      </c>
      <c r="C4656">
        <v>2310030052</v>
      </c>
      <c r="D4656" t="s">
        <v>4843</v>
      </c>
      <c r="E4656">
        <v>2430850012</v>
      </c>
      <c r="F4656" t="s">
        <v>3638</v>
      </c>
      <c r="G4656" t="s">
        <v>89</v>
      </c>
      <c r="H4656">
        <v>0.27810000000000001</v>
      </c>
      <c r="I4656">
        <v>2</v>
      </c>
      <c r="J4656">
        <v>8000</v>
      </c>
      <c r="K4656">
        <f>+VLOOKUP(E4656,Costos!$A$1:$I$716100,9,FALSE)</f>
        <v>15.424059</v>
      </c>
      <c r="L4656" t="str">
        <f t="shared" si="156"/>
        <v>243</v>
      </c>
      <c r="M4656" t="str">
        <f t="shared" si="157"/>
        <v>243085</v>
      </c>
      <c r="N4656" t="str">
        <f>IFERROR(IF(L4656="231","231",VLOOKUP(E4656,Materiales!$A$1:$G$37443,7,FALSE)),"N/A")</f>
        <v>Varios</v>
      </c>
    </row>
    <row r="4657" spans="1:14" x14ac:dyDescent="0.25">
      <c r="A4657">
        <v>2110030010</v>
      </c>
      <c r="B4657" t="s">
        <v>1136</v>
      </c>
      <c r="C4657">
        <v>2310030052</v>
      </c>
      <c r="D4657" t="s">
        <v>4843</v>
      </c>
      <c r="E4657">
        <v>2430850013</v>
      </c>
      <c r="F4657" t="s">
        <v>3639</v>
      </c>
      <c r="G4657" t="s">
        <v>89</v>
      </c>
      <c r="H4657">
        <v>0.61799999999999999</v>
      </c>
      <c r="I4657">
        <v>2</v>
      </c>
      <c r="J4657">
        <v>8000</v>
      </c>
      <c r="K4657">
        <f>+VLOOKUP(E4657,Costos!$A$1:$I$716100,9,FALSE)</f>
        <v>6.0844829999999996</v>
      </c>
      <c r="L4657" t="str">
        <f t="shared" si="156"/>
        <v>243</v>
      </c>
      <c r="M4657" t="str">
        <f t="shared" si="157"/>
        <v>243085</v>
      </c>
      <c r="N4657" t="str">
        <f>IFERROR(IF(L4657="231","231",VLOOKUP(E4657,Materiales!$A$1:$G$37443,7,FALSE)),"N/A")</f>
        <v>Varios</v>
      </c>
    </row>
    <row r="4658" spans="1:14" x14ac:dyDescent="0.25">
      <c r="A4658">
        <v>2110030010</v>
      </c>
      <c r="B4658" t="s">
        <v>1136</v>
      </c>
      <c r="C4658">
        <v>2310030052</v>
      </c>
      <c r="D4658" t="s">
        <v>4843</v>
      </c>
      <c r="E4658">
        <v>2410210019</v>
      </c>
      <c r="F4658" t="s">
        <v>113</v>
      </c>
      <c r="G4658" t="s">
        <v>89</v>
      </c>
      <c r="H4658">
        <v>2.7808000000000002</v>
      </c>
      <c r="I4658">
        <v>2</v>
      </c>
      <c r="J4658">
        <v>8000</v>
      </c>
      <c r="K4658">
        <f>+VLOOKUP(E4658,Costos!$A$1:$I$716100,9,FALSE)</f>
        <v>7.7568599999999996</v>
      </c>
      <c r="L4658" t="str">
        <f t="shared" si="156"/>
        <v>241</v>
      </c>
      <c r="M4658" t="str">
        <f t="shared" si="157"/>
        <v>241021</v>
      </c>
      <c r="N4658" t="str">
        <f>IFERROR(IF(L4658="231","231",VLOOKUP(E4658,Materiales!$A$1:$G$37443,7,FALSE)),"N/A")</f>
        <v>Varios</v>
      </c>
    </row>
    <row r="4659" spans="1:14" x14ac:dyDescent="0.25">
      <c r="A4659">
        <v>2110030010</v>
      </c>
      <c r="B4659" t="s">
        <v>1136</v>
      </c>
      <c r="C4659">
        <v>2310030052</v>
      </c>
      <c r="D4659" t="s">
        <v>4843</v>
      </c>
      <c r="E4659">
        <v>2430880022</v>
      </c>
      <c r="F4659" t="s">
        <v>115</v>
      </c>
      <c r="G4659" t="s">
        <v>89</v>
      </c>
      <c r="H4659">
        <v>1.2359</v>
      </c>
      <c r="I4659">
        <v>2</v>
      </c>
      <c r="J4659">
        <v>8000</v>
      </c>
      <c r="K4659">
        <f>+VLOOKUP(E4659,Costos!$A$1:$I$716100,9,FALSE)</f>
        <v>6.1924229999999998</v>
      </c>
      <c r="L4659" t="str">
        <f t="shared" si="156"/>
        <v>243</v>
      </c>
      <c r="M4659" t="str">
        <f t="shared" si="157"/>
        <v>243088</v>
      </c>
      <c r="N4659" t="str">
        <f>IFERROR(IF(L4659="231","231",VLOOKUP(E4659,Materiales!$A$1:$G$37443,7,FALSE)),"N/A")</f>
        <v>Varios</v>
      </c>
    </row>
    <row r="4660" spans="1:14" x14ac:dyDescent="0.25">
      <c r="A4660">
        <v>2110030010</v>
      </c>
      <c r="B4660" t="s">
        <v>1136</v>
      </c>
      <c r="C4660">
        <v>2310030052</v>
      </c>
      <c r="D4660" t="s">
        <v>4843</v>
      </c>
      <c r="E4660">
        <v>2430530010</v>
      </c>
      <c r="F4660" t="s">
        <v>3577</v>
      </c>
      <c r="G4660" t="s">
        <v>89</v>
      </c>
      <c r="H4660">
        <v>30.897600000000001</v>
      </c>
      <c r="I4660">
        <v>2</v>
      </c>
      <c r="J4660">
        <v>8000</v>
      </c>
      <c r="K4660">
        <f>+VLOOKUP(E4660,Costos!$A$1:$I$716100,9,FALSE)</f>
        <v>0.67528200000000005</v>
      </c>
      <c r="L4660" t="str">
        <f t="shared" si="156"/>
        <v>243</v>
      </c>
      <c r="M4660" t="str">
        <f t="shared" si="157"/>
        <v>243053</v>
      </c>
      <c r="N4660" t="str">
        <f>IFERROR(IF(L4660="231","231",VLOOKUP(E4660,Materiales!$A$1:$G$37443,7,FALSE)),"N/A")</f>
        <v>Varios</v>
      </c>
    </row>
    <row r="4661" spans="1:14" x14ac:dyDescent="0.25">
      <c r="A4661">
        <v>2110030010</v>
      </c>
      <c r="B4661" t="s">
        <v>1136</v>
      </c>
      <c r="C4661">
        <v>2310030052</v>
      </c>
      <c r="D4661" t="s">
        <v>4843</v>
      </c>
      <c r="E4661">
        <v>2430350001</v>
      </c>
      <c r="F4661" t="s">
        <v>4741</v>
      </c>
      <c r="G4661" t="s">
        <v>89</v>
      </c>
      <c r="H4661">
        <v>0.92689999999999995</v>
      </c>
      <c r="I4661">
        <v>2</v>
      </c>
      <c r="J4661">
        <v>8000</v>
      </c>
      <c r="K4661">
        <f>+VLOOKUP(E4661,Costos!$A$1:$I$716100,9,FALSE)</f>
        <v>8.4358629999999994</v>
      </c>
      <c r="L4661" t="str">
        <f t="shared" si="156"/>
        <v>243</v>
      </c>
      <c r="M4661" t="str">
        <f t="shared" si="157"/>
        <v>243035</v>
      </c>
      <c r="N4661" t="str">
        <f>IFERROR(IF(L4661="231","231",VLOOKUP(E4661,Materiales!$A$1:$G$37443,7,FALSE)),"N/A")</f>
        <v>Varios</v>
      </c>
    </row>
    <row r="4662" spans="1:14" x14ac:dyDescent="0.25">
      <c r="A4662">
        <v>2110030010</v>
      </c>
      <c r="B4662" t="s">
        <v>1136</v>
      </c>
      <c r="C4662">
        <v>2310030052</v>
      </c>
      <c r="D4662" t="s">
        <v>4843</v>
      </c>
      <c r="E4662">
        <v>2430450001</v>
      </c>
      <c r="F4662" t="s">
        <v>93</v>
      </c>
      <c r="G4662" t="s">
        <v>89</v>
      </c>
      <c r="H4662">
        <v>2.7808000000000002</v>
      </c>
      <c r="I4662">
        <v>2</v>
      </c>
      <c r="J4662">
        <v>8000</v>
      </c>
      <c r="K4662">
        <f>+VLOOKUP(E4662,Costos!$A$1:$I$716100,9,FALSE)</f>
        <v>6.0336119999999998</v>
      </c>
      <c r="L4662" t="str">
        <f t="shared" si="156"/>
        <v>243</v>
      </c>
      <c r="M4662" t="str">
        <f t="shared" si="157"/>
        <v>243045</v>
      </c>
      <c r="N4662" t="str">
        <f>IFERROR(IF(L4662="231","231",VLOOKUP(E4662,Materiales!$A$1:$G$37443,7,FALSE)),"N/A")</f>
        <v>Varios</v>
      </c>
    </row>
    <row r="4663" spans="1:14" x14ac:dyDescent="0.25">
      <c r="A4663">
        <v>2110030010</v>
      </c>
      <c r="B4663" t="s">
        <v>1136</v>
      </c>
      <c r="C4663">
        <v>2310030052</v>
      </c>
      <c r="D4663" t="s">
        <v>4843</v>
      </c>
      <c r="E4663">
        <v>2430390013</v>
      </c>
      <c r="F4663" t="s">
        <v>3567</v>
      </c>
      <c r="G4663" t="s">
        <v>89</v>
      </c>
      <c r="H4663">
        <v>1.2359</v>
      </c>
      <c r="I4663">
        <v>2</v>
      </c>
      <c r="J4663">
        <v>8000</v>
      </c>
      <c r="K4663">
        <f>+VLOOKUP(E4663,Costos!$A$1:$I$716100,9,FALSE)</f>
        <v>27.214721000000001</v>
      </c>
      <c r="L4663" t="str">
        <f t="shared" si="156"/>
        <v>243</v>
      </c>
      <c r="M4663" t="str">
        <f t="shared" si="157"/>
        <v>243039</v>
      </c>
      <c r="N4663" t="str">
        <f>IFERROR(IF(L4663="231","231",VLOOKUP(E4663,Materiales!$A$1:$G$37443,7,FALSE)),"N/A")</f>
        <v>Varios</v>
      </c>
    </row>
    <row r="4664" spans="1:14" x14ac:dyDescent="0.25">
      <c r="A4664">
        <v>2110030010</v>
      </c>
      <c r="B4664" t="s">
        <v>1136</v>
      </c>
      <c r="C4664">
        <v>2310030052</v>
      </c>
      <c r="D4664" t="s">
        <v>4843</v>
      </c>
      <c r="E4664">
        <v>2310030273</v>
      </c>
      <c r="F4664" t="s">
        <v>2157</v>
      </c>
      <c r="G4664" t="s">
        <v>89</v>
      </c>
      <c r="H4664">
        <v>9.2692999999999994</v>
      </c>
      <c r="I4664">
        <v>2</v>
      </c>
      <c r="J4664">
        <v>8000</v>
      </c>
      <c r="K4664">
        <f>+VLOOKUP(E4664,Costos!$A$1:$I$716100,9,FALSE)</f>
        <v>3.6945239999999999</v>
      </c>
      <c r="L4664" t="str">
        <f t="shared" si="156"/>
        <v>231</v>
      </c>
      <c r="M4664" t="str">
        <f t="shared" si="157"/>
        <v>231003</v>
      </c>
      <c r="N4664" t="str">
        <f>IFERROR(IF(L4664="231","231",VLOOKUP(E4664,Materiales!$A$1:$G$37443,7,FALSE)),"N/A")</f>
        <v>231</v>
      </c>
    </row>
    <row r="4665" spans="1:14" x14ac:dyDescent="0.25">
      <c r="A4665">
        <v>2110030010</v>
      </c>
      <c r="B4665" t="s">
        <v>1136</v>
      </c>
      <c r="C4665">
        <v>2310030273</v>
      </c>
      <c r="D4665" t="s">
        <v>2157</v>
      </c>
      <c r="E4665">
        <v>2410290596</v>
      </c>
      <c r="F4665" t="s">
        <v>3369</v>
      </c>
      <c r="G4665" t="s">
        <v>89</v>
      </c>
      <c r="H4665">
        <v>0.90980000000000005</v>
      </c>
      <c r="I4665">
        <v>3</v>
      </c>
      <c r="J4665">
        <v>8000</v>
      </c>
      <c r="K4665">
        <f>+VLOOKUP(E4665,Costos!$A$1:$I$716100,9,FALSE)</f>
        <v>5.3067520000000004</v>
      </c>
      <c r="L4665" t="str">
        <f t="shared" si="156"/>
        <v>241</v>
      </c>
      <c r="M4665" t="str">
        <f t="shared" si="157"/>
        <v>241029</v>
      </c>
      <c r="N4665" t="str">
        <f>IFERROR(IF(L4665="231","231",VLOOKUP(E4665,Materiales!$A$1:$G$37443,7,FALSE)),"N/A")</f>
        <v>Varios</v>
      </c>
    </row>
    <row r="4666" spans="1:14" x14ac:dyDescent="0.25">
      <c r="A4666">
        <v>2110030010</v>
      </c>
      <c r="B4666" t="s">
        <v>1136</v>
      </c>
      <c r="C4666">
        <v>2310030273</v>
      </c>
      <c r="D4666" t="s">
        <v>2157</v>
      </c>
      <c r="E4666">
        <v>2430850012</v>
      </c>
      <c r="F4666" t="s">
        <v>3638</v>
      </c>
      <c r="G4666" t="s">
        <v>89</v>
      </c>
      <c r="H4666">
        <v>1.01E-2</v>
      </c>
      <c r="I4666">
        <v>3</v>
      </c>
      <c r="J4666">
        <v>8000</v>
      </c>
      <c r="K4666">
        <f>+VLOOKUP(E4666,Costos!$A$1:$I$716100,9,FALSE)</f>
        <v>15.424059</v>
      </c>
      <c r="L4666" t="str">
        <f t="shared" si="156"/>
        <v>243</v>
      </c>
      <c r="M4666" t="str">
        <f t="shared" si="157"/>
        <v>243085</v>
      </c>
      <c r="N4666" t="str">
        <f>IFERROR(IF(L4666="231","231",VLOOKUP(E4666,Materiales!$A$1:$G$37443,7,FALSE)),"N/A")</f>
        <v>Varios</v>
      </c>
    </row>
    <row r="4667" spans="1:14" x14ac:dyDescent="0.25">
      <c r="A4667">
        <v>2110030010</v>
      </c>
      <c r="B4667" t="s">
        <v>1136</v>
      </c>
      <c r="C4667">
        <v>2310030273</v>
      </c>
      <c r="D4667" t="s">
        <v>2157</v>
      </c>
      <c r="E4667">
        <v>2410210019</v>
      </c>
      <c r="F4667" t="s">
        <v>113</v>
      </c>
      <c r="G4667" t="s">
        <v>89</v>
      </c>
      <c r="H4667">
        <v>8.09E-2</v>
      </c>
      <c r="I4667">
        <v>3</v>
      </c>
      <c r="J4667">
        <v>8000</v>
      </c>
      <c r="K4667">
        <f>+VLOOKUP(E4667,Costos!$A$1:$I$716100,9,FALSE)</f>
        <v>7.7568599999999996</v>
      </c>
      <c r="L4667" t="str">
        <f t="shared" si="156"/>
        <v>241</v>
      </c>
      <c r="M4667" t="str">
        <f t="shared" si="157"/>
        <v>241021</v>
      </c>
      <c r="N4667" t="str">
        <f>IFERROR(IF(L4667="231","231",VLOOKUP(E4667,Materiales!$A$1:$G$37443,7,FALSE)),"N/A")</f>
        <v>Varios</v>
      </c>
    </row>
    <row r="4668" spans="1:14" x14ac:dyDescent="0.25">
      <c r="A4668">
        <v>2110030010</v>
      </c>
      <c r="B4668" t="s">
        <v>1136</v>
      </c>
      <c r="C4668">
        <v>2310030273</v>
      </c>
      <c r="D4668" t="s">
        <v>2157</v>
      </c>
      <c r="E4668">
        <v>2430950002</v>
      </c>
      <c r="F4668" t="s">
        <v>3667</v>
      </c>
      <c r="G4668" t="s">
        <v>89</v>
      </c>
      <c r="H4668">
        <v>6.0699999999999997E-2</v>
      </c>
      <c r="I4668">
        <v>3</v>
      </c>
      <c r="J4668">
        <v>8000</v>
      </c>
      <c r="K4668">
        <f>+VLOOKUP(E4668,Costos!$A$1:$I$716100,9,FALSE)</f>
        <v>16.036432000000001</v>
      </c>
      <c r="L4668" t="str">
        <f t="shared" si="156"/>
        <v>243</v>
      </c>
      <c r="M4668" t="str">
        <f t="shared" si="157"/>
        <v>243095</v>
      </c>
      <c r="N4668" t="str">
        <f>IFERROR(IF(L4668="231","231",VLOOKUP(E4668,Materiales!$A$1:$G$37443,7,FALSE)),"N/A")</f>
        <v>Varios</v>
      </c>
    </row>
    <row r="4669" spans="1:14" x14ac:dyDescent="0.25">
      <c r="A4669">
        <v>2110030010</v>
      </c>
      <c r="B4669" t="s">
        <v>1136</v>
      </c>
      <c r="C4669">
        <v>2310030273</v>
      </c>
      <c r="D4669" t="s">
        <v>2157</v>
      </c>
      <c r="E4669">
        <v>2410290518</v>
      </c>
      <c r="F4669" t="s">
        <v>3353</v>
      </c>
      <c r="G4669" t="s">
        <v>89</v>
      </c>
      <c r="H4669">
        <v>1.3100000000000001E-2</v>
      </c>
      <c r="I4669">
        <v>3</v>
      </c>
      <c r="J4669">
        <v>8000</v>
      </c>
      <c r="K4669">
        <f>+VLOOKUP(E4669,Costos!$A$1:$I$716100,9,FALSE)</f>
        <v>4.2085650000000001</v>
      </c>
      <c r="L4669" t="str">
        <f t="shared" si="156"/>
        <v>241</v>
      </c>
      <c r="M4669" t="str">
        <f t="shared" si="157"/>
        <v>241029</v>
      </c>
      <c r="N4669" t="str">
        <f>IFERROR(IF(L4669="231","231",VLOOKUP(E4669,Materiales!$A$1:$G$37443,7,FALSE)),"N/A")</f>
        <v>Otros</v>
      </c>
    </row>
    <row r="4670" spans="1:14" x14ac:dyDescent="0.25">
      <c r="A4670">
        <v>2110030010</v>
      </c>
      <c r="B4670" t="s">
        <v>1136</v>
      </c>
      <c r="C4670">
        <v>2310030273</v>
      </c>
      <c r="D4670" t="s">
        <v>2157</v>
      </c>
      <c r="E4670">
        <v>2430880022</v>
      </c>
      <c r="F4670" t="s">
        <v>115</v>
      </c>
      <c r="G4670" t="s">
        <v>89</v>
      </c>
      <c r="H4670">
        <v>2.7799999999999998E-2</v>
      </c>
      <c r="I4670">
        <v>3</v>
      </c>
      <c r="J4670">
        <v>8000</v>
      </c>
      <c r="K4670">
        <f>+VLOOKUP(E4670,Costos!$A$1:$I$716100,9,FALSE)</f>
        <v>6.1924229999999998</v>
      </c>
      <c r="L4670" t="str">
        <f t="shared" si="156"/>
        <v>243</v>
      </c>
      <c r="M4670" t="str">
        <f t="shared" si="157"/>
        <v>243088</v>
      </c>
      <c r="N4670" t="str">
        <f>IFERROR(IF(L4670="231","231",VLOOKUP(E4670,Materiales!$A$1:$G$37443,7,FALSE)),"N/A")</f>
        <v>Varios</v>
      </c>
    </row>
    <row r="4671" spans="1:14" x14ac:dyDescent="0.25">
      <c r="A4671">
        <v>2110030010</v>
      </c>
      <c r="B4671" t="s">
        <v>1136</v>
      </c>
      <c r="C4671">
        <v>2310030273</v>
      </c>
      <c r="D4671" t="s">
        <v>2157</v>
      </c>
      <c r="E4671">
        <v>2410290827</v>
      </c>
      <c r="F4671" t="s">
        <v>3467</v>
      </c>
      <c r="G4671" t="s">
        <v>89</v>
      </c>
      <c r="H4671">
        <v>0.12640000000000001</v>
      </c>
      <c r="I4671">
        <v>3</v>
      </c>
      <c r="J4671">
        <v>8000</v>
      </c>
      <c r="K4671">
        <f>+VLOOKUP(E4671,Costos!$A$1:$I$716100,9,FALSE)</f>
        <v>8.7862050000000007</v>
      </c>
      <c r="L4671" t="str">
        <f t="shared" si="156"/>
        <v>241</v>
      </c>
      <c r="M4671" t="str">
        <f t="shared" si="157"/>
        <v>241029</v>
      </c>
      <c r="N4671" t="str">
        <f>IFERROR(IF(L4671="231","231",VLOOKUP(E4671,Materiales!$A$1:$G$37443,7,FALSE)),"N/A")</f>
        <v>Varios</v>
      </c>
    </row>
    <row r="4672" spans="1:14" x14ac:dyDescent="0.25">
      <c r="A4672">
        <v>2110030010</v>
      </c>
      <c r="B4672" t="s">
        <v>1136</v>
      </c>
      <c r="C4672">
        <v>2310030273</v>
      </c>
      <c r="D4672" t="s">
        <v>2157</v>
      </c>
      <c r="E4672">
        <v>2430390013</v>
      </c>
      <c r="F4672" t="s">
        <v>3567</v>
      </c>
      <c r="G4672" t="s">
        <v>89</v>
      </c>
      <c r="H4672">
        <v>5.0500000000000003E-2</v>
      </c>
      <c r="I4672">
        <v>3</v>
      </c>
      <c r="J4672">
        <v>8000</v>
      </c>
      <c r="K4672">
        <f>+VLOOKUP(E4672,Costos!$A$1:$I$716100,9,FALSE)</f>
        <v>27.214721000000001</v>
      </c>
      <c r="L4672" t="str">
        <f t="shared" si="156"/>
        <v>243</v>
      </c>
      <c r="M4672" t="str">
        <f t="shared" si="157"/>
        <v>243039</v>
      </c>
      <c r="N4672" t="str">
        <f>IFERROR(IF(L4672="231","231",VLOOKUP(E4672,Materiales!$A$1:$G$37443,7,FALSE)),"N/A")</f>
        <v>Varios</v>
      </c>
    </row>
    <row r="4673" spans="1:14" x14ac:dyDescent="0.25">
      <c r="A4673">
        <v>2110030010</v>
      </c>
      <c r="B4673" t="s">
        <v>1136</v>
      </c>
      <c r="C4673">
        <v>2310030273</v>
      </c>
      <c r="D4673" t="s">
        <v>2157</v>
      </c>
      <c r="E4673">
        <v>2430850037</v>
      </c>
      <c r="F4673" t="s">
        <v>3645</v>
      </c>
      <c r="G4673" t="s">
        <v>89</v>
      </c>
      <c r="H4673">
        <v>8.09E-2</v>
      </c>
      <c r="I4673">
        <v>3</v>
      </c>
      <c r="J4673">
        <v>8000</v>
      </c>
      <c r="K4673">
        <f>+VLOOKUP(E4673,Costos!$A$1:$I$716100,9,FALSE)</f>
        <v>5.1567480000000003</v>
      </c>
      <c r="L4673" t="str">
        <f t="shared" si="156"/>
        <v>243</v>
      </c>
      <c r="M4673" t="str">
        <f t="shared" si="157"/>
        <v>243085</v>
      </c>
      <c r="N4673" t="str">
        <f>IFERROR(IF(L4673="231","231",VLOOKUP(E4673,Materiales!$A$1:$G$37443,7,FALSE)),"N/A")</f>
        <v>Varios</v>
      </c>
    </row>
    <row r="4674" spans="1:14" x14ac:dyDescent="0.25">
      <c r="A4674">
        <v>2110030010</v>
      </c>
      <c r="B4674" t="s">
        <v>1136</v>
      </c>
      <c r="C4674">
        <v>2310030273</v>
      </c>
      <c r="D4674" t="s">
        <v>2157</v>
      </c>
      <c r="E4674">
        <v>2410290516</v>
      </c>
      <c r="F4674" t="s">
        <v>3351</v>
      </c>
      <c r="G4674" t="s">
        <v>89</v>
      </c>
      <c r="H4674">
        <v>3.8416000000000001</v>
      </c>
      <c r="I4674">
        <v>3</v>
      </c>
      <c r="J4674">
        <v>8000</v>
      </c>
      <c r="K4674">
        <f>+VLOOKUP(E4674,Costos!$A$1:$I$716100,9,FALSE)</f>
        <v>6.3744370000000004</v>
      </c>
      <c r="L4674" t="str">
        <f t="shared" si="156"/>
        <v>241</v>
      </c>
      <c r="M4674" t="str">
        <f t="shared" si="157"/>
        <v>241029</v>
      </c>
      <c r="N4674" t="str">
        <f>IFERROR(IF(L4674="231","231",VLOOKUP(E4674,Materiales!$A$1:$G$37443,7,FALSE)),"N/A")</f>
        <v>Varios</v>
      </c>
    </row>
    <row r="4675" spans="1:14" x14ac:dyDescent="0.25">
      <c r="A4675">
        <v>2110030010</v>
      </c>
      <c r="B4675" t="s">
        <v>1136</v>
      </c>
      <c r="C4675">
        <v>2310030273</v>
      </c>
      <c r="D4675" t="s">
        <v>2157</v>
      </c>
      <c r="E4675">
        <v>2410290517</v>
      </c>
      <c r="F4675" t="s">
        <v>3352</v>
      </c>
      <c r="G4675" t="s">
        <v>89</v>
      </c>
      <c r="H4675">
        <v>9.5999999999999992E-3</v>
      </c>
      <c r="I4675">
        <v>3</v>
      </c>
      <c r="J4675">
        <v>8000</v>
      </c>
      <c r="K4675">
        <f>+VLOOKUP(E4675,Costos!$A$1:$I$716100,9,FALSE)</f>
        <v>5.2654379999999996</v>
      </c>
      <c r="L4675" t="str">
        <f t="shared" si="156"/>
        <v>241</v>
      </c>
      <c r="M4675" t="str">
        <f t="shared" si="157"/>
        <v>241029</v>
      </c>
      <c r="N4675" t="str">
        <f>IFERROR(IF(L4675="231","231",VLOOKUP(E4675,Materiales!$A$1:$G$37443,7,FALSE)),"N/A")</f>
        <v>Otros</v>
      </c>
    </row>
    <row r="4676" spans="1:14" x14ac:dyDescent="0.25">
      <c r="A4676">
        <v>2110030010</v>
      </c>
      <c r="B4676" t="s">
        <v>1136</v>
      </c>
      <c r="C4676">
        <v>2310030273</v>
      </c>
      <c r="D4676" t="s">
        <v>2157</v>
      </c>
      <c r="E4676">
        <v>2410210003</v>
      </c>
      <c r="F4676" t="s">
        <v>95</v>
      </c>
      <c r="G4676" t="s">
        <v>89</v>
      </c>
      <c r="H4676">
        <v>7.5800000000000006E-2</v>
      </c>
      <c r="I4676">
        <v>3</v>
      </c>
      <c r="J4676">
        <v>8000</v>
      </c>
      <c r="K4676">
        <f>+VLOOKUP(E4676,Costos!$A$1:$I$716100,9,FALSE)</f>
        <v>4.9316240000000002</v>
      </c>
      <c r="L4676" t="str">
        <f t="shared" si="156"/>
        <v>241</v>
      </c>
      <c r="M4676" t="str">
        <f t="shared" si="157"/>
        <v>241021</v>
      </c>
      <c r="N4676" t="str">
        <f>IFERROR(IF(L4676="231","231",VLOOKUP(E4676,Materiales!$A$1:$G$37443,7,FALSE)),"N/A")</f>
        <v>Varios</v>
      </c>
    </row>
    <row r="4677" spans="1:14" x14ac:dyDescent="0.25">
      <c r="A4677">
        <v>2110030010</v>
      </c>
      <c r="B4677" t="s">
        <v>1136</v>
      </c>
      <c r="C4677">
        <v>2310030052</v>
      </c>
      <c r="D4677" t="s">
        <v>4843</v>
      </c>
      <c r="E4677">
        <v>2410090307</v>
      </c>
      <c r="F4677" t="s">
        <v>3206</v>
      </c>
      <c r="G4677" t="s">
        <v>89</v>
      </c>
      <c r="H4677">
        <v>12.667999999999999</v>
      </c>
      <c r="I4677">
        <v>2</v>
      </c>
      <c r="J4677">
        <v>8000</v>
      </c>
      <c r="K4677">
        <f>+VLOOKUP(E4677,Costos!$A$1:$I$716100,9,FALSE)</f>
        <v>37.807549999999999</v>
      </c>
      <c r="L4677" t="str">
        <f t="shared" si="156"/>
        <v>241</v>
      </c>
      <c r="M4677" t="str">
        <f t="shared" si="157"/>
        <v>241009</v>
      </c>
      <c r="N4677" t="str">
        <f>IFERROR(IF(L4677="231","231",VLOOKUP(E4677,Materiales!$A$1:$G$37443,7,FALSE)),"N/A")</f>
        <v>Pigmentos</v>
      </c>
    </row>
    <row r="4678" spans="1:14" x14ac:dyDescent="0.25">
      <c r="A4678">
        <v>2110030010</v>
      </c>
      <c r="B4678" t="s">
        <v>1136</v>
      </c>
      <c r="C4678">
        <v>2310030052</v>
      </c>
      <c r="D4678" t="s">
        <v>4843</v>
      </c>
      <c r="E4678">
        <v>2410210003</v>
      </c>
      <c r="F4678" t="s">
        <v>95</v>
      </c>
      <c r="G4678" t="s">
        <v>89</v>
      </c>
      <c r="H4678">
        <v>2.7808000000000002</v>
      </c>
      <c r="I4678">
        <v>2</v>
      </c>
      <c r="J4678">
        <v>8000</v>
      </c>
      <c r="K4678">
        <f>+VLOOKUP(E4678,Costos!$A$1:$I$716100,9,FALSE)</f>
        <v>4.9316240000000002</v>
      </c>
      <c r="L4678" t="str">
        <f t="shared" si="156"/>
        <v>241</v>
      </c>
      <c r="M4678" t="str">
        <f t="shared" si="157"/>
        <v>241021</v>
      </c>
      <c r="N4678" t="str">
        <f>IFERROR(IF(L4678="231","231",VLOOKUP(E4678,Materiales!$A$1:$G$37443,7,FALSE)),"N/A")</f>
        <v>Varios</v>
      </c>
    </row>
    <row r="4679" spans="1:14" x14ac:dyDescent="0.25">
      <c r="A4679">
        <v>2110030010</v>
      </c>
      <c r="B4679" t="s">
        <v>1136</v>
      </c>
      <c r="C4679">
        <v>2310030052</v>
      </c>
      <c r="D4679" t="s">
        <v>4843</v>
      </c>
      <c r="E4679">
        <v>2430810004</v>
      </c>
      <c r="F4679" t="s">
        <v>3630</v>
      </c>
      <c r="G4679" t="s">
        <v>89</v>
      </c>
      <c r="H4679">
        <v>0.64880000000000004</v>
      </c>
      <c r="I4679">
        <v>2</v>
      </c>
      <c r="J4679">
        <v>8000</v>
      </c>
      <c r="K4679">
        <f>+VLOOKUP(E4679,Costos!$A$1:$I$716100,9,FALSE)</f>
        <v>6.728307</v>
      </c>
      <c r="L4679" t="str">
        <f t="shared" si="156"/>
        <v>243</v>
      </c>
      <c r="M4679" t="str">
        <f t="shared" si="157"/>
        <v>243081</v>
      </c>
      <c r="N4679" t="str">
        <f>IFERROR(IF(L4679="231","231",VLOOKUP(E4679,Materiales!$A$1:$G$37443,7,FALSE)),"N/A")</f>
        <v>Varios</v>
      </c>
    </row>
    <row r="4680" spans="1:14" x14ac:dyDescent="0.25">
      <c r="A4680">
        <v>2110030010</v>
      </c>
      <c r="B4680" t="s">
        <v>1136</v>
      </c>
      <c r="C4680">
        <v>2110030010</v>
      </c>
      <c r="D4680" t="s">
        <v>1136</v>
      </c>
      <c r="E4680">
        <v>2310030053</v>
      </c>
      <c r="F4680" t="s">
        <v>2139</v>
      </c>
      <c r="G4680" t="s">
        <v>89</v>
      </c>
      <c r="H4680">
        <v>256.93830000000003</v>
      </c>
      <c r="I4680">
        <v>1</v>
      </c>
      <c r="J4680">
        <v>8000</v>
      </c>
      <c r="K4680">
        <f>+VLOOKUP(E4680,Costos!$A$1:$I$716100,9,FALSE)</f>
        <v>13.449883</v>
      </c>
      <c r="L4680" t="str">
        <f t="shared" si="156"/>
        <v>231</v>
      </c>
      <c r="M4680" t="str">
        <f t="shared" si="157"/>
        <v>231003</v>
      </c>
      <c r="N4680" t="str">
        <f>IFERROR(IF(L4680="231","231",VLOOKUP(E4680,Materiales!$A$1:$G$37443,7,FALSE)),"N/A")</f>
        <v>231</v>
      </c>
    </row>
    <row r="4681" spans="1:14" x14ac:dyDescent="0.25">
      <c r="A4681">
        <v>2110030010</v>
      </c>
      <c r="B4681" t="s">
        <v>1136</v>
      </c>
      <c r="C4681">
        <v>2310030053</v>
      </c>
      <c r="D4681" t="s">
        <v>2139</v>
      </c>
      <c r="E4681">
        <v>2430850012</v>
      </c>
      <c r="F4681" t="s">
        <v>3638</v>
      </c>
      <c r="G4681" t="s">
        <v>89</v>
      </c>
      <c r="H4681">
        <v>0.25779999999999997</v>
      </c>
      <c r="I4681">
        <v>2</v>
      </c>
      <c r="J4681">
        <v>8000</v>
      </c>
      <c r="K4681">
        <f>+VLOOKUP(E4681,Costos!$A$1:$I$716100,9,FALSE)</f>
        <v>15.424059</v>
      </c>
      <c r="L4681" t="str">
        <f t="shared" si="156"/>
        <v>243</v>
      </c>
      <c r="M4681" t="str">
        <f t="shared" si="157"/>
        <v>243085</v>
      </c>
      <c r="N4681" t="str">
        <f>IFERROR(IF(L4681="231","231",VLOOKUP(E4681,Materiales!$A$1:$G$37443,7,FALSE)),"N/A")</f>
        <v>Varios</v>
      </c>
    </row>
    <row r="4682" spans="1:14" x14ac:dyDescent="0.25">
      <c r="A4682">
        <v>2110030010</v>
      </c>
      <c r="B4682" t="s">
        <v>1136</v>
      </c>
      <c r="C4682">
        <v>2310030053</v>
      </c>
      <c r="D4682" t="s">
        <v>2139</v>
      </c>
      <c r="E4682">
        <v>2430850013</v>
      </c>
      <c r="F4682" t="s">
        <v>3639</v>
      </c>
      <c r="G4682" t="s">
        <v>89</v>
      </c>
      <c r="H4682">
        <v>0.57289999999999996</v>
      </c>
      <c r="I4682">
        <v>2</v>
      </c>
      <c r="J4682">
        <v>8000</v>
      </c>
      <c r="K4682">
        <f>+VLOOKUP(E4682,Costos!$A$1:$I$716100,9,FALSE)</f>
        <v>6.0844829999999996</v>
      </c>
      <c r="L4682" t="str">
        <f t="shared" si="156"/>
        <v>243</v>
      </c>
      <c r="M4682" t="str">
        <f t="shared" si="157"/>
        <v>243085</v>
      </c>
      <c r="N4682" t="str">
        <f>IFERROR(IF(L4682="231","231",VLOOKUP(E4682,Materiales!$A$1:$G$37443,7,FALSE)),"N/A")</f>
        <v>Varios</v>
      </c>
    </row>
    <row r="4683" spans="1:14" x14ac:dyDescent="0.25">
      <c r="A4683">
        <v>2110030010</v>
      </c>
      <c r="B4683" t="s">
        <v>1136</v>
      </c>
      <c r="C4683">
        <v>2310030053</v>
      </c>
      <c r="D4683" t="s">
        <v>2139</v>
      </c>
      <c r="E4683">
        <v>2410210019</v>
      </c>
      <c r="F4683" t="s">
        <v>113</v>
      </c>
      <c r="G4683" t="s">
        <v>89</v>
      </c>
      <c r="H4683">
        <v>2.5779000000000001</v>
      </c>
      <c r="I4683">
        <v>2</v>
      </c>
      <c r="J4683">
        <v>8000</v>
      </c>
      <c r="K4683">
        <f>+VLOOKUP(E4683,Costos!$A$1:$I$716100,9,FALSE)</f>
        <v>7.7568599999999996</v>
      </c>
      <c r="L4683" t="str">
        <f t="shared" si="156"/>
        <v>241</v>
      </c>
      <c r="M4683" t="str">
        <f t="shared" si="157"/>
        <v>241021</v>
      </c>
      <c r="N4683" t="str">
        <f>IFERROR(IF(L4683="231","231",VLOOKUP(E4683,Materiales!$A$1:$G$37443,7,FALSE)),"N/A")</f>
        <v>Varios</v>
      </c>
    </row>
    <row r="4684" spans="1:14" x14ac:dyDescent="0.25">
      <c r="A4684">
        <v>2110030010</v>
      </c>
      <c r="B4684" t="s">
        <v>1136</v>
      </c>
      <c r="C4684">
        <v>2310030053</v>
      </c>
      <c r="D4684" t="s">
        <v>2139</v>
      </c>
      <c r="E4684">
        <v>2430880022</v>
      </c>
      <c r="F4684" t="s">
        <v>115</v>
      </c>
      <c r="G4684" t="s">
        <v>89</v>
      </c>
      <c r="H4684">
        <v>1.1456999999999999</v>
      </c>
      <c r="I4684">
        <v>2</v>
      </c>
      <c r="J4684">
        <v>8000</v>
      </c>
      <c r="K4684">
        <f>+VLOOKUP(E4684,Costos!$A$1:$I$716100,9,FALSE)</f>
        <v>6.1924229999999998</v>
      </c>
      <c r="L4684" t="str">
        <f t="shared" si="156"/>
        <v>243</v>
      </c>
      <c r="M4684" t="str">
        <f t="shared" si="157"/>
        <v>243088</v>
      </c>
      <c r="N4684" t="str">
        <f>IFERROR(IF(L4684="231","231",VLOOKUP(E4684,Materiales!$A$1:$G$37443,7,FALSE)),"N/A")</f>
        <v>Varios</v>
      </c>
    </row>
    <row r="4685" spans="1:14" x14ac:dyDescent="0.25">
      <c r="A4685">
        <v>2110030010</v>
      </c>
      <c r="B4685" t="s">
        <v>1136</v>
      </c>
      <c r="C4685">
        <v>2310030053</v>
      </c>
      <c r="D4685" t="s">
        <v>2139</v>
      </c>
      <c r="E4685">
        <v>2430530010</v>
      </c>
      <c r="F4685" t="s">
        <v>3577</v>
      </c>
      <c r="G4685" t="s">
        <v>89</v>
      </c>
      <c r="H4685">
        <v>28.6432</v>
      </c>
      <c r="I4685">
        <v>2</v>
      </c>
      <c r="J4685">
        <v>8000</v>
      </c>
      <c r="K4685">
        <f>+VLOOKUP(E4685,Costos!$A$1:$I$716100,9,FALSE)</f>
        <v>0.67528200000000005</v>
      </c>
      <c r="L4685" t="str">
        <f t="shared" si="156"/>
        <v>243</v>
      </c>
      <c r="M4685" t="str">
        <f t="shared" si="157"/>
        <v>243053</v>
      </c>
      <c r="N4685" t="str">
        <f>IFERROR(IF(L4685="231","231",VLOOKUP(E4685,Materiales!$A$1:$G$37443,7,FALSE)),"N/A")</f>
        <v>Varios</v>
      </c>
    </row>
    <row r="4686" spans="1:14" x14ac:dyDescent="0.25">
      <c r="A4686">
        <v>2110030010</v>
      </c>
      <c r="B4686" t="s">
        <v>1136</v>
      </c>
      <c r="C4686">
        <v>2310030053</v>
      </c>
      <c r="D4686" t="s">
        <v>2139</v>
      </c>
      <c r="E4686">
        <v>2430350001</v>
      </c>
      <c r="F4686" t="s">
        <v>4741</v>
      </c>
      <c r="G4686" t="s">
        <v>89</v>
      </c>
      <c r="H4686">
        <v>0.85929999999999995</v>
      </c>
      <c r="I4686">
        <v>2</v>
      </c>
      <c r="J4686">
        <v>8000</v>
      </c>
      <c r="K4686">
        <f>+VLOOKUP(E4686,Costos!$A$1:$I$716100,9,FALSE)</f>
        <v>8.4358629999999994</v>
      </c>
      <c r="L4686" t="str">
        <f t="shared" si="156"/>
        <v>243</v>
      </c>
      <c r="M4686" t="str">
        <f t="shared" si="157"/>
        <v>243035</v>
      </c>
      <c r="N4686" t="str">
        <f>IFERROR(IF(L4686="231","231",VLOOKUP(E4686,Materiales!$A$1:$G$37443,7,FALSE)),"N/A")</f>
        <v>Varios</v>
      </c>
    </row>
    <row r="4687" spans="1:14" x14ac:dyDescent="0.25">
      <c r="A4687">
        <v>2110030010</v>
      </c>
      <c r="B4687" t="s">
        <v>1136</v>
      </c>
      <c r="C4687">
        <v>2310030053</v>
      </c>
      <c r="D4687" t="s">
        <v>2139</v>
      </c>
      <c r="E4687">
        <v>2430450001</v>
      </c>
      <c r="F4687" t="s">
        <v>93</v>
      </c>
      <c r="G4687" t="s">
        <v>89</v>
      </c>
      <c r="H4687">
        <v>2.5779000000000001</v>
      </c>
      <c r="I4687">
        <v>2</v>
      </c>
      <c r="J4687">
        <v>8000</v>
      </c>
      <c r="K4687">
        <f>+VLOOKUP(E4687,Costos!$A$1:$I$716100,9,FALSE)</f>
        <v>6.0336119999999998</v>
      </c>
      <c r="L4687" t="str">
        <f t="shared" si="156"/>
        <v>243</v>
      </c>
      <c r="M4687" t="str">
        <f t="shared" si="157"/>
        <v>243045</v>
      </c>
      <c r="N4687" t="str">
        <f>IFERROR(IF(L4687="231","231",VLOOKUP(E4687,Materiales!$A$1:$G$37443,7,FALSE)),"N/A")</f>
        <v>Varios</v>
      </c>
    </row>
    <row r="4688" spans="1:14" x14ac:dyDescent="0.25">
      <c r="A4688">
        <v>2110030010</v>
      </c>
      <c r="B4688" t="s">
        <v>1136</v>
      </c>
      <c r="C4688">
        <v>2310030053</v>
      </c>
      <c r="D4688" t="s">
        <v>2139</v>
      </c>
      <c r="E4688">
        <v>2430390013</v>
      </c>
      <c r="F4688" t="s">
        <v>3567</v>
      </c>
      <c r="G4688" t="s">
        <v>89</v>
      </c>
      <c r="H4688">
        <v>1.0884</v>
      </c>
      <c r="I4688">
        <v>2</v>
      </c>
      <c r="J4688">
        <v>8000</v>
      </c>
      <c r="K4688">
        <f>+VLOOKUP(E4688,Costos!$A$1:$I$716100,9,FALSE)</f>
        <v>27.214721000000001</v>
      </c>
      <c r="L4688" t="str">
        <f t="shared" si="156"/>
        <v>243</v>
      </c>
      <c r="M4688" t="str">
        <f t="shared" si="157"/>
        <v>243039</v>
      </c>
      <c r="N4688" t="str">
        <f>IFERROR(IF(L4688="231","231",VLOOKUP(E4688,Materiales!$A$1:$G$37443,7,FALSE)),"N/A")</f>
        <v>Varios</v>
      </c>
    </row>
    <row r="4689" spans="1:14" x14ac:dyDescent="0.25">
      <c r="A4689">
        <v>2110030010</v>
      </c>
      <c r="B4689" t="s">
        <v>1136</v>
      </c>
      <c r="C4689">
        <v>2310030053</v>
      </c>
      <c r="D4689" t="s">
        <v>2139</v>
      </c>
      <c r="E4689">
        <v>2310030273</v>
      </c>
      <c r="F4689" t="s">
        <v>2157</v>
      </c>
      <c r="G4689" t="s">
        <v>89</v>
      </c>
      <c r="H4689">
        <v>8.593</v>
      </c>
      <c r="I4689">
        <v>2</v>
      </c>
      <c r="J4689">
        <v>8000</v>
      </c>
      <c r="K4689">
        <f>+VLOOKUP(E4689,Costos!$A$1:$I$716100,9,FALSE)</f>
        <v>3.6945239999999999</v>
      </c>
      <c r="L4689" t="str">
        <f t="shared" si="156"/>
        <v>231</v>
      </c>
      <c r="M4689" t="str">
        <f t="shared" si="157"/>
        <v>231003</v>
      </c>
      <c r="N4689" t="str">
        <f>IFERROR(IF(L4689="231","231",VLOOKUP(E4689,Materiales!$A$1:$G$37443,7,FALSE)),"N/A")</f>
        <v>231</v>
      </c>
    </row>
    <row r="4690" spans="1:14" x14ac:dyDescent="0.25">
      <c r="A4690">
        <v>2110030010</v>
      </c>
      <c r="B4690" t="s">
        <v>1136</v>
      </c>
      <c r="C4690">
        <v>2310030273</v>
      </c>
      <c r="D4690" t="s">
        <v>2157</v>
      </c>
      <c r="E4690">
        <v>2410290596</v>
      </c>
      <c r="F4690" t="s">
        <v>3369</v>
      </c>
      <c r="G4690" t="s">
        <v>89</v>
      </c>
      <c r="H4690">
        <v>0.84350000000000003</v>
      </c>
      <c r="I4690">
        <v>3</v>
      </c>
      <c r="J4690">
        <v>8000</v>
      </c>
      <c r="K4690">
        <f>+VLOOKUP(E4690,Costos!$A$1:$I$716100,9,FALSE)</f>
        <v>5.3067520000000004</v>
      </c>
      <c r="L4690" t="str">
        <f t="shared" si="156"/>
        <v>241</v>
      </c>
      <c r="M4690" t="str">
        <f t="shared" si="157"/>
        <v>241029</v>
      </c>
      <c r="N4690" t="str">
        <f>IFERROR(IF(L4690="231","231",VLOOKUP(E4690,Materiales!$A$1:$G$37443,7,FALSE)),"N/A")</f>
        <v>Varios</v>
      </c>
    </row>
    <row r="4691" spans="1:14" x14ac:dyDescent="0.25">
      <c r="A4691">
        <v>2110030010</v>
      </c>
      <c r="B4691" t="s">
        <v>1136</v>
      </c>
      <c r="C4691">
        <v>2310030273</v>
      </c>
      <c r="D4691" t="s">
        <v>2157</v>
      </c>
      <c r="E4691">
        <v>2430850012</v>
      </c>
      <c r="F4691" t="s">
        <v>3638</v>
      </c>
      <c r="G4691" t="s">
        <v>89</v>
      </c>
      <c r="H4691">
        <v>9.4000000000000004E-3</v>
      </c>
      <c r="I4691">
        <v>3</v>
      </c>
      <c r="J4691">
        <v>8000</v>
      </c>
      <c r="K4691">
        <f>+VLOOKUP(E4691,Costos!$A$1:$I$716100,9,FALSE)</f>
        <v>15.424059</v>
      </c>
      <c r="L4691" t="str">
        <f t="shared" si="156"/>
        <v>243</v>
      </c>
      <c r="M4691" t="str">
        <f t="shared" si="157"/>
        <v>243085</v>
      </c>
      <c r="N4691" t="str">
        <f>IFERROR(IF(L4691="231","231",VLOOKUP(E4691,Materiales!$A$1:$G$37443,7,FALSE)),"N/A")</f>
        <v>Varios</v>
      </c>
    </row>
    <row r="4692" spans="1:14" x14ac:dyDescent="0.25">
      <c r="A4692">
        <v>2110030010</v>
      </c>
      <c r="B4692" t="s">
        <v>1136</v>
      </c>
      <c r="C4692">
        <v>2310030273</v>
      </c>
      <c r="D4692" t="s">
        <v>2157</v>
      </c>
      <c r="E4692">
        <v>2410210019</v>
      </c>
      <c r="F4692" t="s">
        <v>113</v>
      </c>
      <c r="G4692" t="s">
        <v>89</v>
      </c>
      <c r="H4692">
        <v>7.4999999999999997E-2</v>
      </c>
      <c r="I4692">
        <v>3</v>
      </c>
      <c r="J4692">
        <v>8000</v>
      </c>
      <c r="K4692">
        <f>+VLOOKUP(E4692,Costos!$A$1:$I$716100,9,FALSE)</f>
        <v>7.7568599999999996</v>
      </c>
      <c r="L4692" t="str">
        <f t="shared" si="156"/>
        <v>241</v>
      </c>
      <c r="M4692" t="str">
        <f t="shared" si="157"/>
        <v>241021</v>
      </c>
      <c r="N4692" t="str">
        <f>IFERROR(IF(L4692="231","231",VLOOKUP(E4692,Materiales!$A$1:$G$37443,7,FALSE)),"N/A")</f>
        <v>Varios</v>
      </c>
    </row>
    <row r="4693" spans="1:14" x14ac:dyDescent="0.25">
      <c r="A4693">
        <v>2110030010</v>
      </c>
      <c r="B4693" t="s">
        <v>1136</v>
      </c>
      <c r="C4693">
        <v>2310030273</v>
      </c>
      <c r="D4693" t="s">
        <v>2157</v>
      </c>
      <c r="E4693">
        <v>2430950002</v>
      </c>
      <c r="F4693" t="s">
        <v>3667</v>
      </c>
      <c r="G4693" t="s">
        <v>89</v>
      </c>
      <c r="H4693">
        <v>5.62E-2</v>
      </c>
      <c r="I4693">
        <v>3</v>
      </c>
      <c r="J4693">
        <v>8000</v>
      </c>
      <c r="K4693">
        <f>+VLOOKUP(E4693,Costos!$A$1:$I$716100,9,FALSE)</f>
        <v>16.036432000000001</v>
      </c>
      <c r="L4693" t="str">
        <f t="shared" si="156"/>
        <v>243</v>
      </c>
      <c r="M4693" t="str">
        <f t="shared" si="157"/>
        <v>243095</v>
      </c>
      <c r="N4693" t="str">
        <f>IFERROR(IF(L4693="231","231",VLOOKUP(E4693,Materiales!$A$1:$G$37443,7,FALSE)),"N/A")</f>
        <v>Varios</v>
      </c>
    </row>
    <row r="4694" spans="1:14" x14ac:dyDescent="0.25">
      <c r="A4694">
        <v>2110030010</v>
      </c>
      <c r="B4694" t="s">
        <v>1136</v>
      </c>
      <c r="C4694">
        <v>2310030273</v>
      </c>
      <c r="D4694" t="s">
        <v>2157</v>
      </c>
      <c r="E4694">
        <v>2410290518</v>
      </c>
      <c r="F4694" t="s">
        <v>3353</v>
      </c>
      <c r="G4694" t="s">
        <v>89</v>
      </c>
      <c r="H4694">
        <v>1.2200000000000001E-2</v>
      </c>
      <c r="I4694">
        <v>3</v>
      </c>
      <c r="J4694">
        <v>8000</v>
      </c>
      <c r="K4694">
        <f>+VLOOKUP(E4694,Costos!$A$1:$I$716100,9,FALSE)</f>
        <v>4.2085650000000001</v>
      </c>
      <c r="L4694" t="str">
        <f t="shared" si="156"/>
        <v>241</v>
      </c>
      <c r="M4694" t="str">
        <f t="shared" si="157"/>
        <v>241029</v>
      </c>
      <c r="N4694" t="str">
        <f>IFERROR(IF(L4694="231","231",VLOOKUP(E4694,Materiales!$A$1:$G$37443,7,FALSE)),"N/A")</f>
        <v>Otros</v>
      </c>
    </row>
    <row r="4695" spans="1:14" x14ac:dyDescent="0.25">
      <c r="A4695">
        <v>2110030010</v>
      </c>
      <c r="B4695" t="s">
        <v>1136</v>
      </c>
      <c r="C4695">
        <v>2310030273</v>
      </c>
      <c r="D4695" t="s">
        <v>2157</v>
      </c>
      <c r="E4695">
        <v>2430880022</v>
      </c>
      <c r="F4695" t="s">
        <v>115</v>
      </c>
      <c r="G4695" t="s">
        <v>89</v>
      </c>
      <c r="H4695">
        <v>2.58E-2</v>
      </c>
      <c r="I4695">
        <v>3</v>
      </c>
      <c r="J4695">
        <v>8000</v>
      </c>
      <c r="K4695">
        <f>+VLOOKUP(E4695,Costos!$A$1:$I$716100,9,FALSE)</f>
        <v>6.1924229999999998</v>
      </c>
      <c r="L4695" t="str">
        <f t="shared" si="156"/>
        <v>243</v>
      </c>
      <c r="M4695" t="str">
        <f t="shared" si="157"/>
        <v>243088</v>
      </c>
      <c r="N4695" t="str">
        <f>IFERROR(IF(L4695="231","231",VLOOKUP(E4695,Materiales!$A$1:$G$37443,7,FALSE)),"N/A")</f>
        <v>Varios</v>
      </c>
    </row>
    <row r="4696" spans="1:14" x14ac:dyDescent="0.25">
      <c r="A4696">
        <v>2110030010</v>
      </c>
      <c r="B4696" t="s">
        <v>1136</v>
      </c>
      <c r="C4696">
        <v>2310030273</v>
      </c>
      <c r="D4696" t="s">
        <v>2157</v>
      </c>
      <c r="E4696">
        <v>2410290827</v>
      </c>
      <c r="F4696" t="s">
        <v>3467</v>
      </c>
      <c r="G4696" t="s">
        <v>89</v>
      </c>
      <c r="H4696">
        <v>0.1171</v>
      </c>
      <c r="I4696">
        <v>3</v>
      </c>
      <c r="J4696">
        <v>8000</v>
      </c>
      <c r="K4696">
        <f>+VLOOKUP(E4696,Costos!$A$1:$I$716100,9,FALSE)</f>
        <v>8.7862050000000007</v>
      </c>
      <c r="L4696" t="str">
        <f t="shared" si="156"/>
        <v>241</v>
      </c>
      <c r="M4696" t="str">
        <f t="shared" si="157"/>
        <v>241029</v>
      </c>
      <c r="N4696" t="str">
        <f>IFERROR(IF(L4696="231","231",VLOOKUP(E4696,Materiales!$A$1:$G$37443,7,FALSE)),"N/A")</f>
        <v>Varios</v>
      </c>
    </row>
    <row r="4697" spans="1:14" x14ac:dyDescent="0.25">
      <c r="A4697">
        <v>2110030010</v>
      </c>
      <c r="B4697" t="s">
        <v>1136</v>
      </c>
      <c r="C4697">
        <v>2310030273</v>
      </c>
      <c r="D4697" t="s">
        <v>2157</v>
      </c>
      <c r="E4697">
        <v>2430390013</v>
      </c>
      <c r="F4697" t="s">
        <v>3567</v>
      </c>
      <c r="G4697" t="s">
        <v>89</v>
      </c>
      <c r="H4697">
        <v>4.6899999999999997E-2</v>
      </c>
      <c r="I4697">
        <v>3</v>
      </c>
      <c r="J4697">
        <v>8000</v>
      </c>
      <c r="K4697">
        <f>+VLOOKUP(E4697,Costos!$A$1:$I$716100,9,FALSE)</f>
        <v>27.214721000000001</v>
      </c>
      <c r="L4697" t="str">
        <f t="shared" si="156"/>
        <v>243</v>
      </c>
      <c r="M4697" t="str">
        <f t="shared" si="157"/>
        <v>243039</v>
      </c>
      <c r="N4697" t="str">
        <f>IFERROR(IF(L4697="231","231",VLOOKUP(E4697,Materiales!$A$1:$G$37443,7,FALSE)),"N/A")</f>
        <v>Varios</v>
      </c>
    </row>
    <row r="4698" spans="1:14" x14ac:dyDescent="0.25">
      <c r="A4698">
        <v>2110030010</v>
      </c>
      <c r="B4698" t="s">
        <v>1136</v>
      </c>
      <c r="C4698">
        <v>2310030273</v>
      </c>
      <c r="D4698" t="s">
        <v>2157</v>
      </c>
      <c r="E4698">
        <v>2430850037</v>
      </c>
      <c r="F4698" t="s">
        <v>3645</v>
      </c>
      <c r="G4698" t="s">
        <v>89</v>
      </c>
      <c r="H4698">
        <v>7.4999999999999997E-2</v>
      </c>
      <c r="I4698">
        <v>3</v>
      </c>
      <c r="J4698">
        <v>8000</v>
      </c>
      <c r="K4698">
        <f>+VLOOKUP(E4698,Costos!$A$1:$I$716100,9,FALSE)</f>
        <v>5.1567480000000003</v>
      </c>
      <c r="L4698" t="str">
        <f t="shared" si="156"/>
        <v>243</v>
      </c>
      <c r="M4698" t="str">
        <f t="shared" si="157"/>
        <v>243085</v>
      </c>
      <c r="N4698" t="str">
        <f>IFERROR(IF(L4698="231","231",VLOOKUP(E4698,Materiales!$A$1:$G$37443,7,FALSE)),"N/A")</f>
        <v>Varios</v>
      </c>
    </row>
    <row r="4699" spans="1:14" x14ac:dyDescent="0.25">
      <c r="A4699">
        <v>2110030010</v>
      </c>
      <c r="B4699" t="s">
        <v>1136</v>
      </c>
      <c r="C4699">
        <v>2310030273</v>
      </c>
      <c r="D4699" t="s">
        <v>2157</v>
      </c>
      <c r="E4699">
        <v>2410290516</v>
      </c>
      <c r="F4699" t="s">
        <v>3351</v>
      </c>
      <c r="G4699" t="s">
        <v>89</v>
      </c>
      <c r="H4699">
        <v>3.5613000000000001</v>
      </c>
      <c r="I4699">
        <v>3</v>
      </c>
      <c r="J4699">
        <v>8000</v>
      </c>
      <c r="K4699">
        <f>+VLOOKUP(E4699,Costos!$A$1:$I$716100,9,FALSE)</f>
        <v>6.3744370000000004</v>
      </c>
      <c r="L4699" t="str">
        <f t="shared" si="156"/>
        <v>241</v>
      </c>
      <c r="M4699" t="str">
        <f t="shared" si="157"/>
        <v>241029</v>
      </c>
      <c r="N4699" t="str">
        <f>IFERROR(IF(L4699="231","231",VLOOKUP(E4699,Materiales!$A$1:$G$37443,7,FALSE)),"N/A")</f>
        <v>Varios</v>
      </c>
    </row>
    <row r="4700" spans="1:14" x14ac:dyDescent="0.25">
      <c r="A4700">
        <v>2110030010</v>
      </c>
      <c r="B4700" t="s">
        <v>1136</v>
      </c>
      <c r="C4700">
        <v>2310030273</v>
      </c>
      <c r="D4700" t="s">
        <v>2157</v>
      </c>
      <c r="E4700">
        <v>2410290517</v>
      </c>
      <c r="F4700" t="s">
        <v>3352</v>
      </c>
      <c r="G4700" t="s">
        <v>89</v>
      </c>
      <c r="H4700">
        <v>8.8999999999999999E-3</v>
      </c>
      <c r="I4700">
        <v>3</v>
      </c>
      <c r="J4700">
        <v>8000</v>
      </c>
      <c r="K4700">
        <f>+VLOOKUP(E4700,Costos!$A$1:$I$716100,9,FALSE)</f>
        <v>5.2654379999999996</v>
      </c>
      <c r="L4700" t="str">
        <f t="shared" si="156"/>
        <v>241</v>
      </c>
      <c r="M4700" t="str">
        <f t="shared" si="157"/>
        <v>241029</v>
      </c>
      <c r="N4700" t="str">
        <f>IFERROR(IF(L4700="231","231",VLOOKUP(E4700,Materiales!$A$1:$G$37443,7,FALSE)),"N/A")</f>
        <v>Otros</v>
      </c>
    </row>
    <row r="4701" spans="1:14" x14ac:dyDescent="0.25">
      <c r="A4701">
        <v>2110030010</v>
      </c>
      <c r="B4701" t="s">
        <v>1136</v>
      </c>
      <c r="C4701">
        <v>2310030273</v>
      </c>
      <c r="D4701" t="s">
        <v>2157</v>
      </c>
      <c r="E4701">
        <v>2410210003</v>
      </c>
      <c r="F4701" t="s">
        <v>95</v>
      </c>
      <c r="G4701" t="s">
        <v>89</v>
      </c>
      <c r="H4701">
        <v>7.0300000000000001E-2</v>
      </c>
      <c r="I4701">
        <v>3</v>
      </c>
      <c r="J4701">
        <v>8000</v>
      </c>
      <c r="K4701">
        <f>+VLOOKUP(E4701,Costos!$A$1:$I$716100,9,FALSE)</f>
        <v>4.9316240000000002</v>
      </c>
      <c r="L4701" t="str">
        <f t="shared" si="156"/>
        <v>241</v>
      </c>
      <c r="M4701" t="str">
        <f t="shared" si="157"/>
        <v>241021</v>
      </c>
      <c r="N4701" t="str">
        <f>IFERROR(IF(L4701="231","231",VLOOKUP(E4701,Materiales!$A$1:$G$37443,7,FALSE)),"N/A")</f>
        <v>Varios</v>
      </c>
    </row>
    <row r="4702" spans="1:14" x14ac:dyDescent="0.25">
      <c r="A4702">
        <v>2110030010</v>
      </c>
      <c r="B4702" t="s">
        <v>1136</v>
      </c>
      <c r="C4702">
        <v>2310030053</v>
      </c>
      <c r="D4702" t="s">
        <v>2139</v>
      </c>
      <c r="E4702">
        <v>2410090106</v>
      </c>
      <c r="F4702" t="s">
        <v>3171</v>
      </c>
      <c r="G4702" t="s">
        <v>89</v>
      </c>
      <c r="H4702">
        <v>14.0352</v>
      </c>
      <c r="I4702">
        <v>2</v>
      </c>
      <c r="J4702">
        <v>8000</v>
      </c>
      <c r="K4702">
        <f>+VLOOKUP(E4702,Costos!$A$1:$I$716100,9,FALSE)</f>
        <v>71.382352999999995</v>
      </c>
      <c r="L4702" t="str">
        <f t="shared" si="156"/>
        <v>241</v>
      </c>
      <c r="M4702" t="str">
        <f t="shared" si="157"/>
        <v>241009</v>
      </c>
      <c r="N4702" t="str">
        <f>IFERROR(IF(L4702="231","231",VLOOKUP(E4702,Materiales!$A$1:$G$37443,7,FALSE)),"N/A")</f>
        <v>Pigmentos</v>
      </c>
    </row>
    <row r="4703" spans="1:14" x14ac:dyDescent="0.25">
      <c r="A4703">
        <v>2110030010</v>
      </c>
      <c r="B4703" t="s">
        <v>1136</v>
      </c>
      <c r="C4703">
        <v>2310030053</v>
      </c>
      <c r="D4703" t="s">
        <v>2139</v>
      </c>
      <c r="E4703">
        <v>2410210003</v>
      </c>
      <c r="F4703" t="s">
        <v>95</v>
      </c>
      <c r="G4703" t="s">
        <v>89</v>
      </c>
      <c r="H4703">
        <v>2.5779000000000001</v>
      </c>
      <c r="I4703">
        <v>2</v>
      </c>
      <c r="J4703">
        <v>8000</v>
      </c>
      <c r="K4703">
        <f>+VLOOKUP(E4703,Costos!$A$1:$I$716100,9,FALSE)</f>
        <v>4.9316240000000002</v>
      </c>
      <c r="L4703" t="str">
        <f t="shared" si="156"/>
        <v>241</v>
      </c>
      <c r="M4703" t="str">
        <f t="shared" si="157"/>
        <v>241021</v>
      </c>
      <c r="N4703" t="str">
        <f>IFERROR(IF(L4703="231","231",VLOOKUP(E4703,Materiales!$A$1:$G$37443,7,FALSE)),"N/A")</f>
        <v>Varios</v>
      </c>
    </row>
    <row r="4704" spans="1:14" x14ac:dyDescent="0.25">
      <c r="A4704">
        <v>2110030010</v>
      </c>
      <c r="B4704" t="s">
        <v>1136</v>
      </c>
      <c r="C4704">
        <v>2310030053</v>
      </c>
      <c r="D4704" t="s">
        <v>2139</v>
      </c>
      <c r="E4704">
        <v>2430810004</v>
      </c>
      <c r="F4704" t="s">
        <v>3630</v>
      </c>
      <c r="G4704" t="s">
        <v>89</v>
      </c>
      <c r="H4704">
        <v>0.60150000000000003</v>
      </c>
      <c r="I4704">
        <v>2</v>
      </c>
      <c r="J4704">
        <v>8000</v>
      </c>
      <c r="K4704">
        <f>+VLOOKUP(E4704,Costos!$A$1:$I$716100,9,FALSE)</f>
        <v>6.728307</v>
      </c>
      <c r="L4704" t="str">
        <f t="shared" si="156"/>
        <v>243</v>
      </c>
      <c r="M4704" t="str">
        <f t="shared" si="157"/>
        <v>243081</v>
      </c>
      <c r="N4704" t="str">
        <f>IFERROR(IF(L4704="231","231",VLOOKUP(E4704,Materiales!$A$1:$G$37443,7,FALSE)),"N/A")</f>
        <v>Varios</v>
      </c>
    </row>
    <row r="4705" spans="1:14" x14ac:dyDescent="0.25">
      <c r="A4705">
        <v>2110030010</v>
      </c>
      <c r="B4705" t="s">
        <v>1136</v>
      </c>
      <c r="C4705">
        <v>2110030010</v>
      </c>
      <c r="D4705" t="s">
        <v>1136</v>
      </c>
      <c r="E4705">
        <v>2310030054</v>
      </c>
      <c r="F4705" t="s">
        <v>4842</v>
      </c>
      <c r="G4705" t="s">
        <v>89</v>
      </c>
      <c r="H4705">
        <v>255.58019999999999</v>
      </c>
      <c r="I4705">
        <v>1</v>
      </c>
      <c r="J4705">
        <v>8000</v>
      </c>
      <c r="K4705">
        <f>+VLOOKUP(E4705,Costos!$A$1:$I$716100,9,FALSE)</f>
        <v>7.9223100000000004</v>
      </c>
      <c r="L4705" t="str">
        <f t="shared" si="156"/>
        <v>231</v>
      </c>
      <c r="M4705" t="str">
        <f t="shared" si="157"/>
        <v>231003</v>
      </c>
      <c r="N4705" t="str">
        <f>IFERROR(IF(L4705="231","231",VLOOKUP(E4705,Materiales!$A$1:$G$37443,7,FALSE)),"N/A")</f>
        <v>231</v>
      </c>
    </row>
    <row r="4706" spans="1:14" x14ac:dyDescent="0.25">
      <c r="A4706">
        <v>2110030010</v>
      </c>
      <c r="B4706" t="s">
        <v>1136</v>
      </c>
      <c r="C4706">
        <v>2310030054</v>
      </c>
      <c r="D4706" t="s">
        <v>4842</v>
      </c>
      <c r="E4706">
        <v>2430850012</v>
      </c>
      <c r="F4706" t="s">
        <v>3638</v>
      </c>
      <c r="G4706" t="s">
        <v>89</v>
      </c>
      <c r="H4706">
        <v>0.26779999999999998</v>
      </c>
      <c r="I4706">
        <v>2</v>
      </c>
      <c r="J4706">
        <v>8000</v>
      </c>
      <c r="K4706">
        <f>+VLOOKUP(E4706,Costos!$A$1:$I$716100,9,FALSE)</f>
        <v>15.424059</v>
      </c>
      <c r="L4706" t="str">
        <f t="shared" ref="L4706:L4769" si="158">+LEFT(E4706,3)</f>
        <v>243</v>
      </c>
      <c r="M4706" t="str">
        <f t="shared" ref="M4706:M4769" si="159">+LEFT(E4706,6)</f>
        <v>243085</v>
      </c>
      <c r="N4706" t="str">
        <f>IFERROR(IF(L4706="231","231",VLOOKUP(E4706,Materiales!$A$1:$G$37443,7,FALSE)),"N/A")</f>
        <v>Varios</v>
      </c>
    </row>
    <row r="4707" spans="1:14" x14ac:dyDescent="0.25">
      <c r="A4707">
        <v>2110030010</v>
      </c>
      <c r="B4707" t="s">
        <v>1136</v>
      </c>
      <c r="C4707">
        <v>2310030054</v>
      </c>
      <c r="D4707" t="s">
        <v>4842</v>
      </c>
      <c r="E4707">
        <v>2430850013</v>
      </c>
      <c r="F4707" t="s">
        <v>3639</v>
      </c>
      <c r="G4707" t="s">
        <v>89</v>
      </c>
      <c r="H4707">
        <v>1.1767000000000001</v>
      </c>
      <c r="I4707">
        <v>2</v>
      </c>
      <c r="J4707">
        <v>8000</v>
      </c>
      <c r="K4707">
        <f>+VLOOKUP(E4707,Costos!$A$1:$I$716100,9,FALSE)</f>
        <v>6.0844829999999996</v>
      </c>
      <c r="L4707" t="str">
        <f t="shared" si="158"/>
        <v>243</v>
      </c>
      <c r="M4707" t="str">
        <f t="shared" si="159"/>
        <v>243085</v>
      </c>
      <c r="N4707" t="str">
        <f>IFERROR(IF(L4707="231","231",VLOOKUP(E4707,Materiales!$A$1:$G$37443,7,FALSE)),"N/A")</f>
        <v>Varios</v>
      </c>
    </row>
    <row r="4708" spans="1:14" x14ac:dyDescent="0.25">
      <c r="A4708">
        <v>2110030010</v>
      </c>
      <c r="B4708" t="s">
        <v>1136</v>
      </c>
      <c r="C4708">
        <v>2310030054</v>
      </c>
      <c r="D4708" t="s">
        <v>4842</v>
      </c>
      <c r="E4708">
        <v>2410210019</v>
      </c>
      <c r="F4708" t="s">
        <v>113</v>
      </c>
      <c r="G4708" t="s">
        <v>89</v>
      </c>
      <c r="H4708">
        <v>4.4874999999999998</v>
      </c>
      <c r="I4708">
        <v>2</v>
      </c>
      <c r="J4708">
        <v>8000</v>
      </c>
      <c r="K4708">
        <f>+VLOOKUP(E4708,Costos!$A$1:$I$716100,9,FALSE)</f>
        <v>7.7568599999999996</v>
      </c>
      <c r="L4708" t="str">
        <f t="shared" si="158"/>
        <v>241</v>
      </c>
      <c r="M4708" t="str">
        <f t="shared" si="159"/>
        <v>241021</v>
      </c>
      <c r="N4708" t="str">
        <f>IFERROR(IF(L4708="231","231",VLOOKUP(E4708,Materiales!$A$1:$G$37443,7,FALSE)),"N/A")</f>
        <v>Varios</v>
      </c>
    </row>
    <row r="4709" spans="1:14" x14ac:dyDescent="0.25">
      <c r="A4709">
        <v>2110030010</v>
      </c>
      <c r="B4709" t="s">
        <v>1136</v>
      </c>
      <c r="C4709">
        <v>2310030054</v>
      </c>
      <c r="D4709" t="s">
        <v>4842</v>
      </c>
      <c r="E4709">
        <v>2430880022</v>
      </c>
      <c r="F4709" t="s">
        <v>115</v>
      </c>
      <c r="G4709" t="s">
        <v>89</v>
      </c>
      <c r="H4709">
        <v>1.1903999999999999</v>
      </c>
      <c r="I4709">
        <v>2</v>
      </c>
      <c r="J4709">
        <v>8000</v>
      </c>
      <c r="K4709">
        <f>+VLOOKUP(E4709,Costos!$A$1:$I$716100,9,FALSE)</f>
        <v>6.1924229999999998</v>
      </c>
      <c r="L4709" t="str">
        <f t="shared" si="158"/>
        <v>243</v>
      </c>
      <c r="M4709" t="str">
        <f t="shared" si="159"/>
        <v>243088</v>
      </c>
      <c r="N4709" t="str">
        <f>IFERROR(IF(L4709="231","231",VLOOKUP(E4709,Materiales!$A$1:$G$37443,7,FALSE)),"N/A")</f>
        <v>Varios</v>
      </c>
    </row>
    <row r="4710" spans="1:14" x14ac:dyDescent="0.25">
      <c r="A4710">
        <v>2110030010</v>
      </c>
      <c r="B4710" t="s">
        <v>1136</v>
      </c>
      <c r="C4710">
        <v>2310030054</v>
      </c>
      <c r="D4710" t="s">
        <v>4842</v>
      </c>
      <c r="E4710">
        <v>2430530010</v>
      </c>
      <c r="F4710" t="s">
        <v>3577</v>
      </c>
      <c r="G4710" t="s">
        <v>89</v>
      </c>
      <c r="H4710">
        <v>29.761099999999999</v>
      </c>
      <c r="I4710">
        <v>2</v>
      </c>
      <c r="J4710">
        <v>8000</v>
      </c>
      <c r="K4710">
        <f>+VLOOKUP(E4710,Costos!$A$1:$I$716100,9,FALSE)</f>
        <v>0.67528200000000005</v>
      </c>
      <c r="L4710" t="str">
        <f t="shared" si="158"/>
        <v>243</v>
      </c>
      <c r="M4710" t="str">
        <f t="shared" si="159"/>
        <v>243053</v>
      </c>
      <c r="N4710" t="str">
        <f>IFERROR(IF(L4710="231","231",VLOOKUP(E4710,Materiales!$A$1:$G$37443,7,FALSE)),"N/A")</f>
        <v>Varios</v>
      </c>
    </row>
    <row r="4711" spans="1:14" x14ac:dyDescent="0.25">
      <c r="A4711">
        <v>2110030010</v>
      </c>
      <c r="B4711" t="s">
        <v>1136</v>
      </c>
      <c r="C4711">
        <v>2310030054</v>
      </c>
      <c r="D4711" t="s">
        <v>4842</v>
      </c>
      <c r="E4711">
        <v>2430350001</v>
      </c>
      <c r="F4711" t="s">
        <v>4741</v>
      </c>
      <c r="G4711" t="s">
        <v>89</v>
      </c>
      <c r="H4711">
        <v>0.89290000000000003</v>
      </c>
      <c r="I4711">
        <v>2</v>
      </c>
      <c r="J4711">
        <v>8000</v>
      </c>
      <c r="K4711">
        <f>+VLOOKUP(E4711,Costos!$A$1:$I$716100,9,FALSE)</f>
        <v>8.4358629999999994</v>
      </c>
      <c r="L4711" t="str">
        <f t="shared" si="158"/>
        <v>243</v>
      </c>
      <c r="M4711" t="str">
        <f t="shared" si="159"/>
        <v>243035</v>
      </c>
      <c r="N4711" t="str">
        <f>IFERROR(IF(L4711="231","231",VLOOKUP(E4711,Materiales!$A$1:$G$37443,7,FALSE)),"N/A")</f>
        <v>Varios</v>
      </c>
    </row>
    <row r="4712" spans="1:14" x14ac:dyDescent="0.25">
      <c r="A4712">
        <v>2110030010</v>
      </c>
      <c r="B4712" t="s">
        <v>1136</v>
      </c>
      <c r="C4712">
        <v>2310030054</v>
      </c>
      <c r="D4712" t="s">
        <v>4842</v>
      </c>
      <c r="E4712">
        <v>2430450001</v>
      </c>
      <c r="F4712" t="s">
        <v>93</v>
      </c>
      <c r="G4712" t="s">
        <v>89</v>
      </c>
      <c r="H4712">
        <v>2.6781999999999999</v>
      </c>
      <c r="I4712">
        <v>2</v>
      </c>
      <c r="J4712">
        <v>8000</v>
      </c>
      <c r="K4712">
        <f>+VLOOKUP(E4712,Costos!$A$1:$I$716100,9,FALSE)</f>
        <v>6.0336119999999998</v>
      </c>
      <c r="L4712" t="str">
        <f t="shared" si="158"/>
        <v>243</v>
      </c>
      <c r="M4712" t="str">
        <f t="shared" si="159"/>
        <v>243045</v>
      </c>
      <c r="N4712" t="str">
        <f>IFERROR(IF(L4712="231","231",VLOOKUP(E4712,Materiales!$A$1:$G$37443,7,FALSE)),"N/A")</f>
        <v>Varios</v>
      </c>
    </row>
    <row r="4713" spans="1:14" x14ac:dyDescent="0.25">
      <c r="A4713">
        <v>2110030010</v>
      </c>
      <c r="B4713" t="s">
        <v>1136</v>
      </c>
      <c r="C4713">
        <v>2310030054</v>
      </c>
      <c r="D4713" t="s">
        <v>4842</v>
      </c>
      <c r="E4713">
        <v>2430390013</v>
      </c>
      <c r="F4713" t="s">
        <v>3567</v>
      </c>
      <c r="G4713" t="s">
        <v>89</v>
      </c>
      <c r="H4713">
        <v>1.1681999999999999</v>
      </c>
      <c r="I4713">
        <v>2</v>
      </c>
      <c r="J4713">
        <v>8000</v>
      </c>
      <c r="K4713">
        <f>+VLOOKUP(E4713,Costos!$A$1:$I$716100,9,FALSE)</f>
        <v>27.214721000000001</v>
      </c>
      <c r="L4713" t="str">
        <f t="shared" si="158"/>
        <v>243</v>
      </c>
      <c r="M4713" t="str">
        <f t="shared" si="159"/>
        <v>243039</v>
      </c>
      <c r="N4713" t="str">
        <f>IFERROR(IF(L4713="231","231",VLOOKUP(E4713,Materiales!$A$1:$G$37443,7,FALSE)),"N/A")</f>
        <v>Varios</v>
      </c>
    </row>
    <row r="4714" spans="1:14" x14ac:dyDescent="0.25">
      <c r="A4714">
        <v>2110030010</v>
      </c>
      <c r="B4714" t="s">
        <v>1136</v>
      </c>
      <c r="C4714">
        <v>2310030054</v>
      </c>
      <c r="D4714" t="s">
        <v>4842</v>
      </c>
      <c r="E4714">
        <v>2310030273</v>
      </c>
      <c r="F4714" t="s">
        <v>2157</v>
      </c>
      <c r="G4714" t="s">
        <v>89</v>
      </c>
      <c r="H4714">
        <v>8.9282000000000004</v>
      </c>
      <c r="I4714">
        <v>2</v>
      </c>
      <c r="J4714">
        <v>8000</v>
      </c>
      <c r="K4714">
        <f>+VLOOKUP(E4714,Costos!$A$1:$I$716100,9,FALSE)</f>
        <v>3.6945239999999999</v>
      </c>
      <c r="L4714" t="str">
        <f t="shared" si="158"/>
        <v>231</v>
      </c>
      <c r="M4714" t="str">
        <f t="shared" si="159"/>
        <v>231003</v>
      </c>
      <c r="N4714" t="str">
        <f>IFERROR(IF(L4714="231","231",VLOOKUP(E4714,Materiales!$A$1:$G$37443,7,FALSE)),"N/A")</f>
        <v>231</v>
      </c>
    </row>
    <row r="4715" spans="1:14" x14ac:dyDescent="0.25">
      <c r="A4715">
        <v>2110030010</v>
      </c>
      <c r="B4715" t="s">
        <v>1136</v>
      </c>
      <c r="C4715">
        <v>2310030273</v>
      </c>
      <c r="D4715" t="s">
        <v>2157</v>
      </c>
      <c r="E4715">
        <v>2410290596</v>
      </c>
      <c r="F4715" t="s">
        <v>3369</v>
      </c>
      <c r="G4715" t="s">
        <v>89</v>
      </c>
      <c r="H4715">
        <v>0.87639999999999996</v>
      </c>
      <c r="I4715">
        <v>3</v>
      </c>
      <c r="J4715">
        <v>8000</v>
      </c>
      <c r="K4715">
        <f>+VLOOKUP(E4715,Costos!$A$1:$I$716100,9,FALSE)</f>
        <v>5.3067520000000004</v>
      </c>
      <c r="L4715" t="str">
        <f t="shared" si="158"/>
        <v>241</v>
      </c>
      <c r="M4715" t="str">
        <f t="shared" si="159"/>
        <v>241029</v>
      </c>
      <c r="N4715" t="str">
        <f>IFERROR(IF(L4715="231","231",VLOOKUP(E4715,Materiales!$A$1:$G$37443,7,FALSE)),"N/A")</f>
        <v>Varios</v>
      </c>
    </row>
    <row r="4716" spans="1:14" x14ac:dyDescent="0.25">
      <c r="A4716">
        <v>2110030010</v>
      </c>
      <c r="B4716" t="s">
        <v>1136</v>
      </c>
      <c r="C4716">
        <v>2310030273</v>
      </c>
      <c r="D4716" t="s">
        <v>2157</v>
      </c>
      <c r="E4716">
        <v>2430850012</v>
      </c>
      <c r="F4716" t="s">
        <v>3638</v>
      </c>
      <c r="G4716" t="s">
        <v>89</v>
      </c>
      <c r="H4716">
        <v>9.7000000000000003E-3</v>
      </c>
      <c r="I4716">
        <v>3</v>
      </c>
      <c r="J4716">
        <v>8000</v>
      </c>
      <c r="K4716">
        <f>+VLOOKUP(E4716,Costos!$A$1:$I$716100,9,FALSE)</f>
        <v>15.424059</v>
      </c>
      <c r="L4716" t="str">
        <f t="shared" si="158"/>
        <v>243</v>
      </c>
      <c r="M4716" t="str">
        <f t="shared" si="159"/>
        <v>243085</v>
      </c>
      <c r="N4716" t="str">
        <f>IFERROR(IF(L4716="231","231",VLOOKUP(E4716,Materiales!$A$1:$G$37443,7,FALSE)),"N/A")</f>
        <v>Varios</v>
      </c>
    </row>
    <row r="4717" spans="1:14" x14ac:dyDescent="0.25">
      <c r="A4717">
        <v>2110030010</v>
      </c>
      <c r="B4717" t="s">
        <v>1136</v>
      </c>
      <c r="C4717">
        <v>2310030273</v>
      </c>
      <c r="D4717" t="s">
        <v>2157</v>
      </c>
      <c r="E4717">
        <v>2410210019</v>
      </c>
      <c r="F4717" t="s">
        <v>113</v>
      </c>
      <c r="G4717" t="s">
        <v>89</v>
      </c>
      <c r="H4717">
        <v>7.7899999999999997E-2</v>
      </c>
      <c r="I4717">
        <v>3</v>
      </c>
      <c r="J4717">
        <v>8000</v>
      </c>
      <c r="K4717">
        <f>+VLOOKUP(E4717,Costos!$A$1:$I$716100,9,FALSE)</f>
        <v>7.7568599999999996</v>
      </c>
      <c r="L4717" t="str">
        <f t="shared" si="158"/>
        <v>241</v>
      </c>
      <c r="M4717" t="str">
        <f t="shared" si="159"/>
        <v>241021</v>
      </c>
      <c r="N4717" t="str">
        <f>IFERROR(IF(L4717="231","231",VLOOKUP(E4717,Materiales!$A$1:$G$37443,7,FALSE)),"N/A")</f>
        <v>Varios</v>
      </c>
    </row>
    <row r="4718" spans="1:14" x14ac:dyDescent="0.25">
      <c r="A4718">
        <v>2110030010</v>
      </c>
      <c r="B4718" t="s">
        <v>1136</v>
      </c>
      <c r="C4718">
        <v>2310030273</v>
      </c>
      <c r="D4718" t="s">
        <v>2157</v>
      </c>
      <c r="E4718">
        <v>2430950002</v>
      </c>
      <c r="F4718" t="s">
        <v>3667</v>
      </c>
      <c r="G4718" t="s">
        <v>89</v>
      </c>
      <c r="H4718">
        <v>5.8400000000000001E-2</v>
      </c>
      <c r="I4718">
        <v>3</v>
      </c>
      <c r="J4718">
        <v>8000</v>
      </c>
      <c r="K4718">
        <f>+VLOOKUP(E4718,Costos!$A$1:$I$716100,9,FALSE)</f>
        <v>16.036432000000001</v>
      </c>
      <c r="L4718" t="str">
        <f t="shared" si="158"/>
        <v>243</v>
      </c>
      <c r="M4718" t="str">
        <f t="shared" si="159"/>
        <v>243095</v>
      </c>
      <c r="N4718" t="str">
        <f>IFERROR(IF(L4718="231","231",VLOOKUP(E4718,Materiales!$A$1:$G$37443,7,FALSE)),"N/A")</f>
        <v>Varios</v>
      </c>
    </row>
    <row r="4719" spans="1:14" x14ac:dyDescent="0.25">
      <c r="A4719">
        <v>2110030010</v>
      </c>
      <c r="B4719" t="s">
        <v>1136</v>
      </c>
      <c r="C4719">
        <v>2310030273</v>
      </c>
      <c r="D4719" t="s">
        <v>2157</v>
      </c>
      <c r="E4719">
        <v>2410290518</v>
      </c>
      <c r="F4719" t="s">
        <v>3353</v>
      </c>
      <c r="G4719" t="s">
        <v>89</v>
      </c>
      <c r="H4719">
        <v>1.2699999999999999E-2</v>
      </c>
      <c r="I4719">
        <v>3</v>
      </c>
      <c r="J4719">
        <v>8000</v>
      </c>
      <c r="K4719">
        <f>+VLOOKUP(E4719,Costos!$A$1:$I$716100,9,FALSE)</f>
        <v>4.2085650000000001</v>
      </c>
      <c r="L4719" t="str">
        <f t="shared" si="158"/>
        <v>241</v>
      </c>
      <c r="M4719" t="str">
        <f t="shared" si="159"/>
        <v>241029</v>
      </c>
      <c r="N4719" t="str">
        <f>IFERROR(IF(L4719="231","231",VLOOKUP(E4719,Materiales!$A$1:$G$37443,7,FALSE)),"N/A")</f>
        <v>Otros</v>
      </c>
    </row>
    <row r="4720" spans="1:14" x14ac:dyDescent="0.25">
      <c r="A4720">
        <v>2110030010</v>
      </c>
      <c r="B4720" t="s">
        <v>1136</v>
      </c>
      <c r="C4720">
        <v>2310030273</v>
      </c>
      <c r="D4720" t="s">
        <v>2157</v>
      </c>
      <c r="E4720">
        <v>2430880022</v>
      </c>
      <c r="F4720" t="s">
        <v>115</v>
      </c>
      <c r="G4720" t="s">
        <v>89</v>
      </c>
      <c r="H4720">
        <v>2.6800000000000001E-2</v>
      </c>
      <c r="I4720">
        <v>3</v>
      </c>
      <c r="J4720">
        <v>8000</v>
      </c>
      <c r="K4720">
        <f>+VLOOKUP(E4720,Costos!$A$1:$I$716100,9,FALSE)</f>
        <v>6.1924229999999998</v>
      </c>
      <c r="L4720" t="str">
        <f t="shared" si="158"/>
        <v>243</v>
      </c>
      <c r="M4720" t="str">
        <f t="shared" si="159"/>
        <v>243088</v>
      </c>
      <c r="N4720" t="str">
        <f>IFERROR(IF(L4720="231","231",VLOOKUP(E4720,Materiales!$A$1:$G$37443,7,FALSE)),"N/A")</f>
        <v>Varios</v>
      </c>
    </row>
    <row r="4721" spans="1:14" x14ac:dyDescent="0.25">
      <c r="A4721">
        <v>2110030010</v>
      </c>
      <c r="B4721" t="s">
        <v>1136</v>
      </c>
      <c r="C4721">
        <v>2310030273</v>
      </c>
      <c r="D4721" t="s">
        <v>2157</v>
      </c>
      <c r="E4721">
        <v>2410290827</v>
      </c>
      <c r="F4721" t="s">
        <v>3467</v>
      </c>
      <c r="G4721" t="s">
        <v>89</v>
      </c>
      <c r="H4721">
        <v>0.1217</v>
      </c>
      <c r="I4721">
        <v>3</v>
      </c>
      <c r="J4721">
        <v>8000</v>
      </c>
      <c r="K4721">
        <f>+VLOOKUP(E4721,Costos!$A$1:$I$716100,9,FALSE)</f>
        <v>8.7862050000000007</v>
      </c>
      <c r="L4721" t="str">
        <f t="shared" si="158"/>
        <v>241</v>
      </c>
      <c r="M4721" t="str">
        <f t="shared" si="159"/>
        <v>241029</v>
      </c>
      <c r="N4721" t="str">
        <f>IFERROR(IF(L4721="231","231",VLOOKUP(E4721,Materiales!$A$1:$G$37443,7,FALSE)),"N/A")</f>
        <v>Varios</v>
      </c>
    </row>
    <row r="4722" spans="1:14" x14ac:dyDescent="0.25">
      <c r="A4722">
        <v>2110030010</v>
      </c>
      <c r="B4722" t="s">
        <v>1136</v>
      </c>
      <c r="C4722">
        <v>2310030273</v>
      </c>
      <c r="D4722" t="s">
        <v>2157</v>
      </c>
      <c r="E4722">
        <v>2430390013</v>
      </c>
      <c r="F4722" t="s">
        <v>3567</v>
      </c>
      <c r="G4722" t="s">
        <v>89</v>
      </c>
      <c r="H4722">
        <v>4.87E-2</v>
      </c>
      <c r="I4722">
        <v>3</v>
      </c>
      <c r="J4722">
        <v>8000</v>
      </c>
      <c r="K4722">
        <f>+VLOOKUP(E4722,Costos!$A$1:$I$716100,9,FALSE)</f>
        <v>27.214721000000001</v>
      </c>
      <c r="L4722" t="str">
        <f t="shared" si="158"/>
        <v>243</v>
      </c>
      <c r="M4722" t="str">
        <f t="shared" si="159"/>
        <v>243039</v>
      </c>
      <c r="N4722" t="str">
        <f>IFERROR(IF(L4722="231","231",VLOOKUP(E4722,Materiales!$A$1:$G$37443,7,FALSE)),"N/A")</f>
        <v>Varios</v>
      </c>
    </row>
    <row r="4723" spans="1:14" x14ac:dyDescent="0.25">
      <c r="A4723">
        <v>2110030010</v>
      </c>
      <c r="B4723" t="s">
        <v>1136</v>
      </c>
      <c r="C4723">
        <v>2310030273</v>
      </c>
      <c r="D4723" t="s">
        <v>2157</v>
      </c>
      <c r="E4723">
        <v>2430850037</v>
      </c>
      <c r="F4723" t="s">
        <v>3645</v>
      </c>
      <c r="G4723" t="s">
        <v>89</v>
      </c>
      <c r="H4723">
        <v>7.7899999999999997E-2</v>
      </c>
      <c r="I4723">
        <v>3</v>
      </c>
      <c r="J4723">
        <v>8000</v>
      </c>
      <c r="K4723">
        <f>+VLOOKUP(E4723,Costos!$A$1:$I$716100,9,FALSE)</f>
        <v>5.1567480000000003</v>
      </c>
      <c r="L4723" t="str">
        <f t="shared" si="158"/>
        <v>243</v>
      </c>
      <c r="M4723" t="str">
        <f t="shared" si="159"/>
        <v>243085</v>
      </c>
      <c r="N4723" t="str">
        <f>IFERROR(IF(L4723="231","231",VLOOKUP(E4723,Materiales!$A$1:$G$37443,7,FALSE)),"N/A")</f>
        <v>Varios</v>
      </c>
    </row>
    <row r="4724" spans="1:14" x14ac:dyDescent="0.25">
      <c r="A4724">
        <v>2110030010</v>
      </c>
      <c r="B4724" t="s">
        <v>1136</v>
      </c>
      <c r="C4724">
        <v>2310030273</v>
      </c>
      <c r="D4724" t="s">
        <v>2157</v>
      </c>
      <c r="E4724">
        <v>2410290516</v>
      </c>
      <c r="F4724" t="s">
        <v>3351</v>
      </c>
      <c r="G4724" t="s">
        <v>89</v>
      </c>
      <c r="H4724">
        <v>3.7002000000000002</v>
      </c>
      <c r="I4724">
        <v>3</v>
      </c>
      <c r="J4724">
        <v>8000</v>
      </c>
      <c r="K4724">
        <f>+VLOOKUP(E4724,Costos!$A$1:$I$716100,9,FALSE)</f>
        <v>6.3744370000000004</v>
      </c>
      <c r="L4724" t="str">
        <f t="shared" si="158"/>
        <v>241</v>
      </c>
      <c r="M4724" t="str">
        <f t="shared" si="159"/>
        <v>241029</v>
      </c>
      <c r="N4724" t="str">
        <f>IFERROR(IF(L4724="231","231",VLOOKUP(E4724,Materiales!$A$1:$G$37443,7,FALSE)),"N/A")</f>
        <v>Varios</v>
      </c>
    </row>
    <row r="4725" spans="1:14" x14ac:dyDescent="0.25">
      <c r="A4725">
        <v>2110030010</v>
      </c>
      <c r="B4725" t="s">
        <v>1136</v>
      </c>
      <c r="C4725">
        <v>2310030273</v>
      </c>
      <c r="D4725" t="s">
        <v>2157</v>
      </c>
      <c r="E4725">
        <v>2410290517</v>
      </c>
      <c r="F4725" t="s">
        <v>3352</v>
      </c>
      <c r="G4725" t="s">
        <v>89</v>
      </c>
      <c r="H4725">
        <v>9.2999999999999992E-3</v>
      </c>
      <c r="I4725">
        <v>3</v>
      </c>
      <c r="J4725">
        <v>8000</v>
      </c>
      <c r="K4725">
        <f>+VLOOKUP(E4725,Costos!$A$1:$I$716100,9,FALSE)</f>
        <v>5.2654379999999996</v>
      </c>
      <c r="L4725" t="str">
        <f t="shared" si="158"/>
        <v>241</v>
      </c>
      <c r="M4725" t="str">
        <f t="shared" si="159"/>
        <v>241029</v>
      </c>
      <c r="N4725" t="str">
        <f>IFERROR(IF(L4725="231","231",VLOOKUP(E4725,Materiales!$A$1:$G$37443,7,FALSE)),"N/A")</f>
        <v>Otros</v>
      </c>
    </row>
    <row r="4726" spans="1:14" x14ac:dyDescent="0.25">
      <c r="A4726">
        <v>2110030010</v>
      </c>
      <c r="B4726" t="s">
        <v>1136</v>
      </c>
      <c r="C4726">
        <v>2310030273</v>
      </c>
      <c r="D4726" t="s">
        <v>2157</v>
      </c>
      <c r="E4726">
        <v>2410210003</v>
      </c>
      <c r="F4726" t="s">
        <v>95</v>
      </c>
      <c r="G4726" t="s">
        <v>89</v>
      </c>
      <c r="H4726">
        <v>7.2999999999999995E-2</v>
      </c>
      <c r="I4726">
        <v>3</v>
      </c>
      <c r="J4726">
        <v>8000</v>
      </c>
      <c r="K4726">
        <f>+VLOOKUP(E4726,Costos!$A$1:$I$716100,9,FALSE)</f>
        <v>4.9316240000000002</v>
      </c>
      <c r="L4726" t="str">
        <f t="shared" si="158"/>
        <v>241</v>
      </c>
      <c r="M4726" t="str">
        <f t="shared" si="159"/>
        <v>241021</v>
      </c>
      <c r="N4726" t="str">
        <f>IFERROR(IF(L4726="231","231",VLOOKUP(E4726,Materiales!$A$1:$G$37443,7,FALSE)),"N/A")</f>
        <v>Varios</v>
      </c>
    </row>
    <row r="4727" spans="1:14" x14ac:dyDescent="0.25">
      <c r="A4727">
        <v>2110030010</v>
      </c>
      <c r="B4727" t="s">
        <v>1136</v>
      </c>
      <c r="C4727">
        <v>2310030054</v>
      </c>
      <c r="D4727" t="s">
        <v>4842</v>
      </c>
      <c r="E4727">
        <v>2410090307</v>
      </c>
      <c r="F4727" t="s">
        <v>3206</v>
      </c>
      <c r="G4727" t="s">
        <v>89</v>
      </c>
      <c r="H4727">
        <v>2.0476999999999999</v>
      </c>
      <c r="I4727">
        <v>2</v>
      </c>
      <c r="J4727">
        <v>8000</v>
      </c>
      <c r="K4727">
        <f>+VLOOKUP(E4727,Costos!$A$1:$I$716100,9,FALSE)</f>
        <v>37.807549999999999</v>
      </c>
      <c r="L4727" t="str">
        <f t="shared" si="158"/>
        <v>241</v>
      </c>
      <c r="M4727" t="str">
        <f t="shared" si="159"/>
        <v>241009</v>
      </c>
      <c r="N4727" t="str">
        <f>IFERROR(IF(L4727="231","231",VLOOKUP(E4727,Materiales!$A$1:$G$37443,7,FALSE)),"N/A")</f>
        <v>Pigmentos</v>
      </c>
    </row>
    <row r="4728" spans="1:14" x14ac:dyDescent="0.25">
      <c r="A4728">
        <v>2110030010</v>
      </c>
      <c r="B4728" t="s">
        <v>1136</v>
      </c>
      <c r="C4728">
        <v>2310030054</v>
      </c>
      <c r="D4728" t="s">
        <v>4842</v>
      </c>
      <c r="E4728">
        <v>2410090079</v>
      </c>
      <c r="F4728" t="s">
        <v>3167</v>
      </c>
      <c r="G4728" t="s">
        <v>89</v>
      </c>
      <c r="H4728">
        <v>7.7378</v>
      </c>
      <c r="I4728">
        <v>2</v>
      </c>
      <c r="J4728">
        <v>8000</v>
      </c>
      <c r="K4728">
        <f>+VLOOKUP(E4728,Costos!$A$1:$I$716100,9,FALSE)</f>
        <v>66.496741</v>
      </c>
      <c r="L4728" t="str">
        <f t="shared" si="158"/>
        <v>241</v>
      </c>
      <c r="M4728" t="str">
        <f t="shared" si="159"/>
        <v>241009</v>
      </c>
      <c r="N4728" t="str">
        <f>IFERROR(IF(L4728="231","231",VLOOKUP(E4728,Materiales!$A$1:$G$37443,7,FALSE)),"N/A")</f>
        <v>Varios</v>
      </c>
    </row>
    <row r="4729" spans="1:14" x14ac:dyDescent="0.25">
      <c r="A4729">
        <v>2110030010</v>
      </c>
      <c r="B4729" t="s">
        <v>1136</v>
      </c>
      <c r="C4729">
        <v>2310030054</v>
      </c>
      <c r="D4729" t="s">
        <v>4842</v>
      </c>
      <c r="E4729">
        <v>2410210003</v>
      </c>
      <c r="F4729" t="s">
        <v>95</v>
      </c>
      <c r="G4729" t="s">
        <v>89</v>
      </c>
      <c r="H4729">
        <v>2.6781999999999999</v>
      </c>
      <c r="I4729">
        <v>2</v>
      </c>
      <c r="J4729">
        <v>8000</v>
      </c>
      <c r="K4729">
        <f>+VLOOKUP(E4729,Costos!$A$1:$I$716100,9,FALSE)</f>
        <v>4.9316240000000002</v>
      </c>
      <c r="L4729" t="str">
        <f t="shared" si="158"/>
        <v>241</v>
      </c>
      <c r="M4729" t="str">
        <f t="shared" si="159"/>
        <v>241021</v>
      </c>
      <c r="N4729" t="str">
        <f>IFERROR(IF(L4729="231","231",VLOOKUP(E4729,Materiales!$A$1:$G$37443,7,FALSE)),"N/A")</f>
        <v>Varios</v>
      </c>
    </row>
    <row r="4730" spans="1:14" x14ac:dyDescent="0.25">
      <c r="A4730">
        <v>2110030010</v>
      </c>
      <c r="B4730" t="s">
        <v>1136</v>
      </c>
      <c r="C4730">
        <v>2310030054</v>
      </c>
      <c r="D4730" t="s">
        <v>4842</v>
      </c>
      <c r="E4730">
        <v>2430810004</v>
      </c>
      <c r="F4730" t="s">
        <v>3630</v>
      </c>
      <c r="G4730" t="s">
        <v>89</v>
      </c>
      <c r="H4730">
        <v>0.62480000000000002</v>
      </c>
      <c r="I4730">
        <v>2</v>
      </c>
      <c r="J4730">
        <v>8000</v>
      </c>
      <c r="K4730">
        <f>+VLOOKUP(E4730,Costos!$A$1:$I$716100,9,FALSE)</f>
        <v>6.728307</v>
      </c>
      <c r="L4730" t="str">
        <f t="shared" si="158"/>
        <v>243</v>
      </c>
      <c r="M4730" t="str">
        <f t="shared" si="159"/>
        <v>243081</v>
      </c>
      <c r="N4730" t="str">
        <f>IFERROR(IF(L4730="231","231",VLOOKUP(E4730,Materiales!$A$1:$G$37443,7,FALSE)),"N/A")</f>
        <v>Varios</v>
      </c>
    </row>
    <row r="4731" spans="1:14" x14ac:dyDescent="0.25">
      <c r="A4731">
        <v>2110030170</v>
      </c>
      <c r="B4731" t="s">
        <v>1162</v>
      </c>
      <c r="C4731">
        <v>2310030021</v>
      </c>
      <c r="D4731" t="s">
        <v>2136</v>
      </c>
      <c r="E4731">
        <v>2430850012</v>
      </c>
      <c r="F4731" t="s">
        <v>3638</v>
      </c>
      <c r="G4731" t="s">
        <v>89</v>
      </c>
      <c r="H4731">
        <v>0.34610000000000002</v>
      </c>
      <c r="I4731">
        <v>2</v>
      </c>
      <c r="J4731">
        <v>8000</v>
      </c>
      <c r="K4731">
        <f>+VLOOKUP(E4731,Costos!$A$1:$I$716100,9,FALSE)</f>
        <v>15.424059</v>
      </c>
      <c r="L4731" t="str">
        <f t="shared" si="158"/>
        <v>243</v>
      </c>
      <c r="M4731" t="str">
        <f t="shared" si="159"/>
        <v>243085</v>
      </c>
      <c r="N4731" t="str">
        <f>IFERROR(IF(L4731="231","231",VLOOKUP(E4731,Materiales!$A$1:$G$37443,7,FALSE)),"N/A")</f>
        <v>Varios</v>
      </c>
    </row>
    <row r="4732" spans="1:14" x14ac:dyDescent="0.25">
      <c r="A4732">
        <v>2110030170</v>
      </c>
      <c r="B4732" t="s">
        <v>1162</v>
      </c>
      <c r="C4732">
        <v>2310030021</v>
      </c>
      <c r="D4732" t="s">
        <v>2136</v>
      </c>
      <c r="E4732">
        <v>2430850013</v>
      </c>
      <c r="F4732" t="s">
        <v>3639</v>
      </c>
      <c r="G4732" t="s">
        <v>89</v>
      </c>
      <c r="H4732">
        <v>0.93869999999999998</v>
      </c>
      <c r="I4732">
        <v>2</v>
      </c>
      <c r="J4732">
        <v>8000</v>
      </c>
      <c r="K4732">
        <f>+VLOOKUP(E4732,Costos!$A$1:$I$716100,9,FALSE)</f>
        <v>6.0844829999999996</v>
      </c>
      <c r="L4732" t="str">
        <f t="shared" si="158"/>
        <v>243</v>
      </c>
      <c r="M4732" t="str">
        <f t="shared" si="159"/>
        <v>243085</v>
      </c>
      <c r="N4732" t="str">
        <f>IFERROR(IF(L4732="231","231",VLOOKUP(E4732,Materiales!$A$1:$G$37443,7,FALSE)),"N/A")</f>
        <v>Varios</v>
      </c>
    </row>
    <row r="4733" spans="1:14" x14ac:dyDescent="0.25">
      <c r="A4733">
        <v>2110030170</v>
      </c>
      <c r="B4733" t="s">
        <v>1162</v>
      </c>
      <c r="C4733">
        <v>2310030021</v>
      </c>
      <c r="D4733" t="s">
        <v>2136</v>
      </c>
      <c r="E4733">
        <v>2410210019</v>
      </c>
      <c r="F4733" t="s">
        <v>113</v>
      </c>
      <c r="G4733" t="s">
        <v>89</v>
      </c>
      <c r="H4733">
        <v>1.2976000000000001</v>
      </c>
      <c r="I4733">
        <v>2</v>
      </c>
      <c r="J4733">
        <v>8000</v>
      </c>
      <c r="K4733">
        <f>+VLOOKUP(E4733,Costos!$A$1:$I$716100,9,FALSE)</f>
        <v>7.7568599999999996</v>
      </c>
      <c r="L4733" t="str">
        <f t="shared" si="158"/>
        <v>241</v>
      </c>
      <c r="M4733" t="str">
        <f t="shared" si="159"/>
        <v>241021</v>
      </c>
      <c r="N4733" t="str">
        <f>IFERROR(IF(L4733="231","231",VLOOKUP(E4733,Materiales!$A$1:$G$37443,7,FALSE)),"N/A")</f>
        <v>Varios</v>
      </c>
    </row>
    <row r="4734" spans="1:14" x14ac:dyDescent="0.25">
      <c r="A4734">
        <v>2110030170</v>
      </c>
      <c r="B4734" t="s">
        <v>1162</v>
      </c>
      <c r="C4734">
        <v>2310030021</v>
      </c>
      <c r="D4734" t="s">
        <v>2136</v>
      </c>
      <c r="E4734">
        <v>2430880022</v>
      </c>
      <c r="F4734" t="s">
        <v>115</v>
      </c>
      <c r="G4734" t="s">
        <v>89</v>
      </c>
      <c r="H4734">
        <v>1.3405</v>
      </c>
      <c r="I4734">
        <v>2</v>
      </c>
      <c r="J4734">
        <v>8000</v>
      </c>
      <c r="K4734">
        <f>+VLOOKUP(E4734,Costos!$A$1:$I$716100,9,FALSE)</f>
        <v>6.1924229999999998</v>
      </c>
      <c r="L4734" t="str">
        <f t="shared" si="158"/>
        <v>243</v>
      </c>
      <c r="M4734" t="str">
        <f t="shared" si="159"/>
        <v>243088</v>
      </c>
      <c r="N4734" t="str">
        <f>IFERROR(IF(L4734="231","231",VLOOKUP(E4734,Materiales!$A$1:$G$37443,7,FALSE)),"N/A")</f>
        <v>Varios</v>
      </c>
    </row>
    <row r="4735" spans="1:14" x14ac:dyDescent="0.25">
      <c r="A4735">
        <v>2110030170</v>
      </c>
      <c r="B4735" t="s">
        <v>1162</v>
      </c>
      <c r="C4735">
        <v>2310030021</v>
      </c>
      <c r="D4735" t="s">
        <v>2136</v>
      </c>
      <c r="E4735">
        <v>2430530010</v>
      </c>
      <c r="F4735" t="s">
        <v>3577</v>
      </c>
      <c r="G4735" t="s">
        <v>89</v>
      </c>
      <c r="H4735">
        <v>69.924099999999996</v>
      </c>
      <c r="I4735">
        <v>2</v>
      </c>
      <c r="J4735">
        <v>8000</v>
      </c>
      <c r="K4735">
        <f>+VLOOKUP(E4735,Costos!$A$1:$I$716100,9,FALSE)</f>
        <v>0.67528200000000005</v>
      </c>
      <c r="L4735" t="str">
        <f t="shared" si="158"/>
        <v>243</v>
      </c>
      <c r="M4735" t="str">
        <f t="shared" si="159"/>
        <v>243053</v>
      </c>
      <c r="N4735" t="str">
        <f>IFERROR(IF(L4735="231","231",VLOOKUP(E4735,Materiales!$A$1:$G$37443,7,FALSE)),"N/A")</f>
        <v>Varios</v>
      </c>
    </row>
    <row r="4736" spans="1:14" x14ac:dyDescent="0.25">
      <c r="A4736">
        <v>2110030170</v>
      </c>
      <c r="B4736" t="s">
        <v>1162</v>
      </c>
      <c r="C4736">
        <v>2310030021</v>
      </c>
      <c r="D4736" t="s">
        <v>2136</v>
      </c>
      <c r="E4736">
        <v>2430580001</v>
      </c>
      <c r="F4736" t="s">
        <v>3584</v>
      </c>
      <c r="G4736" t="s">
        <v>89</v>
      </c>
      <c r="H4736">
        <v>1.5831</v>
      </c>
      <c r="I4736">
        <v>2</v>
      </c>
      <c r="J4736">
        <v>8000</v>
      </c>
      <c r="K4736">
        <f>+VLOOKUP(E4736,Costos!$A$1:$I$716100,9,FALSE)</f>
        <v>19.925667000000001</v>
      </c>
      <c r="L4736" t="str">
        <f t="shared" si="158"/>
        <v>243</v>
      </c>
      <c r="M4736" t="str">
        <f t="shared" si="159"/>
        <v>243058</v>
      </c>
      <c r="N4736" t="str">
        <f>IFERROR(IF(L4736="231","231",VLOOKUP(E4736,Materiales!$A$1:$G$37443,7,FALSE)),"N/A")</f>
        <v>Dispersión</v>
      </c>
    </row>
    <row r="4737" spans="1:14" x14ac:dyDescent="0.25">
      <c r="A4737">
        <v>2110030170</v>
      </c>
      <c r="B4737" t="s">
        <v>1162</v>
      </c>
      <c r="C4737">
        <v>2310030021</v>
      </c>
      <c r="D4737" t="s">
        <v>2136</v>
      </c>
      <c r="E4737">
        <v>2430350001</v>
      </c>
      <c r="F4737" t="s">
        <v>4741</v>
      </c>
      <c r="G4737" t="s">
        <v>89</v>
      </c>
      <c r="H4737">
        <v>2.3788</v>
      </c>
      <c r="I4737">
        <v>2</v>
      </c>
      <c r="J4737">
        <v>8000</v>
      </c>
      <c r="K4737">
        <f>+VLOOKUP(E4737,Costos!$A$1:$I$716100,9,FALSE)</f>
        <v>8.4358629999999994</v>
      </c>
      <c r="L4737" t="str">
        <f t="shared" si="158"/>
        <v>243</v>
      </c>
      <c r="M4737" t="str">
        <f t="shared" si="159"/>
        <v>243035</v>
      </c>
      <c r="N4737" t="str">
        <f>IFERROR(IF(L4737="231","231",VLOOKUP(E4737,Materiales!$A$1:$G$37443,7,FALSE)),"N/A")</f>
        <v>Varios</v>
      </c>
    </row>
    <row r="4738" spans="1:14" x14ac:dyDescent="0.25">
      <c r="A4738">
        <v>2110030170</v>
      </c>
      <c r="B4738" t="s">
        <v>1162</v>
      </c>
      <c r="C4738">
        <v>2310030021</v>
      </c>
      <c r="D4738" t="s">
        <v>2136</v>
      </c>
      <c r="E4738">
        <v>2430450001</v>
      </c>
      <c r="F4738" t="s">
        <v>93</v>
      </c>
      <c r="G4738" t="s">
        <v>89</v>
      </c>
      <c r="H4738">
        <v>4.3251999999999997</v>
      </c>
      <c r="I4738">
        <v>2</v>
      </c>
      <c r="J4738">
        <v>8000</v>
      </c>
      <c r="K4738">
        <f>+VLOOKUP(E4738,Costos!$A$1:$I$716100,9,FALSE)</f>
        <v>6.0336119999999998</v>
      </c>
      <c r="L4738" t="str">
        <f t="shared" si="158"/>
        <v>243</v>
      </c>
      <c r="M4738" t="str">
        <f t="shared" si="159"/>
        <v>243045</v>
      </c>
      <c r="N4738" t="str">
        <f>IFERROR(IF(L4738="231","231",VLOOKUP(E4738,Materiales!$A$1:$G$37443,7,FALSE)),"N/A")</f>
        <v>Varios</v>
      </c>
    </row>
    <row r="4739" spans="1:14" x14ac:dyDescent="0.25">
      <c r="A4739">
        <v>2110030170</v>
      </c>
      <c r="B4739" t="s">
        <v>1162</v>
      </c>
      <c r="C4739">
        <v>2310030021</v>
      </c>
      <c r="D4739" t="s">
        <v>2136</v>
      </c>
      <c r="E4739">
        <v>2430390013</v>
      </c>
      <c r="F4739" t="s">
        <v>3567</v>
      </c>
      <c r="G4739" t="s">
        <v>89</v>
      </c>
      <c r="H4739">
        <v>2.4626000000000001</v>
      </c>
      <c r="I4739">
        <v>2</v>
      </c>
      <c r="J4739">
        <v>8000</v>
      </c>
      <c r="K4739">
        <f>+VLOOKUP(E4739,Costos!$A$1:$I$716100,9,FALSE)</f>
        <v>27.214721000000001</v>
      </c>
      <c r="L4739" t="str">
        <f t="shared" si="158"/>
        <v>243</v>
      </c>
      <c r="M4739" t="str">
        <f t="shared" si="159"/>
        <v>243039</v>
      </c>
      <c r="N4739" t="str">
        <f>IFERROR(IF(L4739="231","231",VLOOKUP(E4739,Materiales!$A$1:$G$37443,7,FALSE)),"N/A")</f>
        <v>Varios</v>
      </c>
    </row>
    <row r="4740" spans="1:14" x14ac:dyDescent="0.25">
      <c r="A4740">
        <v>2110030170</v>
      </c>
      <c r="B4740" t="s">
        <v>1162</v>
      </c>
      <c r="C4740">
        <v>2310030021</v>
      </c>
      <c r="D4740" t="s">
        <v>2136</v>
      </c>
      <c r="E4740">
        <v>2310030273</v>
      </c>
      <c r="F4740" t="s">
        <v>2157</v>
      </c>
      <c r="G4740" t="s">
        <v>89</v>
      </c>
      <c r="H4740">
        <v>8.3917000000000002</v>
      </c>
      <c r="I4740">
        <v>2</v>
      </c>
      <c r="J4740">
        <v>8000</v>
      </c>
      <c r="K4740">
        <f>+VLOOKUP(E4740,Costos!$A$1:$I$716100,9,FALSE)</f>
        <v>3.6945239999999999</v>
      </c>
      <c r="L4740" t="str">
        <f t="shared" si="158"/>
        <v>231</v>
      </c>
      <c r="M4740" t="str">
        <f t="shared" si="159"/>
        <v>231003</v>
      </c>
      <c r="N4740" t="str">
        <f>IFERROR(IF(L4740="231","231",VLOOKUP(E4740,Materiales!$A$1:$G$37443,7,FALSE)),"N/A")</f>
        <v>231</v>
      </c>
    </row>
    <row r="4741" spans="1:14" x14ac:dyDescent="0.25">
      <c r="A4741">
        <v>2110030170</v>
      </c>
      <c r="B4741" t="s">
        <v>1162</v>
      </c>
      <c r="C4741">
        <v>2310030021</v>
      </c>
      <c r="D4741" t="s">
        <v>2136</v>
      </c>
      <c r="E4741">
        <v>2430600005</v>
      </c>
      <c r="F4741" t="s">
        <v>3587</v>
      </c>
      <c r="G4741" t="s">
        <v>89</v>
      </c>
      <c r="H4741">
        <v>4.7424999999999997</v>
      </c>
      <c r="I4741">
        <v>2</v>
      </c>
      <c r="J4741">
        <v>8000</v>
      </c>
      <c r="K4741">
        <f>+VLOOKUP(E4741,Costos!$A$1:$I$716100,9,FALSE)</f>
        <v>6.512251</v>
      </c>
      <c r="L4741" t="str">
        <f t="shared" si="158"/>
        <v>243</v>
      </c>
      <c r="M4741" t="str">
        <f t="shared" si="159"/>
        <v>243060</v>
      </c>
      <c r="N4741" t="str">
        <f>IFERROR(IF(L4741="231","231",VLOOKUP(E4741,Materiales!$A$1:$G$37443,7,FALSE)),"N/A")</f>
        <v>Pigmentos</v>
      </c>
    </row>
    <row r="4742" spans="1:14" x14ac:dyDescent="0.25">
      <c r="A4742">
        <v>2110030170</v>
      </c>
      <c r="B4742" t="s">
        <v>1162</v>
      </c>
      <c r="C4742">
        <v>2310030021</v>
      </c>
      <c r="D4742" t="s">
        <v>2136</v>
      </c>
      <c r="E4742">
        <v>2430660006</v>
      </c>
      <c r="F4742" t="s">
        <v>3600</v>
      </c>
      <c r="G4742" t="s">
        <v>89</v>
      </c>
      <c r="H4742">
        <v>12.085900000000001</v>
      </c>
      <c r="I4742">
        <v>2</v>
      </c>
      <c r="J4742">
        <v>8000</v>
      </c>
      <c r="K4742">
        <f>+VLOOKUP(E4742,Costos!$A$1:$I$716100,9,FALSE)</f>
        <v>5.8565459999999998</v>
      </c>
      <c r="L4742" t="str">
        <f t="shared" si="158"/>
        <v>243</v>
      </c>
      <c r="M4742" t="str">
        <f t="shared" si="159"/>
        <v>243066</v>
      </c>
      <c r="N4742" t="str">
        <f>IFERROR(IF(L4742="231","231",VLOOKUP(E4742,Materiales!$A$1:$G$37443,7,FALSE)),"N/A")</f>
        <v>Pigmentos</v>
      </c>
    </row>
    <row r="4743" spans="1:14" x14ac:dyDescent="0.25">
      <c r="A4743">
        <v>2110030170</v>
      </c>
      <c r="B4743" t="s">
        <v>1162</v>
      </c>
      <c r="C4743">
        <v>2310030021</v>
      </c>
      <c r="D4743" t="s">
        <v>2136</v>
      </c>
      <c r="E4743">
        <v>2410210003</v>
      </c>
      <c r="F4743" t="s">
        <v>95</v>
      </c>
      <c r="G4743" t="s">
        <v>89</v>
      </c>
      <c r="H4743">
        <v>3.2441</v>
      </c>
      <c r="I4743">
        <v>2</v>
      </c>
      <c r="J4743">
        <v>8000</v>
      </c>
      <c r="K4743">
        <f>+VLOOKUP(E4743,Costos!$A$1:$I$716100,9,FALSE)</f>
        <v>4.9316240000000002</v>
      </c>
      <c r="L4743" t="str">
        <f t="shared" si="158"/>
        <v>241</v>
      </c>
      <c r="M4743" t="str">
        <f t="shared" si="159"/>
        <v>241021</v>
      </c>
      <c r="N4743" t="str">
        <f>IFERROR(IF(L4743="231","231",VLOOKUP(E4743,Materiales!$A$1:$G$37443,7,FALSE)),"N/A")</f>
        <v>Varios</v>
      </c>
    </row>
    <row r="4744" spans="1:14" x14ac:dyDescent="0.25">
      <c r="A4744">
        <v>2110030170</v>
      </c>
      <c r="B4744" t="s">
        <v>1162</v>
      </c>
      <c r="C4744">
        <v>2310030021</v>
      </c>
      <c r="D4744" t="s">
        <v>2136</v>
      </c>
      <c r="E4744">
        <v>2430810004</v>
      </c>
      <c r="F4744" t="s">
        <v>3630</v>
      </c>
      <c r="G4744" t="s">
        <v>89</v>
      </c>
      <c r="H4744">
        <v>1.4048</v>
      </c>
      <c r="I4744">
        <v>2</v>
      </c>
      <c r="J4744">
        <v>8000</v>
      </c>
      <c r="K4744">
        <f>+VLOOKUP(E4744,Costos!$A$1:$I$716100,9,FALSE)</f>
        <v>6.728307</v>
      </c>
      <c r="L4744" t="str">
        <f t="shared" si="158"/>
        <v>243</v>
      </c>
      <c r="M4744" t="str">
        <f t="shared" si="159"/>
        <v>243081</v>
      </c>
      <c r="N4744" t="str">
        <f>IFERROR(IF(L4744="231","231",VLOOKUP(E4744,Materiales!$A$1:$G$37443,7,FALSE)),"N/A")</f>
        <v>Varios</v>
      </c>
    </row>
    <row r="4745" spans="1:14" x14ac:dyDescent="0.25">
      <c r="A4745">
        <v>2110030170</v>
      </c>
      <c r="B4745" t="s">
        <v>1162</v>
      </c>
      <c r="C4745">
        <v>2310030021</v>
      </c>
      <c r="D4745" t="s">
        <v>2136</v>
      </c>
      <c r="E4745">
        <v>2430870004</v>
      </c>
      <c r="F4745" t="s">
        <v>3650</v>
      </c>
      <c r="G4745" t="s">
        <v>89</v>
      </c>
      <c r="H4745">
        <v>0.14280000000000001</v>
      </c>
      <c r="I4745">
        <v>2</v>
      </c>
      <c r="J4745">
        <v>8000</v>
      </c>
      <c r="K4745">
        <f>+VLOOKUP(E4745,Costos!$A$1:$I$716100,9,FALSE)</f>
        <v>5.9204129999999999</v>
      </c>
      <c r="L4745" t="str">
        <f t="shared" si="158"/>
        <v>243</v>
      </c>
      <c r="M4745" t="str">
        <f t="shared" si="159"/>
        <v>243087</v>
      </c>
      <c r="N4745" t="str">
        <f>IFERROR(IF(L4745="231","231",VLOOKUP(E4745,Materiales!$A$1:$G$37443,7,FALSE)),"N/A")</f>
        <v>Varios</v>
      </c>
    </row>
    <row r="4746" spans="1:14" x14ac:dyDescent="0.25">
      <c r="A4746">
        <v>2110030001</v>
      </c>
      <c r="B4746" t="s">
        <v>1127</v>
      </c>
      <c r="C4746">
        <v>2310030273</v>
      </c>
      <c r="D4746" t="s">
        <v>2157</v>
      </c>
      <c r="E4746">
        <v>2410290596</v>
      </c>
      <c r="F4746" t="s">
        <v>3369</v>
      </c>
      <c r="G4746" t="s">
        <v>89</v>
      </c>
      <c r="H4746">
        <v>0.82410000000000005</v>
      </c>
      <c r="I4746">
        <v>3</v>
      </c>
      <c r="J4746">
        <v>8000</v>
      </c>
      <c r="K4746">
        <f>+VLOOKUP(E4746,Costos!$A$1:$I$716100,9,FALSE)</f>
        <v>5.3067520000000004</v>
      </c>
      <c r="L4746" t="str">
        <f t="shared" si="158"/>
        <v>241</v>
      </c>
      <c r="M4746" t="str">
        <f t="shared" si="159"/>
        <v>241029</v>
      </c>
      <c r="N4746" t="str">
        <f>IFERROR(IF(L4746="231","231",VLOOKUP(E4746,Materiales!$A$1:$G$37443,7,FALSE)),"N/A")</f>
        <v>Varios</v>
      </c>
    </row>
    <row r="4747" spans="1:14" x14ac:dyDescent="0.25">
      <c r="A4747">
        <v>2110030001</v>
      </c>
      <c r="B4747" t="s">
        <v>1127</v>
      </c>
      <c r="C4747">
        <v>2310030273</v>
      </c>
      <c r="D4747" t="s">
        <v>2157</v>
      </c>
      <c r="E4747">
        <v>2430850012</v>
      </c>
      <c r="F4747" t="s">
        <v>3638</v>
      </c>
      <c r="G4747" t="s">
        <v>89</v>
      </c>
      <c r="H4747">
        <v>9.1999999999999998E-3</v>
      </c>
      <c r="I4747">
        <v>3</v>
      </c>
      <c r="J4747">
        <v>8000</v>
      </c>
      <c r="K4747">
        <f>+VLOOKUP(E4747,Costos!$A$1:$I$716100,9,FALSE)</f>
        <v>15.424059</v>
      </c>
      <c r="L4747" t="str">
        <f t="shared" si="158"/>
        <v>243</v>
      </c>
      <c r="M4747" t="str">
        <f t="shared" si="159"/>
        <v>243085</v>
      </c>
      <c r="N4747" t="str">
        <f>IFERROR(IF(L4747="231","231",VLOOKUP(E4747,Materiales!$A$1:$G$37443,7,FALSE)),"N/A")</f>
        <v>Varios</v>
      </c>
    </row>
    <row r="4748" spans="1:14" x14ac:dyDescent="0.25">
      <c r="A4748">
        <v>2110030001</v>
      </c>
      <c r="B4748" t="s">
        <v>1127</v>
      </c>
      <c r="C4748">
        <v>2310030273</v>
      </c>
      <c r="D4748" t="s">
        <v>2157</v>
      </c>
      <c r="E4748">
        <v>2410210019</v>
      </c>
      <c r="F4748" t="s">
        <v>113</v>
      </c>
      <c r="G4748" t="s">
        <v>89</v>
      </c>
      <c r="H4748">
        <v>7.3300000000000004E-2</v>
      </c>
      <c r="I4748">
        <v>3</v>
      </c>
      <c r="J4748">
        <v>8000</v>
      </c>
      <c r="K4748">
        <f>+VLOOKUP(E4748,Costos!$A$1:$I$716100,9,FALSE)</f>
        <v>7.7568599999999996</v>
      </c>
      <c r="L4748" t="str">
        <f t="shared" si="158"/>
        <v>241</v>
      </c>
      <c r="M4748" t="str">
        <f t="shared" si="159"/>
        <v>241021</v>
      </c>
      <c r="N4748" t="str">
        <f>IFERROR(IF(L4748="231","231",VLOOKUP(E4748,Materiales!$A$1:$G$37443,7,FALSE)),"N/A")</f>
        <v>Varios</v>
      </c>
    </row>
    <row r="4749" spans="1:14" x14ac:dyDescent="0.25">
      <c r="A4749">
        <v>2110030001</v>
      </c>
      <c r="B4749" t="s">
        <v>1127</v>
      </c>
      <c r="C4749">
        <v>2310030273</v>
      </c>
      <c r="D4749" t="s">
        <v>2157</v>
      </c>
      <c r="E4749">
        <v>2430950002</v>
      </c>
      <c r="F4749" t="s">
        <v>3667</v>
      </c>
      <c r="G4749" t="s">
        <v>89</v>
      </c>
      <c r="H4749">
        <v>5.4899999999999997E-2</v>
      </c>
      <c r="I4749">
        <v>3</v>
      </c>
      <c r="J4749">
        <v>8000</v>
      </c>
      <c r="K4749">
        <f>+VLOOKUP(E4749,Costos!$A$1:$I$716100,9,FALSE)</f>
        <v>16.036432000000001</v>
      </c>
      <c r="L4749" t="str">
        <f t="shared" si="158"/>
        <v>243</v>
      </c>
      <c r="M4749" t="str">
        <f t="shared" si="159"/>
        <v>243095</v>
      </c>
      <c r="N4749" t="str">
        <f>IFERROR(IF(L4749="231","231",VLOOKUP(E4749,Materiales!$A$1:$G$37443,7,FALSE)),"N/A")</f>
        <v>Varios</v>
      </c>
    </row>
    <row r="4750" spans="1:14" x14ac:dyDescent="0.25">
      <c r="A4750">
        <v>2110030001</v>
      </c>
      <c r="B4750" t="s">
        <v>1127</v>
      </c>
      <c r="C4750">
        <v>2310030273</v>
      </c>
      <c r="D4750" t="s">
        <v>2157</v>
      </c>
      <c r="E4750">
        <v>2410290518</v>
      </c>
      <c r="F4750" t="s">
        <v>3353</v>
      </c>
      <c r="G4750" t="s">
        <v>89</v>
      </c>
      <c r="H4750">
        <v>1.1900000000000001E-2</v>
      </c>
      <c r="I4750">
        <v>3</v>
      </c>
      <c r="J4750">
        <v>8000</v>
      </c>
      <c r="K4750">
        <f>+VLOOKUP(E4750,Costos!$A$1:$I$716100,9,FALSE)</f>
        <v>4.2085650000000001</v>
      </c>
      <c r="L4750" t="str">
        <f t="shared" si="158"/>
        <v>241</v>
      </c>
      <c r="M4750" t="str">
        <f t="shared" si="159"/>
        <v>241029</v>
      </c>
      <c r="N4750" t="str">
        <f>IFERROR(IF(L4750="231","231",VLOOKUP(E4750,Materiales!$A$1:$G$37443,7,FALSE)),"N/A")</f>
        <v>Otros</v>
      </c>
    </row>
    <row r="4751" spans="1:14" x14ac:dyDescent="0.25">
      <c r="A4751">
        <v>2110030001</v>
      </c>
      <c r="B4751" t="s">
        <v>1127</v>
      </c>
      <c r="C4751">
        <v>2310030273</v>
      </c>
      <c r="D4751" t="s">
        <v>2157</v>
      </c>
      <c r="E4751">
        <v>2430880022</v>
      </c>
      <c r="F4751" t="s">
        <v>115</v>
      </c>
      <c r="G4751" t="s">
        <v>89</v>
      </c>
      <c r="H4751">
        <v>2.52E-2</v>
      </c>
      <c r="I4751">
        <v>3</v>
      </c>
      <c r="J4751">
        <v>8000</v>
      </c>
      <c r="K4751">
        <f>+VLOOKUP(E4751,Costos!$A$1:$I$716100,9,FALSE)</f>
        <v>6.1924229999999998</v>
      </c>
      <c r="L4751" t="str">
        <f t="shared" si="158"/>
        <v>243</v>
      </c>
      <c r="M4751" t="str">
        <f t="shared" si="159"/>
        <v>243088</v>
      </c>
      <c r="N4751" t="str">
        <f>IFERROR(IF(L4751="231","231",VLOOKUP(E4751,Materiales!$A$1:$G$37443,7,FALSE)),"N/A")</f>
        <v>Varios</v>
      </c>
    </row>
    <row r="4752" spans="1:14" x14ac:dyDescent="0.25">
      <c r="A4752">
        <v>2110030001</v>
      </c>
      <c r="B4752" t="s">
        <v>1127</v>
      </c>
      <c r="C4752">
        <v>2310030273</v>
      </c>
      <c r="D4752" t="s">
        <v>2157</v>
      </c>
      <c r="E4752">
        <v>2410290827</v>
      </c>
      <c r="F4752" t="s">
        <v>3467</v>
      </c>
      <c r="G4752" t="s">
        <v>89</v>
      </c>
      <c r="H4752">
        <v>0.1145</v>
      </c>
      <c r="I4752">
        <v>3</v>
      </c>
      <c r="J4752">
        <v>8000</v>
      </c>
      <c r="K4752">
        <f>+VLOOKUP(E4752,Costos!$A$1:$I$716100,9,FALSE)</f>
        <v>8.7862050000000007</v>
      </c>
      <c r="L4752" t="str">
        <f t="shared" si="158"/>
        <v>241</v>
      </c>
      <c r="M4752" t="str">
        <f t="shared" si="159"/>
        <v>241029</v>
      </c>
      <c r="N4752" t="str">
        <f>IFERROR(IF(L4752="231","231",VLOOKUP(E4752,Materiales!$A$1:$G$37443,7,FALSE)),"N/A")</f>
        <v>Varios</v>
      </c>
    </row>
    <row r="4753" spans="1:14" x14ac:dyDescent="0.25">
      <c r="A4753">
        <v>2110030001</v>
      </c>
      <c r="B4753" t="s">
        <v>1127</v>
      </c>
      <c r="C4753">
        <v>2310030273</v>
      </c>
      <c r="D4753" t="s">
        <v>2157</v>
      </c>
      <c r="E4753">
        <v>2430390013</v>
      </c>
      <c r="F4753" t="s">
        <v>3567</v>
      </c>
      <c r="G4753" t="s">
        <v>89</v>
      </c>
      <c r="H4753">
        <v>4.58E-2</v>
      </c>
      <c r="I4753">
        <v>3</v>
      </c>
      <c r="J4753">
        <v>8000</v>
      </c>
      <c r="K4753">
        <f>+VLOOKUP(E4753,Costos!$A$1:$I$716100,9,FALSE)</f>
        <v>27.214721000000001</v>
      </c>
      <c r="L4753" t="str">
        <f t="shared" si="158"/>
        <v>243</v>
      </c>
      <c r="M4753" t="str">
        <f t="shared" si="159"/>
        <v>243039</v>
      </c>
      <c r="N4753" t="str">
        <f>IFERROR(IF(L4753="231","231",VLOOKUP(E4753,Materiales!$A$1:$G$37443,7,FALSE)),"N/A")</f>
        <v>Varios</v>
      </c>
    </row>
    <row r="4754" spans="1:14" x14ac:dyDescent="0.25">
      <c r="A4754">
        <v>2110030001</v>
      </c>
      <c r="B4754" t="s">
        <v>1127</v>
      </c>
      <c r="C4754">
        <v>2310030273</v>
      </c>
      <c r="D4754" t="s">
        <v>2157</v>
      </c>
      <c r="E4754">
        <v>2430850037</v>
      </c>
      <c r="F4754" t="s">
        <v>3645</v>
      </c>
      <c r="G4754" t="s">
        <v>89</v>
      </c>
      <c r="H4754">
        <v>7.3300000000000004E-2</v>
      </c>
      <c r="I4754">
        <v>3</v>
      </c>
      <c r="J4754">
        <v>8000</v>
      </c>
      <c r="K4754">
        <f>+VLOOKUP(E4754,Costos!$A$1:$I$716100,9,FALSE)</f>
        <v>5.1567480000000003</v>
      </c>
      <c r="L4754" t="str">
        <f t="shared" si="158"/>
        <v>243</v>
      </c>
      <c r="M4754" t="str">
        <f t="shared" si="159"/>
        <v>243085</v>
      </c>
      <c r="N4754" t="str">
        <f>IFERROR(IF(L4754="231","231",VLOOKUP(E4754,Materiales!$A$1:$G$37443,7,FALSE)),"N/A")</f>
        <v>Varios</v>
      </c>
    </row>
    <row r="4755" spans="1:14" x14ac:dyDescent="0.25">
      <c r="A4755">
        <v>2110030001</v>
      </c>
      <c r="B4755" t="s">
        <v>1127</v>
      </c>
      <c r="C4755">
        <v>2310030273</v>
      </c>
      <c r="D4755" t="s">
        <v>2157</v>
      </c>
      <c r="E4755">
        <v>2410290516</v>
      </c>
      <c r="F4755" t="s">
        <v>3351</v>
      </c>
      <c r="G4755" t="s">
        <v>89</v>
      </c>
      <c r="H4755">
        <v>3.4794999999999998</v>
      </c>
      <c r="I4755">
        <v>3</v>
      </c>
      <c r="J4755">
        <v>8000</v>
      </c>
      <c r="K4755">
        <f>+VLOOKUP(E4755,Costos!$A$1:$I$716100,9,FALSE)</f>
        <v>6.3744370000000004</v>
      </c>
      <c r="L4755" t="str">
        <f t="shared" si="158"/>
        <v>241</v>
      </c>
      <c r="M4755" t="str">
        <f t="shared" si="159"/>
        <v>241029</v>
      </c>
      <c r="N4755" t="str">
        <f>IFERROR(IF(L4755="231","231",VLOOKUP(E4755,Materiales!$A$1:$G$37443,7,FALSE)),"N/A")</f>
        <v>Varios</v>
      </c>
    </row>
    <row r="4756" spans="1:14" x14ac:dyDescent="0.25">
      <c r="A4756">
        <v>2110030001</v>
      </c>
      <c r="B4756" t="s">
        <v>1127</v>
      </c>
      <c r="C4756">
        <v>2310030273</v>
      </c>
      <c r="D4756" t="s">
        <v>2157</v>
      </c>
      <c r="E4756">
        <v>2410290517</v>
      </c>
      <c r="F4756" t="s">
        <v>3352</v>
      </c>
      <c r="G4756" t="s">
        <v>89</v>
      </c>
      <c r="H4756">
        <v>8.6999999999999994E-3</v>
      </c>
      <c r="I4756">
        <v>3</v>
      </c>
      <c r="J4756">
        <v>8000</v>
      </c>
      <c r="K4756">
        <f>+VLOOKUP(E4756,Costos!$A$1:$I$716100,9,FALSE)</f>
        <v>5.2654379999999996</v>
      </c>
      <c r="L4756" t="str">
        <f t="shared" si="158"/>
        <v>241</v>
      </c>
      <c r="M4756" t="str">
        <f t="shared" si="159"/>
        <v>241029</v>
      </c>
      <c r="N4756" t="str">
        <f>IFERROR(IF(L4756="231","231",VLOOKUP(E4756,Materiales!$A$1:$G$37443,7,FALSE)),"N/A")</f>
        <v>Otros</v>
      </c>
    </row>
    <row r="4757" spans="1:14" x14ac:dyDescent="0.25">
      <c r="A4757">
        <v>2110030001</v>
      </c>
      <c r="B4757" t="s">
        <v>1127</v>
      </c>
      <c r="C4757">
        <v>2310030273</v>
      </c>
      <c r="D4757" t="s">
        <v>2157</v>
      </c>
      <c r="E4757">
        <v>2410210003</v>
      </c>
      <c r="F4757" t="s">
        <v>95</v>
      </c>
      <c r="G4757" t="s">
        <v>89</v>
      </c>
      <c r="H4757">
        <v>6.8699999999999997E-2</v>
      </c>
      <c r="I4757">
        <v>3</v>
      </c>
      <c r="J4757">
        <v>8000</v>
      </c>
      <c r="K4757">
        <f>+VLOOKUP(E4757,Costos!$A$1:$I$716100,9,FALSE)</f>
        <v>4.9316240000000002</v>
      </c>
      <c r="L4757" t="str">
        <f t="shared" si="158"/>
        <v>241</v>
      </c>
      <c r="M4757" t="str">
        <f t="shared" si="159"/>
        <v>241021</v>
      </c>
      <c r="N4757" t="str">
        <f>IFERROR(IF(L4757="231","231",VLOOKUP(E4757,Materiales!$A$1:$G$37443,7,FALSE)),"N/A")</f>
        <v>Varios</v>
      </c>
    </row>
    <row r="4758" spans="1:14" x14ac:dyDescent="0.25">
      <c r="A4758">
        <v>2110030001</v>
      </c>
      <c r="B4758" t="s">
        <v>1127</v>
      </c>
      <c r="C4758">
        <v>2310030236</v>
      </c>
      <c r="D4758" t="s">
        <v>2149</v>
      </c>
      <c r="E4758">
        <v>2430850012</v>
      </c>
      <c r="F4758" t="s">
        <v>3638</v>
      </c>
      <c r="G4758" t="s">
        <v>89</v>
      </c>
      <c r="H4758">
        <v>1.4500000000000001E-2</v>
      </c>
      <c r="I4758">
        <v>3</v>
      </c>
      <c r="J4758">
        <v>8000</v>
      </c>
      <c r="K4758">
        <f>+VLOOKUP(E4758,Costos!$A$1:$I$716100,9,FALSE)</f>
        <v>15.424059</v>
      </c>
      <c r="L4758" t="str">
        <f t="shared" si="158"/>
        <v>243</v>
      </c>
      <c r="M4758" t="str">
        <f t="shared" si="159"/>
        <v>243085</v>
      </c>
      <c r="N4758" t="str">
        <f>IFERROR(IF(L4758="231","231",VLOOKUP(E4758,Materiales!$A$1:$G$37443,7,FALSE)),"N/A")</f>
        <v>Varios</v>
      </c>
    </row>
    <row r="4759" spans="1:14" x14ac:dyDescent="0.25">
      <c r="A4759">
        <v>2110030001</v>
      </c>
      <c r="B4759" t="s">
        <v>1127</v>
      </c>
      <c r="C4759">
        <v>2310030236</v>
      </c>
      <c r="D4759" t="s">
        <v>2149</v>
      </c>
      <c r="E4759">
        <v>2410210019</v>
      </c>
      <c r="F4759" t="s">
        <v>113</v>
      </c>
      <c r="G4759" t="s">
        <v>89</v>
      </c>
      <c r="H4759">
        <v>0.61080000000000001</v>
      </c>
      <c r="I4759">
        <v>3</v>
      </c>
      <c r="J4759">
        <v>8000</v>
      </c>
      <c r="K4759">
        <f>+VLOOKUP(E4759,Costos!$A$1:$I$716100,9,FALSE)</f>
        <v>7.7568599999999996</v>
      </c>
      <c r="L4759" t="str">
        <f t="shared" si="158"/>
        <v>241</v>
      </c>
      <c r="M4759" t="str">
        <f t="shared" si="159"/>
        <v>241021</v>
      </c>
      <c r="N4759" t="str">
        <f>IFERROR(IF(L4759="231","231",VLOOKUP(E4759,Materiales!$A$1:$G$37443,7,FALSE)),"N/A")</f>
        <v>Varios</v>
      </c>
    </row>
    <row r="4760" spans="1:14" x14ac:dyDescent="0.25">
      <c r="A4760">
        <v>2110030001</v>
      </c>
      <c r="B4760" t="s">
        <v>1127</v>
      </c>
      <c r="C4760">
        <v>2310030236</v>
      </c>
      <c r="D4760" t="s">
        <v>2149</v>
      </c>
      <c r="E4760">
        <v>2430880022</v>
      </c>
      <c r="F4760" t="s">
        <v>115</v>
      </c>
      <c r="G4760" t="s">
        <v>89</v>
      </c>
      <c r="H4760">
        <v>2.0400000000000001E-2</v>
      </c>
      <c r="I4760">
        <v>3</v>
      </c>
      <c r="J4760">
        <v>8000</v>
      </c>
      <c r="K4760">
        <f>+VLOOKUP(E4760,Costos!$A$1:$I$716100,9,FALSE)</f>
        <v>6.1924229999999998</v>
      </c>
      <c r="L4760" t="str">
        <f t="shared" si="158"/>
        <v>243</v>
      </c>
      <c r="M4760" t="str">
        <f t="shared" si="159"/>
        <v>243088</v>
      </c>
      <c r="N4760" t="str">
        <f>IFERROR(IF(L4760="231","231",VLOOKUP(E4760,Materiales!$A$1:$G$37443,7,FALSE)),"N/A")</f>
        <v>Varios</v>
      </c>
    </row>
    <row r="4761" spans="1:14" x14ac:dyDescent="0.25">
      <c r="A4761">
        <v>2110030001</v>
      </c>
      <c r="B4761" t="s">
        <v>1127</v>
      </c>
      <c r="C4761">
        <v>2310030236</v>
      </c>
      <c r="D4761" t="s">
        <v>2149</v>
      </c>
      <c r="E4761">
        <v>2430450001</v>
      </c>
      <c r="F4761" t="s">
        <v>93</v>
      </c>
      <c r="G4761" t="s">
        <v>89</v>
      </c>
      <c r="H4761">
        <v>0.33739999999999998</v>
      </c>
      <c r="I4761">
        <v>3</v>
      </c>
      <c r="J4761">
        <v>8000</v>
      </c>
      <c r="K4761">
        <f>+VLOOKUP(E4761,Costos!$A$1:$I$716100,9,FALSE)</f>
        <v>6.0336119999999998</v>
      </c>
      <c r="L4761" t="str">
        <f t="shared" si="158"/>
        <v>243</v>
      </c>
      <c r="M4761" t="str">
        <f t="shared" si="159"/>
        <v>243045</v>
      </c>
      <c r="N4761" t="str">
        <f>IFERROR(IF(L4761="231","231",VLOOKUP(E4761,Materiales!$A$1:$G$37443,7,FALSE)),"N/A")</f>
        <v>Varios</v>
      </c>
    </row>
    <row r="4762" spans="1:14" x14ac:dyDescent="0.25">
      <c r="A4762">
        <v>2110030001</v>
      </c>
      <c r="B4762" t="s">
        <v>1127</v>
      </c>
      <c r="C4762">
        <v>2310030236</v>
      </c>
      <c r="D4762" t="s">
        <v>2149</v>
      </c>
      <c r="E4762">
        <v>2430710003</v>
      </c>
      <c r="F4762" t="s">
        <v>3615</v>
      </c>
      <c r="G4762" t="s">
        <v>89</v>
      </c>
      <c r="H4762">
        <v>2.7046999999999999</v>
      </c>
      <c r="I4762">
        <v>3</v>
      </c>
      <c r="J4762">
        <v>8000</v>
      </c>
      <c r="K4762">
        <f>+VLOOKUP(E4762,Costos!$A$1:$I$716100,9,FALSE)</f>
        <v>31.712800000000001</v>
      </c>
      <c r="L4762" t="str">
        <f t="shared" si="158"/>
        <v>243</v>
      </c>
      <c r="M4762" t="str">
        <f t="shared" si="159"/>
        <v>243071</v>
      </c>
      <c r="N4762" t="str">
        <f>IFERROR(IF(L4762="231","231",VLOOKUP(E4762,Materiales!$A$1:$G$37443,7,FALSE)),"N/A")</f>
        <v>Pigmentos</v>
      </c>
    </row>
    <row r="4763" spans="1:14" x14ac:dyDescent="0.25">
      <c r="A4763">
        <v>2110030001</v>
      </c>
      <c r="B4763" t="s">
        <v>1127</v>
      </c>
      <c r="C4763">
        <v>2310030236</v>
      </c>
      <c r="D4763" t="s">
        <v>2149</v>
      </c>
      <c r="E4763">
        <v>2410210003</v>
      </c>
      <c r="F4763" t="s">
        <v>95</v>
      </c>
      <c r="G4763" t="s">
        <v>89</v>
      </c>
      <c r="H4763">
        <v>0.93940000000000001</v>
      </c>
      <c r="I4763">
        <v>3</v>
      </c>
      <c r="J4763">
        <v>8000</v>
      </c>
      <c r="K4763">
        <f>+VLOOKUP(E4763,Costos!$A$1:$I$716100,9,FALSE)</f>
        <v>4.9316240000000002</v>
      </c>
      <c r="L4763" t="str">
        <f t="shared" si="158"/>
        <v>241</v>
      </c>
      <c r="M4763" t="str">
        <f t="shared" si="159"/>
        <v>241021</v>
      </c>
      <c r="N4763" t="str">
        <f>IFERROR(IF(L4763="231","231",VLOOKUP(E4763,Materiales!$A$1:$G$37443,7,FALSE)),"N/A")</f>
        <v>Varios</v>
      </c>
    </row>
    <row r="4764" spans="1:14" x14ac:dyDescent="0.25">
      <c r="A4764">
        <v>2110030001</v>
      </c>
      <c r="B4764" t="s">
        <v>1127</v>
      </c>
      <c r="C4764">
        <v>2310030236</v>
      </c>
      <c r="D4764" t="s">
        <v>2149</v>
      </c>
      <c r="E4764">
        <v>2430810004</v>
      </c>
      <c r="F4764" t="s">
        <v>3630</v>
      </c>
      <c r="G4764" t="s">
        <v>89</v>
      </c>
      <c r="H4764">
        <v>8.72E-2</v>
      </c>
      <c r="I4764">
        <v>3</v>
      </c>
      <c r="J4764">
        <v>8000</v>
      </c>
      <c r="K4764">
        <f>+VLOOKUP(E4764,Costos!$A$1:$I$716100,9,FALSE)</f>
        <v>6.728307</v>
      </c>
      <c r="L4764" t="str">
        <f t="shared" si="158"/>
        <v>243</v>
      </c>
      <c r="M4764" t="str">
        <f t="shared" si="159"/>
        <v>243081</v>
      </c>
      <c r="N4764" t="str">
        <f>IFERROR(IF(L4764="231","231",VLOOKUP(E4764,Materiales!$A$1:$G$37443,7,FALSE)),"N/A")</f>
        <v>Varios</v>
      </c>
    </row>
    <row r="4765" spans="1:14" x14ac:dyDescent="0.25">
      <c r="A4765">
        <v>2110030001</v>
      </c>
      <c r="B4765" t="s">
        <v>1127</v>
      </c>
      <c r="C4765">
        <v>2310030236</v>
      </c>
      <c r="D4765" t="s">
        <v>2149</v>
      </c>
      <c r="E4765">
        <v>2410200020</v>
      </c>
      <c r="F4765" t="s">
        <v>3308</v>
      </c>
      <c r="G4765" t="s">
        <v>89</v>
      </c>
      <c r="H4765">
        <v>0.70089999999999997</v>
      </c>
      <c r="I4765">
        <v>3</v>
      </c>
      <c r="J4765">
        <v>8000</v>
      </c>
      <c r="K4765">
        <f>+VLOOKUP(E4765,Costos!$A$1:$I$716100,9,FALSE)</f>
        <v>2.883197</v>
      </c>
      <c r="L4765" t="str">
        <f t="shared" si="158"/>
        <v>241</v>
      </c>
      <c r="M4765" t="str">
        <f t="shared" si="159"/>
        <v>241020</v>
      </c>
      <c r="N4765" t="str">
        <f>IFERROR(IF(L4765="231","231",VLOOKUP(E4765,Materiales!$A$1:$G$37443,7,FALSE)),"N/A")</f>
        <v>Varios</v>
      </c>
    </row>
    <row r="4766" spans="1:14" x14ac:dyDescent="0.25">
      <c r="A4766">
        <v>2110030001</v>
      </c>
      <c r="B4766" t="s">
        <v>1127</v>
      </c>
      <c r="C4766">
        <v>2310030273</v>
      </c>
      <c r="D4766" t="s">
        <v>2157</v>
      </c>
      <c r="E4766">
        <v>2410290596</v>
      </c>
      <c r="F4766" t="s">
        <v>3369</v>
      </c>
      <c r="G4766" t="s">
        <v>89</v>
      </c>
      <c r="H4766">
        <v>0.82279999999999998</v>
      </c>
      <c r="I4766">
        <v>3</v>
      </c>
      <c r="J4766">
        <v>8000</v>
      </c>
      <c r="K4766">
        <f>+VLOOKUP(E4766,Costos!$A$1:$I$716100,9,FALSE)</f>
        <v>5.3067520000000004</v>
      </c>
      <c r="L4766" t="str">
        <f t="shared" si="158"/>
        <v>241</v>
      </c>
      <c r="M4766" t="str">
        <f t="shared" si="159"/>
        <v>241029</v>
      </c>
      <c r="N4766" t="str">
        <f>IFERROR(IF(L4766="231","231",VLOOKUP(E4766,Materiales!$A$1:$G$37443,7,FALSE)),"N/A")</f>
        <v>Varios</v>
      </c>
    </row>
    <row r="4767" spans="1:14" x14ac:dyDescent="0.25">
      <c r="A4767">
        <v>2110030001</v>
      </c>
      <c r="B4767" t="s">
        <v>1127</v>
      </c>
      <c r="C4767">
        <v>2310030273</v>
      </c>
      <c r="D4767" t="s">
        <v>2157</v>
      </c>
      <c r="E4767">
        <v>2430850012</v>
      </c>
      <c r="F4767" t="s">
        <v>3638</v>
      </c>
      <c r="G4767" t="s">
        <v>89</v>
      </c>
      <c r="H4767">
        <v>9.1000000000000004E-3</v>
      </c>
      <c r="I4767">
        <v>3</v>
      </c>
      <c r="J4767">
        <v>8000</v>
      </c>
      <c r="K4767">
        <f>+VLOOKUP(E4767,Costos!$A$1:$I$716100,9,FALSE)</f>
        <v>15.424059</v>
      </c>
      <c r="L4767" t="str">
        <f t="shared" si="158"/>
        <v>243</v>
      </c>
      <c r="M4767" t="str">
        <f t="shared" si="159"/>
        <v>243085</v>
      </c>
      <c r="N4767" t="str">
        <f>IFERROR(IF(L4767="231","231",VLOOKUP(E4767,Materiales!$A$1:$G$37443,7,FALSE)),"N/A")</f>
        <v>Varios</v>
      </c>
    </row>
    <row r="4768" spans="1:14" x14ac:dyDescent="0.25">
      <c r="A4768">
        <v>2110030001</v>
      </c>
      <c r="B4768" t="s">
        <v>1127</v>
      </c>
      <c r="C4768">
        <v>2310030273</v>
      </c>
      <c r="D4768" t="s">
        <v>2157</v>
      </c>
      <c r="E4768">
        <v>2410210019</v>
      </c>
      <c r="F4768" t="s">
        <v>113</v>
      </c>
      <c r="G4768" t="s">
        <v>89</v>
      </c>
      <c r="H4768">
        <v>7.3099999999999998E-2</v>
      </c>
      <c r="I4768">
        <v>3</v>
      </c>
      <c r="J4768">
        <v>8000</v>
      </c>
      <c r="K4768">
        <f>+VLOOKUP(E4768,Costos!$A$1:$I$716100,9,FALSE)</f>
        <v>7.7568599999999996</v>
      </c>
      <c r="L4768" t="str">
        <f t="shared" si="158"/>
        <v>241</v>
      </c>
      <c r="M4768" t="str">
        <f t="shared" si="159"/>
        <v>241021</v>
      </c>
      <c r="N4768" t="str">
        <f>IFERROR(IF(L4768="231","231",VLOOKUP(E4768,Materiales!$A$1:$G$37443,7,FALSE)),"N/A")</f>
        <v>Varios</v>
      </c>
    </row>
    <row r="4769" spans="1:14" x14ac:dyDescent="0.25">
      <c r="A4769">
        <v>2110030001</v>
      </c>
      <c r="B4769" t="s">
        <v>1127</v>
      </c>
      <c r="C4769">
        <v>2310030273</v>
      </c>
      <c r="D4769" t="s">
        <v>2157</v>
      </c>
      <c r="E4769">
        <v>2430950002</v>
      </c>
      <c r="F4769" t="s">
        <v>3667</v>
      </c>
      <c r="G4769" t="s">
        <v>89</v>
      </c>
      <c r="H4769">
        <v>5.4899999999999997E-2</v>
      </c>
      <c r="I4769">
        <v>3</v>
      </c>
      <c r="J4769">
        <v>8000</v>
      </c>
      <c r="K4769">
        <f>+VLOOKUP(E4769,Costos!$A$1:$I$716100,9,FALSE)</f>
        <v>16.036432000000001</v>
      </c>
      <c r="L4769" t="str">
        <f t="shared" si="158"/>
        <v>243</v>
      </c>
      <c r="M4769" t="str">
        <f t="shared" si="159"/>
        <v>243095</v>
      </c>
      <c r="N4769" t="str">
        <f>IFERROR(IF(L4769="231","231",VLOOKUP(E4769,Materiales!$A$1:$G$37443,7,FALSE)),"N/A")</f>
        <v>Varios</v>
      </c>
    </row>
    <row r="4770" spans="1:14" x14ac:dyDescent="0.25">
      <c r="A4770">
        <v>2110030001</v>
      </c>
      <c r="B4770" t="s">
        <v>1127</v>
      </c>
      <c r="C4770">
        <v>2310030273</v>
      </c>
      <c r="D4770" t="s">
        <v>2157</v>
      </c>
      <c r="E4770">
        <v>2410290518</v>
      </c>
      <c r="F4770" t="s">
        <v>3353</v>
      </c>
      <c r="G4770" t="s">
        <v>89</v>
      </c>
      <c r="H4770">
        <v>1.1900000000000001E-2</v>
      </c>
      <c r="I4770">
        <v>3</v>
      </c>
      <c r="J4770">
        <v>8000</v>
      </c>
      <c r="K4770">
        <f>+VLOOKUP(E4770,Costos!$A$1:$I$716100,9,FALSE)</f>
        <v>4.2085650000000001</v>
      </c>
      <c r="L4770" t="str">
        <f t="shared" ref="L4770:L4833" si="160">+LEFT(E4770,3)</f>
        <v>241</v>
      </c>
      <c r="M4770" t="str">
        <f t="shared" ref="M4770:M4833" si="161">+LEFT(E4770,6)</f>
        <v>241029</v>
      </c>
      <c r="N4770" t="str">
        <f>IFERROR(IF(L4770="231","231",VLOOKUP(E4770,Materiales!$A$1:$G$37443,7,FALSE)),"N/A")</f>
        <v>Otros</v>
      </c>
    </row>
    <row r="4771" spans="1:14" x14ac:dyDescent="0.25">
      <c r="A4771">
        <v>2110030001</v>
      </c>
      <c r="B4771" t="s">
        <v>1127</v>
      </c>
      <c r="C4771">
        <v>2310030273</v>
      </c>
      <c r="D4771" t="s">
        <v>2157</v>
      </c>
      <c r="E4771">
        <v>2430880022</v>
      </c>
      <c r="F4771" t="s">
        <v>115</v>
      </c>
      <c r="G4771" t="s">
        <v>89</v>
      </c>
      <c r="H4771">
        <v>2.5100000000000001E-2</v>
      </c>
      <c r="I4771">
        <v>3</v>
      </c>
      <c r="J4771">
        <v>8000</v>
      </c>
      <c r="K4771">
        <f>+VLOOKUP(E4771,Costos!$A$1:$I$716100,9,FALSE)</f>
        <v>6.1924229999999998</v>
      </c>
      <c r="L4771" t="str">
        <f t="shared" si="160"/>
        <v>243</v>
      </c>
      <c r="M4771" t="str">
        <f t="shared" si="161"/>
        <v>243088</v>
      </c>
      <c r="N4771" t="str">
        <f>IFERROR(IF(L4771="231","231",VLOOKUP(E4771,Materiales!$A$1:$G$37443,7,FALSE)),"N/A")</f>
        <v>Varios</v>
      </c>
    </row>
    <row r="4772" spans="1:14" x14ac:dyDescent="0.25">
      <c r="A4772">
        <v>2110030001</v>
      </c>
      <c r="B4772" t="s">
        <v>1127</v>
      </c>
      <c r="C4772">
        <v>2310030273</v>
      </c>
      <c r="D4772" t="s">
        <v>2157</v>
      </c>
      <c r="E4772">
        <v>2410290827</v>
      </c>
      <c r="F4772" t="s">
        <v>3467</v>
      </c>
      <c r="G4772" t="s">
        <v>89</v>
      </c>
      <c r="H4772">
        <v>0.1143</v>
      </c>
      <c r="I4772">
        <v>3</v>
      </c>
      <c r="J4772">
        <v>8000</v>
      </c>
      <c r="K4772">
        <f>+VLOOKUP(E4772,Costos!$A$1:$I$716100,9,FALSE)</f>
        <v>8.7862050000000007</v>
      </c>
      <c r="L4772" t="str">
        <f t="shared" si="160"/>
        <v>241</v>
      </c>
      <c r="M4772" t="str">
        <f t="shared" si="161"/>
        <v>241029</v>
      </c>
      <c r="N4772" t="str">
        <f>IFERROR(IF(L4772="231","231",VLOOKUP(E4772,Materiales!$A$1:$G$37443,7,FALSE)),"N/A")</f>
        <v>Varios</v>
      </c>
    </row>
    <row r="4773" spans="1:14" x14ac:dyDescent="0.25">
      <c r="A4773">
        <v>2110030001</v>
      </c>
      <c r="B4773" t="s">
        <v>1127</v>
      </c>
      <c r="C4773">
        <v>2310030273</v>
      </c>
      <c r="D4773" t="s">
        <v>2157</v>
      </c>
      <c r="E4773">
        <v>2430390013</v>
      </c>
      <c r="F4773" t="s">
        <v>3567</v>
      </c>
      <c r="G4773" t="s">
        <v>89</v>
      </c>
      <c r="H4773">
        <v>4.5699999999999998E-2</v>
      </c>
      <c r="I4773">
        <v>3</v>
      </c>
      <c r="J4773">
        <v>8000</v>
      </c>
      <c r="K4773">
        <f>+VLOOKUP(E4773,Costos!$A$1:$I$716100,9,FALSE)</f>
        <v>27.214721000000001</v>
      </c>
      <c r="L4773" t="str">
        <f t="shared" si="160"/>
        <v>243</v>
      </c>
      <c r="M4773" t="str">
        <f t="shared" si="161"/>
        <v>243039</v>
      </c>
      <c r="N4773" t="str">
        <f>IFERROR(IF(L4773="231","231",VLOOKUP(E4773,Materiales!$A$1:$G$37443,7,FALSE)),"N/A")</f>
        <v>Varios</v>
      </c>
    </row>
    <row r="4774" spans="1:14" x14ac:dyDescent="0.25">
      <c r="A4774">
        <v>2110030001</v>
      </c>
      <c r="B4774" t="s">
        <v>1127</v>
      </c>
      <c r="C4774">
        <v>2310030273</v>
      </c>
      <c r="D4774" t="s">
        <v>2157</v>
      </c>
      <c r="E4774">
        <v>2430850037</v>
      </c>
      <c r="F4774" t="s">
        <v>3645</v>
      </c>
      <c r="G4774" t="s">
        <v>89</v>
      </c>
      <c r="H4774">
        <v>7.3099999999999998E-2</v>
      </c>
      <c r="I4774">
        <v>3</v>
      </c>
      <c r="J4774">
        <v>8000</v>
      </c>
      <c r="K4774">
        <f>+VLOOKUP(E4774,Costos!$A$1:$I$716100,9,FALSE)</f>
        <v>5.1567480000000003</v>
      </c>
      <c r="L4774" t="str">
        <f t="shared" si="160"/>
        <v>243</v>
      </c>
      <c r="M4774" t="str">
        <f t="shared" si="161"/>
        <v>243085</v>
      </c>
      <c r="N4774" t="str">
        <f>IFERROR(IF(L4774="231","231",VLOOKUP(E4774,Materiales!$A$1:$G$37443,7,FALSE)),"N/A")</f>
        <v>Varios</v>
      </c>
    </row>
    <row r="4775" spans="1:14" x14ac:dyDescent="0.25">
      <c r="A4775">
        <v>2110030001</v>
      </c>
      <c r="B4775" t="s">
        <v>1127</v>
      </c>
      <c r="C4775">
        <v>2310030273</v>
      </c>
      <c r="D4775" t="s">
        <v>2157</v>
      </c>
      <c r="E4775">
        <v>2410290516</v>
      </c>
      <c r="F4775" t="s">
        <v>3351</v>
      </c>
      <c r="G4775" t="s">
        <v>89</v>
      </c>
      <c r="H4775">
        <v>3.4742000000000002</v>
      </c>
      <c r="I4775">
        <v>3</v>
      </c>
      <c r="J4775">
        <v>8000</v>
      </c>
      <c r="K4775">
        <f>+VLOOKUP(E4775,Costos!$A$1:$I$716100,9,FALSE)</f>
        <v>6.3744370000000004</v>
      </c>
      <c r="L4775" t="str">
        <f t="shared" si="160"/>
        <v>241</v>
      </c>
      <c r="M4775" t="str">
        <f t="shared" si="161"/>
        <v>241029</v>
      </c>
      <c r="N4775" t="str">
        <f>IFERROR(IF(L4775="231","231",VLOOKUP(E4775,Materiales!$A$1:$G$37443,7,FALSE)),"N/A")</f>
        <v>Varios</v>
      </c>
    </row>
    <row r="4776" spans="1:14" x14ac:dyDescent="0.25">
      <c r="A4776">
        <v>2110030001</v>
      </c>
      <c r="B4776" t="s">
        <v>1127</v>
      </c>
      <c r="C4776">
        <v>2310030273</v>
      </c>
      <c r="D4776" t="s">
        <v>2157</v>
      </c>
      <c r="E4776">
        <v>2410290517</v>
      </c>
      <c r="F4776" t="s">
        <v>3352</v>
      </c>
      <c r="G4776" t="s">
        <v>89</v>
      </c>
      <c r="H4776">
        <v>8.6999999999999994E-3</v>
      </c>
      <c r="I4776">
        <v>3</v>
      </c>
      <c r="J4776">
        <v>8000</v>
      </c>
      <c r="K4776">
        <f>+VLOOKUP(E4776,Costos!$A$1:$I$716100,9,FALSE)</f>
        <v>5.2654379999999996</v>
      </c>
      <c r="L4776" t="str">
        <f t="shared" si="160"/>
        <v>241</v>
      </c>
      <c r="M4776" t="str">
        <f t="shared" si="161"/>
        <v>241029</v>
      </c>
      <c r="N4776" t="str">
        <f>IFERROR(IF(L4776="231","231",VLOOKUP(E4776,Materiales!$A$1:$G$37443,7,FALSE)),"N/A")</f>
        <v>Otros</v>
      </c>
    </row>
    <row r="4777" spans="1:14" x14ac:dyDescent="0.25">
      <c r="A4777">
        <v>2110030001</v>
      </c>
      <c r="B4777" t="s">
        <v>1127</v>
      </c>
      <c r="C4777">
        <v>2310030273</v>
      </c>
      <c r="D4777" t="s">
        <v>2157</v>
      </c>
      <c r="E4777">
        <v>2410210003</v>
      </c>
      <c r="F4777" t="s">
        <v>95</v>
      </c>
      <c r="G4777" t="s">
        <v>89</v>
      </c>
      <c r="H4777">
        <v>6.8599999999999994E-2</v>
      </c>
      <c r="I4777">
        <v>3</v>
      </c>
      <c r="J4777">
        <v>8000</v>
      </c>
      <c r="K4777">
        <f>+VLOOKUP(E4777,Costos!$A$1:$I$716100,9,FALSE)</f>
        <v>4.9316240000000002</v>
      </c>
      <c r="L4777" t="str">
        <f t="shared" si="160"/>
        <v>241</v>
      </c>
      <c r="M4777" t="str">
        <f t="shared" si="161"/>
        <v>241021</v>
      </c>
      <c r="N4777" t="str">
        <f>IFERROR(IF(L4777="231","231",VLOOKUP(E4777,Materiales!$A$1:$G$37443,7,FALSE)),"N/A")</f>
        <v>Varios</v>
      </c>
    </row>
    <row r="4778" spans="1:14" x14ac:dyDescent="0.25">
      <c r="A4778">
        <v>2110030001</v>
      </c>
      <c r="B4778" t="s">
        <v>1127</v>
      </c>
      <c r="C4778">
        <v>2310030273</v>
      </c>
      <c r="D4778" t="s">
        <v>2157</v>
      </c>
      <c r="E4778">
        <v>2410290596</v>
      </c>
      <c r="F4778" t="s">
        <v>3369</v>
      </c>
      <c r="G4778" t="s">
        <v>89</v>
      </c>
      <c r="H4778">
        <v>0.84730000000000005</v>
      </c>
      <c r="I4778">
        <v>3</v>
      </c>
      <c r="J4778">
        <v>8000</v>
      </c>
      <c r="K4778">
        <f>+VLOOKUP(E4778,Costos!$A$1:$I$716100,9,FALSE)</f>
        <v>5.3067520000000004</v>
      </c>
      <c r="L4778" t="str">
        <f t="shared" si="160"/>
        <v>241</v>
      </c>
      <c r="M4778" t="str">
        <f t="shared" si="161"/>
        <v>241029</v>
      </c>
      <c r="N4778" t="str">
        <f>IFERROR(IF(L4778="231","231",VLOOKUP(E4778,Materiales!$A$1:$G$37443,7,FALSE)),"N/A")</f>
        <v>Varios</v>
      </c>
    </row>
    <row r="4779" spans="1:14" x14ac:dyDescent="0.25">
      <c r="A4779">
        <v>2110030001</v>
      </c>
      <c r="B4779" t="s">
        <v>1127</v>
      </c>
      <c r="C4779">
        <v>2310030273</v>
      </c>
      <c r="D4779" t="s">
        <v>2157</v>
      </c>
      <c r="E4779">
        <v>2430850012</v>
      </c>
      <c r="F4779" t="s">
        <v>3638</v>
      </c>
      <c r="G4779" t="s">
        <v>89</v>
      </c>
      <c r="H4779">
        <v>9.4000000000000004E-3</v>
      </c>
      <c r="I4779">
        <v>3</v>
      </c>
      <c r="J4779">
        <v>8000</v>
      </c>
      <c r="K4779">
        <f>+VLOOKUP(E4779,Costos!$A$1:$I$716100,9,FALSE)</f>
        <v>15.424059</v>
      </c>
      <c r="L4779" t="str">
        <f t="shared" si="160"/>
        <v>243</v>
      </c>
      <c r="M4779" t="str">
        <f t="shared" si="161"/>
        <v>243085</v>
      </c>
      <c r="N4779" t="str">
        <f>IFERROR(IF(L4779="231","231",VLOOKUP(E4779,Materiales!$A$1:$G$37443,7,FALSE)),"N/A")</f>
        <v>Varios</v>
      </c>
    </row>
    <row r="4780" spans="1:14" x14ac:dyDescent="0.25">
      <c r="A4780">
        <v>2110030001</v>
      </c>
      <c r="B4780" t="s">
        <v>1127</v>
      </c>
      <c r="C4780">
        <v>2310030273</v>
      </c>
      <c r="D4780" t="s">
        <v>2157</v>
      </c>
      <c r="E4780">
        <v>2410210019</v>
      </c>
      <c r="F4780" t="s">
        <v>113</v>
      </c>
      <c r="G4780" t="s">
        <v>89</v>
      </c>
      <c r="H4780">
        <v>7.5300000000000006E-2</v>
      </c>
      <c r="I4780">
        <v>3</v>
      </c>
      <c r="J4780">
        <v>8000</v>
      </c>
      <c r="K4780">
        <f>+VLOOKUP(E4780,Costos!$A$1:$I$716100,9,FALSE)</f>
        <v>7.7568599999999996</v>
      </c>
      <c r="L4780" t="str">
        <f t="shared" si="160"/>
        <v>241</v>
      </c>
      <c r="M4780" t="str">
        <f t="shared" si="161"/>
        <v>241021</v>
      </c>
      <c r="N4780" t="str">
        <f>IFERROR(IF(L4780="231","231",VLOOKUP(E4780,Materiales!$A$1:$G$37443,7,FALSE)),"N/A")</f>
        <v>Varios</v>
      </c>
    </row>
    <row r="4781" spans="1:14" x14ac:dyDescent="0.25">
      <c r="A4781">
        <v>2110030001</v>
      </c>
      <c r="B4781" t="s">
        <v>1127</v>
      </c>
      <c r="C4781">
        <v>2310030273</v>
      </c>
      <c r="D4781" t="s">
        <v>2157</v>
      </c>
      <c r="E4781">
        <v>2430950002</v>
      </c>
      <c r="F4781" t="s">
        <v>3667</v>
      </c>
      <c r="G4781" t="s">
        <v>89</v>
      </c>
      <c r="H4781">
        <v>5.6500000000000002E-2</v>
      </c>
      <c r="I4781">
        <v>3</v>
      </c>
      <c r="J4781">
        <v>8000</v>
      </c>
      <c r="K4781">
        <f>+VLOOKUP(E4781,Costos!$A$1:$I$716100,9,FALSE)</f>
        <v>16.036432000000001</v>
      </c>
      <c r="L4781" t="str">
        <f t="shared" si="160"/>
        <v>243</v>
      </c>
      <c r="M4781" t="str">
        <f t="shared" si="161"/>
        <v>243095</v>
      </c>
      <c r="N4781" t="str">
        <f>IFERROR(IF(L4781="231","231",VLOOKUP(E4781,Materiales!$A$1:$G$37443,7,FALSE)),"N/A")</f>
        <v>Varios</v>
      </c>
    </row>
    <row r="4782" spans="1:14" x14ac:dyDescent="0.25">
      <c r="A4782">
        <v>2110030001</v>
      </c>
      <c r="B4782" t="s">
        <v>1127</v>
      </c>
      <c r="C4782">
        <v>2310030273</v>
      </c>
      <c r="D4782" t="s">
        <v>2157</v>
      </c>
      <c r="E4782">
        <v>2410290518</v>
      </c>
      <c r="F4782" t="s">
        <v>3353</v>
      </c>
      <c r="G4782" t="s">
        <v>89</v>
      </c>
      <c r="H4782">
        <v>1.2200000000000001E-2</v>
      </c>
      <c r="I4782">
        <v>3</v>
      </c>
      <c r="J4782">
        <v>8000</v>
      </c>
      <c r="K4782">
        <f>+VLOOKUP(E4782,Costos!$A$1:$I$716100,9,FALSE)</f>
        <v>4.2085650000000001</v>
      </c>
      <c r="L4782" t="str">
        <f t="shared" si="160"/>
        <v>241</v>
      </c>
      <c r="M4782" t="str">
        <f t="shared" si="161"/>
        <v>241029</v>
      </c>
      <c r="N4782" t="str">
        <f>IFERROR(IF(L4782="231","231",VLOOKUP(E4782,Materiales!$A$1:$G$37443,7,FALSE)),"N/A")</f>
        <v>Otros</v>
      </c>
    </row>
    <row r="4783" spans="1:14" x14ac:dyDescent="0.25">
      <c r="A4783">
        <v>2110030001</v>
      </c>
      <c r="B4783" t="s">
        <v>1127</v>
      </c>
      <c r="C4783">
        <v>2310030273</v>
      </c>
      <c r="D4783" t="s">
        <v>2157</v>
      </c>
      <c r="E4783">
        <v>2430880022</v>
      </c>
      <c r="F4783" t="s">
        <v>115</v>
      </c>
      <c r="G4783" t="s">
        <v>89</v>
      </c>
      <c r="H4783">
        <v>2.5899999999999999E-2</v>
      </c>
      <c r="I4783">
        <v>3</v>
      </c>
      <c r="J4783">
        <v>8000</v>
      </c>
      <c r="K4783">
        <f>+VLOOKUP(E4783,Costos!$A$1:$I$716100,9,FALSE)</f>
        <v>6.1924229999999998</v>
      </c>
      <c r="L4783" t="str">
        <f t="shared" si="160"/>
        <v>243</v>
      </c>
      <c r="M4783" t="str">
        <f t="shared" si="161"/>
        <v>243088</v>
      </c>
      <c r="N4783" t="str">
        <f>IFERROR(IF(L4783="231","231",VLOOKUP(E4783,Materiales!$A$1:$G$37443,7,FALSE)),"N/A")</f>
        <v>Varios</v>
      </c>
    </row>
    <row r="4784" spans="1:14" x14ac:dyDescent="0.25">
      <c r="A4784">
        <v>2110030001</v>
      </c>
      <c r="B4784" t="s">
        <v>1127</v>
      </c>
      <c r="C4784">
        <v>2310030273</v>
      </c>
      <c r="D4784" t="s">
        <v>2157</v>
      </c>
      <c r="E4784">
        <v>2410290827</v>
      </c>
      <c r="F4784" t="s">
        <v>3467</v>
      </c>
      <c r="G4784" t="s">
        <v>89</v>
      </c>
      <c r="H4784">
        <v>0.1177</v>
      </c>
      <c r="I4784">
        <v>3</v>
      </c>
      <c r="J4784">
        <v>8000</v>
      </c>
      <c r="K4784">
        <f>+VLOOKUP(E4784,Costos!$A$1:$I$716100,9,FALSE)</f>
        <v>8.7862050000000007</v>
      </c>
      <c r="L4784" t="str">
        <f t="shared" si="160"/>
        <v>241</v>
      </c>
      <c r="M4784" t="str">
        <f t="shared" si="161"/>
        <v>241029</v>
      </c>
      <c r="N4784" t="str">
        <f>IFERROR(IF(L4784="231","231",VLOOKUP(E4784,Materiales!$A$1:$G$37443,7,FALSE)),"N/A")</f>
        <v>Varios</v>
      </c>
    </row>
    <row r="4785" spans="1:14" x14ac:dyDescent="0.25">
      <c r="A4785">
        <v>2110030001</v>
      </c>
      <c r="B4785" t="s">
        <v>1127</v>
      </c>
      <c r="C4785">
        <v>2310030273</v>
      </c>
      <c r="D4785" t="s">
        <v>2157</v>
      </c>
      <c r="E4785">
        <v>2430390013</v>
      </c>
      <c r="F4785" t="s">
        <v>3567</v>
      </c>
      <c r="G4785" t="s">
        <v>89</v>
      </c>
      <c r="H4785">
        <v>4.7100000000000003E-2</v>
      </c>
      <c r="I4785">
        <v>3</v>
      </c>
      <c r="J4785">
        <v>8000</v>
      </c>
      <c r="K4785">
        <f>+VLOOKUP(E4785,Costos!$A$1:$I$716100,9,FALSE)</f>
        <v>27.214721000000001</v>
      </c>
      <c r="L4785" t="str">
        <f t="shared" si="160"/>
        <v>243</v>
      </c>
      <c r="M4785" t="str">
        <f t="shared" si="161"/>
        <v>243039</v>
      </c>
      <c r="N4785" t="str">
        <f>IFERROR(IF(L4785="231","231",VLOOKUP(E4785,Materiales!$A$1:$G$37443,7,FALSE)),"N/A")</f>
        <v>Varios</v>
      </c>
    </row>
    <row r="4786" spans="1:14" x14ac:dyDescent="0.25">
      <c r="A4786">
        <v>2110030001</v>
      </c>
      <c r="B4786" t="s">
        <v>1127</v>
      </c>
      <c r="C4786">
        <v>2310030273</v>
      </c>
      <c r="D4786" t="s">
        <v>2157</v>
      </c>
      <c r="E4786">
        <v>2430850037</v>
      </c>
      <c r="F4786" t="s">
        <v>3645</v>
      </c>
      <c r="G4786" t="s">
        <v>89</v>
      </c>
      <c r="H4786">
        <v>7.5300000000000006E-2</v>
      </c>
      <c r="I4786">
        <v>3</v>
      </c>
      <c r="J4786">
        <v>8000</v>
      </c>
      <c r="K4786">
        <f>+VLOOKUP(E4786,Costos!$A$1:$I$716100,9,FALSE)</f>
        <v>5.1567480000000003</v>
      </c>
      <c r="L4786" t="str">
        <f t="shared" si="160"/>
        <v>243</v>
      </c>
      <c r="M4786" t="str">
        <f t="shared" si="161"/>
        <v>243085</v>
      </c>
      <c r="N4786" t="str">
        <f>IFERROR(IF(L4786="231","231",VLOOKUP(E4786,Materiales!$A$1:$G$37443,7,FALSE)),"N/A")</f>
        <v>Varios</v>
      </c>
    </row>
    <row r="4787" spans="1:14" x14ac:dyDescent="0.25">
      <c r="A4787">
        <v>2110030001</v>
      </c>
      <c r="B4787" t="s">
        <v>1127</v>
      </c>
      <c r="C4787">
        <v>2310030273</v>
      </c>
      <c r="D4787" t="s">
        <v>2157</v>
      </c>
      <c r="E4787">
        <v>2410290516</v>
      </c>
      <c r="F4787" t="s">
        <v>3351</v>
      </c>
      <c r="G4787" t="s">
        <v>89</v>
      </c>
      <c r="H4787">
        <v>3.5775999999999999</v>
      </c>
      <c r="I4787">
        <v>3</v>
      </c>
      <c r="J4787">
        <v>8000</v>
      </c>
      <c r="K4787">
        <f>+VLOOKUP(E4787,Costos!$A$1:$I$716100,9,FALSE)</f>
        <v>6.3744370000000004</v>
      </c>
      <c r="L4787" t="str">
        <f t="shared" si="160"/>
        <v>241</v>
      </c>
      <c r="M4787" t="str">
        <f t="shared" si="161"/>
        <v>241029</v>
      </c>
      <c r="N4787" t="str">
        <f>IFERROR(IF(L4787="231","231",VLOOKUP(E4787,Materiales!$A$1:$G$37443,7,FALSE)),"N/A")</f>
        <v>Varios</v>
      </c>
    </row>
    <row r="4788" spans="1:14" x14ac:dyDescent="0.25">
      <c r="A4788">
        <v>2110030001</v>
      </c>
      <c r="B4788" t="s">
        <v>1127</v>
      </c>
      <c r="C4788">
        <v>2310030273</v>
      </c>
      <c r="D4788" t="s">
        <v>2157</v>
      </c>
      <c r="E4788">
        <v>2410290517</v>
      </c>
      <c r="F4788" t="s">
        <v>3352</v>
      </c>
      <c r="G4788" t="s">
        <v>89</v>
      </c>
      <c r="H4788">
        <v>8.8999999999999999E-3</v>
      </c>
      <c r="I4788">
        <v>3</v>
      </c>
      <c r="J4788">
        <v>8000</v>
      </c>
      <c r="K4788">
        <f>+VLOOKUP(E4788,Costos!$A$1:$I$716100,9,FALSE)</f>
        <v>5.2654379999999996</v>
      </c>
      <c r="L4788" t="str">
        <f t="shared" si="160"/>
        <v>241</v>
      </c>
      <c r="M4788" t="str">
        <f t="shared" si="161"/>
        <v>241029</v>
      </c>
      <c r="N4788" t="str">
        <f>IFERROR(IF(L4788="231","231",VLOOKUP(E4788,Materiales!$A$1:$G$37443,7,FALSE)),"N/A")</f>
        <v>Otros</v>
      </c>
    </row>
    <row r="4789" spans="1:14" x14ac:dyDescent="0.25">
      <c r="A4789">
        <v>2110030001</v>
      </c>
      <c r="B4789" t="s">
        <v>1127</v>
      </c>
      <c r="C4789">
        <v>2310030273</v>
      </c>
      <c r="D4789" t="s">
        <v>2157</v>
      </c>
      <c r="E4789">
        <v>2410210003</v>
      </c>
      <c r="F4789" t="s">
        <v>95</v>
      </c>
      <c r="G4789" t="s">
        <v>89</v>
      </c>
      <c r="H4789">
        <v>7.0599999999999996E-2</v>
      </c>
      <c r="I4789">
        <v>3</v>
      </c>
      <c r="J4789">
        <v>8000</v>
      </c>
      <c r="K4789">
        <f>+VLOOKUP(E4789,Costos!$A$1:$I$716100,9,FALSE)</f>
        <v>4.9316240000000002</v>
      </c>
      <c r="L4789" t="str">
        <f t="shared" si="160"/>
        <v>241</v>
      </c>
      <c r="M4789" t="str">
        <f t="shared" si="161"/>
        <v>241021</v>
      </c>
      <c r="N4789" t="str">
        <f>IFERROR(IF(L4789="231","231",VLOOKUP(E4789,Materiales!$A$1:$G$37443,7,FALSE)),"N/A")</f>
        <v>Varios</v>
      </c>
    </row>
    <row r="4790" spans="1:14" x14ac:dyDescent="0.25">
      <c r="A4790">
        <v>2110030001</v>
      </c>
      <c r="B4790" t="s">
        <v>1127</v>
      </c>
      <c r="C4790">
        <v>2310030273</v>
      </c>
      <c r="D4790" t="s">
        <v>2157</v>
      </c>
      <c r="E4790">
        <v>2410290596</v>
      </c>
      <c r="F4790" t="s">
        <v>3369</v>
      </c>
      <c r="G4790" t="s">
        <v>89</v>
      </c>
      <c r="H4790">
        <v>0.82040000000000002</v>
      </c>
      <c r="I4790">
        <v>3</v>
      </c>
      <c r="J4790">
        <v>8000</v>
      </c>
      <c r="K4790">
        <f>+VLOOKUP(E4790,Costos!$A$1:$I$716100,9,FALSE)</f>
        <v>5.3067520000000004</v>
      </c>
      <c r="L4790" t="str">
        <f t="shared" si="160"/>
        <v>241</v>
      </c>
      <c r="M4790" t="str">
        <f t="shared" si="161"/>
        <v>241029</v>
      </c>
      <c r="N4790" t="str">
        <f>IFERROR(IF(L4790="231","231",VLOOKUP(E4790,Materiales!$A$1:$G$37443,7,FALSE)),"N/A")</f>
        <v>Varios</v>
      </c>
    </row>
    <row r="4791" spans="1:14" x14ac:dyDescent="0.25">
      <c r="A4791">
        <v>2110030001</v>
      </c>
      <c r="B4791" t="s">
        <v>1127</v>
      </c>
      <c r="C4791">
        <v>2310030273</v>
      </c>
      <c r="D4791" t="s">
        <v>2157</v>
      </c>
      <c r="E4791">
        <v>2430850012</v>
      </c>
      <c r="F4791" t="s">
        <v>3638</v>
      </c>
      <c r="G4791" t="s">
        <v>89</v>
      </c>
      <c r="H4791">
        <v>9.1000000000000004E-3</v>
      </c>
      <c r="I4791">
        <v>3</v>
      </c>
      <c r="J4791">
        <v>8000</v>
      </c>
      <c r="K4791">
        <f>+VLOOKUP(E4791,Costos!$A$1:$I$716100,9,FALSE)</f>
        <v>15.424059</v>
      </c>
      <c r="L4791" t="str">
        <f t="shared" si="160"/>
        <v>243</v>
      </c>
      <c r="M4791" t="str">
        <f t="shared" si="161"/>
        <v>243085</v>
      </c>
      <c r="N4791" t="str">
        <f>IFERROR(IF(L4791="231","231",VLOOKUP(E4791,Materiales!$A$1:$G$37443,7,FALSE)),"N/A")</f>
        <v>Varios</v>
      </c>
    </row>
    <row r="4792" spans="1:14" x14ac:dyDescent="0.25">
      <c r="A4792">
        <v>2110030001</v>
      </c>
      <c r="B4792" t="s">
        <v>1127</v>
      </c>
      <c r="C4792">
        <v>2310030273</v>
      </c>
      <c r="D4792" t="s">
        <v>2157</v>
      </c>
      <c r="E4792">
        <v>2410210019</v>
      </c>
      <c r="F4792" t="s">
        <v>113</v>
      </c>
      <c r="G4792" t="s">
        <v>89</v>
      </c>
      <c r="H4792">
        <v>7.2900000000000006E-2</v>
      </c>
      <c r="I4792">
        <v>3</v>
      </c>
      <c r="J4792">
        <v>8000</v>
      </c>
      <c r="K4792">
        <f>+VLOOKUP(E4792,Costos!$A$1:$I$716100,9,FALSE)</f>
        <v>7.7568599999999996</v>
      </c>
      <c r="L4792" t="str">
        <f t="shared" si="160"/>
        <v>241</v>
      </c>
      <c r="M4792" t="str">
        <f t="shared" si="161"/>
        <v>241021</v>
      </c>
      <c r="N4792" t="str">
        <f>IFERROR(IF(L4792="231","231",VLOOKUP(E4792,Materiales!$A$1:$G$37443,7,FALSE)),"N/A")</f>
        <v>Varios</v>
      </c>
    </row>
    <row r="4793" spans="1:14" x14ac:dyDescent="0.25">
      <c r="A4793">
        <v>2110030001</v>
      </c>
      <c r="B4793" t="s">
        <v>1127</v>
      </c>
      <c r="C4793">
        <v>2310030273</v>
      </c>
      <c r="D4793" t="s">
        <v>2157</v>
      </c>
      <c r="E4793">
        <v>2430950002</v>
      </c>
      <c r="F4793" t="s">
        <v>3667</v>
      </c>
      <c r="G4793" t="s">
        <v>89</v>
      </c>
      <c r="H4793">
        <v>5.4699999999999999E-2</v>
      </c>
      <c r="I4793">
        <v>3</v>
      </c>
      <c r="J4793">
        <v>8000</v>
      </c>
      <c r="K4793">
        <f>+VLOOKUP(E4793,Costos!$A$1:$I$716100,9,FALSE)</f>
        <v>16.036432000000001</v>
      </c>
      <c r="L4793" t="str">
        <f t="shared" si="160"/>
        <v>243</v>
      </c>
      <c r="M4793" t="str">
        <f t="shared" si="161"/>
        <v>243095</v>
      </c>
      <c r="N4793" t="str">
        <f>IFERROR(IF(L4793="231","231",VLOOKUP(E4793,Materiales!$A$1:$G$37443,7,FALSE)),"N/A")</f>
        <v>Varios</v>
      </c>
    </row>
    <row r="4794" spans="1:14" x14ac:dyDescent="0.25">
      <c r="A4794">
        <v>2110030001</v>
      </c>
      <c r="B4794" t="s">
        <v>1127</v>
      </c>
      <c r="C4794">
        <v>2310030273</v>
      </c>
      <c r="D4794" t="s">
        <v>2157</v>
      </c>
      <c r="E4794">
        <v>2410290518</v>
      </c>
      <c r="F4794" t="s">
        <v>3353</v>
      </c>
      <c r="G4794" t="s">
        <v>89</v>
      </c>
      <c r="H4794">
        <v>1.18E-2</v>
      </c>
      <c r="I4794">
        <v>3</v>
      </c>
      <c r="J4794">
        <v>8000</v>
      </c>
      <c r="K4794">
        <f>+VLOOKUP(E4794,Costos!$A$1:$I$716100,9,FALSE)</f>
        <v>4.2085650000000001</v>
      </c>
      <c r="L4794" t="str">
        <f t="shared" si="160"/>
        <v>241</v>
      </c>
      <c r="M4794" t="str">
        <f t="shared" si="161"/>
        <v>241029</v>
      </c>
      <c r="N4794" t="str">
        <f>IFERROR(IF(L4794="231","231",VLOOKUP(E4794,Materiales!$A$1:$G$37443,7,FALSE)),"N/A")</f>
        <v>Otros</v>
      </c>
    </row>
    <row r="4795" spans="1:14" x14ac:dyDescent="0.25">
      <c r="A4795">
        <v>2110030001</v>
      </c>
      <c r="B4795" t="s">
        <v>1127</v>
      </c>
      <c r="C4795">
        <v>2310030273</v>
      </c>
      <c r="D4795" t="s">
        <v>2157</v>
      </c>
      <c r="E4795">
        <v>2430880022</v>
      </c>
      <c r="F4795" t="s">
        <v>115</v>
      </c>
      <c r="G4795" t="s">
        <v>89</v>
      </c>
      <c r="H4795">
        <v>2.5100000000000001E-2</v>
      </c>
      <c r="I4795">
        <v>3</v>
      </c>
      <c r="J4795">
        <v>8000</v>
      </c>
      <c r="K4795">
        <f>+VLOOKUP(E4795,Costos!$A$1:$I$716100,9,FALSE)</f>
        <v>6.1924229999999998</v>
      </c>
      <c r="L4795" t="str">
        <f t="shared" si="160"/>
        <v>243</v>
      </c>
      <c r="M4795" t="str">
        <f t="shared" si="161"/>
        <v>243088</v>
      </c>
      <c r="N4795" t="str">
        <f>IFERROR(IF(L4795="231","231",VLOOKUP(E4795,Materiales!$A$1:$G$37443,7,FALSE)),"N/A")</f>
        <v>Varios</v>
      </c>
    </row>
    <row r="4796" spans="1:14" x14ac:dyDescent="0.25">
      <c r="A4796">
        <v>2110030001</v>
      </c>
      <c r="B4796" t="s">
        <v>1127</v>
      </c>
      <c r="C4796">
        <v>2310030273</v>
      </c>
      <c r="D4796" t="s">
        <v>2157</v>
      </c>
      <c r="E4796">
        <v>2410290827</v>
      </c>
      <c r="F4796" t="s">
        <v>3467</v>
      </c>
      <c r="G4796" t="s">
        <v>89</v>
      </c>
      <c r="H4796">
        <v>0.1139</v>
      </c>
      <c r="I4796">
        <v>3</v>
      </c>
      <c r="J4796">
        <v>8000</v>
      </c>
      <c r="K4796">
        <f>+VLOOKUP(E4796,Costos!$A$1:$I$716100,9,FALSE)</f>
        <v>8.7862050000000007</v>
      </c>
      <c r="L4796" t="str">
        <f t="shared" si="160"/>
        <v>241</v>
      </c>
      <c r="M4796" t="str">
        <f t="shared" si="161"/>
        <v>241029</v>
      </c>
      <c r="N4796" t="str">
        <f>IFERROR(IF(L4796="231","231",VLOOKUP(E4796,Materiales!$A$1:$G$37443,7,FALSE)),"N/A")</f>
        <v>Varios</v>
      </c>
    </row>
    <row r="4797" spans="1:14" x14ac:dyDescent="0.25">
      <c r="A4797">
        <v>2110030001</v>
      </c>
      <c r="B4797" t="s">
        <v>1127</v>
      </c>
      <c r="C4797">
        <v>2310030273</v>
      </c>
      <c r="D4797" t="s">
        <v>2157</v>
      </c>
      <c r="E4797">
        <v>2430390013</v>
      </c>
      <c r="F4797" t="s">
        <v>3567</v>
      </c>
      <c r="G4797" t="s">
        <v>89</v>
      </c>
      <c r="H4797">
        <v>4.5600000000000002E-2</v>
      </c>
      <c r="I4797">
        <v>3</v>
      </c>
      <c r="J4797">
        <v>8000</v>
      </c>
      <c r="K4797">
        <f>+VLOOKUP(E4797,Costos!$A$1:$I$716100,9,FALSE)</f>
        <v>27.214721000000001</v>
      </c>
      <c r="L4797" t="str">
        <f t="shared" si="160"/>
        <v>243</v>
      </c>
      <c r="M4797" t="str">
        <f t="shared" si="161"/>
        <v>243039</v>
      </c>
      <c r="N4797" t="str">
        <f>IFERROR(IF(L4797="231","231",VLOOKUP(E4797,Materiales!$A$1:$G$37443,7,FALSE)),"N/A")</f>
        <v>Varios</v>
      </c>
    </row>
    <row r="4798" spans="1:14" x14ac:dyDescent="0.25">
      <c r="A4798">
        <v>2110030001</v>
      </c>
      <c r="B4798" t="s">
        <v>1127</v>
      </c>
      <c r="C4798">
        <v>2310030273</v>
      </c>
      <c r="D4798" t="s">
        <v>2157</v>
      </c>
      <c r="E4798">
        <v>2430850037</v>
      </c>
      <c r="F4798" t="s">
        <v>3645</v>
      </c>
      <c r="G4798" t="s">
        <v>89</v>
      </c>
      <c r="H4798">
        <v>7.2900000000000006E-2</v>
      </c>
      <c r="I4798">
        <v>3</v>
      </c>
      <c r="J4798">
        <v>8000</v>
      </c>
      <c r="K4798">
        <f>+VLOOKUP(E4798,Costos!$A$1:$I$716100,9,FALSE)</f>
        <v>5.1567480000000003</v>
      </c>
      <c r="L4798" t="str">
        <f t="shared" si="160"/>
        <v>243</v>
      </c>
      <c r="M4798" t="str">
        <f t="shared" si="161"/>
        <v>243085</v>
      </c>
      <c r="N4798" t="str">
        <f>IFERROR(IF(L4798="231","231",VLOOKUP(E4798,Materiales!$A$1:$G$37443,7,FALSE)),"N/A")</f>
        <v>Varios</v>
      </c>
    </row>
    <row r="4799" spans="1:14" x14ac:dyDescent="0.25">
      <c r="A4799">
        <v>2110030001</v>
      </c>
      <c r="B4799" t="s">
        <v>1127</v>
      </c>
      <c r="C4799">
        <v>2310030273</v>
      </c>
      <c r="D4799" t="s">
        <v>2157</v>
      </c>
      <c r="E4799">
        <v>2410290516</v>
      </c>
      <c r="F4799" t="s">
        <v>3351</v>
      </c>
      <c r="G4799" t="s">
        <v>89</v>
      </c>
      <c r="H4799">
        <v>3.4638</v>
      </c>
      <c r="I4799">
        <v>3</v>
      </c>
      <c r="J4799">
        <v>8000</v>
      </c>
      <c r="K4799">
        <f>+VLOOKUP(E4799,Costos!$A$1:$I$716100,9,FALSE)</f>
        <v>6.3744370000000004</v>
      </c>
      <c r="L4799" t="str">
        <f t="shared" si="160"/>
        <v>241</v>
      </c>
      <c r="M4799" t="str">
        <f t="shared" si="161"/>
        <v>241029</v>
      </c>
      <c r="N4799" t="str">
        <f>IFERROR(IF(L4799="231","231",VLOOKUP(E4799,Materiales!$A$1:$G$37443,7,FALSE)),"N/A")</f>
        <v>Varios</v>
      </c>
    </row>
    <row r="4800" spans="1:14" x14ac:dyDescent="0.25">
      <c r="A4800">
        <v>2110030001</v>
      </c>
      <c r="B4800" t="s">
        <v>1127</v>
      </c>
      <c r="C4800">
        <v>2310030273</v>
      </c>
      <c r="D4800" t="s">
        <v>2157</v>
      </c>
      <c r="E4800">
        <v>2410290517</v>
      </c>
      <c r="F4800" t="s">
        <v>3352</v>
      </c>
      <c r="G4800" t="s">
        <v>89</v>
      </c>
      <c r="H4800">
        <v>8.6999999999999994E-3</v>
      </c>
      <c r="I4800">
        <v>3</v>
      </c>
      <c r="J4800">
        <v>8000</v>
      </c>
      <c r="K4800">
        <f>+VLOOKUP(E4800,Costos!$A$1:$I$716100,9,FALSE)</f>
        <v>5.2654379999999996</v>
      </c>
      <c r="L4800" t="str">
        <f t="shared" si="160"/>
        <v>241</v>
      </c>
      <c r="M4800" t="str">
        <f t="shared" si="161"/>
        <v>241029</v>
      </c>
      <c r="N4800" t="str">
        <f>IFERROR(IF(L4800="231","231",VLOOKUP(E4800,Materiales!$A$1:$G$37443,7,FALSE)),"N/A")</f>
        <v>Otros</v>
      </c>
    </row>
    <row r="4801" spans="1:14" x14ac:dyDescent="0.25">
      <c r="A4801">
        <v>2110030001</v>
      </c>
      <c r="B4801" t="s">
        <v>1127</v>
      </c>
      <c r="C4801">
        <v>2310030273</v>
      </c>
      <c r="D4801" t="s">
        <v>2157</v>
      </c>
      <c r="E4801">
        <v>2410210003</v>
      </c>
      <c r="F4801" t="s">
        <v>95</v>
      </c>
      <c r="G4801" t="s">
        <v>89</v>
      </c>
      <c r="H4801">
        <v>6.8400000000000002E-2</v>
      </c>
      <c r="I4801">
        <v>3</v>
      </c>
      <c r="J4801">
        <v>8000</v>
      </c>
      <c r="K4801">
        <f>+VLOOKUP(E4801,Costos!$A$1:$I$716100,9,FALSE)</f>
        <v>4.9316240000000002</v>
      </c>
      <c r="L4801" t="str">
        <f t="shared" si="160"/>
        <v>241</v>
      </c>
      <c r="M4801" t="str">
        <f t="shared" si="161"/>
        <v>241021</v>
      </c>
      <c r="N4801" t="str">
        <f>IFERROR(IF(L4801="231","231",VLOOKUP(E4801,Materiales!$A$1:$G$37443,7,FALSE)),"N/A")</f>
        <v>Varios</v>
      </c>
    </row>
    <row r="4802" spans="1:14" x14ac:dyDescent="0.25">
      <c r="A4802">
        <v>2110030001</v>
      </c>
      <c r="B4802" t="s">
        <v>1127</v>
      </c>
      <c r="C4802">
        <v>2310030273</v>
      </c>
      <c r="D4802" t="s">
        <v>2157</v>
      </c>
      <c r="E4802">
        <v>2410290596</v>
      </c>
      <c r="F4802" t="s">
        <v>3369</v>
      </c>
      <c r="G4802" t="s">
        <v>89</v>
      </c>
      <c r="H4802">
        <v>0.82030000000000003</v>
      </c>
      <c r="I4802">
        <v>3</v>
      </c>
      <c r="J4802">
        <v>8000</v>
      </c>
      <c r="K4802">
        <f>+VLOOKUP(E4802,Costos!$A$1:$I$716100,9,FALSE)</f>
        <v>5.3067520000000004</v>
      </c>
      <c r="L4802" t="str">
        <f t="shared" si="160"/>
        <v>241</v>
      </c>
      <c r="M4802" t="str">
        <f t="shared" si="161"/>
        <v>241029</v>
      </c>
      <c r="N4802" t="str">
        <f>IFERROR(IF(L4802="231","231",VLOOKUP(E4802,Materiales!$A$1:$G$37443,7,FALSE)),"N/A")</f>
        <v>Varios</v>
      </c>
    </row>
    <row r="4803" spans="1:14" x14ac:dyDescent="0.25">
      <c r="A4803">
        <v>2110030001</v>
      </c>
      <c r="B4803" t="s">
        <v>1127</v>
      </c>
      <c r="C4803">
        <v>2310030273</v>
      </c>
      <c r="D4803" t="s">
        <v>2157</v>
      </c>
      <c r="E4803">
        <v>2430850012</v>
      </c>
      <c r="F4803" t="s">
        <v>3638</v>
      </c>
      <c r="G4803" t="s">
        <v>89</v>
      </c>
      <c r="H4803">
        <v>9.1000000000000004E-3</v>
      </c>
      <c r="I4803">
        <v>3</v>
      </c>
      <c r="J4803">
        <v>8000</v>
      </c>
      <c r="K4803">
        <f>+VLOOKUP(E4803,Costos!$A$1:$I$716100,9,FALSE)</f>
        <v>15.424059</v>
      </c>
      <c r="L4803" t="str">
        <f t="shared" si="160"/>
        <v>243</v>
      </c>
      <c r="M4803" t="str">
        <f t="shared" si="161"/>
        <v>243085</v>
      </c>
      <c r="N4803" t="str">
        <f>IFERROR(IF(L4803="231","231",VLOOKUP(E4803,Materiales!$A$1:$G$37443,7,FALSE)),"N/A")</f>
        <v>Varios</v>
      </c>
    </row>
    <row r="4804" spans="1:14" x14ac:dyDescent="0.25">
      <c r="A4804">
        <v>2110030001</v>
      </c>
      <c r="B4804" t="s">
        <v>1127</v>
      </c>
      <c r="C4804">
        <v>2310030273</v>
      </c>
      <c r="D4804" t="s">
        <v>2157</v>
      </c>
      <c r="E4804">
        <v>2410210019</v>
      </c>
      <c r="F4804" t="s">
        <v>113</v>
      </c>
      <c r="G4804" t="s">
        <v>89</v>
      </c>
      <c r="H4804">
        <v>7.2900000000000006E-2</v>
      </c>
      <c r="I4804">
        <v>3</v>
      </c>
      <c r="J4804">
        <v>8000</v>
      </c>
      <c r="K4804">
        <f>+VLOOKUP(E4804,Costos!$A$1:$I$716100,9,FALSE)</f>
        <v>7.7568599999999996</v>
      </c>
      <c r="L4804" t="str">
        <f t="shared" si="160"/>
        <v>241</v>
      </c>
      <c r="M4804" t="str">
        <f t="shared" si="161"/>
        <v>241021</v>
      </c>
      <c r="N4804" t="str">
        <f>IFERROR(IF(L4804="231","231",VLOOKUP(E4804,Materiales!$A$1:$G$37443,7,FALSE)),"N/A")</f>
        <v>Varios</v>
      </c>
    </row>
    <row r="4805" spans="1:14" x14ac:dyDescent="0.25">
      <c r="A4805">
        <v>2110030001</v>
      </c>
      <c r="B4805" t="s">
        <v>1127</v>
      </c>
      <c r="C4805">
        <v>2310030273</v>
      </c>
      <c r="D4805" t="s">
        <v>2157</v>
      </c>
      <c r="E4805">
        <v>2430950002</v>
      </c>
      <c r="F4805" t="s">
        <v>3667</v>
      </c>
      <c r="G4805" t="s">
        <v>89</v>
      </c>
      <c r="H4805">
        <v>5.4699999999999999E-2</v>
      </c>
      <c r="I4805">
        <v>3</v>
      </c>
      <c r="J4805">
        <v>8000</v>
      </c>
      <c r="K4805">
        <f>+VLOOKUP(E4805,Costos!$A$1:$I$716100,9,FALSE)</f>
        <v>16.036432000000001</v>
      </c>
      <c r="L4805" t="str">
        <f t="shared" si="160"/>
        <v>243</v>
      </c>
      <c r="M4805" t="str">
        <f t="shared" si="161"/>
        <v>243095</v>
      </c>
      <c r="N4805" t="str">
        <f>IFERROR(IF(L4805="231","231",VLOOKUP(E4805,Materiales!$A$1:$G$37443,7,FALSE)),"N/A")</f>
        <v>Varios</v>
      </c>
    </row>
    <row r="4806" spans="1:14" x14ac:dyDescent="0.25">
      <c r="A4806">
        <v>2110030001</v>
      </c>
      <c r="B4806" t="s">
        <v>1127</v>
      </c>
      <c r="C4806">
        <v>2310030273</v>
      </c>
      <c r="D4806" t="s">
        <v>2157</v>
      </c>
      <c r="E4806">
        <v>2410290518</v>
      </c>
      <c r="F4806" t="s">
        <v>3353</v>
      </c>
      <c r="G4806" t="s">
        <v>89</v>
      </c>
      <c r="H4806">
        <v>1.18E-2</v>
      </c>
      <c r="I4806">
        <v>3</v>
      </c>
      <c r="J4806">
        <v>8000</v>
      </c>
      <c r="K4806">
        <f>+VLOOKUP(E4806,Costos!$A$1:$I$716100,9,FALSE)</f>
        <v>4.2085650000000001</v>
      </c>
      <c r="L4806" t="str">
        <f t="shared" si="160"/>
        <v>241</v>
      </c>
      <c r="M4806" t="str">
        <f t="shared" si="161"/>
        <v>241029</v>
      </c>
      <c r="N4806" t="str">
        <f>IFERROR(IF(L4806="231","231",VLOOKUP(E4806,Materiales!$A$1:$G$37443,7,FALSE)),"N/A")</f>
        <v>Otros</v>
      </c>
    </row>
    <row r="4807" spans="1:14" x14ac:dyDescent="0.25">
      <c r="A4807">
        <v>2110030001</v>
      </c>
      <c r="B4807" t="s">
        <v>1127</v>
      </c>
      <c r="C4807">
        <v>2310030273</v>
      </c>
      <c r="D4807" t="s">
        <v>2157</v>
      </c>
      <c r="E4807">
        <v>2430880022</v>
      </c>
      <c r="F4807" t="s">
        <v>115</v>
      </c>
      <c r="G4807" t="s">
        <v>89</v>
      </c>
      <c r="H4807">
        <v>2.5100000000000001E-2</v>
      </c>
      <c r="I4807">
        <v>3</v>
      </c>
      <c r="J4807">
        <v>8000</v>
      </c>
      <c r="K4807">
        <f>+VLOOKUP(E4807,Costos!$A$1:$I$716100,9,FALSE)</f>
        <v>6.1924229999999998</v>
      </c>
      <c r="L4807" t="str">
        <f t="shared" si="160"/>
        <v>243</v>
      </c>
      <c r="M4807" t="str">
        <f t="shared" si="161"/>
        <v>243088</v>
      </c>
      <c r="N4807" t="str">
        <f>IFERROR(IF(L4807="231","231",VLOOKUP(E4807,Materiales!$A$1:$G$37443,7,FALSE)),"N/A")</f>
        <v>Varios</v>
      </c>
    </row>
    <row r="4808" spans="1:14" x14ac:dyDescent="0.25">
      <c r="A4808">
        <v>2110030001</v>
      </c>
      <c r="B4808" t="s">
        <v>1127</v>
      </c>
      <c r="C4808">
        <v>2310030273</v>
      </c>
      <c r="D4808" t="s">
        <v>2157</v>
      </c>
      <c r="E4808">
        <v>2410290827</v>
      </c>
      <c r="F4808" t="s">
        <v>3467</v>
      </c>
      <c r="G4808" t="s">
        <v>89</v>
      </c>
      <c r="H4808">
        <v>0.1139</v>
      </c>
      <c r="I4808">
        <v>3</v>
      </c>
      <c r="J4808">
        <v>8000</v>
      </c>
      <c r="K4808">
        <f>+VLOOKUP(E4808,Costos!$A$1:$I$716100,9,FALSE)</f>
        <v>8.7862050000000007</v>
      </c>
      <c r="L4808" t="str">
        <f t="shared" si="160"/>
        <v>241</v>
      </c>
      <c r="M4808" t="str">
        <f t="shared" si="161"/>
        <v>241029</v>
      </c>
      <c r="N4808" t="str">
        <f>IFERROR(IF(L4808="231","231",VLOOKUP(E4808,Materiales!$A$1:$G$37443,7,FALSE)),"N/A")</f>
        <v>Varios</v>
      </c>
    </row>
    <row r="4809" spans="1:14" x14ac:dyDescent="0.25">
      <c r="A4809">
        <v>2110030001</v>
      </c>
      <c r="B4809" t="s">
        <v>1127</v>
      </c>
      <c r="C4809">
        <v>2310030273</v>
      </c>
      <c r="D4809" t="s">
        <v>2157</v>
      </c>
      <c r="E4809">
        <v>2430390013</v>
      </c>
      <c r="F4809" t="s">
        <v>3567</v>
      </c>
      <c r="G4809" t="s">
        <v>89</v>
      </c>
      <c r="H4809">
        <v>4.5600000000000002E-2</v>
      </c>
      <c r="I4809">
        <v>3</v>
      </c>
      <c r="J4809">
        <v>8000</v>
      </c>
      <c r="K4809">
        <f>+VLOOKUP(E4809,Costos!$A$1:$I$716100,9,FALSE)</f>
        <v>27.214721000000001</v>
      </c>
      <c r="L4809" t="str">
        <f t="shared" si="160"/>
        <v>243</v>
      </c>
      <c r="M4809" t="str">
        <f t="shared" si="161"/>
        <v>243039</v>
      </c>
      <c r="N4809" t="str">
        <f>IFERROR(IF(L4809="231","231",VLOOKUP(E4809,Materiales!$A$1:$G$37443,7,FALSE)),"N/A")</f>
        <v>Varios</v>
      </c>
    </row>
    <row r="4810" spans="1:14" x14ac:dyDescent="0.25">
      <c r="A4810">
        <v>2110030001</v>
      </c>
      <c r="B4810" t="s">
        <v>1127</v>
      </c>
      <c r="C4810">
        <v>2310030273</v>
      </c>
      <c r="D4810" t="s">
        <v>2157</v>
      </c>
      <c r="E4810">
        <v>2430850037</v>
      </c>
      <c r="F4810" t="s">
        <v>3645</v>
      </c>
      <c r="G4810" t="s">
        <v>89</v>
      </c>
      <c r="H4810">
        <v>7.2900000000000006E-2</v>
      </c>
      <c r="I4810">
        <v>3</v>
      </c>
      <c r="J4810">
        <v>8000</v>
      </c>
      <c r="K4810">
        <f>+VLOOKUP(E4810,Costos!$A$1:$I$716100,9,FALSE)</f>
        <v>5.1567480000000003</v>
      </c>
      <c r="L4810" t="str">
        <f t="shared" si="160"/>
        <v>243</v>
      </c>
      <c r="M4810" t="str">
        <f t="shared" si="161"/>
        <v>243085</v>
      </c>
      <c r="N4810" t="str">
        <f>IFERROR(IF(L4810="231","231",VLOOKUP(E4810,Materiales!$A$1:$G$37443,7,FALSE)),"N/A")</f>
        <v>Varios</v>
      </c>
    </row>
    <row r="4811" spans="1:14" x14ac:dyDescent="0.25">
      <c r="A4811">
        <v>2110030001</v>
      </c>
      <c r="B4811" t="s">
        <v>1127</v>
      </c>
      <c r="C4811">
        <v>2310030273</v>
      </c>
      <c r="D4811" t="s">
        <v>2157</v>
      </c>
      <c r="E4811">
        <v>2410290516</v>
      </c>
      <c r="F4811" t="s">
        <v>3351</v>
      </c>
      <c r="G4811" t="s">
        <v>89</v>
      </c>
      <c r="H4811">
        <v>3.4634999999999998</v>
      </c>
      <c r="I4811">
        <v>3</v>
      </c>
      <c r="J4811">
        <v>8000</v>
      </c>
      <c r="K4811">
        <f>+VLOOKUP(E4811,Costos!$A$1:$I$716100,9,FALSE)</f>
        <v>6.3744370000000004</v>
      </c>
      <c r="L4811" t="str">
        <f t="shared" si="160"/>
        <v>241</v>
      </c>
      <c r="M4811" t="str">
        <f t="shared" si="161"/>
        <v>241029</v>
      </c>
      <c r="N4811" t="str">
        <f>IFERROR(IF(L4811="231","231",VLOOKUP(E4811,Materiales!$A$1:$G$37443,7,FALSE)),"N/A")</f>
        <v>Varios</v>
      </c>
    </row>
    <row r="4812" spans="1:14" x14ac:dyDescent="0.25">
      <c r="A4812">
        <v>2110030001</v>
      </c>
      <c r="B4812" t="s">
        <v>1127</v>
      </c>
      <c r="C4812">
        <v>2310030273</v>
      </c>
      <c r="D4812" t="s">
        <v>2157</v>
      </c>
      <c r="E4812">
        <v>2410290517</v>
      </c>
      <c r="F4812" t="s">
        <v>3352</v>
      </c>
      <c r="G4812" t="s">
        <v>89</v>
      </c>
      <c r="H4812">
        <v>8.6999999999999994E-3</v>
      </c>
      <c r="I4812">
        <v>3</v>
      </c>
      <c r="J4812">
        <v>8000</v>
      </c>
      <c r="K4812">
        <f>+VLOOKUP(E4812,Costos!$A$1:$I$716100,9,FALSE)</f>
        <v>5.2654379999999996</v>
      </c>
      <c r="L4812" t="str">
        <f t="shared" si="160"/>
        <v>241</v>
      </c>
      <c r="M4812" t="str">
        <f t="shared" si="161"/>
        <v>241029</v>
      </c>
      <c r="N4812" t="str">
        <f>IFERROR(IF(L4812="231","231",VLOOKUP(E4812,Materiales!$A$1:$G$37443,7,FALSE)),"N/A")</f>
        <v>Otros</v>
      </c>
    </row>
    <row r="4813" spans="1:14" x14ac:dyDescent="0.25">
      <c r="A4813">
        <v>2110030001</v>
      </c>
      <c r="B4813" t="s">
        <v>1127</v>
      </c>
      <c r="C4813">
        <v>2310030273</v>
      </c>
      <c r="D4813" t="s">
        <v>2157</v>
      </c>
      <c r="E4813">
        <v>2410210003</v>
      </c>
      <c r="F4813" t="s">
        <v>95</v>
      </c>
      <c r="G4813" t="s">
        <v>89</v>
      </c>
      <c r="H4813">
        <v>6.8400000000000002E-2</v>
      </c>
      <c r="I4813">
        <v>3</v>
      </c>
      <c r="J4813">
        <v>8000</v>
      </c>
      <c r="K4813">
        <f>+VLOOKUP(E4813,Costos!$A$1:$I$716100,9,FALSE)</f>
        <v>4.9316240000000002</v>
      </c>
      <c r="L4813" t="str">
        <f t="shared" si="160"/>
        <v>241</v>
      </c>
      <c r="M4813" t="str">
        <f t="shared" si="161"/>
        <v>241021</v>
      </c>
      <c r="N4813" t="str">
        <f>IFERROR(IF(L4813="231","231",VLOOKUP(E4813,Materiales!$A$1:$G$37443,7,FALSE)),"N/A")</f>
        <v>Varios</v>
      </c>
    </row>
    <row r="4814" spans="1:14" x14ac:dyDescent="0.25">
      <c r="A4814">
        <v>2110030001</v>
      </c>
      <c r="B4814" t="s">
        <v>1127</v>
      </c>
      <c r="C4814">
        <v>2310030273</v>
      </c>
      <c r="D4814" t="s">
        <v>2157</v>
      </c>
      <c r="E4814">
        <v>2410290596</v>
      </c>
      <c r="F4814" t="s">
        <v>3369</v>
      </c>
      <c r="G4814" t="s">
        <v>89</v>
      </c>
      <c r="H4814">
        <v>0.82279999999999998</v>
      </c>
      <c r="I4814">
        <v>3</v>
      </c>
      <c r="J4814">
        <v>8000</v>
      </c>
      <c r="K4814">
        <f>+VLOOKUP(E4814,Costos!$A$1:$I$716100,9,FALSE)</f>
        <v>5.3067520000000004</v>
      </c>
      <c r="L4814" t="str">
        <f t="shared" si="160"/>
        <v>241</v>
      </c>
      <c r="M4814" t="str">
        <f t="shared" si="161"/>
        <v>241029</v>
      </c>
      <c r="N4814" t="str">
        <f>IFERROR(IF(L4814="231","231",VLOOKUP(E4814,Materiales!$A$1:$G$37443,7,FALSE)),"N/A")</f>
        <v>Varios</v>
      </c>
    </row>
    <row r="4815" spans="1:14" x14ac:dyDescent="0.25">
      <c r="A4815">
        <v>2110030001</v>
      </c>
      <c r="B4815" t="s">
        <v>1127</v>
      </c>
      <c r="C4815">
        <v>2310030273</v>
      </c>
      <c r="D4815" t="s">
        <v>2157</v>
      </c>
      <c r="E4815">
        <v>2430850012</v>
      </c>
      <c r="F4815" t="s">
        <v>3638</v>
      </c>
      <c r="G4815" t="s">
        <v>89</v>
      </c>
      <c r="H4815">
        <v>9.1000000000000004E-3</v>
      </c>
      <c r="I4815">
        <v>3</v>
      </c>
      <c r="J4815">
        <v>8000</v>
      </c>
      <c r="K4815">
        <f>+VLOOKUP(E4815,Costos!$A$1:$I$716100,9,FALSE)</f>
        <v>15.424059</v>
      </c>
      <c r="L4815" t="str">
        <f t="shared" si="160"/>
        <v>243</v>
      </c>
      <c r="M4815" t="str">
        <f t="shared" si="161"/>
        <v>243085</v>
      </c>
      <c r="N4815" t="str">
        <f>IFERROR(IF(L4815="231","231",VLOOKUP(E4815,Materiales!$A$1:$G$37443,7,FALSE)),"N/A")</f>
        <v>Varios</v>
      </c>
    </row>
    <row r="4816" spans="1:14" x14ac:dyDescent="0.25">
      <c r="A4816">
        <v>2110030001</v>
      </c>
      <c r="B4816" t="s">
        <v>1127</v>
      </c>
      <c r="C4816">
        <v>2310030273</v>
      </c>
      <c r="D4816" t="s">
        <v>2157</v>
      </c>
      <c r="E4816">
        <v>2410210019</v>
      </c>
      <c r="F4816" t="s">
        <v>113</v>
      </c>
      <c r="G4816" t="s">
        <v>89</v>
      </c>
      <c r="H4816">
        <v>7.3099999999999998E-2</v>
      </c>
      <c r="I4816">
        <v>3</v>
      </c>
      <c r="J4816">
        <v>8000</v>
      </c>
      <c r="K4816">
        <f>+VLOOKUP(E4816,Costos!$A$1:$I$716100,9,FALSE)</f>
        <v>7.7568599999999996</v>
      </c>
      <c r="L4816" t="str">
        <f t="shared" si="160"/>
        <v>241</v>
      </c>
      <c r="M4816" t="str">
        <f t="shared" si="161"/>
        <v>241021</v>
      </c>
      <c r="N4816" t="str">
        <f>IFERROR(IF(L4816="231","231",VLOOKUP(E4816,Materiales!$A$1:$G$37443,7,FALSE)),"N/A")</f>
        <v>Varios</v>
      </c>
    </row>
    <row r="4817" spans="1:14" x14ac:dyDescent="0.25">
      <c r="A4817">
        <v>2110030001</v>
      </c>
      <c r="B4817" t="s">
        <v>1127</v>
      </c>
      <c r="C4817">
        <v>2310030273</v>
      </c>
      <c r="D4817" t="s">
        <v>2157</v>
      </c>
      <c r="E4817">
        <v>2430950002</v>
      </c>
      <c r="F4817" t="s">
        <v>3667</v>
      </c>
      <c r="G4817" t="s">
        <v>89</v>
      </c>
      <c r="H4817">
        <v>5.4899999999999997E-2</v>
      </c>
      <c r="I4817">
        <v>3</v>
      </c>
      <c r="J4817">
        <v>8000</v>
      </c>
      <c r="K4817">
        <f>+VLOOKUP(E4817,Costos!$A$1:$I$716100,9,FALSE)</f>
        <v>16.036432000000001</v>
      </c>
      <c r="L4817" t="str">
        <f t="shared" si="160"/>
        <v>243</v>
      </c>
      <c r="M4817" t="str">
        <f t="shared" si="161"/>
        <v>243095</v>
      </c>
      <c r="N4817" t="str">
        <f>IFERROR(IF(L4817="231","231",VLOOKUP(E4817,Materiales!$A$1:$G$37443,7,FALSE)),"N/A")</f>
        <v>Varios</v>
      </c>
    </row>
    <row r="4818" spans="1:14" x14ac:dyDescent="0.25">
      <c r="A4818">
        <v>2110030001</v>
      </c>
      <c r="B4818" t="s">
        <v>1127</v>
      </c>
      <c r="C4818">
        <v>2310030273</v>
      </c>
      <c r="D4818" t="s">
        <v>2157</v>
      </c>
      <c r="E4818">
        <v>2410290518</v>
      </c>
      <c r="F4818" t="s">
        <v>3353</v>
      </c>
      <c r="G4818" t="s">
        <v>89</v>
      </c>
      <c r="H4818">
        <v>1.1900000000000001E-2</v>
      </c>
      <c r="I4818">
        <v>3</v>
      </c>
      <c r="J4818">
        <v>8000</v>
      </c>
      <c r="K4818">
        <f>+VLOOKUP(E4818,Costos!$A$1:$I$716100,9,FALSE)</f>
        <v>4.2085650000000001</v>
      </c>
      <c r="L4818" t="str">
        <f t="shared" si="160"/>
        <v>241</v>
      </c>
      <c r="M4818" t="str">
        <f t="shared" si="161"/>
        <v>241029</v>
      </c>
      <c r="N4818" t="str">
        <f>IFERROR(IF(L4818="231","231",VLOOKUP(E4818,Materiales!$A$1:$G$37443,7,FALSE)),"N/A")</f>
        <v>Otros</v>
      </c>
    </row>
    <row r="4819" spans="1:14" x14ac:dyDescent="0.25">
      <c r="A4819">
        <v>2110030001</v>
      </c>
      <c r="B4819" t="s">
        <v>1127</v>
      </c>
      <c r="C4819">
        <v>2310030273</v>
      </c>
      <c r="D4819" t="s">
        <v>2157</v>
      </c>
      <c r="E4819">
        <v>2430880022</v>
      </c>
      <c r="F4819" t="s">
        <v>115</v>
      </c>
      <c r="G4819" t="s">
        <v>89</v>
      </c>
      <c r="H4819">
        <v>2.5100000000000001E-2</v>
      </c>
      <c r="I4819">
        <v>3</v>
      </c>
      <c r="J4819">
        <v>8000</v>
      </c>
      <c r="K4819">
        <f>+VLOOKUP(E4819,Costos!$A$1:$I$716100,9,FALSE)</f>
        <v>6.1924229999999998</v>
      </c>
      <c r="L4819" t="str">
        <f t="shared" si="160"/>
        <v>243</v>
      </c>
      <c r="M4819" t="str">
        <f t="shared" si="161"/>
        <v>243088</v>
      </c>
      <c r="N4819" t="str">
        <f>IFERROR(IF(L4819="231","231",VLOOKUP(E4819,Materiales!$A$1:$G$37443,7,FALSE)),"N/A")</f>
        <v>Varios</v>
      </c>
    </row>
    <row r="4820" spans="1:14" x14ac:dyDescent="0.25">
      <c r="A4820">
        <v>2110030001</v>
      </c>
      <c r="B4820" t="s">
        <v>1127</v>
      </c>
      <c r="C4820">
        <v>2310030273</v>
      </c>
      <c r="D4820" t="s">
        <v>2157</v>
      </c>
      <c r="E4820">
        <v>2410290827</v>
      </c>
      <c r="F4820" t="s">
        <v>3467</v>
      </c>
      <c r="G4820" t="s">
        <v>89</v>
      </c>
      <c r="H4820">
        <v>0.1143</v>
      </c>
      <c r="I4820">
        <v>3</v>
      </c>
      <c r="J4820">
        <v>8000</v>
      </c>
      <c r="K4820">
        <f>+VLOOKUP(E4820,Costos!$A$1:$I$716100,9,FALSE)</f>
        <v>8.7862050000000007</v>
      </c>
      <c r="L4820" t="str">
        <f t="shared" si="160"/>
        <v>241</v>
      </c>
      <c r="M4820" t="str">
        <f t="shared" si="161"/>
        <v>241029</v>
      </c>
      <c r="N4820" t="str">
        <f>IFERROR(IF(L4820="231","231",VLOOKUP(E4820,Materiales!$A$1:$G$37443,7,FALSE)),"N/A")</f>
        <v>Varios</v>
      </c>
    </row>
    <row r="4821" spans="1:14" x14ac:dyDescent="0.25">
      <c r="A4821">
        <v>2110030001</v>
      </c>
      <c r="B4821" t="s">
        <v>1127</v>
      </c>
      <c r="C4821">
        <v>2310030273</v>
      </c>
      <c r="D4821" t="s">
        <v>2157</v>
      </c>
      <c r="E4821">
        <v>2430390013</v>
      </c>
      <c r="F4821" t="s">
        <v>3567</v>
      </c>
      <c r="G4821" t="s">
        <v>89</v>
      </c>
      <c r="H4821">
        <v>4.5699999999999998E-2</v>
      </c>
      <c r="I4821">
        <v>3</v>
      </c>
      <c r="J4821">
        <v>8000</v>
      </c>
      <c r="K4821">
        <f>+VLOOKUP(E4821,Costos!$A$1:$I$716100,9,FALSE)</f>
        <v>27.214721000000001</v>
      </c>
      <c r="L4821" t="str">
        <f t="shared" si="160"/>
        <v>243</v>
      </c>
      <c r="M4821" t="str">
        <f t="shared" si="161"/>
        <v>243039</v>
      </c>
      <c r="N4821" t="str">
        <f>IFERROR(IF(L4821="231","231",VLOOKUP(E4821,Materiales!$A$1:$G$37443,7,FALSE)),"N/A")</f>
        <v>Varios</v>
      </c>
    </row>
    <row r="4822" spans="1:14" x14ac:dyDescent="0.25">
      <c r="A4822">
        <v>2110030001</v>
      </c>
      <c r="B4822" t="s">
        <v>1127</v>
      </c>
      <c r="C4822">
        <v>2310030273</v>
      </c>
      <c r="D4822" t="s">
        <v>2157</v>
      </c>
      <c r="E4822">
        <v>2430850037</v>
      </c>
      <c r="F4822" t="s">
        <v>3645</v>
      </c>
      <c r="G4822" t="s">
        <v>89</v>
      </c>
      <c r="H4822">
        <v>7.3099999999999998E-2</v>
      </c>
      <c r="I4822">
        <v>3</v>
      </c>
      <c r="J4822">
        <v>8000</v>
      </c>
      <c r="K4822">
        <f>+VLOOKUP(E4822,Costos!$A$1:$I$716100,9,FALSE)</f>
        <v>5.1567480000000003</v>
      </c>
      <c r="L4822" t="str">
        <f t="shared" si="160"/>
        <v>243</v>
      </c>
      <c r="M4822" t="str">
        <f t="shared" si="161"/>
        <v>243085</v>
      </c>
      <c r="N4822" t="str">
        <f>IFERROR(IF(L4822="231","231",VLOOKUP(E4822,Materiales!$A$1:$G$37443,7,FALSE)),"N/A")</f>
        <v>Varios</v>
      </c>
    </row>
    <row r="4823" spans="1:14" x14ac:dyDescent="0.25">
      <c r="A4823">
        <v>2110030001</v>
      </c>
      <c r="B4823" t="s">
        <v>1127</v>
      </c>
      <c r="C4823">
        <v>2310030273</v>
      </c>
      <c r="D4823" t="s">
        <v>2157</v>
      </c>
      <c r="E4823">
        <v>2410290516</v>
      </c>
      <c r="F4823" t="s">
        <v>3351</v>
      </c>
      <c r="G4823" t="s">
        <v>89</v>
      </c>
      <c r="H4823">
        <v>3.4742999999999999</v>
      </c>
      <c r="I4823">
        <v>3</v>
      </c>
      <c r="J4823">
        <v>8000</v>
      </c>
      <c r="K4823">
        <f>+VLOOKUP(E4823,Costos!$A$1:$I$716100,9,FALSE)</f>
        <v>6.3744370000000004</v>
      </c>
      <c r="L4823" t="str">
        <f t="shared" si="160"/>
        <v>241</v>
      </c>
      <c r="M4823" t="str">
        <f t="shared" si="161"/>
        <v>241029</v>
      </c>
      <c r="N4823" t="str">
        <f>IFERROR(IF(L4823="231","231",VLOOKUP(E4823,Materiales!$A$1:$G$37443,7,FALSE)),"N/A")</f>
        <v>Varios</v>
      </c>
    </row>
    <row r="4824" spans="1:14" x14ac:dyDescent="0.25">
      <c r="A4824">
        <v>2110030001</v>
      </c>
      <c r="B4824" t="s">
        <v>1127</v>
      </c>
      <c r="C4824">
        <v>2310030273</v>
      </c>
      <c r="D4824" t="s">
        <v>2157</v>
      </c>
      <c r="E4824">
        <v>2410290517</v>
      </c>
      <c r="F4824" t="s">
        <v>3352</v>
      </c>
      <c r="G4824" t="s">
        <v>89</v>
      </c>
      <c r="H4824">
        <v>8.6999999999999994E-3</v>
      </c>
      <c r="I4824">
        <v>3</v>
      </c>
      <c r="J4824">
        <v>8000</v>
      </c>
      <c r="K4824">
        <f>+VLOOKUP(E4824,Costos!$A$1:$I$716100,9,FALSE)</f>
        <v>5.2654379999999996</v>
      </c>
      <c r="L4824" t="str">
        <f t="shared" si="160"/>
        <v>241</v>
      </c>
      <c r="M4824" t="str">
        <f t="shared" si="161"/>
        <v>241029</v>
      </c>
      <c r="N4824" t="str">
        <f>IFERROR(IF(L4824="231","231",VLOOKUP(E4824,Materiales!$A$1:$G$37443,7,FALSE)),"N/A")</f>
        <v>Otros</v>
      </c>
    </row>
    <row r="4825" spans="1:14" x14ac:dyDescent="0.25">
      <c r="A4825">
        <v>2110030001</v>
      </c>
      <c r="B4825" t="s">
        <v>1127</v>
      </c>
      <c r="C4825">
        <v>2310030273</v>
      </c>
      <c r="D4825" t="s">
        <v>2157</v>
      </c>
      <c r="E4825">
        <v>2410210003</v>
      </c>
      <c r="F4825" t="s">
        <v>95</v>
      </c>
      <c r="G4825" t="s">
        <v>89</v>
      </c>
      <c r="H4825">
        <v>6.8599999999999994E-2</v>
      </c>
      <c r="I4825">
        <v>3</v>
      </c>
      <c r="J4825">
        <v>8000</v>
      </c>
      <c r="K4825">
        <f>+VLOOKUP(E4825,Costos!$A$1:$I$716100,9,FALSE)</f>
        <v>4.9316240000000002</v>
      </c>
      <c r="L4825" t="str">
        <f t="shared" si="160"/>
        <v>241</v>
      </c>
      <c r="M4825" t="str">
        <f t="shared" si="161"/>
        <v>241021</v>
      </c>
      <c r="N4825" t="str">
        <f>IFERROR(IF(L4825="231","231",VLOOKUP(E4825,Materiales!$A$1:$G$37443,7,FALSE)),"N/A")</f>
        <v>Varios</v>
      </c>
    </row>
    <row r="4826" spans="1:14" x14ac:dyDescent="0.25">
      <c r="A4826">
        <v>2110030001</v>
      </c>
      <c r="B4826" t="s">
        <v>1127</v>
      </c>
      <c r="C4826">
        <v>2310030240</v>
      </c>
      <c r="D4826" t="s">
        <v>2152</v>
      </c>
      <c r="E4826">
        <v>2430850012</v>
      </c>
      <c r="F4826" t="s">
        <v>3638</v>
      </c>
      <c r="G4826" t="s">
        <v>89</v>
      </c>
      <c r="H4826">
        <v>3.9100000000000003E-2</v>
      </c>
      <c r="I4826">
        <v>3</v>
      </c>
      <c r="J4826">
        <v>8000</v>
      </c>
      <c r="K4826">
        <f>+VLOOKUP(E4826,Costos!$A$1:$I$716100,9,FALSE)</f>
        <v>15.424059</v>
      </c>
      <c r="L4826" t="str">
        <f t="shared" si="160"/>
        <v>243</v>
      </c>
      <c r="M4826" t="str">
        <f t="shared" si="161"/>
        <v>243085</v>
      </c>
      <c r="N4826" t="str">
        <f>IFERROR(IF(L4826="231","231",VLOOKUP(E4826,Materiales!$A$1:$G$37443,7,FALSE)),"N/A")</f>
        <v>Varios</v>
      </c>
    </row>
    <row r="4827" spans="1:14" x14ac:dyDescent="0.25">
      <c r="A4827">
        <v>2110030001</v>
      </c>
      <c r="B4827" t="s">
        <v>1127</v>
      </c>
      <c r="C4827">
        <v>2310030240</v>
      </c>
      <c r="D4827" t="s">
        <v>2152</v>
      </c>
      <c r="E4827">
        <v>2410210019</v>
      </c>
      <c r="F4827" t="s">
        <v>113</v>
      </c>
      <c r="G4827" t="s">
        <v>89</v>
      </c>
      <c r="H4827">
        <v>0.3952</v>
      </c>
      <c r="I4827">
        <v>3</v>
      </c>
      <c r="J4827">
        <v>8000</v>
      </c>
      <c r="K4827">
        <f>+VLOOKUP(E4827,Costos!$A$1:$I$716100,9,FALSE)</f>
        <v>7.7568599999999996</v>
      </c>
      <c r="L4827" t="str">
        <f t="shared" si="160"/>
        <v>241</v>
      </c>
      <c r="M4827" t="str">
        <f t="shared" si="161"/>
        <v>241021</v>
      </c>
      <c r="N4827" t="str">
        <f>IFERROR(IF(L4827="231","231",VLOOKUP(E4827,Materiales!$A$1:$G$37443,7,FALSE)),"N/A")</f>
        <v>Varios</v>
      </c>
    </row>
    <row r="4828" spans="1:14" x14ac:dyDescent="0.25">
      <c r="A4828">
        <v>2110030001</v>
      </c>
      <c r="B4828" t="s">
        <v>1127</v>
      </c>
      <c r="C4828">
        <v>2310030240</v>
      </c>
      <c r="D4828" t="s">
        <v>2152</v>
      </c>
      <c r="E4828">
        <v>2430950002</v>
      </c>
      <c r="F4828" t="s">
        <v>3667</v>
      </c>
      <c r="G4828" t="s">
        <v>89</v>
      </c>
      <c r="H4828">
        <v>3.9100000000000003E-2</v>
      </c>
      <c r="I4828">
        <v>3</v>
      </c>
      <c r="J4828">
        <v>8000</v>
      </c>
      <c r="K4828">
        <f>+VLOOKUP(E4828,Costos!$A$1:$I$716100,9,FALSE)</f>
        <v>16.036432000000001</v>
      </c>
      <c r="L4828" t="str">
        <f t="shared" si="160"/>
        <v>243</v>
      </c>
      <c r="M4828" t="str">
        <f t="shared" si="161"/>
        <v>243095</v>
      </c>
      <c r="N4828" t="str">
        <f>IFERROR(IF(L4828="231","231",VLOOKUP(E4828,Materiales!$A$1:$G$37443,7,FALSE)),"N/A")</f>
        <v>Varios</v>
      </c>
    </row>
    <row r="4829" spans="1:14" x14ac:dyDescent="0.25">
      <c r="A4829">
        <v>2110030001</v>
      </c>
      <c r="B4829" t="s">
        <v>1127</v>
      </c>
      <c r="C4829">
        <v>2310030240</v>
      </c>
      <c r="D4829" t="s">
        <v>2152</v>
      </c>
      <c r="E4829">
        <v>2430880026</v>
      </c>
      <c r="F4829" t="s">
        <v>115</v>
      </c>
      <c r="G4829" t="s">
        <v>89</v>
      </c>
      <c r="H4829">
        <v>3.9100000000000003E-2</v>
      </c>
      <c r="I4829">
        <v>3</v>
      </c>
      <c r="J4829">
        <v>8000</v>
      </c>
      <c r="K4829">
        <f>+VLOOKUP(E4829,Costos!$A$1:$I$716100,9,FALSE)</f>
        <v>6.6873969999999998</v>
      </c>
      <c r="L4829" t="str">
        <f t="shared" si="160"/>
        <v>243</v>
      </c>
      <c r="M4829" t="str">
        <f t="shared" si="161"/>
        <v>243088</v>
      </c>
      <c r="N4829" t="str">
        <f>IFERROR(IF(L4829="231","231",VLOOKUP(E4829,Materiales!$A$1:$G$37443,7,FALSE)),"N/A")</f>
        <v>Otros</v>
      </c>
    </row>
    <row r="4830" spans="1:14" x14ac:dyDescent="0.25">
      <c r="A4830">
        <v>2110030001</v>
      </c>
      <c r="B4830" t="s">
        <v>1127</v>
      </c>
      <c r="C4830">
        <v>2310030240</v>
      </c>
      <c r="D4830" t="s">
        <v>2152</v>
      </c>
      <c r="E4830">
        <v>2410090305</v>
      </c>
      <c r="F4830" t="s">
        <v>3204</v>
      </c>
      <c r="G4830" t="s">
        <v>89</v>
      </c>
      <c r="H4830">
        <v>1.9956</v>
      </c>
      <c r="I4830">
        <v>3</v>
      </c>
      <c r="J4830">
        <v>8000</v>
      </c>
      <c r="K4830">
        <f>+VLOOKUP(E4830,Costos!$A$1:$I$716100,9,FALSE)</f>
        <v>39.245584999999998</v>
      </c>
      <c r="L4830" t="str">
        <f t="shared" si="160"/>
        <v>241</v>
      </c>
      <c r="M4830" t="str">
        <f t="shared" si="161"/>
        <v>241009</v>
      </c>
      <c r="N4830" t="str">
        <f>IFERROR(IF(L4830="231","231",VLOOKUP(E4830,Materiales!$A$1:$G$37443,7,FALSE)),"N/A")</f>
        <v>Pigmentos</v>
      </c>
    </row>
    <row r="4831" spans="1:14" x14ac:dyDescent="0.25">
      <c r="A4831">
        <v>2110030001</v>
      </c>
      <c r="B4831" t="s">
        <v>1127</v>
      </c>
      <c r="C4831">
        <v>2310030240</v>
      </c>
      <c r="D4831" t="s">
        <v>2152</v>
      </c>
      <c r="E4831">
        <v>2410210003</v>
      </c>
      <c r="F4831" t="s">
        <v>95</v>
      </c>
      <c r="G4831" t="s">
        <v>89</v>
      </c>
      <c r="H4831">
        <v>0.54769999999999996</v>
      </c>
      <c r="I4831">
        <v>3</v>
      </c>
      <c r="J4831">
        <v>8000</v>
      </c>
      <c r="K4831">
        <f>+VLOOKUP(E4831,Costos!$A$1:$I$716100,9,FALSE)</f>
        <v>4.9316240000000002</v>
      </c>
      <c r="L4831" t="str">
        <f t="shared" si="160"/>
        <v>241</v>
      </c>
      <c r="M4831" t="str">
        <f t="shared" si="161"/>
        <v>241021</v>
      </c>
      <c r="N4831" t="str">
        <f>IFERROR(IF(L4831="231","231",VLOOKUP(E4831,Materiales!$A$1:$G$37443,7,FALSE)),"N/A")</f>
        <v>Varios</v>
      </c>
    </row>
    <row r="4832" spans="1:14" x14ac:dyDescent="0.25">
      <c r="A4832">
        <v>2110030001</v>
      </c>
      <c r="B4832" t="s">
        <v>1127</v>
      </c>
      <c r="C4832">
        <v>2310030240</v>
      </c>
      <c r="D4832" t="s">
        <v>2152</v>
      </c>
      <c r="E4832">
        <v>2410200020</v>
      </c>
      <c r="F4832" t="s">
        <v>3308</v>
      </c>
      <c r="G4832" t="s">
        <v>89</v>
      </c>
      <c r="H4832">
        <v>0.3952</v>
      </c>
      <c r="I4832">
        <v>3</v>
      </c>
      <c r="J4832">
        <v>8000</v>
      </c>
      <c r="K4832">
        <f>+VLOOKUP(E4832,Costos!$A$1:$I$716100,9,FALSE)</f>
        <v>2.883197</v>
      </c>
      <c r="L4832" t="str">
        <f t="shared" si="160"/>
        <v>241</v>
      </c>
      <c r="M4832" t="str">
        <f t="shared" si="161"/>
        <v>241020</v>
      </c>
      <c r="N4832" t="str">
        <f>IFERROR(IF(L4832="231","231",VLOOKUP(E4832,Materiales!$A$1:$G$37443,7,FALSE)),"N/A")</f>
        <v>Varios</v>
      </c>
    </row>
    <row r="4833" spans="1:14" x14ac:dyDescent="0.25">
      <c r="A4833">
        <v>2110030001</v>
      </c>
      <c r="B4833" t="s">
        <v>1127</v>
      </c>
      <c r="C4833">
        <v>2310030273</v>
      </c>
      <c r="D4833" t="s">
        <v>2157</v>
      </c>
      <c r="E4833">
        <v>2410290596</v>
      </c>
      <c r="F4833" t="s">
        <v>3369</v>
      </c>
      <c r="G4833" t="s">
        <v>89</v>
      </c>
      <c r="H4833">
        <v>1.0993999999999999</v>
      </c>
      <c r="I4833">
        <v>3</v>
      </c>
      <c r="J4833">
        <v>8000</v>
      </c>
      <c r="K4833">
        <f>+VLOOKUP(E4833,Costos!$A$1:$I$716100,9,FALSE)</f>
        <v>5.3067520000000004</v>
      </c>
      <c r="L4833" t="str">
        <f t="shared" si="160"/>
        <v>241</v>
      </c>
      <c r="M4833" t="str">
        <f t="shared" si="161"/>
        <v>241029</v>
      </c>
      <c r="N4833" t="str">
        <f>IFERROR(IF(L4833="231","231",VLOOKUP(E4833,Materiales!$A$1:$G$37443,7,FALSE)),"N/A")</f>
        <v>Varios</v>
      </c>
    </row>
    <row r="4834" spans="1:14" x14ac:dyDescent="0.25">
      <c r="A4834">
        <v>2110030001</v>
      </c>
      <c r="B4834" t="s">
        <v>1127</v>
      </c>
      <c r="C4834">
        <v>2310030273</v>
      </c>
      <c r="D4834" t="s">
        <v>2157</v>
      </c>
      <c r="E4834">
        <v>2430850012</v>
      </c>
      <c r="F4834" t="s">
        <v>3638</v>
      </c>
      <c r="G4834" t="s">
        <v>89</v>
      </c>
      <c r="H4834">
        <v>1.2200000000000001E-2</v>
      </c>
      <c r="I4834">
        <v>3</v>
      </c>
      <c r="J4834">
        <v>8000</v>
      </c>
      <c r="K4834">
        <f>+VLOOKUP(E4834,Costos!$A$1:$I$716100,9,FALSE)</f>
        <v>15.424059</v>
      </c>
      <c r="L4834" t="str">
        <f t="shared" ref="L4834:L4897" si="162">+LEFT(E4834,3)</f>
        <v>243</v>
      </c>
      <c r="M4834" t="str">
        <f t="shared" ref="M4834:M4897" si="163">+LEFT(E4834,6)</f>
        <v>243085</v>
      </c>
      <c r="N4834" t="str">
        <f>IFERROR(IF(L4834="231","231",VLOOKUP(E4834,Materiales!$A$1:$G$37443,7,FALSE)),"N/A")</f>
        <v>Varios</v>
      </c>
    </row>
    <row r="4835" spans="1:14" x14ac:dyDescent="0.25">
      <c r="A4835">
        <v>2110030001</v>
      </c>
      <c r="B4835" t="s">
        <v>1127</v>
      </c>
      <c r="C4835">
        <v>2310030273</v>
      </c>
      <c r="D4835" t="s">
        <v>2157</v>
      </c>
      <c r="E4835">
        <v>2410210019</v>
      </c>
      <c r="F4835" t="s">
        <v>113</v>
      </c>
      <c r="G4835" t="s">
        <v>89</v>
      </c>
      <c r="H4835">
        <v>9.7699999999999995E-2</v>
      </c>
      <c r="I4835">
        <v>3</v>
      </c>
      <c r="J4835">
        <v>8000</v>
      </c>
      <c r="K4835">
        <f>+VLOOKUP(E4835,Costos!$A$1:$I$716100,9,FALSE)</f>
        <v>7.7568599999999996</v>
      </c>
      <c r="L4835" t="str">
        <f t="shared" si="162"/>
        <v>241</v>
      </c>
      <c r="M4835" t="str">
        <f t="shared" si="163"/>
        <v>241021</v>
      </c>
      <c r="N4835" t="str">
        <f>IFERROR(IF(L4835="231","231",VLOOKUP(E4835,Materiales!$A$1:$G$37443,7,FALSE)),"N/A")</f>
        <v>Varios</v>
      </c>
    </row>
    <row r="4836" spans="1:14" x14ac:dyDescent="0.25">
      <c r="A4836">
        <v>2110030001</v>
      </c>
      <c r="B4836" t="s">
        <v>1127</v>
      </c>
      <c r="C4836">
        <v>2310030273</v>
      </c>
      <c r="D4836" t="s">
        <v>2157</v>
      </c>
      <c r="E4836">
        <v>2430950002</v>
      </c>
      <c r="F4836" t="s">
        <v>3667</v>
      </c>
      <c r="G4836" t="s">
        <v>89</v>
      </c>
      <c r="H4836">
        <v>7.3300000000000004E-2</v>
      </c>
      <c r="I4836">
        <v>3</v>
      </c>
      <c r="J4836">
        <v>8000</v>
      </c>
      <c r="K4836">
        <f>+VLOOKUP(E4836,Costos!$A$1:$I$716100,9,FALSE)</f>
        <v>16.036432000000001</v>
      </c>
      <c r="L4836" t="str">
        <f t="shared" si="162"/>
        <v>243</v>
      </c>
      <c r="M4836" t="str">
        <f t="shared" si="163"/>
        <v>243095</v>
      </c>
      <c r="N4836" t="str">
        <f>IFERROR(IF(L4836="231","231",VLOOKUP(E4836,Materiales!$A$1:$G$37443,7,FALSE)),"N/A")</f>
        <v>Varios</v>
      </c>
    </row>
    <row r="4837" spans="1:14" x14ac:dyDescent="0.25">
      <c r="A4837">
        <v>2110030001</v>
      </c>
      <c r="B4837" t="s">
        <v>1127</v>
      </c>
      <c r="C4837">
        <v>2310030273</v>
      </c>
      <c r="D4837" t="s">
        <v>2157</v>
      </c>
      <c r="E4837">
        <v>2410290518</v>
      </c>
      <c r="F4837" t="s">
        <v>3353</v>
      </c>
      <c r="G4837" t="s">
        <v>89</v>
      </c>
      <c r="H4837">
        <v>1.5900000000000001E-2</v>
      </c>
      <c r="I4837">
        <v>3</v>
      </c>
      <c r="J4837">
        <v>8000</v>
      </c>
      <c r="K4837">
        <f>+VLOOKUP(E4837,Costos!$A$1:$I$716100,9,FALSE)</f>
        <v>4.2085650000000001</v>
      </c>
      <c r="L4837" t="str">
        <f t="shared" si="162"/>
        <v>241</v>
      </c>
      <c r="M4837" t="str">
        <f t="shared" si="163"/>
        <v>241029</v>
      </c>
      <c r="N4837" t="str">
        <f>IFERROR(IF(L4837="231","231",VLOOKUP(E4837,Materiales!$A$1:$G$37443,7,FALSE)),"N/A")</f>
        <v>Otros</v>
      </c>
    </row>
    <row r="4838" spans="1:14" x14ac:dyDescent="0.25">
      <c r="A4838">
        <v>2110030001</v>
      </c>
      <c r="B4838" t="s">
        <v>1127</v>
      </c>
      <c r="C4838">
        <v>2310030273</v>
      </c>
      <c r="D4838" t="s">
        <v>2157</v>
      </c>
      <c r="E4838">
        <v>2430880022</v>
      </c>
      <c r="F4838" t="s">
        <v>115</v>
      </c>
      <c r="G4838" t="s">
        <v>89</v>
      </c>
      <c r="H4838">
        <v>3.3599999999999998E-2</v>
      </c>
      <c r="I4838">
        <v>3</v>
      </c>
      <c r="J4838">
        <v>8000</v>
      </c>
      <c r="K4838">
        <f>+VLOOKUP(E4838,Costos!$A$1:$I$716100,9,FALSE)</f>
        <v>6.1924229999999998</v>
      </c>
      <c r="L4838" t="str">
        <f t="shared" si="162"/>
        <v>243</v>
      </c>
      <c r="M4838" t="str">
        <f t="shared" si="163"/>
        <v>243088</v>
      </c>
      <c r="N4838" t="str">
        <f>IFERROR(IF(L4838="231","231",VLOOKUP(E4838,Materiales!$A$1:$G$37443,7,FALSE)),"N/A")</f>
        <v>Varios</v>
      </c>
    </row>
    <row r="4839" spans="1:14" x14ac:dyDescent="0.25">
      <c r="A4839">
        <v>2110030001</v>
      </c>
      <c r="B4839" t="s">
        <v>1127</v>
      </c>
      <c r="C4839">
        <v>2310030273</v>
      </c>
      <c r="D4839" t="s">
        <v>2157</v>
      </c>
      <c r="E4839">
        <v>2410290827</v>
      </c>
      <c r="F4839" t="s">
        <v>3467</v>
      </c>
      <c r="G4839" t="s">
        <v>89</v>
      </c>
      <c r="H4839">
        <v>0.1527</v>
      </c>
      <c r="I4839">
        <v>3</v>
      </c>
      <c r="J4839">
        <v>8000</v>
      </c>
      <c r="K4839">
        <f>+VLOOKUP(E4839,Costos!$A$1:$I$716100,9,FALSE)</f>
        <v>8.7862050000000007</v>
      </c>
      <c r="L4839" t="str">
        <f t="shared" si="162"/>
        <v>241</v>
      </c>
      <c r="M4839" t="str">
        <f t="shared" si="163"/>
        <v>241029</v>
      </c>
      <c r="N4839" t="str">
        <f>IFERROR(IF(L4839="231","231",VLOOKUP(E4839,Materiales!$A$1:$G$37443,7,FALSE)),"N/A")</f>
        <v>Varios</v>
      </c>
    </row>
    <row r="4840" spans="1:14" x14ac:dyDescent="0.25">
      <c r="A4840">
        <v>2110030001</v>
      </c>
      <c r="B4840" t="s">
        <v>1127</v>
      </c>
      <c r="C4840">
        <v>2310030273</v>
      </c>
      <c r="D4840" t="s">
        <v>2157</v>
      </c>
      <c r="E4840">
        <v>2430390013</v>
      </c>
      <c r="F4840" t="s">
        <v>3567</v>
      </c>
      <c r="G4840" t="s">
        <v>89</v>
      </c>
      <c r="H4840">
        <v>6.1100000000000002E-2</v>
      </c>
      <c r="I4840">
        <v>3</v>
      </c>
      <c r="J4840">
        <v>8000</v>
      </c>
      <c r="K4840">
        <f>+VLOOKUP(E4840,Costos!$A$1:$I$716100,9,FALSE)</f>
        <v>27.214721000000001</v>
      </c>
      <c r="L4840" t="str">
        <f t="shared" si="162"/>
        <v>243</v>
      </c>
      <c r="M4840" t="str">
        <f t="shared" si="163"/>
        <v>243039</v>
      </c>
      <c r="N4840" t="str">
        <f>IFERROR(IF(L4840="231","231",VLOOKUP(E4840,Materiales!$A$1:$G$37443,7,FALSE)),"N/A")</f>
        <v>Varios</v>
      </c>
    </row>
    <row r="4841" spans="1:14" x14ac:dyDescent="0.25">
      <c r="A4841">
        <v>2110030001</v>
      </c>
      <c r="B4841" t="s">
        <v>1127</v>
      </c>
      <c r="C4841">
        <v>2310030273</v>
      </c>
      <c r="D4841" t="s">
        <v>2157</v>
      </c>
      <c r="E4841">
        <v>2430850037</v>
      </c>
      <c r="F4841" t="s">
        <v>3645</v>
      </c>
      <c r="G4841" t="s">
        <v>89</v>
      </c>
      <c r="H4841">
        <v>9.7699999999999995E-2</v>
      </c>
      <c r="I4841">
        <v>3</v>
      </c>
      <c r="J4841">
        <v>8000</v>
      </c>
      <c r="K4841">
        <f>+VLOOKUP(E4841,Costos!$A$1:$I$716100,9,FALSE)</f>
        <v>5.1567480000000003</v>
      </c>
      <c r="L4841" t="str">
        <f t="shared" si="162"/>
        <v>243</v>
      </c>
      <c r="M4841" t="str">
        <f t="shared" si="163"/>
        <v>243085</v>
      </c>
      <c r="N4841" t="str">
        <f>IFERROR(IF(L4841="231","231",VLOOKUP(E4841,Materiales!$A$1:$G$37443,7,FALSE)),"N/A")</f>
        <v>Varios</v>
      </c>
    </row>
    <row r="4842" spans="1:14" x14ac:dyDescent="0.25">
      <c r="A4842">
        <v>2110030001</v>
      </c>
      <c r="B4842" t="s">
        <v>1127</v>
      </c>
      <c r="C4842">
        <v>2310030273</v>
      </c>
      <c r="D4842" t="s">
        <v>2157</v>
      </c>
      <c r="E4842">
        <v>2410290516</v>
      </c>
      <c r="F4842" t="s">
        <v>3351</v>
      </c>
      <c r="G4842" t="s">
        <v>89</v>
      </c>
      <c r="H4842">
        <v>4.6417000000000002</v>
      </c>
      <c r="I4842">
        <v>3</v>
      </c>
      <c r="J4842">
        <v>8000</v>
      </c>
      <c r="K4842">
        <f>+VLOOKUP(E4842,Costos!$A$1:$I$716100,9,FALSE)</f>
        <v>6.3744370000000004</v>
      </c>
      <c r="L4842" t="str">
        <f t="shared" si="162"/>
        <v>241</v>
      </c>
      <c r="M4842" t="str">
        <f t="shared" si="163"/>
        <v>241029</v>
      </c>
      <c r="N4842" t="str">
        <f>IFERROR(IF(L4842="231","231",VLOOKUP(E4842,Materiales!$A$1:$G$37443,7,FALSE)),"N/A")</f>
        <v>Varios</v>
      </c>
    </row>
    <row r="4843" spans="1:14" x14ac:dyDescent="0.25">
      <c r="A4843">
        <v>2110030001</v>
      </c>
      <c r="B4843" t="s">
        <v>1127</v>
      </c>
      <c r="C4843">
        <v>2310030273</v>
      </c>
      <c r="D4843" t="s">
        <v>2157</v>
      </c>
      <c r="E4843">
        <v>2410290517</v>
      </c>
      <c r="F4843" t="s">
        <v>3352</v>
      </c>
      <c r="G4843" t="s">
        <v>89</v>
      </c>
      <c r="H4843">
        <v>1.1599999999999999E-2</v>
      </c>
      <c r="I4843">
        <v>3</v>
      </c>
      <c r="J4843">
        <v>8000</v>
      </c>
      <c r="K4843">
        <f>+VLOOKUP(E4843,Costos!$A$1:$I$716100,9,FALSE)</f>
        <v>5.2654379999999996</v>
      </c>
      <c r="L4843" t="str">
        <f t="shared" si="162"/>
        <v>241</v>
      </c>
      <c r="M4843" t="str">
        <f t="shared" si="163"/>
        <v>241029</v>
      </c>
      <c r="N4843" t="str">
        <f>IFERROR(IF(L4843="231","231",VLOOKUP(E4843,Materiales!$A$1:$G$37443,7,FALSE)),"N/A")</f>
        <v>Otros</v>
      </c>
    </row>
    <row r="4844" spans="1:14" x14ac:dyDescent="0.25">
      <c r="A4844">
        <v>2110030001</v>
      </c>
      <c r="B4844" t="s">
        <v>1127</v>
      </c>
      <c r="C4844">
        <v>2310030273</v>
      </c>
      <c r="D4844" t="s">
        <v>2157</v>
      </c>
      <c r="E4844">
        <v>2410210003</v>
      </c>
      <c r="F4844" t="s">
        <v>95</v>
      </c>
      <c r="G4844" t="s">
        <v>89</v>
      </c>
      <c r="H4844">
        <v>9.1600000000000001E-2</v>
      </c>
      <c r="I4844">
        <v>3</v>
      </c>
      <c r="J4844">
        <v>8000</v>
      </c>
      <c r="K4844">
        <f>+VLOOKUP(E4844,Costos!$A$1:$I$716100,9,FALSE)</f>
        <v>4.9316240000000002</v>
      </c>
      <c r="L4844" t="str">
        <f t="shared" si="162"/>
        <v>241</v>
      </c>
      <c r="M4844" t="str">
        <f t="shared" si="163"/>
        <v>241021</v>
      </c>
      <c r="N4844" t="str">
        <f>IFERROR(IF(L4844="231","231",VLOOKUP(E4844,Materiales!$A$1:$G$37443,7,FALSE)),"N/A")</f>
        <v>Varios</v>
      </c>
    </row>
    <row r="4845" spans="1:14" x14ac:dyDescent="0.25">
      <c r="A4845">
        <v>2110030170</v>
      </c>
      <c r="B4845" t="s">
        <v>1162</v>
      </c>
      <c r="C4845">
        <v>2310230002</v>
      </c>
      <c r="D4845" t="s">
        <v>2575</v>
      </c>
      <c r="E4845">
        <v>2410290575</v>
      </c>
      <c r="F4845" t="s">
        <v>3365</v>
      </c>
      <c r="G4845" t="s">
        <v>89</v>
      </c>
      <c r="H4845">
        <v>324.8</v>
      </c>
      <c r="I4845">
        <v>3</v>
      </c>
      <c r="J4845">
        <v>8000</v>
      </c>
      <c r="K4845">
        <f>+VLOOKUP(E4845,Costos!$A$1:$I$716100,9,FALSE)</f>
        <v>6.2486309999999996</v>
      </c>
      <c r="L4845" t="str">
        <f t="shared" si="162"/>
        <v>241</v>
      </c>
      <c r="M4845" t="str">
        <f t="shared" si="163"/>
        <v>241029</v>
      </c>
      <c r="N4845" t="str">
        <f>IFERROR(IF(L4845="231","231",VLOOKUP(E4845,Materiales!$A$1:$G$37443,7,FALSE)),"N/A")</f>
        <v>Resinas</v>
      </c>
    </row>
    <row r="4846" spans="1:14" x14ac:dyDescent="0.25">
      <c r="A4846">
        <v>2110030170</v>
      </c>
      <c r="B4846" t="s">
        <v>1162</v>
      </c>
      <c r="C4846">
        <v>2310030273</v>
      </c>
      <c r="D4846" t="s">
        <v>2157</v>
      </c>
      <c r="E4846">
        <v>2410290596</v>
      </c>
      <c r="F4846" t="s">
        <v>3369</v>
      </c>
      <c r="G4846" t="s">
        <v>89</v>
      </c>
      <c r="H4846">
        <v>0.8236</v>
      </c>
      <c r="I4846">
        <v>3</v>
      </c>
      <c r="J4846">
        <v>8000</v>
      </c>
      <c r="K4846">
        <f>+VLOOKUP(E4846,Costos!$A$1:$I$716100,9,FALSE)</f>
        <v>5.3067520000000004</v>
      </c>
      <c r="L4846" t="str">
        <f t="shared" si="162"/>
        <v>241</v>
      </c>
      <c r="M4846" t="str">
        <f t="shared" si="163"/>
        <v>241029</v>
      </c>
      <c r="N4846" t="str">
        <f>IFERROR(IF(L4846="231","231",VLOOKUP(E4846,Materiales!$A$1:$G$37443,7,FALSE)),"N/A")</f>
        <v>Varios</v>
      </c>
    </row>
    <row r="4847" spans="1:14" x14ac:dyDescent="0.25">
      <c r="A4847">
        <v>2110030170</v>
      </c>
      <c r="B4847" t="s">
        <v>1162</v>
      </c>
      <c r="C4847">
        <v>2310030273</v>
      </c>
      <c r="D4847" t="s">
        <v>2157</v>
      </c>
      <c r="E4847">
        <v>2430850012</v>
      </c>
      <c r="F4847" t="s">
        <v>3638</v>
      </c>
      <c r="G4847" t="s">
        <v>89</v>
      </c>
      <c r="H4847">
        <v>9.1999999999999998E-3</v>
      </c>
      <c r="I4847">
        <v>3</v>
      </c>
      <c r="J4847">
        <v>8000</v>
      </c>
      <c r="K4847">
        <f>+VLOOKUP(E4847,Costos!$A$1:$I$716100,9,FALSE)</f>
        <v>15.424059</v>
      </c>
      <c r="L4847" t="str">
        <f t="shared" si="162"/>
        <v>243</v>
      </c>
      <c r="M4847" t="str">
        <f t="shared" si="163"/>
        <v>243085</v>
      </c>
      <c r="N4847" t="str">
        <f>IFERROR(IF(L4847="231","231",VLOOKUP(E4847,Materiales!$A$1:$G$37443,7,FALSE)),"N/A")</f>
        <v>Varios</v>
      </c>
    </row>
    <row r="4848" spans="1:14" x14ac:dyDescent="0.25">
      <c r="A4848">
        <v>2110030170</v>
      </c>
      <c r="B4848" t="s">
        <v>1162</v>
      </c>
      <c r="C4848">
        <v>2310030273</v>
      </c>
      <c r="D4848" t="s">
        <v>2157</v>
      </c>
      <c r="E4848">
        <v>2410210019</v>
      </c>
      <c r="F4848" t="s">
        <v>113</v>
      </c>
      <c r="G4848" t="s">
        <v>89</v>
      </c>
      <c r="H4848">
        <v>7.3200000000000001E-2</v>
      </c>
      <c r="I4848">
        <v>3</v>
      </c>
      <c r="J4848">
        <v>8000</v>
      </c>
      <c r="K4848">
        <f>+VLOOKUP(E4848,Costos!$A$1:$I$716100,9,FALSE)</f>
        <v>7.7568599999999996</v>
      </c>
      <c r="L4848" t="str">
        <f t="shared" si="162"/>
        <v>241</v>
      </c>
      <c r="M4848" t="str">
        <f t="shared" si="163"/>
        <v>241021</v>
      </c>
      <c r="N4848" t="str">
        <f>IFERROR(IF(L4848="231","231",VLOOKUP(E4848,Materiales!$A$1:$G$37443,7,FALSE)),"N/A")</f>
        <v>Varios</v>
      </c>
    </row>
    <row r="4849" spans="1:14" x14ac:dyDescent="0.25">
      <c r="A4849">
        <v>2110030170</v>
      </c>
      <c r="B4849" t="s">
        <v>1162</v>
      </c>
      <c r="C4849">
        <v>2310030273</v>
      </c>
      <c r="D4849" t="s">
        <v>2157</v>
      </c>
      <c r="E4849">
        <v>2430950002</v>
      </c>
      <c r="F4849" t="s">
        <v>3667</v>
      </c>
      <c r="G4849" t="s">
        <v>89</v>
      </c>
      <c r="H4849">
        <v>5.4899999999999997E-2</v>
      </c>
      <c r="I4849">
        <v>3</v>
      </c>
      <c r="J4849">
        <v>8000</v>
      </c>
      <c r="K4849">
        <f>+VLOOKUP(E4849,Costos!$A$1:$I$716100,9,FALSE)</f>
        <v>16.036432000000001</v>
      </c>
      <c r="L4849" t="str">
        <f t="shared" si="162"/>
        <v>243</v>
      </c>
      <c r="M4849" t="str">
        <f t="shared" si="163"/>
        <v>243095</v>
      </c>
      <c r="N4849" t="str">
        <f>IFERROR(IF(L4849="231","231",VLOOKUP(E4849,Materiales!$A$1:$G$37443,7,FALSE)),"N/A")</f>
        <v>Varios</v>
      </c>
    </row>
    <row r="4850" spans="1:14" x14ac:dyDescent="0.25">
      <c r="A4850">
        <v>2110030170</v>
      </c>
      <c r="B4850" t="s">
        <v>1162</v>
      </c>
      <c r="C4850">
        <v>2310030273</v>
      </c>
      <c r="D4850" t="s">
        <v>2157</v>
      </c>
      <c r="E4850">
        <v>2410290518</v>
      </c>
      <c r="F4850" t="s">
        <v>3353</v>
      </c>
      <c r="G4850" t="s">
        <v>89</v>
      </c>
      <c r="H4850">
        <v>1.1900000000000001E-2</v>
      </c>
      <c r="I4850">
        <v>3</v>
      </c>
      <c r="J4850">
        <v>8000</v>
      </c>
      <c r="K4850">
        <f>+VLOOKUP(E4850,Costos!$A$1:$I$716100,9,FALSE)</f>
        <v>4.2085650000000001</v>
      </c>
      <c r="L4850" t="str">
        <f t="shared" si="162"/>
        <v>241</v>
      </c>
      <c r="M4850" t="str">
        <f t="shared" si="163"/>
        <v>241029</v>
      </c>
      <c r="N4850" t="str">
        <f>IFERROR(IF(L4850="231","231",VLOOKUP(E4850,Materiales!$A$1:$G$37443,7,FALSE)),"N/A")</f>
        <v>Otros</v>
      </c>
    </row>
    <row r="4851" spans="1:14" x14ac:dyDescent="0.25">
      <c r="A4851">
        <v>2110030170</v>
      </c>
      <c r="B4851" t="s">
        <v>1162</v>
      </c>
      <c r="C4851">
        <v>2310030273</v>
      </c>
      <c r="D4851" t="s">
        <v>2157</v>
      </c>
      <c r="E4851">
        <v>2430880022</v>
      </c>
      <c r="F4851" t="s">
        <v>115</v>
      </c>
      <c r="G4851" t="s">
        <v>89</v>
      </c>
      <c r="H4851">
        <v>2.52E-2</v>
      </c>
      <c r="I4851">
        <v>3</v>
      </c>
      <c r="J4851">
        <v>8000</v>
      </c>
      <c r="K4851">
        <f>+VLOOKUP(E4851,Costos!$A$1:$I$716100,9,FALSE)</f>
        <v>6.1924229999999998</v>
      </c>
      <c r="L4851" t="str">
        <f t="shared" si="162"/>
        <v>243</v>
      </c>
      <c r="M4851" t="str">
        <f t="shared" si="163"/>
        <v>243088</v>
      </c>
      <c r="N4851" t="str">
        <f>IFERROR(IF(L4851="231","231",VLOOKUP(E4851,Materiales!$A$1:$G$37443,7,FALSE)),"N/A")</f>
        <v>Varios</v>
      </c>
    </row>
    <row r="4852" spans="1:14" x14ac:dyDescent="0.25">
      <c r="A4852">
        <v>2110030170</v>
      </c>
      <c r="B4852" t="s">
        <v>1162</v>
      </c>
      <c r="C4852">
        <v>2310030273</v>
      </c>
      <c r="D4852" t="s">
        <v>2157</v>
      </c>
      <c r="E4852">
        <v>2410290827</v>
      </c>
      <c r="F4852" t="s">
        <v>3467</v>
      </c>
      <c r="G4852" t="s">
        <v>89</v>
      </c>
      <c r="H4852">
        <v>0.1144</v>
      </c>
      <c r="I4852">
        <v>3</v>
      </c>
      <c r="J4852">
        <v>8000</v>
      </c>
      <c r="K4852">
        <f>+VLOOKUP(E4852,Costos!$A$1:$I$716100,9,FALSE)</f>
        <v>8.7862050000000007</v>
      </c>
      <c r="L4852" t="str">
        <f t="shared" si="162"/>
        <v>241</v>
      </c>
      <c r="M4852" t="str">
        <f t="shared" si="163"/>
        <v>241029</v>
      </c>
      <c r="N4852" t="str">
        <f>IFERROR(IF(L4852="231","231",VLOOKUP(E4852,Materiales!$A$1:$G$37443,7,FALSE)),"N/A")</f>
        <v>Varios</v>
      </c>
    </row>
    <row r="4853" spans="1:14" x14ac:dyDescent="0.25">
      <c r="A4853">
        <v>2110030170</v>
      </c>
      <c r="B4853" t="s">
        <v>1162</v>
      </c>
      <c r="C4853">
        <v>2310030273</v>
      </c>
      <c r="D4853" t="s">
        <v>2157</v>
      </c>
      <c r="E4853">
        <v>2430390013</v>
      </c>
      <c r="F4853" t="s">
        <v>3567</v>
      </c>
      <c r="G4853" t="s">
        <v>89</v>
      </c>
      <c r="H4853">
        <v>4.58E-2</v>
      </c>
      <c r="I4853">
        <v>3</v>
      </c>
      <c r="J4853">
        <v>8000</v>
      </c>
      <c r="K4853">
        <f>+VLOOKUP(E4853,Costos!$A$1:$I$716100,9,FALSE)</f>
        <v>27.214721000000001</v>
      </c>
      <c r="L4853" t="str">
        <f t="shared" si="162"/>
        <v>243</v>
      </c>
      <c r="M4853" t="str">
        <f t="shared" si="163"/>
        <v>243039</v>
      </c>
      <c r="N4853" t="str">
        <f>IFERROR(IF(L4853="231","231",VLOOKUP(E4853,Materiales!$A$1:$G$37443,7,FALSE)),"N/A")</f>
        <v>Varios</v>
      </c>
    </row>
    <row r="4854" spans="1:14" x14ac:dyDescent="0.25">
      <c r="A4854">
        <v>2110030170</v>
      </c>
      <c r="B4854" t="s">
        <v>1162</v>
      </c>
      <c r="C4854">
        <v>2310030273</v>
      </c>
      <c r="D4854" t="s">
        <v>2157</v>
      </c>
      <c r="E4854">
        <v>2430850037</v>
      </c>
      <c r="F4854" t="s">
        <v>3645</v>
      </c>
      <c r="G4854" t="s">
        <v>89</v>
      </c>
      <c r="H4854">
        <v>7.3200000000000001E-2</v>
      </c>
      <c r="I4854">
        <v>3</v>
      </c>
      <c r="J4854">
        <v>8000</v>
      </c>
      <c r="K4854">
        <f>+VLOOKUP(E4854,Costos!$A$1:$I$716100,9,FALSE)</f>
        <v>5.1567480000000003</v>
      </c>
      <c r="L4854" t="str">
        <f t="shared" si="162"/>
        <v>243</v>
      </c>
      <c r="M4854" t="str">
        <f t="shared" si="163"/>
        <v>243085</v>
      </c>
      <c r="N4854" t="str">
        <f>IFERROR(IF(L4854="231","231",VLOOKUP(E4854,Materiales!$A$1:$G$37443,7,FALSE)),"N/A")</f>
        <v>Varios</v>
      </c>
    </row>
    <row r="4855" spans="1:14" x14ac:dyDescent="0.25">
      <c r="A4855">
        <v>2110030170</v>
      </c>
      <c r="B4855" t="s">
        <v>1162</v>
      </c>
      <c r="C4855">
        <v>2310030273</v>
      </c>
      <c r="D4855" t="s">
        <v>2157</v>
      </c>
      <c r="E4855">
        <v>2410290516</v>
      </c>
      <c r="F4855" t="s">
        <v>3351</v>
      </c>
      <c r="G4855" t="s">
        <v>89</v>
      </c>
      <c r="H4855">
        <v>3.4775999999999998</v>
      </c>
      <c r="I4855">
        <v>3</v>
      </c>
      <c r="J4855">
        <v>8000</v>
      </c>
      <c r="K4855">
        <f>+VLOOKUP(E4855,Costos!$A$1:$I$716100,9,FALSE)</f>
        <v>6.3744370000000004</v>
      </c>
      <c r="L4855" t="str">
        <f t="shared" si="162"/>
        <v>241</v>
      </c>
      <c r="M4855" t="str">
        <f t="shared" si="163"/>
        <v>241029</v>
      </c>
      <c r="N4855" t="str">
        <f>IFERROR(IF(L4855="231","231",VLOOKUP(E4855,Materiales!$A$1:$G$37443,7,FALSE)),"N/A")</f>
        <v>Varios</v>
      </c>
    </row>
    <row r="4856" spans="1:14" x14ac:dyDescent="0.25">
      <c r="A4856">
        <v>2110030170</v>
      </c>
      <c r="B4856" t="s">
        <v>1162</v>
      </c>
      <c r="C4856">
        <v>2310030273</v>
      </c>
      <c r="D4856" t="s">
        <v>2157</v>
      </c>
      <c r="E4856">
        <v>2410290517</v>
      </c>
      <c r="F4856" t="s">
        <v>3352</v>
      </c>
      <c r="G4856" t="s">
        <v>89</v>
      </c>
      <c r="H4856">
        <v>8.6999999999999994E-3</v>
      </c>
      <c r="I4856">
        <v>3</v>
      </c>
      <c r="J4856">
        <v>8000</v>
      </c>
      <c r="K4856">
        <f>+VLOOKUP(E4856,Costos!$A$1:$I$716100,9,FALSE)</f>
        <v>5.2654379999999996</v>
      </c>
      <c r="L4856" t="str">
        <f t="shared" si="162"/>
        <v>241</v>
      </c>
      <c r="M4856" t="str">
        <f t="shared" si="163"/>
        <v>241029</v>
      </c>
      <c r="N4856" t="str">
        <f>IFERROR(IF(L4856="231","231",VLOOKUP(E4856,Materiales!$A$1:$G$37443,7,FALSE)),"N/A")</f>
        <v>Otros</v>
      </c>
    </row>
    <row r="4857" spans="1:14" x14ac:dyDescent="0.25">
      <c r="A4857">
        <v>2110030170</v>
      </c>
      <c r="B4857" t="s">
        <v>1162</v>
      </c>
      <c r="C4857">
        <v>2310030273</v>
      </c>
      <c r="D4857" t="s">
        <v>2157</v>
      </c>
      <c r="E4857">
        <v>2410210003</v>
      </c>
      <c r="F4857" t="s">
        <v>95</v>
      </c>
      <c r="G4857" t="s">
        <v>89</v>
      </c>
      <c r="H4857">
        <v>6.8599999999999994E-2</v>
      </c>
      <c r="I4857">
        <v>3</v>
      </c>
      <c r="J4857">
        <v>8000</v>
      </c>
      <c r="K4857">
        <f>+VLOOKUP(E4857,Costos!$A$1:$I$716100,9,FALSE)</f>
        <v>4.9316240000000002</v>
      </c>
      <c r="L4857" t="str">
        <f t="shared" si="162"/>
        <v>241</v>
      </c>
      <c r="M4857" t="str">
        <f t="shared" si="163"/>
        <v>241021</v>
      </c>
      <c r="N4857" t="str">
        <f>IFERROR(IF(L4857="231","231",VLOOKUP(E4857,Materiales!$A$1:$G$37443,7,FALSE)),"N/A")</f>
        <v>Varios</v>
      </c>
    </row>
    <row r="4858" spans="1:14" x14ac:dyDescent="0.25">
      <c r="A4858">
        <v>2110030170</v>
      </c>
      <c r="B4858" t="s">
        <v>1162</v>
      </c>
      <c r="C4858">
        <v>2310030273</v>
      </c>
      <c r="D4858" t="s">
        <v>2157</v>
      </c>
      <c r="E4858">
        <v>2410290596</v>
      </c>
      <c r="F4858" t="s">
        <v>3369</v>
      </c>
      <c r="G4858" t="s">
        <v>89</v>
      </c>
      <c r="H4858">
        <v>0.82740000000000002</v>
      </c>
      <c r="I4858">
        <v>3</v>
      </c>
      <c r="J4858">
        <v>8000</v>
      </c>
      <c r="K4858">
        <f>+VLOOKUP(E4858,Costos!$A$1:$I$716100,9,FALSE)</f>
        <v>5.3067520000000004</v>
      </c>
      <c r="L4858" t="str">
        <f t="shared" si="162"/>
        <v>241</v>
      </c>
      <c r="M4858" t="str">
        <f t="shared" si="163"/>
        <v>241029</v>
      </c>
      <c r="N4858" t="str">
        <f>IFERROR(IF(L4858="231","231",VLOOKUP(E4858,Materiales!$A$1:$G$37443,7,FALSE)),"N/A")</f>
        <v>Varios</v>
      </c>
    </row>
    <row r="4859" spans="1:14" x14ac:dyDescent="0.25">
      <c r="A4859">
        <v>2110030170</v>
      </c>
      <c r="B4859" t="s">
        <v>1162</v>
      </c>
      <c r="C4859">
        <v>2310030273</v>
      </c>
      <c r="D4859" t="s">
        <v>2157</v>
      </c>
      <c r="E4859">
        <v>2430850012</v>
      </c>
      <c r="F4859" t="s">
        <v>3638</v>
      </c>
      <c r="G4859" t="s">
        <v>89</v>
      </c>
      <c r="H4859">
        <v>9.1999999999999998E-3</v>
      </c>
      <c r="I4859">
        <v>3</v>
      </c>
      <c r="J4859">
        <v>8000</v>
      </c>
      <c r="K4859">
        <f>+VLOOKUP(E4859,Costos!$A$1:$I$716100,9,FALSE)</f>
        <v>15.424059</v>
      </c>
      <c r="L4859" t="str">
        <f t="shared" si="162"/>
        <v>243</v>
      </c>
      <c r="M4859" t="str">
        <f t="shared" si="163"/>
        <v>243085</v>
      </c>
      <c r="N4859" t="str">
        <f>IFERROR(IF(L4859="231","231",VLOOKUP(E4859,Materiales!$A$1:$G$37443,7,FALSE)),"N/A")</f>
        <v>Varios</v>
      </c>
    </row>
    <row r="4860" spans="1:14" x14ac:dyDescent="0.25">
      <c r="A4860">
        <v>2110030170</v>
      </c>
      <c r="B4860" t="s">
        <v>1162</v>
      </c>
      <c r="C4860">
        <v>2310030273</v>
      </c>
      <c r="D4860" t="s">
        <v>2157</v>
      </c>
      <c r="E4860">
        <v>2410210019</v>
      </c>
      <c r="F4860" t="s">
        <v>113</v>
      </c>
      <c r="G4860" t="s">
        <v>89</v>
      </c>
      <c r="H4860">
        <v>7.3599999999999999E-2</v>
      </c>
      <c r="I4860">
        <v>3</v>
      </c>
      <c r="J4860">
        <v>8000</v>
      </c>
      <c r="K4860">
        <f>+VLOOKUP(E4860,Costos!$A$1:$I$716100,9,FALSE)</f>
        <v>7.7568599999999996</v>
      </c>
      <c r="L4860" t="str">
        <f t="shared" si="162"/>
        <v>241</v>
      </c>
      <c r="M4860" t="str">
        <f t="shared" si="163"/>
        <v>241021</v>
      </c>
      <c r="N4860" t="str">
        <f>IFERROR(IF(L4860="231","231",VLOOKUP(E4860,Materiales!$A$1:$G$37443,7,FALSE)),"N/A")</f>
        <v>Varios</v>
      </c>
    </row>
    <row r="4861" spans="1:14" x14ac:dyDescent="0.25">
      <c r="A4861">
        <v>2110030170</v>
      </c>
      <c r="B4861" t="s">
        <v>1162</v>
      </c>
      <c r="C4861">
        <v>2310030273</v>
      </c>
      <c r="D4861" t="s">
        <v>2157</v>
      </c>
      <c r="E4861">
        <v>2430950002</v>
      </c>
      <c r="F4861" t="s">
        <v>3667</v>
      </c>
      <c r="G4861" t="s">
        <v>89</v>
      </c>
      <c r="H4861">
        <v>5.5199999999999999E-2</v>
      </c>
      <c r="I4861">
        <v>3</v>
      </c>
      <c r="J4861">
        <v>8000</v>
      </c>
      <c r="K4861">
        <f>+VLOOKUP(E4861,Costos!$A$1:$I$716100,9,FALSE)</f>
        <v>16.036432000000001</v>
      </c>
      <c r="L4861" t="str">
        <f t="shared" si="162"/>
        <v>243</v>
      </c>
      <c r="M4861" t="str">
        <f t="shared" si="163"/>
        <v>243095</v>
      </c>
      <c r="N4861" t="str">
        <f>IFERROR(IF(L4861="231","231",VLOOKUP(E4861,Materiales!$A$1:$G$37443,7,FALSE)),"N/A")</f>
        <v>Varios</v>
      </c>
    </row>
    <row r="4862" spans="1:14" x14ac:dyDescent="0.25">
      <c r="A4862">
        <v>2110030170</v>
      </c>
      <c r="B4862" t="s">
        <v>1162</v>
      </c>
      <c r="C4862">
        <v>2310030273</v>
      </c>
      <c r="D4862" t="s">
        <v>2157</v>
      </c>
      <c r="E4862">
        <v>2410290518</v>
      </c>
      <c r="F4862" t="s">
        <v>3353</v>
      </c>
      <c r="G4862" t="s">
        <v>89</v>
      </c>
      <c r="H4862">
        <v>1.2E-2</v>
      </c>
      <c r="I4862">
        <v>3</v>
      </c>
      <c r="J4862">
        <v>8000</v>
      </c>
      <c r="K4862">
        <f>+VLOOKUP(E4862,Costos!$A$1:$I$716100,9,FALSE)</f>
        <v>4.2085650000000001</v>
      </c>
      <c r="L4862" t="str">
        <f t="shared" si="162"/>
        <v>241</v>
      </c>
      <c r="M4862" t="str">
        <f t="shared" si="163"/>
        <v>241029</v>
      </c>
      <c r="N4862" t="str">
        <f>IFERROR(IF(L4862="231","231",VLOOKUP(E4862,Materiales!$A$1:$G$37443,7,FALSE)),"N/A")</f>
        <v>Otros</v>
      </c>
    </row>
    <row r="4863" spans="1:14" x14ac:dyDescent="0.25">
      <c r="A4863">
        <v>2110030170</v>
      </c>
      <c r="B4863" t="s">
        <v>1162</v>
      </c>
      <c r="C4863">
        <v>2310030273</v>
      </c>
      <c r="D4863" t="s">
        <v>2157</v>
      </c>
      <c r="E4863">
        <v>2430880022</v>
      </c>
      <c r="F4863" t="s">
        <v>115</v>
      </c>
      <c r="G4863" t="s">
        <v>89</v>
      </c>
      <c r="H4863">
        <v>2.53E-2</v>
      </c>
      <c r="I4863">
        <v>3</v>
      </c>
      <c r="J4863">
        <v>8000</v>
      </c>
      <c r="K4863">
        <f>+VLOOKUP(E4863,Costos!$A$1:$I$716100,9,FALSE)</f>
        <v>6.1924229999999998</v>
      </c>
      <c r="L4863" t="str">
        <f t="shared" si="162"/>
        <v>243</v>
      </c>
      <c r="M4863" t="str">
        <f t="shared" si="163"/>
        <v>243088</v>
      </c>
      <c r="N4863" t="str">
        <f>IFERROR(IF(L4863="231","231",VLOOKUP(E4863,Materiales!$A$1:$G$37443,7,FALSE)),"N/A")</f>
        <v>Varios</v>
      </c>
    </row>
    <row r="4864" spans="1:14" x14ac:dyDescent="0.25">
      <c r="A4864">
        <v>2110030170</v>
      </c>
      <c r="B4864" t="s">
        <v>1162</v>
      </c>
      <c r="C4864">
        <v>2310030273</v>
      </c>
      <c r="D4864" t="s">
        <v>2157</v>
      </c>
      <c r="E4864">
        <v>2410290827</v>
      </c>
      <c r="F4864" t="s">
        <v>3467</v>
      </c>
      <c r="G4864" t="s">
        <v>89</v>
      </c>
      <c r="H4864">
        <v>0.1149</v>
      </c>
      <c r="I4864">
        <v>3</v>
      </c>
      <c r="J4864">
        <v>8000</v>
      </c>
      <c r="K4864">
        <f>+VLOOKUP(E4864,Costos!$A$1:$I$716100,9,FALSE)</f>
        <v>8.7862050000000007</v>
      </c>
      <c r="L4864" t="str">
        <f t="shared" si="162"/>
        <v>241</v>
      </c>
      <c r="M4864" t="str">
        <f t="shared" si="163"/>
        <v>241029</v>
      </c>
      <c r="N4864" t="str">
        <f>IFERROR(IF(L4864="231","231",VLOOKUP(E4864,Materiales!$A$1:$G$37443,7,FALSE)),"N/A")</f>
        <v>Varios</v>
      </c>
    </row>
    <row r="4865" spans="1:14" x14ac:dyDescent="0.25">
      <c r="A4865">
        <v>2110030170</v>
      </c>
      <c r="B4865" t="s">
        <v>1162</v>
      </c>
      <c r="C4865">
        <v>2310030273</v>
      </c>
      <c r="D4865" t="s">
        <v>2157</v>
      </c>
      <c r="E4865">
        <v>2430390013</v>
      </c>
      <c r="F4865" t="s">
        <v>3567</v>
      </c>
      <c r="G4865" t="s">
        <v>89</v>
      </c>
      <c r="H4865">
        <v>4.5999999999999999E-2</v>
      </c>
      <c r="I4865">
        <v>3</v>
      </c>
      <c r="J4865">
        <v>8000</v>
      </c>
      <c r="K4865">
        <f>+VLOOKUP(E4865,Costos!$A$1:$I$716100,9,FALSE)</f>
        <v>27.214721000000001</v>
      </c>
      <c r="L4865" t="str">
        <f t="shared" si="162"/>
        <v>243</v>
      </c>
      <c r="M4865" t="str">
        <f t="shared" si="163"/>
        <v>243039</v>
      </c>
      <c r="N4865" t="str">
        <f>IFERROR(IF(L4865="231","231",VLOOKUP(E4865,Materiales!$A$1:$G$37443,7,FALSE)),"N/A")</f>
        <v>Varios</v>
      </c>
    </row>
    <row r="4866" spans="1:14" x14ac:dyDescent="0.25">
      <c r="A4866">
        <v>2110030170</v>
      </c>
      <c r="B4866" t="s">
        <v>1162</v>
      </c>
      <c r="C4866">
        <v>2310030273</v>
      </c>
      <c r="D4866" t="s">
        <v>2157</v>
      </c>
      <c r="E4866">
        <v>2430850037</v>
      </c>
      <c r="F4866" t="s">
        <v>3645</v>
      </c>
      <c r="G4866" t="s">
        <v>89</v>
      </c>
      <c r="H4866">
        <v>7.3599999999999999E-2</v>
      </c>
      <c r="I4866">
        <v>3</v>
      </c>
      <c r="J4866">
        <v>8000</v>
      </c>
      <c r="K4866">
        <f>+VLOOKUP(E4866,Costos!$A$1:$I$716100,9,FALSE)</f>
        <v>5.1567480000000003</v>
      </c>
      <c r="L4866" t="str">
        <f t="shared" si="162"/>
        <v>243</v>
      </c>
      <c r="M4866" t="str">
        <f t="shared" si="163"/>
        <v>243085</v>
      </c>
      <c r="N4866" t="str">
        <f>IFERROR(IF(L4866="231","231",VLOOKUP(E4866,Materiales!$A$1:$G$37443,7,FALSE)),"N/A")</f>
        <v>Varios</v>
      </c>
    </row>
    <row r="4867" spans="1:14" x14ac:dyDescent="0.25">
      <c r="A4867">
        <v>2110030170</v>
      </c>
      <c r="B4867" t="s">
        <v>1162</v>
      </c>
      <c r="C4867">
        <v>2310030273</v>
      </c>
      <c r="D4867" t="s">
        <v>2157</v>
      </c>
      <c r="E4867">
        <v>2410290516</v>
      </c>
      <c r="F4867" t="s">
        <v>3351</v>
      </c>
      <c r="G4867" t="s">
        <v>89</v>
      </c>
      <c r="H4867">
        <v>3.4935999999999998</v>
      </c>
      <c r="I4867">
        <v>3</v>
      </c>
      <c r="J4867">
        <v>8000</v>
      </c>
      <c r="K4867">
        <f>+VLOOKUP(E4867,Costos!$A$1:$I$716100,9,FALSE)</f>
        <v>6.3744370000000004</v>
      </c>
      <c r="L4867" t="str">
        <f t="shared" si="162"/>
        <v>241</v>
      </c>
      <c r="M4867" t="str">
        <f t="shared" si="163"/>
        <v>241029</v>
      </c>
      <c r="N4867" t="str">
        <f>IFERROR(IF(L4867="231","231",VLOOKUP(E4867,Materiales!$A$1:$G$37443,7,FALSE)),"N/A")</f>
        <v>Varios</v>
      </c>
    </row>
    <row r="4868" spans="1:14" x14ac:dyDescent="0.25">
      <c r="A4868">
        <v>2110030170</v>
      </c>
      <c r="B4868" t="s">
        <v>1162</v>
      </c>
      <c r="C4868">
        <v>2310030273</v>
      </c>
      <c r="D4868" t="s">
        <v>2157</v>
      </c>
      <c r="E4868">
        <v>2410290517</v>
      </c>
      <c r="F4868" t="s">
        <v>3352</v>
      </c>
      <c r="G4868" t="s">
        <v>89</v>
      </c>
      <c r="H4868">
        <v>8.6999999999999994E-3</v>
      </c>
      <c r="I4868">
        <v>3</v>
      </c>
      <c r="J4868">
        <v>8000</v>
      </c>
      <c r="K4868">
        <f>+VLOOKUP(E4868,Costos!$A$1:$I$716100,9,FALSE)</f>
        <v>5.2654379999999996</v>
      </c>
      <c r="L4868" t="str">
        <f t="shared" si="162"/>
        <v>241</v>
      </c>
      <c r="M4868" t="str">
        <f t="shared" si="163"/>
        <v>241029</v>
      </c>
      <c r="N4868" t="str">
        <f>IFERROR(IF(L4868="231","231",VLOOKUP(E4868,Materiales!$A$1:$G$37443,7,FALSE)),"N/A")</f>
        <v>Otros</v>
      </c>
    </row>
    <row r="4869" spans="1:14" x14ac:dyDescent="0.25">
      <c r="A4869">
        <v>2110030170</v>
      </c>
      <c r="B4869" t="s">
        <v>1162</v>
      </c>
      <c r="C4869">
        <v>2310030273</v>
      </c>
      <c r="D4869" t="s">
        <v>2157</v>
      </c>
      <c r="E4869">
        <v>2410210003</v>
      </c>
      <c r="F4869" t="s">
        <v>95</v>
      </c>
      <c r="G4869" t="s">
        <v>89</v>
      </c>
      <c r="H4869">
        <v>6.9000000000000006E-2</v>
      </c>
      <c r="I4869">
        <v>3</v>
      </c>
      <c r="J4869">
        <v>8000</v>
      </c>
      <c r="K4869">
        <f>+VLOOKUP(E4869,Costos!$A$1:$I$716100,9,FALSE)</f>
        <v>4.9316240000000002</v>
      </c>
      <c r="L4869" t="str">
        <f t="shared" si="162"/>
        <v>241</v>
      </c>
      <c r="M4869" t="str">
        <f t="shared" si="163"/>
        <v>241021</v>
      </c>
      <c r="N4869" t="str">
        <f>IFERROR(IF(L4869="231","231",VLOOKUP(E4869,Materiales!$A$1:$G$37443,7,FALSE)),"N/A")</f>
        <v>Varios</v>
      </c>
    </row>
    <row r="4870" spans="1:14" x14ac:dyDescent="0.25">
      <c r="A4870">
        <v>2110030170</v>
      </c>
      <c r="B4870" t="s">
        <v>1162</v>
      </c>
      <c r="C4870">
        <v>2310030273</v>
      </c>
      <c r="D4870" t="s">
        <v>2157</v>
      </c>
      <c r="E4870">
        <v>2410290596</v>
      </c>
      <c r="F4870" t="s">
        <v>3369</v>
      </c>
      <c r="G4870" t="s">
        <v>89</v>
      </c>
      <c r="H4870">
        <v>0.82620000000000005</v>
      </c>
      <c r="I4870">
        <v>3</v>
      </c>
      <c r="J4870">
        <v>8000</v>
      </c>
      <c r="K4870">
        <f>+VLOOKUP(E4870,Costos!$A$1:$I$716100,9,FALSE)</f>
        <v>5.3067520000000004</v>
      </c>
      <c r="L4870" t="str">
        <f t="shared" si="162"/>
        <v>241</v>
      </c>
      <c r="M4870" t="str">
        <f t="shared" si="163"/>
        <v>241029</v>
      </c>
      <c r="N4870" t="str">
        <f>IFERROR(IF(L4870="231","231",VLOOKUP(E4870,Materiales!$A$1:$G$37443,7,FALSE)),"N/A")</f>
        <v>Varios</v>
      </c>
    </row>
    <row r="4871" spans="1:14" x14ac:dyDescent="0.25">
      <c r="A4871">
        <v>2110030170</v>
      </c>
      <c r="B4871" t="s">
        <v>1162</v>
      </c>
      <c r="C4871">
        <v>2310030273</v>
      </c>
      <c r="D4871" t="s">
        <v>2157</v>
      </c>
      <c r="E4871">
        <v>2430850012</v>
      </c>
      <c r="F4871" t="s">
        <v>3638</v>
      </c>
      <c r="G4871" t="s">
        <v>89</v>
      </c>
      <c r="H4871">
        <v>9.1999999999999998E-3</v>
      </c>
      <c r="I4871">
        <v>3</v>
      </c>
      <c r="J4871">
        <v>8000</v>
      </c>
      <c r="K4871">
        <f>+VLOOKUP(E4871,Costos!$A$1:$I$716100,9,FALSE)</f>
        <v>15.424059</v>
      </c>
      <c r="L4871" t="str">
        <f t="shared" si="162"/>
        <v>243</v>
      </c>
      <c r="M4871" t="str">
        <f t="shared" si="163"/>
        <v>243085</v>
      </c>
      <c r="N4871" t="str">
        <f>IFERROR(IF(L4871="231","231",VLOOKUP(E4871,Materiales!$A$1:$G$37443,7,FALSE)),"N/A")</f>
        <v>Varios</v>
      </c>
    </row>
    <row r="4872" spans="1:14" x14ac:dyDescent="0.25">
      <c r="A4872">
        <v>2110030170</v>
      </c>
      <c r="B4872" t="s">
        <v>1162</v>
      </c>
      <c r="C4872">
        <v>2310030273</v>
      </c>
      <c r="D4872" t="s">
        <v>2157</v>
      </c>
      <c r="E4872">
        <v>2410210019</v>
      </c>
      <c r="F4872" t="s">
        <v>113</v>
      </c>
      <c r="G4872" t="s">
        <v>89</v>
      </c>
      <c r="H4872">
        <v>7.3400000000000007E-2</v>
      </c>
      <c r="I4872">
        <v>3</v>
      </c>
      <c r="J4872">
        <v>8000</v>
      </c>
      <c r="K4872">
        <f>+VLOOKUP(E4872,Costos!$A$1:$I$716100,9,FALSE)</f>
        <v>7.7568599999999996</v>
      </c>
      <c r="L4872" t="str">
        <f t="shared" si="162"/>
        <v>241</v>
      </c>
      <c r="M4872" t="str">
        <f t="shared" si="163"/>
        <v>241021</v>
      </c>
      <c r="N4872" t="str">
        <f>IFERROR(IF(L4872="231","231",VLOOKUP(E4872,Materiales!$A$1:$G$37443,7,FALSE)),"N/A")</f>
        <v>Varios</v>
      </c>
    </row>
    <row r="4873" spans="1:14" x14ac:dyDescent="0.25">
      <c r="A4873">
        <v>2110030170</v>
      </c>
      <c r="B4873" t="s">
        <v>1162</v>
      </c>
      <c r="C4873">
        <v>2310030273</v>
      </c>
      <c r="D4873" t="s">
        <v>2157</v>
      </c>
      <c r="E4873">
        <v>2430950002</v>
      </c>
      <c r="F4873" t="s">
        <v>3667</v>
      </c>
      <c r="G4873" t="s">
        <v>89</v>
      </c>
      <c r="H4873">
        <v>5.5100000000000003E-2</v>
      </c>
      <c r="I4873">
        <v>3</v>
      </c>
      <c r="J4873">
        <v>8000</v>
      </c>
      <c r="K4873">
        <f>+VLOOKUP(E4873,Costos!$A$1:$I$716100,9,FALSE)</f>
        <v>16.036432000000001</v>
      </c>
      <c r="L4873" t="str">
        <f t="shared" si="162"/>
        <v>243</v>
      </c>
      <c r="M4873" t="str">
        <f t="shared" si="163"/>
        <v>243095</v>
      </c>
      <c r="N4873" t="str">
        <f>IFERROR(IF(L4873="231","231",VLOOKUP(E4873,Materiales!$A$1:$G$37443,7,FALSE)),"N/A")</f>
        <v>Varios</v>
      </c>
    </row>
    <row r="4874" spans="1:14" x14ac:dyDescent="0.25">
      <c r="A4874">
        <v>2110030170</v>
      </c>
      <c r="B4874" t="s">
        <v>1162</v>
      </c>
      <c r="C4874">
        <v>2310030273</v>
      </c>
      <c r="D4874" t="s">
        <v>2157</v>
      </c>
      <c r="E4874">
        <v>2410290518</v>
      </c>
      <c r="F4874" t="s">
        <v>3353</v>
      </c>
      <c r="G4874" t="s">
        <v>89</v>
      </c>
      <c r="H4874">
        <v>1.1900000000000001E-2</v>
      </c>
      <c r="I4874">
        <v>3</v>
      </c>
      <c r="J4874">
        <v>8000</v>
      </c>
      <c r="K4874">
        <f>+VLOOKUP(E4874,Costos!$A$1:$I$716100,9,FALSE)</f>
        <v>4.2085650000000001</v>
      </c>
      <c r="L4874" t="str">
        <f t="shared" si="162"/>
        <v>241</v>
      </c>
      <c r="M4874" t="str">
        <f t="shared" si="163"/>
        <v>241029</v>
      </c>
      <c r="N4874" t="str">
        <f>IFERROR(IF(L4874="231","231",VLOOKUP(E4874,Materiales!$A$1:$G$37443,7,FALSE)),"N/A")</f>
        <v>Otros</v>
      </c>
    </row>
    <row r="4875" spans="1:14" x14ac:dyDescent="0.25">
      <c r="A4875">
        <v>2110030170</v>
      </c>
      <c r="B4875" t="s">
        <v>1162</v>
      </c>
      <c r="C4875">
        <v>2310030273</v>
      </c>
      <c r="D4875" t="s">
        <v>2157</v>
      </c>
      <c r="E4875">
        <v>2430880022</v>
      </c>
      <c r="F4875" t="s">
        <v>115</v>
      </c>
      <c r="G4875" t="s">
        <v>89</v>
      </c>
      <c r="H4875">
        <v>2.52E-2</v>
      </c>
      <c r="I4875">
        <v>3</v>
      </c>
      <c r="J4875">
        <v>8000</v>
      </c>
      <c r="K4875">
        <f>+VLOOKUP(E4875,Costos!$A$1:$I$716100,9,FALSE)</f>
        <v>6.1924229999999998</v>
      </c>
      <c r="L4875" t="str">
        <f t="shared" si="162"/>
        <v>243</v>
      </c>
      <c r="M4875" t="str">
        <f t="shared" si="163"/>
        <v>243088</v>
      </c>
      <c r="N4875" t="str">
        <f>IFERROR(IF(L4875="231","231",VLOOKUP(E4875,Materiales!$A$1:$G$37443,7,FALSE)),"N/A")</f>
        <v>Varios</v>
      </c>
    </row>
    <row r="4876" spans="1:14" x14ac:dyDescent="0.25">
      <c r="A4876">
        <v>2110030170</v>
      </c>
      <c r="B4876" t="s">
        <v>1162</v>
      </c>
      <c r="C4876">
        <v>2310030273</v>
      </c>
      <c r="D4876" t="s">
        <v>2157</v>
      </c>
      <c r="E4876">
        <v>2410290827</v>
      </c>
      <c r="F4876" t="s">
        <v>3467</v>
      </c>
      <c r="G4876" t="s">
        <v>89</v>
      </c>
      <c r="H4876">
        <v>0.1148</v>
      </c>
      <c r="I4876">
        <v>3</v>
      </c>
      <c r="J4876">
        <v>8000</v>
      </c>
      <c r="K4876">
        <f>+VLOOKUP(E4876,Costos!$A$1:$I$716100,9,FALSE)</f>
        <v>8.7862050000000007</v>
      </c>
      <c r="L4876" t="str">
        <f t="shared" si="162"/>
        <v>241</v>
      </c>
      <c r="M4876" t="str">
        <f t="shared" si="163"/>
        <v>241029</v>
      </c>
      <c r="N4876" t="str">
        <f>IFERROR(IF(L4876="231","231",VLOOKUP(E4876,Materiales!$A$1:$G$37443,7,FALSE)),"N/A")</f>
        <v>Varios</v>
      </c>
    </row>
    <row r="4877" spans="1:14" x14ac:dyDescent="0.25">
      <c r="A4877">
        <v>2110030170</v>
      </c>
      <c r="B4877" t="s">
        <v>1162</v>
      </c>
      <c r="C4877">
        <v>2310030273</v>
      </c>
      <c r="D4877" t="s">
        <v>2157</v>
      </c>
      <c r="E4877">
        <v>2430390013</v>
      </c>
      <c r="F4877" t="s">
        <v>3567</v>
      </c>
      <c r="G4877" t="s">
        <v>89</v>
      </c>
      <c r="H4877">
        <v>4.5900000000000003E-2</v>
      </c>
      <c r="I4877">
        <v>3</v>
      </c>
      <c r="J4877">
        <v>8000</v>
      </c>
      <c r="K4877">
        <f>+VLOOKUP(E4877,Costos!$A$1:$I$716100,9,FALSE)</f>
        <v>27.214721000000001</v>
      </c>
      <c r="L4877" t="str">
        <f t="shared" si="162"/>
        <v>243</v>
      </c>
      <c r="M4877" t="str">
        <f t="shared" si="163"/>
        <v>243039</v>
      </c>
      <c r="N4877" t="str">
        <f>IFERROR(IF(L4877="231","231",VLOOKUP(E4877,Materiales!$A$1:$G$37443,7,FALSE)),"N/A")</f>
        <v>Varios</v>
      </c>
    </row>
    <row r="4878" spans="1:14" x14ac:dyDescent="0.25">
      <c r="A4878">
        <v>2110030170</v>
      </c>
      <c r="B4878" t="s">
        <v>1162</v>
      </c>
      <c r="C4878">
        <v>2310030273</v>
      </c>
      <c r="D4878" t="s">
        <v>2157</v>
      </c>
      <c r="E4878">
        <v>2430850037</v>
      </c>
      <c r="F4878" t="s">
        <v>3645</v>
      </c>
      <c r="G4878" t="s">
        <v>89</v>
      </c>
      <c r="H4878">
        <v>7.3400000000000007E-2</v>
      </c>
      <c r="I4878">
        <v>3</v>
      </c>
      <c r="J4878">
        <v>8000</v>
      </c>
      <c r="K4878">
        <f>+VLOOKUP(E4878,Costos!$A$1:$I$716100,9,FALSE)</f>
        <v>5.1567480000000003</v>
      </c>
      <c r="L4878" t="str">
        <f t="shared" si="162"/>
        <v>243</v>
      </c>
      <c r="M4878" t="str">
        <f t="shared" si="163"/>
        <v>243085</v>
      </c>
      <c r="N4878" t="str">
        <f>IFERROR(IF(L4878="231","231",VLOOKUP(E4878,Materiales!$A$1:$G$37443,7,FALSE)),"N/A")</f>
        <v>Varios</v>
      </c>
    </row>
    <row r="4879" spans="1:14" x14ac:dyDescent="0.25">
      <c r="A4879">
        <v>2110030170</v>
      </c>
      <c r="B4879" t="s">
        <v>1162</v>
      </c>
      <c r="C4879">
        <v>2310030273</v>
      </c>
      <c r="D4879" t="s">
        <v>2157</v>
      </c>
      <c r="E4879">
        <v>2410290516</v>
      </c>
      <c r="F4879" t="s">
        <v>3351</v>
      </c>
      <c r="G4879" t="s">
        <v>89</v>
      </c>
      <c r="H4879">
        <v>3.4883999999999999</v>
      </c>
      <c r="I4879">
        <v>3</v>
      </c>
      <c r="J4879">
        <v>8000</v>
      </c>
      <c r="K4879">
        <f>+VLOOKUP(E4879,Costos!$A$1:$I$716100,9,FALSE)</f>
        <v>6.3744370000000004</v>
      </c>
      <c r="L4879" t="str">
        <f t="shared" si="162"/>
        <v>241</v>
      </c>
      <c r="M4879" t="str">
        <f t="shared" si="163"/>
        <v>241029</v>
      </c>
      <c r="N4879" t="str">
        <f>IFERROR(IF(L4879="231","231",VLOOKUP(E4879,Materiales!$A$1:$G$37443,7,FALSE)),"N/A")</f>
        <v>Varios</v>
      </c>
    </row>
    <row r="4880" spans="1:14" x14ac:dyDescent="0.25">
      <c r="A4880">
        <v>2110030170</v>
      </c>
      <c r="B4880" t="s">
        <v>1162</v>
      </c>
      <c r="C4880">
        <v>2310030273</v>
      </c>
      <c r="D4880" t="s">
        <v>2157</v>
      </c>
      <c r="E4880">
        <v>2410290517</v>
      </c>
      <c r="F4880" t="s">
        <v>3352</v>
      </c>
      <c r="G4880" t="s">
        <v>89</v>
      </c>
      <c r="H4880">
        <v>8.6999999999999994E-3</v>
      </c>
      <c r="I4880">
        <v>3</v>
      </c>
      <c r="J4880">
        <v>8000</v>
      </c>
      <c r="K4880">
        <f>+VLOOKUP(E4880,Costos!$A$1:$I$716100,9,FALSE)</f>
        <v>5.2654379999999996</v>
      </c>
      <c r="L4880" t="str">
        <f t="shared" si="162"/>
        <v>241</v>
      </c>
      <c r="M4880" t="str">
        <f t="shared" si="163"/>
        <v>241029</v>
      </c>
      <c r="N4880" t="str">
        <f>IFERROR(IF(L4880="231","231",VLOOKUP(E4880,Materiales!$A$1:$G$37443,7,FALSE)),"N/A")</f>
        <v>Otros</v>
      </c>
    </row>
    <row r="4881" spans="1:14" x14ac:dyDescent="0.25">
      <c r="A4881">
        <v>2110030170</v>
      </c>
      <c r="B4881" t="s">
        <v>1162</v>
      </c>
      <c r="C4881">
        <v>2310030273</v>
      </c>
      <c r="D4881" t="s">
        <v>2157</v>
      </c>
      <c r="E4881">
        <v>2410210003</v>
      </c>
      <c r="F4881" t="s">
        <v>95</v>
      </c>
      <c r="G4881" t="s">
        <v>89</v>
      </c>
      <c r="H4881">
        <v>6.8900000000000003E-2</v>
      </c>
      <c r="I4881">
        <v>3</v>
      </c>
      <c r="J4881">
        <v>8000</v>
      </c>
      <c r="K4881">
        <f>+VLOOKUP(E4881,Costos!$A$1:$I$716100,9,FALSE)</f>
        <v>4.9316240000000002</v>
      </c>
      <c r="L4881" t="str">
        <f t="shared" si="162"/>
        <v>241</v>
      </c>
      <c r="M4881" t="str">
        <f t="shared" si="163"/>
        <v>241021</v>
      </c>
      <c r="N4881" t="str">
        <f>IFERROR(IF(L4881="231","231",VLOOKUP(E4881,Materiales!$A$1:$G$37443,7,FALSE)),"N/A")</f>
        <v>Varios</v>
      </c>
    </row>
    <row r="4882" spans="1:14" x14ac:dyDescent="0.25">
      <c r="A4882">
        <v>2110030170</v>
      </c>
      <c r="B4882" t="s">
        <v>1162</v>
      </c>
      <c r="C4882">
        <v>2310030240</v>
      </c>
      <c r="D4882" t="s">
        <v>2152</v>
      </c>
      <c r="E4882">
        <v>2430850012</v>
      </c>
      <c r="F4882" t="s">
        <v>3638</v>
      </c>
      <c r="G4882" t="s">
        <v>89</v>
      </c>
      <c r="H4882">
        <v>3.9300000000000002E-2</v>
      </c>
      <c r="I4882">
        <v>3</v>
      </c>
      <c r="J4882">
        <v>8000</v>
      </c>
      <c r="K4882">
        <f>+VLOOKUP(E4882,Costos!$A$1:$I$716100,9,FALSE)</f>
        <v>15.424059</v>
      </c>
      <c r="L4882" t="str">
        <f t="shared" si="162"/>
        <v>243</v>
      </c>
      <c r="M4882" t="str">
        <f t="shared" si="163"/>
        <v>243085</v>
      </c>
      <c r="N4882" t="str">
        <f>IFERROR(IF(L4882="231","231",VLOOKUP(E4882,Materiales!$A$1:$G$37443,7,FALSE)),"N/A")</f>
        <v>Varios</v>
      </c>
    </row>
    <row r="4883" spans="1:14" x14ac:dyDescent="0.25">
      <c r="A4883">
        <v>2110030170</v>
      </c>
      <c r="B4883" t="s">
        <v>1162</v>
      </c>
      <c r="C4883">
        <v>2310030240</v>
      </c>
      <c r="D4883" t="s">
        <v>2152</v>
      </c>
      <c r="E4883">
        <v>2410210019</v>
      </c>
      <c r="F4883" t="s">
        <v>113</v>
      </c>
      <c r="G4883" t="s">
        <v>89</v>
      </c>
      <c r="H4883">
        <v>0.39679999999999999</v>
      </c>
      <c r="I4883">
        <v>3</v>
      </c>
      <c r="J4883">
        <v>8000</v>
      </c>
      <c r="K4883">
        <f>+VLOOKUP(E4883,Costos!$A$1:$I$716100,9,FALSE)</f>
        <v>7.7568599999999996</v>
      </c>
      <c r="L4883" t="str">
        <f t="shared" si="162"/>
        <v>241</v>
      </c>
      <c r="M4883" t="str">
        <f t="shared" si="163"/>
        <v>241021</v>
      </c>
      <c r="N4883" t="str">
        <f>IFERROR(IF(L4883="231","231",VLOOKUP(E4883,Materiales!$A$1:$G$37443,7,FALSE)),"N/A")</f>
        <v>Varios</v>
      </c>
    </row>
    <row r="4884" spans="1:14" x14ac:dyDescent="0.25">
      <c r="A4884">
        <v>2110030170</v>
      </c>
      <c r="B4884" t="s">
        <v>1162</v>
      </c>
      <c r="C4884">
        <v>2310030240</v>
      </c>
      <c r="D4884" t="s">
        <v>2152</v>
      </c>
      <c r="E4884">
        <v>2430950002</v>
      </c>
      <c r="F4884" t="s">
        <v>3667</v>
      </c>
      <c r="G4884" t="s">
        <v>89</v>
      </c>
      <c r="H4884">
        <v>3.9300000000000002E-2</v>
      </c>
      <c r="I4884">
        <v>3</v>
      </c>
      <c r="J4884">
        <v>8000</v>
      </c>
      <c r="K4884">
        <f>+VLOOKUP(E4884,Costos!$A$1:$I$716100,9,FALSE)</f>
        <v>16.036432000000001</v>
      </c>
      <c r="L4884" t="str">
        <f t="shared" si="162"/>
        <v>243</v>
      </c>
      <c r="M4884" t="str">
        <f t="shared" si="163"/>
        <v>243095</v>
      </c>
      <c r="N4884" t="str">
        <f>IFERROR(IF(L4884="231","231",VLOOKUP(E4884,Materiales!$A$1:$G$37443,7,FALSE)),"N/A")</f>
        <v>Varios</v>
      </c>
    </row>
    <row r="4885" spans="1:14" x14ac:dyDescent="0.25">
      <c r="A4885">
        <v>2110030170</v>
      </c>
      <c r="B4885" t="s">
        <v>1162</v>
      </c>
      <c r="C4885">
        <v>2310030240</v>
      </c>
      <c r="D4885" t="s">
        <v>2152</v>
      </c>
      <c r="E4885">
        <v>2430880026</v>
      </c>
      <c r="F4885" t="s">
        <v>115</v>
      </c>
      <c r="G4885" t="s">
        <v>89</v>
      </c>
      <c r="H4885">
        <v>3.9300000000000002E-2</v>
      </c>
      <c r="I4885">
        <v>3</v>
      </c>
      <c r="J4885">
        <v>8000</v>
      </c>
      <c r="K4885">
        <f>+VLOOKUP(E4885,Costos!$A$1:$I$716100,9,FALSE)</f>
        <v>6.6873969999999998</v>
      </c>
      <c r="L4885" t="str">
        <f t="shared" si="162"/>
        <v>243</v>
      </c>
      <c r="M4885" t="str">
        <f t="shared" si="163"/>
        <v>243088</v>
      </c>
      <c r="N4885" t="str">
        <f>IFERROR(IF(L4885="231","231",VLOOKUP(E4885,Materiales!$A$1:$G$37443,7,FALSE)),"N/A")</f>
        <v>Otros</v>
      </c>
    </row>
    <row r="4886" spans="1:14" x14ac:dyDescent="0.25">
      <c r="A4886">
        <v>2110030170</v>
      </c>
      <c r="B4886" t="s">
        <v>1162</v>
      </c>
      <c r="C4886">
        <v>2310030240</v>
      </c>
      <c r="D4886" t="s">
        <v>2152</v>
      </c>
      <c r="E4886">
        <v>2410090305</v>
      </c>
      <c r="F4886" t="s">
        <v>3204</v>
      </c>
      <c r="G4886" t="s">
        <v>89</v>
      </c>
      <c r="H4886">
        <v>2.0036999999999998</v>
      </c>
      <c r="I4886">
        <v>3</v>
      </c>
      <c r="J4886">
        <v>8000</v>
      </c>
      <c r="K4886">
        <f>+VLOOKUP(E4886,Costos!$A$1:$I$716100,9,FALSE)</f>
        <v>39.245584999999998</v>
      </c>
      <c r="L4886" t="str">
        <f t="shared" si="162"/>
        <v>241</v>
      </c>
      <c r="M4886" t="str">
        <f t="shared" si="163"/>
        <v>241009</v>
      </c>
      <c r="N4886" t="str">
        <f>IFERROR(IF(L4886="231","231",VLOOKUP(E4886,Materiales!$A$1:$G$37443,7,FALSE)),"N/A")</f>
        <v>Pigmentos</v>
      </c>
    </row>
    <row r="4887" spans="1:14" x14ac:dyDescent="0.25">
      <c r="A4887">
        <v>2110030170</v>
      </c>
      <c r="B4887" t="s">
        <v>1162</v>
      </c>
      <c r="C4887">
        <v>2310030240</v>
      </c>
      <c r="D4887" t="s">
        <v>2152</v>
      </c>
      <c r="E4887">
        <v>2410210003</v>
      </c>
      <c r="F4887" t="s">
        <v>95</v>
      </c>
      <c r="G4887" t="s">
        <v>89</v>
      </c>
      <c r="H4887">
        <v>0.55000000000000004</v>
      </c>
      <c r="I4887">
        <v>3</v>
      </c>
      <c r="J4887">
        <v>8000</v>
      </c>
      <c r="K4887">
        <f>+VLOOKUP(E4887,Costos!$A$1:$I$716100,9,FALSE)</f>
        <v>4.9316240000000002</v>
      </c>
      <c r="L4887" t="str">
        <f t="shared" si="162"/>
        <v>241</v>
      </c>
      <c r="M4887" t="str">
        <f t="shared" si="163"/>
        <v>241021</v>
      </c>
      <c r="N4887" t="str">
        <f>IFERROR(IF(L4887="231","231",VLOOKUP(E4887,Materiales!$A$1:$G$37443,7,FALSE)),"N/A")</f>
        <v>Varios</v>
      </c>
    </row>
    <row r="4888" spans="1:14" x14ac:dyDescent="0.25">
      <c r="A4888">
        <v>2110030170</v>
      </c>
      <c r="B4888" t="s">
        <v>1162</v>
      </c>
      <c r="C4888">
        <v>2310030240</v>
      </c>
      <c r="D4888" t="s">
        <v>2152</v>
      </c>
      <c r="E4888">
        <v>2410200020</v>
      </c>
      <c r="F4888" t="s">
        <v>3308</v>
      </c>
      <c r="G4888" t="s">
        <v>89</v>
      </c>
      <c r="H4888">
        <v>0.39679999999999999</v>
      </c>
      <c r="I4888">
        <v>3</v>
      </c>
      <c r="J4888">
        <v>8000</v>
      </c>
      <c r="K4888">
        <f>+VLOOKUP(E4888,Costos!$A$1:$I$716100,9,FALSE)</f>
        <v>2.883197</v>
      </c>
      <c r="L4888" t="str">
        <f t="shared" si="162"/>
        <v>241</v>
      </c>
      <c r="M4888" t="str">
        <f t="shared" si="163"/>
        <v>241020</v>
      </c>
      <c r="N4888" t="str">
        <f>IFERROR(IF(L4888="231","231",VLOOKUP(E4888,Materiales!$A$1:$G$37443,7,FALSE)),"N/A")</f>
        <v>Varios</v>
      </c>
    </row>
    <row r="4889" spans="1:14" x14ac:dyDescent="0.25">
      <c r="A4889">
        <v>2110030170</v>
      </c>
      <c r="B4889" t="s">
        <v>1162</v>
      </c>
      <c r="C4889">
        <v>2310030273</v>
      </c>
      <c r="D4889" t="s">
        <v>2157</v>
      </c>
      <c r="E4889">
        <v>2410290596</v>
      </c>
      <c r="F4889" t="s">
        <v>3369</v>
      </c>
      <c r="G4889" t="s">
        <v>89</v>
      </c>
      <c r="H4889">
        <v>1.1037999999999999</v>
      </c>
      <c r="I4889">
        <v>3</v>
      </c>
      <c r="J4889">
        <v>8000</v>
      </c>
      <c r="K4889">
        <f>+VLOOKUP(E4889,Costos!$A$1:$I$716100,9,FALSE)</f>
        <v>5.3067520000000004</v>
      </c>
      <c r="L4889" t="str">
        <f t="shared" si="162"/>
        <v>241</v>
      </c>
      <c r="M4889" t="str">
        <f t="shared" si="163"/>
        <v>241029</v>
      </c>
      <c r="N4889" t="str">
        <f>IFERROR(IF(L4889="231","231",VLOOKUP(E4889,Materiales!$A$1:$G$37443,7,FALSE)),"N/A")</f>
        <v>Varios</v>
      </c>
    </row>
    <row r="4890" spans="1:14" x14ac:dyDescent="0.25">
      <c r="A4890">
        <v>2110030170</v>
      </c>
      <c r="B4890" t="s">
        <v>1162</v>
      </c>
      <c r="C4890">
        <v>2310030273</v>
      </c>
      <c r="D4890" t="s">
        <v>2157</v>
      </c>
      <c r="E4890">
        <v>2430850012</v>
      </c>
      <c r="F4890" t="s">
        <v>3638</v>
      </c>
      <c r="G4890" t="s">
        <v>89</v>
      </c>
      <c r="H4890">
        <v>1.23E-2</v>
      </c>
      <c r="I4890">
        <v>3</v>
      </c>
      <c r="J4890">
        <v>8000</v>
      </c>
      <c r="K4890">
        <f>+VLOOKUP(E4890,Costos!$A$1:$I$716100,9,FALSE)</f>
        <v>15.424059</v>
      </c>
      <c r="L4890" t="str">
        <f t="shared" si="162"/>
        <v>243</v>
      </c>
      <c r="M4890" t="str">
        <f t="shared" si="163"/>
        <v>243085</v>
      </c>
      <c r="N4890" t="str">
        <f>IFERROR(IF(L4890="231","231",VLOOKUP(E4890,Materiales!$A$1:$G$37443,7,FALSE)),"N/A")</f>
        <v>Varios</v>
      </c>
    </row>
    <row r="4891" spans="1:14" x14ac:dyDescent="0.25">
      <c r="A4891">
        <v>2110030170</v>
      </c>
      <c r="B4891" t="s">
        <v>1162</v>
      </c>
      <c r="C4891">
        <v>2310030273</v>
      </c>
      <c r="D4891" t="s">
        <v>2157</v>
      </c>
      <c r="E4891">
        <v>2410210019</v>
      </c>
      <c r="F4891" t="s">
        <v>113</v>
      </c>
      <c r="G4891" t="s">
        <v>89</v>
      </c>
      <c r="H4891">
        <v>9.8100000000000007E-2</v>
      </c>
      <c r="I4891">
        <v>3</v>
      </c>
      <c r="J4891">
        <v>8000</v>
      </c>
      <c r="K4891">
        <f>+VLOOKUP(E4891,Costos!$A$1:$I$716100,9,FALSE)</f>
        <v>7.7568599999999996</v>
      </c>
      <c r="L4891" t="str">
        <f t="shared" si="162"/>
        <v>241</v>
      </c>
      <c r="M4891" t="str">
        <f t="shared" si="163"/>
        <v>241021</v>
      </c>
      <c r="N4891" t="str">
        <f>IFERROR(IF(L4891="231","231",VLOOKUP(E4891,Materiales!$A$1:$G$37443,7,FALSE)),"N/A")</f>
        <v>Varios</v>
      </c>
    </row>
    <row r="4892" spans="1:14" x14ac:dyDescent="0.25">
      <c r="A4892">
        <v>2110030170</v>
      </c>
      <c r="B4892" t="s">
        <v>1162</v>
      </c>
      <c r="C4892">
        <v>2310030273</v>
      </c>
      <c r="D4892" t="s">
        <v>2157</v>
      </c>
      <c r="E4892">
        <v>2430950002</v>
      </c>
      <c r="F4892" t="s">
        <v>3667</v>
      </c>
      <c r="G4892" t="s">
        <v>89</v>
      </c>
      <c r="H4892">
        <v>7.3599999999999999E-2</v>
      </c>
      <c r="I4892">
        <v>3</v>
      </c>
      <c r="J4892">
        <v>8000</v>
      </c>
      <c r="K4892">
        <f>+VLOOKUP(E4892,Costos!$A$1:$I$716100,9,FALSE)</f>
        <v>16.036432000000001</v>
      </c>
      <c r="L4892" t="str">
        <f t="shared" si="162"/>
        <v>243</v>
      </c>
      <c r="M4892" t="str">
        <f t="shared" si="163"/>
        <v>243095</v>
      </c>
      <c r="N4892" t="str">
        <f>IFERROR(IF(L4892="231","231",VLOOKUP(E4892,Materiales!$A$1:$G$37443,7,FALSE)),"N/A")</f>
        <v>Varios</v>
      </c>
    </row>
    <row r="4893" spans="1:14" x14ac:dyDescent="0.25">
      <c r="A4893">
        <v>2110030170</v>
      </c>
      <c r="B4893" t="s">
        <v>1162</v>
      </c>
      <c r="C4893">
        <v>2310030273</v>
      </c>
      <c r="D4893" t="s">
        <v>2157</v>
      </c>
      <c r="E4893">
        <v>2410290518</v>
      </c>
      <c r="F4893" t="s">
        <v>3353</v>
      </c>
      <c r="G4893" t="s">
        <v>89</v>
      </c>
      <c r="H4893">
        <v>1.5900000000000001E-2</v>
      </c>
      <c r="I4893">
        <v>3</v>
      </c>
      <c r="J4893">
        <v>8000</v>
      </c>
      <c r="K4893">
        <f>+VLOOKUP(E4893,Costos!$A$1:$I$716100,9,FALSE)</f>
        <v>4.2085650000000001</v>
      </c>
      <c r="L4893" t="str">
        <f t="shared" si="162"/>
        <v>241</v>
      </c>
      <c r="M4893" t="str">
        <f t="shared" si="163"/>
        <v>241029</v>
      </c>
      <c r="N4893" t="str">
        <f>IFERROR(IF(L4893="231","231",VLOOKUP(E4893,Materiales!$A$1:$G$37443,7,FALSE)),"N/A")</f>
        <v>Otros</v>
      </c>
    </row>
    <row r="4894" spans="1:14" x14ac:dyDescent="0.25">
      <c r="A4894">
        <v>2110030170</v>
      </c>
      <c r="B4894" t="s">
        <v>1162</v>
      </c>
      <c r="C4894">
        <v>2310030273</v>
      </c>
      <c r="D4894" t="s">
        <v>2157</v>
      </c>
      <c r="E4894">
        <v>2430880022</v>
      </c>
      <c r="F4894" t="s">
        <v>115</v>
      </c>
      <c r="G4894" t="s">
        <v>89</v>
      </c>
      <c r="H4894">
        <v>3.3700000000000001E-2</v>
      </c>
      <c r="I4894">
        <v>3</v>
      </c>
      <c r="J4894">
        <v>8000</v>
      </c>
      <c r="K4894">
        <f>+VLOOKUP(E4894,Costos!$A$1:$I$716100,9,FALSE)</f>
        <v>6.1924229999999998</v>
      </c>
      <c r="L4894" t="str">
        <f t="shared" si="162"/>
        <v>243</v>
      </c>
      <c r="M4894" t="str">
        <f t="shared" si="163"/>
        <v>243088</v>
      </c>
      <c r="N4894" t="str">
        <f>IFERROR(IF(L4894="231","231",VLOOKUP(E4894,Materiales!$A$1:$G$37443,7,FALSE)),"N/A")</f>
        <v>Varios</v>
      </c>
    </row>
    <row r="4895" spans="1:14" x14ac:dyDescent="0.25">
      <c r="A4895">
        <v>2110030170</v>
      </c>
      <c r="B4895" t="s">
        <v>1162</v>
      </c>
      <c r="C4895">
        <v>2310030273</v>
      </c>
      <c r="D4895" t="s">
        <v>2157</v>
      </c>
      <c r="E4895">
        <v>2410290827</v>
      </c>
      <c r="F4895" t="s">
        <v>3467</v>
      </c>
      <c r="G4895" t="s">
        <v>89</v>
      </c>
      <c r="H4895">
        <v>0.15329999999999999</v>
      </c>
      <c r="I4895">
        <v>3</v>
      </c>
      <c r="J4895">
        <v>8000</v>
      </c>
      <c r="K4895">
        <f>+VLOOKUP(E4895,Costos!$A$1:$I$716100,9,FALSE)</f>
        <v>8.7862050000000007</v>
      </c>
      <c r="L4895" t="str">
        <f t="shared" si="162"/>
        <v>241</v>
      </c>
      <c r="M4895" t="str">
        <f t="shared" si="163"/>
        <v>241029</v>
      </c>
      <c r="N4895" t="str">
        <f>IFERROR(IF(L4895="231","231",VLOOKUP(E4895,Materiales!$A$1:$G$37443,7,FALSE)),"N/A")</f>
        <v>Varios</v>
      </c>
    </row>
    <row r="4896" spans="1:14" x14ac:dyDescent="0.25">
      <c r="A4896">
        <v>2110030170</v>
      </c>
      <c r="B4896" t="s">
        <v>1162</v>
      </c>
      <c r="C4896">
        <v>2310030273</v>
      </c>
      <c r="D4896" t="s">
        <v>2157</v>
      </c>
      <c r="E4896">
        <v>2430390013</v>
      </c>
      <c r="F4896" t="s">
        <v>3567</v>
      </c>
      <c r="G4896" t="s">
        <v>89</v>
      </c>
      <c r="H4896">
        <v>6.13E-2</v>
      </c>
      <c r="I4896">
        <v>3</v>
      </c>
      <c r="J4896">
        <v>8000</v>
      </c>
      <c r="K4896">
        <f>+VLOOKUP(E4896,Costos!$A$1:$I$716100,9,FALSE)</f>
        <v>27.214721000000001</v>
      </c>
      <c r="L4896" t="str">
        <f t="shared" si="162"/>
        <v>243</v>
      </c>
      <c r="M4896" t="str">
        <f t="shared" si="163"/>
        <v>243039</v>
      </c>
      <c r="N4896" t="str">
        <f>IFERROR(IF(L4896="231","231",VLOOKUP(E4896,Materiales!$A$1:$G$37443,7,FALSE)),"N/A")</f>
        <v>Varios</v>
      </c>
    </row>
    <row r="4897" spans="1:14" x14ac:dyDescent="0.25">
      <c r="A4897">
        <v>2110030170</v>
      </c>
      <c r="B4897" t="s">
        <v>1162</v>
      </c>
      <c r="C4897">
        <v>2310030273</v>
      </c>
      <c r="D4897" t="s">
        <v>2157</v>
      </c>
      <c r="E4897">
        <v>2430850037</v>
      </c>
      <c r="F4897" t="s">
        <v>3645</v>
      </c>
      <c r="G4897" t="s">
        <v>89</v>
      </c>
      <c r="H4897">
        <v>9.8100000000000007E-2</v>
      </c>
      <c r="I4897">
        <v>3</v>
      </c>
      <c r="J4897">
        <v>8000</v>
      </c>
      <c r="K4897">
        <f>+VLOOKUP(E4897,Costos!$A$1:$I$716100,9,FALSE)</f>
        <v>5.1567480000000003</v>
      </c>
      <c r="L4897" t="str">
        <f t="shared" si="162"/>
        <v>243</v>
      </c>
      <c r="M4897" t="str">
        <f t="shared" si="163"/>
        <v>243085</v>
      </c>
      <c r="N4897" t="str">
        <f>IFERROR(IF(L4897="231","231",VLOOKUP(E4897,Materiales!$A$1:$G$37443,7,FALSE)),"N/A")</f>
        <v>Varios</v>
      </c>
    </row>
    <row r="4898" spans="1:14" x14ac:dyDescent="0.25">
      <c r="A4898">
        <v>2110030170</v>
      </c>
      <c r="B4898" t="s">
        <v>1162</v>
      </c>
      <c r="C4898">
        <v>2310030273</v>
      </c>
      <c r="D4898" t="s">
        <v>2157</v>
      </c>
      <c r="E4898">
        <v>2410290516</v>
      </c>
      <c r="F4898" t="s">
        <v>3351</v>
      </c>
      <c r="G4898" t="s">
        <v>89</v>
      </c>
      <c r="H4898">
        <v>4.6605999999999996</v>
      </c>
      <c r="I4898">
        <v>3</v>
      </c>
      <c r="J4898">
        <v>8000</v>
      </c>
      <c r="K4898">
        <f>+VLOOKUP(E4898,Costos!$A$1:$I$716100,9,FALSE)</f>
        <v>6.3744370000000004</v>
      </c>
      <c r="L4898" t="str">
        <f t="shared" ref="L4898:L4961" si="164">+LEFT(E4898,3)</f>
        <v>241</v>
      </c>
      <c r="M4898" t="str">
        <f t="shared" ref="M4898:M4961" si="165">+LEFT(E4898,6)</f>
        <v>241029</v>
      </c>
      <c r="N4898" t="str">
        <f>IFERROR(IF(L4898="231","231",VLOOKUP(E4898,Materiales!$A$1:$G$37443,7,FALSE)),"N/A")</f>
        <v>Varios</v>
      </c>
    </row>
    <row r="4899" spans="1:14" x14ac:dyDescent="0.25">
      <c r="A4899">
        <v>2110030170</v>
      </c>
      <c r="B4899" t="s">
        <v>1162</v>
      </c>
      <c r="C4899">
        <v>2310030273</v>
      </c>
      <c r="D4899" t="s">
        <v>2157</v>
      </c>
      <c r="E4899">
        <v>2410290517</v>
      </c>
      <c r="F4899" t="s">
        <v>3352</v>
      </c>
      <c r="G4899" t="s">
        <v>89</v>
      </c>
      <c r="H4899">
        <v>1.17E-2</v>
      </c>
      <c r="I4899">
        <v>3</v>
      </c>
      <c r="J4899">
        <v>8000</v>
      </c>
      <c r="K4899">
        <f>+VLOOKUP(E4899,Costos!$A$1:$I$716100,9,FALSE)</f>
        <v>5.2654379999999996</v>
      </c>
      <c r="L4899" t="str">
        <f t="shared" si="164"/>
        <v>241</v>
      </c>
      <c r="M4899" t="str">
        <f t="shared" si="165"/>
        <v>241029</v>
      </c>
      <c r="N4899" t="str">
        <f>IFERROR(IF(L4899="231","231",VLOOKUP(E4899,Materiales!$A$1:$G$37443,7,FALSE)),"N/A")</f>
        <v>Otros</v>
      </c>
    </row>
    <row r="4900" spans="1:14" x14ac:dyDescent="0.25">
      <c r="A4900">
        <v>2110030170</v>
      </c>
      <c r="B4900" t="s">
        <v>1162</v>
      </c>
      <c r="C4900">
        <v>2310030273</v>
      </c>
      <c r="D4900" t="s">
        <v>2157</v>
      </c>
      <c r="E4900">
        <v>2410210003</v>
      </c>
      <c r="F4900" t="s">
        <v>95</v>
      </c>
      <c r="G4900" t="s">
        <v>89</v>
      </c>
      <c r="H4900">
        <v>9.1999999999999998E-2</v>
      </c>
      <c r="I4900">
        <v>3</v>
      </c>
      <c r="J4900">
        <v>8000</v>
      </c>
      <c r="K4900">
        <f>+VLOOKUP(E4900,Costos!$A$1:$I$716100,9,FALSE)</f>
        <v>4.9316240000000002</v>
      </c>
      <c r="L4900" t="str">
        <f t="shared" si="164"/>
        <v>241</v>
      </c>
      <c r="M4900" t="str">
        <f t="shared" si="165"/>
        <v>241021</v>
      </c>
      <c r="N4900" t="str">
        <f>IFERROR(IF(L4900="231","231",VLOOKUP(E4900,Materiales!$A$1:$G$37443,7,FALSE)),"N/A")</f>
        <v>Varios</v>
      </c>
    </row>
    <row r="4901" spans="1:14" x14ac:dyDescent="0.25">
      <c r="A4901">
        <v>2110030170</v>
      </c>
      <c r="B4901" t="s">
        <v>1162</v>
      </c>
      <c r="C4901">
        <v>2310030236</v>
      </c>
      <c r="D4901" t="s">
        <v>2149</v>
      </c>
      <c r="E4901">
        <v>2430850012</v>
      </c>
      <c r="F4901" t="s">
        <v>3638</v>
      </c>
      <c r="G4901" t="s">
        <v>89</v>
      </c>
      <c r="H4901">
        <v>1.46E-2</v>
      </c>
      <c r="I4901">
        <v>3</v>
      </c>
      <c r="J4901">
        <v>8000</v>
      </c>
      <c r="K4901">
        <f>+VLOOKUP(E4901,Costos!$A$1:$I$716100,9,FALSE)</f>
        <v>15.424059</v>
      </c>
      <c r="L4901" t="str">
        <f t="shared" si="164"/>
        <v>243</v>
      </c>
      <c r="M4901" t="str">
        <f t="shared" si="165"/>
        <v>243085</v>
      </c>
      <c r="N4901" t="str">
        <f>IFERROR(IF(L4901="231","231",VLOOKUP(E4901,Materiales!$A$1:$G$37443,7,FALSE)),"N/A")</f>
        <v>Varios</v>
      </c>
    </row>
    <row r="4902" spans="1:14" x14ac:dyDescent="0.25">
      <c r="A4902">
        <v>2110030170</v>
      </c>
      <c r="B4902" t="s">
        <v>1162</v>
      </c>
      <c r="C4902">
        <v>2310030236</v>
      </c>
      <c r="D4902" t="s">
        <v>2149</v>
      </c>
      <c r="E4902">
        <v>2410210019</v>
      </c>
      <c r="F4902" t="s">
        <v>113</v>
      </c>
      <c r="G4902" t="s">
        <v>89</v>
      </c>
      <c r="H4902">
        <v>0.61319999999999997</v>
      </c>
      <c r="I4902">
        <v>3</v>
      </c>
      <c r="J4902">
        <v>8000</v>
      </c>
      <c r="K4902">
        <f>+VLOOKUP(E4902,Costos!$A$1:$I$716100,9,FALSE)</f>
        <v>7.7568599999999996</v>
      </c>
      <c r="L4902" t="str">
        <f t="shared" si="164"/>
        <v>241</v>
      </c>
      <c r="M4902" t="str">
        <f t="shared" si="165"/>
        <v>241021</v>
      </c>
      <c r="N4902" t="str">
        <f>IFERROR(IF(L4902="231","231",VLOOKUP(E4902,Materiales!$A$1:$G$37443,7,FALSE)),"N/A")</f>
        <v>Varios</v>
      </c>
    </row>
    <row r="4903" spans="1:14" x14ac:dyDescent="0.25">
      <c r="A4903">
        <v>2110030170</v>
      </c>
      <c r="B4903" t="s">
        <v>1162</v>
      </c>
      <c r="C4903">
        <v>2310030236</v>
      </c>
      <c r="D4903" t="s">
        <v>2149</v>
      </c>
      <c r="E4903">
        <v>2430880022</v>
      </c>
      <c r="F4903" t="s">
        <v>115</v>
      </c>
      <c r="G4903" t="s">
        <v>89</v>
      </c>
      <c r="H4903">
        <v>2.0400000000000001E-2</v>
      </c>
      <c r="I4903">
        <v>3</v>
      </c>
      <c r="J4903">
        <v>8000</v>
      </c>
      <c r="K4903">
        <f>+VLOOKUP(E4903,Costos!$A$1:$I$716100,9,FALSE)</f>
        <v>6.1924229999999998</v>
      </c>
      <c r="L4903" t="str">
        <f t="shared" si="164"/>
        <v>243</v>
      </c>
      <c r="M4903" t="str">
        <f t="shared" si="165"/>
        <v>243088</v>
      </c>
      <c r="N4903" t="str">
        <f>IFERROR(IF(L4903="231","231",VLOOKUP(E4903,Materiales!$A$1:$G$37443,7,FALSE)),"N/A")</f>
        <v>Varios</v>
      </c>
    </row>
    <row r="4904" spans="1:14" x14ac:dyDescent="0.25">
      <c r="A4904">
        <v>2110030170</v>
      </c>
      <c r="B4904" t="s">
        <v>1162</v>
      </c>
      <c r="C4904">
        <v>2310030236</v>
      </c>
      <c r="D4904" t="s">
        <v>2149</v>
      </c>
      <c r="E4904">
        <v>2430450001</v>
      </c>
      <c r="F4904" t="s">
        <v>93</v>
      </c>
      <c r="G4904" t="s">
        <v>89</v>
      </c>
      <c r="H4904">
        <v>0.3387</v>
      </c>
      <c r="I4904">
        <v>3</v>
      </c>
      <c r="J4904">
        <v>8000</v>
      </c>
      <c r="K4904">
        <f>+VLOOKUP(E4904,Costos!$A$1:$I$716100,9,FALSE)</f>
        <v>6.0336119999999998</v>
      </c>
      <c r="L4904" t="str">
        <f t="shared" si="164"/>
        <v>243</v>
      </c>
      <c r="M4904" t="str">
        <f t="shared" si="165"/>
        <v>243045</v>
      </c>
      <c r="N4904" t="str">
        <f>IFERROR(IF(L4904="231","231",VLOOKUP(E4904,Materiales!$A$1:$G$37443,7,FALSE)),"N/A")</f>
        <v>Varios</v>
      </c>
    </row>
    <row r="4905" spans="1:14" x14ac:dyDescent="0.25">
      <c r="A4905">
        <v>2110030170</v>
      </c>
      <c r="B4905" t="s">
        <v>1162</v>
      </c>
      <c r="C4905">
        <v>2310030236</v>
      </c>
      <c r="D4905" t="s">
        <v>2149</v>
      </c>
      <c r="E4905">
        <v>2430710003</v>
      </c>
      <c r="F4905" t="s">
        <v>3615</v>
      </c>
      <c r="G4905" t="s">
        <v>89</v>
      </c>
      <c r="H4905">
        <v>2.7157</v>
      </c>
      <c r="I4905">
        <v>3</v>
      </c>
      <c r="J4905">
        <v>8000</v>
      </c>
      <c r="K4905">
        <f>+VLOOKUP(E4905,Costos!$A$1:$I$716100,9,FALSE)</f>
        <v>31.712800000000001</v>
      </c>
      <c r="L4905" t="str">
        <f t="shared" si="164"/>
        <v>243</v>
      </c>
      <c r="M4905" t="str">
        <f t="shared" si="165"/>
        <v>243071</v>
      </c>
      <c r="N4905" t="str">
        <f>IFERROR(IF(L4905="231","231",VLOOKUP(E4905,Materiales!$A$1:$G$37443,7,FALSE)),"N/A")</f>
        <v>Pigmentos</v>
      </c>
    </row>
    <row r="4906" spans="1:14" x14ac:dyDescent="0.25">
      <c r="A4906">
        <v>2110030170</v>
      </c>
      <c r="B4906" t="s">
        <v>1162</v>
      </c>
      <c r="C4906">
        <v>2310030236</v>
      </c>
      <c r="D4906" t="s">
        <v>2149</v>
      </c>
      <c r="E4906">
        <v>2410210003</v>
      </c>
      <c r="F4906" t="s">
        <v>95</v>
      </c>
      <c r="G4906" t="s">
        <v>89</v>
      </c>
      <c r="H4906">
        <v>0.94320000000000004</v>
      </c>
      <c r="I4906">
        <v>3</v>
      </c>
      <c r="J4906">
        <v>8000</v>
      </c>
      <c r="K4906">
        <f>+VLOOKUP(E4906,Costos!$A$1:$I$716100,9,FALSE)</f>
        <v>4.9316240000000002</v>
      </c>
      <c r="L4906" t="str">
        <f t="shared" si="164"/>
        <v>241</v>
      </c>
      <c r="M4906" t="str">
        <f t="shared" si="165"/>
        <v>241021</v>
      </c>
      <c r="N4906" t="str">
        <f>IFERROR(IF(L4906="231","231",VLOOKUP(E4906,Materiales!$A$1:$G$37443,7,FALSE)),"N/A")</f>
        <v>Varios</v>
      </c>
    </row>
    <row r="4907" spans="1:14" x14ac:dyDescent="0.25">
      <c r="A4907">
        <v>2110030170</v>
      </c>
      <c r="B4907" t="s">
        <v>1162</v>
      </c>
      <c r="C4907">
        <v>2310030236</v>
      </c>
      <c r="D4907" t="s">
        <v>2149</v>
      </c>
      <c r="E4907">
        <v>2430810004</v>
      </c>
      <c r="F4907" t="s">
        <v>3630</v>
      </c>
      <c r="G4907" t="s">
        <v>89</v>
      </c>
      <c r="H4907">
        <v>8.7599999999999997E-2</v>
      </c>
      <c r="I4907">
        <v>3</v>
      </c>
      <c r="J4907">
        <v>8000</v>
      </c>
      <c r="K4907">
        <f>+VLOOKUP(E4907,Costos!$A$1:$I$716100,9,FALSE)</f>
        <v>6.728307</v>
      </c>
      <c r="L4907" t="str">
        <f t="shared" si="164"/>
        <v>243</v>
      </c>
      <c r="M4907" t="str">
        <f t="shared" si="165"/>
        <v>243081</v>
      </c>
      <c r="N4907" t="str">
        <f>IFERROR(IF(L4907="231","231",VLOOKUP(E4907,Materiales!$A$1:$G$37443,7,FALSE)),"N/A")</f>
        <v>Varios</v>
      </c>
    </row>
    <row r="4908" spans="1:14" x14ac:dyDescent="0.25">
      <c r="A4908">
        <v>2110030170</v>
      </c>
      <c r="B4908" t="s">
        <v>1162</v>
      </c>
      <c r="C4908">
        <v>2310030236</v>
      </c>
      <c r="D4908" t="s">
        <v>2149</v>
      </c>
      <c r="E4908">
        <v>2410200020</v>
      </c>
      <c r="F4908" t="s">
        <v>3308</v>
      </c>
      <c r="G4908" t="s">
        <v>89</v>
      </c>
      <c r="H4908">
        <v>0.70369999999999999</v>
      </c>
      <c r="I4908">
        <v>3</v>
      </c>
      <c r="J4908">
        <v>8000</v>
      </c>
      <c r="K4908">
        <f>+VLOOKUP(E4908,Costos!$A$1:$I$716100,9,FALSE)</f>
        <v>2.883197</v>
      </c>
      <c r="L4908" t="str">
        <f t="shared" si="164"/>
        <v>241</v>
      </c>
      <c r="M4908" t="str">
        <f t="shared" si="165"/>
        <v>241020</v>
      </c>
      <c r="N4908" t="str">
        <f>IFERROR(IF(L4908="231","231",VLOOKUP(E4908,Materiales!$A$1:$G$37443,7,FALSE)),"N/A")</f>
        <v>Varios</v>
      </c>
    </row>
    <row r="4909" spans="1:14" x14ac:dyDescent="0.25">
      <c r="A4909">
        <v>2110030170</v>
      </c>
      <c r="B4909" t="s">
        <v>1162</v>
      </c>
      <c r="C4909">
        <v>2310030273</v>
      </c>
      <c r="D4909" t="s">
        <v>2157</v>
      </c>
      <c r="E4909">
        <v>2410290596</v>
      </c>
      <c r="F4909" t="s">
        <v>3369</v>
      </c>
      <c r="G4909" t="s">
        <v>89</v>
      </c>
      <c r="H4909">
        <v>0.82620000000000005</v>
      </c>
      <c r="I4909">
        <v>3</v>
      </c>
      <c r="J4909">
        <v>8000</v>
      </c>
      <c r="K4909">
        <f>+VLOOKUP(E4909,Costos!$A$1:$I$716100,9,FALSE)</f>
        <v>5.3067520000000004</v>
      </c>
      <c r="L4909" t="str">
        <f t="shared" si="164"/>
        <v>241</v>
      </c>
      <c r="M4909" t="str">
        <f t="shared" si="165"/>
        <v>241029</v>
      </c>
      <c r="N4909" t="str">
        <f>IFERROR(IF(L4909="231","231",VLOOKUP(E4909,Materiales!$A$1:$G$37443,7,FALSE)),"N/A")</f>
        <v>Varios</v>
      </c>
    </row>
    <row r="4910" spans="1:14" x14ac:dyDescent="0.25">
      <c r="A4910">
        <v>2110030170</v>
      </c>
      <c r="B4910" t="s">
        <v>1162</v>
      </c>
      <c r="C4910">
        <v>2310030273</v>
      </c>
      <c r="D4910" t="s">
        <v>2157</v>
      </c>
      <c r="E4910">
        <v>2430850012</v>
      </c>
      <c r="F4910" t="s">
        <v>3638</v>
      </c>
      <c r="G4910" t="s">
        <v>89</v>
      </c>
      <c r="H4910">
        <v>9.1999999999999998E-3</v>
      </c>
      <c r="I4910">
        <v>3</v>
      </c>
      <c r="J4910">
        <v>8000</v>
      </c>
      <c r="K4910">
        <f>+VLOOKUP(E4910,Costos!$A$1:$I$716100,9,FALSE)</f>
        <v>15.424059</v>
      </c>
      <c r="L4910" t="str">
        <f t="shared" si="164"/>
        <v>243</v>
      </c>
      <c r="M4910" t="str">
        <f t="shared" si="165"/>
        <v>243085</v>
      </c>
      <c r="N4910" t="str">
        <f>IFERROR(IF(L4910="231","231",VLOOKUP(E4910,Materiales!$A$1:$G$37443,7,FALSE)),"N/A")</f>
        <v>Varios</v>
      </c>
    </row>
    <row r="4911" spans="1:14" x14ac:dyDescent="0.25">
      <c r="A4911">
        <v>2110030170</v>
      </c>
      <c r="B4911" t="s">
        <v>1162</v>
      </c>
      <c r="C4911">
        <v>2310030273</v>
      </c>
      <c r="D4911" t="s">
        <v>2157</v>
      </c>
      <c r="E4911">
        <v>2410210019</v>
      </c>
      <c r="F4911" t="s">
        <v>113</v>
      </c>
      <c r="G4911" t="s">
        <v>89</v>
      </c>
      <c r="H4911">
        <v>7.3400000000000007E-2</v>
      </c>
      <c r="I4911">
        <v>3</v>
      </c>
      <c r="J4911">
        <v>8000</v>
      </c>
      <c r="K4911">
        <f>+VLOOKUP(E4911,Costos!$A$1:$I$716100,9,FALSE)</f>
        <v>7.7568599999999996</v>
      </c>
      <c r="L4911" t="str">
        <f t="shared" si="164"/>
        <v>241</v>
      </c>
      <c r="M4911" t="str">
        <f t="shared" si="165"/>
        <v>241021</v>
      </c>
      <c r="N4911" t="str">
        <f>IFERROR(IF(L4911="231","231",VLOOKUP(E4911,Materiales!$A$1:$G$37443,7,FALSE)),"N/A")</f>
        <v>Varios</v>
      </c>
    </row>
    <row r="4912" spans="1:14" x14ac:dyDescent="0.25">
      <c r="A4912">
        <v>2110030170</v>
      </c>
      <c r="B4912" t="s">
        <v>1162</v>
      </c>
      <c r="C4912">
        <v>2310030273</v>
      </c>
      <c r="D4912" t="s">
        <v>2157</v>
      </c>
      <c r="E4912">
        <v>2430950002</v>
      </c>
      <c r="F4912" t="s">
        <v>3667</v>
      </c>
      <c r="G4912" t="s">
        <v>89</v>
      </c>
      <c r="H4912">
        <v>5.5100000000000003E-2</v>
      </c>
      <c r="I4912">
        <v>3</v>
      </c>
      <c r="J4912">
        <v>8000</v>
      </c>
      <c r="K4912">
        <f>+VLOOKUP(E4912,Costos!$A$1:$I$716100,9,FALSE)</f>
        <v>16.036432000000001</v>
      </c>
      <c r="L4912" t="str">
        <f t="shared" si="164"/>
        <v>243</v>
      </c>
      <c r="M4912" t="str">
        <f t="shared" si="165"/>
        <v>243095</v>
      </c>
      <c r="N4912" t="str">
        <f>IFERROR(IF(L4912="231","231",VLOOKUP(E4912,Materiales!$A$1:$G$37443,7,FALSE)),"N/A")</f>
        <v>Varios</v>
      </c>
    </row>
    <row r="4913" spans="1:14" x14ac:dyDescent="0.25">
      <c r="A4913">
        <v>2110030170</v>
      </c>
      <c r="B4913" t="s">
        <v>1162</v>
      </c>
      <c r="C4913">
        <v>2310030273</v>
      </c>
      <c r="D4913" t="s">
        <v>2157</v>
      </c>
      <c r="E4913">
        <v>2410290518</v>
      </c>
      <c r="F4913" t="s">
        <v>3353</v>
      </c>
      <c r="G4913" t="s">
        <v>89</v>
      </c>
      <c r="H4913">
        <v>1.1900000000000001E-2</v>
      </c>
      <c r="I4913">
        <v>3</v>
      </c>
      <c r="J4913">
        <v>8000</v>
      </c>
      <c r="K4913">
        <f>+VLOOKUP(E4913,Costos!$A$1:$I$716100,9,FALSE)</f>
        <v>4.2085650000000001</v>
      </c>
      <c r="L4913" t="str">
        <f t="shared" si="164"/>
        <v>241</v>
      </c>
      <c r="M4913" t="str">
        <f t="shared" si="165"/>
        <v>241029</v>
      </c>
      <c r="N4913" t="str">
        <f>IFERROR(IF(L4913="231","231",VLOOKUP(E4913,Materiales!$A$1:$G$37443,7,FALSE)),"N/A")</f>
        <v>Otros</v>
      </c>
    </row>
    <row r="4914" spans="1:14" x14ac:dyDescent="0.25">
      <c r="A4914">
        <v>2110030170</v>
      </c>
      <c r="B4914" t="s">
        <v>1162</v>
      </c>
      <c r="C4914">
        <v>2310030273</v>
      </c>
      <c r="D4914" t="s">
        <v>2157</v>
      </c>
      <c r="E4914">
        <v>2430880022</v>
      </c>
      <c r="F4914" t="s">
        <v>115</v>
      </c>
      <c r="G4914" t="s">
        <v>89</v>
      </c>
      <c r="H4914">
        <v>2.52E-2</v>
      </c>
      <c r="I4914">
        <v>3</v>
      </c>
      <c r="J4914">
        <v>8000</v>
      </c>
      <c r="K4914">
        <f>+VLOOKUP(E4914,Costos!$A$1:$I$716100,9,FALSE)</f>
        <v>6.1924229999999998</v>
      </c>
      <c r="L4914" t="str">
        <f t="shared" si="164"/>
        <v>243</v>
      </c>
      <c r="M4914" t="str">
        <f t="shared" si="165"/>
        <v>243088</v>
      </c>
      <c r="N4914" t="str">
        <f>IFERROR(IF(L4914="231","231",VLOOKUP(E4914,Materiales!$A$1:$G$37443,7,FALSE)),"N/A")</f>
        <v>Varios</v>
      </c>
    </row>
    <row r="4915" spans="1:14" x14ac:dyDescent="0.25">
      <c r="A4915">
        <v>2110030170</v>
      </c>
      <c r="B4915" t="s">
        <v>1162</v>
      </c>
      <c r="C4915">
        <v>2310030273</v>
      </c>
      <c r="D4915" t="s">
        <v>2157</v>
      </c>
      <c r="E4915">
        <v>2410290827</v>
      </c>
      <c r="F4915" t="s">
        <v>3467</v>
      </c>
      <c r="G4915" t="s">
        <v>89</v>
      </c>
      <c r="H4915">
        <v>0.1147</v>
      </c>
      <c r="I4915">
        <v>3</v>
      </c>
      <c r="J4915">
        <v>8000</v>
      </c>
      <c r="K4915">
        <f>+VLOOKUP(E4915,Costos!$A$1:$I$716100,9,FALSE)</f>
        <v>8.7862050000000007</v>
      </c>
      <c r="L4915" t="str">
        <f t="shared" si="164"/>
        <v>241</v>
      </c>
      <c r="M4915" t="str">
        <f t="shared" si="165"/>
        <v>241029</v>
      </c>
      <c r="N4915" t="str">
        <f>IFERROR(IF(L4915="231","231",VLOOKUP(E4915,Materiales!$A$1:$G$37443,7,FALSE)),"N/A")</f>
        <v>Varios</v>
      </c>
    </row>
    <row r="4916" spans="1:14" x14ac:dyDescent="0.25">
      <c r="A4916">
        <v>2110030170</v>
      </c>
      <c r="B4916" t="s">
        <v>1162</v>
      </c>
      <c r="C4916">
        <v>2310030273</v>
      </c>
      <c r="D4916" t="s">
        <v>2157</v>
      </c>
      <c r="E4916">
        <v>2430390013</v>
      </c>
      <c r="F4916" t="s">
        <v>3567</v>
      </c>
      <c r="G4916" t="s">
        <v>89</v>
      </c>
      <c r="H4916">
        <v>4.5900000000000003E-2</v>
      </c>
      <c r="I4916">
        <v>3</v>
      </c>
      <c r="J4916">
        <v>8000</v>
      </c>
      <c r="K4916">
        <f>+VLOOKUP(E4916,Costos!$A$1:$I$716100,9,FALSE)</f>
        <v>27.214721000000001</v>
      </c>
      <c r="L4916" t="str">
        <f t="shared" si="164"/>
        <v>243</v>
      </c>
      <c r="M4916" t="str">
        <f t="shared" si="165"/>
        <v>243039</v>
      </c>
      <c r="N4916" t="str">
        <f>IFERROR(IF(L4916="231","231",VLOOKUP(E4916,Materiales!$A$1:$G$37443,7,FALSE)),"N/A")</f>
        <v>Varios</v>
      </c>
    </row>
    <row r="4917" spans="1:14" x14ac:dyDescent="0.25">
      <c r="A4917">
        <v>2110030170</v>
      </c>
      <c r="B4917" t="s">
        <v>1162</v>
      </c>
      <c r="C4917">
        <v>2310030273</v>
      </c>
      <c r="D4917" t="s">
        <v>2157</v>
      </c>
      <c r="E4917">
        <v>2430850037</v>
      </c>
      <c r="F4917" t="s">
        <v>3645</v>
      </c>
      <c r="G4917" t="s">
        <v>89</v>
      </c>
      <c r="H4917">
        <v>7.3400000000000007E-2</v>
      </c>
      <c r="I4917">
        <v>3</v>
      </c>
      <c r="J4917">
        <v>8000</v>
      </c>
      <c r="K4917">
        <f>+VLOOKUP(E4917,Costos!$A$1:$I$716100,9,FALSE)</f>
        <v>5.1567480000000003</v>
      </c>
      <c r="L4917" t="str">
        <f t="shared" si="164"/>
        <v>243</v>
      </c>
      <c r="M4917" t="str">
        <f t="shared" si="165"/>
        <v>243085</v>
      </c>
      <c r="N4917" t="str">
        <f>IFERROR(IF(L4917="231","231",VLOOKUP(E4917,Materiales!$A$1:$G$37443,7,FALSE)),"N/A")</f>
        <v>Varios</v>
      </c>
    </row>
    <row r="4918" spans="1:14" x14ac:dyDescent="0.25">
      <c r="A4918">
        <v>2110030170</v>
      </c>
      <c r="B4918" t="s">
        <v>1162</v>
      </c>
      <c r="C4918">
        <v>2310030273</v>
      </c>
      <c r="D4918" t="s">
        <v>2157</v>
      </c>
      <c r="E4918">
        <v>2410290516</v>
      </c>
      <c r="F4918" t="s">
        <v>3351</v>
      </c>
      <c r="G4918" t="s">
        <v>89</v>
      </c>
      <c r="H4918">
        <v>3.4883000000000002</v>
      </c>
      <c r="I4918">
        <v>3</v>
      </c>
      <c r="J4918">
        <v>8000</v>
      </c>
      <c r="K4918">
        <f>+VLOOKUP(E4918,Costos!$A$1:$I$716100,9,FALSE)</f>
        <v>6.3744370000000004</v>
      </c>
      <c r="L4918" t="str">
        <f t="shared" si="164"/>
        <v>241</v>
      </c>
      <c r="M4918" t="str">
        <f t="shared" si="165"/>
        <v>241029</v>
      </c>
      <c r="N4918" t="str">
        <f>IFERROR(IF(L4918="231","231",VLOOKUP(E4918,Materiales!$A$1:$G$37443,7,FALSE)),"N/A")</f>
        <v>Varios</v>
      </c>
    </row>
    <row r="4919" spans="1:14" x14ac:dyDescent="0.25">
      <c r="A4919">
        <v>2110030170</v>
      </c>
      <c r="B4919" t="s">
        <v>1162</v>
      </c>
      <c r="C4919">
        <v>2310030273</v>
      </c>
      <c r="D4919" t="s">
        <v>2157</v>
      </c>
      <c r="E4919">
        <v>2410290517</v>
      </c>
      <c r="F4919" t="s">
        <v>3352</v>
      </c>
      <c r="G4919" t="s">
        <v>89</v>
      </c>
      <c r="H4919">
        <v>8.6999999999999994E-3</v>
      </c>
      <c r="I4919">
        <v>3</v>
      </c>
      <c r="J4919">
        <v>8000</v>
      </c>
      <c r="K4919">
        <f>+VLOOKUP(E4919,Costos!$A$1:$I$716100,9,FALSE)</f>
        <v>5.2654379999999996</v>
      </c>
      <c r="L4919" t="str">
        <f t="shared" si="164"/>
        <v>241</v>
      </c>
      <c r="M4919" t="str">
        <f t="shared" si="165"/>
        <v>241029</v>
      </c>
      <c r="N4919" t="str">
        <f>IFERROR(IF(L4919="231","231",VLOOKUP(E4919,Materiales!$A$1:$G$37443,7,FALSE)),"N/A")</f>
        <v>Otros</v>
      </c>
    </row>
    <row r="4920" spans="1:14" x14ac:dyDescent="0.25">
      <c r="A4920">
        <v>2110030170</v>
      </c>
      <c r="B4920" t="s">
        <v>1162</v>
      </c>
      <c r="C4920">
        <v>2310030273</v>
      </c>
      <c r="D4920" t="s">
        <v>2157</v>
      </c>
      <c r="E4920">
        <v>2410210003</v>
      </c>
      <c r="F4920" t="s">
        <v>95</v>
      </c>
      <c r="G4920" t="s">
        <v>89</v>
      </c>
      <c r="H4920">
        <v>6.88E-2</v>
      </c>
      <c r="I4920">
        <v>3</v>
      </c>
      <c r="J4920">
        <v>8000</v>
      </c>
      <c r="K4920">
        <f>+VLOOKUP(E4920,Costos!$A$1:$I$716100,9,FALSE)</f>
        <v>4.9316240000000002</v>
      </c>
      <c r="L4920" t="str">
        <f t="shared" si="164"/>
        <v>241</v>
      </c>
      <c r="M4920" t="str">
        <f t="shared" si="165"/>
        <v>241021</v>
      </c>
      <c r="N4920" t="str">
        <f>IFERROR(IF(L4920="231","231",VLOOKUP(E4920,Materiales!$A$1:$G$37443,7,FALSE)),"N/A")</f>
        <v>Varios</v>
      </c>
    </row>
    <row r="4921" spans="1:14" x14ac:dyDescent="0.25">
      <c r="A4921">
        <v>2110030170</v>
      </c>
      <c r="B4921" t="s">
        <v>1162</v>
      </c>
      <c r="C4921">
        <v>2310030273</v>
      </c>
      <c r="D4921" t="s">
        <v>2157</v>
      </c>
      <c r="E4921">
        <v>2410290596</v>
      </c>
      <c r="F4921" t="s">
        <v>3369</v>
      </c>
      <c r="G4921" t="s">
        <v>89</v>
      </c>
      <c r="H4921">
        <v>0.83240000000000003</v>
      </c>
      <c r="I4921">
        <v>3</v>
      </c>
      <c r="J4921">
        <v>8000</v>
      </c>
      <c r="K4921">
        <f>+VLOOKUP(E4921,Costos!$A$1:$I$716100,9,FALSE)</f>
        <v>5.3067520000000004</v>
      </c>
      <c r="L4921" t="str">
        <f t="shared" si="164"/>
        <v>241</v>
      </c>
      <c r="M4921" t="str">
        <f t="shared" si="165"/>
        <v>241029</v>
      </c>
      <c r="N4921" t="str">
        <f>IFERROR(IF(L4921="231","231",VLOOKUP(E4921,Materiales!$A$1:$G$37443,7,FALSE)),"N/A")</f>
        <v>Varios</v>
      </c>
    </row>
    <row r="4922" spans="1:14" x14ac:dyDescent="0.25">
      <c r="A4922">
        <v>2110030170</v>
      </c>
      <c r="B4922" t="s">
        <v>1162</v>
      </c>
      <c r="C4922">
        <v>2310030273</v>
      </c>
      <c r="D4922" t="s">
        <v>2157</v>
      </c>
      <c r="E4922">
        <v>2430850012</v>
      </c>
      <c r="F4922" t="s">
        <v>3638</v>
      </c>
      <c r="G4922" t="s">
        <v>89</v>
      </c>
      <c r="H4922">
        <v>9.1999999999999998E-3</v>
      </c>
      <c r="I4922">
        <v>3</v>
      </c>
      <c r="J4922">
        <v>8000</v>
      </c>
      <c r="K4922">
        <f>+VLOOKUP(E4922,Costos!$A$1:$I$716100,9,FALSE)</f>
        <v>15.424059</v>
      </c>
      <c r="L4922" t="str">
        <f t="shared" si="164"/>
        <v>243</v>
      </c>
      <c r="M4922" t="str">
        <f t="shared" si="165"/>
        <v>243085</v>
      </c>
      <c r="N4922" t="str">
        <f>IFERROR(IF(L4922="231","231",VLOOKUP(E4922,Materiales!$A$1:$G$37443,7,FALSE)),"N/A")</f>
        <v>Varios</v>
      </c>
    </row>
    <row r="4923" spans="1:14" x14ac:dyDescent="0.25">
      <c r="A4923">
        <v>2110030170</v>
      </c>
      <c r="B4923" t="s">
        <v>1162</v>
      </c>
      <c r="C4923">
        <v>2310030273</v>
      </c>
      <c r="D4923" t="s">
        <v>2157</v>
      </c>
      <c r="E4923">
        <v>2410210019</v>
      </c>
      <c r="F4923" t="s">
        <v>113</v>
      </c>
      <c r="G4923" t="s">
        <v>89</v>
      </c>
      <c r="H4923">
        <v>7.3999999999999996E-2</v>
      </c>
      <c r="I4923">
        <v>3</v>
      </c>
      <c r="J4923">
        <v>8000</v>
      </c>
      <c r="K4923">
        <f>+VLOOKUP(E4923,Costos!$A$1:$I$716100,9,FALSE)</f>
        <v>7.7568599999999996</v>
      </c>
      <c r="L4923" t="str">
        <f t="shared" si="164"/>
        <v>241</v>
      </c>
      <c r="M4923" t="str">
        <f t="shared" si="165"/>
        <v>241021</v>
      </c>
      <c r="N4923" t="str">
        <f>IFERROR(IF(L4923="231","231",VLOOKUP(E4923,Materiales!$A$1:$G$37443,7,FALSE)),"N/A")</f>
        <v>Varios</v>
      </c>
    </row>
    <row r="4924" spans="1:14" x14ac:dyDescent="0.25">
      <c r="A4924">
        <v>2110030170</v>
      </c>
      <c r="B4924" t="s">
        <v>1162</v>
      </c>
      <c r="C4924">
        <v>2310030273</v>
      </c>
      <c r="D4924" t="s">
        <v>2157</v>
      </c>
      <c r="E4924">
        <v>2430950002</v>
      </c>
      <c r="F4924" t="s">
        <v>3667</v>
      </c>
      <c r="G4924" t="s">
        <v>89</v>
      </c>
      <c r="H4924">
        <v>5.5500000000000001E-2</v>
      </c>
      <c r="I4924">
        <v>3</v>
      </c>
      <c r="J4924">
        <v>8000</v>
      </c>
      <c r="K4924">
        <f>+VLOOKUP(E4924,Costos!$A$1:$I$716100,9,FALSE)</f>
        <v>16.036432000000001</v>
      </c>
      <c r="L4924" t="str">
        <f t="shared" si="164"/>
        <v>243</v>
      </c>
      <c r="M4924" t="str">
        <f t="shared" si="165"/>
        <v>243095</v>
      </c>
      <c r="N4924" t="str">
        <f>IFERROR(IF(L4924="231","231",VLOOKUP(E4924,Materiales!$A$1:$G$37443,7,FALSE)),"N/A")</f>
        <v>Varios</v>
      </c>
    </row>
    <row r="4925" spans="1:14" x14ac:dyDescent="0.25">
      <c r="A4925">
        <v>2110030170</v>
      </c>
      <c r="B4925" t="s">
        <v>1162</v>
      </c>
      <c r="C4925">
        <v>2310030273</v>
      </c>
      <c r="D4925" t="s">
        <v>2157</v>
      </c>
      <c r="E4925">
        <v>2410290518</v>
      </c>
      <c r="F4925" t="s">
        <v>3353</v>
      </c>
      <c r="G4925" t="s">
        <v>89</v>
      </c>
      <c r="H4925">
        <v>1.2E-2</v>
      </c>
      <c r="I4925">
        <v>3</v>
      </c>
      <c r="J4925">
        <v>8000</v>
      </c>
      <c r="K4925">
        <f>+VLOOKUP(E4925,Costos!$A$1:$I$716100,9,FALSE)</f>
        <v>4.2085650000000001</v>
      </c>
      <c r="L4925" t="str">
        <f t="shared" si="164"/>
        <v>241</v>
      </c>
      <c r="M4925" t="str">
        <f t="shared" si="165"/>
        <v>241029</v>
      </c>
      <c r="N4925" t="str">
        <f>IFERROR(IF(L4925="231","231",VLOOKUP(E4925,Materiales!$A$1:$G$37443,7,FALSE)),"N/A")</f>
        <v>Otros</v>
      </c>
    </row>
    <row r="4926" spans="1:14" x14ac:dyDescent="0.25">
      <c r="A4926">
        <v>2110030170</v>
      </c>
      <c r="B4926" t="s">
        <v>1162</v>
      </c>
      <c r="C4926">
        <v>2310030273</v>
      </c>
      <c r="D4926" t="s">
        <v>2157</v>
      </c>
      <c r="E4926">
        <v>2430880022</v>
      </c>
      <c r="F4926" t="s">
        <v>115</v>
      </c>
      <c r="G4926" t="s">
        <v>89</v>
      </c>
      <c r="H4926">
        <v>2.5399999999999999E-2</v>
      </c>
      <c r="I4926">
        <v>3</v>
      </c>
      <c r="J4926">
        <v>8000</v>
      </c>
      <c r="K4926">
        <f>+VLOOKUP(E4926,Costos!$A$1:$I$716100,9,FALSE)</f>
        <v>6.1924229999999998</v>
      </c>
      <c r="L4926" t="str">
        <f t="shared" si="164"/>
        <v>243</v>
      </c>
      <c r="M4926" t="str">
        <f t="shared" si="165"/>
        <v>243088</v>
      </c>
      <c r="N4926" t="str">
        <f>IFERROR(IF(L4926="231","231",VLOOKUP(E4926,Materiales!$A$1:$G$37443,7,FALSE)),"N/A")</f>
        <v>Varios</v>
      </c>
    </row>
    <row r="4927" spans="1:14" x14ac:dyDescent="0.25">
      <c r="A4927">
        <v>2110030170</v>
      </c>
      <c r="B4927" t="s">
        <v>1162</v>
      </c>
      <c r="C4927">
        <v>2310030273</v>
      </c>
      <c r="D4927" t="s">
        <v>2157</v>
      </c>
      <c r="E4927">
        <v>2410290827</v>
      </c>
      <c r="F4927" t="s">
        <v>3467</v>
      </c>
      <c r="G4927" t="s">
        <v>89</v>
      </c>
      <c r="H4927">
        <v>0.11559999999999999</v>
      </c>
      <c r="I4927">
        <v>3</v>
      </c>
      <c r="J4927">
        <v>8000</v>
      </c>
      <c r="K4927">
        <f>+VLOOKUP(E4927,Costos!$A$1:$I$716100,9,FALSE)</f>
        <v>8.7862050000000007</v>
      </c>
      <c r="L4927" t="str">
        <f t="shared" si="164"/>
        <v>241</v>
      </c>
      <c r="M4927" t="str">
        <f t="shared" si="165"/>
        <v>241029</v>
      </c>
      <c r="N4927" t="str">
        <f>IFERROR(IF(L4927="231","231",VLOOKUP(E4927,Materiales!$A$1:$G$37443,7,FALSE)),"N/A")</f>
        <v>Varios</v>
      </c>
    </row>
    <row r="4928" spans="1:14" x14ac:dyDescent="0.25">
      <c r="A4928">
        <v>2110030170</v>
      </c>
      <c r="B4928" t="s">
        <v>1162</v>
      </c>
      <c r="C4928">
        <v>2310030273</v>
      </c>
      <c r="D4928" t="s">
        <v>2157</v>
      </c>
      <c r="E4928">
        <v>2430390013</v>
      </c>
      <c r="F4928" t="s">
        <v>3567</v>
      </c>
      <c r="G4928" t="s">
        <v>89</v>
      </c>
      <c r="H4928">
        <v>4.6199999999999998E-2</v>
      </c>
      <c r="I4928">
        <v>3</v>
      </c>
      <c r="J4928">
        <v>8000</v>
      </c>
      <c r="K4928">
        <f>+VLOOKUP(E4928,Costos!$A$1:$I$716100,9,FALSE)</f>
        <v>27.214721000000001</v>
      </c>
      <c r="L4928" t="str">
        <f t="shared" si="164"/>
        <v>243</v>
      </c>
      <c r="M4928" t="str">
        <f t="shared" si="165"/>
        <v>243039</v>
      </c>
      <c r="N4928" t="str">
        <f>IFERROR(IF(L4928="231","231",VLOOKUP(E4928,Materiales!$A$1:$G$37443,7,FALSE)),"N/A")</f>
        <v>Varios</v>
      </c>
    </row>
    <row r="4929" spans="1:14" x14ac:dyDescent="0.25">
      <c r="A4929">
        <v>2110030170</v>
      </c>
      <c r="B4929" t="s">
        <v>1162</v>
      </c>
      <c r="C4929">
        <v>2310030273</v>
      </c>
      <c r="D4929" t="s">
        <v>2157</v>
      </c>
      <c r="E4929">
        <v>2430850037</v>
      </c>
      <c r="F4929" t="s">
        <v>3645</v>
      </c>
      <c r="G4929" t="s">
        <v>89</v>
      </c>
      <c r="H4929">
        <v>7.3999999999999996E-2</v>
      </c>
      <c r="I4929">
        <v>3</v>
      </c>
      <c r="J4929">
        <v>8000</v>
      </c>
      <c r="K4929">
        <f>+VLOOKUP(E4929,Costos!$A$1:$I$716100,9,FALSE)</f>
        <v>5.1567480000000003</v>
      </c>
      <c r="L4929" t="str">
        <f t="shared" si="164"/>
        <v>243</v>
      </c>
      <c r="M4929" t="str">
        <f t="shared" si="165"/>
        <v>243085</v>
      </c>
      <c r="N4929" t="str">
        <f>IFERROR(IF(L4929="231","231",VLOOKUP(E4929,Materiales!$A$1:$G$37443,7,FALSE)),"N/A")</f>
        <v>Varios</v>
      </c>
    </row>
    <row r="4930" spans="1:14" x14ac:dyDescent="0.25">
      <c r="A4930">
        <v>2110030170</v>
      </c>
      <c r="B4930" t="s">
        <v>1162</v>
      </c>
      <c r="C4930">
        <v>2310030273</v>
      </c>
      <c r="D4930" t="s">
        <v>2157</v>
      </c>
      <c r="E4930">
        <v>2410290516</v>
      </c>
      <c r="F4930" t="s">
        <v>3351</v>
      </c>
      <c r="G4930" t="s">
        <v>89</v>
      </c>
      <c r="H4930">
        <v>3.5144000000000002</v>
      </c>
      <c r="I4930">
        <v>3</v>
      </c>
      <c r="J4930">
        <v>8000</v>
      </c>
      <c r="K4930">
        <f>+VLOOKUP(E4930,Costos!$A$1:$I$716100,9,FALSE)</f>
        <v>6.3744370000000004</v>
      </c>
      <c r="L4930" t="str">
        <f t="shared" si="164"/>
        <v>241</v>
      </c>
      <c r="M4930" t="str">
        <f t="shared" si="165"/>
        <v>241029</v>
      </c>
      <c r="N4930" t="str">
        <f>IFERROR(IF(L4930="231","231",VLOOKUP(E4930,Materiales!$A$1:$G$37443,7,FALSE)),"N/A")</f>
        <v>Varios</v>
      </c>
    </row>
    <row r="4931" spans="1:14" x14ac:dyDescent="0.25">
      <c r="A4931">
        <v>2110030170</v>
      </c>
      <c r="B4931" t="s">
        <v>1162</v>
      </c>
      <c r="C4931">
        <v>2310030273</v>
      </c>
      <c r="D4931" t="s">
        <v>2157</v>
      </c>
      <c r="E4931">
        <v>2410290517</v>
      </c>
      <c r="F4931" t="s">
        <v>3352</v>
      </c>
      <c r="G4931" t="s">
        <v>89</v>
      </c>
      <c r="H4931">
        <v>8.8000000000000005E-3</v>
      </c>
      <c r="I4931">
        <v>3</v>
      </c>
      <c r="J4931">
        <v>8000</v>
      </c>
      <c r="K4931">
        <f>+VLOOKUP(E4931,Costos!$A$1:$I$716100,9,FALSE)</f>
        <v>5.2654379999999996</v>
      </c>
      <c r="L4931" t="str">
        <f t="shared" si="164"/>
        <v>241</v>
      </c>
      <c r="M4931" t="str">
        <f t="shared" si="165"/>
        <v>241029</v>
      </c>
      <c r="N4931" t="str">
        <f>IFERROR(IF(L4931="231","231",VLOOKUP(E4931,Materiales!$A$1:$G$37443,7,FALSE)),"N/A")</f>
        <v>Otros</v>
      </c>
    </row>
    <row r="4932" spans="1:14" x14ac:dyDescent="0.25">
      <c r="A4932">
        <v>2110030170</v>
      </c>
      <c r="B4932" t="s">
        <v>1162</v>
      </c>
      <c r="C4932">
        <v>2310030273</v>
      </c>
      <c r="D4932" t="s">
        <v>2157</v>
      </c>
      <c r="E4932">
        <v>2410210003</v>
      </c>
      <c r="F4932" t="s">
        <v>95</v>
      </c>
      <c r="G4932" t="s">
        <v>89</v>
      </c>
      <c r="H4932">
        <v>6.9400000000000003E-2</v>
      </c>
      <c r="I4932">
        <v>3</v>
      </c>
      <c r="J4932">
        <v>8000</v>
      </c>
      <c r="K4932">
        <f>+VLOOKUP(E4932,Costos!$A$1:$I$716100,9,FALSE)</f>
        <v>4.9316240000000002</v>
      </c>
      <c r="L4932" t="str">
        <f t="shared" si="164"/>
        <v>241</v>
      </c>
      <c r="M4932" t="str">
        <f t="shared" si="165"/>
        <v>241021</v>
      </c>
      <c r="N4932" t="str">
        <f>IFERROR(IF(L4932="231","231",VLOOKUP(E4932,Materiales!$A$1:$G$37443,7,FALSE)),"N/A")</f>
        <v>Varios</v>
      </c>
    </row>
    <row r="4933" spans="1:14" x14ac:dyDescent="0.25">
      <c r="A4933">
        <v>2110030170</v>
      </c>
      <c r="B4933" t="s">
        <v>1162</v>
      </c>
      <c r="C4933">
        <v>2310030273</v>
      </c>
      <c r="D4933" t="s">
        <v>2157</v>
      </c>
      <c r="E4933">
        <v>2410290596</v>
      </c>
      <c r="F4933" t="s">
        <v>3369</v>
      </c>
      <c r="G4933" t="s">
        <v>89</v>
      </c>
      <c r="H4933">
        <v>0.82369999999999999</v>
      </c>
      <c r="I4933">
        <v>3</v>
      </c>
      <c r="J4933">
        <v>8000</v>
      </c>
      <c r="K4933">
        <f>+VLOOKUP(E4933,Costos!$A$1:$I$716100,9,FALSE)</f>
        <v>5.3067520000000004</v>
      </c>
      <c r="L4933" t="str">
        <f t="shared" si="164"/>
        <v>241</v>
      </c>
      <c r="M4933" t="str">
        <f t="shared" si="165"/>
        <v>241029</v>
      </c>
      <c r="N4933" t="str">
        <f>IFERROR(IF(L4933="231","231",VLOOKUP(E4933,Materiales!$A$1:$G$37443,7,FALSE)),"N/A")</f>
        <v>Varios</v>
      </c>
    </row>
    <row r="4934" spans="1:14" x14ac:dyDescent="0.25">
      <c r="A4934">
        <v>2110030170</v>
      </c>
      <c r="B4934" t="s">
        <v>1162</v>
      </c>
      <c r="C4934">
        <v>2310030273</v>
      </c>
      <c r="D4934" t="s">
        <v>2157</v>
      </c>
      <c r="E4934">
        <v>2430850012</v>
      </c>
      <c r="F4934" t="s">
        <v>3638</v>
      </c>
      <c r="G4934" t="s">
        <v>89</v>
      </c>
      <c r="H4934">
        <v>9.1999999999999998E-3</v>
      </c>
      <c r="I4934">
        <v>3</v>
      </c>
      <c r="J4934">
        <v>8000</v>
      </c>
      <c r="K4934">
        <f>+VLOOKUP(E4934,Costos!$A$1:$I$716100,9,FALSE)</f>
        <v>15.424059</v>
      </c>
      <c r="L4934" t="str">
        <f t="shared" si="164"/>
        <v>243</v>
      </c>
      <c r="M4934" t="str">
        <f t="shared" si="165"/>
        <v>243085</v>
      </c>
      <c r="N4934" t="str">
        <f>IFERROR(IF(L4934="231","231",VLOOKUP(E4934,Materiales!$A$1:$G$37443,7,FALSE)),"N/A")</f>
        <v>Varios</v>
      </c>
    </row>
    <row r="4935" spans="1:14" x14ac:dyDescent="0.25">
      <c r="A4935">
        <v>2110030170</v>
      </c>
      <c r="B4935" t="s">
        <v>1162</v>
      </c>
      <c r="C4935">
        <v>2310030273</v>
      </c>
      <c r="D4935" t="s">
        <v>2157</v>
      </c>
      <c r="E4935">
        <v>2410210019</v>
      </c>
      <c r="F4935" t="s">
        <v>113</v>
      </c>
      <c r="G4935" t="s">
        <v>89</v>
      </c>
      <c r="H4935">
        <v>7.3200000000000001E-2</v>
      </c>
      <c r="I4935">
        <v>3</v>
      </c>
      <c r="J4935">
        <v>8000</v>
      </c>
      <c r="K4935">
        <f>+VLOOKUP(E4935,Costos!$A$1:$I$716100,9,FALSE)</f>
        <v>7.7568599999999996</v>
      </c>
      <c r="L4935" t="str">
        <f t="shared" si="164"/>
        <v>241</v>
      </c>
      <c r="M4935" t="str">
        <f t="shared" si="165"/>
        <v>241021</v>
      </c>
      <c r="N4935" t="str">
        <f>IFERROR(IF(L4935="231","231",VLOOKUP(E4935,Materiales!$A$1:$G$37443,7,FALSE)),"N/A")</f>
        <v>Varios</v>
      </c>
    </row>
    <row r="4936" spans="1:14" x14ac:dyDescent="0.25">
      <c r="A4936">
        <v>2110030170</v>
      </c>
      <c r="B4936" t="s">
        <v>1162</v>
      </c>
      <c r="C4936">
        <v>2310030273</v>
      </c>
      <c r="D4936" t="s">
        <v>2157</v>
      </c>
      <c r="E4936">
        <v>2430950002</v>
      </c>
      <c r="F4936" t="s">
        <v>3667</v>
      </c>
      <c r="G4936" t="s">
        <v>89</v>
      </c>
      <c r="H4936">
        <v>5.4899999999999997E-2</v>
      </c>
      <c r="I4936">
        <v>3</v>
      </c>
      <c r="J4936">
        <v>8000</v>
      </c>
      <c r="K4936">
        <f>+VLOOKUP(E4936,Costos!$A$1:$I$716100,9,FALSE)</f>
        <v>16.036432000000001</v>
      </c>
      <c r="L4936" t="str">
        <f t="shared" si="164"/>
        <v>243</v>
      </c>
      <c r="M4936" t="str">
        <f t="shared" si="165"/>
        <v>243095</v>
      </c>
      <c r="N4936" t="str">
        <f>IFERROR(IF(L4936="231","231",VLOOKUP(E4936,Materiales!$A$1:$G$37443,7,FALSE)),"N/A")</f>
        <v>Varios</v>
      </c>
    </row>
    <row r="4937" spans="1:14" x14ac:dyDescent="0.25">
      <c r="A4937">
        <v>2110030170</v>
      </c>
      <c r="B4937" t="s">
        <v>1162</v>
      </c>
      <c r="C4937">
        <v>2310030273</v>
      </c>
      <c r="D4937" t="s">
        <v>2157</v>
      </c>
      <c r="E4937">
        <v>2410290518</v>
      </c>
      <c r="F4937" t="s">
        <v>3353</v>
      </c>
      <c r="G4937" t="s">
        <v>89</v>
      </c>
      <c r="H4937">
        <v>1.1900000000000001E-2</v>
      </c>
      <c r="I4937">
        <v>3</v>
      </c>
      <c r="J4937">
        <v>8000</v>
      </c>
      <c r="K4937">
        <f>+VLOOKUP(E4937,Costos!$A$1:$I$716100,9,FALSE)</f>
        <v>4.2085650000000001</v>
      </c>
      <c r="L4937" t="str">
        <f t="shared" si="164"/>
        <v>241</v>
      </c>
      <c r="M4937" t="str">
        <f t="shared" si="165"/>
        <v>241029</v>
      </c>
      <c r="N4937" t="str">
        <f>IFERROR(IF(L4937="231","231",VLOOKUP(E4937,Materiales!$A$1:$G$37443,7,FALSE)),"N/A")</f>
        <v>Otros</v>
      </c>
    </row>
    <row r="4938" spans="1:14" x14ac:dyDescent="0.25">
      <c r="A4938">
        <v>2110030170</v>
      </c>
      <c r="B4938" t="s">
        <v>1162</v>
      </c>
      <c r="C4938">
        <v>2310030273</v>
      </c>
      <c r="D4938" t="s">
        <v>2157</v>
      </c>
      <c r="E4938">
        <v>2430880022</v>
      </c>
      <c r="F4938" t="s">
        <v>115</v>
      </c>
      <c r="G4938" t="s">
        <v>89</v>
      </c>
      <c r="H4938">
        <v>2.52E-2</v>
      </c>
      <c r="I4938">
        <v>3</v>
      </c>
      <c r="J4938">
        <v>8000</v>
      </c>
      <c r="K4938">
        <f>+VLOOKUP(E4938,Costos!$A$1:$I$716100,9,FALSE)</f>
        <v>6.1924229999999998</v>
      </c>
      <c r="L4938" t="str">
        <f t="shared" si="164"/>
        <v>243</v>
      </c>
      <c r="M4938" t="str">
        <f t="shared" si="165"/>
        <v>243088</v>
      </c>
      <c r="N4938" t="str">
        <f>IFERROR(IF(L4938="231","231",VLOOKUP(E4938,Materiales!$A$1:$G$37443,7,FALSE)),"N/A")</f>
        <v>Varios</v>
      </c>
    </row>
    <row r="4939" spans="1:14" x14ac:dyDescent="0.25">
      <c r="A4939">
        <v>2110030170</v>
      </c>
      <c r="B4939" t="s">
        <v>1162</v>
      </c>
      <c r="C4939">
        <v>2310030273</v>
      </c>
      <c r="D4939" t="s">
        <v>2157</v>
      </c>
      <c r="E4939">
        <v>2410290827</v>
      </c>
      <c r="F4939" t="s">
        <v>3467</v>
      </c>
      <c r="G4939" t="s">
        <v>89</v>
      </c>
      <c r="H4939">
        <v>0.1144</v>
      </c>
      <c r="I4939">
        <v>3</v>
      </c>
      <c r="J4939">
        <v>8000</v>
      </c>
      <c r="K4939">
        <f>+VLOOKUP(E4939,Costos!$A$1:$I$716100,9,FALSE)</f>
        <v>8.7862050000000007</v>
      </c>
      <c r="L4939" t="str">
        <f t="shared" si="164"/>
        <v>241</v>
      </c>
      <c r="M4939" t="str">
        <f t="shared" si="165"/>
        <v>241029</v>
      </c>
      <c r="N4939" t="str">
        <f>IFERROR(IF(L4939="231","231",VLOOKUP(E4939,Materiales!$A$1:$G$37443,7,FALSE)),"N/A")</f>
        <v>Varios</v>
      </c>
    </row>
    <row r="4940" spans="1:14" x14ac:dyDescent="0.25">
      <c r="A4940">
        <v>2110030170</v>
      </c>
      <c r="B4940" t="s">
        <v>1162</v>
      </c>
      <c r="C4940">
        <v>2310030273</v>
      </c>
      <c r="D4940" t="s">
        <v>2157</v>
      </c>
      <c r="E4940">
        <v>2430390013</v>
      </c>
      <c r="F4940" t="s">
        <v>3567</v>
      </c>
      <c r="G4940" t="s">
        <v>89</v>
      </c>
      <c r="H4940">
        <v>4.58E-2</v>
      </c>
      <c r="I4940">
        <v>3</v>
      </c>
      <c r="J4940">
        <v>8000</v>
      </c>
      <c r="K4940">
        <f>+VLOOKUP(E4940,Costos!$A$1:$I$716100,9,FALSE)</f>
        <v>27.214721000000001</v>
      </c>
      <c r="L4940" t="str">
        <f t="shared" si="164"/>
        <v>243</v>
      </c>
      <c r="M4940" t="str">
        <f t="shared" si="165"/>
        <v>243039</v>
      </c>
      <c r="N4940" t="str">
        <f>IFERROR(IF(L4940="231","231",VLOOKUP(E4940,Materiales!$A$1:$G$37443,7,FALSE)),"N/A")</f>
        <v>Varios</v>
      </c>
    </row>
    <row r="4941" spans="1:14" x14ac:dyDescent="0.25">
      <c r="A4941">
        <v>2110030170</v>
      </c>
      <c r="B4941" t="s">
        <v>1162</v>
      </c>
      <c r="C4941">
        <v>2310030273</v>
      </c>
      <c r="D4941" t="s">
        <v>2157</v>
      </c>
      <c r="E4941">
        <v>2430850037</v>
      </c>
      <c r="F4941" t="s">
        <v>3645</v>
      </c>
      <c r="G4941" t="s">
        <v>89</v>
      </c>
      <c r="H4941">
        <v>7.3200000000000001E-2</v>
      </c>
      <c r="I4941">
        <v>3</v>
      </c>
      <c r="J4941">
        <v>8000</v>
      </c>
      <c r="K4941">
        <f>+VLOOKUP(E4941,Costos!$A$1:$I$716100,9,FALSE)</f>
        <v>5.1567480000000003</v>
      </c>
      <c r="L4941" t="str">
        <f t="shared" si="164"/>
        <v>243</v>
      </c>
      <c r="M4941" t="str">
        <f t="shared" si="165"/>
        <v>243085</v>
      </c>
      <c r="N4941" t="str">
        <f>IFERROR(IF(L4941="231","231",VLOOKUP(E4941,Materiales!$A$1:$G$37443,7,FALSE)),"N/A")</f>
        <v>Varios</v>
      </c>
    </row>
    <row r="4942" spans="1:14" x14ac:dyDescent="0.25">
      <c r="A4942">
        <v>2110030170</v>
      </c>
      <c r="B4942" t="s">
        <v>1162</v>
      </c>
      <c r="C4942">
        <v>2310030273</v>
      </c>
      <c r="D4942" t="s">
        <v>2157</v>
      </c>
      <c r="E4942">
        <v>2410290516</v>
      </c>
      <c r="F4942" t="s">
        <v>3351</v>
      </c>
      <c r="G4942" t="s">
        <v>89</v>
      </c>
      <c r="H4942">
        <v>3.4779</v>
      </c>
      <c r="I4942">
        <v>3</v>
      </c>
      <c r="J4942">
        <v>8000</v>
      </c>
      <c r="K4942">
        <f>+VLOOKUP(E4942,Costos!$A$1:$I$716100,9,FALSE)</f>
        <v>6.3744370000000004</v>
      </c>
      <c r="L4942" t="str">
        <f t="shared" si="164"/>
        <v>241</v>
      </c>
      <c r="M4942" t="str">
        <f t="shared" si="165"/>
        <v>241029</v>
      </c>
      <c r="N4942" t="str">
        <f>IFERROR(IF(L4942="231","231",VLOOKUP(E4942,Materiales!$A$1:$G$37443,7,FALSE)),"N/A")</f>
        <v>Varios</v>
      </c>
    </row>
    <row r="4943" spans="1:14" x14ac:dyDescent="0.25">
      <c r="A4943">
        <v>2110030170</v>
      </c>
      <c r="B4943" t="s">
        <v>1162</v>
      </c>
      <c r="C4943">
        <v>2310030273</v>
      </c>
      <c r="D4943" t="s">
        <v>2157</v>
      </c>
      <c r="E4943">
        <v>2410290517</v>
      </c>
      <c r="F4943" t="s">
        <v>3352</v>
      </c>
      <c r="G4943" t="s">
        <v>89</v>
      </c>
      <c r="H4943">
        <v>8.6999999999999994E-3</v>
      </c>
      <c r="I4943">
        <v>3</v>
      </c>
      <c r="J4943">
        <v>8000</v>
      </c>
      <c r="K4943">
        <f>+VLOOKUP(E4943,Costos!$A$1:$I$716100,9,FALSE)</f>
        <v>5.2654379999999996</v>
      </c>
      <c r="L4943" t="str">
        <f t="shared" si="164"/>
        <v>241</v>
      </c>
      <c r="M4943" t="str">
        <f t="shared" si="165"/>
        <v>241029</v>
      </c>
      <c r="N4943" t="str">
        <f>IFERROR(IF(L4943="231","231",VLOOKUP(E4943,Materiales!$A$1:$G$37443,7,FALSE)),"N/A")</f>
        <v>Otros</v>
      </c>
    </row>
    <row r="4944" spans="1:14" x14ac:dyDescent="0.25">
      <c r="A4944">
        <v>2110030170</v>
      </c>
      <c r="B4944" t="s">
        <v>1162</v>
      </c>
      <c r="C4944">
        <v>2310030273</v>
      </c>
      <c r="D4944" t="s">
        <v>2157</v>
      </c>
      <c r="E4944">
        <v>2410210003</v>
      </c>
      <c r="F4944" t="s">
        <v>95</v>
      </c>
      <c r="G4944" t="s">
        <v>89</v>
      </c>
      <c r="H4944">
        <v>6.8599999999999994E-2</v>
      </c>
      <c r="I4944">
        <v>3</v>
      </c>
      <c r="J4944">
        <v>8000</v>
      </c>
      <c r="K4944">
        <f>+VLOOKUP(E4944,Costos!$A$1:$I$716100,9,FALSE)</f>
        <v>4.9316240000000002</v>
      </c>
      <c r="L4944" t="str">
        <f t="shared" si="164"/>
        <v>241</v>
      </c>
      <c r="M4944" t="str">
        <f t="shared" si="165"/>
        <v>241021</v>
      </c>
      <c r="N4944" t="str">
        <f>IFERROR(IF(L4944="231","231",VLOOKUP(E4944,Materiales!$A$1:$G$37443,7,FALSE)),"N/A")</f>
        <v>Varios</v>
      </c>
    </row>
    <row r="4945" spans="1:14" x14ac:dyDescent="0.25">
      <c r="A4945">
        <v>2110030171</v>
      </c>
      <c r="B4945" t="s">
        <v>1163</v>
      </c>
      <c r="C4945">
        <v>2310030273</v>
      </c>
      <c r="D4945" t="s">
        <v>2157</v>
      </c>
      <c r="E4945">
        <v>2430950002</v>
      </c>
      <c r="F4945" t="s">
        <v>3667</v>
      </c>
      <c r="G4945" t="s">
        <v>89</v>
      </c>
      <c r="H4945">
        <v>2.8199999999999999E-2</v>
      </c>
      <c r="I4945">
        <v>3</v>
      </c>
      <c r="J4945">
        <v>8000</v>
      </c>
      <c r="K4945">
        <f>+VLOOKUP(E4945,Costos!$A$1:$I$716100,9,FALSE)</f>
        <v>16.036432000000001</v>
      </c>
      <c r="L4945" t="str">
        <f t="shared" si="164"/>
        <v>243</v>
      </c>
      <c r="M4945" t="str">
        <f t="shared" si="165"/>
        <v>243095</v>
      </c>
      <c r="N4945" t="str">
        <f>IFERROR(IF(L4945="231","231",VLOOKUP(E4945,Materiales!$A$1:$G$37443,7,FALSE)),"N/A")</f>
        <v>Varios</v>
      </c>
    </row>
    <row r="4946" spans="1:14" x14ac:dyDescent="0.25">
      <c r="A4946">
        <v>2110030171</v>
      </c>
      <c r="B4946" t="s">
        <v>1163</v>
      </c>
      <c r="C4946">
        <v>2310030273</v>
      </c>
      <c r="D4946" t="s">
        <v>2157</v>
      </c>
      <c r="E4946">
        <v>2410290518</v>
      </c>
      <c r="F4946" t="s">
        <v>3353</v>
      </c>
      <c r="G4946" t="s">
        <v>89</v>
      </c>
      <c r="H4946">
        <v>6.1000000000000004E-3</v>
      </c>
      <c r="I4946">
        <v>3</v>
      </c>
      <c r="J4946">
        <v>8000</v>
      </c>
      <c r="K4946">
        <f>+VLOOKUP(E4946,Costos!$A$1:$I$716100,9,FALSE)</f>
        <v>4.2085650000000001</v>
      </c>
      <c r="L4946" t="str">
        <f t="shared" si="164"/>
        <v>241</v>
      </c>
      <c r="M4946" t="str">
        <f t="shared" si="165"/>
        <v>241029</v>
      </c>
      <c r="N4946" t="str">
        <f>IFERROR(IF(L4946="231","231",VLOOKUP(E4946,Materiales!$A$1:$G$37443,7,FALSE)),"N/A")</f>
        <v>Otros</v>
      </c>
    </row>
    <row r="4947" spans="1:14" x14ac:dyDescent="0.25">
      <c r="A4947">
        <v>2110030171</v>
      </c>
      <c r="B4947" t="s">
        <v>1163</v>
      </c>
      <c r="C4947">
        <v>2310030273</v>
      </c>
      <c r="D4947" t="s">
        <v>2157</v>
      </c>
      <c r="E4947">
        <v>2430880022</v>
      </c>
      <c r="F4947" t="s">
        <v>115</v>
      </c>
      <c r="G4947" t="s">
        <v>89</v>
      </c>
      <c r="H4947">
        <v>1.29E-2</v>
      </c>
      <c r="I4947">
        <v>3</v>
      </c>
      <c r="J4947">
        <v>8000</v>
      </c>
      <c r="K4947">
        <f>+VLOOKUP(E4947,Costos!$A$1:$I$716100,9,FALSE)</f>
        <v>6.1924229999999998</v>
      </c>
      <c r="L4947" t="str">
        <f t="shared" si="164"/>
        <v>243</v>
      </c>
      <c r="M4947" t="str">
        <f t="shared" si="165"/>
        <v>243088</v>
      </c>
      <c r="N4947" t="str">
        <f>IFERROR(IF(L4947="231","231",VLOOKUP(E4947,Materiales!$A$1:$G$37443,7,FALSE)),"N/A")</f>
        <v>Varios</v>
      </c>
    </row>
    <row r="4948" spans="1:14" x14ac:dyDescent="0.25">
      <c r="A4948">
        <v>2110030171</v>
      </c>
      <c r="B4948" t="s">
        <v>1163</v>
      </c>
      <c r="C4948">
        <v>2310030273</v>
      </c>
      <c r="D4948" t="s">
        <v>2157</v>
      </c>
      <c r="E4948">
        <v>2410290827</v>
      </c>
      <c r="F4948" t="s">
        <v>3467</v>
      </c>
      <c r="G4948" t="s">
        <v>89</v>
      </c>
      <c r="H4948">
        <v>5.8700000000000002E-2</v>
      </c>
      <c r="I4948">
        <v>3</v>
      </c>
      <c r="J4948">
        <v>8000</v>
      </c>
      <c r="K4948">
        <f>+VLOOKUP(E4948,Costos!$A$1:$I$716100,9,FALSE)</f>
        <v>8.7862050000000007</v>
      </c>
      <c r="L4948" t="str">
        <f t="shared" si="164"/>
        <v>241</v>
      </c>
      <c r="M4948" t="str">
        <f t="shared" si="165"/>
        <v>241029</v>
      </c>
      <c r="N4948" t="str">
        <f>IFERROR(IF(L4948="231","231",VLOOKUP(E4948,Materiales!$A$1:$G$37443,7,FALSE)),"N/A")</f>
        <v>Varios</v>
      </c>
    </row>
    <row r="4949" spans="1:14" x14ac:dyDescent="0.25">
      <c r="A4949">
        <v>2110030171</v>
      </c>
      <c r="B4949" t="s">
        <v>1163</v>
      </c>
      <c r="C4949">
        <v>2310030273</v>
      </c>
      <c r="D4949" t="s">
        <v>2157</v>
      </c>
      <c r="E4949">
        <v>2430390013</v>
      </c>
      <c r="F4949" t="s">
        <v>3567</v>
      </c>
      <c r="G4949" t="s">
        <v>89</v>
      </c>
      <c r="H4949">
        <v>2.35E-2</v>
      </c>
      <c r="I4949">
        <v>3</v>
      </c>
      <c r="J4949">
        <v>8000</v>
      </c>
      <c r="K4949">
        <f>+VLOOKUP(E4949,Costos!$A$1:$I$716100,9,FALSE)</f>
        <v>27.214721000000001</v>
      </c>
      <c r="L4949" t="str">
        <f t="shared" si="164"/>
        <v>243</v>
      </c>
      <c r="M4949" t="str">
        <f t="shared" si="165"/>
        <v>243039</v>
      </c>
      <c r="N4949" t="str">
        <f>IFERROR(IF(L4949="231","231",VLOOKUP(E4949,Materiales!$A$1:$G$37443,7,FALSE)),"N/A")</f>
        <v>Varios</v>
      </c>
    </row>
    <row r="4950" spans="1:14" x14ac:dyDescent="0.25">
      <c r="A4950">
        <v>2110030171</v>
      </c>
      <c r="B4950" t="s">
        <v>1163</v>
      </c>
      <c r="C4950">
        <v>2310030273</v>
      </c>
      <c r="D4950" t="s">
        <v>2157</v>
      </c>
      <c r="E4950">
        <v>2430850037</v>
      </c>
      <c r="F4950" t="s">
        <v>3645</v>
      </c>
      <c r="G4950" t="s">
        <v>89</v>
      </c>
      <c r="H4950">
        <v>3.7600000000000001E-2</v>
      </c>
      <c r="I4950">
        <v>3</v>
      </c>
      <c r="J4950">
        <v>8000</v>
      </c>
      <c r="K4950">
        <f>+VLOOKUP(E4950,Costos!$A$1:$I$716100,9,FALSE)</f>
        <v>5.1567480000000003</v>
      </c>
      <c r="L4950" t="str">
        <f t="shared" si="164"/>
        <v>243</v>
      </c>
      <c r="M4950" t="str">
        <f t="shared" si="165"/>
        <v>243085</v>
      </c>
      <c r="N4950" t="str">
        <f>IFERROR(IF(L4950="231","231",VLOOKUP(E4950,Materiales!$A$1:$G$37443,7,FALSE)),"N/A")</f>
        <v>Varios</v>
      </c>
    </row>
    <row r="4951" spans="1:14" x14ac:dyDescent="0.25">
      <c r="A4951">
        <v>2110030171</v>
      </c>
      <c r="B4951" t="s">
        <v>1163</v>
      </c>
      <c r="C4951">
        <v>2310030273</v>
      </c>
      <c r="D4951" t="s">
        <v>2157</v>
      </c>
      <c r="E4951">
        <v>2410290516</v>
      </c>
      <c r="F4951" t="s">
        <v>3351</v>
      </c>
      <c r="G4951" t="s">
        <v>89</v>
      </c>
      <c r="H4951">
        <v>1.7847</v>
      </c>
      <c r="I4951">
        <v>3</v>
      </c>
      <c r="J4951">
        <v>8000</v>
      </c>
      <c r="K4951">
        <f>+VLOOKUP(E4951,Costos!$A$1:$I$716100,9,FALSE)</f>
        <v>6.3744370000000004</v>
      </c>
      <c r="L4951" t="str">
        <f t="shared" si="164"/>
        <v>241</v>
      </c>
      <c r="M4951" t="str">
        <f t="shared" si="165"/>
        <v>241029</v>
      </c>
      <c r="N4951" t="str">
        <f>IFERROR(IF(L4951="231","231",VLOOKUP(E4951,Materiales!$A$1:$G$37443,7,FALSE)),"N/A")</f>
        <v>Varios</v>
      </c>
    </row>
    <row r="4952" spans="1:14" x14ac:dyDescent="0.25">
      <c r="A4952">
        <v>2110030171</v>
      </c>
      <c r="B4952" t="s">
        <v>1163</v>
      </c>
      <c r="C4952">
        <v>2310030273</v>
      </c>
      <c r="D4952" t="s">
        <v>2157</v>
      </c>
      <c r="E4952">
        <v>2410290517</v>
      </c>
      <c r="F4952" t="s">
        <v>3352</v>
      </c>
      <c r="G4952" t="s">
        <v>89</v>
      </c>
      <c r="H4952">
        <v>4.4999999999999997E-3</v>
      </c>
      <c r="I4952">
        <v>3</v>
      </c>
      <c r="J4952">
        <v>8000</v>
      </c>
      <c r="K4952">
        <f>+VLOOKUP(E4952,Costos!$A$1:$I$716100,9,FALSE)</f>
        <v>5.2654379999999996</v>
      </c>
      <c r="L4952" t="str">
        <f t="shared" si="164"/>
        <v>241</v>
      </c>
      <c r="M4952" t="str">
        <f t="shared" si="165"/>
        <v>241029</v>
      </c>
      <c r="N4952" t="str">
        <f>IFERROR(IF(L4952="231","231",VLOOKUP(E4952,Materiales!$A$1:$G$37443,7,FALSE)),"N/A")</f>
        <v>Otros</v>
      </c>
    </row>
    <row r="4953" spans="1:14" x14ac:dyDescent="0.25">
      <c r="A4953">
        <v>2110030171</v>
      </c>
      <c r="B4953" t="s">
        <v>1163</v>
      </c>
      <c r="C4953">
        <v>2310030273</v>
      </c>
      <c r="D4953" t="s">
        <v>2157</v>
      </c>
      <c r="E4953">
        <v>2410210003</v>
      </c>
      <c r="F4953" t="s">
        <v>95</v>
      </c>
      <c r="G4953" t="s">
        <v>89</v>
      </c>
      <c r="H4953">
        <v>3.5200000000000002E-2</v>
      </c>
      <c r="I4953">
        <v>3</v>
      </c>
      <c r="J4953">
        <v>8000</v>
      </c>
      <c r="K4953">
        <f>+VLOOKUP(E4953,Costos!$A$1:$I$716100,9,FALSE)</f>
        <v>4.9316240000000002</v>
      </c>
      <c r="L4953" t="str">
        <f t="shared" si="164"/>
        <v>241</v>
      </c>
      <c r="M4953" t="str">
        <f t="shared" si="165"/>
        <v>241021</v>
      </c>
      <c r="N4953" t="str">
        <f>IFERROR(IF(L4953="231","231",VLOOKUP(E4953,Materiales!$A$1:$G$37443,7,FALSE)),"N/A")</f>
        <v>Varios</v>
      </c>
    </row>
    <row r="4954" spans="1:14" x14ac:dyDescent="0.25">
      <c r="A4954">
        <v>2110030171</v>
      </c>
      <c r="B4954" t="s">
        <v>1163</v>
      </c>
      <c r="C4954">
        <v>2310030236</v>
      </c>
      <c r="D4954" t="s">
        <v>2149</v>
      </c>
      <c r="E4954">
        <v>2430850012</v>
      </c>
      <c r="F4954" t="s">
        <v>3638</v>
      </c>
      <c r="G4954" t="s">
        <v>89</v>
      </c>
      <c r="H4954">
        <v>1.5E-3</v>
      </c>
      <c r="I4954">
        <v>3</v>
      </c>
      <c r="J4954">
        <v>8000</v>
      </c>
      <c r="K4954">
        <f>+VLOOKUP(E4954,Costos!$A$1:$I$716100,9,FALSE)</f>
        <v>15.424059</v>
      </c>
      <c r="L4954" t="str">
        <f t="shared" si="164"/>
        <v>243</v>
      </c>
      <c r="M4954" t="str">
        <f t="shared" si="165"/>
        <v>243085</v>
      </c>
      <c r="N4954" t="str">
        <f>IFERROR(IF(L4954="231","231",VLOOKUP(E4954,Materiales!$A$1:$G$37443,7,FALSE)),"N/A")</f>
        <v>Varios</v>
      </c>
    </row>
    <row r="4955" spans="1:14" x14ac:dyDescent="0.25">
      <c r="A4955">
        <v>2110030171</v>
      </c>
      <c r="B4955" t="s">
        <v>1163</v>
      </c>
      <c r="C4955">
        <v>2310030236</v>
      </c>
      <c r="D4955" t="s">
        <v>2149</v>
      </c>
      <c r="E4955">
        <v>2410210019</v>
      </c>
      <c r="F4955" t="s">
        <v>113</v>
      </c>
      <c r="G4955" t="s">
        <v>89</v>
      </c>
      <c r="H4955">
        <v>6.3E-2</v>
      </c>
      <c r="I4955">
        <v>3</v>
      </c>
      <c r="J4955">
        <v>8000</v>
      </c>
      <c r="K4955">
        <f>+VLOOKUP(E4955,Costos!$A$1:$I$716100,9,FALSE)</f>
        <v>7.7568599999999996</v>
      </c>
      <c r="L4955" t="str">
        <f t="shared" si="164"/>
        <v>241</v>
      </c>
      <c r="M4955" t="str">
        <f t="shared" si="165"/>
        <v>241021</v>
      </c>
      <c r="N4955" t="str">
        <f>IFERROR(IF(L4955="231","231",VLOOKUP(E4955,Materiales!$A$1:$G$37443,7,FALSE)),"N/A")</f>
        <v>Varios</v>
      </c>
    </row>
    <row r="4956" spans="1:14" x14ac:dyDescent="0.25">
      <c r="A4956">
        <v>2110030171</v>
      </c>
      <c r="B4956" t="s">
        <v>1163</v>
      </c>
      <c r="C4956">
        <v>2310030236</v>
      </c>
      <c r="D4956" t="s">
        <v>2149</v>
      </c>
      <c r="E4956">
        <v>2430880022</v>
      </c>
      <c r="F4956" t="s">
        <v>115</v>
      </c>
      <c r="G4956" t="s">
        <v>89</v>
      </c>
      <c r="H4956">
        <v>2.0999999999999999E-3</v>
      </c>
      <c r="I4956">
        <v>3</v>
      </c>
      <c r="J4956">
        <v>8000</v>
      </c>
      <c r="K4956">
        <f>+VLOOKUP(E4956,Costos!$A$1:$I$716100,9,FALSE)</f>
        <v>6.1924229999999998</v>
      </c>
      <c r="L4956" t="str">
        <f t="shared" si="164"/>
        <v>243</v>
      </c>
      <c r="M4956" t="str">
        <f t="shared" si="165"/>
        <v>243088</v>
      </c>
      <c r="N4956" t="str">
        <f>IFERROR(IF(L4956="231","231",VLOOKUP(E4956,Materiales!$A$1:$G$37443,7,FALSE)),"N/A")</f>
        <v>Varios</v>
      </c>
    </row>
    <row r="4957" spans="1:14" x14ac:dyDescent="0.25">
      <c r="A4957">
        <v>2110030171</v>
      </c>
      <c r="B4957" t="s">
        <v>1163</v>
      </c>
      <c r="C4957">
        <v>2310030236</v>
      </c>
      <c r="D4957" t="s">
        <v>2149</v>
      </c>
      <c r="E4957">
        <v>2430450001</v>
      </c>
      <c r="F4957" t="s">
        <v>93</v>
      </c>
      <c r="G4957" t="s">
        <v>89</v>
      </c>
      <c r="H4957">
        <v>3.4799999999999998E-2</v>
      </c>
      <c r="I4957">
        <v>3</v>
      </c>
      <c r="J4957">
        <v>8000</v>
      </c>
      <c r="K4957">
        <f>+VLOOKUP(E4957,Costos!$A$1:$I$716100,9,FALSE)</f>
        <v>6.0336119999999998</v>
      </c>
      <c r="L4957" t="str">
        <f t="shared" si="164"/>
        <v>243</v>
      </c>
      <c r="M4957" t="str">
        <f t="shared" si="165"/>
        <v>243045</v>
      </c>
      <c r="N4957" t="str">
        <f>IFERROR(IF(L4957="231","231",VLOOKUP(E4957,Materiales!$A$1:$G$37443,7,FALSE)),"N/A")</f>
        <v>Varios</v>
      </c>
    </row>
    <row r="4958" spans="1:14" x14ac:dyDescent="0.25">
      <c r="A4958">
        <v>2110030171</v>
      </c>
      <c r="B4958" t="s">
        <v>1163</v>
      </c>
      <c r="C4958">
        <v>2310030236</v>
      </c>
      <c r="D4958" t="s">
        <v>2149</v>
      </c>
      <c r="E4958">
        <v>2430710003</v>
      </c>
      <c r="F4958" t="s">
        <v>3615</v>
      </c>
      <c r="G4958" t="s">
        <v>89</v>
      </c>
      <c r="H4958">
        <v>0.27889999999999998</v>
      </c>
      <c r="I4958">
        <v>3</v>
      </c>
      <c r="J4958">
        <v>8000</v>
      </c>
      <c r="K4958">
        <f>+VLOOKUP(E4958,Costos!$A$1:$I$716100,9,FALSE)</f>
        <v>31.712800000000001</v>
      </c>
      <c r="L4958" t="str">
        <f t="shared" si="164"/>
        <v>243</v>
      </c>
      <c r="M4958" t="str">
        <f t="shared" si="165"/>
        <v>243071</v>
      </c>
      <c r="N4958" t="str">
        <f>IFERROR(IF(L4958="231","231",VLOOKUP(E4958,Materiales!$A$1:$G$37443,7,FALSE)),"N/A")</f>
        <v>Pigmentos</v>
      </c>
    </row>
    <row r="4959" spans="1:14" x14ac:dyDescent="0.25">
      <c r="A4959">
        <v>2110030171</v>
      </c>
      <c r="B4959" t="s">
        <v>1163</v>
      </c>
      <c r="C4959">
        <v>2310030236</v>
      </c>
      <c r="D4959" t="s">
        <v>2149</v>
      </c>
      <c r="E4959">
        <v>2410210003</v>
      </c>
      <c r="F4959" t="s">
        <v>95</v>
      </c>
      <c r="G4959" t="s">
        <v>89</v>
      </c>
      <c r="H4959">
        <v>9.69E-2</v>
      </c>
      <c r="I4959">
        <v>3</v>
      </c>
      <c r="J4959">
        <v>8000</v>
      </c>
      <c r="K4959">
        <f>+VLOOKUP(E4959,Costos!$A$1:$I$716100,9,FALSE)</f>
        <v>4.9316240000000002</v>
      </c>
      <c r="L4959" t="str">
        <f t="shared" si="164"/>
        <v>241</v>
      </c>
      <c r="M4959" t="str">
        <f t="shared" si="165"/>
        <v>241021</v>
      </c>
      <c r="N4959" t="str">
        <f>IFERROR(IF(L4959="231","231",VLOOKUP(E4959,Materiales!$A$1:$G$37443,7,FALSE)),"N/A")</f>
        <v>Varios</v>
      </c>
    </row>
    <row r="4960" spans="1:14" x14ac:dyDescent="0.25">
      <c r="A4960">
        <v>2110030171</v>
      </c>
      <c r="B4960" t="s">
        <v>1163</v>
      </c>
      <c r="C4960">
        <v>2310030236</v>
      </c>
      <c r="D4960" t="s">
        <v>2149</v>
      </c>
      <c r="E4960">
        <v>2430810004</v>
      </c>
      <c r="F4960" t="s">
        <v>3630</v>
      </c>
      <c r="G4960" t="s">
        <v>89</v>
      </c>
      <c r="H4960">
        <v>8.9999999999999993E-3</v>
      </c>
      <c r="I4960">
        <v>3</v>
      </c>
      <c r="J4960">
        <v>8000</v>
      </c>
      <c r="K4960">
        <f>+VLOOKUP(E4960,Costos!$A$1:$I$716100,9,FALSE)</f>
        <v>6.728307</v>
      </c>
      <c r="L4960" t="str">
        <f t="shared" si="164"/>
        <v>243</v>
      </c>
      <c r="M4960" t="str">
        <f t="shared" si="165"/>
        <v>243081</v>
      </c>
      <c r="N4960" t="str">
        <f>IFERROR(IF(L4960="231","231",VLOOKUP(E4960,Materiales!$A$1:$G$37443,7,FALSE)),"N/A")</f>
        <v>Varios</v>
      </c>
    </row>
    <row r="4961" spans="1:14" x14ac:dyDescent="0.25">
      <c r="A4961">
        <v>2110030171</v>
      </c>
      <c r="B4961" t="s">
        <v>1163</v>
      </c>
      <c r="C4961">
        <v>2310030236</v>
      </c>
      <c r="D4961" t="s">
        <v>2149</v>
      </c>
      <c r="E4961">
        <v>2410200020</v>
      </c>
      <c r="F4961" t="s">
        <v>3308</v>
      </c>
      <c r="G4961" t="s">
        <v>89</v>
      </c>
      <c r="H4961">
        <v>7.2300000000000003E-2</v>
      </c>
      <c r="I4961">
        <v>3</v>
      </c>
      <c r="J4961">
        <v>8000</v>
      </c>
      <c r="K4961">
        <f>+VLOOKUP(E4961,Costos!$A$1:$I$716100,9,FALSE)</f>
        <v>2.883197</v>
      </c>
      <c r="L4961" t="str">
        <f t="shared" si="164"/>
        <v>241</v>
      </c>
      <c r="M4961" t="str">
        <f t="shared" si="165"/>
        <v>241020</v>
      </c>
      <c r="N4961" t="str">
        <f>IFERROR(IF(L4961="231","231",VLOOKUP(E4961,Materiales!$A$1:$G$37443,7,FALSE)),"N/A")</f>
        <v>Varios</v>
      </c>
    </row>
    <row r="4962" spans="1:14" x14ac:dyDescent="0.25">
      <c r="A4962">
        <v>2110030171</v>
      </c>
      <c r="B4962" t="s">
        <v>1163</v>
      </c>
      <c r="C4962">
        <v>2310030273</v>
      </c>
      <c r="D4962" t="s">
        <v>2157</v>
      </c>
      <c r="E4962">
        <v>2410290596</v>
      </c>
      <c r="F4962" t="s">
        <v>3369</v>
      </c>
      <c r="G4962" t="s">
        <v>89</v>
      </c>
      <c r="H4962">
        <v>0.42270000000000002</v>
      </c>
      <c r="I4962">
        <v>3</v>
      </c>
      <c r="J4962">
        <v>8000</v>
      </c>
      <c r="K4962">
        <f>+VLOOKUP(E4962,Costos!$A$1:$I$716100,9,FALSE)</f>
        <v>5.3067520000000004</v>
      </c>
      <c r="L4962" t="str">
        <f t="shared" ref="L4962:L5025" si="166">+LEFT(E4962,3)</f>
        <v>241</v>
      </c>
      <c r="M4962" t="str">
        <f t="shared" ref="M4962:M5025" si="167">+LEFT(E4962,6)</f>
        <v>241029</v>
      </c>
      <c r="N4962" t="str">
        <f>IFERROR(IF(L4962="231","231",VLOOKUP(E4962,Materiales!$A$1:$G$37443,7,FALSE)),"N/A")</f>
        <v>Varios</v>
      </c>
    </row>
    <row r="4963" spans="1:14" x14ac:dyDescent="0.25">
      <c r="A4963">
        <v>2110030171</v>
      </c>
      <c r="B4963" t="s">
        <v>1163</v>
      </c>
      <c r="C4963">
        <v>2310030273</v>
      </c>
      <c r="D4963" t="s">
        <v>2157</v>
      </c>
      <c r="E4963">
        <v>2430850012</v>
      </c>
      <c r="F4963" t="s">
        <v>3638</v>
      </c>
      <c r="G4963" t="s">
        <v>89</v>
      </c>
      <c r="H4963">
        <v>4.7000000000000002E-3</v>
      </c>
      <c r="I4963">
        <v>3</v>
      </c>
      <c r="J4963">
        <v>8000</v>
      </c>
      <c r="K4963">
        <f>+VLOOKUP(E4963,Costos!$A$1:$I$716100,9,FALSE)</f>
        <v>15.424059</v>
      </c>
      <c r="L4963" t="str">
        <f t="shared" si="166"/>
        <v>243</v>
      </c>
      <c r="M4963" t="str">
        <f t="shared" si="167"/>
        <v>243085</v>
      </c>
      <c r="N4963" t="str">
        <f>IFERROR(IF(L4963="231","231",VLOOKUP(E4963,Materiales!$A$1:$G$37443,7,FALSE)),"N/A")</f>
        <v>Varios</v>
      </c>
    </row>
    <row r="4964" spans="1:14" x14ac:dyDescent="0.25">
      <c r="A4964">
        <v>2110030171</v>
      </c>
      <c r="B4964" t="s">
        <v>1163</v>
      </c>
      <c r="C4964">
        <v>2310030273</v>
      </c>
      <c r="D4964" t="s">
        <v>2157</v>
      </c>
      <c r="E4964">
        <v>2410210019</v>
      </c>
      <c r="F4964" t="s">
        <v>113</v>
      </c>
      <c r="G4964" t="s">
        <v>89</v>
      </c>
      <c r="H4964">
        <v>3.7600000000000001E-2</v>
      </c>
      <c r="I4964">
        <v>3</v>
      </c>
      <c r="J4964">
        <v>8000</v>
      </c>
      <c r="K4964">
        <f>+VLOOKUP(E4964,Costos!$A$1:$I$716100,9,FALSE)</f>
        <v>7.7568599999999996</v>
      </c>
      <c r="L4964" t="str">
        <f t="shared" si="166"/>
        <v>241</v>
      </c>
      <c r="M4964" t="str">
        <f t="shared" si="167"/>
        <v>241021</v>
      </c>
      <c r="N4964" t="str">
        <f>IFERROR(IF(L4964="231","231",VLOOKUP(E4964,Materiales!$A$1:$G$37443,7,FALSE)),"N/A")</f>
        <v>Varios</v>
      </c>
    </row>
    <row r="4965" spans="1:14" x14ac:dyDescent="0.25">
      <c r="A4965">
        <v>2110030171</v>
      </c>
      <c r="B4965" t="s">
        <v>1163</v>
      </c>
      <c r="C4965">
        <v>2310030273</v>
      </c>
      <c r="D4965" t="s">
        <v>2157</v>
      </c>
      <c r="E4965">
        <v>2430950002</v>
      </c>
      <c r="F4965" t="s">
        <v>3667</v>
      </c>
      <c r="G4965" t="s">
        <v>89</v>
      </c>
      <c r="H4965">
        <v>2.8199999999999999E-2</v>
      </c>
      <c r="I4965">
        <v>3</v>
      </c>
      <c r="J4965">
        <v>8000</v>
      </c>
      <c r="K4965">
        <f>+VLOOKUP(E4965,Costos!$A$1:$I$716100,9,FALSE)</f>
        <v>16.036432000000001</v>
      </c>
      <c r="L4965" t="str">
        <f t="shared" si="166"/>
        <v>243</v>
      </c>
      <c r="M4965" t="str">
        <f t="shared" si="167"/>
        <v>243095</v>
      </c>
      <c r="N4965" t="str">
        <f>IFERROR(IF(L4965="231","231",VLOOKUP(E4965,Materiales!$A$1:$G$37443,7,FALSE)),"N/A")</f>
        <v>Varios</v>
      </c>
    </row>
    <row r="4966" spans="1:14" x14ac:dyDescent="0.25">
      <c r="A4966">
        <v>2110030171</v>
      </c>
      <c r="B4966" t="s">
        <v>1163</v>
      </c>
      <c r="C4966">
        <v>2310030273</v>
      </c>
      <c r="D4966" t="s">
        <v>2157</v>
      </c>
      <c r="E4966">
        <v>2410290518</v>
      </c>
      <c r="F4966" t="s">
        <v>3353</v>
      </c>
      <c r="G4966" t="s">
        <v>89</v>
      </c>
      <c r="H4966">
        <v>6.1000000000000004E-3</v>
      </c>
      <c r="I4966">
        <v>3</v>
      </c>
      <c r="J4966">
        <v>8000</v>
      </c>
      <c r="K4966">
        <f>+VLOOKUP(E4966,Costos!$A$1:$I$716100,9,FALSE)</f>
        <v>4.2085650000000001</v>
      </c>
      <c r="L4966" t="str">
        <f t="shared" si="166"/>
        <v>241</v>
      </c>
      <c r="M4966" t="str">
        <f t="shared" si="167"/>
        <v>241029</v>
      </c>
      <c r="N4966" t="str">
        <f>IFERROR(IF(L4966="231","231",VLOOKUP(E4966,Materiales!$A$1:$G$37443,7,FALSE)),"N/A")</f>
        <v>Otros</v>
      </c>
    </row>
    <row r="4967" spans="1:14" x14ac:dyDescent="0.25">
      <c r="A4967">
        <v>2110030171</v>
      </c>
      <c r="B4967" t="s">
        <v>1163</v>
      </c>
      <c r="C4967">
        <v>2310030273</v>
      </c>
      <c r="D4967" t="s">
        <v>2157</v>
      </c>
      <c r="E4967">
        <v>2430880022</v>
      </c>
      <c r="F4967" t="s">
        <v>115</v>
      </c>
      <c r="G4967" t="s">
        <v>89</v>
      </c>
      <c r="H4967">
        <v>1.29E-2</v>
      </c>
      <c r="I4967">
        <v>3</v>
      </c>
      <c r="J4967">
        <v>8000</v>
      </c>
      <c r="K4967">
        <f>+VLOOKUP(E4967,Costos!$A$1:$I$716100,9,FALSE)</f>
        <v>6.1924229999999998</v>
      </c>
      <c r="L4967" t="str">
        <f t="shared" si="166"/>
        <v>243</v>
      </c>
      <c r="M4967" t="str">
        <f t="shared" si="167"/>
        <v>243088</v>
      </c>
      <c r="N4967" t="str">
        <f>IFERROR(IF(L4967="231","231",VLOOKUP(E4967,Materiales!$A$1:$G$37443,7,FALSE)),"N/A")</f>
        <v>Varios</v>
      </c>
    </row>
    <row r="4968" spans="1:14" x14ac:dyDescent="0.25">
      <c r="A4968">
        <v>2110030171</v>
      </c>
      <c r="B4968" t="s">
        <v>1163</v>
      </c>
      <c r="C4968">
        <v>2310030273</v>
      </c>
      <c r="D4968" t="s">
        <v>2157</v>
      </c>
      <c r="E4968">
        <v>2410290827</v>
      </c>
      <c r="F4968" t="s">
        <v>3467</v>
      </c>
      <c r="G4968" t="s">
        <v>89</v>
      </c>
      <c r="H4968">
        <v>5.8700000000000002E-2</v>
      </c>
      <c r="I4968">
        <v>3</v>
      </c>
      <c r="J4968">
        <v>8000</v>
      </c>
      <c r="K4968">
        <f>+VLOOKUP(E4968,Costos!$A$1:$I$716100,9,FALSE)</f>
        <v>8.7862050000000007</v>
      </c>
      <c r="L4968" t="str">
        <f t="shared" si="166"/>
        <v>241</v>
      </c>
      <c r="M4968" t="str">
        <f t="shared" si="167"/>
        <v>241029</v>
      </c>
      <c r="N4968" t="str">
        <f>IFERROR(IF(L4968="231","231",VLOOKUP(E4968,Materiales!$A$1:$G$37443,7,FALSE)),"N/A")</f>
        <v>Varios</v>
      </c>
    </row>
    <row r="4969" spans="1:14" x14ac:dyDescent="0.25">
      <c r="A4969">
        <v>2110030171</v>
      </c>
      <c r="B4969" t="s">
        <v>1163</v>
      </c>
      <c r="C4969">
        <v>2310030273</v>
      </c>
      <c r="D4969" t="s">
        <v>2157</v>
      </c>
      <c r="E4969">
        <v>2430390013</v>
      </c>
      <c r="F4969" t="s">
        <v>3567</v>
      </c>
      <c r="G4969" t="s">
        <v>89</v>
      </c>
      <c r="H4969">
        <v>2.35E-2</v>
      </c>
      <c r="I4969">
        <v>3</v>
      </c>
      <c r="J4969">
        <v>8000</v>
      </c>
      <c r="K4969">
        <f>+VLOOKUP(E4969,Costos!$A$1:$I$716100,9,FALSE)</f>
        <v>27.214721000000001</v>
      </c>
      <c r="L4969" t="str">
        <f t="shared" si="166"/>
        <v>243</v>
      </c>
      <c r="M4969" t="str">
        <f t="shared" si="167"/>
        <v>243039</v>
      </c>
      <c r="N4969" t="str">
        <f>IFERROR(IF(L4969="231","231",VLOOKUP(E4969,Materiales!$A$1:$G$37443,7,FALSE)),"N/A")</f>
        <v>Varios</v>
      </c>
    </row>
    <row r="4970" spans="1:14" x14ac:dyDescent="0.25">
      <c r="A4970">
        <v>2110030171</v>
      </c>
      <c r="B4970" t="s">
        <v>1163</v>
      </c>
      <c r="C4970">
        <v>2310030273</v>
      </c>
      <c r="D4970" t="s">
        <v>2157</v>
      </c>
      <c r="E4970">
        <v>2430850037</v>
      </c>
      <c r="F4970" t="s">
        <v>3645</v>
      </c>
      <c r="G4970" t="s">
        <v>89</v>
      </c>
      <c r="H4970">
        <v>3.7600000000000001E-2</v>
      </c>
      <c r="I4970">
        <v>3</v>
      </c>
      <c r="J4970">
        <v>8000</v>
      </c>
      <c r="K4970">
        <f>+VLOOKUP(E4970,Costos!$A$1:$I$716100,9,FALSE)</f>
        <v>5.1567480000000003</v>
      </c>
      <c r="L4970" t="str">
        <f t="shared" si="166"/>
        <v>243</v>
      </c>
      <c r="M4970" t="str">
        <f t="shared" si="167"/>
        <v>243085</v>
      </c>
      <c r="N4970" t="str">
        <f>IFERROR(IF(L4970="231","231",VLOOKUP(E4970,Materiales!$A$1:$G$37443,7,FALSE)),"N/A")</f>
        <v>Varios</v>
      </c>
    </row>
    <row r="4971" spans="1:14" x14ac:dyDescent="0.25">
      <c r="A4971">
        <v>2110030171</v>
      </c>
      <c r="B4971" t="s">
        <v>1163</v>
      </c>
      <c r="C4971">
        <v>2310030273</v>
      </c>
      <c r="D4971" t="s">
        <v>2157</v>
      </c>
      <c r="E4971">
        <v>2410290516</v>
      </c>
      <c r="F4971" t="s">
        <v>3351</v>
      </c>
      <c r="G4971" t="s">
        <v>89</v>
      </c>
      <c r="H4971">
        <v>1.7847</v>
      </c>
      <c r="I4971">
        <v>3</v>
      </c>
      <c r="J4971">
        <v>8000</v>
      </c>
      <c r="K4971">
        <f>+VLOOKUP(E4971,Costos!$A$1:$I$716100,9,FALSE)</f>
        <v>6.3744370000000004</v>
      </c>
      <c r="L4971" t="str">
        <f t="shared" si="166"/>
        <v>241</v>
      </c>
      <c r="M4971" t="str">
        <f t="shared" si="167"/>
        <v>241029</v>
      </c>
      <c r="N4971" t="str">
        <f>IFERROR(IF(L4971="231","231",VLOOKUP(E4971,Materiales!$A$1:$G$37443,7,FALSE)),"N/A")</f>
        <v>Varios</v>
      </c>
    </row>
    <row r="4972" spans="1:14" x14ac:dyDescent="0.25">
      <c r="A4972">
        <v>2110030171</v>
      </c>
      <c r="B4972" t="s">
        <v>1163</v>
      </c>
      <c r="C4972">
        <v>2310030273</v>
      </c>
      <c r="D4972" t="s">
        <v>2157</v>
      </c>
      <c r="E4972">
        <v>2410290517</v>
      </c>
      <c r="F4972" t="s">
        <v>3352</v>
      </c>
      <c r="G4972" t="s">
        <v>89</v>
      </c>
      <c r="H4972">
        <v>4.4999999999999997E-3</v>
      </c>
      <c r="I4972">
        <v>3</v>
      </c>
      <c r="J4972">
        <v>8000</v>
      </c>
      <c r="K4972">
        <f>+VLOOKUP(E4972,Costos!$A$1:$I$716100,9,FALSE)</f>
        <v>5.2654379999999996</v>
      </c>
      <c r="L4972" t="str">
        <f t="shared" si="166"/>
        <v>241</v>
      </c>
      <c r="M4972" t="str">
        <f t="shared" si="167"/>
        <v>241029</v>
      </c>
      <c r="N4972" t="str">
        <f>IFERROR(IF(L4972="231","231",VLOOKUP(E4972,Materiales!$A$1:$G$37443,7,FALSE)),"N/A")</f>
        <v>Otros</v>
      </c>
    </row>
    <row r="4973" spans="1:14" x14ac:dyDescent="0.25">
      <c r="A4973">
        <v>2110030171</v>
      </c>
      <c r="B4973" t="s">
        <v>1163</v>
      </c>
      <c r="C4973">
        <v>2310030273</v>
      </c>
      <c r="D4973" t="s">
        <v>2157</v>
      </c>
      <c r="E4973">
        <v>2410210003</v>
      </c>
      <c r="F4973" t="s">
        <v>95</v>
      </c>
      <c r="G4973" t="s">
        <v>89</v>
      </c>
      <c r="H4973">
        <v>3.5200000000000002E-2</v>
      </c>
      <c r="I4973">
        <v>3</v>
      </c>
      <c r="J4973">
        <v>8000</v>
      </c>
      <c r="K4973">
        <f>+VLOOKUP(E4973,Costos!$A$1:$I$716100,9,FALSE)</f>
        <v>4.9316240000000002</v>
      </c>
      <c r="L4973" t="str">
        <f t="shared" si="166"/>
        <v>241</v>
      </c>
      <c r="M4973" t="str">
        <f t="shared" si="167"/>
        <v>241021</v>
      </c>
      <c r="N4973" t="str">
        <f>IFERROR(IF(L4973="231","231",VLOOKUP(E4973,Materiales!$A$1:$G$37443,7,FALSE)),"N/A")</f>
        <v>Varios</v>
      </c>
    </row>
    <row r="4974" spans="1:14" x14ac:dyDescent="0.25">
      <c r="A4974">
        <v>2110030171</v>
      </c>
      <c r="B4974" t="s">
        <v>1163</v>
      </c>
      <c r="C4974">
        <v>2310030236</v>
      </c>
      <c r="D4974" t="s">
        <v>2149</v>
      </c>
      <c r="E4974">
        <v>2430850012</v>
      </c>
      <c r="F4974" t="s">
        <v>3638</v>
      </c>
      <c r="G4974" t="s">
        <v>89</v>
      </c>
      <c r="H4974">
        <v>0</v>
      </c>
      <c r="I4974">
        <v>3</v>
      </c>
      <c r="J4974">
        <v>8000</v>
      </c>
      <c r="K4974">
        <f>+VLOOKUP(E4974,Costos!$A$1:$I$716100,9,FALSE)</f>
        <v>15.424059</v>
      </c>
      <c r="L4974" t="str">
        <f t="shared" si="166"/>
        <v>243</v>
      </c>
      <c r="M4974" t="str">
        <f t="shared" si="167"/>
        <v>243085</v>
      </c>
      <c r="N4974" t="str">
        <f>IFERROR(IF(L4974="231","231",VLOOKUP(E4974,Materiales!$A$1:$G$37443,7,FALSE)),"N/A")</f>
        <v>Varios</v>
      </c>
    </row>
    <row r="4975" spans="1:14" x14ac:dyDescent="0.25">
      <c r="A4975">
        <v>2110030171</v>
      </c>
      <c r="B4975" t="s">
        <v>1163</v>
      </c>
      <c r="C4975">
        <v>2310030236</v>
      </c>
      <c r="D4975" t="s">
        <v>2149</v>
      </c>
      <c r="E4975">
        <v>2410210019</v>
      </c>
      <c r="F4975" t="s">
        <v>113</v>
      </c>
      <c r="G4975" t="s">
        <v>89</v>
      </c>
      <c r="H4975">
        <v>2.0999999999999999E-3</v>
      </c>
      <c r="I4975">
        <v>3</v>
      </c>
      <c r="J4975">
        <v>8000</v>
      </c>
      <c r="K4975">
        <f>+VLOOKUP(E4975,Costos!$A$1:$I$716100,9,FALSE)</f>
        <v>7.7568599999999996</v>
      </c>
      <c r="L4975" t="str">
        <f t="shared" si="166"/>
        <v>241</v>
      </c>
      <c r="M4975" t="str">
        <f t="shared" si="167"/>
        <v>241021</v>
      </c>
      <c r="N4975" t="str">
        <f>IFERROR(IF(L4975="231","231",VLOOKUP(E4975,Materiales!$A$1:$G$37443,7,FALSE)),"N/A")</f>
        <v>Varios</v>
      </c>
    </row>
    <row r="4976" spans="1:14" x14ac:dyDescent="0.25">
      <c r="A4976">
        <v>2110030171</v>
      </c>
      <c r="B4976" t="s">
        <v>1163</v>
      </c>
      <c r="C4976">
        <v>2310030236</v>
      </c>
      <c r="D4976" t="s">
        <v>2149</v>
      </c>
      <c r="E4976">
        <v>2430880022</v>
      </c>
      <c r="F4976" t="s">
        <v>115</v>
      </c>
      <c r="G4976" t="s">
        <v>89</v>
      </c>
      <c r="H4976">
        <v>1E-4</v>
      </c>
      <c r="I4976">
        <v>3</v>
      </c>
      <c r="J4976">
        <v>8000</v>
      </c>
      <c r="K4976">
        <f>+VLOOKUP(E4976,Costos!$A$1:$I$716100,9,FALSE)</f>
        <v>6.1924229999999998</v>
      </c>
      <c r="L4976" t="str">
        <f t="shared" si="166"/>
        <v>243</v>
      </c>
      <c r="M4976" t="str">
        <f t="shared" si="167"/>
        <v>243088</v>
      </c>
      <c r="N4976" t="str">
        <f>IFERROR(IF(L4976="231","231",VLOOKUP(E4976,Materiales!$A$1:$G$37443,7,FALSE)),"N/A")</f>
        <v>Varios</v>
      </c>
    </row>
    <row r="4977" spans="1:14" x14ac:dyDescent="0.25">
      <c r="A4977">
        <v>2110030171</v>
      </c>
      <c r="B4977" t="s">
        <v>1163</v>
      </c>
      <c r="C4977">
        <v>2310030236</v>
      </c>
      <c r="D4977" t="s">
        <v>2149</v>
      </c>
      <c r="E4977">
        <v>2430450001</v>
      </c>
      <c r="F4977" t="s">
        <v>93</v>
      </c>
      <c r="G4977" t="s">
        <v>89</v>
      </c>
      <c r="H4977">
        <v>1.1000000000000001E-3</v>
      </c>
      <c r="I4977">
        <v>3</v>
      </c>
      <c r="J4977">
        <v>8000</v>
      </c>
      <c r="K4977">
        <f>+VLOOKUP(E4977,Costos!$A$1:$I$716100,9,FALSE)</f>
        <v>6.0336119999999998</v>
      </c>
      <c r="L4977" t="str">
        <f t="shared" si="166"/>
        <v>243</v>
      </c>
      <c r="M4977" t="str">
        <f t="shared" si="167"/>
        <v>243045</v>
      </c>
      <c r="N4977" t="str">
        <f>IFERROR(IF(L4977="231","231",VLOOKUP(E4977,Materiales!$A$1:$G$37443,7,FALSE)),"N/A")</f>
        <v>Varios</v>
      </c>
    </row>
    <row r="4978" spans="1:14" x14ac:dyDescent="0.25">
      <c r="A4978">
        <v>2110030171</v>
      </c>
      <c r="B4978" t="s">
        <v>1163</v>
      </c>
      <c r="C4978">
        <v>2310030236</v>
      </c>
      <c r="D4978" t="s">
        <v>2149</v>
      </c>
      <c r="E4978">
        <v>2430710003</v>
      </c>
      <c r="F4978" t="s">
        <v>3615</v>
      </c>
      <c r="G4978" t="s">
        <v>89</v>
      </c>
      <c r="H4978">
        <v>9.1999999999999998E-3</v>
      </c>
      <c r="I4978">
        <v>3</v>
      </c>
      <c r="J4978">
        <v>8000</v>
      </c>
      <c r="K4978">
        <f>+VLOOKUP(E4978,Costos!$A$1:$I$716100,9,FALSE)</f>
        <v>31.712800000000001</v>
      </c>
      <c r="L4978" t="str">
        <f t="shared" si="166"/>
        <v>243</v>
      </c>
      <c r="M4978" t="str">
        <f t="shared" si="167"/>
        <v>243071</v>
      </c>
      <c r="N4978" t="str">
        <f>IFERROR(IF(L4978="231","231",VLOOKUP(E4978,Materiales!$A$1:$G$37443,7,FALSE)),"N/A")</f>
        <v>Pigmentos</v>
      </c>
    </row>
    <row r="4979" spans="1:14" x14ac:dyDescent="0.25">
      <c r="A4979">
        <v>2110030171</v>
      </c>
      <c r="B4979" t="s">
        <v>1163</v>
      </c>
      <c r="C4979">
        <v>2310030236</v>
      </c>
      <c r="D4979" t="s">
        <v>2149</v>
      </c>
      <c r="E4979">
        <v>2410210003</v>
      </c>
      <c r="F4979" t="s">
        <v>95</v>
      </c>
      <c r="G4979" t="s">
        <v>89</v>
      </c>
      <c r="H4979">
        <v>3.2000000000000002E-3</v>
      </c>
      <c r="I4979">
        <v>3</v>
      </c>
      <c r="J4979">
        <v>8000</v>
      </c>
      <c r="K4979">
        <f>+VLOOKUP(E4979,Costos!$A$1:$I$716100,9,FALSE)</f>
        <v>4.9316240000000002</v>
      </c>
      <c r="L4979" t="str">
        <f t="shared" si="166"/>
        <v>241</v>
      </c>
      <c r="M4979" t="str">
        <f t="shared" si="167"/>
        <v>241021</v>
      </c>
      <c r="N4979" t="str">
        <f>IFERROR(IF(L4979="231","231",VLOOKUP(E4979,Materiales!$A$1:$G$37443,7,FALSE)),"N/A")</f>
        <v>Varios</v>
      </c>
    </row>
    <row r="4980" spans="1:14" x14ac:dyDescent="0.25">
      <c r="A4980">
        <v>2110030171</v>
      </c>
      <c r="B4980" t="s">
        <v>1163</v>
      </c>
      <c r="C4980">
        <v>2310030236</v>
      </c>
      <c r="D4980" t="s">
        <v>2149</v>
      </c>
      <c r="E4980">
        <v>2430810004</v>
      </c>
      <c r="F4980" t="s">
        <v>3630</v>
      </c>
      <c r="G4980" t="s">
        <v>89</v>
      </c>
      <c r="H4980">
        <v>2.9999999999999997E-4</v>
      </c>
      <c r="I4980">
        <v>3</v>
      </c>
      <c r="J4980">
        <v>8000</v>
      </c>
      <c r="K4980">
        <f>+VLOOKUP(E4980,Costos!$A$1:$I$716100,9,FALSE)</f>
        <v>6.728307</v>
      </c>
      <c r="L4980" t="str">
        <f t="shared" si="166"/>
        <v>243</v>
      </c>
      <c r="M4980" t="str">
        <f t="shared" si="167"/>
        <v>243081</v>
      </c>
      <c r="N4980" t="str">
        <f>IFERROR(IF(L4980="231","231",VLOOKUP(E4980,Materiales!$A$1:$G$37443,7,FALSE)),"N/A")</f>
        <v>Varios</v>
      </c>
    </row>
    <row r="4981" spans="1:14" x14ac:dyDescent="0.25">
      <c r="A4981">
        <v>2110030171</v>
      </c>
      <c r="B4981" t="s">
        <v>1163</v>
      </c>
      <c r="C4981">
        <v>2310030236</v>
      </c>
      <c r="D4981" t="s">
        <v>2149</v>
      </c>
      <c r="E4981">
        <v>2410200020</v>
      </c>
      <c r="F4981" t="s">
        <v>3308</v>
      </c>
      <c r="G4981" t="s">
        <v>89</v>
      </c>
      <c r="H4981">
        <v>2.3999999999999998E-3</v>
      </c>
      <c r="I4981">
        <v>3</v>
      </c>
      <c r="J4981">
        <v>8000</v>
      </c>
      <c r="K4981">
        <f>+VLOOKUP(E4981,Costos!$A$1:$I$716100,9,FALSE)</f>
        <v>2.883197</v>
      </c>
      <c r="L4981" t="str">
        <f t="shared" si="166"/>
        <v>241</v>
      </c>
      <c r="M4981" t="str">
        <f t="shared" si="167"/>
        <v>241020</v>
      </c>
      <c r="N4981" t="str">
        <f>IFERROR(IF(L4981="231","231",VLOOKUP(E4981,Materiales!$A$1:$G$37443,7,FALSE)),"N/A")</f>
        <v>Varios</v>
      </c>
    </row>
    <row r="4982" spans="1:14" x14ac:dyDescent="0.25">
      <c r="A4982">
        <v>2110030171</v>
      </c>
      <c r="B4982" t="s">
        <v>1163</v>
      </c>
      <c r="C4982">
        <v>2310030273</v>
      </c>
      <c r="D4982" t="s">
        <v>2157</v>
      </c>
      <c r="E4982">
        <v>2410290596</v>
      </c>
      <c r="F4982" t="s">
        <v>3369</v>
      </c>
      <c r="G4982" t="s">
        <v>89</v>
      </c>
      <c r="H4982">
        <v>0.42270000000000002</v>
      </c>
      <c r="I4982">
        <v>3</v>
      </c>
      <c r="J4982">
        <v>8000</v>
      </c>
      <c r="K4982">
        <f>+VLOOKUP(E4982,Costos!$A$1:$I$716100,9,FALSE)</f>
        <v>5.3067520000000004</v>
      </c>
      <c r="L4982" t="str">
        <f t="shared" si="166"/>
        <v>241</v>
      </c>
      <c r="M4982" t="str">
        <f t="shared" si="167"/>
        <v>241029</v>
      </c>
      <c r="N4982" t="str">
        <f>IFERROR(IF(L4982="231","231",VLOOKUP(E4982,Materiales!$A$1:$G$37443,7,FALSE)),"N/A")</f>
        <v>Varios</v>
      </c>
    </row>
    <row r="4983" spans="1:14" x14ac:dyDescent="0.25">
      <c r="A4983">
        <v>2110030171</v>
      </c>
      <c r="B4983" t="s">
        <v>1163</v>
      </c>
      <c r="C4983">
        <v>2310030273</v>
      </c>
      <c r="D4983" t="s">
        <v>2157</v>
      </c>
      <c r="E4983">
        <v>2430850012</v>
      </c>
      <c r="F4983" t="s">
        <v>3638</v>
      </c>
      <c r="G4983" t="s">
        <v>89</v>
      </c>
      <c r="H4983">
        <v>4.7000000000000002E-3</v>
      </c>
      <c r="I4983">
        <v>3</v>
      </c>
      <c r="J4983">
        <v>8000</v>
      </c>
      <c r="K4983">
        <f>+VLOOKUP(E4983,Costos!$A$1:$I$716100,9,FALSE)</f>
        <v>15.424059</v>
      </c>
      <c r="L4983" t="str">
        <f t="shared" si="166"/>
        <v>243</v>
      </c>
      <c r="M4983" t="str">
        <f t="shared" si="167"/>
        <v>243085</v>
      </c>
      <c r="N4983" t="str">
        <f>IFERROR(IF(L4983="231","231",VLOOKUP(E4983,Materiales!$A$1:$G$37443,7,FALSE)),"N/A")</f>
        <v>Varios</v>
      </c>
    </row>
    <row r="4984" spans="1:14" x14ac:dyDescent="0.25">
      <c r="A4984">
        <v>2110030171</v>
      </c>
      <c r="B4984" t="s">
        <v>1163</v>
      </c>
      <c r="C4984">
        <v>2310030273</v>
      </c>
      <c r="D4984" t="s">
        <v>2157</v>
      </c>
      <c r="E4984">
        <v>2410210019</v>
      </c>
      <c r="F4984" t="s">
        <v>113</v>
      </c>
      <c r="G4984" t="s">
        <v>89</v>
      </c>
      <c r="H4984">
        <v>3.7600000000000001E-2</v>
      </c>
      <c r="I4984">
        <v>3</v>
      </c>
      <c r="J4984">
        <v>8000</v>
      </c>
      <c r="K4984">
        <f>+VLOOKUP(E4984,Costos!$A$1:$I$716100,9,FALSE)</f>
        <v>7.7568599999999996</v>
      </c>
      <c r="L4984" t="str">
        <f t="shared" si="166"/>
        <v>241</v>
      </c>
      <c r="M4984" t="str">
        <f t="shared" si="167"/>
        <v>241021</v>
      </c>
      <c r="N4984" t="str">
        <f>IFERROR(IF(L4984="231","231",VLOOKUP(E4984,Materiales!$A$1:$G$37443,7,FALSE)),"N/A")</f>
        <v>Varios</v>
      </c>
    </row>
    <row r="4985" spans="1:14" x14ac:dyDescent="0.25">
      <c r="A4985">
        <v>2110030171</v>
      </c>
      <c r="B4985" t="s">
        <v>1163</v>
      </c>
      <c r="C4985">
        <v>2310030273</v>
      </c>
      <c r="D4985" t="s">
        <v>2157</v>
      </c>
      <c r="E4985">
        <v>2430950002</v>
      </c>
      <c r="F4985" t="s">
        <v>3667</v>
      </c>
      <c r="G4985" t="s">
        <v>89</v>
      </c>
      <c r="H4985">
        <v>2.8199999999999999E-2</v>
      </c>
      <c r="I4985">
        <v>3</v>
      </c>
      <c r="J4985">
        <v>8000</v>
      </c>
      <c r="K4985">
        <f>+VLOOKUP(E4985,Costos!$A$1:$I$716100,9,FALSE)</f>
        <v>16.036432000000001</v>
      </c>
      <c r="L4985" t="str">
        <f t="shared" si="166"/>
        <v>243</v>
      </c>
      <c r="M4985" t="str">
        <f t="shared" si="167"/>
        <v>243095</v>
      </c>
      <c r="N4985" t="str">
        <f>IFERROR(IF(L4985="231","231",VLOOKUP(E4985,Materiales!$A$1:$G$37443,7,FALSE)),"N/A")</f>
        <v>Varios</v>
      </c>
    </row>
    <row r="4986" spans="1:14" x14ac:dyDescent="0.25">
      <c r="A4986">
        <v>2110030171</v>
      </c>
      <c r="B4986" t="s">
        <v>1163</v>
      </c>
      <c r="C4986">
        <v>2310030273</v>
      </c>
      <c r="D4986" t="s">
        <v>2157</v>
      </c>
      <c r="E4986">
        <v>2410290518</v>
      </c>
      <c r="F4986" t="s">
        <v>3353</v>
      </c>
      <c r="G4986" t="s">
        <v>89</v>
      </c>
      <c r="H4986">
        <v>6.1000000000000004E-3</v>
      </c>
      <c r="I4986">
        <v>3</v>
      </c>
      <c r="J4986">
        <v>8000</v>
      </c>
      <c r="K4986">
        <f>+VLOOKUP(E4986,Costos!$A$1:$I$716100,9,FALSE)</f>
        <v>4.2085650000000001</v>
      </c>
      <c r="L4986" t="str">
        <f t="shared" si="166"/>
        <v>241</v>
      </c>
      <c r="M4986" t="str">
        <f t="shared" si="167"/>
        <v>241029</v>
      </c>
      <c r="N4986" t="str">
        <f>IFERROR(IF(L4986="231","231",VLOOKUP(E4986,Materiales!$A$1:$G$37443,7,FALSE)),"N/A")</f>
        <v>Otros</v>
      </c>
    </row>
    <row r="4987" spans="1:14" x14ac:dyDescent="0.25">
      <c r="A4987">
        <v>2110030171</v>
      </c>
      <c r="B4987" t="s">
        <v>1163</v>
      </c>
      <c r="C4987">
        <v>2310030273</v>
      </c>
      <c r="D4987" t="s">
        <v>2157</v>
      </c>
      <c r="E4987">
        <v>2430880022</v>
      </c>
      <c r="F4987" t="s">
        <v>115</v>
      </c>
      <c r="G4987" t="s">
        <v>89</v>
      </c>
      <c r="H4987">
        <v>1.29E-2</v>
      </c>
      <c r="I4987">
        <v>3</v>
      </c>
      <c r="J4987">
        <v>8000</v>
      </c>
      <c r="K4987">
        <f>+VLOOKUP(E4987,Costos!$A$1:$I$716100,9,FALSE)</f>
        <v>6.1924229999999998</v>
      </c>
      <c r="L4987" t="str">
        <f t="shared" si="166"/>
        <v>243</v>
      </c>
      <c r="M4987" t="str">
        <f t="shared" si="167"/>
        <v>243088</v>
      </c>
      <c r="N4987" t="str">
        <f>IFERROR(IF(L4987="231","231",VLOOKUP(E4987,Materiales!$A$1:$G$37443,7,FALSE)),"N/A")</f>
        <v>Varios</v>
      </c>
    </row>
    <row r="4988" spans="1:14" x14ac:dyDescent="0.25">
      <c r="A4988">
        <v>2110030171</v>
      </c>
      <c r="B4988" t="s">
        <v>1163</v>
      </c>
      <c r="C4988">
        <v>2310030273</v>
      </c>
      <c r="D4988" t="s">
        <v>2157</v>
      </c>
      <c r="E4988">
        <v>2410290827</v>
      </c>
      <c r="F4988" t="s">
        <v>3467</v>
      </c>
      <c r="G4988" t="s">
        <v>89</v>
      </c>
      <c r="H4988">
        <v>5.8700000000000002E-2</v>
      </c>
      <c r="I4988">
        <v>3</v>
      </c>
      <c r="J4988">
        <v>8000</v>
      </c>
      <c r="K4988">
        <f>+VLOOKUP(E4988,Costos!$A$1:$I$716100,9,FALSE)</f>
        <v>8.7862050000000007</v>
      </c>
      <c r="L4988" t="str">
        <f t="shared" si="166"/>
        <v>241</v>
      </c>
      <c r="M4988" t="str">
        <f t="shared" si="167"/>
        <v>241029</v>
      </c>
      <c r="N4988" t="str">
        <f>IFERROR(IF(L4988="231","231",VLOOKUP(E4988,Materiales!$A$1:$G$37443,7,FALSE)),"N/A")</f>
        <v>Varios</v>
      </c>
    </row>
    <row r="4989" spans="1:14" x14ac:dyDescent="0.25">
      <c r="A4989">
        <v>2110030171</v>
      </c>
      <c r="B4989" t="s">
        <v>1163</v>
      </c>
      <c r="C4989">
        <v>2310030273</v>
      </c>
      <c r="D4989" t="s">
        <v>2157</v>
      </c>
      <c r="E4989">
        <v>2430390013</v>
      </c>
      <c r="F4989" t="s">
        <v>3567</v>
      </c>
      <c r="G4989" t="s">
        <v>89</v>
      </c>
      <c r="H4989">
        <v>2.35E-2</v>
      </c>
      <c r="I4989">
        <v>3</v>
      </c>
      <c r="J4989">
        <v>8000</v>
      </c>
      <c r="K4989">
        <f>+VLOOKUP(E4989,Costos!$A$1:$I$716100,9,FALSE)</f>
        <v>27.214721000000001</v>
      </c>
      <c r="L4989" t="str">
        <f t="shared" si="166"/>
        <v>243</v>
      </c>
      <c r="M4989" t="str">
        <f t="shared" si="167"/>
        <v>243039</v>
      </c>
      <c r="N4989" t="str">
        <f>IFERROR(IF(L4989="231","231",VLOOKUP(E4989,Materiales!$A$1:$G$37443,7,FALSE)),"N/A")</f>
        <v>Varios</v>
      </c>
    </row>
    <row r="4990" spans="1:14" x14ac:dyDescent="0.25">
      <c r="A4990">
        <v>2110030171</v>
      </c>
      <c r="B4990" t="s">
        <v>1163</v>
      </c>
      <c r="C4990">
        <v>2310030273</v>
      </c>
      <c r="D4990" t="s">
        <v>2157</v>
      </c>
      <c r="E4990">
        <v>2430850037</v>
      </c>
      <c r="F4990" t="s">
        <v>3645</v>
      </c>
      <c r="G4990" t="s">
        <v>89</v>
      </c>
      <c r="H4990">
        <v>3.7600000000000001E-2</v>
      </c>
      <c r="I4990">
        <v>3</v>
      </c>
      <c r="J4990">
        <v>8000</v>
      </c>
      <c r="K4990">
        <f>+VLOOKUP(E4990,Costos!$A$1:$I$716100,9,FALSE)</f>
        <v>5.1567480000000003</v>
      </c>
      <c r="L4990" t="str">
        <f t="shared" si="166"/>
        <v>243</v>
      </c>
      <c r="M4990" t="str">
        <f t="shared" si="167"/>
        <v>243085</v>
      </c>
      <c r="N4990" t="str">
        <f>IFERROR(IF(L4990="231","231",VLOOKUP(E4990,Materiales!$A$1:$G$37443,7,FALSE)),"N/A")</f>
        <v>Varios</v>
      </c>
    </row>
    <row r="4991" spans="1:14" x14ac:dyDescent="0.25">
      <c r="A4991">
        <v>2110030171</v>
      </c>
      <c r="B4991" t="s">
        <v>1163</v>
      </c>
      <c r="C4991">
        <v>2310030273</v>
      </c>
      <c r="D4991" t="s">
        <v>2157</v>
      </c>
      <c r="E4991">
        <v>2410290516</v>
      </c>
      <c r="F4991" t="s">
        <v>3351</v>
      </c>
      <c r="G4991" t="s">
        <v>89</v>
      </c>
      <c r="H4991">
        <v>1.7847</v>
      </c>
      <c r="I4991">
        <v>3</v>
      </c>
      <c r="J4991">
        <v>8000</v>
      </c>
      <c r="K4991">
        <f>+VLOOKUP(E4991,Costos!$A$1:$I$716100,9,FALSE)</f>
        <v>6.3744370000000004</v>
      </c>
      <c r="L4991" t="str">
        <f t="shared" si="166"/>
        <v>241</v>
      </c>
      <c r="M4991" t="str">
        <f t="shared" si="167"/>
        <v>241029</v>
      </c>
      <c r="N4991" t="str">
        <f>IFERROR(IF(L4991="231","231",VLOOKUP(E4991,Materiales!$A$1:$G$37443,7,FALSE)),"N/A")</f>
        <v>Varios</v>
      </c>
    </row>
    <row r="4992" spans="1:14" x14ac:dyDescent="0.25">
      <c r="A4992">
        <v>2110030171</v>
      </c>
      <c r="B4992" t="s">
        <v>1163</v>
      </c>
      <c r="C4992">
        <v>2310030273</v>
      </c>
      <c r="D4992" t="s">
        <v>2157</v>
      </c>
      <c r="E4992">
        <v>2410290517</v>
      </c>
      <c r="F4992" t="s">
        <v>3352</v>
      </c>
      <c r="G4992" t="s">
        <v>89</v>
      </c>
      <c r="H4992">
        <v>4.4999999999999997E-3</v>
      </c>
      <c r="I4992">
        <v>3</v>
      </c>
      <c r="J4992">
        <v>8000</v>
      </c>
      <c r="K4992">
        <f>+VLOOKUP(E4992,Costos!$A$1:$I$716100,9,FALSE)</f>
        <v>5.2654379999999996</v>
      </c>
      <c r="L4992" t="str">
        <f t="shared" si="166"/>
        <v>241</v>
      </c>
      <c r="M4992" t="str">
        <f t="shared" si="167"/>
        <v>241029</v>
      </c>
      <c r="N4992" t="str">
        <f>IFERROR(IF(L4992="231","231",VLOOKUP(E4992,Materiales!$A$1:$G$37443,7,FALSE)),"N/A")</f>
        <v>Otros</v>
      </c>
    </row>
    <row r="4993" spans="1:14" x14ac:dyDescent="0.25">
      <c r="A4993">
        <v>2110030171</v>
      </c>
      <c r="B4993" t="s">
        <v>1163</v>
      </c>
      <c r="C4993">
        <v>2310030273</v>
      </c>
      <c r="D4993" t="s">
        <v>2157</v>
      </c>
      <c r="E4993">
        <v>2410210003</v>
      </c>
      <c r="F4993" t="s">
        <v>95</v>
      </c>
      <c r="G4993" t="s">
        <v>89</v>
      </c>
      <c r="H4993">
        <v>3.5200000000000002E-2</v>
      </c>
      <c r="I4993">
        <v>3</v>
      </c>
      <c r="J4993">
        <v>8000</v>
      </c>
      <c r="K4993">
        <f>+VLOOKUP(E4993,Costos!$A$1:$I$716100,9,FALSE)</f>
        <v>4.9316240000000002</v>
      </c>
      <c r="L4993" t="str">
        <f t="shared" si="166"/>
        <v>241</v>
      </c>
      <c r="M4993" t="str">
        <f t="shared" si="167"/>
        <v>241021</v>
      </c>
      <c r="N4993" t="str">
        <f>IFERROR(IF(L4993="231","231",VLOOKUP(E4993,Materiales!$A$1:$G$37443,7,FALSE)),"N/A")</f>
        <v>Varios</v>
      </c>
    </row>
    <row r="4994" spans="1:14" x14ac:dyDescent="0.25">
      <c r="A4994">
        <v>2110030171</v>
      </c>
      <c r="B4994" t="s">
        <v>1163</v>
      </c>
      <c r="C4994">
        <v>2310030273</v>
      </c>
      <c r="D4994" t="s">
        <v>2157</v>
      </c>
      <c r="E4994">
        <v>2410290596</v>
      </c>
      <c r="F4994" t="s">
        <v>3369</v>
      </c>
      <c r="G4994" t="s">
        <v>89</v>
      </c>
      <c r="H4994">
        <v>0.42270000000000002</v>
      </c>
      <c r="I4994">
        <v>3</v>
      </c>
      <c r="J4994">
        <v>8000</v>
      </c>
      <c r="K4994">
        <f>+VLOOKUP(E4994,Costos!$A$1:$I$716100,9,FALSE)</f>
        <v>5.3067520000000004</v>
      </c>
      <c r="L4994" t="str">
        <f t="shared" si="166"/>
        <v>241</v>
      </c>
      <c r="M4994" t="str">
        <f t="shared" si="167"/>
        <v>241029</v>
      </c>
      <c r="N4994" t="str">
        <f>IFERROR(IF(L4994="231","231",VLOOKUP(E4994,Materiales!$A$1:$G$37443,7,FALSE)),"N/A")</f>
        <v>Varios</v>
      </c>
    </row>
    <row r="4995" spans="1:14" x14ac:dyDescent="0.25">
      <c r="A4995">
        <v>2110030171</v>
      </c>
      <c r="B4995" t="s">
        <v>1163</v>
      </c>
      <c r="C4995">
        <v>2310030273</v>
      </c>
      <c r="D4995" t="s">
        <v>2157</v>
      </c>
      <c r="E4995">
        <v>2430850012</v>
      </c>
      <c r="F4995" t="s">
        <v>3638</v>
      </c>
      <c r="G4995" t="s">
        <v>89</v>
      </c>
      <c r="H4995">
        <v>4.7000000000000002E-3</v>
      </c>
      <c r="I4995">
        <v>3</v>
      </c>
      <c r="J4995">
        <v>8000</v>
      </c>
      <c r="K4995">
        <f>+VLOOKUP(E4995,Costos!$A$1:$I$716100,9,FALSE)</f>
        <v>15.424059</v>
      </c>
      <c r="L4995" t="str">
        <f t="shared" si="166"/>
        <v>243</v>
      </c>
      <c r="M4995" t="str">
        <f t="shared" si="167"/>
        <v>243085</v>
      </c>
      <c r="N4995" t="str">
        <f>IFERROR(IF(L4995="231","231",VLOOKUP(E4995,Materiales!$A$1:$G$37443,7,FALSE)),"N/A")</f>
        <v>Varios</v>
      </c>
    </row>
    <row r="4996" spans="1:14" x14ac:dyDescent="0.25">
      <c r="A4996">
        <v>2110030171</v>
      </c>
      <c r="B4996" t="s">
        <v>1163</v>
      </c>
      <c r="C4996">
        <v>2310030273</v>
      </c>
      <c r="D4996" t="s">
        <v>2157</v>
      </c>
      <c r="E4996">
        <v>2410210019</v>
      </c>
      <c r="F4996" t="s">
        <v>113</v>
      </c>
      <c r="G4996" t="s">
        <v>89</v>
      </c>
      <c r="H4996">
        <v>3.7600000000000001E-2</v>
      </c>
      <c r="I4996">
        <v>3</v>
      </c>
      <c r="J4996">
        <v>8000</v>
      </c>
      <c r="K4996">
        <f>+VLOOKUP(E4996,Costos!$A$1:$I$716100,9,FALSE)</f>
        <v>7.7568599999999996</v>
      </c>
      <c r="L4996" t="str">
        <f t="shared" si="166"/>
        <v>241</v>
      </c>
      <c r="M4996" t="str">
        <f t="shared" si="167"/>
        <v>241021</v>
      </c>
      <c r="N4996" t="str">
        <f>IFERROR(IF(L4996="231","231",VLOOKUP(E4996,Materiales!$A$1:$G$37443,7,FALSE)),"N/A")</f>
        <v>Varios</v>
      </c>
    </row>
    <row r="4997" spans="1:14" x14ac:dyDescent="0.25">
      <c r="A4997">
        <v>2110030171</v>
      </c>
      <c r="B4997" t="s">
        <v>1163</v>
      </c>
      <c r="C4997">
        <v>2310030273</v>
      </c>
      <c r="D4997" t="s">
        <v>2157</v>
      </c>
      <c r="E4997">
        <v>2430950002</v>
      </c>
      <c r="F4997" t="s">
        <v>3667</v>
      </c>
      <c r="G4997" t="s">
        <v>89</v>
      </c>
      <c r="H4997">
        <v>2.8199999999999999E-2</v>
      </c>
      <c r="I4997">
        <v>3</v>
      </c>
      <c r="J4997">
        <v>8000</v>
      </c>
      <c r="K4997">
        <f>+VLOOKUP(E4997,Costos!$A$1:$I$716100,9,FALSE)</f>
        <v>16.036432000000001</v>
      </c>
      <c r="L4997" t="str">
        <f t="shared" si="166"/>
        <v>243</v>
      </c>
      <c r="M4997" t="str">
        <f t="shared" si="167"/>
        <v>243095</v>
      </c>
      <c r="N4997" t="str">
        <f>IFERROR(IF(L4997="231","231",VLOOKUP(E4997,Materiales!$A$1:$G$37443,7,FALSE)),"N/A")</f>
        <v>Varios</v>
      </c>
    </row>
    <row r="4998" spans="1:14" x14ac:dyDescent="0.25">
      <c r="A4998">
        <v>2110030171</v>
      </c>
      <c r="B4998" t="s">
        <v>1163</v>
      </c>
      <c r="C4998">
        <v>2310030273</v>
      </c>
      <c r="D4998" t="s">
        <v>2157</v>
      </c>
      <c r="E4998">
        <v>2410290518</v>
      </c>
      <c r="F4998" t="s">
        <v>3353</v>
      </c>
      <c r="G4998" t="s">
        <v>89</v>
      </c>
      <c r="H4998">
        <v>6.1000000000000004E-3</v>
      </c>
      <c r="I4998">
        <v>3</v>
      </c>
      <c r="J4998">
        <v>8000</v>
      </c>
      <c r="K4998">
        <f>+VLOOKUP(E4998,Costos!$A$1:$I$716100,9,FALSE)</f>
        <v>4.2085650000000001</v>
      </c>
      <c r="L4998" t="str">
        <f t="shared" si="166"/>
        <v>241</v>
      </c>
      <c r="M4998" t="str">
        <f t="shared" si="167"/>
        <v>241029</v>
      </c>
      <c r="N4998" t="str">
        <f>IFERROR(IF(L4998="231","231",VLOOKUP(E4998,Materiales!$A$1:$G$37443,7,FALSE)),"N/A")</f>
        <v>Otros</v>
      </c>
    </row>
    <row r="4999" spans="1:14" x14ac:dyDescent="0.25">
      <c r="A4999">
        <v>2110030171</v>
      </c>
      <c r="B4999" t="s">
        <v>1163</v>
      </c>
      <c r="C4999">
        <v>2310030273</v>
      </c>
      <c r="D4999" t="s">
        <v>2157</v>
      </c>
      <c r="E4999">
        <v>2430880022</v>
      </c>
      <c r="F4999" t="s">
        <v>115</v>
      </c>
      <c r="G4999" t="s">
        <v>89</v>
      </c>
      <c r="H4999">
        <v>1.29E-2</v>
      </c>
      <c r="I4999">
        <v>3</v>
      </c>
      <c r="J4999">
        <v>8000</v>
      </c>
      <c r="K4999">
        <f>+VLOOKUP(E4999,Costos!$A$1:$I$716100,9,FALSE)</f>
        <v>6.1924229999999998</v>
      </c>
      <c r="L4999" t="str">
        <f t="shared" si="166"/>
        <v>243</v>
      </c>
      <c r="M4999" t="str">
        <f t="shared" si="167"/>
        <v>243088</v>
      </c>
      <c r="N4999" t="str">
        <f>IFERROR(IF(L4999="231","231",VLOOKUP(E4999,Materiales!$A$1:$G$37443,7,FALSE)),"N/A")</f>
        <v>Varios</v>
      </c>
    </row>
    <row r="5000" spans="1:14" x14ac:dyDescent="0.25">
      <c r="A5000">
        <v>2110030171</v>
      </c>
      <c r="B5000" t="s">
        <v>1163</v>
      </c>
      <c r="C5000">
        <v>2310030273</v>
      </c>
      <c r="D5000" t="s">
        <v>2157</v>
      </c>
      <c r="E5000">
        <v>2410290827</v>
      </c>
      <c r="F5000" t="s">
        <v>3467</v>
      </c>
      <c r="G5000" t="s">
        <v>89</v>
      </c>
      <c r="H5000">
        <v>5.8700000000000002E-2</v>
      </c>
      <c r="I5000">
        <v>3</v>
      </c>
      <c r="J5000">
        <v>8000</v>
      </c>
      <c r="K5000">
        <f>+VLOOKUP(E5000,Costos!$A$1:$I$716100,9,FALSE)</f>
        <v>8.7862050000000007</v>
      </c>
      <c r="L5000" t="str">
        <f t="shared" si="166"/>
        <v>241</v>
      </c>
      <c r="M5000" t="str">
        <f t="shared" si="167"/>
        <v>241029</v>
      </c>
      <c r="N5000" t="str">
        <f>IFERROR(IF(L5000="231","231",VLOOKUP(E5000,Materiales!$A$1:$G$37443,7,FALSE)),"N/A")</f>
        <v>Varios</v>
      </c>
    </row>
    <row r="5001" spans="1:14" x14ac:dyDescent="0.25">
      <c r="A5001">
        <v>2110030171</v>
      </c>
      <c r="B5001" t="s">
        <v>1163</v>
      </c>
      <c r="C5001">
        <v>2310030273</v>
      </c>
      <c r="D5001" t="s">
        <v>2157</v>
      </c>
      <c r="E5001">
        <v>2430390013</v>
      </c>
      <c r="F5001" t="s">
        <v>3567</v>
      </c>
      <c r="G5001" t="s">
        <v>89</v>
      </c>
      <c r="H5001">
        <v>2.35E-2</v>
      </c>
      <c r="I5001">
        <v>3</v>
      </c>
      <c r="J5001">
        <v>8000</v>
      </c>
      <c r="K5001">
        <f>+VLOOKUP(E5001,Costos!$A$1:$I$716100,9,FALSE)</f>
        <v>27.214721000000001</v>
      </c>
      <c r="L5001" t="str">
        <f t="shared" si="166"/>
        <v>243</v>
      </c>
      <c r="M5001" t="str">
        <f t="shared" si="167"/>
        <v>243039</v>
      </c>
      <c r="N5001" t="str">
        <f>IFERROR(IF(L5001="231","231",VLOOKUP(E5001,Materiales!$A$1:$G$37443,7,FALSE)),"N/A")</f>
        <v>Varios</v>
      </c>
    </row>
    <row r="5002" spans="1:14" x14ac:dyDescent="0.25">
      <c r="A5002">
        <v>2110030171</v>
      </c>
      <c r="B5002" t="s">
        <v>1163</v>
      </c>
      <c r="C5002">
        <v>2310030273</v>
      </c>
      <c r="D5002" t="s">
        <v>2157</v>
      </c>
      <c r="E5002">
        <v>2430850037</v>
      </c>
      <c r="F5002" t="s">
        <v>3645</v>
      </c>
      <c r="G5002" t="s">
        <v>89</v>
      </c>
      <c r="H5002">
        <v>3.7600000000000001E-2</v>
      </c>
      <c r="I5002">
        <v>3</v>
      </c>
      <c r="J5002">
        <v>8000</v>
      </c>
      <c r="K5002">
        <f>+VLOOKUP(E5002,Costos!$A$1:$I$716100,9,FALSE)</f>
        <v>5.1567480000000003</v>
      </c>
      <c r="L5002" t="str">
        <f t="shared" si="166"/>
        <v>243</v>
      </c>
      <c r="M5002" t="str">
        <f t="shared" si="167"/>
        <v>243085</v>
      </c>
      <c r="N5002" t="str">
        <f>IFERROR(IF(L5002="231","231",VLOOKUP(E5002,Materiales!$A$1:$G$37443,7,FALSE)),"N/A")</f>
        <v>Varios</v>
      </c>
    </row>
    <row r="5003" spans="1:14" x14ac:dyDescent="0.25">
      <c r="A5003">
        <v>2110030171</v>
      </c>
      <c r="B5003" t="s">
        <v>1163</v>
      </c>
      <c r="C5003">
        <v>2310030273</v>
      </c>
      <c r="D5003" t="s">
        <v>2157</v>
      </c>
      <c r="E5003">
        <v>2410290516</v>
      </c>
      <c r="F5003" t="s">
        <v>3351</v>
      </c>
      <c r="G5003" t="s">
        <v>89</v>
      </c>
      <c r="H5003">
        <v>1.7847</v>
      </c>
      <c r="I5003">
        <v>3</v>
      </c>
      <c r="J5003">
        <v>8000</v>
      </c>
      <c r="K5003">
        <f>+VLOOKUP(E5003,Costos!$A$1:$I$716100,9,FALSE)</f>
        <v>6.3744370000000004</v>
      </c>
      <c r="L5003" t="str">
        <f t="shared" si="166"/>
        <v>241</v>
      </c>
      <c r="M5003" t="str">
        <f t="shared" si="167"/>
        <v>241029</v>
      </c>
      <c r="N5003" t="str">
        <f>IFERROR(IF(L5003="231","231",VLOOKUP(E5003,Materiales!$A$1:$G$37443,7,FALSE)),"N/A")</f>
        <v>Varios</v>
      </c>
    </row>
    <row r="5004" spans="1:14" x14ac:dyDescent="0.25">
      <c r="A5004">
        <v>2110030171</v>
      </c>
      <c r="B5004" t="s">
        <v>1163</v>
      </c>
      <c r="C5004">
        <v>2310030273</v>
      </c>
      <c r="D5004" t="s">
        <v>2157</v>
      </c>
      <c r="E5004">
        <v>2410290517</v>
      </c>
      <c r="F5004" t="s">
        <v>3352</v>
      </c>
      <c r="G5004" t="s">
        <v>89</v>
      </c>
      <c r="H5004">
        <v>4.4999999999999997E-3</v>
      </c>
      <c r="I5004">
        <v>3</v>
      </c>
      <c r="J5004">
        <v>8000</v>
      </c>
      <c r="K5004">
        <f>+VLOOKUP(E5004,Costos!$A$1:$I$716100,9,FALSE)</f>
        <v>5.2654379999999996</v>
      </c>
      <c r="L5004" t="str">
        <f t="shared" si="166"/>
        <v>241</v>
      </c>
      <c r="M5004" t="str">
        <f t="shared" si="167"/>
        <v>241029</v>
      </c>
      <c r="N5004" t="str">
        <f>IFERROR(IF(L5004="231","231",VLOOKUP(E5004,Materiales!$A$1:$G$37443,7,FALSE)),"N/A")</f>
        <v>Otros</v>
      </c>
    </row>
    <row r="5005" spans="1:14" x14ac:dyDescent="0.25">
      <c r="A5005">
        <v>2110030171</v>
      </c>
      <c r="B5005" t="s">
        <v>1163</v>
      </c>
      <c r="C5005">
        <v>2310030273</v>
      </c>
      <c r="D5005" t="s">
        <v>2157</v>
      </c>
      <c r="E5005">
        <v>2410210003</v>
      </c>
      <c r="F5005" t="s">
        <v>95</v>
      </c>
      <c r="G5005" t="s">
        <v>89</v>
      </c>
      <c r="H5005">
        <v>3.5200000000000002E-2</v>
      </c>
      <c r="I5005">
        <v>3</v>
      </c>
      <c r="J5005">
        <v>8000</v>
      </c>
      <c r="K5005">
        <f>+VLOOKUP(E5005,Costos!$A$1:$I$716100,9,FALSE)</f>
        <v>4.9316240000000002</v>
      </c>
      <c r="L5005" t="str">
        <f t="shared" si="166"/>
        <v>241</v>
      </c>
      <c r="M5005" t="str">
        <f t="shared" si="167"/>
        <v>241021</v>
      </c>
      <c r="N5005" t="str">
        <f>IFERROR(IF(L5005="231","231",VLOOKUP(E5005,Materiales!$A$1:$G$37443,7,FALSE)),"N/A")</f>
        <v>Varios</v>
      </c>
    </row>
    <row r="5006" spans="1:14" x14ac:dyDescent="0.25">
      <c r="A5006">
        <v>2110030171</v>
      </c>
      <c r="B5006" t="s">
        <v>1163</v>
      </c>
      <c r="C5006">
        <v>2310030273</v>
      </c>
      <c r="D5006" t="s">
        <v>2157</v>
      </c>
      <c r="E5006">
        <v>2410290596</v>
      </c>
      <c r="F5006" t="s">
        <v>3369</v>
      </c>
      <c r="G5006" t="s">
        <v>89</v>
      </c>
      <c r="H5006">
        <v>0.42270000000000002</v>
      </c>
      <c r="I5006">
        <v>3</v>
      </c>
      <c r="J5006">
        <v>8000</v>
      </c>
      <c r="K5006">
        <f>+VLOOKUP(E5006,Costos!$A$1:$I$716100,9,FALSE)</f>
        <v>5.3067520000000004</v>
      </c>
      <c r="L5006" t="str">
        <f t="shared" si="166"/>
        <v>241</v>
      </c>
      <c r="M5006" t="str">
        <f t="shared" si="167"/>
        <v>241029</v>
      </c>
      <c r="N5006" t="str">
        <f>IFERROR(IF(L5006="231","231",VLOOKUP(E5006,Materiales!$A$1:$G$37443,7,FALSE)),"N/A")</f>
        <v>Varios</v>
      </c>
    </row>
    <row r="5007" spans="1:14" x14ac:dyDescent="0.25">
      <c r="A5007">
        <v>2110030171</v>
      </c>
      <c r="B5007" t="s">
        <v>1163</v>
      </c>
      <c r="C5007">
        <v>2310030273</v>
      </c>
      <c r="D5007" t="s">
        <v>2157</v>
      </c>
      <c r="E5007">
        <v>2430850012</v>
      </c>
      <c r="F5007" t="s">
        <v>3638</v>
      </c>
      <c r="G5007" t="s">
        <v>89</v>
      </c>
      <c r="H5007">
        <v>4.7000000000000002E-3</v>
      </c>
      <c r="I5007">
        <v>3</v>
      </c>
      <c r="J5007">
        <v>8000</v>
      </c>
      <c r="K5007">
        <f>+VLOOKUP(E5007,Costos!$A$1:$I$716100,9,FALSE)</f>
        <v>15.424059</v>
      </c>
      <c r="L5007" t="str">
        <f t="shared" si="166"/>
        <v>243</v>
      </c>
      <c r="M5007" t="str">
        <f t="shared" si="167"/>
        <v>243085</v>
      </c>
      <c r="N5007" t="str">
        <f>IFERROR(IF(L5007="231","231",VLOOKUP(E5007,Materiales!$A$1:$G$37443,7,FALSE)),"N/A")</f>
        <v>Varios</v>
      </c>
    </row>
    <row r="5008" spans="1:14" x14ac:dyDescent="0.25">
      <c r="A5008">
        <v>2110030171</v>
      </c>
      <c r="B5008" t="s">
        <v>1163</v>
      </c>
      <c r="C5008">
        <v>2310030273</v>
      </c>
      <c r="D5008" t="s">
        <v>2157</v>
      </c>
      <c r="E5008">
        <v>2410210019</v>
      </c>
      <c r="F5008" t="s">
        <v>113</v>
      </c>
      <c r="G5008" t="s">
        <v>89</v>
      </c>
      <c r="H5008">
        <v>3.7600000000000001E-2</v>
      </c>
      <c r="I5008">
        <v>3</v>
      </c>
      <c r="J5008">
        <v>8000</v>
      </c>
      <c r="K5008">
        <f>+VLOOKUP(E5008,Costos!$A$1:$I$716100,9,FALSE)</f>
        <v>7.7568599999999996</v>
      </c>
      <c r="L5008" t="str">
        <f t="shared" si="166"/>
        <v>241</v>
      </c>
      <c r="M5008" t="str">
        <f t="shared" si="167"/>
        <v>241021</v>
      </c>
      <c r="N5008" t="str">
        <f>IFERROR(IF(L5008="231","231",VLOOKUP(E5008,Materiales!$A$1:$G$37443,7,FALSE)),"N/A")</f>
        <v>Varios</v>
      </c>
    </row>
    <row r="5009" spans="1:14" x14ac:dyDescent="0.25">
      <c r="A5009">
        <v>2110030171</v>
      </c>
      <c r="B5009" t="s">
        <v>1163</v>
      </c>
      <c r="C5009">
        <v>2310030273</v>
      </c>
      <c r="D5009" t="s">
        <v>2157</v>
      </c>
      <c r="E5009">
        <v>2430950002</v>
      </c>
      <c r="F5009" t="s">
        <v>3667</v>
      </c>
      <c r="G5009" t="s">
        <v>89</v>
      </c>
      <c r="H5009">
        <v>2.8199999999999999E-2</v>
      </c>
      <c r="I5009">
        <v>3</v>
      </c>
      <c r="J5009">
        <v>8000</v>
      </c>
      <c r="K5009">
        <f>+VLOOKUP(E5009,Costos!$A$1:$I$716100,9,FALSE)</f>
        <v>16.036432000000001</v>
      </c>
      <c r="L5009" t="str">
        <f t="shared" si="166"/>
        <v>243</v>
      </c>
      <c r="M5009" t="str">
        <f t="shared" si="167"/>
        <v>243095</v>
      </c>
      <c r="N5009" t="str">
        <f>IFERROR(IF(L5009="231","231",VLOOKUP(E5009,Materiales!$A$1:$G$37443,7,FALSE)),"N/A")</f>
        <v>Varios</v>
      </c>
    </row>
    <row r="5010" spans="1:14" x14ac:dyDescent="0.25">
      <c r="A5010">
        <v>2110030171</v>
      </c>
      <c r="B5010" t="s">
        <v>1163</v>
      </c>
      <c r="C5010">
        <v>2310030273</v>
      </c>
      <c r="D5010" t="s">
        <v>2157</v>
      </c>
      <c r="E5010">
        <v>2410290518</v>
      </c>
      <c r="F5010" t="s">
        <v>3353</v>
      </c>
      <c r="G5010" t="s">
        <v>89</v>
      </c>
      <c r="H5010">
        <v>6.1000000000000004E-3</v>
      </c>
      <c r="I5010">
        <v>3</v>
      </c>
      <c r="J5010">
        <v>8000</v>
      </c>
      <c r="K5010">
        <f>+VLOOKUP(E5010,Costos!$A$1:$I$716100,9,FALSE)</f>
        <v>4.2085650000000001</v>
      </c>
      <c r="L5010" t="str">
        <f t="shared" si="166"/>
        <v>241</v>
      </c>
      <c r="M5010" t="str">
        <f t="shared" si="167"/>
        <v>241029</v>
      </c>
      <c r="N5010" t="str">
        <f>IFERROR(IF(L5010="231","231",VLOOKUP(E5010,Materiales!$A$1:$G$37443,7,FALSE)),"N/A")</f>
        <v>Otros</v>
      </c>
    </row>
    <row r="5011" spans="1:14" x14ac:dyDescent="0.25">
      <c r="A5011">
        <v>2110030171</v>
      </c>
      <c r="B5011" t="s">
        <v>1163</v>
      </c>
      <c r="C5011">
        <v>2310030273</v>
      </c>
      <c r="D5011" t="s">
        <v>2157</v>
      </c>
      <c r="E5011">
        <v>2430880022</v>
      </c>
      <c r="F5011" t="s">
        <v>115</v>
      </c>
      <c r="G5011" t="s">
        <v>89</v>
      </c>
      <c r="H5011">
        <v>1.29E-2</v>
      </c>
      <c r="I5011">
        <v>3</v>
      </c>
      <c r="J5011">
        <v>8000</v>
      </c>
      <c r="K5011">
        <f>+VLOOKUP(E5011,Costos!$A$1:$I$716100,9,FALSE)</f>
        <v>6.1924229999999998</v>
      </c>
      <c r="L5011" t="str">
        <f t="shared" si="166"/>
        <v>243</v>
      </c>
      <c r="M5011" t="str">
        <f t="shared" si="167"/>
        <v>243088</v>
      </c>
      <c r="N5011" t="str">
        <f>IFERROR(IF(L5011="231","231",VLOOKUP(E5011,Materiales!$A$1:$G$37443,7,FALSE)),"N/A")</f>
        <v>Varios</v>
      </c>
    </row>
    <row r="5012" spans="1:14" x14ac:dyDescent="0.25">
      <c r="A5012">
        <v>2110030171</v>
      </c>
      <c r="B5012" t="s">
        <v>1163</v>
      </c>
      <c r="C5012">
        <v>2310030273</v>
      </c>
      <c r="D5012" t="s">
        <v>2157</v>
      </c>
      <c r="E5012">
        <v>2410290827</v>
      </c>
      <c r="F5012" t="s">
        <v>3467</v>
      </c>
      <c r="G5012" t="s">
        <v>89</v>
      </c>
      <c r="H5012">
        <v>5.8700000000000002E-2</v>
      </c>
      <c r="I5012">
        <v>3</v>
      </c>
      <c r="J5012">
        <v>8000</v>
      </c>
      <c r="K5012">
        <f>+VLOOKUP(E5012,Costos!$A$1:$I$716100,9,FALSE)</f>
        <v>8.7862050000000007</v>
      </c>
      <c r="L5012" t="str">
        <f t="shared" si="166"/>
        <v>241</v>
      </c>
      <c r="M5012" t="str">
        <f t="shared" si="167"/>
        <v>241029</v>
      </c>
      <c r="N5012" t="str">
        <f>IFERROR(IF(L5012="231","231",VLOOKUP(E5012,Materiales!$A$1:$G$37443,7,FALSE)),"N/A")</f>
        <v>Varios</v>
      </c>
    </row>
    <row r="5013" spans="1:14" x14ac:dyDescent="0.25">
      <c r="A5013">
        <v>2110030171</v>
      </c>
      <c r="B5013" t="s">
        <v>1163</v>
      </c>
      <c r="C5013">
        <v>2310030273</v>
      </c>
      <c r="D5013" t="s">
        <v>2157</v>
      </c>
      <c r="E5013">
        <v>2430390013</v>
      </c>
      <c r="F5013" t="s">
        <v>3567</v>
      </c>
      <c r="G5013" t="s">
        <v>89</v>
      </c>
      <c r="H5013">
        <v>2.35E-2</v>
      </c>
      <c r="I5013">
        <v>3</v>
      </c>
      <c r="J5013">
        <v>8000</v>
      </c>
      <c r="K5013">
        <f>+VLOOKUP(E5013,Costos!$A$1:$I$716100,9,FALSE)</f>
        <v>27.214721000000001</v>
      </c>
      <c r="L5013" t="str">
        <f t="shared" si="166"/>
        <v>243</v>
      </c>
      <c r="M5013" t="str">
        <f t="shared" si="167"/>
        <v>243039</v>
      </c>
      <c r="N5013" t="str">
        <f>IFERROR(IF(L5013="231","231",VLOOKUP(E5013,Materiales!$A$1:$G$37443,7,FALSE)),"N/A")</f>
        <v>Varios</v>
      </c>
    </row>
    <row r="5014" spans="1:14" x14ac:dyDescent="0.25">
      <c r="A5014">
        <v>2110030171</v>
      </c>
      <c r="B5014" t="s">
        <v>1163</v>
      </c>
      <c r="C5014">
        <v>2310030273</v>
      </c>
      <c r="D5014" t="s">
        <v>2157</v>
      </c>
      <c r="E5014">
        <v>2430850037</v>
      </c>
      <c r="F5014" t="s">
        <v>3645</v>
      </c>
      <c r="G5014" t="s">
        <v>89</v>
      </c>
      <c r="H5014">
        <v>3.7600000000000001E-2</v>
      </c>
      <c r="I5014">
        <v>3</v>
      </c>
      <c r="J5014">
        <v>8000</v>
      </c>
      <c r="K5014">
        <f>+VLOOKUP(E5014,Costos!$A$1:$I$716100,9,FALSE)</f>
        <v>5.1567480000000003</v>
      </c>
      <c r="L5014" t="str">
        <f t="shared" si="166"/>
        <v>243</v>
      </c>
      <c r="M5014" t="str">
        <f t="shared" si="167"/>
        <v>243085</v>
      </c>
      <c r="N5014" t="str">
        <f>IFERROR(IF(L5014="231","231",VLOOKUP(E5014,Materiales!$A$1:$G$37443,7,FALSE)),"N/A")</f>
        <v>Varios</v>
      </c>
    </row>
    <row r="5015" spans="1:14" x14ac:dyDescent="0.25">
      <c r="A5015">
        <v>2110030171</v>
      </c>
      <c r="B5015" t="s">
        <v>1163</v>
      </c>
      <c r="C5015">
        <v>2310030273</v>
      </c>
      <c r="D5015" t="s">
        <v>2157</v>
      </c>
      <c r="E5015">
        <v>2410290516</v>
      </c>
      <c r="F5015" t="s">
        <v>3351</v>
      </c>
      <c r="G5015" t="s">
        <v>89</v>
      </c>
      <c r="H5015">
        <v>1.7847999999999999</v>
      </c>
      <c r="I5015">
        <v>3</v>
      </c>
      <c r="J5015">
        <v>8000</v>
      </c>
      <c r="K5015">
        <f>+VLOOKUP(E5015,Costos!$A$1:$I$716100,9,FALSE)</f>
        <v>6.3744370000000004</v>
      </c>
      <c r="L5015" t="str">
        <f t="shared" si="166"/>
        <v>241</v>
      </c>
      <c r="M5015" t="str">
        <f t="shared" si="167"/>
        <v>241029</v>
      </c>
      <c r="N5015" t="str">
        <f>IFERROR(IF(L5015="231","231",VLOOKUP(E5015,Materiales!$A$1:$G$37443,7,FALSE)),"N/A")</f>
        <v>Varios</v>
      </c>
    </row>
    <row r="5016" spans="1:14" x14ac:dyDescent="0.25">
      <c r="A5016">
        <v>2110030171</v>
      </c>
      <c r="B5016" t="s">
        <v>1163</v>
      </c>
      <c r="C5016">
        <v>2310030273</v>
      </c>
      <c r="D5016" t="s">
        <v>2157</v>
      </c>
      <c r="E5016">
        <v>2410290517</v>
      </c>
      <c r="F5016" t="s">
        <v>3352</v>
      </c>
      <c r="G5016" t="s">
        <v>89</v>
      </c>
      <c r="H5016">
        <v>4.4999999999999997E-3</v>
      </c>
      <c r="I5016">
        <v>3</v>
      </c>
      <c r="J5016">
        <v>8000</v>
      </c>
      <c r="K5016">
        <f>+VLOOKUP(E5016,Costos!$A$1:$I$716100,9,FALSE)</f>
        <v>5.2654379999999996</v>
      </c>
      <c r="L5016" t="str">
        <f t="shared" si="166"/>
        <v>241</v>
      </c>
      <c r="M5016" t="str">
        <f t="shared" si="167"/>
        <v>241029</v>
      </c>
      <c r="N5016" t="str">
        <f>IFERROR(IF(L5016="231","231",VLOOKUP(E5016,Materiales!$A$1:$G$37443,7,FALSE)),"N/A")</f>
        <v>Otros</v>
      </c>
    </row>
    <row r="5017" spans="1:14" x14ac:dyDescent="0.25">
      <c r="A5017">
        <v>2110030171</v>
      </c>
      <c r="B5017" t="s">
        <v>1163</v>
      </c>
      <c r="C5017">
        <v>2310030273</v>
      </c>
      <c r="D5017" t="s">
        <v>2157</v>
      </c>
      <c r="E5017">
        <v>2410210003</v>
      </c>
      <c r="F5017" t="s">
        <v>95</v>
      </c>
      <c r="G5017" t="s">
        <v>89</v>
      </c>
      <c r="H5017">
        <v>3.5200000000000002E-2</v>
      </c>
      <c r="I5017">
        <v>3</v>
      </c>
      <c r="J5017">
        <v>8000</v>
      </c>
      <c r="K5017">
        <f>+VLOOKUP(E5017,Costos!$A$1:$I$716100,9,FALSE)</f>
        <v>4.9316240000000002</v>
      </c>
      <c r="L5017" t="str">
        <f t="shared" si="166"/>
        <v>241</v>
      </c>
      <c r="M5017" t="str">
        <f t="shared" si="167"/>
        <v>241021</v>
      </c>
      <c r="N5017" t="str">
        <f>IFERROR(IF(L5017="231","231",VLOOKUP(E5017,Materiales!$A$1:$G$37443,7,FALSE)),"N/A")</f>
        <v>Varios</v>
      </c>
    </row>
    <row r="5018" spans="1:14" x14ac:dyDescent="0.25">
      <c r="A5018">
        <v>2110030171</v>
      </c>
      <c r="B5018" t="s">
        <v>1163</v>
      </c>
      <c r="C5018">
        <v>2310030240</v>
      </c>
      <c r="D5018" t="s">
        <v>2152</v>
      </c>
      <c r="E5018">
        <v>2430850012</v>
      </c>
      <c r="F5018" t="s">
        <v>3638</v>
      </c>
      <c r="G5018" t="s">
        <v>89</v>
      </c>
      <c r="H5018">
        <v>5.5999999999999999E-3</v>
      </c>
      <c r="I5018">
        <v>3</v>
      </c>
      <c r="J5018">
        <v>8000</v>
      </c>
      <c r="K5018">
        <f>+VLOOKUP(E5018,Costos!$A$1:$I$716100,9,FALSE)</f>
        <v>15.424059</v>
      </c>
      <c r="L5018" t="str">
        <f t="shared" si="166"/>
        <v>243</v>
      </c>
      <c r="M5018" t="str">
        <f t="shared" si="167"/>
        <v>243085</v>
      </c>
      <c r="N5018" t="str">
        <f>IFERROR(IF(L5018="231","231",VLOOKUP(E5018,Materiales!$A$1:$G$37443,7,FALSE)),"N/A")</f>
        <v>Varios</v>
      </c>
    </row>
    <row r="5019" spans="1:14" x14ac:dyDescent="0.25">
      <c r="A5019">
        <v>2110030171</v>
      </c>
      <c r="B5019" t="s">
        <v>1163</v>
      </c>
      <c r="C5019">
        <v>2310030240</v>
      </c>
      <c r="D5019" t="s">
        <v>2152</v>
      </c>
      <c r="E5019">
        <v>2410210019</v>
      </c>
      <c r="F5019" t="s">
        <v>113</v>
      </c>
      <c r="G5019" t="s">
        <v>89</v>
      </c>
      <c r="H5019">
        <v>5.6099999999999997E-2</v>
      </c>
      <c r="I5019">
        <v>3</v>
      </c>
      <c r="J5019">
        <v>8000</v>
      </c>
      <c r="K5019">
        <f>+VLOOKUP(E5019,Costos!$A$1:$I$716100,9,FALSE)</f>
        <v>7.7568599999999996</v>
      </c>
      <c r="L5019" t="str">
        <f t="shared" si="166"/>
        <v>241</v>
      </c>
      <c r="M5019" t="str">
        <f t="shared" si="167"/>
        <v>241021</v>
      </c>
      <c r="N5019" t="str">
        <f>IFERROR(IF(L5019="231","231",VLOOKUP(E5019,Materiales!$A$1:$G$37443,7,FALSE)),"N/A")</f>
        <v>Varios</v>
      </c>
    </row>
    <row r="5020" spans="1:14" x14ac:dyDescent="0.25">
      <c r="A5020">
        <v>2110030171</v>
      </c>
      <c r="B5020" t="s">
        <v>1163</v>
      </c>
      <c r="C5020">
        <v>2310030240</v>
      </c>
      <c r="D5020" t="s">
        <v>2152</v>
      </c>
      <c r="E5020">
        <v>2430950002</v>
      </c>
      <c r="F5020" t="s">
        <v>3667</v>
      </c>
      <c r="G5020" t="s">
        <v>89</v>
      </c>
      <c r="H5020">
        <v>5.5999999999999999E-3</v>
      </c>
      <c r="I5020">
        <v>3</v>
      </c>
      <c r="J5020">
        <v>8000</v>
      </c>
      <c r="K5020">
        <f>+VLOOKUP(E5020,Costos!$A$1:$I$716100,9,FALSE)</f>
        <v>16.036432000000001</v>
      </c>
      <c r="L5020" t="str">
        <f t="shared" si="166"/>
        <v>243</v>
      </c>
      <c r="M5020" t="str">
        <f t="shared" si="167"/>
        <v>243095</v>
      </c>
      <c r="N5020" t="str">
        <f>IFERROR(IF(L5020="231","231",VLOOKUP(E5020,Materiales!$A$1:$G$37443,7,FALSE)),"N/A")</f>
        <v>Varios</v>
      </c>
    </row>
    <row r="5021" spans="1:14" x14ac:dyDescent="0.25">
      <c r="A5021">
        <v>2110030171</v>
      </c>
      <c r="B5021" t="s">
        <v>1163</v>
      </c>
      <c r="C5021">
        <v>2310030240</v>
      </c>
      <c r="D5021" t="s">
        <v>2152</v>
      </c>
      <c r="E5021">
        <v>2430880026</v>
      </c>
      <c r="F5021" t="s">
        <v>115</v>
      </c>
      <c r="G5021" t="s">
        <v>89</v>
      </c>
      <c r="H5021">
        <v>5.5999999999999999E-3</v>
      </c>
      <c r="I5021">
        <v>3</v>
      </c>
      <c r="J5021">
        <v>8000</v>
      </c>
      <c r="K5021">
        <f>+VLOOKUP(E5021,Costos!$A$1:$I$716100,9,FALSE)</f>
        <v>6.6873969999999998</v>
      </c>
      <c r="L5021" t="str">
        <f t="shared" si="166"/>
        <v>243</v>
      </c>
      <c r="M5021" t="str">
        <f t="shared" si="167"/>
        <v>243088</v>
      </c>
      <c r="N5021" t="str">
        <f>IFERROR(IF(L5021="231","231",VLOOKUP(E5021,Materiales!$A$1:$G$37443,7,FALSE)),"N/A")</f>
        <v>Otros</v>
      </c>
    </row>
    <row r="5022" spans="1:14" x14ac:dyDescent="0.25">
      <c r="A5022">
        <v>2110030171</v>
      </c>
      <c r="B5022" t="s">
        <v>1163</v>
      </c>
      <c r="C5022">
        <v>2310030240</v>
      </c>
      <c r="D5022" t="s">
        <v>2152</v>
      </c>
      <c r="E5022">
        <v>2410090305</v>
      </c>
      <c r="F5022" t="s">
        <v>3204</v>
      </c>
      <c r="G5022" t="s">
        <v>89</v>
      </c>
      <c r="H5022">
        <v>0.28349999999999997</v>
      </c>
      <c r="I5022">
        <v>3</v>
      </c>
      <c r="J5022">
        <v>8000</v>
      </c>
      <c r="K5022">
        <f>+VLOOKUP(E5022,Costos!$A$1:$I$716100,9,FALSE)</f>
        <v>39.245584999999998</v>
      </c>
      <c r="L5022" t="str">
        <f t="shared" si="166"/>
        <v>241</v>
      </c>
      <c r="M5022" t="str">
        <f t="shared" si="167"/>
        <v>241009</v>
      </c>
      <c r="N5022" t="str">
        <f>IFERROR(IF(L5022="231","231",VLOOKUP(E5022,Materiales!$A$1:$G$37443,7,FALSE)),"N/A")</f>
        <v>Pigmentos</v>
      </c>
    </row>
    <row r="5023" spans="1:14" x14ac:dyDescent="0.25">
      <c r="A5023">
        <v>2110030171</v>
      </c>
      <c r="B5023" t="s">
        <v>1163</v>
      </c>
      <c r="C5023">
        <v>2310030240</v>
      </c>
      <c r="D5023" t="s">
        <v>2152</v>
      </c>
      <c r="E5023">
        <v>2410210003</v>
      </c>
      <c r="F5023" t="s">
        <v>95</v>
      </c>
      <c r="G5023" t="s">
        <v>89</v>
      </c>
      <c r="H5023">
        <v>7.7799999999999994E-2</v>
      </c>
      <c r="I5023">
        <v>3</v>
      </c>
      <c r="J5023">
        <v>8000</v>
      </c>
      <c r="K5023">
        <f>+VLOOKUP(E5023,Costos!$A$1:$I$716100,9,FALSE)</f>
        <v>4.9316240000000002</v>
      </c>
      <c r="L5023" t="str">
        <f t="shared" si="166"/>
        <v>241</v>
      </c>
      <c r="M5023" t="str">
        <f t="shared" si="167"/>
        <v>241021</v>
      </c>
      <c r="N5023" t="str">
        <f>IFERROR(IF(L5023="231","231",VLOOKUP(E5023,Materiales!$A$1:$G$37443,7,FALSE)),"N/A")</f>
        <v>Varios</v>
      </c>
    </row>
    <row r="5024" spans="1:14" x14ac:dyDescent="0.25">
      <c r="A5024">
        <v>2110030171</v>
      </c>
      <c r="B5024" t="s">
        <v>1163</v>
      </c>
      <c r="C5024">
        <v>2310030240</v>
      </c>
      <c r="D5024" t="s">
        <v>2152</v>
      </c>
      <c r="E5024">
        <v>2410200020</v>
      </c>
      <c r="F5024" t="s">
        <v>3308</v>
      </c>
      <c r="G5024" t="s">
        <v>89</v>
      </c>
      <c r="H5024">
        <v>5.6099999999999997E-2</v>
      </c>
      <c r="I5024">
        <v>3</v>
      </c>
      <c r="J5024">
        <v>8000</v>
      </c>
      <c r="K5024">
        <f>+VLOOKUP(E5024,Costos!$A$1:$I$716100,9,FALSE)</f>
        <v>2.883197</v>
      </c>
      <c r="L5024" t="str">
        <f t="shared" si="166"/>
        <v>241</v>
      </c>
      <c r="M5024" t="str">
        <f t="shared" si="167"/>
        <v>241020</v>
      </c>
      <c r="N5024" t="str">
        <f>IFERROR(IF(L5024="231","231",VLOOKUP(E5024,Materiales!$A$1:$G$37443,7,FALSE)),"N/A")</f>
        <v>Varios</v>
      </c>
    </row>
    <row r="5025" spans="1:14" x14ac:dyDescent="0.25">
      <c r="A5025">
        <v>2110030171</v>
      </c>
      <c r="B5025" t="s">
        <v>1163</v>
      </c>
      <c r="C5025">
        <v>2310030273</v>
      </c>
      <c r="D5025" t="s">
        <v>2157</v>
      </c>
      <c r="E5025">
        <v>2410290596</v>
      </c>
      <c r="F5025" t="s">
        <v>3369</v>
      </c>
      <c r="G5025" t="s">
        <v>89</v>
      </c>
      <c r="H5025">
        <v>0.42130000000000001</v>
      </c>
      <c r="I5025">
        <v>3</v>
      </c>
      <c r="J5025">
        <v>8000</v>
      </c>
      <c r="K5025">
        <f>+VLOOKUP(E5025,Costos!$A$1:$I$716100,9,FALSE)</f>
        <v>5.3067520000000004</v>
      </c>
      <c r="L5025" t="str">
        <f t="shared" si="166"/>
        <v>241</v>
      </c>
      <c r="M5025" t="str">
        <f t="shared" si="167"/>
        <v>241029</v>
      </c>
      <c r="N5025" t="str">
        <f>IFERROR(IF(L5025="231","231",VLOOKUP(E5025,Materiales!$A$1:$G$37443,7,FALSE)),"N/A")</f>
        <v>Varios</v>
      </c>
    </row>
    <row r="5026" spans="1:14" x14ac:dyDescent="0.25">
      <c r="A5026">
        <v>2110030171</v>
      </c>
      <c r="B5026" t="s">
        <v>1163</v>
      </c>
      <c r="C5026">
        <v>2310030273</v>
      </c>
      <c r="D5026" t="s">
        <v>2157</v>
      </c>
      <c r="E5026">
        <v>2430850012</v>
      </c>
      <c r="F5026" t="s">
        <v>3638</v>
      </c>
      <c r="G5026" t="s">
        <v>89</v>
      </c>
      <c r="H5026">
        <v>4.7000000000000002E-3</v>
      </c>
      <c r="I5026">
        <v>3</v>
      </c>
      <c r="J5026">
        <v>8000</v>
      </c>
      <c r="K5026">
        <f>+VLOOKUP(E5026,Costos!$A$1:$I$716100,9,FALSE)</f>
        <v>15.424059</v>
      </c>
      <c r="L5026" t="str">
        <f t="shared" ref="L5026:L5089" si="168">+LEFT(E5026,3)</f>
        <v>243</v>
      </c>
      <c r="M5026" t="str">
        <f t="shared" ref="M5026:M5089" si="169">+LEFT(E5026,6)</f>
        <v>243085</v>
      </c>
      <c r="N5026" t="str">
        <f>IFERROR(IF(L5026="231","231",VLOOKUP(E5026,Materiales!$A$1:$G$37443,7,FALSE)),"N/A")</f>
        <v>Varios</v>
      </c>
    </row>
    <row r="5027" spans="1:14" x14ac:dyDescent="0.25">
      <c r="A5027">
        <v>2110030171</v>
      </c>
      <c r="B5027" t="s">
        <v>1163</v>
      </c>
      <c r="C5027">
        <v>2310030273</v>
      </c>
      <c r="D5027" t="s">
        <v>2157</v>
      </c>
      <c r="E5027">
        <v>2410210019</v>
      </c>
      <c r="F5027" t="s">
        <v>113</v>
      </c>
      <c r="G5027" t="s">
        <v>89</v>
      </c>
      <c r="H5027">
        <v>3.7400000000000003E-2</v>
      </c>
      <c r="I5027">
        <v>3</v>
      </c>
      <c r="J5027">
        <v>8000</v>
      </c>
      <c r="K5027">
        <f>+VLOOKUP(E5027,Costos!$A$1:$I$716100,9,FALSE)</f>
        <v>7.7568599999999996</v>
      </c>
      <c r="L5027" t="str">
        <f t="shared" si="168"/>
        <v>241</v>
      </c>
      <c r="M5027" t="str">
        <f t="shared" si="169"/>
        <v>241021</v>
      </c>
      <c r="N5027" t="str">
        <f>IFERROR(IF(L5027="231","231",VLOOKUP(E5027,Materiales!$A$1:$G$37443,7,FALSE)),"N/A")</f>
        <v>Varios</v>
      </c>
    </row>
    <row r="5028" spans="1:14" x14ac:dyDescent="0.25">
      <c r="A5028">
        <v>2110030171</v>
      </c>
      <c r="B5028" t="s">
        <v>1163</v>
      </c>
      <c r="C5028">
        <v>2310030273</v>
      </c>
      <c r="D5028" t="s">
        <v>2157</v>
      </c>
      <c r="E5028">
        <v>2430950002</v>
      </c>
      <c r="F5028" t="s">
        <v>3667</v>
      </c>
      <c r="G5028" t="s">
        <v>89</v>
      </c>
      <c r="H5028">
        <v>2.81E-2</v>
      </c>
      <c r="I5028">
        <v>3</v>
      </c>
      <c r="J5028">
        <v>8000</v>
      </c>
      <c r="K5028">
        <f>+VLOOKUP(E5028,Costos!$A$1:$I$716100,9,FALSE)</f>
        <v>16.036432000000001</v>
      </c>
      <c r="L5028" t="str">
        <f t="shared" si="168"/>
        <v>243</v>
      </c>
      <c r="M5028" t="str">
        <f t="shared" si="169"/>
        <v>243095</v>
      </c>
      <c r="N5028" t="str">
        <f>IFERROR(IF(L5028="231","231",VLOOKUP(E5028,Materiales!$A$1:$G$37443,7,FALSE)),"N/A")</f>
        <v>Varios</v>
      </c>
    </row>
    <row r="5029" spans="1:14" x14ac:dyDescent="0.25">
      <c r="A5029">
        <v>2110030171</v>
      </c>
      <c r="B5029" t="s">
        <v>1163</v>
      </c>
      <c r="C5029">
        <v>2310030273</v>
      </c>
      <c r="D5029" t="s">
        <v>2157</v>
      </c>
      <c r="E5029">
        <v>2410290518</v>
      </c>
      <c r="F5029" t="s">
        <v>3353</v>
      </c>
      <c r="G5029" t="s">
        <v>89</v>
      </c>
      <c r="H5029">
        <v>6.1000000000000004E-3</v>
      </c>
      <c r="I5029">
        <v>3</v>
      </c>
      <c r="J5029">
        <v>8000</v>
      </c>
      <c r="K5029">
        <f>+VLOOKUP(E5029,Costos!$A$1:$I$716100,9,FALSE)</f>
        <v>4.2085650000000001</v>
      </c>
      <c r="L5029" t="str">
        <f t="shared" si="168"/>
        <v>241</v>
      </c>
      <c r="M5029" t="str">
        <f t="shared" si="169"/>
        <v>241029</v>
      </c>
      <c r="N5029" t="str">
        <f>IFERROR(IF(L5029="231","231",VLOOKUP(E5029,Materiales!$A$1:$G$37443,7,FALSE)),"N/A")</f>
        <v>Otros</v>
      </c>
    </row>
    <row r="5030" spans="1:14" x14ac:dyDescent="0.25">
      <c r="A5030">
        <v>2110030171</v>
      </c>
      <c r="B5030" t="s">
        <v>1163</v>
      </c>
      <c r="C5030">
        <v>2310030273</v>
      </c>
      <c r="D5030" t="s">
        <v>2157</v>
      </c>
      <c r="E5030">
        <v>2430880022</v>
      </c>
      <c r="F5030" t="s">
        <v>115</v>
      </c>
      <c r="G5030" t="s">
        <v>89</v>
      </c>
      <c r="H5030">
        <v>1.29E-2</v>
      </c>
      <c r="I5030">
        <v>3</v>
      </c>
      <c r="J5030">
        <v>8000</v>
      </c>
      <c r="K5030">
        <f>+VLOOKUP(E5030,Costos!$A$1:$I$716100,9,FALSE)</f>
        <v>6.1924229999999998</v>
      </c>
      <c r="L5030" t="str">
        <f t="shared" si="168"/>
        <v>243</v>
      </c>
      <c r="M5030" t="str">
        <f t="shared" si="169"/>
        <v>243088</v>
      </c>
      <c r="N5030" t="str">
        <f>IFERROR(IF(L5030="231","231",VLOOKUP(E5030,Materiales!$A$1:$G$37443,7,FALSE)),"N/A")</f>
        <v>Varios</v>
      </c>
    </row>
    <row r="5031" spans="1:14" x14ac:dyDescent="0.25">
      <c r="A5031">
        <v>2110030171</v>
      </c>
      <c r="B5031" t="s">
        <v>1163</v>
      </c>
      <c r="C5031">
        <v>2310030273</v>
      </c>
      <c r="D5031" t="s">
        <v>2157</v>
      </c>
      <c r="E5031">
        <v>2410290827</v>
      </c>
      <c r="F5031" t="s">
        <v>3467</v>
      </c>
      <c r="G5031" t="s">
        <v>89</v>
      </c>
      <c r="H5031">
        <v>5.8500000000000003E-2</v>
      </c>
      <c r="I5031">
        <v>3</v>
      </c>
      <c r="J5031">
        <v>8000</v>
      </c>
      <c r="K5031">
        <f>+VLOOKUP(E5031,Costos!$A$1:$I$716100,9,FALSE)</f>
        <v>8.7862050000000007</v>
      </c>
      <c r="L5031" t="str">
        <f t="shared" si="168"/>
        <v>241</v>
      </c>
      <c r="M5031" t="str">
        <f t="shared" si="169"/>
        <v>241029</v>
      </c>
      <c r="N5031" t="str">
        <f>IFERROR(IF(L5031="231","231",VLOOKUP(E5031,Materiales!$A$1:$G$37443,7,FALSE)),"N/A")</f>
        <v>Varios</v>
      </c>
    </row>
    <row r="5032" spans="1:14" x14ac:dyDescent="0.25">
      <c r="A5032">
        <v>2110030171</v>
      </c>
      <c r="B5032" t="s">
        <v>1163</v>
      </c>
      <c r="C5032">
        <v>2310030273</v>
      </c>
      <c r="D5032" t="s">
        <v>2157</v>
      </c>
      <c r="E5032">
        <v>2430390013</v>
      </c>
      <c r="F5032" t="s">
        <v>3567</v>
      </c>
      <c r="G5032" t="s">
        <v>89</v>
      </c>
      <c r="H5032">
        <v>2.3400000000000001E-2</v>
      </c>
      <c r="I5032">
        <v>3</v>
      </c>
      <c r="J5032">
        <v>8000</v>
      </c>
      <c r="K5032">
        <f>+VLOOKUP(E5032,Costos!$A$1:$I$716100,9,FALSE)</f>
        <v>27.214721000000001</v>
      </c>
      <c r="L5032" t="str">
        <f t="shared" si="168"/>
        <v>243</v>
      </c>
      <c r="M5032" t="str">
        <f t="shared" si="169"/>
        <v>243039</v>
      </c>
      <c r="N5032" t="str">
        <f>IFERROR(IF(L5032="231","231",VLOOKUP(E5032,Materiales!$A$1:$G$37443,7,FALSE)),"N/A")</f>
        <v>Varios</v>
      </c>
    </row>
    <row r="5033" spans="1:14" x14ac:dyDescent="0.25">
      <c r="A5033">
        <v>2110030171</v>
      </c>
      <c r="B5033" t="s">
        <v>1163</v>
      </c>
      <c r="C5033">
        <v>2310030273</v>
      </c>
      <c r="D5033" t="s">
        <v>2157</v>
      </c>
      <c r="E5033">
        <v>2430850037</v>
      </c>
      <c r="F5033" t="s">
        <v>3645</v>
      </c>
      <c r="G5033" t="s">
        <v>89</v>
      </c>
      <c r="H5033">
        <v>3.7400000000000003E-2</v>
      </c>
      <c r="I5033">
        <v>3</v>
      </c>
      <c r="J5033">
        <v>8000</v>
      </c>
      <c r="K5033">
        <f>+VLOOKUP(E5033,Costos!$A$1:$I$716100,9,FALSE)</f>
        <v>5.1567480000000003</v>
      </c>
      <c r="L5033" t="str">
        <f t="shared" si="168"/>
        <v>243</v>
      </c>
      <c r="M5033" t="str">
        <f t="shared" si="169"/>
        <v>243085</v>
      </c>
      <c r="N5033" t="str">
        <f>IFERROR(IF(L5033="231","231",VLOOKUP(E5033,Materiales!$A$1:$G$37443,7,FALSE)),"N/A")</f>
        <v>Varios</v>
      </c>
    </row>
    <row r="5034" spans="1:14" x14ac:dyDescent="0.25">
      <c r="A5034">
        <v>2110030171</v>
      </c>
      <c r="B5034" t="s">
        <v>1163</v>
      </c>
      <c r="C5034">
        <v>2310030273</v>
      </c>
      <c r="D5034" t="s">
        <v>2157</v>
      </c>
      <c r="E5034">
        <v>2410290516</v>
      </c>
      <c r="F5034" t="s">
        <v>3351</v>
      </c>
      <c r="G5034" t="s">
        <v>89</v>
      </c>
      <c r="H5034">
        <v>1.7786999999999999</v>
      </c>
      <c r="I5034">
        <v>3</v>
      </c>
      <c r="J5034">
        <v>8000</v>
      </c>
      <c r="K5034">
        <f>+VLOOKUP(E5034,Costos!$A$1:$I$716100,9,FALSE)</f>
        <v>6.3744370000000004</v>
      </c>
      <c r="L5034" t="str">
        <f t="shared" si="168"/>
        <v>241</v>
      </c>
      <c r="M5034" t="str">
        <f t="shared" si="169"/>
        <v>241029</v>
      </c>
      <c r="N5034" t="str">
        <f>IFERROR(IF(L5034="231","231",VLOOKUP(E5034,Materiales!$A$1:$G$37443,7,FALSE)),"N/A")</f>
        <v>Varios</v>
      </c>
    </row>
    <row r="5035" spans="1:14" x14ac:dyDescent="0.25">
      <c r="A5035">
        <v>2110030171</v>
      </c>
      <c r="B5035" t="s">
        <v>1163</v>
      </c>
      <c r="C5035">
        <v>2310030273</v>
      </c>
      <c r="D5035" t="s">
        <v>2157</v>
      </c>
      <c r="E5035">
        <v>2410290517</v>
      </c>
      <c r="F5035" t="s">
        <v>3352</v>
      </c>
      <c r="G5035" t="s">
        <v>89</v>
      </c>
      <c r="H5035">
        <v>4.4000000000000003E-3</v>
      </c>
      <c r="I5035">
        <v>3</v>
      </c>
      <c r="J5035">
        <v>8000</v>
      </c>
      <c r="K5035">
        <f>+VLOOKUP(E5035,Costos!$A$1:$I$716100,9,FALSE)</f>
        <v>5.2654379999999996</v>
      </c>
      <c r="L5035" t="str">
        <f t="shared" si="168"/>
        <v>241</v>
      </c>
      <c r="M5035" t="str">
        <f t="shared" si="169"/>
        <v>241029</v>
      </c>
      <c r="N5035" t="str">
        <f>IFERROR(IF(L5035="231","231",VLOOKUP(E5035,Materiales!$A$1:$G$37443,7,FALSE)),"N/A")</f>
        <v>Otros</v>
      </c>
    </row>
    <row r="5036" spans="1:14" x14ac:dyDescent="0.25">
      <c r="A5036">
        <v>2110030171</v>
      </c>
      <c r="B5036" t="s">
        <v>1163</v>
      </c>
      <c r="C5036">
        <v>2310030273</v>
      </c>
      <c r="D5036" t="s">
        <v>2157</v>
      </c>
      <c r="E5036">
        <v>2410210003</v>
      </c>
      <c r="F5036" t="s">
        <v>95</v>
      </c>
      <c r="G5036" t="s">
        <v>89</v>
      </c>
      <c r="H5036">
        <v>3.5099999999999999E-2</v>
      </c>
      <c r="I5036">
        <v>3</v>
      </c>
      <c r="J5036">
        <v>8000</v>
      </c>
      <c r="K5036">
        <f>+VLOOKUP(E5036,Costos!$A$1:$I$716100,9,FALSE)</f>
        <v>4.9316240000000002</v>
      </c>
      <c r="L5036" t="str">
        <f t="shared" si="168"/>
        <v>241</v>
      </c>
      <c r="M5036" t="str">
        <f t="shared" si="169"/>
        <v>241021</v>
      </c>
      <c r="N5036" t="str">
        <f>IFERROR(IF(L5036="231","231",VLOOKUP(E5036,Materiales!$A$1:$G$37443,7,FALSE)),"N/A")</f>
        <v>Varios</v>
      </c>
    </row>
    <row r="5037" spans="1:14" x14ac:dyDescent="0.25">
      <c r="A5037">
        <v>2140040017</v>
      </c>
      <c r="B5037" t="s">
        <v>1508</v>
      </c>
      <c r="C5037">
        <v>2140040017</v>
      </c>
      <c r="D5037" t="s">
        <v>1508</v>
      </c>
      <c r="E5037">
        <v>2310250039</v>
      </c>
      <c r="F5037" t="s">
        <v>2603</v>
      </c>
      <c r="G5037" t="s">
        <v>36</v>
      </c>
      <c r="H5037">
        <v>1333.3333</v>
      </c>
      <c r="I5037">
        <v>1</v>
      </c>
      <c r="J5037">
        <v>8000</v>
      </c>
      <c r="K5037">
        <f>+VLOOKUP(E5037,Costos!$A$1:$I$716100,9,FALSE)</f>
        <v>0.64266500000000004</v>
      </c>
      <c r="L5037" t="str">
        <f t="shared" si="168"/>
        <v>231</v>
      </c>
      <c r="M5037" t="str">
        <f t="shared" si="169"/>
        <v>231025</v>
      </c>
      <c r="N5037" t="str">
        <f>IFERROR(IF(L5037="231","231",VLOOKUP(E5037,Materiales!$A$1:$G$37443,7,FALSE)),"N/A")</f>
        <v>231</v>
      </c>
    </row>
    <row r="5038" spans="1:14" x14ac:dyDescent="0.25">
      <c r="A5038">
        <v>2140040017</v>
      </c>
      <c r="B5038" t="s">
        <v>1508</v>
      </c>
      <c r="C5038">
        <v>2140040017</v>
      </c>
      <c r="D5038" t="s">
        <v>1508</v>
      </c>
      <c r="E5038">
        <v>2310250040</v>
      </c>
      <c r="F5038" t="s">
        <v>2604</v>
      </c>
      <c r="G5038" t="s">
        <v>36</v>
      </c>
      <c r="H5038">
        <v>1333.3333</v>
      </c>
      <c r="I5038">
        <v>1</v>
      </c>
      <c r="J5038">
        <v>8000</v>
      </c>
      <c r="K5038">
        <f>+VLOOKUP(E5038,Costos!$A$1:$I$716100,9,FALSE)</f>
        <v>0.53779500000000002</v>
      </c>
      <c r="L5038" t="str">
        <f t="shared" si="168"/>
        <v>231</v>
      </c>
      <c r="M5038" t="str">
        <f t="shared" si="169"/>
        <v>231025</v>
      </c>
      <c r="N5038" t="str">
        <f>IFERROR(IF(L5038="231","231",VLOOKUP(E5038,Materiales!$A$1:$G$37443,7,FALSE)),"N/A")</f>
        <v>231</v>
      </c>
    </row>
    <row r="5039" spans="1:14" x14ac:dyDescent="0.25">
      <c r="A5039">
        <v>2140040017</v>
      </c>
      <c r="B5039" t="s">
        <v>1508</v>
      </c>
      <c r="C5039">
        <v>2140040017</v>
      </c>
      <c r="D5039" t="s">
        <v>1508</v>
      </c>
      <c r="E5039">
        <v>2310250041</v>
      </c>
      <c r="F5039" t="s">
        <v>2605</v>
      </c>
      <c r="G5039" t="s">
        <v>36</v>
      </c>
      <c r="H5039">
        <v>1333.3333</v>
      </c>
      <c r="I5039">
        <v>1</v>
      </c>
      <c r="J5039">
        <v>8000</v>
      </c>
      <c r="K5039">
        <f>+VLOOKUP(E5039,Costos!$A$1:$I$716100,9,FALSE)</f>
        <v>0.54643699999999995</v>
      </c>
      <c r="L5039" t="str">
        <f t="shared" si="168"/>
        <v>231</v>
      </c>
      <c r="M5039" t="str">
        <f t="shared" si="169"/>
        <v>231025</v>
      </c>
      <c r="N5039" t="str">
        <f>IFERROR(IF(L5039="231","231",VLOOKUP(E5039,Materiales!$A$1:$G$37443,7,FALSE)),"N/A")</f>
        <v>231</v>
      </c>
    </row>
    <row r="5040" spans="1:14" x14ac:dyDescent="0.25">
      <c r="A5040">
        <v>2140040017</v>
      </c>
      <c r="B5040" t="s">
        <v>1508</v>
      </c>
      <c r="C5040">
        <v>2140040017</v>
      </c>
      <c r="D5040" t="s">
        <v>1508</v>
      </c>
      <c r="E5040">
        <v>2310250042</v>
      </c>
      <c r="F5040" t="s">
        <v>2606</v>
      </c>
      <c r="G5040" t="s">
        <v>36</v>
      </c>
      <c r="H5040">
        <v>1333.3333</v>
      </c>
      <c r="I5040">
        <v>1</v>
      </c>
      <c r="J5040">
        <v>8000</v>
      </c>
      <c r="K5040">
        <f>+VLOOKUP(E5040,Costos!$A$1:$I$716100,9,FALSE)</f>
        <v>0.62685999999999997</v>
      </c>
      <c r="L5040" t="str">
        <f t="shared" si="168"/>
        <v>231</v>
      </c>
      <c r="M5040" t="str">
        <f t="shared" si="169"/>
        <v>231025</v>
      </c>
      <c r="N5040" t="str">
        <f>IFERROR(IF(L5040="231","231",VLOOKUP(E5040,Materiales!$A$1:$G$37443,7,FALSE)),"N/A")</f>
        <v>231</v>
      </c>
    </row>
    <row r="5041" spans="1:14" x14ac:dyDescent="0.25">
      <c r="A5041">
        <v>2140040017</v>
      </c>
      <c r="B5041" t="s">
        <v>1508</v>
      </c>
      <c r="C5041">
        <v>2140040017</v>
      </c>
      <c r="D5041" t="s">
        <v>1508</v>
      </c>
      <c r="E5041">
        <v>2310250043</v>
      </c>
      <c r="F5041" t="s">
        <v>2607</v>
      </c>
      <c r="G5041" t="s">
        <v>36</v>
      </c>
      <c r="H5041">
        <v>1333.3333</v>
      </c>
      <c r="I5041">
        <v>1</v>
      </c>
      <c r="J5041">
        <v>8000</v>
      </c>
      <c r="K5041">
        <f>+VLOOKUP(E5041,Costos!$A$1:$I$716100,9,FALSE)</f>
        <v>0.54181800000000002</v>
      </c>
      <c r="L5041" t="str">
        <f t="shared" si="168"/>
        <v>231</v>
      </c>
      <c r="M5041" t="str">
        <f t="shared" si="169"/>
        <v>231025</v>
      </c>
      <c r="N5041" t="str">
        <f>IFERROR(IF(L5041="231","231",VLOOKUP(E5041,Materiales!$A$1:$G$37443,7,FALSE)),"N/A")</f>
        <v>231</v>
      </c>
    </row>
    <row r="5042" spans="1:14" x14ac:dyDescent="0.25">
      <c r="A5042">
        <v>2140040017</v>
      </c>
      <c r="B5042" t="s">
        <v>1508</v>
      </c>
      <c r="C5042">
        <v>2140040017</v>
      </c>
      <c r="D5042" t="s">
        <v>1508</v>
      </c>
      <c r="E5042">
        <v>2310250044</v>
      </c>
      <c r="F5042" t="s">
        <v>2608</v>
      </c>
      <c r="G5042" t="s">
        <v>36</v>
      </c>
      <c r="H5042">
        <v>1333.3333</v>
      </c>
      <c r="I5042">
        <v>1</v>
      </c>
      <c r="J5042">
        <v>8000</v>
      </c>
      <c r="K5042">
        <f>+VLOOKUP(E5042,Costos!$A$1:$I$716100,9,FALSE)</f>
        <v>0.64519099999999996</v>
      </c>
      <c r="L5042" t="str">
        <f t="shared" si="168"/>
        <v>231</v>
      </c>
      <c r="M5042" t="str">
        <f t="shared" si="169"/>
        <v>231025</v>
      </c>
      <c r="N5042" t="str">
        <f>IFERROR(IF(L5042="231","231",VLOOKUP(E5042,Materiales!$A$1:$G$37443,7,FALSE)),"N/A")</f>
        <v>231</v>
      </c>
    </row>
    <row r="5043" spans="1:14" x14ac:dyDescent="0.25">
      <c r="A5043">
        <v>2140040017</v>
      </c>
      <c r="B5043" t="s">
        <v>1508</v>
      </c>
      <c r="C5043">
        <v>2140040017</v>
      </c>
      <c r="D5043" t="s">
        <v>1508</v>
      </c>
      <c r="E5043">
        <v>2500030284</v>
      </c>
      <c r="F5043" t="s">
        <v>3724</v>
      </c>
      <c r="G5043" t="s">
        <v>36</v>
      </c>
      <c r="H5043">
        <v>5.5332999999999997</v>
      </c>
      <c r="I5043">
        <v>1</v>
      </c>
      <c r="J5043">
        <v>8000</v>
      </c>
      <c r="K5043">
        <f>+VLOOKUP(E5043,Costos!$A$1:$I$716100,9,FALSE)</f>
        <v>1.4149</v>
      </c>
      <c r="L5043" t="str">
        <f t="shared" si="168"/>
        <v>250</v>
      </c>
      <c r="M5043" t="str">
        <f t="shared" si="169"/>
        <v>250003</v>
      </c>
      <c r="N5043" t="str">
        <f>IFERROR(IF(L5043="231","231",VLOOKUP(E5043,Materiales!$A$1:$G$37443,7,FALSE)),"N/A")</f>
        <v>Cajón</v>
      </c>
    </row>
    <row r="5044" spans="1:14" x14ac:dyDescent="0.25">
      <c r="A5044">
        <v>2140040017</v>
      </c>
      <c r="B5044" t="s">
        <v>1508</v>
      </c>
      <c r="C5044">
        <v>2140040017</v>
      </c>
      <c r="D5044" t="s">
        <v>1508</v>
      </c>
      <c r="E5044">
        <v>2500110024</v>
      </c>
      <c r="F5044" t="s">
        <v>3951</v>
      </c>
      <c r="G5044" t="s">
        <v>89</v>
      </c>
      <c r="H5044">
        <v>1.8</v>
      </c>
      <c r="I5044">
        <v>1</v>
      </c>
      <c r="J5044">
        <v>8000</v>
      </c>
      <c r="K5044">
        <f>+VLOOKUP(E5044,Costos!$A$1:$I$716100,9,FALSE)</f>
        <v>13.779227000000001</v>
      </c>
      <c r="L5044" t="str">
        <f t="shared" si="168"/>
        <v>250</v>
      </c>
      <c r="M5044" t="str">
        <f t="shared" si="169"/>
        <v>250011</v>
      </c>
      <c r="N5044" t="str">
        <f>IFERROR(IF(L5044="231","231",VLOOKUP(E5044,Materiales!$A$1:$G$37443,7,FALSE)),"N/A")</f>
        <v>Varios</v>
      </c>
    </row>
    <row r="5045" spans="1:14" x14ac:dyDescent="0.25">
      <c r="A5045">
        <v>2140040017</v>
      </c>
      <c r="B5045" t="s">
        <v>1508</v>
      </c>
      <c r="C5045">
        <v>2310250039</v>
      </c>
      <c r="D5045" t="s">
        <v>2603</v>
      </c>
      <c r="E5045">
        <v>2310160005</v>
      </c>
      <c r="F5045" t="s">
        <v>2334</v>
      </c>
      <c r="G5045" t="s">
        <v>36</v>
      </c>
      <c r="H5045">
        <v>1333.3333</v>
      </c>
      <c r="I5045">
        <v>2</v>
      </c>
      <c r="J5045">
        <v>8000</v>
      </c>
      <c r="K5045">
        <f>+VLOOKUP(E5045,Costos!$A$1:$I$716100,9,FALSE)</f>
        <v>4.0314000000000003E-2</v>
      </c>
      <c r="L5045" t="str">
        <f t="shared" si="168"/>
        <v>231</v>
      </c>
      <c r="M5045" t="str">
        <f t="shared" si="169"/>
        <v>231016</v>
      </c>
      <c r="N5045" t="str">
        <f>IFERROR(IF(L5045="231","231",VLOOKUP(E5045,Materiales!$A$1:$G$37443,7,FALSE)),"N/A")</f>
        <v>231</v>
      </c>
    </row>
    <row r="5046" spans="1:14" x14ac:dyDescent="0.25">
      <c r="A5046">
        <v>2140040017</v>
      </c>
      <c r="B5046" t="s">
        <v>1508</v>
      </c>
      <c r="C5046">
        <v>2310250039</v>
      </c>
      <c r="D5046" t="s">
        <v>2603</v>
      </c>
      <c r="E5046">
        <v>2310170002</v>
      </c>
      <c r="F5046" t="s">
        <v>2479</v>
      </c>
      <c r="G5046" t="s">
        <v>36</v>
      </c>
      <c r="H5046">
        <v>1333.3333</v>
      </c>
      <c r="I5046">
        <v>2</v>
      </c>
      <c r="J5046">
        <v>8000</v>
      </c>
      <c r="K5046">
        <f>+VLOOKUP(E5046,Costos!$A$1:$I$716100,9,FALSE)</f>
        <v>4.6299E-2</v>
      </c>
      <c r="L5046" t="str">
        <f t="shared" si="168"/>
        <v>231</v>
      </c>
      <c r="M5046" t="str">
        <f t="shared" si="169"/>
        <v>231017</v>
      </c>
      <c r="N5046" t="str">
        <f>IFERROR(IF(L5046="231","231",VLOOKUP(E5046,Materiales!$A$1:$G$37443,7,FALSE)),"N/A")</f>
        <v>231</v>
      </c>
    </row>
    <row r="5047" spans="1:14" x14ac:dyDescent="0.25">
      <c r="A5047">
        <v>2140040017</v>
      </c>
      <c r="B5047" t="s">
        <v>1508</v>
      </c>
      <c r="C5047">
        <v>2310250039</v>
      </c>
      <c r="D5047" t="s">
        <v>2603</v>
      </c>
      <c r="E5047">
        <v>2310250033</v>
      </c>
      <c r="F5047" t="s">
        <v>2597</v>
      </c>
      <c r="G5047" t="s">
        <v>89</v>
      </c>
      <c r="H5047">
        <v>40.864699999999999</v>
      </c>
      <c r="I5047">
        <v>2</v>
      </c>
      <c r="J5047">
        <v>8000</v>
      </c>
      <c r="K5047">
        <f>+VLOOKUP(E5047,Costos!$A$1:$I$716100,9,FALSE)</f>
        <v>11.045801000000001</v>
      </c>
      <c r="L5047" t="str">
        <f t="shared" si="168"/>
        <v>231</v>
      </c>
      <c r="M5047" t="str">
        <f t="shared" si="169"/>
        <v>231025</v>
      </c>
      <c r="N5047" t="str">
        <f>IFERROR(IF(L5047="231","231",VLOOKUP(E5047,Materiales!$A$1:$G$37443,7,FALSE)),"N/A")</f>
        <v>231</v>
      </c>
    </row>
    <row r="5048" spans="1:14" x14ac:dyDescent="0.25">
      <c r="A5048">
        <v>2140040017</v>
      </c>
      <c r="B5048" t="s">
        <v>1508</v>
      </c>
      <c r="C5048">
        <v>2310250039</v>
      </c>
      <c r="D5048" t="s">
        <v>2603</v>
      </c>
      <c r="E5048">
        <v>2500070664</v>
      </c>
      <c r="F5048" t="s">
        <v>3909</v>
      </c>
      <c r="G5048" t="s">
        <v>36</v>
      </c>
      <c r="H5048">
        <v>1333.3333</v>
      </c>
      <c r="I5048">
        <v>2</v>
      </c>
      <c r="J5048">
        <v>8000</v>
      </c>
      <c r="K5048">
        <f>+VLOOKUP(E5048,Costos!$A$1:$I$716100,9,FALSE)</f>
        <v>1.5675000000000001E-2</v>
      </c>
      <c r="L5048" t="str">
        <f t="shared" si="168"/>
        <v>250</v>
      </c>
      <c r="M5048" t="str">
        <f t="shared" si="169"/>
        <v>250007</v>
      </c>
      <c r="N5048" t="str">
        <f>IFERROR(IF(L5048="231","231",VLOOKUP(E5048,Materiales!$A$1:$G$37443,7,FALSE)),"N/A")</f>
        <v>Etiquetas</v>
      </c>
    </row>
    <row r="5049" spans="1:14" x14ac:dyDescent="0.25">
      <c r="A5049">
        <v>2140040017</v>
      </c>
      <c r="B5049" t="s">
        <v>1508</v>
      </c>
      <c r="C5049">
        <v>2310250040</v>
      </c>
      <c r="D5049" t="s">
        <v>2604</v>
      </c>
      <c r="E5049">
        <v>2310160005</v>
      </c>
      <c r="F5049" t="s">
        <v>2334</v>
      </c>
      <c r="G5049" t="s">
        <v>36</v>
      </c>
      <c r="H5049">
        <v>1333.3333</v>
      </c>
      <c r="I5049">
        <v>2</v>
      </c>
      <c r="J5049">
        <v>8000</v>
      </c>
      <c r="K5049">
        <f>+VLOOKUP(E5049,Costos!$A$1:$I$716100,9,FALSE)</f>
        <v>4.0314000000000003E-2</v>
      </c>
      <c r="L5049" t="str">
        <f t="shared" si="168"/>
        <v>231</v>
      </c>
      <c r="M5049" t="str">
        <f t="shared" si="169"/>
        <v>231016</v>
      </c>
      <c r="N5049" t="str">
        <f>IFERROR(IF(L5049="231","231",VLOOKUP(E5049,Materiales!$A$1:$G$37443,7,FALSE)),"N/A")</f>
        <v>231</v>
      </c>
    </row>
    <row r="5050" spans="1:14" x14ac:dyDescent="0.25">
      <c r="A5050">
        <v>2140040017</v>
      </c>
      <c r="B5050" t="s">
        <v>1508</v>
      </c>
      <c r="C5050">
        <v>2310250040</v>
      </c>
      <c r="D5050" t="s">
        <v>2604</v>
      </c>
      <c r="E5050">
        <v>2310170002</v>
      </c>
      <c r="F5050" t="s">
        <v>2479</v>
      </c>
      <c r="G5050" t="s">
        <v>36</v>
      </c>
      <c r="H5050">
        <v>1333.3333</v>
      </c>
      <c r="I5050">
        <v>2</v>
      </c>
      <c r="J5050">
        <v>8000</v>
      </c>
      <c r="K5050">
        <f>+VLOOKUP(E5050,Costos!$A$1:$I$716100,9,FALSE)</f>
        <v>4.6299E-2</v>
      </c>
      <c r="L5050" t="str">
        <f t="shared" si="168"/>
        <v>231</v>
      </c>
      <c r="M5050" t="str">
        <f t="shared" si="169"/>
        <v>231017</v>
      </c>
      <c r="N5050" t="str">
        <f>IFERROR(IF(L5050="231","231",VLOOKUP(E5050,Materiales!$A$1:$G$37443,7,FALSE)),"N/A")</f>
        <v>231</v>
      </c>
    </row>
    <row r="5051" spans="1:14" x14ac:dyDescent="0.25">
      <c r="A5051">
        <v>2140040017</v>
      </c>
      <c r="B5051" t="s">
        <v>1508</v>
      </c>
      <c r="C5051">
        <v>2310250040</v>
      </c>
      <c r="D5051" t="s">
        <v>2604</v>
      </c>
      <c r="E5051">
        <v>2310250034</v>
      </c>
      <c r="F5051" t="s">
        <v>2598</v>
      </c>
      <c r="G5051" t="s">
        <v>89</v>
      </c>
      <c r="H5051">
        <v>41.383499999999998</v>
      </c>
      <c r="I5051">
        <v>2</v>
      </c>
      <c r="J5051">
        <v>8000</v>
      </c>
      <c r="K5051">
        <f>+VLOOKUP(E5051,Costos!$A$1:$I$716100,9,FALSE)</f>
        <v>11.221735000000001</v>
      </c>
      <c r="L5051" t="str">
        <f t="shared" si="168"/>
        <v>231</v>
      </c>
      <c r="M5051" t="str">
        <f t="shared" si="169"/>
        <v>231025</v>
      </c>
      <c r="N5051" t="str">
        <f>IFERROR(IF(L5051="231","231",VLOOKUP(E5051,Materiales!$A$1:$G$37443,7,FALSE)),"N/A")</f>
        <v>231</v>
      </c>
    </row>
    <row r="5052" spans="1:14" x14ac:dyDescent="0.25">
      <c r="A5052">
        <v>2140040017</v>
      </c>
      <c r="B5052" t="s">
        <v>1508</v>
      </c>
      <c r="C5052">
        <v>2310250040</v>
      </c>
      <c r="D5052" t="s">
        <v>2604</v>
      </c>
      <c r="E5052">
        <v>2500070664</v>
      </c>
      <c r="F5052" t="s">
        <v>3909</v>
      </c>
      <c r="G5052" t="s">
        <v>36</v>
      </c>
      <c r="H5052">
        <v>1333.3333</v>
      </c>
      <c r="I5052">
        <v>2</v>
      </c>
      <c r="J5052">
        <v>8000</v>
      </c>
      <c r="K5052">
        <f>+VLOOKUP(E5052,Costos!$A$1:$I$716100,9,FALSE)</f>
        <v>1.5675000000000001E-2</v>
      </c>
      <c r="L5052" t="str">
        <f t="shared" si="168"/>
        <v>250</v>
      </c>
      <c r="M5052" t="str">
        <f t="shared" si="169"/>
        <v>250007</v>
      </c>
      <c r="N5052" t="str">
        <f>IFERROR(IF(L5052="231","231",VLOOKUP(E5052,Materiales!$A$1:$G$37443,7,FALSE)),"N/A")</f>
        <v>Etiquetas</v>
      </c>
    </row>
    <row r="5053" spans="1:14" x14ac:dyDescent="0.25">
      <c r="A5053">
        <v>2140040017</v>
      </c>
      <c r="B5053" t="s">
        <v>1508</v>
      </c>
      <c r="C5053">
        <v>2310250041</v>
      </c>
      <c r="D5053" t="s">
        <v>2605</v>
      </c>
      <c r="E5053">
        <v>2310160005</v>
      </c>
      <c r="F5053" t="s">
        <v>2334</v>
      </c>
      <c r="G5053" t="s">
        <v>36</v>
      </c>
      <c r="H5053">
        <v>1333.3333</v>
      </c>
      <c r="I5053">
        <v>2</v>
      </c>
      <c r="J5053">
        <v>8000</v>
      </c>
      <c r="K5053">
        <f>+VLOOKUP(E5053,Costos!$A$1:$I$716100,9,FALSE)</f>
        <v>4.0314000000000003E-2</v>
      </c>
      <c r="L5053" t="str">
        <f t="shared" si="168"/>
        <v>231</v>
      </c>
      <c r="M5053" t="str">
        <f t="shared" si="169"/>
        <v>231016</v>
      </c>
      <c r="N5053" t="str">
        <f>IFERROR(IF(L5053="231","231",VLOOKUP(E5053,Materiales!$A$1:$G$37443,7,FALSE)),"N/A")</f>
        <v>231</v>
      </c>
    </row>
    <row r="5054" spans="1:14" x14ac:dyDescent="0.25">
      <c r="A5054">
        <v>2140040017</v>
      </c>
      <c r="B5054" t="s">
        <v>1508</v>
      </c>
      <c r="C5054">
        <v>2310250041</v>
      </c>
      <c r="D5054" t="s">
        <v>2605</v>
      </c>
      <c r="E5054">
        <v>2310170002</v>
      </c>
      <c r="F5054" t="s">
        <v>2479</v>
      </c>
      <c r="G5054" t="s">
        <v>36</v>
      </c>
      <c r="H5054">
        <v>1333.3333</v>
      </c>
      <c r="I5054">
        <v>2</v>
      </c>
      <c r="J5054">
        <v>8000</v>
      </c>
      <c r="K5054">
        <f>+VLOOKUP(E5054,Costos!$A$1:$I$716100,9,FALSE)</f>
        <v>4.6299E-2</v>
      </c>
      <c r="L5054" t="str">
        <f t="shared" si="168"/>
        <v>231</v>
      </c>
      <c r="M5054" t="str">
        <f t="shared" si="169"/>
        <v>231017</v>
      </c>
      <c r="N5054" t="str">
        <f>IFERROR(IF(L5054="231","231",VLOOKUP(E5054,Materiales!$A$1:$G$37443,7,FALSE)),"N/A")</f>
        <v>231</v>
      </c>
    </row>
    <row r="5055" spans="1:14" x14ac:dyDescent="0.25">
      <c r="A5055">
        <v>2140040017</v>
      </c>
      <c r="B5055" t="s">
        <v>1508</v>
      </c>
      <c r="C5055">
        <v>2310250041</v>
      </c>
      <c r="D5055" t="s">
        <v>2605</v>
      </c>
      <c r="E5055">
        <v>2310250035</v>
      </c>
      <c r="F5055" t="s">
        <v>2599</v>
      </c>
      <c r="G5055" t="s">
        <v>89</v>
      </c>
      <c r="H5055">
        <v>39.562199999999997</v>
      </c>
      <c r="I5055">
        <v>2</v>
      </c>
      <c r="J5055">
        <v>8000</v>
      </c>
      <c r="K5055">
        <f>+VLOOKUP(E5055,Costos!$A$1:$I$716100,9,FALSE)</f>
        <v>11.079034999999999</v>
      </c>
      <c r="L5055" t="str">
        <f t="shared" si="168"/>
        <v>231</v>
      </c>
      <c r="M5055" t="str">
        <f t="shared" si="169"/>
        <v>231025</v>
      </c>
      <c r="N5055" t="str">
        <f>IFERROR(IF(L5055="231","231",VLOOKUP(E5055,Materiales!$A$1:$G$37443,7,FALSE)),"N/A")</f>
        <v>231</v>
      </c>
    </row>
    <row r="5056" spans="1:14" x14ac:dyDescent="0.25">
      <c r="A5056">
        <v>2140040017</v>
      </c>
      <c r="B5056" t="s">
        <v>1508</v>
      </c>
      <c r="C5056">
        <v>2310250041</v>
      </c>
      <c r="D5056" t="s">
        <v>2605</v>
      </c>
      <c r="E5056">
        <v>2500070664</v>
      </c>
      <c r="F5056" t="s">
        <v>3909</v>
      </c>
      <c r="G5056" t="s">
        <v>36</v>
      </c>
      <c r="H5056">
        <v>1333.3333</v>
      </c>
      <c r="I5056">
        <v>2</v>
      </c>
      <c r="J5056">
        <v>8000</v>
      </c>
      <c r="K5056">
        <f>+VLOOKUP(E5056,Costos!$A$1:$I$716100,9,FALSE)</f>
        <v>1.5675000000000001E-2</v>
      </c>
      <c r="L5056" t="str">
        <f t="shared" si="168"/>
        <v>250</v>
      </c>
      <c r="M5056" t="str">
        <f t="shared" si="169"/>
        <v>250007</v>
      </c>
      <c r="N5056" t="str">
        <f>IFERROR(IF(L5056="231","231",VLOOKUP(E5056,Materiales!$A$1:$G$37443,7,FALSE)),"N/A")</f>
        <v>Etiquetas</v>
      </c>
    </row>
    <row r="5057" spans="1:14" x14ac:dyDescent="0.25">
      <c r="A5057">
        <v>2140040017</v>
      </c>
      <c r="B5057" t="s">
        <v>1508</v>
      </c>
      <c r="C5057">
        <v>2310250042</v>
      </c>
      <c r="D5057" t="s">
        <v>2606</v>
      </c>
      <c r="E5057">
        <v>2310160005</v>
      </c>
      <c r="F5057" t="s">
        <v>2334</v>
      </c>
      <c r="G5057" t="s">
        <v>36</v>
      </c>
      <c r="H5057">
        <v>1333.3333</v>
      </c>
      <c r="I5057">
        <v>2</v>
      </c>
      <c r="J5057">
        <v>8000</v>
      </c>
      <c r="K5057">
        <f>+VLOOKUP(E5057,Costos!$A$1:$I$716100,9,FALSE)</f>
        <v>4.0314000000000003E-2</v>
      </c>
      <c r="L5057" t="str">
        <f t="shared" si="168"/>
        <v>231</v>
      </c>
      <c r="M5057" t="str">
        <f t="shared" si="169"/>
        <v>231016</v>
      </c>
      <c r="N5057" t="str">
        <f>IFERROR(IF(L5057="231","231",VLOOKUP(E5057,Materiales!$A$1:$G$37443,7,FALSE)),"N/A")</f>
        <v>231</v>
      </c>
    </row>
    <row r="5058" spans="1:14" x14ac:dyDescent="0.25">
      <c r="A5058">
        <v>2140040017</v>
      </c>
      <c r="B5058" t="s">
        <v>1508</v>
      </c>
      <c r="C5058">
        <v>2310250042</v>
      </c>
      <c r="D5058" t="s">
        <v>2606</v>
      </c>
      <c r="E5058">
        <v>2310170002</v>
      </c>
      <c r="F5058" t="s">
        <v>2479</v>
      </c>
      <c r="G5058" t="s">
        <v>36</v>
      </c>
      <c r="H5058">
        <v>1333.3333</v>
      </c>
      <c r="I5058">
        <v>2</v>
      </c>
      <c r="J5058">
        <v>8000</v>
      </c>
      <c r="K5058">
        <f>+VLOOKUP(E5058,Costos!$A$1:$I$716100,9,FALSE)</f>
        <v>4.6299E-2</v>
      </c>
      <c r="L5058" t="str">
        <f t="shared" si="168"/>
        <v>231</v>
      </c>
      <c r="M5058" t="str">
        <f t="shared" si="169"/>
        <v>231017</v>
      </c>
      <c r="N5058" t="str">
        <f>IFERROR(IF(L5058="231","231",VLOOKUP(E5058,Materiales!$A$1:$G$37443,7,FALSE)),"N/A")</f>
        <v>231</v>
      </c>
    </row>
    <row r="5059" spans="1:14" x14ac:dyDescent="0.25">
      <c r="A5059">
        <v>2140040017</v>
      </c>
      <c r="B5059" t="s">
        <v>1508</v>
      </c>
      <c r="C5059">
        <v>2310250042</v>
      </c>
      <c r="D5059" t="s">
        <v>2606</v>
      </c>
      <c r="E5059">
        <v>2310250036</v>
      </c>
      <c r="F5059" t="s">
        <v>2600</v>
      </c>
      <c r="G5059" t="s">
        <v>89</v>
      </c>
      <c r="H5059">
        <v>40.046799999999998</v>
      </c>
      <c r="I5059">
        <v>2</v>
      </c>
      <c r="J5059">
        <v>8000</v>
      </c>
      <c r="K5059">
        <f>+VLOOKUP(E5059,Costos!$A$1:$I$716100,9,FALSE)</f>
        <v>12.625041</v>
      </c>
      <c r="L5059" t="str">
        <f t="shared" si="168"/>
        <v>231</v>
      </c>
      <c r="M5059" t="str">
        <f t="shared" si="169"/>
        <v>231025</v>
      </c>
      <c r="N5059" t="str">
        <f>IFERROR(IF(L5059="231","231",VLOOKUP(E5059,Materiales!$A$1:$G$37443,7,FALSE)),"N/A")</f>
        <v>231</v>
      </c>
    </row>
    <row r="5060" spans="1:14" x14ac:dyDescent="0.25">
      <c r="A5060">
        <v>2140040017</v>
      </c>
      <c r="B5060" t="s">
        <v>1508</v>
      </c>
      <c r="C5060">
        <v>2310250042</v>
      </c>
      <c r="D5060" t="s">
        <v>2606</v>
      </c>
      <c r="E5060">
        <v>2500070664</v>
      </c>
      <c r="F5060" t="s">
        <v>3909</v>
      </c>
      <c r="G5060" t="s">
        <v>36</v>
      </c>
      <c r="H5060">
        <v>1333.3333</v>
      </c>
      <c r="I5060">
        <v>2</v>
      </c>
      <c r="J5060">
        <v>8000</v>
      </c>
      <c r="K5060">
        <f>+VLOOKUP(E5060,Costos!$A$1:$I$716100,9,FALSE)</f>
        <v>1.5675000000000001E-2</v>
      </c>
      <c r="L5060" t="str">
        <f t="shared" si="168"/>
        <v>250</v>
      </c>
      <c r="M5060" t="str">
        <f t="shared" si="169"/>
        <v>250007</v>
      </c>
      <c r="N5060" t="str">
        <f>IFERROR(IF(L5060="231","231",VLOOKUP(E5060,Materiales!$A$1:$G$37443,7,FALSE)),"N/A")</f>
        <v>Etiquetas</v>
      </c>
    </row>
    <row r="5061" spans="1:14" x14ac:dyDescent="0.25">
      <c r="A5061">
        <v>2140040017</v>
      </c>
      <c r="B5061" t="s">
        <v>1508</v>
      </c>
      <c r="C5061">
        <v>2310250043</v>
      </c>
      <c r="D5061" t="s">
        <v>2607</v>
      </c>
      <c r="E5061">
        <v>2310160005</v>
      </c>
      <c r="F5061" t="s">
        <v>2334</v>
      </c>
      <c r="G5061" t="s">
        <v>36</v>
      </c>
      <c r="H5061">
        <v>1333.3333</v>
      </c>
      <c r="I5061">
        <v>2</v>
      </c>
      <c r="J5061">
        <v>8000</v>
      </c>
      <c r="K5061">
        <f>+VLOOKUP(E5061,Costos!$A$1:$I$716100,9,FALSE)</f>
        <v>4.0314000000000003E-2</v>
      </c>
      <c r="L5061" t="str">
        <f t="shared" si="168"/>
        <v>231</v>
      </c>
      <c r="M5061" t="str">
        <f t="shared" si="169"/>
        <v>231016</v>
      </c>
      <c r="N5061" t="str">
        <f>IFERROR(IF(L5061="231","231",VLOOKUP(E5061,Materiales!$A$1:$G$37443,7,FALSE)),"N/A")</f>
        <v>231</v>
      </c>
    </row>
    <row r="5062" spans="1:14" x14ac:dyDescent="0.25">
      <c r="A5062">
        <v>2140040017</v>
      </c>
      <c r="B5062" t="s">
        <v>1508</v>
      </c>
      <c r="C5062">
        <v>2310250043</v>
      </c>
      <c r="D5062" t="s">
        <v>2607</v>
      </c>
      <c r="E5062">
        <v>2310170002</v>
      </c>
      <c r="F5062" t="s">
        <v>2479</v>
      </c>
      <c r="G5062" t="s">
        <v>36</v>
      </c>
      <c r="H5062">
        <v>1333.3333</v>
      </c>
      <c r="I5062">
        <v>2</v>
      </c>
      <c r="J5062">
        <v>8000</v>
      </c>
      <c r="K5062">
        <f>+VLOOKUP(E5062,Costos!$A$1:$I$716100,9,FALSE)</f>
        <v>4.6299E-2</v>
      </c>
      <c r="L5062" t="str">
        <f t="shared" si="168"/>
        <v>231</v>
      </c>
      <c r="M5062" t="str">
        <f t="shared" si="169"/>
        <v>231017</v>
      </c>
      <c r="N5062" t="str">
        <f>IFERROR(IF(L5062="231","231",VLOOKUP(E5062,Materiales!$A$1:$G$37443,7,FALSE)),"N/A")</f>
        <v>231</v>
      </c>
    </row>
    <row r="5063" spans="1:14" x14ac:dyDescent="0.25">
      <c r="A5063">
        <v>2140040017</v>
      </c>
      <c r="B5063" t="s">
        <v>1508</v>
      </c>
      <c r="C5063">
        <v>2310250043</v>
      </c>
      <c r="D5063" t="s">
        <v>2607</v>
      </c>
      <c r="E5063">
        <v>2310250037</v>
      </c>
      <c r="F5063" t="s">
        <v>2601</v>
      </c>
      <c r="G5063" t="s">
        <v>89</v>
      </c>
      <c r="H5063">
        <v>39.365099999999998</v>
      </c>
      <c r="I5063">
        <v>2</v>
      </c>
      <c r="J5063">
        <v>8000</v>
      </c>
      <c r="K5063">
        <f>+VLOOKUP(E5063,Costos!$A$1:$I$716100,9,FALSE)</f>
        <v>11.39494</v>
      </c>
      <c r="L5063" t="str">
        <f t="shared" si="168"/>
        <v>231</v>
      </c>
      <c r="M5063" t="str">
        <f t="shared" si="169"/>
        <v>231025</v>
      </c>
      <c r="N5063" t="str">
        <f>IFERROR(IF(L5063="231","231",VLOOKUP(E5063,Materiales!$A$1:$G$37443,7,FALSE)),"N/A")</f>
        <v>231</v>
      </c>
    </row>
    <row r="5064" spans="1:14" x14ac:dyDescent="0.25">
      <c r="A5064">
        <v>2140040017</v>
      </c>
      <c r="B5064" t="s">
        <v>1508</v>
      </c>
      <c r="C5064">
        <v>2310250043</v>
      </c>
      <c r="D5064" t="s">
        <v>2607</v>
      </c>
      <c r="E5064">
        <v>2500070664</v>
      </c>
      <c r="F5064" t="s">
        <v>3909</v>
      </c>
      <c r="G5064" t="s">
        <v>36</v>
      </c>
      <c r="H5064">
        <v>1333.3333</v>
      </c>
      <c r="I5064">
        <v>2</v>
      </c>
      <c r="J5064">
        <v>8000</v>
      </c>
      <c r="K5064">
        <f>+VLOOKUP(E5064,Costos!$A$1:$I$716100,9,FALSE)</f>
        <v>1.5675000000000001E-2</v>
      </c>
      <c r="L5064" t="str">
        <f t="shared" si="168"/>
        <v>250</v>
      </c>
      <c r="M5064" t="str">
        <f t="shared" si="169"/>
        <v>250007</v>
      </c>
      <c r="N5064" t="str">
        <f>IFERROR(IF(L5064="231","231",VLOOKUP(E5064,Materiales!$A$1:$G$37443,7,FALSE)),"N/A")</f>
        <v>Etiquetas</v>
      </c>
    </row>
    <row r="5065" spans="1:14" x14ac:dyDescent="0.25">
      <c r="A5065">
        <v>2140040017</v>
      </c>
      <c r="B5065" t="s">
        <v>1508</v>
      </c>
      <c r="C5065">
        <v>2310250044</v>
      </c>
      <c r="D5065" t="s">
        <v>2608</v>
      </c>
      <c r="E5065">
        <v>2310160005</v>
      </c>
      <c r="F5065" t="s">
        <v>2334</v>
      </c>
      <c r="G5065" t="s">
        <v>36</v>
      </c>
      <c r="H5065">
        <v>1333.3333</v>
      </c>
      <c r="I5065">
        <v>2</v>
      </c>
      <c r="J5065">
        <v>8000</v>
      </c>
      <c r="K5065">
        <f>+VLOOKUP(E5065,Costos!$A$1:$I$716100,9,FALSE)</f>
        <v>4.0314000000000003E-2</v>
      </c>
      <c r="L5065" t="str">
        <f t="shared" si="168"/>
        <v>231</v>
      </c>
      <c r="M5065" t="str">
        <f t="shared" si="169"/>
        <v>231016</v>
      </c>
      <c r="N5065" t="str">
        <f>IFERROR(IF(L5065="231","231",VLOOKUP(E5065,Materiales!$A$1:$G$37443,7,FALSE)),"N/A")</f>
        <v>231</v>
      </c>
    </row>
    <row r="5066" spans="1:14" x14ac:dyDescent="0.25">
      <c r="A5066">
        <v>2140040017</v>
      </c>
      <c r="B5066" t="s">
        <v>1508</v>
      </c>
      <c r="C5066">
        <v>2310250044</v>
      </c>
      <c r="D5066" t="s">
        <v>2608</v>
      </c>
      <c r="E5066">
        <v>2310170002</v>
      </c>
      <c r="F5066" t="s">
        <v>2479</v>
      </c>
      <c r="G5066" t="s">
        <v>36</v>
      </c>
      <c r="H5066">
        <v>1333.3333</v>
      </c>
      <c r="I5066">
        <v>2</v>
      </c>
      <c r="J5066">
        <v>8000</v>
      </c>
      <c r="K5066">
        <f>+VLOOKUP(E5066,Costos!$A$1:$I$716100,9,FALSE)</f>
        <v>4.6299E-2</v>
      </c>
      <c r="L5066" t="str">
        <f t="shared" si="168"/>
        <v>231</v>
      </c>
      <c r="M5066" t="str">
        <f t="shared" si="169"/>
        <v>231017</v>
      </c>
      <c r="N5066" t="str">
        <f>IFERROR(IF(L5066="231","231",VLOOKUP(E5066,Materiales!$A$1:$G$37443,7,FALSE)),"N/A")</f>
        <v>231</v>
      </c>
    </row>
    <row r="5067" spans="1:14" x14ac:dyDescent="0.25">
      <c r="A5067">
        <v>2140040017</v>
      </c>
      <c r="B5067" t="s">
        <v>1508</v>
      </c>
      <c r="C5067">
        <v>2310250044</v>
      </c>
      <c r="D5067" t="s">
        <v>2608</v>
      </c>
      <c r="E5067">
        <v>2310250038</v>
      </c>
      <c r="F5067" t="s">
        <v>2602</v>
      </c>
      <c r="G5067" t="s">
        <v>89</v>
      </c>
      <c r="H5067">
        <v>37.961599999999997</v>
      </c>
      <c r="I5067">
        <v>2</v>
      </c>
      <c r="J5067">
        <v>8000</v>
      </c>
      <c r="K5067">
        <f>+VLOOKUP(E5067,Costos!$A$1:$I$716100,9,FALSE)</f>
        <v>12.706405</v>
      </c>
      <c r="L5067" t="str">
        <f t="shared" si="168"/>
        <v>231</v>
      </c>
      <c r="M5067" t="str">
        <f t="shared" si="169"/>
        <v>231025</v>
      </c>
      <c r="N5067" t="str">
        <f>IFERROR(IF(L5067="231","231",VLOOKUP(E5067,Materiales!$A$1:$G$37443,7,FALSE)),"N/A")</f>
        <v>231</v>
      </c>
    </row>
    <row r="5068" spans="1:14" x14ac:dyDescent="0.25">
      <c r="A5068">
        <v>2140040017</v>
      </c>
      <c r="B5068" t="s">
        <v>1508</v>
      </c>
      <c r="C5068">
        <v>2310250044</v>
      </c>
      <c r="D5068" t="s">
        <v>2608</v>
      </c>
      <c r="E5068">
        <v>2500070664</v>
      </c>
      <c r="F5068" t="s">
        <v>3909</v>
      </c>
      <c r="G5068" t="s">
        <v>36</v>
      </c>
      <c r="H5068">
        <v>1333.3333</v>
      </c>
      <c r="I5068">
        <v>2</v>
      </c>
      <c r="J5068">
        <v>8000</v>
      </c>
      <c r="K5068">
        <f>+VLOOKUP(E5068,Costos!$A$1:$I$716100,9,FALSE)</f>
        <v>1.5675000000000001E-2</v>
      </c>
      <c r="L5068" t="str">
        <f t="shared" si="168"/>
        <v>250</v>
      </c>
      <c r="M5068" t="str">
        <f t="shared" si="169"/>
        <v>250007</v>
      </c>
      <c r="N5068" t="str">
        <f>IFERROR(IF(L5068="231","231",VLOOKUP(E5068,Materiales!$A$1:$G$37443,7,FALSE)),"N/A")</f>
        <v>Etiquetas</v>
      </c>
    </row>
    <row r="5069" spans="1:14" x14ac:dyDescent="0.25">
      <c r="A5069">
        <v>2140040017</v>
      </c>
      <c r="B5069" t="s">
        <v>1508</v>
      </c>
      <c r="C5069">
        <v>2310250044</v>
      </c>
      <c r="D5069" t="s">
        <v>2608</v>
      </c>
      <c r="E5069">
        <v>2310250038</v>
      </c>
      <c r="F5069" t="s">
        <v>2602</v>
      </c>
      <c r="G5069" t="s">
        <v>89</v>
      </c>
      <c r="H5069">
        <v>42.666699999999999</v>
      </c>
      <c r="I5069">
        <v>2</v>
      </c>
      <c r="J5069">
        <v>8000</v>
      </c>
      <c r="K5069">
        <f>+VLOOKUP(E5069,Costos!$A$1:$I$716100,9,FALSE)</f>
        <v>12.706405</v>
      </c>
      <c r="L5069" t="str">
        <f t="shared" si="168"/>
        <v>231</v>
      </c>
      <c r="M5069" t="str">
        <f t="shared" si="169"/>
        <v>231025</v>
      </c>
      <c r="N5069" t="str">
        <f>IFERROR(IF(L5069="231","231",VLOOKUP(E5069,Materiales!$A$1:$G$37443,7,FALSE)),"N/A")</f>
        <v>231</v>
      </c>
    </row>
    <row r="5070" spans="1:14" x14ac:dyDescent="0.25">
      <c r="A5070">
        <v>2140040017</v>
      </c>
      <c r="B5070" t="s">
        <v>1508</v>
      </c>
      <c r="C5070">
        <v>2310160005</v>
      </c>
      <c r="D5070" t="s">
        <v>2334</v>
      </c>
      <c r="E5070">
        <v>2410290575</v>
      </c>
      <c r="F5070" t="s">
        <v>3365</v>
      </c>
      <c r="G5070" t="s">
        <v>89</v>
      </c>
      <c r="H5070">
        <v>4.3059000000000003</v>
      </c>
      <c r="I5070">
        <v>3</v>
      </c>
      <c r="J5070">
        <v>8000</v>
      </c>
      <c r="K5070">
        <f>+VLOOKUP(E5070,Costos!$A$1:$I$716100,9,FALSE)</f>
        <v>6.2486309999999996</v>
      </c>
      <c r="L5070" t="str">
        <f t="shared" si="168"/>
        <v>241</v>
      </c>
      <c r="M5070" t="str">
        <f t="shared" si="169"/>
        <v>241029</v>
      </c>
      <c r="N5070" t="str">
        <f>IFERROR(IF(L5070="231","231",VLOOKUP(E5070,Materiales!$A$1:$G$37443,7,FALSE)),"N/A")</f>
        <v>Resinas</v>
      </c>
    </row>
    <row r="5071" spans="1:14" x14ac:dyDescent="0.25">
      <c r="A5071">
        <v>2140040017</v>
      </c>
      <c r="B5071" t="s">
        <v>1508</v>
      </c>
      <c r="C5071">
        <v>2310170002</v>
      </c>
      <c r="D5071" t="s">
        <v>2479</v>
      </c>
      <c r="E5071">
        <v>2410290575</v>
      </c>
      <c r="F5071" t="s">
        <v>3365</v>
      </c>
      <c r="G5071" t="s">
        <v>89</v>
      </c>
      <c r="H5071">
        <v>6.6421999999999999</v>
      </c>
      <c r="I5071">
        <v>3</v>
      </c>
      <c r="J5071">
        <v>8000</v>
      </c>
      <c r="K5071">
        <f>+VLOOKUP(E5071,Costos!$A$1:$I$716100,9,FALSE)</f>
        <v>6.2486309999999996</v>
      </c>
      <c r="L5071" t="str">
        <f t="shared" si="168"/>
        <v>241</v>
      </c>
      <c r="M5071" t="str">
        <f t="shared" si="169"/>
        <v>241029</v>
      </c>
      <c r="N5071" t="str">
        <f>IFERROR(IF(L5071="231","231",VLOOKUP(E5071,Materiales!$A$1:$G$37443,7,FALSE)),"N/A")</f>
        <v>Resinas</v>
      </c>
    </row>
    <row r="5072" spans="1:14" x14ac:dyDescent="0.25">
      <c r="A5072">
        <v>2140040017</v>
      </c>
      <c r="B5072" t="s">
        <v>1508</v>
      </c>
      <c r="C5072">
        <v>2310250033</v>
      </c>
      <c r="D5072" t="s">
        <v>2597</v>
      </c>
      <c r="E5072">
        <v>2310040545</v>
      </c>
      <c r="F5072" t="s">
        <v>2196</v>
      </c>
      <c r="G5072" t="s">
        <v>89</v>
      </c>
      <c r="H5072">
        <v>3.6799999999999999E-2</v>
      </c>
      <c r="I5072">
        <v>3</v>
      </c>
      <c r="J5072">
        <v>8000</v>
      </c>
      <c r="K5072">
        <f>+VLOOKUP(E5072,Costos!$A$1:$I$716100,9,FALSE)</f>
        <v>21.814544999999999</v>
      </c>
      <c r="L5072" t="str">
        <f t="shared" si="168"/>
        <v>231</v>
      </c>
      <c r="M5072" t="str">
        <f t="shared" si="169"/>
        <v>231004</v>
      </c>
      <c r="N5072" t="str">
        <f>IFERROR(IF(L5072="231","231",VLOOKUP(E5072,Materiales!$A$1:$G$37443,7,FALSE)),"N/A")</f>
        <v>231</v>
      </c>
    </row>
    <row r="5073" spans="1:14" x14ac:dyDescent="0.25">
      <c r="A5073">
        <v>2140040017</v>
      </c>
      <c r="B5073" t="s">
        <v>1508</v>
      </c>
      <c r="C5073">
        <v>2310250033</v>
      </c>
      <c r="D5073" t="s">
        <v>2597</v>
      </c>
      <c r="E5073">
        <v>2430550009</v>
      </c>
      <c r="F5073" t="s">
        <v>3582</v>
      </c>
      <c r="G5073" t="s">
        <v>89</v>
      </c>
      <c r="H5073">
        <v>13.7118</v>
      </c>
      <c r="I5073">
        <v>3</v>
      </c>
      <c r="J5073">
        <v>8000</v>
      </c>
      <c r="K5073">
        <f>+VLOOKUP(E5073,Costos!$A$1:$I$716100,9,FALSE)</f>
        <v>1.6416919999999999</v>
      </c>
      <c r="L5073" t="str">
        <f t="shared" si="168"/>
        <v>243</v>
      </c>
      <c r="M5073" t="str">
        <f t="shared" si="169"/>
        <v>243055</v>
      </c>
      <c r="N5073" t="str">
        <f>IFERROR(IF(L5073="231","231",VLOOKUP(E5073,Materiales!$A$1:$G$37443,7,FALSE)),"N/A")</f>
        <v>Varios</v>
      </c>
    </row>
    <row r="5074" spans="1:14" x14ac:dyDescent="0.25">
      <c r="A5074">
        <v>2140040017</v>
      </c>
      <c r="B5074" t="s">
        <v>1508</v>
      </c>
      <c r="C5074">
        <v>2310250033</v>
      </c>
      <c r="D5074" t="s">
        <v>2597</v>
      </c>
      <c r="E5074">
        <v>2430330004</v>
      </c>
      <c r="F5074" t="s">
        <v>3554</v>
      </c>
      <c r="G5074" t="s">
        <v>89</v>
      </c>
      <c r="H5074">
        <v>5.3475999999999999</v>
      </c>
      <c r="I5074">
        <v>3</v>
      </c>
      <c r="J5074">
        <v>8000</v>
      </c>
      <c r="K5074">
        <f>+VLOOKUP(E5074,Costos!$A$1:$I$716100,9,FALSE)</f>
        <v>14.39495</v>
      </c>
      <c r="L5074" t="str">
        <f t="shared" si="168"/>
        <v>243</v>
      </c>
      <c r="M5074" t="str">
        <f t="shared" si="169"/>
        <v>243033</v>
      </c>
      <c r="N5074" t="str">
        <f>IFERROR(IF(L5074="231","231",VLOOKUP(E5074,Materiales!$A$1:$G$37443,7,FALSE)),"N/A")</f>
        <v>Cauchos</v>
      </c>
    </row>
    <row r="5075" spans="1:14" x14ac:dyDescent="0.25">
      <c r="A5075">
        <v>2140040017</v>
      </c>
      <c r="B5075" t="s">
        <v>1508</v>
      </c>
      <c r="C5075">
        <v>2310250033</v>
      </c>
      <c r="D5075" t="s">
        <v>2597</v>
      </c>
      <c r="E5075">
        <v>2410120051</v>
      </c>
      <c r="F5075" t="s">
        <v>3264</v>
      </c>
      <c r="G5075" t="s">
        <v>89</v>
      </c>
      <c r="H5075">
        <v>3.7982</v>
      </c>
      <c r="I5075">
        <v>3</v>
      </c>
      <c r="J5075">
        <v>8000</v>
      </c>
      <c r="K5075">
        <f>+VLOOKUP(E5075,Costos!$A$1:$I$716100,9,FALSE)</f>
        <v>31.756437999999999</v>
      </c>
      <c r="L5075" t="str">
        <f t="shared" si="168"/>
        <v>241</v>
      </c>
      <c r="M5075" t="str">
        <f t="shared" si="169"/>
        <v>241012</v>
      </c>
      <c r="N5075" t="str">
        <f>IFERROR(IF(L5075="231","231",VLOOKUP(E5075,Materiales!$A$1:$G$37443,7,FALSE)),"N/A")</f>
        <v>Varios</v>
      </c>
    </row>
    <row r="5076" spans="1:14" x14ac:dyDescent="0.25">
      <c r="A5076">
        <v>2140040017</v>
      </c>
      <c r="B5076" t="s">
        <v>1508</v>
      </c>
      <c r="C5076">
        <v>2310250033</v>
      </c>
      <c r="D5076" t="s">
        <v>2597</v>
      </c>
      <c r="E5076">
        <v>2430520005</v>
      </c>
      <c r="F5076" t="s">
        <v>3574</v>
      </c>
      <c r="G5076" t="s">
        <v>89</v>
      </c>
      <c r="H5076">
        <v>0.45889999999999997</v>
      </c>
      <c r="I5076">
        <v>3</v>
      </c>
      <c r="J5076">
        <v>8000</v>
      </c>
      <c r="K5076">
        <f>+VLOOKUP(E5076,Costos!$A$1:$I$716100,9,FALSE)</f>
        <v>11.219386</v>
      </c>
      <c r="L5076" t="str">
        <f t="shared" si="168"/>
        <v>243</v>
      </c>
      <c r="M5076" t="str">
        <f t="shared" si="169"/>
        <v>243052</v>
      </c>
      <c r="N5076" t="str">
        <f>IFERROR(IF(L5076="231","231",VLOOKUP(E5076,Materiales!$A$1:$G$37443,7,FALSE)),"N/A")</f>
        <v>Varios</v>
      </c>
    </row>
    <row r="5077" spans="1:14" x14ac:dyDescent="0.25">
      <c r="A5077">
        <v>2140040017</v>
      </c>
      <c r="B5077" t="s">
        <v>1508</v>
      </c>
      <c r="C5077">
        <v>2310250033</v>
      </c>
      <c r="D5077" t="s">
        <v>2597</v>
      </c>
      <c r="E5077">
        <v>2430530004</v>
      </c>
      <c r="F5077" t="s">
        <v>3576</v>
      </c>
      <c r="G5077" t="s">
        <v>89</v>
      </c>
      <c r="H5077">
        <v>7.5327000000000002</v>
      </c>
      <c r="I5077">
        <v>3</v>
      </c>
      <c r="J5077">
        <v>8000</v>
      </c>
      <c r="K5077">
        <f>+VLOOKUP(E5077,Costos!$A$1:$I$716100,9,FALSE)</f>
        <v>0.48817100000000002</v>
      </c>
      <c r="L5077" t="str">
        <f t="shared" si="168"/>
        <v>243</v>
      </c>
      <c r="M5077" t="str">
        <f t="shared" si="169"/>
        <v>243053</v>
      </c>
      <c r="N5077" t="str">
        <f>IFERROR(IF(L5077="231","231",VLOOKUP(E5077,Materiales!$A$1:$G$37443,7,FALSE)),"N/A")</f>
        <v>Varios</v>
      </c>
    </row>
    <row r="5078" spans="1:14" x14ac:dyDescent="0.25">
      <c r="A5078">
        <v>2140040017</v>
      </c>
      <c r="B5078" t="s">
        <v>1508</v>
      </c>
      <c r="C5078">
        <v>2310250033</v>
      </c>
      <c r="D5078" t="s">
        <v>2597</v>
      </c>
      <c r="E5078">
        <v>2410120053</v>
      </c>
      <c r="F5078" t="s">
        <v>3265</v>
      </c>
      <c r="G5078" t="s">
        <v>3152</v>
      </c>
      <c r="H5078">
        <v>11.292299999999999</v>
      </c>
      <c r="I5078">
        <v>3</v>
      </c>
      <c r="J5078">
        <v>8000</v>
      </c>
      <c r="K5078">
        <f>+VLOOKUP(E5078,Costos!$A$1:$I$716100,9,FALSE)</f>
        <v>7.6890919999999996</v>
      </c>
      <c r="L5078" t="str">
        <f t="shared" si="168"/>
        <v>241</v>
      </c>
      <c r="M5078" t="str">
        <f t="shared" si="169"/>
        <v>241012</v>
      </c>
      <c r="N5078" t="str">
        <f>IFERROR(IF(L5078="231","231",VLOOKUP(E5078,Materiales!$A$1:$G$37443,7,FALSE)),"N/A")</f>
        <v>Varios</v>
      </c>
    </row>
    <row r="5079" spans="1:14" x14ac:dyDescent="0.25">
      <c r="A5079">
        <v>2140040017</v>
      </c>
      <c r="B5079" t="s">
        <v>1508</v>
      </c>
      <c r="C5079">
        <v>2310160005</v>
      </c>
      <c r="D5079" t="s">
        <v>2334</v>
      </c>
      <c r="E5079">
        <v>2410290575</v>
      </c>
      <c r="F5079" t="s">
        <v>3365</v>
      </c>
      <c r="G5079" t="s">
        <v>89</v>
      </c>
      <c r="H5079">
        <v>4.3059000000000003</v>
      </c>
      <c r="I5079">
        <v>3</v>
      </c>
      <c r="J5079">
        <v>8000</v>
      </c>
      <c r="K5079">
        <f>+VLOOKUP(E5079,Costos!$A$1:$I$716100,9,FALSE)</f>
        <v>6.2486309999999996</v>
      </c>
      <c r="L5079" t="str">
        <f t="shared" si="168"/>
        <v>241</v>
      </c>
      <c r="M5079" t="str">
        <f t="shared" si="169"/>
        <v>241029</v>
      </c>
      <c r="N5079" t="str">
        <f>IFERROR(IF(L5079="231","231",VLOOKUP(E5079,Materiales!$A$1:$G$37443,7,FALSE)),"N/A")</f>
        <v>Resinas</v>
      </c>
    </row>
    <row r="5080" spans="1:14" x14ac:dyDescent="0.25">
      <c r="A5080">
        <v>2140040017</v>
      </c>
      <c r="B5080" t="s">
        <v>1508</v>
      </c>
      <c r="C5080">
        <v>2310170002</v>
      </c>
      <c r="D5080" t="s">
        <v>2479</v>
      </c>
      <c r="E5080">
        <v>2410290575</v>
      </c>
      <c r="F5080" t="s">
        <v>3365</v>
      </c>
      <c r="G5080" t="s">
        <v>89</v>
      </c>
      <c r="H5080">
        <v>6.6421999999999999</v>
      </c>
      <c r="I5080">
        <v>3</v>
      </c>
      <c r="J5080">
        <v>8000</v>
      </c>
      <c r="K5080">
        <f>+VLOOKUP(E5080,Costos!$A$1:$I$716100,9,FALSE)</f>
        <v>6.2486309999999996</v>
      </c>
      <c r="L5080" t="str">
        <f t="shared" si="168"/>
        <v>241</v>
      </c>
      <c r="M5080" t="str">
        <f t="shared" si="169"/>
        <v>241029</v>
      </c>
      <c r="N5080" t="str">
        <f>IFERROR(IF(L5080="231","231",VLOOKUP(E5080,Materiales!$A$1:$G$37443,7,FALSE)),"N/A")</f>
        <v>Resinas</v>
      </c>
    </row>
    <row r="5081" spans="1:14" x14ac:dyDescent="0.25">
      <c r="A5081">
        <v>2140040017</v>
      </c>
      <c r="B5081" t="s">
        <v>1508</v>
      </c>
      <c r="C5081">
        <v>2310250034</v>
      </c>
      <c r="D5081" t="s">
        <v>2598</v>
      </c>
      <c r="E5081">
        <v>2310040536</v>
      </c>
      <c r="F5081" t="s">
        <v>2187</v>
      </c>
      <c r="G5081" t="s">
        <v>89</v>
      </c>
      <c r="H5081">
        <v>2.6499999999999999E-2</v>
      </c>
      <c r="I5081">
        <v>3</v>
      </c>
      <c r="J5081">
        <v>8000</v>
      </c>
      <c r="K5081">
        <f>+VLOOKUP(E5081,Costos!$A$1:$I$716100,9,FALSE)</f>
        <v>26.182759000000001</v>
      </c>
      <c r="L5081" t="str">
        <f t="shared" si="168"/>
        <v>231</v>
      </c>
      <c r="M5081" t="str">
        <f t="shared" si="169"/>
        <v>231004</v>
      </c>
      <c r="N5081" t="str">
        <f>IFERROR(IF(L5081="231","231",VLOOKUP(E5081,Materiales!$A$1:$G$37443,7,FALSE)),"N/A")</f>
        <v>231</v>
      </c>
    </row>
    <row r="5082" spans="1:14" x14ac:dyDescent="0.25">
      <c r="A5082">
        <v>2140040017</v>
      </c>
      <c r="B5082" t="s">
        <v>1508</v>
      </c>
      <c r="C5082">
        <v>2310250034</v>
      </c>
      <c r="D5082" t="s">
        <v>2598</v>
      </c>
      <c r="E5082">
        <v>2430550009</v>
      </c>
      <c r="F5082" t="s">
        <v>3582</v>
      </c>
      <c r="G5082" t="s">
        <v>89</v>
      </c>
      <c r="H5082">
        <v>13.5694</v>
      </c>
      <c r="I5082">
        <v>3</v>
      </c>
      <c r="J5082">
        <v>8000</v>
      </c>
      <c r="K5082">
        <f>+VLOOKUP(E5082,Costos!$A$1:$I$716100,9,FALSE)</f>
        <v>1.6416919999999999</v>
      </c>
      <c r="L5082" t="str">
        <f t="shared" si="168"/>
        <v>243</v>
      </c>
      <c r="M5082" t="str">
        <f t="shared" si="169"/>
        <v>243055</v>
      </c>
      <c r="N5082" t="str">
        <f>IFERROR(IF(L5082="231","231",VLOOKUP(E5082,Materiales!$A$1:$G$37443,7,FALSE)),"N/A")</f>
        <v>Varios</v>
      </c>
    </row>
    <row r="5083" spans="1:14" x14ac:dyDescent="0.25">
      <c r="A5083">
        <v>2140040017</v>
      </c>
      <c r="B5083" t="s">
        <v>1508</v>
      </c>
      <c r="C5083">
        <v>2310250034</v>
      </c>
      <c r="D5083" t="s">
        <v>2598</v>
      </c>
      <c r="E5083">
        <v>2430330004</v>
      </c>
      <c r="F5083" t="s">
        <v>3554</v>
      </c>
      <c r="G5083" t="s">
        <v>89</v>
      </c>
      <c r="H5083">
        <v>5.2920999999999996</v>
      </c>
      <c r="I5083">
        <v>3</v>
      </c>
      <c r="J5083">
        <v>8000</v>
      </c>
      <c r="K5083">
        <f>+VLOOKUP(E5083,Costos!$A$1:$I$716100,9,FALSE)</f>
        <v>14.39495</v>
      </c>
      <c r="L5083" t="str">
        <f t="shared" si="168"/>
        <v>243</v>
      </c>
      <c r="M5083" t="str">
        <f t="shared" si="169"/>
        <v>243033</v>
      </c>
      <c r="N5083" t="str">
        <f>IFERROR(IF(L5083="231","231",VLOOKUP(E5083,Materiales!$A$1:$G$37443,7,FALSE)),"N/A")</f>
        <v>Cauchos</v>
      </c>
    </row>
    <row r="5084" spans="1:14" x14ac:dyDescent="0.25">
      <c r="A5084">
        <v>2140040017</v>
      </c>
      <c r="B5084" t="s">
        <v>1508</v>
      </c>
      <c r="C5084">
        <v>2310250034</v>
      </c>
      <c r="D5084" t="s">
        <v>2598</v>
      </c>
      <c r="E5084">
        <v>2410120051</v>
      </c>
      <c r="F5084" t="s">
        <v>3264</v>
      </c>
      <c r="G5084" t="s">
        <v>89</v>
      </c>
      <c r="H5084">
        <v>3.7587000000000002</v>
      </c>
      <c r="I5084">
        <v>3</v>
      </c>
      <c r="J5084">
        <v>8000</v>
      </c>
      <c r="K5084">
        <f>+VLOOKUP(E5084,Costos!$A$1:$I$716100,9,FALSE)</f>
        <v>31.756437999999999</v>
      </c>
      <c r="L5084" t="str">
        <f t="shared" si="168"/>
        <v>241</v>
      </c>
      <c r="M5084" t="str">
        <f t="shared" si="169"/>
        <v>241012</v>
      </c>
      <c r="N5084" t="str">
        <f>IFERROR(IF(L5084="231","231",VLOOKUP(E5084,Materiales!$A$1:$G$37443,7,FALSE)),"N/A")</f>
        <v>Varios</v>
      </c>
    </row>
    <row r="5085" spans="1:14" x14ac:dyDescent="0.25">
      <c r="A5085">
        <v>2140040017</v>
      </c>
      <c r="B5085" t="s">
        <v>1508</v>
      </c>
      <c r="C5085">
        <v>2310250034</v>
      </c>
      <c r="D5085" t="s">
        <v>2598</v>
      </c>
      <c r="E5085">
        <v>2430520005</v>
      </c>
      <c r="F5085" t="s">
        <v>3574</v>
      </c>
      <c r="G5085" t="s">
        <v>89</v>
      </c>
      <c r="H5085">
        <v>1.4137</v>
      </c>
      <c r="I5085">
        <v>3</v>
      </c>
      <c r="J5085">
        <v>8000</v>
      </c>
      <c r="K5085">
        <f>+VLOOKUP(E5085,Costos!$A$1:$I$716100,9,FALSE)</f>
        <v>11.219386</v>
      </c>
      <c r="L5085" t="str">
        <f t="shared" si="168"/>
        <v>243</v>
      </c>
      <c r="M5085" t="str">
        <f t="shared" si="169"/>
        <v>243052</v>
      </c>
      <c r="N5085" t="str">
        <f>IFERROR(IF(L5085="231","231",VLOOKUP(E5085,Materiales!$A$1:$G$37443,7,FALSE)),"N/A")</f>
        <v>Varios</v>
      </c>
    </row>
    <row r="5086" spans="1:14" x14ac:dyDescent="0.25">
      <c r="A5086">
        <v>2140040017</v>
      </c>
      <c r="B5086" t="s">
        <v>1508</v>
      </c>
      <c r="C5086">
        <v>2310250034</v>
      </c>
      <c r="D5086" t="s">
        <v>2598</v>
      </c>
      <c r="E5086">
        <v>2430530004</v>
      </c>
      <c r="F5086" t="s">
        <v>3576</v>
      </c>
      <c r="G5086" t="s">
        <v>89</v>
      </c>
      <c r="H5086">
        <v>7.4448999999999996</v>
      </c>
      <c r="I5086">
        <v>3</v>
      </c>
      <c r="J5086">
        <v>8000</v>
      </c>
      <c r="K5086">
        <f>+VLOOKUP(E5086,Costos!$A$1:$I$716100,9,FALSE)</f>
        <v>0.48817100000000002</v>
      </c>
      <c r="L5086" t="str">
        <f t="shared" si="168"/>
        <v>243</v>
      </c>
      <c r="M5086" t="str">
        <f t="shared" si="169"/>
        <v>243053</v>
      </c>
      <c r="N5086" t="str">
        <f>IFERROR(IF(L5086="231","231",VLOOKUP(E5086,Materiales!$A$1:$G$37443,7,FALSE)),"N/A")</f>
        <v>Varios</v>
      </c>
    </row>
    <row r="5087" spans="1:14" x14ac:dyDescent="0.25">
      <c r="A5087">
        <v>2140040017</v>
      </c>
      <c r="B5087" t="s">
        <v>1508</v>
      </c>
      <c r="C5087">
        <v>2310250034</v>
      </c>
      <c r="D5087" t="s">
        <v>2598</v>
      </c>
      <c r="E5087">
        <v>2410120053</v>
      </c>
      <c r="F5087" t="s">
        <v>3265</v>
      </c>
      <c r="G5087" t="s">
        <v>3152</v>
      </c>
      <c r="H5087">
        <v>11.173500000000001</v>
      </c>
      <c r="I5087">
        <v>3</v>
      </c>
      <c r="J5087">
        <v>8000</v>
      </c>
      <c r="K5087">
        <f>+VLOOKUP(E5087,Costos!$A$1:$I$716100,9,FALSE)</f>
        <v>7.6890919999999996</v>
      </c>
      <c r="L5087" t="str">
        <f t="shared" si="168"/>
        <v>241</v>
      </c>
      <c r="M5087" t="str">
        <f t="shared" si="169"/>
        <v>241012</v>
      </c>
      <c r="N5087" t="str">
        <f>IFERROR(IF(L5087="231","231",VLOOKUP(E5087,Materiales!$A$1:$G$37443,7,FALSE)),"N/A")</f>
        <v>Varios</v>
      </c>
    </row>
    <row r="5088" spans="1:14" x14ac:dyDescent="0.25">
      <c r="A5088">
        <v>2140040017</v>
      </c>
      <c r="B5088" t="s">
        <v>1508</v>
      </c>
      <c r="C5088">
        <v>2310160005</v>
      </c>
      <c r="D5088" t="s">
        <v>2334</v>
      </c>
      <c r="E5088">
        <v>2410290575</v>
      </c>
      <c r="F5088" t="s">
        <v>3365</v>
      </c>
      <c r="G5088" t="s">
        <v>89</v>
      </c>
      <c r="H5088">
        <v>4.3059000000000003</v>
      </c>
      <c r="I5088">
        <v>3</v>
      </c>
      <c r="J5088">
        <v>8000</v>
      </c>
      <c r="K5088">
        <f>+VLOOKUP(E5088,Costos!$A$1:$I$716100,9,FALSE)</f>
        <v>6.2486309999999996</v>
      </c>
      <c r="L5088" t="str">
        <f t="shared" si="168"/>
        <v>241</v>
      </c>
      <c r="M5088" t="str">
        <f t="shared" si="169"/>
        <v>241029</v>
      </c>
      <c r="N5088" t="str">
        <f>IFERROR(IF(L5088="231","231",VLOOKUP(E5088,Materiales!$A$1:$G$37443,7,FALSE)),"N/A")</f>
        <v>Resinas</v>
      </c>
    </row>
    <row r="5089" spans="1:14" x14ac:dyDescent="0.25">
      <c r="A5089">
        <v>2140040017</v>
      </c>
      <c r="B5089" t="s">
        <v>1508</v>
      </c>
      <c r="C5089">
        <v>2310170002</v>
      </c>
      <c r="D5089" t="s">
        <v>2479</v>
      </c>
      <c r="E5089">
        <v>2410290575</v>
      </c>
      <c r="F5089" t="s">
        <v>3365</v>
      </c>
      <c r="G5089" t="s">
        <v>89</v>
      </c>
      <c r="H5089">
        <v>6.6421999999999999</v>
      </c>
      <c r="I5089">
        <v>3</v>
      </c>
      <c r="J5089">
        <v>8000</v>
      </c>
      <c r="K5089">
        <f>+VLOOKUP(E5089,Costos!$A$1:$I$716100,9,FALSE)</f>
        <v>6.2486309999999996</v>
      </c>
      <c r="L5089" t="str">
        <f t="shared" si="168"/>
        <v>241</v>
      </c>
      <c r="M5089" t="str">
        <f t="shared" si="169"/>
        <v>241029</v>
      </c>
      <c r="N5089" t="str">
        <f>IFERROR(IF(L5089="231","231",VLOOKUP(E5089,Materiales!$A$1:$G$37443,7,FALSE)),"N/A")</f>
        <v>Resinas</v>
      </c>
    </row>
    <row r="5090" spans="1:14" x14ac:dyDescent="0.25">
      <c r="A5090">
        <v>2140040017</v>
      </c>
      <c r="B5090" t="s">
        <v>1508</v>
      </c>
      <c r="C5090">
        <v>2310250035</v>
      </c>
      <c r="D5090" t="s">
        <v>2599</v>
      </c>
      <c r="E5090">
        <v>2310040543</v>
      </c>
      <c r="F5090" t="s">
        <v>2194</v>
      </c>
      <c r="G5090" t="s">
        <v>89</v>
      </c>
      <c r="H5090">
        <v>1.8499999999999999E-2</v>
      </c>
      <c r="I5090">
        <v>3</v>
      </c>
      <c r="J5090">
        <v>8000</v>
      </c>
      <c r="K5090">
        <f>+VLOOKUP(E5090,Costos!$A$1:$I$716100,9,FALSE)</f>
        <v>24.646429000000001</v>
      </c>
      <c r="L5090" t="str">
        <f t="shared" ref="L5090:L5153" si="170">+LEFT(E5090,3)</f>
        <v>231</v>
      </c>
      <c r="M5090" t="str">
        <f t="shared" ref="M5090:M5153" si="171">+LEFT(E5090,6)</f>
        <v>231004</v>
      </c>
      <c r="N5090" t="str">
        <f>IFERROR(IF(L5090="231","231",VLOOKUP(E5090,Materiales!$A$1:$G$37443,7,FALSE)),"N/A")</f>
        <v>231</v>
      </c>
    </row>
    <row r="5091" spans="1:14" x14ac:dyDescent="0.25">
      <c r="A5091">
        <v>2140040017</v>
      </c>
      <c r="B5091" t="s">
        <v>1508</v>
      </c>
      <c r="C5091">
        <v>2310250035</v>
      </c>
      <c r="D5091" t="s">
        <v>2599</v>
      </c>
      <c r="E5091">
        <v>2430550009</v>
      </c>
      <c r="F5091" t="s">
        <v>3582</v>
      </c>
      <c r="G5091" t="s">
        <v>89</v>
      </c>
      <c r="H5091">
        <v>12.7456</v>
      </c>
      <c r="I5091">
        <v>3</v>
      </c>
      <c r="J5091">
        <v>8000</v>
      </c>
      <c r="K5091">
        <f>+VLOOKUP(E5091,Costos!$A$1:$I$716100,9,FALSE)</f>
        <v>1.6416919999999999</v>
      </c>
      <c r="L5091" t="str">
        <f t="shared" si="170"/>
        <v>243</v>
      </c>
      <c r="M5091" t="str">
        <f t="shared" si="171"/>
        <v>243055</v>
      </c>
      <c r="N5091" t="str">
        <f>IFERROR(IF(L5091="231","231",VLOOKUP(E5091,Materiales!$A$1:$G$37443,7,FALSE)),"N/A")</f>
        <v>Varios</v>
      </c>
    </row>
    <row r="5092" spans="1:14" x14ac:dyDescent="0.25">
      <c r="A5092">
        <v>2140040017</v>
      </c>
      <c r="B5092" t="s">
        <v>1508</v>
      </c>
      <c r="C5092">
        <v>2310250035</v>
      </c>
      <c r="D5092" t="s">
        <v>2599</v>
      </c>
      <c r="E5092">
        <v>2430330004</v>
      </c>
      <c r="F5092" t="s">
        <v>3554</v>
      </c>
      <c r="G5092" t="s">
        <v>89</v>
      </c>
      <c r="H5092">
        <v>4.9699</v>
      </c>
      <c r="I5092">
        <v>3</v>
      </c>
      <c r="J5092">
        <v>8000</v>
      </c>
      <c r="K5092">
        <f>+VLOOKUP(E5092,Costos!$A$1:$I$716100,9,FALSE)</f>
        <v>14.39495</v>
      </c>
      <c r="L5092" t="str">
        <f t="shared" si="170"/>
        <v>243</v>
      </c>
      <c r="M5092" t="str">
        <f t="shared" si="171"/>
        <v>243033</v>
      </c>
      <c r="N5092" t="str">
        <f>IFERROR(IF(L5092="231","231",VLOOKUP(E5092,Materiales!$A$1:$G$37443,7,FALSE)),"N/A")</f>
        <v>Cauchos</v>
      </c>
    </row>
    <row r="5093" spans="1:14" x14ac:dyDescent="0.25">
      <c r="A5093">
        <v>2140040017</v>
      </c>
      <c r="B5093" t="s">
        <v>1508</v>
      </c>
      <c r="C5093">
        <v>2310250035</v>
      </c>
      <c r="D5093" t="s">
        <v>2599</v>
      </c>
      <c r="E5093">
        <v>2410120051</v>
      </c>
      <c r="F5093" t="s">
        <v>3264</v>
      </c>
      <c r="G5093" t="s">
        <v>89</v>
      </c>
      <c r="H5093">
        <v>3.5341999999999998</v>
      </c>
      <c r="I5093">
        <v>3</v>
      </c>
      <c r="J5093">
        <v>8000</v>
      </c>
      <c r="K5093">
        <f>+VLOOKUP(E5093,Costos!$A$1:$I$716100,9,FALSE)</f>
        <v>31.756437999999999</v>
      </c>
      <c r="L5093" t="str">
        <f t="shared" si="170"/>
        <v>241</v>
      </c>
      <c r="M5093" t="str">
        <f t="shared" si="171"/>
        <v>241012</v>
      </c>
      <c r="N5093" t="str">
        <f>IFERROR(IF(L5093="231","231",VLOOKUP(E5093,Materiales!$A$1:$G$37443,7,FALSE)),"N/A")</f>
        <v>Varios</v>
      </c>
    </row>
    <row r="5094" spans="1:14" x14ac:dyDescent="0.25">
      <c r="A5094">
        <v>2140040017</v>
      </c>
      <c r="B5094" t="s">
        <v>1508</v>
      </c>
      <c r="C5094">
        <v>2310250035</v>
      </c>
      <c r="D5094" t="s">
        <v>2599</v>
      </c>
      <c r="E5094">
        <v>2430520005</v>
      </c>
      <c r="F5094" t="s">
        <v>3574</v>
      </c>
      <c r="G5094" t="s">
        <v>89</v>
      </c>
      <c r="H5094">
        <v>2.0017999999999998</v>
      </c>
      <c r="I5094">
        <v>3</v>
      </c>
      <c r="J5094">
        <v>8000</v>
      </c>
      <c r="K5094">
        <f>+VLOOKUP(E5094,Costos!$A$1:$I$716100,9,FALSE)</f>
        <v>11.219386</v>
      </c>
      <c r="L5094" t="str">
        <f t="shared" si="170"/>
        <v>243</v>
      </c>
      <c r="M5094" t="str">
        <f t="shared" si="171"/>
        <v>243052</v>
      </c>
      <c r="N5094" t="str">
        <f>IFERROR(IF(L5094="231","231",VLOOKUP(E5094,Materiales!$A$1:$G$37443,7,FALSE)),"N/A")</f>
        <v>Varios</v>
      </c>
    </row>
    <row r="5095" spans="1:14" x14ac:dyDescent="0.25">
      <c r="A5095">
        <v>2140040017</v>
      </c>
      <c r="B5095" t="s">
        <v>1508</v>
      </c>
      <c r="C5095">
        <v>2310250035</v>
      </c>
      <c r="D5095" t="s">
        <v>2599</v>
      </c>
      <c r="E5095">
        <v>2410090303</v>
      </c>
      <c r="F5095" t="s">
        <v>3203</v>
      </c>
      <c r="G5095" t="s">
        <v>89</v>
      </c>
      <c r="H5095">
        <v>6.6E-3</v>
      </c>
      <c r="I5095">
        <v>3</v>
      </c>
      <c r="J5095">
        <v>8000</v>
      </c>
      <c r="K5095">
        <f>+VLOOKUP(E5095,Costos!$A$1:$I$716100,9,FALSE)</f>
        <v>46.534134000000002</v>
      </c>
      <c r="L5095" t="str">
        <f t="shared" si="170"/>
        <v>241</v>
      </c>
      <c r="M5095" t="str">
        <f t="shared" si="171"/>
        <v>241009</v>
      </c>
      <c r="N5095" t="str">
        <f>IFERROR(IF(L5095="231","231",VLOOKUP(E5095,Materiales!$A$1:$G$37443,7,FALSE)),"N/A")</f>
        <v>Pigmentos</v>
      </c>
    </row>
    <row r="5096" spans="1:14" x14ac:dyDescent="0.25">
      <c r="A5096">
        <v>2140040017</v>
      </c>
      <c r="B5096" t="s">
        <v>1508</v>
      </c>
      <c r="C5096">
        <v>2310250035</v>
      </c>
      <c r="D5096" t="s">
        <v>2599</v>
      </c>
      <c r="E5096">
        <v>2430530004</v>
      </c>
      <c r="F5096" t="s">
        <v>3576</v>
      </c>
      <c r="G5096" t="s">
        <v>89</v>
      </c>
      <c r="H5096">
        <v>7.0103999999999997</v>
      </c>
      <c r="I5096">
        <v>3</v>
      </c>
      <c r="J5096">
        <v>8000</v>
      </c>
      <c r="K5096">
        <f>+VLOOKUP(E5096,Costos!$A$1:$I$716100,9,FALSE)</f>
        <v>0.48817100000000002</v>
      </c>
      <c r="L5096" t="str">
        <f t="shared" si="170"/>
        <v>243</v>
      </c>
      <c r="M5096" t="str">
        <f t="shared" si="171"/>
        <v>243053</v>
      </c>
      <c r="N5096" t="str">
        <f>IFERROR(IF(L5096="231","231",VLOOKUP(E5096,Materiales!$A$1:$G$37443,7,FALSE)),"N/A")</f>
        <v>Varios</v>
      </c>
    </row>
    <row r="5097" spans="1:14" x14ac:dyDescent="0.25">
      <c r="A5097">
        <v>2140040017</v>
      </c>
      <c r="B5097" t="s">
        <v>1508</v>
      </c>
      <c r="C5097">
        <v>2310250035</v>
      </c>
      <c r="D5097" t="s">
        <v>2599</v>
      </c>
      <c r="E5097">
        <v>2410120053</v>
      </c>
      <c r="F5097" t="s">
        <v>3265</v>
      </c>
      <c r="G5097" t="s">
        <v>3152</v>
      </c>
      <c r="H5097">
        <v>10.497199999999999</v>
      </c>
      <c r="I5097">
        <v>3</v>
      </c>
      <c r="J5097">
        <v>8000</v>
      </c>
      <c r="K5097">
        <f>+VLOOKUP(E5097,Costos!$A$1:$I$716100,9,FALSE)</f>
        <v>7.6890919999999996</v>
      </c>
      <c r="L5097" t="str">
        <f t="shared" si="170"/>
        <v>241</v>
      </c>
      <c r="M5097" t="str">
        <f t="shared" si="171"/>
        <v>241012</v>
      </c>
      <c r="N5097" t="str">
        <f>IFERROR(IF(L5097="231","231",VLOOKUP(E5097,Materiales!$A$1:$G$37443,7,FALSE)),"N/A")</f>
        <v>Varios</v>
      </c>
    </row>
    <row r="5098" spans="1:14" x14ac:dyDescent="0.25">
      <c r="A5098">
        <v>2140040017</v>
      </c>
      <c r="B5098" t="s">
        <v>1508</v>
      </c>
      <c r="C5098">
        <v>2310160005</v>
      </c>
      <c r="D5098" t="s">
        <v>2334</v>
      </c>
      <c r="E5098">
        <v>2410290575</v>
      </c>
      <c r="F5098" t="s">
        <v>3365</v>
      </c>
      <c r="G5098" t="s">
        <v>89</v>
      </c>
      <c r="H5098">
        <v>4.3059000000000003</v>
      </c>
      <c r="I5098">
        <v>3</v>
      </c>
      <c r="J5098">
        <v>8000</v>
      </c>
      <c r="K5098">
        <f>+VLOOKUP(E5098,Costos!$A$1:$I$716100,9,FALSE)</f>
        <v>6.2486309999999996</v>
      </c>
      <c r="L5098" t="str">
        <f t="shared" si="170"/>
        <v>241</v>
      </c>
      <c r="M5098" t="str">
        <f t="shared" si="171"/>
        <v>241029</v>
      </c>
      <c r="N5098" t="str">
        <f>IFERROR(IF(L5098="231","231",VLOOKUP(E5098,Materiales!$A$1:$G$37443,7,FALSE)),"N/A")</f>
        <v>Resinas</v>
      </c>
    </row>
    <row r="5099" spans="1:14" x14ac:dyDescent="0.25">
      <c r="A5099">
        <v>2140040017</v>
      </c>
      <c r="B5099" t="s">
        <v>1508</v>
      </c>
      <c r="C5099">
        <v>2310170002</v>
      </c>
      <c r="D5099" t="s">
        <v>2479</v>
      </c>
      <c r="E5099">
        <v>2410290575</v>
      </c>
      <c r="F5099" t="s">
        <v>3365</v>
      </c>
      <c r="G5099" t="s">
        <v>89</v>
      </c>
      <c r="H5099">
        <v>6.6421999999999999</v>
      </c>
      <c r="I5099">
        <v>3</v>
      </c>
      <c r="J5099">
        <v>8000</v>
      </c>
      <c r="K5099">
        <f>+VLOOKUP(E5099,Costos!$A$1:$I$716100,9,FALSE)</f>
        <v>6.2486309999999996</v>
      </c>
      <c r="L5099" t="str">
        <f t="shared" si="170"/>
        <v>241</v>
      </c>
      <c r="M5099" t="str">
        <f t="shared" si="171"/>
        <v>241029</v>
      </c>
      <c r="N5099" t="str">
        <f>IFERROR(IF(L5099="231","231",VLOOKUP(E5099,Materiales!$A$1:$G$37443,7,FALSE)),"N/A")</f>
        <v>Resinas</v>
      </c>
    </row>
    <row r="5100" spans="1:14" x14ac:dyDescent="0.25">
      <c r="A5100">
        <v>2140040017</v>
      </c>
      <c r="B5100" t="s">
        <v>1508</v>
      </c>
      <c r="C5100">
        <v>2310250036</v>
      </c>
      <c r="D5100" t="s">
        <v>2600</v>
      </c>
      <c r="E5100">
        <v>2430550009</v>
      </c>
      <c r="F5100" t="s">
        <v>3582</v>
      </c>
      <c r="G5100" t="s">
        <v>89</v>
      </c>
      <c r="H5100">
        <v>12.8941</v>
      </c>
      <c r="I5100">
        <v>3</v>
      </c>
      <c r="J5100">
        <v>8000</v>
      </c>
      <c r="K5100">
        <f>+VLOOKUP(E5100,Costos!$A$1:$I$716100,9,FALSE)</f>
        <v>1.6416919999999999</v>
      </c>
      <c r="L5100" t="str">
        <f t="shared" si="170"/>
        <v>243</v>
      </c>
      <c r="M5100" t="str">
        <f t="shared" si="171"/>
        <v>243055</v>
      </c>
      <c r="N5100" t="str">
        <f>IFERROR(IF(L5100="231","231",VLOOKUP(E5100,Materiales!$A$1:$G$37443,7,FALSE)),"N/A")</f>
        <v>Varios</v>
      </c>
    </row>
    <row r="5101" spans="1:14" x14ac:dyDescent="0.25">
      <c r="A5101">
        <v>2140040017</v>
      </c>
      <c r="B5101" t="s">
        <v>1508</v>
      </c>
      <c r="C5101">
        <v>2310250036</v>
      </c>
      <c r="D5101" t="s">
        <v>2600</v>
      </c>
      <c r="E5101">
        <v>2430330004</v>
      </c>
      <c r="F5101" t="s">
        <v>3554</v>
      </c>
      <c r="G5101" t="s">
        <v>89</v>
      </c>
      <c r="H5101">
        <v>5.0286999999999997</v>
      </c>
      <c r="I5101">
        <v>3</v>
      </c>
      <c r="J5101">
        <v>8000</v>
      </c>
      <c r="K5101">
        <f>+VLOOKUP(E5101,Costos!$A$1:$I$716100,9,FALSE)</f>
        <v>14.39495</v>
      </c>
      <c r="L5101" t="str">
        <f t="shared" si="170"/>
        <v>243</v>
      </c>
      <c r="M5101" t="str">
        <f t="shared" si="171"/>
        <v>243033</v>
      </c>
      <c r="N5101" t="str">
        <f>IFERROR(IF(L5101="231","231",VLOOKUP(E5101,Materiales!$A$1:$G$37443,7,FALSE)),"N/A")</f>
        <v>Cauchos</v>
      </c>
    </row>
    <row r="5102" spans="1:14" x14ac:dyDescent="0.25">
      <c r="A5102">
        <v>2140040017</v>
      </c>
      <c r="B5102" t="s">
        <v>1508</v>
      </c>
      <c r="C5102">
        <v>2310250036</v>
      </c>
      <c r="D5102" t="s">
        <v>2600</v>
      </c>
      <c r="E5102">
        <v>2410120051</v>
      </c>
      <c r="F5102" t="s">
        <v>3264</v>
      </c>
      <c r="G5102" t="s">
        <v>89</v>
      </c>
      <c r="H5102">
        <v>3.5716999999999999</v>
      </c>
      <c r="I5102">
        <v>3</v>
      </c>
      <c r="J5102">
        <v>8000</v>
      </c>
      <c r="K5102">
        <f>+VLOOKUP(E5102,Costos!$A$1:$I$716100,9,FALSE)</f>
        <v>31.756437999999999</v>
      </c>
      <c r="L5102" t="str">
        <f t="shared" si="170"/>
        <v>241</v>
      </c>
      <c r="M5102" t="str">
        <f t="shared" si="171"/>
        <v>241012</v>
      </c>
      <c r="N5102" t="str">
        <f>IFERROR(IF(L5102="231","231",VLOOKUP(E5102,Materiales!$A$1:$G$37443,7,FALSE)),"N/A")</f>
        <v>Varios</v>
      </c>
    </row>
    <row r="5103" spans="1:14" x14ac:dyDescent="0.25">
      <c r="A5103">
        <v>2140040017</v>
      </c>
      <c r="B5103" t="s">
        <v>1508</v>
      </c>
      <c r="C5103">
        <v>2310250036</v>
      </c>
      <c r="D5103" t="s">
        <v>2600</v>
      </c>
      <c r="E5103">
        <v>2430520005</v>
      </c>
      <c r="F5103" t="s">
        <v>3574</v>
      </c>
      <c r="G5103" t="s">
        <v>89</v>
      </c>
      <c r="H5103">
        <v>2.0436999999999999</v>
      </c>
      <c r="I5103">
        <v>3</v>
      </c>
      <c r="J5103">
        <v>8000</v>
      </c>
      <c r="K5103">
        <f>+VLOOKUP(E5103,Costos!$A$1:$I$716100,9,FALSE)</f>
        <v>11.219386</v>
      </c>
      <c r="L5103" t="str">
        <f t="shared" si="170"/>
        <v>243</v>
      </c>
      <c r="M5103" t="str">
        <f t="shared" si="171"/>
        <v>243052</v>
      </c>
      <c r="N5103" t="str">
        <f>IFERROR(IF(L5103="231","231",VLOOKUP(E5103,Materiales!$A$1:$G$37443,7,FALSE)),"N/A")</f>
        <v>Varios</v>
      </c>
    </row>
    <row r="5104" spans="1:14" x14ac:dyDescent="0.25">
      <c r="A5104">
        <v>2140040017</v>
      </c>
      <c r="B5104" t="s">
        <v>1508</v>
      </c>
      <c r="C5104">
        <v>2310250036</v>
      </c>
      <c r="D5104" t="s">
        <v>2600</v>
      </c>
      <c r="E5104">
        <v>2410090303</v>
      </c>
      <c r="F5104" t="s">
        <v>3203</v>
      </c>
      <c r="G5104" t="s">
        <v>89</v>
      </c>
      <c r="H5104">
        <v>2.98E-2</v>
      </c>
      <c r="I5104">
        <v>3</v>
      </c>
      <c r="J5104">
        <v>8000</v>
      </c>
      <c r="K5104">
        <f>+VLOOKUP(E5104,Costos!$A$1:$I$716100,9,FALSE)</f>
        <v>46.534134000000002</v>
      </c>
      <c r="L5104" t="str">
        <f t="shared" si="170"/>
        <v>241</v>
      </c>
      <c r="M5104" t="str">
        <f t="shared" si="171"/>
        <v>241009</v>
      </c>
      <c r="N5104" t="str">
        <f>IFERROR(IF(L5104="231","231",VLOOKUP(E5104,Materiales!$A$1:$G$37443,7,FALSE)),"N/A")</f>
        <v>Pigmentos</v>
      </c>
    </row>
    <row r="5105" spans="1:14" x14ac:dyDescent="0.25">
      <c r="A5105">
        <v>2140040017</v>
      </c>
      <c r="B5105" t="s">
        <v>1508</v>
      </c>
      <c r="C5105">
        <v>2310250036</v>
      </c>
      <c r="D5105" t="s">
        <v>2600</v>
      </c>
      <c r="E5105">
        <v>2430530004</v>
      </c>
      <c r="F5105" t="s">
        <v>3576</v>
      </c>
      <c r="G5105" t="s">
        <v>89</v>
      </c>
      <c r="H5105">
        <v>7.0917000000000003</v>
      </c>
      <c r="I5105">
        <v>3</v>
      </c>
      <c r="J5105">
        <v>8000</v>
      </c>
      <c r="K5105">
        <f>+VLOOKUP(E5105,Costos!$A$1:$I$716100,9,FALSE)</f>
        <v>0.48817100000000002</v>
      </c>
      <c r="L5105" t="str">
        <f t="shared" si="170"/>
        <v>243</v>
      </c>
      <c r="M5105" t="str">
        <f t="shared" si="171"/>
        <v>243053</v>
      </c>
      <c r="N5105" t="str">
        <f>IFERROR(IF(L5105="231","231",VLOOKUP(E5105,Materiales!$A$1:$G$37443,7,FALSE)),"N/A")</f>
        <v>Varios</v>
      </c>
    </row>
    <row r="5106" spans="1:14" x14ac:dyDescent="0.25">
      <c r="A5106">
        <v>2140040017</v>
      </c>
      <c r="B5106" t="s">
        <v>1508</v>
      </c>
      <c r="C5106">
        <v>2310250036</v>
      </c>
      <c r="D5106" t="s">
        <v>2600</v>
      </c>
      <c r="E5106">
        <v>2410120053</v>
      </c>
      <c r="F5106" t="s">
        <v>3265</v>
      </c>
      <c r="G5106" t="s">
        <v>3152</v>
      </c>
      <c r="H5106">
        <v>10.612399999999999</v>
      </c>
      <c r="I5106">
        <v>3</v>
      </c>
      <c r="J5106">
        <v>8000</v>
      </c>
      <c r="K5106">
        <f>+VLOOKUP(E5106,Costos!$A$1:$I$716100,9,FALSE)</f>
        <v>7.6890919999999996</v>
      </c>
      <c r="L5106" t="str">
        <f t="shared" si="170"/>
        <v>241</v>
      </c>
      <c r="M5106" t="str">
        <f t="shared" si="171"/>
        <v>241012</v>
      </c>
      <c r="N5106" t="str">
        <f>IFERROR(IF(L5106="231","231",VLOOKUP(E5106,Materiales!$A$1:$G$37443,7,FALSE)),"N/A")</f>
        <v>Varios</v>
      </c>
    </row>
    <row r="5107" spans="1:14" x14ac:dyDescent="0.25">
      <c r="A5107">
        <v>2140040017</v>
      </c>
      <c r="B5107" t="s">
        <v>1508</v>
      </c>
      <c r="C5107">
        <v>2310160005</v>
      </c>
      <c r="D5107" t="s">
        <v>2334</v>
      </c>
      <c r="E5107">
        <v>2410290575</v>
      </c>
      <c r="F5107" t="s">
        <v>3365</v>
      </c>
      <c r="G5107" t="s">
        <v>89</v>
      </c>
      <c r="H5107">
        <v>4.3059000000000003</v>
      </c>
      <c r="I5107">
        <v>3</v>
      </c>
      <c r="J5107">
        <v>8000</v>
      </c>
      <c r="K5107">
        <f>+VLOOKUP(E5107,Costos!$A$1:$I$716100,9,FALSE)</f>
        <v>6.2486309999999996</v>
      </c>
      <c r="L5107" t="str">
        <f t="shared" si="170"/>
        <v>241</v>
      </c>
      <c r="M5107" t="str">
        <f t="shared" si="171"/>
        <v>241029</v>
      </c>
      <c r="N5107" t="str">
        <f>IFERROR(IF(L5107="231","231",VLOOKUP(E5107,Materiales!$A$1:$G$37443,7,FALSE)),"N/A")</f>
        <v>Resinas</v>
      </c>
    </row>
    <row r="5108" spans="1:14" x14ac:dyDescent="0.25">
      <c r="A5108">
        <v>2140040017</v>
      </c>
      <c r="B5108" t="s">
        <v>1508</v>
      </c>
      <c r="C5108">
        <v>2310170002</v>
      </c>
      <c r="D5108" t="s">
        <v>2479</v>
      </c>
      <c r="E5108">
        <v>2410290575</v>
      </c>
      <c r="F5108" t="s">
        <v>3365</v>
      </c>
      <c r="G5108" t="s">
        <v>89</v>
      </c>
      <c r="H5108">
        <v>6.6421999999999999</v>
      </c>
      <c r="I5108">
        <v>3</v>
      </c>
      <c r="J5108">
        <v>8000</v>
      </c>
      <c r="K5108">
        <f>+VLOOKUP(E5108,Costos!$A$1:$I$716100,9,FALSE)</f>
        <v>6.2486309999999996</v>
      </c>
      <c r="L5108" t="str">
        <f t="shared" si="170"/>
        <v>241</v>
      </c>
      <c r="M5108" t="str">
        <f t="shared" si="171"/>
        <v>241029</v>
      </c>
      <c r="N5108" t="str">
        <f>IFERROR(IF(L5108="231","231",VLOOKUP(E5108,Materiales!$A$1:$G$37443,7,FALSE)),"N/A")</f>
        <v>Resinas</v>
      </c>
    </row>
    <row r="5109" spans="1:14" x14ac:dyDescent="0.25">
      <c r="A5109">
        <v>2140040017</v>
      </c>
      <c r="B5109" t="s">
        <v>1508</v>
      </c>
      <c r="C5109">
        <v>2310250037</v>
      </c>
      <c r="D5109" t="s">
        <v>2601</v>
      </c>
      <c r="E5109">
        <v>2430550009</v>
      </c>
      <c r="F5109" t="s">
        <v>3582</v>
      </c>
      <c r="G5109" t="s">
        <v>89</v>
      </c>
      <c r="H5109">
        <v>13.019399999999999</v>
      </c>
      <c r="I5109">
        <v>3</v>
      </c>
      <c r="J5109">
        <v>8000</v>
      </c>
      <c r="K5109">
        <f>+VLOOKUP(E5109,Costos!$A$1:$I$716100,9,FALSE)</f>
        <v>1.6416919999999999</v>
      </c>
      <c r="L5109" t="str">
        <f t="shared" si="170"/>
        <v>243</v>
      </c>
      <c r="M5109" t="str">
        <f t="shared" si="171"/>
        <v>243055</v>
      </c>
      <c r="N5109" t="str">
        <f>IFERROR(IF(L5109="231","231",VLOOKUP(E5109,Materiales!$A$1:$G$37443,7,FALSE)),"N/A")</f>
        <v>Varios</v>
      </c>
    </row>
    <row r="5110" spans="1:14" x14ac:dyDescent="0.25">
      <c r="A5110">
        <v>2140040017</v>
      </c>
      <c r="B5110" t="s">
        <v>1508</v>
      </c>
      <c r="C5110">
        <v>2310250037</v>
      </c>
      <c r="D5110" t="s">
        <v>2601</v>
      </c>
      <c r="E5110">
        <v>2430330004</v>
      </c>
      <c r="F5110" t="s">
        <v>3554</v>
      </c>
      <c r="G5110" t="s">
        <v>89</v>
      </c>
      <c r="H5110">
        <v>5.1001000000000003</v>
      </c>
      <c r="I5110">
        <v>3</v>
      </c>
      <c r="J5110">
        <v>8000</v>
      </c>
      <c r="K5110">
        <f>+VLOOKUP(E5110,Costos!$A$1:$I$716100,9,FALSE)</f>
        <v>14.39495</v>
      </c>
      <c r="L5110" t="str">
        <f t="shared" si="170"/>
        <v>243</v>
      </c>
      <c r="M5110" t="str">
        <f t="shared" si="171"/>
        <v>243033</v>
      </c>
      <c r="N5110" t="str">
        <f>IFERROR(IF(L5110="231","231",VLOOKUP(E5110,Materiales!$A$1:$G$37443,7,FALSE)),"N/A")</f>
        <v>Cauchos</v>
      </c>
    </row>
    <row r="5111" spans="1:14" x14ac:dyDescent="0.25">
      <c r="A5111">
        <v>2140040017</v>
      </c>
      <c r="B5111" t="s">
        <v>1508</v>
      </c>
      <c r="C5111">
        <v>2310250037</v>
      </c>
      <c r="D5111" t="s">
        <v>2601</v>
      </c>
      <c r="E5111">
        <v>2410120051</v>
      </c>
      <c r="F5111" t="s">
        <v>3264</v>
      </c>
      <c r="G5111" t="s">
        <v>89</v>
      </c>
      <c r="H5111">
        <v>3.6223999999999998</v>
      </c>
      <c r="I5111">
        <v>3</v>
      </c>
      <c r="J5111">
        <v>8000</v>
      </c>
      <c r="K5111">
        <f>+VLOOKUP(E5111,Costos!$A$1:$I$716100,9,FALSE)</f>
        <v>31.756437999999999</v>
      </c>
      <c r="L5111" t="str">
        <f t="shared" si="170"/>
        <v>241</v>
      </c>
      <c r="M5111" t="str">
        <f t="shared" si="171"/>
        <v>241012</v>
      </c>
      <c r="N5111" t="str">
        <f>IFERROR(IF(L5111="231","231",VLOOKUP(E5111,Materiales!$A$1:$G$37443,7,FALSE)),"N/A")</f>
        <v>Varios</v>
      </c>
    </row>
    <row r="5112" spans="1:14" x14ac:dyDescent="0.25">
      <c r="A5112">
        <v>2140040017</v>
      </c>
      <c r="B5112" t="s">
        <v>1508</v>
      </c>
      <c r="C5112">
        <v>2310250037</v>
      </c>
      <c r="D5112" t="s">
        <v>2601</v>
      </c>
      <c r="E5112">
        <v>2430520005</v>
      </c>
      <c r="F5112" t="s">
        <v>3574</v>
      </c>
      <c r="G5112" t="s">
        <v>89</v>
      </c>
      <c r="H5112">
        <v>0.7702</v>
      </c>
      <c r="I5112">
        <v>3</v>
      </c>
      <c r="J5112">
        <v>8000</v>
      </c>
      <c r="K5112">
        <f>+VLOOKUP(E5112,Costos!$A$1:$I$716100,9,FALSE)</f>
        <v>11.219386</v>
      </c>
      <c r="L5112" t="str">
        <f t="shared" si="170"/>
        <v>243</v>
      </c>
      <c r="M5112" t="str">
        <f t="shared" si="171"/>
        <v>243052</v>
      </c>
      <c r="N5112" t="str">
        <f>IFERROR(IF(L5112="231","231",VLOOKUP(E5112,Materiales!$A$1:$G$37443,7,FALSE)),"N/A")</f>
        <v>Varios</v>
      </c>
    </row>
    <row r="5113" spans="1:14" x14ac:dyDescent="0.25">
      <c r="A5113">
        <v>2140040017</v>
      </c>
      <c r="B5113" t="s">
        <v>1508</v>
      </c>
      <c r="C5113">
        <v>2310250037</v>
      </c>
      <c r="D5113" t="s">
        <v>2601</v>
      </c>
      <c r="E5113">
        <v>2410090079</v>
      </c>
      <c r="F5113" t="s">
        <v>3167</v>
      </c>
      <c r="G5113" t="s">
        <v>89</v>
      </c>
      <c r="H5113">
        <v>0.1404</v>
      </c>
      <c r="I5113">
        <v>3</v>
      </c>
      <c r="J5113">
        <v>8000</v>
      </c>
      <c r="K5113">
        <f>+VLOOKUP(E5113,Costos!$A$1:$I$716100,9,FALSE)</f>
        <v>66.496741</v>
      </c>
      <c r="L5113" t="str">
        <f t="shared" si="170"/>
        <v>241</v>
      </c>
      <c r="M5113" t="str">
        <f t="shared" si="171"/>
        <v>241009</v>
      </c>
      <c r="N5113" t="str">
        <f>IFERROR(IF(L5113="231","231",VLOOKUP(E5113,Materiales!$A$1:$G$37443,7,FALSE)),"N/A")</f>
        <v>Varios</v>
      </c>
    </row>
    <row r="5114" spans="1:14" x14ac:dyDescent="0.25">
      <c r="A5114">
        <v>2140040017</v>
      </c>
      <c r="B5114" t="s">
        <v>1508</v>
      </c>
      <c r="C5114">
        <v>2310250037</v>
      </c>
      <c r="D5114" t="s">
        <v>2601</v>
      </c>
      <c r="E5114">
        <v>2430530004</v>
      </c>
      <c r="F5114" t="s">
        <v>3576</v>
      </c>
      <c r="G5114" t="s">
        <v>89</v>
      </c>
      <c r="H5114">
        <v>7.1924999999999999</v>
      </c>
      <c r="I5114">
        <v>3</v>
      </c>
      <c r="J5114">
        <v>8000</v>
      </c>
      <c r="K5114">
        <f>+VLOOKUP(E5114,Costos!$A$1:$I$716100,9,FALSE)</f>
        <v>0.48817100000000002</v>
      </c>
      <c r="L5114" t="str">
        <f t="shared" si="170"/>
        <v>243</v>
      </c>
      <c r="M5114" t="str">
        <f t="shared" si="171"/>
        <v>243053</v>
      </c>
      <c r="N5114" t="str">
        <f>IFERROR(IF(L5114="231","231",VLOOKUP(E5114,Materiales!$A$1:$G$37443,7,FALSE)),"N/A")</f>
        <v>Varios</v>
      </c>
    </row>
    <row r="5115" spans="1:14" x14ac:dyDescent="0.25">
      <c r="A5115">
        <v>2140040017</v>
      </c>
      <c r="B5115" t="s">
        <v>1508</v>
      </c>
      <c r="C5115">
        <v>2310250037</v>
      </c>
      <c r="D5115" t="s">
        <v>2601</v>
      </c>
      <c r="E5115">
        <v>2410120053</v>
      </c>
      <c r="F5115" t="s">
        <v>3265</v>
      </c>
      <c r="G5115" t="s">
        <v>3152</v>
      </c>
      <c r="H5115">
        <v>10.7729</v>
      </c>
      <c r="I5115">
        <v>3</v>
      </c>
      <c r="J5115">
        <v>8000</v>
      </c>
      <c r="K5115">
        <f>+VLOOKUP(E5115,Costos!$A$1:$I$716100,9,FALSE)</f>
        <v>7.6890919999999996</v>
      </c>
      <c r="L5115" t="str">
        <f t="shared" si="170"/>
        <v>241</v>
      </c>
      <c r="M5115" t="str">
        <f t="shared" si="171"/>
        <v>241012</v>
      </c>
      <c r="N5115" t="str">
        <f>IFERROR(IF(L5115="231","231",VLOOKUP(E5115,Materiales!$A$1:$G$37443,7,FALSE)),"N/A")</f>
        <v>Varios</v>
      </c>
    </row>
    <row r="5116" spans="1:14" x14ac:dyDescent="0.25">
      <c r="A5116">
        <v>2140040017</v>
      </c>
      <c r="B5116" t="s">
        <v>1508</v>
      </c>
      <c r="C5116">
        <v>2310160005</v>
      </c>
      <c r="D5116" t="s">
        <v>2334</v>
      </c>
      <c r="E5116">
        <v>2410290575</v>
      </c>
      <c r="F5116" t="s">
        <v>3365</v>
      </c>
      <c r="G5116" t="s">
        <v>89</v>
      </c>
      <c r="H5116">
        <v>4.3059000000000003</v>
      </c>
      <c r="I5116">
        <v>3</v>
      </c>
      <c r="J5116">
        <v>8000</v>
      </c>
      <c r="K5116">
        <f>+VLOOKUP(E5116,Costos!$A$1:$I$716100,9,FALSE)</f>
        <v>6.2486309999999996</v>
      </c>
      <c r="L5116" t="str">
        <f t="shared" si="170"/>
        <v>241</v>
      </c>
      <c r="M5116" t="str">
        <f t="shared" si="171"/>
        <v>241029</v>
      </c>
      <c r="N5116" t="str">
        <f>IFERROR(IF(L5116="231","231",VLOOKUP(E5116,Materiales!$A$1:$G$37443,7,FALSE)),"N/A")</f>
        <v>Resinas</v>
      </c>
    </row>
    <row r="5117" spans="1:14" x14ac:dyDescent="0.25">
      <c r="A5117">
        <v>2140040017</v>
      </c>
      <c r="B5117" t="s">
        <v>1508</v>
      </c>
      <c r="C5117">
        <v>2310170002</v>
      </c>
      <c r="D5117" t="s">
        <v>2479</v>
      </c>
      <c r="E5117">
        <v>2410290575</v>
      </c>
      <c r="F5117" t="s">
        <v>3365</v>
      </c>
      <c r="G5117" t="s">
        <v>89</v>
      </c>
      <c r="H5117">
        <v>6.6421999999999999</v>
      </c>
      <c r="I5117">
        <v>3</v>
      </c>
      <c r="J5117">
        <v>8000</v>
      </c>
      <c r="K5117">
        <f>+VLOOKUP(E5117,Costos!$A$1:$I$716100,9,FALSE)</f>
        <v>6.2486309999999996</v>
      </c>
      <c r="L5117" t="str">
        <f t="shared" si="170"/>
        <v>241</v>
      </c>
      <c r="M5117" t="str">
        <f t="shared" si="171"/>
        <v>241029</v>
      </c>
      <c r="N5117" t="str">
        <f>IFERROR(IF(L5117="231","231",VLOOKUP(E5117,Materiales!$A$1:$G$37443,7,FALSE)),"N/A")</f>
        <v>Resinas</v>
      </c>
    </row>
    <row r="5118" spans="1:14" x14ac:dyDescent="0.25">
      <c r="A5118">
        <v>2140040017</v>
      </c>
      <c r="B5118" t="s">
        <v>1508</v>
      </c>
      <c r="C5118">
        <v>2310250038</v>
      </c>
      <c r="D5118" t="s">
        <v>2602</v>
      </c>
      <c r="E5118">
        <v>2410120058</v>
      </c>
      <c r="F5118" t="s">
        <v>3267</v>
      </c>
      <c r="G5118" t="s">
        <v>89</v>
      </c>
      <c r="H5118">
        <v>3.7999999999999999E-2</v>
      </c>
      <c r="I5118">
        <v>3</v>
      </c>
      <c r="J5118">
        <v>8000</v>
      </c>
      <c r="K5118">
        <f>+VLOOKUP(E5118,Costos!$A$1:$I$716100,9,FALSE)</f>
        <v>49.580392000000003</v>
      </c>
      <c r="L5118" t="str">
        <f t="shared" si="170"/>
        <v>241</v>
      </c>
      <c r="M5118" t="str">
        <f t="shared" si="171"/>
        <v>241012</v>
      </c>
      <c r="N5118" t="str">
        <f>IFERROR(IF(L5118="231","231",VLOOKUP(E5118,Materiales!$A$1:$G$37443,7,FALSE)),"N/A")</f>
        <v>Varios</v>
      </c>
    </row>
    <row r="5119" spans="1:14" x14ac:dyDescent="0.25">
      <c r="A5119">
        <v>2140040017</v>
      </c>
      <c r="B5119" t="s">
        <v>1508</v>
      </c>
      <c r="C5119">
        <v>2310250038</v>
      </c>
      <c r="D5119" t="s">
        <v>2602</v>
      </c>
      <c r="E5119">
        <v>2430550010</v>
      </c>
      <c r="F5119" t="s">
        <v>3583</v>
      </c>
      <c r="G5119" t="s">
        <v>89</v>
      </c>
      <c r="H5119">
        <v>12.8627</v>
      </c>
      <c r="I5119">
        <v>3</v>
      </c>
      <c r="J5119">
        <v>8000</v>
      </c>
      <c r="K5119">
        <f>+VLOOKUP(E5119,Costos!$A$1:$I$716100,9,FALSE)</f>
        <v>0.98691399999999996</v>
      </c>
      <c r="L5119" t="str">
        <f t="shared" si="170"/>
        <v>243</v>
      </c>
      <c r="M5119" t="str">
        <f t="shared" si="171"/>
        <v>243055</v>
      </c>
      <c r="N5119" t="str">
        <f>IFERROR(IF(L5119="231","231",VLOOKUP(E5119,Materiales!$A$1:$G$37443,7,FALSE)),"N/A")</f>
        <v>Varios</v>
      </c>
    </row>
    <row r="5120" spans="1:14" x14ac:dyDescent="0.25">
      <c r="A5120">
        <v>2140040017</v>
      </c>
      <c r="B5120" t="s">
        <v>1508</v>
      </c>
      <c r="C5120">
        <v>2310250038</v>
      </c>
      <c r="D5120" t="s">
        <v>2602</v>
      </c>
      <c r="E5120">
        <v>2430330004</v>
      </c>
      <c r="F5120" t="s">
        <v>3554</v>
      </c>
      <c r="G5120" t="s">
        <v>89</v>
      </c>
      <c r="H5120">
        <v>4.9349999999999996</v>
      </c>
      <c r="I5120">
        <v>3</v>
      </c>
      <c r="J5120">
        <v>8000</v>
      </c>
      <c r="K5120">
        <f>+VLOOKUP(E5120,Costos!$A$1:$I$716100,9,FALSE)</f>
        <v>14.39495</v>
      </c>
      <c r="L5120" t="str">
        <f t="shared" si="170"/>
        <v>243</v>
      </c>
      <c r="M5120" t="str">
        <f t="shared" si="171"/>
        <v>243033</v>
      </c>
      <c r="N5120" t="str">
        <f>IFERROR(IF(L5120="231","231",VLOOKUP(E5120,Materiales!$A$1:$G$37443,7,FALSE)),"N/A")</f>
        <v>Cauchos</v>
      </c>
    </row>
    <row r="5121" spans="1:14" x14ac:dyDescent="0.25">
      <c r="A5121">
        <v>2140040017</v>
      </c>
      <c r="B5121" t="s">
        <v>1508</v>
      </c>
      <c r="C5121">
        <v>2310250038</v>
      </c>
      <c r="D5121" t="s">
        <v>2602</v>
      </c>
      <c r="E5121">
        <v>2410120051</v>
      </c>
      <c r="F5121" t="s">
        <v>3264</v>
      </c>
      <c r="G5121" t="s">
        <v>89</v>
      </c>
      <c r="H5121">
        <v>4.2389999999999999</v>
      </c>
      <c r="I5121">
        <v>3</v>
      </c>
      <c r="J5121">
        <v>8000</v>
      </c>
      <c r="K5121">
        <f>+VLOOKUP(E5121,Costos!$A$1:$I$716100,9,FALSE)</f>
        <v>31.756437999999999</v>
      </c>
      <c r="L5121" t="str">
        <f t="shared" si="170"/>
        <v>241</v>
      </c>
      <c r="M5121" t="str">
        <f t="shared" si="171"/>
        <v>241012</v>
      </c>
      <c r="N5121" t="str">
        <f>IFERROR(IF(L5121="231","231",VLOOKUP(E5121,Materiales!$A$1:$G$37443,7,FALSE)),"N/A")</f>
        <v>Varios</v>
      </c>
    </row>
    <row r="5122" spans="1:14" x14ac:dyDescent="0.25">
      <c r="A5122">
        <v>2140040017</v>
      </c>
      <c r="B5122" t="s">
        <v>1508</v>
      </c>
      <c r="C5122">
        <v>2310250038</v>
      </c>
      <c r="D5122" t="s">
        <v>2602</v>
      </c>
      <c r="E5122">
        <v>2430520005</v>
      </c>
      <c r="F5122" t="s">
        <v>3574</v>
      </c>
      <c r="G5122" t="s">
        <v>89</v>
      </c>
      <c r="H5122">
        <v>2.9104000000000001</v>
      </c>
      <c r="I5122">
        <v>3</v>
      </c>
      <c r="J5122">
        <v>8000</v>
      </c>
      <c r="K5122">
        <f>+VLOOKUP(E5122,Costos!$A$1:$I$716100,9,FALSE)</f>
        <v>11.219386</v>
      </c>
      <c r="L5122" t="str">
        <f t="shared" si="170"/>
        <v>243</v>
      </c>
      <c r="M5122" t="str">
        <f t="shared" si="171"/>
        <v>243052</v>
      </c>
      <c r="N5122" t="str">
        <f>IFERROR(IF(L5122="231","231",VLOOKUP(E5122,Materiales!$A$1:$G$37443,7,FALSE)),"N/A")</f>
        <v>Varios</v>
      </c>
    </row>
    <row r="5123" spans="1:14" x14ac:dyDescent="0.25">
      <c r="A5123">
        <v>2140040017</v>
      </c>
      <c r="B5123" t="s">
        <v>1508</v>
      </c>
      <c r="C5123">
        <v>2310250038</v>
      </c>
      <c r="D5123" t="s">
        <v>2602</v>
      </c>
      <c r="E5123">
        <v>2430700001</v>
      </c>
      <c r="F5123" t="s">
        <v>3609</v>
      </c>
      <c r="G5123" t="s">
        <v>89</v>
      </c>
      <c r="H5123">
        <v>6.3E-3</v>
      </c>
      <c r="I5123">
        <v>3</v>
      </c>
      <c r="J5123">
        <v>8000</v>
      </c>
      <c r="K5123">
        <f>+VLOOKUP(E5123,Costos!$A$1:$I$716100,9,FALSE)</f>
        <v>21.527200000000001</v>
      </c>
      <c r="L5123" t="str">
        <f t="shared" si="170"/>
        <v>243</v>
      </c>
      <c r="M5123" t="str">
        <f t="shared" si="171"/>
        <v>243070</v>
      </c>
      <c r="N5123" t="str">
        <f>IFERROR(IF(L5123="231","231",VLOOKUP(E5123,Materiales!$A$1:$G$37443,7,FALSE)),"N/A")</f>
        <v>Pigmentos</v>
      </c>
    </row>
    <row r="5124" spans="1:14" x14ac:dyDescent="0.25">
      <c r="A5124">
        <v>2140040017</v>
      </c>
      <c r="B5124" t="s">
        <v>1508</v>
      </c>
      <c r="C5124">
        <v>2310250038</v>
      </c>
      <c r="D5124" t="s">
        <v>2602</v>
      </c>
      <c r="E5124">
        <v>2430530004</v>
      </c>
      <c r="F5124" t="s">
        <v>3576</v>
      </c>
      <c r="G5124" t="s">
        <v>89</v>
      </c>
      <c r="H5124">
        <v>3.7961999999999998</v>
      </c>
      <c r="I5124">
        <v>3</v>
      </c>
      <c r="J5124">
        <v>8000</v>
      </c>
      <c r="K5124">
        <f>+VLOOKUP(E5124,Costos!$A$1:$I$716100,9,FALSE)</f>
        <v>0.48817100000000002</v>
      </c>
      <c r="L5124" t="str">
        <f t="shared" si="170"/>
        <v>243</v>
      </c>
      <c r="M5124" t="str">
        <f t="shared" si="171"/>
        <v>243053</v>
      </c>
      <c r="N5124" t="str">
        <f>IFERROR(IF(L5124="231","231",VLOOKUP(E5124,Materiales!$A$1:$G$37443,7,FALSE)),"N/A")</f>
        <v>Varios</v>
      </c>
    </row>
    <row r="5125" spans="1:14" x14ac:dyDescent="0.25">
      <c r="A5125">
        <v>2140040017</v>
      </c>
      <c r="B5125" t="s">
        <v>1508</v>
      </c>
      <c r="C5125">
        <v>2310250038</v>
      </c>
      <c r="D5125" t="s">
        <v>2602</v>
      </c>
      <c r="E5125">
        <v>2410120053</v>
      </c>
      <c r="F5125" t="s">
        <v>3265</v>
      </c>
      <c r="G5125" t="s">
        <v>3152</v>
      </c>
      <c r="H5125">
        <v>10.376200000000001</v>
      </c>
      <c r="I5125">
        <v>3</v>
      </c>
      <c r="J5125">
        <v>8000</v>
      </c>
      <c r="K5125">
        <f>+VLOOKUP(E5125,Costos!$A$1:$I$716100,9,FALSE)</f>
        <v>7.6890919999999996</v>
      </c>
      <c r="L5125" t="str">
        <f t="shared" si="170"/>
        <v>241</v>
      </c>
      <c r="M5125" t="str">
        <f t="shared" si="171"/>
        <v>241012</v>
      </c>
      <c r="N5125" t="str">
        <f>IFERROR(IF(L5125="231","231",VLOOKUP(E5125,Materiales!$A$1:$G$37443,7,FALSE)),"N/A")</f>
        <v>Varios</v>
      </c>
    </row>
    <row r="5126" spans="1:14" x14ac:dyDescent="0.25">
      <c r="A5126">
        <v>2140040017</v>
      </c>
      <c r="B5126" t="s">
        <v>1508</v>
      </c>
      <c r="C5126">
        <v>2310250038</v>
      </c>
      <c r="D5126" t="s">
        <v>2602</v>
      </c>
      <c r="E5126">
        <v>2410120058</v>
      </c>
      <c r="F5126" t="s">
        <v>3267</v>
      </c>
      <c r="G5126" t="s">
        <v>89</v>
      </c>
      <c r="H5126">
        <v>4.2700000000000002E-2</v>
      </c>
      <c r="I5126">
        <v>3</v>
      </c>
      <c r="J5126">
        <v>8000</v>
      </c>
      <c r="K5126">
        <f>+VLOOKUP(E5126,Costos!$A$1:$I$716100,9,FALSE)</f>
        <v>49.580392000000003</v>
      </c>
      <c r="L5126" t="str">
        <f t="shared" si="170"/>
        <v>241</v>
      </c>
      <c r="M5126" t="str">
        <f t="shared" si="171"/>
        <v>241012</v>
      </c>
      <c r="N5126" t="str">
        <f>IFERROR(IF(L5126="231","231",VLOOKUP(E5126,Materiales!$A$1:$G$37443,7,FALSE)),"N/A")</f>
        <v>Varios</v>
      </c>
    </row>
    <row r="5127" spans="1:14" x14ac:dyDescent="0.25">
      <c r="A5127">
        <v>2140040017</v>
      </c>
      <c r="B5127" t="s">
        <v>1508</v>
      </c>
      <c r="C5127">
        <v>2310250038</v>
      </c>
      <c r="D5127" t="s">
        <v>2602</v>
      </c>
      <c r="E5127">
        <v>2430550010</v>
      </c>
      <c r="F5127" t="s">
        <v>3583</v>
      </c>
      <c r="G5127" t="s">
        <v>89</v>
      </c>
      <c r="H5127">
        <v>14.456899999999999</v>
      </c>
      <c r="I5127">
        <v>3</v>
      </c>
      <c r="J5127">
        <v>8000</v>
      </c>
      <c r="K5127">
        <f>+VLOOKUP(E5127,Costos!$A$1:$I$716100,9,FALSE)</f>
        <v>0.98691399999999996</v>
      </c>
      <c r="L5127" t="str">
        <f t="shared" si="170"/>
        <v>243</v>
      </c>
      <c r="M5127" t="str">
        <f t="shared" si="171"/>
        <v>243055</v>
      </c>
      <c r="N5127" t="str">
        <f>IFERROR(IF(L5127="231","231",VLOOKUP(E5127,Materiales!$A$1:$G$37443,7,FALSE)),"N/A")</f>
        <v>Varios</v>
      </c>
    </row>
    <row r="5128" spans="1:14" x14ac:dyDescent="0.25">
      <c r="A5128">
        <v>2140040017</v>
      </c>
      <c r="B5128" t="s">
        <v>1508</v>
      </c>
      <c r="C5128">
        <v>2310250038</v>
      </c>
      <c r="D5128" t="s">
        <v>2602</v>
      </c>
      <c r="E5128">
        <v>2430330004</v>
      </c>
      <c r="F5128" t="s">
        <v>3554</v>
      </c>
      <c r="G5128" t="s">
        <v>89</v>
      </c>
      <c r="H5128">
        <v>5.5467000000000004</v>
      </c>
      <c r="I5128">
        <v>3</v>
      </c>
      <c r="J5128">
        <v>8000</v>
      </c>
      <c r="K5128">
        <f>+VLOOKUP(E5128,Costos!$A$1:$I$716100,9,FALSE)</f>
        <v>14.39495</v>
      </c>
      <c r="L5128" t="str">
        <f t="shared" si="170"/>
        <v>243</v>
      </c>
      <c r="M5128" t="str">
        <f t="shared" si="171"/>
        <v>243033</v>
      </c>
      <c r="N5128" t="str">
        <f>IFERROR(IF(L5128="231","231",VLOOKUP(E5128,Materiales!$A$1:$G$37443,7,FALSE)),"N/A")</f>
        <v>Cauchos</v>
      </c>
    </row>
    <row r="5129" spans="1:14" x14ac:dyDescent="0.25">
      <c r="A5129">
        <v>2140040017</v>
      </c>
      <c r="B5129" t="s">
        <v>1508</v>
      </c>
      <c r="C5129">
        <v>2310250038</v>
      </c>
      <c r="D5129" t="s">
        <v>2602</v>
      </c>
      <c r="E5129">
        <v>2410120051</v>
      </c>
      <c r="F5129" t="s">
        <v>3264</v>
      </c>
      <c r="G5129" t="s">
        <v>89</v>
      </c>
      <c r="H5129">
        <v>4.7644000000000002</v>
      </c>
      <c r="I5129">
        <v>3</v>
      </c>
      <c r="J5129">
        <v>8000</v>
      </c>
      <c r="K5129">
        <f>+VLOOKUP(E5129,Costos!$A$1:$I$716100,9,FALSE)</f>
        <v>31.756437999999999</v>
      </c>
      <c r="L5129" t="str">
        <f t="shared" si="170"/>
        <v>241</v>
      </c>
      <c r="M5129" t="str">
        <f t="shared" si="171"/>
        <v>241012</v>
      </c>
      <c r="N5129" t="str">
        <f>IFERROR(IF(L5129="231","231",VLOOKUP(E5129,Materiales!$A$1:$G$37443,7,FALSE)),"N/A")</f>
        <v>Varios</v>
      </c>
    </row>
    <row r="5130" spans="1:14" x14ac:dyDescent="0.25">
      <c r="A5130">
        <v>2140040017</v>
      </c>
      <c r="B5130" t="s">
        <v>1508</v>
      </c>
      <c r="C5130">
        <v>2310250038</v>
      </c>
      <c r="D5130" t="s">
        <v>2602</v>
      </c>
      <c r="E5130">
        <v>2430520005</v>
      </c>
      <c r="F5130" t="s">
        <v>3574</v>
      </c>
      <c r="G5130" t="s">
        <v>89</v>
      </c>
      <c r="H5130">
        <v>3.2711000000000001</v>
      </c>
      <c r="I5130">
        <v>3</v>
      </c>
      <c r="J5130">
        <v>8000</v>
      </c>
      <c r="K5130">
        <f>+VLOOKUP(E5130,Costos!$A$1:$I$716100,9,FALSE)</f>
        <v>11.219386</v>
      </c>
      <c r="L5130" t="str">
        <f t="shared" si="170"/>
        <v>243</v>
      </c>
      <c r="M5130" t="str">
        <f t="shared" si="171"/>
        <v>243052</v>
      </c>
      <c r="N5130" t="str">
        <f>IFERROR(IF(L5130="231","231",VLOOKUP(E5130,Materiales!$A$1:$G$37443,7,FALSE)),"N/A")</f>
        <v>Varios</v>
      </c>
    </row>
    <row r="5131" spans="1:14" x14ac:dyDescent="0.25">
      <c r="A5131">
        <v>2140040017</v>
      </c>
      <c r="B5131" t="s">
        <v>1508</v>
      </c>
      <c r="C5131">
        <v>2310250038</v>
      </c>
      <c r="D5131" t="s">
        <v>2602</v>
      </c>
      <c r="E5131">
        <v>2430700001</v>
      </c>
      <c r="F5131" t="s">
        <v>3609</v>
      </c>
      <c r="G5131" t="s">
        <v>89</v>
      </c>
      <c r="H5131">
        <v>7.1000000000000004E-3</v>
      </c>
      <c r="I5131">
        <v>3</v>
      </c>
      <c r="J5131">
        <v>8000</v>
      </c>
      <c r="K5131">
        <f>+VLOOKUP(E5131,Costos!$A$1:$I$716100,9,FALSE)</f>
        <v>21.527200000000001</v>
      </c>
      <c r="L5131" t="str">
        <f t="shared" si="170"/>
        <v>243</v>
      </c>
      <c r="M5131" t="str">
        <f t="shared" si="171"/>
        <v>243070</v>
      </c>
      <c r="N5131" t="str">
        <f>IFERROR(IF(L5131="231","231",VLOOKUP(E5131,Materiales!$A$1:$G$37443,7,FALSE)),"N/A")</f>
        <v>Pigmentos</v>
      </c>
    </row>
    <row r="5132" spans="1:14" x14ac:dyDescent="0.25">
      <c r="A5132">
        <v>2140040017</v>
      </c>
      <c r="B5132" t="s">
        <v>1508</v>
      </c>
      <c r="C5132">
        <v>2310250038</v>
      </c>
      <c r="D5132" t="s">
        <v>2602</v>
      </c>
      <c r="E5132">
        <v>2430530004</v>
      </c>
      <c r="F5132" t="s">
        <v>3576</v>
      </c>
      <c r="G5132" t="s">
        <v>89</v>
      </c>
      <c r="H5132">
        <v>4.2667000000000002</v>
      </c>
      <c r="I5132">
        <v>3</v>
      </c>
      <c r="J5132">
        <v>8000</v>
      </c>
      <c r="K5132">
        <f>+VLOOKUP(E5132,Costos!$A$1:$I$716100,9,FALSE)</f>
        <v>0.48817100000000002</v>
      </c>
      <c r="L5132" t="str">
        <f t="shared" si="170"/>
        <v>243</v>
      </c>
      <c r="M5132" t="str">
        <f t="shared" si="171"/>
        <v>243053</v>
      </c>
      <c r="N5132" t="str">
        <f>IFERROR(IF(L5132="231","231",VLOOKUP(E5132,Materiales!$A$1:$G$37443,7,FALSE)),"N/A")</f>
        <v>Varios</v>
      </c>
    </row>
    <row r="5133" spans="1:14" x14ac:dyDescent="0.25">
      <c r="A5133">
        <v>2140040017</v>
      </c>
      <c r="B5133" t="s">
        <v>1508</v>
      </c>
      <c r="C5133">
        <v>2310250038</v>
      </c>
      <c r="D5133" t="s">
        <v>2602</v>
      </c>
      <c r="E5133">
        <v>2410120053</v>
      </c>
      <c r="F5133" t="s">
        <v>3265</v>
      </c>
      <c r="G5133" t="s">
        <v>3152</v>
      </c>
      <c r="H5133">
        <v>11.6622</v>
      </c>
      <c r="I5133">
        <v>3</v>
      </c>
      <c r="J5133">
        <v>8000</v>
      </c>
      <c r="K5133">
        <f>+VLOOKUP(E5133,Costos!$A$1:$I$716100,9,FALSE)</f>
        <v>7.6890919999999996</v>
      </c>
      <c r="L5133" t="str">
        <f t="shared" si="170"/>
        <v>241</v>
      </c>
      <c r="M5133" t="str">
        <f t="shared" si="171"/>
        <v>241012</v>
      </c>
      <c r="N5133" t="str">
        <f>IFERROR(IF(L5133="231","231",VLOOKUP(E5133,Materiales!$A$1:$G$37443,7,FALSE)),"N/A")</f>
        <v>Varios</v>
      </c>
    </row>
    <row r="5134" spans="1:14" x14ac:dyDescent="0.25">
      <c r="A5134">
        <v>2140040017</v>
      </c>
      <c r="B5134" t="s">
        <v>1508</v>
      </c>
      <c r="C5134">
        <v>2310040545</v>
      </c>
      <c r="D5134" t="s">
        <v>2196</v>
      </c>
      <c r="E5134">
        <v>2410260028</v>
      </c>
      <c r="F5134" t="s">
        <v>3323</v>
      </c>
      <c r="G5134" t="s">
        <v>89</v>
      </c>
      <c r="H5134">
        <v>5.9999999999999995E-4</v>
      </c>
      <c r="I5134">
        <v>4</v>
      </c>
      <c r="J5134">
        <v>8000</v>
      </c>
      <c r="K5134">
        <f>+VLOOKUP(E5134,Costos!$A$1:$I$716100,9,FALSE)</f>
        <v>48.858373999999998</v>
      </c>
      <c r="L5134" t="str">
        <f t="shared" si="170"/>
        <v>241</v>
      </c>
      <c r="M5134" t="str">
        <f t="shared" si="171"/>
        <v>241026</v>
      </c>
      <c r="N5134" t="str">
        <f>IFERROR(IF(L5134="231","231",VLOOKUP(E5134,Materiales!$A$1:$G$37443,7,FALSE)),"N/A")</f>
        <v>Otros</v>
      </c>
    </row>
    <row r="5135" spans="1:14" x14ac:dyDescent="0.25">
      <c r="A5135">
        <v>2140040017</v>
      </c>
      <c r="B5135" t="s">
        <v>1508</v>
      </c>
      <c r="C5135">
        <v>2310040545</v>
      </c>
      <c r="D5135" t="s">
        <v>2196</v>
      </c>
      <c r="E5135">
        <v>2430710003</v>
      </c>
      <c r="F5135" t="s">
        <v>3615</v>
      </c>
      <c r="G5135" t="s">
        <v>89</v>
      </c>
      <c r="H5135">
        <v>1.17E-2</v>
      </c>
      <c r="I5135">
        <v>4</v>
      </c>
      <c r="J5135">
        <v>8000</v>
      </c>
      <c r="K5135">
        <f>+VLOOKUP(E5135,Costos!$A$1:$I$716100,9,FALSE)</f>
        <v>31.712800000000001</v>
      </c>
      <c r="L5135" t="str">
        <f t="shared" si="170"/>
        <v>243</v>
      </c>
      <c r="M5135" t="str">
        <f t="shared" si="171"/>
        <v>243071</v>
      </c>
      <c r="N5135" t="str">
        <f>IFERROR(IF(L5135="231","231",VLOOKUP(E5135,Materiales!$A$1:$G$37443,7,FALSE)),"N/A")</f>
        <v>Pigmentos</v>
      </c>
    </row>
    <row r="5136" spans="1:14" x14ac:dyDescent="0.25">
      <c r="A5136">
        <v>2140040017</v>
      </c>
      <c r="B5136" t="s">
        <v>1508</v>
      </c>
      <c r="C5136">
        <v>2310040545</v>
      </c>
      <c r="D5136" t="s">
        <v>2196</v>
      </c>
      <c r="E5136">
        <v>2410120053</v>
      </c>
      <c r="F5136" t="s">
        <v>3265</v>
      </c>
      <c r="G5136" t="s">
        <v>3152</v>
      </c>
      <c r="H5136">
        <v>2.7699999999999999E-2</v>
      </c>
      <c r="I5136">
        <v>4</v>
      </c>
      <c r="J5136">
        <v>8000</v>
      </c>
      <c r="K5136">
        <f>+VLOOKUP(E5136,Costos!$A$1:$I$716100,9,FALSE)</f>
        <v>7.6890919999999996</v>
      </c>
      <c r="L5136" t="str">
        <f t="shared" si="170"/>
        <v>241</v>
      </c>
      <c r="M5136" t="str">
        <f t="shared" si="171"/>
        <v>241012</v>
      </c>
      <c r="N5136" t="str">
        <f>IFERROR(IF(L5136="231","231",VLOOKUP(E5136,Materiales!$A$1:$G$37443,7,FALSE)),"N/A")</f>
        <v>Varios</v>
      </c>
    </row>
    <row r="5137" spans="1:14" x14ac:dyDescent="0.25">
      <c r="A5137">
        <v>2140040017</v>
      </c>
      <c r="B5137" t="s">
        <v>1508</v>
      </c>
      <c r="C5137">
        <v>2310040536</v>
      </c>
      <c r="D5137" t="s">
        <v>2187</v>
      </c>
      <c r="E5137">
        <v>2410260028</v>
      </c>
      <c r="F5137" t="s">
        <v>3323</v>
      </c>
      <c r="G5137" t="s">
        <v>89</v>
      </c>
      <c r="H5137">
        <v>5.9999999999999995E-4</v>
      </c>
      <c r="I5137">
        <v>4</v>
      </c>
      <c r="J5137">
        <v>8000</v>
      </c>
      <c r="K5137">
        <f>+VLOOKUP(E5137,Costos!$A$1:$I$716100,9,FALSE)</f>
        <v>48.858373999999998</v>
      </c>
      <c r="L5137" t="str">
        <f t="shared" si="170"/>
        <v>241</v>
      </c>
      <c r="M5137" t="str">
        <f t="shared" si="171"/>
        <v>241026</v>
      </c>
      <c r="N5137" t="str">
        <f>IFERROR(IF(L5137="231","231",VLOOKUP(E5137,Materiales!$A$1:$G$37443,7,FALSE)),"N/A")</f>
        <v>Otros</v>
      </c>
    </row>
    <row r="5138" spans="1:14" x14ac:dyDescent="0.25">
      <c r="A5138">
        <v>2140040017</v>
      </c>
      <c r="B5138" t="s">
        <v>1508</v>
      </c>
      <c r="C5138">
        <v>2310040536</v>
      </c>
      <c r="D5138" t="s">
        <v>2187</v>
      </c>
      <c r="E5138">
        <v>2430680002</v>
      </c>
      <c r="F5138" t="s">
        <v>3602</v>
      </c>
      <c r="G5138" t="s">
        <v>89</v>
      </c>
      <c r="H5138">
        <v>8.6E-3</v>
      </c>
      <c r="I5138">
        <v>4</v>
      </c>
      <c r="J5138">
        <v>8000</v>
      </c>
      <c r="K5138">
        <f>+VLOOKUP(E5138,Costos!$A$1:$I$716100,9,FALSE)</f>
        <v>37.0822</v>
      </c>
      <c r="L5138" t="str">
        <f t="shared" si="170"/>
        <v>243</v>
      </c>
      <c r="M5138" t="str">
        <f t="shared" si="171"/>
        <v>243068</v>
      </c>
      <c r="N5138" t="str">
        <f>IFERROR(IF(L5138="231","231",VLOOKUP(E5138,Materiales!$A$1:$G$37443,7,FALSE)),"N/A")</f>
        <v>Pigmentos</v>
      </c>
    </row>
    <row r="5139" spans="1:14" x14ac:dyDescent="0.25">
      <c r="A5139">
        <v>2140040017</v>
      </c>
      <c r="B5139" t="s">
        <v>1508</v>
      </c>
      <c r="C5139">
        <v>2310040536</v>
      </c>
      <c r="D5139" t="s">
        <v>2187</v>
      </c>
      <c r="E5139">
        <v>2410120053</v>
      </c>
      <c r="F5139" t="s">
        <v>3265</v>
      </c>
      <c r="G5139" t="s">
        <v>3152</v>
      </c>
      <c r="H5139">
        <v>1.95E-2</v>
      </c>
      <c r="I5139">
        <v>4</v>
      </c>
      <c r="J5139">
        <v>8000</v>
      </c>
      <c r="K5139">
        <f>+VLOOKUP(E5139,Costos!$A$1:$I$716100,9,FALSE)</f>
        <v>7.6890919999999996</v>
      </c>
      <c r="L5139" t="str">
        <f t="shared" si="170"/>
        <v>241</v>
      </c>
      <c r="M5139" t="str">
        <f t="shared" si="171"/>
        <v>241012</v>
      </c>
      <c r="N5139" t="str">
        <f>IFERROR(IF(L5139="231","231",VLOOKUP(E5139,Materiales!$A$1:$G$37443,7,FALSE)),"N/A")</f>
        <v>Varios</v>
      </c>
    </row>
    <row r="5140" spans="1:14" x14ac:dyDescent="0.25">
      <c r="A5140">
        <v>2140040017</v>
      </c>
      <c r="B5140" t="s">
        <v>1508</v>
      </c>
      <c r="C5140">
        <v>2310040543</v>
      </c>
      <c r="D5140" t="s">
        <v>2194</v>
      </c>
      <c r="E5140">
        <v>2410260028</v>
      </c>
      <c r="F5140" t="s">
        <v>3323</v>
      </c>
      <c r="G5140" t="s">
        <v>89</v>
      </c>
      <c r="H5140">
        <v>2.9999999999999997E-4</v>
      </c>
      <c r="I5140">
        <v>4</v>
      </c>
      <c r="J5140">
        <v>8000</v>
      </c>
      <c r="K5140">
        <f>+VLOOKUP(E5140,Costos!$A$1:$I$716100,9,FALSE)</f>
        <v>48.858373999999998</v>
      </c>
      <c r="L5140" t="str">
        <f t="shared" si="170"/>
        <v>241</v>
      </c>
      <c r="M5140" t="str">
        <f t="shared" si="171"/>
        <v>241026</v>
      </c>
      <c r="N5140" t="str">
        <f>IFERROR(IF(L5140="231","231",VLOOKUP(E5140,Materiales!$A$1:$G$37443,7,FALSE)),"N/A")</f>
        <v>Otros</v>
      </c>
    </row>
    <row r="5141" spans="1:14" x14ac:dyDescent="0.25">
      <c r="A5141">
        <v>2140040017</v>
      </c>
      <c r="B5141" t="s">
        <v>1508</v>
      </c>
      <c r="C5141">
        <v>2310040543</v>
      </c>
      <c r="D5141" t="s">
        <v>2194</v>
      </c>
      <c r="E5141">
        <v>2410090302</v>
      </c>
      <c r="F5141" t="s">
        <v>3202</v>
      </c>
      <c r="G5141" t="s">
        <v>89</v>
      </c>
      <c r="H5141">
        <v>5.4999999999999997E-3</v>
      </c>
      <c r="I5141">
        <v>4</v>
      </c>
      <c r="J5141">
        <v>8000</v>
      </c>
      <c r="K5141">
        <f>+VLOOKUP(E5141,Costos!$A$1:$I$716100,9,FALSE)</f>
        <v>40.179017999999999</v>
      </c>
      <c r="L5141" t="str">
        <f t="shared" si="170"/>
        <v>241</v>
      </c>
      <c r="M5141" t="str">
        <f t="shared" si="171"/>
        <v>241009</v>
      </c>
      <c r="N5141" t="str">
        <f>IFERROR(IF(L5141="231","231",VLOOKUP(E5141,Materiales!$A$1:$G$37443,7,FALSE)),"N/A")</f>
        <v>Pigmentos</v>
      </c>
    </row>
    <row r="5142" spans="1:14" x14ac:dyDescent="0.25">
      <c r="A5142">
        <v>2140040017</v>
      </c>
      <c r="B5142" t="s">
        <v>1508</v>
      </c>
      <c r="C5142">
        <v>2310040543</v>
      </c>
      <c r="D5142" t="s">
        <v>2194</v>
      </c>
      <c r="E5142">
        <v>2410120053</v>
      </c>
      <c r="F5142" t="s">
        <v>3265</v>
      </c>
      <c r="G5142" t="s">
        <v>3152</v>
      </c>
      <c r="H5142">
        <v>1.44E-2</v>
      </c>
      <c r="I5142">
        <v>4</v>
      </c>
      <c r="J5142">
        <v>8000</v>
      </c>
      <c r="K5142">
        <f>+VLOOKUP(E5142,Costos!$A$1:$I$716100,9,FALSE)</f>
        <v>7.6890919999999996</v>
      </c>
      <c r="L5142" t="str">
        <f t="shared" si="170"/>
        <v>241</v>
      </c>
      <c r="M5142" t="str">
        <f t="shared" si="171"/>
        <v>241012</v>
      </c>
      <c r="N5142" t="str">
        <f>IFERROR(IF(L5142="231","231",VLOOKUP(E5142,Materiales!$A$1:$G$37443,7,FALSE)),"N/A")</f>
        <v>Varios</v>
      </c>
    </row>
    <row r="5143" spans="1:14" x14ac:dyDescent="0.25">
      <c r="A5143">
        <v>2110030172</v>
      </c>
      <c r="B5143" t="s">
        <v>1164</v>
      </c>
      <c r="C5143">
        <v>2110030172</v>
      </c>
      <c r="D5143" t="s">
        <v>1164</v>
      </c>
      <c r="E5143">
        <v>2310160007</v>
      </c>
      <c r="F5143" t="s">
        <v>2335</v>
      </c>
      <c r="G5143" t="s">
        <v>36</v>
      </c>
      <c r="H5143">
        <v>48000</v>
      </c>
      <c r="I5143">
        <v>1</v>
      </c>
      <c r="J5143">
        <v>8000</v>
      </c>
      <c r="K5143">
        <f>+VLOOKUP(E5143,Costos!$A$1:$I$716100,9,FALSE)</f>
        <v>1.6230000000000001E-2</v>
      </c>
      <c r="L5143" t="str">
        <f t="shared" si="170"/>
        <v>231</v>
      </c>
      <c r="M5143" t="str">
        <f t="shared" si="171"/>
        <v>231016</v>
      </c>
      <c r="N5143" t="str">
        <f>IFERROR(IF(L5143="231","231",VLOOKUP(E5143,Materiales!$A$1:$G$37443,7,FALSE)),"N/A")</f>
        <v>231</v>
      </c>
    </row>
    <row r="5144" spans="1:14" x14ac:dyDescent="0.25">
      <c r="A5144">
        <v>2110030172</v>
      </c>
      <c r="B5144" t="s">
        <v>1164</v>
      </c>
      <c r="C5144">
        <v>2110030172</v>
      </c>
      <c r="D5144" t="s">
        <v>1164</v>
      </c>
      <c r="E5144">
        <v>2310230002</v>
      </c>
      <c r="F5144" t="s">
        <v>2575</v>
      </c>
      <c r="G5144" t="s">
        <v>36</v>
      </c>
      <c r="H5144">
        <v>48000</v>
      </c>
      <c r="I5144">
        <v>1</v>
      </c>
      <c r="J5144">
        <v>8000</v>
      </c>
      <c r="K5144">
        <f>+VLOOKUP(E5144,Costos!$A$1:$I$716100,9,FALSE)</f>
        <v>3.5858000000000001E-2</v>
      </c>
      <c r="L5144" t="str">
        <f t="shared" si="170"/>
        <v>231</v>
      </c>
      <c r="M5144" t="str">
        <f t="shared" si="171"/>
        <v>231023</v>
      </c>
      <c r="N5144" t="str">
        <f>IFERROR(IF(L5144="231","231",VLOOKUP(E5144,Materiales!$A$1:$G$37443,7,FALSE)),"N/A")</f>
        <v>231</v>
      </c>
    </row>
    <row r="5145" spans="1:14" x14ac:dyDescent="0.25">
      <c r="A5145">
        <v>2110030172</v>
      </c>
      <c r="B5145" t="s">
        <v>1164</v>
      </c>
      <c r="C5145">
        <v>2110030172</v>
      </c>
      <c r="D5145" t="s">
        <v>1164</v>
      </c>
      <c r="E5145">
        <v>2320050754</v>
      </c>
      <c r="F5145" t="s">
        <v>2796</v>
      </c>
      <c r="G5145" t="s">
        <v>36</v>
      </c>
      <c r="H5145">
        <v>8000</v>
      </c>
      <c r="I5145">
        <v>1</v>
      </c>
      <c r="J5145">
        <v>8000</v>
      </c>
      <c r="K5145">
        <f>+VLOOKUP(E5145,Costos!$A$1:$I$716100,9,FALSE)</f>
        <v>0.182283</v>
      </c>
      <c r="L5145" t="str">
        <f t="shared" si="170"/>
        <v>232</v>
      </c>
      <c r="M5145" t="str">
        <f t="shared" si="171"/>
        <v>232005</v>
      </c>
      <c r="N5145" t="str">
        <f>IFERROR(IF(L5145="231","231",VLOOKUP(E5145,Materiales!$A$1:$G$37443,7,FALSE)),"N/A")</f>
        <v>Cajitas</v>
      </c>
    </row>
    <row r="5146" spans="1:14" x14ac:dyDescent="0.25">
      <c r="A5146">
        <v>2110030172</v>
      </c>
      <c r="B5146" t="s">
        <v>1164</v>
      </c>
      <c r="C5146">
        <v>2110030172</v>
      </c>
      <c r="D5146" t="s">
        <v>1164</v>
      </c>
      <c r="E5146">
        <v>2500030306</v>
      </c>
      <c r="F5146" t="s">
        <v>3728</v>
      </c>
      <c r="G5146" t="s">
        <v>36</v>
      </c>
      <c r="H5146">
        <v>133.6</v>
      </c>
      <c r="I5146">
        <v>1</v>
      </c>
      <c r="J5146">
        <v>8000</v>
      </c>
      <c r="K5146">
        <f>+VLOOKUP(E5146,Costos!$A$1:$I$716100,9,FALSE)</f>
        <v>1.8499939999999999</v>
      </c>
      <c r="L5146" t="str">
        <f t="shared" si="170"/>
        <v>250</v>
      </c>
      <c r="M5146" t="str">
        <f t="shared" si="171"/>
        <v>250003</v>
      </c>
      <c r="N5146" t="str">
        <f>IFERROR(IF(L5146="231","231",VLOOKUP(E5146,Materiales!$A$1:$G$37443,7,FALSE)),"N/A")</f>
        <v>Cajón</v>
      </c>
    </row>
    <row r="5147" spans="1:14" x14ac:dyDescent="0.25">
      <c r="A5147">
        <v>2110030172</v>
      </c>
      <c r="B5147" t="s">
        <v>1164</v>
      </c>
      <c r="C5147">
        <v>2110030172</v>
      </c>
      <c r="D5147" t="s">
        <v>1164</v>
      </c>
      <c r="E5147">
        <v>2310030283</v>
      </c>
      <c r="F5147" t="s">
        <v>5901</v>
      </c>
      <c r="G5147" t="s">
        <v>89</v>
      </c>
      <c r="H5147">
        <v>266.5068</v>
      </c>
      <c r="I5147">
        <v>1</v>
      </c>
      <c r="J5147">
        <v>8000</v>
      </c>
      <c r="K5147">
        <f>+VLOOKUP(E5147,Costos!$A$1:$I$716100,9,FALSE)</f>
        <v>2.3496359999999998</v>
      </c>
      <c r="L5147" t="str">
        <f t="shared" si="170"/>
        <v>231</v>
      </c>
      <c r="M5147" t="str">
        <f t="shared" si="171"/>
        <v>231003</v>
      </c>
      <c r="N5147" t="str">
        <f>IFERROR(IF(L5147="231","231",VLOOKUP(E5147,Materiales!$A$1:$G$37443,7,FALSE)),"N/A")</f>
        <v>231</v>
      </c>
    </row>
    <row r="5148" spans="1:14" x14ac:dyDescent="0.25">
      <c r="A5148">
        <v>2110030172</v>
      </c>
      <c r="B5148" t="s">
        <v>1164</v>
      </c>
      <c r="C5148">
        <v>2110030172</v>
      </c>
      <c r="D5148" t="s">
        <v>1164</v>
      </c>
      <c r="E5148">
        <v>2310030281</v>
      </c>
      <c r="F5148" t="s">
        <v>5926</v>
      </c>
      <c r="G5148" t="s">
        <v>89</v>
      </c>
      <c r="H5148">
        <v>268.72000000000003</v>
      </c>
      <c r="I5148">
        <v>1</v>
      </c>
      <c r="J5148">
        <v>8000</v>
      </c>
      <c r="K5148">
        <f>+VLOOKUP(E5148,Costos!$A$1:$I$716100,9,FALSE)</f>
        <v>1.986143</v>
      </c>
      <c r="L5148" t="str">
        <f t="shared" si="170"/>
        <v>231</v>
      </c>
      <c r="M5148" t="str">
        <f t="shared" si="171"/>
        <v>231003</v>
      </c>
      <c r="N5148" t="str">
        <f>IFERROR(IF(L5148="231","231",VLOOKUP(E5148,Materiales!$A$1:$G$37443,7,FALSE)),"N/A")</f>
        <v>231</v>
      </c>
    </row>
    <row r="5149" spans="1:14" x14ac:dyDescent="0.25">
      <c r="A5149">
        <v>2110030172</v>
      </c>
      <c r="B5149" t="s">
        <v>1164</v>
      </c>
      <c r="C5149">
        <v>2110030172</v>
      </c>
      <c r="D5149" t="s">
        <v>1164</v>
      </c>
      <c r="E5149">
        <v>2310030287</v>
      </c>
      <c r="F5149" t="s">
        <v>5921</v>
      </c>
      <c r="G5149" t="s">
        <v>89</v>
      </c>
      <c r="H5149">
        <v>275.91289999999998</v>
      </c>
      <c r="I5149">
        <v>1</v>
      </c>
      <c r="J5149">
        <v>8000</v>
      </c>
      <c r="K5149">
        <f>+VLOOKUP(E5149,Costos!$A$1:$I$716100,9,FALSE)</f>
        <v>2.006265</v>
      </c>
      <c r="L5149" t="str">
        <f t="shared" si="170"/>
        <v>231</v>
      </c>
      <c r="M5149" t="str">
        <f t="shared" si="171"/>
        <v>231003</v>
      </c>
      <c r="N5149" t="str">
        <f>IFERROR(IF(L5149="231","231",VLOOKUP(E5149,Materiales!$A$1:$G$37443,7,FALSE)),"N/A")</f>
        <v>231</v>
      </c>
    </row>
    <row r="5150" spans="1:14" x14ac:dyDescent="0.25">
      <c r="A5150">
        <v>2110030172</v>
      </c>
      <c r="B5150" t="s">
        <v>1164</v>
      </c>
      <c r="C5150">
        <v>2110030172</v>
      </c>
      <c r="D5150" t="s">
        <v>1164</v>
      </c>
      <c r="E5150">
        <v>2310030284</v>
      </c>
      <c r="F5150" t="s">
        <v>5910</v>
      </c>
      <c r="G5150" t="s">
        <v>89</v>
      </c>
      <c r="H5150">
        <v>270.9332</v>
      </c>
      <c r="I5150">
        <v>1</v>
      </c>
      <c r="J5150">
        <v>8000</v>
      </c>
      <c r="K5150">
        <f>+VLOOKUP(E5150,Costos!$A$1:$I$716100,9,FALSE)</f>
        <v>2.1990479999999999</v>
      </c>
      <c r="L5150" t="str">
        <f t="shared" si="170"/>
        <v>231</v>
      </c>
      <c r="M5150" t="str">
        <f t="shared" si="171"/>
        <v>231003</v>
      </c>
      <c r="N5150" t="str">
        <f>IFERROR(IF(L5150="231","231",VLOOKUP(E5150,Materiales!$A$1:$G$37443,7,FALSE)),"N/A")</f>
        <v>231</v>
      </c>
    </row>
    <row r="5151" spans="1:14" x14ac:dyDescent="0.25">
      <c r="A5151">
        <v>2110030172</v>
      </c>
      <c r="B5151" t="s">
        <v>1164</v>
      </c>
      <c r="C5151">
        <v>2110030172</v>
      </c>
      <c r="D5151" t="s">
        <v>1164</v>
      </c>
      <c r="E5151">
        <v>2310030282</v>
      </c>
      <c r="F5151" t="s">
        <v>5884</v>
      </c>
      <c r="G5151" t="s">
        <v>89</v>
      </c>
      <c r="H5151">
        <v>265.95350000000002</v>
      </c>
      <c r="I5151">
        <v>1</v>
      </c>
      <c r="J5151">
        <v>8000</v>
      </c>
      <c r="K5151">
        <f>+VLOOKUP(E5151,Costos!$A$1:$I$716100,9,FALSE)</f>
        <v>2.5347949999999999</v>
      </c>
      <c r="L5151" t="str">
        <f t="shared" si="170"/>
        <v>231</v>
      </c>
      <c r="M5151" t="str">
        <f t="shared" si="171"/>
        <v>231003</v>
      </c>
      <c r="N5151" t="str">
        <f>IFERROR(IF(L5151="231","231",VLOOKUP(E5151,Materiales!$A$1:$G$37443,7,FALSE)),"N/A")</f>
        <v>231</v>
      </c>
    </row>
    <row r="5152" spans="1:14" x14ac:dyDescent="0.25">
      <c r="A5152">
        <v>2110030172</v>
      </c>
      <c r="B5152" t="s">
        <v>1164</v>
      </c>
      <c r="C5152">
        <v>2110030172</v>
      </c>
      <c r="D5152" t="s">
        <v>1164</v>
      </c>
      <c r="E5152">
        <v>2310030286</v>
      </c>
      <c r="F5152" t="s">
        <v>5905</v>
      </c>
      <c r="G5152" t="s">
        <v>89</v>
      </c>
      <c r="H5152">
        <v>263.18700000000001</v>
      </c>
      <c r="I5152">
        <v>1</v>
      </c>
      <c r="J5152">
        <v>8000</v>
      </c>
      <c r="K5152">
        <f>+VLOOKUP(E5152,Costos!$A$1:$I$716100,9,FALSE)</f>
        <v>2.290794</v>
      </c>
      <c r="L5152" t="str">
        <f t="shared" si="170"/>
        <v>231</v>
      </c>
      <c r="M5152" t="str">
        <f t="shared" si="171"/>
        <v>231003</v>
      </c>
      <c r="N5152" t="str">
        <f>IFERROR(IF(L5152="231","231",VLOOKUP(E5152,Materiales!$A$1:$G$37443,7,FALSE)),"N/A")</f>
        <v>231</v>
      </c>
    </row>
    <row r="5153" spans="1:14" x14ac:dyDescent="0.25">
      <c r="A5153">
        <v>2110030172</v>
      </c>
      <c r="B5153" t="s">
        <v>1164</v>
      </c>
      <c r="C5153">
        <v>2310160007</v>
      </c>
      <c r="D5153" t="s">
        <v>2335</v>
      </c>
      <c r="E5153">
        <v>2410090171</v>
      </c>
      <c r="F5153" t="s">
        <v>3178</v>
      </c>
      <c r="G5153" t="s">
        <v>89</v>
      </c>
      <c r="H5153">
        <v>2.5343</v>
      </c>
      <c r="I5153">
        <v>2</v>
      </c>
      <c r="J5153">
        <v>8000</v>
      </c>
      <c r="K5153">
        <f>+VLOOKUP(E5153,Costos!$A$1:$I$716100,9,FALSE)</f>
        <v>12.295067</v>
      </c>
      <c r="L5153" t="str">
        <f t="shared" si="170"/>
        <v>241</v>
      </c>
      <c r="M5153" t="str">
        <f t="shared" si="171"/>
        <v>241009</v>
      </c>
      <c r="N5153" t="str">
        <f>IFERROR(IF(L5153="231","231",VLOOKUP(E5153,Materiales!$A$1:$G$37443,7,FALSE)),"N/A")</f>
        <v>Masterbach</v>
      </c>
    </row>
    <row r="5154" spans="1:14" x14ac:dyDescent="0.25">
      <c r="A5154">
        <v>2110030172</v>
      </c>
      <c r="B5154" t="s">
        <v>1164</v>
      </c>
      <c r="C5154">
        <v>2310160007</v>
      </c>
      <c r="D5154" t="s">
        <v>2335</v>
      </c>
      <c r="E5154">
        <v>2410290624</v>
      </c>
      <c r="F5154" t="s">
        <v>91</v>
      </c>
      <c r="G5154" t="s">
        <v>89</v>
      </c>
      <c r="H5154">
        <v>158.39490000000001</v>
      </c>
      <c r="I5154">
        <v>2</v>
      </c>
      <c r="J5154">
        <v>8000</v>
      </c>
      <c r="K5154">
        <f>+VLOOKUP(E5154,Costos!$A$1:$I$716100,9,FALSE)</f>
        <v>6.9373659999999999</v>
      </c>
      <c r="L5154" t="str">
        <f t="shared" ref="L5154:L5217" si="172">+LEFT(E5154,3)</f>
        <v>241</v>
      </c>
      <c r="M5154" t="str">
        <f t="shared" ref="M5154:M5217" si="173">+LEFT(E5154,6)</f>
        <v>241029</v>
      </c>
      <c r="N5154" t="str">
        <f>IFERROR(IF(L5154="231","231",VLOOKUP(E5154,Materiales!$A$1:$G$37443,7,FALSE)),"N/A")</f>
        <v>Resinas</v>
      </c>
    </row>
    <row r="5155" spans="1:14" x14ac:dyDescent="0.25">
      <c r="A5155">
        <v>2110030172</v>
      </c>
      <c r="B5155" t="s">
        <v>1164</v>
      </c>
      <c r="C5155">
        <v>2310230002</v>
      </c>
      <c r="D5155" t="s">
        <v>2575</v>
      </c>
      <c r="E5155">
        <v>2410290575</v>
      </c>
      <c r="F5155" t="s">
        <v>3365</v>
      </c>
      <c r="G5155" t="s">
        <v>89</v>
      </c>
      <c r="H5155">
        <v>278.39999999999998</v>
      </c>
      <c r="I5155">
        <v>2</v>
      </c>
      <c r="J5155">
        <v>8000</v>
      </c>
      <c r="K5155">
        <f>+VLOOKUP(E5155,Costos!$A$1:$I$716100,9,FALSE)</f>
        <v>6.2486309999999996</v>
      </c>
      <c r="L5155" t="str">
        <f t="shared" si="172"/>
        <v>241</v>
      </c>
      <c r="M5155" t="str">
        <f t="shared" si="173"/>
        <v>241029</v>
      </c>
      <c r="N5155" t="str">
        <f>IFERROR(IF(L5155="231","231",VLOOKUP(E5155,Materiales!$A$1:$G$37443,7,FALSE)),"N/A")</f>
        <v>Resinas</v>
      </c>
    </row>
    <row r="5156" spans="1:14" x14ac:dyDescent="0.25">
      <c r="A5156">
        <v>2110030172</v>
      </c>
      <c r="B5156" t="s">
        <v>1164</v>
      </c>
      <c r="C5156">
        <v>2310030283</v>
      </c>
      <c r="D5156" t="s">
        <v>5901</v>
      </c>
      <c r="E5156">
        <v>2410220004</v>
      </c>
      <c r="F5156" t="s">
        <v>3314</v>
      </c>
      <c r="G5156" t="s">
        <v>89</v>
      </c>
      <c r="H5156">
        <v>8.09E-2</v>
      </c>
      <c r="I5156">
        <v>2</v>
      </c>
      <c r="J5156">
        <v>8000</v>
      </c>
      <c r="K5156">
        <f>+VLOOKUP(E5156,Costos!$A$1:$I$716100,9,FALSE)</f>
        <v>144.33486500000001</v>
      </c>
      <c r="L5156" t="str">
        <f t="shared" si="172"/>
        <v>241</v>
      </c>
      <c r="M5156" t="str">
        <f t="shared" si="173"/>
        <v>241022</v>
      </c>
      <c r="N5156" t="str">
        <f>IFERROR(IF(L5156="231","231",VLOOKUP(E5156,Materiales!$A$1:$G$37443,7,FALSE)),"N/A")</f>
        <v>Varios</v>
      </c>
    </row>
    <row r="5157" spans="1:14" x14ac:dyDescent="0.25">
      <c r="A5157">
        <v>2110030172</v>
      </c>
      <c r="B5157" t="s">
        <v>1164</v>
      </c>
      <c r="C5157">
        <v>2310030283</v>
      </c>
      <c r="D5157" t="s">
        <v>5901</v>
      </c>
      <c r="E5157">
        <v>2430850012</v>
      </c>
      <c r="F5157" t="s">
        <v>3638</v>
      </c>
      <c r="G5157" t="s">
        <v>89</v>
      </c>
      <c r="H5157">
        <v>0.30649999999999999</v>
      </c>
      <c r="I5157">
        <v>2</v>
      </c>
      <c r="J5157">
        <v>8000</v>
      </c>
      <c r="K5157">
        <f>+VLOOKUP(E5157,Costos!$A$1:$I$716100,9,FALSE)</f>
        <v>15.424059</v>
      </c>
      <c r="L5157" t="str">
        <f t="shared" si="172"/>
        <v>243</v>
      </c>
      <c r="M5157" t="str">
        <f t="shared" si="173"/>
        <v>243085</v>
      </c>
      <c r="N5157" t="str">
        <f>IFERROR(IF(L5157="231","231",VLOOKUP(E5157,Materiales!$A$1:$G$37443,7,FALSE)),"N/A")</f>
        <v>Varios</v>
      </c>
    </row>
    <row r="5158" spans="1:14" x14ac:dyDescent="0.25">
      <c r="A5158">
        <v>2110030172</v>
      </c>
      <c r="B5158" t="s">
        <v>1164</v>
      </c>
      <c r="C5158">
        <v>2310030283</v>
      </c>
      <c r="D5158" t="s">
        <v>5901</v>
      </c>
      <c r="E5158">
        <v>2430850013</v>
      </c>
      <c r="F5158" t="s">
        <v>3639</v>
      </c>
      <c r="G5158" t="s">
        <v>89</v>
      </c>
      <c r="H5158">
        <v>0.81950000000000001</v>
      </c>
      <c r="I5158">
        <v>2</v>
      </c>
      <c r="J5158">
        <v>8000</v>
      </c>
      <c r="K5158">
        <f>+VLOOKUP(E5158,Costos!$A$1:$I$716100,9,FALSE)</f>
        <v>6.0844829999999996</v>
      </c>
      <c r="L5158" t="str">
        <f t="shared" si="172"/>
        <v>243</v>
      </c>
      <c r="M5158" t="str">
        <f t="shared" si="173"/>
        <v>243085</v>
      </c>
      <c r="N5158" t="str">
        <f>IFERROR(IF(L5158="231","231",VLOOKUP(E5158,Materiales!$A$1:$G$37443,7,FALSE)),"N/A")</f>
        <v>Varios</v>
      </c>
    </row>
    <row r="5159" spans="1:14" x14ac:dyDescent="0.25">
      <c r="A5159">
        <v>2110030172</v>
      </c>
      <c r="B5159" t="s">
        <v>1164</v>
      </c>
      <c r="C5159">
        <v>2310030283</v>
      </c>
      <c r="D5159" t="s">
        <v>5901</v>
      </c>
      <c r="E5159">
        <v>2410210019</v>
      </c>
      <c r="F5159" t="s">
        <v>113</v>
      </c>
      <c r="G5159" t="s">
        <v>89</v>
      </c>
      <c r="H5159">
        <v>1.2293000000000001</v>
      </c>
      <c r="I5159">
        <v>2</v>
      </c>
      <c r="J5159">
        <v>8000</v>
      </c>
      <c r="K5159">
        <f>+VLOOKUP(E5159,Costos!$A$1:$I$716100,9,FALSE)</f>
        <v>7.7568599999999996</v>
      </c>
      <c r="L5159" t="str">
        <f t="shared" si="172"/>
        <v>241</v>
      </c>
      <c r="M5159" t="str">
        <f t="shared" si="173"/>
        <v>241021</v>
      </c>
      <c r="N5159" t="str">
        <f>IFERROR(IF(L5159="231","231",VLOOKUP(E5159,Materiales!$A$1:$G$37443,7,FALSE)),"N/A")</f>
        <v>Varios</v>
      </c>
    </row>
    <row r="5160" spans="1:14" x14ac:dyDescent="0.25">
      <c r="A5160">
        <v>2110030172</v>
      </c>
      <c r="B5160" t="s">
        <v>1164</v>
      </c>
      <c r="C5160">
        <v>2310030283</v>
      </c>
      <c r="D5160" t="s">
        <v>5901</v>
      </c>
      <c r="E5160">
        <v>2430880022</v>
      </c>
      <c r="F5160" t="s">
        <v>115</v>
      </c>
      <c r="G5160" t="s">
        <v>89</v>
      </c>
      <c r="H5160">
        <v>1.639</v>
      </c>
      <c r="I5160">
        <v>2</v>
      </c>
      <c r="J5160">
        <v>8000</v>
      </c>
      <c r="K5160">
        <f>+VLOOKUP(E5160,Costos!$A$1:$I$716100,9,FALSE)</f>
        <v>6.1924229999999998</v>
      </c>
      <c r="L5160" t="str">
        <f t="shared" si="172"/>
        <v>243</v>
      </c>
      <c r="M5160" t="str">
        <f t="shared" si="173"/>
        <v>243088</v>
      </c>
      <c r="N5160" t="str">
        <f>IFERROR(IF(L5160="231","231",VLOOKUP(E5160,Materiales!$A$1:$G$37443,7,FALSE)),"N/A")</f>
        <v>Varios</v>
      </c>
    </row>
    <row r="5161" spans="1:14" x14ac:dyDescent="0.25">
      <c r="A5161">
        <v>2110030172</v>
      </c>
      <c r="B5161" t="s">
        <v>1164</v>
      </c>
      <c r="C5161">
        <v>2310030283</v>
      </c>
      <c r="D5161" t="s">
        <v>5901</v>
      </c>
      <c r="E5161">
        <v>2430530010</v>
      </c>
      <c r="F5161" t="s">
        <v>3577</v>
      </c>
      <c r="G5161" t="s">
        <v>89</v>
      </c>
      <c r="H5161">
        <v>82.001099999999994</v>
      </c>
      <c r="I5161">
        <v>2</v>
      </c>
      <c r="J5161">
        <v>8000</v>
      </c>
      <c r="K5161">
        <f>+VLOOKUP(E5161,Costos!$A$1:$I$716100,9,FALSE)</f>
        <v>0.67528200000000005</v>
      </c>
      <c r="L5161" t="str">
        <f t="shared" si="172"/>
        <v>243</v>
      </c>
      <c r="M5161" t="str">
        <f t="shared" si="173"/>
        <v>243053</v>
      </c>
      <c r="N5161" t="str">
        <f>IFERROR(IF(L5161="231","231",VLOOKUP(E5161,Materiales!$A$1:$G$37443,7,FALSE)),"N/A")</f>
        <v>Varios</v>
      </c>
    </row>
    <row r="5162" spans="1:14" x14ac:dyDescent="0.25">
      <c r="A5162">
        <v>2110030172</v>
      </c>
      <c r="B5162" t="s">
        <v>1164</v>
      </c>
      <c r="C5162">
        <v>2310030283</v>
      </c>
      <c r="D5162" t="s">
        <v>5901</v>
      </c>
      <c r="E5162">
        <v>2430620001</v>
      </c>
      <c r="F5162" t="s">
        <v>3590</v>
      </c>
      <c r="G5162" t="s">
        <v>89</v>
      </c>
      <c r="H5162">
        <v>4.9203999999999999</v>
      </c>
      <c r="I5162">
        <v>2</v>
      </c>
      <c r="J5162">
        <v>8000</v>
      </c>
      <c r="K5162">
        <f>+VLOOKUP(E5162,Costos!$A$1:$I$716100,9,FALSE)</f>
        <v>40.443644999999997</v>
      </c>
      <c r="L5162" t="str">
        <f t="shared" si="172"/>
        <v>243</v>
      </c>
      <c r="M5162" t="str">
        <f t="shared" si="173"/>
        <v>243062</v>
      </c>
      <c r="N5162" t="str">
        <f>IFERROR(IF(L5162="231","231",VLOOKUP(E5162,Materiales!$A$1:$G$37443,7,FALSE)),"N/A")</f>
        <v>Dispersión</v>
      </c>
    </row>
    <row r="5163" spans="1:14" x14ac:dyDescent="0.25">
      <c r="A5163">
        <v>2110030172</v>
      </c>
      <c r="B5163" t="s">
        <v>1164</v>
      </c>
      <c r="C5163">
        <v>2310030283</v>
      </c>
      <c r="D5163" t="s">
        <v>5901</v>
      </c>
      <c r="E5163">
        <v>2430450001</v>
      </c>
      <c r="F5163" t="s">
        <v>93</v>
      </c>
      <c r="G5163" t="s">
        <v>89</v>
      </c>
      <c r="H5163">
        <v>0.81950000000000001</v>
      </c>
      <c r="I5163">
        <v>2</v>
      </c>
      <c r="J5163">
        <v>8000</v>
      </c>
      <c r="K5163">
        <f>+VLOOKUP(E5163,Costos!$A$1:$I$716100,9,FALSE)</f>
        <v>6.0336119999999998</v>
      </c>
      <c r="L5163" t="str">
        <f t="shared" si="172"/>
        <v>243</v>
      </c>
      <c r="M5163" t="str">
        <f t="shared" si="173"/>
        <v>243045</v>
      </c>
      <c r="N5163" t="str">
        <f>IFERROR(IF(L5163="231","231",VLOOKUP(E5163,Materiales!$A$1:$G$37443,7,FALSE)),"N/A")</f>
        <v>Varios</v>
      </c>
    </row>
    <row r="5164" spans="1:14" x14ac:dyDescent="0.25">
      <c r="A5164">
        <v>2110030172</v>
      </c>
      <c r="B5164" t="s">
        <v>1164</v>
      </c>
      <c r="C5164">
        <v>2310030283</v>
      </c>
      <c r="D5164" t="s">
        <v>5901</v>
      </c>
      <c r="E5164">
        <v>2430390013</v>
      </c>
      <c r="F5164" t="s">
        <v>3567</v>
      </c>
      <c r="G5164" t="s">
        <v>89</v>
      </c>
      <c r="H5164">
        <v>2.9272</v>
      </c>
      <c r="I5164">
        <v>2</v>
      </c>
      <c r="J5164">
        <v>8000</v>
      </c>
      <c r="K5164">
        <f>+VLOOKUP(E5164,Costos!$A$1:$I$716100,9,FALSE)</f>
        <v>27.214721000000001</v>
      </c>
      <c r="L5164" t="str">
        <f t="shared" si="172"/>
        <v>243</v>
      </c>
      <c r="M5164" t="str">
        <f t="shared" si="173"/>
        <v>243039</v>
      </c>
      <c r="N5164" t="str">
        <f>IFERROR(IF(L5164="231","231",VLOOKUP(E5164,Materiales!$A$1:$G$37443,7,FALSE)),"N/A")</f>
        <v>Varios</v>
      </c>
    </row>
    <row r="5165" spans="1:14" x14ac:dyDescent="0.25">
      <c r="A5165">
        <v>2110030172</v>
      </c>
      <c r="B5165" t="s">
        <v>1164</v>
      </c>
      <c r="C5165">
        <v>2310030283</v>
      </c>
      <c r="D5165" t="s">
        <v>5901</v>
      </c>
      <c r="E5165">
        <v>2310030273</v>
      </c>
      <c r="F5165" t="s">
        <v>2157</v>
      </c>
      <c r="G5165" t="s">
        <v>89</v>
      </c>
      <c r="H5165">
        <v>4.1009000000000002</v>
      </c>
      <c r="I5165">
        <v>2</v>
      </c>
      <c r="J5165">
        <v>8000</v>
      </c>
      <c r="K5165">
        <f>+VLOOKUP(E5165,Costos!$A$1:$I$716100,9,FALSE)</f>
        <v>3.6945239999999999</v>
      </c>
      <c r="L5165" t="str">
        <f t="shared" si="172"/>
        <v>231</v>
      </c>
      <c r="M5165" t="str">
        <f t="shared" si="173"/>
        <v>231003</v>
      </c>
      <c r="N5165" t="str">
        <f>IFERROR(IF(L5165="231","231",VLOOKUP(E5165,Materiales!$A$1:$G$37443,7,FALSE)),"N/A")</f>
        <v>231</v>
      </c>
    </row>
    <row r="5166" spans="1:14" x14ac:dyDescent="0.25">
      <c r="A5166">
        <v>2110030172</v>
      </c>
      <c r="B5166" t="s">
        <v>1164</v>
      </c>
      <c r="C5166">
        <v>2310030283</v>
      </c>
      <c r="D5166" t="s">
        <v>5901</v>
      </c>
      <c r="E5166">
        <v>2430600005</v>
      </c>
      <c r="F5166" t="s">
        <v>3587</v>
      </c>
      <c r="G5166" t="s">
        <v>89</v>
      </c>
      <c r="H5166">
        <v>4.1799999999999997E-2</v>
      </c>
      <c r="I5166">
        <v>2</v>
      </c>
      <c r="J5166">
        <v>8000</v>
      </c>
      <c r="K5166">
        <f>+VLOOKUP(E5166,Costos!$A$1:$I$716100,9,FALSE)</f>
        <v>6.512251</v>
      </c>
      <c r="L5166" t="str">
        <f t="shared" si="172"/>
        <v>243</v>
      </c>
      <c r="M5166" t="str">
        <f t="shared" si="173"/>
        <v>243060</v>
      </c>
      <c r="N5166" t="str">
        <f>IFERROR(IF(L5166="231","231",VLOOKUP(E5166,Materiales!$A$1:$G$37443,7,FALSE)),"N/A")</f>
        <v>Pigmentos</v>
      </c>
    </row>
    <row r="5167" spans="1:14" x14ac:dyDescent="0.25">
      <c r="A5167">
        <v>2110030172</v>
      </c>
      <c r="B5167" t="s">
        <v>1164</v>
      </c>
      <c r="C5167">
        <v>2310030283</v>
      </c>
      <c r="D5167" t="s">
        <v>5901</v>
      </c>
      <c r="E5167">
        <v>2410210003</v>
      </c>
      <c r="F5167" t="s">
        <v>95</v>
      </c>
      <c r="G5167" t="s">
        <v>89</v>
      </c>
      <c r="H5167">
        <v>0.81950000000000001</v>
      </c>
      <c r="I5167">
        <v>2</v>
      </c>
      <c r="J5167">
        <v>8000</v>
      </c>
      <c r="K5167">
        <f>+VLOOKUP(E5167,Costos!$A$1:$I$716100,9,FALSE)</f>
        <v>4.9316240000000002</v>
      </c>
      <c r="L5167" t="str">
        <f t="shared" si="172"/>
        <v>241</v>
      </c>
      <c r="M5167" t="str">
        <f t="shared" si="173"/>
        <v>241021</v>
      </c>
      <c r="N5167" t="str">
        <f>IFERROR(IF(L5167="231","231",VLOOKUP(E5167,Materiales!$A$1:$G$37443,7,FALSE)),"N/A")</f>
        <v>Varios</v>
      </c>
    </row>
    <row r="5168" spans="1:14" x14ac:dyDescent="0.25">
      <c r="A5168">
        <v>2110030172</v>
      </c>
      <c r="B5168" t="s">
        <v>1164</v>
      </c>
      <c r="C5168">
        <v>2310030283</v>
      </c>
      <c r="D5168" t="s">
        <v>5901</v>
      </c>
      <c r="E5168">
        <v>2430810004</v>
      </c>
      <c r="F5168" t="s">
        <v>3630</v>
      </c>
      <c r="G5168" t="s">
        <v>89</v>
      </c>
      <c r="H5168">
        <v>2.5999999999999999E-3</v>
      </c>
      <c r="I5168">
        <v>2</v>
      </c>
      <c r="J5168">
        <v>8000</v>
      </c>
      <c r="K5168">
        <f>+VLOOKUP(E5168,Costos!$A$1:$I$716100,9,FALSE)</f>
        <v>6.728307</v>
      </c>
      <c r="L5168" t="str">
        <f t="shared" si="172"/>
        <v>243</v>
      </c>
      <c r="M5168" t="str">
        <f t="shared" si="173"/>
        <v>243081</v>
      </c>
      <c r="N5168" t="str">
        <f>IFERROR(IF(L5168="231","231",VLOOKUP(E5168,Materiales!$A$1:$G$37443,7,FALSE)),"N/A")</f>
        <v>Varios</v>
      </c>
    </row>
    <row r="5169" spans="1:14" x14ac:dyDescent="0.25">
      <c r="A5169">
        <v>2110030172</v>
      </c>
      <c r="B5169" t="s">
        <v>1164</v>
      </c>
      <c r="C5169">
        <v>2310030283</v>
      </c>
      <c r="D5169" t="s">
        <v>5901</v>
      </c>
      <c r="E5169">
        <v>2430870004</v>
      </c>
      <c r="F5169" t="s">
        <v>3650</v>
      </c>
      <c r="G5169" t="s">
        <v>89</v>
      </c>
      <c r="H5169">
        <v>8.09E-2</v>
      </c>
      <c r="I5169">
        <v>2</v>
      </c>
      <c r="J5169">
        <v>8000</v>
      </c>
      <c r="K5169">
        <f>+VLOOKUP(E5169,Costos!$A$1:$I$716100,9,FALSE)</f>
        <v>5.9204129999999999</v>
      </c>
      <c r="L5169" t="str">
        <f t="shared" si="172"/>
        <v>243</v>
      </c>
      <c r="M5169" t="str">
        <f t="shared" si="173"/>
        <v>243087</v>
      </c>
      <c r="N5169" t="str">
        <f>IFERROR(IF(L5169="231","231",VLOOKUP(E5169,Materiales!$A$1:$G$37443,7,FALSE)),"N/A")</f>
        <v>Varios</v>
      </c>
    </row>
    <row r="5170" spans="1:14" x14ac:dyDescent="0.25">
      <c r="A5170">
        <v>2110030172</v>
      </c>
      <c r="B5170" t="s">
        <v>1164</v>
      </c>
      <c r="C5170">
        <v>2310030281</v>
      </c>
      <c r="D5170" t="s">
        <v>5926</v>
      </c>
      <c r="E5170">
        <v>2410220004</v>
      </c>
      <c r="F5170" t="s">
        <v>3314</v>
      </c>
      <c r="G5170" t="s">
        <v>89</v>
      </c>
      <c r="H5170">
        <v>8.1600000000000006E-2</v>
      </c>
      <c r="I5170">
        <v>2</v>
      </c>
      <c r="J5170">
        <v>8000</v>
      </c>
      <c r="K5170">
        <f>+VLOOKUP(E5170,Costos!$A$1:$I$716100,9,FALSE)</f>
        <v>144.33486500000001</v>
      </c>
      <c r="L5170" t="str">
        <f t="shared" si="172"/>
        <v>241</v>
      </c>
      <c r="M5170" t="str">
        <f t="shared" si="173"/>
        <v>241022</v>
      </c>
      <c r="N5170" t="str">
        <f>IFERROR(IF(L5170="231","231",VLOOKUP(E5170,Materiales!$A$1:$G$37443,7,FALSE)),"N/A")</f>
        <v>Varios</v>
      </c>
    </row>
    <row r="5171" spans="1:14" x14ac:dyDescent="0.25">
      <c r="A5171">
        <v>2110030172</v>
      </c>
      <c r="B5171" t="s">
        <v>1164</v>
      </c>
      <c r="C5171">
        <v>2310030281</v>
      </c>
      <c r="D5171" t="s">
        <v>5926</v>
      </c>
      <c r="E5171">
        <v>2430850012</v>
      </c>
      <c r="F5171" t="s">
        <v>3638</v>
      </c>
      <c r="G5171" t="s">
        <v>89</v>
      </c>
      <c r="H5171">
        <v>0.30909999999999999</v>
      </c>
      <c r="I5171">
        <v>2</v>
      </c>
      <c r="J5171">
        <v>8000</v>
      </c>
      <c r="K5171">
        <f>+VLOOKUP(E5171,Costos!$A$1:$I$716100,9,FALSE)</f>
        <v>15.424059</v>
      </c>
      <c r="L5171" t="str">
        <f t="shared" si="172"/>
        <v>243</v>
      </c>
      <c r="M5171" t="str">
        <f t="shared" si="173"/>
        <v>243085</v>
      </c>
      <c r="N5171" t="str">
        <f>IFERROR(IF(L5171="231","231",VLOOKUP(E5171,Materiales!$A$1:$G$37443,7,FALSE)),"N/A")</f>
        <v>Varios</v>
      </c>
    </row>
    <row r="5172" spans="1:14" x14ac:dyDescent="0.25">
      <c r="A5172">
        <v>2110030172</v>
      </c>
      <c r="B5172" t="s">
        <v>1164</v>
      </c>
      <c r="C5172">
        <v>2310030281</v>
      </c>
      <c r="D5172" t="s">
        <v>5926</v>
      </c>
      <c r="E5172">
        <v>2430850013</v>
      </c>
      <c r="F5172" t="s">
        <v>3639</v>
      </c>
      <c r="G5172" t="s">
        <v>89</v>
      </c>
      <c r="H5172">
        <v>0.82630000000000003</v>
      </c>
      <c r="I5172">
        <v>2</v>
      </c>
      <c r="J5172">
        <v>8000</v>
      </c>
      <c r="K5172">
        <f>+VLOOKUP(E5172,Costos!$A$1:$I$716100,9,FALSE)</f>
        <v>6.0844829999999996</v>
      </c>
      <c r="L5172" t="str">
        <f t="shared" si="172"/>
        <v>243</v>
      </c>
      <c r="M5172" t="str">
        <f t="shared" si="173"/>
        <v>243085</v>
      </c>
      <c r="N5172" t="str">
        <f>IFERROR(IF(L5172="231","231",VLOOKUP(E5172,Materiales!$A$1:$G$37443,7,FALSE)),"N/A")</f>
        <v>Varios</v>
      </c>
    </row>
    <row r="5173" spans="1:14" x14ac:dyDescent="0.25">
      <c r="A5173">
        <v>2110030172</v>
      </c>
      <c r="B5173" t="s">
        <v>1164</v>
      </c>
      <c r="C5173">
        <v>2310030281</v>
      </c>
      <c r="D5173" t="s">
        <v>5926</v>
      </c>
      <c r="E5173">
        <v>2410210019</v>
      </c>
      <c r="F5173" t="s">
        <v>113</v>
      </c>
      <c r="G5173" t="s">
        <v>89</v>
      </c>
      <c r="H5173">
        <v>1.2395</v>
      </c>
      <c r="I5173">
        <v>2</v>
      </c>
      <c r="J5173">
        <v>8000</v>
      </c>
      <c r="K5173">
        <f>+VLOOKUP(E5173,Costos!$A$1:$I$716100,9,FALSE)</f>
        <v>7.7568599999999996</v>
      </c>
      <c r="L5173" t="str">
        <f t="shared" si="172"/>
        <v>241</v>
      </c>
      <c r="M5173" t="str">
        <f t="shared" si="173"/>
        <v>241021</v>
      </c>
      <c r="N5173" t="str">
        <f>IFERROR(IF(L5173="231","231",VLOOKUP(E5173,Materiales!$A$1:$G$37443,7,FALSE)),"N/A")</f>
        <v>Varios</v>
      </c>
    </row>
    <row r="5174" spans="1:14" x14ac:dyDescent="0.25">
      <c r="A5174">
        <v>2110030172</v>
      </c>
      <c r="B5174" t="s">
        <v>1164</v>
      </c>
      <c r="C5174">
        <v>2310030281</v>
      </c>
      <c r="D5174" t="s">
        <v>5926</v>
      </c>
      <c r="E5174">
        <v>2430880022</v>
      </c>
      <c r="F5174" t="s">
        <v>115</v>
      </c>
      <c r="G5174" t="s">
        <v>89</v>
      </c>
      <c r="H5174">
        <v>1.8009999999999999</v>
      </c>
      <c r="I5174">
        <v>2</v>
      </c>
      <c r="J5174">
        <v>8000</v>
      </c>
      <c r="K5174">
        <f>+VLOOKUP(E5174,Costos!$A$1:$I$716100,9,FALSE)</f>
        <v>6.1924229999999998</v>
      </c>
      <c r="L5174" t="str">
        <f t="shared" si="172"/>
        <v>243</v>
      </c>
      <c r="M5174" t="str">
        <f t="shared" si="173"/>
        <v>243088</v>
      </c>
      <c r="N5174" t="str">
        <f>IFERROR(IF(L5174="231","231",VLOOKUP(E5174,Materiales!$A$1:$G$37443,7,FALSE)),"N/A")</f>
        <v>Varios</v>
      </c>
    </row>
    <row r="5175" spans="1:14" x14ac:dyDescent="0.25">
      <c r="A5175">
        <v>2110030172</v>
      </c>
      <c r="B5175" t="s">
        <v>1164</v>
      </c>
      <c r="C5175">
        <v>2310030281</v>
      </c>
      <c r="D5175" t="s">
        <v>5926</v>
      </c>
      <c r="E5175">
        <v>2430530010</v>
      </c>
      <c r="F5175" t="s">
        <v>3577</v>
      </c>
      <c r="G5175" t="s">
        <v>89</v>
      </c>
      <c r="H5175">
        <v>74.415300000000002</v>
      </c>
      <c r="I5175">
        <v>2</v>
      </c>
      <c r="J5175">
        <v>8000</v>
      </c>
      <c r="K5175">
        <f>+VLOOKUP(E5175,Costos!$A$1:$I$716100,9,FALSE)</f>
        <v>0.67528200000000005</v>
      </c>
      <c r="L5175" t="str">
        <f t="shared" si="172"/>
        <v>243</v>
      </c>
      <c r="M5175" t="str">
        <f t="shared" si="173"/>
        <v>243053</v>
      </c>
      <c r="N5175" t="str">
        <f>IFERROR(IF(L5175="231","231",VLOOKUP(E5175,Materiales!$A$1:$G$37443,7,FALSE)),"N/A")</f>
        <v>Varios</v>
      </c>
    </row>
    <row r="5176" spans="1:14" x14ac:dyDescent="0.25">
      <c r="A5176">
        <v>2110030172</v>
      </c>
      <c r="B5176" t="s">
        <v>1164</v>
      </c>
      <c r="C5176">
        <v>2310030281</v>
      </c>
      <c r="D5176" t="s">
        <v>5926</v>
      </c>
      <c r="E5176">
        <v>2310030236</v>
      </c>
      <c r="F5176" t="s">
        <v>2149</v>
      </c>
      <c r="G5176" t="s">
        <v>89</v>
      </c>
      <c r="H5176">
        <v>5.2507000000000001</v>
      </c>
      <c r="I5176">
        <v>2</v>
      </c>
      <c r="J5176">
        <v>8000</v>
      </c>
      <c r="K5176">
        <f>+VLOOKUP(E5176,Costos!$A$1:$I$716100,9,FALSE)</f>
        <v>20.131855000000002</v>
      </c>
      <c r="L5176" t="str">
        <f t="shared" si="172"/>
        <v>231</v>
      </c>
      <c r="M5176" t="str">
        <f t="shared" si="173"/>
        <v>231003</v>
      </c>
      <c r="N5176" t="str">
        <f>IFERROR(IF(L5176="231","231",VLOOKUP(E5176,Materiales!$A$1:$G$37443,7,FALSE)),"N/A")</f>
        <v>231</v>
      </c>
    </row>
    <row r="5177" spans="1:14" x14ac:dyDescent="0.25">
      <c r="A5177">
        <v>2110030172</v>
      </c>
      <c r="B5177" t="s">
        <v>1164</v>
      </c>
      <c r="C5177">
        <v>2310030281</v>
      </c>
      <c r="D5177" t="s">
        <v>5926</v>
      </c>
      <c r="E5177">
        <v>2430450001</v>
      </c>
      <c r="F5177" t="s">
        <v>93</v>
      </c>
      <c r="G5177" t="s">
        <v>89</v>
      </c>
      <c r="H5177">
        <v>0.82630000000000003</v>
      </c>
      <c r="I5177">
        <v>2</v>
      </c>
      <c r="J5177">
        <v>8000</v>
      </c>
      <c r="K5177">
        <f>+VLOOKUP(E5177,Costos!$A$1:$I$716100,9,FALSE)</f>
        <v>6.0336119999999998</v>
      </c>
      <c r="L5177" t="str">
        <f t="shared" si="172"/>
        <v>243</v>
      </c>
      <c r="M5177" t="str">
        <f t="shared" si="173"/>
        <v>243045</v>
      </c>
      <c r="N5177" t="str">
        <f>IFERROR(IF(L5177="231","231",VLOOKUP(E5177,Materiales!$A$1:$G$37443,7,FALSE)),"N/A")</f>
        <v>Varios</v>
      </c>
    </row>
    <row r="5178" spans="1:14" x14ac:dyDescent="0.25">
      <c r="A5178">
        <v>2110030172</v>
      </c>
      <c r="B5178" t="s">
        <v>1164</v>
      </c>
      <c r="C5178">
        <v>2310030281</v>
      </c>
      <c r="D5178" t="s">
        <v>5926</v>
      </c>
      <c r="E5178">
        <v>2430390013</v>
      </c>
      <c r="F5178" t="s">
        <v>3567</v>
      </c>
      <c r="G5178" t="s">
        <v>89</v>
      </c>
      <c r="H5178">
        <v>2.7719999999999998</v>
      </c>
      <c r="I5178">
        <v>2</v>
      </c>
      <c r="J5178">
        <v>8000</v>
      </c>
      <c r="K5178">
        <f>+VLOOKUP(E5178,Costos!$A$1:$I$716100,9,FALSE)</f>
        <v>27.214721000000001</v>
      </c>
      <c r="L5178" t="str">
        <f t="shared" si="172"/>
        <v>243</v>
      </c>
      <c r="M5178" t="str">
        <f t="shared" si="173"/>
        <v>243039</v>
      </c>
      <c r="N5178" t="str">
        <f>IFERROR(IF(L5178="231","231",VLOOKUP(E5178,Materiales!$A$1:$G$37443,7,FALSE)),"N/A")</f>
        <v>Varios</v>
      </c>
    </row>
    <row r="5179" spans="1:14" x14ac:dyDescent="0.25">
      <c r="A5179">
        <v>2110030172</v>
      </c>
      <c r="B5179" t="s">
        <v>1164</v>
      </c>
      <c r="C5179">
        <v>2310030281</v>
      </c>
      <c r="D5179" t="s">
        <v>5926</v>
      </c>
      <c r="E5179">
        <v>2310030273</v>
      </c>
      <c r="F5179" t="s">
        <v>2157</v>
      </c>
      <c r="G5179" t="s">
        <v>89</v>
      </c>
      <c r="H5179">
        <v>8.2695000000000007</v>
      </c>
      <c r="I5179">
        <v>2</v>
      </c>
      <c r="J5179">
        <v>8000</v>
      </c>
      <c r="K5179">
        <f>+VLOOKUP(E5179,Costos!$A$1:$I$716100,9,FALSE)</f>
        <v>3.6945239999999999</v>
      </c>
      <c r="L5179" t="str">
        <f t="shared" si="172"/>
        <v>231</v>
      </c>
      <c r="M5179" t="str">
        <f t="shared" si="173"/>
        <v>231003</v>
      </c>
      <c r="N5179" t="str">
        <f>IFERROR(IF(L5179="231","231",VLOOKUP(E5179,Materiales!$A$1:$G$37443,7,FALSE)),"N/A")</f>
        <v>231</v>
      </c>
    </row>
    <row r="5180" spans="1:14" x14ac:dyDescent="0.25">
      <c r="A5180">
        <v>2110030172</v>
      </c>
      <c r="B5180" t="s">
        <v>1164</v>
      </c>
      <c r="C5180">
        <v>2310030281</v>
      </c>
      <c r="D5180" t="s">
        <v>5926</v>
      </c>
      <c r="E5180">
        <v>2410210003</v>
      </c>
      <c r="F5180" t="s">
        <v>95</v>
      </c>
      <c r="G5180" t="s">
        <v>89</v>
      </c>
      <c r="H5180">
        <v>0.82630000000000003</v>
      </c>
      <c r="I5180">
        <v>2</v>
      </c>
      <c r="J5180">
        <v>8000</v>
      </c>
      <c r="K5180">
        <f>+VLOOKUP(E5180,Costos!$A$1:$I$716100,9,FALSE)</f>
        <v>4.9316240000000002</v>
      </c>
      <c r="L5180" t="str">
        <f t="shared" si="172"/>
        <v>241</v>
      </c>
      <c r="M5180" t="str">
        <f t="shared" si="173"/>
        <v>241021</v>
      </c>
      <c r="N5180" t="str">
        <f>IFERROR(IF(L5180="231","231",VLOOKUP(E5180,Materiales!$A$1:$G$37443,7,FALSE)),"N/A")</f>
        <v>Varios</v>
      </c>
    </row>
    <row r="5181" spans="1:14" x14ac:dyDescent="0.25">
      <c r="A5181">
        <v>2110030172</v>
      </c>
      <c r="B5181" t="s">
        <v>1164</v>
      </c>
      <c r="C5181">
        <v>2310030281</v>
      </c>
      <c r="D5181" t="s">
        <v>5926</v>
      </c>
      <c r="E5181">
        <v>2430810004</v>
      </c>
      <c r="F5181" t="s">
        <v>3630</v>
      </c>
      <c r="G5181" t="s">
        <v>89</v>
      </c>
      <c r="H5181">
        <v>2.7000000000000001E-3</v>
      </c>
      <c r="I5181">
        <v>2</v>
      </c>
      <c r="J5181">
        <v>8000</v>
      </c>
      <c r="K5181">
        <f>+VLOOKUP(E5181,Costos!$A$1:$I$716100,9,FALSE)</f>
        <v>6.728307</v>
      </c>
      <c r="L5181" t="str">
        <f t="shared" si="172"/>
        <v>243</v>
      </c>
      <c r="M5181" t="str">
        <f t="shared" si="173"/>
        <v>243081</v>
      </c>
      <c r="N5181" t="str">
        <f>IFERROR(IF(L5181="231","231",VLOOKUP(E5181,Materiales!$A$1:$G$37443,7,FALSE)),"N/A")</f>
        <v>Varios</v>
      </c>
    </row>
    <row r="5182" spans="1:14" x14ac:dyDescent="0.25">
      <c r="A5182">
        <v>2110030172</v>
      </c>
      <c r="B5182" t="s">
        <v>1164</v>
      </c>
      <c r="C5182">
        <v>2310030281</v>
      </c>
      <c r="D5182" t="s">
        <v>5926</v>
      </c>
      <c r="E5182">
        <v>2430870004</v>
      </c>
      <c r="F5182" t="s">
        <v>3650</v>
      </c>
      <c r="G5182" t="s">
        <v>89</v>
      </c>
      <c r="H5182">
        <v>8.1600000000000006E-2</v>
      </c>
      <c r="I5182">
        <v>2</v>
      </c>
      <c r="J5182">
        <v>8000</v>
      </c>
      <c r="K5182">
        <f>+VLOOKUP(E5182,Costos!$A$1:$I$716100,9,FALSE)</f>
        <v>5.9204129999999999</v>
      </c>
      <c r="L5182" t="str">
        <f t="shared" si="172"/>
        <v>243</v>
      </c>
      <c r="M5182" t="str">
        <f t="shared" si="173"/>
        <v>243087</v>
      </c>
      <c r="N5182" t="str">
        <f>IFERROR(IF(L5182="231","231",VLOOKUP(E5182,Materiales!$A$1:$G$37443,7,FALSE)),"N/A")</f>
        <v>Varios</v>
      </c>
    </row>
    <row r="5183" spans="1:14" x14ac:dyDescent="0.25">
      <c r="A5183">
        <v>2110030172</v>
      </c>
      <c r="B5183" t="s">
        <v>1164</v>
      </c>
      <c r="C5183">
        <v>2310030287</v>
      </c>
      <c r="D5183" t="s">
        <v>5921</v>
      </c>
      <c r="E5183">
        <v>2410220004</v>
      </c>
      <c r="F5183" t="s">
        <v>3314</v>
      </c>
      <c r="G5183" t="s">
        <v>89</v>
      </c>
      <c r="H5183">
        <v>8.4000000000000005E-2</v>
      </c>
      <c r="I5183">
        <v>2</v>
      </c>
      <c r="J5183">
        <v>8000</v>
      </c>
      <c r="K5183">
        <f>+VLOOKUP(E5183,Costos!$A$1:$I$716100,9,FALSE)</f>
        <v>144.33486500000001</v>
      </c>
      <c r="L5183" t="str">
        <f t="shared" si="172"/>
        <v>241</v>
      </c>
      <c r="M5183" t="str">
        <f t="shared" si="173"/>
        <v>241022</v>
      </c>
      <c r="N5183" t="str">
        <f>IFERROR(IF(L5183="231","231",VLOOKUP(E5183,Materiales!$A$1:$G$37443,7,FALSE)),"N/A")</f>
        <v>Varios</v>
      </c>
    </row>
    <row r="5184" spans="1:14" x14ac:dyDescent="0.25">
      <c r="A5184">
        <v>2110030172</v>
      </c>
      <c r="B5184" t="s">
        <v>1164</v>
      </c>
      <c r="C5184">
        <v>2310030287</v>
      </c>
      <c r="D5184" t="s">
        <v>5921</v>
      </c>
      <c r="E5184">
        <v>2430850012</v>
      </c>
      <c r="F5184" t="s">
        <v>3638</v>
      </c>
      <c r="G5184" t="s">
        <v>89</v>
      </c>
      <c r="H5184">
        <v>0.30769999999999997</v>
      </c>
      <c r="I5184">
        <v>2</v>
      </c>
      <c r="J5184">
        <v>8000</v>
      </c>
      <c r="K5184">
        <f>+VLOOKUP(E5184,Costos!$A$1:$I$716100,9,FALSE)</f>
        <v>15.424059</v>
      </c>
      <c r="L5184" t="str">
        <f t="shared" si="172"/>
        <v>243</v>
      </c>
      <c r="M5184" t="str">
        <f t="shared" si="173"/>
        <v>243085</v>
      </c>
      <c r="N5184" t="str">
        <f>IFERROR(IF(L5184="231","231",VLOOKUP(E5184,Materiales!$A$1:$G$37443,7,FALSE)),"N/A")</f>
        <v>Varios</v>
      </c>
    </row>
    <row r="5185" spans="1:14" x14ac:dyDescent="0.25">
      <c r="A5185">
        <v>2110030172</v>
      </c>
      <c r="B5185" t="s">
        <v>1164</v>
      </c>
      <c r="C5185">
        <v>2310030287</v>
      </c>
      <c r="D5185" t="s">
        <v>5921</v>
      </c>
      <c r="E5185">
        <v>2430850013</v>
      </c>
      <c r="F5185" t="s">
        <v>3639</v>
      </c>
      <c r="G5185" t="s">
        <v>89</v>
      </c>
      <c r="H5185">
        <v>0.84740000000000004</v>
      </c>
      <c r="I5185">
        <v>2</v>
      </c>
      <c r="J5185">
        <v>8000</v>
      </c>
      <c r="K5185">
        <f>+VLOOKUP(E5185,Costos!$A$1:$I$716100,9,FALSE)</f>
        <v>6.0844829999999996</v>
      </c>
      <c r="L5185" t="str">
        <f t="shared" si="172"/>
        <v>243</v>
      </c>
      <c r="M5185" t="str">
        <f t="shared" si="173"/>
        <v>243085</v>
      </c>
      <c r="N5185" t="str">
        <f>IFERROR(IF(L5185="231","231",VLOOKUP(E5185,Materiales!$A$1:$G$37443,7,FALSE)),"N/A")</f>
        <v>Varios</v>
      </c>
    </row>
    <row r="5186" spans="1:14" x14ac:dyDescent="0.25">
      <c r="A5186">
        <v>2110030172</v>
      </c>
      <c r="B5186" t="s">
        <v>1164</v>
      </c>
      <c r="C5186">
        <v>2310030287</v>
      </c>
      <c r="D5186" t="s">
        <v>5921</v>
      </c>
      <c r="E5186">
        <v>2410210019</v>
      </c>
      <c r="F5186" t="s">
        <v>113</v>
      </c>
      <c r="G5186" t="s">
        <v>89</v>
      </c>
      <c r="H5186">
        <v>1.2730999999999999</v>
      </c>
      <c r="I5186">
        <v>2</v>
      </c>
      <c r="J5186">
        <v>8000</v>
      </c>
      <c r="K5186">
        <f>+VLOOKUP(E5186,Costos!$A$1:$I$716100,9,FALSE)</f>
        <v>7.7568599999999996</v>
      </c>
      <c r="L5186" t="str">
        <f t="shared" si="172"/>
        <v>241</v>
      </c>
      <c r="M5186" t="str">
        <f t="shared" si="173"/>
        <v>241021</v>
      </c>
      <c r="N5186" t="str">
        <f>IFERROR(IF(L5186="231","231",VLOOKUP(E5186,Materiales!$A$1:$G$37443,7,FALSE)),"N/A")</f>
        <v>Varios</v>
      </c>
    </row>
    <row r="5187" spans="1:14" x14ac:dyDescent="0.25">
      <c r="A5187">
        <v>2110030172</v>
      </c>
      <c r="B5187" t="s">
        <v>1164</v>
      </c>
      <c r="C5187">
        <v>2310030287</v>
      </c>
      <c r="D5187" t="s">
        <v>5921</v>
      </c>
      <c r="E5187">
        <v>2430880022</v>
      </c>
      <c r="F5187" t="s">
        <v>115</v>
      </c>
      <c r="G5187" t="s">
        <v>89</v>
      </c>
      <c r="H5187">
        <v>1.6984999999999999</v>
      </c>
      <c r="I5187">
        <v>2</v>
      </c>
      <c r="J5187">
        <v>8000</v>
      </c>
      <c r="K5187">
        <f>+VLOOKUP(E5187,Costos!$A$1:$I$716100,9,FALSE)</f>
        <v>6.1924229999999998</v>
      </c>
      <c r="L5187" t="str">
        <f t="shared" si="172"/>
        <v>243</v>
      </c>
      <c r="M5187" t="str">
        <f t="shared" si="173"/>
        <v>243088</v>
      </c>
      <c r="N5187" t="str">
        <f>IFERROR(IF(L5187="231","231",VLOOKUP(E5187,Materiales!$A$1:$G$37443,7,FALSE)),"N/A")</f>
        <v>Varios</v>
      </c>
    </row>
    <row r="5188" spans="1:14" x14ac:dyDescent="0.25">
      <c r="A5188">
        <v>2110030172</v>
      </c>
      <c r="B5188" t="s">
        <v>1164</v>
      </c>
      <c r="C5188">
        <v>2310030287</v>
      </c>
      <c r="D5188" t="s">
        <v>5921</v>
      </c>
      <c r="E5188">
        <v>2430530010</v>
      </c>
      <c r="F5188" t="s">
        <v>3577</v>
      </c>
      <c r="G5188" t="s">
        <v>89</v>
      </c>
      <c r="H5188">
        <v>95.508600000000001</v>
      </c>
      <c r="I5188">
        <v>2</v>
      </c>
      <c r="J5188">
        <v>8000</v>
      </c>
      <c r="K5188">
        <f>+VLOOKUP(E5188,Costos!$A$1:$I$716100,9,FALSE)</f>
        <v>0.67528200000000005</v>
      </c>
      <c r="L5188" t="str">
        <f t="shared" si="172"/>
        <v>243</v>
      </c>
      <c r="M5188" t="str">
        <f t="shared" si="173"/>
        <v>243053</v>
      </c>
      <c r="N5188" t="str">
        <f>IFERROR(IF(L5188="231","231",VLOOKUP(E5188,Materiales!$A$1:$G$37443,7,FALSE)),"N/A")</f>
        <v>Varios</v>
      </c>
    </row>
    <row r="5189" spans="1:14" x14ac:dyDescent="0.25">
      <c r="A5189">
        <v>2110030172</v>
      </c>
      <c r="B5189" t="s">
        <v>1164</v>
      </c>
      <c r="C5189">
        <v>2310030287</v>
      </c>
      <c r="D5189" t="s">
        <v>5921</v>
      </c>
      <c r="E5189">
        <v>2430520005</v>
      </c>
      <c r="F5189" t="s">
        <v>3574</v>
      </c>
      <c r="G5189" t="s">
        <v>89</v>
      </c>
      <c r="H5189">
        <v>11.8842</v>
      </c>
      <c r="I5189">
        <v>2</v>
      </c>
      <c r="J5189">
        <v>8000</v>
      </c>
      <c r="K5189">
        <f>+VLOOKUP(E5189,Costos!$A$1:$I$716100,9,FALSE)</f>
        <v>11.219386</v>
      </c>
      <c r="L5189" t="str">
        <f t="shared" si="172"/>
        <v>243</v>
      </c>
      <c r="M5189" t="str">
        <f t="shared" si="173"/>
        <v>243052</v>
      </c>
      <c r="N5189" t="str">
        <f>IFERROR(IF(L5189="231","231",VLOOKUP(E5189,Materiales!$A$1:$G$37443,7,FALSE)),"N/A")</f>
        <v>Varios</v>
      </c>
    </row>
    <row r="5190" spans="1:14" x14ac:dyDescent="0.25">
      <c r="A5190">
        <v>2110030172</v>
      </c>
      <c r="B5190" t="s">
        <v>1164</v>
      </c>
      <c r="C5190">
        <v>2310030287</v>
      </c>
      <c r="D5190" t="s">
        <v>5921</v>
      </c>
      <c r="E5190">
        <v>2430450001</v>
      </c>
      <c r="F5190" t="s">
        <v>93</v>
      </c>
      <c r="G5190" t="s">
        <v>89</v>
      </c>
      <c r="H5190">
        <v>0.84770000000000001</v>
      </c>
      <c r="I5190">
        <v>2</v>
      </c>
      <c r="J5190">
        <v>8000</v>
      </c>
      <c r="K5190">
        <f>+VLOOKUP(E5190,Costos!$A$1:$I$716100,9,FALSE)</f>
        <v>6.0336119999999998</v>
      </c>
      <c r="L5190" t="str">
        <f t="shared" si="172"/>
        <v>243</v>
      </c>
      <c r="M5190" t="str">
        <f t="shared" si="173"/>
        <v>243045</v>
      </c>
      <c r="N5190" t="str">
        <f>IFERROR(IF(L5190="231","231",VLOOKUP(E5190,Materiales!$A$1:$G$37443,7,FALSE)),"N/A")</f>
        <v>Varios</v>
      </c>
    </row>
    <row r="5191" spans="1:14" x14ac:dyDescent="0.25">
      <c r="A5191">
        <v>2110030172</v>
      </c>
      <c r="B5191" t="s">
        <v>1164</v>
      </c>
      <c r="C5191">
        <v>2310030287</v>
      </c>
      <c r="D5191" t="s">
        <v>5921</v>
      </c>
      <c r="E5191">
        <v>2430390013</v>
      </c>
      <c r="F5191" t="s">
        <v>3567</v>
      </c>
      <c r="G5191" t="s">
        <v>89</v>
      </c>
      <c r="H5191">
        <v>2.6303999999999998</v>
      </c>
      <c r="I5191">
        <v>2</v>
      </c>
      <c r="J5191">
        <v>8000</v>
      </c>
      <c r="K5191">
        <f>+VLOOKUP(E5191,Costos!$A$1:$I$716100,9,FALSE)</f>
        <v>27.214721000000001</v>
      </c>
      <c r="L5191" t="str">
        <f t="shared" si="172"/>
        <v>243</v>
      </c>
      <c r="M5191" t="str">
        <f t="shared" si="173"/>
        <v>243039</v>
      </c>
      <c r="N5191" t="str">
        <f>IFERROR(IF(L5191="231","231",VLOOKUP(E5191,Materiales!$A$1:$G$37443,7,FALSE)),"N/A")</f>
        <v>Varios</v>
      </c>
    </row>
    <row r="5192" spans="1:14" x14ac:dyDescent="0.25">
      <c r="A5192">
        <v>2110030172</v>
      </c>
      <c r="B5192" t="s">
        <v>1164</v>
      </c>
      <c r="C5192">
        <v>2310030287</v>
      </c>
      <c r="D5192" t="s">
        <v>5921</v>
      </c>
      <c r="E5192">
        <v>2310030273</v>
      </c>
      <c r="F5192" t="s">
        <v>2157</v>
      </c>
      <c r="G5192" t="s">
        <v>89</v>
      </c>
      <c r="H5192">
        <v>4.2451999999999996</v>
      </c>
      <c r="I5192">
        <v>2</v>
      </c>
      <c r="J5192">
        <v>8000</v>
      </c>
      <c r="K5192">
        <f>+VLOOKUP(E5192,Costos!$A$1:$I$716100,9,FALSE)</f>
        <v>3.6945239999999999</v>
      </c>
      <c r="L5192" t="str">
        <f t="shared" si="172"/>
        <v>231</v>
      </c>
      <c r="M5192" t="str">
        <f t="shared" si="173"/>
        <v>231003</v>
      </c>
      <c r="N5192" t="str">
        <f>IFERROR(IF(L5192="231","231",VLOOKUP(E5192,Materiales!$A$1:$G$37443,7,FALSE)),"N/A")</f>
        <v>231</v>
      </c>
    </row>
    <row r="5193" spans="1:14" x14ac:dyDescent="0.25">
      <c r="A5193">
        <v>2110030172</v>
      </c>
      <c r="B5193" t="s">
        <v>1164</v>
      </c>
      <c r="C5193">
        <v>2310030287</v>
      </c>
      <c r="D5193" t="s">
        <v>5921</v>
      </c>
      <c r="E5193">
        <v>2430700001</v>
      </c>
      <c r="F5193" t="s">
        <v>3609</v>
      </c>
      <c r="G5193" t="s">
        <v>89</v>
      </c>
      <c r="H5193">
        <v>5.4999999999999997E-3</v>
      </c>
      <c r="I5193">
        <v>2</v>
      </c>
      <c r="J5193">
        <v>8000</v>
      </c>
      <c r="K5193">
        <f>+VLOOKUP(E5193,Costos!$A$1:$I$716100,9,FALSE)</f>
        <v>21.527200000000001</v>
      </c>
      <c r="L5193" t="str">
        <f t="shared" si="172"/>
        <v>243</v>
      </c>
      <c r="M5193" t="str">
        <f t="shared" si="173"/>
        <v>243070</v>
      </c>
      <c r="N5193" t="str">
        <f>IFERROR(IF(L5193="231","231",VLOOKUP(E5193,Materiales!$A$1:$G$37443,7,FALSE)),"N/A")</f>
        <v>Pigmentos</v>
      </c>
    </row>
    <row r="5194" spans="1:14" x14ac:dyDescent="0.25">
      <c r="A5194">
        <v>2110030172</v>
      </c>
      <c r="B5194" t="s">
        <v>1164</v>
      </c>
      <c r="C5194">
        <v>2310030287</v>
      </c>
      <c r="D5194" t="s">
        <v>5921</v>
      </c>
      <c r="E5194">
        <v>2410210003</v>
      </c>
      <c r="F5194" t="s">
        <v>95</v>
      </c>
      <c r="G5194" t="s">
        <v>89</v>
      </c>
      <c r="H5194">
        <v>0.84770000000000001</v>
      </c>
      <c r="I5194">
        <v>2</v>
      </c>
      <c r="J5194">
        <v>8000</v>
      </c>
      <c r="K5194">
        <f>+VLOOKUP(E5194,Costos!$A$1:$I$716100,9,FALSE)</f>
        <v>4.9316240000000002</v>
      </c>
      <c r="L5194" t="str">
        <f t="shared" si="172"/>
        <v>241</v>
      </c>
      <c r="M5194" t="str">
        <f t="shared" si="173"/>
        <v>241021</v>
      </c>
      <c r="N5194" t="str">
        <f>IFERROR(IF(L5194="231","231",VLOOKUP(E5194,Materiales!$A$1:$G$37443,7,FALSE)),"N/A")</f>
        <v>Varios</v>
      </c>
    </row>
    <row r="5195" spans="1:14" x14ac:dyDescent="0.25">
      <c r="A5195">
        <v>2110030172</v>
      </c>
      <c r="B5195" t="s">
        <v>1164</v>
      </c>
      <c r="C5195">
        <v>2310030287</v>
      </c>
      <c r="D5195" t="s">
        <v>5921</v>
      </c>
      <c r="E5195">
        <v>2430810004</v>
      </c>
      <c r="F5195" t="s">
        <v>3630</v>
      </c>
      <c r="G5195" t="s">
        <v>89</v>
      </c>
      <c r="H5195">
        <v>2.5999999999999999E-3</v>
      </c>
      <c r="I5195">
        <v>2</v>
      </c>
      <c r="J5195">
        <v>8000</v>
      </c>
      <c r="K5195">
        <f>+VLOOKUP(E5195,Costos!$A$1:$I$716100,9,FALSE)</f>
        <v>6.728307</v>
      </c>
      <c r="L5195" t="str">
        <f t="shared" si="172"/>
        <v>243</v>
      </c>
      <c r="M5195" t="str">
        <f t="shared" si="173"/>
        <v>243081</v>
      </c>
      <c r="N5195" t="str">
        <f>IFERROR(IF(L5195="231","231",VLOOKUP(E5195,Materiales!$A$1:$G$37443,7,FALSE)),"N/A")</f>
        <v>Varios</v>
      </c>
    </row>
    <row r="5196" spans="1:14" x14ac:dyDescent="0.25">
      <c r="A5196">
        <v>2110030172</v>
      </c>
      <c r="B5196" t="s">
        <v>1164</v>
      </c>
      <c r="C5196">
        <v>2310030287</v>
      </c>
      <c r="D5196" t="s">
        <v>5921</v>
      </c>
      <c r="E5196">
        <v>2430870004</v>
      </c>
      <c r="F5196" t="s">
        <v>3650</v>
      </c>
      <c r="G5196" t="s">
        <v>89</v>
      </c>
      <c r="H5196">
        <v>8.4000000000000005E-2</v>
      </c>
      <c r="I5196">
        <v>2</v>
      </c>
      <c r="J5196">
        <v>8000</v>
      </c>
      <c r="K5196">
        <f>+VLOOKUP(E5196,Costos!$A$1:$I$716100,9,FALSE)</f>
        <v>5.9204129999999999</v>
      </c>
      <c r="L5196" t="str">
        <f t="shared" si="172"/>
        <v>243</v>
      </c>
      <c r="M5196" t="str">
        <f t="shared" si="173"/>
        <v>243087</v>
      </c>
      <c r="N5196" t="str">
        <f>IFERROR(IF(L5196="231","231",VLOOKUP(E5196,Materiales!$A$1:$G$37443,7,FALSE)),"N/A")</f>
        <v>Varios</v>
      </c>
    </row>
    <row r="5197" spans="1:14" x14ac:dyDescent="0.25">
      <c r="A5197">
        <v>2110030172</v>
      </c>
      <c r="B5197" t="s">
        <v>1164</v>
      </c>
      <c r="C5197">
        <v>2310030284</v>
      </c>
      <c r="D5197" t="s">
        <v>5910</v>
      </c>
      <c r="E5197">
        <v>2410220004</v>
      </c>
      <c r="F5197" t="s">
        <v>3314</v>
      </c>
      <c r="G5197" t="s">
        <v>89</v>
      </c>
      <c r="H5197">
        <v>8.2199999999999995E-2</v>
      </c>
      <c r="I5197">
        <v>2</v>
      </c>
      <c r="J5197">
        <v>8000</v>
      </c>
      <c r="K5197">
        <f>+VLOOKUP(E5197,Costos!$A$1:$I$716100,9,FALSE)</f>
        <v>144.33486500000001</v>
      </c>
      <c r="L5197" t="str">
        <f t="shared" si="172"/>
        <v>241</v>
      </c>
      <c r="M5197" t="str">
        <f t="shared" si="173"/>
        <v>241022</v>
      </c>
      <c r="N5197" t="str">
        <f>IFERROR(IF(L5197="231","231",VLOOKUP(E5197,Materiales!$A$1:$G$37443,7,FALSE)),"N/A")</f>
        <v>Varios</v>
      </c>
    </row>
    <row r="5198" spans="1:14" x14ac:dyDescent="0.25">
      <c r="A5198">
        <v>2110030172</v>
      </c>
      <c r="B5198" t="s">
        <v>1164</v>
      </c>
      <c r="C5198">
        <v>2310030284</v>
      </c>
      <c r="D5198" t="s">
        <v>5910</v>
      </c>
      <c r="E5198">
        <v>2430850012</v>
      </c>
      <c r="F5198" t="s">
        <v>3638</v>
      </c>
      <c r="G5198" t="s">
        <v>89</v>
      </c>
      <c r="H5198">
        <v>0.31159999999999999</v>
      </c>
      <c r="I5198">
        <v>2</v>
      </c>
      <c r="J5198">
        <v>8000</v>
      </c>
      <c r="K5198">
        <f>+VLOOKUP(E5198,Costos!$A$1:$I$716100,9,FALSE)</f>
        <v>15.424059</v>
      </c>
      <c r="L5198" t="str">
        <f t="shared" si="172"/>
        <v>243</v>
      </c>
      <c r="M5198" t="str">
        <f t="shared" si="173"/>
        <v>243085</v>
      </c>
      <c r="N5198" t="str">
        <f>IFERROR(IF(L5198="231","231",VLOOKUP(E5198,Materiales!$A$1:$G$37443,7,FALSE)),"N/A")</f>
        <v>Varios</v>
      </c>
    </row>
    <row r="5199" spans="1:14" x14ac:dyDescent="0.25">
      <c r="A5199">
        <v>2110030172</v>
      </c>
      <c r="B5199" t="s">
        <v>1164</v>
      </c>
      <c r="C5199">
        <v>2310030284</v>
      </c>
      <c r="D5199" t="s">
        <v>5910</v>
      </c>
      <c r="E5199">
        <v>2430850013</v>
      </c>
      <c r="F5199" t="s">
        <v>3639</v>
      </c>
      <c r="G5199" t="s">
        <v>89</v>
      </c>
      <c r="H5199">
        <v>0.83309999999999995</v>
      </c>
      <c r="I5199">
        <v>2</v>
      </c>
      <c r="J5199">
        <v>8000</v>
      </c>
      <c r="K5199">
        <f>+VLOOKUP(E5199,Costos!$A$1:$I$716100,9,FALSE)</f>
        <v>6.0844829999999996</v>
      </c>
      <c r="L5199" t="str">
        <f t="shared" si="172"/>
        <v>243</v>
      </c>
      <c r="M5199" t="str">
        <f t="shared" si="173"/>
        <v>243085</v>
      </c>
      <c r="N5199" t="str">
        <f>IFERROR(IF(L5199="231","231",VLOOKUP(E5199,Materiales!$A$1:$G$37443,7,FALSE)),"N/A")</f>
        <v>Varios</v>
      </c>
    </row>
    <row r="5200" spans="1:14" x14ac:dyDescent="0.25">
      <c r="A5200">
        <v>2110030172</v>
      </c>
      <c r="B5200" t="s">
        <v>1164</v>
      </c>
      <c r="C5200">
        <v>2310030284</v>
      </c>
      <c r="D5200" t="s">
        <v>5910</v>
      </c>
      <c r="E5200">
        <v>2410210019</v>
      </c>
      <c r="F5200" t="s">
        <v>113</v>
      </c>
      <c r="G5200" t="s">
        <v>89</v>
      </c>
      <c r="H5200">
        <v>1.2497</v>
      </c>
      <c r="I5200">
        <v>2</v>
      </c>
      <c r="J5200">
        <v>8000</v>
      </c>
      <c r="K5200">
        <f>+VLOOKUP(E5200,Costos!$A$1:$I$716100,9,FALSE)</f>
        <v>7.7568599999999996</v>
      </c>
      <c r="L5200" t="str">
        <f t="shared" si="172"/>
        <v>241</v>
      </c>
      <c r="M5200" t="str">
        <f t="shared" si="173"/>
        <v>241021</v>
      </c>
      <c r="N5200" t="str">
        <f>IFERROR(IF(L5200="231","231",VLOOKUP(E5200,Materiales!$A$1:$G$37443,7,FALSE)),"N/A")</f>
        <v>Varios</v>
      </c>
    </row>
    <row r="5201" spans="1:14" x14ac:dyDescent="0.25">
      <c r="A5201">
        <v>2110030172</v>
      </c>
      <c r="B5201" t="s">
        <v>1164</v>
      </c>
      <c r="C5201">
        <v>2310030284</v>
      </c>
      <c r="D5201" t="s">
        <v>5910</v>
      </c>
      <c r="E5201">
        <v>2430880022</v>
      </c>
      <c r="F5201" t="s">
        <v>115</v>
      </c>
      <c r="G5201" t="s">
        <v>89</v>
      </c>
      <c r="H5201">
        <v>1.8158000000000001</v>
      </c>
      <c r="I5201">
        <v>2</v>
      </c>
      <c r="J5201">
        <v>8000</v>
      </c>
      <c r="K5201">
        <f>+VLOOKUP(E5201,Costos!$A$1:$I$716100,9,FALSE)</f>
        <v>6.1924229999999998</v>
      </c>
      <c r="L5201" t="str">
        <f t="shared" si="172"/>
        <v>243</v>
      </c>
      <c r="M5201" t="str">
        <f t="shared" si="173"/>
        <v>243088</v>
      </c>
      <c r="N5201" t="str">
        <f>IFERROR(IF(L5201="231","231",VLOOKUP(E5201,Materiales!$A$1:$G$37443,7,FALSE)),"N/A")</f>
        <v>Varios</v>
      </c>
    </row>
    <row r="5202" spans="1:14" x14ac:dyDescent="0.25">
      <c r="A5202">
        <v>2110030172</v>
      </c>
      <c r="B5202" t="s">
        <v>1164</v>
      </c>
      <c r="C5202">
        <v>2310030284</v>
      </c>
      <c r="D5202" t="s">
        <v>5910</v>
      </c>
      <c r="E5202">
        <v>2430530010</v>
      </c>
      <c r="F5202" t="s">
        <v>3577</v>
      </c>
      <c r="G5202" t="s">
        <v>89</v>
      </c>
      <c r="H5202">
        <v>83.363100000000003</v>
      </c>
      <c r="I5202">
        <v>2</v>
      </c>
      <c r="J5202">
        <v>8000</v>
      </c>
      <c r="K5202">
        <f>+VLOOKUP(E5202,Costos!$A$1:$I$716100,9,FALSE)</f>
        <v>0.67528200000000005</v>
      </c>
      <c r="L5202" t="str">
        <f t="shared" si="172"/>
        <v>243</v>
      </c>
      <c r="M5202" t="str">
        <f t="shared" si="173"/>
        <v>243053</v>
      </c>
      <c r="N5202" t="str">
        <f>IFERROR(IF(L5202="231","231",VLOOKUP(E5202,Materiales!$A$1:$G$37443,7,FALSE)),"N/A")</f>
        <v>Varios</v>
      </c>
    </row>
    <row r="5203" spans="1:14" x14ac:dyDescent="0.25">
      <c r="A5203">
        <v>2110030172</v>
      </c>
      <c r="B5203" t="s">
        <v>1164</v>
      </c>
      <c r="C5203">
        <v>2310030284</v>
      </c>
      <c r="D5203" t="s">
        <v>5910</v>
      </c>
      <c r="E5203">
        <v>2430580001</v>
      </c>
      <c r="F5203" t="s">
        <v>3584</v>
      </c>
      <c r="G5203" t="s">
        <v>89</v>
      </c>
      <c r="H5203">
        <v>8.0032999999999994</v>
      </c>
      <c r="I5203">
        <v>2</v>
      </c>
      <c r="J5203">
        <v>8000</v>
      </c>
      <c r="K5203">
        <f>+VLOOKUP(E5203,Costos!$A$1:$I$716100,9,FALSE)</f>
        <v>19.925667000000001</v>
      </c>
      <c r="L5203" t="str">
        <f t="shared" si="172"/>
        <v>243</v>
      </c>
      <c r="M5203" t="str">
        <f t="shared" si="173"/>
        <v>243058</v>
      </c>
      <c r="N5203" t="str">
        <f>IFERROR(IF(L5203="231","231",VLOOKUP(E5203,Materiales!$A$1:$G$37443,7,FALSE)),"N/A")</f>
        <v>Dispersión</v>
      </c>
    </row>
    <row r="5204" spans="1:14" x14ac:dyDescent="0.25">
      <c r="A5204">
        <v>2110030172</v>
      </c>
      <c r="B5204" t="s">
        <v>1164</v>
      </c>
      <c r="C5204">
        <v>2310030284</v>
      </c>
      <c r="D5204" t="s">
        <v>5910</v>
      </c>
      <c r="E5204">
        <v>2430450001</v>
      </c>
      <c r="F5204" t="s">
        <v>93</v>
      </c>
      <c r="G5204" t="s">
        <v>89</v>
      </c>
      <c r="H5204">
        <v>0.83309999999999995</v>
      </c>
      <c r="I5204">
        <v>2</v>
      </c>
      <c r="J5204">
        <v>8000</v>
      </c>
      <c r="K5204">
        <f>+VLOOKUP(E5204,Costos!$A$1:$I$716100,9,FALSE)</f>
        <v>6.0336119999999998</v>
      </c>
      <c r="L5204" t="str">
        <f t="shared" si="172"/>
        <v>243</v>
      </c>
      <c r="M5204" t="str">
        <f t="shared" si="173"/>
        <v>243045</v>
      </c>
      <c r="N5204" t="str">
        <f>IFERROR(IF(L5204="231","231",VLOOKUP(E5204,Materiales!$A$1:$G$37443,7,FALSE)),"N/A")</f>
        <v>Varios</v>
      </c>
    </row>
    <row r="5205" spans="1:14" x14ac:dyDescent="0.25">
      <c r="A5205">
        <v>2110030172</v>
      </c>
      <c r="B5205" t="s">
        <v>1164</v>
      </c>
      <c r="C5205">
        <v>2310030284</v>
      </c>
      <c r="D5205" t="s">
        <v>5910</v>
      </c>
      <c r="E5205">
        <v>2430390013</v>
      </c>
      <c r="F5205" t="s">
        <v>3567</v>
      </c>
      <c r="G5205" t="s">
        <v>89</v>
      </c>
      <c r="H5205">
        <v>2.7240000000000002</v>
      </c>
      <c r="I5205">
        <v>2</v>
      </c>
      <c r="J5205">
        <v>8000</v>
      </c>
      <c r="K5205">
        <f>+VLOOKUP(E5205,Costos!$A$1:$I$716100,9,FALSE)</f>
        <v>27.214721000000001</v>
      </c>
      <c r="L5205" t="str">
        <f t="shared" si="172"/>
        <v>243</v>
      </c>
      <c r="M5205" t="str">
        <f t="shared" si="173"/>
        <v>243039</v>
      </c>
      <c r="N5205" t="str">
        <f>IFERROR(IF(L5205="231","231",VLOOKUP(E5205,Materiales!$A$1:$G$37443,7,FALSE)),"N/A")</f>
        <v>Varios</v>
      </c>
    </row>
    <row r="5206" spans="1:14" x14ac:dyDescent="0.25">
      <c r="A5206">
        <v>2110030172</v>
      </c>
      <c r="B5206" t="s">
        <v>1164</v>
      </c>
      <c r="C5206">
        <v>2310030284</v>
      </c>
      <c r="D5206" t="s">
        <v>5910</v>
      </c>
      <c r="E5206">
        <v>2310030273</v>
      </c>
      <c r="F5206" t="s">
        <v>2157</v>
      </c>
      <c r="G5206" t="s">
        <v>89</v>
      </c>
      <c r="H5206">
        <v>4.1689999999999996</v>
      </c>
      <c r="I5206">
        <v>2</v>
      </c>
      <c r="J5206">
        <v>8000</v>
      </c>
      <c r="K5206">
        <f>+VLOOKUP(E5206,Costos!$A$1:$I$716100,9,FALSE)</f>
        <v>3.6945239999999999</v>
      </c>
      <c r="L5206" t="str">
        <f t="shared" si="172"/>
        <v>231</v>
      </c>
      <c r="M5206" t="str">
        <f t="shared" si="173"/>
        <v>231003</v>
      </c>
      <c r="N5206" t="str">
        <f>IFERROR(IF(L5206="231","231",VLOOKUP(E5206,Materiales!$A$1:$G$37443,7,FALSE)),"N/A")</f>
        <v>231</v>
      </c>
    </row>
    <row r="5207" spans="1:14" x14ac:dyDescent="0.25">
      <c r="A5207">
        <v>2110030172</v>
      </c>
      <c r="B5207" t="s">
        <v>1164</v>
      </c>
      <c r="C5207">
        <v>2310030284</v>
      </c>
      <c r="D5207" t="s">
        <v>5910</v>
      </c>
      <c r="E5207">
        <v>2410210003</v>
      </c>
      <c r="F5207" t="s">
        <v>95</v>
      </c>
      <c r="G5207" t="s">
        <v>89</v>
      </c>
      <c r="H5207">
        <v>0.83309999999999995</v>
      </c>
      <c r="I5207">
        <v>2</v>
      </c>
      <c r="J5207">
        <v>8000</v>
      </c>
      <c r="K5207">
        <f>+VLOOKUP(E5207,Costos!$A$1:$I$716100,9,FALSE)</f>
        <v>4.9316240000000002</v>
      </c>
      <c r="L5207" t="str">
        <f t="shared" si="172"/>
        <v>241</v>
      </c>
      <c r="M5207" t="str">
        <f t="shared" si="173"/>
        <v>241021</v>
      </c>
      <c r="N5207" t="str">
        <f>IFERROR(IF(L5207="231","231",VLOOKUP(E5207,Materiales!$A$1:$G$37443,7,FALSE)),"N/A")</f>
        <v>Varios</v>
      </c>
    </row>
    <row r="5208" spans="1:14" x14ac:dyDescent="0.25">
      <c r="A5208">
        <v>2110030172</v>
      </c>
      <c r="B5208" t="s">
        <v>1164</v>
      </c>
      <c r="C5208">
        <v>2310030284</v>
      </c>
      <c r="D5208" t="s">
        <v>5910</v>
      </c>
      <c r="E5208">
        <v>2430810004</v>
      </c>
      <c r="F5208" t="s">
        <v>3630</v>
      </c>
      <c r="G5208" t="s">
        <v>89</v>
      </c>
      <c r="H5208">
        <v>2.7000000000000001E-3</v>
      </c>
      <c r="I5208">
        <v>2</v>
      </c>
      <c r="J5208">
        <v>8000</v>
      </c>
      <c r="K5208">
        <f>+VLOOKUP(E5208,Costos!$A$1:$I$716100,9,FALSE)</f>
        <v>6.728307</v>
      </c>
      <c r="L5208" t="str">
        <f t="shared" si="172"/>
        <v>243</v>
      </c>
      <c r="M5208" t="str">
        <f t="shared" si="173"/>
        <v>243081</v>
      </c>
      <c r="N5208" t="str">
        <f>IFERROR(IF(L5208="231","231",VLOOKUP(E5208,Materiales!$A$1:$G$37443,7,FALSE)),"N/A")</f>
        <v>Varios</v>
      </c>
    </row>
    <row r="5209" spans="1:14" x14ac:dyDescent="0.25">
      <c r="A5209">
        <v>2110030172</v>
      </c>
      <c r="B5209" t="s">
        <v>1164</v>
      </c>
      <c r="C5209">
        <v>2310030284</v>
      </c>
      <c r="D5209" t="s">
        <v>5910</v>
      </c>
      <c r="E5209">
        <v>2430870004</v>
      </c>
      <c r="F5209" t="s">
        <v>3650</v>
      </c>
      <c r="G5209" t="s">
        <v>89</v>
      </c>
      <c r="H5209">
        <v>8.2199999999999995E-2</v>
      </c>
      <c r="I5209">
        <v>2</v>
      </c>
      <c r="J5209">
        <v>8000</v>
      </c>
      <c r="K5209">
        <f>+VLOOKUP(E5209,Costos!$A$1:$I$716100,9,FALSE)</f>
        <v>5.9204129999999999</v>
      </c>
      <c r="L5209" t="str">
        <f t="shared" si="172"/>
        <v>243</v>
      </c>
      <c r="M5209" t="str">
        <f t="shared" si="173"/>
        <v>243087</v>
      </c>
      <c r="N5209" t="str">
        <f>IFERROR(IF(L5209="231","231",VLOOKUP(E5209,Materiales!$A$1:$G$37443,7,FALSE)),"N/A")</f>
        <v>Varios</v>
      </c>
    </row>
    <row r="5210" spans="1:14" x14ac:dyDescent="0.25">
      <c r="A5210">
        <v>2110030172</v>
      </c>
      <c r="B5210" t="s">
        <v>1164</v>
      </c>
      <c r="C5210">
        <v>2310030282</v>
      </c>
      <c r="D5210" t="s">
        <v>5884</v>
      </c>
      <c r="E5210">
        <v>2410220004</v>
      </c>
      <c r="F5210" t="s">
        <v>3314</v>
      </c>
      <c r="G5210" t="s">
        <v>89</v>
      </c>
      <c r="H5210">
        <v>8.0699999999999994E-2</v>
      </c>
      <c r="I5210">
        <v>2</v>
      </c>
      <c r="J5210">
        <v>8000</v>
      </c>
      <c r="K5210">
        <f>+VLOOKUP(E5210,Costos!$A$1:$I$716100,9,FALSE)</f>
        <v>144.33486500000001</v>
      </c>
      <c r="L5210" t="str">
        <f t="shared" si="172"/>
        <v>241</v>
      </c>
      <c r="M5210" t="str">
        <f t="shared" si="173"/>
        <v>241022</v>
      </c>
      <c r="N5210" t="str">
        <f>IFERROR(IF(L5210="231","231",VLOOKUP(E5210,Materiales!$A$1:$G$37443,7,FALSE)),"N/A")</f>
        <v>Varios</v>
      </c>
    </row>
    <row r="5211" spans="1:14" x14ac:dyDescent="0.25">
      <c r="A5211">
        <v>2110030172</v>
      </c>
      <c r="B5211" t="s">
        <v>1164</v>
      </c>
      <c r="C5211">
        <v>2310030282</v>
      </c>
      <c r="D5211" t="s">
        <v>5884</v>
      </c>
      <c r="E5211">
        <v>2430850012</v>
      </c>
      <c r="F5211" t="s">
        <v>3638</v>
      </c>
      <c r="G5211" t="s">
        <v>89</v>
      </c>
      <c r="H5211">
        <v>0.30590000000000001</v>
      </c>
      <c r="I5211">
        <v>2</v>
      </c>
      <c r="J5211">
        <v>8000</v>
      </c>
      <c r="K5211">
        <f>+VLOOKUP(E5211,Costos!$A$1:$I$716100,9,FALSE)</f>
        <v>15.424059</v>
      </c>
      <c r="L5211" t="str">
        <f t="shared" si="172"/>
        <v>243</v>
      </c>
      <c r="M5211" t="str">
        <f t="shared" si="173"/>
        <v>243085</v>
      </c>
      <c r="N5211" t="str">
        <f>IFERROR(IF(L5211="231","231",VLOOKUP(E5211,Materiales!$A$1:$G$37443,7,FALSE)),"N/A")</f>
        <v>Varios</v>
      </c>
    </row>
    <row r="5212" spans="1:14" x14ac:dyDescent="0.25">
      <c r="A5212">
        <v>2110030172</v>
      </c>
      <c r="B5212" t="s">
        <v>1164</v>
      </c>
      <c r="C5212">
        <v>2310030282</v>
      </c>
      <c r="D5212" t="s">
        <v>5884</v>
      </c>
      <c r="E5212">
        <v>2430850013</v>
      </c>
      <c r="F5212" t="s">
        <v>3639</v>
      </c>
      <c r="G5212" t="s">
        <v>89</v>
      </c>
      <c r="H5212">
        <v>0.81779999999999997</v>
      </c>
      <c r="I5212">
        <v>2</v>
      </c>
      <c r="J5212">
        <v>8000</v>
      </c>
      <c r="K5212">
        <f>+VLOOKUP(E5212,Costos!$A$1:$I$716100,9,FALSE)</f>
        <v>6.0844829999999996</v>
      </c>
      <c r="L5212" t="str">
        <f t="shared" si="172"/>
        <v>243</v>
      </c>
      <c r="M5212" t="str">
        <f t="shared" si="173"/>
        <v>243085</v>
      </c>
      <c r="N5212" t="str">
        <f>IFERROR(IF(L5212="231","231",VLOOKUP(E5212,Materiales!$A$1:$G$37443,7,FALSE)),"N/A")</f>
        <v>Varios</v>
      </c>
    </row>
    <row r="5213" spans="1:14" x14ac:dyDescent="0.25">
      <c r="A5213">
        <v>2110030172</v>
      </c>
      <c r="B5213" t="s">
        <v>1164</v>
      </c>
      <c r="C5213">
        <v>2310030282</v>
      </c>
      <c r="D5213" t="s">
        <v>5884</v>
      </c>
      <c r="E5213">
        <v>2410210019</v>
      </c>
      <c r="F5213" t="s">
        <v>113</v>
      </c>
      <c r="G5213" t="s">
        <v>89</v>
      </c>
      <c r="H5213">
        <v>1.4328000000000001</v>
      </c>
      <c r="I5213">
        <v>2</v>
      </c>
      <c r="J5213">
        <v>8000</v>
      </c>
      <c r="K5213">
        <f>+VLOOKUP(E5213,Costos!$A$1:$I$716100,9,FALSE)</f>
        <v>7.7568599999999996</v>
      </c>
      <c r="L5213" t="str">
        <f t="shared" si="172"/>
        <v>241</v>
      </c>
      <c r="M5213" t="str">
        <f t="shared" si="173"/>
        <v>241021</v>
      </c>
      <c r="N5213" t="str">
        <f>IFERROR(IF(L5213="231","231",VLOOKUP(E5213,Materiales!$A$1:$G$37443,7,FALSE)),"N/A")</f>
        <v>Varios</v>
      </c>
    </row>
    <row r="5214" spans="1:14" x14ac:dyDescent="0.25">
      <c r="A5214">
        <v>2110030172</v>
      </c>
      <c r="B5214" t="s">
        <v>1164</v>
      </c>
      <c r="C5214">
        <v>2310030282</v>
      </c>
      <c r="D5214" t="s">
        <v>5884</v>
      </c>
      <c r="E5214">
        <v>2430880022</v>
      </c>
      <c r="F5214" t="s">
        <v>115</v>
      </c>
      <c r="G5214" t="s">
        <v>89</v>
      </c>
      <c r="H5214">
        <v>1.6358999999999999</v>
      </c>
      <c r="I5214">
        <v>2</v>
      </c>
      <c r="J5214">
        <v>8000</v>
      </c>
      <c r="K5214">
        <f>+VLOOKUP(E5214,Costos!$A$1:$I$716100,9,FALSE)</f>
        <v>6.1924229999999998</v>
      </c>
      <c r="L5214" t="str">
        <f t="shared" si="172"/>
        <v>243</v>
      </c>
      <c r="M5214" t="str">
        <f t="shared" si="173"/>
        <v>243088</v>
      </c>
      <c r="N5214" t="str">
        <f>IFERROR(IF(L5214="231","231",VLOOKUP(E5214,Materiales!$A$1:$G$37443,7,FALSE)),"N/A")</f>
        <v>Varios</v>
      </c>
    </row>
    <row r="5215" spans="1:14" x14ac:dyDescent="0.25">
      <c r="A5215">
        <v>2110030172</v>
      </c>
      <c r="B5215" t="s">
        <v>1164</v>
      </c>
      <c r="C5215">
        <v>2310030282</v>
      </c>
      <c r="D5215" t="s">
        <v>5884</v>
      </c>
      <c r="E5215">
        <v>2430530010</v>
      </c>
      <c r="F5215" t="s">
        <v>3577</v>
      </c>
      <c r="G5215" t="s">
        <v>89</v>
      </c>
      <c r="H5215">
        <v>73.649699999999996</v>
      </c>
      <c r="I5215">
        <v>2</v>
      </c>
      <c r="J5215">
        <v>8000</v>
      </c>
      <c r="K5215">
        <f>+VLOOKUP(E5215,Costos!$A$1:$I$716100,9,FALSE)</f>
        <v>0.67528200000000005</v>
      </c>
      <c r="L5215" t="str">
        <f t="shared" si="172"/>
        <v>243</v>
      </c>
      <c r="M5215" t="str">
        <f t="shared" si="173"/>
        <v>243053</v>
      </c>
      <c r="N5215" t="str">
        <f>IFERROR(IF(L5215="231","231",VLOOKUP(E5215,Materiales!$A$1:$G$37443,7,FALSE)),"N/A")</f>
        <v>Varios</v>
      </c>
    </row>
    <row r="5216" spans="1:14" x14ac:dyDescent="0.25">
      <c r="A5216">
        <v>2110030172</v>
      </c>
      <c r="B5216" t="s">
        <v>1164</v>
      </c>
      <c r="C5216">
        <v>2310030282</v>
      </c>
      <c r="D5216" t="s">
        <v>5884</v>
      </c>
      <c r="E5216">
        <v>2430680003</v>
      </c>
      <c r="F5216" t="s">
        <v>3603</v>
      </c>
      <c r="G5216" t="s">
        <v>89</v>
      </c>
      <c r="H5216">
        <v>5.7279999999999998</v>
      </c>
      <c r="I5216">
        <v>2</v>
      </c>
      <c r="J5216">
        <v>8000</v>
      </c>
      <c r="K5216">
        <f>+VLOOKUP(E5216,Costos!$A$1:$I$716100,9,FALSE)</f>
        <v>43.858021000000001</v>
      </c>
      <c r="L5216" t="str">
        <f t="shared" si="172"/>
        <v>243</v>
      </c>
      <c r="M5216" t="str">
        <f t="shared" si="173"/>
        <v>243068</v>
      </c>
      <c r="N5216" t="str">
        <f>IFERROR(IF(L5216="231","231",VLOOKUP(E5216,Materiales!$A$1:$G$37443,7,FALSE)),"N/A")</f>
        <v>Dispersión</v>
      </c>
    </row>
    <row r="5217" spans="1:14" x14ac:dyDescent="0.25">
      <c r="A5217">
        <v>2110030172</v>
      </c>
      <c r="B5217" t="s">
        <v>1164</v>
      </c>
      <c r="C5217">
        <v>2310030282</v>
      </c>
      <c r="D5217" t="s">
        <v>5884</v>
      </c>
      <c r="E5217">
        <v>2430450001</v>
      </c>
      <c r="F5217" t="s">
        <v>93</v>
      </c>
      <c r="G5217" t="s">
        <v>89</v>
      </c>
      <c r="H5217">
        <v>0.81779999999999997</v>
      </c>
      <c r="I5217">
        <v>2</v>
      </c>
      <c r="J5217">
        <v>8000</v>
      </c>
      <c r="K5217">
        <f>+VLOOKUP(E5217,Costos!$A$1:$I$716100,9,FALSE)</f>
        <v>6.0336119999999998</v>
      </c>
      <c r="L5217" t="str">
        <f t="shared" si="172"/>
        <v>243</v>
      </c>
      <c r="M5217" t="str">
        <f t="shared" si="173"/>
        <v>243045</v>
      </c>
      <c r="N5217" t="str">
        <f>IFERROR(IF(L5217="231","231",VLOOKUP(E5217,Materiales!$A$1:$G$37443,7,FALSE)),"N/A")</f>
        <v>Varios</v>
      </c>
    </row>
    <row r="5218" spans="1:14" x14ac:dyDescent="0.25">
      <c r="A5218">
        <v>2110030172</v>
      </c>
      <c r="B5218" t="s">
        <v>1164</v>
      </c>
      <c r="C5218">
        <v>2310030282</v>
      </c>
      <c r="D5218" t="s">
        <v>5884</v>
      </c>
      <c r="E5218">
        <v>2430390013</v>
      </c>
      <c r="F5218" t="s">
        <v>3567</v>
      </c>
      <c r="G5218" t="s">
        <v>89</v>
      </c>
      <c r="H5218">
        <v>3.0602</v>
      </c>
      <c r="I5218">
        <v>2</v>
      </c>
      <c r="J5218">
        <v>8000</v>
      </c>
      <c r="K5218">
        <f>+VLOOKUP(E5218,Costos!$A$1:$I$716100,9,FALSE)</f>
        <v>27.214721000000001</v>
      </c>
      <c r="L5218" t="str">
        <f t="shared" ref="L5218:L5281" si="174">+LEFT(E5218,3)</f>
        <v>243</v>
      </c>
      <c r="M5218" t="str">
        <f t="shared" ref="M5218:M5281" si="175">+LEFT(E5218,6)</f>
        <v>243039</v>
      </c>
      <c r="N5218" t="str">
        <f>IFERROR(IF(L5218="231","231",VLOOKUP(E5218,Materiales!$A$1:$G$37443,7,FALSE)),"N/A")</f>
        <v>Varios</v>
      </c>
    </row>
    <row r="5219" spans="1:14" x14ac:dyDescent="0.25">
      <c r="A5219">
        <v>2110030172</v>
      </c>
      <c r="B5219" t="s">
        <v>1164</v>
      </c>
      <c r="C5219">
        <v>2310030282</v>
      </c>
      <c r="D5219" t="s">
        <v>5884</v>
      </c>
      <c r="E5219">
        <v>2310030273</v>
      </c>
      <c r="F5219" t="s">
        <v>2157</v>
      </c>
      <c r="G5219" t="s">
        <v>89</v>
      </c>
      <c r="H5219">
        <v>8.1846999999999994</v>
      </c>
      <c r="I5219">
        <v>2</v>
      </c>
      <c r="J5219">
        <v>8000</v>
      </c>
      <c r="K5219">
        <f>+VLOOKUP(E5219,Costos!$A$1:$I$716100,9,FALSE)</f>
        <v>3.6945239999999999</v>
      </c>
      <c r="L5219" t="str">
        <f t="shared" si="174"/>
        <v>231</v>
      </c>
      <c r="M5219" t="str">
        <f t="shared" si="175"/>
        <v>231003</v>
      </c>
      <c r="N5219" t="str">
        <f>IFERROR(IF(L5219="231","231",VLOOKUP(E5219,Materiales!$A$1:$G$37443,7,FALSE)),"N/A")</f>
        <v>231</v>
      </c>
    </row>
    <row r="5220" spans="1:14" x14ac:dyDescent="0.25">
      <c r="A5220">
        <v>2110030172</v>
      </c>
      <c r="B5220" t="s">
        <v>1164</v>
      </c>
      <c r="C5220">
        <v>2310030282</v>
      </c>
      <c r="D5220" t="s">
        <v>5884</v>
      </c>
      <c r="E5220">
        <v>2410210003</v>
      </c>
      <c r="F5220" t="s">
        <v>95</v>
      </c>
      <c r="G5220" t="s">
        <v>89</v>
      </c>
      <c r="H5220">
        <v>0.81779999999999997</v>
      </c>
      <c r="I5220">
        <v>2</v>
      </c>
      <c r="J5220">
        <v>8000</v>
      </c>
      <c r="K5220">
        <f>+VLOOKUP(E5220,Costos!$A$1:$I$716100,9,FALSE)</f>
        <v>4.9316240000000002</v>
      </c>
      <c r="L5220" t="str">
        <f t="shared" si="174"/>
        <v>241</v>
      </c>
      <c r="M5220" t="str">
        <f t="shared" si="175"/>
        <v>241021</v>
      </c>
      <c r="N5220" t="str">
        <f>IFERROR(IF(L5220="231","231",VLOOKUP(E5220,Materiales!$A$1:$G$37443,7,FALSE)),"N/A")</f>
        <v>Varios</v>
      </c>
    </row>
    <row r="5221" spans="1:14" x14ac:dyDescent="0.25">
      <c r="A5221">
        <v>2110030172</v>
      </c>
      <c r="B5221" t="s">
        <v>1164</v>
      </c>
      <c r="C5221">
        <v>2310030282</v>
      </c>
      <c r="D5221" t="s">
        <v>5884</v>
      </c>
      <c r="E5221">
        <v>2430810004</v>
      </c>
      <c r="F5221" t="s">
        <v>3630</v>
      </c>
      <c r="G5221" t="s">
        <v>89</v>
      </c>
      <c r="H5221">
        <v>2.5999999999999999E-3</v>
      </c>
      <c r="I5221">
        <v>2</v>
      </c>
      <c r="J5221">
        <v>8000</v>
      </c>
      <c r="K5221">
        <f>+VLOOKUP(E5221,Costos!$A$1:$I$716100,9,FALSE)</f>
        <v>6.728307</v>
      </c>
      <c r="L5221" t="str">
        <f t="shared" si="174"/>
        <v>243</v>
      </c>
      <c r="M5221" t="str">
        <f t="shared" si="175"/>
        <v>243081</v>
      </c>
      <c r="N5221" t="str">
        <f>IFERROR(IF(L5221="231","231",VLOOKUP(E5221,Materiales!$A$1:$G$37443,7,FALSE)),"N/A")</f>
        <v>Varios</v>
      </c>
    </row>
    <row r="5222" spans="1:14" x14ac:dyDescent="0.25">
      <c r="A5222">
        <v>2110030172</v>
      </c>
      <c r="B5222" t="s">
        <v>1164</v>
      </c>
      <c r="C5222">
        <v>2310030282</v>
      </c>
      <c r="D5222" t="s">
        <v>5884</v>
      </c>
      <c r="E5222">
        <v>2430870004</v>
      </c>
      <c r="F5222" t="s">
        <v>3650</v>
      </c>
      <c r="G5222" t="s">
        <v>89</v>
      </c>
      <c r="H5222">
        <v>8.0699999999999994E-2</v>
      </c>
      <c r="I5222">
        <v>2</v>
      </c>
      <c r="J5222">
        <v>8000</v>
      </c>
      <c r="K5222">
        <f>+VLOOKUP(E5222,Costos!$A$1:$I$716100,9,FALSE)</f>
        <v>5.9204129999999999</v>
      </c>
      <c r="L5222" t="str">
        <f t="shared" si="174"/>
        <v>243</v>
      </c>
      <c r="M5222" t="str">
        <f t="shared" si="175"/>
        <v>243087</v>
      </c>
      <c r="N5222" t="str">
        <f>IFERROR(IF(L5222="231","231",VLOOKUP(E5222,Materiales!$A$1:$G$37443,7,FALSE)),"N/A")</f>
        <v>Varios</v>
      </c>
    </row>
    <row r="5223" spans="1:14" x14ac:dyDescent="0.25">
      <c r="A5223">
        <v>2110030172</v>
      </c>
      <c r="B5223" t="s">
        <v>1164</v>
      </c>
      <c r="C5223">
        <v>2310030286</v>
      </c>
      <c r="D5223" t="s">
        <v>5905</v>
      </c>
      <c r="E5223">
        <v>2410220004</v>
      </c>
      <c r="F5223" t="s">
        <v>3314</v>
      </c>
      <c r="G5223" t="s">
        <v>89</v>
      </c>
      <c r="H5223">
        <v>7.9899999999999999E-2</v>
      </c>
      <c r="I5223">
        <v>2</v>
      </c>
      <c r="J5223">
        <v>8000</v>
      </c>
      <c r="K5223">
        <f>+VLOOKUP(E5223,Costos!$A$1:$I$716100,9,FALSE)</f>
        <v>144.33486500000001</v>
      </c>
      <c r="L5223" t="str">
        <f t="shared" si="174"/>
        <v>241</v>
      </c>
      <c r="M5223" t="str">
        <f t="shared" si="175"/>
        <v>241022</v>
      </c>
      <c r="N5223" t="str">
        <f>IFERROR(IF(L5223="231","231",VLOOKUP(E5223,Materiales!$A$1:$G$37443,7,FALSE)),"N/A")</f>
        <v>Varios</v>
      </c>
    </row>
    <row r="5224" spans="1:14" x14ac:dyDescent="0.25">
      <c r="A5224">
        <v>2110030172</v>
      </c>
      <c r="B5224" t="s">
        <v>1164</v>
      </c>
      <c r="C5224">
        <v>2310030286</v>
      </c>
      <c r="D5224" t="s">
        <v>5905</v>
      </c>
      <c r="E5224">
        <v>2430850012</v>
      </c>
      <c r="F5224" t="s">
        <v>3638</v>
      </c>
      <c r="G5224" t="s">
        <v>89</v>
      </c>
      <c r="H5224">
        <v>0.30270000000000002</v>
      </c>
      <c r="I5224">
        <v>2</v>
      </c>
      <c r="J5224">
        <v>8000</v>
      </c>
      <c r="K5224">
        <f>+VLOOKUP(E5224,Costos!$A$1:$I$716100,9,FALSE)</f>
        <v>15.424059</v>
      </c>
      <c r="L5224" t="str">
        <f t="shared" si="174"/>
        <v>243</v>
      </c>
      <c r="M5224" t="str">
        <f t="shared" si="175"/>
        <v>243085</v>
      </c>
      <c r="N5224" t="str">
        <f>IFERROR(IF(L5224="231","231",VLOOKUP(E5224,Materiales!$A$1:$G$37443,7,FALSE)),"N/A")</f>
        <v>Varios</v>
      </c>
    </row>
    <row r="5225" spans="1:14" x14ac:dyDescent="0.25">
      <c r="A5225">
        <v>2110030172</v>
      </c>
      <c r="B5225" t="s">
        <v>1164</v>
      </c>
      <c r="C5225">
        <v>2310030286</v>
      </c>
      <c r="D5225" t="s">
        <v>5905</v>
      </c>
      <c r="E5225">
        <v>2430850013</v>
      </c>
      <c r="F5225" t="s">
        <v>3639</v>
      </c>
      <c r="G5225" t="s">
        <v>89</v>
      </c>
      <c r="H5225">
        <v>0.80900000000000005</v>
      </c>
      <c r="I5225">
        <v>2</v>
      </c>
      <c r="J5225">
        <v>8000</v>
      </c>
      <c r="K5225">
        <f>+VLOOKUP(E5225,Costos!$A$1:$I$716100,9,FALSE)</f>
        <v>6.0844829999999996</v>
      </c>
      <c r="L5225" t="str">
        <f t="shared" si="174"/>
        <v>243</v>
      </c>
      <c r="M5225" t="str">
        <f t="shared" si="175"/>
        <v>243085</v>
      </c>
      <c r="N5225" t="str">
        <f>IFERROR(IF(L5225="231","231",VLOOKUP(E5225,Materiales!$A$1:$G$37443,7,FALSE)),"N/A")</f>
        <v>Varios</v>
      </c>
    </row>
    <row r="5226" spans="1:14" x14ac:dyDescent="0.25">
      <c r="A5226">
        <v>2110030172</v>
      </c>
      <c r="B5226" t="s">
        <v>1164</v>
      </c>
      <c r="C5226">
        <v>2310030286</v>
      </c>
      <c r="D5226" t="s">
        <v>5905</v>
      </c>
      <c r="E5226">
        <v>2410210019</v>
      </c>
      <c r="F5226" t="s">
        <v>113</v>
      </c>
      <c r="G5226" t="s">
        <v>89</v>
      </c>
      <c r="H5226">
        <v>1.214</v>
      </c>
      <c r="I5226">
        <v>2</v>
      </c>
      <c r="J5226">
        <v>8000</v>
      </c>
      <c r="K5226">
        <f>+VLOOKUP(E5226,Costos!$A$1:$I$716100,9,FALSE)</f>
        <v>7.7568599999999996</v>
      </c>
      <c r="L5226" t="str">
        <f t="shared" si="174"/>
        <v>241</v>
      </c>
      <c r="M5226" t="str">
        <f t="shared" si="175"/>
        <v>241021</v>
      </c>
      <c r="N5226" t="str">
        <f>IFERROR(IF(L5226="231","231",VLOOKUP(E5226,Materiales!$A$1:$G$37443,7,FALSE)),"N/A")</f>
        <v>Varios</v>
      </c>
    </row>
    <row r="5227" spans="1:14" x14ac:dyDescent="0.25">
      <c r="A5227">
        <v>2110030172</v>
      </c>
      <c r="B5227" t="s">
        <v>1164</v>
      </c>
      <c r="C5227">
        <v>2310030286</v>
      </c>
      <c r="D5227" t="s">
        <v>5905</v>
      </c>
      <c r="E5227">
        <v>2430880022</v>
      </c>
      <c r="F5227" t="s">
        <v>115</v>
      </c>
      <c r="G5227" t="s">
        <v>89</v>
      </c>
      <c r="H5227">
        <v>1.6186</v>
      </c>
      <c r="I5227">
        <v>2</v>
      </c>
      <c r="J5227">
        <v>8000</v>
      </c>
      <c r="K5227">
        <f>+VLOOKUP(E5227,Costos!$A$1:$I$716100,9,FALSE)</f>
        <v>6.1924229999999998</v>
      </c>
      <c r="L5227" t="str">
        <f t="shared" si="174"/>
        <v>243</v>
      </c>
      <c r="M5227" t="str">
        <f t="shared" si="175"/>
        <v>243088</v>
      </c>
      <c r="N5227" t="str">
        <f>IFERROR(IF(L5227="231","231",VLOOKUP(E5227,Materiales!$A$1:$G$37443,7,FALSE)),"N/A")</f>
        <v>Varios</v>
      </c>
    </row>
    <row r="5228" spans="1:14" x14ac:dyDescent="0.25">
      <c r="A5228">
        <v>2110030172</v>
      </c>
      <c r="B5228" t="s">
        <v>1164</v>
      </c>
      <c r="C5228">
        <v>2310030286</v>
      </c>
      <c r="D5228" t="s">
        <v>5905</v>
      </c>
      <c r="E5228">
        <v>2430530010</v>
      </c>
      <c r="F5228" t="s">
        <v>3577</v>
      </c>
      <c r="G5228" t="s">
        <v>89</v>
      </c>
      <c r="H5228">
        <v>83.005899999999997</v>
      </c>
      <c r="I5228">
        <v>2</v>
      </c>
      <c r="J5228">
        <v>8000</v>
      </c>
      <c r="K5228">
        <f>+VLOOKUP(E5228,Costos!$A$1:$I$716100,9,FALSE)</f>
        <v>0.67528200000000005</v>
      </c>
      <c r="L5228" t="str">
        <f t="shared" si="174"/>
        <v>243</v>
      </c>
      <c r="M5228" t="str">
        <f t="shared" si="175"/>
        <v>243053</v>
      </c>
      <c r="N5228" t="str">
        <f>IFERROR(IF(L5228="231","231",VLOOKUP(E5228,Materiales!$A$1:$G$37443,7,FALSE)),"N/A")</f>
        <v>Varios</v>
      </c>
    </row>
    <row r="5229" spans="1:14" x14ac:dyDescent="0.25">
      <c r="A5229">
        <v>2110030172</v>
      </c>
      <c r="B5229" t="s">
        <v>1164</v>
      </c>
      <c r="C5229">
        <v>2310030286</v>
      </c>
      <c r="D5229" t="s">
        <v>5905</v>
      </c>
      <c r="E5229">
        <v>2430620001</v>
      </c>
      <c r="F5229" t="s">
        <v>3590</v>
      </c>
      <c r="G5229" t="s">
        <v>89</v>
      </c>
      <c r="H5229">
        <v>1.214</v>
      </c>
      <c r="I5229">
        <v>2</v>
      </c>
      <c r="J5229">
        <v>8000</v>
      </c>
      <c r="K5229">
        <f>+VLOOKUP(E5229,Costos!$A$1:$I$716100,9,FALSE)</f>
        <v>40.443644999999997</v>
      </c>
      <c r="L5229" t="str">
        <f t="shared" si="174"/>
        <v>243</v>
      </c>
      <c r="M5229" t="str">
        <f t="shared" si="175"/>
        <v>243062</v>
      </c>
      <c r="N5229" t="str">
        <f>IFERROR(IF(L5229="231","231",VLOOKUP(E5229,Materiales!$A$1:$G$37443,7,FALSE)),"N/A")</f>
        <v>Dispersión</v>
      </c>
    </row>
    <row r="5230" spans="1:14" x14ac:dyDescent="0.25">
      <c r="A5230">
        <v>2110030172</v>
      </c>
      <c r="B5230" t="s">
        <v>1164</v>
      </c>
      <c r="C5230">
        <v>2310030286</v>
      </c>
      <c r="D5230" t="s">
        <v>5905</v>
      </c>
      <c r="E5230">
        <v>2430680003</v>
      </c>
      <c r="F5230" t="s">
        <v>3603</v>
      </c>
      <c r="G5230" t="s">
        <v>89</v>
      </c>
      <c r="H5230">
        <v>4.1300000000000003E-2</v>
      </c>
      <c r="I5230">
        <v>2</v>
      </c>
      <c r="J5230">
        <v>8000</v>
      </c>
      <c r="K5230">
        <f>+VLOOKUP(E5230,Costos!$A$1:$I$716100,9,FALSE)</f>
        <v>43.858021000000001</v>
      </c>
      <c r="L5230" t="str">
        <f t="shared" si="174"/>
        <v>243</v>
      </c>
      <c r="M5230" t="str">
        <f t="shared" si="175"/>
        <v>243068</v>
      </c>
      <c r="N5230" t="str">
        <f>IFERROR(IF(L5230="231","231",VLOOKUP(E5230,Materiales!$A$1:$G$37443,7,FALSE)),"N/A")</f>
        <v>Dispersión</v>
      </c>
    </row>
    <row r="5231" spans="1:14" x14ac:dyDescent="0.25">
      <c r="A5231">
        <v>2110030172</v>
      </c>
      <c r="B5231" t="s">
        <v>1164</v>
      </c>
      <c r="C5231">
        <v>2310030286</v>
      </c>
      <c r="D5231" t="s">
        <v>5905</v>
      </c>
      <c r="E5231">
        <v>2310030240</v>
      </c>
      <c r="F5231" t="s">
        <v>2152</v>
      </c>
      <c r="G5231" t="s">
        <v>89</v>
      </c>
      <c r="H5231">
        <v>5.2637</v>
      </c>
      <c r="I5231">
        <v>2</v>
      </c>
      <c r="J5231">
        <v>8000</v>
      </c>
      <c r="K5231">
        <f>+VLOOKUP(E5231,Costos!$A$1:$I$716100,9,FALSE)</f>
        <v>24.041525</v>
      </c>
      <c r="L5231" t="str">
        <f t="shared" si="174"/>
        <v>231</v>
      </c>
      <c r="M5231" t="str">
        <f t="shared" si="175"/>
        <v>231003</v>
      </c>
      <c r="N5231" t="str">
        <f>IFERROR(IF(L5231="231","231",VLOOKUP(E5231,Materiales!$A$1:$G$37443,7,FALSE)),"N/A")</f>
        <v>231</v>
      </c>
    </row>
    <row r="5232" spans="1:14" x14ac:dyDescent="0.25">
      <c r="A5232">
        <v>2110030172</v>
      </c>
      <c r="B5232" t="s">
        <v>1164</v>
      </c>
      <c r="C5232">
        <v>2310030286</v>
      </c>
      <c r="D5232" t="s">
        <v>5905</v>
      </c>
      <c r="E5232">
        <v>2430450001</v>
      </c>
      <c r="F5232" t="s">
        <v>93</v>
      </c>
      <c r="G5232" t="s">
        <v>89</v>
      </c>
      <c r="H5232">
        <v>0.80930000000000002</v>
      </c>
      <c r="I5232">
        <v>2</v>
      </c>
      <c r="J5232">
        <v>8000</v>
      </c>
      <c r="K5232">
        <f>+VLOOKUP(E5232,Costos!$A$1:$I$716100,9,FALSE)</f>
        <v>6.0336119999999998</v>
      </c>
      <c r="L5232" t="str">
        <f t="shared" si="174"/>
        <v>243</v>
      </c>
      <c r="M5232" t="str">
        <f t="shared" si="175"/>
        <v>243045</v>
      </c>
      <c r="N5232" t="str">
        <f>IFERROR(IF(L5232="231","231",VLOOKUP(E5232,Materiales!$A$1:$G$37443,7,FALSE)),"N/A")</f>
        <v>Varios</v>
      </c>
    </row>
    <row r="5233" spans="1:14" x14ac:dyDescent="0.25">
      <c r="A5233">
        <v>2110030172</v>
      </c>
      <c r="B5233" t="s">
        <v>1164</v>
      </c>
      <c r="C5233">
        <v>2310030286</v>
      </c>
      <c r="D5233" t="s">
        <v>5905</v>
      </c>
      <c r="E5233">
        <v>2430390013</v>
      </c>
      <c r="F5233" t="s">
        <v>3567</v>
      </c>
      <c r="G5233" t="s">
        <v>89</v>
      </c>
      <c r="H5233">
        <v>2.8081999999999998</v>
      </c>
      <c r="I5233">
        <v>2</v>
      </c>
      <c r="J5233">
        <v>8000</v>
      </c>
      <c r="K5233">
        <f>+VLOOKUP(E5233,Costos!$A$1:$I$716100,9,FALSE)</f>
        <v>27.214721000000001</v>
      </c>
      <c r="L5233" t="str">
        <f t="shared" si="174"/>
        <v>243</v>
      </c>
      <c r="M5233" t="str">
        <f t="shared" si="175"/>
        <v>243039</v>
      </c>
      <c r="N5233" t="str">
        <f>IFERROR(IF(L5233="231","231",VLOOKUP(E5233,Materiales!$A$1:$G$37443,7,FALSE)),"N/A")</f>
        <v>Varios</v>
      </c>
    </row>
    <row r="5234" spans="1:14" x14ac:dyDescent="0.25">
      <c r="A5234">
        <v>2110030172</v>
      </c>
      <c r="B5234" t="s">
        <v>1164</v>
      </c>
      <c r="C5234">
        <v>2310030286</v>
      </c>
      <c r="D5234" t="s">
        <v>5905</v>
      </c>
      <c r="E5234">
        <v>2310030273</v>
      </c>
      <c r="F5234" t="s">
        <v>2157</v>
      </c>
      <c r="G5234" t="s">
        <v>89</v>
      </c>
      <c r="H5234">
        <v>4.0498000000000003</v>
      </c>
      <c r="I5234">
        <v>2</v>
      </c>
      <c r="J5234">
        <v>8000</v>
      </c>
      <c r="K5234">
        <f>+VLOOKUP(E5234,Costos!$A$1:$I$716100,9,FALSE)</f>
        <v>3.6945239999999999</v>
      </c>
      <c r="L5234" t="str">
        <f t="shared" si="174"/>
        <v>231</v>
      </c>
      <c r="M5234" t="str">
        <f t="shared" si="175"/>
        <v>231003</v>
      </c>
      <c r="N5234" t="str">
        <f>IFERROR(IF(L5234="231","231",VLOOKUP(E5234,Materiales!$A$1:$G$37443,7,FALSE)),"N/A")</f>
        <v>231</v>
      </c>
    </row>
    <row r="5235" spans="1:14" x14ac:dyDescent="0.25">
      <c r="A5235">
        <v>2110030172</v>
      </c>
      <c r="B5235" t="s">
        <v>1164</v>
      </c>
      <c r="C5235">
        <v>2310030286</v>
      </c>
      <c r="D5235" t="s">
        <v>5905</v>
      </c>
      <c r="E5235">
        <v>2410210003</v>
      </c>
      <c r="F5235" t="s">
        <v>95</v>
      </c>
      <c r="G5235" t="s">
        <v>89</v>
      </c>
      <c r="H5235">
        <v>0.80930000000000002</v>
      </c>
      <c r="I5235">
        <v>2</v>
      </c>
      <c r="J5235">
        <v>8000</v>
      </c>
      <c r="K5235">
        <f>+VLOOKUP(E5235,Costos!$A$1:$I$716100,9,FALSE)</f>
        <v>4.9316240000000002</v>
      </c>
      <c r="L5235" t="str">
        <f t="shared" si="174"/>
        <v>241</v>
      </c>
      <c r="M5235" t="str">
        <f t="shared" si="175"/>
        <v>241021</v>
      </c>
      <c r="N5235" t="str">
        <f>IFERROR(IF(L5235="231","231",VLOOKUP(E5235,Materiales!$A$1:$G$37443,7,FALSE)),"N/A")</f>
        <v>Varios</v>
      </c>
    </row>
    <row r="5236" spans="1:14" x14ac:dyDescent="0.25">
      <c r="A5236">
        <v>2110030172</v>
      </c>
      <c r="B5236" t="s">
        <v>1164</v>
      </c>
      <c r="C5236">
        <v>2310030286</v>
      </c>
      <c r="D5236" t="s">
        <v>5905</v>
      </c>
      <c r="E5236">
        <v>2430810004</v>
      </c>
      <c r="F5236" t="s">
        <v>3630</v>
      </c>
      <c r="G5236" t="s">
        <v>89</v>
      </c>
      <c r="H5236">
        <v>2.5999999999999999E-3</v>
      </c>
      <c r="I5236">
        <v>2</v>
      </c>
      <c r="J5236">
        <v>8000</v>
      </c>
      <c r="K5236">
        <f>+VLOOKUP(E5236,Costos!$A$1:$I$716100,9,FALSE)</f>
        <v>6.728307</v>
      </c>
      <c r="L5236" t="str">
        <f t="shared" si="174"/>
        <v>243</v>
      </c>
      <c r="M5236" t="str">
        <f t="shared" si="175"/>
        <v>243081</v>
      </c>
      <c r="N5236" t="str">
        <f>IFERROR(IF(L5236="231","231",VLOOKUP(E5236,Materiales!$A$1:$G$37443,7,FALSE)),"N/A")</f>
        <v>Varios</v>
      </c>
    </row>
    <row r="5237" spans="1:14" x14ac:dyDescent="0.25">
      <c r="A5237">
        <v>2110030172</v>
      </c>
      <c r="B5237" t="s">
        <v>1164</v>
      </c>
      <c r="C5237">
        <v>2310030286</v>
      </c>
      <c r="D5237" t="s">
        <v>5905</v>
      </c>
      <c r="E5237">
        <v>2430870004</v>
      </c>
      <c r="F5237" t="s">
        <v>3650</v>
      </c>
      <c r="G5237" t="s">
        <v>89</v>
      </c>
      <c r="H5237">
        <v>7.9899999999999999E-2</v>
      </c>
      <c r="I5237">
        <v>2</v>
      </c>
      <c r="J5237">
        <v>8000</v>
      </c>
      <c r="K5237">
        <f>+VLOOKUP(E5237,Costos!$A$1:$I$716100,9,FALSE)</f>
        <v>5.9204129999999999</v>
      </c>
      <c r="L5237" t="str">
        <f t="shared" si="174"/>
        <v>243</v>
      </c>
      <c r="M5237" t="str">
        <f t="shared" si="175"/>
        <v>243087</v>
      </c>
      <c r="N5237" t="str">
        <f>IFERROR(IF(L5237="231","231",VLOOKUP(E5237,Materiales!$A$1:$G$37443,7,FALSE)),"N/A")</f>
        <v>Varios</v>
      </c>
    </row>
    <row r="5238" spans="1:14" x14ac:dyDescent="0.25">
      <c r="A5238">
        <v>2110030172</v>
      </c>
      <c r="B5238" t="s">
        <v>1164</v>
      </c>
      <c r="C5238">
        <v>2310030273</v>
      </c>
      <c r="D5238" t="s">
        <v>2157</v>
      </c>
      <c r="E5238">
        <v>2410290596</v>
      </c>
      <c r="F5238" t="s">
        <v>3369</v>
      </c>
      <c r="G5238" t="s">
        <v>89</v>
      </c>
      <c r="H5238">
        <v>0.40250000000000002</v>
      </c>
      <c r="I5238">
        <v>3</v>
      </c>
      <c r="J5238">
        <v>8000</v>
      </c>
      <c r="K5238">
        <f>+VLOOKUP(E5238,Costos!$A$1:$I$716100,9,FALSE)</f>
        <v>5.3067520000000004</v>
      </c>
      <c r="L5238" t="str">
        <f t="shared" si="174"/>
        <v>241</v>
      </c>
      <c r="M5238" t="str">
        <f t="shared" si="175"/>
        <v>241029</v>
      </c>
      <c r="N5238" t="str">
        <f>IFERROR(IF(L5238="231","231",VLOOKUP(E5238,Materiales!$A$1:$G$37443,7,FALSE)),"N/A")</f>
        <v>Varios</v>
      </c>
    </row>
    <row r="5239" spans="1:14" x14ac:dyDescent="0.25">
      <c r="A5239">
        <v>2110030172</v>
      </c>
      <c r="B5239" t="s">
        <v>1164</v>
      </c>
      <c r="C5239">
        <v>2310030273</v>
      </c>
      <c r="D5239" t="s">
        <v>2157</v>
      </c>
      <c r="E5239">
        <v>2430850012</v>
      </c>
      <c r="F5239" t="s">
        <v>3638</v>
      </c>
      <c r="G5239" t="s">
        <v>89</v>
      </c>
      <c r="H5239">
        <v>4.4999999999999997E-3</v>
      </c>
      <c r="I5239">
        <v>3</v>
      </c>
      <c r="J5239">
        <v>8000</v>
      </c>
      <c r="K5239">
        <f>+VLOOKUP(E5239,Costos!$A$1:$I$716100,9,FALSE)</f>
        <v>15.424059</v>
      </c>
      <c r="L5239" t="str">
        <f t="shared" si="174"/>
        <v>243</v>
      </c>
      <c r="M5239" t="str">
        <f t="shared" si="175"/>
        <v>243085</v>
      </c>
      <c r="N5239" t="str">
        <f>IFERROR(IF(L5239="231","231",VLOOKUP(E5239,Materiales!$A$1:$G$37443,7,FALSE)),"N/A")</f>
        <v>Varios</v>
      </c>
    </row>
    <row r="5240" spans="1:14" x14ac:dyDescent="0.25">
      <c r="A5240">
        <v>2110030172</v>
      </c>
      <c r="B5240" t="s">
        <v>1164</v>
      </c>
      <c r="C5240">
        <v>2310030273</v>
      </c>
      <c r="D5240" t="s">
        <v>2157</v>
      </c>
      <c r="E5240">
        <v>2410210019</v>
      </c>
      <c r="F5240" t="s">
        <v>113</v>
      </c>
      <c r="G5240" t="s">
        <v>89</v>
      </c>
      <c r="H5240">
        <v>3.5799999999999998E-2</v>
      </c>
      <c r="I5240">
        <v>3</v>
      </c>
      <c r="J5240">
        <v>8000</v>
      </c>
      <c r="K5240">
        <f>+VLOOKUP(E5240,Costos!$A$1:$I$716100,9,FALSE)</f>
        <v>7.7568599999999996</v>
      </c>
      <c r="L5240" t="str">
        <f t="shared" si="174"/>
        <v>241</v>
      </c>
      <c r="M5240" t="str">
        <f t="shared" si="175"/>
        <v>241021</v>
      </c>
      <c r="N5240" t="str">
        <f>IFERROR(IF(L5240="231","231",VLOOKUP(E5240,Materiales!$A$1:$G$37443,7,FALSE)),"N/A")</f>
        <v>Varios</v>
      </c>
    </row>
    <row r="5241" spans="1:14" x14ac:dyDescent="0.25">
      <c r="A5241">
        <v>2110030172</v>
      </c>
      <c r="B5241" t="s">
        <v>1164</v>
      </c>
      <c r="C5241">
        <v>2310030273</v>
      </c>
      <c r="D5241" t="s">
        <v>2157</v>
      </c>
      <c r="E5241">
        <v>2430950002</v>
      </c>
      <c r="F5241" t="s">
        <v>3667</v>
      </c>
      <c r="G5241" t="s">
        <v>89</v>
      </c>
      <c r="H5241">
        <v>2.6800000000000001E-2</v>
      </c>
      <c r="I5241">
        <v>3</v>
      </c>
      <c r="J5241">
        <v>8000</v>
      </c>
      <c r="K5241">
        <f>+VLOOKUP(E5241,Costos!$A$1:$I$716100,9,FALSE)</f>
        <v>16.036432000000001</v>
      </c>
      <c r="L5241" t="str">
        <f t="shared" si="174"/>
        <v>243</v>
      </c>
      <c r="M5241" t="str">
        <f t="shared" si="175"/>
        <v>243095</v>
      </c>
      <c r="N5241" t="str">
        <f>IFERROR(IF(L5241="231","231",VLOOKUP(E5241,Materiales!$A$1:$G$37443,7,FALSE)),"N/A")</f>
        <v>Varios</v>
      </c>
    </row>
    <row r="5242" spans="1:14" x14ac:dyDescent="0.25">
      <c r="A5242">
        <v>2110030172</v>
      </c>
      <c r="B5242" t="s">
        <v>1164</v>
      </c>
      <c r="C5242">
        <v>2310030273</v>
      </c>
      <c r="D5242" t="s">
        <v>2157</v>
      </c>
      <c r="E5242">
        <v>2410290518</v>
      </c>
      <c r="F5242" t="s">
        <v>3353</v>
      </c>
      <c r="G5242" t="s">
        <v>89</v>
      </c>
      <c r="H5242">
        <v>5.7999999999999996E-3</v>
      </c>
      <c r="I5242">
        <v>3</v>
      </c>
      <c r="J5242">
        <v>8000</v>
      </c>
      <c r="K5242">
        <f>+VLOOKUP(E5242,Costos!$A$1:$I$716100,9,FALSE)</f>
        <v>4.2085650000000001</v>
      </c>
      <c r="L5242" t="str">
        <f t="shared" si="174"/>
        <v>241</v>
      </c>
      <c r="M5242" t="str">
        <f t="shared" si="175"/>
        <v>241029</v>
      </c>
      <c r="N5242" t="str">
        <f>IFERROR(IF(L5242="231","231",VLOOKUP(E5242,Materiales!$A$1:$G$37443,7,FALSE)),"N/A")</f>
        <v>Otros</v>
      </c>
    </row>
    <row r="5243" spans="1:14" x14ac:dyDescent="0.25">
      <c r="A5243">
        <v>2110030172</v>
      </c>
      <c r="B5243" t="s">
        <v>1164</v>
      </c>
      <c r="C5243">
        <v>2310030273</v>
      </c>
      <c r="D5243" t="s">
        <v>2157</v>
      </c>
      <c r="E5243">
        <v>2430880022</v>
      </c>
      <c r="F5243" t="s">
        <v>115</v>
      </c>
      <c r="G5243" t="s">
        <v>89</v>
      </c>
      <c r="H5243">
        <v>1.23E-2</v>
      </c>
      <c r="I5243">
        <v>3</v>
      </c>
      <c r="J5243">
        <v>8000</v>
      </c>
      <c r="K5243">
        <f>+VLOOKUP(E5243,Costos!$A$1:$I$716100,9,FALSE)</f>
        <v>6.1924229999999998</v>
      </c>
      <c r="L5243" t="str">
        <f t="shared" si="174"/>
        <v>243</v>
      </c>
      <c r="M5243" t="str">
        <f t="shared" si="175"/>
        <v>243088</v>
      </c>
      <c r="N5243" t="str">
        <f>IFERROR(IF(L5243="231","231",VLOOKUP(E5243,Materiales!$A$1:$G$37443,7,FALSE)),"N/A")</f>
        <v>Varios</v>
      </c>
    </row>
    <row r="5244" spans="1:14" x14ac:dyDescent="0.25">
      <c r="A5244">
        <v>2110030172</v>
      </c>
      <c r="B5244" t="s">
        <v>1164</v>
      </c>
      <c r="C5244">
        <v>2310030273</v>
      </c>
      <c r="D5244" t="s">
        <v>2157</v>
      </c>
      <c r="E5244">
        <v>2410290827</v>
      </c>
      <c r="F5244" t="s">
        <v>3467</v>
      </c>
      <c r="G5244" t="s">
        <v>89</v>
      </c>
      <c r="H5244">
        <v>5.5899999999999998E-2</v>
      </c>
      <c r="I5244">
        <v>3</v>
      </c>
      <c r="J5244">
        <v>8000</v>
      </c>
      <c r="K5244">
        <f>+VLOOKUP(E5244,Costos!$A$1:$I$716100,9,FALSE)</f>
        <v>8.7862050000000007</v>
      </c>
      <c r="L5244" t="str">
        <f t="shared" si="174"/>
        <v>241</v>
      </c>
      <c r="M5244" t="str">
        <f t="shared" si="175"/>
        <v>241029</v>
      </c>
      <c r="N5244" t="str">
        <f>IFERROR(IF(L5244="231","231",VLOOKUP(E5244,Materiales!$A$1:$G$37443,7,FALSE)),"N/A")</f>
        <v>Varios</v>
      </c>
    </row>
    <row r="5245" spans="1:14" x14ac:dyDescent="0.25">
      <c r="A5245">
        <v>2110030172</v>
      </c>
      <c r="B5245" t="s">
        <v>1164</v>
      </c>
      <c r="C5245">
        <v>2310030273</v>
      </c>
      <c r="D5245" t="s">
        <v>2157</v>
      </c>
      <c r="E5245">
        <v>2430390013</v>
      </c>
      <c r="F5245" t="s">
        <v>3567</v>
      </c>
      <c r="G5245" t="s">
        <v>89</v>
      </c>
      <c r="H5245">
        <v>2.24E-2</v>
      </c>
      <c r="I5245">
        <v>3</v>
      </c>
      <c r="J5245">
        <v>8000</v>
      </c>
      <c r="K5245">
        <f>+VLOOKUP(E5245,Costos!$A$1:$I$716100,9,FALSE)</f>
        <v>27.214721000000001</v>
      </c>
      <c r="L5245" t="str">
        <f t="shared" si="174"/>
        <v>243</v>
      </c>
      <c r="M5245" t="str">
        <f t="shared" si="175"/>
        <v>243039</v>
      </c>
      <c r="N5245" t="str">
        <f>IFERROR(IF(L5245="231","231",VLOOKUP(E5245,Materiales!$A$1:$G$37443,7,FALSE)),"N/A")</f>
        <v>Varios</v>
      </c>
    </row>
    <row r="5246" spans="1:14" x14ac:dyDescent="0.25">
      <c r="A5246">
        <v>2110030172</v>
      </c>
      <c r="B5246" t="s">
        <v>1164</v>
      </c>
      <c r="C5246">
        <v>2310030273</v>
      </c>
      <c r="D5246" t="s">
        <v>2157</v>
      </c>
      <c r="E5246">
        <v>2430850037</v>
      </c>
      <c r="F5246" t="s">
        <v>3645</v>
      </c>
      <c r="G5246" t="s">
        <v>89</v>
      </c>
      <c r="H5246">
        <v>3.5799999999999998E-2</v>
      </c>
      <c r="I5246">
        <v>3</v>
      </c>
      <c r="J5246">
        <v>8000</v>
      </c>
      <c r="K5246">
        <f>+VLOOKUP(E5246,Costos!$A$1:$I$716100,9,FALSE)</f>
        <v>5.1567480000000003</v>
      </c>
      <c r="L5246" t="str">
        <f t="shared" si="174"/>
        <v>243</v>
      </c>
      <c r="M5246" t="str">
        <f t="shared" si="175"/>
        <v>243085</v>
      </c>
      <c r="N5246" t="str">
        <f>IFERROR(IF(L5246="231","231",VLOOKUP(E5246,Materiales!$A$1:$G$37443,7,FALSE)),"N/A")</f>
        <v>Varios</v>
      </c>
    </row>
    <row r="5247" spans="1:14" x14ac:dyDescent="0.25">
      <c r="A5247">
        <v>2110030172</v>
      </c>
      <c r="B5247" t="s">
        <v>1164</v>
      </c>
      <c r="C5247">
        <v>2310030273</v>
      </c>
      <c r="D5247" t="s">
        <v>2157</v>
      </c>
      <c r="E5247">
        <v>2410290516</v>
      </c>
      <c r="F5247" t="s">
        <v>3351</v>
      </c>
      <c r="G5247" t="s">
        <v>89</v>
      </c>
      <c r="H5247">
        <v>1.6996</v>
      </c>
      <c r="I5247">
        <v>3</v>
      </c>
      <c r="J5247">
        <v>8000</v>
      </c>
      <c r="K5247">
        <f>+VLOOKUP(E5247,Costos!$A$1:$I$716100,9,FALSE)</f>
        <v>6.3744370000000004</v>
      </c>
      <c r="L5247" t="str">
        <f t="shared" si="174"/>
        <v>241</v>
      </c>
      <c r="M5247" t="str">
        <f t="shared" si="175"/>
        <v>241029</v>
      </c>
      <c r="N5247" t="str">
        <f>IFERROR(IF(L5247="231","231",VLOOKUP(E5247,Materiales!$A$1:$G$37443,7,FALSE)),"N/A")</f>
        <v>Varios</v>
      </c>
    </row>
    <row r="5248" spans="1:14" x14ac:dyDescent="0.25">
      <c r="A5248">
        <v>2110030172</v>
      </c>
      <c r="B5248" t="s">
        <v>1164</v>
      </c>
      <c r="C5248">
        <v>2310030273</v>
      </c>
      <c r="D5248" t="s">
        <v>2157</v>
      </c>
      <c r="E5248">
        <v>2410290517</v>
      </c>
      <c r="F5248" t="s">
        <v>3352</v>
      </c>
      <c r="G5248" t="s">
        <v>89</v>
      </c>
      <c r="H5248">
        <v>4.1999999999999997E-3</v>
      </c>
      <c r="I5248">
        <v>3</v>
      </c>
      <c r="J5248">
        <v>8000</v>
      </c>
      <c r="K5248">
        <f>+VLOOKUP(E5248,Costos!$A$1:$I$716100,9,FALSE)</f>
        <v>5.2654379999999996</v>
      </c>
      <c r="L5248" t="str">
        <f t="shared" si="174"/>
        <v>241</v>
      </c>
      <c r="M5248" t="str">
        <f t="shared" si="175"/>
        <v>241029</v>
      </c>
      <c r="N5248" t="str">
        <f>IFERROR(IF(L5248="231","231",VLOOKUP(E5248,Materiales!$A$1:$G$37443,7,FALSE)),"N/A")</f>
        <v>Otros</v>
      </c>
    </row>
    <row r="5249" spans="1:14" x14ac:dyDescent="0.25">
      <c r="A5249">
        <v>2110030172</v>
      </c>
      <c r="B5249" t="s">
        <v>1164</v>
      </c>
      <c r="C5249">
        <v>2310030273</v>
      </c>
      <c r="D5249" t="s">
        <v>2157</v>
      </c>
      <c r="E5249">
        <v>2410210003</v>
      </c>
      <c r="F5249" t="s">
        <v>95</v>
      </c>
      <c r="G5249" t="s">
        <v>89</v>
      </c>
      <c r="H5249">
        <v>3.3500000000000002E-2</v>
      </c>
      <c r="I5249">
        <v>3</v>
      </c>
      <c r="J5249">
        <v>8000</v>
      </c>
      <c r="K5249">
        <f>+VLOOKUP(E5249,Costos!$A$1:$I$716100,9,FALSE)</f>
        <v>4.9316240000000002</v>
      </c>
      <c r="L5249" t="str">
        <f t="shared" si="174"/>
        <v>241</v>
      </c>
      <c r="M5249" t="str">
        <f t="shared" si="175"/>
        <v>241021</v>
      </c>
      <c r="N5249" t="str">
        <f>IFERROR(IF(L5249="231","231",VLOOKUP(E5249,Materiales!$A$1:$G$37443,7,FALSE)),"N/A")</f>
        <v>Varios</v>
      </c>
    </row>
    <row r="5250" spans="1:14" x14ac:dyDescent="0.25">
      <c r="A5250">
        <v>2110030172</v>
      </c>
      <c r="B5250" t="s">
        <v>1164</v>
      </c>
      <c r="C5250">
        <v>2310030236</v>
      </c>
      <c r="D5250" t="s">
        <v>2149</v>
      </c>
      <c r="E5250">
        <v>2430850012</v>
      </c>
      <c r="F5250" t="s">
        <v>3638</v>
      </c>
      <c r="G5250" t="s">
        <v>89</v>
      </c>
      <c r="H5250">
        <v>1.11E-2</v>
      </c>
      <c r="I5250">
        <v>3</v>
      </c>
      <c r="J5250">
        <v>8000</v>
      </c>
      <c r="K5250">
        <f>+VLOOKUP(E5250,Costos!$A$1:$I$716100,9,FALSE)</f>
        <v>15.424059</v>
      </c>
      <c r="L5250" t="str">
        <f t="shared" si="174"/>
        <v>243</v>
      </c>
      <c r="M5250" t="str">
        <f t="shared" si="175"/>
        <v>243085</v>
      </c>
      <c r="N5250" t="str">
        <f>IFERROR(IF(L5250="231","231",VLOOKUP(E5250,Materiales!$A$1:$G$37443,7,FALSE)),"N/A")</f>
        <v>Varios</v>
      </c>
    </row>
    <row r="5251" spans="1:14" x14ac:dyDescent="0.25">
      <c r="A5251">
        <v>2110030172</v>
      </c>
      <c r="B5251" t="s">
        <v>1164</v>
      </c>
      <c r="C5251">
        <v>2310030236</v>
      </c>
      <c r="D5251" t="s">
        <v>2149</v>
      </c>
      <c r="E5251">
        <v>2410210019</v>
      </c>
      <c r="F5251" t="s">
        <v>113</v>
      </c>
      <c r="G5251" t="s">
        <v>89</v>
      </c>
      <c r="H5251">
        <v>0.46820000000000001</v>
      </c>
      <c r="I5251">
        <v>3</v>
      </c>
      <c r="J5251">
        <v>8000</v>
      </c>
      <c r="K5251">
        <f>+VLOOKUP(E5251,Costos!$A$1:$I$716100,9,FALSE)</f>
        <v>7.7568599999999996</v>
      </c>
      <c r="L5251" t="str">
        <f t="shared" si="174"/>
        <v>241</v>
      </c>
      <c r="M5251" t="str">
        <f t="shared" si="175"/>
        <v>241021</v>
      </c>
      <c r="N5251" t="str">
        <f>IFERROR(IF(L5251="231","231",VLOOKUP(E5251,Materiales!$A$1:$G$37443,7,FALSE)),"N/A")</f>
        <v>Varios</v>
      </c>
    </row>
    <row r="5252" spans="1:14" x14ac:dyDescent="0.25">
      <c r="A5252">
        <v>2110030172</v>
      </c>
      <c r="B5252" t="s">
        <v>1164</v>
      </c>
      <c r="C5252">
        <v>2310030236</v>
      </c>
      <c r="D5252" t="s">
        <v>2149</v>
      </c>
      <c r="E5252">
        <v>2430880022</v>
      </c>
      <c r="F5252" t="s">
        <v>115</v>
      </c>
      <c r="G5252" t="s">
        <v>89</v>
      </c>
      <c r="H5252">
        <v>1.5599999999999999E-2</v>
      </c>
      <c r="I5252">
        <v>3</v>
      </c>
      <c r="J5252">
        <v>8000</v>
      </c>
      <c r="K5252">
        <f>+VLOOKUP(E5252,Costos!$A$1:$I$716100,9,FALSE)</f>
        <v>6.1924229999999998</v>
      </c>
      <c r="L5252" t="str">
        <f t="shared" si="174"/>
        <v>243</v>
      </c>
      <c r="M5252" t="str">
        <f t="shared" si="175"/>
        <v>243088</v>
      </c>
      <c r="N5252" t="str">
        <f>IFERROR(IF(L5252="231","231",VLOOKUP(E5252,Materiales!$A$1:$G$37443,7,FALSE)),"N/A")</f>
        <v>Varios</v>
      </c>
    </row>
    <row r="5253" spans="1:14" x14ac:dyDescent="0.25">
      <c r="A5253">
        <v>2110030172</v>
      </c>
      <c r="B5253" t="s">
        <v>1164</v>
      </c>
      <c r="C5253">
        <v>2310030236</v>
      </c>
      <c r="D5253" t="s">
        <v>2149</v>
      </c>
      <c r="E5253">
        <v>2430450001</v>
      </c>
      <c r="F5253" t="s">
        <v>93</v>
      </c>
      <c r="G5253" t="s">
        <v>89</v>
      </c>
      <c r="H5253">
        <v>0.2586</v>
      </c>
      <c r="I5253">
        <v>3</v>
      </c>
      <c r="J5253">
        <v>8000</v>
      </c>
      <c r="K5253">
        <f>+VLOOKUP(E5253,Costos!$A$1:$I$716100,9,FALSE)</f>
        <v>6.0336119999999998</v>
      </c>
      <c r="L5253" t="str">
        <f t="shared" si="174"/>
        <v>243</v>
      </c>
      <c r="M5253" t="str">
        <f t="shared" si="175"/>
        <v>243045</v>
      </c>
      <c r="N5253" t="str">
        <f>IFERROR(IF(L5253="231","231",VLOOKUP(E5253,Materiales!$A$1:$G$37443,7,FALSE)),"N/A")</f>
        <v>Varios</v>
      </c>
    </row>
    <row r="5254" spans="1:14" x14ac:dyDescent="0.25">
      <c r="A5254">
        <v>2110030172</v>
      </c>
      <c r="B5254" t="s">
        <v>1164</v>
      </c>
      <c r="C5254">
        <v>2310030236</v>
      </c>
      <c r="D5254" t="s">
        <v>2149</v>
      </c>
      <c r="E5254">
        <v>2430710003</v>
      </c>
      <c r="F5254" t="s">
        <v>3615</v>
      </c>
      <c r="G5254" t="s">
        <v>89</v>
      </c>
      <c r="H5254">
        <v>2.0735000000000001</v>
      </c>
      <c r="I5254">
        <v>3</v>
      </c>
      <c r="J5254">
        <v>8000</v>
      </c>
      <c r="K5254">
        <f>+VLOOKUP(E5254,Costos!$A$1:$I$716100,9,FALSE)</f>
        <v>31.712800000000001</v>
      </c>
      <c r="L5254" t="str">
        <f t="shared" si="174"/>
        <v>243</v>
      </c>
      <c r="M5254" t="str">
        <f t="shared" si="175"/>
        <v>243071</v>
      </c>
      <c r="N5254" t="str">
        <f>IFERROR(IF(L5254="231","231",VLOOKUP(E5254,Materiales!$A$1:$G$37443,7,FALSE)),"N/A")</f>
        <v>Pigmentos</v>
      </c>
    </row>
    <row r="5255" spans="1:14" x14ac:dyDescent="0.25">
      <c r="A5255">
        <v>2110030172</v>
      </c>
      <c r="B5255" t="s">
        <v>1164</v>
      </c>
      <c r="C5255">
        <v>2310030236</v>
      </c>
      <c r="D5255" t="s">
        <v>2149</v>
      </c>
      <c r="E5255">
        <v>2410210003</v>
      </c>
      <c r="F5255" t="s">
        <v>95</v>
      </c>
      <c r="G5255" t="s">
        <v>89</v>
      </c>
      <c r="H5255">
        <v>0.72019999999999995</v>
      </c>
      <c r="I5255">
        <v>3</v>
      </c>
      <c r="J5255">
        <v>8000</v>
      </c>
      <c r="K5255">
        <f>+VLOOKUP(E5255,Costos!$A$1:$I$716100,9,FALSE)</f>
        <v>4.9316240000000002</v>
      </c>
      <c r="L5255" t="str">
        <f t="shared" si="174"/>
        <v>241</v>
      </c>
      <c r="M5255" t="str">
        <f t="shared" si="175"/>
        <v>241021</v>
      </c>
      <c r="N5255" t="str">
        <f>IFERROR(IF(L5255="231","231",VLOOKUP(E5255,Materiales!$A$1:$G$37443,7,FALSE)),"N/A")</f>
        <v>Varios</v>
      </c>
    </row>
    <row r="5256" spans="1:14" x14ac:dyDescent="0.25">
      <c r="A5256">
        <v>2110030172</v>
      </c>
      <c r="B5256" t="s">
        <v>1164</v>
      </c>
      <c r="C5256">
        <v>2310030236</v>
      </c>
      <c r="D5256" t="s">
        <v>2149</v>
      </c>
      <c r="E5256">
        <v>2430810004</v>
      </c>
      <c r="F5256" t="s">
        <v>3630</v>
      </c>
      <c r="G5256" t="s">
        <v>89</v>
      </c>
      <c r="H5256">
        <v>6.6900000000000001E-2</v>
      </c>
      <c r="I5256">
        <v>3</v>
      </c>
      <c r="J5256">
        <v>8000</v>
      </c>
      <c r="K5256">
        <f>+VLOOKUP(E5256,Costos!$A$1:$I$716100,9,FALSE)</f>
        <v>6.728307</v>
      </c>
      <c r="L5256" t="str">
        <f t="shared" si="174"/>
        <v>243</v>
      </c>
      <c r="M5256" t="str">
        <f t="shared" si="175"/>
        <v>243081</v>
      </c>
      <c r="N5256" t="str">
        <f>IFERROR(IF(L5256="231","231",VLOOKUP(E5256,Materiales!$A$1:$G$37443,7,FALSE)),"N/A")</f>
        <v>Varios</v>
      </c>
    </row>
    <row r="5257" spans="1:14" x14ac:dyDescent="0.25">
      <c r="A5257">
        <v>2110030172</v>
      </c>
      <c r="B5257" t="s">
        <v>1164</v>
      </c>
      <c r="C5257">
        <v>2310030236</v>
      </c>
      <c r="D5257" t="s">
        <v>2149</v>
      </c>
      <c r="E5257">
        <v>2410200020</v>
      </c>
      <c r="F5257" t="s">
        <v>3308</v>
      </c>
      <c r="G5257" t="s">
        <v>89</v>
      </c>
      <c r="H5257">
        <v>0.5373</v>
      </c>
      <c r="I5257">
        <v>3</v>
      </c>
      <c r="J5257">
        <v>8000</v>
      </c>
      <c r="K5257">
        <f>+VLOOKUP(E5257,Costos!$A$1:$I$716100,9,FALSE)</f>
        <v>2.883197</v>
      </c>
      <c r="L5257" t="str">
        <f t="shared" si="174"/>
        <v>241</v>
      </c>
      <c r="M5257" t="str">
        <f t="shared" si="175"/>
        <v>241020</v>
      </c>
      <c r="N5257" t="str">
        <f>IFERROR(IF(L5257="231","231",VLOOKUP(E5257,Materiales!$A$1:$G$37443,7,FALSE)),"N/A")</f>
        <v>Varios</v>
      </c>
    </row>
    <row r="5258" spans="1:14" x14ac:dyDescent="0.25">
      <c r="A5258">
        <v>2110030172</v>
      </c>
      <c r="B5258" t="s">
        <v>1164</v>
      </c>
      <c r="C5258">
        <v>2310030273</v>
      </c>
      <c r="D5258" t="s">
        <v>2157</v>
      </c>
      <c r="E5258">
        <v>2410290596</v>
      </c>
      <c r="F5258" t="s">
        <v>3369</v>
      </c>
      <c r="G5258" t="s">
        <v>89</v>
      </c>
      <c r="H5258">
        <v>0.81169999999999998</v>
      </c>
      <c r="I5258">
        <v>3</v>
      </c>
      <c r="J5258">
        <v>8000</v>
      </c>
      <c r="K5258">
        <f>+VLOOKUP(E5258,Costos!$A$1:$I$716100,9,FALSE)</f>
        <v>5.3067520000000004</v>
      </c>
      <c r="L5258" t="str">
        <f t="shared" si="174"/>
        <v>241</v>
      </c>
      <c r="M5258" t="str">
        <f t="shared" si="175"/>
        <v>241029</v>
      </c>
      <c r="N5258" t="str">
        <f>IFERROR(IF(L5258="231","231",VLOOKUP(E5258,Materiales!$A$1:$G$37443,7,FALSE)),"N/A")</f>
        <v>Varios</v>
      </c>
    </row>
    <row r="5259" spans="1:14" x14ac:dyDescent="0.25">
      <c r="A5259">
        <v>2110030172</v>
      </c>
      <c r="B5259" t="s">
        <v>1164</v>
      </c>
      <c r="C5259">
        <v>2310030273</v>
      </c>
      <c r="D5259" t="s">
        <v>2157</v>
      </c>
      <c r="E5259">
        <v>2430850012</v>
      </c>
      <c r="F5259" t="s">
        <v>3638</v>
      </c>
      <c r="G5259" t="s">
        <v>89</v>
      </c>
      <c r="H5259">
        <v>8.9999999999999993E-3</v>
      </c>
      <c r="I5259">
        <v>3</v>
      </c>
      <c r="J5259">
        <v>8000</v>
      </c>
      <c r="K5259">
        <f>+VLOOKUP(E5259,Costos!$A$1:$I$716100,9,FALSE)</f>
        <v>15.424059</v>
      </c>
      <c r="L5259" t="str">
        <f t="shared" si="174"/>
        <v>243</v>
      </c>
      <c r="M5259" t="str">
        <f t="shared" si="175"/>
        <v>243085</v>
      </c>
      <c r="N5259" t="str">
        <f>IFERROR(IF(L5259="231","231",VLOOKUP(E5259,Materiales!$A$1:$G$37443,7,FALSE)),"N/A")</f>
        <v>Varios</v>
      </c>
    </row>
    <row r="5260" spans="1:14" x14ac:dyDescent="0.25">
      <c r="A5260">
        <v>2110030172</v>
      </c>
      <c r="B5260" t="s">
        <v>1164</v>
      </c>
      <c r="C5260">
        <v>2310030273</v>
      </c>
      <c r="D5260" t="s">
        <v>2157</v>
      </c>
      <c r="E5260">
        <v>2410210019</v>
      </c>
      <c r="F5260" t="s">
        <v>113</v>
      </c>
      <c r="G5260" t="s">
        <v>89</v>
      </c>
      <c r="H5260">
        <v>7.22E-2</v>
      </c>
      <c r="I5260">
        <v>3</v>
      </c>
      <c r="J5260">
        <v>8000</v>
      </c>
      <c r="K5260">
        <f>+VLOOKUP(E5260,Costos!$A$1:$I$716100,9,FALSE)</f>
        <v>7.7568599999999996</v>
      </c>
      <c r="L5260" t="str">
        <f t="shared" si="174"/>
        <v>241</v>
      </c>
      <c r="M5260" t="str">
        <f t="shared" si="175"/>
        <v>241021</v>
      </c>
      <c r="N5260" t="str">
        <f>IFERROR(IF(L5260="231","231",VLOOKUP(E5260,Materiales!$A$1:$G$37443,7,FALSE)),"N/A")</f>
        <v>Varios</v>
      </c>
    </row>
    <row r="5261" spans="1:14" x14ac:dyDescent="0.25">
      <c r="A5261">
        <v>2110030172</v>
      </c>
      <c r="B5261" t="s">
        <v>1164</v>
      </c>
      <c r="C5261">
        <v>2310030273</v>
      </c>
      <c r="D5261" t="s">
        <v>2157</v>
      </c>
      <c r="E5261">
        <v>2430950002</v>
      </c>
      <c r="F5261" t="s">
        <v>3667</v>
      </c>
      <c r="G5261" t="s">
        <v>89</v>
      </c>
      <c r="H5261">
        <v>5.4100000000000002E-2</v>
      </c>
      <c r="I5261">
        <v>3</v>
      </c>
      <c r="J5261">
        <v>8000</v>
      </c>
      <c r="K5261">
        <f>+VLOOKUP(E5261,Costos!$A$1:$I$716100,9,FALSE)</f>
        <v>16.036432000000001</v>
      </c>
      <c r="L5261" t="str">
        <f t="shared" si="174"/>
        <v>243</v>
      </c>
      <c r="M5261" t="str">
        <f t="shared" si="175"/>
        <v>243095</v>
      </c>
      <c r="N5261" t="str">
        <f>IFERROR(IF(L5261="231","231",VLOOKUP(E5261,Materiales!$A$1:$G$37443,7,FALSE)),"N/A")</f>
        <v>Varios</v>
      </c>
    </row>
    <row r="5262" spans="1:14" x14ac:dyDescent="0.25">
      <c r="A5262">
        <v>2110030172</v>
      </c>
      <c r="B5262" t="s">
        <v>1164</v>
      </c>
      <c r="C5262">
        <v>2310030273</v>
      </c>
      <c r="D5262" t="s">
        <v>2157</v>
      </c>
      <c r="E5262">
        <v>2410290518</v>
      </c>
      <c r="F5262" t="s">
        <v>3353</v>
      </c>
      <c r="G5262" t="s">
        <v>89</v>
      </c>
      <c r="H5262">
        <v>1.17E-2</v>
      </c>
      <c r="I5262">
        <v>3</v>
      </c>
      <c r="J5262">
        <v>8000</v>
      </c>
      <c r="K5262">
        <f>+VLOOKUP(E5262,Costos!$A$1:$I$716100,9,FALSE)</f>
        <v>4.2085650000000001</v>
      </c>
      <c r="L5262" t="str">
        <f t="shared" si="174"/>
        <v>241</v>
      </c>
      <c r="M5262" t="str">
        <f t="shared" si="175"/>
        <v>241029</v>
      </c>
      <c r="N5262" t="str">
        <f>IFERROR(IF(L5262="231","231",VLOOKUP(E5262,Materiales!$A$1:$G$37443,7,FALSE)),"N/A")</f>
        <v>Otros</v>
      </c>
    </row>
    <row r="5263" spans="1:14" x14ac:dyDescent="0.25">
      <c r="A5263">
        <v>2110030172</v>
      </c>
      <c r="B5263" t="s">
        <v>1164</v>
      </c>
      <c r="C5263">
        <v>2310030273</v>
      </c>
      <c r="D5263" t="s">
        <v>2157</v>
      </c>
      <c r="E5263">
        <v>2430880022</v>
      </c>
      <c r="F5263" t="s">
        <v>115</v>
      </c>
      <c r="G5263" t="s">
        <v>89</v>
      </c>
      <c r="H5263">
        <v>2.4799999999999999E-2</v>
      </c>
      <c r="I5263">
        <v>3</v>
      </c>
      <c r="J5263">
        <v>8000</v>
      </c>
      <c r="K5263">
        <f>+VLOOKUP(E5263,Costos!$A$1:$I$716100,9,FALSE)</f>
        <v>6.1924229999999998</v>
      </c>
      <c r="L5263" t="str">
        <f t="shared" si="174"/>
        <v>243</v>
      </c>
      <c r="M5263" t="str">
        <f t="shared" si="175"/>
        <v>243088</v>
      </c>
      <c r="N5263" t="str">
        <f>IFERROR(IF(L5263="231","231",VLOOKUP(E5263,Materiales!$A$1:$G$37443,7,FALSE)),"N/A")</f>
        <v>Varios</v>
      </c>
    </row>
    <row r="5264" spans="1:14" x14ac:dyDescent="0.25">
      <c r="A5264">
        <v>2110030172</v>
      </c>
      <c r="B5264" t="s">
        <v>1164</v>
      </c>
      <c r="C5264">
        <v>2310030273</v>
      </c>
      <c r="D5264" t="s">
        <v>2157</v>
      </c>
      <c r="E5264">
        <v>2410290827</v>
      </c>
      <c r="F5264" t="s">
        <v>3467</v>
      </c>
      <c r="G5264" t="s">
        <v>89</v>
      </c>
      <c r="H5264">
        <v>0.11269999999999999</v>
      </c>
      <c r="I5264">
        <v>3</v>
      </c>
      <c r="J5264">
        <v>8000</v>
      </c>
      <c r="K5264">
        <f>+VLOOKUP(E5264,Costos!$A$1:$I$716100,9,FALSE)</f>
        <v>8.7862050000000007</v>
      </c>
      <c r="L5264" t="str">
        <f t="shared" si="174"/>
        <v>241</v>
      </c>
      <c r="M5264" t="str">
        <f t="shared" si="175"/>
        <v>241029</v>
      </c>
      <c r="N5264" t="str">
        <f>IFERROR(IF(L5264="231","231",VLOOKUP(E5264,Materiales!$A$1:$G$37443,7,FALSE)),"N/A")</f>
        <v>Varios</v>
      </c>
    </row>
    <row r="5265" spans="1:14" x14ac:dyDescent="0.25">
      <c r="A5265">
        <v>2110030172</v>
      </c>
      <c r="B5265" t="s">
        <v>1164</v>
      </c>
      <c r="C5265">
        <v>2310030273</v>
      </c>
      <c r="D5265" t="s">
        <v>2157</v>
      </c>
      <c r="E5265">
        <v>2430390013</v>
      </c>
      <c r="F5265" t="s">
        <v>3567</v>
      </c>
      <c r="G5265" t="s">
        <v>89</v>
      </c>
      <c r="H5265">
        <v>4.5100000000000001E-2</v>
      </c>
      <c r="I5265">
        <v>3</v>
      </c>
      <c r="J5265">
        <v>8000</v>
      </c>
      <c r="K5265">
        <f>+VLOOKUP(E5265,Costos!$A$1:$I$716100,9,FALSE)</f>
        <v>27.214721000000001</v>
      </c>
      <c r="L5265" t="str">
        <f t="shared" si="174"/>
        <v>243</v>
      </c>
      <c r="M5265" t="str">
        <f t="shared" si="175"/>
        <v>243039</v>
      </c>
      <c r="N5265" t="str">
        <f>IFERROR(IF(L5265="231","231",VLOOKUP(E5265,Materiales!$A$1:$G$37443,7,FALSE)),"N/A")</f>
        <v>Varios</v>
      </c>
    </row>
    <row r="5266" spans="1:14" x14ac:dyDescent="0.25">
      <c r="A5266">
        <v>2110030172</v>
      </c>
      <c r="B5266" t="s">
        <v>1164</v>
      </c>
      <c r="C5266">
        <v>2310030273</v>
      </c>
      <c r="D5266" t="s">
        <v>2157</v>
      </c>
      <c r="E5266">
        <v>2430850037</v>
      </c>
      <c r="F5266" t="s">
        <v>3645</v>
      </c>
      <c r="G5266" t="s">
        <v>89</v>
      </c>
      <c r="H5266">
        <v>7.22E-2</v>
      </c>
      <c r="I5266">
        <v>3</v>
      </c>
      <c r="J5266">
        <v>8000</v>
      </c>
      <c r="K5266">
        <f>+VLOOKUP(E5266,Costos!$A$1:$I$716100,9,FALSE)</f>
        <v>5.1567480000000003</v>
      </c>
      <c r="L5266" t="str">
        <f t="shared" si="174"/>
        <v>243</v>
      </c>
      <c r="M5266" t="str">
        <f t="shared" si="175"/>
        <v>243085</v>
      </c>
      <c r="N5266" t="str">
        <f>IFERROR(IF(L5266="231","231",VLOOKUP(E5266,Materiales!$A$1:$G$37443,7,FALSE)),"N/A")</f>
        <v>Varios</v>
      </c>
    </row>
    <row r="5267" spans="1:14" x14ac:dyDescent="0.25">
      <c r="A5267">
        <v>2110030172</v>
      </c>
      <c r="B5267" t="s">
        <v>1164</v>
      </c>
      <c r="C5267">
        <v>2310030273</v>
      </c>
      <c r="D5267" t="s">
        <v>2157</v>
      </c>
      <c r="E5267">
        <v>2410290516</v>
      </c>
      <c r="F5267" t="s">
        <v>3351</v>
      </c>
      <c r="G5267" t="s">
        <v>89</v>
      </c>
      <c r="H5267">
        <v>3.4272</v>
      </c>
      <c r="I5267">
        <v>3</v>
      </c>
      <c r="J5267">
        <v>8000</v>
      </c>
      <c r="K5267">
        <f>+VLOOKUP(E5267,Costos!$A$1:$I$716100,9,FALSE)</f>
        <v>6.3744370000000004</v>
      </c>
      <c r="L5267" t="str">
        <f t="shared" si="174"/>
        <v>241</v>
      </c>
      <c r="M5267" t="str">
        <f t="shared" si="175"/>
        <v>241029</v>
      </c>
      <c r="N5267" t="str">
        <f>IFERROR(IF(L5267="231","231",VLOOKUP(E5267,Materiales!$A$1:$G$37443,7,FALSE)),"N/A")</f>
        <v>Varios</v>
      </c>
    </row>
    <row r="5268" spans="1:14" x14ac:dyDescent="0.25">
      <c r="A5268">
        <v>2110030172</v>
      </c>
      <c r="B5268" t="s">
        <v>1164</v>
      </c>
      <c r="C5268">
        <v>2310030273</v>
      </c>
      <c r="D5268" t="s">
        <v>2157</v>
      </c>
      <c r="E5268">
        <v>2410290517</v>
      </c>
      <c r="F5268" t="s">
        <v>3352</v>
      </c>
      <c r="G5268" t="s">
        <v>89</v>
      </c>
      <c r="H5268">
        <v>8.6E-3</v>
      </c>
      <c r="I5268">
        <v>3</v>
      </c>
      <c r="J5268">
        <v>8000</v>
      </c>
      <c r="K5268">
        <f>+VLOOKUP(E5268,Costos!$A$1:$I$716100,9,FALSE)</f>
        <v>5.2654379999999996</v>
      </c>
      <c r="L5268" t="str">
        <f t="shared" si="174"/>
        <v>241</v>
      </c>
      <c r="M5268" t="str">
        <f t="shared" si="175"/>
        <v>241029</v>
      </c>
      <c r="N5268" t="str">
        <f>IFERROR(IF(L5268="231","231",VLOOKUP(E5268,Materiales!$A$1:$G$37443,7,FALSE)),"N/A")</f>
        <v>Otros</v>
      </c>
    </row>
    <row r="5269" spans="1:14" x14ac:dyDescent="0.25">
      <c r="A5269">
        <v>2110030172</v>
      </c>
      <c r="B5269" t="s">
        <v>1164</v>
      </c>
      <c r="C5269">
        <v>2310030273</v>
      </c>
      <c r="D5269" t="s">
        <v>2157</v>
      </c>
      <c r="E5269">
        <v>2410210003</v>
      </c>
      <c r="F5269" t="s">
        <v>95</v>
      </c>
      <c r="G5269" t="s">
        <v>89</v>
      </c>
      <c r="H5269">
        <v>6.7599999999999993E-2</v>
      </c>
      <c r="I5269">
        <v>3</v>
      </c>
      <c r="J5269">
        <v>8000</v>
      </c>
      <c r="K5269">
        <f>+VLOOKUP(E5269,Costos!$A$1:$I$716100,9,FALSE)</f>
        <v>4.9316240000000002</v>
      </c>
      <c r="L5269" t="str">
        <f t="shared" si="174"/>
        <v>241</v>
      </c>
      <c r="M5269" t="str">
        <f t="shared" si="175"/>
        <v>241021</v>
      </c>
      <c r="N5269" t="str">
        <f>IFERROR(IF(L5269="231","231",VLOOKUP(E5269,Materiales!$A$1:$G$37443,7,FALSE)),"N/A")</f>
        <v>Varios</v>
      </c>
    </row>
    <row r="5270" spans="1:14" x14ac:dyDescent="0.25">
      <c r="A5270">
        <v>2110030172</v>
      </c>
      <c r="B5270" t="s">
        <v>1164</v>
      </c>
      <c r="C5270">
        <v>2310030273</v>
      </c>
      <c r="D5270" t="s">
        <v>2157</v>
      </c>
      <c r="E5270">
        <v>2410290596</v>
      </c>
      <c r="F5270" t="s">
        <v>3369</v>
      </c>
      <c r="G5270" t="s">
        <v>89</v>
      </c>
      <c r="H5270">
        <v>0.41670000000000001</v>
      </c>
      <c r="I5270">
        <v>3</v>
      </c>
      <c r="J5270">
        <v>8000</v>
      </c>
      <c r="K5270">
        <f>+VLOOKUP(E5270,Costos!$A$1:$I$716100,9,FALSE)</f>
        <v>5.3067520000000004</v>
      </c>
      <c r="L5270" t="str">
        <f t="shared" si="174"/>
        <v>241</v>
      </c>
      <c r="M5270" t="str">
        <f t="shared" si="175"/>
        <v>241029</v>
      </c>
      <c r="N5270" t="str">
        <f>IFERROR(IF(L5270="231","231",VLOOKUP(E5270,Materiales!$A$1:$G$37443,7,FALSE)),"N/A")</f>
        <v>Varios</v>
      </c>
    </row>
    <row r="5271" spans="1:14" x14ac:dyDescent="0.25">
      <c r="A5271">
        <v>2110030172</v>
      </c>
      <c r="B5271" t="s">
        <v>1164</v>
      </c>
      <c r="C5271">
        <v>2310030273</v>
      </c>
      <c r="D5271" t="s">
        <v>2157</v>
      </c>
      <c r="E5271">
        <v>2430850012</v>
      </c>
      <c r="F5271" t="s">
        <v>3638</v>
      </c>
      <c r="G5271" t="s">
        <v>89</v>
      </c>
      <c r="H5271">
        <v>4.5999999999999999E-3</v>
      </c>
      <c r="I5271">
        <v>3</v>
      </c>
      <c r="J5271">
        <v>8000</v>
      </c>
      <c r="K5271">
        <f>+VLOOKUP(E5271,Costos!$A$1:$I$716100,9,FALSE)</f>
        <v>15.424059</v>
      </c>
      <c r="L5271" t="str">
        <f t="shared" si="174"/>
        <v>243</v>
      </c>
      <c r="M5271" t="str">
        <f t="shared" si="175"/>
        <v>243085</v>
      </c>
      <c r="N5271" t="str">
        <f>IFERROR(IF(L5271="231","231",VLOOKUP(E5271,Materiales!$A$1:$G$37443,7,FALSE)),"N/A")</f>
        <v>Varios</v>
      </c>
    </row>
    <row r="5272" spans="1:14" x14ac:dyDescent="0.25">
      <c r="A5272">
        <v>2110030172</v>
      </c>
      <c r="B5272" t="s">
        <v>1164</v>
      </c>
      <c r="C5272">
        <v>2310030273</v>
      </c>
      <c r="D5272" t="s">
        <v>2157</v>
      </c>
      <c r="E5272">
        <v>2410210019</v>
      </c>
      <c r="F5272" t="s">
        <v>113</v>
      </c>
      <c r="G5272" t="s">
        <v>89</v>
      </c>
      <c r="H5272">
        <v>3.6999999999999998E-2</v>
      </c>
      <c r="I5272">
        <v>3</v>
      </c>
      <c r="J5272">
        <v>8000</v>
      </c>
      <c r="K5272">
        <f>+VLOOKUP(E5272,Costos!$A$1:$I$716100,9,FALSE)</f>
        <v>7.7568599999999996</v>
      </c>
      <c r="L5272" t="str">
        <f t="shared" si="174"/>
        <v>241</v>
      </c>
      <c r="M5272" t="str">
        <f t="shared" si="175"/>
        <v>241021</v>
      </c>
      <c r="N5272" t="str">
        <f>IFERROR(IF(L5272="231","231",VLOOKUP(E5272,Materiales!$A$1:$G$37443,7,FALSE)),"N/A")</f>
        <v>Varios</v>
      </c>
    </row>
    <row r="5273" spans="1:14" x14ac:dyDescent="0.25">
      <c r="A5273">
        <v>2110030172</v>
      </c>
      <c r="B5273" t="s">
        <v>1164</v>
      </c>
      <c r="C5273">
        <v>2310030273</v>
      </c>
      <c r="D5273" t="s">
        <v>2157</v>
      </c>
      <c r="E5273">
        <v>2430950002</v>
      </c>
      <c r="F5273" t="s">
        <v>3667</v>
      </c>
      <c r="G5273" t="s">
        <v>89</v>
      </c>
      <c r="H5273">
        <v>2.7799999999999998E-2</v>
      </c>
      <c r="I5273">
        <v>3</v>
      </c>
      <c r="J5273">
        <v>8000</v>
      </c>
      <c r="K5273">
        <f>+VLOOKUP(E5273,Costos!$A$1:$I$716100,9,FALSE)</f>
        <v>16.036432000000001</v>
      </c>
      <c r="L5273" t="str">
        <f t="shared" si="174"/>
        <v>243</v>
      </c>
      <c r="M5273" t="str">
        <f t="shared" si="175"/>
        <v>243095</v>
      </c>
      <c r="N5273" t="str">
        <f>IFERROR(IF(L5273="231","231",VLOOKUP(E5273,Materiales!$A$1:$G$37443,7,FALSE)),"N/A")</f>
        <v>Varios</v>
      </c>
    </row>
    <row r="5274" spans="1:14" x14ac:dyDescent="0.25">
      <c r="A5274">
        <v>2110030172</v>
      </c>
      <c r="B5274" t="s">
        <v>1164</v>
      </c>
      <c r="C5274">
        <v>2310030273</v>
      </c>
      <c r="D5274" t="s">
        <v>2157</v>
      </c>
      <c r="E5274">
        <v>2410290518</v>
      </c>
      <c r="F5274" t="s">
        <v>3353</v>
      </c>
      <c r="G5274" t="s">
        <v>89</v>
      </c>
      <c r="H5274">
        <v>6.0000000000000001E-3</v>
      </c>
      <c r="I5274">
        <v>3</v>
      </c>
      <c r="J5274">
        <v>8000</v>
      </c>
      <c r="K5274">
        <f>+VLOOKUP(E5274,Costos!$A$1:$I$716100,9,FALSE)</f>
        <v>4.2085650000000001</v>
      </c>
      <c r="L5274" t="str">
        <f t="shared" si="174"/>
        <v>241</v>
      </c>
      <c r="M5274" t="str">
        <f t="shared" si="175"/>
        <v>241029</v>
      </c>
      <c r="N5274" t="str">
        <f>IFERROR(IF(L5274="231","231",VLOOKUP(E5274,Materiales!$A$1:$G$37443,7,FALSE)),"N/A")</f>
        <v>Otros</v>
      </c>
    </row>
    <row r="5275" spans="1:14" x14ac:dyDescent="0.25">
      <c r="A5275">
        <v>2110030172</v>
      </c>
      <c r="B5275" t="s">
        <v>1164</v>
      </c>
      <c r="C5275">
        <v>2310030273</v>
      </c>
      <c r="D5275" t="s">
        <v>2157</v>
      </c>
      <c r="E5275">
        <v>2430880022</v>
      </c>
      <c r="F5275" t="s">
        <v>115</v>
      </c>
      <c r="G5275" t="s">
        <v>89</v>
      </c>
      <c r="H5275">
        <v>1.2699999999999999E-2</v>
      </c>
      <c r="I5275">
        <v>3</v>
      </c>
      <c r="J5275">
        <v>8000</v>
      </c>
      <c r="K5275">
        <f>+VLOOKUP(E5275,Costos!$A$1:$I$716100,9,FALSE)</f>
        <v>6.1924229999999998</v>
      </c>
      <c r="L5275" t="str">
        <f t="shared" si="174"/>
        <v>243</v>
      </c>
      <c r="M5275" t="str">
        <f t="shared" si="175"/>
        <v>243088</v>
      </c>
      <c r="N5275" t="str">
        <f>IFERROR(IF(L5275="231","231",VLOOKUP(E5275,Materiales!$A$1:$G$37443,7,FALSE)),"N/A")</f>
        <v>Varios</v>
      </c>
    </row>
    <row r="5276" spans="1:14" x14ac:dyDescent="0.25">
      <c r="A5276">
        <v>2110030172</v>
      </c>
      <c r="B5276" t="s">
        <v>1164</v>
      </c>
      <c r="C5276">
        <v>2310030273</v>
      </c>
      <c r="D5276" t="s">
        <v>2157</v>
      </c>
      <c r="E5276">
        <v>2410290827</v>
      </c>
      <c r="F5276" t="s">
        <v>3467</v>
      </c>
      <c r="G5276" t="s">
        <v>89</v>
      </c>
      <c r="H5276">
        <v>5.79E-2</v>
      </c>
      <c r="I5276">
        <v>3</v>
      </c>
      <c r="J5276">
        <v>8000</v>
      </c>
      <c r="K5276">
        <f>+VLOOKUP(E5276,Costos!$A$1:$I$716100,9,FALSE)</f>
        <v>8.7862050000000007</v>
      </c>
      <c r="L5276" t="str">
        <f t="shared" si="174"/>
        <v>241</v>
      </c>
      <c r="M5276" t="str">
        <f t="shared" si="175"/>
        <v>241029</v>
      </c>
      <c r="N5276" t="str">
        <f>IFERROR(IF(L5276="231","231",VLOOKUP(E5276,Materiales!$A$1:$G$37443,7,FALSE)),"N/A")</f>
        <v>Varios</v>
      </c>
    </row>
    <row r="5277" spans="1:14" x14ac:dyDescent="0.25">
      <c r="A5277">
        <v>2110030172</v>
      </c>
      <c r="B5277" t="s">
        <v>1164</v>
      </c>
      <c r="C5277">
        <v>2310030273</v>
      </c>
      <c r="D5277" t="s">
        <v>2157</v>
      </c>
      <c r="E5277">
        <v>2430390013</v>
      </c>
      <c r="F5277" t="s">
        <v>3567</v>
      </c>
      <c r="G5277" t="s">
        <v>89</v>
      </c>
      <c r="H5277">
        <v>2.3099999999999999E-2</v>
      </c>
      <c r="I5277">
        <v>3</v>
      </c>
      <c r="J5277">
        <v>8000</v>
      </c>
      <c r="K5277">
        <f>+VLOOKUP(E5277,Costos!$A$1:$I$716100,9,FALSE)</f>
        <v>27.214721000000001</v>
      </c>
      <c r="L5277" t="str">
        <f t="shared" si="174"/>
        <v>243</v>
      </c>
      <c r="M5277" t="str">
        <f t="shared" si="175"/>
        <v>243039</v>
      </c>
      <c r="N5277" t="str">
        <f>IFERROR(IF(L5277="231","231",VLOOKUP(E5277,Materiales!$A$1:$G$37443,7,FALSE)),"N/A")</f>
        <v>Varios</v>
      </c>
    </row>
    <row r="5278" spans="1:14" x14ac:dyDescent="0.25">
      <c r="A5278">
        <v>2110030172</v>
      </c>
      <c r="B5278" t="s">
        <v>1164</v>
      </c>
      <c r="C5278">
        <v>2310030273</v>
      </c>
      <c r="D5278" t="s">
        <v>2157</v>
      </c>
      <c r="E5278">
        <v>2430850037</v>
      </c>
      <c r="F5278" t="s">
        <v>3645</v>
      </c>
      <c r="G5278" t="s">
        <v>89</v>
      </c>
      <c r="H5278">
        <v>3.6999999999999998E-2</v>
      </c>
      <c r="I5278">
        <v>3</v>
      </c>
      <c r="J5278">
        <v>8000</v>
      </c>
      <c r="K5278">
        <f>+VLOOKUP(E5278,Costos!$A$1:$I$716100,9,FALSE)</f>
        <v>5.1567480000000003</v>
      </c>
      <c r="L5278" t="str">
        <f t="shared" si="174"/>
        <v>243</v>
      </c>
      <c r="M5278" t="str">
        <f t="shared" si="175"/>
        <v>243085</v>
      </c>
      <c r="N5278" t="str">
        <f>IFERROR(IF(L5278="231","231",VLOOKUP(E5278,Materiales!$A$1:$G$37443,7,FALSE)),"N/A")</f>
        <v>Varios</v>
      </c>
    </row>
    <row r="5279" spans="1:14" x14ac:dyDescent="0.25">
      <c r="A5279">
        <v>2110030172</v>
      </c>
      <c r="B5279" t="s">
        <v>1164</v>
      </c>
      <c r="C5279">
        <v>2310030273</v>
      </c>
      <c r="D5279" t="s">
        <v>2157</v>
      </c>
      <c r="E5279">
        <v>2410290516</v>
      </c>
      <c r="F5279" t="s">
        <v>3351</v>
      </c>
      <c r="G5279" t="s">
        <v>89</v>
      </c>
      <c r="H5279">
        <v>1.7594000000000001</v>
      </c>
      <c r="I5279">
        <v>3</v>
      </c>
      <c r="J5279">
        <v>8000</v>
      </c>
      <c r="K5279">
        <f>+VLOOKUP(E5279,Costos!$A$1:$I$716100,9,FALSE)</f>
        <v>6.3744370000000004</v>
      </c>
      <c r="L5279" t="str">
        <f t="shared" si="174"/>
        <v>241</v>
      </c>
      <c r="M5279" t="str">
        <f t="shared" si="175"/>
        <v>241029</v>
      </c>
      <c r="N5279" t="str">
        <f>IFERROR(IF(L5279="231","231",VLOOKUP(E5279,Materiales!$A$1:$G$37443,7,FALSE)),"N/A")</f>
        <v>Varios</v>
      </c>
    </row>
    <row r="5280" spans="1:14" x14ac:dyDescent="0.25">
      <c r="A5280">
        <v>2110030172</v>
      </c>
      <c r="B5280" t="s">
        <v>1164</v>
      </c>
      <c r="C5280">
        <v>2310030273</v>
      </c>
      <c r="D5280" t="s">
        <v>2157</v>
      </c>
      <c r="E5280">
        <v>2410290517</v>
      </c>
      <c r="F5280" t="s">
        <v>3352</v>
      </c>
      <c r="G5280" t="s">
        <v>89</v>
      </c>
      <c r="H5280">
        <v>4.4000000000000003E-3</v>
      </c>
      <c r="I5280">
        <v>3</v>
      </c>
      <c r="J5280">
        <v>8000</v>
      </c>
      <c r="K5280">
        <f>+VLOOKUP(E5280,Costos!$A$1:$I$716100,9,FALSE)</f>
        <v>5.2654379999999996</v>
      </c>
      <c r="L5280" t="str">
        <f t="shared" si="174"/>
        <v>241</v>
      </c>
      <c r="M5280" t="str">
        <f t="shared" si="175"/>
        <v>241029</v>
      </c>
      <c r="N5280" t="str">
        <f>IFERROR(IF(L5280="231","231",VLOOKUP(E5280,Materiales!$A$1:$G$37443,7,FALSE)),"N/A")</f>
        <v>Otros</v>
      </c>
    </row>
    <row r="5281" spans="1:14" x14ac:dyDescent="0.25">
      <c r="A5281">
        <v>2110030172</v>
      </c>
      <c r="B5281" t="s">
        <v>1164</v>
      </c>
      <c r="C5281">
        <v>2310030273</v>
      </c>
      <c r="D5281" t="s">
        <v>2157</v>
      </c>
      <c r="E5281">
        <v>2410210003</v>
      </c>
      <c r="F5281" t="s">
        <v>95</v>
      </c>
      <c r="G5281" t="s">
        <v>89</v>
      </c>
      <c r="H5281">
        <v>3.4700000000000002E-2</v>
      </c>
      <c r="I5281">
        <v>3</v>
      </c>
      <c r="J5281">
        <v>8000</v>
      </c>
      <c r="K5281">
        <f>+VLOOKUP(E5281,Costos!$A$1:$I$716100,9,FALSE)</f>
        <v>4.9316240000000002</v>
      </c>
      <c r="L5281" t="str">
        <f t="shared" si="174"/>
        <v>241</v>
      </c>
      <c r="M5281" t="str">
        <f t="shared" si="175"/>
        <v>241021</v>
      </c>
      <c r="N5281" t="str">
        <f>IFERROR(IF(L5281="231","231",VLOOKUP(E5281,Materiales!$A$1:$G$37443,7,FALSE)),"N/A")</f>
        <v>Varios</v>
      </c>
    </row>
    <row r="5282" spans="1:14" x14ac:dyDescent="0.25">
      <c r="A5282">
        <v>2110030172</v>
      </c>
      <c r="B5282" t="s">
        <v>1164</v>
      </c>
      <c r="C5282">
        <v>2310030273</v>
      </c>
      <c r="D5282" t="s">
        <v>2157</v>
      </c>
      <c r="E5282">
        <v>2410290596</v>
      </c>
      <c r="F5282" t="s">
        <v>3369</v>
      </c>
      <c r="G5282" t="s">
        <v>89</v>
      </c>
      <c r="H5282">
        <v>0.40920000000000001</v>
      </c>
      <c r="I5282">
        <v>3</v>
      </c>
      <c r="J5282">
        <v>8000</v>
      </c>
      <c r="K5282">
        <f>+VLOOKUP(E5282,Costos!$A$1:$I$716100,9,FALSE)</f>
        <v>5.3067520000000004</v>
      </c>
      <c r="L5282" t="str">
        <f t="shared" ref="L5282:L5345" si="176">+LEFT(E5282,3)</f>
        <v>241</v>
      </c>
      <c r="M5282" t="str">
        <f t="shared" ref="M5282:M5345" si="177">+LEFT(E5282,6)</f>
        <v>241029</v>
      </c>
      <c r="N5282" t="str">
        <f>IFERROR(IF(L5282="231","231",VLOOKUP(E5282,Materiales!$A$1:$G$37443,7,FALSE)),"N/A")</f>
        <v>Varios</v>
      </c>
    </row>
    <row r="5283" spans="1:14" x14ac:dyDescent="0.25">
      <c r="A5283">
        <v>2110030172</v>
      </c>
      <c r="B5283" t="s">
        <v>1164</v>
      </c>
      <c r="C5283">
        <v>2310030273</v>
      </c>
      <c r="D5283" t="s">
        <v>2157</v>
      </c>
      <c r="E5283">
        <v>2430850012</v>
      </c>
      <c r="F5283" t="s">
        <v>3638</v>
      </c>
      <c r="G5283" t="s">
        <v>89</v>
      </c>
      <c r="H5283">
        <v>4.4999999999999997E-3</v>
      </c>
      <c r="I5283">
        <v>3</v>
      </c>
      <c r="J5283">
        <v>8000</v>
      </c>
      <c r="K5283">
        <f>+VLOOKUP(E5283,Costos!$A$1:$I$716100,9,FALSE)</f>
        <v>15.424059</v>
      </c>
      <c r="L5283" t="str">
        <f t="shared" si="176"/>
        <v>243</v>
      </c>
      <c r="M5283" t="str">
        <f t="shared" si="177"/>
        <v>243085</v>
      </c>
      <c r="N5283" t="str">
        <f>IFERROR(IF(L5283="231","231",VLOOKUP(E5283,Materiales!$A$1:$G$37443,7,FALSE)),"N/A")</f>
        <v>Varios</v>
      </c>
    </row>
    <row r="5284" spans="1:14" x14ac:dyDescent="0.25">
      <c r="A5284">
        <v>2110030172</v>
      </c>
      <c r="B5284" t="s">
        <v>1164</v>
      </c>
      <c r="C5284">
        <v>2310030273</v>
      </c>
      <c r="D5284" t="s">
        <v>2157</v>
      </c>
      <c r="E5284">
        <v>2410210019</v>
      </c>
      <c r="F5284" t="s">
        <v>113</v>
      </c>
      <c r="G5284" t="s">
        <v>89</v>
      </c>
      <c r="H5284">
        <v>3.6400000000000002E-2</v>
      </c>
      <c r="I5284">
        <v>3</v>
      </c>
      <c r="J5284">
        <v>8000</v>
      </c>
      <c r="K5284">
        <f>+VLOOKUP(E5284,Costos!$A$1:$I$716100,9,FALSE)</f>
        <v>7.7568599999999996</v>
      </c>
      <c r="L5284" t="str">
        <f t="shared" si="176"/>
        <v>241</v>
      </c>
      <c r="M5284" t="str">
        <f t="shared" si="177"/>
        <v>241021</v>
      </c>
      <c r="N5284" t="str">
        <f>IFERROR(IF(L5284="231","231",VLOOKUP(E5284,Materiales!$A$1:$G$37443,7,FALSE)),"N/A")</f>
        <v>Varios</v>
      </c>
    </row>
    <row r="5285" spans="1:14" x14ac:dyDescent="0.25">
      <c r="A5285">
        <v>2110030172</v>
      </c>
      <c r="B5285" t="s">
        <v>1164</v>
      </c>
      <c r="C5285">
        <v>2310030273</v>
      </c>
      <c r="D5285" t="s">
        <v>2157</v>
      </c>
      <c r="E5285">
        <v>2430950002</v>
      </c>
      <c r="F5285" t="s">
        <v>3667</v>
      </c>
      <c r="G5285" t="s">
        <v>89</v>
      </c>
      <c r="H5285">
        <v>2.7300000000000001E-2</v>
      </c>
      <c r="I5285">
        <v>3</v>
      </c>
      <c r="J5285">
        <v>8000</v>
      </c>
      <c r="K5285">
        <f>+VLOOKUP(E5285,Costos!$A$1:$I$716100,9,FALSE)</f>
        <v>16.036432000000001</v>
      </c>
      <c r="L5285" t="str">
        <f t="shared" si="176"/>
        <v>243</v>
      </c>
      <c r="M5285" t="str">
        <f t="shared" si="177"/>
        <v>243095</v>
      </c>
      <c r="N5285" t="str">
        <f>IFERROR(IF(L5285="231","231",VLOOKUP(E5285,Materiales!$A$1:$G$37443,7,FALSE)),"N/A")</f>
        <v>Varios</v>
      </c>
    </row>
    <row r="5286" spans="1:14" x14ac:dyDescent="0.25">
      <c r="A5286">
        <v>2110030172</v>
      </c>
      <c r="B5286" t="s">
        <v>1164</v>
      </c>
      <c r="C5286">
        <v>2310030273</v>
      </c>
      <c r="D5286" t="s">
        <v>2157</v>
      </c>
      <c r="E5286">
        <v>2410290518</v>
      </c>
      <c r="F5286" t="s">
        <v>3353</v>
      </c>
      <c r="G5286" t="s">
        <v>89</v>
      </c>
      <c r="H5286">
        <v>5.8999999999999999E-3</v>
      </c>
      <c r="I5286">
        <v>3</v>
      </c>
      <c r="J5286">
        <v>8000</v>
      </c>
      <c r="K5286">
        <f>+VLOOKUP(E5286,Costos!$A$1:$I$716100,9,FALSE)</f>
        <v>4.2085650000000001</v>
      </c>
      <c r="L5286" t="str">
        <f t="shared" si="176"/>
        <v>241</v>
      </c>
      <c r="M5286" t="str">
        <f t="shared" si="177"/>
        <v>241029</v>
      </c>
      <c r="N5286" t="str">
        <f>IFERROR(IF(L5286="231","231",VLOOKUP(E5286,Materiales!$A$1:$G$37443,7,FALSE)),"N/A")</f>
        <v>Otros</v>
      </c>
    </row>
    <row r="5287" spans="1:14" x14ac:dyDescent="0.25">
      <c r="A5287">
        <v>2110030172</v>
      </c>
      <c r="B5287" t="s">
        <v>1164</v>
      </c>
      <c r="C5287">
        <v>2310030273</v>
      </c>
      <c r="D5287" t="s">
        <v>2157</v>
      </c>
      <c r="E5287">
        <v>2430880022</v>
      </c>
      <c r="F5287" t="s">
        <v>115</v>
      </c>
      <c r="G5287" t="s">
        <v>89</v>
      </c>
      <c r="H5287">
        <v>1.2500000000000001E-2</v>
      </c>
      <c r="I5287">
        <v>3</v>
      </c>
      <c r="J5287">
        <v>8000</v>
      </c>
      <c r="K5287">
        <f>+VLOOKUP(E5287,Costos!$A$1:$I$716100,9,FALSE)</f>
        <v>6.1924229999999998</v>
      </c>
      <c r="L5287" t="str">
        <f t="shared" si="176"/>
        <v>243</v>
      </c>
      <c r="M5287" t="str">
        <f t="shared" si="177"/>
        <v>243088</v>
      </c>
      <c r="N5287" t="str">
        <f>IFERROR(IF(L5287="231","231",VLOOKUP(E5287,Materiales!$A$1:$G$37443,7,FALSE)),"N/A")</f>
        <v>Varios</v>
      </c>
    </row>
    <row r="5288" spans="1:14" x14ac:dyDescent="0.25">
      <c r="A5288">
        <v>2110030172</v>
      </c>
      <c r="B5288" t="s">
        <v>1164</v>
      </c>
      <c r="C5288">
        <v>2310030273</v>
      </c>
      <c r="D5288" t="s">
        <v>2157</v>
      </c>
      <c r="E5288">
        <v>2410290827</v>
      </c>
      <c r="F5288" t="s">
        <v>3467</v>
      </c>
      <c r="G5288" t="s">
        <v>89</v>
      </c>
      <c r="H5288">
        <v>5.6800000000000003E-2</v>
      </c>
      <c r="I5288">
        <v>3</v>
      </c>
      <c r="J5288">
        <v>8000</v>
      </c>
      <c r="K5288">
        <f>+VLOOKUP(E5288,Costos!$A$1:$I$716100,9,FALSE)</f>
        <v>8.7862050000000007</v>
      </c>
      <c r="L5288" t="str">
        <f t="shared" si="176"/>
        <v>241</v>
      </c>
      <c r="M5288" t="str">
        <f t="shared" si="177"/>
        <v>241029</v>
      </c>
      <c r="N5288" t="str">
        <f>IFERROR(IF(L5288="231","231",VLOOKUP(E5288,Materiales!$A$1:$G$37443,7,FALSE)),"N/A")</f>
        <v>Varios</v>
      </c>
    </row>
    <row r="5289" spans="1:14" x14ac:dyDescent="0.25">
      <c r="A5289">
        <v>2110030172</v>
      </c>
      <c r="B5289" t="s">
        <v>1164</v>
      </c>
      <c r="C5289">
        <v>2310030273</v>
      </c>
      <c r="D5289" t="s">
        <v>2157</v>
      </c>
      <c r="E5289">
        <v>2430390013</v>
      </c>
      <c r="F5289" t="s">
        <v>3567</v>
      </c>
      <c r="G5289" t="s">
        <v>89</v>
      </c>
      <c r="H5289">
        <v>2.2700000000000001E-2</v>
      </c>
      <c r="I5289">
        <v>3</v>
      </c>
      <c r="J5289">
        <v>8000</v>
      </c>
      <c r="K5289">
        <f>+VLOOKUP(E5289,Costos!$A$1:$I$716100,9,FALSE)</f>
        <v>27.214721000000001</v>
      </c>
      <c r="L5289" t="str">
        <f t="shared" si="176"/>
        <v>243</v>
      </c>
      <c r="M5289" t="str">
        <f t="shared" si="177"/>
        <v>243039</v>
      </c>
      <c r="N5289" t="str">
        <f>IFERROR(IF(L5289="231","231",VLOOKUP(E5289,Materiales!$A$1:$G$37443,7,FALSE)),"N/A")</f>
        <v>Varios</v>
      </c>
    </row>
    <row r="5290" spans="1:14" x14ac:dyDescent="0.25">
      <c r="A5290">
        <v>2110030172</v>
      </c>
      <c r="B5290" t="s">
        <v>1164</v>
      </c>
      <c r="C5290">
        <v>2310030273</v>
      </c>
      <c r="D5290" t="s">
        <v>2157</v>
      </c>
      <c r="E5290">
        <v>2430850037</v>
      </c>
      <c r="F5290" t="s">
        <v>3645</v>
      </c>
      <c r="G5290" t="s">
        <v>89</v>
      </c>
      <c r="H5290">
        <v>3.6400000000000002E-2</v>
      </c>
      <c r="I5290">
        <v>3</v>
      </c>
      <c r="J5290">
        <v>8000</v>
      </c>
      <c r="K5290">
        <f>+VLOOKUP(E5290,Costos!$A$1:$I$716100,9,FALSE)</f>
        <v>5.1567480000000003</v>
      </c>
      <c r="L5290" t="str">
        <f t="shared" si="176"/>
        <v>243</v>
      </c>
      <c r="M5290" t="str">
        <f t="shared" si="177"/>
        <v>243085</v>
      </c>
      <c r="N5290" t="str">
        <f>IFERROR(IF(L5290="231","231",VLOOKUP(E5290,Materiales!$A$1:$G$37443,7,FALSE)),"N/A")</f>
        <v>Varios</v>
      </c>
    </row>
    <row r="5291" spans="1:14" x14ac:dyDescent="0.25">
      <c r="A5291">
        <v>2110030172</v>
      </c>
      <c r="B5291" t="s">
        <v>1164</v>
      </c>
      <c r="C5291">
        <v>2310030273</v>
      </c>
      <c r="D5291" t="s">
        <v>2157</v>
      </c>
      <c r="E5291">
        <v>2410290516</v>
      </c>
      <c r="F5291" t="s">
        <v>3351</v>
      </c>
      <c r="G5291" t="s">
        <v>89</v>
      </c>
      <c r="H5291">
        <v>1.7278</v>
      </c>
      <c r="I5291">
        <v>3</v>
      </c>
      <c r="J5291">
        <v>8000</v>
      </c>
      <c r="K5291">
        <f>+VLOOKUP(E5291,Costos!$A$1:$I$716100,9,FALSE)</f>
        <v>6.3744370000000004</v>
      </c>
      <c r="L5291" t="str">
        <f t="shared" si="176"/>
        <v>241</v>
      </c>
      <c r="M5291" t="str">
        <f t="shared" si="177"/>
        <v>241029</v>
      </c>
      <c r="N5291" t="str">
        <f>IFERROR(IF(L5291="231","231",VLOOKUP(E5291,Materiales!$A$1:$G$37443,7,FALSE)),"N/A")</f>
        <v>Varios</v>
      </c>
    </row>
    <row r="5292" spans="1:14" x14ac:dyDescent="0.25">
      <c r="A5292">
        <v>2110030172</v>
      </c>
      <c r="B5292" t="s">
        <v>1164</v>
      </c>
      <c r="C5292">
        <v>2310030273</v>
      </c>
      <c r="D5292" t="s">
        <v>2157</v>
      </c>
      <c r="E5292">
        <v>2410290517</v>
      </c>
      <c r="F5292" t="s">
        <v>3352</v>
      </c>
      <c r="G5292" t="s">
        <v>89</v>
      </c>
      <c r="H5292">
        <v>4.3E-3</v>
      </c>
      <c r="I5292">
        <v>3</v>
      </c>
      <c r="J5292">
        <v>8000</v>
      </c>
      <c r="K5292">
        <f>+VLOOKUP(E5292,Costos!$A$1:$I$716100,9,FALSE)</f>
        <v>5.2654379999999996</v>
      </c>
      <c r="L5292" t="str">
        <f t="shared" si="176"/>
        <v>241</v>
      </c>
      <c r="M5292" t="str">
        <f t="shared" si="177"/>
        <v>241029</v>
      </c>
      <c r="N5292" t="str">
        <f>IFERROR(IF(L5292="231","231",VLOOKUP(E5292,Materiales!$A$1:$G$37443,7,FALSE)),"N/A")</f>
        <v>Otros</v>
      </c>
    </row>
    <row r="5293" spans="1:14" x14ac:dyDescent="0.25">
      <c r="A5293">
        <v>2110030172</v>
      </c>
      <c r="B5293" t="s">
        <v>1164</v>
      </c>
      <c r="C5293">
        <v>2310030273</v>
      </c>
      <c r="D5293" t="s">
        <v>2157</v>
      </c>
      <c r="E5293">
        <v>2410210003</v>
      </c>
      <c r="F5293" t="s">
        <v>95</v>
      </c>
      <c r="G5293" t="s">
        <v>89</v>
      </c>
      <c r="H5293">
        <v>3.4099999999999998E-2</v>
      </c>
      <c r="I5293">
        <v>3</v>
      </c>
      <c r="J5293">
        <v>8000</v>
      </c>
      <c r="K5293">
        <f>+VLOOKUP(E5293,Costos!$A$1:$I$716100,9,FALSE)</f>
        <v>4.9316240000000002</v>
      </c>
      <c r="L5293" t="str">
        <f t="shared" si="176"/>
        <v>241</v>
      </c>
      <c r="M5293" t="str">
        <f t="shared" si="177"/>
        <v>241021</v>
      </c>
      <c r="N5293" t="str">
        <f>IFERROR(IF(L5293="231","231",VLOOKUP(E5293,Materiales!$A$1:$G$37443,7,FALSE)),"N/A")</f>
        <v>Varios</v>
      </c>
    </row>
    <row r="5294" spans="1:14" x14ac:dyDescent="0.25">
      <c r="A5294">
        <v>2110030172</v>
      </c>
      <c r="B5294" t="s">
        <v>1164</v>
      </c>
      <c r="C5294">
        <v>2310030273</v>
      </c>
      <c r="D5294" t="s">
        <v>2157</v>
      </c>
      <c r="E5294">
        <v>2410290596</v>
      </c>
      <c r="F5294" t="s">
        <v>3369</v>
      </c>
      <c r="G5294" t="s">
        <v>89</v>
      </c>
      <c r="H5294">
        <v>0.8034</v>
      </c>
      <c r="I5294">
        <v>3</v>
      </c>
      <c r="J5294">
        <v>8000</v>
      </c>
      <c r="K5294">
        <f>+VLOOKUP(E5294,Costos!$A$1:$I$716100,9,FALSE)</f>
        <v>5.3067520000000004</v>
      </c>
      <c r="L5294" t="str">
        <f t="shared" si="176"/>
        <v>241</v>
      </c>
      <c r="M5294" t="str">
        <f t="shared" si="177"/>
        <v>241029</v>
      </c>
      <c r="N5294" t="str">
        <f>IFERROR(IF(L5294="231","231",VLOOKUP(E5294,Materiales!$A$1:$G$37443,7,FALSE)),"N/A")</f>
        <v>Varios</v>
      </c>
    </row>
    <row r="5295" spans="1:14" x14ac:dyDescent="0.25">
      <c r="A5295">
        <v>2110030172</v>
      </c>
      <c r="B5295" t="s">
        <v>1164</v>
      </c>
      <c r="C5295">
        <v>2310030273</v>
      </c>
      <c r="D5295" t="s">
        <v>2157</v>
      </c>
      <c r="E5295">
        <v>2430850012</v>
      </c>
      <c r="F5295" t="s">
        <v>3638</v>
      </c>
      <c r="G5295" t="s">
        <v>89</v>
      </c>
      <c r="H5295">
        <v>8.8999999999999999E-3</v>
      </c>
      <c r="I5295">
        <v>3</v>
      </c>
      <c r="J5295">
        <v>8000</v>
      </c>
      <c r="K5295">
        <f>+VLOOKUP(E5295,Costos!$A$1:$I$716100,9,FALSE)</f>
        <v>15.424059</v>
      </c>
      <c r="L5295" t="str">
        <f t="shared" si="176"/>
        <v>243</v>
      </c>
      <c r="M5295" t="str">
        <f t="shared" si="177"/>
        <v>243085</v>
      </c>
      <c r="N5295" t="str">
        <f>IFERROR(IF(L5295="231","231",VLOOKUP(E5295,Materiales!$A$1:$G$37443,7,FALSE)),"N/A")</f>
        <v>Varios</v>
      </c>
    </row>
    <row r="5296" spans="1:14" x14ac:dyDescent="0.25">
      <c r="A5296">
        <v>2110030172</v>
      </c>
      <c r="B5296" t="s">
        <v>1164</v>
      </c>
      <c r="C5296">
        <v>2310030273</v>
      </c>
      <c r="D5296" t="s">
        <v>2157</v>
      </c>
      <c r="E5296">
        <v>2410210019</v>
      </c>
      <c r="F5296" t="s">
        <v>113</v>
      </c>
      <c r="G5296" t="s">
        <v>89</v>
      </c>
      <c r="H5296">
        <v>7.1400000000000005E-2</v>
      </c>
      <c r="I5296">
        <v>3</v>
      </c>
      <c r="J5296">
        <v>8000</v>
      </c>
      <c r="K5296">
        <f>+VLOOKUP(E5296,Costos!$A$1:$I$716100,9,FALSE)</f>
        <v>7.7568599999999996</v>
      </c>
      <c r="L5296" t="str">
        <f t="shared" si="176"/>
        <v>241</v>
      </c>
      <c r="M5296" t="str">
        <f t="shared" si="177"/>
        <v>241021</v>
      </c>
      <c r="N5296" t="str">
        <f>IFERROR(IF(L5296="231","231",VLOOKUP(E5296,Materiales!$A$1:$G$37443,7,FALSE)),"N/A")</f>
        <v>Varios</v>
      </c>
    </row>
    <row r="5297" spans="1:14" x14ac:dyDescent="0.25">
      <c r="A5297">
        <v>2110030172</v>
      </c>
      <c r="B5297" t="s">
        <v>1164</v>
      </c>
      <c r="C5297">
        <v>2310030273</v>
      </c>
      <c r="D5297" t="s">
        <v>2157</v>
      </c>
      <c r="E5297">
        <v>2430950002</v>
      </c>
      <c r="F5297" t="s">
        <v>3667</v>
      </c>
      <c r="G5297" t="s">
        <v>89</v>
      </c>
      <c r="H5297">
        <v>5.3600000000000002E-2</v>
      </c>
      <c r="I5297">
        <v>3</v>
      </c>
      <c r="J5297">
        <v>8000</v>
      </c>
      <c r="K5297">
        <f>+VLOOKUP(E5297,Costos!$A$1:$I$716100,9,FALSE)</f>
        <v>16.036432000000001</v>
      </c>
      <c r="L5297" t="str">
        <f t="shared" si="176"/>
        <v>243</v>
      </c>
      <c r="M5297" t="str">
        <f t="shared" si="177"/>
        <v>243095</v>
      </c>
      <c r="N5297" t="str">
        <f>IFERROR(IF(L5297="231","231",VLOOKUP(E5297,Materiales!$A$1:$G$37443,7,FALSE)),"N/A")</f>
        <v>Varios</v>
      </c>
    </row>
    <row r="5298" spans="1:14" x14ac:dyDescent="0.25">
      <c r="A5298">
        <v>2110030172</v>
      </c>
      <c r="B5298" t="s">
        <v>1164</v>
      </c>
      <c r="C5298">
        <v>2310030273</v>
      </c>
      <c r="D5298" t="s">
        <v>2157</v>
      </c>
      <c r="E5298">
        <v>2410290518</v>
      </c>
      <c r="F5298" t="s">
        <v>3353</v>
      </c>
      <c r="G5298" t="s">
        <v>89</v>
      </c>
      <c r="H5298">
        <v>1.1599999999999999E-2</v>
      </c>
      <c r="I5298">
        <v>3</v>
      </c>
      <c r="J5298">
        <v>8000</v>
      </c>
      <c r="K5298">
        <f>+VLOOKUP(E5298,Costos!$A$1:$I$716100,9,FALSE)</f>
        <v>4.2085650000000001</v>
      </c>
      <c r="L5298" t="str">
        <f t="shared" si="176"/>
        <v>241</v>
      </c>
      <c r="M5298" t="str">
        <f t="shared" si="177"/>
        <v>241029</v>
      </c>
      <c r="N5298" t="str">
        <f>IFERROR(IF(L5298="231","231",VLOOKUP(E5298,Materiales!$A$1:$G$37443,7,FALSE)),"N/A")</f>
        <v>Otros</v>
      </c>
    </row>
    <row r="5299" spans="1:14" x14ac:dyDescent="0.25">
      <c r="A5299">
        <v>2110030172</v>
      </c>
      <c r="B5299" t="s">
        <v>1164</v>
      </c>
      <c r="C5299">
        <v>2310030273</v>
      </c>
      <c r="D5299" t="s">
        <v>2157</v>
      </c>
      <c r="E5299">
        <v>2430880022</v>
      </c>
      <c r="F5299" t="s">
        <v>115</v>
      </c>
      <c r="G5299" t="s">
        <v>89</v>
      </c>
      <c r="H5299">
        <v>2.4500000000000001E-2</v>
      </c>
      <c r="I5299">
        <v>3</v>
      </c>
      <c r="J5299">
        <v>8000</v>
      </c>
      <c r="K5299">
        <f>+VLOOKUP(E5299,Costos!$A$1:$I$716100,9,FALSE)</f>
        <v>6.1924229999999998</v>
      </c>
      <c r="L5299" t="str">
        <f t="shared" si="176"/>
        <v>243</v>
      </c>
      <c r="M5299" t="str">
        <f t="shared" si="177"/>
        <v>243088</v>
      </c>
      <c r="N5299" t="str">
        <f>IFERROR(IF(L5299="231","231",VLOOKUP(E5299,Materiales!$A$1:$G$37443,7,FALSE)),"N/A")</f>
        <v>Varios</v>
      </c>
    </row>
    <row r="5300" spans="1:14" x14ac:dyDescent="0.25">
      <c r="A5300">
        <v>2110030172</v>
      </c>
      <c r="B5300" t="s">
        <v>1164</v>
      </c>
      <c r="C5300">
        <v>2310030273</v>
      </c>
      <c r="D5300" t="s">
        <v>2157</v>
      </c>
      <c r="E5300">
        <v>2410290827</v>
      </c>
      <c r="F5300" t="s">
        <v>3467</v>
      </c>
      <c r="G5300" t="s">
        <v>89</v>
      </c>
      <c r="H5300">
        <v>0.1116</v>
      </c>
      <c r="I5300">
        <v>3</v>
      </c>
      <c r="J5300">
        <v>8000</v>
      </c>
      <c r="K5300">
        <f>+VLOOKUP(E5300,Costos!$A$1:$I$716100,9,FALSE)</f>
        <v>8.7862050000000007</v>
      </c>
      <c r="L5300" t="str">
        <f t="shared" si="176"/>
        <v>241</v>
      </c>
      <c r="M5300" t="str">
        <f t="shared" si="177"/>
        <v>241029</v>
      </c>
      <c r="N5300" t="str">
        <f>IFERROR(IF(L5300="231","231",VLOOKUP(E5300,Materiales!$A$1:$G$37443,7,FALSE)),"N/A")</f>
        <v>Varios</v>
      </c>
    </row>
    <row r="5301" spans="1:14" x14ac:dyDescent="0.25">
      <c r="A5301">
        <v>2110030172</v>
      </c>
      <c r="B5301" t="s">
        <v>1164</v>
      </c>
      <c r="C5301">
        <v>2310030273</v>
      </c>
      <c r="D5301" t="s">
        <v>2157</v>
      </c>
      <c r="E5301">
        <v>2430390013</v>
      </c>
      <c r="F5301" t="s">
        <v>3567</v>
      </c>
      <c r="G5301" t="s">
        <v>89</v>
      </c>
      <c r="H5301">
        <v>4.4600000000000001E-2</v>
      </c>
      <c r="I5301">
        <v>3</v>
      </c>
      <c r="J5301">
        <v>8000</v>
      </c>
      <c r="K5301">
        <f>+VLOOKUP(E5301,Costos!$A$1:$I$716100,9,FALSE)</f>
        <v>27.214721000000001</v>
      </c>
      <c r="L5301" t="str">
        <f t="shared" si="176"/>
        <v>243</v>
      </c>
      <c r="M5301" t="str">
        <f t="shared" si="177"/>
        <v>243039</v>
      </c>
      <c r="N5301" t="str">
        <f>IFERROR(IF(L5301="231","231",VLOOKUP(E5301,Materiales!$A$1:$G$37443,7,FALSE)),"N/A")</f>
        <v>Varios</v>
      </c>
    </row>
    <row r="5302" spans="1:14" x14ac:dyDescent="0.25">
      <c r="A5302">
        <v>2110030172</v>
      </c>
      <c r="B5302" t="s">
        <v>1164</v>
      </c>
      <c r="C5302">
        <v>2310030273</v>
      </c>
      <c r="D5302" t="s">
        <v>2157</v>
      </c>
      <c r="E5302">
        <v>2430850037</v>
      </c>
      <c r="F5302" t="s">
        <v>3645</v>
      </c>
      <c r="G5302" t="s">
        <v>89</v>
      </c>
      <c r="H5302">
        <v>7.1400000000000005E-2</v>
      </c>
      <c r="I5302">
        <v>3</v>
      </c>
      <c r="J5302">
        <v>8000</v>
      </c>
      <c r="K5302">
        <f>+VLOOKUP(E5302,Costos!$A$1:$I$716100,9,FALSE)</f>
        <v>5.1567480000000003</v>
      </c>
      <c r="L5302" t="str">
        <f t="shared" si="176"/>
        <v>243</v>
      </c>
      <c r="M5302" t="str">
        <f t="shared" si="177"/>
        <v>243085</v>
      </c>
      <c r="N5302" t="str">
        <f>IFERROR(IF(L5302="231","231",VLOOKUP(E5302,Materiales!$A$1:$G$37443,7,FALSE)),"N/A")</f>
        <v>Varios</v>
      </c>
    </row>
    <row r="5303" spans="1:14" x14ac:dyDescent="0.25">
      <c r="A5303">
        <v>2110030172</v>
      </c>
      <c r="B5303" t="s">
        <v>1164</v>
      </c>
      <c r="C5303">
        <v>2310030273</v>
      </c>
      <c r="D5303" t="s">
        <v>2157</v>
      </c>
      <c r="E5303">
        <v>2410290516</v>
      </c>
      <c r="F5303" t="s">
        <v>3351</v>
      </c>
      <c r="G5303" t="s">
        <v>89</v>
      </c>
      <c r="H5303">
        <v>3.3921000000000001</v>
      </c>
      <c r="I5303">
        <v>3</v>
      </c>
      <c r="J5303">
        <v>8000</v>
      </c>
      <c r="K5303">
        <f>+VLOOKUP(E5303,Costos!$A$1:$I$716100,9,FALSE)</f>
        <v>6.3744370000000004</v>
      </c>
      <c r="L5303" t="str">
        <f t="shared" si="176"/>
        <v>241</v>
      </c>
      <c r="M5303" t="str">
        <f t="shared" si="177"/>
        <v>241029</v>
      </c>
      <c r="N5303" t="str">
        <f>IFERROR(IF(L5303="231","231",VLOOKUP(E5303,Materiales!$A$1:$G$37443,7,FALSE)),"N/A")</f>
        <v>Varios</v>
      </c>
    </row>
    <row r="5304" spans="1:14" x14ac:dyDescent="0.25">
      <c r="A5304">
        <v>2110030172</v>
      </c>
      <c r="B5304" t="s">
        <v>1164</v>
      </c>
      <c r="C5304">
        <v>2310030273</v>
      </c>
      <c r="D5304" t="s">
        <v>2157</v>
      </c>
      <c r="E5304">
        <v>2410290517</v>
      </c>
      <c r="F5304" t="s">
        <v>3352</v>
      </c>
      <c r="G5304" t="s">
        <v>89</v>
      </c>
      <c r="H5304">
        <v>8.5000000000000006E-3</v>
      </c>
      <c r="I5304">
        <v>3</v>
      </c>
      <c r="J5304">
        <v>8000</v>
      </c>
      <c r="K5304">
        <f>+VLOOKUP(E5304,Costos!$A$1:$I$716100,9,FALSE)</f>
        <v>5.2654379999999996</v>
      </c>
      <c r="L5304" t="str">
        <f t="shared" si="176"/>
        <v>241</v>
      </c>
      <c r="M5304" t="str">
        <f t="shared" si="177"/>
        <v>241029</v>
      </c>
      <c r="N5304" t="str">
        <f>IFERROR(IF(L5304="231","231",VLOOKUP(E5304,Materiales!$A$1:$G$37443,7,FALSE)),"N/A")</f>
        <v>Otros</v>
      </c>
    </row>
    <row r="5305" spans="1:14" x14ac:dyDescent="0.25">
      <c r="A5305">
        <v>2110030172</v>
      </c>
      <c r="B5305" t="s">
        <v>1164</v>
      </c>
      <c r="C5305">
        <v>2310030273</v>
      </c>
      <c r="D5305" t="s">
        <v>2157</v>
      </c>
      <c r="E5305">
        <v>2410210003</v>
      </c>
      <c r="F5305" t="s">
        <v>95</v>
      </c>
      <c r="G5305" t="s">
        <v>89</v>
      </c>
      <c r="H5305">
        <v>6.6900000000000001E-2</v>
      </c>
      <c r="I5305">
        <v>3</v>
      </c>
      <c r="J5305">
        <v>8000</v>
      </c>
      <c r="K5305">
        <f>+VLOOKUP(E5305,Costos!$A$1:$I$716100,9,FALSE)</f>
        <v>4.9316240000000002</v>
      </c>
      <c r="L5305" t="str">
        <f t="shared" si="176"/>
        <v>241</v>
      </c>
      <c r="M5305" t="str">
        <f t="shared" si="177"/>
        <v>241021</v>
      </c>
      <c r="N5305" t="str">
        <f>IFERROR(IF(L5305="231","231",VLOOKUP(E5305,Materiales!$A$1:$G$37443,7,FALSE)),"N/A")</f>
        <v>Varios</v>
      </c>
    </row>
    <row r="5306" spans="1:14" x14ac:dyDescent="0.25">
      <c r="A5306">
        <v>2110030172</v>
      </c>
      <c r="B5306" t="s">
        <v>1164</v>
      </c>
      <c r="C5306">
        <v>2310030240</v>
      </c>
      <c r="D5306" t="s">
        <v>2152</v>
      </c>
      <c r="E5306">
        <v>2430850012</v>
      </c>
      <c r="F5306" t="s">
        <v>3638</v>
      </c>
      <c r="G5306" t="s">
        <v>89</v>
      </c>
      <c r="H5306">
        <v>4.7300000000000002E-2</v>
      </c>
      <c r="I5306">
        <v>3</v>
      </c>
      <c r="J5306">
        <v>8000</v>
      </c>
      <c r="K5306">
        <f>+VLOOKUP(E5306,Costos!$A$1:$I$716100,9,FALSE)</f>
        <v>15.424059</v>
      </c>
      <c r="L5306" t="str">
        <f t="shared" si="176"/>
        <v>243</v>
      </c>
      <c r="M5306" t="str">
        <f t="shared" si="177"/>
        <v>243085</v>
      </c>
      <c r="N5306" t="str">
        <f>IFERROR(IF(L5306="231","231",VLOOKUP(E5306,Materiales!$A$1:$G$37443,7,FALSE)),"N/A")</f>
        <v>Varios</v>
      </c>
    </row>
    <row r="5307" spans="1:14" x14ac:dyDescent="0.25">
      <c r="A5307">
        <v>2110030172</v>
      </c>
      <c r="B5307" t="s">
        <v>1164</v>
      </c>
      <c r="C5307">
        <v>2310030240</v>
      </c>
      <c r="D5307" t="s">
        <v>2152</v>
      </c>
      <c r="E5307">
        <v>2410210019</v>
      </c>
      <c r="F5307" t="s">
        <v>113</v>
      </c>
      <c r="G5307" t="s">
        <v>89</v>
      </c>
      <c r="H5307">
        <v>0.47810000000000002</v>
      </c>
      <c r="I5307">
        <v>3</v>
      </c>
      <c r="J5307">
        <v>8000</v>
      </c>
      <c r="K5307">
        <f>+VLOOKUP(E5307,Costos!$A$1:$I$716100,9,FALSE)</f>
        <v>7.7568599999999996</v>
      </c>
      <c r="L5307" t="str">
        <f t="shared" si="176"/>
        <v>241</v>
      </c>
      <c r="M5307" t="str">
        <f t="shared" si="177"/>
        <v>241021</v>
      </c>
      <c r="N5307" t="str">
        <f>IFERROR(IF(L5307="231","231",VLOOKUP(E5307,Materiales!$A$1:$G$37443,7,FALSE)),"N/A")</f>
        <v>Varios</v>
      </c>
    </row>
    <row r="5308" spans="1:14" x14ac:dyDescent="0.25">
      <c r="A5308">
        <v>2110030172</v>
      </c>
      <c r="B5308" t="s">
        <v>1164</v>
      </c>
      <c r="C5308">
        <v>2310030240</v>
      </c>
      <c r="D5308" t="s">
        <v>2152</v>
      </c>
      <c r="E5308">
        <v>2430950002</v>
      </c>
      <c r="F5308" t="s">
        <v>3667</v>
      </c>
      <c r="G5308" t="s">
        <v>89</v>
      </c>
      <c r="H5308">
        <v>4.7300000000000002E-2</v>
      </c>
      <c r="I5308">
        <v>3</v>
      </c>
      <c r="J5308">
        <v>8000</v>
      </c>
      <c r="K5308">
        <f>+VLOOKUP(E5308,Costos!$A$1:$I$716100,9,FALSE)</f>
        <v>16.036432000000001</v>
      </c>
      <c r="L5308" t="str">
        <f t="shared" si="176"/>
        <v>243</v>
      </c>
      <c r="M5308" t="str">
        <f t="shared" si="177"/>
        <v>243095</v>
      </c>
      <c r="N5308" t="str">
        <f>IFERROR(IF(L5308="231","231",VLOOKUP(E5308,Materiales!$A$1:$G$37443,7,FALSE)),"N/A")</f>
        <v>Varios</v>
      </c>
    </row>
    <row r="5309" spans="1:14" x14ac:dyDescent="0.25">
      <c r="A5309">
        <v>2110030172</v>
      </c>
      <c r="B5309" t="s">
        <v>1164</v>
      </c>
      <c r="C5309">
        <v>2310030240</v>
      </c>
      <c r="D5309" t="s">
        <v>2152</v>
      </c>
      <c r="E5309">
        <v>2430880026</v>
      </c>
      <c r="F5309" t="s">
        <v>115</v>
      </c>
      <c r="G5309" t="s">
        <v>89</v>
      </c>
      <c r="H5309">
        <v>4.7300000000000002E-2</v>
      </c>
      <c r="I5309">
        <v>3</v>
      </c>
      <c r="J5309">
        <v>8000</v>
      </c>
      <c r="K5309">
        <f>+VLOOKUP(E5309,Costos!$A$1:$I$716100,9,FALSE)</f>
        <v>6.6873969999999998</v>
      </c>
      <c r="L5309" t="str">
        <f t="shared" si="176"/>
        <v>243</v>
      </c>
      <c r="M5309" t="str">
        <f t="shared" si="177"/>
        <v>243088</v>
      </c>
      <c r="N5309" t="str">
        <f>IFERROR(IF(L5309="231","231",VLOOKUP(E5309,Materiales!$A$1:$G$37443,7,FALSE)),"N/A")</f>
        <v>Otros</v>
      </c>
    </row>
    <row r="5310" spans="1:14" x14ac:dyDescent="0.25">
      <c r="A5310">
        <v>2110030172</v>
      </c>
      <c r="B5310" t="s">
        <v>1164</v>
      </c>
      <c r="C5310">
        <v>2310030240</v>
      </c>
      <c r="D5310" t="s">
        <v>2152</v>
      </c>
      <c r="E5310">
        <v>2410090305</v>
      </c>
      <c r="F5310" t="s">
        <v>3204</v>
      </c>
      <c r="G5310" t="s">
        <v>89</v>
      </c>
      <c r="H5310">
        <v>2.4142999999999999</v>
      </c>
      <c r="I5310">
        <v>3</v>
      </c>
      <c r="J5310">
        <v>8000</v>
      </c>
      <c r="K5310">
        <f>+VLOOKUP(E5310,Costos!$A$1:$I$716100,9,FALSE)</f>
        <v>39.245584999999998</v>
      </c>
      <c r="L5310" t="str">
        <f t="shared" si="176"/>
        <v>241</v>
      </c>
      <c r="M5310" t="str">
        <f t="shared" si="177"/>
        <v>241009</v>
      </c>
      <c r="N5310" t="str">
        <f>IFERROR(IF(L5310="231","231",VLOOKUP(E5310,Materiales!$A$1:$G$37443,7,FALSE)),"N/A")</f>
        <v>Pigmentos</v>
      </c>
    </row>
    <row r="5311" spans="1:14" x14ac:dyDescent="0.25">
      <c r="A5311">
        <v>2110030172</v>
      </c>
      <c r="B5311" t="s">
        <v>1164</v>
      </c>
      <c r="C5311">
        <v>2310030240</v>
      </c>
      <c r="D5311" t="s">
        <v>2152</v>
      </c>
      <c r="E5311">
        <v>2410210003</v>
      </c>
      <c r="F5311" t="s">
        <v>95</v>
      </c>
      <c r="G5311" t="s">
        <v>89</v>
      </c>
      <c r="H5311">
        <v>0.66259999999999997</v>
      </c>
      <c r="I5311">
        <v>3</v>
      </c>
      <c r="J5311">
        <v>8000</v>
      </c>
      <c r="K5311">
        <f>+VLOOKUP(E5311,Costos!$A$1:$I$716100,9,FALSE)</f>
        <v>4.9316240000000002</v>
      </c>
      <c r="L5311" t="str">
        <f t="shared" si="176"/>
        <v>241</v>
      </c>
      <c r="M5311" t="str">
        <f t="shared" si="177"/>
        <v>241021</v>
      </c>
      <c r="N5311" t="str">
        <f>IFERROR(IF(L5311="231","231",VLOOKUP(E5311,Materiales!$A$1:$G$37443,7,FALSE)),"N/A")</f>
        <v>Varios</v>
      </c>
    </row>
    <row r="5312" spans="1:14" x14ac:dyDescent="0.25">
      <c r="A5312">
        <v>2110030172</v>
      </c>
      <c r="B5312" t="s">
        <v>1164</v>
      </c>
      <c r="C5312">
        <v>2310030240</v>
      </c>
      <c r="D5312" t="s">
        <v>2152</v>
      </c>
      <c r="E5312">
        <v>2410200020</v>
      </c>
      <c r="F5312" t="s">
        <v>3308</v>
      </c>
      <c r="G5312" t="s">
        <v>89</v>
      </c>
      <c r="H5312">
        <v>0.47810000000000002</v>
      </c>
      <c r="I5312">
        <v>3</v>
      </c>
      <c r="J5312">
        <v>8000</v>
      </c>
      <c r="K5312">
        <f>+VLOOKUP(E5312,Costos!$A$1:$I$716100,9,FALSE)</f>
        <v>2.883197</v>
      </c>
      <c r="L5312" t="str">
        <f t="shared" si="176"/>
        <v>241</v>
      </c>
      <c r="M5312" t="str">
        <f t="shared" si="177"/>
        <v>241020</v>
      </c>
      <c r="N5312" t="str">
        <f>IFERROR(IF(L5312="231","231",VLOOKUP(E5312,Materiales!$A$1:$G$37443,7,FALSE)),"N/A")</f>
        <v>Varios</v>
      </c>
    </row>
    <row r="5313" spans="1:14" x14ac:dyDescent="0.25">
      <c r="A5313">
        <v>2110030172</v>
      </c>
      <c r="B5313" t="s">
        <v>1164</v>
      </c>
      <c r="C5313">
        <v>2310030273</v>
      </c>
      <c r="D5313" t="s">
        <v>2157</v>
      </c>
      <c r="E5313">
        <v>2410290596</v>
      </c>
      <c r="F5313" t="s">
        <v>3369</v>
      </c>
      <c r="G5313" t="s">
        <v>89</v>
      </c>
      <c r="H5313">
        <v>0.39750000000000002</v>
      </c>
      <c r="I5313">
        <v>3</v>
      </c>
      <c r="J5313">
        <v>8000</v>
      </c>
      <c r="K5313">
        <f>+VLOOKUP(E5313,Costos!$A$1:$I$716100,9,FALSE)</f>
        <v>5.3067520000000004</v>
      </c>
      <c r="L5313" t="str">
        <f t="shared" si="176"/>
        <v>241</v>
      </c>
      <c r="M5313" t="str">
        <f t="shared" si="177"/>
        <v>241029</v>
      </c>
      <c r="N5313" t="str">
        <f>IFERROR(IF(L5313="231","231",VLOOKUP(E5313,Materiales!$A$1:$G$37443,7,FALSE)),"N/A")</f>
        <v>Varios</v>
      </c>
    </row>
    <row r="5314" spans="1:14" x14ac:dyDescent="0.25">
      <c r="A5314">
        <v>2110030172</v>
      </c>
      <c r="B5314" t="s">
        <v>1164</v>
      </c>
      <c r="C5314">
        <v>2310030273</v>
      </c>
      <c r="D5314" t="s">
        <v>2157</v>
      </c>
      <c r="E5314">
        <v>2430850012</v>
      </c>
      <c r="F5314" t="s">
        <v>3638</v>
      </c>
      <c r="G5314" t="s">
        <v>89</v>
      </c>
      <c r="H5314">
        <v>4.4000000000000003E-3</v>
      </c>
      <c r="I5314">
        <v>3</v>
      </c>
      <c r="J5314">
        <v>8000</v>
      </c>
      <c r="K5314">
        <f>+VLOOKUP(E5314,Costos!$A$1:$I$716100,9,FALSE)</f>
        <v>15.424059</v>
      </c>
      <c r="L5314" t="str">
        <f t="shared" si="176"/>
        <v>243</v>
      </c>
      <c r="M5314" t="str">
        <f t="shared" si="177"/>
        <v>243085</v>
      </c>
      <c r="N5314" t="str">
        <f>IFERROR(IF(L5314="231","231",VLOOKUP(E5314,Materiales!$A$1:$G$37443,7,FALSE)),"N/A")</f>
        <v>Varios</v>
      </c>
    </row>
    <row r="5315" spans="1:14" x14ac:dyDescent="0.25">
      <c r="A5315">
        <v>2110030172</v>
      </c>
      <c r="B5315" t="s">
        <v>1164</v>
      </c>
      <c r="C5315">
        <v>2310030273</v>
      </c>
      <c r="D5315" t="s">
        <v>2157</v>
      </c>
      <c r="E5315">
        <v>2410210019</v>
      </c>
      <c r="F5315" t="s">
        <v>113</v>
      </c>
      <c r="G5315" t="s">
        <v>89</v>
      </c>
      <c r="H5315">
        <v>3.5299999999999998E-2</v>
      </c>
      <c r="I5315">
        <v>3</v>
      </c>
      <c r="J5315">
        <v>8000</v>
      </c>
      <c r="K5315">
        <f>+VLOOKUP(E5315,Costos!$A$1:$I$716100,9,FALSE)</f>
        <v>7.7568599999999996</v>
      </c>
      <c r="L5315" t="str">
        <f t="shared" si="176"/>
        <v>241</v>
      </c>
      <c r="M5315" t="str">
        <f t="shared" si="177"/>
        <v>241021</v>
      </c>
      <c r="N5315" t="str">
        <f>IFERROR(IF(L5315="231","231",VLOOKUP(E5315,Materiales!$A$1:$G$37443,7,FALSE)),"N/A")</f>
        <v>Varios</v>
      </c>
    </row>
    <row r="5316" spans="1:14" x14ac:dyDescent="0.25">
      <c r="A5316">
        <v>2110030172</v>
      </c>
      <c r="B5316" t="s">
        <v>1164</v>
      </c>
      <c r="C5316">
        <v>2310030273</v>
      </c>
      <c r="D5316" t="s">
        <v>2157</v>
      </c>
      <c r="E5316">
        <v>2430950002</v>
      </c>
      <c r="F5316" t="s">
        <v>3667</v>
      </c>
      <c r="G5316" t="s">
        <v>89</v>
      </c>
      <c r="H5316">
        <v>2.6499999999999999E-2</v>
      </c>
      <c r="I5316">
        <v>3</v>
      </c>
      <c r="J5316">
        <v>8000</v>
      </c>
      <c r="K5316">
        <f>+VLOOKUP(E5316,Costos!$A$1:$I$716100,9,FALSE)</f>
        <v>16.036432000000001</v>
      </c>
      <c r="L5316" t="str">
        <f t="shared" si="176"/>
        <v>243</v>
      </c>
      <c r="M5316" t="str">
        <f t="shared" si="177"/>
        <v>243095</v>
      </c>
      <c r="N5316" t="str">
        <f>IFERROR(IF(L5316="231","231",VLOOKUP(E5316,Materiales!$A$1:$G$37443,7,FALSE)),"N/A")</f>
        <v>Varios</v>
      </c>
    </row>
    <row r="5317" spans="1:14" x14ac:dyDescent="0.25">
      <c r="A5317">
        <v>2110030172</v>
      </c>
      <c r="B5317" t="s">
        <v>1164</v>
      </c>
      <c r="C5317">
        <v>2310030273</v>
      </c>
      <c r="D5317" t="s">
        <v>2157</v>
      </c>
      <c r="E5317">
        <v>2410290518</v>
      </c>
      <c r="F5317" t="s">
        <v>3353</v>
      </c>
      <c r="G5317" t="s">
        <v>89</v>
      </c>
      <c r="H5317">
        <v>5.7000000000000002E-3</v>
      </c>
      <c r="I5317">
        <v>3</v>
      </c>
      <c r="J5317">
        <v>8000</v>
      </c>
      <c r="K5317">
        <f>+VLOOKUP(E5317,Costos!$A$1:$I$716100,9,FALSE)</f>
        <v>4.2085650000000001</v>
      </c>
      <c r="L5317" t="str">
        <f t="shared" si="176"/>
        <v>241</v>
      </c>
      <c r="M5317" t="str">
        <f t="shared" si="177"/>
        <v>241029</v>
      </c>
      <c r="N5317" t="str">
        <f>IFERROR(IF(L5317="231","231",VLOOKUP(E5317,Materiales!$A$1:$G$37443,7,FALSE)),"N/A")</f>
        <v>Otros</v>
      </c>
    </row>
    <row r="5318" spans="1:14" x14ac:dyDescent="0.25">
      <c r="A5318">
        <v>2110030172</v>
      </c>
      <c r="B5318" t="s">
        <v>1164</v>
      </c>
      <c r="C5318">
        <v>2310030273</v>
      </c>
      <c r="D5318" t="s">
        <v>2157</v>
      </c>
      <c r="E5318">
        <v>2430880022</v>
      </c>
      <c r="F5318" t="s">
        <v>115</v>
      </c>
      <c r="G5318" t="s">
        <v>89</v>
      </c>
      <c r="H5318">
        <v>1.21E-2</v>
      </c>
      <c r="I5318">
        <v>3</v>
      </c>
      <c r="J5318">
        <v>8000</v>
      </c>
      <c r="K5318">
        <f>+VLOOKUP(E5318,Costos!$A$1:$I$716100,9,FALSE)</f>
        <v>6.1924229999999998</v>
      </c>
      <c r="L5318" t="str">
        <f t="shared" si="176"/>
        <v>243</v>
      </c>
      <c r="M5318" t="str">
        <f t="shared" si="177"/>
        <v>243088</v>
      </c>
      <c r="N5318" t="str">
        <f>IFERROR(IF(L5318="231","231",VLOOKUP(E5318,Materiales!$A$1:$G$37443,7,FALSE)),"N/A")</f>
        <v>Varios</v>
      </c>
    </row>
    <row r="5319" spans="1:14" x14ac:dyDescent="0.25">
      <c r="A5319">
        <v>2110030172</v>
      </c>
      <c r="B5319" t="s">
        <v>1164</v>
      </c>
      <c r="C5319">
        <v>2310030273</v>
      </c>
      <c r="D5319" t="s">
        <v>2157</v>
      </c>
      <c r="E5319">
        <v>2410290827</v>
      </c>
      <c r="F5319" t="s">
        <v>3467</v>
      </c>
      <c r="G5319" t="s">
        <v>89</v>
      </c>
      <c r="H5319">
        <v>5.5199999999999999E-2</v>
      </c>
      <c r="I5319">
        <v>3</v>
      </c>
      <c r="J5319">
        <v>8000</v>
      </c>
      <c r="K5319">
        <f>+VLOOKUP(E5319,Costos!$A$1:$I$716100,9,FALSE)</f>
        <v>8.7862050000000007</v>
      </c>
      <c r="L5319" t="str">
        <f t="shared" si="176"/>
        <v>241</v>
      </c>
      <c r="M5319" t="str">
        <f t="shared" si="177"/>
        <v>241029</v>
      </c>
      <c r="N5319" t="str">
        <f>IFERROR(IF(L5319="231","231",VLOOKUP(E5319,Materiales!$A$1:$G$37443,7,FALSE)),"N/A")</f>
        <v>Varios</v>
      </c>
    </row>
    <row r="5320" spans="1:14" x14ac:dyDescent="0.25">
      <c r="A5320">
        <v>2110030172</v>
      </c>
      <c r="B5320" t="s">
        <v>1164</v>
      </c>
      <c r="C5320">
        <v>2310030273</v>
      </c>
      <c r="D5320" t="s">
        <v>2157</v>
      </c>
      <c r="E5320">
        <v>2430390013</v>
      </c>
      <c r="F5320" t="s">
        <v>3567</v>
      </c>
      <c r="G5320" t="s">
        <v>89</v>
      </c>
      <c r="H5320">
        <v>2.2100000000000002E-2</v>
      </c>
      <c r="I5320">
        <v>3</v>
      </c>
      <c r="J5320">
        <v>8000</v>
      </c>
      <c r="K5320">
        <f>+VLOOKUP(E5320,Costos!$A$1:$I$716100,9,FALSE)</f>
        <v>27.214721000000001</v>
      </c>
      <c r="L5320" t="str">
        <f t="shared" si="176"/>
        <v>243</v>
      </c>
      <c r="M5320" t="str">
        <f t="shared" si="177"/>
        <v>243039</v>
      </c>
      <c r="N5320" t="str">
        <f>IFERROR(IF(L5320="231","231",VLOOKUP(E5320,Materiales!$A$1:$G$37443,7,FALSE)),"N/A")</f>
        <v>Varios</v>
      </c>
    </row>
    <row r="5321" spans="1:14" x14ac:dyDescent="0.25">
      <c r="A5321">
        <v>2110030172</v>
      </c>
      <c r="B5321" t="s">
        <v>1164</v>
      </c>
      <c r="C5321">
        <v>2310030273</v>
      </c>
      <c r="D5321" t="s">
        <v>2157</v>
      </c>
      <c r="E5321">
        <v>2430850037</v>
      </c>
      <c r="F5321" t="s">
        <v>3645</v>
      </c>
      <c r="G5321" t="s">
        <v>89</v>
      </c>
      <c r="H5321">
        <v>3.5299999999999998E-2</v>
      </c>
      <c r="I5321">
        <v>3</v>
      </c>
      <c r="J5321">
        <v>8000</v>
      </c>
      <c r="K5321">
        <f>+VLOOKUP(E5321,Costos!$A$1:$I$716100,9,FALSE)</f>
        <v>5.1567480000000003</v>
      </c>
      <c r="L5321" t="str">
        <f t="shared" si="176"/>
        <v>243</v>
      </c>
      <c r="M5321" t="str">
        <f t="shared" si="177"/>
        <v>243085</v>
      </c>
      <c r="N5321" t="str">
        <f>IFERROR(IF(L5321="231","231",VLOOKUP(E5321,Materiales!$A$1:$G$37443,7,FALSE)),"N/A")</f>
        <v>Varios</v>
      </c>
    </row>
    <row r="5322" spans="1:14" x14ac:dyDescent="0.25">
      <c r="A5322">
        <v>2110030172</v>
      </c>
      <c r="B5322" t="s">
        <v>1164</v>
      </c>
      <c r="C5322">
        <v>2310030273</v>
      </c>
      <c r="D5322" t="s">
        <v>2157</v>
      </c>
      <c r="E5322">
        <v>2410290516</v>
      </c>
      <c r="F5322" t="s">
        <v>3351</v>
      </c>
      <c r="G5322" t="s">
        <v>89</v>
      </c>
      <c r="H5322">
        <v>1.6783999999999999</v>
      </c>
      <c r="I5322">
        <v>3</v>
      </c>
      <c r="J5322">
        <v>8000</v>
      </c>
      <c r="K5322">
        <f>+VLOOKUP(E5322,Costos!$A$1:$I$716100,9,FALSE)</f>
        <v>6.3744370000000004</v>
      </c>
      <c r="L5322" t="str">
        <f t="shared" si="176"/>
        <v>241</v>
      </c>
      <c r="M5322" t="str">
        <f t="shared" si="177"/>
        <v>241029</v>
      </c>
      <c r="N5322" t="str">
        <f>IFERROR(IF(L5322="231","231",VLOOKUP(E5322,Materiales!$A$1:$G$37443,7,FALSE)),"N/A")</f>
        <v>Varios</v>
      </c>
    </row>
    <row r="5323" spans="1:14" x14ac:dyDescent="0.25">
      <c r="A5323">
        <v>2110030172</v>
      </c>
      <c r="B5323" t="s">
        <v>1164</v>
      </c>
      <c r="C5323">
        <v>2310030273</v>
      </c>
      <c r="D5323" t="s">
        <v>2157</v>
      </c>
      <c r="E5323">
        <v>2410290517</v>
      </c>
      <c r="F5323" t="s">
        <v>3352</v>
      </c>
      <c r="G5323" t="s">
        <v>89</v>
      </c>
      <c r="H5323">
        <v>4.1999999999999997E-3</v>
      </c>
      <c r="I5323">
        <v>3</v>
      </c>
      <c r="J5323">
        <v>8000</v>
      </c>
      <c r="K5323">
        <f>+VLOOKUP(E5323,Costos!$A$1:$I$716100,9,FALSE)</f>
        <v>5.2654379999999996</v>
      </c>
      <c r="L5323" t="str">
        <f t="shared" si="176"/>
        <v>241</v>
      </c>
      <c r="M5323" t="str">
        <f t="shared" si="177"/>
        <v>241029</v>
      </c>
      <c r="N5323" t="str">
        <f>IFERROR(IF(L5323="231","231",VLOOKUP(E5323,Materiales!$A$1:$G$37443,7,FALSE)),"N/A")</f>
        <v>Otros</v>
      </c>
    </row>
    <row r="5324" spans="1:14" x14ac:dyDescent="0.25">
      <c r="A5324">
        <v>2110030172</v>
      </c>
      <c r="B5324" t="s">
        <v>1164</v>
      </c>
      <c r="C5324">
        <v>2310030273</v>
      </c>
      <c r="D5324" t="s">
        <v>2157</v>
      </c>
      <c r="E5324">
        <v>2410210003</v>
      </c>
      <c r="F5324" t="s">
        <v>95</v>
      </c>
      <c r="G5324" t="s">
        <v>89</v>
      </c>
      <c r="H5324">
        <v>3.3099999999999997E-2</v>
      </c>
      <c r="I5324">
        <v>3</v>
      </c>
      <c r="J5324">
        <v>8000</v>
      </c>
      <c r="K5324">
        <f>+VLOOKUP(E5324,Costos!$A$1:$I$716100,9,FALSE)</f>
        <v>4.9316240000000002</v>
      </c>
      <c r="L5324" t="str">
        <f t="shared" si="176"/>
        <v>241</v>
      </c>
      <c r="M5324" t="str">
        <f t="shared" si="177"/>
        <v>241021</v>
      </c>
      <c r="N5324" t="str">
        <f>IFERROR(IF(L5324="231","231",VLOOKUP(E5324,Materiales!$A$1:$G$37443,7,FALSE)),"N/A")</f>
        <v>Varios</v>
      </c>
    </row>
    <row r="5325" spans="1:14" x14ac:dyDescent="0.25">
      <c r="A5325">
        <v>2110030189</v>
      </c>
      <c r="B5325" t="s">
        <v>1169</v>
      </c>
      <c r="C5325">
        <v>2110030189</v>
      </c>
      <c r="D5325" t="s">
        <v>1169</v>
      </c>
      <c r="E5325">
        <v>2310230101</v>
      </c>
      <c r="F5325" t="s">
        <v>2583</v>
      </c>
      <c r="G5325" t="s">
        <v>36</v>
      </c>
      <c r="H5325">
        <v>96000</v>
      </c>
      <c r="I5325">
        <v>1</v>
      </c>
      <c r="J5325">
        <v>8000</v>
      </c>
      <c r="K5325">
        <f>+VLOOKUP(E5325,Costos!$A$1:$I$716100,9,FALSE)</f>
        <v>3.5936999999999997E-2</v>
      </c>
      <c r="L5325" t="str">
        <f t="shared" si="176"/>
        <v>231</v>
      </c>
      <c r="M5325" t="str">
        <f t="shared" si="177"/>
        <v>231023</v>
      </c>
      <c r="N5325" t="str">
        <f>IFERROR(IF(L5325="231","231",VLOOKUP(E5325,Materiales!$A$1:$G$37443,7,FALSE)),"N/A")</f>
        <v>231</v>
      </c>
    </row>
    <row r="5326" spans="1:14" x14ac:dyDescent="0.25">
      <c r="A5326">
        <v>2110030189</v>
      </c>
      <c r="B5326" t="s">
        <v>1169</v>
      </c>
      <c r="C5326">
        <v>2110030189</v>
      </c>
      <c r="D5326" t="s">
        <v>1169</v>
      </c>
      <c r="E5326">
        <v>2310160557</v>
      </c>
      <c r="F5326" t="s">
        <v>2446</v>
      </c>
      <c r="G5326" t="s">
        <v>36</v>
      </c>
      <c r="H5326">
        <v>96000</v>
      </c>
      <c r="I5326">
        <v>1</v>
      </c>
      <c r="J5326">
        <v>8000</v>
      </c>
      <c r="K5326">
        <f>+VLOOKUP(E5326,Costos!$A$1:$I$716100,9,FALSE)</f>
        <v>2.2471000000000001E-2</v>
      </c>
      <c r="L5326" t="str">
        <f t="shared" si="176"/>
        <v>231</v>
      </c>
      <c r="M5326" t="str">
        <f t="shared" si="177"/>
        <v>231016</v>
      </c>
      <c r="N5326" t="str">
        <f>IFERROR(IF(L5326="231","231",VLOOKUP(E5326,Materiales!$A$1:$G$37443,7,FALSE)),"N/A")</f>
        <v>231</v>
      </c>
    </row>
    <row r="5327" spans="1:14" x14ac:dyDescent="0.25">
      <c r="A5327">
        <v>2110030189</v>
      </c>
      <c r="B5327" t="s">
        <v>1169</v>
      </c>
      <c r="C5327">
        <v>2110030189</v>
      </c>
      <c r="D5327" t="s">
        <v>1169</v>
      </c>
      <c r="E5327">
        <v>2500030293</v>
      </c>
      <c r="F5327" t="s">
        <v>3725</v>
      </c>
      <c r="G5327" t="s">
        <v>36</v>
      </c>
      <c r="H5327">
        <v>223.2</v>
      </c>
      <c r="I5327">
        <v>1</v>
      </c>
      <c r="J5327">
        <v>8000</v>
      </c>
      <c r="K5327">
        <f>+VLOOKUP(E5327,Costos!$A$1:$I$716100,9,FALSE)</f>
        <v>1.91597</v>
      </c>
      <c r="L5327" t="str">
        <f t="shared" si="176"/>
        <v>250</v>
      </c>
      <c r="M5327" t="str">
        <f t="shared" si="177"/>
        <v>250003</v>
      </c>
      <c r="N5327" t="str">
        <f>IFERROR(IF(L5327="231","231",VLOOKUP(E5327,Materiales!$A$1:$G$37443,7,FALSE)),"N/A")</f>
        <v>Cajón</v>
      </c>
    </row>
    <row r="5328" spans="1:14" x14ac:dyDescent="0.25">
      <c r="A5328">
        <v>2110030189</v>
      </c>
      <c r="B5328" t="s">
        <v>1169</v>
      </c>
      <c r="C5328">
        <v>2110030189</v>
      </c>
      <c r="D5328" t="s">
        <v>1169</v>
      </c>
      <c r="E5328">
        <v>2320050775</v>
      </c>
      <c r="F5328" t="s">
        <v>2804</v>
      </c>
      <c r="G5328" t="s">
        <v>36</v>
      </c>
      <c r="H5328">
        <v>8000</v>
      </c>
      <c r="I5328">
        <v>1</v>
      </c>
      <c r="J5328">
        <v>8000</v>
      </c>
      <c r="K5328">
        <f>+VLOOKUP(E5328,Costos!$A$1:$I$716100,9,FALSE)</f>
        <v>0.22423299999999999</v>
      </c>
      <c r="L5328" t="str">
        <f t="shared" si="176"/>
        <v>232</v>
      </c>
      <c r="M5328" t="str">
        <f t="shared" si="177"/>
        <v>232005</v>
      </c>
      <c r="N5328" t="str">
        <f>IFERROR(IF(L5328="231","231",VLOOKUP(E5328,Materiales!$A$1:$G$37443,7,FALSE)),"N/A")</f>
        <v>Cajitas</v>
      </c>
    </row>
    <row r="5329" spans="1:14" x14ac:dyDescent="0.25">
      <c r="A5329">
        <v>2110030189</v>
      </c>
      <c r="B5329" t="s">
        <v>1169</v>
      </c>
      <c r="C5329">
        <v>2110030189</v>
      </c>
      <c r="D5329" t="s">
        <v>1169</v>
      </c>
      <c r="E5329">
        <v>2310030016</v>
      </c>
      <c r="F5329" t="s">
        <v>2131</v>
      </c>
      <c r="G5329" t="s">
        <v>89</v>
      </c>
      <c r="H5329">
        <v>192.65940000000001</v>
      </c>
      <c r="I5329">
        <v>1</v>
      </c>
      <c r="J5329">
        <v>8000</v>
      </c>
      <c r="K5329">
        <f>+VLOOKUP(E5329,Costos!$A$1:$I$716100,9,FALSE)</f>
        <v>2.1278329999999999</v>
      </c>
      <c r="L5329" t="str">
        <f t="shared" si="176"/>
        <v>231</v>
      </c>
      <c r="M5329" t="str">
        <f t="shared" si="177"/>
        <v>231003</v>
      </c>
      <c r="N5329" t="str">
        <f>IFERROR(IF(L5329="231","231",VLOOKUP(E5329,Materiales!$A$1:$G$37443,7,FALSE)),"N/A")</f>
        <v>231</v>
      </c>
    </row>
    <row r="5330" spans="1:14" x14ac:dyDescent="0.25">
      <c r="A5330">
        <v>2110030189</v>
      </c>
      <c r="B5330" t="s">
        <v>1169</v>
      </c>
      <c r="C5330">
        <v>2110030189</v>
      </c>
      <c r="D5330" t="s">
        <v>1169</v>
      </c>
      <c r="E5330">
        <v>2310030019</v>
      </c>
      <c r="F5330" t="s">
        <v>2134</v>
      </c>
      <c r="G5330" t="s">
        <v>89</v>
      </c>
      <c r="H5330">
        <v>192.65940000000001</v>
      </c>
      <c r="I5330">
        <v>1</v>
      </c>
      <c r="J5330">
        <v>8000</v>
      </c>
      <c r="K5330">
        <f>+VLOOKUP(E5330,Costos!$A$1:$I$716100,9,FALSE)</f>
        <v>2.3285089999999999</v>
      </c>
      <c r="L5330" t="str">
        <f t="shared" si="176"/>
        <v>231</v>
      </c>
      <c r="M5330" t="str">
        <f t="shared" si="177"/>
        <v>231003</v>
      </c>
      <c r="N5330" t="str">
        <f>IFERROR(IF(L5330="231","231",VLOOKUP(E5330,Materiales!$A$1:$G$37443,7,FALSE)),"N/A")</f>
        <v>231</v>
      </c>
    </row>
    <row r="5331" spans="1:14" x14ac:dyDescent="0.25">
      <c r="A5331">
        <v>2110030189</v>
      </c>
      <c r="B5331" t="s">
        <v>1169</v>
      </c>
      <c r="C5331">
        <v>2110030189</v>
      </c>
      <c r="D5331" t="s">
        <v>1169</v>
      </c>
      <c r="E5331">
        <v>2310030020</v>
      </c>
      <c r="F5331" t="s">
        <v>2135</v>
      </c>
      <c r="G5331" t="s">
        <v>89</v>
      </c>
      <c r="H5331">
        <v>199.97559999999999</v>
      </c>
      <c r="I5331">
        <v>1</v>
      </c>
      <c r="J5331">
        <v>8000</v>
      </c>
      <c r="K5331">
        <f>+VLOOKUP(E5331,Costos!$A$1:$I$716100,9,FALSE)</f>
        <v>2.0885790000000002</v>
      </c>
      <c r="L5331" t="str">
        <f t="shared" si="176"/>
        <v>231</v>
      </c>
      <c r="M5331" t="str">
        <f t="shared" si="177"/>
        <v>231003</v>
      </c>
      <c r="N5331" t="str">
        <f>IFERROR(IF(L5331="231","231",VLOOKUP(E5331,Materiales!$A$1:$G$37443,7,FALSE)),"N/A")</f>
        <v>231</v>
      </c>
    </row>
    <row r="5332" spans="1:14" x14ac:dyDescent="0.25">
      <c r="A5332">
        <v>2110030189</v>
      </c>
      <c r="B5332" t="s">
        <v>1169</v>
      </c>
      <c r="C5332">
        <v>2110030189</v>
      </c>
      <c r="D5332" t="s">
        <v>1169</v>
      </c>
      <c r="E5332">
        <v>2310030073</v>
      </c>
      <c r="F5332" t="s">
        <v>4839</v>
      </c>
      <c r="G5332" t="s">
        <v>89</v>
      </c>
      <c r="H5332">
        <v>192.65940000000001</v>
      </c>
      <c r="I5332">
        <v>1</v>
      </c>
      <c r="J5332">
        <v>8000</v>
      </c>
      <c r="K5332">
        <f>+VLOOKUP(E5332,Costos!$A$1:$I$716100,9,FALSE)</f>
        <v>1.8432059999999999</v>
      </c>
      <c r="L5332" t="str">
        <f t="shared" si="176"/>
        <v>231</v>
      </c>
      <c r="M5332" t="str">
        <f t="shared" si="177"/>
        <v>231003</v>
      </c>
      <c r="N5332" t="str">
        <f>IFERROR(IF(L5332="231","231",VLOOKUP(E5332,Materiales!$A$1:$G$37443,7,FALSE)),"N/A")</f>
        <v>231</v>
      </c>
    </row>
    <row r="5333" spans="1:14" x14ac:dyDescent="0.25">
      <c r="A5333">
        <v>2110030189</v>
      </c>
      <c r="B5333" t="s">
        <v>1169</v>
      </c>
      <c r="C5333">
        <v>2110030189</v>
      </c>
      <c r="D5333" t="s">
        <v>1169</v>
      </c>
      <c r="E5333">
        <v>2310030130</v>
      </c>
      <c r="F5333" t="s">
        <v>4841</v>
      </c>
      <c r="G5333" t="s">
        <v>89</v>
      </c>
      <c r="H5333">
        <v>192.65940000000001</v>
      </c>
      <c r="I5333">
        <v>1</v>
      </c>
      <c r="J5333">
        <v>8000</v>
      </c>
      <c r="K5333">
        <f>+VLOOKUP(E5333,Costos!$A$1:$I$716100,9,FALSE)</f>
        <v>2.5492560000000002</v>
      </c>
      <c r="L5333" t="str">
        <f t="shared" si="176"/>
        <v>231</v>
      </c>
      <c r="M5333" t="str">
        <f t="shared" si="177"/>
        <v>231003</v>
      </c>
      <c r="N5333" t="str">
        <f>IFERROR(IF(L5333="231","231",VLOOKUP(E5333,Materiales!$A$1:$G$37443,7,FALSE)),"N/A")</f>
        <v>231</v>
      </c>
    </row>
    <row r="5334" spans="1:14" x14ac:dyDescent="0.25">
      <c r="A5334">
        <v>2110030189</v>
      </c>
      <c r="B5334" t="s">
        <v>1169</v>
      </c>
      <c r="C5334">
        <v>2110030189</v>
      </c>
      <c r="D5334" t="s">
        <v>1169</v>
      </c>
      <c r="E5334">
        <v>2310030021</v>
      </c>
      <c r="F5334" t="s">
        <v>2136</v>
      </c>
      <c r="G5334" t="s">
        <v>89</v>
      </c>
      <c r="H5334">
        <v>192.65940000000001</v>
      </c>
      <c r="I5334">
        <v>1</v>
      </c>
      <c r="J5334">
        <v>8000</v>
      </c>
      <c r="K5334">
        <f>+VLOOKUP(E5334,Costos!$A$1:$I$716100,9,FALSE)</f>
        <v>1.6445890000000001</v>
      </c>
      <c r="L5334" t="str">
        <f t="shared" si="176"/>
        <v>231</v>
      </c>
      <c r="M5334" t="str">
        <f t="shared" si="177"/>
        <v>231003</v>
      </c>
      <c r="N5334" t="str">
        <f>IFERROR(IF(L5334="231","231",VLOOKUP(E5334,Materiales!$A$1:$G$37443,7,FALSE)),"N/A")</f>
        <v>231</v>
      </c>
    </row>
    <row r="5335" spans="1:14" x14ac:dyDescent="0.25">
      <c r="A5335">
        <v>2110030189</v>
      </c>
      <c r="B5335" t="s">
        <v>1169</v>
      </c>
      <c r="C5335">
        <v>2110030189</v>
      </c>
      <c r="D5335" t="s">
        <v>1169</v>
      </c>
      <c r="E5335">
        <v>2310030072</v>
      </c>
      <c r="F5335" t="s">
        <v>2141</v>
      </c>
      <c r="G5335" t="s">
        <v>89</v>
      </c>
      <c r="H5335">
        <v>192.65940000000001</v>
      </c>
      <c r="I5335">
        <v>1</v>
      </c>
      <c r="J5335">
        <v>8000</v>
      </c>
      <c r="K5335">
        <f>+VLOOKUP(E5335,Costos!$A$1:$I$716100,9,FALSE)</f>
        <v>2.0348410000000001</v>
      </c>
      <c r="L5335" t="str">
        <f t="shared" si="176"/>
        <v>231</v>
      </c>
      <c r="M5335" t="str">
        <f t="shared" si="177"/>
        <v>231003</v>
      </c>
      <c r="N5335" t="str">
        <f>IFERROR(IF(L5335="231","231",VLOOKUP(E5335,Materiales!$A$1:$G$37443,7,FALSE)),"N/A")</f>
        <v>231</v>
      </c>
    </row>
    <row r="5336" spans="1:14" x14ac:dyDescent="0.25">
      <c r="A5336">
        <v>2110030189</v>
      </c>
      <c r="B5336" t="s">
        <v>1169</v>
      </c>
      <c r="C5336">
        <v>2110030189</v>
      </c>
      <c r="D5336" t="s">
        <v>1169</v>
      </c>
      <c r="E5336">
        <v>2310030015</v>
      </c>
      <c r="F5336" t="s">
        <v>2130</v>
      </c>
      <c r="G5336" t="s">
        <v>89</v>
      </c>
      <c r="H5336">
        <v>192.65940000000001</v>
      </c>
      <c r="I5336">
        <v>1</v>
      </c>
      <c r="J5336">
        <v>8000</v>
      </c>
      <c r="K5336">
        <f>+VLOOKUP(E5336,Costos!$A$1:$I$716100,9,FALSE)</f>
        <v>2.1249750000000001</v>
      </c>
      <c r="L5336" t="str">
        <f t="shared" si="176"/>
        <v>231</v>
      </c>
      <c r="M5336" t="str">
        <f t="shared" si="177"/>
        <v>231003</v>
      </c>
      <c r="N5336" t="str">
        <f>IFERROR(IF(L5336="231","231",VLOOKUP(E5336,Materiales!$A$1:$G$37443,7,FALSE)),"N/A")</f>
        <v>231</v>
      </c>
    </row>
    <row r="5337" spans="1:14" x14ac:dyDescent="0.25">
      <c r="A5337">
        <v>2110030189</v>
      </c>
      <c r="B5337" t="s">
        <v>1169</v>
      </c>
      <c r="C5337">
        <v>2110030189</v>
      </c>
      <c r="D5337" t="s">
        <v>1169</v>
      </c>
      <c r="E5337">
        <v>2310030017</v>
      </c>
      <c r="F5337" t="s">
        <v>2132</v>
      </c>
      <c r="G5337" t="s">
        <v>89</v>
      </c>
      <c r="H5337">
        <v>192.65940000000001</v>
      </c>
      <c r="I5337">
        <v>1</v>
      </c>
      <c r="J5337">
        <v>8000</v>
      </c>
      <c r="K5337">
        <f>+VLOOKUP(E5337,Costos!$A$1:$I$716100,9,FALSE)</f>
        <v>2.5161440000000002</v>
      </c>
      <c r="L5337" t="str">
        <f t="shared" si="176"/>
        <v>231</v>
      </c>
      <c r="M5337" t="str">
        <f t="shared" si="177"/>
        <v>231003</v>
      </c>
      <c r="N5337" t="str">
        <f>IFERROR(IF(L5337="231","231",VLOOKUP(E5337,Materiales!$A$1:$G$37443,7,FALSE)),"N/A")</f>
        <v>231</v>
      </c>
    </row>
    <row r="5338" spans="1:14" x14ac:dyDescent="0.25">
      <c r="A5338">
        <v>2110030189</v>
      </c>
      <c r="B5338" t="s">
        <v>1169</v>
      </c>
      <c r="C5338">
        <v>2110030189</v>
      </c>
      <c r="D5338" t="s">
        <v>1169</v>
      </c>
      <c r="E5338">
        <v>2310030077</v>
      </c>
      <c r="F5338" t="s">
        <v>2142</v>
      </c>
      <c r="G5338" t="s">
        <v>89</v>
      </c>
      <c r="H5338">
        <v>192.65940000000001</v>
      </c>
      <c r="I5338">
        <v>1</v>
      </c>
      <c r="J5338">
        <v>8000</v>
      </c>
      <c r="K5338">
        <f>+VLOOKUP(E5338,Costos!$A$1:$I$716100,9,FALSE)</f>
        <v>1.555985</v>
      </c>
      <c r="L5338" t="str">
        <f t="shared" si="176"/>
        <v>231</v>
      </c>
      <c r="M5338" t="str">
        <f t="shared" si="177"/>
        <v>231003</v>
      </c>
      <c r="N5338" t="str">
        <f>IFERROR(IF(L5338="231","231",VLOOKUP(E5338,Materiales!$A$1:$G$37443,7,FALSE)),"N/A")</f>
        <v>231</v>
      </c>
    </row>
    <row r="5339" spans="1:14" x14ac:dyDescent="0.25">
      <c r="A5339">
        <v>2110030189</v>
      </c>
      <c r="B5339" t="s">
        <v>1169</v>
      </c>
      <c r="C5339">
        <v>2110030189</v>
      </c>
      <c r="D5339" t="s">
        <v>1169</v>
      </c>
      <c r="E5339">
        <v>2310030078</v>
      </c>
      <c r="F5339" t="s">
        <v>2143</v>
      </c>
      <c r="G5339" t="s">
        <v>89</v>
      </c>
      <c r="H5339">
        <v>192.65940000000001</v>
      </c>
      <c r="I5339">
        <v>1</v>
      </c>
      <c r="J5339">
        <v>8000</v>
      </c>
      <c r="K5339">
        <f>+VLOOKUP(E5339,Costos!$A$1:$I$716100,9,FALSE)</f>
        <v>2.110668</v>
      </c>
      <c r="L5339" t="str">
        <f t="shared" si="176"/>
        <v>231</v>
      </c>
      <c r="M5339" t="str">
        <f t="shared" si="177"/>
        <v>231003</v>
      </c>
      <c r="N5339" t="str">
        <f>IFERROR(IF(L5339="231","231",VLOOKUP(E5339,Materiales!$A$1:$G$37443,7,FALSE)),"N/A")</f>
        <v>231</v>
      </c>
    </row>
    <row r="5340" spans="1:14" x14ac:dyDescent="0.25">
      <c r="A5340">
        <v>2110030189</v>
      </c>
      <c r="B5340" t="s">
        <v>1169</v>
      </c>
      <c r="C5340">
        <v>2110030189</v>
      </c>
      <c r="D5340" t="s">
        <v>1169</v>
      </c>
      <c r="E5340">
        <v>2310030018</v>
      </c>
      <c r="F5340" t="s">
        <v>2133</v>
      </c>
      <c r="G5340" t="s">
        <v>89</v>
      </c>
      <c r="H5340">
        <v>192.65940000000001</v>
      </c>
      <c r="I5340">
        <v>1</v>
      </c>
      <c r="J5340">
        <v>8000</v>
      </c>
      <c r="K5340">
        <f>+VLOOKUP(E5340,Costos!$A$1:$I$716100,9,FALSE)</f>
        <v>2.3225419999999999</v>
      </c>
      <c r="L5340" t="str">
        <f t="shared" si="176"/>
        <v>231</v>
      </c>
      <c r="M5340" t="str">
        <f t="shared" si="177"/>
        <v>231003</v>
      </c>
      <c r="N5340" t="str">
        <f>IFERROR(IF(L5340="231","231",VLOOKUP(E5340,Materiales!$A$1:$G$37443,7,FALSE)),"N/A")</f>
        <v>231</v>
      </c>
    </row>
    <row r="5341" spans="1:14" x14ac:dyDescent="0.25">
      <c r="A5341">
        <v>2110030189</v>
      </c>
      <c r="B5341" t="s">
        <v>1169</v>
      </c>
      <c r="C5341">
        <v>2310230101</v>
      </c>
      <c r="D5341" t="s">
        <v>2583</v>
      </c>
      <c r="E5341">
        <v>2410290575</v>
      </c>
      <c r="F5341" t="s">
        <v>3365</v>
      </c>
      <c r="G5341" t="s">
        <v>89</v>
      </c>
      <c r="H5341">
        <v>267.83999999999997</v>
      </c>
      <c r="I5341">
        <v>2</v>
      </c>
      <c r="J5341">
        <v>8000</v>
      </c>
      <c r="K5341">
        <f>+VLOOKUP(E5341,Costos!$A$1:$I$716100,9,FALSE)</f>
        <v>6.2486309999999996</v>
      </c>
      <c r="L5341" t="str">
        <f t="shared" si="176"/>
        <v>241</v>
      </c>
      <c r="M5341" t="str">
        <f t="shared" si="177"/>
        <v>241029</v>
      </c>
      <c r="N5341" t="str">
        <f>IFERROR(IF(L5341="231","231",VLOOKUP(E5341,Materiales!$A$1:$G$37443,7,FALSE)),"N/A")</f>
        <v>Resinas</v>
      </c>
    </row>
    <row r="5342" spans="1:14" x14ac:dyDescent="0.25">
      <c r="A5342">
        <v>2110030189</v>
      </c>
      <c r="B5342" t="s">
        <v>1169</v>
      </c>
      <c r="C5342">
        <v>2310160557</v>
      </c>
      <c r="D5342" t="s">
        <v>2446</v>
      </c>
      <c r="E5342">
        <v>2410090171</v>
      </c>
      <c r="F5342" t="s">
        <v>3178</v>
      </c>
      <c r="G5342" t="s">
        <v>89</v>
      </c>
      <c r="H5342">
        <v>2.9184000000000001</v>
      </c>
      <c r="I5342">
        <v>2</v>
      </c>
      <c r="J5342">
        <v>8000</v>
      </c>
      <c r="K5342">
        <f>+VLOOKUP(E5342,Costos!$A$1:$I$716100,9,FALSE)</f>
        <v>12.295067</v>
      </c>
      <c r="L5342" t="str">
        <f t="shared" si="176"/>
        <v>241</v>
      </c>
      <c r="M5342" t="str">
        <f t="shared" si="177"/>
        <v>241009</v>
      </c>
      <c r="N5342" t="str">
        <f>IFERROR(IF(L5342="231","231",VLOOKUP(E5342,Materiales!$A$1:$G$37443,7,FALSE)),"N/A")</f>
        <v>Masterbach</v>
      </c>
    </row>
    <row r="5343" spans="1:14" x14ac:dyDescent="0.25">
      <c r="A5343">
        <v>2110030189</v>
      </c>
      <c r="B5343" t="s">
        <v>1169</v>
      </c>
      <c r="C5343">
        <v>2310160557</v>
      </c>
      <c r="D5343" t="s">
        <v>2446</v>
      </c>
      <c r="E5343">
        <v>2410290624</v>
      </c>
      <c r="F5343" t="s">
        <v>91</v>
      </c>
      <c r="G5343" t="s">
        <v>89</v>
      </c>
      <c r="H5343">
        <v>182.4</v>
      </c>
      <c r="I5343">
        <v>2</v>
      </c>
      <c r="J5343">
        <v>8000</v>
      </c>
      <c r="K5343">
        <f>+VLOOKUP(E5343,Costos!$A$1:$I$716100,9,FALSE)</f>
        <v>6.9373659999999999</v>
      </c>
      <c r="L5343" t="str">
        <f t="shared" si="176"/>
        <v>241</v>
      </c>
      <c r="M5343" t="str">
        <f t="shared" si="177"/>
        <v>241029</v>
      </c>
      <c r="N5343" t="str">
        <f>IFERROR(IF(L5343="231","231",VLOOKUP(E5343,Materiales!$A$1:$G$37443,7,FALSE)),"N/A")</f>
        <v>Resinas</v>
      </c>
    </row>
    <row r="5344" spans="1:14" x14ac:dyDescent="0.25">
      <c r="A5344">
        <v>2110030189</v>
      </c>
      <c r="B5344" t="s">
        <v>1169</v>
      </c>
      <c r="C5344">
        <v>2310030016</v>
      </c>
      <c r="D5344" t="s">
        <v>2131</v>
      </c>
      <c r="E5344">
        <v>2410220004</v>
      </c>
      <c r="F5344" t="s">
        <v>3314</v>
      </c>
      <c r="G5344" t="s">
        <v>89</v>
      </c>
      <c r="H5344">
        <v>5.9299999999999999E-2</v>
      </c>
      <c r="I5344">
        <v>2</v>
      </c>
      <c r="J5344">
        <v>8000</v>
      </c>
      <c r="K5344">
        <f>+VLOOKUP(E5344,Costos!$A$1:$I$716100,9,FALSE)</f>
        <v>144.33486500000001</v>
      </c>
      <c r="L5344" t="str">
        <f t="shared" si="176"/>
        <v>241</v>
      </c>
      <c r="M5344" t="str">
        <f t="shared" si="177"/>
        <v>241022</v>
      </c>
      <c r="N5344" t="str">
        <f>IFERROR(IF(L5344="231","231",VLOOKUP(E5344,Materiales!$A$1:$G$37443,7,FALSE)),"N/A")</f>
        <v>Varios</v>
      </c>
    </row>
    <row r="5345" spans="1:14" x14ac:dyDescent="0.25">
      <c r="A5345">
        <v>2110030189</v>
      </c>
      <c r="B5345" t="s">
        <v>1169</v>
      </c>
      <c r="C5345">
        <v>2310030016</v>
      </c>
      <c r="D5345" t="s">
        <v>2131</v>
      </c>
      <c r="E5345">
        <v>2430850012</v>
      </c>
      <c r="F5345" t="s">
        <v>3638</v>
      </c>
      <c r="G5345" t="s">
        <v>89</v>
      </c>
      <c r="H5345">
        <v>0.23719999999999999</v>
      </c>
      <c r="I5345">
        <v>2</v>
      </c>
      <c r="J5345">
        <v>8000</v>
      </c>
      <c r="K5345">
        <f>+VLOOKUP(E5345,Costos!$A$1:$I$716100,9,FALSE)</f>
        <v>15.424059</v>
      </c>
      <c r="L5345" t="str">
        <f t="shared" si="176"/>
        <v>243</v>
      </c>
      <c r="M5345" t="str">
        <f t="shared" si="177"/>
        <v>243085</v>
      </c>
      <c r="N5345" t="str">
        <f>IFERROR(IF(L5345="231","231",VLOOKUP(E5345,Materiales!$A$1:$G$37443,7,FALSE)),"N/A")</f>
        <v>Varios</v>
      </c>
    </row>
    <row r="5346" spans="1:14" x14ac:dyDescent="0.25">
      <c r="A5346">
        <v>2110030189</v>
      </c>
      <c r="B5346" t="s">
        <v>1169</v>
      </c>
      <c r="C5346">
        <v>2310030016</v>
      </c>
      <c r="D5346" t="s">
        <v>2131</v>
      </c>
      <c r="E5346">
        <v>2430850013</v>
      </c>
      <c r="F5346" t="s">
        <v>3639</v>
      </c>
      <c r="G5346" t="s">
        <v>89</v>
      </c>
      <c r="H5346">
        <v>0.65200000000000002</v>
      </c>
      <c r="I5346">
        <v>2</v>
      </c>
      <c r="J5346">
        <v>8000</v>
      </c>
      <c r="K5346">
        <f>+VLOOKUP(E5346,Costos!$A$1:$I$716100,9,FALSE)</f>
        <v>6.0844829999999996</v>
      </c>
      <c r="L5346" t="str">
        <f t="shared" ref="L5346:L5409" si="178">+LEFT(E5346,3)</f>
        <v>243</v>
      </c>
      <c r="M5346" t="str">
        <f t="shared" ref="M5346:M5409" si="179">+LEFT(E5346,6)</f>
        <v>243085</v>
      </c>
      <c r="N5346" t="str">
        <f>IFERROR(IF(L5346="231","231",VLOOKUP(E5346,Materiales!$A$1:$G$37443,7,FALSE)),"N/A")</f>
        <v>Varios</v>
      </c>
    </row>
    <row r="5347" spans="1:14" x14ac:dyDescent="0.25">
      <c r="A5347">
        <v>2110030189</v>
      </c>
      <c r="B5347" t="s">
        <v>1169</v>
      </c>
      <c r="C5347">
        <v>2310030016</v>
      </c>
      <c r="D5347" t="s">
        <v>2131</v>
      </c>
      <c r="E5347">
        <v>2410210019</v>
      </c>
      <c r="F5347" t="s">
        <v>113</v>
      </c>
      <c r="G5347" t="s">
        <v>89</v>
      </c>
      <c r="H5347">
        <v>0.52470000000000006</v>
      </c>
      <c r="I5347">
        <v>2</v>
      </c>
      <c r="J5347">
        <v>8000</v>
      </c>
      <c r="K5347">
        <f>+VLOOKUP(E5347,Costos!$A$1:$I$716100,9,FALSE)</f>
        <v>7.7568599999999996</v>
      </c>
      <c r="L5347" t="str">
        <f t="shared" si="178"/>
        <v>241</v>
      </c>
      <c r="M5347" t="str">
        <f t="shared" si="179"/>
        <v>241021</v>
      </c>
      <c r="N5347" t="str">
        <f>IFERROR(IF(L5347="231","231",VLOOKUP(E5347,Materiales!$A$1:$G$37443,7,FALSE)),"N/A")</f>
        <v>Varios</v>
      </c>
    </row>
    <row r="5348" spans="1:14" x14ac:dyDescent="0.25">
      <c r="A5348">
        <v>2110030189</v>
      </c>
      <c r="B5348" t="s">
        <v>1169</v>
      </c>
      <c r="C5348">
        <v>2310030016</v>
      </c>
      <c r="D5348" t="s">
        <v>2131</v>
      </c>
      <c r="E5348">
        <v>2430880022</v>
      </c>
      <c r="F5348" t="s">
        <v>115</v>
      </c>
      <c r="G5348" t="s">
        <v>89</v>
      </c>
      <c r="H5348">
        <v>1.1328</v>
      </c>
      <c r="I5348">
        <v>2</v>
      </c>
      <c r="J5348">
        <v>8000</v>
      </c>
      <c r="K5348">
        <f>+VLOOKUP(E5348,Costos!$A$1:$I$716100,9,FALSE)</f>
        <v>6.1924229999999998</v>
      </c>
      <c r="L5348" t="str">
        <f t="shared" si="178"/>
        <v>243</v>
      </c>
      <c r="M5348" t="str">
        <f t="shared" si="179"/>
        <v>243088</v>
      </c>
      <c r="N5348" t="str">
        <f>IFERROR(IF(L5348="231","231",VLOOKUP(E5348,Materiales!$A$1:$G$37443,7,FALSE)),"N/A")</f>
        <v>Varios</v>
      </c>
    </row>
    <row r="5349" spans="1:14" x14ac:dyDescent="0.25">
      <c r="A5349">
        <v>2110030189</v>
      </c>
      <c r="B5349" t="s">
        <v>1169</v>
      </c>
      <c r="C5349">
        <v>2310030016</v>
      </c>
      <c r="D5349" t="s">
        <v>2131</v>
      </c>
      <c r="E5349">
        <v>2430530010</v>
      </c>
      <c r="F5349" t="s">
        <v>3577</v>
      </c>
      <c r="G5349" t="s">
        <v>89</v>
      </c>
      <c r="H5349">
        <v>62.540199999999999</v>
      </c>
      <c r="I5349">
        <v>2</v>
      </c>
      <c r="J5349">
        <v>8000</v>
      </c>
      <c r="K5349">
        <f>+VLOOKUP(E5349,Costos!$A$1:$I$716100,9,FALSE)</f>
        <v>0.67528200000000005</v>
      </c>
      <c r="L5349" t="str">
        <f t="shared" si="178"/>
        <v>243</v>
      </c>
      <c r="M5349" t="str">
        <f t="shared" si="179"/>
        <v>243053</v>
      </c>
      <c r="N5349" t="str">
        <f>IFERROR(IF(L5349="231","231",VLOOKUP(E5349,Materiales!$A$1:$G$37443,7,FALSE)),"N/A")</f>
        <v>Varios</v>
      </c>
    </row>
    <row r="5350" spans="1:14" x14ac:dyDescent="0.25">
      <c r="A5350">
        <v>2110030189</v>
      </c>
      <c r="B5350" t="s">
        <v>1169</v>
      </c>
      <c r="C5350">
        <v>2310030016</v>
      </c>
      <c r="D5350" t="s">
        <v>2131</v>
      </c>
      <c r="E5350">
        <v>2430620001</v>
      </c>
      <c r="F5350" t="s">
        <v>3590</v>
      </c>
      <c r="G5350" t="s">
        <v>89</v>
      </c>
      <c r="H5350">
        <v>3.29</v>
      </c>
      <c r="I5350">
        <v>2</v>
      </c>
      <c r="J5350">
        <v>8000</v>
      </c>
      <c r="K5350">
        <f>+VLOOKUP(E5350,Costos!$A$1:$I$716100,9,FALSE)</f>
        <v>40.443644999999997</v>
      </c>
      <c r="L5350" t="str">
        <f t="shared" si="178"/>
        <v>243</v>
      </c>
      <c r="M5350" t="str">
        <f t="shared" si="179"/>
        <v>243062</v>
      </c>
      <c r="N5350" t="str">
        <f>IFERROR(IF(L5350="231","231",VLOOKUP(E5350,Materiales!$A$1:$G$37443,7,FALSE)),"N/A")</f>
        <v>Dispersión</v>
      </c>
    </row>
    <row r="5351" spans="1:14" x14ac:dyDescent="0.25">
      <c r="A5351">
        <v>2110030189</v>
      </c>
      <c r="B5351" t="s">
        <v>1169</v>
      </c>
      <c r="C5351">
        <v>2310030016</v>
      </c>
      <c r="D5351" t="s">
        <v>2131</v>
      </c>
      <c r="E5351">
        <v>2430350001</v>
      </c>
      <c r="F5351" t="s">
        <v>4741</v>
      </c>
      <c r="G5351" t="s">
        <v>89</v>
      </c>
      <c r="H5351">
        <v>0.87150000000000005</v>
      </c>
      <c r="I5351">
        <v>2</v>
      </c>
      <c r="J5351">
        <v>8000</v>
      </c>
      <c r="K5351">
        <f>+VLOOKUP(E5351,Costos!$A$1:$I$716100,9,FALSE)</f>
        <v>8.4358629999999994</v>
      </c>
      <c r="L5351" t="str">
        <f t="shared" si="178"/>
        <v>243</v>
      </c>
      <c r="M5351" t="str">
        <f t="shared" si="179"/>
        <v>243035</v>
      </c>
      <c r="N5351" t="str">
        <f>IFERROR(IF(L5351="231","231",VLOOKUP(E5351,Materiales!$A$1:$G$37443,7,FALSE)),"N/A")</f>
        <v>Varios</v>
      </c>
    </row>
    <row r="5352" spans="1:14" x14ac:dyDescent="0.25">
      <c r="A5352">
        <v>2110030189</v>
      </c>
      <c r="B5352" t="s">
        <v>1169</v>
      </c>
      <c r="C5352">
        <v>2310030016</v>
      </c>
      <c r="D5352" t="s">
        <v>2131</v>
      </c>
      <c r="E5352">
        <v>2430450001</v>
      </c>
      <c r="F5352" t="s">
        <v>93</v>
      </c>
      <c r="G5352" t="s">
        <v>89</v>
      </c>
      <c r="H5352">
        <v>2.3119000000000001</v>
      </c>
      <c r="I5352">
        <v>2</v>
      </c>
      <c r="J5352">
        <v>8000</v>
      </c>
      <c r="K5352">
        <f>+VLOOKUP(E5352,Costos!$A$1:$I$716100,9,FALSE)</f>
        <v>6.0336119999999998</v>
      </c>
      <c r="L5352" t="str">
        <f t="shared" si="178"/>
        <v>243</v>
      </c>
      <c r="M5352" t="str">
        <f t="shared" si="179"/>
        <v>243045</v>
      </c>
      <c r="N5352" t="str">
        <f>IFERROR(IF(L5352="231","231",VLOOKUP(E5352,Materiales!$A$1:$G$37443,7,FALSE)),"N/A")</f>
        <v>Varios</v>
      </c>
    </row>
    <row r="5353" spans="1:14" x14ac:dyDescent="0.25">
      <c r="A5353">
        <v>2110030189</v>
      </c>
      <c r="B5353" t="s">
        <v>1169</v>
      </c>
      <c r="C5353">
        <v>2310030016</v>
      </c>
      <c r="D5353" t="s">
        <v>2131</v>
      </c>
      <c r="E5353">
        <v>2430390013</v>
      </c>
      <c r="F5353" t="s">
        <v>3567</v>
      </c>
      <c r="G5353" t="s">
        <v>89</v>
      </c>
      <c r="H5353">
        <v>1.732</v>
      </c>
      <c r="I5353">
        <v>2</v>
      </c>
      <c r="J5353">
        <v>8000</v>
      </c>
      <c r="K5353">
        <f>+VLOOKUP(E5353,Costos!$A$1:$I$716100,9,FALSE)</f>
        <v>27.214721000000001</v>
      </c>
      <c r="L5353" t="str">
        <f t="shared" si="178"/>
        <v>243</v>
      </c>
      <c r="M5353" t="str">
        <f t="shared" si="179"/>
        <v>243039</v>
      </c>
      <c r="N5353" t="str">
        <f>IFERROR(IF(L5353="231","231",VLOOKUP(E5353,Materiales!$A$1:$G$37443,7,FALSE)),"N/A")</f>
        <v>Varios</v>
      </c>
    </row>
    <row r="5354" spans="1:14" x14ac:dyDescent="0.25">
      <c r="A5354">
        <v>2110030189</v>
      </c>
      <c r="B5354" t="s">
        <v>1169</v>
      </c>
      <c r="C5354">
        <v>2310030016</v>
      </c>
      <c r="D5354" t="s">
        <v>2131</v>
      </c>
      <c r="E5354">
        <v>2310030273</v>
      </c>
      <c r="F5354" t="s">
        <v>2157</v>
      </c>
      <c r="G5354" t="s">
        <v>89</v>
      </c>
      <c r="H5354">
        <v>5.7767999999999997</v>
      </c>
      <c r="I5354">
        <v>2</v>
      </c>
      <c r="J5354">
        <v>8000</v>
      </c>
      <c r="K5354">
        <f>+VLOOKUP(E5354,Costos!$A$1:$I$716100,9,FALSE)</f>
        <v>3.6945239999999999</v>
      </c>
      <c r="L5354" t="str">
        <f t="shared" si="178"/>
        <v>231</v>
      </c>
      <c r="M5354" t="str">
        <f t="shared" si="179"/>
        <v>231003</v>
      </c>
      <c r="N5354" t="str">
        <f>IFERROR(IF(L5354="231","231",VLOOKUP(E5354,Materiales!$A$1:$G$37443,7,FALSE)),"N/A")</f>
        <v>231</v>
      </c>
    </row>
    <row r="5355" spans="1:14" x14ac:dyDescent="0.25">
      <c r="A5355">
        <v>2110030189</v>
      </c>
      <c r="B5355" t="s">
        <v>1169</v>
      </c>
      <c r="C5355">
        <v>2310030016</v>
      </c>
      <c r="D5355" t="s">
        <v>2131</v>
      </c>
      <c r="E5355">
        <v>2430600005</v>
      </c>
      <c r="F5355" t="s">
        <v>3587</v>
      </c>
      <c r="G5355" t="s">
        <v>89</v>
      </c>
      <c r="H5355">
        <v>0.14810000000000001</v>
      </c>
      <c r="I5355">
        <v>2</v>
      </c>
      <c r="J5355">
        <v>8000</v>
      </c>
      <c r="K5355">
        <f>+VLOOKUP(E5355,Costos!$A$1:$I$716100,9,FALSE)</f>
        <v>6.512251</v>
      </c>
      <c r="L5355" t="str">
        <f t="shared" si="178"/>
        <v>243</v>
      </c>
      <c r="M5355" t="str">
        <f t="shared" si="179"/>
        <v>243060</v>
      </c>
      <c r="N5355" t="str">
        <f>IFERROR(IF(L5355="231","231",VLOOKUP(E5355,Materiales!$A$1:$G$37443,7,FALSE)),"N/A")</f>
        <v>Pigmentos</v>
      </c>
    </row>
    <row r="5356" spans="1:14" x14ac:dyDescent="0.25">
      <c r="A5356">
        <v>2110030189</v>
      </c>
      <c r="B5356" t="s">
        <v>1169</v>
      </c>
      <c r="C5356">
        <v>2310030016</v>
      </c>
      <c r="D5356" t="s">
        <v>2131</v>
      </c>
      <c r="E5356">
        <v>2410210003</v>
      </c>
      <c r="F5356" t="s">
        <v>95</v>
      </c>
      <c r="G5356" t="s">
        <v>89</v>
      </c>
      <c r="H5356">
        <v>3.5567000000000002</v>
      </c>
      <c r="I5356">
        <v>2</v>
      </c>
      <c r="J5356">
        <v>8000</v>
      </c>
      <c r="K5356">
        <f>+VLOOKUP(E5356,Costos!$A$1:$I$716100,9,FALSE)</f>
        <v>4.9316240000000002</v>
      </c>
      <c r="L5356" t="str">
        <f t="shared" si="178"/>
        <v>241</v>
      </c>
      <c r="M5356" t="str">
        <f t="shared" si="179"/>
        <v>241021</v>
      </c>
      <c r="N5356" t="str">
        <f>IFERROR(IF(L5356="231","231",VLOOKUP(E5356,Materiales!$A$1:$G$37443,7,FALSE)),"N/A")</f>
        <v>Varios</v>
      </c>
    </row>
    <row r="5357" spans="1:14" x14ac:dyDescent="0.25">
      <c r="A5357">
        <v>2110030189</v>
      </c>
      <c r="B5357" t="s">
        <v>1169</v>
      </c>
      <c r="C5357">
        <v>2310030016</v>
      </c>
      <c r="D5357" t="s">
        <v>2131</v>
      </c>
      <c r="E5357">
        <v>2430810004</v>
      </c>
      <c r="F5357" t="s">
        <v>3630</v>
      </c>
      <c r="G5357" t="s">
        <v>89</v>
      </c>
      <c r="H5357">
        <v>0.42809999999999998</v>
      </c>
      <c r="I5357">
        <v>2</v>
      </c>
      <c r="J5357">
        <v>8000</v>
      </c>
      <c r="K5357">
        <f>+VLOOKUP(E5357,Costos!$A$1:$I$716100,9,FALSE)</f>
        <v>6.728307</v>
      </c>
      <c r="L5357" t="str">
        <f t="shared" si="178"/>
        <v>243</v>
      </c>
      <c r="M5357" t="str">
        <f t="shared" si="179"/>
        <v>243081</v>
      </c>
      <c r="N5357" t="str">
        <f>IFERROR(IF(L5357="231","231",VLOOKUP(E5357,Materiales!$A$1:$G$37443,7,FALSE)),"N/A")</f>
        <v>Varios</v>
      </c>
    </row>
    <row r="5358" spans="1:14" x14ac:dyDescent="0.25">
      <c r="A5358">
        <v>2110030189</v>
      </c>
      <c r="B5358" t="s">
        <v>1169</v>
      </c>
      <c r="C5358">
        <v>2310030016</v>
      </c>
      <c r="D5358" t="s">
        <v>2131</v>
      </c>
      <c r="E5358">
        <v>2430870004</v>
      </c>
      <c r="F5358" t="s">
        <v>3650</v>
      </c>
      <c r="G5358" t="s">
        <v>89</v>
      </c>
      <c r="H5358">
        <v>9.7799999999999998E-2</v>
      </c>
      <c r="I5358">
        <v>2</v>
      </c>
      <c r="J5358">
        <v>8000</v>
      </c>
      <c r="K5358">
        <f>+VLOOKUP(E5358,Costos!$A$1:$I$716100,9,FALSE)</f>
        <v>5.9204129999999999</v>
      </c>
      <c r="L5358" t="str">
        <f t="shared" si="178"/>
        <v>243</v>
      </c>
      <c r="M5358" t="str">
        <f t="shared" si="179"/>
        <v>243087</v>
      </c>
      <c r="N5358" t="str">
        <f>IFERROR(IF(L5358="231","231",VLOOKUP(E5358,Materiales!$A$1:$G$37443,7,FALSE)),"N/A")</f>
        <v>Varios</v>
      </c>
    </row>
    <row r="5359" spans="1:14" x14ac:dyDescent="0.25">
      <c r="A5359">
        <v>2110030189</v>
      </c>
      <c r="B5359" t="s">
        <v>1169</v>
      </c>
      <c r="C5359">
        <v>2310030019</v>
      </c>
      <c r="D5359" t="s">
        <v>2134</v>
      </c>
      <c r="E5359">
        <v>2410220004</v>
      </c>
      <c r="F5359" t="s">
        <v>3314</v>
      </c>
      <c r="G5359" t="s">
        <v>89</v>
      </c>
      <c r="H5359">
        <v>5.9299999999999999E-2</v>
      </c>
      <c r="I5359">
        <v>2</v>
      </c>
      <c r="J5359">
        <v>8000</v>
      </c>
      <c r="K5359">
        <f>+VLOOKUP(E5359,Costos!$A$1:$I$716100,9,FALSE)</f>
        <v>144.33486500000001</v>
      </c>
      <c r="L5359" t="str">
        <f t="shared" si="178"/>
        <v>241</v>
      </c>
      <c r="M5359" t="str">
        <f t="shared" si="179"/>
        <v>241022</v>
      </c>
      <c r="N5359" t="str">
        <f>IFERROR(IF(L5359="231","231",VLOOKUP(E5359,Materiales!$A$1:$G$37443,7,FALSE)),"N/A")</f>
        <v>Varios</v>
      </c>
    </row>
    <row r="5360" spans="1:14" x14ac:dyDescent="0.25">
      <c r="A5360">
        <v>2110030189</v>
      </c>
      <c r="B5360" t="s">
        <v>1169</v>
      </c>
      <c r="C5360">
        <v>2310030019</v>
      </c>
      <c r="D5360" t="s">
        <v>2134</v>
      </c>
      <c r="E5360">
        <v>2430850012</v>
      </c>
      <c r="F5360" t="s">
        <v>3638</v>
      </c>
      <c r="G5360" t="s">
        <v>89</v>
      </c>
      <c r="H5360">
        <v>0.23719999999999999</v>
      </c>
      <c r="I5360">
        <v>2</v>
      </c>
      <c r="J5360">
        <v>8000</v>
      </c>
      <c r="K5360">
        <f>+VLOOKUP(E5360,Costos!$A$1:$I$716100,9,FALSE)</f>
        <v>15.424059</v>
      </c>
      <c r="L5360" t="str">
        <f t="shared" si="178"/>
        <v>243</v>
      </c>
      <c r="M5360" t="str">
        <f t="shared" si="179"/>
        <v>243085</v>
      </c>
      <c r="N5360" t="str">
        <f>IFERROR(IF(L5360="231","231",VLOOKUP(E5360,Materiales!$A$1:$G$37443,7,FALSE)),"N/A")</f>
        <v>Varios</v>
      </c>
    </row>
    <row r="5361" spans="1:14" x14ac:dyDescent="0.25">
      <c r="A5361">
        <v>2110030189</v>
      </c>
      <c r="B5361" t="s">
        <v>1169</v>
      </c>
      <c r="C5361">
        <v>2310030019</v>
      </c>
      <c r="D5361" t="s">
        <v>2134</v>
      </c>
      <c r="E5361">
        <v>2430850013</v>
      </c>
      <c r="F5361" t="s">
        <v>3639</v>
      </c>
      <c r="G5361" t="s">
        <v>89</v>
      </c>
      <c r="H5361">
        <v>0.5927</v>
      </c>
      <c r="I5361">
        <v>2</v>
      </c>
      <c r="J5361">
        <v>8000</v>
      </c>
      <c r="K5361">
        <f>+VLOOKUP(E5361,Costos!$A$1:$I$716100,9,FALSE)</f>
        <v>6.0844829999999996</v>
      </c>
      <c r="L5361" t="str">
        <f t="shared" si="178"/>
        <v>243</v>
      </c>
      <c r="M5361" t="str">
        <f t="shared" si="179"/>
        <v>243085</v>
      </c>
      <c r="N5361" t="str">
        <f>IFERROR(IF(L5361="231","231",VLOOKUP(E5361,Materiales!$A$1:$G$37443,7,FALSE)),"N/A")</f>
        <v>Varios</v>
      </c>
    </row>
    <row r="5362" spans="1:14" x14ac:dyDescent="0.25">
      <c r="A5362">
        <v>2110030189</v>
      </c>
      <c r="B5362" t="s">
        <v>1169</v>
      </c>
      <c r="C5362">
        <v>2310030019</v>
      </c>
      <c r="D5362" t="s">
        <v>2134</v>
      </c>
      <c r="E5362">
        <v>2410210019</v>
      </c>
      <c r="F5362" t="s">
        <v>113</v>
      </c>
      <c r="G5362" t="s">
        <v>89</v>
      </c>
      <c r="H5362">
        <v>1.242</v>
      </c>
      <c r="I5362">
        <v>2</v>
      </c>
      <c r="J5362">
        <v>8000</v>
      </c>
      <c r="K5362">
        <f>+VLOOKUP(E5362,Costos!$A$1:$I$716100,9,FALSE)</f>
        <v>7.7568599999999996</v>
      </c>
      <c r="L5362" t="str">
        <f t="shared" si="178"/>
        <v>241</v>
      </c>
      <c r="M5362" t="str">
        <f t="shared" si="179"/>
        <v>241021</v>
      </c>
      <c r="N5362" t="str">
        <f>IFERROR(IF(L5362="231","231",VLOOKUP(E5362,Materiales!$A$1:$G$37443,7,FALSE)),"N/A")</f>
        <v>Varios</v>
      </c>
    </row>
    <row r="5363" spans="1:14" x14ac:dyDescent="0.25">
      <c r="A5363">
        <v>2110030189</v>
      </c>
      <c r="B5363" t="s">
        <v>1169</v>
      </c>
      <c r="C5363">
        <v>2310030019</v>
      </c>
      <c r="D5363" t="s">
        <v>2134</v>
      </c>
      <c r="E5363">
        <v>2430880022</v>
      </c>
      <c r="F5363" t="s">
        <v>115</v>
      </c>
      <c r="G5363" t="s">
        <v>89</v>
      </c>
      <c r="H5363">
        <v>0.91859999999999997</v>
      </c>
      <c r="I5363">
        <v>2</v>
      </c>
      <c r="J5363">
        <v>8000</v>
      </c>
      <c r="K5363">
        <f>+VLOOKUP(E5363,Costos!$A$1:$I$716100,9,FALSE)</f>
        <v>6.1924229999999998</v>
      </c>
      <c r="L5363" t="str">
        <f t="shared" si="178"/>
        <v>243</v>
      </c>
      <c r="M5363" t="str">
        <f t="shared" si="179"/>
        <v>243088</v>
      </c>
      <c r="N5363" t="str">
        <f>IFERROR(IF(L5363="231","231",VLOOKUP(E5363,Materiales!$A$1:$G$37443,7,FALSE)),"N/A")</f>
        <v>Varios</v>
      </c>
    </row>
    <row r="5364" spans="1:14" x14ac:dyDescent="0.25">
      <c r="A5364">
        <v>2110030189</v>
      </c>
      <c r="B5364" t="s">
        <v>1169</v>
      </c>
      <c r="C5364">
        <v>2310030019</v>
      </c>
      <c r="D5364" t="s">
        <v>2134</v>
      </c>
      <c r="E5364">
        <v>2430530010</v>
      </c>
      <c r="F5364" t="s">
        <v>3577</v>
      </c>
      <c r="G5364" t="s">
        <v>89</v>
      </c>
      <c r="H5364">
        <v>61.218200000000003</v>
      </c>
      <c r="I5364">
        <v>2</v>
      </c>
      <c r="J5364">
        <v>8000</v>
      </c>
      <c r="K5364">
        <f>+VLOOKUP(E5364,Costos!$A$1:$I$716100,9,FALSE)</f>
        <v>0.67528200000000005</v>
      </c>
      <c r="L5364" t="str">
        <f t="shared" si="178"/>
        <v>243</v>
      </c>
      <c r="M5364" t="str">
        <f t="shared" si="179"/>
        <v>243053</v>
      </c>
      <c r="N5364" t="str">
        <f>IFERROR(IF(L5364="231","231",VLOOKUP(E5364,Materiales!$A$1:$G$37443,7,FALSE)),"N/A")</f>
        <v>Varios</v>
      </c>
    </row>
    <row r="5365" spans="1:14" x14ac:dyDescent="0.25">
      <c r="A5365">
        <v>2110030189</v>
      </c>
      <c r="B5365" t="s">
        <v>1169</v>
      </c>
      <c r="C5365">
        <v>2310030019</v>
      </c>
      <c r="D5365" t="s">
        <v>2134</v>
      </c>
      <c r="E5365">
        <v>2310030236</v>
      </c>
      <c r="F5365" t="s">
        <v>2149</v>
      </c>
      <c r="G5365" t="s">
        <v>89</v>
      </c>
      <c r="H5365">
        <v>4.7126999999999999</v>
      </c>
      <c r="I5365">
        <v>2</v>
      </c>
      <c r="J5365">
        <v>8000</v>
      </c>
      <c r="K5365">
        <f>+VLOOKUP(E5365,Costos!$A$1:$I$716100,9,FALSE)</f>
        <v>20.131855000000002</v>
      </c>
      <c r="L5365" t="str">
        <f t="shared" si="178"/>
        <v>231</v>
      </c>
      <c r="M5365" t="str">
        <f t="shared" si="179"/>
        <v>231003</v>
      </c>
      <c r="N5365" t="str">
        <f>IFERROR(IF(L5365="231","231",VLOOKUP(E5365,Materiales!$A$1:$G$37443,7,FALSE)),"N/A")</f>
        <v>231</v>
      </c>
    </row>
    <row r="5366" spans="1:14" x14ac:dyDescent="0.25">
      <c r="A5366">
        <v>2110030189</v>
      </c>
      <c r="B5366" t="s">
        <v>1169</v>
      </c>
      <c r="C5366">
        <v>2310030019</v>
      </c>
      <c r="D5366" t="s">
        <v>2134</v>
      </c>
      <c r="E5366">
        <v>2430350001</v>
      </c>
      <c r="F5366" t="s">
        <v>4741</v>
      </c>
      <c r="G5366" t="s">
        <v>89</v>
      </c>
      <c r="H5366">
        <v>1.6569</v>
      </c>
      <c r="I5366">
        <v>2</v>
      </c>
      <c r="J5366">
        <v>8000</v>
      </c>
      <c r="K5366">
        <f>+VLOOKUP(E5366,Costos!$A$1:$I$716100,9,FALSE)</f>
        <v>8.4358629999999994</v>
      </c>
      <c r="L5366" t="str">
        <f t="shared" si="178"/>
        <v>243</v>
      </c>
      <c r="M5366" t="str">
        <f t="shared" si="179"/>
        <v>243035</v>
      </c>
      <c r="N5366" t="str">
        <f>IFERROR(IF(L5366="231","231",VLOOKUP(E5366,Materiales!$A$1:$G$37443,7,FALSE)),"N/A")</f>
        <v>Varios</v>
      </c>
    </row>
    <row r="5367" spans="1:14" x14ac:dyDescent="0.25">
      <c r="A5367">
        <v>2110030189</v>
      </c>
      <c r="B5367" t="s">
        <v>1169</v>
      </c>
      <c r="C5367">
        <v>2310030019</v>
      </c>
      <c r="D5367" t="s">
        <v>2134</v>
      </c>
      <c r="E5367">
        <v>2430390013</v>
      </c>
      <c r="F5367" t="s">
        <v>3567</v>
      </c>
      <c r="G5367" t="s">
        <v>89</v>
      </c>
      <c r="H5367">
        <v>1.5610999999999999</v>
      </c>
      <c r="I5367">
        <v>2</v>
      </c>
      <c r="J5367">
        <v>8000</v>
      </c>
      <c r="K5367">
        <f>+VLOOKUP(E5367,Costos!$A$1:$I$716100,9,FALSE)</f>
        <v>27.214721000000001</v>
      </c>
      <c r="L5367" t="str">
        <f t="shared" si="178"/>
        <v>243</v>
      </c>
      <c r="M5367" t="str">
        <f t="shared" si="179"/>
        <v>243039</v>
      </c>
      <c r="N5367" t="str">
        <f>IFERROR(IF(L5367="231","231",VLOOKUP(E5367,Materiales!$A$1:$G$37443,7,FALSE)),"N/A")</f>
        <v>Varios</v>
      </c>
    </row>
    <row r="5368" spans="1:14" x14ac:dyDescent="0.25">
      <c r="A5368">
        <v>2110030189</v>
      </c>
      <c r="B5368" t="s">
        <v>1169</v>
      </c>
      <c r="C5368">
        <v>2310030019</v>
      </c>
      <c r="D5368" t="s">
        <v>2134</v>
      </c>
      <c r="E5368">
        <v>2310030273</v>
      </c>
      <c r="F5368" t="s">
        <v>2157</v>
      </c>
      <c r="G5368" t="s">
        <v>89</v>
      </c>
      <c r="H5368">
        <v>5.7679999999999998</v>
      </c>
      <c r="I5368">
        <v>2</v>
      </c>
      <c r="J5368">
        <v>8000</v>
      </c>
      <c r="K5368">
        <f>+VLOOKUP(E5368,Costos!$A$1:$I$716100,9,FALSE)</f>
        <v>3.6945239999999999</v>
      </c>
      <c r="L5368" t="str">
        <f t="shared" si="178"/>
        <v>231</v>
      </c>
      <c r="M5368" t="str">
        <f t="shared" si="179"/>
        <v>231003</v>
      </c>
      <c r="N5368" t="str">
        <f>IFERROR(IF(L5368="231","231",VLOOKUP(E5368,Materiales!$A$1:$G$37443,7,FALSE)),"N/A")</f>
        <v>231</v>
      </c>
    </row>
    <row r="5369" spans="1:14" x14ac:dyDescent="0.25">
      <c r="A5369">
        <v>2110030189</v>
      </c>
      <c r="B5369" t="s">
        <v>1169</v>
      </c>
      <c r="C5369">
        <v>2310030019</v>
      </c>
      <c r="D5369" t="s">
        <v>2134</v>
      </c>
      <c r="E5369">
        <v>2410210003</v>
      </c>
      <c r="F5369" t="s">
        <v>95</v>
      </c>
      <c r="G5369" t="s">
        <v>89</v>
      </c>
      <c r="H5369">
        <v>6.7282999999999999</v>
      </c>
      <c r="I5369">
        <v>2</v>
      </c>
      <c r="J5369">
        <v>8000</v>
      </c>
      <c r="K5369">
        <f>+VLOOKUP(E5369,Costos!$A$1:$I$716100,9,FALSE)</f>
        <v>4.9316240000000002</v>
      </c>
      <c r="L5369" t="str">
        <f t="shared" si="178"/>
        <v>241</v>
      </c>
      <c r="M5369" t="str">
        <f t="shared" si="179"/>
        <v>241021</v>
      </c>
      <c r="N5369" t="str">
        <f>IFERROR(IF(L5369="231","231",VLOOKUP(E5369,Materiales!$A$1:$G$37443,7,FALSE)),"N/A")</f>
        <v>Varios</v>
      </c>
    </row>
    <row r="5370" spans="1:14" x14ac:dyDescent="0.25">
      <c r="A5370">
        <v>2110030189</v>
      </c>
      <c r="B5370" t="s">
        <v>1169</v>
      </c>
      <c r="C5370">
        <v>2310030019</v>
      </c>
      <c r="D5370" t="s">
        <v>2134</v>
      </c>
      <c r="E5370">
        <v>2430810004</v>
      </c>
      <c r="F5370" t="s">
        <v>3630</v>
      </c>
      <c r="G5370" t="s">
        <v>89</v>
      </c>
      <c r="H5370">
        <v>0.71130000000000004</v>
      </c>
      <c r="I5370">
        <v>2</v>
      </c>
      <c r="J5370">
        <v>8000</v>
      </c>
      <c r="K5370">
        <f>+VLOOKUP(E5370,Costos!$A$1:$I$716100,9,FALSE)</f>
        <v>6.728307</v>
      </c>
      <c r="L5370" t="str">
        <f t="shared" si="178"/>
        <v>243</v>
      </c>
      <c r="M5370" t="str">
        <f t="shared" si="179"/>
        <v>243081</v>
      </c>
      <c r="N5370" t="str">
        <f>IFERROR(IF(L5370="231","231",VLOOKUP(E5370,Materiales!$A$1:$G$37443,7,FALSE)),"N/A")</f>
        <v>Varios</v>
      </c>
    </row>
    <row r="5371" spans="1:14" x14ac:dyDescent="0.25">
      <c r="A5371">
        <v>2110030189</v>
      </c>
      <c r="B5371" t="s">
        <v>1169</v>
      </c>
      <c r="C5371">
        <v>2310030019</v>
      </c>
      <c r="D5371" t="s">
        <v>2134</v>
      </c>
      <c r="E5371">
        <v>2430870004</v>
      </c>
      <c r="F5371" t="s">
        <v>3650</v>
      </c>
      <c r="G5371" t="s">
        <v>89</v>
      </c>
      <c r="H5371">
        <v>9.7799999999999998E-2</v>
      </c>
      <c r="I5371">
        <v>2</v>
      </c>
      <c r="J5371">
        <v>8000</v>
      </c>
      <c r="K5371">
        <f>+VLOOKUP(E5371,Costos!$A$1:$I$716100,9,FALSE)</f>
        <v>5.9204129999999999</v>
      </c>
      <c r="L5371" t="str">
        <f t="shared" si="178"/>
        <v>243</v>
      </c>
      <c r="M5371" t="str">
        <f t="shared" si="179"/>
        <v>243087</v>
      </c>
      <c r="N5371" t="str">
        <f>IFERROR(IF(L5371="231","231",VLOOKUP(E5371,Materiales!$A$1:$G$37443,7,FALSE)),"N/A")</f>
        <v>Varios</v>
      </c>
    </row>
    <row r="5372" spans="1:14" x14ac:dyDescent="0.25">
      <c r="A5372">
        <v>2110030189</v>
      </c>
      <c r="B5372" t="s">
        <v>1169</v>
      </c>
      <c r="C5372">
        <v>2310030020</v>
      </c>
      <c r="D5372" t="s">
        <v>2135</v>
      </c>
      <c r="E5372">
        <v>2410220004</v>
      </c>
      <c r="F5372" t="s">
        <v>3314</v>
      </c>
      <c r="G5372" t="s">
        <v>89</v>
      </c>
      <c r="H5372">
        <v>9.7699999999999995E-2</v>
      </c>
      <c r="I5372">
        <v>2</v>
      </c>
      <c r="J5372">
        <v>8000</v>
      </c>
      <c r="K5372">
        <f>+VLOOKUP(E5372,Costos!$A$1:$I$716100,9,FALSE)</f>
        <v>144.33486500000001</v>
      </c>
      <c r="L5372" t="str">
        <f t="shared" si="178"/>
        <v>241</v>
      </c>
      <c r="M5372" t="str">
        <f t="shared" si="179"/>
        <v>241022</v>
      </c>
      <c r="N5372" t="str">
        <f>IFERROR(IF(L5372="231","231",VLOOKUP(E5372,Materiales!$A$1:$G$37443,7,FALSE)),"N/A")</f>
        <v>Varios</v>
      </c>
    </row>
    <row r="5373" spans="1:14" x14ac:dyDescent="0.25">
      <c r="A5373">
        <v>2110030189</v>
      </c>
      <c r="B5373" t="s">
        <v>1169</v>
      </c>
      <c r="C5373">
        <v>2310030020</v>
      </c>
      <c r="D5373" t="s">
        <v>2135</v>
      </c>
      <c r="E5373">
        <v>2430850012</v>
      </c>
      <c r="F5373" t="s">
        <v>3638</v>
      </c>
      <c r="G5373" t="s">
        <v>89</v>
      </c>
      <c r="H5373">
        <v>0.21809999999999999</v>
      </c>
      <c r="I5373">
        <v>2</v>
      </c>
      <c r="J5373">
        <v>8000</v>
      </c>
      <c r="K5373">
        <f>+VLOOKUP(E5373,Costos!$A$1:$I$716100,9,FALSE)</f>
        <v>15.424059</v>
      </c>
      <c r="L5373" t="str">
        <f t="shared" si="178"/>
        <v>243</v>
      </c>
      <c r="M5373" t="str">
        <f t="shared" si="179"/>
        <v>243085</v>
      </c>
      <c r="N5373" t="str">
        <f>IFERROR(IF(L5373="231","231",VLOOKUP(E5373,Materiales!$A$1:$G$37443,7,FALSE)),"N/A")</f>
        <v>Varios</v>
      </c>
    </row>
    <row r="5374" spans="1:14" x14ac:dyDescent="0.25">
      <c r="A5374">
        <v>2110030189</v>
      </c>
      <c r="B5374" t="s">
        <v>1169</v>
      </c>
      <c r="C5374">
        <v>2310030020</v>
      </c>
      <c r="D5374" t="s">
        <v>2135</v>
      </c>
      <c r="E5374">
        <v>2430850013</v>
      </c>
      <c r="F5374" t="s">
        <v>3639</v>
      </c>
      <c r="G5374" t="s">
        <v>89</v>
      </c>
      <c r="H5374">
        <v>0.62260000000000004</v>
      </c>
      <c r="I5374">
        <v>2</v>
      </c>
      <c r="J5374">
        <v>8000</v>
      </c>
      <c r="K5374">
        <f>+VLOOKUP(E5374,Costos!$A$1:$I$716100,9,FALSE)</f>
        <v>6.0844829999999996</v>
      </c>
      <c r="L5374" t="str">
        <f t="shared" si="178"/>
        <v>243</v>
      </c>
      <c r="M5374" t="str">
        <f t="shared" si="179"/>
        <v>243085</v>
      </c>
      <c r="N5374" t="str">
        <f>IFERROR(IF(L5374="231","231",VLOOKUP(E5374,Materiales!$A$1:$G$37443,7,FALSE)),"N/A")</f>
        <v>Varios</v>
      </c>
    </row>
    <row r="5375" spans="1:14" x14ac:dyDescent="0.25">
      <c r="A5375">
        <v>2110030189</v>
      </c>
      <c r="B5375" t="s">
        <v>1169</v>
      </c>
      <c r="C5375">
        <v>2310030020</v>
      </c>
      <c r="D5375" t="s">
        <v>2135</v>
      </c>
      <c r="E5375">
        <v>2410210019</v>
      </c>
      <c r="F5375" t="s">
        <v>113</v>
      </c>
      <c r="G5375" t="s">
        <v>89</v>
      </c>
      <c r="H5375">
        <v>0.57010000000000005</v>
      </c>
      <c r="I5375">
        <v>2</v>
      </c>
      <c r="J5375">
        <v>8000</v>
      </c>
      <c r="K5375">
        <f>+VLOOKUP(E5375,Costos!$A$1:$I$716100,9,FALSE)</f>
        <v>7.7568599999999996</v>
      </c>
      <c r="L5375" t="str">
        <f t="shared" si="178"/>
        <v>241</v>
      </c>
      <c r="M5375" t="str">
        <f t="shared" si="179"/>
        <v>241021</v>
      </c>
      <c r="N5375" t="str">
        <f>IFERROR(IF(L5375="231","231",VLOOKUP(E5375,Materiales!$A$1:$G$37443,7,FALSE)),"N/A")</f>
        <v>Varios</v>
      </c>
    </row>
    <row r="5376" spans="1:14" x14ac:dyDescent="0.25">
      <c r="A5376">
        <v>2110030189</v>
      </c>
      <c r="B5376" t="s">
        <v>1169</v>
      </c>
      <c r="C5376">
        <v>2310030020</v>
      </c>
      <c r="D5376" t="s">
        <v>2135</v>
      </c>
      <c r="E5376">
        <v>2430880022</v>
      </c>
      <c r="F5376" t="s">
        <v>115</v>
      </c>
      <c r="G5376" t="s">
        <v>89</v>
      </c>
      <c r="H5376">
        <v>1.1101000000000001</v>
      </c>
      <c r="I5376">
        <v>2</v>
      </c>
      <c r="J5376">
        <v>8000</v>
      </c>
      <c r="K5376">
        <f>+VLOOKUP(E5376,Costos!$A$1:$I$716100,9,FALSE)</f>
        <v>6.1924229999999998</v>
      </c>
      <c r="L5376" t="str">
        <f t="shared" si="178"/>
        <v>243</v>
      </c>
      <c r="M5376" t="str">
        <f t="shared" si="179"/>
        <v>243088</v>
      </c>
      <c r="N5376" t="str">
        <f>IFERROR(IF(L5376="231","231",VLOOKUP(E5376,Materiales!$A$1:$G$37443,7,FALSE)),"N/A")</f>
        <v>Varios</v>
      </c>
    </row>
    <row r="5377" spans="1:14" x14ac:dyDescent="0.25">
      <c r="A5377">
        <v>2110030189</v>
      </c>
      <c r="B5377" t="s">
        <v>1169</v>
      </c>
      <c r="C5377">
        <v>2310030020</v>
      </c>
      <c r="D5377" t="s">
        <v>2135</v>
      </c>
      <c r="E5377">
        <v>2430530010</v>
      </c>
      <c r="F5377" t="s">
        <v>3577</v>
      </c>
      <c r="G5377" t="s">
        <v>89</v>
      </c>
      <c r="H5377">
        <v>53.5246</v>
      </c>
      <c r="I5377">
        <v>2</v>
      </c>
      <c r="J5377">
        <v>8000</v>
      </c>
      <c r="K5377">
        <f>+VLOOKUP(E5377,Costos!$A$1:$I$716100,9,FALSE)</f>
        <v>0.67528200000000005</v>
      </c>
      <c r="L5377" t="str">
        <f t="shared" si="178"/>
        <v>243</v>
      </c>
      <c r="M5377" t="str">
        <f t="shared" si="179"/>
        <v>243053</v>
      </c>
      <c r="N5377" t="str">
        <f>IFERROR(IF(L5377="231","231",VLOOKUP(E5377,Materiales!$A$1:$G$37443,7,FALSE)),"N/A")</f>
        <v>Varios</v>
      </c>
    </row>
    <row r="5378" spans="1:14" x14ac:dyDescent="0.25">
      <c r="A5378">
        <v>2110030189</v>
      </c>
      <c r="B5378" t="s">
        <v>1169</v>
      </c>
      <c r="C5378">
        <v>2310030020</v>
      </c>
      <c r="D5378" t="s">
        <v>2135</v>
      </c>
      <c r="E5378">
        <v>2430520005</v>
      </c>
      <c r="F5378" t="s">
        <v>3574</v>
      </c>
      <c r="G5378" t="s">
        <v>89</v>
      </c>
      <c r="H5378">
        <v>10.9032</v>
      </c>
      <c r="I5378">
        <v>2</v>
      </c>
      <c r="J5378">
        <v>8000</v>
      </c>
      <c r="K5378">
        <f>+VLOOKUP(E5378,Costos!$A$1:$I$716100,9,FALSE)</f>
        <v>11.219386</v>
      </c>
      <c r="L5378" t="str">
        <f t="shared" si="178"/>
        <v>243</v>
      </c>
      <c r="M5378" t="str">
        <f t="shared" si="179"/>
        <v>243052</v>
      </c>
      <c r="N5378" t="str">
        <f>IFERROR(IF(L5378="231","231",VLOOKUP(E5378,Materiales!$A$1:$G$37443,7,FALSE)),"N/A")</f>
        <v>Varios</v>
      </c>
    </row>
    <row r="5379" spans="1:14" x14ac:dyDescent="0.25">
      <c r="A5379">
        <v>2110030189</v>
      </c>
      <c r="B5379" t="s">
        <v>1169</v>
      </c>
      <c r="C5379">
        <v>2310030020</v>
      </c>
      <c r="D5379" t="s">
        <v>2135</v>
      </c>
      <c r="E5379">
        <v>2430350001</v>
      </c>
      <c r="F5379" t="s">
        <v>4741</v>
      </c>
      <c r="G5379" t="s">
        <v>89</v>
      </c>
      <c r="H5379">
        <v>1.0788</v>
      </c>
      <c r="I5379">
        <v>2</v>
      </c>
      <c r="J5379">
        <v>8000</v>
      </c>
      <c r="K5379">
        <f>+VLOOKUP(E5379,Costos!$A$1:$I$716100,9,FALSE)</f>
        <v>8.4358629999999994</v>
      </c>
      <c r="L5379" t="str">
        <f t="shared" si="178"/>
        <v>243</v>
      </c>
      <c r="M5379" t="str">
        <f t="shared" si="179"/>
        <v>243035</v>
      </c>
      <c r="N5379" t="str">
        <f>IFERROR(IF(L5379="231","231",VLOOKUP(E5379,Materiales!$A$1:$G$37443,7,FALSE)),"N/A")</f>
        <v>Varios</v>
      </c>
    </row>
    <row r="5380" spans="1:14" x14ac:dyDescent="0.25">
      <c r="A5380">
        <v>2110030189</v>
      </c>
      <c r="B5380" t="s">
        <v>1169</v>
      </c>
      <c r="C5380">
        <v>2310030020</v>
      </c>
      <c r="D5380" t="s">
        <v>2135</v>
      </c>
      <c r="E5380">
        <v>2430450001</v>
      </c>
      <c r="F5380" t="s">
        <v>93</v>
      </c>
      <c r="G5380" t="s">
        <v>89</v>
      </c>
      <c r="H5380">
        <v>2.3742999999999999</v>
      </c>
      <c r="I5380">
        <v>2</v>
      </c>
      <c r="J5380">
        <v>8000</v>
      </c>
      <c r="K5380">
        <f>+VLOOKUP(E5380,Costos!$A$1:$I$716100,9,FALSE)</f>
        <v>6.0336119999999998</v>
      </c>
      <c r="L5380" t="str">
        <f t="shared" si="178"/>
        <v>243</v>
      </c>
      <c r="M5380" t="str">
        <f t="shared" si="179"/>
        <v>243045</v>
      </c>
      <c r="N5380" t="str">
        <f>IFERROR(IF(L5380="231","231",VLOOKUP(E5380,Materiales!$A$1:$G$37443,7,FALSE)),"N/A")</f>
        <v>Varios</v>
      </c>
    </row>
    <row r="5381" spans="1:14" x14ac:dyDescent="0.25">
      <c r="A5381">
        <v>2110030189</v>
      </c>
      <c r="B5381" t="s">
        <v>1169</v>
      </c>
      <c r="C5381">
        <v>2310030020</v>
      </c>
      <c r="D5381" t="s">
        <v>2135</v>
      </c>
      <c r="E5381">
        <v>2430390013</v>
      </c>
      <c r="F5381" t="s">
        <v>3567</v>
      </c>
      <c r="G5381" t="s">
        <v>89</v>
      </c>
      <c r="H5381">
        <v>1.6850000000000001</v>
      </c>
      <c r="I5381">
        <v>2</v>
      </c>
      <c r="J5381">
        <v>8000</v>
      </c>
      <c r="K5381">
        <f>+VLOOKUP(E5381,Costos!$A$1:$I$716100,9,FALSE)</f>
        <v>27.214721000000001</v>
      </c>
      <c r="L5381" t="str">
        <f t="shared" si="178"/>
        <v>243</v>
      </c>
      <c r="M5381" t="str">
        <f t="shared" si="179"/>
        <v>243039</v>
      </c>
      <c r="N5381" t="str">
        <f>IFERROR(IF(L5381="231","231",VLOOKUP(E5381,Materiales!$A$1:$G$37443,7,FALSE)),"N/A")</f>
        <v>Varios</v>
      </c>
    </row>
    <row r="5382" spans="1:14" x14ac:dyDescent="0.25">
      <c r="A5382">
        <v>2110030189</v>
      </c>
      <c r="B5382" t="s">
        <v>1169</v>
      </c>
      <c r="C5382">
        <v>2310030020</v>
      </c>
      <c r="D5382" t="s">
        <v>2135</v>
      </c>
      <c r="E5382">
        <v>2310030273</v>
      </c>
      <c r="F5382" t="s">
        <v>2157</v>
      </c>
      <c r="G5382" t="s">
        <v>89</v>
      </c>
      <c r="H5382">
        <v>5.6784999999999997</v>
      </c>
      <c r="I5382">
        <v>2</v>
      </c>
      <c r="J5382">
        <v>8000</v>
      </c>
      <c r="K5382">
        <f>+VLOOKUP(E5382,Costos!$A$1:$I$716100,9,FALSE)</f>
        <v>3.6945239999999999</v>
      </c>
      <c r="L5382" t="str">
        <f t="shared" si="178"/>
        <v>231</v>
      </c>
      <c r="M5382" t="str">
        <f t="shared" si="179"/>
        <v>231003</v>
      </c>
      <c r="N5382" t="str">
        <f>IFERROR(IF(L5382="231","231",VLOOKUP(E5382,Materiales!$A$1:$G$37443,7,FALSE)),"N/A")</f>
        <v>231</v>
      </c>
    </row>
    <row r="5383" spans="1:14" x14ac:dyDescent="0.25">
      <c r="A5383">
        <v>2110030189</v>
      </c>
      <c r="B5383" t="s">
        <v>1169</v>
      </c>
      <c r="C5383">
        <v>2310030020</v>
      </c>
      <c r="D5383" t="s">
        <v>2135</v>
      </c>
      <c r="E5383">
        <v>2430700001</v>
      </c>
      <c r="F5383" t="s">
        <v>3609</v>
      </c>
      <c r="G5383" t="s">
        <v>89</v>
      </c>
      <c r="H5383">
        <v>1.1599999999999999E-2</v>
      </c>
      <c r="I5383">
        <v>2</v>
      </c>
      <c r="J5383">
        <v>8000</v>
      </c>
      <c r="K5383">
        <f>+VLOOKUP(E5383,Costos!$A$1:$I$716100,9,FALSE)</f>
        <v>21.527200000000001</v>
      </c>
      <c r="L5383" t="str">
        <f t="shared" si="178"/>
        <v>243</v>
      </c>
      <c r="M5383" t="str">
        <f t="shared" si="179"/>
        <v>243070</v>
      </c>
      <c r="N5383" t="str">
        <f>IFERROR(IF(L5383="231","231",VLOOKUP(E5383,Materiales!$A$1:$G$37443,7,FALSE)),"N/A")</f>
        <v>Pigmentos</v>
      </c>
    </row>
    <row r="5384" spans="1:14" x14ac:dyDescent="0.25">
      <c r="A5384">
        <v>2110030189</v>
      </c>
      <c r="B5384" t="s">
        <v>1169</v>
      </c>
      <c r="C5384">
        <v>2310030020</v>
      </c>
      <c r="D5384" t="s">
        <v>2135</v>
      </c>
      <c r="E5384">
        <v>2410210003</v>
      </c>
      <c r="F5384" t="s">
        <v>95</v>
      </c>
      <c r="G5384" t="s">
        <v>89</v>
      </c>
      <c r="H5384">
        <v>2.3742999999999999</v>
      </c>
      <c r="I5384">
        <v>2</v>
      </c>
      <c r="J5384">
        <v>8000</v>
      </c>
      <c r="K5384">
        <f>+VLOOKUP(E5384,Costos!$A$1:$I$716100,9,FALSE)</f>
        <v>4.9316240000000002</v>
      </c>
      <c r="L5384" t="str">
        <f t="shared" si="178"/>
        <v>241</v>
      </c>
      <c r="M5384" t="str">
        <f t="shared" si="179"/>
        <v>241021</v>
      </c>
      <c r="N5384" t="str">
        <f>IFERROR(IF(L5384="231","231",VLOOKUP(E5384,Materiales!$A$1:$G$37443,7,FALSE)),"N/A")</f>
        <v>Varios</v>
      </c>
    </row>
    <row r="5385" spans="1:14" x14ac:dyDescent="0.25">
      <c r="A5385">
        <v>2110030189</v>
      </c>
      <c r="B5385" t="s">
        <v>1169</v>
      </c>
      <c r="C5385">
        <v>2310030020</v>
      </c>
      <c r="D5385" t="s">
        <v>2135</v>
      </c>
      <c r="E5385">
        <v>2430810004</v>
      </c>
      <c r="F5385" t="s">
        <v>3630</v>
      </c>
      <c r="G5385" t="s">
        <v>89</v>
      </c>
      <c r="H5385">
        <v>0.498</v>
      </c>
      <c r="I5385">
        <v>2</v>
      </c>
      <c r="J5385">
        <v>8000</v>
      </c>
      <c r="K5385">
        <f>+VLOOKUP(E5385,Costos!$A$1:$I$716100,9,FALSE)</f>
        <v>6.728307</v>
      </c>
      <c r="L5385" t="str">
        <f t="shared" si="178"/>
        <v>243</v>
      </c>
      <c r="M5385" t="str">
        <f t="shared" si="179"/>
        <v>243081</v>
      </c>
      <c r="N5385" t="str">
        <f>IFERROR(IF(L5385="231","231",VLOOKUP(E5385,Materiales!$A$1:$G$37443,7,FALSE)),"N/A")</f>
        <v>Varios</v>
      </c>
    </row>
    <row r="5386" spans="1:14" x14ac:dyDescent="0.25">
      <c r="A5386">
        <v>2110030189</v>
      </c>
      <c r="B5386" t="s">
        <v>1169</v>
      </c>
      <c r="C5386">
        <v>2310030020</v>
      </c>
      <c r="D5386" t="s">
        <v>2135</v>
      </c>
      <c r="E5386">
        <v>2430870004</v>
      </c>
      <c r="F5386" t="s">
        <v>3650</v>
      </c>
      <c r="G5386" t="s">
        <v>89</v>
      </c>
      <c r="H5386">
        <v>8.9399999999999993E-2</v>
      </c>
      <c r="I5386">
        <v>2</v>
      </c>
      <c r="J5386">
        <v>8000</v>
      </c>
      <c r="K5386">
        <f>+VLOOKUP(E5386,Costos!$A$1:$I$716100,9,FALSE)</f>
        <v>5.9204129999999999</v>
      </c>
      <c r="L5386" t="str">
        <f t="shared" si="178"/>
        <v>243</v>
      </c>
      <c r="M5386" t="str">
        <f t="shared" si="179"/>
        <v>243087</v>
      </c>
      <c r="N5386" t="str">
        <f>IFERROR(IF(L5386="231","231",VLOOKUP(E5386,Materiales!$A$1:$G$37443,7,FALSE)),"N/A")</f>
        <v>Varios</v>
      </c>
    </row>
    <row r="5387" spans="1:14" x14ac:dyDescent="0.25">
      <c r="A5387">
        <v>2110030189</v>
      </c>
      <c r="B5387" t="s">
        <v>1169</v>
      </c>
      <c r="C5387">
        <v>2310030073</v>
      </c>
      <c r="D5387" t="s">
        <v>4839</v>
      </c>
      <c r="E5387">
        <v>2410220004</v>
      </c>
      <c r="F5387" t="s">
        <v>3314</v>
      </c>
      <c r="G5387" t="s">
        <v>89</v>
      </c>
      <c r="H5387">
        <v>5.9299999999999999E-2</v>
      </c>
      <c r="I5387">
        <v>2</v>
      </c>
      <c r="J5387">
        <v>8000</v>
      </c>
      <c r="K5387">
        <f>+VLOOKUP(E5387,Costos!$A$1:$I$716100,9,FALSE)</f>
        <v>144.33486500000001</v>
      </c>
      <c r="L5387" t="str">
        <f t="shared" si="178"/>
        <v>241</v>
      </c>
      <c r="M5387" t="str">
        <f t="shared" si="179"/>
        <v>241022</v>
      </c>
      <c r="N5387" t="str">
        <f>IFERROR(IF(L5387="231","231",VLOOKUP(E5387,Materiales!$A$1:$G$37443,7,FALSE)),"N/A")</f>
        <v>Varios</v>
      </c>
    </row>
    <row r="5388" spans="1:14" x14ac:dyDescent="0.25">
      <c r="A5388">
        <v>2110030189</v>
      </c>
      <c r="B5388" t="s">
        <v>1169</v>
      </c>
      <c r="C5388">
        <v>2310030073</v>
      </c>
      <c r="D5388" t="s">
        <v>4839</v>
      </c>
      <c r="E5388">
        <v>2430850012</v>
      </c>
      <c r="F5388" t="s">
        <v>3638</v>
      </c>
      <c r="G5388" t="s">
        <v>89</v>
      </c>
      <c r="H5388">
        <v>0.1482</v>
      </c>
      <c r="I5388">
        <v>2</v>
      </c>
      <c r="J5388">
        <v>8000</v>
      </c>
      <c r="K5388">
        <f>+VLOOKUP(E5388,Costos!$A$1:$I$716100,9,FALSE)</f>
        <v>15.424059</v>
      </c>
      <c r="L5388" t="str">
        <f t="shared" si="178"/>
        <v>243</v>
      </c>
      <c r="M5388" t="str">
        <f t="shared" si="179"/>
        <v>243085</v>
      </c>
      <c r="N5388" t="str">
        <f>IFERROR(IF(L5388="231","231",VLOOKUP(E5388,Materiales!$A$1:$G$37443,7,FALSE)),"N/A")</f>
        <v>Varios</v>
      </c>
    </row>
    <row r="5389" spans="1:14" x14ac:dyDescent="0.25">
      <c r="A5389">
        <v>2110030189</v>
      </c>
      <c r="B5389" t="s">
        <v>1169</v>
      </c>
      <c r="C5389">
        <v>2310030073</v>
      </c>
      <c r="D5389" t="s">
        <v>4839</v>
      </c>
      <c r="E5389">
        <v>2430850013</v>
      </c>
      <c r="F5389" t="s">
        <v>3639</v>
      </c>
      <c r="G5389" t="s">
        <v>89</v>
      </c>
      <c r="H5389">
        <v>0.71140000000000003</v>
      </c>
      <c r="I5389">
        <v>2</v>
      </c>
      <c r="J5389">
        <v>8000</v>
      </c>
      <c r="K5389">
        <f>+VLOOKUP(E5389,Costos!$A$1:$I$716100,9,FALSE)</f>
        <v>6.0844829999999996</v>
      </c>
      <c r="L5389" t="str">
        <f t="shared" si="178"/>
        <v>243</v>
      </c>
      <c r="M5389" t="str">
        <f t="shared" si="179"/>
        <v>243085</v>
      </c>
      <c r="N5389" t="str">
        <f>IFERROR(IF(L5389="231","231",VLOOKUP(E5389,Materiales!$A$1:$G$37443,7,FALSE)),"N/A")</f>
        <v>Varios</v>
      </c>
    </row>
    <row r="5390" spans="1:14" x14ac:dyDescent="0.25">
      <c r="A5390">
        <v>2110030189</v>
      </c>
      <c r="B5390" t="s">
        <v>1169</v>
      </c>
      <c r="C5390">
        <v>2310030073</v>
      </c>
      <c r="D5390" t="s">
        <v>4839</v>
      </c>
      <c r="E5390">
        <v>2410210019</v>
      </c>
      <c r="F5390" t="s">
        <v>113</v>
      </c>
      <c r="G5390" t="s">
        <v>89</v>
      </c>
      <c r="H5390">
        <v>0.71140000000000003</v>
      </c>
      <c r="I5390">
        <v>2</v>
      </c>
      <c r="J5390">
        <v>8000</v>
      </c>
      <c r="K5390">
        <f>+VLOOKUP(E5390,Costos!$A$1:$I$716100,9,FALSE)</f>
        <v>7.7568599999999996</v>
      </c>
      <c r="L5390" t="str">
        <f t="shared" si="178"/>
        <v>241</v>
      </c>
      <c r="M5390" t="str">
        <f t="shared" si="179"/>
        <v>241021</v>
      </c>
      <c r="N5390" t="str">
        <f>IFERROR(IF(L5390="231","231",VLOOKUP(E5390,Materiales!$A$1:$G$37443,7,FALSE)),"N/A")</f>
        <v>Varios</v>
      </c>
    </row>
    <row r="5391" spans="1:14" x14ac:dyDescent="0.25">
      <c r="A5391">
        <v>2110030189</v>
      </c>
      <c r="B5391" t="s">
        <v>1169</v>
      </c>
      <c r="C5391">
        <v>2310030073</v>
      </c>
      <c r="D5391" t="s">
        <v>4839</v>
      </c>
      <c r="E5391">
        <v>2430880022</v>
      </c>
      <c r="F5391" t="s">
        <v>115</v>
      </c>
      <c r="G5391" t="s">
        <v>89</v>
      </c>
      <c r="H5391">
        <v>0.91890000000000005</v>
      </c>
      <c r="I5391">
        <v>2</v>
      </c>
      <c r="J5391">
        <v>8000</v>
      </c>
      <c r="K5391">
        <f>+VLOOKUP(E5391,Costos!$A$1:$I$716100,9,FALSE)</f>
        <v>6.1924229999999998</v>
      </c>
      <c r="L5391" t="str">
        <f t="shared" si="178"/>
        <v>243</v>
      </c>
      <c r="M5391" t="str">
        <f t="shared" si="179"/>
        <v>243088</v>
      </c>
      <c r="N5391" t="str">
        <f>IFERROR(IF(L5391="231","231",VLOOKUP(E5391,Materiales!$A$1:$G$37443,7,FALSE)),"N/A")</f>
        <v>Varios</v>
      </c>
    </row>
    <row r="5392" spans="1:14" x14ac:dyDescent="0.25">
      <c r="A5392">
        <v>2110030189</v>
      </c>
      <c r="B5392" t="s">
        <v>1169</v>
      </c>
      <c r="C5392">
        <v>2310030073</v>
      </c>
      <c r="D5392" t="s">
        <v>4839</v>
      </c>
      <c r="E5392">
        <v>2430530010</v>
      </c>
      <c r="F5392" t="s">
        <v>3577</v>
      </c>
      <c r="G5392" t="s">
        <v>89</v>
      </c>
      <c r="H5392">
        <v>52.462899999999998</v>
      </c>
      <c r="I5392">
        <v>2</v>
      </c>
      <c r="J5392">
        <v>8000</v>
      </c>
      <c r="K5392">
        <f>+VLOOKUP(E5392,Costos!$A$1:$I$716100,9,FALSE)</f>
        <v>0.67528200000000005</v>
      </c>
      <c r="L5392" t="str">
        <f t="shared" si="178"/>
        <v>243</v>
      </c>
      <c r="M5392" t="str">
        <f t="shared" si="179"/>
        <v>243053</v>
      </c>
      <c r="N5392" t="str">
        <f>IFERROR(IF(L5392="231","231",VLOOKUP(E5392,Materiales!$A$1:$G$37443,7,FALSE)),"N/A")</f>
        <v>Varios</v>
      </c>
    </row>
    <row r="5393" spans="1:14" x14ac:dyDescent="0.25">
      <c r="A5393">
        <v>2110030189</v>
      </c>
      <c r="B5393" t="s">
        <v>1169</v>
      </c>
      <c r="C5393">
        <v>2310030073</v>
      </c>
      <c r="D5393" t="s">
        <v>4839</v>
      </c>
      <c r="E5393">
        <v>2430520005</v>
      </c>
      <c r="F5393" t="s">
        <v>3574</v>
      </c>
      <c r="G5393" t="s">
        <v>89</v>
      </c>
      <c r="H5393">
        <v>1.7784</v>
      </c>
      <c r="I5393">
        <v>2</v>
      </c>
      <c r="J5393">
        <v>8000</v>
      </c>
      <c r="K5393">
        <f>+VLOOKUP(E5393,Costos!$A$1:$I$716100,9,FALSE)</f>
        <v>11.219386</v>
      </c>
      <c r="L5393" t="str">
        <f t="shared" si="178"/>
        <v>243</v>
      </c>
      <c r="M5393" t="str">
        <f t="shared" si="179"/>
        <v>243052</v>
      </c>
      <c r="N5393" t="str">
        <f>IFERROR(IF(L5393="231","231",VLOOKUP(E5393,Materiales!$A$1:$G$37443,7,FALSE)),"N/A")</f>
        <v>Varios</v>
      </c>
    </row>
    <row r="5394" spans="1:14" x14ac:dyDescent="0.25">
      <c r="A5394">
        <v>2110030189</v>
      </c>
      <c r="B5394" t="s">
        <v>1169</v>
      </c>
      <c r="C5394">
        <v>2310030073</v>
      </c>
      <c r="D5394" t="s">
        <v>4839</v>
      </c>
      <c r="E5394">
        <v>2430710006</v>
      </c>
      <c r="F5394" t="s">
        <v>3616</v>
      </c>
      <c r="G5394" t="s">
        <v>89</v>
      </c>
      <c r="H5394">
        <v>8.8900000000000007E-2</v>
      </c>
      <c r="I5394">
        <v>2</v>
      </c>
      <c r="J5394">
        <v>8000</v>
      </c>
      <c r="K5394">
        <f>+VLOOKUP(E5394,Costos!$A$1:$I$716100,9,FALSE)</f>
        <v>38.610605</v>
      </c>
      <c r="L5394" t="str">
        <f t="shared" si="178"/>
        <v>243</v>
      </c>
      <c r="M5394" t="str">
        <f t="shared" si="179"/>
        <v>243071</v>
      </c>
      <c r="N5394" t="str">
        <f>IFERROR(IF(L5394="231","231",VLOOKUP(E5394,Materiales!$A$1:$G$37443,7,FALSE)),"N/A")</f>
        <v>Dispersión</v>
      </c>
    </row>
    <row r="5395" spans="1:14" x14ac:dyDescent="0.25">
      <c r="A5395">
        <v>2110030189</v>
      </c>
      <c r="B5395" t="s">
        <v>1169</v>
      </c>
      <c r="C5395">
        <v>2310030073</v>
      </c>
      <c r="D5395" t="s">
        <v>4839</v>
      </c>
      <c r="E5395">
        <v>2430350001</v>
      </c>
      <c r="F5395" t="s">
        <v>4741</v>
      </c>
      <c r="G5395" t="s">
        <v>89</v>
      </c>
      <c r="H5395">
        <v>0.88919999999999999</v>
      </c>
      <c r="I5395">
        <v>2</v>
      </c>
      <c r="J5395">
        <v>8000</v>
      </c>
      <c r="K5395">
        <f>+VLOOKUP(E5395,Costos!$A$1:$I$716100,9,FALSE)</f>
        <v>8.4358629999999994</v>
      </c>
      <c r="L5395" t="str">
        <f t="shared" si="178"/>
        <v>243</v>
      </c>
      <c r="M5395" t="str">
        <f t="shared" si="179"/>
        <v>243035</v>
      </c>
      <c r="N5395" t="str">
        <f>IFERROR(IF(L5395="231","231",VLOOKUP(E5395,Materiales!$A$1:$G$37443,7,FALSE)),"N/A")</f>
        <v>Varios</v>
      </c>
    </row>
    <row r="5396" spans="1:14" x14ac:dyDescent="0.25">
      <c r="A5396">
        <v>2110030189</v>
      </c>
      <c r="B5396" t="s">
        <v>1169</v>
      </c>
      <c r="C5396">
        <v>2310030073</v>
      </c>
      <c r="D5396" t="s">
        <v>4839</v>
      </c>
      <c r="E5396">
        <v>2430450001</v>
      </c>
      <c r="F5396" t="s">
        <v>93</v>
      </c>
      <c r="G5396" t="s">
        <v>89</v>
      </c>
      <c r="H5396">
        <v>0.88919999999999999</v>
      </c>
      <c r="I5396">
        <v>2</v>
      </c>
      <c r="J5396">
        <v>8000</v>
      </c>
      <c r="K5396">
        <f>+VLOOKUP(E5396,Costos!$A$1:$I$716100,9,FALSE)</f>
        <v>6.0336119999999998</v>
      </c>
      <c r="L5396" t="str">
        <f t="shared" si="178"/>
        <v>243</v>
      </c>
      <c r="M5396" t="str">
        <f t="shared" si="179"/>
        <v>243045</v>
      </c>
      <c r="N5396" t="str">
        <f>IFERROR(IF(L5396="231","231",VLOOKUP(E5396,Materiales!$A$1:$G$37443,7,FALSE)),"N/A")</f>
        <v>Varios</v>
      </c>
    </row>
    <row r="5397" spans="1:14" x14ac:dyDescent="0.25">
      <c r="A5397">
        <v>2110030189</v>
      </c>
      <c r="B5397" t="s">
        <v>1169</v>
      </c>
      <c r="C5397">
        <v>2310030073</v>
      </c>
      <c r="D5397" t="s">
        <v>4839</v>
      </c>
      <c r="E5397">
        <v>2430390013</v>
      </c>
      <c r="F5397" t="s">
        <v>3567</v>
      </c>
      <c r="G5397" t="s">
        <v>89</v>
      </c>
      <c r="H5397">
        <v>1.361</v>
      </c>
      <c r="I5397">
        <v>2</v>
      </c>
      <c r="J5397">
        <v>8000</v>
      </c>
      <c r="K5397">
        <f>+VLOOKUP(E5397,Costos!$A$1:$I$716100,9,FALSE)</f>
        <v>27.214721000000001</v>
      </c>
      <c r="L5397" t="str">
        <f t="shared" si="178"/>
        <v>243</v>
      </c>
      <c r="M5397" t="str">
        <f t="shared" si="179"/>
        <v>243039</v>
      </c>
      <c r="N5397" t="str">
        <f>IFERROR(IF(L5397="231","231",VLOOKUP(E5397,Materiales!$A$1:$G$37443,7,FALSE)),"N/A")</f>
        <v>Varios</v>
      </c>
    </row>
    <row r="5398" spans="1:14" x14ac:dyDescent="0.25">
      <c r="A5398">
        <v>2110030189</v>
      </c>
      <c r="B5398" t="s">
        <v>1169</v>
      </c>
      <c r="C5398">
        <v>2310030073</v>
      </c>
      <c r="D5398" t="s">
        <v>4839</v>
      </c>
      <c r="E5398">
        <v>2310030273</v>
      </c>
      <c r="F5398" t="s">
        <v>2157</v>
      </c>
      <c r="G5398" t="s">
        <v>89</v>
      </c>
      <c r="H5398">
        <v>4.4459999999999997</v>
      </c>
      <c r="I5398">
        <v>2</v>
      </c>
      <c r="J5398">
        <v>8000</v>
      </c>
      <c r="K5398">
        <f>+VLOOKUP(E5398,Costos!$A$1:$I$716100,9,FALSE)</f>
        <v>3.6945239999999999</v>
      </c>
      <c r="L5398" t="str">
        <f t="shared" si="178"/>
        <v>231</v>
      </c>
      <c r="M5398" t="str">
        <f t="shared" si="179"/>
        <v>231003</v>
      </c>
      <c r="N5398" t="str">
        <f>IFERROR(IF(L5398="231","231",VLOOKUP(E5398,Materiales!$A$1:$G$37443,7,FALSE)),"N/A")</f>
        <v>231</v>
      </c>
    </row>
    <row r="5399" spans="1:14" x14ac:dyDescent="0.25">
      <c r="A5399">
        <v>2110030189</v>
      </c>
      <c r="B5399" t="s">
        <v>1169</v>
      </c>
      <c r="C5399">
        <v>2310030073</v>
      </c>
      <c r="D5399" t="s">
        <v>4839</v>
      </c>
      <c r="E5399">
        <v>2410210003</v>
      </c>
      <c r="F5399" t="s">
        <v>95</v>
      </c>
      <c r="G5399" t="s">
        <v>89</v>
      </c>
      <c r="H5399">
        <v>0.88919999999999999</v>
      </c>
      <c r="I5399">
        <v>2</v>
      </c>
      <c r="J5399">
        <v>8000</v>
      </c>
      <c r="K5399">
        <f>+VLOOKUP(E5399,Costos!$A$1:$I$716100,9,FALSE)</f>
        <v>4.9316240000000002</v>
      </c>
      <c r="L5399" t="str">
        <f t="shared" si="178"/>
        <v>241</v>
      </c>
      <c r="M5399" t="str">
        <f t="shared" si="179"/>
        <v>241021</v>
      </c>
      <c r="N5399" t="str">
        <f>IFERROR(IF(L5399="231","231",VLOOKUP(E5399,Materiales!$A$1:$G$37443,7,FALSE)),"N/A")</f>
        <v>Varios</v>
      </c>
    </row>
    <row r="5400" spans="1:14" x14ac:dyDescent="0.25">
      <c r="A5400">
        <v>2110030189</v>
      </c>
      <c r="B5400" t="s">
        <v>1169</v>
      </c>
      <c r="C5400">
        <v>2310030073</v>
      </c>
      <c r="D5400" t="s">
        <v>4839</v>
      </c>
      <c r="E5400">
        <v>2430540001</v>
      </c>
      <c r="F5400" t="s">
        <v>3578</v>
      </c>
      <c r="G5400" t="s">
        <v>89</v>
      </c>
      <c r="H5400">
        <v>23.712</v>
      </c>
      <c r="I5400">
        <v>2</v>
      </c>
      <c r="J5400">
        <v>8000</v>
      </c>
      <c r="K5400">
        <f>+VLOOKUP(E5400,Costos!$A$1:$I$716100,9,FALSE)</f>
        <v>1.709328</v>
      </c>
      <c r="L5400" t="str">
        <f t="shared" si="178"/>
        <v>243</v>
      </c>
      <c r="M5400" t="str">
        <f t="shared" si="179"/>
        <v>243054</v>
      </c>
      <c r="N5400" t="str">
        <f>IFERROR(IF(L5400="231","231",VLOOKUP(E5400,Materiales!$A$1:$G$37443,7,FALSE)),"N/A")</f>
        <v>Varios</v>
      </c>
    </row>
    <row r="5401" spans="1:14" x14ac:dyDescent="0.25">
      <c r="A5401">
        <v>2110030189</v>
      </c>
      <c r="B5401" t="s">
        <v>1169</v>
      </c>
      <c r="C5401">
        <v>2310030073</v>
      </c>
      <c r="D5401" t="s">
        <v>4839</v>
      </c>
      <c r="E5401">
        <v>2430810004</v>
      </c>
      <c r="F5401" t="s">
        <v>3630</v>
      </c>
      <c r="G5401" t="s">
        <v>89</v>
      </c>
      <c r="H5401">
        <v>0.41499999999999998</v>
      </c>
      <c r="I5401">
        <v>2</v>
      </c>
      <c r="J5401">
        <v>8000</v>
      </c>
      <c r="K5401">
        <f>+VLOOKUP(E5401,Costos!$A$1:$I$716100,9,FALSE)</f>
        <v>6.728307</v>
      </c>
      <c r="L5401" t="str">
        <f t="shared" si="178"/>
        <v>243</v>
      </c>
      <c r="M5401" t="str">
        <f t="shared" si="179"/>
        <v>243081</v>
      </c>
      <c r="N5401" t="str">
        <f>IFERROR(IF(L5401="231","231",VLOOKUP(E5401,Materiales!$A$1:$G$37443,7,FALSE)),"N/A")</f>
        <v>Varios</v>
      </c>
    </row>
    <row r="5402" spans="1:14" x14ac:dyDescent="0.25">
      <c r="A5402">
        <v>2110030189</v>
      </c>
      <c r="B5402" t="s">
        <v>1169</v>
      </c>
      <c r="C5402">
        <v>2310030073</v>
      </c>
      <c r="D5402" t="s">
        <v>4839</v>
      </c>
      <c r="E5402">
        <v>2430870004</v>
      </c>
      <c r="F5402" t="s">
        <v>3650</v>
      </c>
      <c r="G5402" t="s">
        <v>89</v>
      </c>
      <c r="H5402">
        <v>5.9299999999999999E-2</v>
      </c>
      <c r="I5402">
        <v>2</v>
      </c>
      <c r="J5402">
        <v>8000</v>
      </c>
      <c r="K5402">
        <f>+VLOOKUP(E5402,Costos!$A$1:$I$716100,9,FALSE)</f>
        <v>5.9204129999999999</v>
      </c>
      <c r="L5402" t="str">
        <f t="shared" si="178"/>
        <v>243</v>
      </c>
      <c r="M5402" t="str">
        <f t="shared" si="179"/>
        <v>243087</v>
      </c>
      <c r="N5402" t="str">
        <f>IFERROR(IF(L5402="231","231",VLOOKUP(E5402,Materiales!$A$1:$G$37443,7,FALSE)),"N/A")</f>
        <v>Varios</v>
      </c>
    </row>
    <row r="5403" spans="1:14" x14ac:dyDescent="0.25">
      <c r="A5403">
        <v>2110030189</v>
      </c>
      <c r="B5403" t="s">
        <v>1169</v>
      </c>
      <c r="C5403">
        <v>2310030130</v>
      </c>
      <c r="D5403" t="s">
        <v>4841</v>
      </c>
      <c r="E5403">
        <v>2430850012</v>
      </c>
      <c r="F5403" t="s">
        <v>3638</v>
      </c>
      <c r="G5403" t="s">
        <v>89</v>
      </c>
      <c r="H5403">
        <v>0.38529999999999998</v>
      </c>
      <c r="I5403">
        <v>2</v>
      </c>
      <c r="J5403">
        <v>8000</v>
      </c>
      <c r="K5403">
        <f>+VLOOKUP(E5403,Costos!$A$1:$I$716100,9,FALSE)</f>
        <v>15.424059</v>
      </c>
      <c r="L5403" t="str">
        <f t="shared" si="178"/>
        <v>243</v>
      </c>
      <c r="M5403" t="str">
        <f t="shared" si="179"/>
        <v>243085</v>
      </c>
      <c r="N5403" t="str">
        <f>IFERROR(IF(L5403="231","231",VLOOKUP(E5403,Materiales!$A$1:$G$37443,7,FALSE)),"N/A")</f>
        <v>Varios</v>
      </c>
    </row>
    <row r="5404" spans="1:14" x14ac:dyDescent="0.25">
      <c r="A5404">
        <v>2110030189</v>
      </c>
      <c r="B5404" t="s">
        <v>1169</v>
      </c>
      <c r="C5404">
        <v>2310030130</v>
      </c>
      <c r="D5404" t="s">
        <v>4841</v>
      </c>
      <c r="E5404">
        <v>2430850013</v>
      </c>
      <c r="F5404" t="s">
        <v>3639</v>
      </c>
      <c r="G5404" t="s">
        <v>89</v>
      </c>
      <c r="H5404">
        <v>1.0374000000000001</v>
      </c>
      <c r="I5404">
        <v>2</v>
      </c>
      <c r="J5404">
        <v>8000</v>
      </c>
      <c r="K5404">
        <f>+VLOOKUP(E5404,Costos!$A$1:$I$716100,9,FALSE)</f>
        <v>6.0844829999999996</v>
      </c>
      <c r="L5404" t="str">
        <f t="shared" si="178"/>
        <v>243</v>
      </c>
      <c r="M5404" t="str">
        <f t="shared" si="179"/>
        <v>243085</v>
      </c>
      <c r="N5404" t="str">
        <f>IFERROR(IF(L5404="231","231",VLOOKUP(E5404,Materiales!$A$1:$G$37443,7,FALSE)),"N/A")</f>
        <v>Varios</v>
      </c>
    </row>
    <row r="5405" spans="1:14" x14ac:dyDescent="0.25">
      <c r="A5405">
        <v>2110030189</v>
      </c>
      <c r="B5405" t="s">
        <v>1169</v>
      </c>
      <c r="C5405">
        <v>2310030130</v>
      </c>
      <c r="D5405" t="s">
        <v>4841</v>
      </c>
      <c r="E5405">
        <v>2410210019</v>
      </c>
      <c r="F5405" t="s">
        <v>113</v>
      </c>
      <c r="G5405" t="s">
        <v>89</v>
      </c>
      <c r="H5405">
        <v>1.0374000000000001</v>
      </c>
      <c r="I5405">
        <v>2</v>
      </c>
      <c r="J5405">
        <v>8000</v>
      </c>
      <c r="K5405">
        <f>+VLOOKUP(E5405,Costos!$A$1:$I$716100,9,FALSE)</f>
        <v>7.7568599999999996</v>
      </c>
      <c r="L5405" t="str">
        <f t="shared" si="178"/>
        <v>241</v>
      </c>
      <c r="M5405" t="str">
        <f t="shared" si="179"/>
        <v>241021</v>
      </c>
      <c r="N5405" t="str">
        <f>IFERROR(IF(L5405="231","231",VLOOKUP(E5405,Materiales!$A$1:$G$37443,7,FALSE)),"N/A")</f>
        <v>Varios</v>
      </c>
    </row>
    <row r="5406" spans="1:14" x14ac:dyDescent="0.25">
      <c r="A5406">
        <v>2110030189</v>
      </c>
      <c r="B5406" t="s">
        <v>1169</v>
      </c>
      <c r="C5406">
        <v>2310030130</v>
      </c>
      <c r="D5406" t="s">
        <v>4841</v>
      </c>
      <c r="E5406">
        <v>2430880022</v>
      </c>
      <c r="F5406" t="s">
        <v>115</v>
      </c>
      <c r="G5406" t="s">
        <v>89</v>
      </c>
      <c r="H5406">
        <v>0.94840000000000002</v>
      </c>
      <c r="I5406">
        <v>2</v>
      </c>
      <c r="J5406">
        <v>8000</v>
      </c>
      <c r="K5406">
        <f>+VLOOKUP(E5406,Costos!$A$1:$I$716100,9,FALSE)</f>
        <v>6.1924229999999998</v>
      </c>
      <c r="L5406" t="str">
        <f t="shared" si="178"/>
        <v>243</v>
      </c>
      <c r="M5406" t="str">
        <f t="shared" si="179"/>
        <v>243088</v>
      </c>
      <c r="N5406" t="str">
        <f>IFERROR(IF(L5406="231","231",VLOOKUP(E5406,Materiales!$A$1:$G$37443,7,FALSE)),"N/A")</f>
        <v>Varios</v>
      </c>
    </row>
    <row r="5407" spans="1:14" x14ac:dyDescent="0.25">
      <c r="A5407">
        <v>2110030189</v>
      </c>
      <c r="B5407" t="s">
        <v>1169</v>
      </c>
      <c r="C5407">
        <v>2310030130</v>
      </c>
      <c r="D5407" t="s">
        <v>4841</v>
      </c>
      <c r="E5407">
        <v>2430530010</v>
      </c>
      <c r="F5407" t="s">
        <v>3577</v>
      </c>
      <c r="G5407" t="s">
        <v>89</v>
      </c>
      <c r="H5407">
        <v>44.459899999999998</v>
      </c>
      <c r="I5407">
        <v>2</v>
      </c>
      <c r="J5407">
        <v>8000</v>
      </c>
      <c r="K5407">
        <f>+VLOOKUP(E5407,Costos!$A$1:$I$716100,9,FALSE)</f>
        <v>0.67528200000000005</v>
      </c>
      <c r="L5407" t="str">
        <f t="shared" si="178"/>
        <v>243</v>
      </c>
      <c r="M5407" t="str">
        <f t="shared" si="179"/>
        <v>243053</v>
      </c>
      <c r="N5407" t="str">
        <f>IFERROR(IF(L5407="231","231",VLOOKUP(E5407,Materiales!$A$1:$G$37443,7,FALSE)),"N/A")</f>
        <v>Varios</v>
      </c>
    </row>
    <row r="5408" spans="1:14" x14ac:dyDescent="0.25">
      <c r="A5408">
        <v>2110030189</v>
      </c>
      <c r="B5408" t="s">
        <v>1169</v>
      </c>
      <c r="C5408">
        <v>2310030130</v>
      </c>
      <c r="D5408" t="s">
        <v>4841</v>
      </c>
      <c r="E5408">
        <v>2430450001</v>
      </c>
      <c r="F5408" t="s">
        <v>93</v>
      </c>
      <c r="G5408" t="s">
        <v>89</v>
      </c>
      <c r="H5408">
        <v>3.2604000000000002</v>
      </c>
      <c r="I5408">
        <v>2</v>
      </c>
      <c r="J5408">
        <v>8000</v>
      </c>
      <c r="K5408">
        <f>+VLOOKUP(E5408,Costos!$A$1:$I$716100,9,FALSE)</f>
        <v>6.0336119999999998</v>
      </c>
      <c r="L5408" t="str">
        <f t="shared" si="178"/>
        <v>243</v>
      </c>
      <c r="M5408" t="str">
        <f t="shared" si="179"/>
        <v>243045</v>
      </c>
      <c r="N5408" t="str">
        <f>IFERROR(IF(L5408="231","231",VLOOKUP(E5408,Materiales!$A$1:$G$37443,7,FALSE)),"N/A")</f>
        <v>Varios</v>
      </c>
    </row>
    <row r="5409" spans="1:14" x14ac:dyDescent="0.25">
      <c r="A5409">
        <v>2110030189</v>
      </c>
      <c r="B5409" t="s">
        <v>1169</v>
      </c>
      <c r="C5409">
        <v>2310030130</v>
      </c>
      <c r="D5409" t="s">
        <v>4841</v>
      </c>
      <c r="E5409">
        <v>2430390013</v>
      </c>
      <c r="F5409" t="s">
        <v>3567</v>
      </c>
      <c r="G5409" t="s">
        <v>89</v>
      </c>
      <c r="H5409">
        <v>2.1341000000000001</v>
      </c>
      <c r="I5409">
        <v>2</v>
      </c>
      <c r="J5409">
        <v>8000</v>
      </c>
      <c r="K5409">
        <f>+VLOOKUP(E5409,Costos!$A$1:$I$716100,9,FALSE)</f>
        <v>27.214721000000001</v>
      </c>
      <c r="L5409" t="str">
        <f t="shared" si="178"/>
        <v>243</v>
      </c>
      <c r="M5409" t="str">
        <f t="shared" si="179"/>
        <v>243039</v>
      </c>
      <c r="N5409" t="str">
        <f>IFERROR(IF(L5409="231","231",VLOOKUP(E5409,Materiales!$A$1:$G$37443,7,FALSE)),"N/A")</f>
        <v>Varios</v>
      </c>
    </row>
    <row r="5410" spans="1:14" x14ac:dyDescent="0.25">
      <c r="A5410">
        <v>2110030189</v>
      </c>
      <c r="B5410" t="s">
        <v>1169</v>
      </c>
      <c r="C5410">
        <v>2310030130</v>
      </c>
      <c r="D5410" t="s">
        <v>4841</v>
      </c>
      <c r="E5410">
        <v>2310030273</v>
      </c>
      <c r="F5410" t="s">
        <v>2157</v>
      </c>
      <c r="G5410" t="s">
        <v>89</v>
      </c>
      <c r="H5410">
        <v>14.82</v>
      </c>
      <c r="I5410">
        <v>2</v>
      </c>
      <c r="J5410">
        <v>8000</v>
      </c>
      <c r="K5410">
        <f>+VLOOKUP(E5410,Costos!$A$1:$I$716100,9,FALSE)</f>
        <v>3.6945239999999999</v>
      </c>
      <c r="L5410" t="str">
        <f t="shared" ref="L5410:L5473" si="180">+LEFT(E5410,3)</f>
        <v>231</v>
      </c>
      <c r="M5410" t="str">
        <f t="shared" ref="M5410:M5473" si="181">+LEFT(E5410,6)</f>
        <v>231003</v>
      </c>
      <c r="N5410" t="str">
        <f>IFERROR(IF(L5410="231","231",VLOOKUP(E5410,Materiales!$A$1:$G$37443,7,FALSE)),"N/A")</f>
        <v>231</v>
      </c>
    </row>
    <row r="5411" spans="1:14" x14ac:dyDescent="0.25">
      <c r="A5411">
        <v>2110030189</v>
      </c>
      <c r="B5411" t="s">
        <v>1169</v>
      </c>
      <c r="C5411">
        <v>2310030130</v>
      </c>
      <c r="D5411" t="s">
        <v>4841</v>
      </c>
      <c r="E5411">
        <v>2410090291</v>
      </c>
      <c r="F5411" t="s">
        <v>3200</v>
      </c>
      <c r="G5411" t="s">
        <v>89</v>
      </c>
      <c r="H5411">
        <v>3.1122000000000001</v>
      </c>
      <c r="I5411">
        <v>2</v>
      </c>
      <c r="J5411">
        <v>8000</v>
      </c>
      <c r="K5411">
        <f>+VLOOKUP(E5411,Costos!$A$1:$I$716100,9,FALSE)</f>
        <v>38.346432</v>
      </c>
      <c r="L5411" t="str">
        <f t="shared" si="180"/>
        <v>241</v>
      </c>
      <c r="M5411" t="str">
        <f t="shared" si="181"/>
        <v>241009</v>
      </c>
      <c r="N5411" t="str">
        <f>IFERROR(IF(L5411="231","231",VLOOKUP(E5411,Materiales!$A$1:$G$37443,7,FALSE)),"N/A")</f>
        <v>Pigmentos</v>
      </c>
    </row>
    <row r="5412" spans="1:14" x14ac:dyDescent="0.25">
      <c r="A5412">
        <v>2110030189</v>
      </c>
      <c r="B5412" t="s">
        <v>1169</v>
      </c>
      <c r="C5412">
        <v>2310030130</v>
      </c>
      <c r="D5412" t="s">
        <v>4841</v>
      </c>
      <c r="E5412">
        <v>2410090292</v>
      </c>
      <c r="F5412" t="s">
        <v>3201</v>
      </c>
      <c r="G5412" t="s">
        <v>89</v>
      </c>
      <c r="H5412">
        <v>0.38529999999999998</v>
      </c>
      <c r="I5412">
        <v>2</v>
      </c>
      <c r="J5412">
        <v>8000</v>
      </c>
      <c r="K5412">
        <f>+VLOOKUP(E5412,Costos!$A$1:$I$716100,9,FALSE)</f>
        <v>39.567419000000001</v>
      </c>
      <c r="L5412" t="str">
        <f t="shared" si="180"/>
        <v>241</v>
      </c>
      <c r="M5412" t="str">
        <f t="shared" si="181"/>
        <v>241009</v>
      </c>
      <c r="N5412" t="str">
        <f>IFERROR(IF(L5412="231","231",VLOOKUP(E5412,Materiales!$A$1:$G$37443,7,FALSE)),"N/A")</f>
        <v>Pigmentos</v>
      </c>
    </row>
    <row r="5413" spans="1:14" x14ac:dyDescent="0.25">
      <c r="A5413">
        <v>2110030189</v>
      </c>
      <c r="B5413" t="s">
        <v>1169</v>
      </c>
      <c r="C5413">
        <v>2310030130</v>
      </c>
      <c r="D5413" t="s">
        <v>4841</v>
      </c>
      <c r="E5413">
        <v>2430810004</v>
      </c>
      <c r="F5413" t="s">
        <v>3630</v>
      </c>
      <c r="G5413" t="s">
        <v>89</v>
      </c>
      <c r="H5413">
        <v>0.4446</v>
      </c>
      <c r="I5413">
        <v>2</v>
      </c>
      <c r="J5413">
        <v>8000</v>
      </c>
      <c r="K5413">
        <f>+VLOOKUP(E5413,Costos!$A$1:$I$716100,9,FALSE)</f>
        <v>6.728307</v>
      </c>
      <c r="L5413" t="str">
        <f t="shared" si="180"/>
        <v>243</v>
      </c>
      <c r="M5413" t="str">
        <f t="shared" si="181"/>
        <v>243081</v>
      </c>
      <c r="N5413" t="str">
        <f>IFERROR(IF(L5413="231","231",VLOOKUP(E5413,Materiales!$A$1:$G$37443,7,FALSE)),"N/A")</f>
        <v>Varios</v>
      </c>
    </row>
    <row r="5414" spans="1:14" x14ac:dyDescent="0.25">
      <c r="A5414">
        <v>2110030189</v>
      </c>
      <c r="B5414" t="s">
        <v>1169</v>
      </c>
      <c r="C5414">
        <v>2310030021</v>
      </c>
      <c r="D5414" t="s">
        <v>2136</v>
      </c>
      <c r="E5414">
        <v>2410220004</v>
      </c>
      <c r="F5414" t="s">
        <v>3314</v>
      </c>
      <c r="G5414" t="s">
        <v>89</v>
      </c>
      <c r="H5414">
        <v>5.9299999999999999E-2</v>
      </c>
      <c r="I5414">
        <v>2</v>
      </c>
      <c r="J5414">
        <v>8000</v>
      </c>
      <c r="K5414">
        <f>+VLOOKUP(E5414,Costos!$A$1:$I$716100,9,FALSE)</f>
        <v>144.33486500000001</v>
      </c>
      <c r="L5414" t="str">
        <f t="shared" si="180"/>
        <v>241</v>
      </c>
      <c r="M5414" t="str">
        <f t="shared" si="181"/>
        <v>241022</v>
      </c>
      <c r="N5414" t="str">
        <f>IFERROR(IF(L5414="231","231",VLOOKUP(E5414,Materiales!$A$1:$G$37443,7,FALSE)),"N/A")</f>
        <v>Varios</v>
      </c>
    </row>
    <row r="5415" spans="1:14" x14ac:dyDescent="0.25">
      <c r="A5415">
        <v>2110030189</v>
      </c>
      <c r="B5415" t="s">
        <v>1169</v>
      </c>
      <c r="C5415">
        <v>2310030021</v>
      </c>
      <c r="D5415" t="s">
        <v>2136</v>
      </c>
      <c r="E5415">
        <v>2430850012</v>
      </c>
      <c r="F5415" t="s">
        <v>3638</v>
      </c>
      <c r="G5415" t="s">
        <v>89</v>
      </c>
      <c r="H5415">
        <v>0.23719999999999999</v>
      </c>
      <c r="I5415">
        <v>2</v>
      </c>
      <c r="J5415">
        <v>8000</v>
      </c>
      <c r="K5415">
        <f>+VLOOKUP(E5415,Costos!$A$1:$I$716100,9,FALSE)</f>
        <v>15.424059</v>
      </c>
      <c r="L5415" t="str">
        <f t="shared" si="180"/>
        <v>243</v>
      </c>
      <c r="M5415" t="str">
        <f t="shared" si="181"/>
        <v>243085</v>
      </c>
      <c r="N5415" t="str">
        <f>IFERROR(IF(L5415="231","231",VLOOKUP(E5415,Materiales!$A$1:$G$37443,7,FALSE)),"N/A")</f>
        <v>Varios</v>
      </c>
    </row>
    <row r="5416" spans="1:14" x14ac:dyDescent="0.25">
      <c r="A5416">
        <v>2110030189</v>
      </c>
      <c r="B5416" t="s">
        <v>1169</v>
      </c>
      <c r="C5416">
        <v>2310030021</v>
      </c>
      <c r="D5416" t="s">
        <v>2136</v>
      </c>
      <c r="E5416">
        <v>2430850013</v>
      </c>
      <c r="F5416" t="s">
        <v>3639</v>
      </c>
      <c r="G5416" t="s">
        <v>89</v>
      </c>
      <c r="H5416">
        <v>0.64329999999999998</v>
      </c>
      <c r="I5416">
        <v>2</v>
      </c>
      <c r="J5416">
        <v>8000</v>
      </c>
      <c r="K5416">
        <f>+VLOOKUP(E5416,Costos!$A$1:$I$716100,9,FALSE)</f>
        <v>6.0844829999999996</v>
      </c>
      <c r="L5416" t="str">
        <f t="shared" si="180"/>
        <v>243</v>
      </c>
      <c r="M5416" t="str">
        <f t="shared" si="181"/>
        <v>243085</v>
      </c>
      <c r="N5416" t="str">
        <f>IFERROR(IF(L5416="231","231",VLOOKUP(E5416,Materiales!$A$1:$G$37443,7,FALSE)),"N/A")</f>
        <v>Varios</v>
      </c>
    </row>
    <row r="5417" spans="1:14" x14ac:dyDescent="0.25">
      <c r="A5417">
        <v>2110030189</v>
      </c>
      <c r="B5417" t="s">
        <v>1169</v>
      </c>
      <c r="C5417">
        <v>2310030021</v>
      </c>
      <c r="D5417" t="s">
        <v>2136</v>
      </c>
      <c r="E5417">
        <v>2410210019</v>
      </c>
      <c r="F5417" t="s">
        <v>113</v>
      </c>
      <c r="G5417" t="s">
        <v>89</v>
      </c>
      <c r="H5417">
        <v>0.88919999999999999</v>
      </c>
      <c r="I5417">
        <v>2</v>
      </c>
      <c r="J5417">
        <v>8000</v>
      </c>
      <c r="K5417">
        <f>+VLOOKUP(E5417,Costos!$A$1:$I$716100,9,FALSE)</f>
        <v>7.7568599999999996</v>
      </c>
      <c r="L5417" t="str">
        <f t="shared" si="180"/>
        <v>241</v>
      </c>
      <c r="M5417" t="str">
        <f t="shared" si="181"/>
        <v>241021</v>
      </c>
      <c r="N5417" t="str">
        <f>IFERROR(IF(L5417="231","231",VLOOKUP(E5417,Materiales!$A$1:$G$37443,7,FALSE)),"N/A")</f>
        <v>Varios</v>
      </c>
    </row>
    <row r="5418" spans="1:14" x14ac:dyDescent="0.25">
      <c r="A5418">
        <v>2110030189</v>
      </c>
      <c r="B5418" t="s">
        <v>1169</v>
      </c>
      <c r="C5418">
        <v>2310030021</v>
      </c>
      <c r="D5418" t="s">
        <v>2136</v>
      </c>
      <c r="E5418">
        <v>2430880022</v>
      </c>
      <c r="F5418" t="s">
        <v>115</v>
      </c>
      <c r="G5418" t="s">
        <v>89</v>
      </c>
      <c r="H5418">
        <v>0.91859999999999997</v>
      </c>
      <c r="I5418">
        <v>2</v>
      </c>
      <c r="J5418">
        <v>8000</v>
      </c>
      <c r="K5418">
        <f>+VLOOKUP(E5418,Costos!$A$1:$I$716100,9,FALSE)</f>
        <v>6.1924229999999998</v>
      </c>
      <c r="L5418" t="str">
        <f t="shared" si="180"/>
        <v>243</v>
      </c>
      <c r="M5418" t="str">
        <f t="shared" si="181"/>
        <v>243088</v>
      </c>
      <c r="N5418" t="str">
        <f>IFERROR(IF(L5418="231","231",VLOOKUP(E5418,Materiales!$A$1:$G$37443,7,FALSE)),"N/A")</f>
        <v>Varios</v>
      </c>
    </row>
    <row r="5419" spans="1:14" x14ac:dyDescent="0.25">
      <c r="A5419">
        <v>2110030189</v>
      </c>
      <c r="B5419" t="s">
        <v>1169</v>
      </c>
      <c r="C5419">
        <v>2310030021</v>
      </c>
      <c r="D5419" t="s">
        <v>2136</v>
      </c>
      <c r="E5419">
        <v>2430530010</v>
      </c>
      <c r="F5419" t="s">
        <v>3577</v>
      </c>
      <c r="G5419" t="s">
        <v>89</v>
      </c>
      <c r="H5419">
        <v>47.917400000000001</v>
      </c>
      <c r="I5419">
        <v>2</v>
      </c>
      <c r="J5419">
        <v>8000</v>
      </c>
      <c r="K5419">
        <f>+VLOOKUP(E5419,Costos!$A$1:$I$716100,9,FALSE)</f>
        <v>0.67528200000000005</v>
      </c>
      <c r="L5419" t="str">
        <f t="shared" si="180"/>
        <v>243</v>
      </c>
      <c r="M5419" t="str">
        <f t="shared" si="181"/>
        <v>243053</v>
      </c>
      <c r="N5419" t="str">
        <f>IFERROR(IF(L5419="231","231",VLOOKUP(E5419,Materiales!$A$1:$G$37443,7,FALSE)),"N/A")</f>
        <v>Varios</v>
      </c>
    </row>
    <row r="5420" spans="1:14" x14ac:dyDescent="0.25">
      <c r="A5420">
        <v>2110030189</v>
      </c>
      <c r="B5420" t="s">
        <v>1169</v>
      </c>
      <c r="C5420">
        <v>2310030021</v>
      </c>
      <c r="D5420" t="s">
        <v>2136</v>
      </c>
      <c r="E5420">
        <v>2430580001</v>
      </c>
      <c r="F5420" t="s">
        <v>3584</v>
      </c>
      <c r="G5420" t="s">
        <v>89</v>
      </c>
      <c r="H5420">
        <v>1.0849</v>
      </c>
      <c r="I5420">
        <v>2</v>
      </c>
      <c r="J5420">
        <v>8000</v>
      </c>
      <c r="K5420">
        <f>+VLOOKUP(E5420,Costos!$A$1:$I$716100,9,FALSE)</f>
        <v>19.925667000000001</v>
      </c>
      <c r="L5420" t="str">
        <f t="shared" si="180"/>
        <v>243</v>
      </c>
      <c r="M5420" t="str">
        <f t="shared" si="181"/>
        <v>243058</v>
      </c>
      <c r="N5420" t="str">
        <f>IFERROR(IF(L5420="231","231",VLOOKUP(E5420,Materiales!$A$1:$G$37443,7,FALSE)),"N/A")</f>
        <v>Dispersión</v>
      </c>
    </row>
    <row r="5421" spans="1:14" x14ac:dyDescent="0.25">
      <c r="A5421">
        <v>2110030189</v>
      </c>
      <c r="B5421" t="s">
        <v>1169</v>
      </c>
      <c r="C5421">
        <v>2310030021</v>
      </c>
      <c r="D5421" t="s">
        <v>2136</v>
      </c>
      <c r="E5421">
        <v>2430350001</v>
      </c>
      <c r="F5421" t="s">
        <v>4741</v>
      </c>
      <c r="G5421" t="s">
        <v>89</v>
      </c>
      <c r="H5421">
        <v>1.6301000000000001</v>
      </c>
      <c r="I5421">
        <v>2</v>
      </c>
      <c r="J5421">
        <v>8000</v>
      </c>
      <c r="K5421">
        <f>+VLOOKUP(E5421,Costos!$A$1:$I$716100,9,FALSE)</f>
        <v>8.4358629999999994</v>
      </c>
      <c r="L5421" t="str">
        <f t="shared" si="180"/>
        <v>243</v>
      </c>
      <c r="M5421" t="str">
        <f t="shared" si="181"/>
        <v>243035</v>
      </c>
      <c r="N5421" t="str">
        <f>IFERROR(IF(L5421="231","231",VLOOKUP(E5421,Materiales!$A$1:$G$37443,7,FALSE)),"N/A")</f>
        <v>Varios</v>
      </c>
    </row>
    <row r="5422" spans="1:14" x14ac:dyDescent="0.25">
      <c r="A5422">
        <v>2110030189</v>
      </c>
      <c r="B5422" t="s">
        <v>1169</v>
      </c>
      <c r="C5422">
        <v>2310030021</v>
      </c>
      <c r="D5422" t="s">
        <v>2136</v>
      </c>
      <c r="E5422">
        <v>2430450001</v>
      </c>
      <c r="F5422" t="s">
        <v>93</v>
      </c>
      <c r="G5422" t="s">
        <v>89</v>
      </c>
      <c r="H5422">
        <v>2.964</v>
      </c>
      <c r="I5422">
        <v>2</v>
      </c>
      <c r="J5422">
        <v>8000</v>
      </c>
      <c r="K5422">
        <f>+VLOOKUP(E5422,Costos!$A$1:$I$716100,9,FALSE)</f>
        <v>6.0336119999999998</v>
      </c>
      <c r="L5422" t="str">
        <f t="shared" si="180"/>
        <v>243</v>
      </c>
      <c r="M5422" t="str">
        <f t="shared" si="181"/>
        <v>243045</v>
      </c>
      <c r="N5422" t="str">
        <f>IFERROR(IF(L5422="231","231",VLOOKUP(E5422,Materiales!$A$1:$G$37443,7,FALSE)),"N/A")</f>
        <v>Varios</v>
      </c>
    </row>
    <row r="5423" spans="1:14" x14ac:dyDescent="0.25">
      <c r="A5423">
        <v>2110030189</v>
      </c>
      <c r="B5423" t="s">
        <v>1169</v>
      </c>
      <c r="C5423">
        <v>2310030021</v>
      </c>
      <c r="D5423" t="s">
        <v>2136</v>
      </c>
      <c r="E5423">
        <v>2430390013</v>
      </c>
      <c r="F5423" t="s">
        <v>3567</v>
      </c>
      <c r="G5423" t="s">
        <v>89</v>
      </c>
      <c r="H5423">
        <v>1.6876</v>
      </c>
      <c r="I5423">
        <v>2</v>
      </c>
      <c r="J5423">
        <v>8000</v>
      </c>
      <c r="K5423">
        <f>+VLOOKUP(E5423,Costos!$A$1:$I$716100,9,FALSE)</f>
        <v>27.214721000000001</v>
      </c>
      <c r="L5423" t="str">
        <f t="shared" si="180"/>
        <v>243</v>
      </c>
      <c r="M5423" t="str">
        <f t="shared" si="181"/>
        <v>243039</v>
      </c>
      <c r="N5423" t="str">
        <f>IFERROR(IF(L5423="231","231",VLOOKUP(E5423,Materiales!$A$1:$G$37443,7,FALSE)),"N/A")</f>
        <v>Varios</v>
      </c>
    </row>
    <row r="5424" spans="1:14" x14ac:dyDescent="0.25">
      <c r="A5424">
        <v>2110030189</v>
      </c>
      <c r="B5424" t="s">
        <v>1169</v>
      </c>
      <c r="C5424">
        <v>2310030021</v>
      </c>
      <c r="D5424" t="s">
        <v>2136</v>
      </c>
      <c r="E5424">
        <v>2310030273</v>
      </c>
      <c r="F5424" t="s">
        <v>2157</v>
      </c>
      <c r="G5424" t="s">
        <v>89</v>
      </c>
      <c r="H5424">
        <v>5.7507000000000001</v>
      </c>
      <c r="I5424">
        <v>2</v>
      </c>
      <c r="J5424">
        <v>8000</v>
      </c>
      <c r="K5424">
        <f>+VLOOKUP(E5424,Costos!$A$1:$I$716100,9,FALSE)</f>
        <v>3.6945239999999999</v>
      </c>
      <c r="L5424" t="str">
        <f t="shared" si="180"/>
        <v>231</v>
      </c>
      <c r="M5424" t="str">
        <f t="shared" si="181"/>
        <v>231003</v>
      </c>
      <c r="N5424" t="str">
        <f>IFERROR(IF(L5424="231","231",VLOOKUP(E5424,Materiales!$A$1:$G$37443,7,FALSE)),"N/A")</f>
        <v>231</v>
      </c>
    </row>
    <row r="5425" spans="1:14" x14ac:dyDescent="0.25">
      <c r="A5425">
        <v>2110030189</v>
      </c>
      <c r="B5425" t="s">
        <v>1169</v>
      </c>
      <c r="C5425">
        <v>2310030021</v>
      </c>
      <c r="D5425" t="s">
        <v>2136</v>
      </c>
      <c r="E5425">
        <v>2430600005</v>
      </c>
      <c r="F5425" t="s">
        <v>3587</v>
      </c>
      <c r="G5425" t="s">
        <v>89</v>
      </c>
      <c r="H5425">
        <v>3.2498999999999998</v>
      </c>
      <c r="I5425">
        <v>2</v>
      </c>
      <c r="J5425">
        <v>8000</v>
      </c>
      <c r="K5425">
        <f>+VLOOKUP(E5425,Costos!$A$1:$I$716100,9,FALSE)</f>
        <v>6.512251</v>
      </c>
      <c r="L5425" t="str">
        <f t="shared" si="180"/>
        <v>243</v>
      </c>
      <c r="M5425" t="str">
        <f t="shared" si="181"/>
        <v>243060</v>
      </c>
      <c r="N5425" t="str">
        <f>IFERROR(IF(L5425="231","231",VLOOKUP(E5425,Materiales!$A$1:$G$37443,7,FALSE)),"N/A")</f>
        <v>Pigmentos</v>
      </c>
    </row>
    <row r="5426" spans="1:14" x14ac:dyDescent="0.25">
      <c r="A5426">
        <v>2110030189</v>
      </c>
      <c r="B5426" t="s">
        <v>1169</v>
      </c>
      <c r="C5426">
        <v>2310030021</v>
      </c>
      <c r="D5426" t="s">
        <v>2136</v>
      </c>
      <c r="E5426">
        <v>2430660006</v>
      </c>
      <c r="F5426" t="s">
        <v>3600</v>
      </c>
      <c r="G5426" t="s">
        <v>89</v>
      </c>
      <c r="H5426">
        <v>8.2821999999999996</v>
      </c>
      <c r="I5426">
        <v>2</v>
      </c>
      <c r="J5426">
        <v>8000</v>
      </c>
      <c r="K5426">
        <f>+VLOOKUP(E5426,Costos!$A$1:$I$716100,9,FALSE)</f>
        <v>5.8565459999999998</v>
      </c>
      <c r="L5426" t="str">
        <f t="shared" si="180"/>
        <v>243</v>
      </c>
      <c r="M5426" t="str">
        <f t="shared" si="181"/>
        <v>243066</v>
      </c>
      <c r="N5426" t="str">
        <f>IFERROR(IF(L5426="231","231",VLOOKUP(E5426,Materiales!$A$1:$G$37443,7,FALSE)),"N/A")</f>
        <v>Pigmentos</v>
      </c>
    </row>
    <row r="5427" spans="1:14" x14ac:dyDescent="0.25">
      <c r="A5427">
        <v>2110030189</v>
      </c>
      <c r="B5427" t="s">
        <v>1169</v>
      </c>
      <c r="C5427">
        <v>2310030021</v>
      </c>
      <c r="D5427" t="s">
        <v>2136</v>
      </c>
      <c r="E5427">
        <v>2410210003</v>
      </c>
      <c r="F5427" t="s">
        <v>95</v>
      </c>
      <c r="G5427" t="s">
        <v>89</v>
      </c>
      <c r="H5427">
        <v>2.2231000000000001</v>
      </c>
      <c r="I5427">
        <v>2</v>
      </c>
      <c r="J5427">
        <v>8000</v>
      </c>
      <c r="K5427">
        <f>+VLOOKUP(E5427,Costos!$A$1:$I$716100,9,FALSE)</f>
        <v>4.9316240000000002</v>
      </c>
      <c r="L5427" t="str">
        <f t="shared" si="180"/>
        <v>241</v>
      </c>
      <c r="M5427" t="str">
        <f t="shared" si="181"/>
        <v>241021</v>
      </c>
      <c r="N5427" t="str">
        <f>IFERROR(IF(L5427="231","231",VLOOKUP(E5427,Materiales!$A$1:$G$37443,7,FALSE)),"N/A")</f>
        <v>Varios</v>
      </c>
    </row>
    <row r="5428" spans="1:14" x14ac:dyDescent="0.25">
      <c r="A5428">
        <v>2110030189</v>
      </c>
      <c r="B5428" t="s">
        <v>1169</v>
      </c>
      <c r="C5428">
        <v>2310030021</v>
      </c>
      <c r="D5428" t="s">
        <v>2136</v>
      </c>
      <c r="E5428">
        <v>2430810004</v>
      </c>
      <c r="F5428" t="s">
        <v>3630</v>
      </c>
      <c r="G5428" t="s">
        <v>89</v>
      </c>
      <c r="H5428">
        <v>0.9627</v>
      </c>
      <c r="I5428">
        <v>2</v>
      </c>
      <c r="J5428">
        <v>8000</v>
      </c>
      <c r="K5428">
        <f>+VLOOKUP(E5428,Costos!$A$1:$I$716100,9,FALSE)</f>
        <v>6.728307</v>
      </c>
      <c r="L5428" t="str">
        <f t="shared" si="180"/>
        <v>243</v>
      </c>
      <c r="M5428" t="str">
        <f t="shared" si="181"/>
        <v>243081</v>
      </c>
      <c r="N5428" t="str">
        <f>IFERROR(IF(L5428="231","231",VLOOKUP(E5428,Materiales!$A$1:$G$37443,7,FALSE)),"N/A")</f>
        <v>Varios</v>
      </c>
    </row>
    <row r="5429" spans="1:14" x14ac:dyDescent="0.25">
      <c r="A5429">
        <v>2110030189</v>
      </c>
      <c r="B5429" t="s">
        <v>1169</v>
      </c>
      <c r="C5429">
        <v>2310030021</v>
      </c>
      <c r="D5429" t="s">
        <v>2136</v>
      </c>
      <c r="E5429">
        <v>2430870004</v>
      </c>
      <c r="F5429" t="s">
        <v>3650</v>
      </c>
      <c r="G5429" t="s">
        <v>89</v>
      </c>
      <c r="H5429">
        <v>9.7799999999999998E-2</v>
      </c>
      <c r="I5429">
        <v>2</v>
      </c>
      <c r="J5429">
        <v>8000</v>
      </c>
      <c r="K5429">
        <f>+VLOOKUP(E5429,Costos!$A$1:$I$716100,9,FALSE)</f>
        <v>5.9204129999999999</v>
      </c>
      <c r="L5429" t="str">
        <f t="shared" si="180"/>
        <v>243</v>
      </c>
      <c r="M5429" t="str">
        <f t="shared" si="181"/>
        <v>243087</v>
      </c>
      <c r="N5429" t="str">
        <f>IFERROR(IF(L5429="231","231",VLOOKUP(E5429,Materiales!$A$1:$G$37443,7,FALSE)),"N/A")</f>
        <v>Varios</v>
      </c>
    </row>
    <row r="5430" spans="1:14" x14ac:dyDescent="0.25">
      <c r="A5430">
        <v>2110030189</v>
      </c>
      <c r="B5430" t="s">
        <v>1169</v>
      </c>
      <c r="C5430">
        <v>2310030072</v>
      </c>
      <c r="D5430" t="s">
        <v>2141</v>
      </c>
      <c r="E5430">
        <v>2410220004</v>
      </c>
      <c r="F5430" t="s">
        <v>3314</v>
      </c>
      <c r="G5430" t="s">
        <v>89</v>
      </c>
      <c r="H5430">
        <v>5.9299999999999999E-2</v>
      </c>
      <c r="I5430">
        <v>2</v>
      </c>
      <c r="J5430">
        <v>8000</v>
      </c>
      <c r="K5430">
        <f>+VLOOKUP(E5430,Costos!$A$1:$I$716100,9,FALSE)</f>
        <v>144.33486500000001</v>
      </c>
      <c r="L5430" t="str">
        <f t="shared" si="180"/>
        <v>241</v>
      </c>
      <c r="M5430" t="str">
        <f t="shared" si="181"/>
        <v>241022</v>
      </c>
      <c r="N5430" t="str">
        <f>IFERROR(IF(L5430="231","231",VLOOKUP(E5430,Materiales!$A$1:$G$37443,7,FALSE)),"N/A")</f>
        <v>Varios</v>
      </c>
    </row>
    <row r="5431" spans="1:14" x14ac:dyDescent="0.25">
      <c r="A5431">
        <v>2110030189</v>
      </c>
      <c r="B5431" t="s">
        <v>1169</v>
      </c>
      <c r="C5431">
        <v>2310030072</v>
      </c>
      <c r="D5431" t="s">
        <v>2141</v>
      </c>
      <c r="E5431">
        <v>2430850012</v>
      </c>
      <c r="F5431" t="s">
        <v>3638</v>
      </c>
      <c r="G5431" t="s">
        <v>89</v>
      </c>
      <c r="H5431">
        <v>0.2964</v>
      </c>
      <c r="I5431">
        <v>2</v>
      </c>
      <c r="J5431">
        <v>8000</v>
      </c>
      <c r="K5431">
        <f>+VLOOKUP(E5431,Costos!$A$1:$I$716100,9,FALSE)</f>
        <v>15.424059</v>
      </c>
      <c r="L5431" t="str">
        <f t="shared" si="180"/>
        <v>243</v>
      </c>
      <c r="M5431" t="str">
        <f t="shared" si="181"/>
        <v>243085</v>
      </c>
      <c r="N5431" t="str">
        <f>IFERROR(IF(L5431="231","231",VLOOKUP(E5431,Materiales!$A$1:$G$37443,7,FALSE)),"N/A")</f>
        <v>Varios</v>
      </c>
    </row>
    <row r="5432" spans="1:14" x14ac:dyDescent="0.25">
      <c r="A5432">
        <v>2110030189</v>
      </c>
      <c r="B5432" t="s">
        <v>1169</v>
      </c>
      <c r="C5432">
        <v>2310030072</v>
      </c>
      <c r="D5432" t="s">
        <v>2141</v>
      </c>
      <c r="E5432">
        <v>2430850013</v>
      </c>
      <c r="F5432" t="s">
        <v>3639</v>
      </c>
      <c r="G5432" t="s">
        <v>89</v>
      </c>
      <c r="H5432">
        <v>0.62239999999999995</v>
      </c>
      <c r="I5432">
        <v>2</v>
      </c>
      <c r="J5432">
        <v>8000</v>
      </c>
      <c r="K5432">
        <f>+VLOOKUP(E5432,Costos!$A$1:$I$716100,9,FALSE)</f>
        <v>6.0844829999999996</v>
      </c>
      <c r="L5432" t="str">
        <f t="shared" si="180"/>
        <v>243</v>
      </c>
      <c r="M5432" t="str">
        <f t="shared" si="181"/>
        <v>243085</v>
      </c>
      <c r="N5432" t="str">
        <f>IFERROR(IF(L5432="231","231",VLOOKUP(E5432,Materiales!$A$1:$G$37443,7,FALSE)),"N/A")</f>
        <v>Varios</v>
      </c>
    </row>
    <row r="5433" spans="1:14" x14ac:dyDescent="0.25">
      <c r="A5433">
        <v>2110030189</v>
      </c>
      <c r="B5433" t="s">
        <v>1169</v>
      </c>
      <c r="C5433">
        <v>2310030072</v>
      </c>
      <c r="D5433" t="s">
        <v>2141</v>
      </c>
      <c r="E5433">
        <v>2410210019</v>
      </c>
      <c r="F5433" t="s">
        <v>113</v>
      </c>
      <c r="G5433" t="s">
        <v>89</v>
      </c>
      <c r="H5433">
        <v>0.71140000000000003</v>
      </c>
      <c r="I5433">
        <v>2</v>
      </c>
      <c r="J5433">
        <v>8000</v>
      </c>
      <c r="K5433">
        <f>+VLOOKUP(E5433,Costos!$A$1:$I$716100,9,FALSE)</f>
        <v>7.7568599999999996</v>
      </c>
      <c r="L5433" t="str">
        <f t="shared" si="180"/>
        <v>241</v>
      </c>
      <c r="M5433" t="str">
        <f t="shared" si="181"/>
        <v>241021</v>
      </c>
      <c r="N5433" t="str">
        <f>IFERROR(IF(L5433="231","231",VLOOKUP(E5433,Materiales!$A$1:$G$37443,7,FALSE)),"N/A")</f>
        <v>Varios</v>
      </c>
    </row>
    <row r="5434" spans="1:14" x14ac:dyDescent="0.25">
      <c r="A5434">
        <v>2110030189</v>
      </c>
      <c r="B5434" t="s">
        <v>1169</v>
      </c>
      <c r="C5434">
        <v>2310030072</v>
      </c>
      <c r="D5434" t="s">
        <v>2141</v>
      </c>
      <c r="E5434">
        <v>2430880022</v>
      </c>
      <c r="F5434" t="s">
        <v>115</v>
      </c>
      <c r="G5434" t="s">
        <v>89</v>
      </c>
      <c r="H5434">
        <v>0.91879999999999995</v>
      </c>
      <c r="I5434">
        <v>2</v>
      </c>
      <c r="J5434">
        <v>8000</v>
      </c>
      <c r="K5434">
        <f>+VLOOKUP(E5434,Costos!$A$1:$I$716100,9,FALSE)</f>
        <v>6.1924229999999998</v>
      </c>
      <c r="L5434" t="str">
        <f t="shared" si="180"/>
        <v>243</v>
      </c>
      <c r="M5434" t="str">
        <f t="shared" si="181"/>
        <v>243088</v>
      </c>
      <c r="N5434" t="str">
        <f>IFERROR(IF(L5434="231","231",VLOOKUP(E5434,Materiales!$A$1:$G$37443,7,FALSE)),"N/A")</f>
        <v>Varios</v>
      </c>
    </row>
    <row r="5435" spans="1:14" x14ac:dyDescent="0.25">
      <c r="A5435">
        <v>2110030189</v>
      </c>
      <c r="B5435" t="s">
        <v>1169</v>
      </c>
      <c r="C5435">
        <v>2310030072</v>
      </c>
      <c r="D5435" t="s">
        <v>2141</v>
      </c>
      <c r="E5435">
        <v>2430530010</v>
      </c>
      <c r="F5435" t="s">
        <v>3577</v>
      </c>
      <c r="G5435" t="s">
        <v>89</v>
      </c>
      <c r="H5435">
        <v>70.246600000000001</v>
      </c>
      <c r="I5435">
        <v>2</v>
      </c>
      <c r="J5435">
        <v>8000</v>
      </c>
      <c r="K5435">
        <f>+VLOOKUP(E5435,Costos!$A$1:$I$716100,9,FALSE)</f>
        <v>0.67528200000000005</v>
      </c>
      <c r="L5435" t="str">
        <f t="shared" si="180"/>
        <v>243</v>
      </c>
      <c r="M5435" t="str">
        <f t="shared" si="181"/>
        <v>243053</v>
      </c>
      <c r="N5435" t="str">
        <f>IFERROR(IF(L5435="231","231",VLOOKUP(E5435,Materiales!$A$1:$G$37443,7,FALSE)),"N/A")</f>
        <v>Varios</v>
      </c>
    </row>
    <row r="5436" spans="1:14" x14ac:dyDescent="0.25">
      <c r="A5436">
        <v>2110030189</v>
      </c>
      <c r="B5436" t="s">
        <v>1169</v>
      </c>
      <c r="C5436">
        <v>2310030072</v>
      </c>
      <c r="D5436" t="s">
        <v>2141</v>
      </c>
      <c r="E5436">
        <v>2430640003</v>
      </c>
      <c r="F5436" t="s">
        <v>3595</v>
      </c>
      <c r="G5436" t="s">
        <v>89</v>
      </c>
      <c r="H5436">
        <v>2.3119000000000001</v>
      </c>
      <c r="I5436">
        <v>2</v>
      </c>
      <c r="J5436">
        <v>8000</v>
      </c>
      <c r="K5436">
        <f>+VLOOKUP(E5436,Costos!$A$1:$I$716100,9,FALSE)</f>
        <v>50.032786999999999</v>
      </c>
      <c r="L5436" t="str">
        <f t="shared" si="180"/>
        <v>243</v>
      </c>
      <c r="M5436" t="str">
        <f t="shared" si="181"/>
        <v>243064</v>
      </c>
      <c r="N5436" t="str">
        <f>IFERROR(IF(L5436="231","231",VLOOKUP(E5436,Materiales!$A$1:$G$37443,7,FALSE)),"N/A")</f>
        <v>Dispersión</v>
      </c>
    </row>
    <row r="5437" spans="1:14" x14ac:dyDescent="0.25">
      <c r="A5437">
        <v>2110030189</v>
      </c>
      <c r="B5437" t="s">
        <v>1169</v>
      </c>
      <c r="C5437">
        <v>2310030072</v>
      </c>
      <c r="D5437" t="s">
        <v>2141</v>
      </c>
      <c r="E5437">
        <v>2430350001</v>
      </c>
      <c r="F5437" t="s">
        <v>4741</v>
      </c>
      <c r="G5437" t="s">
        <v>89</v>
      </c>
      <c r="H5437">
        <v>0.88919999999999999</v>
      </c>
      <c r="I5437">
        <v>2</v>
      </c>
      <c r="J5437">
        <v>8000</v>
      </c>
      <c r="K5437">
        <f>+VLOOKUP(E5437,Costos!$A$1:$I$716100,9,FALSE)</f>
        <v>8.4358629999999994</v>
      </c>
      <c r="L5437" t="str">
        <f t="shared" si="180"/>
        <v>243</v>
      </c>
      <c r="M5437" t="str">
        <f t="shared" si="181"/>
        <v>243035</v>
      </c>
      <c r="N5437" t="str">
        <f>IFERROR(IF(L5437="231","231",VLOOKUP(E5437,Materiales!$A$1:$G$37443,7,FALSE)),"N/A")</f>
        <v>Varios</v>
      </c>
    </row>
    <row r="5438" spans="1:14" x14ac:dyDescent="0.25">
      <c r="A5438">
        <v>2110030189</v>
      </c>
      <c r="B5438" t="s">
        <v>1169</v>
      </c>
      <c r="C5438">
        <v>2310030072</v>
      </c>
      <c r="D5438" t="s">
        <v>2141</v>
      </c>
      <c r="E5438">
        <v>2430450001</v>
      </c>
      <c r="F5438" t="s">
        <v>93</v>
      </c>
      <c r="G5438" t="s">
        <v>89</v>
      </c>
      <c r="H5438">
        <v>1.482</v>
      </c>
      <c r="I5438">
        <v>2</v>
      </c>
      <c r="J5438">
        <v>8000</v>
      </c>
      <c r="K5438">
        <f>+VLOOKUP(E5438,Costos!$A$1:$I$716100,9,FALSE)</f>
        <v>6.0336119999999998</v>
      </c>
      <c r="L5438" t="str">
        <f t="shared" si="180"/>
        <v>243</v>
      </c>
      <c r="M5438" t="str">
        <f t="shared" si="181"/>
        <v>243045</v>
      </c>
      <c r="N5438" t="str">
        <f>IFERROR(IF(L5438="231","231",VLOOKUP(E5438,Materiales!$A$1:$G$37443,7,FALSE)),"N/A")</f>
        <v>Varios</v>
      </c>
    </row>
    <row r="5439" spans="1:14" x14ac:dyDescent="0.25">
      <c r="A5439">
        <v>2110030189</v>
      </c>
      <c r="B5439" t="s">
        <v>1169</v>
      </c>
      <c r="C5439">
        <v>2310030072</v>
      </c>
      <c r="D5439" t="s">
        <v>2141</v>
      </c>
      <c r="E5439">
        <v>2430390013</v>
      </c>
      <c r="F5439" t="s">
        <v>3567</v>
      </c>
      <c r="G5439" t="s">
        <v>89</v>
      </c>
      <c r="H5439">
        <v>1.4523999999999999</v>
      </c>
      <c r="I5439">
        <v>2</v>
      </c>
      <c r="J5439">
        <v>8000</v>
      </c>
      <c r="K5439">
        <f>+VLOOKUP(E5439,Costos!$A$1:$I$716100,9,FALSE)</f>
        <v>27.214721000000001</v>
      </c>
      <c r="L5439" t="str">
        <f t="shared" si="180"/>
        <v>243</v>
      </c>
      <c r="M5439" t="str">
        <f t="shared" si="181"/>
        <v>243039</v>
      </c>
      <c r="N5439" t="str">
        <f>IFERROR(IF(L5439="231","231",VLOOKUP(E5439,Materiales!$A$1:$G$37443,7,FALSE)),"N/A")</f>
        <v>Varios</v>
      </c>
    </row>
    <row r="5440" spans="1:14" x14ac:dyDescent="0.25">
      <c r="A5440">
        <v>2110030189</v>
      </c>
      <c r="B5440" t="s">
        <v>1169</v>
      </c>
      <c r="C5440">
        <v>2310030072</v>
      </c>
      <c r="D5440" t="s">
        <v>2141</v>
      </c>
      <c r="E5440">
        <v>2310030273</v>
      </c>
      <c r="F5440" t="s">
        <v>2157</v>
      </c>
      <c r="G5440" t="s">
        <v>89</v>
      </c>
      <c r="H5440">
        <v>5.9279999999999999</v>
      </c>
      <c r="I5440">
        <v>2</v>
      </c>
      <c r="J5440">
        <v>8000</v>
      </c>
      <c r="K5440">
        <f>+VLOOKUP(E5440,Costos!$A$1:$I$716100,9,FALSE)</f>
        <v>3.6945239999999999</v>
      </c>
      <c r="L5440" t="str">
        <f t="shared" si="180"/>
        <v>231</v>
      </c>
      <c r="M5440" t="str">
        <f t="shared" si="181"/>
        <v>231003</v>
      </c>
      <c r="N5440" t="str">
        <f>IFERROR(IF(L5440="231","231",VLOOKUP(E5440,Materiales!$A$1:$G$37443,7,FALSE)),"N/A")</f>
        <v>231</v>
      </c>
    </row>
    <row r="5441" spans="1:14" x14ac:dyDescent="0.25">
      <c r="A5441">
        <v>2110030189</v>
      </c>
      <c r="B5441" t="s">
        <v>1169</v>
      </c>
      <c r="C5441">
        <v>2310030072</v>
      </c>
      <c r="D5441" t="s">
        <v>2141</v>
      </c>
      <c r="E5441">
        <v>2410210003</v>
      </c>
      <c r="F5441" t="s">
        <v>95</v>
      </c>
      <c r="G5441" t="s">
        <v>89</v>
      </c>
      <c r="H5441">
        <v>1.482</v>
      </c>
      <c r="I5441">
        <v>2</v>
      </c>
      <c r="J5441">
        <v>8000</v>
      </c>
      <c r="K5441">
        <f>+VLOOKUP(E5441,Costos!$A$1:$I$716100,9,FALSE)</f>
        <v>4.9316240000000002</v>
      </c>
      <c r="L5441" t="str">
        <f t="shared" si="180"/>
        <v>241</v>
      </c>
      <c r="M5441" t="str">
        <f t="shared" si="181"/>
        <v>241021</v>
      </c>
      <c r="N5441" t="str">
        <f>IFERROR(IF(L5441="231","231",VLOOKUP(E5441,Materiales!$A$1:$G$37443,7,FALSE)),"N/A")</f>
        <v>Varios</v>
      </c>
    </row>
    <row r="5442" spans="1:14" x14ac:dyDescent="0.25">
      <c r="A5442">
        <v>2110030189</v>
      </c>
      <c r="B5442" t="s">
        <v>1169</v>
      </c>
      <c r="C5442">
        <v>2310030072</v>
      </c>
      <c r="D5442" t="s">
        <v>2141</v>
      </c>
      <c r="E5442">
        <v>2430540001</v>
      </c>
      <c r="F5442" t="s">
        <v>3578</v>
      </c>
      <c r="G5442" t="s">
        <v>89</v>
      </c>
      <c r="H5442">
        <v>4.7423999999999999</v>
      </c>
      <c r="I5442">
        <v>2</v>
      </c>
      <c r="J5442">
        <v>8000</v>
      </c>
      <c r="K5442">
        <f>+VLOOKUP(E5442,Costos!$A$1:$I$716100,9,FALSE)</f>
        <v>1.709328</v>
      </c>
      <c r="L5442" t="str">
        <f t="shared" si="180"/>
        <v>243</v>
      </c>
      <c r="M5442" t="str">
        <f t="shared" si="181"/>
        <v>243054</v>
      </c>
      <c r="N5442" t="str">
        <f>IFERROR(IF(L5442="231","231",VLOOKUP(E5442,Materiales!$A$1:$G$37443,7,FALSE)),"N/A")</f>
        <v>Varios</v>
      </c>
    </row>
    <row r="5443" spans="1:14" x14ac:dyDescent="0.25">
      <c r="A5443">
        <v>2110030189</v>
      </c>
      <c r="B5443" t="s">
        <v>1169</v>
      </c>
      <c r="C5443">
        <v>2310030072</v>
      </c>
      <c r="D5443" t="s">
        <v>2141</v>
      </c>
      <c r="E5443">
        <v>2430810004</v>
      </c>
      <c r="F5443" t="s">
        <v>3630</v>
      </c>
      <c r="G5443" t="s">
        <v>89</v>
      </c>
      <c r="H5443">
        <v>0.35570000000000002</v>
      </c>
      <c r="I5443">
        <v>2</v>
      </c>
      <c r="J5443">
        <v>8000</v>
      </c>
      <c r="K5443">
        <f>+VLOOKUP(E5443,Costos!$A$1:$I$716100,9,FALSE)</f>
        <v>6.728307</v>
      </c>
      <c r="L5443" t="str">
        <f t="shared" si="180"/>
        <v>243</v>
      </c>
      <c r="M5443" t="str">
        <f t="shared" si="181"/>
        <v>243081</v>
      </c>
      <c r="N5443" t="str">
        <f>IFERROR(IF(L5443="231","231",VLOOKUP(E5443,Materiales!$A$1:$G$37443,7,FALSE)),"N/A")</f>
        <v>Varios</v>
      </c>
    </row>
    <row r="5444" spans="1:14" x14ac:dyDescent="0.25">
      <c r="A5444">
        <v>2110030189</v>
      </c>
      <c r="B5444" t="s">
        <v>1169</v>
      </c>
      <c r="C5444">
        <v>2310030072</v>
      </c>
      <c r="D5444" t="s">
        <v>2141</v>
      </c>
      <c r="E5444">
        <v>2430870004</v>
      </c>
      <c r="F5444" t="s">
        <v>3650</v>
      </c>
      <c r="G5444" t="s">
        <v>89</v>
      </c>
      <c r="H5444">
        <v>5.9299999999999999E-2</v>
      </c>
      <c r="I5444">
        <v>2</v>
      </c>
      <c r="J5444">
        <v>8000</v>
      </c>
      <c r="K5444">
        <f>+VLOOKUP(E5444,Costos!$A$1:$I$716100,9,FALSE)</f>
        <v>5.9204129999999999</v>
      </c>
      <c r="L5444" t="str">
        <f t="shared" si="180"/>
        <v>243</v>
      </c>
      <c r="M5444" t="str">
        <f t="shared" si="181"/>
        <v>243087</v>
      </c>
      <c r="N5444" t="str">
        <f>IFERROR(IF(L5444="231","231",VLOOKUP(E5444,Materiales!$A$1:$G$37443,7,FALSE)),"N/A")</f>
        <v>Varios</v>
      </c>
    </row>
    <row r="5445" spans="1:14" x14ac:dyDescent="0.25">
      <c r="A5445">
        <v>2110030189</v>
      </c>
      <c r="B5445" t="s">
        <v>1169</v>
      </c>
      <c r="C5445">
        <v>2310030015</v>
      </c>
      <c r="D5445" t="s">
        <v>2130</v>
      </c>
      <c r="E5445">
        <v>2410220004</v>
      </c>
      <c r="F5445" t="s">
        <v>3314</v>
      </c>
      <c r="G5445" t="s">
        <v>89</v>
      </c>
      <c r="H5445">
        <v>5.9299999999999999E-2</v>
      </c>
      <c r="I5445">
        <v>2</v>
      </c>
      <c r="J5445">
        <v>8000</v>
      </c>
      <c r="K5445">
        <f>+VLOOKUP(E5445,Costos!$A$1:$I$716100,9,FALSE)</f>
        <v>144.33486500000001</v>
      </c>
      <c r="L5445" t="str">
        <f t="shared" si="180"/>
        <v>241</v>
      </c>
      <c r="M5445" t="str">
        <f t="shared" si="181"/>
        <v>241022</v>
      </c>
      <c r="N5445" t="str">
        <f>IFERROR(IF(L5445="231","231",VLOOKUP(E5445,Materiales!$A$1:$G$37443,7,FALSE)),"N/A")</f>
        <v>Varios</v>
      </c>
    </row>
    <row r="5446" spans="1:14" x14ac:dyDescent="0.25">
      <c r="A5446">
        <v>2110030189</v>
      </c>
      <c r="B5446" t="s">
        <v>1169</v>
      </c>
      <c r="C5446">
        <v>2310030015</v>
      </c>
      <c r="D5446" t="s">
        <v>2130</v>
      </c>
      <c r="E5446">
        <v>2430850012</v>
      </c>
      <c r="F5446" t="s">
        <v>3638</v>
      </c>
      <c r="G5446" t="s">
        <v>89</v>
      </c>
      <c r="H5446">
        <v>0.23710000000000001</v>
      </c>
      <c r="I5446">
        <v>2</v>
      </c>
      <c r="J5446">
        <v>8000</v>
      </c>
      <c r="K5446">
        <f>+VLOOKUP(E5446,Costos!$A$1:$I$716100,9,FALSE)</f>
        <v>15.424059</v>
      </c>
      <c r="L5446" t="str">
        <f t="shared" si="180"/>
        <v>243</v>
      </c>
      <c r="M5446" t="str">
        <f t="shared" si="181"/>
        <v>243085</v>
      </c>
      <c r="N5446" t="str">
        <f>IFERROR(IF(L5446="231","231",VLOOKUP(E5446,Materiales!$A$1:$G$37443,7,FALSE)),"N/A")</f>
        <v>Varios</v>
      </c>
    </row>
    <row r="5447" spans="1:14" x14ac:dyDescent="0.25">
      <c r="A5447">
        <v>2110030189</v>
      </c>
      <c r="B5447" t="s">
        <v>1169</v>
      </c>
      <c r="C5447">
        <v>2310030015</v>
      </c>
      <c r="D5447" t="s">
        <v>2130</v>
      </c>
      <c r="E5447">
        <v>2430850013</v>
      </c>
      <c r="F5447" t="s">
        <v>3639</v>
      </c>
      <c r="G5447" t="s">
        <v>89</v>
      </c>
      <c r="H5447">
        <v>0.64329999999999998</v>
      </c>
      <c r="I5447">
        <v>2</v>
      </c>
      <c r="J5447">
        <v>8000</v>
      </c>
      <c r="K5447">
        <f>+VLOOKUP(E5447,Costos!$A$1:$I$716100,9,FALSE)</f>
        <v>6.0844829999999996</v>
      </c>
      <c r="L5447" t="str">
        <f t="shared" si="180"/>
        <v>243</v>
      </c>
      <c r="M5447" t="str">
        <f t="shared" si="181"/>
        <v>243085</v>
      </c>
      <c r="N5447" t="str">
        <f>IFERROR(IF(L5447="231","231",VLOOKUP(E5447,Materiales!$A$1:$G$37443,7,FALSE)),"N/A")</f>
        <v>Varios</v>
      </c>
    </row>
    <row r="5448" spans="1:14" x14ac:dyDescent="0.25">
      <c r="A5448">
        <v>2110030189</v>
      </c>
      <c r="B5448" t="s">
        <v>1169</v>
      </c>
      <c r="C5448">
        <v>2310030015</v>
      </c>
      <c r="D5448" t="s">
        <v>2130</v>
      </c>
      <c r="E5448">
        <v>2410210019</v>
      </c>
      <c r="F5448" t="s">
        <v>113</v>
      </c>
      <c r="G5448" t="s">
        <v>89</v>
      </c>
      <c r="H5448">
        <v>0.55500000000000005</v>
      </c>
      <c r="I5448">
        <v>2</v>
      </c>
      <c r="J5448">
        <v>8000</v>
      </c>
      <c r="K5448">
        <f>+VLOOKUP(E5448,Costos!$A$1:$I$716100,9,FALSE)</f>
        <v>7.7568599999999996</v>
      </c>
      <c r="L5448" t="str">
        <f t="shared" si="180"/>
        <v>241</v>
      </c>
      <c r="M5448" t="str">
        <f t="shared" si="181"/>
        <v>241021</v>
      </c>
      <c r="N5448" t="str">
        <f>IFERROR(IF(L5448="231","231",VLOOKUP(E5448,Materiales!$A$1:$G$37443,7,FALSE)),"N/A")</f>
        <v>Varios</v>
      </c>
    </row>
    <row r="5449" spans="1:14" x14ac:dyDescent="0.25">
      <c r="A5449">
        <v>2110030189</v>
      </c>
      <c r="B5449" t="s">
        <v>1169</v>
      </c>
      <c r="C5449">
        <v>2310030015</v>
      </c>
      <c r="D5449" t="s">
        <v>2130</v>
      </c>
      <c r="E5449">
        <v>2430880022</v>
      </c>
      <c r="F5449" t="s">
        <v>115</v>
      </c>
      <c r="G5449" t="s">
        <v>89</v>
      </c>
      <c r="H5449">
        <v>0.91859999999999997</v>
      </c>
      <c r="I5449">
        <v>2</v>
      </c>
      <c r="J5449">
        <v>8000</v>
      </c>
      <c r="K5449">
        <f>+VLOOKUP(E5449,Costos!$A$1:$I$716100,9,FALSE)</f>
        <v>6.1924229999999998</v>
      </c>
      <c r="L5449" t="str">
        <f t="shared" si="180"/>
        <v>243</v>
      </c>
      <c r="M5449" t="str">
        <f t="shared" si="181"/>
        <v>243088</v>
      </c>
      <c r="N5449" t="str">
        <f>IFERROR(IF(L5449="231","231",VLOOKUP(E5449,Materiales!$A$1:$G$37443,7,FALSE)),"N/A")</f>
        <v>Varios</v>
      </c>
    </row>
    <row r="5450" spans="1:14" x14ac:dyDescent="0.25">
      <c r="A5450">
        <v>2110030189</v>
      </c>
      <c r="B5450" t="s">
        <v>1169</v>
      </c>
      <c r="C5450">
        <v>2310030015</v>
      </c>
      <c r="D5450" t="s">
        <v>2130</v>
      </c>
      <c r="E5450">
        <v>2430530010</v>
      </c>
      <c r="F5450" t="s">
        <v>3577</v>
      </c>
      <c r="G5450" t="s">
        <v>89</v>
      </c>
      <c r="H5450">
        <v>61.3371</v>
      </c>
      <c r="I5450">
        <v>2</v>
      </c>
      <c r="J5450">
        <v>8000</v>
      </c>
      <c r="K5450">
        <f>+VLOOKUP(E5450,Costos!$A$1:$I$716100,9,FALSE)</f>
        <v>0.67528200000000005</v>
      </c>
      <c r="L5450" t="str">
        <f t="shared" si="180"/>
        <v>243</v>
      </c>
      <c r="M5450" t="str">
        <f t="shared" si="181"/>
        <v>243053</v>
      </c>
      <c r="N5450" t="str">
        <f>IFERROR(IF(L5450="231","231",VLOOKUP(E5450,Materiales!$A$1:$G$37443,7,FALSE)),"N/A")</f>
        <v>Varios</v>
      </c>
    </row>
    <row r="5451" spans="1:14" x14ac:dyDescent="0.25">
      <c r="A5451">
        <v>2110030189</v>
      </c>
      <c r="B5451" t="s">
        <v>1169</v>
      </c>
      <c r="C5451">
        <v>2310030015</v>
      </c>
      <c r="D5451" t="s">
        <v>2130</v>
      </c>
      <c r="E5451">
        <v>2430580001</v>
      </c>
      <c r="F5451" t="s">
        <v>3584</v>
      </c>
      <c r="G5451" t="s">
        <v>89</v>
      </c>
      <c r="H5451">
        <v>5.7502000000000004</v>
      </c>
      <c r="I5451">
        <v>2</v>
      </c>
      <c r="J5451">
        <v>8000</v>
      </c>
      <c r="K5451">
        <f>+VLOOKUP(E5451,Costos!$A$1:$I$716100,9,FALSE)</f>
        <v>19.925667000000001</v>
      </c>
      <c r="L5451" t="str">
        <f t="shared" si="180"/>
        <v>243</v>
      </c>
      <c r="M5451" t="str">
        <f t="shared" si="181"/>
        <v>243058</v>
      </c>
      <c r="N5451" t="str">
        <f>IFERROR(IF(L5451="231","231",VLOOKUP(E5451,Materiales!$A$1:$G$37443,7,FALSE)),"N/A")</f>
        <v>Dispersión</v>
      </c>
    </row>
    <row r="5452" spans="1:14" x14ac:dyDescent="0.25">
      <c r="A5452">
        <v>2110030189</v>
      </c>
      <c r="B5452" t="s">
        <v>1169</v>
      </c>
      <c r="C5452">
        <v>2310030015</v>
      </c>
      <c r="D5452" t="s">
        <v>2130</v>
      </c>
      <c r="E5452">
        <v>2430350001</v>
      </c>
      <c r="F5452" t="s">
        <v>4741</v>
      </c>
      <c r="G5452" t="s">
        <v>89</v>
      </c>
      <c r="H5452">
        <v>0.77059999999999995</v>
      </c>
      <c r="I5452">
        <v>2</v>
      </c>
      <c r="J5452">
        <v>8000</v>
      </c>
      <c r="K5452">
        <f>+VLOOKUP(E5452,Costos!$A$1:$I$716100,9,FALSE)</f>
        <v>8.4358629999999994</v>
      </c>
      <c r="L5452" t="str">
        <f t="shared" si="180"/>
        <v>243</v>
      </c>
      <c r="M5452" t="str">
        <f t="shared" si="181"/>
        <v>243035</v>
      </c>
      <c r="N5452" t="str">
        <f>IFERROR(IF(L5452="231","231",VLOOKUP(E5452,Materiales!$A$1:$G$37443,7,FALSE)),"N/A")</f>
        <v>Varios</v>
      </c>
    </row>
    <row r="5453" spans="1:14" x14ac:dyDescent="0.25">
      <c r="A5453">
        <v>2110030189</v>
      </c>
      <c r="B5453" t="s">
        <v>1169</v>
      </c>
      <c r="C5453">
        <v>2310030015</v>
      </c>
      <c r="D5453" t="s">
        <v>2130</v>
      </c>
      <c r="E5453">
        <v>2430390013</v>
      </c>
      <c r="F5453" t="s">
        <v>3567</v>
      </c>
      <c r="G5453" t="s">
        <v>89</v>
      </c>
      <c r="H5453">
        <v>1.7592000000000001</v>
      </c>
      <c r="I5453">
        <v>2</v>
      </c>
      <c r="J5453">
        <v>8000</v>
      </c>
      <c r="K5453">
        <f>+VLOOKUP(E5453,Costos!$A$1:$I$716100,9,FALSE)</f>
        <v>27.214721000000001</v>
      </c>
      <c r="L5453" t="str">
        <f t="shared" si="180"/>
        <v>243</v>
      </c>
      <c r="M5453" t="str">
        <f t="shared" si="181"/>
        <v>243039</v>
      </c>
      <c r="N5453" t="str">
        <f>IFERROR(IF(L5453="231","231",VLOOKUP(E5453,Materiales!$A$1:$G$37443,7,FALSE)),"N/A")</f>
        <v>Varios</v>
      </c>
    </row>
    <row r="5454" spans="1:14" x14ac:dyDescent="0.25">
      <c r="A5454">
        <v>2110030189</v>
      </c>
      <c r="B5454" t="s">
        <v>1169</v>
      </c>
      <c r="C5454">
        <v>2310030015</v>
      </c>
      <c r="D5454" t="s">
        <v>2130</v>
      </c>
      <c r="E5454">
        <v>2310030273</v>
      </c>
      <c r="F5454" t="s">
        <v>2157</v>
      </c>
      <c r="G5454" t="s">
        <v>89</v>
      </c>
      <c r="H5454">
        <v>5.7502000000000004</v>
      </c>
      <c r="I5454">
        <v>2</v>
      </c>
      <c r="J5454">
        <v>8000</v>
      </c>
      <c r="K5454">
        <f>+VLOOKUP(E5454,Costos!$A$1:$I$716100,9,FALSE)</f>
        <v>3.6945239999999999</v>
      </c>
      <c r="L5454" t="str">
        <f t="shared" si="180"/>
        <v>231</v>
      </c>
      <c r="M5454" t="str">
        <f t="shared" si="181"/>
        <v>231003</v>
      </c>
      <c r="N5454" t="str">
        <f>IFERROR(IF(L5454="231","231",VLOOKUP(E5454,Materiales!$A$1:$G$37443,7,FALSE)),"N/A")</f>
        <v>231</v>
      </c>
    </row>
    <row r="5455" spans="1:14" x14ac:dyDescent="0.25">
      <c r="A5455">
        <v>2110030189</v>
      </c>
      <c r="B5455" t="s">
        <v>1169</v>
      </c>
      <c r="C5455">
        <v>2310030015</v>
      </c>
      <c r="D5455" t="s">
        <v>2130</v>
      </c>
      <c r="E5455">
        <v>2410210003</v>
      </c>
      <c r="F5455" t="s">
        <v>95</v>
      </c>
      <c r="G5455" t="s">
        <v>89</v>
      </c>
      <c r="H5455">
        <v>4.3125999999999998</v>
      </c>
      <c r="I5455">
        <v>2</v>
      </c>
      <c r="J5455">
        <v>8000</v>
      </c>
      <c r="K5455">
        <f>+VLOOKUP(E5455,Costos!$A$1:$I$716100,9,FALSE)</f>
        <v>4.9316240000000002</v>
      </c>
      <c r="L5455" t="str">
        <f t="shared" si="180"/>
        <v>241</v>
      </c>
      <c r="M5455" t="str">
        <f t="shared" si="181"/>
        <v>241021</v>
      </c>
      <c r="N5455" t="str">
        <f>IFERROR(IF(L5455="231","231",VLOOKUP(E5455,Materiales!$A$1:$G$37443,7,FALSE)),"N/A")</f>
        <v>Varios</v>
      </c>
    </row>
    <row r="5456" spans="1:14" x14ac:dyDescent="0.25">
      <c r="A5456">
        <v>2110030189</v>
      </c>
      <c r="B5456" t="s">
        <v>1169</v>
      </c>
      <c r="C5456">
        <v>2310030015</v>
      </c>
      <c r="D5456" t="s">
        <v>2130</v>
      </c>
      <c r="E5456">
        <v>2430810004</v>
      </c>
      <c r="F5456" t="s">
        <v>3630</v>
      </c>
      <c r="G5456" t="s">
        <v>89</v>
      </c>
      <c r="H5456">
        <v>0.44950000000000001</v>
      </c>
      <c r="I5456">
        <v>2</v>
      </c>
      <c r="J5456">
        <v>8000</v>
      </c>
      <c r="K5456">
        <f>+VLOOKUP(E5456,Costos!$A$1:$I$716100,9,FALSE)</f>
        <v>6.728307</v>
      </c>
      <c r="L5456" t="str">
        <f t="shared" si="180"/>
        <v>243</v>
      </c>
      <c r="M5456" t="str">
        <f t="shared" si="181"/>
        <v>243081</v>
      </c>
      <c r="N5456" t="str">
        <f>IFERROR(IF(L5456="231","231",VLOOKUP(E5456,Materiales!$A$1:$G$37443,7,FALSE)),"N/A")</f>
        <v>Varios</v>
      </c>
    </row>
    <row r="5457" spans="1:14" x14ac:dyDescent="0.25">
      <c r="A5457">
        <v>2110030189</v>
      </c>
      <c r="B5457" t="s">
        <v>1169</v>
      </c>
      <c r="C5457">
        <v>2310030015</v>
      </c>
      <c r="D5457" t="s">
        <v>2130</v>
      </c>
      <c r="E5457">
        <v>2430870004</v>
      </c>
      <c r="F5457" t="s">
        <v>3650</v>
      </c>
      <c r="G5457" t="s">
        <v>89</v>
      </c>
      <c r="H5457">
        <v>9.7799999999999998E-2</v>
      </c>
      <c r="I5457">
        <v>2</v>
      </c>
      <c r="J5457">
        <v>8000</v>
      </c>
      <c r="K5457">
        <f>+VLOOKUP(E5457,Costos!$A$1:$I$716100,9,FALSE)</f>
        <v>5.9204129999999999</v>
      </c>
      <c r="L5457" t="str">
        <f t="shared" si="180"/>
        <v>243</v>
      </c>
      <c r="M5457" t="str">
        <f t="shared" si="181"/>
        <v>243087</v>
      </c>
      <c r="N5457" t="str">
        <f>IFERROR(IF(L5457="231","231",VLOOKUP(E5457,Materiales!$A$1:$G$37443,7,FALSE)),"N/A")</f>
        <v>Varios</v>
      </c>
    </row>
    <row r="5458" spans="1:14" x14ac:dyDescent="0.25">
      <c r="A5458">
        <v>2110030189</v>
      </c>
      <c r="B5458" t="s">
        <v>1169</v>
      </c>
      <c r="C5458">
        <v>2310030017</v>
      </c>
      <c r="D5458" t="s">
        <v>2132</v>
      </c>
      <c r="E5458">
        <v>2410220004</v>
      </c>
      <c r="F5458" t="s">
        <v>3314</v>
      </c>
      <c r="G5458" t="s">
        <v>89</v>
      </c>
      <c r="H5458">
        <v>5.9299999999999999E-2</v>
      </c>
      <c r="I5458">
        <v>2</v>
      </c>
      <c r="J5458">
        <v>8000</v>
      </c>
      <c r="K5458">
        <f>+VLOOKUP(E5458,Costos!$A$1:$I$716100,9,FALSE)</f>
        <v>144.33486500000001</v>
      </c>
      <c r="L5458" t="str">
        <f t="shared" si="180"/>
        <v>241</v>
      </c>
      <c r="M5458" t="str">
        <f t="shared" si="181"/>
        <v>241022</v>
      </c>
      <c r="N5458" t="str">
        <f>IFERROR(IF(L5458="231","231",VLOOKUP(E5458,Materiales!$A$1:$G$37443,7,FALSE)),"N/A")</f>
        <v>Varios</v>
      </c>
    </row>
    <row r="5459" spans="1:14" x14ac:dyDescent="0.25">
      <c r="A5459">
        <v>2110030189</v>
      </c>
      <c r="B5459" t="s">
        <v>1169</v>
      </c>
      <c r="C5459">
        <v>2310030017</v>
      </c>
      <c r="D5459" t="s">
        <v>2132</v>
      </c>
      <c r="E5459">
        <v>2430850012</v>
      </c>
      <c r="F5459" t="s">
        <v>3638</v>
      </c>
      <c r="G5459" t="s">
        <v>89</v>
      </c>
      <c r="H5459">
        <v>0.23710000000000001</v>
      </c>
      <c r="I5459">
        <v>2</v>
      </c>
      <c r="J5459">
        <v>8000</v>
      </c>
      <c r="K5459">
        <f>+VLOOKUP(E5459,Costos!$A$1:$I$716100,9,FALSE)</f>
        <v>15.424059</v>
      </c>
      <c r="L5459" t="str">
        <f t="shared" si="180"/>
        <v>243</v>
      </c>
      <c r="M5459" t="str">
        <f t="shared" si="181"/>
        <v>243085</v>
      </c>
      <c r="N5459" t="str">
        <f>IFERROR(IF(L5459="231","231",VLOOKUP(E5459,Materiales!$A$1:$G$37443,7,FALSE)),"N/A")</f>
        <v>Varios</v>
      </c>
    </row>
    <row r="5460" spans="1:14" x14ac:dyDescent="0.25">
      <c r="A5460">
        <v>2110030189</v>
      </c>
      <c r="B5460" t="s">
        <v>1169</v>
      </c>
      <c r="C5460">
        <v>2310030017</v>
      </c>
      <c r="D5460" t="s">
        <v>2132</v>
      </c>
      <c r="E5460">
        <v>2430850013</v>
      </c>
      <c r="F5460" t="s">
        <v>3639</v>
      </c>
      <c r="G5460" t="s">
        <v>89</v>
      </c>
      <c r="H5460">
        <v>0.64029999999999998</v>
      </c>
      <c r="I5460">
        <v>2</v>
      </c>
      <c r="J5460">
        <v>8000</v>
      </c>
      <c r="K5460">
        <f>+VLOOKUP(E5460,Costos!$A$1:$I$716100,9,FALSE)</f>
        <v>6.0844829999999996</v>
      </c>
      <c r="L5460" t="str">
        <f t="shared" si="180"/>
        <v>243</v>
      </c>
      <c r="M5460" t="str">
        <f t="shared" si="181"/>
        <v>243085</v>
      </c>
      <c r="N5460" t="str">
        <f>IFERROR(IF(L5460="231","231",VLOOKUP(E5460,Materiales!$A$1:$G$37443,7,FALSE)),"N/A")</f>
        <v>Varios</v>
      </c>
    </row>
    <row r="5461" spans="1:14" x14ac:dyDescent="0.25">
      <c r="A5461">
        <v>2110030189</v>
      </c>
      <c r="B5461" t="s">
        <v>1169</v>
      </c>
      <c r="C5461">
        <v>2310030017</v>
      </c>
      <c r="D5461" t="s">
        <v>2132</v>
      </c>
      <c r="E5461">
        <v>2410210019</v>
      </c>
      <c r="F5461" t="s">
        <v>113</v>
      </c>
      <c r="G5461" t="s">
        <v>89</v>
      </c>
      <c r="H5461">
        <v>0.64329999999999998</v>
      </c>
      <c r="I5461">
        <v>2</v>
      </c>
      <c r="J5461">
        <v>8000</v>
      </c>
      <c r="K5461">
        <f>+VLOOKUP(E5461,Costos!$A$1:$I$716100,9,FALSE)</f>
        <v>7.7568599999999996</v>
      </c>
      <c r="L5461" t="str">
        <f t="shared" si="180"/>
        <v>241</v>
      </c>
      <c r="M5461" t="str">
        <f t="shared" si="181"/>
        <v>241021</v>
      </c>
      <c r="N5461" t="str">
        <f>IFERROR(IF(L5461="231","231",VLOOKUP(E5461,Materiales!$A$1:$G$37443,7,FALSE)),"N/A")</f>
        <v>Varios</v>
      </c>
    </row>
    <row r="5462" spans="1:14" x14ac:dyDescent="0.25">
      <c r="A5462">
        <v>2110030189</v>
      </c>
      <c r="B5462" t="s">
        <v>1169</v>
      </c>
      <c r="C5462">
        <v>2310030017</v>
      </c>
      <c r="D5462" t="s">
        <v>2132</v>
      </c>
      <c r="E5462">
        <v>2430880022</v>
      </c>
      <c r="F5462" t="s">
        <v>115</v>
      </c>
      <c r="G5462" t="s">
        <v>89</v>
      </c>
      <c r="H5462">
        <v>0.91859999999999997</v>
      </c>
      <c r="I5462">
        <v>2</v>
      </c>
      <c r="J5462">
        <v>8000</v>
      </c>
      <c r="K5462">
        <f>+VLOOKUP(E5462,Costos!$A$1:$I$716100,9,FALSE)</f>
        <v>6.1924229999999998</v>
      </c>
      <c r="L5462" t="str">
        <f t="shared" si="180"/>
        <v>243</v>
      </c>
      <c r="M5462" t="str">
        <f t="shared" si="181"/>
        <v>243088</v>
      </c>
      <c r="N5462" t="str">
        <f>IFERROR(IF(L5462="231","231",VLOOKUP(E5462,Materiales!$A$1:$G$37443,7,FALSE)),"N/A")</f>
        <v>Varios</v>
      </c>
    </row>
    <row r="5463" spans="1:14" x14ac:dyDescent="0.25">
      <c r="A5463">
        <v>2110030189</v>
      </c>
      <c r="B5463" t="s">
        <v>1169</v>
      </c>
      <c r="C5463">
        <v>2310030017</v>
      </c>
      <c r="D5463" t="s">
        <v>2132</v>
      </c>
      <c r="E5463">
        <v>2430530010</v>
      </c>
      <c r="F5463" t="s">
        <v>3577</v>
      </c>
      <c r="G5463" t="s">
        <v>89</v>
      </c>
      <c r="H5463">
        <v>61.396000000000001</v>
      </c>
      <c r="I5463">
        <v>2</v>
      </c>
      <c r="J5463">
        <v>8000</v>
      </c>
      <c r="K5463">
        <f>+VLOOKUP(E5463,Costos!$A$1:$I$716100,9,FALSE)</f>
        <v>0.67528200000000005</v>
      </c>
      <c r="L5463" t="str">
        <f t="shared" si="180"/>
        <v>243</v>
      </c>
      <c r="M5463" t="str">
        <f t="shared" si="181"/>
        <v>243053</v>
      </c>
      <c r="N5463" t="str">
        <f>IFERROR(IF(L5463="231","231",VLOOKUP(E5463,Materiales!$A$1:$G$37443,7,FALSE)),"N/A")</f>
        <v>Varios</v>
      </c>
    </row>
    <row r="5464" spans="1:14" x14ac:dyDescent="0.25">
      <c r="A5464">
        <v>2110030189</v>
      </c>
      <c r="B5464" t="s">
        <v>1169</v>
      </c>
      <c r="C5464">
        <v>2310030017</v>
      </c>
      <c r="D5464" t="s">
        <v>2132</v>
      </c>
      <c r="E5464">
        <v>2430680003</v>
      </c>
      <c r="F5464" t="s">
        <v>3603</v>
      </c>
      <c r="G5464" t="s">
        <v>89</v>
      </c>
      <c r="H5464">
        <v>5.2907000000000002</v>
      </c>
      <c r="I5464">
        <v>2</v>
      </c>
      <c r="J5464">
        <v>8000</v>
      </c>
      <c r="K5464">
        <f>+VLOOKUP(E5464,Costos!$A$1:$I$716100,9,FALSE)</f>
        <v>43.858021000000001</v>
      </c>
      <c r="L5464" t="str">
        <f t="shared" si="180"/>
        <v>243</v>
      </c>
      <c r="M5464" t="str">
        <f t="shared" si="181"/>
        <v>243068</v>
      </c>
      <c r="N5464" t="str">
        <f>IFERROR(IF(L5464="231","231",VLOOKUP(E5464,Materiales!$A$1:$G$37443,7,FALSE)),"N/A")</f>
        <v>Dispersión</v>
      </c>
    </row>
    <row r="5465" spans="1:14" x14ac:dyDescent="0.25">
      <c r="A5465">
        <v>2110030189</v>
      </c>
      <c r="B5465" t="s">
        <v>1169</v>
      </c>
      <c r="C5465">
        <v>2310030017</v>
      </c>
      <c r="D5465" t="s">
        <v>2132</v>
      </c>
      <c r="E5465">
        <v>2430350001</v>
      </c>
      <c r="F5465" t="s">
        <v>4741</v>
      </c>
      <c r="G5465" t="s">
        <v>89</v>
      </c>
      <c r="H5465">
        <v>1.1828000000000001</v>
      </c>
      <c r="I5465">
        <v>2</v>
      </c>
      <c r="J5465">
        <v>8000</v>
      </c>
      <c r="K5465">
        <f>+VLOOKUP(E5465,Costos!$A$1:$I$716100,9,FALSE)</f>
        <v>8.4358629999999994</v>
      </c>
      <c r="L5465" t="str">
        <f t="shared" si="180"/>
        <v>243</v>
      </c>
      <c r="M5465" t="str">
        <f t="shared" si="181"/>
        <v>243035</v>
      </c>
      <c r="N5465" t="str">
        <f>IFERROR(IF(L5465="231","231",VLOOKUP(E5465,Materiales!$A$1:$G$37443,7,FALSE)),"N/A")</f>
        <v>Varios</v>
      </c>
    </row>
    <row r="5466" spans="1:14" x14ac:dyDescent="0.25">
      <c r="A5466">
        <v>2110030189</v>
      </c>
      <c r="B5466" t="s">
        <v>1169</v>
      </c>
      <c r="C5466">
        <v>2310030017</v>
      </c>
      <c r="D5466" t="s">
        <v>2132</v>
      </c>
      <c r="E5466">
        <v>2430390013</v>
      </c>
      <c r="F5466" t="s">
        <v>3567</v>
      </c>
      <c r="G5466" t="s">
        <v>89</v>
      </c>
      <c r="H5466">
        <v>1.6674</v>
      </c>
      <c r="I5466">
        <v>2</v>
      </c>
      <c r="J5466">
        <v>8000</v>
      </c>
      <c r="K5466">
        <f>+VLOOKUP(E5466,Costos!$A$1:$I$716100,9,FALSE)</f>
        <v>27.214721000000001</v>
      </c>
      <c r="L5466" t="str">
        <f t="shared" si="180"/>
        <v>243</v>
      </c>
      <c r="M5466" t="str">
        <f t="shared" si="181"/>
        <v>243039</v>
      </c>
      <c r="N5466" t="str">
        <f>IFERROR(IF(L5466="231","231",VLOOKUP(E5466,Materiales!$A$1:$G$37443,7,FALSE)),"N/A")</f>
        <v>Varios</v>
      </c>
    </row>
    <row r="5467" spans="1:14" x14ac:dyDescent="0.25">
      <c r="A5467">
        <v>2110030189</v>
      </c>
      <c r="B5467" t="s">
        <v>1169</v>
      </c>
      <c r="C5467">
        <v>2310030017</v>
      </c>
      <c r="D5467" t="s">
        <v>2132</v>
      </c>
      <c r="E5467">
        <v>2310030273</v>
      </c>
      <c r="F5467" t="s">
        <v>2157</v>
      </c>
      <c r="G5467" t="s">
        <v>89</v>
      </c>
      <c r="H5467">
        <v>5.7680999999999996</v>
      </c>
      <c r="I5467">
        <v>2</v>
      </c>
      <c r="J5467">
        <v>8000</v>
      </c>
      <c r="K5467">
        <f>+VLOOKUP(E5467,Costos!$A$1:$I$716100,9,FALSE)</f>
        <v>3.6945239999999999</v>
      </c>
      <c r="L5467" t="str">
        <f t="shared" si="180"/>
        <v>231</v>
      </c>
      <c r="M5467" t="str">
        <f t="shared" si="181"/>
        <v>231003</v>
      </c>
      <c r="N5467" t="str">
        <f>IFERROR(IF(L5467="231","231",VLOOKUP(E5467,Materiales!$A$1:$G$37443,7,FALSE)),"N/A")</f>
        <v>231</v>
      </c>
    </row>
    <row r="5468" spans="1:14" x14ac:dyDescent="0.25">
      <c r="A5468">
        <v>2110030189</v>
      </c>
      <c r="B5468" t="s">
        <v>1169</v>
      </c>
      <c r="C5468">
        <v>2310030017</v>
      </c>
      <c r="D5468" t="s">
        <v>2132</v>
      </c>
      <c r="E5468">
        <v>2410210003</v>
      </c>
      <c r="F5468" t="s">
        <v>95</v>
      </c>
      <c r="G5468" t="s">
        <v>89</v>
      </c>
      <c r="H5468">
        <v>4.8224</v>
      </c>
      <c r="I5468">
        <v>2</v>
      </c>
      <c r="J5468">
        <v>8000</v>
      </c>
      <c r="K5468">
        <f>+VLOOKUP(E5468,Costos!$A$1:$I$716100,9,FALSE)</f>
        <v>4.9316240000000002</v>
      </c>
      <c r="L5468" t="str">
        <f t="shared" si="180"/>
        <v>241</v>
      </c>
      <c r="M5468" t="str">
        <f t="shared" si="181"/>
        <v>241021</v>
      </c>
      <c r="N5468" t="str">
        <f>IFERROR(IF(L5468="231","231",VLOOKUP(E5468,Materiales!$A$1:$G$37443,7,FALSE)),"N/A")</f>
        <v>Varios</v>
      </c>
    </row>
    <row r="5469" spans="1:14" x14ac:dyDescent="0.25">
      <c r="A5469">
        <v>2110030189</v>
      </c>
      <c r="B5469" t="s">
        <v>1169</v>
      </c>
      <c r="C5469">
        <v>2310030017</v>
      </c>
      <c r="D5469" t="s">
        <v>2132</v>
      </c>
      <c r="E5469">
        <v>2430810004</v>
      </c>
      <c r="F5469" t="s">
        <v>3630</v>
      </c>
      <c r="G5469" t="s">
        <v>89</v>
      </c>
      <c r="H5469">
        <v>0.68489999999999995</v>
      </c>
      <c r="I5469">
        <v>2</v>
      </c>
      <c r="J5469">
        <v>8000</v>
      </c>
      <c r="K5469">
        <f>+VLOOKUP(E5469,Costos!$A$1:$I$716100,9,FALSE)</f>
        <v>6.728307</v>
      </c>
      <c r="L5469" t="str">
        <f t="shared" si="180"/>
        <v>243</v>
      </c>
      <c r="M5469" t="str">
        <f t="shared" si="181"/>
        <v>243081</v>
      </c>
      <c r="N5469" t="str">
        <f>IFERROR(IF(L5469="231","231",VLOOKUP(E5469,Materiales!$A$1:$G$37443,7,FALSE)),"N/A")</f>
        <v>Varios</v>
      </c>
    </row>
    <row r="5470" spans="1:14" x14ac:dyDescent="0.25">
      <c r="A5470">
        <v>2110030189</v>
      </c>
      <c r="B5470" t="s">
        <v>1169</v>
      </c>
      <c r="C5470">
        <v>2310030017</v>
      </c>
      <c r="D5470" t="s">
        <v>2132</v>
      </c>
      <c r="E5470">
        <v>2430870004</v>
      </c>
      <c r="F5470" t="s">
        <v>3650</v>
      </c>
      <c r="G5470" t="s">
        <v>89</v>
      </c>
      <c r="H5470">
        <v>9.7799999999999998E-2</v>
      </c>
      <c r="I5470">
        <v>2</v>
      </c>
      <c r="J5470">
        <v>8000</v>
      </c>
      <c r="K5470">
        <f>+VLOOKUP(E5470,Costos!$A$1:$I$716100,9,FALSE)</f>
        <v>5.9204129999999999</v>
      </c>
      <c r="L5470" t="str">
        <f t="shared" si="180"/>
        <v>243</v>
      </c>
      <c r="M5470" t="str">
        <f t="shared" si="181"/>
        <v>243087</v>
      </c>
      <c r="N5470" t="str">
        <f>IFERROR(IF(L5470="231","231",VLOOKUP(E5470,Materiales!$A$1:$G$37443,7,FALSE)),"N/A")</f>
        <v>Varios</v>
      </c>
    </row>
    <row r="5471" spans="1:14" x14ac:dyDescent="0.25">
      <c r="A5471">
        <v>2110030189</v>
      </c>
      <c r="B5471" t="s">
        <v>1169</v>
      </c>
      <c r="C5471">
        <v>2310030077</v>
      </c>
      <c r="D5471" t="s">
        <v>2142</v>
      </c>
      <c r="E5471">
        <v>2410220004</v>
      </c>
      <c r="F5471" t="s">
        <v>3314</v>
      </c>
      <c r="G5471" t="s">
        <v>89</v>
      </c>
      <c r="H5471">
        <v>5.9299999999999999E-2</v>
      </c>
      <c r="I5471">
        <v>2</v>
      </c>
      <c r="J5471">
        <v>8000</v>
      </c>
      <c r="K5471">
        <f>+VLOOKUP(E5471,Costos!$A$1:$I$716100,9,FALSE)</f>
        <v>144.33486500000001</v>
      </c>
      <c r="L5471" t="str">
        <f t="shared" si="180"/>
        <v>241</v>
      </c>
      <c r="M5471" t="str">
        <f t="shared" si="181"/>
        <v>241022</v>
      </c>
      <c r="N5471" t="str">
        <f>IFERROR(IF(L5471="231","231",VLOOKUP(E5471,Materiales!$A$1:$G$37443,7,FALSE)),"N/A")</f>
        <v>Varios</v>
      </c>
    </row>
    <row r="5472" spans="1:14" x14ac:dyDescent="0.25">
      <c r="A5472">
        <v>2110030189</v>
      </c>
      <c r="B5472" t="s">
        <v>1169</v>
      </c>
      <c r="C5472">
        <v>2310030077</v>
      </c>
      <c r="D5472" t="s">
        <v>2142</v>
      </c>
      <c r="E5472">
        <v>2430850012</v>
      </c>
      <c r="F5472" t="s">
        <v>3638</v>
      </c>
      <c r="G5472" t="s">
        <v>89</v>
      </c>
      <c r="H5472">
        <v>0.2964</v>
      </c>
      <c r="I5472">
        <v>2</v>
      </c>
      <c r="J5472">
        <v>8000</v>
      </c>
      <c r="K5472">
        <f>+VLOOKUP(E5472,Costos!$A$1:$I$716100,9,FALSE)</f>
        <v>15.424059</v>
      </c>
      <c r="L5472" t="str">
        <f t="shared" si="180"/>
        <v>243</v>
      </c>
      <c r="M5472" t="str">
        <f t="shared" si="181"/>
        <v>243085</v>
      </c>
      <c r="N5472" t="str">
        <f>IFERROR(IF(L5472="231","231",VLOOKUP(E5472,Materiales!$A$1:$G$37443,7,FALSE)),"N/A")</f>
        <v>Varios</v>
      </c>
    </row>
    <row r="5473" spans="1:14" x14ac:dyDescent="0.25">
      <c r="A5473">
        <v>2110030189</v>
      </c>
      <c r="B5473" t="s">
        <v>1169</v>
      </c>
      <c r="C5473">
        <v>2310030077</v>
      </c>
      <c r="D5473" t="s">
        <v>2142</v>
      </c>
      <c r="E5473">
        <v>2430850013</v>
      </c>
      <c r="F5473" t="s">
        <v>3639</v>
      </c>
      <c r="G5473" t="s">
        <v>89</v>
      </c>
      <c r="H5473">
        <v>0.62239999999999995</v>
      </c>
      <c r="I5473">
        <v>2</v>
      </c>
      <c r="J5473">
        <v>8000</v>
      </c>
      <c r="K5473">
        <f>+VLOOKUP(E5473,Costos!$A$1:$I$716100,9,FALSE)</f>
        <v>6.0844829999999996</v>
      </c>
      <c r="L5473" t="str">
        <f t="shared" si="180"/>
        <v>243</v>
      </c>
      <c r="M5473" t="str">
        <f t="shared" si="181"/>
        <v>243085</v>
      </c>
      <c r="N5473" t="str">
        <f>IFERROR(IF(L5473="231","231",VLOOKUP(E5473,Materiales!$A$1:$G$37443,7,FALSE)),"N/A")</f>
        <v>Varios</v>
      </c>
    </row>
    <row r="5474" spans="1:14" x14ac:dyDescent="0.25">
      <c r="A5474">
        <v>2110030189</v>
      </c>
      <c r="B5474" t="s">
        <v>1169</v>
      </c>
      <c r="C5474">
        <v>2310030077</v>
      </c>
      <c r="D5474" t="s">
        <v>2142</v>
      </c>
      <c r="E5474">
        <v>2410210019</v>
      </c>
      <c r="F5474" t="s">
        <v>113</v>
      </c>
      <c r="G5474" t="s">
        <v>89</v>
      </c>
      <c r="H5474">
        <v>0.68169999999999997</v>
      </c>
      <c r="I5474">
        <v>2</v>
      </c>
      <c r="J5474">
        <v>8000</v>
      </c>
      <c r="K5474">
        <f>+VLOOKUP(E5474,Costos!$A$1:$I$716100,9,FALSE)</f>
        <v>7.7568599999999996</v>
      </c>
      <c r="L5474" t="str">
        <f t="shared" ref="L5474:L5537" si="182">+LEFT(E5474,3)</f>
        <v>241</v>
      </c>
      <c r="M5474" t="str">
        <f t="shared" ref="M5474:M5537" si="183">+LEFT(E5474,6)</f>
        <v>241021</v>
      </c>
      <c r="N5474" t="str">
        <f>IFERROR(IF(L5474="231","231",VLOOKUP(E5474,Materiales!$A$1:$G$37443,7,FALSE)),"N/A")</f>
        <v>Varios</v>
      </c>
    </row>
    <row r="5475" spans="1:14" x14ac:dyDescent="0.25">
      <c r="A5475">
        <v>2110030189</v>
      </c>
      <c r="B5475" t="s">
        <v>1169</v>
      </c>
      <c r="C5475">
        <v>2310030077</v>
      </c>
      <c r="D5475" t="s">
        <v>2142</v>
      </c>
      <c r="E5475">
        <v>2430880022</v>
      </c>
      <c r="F5475" t="s">
        <v>115</v>
      </c>
      <c r="G5475" t="s">
        <v>89</v>
      </c>
      <c r="H5475">
        <v>0.91879999999999995</v>
      </c>
      <c r="I5475">
        <v>2</v>
      </c>
      <c r="J5475">
        <v>8000</v>
      </c>
      <c r="K5475">
        <f>+VLOOKUP(E5475,Costos!$A$1:$I$716100,9,FALSE)</f>
        <v>6.1924229999999998</v>
      </c>
      <c r="L5475" t="str">
        <f t="shared" si="182"/>
        <v>243</v>
      </c>
      <c r="M5475" t="str">
        <f t="shared" si="183"/>
        <v>243088</v>
      </c>
      <c r="N5475" t="str">
        <f>IFERROR(IF(L5475="231","231",VLOOKUP(E5475,Materiales!$A$1:$G$37443,7,FALSE)),"N/A")</f>
        <v>Varios</v>
      </c>
    </row>
    <row r="5476" spans="1:14" x14ac:dyDescent="0.25">
      <c r="A5476">
        <v>2110030189</v>
      </c>
      <c r="B5476" t="s">
        <v>1169</v>
      </c>
      <c r="C5476">
        <v>2310030077</v>
      </c>
      <c r="D5476" t="s">
        <v>2142</v>
      </c>
      <c r="E5476">
        <v>2430530010</v>
      </c>
      <c r="F5476" t="s">
        <v>3577</v>
      </c>
      <c r="G5476" t="s">
        <v>89</v>
      </c>
      <c r="H5476">
        <v>75.582400000000007</v>
      </c>
      <c r="I5476">
        <v>2</v>
      </c>
      <c r="J5476">
        <v>8000</v>
      </c>
      <c r="K5476">
        <f>+VLOOKUP(E5476,Costos!$A$1:$I$716100,9,FALSE)</f>
        <v>0.67528200000000005</v>
      </c>
      <c r="L5476" t="str">
        <f t="shared" si="182"/>
        <v>243</v>
      </c>
      <c r="M5476" t="str">
        <f t="shared" si="183"/>
        <v>243053</v>
      </c>
      <c r="N5476" t="str">
        <f>IFERROR(IF(L5476="231","231",VLOOKUP(E5476,Materiales!$A$1:$G$37443,7,FALSE)),"N/A")</f>
        <v>Varios</v>
      </c>
    </row>
    <row r="5477" spans="1:14" x14ac:dyDescent="0.25">
      <c r="A5477">
        <v>2110030189</v>
      </c>
      <c r="B5477" t="s">
        <v>1169</v>
      </c>
      <c r="C5477">
        <v>2310030077</v>
      </c>
      <c r="D5477" t="s">
        <v>2142</v>
      </c>
      <c r="E5477">
        <v>2430520005</v>
      </c>
      <c r="F5477" t="s">
        <v>3574</v>
      </c>
      <c r="G5477" t="s">
        <v>89</v>
      </c>
      <c r="H5477">
        <v>1.9859</v>
      </c>
      <c r="I5477">
        <v>2</v>
      </c>
      <c r="J5477">
        <v>8000</v>
      </c>
      <c r="K5477">
        <f>+VLOOKUP(E5477,Costos!$A$1:$I$716100,9,FALSE)</f>
        <v>11.219386</v>
      </c>
      <c r="L5477" t="str">
        <f t="shared" si="182"/>
        <v>243</v>
      </c>
      <c r="M5477" t="str">
        <f t="shared" si="183"/>
        <v>243052</v>
      </c>
      <c r="N5477" t="str">
        <f>IFERROR(IF(L5477="231","231",VLOOKUP(E5477,Materiales!$A$1:$G$37443,7,FALSE)),"N/A")</f>
        <v>Varios</v>
      </c>
    </row>
    <row r="5478" spans="1:14" x14ac:dyDescent="0.25">
      <c r="A5478">
        <v>2110030189</v>
      </c>
      <c r="B5478" t="s">
        <v>1169</v>
      </c>
      <c r="C5478">
        <v>2310030077</v>
      </c>
      <c r="D5478" t="s">
        <v>2142</v>
      </c>
      <c r="E5478">
        <v>2430680003</v>
      </c>
      <c r="F5478" t="s">
        <v>3603</v>
      </c>
      <c r="G5478" t="s">
        <v>89</v>
      </c>
      <c r="H5478">
        <v>1.3299999999999999E-2</v>
      </c>
      <c r="I5478">
        <v>2</v>
      </c>
      <c r="J5478">
        <v>8000</v>
      </c>
      <c r="K5478">
        <f>+VLOOKUP(E5478,Costos!$A$1:$I$716100,9,FALSE)</f>
        <v>43.858021000000001</v>
      </c>
      <c r="L5478" t="str">
        <f t="shared" si="182"/>
        <v>243</v>
      </c>
      <c r="M5478" t="str">
        <f t="shared" si="183"/>
        <v>243068</v>
      </c>
      <c r="N5478" t="str">
        <f>IFERROR(IF(L5478="231","231",VLOOKUP(E5478,Materiales!$A$1:$G$37443,7,FALSE)),"N/A")</f>
        <v>Dispersión</v>
      </c>
    </row>
    <row r="5479" spans="1:14" x14ac:dyDescent="0.25">
      <c r="A5479">
        <v>2110030189</v>
      </c>
      <c r="B5479" t="s">
        <v>1169</v>
      </c>
      <c r="C5479">
        <v>2310030077</v>
      </c>
      <c r="D5479" t="s">
        <v>2142</v>
      </c>
      <c r="E5479">
        <v>2430350001</v>
      </c>
      <c r="F5479" t="s">
        <v>4741</v>
      </c>
      <c r="G5479" t="s">
        <v>89</v>
      </c>
      <c r="H5479">
        <v>0.88919999999999999</v>
      </c>
      <c r="I5479">
        <v>2</v>
      </c>
      <c r="J5479">
        <v>8000</v>
      </c>
      <c r="K5479">
        <f>+VLOOKUP(E5479,Costos!$A$1:$I$716100,9,FALSE)</f>
        <v>8.4358629999999994</v>
      </c>
      <c r="L5479" t="str">
        <f t="shared" si="182"/>
        <v>243</v>
      </c>
      <c r="M5479" t="str">
        <f t="shared" si="183"/>
        <v>243035</v>
      </c>
      <c r="N5479" t="str">
        <f>IFERROR(IF(L5479="231","231",VLOOKUP(E5479,Materiales!$A$1:$G$37443,7,FALSE)),"N/A")</f>
        <v>Varios</v>
      </c>
    </row>
    <row r="5480" spans="1:14" x14ac:dyDescent="0.25">
      <c r="A5480">
        <v>2110030189</v>
      </c>
      <c r="B5480" t="s">
        <v>1169</v>
      </c>
      <c r="C5480">
        <v>2310030077</v>
      </c>
      <c r="D5480" t="s">
        <v>2142</v>
      </c>
      <c r="E5480">
        <v>2430450001</v>
      </c>
      <c r="F5480" t="s">
        <v>93</v>
      </c>
      <c r="G5480" t="s">
        <v>89</v>
      </c>
      <c r="H5480">
        <v>0.88919999999999999</v>
      </c>
      <c r="I5480">
        <v>2</v>
      </c>
      <c r="J5480">
        <v>8000</v>
      </c>
      <c r="K5480">
        <f>+VLOOKUP(E5480,Costos!$A$1:$I$716100,9,FALSE)</f>
        <v>6.0336119999999998</v>
      </c>
      <c r="L5480" t="str">
        <f t="shared" si="182"/>
        <v>243</v>
      </c>
      <c r="M5480" t="str">
        <f t="shared" si="183"/>
        <v>243045</v>
      </c>
      <c r="N5480" t="str">
        <f>IFERROR(IF(L5480="231","231",VLOOKUP(E5480,Materiales!$A$1:$G$37443,7,FALSE)),"N/A")</f>
        <v>Varios</v>
      </c>
    </row>
    <row r="5481" spans="1:14" x14ac:dyDescent="0.25">
      <c r="A5481">
        <v>2110030189</v>
      </c>
      <c r="B5481" t="s">
        <v>1169</v>
      </c>
      <c r="C5481">
        <v>2310030077</v>
      </c>
      <c r="D5481" t="s">
        <v>2142</v>
      </c>
      <c r="E5481">
        <v>2430390013</v>
      </c>
      <c r="F5481" t="s">
        <v>3567</v>
      </c>
      <c r="G5481" t="s">
        <v>89</v>
      </c>
      <c r="H5481">
        <v>1.2863</v>
      </c>
      <c r="I5481">
        <v>2</v>
      </c>
      <c r="J5481">
        <v>8000</v>
      </c>
      <c r="K5481">
        <f>+VLOOKUP(E5481,Costos!$A$1:$I$716100,9,FALSE)</f>
        <v>27.214721000000001</v>
      </c>
      <c r="L5481" t="str">
        <f t="shared" si="182"/>
        <v>243</v>
      </c>
      <c r="M5481" t="str">
        <f t="shared" si="183"/>
        <v>243039</v>
      </c>
      <c r="N5481" t="str">
        <f>IFERROR(IF(L5481="231","231",VLOOKUP(E5481,Materiales!$A$1:$G$37443,7,FALSE)),"N/A")</f>
        <v>Varios</v>
      </c>
    </row>
    <row r="5482" spans="1:14" x14ac:dyDescent="0.25">
      <c r="A5482">
        <v>2110030189</v>
      </c>
      <c r="B5482" t="s">
        <v>1169</v>
      </c>
      <c r="C5482">
        <v>2310030077</v>
      </c>
      <c r="D5482" t="s">
        <v>2142</v>
      </c>
      <c r="E5482">
        <v>2310030273</v>
      </c>
      <c r="F5482" t="s">
        <v>2157</v>
      </c>
      <c r="G5482" t="s">
        <v>89</v>
      </c>
      <c r="H5482">
        <v>4.4459999999999997</v>
      </c>
      <c r="I5482">
        <v>2</v>
      </c>
      <c r="J5482">
        <v>8000</v>
      </c>
      <c r="K5482">
        <f>+VLOOKUP(E5482,Costos!$A$1:$I$716100,9,FALSE)</f>
        <v>3.6945239999999999</v>
      </c>
      <c r="L5482" t="str">
        <f t="shared" si="182"/>
        <v>231</v>
      </c>
      <c r="M5482" t="str">
        <f t="shared" si="183"/>
        <v>231003</v>
      </c>
      <c r="N5482" t="str">
        <f>IFERROR(IF(L5482="231","231",VLOOKUP(E5482,Materiales!$A$1:$G$37443,7,FALSE)),"N/A")</f>
        <v>231</v>
      </c>
    </row>
    <row r="5483" spans="1:14" x14ac:dyDescent="0.25">
      <c r="A5483">
        <v>2110030189</v>
      </c>
      <c r="B5483" t="s">
        <v>1169</v>
      </c>
      <c r="C5483">
        <v>2310030077</v>
      </c>
      <c r="D5483" t="s">
        <v>2142</v>
      </c>
      <c r="E5483">
        <v>2410090273</v>
      </c>
      <c r="F5483" t="s">
        <v>3195</v>
      </c>
      <c r="G5483" t="s">
        <v>89</v>
      </c>
      <c r="H5483">
        <v>0.2964</v>
      </c>
      <c r="I5483">
        <v>2</v>
      </c>
      <c r="J5483">
        <v>8000</v>
      </c>
      <c r="K5483">
        <f>+VLOOKUP(E5483,Costos!$A$1:$I$716100,9,FALSE)</f>
        <v>80.091543999999999</v>
      </c>
      <c r="L5483" t="str">
        <f t="shared" si="182"/>
        <v>241</v>
      </c>
      <c r="M5483" t="str">
        <f t="shared" si="183"/>
        <v>241009</v>
      </c>
      <c r="N5483" t="str">
        <f>IFERROR(IF(L5483="231","231",VLOOKUP(E5483,Materiales!$A$1:$G$37443,7,FALSE)),"N/A")</f>
        <v>Varios</v>
      </c>
    </row>
    <row r="5484" spans="1:14" x14ac:dyDescent="0.25">
      <c r="A5484">
        <v>2110030189</v>
      </c>
      <c r="B5484" t="s">
        <v>1169</v>
      </c>
      <c r="C5484">
        <v>2310030077</v>
      </c>
      <c r="D5484" t="s">
        <v>2142</v>
      </c>
      <c r="E5484">
        <v>2410210003</v>
      </c>
      <c r="F5484" t="s">
        <v>95</v>
      </c>
      <c r="G5484" t="s">
        <v>89</v>
      </c>
      <c r="H5484">
        <v>0.88919999999999999</v>
      </c>
      <c r="I5484">
        <v>2</v>
      </c>
      <c r="J5484">
        <v>8000</v>
      </c>
      <c r="K5484">
        <f>+VLOOKUP(E5484,Costos!$A$1:$I$716100,9,FALSE)</f>
        <v>4.9316240000000002</v>
      </c>
      <c r="L5484" t="str">
        <f t="shared" si="182"/>
        <v>241</v>
      </c>
      <c r="M5484" t="str">
        <f t="shared" si="183"/>
        <v>241021</v>
      </c>
      <c r="N5484" t="str">
        <f>IFERROR(IF(L5484="231","231",VLOOKUP(E5484,Materiales!$A$1:$G$37443,7,FALSE)),"N/A")</f>
        <v>Varios</v>
      </c>
    </row>
    <row r="5485" spans="1:14" x14ac:dyDescent="0.25">
      <c r="A5485">
        <v>2110030189</v>
      </c>
      <c r="B5485" t="s">
        <v>1169</v>
      </c>
      <c r="C5485">
        <v>2310030077</v>
      </c>
      <c r="D5485" t="s">
        <v>2142</v>
      </c>
      <c r="E5485">
        <v>2430810004</v>
      </c>
      <c r="F5485" t="s">
        <v>3630</v>
      </c>
      <c r="G5485" t="s">
        <v>89</v>
      </c>
      <c r="H5485">
        <v>0.41489999999999999</v>
      </c>
      <c r="I5485">
        <v>2</v>
      </c>
      <c r="J5485">
        <v>8000</v>
      </c>
      <c r="K5485">
        <f>+VLOOKUP(E5485,Costos!$A$1:$I$716100,9,FALSE)</f>
        <v>6.728307</v>
      </c>
      <c r="L5485" t="str">
        <f t="shared" si="182"/>
        <v>243</v>
      </c>
      <c r="M5485" t="str">
        <f t="shared" si="183"/>
        <v>243081</v>
      </c>
      <c r="N5485" t="str">
        <f>IFERROR(IF(L5485="231","231",VLOOKUP(E5485,Materiales!$A$1:$G$37443,7,FALSE)),"N/A")</f>
        <v>Varios</v>
      </c>
    </row>
    <row r="5486" spans="1:14" x14ac:dyDescent="0.25">
      <c r="A5486">
        <v>2110030189</v>
      </c>
      <c r="B5486" t="s">
        <v>1169</v>
      </c>
      <c r="C5486">
        <v>2310030077</v>
      </c>
      <c r="D5486" t="s">
        <v>2142</v>
      </c>
      <c r="E5486">
        <v>2430870004</v>
      </c>
      <c r="F5486" t="s">
        <v>3650</v>
      </c>
      <c r="G5486" t="s">
        <v>89</v>
      </c>
      <c r="H5486">
        <v>5.9299999999999999E-2</v>
      </c>
      <c r="I5486">
        <v>2</v>
      </c>
      <c r="J5486">
        <v>8000</v>
      </c>
      <c r="K5486">
        <f>+VLOOKUP(E5486,Costos!$A$1:$I$716100,9,FALSE)</f>
        <v>5.9204129999999999</v>
      </c>
      <c r="L5486" t="str">
        <f t="shared" si="182"/>
        <v>243</v>
      </c>
      <c r="M5486" t="str">
        <f t="shared" si="183"/>
        <v>243087</v>
      </c>
      <c r="N5486" t="str">
        <f>IFERROR(IF(L5486="231","231",VLOOKUP(E5486,Materiales!$A$1:$G$37443,7,FALSE)),"N/A")</f>
        <v>Varios</v>
      </c>
    </row>
    <row r="5487" spans="1:14" x14ac:dyDescent="0.25">
      <c r="A5487">
        <v>2110030189</v>
      </c>
      <c r="B5487" t="s">
        <v>1169</v>
      </c>
      <c r="C5487">
        <v>2310030078</v>
      </c>
      <c r="D5487" t="s">
        <v>2143</v>
      </c>
      <c r="E5487">
        <v>2410220004</v>
      </c>
      <c r="F5487" t="s">
        <v>3314</v>
      </c>
      <c r="G5487" t="s">
        <v>89</v>
      </c>
      <c r="H5487">
        <v>5.9299999999999999E-2</v>
      </c>
      <c r="I5487">
        <v>2</v>
      </c>
      <c r="J5487">
        <v>8000</v>
      </c>
      <c r="K5487">
        <f>+VLOOKUP(E5487,Costos!$A$1:$I$716100,9,FALSE)</f>
        <v>144.33486500000001</v>
      </c>
      <c r="L5487" t="str">
        <f t="shared" si="182"/>
        <v>241</v>
      </c>
      <c r="M5487" t="str">
        <f t="shared" si="183"/>
        <v>241022</v>
      </c>
      <c r="N5487" t="str">
        <f>IFERROR(IF(L5487="231","231",VLOOKUP(E5487,Materiales!$A$1:$G$37443,7,FALSE)),"N/A")</f>
        <v>Varios</v>
      </c>
    </row>
    <row r="5488" spans="1:14" x14ac:dyDescent="0.25">
      <c r="A5488">
        <v>2110030189</v>
      </c>
      <c r="B5488" t="s">
        <v>1169</v>
      </c>
      <c r="C5488">
        <v>2310030078</v>
      </c>
      <c r="D5488" t="s">
        <v>2143</v>
      </c>
      <c r="E5488">
        <v>2430850012</v>
      </c>
      <c r="F5488" t="s">
        <v>3638</v>
      </c>
      <c r="G5488" t="s">
        <v>89</v>
      </c>
      <c r="H5488">
        <v>0.2964</v>
      </c>
      <c r="I5488">
        <v>2</v>
      </c>
      <c r="J5488">
        <v>8000</v>
      </c>
      <c r="K5488">
        <f>+VLOOKUP(E5488,Costos!$A$1:$I$716100,9,FALSE)</f>
        <v>15.424059</v>
      </c>
      <c r="L5488" t="str">
        <f t="shared" si="182"/>
        <v>243</v>
      </c>
      <c r="M5488" t="str">
        <f t="shared" si="183"/>
        <v>243085</v>
      </c>
      <c r="N5488" t="str">
        <f>IFERROR(IF(L5488="231","231",VLOOKUP(E5488,Materiales!$A$1:$G$37443,7,FALSE)),"N/A")</f>
        <v>Varios</v>
      </c>
    </row>
    <row r="5489" spans="1:14" x14ac:dyDescent="0.25">
      <c r="A5489">
        <v>2110030189</v>
      </c>
      <c r="B5489" t="s">
        <v>1169</v>
      </c>
      <c r="C5489">
        <v>2310030078</v>
      </c>
      <c r="D5489" t="s">
        <v>2143</v>
      </c>
      <c r="E5489">
        <v>2430850013</v>
      </c>
      <c r="F5489" t="s">
        <v>3639</v>
      </c>
      <c r="G5489" t="s">
        <v>89</v>
      </c>
      <c r="H5489">
        <v>0.59279999999999999</v>
      </c>
      <c r="I5489">
        <v>2</v>
      </c>
      <c r="J5489">
        <v>8000</v>
      </c>
      <c r="K5489">
        <f>+VLOOKUP(E5489,Costos!$A$1:$I$716100,9,FALSE)</f>
        <v>6.0844829999999996</v>
      </c>
      <c r="L5489" t="str">
        <f t="shared" si="182"/>
        <v>243</v>
      </c>
      <c r="M5489" t="str">
        <f t="shared" si="183"/>
        <v>243085</v>
      </c>
      <c r="N5489" t="str">
        <f>IFERROR(IF(L5489="231","231",VLOOKUP(E5489,Materiales!$A$1:$G$37443,7,FALSE)),"N/A")</f>
        <v>Varios</v>
      </c>
    </row>
    <row r="5490" spans="1:14" x14ac:dyDescent="0.25">
      <c r="A5490">
        <v>2110030189</v>
      </c>
      <c r="B5490" t="s">
        <v>1169</v>
      </c>
      <c r="C5490">
        <v>2310030078</v>
      </c>
      <c r="D5490" t="s">
        <v>2143</v>
      </c>
      <c r="E5490">
        <v>2410210019</v>
      </c>
      <c r="F5490" t="s">
        <v>113</v>
      </c>
      <c r="G5490" t="s">
        <v>89</v>
      </c>
      <c r="H5490">
        <v>0.71140000000000003</v>
      </c>
      <c r="I5490">
        <v>2</v>
      </c>
      <c r="J5490">
        <v>8000</v>
      </c>
      <c r="K5490">
        <f>+VLOOKUP(E5490,Costos!$A$1:$I$716100,9,FALSE)</f>
        <v>7.7568599999999996</v>
      </c>
      <c r="L5490" t="str">
        <f t="shared" si="182"/>
        <v>241</v>
      </c>
      <c r="M5490" t="str">
        <f t="shared" si="183"/>
        <v>241021</v>
      </c>
      <c r="N5490" t="str">
        <f>IFERROR(IF(L5490="231","231",VLOOKUP(E5490,Materiales!$A$1:$G$37443,7,FALSE)),"N/A")</f>
        <v>Varios</v>
      </c>
    </row>
    <row r="5491" spans="1:14" x14ac:dyDescent="0.25">
      <c r="A5491">
        <v>2110030189</v>
      </c>
      <c r="B5491" t="s">
        <v>1169</v>
      </c>
      <c r="C5491">
        <v>2310030078</v>
      </c>
      <c r="D5491" t="s">
        <v>2143</v>
      </c>
      <c r="E5491">
        <v>2430880022</v>
      </c>
      <c r="F5491" t="s">
        <v>115</v>
      </c>
      <c r="G5491" t="s">
        <v>89</v>
      </c>
      <c r="H5491">
        <v>0.91890000000000005</v>
      </c>
      <c r="I5491">
        <v>2</v>
      </c>
      <c r="J5491">
        <v>8000</v>
      </c>
      <c r="K5491">
        <f>+VLOOKUP(E5491,Costos!$A$1:$I$716100,9,FALSE)</f>
        <v>6.1924229999999998</v>
      </c>
      <c r="L5491" t="str">
        <f t="shared" si="182"/>
        <v>243</v>
      </c>
      <c r="M5491" t="str">
        <f t="shared" si="183"/>
        <v>243088</v>
      </c>
      <c r="N5491" t="str">
        <f>IFERROR(IF(L5491="231","231",VLOOKUP(E5491,Materiales!$A$1:$G$37443,7,FALSE)),"N/A")</f>
        <v>Varios</v>
      </c>
    </row>
    <row r="5492" spans="1:14" x14ac:dyDescent="0.25">
      <c r="A5492">
        <v>2110030189</v>
      </c>
      <c r="B5492" t="s">
        <v>1169</v>
      </c>
      <c r="C5492">
        <v>2310030078</v>
      </c>
      <c r="D5492" t="s">
        <v>2143</v>
      </c>
      <c r="E5492">
        <v>2430530010</v>
      </c>
      <c r="F5492" t="s">
        <v>3577</v>
      </c>
      <c r="G5492" t="s">
        <v>89</v>
      </c>
      <c r="H5492">
        <v>65.504199999999997</v>
      </c>
      <c r="I5492">
        <v>2</v>
      </c>
      <c r="J5492">
        <v>8000</v>
      </c>
      <c r="K5492">
        <f>+VLOOKUP(E5492,Costos!$A$1:$I$716100,9,FALSE)</f>
        <v>0.67528200000000005</v>
      </c>
      <c r="L5492" t="str">
        <f t="shared" si="182"/>
        <v>243</v>
      </c>
      <c r="M5492" t="str">
        <f t="shared" si="183"/>
        <v>243053</v>
      </c>
      <c r="N5492" t="str">
        <f>IFERROR(IF(L5492="231","231",VLOOKUP(E5492,Materiales!$A$1:$G$37443,7,FALSE)),"N/A")</f>
        <v>Varios</v>
      </c>
    </row>
    <row r="5493" spans="1:14" x14ac:dyDescent="0.25">
      <c r="A5493">
        <v>2110030189</v>
      </c>
      <c r="B5493" t="s">
        <v>1169</v>
      </c>
      <c r="C5493">
        <v>2310030078</v>
      </c>
      <c r="D5493" t="s">
        <v>2143</v>
      </c>
      <c r="E5493">
        <v>2430620001</v>
      </c>
      <c r="F5493" t="s">
        <v>3590</v>
      </c>
      <c r="G5493" t="s">
        <v>89</v>
      </c>
      <c r="H5493">
        <v>2.2229999999999999</v>
      </c>
      <c r="I5493">
        <v>2</v>
      </c>
      <c r="J5493">
        <v>8000</v>
      </c>
      <c r="K5493">
        <f>+VLOOKUP(E5493,Costos!$A$1:$I$716100,9,FALSE)</f>
        <v>40.443644999999997</v>
      </c>
      <c r="L5493" t="str">
        <f t="shared" si="182"/>
        <v>243</v>
      </c>
      <c r="M5493" t="str">
        <f t="shared" si="183"/>
        <v>243062</v>
      </c>
      <c r="N5493" t="str">
        <f>IFERROR(IF(L5493="231","231",VLOOKUP(E5493,Materiales!$A$1:$G$37443,7,FALSE)),"N/A")</f>
        <v>Dispersión</v>
      </c>
    </row>
    <row r="5494" spans="1:14" x14ac:dyDescent="0.25">
      <c r="A5494">
        <v>2110030189</v>
      </c>
      <c r="B5494" t="s">
        <v>1169</v>
      </c>
      <c r="C5494">
        <v>2310030078</v>
      </c>
      <c r="D5494" t="s">
        <v>2143</v>
      </c>
      <c r="E5494">
        <v>2310030240</v>
      </c>
      <c r="F5494" t="s">
        <v>2152</v>
      </c>
      <c r="G5494" t="s">
        <v>89</v>
      </c>
      <c r="H5494">
        <v>0.2964</v>
      </c>
      <c r="I5494">
        <v>2</v>
      </c>
      <c r="J5494">
        <v>8000</v>
      </c>
      <c r="K5494">
        <f>+VLOOKUP(E5494,Costos!$A$1:$I$716100,9,FALSE)</f>
        <v>24.041525</v>
      </c>
      <c r="L5494" t="str">
        <f t="shared" si="182"/>
        <v>231</v>
      </c>
      <c r="M5494" t="str">
        <f t="shared" si="183"/>
        <v>231003</v>
      </c>
      <c r="N5494" t="str">
        <f>IFERROR(IF(L5494="231","231",VLOOKUP(E5494,Materiales!$A$1:$G$37443,7,FALSE)),"N/A")</f>
        <v>231</v>
      </c>
    </row>
    <row r="5495" spans="1:14" x14ac:dyDescent="0.25">
      <c r="A5495">
        <v>2110030189</v>
      </c>
      <c r="B5495" t="s">
        <v>1169</v>
      </c>
      <c r="C5495">
        <v>2310030078</v>
      </c>
      <c r="D5495" t="s">
        <v>2143</v>
      </c>
      <c r="E5495">
        <v>2430350001</v>
      </c>
      <c r="F5495" t="s">
        <v>4741</v>
      </c>
      <c r="G5495" t="s">
        <v>89</v>
      </c>
      <c r="H5495">
        <v>0.97809999999999997</v>
      </c>
      <c r="I5495">
        <v>2</v>
      </c>
      <c r="J5495">
        <v>8000</v>
      </c>
      <c r="K5495">
        <f>+VLOOKUP(E5495,Costos!$A$1:$I$716100,9,FALSE)</f>
        <v>8.4358629999999994</v>
      </c>
      <c r="L5495" t="str">
        <f t="shared" si="182"/>
        <v>243</v>
      </c>
      <c r="M5495" t="str">
        <f t="shared" si="183"/>
        <v>243035</v>
      </c>
      <c r="N5495" t="str">
        <f>IFERROR(IF(L5495="231","231",VLOOKUP(E5495,Materiales!$A$1:$G$37443,7,FALSE)),"N/A")</f>
        <v>Varios</v>
      </c>
    </row>
    <row r="5496" spans="1:14" x14ac:dyDescent="0.25">
      <c r="A5496">
        <v>2110030189</v>
      </c>
      <c r="B5496" t="s">
        <v>1169</v>
      </c>
      <c r="C5496">
        <v>2310030078</v>
      </c>
      <c r="D5496" t="s">
        <v>2143</v>
      </c>
      <c r="E5496">
        <v>2430450001</v>
      </c>
      <c r="F5496" t="s">
        <v>93</v>
      </c>
      <c r="G5496" t="s">
        <v>89</v>
      </c>
      <c r="H5496">
        <v>2.4304999999999999</v>
      </c>
      <c r="I5496">
        <v>2</v>
      </c>
      <c r="J5496">
        <v>8000</v>
      </c>
      <c r="K5496">
        <f>+VLOOKUP(E5496,Costos!$A$1:$I$716100,9,FALSE)</f>
        <v>6.0336119999999998</v>
      </c>
      <c r="L5496" t="str">
        <f t="shared" si="182"/>
        <v>243</v>
      </c>
      <c r="M5496" t="str">
        <f t="shared" si="183"/>
        <v>243045</v>
      </c>
      <c r="N5496" t="str">
        <f>IFERROR(IF(L5496="231","231",VLOOKUP(E5496,Materiales!$A$1:$G$37443,7,FALSE)),"N/A")</f>
        <v>Varios</v>
      </c>
    </row>
    <row r="5497" spans="1:14" x14ac:dyDescent="0.25">
      <c r="A5497">
        <v>2110030189</v>
      </c>
      <c r="B5497" t="s">
        <v>1169</v>
      </c>
      <c r="C5497">
        <v>2310030078</v>
      </c>
      <c r="D5497" t="s">
        <v>2143</v>
      </c>
      <c r="E5497">
        <v>2430390013</v>
      </c>
      <c r="F5497" t="s">
        <v>3567</v>
      </c>
      <c r="G5497" t="s">
        <v>89</v>
      </c>
      <c r="H5497">
        <v>1.645</v>
      </c>
      <c r="I5497">
        <v>2</v>
      </c>
      <c r="J5497">
        <v>8000</v>
      </c>
      <c r="K5497">
        <f>+VLOOKUP(E5497,Costos!$A$1:$I$716100,9,FALSE)</f>
        <v>27.214721000000001</v>
      </c>
      <c r="L5497" t="str">
        <f t="shared" si="182"/>
        <v>243</v>
      </c>
      <c r="M5497" t="str">
        <f t="shared" si="183"/>
        <v>243039</v>
      </c>
      <c r="N5497" t="str">
        <f>IFERROR(IF(L5497="231","231",VLOOKUP(E5497,Materiales!$A$1:$G$37443,7,FALSE)),"N/A")</f>
        <v>Varios</v>
      </c>
    </row>
    <row r="5498" spans="1:14" x14ac:dyDescent="0.25">
      <c r="A5498">
        <v>2110030189</v>
      </c>
      <c r="B5498" t="s">
        <v>1169</v>
      </c>
      <c r="C5498">
        <v>2310030078</v>
      </c>
      <c r="D5498" t="s">
        <v>2143</v>
      </c>
      <c r="E5498">
        <v>2310030273</v>
      </c>
      <c r="F5498" t="s">
        <v>2157</v>
      </c>
      <c r="G5498" t="s">
        <v>89</v>
      </c>
      <c r="H5498">
        <v>5.9279999999999999</v>
      </c>
      <c r="I5498">
        <v>2</v>
      </c>
      <c r="J5498">
        <v>8000</v>
      </c>
      <c r="K5498">
        <f>+VLOOKUP(E5498,Costos!$A$1:$I$716100,9,FALSE)</f>
        <v>3.6945239999999999</v>
      </c>
      <c r="L5498" t="str">
        <f t="shared" si="182"/>
        <v>231</v>
      </c>
      <c r="M5498" t="str">
        <f t="shared" si="183"/>
        <v>231003</v>
      </c>
      <c r="N5498" t="str">
        <f>IFERROR(IF(L5498="231","231",VLOOKUP(E5498,Materiales!$A$1:$G$37443,7,FALSE)),"N/A")</f>
        <v>231</v>
      </c>
    </row>
    <row r="5499" spans="1:14" x14ac:dyDescent="0.25">
      <c r="A5499">
        <v>2110030189</v>
      </c>
      <c r="B5499" t="s">
        <v>1169</v>
      </c>
      <c r="C5499">
        <v>2310030078</v>
      </c>
      <c r="D5499" t="s">
        <v>2143</v>
      </c>
      <c r="E5499">
        <v>2410210003</v>
      </c>
      <c r="F5499" t="s">
        <v>95</v>
      </c>
      <c r="G5499" t="s">
        <v>89</v>
      </c>
      <c r="H5499">
        <v>2.3712</v>
      </c>
      <c r="I5499">
        <v>2</v>
      </c>
      <c r="J5499">
        <v>8000</v>
      </c>
      <c r="K5499">
        <f>+VLOOKUP(E5499,Costos!$A$1:$I$716100,9,FALSE)</f>
        <v>4.9316240000000002</v>
      </c>
      <c r="L5499" t="str">
        <f t="shared" si="182"/>
        <v>241</v>
      </c>
      <c r="M5499" t="str">
        <f t="shared" si="183"/>
        <v>241021</v>
      </c>
      <c r="N5499" t="str">
        <f>IFERROR(IF(L5499="231","231",VLOOKUP(E5499,Materiales!$A$1:$G$37443,7,FALSE)),"N/A")</f>
        <v>Varios</v>
      </c>
    </row>
    <row r="5500" spans="1:14" x14ac:dyDescent="0.25">
      <c r="A5500">
        <v>2110030189</v>
      </c>
      <c r="B5500" t="s">
        <v>1169</v>
      </c>
      <c r="C5500">
        <v>2310030078</v>
      </c>
      <c r="D5500" t="s">
        <v>2143</v>
      </c>
      <c r="E5500">
        <v>2430810004</v>
      </c>
      <c r="F5500" t="s">
        <v>3630</v>
      </c>
      <c r="G5500" t="s">
        <v>89</v>
      </c>
      <c r="H5500">
        <v>0.50390000000000001</v>
      </c>
      <c r="I5500">
        <v>2</v>
      </c>
      <c r="J5500">
        <v>8000</v>
      </c>
      <c r="K5500">
        <f>+VLOOKUP(E5500,Costos!$A$1:$I$716100,9,FALSE)</f>
        <v>6.728307</v>
      </c>
      <c r="L5500" t="str">
        <f t="shared" si="182"/>
        <v>243</v>
      </c>
      <c r="M5500" t="str">
        <f t="shared" si="183"/>
        <v>243081</v>
      </c>
      <c r="N5500" t="str">
        <f>IFERROR(IF(L5500="231","231",VLOOKUP(E5500,Materiales!$A$1:$G$37443,7,FALSE)),"N/A")</f>
        <v>Varios</v>
      </c>
    </row>
    <row r="5501" spans="1:14" x14ac:dyDescent="0.25">
      <c r="A5501">
        <v>2110030189</v>
      </c>
      <c r="B5501" t="s">
        <v>1169</v>
      </c>
      <c r="C5501">
        <v>2310030078</v>
      </c>
      <c r="D5501" t="s">
        <v>2143</v>
      </c>
      <c r="E5501">
        <v>2430870004</v>
      </c>
      <c r="F5501" t="s">
        <v>3650</v>
      </c>
      <c r="G5501" t="s">
        <v>89</v>
      </c>
      <c r="H5501">
        <v>0.1186</v>
      </c>
      <c r="I5501">
        <v>2</v>
      </c>
      <c r="J5501">
        <v>8000</v>
      </c>
      <c r="K5501">
        <f>+VLOOKUP(E5501,Costos!$A$1:$I$716100,9,FALSE)</f>
        <v>5.9204129999999999</v>
      </c>
      <c r="L5501" t="str">
        <f t="shared" si="182"/>
        <v>243</v>
      </c>
      <c r="M5501" t="str">
        <f t="shared" si="183"/>
        <v>243087</v>
      </c>
      <c r="N5501" t="str">
        <f>IFERROR(IF(L5501="231","231",VLOOKUP(E5501,Materiales!$A$1:$G$37443,7,FALSE)),"N/A")</f>
        <v>Varios</v>
      </c>
    </row>
    <row r="5502" spans="1:14" x14ac:dyDescent="0.25">
      <c r="A5502">
        <v>2110030189</v>
      </c>
      <c r="B5502" t="s">
        <v>1169</v>
      </c>
      <c r="C5502">
        <v>2310030018</v>
      </c>
      <c r="D5502" t="s">
        <v>2133</v>
      </c>
      <c r="E5502">
        <v>2410220004</v>
      </c>
      <c r="F5502" t="s">
        <v>3314</v>
      </c>
      <c r="G5502" t="s">
        <v>89</v>
      </c>
      <c r="H5502">
        <v>5.9299999999999999E-2</v>
      </c>
      <c r="I5502">
        <v>2</v>
      </c>
      <c r="J5502">
        <v>8000</v>
      </c>
      <c r="K5502">
        <f>+VLOOKUP(E5502,Costos!$A$1:$I$716100,9,FALSE)</f>
        <v>144.33486500000001</v>
      </c>
      <c r="L5502" t="str">
        <f t="shared" si="182"/>
        <v>241</v>
      </c>
      <c r="M5502" t="str">
        <f t="shared" si="183"/>
        <v>241022</v>
      </c>
      <c r="N5502" t="str">
        <f>IFERROR(IF(L5502="231","231",VLOOKUP(E5502,Materiales!$A$1:$G$37443,7,FALSE)),"N/A")</f>
        <v>Varios</v>
      </c>
    </row>
    <row r="5503" spans="1:14" x14ac:dyDescent="0.25">
      <c r="A5503">
        <v>2110030189</v>
      </c>
      <c r="B5503" t="s">
        <v>1169</v>
      </c>
      <c r="C5503">
        <v>2310030018</v>
      </c>
      <c r="D5503" t="s">
        <v>2133</v>
      </c>
      <c r="E5503">
        <v>2430850012</v>
      </c>
      <c r="F5503" t="s">
        <v>3638</v>
      </c>
      <c r="G5503" t="s">
        <v>89</v>
      </c>
      <c r="H5503">
        <v>0.23719999999999999</v>
      </c>
      <c r="I5503">
        <v>2</v>
      </c>
      <c r="J5503">
        <v>8000</v>
      </c>
      <c r="K5503">
        <f>+VLOOKUP(E5503,Costos!$A$1:$I$716100,9,FALSE)</f>
        <v>15.424059</v>
      </c>
      <c r="L5503" t="str">
        <f t="shared" si="182"/>
        <v>243</v>
      </c>
      <c r="M5503" t="str">
        <f t="shared" si="183"/>
        <v>243085</v>
      </c>
      <c r="N5503" t="str">
        <f>IFERROR(IF(L5503="231","231",VLOOKUP(E5503,Materiales!$A$1:$G$37443,7,FALSE)),"N/A")</f>
        <v>Varios</v>
      </c>
    </row>
    <row r="5504" spans="1:14" x14ac:dyDescent="0.25">
      <c r="A5504">
        <v>2110030189</v>
      </c>
      <c r="B5504" t="s">
        <v>1169</v>
      </c>
      <c r="C5504">
        <v>2310030018</v>
      </c>
      <c r="D5504" t="s">
        <v>2133</v>
      </c>
      <c r="E5504">
        <v>2430850013</v>
      </c>
      <c r="F5504" t="s">
        <v>3639</v>
      </c>
      <c r="G5504" t="s">
        <v>89</v>
      </c>
      <c r="H5504">
        <v>0.62250000000000005</v>
      </c>
      <c r="I5504">
        <v>2</v>
      </c>
      <c r="J5504">
        <v>8000</v>
      </c>
      <c r="K5504">
        <f>+VLOOKUP(E5504,Costos!$A$1:$I$716100,9,FALSE)</f>
        <v>6.0844829999999996</v>
      </c>
      <c r="L5504" t="str">
        <f t="shared" si="182"/>
        <v>243</v>
      </c>
      <c r="M5504" t="str">
        <f t="shared" si="183"/>
        <v>243085</v>
      </c>
      <c r="N5504" t="str">
        <f>IFERROR(IF(L5504="231","231",VLOOKUP(E5504,Materiales!$A$1:$G$37443,7,FALSE)),"N/A")</f>
        <v>Varios</v>
      </c>
    </row>
    <row r="5505" spans="1:14" x14ac:dyDescent="0.25">
      <c r="A5505">
        <v>2110030189</v>
      </c>
      <c r="B5505" t="s">
        <v>1169</v>
      </c>
      <c r="C5505">
        <v>2310030018</v>
      </c>
      <c r="D5505" t="s">
        <v>2133</v>
      </c>
      <c r="E5505">
        <v>2410210019</v>
      </c>
      <c r="F5505" t="s">
        <v>113</v>
      </c>
      <c r="G5505" t="s">
        <v>89</v>
      </c>
      <c r="H5505">
        <v>0.47420000000000001</v>
      </c>
      <c r="I5505">
        <v>2</v>
      </c>
      <c r="J5505">
        <v>8000</v>
      </c>
      <c r="K5505">
        <f>+VLOOKUP(E5505,Costos!$A$1:$I$716100,9,FALSE)</f>
        <v>7.7568599999999996</v>
      </c>
      <c r="L5505" t="str">
        <f t="shared" si="182"/>
        <v>241</v>
      </c>
      <c r="M5505" t="str">
        <f t="shared" si="183"/>
        <v>241021</v>
      </c>
      <c r="N5505" t="str">
        <f>IFERROR(IF(L5505="231","231",VLOOKUP(E5505,Materiales!$A$1:$G$37443,7,FALSE)),"N/A")</f>
        <v>Varios</v>
      </c>
    </row>
    <row r="5506" spans="1:14" x14ac:dyDescent="0.25">
      <c r="A5506">
        <v>2110030189</v>
      </c>
      <c r="B5506" t="s">
        <v>1169</v>
      </c>
      <c r="C5506">
        <v>2310030018</v>
      </c>
      <c r="D5506" t="s">
        <v>2133</v>
      </c>
      <c r="E5506">
        <v>2430880022</v>
      </c>
      <c r="F5506" t="s">
        <v>115</v>
      </c>
      <c r="G5506" t="s">
        <v>89</v>
      </c>
      <c r="H5506">
        <v>0.91859999999999997</v>
      </c>
      <c r="I5506">
        <v>2</v>
      </c>
      <c r="J5506">
        <v>8000</v>
      </c>
      <c r="K5506">
        <f>+VLOOKUP(E5506,Costos!$A$1:$I$716100,9,FALSE)</f>
        <v>6.1924229999999998</v>
      </c>
      <c r="L5506" t="str">
        <f t="shared" si="182"/>
        <v>243</v>
      </c>
      <c r="M5506" t="str">
        <f t="shared" si="183"/>
        <v>243088</v>
      </c>
      <c r="N5506" t="str">
        <f>IFERROR(IF(L5506="231","231",VLOOKUP(E5506,Materiales!$A$1:$G$37443,7,FALSE)),"N/A")</f>
        <v>Varios</v>
      </c>
    </row>
    <row r="5507" spans="1:14" x14ac:dyDescent="0.25">
      <c r="A5507">
        <v>2110030189</v>
      </c>
      <c r="B5507" t="s">
        <v>1169</v>
      </c>
      <c r="C5507">
        <v>2310030018</v>
      </c>
      <c r="D5507" t="s">
        <v>2133</v>
      </c>
      <c r="E5507">
        <v>2430530010</v>
      </c>
      <c r="F5507" t="s">
        <v>3577</v>
      </c>
      <c r="G5507" t="s">
        <v>89</v>
      </c>
      <c r="H5507">
        <v>57.899900000000002</v>
      </c>
      <c r="I5507">
        <v>2</v>
      </c>
      <c r="J5507">
        <v>8000</v>
      </c>
      <c r="K5507">
        <f>+VLOOKUP(E5507,Costos!$A$1:$I$716100,9,FALSE)</f>
        <v>0.67528200000000005</v>
      </c>
      <c r="L5507" t="str">
        <f t="shared" si="182"/>
        <v>243</v>
      </c>
      <c r="M5507" t="str">
        <f t="shared" si="183"/>
        <v>243053</v>
      </c>
      <c r="N5507" t="str">
        <f>IFERROR(IF(L5507="231","231",VLOOKUP(E5507,Materiales!$A$1:$G$37443,7,FALSE)),"N/A")</f>
        <v>Varios</v>
      </c>
    </row>
    <row r="5508" spans="1:14" x14ac:dyDescent="0.25">
      <c r="A5508">
        <v>2110030189</v>
      </c>
      <c r="B5508" t="s">
        <v>1169</v>
      </c>
      <c r="C5508">
        <v>2310030018</v>
      </c>
      <c r="D5508" t="s">
        <v>2133</v>
      </c>
      <c r="E5508">
        <v>2430620001</v>
      </c>
      <c r="F5508" t="s">
        <v>3590</v>
      </c>
      <c r="G5508" t="s">
        <v>89</v>
      </c>
      <c r="H5508">
        <v>0.91879999999999995</v>
      </c>
      <c r="I5508">
        <v>2</v>
      </c>
      <c r="J5508">
        <v>8000</v>
      </c>
      <c r="K5508">
        <f>+VLOOKUP(E5508,Costos!$A$1:$I$716100,9,FALSE)</f>
        <v>40.443644999999997</v>
      </c>
      <c r="L5508" t="str">
        <f t="shared" si="182"/>
        <v>243</v>
      </c>
      <c r="M5508" t="str">
        <f t="shared" si="183"/>
        <v>243062</v>
      </c>
      <c r="N5508" t="str">
        <f>IFERROR(IF(L5508="231","231",VLOOKUP(E5508,Materiales!$A$1:$G$37443,7,FALSE)),"N/A")</f>
        <v>Dispersión</v>
      </c>
    </row>
    <row r="5509" spans="1:14" x14ac:dyDescent="0.25">
      <c r="A5509">
        <v>2110030189</v>
      </c>
      <c r="B5509" t="s">
        <v>1169</v>
      </c>
      <c r="C5509">
        <v>2310030018</v>
      </c>
      <c r="D5509" t="s">
        <v>2133</v>
      </c>
      <c r="E5509">
        <v>2430680003</v>
      </c>
      <c r="F5509" t="s">
        <v>3603</v>
      </c>
      <c r="G5509" t="s">
        <v>89</v>
      </c>
      <c r="H5509">
        <v>5.9299999999999999E-2</v>
      </c>
      <c r="I5509">
        <v>2</v>
      </c>
      <c r="J5509">
        <v>8000</v>
      </c>
      <c r="K5509">
        <f>+VLOOKUP(E5509,Costos!$A$1:$I$716100,9,FALSE)</f>
        <v>43.858021000000001</v>
      </c>
      <c r="L5509" t="str">
        <f t="shared" si="182"/>
        <v>243</v>
      </c>
      <c r="M5509" t="str">
        <f t="shared" si="183"/>
        <v>243068</v>
      </c>
      <c r="N5509" t="str">
        <f>IFERROR(IF(L5509="231","231",VLOOKUP(E5509,Materiales!$A$1:$G$37443,7,FALSE)),"N/A")</f>
        <v>Dispersión</v>
      </c>
    </row>
    <row r="5510" spans="1:14" x14ac:dyDescent="0.25">
      <c r="A5510">
        <v>2110030189</v>
      </c>
      <c r="B5510" t="s">
        <v>1169</v>
      </c>
      <c r="C5510">
        <v>2310030018</v>
      </c>
      <c r="D5510" t="s">
        <v>2133</v>
      </c>
      <c r="E5510">
        <v>2310030240</v>
      </c>
      <c r="F5510" t="s">
        <v>2152</v>
      </c>
      <c r="G5510" t="s">
        <v>89</v>
      </c>
      <c r="H5510">
        <v>2.9937</v>
      </c>
      <c r="I5510">
        <v>2</v>
      </c>
      <c r="J5510">
        <v>8000</v>
      </c>
      <c r="K5510">
        <f>+VLOOKUP(E5510,Costos!$A$1:$I$716100,9,FALSE)</f>
        <v>24.041525</v>
      </c>
      <c r="L5510" t="str">
        <f t="shared" si="182"/>
        <v>231</v>
      </c>
      <c r="M5510" t="str">
        <f t="shared" si="183"/>
        <v>231003</v>
      </c>
      <c r="N5510" t="str">
        <f>IFERROR(IF(L5510="231","231",VLOOKUP(E5510,Materiales!$A$1:$G$37443,7,FALSE)),"N/A")</f>
        <v>231</v>
      </c>
    </row>
    <row r="5511" spans="1:14" x14ac:dyDescent="0.25">
      <c r="A5511">
        <v>2110030189</v>
      </c>
      <c r="B5511" t="s">
        <v>1169</v>
      </c>
      <c r="C5511">
        <v>2310030018</v>
      </c>
      <c r="D5511" t="s">
        <v>2133</v>
      </c>
      <c r="E5511">
        <v>2430350001</v>
      </c>
      <c r="F5511" t="s">
        <v>4741</v>
      </c>
      <c r="G5511" t="s">
        <v>89</v>
      </c>
      <c r="H5511">
        <v>1.1855</v>
      </c>
      <c r="I5511">
        <v>2</v>
      </c>
      <c r="J5511">
        <v>8000</v>
      </c>
      <c r="K5511">
        <f>+VLOOKUP(E5511,Costos!$A$1:$I$716100,9,FALSE)</f>
        <v>8.4358629999999994</v>
      </c>
      <c r="L5511" t="str">
        <f t="shared" si="182"/>
        <v>243</v>
      </c>
      <c r="M5511" t="str">
        <f t="shared" si="183"/>
        <v>243035</v>
      </c>
      <c r="N5511" t="str">
        <f>IFERROR(IF(L5511="231","231",VLOOKUP(E5511,Materiales!$A$1:$G$37443,7,FALSE)),"N/A")</f>
        <v>Varios</v>
      </c>
    </row>
    <row r="5512" spans="1:14" x14ac:dyDescent="0.25">
      <c r="A5512">
        <v>2110030189</v>
      </c>
      <c r="B5512" t="s">
        <v>1169</v>
      </c>
      <c r="C5512">
        <v>2310030018</v>
      </c>
      <c r="D5512" t="s">
        <v>2133</v>
      </c>
      <c r="E5512">
        <v>2430390013</v>
      </c>
      <c r="F5512" t="s">
        <v>3567</v>
      </c>
      <c r="G5512" t="s">
        <v>89</v>
      </c>
      <c r="H5512">
        <v>1.7060999999999999</v>
      </c>
      <c r="I5512">
        <v>2</v>
      </c>
      <c r="J5512">
        <v>8000</v>
      </c>
      <c r="K5512">
        <f>+VLOOKUP(E5512,Costos!$A$1:$I$716100,9,FALSE)</f>
        <v>27.214721000000001</v>
      </c>
      <c r="L5512" t="str">
        <f t="shared" si="182"/>
        <v>243</v>
      </c>
      <c r="M5512" t="str">
        <f t="shared" si="183"/>
        <v>243039</v>
      </c>
      <c r="N5512" t="str">
        <f>IFERROR(IF(L5512="231","231",VLOOKUP(E5512,Materiales!$A$1:$G$37443,7,FALSE)),"N/A")</f>
        <v>Varios</v>
      </c>
    </row>
    <row r="5513" spans="1:14" x14ac:dyDescent="0.25">
      <c r="A5513">
        <v>2110030189</v>
      </c>
      <c r="B5513" t="s">
        <v>1169</v>
      </c>
      <c r="C5513">
        <v>2310030018</v>
      </c>
      <c r="D5513" t="s">
        <v>2133</v>
      </c>
      <c r="E5513">
        <v>2310030273</v>
      </c>
      <c r="F5513" t="s">
        <v>2157</v>
      </c>
      <c r="G5513" t="s">
        <v>89</v>
      </c>
      <c r="H5513">
        <v>7.7064000000000004</v>
      </c>
      <c r="I5513">
        <v>2</v>
      </c>
      <c r="J5513">
        <v>8000</v>
      </c>
      <c r="K5513">
        <f>+VLOOKUP(E5513,Costos!$A$1:$I$716100,9,FALSE)</f>
        <v>3.6945239999999999</v>
      </c>
      <c r="L5513" t="str">
        <f t="shared" si="182"/>
        <v>231</v>
      </c>
      <c r="M5513" t="str">
        <f t="shared" si="183"/>
        <v>231003</v>
      </c>
      <c r="N5513" t="str">
        <f>IFERROR(IF(L5513="231","231",VLOOKUP(E5513,Materiales!$A$1:$G$37443,7,FALSE)),"N/A")</f>
        <v>231</v>
      </c>
    </row>
    <row r="5514" spans="1:14" x14ac:dyDescent="0.25">
      <c r="A5514">
        <v>2110030189</v>
      </c>
      <c r="B5514" t="s">
        <v>1169</v>
      </c>
      <c r="C5514">
        <v>2310030018</v>
      </c>
      <c r="D5514" t="s">
        <v>2133</v>
      </c>
      <c r="E5514">
        <v>2410210003</v>
      </c>
      <c r="F5514" t="s">
        <v>95</v>
      </c>
      <c r="G5514" t="s">
        <v>89</v>
      </c>
      <c r="H5514">
        <v>7.7064000000000004</v>
      </c>
      <c r="I5514">
        <v>2</v>
      </c>
      <c r="J5514">
        <v>8000</v>
      </c>
      <c r="K5514">
        <f>+VLOOKUP(E5514,Costos!$A$1:$I$716100,9,FALSE)</f>
        <v>4.9316240000000002</v>
      </c>
      <c r="L5514" t="str">
        <f t="shared" si="182"/>
        <v>241</v>
      </c>
      <c r="M5514" t="str">
        <f t="shared" si="183"/>
        <v>241021</v>
      </c>
      <c r="N5514" t="str">
        <f>IFERROR(IF(L5514="231","231",VLOOKUP(E5514,Materiales!$A$1:$G$37443,7,FALSE)),"N/A")</f>
        <v>Varios</v>
      </c>
    </row>
    <row r="5515" spans="1:14" x14ac:dyDescent="0.25">
      <c r="A5515">
        <v>2110030189</v>
      </c>
      <c r="B5515" t="s">
        <v>1169</v>
      </c>
      <c r="C5515">
        <v>2310030018</v>
      </c>
      <c r="D5515" t="s">
        <v>2133</v>
      </c>
      <c r="E5515">
        <v>2430810004</v>
      </c>
      <c r="F5515" t="s">
        <v>3630</v>
      </c>
      <c r="G5515" t="s">
        <v>89</v>
      </c>
      <c r="H5515">
        <v>0.63580000000000003</v>
      </c>
      <c r="I5515">
        <v>2</v>
      </c>
      <c r="J5515">
        <v>8000</v>
      </c>
      <c r="K5515">
        <f>+VLOOKUP(E5515,Costos!$A$1:$I$716100,9,FALSE)</f>
        <v>6.728307</v>
      </c>
      <c r="L5515" t="str">
        <f t="shared" si="182"/>
        <v>243</v>
      </c>
      <c r="M5515" t="str">
        <f t="shared" si="183"/>
        <v>243081</v>
      </c>
      <c r="N5515" t="str">
        <f>IFERROR(IF(L5515="231","231",VLOOKUP(E5515,Materiales!$A$1:$G$37443,7,FALSE)),"N/A")</f>
        <v>Varios</v>
      </c>
    </row>
    <row r="5516" spans="1:14" x14ac:dyDescent="0.25">
      <c r="A5516">
        <v>2110030189</v>
      </c>
      <c r="B5516" t="s">
        <v>1169</v>
      </c>
      <c r="C5516">
        <v>2310030018</v>
      </c>
      <c r="D5516" t="s">
        <v>2133</v>
      </c>
      <c r="E5516">
        <v>2430870004</v>
      </c>
      <c r="F5516" t="s">
        <v>3650</v>
      </c>
      <c r="G5516" t="s">
        <v>89</v>
      </c>
      <c r="H5516">
        <v>9.7799999999999998E-2</v>
      </c>
      <c r="I5516">
        <v>2</v>
      </c>
      <c r="J5516">
        <v>8000</v>
      </c>
      <c r="K5516">
        <f>+VLOOKUP(E5516,Costos!$A$1:$I$716100,9,FALSE)</f>
        <v>5.9204129999999999</v>
      </c>
      <c r="L5516" t="str">
        <f t="shared" si="182"/>
        <v>243</v>
      </c>
      <c r="M5516" t="str">
        <f t="shared" si="183"/>
        <v>243087</v>
      </c>
      <c r="N5516" t="str">
        <f>IFERROR(IF(L5516="231","231",VLOOKUP(E5516,Materiales!$A$1:$G$37443,7,FALSE)),"N/A")</f>
        <v>Varios</v>
      </c>
    </row>
    <row r="5517" spans="1:14" x14ac:dyDescent="0.25">
      <c r="A5517">
        <v>2110030189</v>
      </c>
      <c r="B5517" t="s">
        <v>1169</v>
      </c>
      <c r="C5517">
        <v>2310030273</v>
      </c>
      <c r="D5517" t="s">
        <v>2157</v>
      </c>
      <c r="E5517">
        <v>2410290596</v>
      </c>
      <c r="F5517" t="s">
        <v>3369</v>
      </c>
      <c r="G5517" t="s">
        <v>89</v>
      </c>
      <c r="H5517">
        <v>0.56699999999999995</v>
      </c>
      <c r="I5517">
        <v>3</v>
      </c>
      <c r="J5517">
        <v>8000</v>
      </c>
      <c r="K5517">
        <f>+VLOOKUP(E5517,Costos!$A$1:$I$716100,9,FALSE)</f>
        <v>5.3067520000000004</v>
      </c>
      <c r="L5517" t="str">
        <f t="shared" si="182"/>
        <v>241</v>
      </c>
      <c r="M5517" t="str">
        <f t="shared" si="183"/>
        <v>241029</v>
      </c>
      <c r="N5517" t="str">
        <f>IFERROR(IF(L5517="231","231",VLOOKUP(E5517,Materiales!$A$1:$G$37443,7,FALSE)),"N/A")</f>
        <v>Varios</v>
      </c>
    </row>
    <row r="5518" spans="1:14" x14ac:dyDescent="0.25">
      <c r="A5518">
        <v>2110030189</v>
      </c>
      <c r="B5518" t="s">
        <v>1169</v>
      </c>
      <c r="C5518">
        <v>2310030273</v>
      </c>
      <c r="D5518" t="s">
        <v>2157</v>
      </c>
      <c r="E5518">
        <v>2430850012</v>
      </c>
      <c r="F5518" t="s">
        <v>3638</v>
      </c>
      <c r="G5518" t="s">
        <v>89</v>
      </c>
      <c r="H5518">
        <v>6.3E-3</v>
      </c>
      <c r="I5518">
        <v>3</v>
      </c>
      <c r="J5518">
        <v>8000</v>
      </c>
      <c r="K5518">
        <f>+VLOOKUP(E5518,Costos!$A$1:$I$716100,9,FALSE)</f>
        <v>15.424059</v>
      </c>
      <c r="L5518" t="str">
        <f t="shared" si="182"/>
        <v>243</v>
      </c>
      <c r="M5518" t="str">
        <f t="shared" si="183"/>
        <v>243085</v>
      </c>
      <c r="N5518" t="str">
        <f>IFERROR(IF(L5518="231","231",VLOOKUP(E5518,Materiales!$A$1:$G$37443,7,FALSE)),"N/A")</f>
        <v>Varios</v>
      </c>
    </row>
    <row r="5519" spans="1:14" x14ac:dyDescent="0.25">
      <c r="A5519">
        <v>2110030189</v>
      </c>
      <c r="B5519" t="s">
        <v>1169</v>
      </c>
      <c r="C5519">
        <v>2310030273</v>
      </c>
      <c r="D5519" t="s">
        <v>2157</v>
      </c>
      <c r="E5519">
        <v>2410210019</v>
      </c>
      <c r="F5519" t="s">
        <v>113</v>
      </c>
      <c r="G5519" t="s">
        <v>89</v>
      </c>
      <c r="H5519">
        <v>5.04E-2</v>
      </c>
      <c r="I5519">
        <v>3</v>
      </c>
      <c r="J5519">
        <v>8000</v>
      </c>
      <c r="K5519">
        <f>+VLOOKUP(E5519,Costos!$A$1:$I$716100,9,FALSE)</f>
        <v>7.7568599999999996</v>
      </c>
      <c r="L5519" t="str">
        <f t="shared" si="182"/>
        <v>241</v>
      </c>
      <c r="M5519" t="str">
        <f t="shared" si="183"/>
        <v>241021</v>
      </c>
      <c r="N5519" t="str">
        <f>IFERROR(IF(L5519="231","231",VLOOKUP(E5519,Materiales!$A$1:$G$37443,7,FALSE)),"N/A")</f>
        <v>Varios</v>
      </c>
    </row>
    <row r="5520" spans="1:14" x14ac:dyDescent="0.25">
      <c r="A5520">
        <v>2110030189</v>
      </c>
      <c r="B5520" t="s">
        <v>1169</v>
      </c>
      <c r="C5520">
        <v>2310030273</v>
      </c>
      <c r="D5520" t="s">
        <v>2157</v>
      </c>
      <c r="E5520">
        <v>2430950002</v>
      </c>
      <c r="F5520" t="s">
        <v>3667</v>
      </c>
      <c r="G5520" t="s">
        <v>89</v>
      </c>
      <c r="H5520">
        <v>3.78E-2</v>
      </c>
      <c r="I5520">
        <v>3</v>
      </c>
      <c r="J5520">
        <v>8000</v>
      </c>
      <c r="K5520">
        <f>+VLOOKUP(E5520,Costos!$A$1:$I$716100,9,FALSE)</f>
        <v>16.036432000000001</v>
      </c>
      <c r="L5520" t="str">
        <f t="shared" si="182"/>
        <v>243</v>
      </c>
      <c r="M5520" t="str">
        <f t="shared" si="183"/>
        <v>243095</v>
      </c>
      <c r="N5520" t="str">
        <f>IFERROR(IF(L5520="231","231",VLOOKUP(E5520,Materiales!$A$1:$G$37443,7,FALSE)),"N/A")</f>
        <v>Varios</v>
      </c>
    </row>
    <row r="5521" spans="1:14" x14ac:dyDescent="0.25">
      <c r="A5521">
        <v>2110030189</v>
      </c>
      <c r="B5521" t="s">
        <v>1169</v>
      </c>
      <c r="C5521">
        <v>2310030273</v>
      </c>
      <c r="D5521" t="s">
        <v>2157</v>
      </c>
      <c r="E5521">
        <v>2410290518</v>
      </c>
      <c r="F5521" t="s">
        <v>3353</v>
      </c>
      <c r="G5521" t="s">
        <v>89</v>
      </c>
      <c r="H5521">
        <v>8.2000000000000007E-3</v>
      </c>
      <c r="I5521">
        <v>3</v>
      </c>
      <c r="J5521">
        <v>8000</v>
      </c>
      <c r="K5521">
        <f>+VLOOKUP(E5521,Costos!$A$1:$I$716100,9,FALSE)</f>
        <v>4.2085650000000001</v>
      </c>
      <c r="L5521" t="str">
        <f t="shared" si="182"/>
        <v>241</v>
      </c>
      <c r="M5521" t="str">
        <f t="shared" si="183"/>
        <v>241029</v>
      </c>
      <c r="N5521" t="str">
        <f>IFERROR(IF(L5521="231","231",VLOOKUP(E5521,Materiales!$A$1:$G$37443,7,FALSE)),"N/A")</f>
        <v>Otros</v>
      </c>
    </row>
    <row r="5522" spans="1:14" x14ac:dyDescent="0.25">
      <c r="A5522">
        <v>2110030189</v>
      </c>
      <c r="B5522" t="s">
        <v>1169</v>
      </c>
      <c r="C5522">
        <v>2310030273</v>
      </c>
      <c r="D5522" t="s">
        <v>2157</v>
      </c>
      <c r="E5522">
        <v>2430880022</v>
      </c>
      <c r="F5522" t="s">
        <v>115</v>
      </c>
      <c r="G5522" t="s">
        <v>89</v>
      </c>
      <c r="H5522">
        <v>1.7299999999999999E-2</v>
      </c>
      <c r="I5522">
        <v>3</v>
      </c>
      <c r="J5522">
        <v>8000</v>
      </c>
      <c r="K5522">
        <f>+VLOOKUP(E5522,Costos!$A$1:$I$716100,9,FALSE)</f>
        <v>6.1924229999999998</v>
      </c>
      <c r="L5522" t="str">
        <f t="shared" si="182"/>
        <v>243</v>
      </c>
      <c r="M5522" t="str">
        <f t="shared" si="183"/>
        <v>243088</v>
      </c>
      <c r="N5522" t="str">
        <f>IFERROR(IF(L5522="231","231",VLOOKUP(E5522,Materiales!$A$1:$G$37443,7,FALSE)),"N/A")</f>
        <v>Varios</v>
      </c>
    </row>
    <row r="5523" spans="1:14" x14ac:dyDescent="0.25">
      <c r="A5523">
        <v>2110030189</v>
      </c>
      <c r="B5523" t="s">
        <v>1169</v>
      </c>
      <c r="C5523">
        <v>2310030273</v>
      </c>
      <c r="D5523" t="s">
        <v>2157</v>
      </c>
      <c r="E5523">
        <v>2410290827</v>
      </c>
      <c r="F5523" t="s">
        <v>3467</v>
      </c>
      <c r="G5523" t="s">
        <v>89</v>
      </c>
      <c r="H5523">
        <v>7.8799999999999995E-2</v>
      </c>
      <c r="I5523">
        <v>3</v>
      </c>
      <c r="J5523">
        <v>8000</v>
      </c>
      <c r="K5523">
        <f>+VLOOKUP(E5523,Costos!$A$1:$I$716100,9,FALSE)</f>
        <v>8.7862050000000007</v>
      </c>
      <c r="L5523" t="str">
        <f t="shared" si="182"/>
        <v>241</v>
      </c>
      <c r="M5523" t="str">
        <f t="shared" si="183"/>
        <v>241029</v>
      </c>
      <c r="N5523" t="str">
        <f>IFERROR(IF(L5523="231","231",VLOOKUP(E5523,Materiales!$A$1:$G$37443,7,FALSE)),"N/A")</f>
        <v>Varios</v>
      </c>
    </row>
    <row r="5524" spans="1:14" x14ac:dyDescent="0.25">
      <c r="A5524">
        <v>2110030189</v>
      </c>
      <c r="B5524" t="s">
        <v>1169</v>
      </c>
      <c r="C5524">
        <v>2310030273</v>
      </c>
      <c r="D5524" t="s">
        <v>2157</v>
      </c>
      <c r="E5524">
        <v>2430390013</v>
      </c>
      <c r="F5524" t="s">
        <v>3567</v>
      </c>
      <c r="G5524" t="s">
        <v>89</v>
      </c>
      <c r="H5524">
        <v>3.15E-2</v>
      </c>
      <c r="I5524">
        <v>3</v>
      </c>
      <c r="J5524">
        <v>8000</v>
      </c>
      <c r="K5524">
        <f>+VLOOKUP(E5524,Costos!$A$1:$I$716100,9,FALSE)</f>
        <v>27.214721000000001</v>
      </c>
      <c r="L5524" t="str">
        <f t="shared" si="182"/>
        <v>243</v>
      </c>
      <c r="M5524" t="str">
        <f t="shared" si="183"/>
        <v>243039</v>
      </c>
      <c r="N5524" t="str">
        <f>IFERROR(IF(L5524="231","231",VLOOKUP(E5524,Materiales!$A$1:$G$37443,7,FALSE)),"N/A")</f>
        <v>Varios</v>
      </c>
    </row>
    <row r="5525" spans="1:14" x14ac:dyDescent="0.25">
      <c r="A5525">
        <v>2110030189</v>
      </c>
      <c r="B5525" t="s">
        <v>1169</v>
      </c>
      <c r="C5525">
        <v>2310030273</v>
      </c>
      <c r="D5525" t="s">
        <v>2157</v>
      </c>
      <c r="E5525">
        <v>2430850037</v>
      </c>
      <c r="F5525" t="s">
        <v>3645</v>
      </c>
      <c r="G5525" t="s">
        <v>89</v>
      </c>
      <c r="H5525">
        <v>5.04E-2</v>
      </c>
      <c r="I5525">
        <v>3</v>
      </c>
      <c r="J5525">
        <v>8000</v>
      </c>
      <c r="K5525">
        <f>+VLOOKUP(E5525,Costos!$A$1:$I$716100,9,FALSE)</f>
        <v>5.1567480000000003</v>
      </c>
      <c r="L5525" t="str">
        <f t="shared" si="182"/>
        <v>243</v>
      </c>
      <c r="M5525" t="str">
        <f t="shared" si="183"/>
        <v>243085</v>
      </c>
      <c r="N5525" t="str">
        <f>IFERROR(IF(L5525="231","231",VLOOKUP(E5525,Materiales!$A$1:$G$37443,7,FALSE)),"N/A")</f>
        <v>Varios</v>
      </c>
    </row>
    <row r="5526" spans="1:14" x14ac:dyDescent="0.25">
      <c r="A5526">
        <v>2110030189</v>
      </c>
      <c r="B5526" t="s">
        <v>1169</v>
      </c>
      <c r="C5526">
        <v>2310030273</v>
      </c>
      <c r="D5526" t="s">
        <v>2157</v>
      </c>
      <c r="E5526">
        <v>2410290516</v>
      </c>
      <c r="F5526" t="s">
        <v>3351</v>
      </c>
      <c r="G5526" t="s">
        <v>89</v>
      </c>
      <c r="H5526">
        <v>2.3940999999999999</v>
      </c>
      <c r="I5526">
        <v>3</v>
      </c>
      <c r="J5526">
        <v>8000</v>
      </c>
      <c r="K5526">
        <f>+VLOOKUP(E5526,Costos!$A$1:$I$716100,9,FALSE)</f>
        <v>6.3744370000000004</v>
      </c>
      <c r="L5526" t="str">
        <f t="shared" si="182"/>
        <v>241</v>
      </c>
      <c r="M5526" t="str">
        <f t="shared" si="183"/>
        <v>241029</v>
      </c>
      <c r="N5526" t="str">
        <f>IFERROR(IF(L5526="231","231",VLOOKUP(E5526,Materiales!$A$1:$G$37443,7,FALSE)),"N/A")</f>
        <v>Varios</v>
      </c>
    </row>
    <row r="5527" spans="1:14" x14ac:dyDescent="0.25">
      <c r="A5527">
        <v>2110030189</v>
      </c>
      <c r="B5527" t="s">
        <v>1169</v>
      </c>
      <c r="C5527">
        <v>2310030273</v>
      </c>
      <c r="D5527" t="s">
        <v>2157</v>
      </c>
      <c r="E5527">
        <v>2410290517</v>
      </c>
      <c r="F5527" t="s">
        <v>3352</v>
      </c>
      <c r="G5527" t="s">
        <v>89</v>
      </c>
      <c r="H5527">
        <v>6.0000000000000001E-3</v>
      </c>
      <c r="I5527">
        <v>3</v>
      </c>
      <c r="J5527">
        <v>8000</v>
      </c>
      <c r="K5527">
        <f>+VLOOKUP(E5527,Costos!$A$1:$I$716100,9,FALSE)</f>
        <v>5.2654379999999996</v>
      </c>
      <c r="L5527" t="str">
        <f t="shared" si="182"/>
        <v>241</v>
      </c>
      <c r="M5527" t="str">
        <f t="shared" si="183"/>
        <v>241029</v>
      </c>
      <c r="N5527" t="str">
        <f>IFERROR(IF(L5527="231","231",VLOOKUP(E5527,Materiales!$A$1:$G$37443,7,FALSE)),"N/A")</f>
        <v>Otros</v>
      </c>
    </row>
    <row r="5528" spans="1:14" x14ac:dyDescent="0.25">
      <c r="A5528">
        <v>2110030189</v>
      </c>
      <c r="B5528" t="s">
        <v>1169</v>
      </c>
      <c r="C5528">
        <v>2310030273</v>
      </c>
      <c r="D5528" t="s">
        <v>2157</v>
      </c>
      <c r="E5528">
        <v>2410210003</v>
      </c>
      <c r="F5528" t="s">
        <v>95</v>
      </c>
      <c r="G5528" t="s">
        <v>89</v>
      </c>
      <c r="H5528">
        <v>4.7300000000000002E-2</v>
      </c>
      <c r="I5528">
        <v>3</v>
      </c>
      <c r="J5528">
        <v>8000</v>
      </c>
      <c r="K5528">
        <f>+VLOOKUP(E5528,Costos!$A$1:$I$716100,9,FALSE)</f>
        <v>4.9316240000000002</v>
      </c>
      <c r="L5528" t="str">
        <f t="shared" si="182"/>
        <v>241</v>
      </c>
      <c r="M5528" t="str">
        <f t="shared" si="183"/>
        <v>241021</v>
      </c>
      <c r="N5528" t="str">
        <f>IFERROR(IF(L5528="231","231",VLOOKUP(E5528,Materiales!$A$1:$G$37443,7,FALSE)),"N/A")</f>
        <v>Varios</v>
      </c>
    </row>
    <row r="5529" spans="1:14" x14ac:dyDescent="0.25">
      <c r="A5529">
        <v>2110030189</v>
      </c>
      <c r="B5529" t="s">
        <v>1169</v>
      </c>
      <c r="C5529">
        <v>2310030236</v>
      </c>
      <c r="D5529" t="s">
        <v>2149</v>
      </c>
      <c r="E5529">
        <v>2430850012</v>
      </c>
      <c r="F5529" t="s">
        <v>3638</v>
      </c>
      <c r="G5529" t="s">
        <v>89</v>
      </c>
      <c r="H5529">
        <v>0.01</v>
      </c>
      <c r="I5529">
        <v>3</v>
      </c>
      <c r="J5529">
        <v>8000</v>
      </c>
      <c r="K5529">
        <f>+VLOOKUP(E5529,Costos!$A$1:$I$716100,9,FALSE)</f>
        <v>15.424059</v>
      </c>
      <c r="L5529" t="str">
        <f t="shared" si="182"/>
        <v>243</v>
      </c>
      <c r="M5529" t="str">
        <f t="shared" si="183"/>
        <v>243085</v>
      </c>
      <c r="N5529" t="str">
        <f>IFERROR(IF(L5529="231","231",VLOOKUP(E5529,Materiales!$A$1:$G$37443,7,FALSE)),"N/A")</f>
        <v>Varios</v>
      </c>
    </row>
    <row r="5530" spans="1:14" x14ac:dyDescent="0.25">
      <c r="A5530">
        <v>2110030189</v>
      </c>
      <c r="B5530" t="s">
        <v>1169</v>
      </c>
      <c r="C5530">
        <v>2310030236</v>
      </c>
      <c r="D5530" t="s">
        <v>2149</v>
      </c>
      <c r="E5530">
        <v>2410210019</v>
      </c>
      <c r="F5530" t="s">
        <v>113</v>
      </c>
      <c r="G5530" t="s">
        <v>89</v>
      </c>
      <c r="H5530">
        <v>0.42020000000000002</v>
      </c>
      <c r="I5530">
        <v>3</v>
      </c>
      <c r="J5530">
        <v>8000</v>
      </c>
      <c r="K5530">
        <f>+VLOOKUP(E5530,Costos!$A$1:$I$716100,9,FALSE)</f>
        <v>7.7568599999999996</v>
      </c>
      <c r="L5530" t="str">
        <f t="shared" si="182"/>
        <v>241</v>
      </c>
      <c r="M5530" t="str">
        <f t="shared" si="183"/>
        <v>241021</v>
      </c>
      <c r="N5530" t="str">
        <f>IFERROR(IF(L5530="231","231",VLOOKUP(E5530,Materiales!$A$1:$G$37443,7,FALSE)),"N/A")</f>
        <v>Varios</v>
      </c>
    </row>
    <row r="5531" spans="1:14" x14ac:dyDescent="0.25">
      <c r="A5531">
        <v>2110030189</v>
      </c>
      <c r="B5531" t="s">
        <v>1169</v>
      </c>
      <c r="C5531">
        <v>2310030236</v>
      </c>
      <c r="D5531" t="s">
        <v>2149</v>
      </c>
      <c r="E5531">
        <v>2430880022</v>
      </c>
      <c r="F5531" t="s">
        <v>115</v>
      </c>
      <c r="G5531" t="s">
        <v>89</v>
      </c>
      <c r="H5531">
        <v>1.4E-2</v>
      </c>
      <c r="I5531">
        <v>3</v>
      </c>
      <c r="J5531">
        <v>8000</v>
      </c>
      <c r="K5531">
        <f>+VLOOKUP(E5531,Costos!$A$1:$I$716100,9,FALSE)</f>
        <v>6.1924229999999998</v>
      </c>
      <c r="L5531" t="str">
        <f t="shared" si="182"/>
        <v>243</v>
      </c>
      <c r="M5531" t="str">
        <f t="shared" si="183"/>
        <v>243088</v>
      </c>
      <c r="N5531" t="str">
        <f>IFERROR(IF(L5531="231","231",VLOOKUP(E5531,Materiales!$A$1:$G$37443,7,FALSE)),"N/A")</f>
        <v>Varios</v>
      </c>
    </row>
    <row r="5532" spans="1:14" x14ac:dyDescent="0.25">
      <c r="A5532">
        <v>2110030189</v>
      </c>
      <c r="B5532" t="s">
        <v>1169</v>
      </c>
      <c r="C5532">
        <v>2310030236</v>
      </c>
      <c r="D5532" t="s">
        <v>2149</v>
      </c>
      <c r="E5532">
        <v>2430450001</v>
      </c>
      <c r="F5532" t="s">
        <v>93</v>
      </c>
      <c r="G5532" t="s">
        <v>89</v>
      </c>
      <c r="H5532">
        <v>0.2321</v>
      </c>
      <c r="I5532">
        <v>3</v>
      </c>
      <c r="J5532">
        <v>8000</v>
      </c>
      <c r="K5532">
        <f>+VLOOKUP(E5532,Costos!$A$1:$I$716100,9,FALSE)</f>
        <v>6.0336119999999998</v>
      </c>
      <c r="L5532" t="str">
        <f t="shared" si="182"/>
        <v>243</v>
      </c>
      <c r="M5532" t="str">
        <f t="shared" si="183"/>
        <v>243045</v>
      </c>
      <c r="N5532" t="str">
        <f>IFERROR(IF(L5532="231","231",VLOOKUP(E5532,Materiales!$A$1:$G$37443,7,FALSE)),"N/A")</f>
        <v>Varios</v>
      </c>
    </row>
    <row r="5533" spans="1:14" x14ac:dyDescent="0.25">
      <c r="A5533">
        <v>2110030189</v>
      </c>
      <c r="B5533" t="s">
        <v>1169</v>
      </c>
      <c r="C5533">
        <v>2310030236</v>
      </c>
      <c r="D5533" t="s">
        <v>2149</v>
      </c>
      <c r="E5533">
        <v>2430710003</v>
      </c>
      <c r="F5533" t="s">
        <v>3615</v>
      </c>
      <c r="G5533" t="s">
        <v>89</v>
      </c>
      <c r="H5533">
        <v>1.861</v>
      </c>
      <c r="I5533">
        <v>3</v>
      </c>
      <c r="J5533">
        <v>8000</v>
      </c>
      <c r="K5533">
        <f>+VLOOKUP(E5533,Costos!$A$1:$I$716100,9,FALSE)</f>
        <v>31.712800000000001</v>
      </c>
      <c r="L5533" t="str">
        <f t="shared" si="182"/>
        <v>243</v>
      </c>
      <c r="M5533" t="str">
        <f t="shared" si="183"/>
        <v>243071</v>
      </c>
      <c r="N5533" t="str">
        <f>IFERROR(IF(L5533="231","231",VLOOKUP(E5533,Materiales!$A$1:$G$37443,7,FALSE)),"N/A")</f>
        <v>Pigmentos</v>
      </c>
    </row>
    <row r="5534" spans="1:14" x14ac:dyDescent="0.25">
      <c r="A5534">
        <v>2110030189</v>
      </c>
      <c r="B5534" t="s">
        <v>1169</v>
      </c>
      <c r="C5534">
        <v>2310030236</v>
      </c>
      <c r="D5534" t="s">
        <v>2149</v>
      </c>
      <c r="E5534">
        <v>2410210003</v>
      </c>
      <c r="F5534" t="s">
        <v>95</v>
      </c>
      <c r="G5534" t="s">
        <v>89</v>
      </c>
      <c r="H5534">
        <v>0.64639999999999997</v>
      </c>
      <c r="I5534">
        <v>3</v>
      </c>
      <c r="J5534">
        <v>8000</v>
      </c>
      <c r="K5534">
        <f>+VLOOKUP(E5534,Costos!$A$1:$I$716100,9,FALSE)</f>
        <v>4.9316240000000002</v>
      </c>
      <c r="L5534" t="str">
        <f t="shared" si="182"/>
        <v>241</v>
      </c>
      <c r="M5534" t="str">
        <f t="shared" si="183"/>
        <v>241021</v>
      </c>
      <c r="N5534" t="str">
        <f>IFERROR(IF(L5534="231","231",VLOOKUP(E5534,Materiales!$A$1:$G$37443,7,FALSE)),"N/A")</f>
        <v>Varios</v>
      </c>
    </row>
    <row r="5535" spans="1:14" x14ac:dyDescent="0.25">
      <c r="A5535">
        <v>2110030189</v>
      </c>
      <c r="B5535" t="s">
        <v>1169</v>
      </c>
      <c r="C5535">
        <v>2310030236</v>
      </c>
      <c r="D5535" t="s">
        <v>2149</v>
      </c>
      <c r="E5535">
        <v>2430810004</v>
      </c>
      <c r="F5535" t="s">
        <v>3630</v>
      </c>
      <c r="G5535" t="s">
        <v>89</v>
      </c>
      <c r="H5535">
        <v>0.06</v>
      </c>
      <c r="I5535">
        <v>3</v>
      </c>
      <c r="J5535">
        <v>8000</v>
      </c>
      <c r="K5535">
        <f>+VLOOKUP(E5535,Costos!$A$1:$I$716100,9,FALSE)</f>
        <v>6.728307</v>
      </c>
      <c r="L5535" t="str">
        <f t="shared" si="182"/>
        <v>243</v>
      </c>
      <c r="M5535" t="str">
        <f t="shared" si="183"/>
        <v>243081</v>
      </c>
      <c r="N5535" t="str">
        <f>IFERROR(IF(L5535="231","231",VLOOKUP(E5535,Materiales!$A$1:$G$37443,7,FALSE)),"N/A")</f>
        <v>Varios</v>
      </c>
    </row>
    <row r="5536" spans="1:14" x14ac:dyDescent="0.25">
      <c r="A5536">
        <v>2110030189</v>
      </c>
      <c r="B5536" t="s">
        <v>1169</v>
      </c>
      <c r="C5536">
        <v>2310030236</v>
      </c>
      <c r="D5536" t="s">
        <v>2149</v>
      </c>
      <c r="E5536">
        <v>2410200020</v>
      </c>
      <c r="F5536" t="s">
        <v>3308</v>
      </c>
      <c r="G5536" t="s">
        <v>89</v>
      </c>
      <c r="H5536">
        <v>0.48230000000000001</v>
      </c>
      <c r="I5536">
        <v>3</v>
      </c>
      <c r="J5536">
        <v>8000</v>
      </c>
      <c r="K5536">
        <f>+VLOOKUP(E5536,Costos!$A$1:$I$716100,9,FALSE)</f>
        <v>2.883197</v>
      </c>
      <c r="L5536" t="str">
        <f t="shared" si="182"/>
        <v>241</v>
      </c>
      <c r="M5536" t="str">
        <f t="shared" si="183"/>
        <v>241020</v>
      </c>
      <c r="N5536" t="str">
        <f>IFERROR(IF(L5536="231","231",VLOOKUP(E5536,Materiales!$A$1:$G$37443,7,FALSE)),"N/A")</f>
        <v>Varios</v>
      </c>
    </row>
    <row r="5537" spans="1:14" x14ac:dyDescent="0.25">
      <c r="A5537">
        <v>2110030189</v>
      </c>
      <c r="B5537" t="s">
        <v>1169</v>
      </c>
      <c r="C5537">
        <v>2310030273</v>
      </c>
      <c r="D5537" t="s">
        <v>2157</v>
      </c>
      <c r="E5537">
        <v>2410290596</v>
      </c>
      <c r="F5537" t="s">
        <v>3369</v>
      </c>
      <c r="G5537" t="s">
        <v>89</v>
      </c>
      <c r="H5537">
        <v>0.56620000000000004</v>
      </c>
      <c r="I5537">
        <v>3</v>
      </c>
      <c r="J5537">
        <v>8000</v>
      </c>
      <c r="K5537">
        <f>+VLOOKUP(E5537,Costos!$A$1:$I$716100,9,FALSE)</f>
        <v>5.3067520000000004</v>
      </c>
      <c r="L5537" t="str">
        <f t="shared" si="182"/>
        <v>241</v>
      </c>
      <c r="M5537" t="str">
        <f t="shared" si="183"/>
        <v>241029</v>
      </c>
      <c r="N5537" t="str">
        <f>IFERROR(IF(L5537="231","231",VLOOKUP(E5537,Materiales!$A$1:$G$37443,7,FALSE)),"N/A")</f>
        <v>Varios</v>
      </c>
    </row>
    <row r="5538" spans="1:14" x14ac:dyDescent="0.25">
      <c r="A5538">
        <v>2110030189</v>
      </c>
      <c r="B5538" t="s">
        <v>1169</v>
      </c>
      <c r="C5538">
        <v>2310030273</v>
      </c>
      <c r="D5538" t="s">
        <v>2157</v>
      </c>
      <c r="E5538">
        <v>2430850012</v>
      </c>
      <c r="F5538" t="s">
        <v>3638</v>
      </c>
      <c r="G5538" t="s">
        <v>89</v>
      </c>
      <c r="H5538">
        <v>6.3E-3</v>
      </c>
      <c r="I5538">
        <v>3</v>
      </c>
      <c r="J5538">
        <v>8000</v>
      </c>
      <c r="K5538">
        <f>+VLOOKUP(E5538,Costos!$A$1:$I$716100,9,FALSE)</f>
        <v>15.424059</v>
      </c>
      <c r="L5538" t="str">
        <f t="shared" ref="L5538:L5601" si="184">+LEFT(E5538,3)</f>
        <v>243</v>
      </c>
      <c r="M5538" t="str">
        <f t="shared" ref="M5538:M5601" si="185">+LEFT(E5538,6)</f>
        <v>243085</v>
      </c>
      <c r="N5538" t="str">
        <f>IFERROR(IF(L5538="231","231",VLOOKUP(E5538,Materiales!$A$1:$G$37443,7,FALSE)),"N/A")</f>
        <v>Varios</v>
      </c>
    </row>
    <row r="5539" spans="1:14" x14ac:dyDescent="0.25">
      <c r="A5539">
        <v>2110030189</v>
      </c>
      <c r="B5539" t="s">
        <v>1169</v>
      </c>
      <c r="C5539">
        <v>2310030273</v>
      </c>
      <c r="D5539" t="s">
        <v>2157</v>
      </c>
      <c r="E5539">
        <v>2410210019</v>
      </c>
      <c r="F5539" t="s">
        <v>113</v>
      </c>
      <c r="G5539" t="s">
        <v>89</v>
      </c>
      <c r="H5539">
        <v>5.0299999999999997E-2</v>
      </c>
      <c r="I5539">
        <v>3</v>
      </c>
      <c r="J5539">
        <v>8000</v>
      </c>
      <c r="K5539">
        <f>+VLOOKUP(E5539,Costos!$A$1:$I$716100,9,FALSE)</f>
        <v>7.7568599999999996</v>
      </c>
      <c r="L5539" t="str">
        <f t="shared" si="184"/>
        <v>241</v>
      </c>
      <c r="M5539" t="str">
        <f t="shared" si="185"/>
        <v>241021</v>
      </c>
      <c r="N5539" t="str">
        <f>IFERROR(IF(L5539="231","231",VLOOKUP(E5539,Materiales!$A$1:$G$37443,7,FALSE)),"N/A")</f>
        <v>Varios</v>
      </c>
    </row>
    <row r="5540" spans="1:14" x14ac:dyDescent="0.25">
      <c r="A5540">
        <v>2110030189</v>
      </c>
      <c r="B5540" t="s">
        <v>1169</v>
      </c>
      <c r="C5540">
        <v>2310030273</v>
      </c>
      <c r="D5540" t="s">
        <v>2157</v>
      </c>
      <c r="E5540">
        <v>2430950002</v>
      </c>
      <c r="F5540" t="s">
        <v>3667</v>
      </c>
      <c r="G5540" t="s">
        <v>89</v>
      </c>
      <c r="H5540">
        <v>3.7699999999999997E-2</v>
      </c>
      <c r="I5540">
        <v>3</v>
      </c>
      <c r="J5540">
        <v>8000</v>
      </c>
      <c r="K5540">
        <f>+VLOOKUP(E5540,Costos!$A$1:$I$716100,9,FALSE)</f>
        <v>16.036432000000001</v>
      </c>
      <c r="L5540" t="str">
        <f t="shared" si="184"/>
        <v>243</v>
      </c>
      <c r="M5540" t="str">
        <f t="shared" si="185"/>
        <v>243095</v>
      </c>
      <c r="N5540" t="str">
        <f>IFERROR(IF(L5540="231","231",VLOOKUP(E5540,Materiales!$A$1:$G$37443,7,FALSE)),"N/A")</f>
        <v>Varios</v>
      </c>
    </row>
    <row r="5541" spans="1:14" x14ac:dyDescent="0.25">
      <c r="A5541">
        <v>2110030189</v>
      </c>
      <c r="B5541" t="s">
        <v>1169</v>
      </c>
      <c r="C5541">
        <v>2310030273</v>
      </c>
      <c r="D5541" t="s">
        <v>2157</v>
      </c>
      <c r="E5541">
        <v>2410290518</v>
      </c>
      <c r="F5541" t="s">
        <v>3353</v>
      </c>
      <c r="G5541" t="s">
        <v>89</v>
      </c>
      <c r="H5541">
        <v>8.2000000000000007E-3</v>
      </c>
      <c r="I5541">
        <v>3</v>
      </c>
      <c r="J5541">
        <v>8000</v>
      </c>
      <c r="K5541">
        <f>+VLOOKUP(E5541,Costos!$A$1:$I$716100,9,FALSE)</f>
        <v>4.2085650000000001</v>
      </c>
      <c r="L5541" t="str">
        <f t="shared" si="184"/>
        <v>241</v>
      </c>
      <c r="M5541" t="str">
        <f t="shared" si="185"/>
        <v>241029</v>
      </c>
      <c r="N5541" t="str">
        <f>IFERROR(IF(L5541="231","231",VLOOKUP(E5541,Materiales!$A$1:$G$37443,7,FALSE)),"N/A")</f>
        <v>Otros</v>
      </c>
    </row>
    <row r="5542" spans="1:14" x14ac:dyDescent="0.25">
      <c r="A5542">
        <v>2110030189</v>
      </c>
      <c r="B5542" t="s">
        <v>1169</v>
      </c>
      <c r="C5542">
        <v>2310030273</v>
      </c>
      <c r="D5542" t="s">
        <v>2157</v>
      </c>
      <c r="E5542">
        <v>2430880022</v>
      </c>
      <c r="F5542" t="s">
        <v>115</v>
      </c>
      <c r="G5542" t="s">
        <v>89</v>
      </c>
      <c r="H5542">
        <v>1.7299999999999999E-2</v>
      </c>
      <c r="I5542">
        <v>3</v>
      </c>
      <c r="J5542">
        <v>8000</v>
      </c>
      <c r="K5542">
        <f>+VLOOKUP(E5542,Costos!$A$1:$I$716100,9,FALSE)</f>
        <v>6.1924229999999998</v>
      </c>
      <c r="L5542" t="str">
        <f t="shared" si="184"/>
        <v>243</v>
      </c>
      <c r="M5542" t="str">
        <f t="shared" si="185"/>
        <v>243088</v>
      </c>
      <c r="N5542" t="str">
        <f>IFERROR(IF(L5542="231","231",VLOOKUP(E5542,Materiales!$A$1:$G$37443,7,FALSE)),"N/A")</f>
        <v>Varios</v>
      </c>
    </row>
    <row r="5543" spans="1:14" x14ac:dyDescent="0.25">
      <c r="A5543">
        <v>2110030189</v>
      </c>
      <c r="B5543" t="s">
        <v>1169</v>
      </c>
      <c r="C5543">
        <v>2310030273</v>
      </c>
      <c r="D5543" t="s">
        <v>2157</v>
      </c>
      <c r="E5543">
        <v>2410290827</v>
      </c>
      <c r="F5543" t="s">
        <v>3467</v>
      </c>
      <c r="G5543" t="s">
        <v>89</v>
      </c>
      <c r="H5543">
        <v>7.8600000000000003E-2</v>
      </c>
      <c r="I5543">
        <v>3</v>
      </c>
      <c r="J5543">
        <v>8000</v>
      </c>
      <c r="K5543">
        <f>+VLOOKUP(E5543,Costos!$A$1:$I$716100,9,FALSE)</f>
        <v>8.7862050000000007</v>
      </c>
      <c r="L5543" t="str">
        <f t="shared" si="184"/>
        <v>241</v>
      </c>
      <c r="M5543" t="str">
        <f t="shared" si="185"/>
        <v>241029</v>
      </c>
      <c r="N5543" t="str">
        <f>IFERROR(IF(L5543="231","231",VLOOKUP(E5543,Materiales!$A$1:$G$37443,7,FALSE)),"N/A")</f>
        <v>Varios</v>
      </c>
    </row>
    <row r="5544" spans="1:14" x14ac:dyDescent="0.25">
      <c r="A5544">
        <v>2110030189</v>
      </c>
      <c r="B5544" t="s">
        <v>1169</v>
      </c>
      <c r="C5544">
        <v>2310030273</v>
      </c>
      <c r="D5544" t="s">
        <v>2157</v>
      </c>
      <c r="E5544">
        <v>2430390013</v>
      </c>
      <c r="F5544" t="s">
        <v>3567</v>
      </c>
      <c r="G5544" t="s">
        <v>89</v>
      </c>
      <c r="H5544">
        <v>3.15E-2</v>
      </c>
      <c r="I5544">
        <v>3</v>
      </c>
      <c r="J5544">
        <v>8000</v>
      </c>
      <c r="K5544">
        <f>+VLOOKUP(E5544,Costos!$A$1:$I$716100,9,FALSE)</f>
        <v>27.214721000000001</v>
      </c>
      <c r="L5544" t="str">
        <f t="shared" si="184"/>
        <v>243</v>
      </c>
      <c r="M5544" t="str">
        <f t="shared" si="185"/>
        <v>243039</v>
      </c>
      <c r="N5544" t="str">
        <f>IFERROR(IF(L5544="231","231",VLOOKUP(E5544,Materiales!$A$1:$G$37443,7,FALSE)),"N/A")</f>
        <v>Varios</v>
      </c>
    </row>
    <row r="5545" spans="1:14" x14ac:dyDescent="0.25">
      <c r="A5545">
        <v>2110030189</v>
      </c>
      <c r="B5545" t="s">
        <v>1169</v>
      </c>
      <c r="C5545">
        <v>2310030273</v>
      </c>
      <c r="D5545" t="s">
        <v>2157</v>
      </c>
      <c r="E5545">
        <v>2430850037</v>
      </c>
      <c r="F5545" t="s">
        <v>3645</v>
      </c>
      <c r="G5545" t="s">
        <v>89</v>
      </c>
      <c r="H5545">
        <v>5.0299999999999997E-2</v>
      </c>
      <c r="I5545">
        <v>3</v>
      </c>
      <c r="J5545">
        <v>8000</v>
      </c>
      <c r="K5545">
        <f>+VLOOKUP(E5545,Costos!$A$1:$I$716100,9,FALSE)</f>
        <v>5.1567480000000003</v>
      </c>
      <c r="L5545" t="str">
        <f t="shared" si="184"/>
        <v>243</v>
      </c>
      <c r="M5545" t="str">
        <f t="shared" si="185"/>
        <v>243085</v>
      </c>
      <c r="N5545" t="str">
        <f>IFERROR(IF(L5545="231","231",VLOOKUP(E5545,Materiales!$A$1:$G$37443,7,FALSE)),"N/A")</f>
        <v>Varios</v>
      </c>
    </row>
    <row r="5546" spans="1:14" x14ac:dyDescent="0.25">
      <c r="A5546">
        <v>2110030189</v>
      </c>
      <c r="B5546" t="s">
        <v>1169</v>
      </c>
      <c r="C5546">
        <v>2310030273</v>
      </c>
      <c r="D5546" t="s">
        <v>2157</v>
      </c>
      <c r="E5546">
        <v>2410290516</v>
      </c>
      <c r="F5546" t="s">
        <v>3351</v>
      </c>
      <c r="G5546" t="s">
        <v>89</v>
      </c>
      <c r="H5546">
        <v>2.3904999999999998</v>
      </c>
      <c r="I5546">
        <v>3</v>
      </c>
      <c r="J5546">
        <v>8000</v>
      </c>
      <c r="K5546">
        <f>+VLOOKUP(E5546,Costos!$A$1:$I$716100,9,FALSE)</f>
        <v>6.3744370000000004</v>
      </c>
      <c r="L5546" t="str">
        <f t="shared" si="184"/>
        <v>241</v>
      </c>
      <c r="M5546" t="str">
        <f t="shared" si="185"/>
        <v>241029</v>
      </c>
      <c r="N5546" t="str">
        <f>IFERROR(IF(L5546="231","231",VLOOKUP(E5546,Materiales!$A$1:$G$37443,7,FALSE)),"N/A")</f>
        <v>Varios</v>
      </c>
    </row>
    <row r="5547" spans="1:14" x14ac:dyDescent="0.25">
      <c r="A5547">
        <v>2110030189</v>
      </c>
      <c r="B5547" t="s">
        <v>1169</v>
      </c>
      <c r="C5547">
        <v>2310030273</v>
      </c>
      <c r="D5547" t="s">
        <v>2157</v>
      </c>
      <c r="E5547">
        <v>2410290517</v>
      </c>
      <c r="F5547" t="s">
        <v>3352</v>
      </c>
      <c r="G5547" t="s">
        <v>89</v>
      </c>
      <c r="H5547">
        <v>6.0000000000000001E-3</v>
      </c>
      <c r="I5547">
        <v>3</v>
      </c>
      <c r="J5547">
        <v>8000</v>
      </c>
      <c r="K5547">
        <f>+VLOOKUP(E5547,Costos!$A$1:$I$716100,9,FALSE)</f>
        <v>5.2654379999999996</v>
      </c>
      <c r="L5547" t="str">
        <f t="shared" si="184"/>
        <v>241</v>
      </c>
      <c r="M5547" t="str">
        <f t="shared" si="185"/>
        <v>241029</v>
      </c>
      <c r="N5547" t="str">
        <f>IFERROR(IF(L5547="231","231",VLOOKUP(E5547,Materiales!$A$1:$G$37443,7,FALSE)),"N/A")</f>
        <v>Otros</v>
      </c>
    </row>
    <row r="5548" spans="1:14" x14ac:dyDescent="0.25">
      <c r="A5548">
        <v>2110030189</v>
      </c>
      <c r="B5548" t="s">
        <v>1169</v>
      </c>
      <c r="C5548">
        <v>2310030273</v>
      </c>
      <c r="D5548" t="s">
        <v>2157</v>
      </c>
      <c r="E5548">
        <v>2410210003</v>
      </c>
      <c r="F5548" t="s">
        <v>95</v>
      </c>
      <c r="G5548" t="s">
        <v>89</v>
      </c>
      <c r="H5548">
        <v>4.7199999999999999E-2</v>
      </c>
      <c r="I5548">
        <v>3</v>
      </c>
      <c r="J5548">
        <v>8000</v>
      </c>
      <c r="K5548">
        <f>+VLOOKUP(E5548,Costos!$A$1:$I$716100,9,FALSE)</f>
        <v>4.9316240000000002</v>
      </c>
      <c r="L5548" t="str">
        <f t="shared" si="184"/>
        <v>241</v>
      </c>
      <c r="M5548" t="str">
        <f t="shared" si="185"/>
        <v>241021</v>
      </c>
      <c r="N5548" t="str">
        <f>IFERROR(IF(L5548="231","231",VLOOKUP(E5548,Materiales!$A$1:$G$37443,7,FALSE)),"N/A")</f>
        <v>Varios</v>
      </c>
    </row>
    <row r="5549" spans="1:14" x14ac:dyDescent="0.25">
      <c r="A5549">
        <v>2110030189</v>
      </c>
      <c r="B5549" t="s">
        <v>1169</v>
      </c>
      <c r="C5549">
        <v>2310030273</v>
      </c>
      <c r="D5549" t="s">
        <v>2157</v>
      </c>
      <c r="E5549">
        <v>2410290596</v>
      </c>
      <c r="F5549" t="s">
        <v>3369</v>
      </c>
      <c r="G5549" t="s">
        <v>89</v>
      </c>
      <c r="H5549">
        <v>0.55740000000000001</v>
      </c>
      <c r="I5549">
        <v>3</v>
      </c>
      <c r="J5549">
        <v>8000</v>
      </c>
      <c r="K5549">
        <f>+VLOOKUP(E5549,Costos!$A$1:$I$716100,9,FALSE)</f>
        <v>5.3067520000000004</v>
      </c>
      <c r="L5549" t="str">
        <f t="shared" si="184"/>
        <v>241</v>
      </c>
      <c r="M5549" t="str">
        <f t="shared" si="185"/>
        <v>241029</v>
      </c>
      <c r="N5549" t="str">
        <f>IFERROR(IF(L5549="231","231",VLOOKUP(E5549,Materiales!$A$1:$G$37443,7,FALSE)),"N/A")</f>
        <v>Varios</v>
      </c>
    </row>
    <row r="5550" spans="1:14" x14ac:dyDescent="0.25">
      <c r="A5550">
        <v>2110030189</v>
      </c>
      <c r="B5550" t="s">
        <v>1169</v>
      </c>
      <c r="C5550">
        <v>2310030273</v>
      </c>
      <c r="D5550" t="s">
        <v>2157</v>
      </c>
      <c r="E5550">
        <v>2430850012</v>
      </c>
      <c r="F5550" t="s">
        <v>3638</v>
      </c>
      <c r="G5550" t="s">
        <v>89</v>
      </c>
      <c r="H5550">
        <v>6.1999999999999998E-3</v>
      </c>
      <c r="I5550">
        <v>3</v>
      </c>
      <c r="J5550">
        <v>8000</v>
      </c>
      <c r="K5550">
        <f>+VLOOKUP(E5550,Costos!$A$1:$I$716100,9,FALSE)</f>
        <v>15.424059</v>
      </c>
      <c r="L5550" t="str">
        <f t="shared" si="184"/>
        <v>243</v>
      </c>
      <c r="M5550" t="str">
        <f t="shared" si="185"/>
        <v>243085</v>
      </c>
      <c r="N5550" t="str">
        <f>IFERROR(IF(L5550="231","231",VLOOKUP(E5550,Materiales!$A$1:$G$37443,7,FALSE)),"N/A")</f>
        <v>Varios</v>
      </c>
    </row>
    <row r="5551" spans="1:14" x14ac:dyDescent="0.25">
      <c r="A5551">
        <v>2110030189</v>
      </c>
      <c r="B5551" t="s">
        <v>1169</v>
      </c>
      <c r="C5551">
        <v>2310030273</v>
      </c>
      <c r="D5551" t="s">
        <v>2157</v>
      </c>
      <c r="E5551">
        <v>2410210019</v>
      </c>
      <c r="F5551" t="s">
        <v>113</v>
      </c>
      <c r="G5551" t="s">
        <v>89</v>
      </c>
      <c r="H5551">
        <v>4.9500000000000002E-2</v>
      </c>
      <c r="I5551">
        <v>3</v>
      </c>
      <c r="J5551">
        <v>8000</v>
      </c>
      <c r="K5551">
        <f>+VLOOKUP(E5551,Costos!$A$1:$I$716100,9,FALSE)</f>
        <v>7.7568599999999996</v>
      </c>
      <c r="L5551" t="str">
        <f t="shared" si="184"/>
        <v>241</v>
      </c>
      <c r="M5551" t="str">
        <f t="shared" si="185"/>
        <v>241021</v>
      </c>
      <c r="N5551" t="str">
        <f>IFERROR(IF(L5551="231","231",VLOOKUP(E5551,Materiales!$A$1:$G$37443,7,FALSE)),"N/A")</f>
        <v>Varios</v>
      </c>
    </row>
    <row r="5552" spans="1:14" x14ac:dyDescent="0.25">
      <c r="A5552">
        <v>2110030189</v>
      </c>
      <c r="B5552" t="s">
        <v>1169</v>
      </c>
      <c r="C5552">
        <v>2310030273</v>
      </c>
      <c r="D5552" t="s">
        <v>2157</v>
      </c>
      <c r="E5552">
        <v>2430950002</v>
      </c>
      <c r="F5552" t="s">
        <v>3667</v>
      </c>
      <c r="G5552" t="s">
        <v>89</v>
      </c>
      <c r="H5552">
        <v>3.7199999999999997E-2</v>
      </c>
      <c r="I5552">
        <v>3</v>
      </c>
      <c r="J5552">
        <v>8000</v>
      </c>
      <c r="K5552">
        <f>+VLOOKUP(E5552,Costos!$A$1:$I$716100,9,FALSE)</f>
        <v>16.036432000000001</v>
      </c>
      <c r="L5552" t="str">
        <f t="shared" si="184"/>
        <v>243</v>
      </c>
      <c r="M5552" t="str">
        <f t="shared" si="185"/>
        <v>243095</v>
      </c>
      <c r="N5552" t="str">
        <f>IFERROR(IF(L5552="231","231",VLOOKUP(E5552,Materiales!$A$1:$G$37443,7,FALSE)),"N/A")</f>
        <v>Varios</v>
      </c>
    </row>
    <row r="5553" spans="1:14" x14ac:dyDescent="0.25">
      <c r="A5553">
        <v>2110030189</v>
      </c>
      <c r="B5553" t="s">
        <v>1169</v>
      </c>
      <c r="C5553">
        <v>2310030273</v>
      </c>
      <c r="D5553" t="s">
        <v>2157</v>
      </c>
      <c r="E5553">
        <v>2410290518</v>
      </c>
      <c r="F5553" t="s">
        <v>3353</v>
      </c>
      <c r="G5553" t="s">
        <v>89</v>
      </c>
      <c r="H5553">
        <v>8.0999999999999996E-3</v>
      </c>
      <c r="I5553">
        <v>3</v>
      </c>
      <c r="J5553">
        <v>8000</v>
      </c>
      <c r="K5553">
        <f>+VLOOKUP(E5553,Costos!$A$1:$I$716100,9,FALSE)</f>
        <v>4.2085650000000001</v>
      </c>
      <c r="L5553" t="str">
        <f t="shared" si="184"/>
        <v>241</v>
      </c>
      <c r="M5553" t="str">
        <f t="shared" si="185"/>
        <v>241029</v>
      </c>
      <c r="N5553" t="str">
        <f>IFERROR(IF(L5553="231","231",VLOOKUP(E5553,Materiales!$A$1:$G$37443,7,FALSE)),"N/A")</f>
        <v>Otros</v>
      </c>
    </row>
    <row r="5554" spans="1:14" x14ac:dyDescent="0.25">
      <c r="A5554">
        <v>2110030189</v>
      </c>
      <c r="B5554" t="s">
        <v>1169</v>
      </c>
      <c r="C5554">
        <v>2310030273</v>
      </c>
      <c r="D5554" t="s">
        <v>2157</v>
      </c>
      <c r="E5554">
        <v>2430880022</v>
      </c>
      <c r="F5554" t="s">
        <v>115</v>
      </c>
      <c r="G5554" t="s">
        <v>89</v>
      </c>
      <c r="H5554">
        <v>1.7000000000000001E-2</v>
      </c>
      <c r="I5554">
        <v>3</v>
      </c>
      <c r="J5554">
        <v>8000</v>
      </c>
      <c r="K5554">
        <f>+VLOOKUP(E5554,Costos!$A$1:$I$716100,9,FALSE)</f>
        <v>6.1924229999999998</v>
      </c>
      <c r="L5554" t="str">
        <f t="shared" si="184"/>
        <v>243</v>
      </c>
      <c r="M5554" t="str">
        <f t="shared" si="185"/>
        <v>243088</v>
      </c>
      <c r="N5554" t="str">
        <f>IFERROR(IF(L5554="231","231",VLOOKUP(E5554,Materiales!$A$1:$G$37443,7,FALSE)),"N/A")</f>
        <v>Varios</v>
      </c>
    </row>
    <row r="5555" spans="1:14" x14ac:dyDescent="0.25">
      <c r="A5555">
        <v>2110030189</v>
      </c>
      <c r="B5555" t="s">
        <v>1169</v>
      </c>
      <c r="C5555">
        <v>2310030273</v>
      </c>
      <c r="D5555" t="s">
        <v>2157</v>
      </c>
      <c r="E5555">
        <v>2410290827</v>
      </c>
      <c r="F5555" t="s">
        <v>3467</v>
      </c>
      <c r="G5555" t="s">
        <v>89</v>
      </c>
      <c r="H5555">
        <v>7.7399999999999997E-2</v>
      </c>
      <c r="I5555">
        <v>3</v>
      </c>
      <c r="J5555">
        <v>8000</v>
      </c>
      <c r="K5555">
        <f>+VLOOKUP(E5555,Costos!$A$1:$I$716100,9,FALSE)</f>
        <v>8.7862050000000007</v>
      </c>
      <c r="L5555" t="str">
        <f t="shared" si="184"/>
        <v>241</v>
      </c>
      <c r="M5555" t="str">
        <f t="shared" si="185"/>
        <v>241029</v>
      </c>
      <c r="N5555" t="str">
        <f>IFERROR(IF(L5555="231","231",VLOOKUP(E5555,Materiales!$A$1:$G$37443,7,FALSE)),"N/A")</f>
        <v>Varios</v>
      </c>
    </row>
    <row r="5556" spans="1:14" x14ac:dyDescent="0.25">
      <c r="A5556">
        <v>2110030189</v>
      </c>
      <c r="B5556" t="s">
        <v>1169</v>
      </c>
      <c r="C5556">
        <v>2310030273</v>
      </c>
      <c r="D5556" t="s">
        <v>2157</v>
      </c>
      <c r="E5556">
        <v>2430390013</v>
      </c>
      <c r="F5556" t="s">
        <v>3567</v>
      </c>
      <c r="G5556" t="s">
        <v>89</v>
      </c>
      <c r="H5556">
        <v>3.1E-2</v>
      </c>
      <c r="I5556">
        <v>3</v>
      </c>
      <c r="J5556">
        <v>8000</v>
      </c>
      <c r="K5556">
        <f>+VLOOKUP(E5556,Costos!$A$1:$I$716100,9,FALSE)</f>
        <v>27.214721000000001</v>
      </c>
      <c r="L5556" t="str">
        <f t="shared" si="184"/>
        <v>243</v>
      </c>
      <c r="M5556" t="str">
        <f t="shared" si="185"/>
        <v>243039</v>
      </c>
      <c r="N5556" t="str">
        <f>IFERROR(IF(L5556="231","231",VLOOKUP(E5556,Materiales!$A$1:$G$37443,7,FALSE)),"N/A")</f>
        <v>Varios</v>
      </c>
    </row>
    <row r="5557" spans="1:14" x14ac:dyDescent="0.25">
      <c r="A5557">
        <v>2110030189</v>
      </c>
      <c r="B5557" t="s">
        <v>1169</v>
      </c>
      <c r="C5557">
        <v>2310030273</v>
      </c>
      <c r="D5557" t="s">
        <v>2157</v>
      </c>
      <c r="E5557">
        <v>2430850037</v>
      </c>
      <c r="F5557" t="s">
        <v>3645</v>
      </c>
      <c r="G5557" t="s">
        <v>89</v>
      </c>
      <c r="H5557">
        <v>4.9500000000000002E-2</v>
      </c>
      <c r="I5557">
        <v>3</v>
      </c>
      <c r="J5557">
        <v>8000</v>
      </c>
      <c r="K5557">
        <f>+VLOOKUP(E5557,Costos!$A$1:$I$716100,9,FALSE)</f>
        <v>5.1567480000000003</v>
      </c>
      <c r="L5557" t="str">
        <f t="shared" si="184"/>
        <v>243</v>
      </c>
      <c r="M5557" t="str">
        <f t="shared" si="185"/>
        <v>243085</v>
      </c>
      <c r="N5557" t="str">
        <f>IFERROR(IF(L5557="231","231",VLOOKUP(E5557,Materiales!$A$1:$G$37443,7,FALSE)),"N/A")</f>
        <v>Varios</v>
      </c>
    </row>
    <row r="5558" spans="1:14" x14ac:dyDescent="0.25">
      <c r="A5558">
        <v>2110030189</v>
      </c>
      <c r="B5558" t="s">
        <v>1169</v>
      </c>
      <c r="C5558">
        <v>2310030273</v>
      </c>
      <c r="D5558" t="s">
        <v>2157</v>
      </c>
      <c r="E5558">
        <v>2410290516</v>
      </c>
      <c r="F5558" t="s">
        <v>3351</v>
      </c>
      <c r="G5558" t="s">
        <v>89</v>
      </c>
      <c r="H5558">
        <v>2.3534000000000002</v>
      </c>
      <c r="I5558">
        <v>3</v>
      </c>
      <c r="J5558">
        <v>8000</v>
      </c>
      <c r="K5558">
        <f>+VLOOKUP(E5558,Costos!$A$1:$I$716100,9,FALSE)</f>
        <v>6.3744370000000004</v>
      </c>
      <c r="L5558" t="str">
        <f t="shared" si="184"/>
        <v>241</v>
      </c>
      <c r="M5558" t="str">
        <f t="shared" si="185"/>
        <v>241029</v>
      </c>
      <c r="N5558" t="str">
        <f>IFERROR(IF(L5558="231","231",VLOOKUP(E5558,Materiales!$A$1:$G$37443,7,FALSE)),"N/A")</f>
        <v>Varios</v>
      </c>
    </row>
    <row r="5559" spans="1:14" x14ac:dyDescent="0.25">
      <c r="A5559">
        <v>2110030189</v>
      </c>
      <c r="B5559" t="s">
        <v>1169</v>
      </c>
      <c r="C5559">
        <v>2310030273</v>
      </c>
      <c r="D5559" t="s">
        <v>2157</v>
      </c>
      <c r="E5559">
        <v>2410290517</v>
      </c>
      <c r="F5559" t="s">
        <v>3352</v>
      </c>
      <c r="G5559" t="s">
        <v>89</v>
      </c>
      <c r="H5559">
        <v>5.8999999999999999E-3</v>
      </c>
      <c r="I5559">
        <v>3</v>
      </c>
      <c r="J5559">
        <v>8000</v>
      </c>
      <c r="K5559">
        <f>+VLOOKUP(E5559,Costos!$A$1:$I$716100,9,FALSE)</f>
        <v>5.2654379999999996</v>
      </c>
      <c r="L5559" t="str">
        <f t="shared" si="184"/>
        <v>241</v>
      </c>
      <c r="M5559" t="str">
        <f t="shared" si="185"/>
        <v>241029</v>
      </c>
      <c r="N5559" t="str">
        <f>IFERROR(IF(L5559="231","231",VLOOKUP(E5559,Materiales!$A$1:$G$37443,7,FALSE)),"N/A")</f>
        <v>Otros</v>
      </c>
    </row>
    <row r="5560" spans="1:14" x14ac:dyDescent="0.25">
      <c r="A5560">
        <v>2110030189</v>
      </c>
      <c r="B5560" t="s">
        <v>1169</v>
      </c>
      <c r="C5560">
        <v>2310030273</v>
      </c>
      <c r="D5560" t="s">
        <v>2157</v>
      </c>
      <c r="E5560">
        <v>2410210003</v>
      </c>
      <c r="F5560" t="s">
        <v>95</v>
      </c>
      <c r="G5560" t="s">
        <v>89</v>
      </c>
      <c r="H5560">
        <v>4.6399999999999997E-2</v>
      </c>
      <c r="I5560">
        <v>3</v>
      </c>
      <c r="J5560">
        <v>8000</v>
      </c>
      <c r="K5560">
        <f>+VLOOKUP(E5560,Costos!$A$1:$I$716100,9,FALSE)</f>
        <v>4.9316240000000002</v>
      </c>
      <c r="L5560" t="str">
        <f t="shared" si="184"/>
        <v>241</v>
      </c>
      <c r="M5560" t="str">
        <f t="shared" si="185"/>
        <v>241021</v>
      </c>
      <c r="N5560" t="str">
        <f>IFERROR(IF(L5560="231","231",VLOOKUP(E5560,Materiales!$A$1:$G$37443,7,FALSE)),"N/A")</f>
        <v>Varios</v>
      </c>
    </row>
    <row r="5561" spans="1:14" x14ac:dyDescent="0.25">
      <c r="A5561">
        <v>2110030189</v>
      </c>
      <c r="B5561" t="s">
        <v>1169</v>
      </c>
      <c r="C5561">
        <v>2310030273</v>
      </c>
      <c r="D5561" t="s">
        <v>2157</v>
      </c>
      <c r="E5561">
        <v>2410290596</v>
      </c>
      <c r="F5561" t="s">
        <v>3369</v>
      </c>
      <c r="G5561" t="s">
        <v>89</v>
      </c>
      <c r="H5561">
        <v>0.43640000000000001</v>
      </c>
      <c r="I5561">
        <v>3</v>
      </c>
      <c r="J5561">
        <v>8000</v>
      </c>
      <c r="K5561">
        <f>+VLOOKUP(E5561,Costos!$A$1:$I$716100,9,FALSE)</f>
        <v>5.3067520000000004</v>
      </c>
      <c r="L5561" t="str">
        <f t="shared" si="184"/>
        <v>241</v>
      </c>
      <c r="M5561" t="str">
        <f t="shared" si="185"/>
        <v>241029</v>
      </c>
      <c r="N5561" t="str">
        <f>IFERROR(IF(L5561="231","231",VLOOKUP(E5561,Materiales!$A$1:$G$37443,7,FALSE)),"N/A")</f>
        <v>Varios</v>
      </c>
    </row>
    <row r="5562" spans="1:14" x14ac:dyDescent="0.25">
      <c r="A5562">
        <v>2110030189</v>
      </c>
      <c r="B5562" t="s">
        <v>1169</v>
      </c>
      <c r="C5562">
        <v>2310030273</v>
      </c>
      <c r="D5562" t="s">
        <v>2157</v>
      </c>
      <c r="E5562">
        <v>2430850012</v>
      </c>
      <c r="F5562" t="s">
        <v>3638</v>
      </c>
      <c r="G5562" t="s">
        <v>89</v>
      </c>
      <c r="H5562">
        <v>4.7999999999999996E-3</v>
      </c>
      <c r="I5562">
        <v>3</v>
      </c>
      <c r="J5562">
        <v>8000</v>
      </c>
      <c r="K5562">
        <f>+VLOOKUP(E5562,Costos!$A$1:$I$716100,9,FALSE)</f>
        <v>15.424059</v>
      </c>
      <c r="L5562" t="str">
        <f t="shared" si="184"/>
        <v>243</v>
      </c>
      <c r="M5562" t="str">
        <f t="shared" si="185"/>
        <v>243085</v>
      </c>
      <c r="N5562" t="str">
        <f>IFERROR(IF(L5562="231","231",VLOOKUP(E5562,Materiales!$A$1:$G$37443,7,FALSE)),"N/A")</f>
        <v>Varios</v>
      </c>
    </row>
    <row r="5563" spans="1:14" x14ac:dyDescent="0.25">
      <c r="A5563">
        <v>2110030189</v>
      </c>
      <c r="B5563" t="s">
        <v>1169</v>
      </c>
      <c r="C5563">
        <v>2310030273</v>
      </c>
      <c r="D5563" t="s">
        <v>2157</v>
      </c>
      <c r="E5563">
        <v>2410210019</v>
      </c>
      <c r="F5563" t="s">
        <v>113</v>
      </c>
      <c r="G5563" t="s">
        <v>89</v>
      </c>
      <c r="H5563">
        <v>3.8800000000000001E-2</v>
      </c>
      <c r="I5563">
        <v>3</v>
      </c>
      <c r="J5563">
        <v>8000</v>
      </c>
      <c r="K5563">
        <f>+VLOOKUP(E5563,Costos!$A$1:$I$716100,9,FALSE)</f>
        <v>7.7568599999999996</v>
      </c>
      <c r="L5563" t="str">
        <f t="shared" si="184"/>
        <v>241</v>
      </c>
      <c r="M5563" t="str">
        <f t="shared" si="185"/>
        <v>241021</v>
      </c>
      <c r="N5563" t="str">
        <f>IFERROR(IF(L5563="231","231",VLOOKUP(E5563,Materiales!$A$1:$G$37443,7,FALSE)),"N/A")</f>
        <v>Varios</v>
      </c>
    </row>
    <row r="5564" spans="1:14" x14ac:dyDescent="0.25">
      <c r="A5564">
        <v>2110030189</v>
      </c>
      <c r="B5564" t="s">
        <v>1169</v>
      </c>
      <c r="C5564">
        <v>2310030273</v>
      </c>
      <c r="D5564" t="s">
        <v>2157</v>
      </c>
      <c r="E5564">
        <v>2430950002</v>
      </c>
      <c r="F5564" t="s">
        <v>3667</v>
      </c>
      <c r="G5564" t="s">
        <v>89</v>
      </c>
      <c r="H5564">
        <v>2.9100000000000001E-2</v>
      </c>
      <c r="I5564">
        <v>3</v>
      </c>
      <c r="J5564">
        <v>8000</v>
      </c>
      <c r="K5564">
        <f>+VLOOKUP(E5564,Costos!$A$1:$I$716100,9,FALSE)</f>
        <v>16.036432000000001</v>
      </c>
      <c r="L5564" t="str">
        <f t="shared" si="184"/>
        <v>243</v>
      </c>
      <c r="M5564" t="str">
        <f t="shared" si="185"/>
        <v>243095</v>
      </c>
      <c r="N5564" t="str">
        <f>IFERROR(IF(L5564="231","231",VLOOKUP(E5564,Materiales!$A$1:$G$37443,7,FALSE)),"N/A")</f>
        <v>Varios</v>
      </c>
    </row>
    <row r="5565" spans="1:14" x14ac:dyDescent="0.25">
      <c r="A5565">
        <v>2110030189</v>
      </c>
      <c r="B5565" t="s">
        <v>1169</v>
      </c>
      <c r="C5565">
        <v>2310030273</v>
      </c>
      <c r="D5565" t="s">
        <v>2157</v>
      </c>
      <c r="E5565">
        <v>2410290518</v>
      </c>
      <c r="F5565" t="s">
        <v>3353</v>
      </c>
      <c r="G5565" t="s">
        <v>89</v>
      </c>
      <c r="H5565">
        <v>6.3E-3</v>
      </c>
      <c r="I5565">
        <v>3</v>
      </c>
      <c r="J5565">
        <v>8000</v>
      </c>
      <c r="K5565">
        <f>+VLOOKUP(E5565,Costos!$A$1:$I$716100,9,FALSE)</f>
        <v>4.2085650000000001</v>
      </c>
      <c r="L5565" t="str">
        <f t="shared" si="184"/>
        <v>241</v>
      </c>
      <c r="M5565" t="str">
        <f t="shared" si="185"/>
        <v>241029</v>
      </c>
      <c r="N5565" t="str">
        <f>IFERROR(IF(L5565="231","231",VLOOKUP(E5565,Materiales!$A$1:$G$37443,7,FALSE)),"N/A")</f>
        <v>Otros</v>
      </c>
    </row>
    <row r="5566" spans="1:14" x14ac:dyDescent="0.25">
      <c r="A5566">
        <v>2110030189</v>
      </c>
      <c r="B5566" t="s">
        <v>1169</v>
      </c>
      <c r="C5566">
        <v>2310030273</v>
      </c>
      <c r="D5566" t="s">
        <v>2157</v>
      </c>
      <c r="E5566">
        <v>2430880022</v>
      </c>
      <c r="F5566" t="s">
        <v>115</v>
      </c>
      <c r="G5566" t="s">
        <v>89</v>
      </c>
      <c r="H5566">
        <v>1.3299999999999999E-2</v>
      </c>
      <c r="I5566">
        <v>3</v>
      </c>
      <c r="J5566">
        <v>8000</v>
      </c>
      <c r="K5566">
        <f>+VLOOKUP(E5566,Costos!$A$1:$I$716100,9,FALSE)</f>
        <v>6.1924229999999998</v>
      </c>
      <c r="L5566" t="str">
        <f t="shared" si="184"/>
        <v>243</v>
      </c>
      <c r="M5566" t="str">
        <f t="shared" si="185"/>
        <v>243088</v>
      </c>
      <c r="N5566" t="str">
        <f>IFERROR(IF(L5566="231","231",VLOOKUP(E5566,Materiales!$A$1:$G$37443,7,FALSE)),"N/A")</f>
        <v>Varios</v>
      </c>
    </row>
    <row r="5567" spans="1:14" x14ac:dyDescent="0.25">
      <c r="A5567">
        <v>2110030189</v>
      </c>
      <c r="B5567" t="s">
        <v>1169</v>
      </c>
      <c r="C5567">
        <v>2310030273</v>
      </c>
      <c r="D5567" t="s">
        <v>2157</v>
      </c>
      <c r="E5567">
        <v>2410290827</v>
      </c>
      <c r="F5567" t="s">
        <v>3467</v>
      </c>
      <c r="G5567" t="s">
        <v>89</v>
      </c>
      <c r="H5567">
        <v>6.0600000000000001E-2</v>
      </c>
      <c r="I5567">
        <v>3</v>
      </c>
      <c r="J5567">
        <v>8000</v>
      </c>
      <c r="K5567">
        <f>+VLOOKUP(E5567,Costos!$A$1:$I$716100,9,FALSE)</f>
        <v>8.7862050000000007</v>
      </c>
      <c r="L5567" t="str">
        <f t="shared" si="184"/>
        <v>241</v>
      </c>
      <c r="M5567" t="str">
        <f t="shared" si="185"/>
        <v>241029</v>
      </c>
      <c r="N5567" t="str">
        <f>IFERROR(IF(L5567="231","231",VLOOKUP(E5567,Materiales!$A$1:$G$37443,7,FALSE)),"N/A")</f>
        <v>Varios</v>
      </c>
    </row>
    <row r="5568" spans="1:14" x14ac:dyDescent="0.25">
      <c r="A5568">
        <v>2110030189</v>
      </c>
      <c r="B5568" t="s">
        <v>1169</v>
      </c>
      <c r="C5568">
        <v>2310030273</v>
      </c>
      <c r="D5568" t="s">
        <v>2157</v>
      </c>
      <c r="E5568">
        <v>2430390013</v>
      </c>
      <c r="F5568" t="s">
        <v>3567</v>
      </c>
      <c r="G5568" t="s">
        <v>89</v>
      </c>
      <c r="H5568">
        <v>2.4199999999999999E-2</v>
      </c>
      <c r="I5568">
        <v>3</v>
      </c>
      <c r="J5568">
        <v>8000</v>
      </c>
      <c r="K5568">
        <f>+VLOOKUP(E5568,Costos!$A$1:$I$716100,9,FALSE)</f>
        <v>27.214721000000001</v>
      </c>
      <c r="L5568" t="str">
        <f t="shared" si="184"/>
        <v>243</v>
      </c>
      <c r="M5568" t="str">
        <f t="shared" si="185"/>
        <v>243039</v>
      </c>
      <c r="N5568" t="str">
        <f>IFERROR(IF(L5568="231","231",VLOOKUP(E5568,Materiales!$A$1:$G$37443,7,FALSE)),"N/A")</f>
        <v>Varios</v>
      </c>
    </row>
    <row r="5569" spans="1:14" x14ac:dyDescent="0.25">
      <c r="A5569">
        <v>2110030189</v>
      </c>
      <c r="B5569" t="s">
        <v>1169</v>
      </c>
      <c r="C5569">
        <v>2310030273</v>
      </c>
      <c r="D5569" t="s">
        <v>2157</v>
      </c>
      <c r="E5569">
        <v>2430850037</v>
      </c>
      <c r="F5569" t="s">
        <v>3645</v>
      </c>
      <c r="G5569" t="s">
        <v>89</v>
      </c>
      <c r="H5569">
        <v>3.8800000000000001E-2</v>
      </c>
      <c r="I5569">
        <v>3</v>
      </c>
      <c r="J5569">
        <v>8000</v>
      </c>
      <c r="K5569">
        <f>+VLOOKUP(E5569,Costos!$A$1:$I$716100,9,FALSE)</f>
        <v>5.1567480000000003</v>
      </c>
      <c r="L5569" t="str">
        <f t="shared" si="184"/>
        <v>243</v>
      </c>
      <c r="M5569" t="str">
        <f t="shared" si="185"/>
        <v>243085</v>
      </c>
      <c r="N5569" t="str">
        <f>IFERROR(IF(L5569="231","231",VLOOKUP(E5569,Materiales!$A$1:$G$37443,7,FALSE)),"N/A")</f>
        <v>Varios</v>
      </c>
    </row>
    <row r="5570" spans="1:14" x14ac:dyDescent="0.25">
      <c r="A5570">
        <v>2110030189</v>
      </c>
      <c r="B5570" t="s">
        <v>1169</v>
      </c>
      <c r="C5570">
        <v>2310030273</v>
      </c>
      <c r="D5570" t="s">
        <v>2157</v>
      </c>
      <c r="E5570">
        <v>2410290516</v>
      </c>
      <c r="F5570" t="s">
        <v>3351</v>
      </c>
      <c r="G5570" t="s">
        <v>89</v>
      </c>
      <c r="H5570">
        <v>1.8426</v>
      </c>
      <c r="I5570">
        <v>3</v>
      </c>
      <c r="J5570">
        <v>8000</v>
      </c>
      <c r="K5570">
        <f>+VLOOKUP(E5570,Costos!$A$1:$I$716100,9,FALSE)</f>
        <v>6.3744370000000004</v>
      </c>
      <c r="L5570" t="str">
        <f t="shared" si="184"/>
        <v>241</v>
      </c>
      <c r="M5570" t="str">
        <f t="shared" si="185"/>
        <v>241029</v>
      </c>
      <c r="N5570" t="str">
        <f>IFERROR(IF(L5570="231","231",VLOOKUP(E5570,Materiales!$A$1:$G$37443,7,FALSE)),"N/A")</f>
        <v>Varios</v>
      </c>
    </row>
    <row r="5571" spans="1:14" x14ac:dyDescent="0.25">
      <c r="A5571">
        <v>2110030189</v>
      </c>
      <c r="B5571" t="s">
        <v>1169</v>
      </c>
      <c r="C5571">
        <v>2310030273</v>
      </c>
      <c r="D5571" t="s">
        <v>2157</v>
      </c>
      <c r="E5571">
        <v>2410290517</v>
      </c>
      <c r="F5571" t="s">
        <v>3352</v>
      </c>
      <c r="G5571" t="s">
        <v>89</v>
      </c>
      <c r="H5571">
        <v>4.5999999999999999E-3</v>
      </c>
      <c r="I5571">
        <v>3</v>
      </c>
      <c r="J5571">
        <v>8000</v>
      </c>
      <c r="K5571">
        <f>+VLOOKUP(E5571,Costos!$A$1:$I$716100,9,FALSE)</f>
        <v>5.2654379999999996</v>
      </c>
      <c r="L5571" t="str">
        <f t="shared" si="184"/>
        <v>241</v>
      </c>
      <c r="M5571" t="str">
        <f t="shared" si="185"/>
        <v>241029</v>
      </c>
      <c r="N5571" t="str">
        <f>IFERROR(IF(L5571="231","231",VLOOKUP(E5571,Materiales!$A$1:$G$37443,7,FALSE)),"N/A")</f>
        <v>Otros</v>
      </c>
    </row>
    <row r="5572" spans="1:14" x14ac:dyDescent="0.25">
      <c r="A5572">
        <v>2110030189</v>
      </c>
      <c r="B5572" t="s">
        <v>1169</v>
      </c>
      <c r="C5572">
        <v>2310030273</v>
      </c>
      <c r="D5572" t="s">
        <v>2157</v>
      </c>
      <c r="E5572">
        <v>2410210003</v>
      </c>
      <c r="F5572" t="s">
        <v>95</v>
      </c>
      <c r="G5572" t="s">
        <v>89</v>
      </c>
      <c r="H5572">
        <v>3.6400000000000002E-2</v>
      </c>
      <c r="I5572">
        <v>3</v>
      </c>
      <c r="J5572">
        <v>8000</v>
      </c>
      <c r="K5572">
        <f>+VLOOKUP(E5572,Costos!$A$1:$I$716100,9,FALSE)</f>
        <v>4.9316240000000002</v>
      </c>
      <c r="L5572" t="str">
        <f t="shared" si="184"/>
        <v>241</v>
      </c>
      <c r="M5572" t="str">
        <f t="shared" si="185"/>
        <v>241021</v>
      </c>
      <c r="N5572" t="str">
        <f>IFERROR(IF(L5572="231","231",VLOOKUP(E5572,Materiales!$A$1:$G$37443,7,FALSE)),"N/A")</f>
        <v>Varios</v>
      </c>
    </row>
    <row r="5573" spans="1:14" x14ac:dyDescent="0.25">
      <c r="A5573">
        <v>2110030189</v>
      </c>
      <c r="B5573" t="s">
        <v>1169</v>
      </c>
      <c r="C5573">
        <v>2310030273</v>
      </c>
      <c r="D5573" t="s">
        <v>2157</v>
      </c>
      <c r="E5573">
        <v>2410290596</v>
      </c>
      <c r="F5573" t="s">
        <v>3369</v>
      </c>
      <c r="G5573" t="s">
        <v>89</v>
      </c>
      <c r="H5573">
        <v>1.4547000000000001</v>
      </c>
      <c r="I5573">
        <v>3</v>
      </c>
      <c r="J5573">
        <v>8000</v>
      </c>
      <c r="K5573">
        <f>+VLOOKUP(E5573,Costos!$A$1:$I$716100,9,FALSE)</f>
        <v>5.3067520000000004</v>
      </c>
      <c r="L5573" t="str">
        <f t="shared" si="184"/>
        <v>241</v>
      </c>
      <c r="M5573" t="str">
        <f t="shared" si="185"/>
        <v>241029</v>
      </c>
      <c r="N5573" t="str">
        <f>IFERROR(IF(L5573="231","231",VLOOKUP(E5573,Materiales!$A$1:$G$37443,7,FALSE)),"N/A")</f>
        <v>Varios</v>
      </c>
    </row>
    <row r="5574" spans="1:14" x14ac:dyDescent="0.25">
      <c r="A5574">
        <v>2110030189</v>
      </c>
      <c r="B5574" t="s">
        <v>1169</v>
      </c>
      <c r="C5574">
        <v>2310030273</v>
      </c>
      <c r="D5574" t="s">
        <v>2157</v>
      </c>
      <c r="E5574">
        <v>2430850012</v>
      </c>
      <c r="F5574" t="s">
        <v>3638</v>
      </c>
      <c r="G5574" t="s">
        <v>89</v>
      </c>
      <c r="H5574">
        <v>1.6199999999999999E-2</v>
      </c>
      <c r="I5574">
        <v>3</v>
      </c>
      <c r="J5574">
        <v>8000</v>
      </c>
      <c r="K5574">
        <f>+VLOOKUP(E5574,Costos!$A$1:$I$716100,9,FALSE)</f>
        <v>15.424059</v>
      </c>
      <c r="L5574" t="str">
        <f t="shared" si="184"/>
        <v>243</v>
      </c>
      <c r="M5574" t="str">
        <f t="shared" si="185"/>
        <v>243085</v>
      </c>
      <c r="N5574" t="str">
        <f>IFERROR(IF(L5574="231","231",VLOOKUP(E5574,Materiales!$A$1:$G$37443,7,FALSE)),"N/A")</f>
        <v>Varios</v>
      </c>
    </row>
    <row r="5575" spans="1:14" x14ac:dyDescent="0.25">
      <c r="A5575">
        <v>2110030189</v>
      </c>
      <c r="B5575" t="s">
        <v>1169</v>
      </c>
      <c r="C5575">
        <v>2310030273</v>
      </c>
      <c r="D5575" t="s">
        <v>2157</v>
      </c>
      <c r="E5575">
        <v>2410210019</v>
      </c>
      <c r="F5575" t="s">
        <v>113</v>
      </c>
      <c r="G5575" t="s">
        <v>89</v>
      </c>
      <c r="H5575">
        <v>0.1293</v>
      </c>
      <c r="I5575">
        <v>3</v>
      </c>
      <c r="J5575">
        <v>8000</v>
      </c>
      <c r="K5575">
        <f>+VLOOKUP(E5575,Costos!$A$1:$I$716100,9,FALSE)</f>
        <v>7.7568599999999996</v>
      </c>
      <c r="L5575" t="str">
        <f t="shared" si="184"/>
        <v>241</v>
      </c>
      <c r="M5575" t="str">
        <f t="shared" si="185"/>
        <v>241021</v>
      </c>
      <c r="N5575" t="str">
        <f>IFERROR(IF(L5575="231","231",VLOOKUP(E5575,Materiales!$A$1:$G$37443,7,FALSE)),"N/A")</f>
        <v>Varios</v>
      </c>
    </row>
    <row r="5576" spans="1:14" x14ac:dyDescent="0.25">
      <c r="A5576">
        <v>2110030189</v>
      </c>
      <c r="B5576" t="s">
        <v>1169</v>
      </c>
      <c r="C5576">
        <v>2310030273</v>
      </c>
      <c r="D5576" t="s">
        <v>2157</v>
      </c>
      <c r="E5576">
        <v>2430950002</v>
      </c>
      <c r="F5576" t="s">
        <v>3667</v>
      </c>
      <c r="G5576" t="s">
        <v>89</v>
      </c>
      <c r="H5576">
        <v>9.7000000000000003E-2</v>
      </c>
      <c r="I5576">
        <v>3</v>
      </c>
      <c r="J5576">
        <v>8000</v>
      </c>
      <c r="K5576">
        <f>+VLOOKUP(E5576,Costos!$A$1:$I$716100,9,FALSE)</f>
        <v>16.036432000000001</v>
      </c>
      <c r="L5576" t="str">
        <f t="shared" si="184"/>
        <v>243</v>
      </c>
      <c r="M5576" t="str">
        <f t="shared" si="185"/>
        <v>243095</v>
      </c>
      <c r="N5576" t="str">
        <f>IFERROR(IF(L5576="231","231",VLOOKUP(E5576,Materiales!$A$1:$G$37443,7,FALSE)),"N/A")</f>
        <v>Varios</v>
      </c>
    </row>
    <row r="5577" spans="1:14" x14ac:dyDescent="0.25">
      <c r="A5577">
        <v>2110030189</v>
      </c>
      <c r="B5577" t="s">
        <v>1169</v>
      </c>
      <c r="C5577">
        <v>2310030273</v>
      </c>
      <c r="D5577" t="s">
        <v>2157</v>
      </c>
      <c r="E5577">
        <v>2410290518</v>
      </c>
      <c r="F5577" t="s">
        <v>3353</v>
      </c>
      <c r="G5577" t="s">
        <v>89</v>
      </c>
      <c r="H5577">
        <v>2.1000000000000001E-2</v>
      </c>
      <c r="I5577">
        <v>3</v>
      </c>
      <c r="J5577">
        <v>8000</v>
      </c>
      <c r="K5577">
        <f>+VLOOKUP(E5577,Costos!$A$1:$I$716100,9,FALSE)</f>
        <v>4.2085650000000001</v>
      </c>
      <c r="L5577" t="str">
        <f t="shared" si="184"/>
        <v>241</v>
      </c>
      <c r="M5577" t="str">
        <f t="shared" si="185"/>
        <v>241029</v>
      </c>
      <c r="N5577" t="str">
        <f>IFERROR(IF(L5577="231","231",VLOOKUP(E5577,Materiales!$A$1:$G$37443,7,FALSE)),"N/A")</f>
        <v>Otros</v>
      </c>
    </row>
    <row r="5578" spans="1:14" x14ac:dyDescent="0.25">
      <c r="A5578">
        <v>2110030189</v>
      </c>
      <c r="B5578" t="s">
        <v>1169</v>
      </c>
      <c r="C5578">
        <v>2310030273</v>
      </c>
      <c r="D5578" t="s">
        <v>2157</v>
      </c>
      <c r="E5578">
        <v>2430880022</v>
      </c>
      <c r="F5578" t="s">
        <v>115</v>
      </c>
      <c r="G5578" t="s">
        <v>89</v>
      </c>
      <c r="H5578">
        <v>4.4400000000000002E-2</v>
      </c>
      <c r="I5578">
        <v>3</v>
      </c>
      <c r="J5578">
        <v>8000</v>
      </c>
      <c r="K5578">
        <f>+VLOOKUP(E5578,Costos!$A$1:$I$716100,9,FALSE)</f>
        <v>6.1924229999999998</v>
      </c>
      <c r="L5578" t="str">
        <f t="shared" si="184"/>
        <v>243</v>
      </c>
      <c r="M5578" t="str">
        <f t="shared" si="185"/>
        <v>243088</v>
      </c>
      <c r="N5578" t="str">
        <f>IFERROR(IF(L5578="231","231",VLOOKUP(E5578,Materiales!$A$1:$G$37443,7,FALSE)),"N/A")</f>
        <v>Varios</v>
      </c>
    </row>
    <row r="5579" spans="1:14" x14ac:dyDescent="0.25">
      <c r="A5579">
        <v>2110030189</v>
      </c>
      <c r="B5579" t="s">
        <v>1169</v>
      </c>
      <c r="C5579">
        <v>2310030273</v>
      </c>
      <c r="D5579" t="s">
        <v>2157</v>
      </c>
      <c r="E5579">
        <v>2410290827</v>
      </c>
      <c r="F5579" t="s">
        <v>3467</v>
      </c>
      <c r="G5579" t="s">
        <v>89</v>
      </c>
      <c r="H5579">
        <v>0.20200000000000001</v>
      </c>
      <c r="I5579">
        <v>3</v>
      </c>
      <c r="J5579">
        <v>8000</v>
      </c>
      <c r="K5579">
        <f>+VLOOKUP(E5579,Costos!$A$1:$I$716100,9,FALSE)</f>
        <v>8.7862050000000007</v>
      </c>
      <c r="L5579" t="str">
        <f t="shared" si="184"/>
        <v>241</v>
      </c>
      <c r="M5579" t="str">
        <f t="shared" si="185"/>
        <v>241029</v>
      </c>
      <c r="N5579" t="str">
        <f>IFERROR(IF(L5579="231","231",VLOOKUP(E5579,Materiales!$A$1:$G$37443,7,FALSE)),"N/A")</f>
        <v>Varios</v>
      </c>
    </row>
    <row r="5580" spans="1:14" x14ac:dyDescent="0.25">
      <c r="A5580">
        <v>2110030189</v>
      </c>
      <c r="B5580" t="s">
        <v>1169</v>
      </c>
      <c r="C5580">
        <v>2310030273</v>
      </c>
      <c r="D5580" t="s">
        <v>2157</v>
      </c>
      <c r="E5580">
        <v>2430390013</v>
      </c>
      <c r="F5580" t="s">
        <v>3567</v>
      </c>
      <c r="G5580" t="s">
        <v>89</v>
      </c>
      <c r="H5580">
        <v>8.0799999999999997E-2</v>
      </c>
      <c r="I5580">
        <v>3</v>
      </c>
      <c r="J5580">
        <v>8000</v>
      </c>
      <c r="K5580">
        <f>+VLOOKUP(E5580,Costos!$A$1:$I$716100,9,FALSE)</f>
        <v>27.214721000000001</v>
      </c>
      <c r="L5580" t="str">
        <f t="shared" si="184"/>
        <v>243</v>
      </c>
      <c r="M5580" t="str">
        <f t="shared" si="185"/>
        <v>243039</v>
      </c>
      <c r="N5580" t="str">
        <f>IFERROR(IF(L5580="231","231",VLOOKUP(E5580,Materiales!$A$1:$G$37443,7,FALSE)),"N/A")</f>
        <v>Varios</v>
      </c>
    </row>
    <row r="5581" spans="1:14" x14ac:dyDescent="0.25">
      <c r="A5581">
        <v>2110030189</v>
      </c>
      <c r="B5581" t="s">
        <v>1169</v>
      </c>
      <c r="C5581">
        <v>2310030273</v>
      </c>
      <c r="D5581" t="s">
        <v>2157</v>
      </c>
      <c r="E5581">
        <v>2430850037</v>
      </c>
      <c r="F5581" t="s">
        <v>3645</v>
      </c>
      <c r="G5581" t="s">
        <v>89</v>
      </c>
      <c r="H5581">
        <v>0.1293</v>
      </c>
      <c r="I5581">
        <v>3</v>
      </c>
      <c r="J5581">
        <v>8000</v>
      </c>
      <c r="K5581">
        <f>+VLOOKUP(E5581,Costos!$A$1:$I$716100,9,FALSE)</f>
        <v>5.1567480000000003</v>
      </c>
      <c r="L5581" t="str">
        <f t="shared" si="184"/>
        <v>243</v>
      </c>
      <c r="M5581" t="str">
        <f t="shared" si="185"/>
        <v>243085</v>
      </c>
      <c r="N5581" t="str">
        <f>IFERROR(IF(L5581="231","231",VLOOKUP(E5581,Materiales!$A$1:$G$37443,7,FALSE)),"N/A")</f>
        <v>Varios</v>
      </c>
    </row>
    <row r="5582" spans="1:14" x14ac:dyDescent="0.25">
      <c r="A5582">
        <v>2110030189</v>
      </c>
      <c r="B5582" t="s">
        <v>1169</v>
      </c>
      <c r="C5582">
        <v>2310030273</v>
      </c>
      <c r="D5582" t="s">
        <v>2157</v>
      </c>
      <c r="E5582">
        <v>2410290516</v>
      </c>
      <c r="F5582" t="s">
        <v>3351</v>
      </c>
      <c r="G5582" t="s">
        <v>89</v>
      </c>
      <c r="H5582">
        <v>6.1420000000000003</v>
      </c>
      <c r="I5582">
        <v>3</v>
      </c>
      <c r="J5582">
        <v>8000</v>
      </c>
      <c r="K5582">
        <f>+VLOOKUP(E5582,Costos!$A$1:$I$716100,9,FALSE)</f>
        <v>6.3744370000000004</v>
      </c>
      <c r="L5582" t="str">
        <f t="shared" si="184"/>
        <v>241</v>
      </c>
      <c r="M5582" t="str">
        <f t="shared" si="185"/>
        <v>241029</v>
      </c>
      <c r="N5582" t="str">
        <f>IFERROR(IF(L5582="231","231",VLOOKUP(E5582,Materiales!$A$1:$G$37443,7,FALSE)),"N/A")</f>
        <v>Varios</v>
      </c>
    </row>
    <row r="5583" spans="1:14" x14ac:dyDescent="0.25">
      <c r="A5583">
        <v>2110030189</v>
      </c>
      <c r="B5583" t="s">
        <v>1169</v>
      </c>
      <c r="C5583">
        <v>2310030273</v>
      </c>
      <c r="D5583" t="s">
        <v>2157</v>
      </c>
      <c r="E5583">
        <v>2410290517</v>
      </c>
      <c r="F5583" t="s">
        <v>3352</v>
      </c>
      <c r="G5583" t="s">
        <v>89</v>
      </c>
      <c r="H5583">
        <v>1.54E-2</v>
      </c>
      <c r="I5583">
        <v>3</v>
      </c>
      <c r="J5583">
        <v>8000</v>
      </c>
      <c r="K5583">
        <f>+VLOOKUP(E5583,Costos!$A$1:$I$716100,9,FALSE)</f>
        <v>5.2654379999999996</v>
      </c>
      <c r="L5583" t="str">
        <f t="shared" si="184"/>
        <v>241</v>
      </c>
      <c r="M5583" t="str">
        <f t="shared" si="185"/>
        <v>241029</v>
      </c>
      <c r="N5583" t="str">
        <f>IFERROR(IF(L5583="231","231",VLOOKUP(E5583,Materiales!$A$1:$G$37443,7,FALSE)),"N/A")</f>
        <v>Otros</v>
      </c>
    </row>
    <row r="5584" spans="1:14" x14ac:dyDescent="0.25">
      <c r="A5584">
        <v>2110030189</v>
      </c>
      <c r="B5584" t="s">
        <v>1169</v>
      </c>
      <c r="C5584">
        <v>2310030273</v>
      </c>
      <c r="D5584" t="s">
        <v>2157</v>
      </c>
      <c r="E5584">
        <v>2410210003</v>
      </c>
      <c r="F5584" t="s">
        <v>95</v>
      </c>
      <c r="G5584" t="s">
        <v>89</v>
      </c>
      <c r="H5584">
        <v>0.1212</v>
      </c>
      <c r="I5584">
        <v>3</v>
      </c>
      <c r="J5584">
        <v>8000</v>
      </c>
      <c r="K5584">
        <f>+VLOOKUP(E5584,Costos!$A$1:$I$716100,9,FALSE)</f>
        <v>4.9316240000000002</v>
      </c>
      <c r="L5584" t="str">
        <f t="shared" si="184"/>
        <v>241</v>
      </c>
      <c r="M5584" t="str">
        <f t="shared" si="185"/>
        <v>241021</v>
      </c>
      <c r="N5584" t="str">
        <f>IFERROR(IF(L5584="231","231",VLOOKUP(E5584,Materiales!$A$1:$G$37443,7,FALSE)),"N/A")</f>
        <v>Varios</v>
      </c>
    </row>
    <row r="5585" spans="1:14" x14ac:dyDescent="0.25">
      <c r="A5585">
        <v>2110030189</v>
      </c>
      <c r="B5585" t="s">
        <v>1169</v>
      </c>
      <c r="C5585">
        <v>2310030273</v>
      </c>
      <c r="D5585" t="s">
        <v>2157</v>
      </c>
      <c r="E5585">
        <v>2410290596</v>
      </c>
      <c r="F5585" t="s">
        <v>3369</v>
      </c>
      <c r="G5585" t="s">
        <v>89</v>
      </c>
      <c r="H5585">
        <v>0.5645</v>
      </c>
      <c r="I5585">
        <v>3</v>
      </c>
      <c r="J5585">
        <v>8000</v>
      </c>
      <c r="K5585">
        <f>+VLOOKUP(E5585,Costos!$A$1:$I$716100,9,FALSE)</f>
        <v>5.3067520000000004</v>
      </c>
      <c r="L5585" t="str">
        <f t="shared" si="184"/>
        <v>241</v>
      </c>
      <c r="M5585" t="str">
        <f t="shared" si="185"/>
        <v>241029</v>
      </c>
      <c r="N5585" t="str">
        <f>IFERROR(IF(L5585="231","231",VLOOKUP(E5585,Materiales!$A$1:$G$37443,7,FALSE)),"N/A")</f>
        <v>Varios</v>
      </c>
    </row>
    <row r="5586" spans="1:14" x14ac:dyDescent="0.25">
      <c r="A5586">
        <v>2110030189</v>
      </c>
      <c r="B5586" t="s">
        <v>1169</v>
      </c>
      <c r="C5586">
        <v>2310030273</v>
      </c>
      <c r="D5586" t="s">
        <v>2157</v>
      </c>
      <c r="E5586">
        <v>2430850012</v>
      </c>
      <c r="F5586" t="s">
        <v>3638</v>
      </c>
      <c r="G5586" t="s">
        <v>89</v>
      </c>
      <c r="H5586">
        <v>6.3E-3</v>
      </c>
      <c r="I5586">
        <v>3</v>
      </c>
      <c r="J5586">
        <v>8000</v>
      </c>
      <c r="K5586">
        <f>+VLOOKUP(E5586,Costos!$A$1:$I$716100,9,FALSE)</f>
        <v>15.424059</v>
      </c>
      <c r="L5586" t="str">
        <f t="shared" si="184"/>
        <v>243</v>
      </c>
      <c r="M5586" t="str">
        <f t="shared" si="185"/>
        <v>243085</v>
      </c>
      <c r="N5586" t="str">
        <f>IFERROR(IF(L5586="231","231",VLOOKUP(E5586,Materiales!$A$1:$G$37443,7,FALSE)),"N/A")</f>
        <v>Varios</v>
      </c>
    </row>
    <row r="5587" spans="1:14" x14ac:dyDescent="0.25">
      <c r="A5587">
        <v>2110030189</v>
      </c>
      <c r="B5587" t="s">
        <v>1169</v>
      </c>
      <c r="C5587">
        <v>2310030273</v>
      </c>
      <c r="D5587" t="s">
        <v>2157</v>
      </c>
      <c r="E5587">
        <v>2410210019</v>
      </c>
      <c r="F5587" t="s">
        <v>113</v>
      </c>
      <c r="G5587" t="s">
        <v>89</v>
      </c>
      <c r="H5587">
        <v>5.0200000000000002E-2</v>
      </c>
      <c r="I5587">
        <v>3</v>
      </c>
      <c r="J5587">
        <v>8000</v>
      </c>
      <c r="K5587">
        <f>+VLOOKUP(E5587,Costos!$A$1:$I$716100,9,FALSE)</f>
        <v>7.7568599999999996</v>
      </c>
      <c r="L5587" t="str">
        <f t="shared" si="184"/>
        <v>241</v>
      </c>
      <c r="M5587" t="str">
        <f t="shared" si="185"/>
        <v>241021</v>
      </c>
      <c r="N5587" t="str">
        <f>IFERROR(IF(L5587="231","231",VLOOKUP(E5587,Materiales!$A$1:$G$37443,7,FALSE)),"N/A")</f>
        <v>Varios</v>
      </c>
    </row>
    <row r="5588" spans="1:14" x14ac:dyDescent="0.25">
      <c r="A5588">
        <v>2110030189</v>
      </c>
      <c r="B5588" t="s">
        <v>1169</v>
      </c>
      <c r="C5588">
        <v>2310030273</v>
      </c>
      <c r="D5588" t="s">
        <v>2157</v>
      </c>
      <c r="E5588">
        <v>2430950002</v>
      </c>
      <c r="F5588" t="s">
        <v>3667</v>
      </c>
      <c r="G5588" t="s">
        <v>89</v>
      </c>
      <c r="H5588">
        <v>3.7600000000000001E-2</v>
      </c>
      <c r="I5588">
        <v>3</v>
      </c>
      <c r="J5588">
        <v>8000</v>
      </c>
      <c r="K5588">
        <f>+VLOOKUP(E5588,Costos!$A$1:$I$716100,9,FALSE)</f>
        <v>16.036432000000001</v>
      </c>
      <c r="L5588" t="str">
        <f t="shared" si="184"/>
        <v>243</v>
      </c>
      <c r="M5588" t="str">
        <f t="shared" si="185"/>
        <v>243095</v>
      </c>
      <c r="N5588" t="str">
        <f>IFERROR(IF(L5588="231","231",VLOOKUP(E5588,Materiales!$A$1:$G$37443,7,FALSE)),"N/A")</f>
        <v>Varios</v>
      </c>
    </row>
    <row r="5589" spans="1:14" x14ac:dyDescent="0.25">
      <c r="A5589">
        <v>2110030189</v>
      </c>
      <c r="B5589" t="s">
        <v>1169</v>
      </c>
      <c r="C5589">
        <v>2310030273</v>
      </c>
      <c r="D5589" t="s">
        <v>2157</v>
      </c>
      <c r="E5589">
        <v>2410290518</v>
      </c>
      <c r="F5589" t="s">
        <v>3353</v>
      </c>
      <c r="G5589" t="s">
        <v>89</v>
      </c>
      <c r="H5589">
        <v>8.2000000000000007E-3</v>
      </c>
      <c r="I5589">
        <v>3</v>
      </c>
      <c r="J5589">
        <v>8000</v>
      </c>
      <c r="K5589">
        <f>+VLOOKUP(E5589,Costos!$A$1:$I$716100,9,FALSE)</f>
        <v>4.2085650000000001</v>
      </c>
      <c r="L5589" t="str">
        <f t="shared" si="184"/>
        <v>241</v>
      </c>
      <c r="M5589" t="str">
        <f t="shared" si="185"/>
        <v>241029</v>
      </c>
      <c r="N5589" t="str">
        <f>IFERROR(IF(L5589="231","231",VLOOKUP(E5589,Materiales!$A$1:$G$37443,7,FALSE)),"N/A")</f>
        <v>Otros</v>
      </c>
    </row>
    <row r="5590" spans="1:14" x14ac:dyDescent="0.25">
      <c r="A5590">
        <v>2110030189</v>
      </c>
      <c r="B5590" t="s">
        <v>1169</v>
      </c>
      <c r="C5590">
        <v>2310030273</v>
      </c>
      <c r="D5590" t="s">
        <v>2157</v>
      </c>
      <c r="E5590">
        <v>2430880022</v>
      </c>
      <c r="F5590" t="s">
        <v>115</v>
      </c>
      <c r="G5590" t="s">
        <v>89</v>
      </c>
      <c r="H5590">
        <v>1.72E-2</v>
      </c>
      <c r="I5590">
        <v>3</v>
      </c>
      <c r="J5590">
        <v>8000</v>
      </c>
      <c r="K5590">
        <f>+VLOOKUP(E5590,Costos!$A$1:$I$716100,9,FALSE)</f>
        <v>6.1924229999999998</v>
      </c>
      <c r="L5590" t="str">
        <f t="shared" si="184"/>
        <v>243</v>
      </c>
      <c r="M5590" t="str">
        <f t="shared" si="185"/>
        <v>243088</v>
      </c>
      <c r="N5590" t="str">
        <f>IFERROR(IF(L5590="231","231",VLOOKUP(E5590,Materiales!$A$1:$G$37443,7,FALSE)),"N/A")</f>
        <v>Varios</v>
      </c>
    </row>
    <row r="5591" spans="1:14" x14ac:dyDescent="0.25">
      <c r="A5591">
        <v>2110030189</v>
      </c>
      <c r="B5591" t="s">
        <v>1169</v>
      </c>
      <c r="C5591">
        <v>2310030273</v>
      </c>
      <c r="D5591" t="s">
        <v>2157</v>
      </c>
      <c r="E5591">
        <v>2410290827</v>
      </c>
      <c r="F5591" t="s">
        <v>3467</v>
      </c>
      <c r="G5591" t="s">
        <v>89</v>
      </c>
      <c r="H5591">
        <v>7.8399999999999997E-2</v>
      </c>
      <c r="I5591">
        <v>3</v>
      </c>
      <c r="J5591">
        <v>8000</v>
      </c>
      <c r="K5591">
        <f>+VLOOKUP(E5591,Costos!$A$1:$I$716100,9,FALSE)</f>
        <v>8.7862050000000007</v>
      </c>
      <c r="L5591" t="str">
        <f t="shared" si="184"/>
        <v>241</v>
      </c>
      <c r="M5591" t="str">
        <f t="shared" si="185"/>
        <v>241029</v>
      </c>
      <c r="N5591" t="str">
        <f>IFERROR(IF(L5591="231","231",VLOOKUP(E5591,Materiales!$A$1:$G$37443,7,FALSE)),"N/A")</f>
        <v>Varios</v>
      </c>
    </row>
    <row r="5592" spans="1:14" x14ac:dyDescent="0.25">
      <c r="A5592">
        <v>2110030189</v>
      </c>
      <c r="B5592" t="s">
        <v>1169</v>
      </c>
      <c r="C5592">
        <v>2310030273</v>
      </c>
      <c r="D5592" t="s">
        <v>2157</v>
      </c>
      <c r="E5592">
        <v>2430390013</v>
      </c>
      <c r="F5592" t="s">
        <v>3567</v>
      </c>
      <c r="G5592" t="s">
        <v>89</v>
      </c>
      <c r="H5592">
        <v>3.1399999999999997E-2</v>
      </c>
      <c r="I5592">
        <v>3</v>
      </c>
      <c r="J5592">
        <v>8000</v>
      </c>
      <c r="K5592">
        <f>+VLOOKUP(E5592,Costos!$A$1:$I$716100,9,FALSE)</f>
        <v>27.214721000000001</v>
      </c>
      <c r="L5592" t="str">
        <f t="shared" si="184"/>
        <v>243</v>
      </c>
      <c r="M5592" t="str">
        <f t="shared" si="185"/>
        <v>243039</v>
      </c>
      <c r="N5592" t="str">
        <f>IFERROR(IF(L5592="231","231",VLOOKUP(E5592,Materiales!$A$1:$G$37443,7,FALSE)),"N/A")</f>
        <v>Varios</v>
      </c>
    </row>
    <row r="5593" spans="1:14" x14ac:dyDescent="0.25">
      <c r="A5593">
        <v>2110030189</v>
      </c>
      <c r="B5593" t="s">
        <v>1169</v>
      </c>
      <c r="C5593">
        <v>2310030273</v>
      </c>
      <c r="D5593" t="s">
        <v>2157</v>
      </c>
      <c r="E5593">
        <v>2430850037</v>
      </c>
      <c r="F5593" t="s">
        <v>3645</v>
      </c>
      <c r="G5593" t="s">
        <v>89</v>
      </c>
      <c r="H5593">
        <v>5.0200000000000002E-2</v>
      </c>
      <c r="I5593">
        <v>3</v>
      </c>
      <c r="J5593">
        <v>8000</v>
      </c>
      <c r="K5593">
        <f>+VLOOKUP(E5593,Costos!$A$1:$I$716100,9,FALSE)</f>
        <v>5.1567480000000003</v>
      </c>
      <c r="L5593" t="str">
        <f t="shared" si="184"/>
        <v>243</v>
      </c>
      <c r="M5593" t="str">
        <f t="shared" si="185"/>
        <v>243085</v>
      </c>
      <c r="N5593" t="str">
        <f>IFERROR(IF(L5593="231","231",VLOOKUP(E5593,Materiales!$A$1:$G$37443,7,FALSE)),"N/A")</f>
        <v>Varios</v>
      </c>
    </row>
    <row r="5594" spans="1:14" x14ac:dyDescent="0.25">
      <c r="A5594">
        <v>2110030189</v>
      </c>
      <c r="B5594" t="s">
        <v>1169</v>
      </c>
      <c r="C5594">
        <v>2310030273</v>
      </c>
      <c r="D5594" t="s">
        <v>2157</v>
      </c>
      <c r="E5594">
        <v>2410290516</v>
      </c>
      <c r="F5594" t="s">
        <v>3351</v>
      </c>
      <c r="G5594" t="s">
        <v>89</v>
      </c>
      <c r="H5594">
        <v>2.3833000000000002</v>
      </c>
      <c r="I5594">
        <v>3</v>
      </c>
      <c r="J5594">
        <v>8000</v>
      </c>
      <c r="K5594">
        <f>+VLOOKUP(E5594,Costos!$A$1:$I$716100,9,FALSE)</f>
        <v>6.3744370000000004</v>
      </c>
      <c r="L5594" t="str">
        <f t="shared" si="184"/>
        <v>241</v>
      </c>
      <c r="M5594" t="str">
        <f t="shared" si="185"/>
        <v>241029</v>
      </c>
      <c r="N5594" t="str">
        <f>IFERROR(IF(L5594="231","231",VLOOKUP(E5594,Materiales!$A$1:$G$37443,7,FALSE)),"N/A")</f>
        <v>Varios</v>
      </c>
    </row>
    <row r="5595" spans="1:14" x14ac:dyDescent="0.25">
      <c r="A5595">
        <v>2110030189</v>
      </c>
      <c r="B5595" t="s">
        <v>1169</v>
      </c>
      <c r="C5595">
        <v>2310030273</v>
      </c>
      <c r="D5595" t="s">
        <v>2157</v>
      </c>
      <c r="E5595">
        <v>2410290517</v>
      </c>
      <c r="F5595" t="s">
        <v>3352</v>
      </c>
      <c r="G5595" t="s">
        <v>89</v>
      </c>
      <c r="H5595">
        <v>6.0000000000000001E-3</v>
      </c>
      <c r="I5595">
        <v>3</v>
      </c>
      <c r="J5595">
        <v>8000</v>
      </c>
      <c r="K5595">
        <f>+VLOOKUP(E5595,Costos!$A$1:$I$716100,9,FALSE)</f>
        <v>5.2654379999999996</v>
      </c>
      <c r="L5595" t="str">
        <f t="shared" si="184"/>
        <v>241</v>
      </c>
      <c r="M5595" t="str">
        <f t="shared" si="185"/>
        <v>241029</v>
      </c>
      <c r="N5595" t="str">
        <f>IFERROR(IF(L5595="231","231",VLOOKUP(E5595,Materiales!$A$1:$G$37443,7,FALSE)),"N/A")</f>
        <v>Otros</v>
      </c>
    </row>
    <row r="5596" spans="1:14" x14ac:dyDescent="0.25">
      <c r="A5596">
        <v>2110030189</v>
      </c>
      <c r="B5596" t="s">
        <v>1169</v>
      </c>
      <c r="C5596">
        <v>2310030273</v>
      </c>
      <c r="D5596" t="s">
        <v>2157</v>
      </c>
      <c r="E5596">
        <v>2410210003</v>
      </c>
      <c r="F5596" t="s">
        <v>95</v>
      </c>
      <c r="G5596" t="s">
        <v>89</v>
      </c>
      <c r="H5596">
        <v>4.7E-2</v>
      </c>
      <c r="I5596">
        <v>3</v>
      </c>
      <c r="J5596">
        <v>8000</v>
      </c>
      <c r="K5596">
        <f>+VLOOKUP(E5596,Costos!$A$1:$I$716100,9,FALSE)</f>
        <v>4.9316240000000002</v>
      </c>
      <c r="L5596" t="str">
        <f t="shared" si="184"/>
        <v>241</v>
      </c>
      <c r="M5596" t="str">
        <f t="shared" si="185"/>
        <v>241021</v>
      </c>
      <c r="N5596" t="str">
        <f>IFERROR(IF(L5596="231","231",VLOOKUP(E5596,Materiales!$A$1:$G$37443,7,FALSE)),"N/A")</f>
        <v>Varios</v>
      </c>
    </row>
    <row r="5597" spans="1:14" x14ac:dyDescent="0.25">
      <c r="A5597">
        <v>2110030189</v>
      </c>
      <c r="B5597" t="s">
        <v>1169</v>
      </c>
      <c r="C5597">
        <v>2310030273</v>
      </c>
      <c r="D5597" t="s">
        <v>2157</v>
      </c>
      <c r="E5597">
        <v>2410290596</v>
      </c>
      <c r="F5597" t="s">
        <v>3369</v>
      </c>
      <c r="G5597" t="s">
        <v>89</v>
      </c>
      <c r="H5597">
        <v>0.58189999999999997</v>
      </c>
      <c r="I5597">
        <v>3</v>
      </c>
      <c r="J5597">
        <v>8000</v>
      </c>
      <c r="K5597">
        <f>+VLOOKUP(E5597,Costos!$A$1:$I$716100,9,FALSE)</f>
        <v>5.3067520000000004</v>
      </c>
      <c r="L5597" t="str">
        <f t="shared" si="184"/>
        <v>241</v>
      </c>
      <c r="M5597" t="str">
        <f t="shared" si="185"/>
        <v>241029</v>
      </c>
      <c r="N5597" t="str">
        <f>IFERROR(IF(L5597="231","231",VLOOKUP(E5597,Materiales!$A$1:$G$37443,7,FALSE)),"N/A")</f>
        <v>Varios</v>
      </c>
    </row>
    <row r="5598" spans="1:14" x14ac:dyDescent="0.25">
      <c r="A5598">
        <v>2110030189</v>
      </c>
      <c r="B5598" t="s">
        <v>1169</v>
      </c>
      <c r="C5598">
        <v>2310030273</v>
      </c>
      <c r="D5598" t="s">
        <v>2157</v>
      </c>
      <c r="E5598">
        <v>2430850012</v>
      </c>
      <c r="F5598" t="s">
        <v>3638</v>
      </c>
      <c r="G5598" t="s">
        <v>89</v>
      </c>
      <c r="H5598">
        <v>6.4999999999999997E-3</v>
      </c>
      <c r="I5598">
        <v>3</v>
      </c>
      <c r="J5598">
        <v>8000</v>
      </c>
      <c r="K5598">
        <f>+VLOOKUP(E5598,Costos!$A$1:$I$716100,9,FALSE)</f>
        <v>15.424059</v>
      </c>
      <c r="L5598" t="str">
        <f t="shared" si="184"/>
        <v>243</v>
      </c>
      <c r="M5598" t="str">
        <f t="shared" si="185"/>
        <v>243085</v>
      </c>
      <c r="N5598" t="str">
        <f>IFERROR(IF(L5598="231","231",VLOOKUP(E5598,Materiales!$A$1:$G$37443,7,FALSE)),"N/A")</f>
        <v>Varios</v>
      </c>
    </row>
    <row r="5599" spans="1:14" x14ac:dyDescent="0.25">
      <c r="A5599">
        <v>2110030189</v>
      </c>
      <c r="B5599" t="s">
        <v>1169</v>
      </c>
      <c r="C5599">
        <v>2310030273</v>
      </c>
      <c r="D5599" t="s">
        <v>2157</v>
      </c>
      <c r="E5599">
        <v>2410210019</v>
      </c>
      <c r="F5599" t="s">
        <v>113</v>
      </c>
      <c r="G5599" t="s">
        <v>89</v>
      </c>
      <c r="H5599">
        <v>5.1700000000000003E-2</v>
      </c>
      <c r="I5599">
        <v>3</v>
      </c>
      <c r="J5599">
        <v>8000</v>
      </c>
      <c r="K5599">
        <f>+VLOOKUP(E5599,Costos!$A$1:$I$716100,9,FALSE)</f>
        <v>7.7568599999999996</v>
      </c>
      <c r="L5599" t="str">
        <f t="shared" si="184"/>
        <v>241</v>
      </c>
      <c r="M5599" t="str">
        <f t="shared" si="185"/>
        <v>241021</v>
      </c>
      <c r="N5599" t="str">
        <f>IFERROR(IF(L5599="231","231",VLOOKUP(E5599,Materiales!$A$1:$G$37443,7,FALSE)),"N/A")</f>
        <v>Varios</v>
      </c>
    </row>
    <row r="5600" spans="1:14" x14ac:dyDescent="0.25">
      <c r="A5600">
        <v>2110030189</v>
      </c>
      <c r="B5600" t="s">
        <v>1169</v>
      </c>
      <c r="C5600">
        <v>2310030273</v>
      </c>
      <c r="D5600" t="s">
        <v>2157</v>
      </c>
      <c r="E5600">
        <v>2430950002</v>
      </c>
      <c r="F5600" t="s">
        <v>3667</v>
      </c>
      <c r="G5600" t="s">
        <v>89</v>
      </c>
      <c r="H5600">
        <v>3.8800000000000001E-2</v>
      </c>
      <c r="I5600">
        <v>3</v>
      </c>
      <c r="J5600">
        <v>8000</v>
      </c>
      <c r="K5600">
        <f>+VLOOKUP(E5600,Costos!$A$1:$I$716100,9,FALSE)</f>
        <v>16.036432000000001</v>
      </c>
      <c r="L5600" t="str">
        <f t="shared" si="184"/>
        <v>243</v>
      </c>
      <c r="M5600" t="str">
        <f t="shared" si="185"/>
        <v>243095</v>
      </c>
      <c r="N5600" t="str">
        <f>IFERROR(IF(L5600="231","231",VLOOKUP(E5600,Materiales!$A$1:$G$37443,7,FALSE)),"N/A")</f>
        <v>Varios</v>
      </c>
    </row>
    <row r="5601" spans="1:14" x14ac:dyDescent="0.25">
      <c r="A5601">
        <v>2110030189</v>
      </c>
      <c r="B5601" t="s">
        <v>1169</v>
      </c>
      <c r="C5601">
        <v>2310030273</v>
      </c>
      <c r="D5601" t="s">
        <v>2157</v>
      </c>
      <c r="E5601">
        <v>2410290518</v>
      </c>
      <c r="F5601" t="s">
        <v>3353</v>
      </c>
      <c r="G5601" t="s">
        <v>89</v>
      </c>
      <c r="H5601">
        <v>8.3999999999999995E-3</v>
      </c>
      <c r="I5601">
        <v>3</v>
      </c>
      <c r="J5601">
        <v>8000</v>
      </c>
      <c r="K5601">
        <f>+VLOOKUP(E5601,Costos!$A$1:$I$716100,9,FALSE)</f>
        <v>4.2085650000000001</v>
      </c>
      <c r="L5601" t="str">
        <f t="shared" si="184"/>
        <v>241</v>
      </c>
      <c r="M5601" t="str">
        <f t="shared" si="185"/>
        <v>241029</v>
      </c>
      <c r="N5601" t="str">
        <f>IFERROR(IF(L5601="231","231",VLOOKUP(E5601,Materiales!$A$1:$G$37443,7,FALSE)),"N/A")</f>
        <v>Otros</v>
      </c>
    </row>
    <row r="5602" spans="1:14" x14ac:dyDescent="0.25">
      <c r="A5602">
        <v>2110030189</v>
      </c>
      <c r="B5602" t="s">
        <v>1169</v>
      </c>
      <c r="C5602">
        <v>2310030273</v>
      </c>
      <c r="D5602" t="s">
        <v>2157</v>
      </c>
      <c r="E5602">
        <v>2430880022</v>
      </c>
      <c r="F5602" t="s">
        <v>115</v>
      </c>
      <c r="G5602" t="s">
        <v>89</v>
      </c>
      <c r="H5602">
        <v>1.78E-2</v>
      </c>
      <c r="I5602">
        <v>3</v>
      </c>
      <c r="J5602">
        <v>8000</v>
      </c>
      <c r="K5602">
        <f>+VLOOKUP(E5602,Costos!$A$1:$I$716100,9,FALSE)</f>
        <v>6.1924229999999998</v>
      </c>
      <c r="L5602" t="str">
        <f t="shared" ref="L5602:L5665" si="186">+LEFT(E5602,3)</f>
        <v>243</v>
      </c>
      <c r="M5602" t="str">
        <f t="shared" ref="M5602:M5665" si="187">+LEFT(E5602,6)</f>
        <v>243088</v>
      </c>
      <c r="N5602" t="str">
        <f>IFERROR(IF(L5602="231","231",VLOOKUP(E5602,Materiales!$A$1:$G$37443,7,FALSE)),"N/A")</f>
        <v>Varios</v>
      </c>
    </row>
    <row r="5603" spans="1:14" x14ac:dyDescent="0.25">
      <c r="A5603">
        <v>2110030189</v>
      </c>
      <c r="B5603" t="s">
        <v>1169</v>
      </c>
      <c r="C5603">
        <v>2310030273</v>
      </c>
      <c r="D5603" t="s">
        <v>2157</v>
      </c>
      <c r="E5603">
        <v>2410290827</v>
      </c>
      <c r="F5603" t="s">
        <v>3467</v>
      </c>
      <c r="G5603" t="s">
        <v>89</v>
      </c>
      <c r="H5603">
        <v>8.0799999999999997E-2</v>
      </c>
      <c r="I5603">
        <v>3</v>
      </c>
      <c r="J5603">
        <v>8000</v>
      </c>
      <c r="K5603">
        <f>+VLOOKUP(E5603,Costos!$A$1:$I$716100,9,FALSE)</f>
        <v>8.7862050000000007</v>
      </c>
      <c r="L5603" t="str">
        <f t="shared" si="186"/>
        <v>241</v>
      </c>
      <c r="M5603" t="str">
        <f t="shared" si="187"/>
        <v>241029</v>
      </c>
      <c r="N5603" t="str">
        <f>IFERROR(IF(L5603="231","231",VLOOKUP(E5603,Materiales!$A$1:$G$37443,7,FALSE)),"N/A")</f>
        <v>Varios</v>
      </c>
    </row>
    <row r="5604" spans="1:14" x14ac:dyDescent="0.25">
      <c r="A5604">
        <v>2110030189</v>
      </c>
      <c r="B5604" t="s">
        <v>1169</v>
      </c>
      <c r="C5604">
        <v>2310030273</v>
      </c>
      <c r="D5604" t="s">
        <v>2157</v>
      </c>
      <c r="E5604">
        <v>2430390013</v>
      </c>
      <c r="F5604" t="s">
        <v>3567</v>
      </c>
      <c r="G5604" t="s">
        <v>89</v>
      </c>
      <c r="H5604">
        <v>3.2300000000000002E-2</v>
      </c>
      <c r="I5604">
        <v>3</v>
      </c>
      <c r="J5604">
        <v>8000</v>
      </c>
      <c r="K5604">
        <f>+VLOOKUP(E5604,Costos!$A$1:$I$716100,9,FALSE)</f>
        <v>27.214721000000001</v>
      </c>
      <c r="L5604" t="str">
        <f t="shared" si="186"/>
        <v>243</v>
      </c>
      <c r="M5604" t="str">
        <f t="shared" si="187"/>
        <v>243039</v>
      </c>
      <c r="N5604" t="str">
        <f>IFERROR(IF(L5604="231","231",VLOOKUP(E5604,Materiales!$A$1:$G$37443,7,FALSE)),"N/A")</f>
        <v>Varios</v>
      </c>
    </row>
    <row r="5605" spans="1:14" x14ac:dyDescent="0.25">
      <c r="A5605">
        <v>2110030189</v>
      </c>
      <c r="B5605" t="s">
        <v>1169</v>
      </c>
      <c r="C5605">
        <v>2310030273</v>
      </c>
      <c r="D5605" t="s">
        <v>2157</v>
      </c>
      <c r="E5605">
        <v>2430850037</v>
      </c>
      <c r="F5605" t="s">
        <v>3645</v>
      </c>
      <c r="G5605" t="s">
        <v>89</v>
      </c>
      <c r="H5605">
        <v>5.1700000000000003E-2</v>
      </c>
      <c r="I5605">
        <v>3</v>
      </c>
      <c r="J5605">
        <v>8000</v>
      </c>
      <c r="K5605">
        <f>+VLOOKUP(E5605,Costos!$A$1:$I$716100,9,FALSE)</f>
        <v>5.1567480000000003</v>
      </c>
      <c r="L5605" t="str">
        <f t="shared" si="186"/>
        <v>243</v>
      </c>
      <c r="M5605" t="str">
        <f t="shared" si="187"/>
        <v>243085</v>
      </c>
      <c r="N5605" t="str">
        <f>IFERROR(IF(L5605="231","231",VLOOKUP(E5605,Materiales!$A$1:$G$37443,7,FALSE)),"N/A")</f>
        <v>Varios</v>
      </c>
    </row>
    <row r="5606" spans="1:14" x14ac:dyDescent="0.25">
      <c r="A5606">
        <v>2110030189</v>
      </c>
      <c r="B5606" t="s">
        <v>1169</v>
      </c>
      <c r="C5606">
        <v>2310030273</v>
      </c>
      <c r="D5606" t="s">
        <v>2157</v>
      </c>
      <c r="E5606">
        <v>2410290516</v>
      </c>
      <c r="F5606" t="s">
        <v>3351</v>
      </c>
      <c r="G5606" t="s">
        <v>89</v>
      </c>
      <c r="H5606">
        <v>2.4567999999999999</v>
      </c>
      <c r="I5606">
        <v>3</v>
      </c>
      <c r="J5606">
        <v>8000</v>
      </c>
      <c r="K5606">
        <f>+VLOOKUP(E5606,Costos!$A$1:$I$716100,9,FALSE)</f>
        <v>6.3744370000000004</v>
      </c>
      <c r="L5606" t="str">
        <f t="shared" si="186"/>
        <v>241</v>
      </c>
      <c r="M5606" t="str">
        <f t="shared" si="187"/>
        <v>241029</v>
      </c>
      <c r="N5606" t="str">
        <f>IFERROR(IF(L5606="231","231",VLOOKUP(E5606,Materiales!$A$1:$G$37443,7,FALSE)),"N/A")</f>
        <v>Varios</v>
      </c>
    </row>
    <row r="5607" spans="1:14" x14ac:dyDescent="0.25">
      <c r="A5607">
        <v>2110030189</v>
      </c>
      <c r="B5607" t="s">
        <v>1169</v>
      </c>
      <c r="C5607">
        <v>2310030273</v>
      </c>
      <c r="D5607" t="s">
        <v>2157</v>
      </c>
      <c r="E5607">
        <v>2410290517</v>
      </c>
      <c r="F5607" t="s">
        <v>3352</v>
      </c>
      <c r="G5607" t="s">
        <v>89</v>
      </c>
      <c r="H5607">
        <v>6.1000000000000004E-3</v>
      </c>
      <c r="I5607">
        <v>3</v>
      </c>
      <c r="J5607">
        <v>8000</v>
      </c>
      <c r="K5607">
        <f>+VLOOKUP(E5607,Costos!$A$1:$I$716100,9,FALSE)</f>
        <v>5.2654379999999996</v>
      </c>
      <c r="L5607" t="str">
        <f t="shared" si="186"/>
        <v>241</v>
      </c>
      <c r="M5607" t="str">
        <f t="shared" si="187"/>
        <v>241029</v>
      </c>
      <c r="N5607" t="str">
        <f>IFERROR(IF(L5607="231","231",VLOOKUP(E5607,Materiales!$A$1:$G$37443,7,FALSE)),"N/A")</f>
        <v>Otros</v>
      </c>
    </row>
    <row r="5608" spans="1:14" x14ac:dyDescent="0.25">
      <c r="A5608">
        <v>2110030189</v>
      </c>
      <c r="B5608" t="s">
        <v>1169</v>
      </c>
      <c r="C5608">
        <v>2310030273</v>
      </c>
      <c r="D5608" t="s">
        <v>2157</v>
      </c>
      <c r="E5608">
        <v>2410210003</v>
      </c>
      <c r="F5608" t="s">
        <v>95</v>
      </c>
      <c r="G5608" t="s">
        <v>89</v>
      </c>
      <c r="H5608">
        <v>4.8500000000000001E-2</v>
      </c>
      <c r="I5608">
        <v>3</v>
      </c>
      <c r="J5608">
        <v>8000</v>
      </c>
      <c r="K5608">
        <f>+VLOOKUP(E5608,Costos!$A$1:$I$716100,9,FALSE)</f>
        <v>4.9316240000000002</v>
      </c>
      <c r="L5608" t="str">
        <f t="shared" si="186"/>
        <v>241</v>
      </c>
      <c r="M5608" t="str">
        <f t="shared" si="187"/>
        <v>241021</v>
      </c>
      <c r="N5608" t="str">
        <f>IFERROR(IF(L5608="231","231",VLOOKUP(E5608,Materiales!$A$1:$G$37443,7,FALSE)),"N/A")</f>
        <v>Varios</v>
      </c>
    </row>
    <row r="5609" spans="1:14" x14ac:dyDescent="0.25">
      <c r="A5609">
        <v>2110030189</v>
      </c>
      <c r="B5609" t="s">
        <v>1169</v>
      </c>
      <c r="C5609">
        <v>2310030273</v>
      </c>
      <c r="D5609" t="s">
        <v>2157</v>
      </c>
      <c r="E5609">
        <v>2410290596</v>
      </c>
      <c r="F5609" t="s">
        <v>3369</v>
      </c>
      <c r="G5609" t="s">
        <v>89</v>
      </c>
      <c r="H5609">
        <v>0.56440000000000001</v>
      </c>
      <c r="I5609">
        <v>3</v>
      </c>
      <c r="J5609">
        <v>8000</v>
      </c>
      <c r="K5609">
        <f>+VLOOKUP(E5609,Costos!$A$1:$I$716100,9,FALSE)</f>
        <v>5.3067520000000004</v>
      </c>
      <c r="L5609" t="str">
        <f t="shared" si="186"/>
        <v>241</v>
      </c>
      <c r="M5609" t="str">
        <f t="shared" si="187"/>
        <v>241029</v>
      </c>
      <c r="N5609" t="str">
        <f>IFERROR(IF(L5609="231","231",VLOOKUP(E5609,Materiales!$A$1:$G$37443,7,FALSE)),"N/A")</f>
        <v>Varios</v>
      </c>
    </row>
    <row r="5610" spans="1:14" x14ac:dyDescent="0.25">
      <c r="A5610">
        <v>2110030189</v>
      </c>
      <c r="B5610" t="s">
        <v>1169</v>
      </c>
      <c r="C5610">
        <v>2310030273</v>
      </c>
      <c r="D5610" t="s">
        <v>2157</v>
      </c>
      <c r="E5610">
        <v>2430850012</v>
      </c>
      <c r="F5610" t="s">
        <v>3638</v>
      </c>
      <c r="G5610" t="s">
        <v>89</v>
      </c>
      <c r="H5610">
        <v>6.3E-3</v>
      </c>
      <c r="I5610">
        <v>3</v>
      </c>
      <c r="J5610">
        <v>8000</v>
      </c>
      <c r="K5610">
        <f>+VLOOKUP(E5610,Costos!$A$1:$I$716100,9,FALSE)</f>
        <v>15.424059</v>
      </c>
      <c r="L5610" t="str">
        <f t="shared" si="186"/>
        <v>243</v>
      </c>
      <c r="M5610" t="str">
        <f t="shared" si="187"/>
        <v>243085</v>
      </c>
      <c r="N5610" t="str">
        <f>IFERROR(IF(L5610="231","231",VLOOKUP(E5610,Materiales!$A$1:$G$37443,7,FALSE)),"N/A")</f>
        <v>Varios</v>
      </c>
    </row>
    <row r="5611" spans="1:14" x14ac:dyDescent="0.25">
      <c r="A5611">
        <v>2110030189</v>
      </c>
      <c r="B5611" t="s">
        <v>1169</v>
      </c>
      <c r="C5611">
        <v>2310030273</v>
      </c>
      <c r="D5611" t="s">
        <v>2157</v>
      </c>
      <c r="E5611">
        <v>2410210019</v>
      </c>
      <c r="F5611" t="s">
        <v>113</v>
      </c>
      <c r="G5611" t="s">
        <v>89</v>
      </c>
      <c r="H5611">
        <v>5.0200000000000002E-2</v>
      </c>
      <c r="I5611">
        <v>3</v>
      </c>
      <c r="J5611">
        <v>8000</v>
      </c>
      <c r="K5611">
        <f>+VLOOKUP(E5611,Costos!$A$1:$I$716100,9,FALSE)</f>
        <v>7.7568599999999996</v>
      </c>
      <c r="L5611" t="str">
        <f t="shared" si="186"/>
        <v>241</v>
      </c>
      <c r="M5611" t="str">
        <f t="shared" si="187"/>
        <v>241021</v>
      </c>
      <c r="N5611" t="str">
        <f>IFERROR(IF(L5611="231","231",VLOOKUP(E5611,Materiales!$A$1:$G$37443,7,FALSE)),"N/A")</f>
        <v>Varios</v>
      </c>
    </row>
    <row r="5612" spans="1:14" x14ac:dyDescent="0.25">
      <c r="A5612">
        <v>2110030189</v>
      </c>
      <c r="B5612" t="s">
        <v>1169</v>
      </c>
      <c r="C5612">
        <v>2310030273</v>
      </c>
      <c r="D5612" t="s">
        <v>2157</v>
      </c>
      <c r="E5612">
        <v>2430950002</v>
      </c>
      <c r="F5612" t="s">
        <v>3667</v>
      </c>
      <c r="G5612" t="s">
        <v>89</v>
      </c>
      <c r="H5612">
        <v>3.7600000000000001E-2</v>
      </c>
      <c r="I5612">
        <v>3</v>
      </c>
      <c r="J5612">
        <v>8000</v>
      </c>
      <c r="K5612">
        <f>+VLOOKUP(E5612,Costos!$A$1:$I$716100,9,FALSE)</f>
        <v>16.036432000000001</v>
      </c>
      <c r="L5612" t="str">
        <f t="shared" si="186"/>
        <v>243</v>
      </c>
      <c r="M5612" t="str">
        <f t="shared" si="187"/>
        <v>243095</v>
      </c>
      <c r="N5612" t="str">
        <f>IFERROR(IF(L5612="231","231",VLOOKUP(E5612,Materiales!$A$1:$G$37443,7,FALSE)),"N/A")</f>
        <v>Varios</v>
      </c>
    </row>
    <row r="5613" spans="1:14" x14ac:dyDescent="0.25">
      <c r="A5613">
        <v>2110030189</v>
      </c>
      <c r="B5613" t="s">
        <v>1169</v>
      </c>
      <c r="C5613">
        <v>2310030273</v>
      </c>
      <c r="D5613" t="s">
        <v>2157</v>
      </c>
      <c r="E5613">
        <v>2410290518</v>
      </c>
      <c r="F5613" t="s">
        <v>3353</v>
      </c>
      <c r="G5613" t="s">
        <v>89</v>
      </c>
      <c r="H5613">
        <v>8.2000000000000007E-3</v>
      </c>
      <c r="I5613">
        <v>3</v>
      </c>
      <c r="J5613">
        <v>8000</v>
      </c>
      <c r="K5613">
        <f>+VLOOKUP(E5613,Costos!$A$1:$I$716100,9,FALSE)</f>
        <v>4.2085650000000001</v>
      </c>
      <c r="L5613" t="str">
        <f t="shared" si="186"/>
        <v>241</v>
      </c>
      <c r="M5613" t="str">
        <f t="shared" si="187"/>
        <v>241029</v>
      </c>
      <c r="N5613" t="str">
        <f>IFERROR(IF(L5613="231","231",VLOOKUP(E5613,Materiales!$A$1:$G$37443,7,FALSE)),"N/A")</f>
        <v>Otros</v>
      </c>
    </row>
    <row r="5614" spans="1:14" x14ac:dyDescent="0.25">
      <c r="A5614">
        <v>2110030189</v>
      </c>
      <c r="B5614" t="s">
        <v>1169</v>
      </c>
      <c r="C5614">
        <v>2310030273</v>
      </c>
      <c r="D5614" t="s">
        <v>2157</v>
      </c>
      <c r="E5614">
        <v>2430880022</v>
      </c>
      <c r="F5614" t="s">
        <v>115</v>
      </c>
      <c r="G5614" t="s">
        <v>89</v>
      </c>
      <c r="H5614">
        <v>1.72E-2</v>
      </c>
      <c r="I5614">
        <v>3</v>
      </c>
      <c r="J5614">
        <v>8000</v>
      </c>
      <c r="K5614">
        <f>+VLOOKUP(E5614,Costos!$A$1:$I$716100,9,FALSE)</f>
        <v>6.1924229999999998</v>
      </c>
      <c r="L5614" t="str">
        <f t="shared" si="186"/>
        <v>243</v>
      </c>
      <c r="M5614" t="str">
        <f t="shared" si="187"/>
        <v>243088</v>
      </c>
      <c r="N5614" t="str">
        <f>IFERROR(IF(L5614="231","231",VLOOKUP(E5614,Materiales!$A$1:$G$37443,7,FALSE)),"N/A")</f>
        <v>Varios</v>
      </c>
    </row>
    <row r="5615" spans="1:14" x14ac:dyDescent="0.25">
      <c r="A5615">
        <v>2110030189</v>
      </c>
      <c r="B5615" t="s">
        <v>1169</v>
      </c>
      <c r="C5615">
        <v>2310030273</v>
      </c>
      <c r="D5615" t="s">
        <v>2157</v>
      </c>
      <c r="E5615">
        <v>2410290827</v>
      </c>
      <c r="F5615" t="s">
        <v>3467</v>
      </c>
      <c r="G5615" t="s">
        <v>89</v>
      </c>
      <c r="H5615">
        <v>7.8399999999999997E-2</v>
      </c>
      <c r="I5615">
        <v>3</v>
      </c>
      <c r="J5615">
        <v>8000</v>
      </c>
      <c r="K5615">
        <f>+VLOOKUP(E5615,Costos!$A$1:$I$716100,9,FALSE)</f>
        <v>8.7862050000000007</v>
      </c>
      <c r="L5615" t="str">
        <f t="shared" si="186"/>
        <v>241</v>
      </c>
      <c r="M5615" t="str">
        <f t="shared" si="187"/>
        <v>241029</v>
      </c>
      <c r="N5615" t="str">
        <f>IFERROR(IF(L5615="231","231",VLOOKUP(E5615,Materiales!$A$1:$G$37443,7,FALSE)),"N/A")</f>
        <v>Varios</v>
      </c>
    </row>
    <row r="5616" spans="1:14" x14ac:dyDescent="0.25">
      <c r="A5616">
        <v>2110030189</v>
      </c>
      <c r="B5616" t="s">
        <v>1169</v>
      </c>
      <c r="C5616">
        <v>2310030273</v>
      </c>
      <c r="D5616" t="s">
        <v>2157</v>
      </c>
      <c r="E5616">
        <v>2430390013</v>
      </c>
      <c r="F5616" t="s">
        <v>3567</v>
      </c>
      <c r="G5616" t="s">
        <v>89</v>
      </c>
      <c r="H5616">
        <v>3.1399999999999997E-2</v>
      </c>
      <c r="I5616">
        <v>3</v>
      </c>
      <c r="J5616">
        <v>8000</v>
      </c>
      <c r="K5616">
        <f>+VLOOKUP(E5616,Costos!$A$1:$I$716100,9,FALSE)</f>
        <v>27.214721000000001</v>
      </c>
      <c r="L5616" t="str">
        <f t="shared" si="186"/>
        <v>243</v>
      </c>
      <c r="M5616" t="str">
        <f t="shared" si="187"/>
        <v>243039</v>
      </c>
      <c r="N5616" t="str">
        <f>IFERROR(IF(L5616="231","231",VLOOKUP(E5616,Materiales!$A$1:$G$37443,7,FALSE)),"N/A")</f>
        <v>Varios</v>
      </c>
    </row>
    <row r="5617" spans="1:14" x14ac:dyDescent="0.25">
      <c r="A5617">
        <v>2110030189</v>
      </c>
      <c r="B5617" t="s">
        <v>1169</v>
      </c>
      <c r="C5617">
        <v>2310030273</v>
      </c>
      <c r="D5617" t="s">
        <v>2157</v>
      </c>
      <c r="E5617">
        <v>2430850037</v>
      </c>
      <c r="F5617" t="s">
        <v>3645</v>
      </c>
      <c r="G5617" t="s">
        <v>89</v>
      </c>
      <c r="H5617">
        <v>5.0200000000000002E-2</v>
      </c>
      <c r="I5617">
        <v>3</v>
      </c>
      <c r="J5617">
        <v>8000</v>
      </c>
      <c r="K5617">
        <f>+VLOOKUP(E5617,Costos!$A$1:$I$716100,9,FALSE)</f>
        <v>5.1567480000000003</v>
      </c>
      <c r="L5617" t="str">
        <f t="shared" si="186"/>
        <v>243</v>
      </c>
      <c r="M5617" t="str">
        <f t="shared" si="187"/>
        <v>243085</v>
      </c>
      <c r="N5617" t="str">
        <f>IFERROR(IF(L5617="231","231",VLOOKUP(E5617,Materiales!$A$1:$G$37443,7,FALSE)),"N/A")</f>
        <v>Varios</v>
      </c>
    </row>
    <row r="5618" spans="1:14" x14ac:dyDescent="0.25">
      <c r="A5618">
        <v>2110030189</v>
      </c>
      <c r="B5618" t="s">
        <v>1169</v>
      </c>
      <c r="C5618">
        <v>2310030273</v>
      </c>
      <c r="D5618" t="s">
        <v>2157</v>
      </c>
      <c r="E5618">
        <v>2410290516</v>
      </c>
      <c r="F5618" t="s">
        <v>3351</v>
      </c>
      <c r="G5618" t="s">
        <v>89</v>
      </c>
      <c r="H5618">
        <v>2.3831000000000002</v>
      </c>
      <c r="I5618">
        <v>3</v>
      </c>
      <c r="J5618">
        <v>8000</v>
      </c>
      <c r="K5618">
        <f>+VLOOKUP(E5618,Costos!$A$1:$I$716100,9,FALSE)</f>
        <v>6.3744370000000004</v>
      </c>
      <c r="L5618" t="str">
        <f t="shared" si="186"/>
        <v>241</v>
      </c>
      <c r="M5618" t="str">
        <f t="shared" si="187"/>
        <v>241029</v>
      </c>
      <c r="N5618" t="str">
        <f>IFERROR(IF(L5618="231","231",VLOOKUP(E5618,Materiales!$A$1:$G$37443,7,FALSE)),"N/A")</f>
        <v>Varios</v>
      </c>
    </row>
    <row r="5619" spans="1:14" x14ac:dyDescent="0.25">
      <c r="A5619">
        <v>2110030189</v>
      </c>
      <c r="B5619" t="s">
        <v>1169</v>
      </c>
      <c r="C5619">
        <v>2310030273</v>
      </c>
      <c r="D5619" t="s">
        <v>2157</v>
      </c>
      <c r="E5619">
        <v>2410290517</v>
      </c>
      <c r="F5619" t="s">
        <v>3352</v>
      </c>
      <c r="G5619" t="s">
        <v>89</v>
      </c>
      <c r="H5619">
        <v>6.0000000000000001E-3</v>
      </c>
      <c r="I5619">
        <v>3</v>
      </c>
      <c r="J5619">
        <v>8000</v>
      </c>
      <c r="K5619">
        <f>+VLOOKUP(E5619,Costos!$A$1:$I$716100,9,FALSE)</f>
        <v>5.2654379999999996</v>
      </c>
      <c r="L5619" t="str">
        <f t="shared" si="186"/>
        <v>241</v>
      </c>
      <c r="M5619" t="str">
        <f t="shared" si="187"/>
        <v>241029</v>
      </c>
      <c r="N5619" t="str">
        <f>IFERROR(IF(L5619="231","231",VLOOKUP(E5619,Materiales!$A$1:$G$37443,7,FALSE)),"N/A")</f>
        <v>Otros</v>
      </c>
    </row>
    <row r="5620" spans="1:14" x14ac:dyDescent="0.25">
      <c r="A5620">
        <v>2110030189</v>
      </c>
      <c r="B5620" t="s">
        <v>1169</v>
      </c>
      <c r="C5620">
        <v>2310030273</v>
      </c>
      <c r="D5620" t="s">
        <v>2157</v>
      </c>
      <c r="E5620">
        <v>2410210003</v>
      </c>
      <c r="F5620" t="s">
        <v>95</v>
      </c>
      <c r="G5620" t="s">
        <v>89</v>
      </c>
      <c r="H5620">
        <v>4.7E-2</v>
      </c>
      <c r="I5620">
        <v>3</v>
      </c>
      <c r="J5620">
        <v>8000</v>
      </c>
      <c r="K5620">
        <f>+VLOOKUP(E5620,Costos!$A$1:$I$716100,9,FALSE)</f>
        <v>4.9316240000000002</v>
      </c>
      <c r="L5620" t="str">
        <f t="shared" si="186"/>
        <v>241</v>
      </c>
      <c r="M5620" t="str">
        <f t="shared" si="187"/>
        <v>241021</v>
      </c>
      <c r="N5620" t="str">
        <f>IFERROR(IF(L5620="231","231",VLOOKUP(E5620,Materiales!$A$1:$G$37443,7,FALSE)),"N/A")</f>
        <v>Varios</v>
      </c>
    </row>
    <row r="5621" spans="1:14" x14ac:dyDescent="0.25">
      <c r="A5621">
        <v>2110030189</v>
      </c>
      <c r="B5621" t="s">
        <v>1169</v>
      </c>
      <c r="C5621">
        <v>2310030273</v>
      </c>
      <c r="D5621" t="s">
        <v>2157</v>
      </c>
      <c r="E5621">
        <v>2410290596</v>
      </c>
      <c r="F5621" t="s">
        <v>3369</v>
      </c>
      <c r="G5621" t="s">
        <v>89</v>
      </c>
      <c r="H5621">
        <v>0.56620000000000004</v>
      </c>
      <c r="I5621">
        <v>3</v>
      </c>
      <c r="J5621">
        <v>8000</v>
      </c>
      <c r="K5621">
        <f>+VLOOKUP(E5621,Costos!$A$1:$I$716100,9,FALSE)</f>
        <v>5.3067520000000004</v>
      </c>
      <c r="L5621" t="str">
        <f t="shared" si="186"/>
        <v>241</v>
      </c>
      <c r="M5621" t="str">
        <f t="shared" si="187"/>
        <v>241029</v>
      </c>
      <c r="N5621" t="str">
        <f>IFERROR(IF(L5621="231","231",VLOOKUP(E5621,Materiales!$A$1:$G$37443,7,FALSE)),"N/A")</f>
        <v>Varios</v>
      </c>
    </row>
    <row r="5622" spans="1:14" x14ac:dyDescent="0.25">
      <c r="A5622">
        <v>2110030189</v>
      </c>
      <c r="B5622" t="s">
        <v>1169</v>
      </c>
      <c r="C5622">
        <v>2310030273</v>
      </c>
      <c r="D5622" t="s">
        <v>2157</v>
      </c>
      <c r="E5622">
        <v>2430850012</v>
      </c>
      <c r="F5622" t="s">
        <v>3638</v>
      </c>
      <c r="G5622" t="s">
        <v>89</v>
      </c>
      <c r="H5622">
        <v>6.3E-3</v>
      </c>
      <c r="I5622">
        <v>3</v>
      </c>
      <c r="J5622">
        <v>8000</v>
      </c>
      <c r="K5622">
        <f>+VLOOKUP(E5622,Costos!$A$1:$I$716100,9,FALSE)</f>
        <v>15.424059</v>
      </c>
      <c r="L5622" t="str">
        <f t="shared" si="186"/>
        <v>243</v>
      </c>
      <c r="M5622" t="str">
        <f t="shared" si="187"/>
        <v>243085</v>
      </c>
      <c r="N5622" t="str">
        <f>IFERROR(IF(L5622="231","231",VLOOKUP(E5622,Materiales!$A$1:$G$37443,7,FALSE)),"N/A")</f>
        <v>Varios</v>
      </c>
    </row>
    <row r="5623" spans="1:14" x14ac:dyDescent="0.25">
      <c r="A5623">
        <v>2110030189</v>
      </c>
      <c r="B5623" t="s">
        <v>1169</v>
      </c>
      <c r="C5623">
        <v>2310030273</v>
      </c>
      <c r="D5623" t="s">
        <v>2157</v>
      </c>
      <c r="E5623">
        <v>2410210019</v>
      </c>
      <c r="F5623" t="s">
        <v>113</v>
      </c>
      <c r="G5623" t="s">
        <v>89</v>
      </c>
      <c r="H5623">
        <v>5.0299999999999997E-2</v>
      </c>
      <c r="I5623">
        <v>3</v>
      </c>
      <c r="J5623">
        <v>8000</v>
      </c>
      <c r="K5623">
        <f>+VLOOKUP(E5623,Costos!$A$1:$I$716100,9,FALSE)</f>
        <v>7.7568599999999996</v>
      </c>
      <c r="L5623" t="str">
        <f t="shared" si="186"/>
        <v>241</v>
      </c>
      <c r="M5623" t="str">
        <f t="shared" si="187"/>
        <v>241021</v>
      </c>
      <c r="N5623" t="str">
        <f>IFERROR(IF(L5623="231","231",VLOOKUP(E5623,Materiales!$A$1:$G$37443,7,FALSE)),"N/A")</f>
        <v>Varios</v>
      </c>
    </row>
    <row r="5624" spans="1:14" x14ac:dyDescent="0.25">
      <c r="A5624">
        <v>2110030189</v>
      </c>
      <c r="B5624" t="s">
        <v>1169</v>
      </c>
      <c r="C5624">
        <v>2310030273</v>
      </c>
      <c r="D5624" t="s">
        <v>2157</v>
      </c>
      <c r="E5624">
        <v>2430950002</v>
      </c>
      <c r="F5624" t="s">
        <v>3667</v>
      </c>
      <c r="G5624" t="s">
        <v>89</v>
      </c>
      <c r="H5624">
        <v>3.7699999999999997E-2</v>
      </c>
      <c r="I5624">
        <v>3</v>
      </c>
      <c r="J5624">
        <v>8000</v>
      </c>
      <c r="K5624">
        <f>+VLOOKUP(E5624,Costos!$A$1:$I$716100,9,FALSE)</f>
        <v>16.036432000000001</v>
      </c>
      <c r="L5624" t="str">
        <f t="shared" si="186"/>
        <v>243</v>
      </c>
      <c r="M5624" t="str">
        <f t="shared" si="187"/>
        <v>243095</v>
      </c>
      <c r="N5624" t="str">
        <f>IFERROR(IF(L5624="231","231",VLOOKUP(E5624,Materiales!$A$1:$G$37443,7,FALSE)),"N/A")</f>
        <v>Varios</v>
      </c>
    </row>
    <row r="5625" spans="1:14" x14ac:dyDescent="0.25">
      <c r="A5625">
        <v>2110030189</v>
      </c>
      <c r="B5625" t="s">
        <v>1169</v>
      </c>
      <c r="C5625">
        <v>2310030273</v>
      </c>
      <c r="D5625" t="s">
        <v>2157</v>
      </c>
      <c r="E5625">
        <v>2410290518</v>
      </c>
      <c r="F5625" t="s">
        <v>3353</v>
      </c>
      <c r="G5625" t="s">
        <v>89</v>
      </c>
      <c r="H5625">
        <v>8.2000000000000007E-3</v>
      </c>
      <c r="I5625">
        <v>3</v>
      </c>
      <c r="J5625">
        <v>8000</v>
      </c>
      <c r="K5625">
        <f>+VLOOKUP(E5625,Costos!$A$1:$I$716100,9,FALSE)</f>
        <v>4.2085650000000001</v>
      </c>
      <c r="L5625" t="str">
        <f t="shared" si="186"/>
        <v>241</v>
      </c>
      <c r="M5625" t="str">
        <f t="shared" si="187"/>
        <v>241029</v>
      </c>
      <c r="N5625" t="str">
        <f>IFERROR(IF(L5625="231","231",VLOOKUP(E5625,Materiales!$A$1:$G$37443,7,FALSE)),"N/A")</f>
        <v>Otros</v>
      </c>
    </row>
    <row r="5626" spans="1:14" x14ac:dyDescent="0.25">
      <c r="A5626">
        <v>2110030189</v>
      </c>
      <c r="B5626" t="s">
        <v>1169</v>
      </c>
      <c r="C5626">
        <v>2310030273</v>
      </c>
      <c r="D5626" t="s">
        <v>2157</v>
      </c>
      <c r="E5626">
        <v>2430880022</v>
      </c>
      <c r="F5626" t="s">
        <v>115</v>
      </c>
      <c r="G5626" t="s">
        <v>89</v>
      </c>
      <c r="H5626">
        <v>1.7299999999999999E-2</v>
      </c>
      <c r="I5626">
        <v>3</v>
      </c>
      <c r="J5626">
        <v>8000</v>
      </c>
      <c r="K5626">
        <f>+VLOOKUP(E5626,Costos!$A$1:$I$716100,9,FALSE)</f>
        <v>6.1924229999999998</v>
      </c>
      <c r="L5626" t="str">
        <f t="shared" si="186"/>
        <v>243</v>
      </c>
      <c r="M5626" t="str">
        <f t="shared" si="187"/>
        <v>243088</v>
      </c>
      <c r="N5626" t="str">
        <f>IFERROR(IF(L5626="231","231",VLOOKUP(E5626,Materiales!$A$1:$G$37443,7,FALSE)),"N/A")</f>
        <v>Varios</v>
      </c>
    </row>
    <row r="5627" spans="1:14" x14ac:dyDescent="0.25">
      <c r="A5627">
        <v>2110030189</v>
      </c>
      <c r="B5627" t="s">
        <v>1169</v>
      </c>
      <c r="C5627">
        <v>2310030273</v>
      </c>
      <c r="D5627" t="s">
        <v>2157</v>
      </c>
      <c r="E5627">
        <v>2410290827</v>
      </c>
      <c r="F5627" t="s">
        <v>3467</v>
      </c>
      <c r="G5627" t="s">
        <v>89</v>
      </c>
      <c r="H5627">
        <v>7.8600000000000003E-2</v>
      </c>
      <c r="I5627">
        <v>3</v>
      </c>
      <c r="J5627">
        <v>8000</v>
      </c>
      <c r="K5627">
        <f>+VLOOKUP(E5627,Costos!$A$1:$I$716100,9,FALSE)</f>
        <v>8.7862050000000007</v>
      </c>
      <c r="L5627" t="str">
        <f t="shared" si="186"/>
        <v>241</v>
      </c>
      <c r="M5627" t="str">
        <f t="shared" si="187"/>
        <v>241029</v>
      </c>
      <c r="N5627" t="str">
        <f>IFERROR(IF(L5627="231","231",VLOOKUP(E5627,Materiales!$A$1:$G$37443,7,FALSE)),"N/A")</f>
        <v>Varios</v>
      </c>
    </row>
    <row r="5628" spans="1:14" x14ac:dyDescent="0.25">
      <c r="A5628">
        <v>2110030189</v>
      </c>
      <c r="B5628" t="s">
        <v>1169</v>
      </c>
      <c r="C5628">
        <v>2310030273</v>
      </c>
      <c r="D5628" t="s">
        <v>2157</v>
      </c>
      <c r="E5628">
        <v>2430390013</v>
      </c>
      <c r="F5628" t="s">
        <v>3567</v>
      </c>
      <c r="G5628" t="s">
        <v>89</v>
      </c>
      <c r="H5628">
        <v>3.15E-2</v>
      </c>
      <c r="I5628">
        <v>3</v>
      </c>
      <c r="J5628">
        <v>8000</v>
      </c>
      <c r="K5628">
        <f>+VLOOKUP(E5628,Costos!$A$1:$I$716100,9,FALSE)</f>
        <v>27.214721000000001</v>
      </c>
      <c r="L5628" t="str">
        <f t="shared" si="186"/>
        <v>243</v>
      </c>
      <c r="M5628" t="str">
        <f t="shared" si="187"/>
        <v>243039</v>
      </c>
      <c r="N5628" t="str">
        <f>IFERROR(IF(L5628="231","231",VLOOKUP(E5628,Materiales!$A$1:$G$37443,7,FALSE)),"N/A")</f>
        <v>Varios</v>
      </c>
    </row>
    <row r="5629" spans="1:14" x14ac:dyDescent="0.25">
      <c r="A5629">
        <v>2110030189</v>
      </c>
      <c r="B5629" t="s">
        <v>1169</v>
      </c>
      <c r="C5629">
        <v>2310030273</v>
      </c>
      <c r="D5629" t="s">
        <v>2157</v>
      </c>
      <c r="E5629">
        <v>2430850037</v>
      </c>
      <c r="F5629" t="s">
        <v>3645</v>
      </c>
      <c r="G5629" t="s">
        <v>89</v>
      </c>
      <c r="H5629">
        <v>5.0299999999999997E-2</v>
      </c>
      <c r="I5629">
        <v>3</v>
      </c>
      <c r="J5629">
        <v>8000</v>
      </c>
      <c r="K5629">
        <f>+VLOOKUP(E5629,Costos!$A$1:$I$716100,9,FALSE)</f>
        <v>5.1567480000000003</v>
      </c>
      <c r="L5629" t="str">
        <f t="shared" si="186"/>
        <v>243</v>
      </c>
      <c r="M5629" t="str">
        <f t="shared" si="187"/>
        <v>243085</v>
      </c>
      <c r="N5629" t="str">
        <f>IFERROR(IF(L5629="231","231",VLOOKUP(E5629,Materiales!$A$1:$G$37443,7,FALSE)),"N/A")</f>
        <v>Varios</v>
      </c>
    </row>
    <row r="5630" spans="1:14" x14ac:dyDescent="0.25">
      <c r="A5630">
        <v>2110030189</v>
      </c>
      <c r="B5630" t="s">
        <v>1169</v>
      </c>
      <c r="C5630">
        <v>2310030273</v>
      </c>
      <c r="D5630" t="s">
        <v>2157</v>
      </c>
      <c r="E5630">
        <v>2410290516</v>
      </c>
      <c r="F5630" t="s">
        <v>3351</v>
      </c>
      <c r="G5630" t="s">
        <v>89</v>
      </c>
      <c r="H5630">
        <v>2.3904999999999998</v>
      </c>
      <c r="I5630">
        <v>3</v>
      </c>
      <c r="J5630">
        <v>8000</v>
      </c>
      <c r="K5630">
        <f>+VLOOKUP(E5630,Costos!$A$1:$I$716100,9,FALSE)</f>
        <v>6.3744370000000004</v>
      </c>
      <c r="L5630" t="str">
        <f t="shared" si="186"/>
        <v>241</v>
      </c>
      <c r="M5630" t="str">
        <f t="shared" si="187"/>
        <v>241029</v>
      </c>
      <c r="N5630" t="str">
        <f>IFERROR(IF(L5630="231","231",VLOOKUP(E5630,Materiales!$A$1:$G$37443,7,FALSE)),"N/A")</f>
        <v>Varios</v>
      </c>
    </row>
    <row r="5631" spans="1:14" x14ac:dyDescent="0.25">
      <c r="A5631">
        <v>2110030189</v>
      </c>
      <c r="B5631" t="s">
        <v>1169</v>
      </c>
      <c r="C5631">
        <v>2310030273</v>
      </c>
      <c r="D5631" t="s">
        <v>2157</v>
      </c>
      <c r="E5631">
        <v>2410290517</v>
      </c>
      <c r="F5631" t="s">
        <v>3352</v>
      </c>
      <c r="G5631" t="s">
        <v>89</v>
      </c>
      <c r="H5631">
        <v>6.0000000000000001E-3</v>
      </c>
      <c r="I5631">
        <v>3</v>
      </c>
      <c r="J5631">
        <v>8000</v>
      </c>
      <c r="K5631">
        <f>+VLOOKUP(E5631,Costos!$A$1:$I$716100,9,FALSE)</f>
        <v>5.2654379999999996</v>
      </c>
      <c r="L5631" t="str">
        <f t="shared" si="186"/>
        <v>241</v>
      </c>
      <c r="M5631" t="str">
        <f t="shared" si="187"/>
        <v>241029</v>
      </c>
      <c r="N5631" t="str">
        <f>IFERROR(IF(L5631="231","231",VLOOKUP(E5631,Materiales!$A$1:$G$37443,7,FALSE)),"N/A")</f>
        <v>Otros</v>
      </c>
    </row>
    <row r="5632" spans="1:14" x14ac:dyDescent="0.25">
      <c r="A5632">
        <v>2110030189</v>
      </c>
      <c r="B5632" t="s">
        <v>1169</v>
      </c>
      <c r="C5632">
        <v>2310030273</v>
      </c>
      <c r="D5632" t="s">
        <v>2157</v>
      </c>
      <c r="E5632">
        <v>2410210003</v>
      </c>
      <c r="F5632" t="s">
        <v>95</v>
      </c>
      <c r="G5632" t="s">
        <v>89</v>
      </c>
      <c r="H5632">
        <v>4.7199999999999999E-2</v>
      </c>
      <c r="I5632">
        <v>3</v>
      </c>
      <c r="J5632">
        <v>8000</v>
      </c>
      <c r="K5632">
        <f>+VLOOKUP(E5632,Costos!$A$1:$I$716100,9,FALSE)</f>
        <v>4.9316240000000002</v>
      </c>
      <c r="L5632" t="str">
        <f t="shared" si="186"/>
        <v>241</v>
      </c>
      <c r="M5632" t="str">
        <f t="shared" si="187"/>
        <v>241021</v>
      </c>
      <c r="N5632" t="str">
        <f>IFERROR(IF(L5632="231","231",VLOOKUP(E5632,Materiales!$A$1:$G$37443,7,FALSE)),"N/A")</f>
        <v>Varios</v>
      </c>
    </row>
    <row r="5633" spans="1:14" x14ac:dyDescent="0.25">
      <c r="A5633">
        <v>2110030189</v>
      </c>
      <c r="B5633" t="s">
        <v>1169</v>
      </c>
      <c r="C5633">
        <v>2310030273</v>
      </c>
      <c r="D5633" t="s">
        <v>2157</v>
      </c>
      <c r="E5633">
        <v>2410290596</v>
      </c>
      <c r="F5633" t="s">
        <v>3369</v>
      </c>
      <c r="G5633" t="s">
        <v>89</v>
      </c>
      <c r="H5633">
        <v>0.43640000000000001</v>
      </c>
      <c r="I5633">
        <v>3</v>
      </c>
      <c r="J5633">
        <v>8000</v>
      </c>
      <c r="K5633">
        <f>+VLOOKUP(E5633,Costos!$A$1:$I$716100,9,FALSE)</f>
        <v>5.3067520000000004</v>
      </c>
      <c r="L5633" t="str">
        <f t="shared" si="186"/>
        <v>241</v>
      </c>
      <c r="M5633" t="str">
        <f t="shared" si="187"/>
        <v>241029</v>
      </c>
      <c r="N5633" t="str">
        <f>IFERROR(IF(L5633="231","231",VLOOKUP(E5633,Materiales!$A$1:$G$37443,7,FALSE)),"N/A")</f>
        <v>Varios</v>
      </c>
    </row>
    <row r="5634" spans="1:14" x14ac:dyDescent="0.25">
      <c r="A5634">
        <v>2110030189</v>
      </c>
      <c r="B5634" t="s">
        <v>1169</v>
      </c>
      <c r="C5634">
        <v>2310030273</v>
      </c>
      <c r="D5634" t="s">
        <v>2157</v>
      </c>
      <c r="E5634">
        <v>2430850012</v>
      </c>
      <c r="F5634" t="s">
        <v>3638</v>
      </c>
      <c r="G5634" t="s">
        <v>89</v>
      </c>
      <c r="H5634">
        <v>4.7999999999999996E-3</v>
      </c>
      <c r="I5634">
        <v>3</v>
      </c>
      <c r="J5634">
        <v>8000</v>
      </c>
      <c r="K5634">
        <f>+VLOOKUP(E5634,Costos!$A$1:$I$716100,9,FALSE)</f>
        <v>15.424059</v>
      </c>
      <c r="L5634" t="str">
        <f t="shared" si="186"/>
        <v>243</v>
      </c>
      <c r="M5634" t="str">
        <f t="shared" si="187"/>
        <v>243085</v>
      </c>
      <c r="N5634" t="str">
        <f>IFERROR(IF(L5634="231","231",VLOOKUP(E5634,Materiales!$A$1:$G$37443,7,FALSE)),"N/A")</f>
        <v>Varios</v>
      </c>
    </row>
    <row r="5635" spans="1:14" x14ac:dyDescent="0.25">
      <c r="A5635">
        <v>2110030189</v>
      </c>
      <c r="B5635" t="s">
        <v>1169</v>
      </c>
      <c r="C5635">
        <v>2310030273</v>
      </c>
      <c r="D5635" t="s">
        <v>2157</v>
      </c>
      <c r="E5635">
        <v>2410210019</v>
      </c>
      <c r="F5635" t="s">
        <v>113</v>
      </c>
      <c r="G5635" t="s">
        <v>89</v>
      </c>
      <c r="H5635">
        <v>3.8800000000000001E-2</v>
      </c>
      <c r="I5635">
        <v>3</v>
      </c>
      <c r="J5635">
        <v>8000</v>
      </c>
      <c r="K5635">
        <f>+VLOOKUP(E5635,Costos!$A$1:$I$716100,9,FALSE)</f>
        <v>7.7568599999999996</v>
      </c>
      <c r="L5635" t="str">
        <f t="shared" si="186"/>
        <v>241</v>
      </c>
      <c r="M5635" t="str">
        <f t="shared" si="187"/>
        <v>241021</v>
      </c>
      <c r="N5635" t="str">
        <f>IFERROR(IF(L5635="231","231",VLOOKUP(E5635,Materiales!$A$1:$G$37443,7,FALSE)),"N/A")</f>
        <v>Varios</v>
      </c>
    </row>
    <row r="5636" spans="1:14" x14ac:dyDescent="0.25">
      <c r="A5636">
        <v>2110030189</v>
      </c>
      <c r="B5636" t="s">
        <v>1169</v>
      </c>
      <c r="C5636">
        <v>2310030273</v>
      </c>
      <c r="D5636" t="s">
        <v>2157</v>
      </c>
      <c r="E5636">
        <v>2430950002</v>
      </c>
      <c r="F5636" t="s">
        <v>3667</v>
      </c>
      <c r="G5636" t="s">
        <v>89</v>
      </c>
      <c r="H5636">
        <v>2.9100000000000001E-2</v>
      </c>
      <c r="I5636">
        <v>3</v>
      </c>
      <c r="J5636">
        <v>8000</v>
      </c>
      <c r="K5636">
        <f>+VLOOKUP(E5636,Costos!$A$1:$I$716100,9,FALSE)</f>
        <v>16.036432000000001</v>
      </c>
      <c r="L5636" t="str">
        <f t="shared" si="186"/>
        <v>243</v>
      </c>
      <c r="M5636" t="str">
        <f t="shared" si="187"/>
        <v>243095</v>
      </c>
      <c r="N5636" t="str">
        <f>IFERROR(IF(L5636="231","231",VLOOKUP(E5636,Materiales!$A$1:$G$37443,7,FALSE)),"N/A")</f>
        <v>Varios</v>
      </c>
    </row>
    <row r="5637" spans="1:14" x14ac:dyDescent="0.25">
      <c r="A5637">
        <v>2110030189</v>
      </c>
      <c r="B5637" t="s">
        <v>1169</v>
      </c>
      <c r="C5637">
        <v>2310030273</v>
      </c>
      <c r="D5637" t="s">
        <v>2157</v>
      </c>
      <c r="E5637">
        <v>2410290518</v>
      </c>
      <c r="F5637" t="s">
        <v>3353</v>
      </c>
      <c r="G5637" t="s">
        <v>89</v>
      </c>
      <c r="H5637">
        <v>6.3E-3</v>
      </c>
      <c r="I5637">
        <v>3</v>
      </c>
      <c r="J5637">
        <v>8000</v>
      </c>
      <c r="K5637">
        <f>+VLOOKUP(E5637,Costos!$A$1:$I$716100,9,FALSE)</f>
        <v>4.2085650000000001</v>
      </c>
      <c r="L5637" t="str">
        <f t="shared" si="186"/>
        <v>241</v>
      </c>
      <c r="M5637" t="str">
        <f t="shared" si="187"/>
        <v>241029</v>
      </c>
      <c r="N5637" t="str">
        <f>IFERROR(IF(L5637="231","231",VLOOKUP(E5637,Materiales!$A$1:$G$37443,7,FALSE)),"N/A")</f>
        <v>Otros</v>
      </c>
    </row>
    <row r="5638" spans="1:14" x14ac:dyDescent="0.25">
      <c r="A5638">
        <v>2110030189</v>
      </c>
      <c r="B5638" t="s">
        <v>1169</v>
      </c>
      <c r="C5638">
        <v>2310030273</v>
      </c>
      <c r="D5638" t="s">
        <v>2157</v>
      </c>
      <c r="E5638">
        <v>2430880022</v>
      </c>
      <c r="F5638" t="s">
        <v>115</v>
      </c>
      <c r="G5638" t="s">
        <v>89</v>
      </c>
      <c r="H5638">
        <v>1.3299999999999999E-2</v>
      </c>
      <c r="I5638">
        <v>3</v>
      </c>
      <c r="J5638">
        <v>8000</v>
      </c>
      <c r="K5638">
        <f>+VLOOKUP(E5638,Costos!$A$1:$I$716100,9,FALSE)</f>
        <v>6.1924229999999998</v>
      </c>
      <c r="L5638" t="str">
        <f t="shared" si="186"/>
        <v>243</v>
      </c>
      <c r="M5638" t="str">
        <f t="shared" si="187"/>
        <v>243088</v>
      </c>
      <c r="N5638" t="str">
        <f>IFERROR(IF(L5638="231","231",VLOOKUP(E5638,Materiales!$A$1:$G$37443,7,FALSE)),"N/A")</f>
        <v>Varios</v>
      </c>
    </row>
    <row r="5639" spans="1:14" x14ac:dyDescent="0.25">
      <c r="A5639">
        <v>2110030189</v>
      </c>
      <c r="B5639" t="s">
        <v>1169</v>
      </c>
      <c r="C5639">
        <v>2310030273</v>
      </c>
      <c r="D5639" t="s">
        <v>2157</v>
      </c>
      <c r="E5639">
        <v>2410290827</v>
      </c>
      <c r="F5639" t="s">
        <v>3467</v>
      </c>
      <c r="G5639" t="s">
        <v>89</v>
      </c>
      <c r="H5639">
        <v>6.0600000000000001E-2</v>
      </c>
      <c r="I5639">
        <v>3</v>
      </c>
      <c r="J5639">
        <v>8000</v>
      </c>
      <c r="K5639">
        <f>+VLOOKUP(E5639,Costos!$A$1:$I$716100,9,FALSE)</f>
        <v>8.7862050000000007</v>
      </c>
      <c r="L5639" t="str">
        <f t="shared" si="186"/>
        <v>241</v>
      </c>
      <c r="M5639" t="str">
        <f t="shared" si="187"/>
        <v>241029</v>
      </c>
      <c r="N5639" t="str">
        <f>IFERROR(IF(L5639="231","231",VLOOKUP(E5639,Materiales!$A$1:$G$37443,7,FALSE)),"N/A")</f>
        <v>Varios</v>
      </c>
    </row>
    <row r="5640" spans="1:14" x14ac:dyDescent="0.25">
      <c r="A5640">
        <v>2110030189</v>
      </c>
      <c r="B5640" t="s">
        <v>1169</v>
      </c>
      <c r="C5640">
        <v>2310030273</v>
      </c>
      <c r="D5640" t="s">
        <v>2157</v>
      </c>
      <c r="E5640">
        <v>2430390013</v>
      </c>
      <c r="F5640" t="s">
        <v>3567</v>
      </c>
      <c r="G5640" t="s">
        <v>89</v>
      </c>
      <c r="H5640">
        <v>2.4199999999999999E-2</v>
      </c>
      <c r="I5640">
        <v>3</v>
      </c>
      <c r="J5640">
        <v>8000</v>
      </c>
      <c r="K5640">
        <f>+VLOOKUP(E5640,Costos!$A$1:$I$716100,9,FALSE)</f>
        <v>27.214721000000001</v>
      </c>
      <c r="L5640" t="str">
        <f t="shared" si="186"/>
        <v>243</v>
      </c>
      <c r="M5640" t="str">
        <f t="shared" si="187"/>
        <v>243039</v>
      </c>
      <c r="N5640" t="str">
        <f>IFERROR(IF(L5640="231","231",VLOOKUP(E5640,Materiales!$A$1:$G$37443,7,FALSE)),"N/A")</f>
        <v>Varios</v>
      </c>
    </row>
    <row r="5641" spans="1:14" x14ac:dyDescent="0.25">
      <c r="A5641">
        <v>2110030189</v>
      </c>
      <c r="B5641" t="s">
        <v>1169</v>
      </c>
      <c r="C5641">
        <v>2310030273</v>
      </c>
      <c r="D5641" t="s">
        <v>2157</v>
      </c>
      <c r="E5641">
        <v>2430850037</v>
      </c>
      <c r="F5641" t="s">
        <v>3645</v>
      </c>
      <c r="G5641" t="s">
        <v>89</v>
      </c>
      <c r="H5641">
        <v>3.8800000000000001E-2</v>
      </c>
      <c r="I5641">
        <v>3</v>
      </c>
      <c r="J5641">
        <v>8000</v>
      </c>
      <c r="K5641">
        <f>+VLOOKUP(E5641,Costos!$A$1:$I$716100,9,FALSE)</f>
        <v>5.1567480000000003</v>
      </c>
      <c r="L5641" t="str">
        <f t="shared" si="186"/>
        <v>243</v>
      </c>
      <c r="M5641" t="str">
        <f t="shared" si="187"/>
        <v>243085</v>
      </c>
      <c r="N5641" t="str">
        <f>IFERROR(IF(L5641="231","231",VLOOKUP(E5641,Materiales!$A$1:$G$37443,7,FALSE)),"N/A")</f>
        <v>Varios</v>
      </c>
    </row>
    <row r="5642" spans="1:14" x14ac:dyDescent="0.25">
      <c r="A5642">
        <v>2110030189</v>
      </c>
      <c r="B5642" t="s">
        <v>1169</v>
      </c>
      <c r="C5642">
        <v>2310030273</v>
      </c>
      <c r="D5642" t="s">
        <v>2157</v>
      </c>
      <c r="E5642">
        <v>2410290516</v>
      </c>
      <c r="F5642" t="s">
        <v>3351</v>
      </c>
      <c r="G5642" t="s">
        <v>89</v>
      </c>
      <c r="H5642">
        <v>1.8426</v>
      </c>
      <c r="I5642">
        <v>3</v>
      </c>
      <c r="J5642">
        <v>8000</v>
      </c>
      <c r="K5642">
        <f>+VLOOKUP(E5642,Costos!$A$1:$I$716100,9,FALSE)</f>
        <v>6.3744370000000004</v>
      </c>
      <c r="L5642" t="str">
        <f t="shared" si="186"/>
        <v>241</v>
      </c>
      <c r="M5642" t="str">
        <f t="shared" si="187"/>
        <v>241029</v>
      </c>
      <c r="N5642" t="str">
        <f>IFERROR(IF(L5642="231","231",VLOOKUP(E5642,Materiales!$A$1:$G$37443,7,FALSE)),"N/A")</f>
        <v>Varios</v>
      </c>
    </row>
    <row r="5643" spans="1:14" x14ac:dyDescent="0.25">
      <c r="A5643">
        <v>2110030189</v>
      </c>
      <c r="B5643" t="s">
        <v>1169</v>
      </c>
      <c r="C5643">
        <v>2310030273</v>
      </c>
      <c r="D5643" t="s">
        <v>2157</v>
      </c>
      <c r="E5643">
        <v>2410290517</v>
      </c>
      <c r="F5643" t="s">
        <v>3352</v>
      </c>
      <c r="G5643" t="s">
        <v>89</v>
      </c>
      <c r="H5643">
        <v>4.5999999999999999E-3</v>
      </c>
      <c r="I5643">
        <v>3</v>
      </c>
      <c r="J5643">
        <v>8000</v>
      </c>
      <c r="K5643">
        <f>+VLOOKUP(E5643,Costos!$A$1:$I$716100,9,FALSE)</f>
        <v>5.2654379999999996</v>
      </c>
      <c r="L5643" t="str">
        <f t="shared" si="186"/>
        <v>241</v>
      </c>
      <c r="M5643" t="str">
        <f t="shared" si="187"/>
        <v>241029</v>
      </c>
      <c r="N5643" t="str">
        <f>IFERROR(IF(L5643="231","231",VLOOKUP(E5643,Materiales!$A$1:$G$37443,7,FALSE)),"N/A")</f>
        <v>Otros</v>
      </c>
    </row>
    <row r="5644" spans="1:14" x14ac:dyDescent="0.25">
      <c r="A5644">
        <v>2110030189</v>
      </c>
      <c r="B5644" t="s">
        <v>1169</v>
      </c>
      <c r="C5644">
        <v>2310030273</v>
      </c>
      <c r="D5644" t="s">
        <v>2157</v>
      </c>
      <c r="E5644">
        <v>2410210003</v>
      </c>
      <c r="F5644" t="s">
        <v>95</v>
      </c>
      <c r="G5644" t="s">
        <v>89</v>
      </c>
      <c r="H5644">
        <v>3.6400000000000002E-2</v>
      </c>
      <c r="I5644">
        <v>3</v>
      </c>
      <c r="J5644">
        <v>8000</v>
      </c>
      <c r="K5644">
        <f>+VLOOKUP(E5644,Costos!$A$1:$I$716100,9,FALSE)</f>
        <v>4.9316240000000002</v>
      </c>
      <c r="L5644" t="str">
        <f t="shared" si="186"/>
        <v>241</v>
      </c>
      <c r="M5644" t="str">
        <f t="shared" si="187"/>
        <v>241021</v>
      </c>
      <c r="N5644" t="str">
        <f>IFERROR(IF(L5644="231","231",VLOOKUP(E5644,Materiales!$A$1:$G$37443,7,FALSE)),"N/A")</f>
        <v>Varios</v>
      </c>
    </row>
    <row r="5645" spans="1:14" x14ac:dyDescent="0.25">
      <c r="A5645">
        <v>2110030189</v>
      </c>
      <c r="B5645" t="s">
        <v>1169</v>
      </c>
      <c r="C5645">
        <v>2310030240</v>
      </c>
      <c r="D5645" t="s">
        <v>2152</v>
      </c>
      <c r="E5645">
        <v>2430850012</v>
      </c>
      <c r="F5645" t="s">
        <v>3638</v>
      </c>
      <c r="G5645" t="s">
        <v>89</v>
      </c>
      <c r="H5645">
        <v>2.7000000000000001E-3</v>
      </c>
      <c r="I5645">
        <v>3</v>
      </c>
      <c r="J5645">
        <v>8000</v>
      </c>
      <c r="K5645">
        <f>+VLOOKUP(E5645,Costos!$A$1:$I$716100,9,FALSE)</f>
        <v>15.424059</v>
      </c>
      <c r="L5645" t="str">
        <f t="shared" si="186"/>
        <v>243</v>
      </c>
      <c r="M5645" t="str">
        <f t="shared" si="187"/>
        <v>243085</v>
      </c>
      <c r="N5645" t="str">
        <f>IFERROR(IF(L5645="231","231",VLOOKUP(E5645,Materiales!$A$1:$G$37443,7,FALSE)),"N/A")</f>
        <v>Varios</v>
      </c>
    </row>
    <row r="5646" spans="1:14" x14ac:dyDescent="0.25">
      <c r="A5646">
        <v>2110030189</v>
      </c>
      <c r="B5646" t="s">
        <v>1169</v>
      </c>
      <c r="C5646">
        <v>2310030240</v>
      </c>
      <c r="D5646" t="s">
        <v>2152</v>
      </c>
      <c r="E5646">
        <v>2410210019</v>
      </c>
      <c r="F5646" t="s">
        <v>113</v>
      </c>
      <c r="G5646" t="s">
        <v>89</v>
      </c>
      <c r="H5646">
        <v>2.69E-2</v>
      </c>
      <c r="I5646">
        <v>3</v>
      </c>
      <c r="J5646">
        <v>8000</v>
      </c>
      <c r="K5646">
        <f>+VLOOKUP(E5646,Costos!$A$1:$I$716100,9,FALSE)</f>
        <v>7.7568599999999996</v>
      </c>
      <c r="L5646" t="str">
        <f t="shared" si="186"/>
        <v>241</v>
      </c>
      <c r="M5646" t="str">
        <f t="shared" si="187"/>
        <v>241021</v>
      </c>
      <c r="N5646" t="str">
        <f>IFERROR(IF(L5646="231","231",VLOOKUP(E5646,Materiales!$A$1:$G$37443,7,FALSE)),"N/A")</f>
        <v>Varios</v>
      </c>
    </row>
    <row r="5647" spans="1:14" x14ac:dyDescent="0.25">
      <c r="A5647">
        <v>2110030189</v>
      </c>
      <c r="B5647" t="s">
        <v>1169</v>
      </c>
      <c r="C5647">
        <v>2310030240</v>
      </c>
      <c r="D5647" t="s">
        <v>2152</v>
      </c>
      <c r="E5647">
        <v>2430950002</v>
      </c>
      <c r="F5647" t="s">
        <v>3667</v>
      </c>
      <c r="G5647" t="s">
        <v>89</v>
      </c>
      <c r="H5647">
        <v>2.7000000000000001E-3</v>
      </c>
      <c r="I5647">
        <v>3</v>
      </c>
      <c r="J5647">
        <v>8000</v>
      </c>
      <c r="K5647">
        <f>+VLOOKUP(E5647,Costos!$A$1:$I$716100,9,FALSE)</f>
        <v>16.036432000000001</v>
      </c>
      <c r="L5647" t="str">
        <f t="shared" si="186"/>
        <v>243</v>
      </c>
      <c r="M5647" t="str">
        <f t="shared" si="187"/>
        <v>243095</v>
      </c>
      <c r="N5647" t="str">
        <f>IFERROR(IF(L5647="231","231",VLOOKUP(E5647,Materiales!$A$1:$G$37443,7,FALSE)),"N/A")</f>
        <v>Varios</v>
      </c>
    </row>
    <row r="5648" spans="1:14" x14ac:dyDescent="0.25">
      <c r="A5648">
        <v>2110030189</v>
      </c>
      <c r="B5648" t="s">
        <v>1169</v>
      </c>
      <c r="C5648">
        <v>2310030240</v>
      </c>
      <c r="D5648" t="s">
        <v>2152</v>
      </c>
      <c r="E5648">
        <v>2430880026</v>
      </c>
      <c r="F5648" t="s">
        <v>115</v>
      </c>
      <c r="G5648" t="s">
        <v>89</v>
      </c>
      <c r="H5648">
        <v>2.7000000000000001E-3</v>
      </c>
      <c r="I5648">
        <v>3</v>
      </c>
      <c r="J5648">
        <v>8000</v>
      </c>
      <c r="K5648">
        <f>+VLOOKUP(E5648,Costos!$A$1:$I$716100,9,FALSE)</f>
        <v>6.6873969999999998</v>
      </c>
      <c r="L5648" t="str">
        <f t="shared" si="186"/>
        <v>243</v>
      </c>
      <c r="M5648" t="str">
        <f t="shared" si="187"/>
        <v>243088</v>
      </c>
      <c r="N5648" t="str">
        <f>IFERROR(IF(L5648="231","231",VLOOKUP(E5648,Materiales!$A$1:$G$37443,7,FALSE)),"N/A")</f>
        <v>Otros</v>
      </c>
    </row>
    <row r="5649" spans="1:14" x14ac:dyDescent="0.25">
      <c r="A5649">
        <v>2110030189</v>
      </c>
      <c r="B5649" t="s">
        <v>1169</v>
      </c>
      <c r="C5649">
        <v>2310030240</v>
      </c>
      <c r="D5649" t="s">
        <v>2152</v>
      </c>
      <c r="E5649">
        <v>2410090305</v>
      </c>
      <c r="F5649" t="s">
        <v>3204</v>
      </c>
      <c r="G5649" t="s">
        <v>89</v>
      </c>
      <c r="H5649">
        <v>0.13589999999999999</v>
      </c>
      <c r="I5649">
        <v>3</v>
      </c>
      <c r="J5649">
        <v>8000</v>
      </c>
      <c r="K5649">
        <f>+VLOOKUP(E5649,Costos!$A$1:$I$716100,9,FALSE)</f>
        <v>39.245584999999998</v>
      </c>
      <c r="L5649" t="str">
        <f t="shared" si="186"/>
        <v>241</v>
      </c>
      <c r="M5649" t="str">
        <f t="shared" si="187"/>
        <v>241009</v>
      </c>
      <c r="N5649" t="str">
        <f>IFERROR(IF(L5649="231","231",VLOOKUP(E5649,Materiales!$A$1:$G$37443,7,FALSE)),"N/A")</f>
        <v>Pigmentos</v>
      </c>
    </row>
    <row r="5650" spans="1:14" x14ac:dyDescent="0.25">
      <c r="A5650">
        <v>2110030189</v>
      </c>
      <c r="B5650" t="s">
        <v>1169</v>
      </c>
      <c r="C5650">
        <v>2310030240</v>
      </c>
      <c r="D5650" t="s">
        <v>2152</v>
      </c>
      <c r="E5650">
        <v>2410210003</v>
      </c>
      <c r="F5650" t="s">
        <v>95</v>
      </c>
      <c r="G5650" t="s">
        <v>89</v>
      </c>
      <c r="H5650">
        <v>3.73E-2</v>
      </c>
      <c r="I5650">
        <v>3</v>
      </c>
      <c r="J5650">
        <v>8000</v>
      </c>
      <c r="K5650">
        <f>+VLOOKUP(E5650,Costos!$A$1:$I$716100,9,FALSE)</f>
        <v>4.9316240000000002</v>
      </c>
      <c r="L5650" t="str">
        <f t="shared" si="186"/>
        <v>241</v>
      </c>
      <c r="M5650" t="str">
        <f t="shared" si="187"/>
        <v>241021</v>
      </c>
      <c r="N5650" t="str">
        <f>IFERROR(IF(L5650="231","231",VLOOKUP(E5650,Materiales!$A$1:$G$37443,7,FALSE)),"N/A")</f>
        <v>Varios</v>
      </c>
    </row>
    <row r="5651" spans="1:14" x14ac:dyDescent="0.25">
      <c r="A5651">
        <v>2110030189</v>
      </c>
      <c r="B5651" t="s">
        <v>1169</v>
      </c>
      <c r="C5651">
        <v>2310030240</v>
      </c>
      <c r="D5651" t="s">
        <v>2152</v>
      </c>
      <c r="E5651">
        <v>2410200020</v>
      </c>
      <c r="F5651" t="s">
        <v>3308</v>
      </c>
      <c r="G5651" t="s">
        <v>89</v>
      </c>
      <c r="H5651">
        <v>2.69E-2</v>
      </c>
      <c r="I5651">
        <v>3</v>
      </c>
      <c r="J5651">
        <v>8000</v>
      </c>
      <c r="K5651">
        <f>+VLOOKUP(E5651,Costos!$A$1:$I$716100,9,FALSE)</f>
        <v>2.883197</v>
      </c>
      <c r="L5651" t="str">
        <f t="shared" si="186"/>
        <v>241</v>
      </c>
      <c r="M5651" t="str">
        <f t="shared" si="187"/>
        <v>241020</v>
      </c>
      <c r="N5651" t="str">
        <f>IFERROR(IF(L5651="231","231",VLOOKUP(E5651,Materiales!$A$1:$G$37443,7,FALSE)),"N/A")</f>
        <v>Varios</v>
      </c>
    </row>
    <row r="5652" spans="1:14" x14ac:dyDescent="0.25">
      <c r="A5652">
        <v>2110030189</v>
      </c>
      <c r="B5652" t="s">
        <v>1169</v>
      </c>
      <c r="C5652">
        <v>2310030273</v>
      </c>
      <c r="D5652" t="s">
        <v>2157</v>
      </c>
      <c r="E5652">
        <v>2410290596</v>
      </c>
      <c r="F5652" t="s">
        <v>3369</v>
      </c>
      <c r="G5652" t="s">
        <v>89</v>
      </c>
      <c r="H5652">
        <v>0.58189999999999997</v>
      </c>
      <c r="I5652">
        <v>3</v>
      </c>
      <c r="J5652">
        <v>8000</v>
      </c>
      <c r="K5652">
        <f>+VLOOKUP(E5652,Costos!$A$1:$I$716100,9,FALSE)</f>
        <v>5.3067520000000004</v>
      </c>
      <c r="L5652" t="str">
        <f t="shared" si="186"/>
        <v>241</v>
      </c>
      <c r="M5652" t="str">
        <f t="shared" si="187"/>
        <v>241029</v>
      </c>
      <c r="N5652" t="str">
        <f>IFERROR(IF(L5652="231","231",VLOOKUP(E5652,Materiales!$A$1:$G$37443,7,FALSE)),"N/A")</f>
        <v>Varios</v>
      </c>
    </row>
    <row r="5653" spans="1:14" x14ac:dyDescent="0.25">
      <c r="A5653">
        <v>2110030189</v>
      </c>
      <c r="B5653" t="s">
        <v>1169</v>
      </c>
      <c r="C5653">
        <v>2310030273</v>
      </c>
      <c r="D5653" t="s">
        <v>2157</v>
      </c>
      <c r="E5653">
        <v>2430850012</v>
      </c>
      <c r="F5653" t="s">
        <v>3638</v>
      </c>
      <c r="G5653" t="s">
        <v>89</v>
      </c>
      <c r="H5653">
        <v>6.4999999999999997E-3</v>
      </c>
      <c r="I5653">
        <v>3</v>
      </c>
      <c r="J5653">
        <v>8000</v>
      </c>
      <c r="K5653">
        <f>+VLOOKUP(E5653,Costos!$A$1:$I$716100,9,FALSE)</f>
        <v>15.424059</v>
      </c>
      <c r="L5653" t="str">
        <f t="shared" si="186"/>
        <v>243</v>
      </c>
      <c r="M5653" t="str">
        <f t="shared" si="187"/>
        <v>243085</v>
      </c>
      <c r="N5653" t="str">
        <f>IFERROR(IF(L5653="231","231",VLOOKUP(E5653,Materiales!$A$1:$G$37443,7,FALSE)),"N/A")</f>
        <v>Varios</v>
      </c>
    </row>
    <row r="5654" spans="1:14" x14ac:dyDescent="0.25">
      <c r="A5654">
        <v>2110030189</v>
      </c>
      <c r="B5654" t="s">
        <v>1169</v>
      </c>
      <c r="C5654">
        <v>2310030273</v>
      </c>
      <c r="D5654" t="s">
        <v>2157</v>
      </c>
      <c r="E5654">
        <v>2410210019</v>
      </c>
      <c r="F5654" t="s">
        <v>113</v>
      </c>
      <c r="G5654" t="s">
        <v>89</v>
      </c>
      <c r="H5654">
        <v>5.1700000000000003E-2</v>
      </c>
      <c r="I5654">
        <v>3</v>
      </c>
      <c r="J5654">
        <v>8000</v>
      </c>
      <c r="K5654">
        <f>+VLOOKUP(E5654,Costos!$A$1:$I$716100,9,FALSE)</f>
        <v>7.7568599999999996</v>
      </c>
      <c r="L5654" t="str">
        <f t="shared" si="186"/>
        <v>241</v>
      </c>
      <c r="M5654" t="str">
        <f t="shared" si="187"/>
        <v>241021</v>
      </c>
      <c r="N5654" t="str">
        <f>IFERROR(IF(L5654="231","231",VLOOKUP(E5654,Materiales!$A$1:$G$37443,7,FALSE)),"N/A")</f>
        <v>Varios</v>
      </c>
    </row>
    <row r="5655" spans="1:14" x14ac:dyDescent="0.25">
      <c r="A5655">
        <v>2110030189</v>
      </c>
      <c r="B5655" t="s">
        <v>1169</v>
      </c>
      <c r="C5655">
        <v>2310030273</v>
      </c>
      <c r="D5655" t="s">
        <v>2157</v>
      </c>
      <c r="E5655">
        <v>2430950002</v>
      </c>
      <c r="F5655" t="s">
        <v>3667</v>
      </c>
      <c r="G5655" t="s">
        <v>89</v>
      </c>
      <c r="H5655">
        <v>3.8800000000000001E-2</v>
      </c>
      <c r="I5655">
        <v>3</v>
      </c>
      <c r="J5655">
        <v>8000</v>
      </c>
      <c r="K5655">
        <f>+VLOOKUP(E5655,Costos!$A$1:$I$716100,9,FALSE)</f>
        <v>16.036432000000001</v>
      </c>
      <c r="L5655" t="str">
        <f t="shared" si="186"/>
        <v>243</v>
      </c>
      <c r="M5655" t="str">
        <f t="shared" si="187"/>
        <v>243095</v>
      </c>
      <c r="N5655" t="str">
        <f>IFERROR(IF(L5655="231","231",VLOOKUP(E5655,Materiales!$A$1:$G$37443,7,FALSE)),"N/A")</f>
        <v>Varios</v>
      </c>
    </row>
    <row r="5656" spans="1:14" x14ac:dyDescent="0.25">
      <c r="A5656">
        <v>2110030189</v>
      </c>
      <c r="B5656" t="s">
        <v>1169</v>
      </c>
      <c r="C5656">
        <v>2310030273</v>
      </c>
      <c r="D5656" t="s">
        <v>2157</v>
      </c>
      <c r="E5656">
        <v>2410290518</v>
      </c>
      <c r="F5656" t="s">
        <v>3353</v>
      </c>
      <c r="G5656" t="s">
        <v>89</v>
      </c>
      <c r="H5656">
        <v>8.3999999999999995E-3</v>
      </c>
      <c r="I5656">
        <v>3</v>
      </c>
      <c r="J5656">
        <v>8000</v>
      </c>
      <c r="K5656">
        <f>+VLOOKUP(E5656,Costos!$A$1:$I$716100,9,FALSE)</f>
        <v>4.2085650000000001</v>
      </c>
      <c r="L5656" t="str">
        <f t="shared" si="186"/>
        <v>241</v>
      </c>
      <c r="M5656" t="str">
        <f t="shared" si="187"/>
        <v>241029</v>
      </c>
      <c r="N5656" t="str">
        <f>IFERROR(IF(L5656="231","231",VLOOKUP(E5656,Materiales!$A$1:$G$37443,7,FALSE)),"N/A")</f>
        <v>Otros</v>
      </c>
    </row>
    <row r="5657" spans="1:14" x14ac:dyDescent="0.25">
      <c r="A5657">
        <v>2110030189</v>
      </c>
      <c r="B5657" t="s">
        <v>1169</v>
      </c>
      <c r="C5657">
        <v>2310030273</v>
      </c>
      <c r="D5657" t="s">
        <v>2157</v>
      </c>
      <c r="E5657">
        <v>2430880022</v>
      </c>
      <c r="F5657" t="s">
        <v>115</v>
      </c>
      <c r="G5657" t="s">
        <v>89</v>
      </c>
      <c r="H5657">
        <v>1.78E-2</v>
      </c>
      <c r="I5657">
        <v>3</v>
      </c>
      <c r="J5657">
        <v>8000</v>
      </c>
      <c r="K5657">
        <f>+VLOOKUP(E5657,Costos!$A$1:$I$716100,9,FALSE)</f>
        <v>6.1924229999999998</v>
      </c>
      <c r="L5657" t="str">
        <f t="shared" si="186"/>
        <v>243</v>
      </c>
      <c r="M5657" t="str">
        <f t="shared" si="187"/>
        <v>243088</v>
      </c>
      <c r="N5657" t="str">
        <f>IFERROR(IF(L5657="231","231",VLOOKUP(E5657,Materiales!$A$1:$G$37443,7,FALSE)),"N/A")</f>
        <v>Varios</v>
      </c>
    </row>
    <row r="5658" spans="1:14" x14ac:dyDescent="0.25">
      <c r="A5658">
        <v>2110030189</v>
      </c>
      <c r="B5658" t="s">
        <v>1169</v>
      </c>
      <c r="C5658">
        <v>2310030273</v>
      </c>
      <c r="D5658" t="s">
        <v>2157</v>
      </c>
      <c r="E5658">
        <v>2410290827</v>
      </c>
      <c r="F5658" t="s">
        <v>3467</v>
      </c>
      <c r="G5658" t="s">
        <v>89</v>
      </c>
      <c r="H5658">
        <v>8.0799999999999997E-2</v>
      </c>
      <c r="I5658">
        <v>3</v>
      </c>
      <c r="J5658">
        <v>8000</v>
      </c>
      <c r="K5658">
        <f>+VLOOKUP(E5658,Costos!$A$1:$I$716100,9,FALSE)</f>
        <v>8.7862050000000007</v>
      </c>
      <c r="L5658" t="str">
        <f t="shared" si="186"/>
        <v>241</v>
      </c>
      <c r="M5658" t="str">
        <f t="shared" si="187"/>
        <v>241029</v>
      </c>
      <c r="N5658" t="str">
        <f>IFERROR(IF(L5658="231","231",VLOOKUP(E5658,Materiales!$A$1:$G$37443,7,FALSE)),"N/A")</f>
        <v>Varios</v>
      </c>
    </row>
    <row r="5659" spans="1:14" x14ac:dyDescent="0.25">
      <c r="A5659">
        <v>2110030189</v>
      </c>
      <c r="B5659" t="s">
        <v>1169</v>
      </c>
      <c r="C5659">
        <v>2310030273</v>
      </c>
      <c r="D5659" t="s">
        <v>2157</v>
      </c>
      <c r="E5659">
        <v>2430390013</v>
      </c>
      <c r="F5659" t="s">
        <v>3567</v>
      </c>
      <c r="G5659" t="s">
        <v>89</v>
      </c>
      <c r="H5659">
        <v>3.2300000000000002E-2</v>
      </c>
      <c r="I5659">
        <v>3</v>
      </c>
      <c r="J5659">
        <v>8000</v>
      </c>
      <c r="K5659">
        <f>+VLOOKUP(E5659,Costos!$A$1:$I$716100,9,FALSE)</f>
        <v>27.214721000000001</v>
      </c>
      <c r="L5659" t="str">
        <f t="shared" si="186"/>
        <v>243</v>
      </c>
      <c r="M5659" t="str">
        <f t="shared" si="187"/>
        <v>243039</v>
      </c>
      <c r="N5659" t="str">
        <f>IFERROR(IF(L5659="231","231",VLOOKUP(E5659,Materiales!$A$1:$G$37443,7,FALSE)),"N/A")</f>
        <v>Varios</v>
      </c>
    </row>
    <row r="5660" spans="1:14" x14ac:dyDescent="0.25">
      <c r="A5660">
        <v>2110030189</v>
      </c>
      <c r="B5660" t="s">
        <v>1169</v>
      </c>
      <c r="C5660">
        <v>2310030273</v>
      </c>
      <c r="D5660" t="s">
        <v>2157</v>
      </c>
      <c r="E5660">
        <v>2430850037</v>
      </c>
      <c r="F5660" t="s">
        <v>3645</v>
      </c>
      <c r="G5660" t="s">
        <v>89</v>
      </c>
      <c r="H5660">
        <v>5.1700000000000003E-2</v>
      </c>
      <c r="I5660">
        <v>3</v>
      </c>
      <c r="J5660">
        <v>8000</v>
      </c>
      <c r="K5660">
        <f>+VLOOKUP(E5660,Costos!$A$1:$I$716100,9,FALSE)</f>
        <v>5.1567480000000003</v>
      </c>
      <c r="L5660" t="str">
        <f t="shared" si="186"/>
        <v>243</v>
      </c>
      <c r="M5660" t="str">
        <f t="shared" si="187"/>
        <v>243085</v>
      </c>
      <c r="N5660" t="str">
        <f>IFERROR(IF(L5660="231","231",VLOOKUP(E5660,Materiales!$A$1:$G$37443,7,FALSE)),"N/A")</f>
        <v>Varios</v>
      </c>
    </row>
    <row r="5661" spans="1:14" x14ac:dyDescent="0.25">
      <c r="A5661">
        <v>2110030189</v>
      </c>
      <c r="B5661" t="s">
        <v>1169</v>
      </c>
      <c r="C5661">
        <v>2310030273</v>
      </c>
      <c r="D5661" t="s">
        <v>2157</v>
      </c>
      <c r="E5661">
        <v>2410290516</v>
      </c>
      <c r="F5661" t="s">
        <v>3351</v>
      </c>
      <c r="G5661" t="s">
        <v>89</v>
      </c>
      <c r="H5661">
        <v>2.4567999999999999</v>
      </c>
      <c r="I5661">
        <v>3</v>
      </c>
      <c r="J5661">
        <v>8000</v>
      </c>
      <c r="K5661">
        <f>+VLOOKUP(E5661,Costos!$A$1:$I$716100,9,FALSE)</f>
        <v>6.3744370000000004</v>
      </c>
      <c r="L5661" t="str">
        <f t="shared" si="186"/>
        <v>241</v>
      </c>
      <c r="M5661" t="str">
        <f t="shared" si="187"/>
        <v>241029</v>
      </c>
      <c r="N5661" t="str">
        <f>IFERROR(IF(L5661="231","231",VLOOKUP(E5661,Materiales!$A$1:$G$37443,7,FALSE)),"N/A")</f>
        <v>Varios</v>
      </c>
    </row>
    <row r="5662" spans="1:14" x14ac:dyDescent="0.25">
      <c r="A5662">
        <v>2110030189</v>
      </c>
      <c r="B5662" t="s">
        <v>1169</v>
      </c>
      <c r="C5662">
        <v>2310030273</v>
      </c>
      <c r="D5662" t="s">
        <v>2157</v>
      </c>
      <c r="E5662">
        <v>2410290517</v>
      </c>
      <c r="F5662" t="s">
        <v>3352</v>
      </c>
      <c r="G5662" t="s">
        <v>89</v>
      </c>
      <c r="H5662">
        <v>6.1000000000000004E-3</v>
      </c>
      <c r="I5662">
        <v>3</v>
      </c>
      <c r="J5662">
        <v>8000</v>
      </c>
      <c r="K5662">
        <f>+VLOOKUP(E5662,Costos!$A$1:$I$716100,9,FALSE)</f>
        <v>5.2654379999999996</v>
      </c>
      <c r="L5662" t="str">
        <f t="shared" si="186"/>
        <v>241</v>
      </c>
      <c r="M5662" t="str">
        <f t="shared" si="187"/>
        <v>241029</v>
      </c>
      <c r="N5662" t="str">
        <f>IFERROR(IF(L5662="231","231",VLOOKUP(E5662,Materiales!$A$1:$G$37443,7,FALSE)),"N/A")</f>
        <v>Otros</v>
      </c>
    </row>
    <row r="5663" spans="1:14" x14ac:dyDescent="0.25">
      <c r="A5663">
        <v>2110030189</v>
      </c>
      <c r="B5663" t="s">
        <v>1169</v>
      </c>
      <c r="C5663">
        <v>2310030273</v>
      </c>
      <c r="D5663" t="s">
        <v>2157</v>
      </c>
      <c r="E5663">
        <v>2410210003</v>
      </c>
      <c r="F5663" t="s">
        <v>95</v>
      </c>
      <c r="G5663" t="s">
        <v>89</v>
      </c>
      <c r="H5663">
        <v>4.8500000000000001E-2</v>
      </c>
      <c r="I5663">
        <v>3</v>
      </c>
      <c r="J5663">
        <v>8000</v>
      </c>
      <c r="K5663">
        <f>+VLOOKUP(E5663,Costos!$A$1:$I$716100,9,FALSE)</f>
        <v>4.9316240000000002</v>
      </c>
      <c r="L5663" t="str">
        <f t="shared" si="186"/>
        <v>241</v>
      </c>
      <c r="M5663" t="str">
        <f t="shared" si="187"/>
        <v>241021</v>
      </c>
      <c r="N5663" t="str">
        <f>IFERROR(IF(L5663="231","231",VLOOKUP(E5663,Materiales!$A$1:$G$37443,7,FALSE)),"N/A")</f>
        <v>Varios</v>
      </c>
    </row>
    <row r="5664" spans="1:14" x14ac:dyDescent="0.25">
      <c r="A5664">
        <v>2110030189</v>
      </c>
      <c r="B5664" t="s">
        <v>1169</v>
      </c>
      <c r="C5664">
        <v>2310030240</v>
      </c>
      <c r="D5664" t="s">
        <v>2152</v>
      </c>
      <c r="E5664">
        <v>2430850012</v>
      </c>
      <c r="F5664" t="s">
        <v>3638</v>
      </c>
      <c r="G5664" t="s">
        <v>89</v>
      </c>
      <c r="H5664">
        <v>2.69E-2</v>
      </c>
      <c r="I5664">
        <v>3</v>
      </c>
      <c r="J5664">
        <v>8000</v>
      </c>
      <c r="K5664">
        <f>+VLOOKUP(E5664,Costos!$A$1:$I$716100,9,FALSE)</f>
        <v>15.424059</v>
      </c>
      <c r="L5664" t="str">
        <f t="shared" si="186"/>
        <v>243</v>
      </c>
      <c r="M5664" t="str">
        <f t="shared" si="187"/>
        <v>243085</v>
      </c>
      <c r="N5664" t="str">
        <f>IFERROR(IF(L5664="231","231",VLOOKUP(E5664,Materiales!$A$1:$G$37443,7,FALSE)),"N/A")</f>
        <v>Varios</v>
      </c>
    </row>
    <row r="5665" spans="1:14" x14ac:dyDescent="0.25">
      <c r="A5665">
        <v>2110030189</v>
      </c>
      <c r="B5665" t="s">
        <v>1169</v>
      </c>
      <c r="C5665">
        <v>2310030240</v>
      </c>
      <c r="D5665" t="s">
        <v>2152</v>
      </c>
      <c r="E5665">
        <v>2410210019</v>
      </c>
      <c r="F5665" t="s">
        <v>113</v>
      </c>
      <c r="G5665" t="s">
        <v>89</v>
      </c>
      <c r="H5665">
        <v>0.27189999999999998</v>
      </c>
      <c r="I5665">
        <v>3</v>
      </c>
      <c r="J5665">
        <v>8000</v>
      </c>
      <c r="K5665">
        <f>+VLOOKUP(E5665,Costos!$A$1:$I$716100,9,FALSE)</f>
        <v>7.7568599999999996</v>
      </c>
      <c r="L5665" t="str">
        <f t="shared" si="186"/>
        <v>241</v>
      </c>
      <c r="M5665" t="str">
        <f t="shared" si="187"/>
        <v>241021</v>
      </c>
      <c r="N5665" t="str">
        <f>IFERROR(IF(L5665="231","231",VLOOKUP(E5665,Materiales!$A$1:$G$37443,7,FALSE)),"N/A")</f>
        <v>Varios</v>
      </c>
    </row>
    <row r="5666" spans="1:14" x14ac:dyDescent="0.25">
      <c r="A5666">
        <v>2110030189</v>
      </c>
      <c r="B5666" t="s">
        <v>1169</v>
      </c>
      <c r="C5666">
        <v>2310030240</v>
      </c>
      <c r="D5666" t="s">
        <v>2152</v>
      </c>
      <c r="E5666">
        <v>2430950002</v>
      </c>
      <c r="F5666" t="s">
        <v>3667</v>
      </c>
      <c r="G5666" t="s">
        <v>89</v>
      </c>
      <c r="H5666">
        <v>2.69E-2</v>
      </c>
      <c r="I5666">
        <v>3</v>
      </c>
      <c r="J5666">
        <v>8000</v>
      </c>
      <c r="K5666">
        <f>+VLOOKUP(E5666,Costos!$A$1:$I$716100,9,FALSE)</f>
        <v>16.036432000000001</v>
      </c>
      <c r="L5666" t="str">
        <f t="shared" ref="L5666:L5729" si="188">+LEFT(E5666,3)</f>
        <v>243</v>
      </c>
      <c r="M5666" t="str">
        <f t="shared" ref="M5666:M5729" si="189">+LEFT(E5666,6)</f>
        <v>243095</v>
      </c>
      <c r="N5666" t="str">
        <f>IFERROR(IF(L5666="231","231",VLOOKUP(E5666,Materiales!$A$1:$G$37443,7,FALSE)),"N/A")</f>
        <v>Varios</v>
      </c>
    </row>
    <row r="5667" spans="1:14" x14ac:dyDescent="0.25">
      <c r="A5667">
        <v>2110030189</v>
      </c>
      <c r="B5667" t="s">
        <v>1169</v>
      </c>
      <c r="C5667">
        <v>2310030240</v>
      </c>
      <c r="D5667" t="s">
        <v>2152</v>
      </c>
      <c r="E5667">
        <v>2430880026</v>
      </c>
      <c r="F5667" t="s">
        <v>115</v>
      </c>
      <c r="G5667" t="s">
        <v>89</v>
      </c>
      <c r="H5667">
        <v>2.69E-2</v>
      </c>
      <c r="I5667">
        <v>3</v>
      </c>
      <c r="J5667">
        <v>8000</v>
      </c>
      <c r="K5667">
        <f>+VLOOKUP(E5667,Costos!$A$1:$I$716100,9,FALSE)</f>
        <v>6.6873969999999998</v>
      </c>
      <c r="L5667" t="str">
        <f t="shared" si="188"/>
        <v>243</v>
      </c>
      <c r="M5667" t="str">
        <f t="shared" si="189"/>
        <v>243088</v>
      </c>
      <c r="N5667" t="str">
        <f>IFERROR(IF(L5667="231","231",VLOOKUP(E5667,Materiales!$A$1:$G$37443,7,FALSE)),"N/A")</f>
        <v>Otros</v>
      </c>
    </row>
    <row r="5668" spans="1:14" x14ac:dyDescent="0.25">
      <c r="A5668">
        <v>2110030189</v>
      </c>
      <c r="B5668" t="s">
        <v>1169</v>
      </c>
      <c r="C5668">
        <v>2310030240</v>
      </c>
      <c r="D5668" t="s">
        <v>2152</v>
      </c>
      <c r="E5668">
        <v>2410090305</v>
      </c>
      <c r="F5668" t="s">
        <v>3204</v>
      </c>
      <c r="G5668" t="s">
        <v>89</v>
      </c>
      <c r="H5668">
        <v>1.3731</v>
      </c>
      <c r="I5668">
        <v>3</v>
      </c>
      <c r="J5668">
        <v>8000</v>
      </c>
      <c r="K5668">
        <f>+VLOOKUP(E5668,Costos!$A$1:$I$716100,9,FALSE)</f>
        <v>39.245584999999998</v>
      </c>
      <c r="L5668" t="str">
        <f t="shared" si="188"/>
        <v>241</v>
      </c>
      <c r="M5668" t="str">
        <f t="shared" si="189"/>
        <v>241009</v>
      </c>
      <c r="N5668" t="str">
        <f>IFERROR(IF(L5668="231","231",VLOOKUP(E5668,Materiales!$A$1:$G$37443,7,FALSE)),"N/A")</f>
        <v>Pigmentos</v>
      </c>
    </row>
    <row r="5669" spans="1:14" x14ac:dyDescent="0.25">
      <c r="A5669">
        <v>2110030189</v>
      </c>
      <c r="B5669" t="s">
        <v>1169</v>
      </c>
      <c r="C5669">
        <v>2310030240</v>
      </c>
      <c r="D5669" t="s">
        <v>2152</v>
      </c>
      <c r="E5669">
        <v>2410210003</v>
      </c>
      <c r="F5669" t="s">
        <v>95</v>
      </c>
      <c r="G5669" t="s">
        <v>89</v>
      </c>
      <c r="H5669">
        <v>0.37690000000000001</v>
      </c>
      <c r="I5669">
        <v>3</v>
      </c>
      <c r="J5669">
        <v>8000</v>
      </c>
      <c r="K5669">
        <f>+VLOOKUP(E5669,Costos!$A$1:$I$716100,9,FALSE)</f>
        <v>4.9316240000000002</v>
      </c>
      <c r="L5669" t="str">
        <f t="shared" si="188"/>
        <v>241</v>
      </c>
      <c r="M5669" t="str">
        <f t="shared" si="189"/>
        <v>241021</v>
      </c>
      <c r="N5669" t="str">
        <f>IFERROR(IF(L5669="231","231",VLOOKUP(E5669,Materiales!$A$1:$G$37443,7,FALSE)),"N/A")</f>
        <v>Varios</v>
      </c>
    </row>
    <row r="5670" spans="1:14" x14ac:dyDescent="0.25">
      <c r="A5670">
        <v>2110030189</v>
      </c>
      <c r="B5670" t="s">
        <v>1169</v>
      </c>
      <c r="C5670">
        <v>2310030240</v>
      </c>
      <c r="D5670" t="s">
        <v>2152</v>
      </c>
      <c r="E5670">
        <v>2410200020</v>
      </c>
      <c r="F5670" t="s">
        <v>3308</v>
      </c>
      <c r="G5670" t="s">
        <v>89</v>
      </c>
      <c r="H5670">
        <v>0.27189999999999998</v>
      </c>
      <c r="I5670">
        <v>3</v>
      </c>
      <c r="J5670">
        <v>8000</v>
      </c>
      <c r="K5670">
        <f>+VLOOKUP(E5670,Costos!$A$1:$I$716100,9,FALSE)</f>
        <v>2.883197</v>
      </c>
      <c r="L5670" t="str">
        <f t="shared" si="188"/>
        <v>241</v>
      </c>
      <c r="M5670" t="str">
        <f t="shared" si="189"/>
        <v>241020</v>
      </c>
      <c r="N5670" t="str">
        <f>IFERROR(IF(L5670="231","231",VLOOKUP(E5670,Materiales!$A$1:$G$37443,7,FALSE)),"N/A")</f>
        <v>Varios</v>
      </c>
    </row>
    <row r="5671" spans="1:14" x14ac:dyDescent="0.25">
      <c r="A5671">
        <v>2110030189</v>
      </c>
      <c r="B5671" t="s">
        <v>1169</v>
      </c>
      <c r="C5671">
        <v>2310030273</v>
      </c>
      <c r="D5671" t="s">
        <v>2157</v>
      </c>
      <c r="E5671">
        <v>2410290596</v>
      </c>
      <c r="F5671" t="s">
        <v>3369</v>
      </c>
      <c r="G5671" t="s">
        <v>89</v>
      </c>
      <c r="H5671">
        <v>0.75639999999999996</v>
      </c>
      <c r="I5671">
        <v>3</v>
      </c>
      <c r="J5671">
        <v>8000</v>
      </c>
      <c r="K5671">
        <f>+VLOOKUP(E5671,Costos!$A$1:$I$716100,9,FALSE)</f>
        <v>5.3067520000000004</v>
      </c>
      <c r="L5671" t="str">
        <f t="shared" si="188"/>
        <v>241</v>
      </c>
      <c r="M5671" t="str">
        <f t="shared" si="189"/>
        <v>241029</v>
      </c>
      <c r="N5671" t="str">
        <f>IFERROR(IF(L5671="231","231",VLOOKUP(E5671,Materiales!$A$1:$G$37443,7,FALSE)),"N/A")</f>
        <v>Varios</v>
      </c>
    </row>
    <row r="5672" spans="1:14" x14ac:dyDescent="0.25">
      <c r="A5672">
        <v>2110030189</v>
      </c>
      <c r="B5672" t="s">
        <v>1169</v>
      </c>
      <c r="C5672">
        <v>2310030273</v>
      </c>
      <c r="D5672" t="s">
        <v>2157</v>
      </c>
      <c r="E5672">
        <v>2430850012</v>
      </c>
      <c r="F5672" t="s">
        <v>3638</v>
      </c>
      <c r="G5672" t="s">
        <v>89</v>
      </c>
      <c r="H5672">
        <v>8.3999999999999995E-3</v>
      </c>
      <c r="I5672">
        <v>3</v>
      </c>
      <c r="J5672">
        <v>8000</v>
      </c>
      <c r="K5672">
        <f>+VLOOKUP(E5672,Costos!$A$1:$I$716100,9,FALSE)</f>
        <v>15.424059</v>
      </c>
      <c r="L5672" t="str">
        <f t="shared" si="188"/>
        <v>243</v>
      </c>
      <c r="M5672" t="str">
        <f t="shared" si="189"/>
        <v>243085</v>
      </c>
      <c r="N5672" t="str">
        <f>IFERROR(IF(L5672="231","231",VLOOKUP(E5672,Materiales!$A$1:$G$37443,7,FALSE)),"N/A")</f>
        <v>Varios</v>
      </c>
    </row>
    <row r="5673" spans="1:14" x14ac:dyDescent="0.25">
      <c r="A5673">
        <v>2110030189</v>
      </c>
      <c r="B5673" t="s">
        <v>1169</v>
      </c>
      <c r="C5673">
        <v>2310030273</v>
      </c>
      <c r="D5673" t="s">
        <v>2157</v>
      </c>
      <c r="E5673">
        <v>2410210019</v>
      </c>
      <c r="F5673" t="s">
        <v>113</v>
      </c>
      <c r="G5673" t="s">
        <v>89</v>
      </c>
      <c r="H5673">
        <v>6.7199999999999996E-2</v>
      </c>
      <c r="I5673">
        <v>3</v>
      </c>
      <c r="J5673">
        <v>8000</v>
      </c>
      <c r="K5673">
        <f>+VLOOKUP(E5673,Costos!$A$1:$I$716100,9,FALSE)</f>
        <v>7.7568599999999996</v>
      </c>
      <c r="L5673" t="str">
        <f t="shared" si="188"/>
        <v>241</v>
      </c>
      <c r="M5673" t="str">
        <f t="shared" si="189"/>
        <v>241021</v>
      </c>
      <c r="N5673" t="str">
        <f>IFERROR(IF(L5673="231","231",VLOOKUP(E5673,Materiales!$A$1:$G$37443,7,FALSE)),"N/A")</f>
        <v>Varios</v>
      </c>
    </row>
    <row r="5674" spans="1:14" x14ac:dyDescent="0.25">
      <c r="A5674">
        <v>2110030189</v>
      </c>
      <c r="B5674" t="s">
        <v>1169</v>
      </c>
      <c r="C5674">
        <v>2310030273</v>
      </c>
      <c r="D5674" t="s">
        <v>2157</v>
      </c>
      <c r="E5674">
        <v>2430950002</v>
      </c>
      <c r="F5674" t="s">
        <v>3667</v>
      </c>
      <c r="G5674" t="s">
        <v>89</v>
      </c>
      <c r="H5674">
        <v>5.04E-2</v>
      </c>
      <c r="I5674">
        <v>3</v>
      </c>
      <c r="J5674">
        <v>8000</v>
      </c>
      <c r="K5674">
        <f>+VLOOKUP(E5674,Costos!$A$1:$I$716100,9,FALSE)</f>
        <v>16.036432000000001</v>
      </c>
      <c r="L5674" t="str">
        <f t="shared" si="188"/>
        <v>243</v>
      </c>
      <c r="M5674" t="str">
        <f t="shared" si="189"/>
        <v>243095</v>
      </c>
      <c r="N5674" t="str">
        <f>IFERROR(IF(L5674="231","231",VLOOKUP(E5674,Materiales!$A$1:$G$37443,7,FALSE)),"N/A")</f>
        <v>Varios</v>
      </c>
    </row>
    <row r="5675" spans="1:14" x14ac:dyDescent="0.25">
      <c r="A5675">
        <v>2110030189</v>
      </c>
      <c r="B5675" t="s">
        <v>1169</v>
      </c>
      <c r="C5675">
        <v>2310030273</v>
      </c>
      <c r="D5675" t="s">
        <v>2157</v>
      </c>
      <c r="E5675">
        <v>2410290518</v>
      </c>
      <c r="F5675" t="s">
        <v>3353</v>
      </c>
      <c r="G5675" t="s">
        <v>89</v>
      </c>
      <c r="H5675">
        <v>1.09E-2</v>
      </c>
      <c r="I5675">
        <v>3</v>
      </c>
      <c r="J5675">
        <v>8000</v>
      </c>
      <c r="K5675">
        <f>+VLOOKUP(E5675,Costos!$A$1:$I$716100,9,FALSE)</f>
        <v>4.2085650000000001</v>
      </c>
      <c r="L5675" t="str">
        <f t="shared" si="188"/>
        <v>241</v>
      </c>
      <c r="M5675" t="str">
        <f t="shared" si="189"/>
        <v>241029</v>
      </c>
      <c r="N5675" t="str">
        <f>IFERROR(IF(L5675="231","231",VLOOKUP(E5675,Materiales!$A$1:$G$37443,7,FALSE)),"N/A")</f>
        <v>Otros</v>
      </c>
    </row>
    <row r="5676" spans="1:14" x14ac:dyDescent="0.25">
      <c r="A5676">
        <v>2110030189</v>
      </c>
      <c r="B5676" t="s">
        <v>1169</v>
      </c>
      <c r="C5676">
        <v>2310030273</v>
      </c>
      <c r="D5676" t="s">
        <v>2157</v>
      </c>
      <c r="E5676">
        <v>2430880022</v>
      </c>
      <c r="F5676" t="s">
        <v>115</v>
      </c>
      <c r="G5676" t="s">
        <v>89</v>
      </c>
      <c r="H5676">
        <v>2.3099999999999999E-2</v>
      </c>
      <c r="I5676">
        <v>3</v>
      </c>
      <c r="J5676">
        <v>8000</v>
      </c>
      <c r="K5676">
        <f>+VLOOKUP(E5676,Costos!$A$1:$I$716100,9,FALSE)</f>
        <v>6.1924229999999998</v>
      </c>
      <c r="L5676" t="str">
        <f t="shared" si="188"/>
        <v>243</v>
      </c>
      <c r="M5676" t="str">
        <f t="shared" si="189"/>
        <v>243088</v>
      </c>
      <c r="N5676" t="str">
        <f>IFERROR(IF(L5676="231","231",VLOOKUP(E5676,Materiales!$A$1:$G$37443,7,FALSE)),"N/A")</f>
        <v>Varios</v>
      </c>
    </row>
    <row r="5677" spans="1:14" x14ac:dyDescent="0.25">
      <c r="A5677">
        <v>2110030189</v>
      </c>
      <c r="B5677" t="s">
        <v>1169</v>
      </c>
      <c r="C5677">
        <v>2310030273</v>
      </c>
      <c r="D5677" t="s">
        <v>2157</v>
      </c>
      <c r="E5677">
        <v>2410290827</v>
      </c>
      <c r="F5677" t="s">
        <v>3467</v>
      </c>
      <c r="G5677" t="s">
        <v>89</v>
      </c>
      <c r="H5677">
        <v>0.1051</v>
      </c>
      <c r="I5677">
        <v>3</v>
      </c>
      <c r="J5677">
        <v>8000</v>
      </c>
      <c r="K5677">
        <f>+VLOOKUP(E5677,Costos!$A$1:$I$716100,9,FALSE)</f>
        <v>8.7862050000000007</v>
      </c>
      <c r="L5677" t="str">
        <f t="shared" si="188"/>
        <v>241</v>
      </c>
      <c r="M5677" t="str">
        <f t="shared" si="189"/>
        <v>241029</v>
      </c>
      <c r="N5677" t="str">
        <f>IFERROR(IF(L5677="231","231",VLOOKUP(E5677,Materiales!$A$1:$G$37443,7,FALSE)),"N/A")</f>
        <v>Varios</v>
      </c>
    </row>
    <row r="5678" spans="1:14" x14ac:dyDescent="0.25">
      <c r="A5678">
        <v>2110030189</v>
      </c>
      <c r="B5678" t="s">
        <v>1169</v>
      </c>
      <c r="C5678">
        <v>2310030273</v>
      </c>
      <c r="D5678" t="s">
        <v>2157</v>
      </c>
      <c r="E5678">
        <v>2430390013</v>
      </c>
      <c r="F5678" t="s">
        <v>3567</v>
      </c>
      <c r="G5678" t="s">
        <v>89</v>
      </c>
      <c r="H5678">
        <v>4.2000000000000003E-2</v>
      </c>
      <c r="I5678">
        <v>3</v>
      </c>
      <c r="J5678">
        <v>8000</v>
      </c>
      <c r="K5678">
        <f>+VLOOKUP(E5678,Costos!$A$1:$I$716100,9,FALSE)</f>
        <v>27.214721000000001</v>
      </c>
      <c r="L5678" t="str">
        <f t="shared" si="188"/>
        <v>243</v>
      </c>
      <c r="M5678" t="str">
        <f t="shared" si="189"/>
        <v>243039</v>
      </c>
      <c r="N5678" t="str">
        <f>IFERROR(IF(L5678="231","231",VLOOKUP(E5678,Materiales!$A$1:$G$37443,7,FALSE)),"N/A")</f>
        <v>Varios</v>
      </c>
    </row>
    <row r="5679" spans="1:14" x14ac:dyDescent="0.25">
      <c r="A5679">
        <v>2110030189</v>
      </c>
      <c r="B5679" t="s">
        <v>1169</v>
      </c>
      <c r="C5679">
        <v>2310030273</v>
      </c>
      <c r="D5679" t="s">
        <v>2157</v>
      </c>
      <c r="E5679">
        <v>2430850037</v>
      </c>
      <c r="F5679" t="s">
        <v>3645</v>
      </c>
      <c r="G5679" t="s">
        <v>89</v>
      </c>
      <c r="H5679">
        <v>6.7199999999999996E-2</v>
      </c>
      <c r="I5679">
        <v>3</v>
      </c>
      <c r="J5679">
        <v>8000</v>
      </c>
      <c r="K5679">
        <f>+VLOOKUP(E5679,Costos!$A$1:$I$716100,9,FALSE)</f>
        <v>5.1567480000000003</v>
      </c>
      <c r="L5679" t="str">
        <f t="shared" si="188"/>
        <v>243</v>
      </c>
      <c r="M5679" t="str">
        <f t="shared" si="189"/>
        <v>243085</v>
      </c>
      <c r="N5679" t="str">
        <f>IFERROR(IF(L5679="231","231",VLOOKUP(E5679,Materiales!$A$1:$G$37443,7,FALSE)),"N/A")</f>
        <v>Varios</v>
      </c>
    </row>
    <row r="5680" spans="1:14" x14ac:dyDescent="0.25">
      <c r="A5680">
        <v>2110030189</v>
      </c>
      <c r="B5680" t="s">
        <v>1169</v>
      </c>
      <c r="C5680">
        <v>2310030273</v>
      </c>
      <c r="D5680" t="s">
        <v>2157</v>
      </c>
      <c r="E5680">
        <v>2410290516</v>
      </c>
      <c r="F5680" t="s">
        <v>3351</v>
      </c>
      <c r="G5680" t="s">
        <v>89</v>
      </c>
      <c r="H5680">
        <v>3.1938</v>
      </c>
      <c r="I5680">
        <v>3</v>
      </c>
      <c r="J5680">
        <v>8000</v>
      </c>
      <c r="K5680">
        <f>+VLOOKUP(E5680,Costos!$A$1:$I$716100,9,FALSE)</f>
        <v>6.3744370000000004</v>
      </c>
      <c r="L5680" t="str">
        <f t="shared" si="188"/>
        <v>241</v>
      </c>
      <c r="M5680" t="str">
        <f t="shared" si="189"/>
        <v>241029</v>
      </c>
      <c r="N5680" t="str">
        <f>IFERROR(IF(L5680="231","231",VLOOKUP(E5680,Materiales!$A$1:$G$37443,7,FALSE)),"N/A")</f>
        <v>Varios</v>
      </c>
    </row>
    <row r="5681" spans="1:14" x14ac:dyDescent="0.25">
      <c r="A5681">
        <v>2110030189</v>
      </c>
      <c r="B5681" t="s">
        <v>1169</v>
      </c>
      <c r="C5681">
        <v>2310030273</v>
      </c>
      <c r="D5681" t="s">
        <v>2157</v>
      </c>
      <c r="E5681">
        <v>2410290517</v>
      </c>
      <c r="F5681" t="s">
        <v>3352</v>
      </c>
      <c r="G5681" t="s">
        <v>89</v>
      </c>
      <c r="H5681">
        <v>8.0000000000000002E-3</v>
      </c>
      <c r="I5681">
        <v>3</v>
      </c>
      <c r="J5681">
        <v>8000</v>
      </c>
      <c r="K5681">
        <f>+VLOOKUP(E5681,Costos!$A$1:$I$716100,9,FALSE)</f>
        <v>5.2654379999999996</v>
      </c>
      <c r="L5681" t="str">
        <f t="shared" si="188"/>
        <v>241</v>
      </c>
      <c r="M5681" t="str">
        <f t="shared" si="189"/>
        <v>241029</v>
      </c>
      <c r="N5681" t="str">
        <f>IFERROR(IF(L5681="231","231",VLOOKUP(E5681,Materiales!$A$1:$G$37443,7,FALSE)),"N/A")</f>
        <v>Otros</v>
      </c>
    </row>
    <row r="5682" spans="1:14" x14ac:dyDescent="0.25">
      <c r="A5682">
        <v>2110030189</v>
      </c>
      <c r="B5682" t="s">
        <v>1169</v>
      </c>
      <c r="C5682">
        <v>2310030273</v>
      </c>
      <c r="D5682" t="s">
        <v>2157</v>
      </c>
      <c r="E5682">
        <v>2410210003</v>
      </c>
      <c r="F5682" t="s">
        <v>95</v>
      </c>
      <c r="G5682" t="s">
        <v>89</v>
      </c>
      <c r="H5682">
        <v>6.3E-2</v>
      </c>
      <c r="I5682">
        <v>3</v>
      </c>
      <c r="J5682">
        <v>8000</v>
      </c>
      <c r="K5682">
        <f>+VLOOKUP(E5682,Costos!$A$1:$I$716100,9,FALSE)</f>
        <v>4.9316240000000002</v>
      </c>
      <c r="L5682" t="str">
        <f t="shared" si="188"/>
        <v>241</v>
      </c>
      <c r="M5682" t="str">
        <f t="shared" si="189"/>
        <v>241021</v>
      </c>
      <c r="N5682" t="str">
        <f>IFERROR(IF(L5682="231","231",VLOOKUP(E5682,Materiales!$A$1:$G$37443,7,FALSE)),"N/A")</f>
        <v>Varios</v>
      </c>
    </row>
    <row r="5683" spans="1:14" x14ac:dyDescent="0.25">
      <c r="A5683">
        <v>2110030055</v>
      </c>
      <c r="B5683" t="s">
        <v>1141</v>
      </c>
      <c r="C5683">
        <v>2110030055</v>
      </c>
      <c r="D5683" t="s">
        <v>1141</v>
      </c>
      <c r="E5683">
        <v>2310160282</v>
      </c>
      <c r="F5683" t="s">
        <v>2379</v>
      </c>
      <c r="G5683" t="s">
        <v>36</v>
      </c>
      <c r="H5683">
        <v>8000</v>
      </c>
      <c r="I5683">
        <v>1</v>
      </c>
      <c r="J5683">
        <v>8000</v>
      </c>
      <c r="K5683">
        <f>+VLOOKUP(E5683,Costos!$A$1:$I$716100,9,FALSE)</f>
        <v>5.9553000000000002E-2</v>
      </c>
      <c r="L5683" t="str">
        <f t="shared" si="188"/>
        <v>231</v>
      </c>
      <c r="M5683" t="str">
        <f t="shared" si="189"/>
        <v>231016</v>
      </c>
      <c r="N5683" t="str">
        <f>IFERROR(IF(L5683="231","231",VLOOKUP(E5683,Materiales!$A$1:$G$37443,7,FALSE)),"N/A")</f>
        <v>231</v>
      </c>
    </row>
    <row r="5684" spans="1:14" x14ac:dyDescent="0.25">
      <c r="A5684">
        <v>2110030055</v>
      </c>
      <c r="B5684" t="s">
        <v>1141</v>
      </c>
      <c r="C5684">
        <v>2310160282</v>
      </c>
      <c r="D5684" t="s">
        <v>2379</v>
      </c>
      <c r="E5684">
        <v>2310160457</v>
      </c>
      <c r="F5684" t="s">
        <v>2423</v>
      </c>
      <c r="G5684" t="s">
        <v>36</v>
      </c>
      <c r="H5684">
        <v>8000</v>
      </c>
      <c r="I5684">
        <v>2</v>
      </c>
      <c r="J5684">
        <v>8000</v>
      </c>
      <c r="K5684">
        <f>+VLOOKUP(E5684,Costos!$A$1:$I$716100,9,FALSE)</f>
        <v>3.9772000000000002E-2</v>
      </c>
      <c r="L5684" t="str">
        <f t="shared" si="188"/>
        <v>231</v>
      </c>
      <c r="M5684" t="str">
        <f t="shared" si="189"/>
        <v>231016</v>
      </c>
      <c r="N5684" t="str">
        <f>IFERROR(IF(L5684="231","231",VLOOKUP(E5684,Materiales!$A$1:$G$37443,7,FALSE)),"N/A")</f>
        <v>231</v>
      </c>
    </row>
    <row r="5685" spans="1:14" x14ac:dyDescent="0.25">
      <c r="A5685">
        <v>2110030055</v>
      </c>
      <c r="B5685" t="s">
        <v>1141</v>
      </c>
      <c r="C5685">
        <v>2310160457</v>
      </c>
      <c r="D5685" t="s">
        <v>2423</v>
      </c>
      <c r="E5685">
        <v>2410290508</v>
      </c>
      <c r="F5685" t="s">
        <v>3349</v>
      </c>
      <c r="G5685" t="s">
        <v>89</v>
      </c>
      <c r="H5685">
        <v>25.263200000000001</v>
      </c>
      <c r="I5685">
        <v>3</v>
      </c>
      <c r="J5685">
        <v>8000</v>
      </c>
      <c r="K5685">
        <f>+VLOOKUP(E5685,Costos!$A$1:$I$716100,9,FALSE)</f>
        <v>7.2046840000000003</v>
      </c>
      <c r="L5685" t="str">
        <f t="shared" si="188"/>
        <v>241</v>
      </c>
      <c r="M5685" t="str">
        <f t="shared" si="189"/>
        <v>241029</v>
      </c>
      <c r="N5685" t="str">
        <f>IFERROR(IF(L5685="231","231",VLOOKUP(E5685,Materiales!$A$1:$G$37443,7,FALSE)),"N/A")</f>
        <v>Resinas</v>
      </c>
    </row>
    <row r="5686" spans="1:14" x14ac:dyDescent="0.25">
      <c r="A5686">
        <v>2110030055</v>
      </c>
      <c r="B5686" t="s">
        <v>1141</v>
      </c>
      <c r="C5686">
        <v>2310160457</v>
      </c>
      <c r="D5686" t="s">
        <v>2423</v>
      </c>
      <c r="E5686">
        <v>2410090294</v>
      </c>
      <c r="F5686" t="s">
        <v>101</v>
      </c>
      <c r="G5686" t="s">
        <v>89</v>
      </c>
      <c r="H5686">
        <v>0.4042</v>
      </c>
      <c r="I5686">
        <v>3</v>
      </c>
      <c r="J5686">
        <v>8000</v>
      </c>
      <c r="K5686">
        <f>+VLOOKUP(E5686,Costos!$A$1:$I$716100,9,FALSE)</f>
        <v>21.1996</v>
      </c>
      <c r="L5686" t="str">
        <f t="shared" si="188"/>
        <v>241</v>
      </c>
      <c r="M5686" t="str">
        <f t="shared" si="189"/>
        <v>241009</v>
      </c>
      <c r="N5686" t="str">
        <f>IFERROR(IF(L5686="231","231",VLOOKUP(E5686,Materiales!$A$1:$G$37443,7,FALSE)),"N/A")</f>
        <v>Masterbach</v>
      </c>
    </row>
    <row r="5687" spans="1:14" x14ac:dyDescent="0.25">
      <c r="A5687">
        <v>2110030055</v>
      </c>
      <c r="B5687" t="s">
        <v>1141</v>
      </c>
      <c r="C5687">
        <v>2310160282</v>
      </c>
      <c r="D5687" t="s">
        <v>2379</v>
      </c>
      <c r="E5687">
        <v>2310160269</v>
      </c>
      <c r="F5687" t="s">
        <v>2377</v>
      </c>
      <c r="G5687" t="s">
        <v>36</v>
      </c>
      <c r="H5687">
        <v>8000</v>
      </c>
      <c r="I5687">
        <v>2</v>
      </c>
      <c r="J5687">
        <v>8000</v>
      </c>
      <c r="K5687">
        <f>+VLOOKUP(E5687,Costos!$A$1:$I$716100,9,FALSE)</f>
        <v>1.0703000000000001E-2</v>
      </c>
      <c r="L5687" t="str">
        <f t="shared" si="188"/>
        <v>231</v>
      </c>
      <c r="M5687" t="str">
        <f t="shared" si="189"/>
        <v>231016</v>
      </c>
      <c r="N5687" t="str">
        <f>IFERROR(IF(L5687="231","231",VLOOKUP(E5687,Materiales!$A$1:$G$37443,7,FALSE)),"N/A")</f>
        <v>231</v>
      </c>
    </row>
    <row r="5688" spans="1:14" x14ac:dyDescent="0.25">
      <c r="A5688">
        <v>2110030055</v>
      </c>
      <c r="B5688" t="s">
        <v>1141</v>
      </c>
      <c r="C5688">
        <v>2310160269</v>
      </c>
      <c r="D5688" t="s">
        <v>2377</v>
      </c>
      <c r="E5688">
        <v>2410090294</v>
      </c>
      <c r="F5688" t="s">
        <v>101</v>
      </c>
      <c r="G5688" t="s">
        <v>89</v>
      </c>
      <c r="H5688">
        <v>0.192</v>
      </c>
      <c r="I5688">
        <v>3</v>
      </c>
      <c r="J5688">
        <v>8000</v>
      </c>
      <c r="K5688">
        <f>+VLOOKUP(E5688,Costos!$A$1:$I$716100,9,FALSE)</f>
        <v>21.1996</v>
      </c>
      <c r="L5688" t="str">
        <f t="shared" si="188"/>
        <v>241</v>
      </c>
      <c r="M5688" t="str">
        <f t="shared" si="189"/>
        <v>241009</v>
      </c>
      <c r="N5688" t="str">
        <f>IFERROR(IF(L5688="231","231",VLOOKUP(E5688,Materiales!$A$1:$G$37443,7,FALSE)),"N/A")</f>
        <v>Masterbach</v>
      </c>
    </row>
    <row r="5689" spans="1:14" x14ac:dyDescent="0.25">
      <c r="A5689">
        <v>2110030055</v>
      </c>
      <c r="B5689" t="s">
        <v>1141</v>
      </c>
      <c r="C5689">
        <v>2310160269</v>
      </c>
      <c r="D5689" t="s">
        <v>2377</v>
      </c>
      <c r="E5689">
        <v>2410290626</v>
      </c>
      <c r="F5689" t="s">
        <v>92</v>
      </c>
      <c r="G5689" t="s">
        <v>89</v>
      </c>
      <c r="H5689">
        <v>8</v>
      </c>
      <c r="I5689">
        <v>3</v>
      </c>
      <c r="J5689">
        <v>8000</v>
      </c>
      <c r="K5689">
        <f>+VLOOKUP(E5689,Costos!$A$1:$I$716100,9,FALSE)</f>
        <v>6.3063640000000003</v>
      </c>
      <c r="L5689" t="str">
        <f t="shared" si="188"/>
        <v>241</v>
      </c>
      <c r="M5689" t="str">
        <f t="shared" si="189"/>
        <v>241029</v>
      </c>
      <c r="N5689" t="str">
        <f>IFERROR(IF(L5689="231","231",VLOOKUP(E5689,Materiales!$A$1:$G$37443,7,FALSE)),"N/A")</f>
        <v>Resinas</v>
      </c>
    </row>
    <row r="5690" spans="1:14" x14ac:dyDescent="0.25">
      <c r="A5690">
        <v>2110030055</v>
      </c>
      <c r="B5690" t="s">
        <v>1141</v>
      </c>
      <c r="C5690">
        <v>2110030055</v>
      </c>
      <c r="D5690" t="s">
        <v>1141</v>
      </c>
      <c r="E5690">
        <v>2310230012</v>
      </c>
      <c r="F5690" t="s">
        <v>2576</v>
      </c>
      <c r="G5690" t="s">
        <v>36</v>
      </c>
      <c r="H5690">
        <v>8000</v>
      </c>
      <c r="I5690">
        <v>1</v>
      </c>
      <c r="J5690">
        <v>8000</v>
      </c>
      <c r="K5690">
        <f>+VLOOKUP(E5690,Costos!$A$1:$I$716100,9,FALSE)</f>
        <v>0.14888899999999999</v>
      </c>
      <c r="L5690" t="str">
        <f t="shared" si="188"/>
        <v>231</v>
      </c>
      <c r="M5690" t="str">
        <f t="shared" si="189"/>
        <v>231023</v>
      </c>
      <c r="N5690" t="str">
        <f>IFERROR(IF(L5690="231","231",VLOOKUP(E5690,Materiales!$A$1:$G$37443,7,FALSE)),"N/A")</f>
        <v>231</v>
      </c>
    </row>
    <row r="5691" spans="1:14" x14ac:dyDescent="0.25">
      <c r="A5691">
        <v>2110030055</v>
      </c>
      <c r="B5691" t="s">
        <v>1141</v>
      </c>
      <c r="C5691">
        <v>2310230012</v>
      </c>
      <c r="D5691" t="s">
        <v>2576</v>
      </c>
      <c r="E5691">
        <v>2430480002</v>
      </c>
      <c r="F5691" t="s">
        <v>3571</v>
      </c>
      <c r="G5691" t="s">
        <v>89</v>
      </c>
      <c r="H5691">
        <v>160.6825</v>
      </c>
      <c r="I5691">
        <v>2</v>
      </c>
      <c r="J5691">
        <v>8000</v>
      </c>
      <c r="K5691">
        <f>+VLOOKUP(E5691,Costos!$A$1:$I$716100,9,FALSE)</f>
        <v>6.8365</v>
      </c>
      <c r="L5691" t="str">
        <f t="shared" si="188"/>
        <v>243</v>
      </c>
      <c r="M5691" t="str">
        <f t="shared" si="189"/>
        <v>243048</v>
      </c>
      <c r="N5691" t="str">
        <f>IFERROR(IF(L5691="231","231",VLOOKUP(E5691,Materiales!$A$1:$G$37443,7,FALSE)),"N/A")</f>
        <v>Resinas</v>
      </c>
    </row>
    <row r="5692" spans="1:14" x14ac:dyDescent="0.25">
      <c r="A5692">
        <v>2110030055</v>
      </c>
      <c r="B5692" t="s">
        <v>1141</v>
      </c>
      <c r="C5692">
        <v>2110030055</v>
      </c>
      <c r="D5692" t="s">
        <v>1141</v>
      </c>
      <c r="E5692">
        <v>2500070207</v>
      </c>
      <c r="F5692" t="s">
        <v>3753</v>
      </c>
      <c r="G5692" t="s">
        <v>36</v>
      </c>
      <c r="H5692">
        <v>8000</v>
      </c>
      <c r="I5692">
        <v>1</v>
      </c>
      <c r="J5692">
        <v>8000</v>
      </c>
      <c r="K5692">
        <f>+VLOOKUP(E5692,Costos!$A$1:$I$716100,9,FALSE)</f>
        <v>2.7E-2</v>
      </c>
      <c r="L5692" t="str">
        <f t="shared" si="188"/>
        <v>250</v>
      </c>
      <c r="M5692" t="str">
        <f t="shared" si="189"/>
        <v>250007</v>
      </c>
      <c r="N5692" t="str">
        <f>IFERROR(IF(L5692="231","231",VLOOKUP(E5692,Materiales!$A$1:$G$37443,7,FALSE)),"N/A")</f>
        <v>Etiquetas</v>
      </c>
    </row>
    <row r="5693" spans="1:14" x14ac:dyDescent="0.25">
      <c r="A5693">
        <v>2110030055</v>
      </c>
      <c r="B5693" t="s">
        <v>1141</v>
      </c>
      <c r="C5693">
        <v>2110030055</v>
      </c>
      <c r="D5693" t="s">
        <v>1141</v>
      </c>
      <c r="E5693">
        <v>2500030019</v>
      </c>
      <c r="F5693" t="s">
        <v>3695</v>
      </c>
      <c r="G5693" t="s">
        <v>36</v>
      </c>
      <c r="H5693">
        <v>333.33330000000001</v>
      </c>
      <c r="I5693">
        <v>1</v>
      </c>
      <c r="J5693">
        <v>8000</v>
      </c>
      <c r="K5693">
        <f>+VLOOKUP(E5693,Costos!$A$1:$I$716100,9,FALSE)</f>
        <v>1.05</v>
      </c>
      <c r="L5693" t="str">
        <f t="shared" si="188"/>
        <v>250</v>
      </c>
      <c r="M5693" t="str">
        <f t="shared" si="189"/>
        <v>250003</v>
      </c>
      <c r="N5693" t="str">
        <f>IFERROR(IF(L5693="231","231",VLOOKUP(E5693,Materiales!$A$1:$G$37443,7,FALSE)),"N/A")</f>
        <v>Cajón</v>
      </c>
    </row>
    <row r="5694" spans="1:14" x14ac:dyDescent="0.25">
      <c r="A5694">
        <v>2110030055</v>
      </c>
      <c r="B5694" t="s">
        <v>1141</v>
      </c>
      <c r="C5694">
        <v>2110030055</v>
      </c>
      <c r="D5694" t="s">
        <v>1141</v>
      </c>
      <c r="E5694">
        <v>2310030018</v>
      </c>
      <c r="F5694" t="s">
        <v>2133</v>
      </c>
      <c r="G5694" t="s">
        <v>89</v>
      </c>
      <c r="H5694">
        <v>2413.3000999999999</v>
      </c>
      <c r="I5694">
        <v>1</v>
      </c>
      <c r="J5694">
        <v>8000</v>
      </c>
      <c r="K5694">
        <f>+VLOOKUP(E5694,Costos!$A$1:$I$716100,9,FALSE)</f>
        <v>2.3225419999999999</v>
      </c>
      <c r="L5694" t="str">
        <f t="shared" si="188"/>
        <v>231</v>
      </c>
      <c r="M5694" t="str">
        <f t="shared" si="189"/>
        <v>231003</v>
      </c>
      <c r="N5694" t="str">
        <f>IFERROR(IF(L5694="231","231",VLOOKUP(E5694,Materiales!$A$1:$G$37443,7,FALSE)),"N/A")</f>
        <v>231</v>
      </c>
    </row>
    <row r="5695" spans="1:14" x14ac:dyDescent="0.25">
      <c r="A5695">
        <v>2110030055</v>
      </c>
      <c r="B5695" t="s">
        <v>1141</v>
      </c>
      <c r="C5695">
        <v>2310030018</v>
      </c>
      <c r="D5695" t="s">
        <v>2133</v>
      </c>
      <c r="E5695">
        <v>2410220004</v>
      </c>
      <c r="F5695" t="s">
        <v>3314</v>
      </c>
      <c r="G5695" t="s">
        <v>89</v>
      </c>
      <c r="H5695">
        <v>0.74280000000000002</v>
      </c>
      <c r="I5695">
        <v>2</v>
      </c>
      <c r="J5695">
        <v>8000</v>
      </c>
      <c r="K5695">
        <f>+VLOOKUP(E5695,Costos!$A$1:$I$716100,9,FALSE)</f>
        <v>144.33486500000001</v>
      </c>
      <c r="L5695" t="str">
        <f t="shared" si="188"/>
        <v>241</v>
      </c>
      <c r="M5695" t="str">
        <f t="shared" si="189"/>
        <v>241022</v>
      </c>
      <c r="N5695" t="str">
        <f>IFERROR(IF(L5695="231","231",VLOOKUP(E5695,Materiales!$A$1:$G$37443,7,FALSE)),"N/A")</f>
        <v>Varios</v>
      </c>
    </row>
    <row r="5696" spans="1:14" x14ac:dyDescent="0.25">
      <c r="A5696">
        <v>2110030055</v>
      </c>
      <c r="B5696" t="s">
        <v>1141</v>
      </c>
      <c r="C5696">
        <v>2310030018</v>
      </c>
      <c r="D5696" t="s">
        <v>2133</v>
      </c>
      <c r="E5696">
        <v>2430850012</v>
      </c>
      <c r="F5696" t="s">
        <v>3638</v>
      </c>
      <c r="G5696" t="s">
        <v>89</v>
      </c>
      <c r="H5696">
        <v>2.9710000000000001</v>
      </c>
      <c r="I5696">
        <v>2</v>
      </c>
      <c r="J5696">
        <v>8000</v>
      </c>
      <c r="K5696">
        <f>+VLOOKUP(E5696,Costos!$A$1:$I$716100,9,FALSE)</f>
        <v>15.424059</v>
      </c>
      <c r="L5696" t="str">
        <f t="shared" si="188"/>
        <v>243</v>
      </c>
      <c r="M5696" t="str">
        <f t="shared" si="189"/>
        <v>243085</v>
      </c>
      <c r="N5696" t="str">
        <f>IFERROR(IF(L5696="231","231",VLOOKUP(E5696,Materiales!$A$1:$G$37443,7,FALSE)),"N/A")</f>
        <v>Varios</v>
      </c>
    </row>
    <row r="5697" spans="1:14" x14ac:dyDescent="0.25">
      <c r="A5697">
        <v>2110030055</v>
      </c>
      <c r="B5697" t="s">
        <v>1141</v>
      </c>
      <c r="C5697">
        <v>2310030018</v>
      </c>
      <c r="D5697" t="s">
        <v>2133</v>
      </c>
      <c r="E5697">
        <v>2430850013</v>
      </c>
      <c r="F5697" t="s">
        <v>3639</v>
      </c>
      <c r="G5697" t="s">
        <v>89</v>
      </c>
      <c r="H5697">
        <v>7.7976000000000001</v>
      </c>
      <c r="I5697">
        <v>2</v>
      </c>
      <c r="J5697">
        <v>8000</v>
      </c>
      <c r="K5697">
        <f>+VLOOKUP(E5697,Costos!$A$1:$I$716100,9,FALSE)</f>
        <v>6.0844829999999996</v>
      </c>
      <c r="L5697" t="str">
        <f t="shared" si="188"/>
        <v>243</v>
      </c>
      <c r="M5697" t="str">
        <f t="shared" si="189"/>
        <v>243085</v>
      </c>
      <c r="N5697" t="str">
        <f>IFERROR(IF(L5697="231","231",VLOOKUP(E5697,Materiales!$A$1:$G$37443,7,FALSE)),"N/A")</f>
        <v>Varios</v>
      </c>
    </row>
    <row r="5698" spans="1:14" x14ac:dyDescent="0.25">
      <c r="A5698">
        <v>2110030055</v>
      </c>
      <c r="B5698" t="s">
        <v>1141</v>
      </c>
      <c r="C5698">
        <v>2310030018</v>
      </c>
      <c r="D5698" t="s">
        <v>2133</v>
      </c>
      <c r="E5698">
        <v>2410210019</v>
      </c>
      <c r="F5698" t="s">
        <v>113</v>
      </c>
      <c r="G5698" t="s">
        <v>89</v>
      </c>
      <c r="H5698">
        <v>5.9394</v>
      </c>
      <c r="I5698">
        <v>2</v>
      </c>
      <c r="J5698">
        <v>8000</v>
      </c>
      <c r="K5698">
        <f>+VLOOKUP(E5698,Costos!$A$1:$I$716100,9,FALSE)</f>
        <v>7.7568599999999996</v>
      </c>
      <c r="L5698" t="str">
        <f t="shared" si="188"/>
        <v>241</v>
      </c>
      <c r="M5698" t="str">
        <f t="shared" si="189"/>
        <v>241021</v>
      </c>
      <c r="N5698" t="str">
        <f>IFERROR(IF(L5698="231","231",VLOOKUP(E5698,Materiales!$A$1:$G$37443,7,FALSE)),"N/A")</f>
        <v>Varios</v>
      </c>
    </row>
    <row r="5699" spans="1:14" x14ac:dyDescent="0.25">
      <c r="A5699">
        <v>2110030055</v>
      </c>
      <c r="B5699" t="s">
        <v>1141</v>
      </c>
      <c r="C5699">
        <v>2310030018</v>
      </c>
      <c r="D5699" t="s">
        <v>2133</v>
      </c>
      <c r="E5699">
        <v>2430880022</v>
      </c>
      <c r="F5699" t="s">
        <v>115</v>
      </c>
      <c r="G5699" t="s">
        <v>89</v>
      </c>
      <c r="H5699">
        <v>11.507099999999999</v>
      </c>
      <c r="I5699">
        <v>2</v>
      </c>
      <c r="J5699">
        <v>8000</v>
      </c>
      <c r="K5699">
        <f>+VLOOKUP(E5699,Costos!$A$1:$I$716100,9,FALSE)</f>
        <v>6.1924229999999998</v>
      </c>
      <c r="L5699" t="str">
        <f t="shared" si="188"/>
        <v>243</v>
      </c>
      <c r="M5699" t="str">
        <f t="shared" si="189"/>
        <v>243088</v>
      </c>
      <c r="N5699" t="str">
        <f>IFERROR(IF(L5699="231","231",VLOOKUP(E5699,Materiales!$A$1:$G$37443,7,FALSE)),"N/A")</f>
        <v>Varios</v>
      </c>
    </row>
    <row r="5700" spans="1:14" x14ac:dyDescent="0.25">
      <c r="A5700">
        <v>2110030055</v>
      </c>
      <c r="B5700" t="s">
        <v>1141</v>
      </c>
      <c r="C5700">
        <v>2310030018</v>
      </c>
      <c r="D5700" t="s">
        <v>2133</v>
      </c>
      <c r="E5700">
        <v>2430530010</v>
      </c>
      <c r="F5700" t="s">
        <v>3577</v>
      </c>
      <c r="G5700" t="s">
        <v>89</v>
      </c>
      <c r="H5700">
        <v>725.26909999999998</v>
      </c>
      <c r="I5700">
        <v>2</v>
      </c>
      <c r="J5700">
        <v>8000</v>
      </c>
      <c r="K5700">
        <f>+VLOOKUP(E5700,Costos!$A$1:$I$716100,9,FALSE)</f>
        <v>0.67528200000000005</v>
      </c>
      <c r="L5700" t="str">
        <f t="shared" si="188"/>
        <v>243</v>
      </c>
      <c r="M5700" t="str">
        <f t="shared" si="189"/>
        <v>243053</v>
      </c>
      <c r="N5700" t="str">
        <f>IFERROR(IF(L5700="231","231",VLOOKUP(E5700,Materiales!$A$1:$G$37443,7,FALSE)),"N/A")</f>
        <v>Varios</v>
      </c>
    </row>
    <row r="5701" spans="1:14" x14ac:dyDescent="0.25">
      <c r="A5701">
        <v>2110030055</v>
      </c>
      <c r="B5701" t="s">
        <v>1141</v>
      </c>
      <c r="C5701">
        <v>2310030018</v>
      </c>
      <c r="D5701" t="s">
        <v>2133</v>
      </c>
      <c r="E5701">
        <v>2430620001</v>
      </c>
      <c r="F5701" t="s">
        <v>3590</v>
      </c>
      <c r="G5701" t="s">
        <v>89</v>
      </c>
      <c r="H5701">
        <v>11.508800000000001</v>
      </c>
      <c r="I5701">
        <v>2</v>
      </c>
      <c r="J5701">
        <v>8000</v>
      </c>
      <c r="K5701">
        <f>+VLOOKUP(E5701,Costos!$A$1:$I$716100,9,FALSE)</f>
        <v>40.443644999999997</v>
      </c>
      <c r="L5701" t="str">
        <f t="shared" si="188"/>
        <v>243</v>
      </c>
      <c r="M5701" t="str">
        <f t="shared" si="189"/>
        <v>243062</v>
      </c>
      <c r="N5701" t="str">
        <f>IFERROR(IF(L5701="231","231",VLOOKUP(E5701,Materiales!$A$1:$G$37443,7,FALSE)),"N/A")</f>
        <v>Dispersión</v>
      </c>
    </row>
    <row r="5702" spans="1:14" x14ac:dyDescent="0.25">
      <c r="A5702">
        <v>2110030055</v>
      </c>
      <c r="B5702" t="s">
        <v>1141</v>
      </c>
      <c r="C5702">
        <v>2310030018</v>
      </c>
      <c r="D5702" t="s">
        <v>2133</v>
      </c>
      <c r="E5702">
        <v>2430680003</v>
      </c>
      <c r="F5702" t="s">
        <v>3603</v>
      </c>
      <c r="G5702" t="s">
        <v>89</v>
      </c>
      <c r="H5702">
        <v>0.74280000000000002</v>
      </c>
      <c r="I5702">
        <v>2</v>
      </c>
      <c r="J5702">
        <v>8000</v>
      </c>
      <c r="K5702">
        <f>+VLOOKUP(E5702,Costos!$A$1:$I$716100,9,FALSE)</f>
        <v>43.858021000000001</v>
      </c>
      <c r="L5702" t="str">
        <f t="shared" si="188"/>
        <v>243</v>
      </c>
      <c r="M5702" t="str">
        <f t="shared" si="189"/>
        <v>243068</v>
      </c>
      <c r="N5702" t="str">
        <f>IFERROR(IF(L5702="231","231",VLOOKUP(E5702,Materiales!$A$1:$G$37443,7,FALSE)),"N/A")</f>
        <v>Dispersión</v>
      </c>
    </row>
    <row r="5703" spans="1:14" x14ac:dyDescent="0.25">
      <c r="A5703">
        <v>2110030055</v>
      </c>
      <c r="B5703" t="s">
        <v>1141</v>
      </c>
      <c r="C5703">
        <v>2310030018</v>
      </c>
      <c r="D5703" t="s">
        <v>2133</v>
      </c>
      <c r="E5703">
        <v>2310030240</v>
      </c>
      <c r="F5703" t="s">
        <v>2152</v>
      </c>
      <c r="G5703" t="s">
        <v>89</v>
      </c>
      <c r="H5703">
        <v>37.5</v>
      </c>
      <c r="I5703">
        <v>2</v>
      </c>
      <c r="J5703">
        <v>8000</v>
      </c>
      <c r="K5703">
        <f>+VLOOKUP(E5703,Costos!$A$1:$I$716100,9,FALSE)</f>
        <v>24.041525</v>
      </c>
      <c r="L5703" t="str">
        <f t="shared" si="188"/>
        <v>231</v>
      </c>
      <c r="M5703" t="str">
        <f t="shared" si="189"/>
        <v>231003</v>
      </c>
      <c r="N5703" t="str">
        <f>IFERROR(IF(L5703="231","231",VLOOKUP(E5703,Materiales!$A$1:$G$37443,7,FALSE)),"N/A")</f>
        <v>231</v>
      </c>
    </row>
    <row r="5704" spans="1:14" x14ac:dyDescent="0.25">
      <c r="A5704">
        <v>2110030055</v>
      </c>
      <c r="B5704" t="s">
        <v>1141</v>
      </c>
      <c r="C5704">
        <v>2310030240</v>
      </c>
      <c r="D5704" t="s">
        <v>2152</v>
      </c>
      <c r="E5704">
        <v>2430850012</v>
      </c>
      <c r="F5704" t="s">
        <v>3638</v>
      </c>
      <c r="G5704" t="s">
        <v>89</v>
      </c>
      <c r="H5704">
        <v>0.33710000000000001</v>
      </c>
      <c r="I5704">
        <v>3</v>
      </c>
      <c r="J5704">
        <v>8000</v>
      </c>
      <c r="K5704">
        <f>+VLOOKUP(E5704,Costos!$A$1:$I$716100,9,FALSE)</f>
        <v>15.424059</v>
      </c>
      <c r="L5704" t="str">
        <f t="shared" si="188"/>
        <v>243</v>
      </c>
      <c r="M5704" t="str">
        <f t="shared" si="189"/>
        <v>243085</v>
      </c>
      <c r="N5704" t="str">
        <f>IFERROR(IF(L5704="231","231",VLOOKUP(E5704,Materiales!$A$1:$G$37443,7,FALSE)),"N/A")</f>
        <v>Varios</v>
      </c>
    </row>
    <row r="5705" spans="1:14" x14ac:dyDescent="0.25">
      <c r="A5705">
        <v>2110030055</v>
      </c>
      <c r="B5705" t="s">
        <v>1141</v>
      </c>
      <c r="C5705">
        <v>2310030240</v>
      </c>
      <c r="D5705" t="s">
        <v>2152</v>
      </c>
      <c r="E5705">
        <v>2410210019</v>
      </c>
      <c r="F5705" t="s">
        <v>113</v>
      </c>
      <c r="G5705" t="s">
        <v>89</v>
      </c>
      <c r="H5705">
        <v>3.4060999999999999</v>
      </c>
      <c r="I5705">
        <v>3</v>
      </c>
      <c r="J5705">
        <v>8000</v>
      </c>
      <c r="K5705">
        <f>+VLOOKUP(E5705,Costos!$A$1:$I$716100,9,FALSE)</f>
        <v>7.7568599999999996</v>
      </c>
      <c r="L5705" t="str">
        <f t="shared" si="188"/>
        <v>241</v>
      </c>
      <c r="M5705" t="str">
        <f t="shared" si="189"/>
        <v>241021</v>
      </c>
      <c r="N5705" t="str">
        <f>IFERROR(IF(L5705="231","231",VLOOKUP(E5705,Materiales!$A$1:$G$37443,7,FALSE)),"N/A")</f>
        <v>Varios</v>
      </c>
    </row>
    <row r="5706" spans="1:14" x14ac:dyDescent="0.25">
      <c r="A5706">
        <v>2110030055</v>
      </c>
      <c r="B5706" t="s">
        <v>1141</v>
      </c>
      <c r="C5706">
        <v>2310030240</v>
      </c>
      <c r="D5706" t="s">
        <v>2152</v>
      </c>
      <c r="E5706">
        <v>2430950002</v>
      </c>
      <c r="F5706" t="s">
        <v>3667</v>
      </c>
      <c r="G5706" t="s">
        <v>89</v>
      </c>
      <c r="H5706">
        <v>0.33710000000000001</v>
      </c>
      <c r="I5706">
        <v>3</v>
      </c>
      <c r="J5706">
        <v>8000</v>
      </c>
      <c r="K5706">
        <f>+VLOOKUP(E5706,Costos!$A$1:$I$716100,9,FALSE)</f>
        <v>16.036432000000001</v>
      </c>
      <c r="L5706" t="str">
        <f t="shared" si="188"/>
        <v>243</v>
      </c>
      <c r="M5706" t="str">
        <f t="shared" si="189"/>
        <v>243095</v>
      </c>
      <c r="N5706" t="str">
        <f>IFERROR(IF(L5706="231","231",VLOOKUP(E5706,Materiales!$A$1:$G$37443,7,FALSE)),"N/A")</f>
        <v>Varios</v>
      </c>
    </row>
    <row r="5707" spans="1:14" x14ac:dyDescent="0.25">
      <c r="A5707">
        <v>2110030055</v>
      </c>
      <c r="B5707" t="s">
        <v>1141</v>
      </c>
      <c r="C5707">
        <v>2310030240</v>
      </c>
      <c r="D5707" t="s">
        <v>2152</v>
      </c>
      <c r="E5707">
        <v>2430880026</v>
      </c>
      <c r="F5707" t="s">
        <v>115</v>
      </c>
      <c r="G5707" t="s">
        <v>89</v>
      </c>
      <c r="H5707">
        <v>0.33710000000000001</v>
      </c>
      <c r="I5707">
        <v>3</v>
      </c>
      <c r="J5707">
        <v>8000</v>
      </c>
      <c r="K5707">
        <f>+VLOOKUP(E5707,Costos!$A$1:$I$716100,9,FALSE)</f>
        <v>6.6873969999999998</v>
      </c>
      <c r="L5707" t="str">
        <f t="shared" si="188"/>
        <v>243</v>
      </c>
      <c r="M5707" t="str">
        <f t="shared" si="189"/>
        <v>243088</v>
      </c>
      <c r="N5707" t="str">
        <f>IFERROR(IF(L5707="231","231",VLOOKUP(E5707,Materiales!$A$1:$G$37443,7,FALSE)),"N/A")</f>
        <v>Otros</v>
      </c>
    </row>
    <row r="5708" spans="1:14" x14ac:dyDescent="0.25">
      <c r="A5708">
        <v>2110030055</v>
      </c>
      <c r="B5708" t="s">
        <v>1141</v>
      </c>
      <c r="C5708">
        <v>2310030240</v>
      </c>
      <c r="D5708" t="s">
        <v>2152</v>
      </c>
      <c r="E5708">
        <v>2410090305</v>
      </c>
      <c r="F5708" t="s">
        <v>3204</v>
      </c>
      <c r="G5708" t="s">
        <v>89</v>
      </c>
      <c r="H5708">
        <v>17.200099999999999</v>
      </c>
      <c r="I5708">
        <v>3</v>
      </c>
      <c r="J5708">
        <v>8000</v>
      </c>
      <c r="K5708">
        <f>+VLOOKUP(E5708,Costos!$A$1:$I$716100,9,FALSE)</f>
        <v>39.245584999999998</v>
      </c>
      <c r="L5708" t="str">
        <f t="shared" si="188"/>
        <v>241</v>
      </c>
      <c r="M5708" t="str">
        <f t="shared" si="189"/>
        <v>241009</v>
      </c>
      <c r="N5708" t="str">
        <f>IFERROR(IF(L5708="231","231",VLOOKUP(E5708,Materiales!$A$1:$G$37443,7,FALSE)),"N/A")</f>
        <v>Pigmentos</v>
      </c>
    </row>
    <row r="5709" spans="1:14" x14ac:dyDescent="0.25">
      <c r="A5709">
        <v>2110030055</v>
      </c>
      <c r="B5709" t="s">
        <v>1141</v>
      </c>
      <c r="C5709">
        <v>2310030240</v>
      </c>
      <c r="D5709" t="s">
        <v>2152</v>
      </c>
      <c r="E5709">
        <v>2410210003</v>
      </c>
      <c r="F5709" t="s">
        <v>95</v>
      </c>
      <c r="G5709" t="s">
        <v>89</v>
      </c>
      <c r="H5709">
        <v>4.7209000000000003</v>
      </c>
      <c r="I5709">
        <v>3</v>
      </c>
      <c r="J5709">
        <v>8000</v>
      </c>
      <c r="K5709">
        <f>+VLOOKUP(E5709,Costos!$A$1:$I$716100,9,FALSE)</f>
        <v>4.9316240000000002</v>
      </c>
      <c r="L5709" t="str">
        <f t="shared" si="188"/>
        <v>241</v>
      </c>
      <c r="M5709" t="str">
        <f t="shared" si="189"/>
        <v>241021</v>
      </c>
      <c r="N5709" t="str">
        <f>IFERROR(IF(L5709="231","231",VLOOKUP(E5709,Materiales!$A$1:$G$37443,7,FALSE)),"N/A")</f>
        <v>Varios</v>
      </c>
    </row>
    <row r="5710" spans="1:14" x14ac:dyDescent="0.25">
      <c r="A5710">
        <v>2110030055</v>
      </c>
      <c r="B5710" t="s">
        <v>1141</v>
      </c>
      <c r="C5710">
        <v>2310030240</v>
      </c>
      <c r="D5710" t="s">
        <v>2152</v>
      </c>
      <c r="E5710">
        <v>2410200020</v>
      </c>
      <c r="F5710" t="s">
        <v>3308</v>
      </c>
      <c r="G5710" t="s">
        <v>89</v>
      </c>
      <c r="H5710">
        <v>3.4060999999999999</v>
      </c>
      <c r="I5710">
        <v>3</v>
      </c>
      <c r="J5710">
        <v>8000</v>
      </c>
      <c r="K5710">
        <f>+VLOOKUP(E5710,Costos!$A$1:$I$716100,9,FALSE)</f>
        <v>2.883197</v>
      </c>
      <c r="L5710" t="str">
        <f t="shared" si="188"/>
        <v>241</v>
      </c>
      <c r="M5710" t="str">
        <f t="shared" si="189"/>
        <v>241020</v>
      </c>
      <c r="N5710" t="str">
        <f>IFERROR(IF(L5710="231","231",VLOOKUP(E5710,Materiales!$A$1:$G$37443,7,FALSE)),"N/A")</f>
        <v>Varios</v>
      </c>
    </row>
    <row r="5711" spans="1:14" x14ac:dyDescent="0.25">
      <c r="A5711">
        <v>2110030055</v>
      </c>
      <c r="B5711" t="s">
        <v>1141</v>
      </c>
      <c r="C5711">
        <v>2310030018</v>
      </c>
      <c r="D5711" t="s">
        <v>2133</v>
      </c>
      <c r="E5711">
        <v>2430350001</v>
      </c>
      <c r="F5711" t="s">
        <v>4741</v>
      </c>
      <c r="G5711" t="s">
        <v>89</v>
      </c>
      <c r="H5711">
        <v>14.8498</v>
      </c>
      <c r="I5711">
        <v>2</v>
      </c>
      <c r="J5711">
        <v>8000</v>
      </c>
      <c r="K5711">
        <f>+VLOOKUP(E5711,Costos!$A$1:$I$716100,9,FALSE)</f>
        <v>8.4358629999999994</v>
      </c>
      <c r="L5711" t="str">
        <f t="shared" si="188"/>
        <v>243</v>
      </c>
      <c r="M5711" t="str">
        <f t="shared" si="189"/>
        <v>243035</v>
      </c>
      <c r="N5711" t="str">
        <f>IFERROR(IF(L5711="231","231",VLOOKUP(E5711,Materiales!$A$1:$G$37443,7,FALSE)),"N/A")</f>
        <v>Varios</v>
      </c>
    </row>
    <row r="5712" spans="1:14" x14ac:dyDescent="0.25">
      <c r="A5712">
        <v>2110030055</v>
      </c>
      <c r="B5712" t="s">
        <v>1141</v>
      </c>
      <c r="C5712">
        <v>2310030018</v>
      </c>
      <c r="D5712" t="s">
        <v>2133</v>
      </c>
      <c r="E5712">
        <v>2430390013</v>
      </c>
      <c r="F5712" t="s">
        <v>3567</v>
      </c>
      <c r="G5712" t="s">
        <v>89</v>
      </c>
      <c r="H5712">
        <v>21.370799999999999</v>
      </c>
      <c r="I5712">
        <v>2</v>
      </c>
      <c r="J5712">
        <v>8000</v>
      </c>
      <c r="K5712">
        <f>+VLOOKUP(E5712,Costos!$A$1:$I$716100,9,FALSE)</f>
        <v>27.214721000000001</v>
      </c>
      <c r="L5712" t="str">
        <f t="shared" si="188"/>
        <v>243</v>
      </c>
      <c r="M5712" t="str">
        <f t="shared" si="189"/>
        <v>243039</v>
      </c>
      <c r="N5712" t="str">
        <f>IFERROR(IF(L5712="231","231",VLOOKUP(E5712,Materiales!$A$1:$G$37443,7,FALSE)),"N/A")</f>
        <v>Varios</v>
      </c>
    </row>
    <row r="5713" spans="1:14" x14ac:dyDescent="0.25">
      <c r="A5713">
        <v>2110030055</v>
      </c>
      <c r="B5713" t="s">
        <v>1141</v>
      </c>
      <c r="C5713">
        <v>2310030018</v>
      </c>
      <c r="D5713" t="s">
        <v>2133</v>
      </c>
      <c r="E5713">
        <v>2310030273</v>
      </c>
      <c r="F5713" t="s">
        <v>2157</v>
      </c>
      <c r="G5713" t="s">
        <v>89</v>
      </c>
      <c r="H5713">
        <v>96.531999999999996</v>
      </c>
      <c r="I5713">
        <v>2</v>
      </c>
      <c r="J5713">
        <v>8000</v>
      </c>
      <c r="K5713">
        <f>+VLOOKUP(E5713,Costos!$A$1:$I$716100,9,FALSE)</f>
        <v>3.6945239999999999</v>
      </c>
      <c r="L5713" t="str">
        <f t="shared" si="188"/>
        <v>231</v>
      </c>
      <c r="M5713" t="str">
        <f t="shared" si="189"/>
        <v>231003</v>
      </c>
      <c r="N5713" t="str">
        <f>IFERROR(IF(L5713="231","231",VLOOKUP(E5713,Materiales!$A$1:$G$37443,7,FALSE)),"N/A")</f>
        <v>231</v>
      </c>
    </row>
    <row r="5714" spans="1:14" x14ac:dyDescent="0.25">
      <c r="A5714">
        <v>2110030055</v>
      </c>
      <c r="B5714" t="s">
        <v>1141</v>
      </c>
      <c r="C5714">
        <v>2310030273</v>
      </c>
      <c r="D5714" t="s">
        <v>2157</v>
      </c>
      <c r="E5714">
        <v>2410290596</v>
      </c>
      <c r="F5714" t="s">
        <v>3369</v>
      </c>
      <c r="G5714" t="s">
        <v>89</v>
      </c>
      <c r="H5714">
        <v>9.4753000000000007</v>
      </c>
      <c r="I5714">
        <v>3</v>
      </c>
      <c r="J5714">
        <v>8000</v>
      </c>
      <c r="K5714">
        <f>+VLOOKUP(E5714,Costos!$A$1:$I$716100,9,FALSE)</f>
        <v>5.3067520000000004</v>
      </c>
      <c r="L5714" t="str">
        <f t="shared" si="188"/>
        <v>241</v>
      </c>
      <c r="M5714" t="str">
        <f t="shared" si="189"/>
        <v>241029</v>
      </c>
      <c r="N5714" t="str">
        <f>IFERROR(IF(L5714="231","231",VLOOKUP(E5714,Materiales!$A$1:$G$37443,7,FALSE)),"N/A")</f>
        <v>Varios</v>
      </c>
    </row>
    <row r="5715" spans="1:14" x14ac:dyDescent="0.25">
      <c r="A5715">
        <v>2110030055</v>
      </c>
      <c r="B5715" t="s">
        <v>1141</v>
      </c>
      <c r="C5715">
        <v>2310030273</v>
      </c>
      <c r="D5715" t="s">
        <v>2157</v>
      </c>
      <c r="E5715">
        <v>2430850012</v>
      </c>
      <c r="F5715" t="s">
        <v>3638</v>
      </c>
      <c r="G5715" t="s">
        <v>89</v>
      </c>
      <c r="H5715">
        <v>0.1053</v>
      </c>
      <c r="I5715">
        <v>3</v>
      </c>
      <c r="J5715">
        <v>8000</v>
      </c>
      <c r="K5715">
        <f>+VLOOKUP(E5715,Costos!$A$1:$I$716100,9,FALSE)</f>
        <v>15.424059</v>
      </c>
      <c r="L5715" t="str">
        <f t="shared" si="188"/>
        <v>243</v>
      </c>
      <c r="M5715" t="str">
        <f t="shared" si="189"/>
        <v>243085</v>
      </c>
      <c r="N5715" t="str">
        <f>IFERROR(IF(L5715="231","231",VLOOKUP(E5715,Materiales!$A$1:$G$37443,7,FALSE)),"N/A")</f>
        <v>Varios</v>
      </c>
    </row>
    <row r="5716" spans="1:14" x14ac:dyDescent="0.25">
      <c r="A5716">
        <v>2110030055</v>
      </c>
      <c r="B5716" t="s">
        <v>1141</v>
      </c>
      <c r="C5716">
        <v>2310030273</v>
      </c>
      <c r="D5716" t="s">
        <v>2157</v>
      </c>
      <c r="E5716">
        <v>2410210019</v>
      </c>
      <c r="F5716" t="s">
        <v>113</v>
      </c>
      <c r="G5716" t="s">
        <v>89</v>
      </c>
      <c r="H5716">
        <v>0.84219999999999995</v>
      </c>
      <c r="I5716">
        <v>3</v>
      </c>
      <c r="J5716">
        <v>8000</v>
      </c>
      <c r="K5716">
        <f>+VLOOKUP(E5716,Costos!$A$1:$I$716100,9,FALSE)</f>
        <v>7.7568599999999996</v>
      </c>
      <c r="L5716" t="str">
        <f t="shared" si="188"/>
        <v>241</v>
      </c>
      <c r="M5716" t="str">
        <f t="shared" si="189"/>
        <v>241021</v>
      </c>
      <c r="N5716" t="str">
        <f>IFERROR(IF(L5716="231","231",VLOOKUP(E5716,Materiales!$A$1:$G$37443,7,FALSE)),"N/A")</f>
        <v>Varios</v>
      </c>
    </row>
    <row r="5717" spans="1:14" x14ac:dyDescent="0.25">
      <c r="A5717">
        <v>2110030055</v>
      </c>
      <c r="B5717" t="s">
        <v>1141</v>
      </c>
      <c r="C5717">
        <v>2310030273</v>
      </c>
      <c r="D5717" t="s">
        <v>2157</v>
      </c>
      <c r="E5717">
        <v>2430950002</v>
      </c>
      <c r="F5717" t="s">
        <v>3667</v>
      </c>
      <c r="G5717" t="s">
        <v>89</v>
      </c>
      <c r="H5717">
        <v>0.63170000000000004</v>
      </c>
      <c r="I5717">
        <v>3</v>
      </c>
      <c r="J5717">
        <v>8000</v>
      </c>
      <c r="K5717">
        <f>+VLOOKUP(E5717,Costos!$A$1:$I$716100,9,FALSE)</f>
        <v>16.036432000000001</v>
      </c>
      <c r="L5717" t="str">
        <f t="shared" si="188"/>
        <v>243</v>
      </c>
      <c r="M5717" t="str">
        <f t="shared" si="189"/>
        <v>243095</v>
      </c>
      <c r="N5717" t="str">
        <f>IFERROR(IF(L5717="231","231",VLOOKUP(E5717,Materiales!$A$1:$G$37443,7,FALSE)),"N/A")</f>
        <v>Varios</v>
      </c>
    </row>
    <row r="5718" spans="1:14" x14ac:dyDescent="0.25">
      <c r="A5718">
        <v>2110030055</v>
      </c>
      <c r="B5718" t="s">
        <v>1141</v>
      </c>
      <c r="C5718">
        <v>2310030273</v>
      </c>
      <c r="D5718" t="s">
        <v>2157</v>
      </c>
      <c r="E5718">
        <v>2410290518</v>
      </c>
      <c r="F5718" t="s">
        <v>3353</v>
      </c>
      <c r="G5718" t="s">
        <v>89</v>
      </c>
      <c r="H5718">
        <v>0.13689999999999999</v>
      </c>
      <c r="I5718">
        <v>3</v>
      </c>
      <c r="J5718">
        <v>8000</v>
      </c>
      <c r="K5718">
        <f>+VLOOKUP(E5718,Costos!$A$1:$I$716100,9,FALSE)</f>
        <v>4.2085650000000001</v>
      </c>
      <c r="L5718" t="str">
        <f t="shared" si="188"/>
        <v>241</v>
      </c>
      <c r="M5718" t="str">
        <f t="shared" si="189"/>
        <v>241029</v>
      </c>
      <c r="N5718" t="str">
        <f>IFERROR(IF(L5718="231","231",VLOOKUP(E5718,Materiales!$A$1:$G$37443,7,FALSE)),"N/A")</f>
        <v>Otros</v>
      </c>
    </row>
    <row r="5719" spans="1:14" x14ac:dyDescent="0.25">
      <c r="A5719">
        <v>2110030055</v>
      </c>
      <c r="B5719" t="s">
        <v>1141</v>
      </c>
      <c r="C5719">
        <v>2310030273</v>
      </c>
      <c r="D5719" t="s">
        <v>2157</v>
      </c>
      <c r="E5719">
        <v>2430880022</v>
      </c>
      <c r="F5719" t="s">
        <v>115</v>
      </c>
      <c r="G5719" t="s">
        <v>89</v>
      </c>
      <c r="H5719">
        <v>0.28949999999999998</v>
      </c>
      <c r="I5719">
        <v>3</v>
      </c>
      <c r="J5719">
        <v>8000</v>
      </c>
      <c r="K5719">
        <f>+VLOOKUP(E5719,Costos!$A$1:$I$716100,9,FALSE)</f>
        <v>6.1924229999999998</v>
      </c>
      <c r="L5719" t="str">
        <f t="shared" si="188"/>
        <v>243</v>
      </c>
      <c r="M5719" t="str">
        <f t="shared" si="189"/>
        <v>243088</v>
      </c>
      <c r="N5719" t="str">
        <f>IFERROR(IF(L5719="231","231",VLOOKUP(E5719,Materiales!$A$1:$G$37443,7,FALSE)),"N/A")</f>
        <v>Varios</v>
      </c>
    </row>
    <row r="5720" spans="1:14" x14ac:dyDescent="0.25">
      <c r="A5720">
        <v>2110030055</v>
      </c>
      <c r="B5720" t="s">
        <v>1141</v>
      </c>
      <c r="C5720">
        <v>2310030273</v>
      </c>
      <c r="D5720" t="s">
        <v>2157</v>
      </c>
      <c r="E5720">
        <v>2410290827</v>
      </c>
      <c r="F5720" t="s">
        <v>3467</v>
      </c>
      <c r="G5720" t="s">
        <v>89</v>
      </c>
      <c r="H5720">
        <v>1.3160000000000001</v>
      </c>
      <c r="I5720">
        <v>3</v>
      </c>
      <c r="J5720">
        <v>8000</v>
      </c>
      <c r="K5720">
        <f>+VLOOKUP(E5720,Costos!$A$1:$I$716100,9,FALSE)</f>
        <v>8.7862050000000007</v>
      </c>
      <c r="L5720" t="str">
        <f t="shared" si="188"/>
        <v>241</v>
      </c>
      <c r="M5720" t="str">
        <f t="shared" si="189"/>
        <v>241029</v>
      </c>
      <c r="N5720" t="str">
        <f>IFERROR(IF(L5720="231","231",VLOOKUP(E5720,Materiales!$A$1:$G$37443,7,FALSE)),"N/A")</f>
        <v>Varios</v>
      </c>
    </row>
    <row r="5721" spans="1:14" x14ac:dyDescent="0.25">
      <c r="A5721">
        <v>2110030055</v>
      </c>
      <c r="B5721" t="s">
        <v>1141</v>
      </c>
      <c r="C5721">
        <v>2310030273</v>
      </c>
      <c r="D5721" t="s">
        <v>2157</v>
      </c>
      <c r="E5721">
        <v>2430390013</v>
      </c>
      <c r="F5721" t="s">
        <v>3567</v>
      </c>
      <c r="G5721" t="s">
        <v>89</v>
      </c>
      <c r="H5721">
        <v>0.52639999999999998</v>
      </c>
      <c r="I5721">
        <v>3</v>
      </c>
      <c r="J5721">
        <v>8000</v>
      </c>
      <c r="K5721">
        <f>+VLOOKUP(E5721,Costos!$A$1:$I$716100,9,FALSE)</f>
        <v>27.214721000000001</v>
      </c>
      <c r="L5721" t="str">
        <f t="shared" si="188"/>
        <v>243</v>
      </c>
      <c r="M5721" t="str">
        <f t="shared" si="189"/>
        <v>243039</v>
      </c>
      <c r="N5721" t="str">
        <f>IFERROR(IF(L5721="231","231",VLOOKUP(E5721,Materiales!$A$1:$G$37443,7,FALSE)),"N/A")</f>
        <v>Varios</v>
      </c>
    </row>
    <row r="5722" spans="1:14" x14ac:dyDescent="0.25">
      <c r="A5722">
        <v>2110030055</v>
      </c>
      <c r="B5722" t="s">
        <v>1141</v>
      </c>
      <c r="C5722">
        <v>2310030273</v>
      </c>
      <c r="D5722" t="s">
        <v>2157</v>
      </c>
      <c r="E5722">
        <v>2430850037</v>
      </c>
      <c r="F5722" t="s">
        <v>3645</v>
      </c>
      <c r="G5722" t="s">
        <v>89</v>
      </c>
      <c r="H5722">
        <v>0.84219999999999995</v>
      </c>
      <c r="I5722">
        <v>3</v>
      </c>
      <c r="J5722">
        <v>8000</v>
      </c>
      <c r="K5722">
        <f>+VLOOKUP(E5722,Costos!$A$1:$I$716100,9,FALSE)</f>
        <v>5.1567480000000003</v>
      </c>
      <c r="L5722" t="str">
        <f t="shared" si="188"/>
        <v>243</v>
      </c>
      <c r="M5722" t="str">
        <f t="shared" si="189"/>
        <v>243085</v>
      </c>
      <c r="N5722" t="str">
        <f>IFERROR(IF(L5722="231","231",VLOOKUP(E5722,Materiales!$A$1:$G$37443,7,FALSE)),"N/A")</f>
        <v>Varios</v>
      </c>
    </row>
    <row r="5723" spans="1:14" x14ac:dyDescent="0.25">
      <c r="A5723">
        <v>2110030055</v>
      </c>
      <c r="B5723" t="s">
        <v>1141</v>
      </c>
      <c r="C5723">
        <v>2310030273</v>
      </c>
      <c r="D5723" t="s">
        <v>2157</v>
      </c>
      <c r="E5723">
        <v>2410290516</v>
      </c>
      <c r="F5723" t="s">
        <v>3351</v>
      </c>
      <c r="G5723" t="s">
        <v>89</v>
      </c>
      <c r="H5723">
        <v>40.006700000000002</v>
      </c>
      <c r="I5723">
        <v>3</v>
      </c>
      <c r="J5723">
        <v>8000</v>
      </c>
      <c r="K5723">
        <f>+VLOOKUP(E5723,Costos!$A$1:$I$716100,9,FALSE)</f>
        <v>6.3744370000000004</v>
      </c>
      <c r="L5723" t="str">
        <f t="shared" si="188"/>
        <v>241</v>
      </c>
      <c r="M5723" t="str">
        <f t="shared" si="189"/>
        <v>241029</v>
      </c>
      <c r="N5723" t="str">
        <f>IFERROR(IF(L5723="231","231",VLOOKUP(E5723,Materiales!$A$1:$G$37443,7,FALSE)),"N/A")</f>
        <v>Varios</v>
      </c>
    </row>
    <row r="5724" spans="1:14" x14ac:dyDescent="0.25">
      <c r="A5724">
        <v>2110030055</v>
      </c>
      <c r="B5724" t="s">
        <v>1141</v>
      </c>
      <c r="C5724">
        <v>2310030273</v>
      </c>
      <c r="D5724" t="s">
        <v>2157</v>
      </c>
      <c r="E5724">
        <v>2410290517</v>
      </c>
      <c r="F5724" t="s">
        <v>3352</v>
      </c>
      <c r="G5724" t="s">
        <v>89</v>
      </c>
      <c r="H5724">
        <v>0.1</v>
      </c>
      <c r="I5724">
        <v>3</v>
      </c>
      <c r="J5724">
        <v>8000</v>
      </c>
      <c r="K5724">
        <f>+VLOOKUP(E5724,Costos!$A$1:$I$716100,9,FALSE)</f>
        <v>5.2654379999999996</v>
      </c>
      <c r="L5724" t="str">
        <f t="shared" si="188"/>
        <v>241</v>
      </c>
      <c r="M5724" t="str">
        <f t="shared" si="189"/>
        <v>241029</v>
      </c>
      <c r="N5724" t="str">
        <f>IFERROR(IF(L5724="231","231",VLOOKUP(E5724,Materiales!$A$1:$G$37443,7,FALSE)),"N/A")</f>
        <v>Otros</v>
      </c>
    </row>
    <row r="5725" spans="1:14" x14ac:dyDescent="0.25">
      <c r="A5725">
        <v>2110030055</v>
      </c>
      <c r="B5725" t="s">
        <v>1141</v>
      </c>
      <c r="C5725">
        <v>2310030273</v>
      </c>
      <c r="D5725" t="s">
        <v>2157</v>
      </c>
      <c r="E5725">
        <v>2410210003</v>
      </c>
      <c r="F5725" t="s">
        <v>95</v>
      </c>
      <c r="G5725" t="s">
        <v>89</v>
      </c>
      <c r="H5725">
        <v>0.78959999999999997</v>
      </c>
      <c r="I5725">
        <v>3</v>
      </c>
      <c r="J5725">
        <v>8000</v>
      </c>
      <c r="K5725">
        <f>+VLOOKUP(E5725,Costos!$A$1:$I$716100,9,FALSE)</f>
        <v>4.9316240000000002</v>
      </c>
      <c r="L5725" t="str">
        <f t="shared" si="188"/>
        <v>241</v>
      </c>
      <c r="M5725" t="str">
        <f t="shared" si="189"/>
        <v>241021</v>
      </c>
      <c r="N5725" t="str">
        <f>IFERROR(IF(L5725="231","231",VLOOKUP(E5725,Materiales!$A$1:$G$37443,7,FALSE)),"N/A")</f>
        <v>Varios</v>
      </c>
    </row>
    <row r="5726" spans="1:14" x14ac:dyDescent="0.25">
      <c r="A5726">
        <v>2110030055</v>
      </c>
      <c r="B5726" t="s">
        <v>1141</v>
      </c>
      <c r="C5726">
        <v>2310030018</v>
      </c>
      <c r="D5726" t="s">
        <v>2133</v>
      </c>
      <c r="E5726">
        <v>2410210003</v>
      </c>
      <c r="F5726" t="s">
        <v>95</v>
      </c>
      <c r="G5726" t="s">
        <v>89</v>
      </c>
      <c r="H5726">
        <v>96.531999999999996</v>
      </c>
      <c r="I5726">
        <v>2</v>
      </c>
      <c r="J5726">
        <v>8000</v>
      </c>
      <c r="K5726">
        <f>+VLOOKUP(E5726,Costos!$A$1:$I$716100,9,FALSE)</f>
        <v>4.9316240000000002</v>
      </c>
      <c r="L5726" t="str">
        <f t="shared" si="188"/>
        <v>241</v>
      </c>
      <c r="M5726" t="str">
        <f t="shared" si="189"/>
        <v>241021</v>
      </c>
      <c r="N5726" t="str">
        <f>IFERROR(IF(L5726="231","231",VLOOKUP(E5726,Materiales!$A$1:$G$37443,7,FALSE)),"N/A")</f>
        <v>Varios</v>
      </c>
    </row>
    <row r="5727" spans="1:14" x14ac:dyDescent="0.25">
      <c r="A5727">
        <v>2110030055</v>
      </c>
      <c r="B5727" t="s">
        <v>1141</v>
      </c>
      <c r="C5727">
        <v>2310030018</v>
      </c>
      <c r="D5727" t="s">
        <v>2133</v>
      </c>
      <c r="E5727">
        <v>2430810004</v>
      </c>
      <c r="F5727" t="s">
        <v>3630</v>
      </c>
      <c r="G5727" t="s">
        <v>89</v>
      </c>
      <c r="H5727">
        <v>7.9638999999999998</v>
      </c>
      <c r="I5727">
        <v>2</v>
      </c>
      <c r="J5727">
        <v>8000</v>
      </c>
      <c r="K5727">
        <f>+VLOOKUP(E5727,Costos!$A$1:$I$716100,9,FALSE)</f>
        <v>6.728307</v>
      </c>
      <c r="L5727" t="str">
        <f t="shared" si="188"/>
        <v>243</v>
      </c>
      <c r="M5727" t="str">
        <f t="shared" si="189"/>
        <v>243081</v>
      </c>
      <c r="N5727" t="str">
        <f>IFERROR(IF(L5727="231","231",VLOOKUP(E5727,Materiales!$A$1:$G$37443,7,FALSE)),"N/A")</f>
        <v>Varios</v>
      </c>
    </row>
    <row r="5728" spans="1:14" x14ac:dyDescent="0.25">
      <c r="A5728">
        <v>2110030055</v>
      </c>
      <c r="B5728" t="s">
        <v>1141</v>
      </c>
      <c r="C5728">
        <v>2310030018</v>
      </c>
      <c r="D5728" t="s">
        <v>2133</v>
      </c>
      <c r="E5728">
        <v>2430870004</v>
      </c>
      <c r="F5728" t="s">
        <v>3650</v>
      </c>
      <c r="G5728" t="s">
        <v>89</v>
      </c>
      <c r="H5728">
        <v>1.2254</v>
      </c>
      <c r="I5728">
        <v>2</v>
      </c>
      <c r="J5728">
        <v>8000</v>
      </c>
      <c r="K5728">
        <f>+VLOOKUP(E5728,Costos!$A$1:$I$716100,9,FALSE)</f>
        <v>5.9204129999999999</v>
      </c>
      <c r="L5728" t="str">
        <f t="shared" si="188"/>
        <v>243</v>
      </c>
      <c r="M5728" t="str">
        <f t="shared" si="189"/>
        <v>243087</v>
      </c>
      <c r="N5728" t="str">
        <f>IFERROR(IF(L5728="231","231",VLOOKUP(E5728,Materiales!$A$1:$G$37443,7,FALSE)),"N/A")</f>
        <v>Varios</v>
      </c>
    </row>
    <row r="5729" spans="1:14" x14ac:dyDescent="0.25">
      <c r="A5729">
        <v>2110030056</v>
      </c>
      <c r="B5729" t="s">
        <v>1142</v>
      </c>
      <c r="C5729">
        <v>2110030056</v>
      </c>
      <c r="D5729" t="s">
        <v>1142</v>
      </c>
      <c r="E5729">
        <v>2310160282</v>
      </c>
      <c r="F5729" t="s">
        <v>2379</v>
      </c>
      <c r="G5729" t="s">
        <v>36</v>
      </c>
      <c r="H5729">
        <v>8000</v>
      </c>
      <c r="I5729">
        <v>1</v>
      </c>
      <c r="J5729">
        <v>8000</v>
      </c>
      <c r="K5729">
        <f>+VLOOKUP(E5729,Costos!$A$1:$I$716100,9,FALSE)</f>
        <v>5.9553000000000002E-2</v>
      </c>
      <c r="L5729" t="str">
        <f t="shared" si="188"/>
        <v>231</v>
      </c>
      <c r="M5729" t="str">
        <f t="shared" si="189"/>
        <v>231016</v>
      </c>
      <c r="N5729" t="str">
        <f>IFERROR(IF(L5729="231","231",VLOOKUP(E5729,Materiales!$A$1:$G$37443,7,FALSE)),"N/A")</f>
        <v>231</v>
      </c>
    </row>
    <row r="5730" spans="1:14" x14ac:dyDescent="0.25">
      <c r="A5730">
        <v>2110030056</v>
      </c>
      <c r="B5730" t="s">
        <v>1142</v>
      </c>
      <c r="C5730">
        <v>2310160282</v>
      </c>
      <c r="D5730" t="s">
        <v>2379</v>
      </c>
      <c r="E5730">
        <v>2310160457</v>
      </c>
      <c r="F5730" t="s">
        <v>2423</v>
      </c>
      <c r="G5730" t="s">
        <v>36</v>
      </c>
      <c r="H5730">
        <v>8000</v>
      </c>
      <c r="I5730">
        <v>2</v>
      </c>
      <c r="J5730">
        <v>8000</v>
      </c>
      <c r="K5730">
        <f>+VLOOKUP(E5730,Costos!$A$1:$I$716100,9,FALSE)</f>
        <v>3.9772000000000002E-2</v>
      </c>
      <c r="L5730" t="str">
        <f t="shared" ref="L5730:L5793" si="190">+LEFT(E5730,3)</f>
        <v>231</v>
      </c>
      <c r="M5730" t="str">
        <f t="shared" ref="M5730:M5793" si="191">+LEFT(E5730,6)</f>
        <v>231016</v>
      </c>
      <c r="N5730" t="str">
        <f>IFERROR(IF(L5730="231","231",VLOOKUP(E5730,Materiales!$A$1:$G$37443,7,FALSE)),"N/A")</f>
        <v>231</v>
      </c>
    </row>
    <row r="5731" spans="1:14" x14ac:dyDescent="0.25">
      <c r="A5731">
        <v>2110030056</v>
      </c>
      <c r="B5731" t="s">
        <v>1142</v>
      </c>
      <c r="C5731">
        <v>2310160457</v>
      </c>
      <c r="D5731" t="s">
        <v>2423</v>
      </c>
      <c r="E5731">
        <v>2410290508</v>
      </c>
      <c r="F5731" t="s">
        <v>3349</v>
      </c>
      <c r="G5731" t="s">
        <v>89</v>
      </c>
      <c r="H5731">
        <v>25.263200000000001</v>
      </c>
      <c r="I5731">
        <v>3</v>
      </c>
      <c r="J5731">
        <v>8000</v>
      </c>
      <c r="K5731">
        <f>+VLOOKUP(E5731,Costos!$A$1:$I$716100,9,FALSE)</f>
        <v>7.2046840000000003</v>
      </c>
      <c r="L5731" t="str">
        <f t="shared" si="190"/>
        <v>241</v>
      </c>
      <c r="M5731" t="str">
        <f t="shared" si="191"/>
        <v>241029</v>
      </c>
      <c r="N5731" t="str">
        <f>IFERROR(IF(L5731="231","231",VLOOKUP(E5731,Materiales!$A$1:$G$37443,7,FALSE)),"N/A")</f>
        <v>Resinas</v>
      </c>
    </row>
    <row r="5732" spans="1:14" x14ac:dyDescent="0.25">
      <c r="A5732">
        <v>2110030056</v>
      </c>
      <c r="B5732" t="s">
        <v>1142</v>
      </c>
      <c r="C5732">
        <v>2310160457</v>
      </c>
      <c r="D5732" t="s">
        <v>2423</v>
      </c>
      <c r="E5732">
        <v>2410090294</v>
      </c>
      <c r="F5732" t="s">
        <v>101</v>
      </c>
      <c r="G5732" t="s">
        <v>89</v>
      </c>
      <c r="H5732">
        <v>0.4042</v>
      </c>
      <c r="I5732">
        <v>3</v>
      </c>
      <c r="J5732">
        <v>8000</v>
      </c>
      <c r="K5732">
        <f>+VLOOKUP(E5732,Costos!$A$1:$I$716100,9,FALSE)</f>
        <v>21.1996</v>
      </c>
      <c r="L5732" t="str">
        <f t="shared" si="190"/>
        <v>241</v>
      </c>
      <c r="M5732" t="str">
        <f t="shared" si="191"/>
        <v>241009</v>
      </c>
      <c r="N5732" t="str">
        <f>IFERROR(IF(L5732="231","231",VLOOKUP(E5732,Materiales!$A$1:$G$37443,7,FALSE)),"N/A")</f>
        <v>Masterbach</v>
      </c>
    </row>
    <row r="5733" spans="1:14" x14ac:dyDescent="0.25">
      <c r="A5733">
        <v>2110030056</v>
      </c>
      <c r="B5733" t="s">
        <v>1142</v>
      </c>
      <c r="C5733">
        <v>2310160282</v>
      </c>
      <c r="D5733" t="s">
        <v>2379</v>
      </c>
      <c r="E5733">
        <v>2310160269</v>
      </c>
      <c r="F5733" t="s">
        <v>2377</v>
      </c>
      <c r="G5733" t="s">
        <v>36</v>
      </c>
      <c r="H5733">
        <v>8000</v>
      </c>
      <c r="I5733">
        <v>2</v>
      </c>
      <c r="J5733">
        <v>8000</v>
      </c>
      <c r="K5733">
        <f>+VLOOKUP(E5733,Costos!$A$1:$I$716100,9,FALSE)</f>
        <v>1.0703000000000001E-2</v>
      </c>
      <c r="L5733" t="str">
        <f t="shared" si="190"/>
        <v>231</v>
      </c>
      <c r="M5733" t="str">
        <f t="shared" si="191"/>
        <v>231016</v>
      </c>
      <c r="N5733" t="str">
        <f>IFERROR(IF(L5733="231","231",VLOOKUP(E5733,Materiales!$A$1:$G$37443,7,FALSE)),"N/A")</f>
        <v>231</v>
      </c>
    </row>
    <row r="5734" spans="1:14" x14ac:dyDescent="0.25">
      <c r="A5734">
        <v>2110030056</v>
      </c>
      <c r="B5734" t="s">
        <v>1142</v>
      </c>
      <c r="C5734">
        <v>2310160269</v>
      </c>
      <c r="D5734" t="s">
        <v>2377</v>
      </c>
      <c r="E5734">
        <v>2410090294</v>
      </c>
      <c r="F5734" t="s">
        <v>101</v>
      </c>
      <c r="G5734" t="s">
        <v>89</v>
      </c>
      <c r="H5734">
        <v>0.192</v>
      </c>
      <c r="I5734">
        <v>3</v>
      </c>
      <c r="J5734">
        <v>8000</v>
      </c>
      <c r="K5734">
        <f>+VLOOKUP(E5734,Costos!$A$1:$I$716100,9,FALSE)</f>
        <v>21.1996</v>
      </c>
      <c r="L5734" t="str">
        <f t="shared" si="190"/>
        <v>241</v>
      </c>
      <c r="M5734" t="str">
        <f t="shared" si="191"/>
        <v>241009</v>
      </c>
      <c r="N5734" t="str">
        <f>IFERROR(IF(L5734="231","231",VLOOKUP(E5734,Materiales!$A$1:$G$37443,7,FALSE)),"N/A")</f>
        <v>Masterbach</v>
      </c>
    </row>
    <row r="5735" spans="1:14" x14ac:dyDescent="0.25">
      <c r="A5735">
        <v>2110030056</v>
      </c>
      <c r="B5735" t="s">
        <v>1142</v>
      </c>
      <c r="C5735">
        <v>2310160269</v>
      </c>
      <c r="D5735" t="s">
        <v>2377</v>
      </c>
      <c r="E5735">
        <v>2410290626</v>
      </c>
      <c r="F5735" t="s">
        <v>92</v>
      </c>
      <c r="G5735" t="s">
        <v>89</v>
      </c>
      <c r="H5735">
        <v>8</v>
      </c>
      <c r="I5735">
        <v>3</v>
      </c>
      <c r="J5735">
        <v>8000</v>
      </c>
      <c r="K5735">
        <f>+VLOOKUP(E5735,Costos!$A$1:$I$716100,9,FALSE)</f>
        <v>6.3063640000000003</v>
      </c>
      <c r="L5735" t="str">
        <f t="shared" si="190"/>
        <v>241</v>
      </c>
      <c r="M5735" t="str">
        <f t="shared" si="191"/>
        <v>241029</v>
      </c>
      <c r="N5735" t="str">
        <f>IFERROR(IF(L5735="231","231",VLOOKUP(E5735,Materiales!$A$1:$G$37443,7,FALSE)),"N/A")</f>
        <v>Resinas</v>
      </c>
    </row>
    <row r="5736" spans="1:14" x14ac:dyDescent="0.25">
      <c r="A5736">
        <v>2110030056</v>
      </c>
      <c r="B5736" t="s">
        <v>1142</v>
      </c>
      <c r="C5736">
        <v>2110030056</v>
      </c>
      <c r="D5736" t="s">
        <v>1142</v>
      </c>
      <c r="E5736">
        <v>2310230012</v>
      </c>
      <c r="F5736" t="s">
        <v>2576</v>
      </c>
      <c r="G5736" t="s">
        <v>36</v>
      </c>
      <c r="H5736">
        <v>8000</v>
      </c>
      <c r="I5736">
        <v>1</v>
      </c>
      <c r="J5736">
        <v>8000</v>
      </c>
      <c r="K5736">
        <f>+VLOOKUP(E5736,Costos!$A$1:$I$716100,9,FALSE)</f>
        <v>0.14888899999999999</v>
      </c>
      <c r="L5736" t="str">
        <f t="shared" si="190"/>
        <v>231</v>
      </c>
      <c r="M5736" t="str">
        <f t="shared" si="191"/>
        <v>231023</v>
      </c>
      <c r="N5736" t="str">
        <f>IFERROR(IF(L5736="231","231",VLOOKUP(E5736,Materiales!$A$1:$G$37443,7,FALSE)),"N/A")</f>
        <v>231</v>
      </c>
    </row>
    <row r="5737" spans="1:14" x14ac:dyDescent="0.25">
      <c r="A5737">
        <v>2110030056</v>
      </c>
      <c r="B5737" t="s">
        <v>1142</v>
      </c>
      <c r="C5737">
        <v>2310230012</v>
      </c>
      <c r="D5737" t="s">
        <v>2576</v>
      </c>
      <c r="E5737">
        <v>2430480002</v>
      </c>
      <c r="F5737" t="s">
        <v>3571</v>
      </c>
      <c r="G5737" t="s">
        <v>89</v>
      </c>
      <c r="H5737">
        <v>160.6825</v>
      </c>
      <c r="I5737">
        <v>2</v>
      </c>
      <c r="J5737">
        <v>8000</v>
      </c>
      <c r="K5737">
        <f>+VLOOKUP(E5737,Costos!$A$1:$I$716100,9,FALSE)</f>
        <v>6.8365</v>
      </c>
      <c r="L5737" t="str">
        <f t="shared" si="190"/>
        <v>243</v>
      </c>
      <c r="M5737" t="str">
        <f t="shared" si="191"/>
        <v>243048</v>
      </c>
      <c r="N5737" t="str">
        <f>IFERROR(IF(L5737="231","231",VLOOKUP(E5737,Materiales!$A$1:$G$37443,7,FALSE)),"N/A")</f>
        <v>Resinas</v>
      </c>
    </row>
    <row r="5738" spans="1:14" x14ac:dyDescent="0.25">
      <c r="A5738">
        <v>2110030056</v>
      </c>
      <c r="B5738" t="s">
        <v>1142</v>
      </c>
      <c r="C5738">
        <v>2110030056</v>
      </c>
      <c r="D5738" t="s">
        <v>1142</v>
      </c>
      <c r="E5738">
        <v>2500070208</v>
      </c>
      <c r="F5738" t="s">
        <v>3754</v>
      </c>
      <c r="G5738" t="s">
        <v>36</v>
      </c>
      <c r="H5738">
        <v>8000</v>
      </c>
      <c r="I5738">
        <v>1</v>
      </c>
      <c r="J5738">
        <v>8000</v>
      </c>
      <c r="K5738">
        <f>+VLOOKUP(E5738,Costos!$A$1:$I$716100,9,FALSE)</f>
        <v>2.2207000000000001E-2</v>
      </c>
      <c r="L5738" t="str">
        <f t="shared" si="190"/>
        <v>250</v>
      </c>
      <c r="M5738" t="str">
        <f t="shared" si="191"/>
        <v>250007</v>
      </c>
      <c r="N5738" t="str">
        <f>IFERROR(IF(L5738="231","231",VLOOKUP(E5738,Materiales!$A$1:$G$37443,7,FALSE)),"N/A")</f>
        <v>Etiquetas</v>
      </c>
    </row>
    <row r="5739" spans="1:14" x14ac:dyDescent="0.25">
      <c r="A5739">
        <v>2110030056</v>
      </c>
      <c r="B5739" t="s">
        <v>1142</v>
      </c>
      <c r="C5739">
        <v>2110030056</v>
      </c>
      <c r="D5739" t="s">
        <v>1142</v>
      </c>
      <c r="E5739">
        <v>2500030019</v>
      </c>
      <c r="F5739" t="s">
        <v>3695</v>
      </c>
      <c r="G5739" t="s">
        <v>36</v>
      </c>
      <c r="H5739">
        <v>333.33330000000001</v>
      </c>
      <c r="I5739">
        <v>1</v>
      </c>
      <c r="J5739">
        <v>8000</v>
      </c>
      <c r="K5739">
        <f>+VLOOKUP(E5739,Costos!$A$1:$I$716100,9,FALSE)</f>
        <v>1.05</v>
      </c>
      <c r="L5739" t="str">
        <f t="shared" si="190"/>
        <v>250</v>
      </c>
      <c r="M5739" t="str">
        <f t="shared" si="191"/>
        <v>250003</v>
      </c>
      <c r="N5739" t="str">
        <f>IFERROR(IF(L5739="231","231",VLOOKUP(E5739,Materiales!$A$1:$G$37443,7,FALSE)),"N/A")</f>
        <v>Cajón</v>
      </c>
    </row>
    <row r="5740" spans="1:14" x14ac:dyDescent="0.25">
      <c r="A5740">
        <v>2110030056</v>
      </c>
      <c r="B5740" t="s">
        <v>1142</v>
      </c>
      <c r="C5740">
        <v>2110030056</v>
      </c>
      <c r="D5740" t="s">
        <v>1142</v>
      </c>
      <c r="E5740">
        <v>2310030020</v>
      </c>
      <c r="F5740" t="s">
        <v>2135</v>
      </c>
      <c r="G5740" t="s">
        <v>89</v>
      </c>
      <c r="H5740">
        <v>2497.0617999999999</v>
      </c>
      <c r="I5740">
        <v>1</v>
      </c>
      <c r="J5740">
        <v>8000</v>
      </c>
      <c r="K5740">
        <f>+VLOOKUP(E5740,Costos!$A$1:$I$716100,9,FALSE)</f>
        <v>2.0885790000000002</v>
      </c>
      <c r="L5740" t="str">
        <f t="shared" si="190"/>
        <v>231</v>
      </c>
      <c r="M5740" t="str">
        <f t="shared" si="191"/>
        <v>231003</v>
      </c>
      <c r="N5740" t="str">
        <f>IFERROR(IF(L5740="231","231",VLOOKUP(E5740,Materiales!$A$1:$G$37443,7,FALSE)),"N/A")</f>
        <v>231</v>
      </c>
    </row>
    <row r="5741" spans="1:14" x14ac:dyDescent="0.25">
      <c r="A5741">
        <v>2110030056</v>
      </c>
      <c r="B5741" t="s">
        <v>1142</v>
      </c>
      <c r="C5741">
        <v>2310030020</v>
      </c>
      <c r="D5741" t="s">
        <v>2135</v>
      </c>
      <c r="E5741">
        <v>2410220004</v>
      </c>
      <c r="F5741" t="s">
        <v>3314</v>
      </c>
      <c r="G5741" t="s">
        <v>89</v>
      </c>
      <c r="H5741">
        <v>1.2203999999999999</v>
      </c>
      <c r="I5741">
        <v>2</v>
      </c>
      <c r="J5741">
        <v>8000</v>
      </c>
      <c r="K5741">
        <f>+VLOOKUP(E5741,Costos!$A$1:$I$716100,9,FALSE)</f>
        <v>144.33486500000001</v>
      </c>
      <c r="L5741" t="str">
        <f t="shared" si="190"/>
        <v>241</v>
      </c>
      <c r="M5741" t="str">
        <f t="shared" si="191"/>
        <v>241022</v>
      </c>
      <c r="N5741" t="str">
        <f>IFERROR(IF(L5741="231","231",VLOOKUP(E5741,Materiales!$A$1:$G$37443,7,FALSE)),"N/A")</f>
        <v>Varios</v>
      </c>
    </row>
    <row r="5742" spans="1:14" x14ac:dyDescent="0.25">
      <c r="A5742">
        <v>2110030056</v>
      </c>
      <c r="B5742" t="s">
        <v>1142</v>
      </c>
      <c r="C5742">
        <v>2310030020</v>
      </c>
      <c r="D5742" t="s">
        <v>2135</v>
      </c>
      <c r="E5742">
        <v>2430850012</v>
      </c>
      <c r="F5742" t="s">
        <v>3638</v>
      </c>
      <c r="G5742" t="s">
        <v>89</v>
      </c>
      <c r="H5742">
        <v>2.7229000000000001</v>
      </c>
      <c r="I5742">
        <v>2</v>
      </c>
      <c r="J5742">
        <v>8000</v>
      </c>
      <c r="K5742">
        <f>+VLOOKUP(E5742,Costos!$A$1:$I$716100,9,FALSE)</f>
        <v>15.424059</v>
      </c>
      <c r="L5742" t="str">
        <f t="shared" si="190"/>
        <v>243</v>
      </c>
      <c r="M5742" t="str">
        <f t="shared" si="191"/>
        <v>243085</v>
      </c>
      <c r="N5742" t="str">
        <f>IFERROR(IF(L5742="231","231",VLOOKUP(E5742,Materiales!$A$1:$G$37443,7,FALSE)),"N/A")</f>
        <v>Varios</v>
      </c>
    </row>
    <row r="5743" spans="1:14" x14ac:dyDescent="0.25">
      <c r="A5743">
        <v>2110030056</v>
      </c>
      <c r="B5743" t="s">
        <v>1142</v>
      </c>
      <c r="C5743">
        <v>2310030020</v>
      </c>
      <c r="D5743" t="s">
        <v>2135</v>
      </c>
      <c r="E5743">
        <v>2430850013</v>
      </c>
      <c r="F5743" t="s">
        <v>3639</v>
      </c>
      <c r="G5743" t="s">
        <v>89</v>
      </c>
      <c r="H5743">
        <v>7.7744999999999997</v>
      </c>
      <c r="I5743">
        <v>2</v>
      </c>
      <c r="J5743">
        <v>8000</v>
      </c>
      <c r="K5743">
        <f>+VLOOKUP(E5743,Costos!$A$1:$I$716100,9,FALSE)</f>
        <v>6.0844829999999996</v>
      </c>
      <c r="L5743" t="str">
        <f t="shared" si="190"/>
        <v>243</v>
      </c>
      <c r="M5743" t="str">
        <f t="shared" si="191"/>
        <v>243085</v>
      </c>
      <c r="N5743" t="str">
        <f>IFERROR(IF(L5743="231","231",VLOOKUP(E5743,Materiales!$A$1:$G$37443,7,FALSE)),"N/A")</f>
        <v>Varios</v>
      </c>
    </row>
    <row r="5744" spans="1:14" x14ac:dyDescent="0.25">
      <c r="A5744">
        <v>2110030056</v>
      </c>
      <c r="B5744" t="s">
        <v>1142</v>
      </c>
      <c r="C5744">
        <v>2310030020</v>
      </c>
      <c r="D5744" t="s">
        <v>2135</v>
      </c>
      <c r="E5744">
        <v>2410210019</v>
      </c>
      <c r="F5744" t="s">
        <v>113</v>
      </c>
      <c r="G5744" t="s">
        <v>89</v>
      </c>
      <c r="H5744">
        <v>7.1193</v>
      </c>
      <c r="I5744">
        <v>2</v>
      </c>
      <c r="J5744">
        <v>8000</v>
      </c>
      <c r="K5744">
        <f>+VLOOKUP(E5744,Costos!$A$1:$I$716100,9,FALSE)</f>
        <v>7.7568599999999996</v>
      </c>
      <c r="L5744" t="str">
        <f t="shared" si="190"/>
        <v>241</v>
      </c>
      <c r="M5744" t="str">
        <f t="shared" si="191"/>
        <v>241021</v>
      </c>
      <c r="N5744" t="str">
        <f>IFERROR(IF(L5744="231","231",VLOOKUP(E5744,Materiales!$A$1:$G$37443,7,FALSE)),"N/A")</f>
        <v>Varios</v>
      </c>
    </row>
    <row r="5745" spans="1:14" x14ac:dyDescent="0.25">
      <c r="A5745">
        <v>2110030056</v>
      </c>
      <c r="B5745" t="s">
        <v>1142</v>
      </c>
      <c r="C5745">
        <v>2310030020</v>
      </c>
      <c r="D5745" t="s">
        <v>2135</v>
      </c>
      <c r="E5745">
        <v>2430880022</v>
      </c>
      <c r="F5745" t="s">
        <v>115</v>
      </c>
      <c r="G5745" t="s">
        <v>89</v>
      </c>
      <c r="H5745">
        <v>13.8619</v>
      </c>
      <c r="I5745">
        <v>2</v>
      </c>
      <c r="J5745">
        <v>8000</v>
      </c>
      <c r="K5745">
        <f>+VLOOKUP(E5745,Costos!$A$1:$I$716100,9,FALSE)</f>
        <v>6.1924229999999998</v>
      </c>
      <c r="L5745" t="str">
        <f t="shared" si="190"/>
        <v>243</v>
      </c>
      <c r="M5745" t="str">
        <f t="shared" si="191"/>
        <v>243088</v>
      </c>
      <c r="N5745" t="str">
        <f>IFERROR(IF(L5745="231","231",VLOOKUP(E5745,Materiales!$A$1:$G$37443,7,FALSE)),"N/A")</f>
        <v>Varios</v>
      </c>
    </row>
    <row r="5746" spans="1:14" x14ac:dyDescent="0.25">
      <c r="A5746">
        <v>2110030056</v>
      </c>
      <c r="B5746" t="s">
        <v>1142</v>
      </c>
      <c r="C5746">
        <v>2310030020</v>
      </c>
      <c r="D5746" t="s">
        <v>2135</v>
      </c>
      <c r="E5746">
        <v>2430530010</v>
      </c>
      <c r="F5746" t="s">
        <v>3577</v>
      </c>
      <c r="G5746" t="s">
        <v>89</v>
      </c>
      <c r="H5746">
        <v>668.35230000000001</v>
      </c>
      <c r="I5746">
        <v>2</v>
      </c>
      <c r="J5746">
        <v>8000</v>
      </c>
      <c r="K5746">
        <f>+VLOOKUP(E5746,Costos!$A$1:$I$716100,9,FALSE)</f>
        <v>0.67528200000000005</v>
      </c>
      <c r="L5746" t="str">
        <f t="shared" si="190"/>
        <v>243</v>
      </c>
      <c r="M5746" t="str">
        <f t="shared" si="191"/>
        <v>243053</v>
      </c>
      <c r="N5746" t="str">
        <f>IFERROR(IF(L5746="231","231",VLOOKUP(E5746,Materiales!$A$1:$G$37443,7,FALSE)),"N/A")</f>
        <v>Varios</v>
      </c>
    </row>
    <row r="5747" spans="1:14" x14ac:dyDescent="0.25">
      <c r="A5747">
        <v>2110030056</v>
      </c>
      <c r="B5747" t="s">
        <v>1142</v>
      </c>
      <c r="C5747">
        <v>2310030020</v>
      </c>
      <c r="D5747" t="s">
        <v>2135</v>
      </c>
      <c r="E5747">
        <v>2430520005</v>
      </c>
      <c r="F5747" t="s">
        <v>3574</v>
      </c>
      <c r="G5747" t="s">
        <v>89</v>
      </c>
      <c r="H5747">
        <v>136.14580000000001</v>
      </c>
      <c r="I5747">
        <v>2</v>
      </c>
      <c r="J5747">
        <v>8000</v>
      </c>
      <c r="K5747">
        <f>+VLOOKUP(E5747,Costos!$A$1:$I$716100,9,FALSE)</f>
        <v>11.219386</v>
      </c>
      <c r="L5747" t="str">
        <f t="shared" si="190"/>
        <v>243</v>
      </c>
      <c r="M5747" t="str">
        <f t="shared" si="191"/>
        <v>243052</v>
      </c>
      <c r="N5747" t="str">
        <f>IFERROR(IF(L5747="231","231",VLOOKUP(E5747,Materiales!$A$1:$G$37443,7,FALSE)),"N/A")</f>
        <v>Varios</v>
      </c>
    </row>
    <row r="5748" spans="1:14" x14ac:dyDescent="0.25">
      <c r="A5748">
        <v>2110030056</v>
      </c>
      <c r="B5748" t="s">
        <v>1142</v>
      </c>
      <c r="C5748">
        <v>2310030020</v>
      </c>
      <c r="D5748" t="s">
        <v>2135</v>
      </c>
      <c r="E5748">
        <v>2430350001</v>
      </c>
      <c r="F5748" t="s">
        <v>4741</v>
      </c>
      <c r="G5748" t="s">
        <v>89</v>
      </c>
      <c r="H5748">
        <v>13.471399999999999</v>
      </c>
      <c r="I5748">
        <v>2</v>
      </c>
      <c r="J5748">
        <v>8000</v>
      </c>
      <c r="K5748">
        <f>+VLOOKUP(E5748,Costos!$A$1:$I$716100,9,FALSE)</f>
        <v>8.4358629999999994</v>
      </c>
      <c r="L5748" t="str">
        <f t="shared" si="190"/>
        <v>243</v>
      </c>
      <c r="M5748" t="str">
        <f t="shared" si="191"/>
        <v>243035</v>
      </c>
      <c r="N5748" t="str">
        <f>IFERROR(IF(L5748="231","231",VLOOKUP(E5748,Materiales!$A$1:$G$37443,7,FALSE)),"N/A")</f>
        <v>Varios</v>
      </c>
    </row>
    <row r="5749" spans="1:14" x14ac:dyDescent="0.25">
      <c r="A5749">
        <v>2110030056</v>
      </c>
      <c r="B5749" t="s">
        <v>1142</v>
      </c>
      <c r="C5749">
        <v>2310030020</v>
      </c>
      <c r="D5749" t="s">
        <v>2135</v>
      </c>
      <c r="E5749">
        <v>2430450001</v>
      </c>
      <c r="F5749" t="s">
        <v>93</v>
      </c>
      <c r="G5749" t="s">
        <v>89</v>
      </c>
      <c r="H5749">
        <v>29.648</v>
      </c>
      <c r="I5749">
        <v>2</v>
      </c>
      <c r="J5749">
        <v>8000</v>
      </c>
      <c r="K5749">
        <f>+VLOOKUP(E5749,Costos!$A$1:$I$716100,9,FALSE)</f>
        <v>6.0336119999999998</v>
      </c>
      <c r="L5749" t="str">
        <f t="shared" si="190"/>
        <v>243</v>
      </c>
      <c r="M5749" t="str">
        <f t="shared" si="191"/>
        <v>243045</v>
      </c>
      <c r="N5749" t="str">
        <f>IFERROR(IF(L5749="231","231",VLOOKUP(E5749,Materiales!$A$1:$G$37443,7,FALSE)),"N/A")</f>
        <v>Varios</v>
      </c>
    </row>
    <row r="5750" spans="1:14" x14ac:dyDescent="0.25">
      <c r="A5750">
        <v>2110030056</v>
      </c>
      <c r="B5750" t="s">
        <v>1142</v>
      </c>
      <c r="C5750">
        <v>2310030020</v>
      </c>
      <c r="D5750" t="s">
        <v>2135</v>
      </c>
      <c r="E5750">
        <v>2430390013</v>
      </c>
      <c r="F5750" t="s">
        <v>3567</v>
      </c>
      <c r="G5750" t="s">
        <v>89</v>
      </c>
      <c r="H5750">
        <v>21.040700000000001</v>
      </c>
      <c r="I5750">
        <v>2</v>
      </c>
      <c r="J5750">
        <v>8000</v>
      </c>
      <c r="K5750">
        <f>+VLOOKUP(E5750,Costos!$A$1:$I$716100,9,FALSE)</f>
        <v>27.214721000000001</v>
      </c>
      <c r="L5750" t="str">
        <f t="shared" si="190"/>
        <v>243</v>
      </c>
      <c r="M5750" t="str">
        <f t="shared" si="191"/>
        <v>243039</v>
      </c>
      <c r="N5750" t="str">
        <f>IFERROR(IF(L5750="231","231",VLOOKUP(E5750,Materiales!$A$1:$G$37443,7,FALSE)),"N/A")</f>
        <v>Varios</v>
      </c>
    </row>
    <row r="5751" spans="1:14" x14ac:dyDescent="0.25">
      <c r="A5751">
        <v>2110030056</v>
      </c>
      <c r="B5751" t="s">
        <v>1142</v>
      </c>
      <c r="C5751">
        <v>2310030020</v>
      </c>
      <c r="D5751" t="s">
        <v>2135</v>
      </c>
      <c r="E5751">
        <v>2310030273</v>
      </c>
      <c r="F5751" t="s">
        <v>2157</v>
      </c>
      <c r="G5751" t="s">
        <v>89</v>
      </c>
      <c r="H5751">
        <v>70.906700000000001</v>
      </c>
      <c r="I5751">
        <v>2</v>
      </c>
      <c r="J5751">
        <v>8000</v>
      </c>
      <c r="K5751">
        <f>+VLOOKUP(E5751,Costos!$A$1:$I$716100,9,FALSE)</f>
        <v>3.6945239999999999</v>
      </c>
      <c r="L5751" t="str">
        <f t="shared" si="190"/>
        <v>231</v>
      </c>
      <c r="M5751" t="str">
        <f t="shared" si="191"/>
        <v>231003</v>
      </c>
      <c r="N5751" t="str">
        <f>IFERROR(IF(L5751="231","231",VLOOKUP(E5751,Materiales!$A$1:$G$37443,7,FALSE)),"N/A")</f>
        <v>231</v>
      </c>
    </row>
    <row r="5752" spans="1:14" x14ac:dyDescent="0.25">
      <c r="A5752">
        <v>2110030056</v>
      </c>
      <c r="B5752" t="s">
        <v>1142</v>
      </c>
      <c r="C5752">
        <v>2310030273</v>
      </c>
      <c r="D5752" t="s">
        <v>2157</v>
      </c>
      <c r="E5752">
        <v>2410290596</v>
      </c>
      <c r="F5752" t="s">
        <v>3369</v>
      </c>
      <c r="G5752" t="s">
        <v>89</v>
      </c>
      <c r="H5752">
        <v>6.96</v>
      </c>
      <c r="I5752">
        <v>3</v>
      </c>
      <c r="J5752">
        <v>8000</v>
      </c>
      <c r="K5752">
        <f>+VLOOKUP(E5752,Costos!$A$1:$I$716100,9,FALSE)</f>
        <v>5.3067520000000004</v>
      </c>
      <c r="L5752" t="str">
        <f t="shared" si="190"/>
        <v>241</v>
      </c>
      <c r="M5752" t="str">
        <f t="shared" si="191"/>
        <v>241029</v>
      </c>
      <c r="N5752" t="str">
        <f>IFERROR(IF(L5752="231","231",VLOOKUP(E5752,Materiales!$A$1:$G$37443,7,FALSE)),"N/A")</f>
        <v>Varios</v>
      </c>
    </row>
    <row r="5753" spans="1:14" x14ac:dyDescent="0.25">
      <c r="A5753">
        <v>2110030056</v>
      </c>
      <c r="B5753" t="s">
        <v>1142</v>
      </c>
      <c r="C5753">
        <v>2310030273</v>
      </c>
      <c r="D5753" t="s">
        <v>2157</v>
      </c>
      <c r="E5753">
        <v>2430850012</v>
      </c>
      <c r="F5753" t="s">
        <v>3638</v>
      </c>
      <c r="G5753" t="s">
        <v>89</v>
      </c>
      <c r="H5753">
        <v>7.7299999999999994E-2</v>
      </c>
      <c r="I5753">
        <v>3</v>
      </c>
      <c r="J5753">
        <v>8000</v>
      </c>
      <c r="K5753">
        <f>+VLOOKUP(E5753,Costos!$A$1:$I$716100,9,FALSE)</f>
        <v>15.424059</v>
      </c>
      <c r="L5753" t="str">
        <f t="shared" si="190"/>
        <v>243</v>
      </c>
      <c r="M5753" t="str">
        <f t="shared" si="191"/>
        <v>243085</v>
      </c>
      <c r="N5753" t="str">
        <f>IFERROR(IF(L5753="231","231",VLOOKUP(E5753,Materiales!$A$1:$G$37443,7,FALSE)),"N/A")</f>
        <v>Varios</v>
      </c>
    </row>
    <row r="5754" spans="1:14" x14ac:dyDescent="0.25">
      <c r="A5754">
        <v>2110030056</v>
      </c>
      <c r="B5754" t="s">
        <v>1142</v>
      </c>
      <c r="C5754">
        <v>2310030273</v>
      </c>
      <c r="D5754" t="s">
        <v>2157</v>
      </c>
      <c r="E5754">
        <v>2410210019</v>
      </c>
      <c r="F5754" t="s">
        <v>113</v>
      </c>
      <c r="G5754" t="s">
        <v>89</v>
      </c>
      <c r="H5754">
        <v>0.61870000000000003</v>
      </c>
      <c r="I5754">
        <v>3</v>
      </c>
      <c r="J5754">
        <v>8000</v>
      </c>
      <c r="K5754">
        <f>+VLOOKUP(E5754,Costos!$A$1:$I$716100,9,FALSE)</f>
        <v>7.7568599999999996</v>
      </c>
      <c r="L5754" t="str">
        <f t="shared" si="190"/>
        <v>241</v>
      </c>
      <c r="M5754" t="str">
        <f t="shared" si="191"/>
        <v>241021</v>
      </c>
      <c r="N5754" t="str">
        <f>IFERROR(IF(L5754="231","231",VLOOKUP(E5754,Materiales!$A$1:$G$37443,7,FALSE)),"N/A")</f>
        <v>Varios</v>
      </c>
    </row>
    <row r="5755" spans="1:14" x14ac:dyDescent="0.25">
      <c r="A5755">
        <v>2110030056</v>
      </c>
      <c r="B5755" t="s">
        <v>1142</v>
      </c>
      <c r="C5755">
        <v>2310030273</v>
      </c>
      <c r="D5755" t="s">
        <v>2157</v>
      </c>
      <c r="E5755">
        <v>2430950002</v>
      </c>
      <c r="F5755" t="s">
        <v>3667</v>
      </c>
      <c r="G5755" t="s">
        <v>89</v>
      </c>
      <c r="H5755">
        <v>0.46400000000000002</v>
      </c>
      <c r="I5755">
        <v>3</v>
      </c>
      <c r="J5755">
        <v>8000</v>
      </c>
      <c r="K5755">
        <f>+VLOOKUP(E5755,Costos!$A$1:$I$716100,9,FALSE)</f>
        <v>16.036432000000001</v>
      </c>
      <c r="L5755" t="str">
        <f t="shared" si="190"/>
        <v>243</v>
      </c>
      <c r="M5755" t="str">
        <f t="shared" si="191"/>
        <v>243095</v>
      </c>
      <c r="N5755" t="str">
        <f>IFERROR(IF(L5755="231","231",VLOOKUP(E5755,Materiales!$A$1:$G$37443,7,FALSE)),"N/A")</f>
        <v>Varios</v>
      </c>
    </row>
    <row r="5756" spans="1:14" x14ac:dyDescent="0.25">
      <c r="A5756">
        <v>2110030056</v>
      </c>
      <c r="B5756" t="s">
        <v>1142</v>
      </c>
      <c r="C5756">
        <v>2310030273</v>
      </c>
      <c r="D5756" t="s">
        <v>2157</v>
      </c>
      <c r="E5756">
        <v>2410290518</v>
      </c>
      <c r="F5756" t="s">
        <v>3353</v>
      </c>
      <c r="G5756" t="s">
        <v>89</v>
      </c>
      <c r="H5756">
        <v>0.10050000000000001</v>
      </c>
      <c r="I5756">
        <v>3</v>
      </c>
      <c r="J5756">
        <v>8000</v>
      </c>
      <c r="K5756">
        <f>+VLOOKUP(E5756,Costos!$A$1:$I$716100,9,FALSE)</f>
        <v>4.2085650000000001</v>
      </c>
      <c r="L5756" t="str">
        <f t="shared" si="190"/>
        <v>241</v>
      </c>
      <c r="M5756" t="str">
        <f t="shared" si="191"/>
        <v>241029</v>
      </c>
      <c r="N5756" t="str">
        <f>IFERROR(IF(L5756="231","231",VLOOKUP(E5756,Materiales!$A$1:$G$37443,7,FALSE)),"N/A")</f>
        <v>Otros</v>
      </c>
    </row>
    <row r="5757" spans="1:14" x14ac:dyDescent="0.25">
      <c r="A5757">
        <v>2110030056</v>
      </c>
      <c r="B5757" t="s">
        <v>1142</v>
      </c>
      <c r="C5757">
        <v>2310030273</v>
      </c>
      <c r="D5757" t="s">
        <v>2157</v>
      </c>
      <c r="E5757">
        <v>2430880022</v>
      </c>
      <c r="F5757" t="s">
        <v>115</v>
      </c>
      <c r="G5757" t="s">
        <v>89</v>
      </c>
      <c r="H5757">
        <v>0.2127</v>
      </c>
      <c r="I5757">
        <v>3</v>
      </c>
      <c r="J5757">
        <v>8000</v>
      </c>
      <c r="K5757">
        <f>+VLOOKUP(E5757,Costos!$A$1:$I$716100,9,FALSE)</f>
        <v>6.1924229999999998</v>
      </c>
      <c r="L5757" t="str">
        <f t="shared" si="190"/>
        <v>243</v>
      </c>
      <c r="M5757" t="str">
        <f t="shared" si="191"/>
        <v>243088</v>
      </c>
      <c r="N5757" t="str">
        <f>IFERROR(IF(L5757="231","231",VLOOKUP(E5757,Materiales!$A$1:$G$37443,7,FALSE)),"N/A")</f>
        <v>Varios</v>
      </c>
    </row>
    <row r="5758" spans="1:14" x14ac:dyDescent="0.25">
      <c r="A5758">
        <v>2110030056</v>
      </c>
      <c r="B5758" t="s">
        <v>1142</v>
      </c>
      <c r="C5758">
        <v>2310030273</v>
      </c>
      <c r="D5758" t="s">
        <v>2157</v>
      </c>
      <c r="E5758">
        <v>2410290827</v>
      </c>
      <c r="F5758" t="s">
        <v>3467</v>
      </c>
      <c r="G5758" t="s">
        <v>89</v>
      </c>
      <c r="H5758">
        <v>0.9667</v>
      </c>
      <c r="I5758">
        <v>3</v>
      </c>
      <c r="J5758">
        <v>8000</v>
      </c>
      <c r="K5758">
        <f>+VLOOKUP(E5758,Costos!$A$1:$I$716100,9,FALSE)</f>
        <v>8.7862050000000007</v>
      </c>
      <c r="L5758" t="str">
        <f t="shared" si="190"/>
        <v>241</v>
      </c>
      <c r="M5758" t="str">
        <f t="shared" si="191"/>
        <v>241029</v>
      </c>
      <c r="N5758" t="str">
        <f>IFERROR(IF(L5758="231","231",VLOOKUP(E5758,Materiales!$A$1:$G$37443,7,FALSE)),"N/A")</f>
        <v>Varios</v>
      </c>
    </row>
    <row r="5759" spans="1:14" x14ac:dyDescent="0.25">
      <c r="A5759">
        <v>2110030056</v>
      </c>
      <c r="B5759" t="s">
        <v>1142</v>
      </c>
      <c r="C5759">
        <v>2310030273</v>
      </c>
      <c r="D5759" t="s">
        <v>2157</v>
      </c>
      <c r="E5759">
        <v>2430390013</v>
      </c>
      <c r="F5759" t="s">
        <v>3567</v>
      </c>
      <c r="G5759" t="s">
        <v>89</v>
      </c>
      <c r="H5759">
        <v>0.38669999999999999</v>
      </c>
      <c r="I5759">
        <v>3</v>
      </c>
      <c r="J5759">
        <v>8000</v>
      </c>
      <c r="K5759">
        <f>+VLOOKUP(E5759,Costos!$A$1:$I$716100,9,FALSE)</f>
        <v>27.214721000000001</v>
      </c>
      <c r="L5759" t="str">
        <f t="shared" si="190"/>
        <v>243</v>
      </c>
      <c r="M5759" t="str">
        <f t="shared" si="191"/>
        <v>243039</v>
      </c>
      <c r="N5759" t="str">
        <f>IFERROR(IF(L5759="231","231",VLOOKUP(E5759,Materiales!$A$1:$G$37443,7,FALSE)),"N/A")</f>
        <v>Varios</v>
      </c>
    </row>
    <row r="5760" spans="1:14" x14ac:dyDescent="0.25">
      <c r="A5760">
        <v>2110030056</v>
      </c>
      <c r="B5760" t="s">
        <v>1142</v>
      </c>
      <c r="C5760">
        <v>2310030273</v>
      </c>
      <c r="D5760" t="s">
        <v>2157</v>
      </c>
      <c r="E5760">
        <v>2430850037</v>
      </c>
      <c r="F5760" t="s">
        <v>3645</v>
      </c>
      <c r="G5760" t="s">
        <v>89</v>
      </c>
      <c r="H5760">
        <v>0.61870000000000003</v>
      </c>
      <c r="I5760">
        <v>3</v>
      </c>
      <c r="J5760">
        <v>8000</v>
      </c>
      <c r="K5760">
        <f>+VLOOKUP(E5760,Costos!$A$1:$I$716100,9,FALSE)</f>
        <v>5.1567480000000003</v>
      </c>
      <c r="L5760" t="str">
        <f t="shared" si="190"/>
        <v>243</v>
      </c>
      <c r="M5760" t="str">
        <f t="shared" si="191"/>
        <v>243085</v>
      </c>
      <c r="N5760" t="str">
        <f>IFERROR(IF(L5760="231","231",VLOOKUP(E5760,Materiales!$A$1:$G$37443,7,FALSE)),"N/A")</f>
        <v>Varios</v>
      </c>
    </row>
    <row r="5761" spans="1:14" x14ac:dyDescent="0.25">
      <c r="A5761">
        <v>2110030056</v>
      </c>
      <c r="B5761" t="s">
        <v>1142</v>
      </c>
      <c r="C5761">
        <v>2310030273</v>
      </c>
      <c r="D5761" t="s">
        <v>2157</v>
      </c>
      <c r="E5761">
        <v>2410290516</v>
      </c>
      <c r="F5761" t="s">
        <v>3351</v>
      </c>
      <c r="G5761" t="s">
        <v>89</v>
      </c>
      <c r="H5761">
        <v>29.386600000000001</v>
      </c>
      <c r="I5761">
        <v>3</v>
      </c>
      <c r="J5761">
        <v>8000</v>
      </c>
      <c r="K5761">
        <f>+VLOOKUP(E5761,Costos!$A$1:$I$716100,9,FALSE)</f>
        <v>6.3744370000000004</v>
      </c>
      <c r="L5761" t="str">
        <f t="shared" si="190"/>
        <v>241</v>
      </c>
      <c r="M5761" t="str">
        <f t="shared" si="191"/>
        <v>241029</v>
      </c>
      <c r="N5761" t="str">
        <f>IFERROR(IF(L5761="231","231",VLOOKUP(E5761,Materiales!$A$1:$G$37443,7,FALSE)),"N/A")</f>
        <v>Varios</v>
      </c>
    </row>
    <row r="5762" spans="1:14" x14ac:dyDescent="0.25">
      <c r="A5762">
        <v>2110030056</v>
      </c>
      <c r="B5762" t="s">
        <v>1142</v>
      </c>
      <c r="C5762">
        <v>2310030273</v>
      </c>
      <c r="D5762" t="s">
        <v>2157</v>
      </c>
      <c r="E5762">
        <v>2410290517</v>
      </c>
      <c r="F5762" t="s">
        <v>3352</v>
      </c>
      <c r="G5762" t="s">
        <v>89</v>
      </c>
      <c r="H5762">
        <v>7.3499999999999996E-2</v>
      </c>
      <c r="I5762">
        <v>3</v>
      </c>
      <c r="J5762">
        <v>8000</v>
      </c>
      <c r="K5762">
        <f>+VLOOKUP(E5762,Costos!$A$1:$I$716100,9,FALSE)</f>
        <v>5.2654379999999996</v>
      </c>
      <c r="L5762" t="str">
        <f t="shared" si="190"/>
        <v>241</v>
      </c>
      <c r="M5762" t="str">
        <f t="shared" si="191"/>
        <v>241029</v>
      </c>
      <c r="N5762" t="str">
        <f>IFERROR(IF(L5762="231","231",VLOOKUP(E5762,Materiales!$A$1:$G$37443,7,FALSE)),"N/A")</f>
        <v>Otros</v>
      </c>
    </row>
    <row r="5763" spans="1:14" x14ac:dyDescent="0.25">
      <c r="A5763">
        <v>2110030056</v>
      </c>
      <c r="B5763" t="s">
        <v>1142</v>
      </c>
      <c r="C5763">
        <v>2310030273</v>
      </c>
      <c r="D5763" t="s">
        <v>2157</v>
      </c>
      <c r="E5763">
        <v>2410210003</v>
      </c>
      <c r="F5763" t="s">
        <v>95</v>
      </c>
      <c r="G5763" t="s">
        <v>89</v>
      </c>
      <c r="H5763">
        <v>0.57999999999999996</v>
      </c>
      <c r="I5763">
        <v>3</v>
      </c>
      <c r="J5763">
        <v>8000</v>
      </c>
      <c r="K5763">
        <f>+VLOOKUP(E5763,Costos!$A$1:$I$716100,9,FALSE)</f>
        <v>4.9316240000000002</v>
      </c>
      <c r="L5763" t="str">
        <f t="shared" si="190"/>
        <v>241</v>
      </c>
      <c r="M5763" t="str">
        <f t="shared" si="191"/>
        <v>241021</v>
      </c>
      <c r="N5763" t="str">
        <f>IFERROR(IF(L5763="231","231",VLOOKUP(E5763,Materiales!$A$1:$G$37443,7,FALSE)),"N/A")</f>
        <v>Varios</v>
      </c>
    </row>
    <row r="5764" spans="1:14" x14ac:dyDescent="0.25">
      <c r="A5764">
        <v>2110030056</v>
      </c>
      <c r="B5764" t="s">
        <v>1142</v>
      </c>
      <c r="C5764">
        <v>2310030020</v>
      </c>
      <c r="D5764" t="s">
        <v>2135</v>
      </c>
      <c r="E5764">
        <v>2430700001</v>
      </c>
      <c r="F5764" t="s">
        <v>3609</v>
      </c>
      <c r="G5764" t="s">
        <v>89</v>
      </c>
      <c r="H5764">
        <v>0.14449999999999999</v>
      </c>
      <c r="I5764">
        <v>2</v>
      </c>
      <c r="J5764">
        <v>8000</v>
      </c>
      <c r="K5764">
        <f>+VLOOKUP(E5764,Costos!$A$1:$I$716100,9,FALSE)</f>
        <v>21.527200000000001</v>
      </c>
      <c r="L5764" t="str">
        <f t="shared" si="190"/>
        <v>243</v>
      </c>
      <c r="M5764" t="str">
        <f t="shared" si="191"/>
        <v>243070</v>
      </c>
      <c r="N5764" t="str">
        <f>IFERROR(IF(L5764="231","231",VLOOKUP(E5764,Materiales!$A$1:$G$37443,7,FALSE)),"N/A")</f>
        <v>Pigmentos</v>
      </c>
    </row>
    <row r="5765" spans="1:14" x14ac:dyDescent="0.25">
      <c r="A5765">
        <v>2110030056</v>
      </c>
      <c r="B5765" t="s">
        <v>1142</v>
      </c>
      <c r="C5765">
        <v>2310030020</v>
      </c>
      <c r="D5765" t="s">
        <v>2135</v>
      </c>
      <c r="E5765">
        <v>2410210003</v>
      </c>
      <c r="F5765" t="s">
        <v>95</v>
      </c>
      <c r="G5765" t="s">
        <v>89</v>
      </c>
      <c r="H5765">
        <v>29.648</v>
      </c>
      <c r="I5765">
        <v>2</v>
      </c>
      <c r="J5765">
        <v>8000</v>
      </c>
      <c r="K5765">
        <f>+VLOOKUP(E5765,Costos!$A$1:$I$716100,9,FALSE)</f>
        <v>4.9316240000000002</v>
      </c>
      <c r="L5765" t="str">
        <f t="shared" si="190"/>
        <v>241</v>
      </c>
      <c r="M5765" t="str">
        <f t="shared" si="191"/>
        <v>241021</v>
      </c>
      <c r="N5765" t="str">
        <f>IFERROR(IF(L5765="231","231",VLOOKUP(E5765,Materiales!$A$1:$G$37443,7,FALSE)),"N/A")</f>
        <v>Varios</v>
      </c>
    </row>
    <row r="5766" spans="1:14" x14ac:dyDescent="0.25">
      <c r="A5766">
        <v>2110030056</v>
      </c>
      <c r="B5766" t="s">
        <v>1142</v>
      </c>
      <c r="C5766">
        <v>2310030020</v>
      </c>
      <c r="D5766" t="s">
        <v>2135</v>
      </c>
      <c r="E5766">
        <v>2430810004</v>
      </c>
      <c r="F5766" t="s">
        <v>3630</v>
      </c>
      <c r="G5766" t="s">
        <v>89</v>
      </c>
      <c r="H5766">
        <v>6.2182000000000004</v>
      </c>
      <c r="I5766">
        <v>2</v>
      </c>
      <c r="J5766">
        <v>8000</v>
      </c>
      <c r="K5766">
        <f>+VLOOKUP(E5766,Costos!$A$1:$I$716100,9,FALSE)</f>
        <v>6.728307</v>
      </c>
      <c r="L5766" t="str">
        <f t="shared" si="190"/>
        <v>243</v>
      </c>
      <c r="M5766" t="str">
        <f t="shared" si="191"/>
        <v>243081</v>
      </c>
      <c r="N5766" t="str">
        <f>IFERROR(IF(L5766="231","231",VLOOKUP(E5766,Materiales!$A$1:$G$37443,7,FALSE)),"N/A")</f>
        <v>Varios</v>
      </c>
    </row>
    <row r="5767" spans="1:14" x14ac:dyDescent="0.25">
      <c r="A5767">
        <v>2110030056</v>
      </c>
      <c r="B5767" t="s">
        <v>1142</v>
      </c>
      <c r="C5767">
        <v>2310030020</v>
      </c>
      <c r="D5767" t="s">
        <v>2135</v>
      </c>
      <c r="E5767">
        <v>2430870004</v>
      </c>
      <c r="F5767" t="s">
        <v>3650</v>
      </c>
      <c r="G5767" t="s">
        <v>89</v>
      </c>
      <c r="H5767">
        <v>1.1160000000000001</v>
      </c>
      <c r="I5767">
        <v>2</v>
      </c>
      <c r="J5767">
        <v>8000</v>
      </c>
      <c r="K5767">
        <f>+VLOOKUP(E5767,Costos!$A$1:$I$716100,9,FALSE)</f>
        <v>5.9204129999999999</v>
      </c>
      <c r="L5767" t="str">
        <f t="shared" si="190"/>
        <v>243</v>
      </c>
      <c r="M5767" t="str">
        <f t="shared" si="191"/>
        <v>243087</v>
      </c>
      <c r="N5767" t="str">
        <f>IFERROR(IF(L5767="231","231",VLOOKUP(E5767,Materiales!$A$1:$G$37443,7,FALSE)),"N/A")</f>
        <v>Varios</v>
      </c>
    </row>
    <row r="5768" spans="1:14" x14ac:dyDescent="0.25">
      <c r="A5768">
        <v>2110030057</v>
      </c>
      <c r="B5768" t="s">
        <v>1143</v>
      </c>
      <c r="C5768">
        <v>2110030057</v>
      </c>
      <c r="D5768" t="s">
        <v>1143</v>
      </c>
      <c r="E5768">
        <v>2310160282</v>
      </c>
      <c r="F5768" t="s">
        <v>2379</v>
      </c>
      <c r="G5768" t="s">
        <v>36</v>
      </c>
      <c r="H5768">
        <v>8000</v>
      </c>
      <c r="I5768">
        <v>1</v>
      </c>
      <c r="J5768">
        <v>8000</v>
      </c>
      <c r="K5768">
        <f>+VLOOKUP(E5768,Costos!$A$1:$I$716100,9,FALSE)</f>
        <v>5.9553000000000002E-2</v>
      </c>
      <c r="L5768" t="str">
        <f t="shared" si="190"/>
        <v>231</v>
      </c>
      <c r="M5768" t="str">
        <f t="shared" si="191"/>
        <v>231016</v>
      </c>
      <c r="N5768" t="str">
        <f>IFERROR(IF(L5768="231","231",VLOOKUP(E5768,Materiales!$A$1:$G$37443,7,FALSE)),"N/A")</f>
        <v>231</v>
      </c>
    </row>
    <row r="5769" spans="1:14" x14ac:dyDescent="0.25">
      <c r="A5769">
        <v>2110030057</v>
      </c>
      <c r="B5769" t="s">
        <v>1143</v>
      </c>
      <c r="C5769">
        <v>2310160282</v>
      </c>
      <c r="D5769" t="s">
        <v>2379</v>
      </c>
      <c r="E5769">
        <v>2310160457</v>
      </c>
      <c r="F5769" t="s">
        <v>2423</v>
      </c>
      <c r="G5769" t="s">
        <v>36</v>
      </c>
      <c r="H5769">
        <v>8000</v>
      </c>
      <c r="I5769">
        <v>2</v>
      </c>
      <c r="J5769">
        <v>8000</v>
      </c>
      <c r="K5769">
        <f>+VLOOKUP(E5769,Costos!$A$1:$I$716100,9,FALSE)</f>
        <v>3.9772000000000002E-2</v>
      </c>
      <c r="L5769" t="str">
        <f t="shared" si="190"/>
        <v>231</v>
      </c>
      <c r="M5769" t="str">
        <f t="shared" si="191"/>
        <v>231016</v>
      </c>
      <c r="N5769" t="str">
        <f>IFERROR(IF(L5769="231","231",VLOOKUP(E5769,Materiales!$A$1:$G$37443,7,FALSE)),"N/A")</f>
        <v>231</v>
      </c>
    </row>
    <row r="5770" spans="1:14" x14ac:dyDescent="0.25">
      <c r="A5770">
        <v>2110030057</v>
      </c>
      <c r="B5770" t="s">
        <v>1143</v>
      </c>
      <c r="C5770">
        <v>2310160457</v>
      </c>
      <c r="D5770" t="s">
        <v>2423</v>
      </c>
      <c r="E5770">
        <v>2410290508</v>
      </c>
      <c r="F5770" t="s">
        <v>3349</v>
      </c>
      <c r="G5770" t="s">
        <v>89</v>
      </c>
      <c r="H5770">
        <v>25.263200000000001</v>
      </c>
      <c r="I5770">
        <v>3</v>
      </c>
      <c r="J5770">
        <v>8000</v>
      </c>
      <c r="K5770">
        <f>+VLOOKUP(E5770,Costos!$A$1:$I$716100,9,FALSE)</f>
        <v>7.2046840000000003</v>
      </c>
      <c r="L5770" t="str">
        <f t="shared" si="190"/>
        <v>241</v>
      </c>
      <c r="M5770" t="str">
        <f t="shared" si="191"/>
        <v>241029</v>
      </c>
      <c r="N5770" t="str">
        <f>IFERROR(IF(L5770="231","231",VLOOKUP(E5770,Materiales!$A$1:$G$37443,7,FALSE)),"N/A")</f>
        <v>Resinas</v>
      </c>
    </row>
    <row r="5771" spans="1:14" x14ac:dyDescent="0.25">
      <c r="A5771">
        <v>2110030057</v>
      </c>
      <c r="B5771" t="s">
        <v>1143</v>
      </c>
      <c r="C5771">
        <v>2310160457</v>
      </c>
      <c r="D5771" t="s">
        <v>2423</v>
      </c>
      <c r="E5771">
        <v>2410090294</v>
      </c>
      <c r="F5771" t="s">
        <v>101</v>
      </c>
      <c r="G5771" t="s">
        <v>89</v>
      </c>
      <c r="H5771">
        <v>0.4042</v>
      </c>
      <c r="I5771">
        <v>3</v>
      </c>
      <c r="J5771">
        <v>8000</v>
      </c>
      <c r="K5771">
        <f>+VLOOKUP(E5771,Costos!$A$1:$I$716100,9,FALSE)</f>
        <v>21.1996</v>
      </c>
      <c r="L5771" t="str">
        <f t="shared" si="190"/>
        <v>241</v>
      </c>
      <c r="M5771" t="str">
        <f t="shared" si="191"/>
        <v>241009</v>
      </c>
      <c r="N5771" t="str">
        <f>IFERROR(IF(L5771="231","231",VLOOKUP(E5771,Materiales!$A$1:$G$37443,7,FALSE)),"N/A")</f>
        <v>Masterbach</v>
      </c>
    </row>
    <row r="5772" spans="1:14" x14ac:dyDescent="0.25">
      <c r="A5772">
        <v>2110030057</v>
      </c>
      <c r="B5772" t="s">
        <v>1143</v>
      </c>
      <c r="C5772">
        <v>2310160282</v>
      </c>
      <c r="D5772" t="s">
        <v>2379</v>
      </c>
      <c r="E5772">
        <v>2310160269</v>
      </c>
      <c r="F5772" t="s">
        <v>2377</v>
      </c>
      <c r="G5772" t="s">
        <v>36</v>
      </c>
      <c r="H5772">
        <v>8000</v>
      </c>
      <c r="I5772">
        <v>2</v>
      </c>
      <c r="J5772">
        <v>8000</v>
      </c>
      <c r="K5772">
        <f>+VLOOKUP(E5772,Costos!$A$1:$I$716100,9,FALSE)</f>
        <v>1.0703000000000001E-2</v>
      </c>
      <c r="L5772" t="str">
        <f t="shared" si="190"/>
        <v>231</v>
      </c>
      <c r="M5772" t="str">
        <f t="shared" si="191"/>
        <v>231016</v>
      </c>
      <c r="N5772" t="str">
        <f>IFERROR(IF(L5772="231","231",VLOOKUP(E5772,Materiales!$A$1:$G$37443,7,FALSE)),"N/A")</f>
        <v>231</v>
      </c>
    </row>
    <row r="5773" spans="1:14" x14ac:dyDescent="0.25">
      <c r="A5773">
        <v>2110030057</v>
      </c>
      <c r="B5773" t="s">
        <v>1143</v>
      </c>
      <c r="C5773">
        <v>2310160269</v>
      </c>
      <c r="D5773" t="s">
        <v>2377</v>
      </c>
      <c r="E5773">
        <v>2410090294</v>
      </c>
      <c r="F5773" t="s">
        <v>101</v>
      </c>
      <c r="G5773" t="s">
        <v>89</v>
      </c>
      <c r="H5773">
        <v>0.192</v>
      </c>
      <c r="I5773">
        <v>3</v>
      </c>
      <c r="J5773">
        <v>8000</v>
      </c>
      <c r="K5773">
        <f>+VLOOKUP(E5773,Costos!$A$1:$I$716100,9,FALSE)</f>
        <v>21.1996</v>
      </c>
      <c r="L5773" t="str">
        <f t="shared" si="190"/>
        <v>241</v>
      </c>
      <c r="M5773" t="str">
        <f t="shared" si="191"/>
        <v>241009</v>
      </c>
      <c r="N5773" t="str">
        <f>IFERROR(IF(L5773="231","231",VLOOKUP(E5773,Materiales!$A$1:$G$37443,7,FALSE)),"N/A")</f>
        <v>Masterbach</v>
      </c>
    </row>
    <row r="5774" spans="1:14" x14ac:dyDescent="0.25">
      <c r="A5774">
        <v>2110030057</v>
      </c>
      <c r="B5774" t="s">
        <v>1143</v>
      </c>
      <c r="C5774">
        <v>2310160269</v>
      </c>
      <c r="D5774" t="s">
        <v>2377</v>
      </c>
      <c r="E5774">
        <v>2410290626</v>
      </c>
      <c r="F5774" t="s">
        <v>92</v>
      </c>
      <c r="G5774" t="s">
        <v>89</v>
      </c>
      <c r="H5774">
        <v>8</v>
      </c>
      <c r="I5774">
        <v>3</v>
      </c>
      <c r="J5774">
        <v>8000</v>
      </c>
      <c r="K5774">
        <f>+VLOOKUP(E5774,Costos!$A$1:$I$716100,9,FALSE)</f>
        <v>6.3063640000000003</v>
      </c>
      <c r="L5774" t="str">
        <f t="shared" si="190"/>
        <v>241</v>
      </c>
      <c r="M5774" t="str">
        <f t="shared" si="191"/>
        <v>241029</v>
      </c>
      <c r="N5774" t="str">
        <f>IFERROR(IF(L5774="231","231",VLOOKUP(E5774,Materiales!$A$1:$G$37443,7,FALSE)),"N/A")</f>
        <v>Resinas</v>
      </c>
    </row>
    <row r="5775" spans="1:14" x14ac:dyDescent="0.25">
      <c r="A5775">
        <v>2110030057</v>
      </c>
      <c r="B5775" t="s">
        <v>1143</v>
      </c>
      <c r="C5775">
        <v>2110030057</v>
      </c>
      <c r="D5775" t="s">
        <v>1143</v>
      </c>
      <c r="E5775">
        <v>2310230012</v>
      </c>
      <c r="F5775" t="s">
        <v>2576</v>
      </c>
      <c r="G5775" t="s">
        <v>36</v>
      </c>
      <c r="H5775">
        <v>8000</v>
      </c>
      <c r="I5775">
        <v>1</v>
      </c>
      <c r="J5775">
        <v>8000</v>
      </c>
      <c r="K5775">
        <f>+VLOOKUP(E5775,Costos!$A$1:$I$716100,9,FALSE)</f>
        <v>0.14888899999999999</v>
      </c>
      <c r="L5775" t="str">
        <f t="shared" si="190"/>
        <v>231</v>
      </c>
      <c r="M5775" t="str">
        <f t="shared" si="191"/>
        <v>231023</v>
      </c>
      <c r="N5775" t="str">
        <f>IFERROR(IF(L5775="231","231",VLOOKUP(E5775,Materiales!$A$1:$G$37443,7,FALSE)),"N/A")</f>
        <v>231</v>
      </c>
    </row>
    <row r="5776" spans="1:14" x14ac:dyDescent="0.25">
      <c r="A5776">
        <v>2110030057</v>
      </c>
      <c r="B5776" t="s">
        <v>1143</v>
      </c>
      <c r="C5776">
        <v>2310230012</v>
      </c>
      <c r="D5776" t="s">
        <v>2576</v>
      </c>
      <c r="E5776">
        <v>2430480002</v>
      </c>
      <c r="F5776" t="s">
        <v>3571</v>
      </c>
      <c r="G5776" t="s">
        <v>89</v>
      </c>
      <c r="H5776">
        <v>160.6825</v>
      </c>
      <c r="I5776">
        <v>2</v>
      </c>
      <c r="J5776">
        <v>8000</v>
      </c>
      <c r="K5776">
        <f>+VLOOKUP(E5776,Costos!$A$1:$I$716100,9,FALSE)</f>
        <v>6.8365</v>
      </c>
      <c r="L5776" t="str">
        <f t="shared" si="190"/>
        <v>243</v>
      </c>
      <c r="M5776" t="str">
        <f t="shared" si="191"/>
        <v>243048</v>
      </c>
      <c r="N5776" t="str">
        <f>IFERROR(IF(L5776="231","231",VLOOKUP(E5776,Materiales!$A$1:$G$37443,7,FALSE)),"N/A")</f>
        <v>Resinas</v>
      </c>
    </row>
    <row r="5777" spans="1:14" x14ac:dyDescent="0.25">
      <c r="A5777">
        <v>2110030057</v>
      </c>
      <c r="B5777" t="s">
        <v>1143</v>
      </c>
      <c r="C5777">
        <v>2110030057</v>
      </c>
      <c r="D5777" t="s">
        <v>1143</v>
      </c>
      <c r="E5777">
        <v>2500070209</v>
      </c>
      <c r="F5777" t="s">
        <v>3755</v>
      </c>
      <c r="G5777" t="s">
        <v>36</v>
      </c>
      <c r="H5777">
        <v>8000</v>
      </c>
      <c r="I5777">
        <v>1</v>
      </c>
      <c r="J5777">
        <v>8000</v>
      </c>
      <c r="K5777">
        <f>+VLOOKUP(E5777,Costos!$A$1:$I$716100,9,FALSE)</f>
        <v>2.1659000000000001E-2</v>
      </c>
      <c r="L5777" t="str">
        <f t="shared" si="190"/>
        <v>250</v>
      </c>
      <c r="M5777" t="str">
        <f t="shared" si="191"/>
        <v>250007</v>
      </c>
      <c r="N5777" t="str">
        <f>IFERROR(IF(L5777="231","231",VLOOKUP(E5777,Materiales!$A$1:$G$37443,7,FALSE)),"N/A")</f>
        <v>Etiquetas</v>
      </c>
    </row>
    <row r="5778" spans="1:14" x14ac:dyDescent="0.25">
      <c r="A5778">
        <v>2110030057</v>
      </c>
      <c r="B5778" t="s">
        <v>1143</v>
      </c>
      <c r="C5778">
        <v>2110030057</v>
      </c>
      <c r="D5778" t="s">
        <v>1143</v>
      </c>
      <c r="E5778">
        <v>2500030019</v>
      </c>
      <c r="F5778" t="s">
        <v>3695</v>
      </c>
      <c r="G5778" t="s">
        <v>36</v>
      </c>
      <c r="H5778">
        <v>333.33330000000001</v>
      </c>
      <c r="I5778">
        <v>1</v>
      </c>
      <c r="J5778">
        <v>8000</v>
      </c>
      <c r="K5778">
        <f>+VLOOKUP(E5778,Costos!$A$1:$I$716100,9,FALSE)</f>
        <v>1.05</v>
      </c>
      <c r="L5778" t="str">
        <f t="shared" si="190"/>
        <v>250</v>
      </c>
      <c r="M5778" t="str">
        <f t="shared" si="191"/>
        <v>250003</v>
      </c>
      <c r="N5778" t="str">
        <f>IFERROR(IF(L5778="231","231",VLOOKUP(E5778,Materiales!$A$1:$G$37443,7,FALSE)),"N/A")</f>
        <v>Cajón</v>
      </c>
    </row>
    <row r="5779" spans="1:14" x14ac:dyDescent="0.25">
      <c r="A5779">
        <v>2110030057</v>
      </c>
      <c r="B5779" t="s">
        <v>1143</v>
      </c>
      <c r="C5779">
        <v>2110030057</v>
      </c>
      <c r="D5779" t="s">
        <v>1143</v>
      </c>
      <c r="E5779">
        <v>2310030019</v>
      </c>
      <c r="F5779" t="s">
        <v>2134</v>
      </c>
      <c r="G5779" t="s">
        <v>89</v>
      </c>
      <c r="H5779">
        <v>2426.0005999999998</v>
      </c>
      <c r="I5779">
        <v>1</v>
      </c>
      <c r="J5779">
        <v>8000</v>
      </c>
      <c r="K5779">
        <f>+VLOOKUP(E5779,Costos!$A$1:$I$716100,9,FALSE)</f>
        <v>2.3285089999999999</v>
      </c>
      <c r="L5779" t="str">
        <f t="shared" si="190"/>
        <v>231</v>
      </c>
      <c r="M5779" t="str">
        <f t="shared" si="191"/>
        <v>231003</v>
      </c>
      <c r="N5779" t="str">
        <f>IFERROR(IF(L5779="231","231",VLOOKUP(E5779,Materiales!$A$1:$G$37443,7,FALSE)),"N/A")</f>
        <v>231</v>
      </c>
    </row>
    <row r="5780" spans="1:14" x14ac:dyDescent="0.25">
      <c r="A5780">
        <v>2110030057</v>
      </c>
      <c r="B5780" t="s">
        <v>1143</v>
      </c>
      <c r="C5780">
        <v>2310030019</v>
      </c>
      <c r="D5780" t="s">
        <v>2134</v>
      </c>
      <c r="E5780">
        <v>2410220004</v>
      </c>
      <c r="F5780" t="s">
        <v>3314</v>
      </c>
      <c r="G5780" t="s">
        <v>89</v>
      </c>
      <c r="H5780">
        <v>0.74670000000000003</v>
      </c>
      <c r="I5780">
        <v>2</v>
      </c>
      <c r="J5780">
        <v>8000</v>
      </c>
      <c r="K5780">
        <f>+VLOOKUP(E5780,Costos!$A$1:$I$716100,9,FALSE)</f>
        <v>144.33486500000001</v>
      </c>
      <c r="L5780" t="str">
        <f t="shared" si="190"/>
        <v>241</v>
      </c>
      <c r="M5780" t="str">
        <f t="shared" si="191"/>
        <v>241022</v>
      </c>
      <c r="N5780" t="str">
        <f>IFERROR(IF(L5780="231","231",VLOOKUP(E5780,Materiales!$A$1:$G$37443,7,FALSE)),"N/A")</f>
        <v>Varios</v>
      </c>
    </row>
    <row r="5781" spans="1:14" x14ac:dyDescent="0.25">
      <c r="A5781">
        <v>2110030057</v>
      </c>
      <c r="B5781" t="s">
        <v>1143</v>
      </c>
      <c r="C5781">
        <v>2310030019</v>
      </c>
      <c r="D5781" t="s">
        <v>2134</v>
      </c>
      <c r="E5781">
        <v>2430850012</v>
      </c>
      <c r="F5781" t="s">
        <v>3638</v>
      </c>
      <c r="G5781" t="s">
        <v>89</v>
      </c>
      <c r="H5781">
        <v>2.9866999999999999</v>
      </c>
      <c r="I5781">
        <v>2</v>
      </c>
      <c r="J5781">
        <v>8000</v>
      </c>
      <c r="K5781">
        <f>+VLOOKUP(E5781,Costos!$A$1:$I$716100,9,FALSE)</f>
        <v>15.424059</v>
      </c>
      <c r="L5781" t="str">
        <f t="shared" si="190"/>
        <v>243</v>
      </c>
      <c r="M5781" t="str">
        <f t="shared" si="191"/>
        <v>243085</v>
      </c>
      <c r="N5781" t="str">
        <f>IFERROR(IF(L5781="231","231",VLOOKUP(E5781,Materiales!$A$1:$G$37443,7,FALSE)),"N/A")</f>
        <v>Varios</v>
      </c>
    </row>
    <row r="5782" spans="1:14" x14ac:dyDescent="0.25">
      <c r="A5782">
        <v>2110030057</v>
      </c>
      <c r="B5782" t="s">
        <v>1143</v>
      </c>
      <c r="C5782">
        <v>2310030019</v>
      </c>
      <c r="D5782" t="s">
        <v>2134</v>
      </c>
      <c r="E5782">
        <v>2430850013</v>
      </c>
      <c r="F5782" t="s">
        <v>3639</v>
      </c>
      <c r="G5782" t="s">
        <v>89</v>
      </c>
      <c r="H5782">
        <v>7.4640000000000004</v>
      </c>
      <c r="I5782">
        <v>2</v>
      </c>
      <c r="J5782">
        <v>8000</v>
      </c>
      <c r="K5782">
        <f>+VLOOKUP(E5782,Costos!$A$1:$I$716100,9,FALSE)</f>
        <v>6.0844829999999996</v>
      </c>
      <c r="L5782" t="str">
        <f t="shared" si="190"/>
        <v>243</v>
      </c>
      <c r="M5782" t="str">
        <f t="shared" si="191"/>
        <v>243085</v>
      </c>
      <c r="N5782" t="str">
        <f>IFERROR(IF(L5782="231","231",VLOOKUP(E5782,Materiales!$A$1:$G$37443,7,FALSE)),"N/A")</f>
        <v>Varios</v>
      </c>
    </row>
    <row r="5783" spans="1:14" x14ac:dyDescent="0.25">
      <c r="A5783">
        <v>2110030057</v>
      </c>
      <c r="B5783" t="s">
        <v>1143</v>
      </c>
      <c r="C5783">
        <v>2310030019</v>
      </c>
      <c r="D5783" t="s">
        <v>2134</v>
      </c>
      <c r="E5783">
        <v>2410210019</v>
      </c>
      <c r="F5783" t="s">
        <v>113</v>
      </c>
      <c r="G5783" t="s">
        <v>89</v>
      </c>
      <c r="H5783">
        <v>15.6396</v>
      </c>
      <c r="I5783">
        <v>2</v>
      </c>
      <c r="J5783">
        <v>8000</v>
      </c>
      <c r="K5783">
        <f>+VLOOKUP(E5783,Costos!$A$1:$I$716100,9,FALSE)</f>
        <v>7.7568599999999996</v>
      </c>
      <c r="L5783" t="str">
        <f t="shared" si="190"/>
        <v>241</v>
      </c>
      <c r="M5783" t="str">
        <f t="shared" si="191"/>
        <v>241021</v>
      </c>
      <c r="N5783" t="str">
        <f>IFERROR(IF(L5783="231","231",VLOOKUP(E5783,Materiales!$A$1:$G$37443,7,FALSE)),"N/A")</f>
        <v>Varios</v>
      </c>
    </row>
    <row r="5784" spans="1:14" x14ac:dyDescent="0.25">
      <c r="A5784">
        <v>2110030057</v>
      </c>
      <c r="B5784" t="s">
        <v>1143</v>
      </c>
      <c r="C5784">
        <v>2310030019</v>
      </c>
      <c r="D5784" t="s">
        <v>2134</v>
      </c>
      <c r="E5784">
        <v>2430880022</v>
      </c>
      <c r="F5784" t="s">
        <v>115</v>
      </c>
      <c r="G5784" t="s">
        <v>89</v>
      </c>
      <c r="H5784">
        <v>11.5677</v>
      </c>
      <c r="I5784">
        <v>2</v>
      </c>
      <c r="J5784">
        <v>8000</v>
      </c>
      <c r="K5784">
        <f>+VLOOKUP(E5784,Costos!$A$1:$I$716100,9,FALSE)</f>
        <v>6.1924229999999998</v>
      </c>
      <c r="L5784" t="str">
        <f t="shared" si="190"/>
        <v>243</v>
      </c>
      <c r="M5784" t="str">
        <f t="shared" si="191"/>
        <v>243088</v>
      </c>
      <c r="N5784" t="str">
        <f>IFERROR(IF(L5784="231","231",VLOOKUP(E5784,Materiales!$A$1:$G$37443,7,FALSE)),"N/A")</f>
        <v>Varios</v>
      </c>
    </row>
    <row r="5785" spans="1:14" x14ac:dyDescent="0.25">
      <c r="A5785">
        <v>2110030057</v>
      </c>
      <c r="B5785" t="s">
        <v>1143</v>
      </c>
      <c r="C5785">
        <v>2310030019</v>
      </c>
      <c r="D5785" t="s">
        <v>2134</v>
      </c>
      <c r="E5785">
        <v>2430530010</v>
      </c>
      <c r="F5785" t="s">
        <v>3577</v>
      </c>
      <c r="G5785" t="s">
        <v>89</v>
      </c>
      <c r="H5785">
        <v>770.86980000000005</v>
      </c>
      <c r="I5785">
        <v>2</v>
      </c>
      <c r="J5785">
        <v>8000</v>
      </c>
      <c r="K5785">
        <f>+VLOOKUP(E5785,Costos!$A$1:$I$716100,9,FALSE)</f>
        <v>0.67528200000000005</v>
      </c>
      <c r="L5785" t="str">
        <f t="shared" si="190"/>
        <v>243</v>
      </c>
      <c r="M5785" t="str">
        <f t="shared" si="191"/>
        <v>243053</v>
      </c>
      <c r="N5785" t="str">
        <f>IFERROR(IF(L5785="231","231",VLOOKUP(E5785,Materiales!$A$1:$G$37443,7,FALSE)),"N/A")</f>
        <v>Varios</v>
      </c>
    </row>
    <row r="5786" spans="1:14" x14ac:dyDescent="0.25">
      <c r="A5786">
        <v>2110030057</v>
      </c>
      <c r="B5786" t="s">
        <v>1143</v>
      </c>
      <c r="C5786">
        <v>2310030019</v>
      </c>
      <c r="D5786" t="s">
        <v>2134</v>
      </c>
      <c r="E5786">
        <v>2310030236</v>
      </c>
      <c r="F5786" t="s">
        <v>2149</v>
      </c>
      <c r="G5786" t="s">
        <v>89</v>
      </c>
      <c r="H5786">
        <v>59.342700000000001</v>
      </c>
      <c r="I5786">
        <v>2</v>
      </c>
      <c r="J5786">
        <v>8000</v>
      </c>
      <c r="K5786">
        <f>+VLOOKUP(E5786,Costos!$A$1:$I$716100,9,FALSE)</f>
        <v>20.131855000000002</v>
      </c>
      <c r="L5786" t="str">
        <f t="shared" si="190"/>
        <v>231</v>
      </c>
      <c r="M5786" t="str">
        <f t="shared" si="191"/>
        <v>231003</v>
      </c>
      <c r="N5786" t="str">
        <f>IFERROR(IF(L5786="231","231",VLOOKUP(E5786,Materiales!$A$1:$G$37443,7,FALSE)),"N/A")</f>
        <v>231</v>
      </c>
    </row>
    <row r="5787" spans="1:14" x14ac:dyDescent="0.25">
      <c r="A5787">
        <v>2110030057</v>
      </c>
      <c r="B5787" t="s">
        <v>1143</v>
      </c>
      <c r="C5787">
        <v>2310030236</v>
      </c>
      <c r="D5787" t="s">
        <v>2149</v>
      </c>
      <c r="E5787">
        <v>2430850012</v>
      </c>
      <c r="F5787" t="s">
        <v>3638</v>
      </c>
      <c r="G5787" t="s">
        <v>89</v>
      </c>
      <c r="H5787">
        <v>0.126</v>
      </c>
      <c r="I5787">
        <v>3</v>
      </c>
      <c r="J5787">
        <v>8000</v>
      </c>
      <c r="K5787">
        <f>+VLOOKUP(E5787,Costos!$A$1:$I$716100,9,FALSE)</f>
        <v>15.424059</v>
      </c>
      <c r="L5787" t="str">
        <f t="shared" si="190"/>
        <v>243</v>
      </c>
      <c r="M5787" t="str">
        <f t="shared" si="191"/>
        <v>243085</v>
      </c>
      <c r="N5787" t="str">
        <f>IFERROR(IF(L5787="231","231",VLOOKUP(E5787,Materiales!$A$1:$G$37443,7,FALSE)),"N/A")</f>
        <v>Varios</v>
      </c>
    </row>
    <row r="5788" spans="1:14" x14ac:dyDescent="0.25">
      <c r="A5788">
        <v>2110030057</v>
      </c>
      <c r="B5788" t="s">
        <v>1143</v>
      </c>
      <c r="C5788">
        <v>2310030236</v>
      </c>
      <c r="D5788" t="s">
        <v>2149</v>
      </c>
      <c r="E5788">
        <v>2410210019</v>
      </c>
      <c r="F5788" t="s">
        <v>113</v>
      </c>
      <c r="G5788" t="s">
        <v>89</v>
      </c>
      <c r="H5788">
        <v>5.2918000000000003</v>
      </c>
      <c r="I5788">
        <v>3</v>
      </c>
      <c r="J5788">
        <v>8000</v>
      </c>
      <c r="K5788">
        <f>+VLOOKUP(E5788,Costos!$A$1:$I$716100,9,FALSE)</f>
        <v>7.7568599999999996</v>
      </c>
      <c r="L5788" t="str">
        <f t="shared" si="190"/>
        <v>241</v>
      </c>
      <c r="M5788" t="str">
        <f t="shared" si="191"/>
        <v>241021</v>
      </c>
      <c r="N5788" t="str">
        <f>IFERROR(IF(L5788="231","231",VLOOKUP(E5788,Materiales!$A$1:$G$37443,7,FALSE)),"N/A")</f>
        <v>Varios</v>
      </c>
    </row>
    <row r="5789" spans="1:14" x14ac:dyDescent="0.25">
      <c r="A5789">
        <v>2110030057</v>
      </c>
      <c r="B5789" t="s">
        <v>1143</v>
      </c>
      <c r="C5789">
        <v>2310030236</v>
      </c>
      <c r="D5789" t="s">
        <v>2149</v>
      </c>
      <c r="E5789">
        <v>2430880022</v>
      </c>
      <c r="F5789" t="s">
        <v>115</v>
      </c>
      <c r="G5789" t="s">
        <v>89</v>
      </c>
      <c r="H5789">
        <v>0.1764</v>
      </c>
      <c r="I5789">
        <v>3</v>
      </c>
      <c r="J5789">
        <v>8000</v>
      </c>
      <c r="K5789">
        <f>+VLOOKUP(E5789,Costos!$A$1:$I$716100,9,FALSE)</f>
        <v>6.1924229999999998</v>
      </c>
      <c r="L5789" t="str">
        <f t="shared" si="190"/>
        <v>243</v>
      </c>
      <c r="M5789" t="str">
        <f t="shared" si="191"/>
        <v>243088</v>
      </c>
      <c r="N5789" t="str">
        <f>IFERROR(IF(L5789="231","231",VLOOKUP(E5789,Materiales!$A$1:$G$37443,7,FALSE)),"N/A")</f>
        <v>Varios</v>
      </c>
    </row>
    <row r="5790" spans="1:14" x14ac:dyDescent="0.25">
      <c r="A5790">
        <v>2110030057</v>
      </c>
      <c r="B5790" t="s">
        <v>1143</v>
      </c>
      <c r="C5790">
        <v>2310030236</v>
      </c>
      <c r="D5790" t="s">
        <v>2149</v>
      </c>
      <c r="E5790">
        <v>2430450001</v>
      </c>
      <c r="F5790" t="s">
        <v>93</v>
      </c>
      <c r="G5790" t="s">
        <v>89</v>
      </c>
      <c r="H5790">
        <v>2.923</v>
      </c>
      <c r="I5790">
        <v>3</v>
      </c>
      <c r="J5790">
        <v>8000</v>
      </c>
      <c r="K5790">
        <f>+VLOOKUP(E5790,Costos!$A$1:$I$716100,9,FALSE)</f>
        <v>6.0336119999999998</v>
      </c>
      <c r="L5790" t="str">
        <f t="shared" si="190"/>
        <v>243</v>
      </c>
      <c r="M5790" t="str">
        <f t="shared" si="191"/>
        <v>243045</v>
      </c>
      <c r="N5790" t="str">
        <f>IFERROR(IF(L5790="231","231",VLOOKUP(E5790,Materiales!$A$1:$G$37443,7,FALSE)),"N/A")</f>
        <v>Varios</v>
      </c>
    </row>
    <row r="5791" spans="1:14" x14ac:dyDescent="0.25">
      <c r="A5791">
        <v>2110030057</v>
      </c>
      <c r="B5791" t="s">
        <v>1143</v>
      </c>
      <c r="C5791">
        <v>2310030236</v>
      </c>
      <c r="D5791" t="s">
        <v>2149</v>
      </c>
      <c r="E5791">
        <v>2430710003</v>
      </c>
      <c r="F5791" t="s">
        <v>3615</v>
      </c>
      <c r="G5791" t="s">
        <v>89</v>
      </c>
      <c r="H5791">
        <v>23.4345</v>
      </c>
      <c r="I5791">
        <v>3</v>
      </c>
      <c r="J5791">
        <v>8000</v>
      </c>
      <c r="K5791">
        <f>+VLOOKUP(E5791,Costos!$A$1:$I$716100,9,FALSE)</f>
        <v>31.712800000000001</v>
      </c>
      <c r="L5791" t="str">
        <f t="shared" si="190"/>
        <v>243</v>
      </c>
      <c r="M5791" t="str">
        <f t="shared" si="191"/>
        <v>243071</v>
      </c>
      <c r="N5791" t="str">
        <f>IFERROR(IF(L5791="231","231",VLOOKUP(E5791,Materiales!$A$1:$G$37443,7,FALSE)),"N/A")</f>
        <v>Pigmentos</v>
      </c>
    </row>
    <row r="5792" spans="1:14" x14ac:dyDescent="0.25">
      <c r="A5792">
        <v>2110030057</v>
      </c>
      <c r="B5792" t="s">
        <v>1143</v>
      </c>
      <c r="C5792">
        <v>2310030236</v>
      </c>
      <c r="D5792" t="s">
        <v>2149</v>
      </c>
      <c r="E5792">
        <v>2410210003</v>
      </c>
      <c r="F5792" t="s">
        <v>95</v>
      </c>
      <c r="G5792" t="s">
        <v>89</v>
      </c>
      <c r="H5792">
        <v>8.1390999999999991</v>
      </c>
      <c r="I5792">
        <v>3</v>
      </c>
      <c r="J5792">
        <v>8000</v>
      </c>
      <c r="K5792">
        <f>+VLOOKUP(E5792,Costos!$A$1:$I$716100,9,FALSE)</f>
        <v>4.9316240000000002</v>
      </c>
      <c r="L5792" t="str">
        <f t="shared" si="190"/>
        <v>241</v>
      </c>
      <c r="M5792" t="str">
        <f t="shared" si="191"/>
        <v>241021</v>
      </c>
      <c r="N5792" t="str">
        <f>IFERROR(IF(L5792="231","231",VLOOKUP(E5792,Materiales!$A$1:$G$37443,7,FALSE)),"N/A")</f>
        <v>Varios</v>
      </c>
    </row>
    <row r="5793" spans="1:14" x14ac:dyDescent="0.25">
      <c r="A5793">
        <v>2110030057</v>
      </c>
      <c r="B5793" t="s">
        <v>1143</v>
      </c>
      <c r="C5793">
        <v>2310030236</v>
      </c>
      <c r="D5793" t="s">
        <v>2149</v>
      </c>
      <c r="E5793">
        <v>2430810004</v>
      </c>
      <c r="F5793" t="s">
        <v>3630</v>
      </c>
      <c r="G5793" t="s">
        <v>89</v>
      </c>
      <c r="H5793">
        <v>0.75590000000000002</v>
      </c>
      <c r="I5793">
        <v>3</v>
      </c>
      <c r="J5793">
        <v>8000</v>
      </c>
      <c r="K5793">
        <f>+VLOOKUP(E5793,Costos!$A$1:$I$716100,9,FALSE)</f>
        <v>6.728307</v>
      </c>
      <c r="L5793" t="str">
        <f t="shared" si="190"/>
        <v>243</v>
      </c>
      <c r="M5793" t="str">
        <f t="shared" si="191"/>
        <v>243081</v>
      </c>
      <c r="N5793" t="str">
        <f>IFERROR(IF(L5793="231","231",VLOOKUP(E5793,Materiales!$A$1:$G$37443,7,FALSE)),"N/A")</f>
        <v>Varios</v>
      </c>
    </row>
    <row r="5794" spans="1:14" x14ac:dyDescent="0.25">
      <c r="A5794">
        <v>2110030057</v>
      </c>
      <c r="B5794" t="s">
        <v>1143</v>
      </c>
      <c r="C5794">
        <v>2310030236</v>
      </c>
      <c r="D5794" t="s">
        <v>2149</v>
      </c>
      <c r="E5794">
        <v>2410200020</v>
      </c>
      <c r="F5794" t="s">
        <v>3308</v>
      </c>
      <c r="G5794" t="s">
        <v>89</v>
      </c>
      <c r="H5794">
        <v>6.0727000000000002</v>
      </c>
      <c r="I5794">
        <v>3</v>
      </c>
      <c r="J5794">
        <v>8000</v>
      </c>
      <c r="K5794">
        <f>+VLOOKUP(E5794,Costos!$A$1:$I$716100,9,FALSE)</f>
        <v>2.883197</v>
      </c>
      <c r="L5794" t="str">
        <f t="shared" ref="L5794:L5857" si="192">+LEFT(E5794,3)</f>
        <v>241</v>
      </c>
      <c r="M5794" t="str">
        <f t="shared" ref="M5794:M5857" si="193">+LEFT(E5794,6)</f>
        <v>241020</v>
      </c>
      <c r="N5794" t="str">
        <f>IFERROR(IF(L5794="231","231",VLOOKUP(E5794,Materiales!$A$1:$G$37443,7,FALSE)),"N/A")</f>
        <v>Varios</v>
      </c>
    </row>
    <row r="5795" spans="1:14" x14ac:dyDescent="0.25">
      <c r="A5795">
        <v>2110030057</v>
      </c>
      <c r="B5795" t="s">
        <v>1143</v>
      </c>
      <c r="C5795">
        <v>2310030019</v>
      </c>
      <c r="D5795" t="s">
        <v>2134</v>
      </c>
      <c r="E5795">
        <v>2430350001</v>
      </c>
      <c r="F5795" t="s">
        <v>4741</v>
      </c>
      <c r="G5795" t="s">
        <v>89</v>
      </c>
      <c r="H5795">
        <v>20.863600000000002</v>
      </c>
      <c r="I5795">
        <v>2</v>
      </c>
      <c r="J5795">
        <v>8000</v>
      </c>
      <c r="K5795">
        <f>+VLOOKUP(E5795,Costos!$A$1:$I$716100,9,FALSE)</f>
        <v>8.4358629999999994</v>
      </c>
      <c r="L5795" t="str">
        <f t="shared" si="192"/>
        <v>243</v>
      </c>
      <c r="M5795" t="str">
        <f t="shared" si="193"/>
        <v>243035</v>
      </c>
      <c r="N5795" t="str">
        <f>IFERROR(IF(L5795="231","231",VLOOKUP(E5795,Materiales!$A$1:$G$37443,7,FALSE)),"N/A")</f>
        <v>Varios</v>
      </c>
    </row>
    <row r="5796" spans="1:14" x14ac:dyDescent="0.25">
      <c r="A5796">
        <v>2110030057</v>
      </c>
      <c r="B5796" t="s">
        <v>1143</v>
      </c>
      <c r="C5796">
        <v>2310030019</v>
      </c>
      <c r="D5796" t="s">
        <v>2134</v>
      </c>
      <c r="E5796">
        <v>2430390013</v>
      </c>
      <c r="F5796" t="s">
        <v>3567</v>
      </c>
      <c r="G5796" t="s">
        <v>89</v>
      </c>
      <c r="H5796">
        <v>19.657</v>
      </c>
      <c r="I5796">
        <v>2</v>
      </c>
      <c r="J5796">
        <v>8000</v>
      </c>
      <c r="K5796">
        <f>+VLOOKUP(E5796,Costos!$A$1:$I$716100,9,FALSE)</f>
        <v>27.214721000000001</v>
      </c>
      <c r="L5796" t="str">
        <f t="shared" si="192"/>
        <v>243</v>
      </c>
      <c r="M5796" t="str">
        <f t="shared" si="193"/>
        <v>243039</v>
      </c>
      <c r="N5796" t="str">
        <f>IFERROR(IF(L5796="231","231",VLOOKUP(E5796,Materiales!$A$1:$G$37443,7,FALSE)),"N/A")</f>
        <v>Varios</v>
      </c>
    </row>
    <row r="5797" spans="1:14" x14ac:dyDescent="0.25">
      <c r="A5797">
        <v>2110030057</v>
      </c>
      <c r="B5797" t="s">
        <v>1143</v>
      </c>
      <c r="C5797">
        <v>2310030019</v>
      </c>
      <c r="D5797" t="s">
        <v>2134</v>
      </c>
      <c r="E5797">
        <v>2310030273</v>
      </c>
      <c r="F5797" t="s">
        <v>2157</v>
      </c>
      <c r="G5797" t="s">
        <v>89</v>
      </c>
      <c r="H5797">
        <v>72.631799999999998</v>
      </c>
      <c r="I5797">
        <v>2</v>
      </c>
      <c r="J5797">
        <v>8000</v>
      </c>
      <c r="K5797">
        <f>+VLOOKUP(E5797,Costos!$A$1:$I$716100,9,FALSE)</f>
        <v>3.6945239999999999</v>
      </c>
      <c r="L5797" t="str">
        <f t="shared" si="192"/>
        <v>231</v>
      </c>
      <c r="M5797" t="str">
        <f t="shared" si="193"/>
        <v>231003</v>
      </c>
      <c r="N5797" t="str">
        <f>IFERROR(IF(L5797="231","231",VLOOKUP(E5797,Materiales!$A$1:$G$37443,7,FALSE)),"N/A")</f>
        <v>231</v>
      </c>
    </row>
    <row r="5798" spans="1:14" x14ac:dyDescent="0.25">
      <c r="A5798">
        <v>2110030057</v>
      </c>
      <c r="B5798" t="s">
        <v>1143</v>
      </c>
      <c r="C5798">
        <v>2310030273</v>
      </c>
      <c r="D5798" t="s">
        <v>2157</v>
      </c>
      <c r="E5798">
        <v>2410290596</v>
      </c>
      <c r="F5798" t="s">
        <v>3369</v>
      </c>
      <c r="G5798" t="s">
        <v>89</v>
      </c>
      <c r="H5798">
        <v>7.1292999999999997</v>
      </c>
      <c r="I5798">
        <v>3</v>
      </c>
      <c r="J5798">
        <v>8000</v>
      </c>
      <c r="K5798">
        <f>+VLOOKUP(E5798,Costos!$A$1:$I$716100,9,FALSE)</f>
        <v>5.3067520000000004</v>
      </c>
      <c r="L5798" t="str">
        <f t="shared" si="192"/>
        <v>241</v>
      </c>
      <c r="M5798" t="str">
        <f t="shared" si="193"/>
        <v>241029</v>
      </c>
      <c r="N5798" t="str">
        <f>IFERROR(IF(L5798="231","231",VLOOKUP(E5798,Materiales!$A$1:$G$37443,7,FALSE)),"N/A")</f>
        <v>Varios</v>
      </c>
    </row>
    <row r="5799" spans="1:14" x14ac:dyDescent="0.25">
      <c r="A5799">
        <v>2110030057</v>
      </c>
      <c r="B5799" t="s">
        <v>1143</v>
      </c>
      <c r="C5799">
        <v>2310030273</v>
      </c>
      <c r="D5799" t="s">
        <v>2157</v>
      </c>
      <c r="E5799">
        <v>2430850012</v>
      </c>
      <c r="F5799" t="s">
        <v>3638</v>
      </c>
      <c r="G5799" t="s">
        <v>89</v>
      </c>
      <c r="H5799">
        <v>7.9200000000000007E-2</v>
      </c>
      <c r="I5799">
        <v>3</v>
      </c>
      <c r="J5799">
        <v>8000</v>
      </c>
      <c r="K5799">
        <f>+VLOOKUP(E5799,Costos!$A$1:$I$716100,9,FALSE)</f>
        <v>15.424059</v>
      </c>
      <c r="L5799" t="str">
        <f t="shared" si="192"/>
        <v>243</v>
      </c>
      <c r="M5799" t="str">
        <f t="shared" si="193"/>
        <v>243085</v>
      </c>
      <c r="N5799" t="str">
        <f>IFERROR(IF(L5799="231","231",VLOOKUP(E5799,Materiales!$A$1:$G$37443,7,FALSE)),"N/A")</f>
        <v>Varios</v>
      </c>
    </row>
    <row r="5800" spans="1:14" x14ac:dyDescent="0.25">
      <c r="A5800">
        <v>2110030057</v>
      </c>
      <c r="B5800" t="s">
        <v>1143</v>
      </c>
      <c r="C5800">
        <v>2310030273</v>
      </c>
      <c r="D5800" t="s">
        <v>2157</v>
      </c>
      <c r="E5800">
        <v>2410210019</v>
      </c>
      <c r="F5800" t="s">
        <v>113</v>
      </c>
      <c r="G5800" t="s">
        <v>89</v>
      </c>
      <c r="H5800">
        <v>0.63370000000000004</v>
      </c>
      <c r="I5800">
        <v>3</v>
      </c>
      <c r="J5800">
        <v>8000</v>
      </c>
      <c r="K5800">
        <f>+VLOOKUP(E5800,Costos!$A$1:$I$716100,9,FALSE)</f>
        <v>7.7568599999999996</v>
      </c>
      <c r="L5800" t="str">
        <f t="shared" si="192"/>
        <v>241</v>
      </c>
      <c r="M5800" t="str">
        <f t="shared" si="193"/>
        <v>241021</v>
      </c>
      <c r="N5800" t="str">
        <f>IFERROR(IF(L5800="231","231",VLOOKUP(E5800,Materiales!$A$1:$G$37443,7,FALSE)),"N/A")</f>
        <v>Varios</v>
      </c>
    </row>
    <row r="5801" spans="1:14" x14ac:dyDescent="0.25">
      <c r="A5801">
        <v>2110030057</v>
      </c>
      <c r="B5801" t="s">
        <v>1143</v>
      </c>
      <c r="C5801">
        <v>2310030273</v>
      </c>
      <c r="D5801" t="s">
        <v>2157</v>
      </c>
      <c r="E5801">
        <v>2430950002</v>
      </c>
      <c r="F5801" t="s">
        <v>3667</v>
      </c>
      <c r="G5801" t="s">
        <v>89</v>
      </c>
      <c r="H5801">
        <v>0.4753</v>
      </c>
      <c r="I5801">
        <v>3</v>
      </c>
      <c r="J5801">
        <v>8000</v>
      </c>
      <c r="K5801">
        <f>+VLOOKUP(E5801,Costos!$A$1:$I$716100,9,FALSE)</f>
        <v>16.036432000000001</v>
      </c>
      <c r="L5801" t="str">
        <f t="shared" si="192"/>
        <v>243</v>
      </c>
      <c r="M5801" t="str">
        <f t="shared" si="193"/>
        <v>243095</v>
      </c>
      <c r="N5801" t="str">
        <f>IFERROR(IF(L5801="231","231",VLOOKUP(E5801,Materiales!$A$1:$G$37443,7,FALSE)),"N/A")</f>
        <v>Varios</v>
      </c>
    </row>
    <row r="5802" spans="1:14" x14ac:dyDescent="0.25">
      <c r="A5802">
        <v>2110030057</v>
      </c>
      <c r="B5802" t="s">
        <v>1143</v>
      </c>
      <c r="C5802">
        <v>2310030273</v>
      </c>
      <c r="D5802" t="s">
        <v>2157</v>
      </c>
      <c r="E5802">
        <v>2410290518</v>
      </c>
      <c r="F5802" t="s">
        <v>3353</v>
      </c>
      <c r="G5802" t="s">
        <v>89</v>
      </c>
      <c r="H5802">
        <v>0.10299999999999999</v>
      </c>
      <c r="I5802">
        <v>3</v>
      </c>
      <c r="J5802">
        <v>8000</v>
      </c>
      <c r="K5802">
        <f>+VLOOKUP(E5802,Costos!$A$1:$I$716100,9,FALSE)</f>
        <v>4.2085650000000001</v>
      </c>
      <c r="L5802" t="str">
        <f t="shared" si="192"/>
        <v>241</v>
      </c>
      <c r="M5802" t="str">
        <f t="shared" si="193"/>
        <v>241029</v>
      </c>
      <c r="N5802" t="str">
        <f>IFERROR(IF(L5802="231","231",VLOOKUP(E5802,Materiales!$A$1:$G$37443,7,FALSE)),"N/A")</f>
        <v>Otros</v>
      </c>
    </row>
    <row r="5803" spans="1:14" x14ac:dyDescent="0.25">
      <c r="A5803">
        <v>2110030057</v>
      </c>
      <c r="B5803" t="s">
        <v>1143</v>
      </c>
      <c r="C5803">
        <v>2310030273</v>
      </c>
      <c r="D5803" t="s">
        <v>2157</v>
      </c>
      <c r="E5803">
        <v>2430880022</v>
      </c>
      <c r="F5803" t="s">
        <v>115</v>
      </c>
      <c r="G5803" t="s">
        <v>89</v>
      </c>
      <c r="H5803">
        <v>0.21779999999999999</v>
      </c>
      <c r="I5803">
        <v>3</v>
      </c>
      <c r="J5803">
        <v>8000</v>
      </c>
      <c r="K5803">
        <f>+VLOOKUP(E5803,Costos!$A$1:$I$716100,9,FALSE)</f>
        <v>6.1924229999999998</v>
      </c>
      <c r="L5803" t="str">
        <f t="shared" si="192"/>
        <v>243</v>
      </c>
      <c r="M5803" t="str">
        <f t="shared" si="193"/>
        <v>243088</v>
      </c>
      <c r="N5803" t="str">
        <f>IFERROR(IF(L5803="231","231",VLOOKUP(E5803,Materiales!$A$1:$G$37443,7,FALSE)),"N/A")</f>
        <v>Varios</v>
      </c>
    </row>
    <row r="5804" spans="1:14" x14ac:dyDescent="0.25">
      <c r="A5804">
        <v>2110030057</v>
      </c>
      <c r="B5804" t="s">
        <v>1143</v>
      </c>
      <c r="C5804">
        <v>2310030273</v>
      </c>
      <c r="D5804" t="s">
        <v>2157</v>
      </c>
      <c r="E5804">
        <v>2410290827</v>
      </c>
      <c r="F5804" t="s">
        <v>3467</v>
      </c>
      <c r="G5804" t="s">
        <v>89</v>
      </c>
      <c r="H5804">
        <v>0.99019999999999997</v>
      </c>
      <c r="I5804">
        <v>3</v>
      </c>
      <c r="J5804">
        <v>8000</v>
      </c>
      <c r="K5804">
        <f>+VLOOKUP(E5804,Costos!$A$1:$I$716100,9,FALSE)</f>
        <v>8.7862050000000007</v>
      </c>
      <c r="L5804" t="str">
        <f t="shared" si="192"/>
        <v>241</v>
      </c>
      <c r="M5804" t="str">
        <f t="shared" si="193"/>
        <v>241029</v>
      </c>
      <c r="N5804" t="str">
        <f>IFERROR(IF(L5804="231","231",VLOOKUP(E5804,Materiales!$A$1:$G$37443,7,FALSE)),"N/A")</f>
        <v>Varios</v>
      </c>
    </row>
    <row r="5805" spans="1:14" x14ac:dyDescent="0.25">
      <c r="A5805">
        <v>2110030057</v>
      </c>
      <c r="B5805" t="s">
        <v>1143</v>
      </c>
      <c r="C5805">
        <v>2310030273</v>
      </c>
      <c r="D5805" t="s">
        <v>2157</v>
      </c>
      <c r="E5805">
        <v>2430390013</v>
      </c>
      <c r="F5805" t="s">
        <v>3567</v>
      </c>
      <c r="G5805" t="s">
        <v>89</v>
      </c>
      <c r="H5805">
        <v>0.39610000000000001</v>
      </c>
      <c r="I5805">
        <v>3</v>
      </c>
      <c r="J5805">
        <v>8000</v>
      </c>
      <c r="K5805">
        <f>+VLOOKUP(E5805,Costos!$A$1:$I$716100,9,FALSE)</f>
        <v>27.214721000000001</v>
      </c>
      <c r="L5805" t="str">
        <f t="shared" si="192"/>
        <v>243</v>
      </c>
      <c r="M5805" t="str">
        <f t="shared" si="193"/>
        <v>243039</v>
      </c>
      <c r="N5805" t="str">
        <f>IFERROR(IF(L5805="231","231",VLOOKUP(E5805,Materiales!$A$1:$G$37443,7,FALSE)),"N/A")</f>
        <v>Varios</v>
      </c>
    </row>
    <row r="5806" spans="1:14" x14ac:dyDescent="0.25">
      <c r="A5806">
        <v>2110030057</v>
      </c>
      <c r="B5806" t="s">
        <v>1143</v>
      </c>
      <c r="C5806">
        <v>2310030273</v>
      </c>
      <c r="D5806" t="s">
        <v>2157</v>
      </c>
      <c r="E5806">
        <v>2430850037</v>
      </c>
      <c r="F5806" t="s">
        <v>3645</v>
      </c>
      <c r="G5806" t="s">
        <v>89</v>
      </c>
      <c r="H5806">
        <v>0.63370000000000004</v>
      </c>
      <c r="I5806">
        <v>3</v>
      </c>
      <c r="J5806">
        <v>8000</v>
      </c>
      <c r="K5806">
        <f>+VLOOKUP(E5806,Costos!$A$1:$I$716100,9,FALSE)</f>
        <v>5.1567480000000003</v>
      </c>
      <c r="L5806" t="str">
        <f t="shared" si="192"/>
        <v>243</v>
      </c>
      <c r="M5806" t="str">
        <f t="shared" si="193"/>
        <v>243085</v>
      </c>
      <c r="N5806" t="str">
        <f>IFERROR(IF(L5806="231","231",VLOOKUP(E5806,Materiales!$A$1:$G$37443,7,FALSE)),"N/A")</f>
        <v>Varios</v>
      </c>
    </row>
    <row r="5807" spans="1:14" x14ac:dyDescent="0.25">
      <c r="A5807">
        <v>2110030057</v>
      </c>
      <c r="B5807" t="s">
        <v>1143</v>
      </c>
      <c r="C5807">
        <v>2310030273</v>
      </c>
      <c r="D5807" t="s">
        <v>2157</v>
      </c>
      <c r="E5807">
        <v>2410290516</v>
      </c>
      <c r="F5807" t="s">
        <v>3351</v>
      </c>
      <c r="G5807" t="s">
        <v>89</v>
      </c>
      <c r="H5807">
        <v>30.101500000000001</v>
      </c>
      <c r="I5807">
        <v>3</v>
      </c>
      <c r="J5807">
        <v>8000</v>
      </c>
      <c r="K5807">
        <f>+VLOOKUP(E5807,Costos!$A$1:$I$716100,9,FALSE)</f>
        <v>6.3744370000000004</v>
      </c>
      <c r="L5807" t="str">
        <f t="shared" si="192"/>
        <v>241</v>
      </c>
      <c r="M5807" t="str">
        <f t="shared" si="193"/>
        <v>241029</v>
      </c>
      <c r="N5807" t="str">
        <f>IFERROR(IF(L5807="231","231",VLOOKUP(E5807,Materiales!$A$1:$G$37443,7,FALSE)),"N/A")</f>
        <v>Varios</v>
      </c>
    </row>
    <row r="5808" spans="1:14" x14ac:dyDescent="0.25">
      <c r="A5808">
        <v>2110030057</v>
      </c>
      <c r="B5808" t="s">
        <v>1143</v>
      </c>
      <c r="C5808">
        <v>2310030273</v>
      </c>
      <c r="D5808" t="s">
        <v>2157</v>
      </c>
      <c r="E5808">
        <v>2410290517</v>
      </c>
      <c r="F5808" t="s">
        <v>3352</v>
      </c>
      <c r="G5808" t="s">
        <v>89</v>
      </c>
      <c r="H5808">
        <v>7.5300000000000006E-2</v>
      </c>
      <c r="I5808">
        <v>3</v>
      </c>
      <c r="J5808">
        <v>8000</v>
      </c>
      <c r="K5808">
        <f>+VLOOKUP(E5808,Costos!$A$1:$I$716100,9,FALSE)</f>
        <v>5.2654379999999996</v>
      </c>
      <c r="L5808" t="str">
        <f t="shared" si="192"/>
        <v>241</v>
      </c>
      <c r="M5808" t="str">
        <f t="shared" si="193"/>
        <v>241029</v>
      </c>
      <c r="N5808" t="str">
        <f>IFERROR(IF(L5808="231","231",VLOOKUP(E5808,Materiales!$A$1:$G$37443,7,FALSE)),"N/A")</f>
        <v>Otros</v>
      </c>
    </row>
    <row r="5809" spans="1:14" x14ac:dyDescent="0.25">
      <c r="A5809">
        <v>2110030057</v>
      </c>
      <c r="B5809" t="s">
        <v>1143</v>
      </c>
      <c r="C5809">
        <v>2310030273</v>
      </c>
      <c r="D5809" t="s">
        <v>2157</v>
      </c>
      <c r="E5809">
        <v>2410210003</v>
      </c>
      <c r="F5809" t="s">
        <v>95</v>
      </c>
      <c r="G5809" t="s">
        <v>89</v>
      </c>
      <c r="H5809">
        <v>0.59409999999999996</v>
      </c>
      <c r="I5809">
        <v>3</v>
      </c>
      <c r="J5809">
        <v>8000</v>
      </c>
      <c r="K5809">
        <f>+VLOOKUP(E5809,Costos!$A$1:$I$716100,9,FALSE)</f>
        <v>4.9316240000000002</v>
      </c>
      <c r="L5809" t="str">
        <f t="shared" si="192"/>
        <v>241</v>
      </c>
      <c r="M5809" t="str">
        <f t="shared" si="193"/>
        <v>241021</v>
      </c>
      <c r="N5809" t="str">
        <f>IFERROR(IF(L5809="231","231",VLOOKUP(E5809,Materiales!$A$1:$G$37443,7,FALSE)),"N/A")</f>
        <v>Varios</v>
      </c>
    </row>
    <row r="5810" spans="1:14" x14ac:dyDescent="0.25">
      <c r="A5810">
        <v>2110030057</v>
      </c>
      <c r="B5810" t="s">
        <v>1143</v>
      </c>
      <c r="C5810">
        <v>2310030019</v>
      </c>
      <c r="D5810" t="s">
        <v>2134</v>
      </c>
      <c r="E5810">
        <v>2410210003</v>
      </c>
      <c r="F5810" t="s">
        <v>95</v>
      </c>
      <c r="G5810" t="s">
        <v>89</v>
      </c>
      <c r="H5810">
        <v>84.724000000000004</v>
      </c>
      <c r="I5810">
        <v>2</v>
      </c>
      <c r="J5810">
        <v>8000</v>
      </c>
      <c r="K5810">
        <f>+VLOOKUP(E5810,Costos!$A$1:$I$716100,9,FALSE)</f>
        <v>4.9316240000000002</v>
      </c>
      <c r="L5810" t="str">
        <f t="shared" si="192"/>
        <v>241</v>
      </c>
      <c r="M5810" t="str">
        <f t="shared" si="193"/>
        <v>241021</v>
      </c>
      <c r="N5810" t="str">
        <f>IFERROR(IF(L5810="231","231",VLOOKUP(E5810,Materiales!$A$1:$G$37443,7,FALSE)),"N/A")</f>
        <v>Varios</v>
      </c>
    </row>
    <row r="5811" spans="1:14" x14ac:dyDescent="0.25">
      <c r="A5811">
        <v>2110030057</v>
      </c>
      <c r="B5811" t="s">
        <v>1143</v>
      </c>
      <c r="C5811">
        <v>2310030019</v>
      </c>
      <c r="D5811" t="s">
        <v>2134</v>
      </c>
      <c r="E5811">
        <v>2430810004</v>
      </c>
      <c r="F5811" t="s">
        <v>3630</v>
      </c>
      <c r="G5811" t="s">
        <v>89</v>
      </c>
      <c r="H5811">
        <v>8.9573</v>
      </c>
      <c r="I5811">
        <v>2</v>
      </c>
      <c r="J5811">
        <v>8000</v>
      </c>
      <c r="K5811">
        <f>+VLOOKUP(E5811,Costos!$A$1:$I$716100,9,FALSE)</f>
        <v>6.728307</v>
      </c>
      <c r="L5811" t="str">
        <f t="shared" si="192"/>
        <v>243</v>
      </c>
      <c r="M5811" t="str">
        <f t="shared" si="193"/>
        <v>243081</v>
      </c>
      <c r="N5811" t="str">
        <f>IFERROR(IF(L5811="231","231",VLOOKUP(E5811,Materiales!$A$1:$G$37443,7,FALSE)),"N/A")</f>
        <v>Varios</v>
      </c>
    </row>
    <row r="5812" spans="1:14" x14ac:dyDescent="0.25">
      <c r="A5812">
        <v>2110030057</v>
      </c>
      <c r="B5812" t="s">
        <v>1143</v>
      </c>
      <c r="C5812">
        <v>2310030019</v>
      </c>
      <c r="D5812" t="s">
        <v>2134</v>
      </c>
      <c r="E5812">
        <v>2430870004</v>
      </c>
      <c r="F5812" t="s">
        <v>3650</v>
      </c>
      <c r="G5812" t="s">
        <v>89</v>
      </c>
      <c r="H5812">
        <v>1.2319</v>
      </c>
      <c r="I5812">
        <v>2</v>
      </c>
      <c r="J5812">
        <v>8000</v>
      </c>
      <c r="K5812">
        <f>+VLOOKUP(E5812,Costos!$A$1:$I$716100,9,FALSE)</f>
        <v>5.9204129999999999</v>
      </c>
      <c r="L5812" t="str">
        <f t="shared" si="192"/>
        <v>243</v>
      </c>
      <c r="M5812" t="str">
        <f t="shared" si="193"/>
        <v>243087</v>
      </c>
      <c r="N5812" t="str">
        <f>IFERROR(IF(L5812="231","231",VLOOKUP(E5812,Materiales!$A$1:$G$37443,7,FALSE)),"N/A")</f>
        <v>Varios</v>
      </c>
    </row>
    <row r="5813" spans="1:14" x14ac:dyDescent="0.25">
      <c r="A5813">
        <v>2110030058</v>
      </c>
      <c r="B5813" t="s">
        <v>1144</v>
      </c>
      <c r="C5813">
        <v>2110030058</v>
      </c>
      <c r="D5813" t="s">
        <v>1144</v>
      </c>
      <c r="E5813">
        <v>2310160282</v>
      </c>
      <c r="F5813" t="s">
        <v>2379</v>
      </c>
      <c r="G5813" t="s">
        <v>36</v>
      </c>
      <c r="H5813">
        <v>8000</v>
      </c>
      <c r="I5813">
        <v>1</v>
      </c>
      <c r="J5813">
        <v>8000</v>
      </c>
      <c r="K5813">
        <f>+VLOOKUP(E5813,Costos!$A$1:$I$716100,9,FALSE)</f>
        <v>5.9553000000000002E-2</v>
      </c>
      <c r="L5813" t="str">
        <f t="shared" ref="L5813:L5849" si="194">+LEFT(E5813,3)</f>
        <v>231</v>
      </c>
      <c r="M5813" t="str">
        <f t="shared" ref="M5813:M5849" si="195">+LEFT(E5813,6)</f>
        <v>231016</v>
      </c>
      <c r="N5813" t="str">
        <f>IFERROR(IF(L5813="231","231",VLOOKUP(E5813,Materiales!$A$1:$G$37443,7,FALSE)),"N/A")</f>
        <v>231</v>
      </c>
    </row>
    <row r="5814" spans="1:14" x14ac:dyDescent="0.25">
      <c r="A5814">
        <v>2110030058</v>
      </c>
      <c r="B5814" t="s">
        <v>1144</v>
      </c>
      <c r="C5814">
        <v>2110030058</v>
      </c>
      <c r="D5814" t="s">
        <v>1144</v>
      </c>
      <c r="E5814">
        <v>2310230012</v>
      </c>
      <c r="F5814" t="s">
        <v>2576</v>
      </c>
      <c r="G5814" t="s">
        <v>36</v>
      </c>
      <c r="H5814">
        <v>8000</v>
      </c>
      <c r="I5814">
        <v>1</v>
      </c>
      <c r="J5814">
        <v>8000</v>
      </c>
      <c r="K5814">
        <f>+VLOOKUP(E5814,Costos!$A$1:$I$716100,9,FALSE)</f>
        <v>0.14888899999999999</v>
      </c>
      <c r="L5814" t="str">
        <f t="shared" si="194"/>
        <v>231</v>
      </c>
      <c r="M5814" t="str">
        <f t="shared" si="195"/>
        <v>231023</v>
      </c>
      <c r="N5814" t="str">
        <f>IFERROR(IF(L5814="231","231",VLOOKUP(E5814,Materiales!$A$1:$G$37443,7,FALSE)),"N/A")</f>
        <v>231</v>
      </c>
    </row>
    <row r="5815" spans="1:14" x14ac:dyDescent="0.25">
      <c r="A5815">
        <v>2110030058</v>
      </c>
      <c r="B5815" t="s">
        <v>1144</v>
      </c>
      <c r="C5815">
        <v>2110030058</v>
      </c>
      <c r="D5815" t="s">
        <v>1144</v>
      </c>
      <c r="E5815">
        <v>2500070210</v>
      </c>
      <c r="F5815" t="s">
        <v>3756</v>
      </c>
      <c r="G5815" t="s">
        <v>36</v>
      </c>
      <c r="H5815">
        <v>8000</v>
      </c>
      <c r="I5815">
        <v>1</v>
      </c>
      <c r="J5815">
        <v>8000</v>
      </c>
      <c r="K5815">
        <f>+VLOOKUP(E5815,Costos!$A$1:$I$716100,9,FALSE)</f>
        <v>2.9732999999999999E-2</v>
      </c>
      <c r="L5815" t="str">
        <f t="shared" si="194"/>
        <v>250</v>
      </c>
      <c r="M5815" t="str">
        <f t="shared" si="195"/>
        <v>250007</v>
      </c>
      <c r="N5815" t="str">
        <f>IFERROR(IF(L5815="231","231",VLOOKUP(E5815,Materiales!$A$1:$G$37443,7,FALSE)),"N/A")</f>
        <v>Etiquetas</v>
      </c>
    </row>
    <row r="5816" spans="1:14" x14ac:dyDescent="0.25">
      <c r="A5816">
        <v>2110030058</v>
      </c>
      <c r="B5816" t="s">
        <v>1144</v>
      </c>
      <c r="C5816">
        <v>2110030058</v>
      </c>
      <c r="D5816" t="s">
        <v>1144</v>
      </c>
      <c r="E5816">
        <v>2500030019</v>
      </c>
      <c r="F5816" t="s">
        <v>3695</v>
      </c>
      <c r="G5816" t="s">
        <v>36</v>
      </c>
      <c r="H5816">
        <v>333.33330000000001</v>
      </c>
      <c r="I5816">
        <v>1</v>
      </c>
      <c r="J5816">
        <v>8000</v>
      </c>
      <c r="K5816">
        <f>+VLOOKUP(E5816,Costos!$A$1:$I$716100,9,FALSE)</f>
        <v>1.05</v>
      </c>
      <c r="L5816" t="str">
        <f t="shared" si="194"/>
        <v>250</v>
      </c>
      <c r="M5816" t="str">
        <f t="shared" si="195"/>
        <v>250003</v>
      </c>
      <c r="N5816" t="str">
        <f>IFERROR(IF(L5816="231","231",VLOOKUP(E5816,Materiales!$A$1:$G$37443,7,FALSE)),"N/A")</f>
        <v>Cajón</v>
      </c>
    </row>
    <row r="5817" spans="1:14" x14ac:dyDescent="0.25">
      <c r="A5817">
        <v>2110030058</v>
      </c>
      <c r="B5817" t="s">
        <v>1144</v>
      </c>
      <c r="C5817">
        <v>2110030058</v>
      </c>
      <c r="D5817" t="s">
        <v>1144</v>
      </c>
      <c r="E5817">
        <v>2310030017</v>
      </c>
      <c r="F5817" t="s">
        <v>2132</v>
      </c>
      <c r="G5817" t="s">
        <v>89</v>
      </c>
      <c r="H5817">
        <v>2428.8775999999998</v>
      </c>
      <c r="I5817">
        <v>1</v>
      </c>
      <c r="J5817">
        <v>8000</v>
      </c>
      <c r="K5817">
        <f>+VLOOKUP(E5817,Costos!$A$1:$I$716100,9,FALSE)</f>
        <v>2.5161440000000002</v>
      </c>
      <c r="L5817" t="str">
        <f t="shared" si="194"/>
        <v>231</v>
      </c>
      <c r="M5817" t="str">
        <f t="shared" si="195"/>
        <v>231003</v>
      </c>
      <c r="N5817" t="str">
        <f>IFERROR(IF(L5817="231","231",VLOOKUP(E5817,Materiales!$A$1:$G$37443,7,FALSE)),"N/A")</f>
        <v>231</v>
      </c>
    </row>
    <row r="5818" spans="1:14" x14ac:dyDescent="0.25">
      <c r="A5818">
        <v>2110030058</v>
      </c>
      <c r="B5818" t="s">
        <v>1144</v>
      </c>
      <c r="C5818">
        <v>2310160282</v>
      </c>
      <c r="D5818" t="s">
        <v>2379</v>
      </c>
      <c r="E5818">
        <v>2310160457</v>
      </c>
      <c r="F5818" t="s">
        <v>2423</v>
      </c>
      <c r="G5818" t="s">
        <v>36</v>
      </c>
      <c r="H5818">
        <v>8000</v>
      </c>
      <c r="I5818">
        <v>2</v>
      </c>
      <c r="J5818">
        <v>8000</v>
      </c>
      <c r="K5818">
        <f>+VLOOKUP(E5818,Costos!$A$1:$I$716100,9,FALSE)</f>
        <v>3.9772000000000002E-2</v>
      </c>
      <c r="L5818" t="str">
        <f t="shared" si="194"/>
        <v>231</v>
      </c>
      <c r="M5818" t="str">
        <f t="shared" si="195"/>
        <v>231016</v>
      </c>
      <c r="N5818" t="str">
        <f>IFERROR(IF(L5818="231","231",VLOOKUP(E5818,Materiales!$A$1:$G$37443,7,FALSE)),"N/A")</f>
        <v>231</v>
      </c>
    </row>
    <row r="5819" spans="1:14" x14ac:dyDescent="0.25">
      <c r="A5819">
        <v>2110030058</v>
      </c>
      <c r="B5819" t="s">
        <v>1144</v>
      </c>
      <c r="C5819">
        <v>2310160282</v>
      </c>
      <c r="D5819" t="s">
        <v>2379</v>
      </c>
      <c r="E5819">
        <v>2310160269</v>
      </c>
      <c r="F5819" t="s">
        <v>2377</v>
      </c>
      <c r="G5819" t="s">
        <v>36</v>
      </c>
      <c r="H5819">
        <v>8000</v>
      </c>
      <c r="I5819">
        <v>2</v>
      </c>
      <c r="J5819">
        <v>8000</v>
      </c>
      <c r="K5819">
        <f>+VLOOKUP(E5819,Costos!$A$1:$I$716100,9,FALSE)</f>
        <v>1.0703000000000001E-2</v>
      </c>
      <c r="L5819" t="str">
        <f t="shared" si="194"/>
        <v>231</v>
      </c>
      <c r="M5819" t="str">
        <f t="shared" si="195"/>
        <v>231016</v>
      </c>
      <c r="N5819" t="str">
        <f>IFERROR(IF(L5819="231","231",VLOOKUP(E5819,Materiales!$A$1:$G$37443,7,FALSE)),"N/A")</f>
        <v>231</v>
      </c>
    </row>
    <row r="5820" spans="1:14" x14ac:dyDescent="0.25">
      <c r="A5820">
        <v>2110030058</v>
      </c>
      <c r="B5820" t="s">
        <v>1144</v>
      </c>
      <c r="C5820">
        <v>2310230012</v>
      </c>
      <c r="D5820" t="s">
        <v>2576</v>
      </c>
      <c r="E5820">
        <v>2430480002</v>
      </c>
      <c r="F5820" t="s">
        <v>3571</v>
      </c>
      <c r="G5820" t="s">
        <v>89</v>
      </c>
      <c r="H5820">
        <v>160.6825</v>
      </c>
      <c r="I5820">
        <v>2</v>
      </c>
      <c r="J5820">
        <v>8000</v>
      </c>
      <c r="K5820">
        <f>+VLOOKUP(E5820,Costos!$A$1:$I$716100,9,FALSE)</f>
        <v>6.8365</v>
      </c>
      <c r="L5820" t="str">
        <f t="shared" si="194"/>
        <v>243</v>
      </c>
      <c r="M5820" t="str">
        <f t="shared" si="195"/>
        <v>243048</v>
      </c>
      <c r="N5820" t="str">
        <f>IFERROR(IF(L5820="231","231",VLOOKUP(E5820,Materiales!$A$1:$G$37443,7,FALSE)),"N/A")</f>
        <v>Resinas</v>
      </c>
    </row>
    <row r="5821" spans="1:14" x14ac:dyDescent="0.25">
      <c r="A5821">
        <v>2110030058</v>
      </c>
      <c r="B5821" t="s">
        <v>1144</v>
      </c>
      <c r="C5821">
        <v>2310030017</v>
      </c>
      <c r="D5821" t="s">
        <v>2132</v>
      </c>
      <c r="E5821">
        <v>2410220004</v>
      </c>
      <c r="F5821" t="s">
        <v>3314</v>
      </c>
      <c r="G5821" t="s">
        <v>89</v>
      </c>
      <c r="H5821">
        <v>0.748</v>
      </c>
      <c r="I5821">
        <v>2</v>
      </c>
      <c r="J5821">
        <v>8000</v>
      </c>
      <c r="K5821">
        <f>+VLOOKUP(E5821,Costos!$A$1:$I$716100,9,FALSE)</f>
        <v>144.33486500000001</v>
      </c>
      <c r="L5821" t="str">
        <f t="shared" si="194"/>
        <v>241</v>
      </c>
      <c r="M5821" t="str">
        <f t="shared" si="195"/>
        <v>241022</v>
      </c>
      <c r="N5821" t="str">
        <f>IFERROR(IF(L5821="231","231",VLOOKUP(E5821,Materiales!$A$1:$G$37443,7,FALSE)),"N/A")</f>
        <v>Varios</v>
      </c>
    </row>
    <row r="5822" spans="1:14" x14ac:dyDescent="0.25">
      <c r="A5822">
        <v>2110030058</v>
      </c>
      <c r="B5822" t="s">
        <v>1144</v>
      </c>
      <c r="C5822">
        <v>2310030017</v>
      </c>
      <c r="D5822" t="s">
        <v>2132</v>
      </c>
      <c r="E5822">
        <v>2430850012</v>
      </c>
      <c r="F5822" t="s">
        <v>3638</v>
      </c>
      <c r="G5822" t="s">
        <v>89</v>
      </c>
      <c r="H5822">
        <v>2.9891999999999999</v>
      </c>
      <c r="I5822">
        <v>2</v>
      </c>
      <c r="J5822">
        <v>8000</v>
      </c>
      <c r="K5822">
        <f>+VLOOKUP(E5822,Costos!$A$1:$I$716100,9,FALSE)</f>
        <v>15.424059</v>
      </c>
      <c r="L5822" t="str">
        <f t="shared" si="194"/>
        <v>243</v>
      </c>
      <c r="M5822" t="str">
        <f t="shared" si="195"/>
        <v>243085</v>
      </c>
      <c r="N5822" t="str">
        <f>IFERROR(IF(L5822="231","231",VLOOKUP(E5822,Materiales!$A$1:$G$37443,7,FALSE)),"N/A")</f>
        <v>Varios</v>
      </c>
    </row>
    <row r="5823" spans="1:14" x14ac:dyDescent="0.25">
      <c r="A5823">
        <v>2110030058</v>
      </c>
      <c r="B5823" t="s">
        <v>1144</v>
      </c>
      <c r="C5823">
        <v>2310030017</v>
      </c>
      <c r="D5823" t="s">
        <v>2132</v>
      </c>
      <c r="E5823">
        <v>2430850013</v>
      </c>
      <c r="F5823" t="s">
        <v>3639</v>
      </c>
      <c r="G5823" t="s">
        <v>89</v>
      </c>
      <c r="H5823">
        <v>8.0721000000000007</v>
      </c>
      <c r="I5823">
        <v>2</v>
      </c>
      <c r="J5823">
        <v>8000</v>
      </c>
      <c r="K5823">
        <f>+VLOOKUP(E5823,Costos!$A$1:$I$716100,9,FALSE)</f>
        <v>6.0844829999999996</v>
      </c>
      <c r="L5823" t="str">
        <f t="shared" si="194"/>
        <v>243</v>
      </c>
      <c r="M5823" t="str">
        <f t="shared" si="195"/>
        <v>243085</v>
      </c>
      <c r="N5823" t="str">
        <f>IFERROR(IF(L5823="231","231",VLOOKUP(E5823,Materiales!$A$1:$G$37443,7,FALSE)),"N/A")</f>
        <v>Varios</v>
      </c>
    </row>
    <row r="5824" spans="1:14" x14ac:dyDescent="0.25">
      <c r="A5824">
        <v>2110030058</v>
      </c>
      <c r="B5824" t="s">
        <v>1144</v>
      </c>
      <c r="C5824">
        <v>2310030017</v>
      </c>
      <c r="D5824" t="s">
        <v>2132</v>
      </c>
      <c r="E5824">
        <v>2410210019</v>
      </c>
      <c r="F5824" t="s">
        <v>113</v>
      </c>
      <c r="G5824" t="s">
        <v>89</v>
      </c>
      <c r="H5824">
        <v>8.1097000000000001</v>
      </c>
      <c r="I5824">
        <v>2</v>
      </c>
      <c r="J5824">
        <v>8000</v>
      </c>
      <c r="K5824">
        <f>+VLOOKUP(E5824,Costos!$A$1:$I$716100,9,FALSE)</f>
        <v>7.7568599999999996</v>
      </c>
      <c r="L5824" t="str">
        <f t="shared" si="194"/>
        <v>241</v>
      </c>
      <c r="M5824" t="str">
        <f t="shared" si="195"/>
        <v>241021</v>
      </c>
      <c r="N5824" t="str">
        <f>IFERROR(IF(L5824="231","231",VLOOKUP(E5824,Materiales!$A$1:$G$37443,7,FALSE)),"N/A")</f>
        <v>Varios</v>
      </c>
    </row>
    <row r="5825" spans="1:14" x14ac:dyDescent="0.25">
      <c r="A5825">
        <v>2110030058</v>
      </c>
      <c r="B5825" t="s">
        <v>1144</v>
      </c>
      <c r="C5825">
        <v>2310030017</v>
      </c>
      <c r="D5825" t="s">
        <v>2132</v>
      </c>
      <c r="E5825">
        <v>2430880022</v>
      </c>
      <c r="F5825" t="s">
        <v>115</v>
      </c>
      <c r="G5825" t="s">
        <v>89</v>
      </c>
      <c r="H5825">
        <v>11.5814</v>
      </c>
      <c r="I5825">
        <v>2</v>
      </c>
      <c r="J5825">
        <v>8000</v>
      </c>
      <c r="K5825">
        <f>+VLOOKUP(E5825,Costos!$A$1:$I$716100,9,FALSE)</f>
        <v>6.1924229999999998</v>
      </c>
      <c r="L5825" t="str">
        <f t="shared" si="194"/>
        <v>243</v>
      </c>
      <c r="M5825" t="str">
        <f t="shared" si="195"/>
        <v>243088</v>
      </c>
      <c r="N5825" t="str">
        <f>IFERROR(IF(L5825="231","231",VLOOKUP(E5825,Materiales!$A$1:$G$37443,7,FALSE)),"N/A")</f>
        <v>Varios</v>
      </c>
    </row>
    <row r="5826" spans="1:14" x14ac:dyDescent="0.25">
      <c r="A5826">
        <v>2110030058</v>
      </c>
      <c r="B5826" t="s">
        <v>1144</v>
      </c>
      <c r="C5826">
        <v>2310030017</v>
      </c>
      <c r="D5826" t="s">
        <v>2132</v>
      </c>
      <c r="E5826">
        <v>2430530010</v>
      </c>
      <c r="F5826" t="s">
        <v>3577</v>
      </c>
      <c r="G5826" t="s">
        <v>89</v>
      </c>
      <c r="H5826">
        <v>774.02650000000006</v>
      </c>
      <c r="I5826">
        <v>2</v>
      </c>
      <c r="J5826">
        <v>8000</v>
      </c>
      <c r="K5826">
        <f>+VLOOKUP(E5826,Costos!$A$1:$I$716100,9,FALSE)</f>
        <v>0.67528200000000005</v>
      </c>
      <c r="L5826" t="str">
        <f t="shared" si="194"/>
        <v>243</v>
      </c>
      <c r="M5826" t="str">
        <f t="shared" si="195"/>
        <v>243053</v>
      </c>
      <c r="N5826" t="str">
        <f>IFERROR(IF(L5826="231","231",VLOOKUP(E5826,Materiales!$A$1:$G$37443,7,FALSE)),"N/A")</f>
        <v>Varios</v>
      </c>
    </row>
    <row r="5827" spans="1:14" x14ac:dyDescent="0.25">
      <c r="A5827">
        <v>2110030058</v>
      </c>
      <c r="B5827" t="s">
        <v>1144</v>
      </c>
      <c r="C5827">
        <v>2310030017</v>
      </c>
      <c r="D5827" t="s">
        <v>2132</v>
      </c>
      <c r="E5827">
        <v>2430680003</v>
      </c>
      <c r="F5827" t="s">
        <v>3603</v>
      </c>
      <c r="G5827" t="s">
        <v>89</v>
      </c>
      <c r="H5827">
        <v>66.700299999999999</v>
      </c>
      <c r="I5827">
        <v>2</v>
      </c>
      <c r="J5827">
        <v>8000</v>
      </c>
      <c r="K5827">
        <f>+VLOOKUP(E5827,Costos!$A$1:$I$716100,9,FALSE)</f>
        <v>43.858021000000001</v>
      </c>
      <c r="L5827" t="str">
        <f t="shared" si="194"/>
        <v>243</v>
      </c>
      <c r="M5827" t="str">
        <f t="shared" si="195"/>
        <v>243068</v>
      </c>
      <c r="N5827" t="str">
        <f>IFERROR(IF(L5827="231","231",VLOOKUP(E5827,Materiales!$A$1:$G$37443,7,FALSE)),"N/A")</f>
        <v>Dispersión</v>
      </c>
    </row>
    <row r="5828" spans="1:14" x14ac:dyDescent="0.25">
      <c r="A5828">
        <v>2110030058</v>
      </c>
      <c r="B5828" t="s">
        <v>1144</v>
      </c>
      <c r="C5828">
        <v>2310030017</v>
      </c>
      <c r="D5828" t="s">
        <v>2132</v>
      </c>
      <c r="E5828">
        <v>2430350001</v>
      </c>
      <c r="F5828" t="s">
        <v>4741</v>
      </c>
      <c r="G5828" t="s">
        <v>89</v>
      </c>
      <c r="H5828">
        <v>14.911099999999999</v>
      </c>
      <c r="I5828">
        <v>2</v>
      </c>
      <c r="J5828">
        <v>8000</v>
      </c>
      <c r="K5828">
        <f>+VLOOKUP(E5828,Costos!$A$1:$I$716100,9,FALSE)</f>
        <v>8.4358629999999994</v>
      </c>
      <c r="L5828" t="str">
        <f t="shared" si="194"/>
        <v>243</v>
      </c>
      <c r="M5828" t="str">
        <f t="shared" si="195"/>
        <v>243035</v>
      </c>
      <c r="N5828" t="str">
        <f>IFERROR(IF(L5828="231","231",VLOOKUP(E5828,Materiales!$A$1:$G$37443,7,FALSE)),"N/A")</f>
        <v>Varios</v>
      </c>
    </row>
    <row r="5829" spans="1:14" x14ac:dyDescent="0.25">
      <c r="A5829">
        <v>2110030058</v>
      </c>
      <c r="B5829" t="s">
        <v>1144</v>
      </c>
      <c r="C5829">
        <v>2310030017</v>
      </c>
      <c r="D5829" t="s">
        <v>2132</v>
      </c>
      <c r="E5829">
        <v>2430390013</v>
      </c>
      <c r="F5829" t="s">
        <v>3567</v>
      </c>
      <c r="G5829" t="s">
        <v>89</v>
      </c>
      <c r="H5829">
        <v>21.020800000000001</v>
      </c>
      <c r="I5829">
        <v>2</v>
      </c>
      <c r="J5829">
        <v>8000</v>
      </c>
      <c r="K5829">
        <f>+VLOOKUP(E5829,Costos!$A$1:$I$716100,9,FALSE)</f>
        <v>27.214721000000001</v>
      </c>
      <c r="L5829" t="str">
        <f t="shared" si="194"/>
        <v>243</v>
      </c>
      <c r="M5829" t="str">
        <f t="shared" si="195"/>
        <v>243039</v>
      </c>
      <c r="N5829" t="str">
        <f>IFERROR(IF(L5829="231","231",VLOOKUP(E5829,Materiales!$A$1:$G$37443,7,FALSE)),"N/A")</f>
        <v>Varios</v>
      </c>
    </row>
    <row r="5830" spans="1:14" x14ac:dyDescent="0.25">
      <c r="A5830">
        <v>2110030058</v>
      </c>
      <c r="B5830" t="s">
        <v>1144</v>
      </c>
      <c r="C5830">
        <v>2310030017</v>
      </c>
      <c r="D5830" t="s">
        <v>2132</v>
      </c>
      <c r="E5830">
        <v>2310030273</v>
      </c>
      <c r="F5830" t="s">
        <v>2157</v>
      </c>
      <c r="G5830" t="s">
        <v>89</v>
      </c>
      <c r="H5830">
        <v>72.718900000000005</v>
      </c>
      <c r="I5830">
        <v>2</v>
      </c>
      <c r="J5830">
        <v>8000</v>
      </c>
      <c r="K5830">
        <f>+VLOOKUP(E5830,Costos!$A$1:$I$716100,9,FALSE)</f>
        <v>3.6945239999999999</v>
      </c>
      <c r="L5830" t="str">
        <f t="shared" si="194"/>
        <v>231</v>
      </c>
      <c r="M5830" t="str">
        <f t="shared" si="195"/>
        <v>231003</v>
      </c>
      <c r="N5830" t="str">
        <f>IFERROR(IF(L5830="231","231",VLOOKUP(E5830,Materiales!$A$1:$G$37443,7,FALSE)),"N/A")</f>
        <v>231</v>
      </c>
    </row>
    <row r="5831" spans="1:14" x14ac:dyDescent="0.25">
      <c r="A5831">
        <v>2110030058</v>
      </c>
      <c r="B5831" t="s">
        <v>1144</v>
      </c>
      <c r="C5831">
        <v>2310030017</v>
      </c>
      <c r="D5831" t="s">
        <v>2132</v>
      </c>
      <c r="E5831">
        <v>2410210003</v>
      </c>
      <c r="F5831" t="s">
        <v>95</v>
      </c>
      <c r="G5831" t="s">
        <v>89</v>
      </c>
      <c r="H5831">
        <v>60.796999999999997</v>
      </c>
      <c r="I5831">
        <v>2</v>
      </c>
      <c r="J5831">
        <v>8000</v>
      </c>
      <c r="K5831">
        <f>+VLOOKUP(E5831,Costos!$A$1:$I$716100,9,FALSE)</f>
        <v>4.9316240000000002</v>
      </c>
      <c r="L5831" t="str">
        <f t="shared" si="194"/>
        <v>241</v>
      </c>
      <c r="M5831" t="str">
        <f t="shared" si="195"/>
        <v>241021</v>
      </c>
      <c r="N5831" t="str">
        <f>IFERROR(IF(L5831="231","231",VLOOKUP(E5831,Materiales!$A$1:$G$37443,7,FALSE)),"N/A")</f>
        <v>Varios</v>
      </c>
    </row>
    <row r="5832" spans="1:14" x14ac:dyDescent="0.25">
      <c r="A5832">
        <v>2110030058</v>
      </c>
      <c r="B5832" t="s">
        <v>1144</v>
      </c>
      <c r="C5832">
        <v>2310030017</v>
      </c>
      <c r="D5832" t="s">
        <v>2132</v>
      </c>
      <c r="E5832">
        <v>2430810004</v>
      </c>
      <c r="F5832" t="s">
        <v>3630</v>
      </c>
      <c r="G5832" t="s">
        <v>89</v>
      </c>
      <c r="H5832">
        <v>8.6350999999999996</v>
      </c>
      <c r="I5832">
        <v>2</v>
      </c>
      <c r="J5832">
        <v>8000</v>
      </c>
      <c r="K5832">
        <f>+VLOOKUP(E5832,Costos!$A$1:$I$716100,9,FALSE)</f>
        <v>6.728307</v>
      </c>
      <c r="L5832" t="str">
        <f t="shared" si="194"/>
        <v>243</v>
      </c>
      <c r="M5832" t="str">
        <f t="shared" si="195"/>
        <v>243081</v>
      </c>
      <c r="N5832" t="str">
        <f>IFERROR(IF(L5832="231","231",VLOOKUP(E5832,Materiales!$A$1:$G$37443,7,FALSE)),"N/A")</f>
        <v>Varios</v>
      </c>
    </row>
    <row r="5833" spans="1:14" x14ac:dyDescent="0.25">
      <c r="A5833">
        <v>2110030058</v>
      </c>
      <c r="B5833" t="s">
        <v>1144</v>
      </c>
      <c r="C5833">
        <v>2310030017</v>
      </c>
      <c r="D5833" t="s">
        <v>2132</v>
      </c>
      <c r="E5833">
        <v>2430870004</v>
      </c>
      <c r="F5833" t="s">
        <v>3650</v>
      </c>
      <c r="G5833" t="s">
        <v>89</v>
      </c>
      <c r="H5833">
        <v>1.2332000000000001</v>
      </c>
      <c r="I5833">
        <v>2</v>
      </c>
      <c r="J5833">
        <v>8000</v>
      </c>
      <c r="K5833">
        <f>+VLOOKUP(E5833,Costos!$A$1:$I$716100,9,FALSE)</f>
        <v>5.9204129999999999</v>
      </c>
      <c r="L5833" t="str">
        <f t="shared" si="194"/>
        <v>243</v>
      </c>
      <c r="M5833" t="str">
        <f t="shared" si="195"/>
        <v>243087</v>
      </c>
      <c r="N5833" t="str">
        <f>IFERROR(IF(L5833="231","231",VLOOKUP(E5833,Materiales!$A$1:$G$37443,7,FALSE)),"N/A")</f>
        <v>Varios</v>
      </c>
    </row>
    <row r="5834" spans="1:14" x14ac:dyDescent="0.25">
      <c r="A5834">
        <v>2110030058</v>
      </c>
      <c r="B5834" t="s">
        <v>1144</v>
      </c>
      <c r="C5834">
        <v>2310160457</v>
      </c>
      <c r="D5834" t="s">
        <v>2423</v>
      </c>
      <c r="E5834">
        <v>2410290508</v>
      </c>
      <c r="F5834" t="s">
        <v>3349</v>
      </c>
      <c r="G5834" t="s">
        <v>89</v>
      </c>
      <c r="H5834">
        <v>25.263200000000001</v>
      </c>
      <c r="I5834">
        <v>3</v>
      </c>
      <c r="J5834">
        <v>8000</v>
      </c>
      <c r="K5834">
        <f>+VLOOKUP(E5834,Costos!$A$1:$I$716100,9,FALSE)</f>
        <v>7.2046840000000003</v>
      </c>
      <c r="L5834" t="str">
        <f t="shared" si="194"/>
        <v>241</v>
      </c>
      <c r="M5834" t="str">
        <f t="shared" si="195"/>
        <v>241029</v>
      </c>
      <c r="N5834" t="str">
        <f>IFERROR(IF(L5834="231","231",VLOOKUP(E5834,Materiales!$A$1:$G$37443,7,FALSE)),"N/A")</f>
        <v>Resinas</v>
      </c>
    </row>
    <row r="5835" spans="1:14" x14ac:dyDescent="0.25">
      <c r="A5835">
        <v>2110030058</v>
      </c>
      <c r="B5835" t="s">
        <v>1144</v>
      </c>
      <c r="C5835">
        <v>2310160457</v>
      </c>
      <c r="D5835" t="s">
        <v>2423</v>
      </c>
      <c r="E5835">
        <v>2410090294</v>
      </c>
      <c r="F5835" t="s">
        <v>101</v>
      </c>
      <c r="G5835" t="s">
        <v>89</v>
      </c>
      <c r="H5835">
        <v>0.4042</v>
      </c>
      <c r="I5835">
        <v>3</v>
      </c>
      <c r="J5835">
        <v>8000</v>
      </c>
      <c r="K5835">
        <f>+VLOOKUP(E5835,Costos!$A$1:$I$716100,9,FALSE)</f>
        <v>21.1996</v>
      </c>
      <c r="L5835" t="str">
        <f t="shared" si="194"/>
        <v>241</v>
      </c>
      <c r="M5835" t="str">
        <f t="shared" si="195"/>
        <v>241009</v>
      </c>
      <c r="N5835" t="str">
        <f>IFERROR(IF(L5835="231","231",VLOOKUP(E5835,Materiales!$A$1:$G$37443,7,FALSE)),"N/A")</f>
        <v>Masterbach</v>
      </c>
    </row>
    <row r="5836" spans="1:14" x14ac:dyDescent="0.25">
      <c r="A5836">
        <v>2110030058</v>
      </c>
      <c r="B5836" t="s">
        <v>1144</v>
      </c>
      <c r="C5836">
        <v>2310160269</v>
      </c>
      <c r="D5836" t="s">
        <v>2377</v>
      </c>
      <c r="E5836">
        <v>2410090294</v>
      </c>
      <c r="F5836" t="s">
        <v>101</v>
      </c>
      <c r="G5836" t="s">
        <v>89</v>
      </c>
      <c r="H5836">
        <v>0.192</v>
      </c>
      <c r="I5836">
        <v>3</v>
      </c>
      <c r="J5836">
        <v>8000</v>
      </c>
      <c r="K5836">
        <f>+VLOOKUP(E5836,Costos!$A$1:$I$716100,9,FALSE)</f>
        <v>21.1996</v>
      </c>
      <c r="L5836" t="str">
        <f t="shared" si="194"/>
        <v>241</v>
      </c>
      <c r="M5836" t="str">
        <f t="shared" si="195"/>
        <v>241009</v>
      </c>
      <c r="N5836" t="str">
        <f>IFERROR(IF(L5836="231","231",VLOOKUP(E5836,Materiales!$A$1:$G$37443,7,FALSE)),"N/A")</f>
        <v>Masterbach</v>
      </c>
    </row>
    <row r="5837" spans="1:14" x14ac:dyDescent="0.25">
      <c r="A5837">
        <v>2110030058</v>
      </c>
      <c r="B5837" t="s">
        <v>1144</v>
      </c>
      <c r="C5837">
        <v>2310160269</v>
      </c>
      <c r="D5837" t="s">
        <v>2377</v>
      </c>
      <c r="E5837">
        <v>2410290626</v>
      </c>
      <c r="F5837" t="s">
        <v>92</v>
      </c>
      <c r="G5837" t="s">
        <v>89</v>
      </c>
      <c r="H5837">
        <v>8</v>
      </c>
      <c r="I5837">
        <v>3</v>
      </c>
      <c r="J5837">
        <v>8000</v>
      </c>
      <c r="K5837">
        <f>+VLOOKUP(E5837,Costos!$A$1:$I$716100,9,FALSE)</f>
        <v>6.3063640000000003</v>
      </c>
      <c r="L5837" t="str">
        <f t="shared" si="194"/>
        <v>241</v>
      </c>
      <c r="M5837" t="str">
        <f t="shared" si="195"/>
        <v>241029</v>
      </c>
      <c r="N5837" t="str">
        <f>IFERROR(IF(L5837="231","231",VLOOKUP(E5837,Materiales!$A$1:$G$37443,7,FALSE)),"N/A")</f>
        <v>Resinas</v>
      </c>
    </row>
    <row r="5838" spans="1:14" x14ac:dyDescent="0.25">
      <c r="A5838">
        <v>2110030058</v>
      </c>
      <c r="B5838" t="s">
        <v>1144</v>
      </c>
      <c r="C5838">
        <v>2310030273</v>
      </c>
      <c r="D5838" t="s">
        <v>2157</v>
      </c>
      <c r="E5838">
        <v>2410290596</v>
      </c>
      <c r="F5838" t="s">
        <v>3369</v>
      </c>
      <c r="G5838" t="s">
        <v>89</v>
      </c>
      <c r="H5838">
        <v>7.1379000000000001</v>
      </c>
      <c r="I5838">
        <v>3</v>
      </c>
      <c r="J5838">
        <v>8000</v>
      </c>
      <c r="K5838">
        <f>+VLOOKUP(E5838,Costos!$A$1:$I$716100,9,FALSE)</f>
        <v>5.3067520000000004</v>
      </c>
      <c r="L5838" t="str">
        <f t="shared" si="194"/>
        <v>241</v>
      </c>
      <c r="M5838" t="str">
        <f t="shared" si="195"/>
        <v>241029</v>
      </c>
      <c r="N5838" t="str">
        <f>IFERROR(IF(L5838="231","231",VLOOKUP(E5838,Materiales!$A$1:$G$37443,7,FALSE)),"N/A")</f>
        <v>Varios</v>
      </c>
    </row>
    <row r="5839" spans="1:14" x14ac:dyDescent="0.25">
      <c r="A5839">
        <v>2110030058</v>
      </c>
      <c r="B5839" t="s">
        <v>1144</v>
      </c>
      <c r="C5839">
        <v>2310030273</v>
      </c>
      <c r="D5839" t="s">
        <v>2157</v>
      </c>
      <c r="E5839">
        <v>2430850012</v>
      </c>
      <c r="F5839" t="s">
        <v>3638</v>
      </c>
      <c r="G5839" t="s">
        <v>89</v>
      </c>
      <c r="H5839">
        <v>7.9299999999999995E-2</v>
      </c>
      <c r="I5839">
        <v>3</v>
      </c>
      <c r="J5839">
        <v>8000</v>
      </c>
      <c r="K5839">
        <f>+VLOOKUP(E5839,Costos!$A$1:$I$716100,9,FALSE)</f>
        <v>15.424059</v>
      </c>
      <c r="L5839" t="str">
        <f t="shared" si="194"/>
        <v>243</v>
      </c>
      <c r="M5839" t="str">
        <f t="shared" si="195"/>
        <v>243085</v>
      </c>
      <c r="N5839" t="str">
        <f>IFERROR(IF(L5839="231","231",VLOOKUP(E5839,Materiales!$A$1:$G$37443,7,FALSE)),"N/A")</f>
        <v>Varios</v>
      </c>
    </row>
    <row r="5840" spans="1:14" x14ac:dyDescent="0.25">
      <c r="A5840">
        <v>2110030058</v>
      </c>
      <c r="B5840" t="s">
        <v>1144</v>
      </c>
      <c r="C5840">
        <v>2310030273</v>
      </c>
      <c r="D5840" t="s">
        <v>2157</v>
      </c>
      <c r="E5840">
        <v>2410210019</v>
      </c>
      <c r="F5840" t="s">
        <v>113</v>
      </c>
      <c r="G5840" t="s">
        <v>89</v>
      </c>
      <c r="H5840">
        <v>0.63449999999999995</v>
      </c>
      <c r="I5840">
        <v>3</v>
      </c>
      <c r="J5840">
        <v>8000</v>
      </c>
      <c r="K5840">
        <f>+VLOOKUP(E5840,Costos!$A$1:$I$716100,9,FALSE)</f>
        <v>7.7568599999999996</v>
      </c>
      <c r="L5840" t="str">
        <f t="shared" si="194"/>
        <v>241</v>
      </c>
      <c r="M5840" t="str">
        <f t="shared" si="195"/>
        <v>241021</v>
      </c>
      <c r="N5840" t="str">
        <f>IFERROR(IF(L5840="231","231",VLOOKUP(E5840,Materiales!$A$1:$G$37443,7,FALSE)),"N/A")</f>
        <v>Varios</v>
      </c>
    </row>
    <row r="5841" spans="1:14" x14ac:dyDescent="0.25">
      <c r="A5841">
        <v>2110030058</v>
      </c>
      <c r="B5841" t="s">
        <v>1144</v>
      </c>
      <c r="C5841">
        <v>2310030273</v>
      </c>
      <c r="D5841" t="s">
        <v>2157</v>
      </c>
      <c r="E5841">
        <v>2430950002</v>
      </c>
      <c r="F5841" t="s">
        <v>3667</v>
      </c>
      <c r="G5841" t="s">
        <v>89</v>
      </c>
      <c r="H5841">
        <v>0.47589999999999999</v>
      </c>
      <c r="I5841">
        <v>3</v>
      </c>
      <c r="J5841">
        <v>8000</v>
      </c>
      <c r="K5841">
        <f>+VLOOKUP(E5841,Costos!$A$1:$I$716100,9,FALSE)</f>
        <v>16.036432000000001</v>
      </c>
      <c r="L5841" t="str">
        <f t="shared" si="194"/>
        <v>243</v>
      </c>
      <c r="M5841" t="str">
        <f t="shared" si="195"/>
        <v>243095</v>
      </c>
      <c r="N5841" t="str">
        <f>IFERROR(IF(L5841="231","231",VLOOKUP(E5841,Materiales!$A$1:$G$37443,7,FALSE)),"N/A")</f>
        <v>Varios</v>
      </c>
    </row>
    <row r="5842" spans="1:14" x14ac:dyDescent="0.25">
      <c r="A5842">
        <v>2110030058</v>
      </c>
      <c r="B5842" t="s">
        <v>1144</v>
      </c>
      <c r="C5842">
        <v>2310030273</v>
      </c>
      <c r="D5842" t="s">
        <v>2157</v>
      </c>
      <c r="E5842">
        <v>2410290518</v>
      </c>
      <c r="F5842" t="s">
        <v>3353</v>
      </c>
      <c r="G5842" t="s">
        <v>89</v>
      </c>
      <c r="H5842">
        <v>0.1031</v>
      </c>
      <c r="I5842">
        <v>3</v>
      </c>
      <c r="J5842">
        <v>8000</v>
      </c>
      <c r="K5842">
        <f>+VLOOKUP(E5842,Costos!$A$1:$I$716100,9,FALSE)</f>
        <v>4.2085650000000001</v>
      </c>
      <c r="L5842" t="str">
        <f t="shared" si="194"/>
        <v>241</v>
      </c>
      <c r="M5842" t="str">
        <f t="shared" si="195"/>
        <v>241029</v>
      </c>
      <c r="N5842" t="str">
        <f>IFERROR(IF(L5842="231","231",VLOOKUP(E5842,Materiales!$A$1:$G$37443,7,FALSE)),"N/A")</f>
        <v>Otros</v>
      </c>
    </row>
    <row r="5843" spans="1:14" x14ac:dyDescent="0.25">
      <c r="A5843">
        <v>2110030058</v>
      </c>
      <c r="B5843" t="s">
        <v>1144</v>
      </c>
      <c r="C5843">
        <v>2310030273</v>
      </c>
      <c r="D5843" t="s">
        <v>2157</v>
      </c>
      <c r="E5843">
        <v>2430880022</v>
      </c>
      <c r="F5843" t="s">
        <v>115</v>
      </c>
      <c r="G5843" t="s">
        <v>89</v>
      </c>
      <c r="H5843">
        <v>0.21809999999999999</v>
      </c>
      <c r="I5843">
        <v>3</v>
      </c>
      <c r="J5843">
        <v>8000</v>
      </c>
      <c r="K5843">
        <f>+VLOOKUP(E5843,Costos!$A$1:$I$716100,9,FALSE)</f>
        <v>6.1924229999999998</v>
      </c>
      <c r="L5843" t="str">
        <f t="shared" si="194"/>
        <v>243</v>
      </c>
      <c r="M5843" t="str">
        <f t="shared" si="195"/>
        <v>243088</v>
      </c>
      <c r="N5843" t="str">
        <f>IFERROR(IF(L5843="231","231",VLOOKUP(E5843,Materiales!$A$1:$G$37443,7,FALSE)),"N/A")</f>
        <v>Varios</v>
      </c>
    </row>
    <row r="5844" spans="1:14" x14ac:dyDescent="0.25">
      <c r="A5844">
        <v>2110030058</v>
      </c>
      <c r="B5844" t="s">
        <v>1144</v>
      </c>
      <c r="C5844">
        <v>2310030273</v>
      </c>
      <c r="D5844" t="s">
        <v>2157</v>
      </c>
      <c r="E5844">
        <v>2410290827</v>
      </c>
      <c r="F5844" t="s">
        <v>3467</v>
      </c>
      <c r="G5844" t="s">
        <v>89</v>
      </c>
      <c r="H5844">
        <v>0.99139999999999995</v>
      </c>
      <c r="I5844">
        <v>3</v>
      </c>
      <c r="J5844">
        <v>8000</v>
      </c>
      <c r="K5844">
        <f>+VLOOKUP(E5844,Costos!$A$1:$I$716100,9,FALSE)</f>
        <v>8.7862050000000007</v>
      </c>
      <c r="L5844" t="str">
        <f t="shared" si="194"/>
        <v>241</v>
      </c>
      <c r="M5844" t="str">
        <f t="shared" si="195"/>
        <v>241029</v>
      </c>
      <c r="N5844" t="str">
        <f>IFERROR(IF(L5844="231","231",VLOOKUP(E5844,Materiales!$A$1:$G$37443,7,FALSE)),"N/A")</f>
        <v>Varios</v>
      </c>
    </row>
    <row r="5845" spans="1:14" x14ac:dyDescent="0.25">
      <c r="A5845">
        <v>2110030058</v>
      </c>
      <c r="B5845" t="s">
        <v>1144</v>
      </c>
      <c r="C5845">
        <v>2310030273</v>
      </c>
      <c r="D5845" t="s">
        <v>2157</v>
      </c>
      <c r="E5845">
        <v>2430390013</v>
      </c>
      <c r="F5845" t="s">
        <v>3567</v>
      </c>
      <c r="G5845" t="s">
        <v>89</v>
      </c>
      <c r="H5845">
        <v>0.39650000000000002</v>
      </c>
      <c r="I5845">
        <v>3</v>
      </c>
      <c r="J5845">
        <v>8000</v>
      </c>
      <c r="K5845">
        <f>+VLOOKUP(E5845,Costos!$A$1:$I$716100,9,FALSE)</f>
        <v>27.214721000000001</v>
      </c>
      <c r="L5845" t="str">
        <f t="shared" si="194"/>
        <v>243</v>
      </c>
      <c r="M5845" t="str">
        <f t="shared" si="195"/>
        <v>243039</v>
      </c>
      <c r="N5845" t="str">
        <f>IFERROR(IF(L5845="231","231",VLOOKUP(E5845,Materiales!$A$1:$G$37443,7,FALSE)),"N/A")</f>
        <v>Varios</v>
      </c>
    </row>
    <row r="5846" spans="1:14" x14ac:dyDescent="0.25">
      <c r="A5846">
        <v>2110030058</v>
      </c>
      <c r="B5846" t="s">
        <v>1144</v>
      </c>
      <c r="C5846">
        <v>2310030273</v>
      </c>
      <c r="D5846" t="s">
        <v>2157</v>
      </c>
      <c r="E5846">
        <v>2430850037</v>
      </c>
      <c r="F5846" t="s">
        <v>3645</v>
      </c>
      <c r="G5846" t="s">
        <v>89</v>
      </c>
      <c r="H5846">
        <v>0.63449999999999995</v>
      </c>
      <c r="I5846">
        <v>3</v>
      </c>
      <c r="J5846">
        <v>8000</v>
      </c>
      <c r="K5846">
        <f>+VLOOKUP(E5846,Costos!$A$1:$I$716100,9,FALSE)</f>
        <v>5.1567480000000003</v>
      </c>
      <c r="L5846" t="str">
        <f t="shared" si="194"/>
        <v>243</v>
      </c>
      <c r="M5846" t="str">
        <f t="shared" si="195"/>
        <v>243085</v>
      </c>
      <c r="N5846" t="str">
        <f>IFERROR(IF(L5846="231","231",VLOOKUP(E5846,Materiales!$A$1:$G$37443,7,FALSE)),"N/A")</f>
        <v>Varios</v>
      </c>
    </row>
    <row r="5847" spans="1:14" x14ac:dyDescent="0.25">
      <c r="A5847">
        <v>2110030058</v>
      </c>
      <c r="B5847" t="s">
        <v>1144</v>
      </c>
      <c r="C5847">
        <v>2310030273</v>
      </c>
      <c r="D5847" t="s">
        <v>2157</v>
      </c>
      <c r="E5847">
        <v>2410290516</v>
      </c>
      <c r="F5847" t="s">
        <v>3351</v>
      </c>
      <c r="G5847" t="s">
        <v>89</v>
      </c>
      <c r="H5847">
        <v>30.137599999999999</v>
      </c>
      <c r="I5847">
        <v>3</v>
      </c>
      <c r="J5847">
        <v>8000</v>
      </c>
      <c r="K5847">
        <f>+VLOOKUP(E5847,Costos!$A$1:$I$716100,9,FALSE)</f>
        <v>6.3744370000000004</v>
      </c>
      <c r="L5847" t="str">
        <f t="shared" si="194"/>
        <v>241</v>
      </c>
      <c r="M5847" t="str">
        <f t="shared" si="195"/>
        <v>241029</v>
      </c>
      <c r="N5847" t="str">
        <f>IFERROR(IF(L5847="231","231",VLOOKUP(E5847,Materiales!$A$1:$G$37443,7,FALSE)),"N/A")</f>
        <v>Varios</v>
      </c>
    </row>
    <row r="5848" spans="1:14" x14ac:dyDescent="0.25">
      <c r="A5848">
        <v>2110030058</v>
      </c>
      <c r="B5848" t="s">
        <v>1144</v>
      </c>
      <c r="C5848">
        <v>2310030273</v>
      </c>
      <c r="D5848" t="s">
        <v>2157</v>
      </c>
      <c r="E5848">
        <v>2410290517</v>
      </c>
      <c r="F5848" t="s">
        <v>3352</v>
      </c>
      <c r="G5848" t="s">
        <v>89</v>
      </c>
      <c r="H5848">
        <v>7.5300000000000006E-2</v>
      </c>
      <c r="I5848">
        <v>3</v>
      </c>
      <c r="J5848">
        <v>8000</v>
      </c>
      <c r="K5848">
        <f>+VLOOKUP(E5848,Costos!$A$1:$I$716100,9,FALSE)</f>
        <v>5.2654379999999996</v>
      </c>
      <c r="L5848" t="str">
        <f t="shared" si="194"/>
        <v>241</v>
      </c>
      <c r="M5848" t="str">
        <f t="shared" si="195"/>
        <v>241029</v>
      </c>
      <c r="N5848" t="str">
        <f>IFERROR(IF(L5848="231","231",VLOOKUP(E5848,Materiales!$A$1:$G$37443,7,FALSE)),"N/A")</f>
        <v>Otros</v>
      </c>
    </row>
    <row r="5849" spans="1:14" x14ac:dyDescent="0.25">
      <c r="A5849">
        <v>2110030058</v>
      </c>
      <c r="B5849" t="s">
        <v>1144</v>
      </c>
      <c r="C5849">
        <v>2310030273</v>
      </c>
      <c r="D5849" t="s">
        <v>2157</v>
      </c>
      <c r="E5849">
        <v>2410210003</v>
      </c>
      <c r="F5849" t="s">
        <v>95</v>
      </c>
      <c r="G5849" t="s">
        <v>89</v>
      </c>
      <c r="H5849">
        <v>0.5948</v>
      </c>
      <c r="I5849">
        <v>3</v>
      </c>
      <c r="J5849">
        <v>8000</v>
      </c>
      <c r="K5849">
        <f>+VLOOKUP(E5849,Costos!$A$1:$I$716100,9,FALSE)</f>
        <v>4.9316240000000002</v>
      </c>
      <c r="L5849" t="str">
        <f t="shared" si="194"/>
        <v>241</v>
      </c>
      <c r="M5849" t="str">
        <f t="shared" si="195"/>
        <v>241021</v>
      </c>
      <c r="N5849" t="str">
        <f>IFERROR(IF(L5849="231","231",VLOOKUP(E5849,Materiales!$A$1:$G$37443,7,FALSE)),"N/A")</f>
        <v>Varios</v>
      </c>
    </row>
    <row r="5850" spans="1:14" x14ac:dyDescent="0.25">
      <c r="A5850">
        <v>2110030059</v>
      </c>
      <c r="B5850" t="s">
        <v>1145</v>
      </c>
      <c r="C5850">
        <v>2110030059</v>
      </c>
      <c r="D5850" t="s">
        <v>1145</v>
      </c>
      <c r="E5850">
        <v>2310160282</v>
      </c>
      <c r="F5850" t="s">
        <v>2379</v>
      </c>
      <c r="G5850" t="s">
        <v>36</v>
      </c>
      <c r="H5850">
        <v>8000</v>
      </c>
      <c r="I5850">
        <v>1</v>
      </c>
      <c r="J5850">
        <v>8000</v>
      </c>
      <c r="K5850">
        <f>+VLOOKUP(E5850,Costos!$A$1:$I$716100,9,FALSE)</f>
        <v>5.9553000000000002E-2</v>
      </c>
      <c r="L5850" t="str">
        <f t="shared" si="192"/>
        <v>231</v>
      </c>
      <c r="M5850" t="str">
        <f t="shared" si="193"/>
        <v>231016</v>
      </c>
      <c r="N5850" t="str">
        <f>IFERROR(IF(L5850="231","231",VLOOKUP(E5850,Materiales!$A$1:$G$37443,7,FALSE)),"N/A")</f>
        <v>231</v>
      </c>
    </row>
    <row r="5851" spans="1:14" x14ac:dyDescent="0.25">
      <c r="A5851">
        <v>2110030059</v>
      </c>
      <c r="B5851" t="s">
        <v>1145</v>
      </c>
      <c r="C5851">
        <v>2310160282</v>
      </c>
      <c r="D5851" t="s">
        <v>2379</v>
      </c>
      <c r="E5851">
        <v>2310160457</v>
      </c>
      <c r="F5851" t="s">
        <v>2423</v>
      </c>
      <c r="G5851" t="s">
        <v>36</v>
      </c>
      <c r="H5851">
        <v>8000</v>
      </c>
      <c r="I5851">
        <v>2</v>
      </c>
      <c r="J5851">
        <v>8000</v>
      </c>
      <c r="K5851">
        <f>+VLOOKUP(E5851,Costos!$A$1:$I$716100,9,FALSE)</f>
        <v>3.9772000000000002E-2</v>
      </c>
      <c r="L5851" t="str">
        <f t="shared" si="192"/>
        <v>231</v>
      </c>
      <c r="M5851" t="str">
        <f t="shared" si="193"/>
        <v>231016</v>
      </c>
      <c r="N5851" t="str">
        <f>IFERROR(IF(L5851="231","231",VLOOKUP(E5851,Materiales!$A$1:$G$37443,7,FALSE)),"N/A")</f>
        <v>231</v>
      </c>
    </row>
    <row r="5852" spans="1:14" x14ac:dyDescent="0.25">
      <c r="A5852">
        <v>2110030059</v>
      </c>
      <c r="B5852" t="s">
        <v>1145</v>
      </c>
      <c r="C5852">
        <v>2310160457</v>
      </c>
      <c r="D5852" t="s">
        <v>2423</v>
      </c>
      <c r="E5852">
        <v>2410290508</v>
      </c>
      <c r="F5852" t="s">
        <v>3349</v>
      </c>
      <c r="G5852" t="s">
        <v>89</v>
      </c>
      <c r="H5852">
        <v>25.263200000000001</v>
      </c>
      <c r="I5852">
        <v>3</v>
      </c>
      <c r="J5852">
        <v>8000</v>
      </c>
      <c r="K5852">
        <f>+VLOOKUP(E5852,Costos!$A$1:$I$716100,9,FALSE)</f>
        <v>7.2046840000000003</v>
      </c>
      <c r="L5852" t="str">
        <f t="shared" si="192"/>
        <v>241</v>
      </c>
      <c r="M5852" t="str">
        <f t="shared" si="193"/>
        <v>241029</v>
      </c>
      <c r="N5852" t="str">
        <f>IFERROR(IF(L5852="231","231",VLOOKUP(E5852,Materiales!$A$1:$G$37443,7,FALSE)),"N/A")</f>
        <v>Resinas</v>
      </c>
    </row>
    <row r="5853" spans="1:14" x14ac:dyDescent="0.25">
      <c r="A5853">
        <v>2110030059</v>
      </c>
      <c r="B5853" t="s">
        <v>1145</v>
      </c>
      <c r="C5853">
        <v>2310160457</v>
      </c>
      <c r="D5853" t="s">
        <v>2423</v>
      </c>
      <c r="E5853">
        <v>2410090294</v>
      </c>
      <c r="F5853" t="s">
        <v>101</v>
      </c>
      <c r="G5853" t="s">
        <v>89</v>
      </c>
      <c r="H5853">
        <v>0.4042</v>
      </c>
      <c r="I5853">
        <v>3</v>
      </c>
      <c r="J5853">
        <v>8000</v>
      </c>
      <c r="K5853">
        <f>+VLOOKUP(E5853,Costos!$A$1:$I$716100,9,FALSE)</f>
        <v>21.1996</v>
      </c>
      <c r="L5853" t="str">
        <f t="shared" si="192"/>
        <v>241</v>
      </c>
      <c r="M5853" t="str">
        <f t="shared" si="193"/>
        <v>241009</v>
      </c>
      <c r="N5853" t="str">
        <f>IFERROR(IF(L5853="231","231",VLOOKUP(E5853,Materiales!$A$1:$G$37443,7,FALSE)),"N/A")</f>
        <v>Masterbach</v>
      </c>
    </row>
    <row r="5854" spans="1:14" x14ac:dyDescent="0.25">
      <c r="A5854">
        <v>2110030059</v>
      </c>
      <c r="B5854" t="s">
        <v>1145</v>
      </c>
      <c r="C5854">
        <v>2310160282</v>
      </c>
      <c r="D5854" t="s">
        <v>2379</v>
      </c>
      <c r="E5854">
        <v>2310160269</v>
      </c>
      <c r="F5854" t="s">
        <v>2377</v>
      </c>
      <c r="G5854" t="s">
        <v>36</v>
      </c>
      <c r="H5854">
        <v>8000</v>
      </c>
      <c r="I5854">
        <v>2</v>
      </c>
      <c r="J5854">
        <v>8000</v>
      </c>
      <c r="K5854">
        <f>+VLOOKUP(E5854,Costos!$A$1:$I$716100,9,FALSE)</f>
        <v>1.0703000000000001E-2</v>
      </c>
      <c r="L5854" t="str">
        <f t="shared" si="192"/>
        <v>231</v>
      </c>
      <c r="M5854" t="str">
        <f t="shared" si="193"/>
        <v>231016</v>
      </c>
      <c r="N5854" t="str">
        <f>IFERROR(IF(L5854="231","231",VLOOKUP(E5854,Materiales!$A$1:$G$37443,7,FALSE)),"N/A")</f>
        <v>231</v>
      </c>
    </row>
    <row r="5855" spans="1:14" x14ac:dyDescent="0.25">
      <c r="A5855">
        <v>2110030059</v>
      </c>
      <c r="B5855" t="s">
        <v>1145</v>
      </c>
      <c r="C5855">
        <v>2310160269</v>
      </c>
      <c r="D5855" t="s">
        <v>2377</v>
      </c>
      <c r="E5855">
        <v>2410090294</v>
      </c>
      <c r="F5855" t="s">
        <v>101</v>
      </c>
      <c r="G5855" t="s">
        <v>89</v>
      </c>
      <c r="H5855">
        <v>0.192</v>
      </c>
      <c r="I5855">
        <v>3</v>
      </c>
      <c r="J5855">
        <v>8000</v>
      </c>
      <c r="K5855">
        <f>+VLOOKUP(E5855,Costos!$A$1:$I$716100,9,FALSE)</f>
        <v>21.1996</v>
      </c>
      <c r="L5855" t="str">
        <f t="shared" si="192"/>
        <v>241</v>
      </c>
      <c r="M5855" t="str">
        <f t="shared" si="193"/>
        <v>241009</v>
      </c>
      <c r="N5855" t="str">
        <f>IFERROR(IF(L5855="231","231",VLOOKUP(E5855,Materiales!$A$1:$G$37443,7,FALSE)),"N/A")</f>
        <v>Masterbach</v>
      </c>
    </row>
    <row r="5856" spans="1:14" x14ac:dyDescent="0.25">
      <c r="A5856">
        <v>2110030059</v>
      </c>
      <c r="B5856" t="s">
        <v>1145</v>
      </c>
      <c r="C5856">
        <v>2310160269</v>
      </c>
      <c r="D5856" t="s">
        <v>2377</v>
      </c>
      <c r="E5856">
        <v>2410290626</v>
      </c>
      <c r="F5856" t="s">
        <v>92</v>
      </c>
      <c r="G5856" t="s">
        <v>89</v>
      </c>
      <c r="H5856">
        <v>8</v>
      </c>
      <c r="I5856">
        <v>3</v>
      </c>
      <c r="J5856">
        <v>8000</v>
      </c>
      <c r="K5856">
        <f>+VLOOKUP(E5856,Costos!$A$1:$I$716100,9,FALSE)</f>
        <v>6.3063640000000003</v>
      </c>
      <c r="L5856" t="str">
        <f t="shared" si="192"/>
        <v>241</v>
      </c>
      <c r="M5856" t="str">
        <f t="shared" si="193"/>
        <v>241029</v>
      </c>
      <c r="N5856" t="str">
        <f>IFERROR(IF(L5856="231","231",VLOOKUP(E5856,Materiales!$A$1:$G$37443,7,FALSE)),"N/A")</f>
        <v>Resinas</v>
      </c>
    </row>
    <row r="5857" spans="1:14" x14ac:dyDescent="0.25">
      <c r="A5857">
        <v>2110030059</v>
      </c>
      <c r="B5857" t="s">
        <v>1145</v>
      </c>
      <c r="C5857">
        <v>2110030059</v>
      </c>
      <c r="D5857" t="s">
        <v>1145</v>
      </c>
      <c r="E5857">
        <v>2310230012</v>
      </c>
      <c r="F5857" t="s">
        <v>2576</v>
      </c>
      <c r="G5857" t="s">
        <v>36</v>
      </c>
      <c r="H5857">
        <v>8000</v>
      </c>
      <c r="I5857">
        <v>1</v>
      </c>
      <c r="J5857">
        <v>8000</v>
      </c>
      <c r="K5857">
        <f>+VLOOKUP(E5857,Costos!$A$1:$I$716100,9,FALSE)</f>
        <v>0.14888899999999999</v>
      </c>
      <c r="L5857" t="str">
        <f t="shared" si="192"/>
        <v>231</v>
      </c>
      <c r="M5857" t="str">
        <f t="shared" si="193"/>
        <v>231023</v>
      </c>
      <c r="N5857" t="str">
        <f>IFERROR(IF(L5857="231","231",VLOOKUP(E5857,Materiales!$A$1:$G$37443,7,FALSE)),"N/A")</f>
        <v>231</v>
      </c>
    </row>
    <row r="5858" spans="1:14" x14ac:dyDescent="0.25">
      <c r="A5858">
        <v>2110030059</v>
      </c>
      <c r="B5858" t="s">
        <v>1145</v>
      </c>
      <c r="C5858">
        <v>2310230012</v>
      </c>
      <c r="D5858" t="s">
        <v>2576</v>
      </c>
      <c r="E5858">
        <v>2430480002</v>
      </c>
      <c r="F5858" t="s">
        <v>3571</v>
      </c>
      <c r="G5858" t="s">
        <v>89</v>
      </c>
      <c r="H5858">
        <v>160.6825</v>
      </c>
      <c r="I5858">
        <v>2</v>
      </c>
      <c r="J5858">
        <v>8000</v>
      </c>
      <c r="K5858">
        <f>+VLOOKUP(E5858,Costos!$A$1:$I$716100,9,FALSE)</f>
        <v>6.8365</v>
      </c>
      <c r="L5858" t="str">
        <f t="shared" ref="L5858:L5921" si="196">+LEFT(E5858,3)</f>
        <v>243</v>
      </c>
      <c r="M5858" t="str">
        <f t="shared" ref="M5858:M5921" si="197">+LEFT(E5858,6)</f>
        <v>243048</v>
      </c>
      <c r="N5858" t="str">
        <f>IFERROR(IF(L5858="231","231",VLOOKUP(E5858,Materiales!$A$1:$G$37443,7,FALSE)),"N/A")</f>
        <v>Resinas</v>
      </c>
    </row>
    <row r="5859" spans="1:14" x14ac:dyDescent="0.25">
      <c r="A5859">
        <v>2110030059</v>
      </c>
      <c r="B5859" t="s">
        <v>1145</v>
      </c>
      <c r="C5859">
        <v>2110030059</v>
      </c>
      <c r="D5859" t="s">
        <v>1145</v>
      </c>
      <c r="E5859">
        <v>2500070211</v>
      </c>
      <c r="F5859" t="s">
        <v>3757</v>
      </c>
      <c r="G5859" t="s">
        <v>36</v>
      </c>
      <c r="H5859">
        <v>8000</v>
      </c>
      <c r="I5859">
        <v>1</v>
      </c>
      <c r="J5859">
        <v>8000</v>
      </c>
      <c r="K5859">
        <f>+VLOOKUP(E5859,Costos!$A$1:$I$716100,9,FALSE)</f>
        <v>1.9918000000000002E-2</v>
      </c>
      <c r="L5859" t="str">
        <f t="shared" si="196"/>
        <v>250</v>
      </c>
      <c r="M5859" t="str">
        <f t="shared" si="197"/>
        <v>250007</v>
      </c>
      <c r="N5859" t="str">
        <f>IFERROR(IF(L5859="231","231",VLOOKUP(E5859,Materiales!$A$1:$G$37443,7,FALSE)),"N/A")</f>
        <v>Etiquetas</v>
      </c>
    </row>
    <row r="5860" spans="1:14" x14ac:dyDescent="0.25">
      <c r="A5860">
        <v>2110030059</v>
      </c>
      <c r="B5860" t="s">
        <v>1145</v>
      </c>
      <c r="C5860">
        <v>2110030059</v>
      </c>
      <c r="D5860" t="s">
        <v>1145</v>
      </c>
      <c r="E5860">
        <v>2500030019</v>
      </c>
      <c r="F5860" t="s">
        <v>3695</v>
      </c>
      <c r="G5860" t="s">
        <v>36</v>
      </c>
      <c r="H5860">
        <v>333.33330000000001</v>
      </c>
      <c r="I5860">
        <v>1</v>
      </c>
      <c r="J5860">
        <v>8000</v>
      </c>
      <c r="K5860">
        <f>+VLOOKUP(E5860,Costos!$A$1:$I$716100,9,FALSE)</f>
        <v>1.05</v>
      </c>
      <c r="L5860" t="str">
        <f t="shared" si="196"/>
        <v>250</v>
      </c>
      <c r="M5860" t="str">
        <f t="shared" si="197"/>
        <v>250003</v>
      </c>
      <c r="N5860" t="str">
        <f>IFERROR(IF(L5860="231","231",VLOOKUP(E5860,Materiales!$A$1:$G$37443,7,FALSE)),"N/A")</f>
        <v>Cajón</v>
      </c>
    </row>
    <row r="5861" spans="1:14" x14ac:dyDescent="0.25">
      <c r="A5861">
        <v>2110030059</v>
      </c>
      <c r="B5861" t="s">
        <v>1145</v>
      </c>
      <c r="C5861">
        <v>2110030059</v>
      </c>
      <c r="D5861" t="s">
        <v>1145</v>
      </c>
      <c r="E5861">
        <v>2310030016</v>
      </c>
      <c r="F5861" t="s">
        <v>2131</v>
      </c>
      <c r="G5861" t="s">
        <v>89</v>
      </c>
      <c r="H5861">
        <v>2448.8728000000001</v>
      </c>
      <c r="I5861">
        <v>1</v>
      </c>
      <c r="J5861">
        <v>8000</v>
      </c>
      <c r="K5861">
        <f>+VLOOKUP(E5861,Costos!$A$1:$I$716100,9,FALSE)</f>
        <v>2.1278329999999999</v>
      </c>
      <c r="L5861" t="str">
        <f t="shared" si="196"/>
        <v>231</v>
      </c>
      <c r="M5861" t="str">
        <f t="shared" si="197"/>
        <v>231003</v>
      </c>
      <c r="N5861" t="str">
        <f>IFERROR(IF(L5861="231","231",VLOOKUP(E5861,Materiales!$A$1:$G$37443,7,FALSE)),"N/A")</f>
        <v>231</v>
      </c>
    </row>
    <row r="5862" spans="1:14" x14ac:dyDescent="0.25">
      <c r="A5862">
        <v>2110030059</v>
      </c>
      <c r="B5862" t="s">
        <v>1145</v>
      </c>
      <c r="C5862">
        <v>2310030016</v>
      </c>
      <c r="D5862" t="s">
        <v>2131</v>
      </c>
      <c r="E5862">
        <v>2410220004</v>
      </c>
      <c r="F5862" t="s">
        <v>3314</v>
      </c>
      <c r="G5862" t="s">
        <v>89</v>
      </c>
      <c r="H5862">
        <v>0.75370000000000004</v>
      </c>
      <c r="I5862">
        <v>2</v>
      </c>
      <c r="J5862">
        <v>8000</v>
      </c>
      <c r="K5862">
        <f>+VLOOKUP(E5862,Costos!$A$1:$I$716100,9,FALSE)</f>
        <v>144.33486500000001</v>
      </c>
      <c r="L5862" t="str">
        <f t="shared" si="196"/>
        <v>241</v>
      </c>
      <c r="M5862" t="str">
        <f t="shared" si="197"/>
        <v>241022</v>
      </c>
      <c r="N5862" t="str">
        <f>IFERROR(IF(L5862="231","231",VLOOKUP(E5862,Materiales!$A$1:$G$37443,7,FALSE)),"N/A")</f>
        <v>Varios</v>
      </c>
    </row>
    <row r="5863" spans="1:14" x14ac:dyDescent="0.25">
      <c r="A5863">
        <v>2110030059</v>
      </c>
      <c r="B5863" t="s">
        <v>1145</v>
      </c>
      <c r="C5863">
        <v>2310030016</v>
      </c>
      <c r="D5863" t="s">
        <v>2131</v>
      </c>
      <c r="E5863">
        <v>2430850012</v>
      </c>
      <c r="F5863" t="s">
        <v>3638</v>
      </c>
      <c r="G5863" t="s">
        <v>89</v>
      </c>
      <c r="H5863">
        <v>3.0148000000000001</v>
      </c>
      <c r="I5863">
        <v>2</v>
      </c>
      <c r="J5863">
        <v>8000</v>
      </c>
      <c r="K5863">
        <f>+VLOOKUP(E5863,Costos!$A$1:$I$716100,9,FALSE)</f>
        <v>15.424059</v>
      </c>
      <c r="L5863" t="str">
        <f t="shared" si="196"/>
        <v>243</v>
      </c>
      <c r="M5863" t="str">
        <f t="shared" si="197"/>
        <v>243085</v>
      </c>
      <c r="N5863" t="str">
        <f>IFERROR(IF(L5863="231","231",VLOOKUP(E5863,Materiales!$A$1:$G$37443,7,FALSE)),"N/A")</f>
        <v>Varios</v>
      </c>
    </row>
    <row r="5864" spans="1:14" x14ac:dyDescent="0.25">
      <c r="A5864">
        <v>2110030059</v>
      </c>
      <c r="B5864" t="s">
        <v>1145</v>
      </c>
      <c r="C5864">
        <v>2310030016</v>
      </c>
      <c r="D5864" t="s">
        <v>2131</v>
      </c>
      <c r="E5864">
        <v>2430850013</v>
      </c>
      <c r="F5864" t="s">
        <v>3639</v>
      </c>
      <c r="G5864" t="s">
        <v>89</v>
      </c>
      <c r="H5864">
        <v>8.2881</v>
      </c>
      <c r="I5864">
        <v>2</v>
      </c>
      <c r="J5864">
        <v>8000</v>
      </c>
      <c r="K5864">
        <f>+VLOOKUP(E5864,Costos!$A$1:$I$716100,9,FALSE)</f>
        <v>6.0844829999999996</v>
      </c>
      <c r="L5864" t="str">
        <f t="shared" si="196"/>
        <v>243</v>
      </c>
      <c r="M5864" t="str">
        <f t="shared" si="197"/>
        <v>243085</v>
      </c>
      <c r="N5864" t="str">
        <f>IFERROR(IF(L5864="231","231",VLOOKUP(E5864,Materiales!$A$1:$G$37443,7,FALSE)),"N/A")</f>
        <v>Varios</v>
      </c>
    </row>
    <row r="5865" spans="1:14" x14ac:dyDescent="0.25">
      <c r="A5865">
        <v>2110030059</v>
      </c>
      <c r="B5865" t="s">
        <v>1145</v>
      </c>
      <c r="C5865">
        <v>2310030016</v>
      </c>
      <c r="D5865" t="s">
        <v>2131</v>
      </c>
      <c r="E5865">
        <v>2410210019</v>
      </c>
      <c r="F5865" t="s">
        <v>113</v>
      </c>
      <c r="G5865" t="s">
        <v>89</v>
      </c>
      <c r="H5865">
        <v>6.6691000000000003</v>
      </c>
      <c r="I5865">
        <v>2</v>
      </c>
      <c r="J5865">
        <v>8000</v>
      </c>
      <c r="K5865">
        <f>+VLOOKUP(E5865,Costos!$A$1:$I$716100,9,FALSE)</f>
        <v>7.7568599999999996</v>
      </c>
      <c r="L5865" t="str">
        <f t="shared" si="196"/>
        <v>241</v>
      </c>
      <c r="M5865" t="str">
        <f t="shared" si="197"/>
        <v>241021</v>
      </c>
      <c r="N5865" t="str">
        <f>IFERROR(IF(L5865="231","231",VLOOKUP(E5865,Materiales!$A$1:$G$37443,7,FALSE)),"N/A")</f>
        <v>Varios</v>
      </c>
    </row>
    <row r="5866" spans="1:14" x14ac:dyDescent="0.25">
      <c r="A5866">
        <v>2110030059</v>
      </c>
      <c r="B5866" t="s">
        <v>1145</v>
      </c>
      <c r="C5866">
        <v>2310030016</v>
      </c>
      <c r="D5866" t="s">
        <v>2131</v>
      </c>
      <c r="E5866">
        <v>2430880022</v>
      </c>
      <c r="F5866" t="s">
        <v>115</v>
      </c>
      <c r="G5866" t="s">
        <v>89</v>
      </c>
      <c r="H5866">
        <v>14.3986</v>
      </c>
      <c r="I5866">
        <v>2</v>
      </c>
      <c r="J5866">
        <v>8000</v>
      </c>
      <c r="K5866">
        <f>+VLOOKUP(E5866,Costos!$A$1:$I$716100,9,FALSE)</f>
        <v>6.1924229999999998</v>
      </c>
      <c r="L5866" t="str">
        <f t="shared" si="196"/>
        <v>243</v>
      </c>
      <c r="M5866" t="str">
        <f t="shared" si="197"/>
        <v>243088</v>
      </c>
      <c r="N5866" t="str">
        <f>IFERROR(IF(L5866="231","231",VLOOKUP(E5866,Materiales!$A$1:$G$37443,7,FALSE)),"N/A")</f>
        <v>Varios</v>
      </c>
    </row>
    <row r="5867" spans="1:14" x14ac:dyDescent="0.25">
      <c r="A5867">
        <v>2110030059</v>
      </c>
      <c r="B5867" t="s">
        <v>1145</v>
      </c>
      <c r="C5867">
        <v>2310030016</v>
      </c>
      <c r="D5867" t="s">
        <v>2131</v>
      </c>
      <c r="E5867">
        <v>2430530010</v>
      </c>
      <c r="F5867" t="s">
        <v>3577</v>
      </c>
      <c r="G5867" t="s">
        <v>89</v>
      </c>
      <c r="H5867">
        <v>794.94219999999996</v>
      </c>
      <c r="I5867">
        <v>2</v>
      </c>
      <c r="J5867">
        <v>8000</v>
      </c>
      <c r="K5867">
        <f>+VLOOKUP(E5867,Costos!$A$1:$I$716100,9,FALSE)</f>
        <v>0.67528200000000005</v>
      </c>
      <c r="L5867" t="str">
        <f t="shared" si="196"/>
        <v>243</v>
      </c>
      <c r="M5867" t="str">
        <f t="shared" si="197"/>
        <v>243053</v>
      </c>
      <c r="N5867" t="str">
        <f>IFERROR(IF(L5867="231","231",VLOOKUP(E5867,Materiales!$A$1:$G$37443,7,FALSE)),"N/A")</f>
        <v>Varios</v>
      </c>
    </row>
    <row r="5868" spans="1:14" x14ac:dyDescent="0.25">
      <c r="A5868">
        <v>2110030059</v>
      </c>
      <c r="B5868" t="s">
        <v>1145</v>
      </c>
      <c r="C5868">
        <v>2310030016</v>
      </c>
      <c r="D5868" t="s">
        <v>2131</v>
      </c>
      <c r="E5868">
        <v>2430620001</v>
      </c>
      <c r="F5868" t="s">
        <v>3590</v>
      </c>
      <c r="G5868" t="s">
        <v>89</v>
      </c>
      <c r="H5868">
        <v>41.818600000000004</v>
      </c>
      <c r="I5868">
        <v>2</v>
      </c>
      <c r="J5868">
        <v>8000</v>
      </c>
      <c r="K5868">
        <f>+VLOOKUP(E5868,Costos!$A$1:$I$716100,9,FALSE)</f>
        <v>40.443644999999997</v>
      </c>
      <c r="L5868" t="str">
        <f t="shared" si="196"/>
        <v>243</v>
      </c>
      <c r="M5868" t="str">
        <f t="shared" si="197"/>
        <v>243062</v>
      </c>
      <c r="N5868" t="str">
        <f>IFERROR(IF(L5868="231","231",VLOOKUP(E5868,Materiales!$A$1:$G$37443,7,FALSE)),"N/A")</f>
        <v>Dispersión</v>
      </c>
    </row>
    <row r="5869" spans="1:14" x14ac:dyDescent="0.25">
      <c r="A5869">
        <v>2110030059</v>
      </c>
      <c r="B5869" t="s">
        <v>1145</v>
      </c>
      <c r="C5869">
        <v>2310030016</v>
      </c>
      <c r="D5869" t="s">
        <v>2131</v>
      </c>
      <c r="E5869">
        <v>2430350001</v>
      </c>
      <c r="F5869" t="s">
        <v>4741</v>
      </c>
      <c r="G5869" t="s">
        <v>89</v>
      </c>
      <c r="H5869">
        <v>11.0771</v>
      </c>
      <c r="I5869">
        <v>2</v>
      </c>
      <c r="J5869">
        <v>8000</v>
      </c>
      <c r="K5869">
        <f>+VLOOKUP(E5869,Costos!$A$1:$I$716100,9,FALSE)</f>
        <v>8.4358629999999994</v>
      </c>
      <c r="L5869" t="str">
        <f t="shared" si="196"/>
        <v>243</v>
      </c>
      <c r="M5869" t="str">
        <f t="shared" si="197"/>
        <v>243035</v>
      </c>
      <c r="N5869" t="str">
        <f>IFERROR(IF(L5869="231","231",VLOOKUP(E5869,Materiales!$A$1:$G$37443,7,FALSE)),"N/A")</f>
        <v>Varios</v>
      </c>
    </row>
    <row r="5870" spans="1:14" x14ac:dyDescent="0.25">
      <c r="A5870">
        <v>2110030059</v>
      </c>
      <c r="B5870" t="s">
        <v>1145</v>
      </c>
      <c r="C5870">
        <v>2310030016</v>
      </c>
      <c r="D5870" t="s">
        <v>2131</v>
      </c>
      <c r="E5870">
        <v>2430450001</v>
      </c>
      <c r="F5870" t="s">
        <v>93</v>
      </c>
      <c r="G5870" t="s">
        <v>89</v>
      </c>
      <c r="H5870">
        <v>29.386500000000002</v>
      </c>
      <c r="I5870">
        <v>2</v>
      </c>
      <c r="J5870">
        <v>8000</v>
      </c>
      <c r="K5870">
        <f>+VLOOKUP(E5870,Costos!$A$1:$I$716100,9,FALSE)</f>
        <v>6.0336119999999998</v>
      </c>
      <c r="L5870" t="str">
        <f t="shared" si="196"/>
        <v>243</v>
      </c>
      <c r="M5870" t="str">
        <f t="shared" si="197"/>
        <v>243045</v>
      </c>
      <c r="N5870" t="str">
        <f>IFERROR(IF(L5870="231","231",VLOOKUP(E5870,Materiales!$A$1:$G$37443,7,FALSE)),"N/A")</f>
        <v>Varios</v>
      </c>
    </row>
    <row r="5871" spans="1:14" x14ac:dyDescent="0.25">
      <c r="A5871">
        <v>2110030059</v>
      </c>
      <c r="B5871" t="s">
        <v>1145</v>
      </c>
      <c r="C5871">
        <v>2310030016</v>
      </c>
      <c r="D5871" t="s">
        <v>2131</v>
      </c>
      <c r="E5871">
        <v>2430390013</v>
      </c>
      <c r="F5871" t="s">
        <v>3567</v>
      </c>
      <c r="G5871" t="s">
        <v>89</v>
      </c>
      <c r="H5871">
        <v>22.015499999999999</v>
      </c>
      <c r="I5871">
        <v>2</v>
      </c>
      <c r="J5871">
        <v>8000</v>
      </c>
      <c r="K5871">
        <f>+VLOOKUP(E5871,Costos!$A$1:$I$716100,9,FALSE)</f>
        <v>27.214721000000001</v>
      </c>
      <c r="L5871" t="str">
        <f t="shared" si="196"/>
        <v>243</v>
      </c>
      <c r="M5871" t="str">
        <f t="shared" si="197"/>
        <v>243039</v>
      </c>
      <c r="N5871" t="str">
        <f>IFERROR(IF(L5871="231","231",VLOOKUP(E5871,Materiales!$A$1:$G$37443,7,FALSE)),"N/A")</f>
        <v>Varios</v>
      </c>
    </row>
    <row r="5872" spans="1:14" x14ac:dyDescent="0.25">
      <c r="A5872">
        <v>2110030059</v>
      </c>
      <c r="B5872" t="s">
        <v>1145</v>
      </c>
      <c r="C5872">
        <v>2310030016</v>
      </c>
      <c r="D5872" t="s">
        <v>2131</v>
      </c>
      <c r="E5872">
        <v>2310030273</v>
      </c>
      <c r="F5872" t="s">
        <v>2157</v>
      </c>
      <c r="G5872" t="s">
        <v>89</v>
      </c>
      <c r="H5872">
        <v>73.428100000000001</v>
      </c>
      <c r="I5872">
        <v>2</v>
      </c>
      <c r="J5872">
        <v>8000</v>
      </c>
      <c r="K5872">
        <f>+VLOOKUP(E5872,Costos!$A$1:$I$716100,9,FALSE)</f>
        <v>3.6945239999999999</v>
      </c>
      <c r="L5872" t="str">
        <f t="shared" si="196"/>
        <v>231</v>
      </c>
      <c r="M5872" t="str">
        <f t="shared" si="197"/>
        <v>231003</v>
      </c>
      <c r="N5872" t="str">
        <f>IFERROR(IF(L5872="231","231",VLOOKUP(E5872,Materiales!$A$1:$G$37443,7,FALSE)),"N/A")</f>
        <v>231</v>
      </c>
    </row>
    <row r="5873" spans="1:14" x14ac:dyDescent="0.25">
      <c r="A5873">
        <v>2110030059</v>
      </c>
      <c r="B5873" t="s">
        <v>1145</v>
      </c>
      <c r="C5873">
        <v>2310030273</v>
      </c>
      <c r="D5873" t="s">
        <v>2157</v>
      </c>
      <c r="E5873">
        <v>2410290596</v>
      </c>
      <c r="F5873" t="s">
        <v>3369</v>
      </c>
      <c r="G5873" t="s">
        <v>89</v>
      </c>
      <c r="H5873">
        <v>7.2074999999999996</v>
      </c>
      <c r="I5873">
        <v>3</v>
      </c>
      <c r="J5873">
        <v>8000</v>
      </c>
      <c r="K5873">
        <f>+VLOOKUP(E5873,Costos!$A$1:$I$716100,9,FALSE)</f>
        <v>5.3067520000000004</v>
      </c>
      <c r="L5873" t="str">
        <f t="shared" si="196"/>
        <v>241</v>
      </c>
      <c r="M5873" t="str">
        <f t="shared" si="197"/>
        <v>241029</v>
      </c>
      <c r="N5873" t="str">
        <f>IFERROR(IF(L5873="231","231",VLOOKUP(E5873,Materiales!$A$1:$G$37443,7,FALSE)),"N/A")</f>
        <v>Varios</v>
      </c>
    </row>
    <row r="5874" spans="1:14" x14ac:dyDescent="0.25">
      <c r="A5874">
        <v>2110030059</v>
      </c>
      <c r="B5874" t="s">
        <v>1145</v>
      </c>
      <c r="C5874">
        <v>2310030273</v>
      </c>
      <c r="D5874" t="s">
        <v>2157</v>
      </c>
      <c r="E5874">
        <v>2430850012</v>
      </c>
      <c r="F5874" t="s">
        <v>3638</v>
      </c>
      <c r="G5874" t="s">
        <v>89</v>
      </c>
      <c r="H5874">
        <v>8.0100000000000005E-2</v>
      </c>
      <c r="I5874">
        <v>3</v>
      </c>
      <c r="J5874">
        <v>8000</v>
      </c>
      <c r="K5874">
        <f>+VLOOKUP(E5874,Costos!$A$1:$I$716100,9,FALSE)</f>
        <v>15.424059</v>
      </c>
      <c r="L5874" t="str">
        <f t="shared" si="196"/>
        <v>243</v>
      </c>
      <c r="M5874" t="str">
        <f t="shared" si="197"/>
        <v>243085</v>
      </c>
      <c r="N5874" t="str">
        <f>IFERROR(IF(L5874="231","231",VLOOKUP(E5874,Materiales!$A$1:$G$37443,7,FALSE)),"N/A")</f>
        <v>Varios</v>
      </c>
    </row>
    <row r="5875" spans="1:14" x14ac:dyDescent="0.25">
      <c r="A5875">
        <v>2110030059</v>
      </c>
      <c r="B5875" t="s">
        <v>1145</v>
      </c>
      <c r="C5875">
        <v>2310030273</v>
      </c>
      <c r="D5875" t="s">
        <v>2157</v>
      </c>
      <c r="E5875">
        <v>2410210019</v>
      </c>
      <c r="F5875" t="s">
        <v>113</v>
      </c>
      <c r="G5875" t="s">
        <v>89</v>
      </c>
      <c r="H5875">
        <v>0.64070000000000005</v>
      </c>
      <c r="I5875">
        <v>3</v>
      </c>
      <c r="J5875">
        <v>8000</v>
      </c>
      <c r="K5875">
        <f>+VLOOKUP(E5875,Costos!$A$1:$I$716100,9,FALSE)</f>
        <v>7.7568599999999996</v>
      </c>
      <c r="L5875" t="str">
        <f t="shared" si="196"/>
        <v>241</v>
      </c>
      <c r="M5875" t="str">
        <f t="shared" si="197"/>
        <v>241021</v>
      </c>
      <c r="N5875" t="str">
        <f>IFERROR(IF(L5875="231","231",VLOOKUP(E5875,Materiales!$A$1:$G$37443,7,FALSE)),"N/A")</f>
        <v>Varios</v>
      </c>
    </row>
    <row r="5876" spans="1:14" x14ac:dyDescent="0.25">
      <c r="A5876">
        <v>2110030059</v>
      </c>
      <c r="B5876" t="s">
        <v>1145</v>
      </c>
      <c r="C5876">
        <v>2310030273</v>
      </c>
      <c r="D5876" t="s">
        <v>2157</v>
      </c>
      <c r="E5876">
        <v>2430950002</v>
      </c>
      <c r="F5876" t="s">
        <v>3667</v>
      </c>
      <c r="G5876" t="s">
        <v>89</v>
      </c>
      <c r="H5876">
        <v>0.48049999999999998</v>
      </c>
      <c r="I5876">
        <v>3</v>
      </c>
      <c r="J5876">
        <v>8000</v>
      </c>
      <c r="K5876">
        <f>+VLOOKUP(E5876,Costos!$A$1:$I$716100,9,FALSE)</f>
        <v>16.036432000000001</v>
      </c>
      <c r="L5876" t="str">
        <f t="shared" si="196"/>
        <v>243</v>
      </c>
      <c r="M5876" t="str">
        <f t="shared" si="197"/>
        <v>243095</v>
      </c>
      <c r="N5876" t="str">
        <f>IFERROR(IF(L5876="231","231",VLOOKUP(E5876,Materiales!$A$1:$G$37443,7,FALSE)),"N/A")</f>
        <v>Varios</v>
      </c>
    </row>
    <row r="5877" spans="1:14" x14ac:dyDescent="0.25">
      <c r="A5877">
        <v>2110030059</v>
      </c>
      <c r="B5877" t="s">
        <v>1145</v>
      </c>
      <c r="C5877">
        <v>2310030273</v>
      </c>
      <c r="D5877" t="s">
        <v>2157</v>
      </c>
      <c r="E5877">
        <v>2410290518</v>
      </c>
      <c r="F5877" t="s">
        <v>3353</v>
      </c>
      <c r="G5877" t="s">
        <v>89</v>
      </c>
      <c r="H5877">
        <v>0.1041</v>
      </c>
      <c r="I5877">
        <v>3</v>
      </c>
      <c r="J5877">
        <v>8000</v>
      </c>
      <c r="K5877">
        <f>+VLOOKUP(E5877,Costos!$A$1:$I$716100,9,FALSE)</f>
        <v>4.2085650000000001</v>
      </c>
      <c r="L5877" t="str">
        <f t="shared" si="196"/>
        <v>241</v>
      </c>
      <c r="M5877" t="str">
        <f t="shared" si="197"/>
        <v>241029</v>
      </c>
      <c r="N5877" t="str">
        <f>IFERROR(IF(L5877="231","231",VLOOKUP(E5877,Materiales!$A$1:$G$37443,7,FALSE)),"N/A")</f>
        <v>Otros</v>
      </c>
    </row>
    <row r="5878" spans="1:14" x14ac:dyDescent="0.25">
      <c r="A5878">
        <v>2110030059</v>
      </c>
      <c r="B5878" t="s">
        <v>1145</v>
      </c>
      <c r="C5878">
        <v>2310030273</v>
      </c>
      <c r="D5878" t="s">
        <v>2157</v>
      </c>
      <c r="E5878">
        <v>2430880022</v>
      </c>
      <c r="F5878" t="s">
        <v>115</v>
      </c>
      <c r="G5878" t="s">
        <v>89</v>
      </c>
      <c r="H5878">
        <v>0.22020000000000001</v>
      </c>
      <c r="I5878">
        <v>3</v>
      </c>
      <c r="J5878">
        <v>8000</v>
      </c>
      <c r="K5878">
        <f>+VLOOKUP(E5878,Costos!$A$1:$I$716100,9,FALSE)</f>
        <v>6.1924229999999998</v>
      </c>
      <c r="L5878" t="str">
        <f t="shared" si="196"/>
        <v>243</v>
      </c>
      <c r="M5878" t="str">
        <f t="shared" si="197"/>
        <v>243088</v>
      </c>
      <c r="N5878" t="str">
        <f>IFERROR(IF(L5878="231","231",VLOOKUP(E5878,Materiales!$A$1:$G$37443,7,FALSE)),"N/A")</f>
        <v>Varios</v>
      </c>
    </row>
    <row r="5879" spans="1:14" x14ac:dyDescent="0.25">
      <c r="A5879">
        <v>2110030059</v>
      </c>
      <c r="B5879" t="s">
        <v>1145</v>
      </c>
      <c r="C5879">
        <v>2310030273</v>
      </c>
      <c r="D5879" t="s">
        <v>2157</v>
      </c>
      <c r="E5879">
        <v>2410290827</v>
      </c>
      <c r="F5879" t="s">
        <v>3467</v>
      </c>
      <c r="G5879" t="s">
        <v>89</v>
      </c>
      <c r="H5879">
        <v>1.0009999999999999</v>
      </c>
      <c r="I5879">
        <v>3</v>
      </c>
      <c r="J5879">
        <v>8000</v>
      </c>
      <c r="K5879">
        <f>+VLOOKUP(E5879,Costos!$A$1:$I$716100,9,FALSE)</f>
        <v>8.7862050000000007</v>
      </c>
      <c r="L5879" t="str">
        <f t="shared" si="196"/>
        <v>241</v>
      </c>
      <c r="M5879" t="str">
        <f t="shared" si="197"/>
        <v>241029</v>
      </c>
      <c r="N5879" t="str">
        <f>IFERROR(IF(L5879="231","231",VLOOKUP(E5879,Materiales!$A$1:$G$37443,7,FALSE)),"N/A")</f>
        <v>Varios</v>
      </c>
    </row>
    <row r="5880" spans="1:14" x14ac:dyDescent="0.25">
      <c r="A5880">
        <v>2110030059</v>
      </c>
      <c r="B5880" t="s">
        <v>1145</v>
      </c>
      <c r="C5880">
        <v>2310030273</v>
      </c>
      <c r="D5880" t="s">
        <v>2157</v>
      </c>
      <c r="E5880">
        <v>2430390013</v>
      </c>
      <c r="F5880" t="s">
        <v>3567</v>
      </c>
      <c r="G5880" t="s">
        <v>89</v>
      </c>
      <c r="H5880">
        <v>0.40039999999999998</v>
      </c>
      <c r="I5880">
        <v>3</v>
      </c>
      <c r="J5880">
        <v>8000</v>
      </c>
      <c r="K5880">
        <f>+VLOOKUP(E5880,Costos!$A$1:$I$716100,9,FALSE)</f>
        <v>27.214721000000001</v>
      </c>
      <c r="L5880" t="str">
        <f t="shared" si="196"/>
        <v>243</v>
      </c>
      <c r="M5880" t="str">
        <f t="shared" si="197"/>
        <v>243039</v>
      </c>
      <c r="N5880" t="str">
        <f>IFERROR(IF(L5880="231","231",VLOOKUP(E5880,Materiales!$A$1:$G$37443,7,FALSE)),"N/A")</f>
        <v>Varios</v>
      </c>
    </row>
    <row r="5881" spans="1:14" x14ac:dyDescent="0.25">
      <c r="A5881">
        <v>2110030059</v>
      </c>
      <c r="B5881" t="s">
        <v>1145</v>
      </c>
      <c r="C5881">
        <v>2310030273</v>
      </c>
      <c r="D5881" t="s">
        <v>2157</v>
      </c>
      <c r="E5881">
        <v>2430850037</v>
      </c>
      <c r="F5881" t="s">
        <v>3645</v>
      </c>
      <c r="G5881" t="s">
        <v>89</v>
      </c>
      <c r="H5881">
        <v>0.64070000000000005</v>
      </c>
      <c r="I5881">
        <v>3</v>
      </c>
      <c r="J5881">
        <v>8000</v>
      </c>
      <c r="K5881">
        <f>+VLOOKUP(E5881,Costos!$A$1:$I$716100,9,FALSE)</f>
        <v>5.1567480000000003</v>
      </c>
      <c r="L5881" t="str">
        <f t="shared" si="196"/>
        <v>243</v>
      </c>
      <c r="M5881" t="str">
        <f t="shared" si="197"/>
        <v>243085</v>
      </c>
      <c r="N5881" t="str">
        <f>IFERROR(IF(L5881="231","231",VLOOKUP(E5881,Materiales!$A$1:$G$37443,7,FALSE)),"N/A")</f>
        <v>Varios</v>
      </c>
    </row>
    <row r="5882" spans="1:14" x14ac:dyDescent="0.25">
      <c r="A5882">
        <v>2110030059</v>
      </c>
      <c r="B5882" t="s">
        <v>1145</v>
      </c>
      <c r="C5882">
        <v>2310030273</v>
      </c>
      <c r="D5882" t="s">
        <v>2157</v>
      </c>
      <c r="E5882">
        <v>2410290516</v>
      </c>
      <c r="F5882" t="s">
        <v>3351</v>
      </c>
      <c r="G5882" t="s">
        <v>89</v>
      </c>
      <c r="H5882">
        <v>30.4315</v>
      </c>
      <c r="I5882">
        <v>3</v>
      </c>
      <c r="J5882">
        <v>8000</v>
      </c>
      <c r="K5882">
        <f>+VLOOKUP(E5882,Costos!$A$1:$I$716100,9,FALSE)</f>
        <v>6.3744370000000004</v>
      </c>
      <c r="L5882" t="str">
        <f t="shared" si="196"/>
        <v>241</v>
      </c>
      <c r="M5882" t="str">
        <f t="shared" si="197"/>
        <v>241029</v>
      </c>
      <c r="N5882" t="str">
        <f>IFERROR(IF(L5882="231","231",VLOOKUP(E5882,Materiales!$A$1:$G$37443,7,FALSE)),"N/A")</f>
        <v>Varios</v>
      </c>
    </row>
    <row r="5883" spans="1:14" x14ac:dyDescent="0.25">
      <c r="A5883">
        <v>2110030059</v>
      </c>
      <c r="B5883" t="s">
        <v>1145</v>
      </c>
      <c r="C5883">
        <v>2310030273</v>
      </c>
      <c r="D5883" t="s">
        <v>2157</v>
      </c>
      <c r="E5883">
        <v>2410290517</v>
      </c>
      <c r="F5883" t="s">
        <v>3352</v>
      </c>
      <c r="G5883" t="s">
        <v>89</v>
      </c>
      <c r="H5883">
        <v>7.6100000000000001E-2</v>
      </c>
      <c r="I5883">
        <v>3</v>
      </c>
      <c r="J5883">
        <v>8000</v>
      </c>
      <c r="K5883">
        <f>+VLOOKUP(E5883,Costos!$A$1:$I$716100,9,FALSE)</f>
        <v>5.2654379999999996</v>
      </c>
      <c r="L5883" t="str">
        <f t="shared" si="196"/>
        <v>241</v>
      </c>
      <c r="M5883" t="str">
        <f t="shared" si="197"/>
        <v>241029</v>
      </c>
      <c r="N5883" t="str">
        <f>IFERROR(IF(L5883="231","231",VLOOKUP(E5883,Materiales!$A$1:$G$37443,7,FALSE)),"N/A")</f>
        <v>Otros</v>
      </c>
    </row>
    <row r="5884" spans="1:14" x14ac:dyDescent="0.25">
      <c r="A5884">
        <v>2110030059</v>
      </c>
      <c r="B5884" t="s">
        <v>1145</v>
      </c>
      <c r="C5884">
        <v>2310030273</v>
      </c>
      <c r="D5884" t="s">
        <v>2157</v>
      </c>
      <c r="E5884">
        <v>2410210003</v>
      </c>
      <c r="F5884" t="s">
        <v>95</v>
      </c>
      <c r="G5884" t="s">
        <v>89</v>
      </c>
      <c r="H5884">
        <v>0.60060000000000002</v>
      </c>
      <c r="I5884">
        <v>3</v>
      </c>
      <c r="J5884">
        <v>8000</v>
      </c>
      <c r="K5884">
        <f>+VLOOKUP(E5884,Costos!$A$1:$I$716100,9,FALSE)</f>
        <v>4.9316240000000002</v>
      </c>
      <c r="L5884" t="str">
        <f t="shared" si="196"/>
        <v>241</v>
      </c>
      <c r="M5884" t="str">
        <f t="shared" si="197"/>
        <v>241021</v>
      </c>
      <c r="N5884" t="str">
        <f>IFERROR(IF(L5884="231","231",VLOOKUP(E5884,Materiales!$A$1:$G$37443,7,FALSE)),"N/A")</f>
        <v>Varios</v>
      </c>
    </row>
    <row r="5885" spans="1:14" x14ac:dyDescent="0.25">
      <c r="A5885">
        <v>2110030059</v>
      </c>
      <c r="B5885" t="s">
        <v>1145</v>
      </c>
      <c r="C5885">
        <v>2310030016</v>
      </c>
      <c r="D5885" t="s">
        <v>2131</v>
      </c>
      <c r="E5885">
        <v>2430600005</v>
      </c>
      <c r="F5885" t="s">
        <v>3587</v>
      </c>
      <c r="G5885" t="s">
        <v>89</v>
      </c>
      <c r="H5885">
        <v>1.8829</v>
      </c>
      <c r="I5885">
        <v>2</v>
      </c>
      <c r="J5885">
        <v>8000</v>
      </c>
      <c r="K5885">
        <f>+VLOOKUP(E5885,Costos!$A$1:$I$716100,9,FALSE)</f>
        <v>6.512251</v>
      </c>
      <c r="L5885" t="str">
        <f t="shared" si="196"/>
        <v>243</v>
      </c>
      <c r="M5885" t="str">
        <f t="shared" si="197"/>
        <v>243060</v>
      </c>
      <c r="N5885" t="str">
        <f>IFERROR(IF(L5885="231","231",VLOOKUP(E5885,Materiales!$A$1:$G$37443,7,FALSE)),"N/A")</f>
        <v>Pigmentos</v>
      </c>
    </row>
    <row r="5886" spans="1:14" x14ac:dyDescent="0.25">
      <c r="A5886">
        <v>2110030059</v>
      </c>
      <c r="B5886" t="s">
        <v>1145</v>
      </c>
      <c r="C5886">
        <v>2310030016</v>
      </c>
      <c r="D5886" t="s">
        <v>2131</v>
      </c>
      <c r="E5886">
        <v>2410210003</v>
      </c>
      <c r="F5886" t="s">
        <v>95</v>
      </c>
      <c r="G5886" t="s">
        <v>89</v>
      </c>
      <c r="H5886">
        <v>45.2089</v>
      </c>
      <c r="I5886">
        <v>2</v>
      </c>
      <c r="J5886">
        <v>8000</v>
      </c>
      <c r="K5886">
        <f>+VLOOKUP(E5886,Costos!$A$1:$I$716100,9,FALSE)</f>
        <v>4.9316240000000002</v>
      </c>
      <c r="L5886" t="str">
        <f t="shared" si="196"/>
        <v>241</v>
      </c>
      <c r="M5886" t="str">
        <f t="shared" si="197"/>
        <v>241021</v>
      </c>
      <c r="N5886" t="str">
        <f>IFERROR(IF(L5886="231","231",VLOOKUP(E5886,Materiales!$A$1:$G$37443,7,FALSE)),"N/A")</f>
        <v>Varios</v>
      </c>
    </row>
    <row r="5887" spans="1:14" x14ac:dyDescent="0.25">
      <c r="A5887">
        <v>2110030059</v>
      </c>
      <c r="B5887" t="s">
        <v>1145</v>
      </c>
      <c r="C5887">
        <v>2310030016</v>
      </c>
      <c r="D5887" t="s">
        <v>2131</v>
      </c>
      <c r="E5887">
        <v>2430810004</v>
      </c>
      <c r="F5887" t="s">
        <v>3630</v>
      </c>
      <c r="G5887" t="s">
        <v>89</v>
      </c>
      <c r="H5887">
        <v>5.4419000000000004</v>
      </c>
      <c r="I5887">
        <v>2</v>
      </c>
      <c r="J5887">
        <v>8000</v>
      </c>
      <c r="K5887">
        <f>+VLOOKUP(E5887,Costos!$A$1:$I$716100,9,FALSE)</f>
        <v>6.728307</v>
      </c>
      <c r="L5887" t="str">
        <f t="shared" si="196"/>
        <v>243</v>
      </c>
      <c r="M5887" t="str">
        <f t="shared" si="197"/>
        <v>243081</v>
      </c>
      <c r="N5887" t="str">
        <f>IFERROR(IF(L5887="231","231",VLOOKUP(E5887,Materiales!$A$1:$G$37443,7,FALSE)),"N/A")</f>
        <v>Varios</v>
      </c>
    </row>
    <row r="5888" spans="1:14" x14ac:dyDescent="0.25">
      <c r="A5888">
        <v>2110030059</v>
      </c>
      <c r="B5888" t="s">
        <v>1145</v>
      </c>
      <c r="C5888">
        <v>2310030016</v>
      </c>
      <c r="D5888" t="s">
        <v>2131</v>
      </c>
      <c r="E5888">
        <v>2430870004</v>
      </c>
      <c r="F5888" t="s">
        <v>3650</v>
      </c>
      <c r="G5888" t="s">
        <v>89</v>
      </c>
      <c r="H5888">
        <v>1.2435</v>
      </c>
      <c r="I5888">
        <v>2</v>
      </c>
      <c r="J5888">
        <v>8000</v>
      </c>
      <c r="K5888">
        <f>+VLOOKUP(E5888,Costos!$A$1:$I$716100,9,FALSE)</f>
        <v>5.9204129999999999</v>
      </c>
      <c r="L5888" t="str">
        <f t="shared" si="196"/>
        <v>243</v>
      </c>
      <c r="M5888" t="str">
        <f t="shared" si="197"/>
        <v>243087</v>
      </c>
      <c r="N5888" t="str">
        <f>IFERROR(IF(L5888="231","231",VLOOKUP(E5888,Materiales!$A$1:$G$37443,7,FALSE)),"N/A")</f>
        <v>Varios</v>
      </c>
    </row>
    <row r="5889" spans="1:14" x14ac:dyDescent="0.25">
      <c r="A5889">
        <v>2110030060</v>
      </c>
      <c r="B5889" t="s">
        <v>1146</v>
      </c>
      <c r="C5889">
        <v>2110030060</v>
      </c>
      <c r="D5889" t="s">
        <v>1146</v>
      </c>
      <c r="E5889">
        <v>2310160282</v>
      </c>
      <c r="F5889" t="s">
        <v>2379</v>
      </c>
      <c r="G5889" t="s">
        <v>36</v>
      </c>
      <c r="H5889">
        <v>8000</v>
      </c>
      <c r="I5889">
        <v>1</v>
      </c>
      <c r="J5889">
        <v>8000</v>
      </c>
      <c r="K5889">
        <f>+VLOOKUP(E5889,Costos!$A$1:$I$716100,9,FALSE)</f>
        <v>5.9553000000000002E-2</v>
      </c>
      <c r="L5889" t="str">
        <f t="shared" si="196"/>
        <v>231</v>
      </c>
      <c r="M5889" t="str">
        <f t="shared" si="197"/>
        <v>231016</v>
      </c>
      <c r="N5889" t="str">
        <f>IFERROR(IF(L5889="231","231",VLOOKUP(E5889,Materiales!$A$1:$G$37443,7,FALSE)),"N/A")</f>
        <v>231</v>
      </c>
    </row>
    <row r="5890" spans="1:14" x14ac:dyDescent="0.25">
      <c r="A5890">
        <v>2110030060</v>
      </c>
      <c r="B5890" t="s">
        <v>1146</v>
      </c>
      <c r="C5890">
        <v>2310160282</v>
      </c>
      <c r="D5890" t="s">
        <v>2379</v>
      </c>
      <c r="E5890">
        <v>2310160457</v>
      </c>
      <c r="F5890" t="s">
        <v>2423</v>
      </c>
      <c r="G5890" t="s">
        <v>36</v>
      </c>
      <c r="H5890">
        <v>8000</v>
      </c>
      <c r="I5890">
        <v>2</v>
      </c>
      <c r="J5890">
        <v>8000</v>
      </c>
      <c r="K5890">
        <f>+VLOOKUP(E5890,Costos!$A$1:$I$716100,9,FALSE)</f>
        <v>3.9772000000000002E-2</v>
      </c>
      <c r="L5890" t="str">
        <f t="shared" si="196"/>
        <v>231</v>
      </c>
      <c r="M5890" t="str">
        <f t="shared" si="197"/>
        <v>231016</v>
      </c>
      <c r="N5890" t="str">
        <f>IFERROR(IF(L5890="231","231",VLOOKUP(E5890,Materiales!$A$1:$G$37443,7,FALSE)),"N/A")</f>
        <v>231</v>
      </c>
    </row>
    <row r="5891" spans="1:14" x14ac:dyDescent="0.25">
      <c r="A5891">
        <v>2110030060</v>
      </c>
      <c r="B5891" t="s">
        <v>1146</v>
      </c>
      <c r="C5891">
        <v>2310160457</v>
      </c>
      <c r="D5891" t="s">
        <v>2423</v>
      </c>
      <c r="E5891">
        <v>2410290508</v>
      </c>
      <c r="F5891" t="s">
        <v>3349</v>
      </c>
      <c r="G5891" t="s">
        <v>89</v>
      </c>
      <c r="H5891">
        <v>25.263200000000001</v>
      </c>
      <c r="I5891">
        <v>3</v>
      </c>
      <c r="J5891">
        <v>8000</v>
      </c>
      <c r="K5891">
        <f>+VLOOKUP(E5891,Costos!$A$1:$I$716100,9,FALSE)</f>
        <v>7.2046840000000003</v>
      </c>
      <c r="L5891" t="str">
        <f t="shared" si="196"/>
        <v>241</v>
      </c>
      <c r="M5891" t="str">
        <f t="shared" si="197"/>
        <v>241029</v>
      </c>
      <c r="N5891" t="str">
        <f>IFERROR(IF(L5891="231","231",VLOOKUP(E5891,Materiales!$A$1:$G$37443,7,FALSE)),"N/A")</f>
        <v>Resinas</v>
      </c>
    </row>
    <row r="5892" spans="1:14" x14ac:dyDescent="0.25">
      <c r="A5892">
        <v>2110030060</v>
      </c>
      <c r="B5892" t="s">
        <v>1146</v>
      </c>
      <c r="C5892">
        <v>2310160457</v>
      </c>
      <c r="D5892" t="s">
        <v>2423</v>
      </c>
      <c r="E5892">
        <v>2410090294</v>
      </c>
      <c r="F5892" t="s">
        <v>101</v>
      </c>
      <c r="G5892" t="s">
        <v>89</v>
      </c>
      <c r="H5892">
        <v>0.4042</v>
      </c>
      <c r="I5892">
        <v>3</v>
      </c>
      <c r="J5892">
        <v>8000</v>
      </c>
      <c r="K5892">
        <f>+VLOOKUP(E5892,Costos!$A$1:$I$716100,9,FALSE)</f>
        <v>21.1996</v>
      </c>
      <c r="L5892" t="str">
        <f t="shared" si="196"/>
        <v>241</v>
      </c>
      <c r="M5892" t="str">
        <f t="shared" si="197"/>
        <v>241009</v>
      </c>
      <c r="N5892" t="str">
        <f>IFERROR(IF(L5892="231","231",VLOOKUP(E5892,Materiales!$A$1:$G$37443,7,FALSE)),"N/A")</f>
        <v>Masterbach</v>
      </c>
    </row>
    <row r="5893" spans="1:14" x14ac:dyDescent="0.25">
      <c r="A5893">
        <v>2110030060</v>
      </c>
      <c r="B5893" t="s">
        <v>1146</v>
      </c>
      <c r="C5893">
        <v>2310160282</v>
      </c>
      <c r="D5893" t="s">
        <v>2379</v>
      </c>
      <c r="E5893">
        <v>2310160269</v>
      </c>
      <c r="F5893" t="s">
        <v>2377</v>
      </c>
      <c r="G5893" t="s">
        <v>36</v>
      </c>
      <c r="H5893">
        <v>8000</v>
      </c>
      <c r="I5893">
        <v>2</v>
      </c>
      <c r="J5893">
        <v>8000</v>
      </c>
      <c r="K5893">
        <f>+VLOOKUP(E5893,Costos!$A$1:$I$716100,9,FALSE)</f>
        <v>1.0703000000000001E-2</v>
      </c>
      <c r="L5893" t="str">
        <f t="shared" si="196"/>
        <v>231</v>
      </c>
      <c r="M5893" t="str">
        <f t="shared" si="197"/>
        <v>231016</v>
      </c>
      <c r="N5893" t="str">
        <f>IFERROR(IF(L5893="231","231",VLOOKUP(E5893,Materiales!$A$1:$G$37443,7,FALSE)),"N/A")</f>
        <v>231</v>
      </c>
    </row>
    <row r="5894" spans="1:14" x14ac:dyDescent="0.25">
      <c r="A5894">
        <v>2110030060</v>
      </c>
      <c r="B5894" t="s">
        <v>1146</v>
      </c>
      <c r="C5894">
        <v>2310160269</v>
      </c>
      <c r="D5894" t="s">
        <v>2377</v>
      </c>
      <c r="E5894">
        <v>2410090294</v>
      </c>
      <c r="F5894" t="s">
        <v>101</v>
      </c>
      <c r="G5894" t="s">
        <v>89</v>
      </c>
      <c r="H5894">
        <v>0.192</v>
      </c>
      <c r="I5894">
        <v>3</v>
      </c>
      <c r="J5894">
        <v>8000</v>
      </c>
      <c r="K5894">
        <f>+VLOOKUP(E5894,Costos!$A$1:$I$716100,9,FALSE)</f>
        <v>21.1996</v>
      </c>
      <c r="L5894" t="str">
        <f t="shared" si="196"/>
        <v>241</v>
      </c>
      <c r="M5894" t="str">
        <f t="shared" si="197"/>
        <v>241009</v>
      </c>
      <c r="N5894" t="str">
        <f>IFERROR(IF(L5894="231","231",VLOOKUP(E5894,Materiales!$A$1:$G$37443,7,FALSE)),"N/A")</f>
        <v>Masterbach</v>
      </c>
    </row>
    <row r="5895" spans="1:14" x14ac:dyDescent="0.25">
      <c r="A5895">
        <v>2110030060</v>
      </c>
      <c r="B5895" t="s">
        <v>1146</v>
      </c>
      <c r="C5895">
        <v>2310160269</v>
      </c>
      <c r="D5895" t="s">
        <v>2377</v>
      </c>
      <c r="E5895">
        <v>2410290626</v>
      </c>
      <c r="F5895" t="s">
        <v>92</v>
      </c>
      <c r="G5895" t="s">
        <v>89</v>
      </c>
      <c r="H5895">
        <v>8</v>
      </c>
      <c r="I5895">
        <v>3</v>
      </c>
      <c r="J5895">
        <v>8000</v>
      </c>
      <c r="K5895">
        <f>+VLOOKUP(E5895,Costos!$A$1:$I$716100,9,FALSE)</f>
        <v>6.3063640000000003</v>
      </c>
      <c r="L5895" t="str">
        <f t="shared" si="196"/>
        <v>241</v>
      </c>
      <c r="M5895" t="str">
        <f t="shared" si="197"/>
        <v>241029</v>
      </c>
      <c r="N5895" t="str">
        <f>IFERROR(IF(L5895="231","231",VLOOKUP(E5895,Materiales!$A$1:$G$37443,7,FALSE)),"N/A")</f>
        <v>Resinas</v>
      </c>
    </row>
    <row r="5896" spans="1:14" x14ac:dyDescent="0.25">
      <c r="A5896">
        <v>2110030060</v>
      </c>
      <c r="B5896" t="s">
        <v>1146</v>
      </c>
      <c r="C5896">
        <v>2110030060</v>
      </c>
      <c r="D5896" t="s">
        <v>1146</v>
      </c>
      <c r="E5896">
        <v>2310230012</v>
      </c>
      <c r="F5896" t="s">
        <v>2576</v>
      </c>
      <c r="G5896" t="s">
        <v>36</v>
      </c>
      <c r="H5896">
        <v>8000</v>
      </c>
      <c r="I5896">
        <v>1</v>
      </c>
      <c r="J5896">
        <v>8000</v>
      </c>
      <c r="K5896">
        <f>+VLOOKUP(E5896,Costos!$A$1:$I$716100,9,FALSE)</f>
        <v>0.14888899999999999</v>
      </c>
      <c r="L5896" t="str">
        <f t="shared" si="196"/>
        <v>231</v>
      </c>
      <c r="M5896" t="str">
        <f t="shared" si="197"/>
        <v>231023</v>
      </c>
      <c r="N5896" t="str">
        <f>IFERROR(IF(L5896="231","231",VLOOKUP(E5896,Materiales!$A$1:$G$37443,7,FALSE)),"N/A")</f>
        <v>231</v>
      </c>
    </row>
    <row r="5897" spans="1:14" x14ac:dyDescent="0.25">
      <c r="A5897">
        <v>2110030060</v>
      </c>
      <c r="B5897" t="s">
        <v>1146</v>
      </c>
      <c r="C5897">
        <v>2310230012</v>
      </c>
      <c r="D5897" t="s">
        <v>2576</v>
      </c>
      <c r="E5897">
        <v>2430480002</v>
      </c>
      <c r="F5897" t="s">
        <v>3571</v>
      </c>
      <c r="G5897" t="s">
        <v>89</v>
      </c>
      <c r="H5897">
        <v>160.6825</v>
      </c>
      <c r="I5897">
        <v>2</v>
      </c>
      <c r="J5897">
        <v>8000</v>
      </c>
      <c r="K5897">
        <f>+VLOOKUP(E5897,Costos!$A$1:$I$716100,9,FALSE)</f>
        <v>6.8365</v>
      </c>
      <c r="L5897" t="str">
        <f t="shared" si="196"/>
        <v>243</v>
      </c>
      <c r="M5897" t="str">
        <f t="shared" si="197"/>
        <v>243048</v>
      </c>
      <c r="N5897" t="str">
        <f>IFERROR(IF(L5897="231","231",VLOOKUP(E5897,Materiales!$A$1:$G$37443,7,FALSE)),"N/A")</f>
        <v>Resinas</v>
      </c>
    </row>
    <row r="5898" spans="1:14" x14ac:dyDescent="0.25">
      <c r="A5898">
        <v>2110030060</v>
      </c>
      <c r="B5898" t="s">
        <v>1146</v>
      </c>
      <c r="C5898">
        <v>2110030060</v>
      </c>
      <c r="D5898" t="s">
        <v>1146</v>
      </c>
      <c r="E5898">
        <v>2500030019</v>
      </c>
      <c r="F5898" t="s">
        <v>3695</v>
      </c>
      <c r="G5898" t="s">
        <v>36</v>
      </c>
      <c r="H5898">
        <v>333.33330000000001</v>
      </c>
      <c r="I5898">
        <v>1</v>
      </c>
      <c r="J5898">
        <v>8000</v>
      </c>
      <c r="K5898">
        <f>+VLOOKUP(E5898,Costos!$A$1:$I$716100,9,FALSE)</f>
        <v>1.05</v>
      </c>
      <c r="L5898" t="str">
        <f t="shared" si="196"/>
        <v>250</v>
      </c>
      <c r="M5898" t="str">
        <f t="shared" si="197"/>
        <v>250003</v>
      </c>
      <c r="N5898" t="str">
        <f>IFERROR(IF(L5898="231","231",VLOOKUP(E5898,Materiales!$A$1:$G$37443,7,FALSE)),"N/A")</f>
        <v>Cajón</v>
      </c>
    </row>
    <row r="5899" spans="1:14" x14ac:dyDescent="0.25">
      <c r="A5899">
        <v>2110030060</v>
      </c>
      <c r="B5899" t="s">
        <v>1146</v>
      </c>
      <c r="C5899">
        <v>2110030060</v>
      </c>
      <c r="D5899" t="s">
        <v>1146</v>
      </c>
      <c r="E5899">
        <v>2500070212</v>
      </c>
      <c r="F5899" t="s">
        <v>3758</v>
      </c>
      <c r="G5899" t="s">
        <v>36</v>
      </c>
      <c r="H5899">
        <v>8000</v>
      </c>
      <c r="I5899">
        <v>1</v>
      </c>
      <c r="J5899">
        <v>8000</v>
      </c>
      <c r="K5899">
        <f>+VLOOKUP(E5899,Costos!$A$1:$I$716100,9,FALSE)</f>
        <v>6.0479999999999999E-2</v>
      </c>
      <c r="L5899" t="str">
        <f t="shared" si="196"/>
        <v>250</v>
      </c>
      <c r="M5899" t="str">
        <f t="shared" si="197"/>
        <v>250007</v>
      </c>
      <c r="N5899" t="str">
        <f>IFERROR(IF(L5899="231","231",VLOOKUP(E5899,Materiales!$A$1:$G$37443,7,FALSE)),"N/A")</f>
        <v>Etiquetas</v>
      </c>
    </row>
    <row r="5900" spans="1:14" x14ac:dyDescent="0.25">
      <c r="A5900">
        <v>2110030060</v>
      </c>
      <c r="B5900" t="s">
        <v>1146</v>
      </c>
      <c r="C5900">
        <v>2110030060</v>
      </c>
      <c r="D5900" t="s">
        <v>1146</v>
      </c>
      <c r="E5900">
        <v>2310030086</v>
      </c>
      <c r="F5900" t="s">
        <v>2144</v>
      </c>
      <c r="G5900" t="s">
        <v>89</v>
      </c>
      <c r="H5900">
        <v>2400</v>
      </c>
      <c r="I5900">
        <v>1</v>
      </c>
      <c r="J5900">
        <v>8000</v>
      </c>
      <c r="K5900">
        <f>+VLOOKUP(E5900,Costos!$A$1:$I$716100,9,FALSE)</f>
        <v>2.215176</v>
      </c>
      <c r="L5900" t="str">
        <f t="shared" si="196"/>
        <v>231</v>
      </c>
      <c r="M5900" t="str">
        <f t="shared" si="197"/>
        <v>231003</v>
      </c>
      <c r="N5900" t="str">
        <f>IFERROR(IF(L5900="231","231",VLOOKUP(E5900,Materiales!$A$1:$G$37443,7,FALSE)),"N/A")</f>
        <v>231</v>
      </c>
    </row>
    <row r="5901" spans="1:14" x14ac:dyDescent="0.25">
      <c r="A5901">
        <v>2110030060</v>
      </c>
      <c r="B5901" t="s">
        <v>1146</v>
      </c>
      <c r="C5901">
        <v>2310030086</v>
      </c>
      <c r="D5901" t="s">
        <v>2144</v>
      </c>
      <c r="E5901">
        <v>2410220004</v>
      </c>
      <c r="F5901" t="s">
        <v>3314</v>
      </c>
      <c r="G5901" t="s">
        <v>89</v>
      </c>
      <c r="H5901">
        <v>0.73850000000000005</v>
      </c>
      <c r="I5901">
        <v>2</v>
      </c>
      <c r="J5901">
        <v>8000</v>
      </c>
      <c r="K5901">
        <f>+VLOOKUP(E5901,Costos!$A$1:$I$716100,9,FALSE)</f>
        <v>144.33486500000001</v>
      </c>
      <c r="L5901" t="str">
        <f t="shared" si="196"/>
        <v>241</v>
      </c>
      <c r="M5901" t="str">
        <f t="shared" si="197"/>
        <v>241022</v>
      </c>
      <c r="N5901" t="str">
        <f>IFERROR(IF(L5901="231","231",VLOOKUP(E5901,Materiales!$A$1:$G$37443,7,FALSE)),"N/A")</f>
        <v>Varios</v>
      </c>
    </row>
    <row r="5902" spans="1:14" x14ac:dyDescent="0.25">
      <c r="A5902">
        <v>2110030060</v>
      </c>
      <c r="B5902" t="s">
        <v>1146</v>
      </c>
      <c r="C5902">
        <v>2310030086</v>
      </c>
      <c r="D5902" t="s">
        <v>2144</v>
      </c>
      <c r="E5902">
        <v>2430850012</v>
      </c>
      <c r="F5902" t="s">
        <v>3638</v>
      </c>
      <c r="G5902" t="s">
        <v>89</v>
      </c>
      <c r="H5902">
        <v>1.8462000000000001</v>
      </c>
      <c r="I5902">
        <v>2</v>
      </c>
      <c r="J5902">
        <v>8000</v>
      </c>
      <c r="K5902">
        <f>+VLOOKUP(E5902,Costos!$A$1:$I$716100,9,FALSE)</f>
        <v>15.424059</v>
      </c>
      <c r="L5902" t="str">
        <f t="shared" si="196"/>
        <v>243</v>
      </c>
      <c r="M5902" t="str">
        <f t="shared" si="197"/>
        <v>243085</v>
      </c>
      <c r="N5902" t="str">
        <f>IFERROR(IF(L5902="231","231",VLOOKUP(E5902,Materiales!$A$1:$G$37443,7,FALSE)),"N/A")</f>
        <v>Varios</v>
      </c>
    </row>
    <row r="5903" spans="1:14" x14ac:dyDescent="0.25">
      <c r="A5903">
        <v>2110030060</v>
      </c>
      <c r="B5903" t="s">
        <v>1146</v>
      </c>
      <c r="C5903">
        <v>2310030086</v>
      </c>
      <c r="D5903" t="s">
        <v>2144</v>
      </c>
      <c r="E5903">
        <v>2430850013</v>
      </c>
      <c r="F5903" t="s">
        <v>3639</v>
      </c>
      <c r="G5903" t="s">
        <v>89</v>
      </c>
      <c r="H5903">
        <v>11.0769</v>
      </c>
      <c r="I5903">
        <v>2</v>
      </c>
      <c r="J5903">
        <v>8000</v>
      </c>
      <c r="K5903">
        <f>+VLOOKUP(E5903,Costos!$A$1:$I$716100,9,FALSE)</f>
        <v>6.0844829999999996</v>
      </c>
      <c r="L5903" t="str">
        <f t="shared" si="196"/>
        <v>243</v>
      </c>
      <c r="M5903" t="str">
        <f t="shared" si="197"/>
        <v>243085</v>
      </c>
      <c r="N5903" t="str">
        <f>IFERROR(IF(L5903="231","231",VLOOKUP(E5903,Materiales!$A$1:$G$37443,7,FALSE)),"N/A")</f>
        <v>Varios</v>
      </c>
    </row>
    <row r="5904" spans="1:14" x14ac:dyDescent="0.25">
      <c r="A5904">
        <v>2110030060</v>
      </c>
      <c r="B5904" t="s">
        <v>1146</v>
      </c>
      <c r="C5904">
        <v>2310030086</v>
      </c>
      <c r="D5904" t="s">
        <v>2144</v>
      </c>
      <c r="E5904">
        <v>2410210019</v>
      </c>
      <c r="F5904" t="s">
        <v>113</v>
      </c>
      <c r="G5904" t="s">
        <v>89</v>
      </c>
      <c r="H5904">
        <v>11.0769</v>
      </c>
      <c r="I5904">
        <v>2</v>
      </c>
      <c r="J5904">
        <v>8000</v>
      </c>
      <c r="K5904">
        <f>+VLOOKUP(E5904,Costos!$A$1:$I$716100,9,FALSE)</f>
        <v>7.7568599999999996</v>
      </c>
      <c r="L5904" t="str">
        <f t="shared" si="196"/>
        <v>241</v>
      </c>
      <c r="M5904" t="str">
        <f t="shared" si="197"/>
        <v>241021</v>
      </c>
      <c r="N5904" t="str">
        <f>IFERROR(IF(L5904="231","231",VLOOKUP(E5904,Materiales!$A$1:$G$37443,7,FALSE)),"N/A")</f>
        <v>Varios</v>
      </c>
    </row>
    <row r="5905" spans="1:14" x14ac:dyDescent="0.25">
      <c r="A5905">
        <v>2110030060</v>
      </c>
      <c r="B5905" t="s">
        <v>1146</v>
      </c>
      <c r="C5905">
        <v>2310030086</v>
      </c>
      <c r="D5905" t="s">
        <v>2144</v>
      </c>
      <c r="E5905">
        <v>2430880022</v>
      </c>
      <c r="F5905" t="s">
        <v>115</v>
      </c>
      <c r="G5905" t="s">
        <v>89</v>
      </c>
      <c r="H5905">
        <v>11.446400000000001</v>
      </c>
      <c r="I5905">
        <v>2</v>
      </c>
      <c r="J5905">
        <v>8000</v>
      </c>
      <c r="K5905">
        <f>+VLOOKUP(E5905,Costos!$A$1:$I$716100,9,FALSE)</f>
        <v>6.1924229999999998</v>
      </c>
      <c r="L5905" t="str">
        <f t="shared" si="196"/>
        <v>243</v>
      </c>
      <c r="M5905" t="str">
        <f t="shared" si="197"/>
        <v>243088</v>
      </c>
      <c r="N5905" t="str">
        <f>IFERROR(IF(L5905="231","231",VLOOKUP(E5905,Materiales!$A$1:$G$37443,7,FALSE)),"N/A")</f>
        <v>Varios</v>
      </c>
    </row>
    <row r="5906" spans="1:14" x14ac:dyDescent="0.25">
      <c r="A5906">
        <v>2110030060</v>
      </c>
      <c r="B5906" t="s">
        <v>1146</v>
      </c>
      <c r="C5906">
        <v>2310030086</v>
      </c>
      <c r="D5906" t="s">
        <v>2144</v>
      </c>
      <c r="E5906">
        <v>2430530010</v>
      </c>
      <c r="F5906" t="s">
        <v>3577</v>
      </c>
      <c r="G5906" t="s">
        <v>89</v>
      </c>
      <c r="H5906">
        <v>406.15379999999999</v>
      </c>
      <c r="I5906">
        <v>2</v>
      </c>
      <c r="J5906">
        <v>8000</v>
      </c>
      <c r="K5906">
        <f>+VLOOKUP(E5906,Costos!$A$1:$I$716100,9,FALSE)</f>
        <v>0.67528200000000005</v>
      </c>
      <c r="L5906" t="str">
        <f t="shared" si="196"/>
        <v>243</v>
      </c>
      <c r="M5906" t="str">
        <f t="shared" si="197"/>
        <v>243053</v>
      </c>
      <c r="N5906" t="str">
        <f>IFERROR(IF(L5906="231","231",VLOOKUP(E5906,Materiales!$A$1:$G$37443,7,FALSE)),"N/A")</f>
        <v>Varios</v>
      </c>
    </row>
    <row r="5907" spans="1:14" x14ac:dyDescent="0.25">
      <c r="A5907">
        <v>2110030060</v>
      </c>
      <c r="B5907" t="s">
        <v>1146</v>
      </c>
      <c r="C5907">
        <v>2310030086</v>
      </c>
      <c r="D5907" t="s">
        <v>2144</v>
      </c>
      <c r="E5907">
        <v>2430520005</v>
      </c>
      <c r="F5907" t="s">
        <v>3574</v>
      </c>
      <c r="G5907" t="s">
        <v>89</v>
      </c>
      <c r="H5907">
        <v>79.753799999999998</v>
      </c>
      <c r="I5907">
        <v>2</v>
      </c>
      <c r="J5907">
        <v>8000</v>
      </c>
      <c r="K5907">
        <f>+VLOOKUP(E5907,Costos!$A$1:$I$716100,9,FALSE)</f>
        <v>11.219386</v>
      </c>
      <c r="L5907" t="str">
        <f t="shared" si="196"/>
        <v>243</v>
      </c>
      <c r="M5907" t="str">
        <f t="shared" si="197"/>
        <v>243052</v>
      </c>
      <c r="N5907" t="str">
        <f>IFERROR(IF(L5907="231","231",VLOOKUP(E5907,Materiales!$A$1:$G$37443,7,FALSE)),"N/A")</f>
        <v>Varios</v>
      </c>
    </row>
    <row r="5908" spans="1:14" x14ac:dyDescent="0.25">
      <c r="A5908">
        <v>2110030060</v>
      </c>
      <c r="B5908" t="s">
        <v>1146</v>
      </c>
      <c r="C5908">
        <v>2310030086</v>
      </c>
      <c r="D5908" t="s">
        <v>2144</v>
      </c>
      <c r="E5908">
        <v>2430640003</v>
      </c>
      <c r="F5908" t="s">
        <v>3595</v>
      </c>
      <c r="G5908" t="s">
        <v>89</v>
      </c>
      <c r="H5908">
        <v>1.1815</v>
      </c>
      <c r="I5908">
        <v>2</v>
      </c>
      <c r="J5908">
        <v>8000</v>
      </c>
      <c r="K5908">
        <f>+VLOOKUP(E5908,Costos!$A$1:$I$716100,9,FALSE)</f>
        <v>50.032786999999999</v>
      </c>
      <c r="L5908" t="str">
        <f t="shared" si="196"/>
        <v>243</v>
      </c>
      <c r="M5908" t="str">
        <f t="shared" si="197"/>
        <v>243064</v>
      </c>
      <c r="N5908" t="str">
        <f>IFERROR(IF(L5908="231","231",VLOOKUP(E5908,Materiales!$A$1:$G$37443,7,FALSE)),"N/A")</f>
        <v>Dispersión</v>
      </c>
    </row>
    <row r="5909" spans="1:14" x14ac:dyDescent="0.25">
      <c r="A5909">
        <v>2110030060</v>
      </c>
      <c r="B5909" t="s">
        <v>1146</v>
      </c>
      <c r="C5909">
        <v>2310030086</v>
      </c>
      <c r="D5909" t="s">
        <v>2144</v>
      </c>
      <c r="E5909">
        <v>2430350001</v>
      </c>
      <c r="F5909" t="s">
        <v>4741</v>
      </c>
      <c r="G5909" t="s">
        <v>89</v>
      </c>
      <c r="H5909">
        <v>11.0769</v>
      </c>
      <c r="I5909">
        <v>2</v>
      </c>
      <c r="J5909">
        <v>8000</v>
      </c>
      <c r="K5909">
        <f>+VLOOKUP(E5909,Costos!$A$1:$I$716100,9,FALSE)</f>
        <v>8.4358629999999994</v>
      </c>
      <c r="L5909" t="str">
        <f t="shared" si="196"/>
        <v>243</v>
      </c>
      <c r="M5909" t="str">
        <f t="shared" si="197"/>
        <v>243035</v>
      </c>
      <c r="N5909" t="str">
        <f>IFERROR(IF(L5909="231","231",VLOOKUP(E5909,Materiales!$A$1:$G$37443,7,FALSE)),"N/A")</f>
        <v>Varios</v>
      </c>
    </row>
    <row r="5910" spans="1:14" x14ac:dyDescent="0.25">
      <c r="A5910">
        <v>2110030060</v>
      </c>
      <c r="B5910" t="s">
        <v>1146</v>
      </c>
      <c r="C5910">
        <v>2310030086</v>
      </c>
      <c r="D5910" t="s">
        <v>2144</v>
      </c>
      <c r="E5910">
        <v>2430450001</v>
      </c>
      <c r="F5910" t="s">
        <v>93</v>
      </c>
      <c r="G5910" t="s">
        <v>89</v>
      </c>
      <c r="H5910">
        <v>29.538499999999999</v>
      </c>
      <c r="I5910">
        <v>2</v>
      </c>
      <c r="J5910">
        <v>8000</v>
      </c>
      <c r="K5910">
        <f>+VLOOKUP(E5910,Costos!$A$1:$I$716100,9,FALSE)</f>
        <v>6.0336119999999998</v>
      </c>
      <c r="L5910" t="str">
        <f t="shared" si="196"/>
        <v>243</v>
      </c>
      <c r="M5910" t="str">
        <f t="shared" si="197"/>
        <v>243045</v>
      </c>
      <c r="N5910" t="str">
        <f>IFERROR(IF(L5910="231","231",VLOOKUP(E5910,Materiales!$A$1:$G$37443,7,FALSE)),"N/A")</f>
        <v>Varios</v>
      </c>
    </row>
    <row r="5911" spans="1:14" x14ac:dyDescent="0.25">
      <c r="A5911">
        <v>2110030060</v>
      </c>
      <c r="B5911" t="s">
        <v>1146</v>
      </c>
      <c r="C5911">
        <v>2310030086</v>
      </c>
      <c r="D5911" t="s">
        <v>2144</v>
      </c>
      <c r="E5911">
        <v>2430390013</v>
      </c>
      <c r="F5911" t="s">
        <v>3567</v>
      </c>
      <c r="G5911" t="s">
        <v>89</v>
      </c>
      <c r="H5911">
        <v>24</v>
      </c>
      <c r="I5911">
        <v>2</v>
      </c>
      <c r="J5911">
        <v>8000</v>
      </c>
      <c r="K5911">
        <f>+VLOOKUP(E5911,Costos!$A$1:$I$716100,9,FALSE)</f>
        <v>27.214721000000001</v>
      </c>
      <c r="L5911" t="str">
        <f t="shared" si="196"/>
        <v>243</v>
      </c>
      <c r="M5911" t="str">
        <f t="shared" si="197"/>
        <v>243039</v>
      </c>
      <c r="N5911" t="str">
        <f>IFERROR(IF(L5911="231","231",VLOOKUP(E5911,Materiales!$A$1:$G$37443,7,FALSE)),"N/A")</f>
        <v>Varios</v>
      </c>
    </row>
    <row r="5912" spans="1:14" x14ac:dyDescent="0.25">
      <c r="A5912">
        <v>2110030060</v>
      </c>
      <c r="B5912" t="s">
        <v>1146</v>
      </c>
      <c r="C5912">
        <v>2310030086</v>
      </c>
      <c r="D5912" t="s">
        <v>2144</v>
      </c>
      <c r="E5912">
        <v>2310030273</v>
      </c>
      <c r="F5912" t="s">
        <v>2157</v>
      </c>
      <c r="G5912" t="s">
        <v>89</v>
      </c>
      <c r="H5912">
        <v>73.846100000000007</v>
      </c>
      <c r="I5912">
        <v>2</v>
      </c>
      <c r="J5912">
        <v>8000</v>
      </c>
      <c r="K5912">
        <f>+VLOOKUP(E5912,Costos!$A$1:$I$716100,9,FALSE)</f>
        <v>3.6945239999999999</v>
      </c>
      <c r="L5912" t="str">
        <f t="shared" si="196"/>
        <v>231</v>
      </c>
      <c r="M5912" t="str">
        <f t="shared" si="197"/>
        <v>231003</v>
      </c>
      <c r="N5912" t="str">
        <f>IFERROR(IF(L5912="231","231",VLOOKUP(E5912,Materiales!$A$1:$G$37443,7,FALSE)),"N/A")</f>
        <v>231</v>
      </c>
    </row>
    <row r="5913" spans="1:14" x14ac:dyDescent="0.25">
      <c r="A5913">
        <v>2110030060</v>
      </c>
      <c r="B5913" t="s">
        <v>1146</v>
      </c>
      <c r="C5913">
        <v>2310030273</v>
      </c>
      <c r="D5913" t="s">
        <v>2157</v>
      </c>
      <c r="E5913">
        <v>2410290596</v>
      </c>
      <c r="F5913" t="s">
        <v>3369</v>
      </c>
      <c r="G5913" t="s">
        <v>89</v>
      </c>
      <c r="H5913">
        <v>7.2484999999999999</v>
      </c>
      <c r="I5913">
        <v>3</v>
      </c>
      <c r="J5913">
        <v>8000</v>
      </c>
      <c r="K5913">
        <f>+VLOOKUP(E5913,Costos!$A$1:$I$716100,9,FALSE)</f>
        <v>5.3067520000000004</v>
      </c>
      <c r="L5913" t="str">
        <f t="shared" si="196"/>
        <v>241</v>
      </c>
      <c r="M5913" t="str">
        <f t="shared" si="197"/>
        <v>241029</v>
      </c>
      <c r="N5913" t="str">
        <f>IFERROR(IF(L5913="231","231",VLOOKUP(E5913,Materiales!$A$1:$G$37443,7,FALSE)),"N/A")</f>
        <v>Varios</v>
      </c>
    </row>
    <row r="5914" spans="1:14" x14ac:dyDescent="0.25">
      <c r="A5914">
        <v>2110030060</v>
      </c>
      <c r="B5914" t="s">
        <v>1146</v>
      </c>
      <c r="C5914">
        <v>2310030273</v>
      </c>
      <c r="D5914" t="s">
        <v>2157</v>
      </c>
      <c r="E5914">
        <v>2430850012</v>
      </c>
      <c r="F5914" t="s">
        <v>3638</v>
      </c>
      <c r="G5914" t="s">
        <v>89</v>
      </c>
      <c r="H5914">
        <v>8.0500000000000002E-2</v>
      </c>
      <c r="I5914">
        <v>3</v>
      </c>
      <c r="J5914">
        <v>8000</v>
      </c>
      <c r="K5914">
        <f>+VLOOKUP(E5914,Costos!$A$1:$I$716100,9,FALSE)</f>
        <v>15.424059</v>
      </c>
      <c r="L5914" t="str">
        <f t="shared" si="196"/>
        <v>243</v>
      </c>
      <c r="M5914" t="str">
        <f t="shared" si="197"/>
        <v>243085</v>
      </c>
      <c r="N5914" t="str">
        <f>IFERROR(IF(L5914="231","231",VLOOKUP(E5914,Materiales!$A$1:$G$37443,7,FALSE)),"N/A")</f>
        <v>Varios</v>
      </c>
    </row>
    <row r="5915" spans="1:14" x14ac:dyDescent="0.25">
      <c r="A5915">
        <v>2110030060</v>
      </c>
      <c r="B5915" t="s">
        <v>1146</v>
      </c>
      <c r="C5915">
        <v>2310030273</v>
      </c>
      <c r="D5915" t="s">
        <v>2157</v>
      </c>
      <c r="E5915">
        <v>2410210019</v>
      </c>
      <c r="F5915" t="s">
        <v>113</v>
      </c>
      <c r="G5915" t="s">
        <v>89</v>
      </c>
      <c r="H5915">
        <v>0.64429999999999998</v>
      </c>
      <c r="I5915">
        <v>3</v>
      </c>
      <c r="J5915">
        <v>8000</v>
      </c>
      <c r="K5915">
        <f>+VLOOKUP(E5915,Costos!$A$1:$I$716100,9,FALSE)</f>
        <v>7.7568599999999996</v>
      </c>
      <c r="L5915" t="str">
        <f t="shared" si="196"/>
        <v>241</v>
      </c>
      <c r="M5915" t="str">
        <f t="shared" si="197"/>
        <v>241021</v>
      </c>
      <c r="N5915" t="str">
        <f>IFERROR(IF(L5915="231","231",VLOOKUP(E5915,Materiales!$A$1:$G$37443,7,FALSE)),"N/A")</f>
        <v>Varios</v>
      </c>
    </row>
    <row r="5916" spans="1:14" x14ac:dyDescent="0.25">
      <c r="A5916">
        <v>2110030060</v>
      </c>
      <c r="B5916" t="s">
        <v>1146</v>
      </c>
      <c r="C5916">
        <v>2310030273</v>
      </c>
      <c r="D5916" t="s">
        <v>2157</v>
      </c>
      <c r="E5916">
        <v>2430950002</v>
      </c>
      <c r="F5916" t="s">
        <v>3667</v>
      </c>
      <c r="G5916" t="s">
        <v>89</v>
      </c>
      <c r="H5916">
        <v>0.48320000000000002</v>
      </c>
      <c r="I5916">
        <v>3</v>
      </c>
      <c r="J5916">
        <v>8000</v>
      </c>
      <c r="K5916">
        <f>+VLOOKUP(E5916,Costos!$A$1:$I$716100,9,FALSE)</f>
        <v>16.036432000000001</v>
      </c>
      <c r="L5916" t="str">
        <f t="shared" si="196"/>
        <v>243</v>
      </c>
      <c r="M5916" t="str">
        <f t="shared" si="197"/>
        <v>243095</v>
      </c>
      <c r="N5916" t="str">
        <f>IFERROR(IF(L5916="231","231",VLOOKUP(E5916,Materiales!$A$1:$G$37443,7,FALSE)),"N/A")</f>
        <v>Varios</v>
      </c>
    </row>
    <row r="5917" spans="1:14" x14ac:dyDescent="0.25">
      <c r="A5917">
        <v>2110030060</v>
      </c>
      <c r="B5917" t="s">
        <v>1146</v>
      </c>
      <c r="C5917">
        <v>2310030273</v>
      </c>
      <c r="D5917" t="s">
        <v>2157</v>
      </c>
      <c r="E5917">
        <v>2410290518</v>
      </c>
      <c r="F5917" t="s">
        <v>3353</v>
      </c>
      <c r="G5917" t="s">
        <v>89</v>
      </c>
      <c r="H5917">
        <v>0.1047</v>
      </c>
      <c r="I5917">
        <v>3</v>
      </c>
      <c r="J5917">
        <v>8000</v>
      </c>
      <c r="K5917">
        <f>+VLOOKUP(E5917,Costos!$A$1:$I$716100,9,FALSE)</f>
        <v>4.2085650000000001</v>
      </c>
      <c r="L5917" t="str">
        <f t="shared" si="196"/>
        <v>241</v>
      </c>
      <c r="M5917" t="str">
        <f t="shared" si="197"/>
        <v>241029</v>
      </c>
      <c r="N5917" t="str">
        <f>IFERROR(IF(L5917="231","231",VLOOKUP(E5917,Materiales!$A$1:$G$37443,7,FALSE)),"N/A")</f>
        <v>Otros</v>
      </c>
    </row>
    <row r="5918" spans="1:14" x14ac:dyDescent="0.25">
      <c r="A5918">
        <v>2110030060</v>
      </c>
      <c r="B5918" t="s">
        <v>1146</v>
      </c>
      <c r="C5918">
        <v>2310030273</v>
      </c>
      <c r="D5918" t="s">
        <v>2157</v>
      </c>
      <c r="E5918">
        <v>2430880022</v>
      </c>
      <c r="F5918" t="s">
        <v>115</v>
      </c>
      <c r="G5918" t="s">
        <v>89</v>
      </c>
      <c r="H5918">
        <v>0.2215</v>
      </c>
      <c r="I5918">
        <v>3</v>
      </c>
      <c r="J5918">
        <v>8000</v>
      </c>
      <c r="K5918">
        <f>+VLOOKUP(E5918,Costos!$A$1:$I$716100,9,FALSE)</f>
        <v>6.1924229999999998</v>
      </c>
      <c r="L5918" t="str">
        <f t="shared" si="196"/>
        <v>243</v>
      </c>
      <c r="M5918" t="str">
        <f t="shared" si="197"/>
        <v>243088</v>
      </c>
      <c r="N5918" t="str">
        <f>IFERROR(IF(L5918="231","231",VLOOKUP(E5918,Materiales!$A$1:$G$37443,7,FALSE)),"N/A")</f>
        <v>Varios</v>
      </c>
    </row>
    <row r="5919" spans="1:14" x14ac:dyDescent="0.25">
      <c r="A5919">
        <v>2110030060</v>
      </c>
      <c r="B5919" t="s">
        <v>1146</v>
      </c>
      <c r="C5919">
        <v>2310030273</v>
      </c>
      <c r="D5919" t="s">
        <v>2157</v>
      </c>
      <c r="E5919">
        <v>2410290827</v>
      </c>
      <c r="F5919" t="s">
        <v>3467</v>
      </c>
      <c r="G5919" t="s">
        <v>89</v>
      </c>
      <c r="H5919">
        <v>1.0066999999999999</v>
      </c>
      <c r="I5919">
        <v>3</v>
      </c>
      <c r="J5919">
        <v>8000</v>
      </c>
      <c r="K5919">
        <f>+VLOOKUP(E5919,Costos!$A$1:$I$716100,9,FALSE)</f>
        <v>8.7862050000000007</v>
      </c>
      <c r="L5919" t="str">
        <f t="shared" si="196"/>
        <v>241</v>
      </c>
      <c r="M5919" t="str">
        <f t="shared" si="197"/>
        <v>241029</v>
      </c>
      <c r="N5919" t="str">
        <f>IFERROR(IF(L5919="231","231",VLOOKUP(E5919,Materiales!$A$1:$G$37443,7,FALSE)),"N/A")</f>
        <v>Varios</v>
      </c>
    </row>
    <row r="5920" spans="1:14" x14ac:dyDescent="0.25">
      <c r="A5920">
        <v>2110030060</v>
      </c>
      <c r="B5920" t="s">
        <v>1146</v>
      </c>
      <c r="C5920">
        <v>2310030273</v>
      </c>
      <c r="D5920" t="s">
        <v>2157</v>
      </c>
      <c r="E5920">
        <v>2430390013</v>
      </c>
      <c r="F5920" t="s">
        <v>3567</v>
      </c>
      <c r="G5920" t="s">
        <v>89</v>
      </c>
      <c r="H5920">
        <v>0.4027</v>
      </c>
      <c r="I5920">
        <v>3</v>
      </c>
      <c r="J5920">
        <v>8000</v>
      </c>
      <c r="K5920">
        <f>+VLOOKUP(E5920,Costos!$A$1:$I$716100,9,FALSE)</f>
        <v>27.214721000000001</v>
      </c>
      <c r="L5920" t="str">
        <f t="shared" si="196"/>
        <v>243</v>
      </c>
      <c r="M5920" t="str">
        <f t="shared" si="197"/>
        <v>243039</v>
      </c>
      <c r="N5920" t="str">
        <f>IFERROR(IF(L5920="231","231",VLOOKUP(E5920,Materiales!$A$1:$G$37443,7,FALSE)),"N/A")</f>
        <v>Varios</v>
      </c>
    </row>
    <row r="5921" spans="1:14" x14ac:dyDescent="0.25">
      <c r="A5921">
        <v>2110030060</v>
      </c>
      <c r="B5921" t="s">
        <v>1146</v>
      </c>
      <c r="C5921">
        <v>2310030273</v>
      </c>
      <c r="D5921" t="s">
        <v>2157</v>
      </c>
      <c r="E5921">
        <v>2430850037</v>
      </c>
      <c r="F5921" t="s">
        <v>3645</v>
      </c>
      <c r="G5921" t="s">
        <v>89</v>
      </c>
      <c r="H5921">
        <v>0.64429999999999998</v>
      </c>
      <c r="I5921">
        <v>3</v>
      </c>
      <c r="J5921">
        <v>8000</v>
      </c>
      <c r="K5921">
        <f>+VLOOKUP(E5921,Costos!$A$1:$I$716100,9,FALSE)</f>
        <v>5.1567480000000003</v>
      </c>
      <c r="L5921" t="str">
        <f t="shared" si="196"/>
        <v>243</v>
      </c>
      <c r="M5921" t="str">
        <f t="shared" si="197"/>
        <v>243085</v>
      </c>
      <c r="N5921" t="str">
        <f>IFERROR(IF(L5921="231","231",VLOOKUP(E5921,Materiales!$A$1:$G$37443,7,FALSE)),"N/A")</f>
        <v>Varios</v>
      </c>
    </row>
    <row r="5922" spans="1:14" x14ac:dyDescent="0.25">
      <c r="A5922">
        <v>2110030060</v>
      </c>
      <c r="B5922" t="s">
        <v>1146</v>
      </c>
      <c r="C5922">
        <v>2310030273</v>
      </c>
      <c r="D5922" t="s">
        <v>2157</v>
      </c>
      <c r="E5922">
        <v>2410290516</v>
      </c>
      <c r="F5922" t="s">
        <v>3351</v>
      </c>
      <c r="G5922" t="s">
        <v>89</v>
      </c>
      <c r="H5922">
        <v>30.604800000000001</v>
      </c>
      <c r="I5922">
        <v>3</v>
      </c>
      <c r="J5922">
        <v>8000</v>
      </c>
      <c r="K5922">
        <f>+VLOOKUP(E5922,Costos!$A$1:$I$716100,9,FALSE)</f>
        <v>6.3744370000000004</v>
      </c>
      <c r="L5922" t="str">
        <f t="shared" ref="L5922:L5985" si="198">+LEFT(E5922,3)</f>
        <v>241</v>
      </c>
      <c r="M5922" t="str">
        <f t="shared" ref="M5922:M5985" si="199">+LEFT(E5922,6)</f>
        <v>241029</v>
      </c>
      <c r="N5922" t="str">
        <f>IFERROR(IF(L5922="231","231",VLOOKUP(E5922,Materiales!$A$1:$G$37443,7,FALSE)),"N/A")</f>
        <v>Varios</v>
      </c>
    </row>
    <row r="5923" spans="1:14" x14ac:dyDescent="0.25">
      <c r="A5923">
        <v>2110030060</v>
      </c>
      <c r="B5923" t="s">
        <v>1146</v>
      </c>
      <c r="C5923">
        <v>2310030273</v>
      </c>
      <c r="D5923" t="s">
        <v>2157</v>
      </c>
      <c r="E5923">
        <v>2410290517</v>
      </c>
      <c r="F5923" t="s">
        <v>3352</v>
      </c>
      <c r="G5923" t="s">
        <v>89</v>
      </c>
      <c r="H5923">
        <v>7.6499999999999999E-2</v>
      </c>
      <c r="I5923">
        <v>3</v>
      </c>
      <c r="J5923">
        <v>8000</v>
      </c>
      <c r="K5923">
        <f>+VLOOKUP(E5923,Costos!$A$1:$I$716100,9,FALSE)</f>
        <v>5.2654379999999996</v>
      </c>
      <c r="L5923" t="str">
        <f t="shared" si="198"/>
        <v>241</v>
      </c>
      <c r="M5923" t="str">
        <f t="shared" si="199"/>
        <v>241029</v>
      </c>
      <c r="N5923" t="str">
        <f>IFERROR(IF(L5923="231","231",VLOOKUP(E5923,Materiales!$A$1:$G$37443,7,FALSE)),"N/A")</f>
        <v>Otros</v>
      </c>
    </row>
    <row r="5924" spans="1:14" x14ac:dyDescent="0.25">
      <c r="A5924">
        <v>2110030060</v>
      </c>
      <c r="B5924" t="s">
        <v>1146</v>
      </c>
      <c r="C5924">
        <v>2310030273</v>
      </c>
      <c r="D5924" t="s">
        <v>2157</v>
      </c>
      <c r="E5924">
        <v>2410210003</v>
      </c>
      <c r="F5924" t="s">
        <v>95</v>
      </c>
      <c r="G5924" t="s">
        <v>89</v>
      </c>
      <c r="H5924">
        <v>0.60399999999999998</v>
      </c>
      <c r="I5924">
        <v>3</v>
      </c>
      <c r="J5924">
        <v>8000</v>
      </c>
      <c r="K5924">
        <f>+VLOOKUP(E5924,Costos!$A$1:$I$716100,9,FALSE)</f>
        <v>4.9316240000000002</v>
      </c>
      <c r="L5924" t="str">
        <f t="shared" si="198"/>
        <v>241</v>
      </c>
      <c r="M5924" t="str">
        <f t="shared" si="199"/>
        <v>241021</v>
      </c>
      <c r="N5924" t="str">
        <f>IFERROR(IF(L5924="231","231",VLOOKUP(E5924,Materiales!$A$1:$G$37443,7,FALSE)),"N/A")</f>
        <v>Varios</v>
      </c>
    </row>
    <row r="5925" spans="1:14" x14ac:dyDescent="0.25">
      <c r="A5925">
        <v>2110030060</v>
      </c>
      <c r="B5925" t="s">
        <v>1146</v>
      </c>
      <c r="C5925">
        <v>2310030086</v>
      </c>
      <c r="D5925" t="s">
        <v>2144</v>
      </c>
      <c r="E5925">
        <v>2410210003</v>
      </c>
      <c r="F5925" t="s">
        <v>95</v>
      </c>
      <c r="G5925" t="s">
        <v>89</v>
      </c>
      <c r="H5925">
        <v>29.538499999999999</v>
      </c>
      <c r="I5925">
        <v>2</v>
      </c>
      <c r="J5925">
        <v>8000</v>
      </c>
      <c r="K5925">
        <f>+VLOOKUP(E5925,Costos!$A$1:$I$716100,9,FALSE)</f>
        <v>4.9316240000000002</v>
      </c>
      <c r="L5925" t="str">
        <f t="shared" si="198"/>
        <v>241</v>
      </c>
      <c r="M5925" t="str">
        <f t="shared" si="199"/>
        <v>241021</v>
      </c>
      <c r="N5925" t="str">
        <f>IFERROR(IF(L5925="231","231",VLOOKUP(E5925,Materiales!$A$1:$G$37443,7,FALSE)),"N/A")</f>
        <v>Varios</v>
      </c>
    </row>
    <row r="5926" spans="1:14" x14ac:dyDescent="0.25">
      <c r="A5926">
        <v>2110030060</v>
      </c>
      <c r="B5926" t="s">
        <v>1146</v>
      </c>
      <c r="C5926">
        <v>2310030086</v>
      </c>
      <c r="D5926" t="s">
        <v>2144</v>
      </c>
      <c r="E5926">
        <v>2430540001</v>
      </c>
      <c r="F5926" t="s">
        <v>3578</v>
      </c>
      <c r="G5926" t="s">
        <v>89</v>
      </c>
      <c r="H5926">
        <v>158.76920000000001</v>
      </c>
      <c r="I5926">
        <v>2</v>
      </c>
      <c r="J5926">
        <v>8000</v>
      </c>
      <c r="K5926">
        <f>+VLOOKUP(E5926,Costos!$A$1:$I$716100,9,FALSE)</f>
        <v>1.709328</v>
      </c>
      <c r="L5926" t="str">
        <f t="shared" si="198"/>
        <v>243</v>
      </c>
      <c r="M5926" t="str">
        <f t="shared" si="199"/>
        <v>243054</v>
      </c>
      <c r="N5926" t="str">
        <f>IFERROR(IF(L5926="231","231",VLOOKUP(E5926,Materiales!$A$1:$G$37443,7,FALSE)),"N/A")</f>
        <v>Varios</v>
      </c>
    </row>
    <row r="5927" spans="1:14" x14ac:dyDescent="0.25">
      <c r="A5927">
        <v>2110030060</v>
      </c>
      <c r="B5927" t="s">
        <v>1146</v>
      </c>
      <c r="C5927">
        <v>2310030086</v>
      </c>
      <c r="D5927" t="s">
        <v>2144</v>
      </c>
      <c r="E5927">
        <v>2430810004</v>
      </c>
      <c r="F5927" t="s">
        <v>3630</v>
      </c>
      <c r="G5927" t="s">
        <v>89</v>
      </c>
      <c r="H5927">
        <v>7.3845999999999998</v>
      </c>
      <c r="I5927">
        <v>2</v>
      </c>
      <c r="J5927">
        <v>8000</v>
      </c>
      <c r="K5927">
        <f>+VLOOKUP(E5927,Costos!$A$1:$I$716100,9,FALSE)</f>
        <v>6.728307</v>
      </c>
      <c r="L5927" t="str">
        <f t="shared" si="198"/>
        <v>243</v>
      </c>
      <c r="M5927" t="str">
        <f t="shared" si="199"/>
        <v>243081</v>
      </c>
      <c r="N5927" t="str">
        <f>IFERROR(IF(L5927="231","231",VLOOKUP(E5927,Materiales!$A$1:$G$37443,7,FALSE)),"N/A")</f>
        <v>Varios</v>
      </c>
    </row>
    <row r="5928" spans="1:14" x14ac:dyDescent="0.25">
      <c r="A5928">
        <v>2110030060</v>
      </c>
      <c r="B5928" t="s">
        <v>1146</v>
      </c>
      <c r="C5928">
        <v>2310030086</v>
      </c>
      <c r="D5928" t="s">
        <v>2144</v>
      </c>
      <c r="E5928">
        <v>2430870004</v>
      </c>
      <c r="F5928" t="s">
        <v>3650</v>
      </c>
      <c r="G5928" t="s">
        <v>89</v>
      </c>
      <c r="H5928">
        <v>1.4769000000000001</v>
      </c>
      <c r="I5928">
        <v>2</v>
      </c>
      <c r="J5928">
        <v>8000</v>
      </c>
      <c r="K5928">
        <f>+VLOOKUP(E5928,Costos!$A$1:$I$716100,9,FALSE)</f>
        <v>5.9204129999999999</v>
      </c>
      <c r="L5928" t="str">
        <f t="shared" si="198"/>
        <v>243</v>
      </c>
      <c r="M5928" t="str">
        <f t="shared" si="199"/>
        <v>243087</v>
      </c>
      <c r="N5928" t="str">
        <f>IFERROR(IF(L5928="231","231",VLOOKUP(E5928,Materiales!$A$1:$G$37443,7,FALSE)),"N/A")</f>
        <v>Varios</v>
      </c>
    </row>
    <row r="5929" spans="1:14" x14ac:dyDescent="0.25">
      <c r="A5929">
        <v>2110030078</v>
      </c>
      <c r="B5929" t="s">
        <v>1147</v>
      </c>
      <c r="C5929">
        <v>2110030078</v>
      </c>
      <c r="D5929" t="s">
        <v>1147</v>
      </c>
      <c r="E5929">
        <v>2310160282</v>
      </c>
      <c r="F5929" t="s">
        <v>2379</v>
      </c>
      <c r="G5929" t="s">
        <v>36</v>
      </c>
      <c r="H5929">
        <v>8000</v>
      </c>
      <c r="I5929">
        <v>1</v>
      </c>
      <c r="J5929">
        <v>8000</v>
      </c>
      <c r="K5929">
        <f>+VLOOKUP(E5929,Costos!$A$1:$I$716100,9,FALSE)</f>
        <v>5.9553000000000002E-2</v>
      </c>
      <c r="L5929" t="str">
        <f t="shared" si="198"/>
        <v>231</v>
      </c>
      <c r="M5929" t="str">
        <f t="shared" si="199"/>
        <v>231016</v>
      </c>
      <c r="N5929" t="str">
        <f>IFERROR(IF(L5929="231","231",VLOOKUP(E5929,Materiales!$A$1:$G$37443,7,FALSE)),"N/A")</f>
        <v>231</v>
      </c>
    </row>
    <row r="5930" spans="1:14" x14ac:dyDescent="0.25">
      <c r="A5930">
        <v>2110030078</v>
      </c>
      <c r="B5930" t="s">
        <v>1147</v>
      </c>
      <c r="C5930">
        <v>2310160282</v>
      </c>
      <c r="D5930" t="s">
        <v>2379</v>
      </c>
      <c r="E5930">
        <v>2310160457</v>
      </c>
      <c r="F5930" t="s">
        <v>2423</v>
      </c>
      <c r="G5930" t="s">
        <v>36</v>
      </c>
      <c r="H5930">
        <v>8000</v>
      </c>
      <c r="I5930">
        <v>2</v>
      </c>
      <c r="J5930">
        <v>8000</v>
      </c>
      <c r="K5930">
        <f>+VLOOKUP(E5930,Costos!$A$1:$I$716100,9,FALSE)</f>
        <v>3.9772000000000002E-2</v>
      </c>
      <c r="L5930" t="str">
        <f t="shared" si="198"/>
        <v>231</v>
      </c>
      <c r="M5930" t="str">
        <f t="shared" si="199"/>
        <v>231016</v>
      </c>
      <c r="N5930" t="str">
        <f>IFERROR(IF(L5930="231","231",VLOOKUP(E5930,Materiales!$A$1:$G$37443,7,FALSE)),"N/A")</f>
        <v>231</v>
      </c>
    </row>
    <row r="5931" spans="1:14" x14ac:dyDescent="0.25">
      <c r="A5931">
        <v>2110030078</v>
      </c>
      <c r="B5931" t="s">
        <v>1147</v>
      </c>
      <c r="C5931">
        <v>2310160457</v>
      </c>
      <c r="D5931" t="s">
        <v>2423</v>
      </c>
      <c r="E5931">
        <v>2410290508</v>
      </c>
      <c r="F5931" t="s">
        <v>3349</v>
      </c>
      <c r="G5931" t="s">
        <v>89</v>
      </c>
      <c r="H5931">
        <v>25.263200000000001</v>
      </c>
      <c r="I5931">
        <v>3</v>
      </c>
      <c r="J5931">
        <v>8000</v>
      </c>
      <c r="K5931">
        <f>+VLOOKUP(E5931,Costos!$A$1:$I$716100,9,FALSE)</f>
        <v>7.2046840000000003</v>
      </c>
      <c r="L5931" t="str">
        <f t="shared" si="198"/>
        <v>241</v>
      </c>
      <c r="M5931" t="str">
        <f t="shared" si="199"/>
        <v>241029</v>
      </c>
      <c r="N5931" t="str">
        <f>IFERROR(IF(L5931="231","231",VLOOKUP(E5931,Materiales!$A$1:$G$37443,7,FALSE)),"N/A")</f>
        <v>Resinas</v>
      </c>
    </row>
    <row r="5932" spans="1:14" x14ac:dyDescent="0.25">
      <c r="A5932">
        <v>2110030078</v>
      </c>
      <c r="B5932" t="s">
        <v>1147</v>
      </c>
      <c r="C5932">
        <v>2310160457</v>
      </c>
      <c r="D5932" t="s">
        <v>2423</v>
      </c>
      <c r="E5932">
        <v>2410090294</v>
      </c>
      <c r="F5932" t="s">
        <v>101</v>
      </c>
      <c r="G5932" t="s">
        <v>89</v>
      </c>
      <c r="H5932">
        <v>0.4042</v>
      </c>
      <c r="I5932">
        <v>3</v>
      </c>
      <c r="J5932">
        <v>8000</v>
      </c>
      <c r="K5932">
        <f>+VLOOKUP(E5932,Costos!$A$1:$I$716100,9,FALSE)</f>
        <v>21.1996</v>
      </c>
      <c r="L5932" t="str">
        <f t="shared" si="198"/>
        <v>241</v>
      </c>
      <c r="M5932" t="str">
        <f t="shared" si="199"/>
        <v>241009</v>
      </c>
      <c r="N5932" t="str">
        <f>IFERROR(IF(L5932="231","231",VLOOKUP(E5932,Materiales!$A$1:$G$37443,7,FALSE)),"N/A")</f>
        <v>Masterbach</v>
      </c>
    </row>
    <row r="5933" spans="1:14" x14ac:dyDescent="0.25">
      <c r="A5933">
        <v>2110030078</v>
      </c>
      <c r="B5933" t="s">
        <v>1147</v>
      </c>
      <c r="C5933">
        <v>2310160282</v>
      </c>
      <c r="D5933" t="s">
        <v>2379</v>
      </c>
      <c r="E5933">
        <v>2310160269</v>
      </c>
      <c r="F5933" t="s">
        <v>2377</v>
      </c>
      <c r="G5933" t="s">
        <v>36</v>
      </c>
      <c r="H5933">
        <v>8000</v>
      </c>
      <c r="I5933">
        <v>2</v>
      </c>
      <c r="J5933">
        <v>8000</v>
      </c>
      <c r="K5933">
        <f>+VLOOKUP(E5933,Costos!$A$1:$I$716100,9,FALSE)</f>
        <v>1.0703000000000001E-2</v>
      </c>
      <c r="L5933" t="str">
        <f t="shared" si="198"/>
        <v>231</v>
      </c>
      <c r="M5933" t="str">
        <f t="shared" si="199"/>
        <v>231016</v>
      </c>
      <c r="N5933" t="str">
        <f>IFERROR(IF(L5933="231","231",VLOOKUP(E5933,Materiales!$A$1:$G$37443,7,FALSE)),"N/A")</f>
        <v>231</v>
      </c>
    </row>
    <row r="5934" spans="1:14" x14ac:dyDescent="0.25">
      <c r="A5934">
        <v>2110030078</v>
      </c>
      <c r="B5934" t="s">
        <v>1147</v>
      </c>
      <c r="C5934">
        <v>2310160269</v>
      </c>
      <c r="D5934" t="s">
        <v>2377</v>
      </c>
      <c r="E5934">
        <v>2410090294</v>
      </c>
      <c r="F5934" t="s">
        <v>101</v>
      </c>
      <c r="G5934" t="s">
        <v>89</v>
      </c>
      <c r="H5934">
        <v>0.192</v>
      </c>
      <c r="I5934">
        <v>3</v>
      </c>
      <c r="J5934">
        <v>8000</v>
      </c>
      <c r="K5934">
        <f>+VLOOKUP(E5934,Costos!$A$1:$I$716100,9,FALSE)</f>
        <v>21.1996</v>
      </c>
      <c r="L5934" t="str">
        <f t="shared" si="198"/>
        <v>241</v>
      </c>
      <c r="M5934" t="str">
        <f t="shared" si="199"/>
        <v>241009</v>
      </c>
      <c r="N5934" t="str">
        <f>IFERROR(IF(L5934="231","231",VLOOKUP(E5934,Materiales!$A$1:$G$37443,7,FALSE)),"N/A")</f>
        <v>Masterbach</v>
      </c>
    </row>
    <row r="5935" spans="1:14" x14ac:dyDescent="0.25">
      <c r="A5935">
        <v>2110030078</v>
      </c>
      <c r="B5935" t="s">
        <v>1147</v>
      </c>
      <c r="C5935">
        <v>2310160269</v>
      </c>
      <c r="D5935" t="s">
        <v>2377</v>
      </c>
      <c r="E5935">
        <v>2410290626</v>
      </c>
      <c r="F5935" t="s">
        <v>92</v>
      </c>
      <c r="G5935" t="s">
        <v>89</v>
      </c>
      <c r="H5935">
        <v>8</v>
      </c>
      <c r="I5935">
        <v>3</v>
      </c>
      <c r="J5935">
        <v>8000</v>
      </c>
      <c r="K5935">
        <f>+VLOOKUP(E5935,Costos!$A$1:$I$716100,9,FALSE)</f>
        <v>6.3063640000000003</v>
      </c>
      <c r="L5935" t="str">
        <f t="shared" si="198"/>
        <v>241</v>
      </c>
      <c r="M5935" t="str">
        <f t="shared" si="199"/>
        <v>241029</v>
      </c>
      <c r="N5935" t="str">
        <f>IFERROR(IF(L5935="231","231",VLOOKUP(E5935,Materiales!$A$1:$G$37443,7,FALSE)),"N/A")</f>
        <v>Resinas</v>
      </c>
    </row>
    <row r="5936" spans="1:14" x14ac:dyDescent="0.25">
      <c r="A5936">
        <v>2110030078</v>
      </c>
      <c r="B5936" t="s">
        <v>1147</v>
      </c>
      <c r="C5936">
        <v>2110030078</v>
      </c>
      <c r="D5936" t="s">
        <v>1147</v>
      </c>
      <c r="E5936">
        <v>2310230012</v>
      </c>
      <c r="F5936" t="s">
        <v>2576</v>
      </c>
      <c r="G5936" t="s">
        <v>36</v>
      </c>
      <c r="H5936">
        <v>8000</v>
      </c>
      <c r="I5936">
        <v>1</v>
      </c>
      <c r="J5936">
        <v>8000</v>
      </c>
      <c r="K5936">
        <f>+VLOOKUP(E5936,Costos!$A$1:$I$716100,9,FALSE)</f>
        <v>0.14888899999999999</v>
      </c>
      <c r="L5936" t="str">
        <f t="shared" si="198"/>
        <v>231</v>
      </c>
      <c r="M5936" t="str">
        <f t="shared" si="199"/>
        <v>231023</v>
      </c>
      <c r="N5936" t="str">
        <f>IFERROR(IF(L5936="231","231",VLOOKUP(E5936,Materiales!$A$1:$G$37443,7,FALSE)),"N/A")</f>
        <v>231</v>
      </c>
    </row>
    <row r="5937" spans="1:14" x14ac:dyDescent="0.25">
      <c r="A5937">
        <v>2110030078</v>
      </c>
      <c r="B5937" t="s">
        <v>1147</v>
      </c>
      <c r="C5937">
        <v>2310230012</v>
      </c>
      <c r="D5937" t="s">
        <v>2576</v>
      </c>
      <c r="E5937">
        <v>2430480002</v>
      </c>
      <c r="F5937" t="s">
        <v>3571</v>
      </c>
      <c r="G5937" t="s">
        <v>89</v>
      </c>
      <c r="H5937">
        <v>160.6825</v>
      </c>
      <c r="I5937">
        <v>2</v>
      </c>
      <c r="J5937">
        <v>8000</v>
      </c>
      <c r="K5937">
        <f>+VLOOKUP(E5937,Costos!$A$1:$I$716100,9,FALSE)</f>
        <v>6.8365</v>
      </c>
      <c r="L5937" t="str">
        <f t="shared" si="198"/>
        <v>243</v>
      </c>
      <c r="M5937" t="str">
        <f t="shared" si="199"/>
        <v>243048</v>
      </c>
      <c r="N5937" t="str">
        <f>IFERROR(IF(L5937="231","231",VLOOKUP(E5937,Materiales!$A$1:$G$37443,7,FALSE)),"N/A")</f>
        <v>Resinas</v>
      </c>
    </row>
    <row r="5938" spans="1:14" x14ac:dyDescent="0.25">
      <c r="A5938">
        <v>2110030078</v>
      </c>
      <c r="B5938" t="s">
        <v>1147</v>
      </c>
      <c r="C5938">
        <v>2110030078</v>
      </c>
      <c r="D5938" t="s">
        <v>1147</v>
      </c>
      <c r="E5938">
        <v>2500070214</v>
      </c>
      <c r="F5938" t="s">
        <v>3760</v>
      </c>
      <c r="G5938" t="s">
        <v>36</v>
      </c>
      <c r="H5938">
        <v>8000</v>
      </c>
      <c r="I5938">
        <v>1</v>
      </c>
      <c r="J5938">
        <v>8000</v>
      </c>
      <c r="K5938">
        <f>+VLOOKUP(E5938,Costos!$A$1:$I$716100,9,FALSE)</f>
        <v>5.4772000000000001E-2</v>
      </c>
      <c r="L5938" t="str">
        <f t="shared" si="198"/>
        <v>250</v>
      </c>
      <c r="M5938" t="str">
        <f t="shared" si="199"/>
        <v>250007</v>
      </c>
      <c r="N5938" t="str">
        <f>IFERROR(IF(L5938="231","231",VLOOKUP(E5938,Materiales!$A$1:$G$37443,7,FALSE)),"N/A")</f>
        <v>Etiquetas</v>
      </c>
    </row>
    <row r="5939" spans="1:14" x14ac:dyDescent="0.25">
      <c r="A5939">
        <v>2110030078</v>
      </c>
      <c r="B5939" t="s">
        <v>1147</v>
      </c>
      <c r="C5939">
        <v>2110030078</v>
      </c>
      <c r="D5939" t="s">
        <v>1147</v>
      </c>
      <c r="E5939">
        <v>2500030019</v>
      </c>
      <c r="F5939" t="s">
        <v>3695</v>
      </c>
      <c r="G5939" t="s">
        <v>36</v>
      </c>
      <c r="H5939">
        <v>333.33330000000001</v>
      </c>
      <c r="I5939">
        <v>1</v>
      </c>
      <c r="J5939">
        <v>8000</v>
      </c>
      <c r="K5939">
        <f>+VLOOKUP(E5939,Costos!$A$1:$I$716100,9,FALSE)</f>
        <v>1.05</v>
      </c>
      <c r="L5939" t="str">
        <f t="shared" si="198"/>
        <v>250</v>
      </c>
      <c r="M5939" t="str">
        <f t="shared" si="199"/>
        <v>250003</v>
      </c>
      <c r="N5939" t="str">
        <f>IFERROR(IF(L5939="231","231",VLOOKUP(E5939,Materiales!$A$1:$G$37443,7,FALSE)),"N/A")</f>
        <v>Cajón</v>
      </c>
    </row>
    <row r="5940" spans="1:14" x14ac:dyDescent="0.25">
      <c r="A5940">
        <v>2110030078</v>
      </c>
      <c r="B5940" t="s">
        <v>1147</v>
      </c>
      <c r="C5940">
        <v>2110030078</v>
      </c>
      <c r="D5940" t="s">
        <v>1147</v>
      </c>
      <c r="E5940">
        <v>2310030021</v>
      </c>
      <c r="F5940" t="s">
        <v>2136</v>
      </c>
      <c r="G5940" t="s">
        <v>89</v>
      </c>
      <c r="H5940">
        <v>2436.9389000000001</v>
      </c>
      <c r="I5940">
        <v>1</v>
      </c>
      <c r="J5940">
        <v>8000</v>
      </c>
      <c r="K5940">
        <f>+VLOOKUP(E5940,Costos!$A$1:$I$716100,9,FALSE)</f>
        <v>1.6445890000000001</v>
      </c>
      <c r="L5940" t="str">
        <f t="shared" si="198"/>
        <v>231</v>
      </c>
      <c r="M5940" t="str">
        <f t="shared" si="199"/>
        <v>231003</v>
      </c>
      <c r="N5940" t="str">
        <f>IFERROR(IF(L5940="231","231",VLOOKUP(E5940,Materiales!$A$1:$G$37443,7,FALSE)),"N/A")</f>
        <v>231</v>
      </c>
    </row>
    <row r="5941" spans="1:14" x14ac:dyDescent="0.25">
      <c r="A5941">
        <v>2110030078</v>
      </c>
      <c r="B5941" t="s">
        <v>1147</v>
      </c>
      <c r="C5941">
        <v>2310030021</v>
      </c>
      <c r="D5941" t="s">
        <v>2136</v>
      </c>
      <c r="E5941">
        <v>2410220004</v>
      </c>
      <c r="F5941" t="s">
        <v>3314</v>
      </c>
      <c r="G5941" t="s">
        <v>89</v>
      </c>
      <c r="H5941">
        <v>0.75</v>
      </c>
      <c r="I5941">
        <v>2</v>
      </c>
      <c r="J5941">
        <v>8000</v>
      </c>
      <c r="K5941">
        <f>+VLOOKUP(E5941,Costos!$A$1:$I$716100,9,FALSE)</f>
        <v>144.33486500000001</v>
      </c>
      <c r="L5941" t="str">
        <f t="shared" si="198"/>
        <v>241</v>
      </c>
      <c r="M5941" t="str">
        <f t="shared" si="199"/>
        <v>241022</v>
      </c>
      <c r="N5941" t="str">
        <f>IFERROR(IF(L5941="231","231",VLOOKUP(E5941,Materiales!$A$1:$G$37443,7,FALSE)),"N/A")</f>
        <v>Varios</v>
      </c>
    </row>
    <row r="5942" spans="1:14" x14ac:dyDescent="0.25">
      <c r="A5942">
        <v>2110030078</v>
      </c>
      <c r="B5942" t="s">
        <v>1147</v>
      </c>
      <c r="C5942">
        <v>2310030021</v>
      </c>
      <c r="D5942" t="s">
        <v>2136</v>
      </c>
      <c r="E5942">
        <v>2430850012</v>
      </c>
      <c r="F5942" t="s">
        <v>3638</v>
      </c>
      <c r="G5942" t="s">
        <v>89</v>
      </c>
      <c r="H5942">
        <v>3.0001000000000002</v>
      </c>
      <c r="I5942">
        <v>2</v>
      </c>
      <c r="J5942">
        <v>8000</v>
      </c>
      <c r="K5942">
        <f>+VLOOKUP(E5942,Costos!$A$1:$I$716100,9,FALSE)</f>
        <v>15.424059</v>
      </c>
      <c r="L5942" t="str">
        <f t="shared" si="198"/>
        <v>243</v>
      </c>
      <c r="M5942" t="str">
        <f t="shared" si="199"/>
        <v>243085</v>
      </c>
      <c r="N5942" t="str">
        <f>IFERROR(IF(L5942="231","231",VLOOKUP(E5942,Materiales!$A$1:$G$37443,7,FALSE)),"N/A")</f>
        <v>Varios</v>
      </c>
    </row>
    <row r="5943" spans="1:14" x14ac:dyDescent="0.25">
      <c r="A5943">
        <v>2110030078</v>
      </c>
      <c r="B5943" t="s">
        <v>1147</v>
      </c>
      <c r="C5943">
        <v>2310030021</v>
      </c>
      <c r="D5943" t="s">
        <v>2136</v>
      </c>
      <c r="E5943">
        <v>2430850013</v>
      </c>
      <c r="F5943" t="s">
        <v>3639</v>
      </c>
      <c r="G5943" t="s">
        <v>89</v>
      </c>
      <c r="H5943">
        <v>8.1366999999999994</v>
      </c>
      <c r="I5943">
        <v>2</v>
      </c>
      <c r="J5943">
        <v>8000</v>
      </c>
      <c r="K5943">
        <f>+VLOOKUP(E5943,Costos!$A$1:$I$716100,9,FALSE)</f>
        <v>6.0844829999999996</v>
      </c>
      <c r="L5943" t="str">
        <f t="shared" si="198"/>
        <v>243</v>
      </c>
      <c r="M5943" t="str">
        <f t="shared" si="199"/>
        <v>243085</v>
      </c>
      <c r="N5943" t="str">
        <f>IFERROR(IF(L5943="231","231",VLOOKUP(E5943,Materiales!$A$1:$G$37443,7,FALSE)),"N/A")</f>
        <v>Varios</v>
      </c>
    </row>
    <row r="5944" spans="1:14" x14ac:dyDescent="0.25">
      <c r="A5944">
        <v>2110030078</v>
      </c>
      <c r="B5944" t="s">
        <v>1147</v>
      </c>
      <c r="C5944">
        <v>2310030021</v>
      </c>
      <c r="D5944" t="s">
        <v>2136</v>
      </c>
      <c r="E5944">
        <v>2410210019</v>
      </c>
      <c r="F5944" t="s">
        <v>113</v>
      </c>
      <c r="G5944" t="s">
        <v>89</v>
      </c>
      <c r="H5944">
        <v>11.2478</v>
      </c>
      <c r="I5944">
        <v>2</v>
      </c>
      <c r="J5944">
        <v>8000</v>
      </c>
      <c r="K5944">
        <f>+VLOOKUP(E5944,Costos!$A$1:$I$716100,9,FALSE)</f>
        <v>7.7568599999999996</v>
      </c>
      <c r="L5944" t="str">
        <f t="shared" si="198"/>
        <v>241</v>
      </c>
      <c r="M5944" t="str">
        <f t="shared" si="199"/>
        <v>241021</v>
      </c>
      <c r="N5944" t="str">
        <f>IFERROR(IF(L5944="231","231",VLOOKUP(E5944,Materiales!$A$1:$G$37443,7,FALSE)),"N/A")</f>
        <v>Varios</v>
      </c>
    </row>
    <row r="5945" spans="1:14" x14ac:dyDescent="0.25">
      <c r="A5945">
        <v>2110030078</v>
      </c>
      <c r="B5945" t="s">
        <v>1147</v>
      </c>
      <c r="C5945">
        <v>2310030021</v>
      </c>
      <c r="D5945" t="s">
        <v>2136</v>
      </c>
      <c r="E5945">
        <v>2430880022</v>
      </c>
      <c r="F5945" t="s">
        <v>115</v>
      </c>
      <c r="G5945" t="s">
        <v>89</v>
      </c>
      <c r="H5945">
        <v>11.6198</v>
      </c>
      <c r="I5945">
        <v>2</v>
      </c>
      <c r="J5945">
        <v>8000</v>
      </c>
      <c r="K5945">
        <f>+VLOOKUP(E5945,Costos!$A$1:$I$716100,9,FALSE)</f>
        <v>6.1924229999999998</v>
      </c>
      <c r="L5945" t="str">
        <f t="shared" si="198"/>
        <v>243</v>
      </c>
      <c r="M5945" t="str">
        <f t="shared" si="199"/>
        <v>243088</v>
      </c>
      <c r="N5945" t="str">
        <f>IFERROR(IF(L5945="231","231",VLOOKUP(E5945,Materiales!$A$1:$G$37443,7,FALSE)),"N/A")</f>
        <v>Varios</v>
      </c>
    </row>
    <row r="5946" spans="1:14" x14ac:dyDescent="0.25">
      <c r="A5946">
        <v>2110030078</v>
      </c>
      <c r="B5946" t="s">
        <v>1147</v>
      </c>
      <c r="C5946">
        <v>2310030021</v>
      </c>
      <c r="D5946" t="s">
        <v>2136</v>
      </c>
      <c r="E5946">
        <v>2430530010</v>
      </c>
      <c r="F5946" t="s">
        <v>3577</v>
      </c>
      <c r="G5946" t="s">
        <v>89</v>
      </c>
      <c r="H5946">
        <v>606.1046</v>
      </c>
      <c r="I5946">
        <v>2</v>
      </c>
      <c r="J5946">
        <v>8000</v>
      </c>
      <c r="K5946">
        <f>+VLOOKUP(E5946,Costos!$A$1:$I$716100,9,FALSE)</f>
        <v>0.67528200000000005</v>
      </c>
      <c r="L5946" t="str">
        <f t="shared" si="198"/>
        <v>243</v>
      </c>
      <c r="M5946" t="str">
        <f t="shared" si="199"/>
        <v>243053</v>
      </c>
      <c r="N5946" t="str">
        <f>IFERROR(IF(L5946="231","231",VLOOKUP(E5946,Materiales!$A$1:$G$37443,7,FALSE)),"N/A")</f>
        <v>Varios</v>
      </c>
    </row>
    <row r="5947" spans="1:14" x14ac:dyDescent="0.25">
      <c r="A5947">
        <v>2110030078</v>
      </c>
      <c r="B5947" t="s">
        <v>1147</v>
      </c>
      <c r="C5947">
        <v>2310030021</v>
      </c>
      <c r="D5947" t="s">
        <v>2136</v>
      </c>
      <c r="E5947">
        <v>2430580001</v>
      </c>
      <c r="F5947" t="s">
        <v>3584</v>
      </c>
      <c r="G5947" t="s">
        <v>89</v>
      </c>
      <c r="H5947">
        <v>13.7227</v>
      </c>
      <c r="I5947">
        <v>2</v>
      </c>
      <c r="J5947">
        <v>8000</v>
      </c>
      <c r="K5947">
        <f>+VLOOKUP(E5947,Costos!$A$1:$I$716100,9,FALSE)</f>
        <v>19.925667000000001</v>
      </c>
      <c r="L5947" t="str">
        <f t="shared" si="198"/>
        <v>243</v>
      </c>
      <c r="M5947" t="str">
        <f t="shared" si="199"/>
        <v>243058</v>
      </c>
      <c r="N5947" t="str">
        <f>IFERROR(IF(L5947="231","231",VLOOKUP(E5947,Materiales!$A$1:$G$37443,7,FALSE)),"N/A")</f>
        <v>Dispersión</v>
      </c>
    </row>
    <row r="5948" spans="1:14" x14ac:dyDescent="0.25">
      <c r="A5948">
        <v>2110030078</v>
      </c>
      <c r="B5948" t="s">
        <v>1147</v>
      </c>
      <c r="C5948">
        <v>2310030021</v>
      </c>
      <c r="D5948" t="s">
        <v>2136</v>
      </c>
      <c r="E5948">
        <v>2430350001</v>
      </c>
      <c r="F5948" t="s">
        <v>4741</v>
      </c>
      <c r="G5948" t="s">
        <v>89</v>
      </c>
      <c r="H5948">
        <v>20.619199999999999</v>
      </c>
      <c r="I5948">
        <v>2</v>
      </c>
      <c r="J5948">
        <v>8000</v>
      </c>
      <c r="K5948">
        <f>+VLOOKUP(E5948,Costos!$A$1:$I$716100,9,FALSE)</f>
        <v>8.4358629999999994</v>
      </c>
      <c r="L5948" t="str">
        <f t="shared" si="198"/>
        <v>243</v>
      </c>
      <c r="M5948" t="str">
        <f t="shared" si="199"/>
        <v>243035</v>
      </c>
      <c r="N5948" t="str">
        <f>IFERROR(IF(L5948="231","231",VLOOKUP(E5948,Materiales!$A$1:$G$37443,7,FALSE)),"N/A")</f>
        <v>Varios</v>
      </c>
    </row>
    <row r="5949" spans="1:14" x14ac:dyDescent="0.25">
      <c r="A5949">
        <v>2110030078</v>
      </c>
      <c r="B5949" t="s">
        <v>1147</v>
      </c>
      <c r="C5949">
        <v>2310030021</v>
      </c>
      <c r="D5949" t="s">
        <v>2136</v>
      </c>
      <c r="E5949">
        <v>2430450001</v>
      </c>
      <c r="F5949" t="s">
        <v>93</v>
      </c>
      <c r="G5949" t="s">
        <v>89</v>
      </c>
      <c r="H5949">
        <v>37.491</v>
      </c>
      <c r="I5949">
        <v>2</v>
      </c>
      <c r="J5949">
        <v>8000</v>
      </c>
      <c r="K5949">
        <f>+VLOOKUP(E5949,Costos!$A$1:$I$716100,9,FALSE)</f>
        <v>6.0336119999999998</v>
      </c>
      <c r="L5949" t="str">
        <f t="shared" si="198"/>
        <v>243</v>
      </c>
      <c r="M5949" t="str">
        <f t="shared" si="199"/>
        <v>243045</v>
      </c>
      <c r="N5949" t="str">
        <f>IFERROR(IF(L5949="231","231",VLOOKUP(E5949,Materiales!$A$1:$G$37443,7,FALSE)),"N/A")</f>
        <v>Varios</v>
      </c>
    </row>
    <row r="5950" spans="1:14" x14ac:dyDescent="0.25">
      <c r="A5950">
        <v>2110030078</v>
      </c>
      <c r="B5950" t="s">
        <v>1147</v>
      </c>
      <c r="C5950">
        <v>2310030021</v>
      </c>
      <c r="D5950" t="s">
        <v>2136</v>
      </c>
      <c r="E5950">
        <v>2430390013</v>
      </c>
      <c r="F5950" t="s">
        <v>3567</v>
      </c>
      <c r="G5950" t="s">
        <v>89</v>
      </c>
      <c r="H5950">
        <v>21.3461</v>
      </c>
      <c r="I5950">
        <v>2</v>
      </c>
      <c r="J5950">
        <v>8000</v>
      </c>
      <c r="K5950">
        <f>+VLOOKUP(E5950,Costos!$A$1:$I$716100,9,FALSE)</f>
        <v>27.214721000000001</v>
      </c>
      <c r="L5950" t="str">
        <f t="shared" si="198"/>
        <v>243</v>
      </c>
      <c r="M5950" t="str">
        <f t="shared" si="199"/>
        <v>243039</v>
      </c>
      <c r="N5950" t="str">
        <f>IFERROR(IF(L5950="231","231",VLOOKUP(E5950,Materiales!$A$1:$G$37443,7,FALSE)),"N/A")</f>
        <v>Varios</v>
      </c>
    </row>
    <row r="5951" spans="1:14" x14ac:dyDescent="0.25">
      <c r="A5951">
        <v>2110030078</v>
      </c>
      <c r="B5951" t="s">
        <v>1147</v>
      </c>
      <c r="C5951">
        <v>2310030021</v>
      </c>
      <c r="D5951" t="s">
        <v>2136</v>
      </c>
      <c r="E5951">
        <v>2310030273</v>
      </c>
      <c r="F5951" t="s">
        <v>2157</v>
      </c>
      <c r="G5951" t="s">
        <v>89</v>
      </c>
      <c r="H5951">
        <v>72.739900000000006</v>
      </c>
      <c r="I5951">
        <v>2</v>
      </c>
      <c r="J5951">
        <v>8000</v>
      </c>
      <c r="K5951">
        <f>+VLOOKUP(E5951,Costos!$A$1:$I$716100,9,FALSE)</f>
        <v>3.6945239999999999</v>
      </c>
      <c r="L5951" t="str">
        <f t="shared" si="198"/>
        <v>231</v>
      </c>
      <c r="M5951" t="str">
        <f t="shared" si="199"/>
        <v>231003</v>
      </c>
      <c r="N5951" t="str">
        <f>IFERROR(IF(L5951="231","231",VLOOKUP(E5951,Materiales!$A$1:$G$37443,7,FALSE)),"N/A")</f>
        <v>231</v>
      </c>
    </row>
    <row r="5952" spans="1:14" x14ac:dyDescent="0.25">
      <c r="A5952">
        <v>2110030078</v>
      </c>
      <c r="B5952" t="s">
        <v>1147</v>
      </c>
      <c r="C5952">
        <v>2310030273</v>
      </c>
      <c r="D5952" t="s">
        <v>2157</v>
      </c>
      <c r="E5952">
        <v>2410290596</v>
      </c>
      <c r="F5952" t="s">
        <v>3369</v>
      </c>
      <c r="G5952" t="s">
        <v>89</v>
      </c>
      <c r="H5952">
        <v>7.1398999999999999</v>
      </c>
      <c r="I5952">
        <v>3</v>
      </c>
      <c r="J5952">
        <v>8000</v>
      </c>
      <c r="K5952">
        <f>+VLOOKUP(E5952,Costos!$A$1:$I$716100,9,FALSE)</f>
        <v>5.3067520000000004</v>
      </c>
      <c r="L5952" t="str">
        <f t="shared" si="198"/>
        <v>241</v>
      </c>
      <c r="M5952" t="str">
        <f t="shared" si="199"/>
        <v>241029</v>
      </c>
      <c r="N5952" t="str">
        <f>IFERROR(IF(L5952="231","231",VLOOKUP(E5952,Materiales!$A$1:$G$37443,7,FALSE)),"N/A")</f>
        <v>Varios</v>
      </c>
    </row>
    <row r="5953" spans="1:14" x14ac:dyDescent="0.25">
      <c r="A5953">
        <v>2110030078</v>
      </c>
      <c r="B5953" t="s">
        <v>1147</v>
      </c>
      <c r="C5953">
        <v>2310030273</v>
      </c>
      <c r="D5953" t="s">
        <v>2157</v>
      </c>
      <c r="E5953">
        <v>2430850012</v>
      </c>
      <c r="F5953" t="s">
        <v>3638</v>
      </c>
      <c r="G5953" t="s">
        <v>89</v>
      </c>
      <c r="H5953">
        <v>7.9299999999999995E-2</v>
      </c>
      <c r="I5953">
        <v>3</v>
      </c>
      <c r="J5953">
        <v>8000</v>
      </c>
      <c r="K5953">
        <f>+VLOOKUP(E5953,Costos!$A$1:$I$716100,9,FALSE)</f>
        <v>15.424059</v>
      </c>
      <c r="L5953" t="str">
        <f t="shared" si="198"/>
        <v>243</v>
      </c>
      <c r="M5953" t="str">
        <f t="shared" si="199"/>
        <v>243085</v>
      </c>
      <c r="N5953" t="str">
        <f>IFERROR(IF(L5953="231","231",VLOOKUP(E5953,Materiales!$A$1:$G$37443,7,FALSE)),"N/A")</f>
        <v>Varios</v>
      </c>
    </row>
    <row r="5954" spans="1:14" x14ac:dyDescent="0.25">
      <c r="A5954">
        <v>2110030078</v>
      </c>
      <c r="B5954" t="s">
        <v>1147</v>
      </c>
      <c r="C5954">
        <v>2310030273</v>
      </c>
      <c r="D5954" t="s">
        <v>2157</v>
      </c>
      <c r="E5954">
        <v>2410210019</v>
      </c>
      <c r="F5954" t="s">
        <v>113</v>
      </c>
      <c r="G5954" t="s">
        <v>89</v>
      </c>
      <c r="H5954">
        <v>0.63470000000000004</v>
      </c>
      <c r="I5954">
        <v>3</v>
      </c>
      <c r="J5954">
        <v>8000</v>
      </c>
      <c r="K5954">
        <f>+VLOOKUP(E5954,Costos!$A$1:$I$716100,9,FALSE)</f>
        <v>7.7568599999999996</v>
      </c>
      <c r="L5954" t="str">
        <f t="shared" si="198"/>
        <v>241</v>
      </c>
      <c r="M5954" t="str">
        <f t="shared" si="199"/>
        <v>241021</v>
      </c>
      <c r="N5954" t="str">
        <f>IFERROR(IF(L5954="231","231",VLOOKUP(E5954,Materiales!$A$1:$G$37443,7,FALSE)),"N/A")</f>
        <v>Varios</v>
      </c>
    </row>
    <row r="5955" spans="1:14" x14ac:dyDescent="0.25">
      <c r="A5955">
        <v>2110030078</v>
      </c>
      <c r="B5955" t="s">
        <v>1147</v>
      </c>
      <c r="C5955">
        <v>2310030273</v>
      </c>
      <c r="D5955" t="s">
        <v>2157</v>
      </c>
      <c r="E5955">
        <v>2430950002</v>
      </c>
      <c r="F5955" t="s">
        <v>3667</v>
      </c>
      <c r="G5955" t="s">
        <v>89</v>
      </c>
      <c r="H5955">
        <v>0.47599999999999998</v>
      </c>
      <c r="I5955">
        <v>3</v>
      </c>
      <c r="J5955">
        <v>8000</v>
      </c>
      <c r="K5955">
        <f>+VLOOKUP(E5955,Costos!$A$1:$I$716100,9,FALSE)</f>
        <v>16.036432000000001</v>
      </c>
      <c r="L5955" t="str">
        <f t="shared" si="198"/>
        <v>243</v>
      </c>
      <c r="M5955" t="str">
        <f t="shared" si="199"/>
        <v>243095</v>
      </c>
      <c r="N5955" t="str">
        <f>IFERROR(IF(L5955="231","231",VLOOKUP(E5955,Materiales!$A$1:$G$37443,7,FALSE)),"N/A")</f>
        <v>Varios</v>
      </c>
    </row>
    <row r="5956" spans="1:14" x14ac:dyDescent="0.25">
      <c r="A5956">
        <v>2110030078</v>
      </c>
      <c r="B5956" t="s">
        <v>1147</v>
      </c>
      <c r="C5956">
        <v>2310030273</v>
      </c>
      <c r="D5956" t="s">
        <v>2157</v>
      </c>
      <c r="E5956">
        <v>2410290518</v>
      </c>
      <c r="F5956" t="s">
        <v>3353</v>
      </c>
      <c r="G5956" t="s">
        <v>89</v>
      </c>
      <c r="H5956">
        <v>0.1031</v>
      </c>
      <c r="I5956">
        <v>3</v>
      </c>
      <c r="J5956">
        <v>8000</v>
      </c>
      <c r="K5956">
        <f>+VLOOKUP(E5956,Costos!$A$1:$I$716100,9,FALSE)</f>
        <v>4.2085650000000001</v>
      </c>
      <c r="L5956" t="str">
        <f t="shared" si="198"/>
        <v>241</v>
      </c>
      <c r="M5956" t="str">
        <f t="shared" si="199"/>
        <v>241029</v>
      </c>
      <c r="N5956" t="str">
        <f>IFERROR(IF(L5956="231","231",VLOOKUP(E5956,Materiales!$A$1:$G$37443,7,FALSE)),"N/A")</f>
        <v>Otros</v>
      </c>
    </row>
    <row r="5957" spans="1:14" x14ac:dyDescent="0.25">
      <c r="A5957">
        <v>2110030078</v>
      </c>
      <c r="B5957" t="s">
        <v>1147</v>
      </c>
      <c r="C5957">
        <v>2310030273</v>
      </c>
      <c r="D5957" t="s">
        <v>2157</v>
      </c>
      <c r="E5957">
        <v>2430880022</v>
      </c>
      <c r="F5957" t="s">
        <v>115</v>
      </c>
      <c r="G5957" t="s">
        <v>89</v>
      </c>
      <c r="H5957">
        <v>0.21820000000000001</v>
      </c>
      <c r="I5957">
        <v>3</v>
      </c>
      <c r="J5957">
        <v>8000</v>
      </c>
      <c r="K5957">
        <f>+VLOOKUP(E5957,Costos!$A$1:$I$716100,9,FALSE)</f>
        <v>6.1924229999999998</v>
      </c>
      <c r="L5957" t="str">
        <f t="shared" si="198"/>
        <v>243</v>
      </c>
      <c r="M5957" t="str">
        <f t="shared" si="199"/>
        <v>243088</v>
      </c>
      <c r="N5957" t="str">
        <f>IFERROR(IF(L5957="231","231",VLOOKUP(E5957,Materiales!$A$1:$G$37443,7,FALSE)),"N/A")</f>
        <v>Varios</v>
      </c>
    </row>
    <row r="5958" spans="1:14" x14ac:dyDescent="0.25">
      <c r="A5958">
        <v>2110030078</v>
      </c>
      <c r="B5958" t="s">
        <v>1147</v>
      </c>
      <c r="C5958">
        <v>2310030273</v>
      </c>
      <c r="D5958" t="s">
        <v>2157</v>
      </c>
      <c r="E5958">
        <v>2410290827</v>
      </c>
      <c r="F5958" t="s">
        <v>3467</v>
      </c>
      <c r="G5958" t="s">
        <v>89</v>
      </c>
      <c r="H5958">
        <v>0.99170000000000003</v>
      </c>
      <c r="I5958">
        <v>3</v>
      </c>
      <c r="J5958">
        <v>8000</v>
      </c>
      <c r="K5958">
        <f>+VLOOKUP(E5958,Costos!$A$1:$I$716100,9,FALSE)</f>
        <v>8.7862050000000007</v>
      </c>
      <c r="L5958" t="str">
        <f t="shared" si="198"/>
        <v>241</v>
      </c>
      <c r="M5958" t="str">
        <f t="shared" si="199"/>
        <v>241029</v>
      </c>
      <c r="N5958" t="str">
        <f>IFERROR(IF(L5958="231","231",VLOOKUP(E5958,Materiales!$A$1:$G$37443,7,FALSE)),"N/A")</f>
        <v>Varios</v>
      </c>
    </row>
    <row r="5959" spans="1:14" x14ac:dyDescent="0.25">
      <c r="A5959">
        <v>2110030078</v>
      </c>
      <c r="B5959" t="s">
        <v>1147</v>
      </c>
      <c r="C5959">
        <v>2310030273</v>
      </c>
      <c r="D5959" t="s">
        <v>2157</v>
      </c>
      <c r="E5959">
        <v>2430390013</v>
      </c>
      <c r="F5959" t="s">
        <v>3567</v>
      </c>
      <c r="G5959" t="s">
        <v>89</v>
      </c>
      <c r="H5959">
        <v>0.3967</v>
      </c>
      <c r="I5959">
        <v>3</v>
      </c>
      <c r="J5959">
        <v>8000</v>
      </c>
      <c r="K5959">
        <f>+VLOOKUP(E5959,Costos!$A$1:$I$716100,9,FALSE)</f>
        <v>27.214721000000001</v>
      </c>
      <c r="L5959" t="str">
        <f t="shared" si="198"/>
        <v>243</v>
      </c>
      <c r="M5959" t="str">
        <f t="shared" si="199"/>
        <v>243039</v>
      </c>
      <c r="N5959" t="str">
        <f>IFERROR(IF(L5959="231","231",VLOOKUP(E5959,Materiales!$A$1:$G$37443,7,FALSE)),"N/A")</f>
        <v>Varios</v>
      </c>
    </row>
    <row r="5960" spans="1:14" x14ac:dyDescent="0.25">
      <c r="A5960">
        <v>2110030078</v>
      </c>
      <c r="B5960" t="s">
        <v>1147</v>
      </c>
      <c r="C5960">
        <v>2310030273</v>
      </c>
      <c r="D5960" t="s">
        <v>2157</v>
      </c>
      <c r="E5960">
        <v>2430850037</v>
      </c>
      <c r="F5960" t="s">
        <v>3645</v>
      </c>
      <c r="G5960" t="s">
        <v>89</v>
      </c>
      <c r="H5960">
        <v>0.63470000000000004</v>
      </c>
      <c r="I5960">
        <v>3</v>
      </c>
      <c r="J5960">
        <v>8000</v>
      </c>
      <c r="K5960">
        <f>+VLOOKUP(E5960,Costos!$A$1:$I$716100,9,FALSE)</f>
        <v>5.1567480000000003</v>
      </c>
      <c r="L5960" t="str">
        <f t="shared" si="198"/>
        <v>243</v>
      </c>
      <c r="M5960" t="str">
        <f t="shared" si="199"/>
        <v>243085</v>
      </c>
      <c r="N5960" t="str">
        <f>IFERROR(IF(L5960="231","231",VLOOKUP(E5960,Materiales!$A$1:$G$37443,7,FALSE)),"N/A")</f>
        <v>Varios</v>
      </c>
    </row>
    <row r="5961" spans="1:14" x14ac:dyDescent="0.25">
      <c r="A5961">
        <v>2110030078</v>
      </c>
      <c r="B5961" t="s">
        <v>1147</v>
      </c>
      <c r="C5961">
        <v>2310030273</v>
      </c>
      <c r="D5961" t="s">
        <v>2157</v>
      </c>
      <c r="E5961">
        <v>2410290516</v>
      </c>
      <c r="F5961" t="s">
        <v>3351</v>
      </c>
      <c r="G5961" t="s">
        <v>89</v>
      </c>
      <c r="H5961">
        <v>30.1463</v>
      </c>
      <c r="I5961">
        <v>3</v>
      </c>
      <c r="J5961">
        <v>8000</v>
      </c>
      <c r="K5961">
        <f>+VLOOKUP(E5961,Costos!$A$1:$I$716100,9,FALSE)</f>
        <v>6.3744370000000004</v>
      </c>
      <c r="L5961" t="str">
        <f t="shared" si="198"/>
        <v>241</v>
      </c>
      <c r="M5961" t="str">
        <f t="shared" si="199"/>
        <v>241029</v>
      </c>
      <c r="N5961" t="str">
        <f>IFERROR(IF(L5961="231","231",VLOOKUP(E5961,Materiales!$A$1:$G$37443,7,FALSE)),"N/A")</f>
        <v>Varios</v>
      </c>
    </row>
    <row r="5962" spans="1:14" x14ac:dyDescent="0.25">
      <c r="A5962">
        <v>2110030078</v>
      </c>
      <c r="B5962" t="s">
        <v>1147</v>
      </c>
      <c r="C5962">
        <v>2310030273</v>
      </c>
      <c r="D5962" t="s">
        <v>2157</v>
      </c>
      <c r="E5962">
        <v>2410290517</v>
      </c>
      <c r="F5962" t="s">
        <v>3352</v>
      </c>
      <c r="G5962" t="s">
        <v>89</v>
      </c>
      <c r="H5962">
        <v>7.5399999999999995E-2</v>
      </c>
      <c r="I5962">
        <v>3</v>
      </c>
      <c r="J5962">
        <v>8000</v>
      </c>
      <c r="K5962">
        <f>+VLOOKUP(E5962,Costos!$A$1:$I$716100,9,FALSE)</f>
        <v>5.2654379999999996</v>
      </c>
      <c r="L5962" t="str">
        <f t="shared" si="198"/>
        <v>241</v>
      </c>
      <c r="M5962" t="str">
        <f t="shared" si="199"/>
        <v>241029</v>
      </c>
      <c r="N5962" t="str">
        <f>IFERROR(IF(L5962="231","231",VLOOKUP(E5962,Materiales!$A$1:$G$37443,7,FALSE)),"N/A")</f>
        <v>Otros</v>
      </c>
    </row>
    <row r="5963" spans="1:14" x14ac:dyDescent="0.25">
      <c r="A5963">
        <v>2110030078</v>
      </c>
      <c r="B5963" t="s">
        <v>1147</v>
      </c>
      <c r="C5963">
        <v>2310030273</v>
      </c>
      <c r="D5963" t="s">
        <v>2157</v>
      </c>
      <c r="E5963">
        <v>2410210003</v>
      </c>
      <c r="F5963" t="s">
        <v>95</v>
      </c>
      <c r="G5963" t="s">
        <v>89</v>
      </c>
      <c r="H5963">
        <v>0.59499999999999997</v>
      </c>
      <c r="I5963">
        <v>3</v>
      </c>
      <c r="J5963">
        <v>8000</v>
      </c>
      <c r="K5963">
        <f>+VLOOKUP(E5963,Costos!$A$1:$I$716100,9,FALSE)</f>
        <v>4.9316240000000002</v>
      </c>
      <c r="L5963" t="str">
        <f t="shared" si="198"/>
        <v>241</v>
      </c>
      <c r="M5963" t="str">
        <f t="shared" si="199"/>
        <v>241021</v>
      </c>
      <c r="N5963" t="str">
        <f>IFERROR(IF(L5963="231","231",VLOOKUP(E5963,Materiales!$A$1:$G$37443,7,FALSE)),"N/A")</f>
        <v>Varios</v>
      </c>
    </row>
    <row r="5964" spans="1:14" x14ac:dyDescent="0.25">
      <c r="A5964">
        <v>2110030078</v>
      </c>
      <c r="B5964" t="s">
        <v>1147</v>
      </c>
      <c r="C5964">
        <v>2310030021</v>
      </c>
      <c r="D5964" t="s">
        <v>2136</v>
      </c>
      <c r="E5964">
        <v>2430600005</v>
      </c>
      <c r="F5964" t="s">
        <v>3587</v>
      </c>
      <c r="G5964" t="s">
        <v>89</v>
      </c>
      <c r="H5964">
        <v>41.107900000000001</v>
      </c>
      <c r="I5964">
        <v>2</v>
      </c>
      <c r="J5964">
        <v>8000</v>
      </c>
      <c r="K5964">
        <f>+VLOOKUP(E5964,Costos!$A$1:$I$716100,9,FALSE)</f>
        <v>6.512251</v>
      </c>
      <c r="L5964" t="str">
        <f t="shared" si="198"/>
        <v>243</v>
      </c>
      <c r="M5964" t="str">
        <f t="shared" si="199"/>
        <v>243060</v>
      </c>
      <c r="N5964" t="str">
        <f>IFERROR(IF(L5964="231","231",VLOOKUP(E5964,Materiales!$A$1:$G$37443,7,FALSE)),"N/A")</f>
        <v>Pigmentos</v>
      </c>
    </row>
    <row r="5965" spans="1:14" x14ac:dyDescent="0.25">
      <c r="A5965">
        <v>2110030078</v>
      </c>
      <c r="B5965" t="s">
        <v>1147</v>
      </c>
      <c r="C5965">
        <v>2310030021</v>
      </c>
      <c r="D5965" t="s">
        <v>2136</v>
      </c>
      <c r="E5965">
        <v>2430660006</v>
      </c>
      <c r="F5965" t="s">
        <v>3600</v>
      </c>
      <c r="G5965" t="s">
        <v>89</v>
      </c>
      <c r="H5965">
        <v>104.7615</v>
      </c>
      <c r="I5965">
        <v>2</v>
      </c>
      <c r="J5965">
        <v>8000</v>
      </c>
      <c r="K5965">
        <f>+VLOOKUP(E5965,Costos!$A$1:$I$716100,9,FALSE)</f>
        <v>5.8565459999999998</v>
      </c>
      <c r="L5965" t="str">
        <f t="shared" si="198"/>
        <v>243</v>
      </c>
      <c r="M5965" t="str">
        <f t="shared" si="199"/>
        <v>243066</v>
      </c>
      <c r="N5965" t="str">
        <f>IFERROR(IF(L5965="231","231",VLOOKUP(E5965,Materiales!$A$1:$G$37443,7,FALSE)),"N/A")</f>
        <v>Pigmentos</v>
      </c>
    </row>
    <row r="5966" spans="1:14" x14ac:dyDescent="0.25">
      <c r="A5966">
        <v>2110030078</v>
      </c>
      <c r="B5966" t="s">
        <v>1147</v>
      </c>
      <c r="C5966">
        <v>2310030021</v>
      </c>
      <c r="D5966" t="s">
        <v>2136</v>
      </c>
      <c r="E5966">
        <v>2410210003</v>
      </c>
      <c r="F5966" t="s">
        <v>95</v>
      </c>
      <c r="G5966" t="s">
        <v>89</v>
      </c>
      <c r="H5966">
        <v>28.119599999999998</v>
      </c>
      <c r="I5966">
        <v>2</v>
      </c>
      <c r="J5966">
        <v>8000</v>
      </c>
      <c r="K5966">
        <f>+VLOOKUP(E5966,Costos!$A$1:$I$716100,9,FALSE)</f>
        <v>4.9316240000000002</v>
      </c>
      <c r="L5966" t="str">
        <f t="shared" si="198"/>
        <v>241</v>
      </c>
      <c r="M5966" t="str">
        <f t="shared" si="199"/>
        <v>241021</v>
      </c>
      <c r="N5966" t="str">
        <f>IFERROR(IF(L5966="231","231",VLOOKUP(E5966,Materiales!$A$1:$G$37443,7,FALSE)),"N/A")</f>
        <v>Varios</v>
      </c>
    </row>
    <row r="5967" spans="1:14" x14ac:dyDescent="0.25">
      <c r="A5967">
        <v>2110030078</v>
      </c>
      <c r="B5967" t="s">
        <v>1147</v>
      </c>
      <c r="C5967">
        <v>2310030021</v>
      </c>
      <c r="D5967" t="s">
        <v>2136</v>
      </c>
      <c r="E5967">
        <v>2430810004</v>
      </c>
      <c r="F5967" t="s">
        <v>3630</v>
      </c>
      <c r="G5967" t="s">
        <v>89</v>
      </c>
      <c r="H5967">
        <v>12.176600000000001</v>
      </c>
      <c r="I5967">
        <v>2</v>
      </c>
      <c r="J5967">
        <v>8000</v>
      </c>
      <c r="K5967">
        <f>+VLOOKUP(E5967,Costos!$A$1:$I$716100,9,FALSE)</f>
        <v>6.728307</v>
      </c>
      <c r="L5967" t="str">
        <f t="shared" si="198"/>
        <v>243</v>
      </c>
      <c r="M5967" t="str">
        <f t="shared" si="199"/>
        <v>243081</v>
      </c>
      <c r="N5967" t="str">
        <f>IFERROR(IF(L5967="231","231",VLOOKUP(E5967,Materiales!$A$1:$G$37443,7,FALSE)),"N/A")</f>
        <v>Varios</v>
      </c>
    </row>
    <row r="5968" spans="1:14" x14ac:dyDescent="0.25">
      <c r="A5968">
        <v>2110030078</v>
      </c>
      <c r="B5968" t="s">
        <v>1147</v>
      </c>
      <c r="C5968">
        <v>2310030021</v>
      </c>
      <c r="D5968" t="s">
        <v>2136</v>
      </c>
      <c r="E5968">
        <v>2430870004</v>
      </c>
      <c r="F5968" t="s">
        <v>3650</v>
      </c>
      <c r="G5968" t="s">
        <v>89</v>
      </c>
      <c r="H5968">
        <v>1.2374000000000001</v>
      </c>
      <c r="I5968">
        <v>2</v>
      </c>
      <c r="J5968">
        <v>8000</v>
      </c>
      <c r="K5968">
        <f>+VLOOKUP(E5968,Costos!$A$1:$I$716100,9,FALSE)</f>
        <v>5.9204129999999999</v>
      </c>
      <c r="L5968" t="str">
        <f t="shared" si="198"/>
        <v>243</v>
      </c>
      <c r="M5968" t="str">
        <f t="shared" si="199"/>
        <v>243087</v>
      </c>
      <c r="N5968" t="str">
        <f>IFERROR(IF(L5968="231","231",VLOOKUP(E5968,Materiales!$A$1:$G$37443,7,FALSE)),"N/A")</f>
        <v>Varios</v>
      </c>
    </row>
    <row r="5969" spans="1:14" x14ac:dyDescent="0.25">
      <c r="A5969">
        <v>2110030079</v>
      </c>
      <c r="B5969" t="s">
        <v>1148</v>
      </c>
      <c r="C5969">
        <v>2110030079</v>
      </c>
      <c r="D5969" t="s">
        <v>1148</v>
      </c>
      <c r="E5969">
        <v>2310160282</v>
      </c>
      <c r="F5969" t="s">
        <v>2379</v>
      </c>
      <c r="G5969" t="s">
        <v>36</v>
      </c>
      <c r="H5969">
        <v>8000</v>
      </c>
      <c r="I5969">
        <v>1</v>
      </c>
      <c r="J5969">
        <v>8000</v>
      </c>
      <c r="K5969">
        <f>+VLOOKUP(E5969,Costos!$A$1:$I$716100,9,FALSE)</f>
        <v>5.9553000000000002E-2</v>
      </c>
      <c r="L5969" t="str">
        <f t="shared" si="198"/>
        <v>231</v>
      </c>
      <c r="M5969" t="str">
        <f t="shared" si="199"/>
        <v>231016</v>
      </c>
      <c r="N5969" t="str">
        <f>IFERROR(IF(L5969="231","231",VLOOKUP(E5969,Materiales!$A$1:$G$37443,7,FALSE)),"N/A")</f>
        <v>231</v>
      </c>
    </row>
    <row r="5970" spans="1:14" x14ac:dyDescent="0.25">
      <c r="A5970">
        <v>2110030079</v>
      </c>
      <c r="B5970" t="s">
        <v>1148</v>
      </c>
      <c r="C5970">
        <v>2310160282</v>
      </c>
      <c r="D5970" t="s">
        <v>2379</v>
      </c>
      <c r="E5970">
        <v>2310160457</v>
      </c>
      <c r="F5970" t="s">
        <v>2423</v>
      </c>
      <c r="G5970" t="s">
        <v>36</v>
      </c>
      <c r="H5970">
        <v>8000</v>
      </c>
      <c r="I5970">
        <v>2</v>
      </c>
      <c r="J5970">
        <v>8000</v>
      </c>
      <c r="K5970">
        <f>+VLOOKUP(E5970,Costos!$A$1:$I$716100,9,FALSE)</f>
        <v>3.9772000000000002E-2</v>
      </c>
      <c r="L5970" t="str">
        <f t="shared" si="198"/>
        <v>231</v>
      </c>
      <c r="M5970" t="str">
        <f t="shared" si="199"/>
        <v>231016</v>
      </c>
      <c r="N5970" t="str">
        <f>IFERROR(IF(L5970="231","231",VLOOKUP(E5970,Materiales!$A$1:$G$37443,7,FALSE)),"N/A")</f>
        <v>231</v>
      </c>
    </row>
    <row r="5971" spans="1:14" x14ac:dyDescent="0.25">
      <c r="A5971">
        <v>2110030079</v>
      </c>
      <c r="B5971" t="s">
        <v>1148</v>
      </c>
      <c r="C5971">
        <v>2310160457</v>
      </c>
      <c r="D5971" t="s">
        <v>2423</v>
      </c>
      <c r="E5971">
        <v>2410290508</v>
      </c>
      <c r="F5971" t="s">
        <v>3349</v>
      </c>
      <c r="G5971" t="s">
        <v>89</v>
      </c>
      <c r="H5971">
        <v>25.263200000000001</v>
      </c>
      <c r="I5971">
        <v>3</v>
      </c>
      <c r="J5971">
        <v>8000</v>
      </c>
      <c r="K5971">
        <f>+VLOOKUP(E5971,Costos!$A$1:$I$716100,9,FALSE)</f>
        <v>7.2046840000000003</v>
      </c>
      <c r="L5971" t="str">
        <f t="shared" si="198"/>
        <v>241</v>
      </c>
      <c r="M5971" t="str">
        <f t="shared" si="199"/>
        <v>241029</v>
      </c>
      <c r="N5971" t="str">
        <f>IFERROR(IF(L5971="231","231",VLOOKUP(E5971,Materiales!$A$1:$G$37443,7,FALSE)),"N/A")</f>
        <v>Resinas</v>
      </c>
    </row>
    <row r="5972" spans="1:14" x14ac:dyDescent="0.25">
      <c r="A5972">
        <v>2110030079</v>
      </c>
      <c r="B5972" t="s">
        <v>1148</v>
      </c>
      <c r="C5972">
        <v>2310160457</v>
      </c>
      <c r="D5972" t="s">
        <v>2423</v>
      </c>
      <c r="E5972">
        <v>2410090294</v>
      </c>
      <c r="F5972" t="s">
        <v>101</v>
      </c>
      <c r="G5972" t="s">
        <v>89</v>
      </c>
      <c r="H5972">
        <v>0.4042</v>
      </c>
      <c r="I5972">
        <v>3</v>
      </c>
      <c r="J5972">
        <v>8000</v>
      </c>
      <c r="K5972">
        <f>+VLOOKUP(E5972,Costos!$A$1:$I$716100,9,FALSE)</f>
        <v>21.1996</v>
      </c>
      <c r="L5972" t="str">
        <f t="shared" si="198"/>
        <v>241</v>
      </c>
      <c r="M5972" t="str">
        <f t="shared" si="199"/>
        <v>241009</v>
      </c>
      <c r="N5972" t="str">
        <f>IFERROR(IF(L5972="231","231",VLOOKUP(E5972,Materiales!$A$1:$G$37443,7,FALSE)),"N/A")</f>
        <v>Masterbach</v>
      </c>
    </row>
    <row r="5973" spans="1:14" x14ac:dyDescent="0.25">
      <c r="A5973">
        <v>2110030079</v>
      </c>
      <c r="B5973" t="s">
        <v>1148</v>
      </c>
      <c r="C5973">
        <v>2310160282</v>
      </c>
      <c r="D5973" t="s">
        <v>2379</v>
      </c>
      <c r="E5973">
        <v>2310160269</v>
      </c>
      <c r="F5973" t="s">
        <v>2377</v>
      </c>
      <c r="G5973" t="s">
        <v>36</v>
      </c>
      <c r="H5973">
        <v>8000</v>
      </c>
      <c r="I5973">
        <v>2</v>
      </c>
      <c r="J5973">
        <v>8000</v>
      </c>
      <c r="K5973">
        <f>+VLOOKUP(E5973,Costos!$A$1:$I$716100,9,FALSE)</f>
        <v>1.0703000000000001E-2</v>
      </c>
      <c r="L5973" t="str">
        <f t="shared" si="198"/>
        <v>231</v>
      </c>
      <c r="M5973" t="str">
        <f t="shared" si="199"/>
        <v>231016</v>
      </c>
      <c r="N5973" t="str">
        <f>IFERROR(IF(L5973="231","231",VLOOKUP(E5973,Materiales!$A$1:$G$37443,7,FALSE)),"N/A")</f>
        <v>231</v>
      </c>
    </row>
    <row r="5974" spans="1:14" x14ac:dyDescent="0.25">
      <c r="A5974">
        <v>2110030079</v>
      </c>
      <c r="B5974" t="s">
        <v>1148</v>
      </c>
      <c r="C5974">
        <v>2310160269</v>
      </c>
      <c r="D5974" t="s">
        <v>2377</v>
      </c>
      <c r="E5974">
        <v>2410090294</v>
      </c>
      <c r="F5974" t="s">
        <v>101</v>
      </c>
      <c r="G5974" t="s">
        <v>89</v>
      </c>
      <c r="H5974">
        <v>0.192</v>
      </c>
      <c r="I5974">
        <v>3</v>
      </c>
      <c r="J5974">
        <v>8000</v>
      </c>
      <c r="K5974">
        <f>+VLOOKUP(E5974,Costos!$A$1:$I$716100,9,FALSE)</f>
        <v>21.1996</v>
      </c>
      <c r="L5974" t="str">
        <f t="shared" si="198"/>
        <v>241</v>
      </c>
      <c r="M5974" t="str">
        <f t="shared" si="199"/>
        <v>241009</v>
      </c>
      <c r="N5974" t="str">
        <f>IFERROR(IF(L5974="231","231",VLOOKUP(E5974,Materiales!$A$1:$G$37443,7,FALSE)),"N/A")</f>
        <v>Masterbach</v>
      </c>
    </row>
    <row r="5975" spans="1:14" x14ac:dyDescent="0.25">
      <c r="A5975">
        <v>2110030079</v>
      </c>
      <c r="B5975" t="s">
        <v>1148</v>
      </c>
      <c r="C5975">
        <v>2310160269</v>
      </c>
      <c r="D5975" t="s">
        <v>2377</v>
      </c>
      <c r="E5975">
        <v>2410290626</v>
      </c>
      <c r="F5975" t="s">
        <v>92</v>
      </c>
      <c r="G5975" t="s">
        <v>89</v>
      </c>
      <c r="H5975">
        <v>8</v>
      </c>
      <c r="I5975">
        <v>3</v>
      </c>
      <c r="J5975">
        <v>8000</v>
      </c>
      <c r="K5975">
        <f>+VLOOKUP(E5975,Costos!$A$1:$I$716100,9,FALSE)</f>
        <v>6.3063640000000003</v>
      </c>
      <c r="L5975" t="str">
        <f t="shared" si="198"/>
        <v>241</v>
      </c>
      <c r="M5975" t="str">
        <f t="shared" si="199"/>
        <v>241029</v>
      </c>
      <c r="N5975" t="str">
        <f>IFERROR(IF(L5975="231","231",VLOOKUP(E5975,Materiales!$A$1:$G$37443,7,FALSE)),"N/A")</f>
        <v>Resinas</v>
      </c>
    </row>
    <row r="5976" spans="1:14" x14ac:dyDescent="0.25">
      <c r="A5976">
        <v>2110030079</v>
      </c>
      <c r="B5976" t="s">
        <v>1148</v>
      </c>
      <c r="C5976">
        <v>2110030079</v>
      </c>
      <c r="D5976" t="s">
        <v>1148</v>
      </c>
      <c r="E5976">
        <v>2310230012</v>
      </c>
      <c r="F5976" t="s">
        <v>2576</v>
      </c>
      <c r="G5976" t="s">
        <v>36</v>
      </c>
      <c r="H5976">
        <v>8000</v>
      </c>
      <c r="I5976">
        <v>1</v>
      </c>
      <c r="J5976">
        <v>8000</v>
      </c>
      <c r="K5976">
        <f>+VLOOKUP(E5976,Costos!$A$1:$I$716100,9,FALSE)</f>
        <v>0.14888899999999999</v>
      </c>
      <c r="L5976" t="str">
        <f t="shared" si="198"/>
        <v>231</v>
      </c>
      <c r="M5976" t="str">
        <f t="shared" si="199"/>
        <v>231023</v>
      </c>
      <c r="N5976" t="str">
        <f>IFERROR(IF(L5976="231","231",VLOOKUP(E5976,Materiales!$A$1:$G$37443,7,FALSE)),"N/A")</f>
        <v>231</v>
      </c>
    </row>
    <row r="5977" spans="1:14" x14ac:dyDescent="0.25">
      <c r="A5977">
        <v>2110030079</v>
      </c>
      <c r="B5977" t="s">
        <v>1148</v>
      </c>
      <c r="C5977">
        <v>2310230012</v>
      </c>
      <c r="D5977" t="s">
        <v>2576</v>
      </c>
      <c r="E5977">
        <v>2430480002</v>
      </c>
      <c r="F5977" t="s">
        <v>3571</v>
      </c>
      <c r="G5977" t="s">
        <v>89</v>
      </c>
      <c r="H5977">
        <v>160.6825</v>
      </c>
      <c r="I5977">
        <v>2</v>
      </c>
      <c r="J5977">
        <v>8000</v>
      </c>
      <c r="K5977">
        <f>+VLOOKUP(E5977,Costos!$A$1:$I$716100,9,FALSE)</f>
        <v>6.8365</v>
      </c>
      <c r="L5977" t="str">
        <f t="shared" si="198"/>
        <v>243</v>
      </c>
      <c r="M5977" t="str">
        <f t="shared" si="199"/>
        <v>243048</v>
      </c>
      <c r="N5977" t="str">
        <f>IFERROR(IF(L5977="231","231",VLOOKUP(E5977,Materiales!$A$1:$G$37443,7,FALSE)),"N/A")</f>
        <v>Resinas</v>
      </c>
    </row>
    <row r="5978" spans="1:14" x14ac:dyDescent="0.25">
      <c r="A5978">
        <v>2110030079</v>
      </c>
      <c r="B5978" t="s">
        <v>1148</v>
      </c>
      <c r="C5978">
        <v>2110030079</v>
      </c>
      <c r="D5978" t="s">
        <v>1148</v>
      </c>
      <c r="E5978">
        <v>2500070213</v>
      </c>
      <c r="F5978" t="s">
        <v>3759</v>
      </c>
      <c r="G5978" t="s">
        <v>36</v>
      </c>
      <c r="H5978">
        <v>8000</v>
      </c>
      <c r="I5978">
        <v>1</v>
      </c>
      <c r="J5978">
        <v>8000</v>
      </c>
      <c r="K5978">
        <f>+VLOOKUP(E5978,Costos!$A$1:$I$716100,9,FALSE)</f>
        <v>2.3458E-2</v>
      </c>
      <c r="L5978" t="str">
        <f t="shared" si="198"/>
        <v>250</v>
      </c>
      <c r="M5978" t="str">
        <f t="shared" si="199"/>
        <v>250007</v>
      </c>
      <c r="N5978" t="str">
        <f>IFERROR(IF(L5978="231","231",VLOOKUP(E5978,Materiales!$A$1:$G$37443,7,FALSE)),"N/A")</f>
        <v>Etiquetas</v>
      </c>
    </row>
    <row r="5979" spans="1:14" x14ac:dyDescent="0.25">
      <c r="A5979">
        <v>2110030079</v>
      </c>
      <c r="B5979" t="s">
        <v>1148</v>
      </c>
      <c r="C5979">
        <v>2110030079</v>
      </c>
      <c r="D5979" t="s">
        <v>1148</v>
      </c>
      <c r="E5979">
        <v>2500030019</v>
      </c>
      <c r="F5979" t="s">
        <v>3695</v>
      </c>
      <c r="G5979" t="s">
        <v>36</v>
      </c>
      <c r="H5979">
        <v>333.33330000000001</v>
      </c>
      <c r="I5979">
        <v>1</v>
      </c>
      <c r="J5979">
        <v>8000</v>
      </c>
      <c r="K5979">
        <f>+VLOOKUP(E5979,Costos!$A$1:$I$716100,9,FALSE)</f>
        <v>1.05</v>
      </c>
      <c r="L5979" t="str">
        <f t="shared" si="198"/>
        <v>250</v>
      </c>
      <c r="M5979" t="str">
        <f t="shared" si="199"/>
        <v>250003</v>
      </c>
      <c r="N5979" t="str">
        <f>IFERROR(IF(L5979="231","231",VLOOKUP(E5979,Materiales!$A$1:$G$37443,7,FALSE)),"N/A")</f>
        <v>Cajón</v>
      </c>
    </row>
    <row r="5980" spans="1:14" x14ac:dyDescent="0.25">
      <c r="A5980">
        <v>2110030079</v>
      </c>
      <c r="B5980" t="s">
        <v>1148</v>
      </c>
      <c r="C5980">
        <v>2110030079</v>
      </c>
      <c r="D5980" t="s">
        <v>1148</v>
      </c>
      <c r="E5980">
        <v>2310030015</v>
      </c>
      <c r="F5980" t="s">
        <v>2130</v>
      </c>
      <c r="G5980" t="s">
        <v>89</v>
      </c>
      <c r="H5980">
        <v>2436.7332999999999</v>
      </c>
      <c r="I5980">
        <v>1</v>
      </c>
      <c r="J5980">
        <v>8000</v>
      </c>
      <c r="K5980">
        <f>+VLOOKUP(E5980,Costos!$A$1:$I$716100,9,FALSE)</f>
        <v>2.1249750000000001</v>
      </c>
      <c r="L5980" t="str">
        <f t="shared" si="198"/>
        <v>231</v>
      </c>
      <c r="M5980" t="str">
        <f t="shared" si="199"/>
        <v>231003</v>
      </c>
      <c r="N5980" t="str">
        <f>IFERROR(IF(L5980="231","231",VLOOKUP(E5980,Materiales!$A$1:$G$37443,7,FALSE)),"N/A")</f>
        <v>231</v>
      </c>
    </row>
    <row r="5981" spans="1:14" x14ac:dyDescent="0.25">
      <c r="A5981">
        <v>2110030079</v>
      </c>
      <c r="B5981" t="s">
        <v>1148</v>
      </c>
      <c r="C5981">
        <v>2310030015</v>
      </c>
      <c r="D5981" t="s">
        <v>2130</v>
      </c>
      <c r="E5981">
        <v>2410220004</v>
      </c>
      <c r="F5981" t="s">
        <v>3314</v>
      </c>
      <c r="G5981" t="s">
        <v>89</v>
      </c>
      <c r="H5981">
        <v>0.75</v>
      </c>
      <c r="I5981">
        <v>2</v>
      </c>
      <c r="J5981">
        <v>8000</v>
      </c>
      <c r="K5981">
        <f>+VLOOKUP(E5981,Costos!$A$1:$I$716100,9,FALSE)</f>
        <v>144.33486500000001</v>
      </c>
      <c r="L5981" t="str">
        <f t="shared" si="198"/>
        <v>241</v>
      </c>
      <c r="M5981" t="str">
        <f t="shared" si="199"/>
        <v>241022</v>
      </c>
      <c r="N5981" t="str">
        <f>IFERROR(IF(L5981="231","231",VLOOKUP(E5981,Materiales!$A$1:$G$37443,7,FALSE)),"N/A")</f>
        <v>Varios</v>
      </c>
    </row>
    <row r="5982" spans="1:14" x14ac:dyDescent="0.25">
      <c r="A5982">
        <v>2110030079</v>
      </c>
      <c r="B5982" t="s">
        <v>1148</v>
      </c>
      <c r="C5982">
        <v>2310030015</v>
      </c>
      <c r="D5982" t="s">
        <v>2130</v>
      </c>
      <c r="E5982">
        <v>2430850012</v>
      </c>
      <c r="F5982" t="s">
        <v>3638</v>
      </c>
      <c r="G5982" t="s">
        <v>89</v>
      </c>
      <c r="H5982">
        <v>2.9988000000000001</v>
      </c>
      <c r="I5982">
        <v>2</v>
      </c>
      <c r="J5982">
        <v>8000</v>
      </c>
      <c r="K5982">
        <f>+VLOOKUP(E5982,Costos!$A$1:$I$716100,9,FALSE)</f>
        <v>15.424059</v>
      </c>
      <c r="L5982" t="str">
        <f t="shared" si="198"/>
        <v>243</v>
      </c>
      <c r="M5982" t="str">
        <f t="shared" si="199"/>
        <v>243085</v>
      </c>
      <c r="N5982" t="str">
        <f>IFERROR(IF(L5982="231","231",VLOOKUP(E5982,Materiales!$A$1:$G$37443,7,FALSE)),"N/A")</f>
        <v>Varios</v>
      </c>
    </row>
    <row r="5983" spans="1:14" x14ac:dyDescent="0.25">
      <c r="A5983">
        <v>2110030079</v>
      </c>
      <c r="B5983" t="s">
        <v>1148</v>
      </c>
      <c r="C5983">
        <v>2310030015</v>
      </c>
      <c r="D5983" t="s">
        <v>2130</v>
      </c>
      <c r="E5983">
        <v>2430850013</v>
      </c>
      <c r="F5983" t="s">
        <v>3639</v>
      </c>
      <c r="G5983" t="s">
        <v>89</v>
      </c>
      <c r="H5983">
        <v>8.1359999999999992</v>
      </c>
      <c r="I5983">
        <v>2</v>
      </c>
      <c r="J5983">
        <v>8000</v>
      </c>
      <c r="K5983">
        <f>+VLOOKUP(E5983,Costos!$A$1:$I$716100,9,FALSE)</f>
        <v>6.0844829999999996</v>
      </c>
      <c r="L5983" t="str">
        <f t="shared" si="198"/>
        <v>243</v>
      </c>
      <c r="M5983" t="str">
        <f t="shared" si="199"/>
        <v>243085</v>
      </c>
      <c r="N5983" t="str">
        <f>IFERROR(IF(L5983="231","231",VLOOKUP(E5983,Materiales!$A$1:$G$37443,7,FALSE)),"N/A")</f>
        <v>Varios</v>
      </c>
    </row>
    <row r="5984" spans="1:14" x14ac:dyDescent="0.25">
      <c r="A5984">
        <v>2110030079</v>
      </c>
      <c r="B5984" t="s">
        <v>1148</v>
      </c>
      <c r="C5984">
        <v>2310030015</v>
      </c>
      <c r="D5984" t="s">
        <v>2130</v>
      </c>
      <c r="E5984">
        <v>2410210019</v>
      </c>
      <c r="F5984" t="s">
        <v>113</v>
      </c>
      <c r="G5984" t="s">
        <v>89</v>
      </c>
      <c r="H5984">
        <v>7.0197000000000003</v>
      </c>
      <c r="I5984">
        <v>2</v>
      </c>
      <c r="J5984">
        <v>8000</v>
      </c>
      <c r="K5984">
        <f>+VLOOKUP(E5984,Costos!$A$1:$I$716100,9,FALSE)</f>
        <v>7.7568599999999996</v>
      </c>
      <c r="L5984" t="str">
        <f t="shared" si="198"/>
        <v>241</v>
      </c>
      <c r="M5984" t="str">
        <f t="shared" si="199"/>
        <v>241021</v>
      </c>
      <c r="N5984" t="str">
        <f>IFERROR(IF(L5984="231","231",VLOOKUP(E5984,Materiales!$A$1:$G$37443,7,FALSE)),"N/A")</f>
        <v>Varios</v>
      </c>
    </row>
    <row r="5985" spans="1:14" x14ac:dyDescent="0.25">
      <c r="A5985">
        <v>2110030079</v>
      </c>
      <c r="B5985" t="s">
        <v>1148</v>
      </c>
      <c r="C5985">
        <v>2310030015</v>
      </c>
      <c r="D5985" t="s">
        <v>2130</v>
      </c>
      <c r="E5985">
        <v>2430880022</v>
      </c>
      <c r="F5985" t="s">
        <v>115</v>
      </c>
      <c r="G5985" t="s">
        <v>89</v>
      </c>
      <c r="H5985">
        <v>11.6189</v>
      </c>
      <c r="I5985">
        <v>2</v>
      </c>
      <c r="J5985">
        <v>8000</v>
      </c>
      <c r="K5985">
        <f>+VLOOKUP(E5985,Costos!$A$1:$I$716100,9,FALSE)</f>
        <v>6.1924229999999998</v>
      </c>
      <c r="L5985" t="str">
        <f t="shared" si="198"/>
        <v>243</v>
      </c>
      <c r="M5985" t="str">
        <f t="shared" si="199"/>
        <v>243088</v>
      </c>
      <c r="N5985" t="str">
        <f>IFERROR(IF(L5985="231","231",VLOOKUP(E5985,Materiales!$A$1:$G$37443,7,FALSE)),"N/A")</f>
        <v>Varios</v>
      </c>
    </row>
    <row r="5986" spans="1:14" x14ac:dyDescent="0.25">
      <c r="A5986">
        <v>2110030079</v>
      </c>
      <c r="B5986" t="s">
        <v>1148</v>
      </c>
      <c r="C5986">
        <v>2310030015</v>
      </c>
      <c r="D5986" t="s">
        <v>2130</v>
      </c>
      <c r="E5986">
        <v>2430530010</v>
      </c>
      <c r="F5986" t="s">
        <v>3577</v>
      </c>
      <c r="G5986" t="s">
        <v>89</v>
      </c>
      <c r="H5986">
        <v>775.78489999999999</v>
      </c>
      <c r="I5986">
        <v>2</v>
      </c>
      <c r="J5986">
        <v>8000</v>
      </c>
      <c r="K5986">
        <f>+VLOOKUP(E5986,Costos!$A$1:$I$716100,9,FALSE)</f>
        <v>0.67528200000000005</v>
      </c>
      <c r="L5986" t="str">
        <f t="shared" ref="L5986:L6049" si="200">+LEFT(E5986,3)</f>
        <v>243</v>
      </c>
      <c r="M5986" t="str">
        <f t="shared" ref="M5986:M6049" si="201">+LEFT(E5986,6)</f>
        <v>243053</v>
      </c>
      <c r="N5986" t="str">
        <f>IFERROR(IF(L5986="231","231",VLOOKUP(E5986,Materiales!$A$1:$G$37443,7,FALSE)),"N/A")</f>
        <v>Varios</v>
      </c>
    </row>
    <row r="5987" spans="1:14" x14ac:dyDescent="0.25">
      <c r="A5987">
        <v>2110030079</v>
      </c>
      <c r="B5987" t="s">
        <v>1148</v>
      </c>
      <c r="C5987">
        <v>2310030015</v>
      </c>
      <c r="D5987" t="s">
        <v>2130</v>
      </c>
      <c r="E5987">
        <v>2430580001</v>
      </c>
      <c r="F5987" t="s">
        <v>3584</v>
      </c>
      <c r="G5987" t="s">
        <v>89</v>
      </c>
      <c r="H5987">
        <v>72.728399999999993</v>
      </c>
      <c r="I5987">
        <v>2</v>
      </c>
      <c r="J5987">
        <v>8000</v>
      </c>
      <c r="K5987">
        <f>+VLOOKUP(E5987,Costos!$A$1:$I$716100,9,FALSE)</f>
        <v>19.925667000000001</v>
      </c>
      <c r="L5987" t="str">
        <f t="shared" si="200"/>
        <v>243</v>
      </c>
      <c r="M5987" t="str">
        <f t="shared" si="201"/>
        <v>243058</v>
      </c>
      <c r="N5987" t="str">
        <f>IFERROR(IF(L5987="231","231",VLOOKUP(E5987,Materiales!$A$1:$G$37443,7,FALSE)),"N/A")</f>
        <v>Dispersión</v>
      </c>
    </row>
    <row r="5988" spans="1:14" x14ac:dyDescent="0.25">
      <c r="A5988">
        <v>2110030079</v>
      </c>
      <c r="B5988" t="s">
        <v>1148</v>
      </c>
      <c r="C5988">
        <v>2310030015</v>
      </c>
      <c r="D5988" t="s">
        <v>2130</v>
      </c>
      <c r="E5988">
        <v>2430350001</v>
      </c>
      <c r="F5988" t="s">
        <v>4741</v>
      </c>
      <c r="G5988" t="s">
        <v>89</v>
      </c>
      <c r="H5988">
        <v>9.7469000000000001</v>
      </c>
      <c r="I5988">
        <v>2</v>
      </c>
      <c r="J5988">
        <v>8000</v>
      </c>
      <c r="K5988">
        <f>+VLOOKUP(E5988,Costos!$A$1:$I$716100,9,FALSE)</f>
        <v>8.4358629999999994</v>
      </c>
      <c r="L5988" t="str">
        <f t="shared" si="200"/>
        <v>243</v>
      </c>
      <c r="M5988" t="str">
        <f t="shared" si="201"/>
        <v>243035</v>
      </c>
      <c r="N5988" t="str">
        <f>IFERROR(IF(L5988="231","231",VLOOKUP(E5988,Materiales!$A$1:$G$37443,7,FALSE)),"N/A")</f>
        <v>Varios</v>
      </c>
    </row>
    <row r="5989" spans="1:14" x14ac:dyDescent="0.25">
      <c r="A5989">
        <v>2110030079</v>
      </c>
      <c r="B5989" t="s">
        <v>1148</v>
      </c>
      <c r="C5989">
        <v>2310030015</v>
      </c>
      <c r="D5989" t="s">
        <v>2130</v>
      </c>
      <c r="E5989">
        <v>2430390013</v>
      </c>
      <c r="F5989" t="s">
        <v>3567</v>
      </c>
      <c r="G5989" t="s">
        <v>89</v>
      </c>
      <c r="H5989">
        <v>22.250699999999998</v>
      </c>
      <c r="I5989">
        <v>2</v>
      </c>
      <c r="J5989">
        <v>8000</v>
      </c>
      <c r="K5989">
        <f>+VLOOKUP(E5989,Costos!$A$1:$I$716100,9,FALSE)</f>
        <v>27.214721000000001</v>
      </c>
      <c r="L5989" t="str">
        <f t="shared" si="200"/>
        <v>243</v>
      </c>
      <c r="M5989" t="str">
        <f t="shared" si="201"/>
        <v>243039</v>
      </c>
      <c r="N5989" t="str">
        <f>IFERROR(IF(L5989="231","231",VLOOKUP(E5989,Materiales!$A$1:$G$37443,7,FALSE)),"N/A")</f>
        <v>Varios</v>
      </c>
    </row>
    <row r="5990" spans="1:14" x14ac:dyDescent="0.25">
      <c r="A5990">
        <v>2110030079</v>
      </c>
      <c r="B5990" t="s">
        <v>1148</v>
      </c>
      <c r="C5990">
        <v>2310030015</v>
      </c>
      <c r="D5990" t="s">
        <v>2130</v>
      </c>
      <c r="E5990">
        <v>2310030273</v>
      </c>
      <c r="F5990" t="s">
        <v>2157</v>
      </c>
      <c r="G5990" t="s">
        <v>89</v>
      </c>
      <c r="H5990">
        <v>72.728399999999993</v>
      </c>
      <c r="I5990">
        <v>2</v>
      </c>
      <c r="J5990">
        <v>8000</v>
      </c>
      <c r="K5990">
        <f>+VLOOKUP(E5990,Costos!$A$1:$I$716100,9,FALSE)</f>
        <v>3.6945239999999999</v>
      </c>
      <c r="L5990" t="str">
        <f t="shared" si="200"/>
        <v>231</v>
      </c>
      <c r="M5990" t="str">
        <f t="shared" si="201"/>
        <v>231003</v>
      </c>
      <c r="N5990" t="str">
        <f>IFERROR(IF(L5990="231","231",VLOOKUP(E5990,Materiales!$A$1:$G$37443,7,FALSE)),"N/A")</f>
        <v>231</v>
      </c>
    </row>
    <row r="5991" spans="1:14" x14ac:dyDescent="0.25">
      <c r="A5991">
        <v>2110030079</v>
      </c>
      <c r="B5991" t="s">
        <v>1148</v>
      </c>
      <c r="C5991">
        <v>2310030273</v>
      </c>
      <c r="D5991" t="s">
        <v>2157</v>
      </c>
      <c r="E5991">
        <v>2410290596</v>
      </c>
      <c r="F5991" t="s">
        <v>3369</v>
      </c>
      <c r="G5991" t="s">
        <v>89</v>
      </c>
      <c r="H5991">
        <v>7.1387999999999998</v>
      </c>
      <c r="I5991">
        <v>3</v>
      </c>
      <c r="J5991">
        <v>8000</v>
      </c>
      <c r="K5991">
        <f>+VLOOKUP(E5991,Costos!$A$1:$I$716100,9,FALSE)</f>
        <v>5.3067520000000004</v>
      </c>
      <c r="L5991" t="str">
        <f t="shared" si="200"/>
        <v>241</v>
      </c>
      <c r="M5991" t="str">
        <f t="shared" si="201"/>
        <v>241029</v>
      </c>
      <c r="N5991" t="str">
        <f>IFERROR(IF(L5991="231","231",VLOOKUP(E5991,Materiales!$A$1:$G$37443,7,FALSE)),"N/A")</f>
        <v>Varios</v>
      </c>
    </row>
    <row r="5992" spans="1:14" x14ac:dyDescent="0.25">
      <c r="A5992">
        <v>2110030079</v>
      </c>
      <c r="B5992" t="s">
        <v>1148</v>
      </c>
      <c r="C5992">
        <v>2310030273</v>
      </c>
      <c r="D5992" t="s">
        <v>2157</v>
      </c>
      <c r="E5992">
        <v>2430850012</v>
      </c>
      <c r="F5992" t="s">
        <v>3638</v>
      </c>
      <c r="G5992" t="s">
        <v>89</v>
      </c>
      <c r="H5992">
        <v>7.9299999999999995E-2</v>
      </c>
      <c r="I5992">
        <v>3</v>
      </c>
      <c r="J5992">
        <v>8000</v>
      </c>
      <c r="K5992">
        <f>+VLOOKUP(E5992,Costos!$A$1:$I$716100,9,FALSE)</f>
        <v>15.424059</v>
      </c>
      <c r="L5992" t="str">
        <f t="shared" si="200"/>
        <v>243</v>
      </c>
      <c r="M5992" t="str">
        <f t="shared" si="201"/>
        <v>243085</v>
      </c>
      <c r="N5992" t="str">
        <f>IFERROR(IF(L5992="231","231",VLOOKUP(E5992,Materiales!$A$1:$G$37443,7,FALSE)),"N/A")</f>
        <v>Varios</v>
      </c>
    </row>
    <row r="5993" spans="1:14" x14ac:dyDescent="0.25">
      <c r="A5993">
        <v>2110030079</v>
      </c>
      <c r="B5993" t="s">
        <v>1148</v>
      </c>
      <c r="C5993">
        <v>2310030273</v>
      </c>
      <c r="D5993" t="s">
        <v>2157</v>
      </c>
      <c r="E5993">
        <v>2410210019</v>
      </c>
      <c r="F5993" t="s">
        <v>113</v>
      </c>
      <c r="G5993" t="s">
        <v>89</v>
      </c>
      <c r="H5993">
        <v>0.63460000000000005</v>
      </c>
      <c r="I5993">
        <v>3</v>
      </c>
      <c r="J5993">
        <v>8000</v>
      </c>
      <c r="K5993">
        <f>+VLOOKUP(E5993,Costos!$A$1:$I$716100,9,FALSE)</f>
        <v>7.7568599999999996</v>
      </c>
      <c r="L5993" t="str">
        <f t="shared" si="200"/>
        <v>241</v>
      </c>
      <c r="M5993" t="str">
        <f t="shared" si="201"/>
        <v>241021</v>
      </c>
      <c r="N5993" t="str">
        <f>IFERROR(IF(L5993="231","231",VLOOKUP(E5993,Materiales!$A$1:$G$37443,7,FALSE)),"N/A")</f>
        <v>Varios</v>
      </c>
    </row>
    <row r="5994" spans="1:14" x14ac:dyDescent="0.25">
      <c r="A5994">
        <v>2110030079</v>
      </c>
      <c r="B5994" t="s">
        <v>1148</v>
      </c>
      <c r="C5994">
        <v>2310030273</v>
      </c>
      <c r="D5994" t="s">
        <v>2157</v>
      </c>
      <c r="E5994">
        <v>2430950002</v>
      </c>
      <c r="F5994" t="s">
        <v>3667</v>
      </c>
      <c r="G5994" t="s">
        <v>89</v>
      </c>
      <c r="H5994">
        <v>0.47589999999999999</v>
      </c>
      <c r="I5994">
        <v>3</v>
      </c>
      <c r="J5994">
        <v>8000</v>
      </c>
      <c r="K5994">
        <f>+VLOOKUP(E5994,Costos!$A$1:$I$716100,9,FALSE)</f>
        <v>16.036432000000001</v>
      </c>
      <c r="L5994" t="str">
        <f t="shared" si="200"/>
        <v>243</v>
      </c>
      <c r="M5994" t="str">
        <f t="shared" si="201"/>
        <v>243095</v>
      </c>
      <c r="N5994" t="str">
        <f>IFERROR(IF(L5994="231","231",VLOOKUP(E5994,Materiales!$A$1:$G$37443,7,FALSE)),"N/A")</f>
        <v>Varios</v>
      </c>
    </row>
    <row r="5995" spans="1:14" x14ac:dyDescent="0.25">
      <c r="A5995">
        <v>2110030079</v>
      </c>
      <c r="B5995" t="s">
        <v>1148</v>
      </c>
      <c r="C5995">
        <v>2310030273</v>
      </c>
      <c r="D5995" t="s">
        <v>2157</v>
      </c>
      <c r="E5995">
        <v>2410290518</v>
      </c>
      <c r="F5995" t="s">
        <v>3353</v>
      </c>
      <c r="G5995" t="s">
        <v>89</v>
      </c>
      <c r="H5995">
        <v>0.1031</v>
      </c>
      <c r="I5995">
        <v>3</v>
      </c>
      <c r="J5995">
        <v>8000</v>
      </c>
      <c r="K5995">
        <f>+VLOOKUP(E5995,Costos!$A$1:$I$716100,9,FALSE)</f>
        <v>4.2085650000000001</v>
      </c>
      <c r="L5995" t="str">
        <f t="shared" si="200"/>
        <v>241</v>
      </c>
      <c r="M5995" t="str">
        <f t="shared" si="201"/>
        <v>241029</v>
      </c>
      <c r="N5995" t="str">
        <f>IFERROR(IF(L5995="231","231",VLOOKUP(E5995,Materiales!$A$1:$G$37443,7,FALSE)),"N/A")</f>
        <v>Otros</v>
      </c>
    </row>
    <row r="5996" spans="1:14" x14ac:dyDescent="0.25">
      <c r="A5996">
        <v>2110030079</v>
      </c>
      <c r="B5996" t="s">
        <v>1148</v>
      </c>
      <c r="C5996">
        <v>2310030273</v>
      </c>
      <c r="D5996" t="s">
        <v>2157</v>
      </c>
      <c r="E5996">
        <v>2430880022</v>
      </c>
      <c r="F5996" t="s">
        <v>115</v>
      </c>
      <c r="G5996" t="s">
        <v>89</v>
      </c>
      <c r="H5996">
        <v>0.21809999999999999</v>
      </c>
      <c r="I5996">
        <v>3</v>
      </c>
      <c r="J5996">
        <v>8000</v>
      </c>
      <c r="K5996">
        <f>+VLOOKUP(E5996,Costos!$A$1:$I$716100,9,FALSE)</f>
        <v>6.1924229999999998</v>
      </c>
      <c r="L5996" t="str">
        <f t="shared" si="200"/>
        <v>243</v>
      </c>
      <c r="M5996" t="str">
        <f t="shared" si="201"/>
        <v>243088</v>
      </c>
      <c r="N5996" t="str">
        <f>IFERROR(IF(L5996="231","231",VLOOKUP(E5996,Materiales!$A$1:$G$37443,7,FALSE)),"N/A")</f>
        <v>Varios</v>
      </c>
    </row>
    <row r="5997" spans="1:14" x14ac:dyDescent="0.25">
      <c r="A5997">
        <v>2110030079</v>
      </c>
      <c r="B5997" t="s">
        <v>1148</v>
      </c>
      <c r="C5997">
        <v>2310030273</v>
      </c>
      <c r="D5997" t="s">
        <v>2157</v>
      </c>
      <c r="E5997">
        <v>2410290827</v>
      </c>
      <c r="F5997" t="s">
        <v>3467</v>
      </c>
      <c r="G5997" t="s">
        <v>89</v>
      </c>
      <c r="H5997">
        <v>0.99150000000000005</v>
      </c>
      <c r="I5997">
        <v>3</v>
      </c>
      <c r="J5997">
        <v>8000</v>
      </c>
      <c r="K5997">
        <f>+VLOOKUP(E5997,Costos!$A$1:$I$716100,9,FALSE)</f>
        <v>8.7862050000000007</v>
      </c>
      <c r="L5997" t="str">
        <f t="shared" si="200"/>
        <v>241</v>
      </c>
      <c r="M5997" t="str">
        <f t="shared" si="201"/>
        <v>241029</v>
      </c>
      <c r="N5997" t="str">
        <f>IFERROR(IF(L5997="231","231",VLOOKUP(E5997,Materiales!$A$1:$G$37443,7,FALSE)),"N/A")</f>
        <v>Varios</v>
      </c>
    </row>
    <row r="5998" spans="1:14" x14ac:dyDescent="0.25">
      <c r="A5998">
        <v>2110030079</v>
      </c>
      <c r="B5998" t="s">
        <v>1148</v>
      </c>
      <c r="C5998">
        <v>2310030273</v>
      </c>
      <c r="D5998" t="s">
        <v>2157</v>
      </c>
      <c r="E5998">
        <v>2430390013</v>
      </c>
      <c r="F5998" t="s">
        <v>3567</v>
      </c>
      <c r="G5998" t="s">
        <v>89</v>
      </c>
      <c r="H5998">
        <v>0.39660000000000001</v>
      </c>
      <c r="I5998">
        <v>3</v>
      </c>
      <c r="J5998">
        <v>8000</v>
      </c>
      <c r="K5998">
        <f>+VLOOKUP(E5998,Costos!$A$1:$I$716100,9,FALSE)</f>
        <v>27.214721000000001</v>
      </c>
      <c r="L5998" t="str">
        <f t="shared" si="200"/>
        <v>243</v>
      </c>
      <c r="M5998" t="str">
        <f t="shared" si="201"/>
        <v>243039</v>
      </c>
      <c r="N5998" t="str">
        <f>IFERROR(IF(L5998="231","231",VLOOKUP(E5998,Materiales!$A$1:$G$37443,7,FALSE)),"N/A")</f>
        <v>Varios</v>
      </c>
    </row>
    <row r="5999" spans="1:14" x14ac:dyDescent="0.25">
      <c r="A5999">
        <v>2110030079</v>
      </c>
      <c r="B5999" t="s">
        <v>1148</v>
      </c>
      <c r="C5999">
        <v>2310030273</v>
      </c>
      <c r="D5999" t="s">
        <v>2157</v>
      </c>
      <c r="E5999">
        <v>2430850037</v>
      </c>
      <c r="F5999" t="s">
        <v>3645</v>
      </c>
      <c r="G5999" t="s">
        <v>89</v>
      </c>
      <c r="H5999">
        <v>0.63460000000000005</v>
      </c>
      <c r="I5999">
        <v>3</v>
      </c>
      <c r="J5999">
        <v>8000</v>
      </c>
      <c r="K5999">
        <f>+VLOOKUP(E5999,Costos!$A$1:$I$716100,9,FALSE)</f>
        <v>5.1567480000000003</v>
      </c>
      <c r="L5999" t="str">
        <f t="shared" si="200"/>
        <v>243</v>
      </c>
      <c r="M5999" t="str">
        <f t="shared" si="201"/>
        <v>243085</v>
      </c>
      <c r="N5999" t="str">
        <f>IFERROR(IF(L5999="231","231",VLOOKUP(E5999,Materiales!$A$1:$G$37443,7,FALSE)),"N/A")</f>
        <v>Varios</v>
      </c>
    </row>
    <row r="6000" spans="1:14" x14ac:dyDescent="0.25">
      <c r="A6000">
        <v>2110030079</v>
      </c>
      <c r="B6000" t="s">
        <v>1148</v>
      </c>
      <c r="C6000">
        <v>2310030273</v>
      </c>
      <c r="D6000" t="s">
        <v>2157</v>
      </c>
      <c r="E6000">
        <v>2410290516</v>
      </c>
      <c r="F6000" t="s">
        <v>3351</v>
      </c>
      <c r="G6000" t="s">
        <v>89</v>
      </c>
      <c r="H6000">
        <v>30.1416</v>
      </c>
      <c r="I6000">
        <v>3</v>
      </c>
      <c r="J6000">
        <v>8000</v>
      </c>
      <c r="K6000">
        <f>+VLOOKUP(E6000,Costos!$A$1:$I$716100,9,FALSE)</f>
        <v>6.3744370000000004</v>
      </c>
      <c r="L6000" t="str">
        <f t="shared" si="200"/>
        <v>241</v>
      </c>
      <c r="M6000" t="str">
        <f t="shared" si="201"/>
        <v>241029</v>
      </c>
      <c r="N6000" t="str">
        <f>IFERROR(IF(L6000="231","231",VLOOKUP(E6000,Materiales!$A$1:$G$37443,7,FALSE)),"N/A")</f>
        <v>Varios</v>
      </c>
    </row>
    <row r="6001" spans="1:14" x14ac:dyDescent="0.25">
      <c r="A6001">
        <v>2110030079</v>
      </c>
      <c r="B6001" t="s">
        <v>1148</v>
      </c>
      <c r="C6001">
        <v>2310030273</v>
      </c>
      <c r="D6001" t="s">
        <v>2157</v>
      </c>
      <c r="E6001">
        <v>2410290517</v>
      </c>
      <c r="F6001" t="s">
        <v>3352</v>
      </c>
      <c r="G6001" t="s">
        <v>89</v>
      </c>
      <c r="H6001">
        <v>7.5399999999999995E-2</v>
      </c>
      <c r="I6001">
        <v>3</v>
      </c>
      <c r="J6001">
        <v>8000</v>
      </c>
      <c r="K6001">
        <f>+VLOOKUP(E6001,Costos!$A$1:$I$716100,9,FALSE)</f>
        <v>5.2654379999999996</v>
      </c>
      <c r="L6001" t="str">
        <f t="shared" si="200"/>
        <v>241</v>
      </c>
      <c r="M6001" t="str">
        <f t="shared" si="201"/>
        <v>241029</v>
      </c>
      <c r="N6001" t="str">
        <f>IFERROR(IF(L6001="231","231",VLOOKUP(E6001,Materiales!$A$1:$G$37443,7,FALSE)),"N/A")</f>
        <v>Otros</v>
      </c>
    </row>
    <row r="6002" spans="1:14" x14ac:dyDescent="0.25">
      <c r="A6002">
        <v>2110030079</v>
      </c>
      <c r="B6002" t="s">
        <v>1148</v>
      </c>
      <c r="C6002">
        <v>2310030273</v>
      </c>
      <c r="D6002" t="s">
        <v>2157</v>
      </c>
      <c r="E6002">
        <v>2410210003</v>
      </c>
      <c r="F6002" t="s">
        <v>95</v>
      </c>
      <c r="G6002" t="s">
        <v>89</v>
      </c>
      <c r="H6002">
        <v>0.59489999999999998</v>
      </c>
      <c r="I6002">
        <v>3</v>
      </c>
      <c r="J6002">
        <v>8000</v>
      </c>
      <c r="K6002">
        <f>+VLOOKUP(E6002,Costos!$A$1:$I$716100,9,FALSE)</f>
        <v>4.9316240000000002</v>
      </c>
      <c r="L6002" t="str">
        <f t="shared" si="200"/>
        <v>241</v>
      </c>
      <c r="M6002" t="str">
        <f t="shared" si="201"/>
        <v>241021</v>
      </c>
      <c r="N6002" t="str">
        <f>IFERROR(IF(L6002="231","231",VLOOKUP(E6002,Materiales!$A$1:$G$37443,7,FALSE)),"N/A")</f>
        <v>Varios</v>
      </c>
    </row>
    <row r="6003" spans="1:14" x14ac:dyDescent="0.25">
      <c r="A6003">
        <v>2110030079</v>
      </c>
      <c r="B6003" t="s">
        <v>1148</v>
      </c>
      <c r="C6003">
        <v>2310030015</v>
      </c>
      <c r="D6003" t="s">
        <v>2130</v>
      </c>
      <c r="E6003">
        <v>2410210003</v>
      </c>
      <c r="F6003" t="s">
        <v>95</v>
      </c>
      <c r="G6003" t="s">
        <v>89</v>
      </c>
      <c r="H6003">
        <v>54.544899999999998</v>
      </c>
      <c r="I6003">
        <v>2</v>
      </c>
      <c r="J6003">
        <v>8000</v>
      </c>
      <c r="K6003">
        <f>+VLOOKUP(E6003,Costos!$A$1:$I$716100,9,FALSE)</f>
        <v>4.9316240000000002</v>
      </c>
      <c r="L6003" t="str">
        <f t="shared" si="200"/>
        <v>241</v>
      </c>
      <c r="M6003" t="str">
        <f t="shared" si="201"/>
        <v>241021</v>
      </c>
      <c r="N6003" t="str">
        <f>IFERROR(IF(L6003="231","231",VLOOKUP(E6003,Materiales!$A$1:$G$37443,7,FALSE)),"N/A")</f>
        <v>Varios</v>
      </c>
    </row>
    <row r="6004" spans="1:14" x14ac:dyDescent="0.25">
      <c r="A6004">
        <v>2110030079</v>
      </c>
      <c r="B6004" t="s">
        <v>1148</v>
      </c>
      <c r="C6004">
        <v>2310030015</v>
      </c>
      <c r="D6004" t="s">
        <v>2130</v>
      </c>
      <c r="E6004">
        <v>2430810004</v>
      </c>
      <c r="F6004" t="s">
        <v>3630</v>
      </c>
      <c r="G6004" t="s">
        <v>89</v>
      </c>
      <c r="H6004">
        <v>5.6856999999999998</v>
      </c>
      <c r="I6004">
        <v>2</v>
      </c>
      <c r="J6004">
        <v>8000</v>
      </c>
      <c r="K6004">
        <f>+VLOOKUP(E6004,Costos!$A$1:$I$716100,9,FALSE)</f>
        <v>6.728307</v>
      </c>
      <c r="L6004" t="str">
        <f t="shared" si="200"/>
        <v>243</v>
      </c>
      <c r="M6004" t="str">
        <f t="shared" si="201"/>
        <v>243081</v>
      </c>
      <c r="N6004" t="str">
        <f>IFERROR(IF(L6004="231","231",VLOOKUP(E6004,Materiales!$A$1:$G$37443,7,FALSE)),"N/A")</f>
        <v>Varios</v>
      </c>
    </row>
    <row r="6005" spans="1:14" x14ac:dyDescent="0.25">
      <c r="A6005">
        <v>2110030079</v>
      </c>
      <c r="B6005" t="s">
        <v>1148</v>
      </c>
      <c r="C6005">
        <v>2310030015</v>
      </c>
      <c r="D6005" t="s">
        <v>2130</v>
      </c>
      <c r="E6005">
        <v>2430870004</v>
      </c>
      <c r="F6005" t="s">
        <v>3650</v>
      </c>
      <c r="G6005" t="s">
        <v>89</v>
      </c>
      <c r="H6005">
        <v>1.2373000000000001</v>
      </c>
      <c r="I6005">
        <v>2</v>
      </c>
      <c r="J6005">
        <v>8000</v>
      </c>
      <c r="K6005">
        <f>+VLOOKUP(E6005,Costos!$A$1:$I$716100,9,FALSE)</f>
        <v>5.9204129999999999</v>
      </c>
      <c r="L6005" t="str">
        <f t="shared" si="200"/>
        <v>243</v>
      </c>
      <c r="M6005" t="str">
        <f t="shared" si="201"/>
        <v>243087</v>
      </c>
      <c r="N6005" t="str">
        <f>IFERROR(IF(L6005="231","231",VLOOKUP(E6005,Materiales!$A$1:$G$37443,7,FALSE)),"N/A")</f>
        <v>Varios</v>
      </c>
    </row>
    <row r="6006" spans="1:14" x14ac:dyDescent="0.25">
      <c r="A6006">
        <v>2110030080</v>
      </c>
      <c r="B6006" t="s">
        <v>1149</v>
      </c>
      <c r="C6006">
        <v>2110030080</v>
      </c>
      <c r="D6006" t="s">
        <v>1149</v>
      </c>
      <c r="E6006">
        <v>2310160282</v>
      </c>
      <c r="F6006" t="s">
        <v>2379</v>
      </c>
      <c r="G6006" t="s">
        <v>36</v>
      </c>
      <c r="H6006">
        <v>8000</v>
      </c>
      <c r="I6006">
        <v>1</v>
      </c>
      <c r="J6006">
        <v>8000</v>
      </c>
      <c r="K6006">
        <f>+VLOOKUP(E6006,Costos!$A$1:$I$716100,9,FALSE)</f>
        <v>5.9553000000000002E-2</v>
      </c>
      <c r="L6006" t="str">
        <f t="shared" si="200"/>
        <v>231</v>
      </c>
      <c r="M6006" t="str">
        <f t="shared" si="201"/>
        <v>231016</v>
      </c>
      <c r="N6006" t="str">
        <f>IFERROR(IF(L6006="231","231",VLOOKUP(E6006,Materiales!$A$1:$G$37443,7,FALSE)),"N/A")</f>
        <v>231</v>
      </c>
    </row>
    <row r="6007" spans="1:14" x14ac:dyDescent="0.25">
      <c r="A6007">
        <v>2110030080</v>
      </c>
      <c r="B6007" t="s">
        <v>1149</v>
      </c>
      <c r="C6007">
        <v>2310160282</v>
      </c>
      <c r="D6007" t="s">
        <v>2379</v>
      </c>
      <c r="E6007">
        <v>2310160457</v>
      </c>
      <c r="F6007" t="s">
        <v>2423</v>
      </c>
      <c r="G6007" t="s">
        <v>36</v>
      </c>
      <c r="H6007">
        <v>8000</v>
      </c>
      <c r="I6007">
        <v>2</v>
      </c>
      <c r="J6007">
        <v>8000</v>
      </c>
      <c r="K6007">
        <f>+VLOOKUP(E6007,Costos!$A$1:$I$716100,9,FALSE)</f>
        <v>3.9772000000000002E-2</v>
      </c>
      <c r="L6007" t="str">
        <f t="shared" si="200"/>
        <v>231</v>
      </c>
      <c r="M6007" t="str">
        <f t="shared" si="201"/>
        <v>231016</v>
      </c>
      <c r="N6007" t="str">
        <f>IFERROR(IF(L6007="231","231",VLOOKUP(E6007,Materiales!$A$1:$G$37443,7,FALSE)),"N/A")</f>
        <v>231</v>
      </c>
    </row>
    <row r="6008" spans="1:14" x14ac:dyDescent="0.25">
      <c r="A6008">
        <v>2110030080</v>
      </c>
      <c r="B6008" t="s">
        <v>1149</v>
      </c>
      <c r="C6008">
        <v>2310160457</v>
      </c>
      <c r="D6008" t="s">
        <v>2423</v>
      </c>
      <c r="E6008">
        <v>2410290508</v>
      </c>
      <c r="F6008" t="s">
        <v>3349</v>
      </c>
      <c r="G6008" t="s">
        <v>89</v>
      </c>
      <c r="H6008">
        <v>25.263200000000001</v>
      </c>
      <c r="I6008">
        <v>3</v>
      </c>
      <c r="J6008">
        <v>8000</v>
      </c>
      <c r="K6008">
        <f>+VLOOKUP(E6008,Costos!$A$1:$I$716100,9,FALSE)</f>
        <v>7.2046840000000003</v>
      </c>
      <c r="L6008" t="str">
        <f t="shared" si="200"/>
        <v>241</v>
      </c>
      <c r="M6008" t="str">
        <f t="shared" si="201"/>
        <v>241029</v>
      </c>
      <c r="N6008" t="str">
        <f>IFERROR(IF(L6008="231","231",VLOOKUP(E6008,Materiales!$A$1:$G$37443,7,FALSE)),"N/A")</f>
        <v>Resinas</v>
      </c>
    </row>
    <row r="6009" spans="1:14" x14ac:dyDescent="0.25">
      <c r="A6009">
        <v>2110030080</v>
      </c>
      <c r="B6009" t="s">
        <v>1149</v>
      </c>
      <c r="C6009">
        <v>2310160457</v>
      </c>
      <c r="D6009" t="s">
        <v>2423</v>
      </c>
      <c r="E6009">
        <v>2410090294</v>
      </c>
      <c r="F6009" t="s">
        <v>101</v>
      </c>
      <c r="G6009" t="s">
        <v>89</v>
      </c>
      <c r="H6009">
        <v>0.4042</v>
      </c>
      <c r="I6009">
        <v>3</v>
      </c>
      <c r="J6009">
        <v>8000</v>
      </c>
      <c r="K6009">
        <f>+VLOOKUP(E6009,Costos!$A$1:$I$716100,9,FALSE)</f>
        <v>21.1996</v>
      </c>
      <c r="L6009" t="str">
        <f t="shared" si="200"/>
        <v>241</v>
      </c>
      <c r="M6009" t="str">
        <f t="shared" si="201"/>
        <v>241009</v>
      </c>
      <c r="N6009" t="str">
        <f>IFERROR(IF(L6009="231","231",VLOOKUP(E6009,Materiales!$A$1:$G$37443,7,FALSE)),"N/A")</f>
        <v>Masterbach</v>
      </c>
    </row>
    <row r="6010" spans="1:14" x14ac:dyDescent="0.25">
      <c r="A6010">
        <v>2110030080</v>
      </c>
      <c r="B6010" t="s">
        <v>1149</v>
      </c>
      <c r="C6010">
        <v>2310160282</v>
      </c>
      <c r="D6010" t="s">
        <v>2379</v>
      </c>
      <c r="E6010">
        <v>2310160269</v>
      </c>
      <c r="F6010" t="s">
        <v>2377</v>
      </c>
      <c r="G6010" t="s">
        <v>36</v>
      </c>
      <c r="H6010">
        <v>8000</v>
      </c>
      <c r="I6010">
        <v>2</v>
      </c>
      <c r="J6010">
        <v>8000</v>
      </c>
      <c r="K6010">
        <f>+VLOOKUP(E6010,Costos!$A$1:$I$716100,9,FALSE)</f>
        <v>1.0703000000000001E-2</v>
      </c>
      <c r="L6010" t="str">
        <f t="shared" si="200"/>
        <v>231</v>
      </c>
      <c r="M6010" t="str">
        <f t="shared" si="201"/>
        <v>231016</v>
      </c>
      <c r="N6010" t="str">
        <f>IFERROR(IF(L6010="231","231",VLOOKUP(E6010,Materiales!$A$1:$G$37443,7,FALSE)),"N/A")</f>
        <v>231</v>
      </c>
    </row>
    <row r="6011" spans="1:14" x14ac:dyDescent="0.25">
      <c r="A6011">
        <v>2110030080</v>
      </c>
      <c r="B6011" t="s">
        <v>1149</v>
      </c>
      <c r="C6011">
        <v>2310160269</v>
      </c>
      <c r="D6011" t="s">
        <v>2377</v>
      </c>
      <c r="E6011">
        <v>2410090294</v>
      </c>
      <c r="F6011" t="s">
        <v>101</v>
      </c>
      <c r="G6011" t="s">
        <v>89</v>
      </c>
      <c r="H6011">
        <v>0.192</v>
      </c>
      <c r="I6011">
        <v>3</v>
      </c>
      <c r="J6011">
        <v>8000</v>
      </c>
      <c r="K6011">
        <f>+VLOOKUP(E6011,Costos!$A$1:$I$716100,9,FALSE)</f>
        <v>21.1996</v>
      </c>
      <c r="L6011" t="str">
        <f t="shared" si="200"/>
        <v>241</v>
      </c>
      <c r="M6011" t="str">
        <f t="shared" si="201"/>
        <v>241009</v>
      </c>
      <c r="N6011" t="str">
        <f>IFERROR(IF(L6011="231","231",VLOOKUP(E6011,Materiales!$A$1:$G$37443,7,FALSE)),"N/A")</f>
        <v>Masterbach</v>
      </c>
    </row>
    <row r="6012" spans="1:14" x14ac:dyDescent="0.25">
      <c r="A6012">
        <v>2110030080</v>
      </c>
      <c r="B6012" t="s">
        <v>1149</v>
      </c>
      <c r="C6012">
        <v>2310160269</v>
      </c>
      <c r="D6012" t="s">
        <v>2377</v>
      </c>
      <c r="E6012">
        <v>2410290626</v>
      </c>
      <c r="F6012" t="s">
        <v>92</v>
      </c>
      <c r="G6012" t="s">
        <v>89</v>
      </c>
      <c r="H6012">
        <v>8</v>
      </c>
      <c r="I6012">
        <v>3</v>
      </c>
      <c r="J6012">
        <v>8000</v>
      </c>
      <c r="K6012">
        <f>+VLOOKUP(E6012,Costos!$A$1:$I$716100,9,FALSE)</f>
        <v>6.3063640000000003</v>
      </c>
      <c r="L6012" t="str">
        <f t="shared" si="200"/>
        <v>241</v>
      </c>
      <c r="M6012" t="str">
        <f t="shared" si="201"/>
        <v>241029</v>
      </c>
      <c r="N6012" t="str">
        <f>IFERROR(IF(L6012="231","231",VLOOKUP(E6012,Materiales!$A$1:$G$37443,7,FALSE)),"N/A")</f>
        <v>Resinas</v>
      </c>
    </row>
    <row r="6013" spans="1:14" x14ac:dyDescent="0.25">
      <c r="A6013">
        <v>2110030080</v>
      </c>
      <c r="B6013" t="s">
        <v>1149</v>
      </c>
      <c r="C6013">
        <v>2110030080</v>
      </c>
      <c r="D6013" t="s">
        <v>1149</v>
      </c>
      <c r="E6013">
        <v>2310230012</v>
      </c>
      <c r="F6013" t="s">
        <v>2576</v>
      </c>
      <c r="G6013" t="s">
        <v>36</v>
      </c>
      <c r="H6013">
        <v>8000</v>
      </c>
      <c r="I6013">
        <v>1</v>
      </c>
      <c r="J6013">
        <v>8000</v>
      </c>
      <c r="K6013">
        <f>+VLOOKUP(E6013,Costos!$A$1:$I$716100,9,FALSE)</f>
        <v>0.14888899999999999</v>
      </c>
      <c r="L6013" t="str">
        <f t="shared" si="200"/>
        <v>231</v>
      </c>
      <c r="M6013" t="str">
        <f t="shared" si="201"/>
        <v>231023</v>
      </c>
      <c r="N6013" t="str">
        <f>IFERROR(IF(L6013="231","231",VLOOKUP(E6013,Materiales!$A$1:$G$37443,7,FALSE)),"N/A")</f>
        <v>231</v>
      </c>
    </row>
    <row r="6014" spans="1:14" x14ac:dyDescent="0.25">
      <c r="A6014">
        <v>2110030080</v>
      </c>
      <c r="B6014" t="s">
        <v>1149</v>
      </c>
      <c r="C6014">
        <v>2310230012</v>
      </c>
      <c r="D6014" t="s">
        <v>2576</v>
      </c>
      <c r="E6014">
        <v>2430480002</v>
      </c>
      <c r="F6014" t="s">
        <v>3571</v>
      </c>
      <c r="G6014" t="s">
        <v>89</v>
      </c>
      <c r="H6014">
        <v>160.6825</v>
      </c>
      <c r="I6014">
        <v>2</v>
      </c>
      <c r="J6014">
        <v>8000</v>
      </c>
      <c r="K6014">
        <f>+VLOOKUP(E6014,Costos!$A$1:$I$716100,9,FALSE)</f>
        <v>6.8365</v>
      </c>
      <c r="L6014" t="str">
        <f t="shared" si="200"/>
        <v>243</v>
      </c>
      <c r="M6014" t="str">
        <f t="shared" si="201"/>
        <v>243048</v>
      </c>
      <c r="N6014" t="str">
        <f>IFERROR(IF(L6014="231","231",VLOOKUP(E6014,Materiales!$A$1:$G$37443,7,FALSE)),"N/A")</f>
        <v>Resinas</v>
      </c>
    </row>
    <row r="6015" spans="1:14" x14ac:dyDescent="0.25">
      <c r="A6015">
        <v>2110030080</v>
      </c>
      <c r="B6015" t="s">
        <v>1149</v>
      </c>
      <c r="C6015">
        <v>2110030080</v>
      </c>
      <c r="D6015" t="s">
        <v>1149</v>
      </c>
      <c r="E6015">
        <v>2500070215</v>
      </c>
      <c r="F6015" t="s">
        <v>3761</v>
      </c>
      <c r="G6015" t="s">
        <v>36</v>
      </c>
      <c r="H6015">
        <v>8000</v>
      </c>
      <c r="I6015">
        <v>1</v>
      </c>
      <c r="J6015">
        <v>8000</v>
      </c>
      <c r="K6015">
        <f>+VLOOKUP(E6015,Costos!$A$1:$I$716100,9,FALSE)</f>
        <v>3.0884000000000002E-2</v>
      </c>
      <c r="L6015" t="str">
        <f t="shared" si="200"/>
        <v>250</v>
      </c>
      <c r="M6015" t="str">
        <f t="shared" si="201"/>
        <v>250007</v>
      </c>
      <c r="N6015" t="str">
        <f>IFERROR(IF(L6015="231","231",VLOOKUP(E6015,Materiales!$A$1:$G$37443,7,FALSE)),"N/A")</f>
        <v>Etiquetas</v>
      </c>
    </row>
    <row r="6016" spans="1:14" x14ac:dyDescent="0.25">
      <c r="A6016">
        <v>2110030080</v>
      </c>
      <c r="B6016" t="s">
        <v>1149</v>
      </c>
      <c r="C6016">
        <v>2110030080</v>
      </c>
      <c r="D6016" t="s">
        <v>1149</v>
      </c>
      <c r="E6016">
        <v>2500030019</v>
      </c>
      <c r="F6016" t="s">
        <v>3695</v>
      </c>
      <c r="G6016" t="s">
        <v>36</v>
      </c>
      <c r="H6016">
        <v>333.33330000000001</v>
      </c>
      <c r="I6016">
        <v>1</v>
      </c>
      <c r="J6016">
        <v>8000</v>
      </c>
      <c r="K6016">
        <f>+VLOOKUP(E6016,Costos!$A$1:$I$716100,9,FALSE)</f>
        <v>1.05</v>
      </c>
      <c r="L6016" t="str">
        <f t="shared" si="200"/>
        <v>250</v>
      </c>
      <c r="M6016" t="str">
        <f t="shared" si="201"/>
        <v>250003</v>
      </c>
      <c r="N6016" t="str">
        <f>IFERROR(IF(L6016="231","231",VLOOKUP(E6016,Materiales!$A$1:$G$37443,7,FALSE)),"N/A")</f>
        <v>Cajón</v>
      </c>
    </row>
    <row r="6017" spans="1:14" x14ac:dyDescent="0.25">
      <c r="A6017">
        <v>2110030080</v>
      </c>
      <c r="B6017" t="s">
        <v>1149</v>
      </c>
      <c r="C6017">
        <v>2110030080</v>
      </c>
      <c r="D6017" t="s">
        <v>1149</v>
      </c>
      <c r="E6017">
        <v>2310030077</v>
      </c>
      <c r="F6017" t="s">
        <v>2142</v>
      </c>
      <c r="G6017" t="s">
        <v>89</v>
      </c>
      <c r="H6017">
        <v>2487.8083000000001</v>
      </c>
      <c r="I6017">
        <v>1</v>
      </c>
      <c r="J6017">
        <v>8000</v>
      </c>
      <c r="K6017">
        <f>+VLOOKUP(E6017,Costos!$A$1:$I$716100,9,FALSE)</f>
        <v>1.555985</v>
      </c>
      <c r="L6017" t="str">
        <f t="shared" si="200"/>
        <v>231</v>
      </c>
      <c r="M6017" t="str">
        <f t="shared" si="201"/>
        <v>231003</v>
      </c>
      <c r="N6017" t="str">
        <f>IFERROR(IF(L6017="231","231",VLOOKUP(E6017,Materiales!$A$1:$G$37443,7,FALSE)),"N/A")</f>
        <v>231</v>
      </c>
    </row>
    <row r="6018" spans="1:14" x14ac:dyDescent="0.25">
      <c r="A6018">
        <v>2110030080</v>
      </c>
      <c r="B6018" t="s">
        <v>1149</v>
      </c>
      <c r="C6018">
        <v>2310030077</v>
      </c>
      <c r="D6018" t="s">
        <v>2142</v>
      </c>
      <c r="E6018">
        <v>2410220004</v>
      </c>
      <c r="F6018" t="s">
        <v>3314</v>
      </c>
      <c r="G6018" t="s">
        <v>89</v>
      </c>
      <c r="H6018">
        <v>0.76549999999999996</v>
      </c>
      <c r="I6018">
        <v>2</v>
      </c>
      <c r="J6018">
        <v>8000</v>
      </c>
      <c r="K6018">
        <f>+VLOOKUP(E6018,Costos!$A$1:$I$716100,9,FALSE)</f>
        <v>144.33486500000001</v>
      </c>
      <c r="L6018" t="str">
        <f t="shared" si="200"/>
        <v>241</v>
      </c>
      <c r="M6018" t="str">
        <f t="shared" si="201"/>
        <v>241022</v>
      </c>
      <c r="N6018" t="str">
        <f>IFERROR(IF(L6018="231","231",VLOOKUP(E6018,Materiales!$A$1:$G$37443,7,FALSE)),"N/A")</f>
        <v>Varios</v>
      </c>
    </row>
    <row r="6019" spans="1:14" x14ac:dyDescent="0.25">
      <c r="A6019">
        <v>2110030080</v>
      </c>
      <c r="B6019" t="s">
        <v>1149</v>
      </c>
      <c r="C6019">
        <v>2310030077</v>
      </c>
      <c r="D6019" t="s">
        <v>2142</v>
      </c>
      <c r="E6019">
        <v>2430850012</v>
      </c>
      <c r="F6019" t="s">
        <v>3638</v>
      </c>
      <c r="G6019" t="s">
        <v>89</v>
      </c>
      <c r="H6019">
        <v>3.8273999999999999</v>
      </c>
      <c r="I6019">
        <v>2</v>
      </c>
      <c r="J6019">
        <v>8000</v>
      </c>
      <c r="K6019">
        <f>+VLOOKUP(E6019,Costos!$A$1:$I$716100,9,FALSE)</f>
        <v>15.424059</v>
      </c>
      <c r="L6019" t="str">
        <f t="shared" si="200"/>
        <v>243</v>
      </c>
      <c r="M6019" t="str">
        <f t="shared" si="201"/>
        <v>243085</v>
      </c>
      <c r="N6019" t="str">
        <f>IFERROR(IF(L6019="231","231",VLOOKUP(E6019,Materiales!$A$1:$G$37443,7,FALSE)),"N/A")</f>
        <v>Varios</v>
      </c>
    </row>
    <row r="6020" spans="1:14" x14ac:dyDescent="0.25">
      <c r="A6020">
        <v>2110030080</v>
      </c>
      <c r="B6020" t="s">
        <v>1149</v>
      </c>
      <c r="C6020">
        <v>2310030077</v>
      </c>
      <c r="D6020" t="s">
        <v>2142</v>
      </c>
      <c r="E6020">
        <v>2430850013</v>
      </c>
      <c r="F6020" t="s">
        <v>3639</v>
      </c>
      <c r="G6020" t="s">
        <v>89</v>
      </c>
      <c r="H6020">
        <v>8.0374999999999996</v>
      </c>
      <c r="I6020">
        <v>2</v>
      </c>
      <c r="J6020">
        <v>8000</v>
      </c>
      <c r="K6020">
        <f>+VLOOKUP(E6020,Costos!$A$1:$I$716100,9,FALSE)</f>
        <v>6.0844829999999996</v>
      </c>
      <c r="L6020" t="str">
        <f t="shared" si="200"/>
        <v>243</v>
      </c>
      <c r="M6020" t="str">
        <f t="shared" si="201"/>
        <v>243085</v>
      </c>
      <c r="N6020" t="str">
        <f>IFERROR(IF(L6020="231","231",VLOOKUP(E6020,Materiales!$A$1:$G$37443,7,FALSE)),"N/A")</f>
        <v>Varios</v>
      </c>
    </row>
    <row r="6021" spans="1:14" x14ac:dyDescent="0.25">
      <c r="A6021">
        <v>2110030080</v>
      </c>
      <c r="B6021" t="s">
        <v>1149</v>
      </c>
      <c r="C6021">
        <v>2310030077</v>
      </c>
      <c r="D6021" t="s">
        <v>2142</v>
      </c>
      <c r="E6021">
        <v>2410210019</v>
      </c>
      <c r="F6021" t="s">
        <v>113</v>
      </c>
      <c r="G6021" t="s">
        <v>89</v>
      </c>
      <c r="H6021">
        <v>8.8030000000000008</v>
      </c>
      <c r="I6021">
        <v>2</v>
      </c>
      <c r="J6021">
        <v>8000</v>
      </c>
      <c r="K6021">
        <f>+VLOOKUP(E6021,Costos!$A$1:$I$716100,9,FALSE)</f>
        <v>7.7568599999999996</v>
      </c>
      <c r="L6021" t="str">
        <f t="shared" si="200"/>
        <v>241</v>
      </c>
      <c r="M6021" t="str">
        <f t="shared" si="201"/>
        <v>241021</v>
      </c>
      <c r="N6021" t="str">
        <f>IFERROR(IF(L6021="231","231",VLOOKUP(E6021,Materiales!$A$1:$G$37443,7,FALSE)),"N/A")</f>
        <v>Varios</v>
      </c>
    </row>
    <row r="6022" spans="1:14" x14ac:dyDescent="0.25">
      <c r="A6022">
        <v>2110030080</v>
      </c>
      <c r="B6022" t="s">
        <v>1149</v>
      </c>
      <c r="C6022">
        <v>2310030077</v>
      </c>
      <c r="D6022" t="s">
        <v>2142</v>
      </c>
      <c r="E6022">
        <v>2430880022</v>
      </c>
      <c r="F6022" t="s">
        <v>115</v>
      </c>
      <c r="G6022" t="s">
        <v>89</v>
      </c>
      <c r="H6022">
        <v>11.8649</v>
      </c>
      <c r="I6022">
        <v>2</v>
      </c>
      <c r="J6022">
        <v>8000</v>
      </c>
      <c r="K6022">
        <f>+VLOOKUP(E6022,Costos!$A$1:$I$716100,9,FALSE)</f>
        <v>6.1924229999999998</v>
      </c>
      <c r="L6022" t="str">
        <f t="shared" si="200"/>
        <v>243</v>
      </c>
      <c r="M6022" t="str">
        <f t="shared" si="201"/>
        <v>243088</v>
      </c>
      <c r="N6022" t="str">
        <f>IFERROR(IF(L6022="231","231",VLOOKUP(E6022,Materiales!$A$1:$G$37443,7,FALSE)),"N/A")</f>
        <v>Varios</v>
      </c>
    </row>
    <row r="6023" spans="1:14" x14ac:dyDescent="0.25">
      <c r="A6023">
        <v>2110030080</v>
      </c>
      <c r="B6023" t="s">
        <v>1149</v>
      </c>
      <c r="C6023">
        <v>2310030077</v>
      </c>
      <c r="D6023" t="s">
        <v>2142</v>
      </c>
      <c r="E6023">
        <v>2430530010</v>
      </c>
      <c r="F6023" t="s">
        <v>3577</v>
      </c>
      <c r="G6023" t="s">
        <v>89</v>
      </c>
      <c r="H6023">
        <v>975.99509999999998</v>
      </c>
      <c r="I6023">
        <v>2</v>
      </c>
      <c r="J6023">
        <v>8000</v>
      </c>
      <c r="K6023">
        <f>+VLOOKUP(E6023,Costos!$A$1:$I$716100,9,FALSE)</f>
        <v>0.67528200000000005</v>
      </c>
      <c r="L6023" t="str">
        <f t="shared" si="200"/>
        <v>243</v>
      </c>
      <c r="M6023" t="str">
        <f t="shared" si="201"/>
        <v>243053</v>
      </c>
      <c r="N6023" t="str">
        <f>IFERROR(IF(L6023="231","231",VLOOKUP(E6023,Materiales!$A$1:$G$37443,7,FALSE)),"N/A")</f>
        <v>Varios</v>
      </c>
    </row>
    <row r="6024" spans="1:14" x14ac:dyDescent="0.25">
      <c r="A6024">
        <v>2110030080</v>
      </c>
      <c r="B6024" t="s">
        <v>1149</v>
      </c>
      <c r="C6024">
        <v>2310030077</v>
      </c>
      <c r="D6024" t="s">
        <v>2142</v>
      </c>
      <c r="E6024">
        <v>2430520005</v>
      </c>
      <c r="F6024" t="s">
        <v>3574</v>
      </c>
      <c r="G6024" t="s">
        <v>89</v>
      </c>
      <c r="H6024">
        <v>25.644200000000001</v>
      </c>
      <c r="I6024">
        <v>2</v>
      </c>
      <c r="J6024">
        <v>8000</v>
      </c>
      <c r="K6024">
        <f>+VLOOKUP(E6024,Costos!$A$1:$I$716100,9,FALSE)</f>
        <v>11.219386</v>
      </c>
      <c r="L6024" t="str">
        <f t="shared" si="200"/>
        <v>243</v>
      </c>
      <c r="M6024" t="str">
        <f t="shared" si="201"/>
        <v>243052</v>
      </c>
      <c r="N6024" t="str">
        <f>IFERROR(IF(L6024="231","231",VLOOKUP(E6024,Materiales!$A$1:$G$37443,7,FALSE)),"N/A")</f>
        <v>Varios</v>
      </c>
    </row>
    <row r="6025" spans="1:14" x14ac:dyDescent="0.25">
      <c r="A6025">
        <v>2110030080</v>
      </c>
      <c r="B6025" t="s">
        <v>1149</v>
      </c>
      <c r="C6025">
        <v>2310030077</v>
      </c>
      <c r="D6025" t="s">
        <v>2142</v>
      </c>
      <c r="E6025">
        <v>2430680003</v>
      </c>
      <c r="F6025" t="s">
        <v>3603</v>
      </c>
      <c r="G6025" t="s">
        <v>89</v>
      </c>
      <c r="H6025">
        <v>0.17219999999999999</v>
      </c>
      <c r="I6025">
        <v>2</v>
      </c>
      <c r="J6025">
        <v>8000</v>
      </c>
      <c r="K6025">
        <f>+VLOOKUP(E6025,Costos!$A$1:$I$716100,9,FALSE)</f>
        <v>43.858021000000001</v>
      </c>
      <c r="L6025" t="str">
        <f t="shared" si="200"/>
        <v>243</v>
      </c>
      <c r="M6025" t="str">
        <f t="shared" si="201"/>
        <v>243068</v>
      </c>
      <c r="N6025" t="str">
        <f>IFERROR(IF(L6025="231","231",VLOOKUP(E6025,Materiales!$A$1:$G$37443,7,FALSE)),"N/A")</f>
        <v>Dispersión</v>
      </c>
    </row>
    <row r="6026" spans="1:14" x14ac:dyDescent="0.25">
      <c r="A6026">
        <v>2110030080</v>
      </c>
      <c r="B6026" t="s">
        <v>1149</v>
      </c>
      <c r="C6026">
        <v>2310030077</v>
      </c>
      <c r="D6026" t="s">
        <v>2142</v>
      </c>
      <c r="E6026">
        <v>2430350001</v>
      </c>
      <c r="F6026" t="s">
        <v>4741</v>
      </c>
      <c r="G6026" t="s">
        <v>89</v>
      </c>
      <c r="H6026">
        <v>11.482200000000001</v>
      </c>
      <c r="I6026">
        <v>2</v>
      </c>
      <c r="J6026">
        <v>8000</v>
      </c>
      <c r="K6026">
        <f>+VLOOKUP(E6026,Costos!$A$1:$I$716100,9,FALSE)</f>
        <v>8.4358629999999994</v>
      </c>
      <c r="L6026" t="str">
        <f t="shared" si="200"/>
        <v>243</v>
      </c>
      <c r="M6026" t="str">
        <f t="shared" si="201"/>
        <v>243035</v>
      </c>
      <c r="N6026" t="str">
        <f>IFERROR(IF(L6026="231","231",VLOOKUP(E6026,Materiales!$A$1:$G$37443,7,FALSE)),"N/A")</f>
        <v>Varios</v>
      </c>
    </row>
    <row r="6027" spans="1:14" x14ac:dyDescent="0.25">
      <c r="A6027">
        <v>2110030080</v>
      </c>
      <c r="B6027" t="s">
        <v>1149</v>
      </c>
      <c r="C6027">
        <v>2310030077</v>
      </c>
      <c r="D6027" t="s">
        <v>2142</v>
      </c>
      <c r="E6027">
        <v>2430450001</v>
      </c>
      <c r="F6027" t="s">
        <v>93</v>
      </c>
      <c r="G6027" t="s">
        <v>89</v>
      </c>
      <c r="H6027">
        <v>11.482200000000001</v>
      </c>
      <c r="I6027">
        <v>2</v>
      </c>
      <c r="J6027">
        <v>8000</v>
      </c>
      <c r="K6027">
        <f>+VLOOKUP(E6027,Costos!$A$1:$I$716100,9,FALSE)</f>
        <v>6.0336119999999998</v>
      </c>
      <c r="L6027" t="str">
        <f t="shared" si="200"/>
        <v>243</v>
      </c>
      <c r="M6027" t="str">
        <f t="shared" si="201"/>
        <v>243045</v>
      </c>
      <c r="N6027" t="str">
        <f>IFERROR(IF(L6027="231","231",VLOOKUP(E6027,Materiales!$A$1:$G$37443,7,FALSE)),"N/A")</f>
        <v>Varios</v>
      </c>
    </row>
    <row r="6028" spans="1:14" x14ac:dyDescent="0.25">
      <c r="A6028">
        <v>2110030080</v>
      </c>
      <c r="B6028" t="s">
        <v>1149</v>
      </c>
      <c r="C6028">
        <v>2310030077</v>
      </c>
      <c r="D6028" t="s">
        <v>2142</v>
      </c>
      <c r="E6028">
        <v>2430390013</v>
      </c>
      <c r="F6028" t="s">
        <v>3567</v>
      </c>
      <c r="G6028" t="s">
        <v>89</v>
      </c>
      <c r="H6028">
        <v>16.610099999999999</v>
      </c>
      <c r="I6028">
        <v>2</v>
      </c>
      <c r="J6028">
        <v>8000</v>
      </c>
      <c r="K6028">
        <f>+VLOOKUP(E6028,Costos!$A$1:$I$716100,9,FALSE)</f>
        <v>27.214721000000001</v>
      </c>
      <c r="L6028" t="str">
        <f t="shared" si="200"/>
        <v>243</v>
      </c>
      <c r="M6028" t="str">
        <f t="shared" si="201"/>
        <v>243039</v>
      </c>
      <c r="N6028" t="str">
        <f>IFERROR(IF(L6028="231","231",VLOOKUP(E6028,Materiales!$A$1:$G$37443,7,FALSE)),"N/A")</f>
        <v>Varios</v>
      </c>
    </row>
    <row r="6029" spans="1:14" x14ac:dyDescent="0.25">
      <c r="A6029">
        <v>2110030080</v>
      </c>
      <c r="B6029" t="s">
        <v>1149</v>
      </c>
      <c r="C6029">
        <v>2310030077</v>
      </c>
      <c r="D6029" t="s">
        <v>2142</v>
      </c>
      <c r="E6029">
        <v>2310030273</v>
      </c>
      <c r="F6029" t="s">
        <v>2157</v>
      </c>
      <c r="G6029" t="s">
        <v>89</v>
      </c>
      <c r="H6029">
        <v>57.411000000000001</v>
      </c>
      <c r="I6029">
        <v>2</v>
      </c>
      <c r="J6029">
        <v>8000</v>
      </c>
      <c r="K6029">
        <f>+VLOOKUP(E6029,Costos!$A$1:$I$716100,9,FALSE)</f>
        <v>3.6945239999999999</v>
      </c>
      <c r="L6029" t="str">
        <f t="shared" si="200"/>
        <v>231</v>
      </c>
      <c r="M6029" t="str">
        <f t="shared" si="201"/>
        <v>231003</v>
      </c>
      <c r="N6029" t="str">
        <f>IFERROR(IF(L6029="231","231",VLOOKUP(E6029,Materiales!$A$1:$G$37443,7,FALSE)),"N/A")</f>
        <v>231</v>
      </c>
    </row>
    <row r="6030" spans="1:14" x14ac:dyDescent="0.25">
      <c r="A6030">
        <v>2110030080</v>
      </c>
      <c r="B6030" t="s">
        <v>1149</v>
      </c>
      <c r="C6030">
        <v>2310030273</v>
      </c>
      <c r="D6030" t="s">
        <v>2157</v>
      </c>
      <c r="E6030">
        <v>2410290596</v>
      </c>
      <c r="F6030" t="s">
        <v>3369</v>
      </c>
      <c r="G6030" t="s">
        <v>89</v>
      </c>
      <c r="H6030">
        <v>5.6353</v>
      </c>
      <c r="I6030">
        <v>3</v>
      </c>
      <c r="J6030">
        <v>8000</v>
      </c>
      <c r="K6030">
        <f>+VLOOKUP(E6030,Costos!$A$1:$I$716100,9,FALSE)</f>
        <v>5.3067520000000004</v>
      </c>
      <c r="L6030" t="str">
        <f t="shared" si="200"/>
        <v>241</v>
      </c>
      <c r="M6030" t="str">
        <f t="shared" si="201"/>
        <v>241029</v>
      </c>
      <c r="N6030" t="str">
        <f>IFERROR(IF(L6030="231","231",VLOOKUP(E6030,Materiales!$A$1:$G$37443,7,FALSE)),"N/A")</f>
        <v>Varios</v>
      </c>
    </row>
    <row r="6031" spans="1:14" x14ac:dyDescent="0.25">
      <c r="A6031">
        <v>2110030080</v>
      </c>
      <c r="B6031" t="s">
        <v>1149</v>
      </c>
      <c r="C6031">
        <v>2310030273</v>
      </c>
      <c r="D6031" t="s">
        <v>2157</v>
      </c>
      <c r="E6031">
        <v>2430850012</v>
      </c>
      <c r="F6031" t="s">
        <v>3638</v>
      </c>
      <c r="G6031" t="s">
        <v>89</v>
      </c>
      <c r="H6031">
        <v>6.2600000000000003E-2</v>
      </c>
      <c r="I6031">
        <v>3</v>
      </c>
      <c r="J6031">
        <v>8000</v>
      </c>
      <c r="K6031">
        <f>+VLOOKUP(E6031,Costos!$A$1:$I$716100,9,FALSE)</f>
        <v>15.424059</v>
      </c>
      <c r="L6031" t="str">
        <f t="shared" si="200"/>
        <v>243</v>
      </c>
      <c r="M6031" t="str">
        <f t="shared" si="201"/>
        <v>243085</v>
      </c>
      <c r="N6031" t="str">
        <f>IFERROR(IF(L6031="231","231",VLOOKUP(E6031,Materiales!$A$1:$G$37443,7,FALSE)),"N/A")</f>
        <v>Varios</v>
      </c>
    </row>
    <row r="6032" spans="1:14" x14ac:dyDescent="0.25">
      <c r="A6032">
        <v>2110030080</v>
      </c>
      <c r="B6032" t="s">
        <v>1149</v>
      </c>
      <c r="C6032">
        <v>2310030273</v>
      </c>
      <c r="D6032" t="s">
        <v>2157</v>
      </c>
      <c r="E6032">
        <v>2410210019</v>
      </c>
      <c r="F6032" t="s">
        <v>113</v>
      </c>
      <c r="G6032" t="s">
        <v>89</v>
      </c>
      <c r="H6032">
        <v>0.50090000000000001</v>
      </c>
      <c r="I6032">
        <v>3</v>
      </c>
      <c r="J6032">
        <v>8000</v>
      </c>
      <c r="K6032">
        <f>+VLOOKUP(E6032,Costos!$A$1:$I$716100,9,FALSE)</f>
        <v>7.7568599999999996</v>
      </c>
      <c r="L6032" t="str">
        <f t="shared" si="200"/>
        <v>241</v>
      </c>
      <c r="M6032" t="str">
        <f t="shared" si="201"/>
        <v>241021</v>
      </c>
      <c r="N6032" t="str">
        <f>IFERROR(IF(L6032="231","231",VLOOKUP(E6032,Materiales!$A$1:$G$37443,7,FALSE)),"N/A")</f>
        <v>Varios</v>
      </c>
    </row>
    <row r="6033" spans="1:14" x14ac:dyDescent="0.25">
      <c r="A6033">
        <v>2110030080</v>
      </c>
      <c r="B6033" t="s">
        <v>1149</v>
      </c>
      <c r="C6033">
        <v>2310030273</v>
      </c>
      <c r="D6033" t="s">
        <v>2157</v>
      </c>
      <c r="E6033">
        <v>2430950002</v>
      </c>
      <c r="F6033" t="s">
        <v>3667</v>
      </c>
      <c r="G6033" t="s">
        <v>89</v>
      </c>
      <c r="H6033">
        <v>0.37569999999999998</v>
      </c>
      <c r="I6033">
        <v>3</v>
      </c>
      <c r="J6033">
        <v>8000</v>
      </c>
      <c r="K6033">
        <f>+VLOOKUP(E6033,Costos!$A$1:$I$716100,9,FALSE)</f>
        <v>16.036432000000001</v>
      </c>
      <c r="L6033" t="str">
        <f t="shared" si="200"/>
        <v>243</v>
      </c>
      <c r="M6033" t="str">
        <f t="shared" si="201"/>
        <v>243095</v>
      </c>
      <c r="N6033" t="str">
        <f>IFERROR(IF(L6033="231","231",VLOOKUP(E6033,Materiales!$A$1:$G$37443,7,FALSE)),"N/A")</f>
        <v>Varios</v>
      </c>
    </row>
    <row r="6034" spans="1:14" x14ac:dyDescent="0.25">
      <c r="A6034">
        <v>2110030080</v>
      </c>
      <c r="B6034" t="s">
        <v>1149</v>
      </c>
      <c r="C6034">
        <v>2310030273</v>
      </c>
      <c r="D6034" t="s">
        <v>2157</v>
      </c>
      <c r="E6034">
        <v>2410290518</v>
      </c>
      <c r="F6034" t="s">
        <v>3353</v>
      </c>
      <c r="G6034" t="s">
        <v>89</v>
      </c>
      <c r="H6034">
        <v>8.14E-2</v>
      </c>
      <c r="I6034">
        <v>3</v>
      </c>
      <c r="J6034">
        <v>8000</v>
      </c>
      <c r="K6034">
        <f>+VLOOKUP(E6034,Costos!$A$1:$I$716100,9,FALSE)</f>
        <v>4.2085650000000001</v>
      </c>
      <c r="L6034" t="str">
        <f t="shared" si="200"/>
        <v>241</v>
      </c>
      <c r="M6034" t="str">
        <f t="shared" si="201"/>
        <v>241029</v>
      </c>
      <c r="N6034" t="str">
        <f>IFERROR(IF(L6034="231","231",VLOOKUP(E6034,Materiales!$A$1:$G$37443,7,FALSE)),"N/A")</f>
        <v>Otros</v>
      </c>
    </row>
    <row r="6035" spans="1:14" x14ac:dyDescent="0.25">
      <c r="A6035">
        <v>2110030080</v>
      </c>
      <c r="B6035" t="s">
        <v>1149</v>
      </c>
      <c r="C6035">
        <v>2310030273</v>
      </c>
      <c r="D6035" t="s">
        <v>2157</v>
      </c>
      <c r="E6035">
        <v>2430880022</v>
      </c>
      <c r="F6035" t="s">
        <v>115</v>
      </c>
      <c r="G6035" t="s">
        <v>89</v>
      </c>
      <c r="H6035">
        <v>0.17219999999999999</v>
      </c>
      <c r="I6035">
        <v>3</v>
      </c>
      <c r="J6035">
        <v>8000</v>
      </c>
      <c r="K6035">
        <f>+VLOOKUP(E6035,Costos!$A$1:$I$716100,9,FALSE)</f>
        <v>6.1924229999999998</v>
      </c>
      <c r="L6035" t="str">
        <f t="shared" si="200"/>
        <v>243</v>
      </c>
      <c r="M6035" t="str">
        <f t="shared" si="201"/>
        <v>243088</v>
      </c>
      <c r="N6035" t="str">
        <f>IFERROR(IF(L6035="231","231",VLOOKUP(E6035,Materiales!$A$1:$G$37443,7,FALSE)),"N/A")</f>
        <v>Varios</v>
      </c>
    </row>
    <row r="6036" spans="1:14" x14ac:dyDescent="0.25">
      <c r="A6036">
        <v>2110030080</v>
      </c>
      <c r="B6036" t="s">
        <v>1149</v>
      </c>
      <c r="C6036">
        <v>2310030273</v>
      </c>
      <c r="D6036" t="s">
        <v>2157</v>
      </c>
      <c r="E6036">
        <v>2410290827</v>
      </c>
      <c r="F6036" t="s">
        <v>3467</v>
      </c>
      <c r="G6036" t="s">
        <v>89</v>
      </c>
      <c r="H6036">
        <v>0.78269999999999995</v>
      </c>
      <c r="I6036">
        <v>3</v>
      </c>
      <c r="J6036">
        <v>8000</v>
      </c>
      <c r="K6036">
        <f>+VLOOKUP(E6036,Costos!$A$1:$I$716100,9,FALSE)</f>
        <v>8.7862050000000007</v>
      </c>
      <c r="L6036" t="str">
        <f t="shared" si="200"/>
        <v>241</v>
      </c>
      <c r="M6036" t="str">
        <f t="shared" si="201"/>
        <v>241029</v>
      </c>
      <c r="N6036" t="str">
        <f>IFERROR(IF(L6036="231","231",VLOOKUP(E6036,Materiales!$A$1:$G$37443,7,FALSE)),"N/A")</f>
        <v>Varios</v>
      </c>
    </row>
    <row r="6037" spans="1:14" x14ac:dyDescent="0.25">
      <c r="A6037">
        <v>2110030080</v>
      </c>
      <c r="B6037" t="s">
        <v>1149</v>
      </c>
      <c r="C6037">
        <v>2310030273</v>
      </c>
      <c r="D6037" t="s">
        <v>2157</v>
      </c>
      <c r="E6037">
        <v>2430390013</v>
      </c>
      <c r="F6037" t="s">
        <v>3567</v>
      </c>
      <c r="G6037" t="s">
        <v>89</v>
      </c>
      <c r="H6037">
        <v>0.31309999999999999</v>
      </c>
      <c r="I6037">
        <v>3</v>
      </c>
      <c r="J6037">
        <v>8000</v>
      </c>
      <c r="K6037">
        <f>+VLOOKUP(E6037,Costos!$A$1:$I$716100,9,FALSE)</f>
        <v>27.214721000000001</v>
      </c>
      <c r="L6037" t="str">
        <f t="shared" si="200"/>
        <v>243</v>
      </c>
      <c r="M6037" t="str">
        <f t="shared" si="201"/>
        <v>243039</v>
      </c>
      <c r="N6037" t="str">
        <f>IFERROR(IF(L6037="231","231",VLOOKUP(E6037,Materiales!$A$1:$G$37443,7,FALSE)),"N/A")</f>
        <v>Varios</v>
      </c>
    </row>
    <row r="6038" spans="1:14" x14ac:dyDescent="0.25">
      <c r="A6038">
        <v>2110030080</v>
      </c>
      <c r="B6038" t="s">
        <v>1149</v>
      </c>
      <c r="C6038">
        <v>2310030273</v>
      </c>
      <c r="D6038" t="s">
        <v>2157</v>
      </c>
      <c r="E6038">
        <v>2430850037</v>
      </c>
      <c r="F6038" t="s">
        <v>3645</v>
      </c>
      <c r="G6038" t="s">
        <v>89</v>
      </c>
      <c r="H6038">
        <v>0.50090000000000001</v>
      </c>
      <c r="I6038">
        <v>3</v>
      </c>
      <c r="J6038">
        <v>8000</v>
      </c>
      <c r="K6038">
        <f>+VLOOKUP(E6038,Costos!$A$1:$I$716100,9,FALSE)</f>
        <v>5.1567480000000003</v>
      </c>
      <c r="L6038" t="str">
        <f t="shared" si="200"/>
        <v>243</v>
      </c>
      <c r="M6038" t="str">
        <f t="shared" si="201"/>
        <v>243085</v>
      </c>
      <c r="N6038" t="str">
        <f>IFERROR(IF(L6038="231","231",VLOOKUP(E6038,Materiales!$A$1:$G$37443,7,FALSE)),"N/A")</f>
        <v>Varios</v>
      </c>
    </row>
    <row r="6039" spans="1:14" x14ac:dyDescent="0.25">
      <c r="A6039">
        <v>2110030080</v>
      </c>
      <c r="B6039" t="s">
        <v>1149</v>
      </c>
      <c r="C6039">
        <v>2310030273</v>
      </c>
      <c r="D6039" t="s">
        <v>2157</v>
      </c>
      <c r="E6039">
        <v>2410290516</v>
      </c>
      <c r="F6039" t="s">
        <v>3351</v>
      </c>
      <c r="G6039" t="s">
        <v>89</v>
      </c>
      <c r="H6039">
        <v>23.793399999999998</v>
      </c>
      <c r="I6039">
        <v>3</v>
      </c>
      <c r="J6039">
        <v>8000</v>
      </c>
      <c r="K6039">
        <f>+VLOOKUP(E6039,Costos!$A$1:$I$716100,9,FALSE)</f>
        <v>6.3744370000000004</v>
      </c>
      <c r="L6039" t="str">
        <f t="shared" si="200"/>
        <v>241</v>
      </c>
      <c r="M6039" t="str">
        <f t="shared" si="201"/>
        <v>241029</v>
      </c>
      <c r="N6039" t="str">
        <f>IFERROR(IF(L6039="231","231",VLOOKUP(E6039,Materiales!$A$1:$G$37443,7,FALSE)),"N/A")</f>
        <v>Varios</v>
      </c>
    </row>
    <row r="6040" spans="1:14" x14ac:dyDescent="0.25">
      <c r="A6040">
        <v>2110030080</v>
      </c>
      <c r="B6040" t="s">
        <v>1149</v>
      </c>
      <c r="C6040">
        <v>2310030273</v>
      </c>
      <c r="D6040" t="s">
        <v>2157</v>
      </c>
      <c r="E6040">
        <v>2410290517</v>
      </c>
      <c r="F6040" t="s">
        <v>3352</v>
      </c>
      <c r="G6040" t="s">
        <v>89</v>
      </c>
      <c r="H6040">
        <v>5.9499999999999997E-2</v>
      </c>
      <c r="I6040">
        <v>3</v>
      </c>
      <c r="J6040">
        <v>8000</v>
      </c>
      <c r="K6040">
        <f>+VLOOKUP(E6040,Costos!$A$1:$I$716100,9,FALSE)</f>
        <v>5.2654379999999996</v>
      </c>
      <c r="L6040" t="str">
        <f t="shared" si="200"/>
        <v>241</v>
      </c>
      <c r="M6040" t="str">
        <f t="shared" si="201"/>
        <v>241029</v>
      </c>
      <c r="N6040" t="str">
        <f>IFERROR(IF(L6040="231","231",VLOOKUP(E6040,Materiales!$A$1:$G$37443,7,FALSE)),"N/A")</f>
        <v>Otros</v>
      </c>
    </row>
    <row r="6041" spans="1:14" x14ac:dyDescent="0.25">
      <c r="A6041">
        <v>2110030080</v>
      </c>
      <c r="B6041" t="s">
        <v>1149</v>
      </c>
      <c r="C6041">
        <v>2310030273</v>
      </c>
      <c r="D6041" t="s">
        <v>2157</v>
      </c>
      <c r="E6041">
        <v>2410210003</v>
      </c>
      <c r="F6041" t="s">
        <v>95</v>
      </c>
      <c r="G6041" t="s">
        <v>89</v>
      </c>
      <c r="H6041">
        <v>0.46960000000000002</v>
      </c>
      <c r="I6041">
        <v>3</v>
      </c>
      <c r="J6041">
        <v>8000</v>
      </c>
      <c r="K6041">
        <f>+VLOOKUP(E6041,Costos!$A$1:$I$716100,9,FALSE)</f>
        <v>4.9316240000000002</v>
      </c>
      <c r="L6041" t="str">
        <f t="shared" si="200"/>
        <v>241</v>
      </c>
      <c r="M6041" t="str">
        <f t="shared" si="201"/>
        <v>241021</v>
      </c>
      <c r="N6041" t="str">
        <f>IFERROR(IF(L6041="231","231",VLOOKUP(E6041,Materiales!$A$1:$G$37443,7,FALSE)),"N/A")</f>
        <v>Varios</v>
      </c>
    </row>
    <row r="6042" spans="1:14" x14ac:dyDescent="0.25">
      <c r="A6042">
        <v>2110030080</v>
      </c>
      <c r="B6042" t="s">
        <v>1149</v>
      </c>
      <c r="C6042">
        <v>2310030077</v>
      </c>
      <c r="D6042" t="s">
        <v>2142</v>
      </c>
      <c r="E6042">
        <v>2410090273</v>
      </c>
      <c r="F6042" t="s">
        <v>3195</v>
      </c>
      <c r="G6042" t="s">
        <v>89</v>
      </c>
      <c r="H6042">
        <v>3.8273999999999999</v>
      </c>
      <c r="I6042">
        <v>2</v>
      </c>
      <c r="J6042">
        <v>8000</v>
      </c>
      <c r="K6042">
        <f>+VLOOKUP(E6042,Costos!$A$1:$I$716100,9,FALSE)</f>
        <v>80.091543999999999</v>
      </c>
      <c r="L6042" t="str">
        <f t="shared" si="200"/>
        <v>241</v>
      </c>
      <c r="M6042" t="str">
        <f t="shared" si="201"/>
        <v>241009</v>
      </c>
      <c r="N6042" t="str">
        <f>IFERROR(IF(L6042="231","231",VLOOKUP(E6042,Materiales!$A$1:$G$37443,7,FALSE)),"N/A")</f>
        <v>Varios</v>
      </c>
    </row>
    <row r="6043" spans="1:14" x14ac:dyDescent="0.25">
      <c r="A6043">
        <v>2110030080</v>
      </c>
      <c r="B6043" t="s">
        <v>1149</v>
      </c>
      <c r="C6043">
        <v>2310030077</v>
      </c>
      <c r="D6043" t="s">
        <v>2142</v>
      </c>
      <c r="E6043">
        <v>2410210003</v>
      </c>
      <c r="F6043" t="s">
        <v>95</v>
      </c>
      <c r="G6043" t="s">
        <v>89</v>
      </c>
      <c r="H6043">
        <v>11.482200000000001</v>
      </c>
      <c r="I6043">
        <v>2</v>
      </c>
      <c r="J6043">
        <v>8000</v>
      </c>
      <c r="K6043">
        <f>+VLOOKUP(E6043,Costos!$A$1:$I$716100,9,FALSE)</f>
        <v>4.9316240000000002</v>
      </c>
      <c r="L6043" t="str">
        <f t="shared" si="200"/>
        <v>241</v>
      </c>
      <c r="M6043" t="str">
        <f t="shared" si="201"/>
        <v>241021</v>
      </c>
      <c r="N6043" t="str">
        <f>IFERROR(IF(L6043="231","231",VLOOKUP(E6043,Materiales!$A$1:$G$37443,7,FALSE)),"N/A")</f>
        <v>Varios</v>
      </c>
    </row>
    <row r="6044" spans="1:14" x14ac:dyDescent="0.25">
      <c r="A6044">
        <v>2110030080</v>
      </c>
      <c r="B6044" t="s">
        <v>1149</v>
      </c>
      <c r="C6044">
        <v>2310030077</v>
      </c>
      <c r="D6044" t="s">
        <v>2142</v>
      </c>
      <c r="E6044">
        <v>2430810004</v>
      </c>
      <c r="F6044" t="s">
        <v>3630</v>
      </c>
      <c r="G6044" t="s">
        <v>89</v>
      </c>
      <c r="H6044">
        <v>5.3573000000000004</v>
      </c>
      <c r="I6044">
        <v>2</v>
      </c>
      <c r="J6044">
        <v>8000</v>
      </c>
      <c r="K6044">
        <f>+VLOOKUP(E6044,Costos!$A$1:$I$716100,9,FALSE)</f>
        <v>6.728307</v>
      </c>
      <c r="L6044" t="str">
        <f t="shared" si="200"/>
        <v>243</v>
      </c>
      <c r="M6044" t="str">
        <f t="shared" si="201"/>
        <v>243081</v>
      </c>
      <c r="N6044" t="str">
        <f>IFERROR(IF(L6044="231","231",VLOOKUP(E6044,Materiales!$A$1:$G$37443,7,FALSE)),"N/A")</f>
        <v>Varios</v>
      </c>
    </row>
    <row r="6045" spans="1:14" x14ac:dyDescent="0.25">
      <c r="A6045">
        <v>2110030080</v>
      </c>
      <c r="B6045" t="s">
        <v>1149</v>
      </c>
      <c r="C6045">
        <v>2310030077</v>
      </c>
      <c r="D6045" t="s">
        <v>2142</v>
      </c>
      <c r="E6045">
        <v>2430870004</v>
      </c>
      <c r="F6045" t="s">
        <v>3650</v>
      </c>
      <c r="G6045" t="s">
        <v>89</v>
      </c>
      <c r="H6045">
        <v>0.76549999999999996</v>
      </c>
      <c r="I6045">
        <v>2</v>
      </c>
      <c r="J6045">
        <v>8000</v>
      </c>
      <c r="K6045">
        <f>+VLOOKUP(E6045,Costos!$A$1:$I$716100,9,FALSE)</f>
        <v>5.9204129999999999</v>
      </c>
      <c r="L6045" t="str">
        <f t="shared" si="200"/>
        <v>243</v>
      </c>
      <c r="M6045" t="str">
        <f t="shared" si="201"/>
        <v>243087</v>
      </c>
      <c r="N6045" t="str">
        <f>IFERROR(IF(L6045="231","231",VLOOKUP(E6045,Materiales!$A$1:$G$37443,7,FALSE)),"N/A")</f>
        <v>Varios</v>
      </c>
    </row>
    <row r="6046" spans="1:14" x14ac:dyDescent="0.25">
      <c r="A6046">
        <v>2110030081</v>
      </c>
      <c r="B6046" t="s">
        <v>1150</v>
      </c>
      <c r="C6046">
        <v>2110030081</v>
      </c>
      <c r="D6046" t="s">
        <v>1150</v>
      </c>
      <c r="E6046">
        <v>2310160282</v>
      </c>
      <c r="F6046" t="s">
        <v>2379</v>
      </c>
      <c r="G6046" t="s">
        <v>36</v>
      </c>
      <c r="H6046">
        <v>8000</v>
      </c>
      <c r="I6046">
        <v>1</v>
      </c>
      <c r="J6046">
        <v>8000</v>
      </c>
      <c r="K6046">
        <f>+VLOOKUP(E6046,Costos!$A$1:$I$716100,9,FALSE)</f>
        <v>5.9553000000000002E-2</v>
      </c>
      <c r="L6046" t="str">
        <f t="shared" si="200"/>
        <v>231</v>
      </c>
      <c r="M6046" t="str">
        <f t="shared" si="201"/>
        <v>231016</v>
      </c>
      <c r="N6046" t="str">
        <f>IFERROR(IF(L6046="231","231",VLOOKUP(E6046,Materiales!$A$1:$G$37443,7,FALSE)),"N/A")</f>
        <v>231</v>
      </c>
    </row>
    <row r="6047" spans="1:14" x14ac:dyDescent="0.25">
      <c r="A6047">
        <v>2110030081</v>
      </c>
      <c r="B6047" t="s">
        <v>1150</v>
      </c>
      <c r="C6047">
        <v>2310160282</v>
      </c>
      <c r="D6047" t="s">
        <v>2379</v>
      </c>
      <c r="E6047">
        <v>2310160457</v>
      </c>
      <c r="F6047" t="s">
        <v>2423</v>
      </c>
      <c r="G6047" t="s">
        <v>36</v>
      </c>
      <c r="H6047">
        <v>8000</v>
      </c>
      <c r="I6047">
        <v>2</v>
      </c>
      <c r="J6047">
        <v>8000</v>
      </c>
      <c r="K6047">
        <f>+VLOOKUP(E6047,Costos!$A$1:$I$716100,9,FALSE)</f>
        <v>3.9772000000000002E-2</v>
      </c>
      <c r="L6047" t="str">
        <f t="shared" si="200"/>
        <v>231</v>
      </c>
      <c r="M6047" t="str">
        <f t="shared" si="201"/>
        <v>231016</v>
      </c>
      <c r="N6047" t="str">
        <f>IFERROR(IF(L6047="231","231",VLOOKUP(E6047,Materiales!$A$1:$G$37443,7,FALSE)),"N/A")</f>
        <v>231</v>
      </c>
    </row>
    <row r="6048" spans="1:14" x14ac:dyDescent="0.25">
      <c r="A6048">
        <v>2110030081</v>
      </c>
      <c r="B6048" t="s">
        <v>1150</v>
      </c>
      <c r="C6048">
        <v>2310160457</v>
      </c>
      <c r="D6048" t="s">
        <v>2423</v>
      </c>
      <c r="E6048">
        <v>2410290508</v>
      </c>
      <c r="F6048" t="s">
        <v>3349</v>
      </c>
      <c r="G6048" t="s">
        <v>89</v>
      </c>
      <c r="H6048">
        <v>25.263200000000001</v>
      </c>
      <c r="I6048">
        <v>3</v>
      </c>
      <c r="J6048">
        <v>8000</v>
      </c>
      <c r="K6048">
        <f>+VLOOKUP(E6048,Costos!$A$1:$I$716100,9,FALSE)</f>
        <v>7.2046840000000003</v>
      </c>
      <c r="L6048" t="str">
        <f t="shared" si="200"/>
        <v>241</v>
      </c>
      <c r="M6048" t="str">
        <f t="shared" si="201"/>
        <v>241029</v>
      </c>
      <c r="N6048" t="str">
        <f>IFERROR(IF(L6048="231","231",VLOOKUP(E6048,Materiales!$A$1:$G$37443,7,FALSE)),"N/A")</f>
        <v>Resinas</v>
      </c>
    </row>
    <row r="6049" spans="1:14" x14ac:dyDescent="0.25">
      <c r="A6049">
        <v>2110030081</v>
      </c>
      <c r="B6049" t="s">
        <v>1150</v>
      </c>
      <c r="C6049">
        <v>2310160457</v>
      </c>
      <c r="D6049" t="s">
        <v>2423</v>
      </c>
      <c r="E6049">
        <v>2410090294</v>
      </c>
      <c r="F6049" t="s">
        <v>101</v>
      </c>
      <c r="G6049" t="s">
        <v>89</v>
      </c>
      <c r="H6049">
        <v>0.4042</v>
      </c>
      <c r="I6049">
        <v>3</v>
      </c>
      <c r="J6049">
        <v>8000</v>
      </c>
      <c r="K6049">
        <f>+VLOOKUP(E6049,Costos!$A$1:$I$716100,9,FALSE)</f>
        <v>21.1996</v>
      </c>
      <c r="L6049" t="str">
        <f t="shared" si="200"/>
        <v>241</v>
      </c>
      <c r="M6049" t="str">
        <f t="shared" si="201"/>
        <v>241009</v>
      </c>
      <c r="N6049" t="str">
        <f>IFERROR(IF(L6049="231","231",VLOOKUP(E6049,Materiales!$A$1:$G$37443,7,FALSE)),"N/A")</f>
        <v>Masterbach</v>
      </c>
    </row>
    <row r="6050" spans="1:14" x14ac:dyDescent="0.25">
      <c r="A6050">
        <v>2110030081</v>
      </c>
      <c r="B6050" t="s">
        <v>1150</v>
      </c>
      <c r="C6050">
        <v>2310160282</v>
      </c>
      <c r="D6050" t="s">
        <v>2379</v>
      </c>
      <c r="E6050">
        <v>2310160269</v>
      </c>
      <c r="F6050" t="s">
        <v>2377</v>
      </c>
      <c r="G6050" t="s">
        <v>36</v>
      </c>
      <c r="H6050">
        <v>8000</v>
      </c>
      <c r="I6050">
        <v>2</v>
      </c>
      <c r="J6050">
        <v>8000</v>
      </c>
      <c r="K6050">
        <f>+VLOOKUP(E6050,Costos!$A$1:$I$716100,9,FALSE)</f>
        <v>1.0703000000000001E-2</v>
      </c>
      <c r="L6050" t="str">
        <f t="shared" ref="L6050:L6113" si="202">+LEFT(E6050,3)</f>
        <v>231</v>
      </c>
      <c r="M6050" t="str">
        <f t="shared" ref="M6050:M6113" si="203">+LEFT(E6050,6)</f>
        <v>231016</v>
      </c>
      <c r="N6050" t="str">
        <f>IFERROR(IF(L6050="231","231",VLOOKUP(E6050,Materiales!$A$1:$G$37443,7,FALSE)),"N/A")</f>
        <v>231</v>
      </c>
    </row>
    <row r="6051" spans="1:14" x14ac:dyDescent="0.25">
      <c r="A6051">
        <v>2110030081</v>
      </c>
      <c r="B6051" t="s">
        <v>1150</v>
      </c>
      <c r="C6051">
        <v>2310160269</v>
      </c>
      <c r="D6051" t="s">
        <v>2377</v>
      </c>
      <c r="E6051">
        <v>2410090294</v>
      </c>
      <c r="F6051" t="s">
        <v>101</v>
      </c>
      <c r="G6051" t="s">
        <v>89</v>
      </c>
      <c r="H6051">
        <v>0.192</v>
      </c>
      <c r="I6051">
        <v>3</v>
      </c>
      <c r="J6051">
        <v>8000</v>
      </c>
      <c r="K6051">
        <f>+VLOOKUP(E6051,Costos!$A$1:$I$716100,9,FALSE)</f>
        <v>21.1996</v>
      </c>
      <c r="L6051" t="str">
        <f t="shared" si="202"/>
        <v>241</v>
      </c>
      <c r="M6051" t="str">
        <f t="shared" si="203"/>
        <v>241009</v>
      </c>
      <c r="N6051" t="str">
        <f>IFERROR(IF(L6051="231","231",VLOOKUP(E6051,Materiales!$A$1:$G$37443,7,FALSE)),"N/A")</f>
        <v>Masterbach</v>
      </c>
    </row>
    <row r="6052" spans="1:14" x14ac:dyDescent="0.25">
      <c r="A6052">
        <v>2110030081</v>
      </c>
      <c r="B6052" t="s">
        <v>1150</v>
      </c>
      <c r="C6052">
        <v>2310160269</v>
      </c>
      <c r="D6052" t="s">
        <v>2377</v>
      </c>
      <c r="E6052">
        <v>2410290626</v>
      </c>
      <c r="F6052" t="s">
        <v>92</v>
      </c>
      <c r="G6052" t="s">
        <v>89</v>
      </c>
      <c r="H6052">
        <v>8</v>
      </c>
      <c r="I6052">
        <v>3</v>
      </c>
      <c r="J6052">
        <v>8000</v>
      </c>
      <c r="K6052">
        <f>+VLOOKUP(E6052,Costos!$A$1:$I$716100,9,FALSE)</f>
        <v>6.3063640000000003</v>
      </c>
      <c r="L6052" t="str">
        <f t="shared" si="202"/>
        <v>241</v>
      </c>
      <c r="M6052" t="str">
        <f t="shared" si="203"/>
        <v>241029</v>
      </c>
      <c r="N6052" t="str">
        <f>IFERROR(IF(L6052="231","231",VLOOKUP(E6052,Materiales!$A$1:$G$37443,7,FALSE)),"N/A")</f>
        <v>Resinas</v>
      </c>
    </row>
    <row r="6053" spans="1:14" x14ac:dyDescent="0.25">
      <c r="A6053">
        <v>2110030081</v>
      </c>
      <c r="B6053" t="s">
        <v>1150</v>
      </c>
      <c r="C6053">
        <v>2110030081</v>
      </c>
      <c r="D6053" t="s">
        <v>1150</v>
      </c>
      <c r="E6053">
        <v>2310230012</v>
      </c>
      <c r="F6053" t="s">
        <v>2576</v>
      </c>
      <c r="G6053" t="s">
        <v>36</v>
      </c>
      <c r="H6053">
        <v>8000</v>
      </c>
      <c r="I6053">
        <v>1</v>
      </c>
      <c r="J6053">
        <v>8000</v>
      </c>
      <c r="K6053">
        <f>+VLOOKUP(E6053,Costos!$A$1:$I$716100,9,FALSE)</f>
        <v>0.14888899999999999</v>
      </c>
      <c r="L6053" t="str">
        <f t="shared" si="202"/>
        <v>231</v>
      </c>
      <c r="M6053" t="str">
        <f t="shared" si="203"/>
        <v>231023</v>
      </c>
      <c r="N6053" t="str">
        <f>IFERROR(IF(L6053="231","231",VLOOKUP(E6053,Materiales!$A$1:$G$37443,7,FALSE)),"N/A")</f>
        <v>231</v>
      </c>
    </row>
    <row r="6054" spans="1:14" x14ac:dyDescent="0.25">
      <c r="A6054">
        <v>2110030081</v>
      </c>
      <c r="B6054" t="s">
        <v>1150</v>
      </c>
      <c r="C6054">
        <v>2310230012</v>
      </c>
      <c r="D6054" t="s">
        <v>2576</v>
      </c>
      <c r="E6054">
        <v>2430480002</v>
      </c>
      <c r="F6054" t="s">
        <v>3571</v>
      </c>
      <c r="G6054" t="s">
        <v>89</v>
      </c>
      <c r="H6054">
        <v>160.6825</v>
      </c>
      <c r="I6054">
        <v>2</v>
      </c>
      <c r="J6054">
        <v>8000</v>
      </c>
      <c r="K6054">
        <f>+VLOOKUP(E6054,Costos!$A$1:$I$716100,9,FALSE)</f>
        <v>6.8365</v>
      </c>
      <c r="L6054" t="str">
        <f t="shared" si="202"/>
        <v>243</v>
      </c>
      <c r="M6054" t="str">
        <f t="shared" si="203"/>
        <v>243048</v>
      </c>
      <c r="N6054" t="str">
        <f>IFERROR(IF(L6054="231","231",VLOOKUP(E6054,Materiales!$A$1:$G$37443,7,FALSE)),"N/A")</f>
        <v>Resinas</v>
      </c>
    </row>
    <row r="6055" spans="1:14" x14ac:dyDescent="0.25">
      <c r="A6055">
        <v>2110030081</v>
      </c>
      <c r="B6055" t="s">
        <v>1150</v>
      </c>
      <c r="C6055">
        <v>2110030081</v>
      </c>
      <c r="D6055" t="s">
        <v>1150</v>
      </c>
      <c r="E6055">
        <v>2500070216</v>
      </c>
      <c r="F6055" t="s">
        <v>3762</v>
      </c>
      <c r="G6055" t="s">
        <v>36</v>
      </c>
      <c r="H6055">
        <v>8000</v>
      </c>
      <c r="I6055">
        <v>1</v>
      </c>
      <c r="J6055">
        <v>8000</v>
      </c>
      <c r="K6055">
        <f>+VLOOKUP(E6055,Costos!$A$1:$I$716100,9,FALSE)</f>
        <v>4.2894000000000002E-2</v>
      </c>
      <c r="L6055" t="str">
        <f t="shared" si="202"/>
        <v>250</v>
      </c>
      <c r="M6055" t="str">
        <f t="shared" si="203"/>
        <v>250007</v>
      </c>
      <c r="N6055" t="str">
        <f>IFERROR(IF(L6055="231","231",VLOOKUP(E6055,Materiales!$A$1:$G$37443,7,FALSE)),"N/A")</f>
        <v>Etiquetas</v>
      </c>
    </row>
    <row r="6056" spans="1:14" x14ac:dyDescent="0.25">
      <c r="A6056">
        <v>2110030081</v>
      </c>
      <c r="B6056" t="s">
        <v>1150</v>
      </c>
      <c r="C6056">
        <v>2110030081</v>
      </c>
      <c r="D6056" t="s">
        <v>1150</v>
      </c>
      <c r="E6056">
        <v>2500030019</v>
      </c>
      <c r="F6056" t="s">
        <v>3695</v>
      </c>
      <c r="G6056" t="s">
        <v>36</v>
      </c>
      <c r="H6056">
        <v>333.33330000000001</v>
      </c>
      <c r="I6056">
        <v>1</v>
      </c>
      <c r="J6056">
        <v>8000</v>
      </c>
      <c r="K6056">
        <f>+VLOOKUP(E6056,Costos!$A$1:$I$716100,9,FALSE)</f>
        <v>1.05</v>
      </c>
      <c r="L6056" t="str">
        <f t="shared" si="202"/>
        <v>250</v>
      </c>
      <c r="M6056" t="str">
        <f t="shared" si="203"/>
        <v>250003</v>
      </c>
      <c r="N6056" t="str">
        <f>IFERROR(IF(L6056="231","231",VLOOKUP(E6056,Materiales!$A$1:$G$37443,7,FALSE)),"N/A")</f>
        <v>Cajón</v>
      </c>
    </row>
    <row r="6057" spans="1:14" x14ac:dyDescent="0.25">
      <c r="A6057">
        <v>2110030081</v>
      </c>
      <c r="B6057" t="s">
        <v>1150</v>
      </c>
      <c r="C6057">
        <v>2110030081</v>
      </c>
      <c r="D6057" t="s">
        <v>1150</v>
      </c>
      <c r="E6057">
        <v>2310030073</v>
      </c>
      <c r="F6057" t="s">
        <v>4839</v>
      </c>
      <c r="G6057" t="s">
        <v>89</v>
      </c>
      <c r="H6057">
        <v>2569.8000000000002</v>
      </c>
      <c r="I6057">
        <v>1</v>
      </c>
      <c r="J6057">
        <v>8000</v>
      </c>
      <c r="K6057">
        <f>+VLOOKUP(E6057,Costos!$A$1:$I$716100,9,FALSE)</f>
        <v>1.8432059999999999</v>
      </c>
      <c r="L6057" t="str">
        <f t="shared" si="202"/>
        <v>231</v>
      </c>
      <c r="M6057" t="str">
        <f t="shared" si="203"/>
        <v>231003</v>
      </c>
      <c r="N6057" t="str">
        <f>IFERROR(IF(L6057="231","231",VLOOKUP(E6057,Materiales!$A$1:$G$37443,7,FALSE)),"N/A")</f>
        <v>231</v>
      </c>
    </row>
    <row r="6058" spans="1:14" x14ac:dyDescent="0.25">
      <c r="A6058">
        <v>2110030081</v>
      </c>
      <c r="B6058" t="s">
        <v>1150</v>
      </c>
      <c r="C6058">
        <v>2310030073</v>
      </c>
      <c r="D6058" t="s">
        <v>4839</v>
      </c>
      <c r="E6058">
        <v>2410220004</v>
      </c>
      <c r="F6058" t="s">
        <v>3314</v>
      </c>
      <c r="G6058" t="s">
        <v>89</v>
      </c>
      <c r="H6058">
        <v>0.79069999999999996</v>
      </c>
      <c r="I6058">
        <v>2</v>
      </c>
      <c r="J6058">
        <v>8000</v>
      </c>
      <c r="K6058">
        <f>+VLOOKUP(E6058,Costos!$A$1:$I$716100,9,FALSE)</f>
        <v>144.33486500000001</v>
      </c>
      <c r="L6058" t="str">
        <f t="shared" si="202"/>
        <v>241</v>
      </c>
      <c r="M6058" t="str">
        <f t="shared" si="203"/>
        <v>241022</v>
      </c>
      <c r="N6058" t="str">
        <f>IFERROR(IF(L6058="231","231",VLOOKUP(E6058,Materiales!$A$1:$G$37443,7,FALSE)),"N/A")</f>
        <v>Varios</v>
      </c>
    </row>
    <row r="6059" spans="1:14" x14ac:dyDescent="0.25">
      <c r="A6059">
        <v>2110030081</v>
      </c>
      <c r="B6059" t="s">
        <v>1150</v>
      </c>
      <c r="C6059">
        <v>2310030073</v>
      </c>
      <c r="D6059" t="s">
        <v>4839</v>
      </c>
      <c r="E6059">
        <v>2430850012</v>
      </c>
      <c r="F6059" t="s">
        <v>3638</v>
      </c>
      <c r="G6059" t="s">
        <v>89</v>
      </c>
      <c r="H6059">
        <v>1.9767999999999999</v>
      </c>
      <c r="I6059">
        <v>2</v>
      </c>
      <c r="J6059">
        <v>8000</v>
      </c>
      <c r="K6059">
        <f>+VLOOKUP(E6059,Costos!$A$1:$I$716100,9,FALSE)</f>
        <v>15.424059</v>
      </c>
      <c r="L6059" t="str">
        <f t="shared" si="202"/>
        <v>243</v>
      </c>
      <c r="M6059" t="str">
        <f t="shared" si="203"/>
        <v>243085</v>
      </c>
      <c r="N6059" t="str">
        <f>IFERROR(IF(L6059="231","231",VLOOKUP(E6059,Materiales!$A$1:$G$37443,7,FALSE)),"N/A")</f>
        <v>Varios</v>
      </c>
    </row>
    <row r="6060" spans="1:14" x14ac:dyDescent="0.25">
      <c r="A6060">
        <v>2110030081</v>
      </c>
      <c r="B6060" t="s">
        <v>1150</v>
      </c>
      <c r="C6060">
        <v>2310030073</v>
      </c>
      <c r="D6060" t="s">
        <v>4839</v>
      </c>
      <c r="E6060">
        <v>2430850013</v>
      </c>
      <c r="F6060" t="s">
        <v>3639</v>
      </c>
      <c r="G6060" t="s">
        <v>89</v>
      </c>
      <c r="H6060">
        <v>9.4885000000000002</v>
      </c>
      <c r="I6060">
        <v>2</v>
      </c>
      <c r="J6060">
        <v>8000</v>
      </c>
      <c r="K6060">
        <f>+VLOOKUP(E6060,Costos!$A$1:$I$716100,9,FALSE)</f>
        <v>6.0844829999999996</v>
      </c>
      <c r="L6060" t="str">
        <f t="shared" si="202"/>
        <v>243</v>
      </c>
      <c r="M6060" t="str">
        <f t="shared" si="203"/>
        <v>243085</v>
      </c>
      <c r="N6060" t="str">
        <f>IFERROR(IF(L6060="231","231",VLOOKUP(E6060,Materiales!$A$1:$G$37443,7,FALSE)),"N/A")</f>
        <v>Varios</v>
      </c>
    </row>
    <row r="6061" spans="1:14" x14ac:dyDescent="0.25">
      <c r="A6061">
        <v>2110030081</v>
      </c>
      <c r="B6061" t="s">
        <v>1150</v>
      </c>
      <c r="C6061">
        <v>2310030073</v>
      </c>
      <c r="D6061" t="s">
        <v>4839</v>
      </c>
      <c r="E6061">
        <v>2410210019</v>
      </c>
      <c r="F6061" t="s">
        <v>113</v>
      </c>
      <c r="G6061" t="s">
        <v>89</v>
      </c>
      <c r="H6061">
        <v>9.4885000000000002</v>
      </c>
      <c r="I6061">
        <v>2</v>
      </c>
      <c r="J6061">
        <v>8000</v>
      </c>
      <c r="K6061">
        <f>+VLOOKUP(E6061,Costos!$A$1:$I$716100,9,FALSE)</f>
        <v>7.7568599999999996</v>
      </c>
      <c r="L6061" t="str">
        <f t="shared" si="202"/>
        <v>241</v>
      </c>
      <c r="M6061" t="str">
        <f t="shared" si="203"/>
        <v>241021</v>
      </c>
      <c r="N6061" t="str">
        <f>IFERROR(IF(L6061="231","231",VLOOKUP(E6061,Materiales!$A$1:$G$37443,7,FALSE)),"N/A")</f>
        <v>Varios</v>
      </c>
    </row>
    <row r="6062" spans="1:14" x14ac:dyDescent="0.25">
      <c r="A6062">
        <v>2110030081</v>
      </c>
      <c r="B6062" t="s">
        <v>1150</v>
      </c>
      <c r="C6062">
        <v>2310030073</v>
      </c>
      <c r="D6062" t="s">
        <v>4839</v>
      </c>
      <c r="E6062">
        <v>2430880022</v>
      </c>
      <c r="F6062" t="s">
        <v>115</v>
      </c>
      <c r="G6062" t="s">
        <v>89</v>
      </c>
      <c r="H6062">
        <v>12.2562</v>
      </c>
      <c r="I6062">
        <v>2</v>
      </c>
      <c r="J6062">
        <v>8000</v>
      </c>
      <c r="K6062">
        <f>+VLOOKUP(E6062,Costos!$A$1:$I$716100,9,FALSE)</f>
        <v>6.1924229999999998</v>
      </c>
      <c r="L6062" t="str">
        <f t="shared" si="202"/>
        <v>243</v>
      </c>
      <c r="M6062" t="str">
        <f t="shared" si="203"/>
        <v>243088</v>
      </c>
      <c r="N6062" t="str">
        <f>IFERROR(IF(L6062="231","231",VLOOKUP(E6062,Materiales!$A$1:$G$37443,7,FALSE)),"N/A")</f>
        <v>Varios</v>
      </c>
    </row>
    <row r="6063" spans="1:14" x14ac:dyDescent="0.25">
      <c r="A6063">
        <v>2110030081</v>
      </c>
      <c r="B6063" t="s">
        <v>1150</v>
      </c>
      <c r="C6063">
        <v>2310030073</v>
      </c>
      <c r="D6063" t="s">
        <v>4839</v>
      </c>
      <c r="E6063">
        <v>2430530010</v>
      </c>
      <c r="F6063" t="s">
        <v>3577</v>
      </c>
      <c r="G6063" t="s">
        <v>89</v>
      </c>
      <c r="H6063">
        <v>699.77970000000005</v>
      </c>
      <c r="I6063">
        <v>2</v>
      </c>
      <c r="J6063">
        <v>8000</v>
      </c>
      <c r="K6063">
        <f>+VLOOKUP(E6063,Costos!$A$1:$I$716100,9,FALSE)</f>
        <v>0.67528200000000005</v>
      </c>
      <c r="L6063" t="str">
        <f t="shared" si="202"/>
        <v>243</v>
      </c>
      <c r="M6063" t="str">
        <f t="shared" si="203"/>
        <v>243053</v>
      </c>
      <c r="N6063" t="str">
        <f>IFERROR(IF(L6063="231","231",VLOOKUP(E6063,Materiales!$A$1:$G$37443,7,FALSE)),"N/A")</f>
        <v>Varios</v>
      </c>
    </row>
    <row r="6064" spans="1:14" x14ac:dyDescent="0.25">
      <c r="A6064">
        <v>2110030081</v>
      </c>
      <c r="B6064" t="s">
        <v>1150</v>
      </c>
      <c r="C6064">
        <v>2310030073</v>
      </c>
      <c r="D6064" t="s">
        <v>4839</v>
      </c>
      <c r="E6064">
        <v>2430520005</v>
      </c>
      <c r="F6064" t="s">
        <v>3574</v>
      </c>
      <c r="G6064" t="s">
        <v>89</v>
      </c>
      <c r="H6064">
        <v>23.7211</v>
      </c>
      <c r="I6064">
        <v>2</v>
      </c>
      <c r="J6064">
        <v>8000</v>
      </c>
      <c r="K6064">
        <f>+VLOOKUP(E6064,Costos!$A$1:$I$716100,9,FALSE)</f>
        <v>11.219386</v>
      </c>
      <c r="L6064" t="str">
        <f t="shared" si="202"/>
        <v>243</v>
      </c>
      <c r="M6064" t="str">
        <f t="shared" si="203"/>
        <v>243052</v>
      </c>
      <c r="N6064" t="str">
        <f>IFERROR(IF(L6064="231","231",VLOOKUP(E6064,Materiales!$A$1:$G$37443,7,FALSE)),"N/A")</f>
        <v>Varios</v>
      </c>
    </row>
    <row r="6065" spans="1:14" x14ac:dyDescent="0.25">
      <c r="A6065">
        <v>2110030081</v>
      </c>
      <c r="B6065" t="s">
        <v>1150</v>
      </c>
      <c r="C6065">
        <v>2310030073</v>
      </c>
      <c r="D6065" t="s">
        <v>4839</v>
      </c>
      <c r="E6065">
        <v>2430710006</v>
      </c>
      <c r="F6065" t="s">
        <v>3616</v>
      </c>
      <c r="G6065" t="s">
        <v>89</v>
      </c>
      <c r="H6065">
        <v>1.1860999999999999</v>
      </c>
      <c r="I6065">
        <v>2</v>
      </c>
      <c r="J6065">
        <v>8000</v>
      </c>
      <c r="K6065">
        <f>+VLOOKUP(E6065,Costos!$A$1:$I$716100,9,FALSE)</f>
        <v>38.610605</v>
      </c>
      <c r="L6065" t="str">
        <f t="shared" si="202"/>
        <v>243</v>
      </c>
      <c r="M6065" t="str">
        <f t="shared" si="203"/>
        <v>243071</v>
      </c>
      <c r="N6065" t="str">
        <f>IFERROR(IF(L6065="231","231",VLOOKUP(E6065,Materiales!$A$1:$G$37443,7,FALSE)),"N/A")</f>
        <v>Dispersión</v>
      </c>
    </row>
    <row r="6066" spans="1:14" x14ac:dyDescent="0.25">
      <c r="A6066">
        <v>2110030081</v>
      </c>
      <c r="B6066" t="s">
        <v>1150</v>
      </c>
      <c r="C6066">
        <v>2310030073</v>
      </c>
      <c r="D6066" t="s">
        <v>4839</v>
      </c>
      <c r="E6066">
        <v>2430350001</v>
      </c>
      <c r="F6066" t="s">
        <v>4741</v>
      </c>
      <c r="G6066" t="s">
        <v>89</v>
      </c>
      <c r="H6066">
        <v>11.8607</v>
      </c>
      <c r="I6066">
        <v>2</v>
      </c>
      <c r="J6066">
        <v>8000</v>
      </c>
      <c r="K6066">
        <f>+VLOOKUP(E6066,Costos!$A$1:$I$716100,9,FALSE)</f>
        <v>8.4358629999999994</v>
      </c>
      <c r="L6066" t="str">
        <f t="shared" si="202"/>
        <v>243</v>
      </c>
      <c r="M6066" t="str">
        <f t="shared" si="203"/>
        <v>243035</v>
      </c>
      <c r="N6066" t="str">
        <f>IFERROR(IF(L6066="231","231",VLOOKUP(E6066,Materiales!$A$1:$G$37443,7,FALSE)),"N/A")</f>
        <v>Varios</v>
      </c>
    </row>
    <row r="6067" spans="1:14" x14ac:dyDescent="0.25">
      <c r="A6067">
        <v>2110030081</v>
      </c>
      <c r="B6067" t="s">
        <v>1150</v>
      </c>
      <c r="C6067">
        <v>2310030073</v>
      </c>
      <c r="D6067" t="s">
        <v>4839</v>
      </c>
      <c r="E6067">
        <v>2430450001</v>
      </c>
      <c r="F6067" t="s">
        <v>93</v>
      </c>
      <c r="G6067" t="s">
        <v>89</v>
      </c>
      <c r="H6067">
        <v>11.8607</v>
      </c>
      <c r="I6067">
        <v>2</v>
      </c>
      <c r="J6067">
        <v>8000</v>
      </c>
      <c r="K6067">
        <f>+VLOOKUP(E6067,Costos!$A$1:$I$716100,9,FALSE)</f>
        <v>6.0336119999999998</v>
      </c>
      <c r="L6067" t="str">
        <f t="shared" si="202"/>
        <v>243</v>
      </c>
      <c r="M6067" t="str">
        <f t="shared" si="203"/>
        <v>243045</v>
      </c>
      <c r="N6067" t="str">
        <f>IFERROR(IF(L6067="231","231",VLOOKUP(E6067,Materiales!$A$1:$G$37443,7,FALSE)),"N/A")</f>
        <v>Varios</v>
      </c>
    </row>
    <row r="6068" spans="1:14" x14ac:dyDescent="0.25">
      <c r="A6068">
        <v>2110030081</v>
      </c>
      <c r="B6068" t="s">
        <v>1150</v>
      </c>
      <c r="C6068">
        <v>2310030073</v>
      </c>
      <c r="D6068" t="s">
        <v>4839</v>
      </c>
      <c r="E6068">
        <v>2430390013</v>
      </c>
      <c r="F6068" t="s">
        <v>3567</v>
      </c>
      <c r="G6068" t="s">
        <v>89</v>
      </c>
      <c r="H6068">
        <v>18.153199999999998</v>
      </c>
      <c r="I6068">
        <v>2</v>
      </c>
      <c r="J6068">
        <v>8000</v>
      </c>
      <c r="K6068">
        <f>+VLOOKUP(E6068,Costos!$A$1:$I$716100,9,FALSE)</f>
        <v>27.214721000000001</v>
      </c>
      <c r="L6068" t="str">
        <f t="shared" si="202"/>
        <v>243</v>
      </c>
      <c r="M6068" t="str">
        <f t="shared" si="203"/>
        <v>243039</v>
      </c>
      <c r="N6068" t="str">
        <f>IFERROR(IF(L6068="231","231",VLOOKUP(E6068,Materiales!$A$1:$G$37443,7,FALSE)),"N/A")</f>
        <v>Varios</v>
      </c>
    </row>
    <row r="6069" spans="1:14" x14ac:dyDescent="0.25">
      <c r="A6069">
        <v>2110030081</v>
      </c>
      <c r="B6069" t="s">
        <v>1150</v>
      </c>
      <c r="C6069">
        <v>2310030073</v>
      </c>
      <c r="D6069" t="s">
        <v>4839</v>
      </c>
      <c r="E6069">
        <v>2310030273</v>
      </c>
      <c r="F6069" t="s">
        <v>2157</v>
      </c>
      <c r="G6069" t="s">
        <v>89</v>
      </c>
      <c r="H6069">
        <v>59.3033</v>
      </c>
      <c r="I6069">
        <v>2</v>
      </c>
      <c r="J6069">
        <v>8000</v>
      </c>
      <c r="K6069">
        <f>+VLOOKUP(E6069,Costos!$A$1:$I$716100,9,FALSE)</f>
        <v>3.6945239999999999</v>
      </c>
      <c r="L6069" t="str">
        <f t="shared" si="202"/>
        <v>231</v>
      </c>
      <c r="M6069" t="str">
        <f t="shared" si="203"/>
        <v>231003</v>
      </c>
      <c r="N6069" t="str">
        <f>IFERROR(IF(L6069="231","231",VLOOKUP(E6069,Materiales!$A$1:$G$37443,7,FALSE)),"N/A")</f>
        <v>231</v>
      </c>
    </row>
    <row r="6070" spans="1:14" x14ac:dyDescent="0.25">
      <c r="A6070">
        <v>2110030081</v>
      </c>
      <c r="B6070" t="s">
        <v>1150</v>
      </c>
      <c r="C6070">
        <v>2310030273</v>
      </c>
      <c r="D6070" t="s">
        <v>2157</v>
      </c>
      <c r="E6070">
        <v>2410290596</v>
      </c>
      <c r="F6070" t="s">
        <v>3369</v>
      </c>
      <c r="G6070" t="s">
        <v>89</v>
      </c>
      <c r="H6070">
        <v>5.8209999999999997</v>
      </c>
      <c r="I6070">
        <v>3</v>
      </c>
      <c r="J6070">
        <v>8000</v>
      </c>
      <c r="K6070">
        <f>+VLOOKUP(E6070,Costos!$A$1:$I$716100,9,FALSE)</f>
        <v>5.3067520000000004</v>
      </c>
      <c r="L6070" t="str">
        <f t="shared" si="202"/>
        <v>241</v>
      </c>
      <c r="M6070" t="str">
        <f t="shared" si="203"/>
        <v>241029</v>
      </c>
      <c r="N6070" t="str">
        <f>IFERROR(IF(L6070="231","231",VLOOKUP(E6070,Materiales!$A$1:$G$37443,7,FALSE)),"N/A")</f>
        <v>Varios</v>
      </c>
    </row>
    <row r="6071" spans="1:14" x14ac:dyDescent="0.25">
      <c r="A6071">
        <v>2110030081</v>
      </c>
      <c r="B6071" t="s">
        <v>1150</v>
      </c>
      <c r="C6071">
        <v>2310030273</v>
      </c>
      <c r="D6071" t="s">
        <v>2157</v>
      </c>
      <c r="E6071">
        <v>2430850012</v>
      </c>
      <c r="F6071" t="s">
        <v>3638</v>
      </c>
      <c r="G6071" t="s">
        <v>89</v>
      </c>
      <c r="H6071">
        <v>6.4699999999999994E-2</v>
      </c>
      <c r="I6071">
        <v>3</v>
      </c>
      <c r="J6071">
        <v>8000</v>
      </c>
      <c r="K6071">
        <f>+VLOOKUP(E6071,Costos!$A$1:$I$716100,9,FALSE)</f>
        <v>15.424059</v>
      </c>
      <c r="L6071" t="str">
        <f t="shared" si="202"/>
        <v>243</v>
      </c>
      <c r="M6071" t="str">
        <f t="shared" si="203"/>
        <v>243085</v>
      </c>
      <c r="N6071" t="str">
        <f>IFERROR(IF(L6071="231","231",VLOOKUP(E6071,Materiales!$A$1:$G$37443,7,FALSE)),"N/A")</f>
        <v>Varios</v>
      </c>
    </row>
    <row r="6072" spans="1:14" x14ac:dyDescent="0.25">
      <c r="A6072">
        <v>2110030081</v>
      </c>
      <c r="B6072" t="s">
        <v>1150</v>
      </c>
      <c r="C6072">
        <v>2310030273</v>
      </c>
      <c r="D6072" t="s">
        <v>2157</v>
      </c>
      <c r="E6072">
        <v>2410210019</v>
      </c>
      <c r="F6072" t="s">
        <v>113</v>
      </c>
      <c r="G6072" t="s">
        <v>89</v>
      </c>
      <c r="H6072">
        <v>0.51739999999999997</v>
      </c>
      <c r="I6072">
        <v>3</v>
      </c>
      <c r="J6072">
        <v>8000</v>
      </c>
      <c r="K6072">
        <f>+VLOOKUP(E6072,Costos!$A$1:$I$716100,9,FALSE)</f>
        <v>7.7568599999999996</v>
      </c>
      <c r="L6072" t="str">
        <f t="shared" si="202"/>
        <v>241</v>
      </c>
      <c r="M6072" t="str">
        <f t="shared" si="203"/>
        <v>241021</v>
      </c>
      <c r="N6072" t="str">
        <f>IFERROR(IF(L6072="231","231",VLOOKUP(E6072,Materiales!$A$1:$G$37443,7,FALSE)),"N/A")</f>
        <v>Varios</v>
      </c>
    </row>
    <row r="6073" spans="1:14" x14ac:dyDescent="0.25">
      <c r="A6073">
        <v>2110030081</v>
      </c>
      <c r="B6073" t="s">
        <v>1150</v>
      </c>
      <c r="C6073">
        <v>2310030273</v>
      </c>
      <c r="D6073" t="s">
        <v>2157</v>
      </c>
      <c r="E6073">
        <v>2430950002</v>
      </c>
      <c r="F6073" t="s">
        <v>3667</v>
      </c>
      <c r="G6073" t="s">
        <v>89</v>
      </c>
      <c r="H6073">
        <v>0.3881</v>
      </c>
      <c r="I6073">
        <v>3</v>
      </c>
      <c r="J6073">
        <v>8000</v>
      </c>
      <c r="K6073">
        <f>+VLOOKUP(E6073,Costos!$A$1:$I$716100,9,FALSE)</f>
        <v>16.036432000000001</v>
      </c>
      <c r="L6073" t="str">
        <f t="shared" si="202"/>
        <v>243</v>
      </c>
      <c r="M6073" t="str">
        <f t="shared" si="203"/>
        <v>243095</v>
      </c>
      <c r="N6073" t="str">
        <f>IFERROR(IF(L6073="231","231",VLOOKUP(E6073,Materiales!$A$1:$G$37443,7,FALSE)),"N/A")</f>
        <v>Varios</v>
      </c>
    </row>
    <row r="6074" spans="1:14" x14ac:dyDescent="0.25">
      <c r="A6074">
        <v>2110030081</v>
      </c>
      <c r="B6074" t="s">
        <v>1150</v>
      </c>
      <c r="C6074">
        <v>2310030273</v>
      </c>
      <c r="D6074" t="s">
        <v>2157</v>
      </c>
      <c r="E6074">
        <v>2410290518</v>
      </c>
      <c r="F6074" t="s">
        <v>3353</v>
      </c>
      <c r="G6074" t="s">
        <v>89</v>
      </c>
      <c r="H6074">
        <v>8.4099999999999994E-2</v>
      </c>
      <c r="I6074">
        <v>3</v>
      </c>
      <c r="J6074">
        <v>8000</v>
      </c>
      <c r="K6074">
        <f>+VLOOKUP(E6074,Costos!$A$1:$I$716100,9,FALSE)</f>
        <v>4.2085650000000001</v>
      </c>
      <c r="L6074" t="str">
        <f t="shared" si="202"/>
        <v>241</v>
      </c>
      <c r="M6074" t="str">
        <f t="shared" si="203"/>
        <v>241029</v>
      </c>
      <c r="N6074" t="str">
        <f>IFERROR(IF(L6074="231","231",VLOOKUP(E6074,Materiales!$A$1:$G$37443,7,FALSE)),"N/A")</f>
        <v>Otros</v>
      </c>
    </row>
    <row r="6075" spans="1:14" x14ac:dyDescent="0.25">
      <c r="A6075">
        <v>2110030081</v>
      </c>
      <c r="B6075" t="s">
        <v>1150</v>
      </c>
      <c r="C6075">
        <v>2310030273</v>
      </c>
      <c r="D6075" t="s">
        <v>2157</v>
      </c>
      <c r="E6075">
        <v>2430880022</v>
      </c>
      <c r="F6075" t="s">
        <v>115</v>
      </c>
      <c r="G6075" t="s">
        <v>89</v>
      </c>
      <c r="H6075">
        <v>0.1779</v>
      </c>
      <c r="I6075">
        <v>3</v>
      </c>
      <c r="J6075">
        <v>8000</v>
      </c>
      <c r="K6075">
        <f>+VLOOKUP(E6075,Costos!$A$1:$I$716100,9,FALSE)</f>
        <v>6.1924229999999998</v>
      </c>
      <c r="L6075" t="str">
        <f t="shared" si="202"/>
        <v>243</v>
      </c>
      <c r="M6075" t="str">
        <f t="shared" si="203"/>
        <v>243088</v>
      </c>
      <c r="N6075" t="str">
        <f>IFERROR(IF(L6075="231","231",VLOOKUP(E6075,Materiales!$A$1:$G$37443,7,FALSE)),"N/A")</f>
        <v>Varios</v>
      </c>
    </row>
    <row r="6076" spans="1:14" x14ac:dyDescent="0.25">
      <c r="A6076">
        <v>2110030081</v>
      </c>
      <c r="B6076" t="s">
        <v>1150</v>
      </c>
      <c r="C6076">
        <v>2310030273</v>
      </c>
      <c r="D6076" t="s">
        <v>2157</v>
      </c>
      <c r="E6076">
        <v>2410290827</v>
      </c>
      <c r="F6076" t="s">
        <v>3467</v>
      </c>
      <c r="G6076" t="s">
        <v>89</v>
      </c>
      <c r="H6076">
        <v>0.8085</v>
      </c>
      <c r="I6076">
        <v>3</v>
      </c>
      <c r="J6076">
        <v>8000</v>
      </c>
      <c r="K6076">
        <f>+VLOOKUP(E6076,Costos!$A$1:$I$716100,9,FALSE)</f>
        <v>8.7862050000000007</v>
      </c>
      <c r="L6076" t="str">
        <f t="shared" si="202"/>
        <v>241</v>
      </c>
      <c r="M6076" t="str">
        <f t="shared" si="203"/>
        <v>241029</v>
      </c>
      <c r="N6076" t="str">
        <f>IFERROR(IF(L6076="231","231",VLOOKUP(E6076,Materiales!$A$1:$G$37443,7,FALSE)),"N/A")</f>
        <v>Varios</v>
      </c>
    </row>
    <row r="6077" spans="1:14" x14ac:dyDescent="0.25">
      <c r="A6077">
        <v>2110030081</v>
      </c>
      <c r="B6077" t="s">
        <v>1150</v>
      </c>
      <c r="C6077">
        <v>2310030273</v>
      </c>
      <c r="D6077" t="s">
        <v>2157</v>
      </c>
      <c r="E6077">
        <v>2430390013</v>
      </c>
      <c r="F6077" t="s">
        <v>3567</v>
      </c>
      <c r="G6077" t="s">
        <v>89</v>
      </c>
      <c r="H6077">
        <v>0.32340000000000002</v>
      </c>
      <c r="I6077">
        <v>3</v>
      </c>
      <c r="J6077">
        <v>8000</v>
      </c>
      <c r="K6077">
        <f>+VLOOKUP(E6077,Costos!$A$1:$I$716100,9,FALSE)</f>
        <v>27.214721000000001</v>
      </c>
      <c r="L6077" t="str">
        <f t="shared" si="202"/>
        <v>243</v>
      </c>
      <c r="M6077" t="str">
        <f t="shared" si="203"/>
        <v>243039</v>
      </c>
      <c r="N6077" t="str">
        <f>IFERROR(IF(L6077="231","231",VLOOKUP(E6077,Materiales!$A$1:$G$37443,7,FALSE)),"N/A")</f>
        <v>Varios</v>
      </c>
    </row>
    <row r="6078" spans="1:14" x14ac:dyDescent="0.25">
      <c r="A6078">
        <v>2110030081</v>
      </c>
      <c r="B6078" t="s">
        <v>1150</v>
      </c>
      <c r="C6078">
        <v>2310030273</v>
      </c>
      <c r="D6078" t="s">
        <v>2157</v>
      </c>
      <c r="E6078">
        <v>2430850037</v>
      </c>
      <c r="F6078" t="s">
        <v>3645</v>
      </c>
      <c r="G6078" t="s">
        <v>89</v>
      </c>
      <c r="H6078">
        <v>0.51739999999999997</v>
      </c>
      <c r="I6078">
        <v>3</v>
      </c>
      <c r="J6078">
        <v>8000</v>
      </c>
      <c r="K6078">
        <f>+VLOOKUP(E6078,Costos!$A$1:$I$716100,9,FALSE)</f>
        <v>5.1567480000000003</v>
      </c>
      <c r="L6078" t="str">
        <f t="shared" si="202"/>
        <v>243</v>
      </c>
      <c r="M6078" t="str">
        <f t="shared" si="203"/>
        <v>243085</v>
      </c>
      <c r="N6078" t="str">
        <f>IFERROR(IF(L6078="231","231",VLOOKUP(E6078,Materiales!$A$1:$G$37443,7,FALSE)),"N/A")</f>
        <v>Varios</v>
      </c>
    </row>
    <row r="6079" spans="1:14" x14ac:dyDescent="0.25">
      <c r="A6079">
        <v>2110030081</v>
      </c>
      <c r="B6079" t="s">
        <v>1150</v>
      </c>
      <c r="C6079">
        <v>2310030273</v>
      </c>
      <c r="D6079" t="s">
        <v>2157</v>
      </c>
      <c r="E6079">
        <v>2410290516</v>
      </c>
      <c r="F6079" t="s">
        <v>3351</v>
      </c>
      <c r="G6079" t="s">
        <v>89</v>
      </c>
      <c r="H6079">
        <v>24.5777</v>
      </c>
      <c r="I6079">
        <v>3</v>
      </c>
      <c r="J6079">
        <v>8000</v>
      </c>
      <c r="K6079">
        <f>+VLOOKUP(E6079,Costos!$A$1:$I$716100,9,FALSE)</f>
        <v>6.3744370000000004</v>
      </c>
      <c r="L6079" t="str">
        <f t="shared" si="202"/>
        <v>241</v>
      </c>
      <c r="M6079" t="str">
        <f t="shared" si="203"/>
        <v>241029</v>
      </c>
      <c r="N6079" t="str">
        <f>IFERROR(IF(L6079="231","231",VLOOKUP(E6079,Materiales!$A$1:$G$37443,7,FALSE)),"N/A")</f>
        <v>Varios</v>
      </c>
    </row>
    <row r="6080" spans="1:14" x14ac:dyDescent="0.25">
      <c r="A6080">
        <v>2110030081</v>
      </c>
      <c r="B6080" t="s">
        <v>1150</v>
      </c>
      <c r="C6080">
        <v>2310030273</v>
      </c>
      <c r="D6080" t="s">
        <v>2157</v>
      </c>
      <c r="E6080">
        <v>2410290517</v>
      </c>
      <c r="F6080" t="s">
        <v>3352</v>
      </c>
      <c r="G6080" t="s">
        <v>89</v>
      </c>
      <c r="H6080">
        <v>6.1400000000000003E-2</v>
      </c>
      <c r="I6080">
        <v>3</v>
      </c>
      <c r="J6080">
        <v>8000</v>
      </c>
      <c r="K6080">
        <f>+VLOOKUP(E6080,Costos!$A$1:$I$716100,9,FALSE)</f>
        <v>5.2654379999999996</v>
      </c>
      <c r="L6080" t="str">
        <f t="shared" si="202"/>
        <v>241</v>
      </c>
      <c r="M6080" t="str">
        <f t="shared" si="203"/>
        <v>241029</v>
      </c>
      <c r="N6080" t="str">
        <f>IFERROR(IF(L6080="231","231",VLOOKUP(E6080,Materiales!$A$1:$G$37443,7,FALSE)),"N/A")</f>
        <v>Otros</v>
      </c>
    </row>
    <row r="6081" spans="1:14" x14ac:dyDescent="0.25">
      <c r="A6081">
        <v>2110030081</v>
      </c>
      <c r="B6081" t="s">
        <v>1150</v>
      </c>
      <c r="C6081">
        <v>2310030273</v>
      </c>
      <c r="D6081" t="s">
        <v>2157</v>
      </c>
      <c r="E6081">
        <v>2410210003</v>
      </c>
      <c r="F6081" t="s">
        <v>95</v>
      </c>
      <c r="G6081" t="s">
        <v>89</v>
      </c>
      <c r="H6081">
        <v>0.48509999999999998</v>
      </c>
      <c r="I6081">
        <v>3</v>
      </c>
      <c r="J6081">
        <v>8000</v>
      </c>
      <c r="K6081">
        <f>+VLOOKUP(E6081,Costos!$A$1:$I$716100,9,FALSE)</f>
        <v>4.9316240000000002</v>
      </c>
      <c r="L6081" t="str">
        <f t="shared" si="202"/>
        <v>241</v>
      </c>
      <c r="M6081" t="str">
        <f t="shared" si="203"/>
        <v>241021</v>
      </c>
      <c r="N6081" t="str">
        <f>IFERROR(IF(L6081="231","231",VLOOKUP(E6081,Materiales!$A$1:$G$37443,7,FALSE)),"N/A")</f>
        <v>Varios</v>
      </c>
    </row>
    <row r="6082" spans="1:14" x14ac:dyDescent="0.25">
      <c r="A6082">
        <v>2110030081</v>
      </c>
      <c r="B6082" t="s">
        <v>1150</v>
      </c>
      <c r="C6082">
        <v>2310030073</v>
      </c>
      <c r="D6082" t="s">
        <v>4839</v>
      </c>
      <c r="E6082">
        <v>2410210003</v>
      </c>
      <c r="F6082" t="s">
        <v>95</v>
      </c>
      <c r="G6082" t="s">
        <v>89</v>
      </c>
      <c r="H6082">
        <v>11.8607</v>
      </c>
      <c r="I6082">
        <v>2</v>
      </c>
      <c r="J6082">
        <v>8000</v>
      </c>
      <c r="K6082">
        <f>+VLOOKUP(E6082,Costos!$A$1:$I$716100,9,FALSE)</f>
        <v>4.9316240000000002</v>
      </c>
      <c r="L6082" t="str">
        <f t="shared" si="202"/>
        <v>241</v>
      </c>
      <c r="M6082" t="str">
        <f t="shared" si="203"/>
        <v>241021</v>
      </c>
      <c r="N6082" t="str">
        <f>IFERROR(IF(L6082="231","231",VLOOKUP(E6082,Materiales!$A$1:$G$37443,7,FALSE)),"N/A")</f>
        <v>Varios</v>
      </c>
    </row>
    <row r="6083" spans="1:14" x14ac:dyDescent="0.25">
      <c r="A6083">
        <v>2110030081</v>
      </c>
      <c r="B6083" t="s">
        <v>1150</v>
      </c>
      <c r="C6083">
        <v>2310030073</v>
      </c>
      <c r="D6083" t="s">
        <v>4839</v>
      </c>
      <c r="E6083">
        <v>2430540001</v>
      </c>
      <c r="F6083" t="s">
        <v>3578</v>
      </c>
      <c r="G6083" t="s">
        <v>89</v>
      </c>
      <c r="H6083">
        <v>316.28429999999997</v>
      </c>
      <c r="I6083">
        <v>2</v>
      </c>
      <c r="J6083">
        <v>8000</v>
      </c>
      <c r="K6083">
        <f>+VLOOKUP(E6083,Costos!$A$1:$I$716100,9,FALSE)</f>
        <v>1.709328</v>
      </c>
      <c r="L6083" t="str">
        <f t="shared" si="202"/>
        <v>243</v>
      </c>
      <c r="M6083" t="str">
        <f t="shared" si="203"/>
        <v>243054</v>
      </c>
      <c r="N6083" t="str">
        <f>IFERROR(IF(L6083="231","231",VLOOKUP(E6083,Materiales!$A$1:$G$37443,7,FALSE)),"N/A")</f>
        <v>Varios</v>
      </c>
    </row>
    <row r="6084" spans="1:14" x14ac:dyDescent="0.25">
      <c r="A6084">
        <v>2110030081</v>
      </c>
      <c r="B6084" t="s">
        <v>1150</v>
      </c>
      <c r="C6084">
        <v>2310030073</v>
      </c>
      <c r="D6084" t="s">
        <v>4839</v>
      </c>
      <c r="E6084">
        <v>2430810004</v>
      </c>
      <c r="F6084" t="s">
        <v>3630</v>
      </c>
      <c r="G6084" t="s">
        <v>89</v>
      </c>
      <c r="H6084">
        <v>5.5350000000000001</v>
      </c>
      <c r="I6084">
        <v>2</v>
      </c>
      <c r="J6084">
        <v>8000</v>
      </c>
      <c r="K6084">
        <f>+VLOOKUP(E6084,Costos!$A$1:$I$716100,9,FALSE)</f>
        <v>6.728307</v>
      </c>
      <c r="L6084" t="str">
        <f t="shared" si="202"/>
        <v>243</v>
      </c>
      <c r="M6084" t="str">
        <f t="shared" si="203"/>
        <v>243081</v>
      </c>
      <c r="N6084" t="str">
        <f>IFERROR(IF(L6084="231","231",VLOOKUP(E6084,Materiales!$A$1:$G$37443,7,FALSE)),"N/A")</f>
        <v>Varios</v>
      </c>
    </row>
    <row r="6085" spans="1:14" x14ac:dyDescent="0.25">
      <c r="A6085">
        <v>2110030081</v>
      </c>
      <c r="B6085" t="s">
        <v>1150</v>
      </c>
      <c r="C6085">
        <v>2310030073</v>
      </c>
      <c r="D6085" t="s">
        <v>4839</v>
      </c>
      <c r="E6085">
        <v>2430870004</v>
      </c>
      <c r="F6085" t="s">
        <v>3650</v>
      </c>
      <c r="G6085" t="s">
        <v>89</v>
      </c>
      <c r="H6085">
        <v>0.79069999999999996</v>
      </c>
      <c r="I6085">
        <v>2</v>
      </c>
      <c r="J6085">
        <v>8000</v>
      </c>
      <c r="K6085">
        <f>+VLOOKUP(E6085,Costos!$A$1:$I$716100,9,FALSE)</f>
        <v>5.9204129999999999</v>
      </c>
      <c r="L6085" t="str">
        <f t="shared" si="202"/>
        <v>243</v>
      </c>
      <c r="M6085" t="str">
        <f t="shared" si="203"/>
        <v>243087</v>
      </c>
      <c r="N6085" t="str">
        <f>IFERROR(IF(L6085="231","231",VLOOKUP(E6085,Materiales!$A$1:$G$37443,7,FALSE)),"N/A")</f>
        <v>Varios</v>
      </c>
    </row>
    <row r="6086" spans="1:14" x14ac:dyDescent="0.25">
      <c r="A6086">
        <v>2110030082</v>
      </c>
      <c r="B6086" t="s">
        <v>1151</v>
      </c>
      <c r="C6086">
        <v>2110030082</v>
      </c>
      <c r="D6086" t="s">
        <v>1151</v>
      </c>
      <c r="E6086">
        <v>2310160282</v>
      </c>
      <c r="F6086" t="s">
        <v>2379</v>
      </c>
      <c r="G6086" t="s">
        <v>36</v>
      </c>
      <c r="H6086">
        <v>8000</v>
      </c>
      <c r="I6086">
        <v>1</v>
      </c>
      <c r="J6086">
        <v>8000</v>
      </c>
      <c r="K6086">
        <f>+VLOOKUP(E6086,Costos!$A$1:$I$716100,9,FALSE)</f>
        <v>5.9553000000000002E-2</v>
      </c>
      <c r="L6086" t="str">
        <f t="shared" si="202"/>
        <v>231</v>
      </c>
      <c r="M6086" t="str">
        <f t="shared" si="203"/>
        <v>231016</v>
      </c>
      <c r="N6086" t="str">
        <f>IFERROR(IF(L6086="231","231",VLOOKUP(E6086,Materiales!$A$1:$G$37443,7,FALSE)),"N/A")</f>
        <v>231</v>
      </c>
    </row>
    <row r="6087" spans="1:14" x14ac:dyDescent="0.25">
      <c r="A6087">
        <v>2110030082</v>
      </c>
      <c r="B6087" t="s">
        <v>1151</v>
      </c>
      <c r="C6087">
        <v>2310160282</v>
      </c>
      <c r="D6087" t="s">
        <v>2379</v>
      </c>
      <c r="E6087">
        <v>2310160457</v>
      </c>
      <c r="F6087" t="s">
        <v>2423</v>
      </c>
      <c r="G6087" t="s">
        <v>36</v>
      </c>
      <c r="H6087">
        <v>8000</v>
      </c>
      <c r="I6087">
        <v>2</v>
      </c>
      <c r="J6087">
        <v>8000</v>
      </c>
      <c r="K6087">
        <f>+VLOOKUP(E6087,Costos!$A$1:$I$716100,9,FALSE)</f>
        <v>3.9772000000000002E-2</v>
      </c>
      <c r="L6087" t="str">
        <f t="shared" si="202"/>
        <v>231</v>
      </c>
      <c r="M6087" t="str">
        <f t="shared" si="203"/>
        <v>231016</v>
      </c>
      <c r="N6087" t="str">
        <f>IFERROR(IF(L6087="231","231",VLOOKUP(E6087,Materiales!$A$1:$G$37443,7,FALSE)),"N/A")</f>
        <v>231</v>
      </c>
    </row>
    <row r="6088" spans="1:14" x14ac:dyDescent="0.25">
      <c r="A6088">
        <v>2110030082</v>
      </c>
      <c r="B6088" t="s">
        <v>1151</v>
      </c>
      <c r="C6088">
        <v>2310160457</v>
      </c>
      <c r="D6088" t="s">
        <v>2423</v>
      </c>
      <c r="E6088">
        <v>2410290508</v>
      </c>
      <c r="F6088" t="s">
        <v>3349</v>
      </c>
      <c r="G6088" t="s">
        <v>89</v>
      </c>
      <c r="H6088">
        <v>25.263200000000001</v>
      </c>
      <c r="I6088">
        <v>3</v>
      </c>
      <c r="J6088">
        <v>8000</v>
      </c>
      <c r="K6088">
        <f>+VLOOKUP(E6088,Costos!$A$1:$I$716100,9,FALSE)</f>
        <v>7.2046840000000003</v>
      </c>
      <c r="L6088" t="str">
        <f t="shared" si="202"/>
        <v>241</v>
      </c>
      <c r="M6088" t="str">
        <f t="shared" si="203"/>
        <v>241029</v>
      </c>
      <c r="N6088" t="str">
        <f>IFERROR(IF(L6088="231","231",VLOOKUP(E6088,Materiales!$A$1:$G$37443,7,FALSE)),"N/A")</f>
        <v>Resinas</v>
      </c>
    </row>
    <row r="6089" spans="1:14" x14ac:dyDescent="0.25">
      <c r="A6089">
        <v>2110030082</v>
      </c>
      <c r="B6089" t="s">
        <v>1151</v>
      </c>
      <c r="C6089">
        <v>2310160457</v>
      </c>
      <c r="D6089" t="s">
        <v>2423</v>
      </c>
      <c r="E6089">
        <v>2410090294</v>
      </c>
      <c r="F6089" t="s">
        <v>101</v>
      </c>
      <c r="G6089" t="s">
        <v>89</v>
      </c>
      <c r="H6089">
        <v>0.4042</v>
      </c>
      <c r="I6089">
        <v>3</v>
      </c>
      <c r="J6089">
        <v>8000</v>
      </c>
      <c r="K6089">
        <f>+VLOOKUP(E6089,Costos!$A$1:$I$716100,9,FALSE)</f>
        <v>21.1996</v>
      </c>
      <c r="L6089" t="str">
        <f t="shared" si="202"/>
        <v>241</v>
      </c>
      <c r="M6089" t="str">
        <f t="shared" si="203"/>
        <v>241009</v>
      </c>
      <c r="N6089" t="str">
        <f>IFERROR(IF(L6089="231","231",VLOOKUP(E6089,Materiales!$A$1:$G$37443,7,FALSE)),"N/A")</f>
        <v>Masterbach</v>
      </c>
    </row>
    <row r="6090" spans="1:14" x14ac:dyDescent="0.25">
      <c r="A6090">
        <v>2110030082</v>
      </c>
      <c r="B6090" t="s">
        <v>1151</v>
      </c>
      <c r="C6090">
        <v>2310160282</v>
      </c>
      <c r="D6090" t="s">
        <v>2379</v>
      </c>
      <c r="E6090">
        <v>2310160269</v>
      </c>
      <c r="F6090" t="s">
        <v>2377</v>
      </c>
      <c r="G6090" t="s">
        <v>36</v>
      </c>
      <c r="H6090">
        <v>8000</v>
      </c>
      <c r="I6090">
        <v>2</v>
      </c>
      <c r="J6090">
        <v>8000</v>
      </c>
      <c r="K6090">
        <f>+VLOOKUP(E6090,Costos!$A$1:$I$716100,9,FALSE)</f>
        <v>1.0703000000000001E-2</v>
      </c>
      <c r="L6090" t="str">
        <f t="shared" si="202"/>
        <v>231</v>
      </c>
      <c r="M6090" t="str">
        <f t="shared" si="203"/>
        <v>231016</v>
      </c>
      <c r="N6090" t="str">
        <f>IFERROR(IF(L6090="231","231",VLOOKUP(E6090,Materiales!$A$1:$G$37443,7,FALSE)),"N/A")</f>
        <v>231</v>
      </c>
    </row>
    <row r="6091" spans="1:14" x14ac:dyDescent="0.25">
      <c r="A6091">
        <v>2110030082</v>
      </c>
      <c r="B6091" t="s">
        <v>1151</v>
      </c>
      <c r="C6091">
        <v>2310160269</v>
      </c>
      <c r="D6091" t="s">
        <v>2377</v>
      </c>
      <c r="E6091">
        <v>2410090294</v>
      </c>
      <c r="F6091" t="s">
        <v>101</v>
      </c>
      <c r="G6091" t="s">
        <v>89</v>
      </c>
      <c r="H6091">
        <v>0.192</v>
      </c>
      <c r="I6091">
        <v>3</v>
      </c>
      <c r="J6091">
        <v>8000</v>
      </c>
      <c r="K6091">
        <f>+VLOOKUP(E6091,Costos!$A$1:$I$716100,9,FALSE)</f>
        <v>21.1996</v>
      </c>
      <c r="L6091" t="str">
        <f t="shared" si="202"/>
        <v>241</v>
      </c>
      <c r="M6091" t="str">
        <f t="shared" si="203"/>
        <v>241009</v>
      </c>
      <c r="N6091" t="str">
        <f>IFERROR(IF(L6091="231","231",VLOOKUP(E6091,Materiales!$A$1:$G$37443,7,FALSE)),"N/A")</f>
        <v>Masterbach</v>
      </c>
    </row>
    <row r="6092" spans="1:14" x14ac:dyDescent="0.25">
      <c r="A6092">
        <v>2110030082</v>
      </c>
      <c r="B6092" t="s">
        <v>1151</v>
      </c>
      <c r="C6092">
        <v>2310160269</v>
      </c>
      <c r="D6092" t="s">
        <v>2377</v>
      </c>
      <c r="E6092">
        <v>2410290626</v>
      </c>
      <c r="F6092" t="s">
        <v>92</v>
      </c>
      <c r="G6092" t="s">
        <v>89</v>
      </c>
      <c r="H6092">
        <v>8</v>
      </c>
      <c r="I6092">
        <v>3</v>
      </c>
      <c r="J6092">
        <v>8000</v>
      </c>
      <c r="K6092">
        <f>+VLOOKUP(E6092,Costos!$A$1:$I$716100,9,FALSE)</f>
        <v>6.3063640000000003</v>
      </c>
      <c r="L6092" t="str">
        <f t="shared" si="202"/>
        <v>241</v>
      </c>
      <c r="M6092" t="str">
        <f t="shared" si="203"/>
        <v>241029</v>
      </c>
      <c r="N6092" t="str">
        <f>IFERROR(IF(L6092="231","231",VLOOKUP(E6092,Materiales!$A$1:$G$37443,7,FALSE)),"N/A")</f>
        <v>Resinas</v>
      </c>
    </row>
    <row r="6093" spans="1:14" x14ac:dyDescent="0.25">
      <c r="A6093">
        <v>2110030082</v>
      </c>
      <c r="B6093" t="s">
        <v>1151</v>
      </c>
      <c r="C6093">
        <v>2110030082</v>
      </c>
      <c r="D6093" t="s">
        <v>1151</v>
      </c>
      <c r="E6093">
        <v>2310230012</v>
      </c>
      <c r="F6093" t="s">
        <v>2576</v>
      </c>
      <c r="G6093" t="s">
        <v>36</v>
      </c>
      <c r="H6093">
        <v>8000</v>
      </c>
      <c r="I6093">
        <v>1</v>
      </c>
      <c r="J6093">
        <v>8000</v>
      </c>
      <c r="K6093">
        <f>+VLOOKUP(E6093,Costos!$A$1:$I$716100,9,FALSE)</f>
        <v>0.14888899999999999</v>
      </c>
      <c r="L6093" t="str">
        <f t="shared" si="202"/>
        <v>231</v>
      </c>
      <c r="M6093" t="str">
        <f t="shared" si="203"/>
        <v>231023</v>
      </c>
      <c r="N6093" t="str">
        <f>IFERROR(IF(L6093="231","231",VLOOKUP(E6093,Materiales!$A$1:$G$37443,7,FALSE)),"N/A")</f>
        <v>231</v>
      </c>
    </row>
    <row r="6094" spans="1:14" x14ac:dyDescent="0.25">
      <c r="A6094">
        <v>2110030082</v>
      </c>
      <c r="B6094" t="s">
        <v>1151</v>
      </c>
      <c r="C6094">
        <v>2310230012</v>
      </c>
      <c r="D6094" t="s">
        <v>2576</v>
      </c>
      <c r="E6094">
        <v>2430480002</v>
      </c>
      <c r="F6094" t="s">
        <v>3571</v>
      </c>
      <c r="G6094" t="s">
        <v>89</v>
      </c>
      <c r="H6094">
        <v>160.6825</v>
      </c>
      <c r="I6094">
        <v>2</v>
      </c>
      <c r="J6094">
        <v>8000</v>
      </c>
      <c r="K6094">
        <f>+VLOOKUP(E6094,Costos!$A$1:$I$716100,9,FALSE)</f>
        <v>6.8365</v>
      </c>
      <c r="L6094" t="str">
        <f t="shared" si="202"/>
        <v>243</v>
      </c>
      <c r="M6094" t="str">
        <f t="shared" si="203"/>
        <v>243048</v>
      </c>
      <c r="N6094" t="str">
        <f>IFERROR(IF(L6094="231","231",VLOOKUP(E6094,Materiales!$A$1:$G$37443,7,FALSE)),"N/A")</f>
        <v>Resinas</v>
      </c>
    </row>
    <row r="6095" spans="1:14" x14ac:dyDescent="0.25">
      <c r="A6095">
        <v>2110030082</v>
      </c>
      <c r="B6095" t="s">
        <v>1151</v>
      </c>
      <c r="C6095">
        <v>2110030082</v>
      </c>
      <c r="D6095" t="s">
        <v>1151</v>
      </c>
      <c r="E6095">
        <v>2500070217</v>
      </c>
      <c r="F6095" t="s">
        <v>3763</v>
      </c>
      <c r="G6095" t="s">
        <v>36</v>
      </c>
      <c r="H6095">
        <v>8000</v>
      </c>
      <c r="I6095">
        <v>1</v>
      </c>
      <c r="J6095">
        <v>8000</v>
      </c>
      <c r="K6095">
        <f>+VLOOKUP(E6095,Costos!$A$1:$I$716100,9,FALSE)</f>
        <v>1.7845E-2</v>
      </c>
      <c r="L6095" t="str">
        <f t="shared" si="202"/>
        <v>250</v>
      </c>
      <c r="M6095" t="str">
        <f t="shared" si="203"/>
        <v>250007</v>
      </c>
      <c r="N6095" t="str">
        <f>IFERROR(IF(L6095="231","231",VLOOKUP(E6095,Materiales!$A$1:$G$37443,7,FALSE)),"N/A")</f>
        <v>Etiquetas</v>
      </c>
    </row>
    <row r="6096" spans="1:14" x14ac:dyDescent="0.25">
      <c r="A6096">
        <v>2110030082</v>
      </c>
      <c r="B6096" t="s">
        <v>1151</v>
      </c>
      <c r="C6096">
        <v>2110030082</v>
      </c>
      <c r="D6096" t="s">
        <v>1151</v>
      </c>
      <c r="E6096">
        <v>2500030019</v>
      </c>
      <c r="F6096" t="s">
        <v>3695</v>
      </c>
      <c r="G6096" t="s">
        <v>36</v>
      </c>
      <c r="H6096">
        <v>333.33330000000001</v>
      </c>
      <c r="I6096">
        <v>1</v>
      </c>
      <c r="J6096">
        <v>8000</v>
      </c>
      <c r="K6096">
        <f>+VLOOKUP(E6096,Costos!$A$1:$I$716100,9,FALSE)</f>
        <v>1.05</v>
      </c>
      <c r="L6096" t="str">
        <f t="shared" si="202"/>
        <v>250</v>
      </c>
      <c r="M6096" t="str">
        <f t="shared" si="203"/>
        <v>250003</v>
      </c>
      <c r="N6096" t="str">
        <f>IFERROR(IF(L6096="231","231",VLOOKUP(E6096,Materiales!$A$1:$G$37443,7,FALSE)),"N/A")</f>
        <v>Cajón</v>
      </c>
    </row>
    <row r="6097" spans="1:14" x14ac:dyDescent="0.25">
      <c r="A6097">
        <v>2110030082</v>
      </c>
      <c r="B6097" t="s">
        <v>1151</v>
      </c>
      <c r="C6097">
        <v>2110030082</v>
      </c>
      <c r="D6097" t="s">
        <v>1151</v>
      </c>
      <c r="E6097">
        <v>2310030072</v>
      </c>
      <c r="F6097" t="s">
        <v>2141</v>
      </c>
      <c r="G6097" t="s">
        <v>89</v>
      </c>
      <c r="H6097">
        <v>2532.1664999999998</v>
      </c>
      <c r="I6097">
        <v>1</v>
      </c>
      <c r="J6097">
        <v>8000</v>
      </c>
      <c r="K6097">
        <f>+VLOOKUP(E6097,Costos!$A$1:$I$716100,9,FALSE)</f>
        <v>2.0348410000000001</v>
      </c>
      <c r="L6097" t="str">
        <f t="shared" si="202"/>
        <v>231</v>
      </c>
      <c r="M6097" t="str">
        <f t="shared" si="203"/>
        <v>231003</v>
      </c>
      <c r="N6097" t="str">
        <f>IFERROR(IF(L6097="231","231",VLOOKUP(E6097,Materiales!$A$1:$G$37443,7,FALSE)),"N/A")</f>
        <v>231</v>
      </c>
    </row>
    <row r="6098" spans="1:14" x14ac:dyDescent="0.25">
      <c r="A6098">
        <v>2110030082</v>
      </c>
      <c r="B6098" t="s">
        <v>1151</v>
      </c>
      <c r="C6098">
        <v>2310030072</v>
      </c>
      <c r="D6098" t="s">
        <v>2141</v>
      </c>
      <c r="E6098">
        <v>2410220004</v>
      </c>
      <c r="F6098" t="s">
        <v>3314</v>
      </c>
      <c r="G6098" t="s">
        <v>89</v>
      </c>
      <c r="H6098">
        <v>0.77910000000000001</v>
      </c>
      <c r="I6098">
        <v>2</v>
      </c>
      <c r="J6098">
        <v>8000</v>
      </c>
      <c r="K6098">
        <f>+VLOOKUP(E6098,Costos!$A$1:$I$716100,9,FALSE)</f>
        <v>144.33486500000001</v>
      </c>
      <c r="L6098" t="str">
        <f t="shared" si="202"/>
        <v>241</v>
      </c>
      <c r="M6098" t="str">
        <f t="shared" si="203"/>
        <v>241022</v>
      </c>
      <c r="N6098" t="str">
        <f>IFERROR(IF(L6098="231","231",VLOOKUP(E6098,Materiales!$A$1:$G$37443,7,FALSE)),"N/A")</f>
        <v>Varios</v>
      </c>
    </row>
    <row r="6099" spans="1:14" x14ac:dyDescent="0.25">
      <c r="A6099">
        <v>2110030082</v>
      </c>
      <c r="B6099" t="s">
        <v>1151</v>
      </c>
      <c r="C6099">
        <v>2310030072</v>
      </c>
      <c r="D6099" t="s">
        <v>2141</v>
      </c>
      <c r="E6099">
        <v>2430850012</v>
      </c>
      <c r="F6099" t="s">
        <v>3638</v>
      </c>
      <c r="G6099" t="s">
        <v>89</v>
      </c>
      <c r="H6099">
        <v>3.8956</v>
      </c>
      <c r="I6099">
        <v>2</v>
      </c>
      <c r="J6099">
        <v>8000</v>
      </c>
      <c r="K6099">
        <f>+VLOOKUP(E6099,Costos!$A$1:$I$716100,9,FALSE)</f>
        <v>15.424059</v>
      </c>
      <c r="L6099" t="str">
        <f t="shared" si="202"/>
        <v>243</v>
      </c>
      <c r="M6099" t="str">
        <f t="shared" si="203"/>
        <v>243085</v>
      </c>
      <c r="N6099" t="str">
        <f>IFERROR(IF(L6099="231","231",VLOOKUP(E6099,Materiales!$A$1:$G$37443,7,FALSE)),"N/A")</f>
        <v>Varios</v>
      </c>
    </row>
    <row r="6100" spans="1:14" x14ac:dyDescent="0.25">
      <c r="A6100">
        <v>2110030082</v>
      </c>
      <c r="B6100" t="s">
        <v>1151</v>
      </c>
      <c r="C6100">
        <v>2310030072</v>
      </c>
      <c r="D6100" t="s">
        <v>2141</v>
      </c>
      <c r="E6100">
        <v>2430850013</v>
      </c>
      <c r="F6100" t="s">
        <v>3639</v>
      </c>
      <c r="G6100" t="s">
        <v>89</v>
      </c>
      <c r="H6100">
        <v>8.1807999999999996</v>
      </c>
      <c r="I6100">
        <v>2</v>
      </c>
      <c r="J6100">
        <v>8000</v>
      </c>
      <c r="K6100">
        <f>+VLOOKUP(E6100,Costos!$A$1:$I$716100,9,FALSE)</f>
        <v>6.0844829999999996</v>
      </c>
      <c r="L6100" t="str">
        <f t="shared" si="202"/>
        <v>243</v>
      </c>
      <c r="M6100" t="str">
        <f t="shared" si="203"/>
        <v>243085</v>
      </c>
      <c r="N6100" t="str">
        <f>IFERROR(IF(L6100="231","231",VLOOKUP(E6100,Materiales!$A$1:$G$37443,7,FALSE)),"N/A")</f>
        <v>Varios</v>
      </c>
    </row>
    <row r="6101" spans="1:14" x14ac:dyDescent="0.25">
      <c r="A6101">
        <v>2110030082</v>
      </c>
      <c r="B6101" t="s">
        <v>1151</v>
      </c>
      <c r="C6101">
        <v>2310030072</v>
      </c>
      <c r="D6101" t="s">
        <v>2141</v>
      </c>
      <c r="E6101">
        <v>2410210019</v>
      </c>
      <c r="F6101" t="s">
        <v>113</v>
      </c>
      <c r="G6101" t="s">
        <v>89</v>
      </c>
      <c r="H6101">
        <v>9.3495000000000008</v>
      </c>
      <c r="I6101">
        <v>2</v>
      </c>
      <c r="J6101">
        <v>8000</v>
      </c>
      <c r="K6101">
        <f>+VLOOKUP(E6101,Costos!$A$1:$I$716100,9,FALSE)</f>
        <v>7.7568599999999996</v>
      </c>
      <c r="L6101" t="str">
        <f t="shared" si="202"/>
        <v>241</v>
      </c>
      <c r="M6101" t="str">
        <f t="shared" si="203"/>
        <v>241021</v>
      </c>
      <c r="N6101" t="str">
        <f>IFERROR(IF(L6101="231","231",VLOOKUP(E6101,Materiales!$A$1:$G$37443,7,FALSE)),"N/A")</f>
        <v>Varios</v>
      </c>
    </row>
    <row r="6102" spans="1:14" x14ac:dyDescent="0.25">
      <c r="A6102">
        <v>2110030082</v>
      </c>
      <c r="B6102" t="s">
        <v>1151</v>
      </c>
      <c r="C6102">
        <v>2310030072</v>
      </c>
      <c r="D6102" t="s">
        <v>2141</v>
      </c>
      <c r="E6102">
        <v>2430880022</v>
      </c>
      <c r="F6102" t="s">
        <v>115</v>
      </c>
      <c r="G6102" t="s">
        <v>89</v>
      </c>
      <c r="H6102">
        <v>12.076499999999999</v>
      </c>
      <c r="I6102">
        <v>2</v>
      </c>
      <c r="J6102">
        <v>8000</v>
      </c>
      <c r="K6102">
        <f>+VLOOKUP(E6102,Costos!$A$1:$I$716100,9,FALSE)</f>
        <v>6.1924229999999998</v>
      </c>
      <c r="L6102" t="str">
        <f t="shared" si="202"/>
        <v>243</v>
      </c>
      <c r="M6102" t="str">
        <f t="shared" si="203"/>
        <v>243088</v>
      </c>
      <c r="N6102" t="str">
        <f>IFERROR(IF(L6102="231","231",VLOOKUP(E6102,Materiales!$A$1:$G$37443,7,FALSE)),"N/A")</f>
        <v>Varios</v>
      </c>
    </row>
    <row r="6103" spans="1:14" x14ac:dyDescent="0.25">
      <c r="A6103">
        <v>2110030082</v>
      </c>
      <c r="B6103" t="s">
        <v>1151</v>
      </c>
      <c r="C6103">
        <v>2310030072</v>
      </c>
      <c r="D6103" t="s">
        <v>2141</v>
      </c>
      <c r="E6103">
        <v>2430530010</v>
      </c>
      <c r="F6103" t="s">
        <v>3577</v>
      </c>
      <c r="G6103" t="s">
        <v>89</v>
      </c>
      <c r="H6103">
        <v>923.26689999999996</v>
      </c>
      <c r="I6103">
        <v>2</v>
      </c>
      <c r="J6103">
        <v>8000</v>
      </c>
      <c r="K6103">
        <f>+VLOOKUP(E6103,Costos!$A$1:$I$716100,9,FALSE)</f>
        <v>0.67528200000000005</v>
      </c>
      <c r="L6103" t="str">
        <f t="shared" si="202"/>
        <v>243</v>
      </c>
      <c r="M6103" t="str">
        <f t="shared" si="203"/>
        <v>243053</v>
      </c>
      <c r="N6103" t="str">
        <f>IFERROR(IF(L6103="231","231",VLOOKUP(E6103,Materiales!$A$1:$G$37443,7,FALSE)),"N/A")</f>
        <v>Varios</v>
      </c>
    </row>
    <row r="6104" spans="1:14" x14ac:dyDescent="0.25">
      <c r="A6104">
        <v>2110030082</v>
      </c>
      <c r="B6104" t="s">
        <v>1151</v>
      </c>
      <c r="C6104">
        <v>2310030072</v>
      </c>
      <c r="D6104" t="s">
        <v>2141</v>
      </c>
      <c r="E6104">
        <v>2430640003</v>
      </c>
      <c r="F6104" t="s">
        <v>3595</v>
      </c>
      <c r="G6104" t="s">
        <v>89</v>
      </c>
      <c r="H6104">
        <v>30.385999999999999</v>
      </c>
      <c r="I6104">
        <v>2</v>
      </c>
      <c r="J6104">
        <v>8000</v>
      </c>
      <c r="K6104">
        <f>+VLOOKUP(E6104,Costos!$A$1:$I$716100,9,FALSE)</f>
        <v>50.032786999999999</v>
      </c>
      <c r="L6104" t="str">
        <f t="shared" si="202"/>
        <v>243</v>
      </c>
      <c r="M6104" t="str">
        <f t="shared" si="203"/>
        <v>243064</v>
      </c>
      <c r="N6104" t="str">
        <f>IFERROR(IF(L6104="231","231",VLOOKUP(E6104,Materiales!$A$1:$G$37443,7,FALSE)),"N/A")</f>
        <v>Dispersión</v>
      </c>
    </row>
    <row r="6105" spans="1:14" x14ac:dyDescent="0.25">
      <c r="A6105">
        <v>2110030082</v>
      </c>
      <c r="B6105" t="s">
        <v>1151</v>
      </c>
      <c r="C6105">
        <v>2310030072</v>
      </c>
      <c r="D6105" t="s">
        <v>2141</v>
      </c>
      <c r="E6105">
        <v>2430350001</v>
      </c>
      <c r="F6105" t="s">
        <v>4741</v>
      </c>
      <c r="G6105" t="s">
        <v>89</v>
      </c>
      <c r="H6105">
        <v>11.6869</v>
      </c>
      <c r="I6105">
        <v>2</v>
      </c>
      <c r="J6105">
        <v>8000</v>
      </c>
      <c r="K6105">
        <f>+VLOOKUP(E6105,Costos!$A$1:$I$716100,9,FALSE)</f>
        <v>8.4358629999999994</v>
      </c>
      <c r="L6105" t="str">
        <f t="shared" si="202"/>
        <v>243</v>
      </c>
      <c r="M6105" t="str">
        <f t="shared" si="203"/>
        <v>243035</v>
      </c>
      <c r="N6105" t="str">
        <f>IFERROR(IF(L6105="231","231",VLOOKUP(E6105,Materiales!$A$1:$G$37443,7,FALSE)),"N/A")</f>
        <v>Varios</v>
      </c>
    </row>
    <row r="6106" spans="1:14" x14ac:dyDescent="0.25">
      <c r="A6106">
        <v>2110030082</v>
      </c>
      <c r="B6106" t="s">
        <v>1151</v>
      </c>
      <c r="C6106">
        <v>2310030072</v>
      </c>
      <c r="D6106" t="s">
        <v>2141</v>
      </c>
      <c r="E6106">
        <v>2430450001</v>
      </c>
      <c r="F6106" t="s">
        <v>93</v>
      </c>
      <c r="G6106" t="s">
        <v>89</v>
      </c>
      <c r="H6106">
        <v>19.478200000000001</v>
      </c>
      <c r="I6106">
        <v>2</v>
      </c>
      <c r="J6106">
        <v>8000</v>
      </c>
      <c r="K6106">
        <f>+VLOOKUP(E6106,Costos!$A$1:$I$716100,9,FALSE)</f>
        <v>6.0336119999999998</v>
      </c>
      <c r="L6106" t="str">
        <f t="shared" si="202"/>
        <v>243</v>
      </c>
      <c r="M6106" t="str">
        <f t="shared" si="203"/>
        <v>243045</v>
      </c>
      <c r="N6106" t="str">
        <f>IFERROR(IF(L6106="231","231",VLOOKUP(E6106,Materiales!$A$1:$G$37443,7,FALSE)),"N/A")</f>
        <v>Varios</v>
      </c>
    </row>
    <row r="6107" spans="1:14" x14ac:dyDescent="0.25">
      <c r="A6107">
        <v>2110030082</v>
      </c>
      <c r="B6107" t="s">
        <v>1151</v>
      </c>
      <c r="C6107">
        <v>2310030072</v>
      </c>
      <c r="D6107" t="s">
        <v>2141</v>
      </c>
      <c r="E6107">
        <v>2430390013</v>
      </c>
      <c r="F6107" t="s">
        <v>3567</v>
      </c>
      <c r="G6107" t="s">
        <v>89</v>
      </c>
      <c r="H6107">
        <v>19.0886</v>
      </c>
      <c r="I6107">
        <v>2</v>
      </c>
      <c r="J6107">
        <v>8000</v>
      </c>
      <c r="K6107">
        <f>+VLOOKUP(E6107,Costos!$A$1:$I$716100,9,FALSE)</f>
        <v>27.214721000000001</v>
      </c>
      <c r="L6107" t="str">
        <f t="shared" si="202"/>
        <v>243</v>
      </c>
      <c r="M6107" t="str">
        <f t="shared" si="203"/>
        <v>243039</v>
      </c>
      <c r="N6107" t="str">
        <f>IFERROR(IF(L6107="231","231",VLOOKUP(E6107,Materiales!$A$1:$G$37443,7,FALSE)),"N/A")</f>
        <v>Varios</v>
      </c>
    </row>
    <row r="6108" spans="1:14" x14ac:dyDescent="0.25">
      <c r="A6108">
        <v>2110030082</v>
      </c>
      <c r="B6108" t="s">
        <v>1151</v>
      </c>
      <c r="C6108">
        <v>2310030072</v>
      </c>
      <c r="D6108" t="s">
        <v>2141</v>
      </c>
      <c r="E6108">
        <v>2310030273</v>
      </c>
      <c r="F6108" t="s">
        <v>2157</v>
      </c>
      <c r="G6108" t="s">
        <v>89</v>
      </c>
      <c r="H6108">
        <v>77.912800000000004</v>
      </c>
      <c r="I6108">
        <v>2</v>
      </c>
      <c r="J6108">
        <v>8000</v>
      </c>
      <c r="K6108">
        <f>+VLOOKUP(E6108,Costos!$A$1:$I$716100,9,FALSE)</f>
        <v>3.6945239999999999</v>
      </c>
      <c r="L6108" t="str">
        <f t="shared" si="202"/>
        <v>231</v>
      </c>
      <c r="M6108" t="str">
        <f t="shared" si="203"/>
        <v>231003</v>
      </c>
      <c r="N6108" t="str">
        <f>IFERROR(IF(L6108="231","231",VLOOKUP(E6108,Materiales!$A$1:$G$37443,7,FALSE)),"N/A")</f>
        <v>231</v>
      </c>
    </row>
    <row r="6109" spans="1:14" x14ac:dyDescent="0.25">
      <c r="A6109">
        <v>2110030082</v>
      </c>
      <c r="B6109" t="s">
        <v>1151</v>
      </c>
      <c r="C6109">
        <v>2310030273</v>
      </c>
      <c r="D6109" t="s">
        <v>2157</v>
      </c>
      <c r="E6109">
        <v>2410290596</v>
      </c>
      <c r="F6109" t="s">
        <v>3369</v>
      </c>
      <c r="G6109" t="s">
        <v>89</v>
      </c>
      <c r="H6109">
        <v>7.6477000000000004</v>
      </c>
      <c r="I6109">
        <v>3</v>
      </c>
      <c r="J6109">
        <v>8000</v>
      </c>
      <c r="K6109">
        <f>+VLOOKUP(E6109,Costos!$A$1:$I$716100,9,FALSE)</f>
        <v>5.3067520000000004</v>
      </c>
      <c r="L6109" t="str">
        <f t="shared" si="202"/>
        <v>241</v>
      </c>
      <c r="M6109" t="str">
        <f t="shared" si="203"/>
        <v>241029</v>
      </c>
      <c r="N6109" t="str">
        <f>IFERROR(IF(L6109="231","231",VLOOKUP(E6109,Materiales!$A$1:$G$37443,7,FALSE)),"N/A")</f>
        <v>Varios</v>
      </c>
    </row>
    <row r="6110" spans="1:14" x14ac:dyDescent="0.25">
      <c r="A6110">
        <v>2110030082</v>
      </c>
      <c r="B6110" t="s">
        <v>1151</v>
      </c>
      <c r="C6110">
        <v>2310030273</v>
      </c>
      <c r="D6110" t="s">
        <v>2157</v>
      </c>
      <c r="E6110">
        <v>2430850012</v>
      </c>
      <c r="F6110" t="s">
        <v>3638</v>
      </c>
      <c r="G6110" t="s">
        <v>89</v>
      </c>
      <c r="H6110">
        <v>8.5000000000000006E-2</v>
      </c>
      <c r="I6110">
        <v>3</v>
      </c>
      <c r="J6110">
        <v>8000</v>
      </c>
      <c r="K6110">
        <f>+VLOOKUP(E6110,Costos!$A$1:$I$716100,9,FALSE)</f>
        <v>15.424059</v>
      </c>
      <c r="L6110" t="str">
        <f t="shared" si="202"/>
        <v>243</v>
      </c>
      <c r="M6110" t="str">
        <f t="shared" si="203"/>
        <v>243085</v>
      </c>
      <c r="N6110" t="str">
        <f>IFERROR(IF(L6110="231","231",VLOOKUP(E6110,Materiales!$A$1:$G$37443,7,FALSE)),"N/A")</f>
        <v>Varios</v>
      </c>
    </row>
    <row r="6111" spans="1:14" x14ac:dyDescent="0.25">
      <c r="A6111">
        <v>2110030082</v>
      </c>
      <c r="B6111" t="s">
        <v>1151</v>
      </c>
      <c r="C6111">
        <v>2310030273</v>
      </c>
      <c r="D6111" t="s">
        <v>2157</v>
      </c>
      <c r="E6111">
        <v>2410210019</v>
      </c>
      <c r="F6111" t="s">
        <v>113</v>
      </c>
      <c r="G6111" t="s">
        <v>89</v>
      </c>
      <c r="H6111">
        <v>0.67979999999999996</v>
      </c>
      <c r="I6111">
        <v>3</v>
      </c>
      <c r="J6111">
        <v>8000</v>
      </c>
      <c r="K6111">
        <f>+VLOOKUP(E6111,Costos!$A$1:$I$716100,9,FALSE)</f>
        <v>7.7568599999999996</v>
      </c>
      <c r="L6111" t="str">
        <f t="shared" si="202"/>
        <v>241</v>
      </c>
      <c r="M6111" t="str">
        <f t="shared" si="203"/>
        <v>241021</v>
      </c>
      <c r="N6111" t="str">
        <f>IFERROR(IF(L6111="231","231",VLOOKUP(E6111,Materiales!$A$1:$G$37443,7,FALSE)),"N/A")</f>
        <v>Varios</v>
      </c>
    </row>
    <row r="6112" spans="1:14" x14ac:dyDescent="0.25">
      <c r="A6112">
        <v>2110030082</v>
      </c>
      <c r="B6112" t="s">
        <v>1151</v>
      </c>
      <c r="C6112">
        <v>2310030273</v>
      </c>
      <c r="D6112" t="s">
        <v>2157</v>
      </c>
      <c r="E6112">
        <v>2430950002</v>
      </c>
      <c r="F6112" t="s">
        <v>3667</v>
      </c>
      <c r="G6112" t="s">
        <v>89</v>
      </c>
      <c r="H6112">
        <v>0.50980000000000003</v>
      </c>
      <c r="I6112">
        <v>3</v>
      </c>
      <c r="J6112">
        <v>8000</v>
      </c>
      <c r="K6112">
        <f>+VLOOKUP(E6112,Costos!$A$1:$I$716100,9,FALSE)</f>
        <v>16.036432000000001</v>
      </c>
      <c r="L6112" t="str">
        <f t="shared" si="202"/>
        <v>243</v>
      </c>
      <c r="M6112" t="str">
        <f t="shared" si="203"/>
        <v>243095</v>
      </c>
      <c r="N6112" t="str">
        <f>IFERROR(IF(L6112="231","231",VLOOKUP(E6112,Materiales!$A$1:$G$37443,7,FALSE)),"N/A")</f>
        <v>Varios</v>
      </c>
    </row>
    <row r="6113" spans="1:14" x14ac:dyDescent="0.25">
      <c r="A6113">
        <v>2110030082</v>
      </c>
      <c r="B6113" t="s">
        <v>1151</v>
      </c>
      <c r="C6113">
        <v>2310030273</v>
      </c>
      <c r="D6113" t="s">
        <v>2157</v>
      </c>
      <c r="E6113">
        <v>2410290518</v>
      </c>
      <c r="F6113" t="s">
        <v>3353</v>
      </c>
      <c r="G6113" t="s">
        <v>89</v>
      </c>
      <c r="H6113">
        <v>0.1105</v>
      </c>
      <c r="I6113">
        <v>3</v>
      </c>
      <c r="J6113">
        <v>8000</v>
      </c>
      <c r="K6113">
        <f>+VLOOKUP(E6113,Costos!$A$1:$I$716100,9,FALSE)</f>
        <v>4.2085650000000001</v>
      </c>
      <c r="L6113" t="str">
        <f t="shared" si="202"/>
        <v>241</v>
      </c>
      <c r="M6113" t="str">
        <f t="shared" si="203"/>
        <v>241029</v>
      </c>
      <c r="N6113" t="str">
        <f>IFERROR(IF(L6113="231","231",VLOOKUP(E6113,Materiales!$A$1:$G$37443,7,FALSE)),"N/A")</f>
        <v>Otros</v>
      </c>
    </row>
    <row r="6114" spans="1:14" x14ac:dyDescent="0.25">
      <c r="A6114">
        <v>2110030082</v>
      </c>
      <c r="B6114" t="s">
        <v>1151</v>
      </c>
      <c r="C6114">
        <v>2310030273</v>
      </c>
      <c r="D6114" t="s">
        <v>2157</v>
      </c>
      <c r="E6114">
        <v>2430880022</v>
      </c>
      <c r="F6114" t="s">
        <v>115</v>
      </c>
      <c r="G6114" t="s">
        <v>89</v>
      </c>
      <c r="H6114">
        <v>0.23369999999999999</v>
      </c>
      <c r="I6114">
        <v>3</v>
      </c>
      <c r="J6114">
        <v>8000</v>
      </c>
      <c r="K6114">
        <f>+VLOOKUP(E6114,Costos!$A$1:$I$716100,9,FALSE)</f>
        <v>6.1924229999999998</v>
      </c>
      <c r="L6114" t="str">
        <f t="shared" ref="L6114:L6177" si="204">+LEFT(E6114,3)</f>
        <v>243</v>
      </c>
      <c r="M6114" t="str">
        <f t="shared" ref="M6114:M6177" si="205">+LEFT(E6114,6)</f>
        <v>243088</v>
      </c>
      <c r="N6114" t="str">
        <f>IFERROR(IF(L6114="231","231",VLOOKUP(E6114,Materiales!$A$1:$G$37443,7,FALSE)),"N/A")</f>
        <v>Varios</v>
      </c>
    </row>
    <row r="6115" spans="1:14" x14ac:dyDescent="0.25">
      <c r="A6115">
        <v>2110030082</v>
      </c>
      <c r="B6115" t="s">
        <v>1151</v>
      </c>
      <c r="C6115">
        <v>2310030273</v>
      </c>
      <c r="D6115" t="s">
        <v>2157</v>
      </c>
      <c r="E6115">
        <v>2410290827</v>
      </c>
      <c r="F6115" t="s">
        <v>3467</v>
      </c>
      <c r="G6115" t="s">
        <v>89</v>
      </c>
      <c r="H6115">
        <v>1.0622</v>
      </c>
      <c r="I6115">
        <v>3</v>
      </c>
      <c r="J6115">
        <v>8000</v>
      </c>
      <c r="K6115">
        <f>+VLOOKUP(E6115,Costos!$A$1:$I$716100,9,FALSE)</f>
        <v>8.7862050000000007</v>
      </c>
      <c r="L6115" t="str">
        <f t="shared" si="204"/>
        <v>241</v>
      </c>
      <c r="M6115" t="str">
        <f t="shared" si="205"/>
        <v>241029</v>
      </c>
      <c r="N6115" t="str">
        <f>IFERROR(IF(L6115="231","231",VLOOKUP(E6115,Materiales!$A$1:$G$37443,7,FALSE)),"N/A")</f>
        <v>Varios</v>
      </c>
    </row>
    <row r="6116" spans="1:14" x14ac:dyDescent="0.25">
      <c r="A6116">
        <v>2110030082</v>
      </c>
      <c r="B6116" t="s">
        <v>1151</v>
      </c>
      <c r="C6116">
        <v>2310030273</v>
      </c>
      <c r="D6116" t="s">
        <v>2157</v>
      </c>
      <c r="E6116">
        <v>2430390013</v>
      </c>
      <c r="F6116" t="s">
        <v>3567</v>
      </c>
      <c r="G6116" t="s">
        <v>89</v>
      </c>
      <c r="H6116">
        <v>0.4249</v>
      </c>
      <c r="I6116">
        <v>3</v>
      </c>
      <c r="J6116">
        <v>8000</v>
      </c>
      <c r="K6116">
        <f>+VLOOKUP(E6116,Costos!$A$1:$I$716100,9,FALSE)</f>
        <v>27.214721000000001</v>
      </c>
      <c r="L6116" t="str">
        <f t="shared" si="204"/>
        <v>243</v>
      </c>
      <c r="M6116" t="str">
        <f t="shared" si="205"/>
        <v>243039</v>
      </c>
      <c r="N6116" t="str">
        <f>IFERROR(IF(L6116="231","231",VLOOKUP(E6116,Materiales!$A$1:$G$37443,7,FALSE)),"N/A")</f>
        <v>Varios</v>
      </c>
    </row>
    <row r="6117" spans="1:14" x14ac:dyDescent="0.25">
      <c r="A6117">
        <v>2110030082</v>
      </c>
      <c r="B6117" t="s">
        <v>1151</v>
      </c>
      <c r="C6117">
        <v>2310030273</v>
      </c>
      <c r="D6117" t="s">
        <v>2157</v>
      </c>
      <c r="E6117">
        <v>2430850037</v>
      </c>
      <c r="F6117" t="s">
        <v>3645</v>
      </c>
      <c r="G6117" t="s">
        <v>89</v>
      </c>
      <c r="H6117">
        <v>0.67979999999999996</v>
      </c>
      <c r="I6117">
        <v>3</v>
      </c>
      <c r="J6117">
        <v>8000</v>
      </c>
      <c r="K6117">
        <f>+VLOOKUP(E6117,Costos!$A$1:$I$716100,9,FALSE)</f>
        <v>5.1567480000000003</v>
      </c>
      <c r="L6117" t="str">
        <f t="shared" si="204"/>
        <v>243</v>
      </c>
      <c r="M6117" t="str">
        <f t="shared" si="205"/>
        <v>243085</v>
      </c>
      <c r="N6117" t="str">
        <f>IFERROR(IF(L6117="231","231",VLOOKUP(E6117,Materiales!$A$1:$G$37443,7,FALSE)),"N/A")</f>
        <v>Varios</v>
      </c>
    </row>
    <row r="6118" spans="1:14" x14ac:dyDescent="0.25">
      <c r="A6118">
        <v>2110030082</v>
      </c>
      <c r="B6118" t="s">
        <v>1151</v>
      </c>
      <c r="C6118">
        <v>2310030273</v>
      </c>
      <c r="D6118" t="s">
        <v>2157</v>
      </c>
      <c r="E6118">
        <v>2410290516</v>
      </c>
      <c r="F6118" t="s">
        <v>3351</v>
      </c>
      <c r="G6118" t="s">
        <v>89</v>
      </c>
      <c r="H6118">
        <v>32.290199999999999</v>
      </c>
      <c r="I6118">
        <v>3</v>
      </c>
      <c r="J6118">
        <v>8000</v>
      </c>
      <c r="K6118">
        <f>+VLOOKUP(E6118,Costos!$A$1:$I$716100,9,FALSE)</f>
        <v>6.3744370000000004</v>
      </c>
      <c r="L6118" t="str">
        <f t="shared" si="204"/>
        <v>241</v>
      </c>
      <c r="M6118" t="str">
        <f t="shared" si="205"/>
        <v>241029</v>
      </c>
      <c r="N6118" t="str">
        <f>IFERROR(IF(L6118="231","231",VLOOKUP(E6118,Materiales!$A$1:$G$37443,7,FALSE)),"N/A")</f>
        <v>Varios</v>
      </c>
    </row>
    <row r="6119" spans="1:14" x14ac:dyDescent="0.25">
      <c r="A6119">
        <v>2110030082</v>
      </c>
      <c r="B6119" t="s">
        <v>1151</v>
      </c>
      <c r="C6119">
        <v>2310030273</v>
      </c>
      <c r="D6119" t="s">
        <v>2157</v>
      </c>
      <c r="E6119">
        <v>2410290517</v>
      </c>
      <c r="F6119" t="s">
        <v>3352</v>
      </c>
      <c r="G6119" t="s">
        <v>89</v>
      </c>
      <c r="H6119">
        <v>8.0699999999999994E-2</v>
      </c>
      <c r="I6119">
        <v>3</v>
      </c>
      <c r="J6119">
        <v>8000</v>
      </c>
      <c r="K6119">
        <f>+VLOOKUP(E6119,Costos!$A$1:$I$716100,9,FALSE)</f>
        <v>5.2654379999999996</v>
      </c>
      <c r="L6119" t="str">
        <f t="shared" si="204"/>
        <v>241</v>
      </c>
      <c r="M6119" t="str">
        <f t="shared" si="205"/>
        <v>241029</v>
      </c>
      <c r="N6119" t="str">
        <f>IFERROR(IF(L6119="231","231",VLOOKUP(E6119,Materiales!$A$1:$G$37443,7,FALSE)),"N/A")</f>
        <v>Otros</v>
      </c>
    </row>
    <row r="6120" spans="1:14" x14ac:dyDescent="0.25">
      <c r="A6120">
        <v>2110030082</v>
      </c>
      <c r="B6120" t="s">
        <v>1151</v>
      </c>
      <c r="C6120">
        <v>2310030273</v>
      </c>
      <c r="D6120" t="s">
        <v>2157</v>
      </c>
      <c r="E6120">
        <v>2410210003</v>
      </c>
      <c r="F6120" t="s">
        <v>95</v>
      </c>
      <c r="G6120" t="s">
        <v>89</v>
      </c>
      <c r="H6120">
        <v>0.63729999999999998</v>
      </c>
      <c r="I6120">
        <v>3</v>
      </c>
      <c r="J6120">
        <v>8000</v>
      </c>
      <c r="K6120">
        <f>+VLOOKUP(E6120,Costos!$A$1:$I$716100,9,FALSE)</f>
        <v>4.9316240000000002</v>
      </c>
      <c r="L6120" t="str">
        <f t="shared" si="204"/>
        <v>241</v>
      </c>
      <c r="M6120" t="str">
        <f t="shared" si="205"/>
        <v>241021</v>
      </c>
      <c r="N6120" t="str">
        <f>IFERROR(IF(L6120="231","231",VLOOKUP(E6120,Materiales!$A$1:$G$37443,7,FALSE)),"N/A")</f>
        <v>Varios</v>
      </c>
    </row>
    <row r="6121" spans="1:14" x14ac:dyDescent="0.25">
      <c r="A6121">
        <v>2110030082</v>
      </c>
      <c r="B6121" t="s">
        <v>1151</v>
      </c>
      <c r="C6121">
        <v>2310030072</v>
      </c>
      <c r="D6121" t="s">
        <v>2141</v>
      </c>
      <c r="E6121">
        <v>2410210003</v>
      </c>
      <c r="F6121" t="s">
        <v>95</v>
      </c>
      <c r="G6121" t="s">
        <v>89</v>
      </c>
      <c r="H6121">
        <v>19.478200000000001</v>
      </c>
      <c r="I6121">
        <v>2</v>
      </c>
      <c r="J6121">
        <v>8000</v>
      </c>
      <c r="K6121">
        <f>+VLOOKUP(E6121,Costos!$A$1:$I$716100,9,FALSE)</f>
        <v>4.9316240000000002</v>
      </c>
      <c r="L6121" t="str">
        <f t="shared" si="204"/>
        <v>241</v>
      </c>
      <c r="M6121" t="str">
        <f t="shared" si="205"/>
        <v>241021</v>
      </c>
      <c r="N6121" t="str">
        <f>IFERROR(IF(L6121="231","231",VLOOKUP(E6121,Materiales!$A$1:$G$37443,7,FALSE)),"N/A")</f>
        <v>Varios</v>
      </c>
    </row>
    <row r="6122" spans="1:14" x14ac:dyDescent="0.25">
      <c r="A6122">
        <v>2110030082</v>
      </c>
      <c r="B6122" t="s">
        <v>1151</v>
      </c>
      <c r="C6122">
        <v>2310030072</v>
      </c>
      <c r="D6122" t="s">
        <v>2141</v>
      </c>
      <c r="E6122">
        <v>2430540001</v>
      </c>
      <c r="F6122" t="s">
        <v>3578</v>
      </c>
      <c r="G6122" t="s">
        <v>89</v>
      </c>
      <c r="H6122">
        <v>62.330300000000001</v>
      </c>
      <c r="I6122">
        <v>2</v>
      </c>
      <c r="J6122">
        <v>8000</v>
      </c>
      <c r="K6122">
        <f>+VLOOKUP(E6122,Costos!$A$1:$I$716100,9,FALSE)</f>
        <v>1.709328</v>
      </c>
      <c r="L6122" t="str">
        <f t="shared" si="204"/>
        <v>243</v>
      </c>
      <c r="M6122" t="str">
        <f t="shared" si="205"/>
        <v>243054</v>
      </c>
      <c r="N6122" t="str">
        <f>IFERROR(IF(L6122="231","231",VLOOKUP(E6122,Materiales!$A$1:$G$37443,7,FALSE)),"N/A")</f>
        <v>Varios</v>
      </c>
    </row>
    <row r="6123" spans="1:14" x14ac:dyDescent="0.25">
      <c r="A6123">
        <v>2110030082</v>
      </c>
      <c r="B6123" t="s">
        <v>1151</v>
      </c>
      <c r="C6123">
        <v>2310030072</v>
      </c>
      <c r="D6123" t="s">
        <v>2141</v>
      </c>
      <c r="E6123">
        <v>2430810004</v>
      </c>
      <c r="F6123" t="s">
        <v>3630</v>
      </c>
      <c r="G6123" t="s">
        <v>89</v>
      </c>
      <c r="H6123">
        <v>4.6748000000000003</v>
      </c>
      <c r="I6123">
        <v>2</v>
      </c>
      <c r="J6123">
        <v>8000</v>
      </c>
      <c r="K6123">
        <f>+VLOOKUP(E6123,Costos!$A$1:$I$716100,9,FALSE)</f>
        <v>6.728307</v>
      </c>
      <c r="L6123" t="str">
        <f t="shared" si="204"/>
        <v>243</v>
      </c>
      <c r="M6123" t="str">
        <f t="shared" si="205"/>
        <v>243081</v>
      </c>
      <c r="N6123" t="str">
        <f>IFERROR(IF(L6123="231","231",VLOOKUP(E6123,Materiales!$A$1:$G$37443,7,FALSE)),"N/A")</f>
        <v>Varios</v>
      </c>
    </row>
    <row r="6124" spans="1:14" x14ac:dyDescent="0.25">
      <c r="A6124">
        <v>2110030082</v>
      </c>
      <c r="B6124" t="s">
        <v>1151</v>
      </c>
      <c r="C6124">
        <v>2310030072</v>
      </c>
      <c r="D6124" t="s">
        <v>2141</v>
      </c>
      <c r="E6124">
        <v>2430870004</v>
      </c>
      <c r="F6124" t="s">
        <v>3650</v>
      </c>
      <c r="G6124" t="s">
        <v>89</v>
      </c>
      <c r="H6124">
        <v>0.77910000000000001</v>
      </c>
      <c r="I6124">
        <v>2</v>
      </c>
      <c r="J6124">
        <v>8000</v>
      </c>
      <c r="K6124">
        <f>+VLOOKUP(E6124,Costos!$A$1:$I$716100,9,FALSE)</f>
        <v>5.9204129999999999</v>
      </c>
      <c r="L6124" t="str">
        <f t="shared" si="204"/>
        <v>243</v>
      </c>
      <c r="M6124" t="str">
        <f t="shared" si="205"/>
        <v>243087</v>
      </c>
      <c r="N6124" t="str">
        <f>IFERROR(IF(L6124="231","231",VLOOKUP(E6124,Materiales!$A$1:$G$37443,7,FALSE)),"N/A")</f>
        <v>Varios</v>
      </c>
    </row>
    <row r="6125" spans="1:14" x14ac:dyDescent="0.25">
      <c r="A6125">
        <v>2110030117</v>
      </c>
      <c r="B6125" t="s">
        <v>1152</v>
      </c>
      <c r="C6125">
        <v>2110030117</v>
      </c>
      <c r="D6125" t="s">
        <v>1152</v>
      </c>
      <c r="E6125">
        <v>2310230012</v>
      </c>
      <c r="F6125" t="s">
        <v>2576</v>
      </c>
      <c r="G6125" t="s">
        <v>36</v>
      </c>
      <c r="H6125">
        <v>8000</v>
      </c>
      <c r="I6125">
        <v>1</v>
      </c>
      <c r="J6125">
        <v>8000</v>
      </c>
      <c r="K6125">
        <f>+VLOOKUP(E6125,Costos!$A$1:$I$716100,9,FALSE)</f>
        <v>0.14888899999999999</v>
      </c>
      <c r="L6125" t="str">
        <f t="shared" si="204"/>
        <v>231</v>
      </c>
      <c r="M6125" t="str">
        <f t="shared" si="205"/>
        <v>231023</v>
      </c>
      <c r="N6125" t="str">
        <f>IFERROR(IF(L6125="231","231",VLOOKUP(E6125,Materiales!$A$1:$G$37443,7,FALSE)),"N/A")</f>
        <v>231</v>
      </c>
    </row>
    <row r="6126" spans="1:14" x14ac:dyDescent="0.25">
      <c r="A6126">
        <v>2110030117</v>
      </c>
      <c r="B6126" t="s">
        <v>1152</v>
      </c>
      <c r="C6126">
        <v>2310230012</v>
      </c>
      <c r="D6126" t="s">
        <v>2576</v>
      </c>
      <c r="E6126">
        <v>2430480002</v>
      </c>
      <c r="F6126" t="s">
        <v>3571</v>
      </c>
      <c r="G6126" t="s">
        <v>89</v>
      </c>
      <c r="H6126">
        <v>160.6825</v>
      </c>
      <c r="I6126">
        <v>2</v>
      </c>
      <c r="J6126">
        <v>8000</v>
      </c>
      <c r="K6126">
        <f>+VLOOKUP(E6126,Costos!$A$1:$I$716100,9,FALSE)</f>
        <v>6.8365</v>
      </c>
      <c r="L6126" t="str">
        <f t="shared" si="204"/>
        <v>243</v>
      </c>
      <c r="M6126" t="str">
        <f t="shared" si="205"/>
        <v>243048</v>
      </c>
      <c r="N6126" t="str">
        <f>IFERROR(IF(L6126="231","231",VLOOKUP(E6126,Materiales!$A$1:$G$37443,7,FALSE)),"N/A")</f>
        <v>Resinas</v>
      </c>
    </row>
    <row r="6127" spans="1:14" x14ac:dyDescent="0.25">
      <c r="A6127">
        <v>2110030117</v>
      </c>
      <c r="B6127" t="s">
        <v>1152</v>
      </c>
      <c r="C6127">
        <v>2110030117</v>
      </c>
      <c r="D6127" t="s">
        <v>1152</v>
      </c>
      <c r="E6127">
        <v>2310160282</v>
      </c>
      <c r="F6127" t="s">
        <v>2379</v>
      </c>
      <c r="G6127" t="s">
        <v>36</v>
      </c>
      <c r="H6127">
        <v>8000</v>
      </c>
      <c r="I6127">
        <v>1</v>
      </c>
      <c r="J6127">
        <v>8000</v>
      </c>
      <c r="K6127">
        <f>+VLOOKUP(E6127,Costos!$A$1:$I$716100,9,FALSE)</f>
        <v>5.9553000000000002E-2</v>
      </c>
      <c r="L6127" t="str">
        <f t="shared" si="204"/>
        <v>231</v>
      </c>
      <c r="M6127" t="str">
        <f t="shared" si="205"/>
        <v>231016</v>
      </c>
      <c r="N6127" t="str">
        <f>IFERROR(IF(L6127="231","231",VLOOKUP(E6127,Materiales!$A$1:$G$37443,7,FALSE)),"N/A")</f>
        <v>231</v>
      </c>
    </row>
    <row r="6128" spans="1:14" x14ac:dyDescent="0.25">
      <c r="A6128">
        <v>2110030117</v>
      </c>
      <c r="B6128" t="s">
        <v>1152</v>
      </c>
      <c r="C6128">
        <v>2310160282</v>
      </c>
      <c r="D6128" t="s">
        <v>2379</v>
      </c>
      <c r="E6128">
        <v>2310160457</v>
      </c>
      <c r="F6128" t="s">
        <v>2423</v>
      </c>
      <c r="G6128" t="s">
        <v>36</v>
      </c>
      <c r="H6128">
        <v>8000</v>
      </c>
      <c r="I6128">
        <v>2</v>
      </c>
      <c r="J6128">
        <v>8000</v>
      </c>
      <c r="K6128">
        <f>+VLOOKUP(E6128,Costos!$A$1:$I$716100,9,FALSE)</f>
        <v>3.9772000000000002E-2</v>
      </c>
      <c r="L6128" t="str">
        <f t="shared" si="204"/>
        <v>231</v>
      </c>
      <c r="M6128" t="str">
        <f t="shared" si="205"/>
        <v>231016</v>
      </c>
      <c r="N6128" t="str">
        <f>IFERROR(IF(L6128="231","231",VLOOKUP(E6128,Materiales!$A$1:$G$37443,7,FALSE)),"N/A")</f>
        <v>231</v>
      </c>
    </row>
    <row r="6129" spans="1:14" x14ac:dyDescent="0.25">
      <c r="A6129">
        <v>2110030117</v>
      </c>
      <c r="B6129" t="s">
        <v>1152</v>
      </c>
      <c r="C6129">
        <v>2310160457</v>
      </c>
      <c r="D6129" t="s">
        <v>2423</v>
      </c>
      <c r="E6129">
        <v>2410290508</v>
      </c>
      <c r="F6129" t="s">
        <v>3349</v>
      </c>
      <c r="G6129" t="s">
        <v>89</v>
      </c>
      <c r="H6129">
        <v>25.263200000000001</v>
      </c>
      <c r="I6129">
        <v>3</v>
      </c>
      <c r="J6129">
        <v>8000</v>
      </c>
      <c r="K6129">
        <f>+VLOOKUP(E6129,Costos!$A$1:$I$716100,9,FALSE)</f>
        <v>7.2046840000000003</v>
      </c>
      <c r="L6129" t="str">
        <f t="shared" si="204"/>
        <v>241</v>
      </c>
      <c r="M6129" t="str">
        <f t="shared" si="205"/>
        <v>241029</v>
      </c>
      <c r="N6129" t="str">
        <f>IFERROR(IF(L6129="231","231",VLOOKUP(E6129,Materiales!$A$1:$G$37443,7,FALSE)),"N/A")</f>
        <v>Resinas</v>
      </c>
    </row>
    <row r="6130" spans="1:14" x14ac:dyDescent="0.25">
      <c r="A6130">
        <v>2110030117</v>
      </c>
      <c r="B6130" t="s">
        <v>1152</v>
      </c>
      <c r="C6130">
        <v>2310160457</v>
      </c>
      <c r="D6130" t="s">
        <v>2423</v>
      </c>
      <c r="E6130">
        <v>2410090294</v>
      </c>
      <c r="F6130" t="s">
        <v>101</v>
      </c>
      <c r="G6130" t="s">
        <v>89</v>
      </c>
      <c r="H6130">
        <v>0.4042</v>
      </c>
      <c r="I6130">
        <v>3</v>
      </c>
      <c r="J6130">
        <v>8000</v>
      </c>
      <c r="K6130">
        <f>+VLOOKUP(E6130,Costos!$A$1:$I$716100,9,FALSE)</f>
        <v>21.1996</v>
      </c>
      <c r="L6130" t="str">
        <f t="shared" si="204"/>
        <v>241</v>
      </c>
      <c r="M6130" t="str">
        <f t="shared" si="205"/>
        <v>241009</v>
      </c>
      <c r="N6130" t="str">
        <f>IFERROR(IF(L6130="231","231",VLOOKUP(E6130,Materiales!$A$1:$G$37443,7,FALSE)),"N/A")</f>
        <v>Masterbach</v>
      </c>
    </row>
    <row r="6131" spans="1:14" x14ac:dyDescent="0.25">
      <c r="A6131">
        <v>2110030117</v>
      </c>
      <c r="B6131" t="s">
        <v>1152</v>
      </c>
      <c r="C6131">
        <v>2310160282</v>
      </c>
      <c r="D6131" t="s">
        <v>2379</v>
      </c>
      <c r="E6131">
        <v>2310160269</v>
      </c>
      <c r="F6131" t="s">
        <v>2377</v>
      </c>
      <c r="G6131" t="s">
        <v>36</v>
      </c>
      <c r="H6131">
        <v>8000</v>
      </c>
      <c r="I6131">
        <v>2</v>
      </c>
      <c r="J6131">
        <v>8000</v>
      </c>
      <c r="K6131">
        <f>+VLOOKUP(E6131,Costos!$A$1:$I$716100,9,FALSE)</f>
        <v>1.0703000000000001E-2</v>
      </c>
      <c r="L6131" t="str">
        <f t="shared" si="204"/>
        <v>231</v>
      </c>
      <c r="M6131" t="str">
        <f t="shared" si="205"/>
        <v>231016</v>
      </c>
      <c r="N6131" t="str">
        <f>IFERROR(IF(L6131="231","231",VLOOKUP(E6131,Materiales!$A$1:$G$37443,7,FALSE)),"N/A")</f>
        <v>231</v>
      </c>
    </row>
    <row r="6132" spans="1:14" x14ac:dyDescent="0.25">
      <c r="A6132">
        <v>2110030117</v>
      </c>
      <c r="B6132" t="s">
        <v>1152</v>
      </c>
      <c r="C6132">
        <v>2310160269</v>
      </c>
      <c r="D6132" t="s">
        <v>2377</v>
      </c>
      <c r="E6132">
        <v>2410090294</v>
      </c>
      <c r="F6132" t="s">
        <v>101</v>
      </c>
      <c r="G6132" t="s">
        <v>89</v>
      </c>
      <c r="H6132">
        <v>0.192</v>
      </c>
      <c r="I6132">
        <v>3</v>
      </c>
      <c r="J6132">
        <v>8000</v>
      </c>
      <c r="K6132">
        <f>+VLOOKUP(E6132,Costos!$A$1:$I$716100,9,FALSE)</f>
        <v>21.1996</v>
      </c>
      <c r="L6132" t="str">
        <f t="shared" si="204"/>
        <v>241</v>
      </c>
      <c r="M6132" t="str">
        <f t="shared" si="205"/>
        <v>241009</v>
      </c>
      <c r="N6132" t="str">
        <f>IFERROR(IF(L6132="231","231",VLOOKUP(E6132,Materiales!$A$1:$G$37443,7,FALSE)),"N/A")</f>
        <v>Masterbach</v>
      </c>
    </row>
    <row r="6133" spans="1:14" x14ac:dyDescent="0.25">
      <c r="A6133">
        <v>2110030117</v>
      </c>
      <c r="B6133" t="s">
        <v>1152</v>
      </c>
      <c r="C6133">
        <v>2310160269</v>
      </c>
      <c r="D6133" t="s">
        <v>2377</v>
      </c>
      <c r="E6133">
        <v>2410290626</v>
      </c>
      <c r="F6133" t="s">
        <v>92</v>
      </c>
      <c r="G6133" t="s">
        <v>89</v>
      </c>
      <c r="H6133">
        <v>8</v>
      </c>
      <c r="I6133">
        <v>3</v>
      </c>
      <c r="J6133">
        <v>8000</v>
      </c>
      <c r="K6133">
        <f>+VLOOKUP(E6133,Costos!$A$1:$I$716100,9,FALSE)</f>
        <v>6.3063640000000003</v>
      </c>
      <c r="L6133" t="str">
        <f t="shared" si="204"/>
        <v>241</v>
      </c>
      <c r="M6133" t="str">
        <f t="shared" si="205"/>
        <v>241029</v>
      </c>
      <c r="N6133" t="str">
        <f>IFERROR(IF(L6133="231","231",VLOOKUP(E6133,Materiales!$A$1:$G$37443,7,FALSE)),"N/A")</f>
        <v>Resinas</v>
      </c>
    </row>
    <row r="6134" spans="1:14" x14ac:dyDescent="0.25">
      <c r="A6134">
        <v>2110030117</v>
      </c>
      <c r="B6134" t="s">
        <v>1152</v>
      </c>
      <c r="C6134">
        <v>2110030117</v>
      </c>
      <c r="D6134" t="s">
        <v>1152</v>
      </c>
      <c r="E6134">
        <v>2500070218</v>
      </c>
      <c r="F6134" t="s">
        <v>3764</v>
      </c>
      <c r="G6134" t="s">
        <v>36</v>
      </c>
      <c r="H6134">
        <v>8000</v>
      </c>
      <c r="I6134">
        <v>1</v>
      </c>
      <c r="J6134">
        <v>8000</v>
      </c>
      <c r="K6134">
        <f>+VLOOKUP(E6134,Costos!$A$1:$I$716100,9,FALSE)</f>
        <v>5.0526000000000001E-2</v>
      </c>
      <c r="L6134" t="str">
        <f t="shared" si="204"/>
        <v>250</v>
      </c>
      <c r="M6134" t="str">
        <f t="shared" si="205"/>
        <v>250007</v>
      </c>
      <c r="N6134" t="str">
        <f>IFERROR(IF(L6134="231","231",VLOOKUP(E6134,Materiales!$A$1:$G$37443,7,FALSE)),"N/A")</f>
        <v>Etiquetas</v>
      </c>
    </row>
    <row r="6135" spans="1:14" x14ac:dyDescent="0.25">
      <c r="A6135">
        <v>2110030117</v>
      </c>
      <c r="B6135" t="s">
        <v>1152</v>
      </c>
      <c r="C6135">
        <v>2110030117</v>
      </c>
      <c r="D6135" t="s">
        <v>1152</v>
      </c>
      <c r="E6135">
        <v>2500030019</v>
      </c>
      <c r="F6135" t="s">
        <v>3695</v>
      </c>
      <c r="G6135" t="s">
        <v>36</v>
      </c>
      <c r="H6135">
        <v>333.33330000000001</v>
      </c>
      <c r="I6135">
        <v>1</v>
      </c>
      <c r="J6135">
        <v>8000</v>
      </c>
      <c r="K6135">
        <f>+VLOOKUP(E6135,Costos!$A$1:$I$716100,9,FALSE)</f>
        <v>1.05</v>
      </c>
      <c r="L6135" t="str">
        <f t="shared" si="204"/>
        <v>250</v>
      </c>
      <c r="M6135" t="str">
        <f t="shared" si="205"/>
        <v>250003</v>
      </c>
      <c r="N6135" t="str">
        <f>IFERROR(IF(L6135="231","231",VLOOKUP(E6135,Materiales!$A$1:$G$37443,7,FALSE)),"N/A")</f>
        <v>Cajón</v>
      </c>
    </row>
    <row r="6136" spans="1:14" x14ac:dyDescent="0.25">
      <c r="A6136">
        <v>2110030117</v>
      </c>
      <c r="B6136" t="s">
        <v>1152</v>
      </c>
      <c r="C6136">
        <v>2110030117</v>
      </c>
      <c r="D6136" t="s">
        <v>1152</v>
      </c>
      <c r="E6136">
        <v>2310030132</v>
      </c>
      <c r="F6136" t="s">
        <v>4840</v>
      </c>
      <c r="G6136" t="s">
        <v>89</v>
      </c>
      <c r="H6136">
        <v>2465.7534000000001</v>
      </c>
      <c r="I6136">
        <v>1</v>
      </c>
      <c r="J6136">
        <v>8000</v>
      </c>
      <c r="K6136">
        <f>+VLOOKUP(E6136,Costos!$A$1:$I$716100,9,FALSE)</f>
        <v>3.2407050000000002</v>
      </c>
      <c r="L6136" t="str">
        <f t="shared" si="204"/>
        <v>231</v>
      </c>
      <c r="M6136" t="str">
        <f t="shared" si="205"/>
        <v>231003</v>
      </c>
      <c r="N6136" t="str">
        <f>IFERROR(IF(L6136="231","231",VLOOKUP(E6136,Materiales!$A$1:$G$37443,7,FALSE)),"N/A")</f>
        <v>231</v>
      </c>
    </row>
    <row r="6137" spans="1:14" x14ac:dyDescent="0.25">
      <c r="A6137">
        <v>2110030117</v>
      </c>
      <c r="B6137" t="s">
        <v>1152</v>
      </c>
      <c r="C6137">
        <v>2310030132</v>
      </c>
      <c r="D6137" t="s">
        <v>4840</v>
      </c>
      <c r="E6137">
        <v>2410220004</v>
      </c>
      <c r="F6137" t="s">
        <v>3314</v>
      </c>
      <c r="G6137" t="s">
        <v>89</v>
      </c>
      <c r="H6137">
        <v>0.75870000000000004</v>
      </c>
      <c r="I6137">
        <v>2</v>
      </c>
      <c r="J6137">
        <v>8000</v>
      </c>
      <c r="K6137">
        <f>+VLOOKUP(E6137,Costos!$A$1:$I$716100,9,FALSE)</f>
        <v>144.33486500000001</v>
      </c>
      <c r="L6137" t="str">
        <f t="shared" si="204"/>
        <v>241</v>
      </c>
      <c r="M6137" t="str">
        <f t="shared" si="205"/>
        <v>241022</v>
      </c>
      <c r="N6137" t="str">
        <f>IFERROR(IF(L6137="231","231",VLOOKUP(E6137,Materiales!$A$1:$G$37443,7,FALSE)),"N/A")</f>
        <v>Varios</v>
      </c>
    </row>
    <row r="6138" spans="1:14" x14ac:dyDescent="0.25">
      <c r="A6138">
        <v>2110030117</v>
      </c>
      <c r="B6138" t="s">
        <v>1152</v>
      </c>
      <c r="C6138">
        <v>2310030132</v>
      </c>
      <c r="D6138" t="s">
        <v>4840</v>
      </c>
      <c r="E6138">
        <v>2430850012</v>
      </c>
      <c r="F6138" t="s">
        <v>3638</v>
      </c>
      <c r="G6138" t="s">
        <v>89</v>
      </c>
      <c r="H6138">
        <v>3.7934999999999999</v>
      </c>
      <c r="I6138">
        <v>2</v>
      </c>
      <c r="J6138">
        <v>8000</v>
      </c>
      <c r="K6138">
        <f>+VLOOKUP(E6138,Costos!$A$1:$I$716100,9,FALSE)</f>
        <v>15.424059</v>
      </c>
      <c r="L6138" t="str">
        <f t="shared" si="204"/>
        <v>243</v>
      </c>
      <c r="M6138" t="str">
        <f t="shared" si="205"/>
        <v>243085</v>
      </c>
      <c r="N6138" t="str">
        <f>IFERROR(IF(L6138="231","231",VLOOKUP(E6138,Materiales!$A$1:$G$37443,7,FALSE)),"N/A")</f>
        <v>Varios</v>
      </c>
    </row>
    <row r="6139" spans="1:14" x14ac:dyDescent="0.25">
      <c r="A6139">
        <v>2110030117</v>
      </c>
      <c r="B6139" t="s">
        <v>1152</v>
      </c>
      <c r="C6139">
        <v>2310030132</v>
      </c>
      <c r="D6139" t="s">
        <v>4840</v>
      </c>
      <c r="E6139">
        <v>2430850013</v>
      </c>
      <c r="F6139" t="s">
        <v>3639</v>
      </c>
      <c r="G6139" t="s">
        <v>89</v>
      </c>
      <c r="H6139">
        <v>7.9663000000000004</v>
      </c>
      <c r="I6139">
        <v>2</v>
      </c>
      <c r="J6139">
        <v>8000</v>
      </c>
      <c r="K6139">
        <f>+VLOOKUP(E6139,Costos!$A$1:$I$716100,9,FALSE)</f>
        <v>6.0844829999999996</v>
      </c>
      <c r="L6139" t="str">
        <f t="shared" si="204"/>
        <v>243</v>
      </c>
      <c r="M6139" t="str">
        <f t="shared" si="205"/>
        <v>243085</v>
      </c>
      <c r="N6139" t="str">
        <f>IFERROR(IF(L6139="231","231",VLOOKUP(E6139,Materiales!$A$1:$G$37443,7,FALSE)),"N/A")</f>
        <v>Varios</v>
      </c>
    </row>
    <row r="6140" spans="1:14" x14ac:dyDescent="0.25">
      <c r="A6140">
        <v>2110030117</v>
      </c>
      <c r="B6140" t="s">
        <v>1152</v>
      </c>
      <c r="C6140">
        <v>2310030132</v>
      </c>
      <c r="D6140" t="s">
        <v>4840</v>
      </c>
      <c r="E6140">
        <v>2410210019</v>
      </c>
      <c r="F6140" t="s">
        <v>113</v>
      </c>
      <c r="G6140" t="s">
        <v>89</v>
      </c>
      <c r="H6140">
        <v>9.1043000000000003</v>
      </c>
      <c r="I6140">
        <v>2</v>
      </c>
      <c r="J6140">
        <v>8000</v>
      </c>
      <c r="K6140">
        <f>+VLOOKUP(E6140,Costos!$A$1:$I$716100,9,FALSE)</f>
        <v>7.7568599999999996</v>
      </c>
      <c r="L6140" t="str">
        <f t="shared" si="204"/>
        <v>241</v>
      </c>
      <c r="M6140" t="str">
        <f t="shared" si="205"/>
        <v>241021</v>
      </c>
      <c r="N6140" t="str">
        <f>IFERROR(IF(L6140="231","231",VLOOKUP(E6140,Materiales!$A$1:$G$37443,7,FALSE)),"N/A")</f>
        <v>Varios</v>
      </c>
    </row>
    <row r="6141" spans="1:14" x14ac:dyDescent="0.25">
      <c r="A6141">
        <v>2110030117</v>
      </c>
      <c r="B6141" t="s">
        <v>1152</v>
      </c>
      <c r="C6141">
        <v>2310030132</v>
      </c>
      <c r="D6141" t="s">
        <v>4840</v>
      </c>
      <c r="E6141">
        <v>2430880022</v>
      </c>
      <c r="F6141" t="s">
        <v>115</v>
      </c>
      <c r="G6141" t="s">
        <v>89</v>
      </c>
      <c r="H6141">
        <v>11.76</v>
      </c>
      <c r="I6141">
        <v>2</v>
      </c>
      <c r="J6141">
        <v>8000</v>
      </c>
      <c r="K6141">
        <f>+VLOOKUP(E6141,Costos!$A$1:$I$716100,9,FALSE)</f>
        <v>6.1924229999999998</v>
      </c>
      <c r="L6141" t="str">
        <f t="shared" si="204"/>
        <v>243</v>
      </c>
      <c r="M6141" t="str">
        <f t="shared" si="205"/>
        <v>243088</v>
      </c>
      <c r="N6141" t="str">
        <f>IFERROR(IF(L6141="231","231",VLOOKUP(E6141,Materiales!$A$1:$G$37443,7,FALSE)),"N/A")</f>
        <v>Varios</v>
      </c>
    </row>
    <row r="6142" spans="1:14" x14ac:dyDescent="0.25">
      <c r="A6142">
        <v>2110030117</v>
      </c>
      <c r="B6142" t="s">
        <v>1152</v>
      </c>
      <c r="C6142">
        <v>2310030132</v>
      </c>
      <c r="D6142" t="s">
        <v>4840</v>
      </c>
      <c r="E6142">
        <v>2430530010</v>
      </c>
      <c r="F6142" t="s">
        <v>3577</v>
      </c>
      <c r="G6142" t="s">
        <v>89</v>
      </c>
      <c r="H6142">
        <v>789.04100000000005</v>
      </c>
      <c r="I6142">
        <v>2</v>
      </c>
      <c r="J6142">
        <v>8000</v>
      </c>
      <c r="K6142">
        <f>+VLOOKUP(E6142,Costos!$A$1:$I$716100,9,FALSE)</f>
        <v>0.67528200000000005</v>
      </c>
      <c r="L6142" t="str">
        <f t="shared" si="204"/>
        <v>243</v>
      </c>
      <c r="M6142" t="str">
        <f t="shared" si="205"/>
        <v>243053</v>
      </c>
      <c r="N6142" t="str">
        <f>IFERROR(IF(L6142="231","231",VLOOKUP(E6142,Materiales!$A$1:$G$37443,7,FALSE)),"N/A")</f>
        <v>Varios</v>
      </c>
    </row>
    <row r="6143" spans="1:14" x14ac:dyDescent="0.25">
      <c r="A6143">
        <v>2110030117</v>
      </c>
      <c r="B6143" t="s">
        <v>1152</v>
      </c>
      <c r="C6143">
        <v>2310030132</v>
      </c>
      <c r="D6143" t="s">
        <v>4840</v>
      </c>
      <c r="E6143">
        <v>2430760003</v>
      </c>
      <c r="F6143" t="s">
        <v>3624</v>
      </c>
      <c r="G6143" t="s">
        <v>89</v>
      </c>
      <c r="H6143">
        <v>23.064299999999999</v>
      </c>
      <c r="I6143">
        <v>2</v>
      </c>
      <c r="J6143">
        <v>8000</v>
      </c>
      <c r="K6143">
        <f>+VLOOKUP(E6143,Costos!$A$1:$I$716100,9,FALSE)</f>
        <v>149.485061</v>
      </c>
      <c r="L6143" t="str">
        <f t="shared" si="204"/>
        <v>243</v>
      </c>
      <c r="M6143" t="str">
        <f t="shared" si="205"/>
        <v>243076</v>
      </c>
      <c r="N6143" t="str">
        <f>IFERROR(IF(L6143="231","231",VLOOKUP(E6143,Materiales!$A$1:$G$37443,7,FALSE)),"N/A")</f>
        <v>Dispersión</v>
      </c>
    </row>
    <row r="6144" spans="1:14" x14ac:dyDescent="0.25">
      <c r="A6144">
        <v>2110030117</v>
      </c>
      <c r="B6144" t="s">
        <v>1152</v>
      </c>
      <c r="C6144">
        <v>2310030132</v>
      </c>
      <c r="D6144" t="s">
        <v>4840</v>
      </c>
      <c r="E6144">
        <v>2430350001</v>
      </c>
      <c r="F6144" t="s">
        <v>4741</v>
      </c>
      <c r="G6144" t="s">
        <v>89</v>
      </c>
      <c r="H6144">
        <v>11.3804</v>
      </c>
      <c r="I6144">
        <v>2</v>
      </c>
      <c r="J6144">
        <v>8000</v>
      </c>
      <c r="K6144">
        <f>+VLOOKUP(E6144,Costos!$A$1:$I$716100,9,FALSE)</f>
        <v>8.4358629999999994</v>
      </c>
      <c r="L6144" t="str">
        <f t="shared" si="204"/>
        <v>243</v>
      </c>
      <c r="M6144" t="str">
        <f t="shared" si="205"/>
        <v>243035</v>
      </c>
      <c r="N6144" t="str">
        <f>IFERROR(IF(L6144="231","231",VLOOKUP(E6144,Materiales!$A$1:$G$37443,7,FALSE)),"N/A")</f>
        <v>Varios</v>
      </c>
    </row>
    <row r="6145" spans="1:14" x14ac:dyDescent="0.25">
      <c r="A6145">
        <v>2110030117</v>
      </c>
      <c r="B6145" t="s">
        <v>1152</v>
      </c>
      <c r="C6145">
        <v>2310030132</v>
      </c>
      <c r="D6145" t="s">
        <v>4840</v>
      </c>
      <c r="E6145">
        <v>2430450001</v>
      </c>
      <c r="F6145" t="s">
        <v>93</v>
      </c>
      <c r="G6145" t="s">
        <v>89</v>
      </c>
      <c r="H6145">
        <v>30.3477</v>
      </c>
      <c r="I6145">
        <v>2</v>
      </c>
      <c r="J6145">
        <v>8000</v>
      </c>
      <c r="K6145">
        <f>+VLOOKUP(E6145,Costos!$A$1:$I$716100,9,FALSE)</f>
        <v>6.0336119999999998</v>
      </c>
      <c r="L6145" t="str">
        <f t="shared" si="204"/>
        <v>243</v>
      </c>
      <c r="M6145" t="str">
        <f t="shared" si="205"/>
        <v>243045</v>
      </c>
      <c r="N6145" t="str">
        <f>IFERROR(IF(L6145="231","231",VLOOKUP(E6145,Materiales!$A$1:$G$37443,7,FALSE)),"N/A")</f>
        <v>Varios</v>
      </c>
    </row>
    <row r="6146" spans="1:14" x14ac:dyDescent="0.25">
      <c r="A6146">
        <v>2110030117</v>
      </c>
      <c r="B6146" t="s">
        <v>1152</v>
      </c>
      <c r="C6146">
        <v>2310030132</v>
      </c>
      <c r="D6146" t="s">
        <v>4840</v>
      </c>
      <c r="E6146">
        <v>2430390013</v>
      </c>
      <c r="F6146" t="s">
        <v>3567</v>
      </c>
      <c r="G6146" t="s">
        <v>89</v>
      </c>
      <c r="H6146">
        <v>20.4847</v>
      </c>
      <c r="I6146">
        <v>2</v>
      </c>
      <c r="J6146">
        <v>8000</v>
      </c>
      <c r="K6146">
        <f>+VLOOKUP(E6146,Costos!$A$1:$I$716100,9,FALSE)</f>
        <v>27.214721000000001</v>
      </c>
      <c r="L6146" t="str">
        <f t="shared" si="204"/>
        <v>243</v>
      </c>
      <c r="M6146" t="str">
        <f t="shared" si="205"/>
        <v>243039</v>
      </c>
      <c r="N6146" t="str">
        <f>IFERROR(IF(L6146="231","231",VLOOKUP(E6146,Materiales!$A$1:$G$37443,7,FALSE)),"N/A")</f>
        <v>Varios</v>
      </c>
    </row>
    <row r="6147" spans="1:14" x14ac:dyDescent="0.25">
      <c r="A6147">
        <v>2110030117</v>
      </c>
      <c r="B6147" t="s">
        <v>1152</v>
      </c>
      <c r="C6147">
        <v>2310030132</v>
      </c>
      <c r="D6147" t="s">
        <v>4840</v>
      </c>
      <c r="E6147">
        <v>2310030273</v>
      </c>
      <c r="F6147" t="s">
        <v>2157</v>
      </c>
      <c r="G6147" t="s">
        <v>89</v>
      </c>
      <c r="H6147">
        <v>75.869299999999996</v>
      </c>
      <c r="I6147">
        <v>2</v>
      </c>
      <c r="J6147">
        <v>8000</v>
      </c>
      <c r="K6147">
        <f>+VLOOKUP(E6147,Costos!$A$1:$I$716100,9,FALSE)</f>
        <v>3.6945239999999999</v>
      </c>
      <c r="L6147" t="str">
        <f t="shared" si="204"/>
        <v>231</v>
      </c>
      <c r="M6147" t="str">
        <f t="shared" si="205"/>
        <v>231003</v>
      </c>
      <c r="N6147" t="str">
        <f>IFERROR(IF(L6147="231","231",VLOOKUP(E6147,Materiales!$A$1:$G$37443,7,FALSE)),"N/A")</f>
        <v>231</v>
      </c>
    </row>
    <row r="6148" spans="1:14" x14ac:dyDescent="0.25">
      <c r="A6148">
        <v>2110030117</v>
      </c>
      <c r="B6148" t="s">
        <v>1152</v>
      </c>
      <c r="C6148">
        <v>2310030273</v>
      </c>
      <c r="D6148" t="s">
        <v>2157</v>
      </c>
      <c r="E6148">
        <v>2410290596</v>
      </c>
      <c r="F6148" t="s">
        <v>3369</v>
      </c>
      <c r="G6148" t="s">
        <v>89</v>
      </c>
      <c r="H6148">
        <v>7.4470999999999998</v>
      </c>
      <c r="I6148">
        <v>3</v>
      </c>
      <c r="J6148">
        <v>8000</v>
      </c>
      <c r="K6148">
        <f>+VLOOKUP(E6148,Costos!$A$1:$I$716100,9,FALSE)</f>
        <v>5.3067520000000004</v>
      </c>
      <c r="L6148" t="str">
        <f t="shared" si="204"/>
        <v>241</v>
      </c>
      <c r="M6148" t="str">
        <f t="shared" si="205"/>
        <v>241029</v>
      </c>
      <c r="N6148" t="str">
        <f>IFERROR(IF(L6148="231","231",VLOOKUP(E6148,Materiales!$A$1:$G$37443,7,FALSE)),"N/A")</f>
        <v>Varios</v>
      </c>
    </row>
    <row r="6149" spans="1:14" x14ac:dyDescent="0.25">
      <c r="A6149">
        <v>2110030117</v>
      </c>
      <c r="B6149" t="s">
        <v>1152</v>
      </c>
      <c r="C6149">
        <v>2310030273</v>
      </c>
      <c r="D6149" t="s">
        <v>2157</v>
      </c>
      <c r="E6149">
        <v>2430850012</v>
      </c>
      <c r="F6149" t="s">
        <v>3638</v>
      </c>
      <c r="G6149" t="s">
        <v>89</v>
      </c>
      <c r="H6149">
        <v>8.2699999999999996E-2</v>
      </c>
      <c r="I6149">
        <v>3</v>
      </c>
      <c r="J6149">
        <v>8000</v>
      </c>
      <c r="K6149">
        <f>+VLOOKUP(E6149,Costos!$A$1:$I$716100,9,FALSE)</f>
        <v>15.424059</v>
      </c>
      <c r="L6149" t="str">
        <f t="shared" si="204"/>
        <v>243</v>
      </c>
      <c r="M6149" t="str">
        <f t="shared" si="205"/>
        <v>243085</v>
      </c>
      <c r="N6149" t="str">
        <f>IFERROR(IF(L6149="231","231",VLOOKUP(E6149,Materiales!$A$1:$G$37443,7,FALSE)),"N/A")</f>
        <v>Varios</v>
      </c>
    </row>
    <row r="6150" spans="1:14" x14ac:dyDescent="0.25">
      <c r="A6150">
        <v>2110030117</v>
      </c>
      <c r="B6150" t="s">
        <v>1152</v>
      </c>
      <c r="C6150">
        <v>2310030273</v>
      </c>
      <c r="D6150" t="s">
        <v>2157</v>
      </c>
      <c r="E6150">
        <v>2410210019</v>
      </c>
      <c r="F6150" t="s">
        <v>113</v>
      </c>
      <c r="G6150" t="s">
        <v>89</v>
      </c>
      <c r="H6150">
        <v>0.66200000000000003</v>
      </c>
      <c r="I6150">
        <v>3</v>
      </c>
      <c r="J6150">
        <v>8000</v>
      </c>
      <c r="K6150">
        <f>+VLOOKUP(E6150,Costos!$A$1:$I$716100,9,FALSE)</f>
        <v>7.7568599999999996</v>
      </c>
      <c r="L6150" t="str">
        <f t="shared" si="204"/>
        <v>241</v>
      </c>
      <c r="M6150" t="str">
        <f t="shared" si="205"/>
        <v>241021</v>
      </c>
      <c r="N6150" t="str">
        <f>IFERROR(IF(L6150="231","231",VLOOKUP(E6150,Materiales!$A$1:$G$37443,7,FALSE)),"N/A")</f>
        <v>Varios</v>
      </c>
    </row>
    <row r="6151" spans="1:14" x14ac:dyDescent="0.25">
      <c r="A6151">
        <v>2110030117</v>
      </c>
      <c r="B6151" t="s">
        <v>1152</v>
      </c>
      <c r="C6151">
        <v>2310030273</v>
      </c>
      <c r="D6151" t="s">
        <v>2157</v>
      </c>
      <c r="E6151">
        <v>2430950002</v>
      </c>
      <c r="F6151" t="s">
        <v>3667</v>
      </c>
      <c r="G6151" t="s">
        <v>89</v>
      </c>
      <c r="H6151">
        <v>0.4965</v>
      </c>
      <c r="I6151">
        <v>3</v>
      </c>
      <c r="J6151">
        <v>8000</v>
      </c>
      <c r="K6151">
        <f>+VLOOKUP(E6151,Costos!$A$1:$I$716100,9,FALSE)</f>
        <v>16.036432000000001</v>
      </c>
      <c r="L6151" t="str">
        <f t="shared" si="204"/>
        <v>243</v>
      </c>
      <c r="M6151" t="str">
        <f t="shared" si="205"/>
        <v>243095</v>
      </c>
      <c r="N6151" t="str">
        <f>IFERROR(IF(L6151="231","231",VLOOKUP(E6151,Materiales!$A$1:$G$37443,7,FALSE)),"N/A")</f>
        <v>Varios</v>
      </c>
    </row>
    <row r="6152" spans="1:14" x14ac:dyDescent="0.25">
      <c r="A6152">
        <v>2110030117</v>
      </c>
      <c r="B6152" t="s">
        <v>1152</v>
      </c>
      <c r="C6152">
        <v>2310030273</v>
      </c>
      <c r="D6152" t="s">
        <v>2157</v>
      </c>
      <c r="E6152">
        <v>2410290518</v>
      </c>
      <c r="F6152" t="s">
        <v>3353</v>
      </c>
      <c r="G6152" t="s">
        <v>89</v>
      </c>
      <c r="H6152">
        <v>0.1076</v>
      </c>
      <c r="I6152">
        <v>3</v>
      </c>
      <c r="J6152">
        <v>8000</v>
      </c>
      <c r="K6152">
        <f>+VLOOKUP(E6152,Costos!$A$1:$I$716100,9,FALSE)</f>
        <v>4.2085650000000001</v>
      </c>
      <c r="L6152" t="str">
        <f t="shared" si="204"/>
        <v>241</v>
      </c>
      <c r="M6152" t="str">
        <f t="shared" si="205"/>
        <v>241029</v>
      </c>
      <c r="N6152" t="str">
        <f>IFERROR(IF(L6152="231","231",VLOOKUP(E6152,Materiales!$A$1:$G$37443,7,FALSE)),"N/A")</f>
        <v>Otros</v>
      </c>
    </row>
    <row r="6153" spans="1:14" x14ac:dyDescent="0.25">
      <c r="A6153">
        <v>2110030117</v>
      </c>
      <c r="B6153" t="s">
        <v>1152</v>
      </c>
      <c r="C6153">
        <v>2310030273</v>
      </c>
      <c r="D6153" t="s">
        <v>2157</v>
      </c>
      <c r="E6153">
        <v>2430880022</v>
      </c>
      <c r="F6153" t="s">
        <v>115</v>
      </c>
      <c r="G6153" t="s">
        <v>89</v>
      </c>
      <c r="H6153">
        <v>0.22750000000000001</v>
      </c>
      <c r="I6153">
        <v>3</v>
      </c>
      <c r="J6153">
        <v>8000</v>
      </c>
      <c r="K6153">
        <f>+VLOOKUP(E6153,Costos!$A$1:$I$716100,9,FALSE)</f>
        <v>6.1924229999999998</v>
      </c>
      <c r="L6153" t="str">
        <f t="shared" si="204"/>
        <v>243</v>
      </c>
      <c r="M6153" t="str">
        <f t="shared" si="205"/>
        <v>243088</v>
      </c>
      <c r="N6153" t="str">
        <f>IFERROR(IF(L6153="231","231",VLOOKUP(E6153,Materiales!$A$1:$G$37443,7,FALSE)),"N/A")</f>
        <v>Varios</v>
      </c>
    </row>
    <row r="6154" spans="1:14" x14ac:dyDescent="0.25">
      <c r="A6154">
        <v>2110030117</v>
      </c>
      <c r="B6154" t="s">
        <v>1152</v>
      </c>
      <c r="C6154">
        <v>2310030273</v>
      </c>
      <c r="D6154" t="s">
        <v>2157</v>
      </c>
      <c r="E6154">
        <v>2410290827</v>
      </c>
      <c r="F6154" t="s">
        <v>3467</v>
      </c>
      <c r="G6154" t="s">
        <v>89</v>
      </c>
      <c r="H6154">
        <v>1.0343</v>
      </c>
      <c r="I6154">
        <v>3</v>
      </c>
      <c r="J6154">
        <v>8000</v>
      </c>
      <c r="K6154">
        <f>+VLOOKUP(E6154,Costos!$A$1:$I$716100,9,FALSE)</f>
        <v>8.7862050000000007</v>
      </c>
      <c r="L6154" t="str">
        <f t="shared" si="204"/>
        <v>241</v>
      </c>
      <c r="M6154" t="str">
        <f t="shared" si="205"/>
        <v>241029</v>
      </c>
      <c r="N6154" t="str">
        <f>IFERROR(IF(L6154="231","231",VLOOKUP(E6154,Materiales!$A$1:$G$37443,7,FALSE)),"N/A")</f>
        <v>Varios</v>
      </c>
    </row>
    <row r="6155" spans="1:14" x14ac:dyDescent="0.25">
      <c r="A6155">
        <v>2110030117</v>
      </c>
      <c r="B6155" t="s">
        <v>1152</v>
      </c>
      <c r="C6155">
        <v>2310030273</v>
      </c>
      <c r="D6155" t="s">
        <v>2157</v>
      </c>
      <c r="E6155">
        <v>2430390013</v>
      </c>
      <c r="F6155" t="s">
        <v>3567</v>
      </c>
      <c r="G6155" t="s">
        <v>89</v>
      </c>
      <c r="H6155">
        <v>0.41370000000000001</v>
      </c>
      <c r="I6155">
        <v>3</v>
      </c>
      <c r="J6155">
        <v>8000</v>
      </c>
      <c r="K6155">
        <f>+VLOOKUP(E6155,Costos!$A$1:$I$716100,9,FALSE)</f>
        <v>27.214721000000001</v>
      </c>
      <c r="L6155" t="str">
        <f t="shared" si="204"/>
        <v>243</v>
      </c>
      <c r="M6155" t="str">
        <f t="shared" si="205"/>
        <v>243039</v>
      </c>
      <c r="N6155" t="str">
        <f>IFERROR(IF(L6155="231","231",VLOOKUP(E6155,Materiales!$A$1:$G$37443,7,FALSE)),"N/A")</f>
        <v>Varios</v>
      </c>
    </row>
    <row r="6156" spans="1:14" x14ac:dyDescent="0.25">
      <c r="A6156">
        <v>2110030117</v>
      </c>
      <c r="B6156" t="s">
        <v>1152</v>
      </c>
      <c r="C6156">
        <v>2310030273</v>
      </c>
      <c r="D6156" t="s">
        <v>2157</v>
      </c>
      <c r="E6156">
        <v>2430850037</v>
      </c>
      <c r="F6156" t="s">
        <v>3645</v>
      </c>
      <c r="G6156" t="s">
        <v>89</v>
      </c>
      <c r="H6156">
        <v>0.66200000000000003</v>
      </c>
      <c r="I6156">
        <v>3</v>
      </c>
      <c r="J6156">
        <v>8000</v>
      </c>
      <c r="K6156">
        <f>+VLOOKUP(E6156,Costos!$A$1:$I$716100,9,FALSE)</f>
        <v>5.1567480000000003</v>
      </c>
      <c r="L6156" t="str">
        <f t="shared" si="204"/>
        <v>243</v>
      </c>
      <c r="M6156" t="str">
        <f t="shared" si="205"/>
        <v>243085</v>
      </c>
      <c r="N6156" t="str">
        <f>IFERROR(IF(L6156="231","231",VLOOKUP(E6156,Materiales!$A$1:$G$37443,7,FALSE)),"N/A")</f>
        <v>Varios</v>
      </c>
    </row>
    <row r="6157" spans="1:14" x14ac:dyDescent="0.25">
      <c r="A6157">
        <v>2110030117</v>
      </c>
      <c r="B6157" t="s">
        <v>1152</v>
      </c>
      <c r="C6157">
        <v>2310030273</v>
      </c>
      <c r="D6157" t="s">
        <v>2157</v>
      </c>
      <c r="E6157">
        <v>2410290516</v>
      </c>
      <c r="F6157" t="s">
        <v>3351</v>
      </c>
      <c r="G6157" t="s">
        <v>89</v>
      </c>
      <c r="H6157">
        <v>31.443300000000001</v>
      </c>
      <c r="I6157">
        <v>3</v>
      </c>
      <c r="J6157">
        <v>8000</v>
      </c>
      <c r="K6157">
        <f>+VLOOKUP(E6157,Costos!$A$1:$I$716100,9,FALSE)</f>
        <v>6.3744370000000004</v>
      </c>
      <c r="L6157" t="str">
        <f t="shared" si="204"/>
        <v>241</v>
      </c>
      <c r="M6157" t="str">
        <f t="shared" si="205"/>
        <v>241029</v>
      </c>
      <c r="N6157" t="str">
        <f>IFERROR(IF(L6157="231","231",VLOOKUP(E6157,Materiales!$A$1:$G$37443,7,FALSE)),"N/A")</f>
        <v>Varios</v>
      </c>
    </row>
    <row r="6158" spans="1:14" x14ac:dyDescent="0.25">
      <c r="A6158">
        <v>2110030117</v>
      </c>
      <c r="B6158" t="s">
        <v>1152</v>
      </c>
      <c r="C6158">
        <v>2310030273</v>
      </c>
      <c r="D6158" t="s">
        <v>2157</v>
      </c>
      <c r="E6158">
        <v>2410290517</v>
      </c>
      <c r="F6158" t="s">
        <v>3352</v>
      </c>
      <c r="G6158" t="s">
        <v>89</v>
      </c>
      <c r="H6158">
        <v>7.8600000000000003E-2</v>
      </c>
      <c r="I6158">
        <v>3</v>
      </c>
      <c r="J6158">
        <v>8000</v>
      </c>
      <c r="K6158">
        <f>+VLOOKUP(E6158,Costos!$A$1:$I$716100,9,FALSE)</f>
        <v>5.2654379999999996</v>
      </c>
      <c r="L6158" t="str">
        <f t="shared" si="204"/>
        <v>241</v>
      </c>
      <c r="M6158" t="str">
        <f t="shared" si="205"/>
        <v>241029</v>
      </c>
      <c r="N6158" t="str">
        <f>IFERROR(IF(L6158="231","231",VLOOKUP(E6158,Materiales!$A$1:$G$37443,7,FALSE)),"N/A")</f>
        <v>Otros</v>
      </c>
    </row>
    <row r="6159" spans="1:14" x14ac:dyDescent="0.25">
      <c r="A6159">
        <v>2110030117</v>
      </c>
      <c r="B6159" t="s">
        <v>1152</v>
      </c>
      <c r="C6159">
        <v>2310030273</v>
      </c>
      <c r="D6159" t="s">
        <v>2157</v>
      </c>
      <c r="E6159">
        <v>2410210003</v>
      </c>
      <c r="F6159" t="s">
        <v>95</v>
      </c>
      <c r="G6159" t="s">
        <v>89</v>
      </c>
      <c r="H6159">
        <v>0.62060000000000004</v>
      </c>
      <c r="I6159">
        <v>3</v>
      </c>
      <c r="J6159">
        <v>8000</v>
      </c>
      <c r="K6159">
        <f>+VLOOKUP(E6159,Costos!$A$1:$I$716100,9,FALSE)</f>
        <v>4.9316240000000002</v>
      </c>
      <c r="L6159" t="str">
        <f t="shared" si="204"/>
        <v>241</v>
      </c>
      <c r="M6159" t="str">
        <f t="shared" si="205"/>
        <v>241021</v>
      </c>
      <c r="N6159" t="str">
        <f>IFERROR(IF(L6159="231","231",VLOOKUP(E6159,Materiales!$A$1:$G$37443,7,FALSE)),"N/A")</f>
        <v>Varios</v>
      </c>
    </row>
    <row r="6160" spans="1:14" x14ac:dyDescent="0.25">
      <c r="A6160">
        <v>2110030117</v>
      </c>
      <c r="B6160" t="s">
        <v>1152</v>
      </c>
      <c r="C6160">
        <v>2310030132</v>
      </c>
      <c r="D6160" t="s">
        <v>4840</v>
      </c>
      <c r="E6160">
        <v>2410210003</v>
      </c>
      <c r="F6160" t="s">
        <v>95</v>
      </c>
      <c r="G6160" t="s">
        <v>89</v>
      </c>
      <c r="H6160">
        <v>30.3477</v>
      </c>
      <c r="I6160">
        <v>2</v>
      </c>
      <c r="J6160">
        <v>8000</v>
      </c>
      <c r="K6160">
        <f>+VLOOKUP(E6160,Costos!$A$1:$I$716100,9,FALSE)</f>
        <v>4.9316240000000002</v>
      </c>
      <c r="L6160" t="str">
        <f t="shared" si="204"/>
        <v>241</v>
      </c>
      <c r="M6160" t="str">
        <f t="shared" si="205"/>
        <v>241021</v>
      </c>
      <c r="N6160" t="str">
        <f>IFERROR(IF(L6160="231","231",VLOOKUP(E6160,Materiales!$A$1:$G$37443,7,FALSE)),"N/A")</f>
        <v>Varios</v>
      </c>
    </row>
    <row r="6161" spans="1:14" x14ac:dyDescent="0.25">
      <c r="A6161">
        <v>2110030117</v>
      </c>
      <c r="B6161" t="s">
        <v>1152</v>
      </c>
      <c r="C6161">
        <v>2310030132</v>
      </c>
      <c r="D6161" t="s">
        <v>4840</v>
      </c>
      <c r="E6161">
        <v>2430810004</v>
      </c>
      <c r="F6161" t="s">
        <v>3630</v>
      </c>
      <c r="G6161" t="s">
        <v>89</v>
      </c>
      <c r="H6161">
        <v>3.7934999999999999</v>
      </c>
      <c r="I6161">
        <v>2</v>
      </c>
      <c r="J6161">
        <v>8000</v>
      </c>
      <c r="K6161">
        <f>+VLOOKUP(E6161,Costos!$A$1:$I$716100,9,FALSE)</f>
        <v>6.728307</v>
      </c>
      <c r="L6161" t="str">
        <f t="shared" si="204"/>
        <v>243</v>
      </c>
      <c r="M6161" t="str">
        <f t="shared" si="205"/>
        <v>243081</v>
      </c>
      <c r="N6161" t="str">
        <f>IFERROR(IF(L6161="231","231",VLOOKUP(E6161,Materiales!$A$1:$G$37443,7,FALSE)),"N/A")</f>
        <v>Varios</v>
      </c>
    </row>
    <row r="6162" spans="1:14" x14ac:dyDescent="0.25">
      <c r="A6162">
        <v>2110030117</v>
      </c>
      <c r="B6162" t="s">
        <v>1152</v>
      </c>
      <c r="C6162">
        <v>2310030132</v>
      </c>
      <c r="D6162" t="s">
        <v>4840</v>
      </c>
      <c r="E6162">
        <v>2430870004</v>
      </c>
      <c r="F6162" t="s">
        <v>3650</v>
      </c>
      <c r="G6162" t="s">
        <v>89</v>
      </c>
      <c r="H6162">
        <v>0.75870000000000004</v>
      </c>
      <c r="I6162">
        <v>2</v>
      </c>
      <c r="J6162">
        <v>8000</v>
      </c>
      <c r="K6162">
        <f>+VLOOKUP(E6162,Costos!$A$1:$I$716100,9,FALSE)</f>
        <v>5.9204129999999999</v>
      </c>
      <c r="L6162" t="str">
        <f t="shared" si="204"/>
        <v>243</v>
      </c>
      <c r="M6162" t="str">
        <f t="shared" si="205"/>
        <v>243087</v>
      </c>
      <c r="N6162" t="str">
        <f>IFERROR(IF(L6162="231","231",VLOOKUP(E6162,Materiales!$A$1:$G$37443,7,FALSE)),"N/A")</f>
        <v>Varios</v>
      </c>
    </row>
    <row r="6163" spans="1:14" x14ac:dyDescent="0.25">
      <c r="A6163">
        <v>2110030118</v>
      </c>
      <c r="B6163" t="s">
        <v>1153</v>
      </c>
      <c r="C6163">
        <v>2110030118</v>
      </c>
      <c r="D6163" t="s">
        <v>1153</v>
      </c>
      <c r="E6163">
        <v>2310230012</v>
      </c>
      <c r="F6163" t="s">
        <v>2576</v>
      </c>
      <c r="G6163" t="s">
        <v>36</v>
      </c>
      <c r="H6163">
        <v>8000</v>
      </c>
      <c r="I6163">
        <v>1</v>
      </c>
      <c r="J6163">
        <v>8000</v>
      </c>
      <c r="K6163">
        <f>+VLOOKUP(E6163,Costos!$A$1:$I$716100,9,FALSE)</f>
        <v>0.14888899999999999</v>
      </c>
      <c r="L6163" t="str">
        <f t="shared" si="204"/>
        <v>231</v>
      </c>
      <c r="M6163" t="str">
        <f t="shared" si="205"/>
        <v>231023</v>
      </c>
      <c r="N6163" t="str">
        <f>IFERROR(IF(L6163="231","231",VLOOKUP(E6163,Materiales!$A$1:$G$37443,7,FALSE)),"N/A")</f>
        <v>231</v>
      </c>
    </row>
    <row r="6164" spans="1:14" x14ac:dyDescent="0.25">
      <c r="A6164">
        <v>2110030118</v>
      </c>
      <c r="B6164" t="s">
        <v>1153</v>
      </c>
      <c r="C6164">
        <v>2310230012</v>
      </c>
      <c r="D6164" t="s">
        <v>2576</v>
      </c>
      <c r="E6164">
        <v>2430480002</v>
      </c>
      <c r="F6164" t="s">
        <v>3571</v>
      </c>
      <c r="G6164" t="s">
        <v>89</v>
      </c>
      <c r="H6164">
        <v>160.6825</v>
      </c>
      <c r="I6164">
        <v>2</v>
      </c>
      <c r="J6164">
        <v>8000</v>
      </c>
      <c r="K6164">
        <f>+VLOOKUP(E6164,Costos!$A$1:$I$716100,9,FALSE)</f>
        <v>6.8365</v>
      </c>
      <c r="L6164" t="str">
        <f t="shared" si="204"/>
        <v>243</v>
      </c>
      <c r="M6164" t="str">
        <f t="shared" si="205"/>
        <v>243048</v>
      </c>
      <c r="N6164" t="str">
        <f>IFERROR(IF(L6164="231","231",VLOOKUP(E6164,Materiales!$A$1:$G$37443,7,FALSE)),"N/A")</f>
        <v>Resinas</v>
      </c>
    </row>
    <row r="6165" spans="1:14" x14ac:dyDescent="0.25">
      <c r="A6165">
        <v>2110030118</v>
      </c>
      <c r="B6165" t="s">
        <v>1153</v>
      </c>
      <c r="C6165">
        <v>2110030118</v>
      </c>
      <c r="D6165" t="s">
        <v>1153</v>
      </c>
      <c r="E6165">
        <v>2310160282</v>
      </c>
      <c r="F6165" t="s">
        <v>2379</v>
      </c>
      <c r="G6165" t="s">
        <v>36</v>
      </c>
      <c r="H6165">
        <v>8000</v>
      </c>
      <c r="I6165">
        <v>1</v>
      </c>
      <c r="J6165">
        <v>8000</v>
      </c>
      <c r="K6165">
        <f>+VLOOKUP(E6165,Costos!$A$1:$I$716100,9,FALSE)</f>
        <v>5.9553000000000002E-2</v>
      </c>
      <c r="L6165" t="str">
        <f t="shared" si="204"/>
        <v>231</v>
      </c>
      <c r="M6165" t="str">
        <f t="shared" si="205"/>
        <v>231016</v>
      </c>
      <c r="N6165" t="str">
        <f>IFERROR(IF(L6165="231","231",VLOOKUP(E6165,Materiales!$A$1:$G$37443,7,FALSE)),"N/A")</f>
        <v>231</v>
      </c>
    </row>
    <row r="6166" spans="1:14" x14ac:dyDescent="0.25">
      <c r="A6166">
        <v>2110030118</v>
      </c>
      <c r="B6166" t="s">
        <v>1153</v>
      </c>
      <c r="C6166">
        <v>2310160282</v>
      </c>
      <c r="D6166" t="s">
        <v>2379</v>
      </c>
      <c r="E6166">
        <v>2310160457</v>
      </c>
      <c r="F6166" t="s">
        <v>2423</v>
      </c>
      <c r="G6166" t="s">
        <v>36</v>
      </c>
      <c r="H6166">
        <v>8000</v>
      </c>
      <c r="I6166">
        <v>2</v>
      </c>
      <c r="J6166">
        <v>8000</v>
      </c>
      <c r="K6166">
        <f>+VLOOKUP(E6166,Costos!$A$1:$I$716100,9,FALSE)</f>
        <v>3.9772000000000002E-2</v>
      </c>
      <c r="L6166" t="str">
        <f t="shared" si="204"/>
        <v>231</v>
      </c>
      <c r="M6166" t="str">
        <f t="shared" si="205"/>
        <v>231016</v>
      </c>
      <c r="N6166" t="str">
        <f>IFERROR(IF(L6166="231","231",VLOOKUP(E6166,Materiales!$A$1:$G$37443,7,FALSE)),"N/A")</f>
        <v>231</v>
      </c>
    </row>
    <row r="6167" spans="1:14" x14ac:dyDescent="0.25">
      <c r="A6167">
        <v>2110030118</v>
      </c>
      <c r="B6167" t="s">
        <v>1153</v>
      </c>
      <c r="C6167">
        <v>2310160457</v>
      </c>
      <c r="D6167" t="s">
        <v>2423</v>
      </c>
      <c r="E6167">
        <v>2410290508</v>
      </c>
      <c r="F6167" t="s">
        <v>3349</v>
      </c>
      <c r="G6167" t="s">
        <v>89</v>
      </c>
      <c r="H6167">
        <v>25.263200000000001</v>
      </c>
      <c r="I6167">
        <v>3</v>
      </c>
      <c r="J6167">
        <v>8000</v>
      </c>
      <c r="K6167">
        <f>+VLOOKUP(E6167,Costos!$A$1:$I$716100,9,FALSE)</f>
        <v>7.2046840000000003</v>
      </c>
      <c r="L6167" t="str">
        <f t="shared" si="204"/>
        <v>241</v>
      </c>
      <c r="M6167" t="str">
        <f t="shared" si="205"/>
        <v>241029</v>
      </c>
      <c r="N6167" t="str">
        <f>IFERROR(IF(L6167="231","231",VLOOKUP(E6167,Materiales!$A$1:$G$37443,7,FALSE)),"N/A")</f>
        <v>Resinas</v>
      </c>
    </row>
    <row r="6168" spans="1:14" x14ac:dyDescent="0.25">
      <c r="A6168">
        <v>2110030118</v>
      </c>
      <c r="B6168" t="s">
        <v>1153</v>
      </c>
      <c r="C6168">
        <v>2310160457</v>
      </c>
      <c r="D6168" t="s">
        <v>2423</v>
      </c>
      <c r="E6168">
        <v>2410090294</v>
      </c>
      <c r="F6168" t="s">
        <v>101</v>
      </c>
      <c r="G6168" t="s">
        <v>89</v>
      </c>
      <c r="H6168">
        <v>0.4042</v>
      </c>
      <c r="I6168">
        <v>3</v>
      </c>
      <c r="J6168">
        <v>8000</v>
      </c>
      <c r="K6168">
        <f>+VLOOKUP(E6168,Costos!$A$1:$I$716100,9,FALSE)</f>
        <v>21.1996</v>
      </c>
      <c r="L6168" t="str">
        <f t="shared" si="204"/>
        <v>241</v>
      </c>
      <c r="M6168" t="str">
        <f t="shared" si="205"/>
        <v>241009</v>
      </c>
      <c r="N6168" t="str">
        <f>IFERROR(IF(L6168="231","231",VLOOKUP(E6168,Materiales!$A$1:$G$37443,7,FALSE)),"N/A")</f>
        <v>Masterbach</v>
      </c>
    </row>
    <row r="6169" spans="1:14" x14ac:dyDescent="0.25">
      <c r="A6169">
        <v>2110030118</v>
      </c>
      <c r="B6169" t="s">
        <v>1153</v>
      </c>
      <c r="C6169">
        <v>2310160282</v>
      </c>
      <c r="D6169" t="s">
        <v>2379</v>
      </c>
      <c r="E6169">
        <v>2310160269</v>
      </c>
      <c r="F6169" t="s">
        <v>2377</v>
      </c>
      <c r="G6169" t="s">
        <v>36</v>
      </c>
      <c r="H6169">
        <v>8000</v>
      </c>
      <c r="I6169">
        <v>2</v>
      </c>
      <c r="J6169">
        <v>8000</v>
      </c>
      <c r="K6169">
        <f>+VLOOKUP(E6169,Costos!$A$1:$I$716100,9,FALSE)</f>
        <v>1.0703000000000001E-2</v>
      </c>
      <c r="L6169" t="str">
        <f t="shared" si="204"/>
        <v>231</v>
      </c>
      <c r="M6169" t="str">
        <f t="shared" si="205"/>
        <v>231016</v>
      </c>
      <c r="N6169" t="str">
        <f>IFERROR(IF(L6169="231","231",VLOOKUP(E6169,Materiales!$A$1:$G$37443,7,FALSE)),"N/A")</f>
        <v>231</v>
      </c>
    </row>
    <row r="6170" spans="1:14" x14ac:dyDescent="0.25">
      <c r="A6170">
        <v>2110030118</v>
      </c>
      <c r="B6170" t="s">
        <v>1153</v>
      </c>
      <c r="C6170">
        <v>2310160269</v>
      </c>
      <c r="D6170" t="s">
        <v>2377</v>
      </c>
      <c r="E6170">
        <v>2410090294</v>
      </c>
      <c r="F6170" t="s">
        <v>101</v>
      </c>
      <c r="G6170" t="s">
        <v>89</v>
      </c>
      <c r="H6170">
        <v>0.192</v>
      </c>
      <c r="I6170">
        <v>3</v>
      </c>
      <c r="J6170">
        <v>8000</v>
      </c>
      <c r="K6170">
        <f>+VLOOKUP(E6170,Costos!$A$1:$I$716100,9,FALSE)</f>
        <v>21.1996</v>
      </c>
      <c r="L6170" t="str">
        <f t="shared" si="204"/>
        <v>241</v>
      </c>
      <c r="M6170" t="str">
        <f t="shared" si="205"/>
        <v>241009</v>
      </c>
      <c r="N6170" t="str">
        <f>IFERROR(IF(L6170="231","231",VLOOKUP(E6170,Materiales!$A$1:$G$37443,7,FALSE)),"N/A")</f>
        <v>Masterbach</v>
      </c>
    </row>
    <row r="6171" spans="1:14" x14ac:dyDescent="0.25">
      <c r="A6171">
        <v>2110030118</v>
      </c>
      <c r="B6171" t="s">
        <v>1153</v>
      </c>
      <c r="C6171">
        <v>2310160269</v>
      </c>
      <c r="D6171" t="s">
        <v>2377</v>
      </c>
      <c r="E6171">
        <v>2410290626</v>
      </c>
      <c r="F6171" t="s">
        <v>92</v>
      </c>
      <c r="G6171" t="s">
        <v>89</v>
      </c>
      <c r="H6171">
        <v>8</v>
      </c>
      <c r="I6171">
        <v>3</v>
      </c>
      <c r="J6171">
        <v>8000</v>
      </c>
      <c r="K6171">
        <f>+VLOOKUP(E6171,Costos!$A$1:$I$716100,9,FALSE)</f>
        <v>6.3063640000000003</v>
      </c>
      <c r="L6171" t="str">
        <f t="shared" si="204"/>
        <v>241</v>
      </c>
      <c r="M6171" t="str">
        <f t="shared" si="205"/>
        <v>241029</v>
      </c>
      <c r="N6171" t="str">
        <f>IFERROR(IF(L6171="231","231",VLOOKUP(E6171,Materiales!$A$1:$G$37443,7,FALSE)),"N/A")</f>
        <v>Resinas</v>
      </c>
    </row>
    <row r="6172" spans="1:14" x14ac:dyDescent="0.25">
      <c r="A6172">
        <v>2110030118</v>
      </c>
      <c r="B6172" t="s">
        <v>1153</v>
      </c>
      <c r="C6172">
        <v>2110030118</v>
      </c>
      <c r="D6172" t="s">
        <v>1153</v>
      </c>
      <c r="E6172">
        <v>2500070219</v>
      </c>
      <c r="F6172" t="s">
        <v>3765</v>
      </c>
      <c r="G6172" t="s">
        <v>36</v>
      </c>
      <c r="H6172">
        <v>8000</v>
      </c>
      <c r="I6172">
        <v>1</v>
      </c>
      <c r="J6172">
        <v>8000</v>
      </c>
      <c r="K6172">
        <f>+VLOOKUP(E6172,Costos!$A$1:$I$716100,9,FALSE)</f>
        <v>5.7654999999999998E-2</v>
      </c>
      <c r="L6172" t="str">
        <f t="shared" si="204"/>
        <v>250</v>
      </c>
      <c r="M6172" t="str">
        <f t="shared" si="205"/>
        <v>250007</v>
      </c>
      <c r="N6172" t="str">
        <f>IFERROR(IF(L6172="231","231",VLOOKUP(E6172,Materiales!$A$1:$G$37443,7,FALSE)),"N/A")</f>
        <v>Etiquetas</v>
      </c>
    </row>
    <row r="6173" spans="1:14" x14ac:dyDescent="0.25">
      <c r="A6173">
        <v>2110030118</v>
      </c>
      <c r="B6173" t="s">
        <v>1153</v>
      </c>
      <c r="C6173">
        <v>2110030118</v>
      </c>
      <c r="D6173" t="s">
        <v>1153</v>
      </c>
      <c r="E6173">
        <v>2500030019</v>
      </c>
      <c r="F6173" t="s">
        <v>3695</v>
      </c>
      <c r="G6173" t="s">
        <v>36</v>
      </c>
      <c r="H6173">
        <v>333.33330000000001</v>
      </c>
      <c r="I6173">
        <v>1</v>
      </c>
      <c r="J6173">
        <v>8000</v>
      </c>
      <c r="K6173">
        <f>+VLOOKUP(E6173,Costos!$A$1:$I$716100,9,FALSE)</f>
        <v>1.05</v>
      </c>
      <c r="L6173" t="str">
        <f t="shared" si="204"/>
        <v>250</v>
      </c>
      <c r="M6173" t="str">
        <f t="shared" si="205"/>
        <v>250003</v>
      </c>
      <c r="N6173" t="str">
        <f>IFERROR(IF(L6173="231","231",VLOOKUP(E6173,Materiales!$A$1:$G$37443,7,FALSE)),"N/A")</f>
        <v>Cajón</v>
      </c>
    </row>
    <row r="6174" spans="1:14" x14ac:dyDescent="0.25">
      <c r="A6174">
        <v>2110030118</v>
      </c>
      <c r="B6174" t="s">
        <v>1153</v>
      </c>
      <c r="C6174">
        <v>2110030118</v>
      </c>
      <c r="D6174" t="s">
        <v>1153</v>
      </c>
      <c r="E6174">
        <v>2310030130</v>
      </c>
      <c r="F6174" t="s">
        <v>4841</v>
      </c>
      <c r="G6174" t="s">
        <v>89</v>
      </c>
      <c r="H6174">
        <v>2208.3332999999998</v>
      </c>
      <c r="I6174">
        <v>1</v>
      </c>
      <c r="J6174">
        <v>8000</v>
      </c>
      <c r="K6174">
        <f>+VLOOKUP(E6174,Costos!$A$1:$I$716100,9,FALSE)</f>
        <v>2.5492560000000002</v>
      </c>
      <c r="L6174" t="str">
        <f t="shared" si="204"/>
        <v>231</v>
      </c>
      <c r="M6174" t="str">
        <f t="shared" si="205"/>
        <v>231003</v>
      </c>
      <c r="N6174" t="str">
        <f>IFERROR(IF(L6174="231","231",VLOOKUP(E6174,Materiales!$A$1:$G$37443,7,FALSE)),"N/A")</f>
        <v>231</v>
      </c>
    </row>
    <row r="6175" spans="1:14" x14ac:dyDescent="0.25">
      <c r="A6175">
        <v>2110030118</v>
      </c>
      <c r="B6175" t="s">
        <v>1153</v>
      </c>
      <c r="C6175">
        <v>2310030130</v>
      </c>
      <c r="D6175" t="s">
        <v>4841</v>
      </c>
      <c r="E6175">
        <v>2430850012</v>
      </c>
      <c r="F6175" t="s">
        <v>3638</v>
      </c>
      <c r="G6175" t="s">
        <v>89</v>
      </c>
      <c r="H6175">
        <v>4.4166999999999996</v>
      </c>
      <c r="I6175">
        <v>2</v>
      </c>
      <c r="J6175">
        <v>8000</v>
      </c>
      <c r="K6175">
        <f>+VLOOKUP(E6175,Costos!$A$1:$I$716100,9,FALSE)</f>
        <v>15.424059</v>
      </c>
      <c r="L6175" t="str">
        <f t="shared" si="204"/>
        <v>243</v>
      </c>
      <c r="M6175" t="str">
        <f t="shared" si="205"/>
        <v>243085</v>
      </c>
      <c r="N6175" t="str">
        <f>IFERROR(IF(L6175="231","231",VLOOKUP(E6175,Materiales!$A$1:$G$37443,7,FALSE)),"N/A")</f>
        <v>Varios</v>
      </c>
    </row>
    <row r="6176" spans="1:14" x14ac:dyDescent="0.25">
      <c r="A6176">
        <v>2110030118</v>
      </c>
      <c r="B6176" t="s">
        <v>1153</v>
      </c>
      <c r="C6176">
        <v>2310030130</v>
      </c>
      <c r="D6176" t="s">
        <v>4841</v>
      </c>
      <c r="E6176">
        <v>2430850013</v>
      </c>
      <c r="F6176" t="s">
        <v>3639</v>
      </c>
      <c r="G6176" t="s">
        <v>89</v>
      </c>
      <c r="H6176">
        <v>11.891</v>
      </c>
      <c r="I6176">
        <v>2</v>
      </c>
      <c r="J6176">
        <v>8000</v>
      </c>
      <c r="K6176">
        <f>+VLOOKUP(E6176,Costos!$A$1:$I$716100,9,FALSE)</f>
        <v>6.0844829999999996</v>
      </c>
      <c r="L6176" t="str">
        <f t="shared" si="204"/>
        <v>243</v>
      </c>
      <c r="M6176" t="str">
        <f t="shared" si="205"/>
        <v>243085</v>
      </c>
      <c r="N6176" t="str">
        <f>IFERROR(IF(L6176="231","231",VLOOKUP(E6176,Materiales!$A$1:$G$37443,7,FALSE)),"N/A")</f>
        <v>Varios</v>
      </c>
    </row>
    <row r="6177" spans="1:14" x14ac:dyDescent="0.25">
      <c r="A6177">
        <v>2110030118</v>
      </c>
      <c r="B6177" t="s">
        <v>1153</v>
      </c>
      <c r="C6177">
        <v>2310030130</v>
      </c>
      <c r="D6177" t="s">
        <v>4841</v>
      </c>
      <c r="E6177">
        <v>2410210019</v>
      </c>
      <c r="F6177" t="s">
        <v>113</v>
      </c>
      <c r="G6177" t="s">
        <v>89</v>
      </c>
      <c r="H6177">
        <v>11.891</v>
      </c>
      <c r="I6177">
        <v>2</v>
      </c>
      <c r="J6177">
        <v>8000</v>
      </c>
      <c r="K6177">
        <f>+VLOOKUP(E6177,Costos!$A$1:$I$716100,9,FALSE)</f>
        <v>7.7568599999999996</v>
      </c>
      <c r="L6177" t="str">
        <f t="shared" si="204"/>
        <v>241</v>
      </c>
      <c r="M6177" t="str">
        <f t="shared" si="205"/>
        <v>241021</v>
      </c>
      <c r="N6177" t="str">
        <f>IFERROR(IF(L6177="231","231",VLOOKUP(E6177,Materiales!$A$1:$G$37443,7,FALSE)),"N/A")</f>
        <v>Varios</v>
      </c>
    </row>
    <row r="6178" spans="1:14" x14ac:dyDescent="0.25">
      <c r="A6178">
        <v>2110030118</v>
      </c>
      <c r="B6178" t="s">
        <v>1153</v>
      </c>
      <c r="C6178">
        <v>2310030130</v>
      </c>
      <c r="D6178" t="s">
        <v>4841</v>
      </c>
      <c r="E6178">
        <v>2430880022</v>
      </c>
      <c r="F6178" t="s">
        <v>115</v>
      </c>
      <c r="G6178" t="s">
        <v>89</v>
      </c>
      <c r="H6178">
        <v>10.871</v>
      </c>
      <c r="I6178">
        <v>2</v>
      </c>
      <c r="J6178">
        <v>8000</v>
      </c>
      <c r="K6178">
        <f>+VLOOKUP(E6178,Costos!$A$1:$I$716100,9,FALSE)</f>
        <v>6.1924229999999998</v>
      </c>
      <c r="L6178" t="str">
        <f t="shared" ref="L6178:L6241" si="206">+LEFT(E6178,3)</f>
        <v>243</v>
      </c>
      <c r="M6178" t="str">
        <f t="shared" ref="M6178:M6241" si="207">+LEFT(E6178,6)</f>
        <v>243088</v>
      </c>
      <c r="N6178" t="str">
        <f>IFERROR(IF(L6178="231","231",VLOOKUP(E6178,Materiales!$A$1:$G$37443,7,FALSE)),"N/A")</f>
        <v>Varios</v>
      </c>
    </row>
    <row r="6179" spans="1:14" x14ac:dyDescent="0.25">
      <c r="A6179">
        <v>2110030118</v>
      </c>
      <c r="B6179" t="s">
        <v>1153</v>
      </c>
      <c r="C6179">
        <v>2310030130</v>
      </c>
      <c r="D6179" t="s">
        <v>4841</v>
      </c>
      <c r="E6179">
        <v>2430530010</v>
      </c>
      <c r="F6179" t="s">
        <v>3577</v>
      </c>
      <c r="G6179" t="s">
        <v>89</v>
      </c>
      <c r="H6179">
        <v>509.6155</v>
      </c>
      <c r="I6179">
        <v>2</v>
      </c>
      <c r="J6179">
        <v>8000</v>
      </c>
      <c r="K6179">
        <f>+VLOOKUP(E6179,Costos!$A$1:$I$716100,9,FALSE)</f>
        <v>0.67528200000000005</v>
      </c>
      <c r="L6179" t="str">
        <f t="shared" si="206"/>
        <v>243</v>
      </c>
      <c r="M6179" t="str">
        <f t="shared" si="207"/>
        <v>243053</v>
      </c>
      <c r="N6179" t="str">
        <f>IFERROR(IF(L6179="231","231",VLOOKUP(E6179,Materiales!$A$1:$G$37443,7,FALSE)),"N/A")</f>
        <v>Varios</v>
      </c>
    </row>
    <row r="6180" spans="1:14" x14ac:dyDescent="0.25">
      <c r="A6180">
        <v>2110030118</v>
      </c>
      <c r="B6180" t="s">
        <v>1153</v>
      </c>
      <c r="C6180">
        <v>2310030130</v>
      </c>
      <c r="D6180" t="s">
        <v>4841</v>
      </c>
      <c r="E6180">
        <v>2430450001</v>
      </c>
      <c r="F6180" t="s">
        <v>93</v>
      </c>
      <c r="G6180" t="s">
        <v>89</v>
      </c>
      <c r="H6180">
        <v>37.3718</v>
      </c>
      <c r="I6180">
        <v>2</v>
      </c>
      <c r="J6180">
        <v>8000</v>
      </c>
      <c r="K6180">
        <f>+VLOOKUP(E6180,Costos!$A$1:$I$716100,9,FALSE)</f>
        <v>6.0336119999999998</v>
      </c>
      <c r="L6180" t="str">
        <f t="shared" si="206"/>
        <v>243</v>
      </c>
      <c r="M6180" t="str">
        <f t="shared" si="207"/>
        <v>243045</v>
      </c>
      <c r="N6180" t="str">
        <f>IFERROR(IF(L6180="231","231",VLOOKUP(E6180,Materiales!$A$1:$G$37443,7,FALSE)),"N/A")</f>
        <v>Varios</v>
      </c>
    </row>
    <row r="6181" spans="1:14" x14ac:dyDescent="0.25">
      <c r="A6181">
        <v>2110030118</v>
      </c>
      <c r="B6181" t="s">
        <v>1153</v>
      </c>
      <c r="C6181">
        <v>2310030130</v>
      </c>
      <c r="D6181" t="s">
        <v>4841</v>
      </c>
      <c r="E6181">
        <v>2430390013</v>
      </c>
      <c r="F6181" t="s">
        <v>3567</v>
      </c>
      <c r="G6181" t="s">
        <v>89</v>
      </c>
      <c r="H6181">
        <v>24.461500000000001</v>
      </c>
      <c r="I6181">
        <v>2</v>
      </c>
      <c r="J6181">
        <v>8000</v>
      </c>
      <c r="K6181">
        <f>+VLOOKUP(E6181,Costos!$A$1:$I$716100,9,FALSE)</f>
        <v>27.214721000000001</v>
      </c>
      <c r="L6181" t="str">
        <f t="shared" si="206"/>
        <v>243</v>
      </c>
      <c r="M6181" t="str">
        <f t="shared" si="207"/>
        <v>243039</v>
      </c>
      <c r="N6181" t="str">
        <f>IFERROR(IF(L6181="231","231",VLOOKUP(E6181,Materiales!$A$1:$G$37443,7,FALSE)),"N/A")</f>
        <v>Varios</v>
      </c>
    </row>
    <row r="6182" spans="1:14" x14ac:dyDescent="0.25">
      <c r="A6182">
        <v>2110030118</v>
      </c>
      <c r="B6182" t="s">
        <v>1153</v>
      </c>
      <c r="C6182">
        <v>2310030130</v>
      </c>
      <c r="D6182" t="s">
        <v>4841</v>
      </c>
      <c r="E6182">
        <v>2310030273</v>
      </c>
      <c r="F6182" t="s">
        <v>2157</v>
      </c>
      <c r="G6182" t="s">
        <v>89</v>
      </c>
      <c r="H6182">
        <v>169.87180000000001</v>
      </c>
      <c r="I6182">
        <v>2</v>
      </c>
      <c r="J6182">
        <v>8000</v>
      </c>
      <c r="K6182">
        <f>+VLOOKUP(E6182,Costos!$A$1:$I$716100,9,FALSE)</f>
        <v>3.6945239999999999</v>
      </c>
      <c r="L6182" t="str">
        <f t="shared" si="206"/>
        <v>231</v>
      </c>
      <c r="M6182" t="str">
        <f t="shared" si="207"/>
        <v>231003</v>
      </c>
      <c r="N6182" t="str">
        <f>IFERROR(IF(L6182="231","231",VLOOKUP(E6182,Materiales!$A$1:$G$37443,7,FALSE)),"N/A")</f>
        <v>231</v>
      </c>
    </row>
    <row r="6183" spans="1:14" x14ac:dyDescent="0.25">
      <c r="A6183">
        <v>2110030118</v>
      </c>
      <c r="B6183" t="s">
        <v>1153</v>
      </c>
      <c r="C6183">
        <v>2310030273</v>
      </c>
      <c r="D6183" t="s">
        <v>2157</v>
      </c>
      <c r="E6183">
        <v>2410290596</v>
      </c>
      <c r="F6183" t="s">
        <v>3369</v>
      </c>
      <c r="G6183" t="s">
        <v>89</v>
      </c>
      <c r="H6183">
        <v>16.674099999999999</v>
      </c>
      <c r="I6183">
        <v>3</v>
      </c>
      <c r="J6183">
        <v>8000</v>
      </c>
      <c r="K6183">
        <f>+VLOOKUP(E6183,Costos!$A$1:$I$716100,9,FALSE)</f>
        <v>5.3067520000000004</v>
      </c>
      <c r="L6183" t="str">
        <f t="shared" si="206"/>
        <v>241</v>
      </c>
      <c r="M6183" t="str">
        <f t="shared" si="207"/>
        <v>241029</v>
      </c>
      <c r="N6183" t="str">
        <f>IFERROR(IF(L6183="231","231",VLOOKUP(E6183,Materiales!$A$1:$G$37443,7,FALSE)),"N/A")</f>
        <v>Varios</v>
      </c>
    </row>
    <row r="6184" spans="1:14" x14ac:dyDescent="0.25">
      <c r="A6184">
        <v>2110030118</v>
      </c>
      <c r="B6184" t="s">
        <v>1153</v>
      </c>
      <c r="C6184">
        <v>2310030273</v>
      </c>
      <c r="D6184" t="s">
        <v>2157</v>
      </c>
      <c r="E6184">
        <v>2430850012</v>
      </c>
      <c r="F6184" t="s">
        <v>3638</v>
      </c>
      <c r="G6184" t="s">
        <v>89</v>
      </c>
      <c r="H6184">
        <v>0.18529999999999999</v>
      </c>
      <c r="I6184">
        <v>3</v>
      </c>
      <c r="J6184">
        <v>8000</v>
      </c>
      <c r="K6184">
        <f>+VLOOKUP(E6184,Costos!$A$1:$I$716100,9,FALSE)</f>
        <v>15.424059</v>
      </c>
      <c r="L6184" t="str">
        <f t="shared" si="206"/>
        <v>243</v>
      </c>
      <c r="M6184" t="str">
        <f t="shared" si="207"/>
        <v>243085</v>
      </c>
      <c r="N6184" t="str">
        <f>IFERROR(IF(L6184="231","231",VLOOKUP(E6184,Materiales!$A$1:$G$37443,7,FALSE)),"N/A")</f>
        <v>Varios</v>
      </c>
    </row>
    <row r="6185" spans="1:14" x14ac:dyDescent="0.25">
      <c r="A6185">
        <v>2110030118</v>
      </c>
      <c r="B6185" t="s">
        <v>1153</v>
      </c>
      <c r="C6185">
        <v>2310030273</v>
      </c>
      <c r="D6185" t="s">
        <v>2157</v>
      </c>
      <c r="E6185">
        <v>2410210019</v>
      </c>
      <c r="F6185" t="s">
        <v>113</v>
      </c>
      <c r="G6185" t="s">
        <v>89</v>
      </c>
      <c r="H6185">
        <v>1.4821</v>
      </c>
      <c r="I6185">
        <v>3</v>
      </c>
      <c r="J6185">
        <v>8000</v>
      </c>
      <c r="K6185">
        <f>+VLOOKUP(E6185,Costos!$A$1:$I$716100,9,FALSE)</f>
        <v>7.7568599999999996</v>
      </c>
      <c r="L6185" t="str">
        <f t="shared" si="206"/>
        <v>241</v>
      </c>
      <c r="M6185" t="str">
        <f t="shared" si="207"/>
        <v>241021</v>
      </c>
      <c r="N6185" t="str">
        <f>IFERROR(IF(L6185="231","231",VLOOKUP(E6185,Materiales!$A$1:$G$37443,7,FALSE)),"N/A")</f>
        <v>Varios</v>
      </c>
    </row>
    <row r="6186" spans="1:14" x14ac:dyDescent="0.25">
      <c r="A6186">
        <v>2110030118</v>
      </c>
      <c r="B6186" t="s">
        <v>1153</v>
      </c>
      <c r="C6186">
        <v>2310030273</v>
      </c>
      <c r="D6186" t="s">
        <v>2157</v>
      </c>
      <c r="E6186">
        <v>2430950002</v>
      </c>
      <c r="F6186" t="s">
        <v>3667</v>
      </c>
      <c r="G6186" t="s">
        <v>89</v>
      </c>
      <c r="H6186">
        <v>1.1115999999999999</v>
      </c>
      <c r="I6186">
        <v>3</v>
      </c>
      <c r="J6186">
        <v>8000</v>
      </c>
      <c r="K6186">
        <f>+VLOOKUP(E6186,Costos!$A$1:$I$716100,9,FALSE)</f>
        <v>16.036432000000001</v>
      </c>
      <c r="L6186" t="str">
        <f t="shared" si="206"/>
        <v>243</v>
      </c>
      <c r="M6186" t="str">
        <f t="shared" si="207"/>
        <v>243095</v>
      </c>
      <c r="N6186" t="str">
        <f>IFERROR(IF(L6186="231","231",VLOOKUP(E6186,Materiales!$A$1:$G$37443,7,FALSE)),"N/A")</f>
        <v>Varios</v>
      </c>
    </row>
    <row r="6187" spans="1:14" x14ac:dyDescent="0.25">
      <c r="A6187">
        <v>2110030118</v>
      </c>
      <c r="B6187" t="s">
        <v>1153</v>
      </c>
      <c r="C6187">
        <v>2310030273</v>
      </c>
      <c r="D6187" t="s">
        <v>2157</v>
      </c>
      <c r="E6187">
        <v>2410290518</v>
      </c>
      <c r="F6187" t="s">
        <v>3353</v>
      </c>
      <c r="G6187" t="s">
        <v>89</v>
      </c>
      <c r="H6187">
        <v>0.24079999999999999</v>
      </c>
      <c r="I6187">
        <v>3</v>
      </c>
      <c r="J6187">
        <v>8000</v>
      </c>
      <c r="K6187">
        <f>+VLOOKUP(E6187,Costos!$A$1:$I$716100,9,FALSE)</f>
        <v>4.2085650000000001</v>
      </c>
      <c r="L6187" t="str">
        <f t="shared" si="206"/>
        <v>241</v>
      </c>
      <c r="M6187" t="str">
        <f t="shared" si="207"/>
        <v>241029</v>
      </c>
      <c r="N6187" t="str">
        <f>IFERROR(IF(L6187="231","231",VLOOKUP(E6187,Materiales!$A$1:$G$37443,7,FALSE)),"N/A")</f>
        <v>Otros</v>
      </c>
    </row>
    <row r="6188" spans="1:14" x14ac:dyDescent="0.25">
      <c r="A6188">
        <v>2110030118</v>
      </c>
      <c r="B6188" t="s">
        <v>1153</v>
      </c>
      <c r="C6188">
        <v>2310030273</v>
      </c>
      <c r="D6188" t="s">
        <v>2157</v>
      </c>
      <c r="E6188">
        <v>2430880022</v>
      </c>
      <c r="F6188" t="s">
        <v>115</v>
      </c>
      <c r="G6188" t="s">
        <v>89</v>
      </c>
      <c r="H6188">
        <v>0.50949999999999995</v>
      </c>
      <c r="I6188">
        <v>3</v>
      </c>
      <c r="J6188">
        <v>8000</v>
      </c>
      <c r="K6188">
        <f>+VLOOKUP(E6188,Costos!$A$1:$I$716100,9,FALSE)</f>
        <v>6.1924229999999998</v>
      </c>
      <c r="L6188" t="str">
        <f t="shared" si="206"/>
        <v>243</v>
      </c>
      <c r="M6188" t="str">
        <f t="shared" si="207"/>
        <v>243088</v>
      </c>
      <c r="N6188" t="str">
        <f>IFERROR(IF(L6188="231","231",VLOOKUP(E6188,Materiales!$A$1:$G$37443,7,FALSE)),"N/A")</f>
        <v>Varios</v>
      </c>
    </row>
    <row r="6189" spans="1:14" x14ac:dyDescent="0.25">
      <c r="A6189">
        <v>2110030118</v>
      </c>
      <c r="B6189" t="s">
        <v>1153</v>
      </c>
      <c r="C6189">
        <v>2310030273</v>
      </c>
      <c r="D6189" t="s">
        <v>2157</v>
      </c>
      <c r="E6189">
        <v>2410290827</v>
      </c>
      <c r="F6189" t="s">
        <v>3467</v>
      </c>
      <c r="G6189" t="s">
        <v>89</v>
      </c>
      <c r="H6189">
        <v>2.3157999999999999</v>
      </c>
      <c r="I6189">
        <v>3</v>
      </c>
      <c r="J6189">
        <v>8000</v>
      </c>
      <c r="K6189">
        <f>+VLOOKUP(E6189,Costos!$A$1:$I$716100,9,FALSE)</f>
        <v>8.7862050000000007</v>
      </c>
      <c r="L6189" t="str">
        <f t="shared" si="206"/>
        <v>241</v>
      </c>
      <c r="M6189" t="str">
        <f t="shared" si="207"/>
        <v>241029</v>
      </c>
      <c r="N6189" t="str">
        <f>IFERROR(IF(L6189="231","231",VLOOKUP(E6189,Materiales!$A$1:$G$37443,7,FALSE)),"N/A")</f>
        <v>Varios</v>
      </c>
    </row>
    <row r="6190" spans="1:14" x14ac:dyDescent="0.25">
      <c r="A6190">
        <v>2110030118</v>
      </c>
      <c r="B6190" t="s">
        <v>1153</v>
      </c>
      <c r="C6190">
        <v>2310030273</v>
      </c>
      <c r="D6190" t="s">
        <v>2157</v>
      </c>
      <c r="E6190">
        <v>2430390013</v>
      </c>
      <c r="F6190" t="s">
        <v>3567</v>
      </c>
      <c r="G6190" t="s">
        <v>89</v>
      </c>
      <c r="H6190">
        <v>0.92630000000000001</v>
      </c>
      <c r="I6190">
        <v>3</v>
      </c>
      <c r="J6190">
        <v>8000</v>
      </c>
      <c r="K6190">
        <f>+VLOOKUP(E6190,Costos!$A$1:$I$716100,9,FALSE)</f>
        <v>27.214721000000001</v>
      </c>
      <c r="L6190" t="str">
        <f t="shared" si="206"/>
        <v>243</v>
      </c>
      <c r="M6190" t="str">
        <f t="shared" si="207"/>
        <v>243039</v>
      </c>
      <c r="N6190" t="str">
        <f>IFERROR(IF(L6190="231","231",VLOOKUP(E6190,Materiales!$A$1:$G$37443,7,FALSE)),"N/A")</f>
        <v>Varios</v>
      </c>
    </row>
    <row r="6191" spans="1:14" x14ac:dyDescent="0.25">
      <c r="A6191">
        <v>2110030118</v>
      </c>
      <c r="B6191" t="s">
        <v>1153</v>
      </c>
      <c r="C6191">
        <v>2310030273</v>
      </c>
      <c r="D6191" t="s">
        <v>2157</v>
      </c>
      <c r="E6191">
        <v>2430850037</v>
      </c>
      <c r="F6191" t="s">
        <v>3645</v>
      </c>
      <c r="G6191" t="s">
        <v>89</v>
      </c>
      <c r="H6191">
        <v>1.4821</v>
      </c>
      <c r="I6191">
        <v>3</v>
      </c>
      <c r="J6191">
        <v>8000</v>
      </c>
      <c r="K6191">
        <f>+VLOOKUP(E6191,Costos!$A$1:$I$716100,9,FALSE)</f>
        <v>5.1567480000000003</v>
      </c>
      <c r="L6191" t="str">
        <f t="shared" si="206"/>
        <v>243</v>
      </c>
      <c r="M6191" t="str">
        <f t="shared" si="207"/>
        <v>243085</v>
      </c>
      <c r="N6191" t="str">
        <f>IFERROR(IF(L6191="231","231",VLOOKUP(E6191,Materiales!$A$1:$G$37443,7,FALSE)),"N/A")</f>
        <v>Varios</v>
      </c>
    </row>
    <row r="6192" spans="1:14" x14ac:dyDescent="0.25">
      <c r="A6192">
        <v>2110030118</v>
      </c>
      <c r="B6192" t="s">
        <v>1153</v>
      </c>
      <c r="C6192">
        <v>2310030273</v>
      </c>
      <c r="D6192" t="s">
        <v>2157</v>
      </c>
      <c r="E6192">
        <v>2410290516</v>
      </c>
      <c r="F6192" t="s">
        <v>3351</v>
      </c>
      <c r="G6192" t="s">
        <v>89</v>
      </c>
      <c r="H6192">
        <v>70.401700000000005</v>
      </c>
      <c r="I6192">
        <v>3</v>
      </c>
      <c r="J6192">
        <v>8000</v>
      </c>
      <c r="K6192">
        <f>+VLOOKUP(E6192,Costos!$A$1:$I$716100,9,FALSE)</f>
        <v>6.3744370000000004</v>
      </c>
      <c r="L6192" t="str">
        <f t="shared" si="206"/>
        <v>241</v>
      </c>
      <c r="M6192" t="str">
        <f t="shared" si="207"/>
        <v>241029</v>
      </c>
      <c r="N6192" t="str">
        <f>IFERROR(IF(L6192="231","231",VLOOKUP(E6192,Materiales!$A$1:$G$37443,7,FALSE)),"N/A")</f>
        <v>Varios</v>
      </c>
    </row>
    <row r="6193" spans="1:14" x14ac:dyDescent="0.25">
      <c r="A6193">
        <v>2110030118</v>
      </c>
      <c r="B6193" t="s">
        <v>1153</v>
      </c>
      <c r="C6193">
        <v>2310030273</v>
      </c>
      <c r="D6193" t="s">
        <v>2157</v>
      </c>
      <c r="E6193">
        <v>2410290517</v>
      </c>
      <c r="F6193" t="s">
        <v>3352</v>
      </c>
      <c r="G6193" t="s">
        <v>89</v>
      </c>
      <c r="H6193">
        <v>0.17599999999999999</v>
      </c>
      <c r="I6193">
        <v>3</v>
      </c>
      <c r="J6193">
        <v>8000</v>
      </c>
      <c r="K6193">
        <f>+VLOOKUP(E6193,Costos!$A$1:$I$716100,9,FALSE)</f>
        <v>5.2654379999999996</v>
      </c>
      <c r="L6193" t="str">
        <f t="shared" si="206"/>
        <v>241</v>
      </c>
      <c r="M6193" t="str">
        <f t="shared" si="207"/>
        <v>241029</v>
      </c>
      <c r="N6193" t="str">
        <f>IFERROR(IF(L6193="231","231",VLOOKUP(E6193,Materiales!$A$1:$G$37443,7,FALSE)),"N/A")</f>
        <v>Otros</v>
      </c>
    </row>
    <row r="6194" spans="1:14" x14ac:dyDescent="0.25">
      <c r="A6194">
        <v>2110030118</v>
      </c>
      <c r="B6194" t="s">
        <v>1153</v>
      </c>
      <c r="C6194">
        <v>2310030273</v>
      </c>
      <c r="D6194" t="s">
        <v>2157</v>
      </c>
      <c r="E6194">
        <v>2410210003</v>
      </c>
      <c r="F6194" t="s">
        <v>95</v>
      </c>
      <c r="G6194" t="s">
        <v>89</v>
      </c>
      <c r="H6194">
        <v>1.3895</v>
      </c>
      <c r="I6194">
        <v>3</v>
      </c>
      <c r="J6194">
        <v>8000</v>
      </c>
      <c r="K6194">
        <f>+VLOOKUP(E6194,Costos!$A$1:$I$716100,9,FALSE)</f>
        <v>4.9316240000000002</v>
      </c>
      <c r="L6194" t="str">
        <f t="shared" si="206"/>
        <v>241</v>
      </c>
      <c r="M6194" t="str">
        <f t="shared" si="207"/>
        <v>241021</v>
      </c>
      <c r="N6194" t="str">
        <f>IFERROR(IF(L6194="231","231",VLOOKUP(E6194,Materiales!$A$1:$G$37443,7,FALSE)),"N/A")</f>
        <v>Varios</v>
      </c>
    </row>
    <row r="6195" spans="1:14" x14ac:dyDescent="0.25">
      <c r="A6195">
        <v>2110030118</v>
      </c>
      <c r="B6195" t="s">
        <v>1153</v>
      </c>
      <c r="C6195">
        <v>2310030130</v>
      </c>
      <c r="D6195" t="s">
        <v>4841</v>
      </c>
      <c r="E6195">
        <v>2410090291</v>
      </c>
      <c r="F6195" t="s">
        <v>3200</v>
      </c>
      <c r="G6195" t="s">
        <v>89</v>
      </c>
      <c r="H6195">
        <v>35.673099999999998</v>
      </c>
      <c r="I6195">
        <v>2</v>
      </c>
      <c r="J6195">
        <v>8000</v>
      </c>
      <c r="K6195">
        <f>+VLOOKUP(E6195,Costos!$A$1:$I$716100,9,FALSE)</f>
        <v>38.346432</v>
      </c>
      <c r="L6195" t="str">
        <f t="shared" si="206"/>
        <v>241</v>
      </c>
      <c r="M6195" t="str">
        <f t="shared" si="207"/>
        <v>241009</v>
      </c>
      <c r="N6195" t="str">
        <f>IFERROR(IF(L6195="231","231",VLOOKUP(E6195,Materiales!$A$1:$G$37443,7,FALSE)),"N/A")</f>
        <v>Pigmentos</v>
      </c>
    </row>
    <row r="6196" spans="1:14" x14ac:dyDescent="0.25">
      <c r="A6196">
        <v>2110030118</v>
      </c>
      <c r="B6196" t="s">
        <v>1153</v>
      </c>
      <c r="C6196">
        <v>2310030130</v>
      </c>
      <c r="D6196" t="s">
        <v>4841</v>
      </c>
      <c r="E6196">
        <v>2410090292</v>
      </c>
      <c r="F6196" t="s">
        <v>3201</v>
      </c>
      <c r="G6196" t="s">
        <v>89</v>
      </c>
      <c r="H6196">
        <v>4.4166999999999996</v>
      </c>
      <c r="I6196">
        <v>2</v>
      </c>
      <c r="J6196">
        <v>8000</v>
      </c>
      <c r="K6196">
        <f>+VLOOKUP(E6196,Costos!$A$1:$I$716100,9,FALSE)</f>
        <v>39.567419000000001</v>
      </c>
      <c r="L6196" t="str">
        <f t="shared" si="206"/>
        <v>241</v>
      </c>
      <c r="M6196" t="str">
        <f t="shared" si="207"/>
        <v>241009</v>
      </c>
      <c r="N6196" t="str">
        <f>IFERROR(IF(L6196="231","231",VLOOKUP(E6196,Materiales!$A$1:$G$37443,7,FALSE)),"N/A")</f>
        <v>Pigmentos</v>
      </c>
    </row>
    <row r="6197" spans="1:14" x14ac:dyDescent="0.25">
      <c r="A6197">
        <v>2110030118</v>
      </c>
      <c r="B6197" t="s">
        <v>1153</v>
      </c>
      <c r="C6197">
        <v>2310030130</v>
      </c>
      <c r="D6197" t="s">
        <v>4841</v>
      </c>
      <c r="E6197">
        <v>2430810004</v>
      </c>
      <c r="F6197" t="s">
        <v>3630</v>
      </c>
      <c r="G6197" t="s">
        <v>89</v>
      </c>
      <c r="H6197">
        <v>5.0961999999999996</v>
      </c>
      <c r="I6197">
        <v>2</v>
      </c>
      <c r="J6197">
        <v>8000</v>
      </c>
      <c r="K6197">
        <f>+VLOOKUP(E6197,Costos!$A$1:$I$716100,9,FALSE)</f>
        <v>6.728307</v>
      </c>
      <c r="L6197" t="str">
        <f t="shared" si="206"/>
        <v>243</v>
      </c>
      <c r="M6197" t="str">
        <f t="shared" si="207"/>
        <v>243081</v>
      </c>
      <c r="N6197" t="str">
        <f>IFERROR(IF(L6197="231","231",VLOOKUP(E6197,Materiales!$A$1:$G$37443,7,FALSE)),"N/A")</f>
        <v>Varios</v>
      </c>
    </row>
    <row r="6198" spans="1:14" x14ac:dyDescent="0.25">
      <c r="A6198">
        <v>2110030119</v>
      </c>
      <c r="B6198" t="s">
        <v>1154</v>
      </c>
      <c r="C6198">
        <v>2110030119</v>
      </c>
      <c r="D6198" t="s">
        <v>1154</v>
      </c>
      <c r="E6198">
        <v>2310230012</v>
      </c>
      <c r="F6198" t="s">
        <v>2576</v>
      </c>
      <c r="G6198" t="s">
        <v>36</v>
      </c>
      <c r="H6198">
        <v>8000</v>
      </c>
      <c r="I6198">
        <v>1</v>
      </c>
      <c r="J6198">
        <v>8000</v>
      </c>
      <c r="K6198">
        <f>+VLOOKUP(E6198,Costos!$A$1:$I$716100,9,FALSE)</f>
        <v>0.14888899999999999</v>
      </c>
      <c r="L6198" t="str">
        <f t="shared" si="206"/>
        <v>231</v>
      </c>
      <c r="M6198" t="str">
        <f t="shared" si="207"/>
        <v>231023</v>
      </c>
      <c r="N6198" t="str">
        <f>IFERROR(IF(L6198="231","231",VLOOKUP(E6198,Materiales!$A$1:$G$37443,7,FALSE)),"N/A")</f>
        <v>231</v>
      </c>
    </row>
    <row r="6199" spans="1:14" x14ac:dyDescent="0.25">
      <c r="A6199">
        <v>2110030119</v>
      </c>
      <c r="B6199" t="s">
        <v>1154</v>
      </c>
      <c r="C6199">
        <v>2310230012</v>
      </c>
      <c r="D6199" t="s">
        <v>2576</v>
      </c>
      <c r="E6199">
        <v>2430480002</v>
      </c>
      <c r="F6199" t="s">
        <v>3571</v>
      </c>
      <c r="G6199" t="s">
        <v>89</v>
      </c>
      <c r="H6199">
        <v>160.6825</v>
      </c>
      <c r="I6199">
        <v>2</v>
      </c>
      <c r="J6199">
        <v>8000</v>
      </c>
      <c r="K6199">
        <f>+VLOOKUP(E6199,Costos!$A$1:$I$716100,9,FALSE)</f>
        <v>6.8365</v>
      </c>
      <c r="L6199" t="str">
        <f t="shared" si="206"/>
        <v>243</v>
      </c>
      <c r="M6199" t="str">
        <f t="shared" si="207"/>
        <v>243048</v>
      </c>
      <c r="N6199" t="str">
        <f>IFERROR(IF(L6199="231","231",VLOOKUP(E6199,Materiales!$A$1:$G$37443,7,FALSE)),"N/A")</f>
        <v>Resinas</v>
      </c>
    </row>
    <row r="6200" spans="1:14" x14ac:dyDescent="0.25">
      <c r="A6200">
        <v>2110030119</v>
      </c>
      <c r="B6200" t="s">
        <v>1154</v>
      </c>
      <c r="C6200">
        <v>2110030119</v>
      </c>
      <c r="D6200" t="s">
        <v>1154</v>
      </c>
      <c r="E6200">
        <v>2310160282</v>
      </c>
      <c r="F6200" t="s">
        <v>2379</v>
      </c>
      <c r="G6200" t="s">
        <v>36</v>
      </c>
      <c r="H6200">
        <v>8000</v>
      </c>
      <c r="I6200">
        <v>1</v>
      </c>
      <c r="J6200">
        <v>8000</v>
      </c>
      <c r="K6200">
        <f>+VLOOKUP(E6200,Costos!$A$1:$I$716100,9,FALSE)</f>
        <v>5.9553000000000002E-2</v>
      </c>
      <c r="L6200" t="str">
        <f t="shared" si="206"/>
        <v>231</v>
      </c>
      <c r="M6200" t="str">
        <f t="shared" si="207"/>
        <v>231016</v>
      </c>
      <c r="N6200" t="str">
        <f>IFERROR(IF(L6200="231","231",VLOOKUP(E6200,Materiales!$A$1:$G$37443,7,FALSE)),"N/A")</f>
        <v>231</v>
      </c>
    </row>
    <row r="6201" spans="1:14" x14ac:dyDescent="0.25">
      <c r="A6201">
        <v>2110030119</v>
      </c>
      <c r="B6201" t="s">
        <v>1154</v>
      </c>
      <c r="C6201">
        <v>2310160282</v>
      </c>
      <c r="D6201" t="s">
        <v>2379</v>
      </c>
      <c r="E6201">
        <v>2310160457</v>
      </c>
      <c r="F6201" t="s">
        <v>2423</v>
      </c>
      <c r="G6201" t="s">
        <v>36</v>
      </c>
      <c r="H6201">
        <v>8000</v>
      </c>
      <c r="I6201">
        <v>2</v>
      </c>
      <c r="J6201">
        <v>8000</v>
      </c>
      <c r="K6201">
        <f>+VLOOKUP(E6201,Costos!$A$1:$I$716100,9,FALSE)</f>
        <v>3.9772000000000002E-2</v>
      </c>
      <c r="L6201" t="str">
        <f t="shared" si="206"/>
        <v>231</v>
      </c>
      <c r="M6201" t="str">
        <f t="shared" si="207"/>
        <v>231016</v>
      </c>
      <c r="N6201" t="str">
        <f>IFERROR(IF(L6201="231","231",VLOOKUP(E6201,Materiales!$A$1:$G$37443,7,FALSE)),"N/A")</f>
        <v>231</v>
      </c>
    </row>
    <row r="6202" spans="1:14" x14ac:dyDescent="0.25">
      <c r="A6202">
        <v>2110030119</v>
      </c>
      <c r="B6202" t="s">
        <v>1154</v>
      </c>
      <c r="C6202">
        <v>2310160457</v>
      </c>
      <c r="D6202" t="s">
        <v>2423</v>
      </c>
      <c r="E6202">
        <v>2410290508</v>
      </c>
      <c r="F6202" t="s">
        <v>3349</v>
      </c>
      <c r="G6202" t="s">
        <v>89</v>
      </c>
      <c r="H6202">
        <v>25.263200000000001</v>
      </c>
      <c r="I6202">
        <v>3</v>
      </c>
      <c r="J6202">
        <v>8000</v>
      </c>
      <c r="K6202">
        <f>+VLOOKUP(E6202,Costos!$A$1:$I$716100,9,FALSE)</f>
        <v>7.2046840000000003</v>
      </c>
      <c r="L6202" t="str">
        <f t="shared" si="206"/>
        <v>241</v>
      </c>
      <c r="M6202" t="str">
        <f t="shared" si="207"/>
        <v>241029</v>
      </c>
      <c r="N6202" t="str">
        <f>IFERROR(IF(L6202="231","231",VLOOKUP(E6202,Materiales!$A$1:$G$37443,7,FALSE)),"N/A")</f>
        <v>Resinas</v>
      </c>
    </row>
    <row r="6203" spans="1:14" x14ac:dyDescent="0.25">
      <c r="A6203">
        <v>2110030119</v>
      </c>
      <c r="B6203" t="s">
        <v>1154</v>
      </c>
      <c r="C6203">
        <v>2310160457</v>
      </c>
      <c r="D6203" t="s">
        <v>2423</v>
      </c>
      <c r="E6203">
        <v>2410090294</v>
      </c>
      <c r="F6203" t="s">
        <v>101</v>
      </c>
      <c r="G6203" t="s">
        <v>89</v>
      </c>
      <c r="H6203">
        <v>0.4042</v>
      </c>
      <c r="I6203">
        <v>3</v>
      </c>
      <c r="J6203">
        <v>8000</v>
      </c>
      <c r="K6203">
        <f>+VLOOKUP(E6203,Costos!$A$1:$I$716100,9,FALSE)</f>
        <v>21.1996</v>
      </c>
      <c r="L6203" t="str">
        <f t="shared" si="206"/>
        <v>241</v>
      </c>
      <c r="M6203" t="str">
        <f t="shared" si="207"/>
        <v>241009</v>
      </c>
      <c r="N6203" t="str">
        <f>IFERROR(IF(L6203="231","231",VLOOKUP(E6203,Materiales!$A$1:$G$37443,7,FALSE)),"N/A")</f>
        <v>Masterbach</v>
      </c>
    </row>
    <row r="6204" spans="1:14" x14ac:dyDescent="0.25">
      <c r="A6204">
        <v>2110030119</v>
      </c>
      <c r="B6204" t="s">
        <v>1154</v>
      </c>
      <c r="C6204">
        <v>2310160282</v>
      </c>
      <c r="D6204" t="s">
        <v>2379</v>
      </c>
      <c r="E6204">
        <v>2310160269</v>
      </c>
      <c r="F6204" t="s">
        <v>2377</v>
      </c>
      <c r="G6204" t="s">
        <v>36</v>
      </c>
      <c r="H6204">
        <v>8000</v>
      </c>
      <c r="I6204">
        <v>2</v>
      </c>
      <c r="J6204">
        <v>8000</v>
      </c>
      <c r="K6204">
        <f>+VLOOKUP(E6204,Costos!$A$1:$I$716100,9,FALSE)</f>
        <v>1.0703000000000001E-2</v>
      </c>
      <c r="L6204" t="str">
        <f t="shared" si="206"/>
        <v>231</v>
      </c>
      <c r="M6204" t="str">
        <f t="shared" si="207"/>
        <v>231016</v>
      </c>
      <c r="N6204" t="str">
        <f>IFERROR(IF(L6204="231","231",VLOOKUP(E6204,Materiales!$A$1:$G$37443,7,FALSE)),"N/A")</f>
        <v>231</v>
      </c>
    </row>
    <row r="6205" spans="1:14" x14ac:dyDescent="0.25">
      <c r="A6205">
        <v>2110030119</v>
      </c>
      <c r="B6205" t="s">
        <v>1154</v>
      </c>
      <c r="C6205">
        <v>2310160269</v>
      </c>
      <c r="D6205" t="s">
        <v>2377</v>
      </c>
      <c r="E6205">
        <v>2410090294</v>
      </c>
      <c r="F6205" t="s">
        <v>101</v>
      </c>
      <c r="G6205" t="s">
        <v>89</v>
      </c>
      <c r="H6205">
        <v>0.192</v>
      </c>
      <c r="I6205">
        <v>3</v>
      </c>
      <c r="J6205">
        <v>8000</v>
      </c>
      <c r="K6205">
        <f>+VLOOKUP(E6205,Costos!$A$1:$I$716100,9,FALSE)</f>
        <v>21.1996</v>
      </c>
      <c r="L6205" t="str">
        <f t="shared" si="206"/>
        <v>241</v>
      </c>
      <c r="M6205" t="str">
        <f t="shared" si="207"/>
        <v>241009</v>
      </c>
      <c r="N6205" t="str">
        <f>IFERROR(IF(L6205="231","231",VLOOKUP(E6205,Materiales!$A$1:$G$37443,7,FALSE)),"N/A")</f>
        <v>Masterbach</v>
      </c>
    </row>
    <row r="6206" spans="1:14" x14ac:dyDescent="0.25">
      <c r="A6206">
        <v>2110030119</v>
      </c>
      <c r="B6206" t="s">
        <v>1154</v>
      </c>
      <c r="C6206">
        <v>2310160269</v>
      </c>
      <c r="D6206" t="s">
        <v>2377</v>
      </c>
      <c r="E6206">
        <v>2410290626</v>
      </c>
      <c r="F6206" t="s">
        <v>92</v>
      </c>
      <c r="G6206" t="s">
        <v>89</v>
      </c>
      <c r="H6206">
        <v>8</v>
      </c>
      <c r="I6206">
        <v>3</v>
      </c>
      <c r="J6206">
        <v>8000</v>
      </c>
      <c r="K6206">
        <f>+VLOOKUP(E6206,Costos!$A$1:$I$716100,9,FALSE)</f>
        <v>6.3063640000000003</v>
      </c>
      <c r="L6206" t="str">
        <f t="shared" si="206"/>
        <v>241</v>
      </c>
      <c r="M6206" t="str">
        <f t="shared" si="207"/>
        <v>241029</v>
      </c>
      <c r="N6206" t="str">
        <f>IFERROR(IF(L6206="231","231",VLOOKUP(E6206,Materiales!$A$1:$G$37443,7,FALSE)),"N/A")</f>
        <v>Resinas</v>
      </c>
    </row>
    <row r="6207" spans="1:14" x14ac:dyDescent="0.25">
      <c r="A6207">
        <v>2110030119</v>
      </c>
      <c r="B6207" t="s">
        <v>1154</v>
      </c>
      <c r="C6207">
        <v>2110030119</v>
      </c>
      <c r="D6207" t="s">
        <v>1154</v>
      </c>
      <c r="E6207">
        <v>2500070220</v>
      </c>
      <c r="F6207" t="s">
        <v>3766</v>
      </c>
      <c r="G6207" t="s">
        <v>36</v>
      </c>
      <c r="H6207">
        <v>8000</v>
      </c>
      <c r="I6207">
        <v>1</v>
      </c>
      <c r="J6207">
        <v>8000</v>
      </c>
      <c r="K6207">
        <f>+VLOOKUP(E6207,Costos!$A$1:$I$716100,9,FALSE)</f>
        <v>4.6601999999999998E-2</v>
      </c>
      <c r="L6207" t="str">
        <f t="shared" si="206"/>
        <v>250</v>
      </c>
      <c r="M6207" t="str">
        <f t="shared" si="207"/>
        <v>250007</v>
      </c>
      <c r="N6207" t="str">
        <f>IFERROR(IF(L6207="231","231",VLOOKUP(E6207,Materiales!$A$1:$G$37443,7,FALSE)),"N/A")</f>
        <v>Etiquetas</v>
      </c>
    </row>
    <row r="6208" spans="1:14" x14ac:dyDescent="0.25">
      <c r="A6208">
        <v>2110030119</v>
      </c>
      <c r="B6208" t="s">
        <v>1154</v>
      </c>
      <c r="C6208">
        <v>2110030119</v>
      </c>
      <c r="D6208" t="s">
        <v>1154</v>
      </c>
      <c r="E6208">
        <v>2500030019</v>
      </c>
      <c r="F6208" t="s">
        <v>3695</v>
      </c>
      <c r="G6208" t="s">
        <v>36</v>
      </c>
      <c r="H6208">
        <v>333.33330000000001</v>
      </c>
      <c r="I6208">
        <v>1</v>
      </c>
      <c r="J6208">
        <v>8000</v>
      </c>
      <c r="K6208">
        <f>+VLOOKUP(E6208,Costos!$A$1:$I$716100,9,FALSE)</f>
        <v>1.05</v>
      </c>
      <c r="L6208" t="str">
        <f t="shared" si="206"/>
        <v>250</v>
      </c>
      <c r="M6208" t="str">
        <f t="shared" si="207"/>
        <v>250003</v>
      </c>
      <c r="N6208" t="str">
        <f>IFERROR(IF(L6208="231","231",VLOOKUP(E6208,Materiales!$A$1:$G$37443,7,FALSE)),"N/A")</f>
        <v>Cajón</v>
      </c>
    </row>
    <row r="6209" spans="1:14" x14ac:dyDescent="0.25">
      <c r="A6209">
        <v>2110030119</v>
      </c>
      <c r="B6209" t="s">
        <v>1154</v>
      </c>
      <c r="C6209">
        <v>2110030119</v>
      </c>
      <c r="D6209" t="s">
        <v>1154</v>
      </c>
      <c r="E6209">
        <v>2310030131</v>
      </c>
      <c r="F6209" t="s">
        <v>2148</v>
      </c>
      <c r="G6209" t="s">
        <v>89</v>
      </c>
      <c r="H6209">
        <v>2459.5081</v>
      </c>
      <c r="I6209">
        <v>1</v>
      </c>
      <c r="J6209">
        <v>8000</v>
      </c>
      <c r="K6209">
        <f>+VLOOKUP(E6209,Costos!$A$1:$I$716100,9,FALSE)</f>
        <v>2.0588299999999999</v>
      </c>
      <c r="L6209" t="str">
        <f t="shared" si="206"/>
        <v>231</v>
      </c>
      <c r="M6209" t="str">
        <f t="shared" si="207"/>
        <v>231003</v>
      </c>
      <c r="N6209" t="str">
        <f>IFERROR(IF(L6209="231","231",VLOOKUP(E6209,Materiales!$A$1:$G$37443,7,FALSE)),"N/A")</f>
        <v>231</v>
      </c>
    </row>
    <row r="6210" spans="1:14" x14ac:dyDescent="0.25">
      <c r="A6210">
        <v>2110030119</v>
      </c>
      <c r="B6210" t="s">
        <v>1154</v>
      </c>
      <c r="C6210">
        <v>2310030131</v>
      </c>
      <c r="D6210" t="s">
        <v>2148</v>
      </c>
      <c r="E6210">
        <v>2410220004</v>
      </c>
      <c r="F6210" t="s">
        <v>3314</v>
      </c>
      <c r="G6210" t="s">
        <v>89</v>
      </c>
      <c r="H6210">
        <v>0.75680000000000003</v>
      </c>
      <c r="I6210">
        <v>2</v>
      </c>
      <c r="J6210">
        <v>8000</v>
      </c>
      <c r="K6210">
        <f>+VLOOKUP(E6210,Costos!$A$1:$I$716100,9,FALSE)</f>
        <v>144.33486500000001</v>
      </c>
      <c r="L6210" t="str">
        <f t="shared" si="206"/>
        <v>241</v>
      </c>
      <c r="M6210" t="str">
        <f t="shared" si="207"/>
        <v>241022</v>
      </c>
      <c r="N6210" t="str">
        <f>IFERROR(IF(L6210="231","231",VLOOKUP(E6210,Materiales!$A$1:$G$37443,7,FALSE)),"N/A")</f>
        <v>Varios</v>
      </c>
    </row>
    <row r="6211" spans="1:14" x14ac:dyDescent="0.25">
      <c r="A6211">
        <v>2110030119</v>
      </c>
      <c r="B6211" t="s">
        <v>1154</v>
      </c>
      <c r="C6211">
        <v>2310030131</v>
      </c>
      <c r="D6211" t="s">
        <v>2148</v>
      </c>
      <c r="E6211">
        <v>2430850012</v>
      </c>
      <c r="F6211" t="s">
        <v>3638</v>
      </c>
      <c r="G6211" t="s">
        <v>89</v>
      </c>
      <c r="H6211">
        <v>3.7839</v>
      </c>
      <c r="I6211">
        <v>2</v>
      </c>
      <c r="J6211">
        <v>8000</v>
      </c>
      <c r="K6211">
        <f>+VLOOKUP(E6211,Costos!$A$1:$I$716100,9,FALSE)</f>
        <v>15.424059</v>
      </c>
      <c r="L6211" t="str">
        <f t="shared" si="206"/>
        <v>243</v>
      </c>
      <c r="M6211" t="str">
        <f t="shared" si="207"/>
        <v>243085</v>
      </c>
      <c r="N6211" t="str">
        <f>IFERROR(IF(L6211="231","231",VLOOKUP(E6211,Materiales!$A$1:$G$37443,7,FALSE)),"N/A")</f>
        <v>Varios</v>
      </c>
    </row>
    <row r="6212" spans="1:14" x14ac:dyDescent="0.25">
      <c r="A6212">
        <v>2110030119</v>
      </c>
      <c r="B6212" t="s">
        <v>1154</v>
      </c>
      <c r="C6212">
        <v>2310030131</v>
      </c>
      <c r="D6212" t="s">
        <v>2148</v>
      </c>
      <c r="E6212">
        <v>2430850013</v>
      </c>
      <c r="F6212" t="s">
        <v>3639</v>
      </c>
      <c r="G6212" t="s">
        <v>89</v>
      </c>
      <c r="H6212">
        <v>7.5677000000000003</v>
      </c>
      <c r="I6212">
        <v>2</v>
      </c>
      <c r="J6212">
        <v>8000</v>
      </c>
      <c r="K6212">
        <f>+VLOOKUP(E6212,Costos!$A$1:$I$716100,9,FALSE)</f>
        <v>6.0844829999999996</v>
      </c>
      <c r="L6212" t="str">
        <f t="shared" si="206"/>
        <v>243</v>
      </c>
      <c r="M6212" t="str">
        <f t="shared" si="207"/>
        <v>243085</v>
      </c>
      <c r="N6212" t="str">
        <f>IFERROR(IF(L6212="231","231",VLOOKUP(E6212,Materiales!$A$1:$G$37443,7,FALSE)),"N/A")</f>
        <v>Varios</v>
      </c>
    </row>
    <row r="6213" spans="1:14" x14ac:dyDescent="0.25">
      <c r="A6213">
        <v>2110030119</v>
      </c>
      <c r="B6213" t="s">
        <v>1154</v>
      </c>
      <c r="C6213">
        <v>2310030131</v>
      </c>
      <c r="D6213" t="s">
        <v>2148</v>
      </c>
      <c r="E6213">
        <v>2410210019</v>
      </c>
      <c r="F6213" t="s">
        <v>113</v>
      </c>
      <c r="G6213" t="s">
        <v>89</v>
      </c>
      <c r="H6213">
        <v>9.0813000000000006</v>
      </c>
      <c r="I6213">
        <v>2</v>
      </c>
      <c r="J6213">
        <v>8000</v>
      </c>
      <c r="K6213">
        <f>+VLOOKUP(E6213,Costos!$A$1:$I$716100,9,FALSE)</f>
        <v>7.7568599999999996</v>
      </c>
      <c r="L6213" t="str">
        <f t="shared" si="206"/>
        <v>241</v>
      </c>
      <c r="M6213" t="str">
        <f t="shared" si="207"/>
        <v>241021</v>
      </c>
      <c r="N6213" t="str">
        <f>IFERROR(IF(L6213="231","231",VLOOKUP(E6213,Materiales!$A$1:$G$37443,7,FALSE)),"N/A")</f>
        <v>Varios</v>
      </c>
    </row>
    <row r="6214" spans="1:14" x14ac:dyDescent="0.25">
      <c r="A6214">
        <v>2110030119</v>
      </c>
      <c r="B6214" t="s">
        <v>1154</v>
      </c>
      <c r="C6214">
        <v>2310030131</v>
      </c>
      <c r="D6214" t="s">
        <v>2148</v>
      </c>
      <c r="E6214">
        <v>2430880022</v>
      </c>
      <c r="F6214" t="s">
        <v>115</v>
      </c>
      <c r="G6214" t="s">
        <v>89</v>
      </c>
      <c r="H6214">
        <v>11.7302</v>
      </c>
      <c r="I6214">
        <v>2</v>
      </c>
      <c r="J6214">
        <v>8000</v>
      </c>
      <c r="K6214">
        <f>+VLOOKUP(E6214,Costos!$A$1:$I$716100,9,FALSE)</f>
        <v>6.1924229999999998</v>
      </c>
      <c r="L6214" t="str">
        <f t="shared" si="206"/>
        <v>243</v>
      </c>
      <c r="M6214" t="str">
        <f t="shared" si="207"/>
        <v>243088</v>
      </c>
      <c r="N6214" t="str">
        <f>IFERROR(IF(L6214="231","231",VLOOKUP(E6214,Materiales!$A$1:$G$37443,7,FALSE)),"N/A")</f>
        <v>Varios</v>
      </c>
    </row>
    <row r="6215" spans="1:14" x14ac:dyDescent="0.25">
      <c r="A6215">
        <v>2110030119</v>
      </c>
      <c r="B6215" t="s">
        <v>1154</v>
      </c>
      <c r="C6215">
        <v>2310030131</v>
      </c>
      <c r="D6215" t="s">
        <v>2148</v>
      </c>
      <c r="E6215">
        <v>2430530010</v>
      </c>
      <c r="F6215" t="s">
        <v>3577</v>
      </c>
      <c r="G6215" t="s">
        <v>89</v>
      </c>
      <c r="H6215">
        <v>836.23270000000002</v>
      </c>
      <c r="I6215">
        <v>2</v>
      </c>
      <c r="J6215">
        <v>8000</v>
      </c>
      <c r="K6215">
        <f>+VLOOKUP(E6215,Costos!$A$1:$I$716100,9,FALSE)</f>
        <v>0.67528200000000005</v>
      </c>
      <c r="L6215" t="str">
        <f t="shared" si="206"/>
        <v>243</v>
      </c>
      <c r="M6215" t="str">
        <f t="shared" si="207"/>
        <v>243053</v>
      </c>
      <c r="N6215" t="str">
        <f>IFERROR(IF(L6215="231","231",VLOOKUP(E6215,Materiales!$A$1:$G$37443,7,FALSE)),"N/A")</f>
        <v>Varios</v>
      </c>
    </row>
    <row r="6216" spans="1:14" x14ac:dyDescent="0.25">
      <c r="A6216">
        <v>2110030119</v>
      </c>
      <c r="B6216" t="s">
        <v>1154</v>
      </c>
      <c r="C6216">
        <v>2310030131</v>
      </c>
      <c r="D6216" t="s">
        <v>2148</v>
      </c>
      <c r="E6216">
        <v>2430620001</v>
      </c>
      <c r="F6216" t="s">
        <v>3590</v>
      </c>
      <c r="G6216" t="s">
        <v>89</v>
      </c>
      <c r="H6216">
        <v>28.378900000000002</v>
      </c>
      <c r="I6216">
        <v>2</v>
      </c>
      <c r="J6216">
        <v>8000</v>
      </c>
      <c r="K6216">
        <f>+VLOOKUP(E6216,Costos!$A$1:$I$716100,9,FALSE)</f>
        <v>40.443644999999997</v>
      </c>
      <c r="L6216" t="str">
        <f t="shared" si="206"/>
        <v>243</v>
      </c>
      <c r="M6216" t="str">
        <f t="shared" si="207"/>
        <v>243062</v>
      </c>
      <c r="N6216" t="str">
        <f>IFERROR(IF(L6216="231","231",VLOOKUP(E6216,Materiales!$A$1:$G$37443,7,FALSE)),"N/A")</f>
        <v>Dispersión</v>
      </c>
    </row>
    <row r="6217" spans="1:14" x14ac:dyDescent="0.25">
      <c r="A6217">
        <v>2110030119</v>
      </c>
      <c r="B6217" t="s">
        <v>1154</v>
      </c>
      <c r="C6217">
        <v>2310030131</v>
      </c>
      <c r="D6217" t="s">
        <v>2148</v>
      </c>
      <c r="E6217">
        <v>2310030240</v>
      </c>
      <c r="F6217" t="s">
        <v>2152</v>
      </c>
      <c r="G6217" t="s">
        <v>89</v>
      </c>
      <c r="H6217">
        <v>3.7839</v>
      </c>
      <c r="I6217">
        <v>2</v>
      </c>
      <c r="J6217">
        <v>8000</v>
      </c>
      <c r="K6217">
        <f>+VLOOKUP(E6217,Costos!$A$1:$I$716100,9,FALSE)</f>
        <v>24.041525</v>
      </c>
      <c r="L6217" t="str">
        <f t="shared" si="206"/>
        <v>231</v>
      </c>
      <c r="M6217" t="str">
        <f t="shared" si="207"/>
        <v>231003</v>
      </c>
      <c r="N6217" t="str">
        <f>IFERROR(IF(L6217="231","231",VLOOKUP(E6217,Materiales!$A$1:$G$37443,7,FALSE)),"N/A")</f>
        <v>231</v>
      </c>
    </row>
    <row r="6218" spans="1:14" x14ac:dyDescent="0.25">
      <c r="A6218">
        <v>2110030119</v>
      </c>
      <c r="B6218" t="s">
        <v>1154</v>
      </c>
      <c r="C6218">
        <v>2310030240</v>
      </c>
      <c r="D6218" t="s">
        <v>2152</v>
      </c>
      <c r="E6218">
        <v>2430850012</v>
      </c>
      <c r="F6218" t="s">
        <v>3638</v>
      </c>
      <c r="G6218" t="s">
        <v>89</v>
      </c>
      <c r="H6218">
        <v>3.4000000000000002E-2</v>
      </c>
      <c r="I6218">
        <v>3</v>
      </c>
      <c r="J6218">
        <v>8000</v>
      </c>
      <c r="K6218">
        <f>+VLOOKUP(E6218,Costos!$A$1:$I$716100,9,FALSE)</f>
        <v>15.424059</v>
      </c>
      <c r="L6218" t="str">
        <f t="shared" si="206"/>
        <v>243</v>
      </c>
      <c r="M6218" t="str">
        <f t="shared" si="207"/>
        <v>243085</v>
      </c>
      <c r="N6218" t="str">
        <f>IFERROR(IF(L6218="231","231",VLOOKUP(E6218,Materiales!$A$1:$G$37443,7,FALSE)),"N/A")</f>
        <v>Varios</v>
      </c>
    </row>
    <row r="6219" spans="1:14" x14ac:dyDescent="0.25">
      <c r="A6219">
        <v>2110030119</v>
      </c>
      <c r="B6219" t="s">
        <v>1154</v>
      </c>
      <c r="C6219">
        <v>2310030240</v>
      </c>
      <c r="D6219" t="s">
        <v>2152</v>
      </c>
      <c r="E6219">
        <v>2410210019</v>
      </c>
      <c r="F6219" t="s">
        <v>113</v>
      </c>
      <c r="G6219" t="s">
        <v>89</v>
      </c>
      <c r="H6219">
        <v>0.34370000000000001</v>
      </c>
      <c r="I6219">
        <v>3</v>
      </c>
      <c r="J6219">
        <v>8000</v>
      </c>
      <c r="K6219">
        <f>+VLOOKUP(E6219,Costos!$A$1:$I$716100,9,FALSE)</f>
        <v>7.7568599999999996</v>
      </c>
      <c r="L6219" t="str">
        <f t="shared" si="206"/>
        <v>241</v>
      </c>
      <c r="M6219" t="str">
        <f t="shared" si="207"/>
        <v>241021</v>
      </c>
      <c r="N6219" t="str">
        <f>IFERROR(IF(L6219="231","231",VLOOKUP(E6219,Materiales!$A$1:$G$37443,7,FALSE)),"N/A")</f>
        <v>Varios</v>
      </c>
    </row>
    <row r="6220" spans="1:14" x14ac:dyDescent="0.25">
      <c r="A6220">
        <v>2110030119</v>
      </c>
      <c r="B6220" t="s">
        <v>1154</v>
      </c>
      <c r="C6220">
        <v>2310030240</v>
      </c>
      <c r="D6220" t="s">
        <v>2152</v>
      </c>
      <c r="E6220">
        <v>2430950002</v>
      </c>
      <c r="F6220" t="s">
        <v>3667</v>
      </c>
      <c r="G6220" t="s">
        <v>89</v>
      </c>
      <c r="H6220">
        <v>3.4000000000000002E-2</v>
      </c>
      <c r="I6220">
        <v>3</v>
      </c>
      <c r="J6220">
        <v>8000</v>
      </c>
      <c r="K6220">
        <f>+VLOOKUP(E6220,Costos!$A$1:$I$716100,9,FALSE)</f>
        <v>16.036432000000001</v>
      </c>
      <c r="L6220" t="str">
        <f t="shared" si="206"/>
        <v>243</v>
      </c>
      <c r="M6220" t="str">
        <f t="shared" si="207"/>
        <v>243095</v>
      </c>
      <c r="N6220" t="str">
        <f>IFERROR(IF(L6220="231","231",VLOOKUP(E6220,Materiales!$A$1:$G$37443,7,FALSE)),"N/A")</f>
        <v>Varios</v>
      </c>
    </row>
    <row r="6221" spans="1:14" x14ac:dyDescent="0.25">
      <c r="A6221">
        <v>2110030119</v>
      </c>
      <c r="B6221" t="s">
        <v>1154</v>
      </c>
      <c r="C6221">
        <v>2310030240</v>
      </c>
      <c r="D6221" t="s">
        <v>2152</v>
      </c>
      <c r="E6221">
        <v>2430880026</v>
      </c>
      <c r="F6221" t="s">
        <v>115</v>
      </c>
      <c r="G6221" t="s">
        <v>89</v>
      </c>
      <c r="H6221">
        <v>3.4000000000000002E-2</v>
      </c>
      <c r="I6221">
        <v>3</v>
      </c>
      <c r="J6221">
        <v>8000</v>
      </c>
      <c r="K6221">
        <f>+VLOOKUP(E6221,Costos!$A$1:$I$716100,9,FALSE)</f>
        <v>6.6873969999999998</v>
      </c>
      <c r="L6221" t="str">
        <f t="shared" si="206"/>
        <v>243</v>
      </c>
      <c r="M6221" t="str">
        <f t="shared" si="207"/>
        <v>243088</v>
      </c>
      <c r="N6221" t="str">
        <f>IFERROR(IF(L6221="231","231",VLOOKUP(E6221,Materiales!$A$1:$G$37443,7,FALSE)),"N/A")</f>
        <v>Otros</v>
      </c>
    </row>
    <row r="6222" spans="1:14" x14ac:dyDescent="0.25">
      <c r="A6222">
        <v>2110030119</v>
      </c>
      <c r="B6222" t="s">
        <v>1154</v>
      </c>
      <c r="C6222">
        <v>2310030240</v>
      </c>
      <c r="D6222" t="s">
        <v>2152</v>
      </c>
      <c r="E6222">
        <v>2410090305</v>
      </c>
      <c r="F6222" t="s">
        <v>3204</v>
      </c>
      <c r="G6222" t="s">
        <v>89</v>
      </c>
      <c r="H6222">
        <v>1.7356</v>
      </c>
      <c r="I6222">
        <v>3</v>
      </c>
      <c r="J6222">
        <v>8000</v>
      </c>
      <c r="K6222">
        <f>+VLOOKUP(E6222,Costos!$A$1:$I$716100,9,FALSE)</f>
        <v>39.245584999999998</v>
      </c>
      <c r="L6222" t="str">
        <f t="shared" si="206"/>
        <v>241</v>
      </c>
      <c r="M6222" t="str">
        <f t="shared" si="207"/>
        <v>241009</v>
      </c>
      <c r="N6222" t="str">
        <f>IFERROR(IF(L6222="231","231",VLOOKUP(E6222,Materiales!$A$1:$G$37443,7,FALSE)),"N/A")</f>
        <v>Pigmentos</v>
      </c>
    </row>
    <row r="6223" spans="1:14" x14ac:dyDescent="0.25">
      <c r="A6223">
        <v>2110030119</v>
      </c>
      <c r="B6223" t="s">
        <v>1154</v>
      </c>
      <c r="C6223">
        <v>2310030240</v>
      </c>
      <c r="D6223" t="s">
        <v>2152</v>
      </c>
      <c r="E6223">
        <v>2410210003</v>
      </c>
      <c r="F6223" t="s">
        <v>95</v>
      </c>
      <c r="G6223" t="s">
        <v>89</v>
      </c>
      <c r="H6223">
        <v>0.47639999999999999</v>
      </c>
      <c r="I6223">
        <v>3</v>
      </c>
      <c r="J6223">
        <v>8000</v>
      </c>
      <c r="K6223">
        <f>+VLOOKUP(E6223,Costos!$A$1:$I$716100,9,FALSE)</f>
        <v>4.9316240000000002</v>
      </c>
      <c r="L6223" t="str">
        <f t="shared" si="206"/>
        <v>241</v>
      </c>
      <c r="M6223" t="str">
        <f t="shared" si="207"/>
        <v>241021</v>
      </c>
      <c r="N6223" t="str">
        <f>IFERROR(IF(L6223="231","231",VLOOKUP(E6223,Materiales!$A$1:$G$37443,7,FALSE)),"N/A")</f>
        <v>Varios</v>
      </c>
    </row>
    <row r="6224" spans="1:14" x14ac:dyDescent="0.25">
      <c r="A6224">
        <v>2110030119</v>
      </c>
      <c r="B6224" t="s">
        <v>1154</v>
      </c>
      <c r="C6224">
        <v>2310030240</v>
      </c>
      <c r="D6224" t="s">
        <v>2152</v>
      </c>
      <c r="E6224">
        <v>2410200020</v>
      </c>
      <c r="F6224" t="s">
        <v>3308</v>
      </c>
      <c r="G6224" t="s">
        <v>89</v>
      </c>
      <c r="H6224">
        <v>0.34370000000000001</v>
      </c>
      <c r="I6224">
        <v>3</v>
      </c>
      <c r="J6224">
        <v>8000</v>
      </c>
      <c r="K6224">
        <f>+VLOOKUP(E6224,Costos!$A$1:$I$716100,9,FALSE)</f>
        <v>2.883197</v>
      </c>
      <c r="L6224" t="str">
        <f t="shared" si="206"/>
        <v>241</v>
      </c>
      <c r="M6224" t="str">
        <f t="shared" si="207"/>
        <v>241020</v>
      </c>
      <c r="N6224" t="str">
        <f>IFERROR(IF(L6224="231","231",VLOOKUP(E6224,Materiales!$A$1:$G$37443,7,FALSE)),"N/A")</f>
        <v>Varios</v>
      </c>
    </row>
    <row r="6225" spans="1:14" x14ac:dyDescent="0.25">
      <c r="A6225">
        <v>2110030119</v>
      </c>
      <c r="B6225" t="s">
        <v>1154</v>
      </c>
      <c r="C6225">
        <v>2310030131</v>
      </c>
      <c r="D6225" t="s">
        <v>2148</v>
      </c>
      <c r="E6225">
        <v>2430350001</v>
      </c>
      <c r="F6225" t="s">
        <v>4741</v>
      </c>
      <c r="G6225" t="s">
        <v>89</v>
      </c>
      <c r="H6225">
        <v>12.486700000000001</v>
      </c>
      <c r="I6225">
        <v>2</v>
      </c>
      <c r="J6225">
        <v>8000</v>
      </c>
      <c r="K6225">
        <f>+VLOOKUP(E6225,Costos!$A$1:$I$716100,9,FALSE)</f>
        <v>8.4358629999999994</v>
      </c>
      <c r="L6225" t="str">
        <f t="shared" si="206"/>
        <v>243</v>
      </c>
      <c r="M6225" t="str">
        <f t="shared" si="207"/>
        <v>243035</v>
      </c>
      <c r="N6225" t="str">
        <f>IFERROR(IF(L6225="231","231",VLOOKUP(E6225,Materiales!$A$1:$G$37443,7,FALSE)),"N/A")</f>
        <v>Varios</v>
      </c>
    </row>
    <row r="6226" spans="1:14" x14ac:dyDescent="0.25">
      <c r="A6226">
        <v>2110030119</v>
      </c>
      <c r="B6226" t="s">
        <v>1154</v>
      </c>
      <c r="C6226">
        <v>2310030131</v>
      </c>
      <c r="D6226" t="s">
        <v>2148</v>
      </c>
      <c r="E6226">
        <v>2430450001</v>
      </c>
      <c r="F6226" t="s">
        <v>93</v>
      </c>
      <c r="G6226" t="s">
        <v>89</v>
      </c>
      <c r="H6226">
        <v>31.0276</v>
      </c>
      <c r="I6226">
        <v>2</v>
      </c>
      <c r="J6226">
        <v>8000</v>
      </c>
      <c r="K6226">
        <f>+VLOOKUP(E6226,Costos!$A$1:$I$716100,9,FALSE)</f>
        <v>6.0336119999999998</v>
      </c>
      <c r="L6226" t="str">
        <f t="shared" si="206"/>
        <v>243</v>
      </c>
      <c r="M6226" t="str">
        <f t="shared" si="207"/>
        <v>243045</v>
      </c>
      <c r="N6226" t="str">
        <f>IFERROR(IF(L6226="231","231",VLOOKUP(E6226,Materiales!$A$1:$G$37443,7,FALSE)),"N/A")</f>
        <v>Varios</v>
      </c>
    </row>
    <row r="6227" spans="1:14" x14ac:dyDescent="0.25">
      <c r="A6227">
        <v>2110030119</v>
      </c>
      <c r="B6227" t="s">
        <v>1154</v>
      </c>
      <c r="C6227">
        <v>2310030131</v>
      </c>
      <c r="D6227" t="s">
        <v>2148</v>
      </c>
      <c r="E6227">
        <v>2430390013</v>
      </c>
      <c r="F6227" t="s">
        <v>3567</v>
      </c>
      <c r="G6227" t="s">
        <v>89</v>
      </c>
      <c r="H6227">
        <v>21.000399999999999</v>
      </c>
      <c r="I6227">
        <v>2</v>
      </c>
      <c r="J6227">
        <v>8000</v>
      </c>
      <c r="K6227">
        <f>+VLOOKUP(E6227,Costos!$A$1:$I$716100,9,FALSE)</f>
        <v>27.214721000000001</v>
      </c>
      <c r="L6227" t="str">
        <f t="shared" si="206"/>
        <v>243</v>
      </c>
      <c r="M6227" t="str">
        <f t="shared" si="207"/>
        <v>243039</v>
      </c>
      <c r="N6227" t="str">
        <f>IFERROR(IF(L6227="231","231",VLOOKUP(E6227,Materiales!$A$1:$G$37443,7,FALSE)),"N/A")</f>
        <v>Varios</v>
      </c>
    </row>
    <row r="6228" spans="1:14" x14ac:dyDescent="0.25">
      <c r="A6228">
        <v>2110030119</v>
      </c>
      <c r="B6228" t="s">
        <v>1154</v>
      </c>
      <c r="C6228">
        <v>2310030131</v>
      </c>
      <c r="D6228" t="s">
        <v>2148</v>
      </c>
      <c r="E6228">
        <v>2310030273</v>
      </c>
      <c r="F6228" t="s">
        <v>2157</v>
      </c>
      <c r="G6228" t="s">
        <v>89</v>
      </c>
      <c r="H6228">
        <v>75.677199999999999</v>
      </c>
      <c r="I6228">
        <v>2</v>
      </c>
      <c r="J6228">
        <v>8000</v>
      </c>
      <c r="K6228">
        <f>+VLOOKUP(E6228,Costos!$A$1:$I$716100,9,FALSE)</f>
        <v>3.6945239999999999</v>
      </c>
      <c r="L6228" t="str">
        <f t="shared" si="206"/>
        <v>231</v>
      </c>
      <c r="M6228" t="str">
        <f t="shared" si="207"/>
        <v>231003</v>
      </c>
      <c r="N6228" t="str">
        <f>IFERROR(IF(L6228="231","231",VLOOKUP(E6228,Materiales!$A$1:$G$37443,7,FALSE)),"N/A")</f>
        <v>231</v>
      </c>
    </row>
    <row r="6229" spans="1:14" x14ac:dyDescent="0.25">
      <c r="A6229">
        <v>2110030119</v>
      </c>
      <c r="B6229" t="s">
        <v>1154</v>
      </c>
      <c r="C6229">
        <v>2310030273</v>
      </c>
      <c r="D6229" t="s">
        <v>2157</v>
      </c>
      <c r="E6229">
        <v>2410290596</v>
      </c>
      <c r="F6229" t="s">
        <v>3369</v>
      </c>
      <c r="G6229" t="s">
        <v>89</v>
      </c>
      <c r="H6229">
        <v>7.4282000000000004</v>
      </c>
      <c r="I6229">
        <v>3</v>
      </c>
      <c r="J6229">
        <v>8000</v>
      </c>
      <c r="K6229">
        <f>+VLOOKUP(E6229,Costos!$A$1:$I$716100,9,FALSE)</f>
        <v>5.3067520000000004</v>
      </c>
      <c r="L6229" t="str">
        <f t="shared" si="206"/>
        <v>241</v>
      </c>
      <c r="M6229" t="str">
        <f t="shared" si="207"/>
        <v>241029</v>
      </c>
      <c r="N6229" t="str">
        <f>IFERROR(IF(L6229="231","231",VLOOKUP(E6229,Materiales!$A$1:$G$37443,7,FALSE)),"N/A")</f>
        <v>Varios</v>
      </c>
    </row>
    <row r="6230" spans="1:14" x14ac:dyDescent="0.25">
      <c r="A6230">
        <v>2110030119</v>
      </c>
      <c r="B6230" t="s">
        <v>1154</v>
      </c>
      <c r="C6230">
        <v>2310030273</v>
      </c>
      <c r="D6230" t="s">
        <v>2157</v>
      </c>
      <c r="E6230">
        <v>2430850012</v>
      </c>
      <c r="F6230" t="s">
        <v>3638</v>
      </c>
      <c r="G6230" t="s">
        <v>89</v>
      </c>
      <c r="H6230">
        <v>8.2500000000000004E-2</v>
      </c>
      <c r="I6230">
        <v>3</v>
      </c>
      <c r="J6230">
        <v>8000</v>
      </c>
      <c r="K6230">
        <f>+VLOOKUP(E6230,Costos!$A$1:$I$716100,9,FALSE)</f>
        <v>15.424059</v>
      </c>
      <c r="L6230" t="str">
        <f t="shared" si="206"/>
        <v>243</v>
      </c>
      <c r="M6230" t="str">
        <f t="shared" si="207"/>
        <v>243085</v>
      </c>
      <c r="N6230" t="str">
        <f>IFERROR(IF(L6230="231","231",VLOOKUP(E6230,Materiales!$A$1:$G$37443,7,FALSE)),"N/A")</f>
        <v>Varios</v>
      </c>
    </row>
    <row r="6231" spans="1:14" x14ac:dyDescent="0.25">
      <c r="A6231">
        <v>2110030119</v>
      </c>
      <c r="B6231" t="s">
        <v>1154</v>
      </c>
      <c r="C6231">
        <v>2310030273</v>
      </c>
      <c r="D6231" t="s">
        <v>2157</v>
      </c>
      <c r="E6231">
        <v>2410210019</v>
      </c>
      <c r="F6231" t="s">
        <v>113</v>
      </c>
      <c r="G6231" t="s">
        <v>89</v>
      </c>
      <c r="H6231">
        <v>0.6603</v>
      </c>
      <c r="I6231">
        <v>3</v>
      </c>
      <c r="J6231">
        <v>8000</v>
      </c>
      <c r="K6231">
        <f>+VLOOKUP(E6231,Costos!$A$1:$I$716100,9,FALSE)</f>
        <v>7.7568599999999996</v>
      </c>
      <c r="L6231" t="str">
        <f t="shared" si="206"/>
        <v>241</v>
      </c>
      <c r="M6231" t="str">
        <f t="shared" si="207"/>
        <v>241021</v>
      </c>
      <c r="N6231" t="str">
        <f>IFERROR(IF(L6231="231","231",VLOOKUP(E6231,Materiales!$A$1:$G$37443,7,FALSE)),"N/A")</f>
        <v>Varios</v>
      </c>
    </row>
    <row r="6232" spans="1:14" x14ac:dyDescent="0.25">
      <c r="A6232">
        <v>2110030119</v>
      </c>
      <c r="B6232" t="s">
        <v>1154</v>
      </c>
      <c r="C6232">
        <v>2310030273</v>
      </c>
      <c r="D6232" t="s">
        <v>2157</v>
      </c>
      <c r="E6232">
        <v>2430950002</v>
      </c>
      <c r="F6232" t="s">
        <v>3667</v>
      </c>
      <c r="G6232" t="s">
        <v>89</v>
      </c>
      <c r="H6232">
        <v>0.49519999999999997</v>
      </c>
      <c r="I6232">
        <v>3</v>
      </c>
      <c r="J6232">
        <v>8000</v>
      </c>
      <c r="K6232">
        <f>+VLOOKUP(E6232,Costos!$A$1:$I$716100,9,FALSE)</f>
        <v>16.036432000000001</v>
      </c>
      <c r="L6232" t="str">
        <f t="shared" si="206"/>
        <v>243</v>
      </c>
      <c r="M6232" t="str">
        <f t="shared" si="207"/>
        <v>243095</v>
      </c>
      <c r="N6232" t="str">
        <f>IFERROR(IF(L6232="231","231",VLOOKUP(E6232,Materiales!$A$1:$G$37443,7,FALSE)),"N/A")</f>
        <v>Varios</v>
      </c>
    </row>
    <row r="6233" spans="1:14" x14ac:dyDescent="0.25">
      <c r="A6233">
        <v>2110030119</v>
      </c>
      <c r="B6233" t="s">
        <v>1154</v>
      </c>
      <c r="C6233">
        <v>2310030273</v>
      </c>
      <c r="D6233" t="s">
        <v>2157</v>
      </c>
      <c r="E6233">
        <v>2410290518</v>
      </c>
      <c r="F6233" t="s">
        <v>3353</v>
      </c>
      <c r="G6233" t="s">
        <v>89</v>
      </c>
      <c r="H6233">
        <v>0.10730000000000001</v>
      </c>
      <c r="I6233">
        <v>3</v>
      </c>
      <c r="J6233">
        <v>8000</v>
      </c>
      <c r="K6233">
        <f>+VLOOKUP(E6233,Costos!$A$1:$I$716100,9,FALSE)</f>
        <v>4.2085650000000001</v>
      </c>
      <c r="L6233" t="str">
        <f t="shared" si="206"/>
        <v>241</v>
      </c>
      <c r="M6233" t="str">
        <f t="shared" si="207"/>
        <v>241029</v>
      </c>
      <c r="N6233" t="str">
        <f>IFERROR(IF(L6233="231","231",VLOOKUP(E6233,Materiales!$A$1:$G$37443,7,FALSE)),"N/A")</f>
        <v>Otros</v>
      </c>
    </row>
    <row r="6234" spans="1:14" x14ac:dyDescent="0.25">
      <c r="A6234">
        <v>2110030119</v>
      </c>
      <c r="B6234" t="s">
        <v>1154</v>
      </c>
      <c r="C6234">
        <v>2310030273</v>
      </c>
      <c r="D6234" t="s">
        <v>2157</v>
      </c>
      <c r="E6234">
        <v>2430880022</v>
      </c>
      <c r="F6234" t="s">
        <v>115</v>
      </c>
      <c r="G6234" t="s">
        <v>89</v>
      </c>
      <c r="H6234">
        <v>0.22700000000000001</v>
      </c>
      <c r="I6234">
        <v>3</v>
      </c>
      <c r="J6234">
        <v>8000</v>
      </c>
      <c r="K6234">
        <f>+VLOOKUP(E6234,Costos!$A$1:$I$716100,9,FALSE)</f>
        <v>6.1924229999999998</v>
      </c>
      <c r="L6234" t="str">
        <f t="shared" si="206"/>
        <v>243</v>
      </c>
      <c r="M6234" t="str">
        <f t="shared" si="207"/>
        <v>243088</v>
      </c>
      <c r="N6234" t="str">
        <f>IFERROR(IF(L6234="231","231",VLOOKUP(E6234,Materiales!$A$1:$G$37443,7,FALSE)),"N/A")</f>
        <v>Varios</v>
      </c>
    </row>
    <row r="6235" spans="1:14" x14ac:dyDescent="0.25">
      <c r="A6235">
        <v>2110030119</v>
      </c>
      <c r="B6235" t="s">
        <v>1154</v>
      </c>
      <c r="C6235">
        <v>2310030273</v>
      </c>
      <c r="D6235" t="s">
        <v>2157</v>
      </c>
      <c r="E6235">
        <v>2410290827</v>
      </c>
      <c r="F6235" t="s">
        <v>3467</v>
      </c>
      <c r="G6235" t="s">
        <v>89</v>
      </c>
      <c r="H6235">
        <v>1.0317000000000001</v>
      </c>
      <c r="I6235">
        <v>3</v>
      </c>
      <c r="J6235">
        <v>8000</v>
      </c>
      <c r="K6235">
        <f>+VLOOKUP(E6235,Costos!$A$1:$I$716100,9,FALSE)</f>
        <v>8.7862050000000007</v>
      </c>
      <c r="L6235" t="str">
        <f t="shared" si="206"/>
        <v>241</v>
      </c>
      <c r="M6235" t="str">
        <f t="shared" si="207"/>
        <v>241029</v>
      </c>
      <c r="N6235" t="str">
        <f>IFERROR(IF(L6235="231","231",VLOOKUP(E6235,Materiales!$A$1:$G$37443,7,FALSE)),"N/A")</f>
        <v>Varios</v>
      </c>
    </row>
    <row r="6236" spans="1:14" x14ac:dyDescent="0.25">
      <c r="A6236">
        <v>2110030119</v>
      </c>
      <c r="B6236" t="s">
        <v>1154</v>
      </c>
      <c r="C6236">
        <v>2310030273</v>
      </c>
      <c r="D6236" t="s">
        <v>2157</v>
      </c>
      <c r="E6236">
        <v>2430390013</v>
      </c>
      <c r="F6236" t="s">
        <v>3567</v>
      </c>
      <c r="G6236" t="s">
        <v>89</v>
      </c>
      <c r="H6236">
        <v>0.41270000000000001</v>
      </c>
      <c r="I6236">
        <v>3</v>
      </c>
      <c r="J6236">
        <v>8000</v>
      </c>
      <c r="K6236">
        <f>+VLOOKUP(E6236,Costos!$A$1:$I$716100,9,FALSE)</f>
        <v>27.214721000000001</v>
      </c>
      <c r="L6236" t="str">
        <f t="shared" si="206"/>
        <v>243</v>
      </c>
      <c r="M6236" t="str">
        <f t="shared" si="207"/>
        <v>243039</v>
      </c>
      <c r="N6236" t="str">
        <f>IFERROR(IF(L6236="231","231",VLOOKUP(E6236,Materiales!$A$1:$G$37443,7,FALSE)),"N/A")</f>
        <v>Varios</v>
      </c>
    </row>
    <row r="6237" spans="1:14" x14ac:dyDescent="0.25">
      <c r="A6237">
        <v>2110030119</v>
      </c>
      <c r="B6237" t="s">
        <v>1154</v>
      </c>
      <c r="C6237">
        <v>2310030273</v>
      </c>
      <c r="D6237" t="s">
        <v>2157</v>
      </c>
      <c r="E6237">
        <v>2430850037</v>
      </c>
      <c r="F6237" t="s">
        <v>3645</v>
      </c>
      <c r="G6237" t="s">
        <v>89</v>
      </c>
      <c r="H6237">
        <v>0.6603</v>
      </c>
      <c r="I6237">
        <v>3</v>
      </c>
      <c r="J6237">
        <v>8000</v>
      </c>
      <c r="K6237">
        <f>+VLOOKUP(E6237,Costos!$A$1:$I$716100,9,FALSE)</f>
        <v>5.1567480000000003</v>
      </c>
      <c r="L6237" t="str">
        <f t="shared" si="206"/>
        <v>243</v>
      </c>
      <c r="M6237" t="str">
        <f t="shared" si="207"/>
        <v>243085</v>
      </c>
      <c r="N6237" t="str">
        <f>IFERROR(IF(L6237="231","231",VLOOKUP(E6237,Materiales!$A$1:$G$37443,7,FALSE)),"N/A")</f>
        <v>Varios</v>
      </c>
    </row>
    <row r="6238" spans="1:14" x14ac:dyDescent="0.25">
      <c r="A6238">
        <v>2110030119</v>
      </c>
      <c r="B6238" t="s">
        <v>1154</v>
      </c>
      <c r="C6238">
        <v>2310030273</v>
      </c>
      <c r="D6238" t="s">
        <v>2157</v>
      </c>
      <c r="E6238">
        <v>2410290516</v>
      </c>
      <c r="F6238" t="s">
        <v>3351</v>
      </c>
      <c r="G6238" t="s">
        <v>89</v>
      </c>
      <c r="H6238">
        <v>31.363700000000001</v>
      </c>
      <c r="I6238">
        <v>3</v>
      </c>
      <c r="J6238">
        <v>8000</v>
      </c>
      <c r="K6238">
        <f>+VLOOKUP(E6238,Costos!$A$1:$I$716100,9,FALSE)</f>
        <v>6.3744370000000004</v>
      </c>
      <c r="L6238" t="str">
        <f t="shared" si="206"/>
        <v>241</v>
      </c>
      <c r="M6238" t="str">
        <f t="shared" si="207"/>
        <v>241029</v>
      </c>
      <c r="N6238" t="str">
        <f>IFERROR(IF(L6238="231","231",VLOOKUP(E6238,Materiales!$A$1:$G$37443,7,FALSE)),"N/A")</f>
        <v>Varios</v>
      </c>
    </row>
    <row r="6239" spans="1:14" x14ac:dyDescent="0.25">
      <c r="A6239">
        <v>2110030119</v>
      </c>
      <c r="B6239" t="s">
        <v>1154</v>
      </c>
      <c r="C6239">
        <v>2310030273</v>
      </c>
      <c r="D6239" t="s">
        <v>2157</v>
      </c>
      <c r="E6239">
        <v>2410290517</v>
      </c>
      <c r="F6239" t="s">
        <v>3352</v>
      </c>
      <c r="G6239" t="s">
        <v>89</v>
      </c>
      <c r="H6239">
        <v>7.8399999999999997E-2</v>
      </c>
      <c r="I6239">
        <v>3</v>
      </c>
      <c r="J6239">
        <v>8000</v>
      </c>
      <c r="K6239">
        <f>+VLOOKUP(E6239,Costos!$A$1:$I$716100,9,FALSE)</f>
        <v>5.2654379999999996</v>
      </c>
      <c r="L6239" t="str">
        <f t="shared" si="206"/>
        <v>241</v>
      </c>
      <c r="M6239" t="str">
        <f t="shared" si="207"/>
        <v>241029</v>
      </c>
      <c r="N6239" t="str">
        <f>IFERROR(IF(L6239="231","231",VLOOKUP(E6239,Materiales!$A$1:$G$37443,7,FALSE)),"N/A")</f>
        <v>Otros</v>
      </c>
    </row>
    <row r="6240" spans="1:14" x14ac:dyDescent="0.25">
      <c r="A6240">
        <v>2110030119</v>
      </c>
      <c r="B6240" t="s">
        <v>1154</v>
      </c>
      <c r="C6240">
        <v>2310030273</v>
      </c>
      <c r="D6240" t="s">
        <v>2157</v>
      </c>
      <c r="E6240">
        <v>2410210003</v>
      </c>
      <c r="F6240" t="s">
        <v>95</v>
      </c>
      <c r="G6240" t="s">
        <v>89</v>
      </c>
      <c r="H6240">
        <v>0.61899999999999999</v>
      </c>
      <c r="I6240">
        <v>3</v>
      </c>
      <c r="J6240">
        <v>8000</v>
      </c>
      <c r="K6240">
        <f>+VLOOKUP(E6240,Costos!$A$1:$I$716100,9,FALSE)</f>
        <v>4.9316240000000002</v>
      </c>
      <c r="L6240" t="str">
        <f t="shared" si="206"/>
        <v>241</v>
      </c>
      <c r="M6240" t="str">
        <f t="shared" si="207"/>
        <v>241021</v>
      </c>
      <c r="N6240" t="str">
        <f>IFERROR(IF(L6240="231","231",VLOOKUP(E6240,Materiales!$A$1:$G$37443,7,FALSE)),"N/A")</f>
        <v>Varios</v>
      </c>
    </row>
    <row r="6241" spans="1:14" x14ac:dyDescent="0.25">
      <c r="A6241">
        <v>2110030119</v>
      </c>
      <c r="B6241" t="s">
        <v>1154</v>
      </c>
      <c r="C6241">
        <v>2310030131</v>
      </c>
      <c r="D6241" t="s">
        <v>2148</v>
      </c>
      <c r="E6241">
        <v>2410210003</v>
      </c>
      <c r="F6241" t="s">
        <v>95</v>
      </c>
      <c r="G6241" t="s">
        <v>89</v>
      </c>
      <c r="H6241">
        <v>30.270900000000001</v>
      </c>
      <c r="I6241">
        <v>2</v>
      </c>
      <c r="J6241">
        <v>8000</v>
      </c>
      <c r="K6241">
        <f>+VLOOKUP(E6241,Costos!$A$1:$I$716100,9,FALSE)</f>
        <v>4.9316240000000002</v>
      </c>
      <c r="L6241" t="str">
        <f t="shared" si="206"/>
        <v>241</v>
      </c>
      <c r="M6241" t="str">
        <f t="shared" si="207"/>
        <v>241021</v>
      </c>
      <c r="N6241" t="str">
        <f>IFERROR(IF(L6241="231","231",VLOOKUP(E6241,Materiales!$A$1:$G$37443,7,FALSE)),"N/A")</f>
        <v>Varios</v>
      </c>
    </row>
    <row r="6242" spans="1:14" x14ac:dyDescent="0.25">
      <c r="A6242">
        <v>2110030119</v>
      </c>
      <c r="B6242" t="s">
        <v>1154</v>
      </c>
      <c r="C6242">
        <v>2310030131</v>
      </c>
      <c r="D6242" t="s">
        <v>2148</v>
      </c>
      <c r="E6242">
        <v>2430810004</v>
      </c>
      <c r="F6242" t="s">
        <v>3630</v>
      </c>
      <c r="G6242" t="s">
        <v>89</v>
      </c>
      <c r="H6242">
        <v>6.4325999999999999</v>
      </c>
      <c r="I6242">
        <v>2</v>
      </c>
      <c r="J6242">
        <v>8000</v>
      </c>
      <c r="K6242">
        <f>+VLOOKUP(E6242,Costos!$A$1:$I$716100,9,FALSE)</f>
        <v>6.728307</v>
      </c>
      <c r="L6242" t="str">
        <f t="shared" ref="L6242:L6305" si="208">+LEFT(E6242,3)</f>
        <v>243</v>
      </c>
      <c r="M6242" t="str">
        <f t="shared" ref="M6242:M6305" si="209">+LEFT(E6242,6)</f>
        <v>243081</v>
      </c>
      <c r="N6242" t="str">
        <f>IFERROR(IF(L6242="231","231",VLOOKUP(E6242,Materiales!$A$1:$G$37443,7,FALSE)),"N/A")</f>
        <v>Varios</v>
      </c>
    </row>
    <row r="6243" spans="1:14" x14ac:dyDescent="0.25">
      <c r="A6243">
        <v>2110030119</v>
      </c>
      <c r="B6243" t="s">
        <v>1154</v>
      </c>
      <c r="C6243">
        <v>2310030131</v>
      </c>
      <c r="D6243" t="s">
        <v>2148</v>
      </c>
      <c r="E6243">
        <v>2430870004</v>
      </c>
      <c r="F6243" t="s">
        <v>3650</v>
      </c>
      <c r="G6243" t="s">
        <v>89</v>
      </c>
      <c r="H6243">
        <v>1.5135000000000001</v>
      </c>
      <c r="I6243">
        <v>2</v>
      </c>
      <c r="J6243">
        <v>8000</v>
      </c>
      <c r="K6243">
        <f>+VLOOKUP(E6243,Costos!$A$1:$I$716100,9,FALSE)</f>
        <v>5.9204129999999999</v>
      </c>
      <c r="L6243" t="str">
        <f t="shared" si="208"/>
        <v>243</v>
      </c>
      <c r="M6243" t="str">
        <f t="shared" si="209"/>
        <v>243087</v>
      </c>
      <c r="N6243" t="str">
        <f>IFERROR(IF(L6243="231","231",VLOOKUP(E6243,Materiales!$A$1:$G$37443,7,FALSE)),"N/A")</f>
        <v>Varios</v>
      </c>
    </row>
    <row r="6244" spans="1:14" x14ac:dyDescent="0.25">
      <c r="A6244">
        <v>2110030120</v>
      </c>
      <c r="B6244" t="s">
        <v>1155</v>
      </c>
      <c r="C6244">
        <v>2110030120</v>
      </c>
      <c r="D6244" t="s">
        <v>1155</v>
      </c>
      <c r="E6244">
        <v>2310230012</v>
      </c>
      <c r="F6244" t="s">
        <v>2576</v>
      </c>
      <c r="G6244" t="s">
        <v>36</v>
      </c>
      <c r="H6244">
        <v>8000</v>
      </c>
      <c r="I6244">
        <v>1</v>
      </c>
      <c r="J6244">
        <v>8000</v>
      </c>
      <c r="K6244">
        <f>+VLOOKUP(E6244,Costos!$A$1:$I$716100,9,FALSE)</f>
        <v>0.14888899999999999</v>
      </c>
      <c r="L6244" t="str">
        <f t="shared" si="208"/>
        <v>231</v>
      </c>
      <c r="M6244" t="str">
        <f t="shared" si="209"/>
        <v>231023</v>
      </c>
      <c r="N6244" t="str">
        <f>IFERROR(IF(L6244="231","231",VLOOKUP(E6244,Materiales!$A$1:$G$37443,7,FALSE)),"N/A")</f>
        <v>231</v>
      </c>
    </row>
    <row r="6245" spans="1:14" x14ac:dyDescent="0.25">
      <c r="A6245">
        <v>2110030120</v>
      </c>
      <c r="B6245" t="s">
        <v>1155</v>
      </c>
      <c r="C6245">
        <v>2310230012</v>
      </c>
      <c r="D6245" t="s">
        <v>2576</v>
      </c>
      <c r="E6245">
        <v>2430480002</v>
      </c>
      <c r="F6245" t="s">
        <v>3571</v>
      </c>
      <c r="G6245" t="s">
        <v>89</v>
      </c>
      <c r="H6245">
        <v>160.6825</v>
      </c>
      <c r="I6245">
        <v>2</v>
      </c>
      <c r="J6245">
        <v>8000</v>
      </c>
      <c r="K6245">
        <f>+VLOOKUP(E6245,Costos!$A$1:$I$716100,9,FALSE)</f>
        <v>6.8365</v>
      </c>
      <c r="L6245" t="str">
        <f t="shared" si="208"/>
        <v>243</v>
      </c>
      <c r="M6245" t="str">
        <f t="shared" si="209"/>
        <v>243048</v>
      </c>
      <c r="N6245" t="str">
        <f>IFERROR(IF(L6245="231","231",VLOOKUP(E6245,Materiales!$A$1:$G$37443,7,FALSE)),"N/A")</f>
        <v>Resinas</v>
      </c>
    </row>
    <row r="6246" spans="1:14" x14ac:dyDescent="0.25">
      <c r="A6246">
        <v>2110030120</v>
      </c>
      <c r="B6246" t="s">
        <v>1155</v>
      </c>
      <c r="C6246">
        <v>2110030120</v>
      </c>
      <c r="D6246" t="s">
        <v>1155</v>
      </c>
      <c r="E6246">
        <v>2310160282</v>
      </c>
      <c r="F6246" t="s">
        <v>2379</v>
      </c>
      <c r="G6246" t="s">
        <v>36</v>
      </c>
      <c r="H6246">
        <v>8000</v>
      </c>
      <c r="I6246">
        <v>1</v>
      </c>
      <c r="J6246">
        <v>8000</v>
      </c>
      <c r="K6246">
        <f>+VLOOKUP(E6246,Costos!$A$1:$I$716100,9,FALSE)</f>
        <v>5.9553000000000002E-2</v>
      </c>
      <c r="L6246" t="str">
        <f t="shared" si="208"/>
        <v>231</v>
      </c>
      <c r="M6246" t="str">
        <f t="shared" si="209"/>
        <v>231016</v>
      </c>
      <c r="N6246" t="str">
        <f>IFERROR(IF(L6246="231","231",VLOOKUP(E6246,Materiales!$A$1:$G$37443,7,FALSE)),"N/A")</f>
        <v>231</v>
      </c>
    </row>
    <row r="6247" spans="1:14" x14ac:dyDescent="0.25">
      <c r="A6247">
        <v>2110030120</v>
      </c>
      <c r="B6247" t="s">
        <v>1155</v>
      </c>
      <c r="C6247">
        <v>2310160282</v>
      </c>
      <c r="D6247" t="s">
        <v>2379</v>
      </c>
      <c r="E6247">
        <v>2310160457</v>
      </c>
      <c r="F6247" t="s">
        <v>2423</v>
      </c>
      <c r="G6247" t="s">
        <v>36</v>
      </c>
      <c r="H6247">
        <v>8000</v>
      </c>
      <c r="I6247">
        <v>2</v>
      </c>
      <c r="J6247">
        <v>8000</v>
      </c>
      <c r="K6247">
        <f>+VLOOKUP(E6247,Costos!$A$1:$I$716100,9,FALSE)</f>
        <v>3.9772000000000002E-2</v>
      </c>
      <c r="L6247" t="str">
        <f t="shared" si="208"/>
        <v>231</v>
      </c>
      <c r="M6247" t="str">
        <f t="shared" si="209"/>
        <v>231016</v>
      </c>
      <c r="N6247" t="str">
        <f>IFERROR(IF(L6247="231","231",VLOOKUP(E6247,Materiales!$A$1:$G$37443,7,FALSE)),"N/A")</f>
        <v>231</v>
      </c>
    </row>
    <row r="6248" spans="1:14" x14ac:dyDescent="0.25">
      <c r="A6248">
        <v>2110030120</v>
      </c>
      <c r="B6248" t="s">
        <v>1155</v>
      </c>
      <c r="C6248">
        <v>2310160457</v>
      </c>
      <c r="D6248" t="s">
        <v>2423</v>
      </c>
      <c r="E6248">
        <v>2410290508</v>
      </c>
      <c r="F6248" t="s">
        <v>3349</v>
      </c>
      <c r="G6248" t="s">
        <v>89</v>
      </c>
      <c r="H6248">
        <v>25.263200000000001</v>
      </c>
      <c r="I6248">
        <v>3</v>
      </c>
      <c r="J6248">
        <v>8000</v>
      </c>
      <c r="K6248">
        <f>+VLOOKUP(E6248,Costos!$A$1:$I$716100,9,FALSE)</f>
        <v>7.2046840000000003</v>
      </c>
      <c r="L6248" t="str">
        <f t="shared" si="208"/>
        <v>241</v>
      </c>
      <c r="M6248" t="str">
        <f t="shared" si="209"/>
        <v>241029</v>
      </c>
      <c r="N6248" t="str">
        <f>IFERROR(IF(L6248="231","231",VLOOKUP(E6248,Materiales!$A$1:$G$37443,7,FALSE)),"N/A")</f>
        <v>Resinas</v>
      </c>
    </row>
    <row r="6249" spans="1:14" x14ac:dyDescent="0.25">
      <c r="A6249">
        <v>2110030120</v>
      </c>
      <c r="B6249" t="s">
        <v>1155</v>
      </c>
      <c r="C6249">
        <v>2310160457</v>
      </c>
      <c r="D6249" t="s">
        <v>2423</v>
      </c>
      <c r="E6249">
        <v>2410090294</v>
      </c>
      <c r="F6249" t="s">
        <v>101</v>
      </c>
      <c r="G6249" t="s">
        <v>89</v>
      </c>
      <c r="H6249">
        <v>0.4042</v>
      </c>
      <c r="I6249">
        <v>3</v>
      </c>
      <c r="J6249">
        <v>8000</v>
      </c>
      <c r="K6249">
        <f>+VLOOKUP(E6249,Costos!$A$1:$I$716100,9,FALSE)</f>
        <v>21.1996</v>
      </c>
      <c r="L6249" t="str">
        <f t="shared" si="208"/>
        <v>241</v>
      </c>
      <c r="M6249" t="str">
        <f t="shared" si="209"/>
        <v>241009</v>
      </c>
      <c r="N6249" t="str">
        <f>IFERROR(IF(L6249="231","231",VLOOKUP(E6249,Materiales!$A$1:$G$37443,7,FALSE)),"N/A")</f>
        <v>Masterbach</v>
      </c>
    </row>
    <row r="6250" spans="1:14" x14ac:dyDescent="0.25">
      <c r="A6250">
        <v>2110030120</v>
      </c>
      <c r="B6250" t="s">
        <v>1155</v>
      </c>
      <c r="C6250">
        <v>2310160282</v>
      </c>
      <c r="D6250" t="s">
        <v>2379</v>
      </c>
      <c r="E6250">
        <v>2310160269</v>
      </c>
      <c r="F6250" t="s">
        <v>2377</v>
      </c>
      <c r="G6250" t="s">
        <v>36</v>
      </c>
      <c r="H6250">
        <v>8000</v>
      </c>
      <c r="I6250">
        <v>2</v>
      </c>
      <c r="J6250">
        <v>8000</v>
      </c>
      <c r="K6250">
        <f>+VLOOKUP(E6250,Costos!$A$1:$I$716100,9,FALSE)</f>
        <v>1.0703000000000001E-2</v>
      </c>
      <c r="L6250" t="str">
        <f t="shared" si="208"/>
        <v>231</v>
      </c>
      <c r="M6250" t="str">
        <f t="shared" si="209"/>
        <v>231016</v>
      </c>
      <c r="N6250" t="str">
        <f>IFERROR(IF(L6250="231","231",VLOOKUP(E6250,Materiales!$A$1:$G$37443,7,FALSE)),"N/A")</f>
        <v>231</v>
      </c>
    </row>
    <row r="6251" spans="1:14" x14ac:dyDescent="0.25">
      <c r="A6251">
        <v>2110030120</v>
      </c>
      <c r="B6251" t="s">
        <v>1155</v>
      </c>
      <c r="C6251">
        <v>2310160269</v>
      </c>
      <c r="D6251" t="s">
        <v>2377</v>
      </c>
      <c r="E6251">
        <v>2410090294</v>
      </c>
      <c r="F6251" t="s">
        <v>101</v>
      </c>
      <c r="G6251" t="s">
        <v>89</v>
      </c>
      <c r="H6251">
        <v>0.192</v>
      </c>
      <c r="I6251">
        <v>3</v>
      </c>
      <c r="J6251">
        <v>8000</v>
      </c>
      <c r="K6251">
        <f>+VLOOKUP(E6251,Costos!$A$1:$I$716100,9,FALSE)</f>
        <v>21.1996</v>
      </c>
      <c r="L6251" t="str">
        <f t="shared" si="208"/>
        <v>241</v>
      </c>
      <c r="M6251" t="str">
        <f t="shared" si="209"/>
        <v>241009</v>
      </c>
      <c r="N6251" t="str">
        <f>IFERROR(IF(L6251="231","231",VLOOKUP(E6251,Materiales!$A$1:$G$37443,7,FALSE)),"N/A")</f>
        <v>Masterbach</v>
      </c>
    </row>
    <row r="6252" spans="1:14" x14ac:dyDescent="0.25">
      <c r="A6252">
        <v>2110030120</v>
      </c>
      <c r="B6252" t="s">
        <v>1155</v>
      </c>
      <c r="C6252">
        <v>2310160269</v>
      </c>
      <c r="D6252" t="s">
        <v>2377</v>
      </c>
      <c r="E6252">
        <v>2410290626</v>
      </c>
      <c r="F6252" t="s">
        <v>92</v>
      </c>
      <c r="G6252" t="s">
        <v>89</v>
      </c>
      <c r="H6252">
        <v>8</v>
      </c>
      <c r="I6252">
        <v>3</v>
      </c>
      <c r="J6252">
        <v>8000</v>
      </c>
      <c r="K6252">
        <f>+VLOOKUP(E6252,Costos!$A$1:$I$716100,9,FALSE)</f>
        <v>6.3063640000000003</v>
      </c>
      <c r="L6252" t="str">
        <f t="shared" si="208"/>
        <v>241</v>
      </c>
      <c r="M6252" t="str">
        <f t="shared" si="209"/>
        <v>241029</v>
      </c>
      <c r="N6252" t="str">
        <f>IFERROR(IF(L6252="231","231",VLOOKUP(E6252,Materiales!$A$1:$G$37443,7,FALSE)),"N/A")</f>
        <v>Resinas</v>
      </c>
    </row>
    <row r="6253" spans="1:14" x14ac:dyDescent="0.25">
      <c r="A6253">
        <v>2110030120</v>
      </c>
      <c r="B6253" t="s">
        <v>1155</v>
      </c>
      <c r="C6253">
        <v>2110030120</v>
      </c>
      <c r="D6253" t="s">
        <v>1155</v>
      </c>
      <c r="E6253">
        <v>2500070221</v>
      </c>
      <c r="F6253" t="s">
        <v>3767</v>
      </c>
      <c r="G6253" t="s">
        <v>36</v>
      </c>
      <c r="H6253">
        <v>8000</v>
      </c>
      <c r="I6253">
        <v>1</v>
      </c>
      <c r="J6253">
        <v>8000</v>
      </c>
      <c r="K6253">
        <f>+VLOOKUP(E6253,Costos!$A$1:$I$716100,9,FALSE)</f>
        <v>8.8808999999999999E-2</v>
      </c>
      <c r="L6253" t="str">
        <f t="shared" si="208"/>
        <v>250</v>
      </c>
      <c r="M6253" t="str">
        <f t="shared" si="209"/>
        <v>250007</v>
      </c>
      <c r="N6253" t="str">
        <f>IFERROR(IF(L6253="231","231",VLOOKUP(E6253,Materiales!$A$1:$G$37443,7,FALSE)),"N/A")</f>
        <v>Etiquetas</v>
      </c>
    </row>
    <row r="6254" spans="1:14" x14ac:dyDescent="0.25">
      <c r="A6254">
        <v>2110030120</v>
      </c>
      <c r="B6254" t="s">
        <v>1155</v>
      </c>
      <c r="C6254">
        <v>2110030120</v>
      </c>
      <c r="D6254" t="s">
        <v>1155</v>
      </c>
      <c r="E6254">
        <v>2500030019</v>
      </c>
      <c r="F6254" t="s">
        <v>3695</v>
      </c>
      <c r="G6254" t="s">
        <v>36</v>
      </c>
      <c r="H6254">
        <v>333.33330000000001</v>
      </c>
      <c r="I6254">
        <v>1</v>
      </c>
      <c r="J6254">
        <v>8000</v>
      </c>
      <c r="K6254">
        <f>+VLOOKUP(E6254,Costos!$A$1:$I$716100,9,FALSE)</f>
        <v>1.05</v>
      </c>
      <c r="L6254" t="str">
        <f t="shared" si="208"/>
        <v>250</v>
      </c>
      <c r="M6254" t="str">
        <f t="shared" si="209"/>
        <v>250003</v>
      </c>
      <c r="N6254" t="str">
        <f>IFERROR(IF(L6254="231","231",VLOOKUP(E6254,Materiales!$A$1:$G$37443,7,FALSE)),"N/A")</f>
        <v>Cajón</v>
      </c>
    </row>
    <row r="6255" spans="1:14" x14ac:dyDescent="0.25">
      <c r="A6255">
        <v>2110030120</v>
      </c>
      <c r="B6255" t="s">
        <v>1155</v>
      </c>
      <c r="C6255">
        <v>2110030120</v>
      </c>
      <c r="D6255" t="s">
        <v>1155</v>
      </c>
      <c r="E6255">
        <v>2310030049</v>
      </c>
      <c r="F6255" t="s">
        <v>2137</v>
      </c>
      <c r="G6255" t="s">
        <v>89</v>
      </c>
      <c r="H6255">
        <v>2232.1428999999998</v>
      </c>
      <c r="I6255">
        <v>1</v>
      </c>
      <c r="J6255">
        <v>8000</v>
      </c>
      <c r="K6255">
        <f>+VLOOKUP(E6255,Costos!$A$1:$I$716100,9,FALSE)</f>
        <v>8.1308699999999998</v>
      </c>
      <c r="L6255" t="str">
        <f t="shared" si="208"/>
        <v>231</v>
      </c>
      <c r="M6255" t="str">
        <f t="shared" si="209"/>
        <v>231003</v>
      </c>
      <c r="N6255" t="str">
        <f>IFERROR(IF(L6255="231","231",VLOOKUP(E6255,Materiales!$A$1:$G$37443,7,FALSE)),"N/A")</f>
        <v>231</v>
      </c>
    </row>
    <row r="6256" spans="1:14" x14ac:dyDescent="0.25">
      <c r="A6256">
        <v>2110030120</v>
      </c>
      <c r="B6256" t="s">
        <v>1155</v>
      </c>
      <c r="C6256">
        <v>2310030049</v>
      </c>
      <c r="D6256" t="s">
        <v>2137</v>
      </c>
      <c r="E6256">
        <v>2430850012</v>
      </c>
      <c r="F6256" t="s">
        <v>3638</v>
      </c>
      <c r="G6256" t="s">
        <v>89</v>
      </c>
      <c r="H6256">
        <v>2.2403</v>
      </c>
      <c r="I6256">
        <v>2</v>
      </c>
      <c r="J6256">
        <v>8000</v>
      </c>
      <c r="K6256">
        <f>+VLOOKUP(E6256,Costos!$A$1:$I$716100,9,FALSE)</f>
        <v>15.424059</v>
      </c>
      <c r="L6256" t="str">
        <f t="shared" si="208"/>
        <v>243</v>
      </c>
      <c r="M6256" t="str">
        <f t="shared" si="209"/>
        <v>243085</v>
      </c>
      <c r="N6256" t="str">
        <f>IFERROR(IF(L6256="231","231",VLOOKUP(E6256,Materiales!$A$1:$G$37443,7,FALSE)),"N/A")</f>
        <v>Varios</v>
      </c>
    </row>
    <row r="6257" spans="1:14" x14ac:dyDescent="0.25">
      <c r="A6257">
        <v>2110030120</v>
      </c>
      <c r="B6257" t="s">
        <v>1155</v>
      </c>
      <c r="C6257">
        <v>2310030049</v>
      </c>
      <c r="D6257" t="s">
        <v>2137</v>
      </c>
      <c r="E6257">
        <v>2430850013</v>
      </c>
      <c r="F6257" t="s">
        <v>3639</v>
      </c>
      <c r="G6257" t="s">
        <v>89</v>
      </c>
      <c r="H6257">
        <v>4.9783999999999997</v>
      </c>
      <c r="I6257">
        <v>2</v>
      </c>
      <c r="J6257">
        <v>8000</v>
      </c>
      <c r="K6257">
        <f>+VLOOKUP(E6257,Costos!$A$1:$I$716100,9,FALSE)</f>
        <v>6.0844829999999996</v>
      </c>
      <c r="L6257" t="str">
        <f t="shared" si="208"/>
        <v>243</v>
      </c>
      <c r="M6257" t="str">
        <f t="shared" si="209"/>
        <v>243085</v>
      </c>
      <c r="N6257" t="str">
        <f>IFERROR(IF(L6257="231","231",VLOOKUP(E6257,Materiales!$A$1:$G$37443,7,FALSE)),"N/A")</f>
        <v>Varios</v>
      </c>
    </row>
    <row r="6258" spans="1:14" x14ac:dyDescent="0.25">
      <c r="A6258">
        <v>2110030120</v>
      </c>
      <c r="B6258" t="s">
        <v>1155</v>
      </c>
      <c r="C6258">
        <v>2310030049</v>
      </c>
      <c r="D6258" t="s">
        <v>2137</v>
      </c>
      <c r="E6258">
        <v>2410210019</v>
      </c>
      <c r="F6258" t="s">
        <v>113</v>
      </c>
      <c r="G6258" t="s">
        <v>89</v>
      </c>
      <c r="H6258">
        <v>22.402799999999999</v>
      </c>
      <c r="I6258">
        <v>2</v>
      </c>
      <c r="J6258">
        <v>8000</v>
      </c>
      <c r="K6258">
        <f>+VLOOKUP(E6258,Costos!$A$1:$I$716100,9,FALSE)</f>
        <v>7.7568599999999996</v>
      </c>
      <c r="L6258" t="str">
        <f t="shared" si="208"/>
        <v>241</v>
      </c>
      <c r="M6258" t="str">
        <f t="shared" si="209"/>
        <v>241021</v>
      </c>
      <c r="N6258" t="str">
        <f>IFERROR(IF(L6258="231","231",VLOOKUP(E6258,Materiales!$A$1:$G$37443,7,FALSE)),"N/A")</f>
        <v>Varios</v>
      </c>
    </row>
    <row r="6259" spans="1:14" x14ac:dyDescent="0.25">
      <c r="A6259">
        <v>2110030120</v>
      </c>
      <c r="B6259" t="s">
        <v>1155</v>
      </c>
      <c r="C6259">
        <v>2310030049</v>
      </c>
      <c r="D6259" t="s">
        <v>2137</v>
      </c>
      <c r="E6259">
        <v>2430880022</v>
      </c>
      <c r="F6259" t="s">
        <v>115</v>
      </c>
      <c r="G6259" t="s">
        <v>89</v>
      </c>
      <c r="H6259">
        <v>9.9567999999999994</v>
      </c>
      <c r="I6259">
        <v>2</v>
      </c>
      <c r="J6259">
        <v>8000</v>
      </c>
      <c r="K6259">
        <f>+VLOOKUP(E6259,Costos!$A$1:$I$716100,9,FALSE)</f>
        <v>6.1924229999999998</v>
      </c>
      <c r="L6259" t="str">
        <f t="shared" si="208"/>
        <v>243</v>
      </c>
      <c r="M6259" t="str">
        <f t="shared" si="209"/>
        <v>243088</v>
      </c>
      <c r="N6259" t="str">
        <f>IFERROR(IF(L6259="231","231",VLOOKUP(E6259,Materiales!$A$1:$G$37443,7,FALSE)),"N/A")</f>
        <v>Varios</v>
      </c>
    </row>
    <row r="6260" spans="1:14" x14ac:dyDescent="0.25">
      <c r="A6260">
        <v>2110030120</v>
      </c>
      <c r="B6260" t="s">
        <v>1155</v>
      </c>
      <c r="C6260">
        <v>2310030049</v>
      </c>
      <c r="D6260" t="s">
        <v>2137</v>
      </c>
      <c r="E6260">
        <v>2430530010</v>
      </c>
      <c r="F6260" t="s">
        <v>3577</v>
      </c>
      <c r="G6260" t="s">
        <v>89</v>
      </c>
      <c r="H6260">
        <v>248.92009999999999</v>
      </c>
      <c r="I6260">
        <v>2</v>
      </c>
      <c r="J6260">
        <v>8000</v>
      </c>
      <c r="K6260">
        <f>+VLOOKUP(E6260,Costos!$A$1:$I$716100,9,FALSE)</f>
        <v>0.67528200000000005</v>
      </c>
      <c r="L6260" t="str">
        <f t="shared" si="208"/>
        <v>243</v>
      </c>
      <c r="M6260" t="str">
        <f t="shared" si="209"/>
        <v>243053</v>
      </c>
      <c r="N6260" t="str">
        <f>IFERROR(IF(L6260="231","231",VLOOKUP(E6260,Materiales!$A$1:$G$37443,7,FALSE)),"N/A")</f>
        <v>Varios</v>
      </c>
    </row>
    <row r="6261" spans="1:14" x14ac:dyDescent="0.25">
      <c r="A6261">
        <v>2110030120</v>
      </c>
      <c r="B6261" t="s">
        <v>1155</v>
      </c>
      <c r="C6261">
        <v>2310030049</v>
      </c>
      <c r="D6261" t="s">
        <v>2137</v>
      </c>
      <c r="E6261">
        <v>2430350001</v>
      </c>
      <c r="F6261" t="s">
        <v>4741</v>
      </c>
      <c r="G6261" t="s">
        <v>89</v>
      </c>
      <c r="H6261">
        <v>7.4676</v>
      </c>
      <c r="I6261">
        <v>2</v>
      </c>
      <c r="J6261">
        <v>8000</v>
      </c>
      <c r="K6261">
        <f>+VLOOKUP(E6261,Costos!$A$1:$I$716100,9,FALSE)</f>
        <v>8.4358629999999994</v>
      </c>
      <c r="L6261" t="str">
        <f t="shared" si="208"/>
        <v>243</v>
      </c>
      <c r="M6261" t="str">
        <f t="shared" si="209"/>
        <v>243035</v>
      </c>
      <c r="N6261" t="str">
        <f>IFERROR(IF(L6261="231","231",VLOOKUP(E6261,Materiales!$A$1:$G$37443,7,FALSE)),"N/A")</f>
        <v>Varios</v>
      </c>
    </row>
    <row r="6262" spans="1:14" x14ac:dyDescent="0.25">
      <c r="A6262">
        <v>2110030120</v>
      </c>
      <c r="B6262" t="s">
        <v>1155</v>
      </c>
      <c r="C6262">
        <v>2310030049</v>
      </c>
      <c r="D6262" t="s">
        <v>2137</v>
      </c>
      <c r="E6262">
        <v>2430450001</v>
      </c>
      <c r="F6262" t="s">
        <v>93</v>
      </c>
      <c r="G6262" t="s">
        <v>89</v>
      </c>
      <c r="H6262">
        <v>22.402799999999999</v>
      </c>
      <c r="I6262">
        <v>2</v>
      </c>
      <c r="J6262">
        <v>8000</v>
      </c>
      <c r="K6262">
        <f>+VLOOKUP(E6262,Costos!$A$1:$I$716100,9,FALSE)</f>
        <v>6.0336119999999998</v>
      </c>
      <c r="L6262" t="str">
        <f t="shared" si="208"/>
        <v>243</v>
      </c>
      <c r="M6262" t="str">
        <f t="shared" si="209"/>
        <v>243045</v>
      </c>
      <c r="N6262" t="str">
        <f>IFERROR(IF(L6262="231","231",VLOOKUP(E6262,Materiales!$A$1:$G$37443,7,FALSE)),"N/A")</f>
        <v>Varios</v>
      </c>
    </row>
    <row r="6263" spans="1:14" x14ac:dyDescent="0.25">
      <c r="A6263">
        <v>2110030120</v>
      </c>
      <c r="B6263" t="s">
        <v>1155</v>
      </c>
      <c r="C6263">
        <v>2310030049</v>
      </c>
      <c r="D6263" t="s">
        <v>2137</v>
      </c>
      <c r="E6263">
        <v>2430390013</v>
      </c>
      <c r="F6263" t="s">
        <v>3567</v>
      </c>
      <c r="G6263" t="s">
        <v>89</v>
      </c>
      <c r="H6263">
        <v>9.4589999999999996</v>
      </c>
      <c r="I6263">
        <v>2</v>
      </c>
      <c r="J6263">
        <v>8000</v>
      </c>
      <c r="K6263">
        <f>+VLOOKUP(E6263,Costos!$A$1:$I$716100,9,FALSE)</f>
        <v>27.214721000000001</v>
      </c>
      <c r="L6263" t="str">
        <f t="shared" si="208"/>
        <v>243</v>
      </c>
      <c r="M6263" t="str">
        <f t="shared" si="209"/>
        <v>243039</v>
      </c>
      <c r="N6263" t="str">
        <f>IFERROR(IF(L6263="231","231",VLOOKUP(E6263,Materiales!$A$1:$G$37443,7,FALSE)),"N/A")</f>
        <v>Varios</v>
      </c>
    </row>
    <row r="6264" spans="1:14" x14ac:dyDescent="0.25">
      <c r="A6264">
        <v>2110030120</v>
      </c>
      <c r="B6264" t="s">
        <v>1155</v>
      </c>
      <c r="C6264">
        <v>2310030049</v>
      </c>
      <c r="D6264" t="s">
        <v>2137</v>
      </c>
      <c r="E6264">
        <v>2310030273</v>
      </c>
      <c r="F6264" t="s">
        <v>2157</v>
      </c>
      <c r="G6264" t="s">
        <v>89</v>
      </c>
      <c r="H6264">
        <v>74.676000000000002</v>
      </c>
      <c r="I6264">
        <v>2</v>
      </c>
      <c r="J6264">
        <v>8000</v>
      </c>
      <c r="K6264">
        <f>+VLOOKUP(E6264,Costos!$A$1:$I$716100,9,FALSE)</f>
        <v>3.6945239999999999</v>
      </c>
      <c r="L6264" t="str">
        <f t="shared" si="208"/>
        <v>231</v>
      </c>
      <c r="M6264" t="str">
        <f t="shared" si="209"/>
        <v>231003</v>
      </c>
      <c r="N6264" t="str">
        <f>IFERROR(IF(L6264="231","231",VLOOKUP(E6264,Materiales!$A$1:$G$37443,7,FALSE)),"N/A")</f>
        <v>231</v>
      </c>
    </row>
    <row r="6265" spans="1:14" x14ac:dyDescent="0.25">
      <c r="A6265">
        <v>2110030120</v>
      </c>
      <c r="B6265" t="s">
        <v>1155</v>
      </c>
      <c r="C6265">
        <v>2310030273</v>
      </c>
      <c r="D6265" t="s">
        <v>2157</v>
      </c>
      <c r="E6265">
        <v>2410290596</v>
      </c>
      <c r="F6265" t="s">
        <v>3369</v>
      </c>
      <c r="G6265" t="s">
        <v>89</v>
      </c>
      <c r="H6265">
        <v>7.33</v>
      </c>
      <c r="I6265">
        <v>3</v>
      </c>
      <c r="J6265">
        <v>8000</v>
      </c>
      <c r="K6265">
        <f>+VLOOKUP(E6265,Costos!$A$1:$I$716100,9,FALSE)</f>
        <v>5.3067520000000004</v>
      </c>
      <c r="L6265" t="str">
        <f t="shared" si="208"/>
        <v>241</v>
      </c>
      <c r="M6265" t="str">
        <f t="shared" si="209"/>
        <v>241029</v>
      </c>
      <c r="N6265" t="str">
        <f>IFERROR(IF(L6265="231","231",VLOOKUP(E6265,Materiales!$A$1:$G$37443,7,FALSE)),"N/A")</f>
        <v>Varios</v>
      </c>
    </row>
    <row r="6266" spans="1:14" x14ac:dyDescent="0.25">
      <c r="A6266">
        <v>2110030120</v>
      </c>
      <c r="B6266" t="s">
        <v>1155</v>
      </c>
      <c r="C6266">
        <v>2310030273</v>
      </c>
      <c r="D6266" t="s">
        <v>2157</v>
      </c>
      <c r="E6266">
        <v>2430850012</v>
      </c>
      <c r="F6266" t="s">
        <v>3638</v>
      </c>
      <c r="G6266" t="s">
        <v>89</v>
      </c>
      <c r="H6266">
        <v>8.14E-2</v>
      </c>
      <c r="I6266">
        <v>3</v>
      </c>
      <c r="J6266">
        <v>8000</v>
      </c>
      <c r="K6266">
        <f>+VLOOKUP(E6266,Costos!$A$1:$I$716100,9,FALSE)</f>
        <v>15.424059</v>
      </c>
      <c r="L6266" t="str">
        <f t="shared" si="208"/>
        <v>243</v>
      </c>
      <c r="M6266" t="str">
        <f t="shared" si="209"/>
        <v>243085</v>
      </c>
      <c r="N6266" t="str">
        <f>IFERROR(IF(L6266="231","231",VLOOKUP(E6266,Materiales!$A$1:$G$37443,7,FALSE)),"N/A")</f>
        <v>Varios</v>
      </c>
    </row>
    <row r="6267" spans="1:14" x14ac:dyDescent="0.25">
      <c r="A6267">
        <v>2110030120</v>
      </c>
      <c r="B6267" t="s">
        <v>1155</v>
      </c>
      <c r="C6267">
        <v>2310030273</v>
      </c>
      <c r="D6267" t="s">
        <v>2157</v>
      </c>
      <c r="E6267">
        <v>2410210019</v>
      </c>
      <c r="F6267" t="s">
        <v>113</v>
      </c>
      <c r="G6267" t="s">
        <v>89</v>
      </c>
      <c r="H6267">
        <v>0.65159999999999996</v>
      </c>
      <c r="I6267">
        <v>3</v>
      </c>
      <c r="J6267">
        <v>8000</v>
      </c>
      <c r="K6267">
        <f>+VLOOKUP(E6267,Costos!$A$1:$I$716100,9,FALSE)</f>
        <v>7.7568599999999996</v>
      </c>
      <c r="L6267" t="str">
        <f t="shared" si="208"/>
        <v>241</v>
      </c>
      <c r="M6267" t="str">
        <f t="shared" si="209"/>
        <v>241021</v>
      </c>
      <c r="N6267" t="str">
        <f>IFERROR(IF(L6267="231","231",VLOOKUP(E6267,Materiales!$A$1:$G$37443,7,FALSE)),"N/A")</f>
        <v>Varios</v>
      </c>
    </row>
    <row r="6268" spans="1:14" x14ac:dyDescent="0.25">
      <c r="A6268">
        <v>2110030120</v>
      </c>
      <c r="B6268" t="s">
        <v>1155</v>
      </c>
      <c r="C6268">
        <v>2310030273</v>
      </c>
      <c r="D6268" t="s">
        <v>2157</v>
      </c>
      <c r="E6268">
        <v>2430950002</v>
      </c>
      <c r="F6268" t="s">
        <v>3667</v>
      </c>
      <c r="G6268" t="s">
        <v>89</v>
      </c>
      <c r="H6268">
        <v>0.48870000000000002</v>
      </c>
      <c r="I6268">
        <v>3</v>
      </c>
      <c r="J6268">
        <v>8000</v>
      </c>
      <c r="K6268">
        <f>+VLOOKUP(E6268,Costos!$A$1:$I$716100,9,FALSE)</f>
        <v>16.036432000000001</v>
      </c>
      <c r="L6268" t="str">
        <f t="shared" si="208"/>
        <v>243</v>
      </c>
      <c r="M6268" t="str">
        <f t="shared" si="209"/>
        <v>243095</v>
      </c>
      <c r="N6268" t="str">
        <f>IFERROR(IF(L6268="231","231",VLOOKUP(E6268,Materiales!$A$1:$G$37443,7,FALSE)),"N/A")</f>
        <v>Varios</v>
      </c>
    </row>
    <row r="6269" spans="1:14" x14ac:dyDescent="0.25">
      <c r="A6269">
        <v>2110030120</v>
      </c>
      <c r="B6269" t="s">
        <v>1155</v>
      </c>
      <c r="C6269">
        <v>2310030273</v>
      </c>
      <c r="D6269" t="s">
        <v>2157</v>
      </c>
      <c r="E6269">
        <v>2410290518</v>
      </c>
      <c r="F6269" t="s">
        <v>3353</v>
      </c>
      <c r="G6269" t="s">
        <v>89</v>
      </c>
      <c r="H6269">
        <v>0.10589999999999999</v>
      </c>
      <c r="I6269">
        <v>3</v>
      </c>
      <c r="J6269">
        <v>8000</v>
      </c>
      <c r="K6269">
        <f>+VLOOKUP(E6269,Costos!$A$1:$I$716100,9,FALSE)</f>
        <v>4.2085650000000001</v>
      </c>
      <c r="L6269" t="str">
        <f t="shared" si="208"/>
        <v>241</v>
      </c>
      <c r="M6269" t="str">
        <f t="shared" si="209"/>
        <v>241029</v>
      </c>
      <c r="N6269" t="str">
        <f>IFERROR(IF(L6269="231","231",VLOOKUP(E6269,Materiales!$A$1:$G$37443,7,FALSE)),"N/A")</f>
        <v>Otros</v>
      </c>
    </row>
    <row r="6270" spans="1:14" x14ac:dyDescent="0.25">
      <c r="A6270">
        <v>2110030120</v>
      </c>
      <c r="B6270" t="s">
        <v>1155</v>
      </c>
      <c r="C6270">
        <v>2310030273</v>
      </c>
      <c r="D6270" t="s">
        <v>2157</v>
      </c>
      <c r="E6270">
        <v>2430880022</v>
      </c>
      <c r="F6270" t="s">
        <v>115</v>
      </c>
      <c r="G6270" t="s">
        <v>89</v>
      </c>
      <c r="H6270">
        <v>0.224</v>
      </c>
      <c r="I6270">
        <v>3</v>
      </c>
      <c r="J6270">
        <v>8000</v>
      </c>
      <c r="K6270">
        <f>+VLOOKUP(E6270,Costos!$A$1:$I$716100,9,FALSE)</f>
        <v>6.1924229999999998</v>
      </c>
      <c r="L6270" t="str">
        <f t="shared" si="208"/>
        <v>243</v>
      </c>
      <c r="M6270" t="str">
        <f t="shared" si="209"/>
        <v>243088</v>
      </c>
      <c r="N6270" t="str">
        <f>IFERROR(IF(L6270="231","231",VLOOKUP(E6270,Materiales!$A$1:$G$37443,7,FALSE)),"N/A")</f>
        <v>Varios</v>
      </c>
    </row>
    <row r="6271" spans="1:14" x14ac:dyDescent="0.25">
      <c r="A6271">
        <v>2110030120</v>
      </c>
      <c r="B6271" t="s">
        <v>1155</v>
      </c>
      <c r="C6271">
        <v>2310030273</v>
      </c>
      <c r="D6271" t="s">
        <v>2157</v>
      </c>
      <c r="E6271">
        <v>2410290827</v>
      </c>
      <c r="F6271" t="s">
        <v>3467</v>
      </c>
      <c r="G6271" t="s">
        <v>89</v>
      </c>
      <c r="H6271">
        <v>1.018</v>
      </c>
      <c r="I6271">
        <v>3</v>
      </c>
      <c r="J6271">
        <v>8000</v>
      </c>
      <c r="K6271">
        <f>+VLOOKUP(E6271,Costos!$A$1:$I$716100,9,FALSE)</f>
        <v>8.7862050000000007</v>
      </c>
      <c r="L6271" t="str">
        <f t="shared" si="208"/>
        <v>241</v>
      </c>
      <c r="M6271" t="str">
        <f t="shared" si="209"/>
        <v>241029</v>
      </c>
      <c r="N6271" t="str">
        <f>IFERROR(IF(L6271="231","231",VLOOKUP(E6271,Materiales!$A$1:$G$37443,7,FALSE)),"N/A")</f>
        <v>Varios</v>
      </c>
    </row>
    <row r="6272" spans="1:14" x14ac:dyDescent="0.25">
      <c r="A6272">
        <v>2110030120</v>
      </c>
      <c r="B6272" t="s">
        <v>1155</v>
      </c>
      <c r="C6272">
        <v>2310030273</v>
      </c>
      <c r="D6272" t="s">
        <v>2157</v>
      </c>
      <c r="E6272">
        <v>2430390013</v>
      </c>
      <c r="F6272" t="s">
        <v>3567</v>
      </c>
      <c r="G6272" t="s">
        <v>89</v>
      </c>
      <c r="H6272">
        <v>0.40720000000000001</v>
      </c>
      <c r="I6272">
        <v>3</v>
      </c>
      <c r="J6272">
        <v>8000</v>
      </c>
      <c r="K6272">
        <f>+VLOOKUP(E6272,Costos!$A$1:$I$716100,9,FALSE)</f>
        <v>27.214721000000001</v>
      </c>
      <c r="L6272" t="str">
        <f t="shared" si="208"/>
        <v>243</v>
      </c>
      <c r="M6272" t="str">
        <f t="shared" si="209"/>
        <v>243039</v>
      </c>
      <c r="N6272" t="str">
        <f>IFERROR(IF(L6272="231","231",VLOOKUP(E6272,Materiales!$A$1:$G$37443,7,FALSE)),"N/A")</f>
        <v>Varios</v>
      </c>
    </row>
    <row r="6273" spans="1:14" x14ac:dyDescent="0.25">
      <c r="A6273">
        <v>2110030120</v>
      </c>
      <c r="B6273" t="s">
        <v>1155</v>
      </c>
      <c r="C6273">
        <v>2310030273</v>
      </c>
      <c r="D6273" t="s">
        <v>2157</v>
      </c>
      <c r="E6273">
        <v>2430850037</v>
      </c>
      <c r="F6273" t="s">
        <v>3645</v>
      </c>
      <c r="G6273" t="s">
        <v>89</v>
      </c>
      <c r="H6273">
        <v>0.65159999999999996</v>
      </c>
      <c r="I6273">
        <v>3</v>
      </c>
      <c r="J6273">
        <v>8000</v>
      </c>
      <c r="K6273">
        <f>+VLOOKUP(E6273,Costos!$A$1:$I$716100,9,FALSE)</f>
        <v>5.1567480000000003</v>
      </c>
      <c r="L6273" t="str">
        <f t="shared" si="208"/>
        <v>243</v>
      </c>
      <c r="M6273" t="str">
        <f t="shared" si="209"/>
        <v>243085</v>
      </c>
      <c r="N6273" t="str">
        <f>IFERROR(IF(L6273="231","231",VLOOKUP(E6273,Materiales!$A$1:$G$37443,7,FALSE)),"N/A")</f>
        <v>Varios</v>
      </c>
    </row>
    <row r="6274" spans="1:14" x14ac:dyDescent="0.25">
      <c r="A6274">
        <v>2110030120</v>
      </c>
      <c r="B6274" t="s">
        <v>1155</v>
      </c>
      <c r="C6274">
        <v>2310030273</v>
      </c>
      <c r="D6274" t="s">
        <v>2157</v>
      </c>
      <c r="E6274">
        <v>2410290516</v>
      </c>
      <c r="F6274" t="s">
        <v>3351</v>
      </c>
      <c r="G6274" t="s">
        <v>89</v>
      </c>
      <c r="H6274">
        <v>30.948699999999999</v>
      </c>
      <c r="I6274">
        <v>3</v>
      </c>
      <c r="J6274">
        <v>8000</v>
      </c>
      <c r="K6274">
        <f>+VLOOKUP(E6274,Costos!$A$1:$I$716100,9,FALSE)</f>
        <v>6.3744370000000004</v>
      </c>
      <c r="L6274" t="str">
        <f t="shared" si="208"/>
        <v>241</v>
      </c>
      <c r="M6274" t="str">
        <f t="shared" si="209"/>
        <v>241029</v>
      </c>
      <c r="N6274" t="str">
        <f>IFERROR(IF(L6274="231","231",VLOOKUP(E6274,Materiales!$A$1:$G$37443,7,FALSE)),"N/A")</f>
        <v>Varios</v>
      </c>
    </row>
    <row r="6275" spans="1:14" x14ac:dyDescent="0.25">
      <c r="A6275">
        <v>2110030120</v>
      </c>
      <c r="B6275" t="s">
        <v>1155</v>
      </c>
      <c r="C6275">
        <v>2310030273</v>
      </c>
      <c r="D6275" t="s">
        <v>2157</v>
      </c>
      <c r="E6275">
        <v>2410290517</v>
      </c>
      <c r="F6275" t="s">
        <v>3352</v>
      </c>
      <c r="G6275" t="s">
        <v>89</v>
      </c>
      <c r="H6275">
        <v>7.7399999999999997E-2</v>
      </c>
      <c r="I6275">
        <v>3</v>
      </c>
      <c r="J6275">
        <v>8000</v>
      </c>
      <c r="K6275">
        <f>+VLOOKUP(E6275,Costos!$A$1:$I$716100,9,FALSE)</f>
        <v>5.2654379999999996</v>
      </c>
      <c r="L6275" t="str">
        <f t="shared" si="208"/>
        <v>241</v>
      </c>
      <c r="M6275" t="str">
        <f t="shared" si="209"/>
        <v>241029</v>
      </c>
      <c r="N6275" t="str">
        <f>IFERROR(IF(L6275="231","231",VLOOKUP(E6275,Materiales!$A$1:$G$37443,7,FALSE)),"N/A")</f>
        <v>Otros</v>
      </c>
    </row>
    <row r="6276" spans="1:14" x14ac:dyDescent="0.25">
      <c r="A6276">
        <v>2110030120</v>
      </c>
      <c r="B6276" t="s">
        <v>1155</v>
      </c>
      <c r="C6276">
        <v>2310030273</v>
      </c>
      <c r="D6276" t="s">
        <v>2157</v>
      </c>
      <c r="E6276">
        <v>2410210003</v>
      </c>
      <c r="F6276" t="s">
        <v>95</v>
      </c>
      <c r="G6276" t="s">
        <v>89</v>
      </c>
      <c r="H6276">
        <v>0.61080000000000001</v>
      </c>
      <c r="I6276">
        <v>3</v>
      </c>
      <c r="J6276">
        <v>8000</v>
      </c>
      <c r="K6276">
        <f>+VLOOKUP(E6276,Costos!$A$1:$I$716100,9,FALSE)</f>
        <v>4.9316240000000002</v>
      </c>
      <c r="L6276" t="str">
        <f t="shared" si="208"/>
        <v>241</v>
      </c>
      <c r="M6276" t="str">
        <f t="shared" si="209"/>
        <v>241021</v>
      </c>
      <c r="N6276" t="str">
        <f>IFERROR(IF(L6276="231","231",VLOOKUP(E6276,Materiales!$A$1:$G$37443,7,FALSE)),"N/A")</f>
        <v>Varios</v>
      </c>
    </row>
    <row r="6277" spans="1:14" x14ac:dyDescent="0.25">
      <c r="A6277">
        <v>2110030120</v>
      </c>
      <c r="B6277" t="s">
        <v>1155</v>
      </c>
      <c r="C6277">
        <v>2310030049</v>
      </c>
      <c r="D6277" t="s">
        <v>2137</v>
      </c>
      <c r="E6277">
        <v>2410090317</v>
      </c>
      <c r="F6277" t="s">
        <v>3210</v>
      </c>
      <c r="G6277" t="s">
        <v>89</v>
      </c>
      <c r="H6277">
        <v>116.9924</v>
      </c>
      <c r="I6277">
        <v>2</v>
      </c>
      <c r="J6277">
        <v>8000</v>
      </c>
      <c r="K6277">
        <f>+VLOOKUP(E6277,Costos!$A$1:$I$716100,9,FALSE)</f>
        <v>71.582132999999999</v>
      </c>
      <c r="L6277" t="str">
        <f t="shared" si="208"/>
        <v>241</v>
      </c>
      <c r="M6277" t="str">
        <f t="shared" si="209"/>
        <v>241009</v>
      </c>
      <c r="N6277" t="str">
        <f>IFERROR(IF(L6277="231","231",VLOOKUP(E6277,Materiales!$A$1:$G$37443,7,FALSE)),"N/A")</f>
        <v>Pigmentos</v>
      </c>
    </row>
    <row r="6278" spans="1:14" x14ac:dyDescent="0.25">
      <c r="A6278">
        <v>2110030120</v>
      </c>
      <c r="B6278" t="s">
        <v>1155</v>
      </c>
      <c r="C6278">
        <v>2310030049</v>
      </c>
      <c r="D6278" t="s">
        <v>2137</v>
      </c>
      <c r="E6278">
        <v>2410210003</v>
      </c>
      <c r="F6278" t="s">
        <v>95</v>
      </c>
      <c r="G6278" t="s">
        <v>89</v>
      </c>
      <c r="H6278">
        <v>22.402799999999999</v>
      </c>
      <c r="I6278">
        <v>2</v>
      </c>
      <c r="J6278">
        <v>8000</v>
      </c>
      <c r="K6278">
        <f>+VLOOKUP(E6278,Costos!$A$1:$I$716100,9,FALSE)</f>
        <v>4.9316240000000002</v>
      </c>
      <c r="L6278" t="str">
        <f t="shared" si="208"/>
        <v>241</v>
      </c>
      <c r="M6278" t="str">
        <f t="shared" si="209"/>
        <v>241021</v>
      </c>
      <c r="N6278" t="str">
        <f>IFERROR(IF(L6278="231","231",VLOOKUP(E6278,Materiales!$A$1:$G$37443,7,FALSE)),"N/A")</f>
        <v>Varios</v>
      </c>
    </row>
    <row r="6279" spans="1:14" x14ac:dyDescent="0.25">
      <c r="A6279">
        <v>2110030120</v>
      </c>
      <c r="B6279" t="s">
        <v>1155</v>
      </c>
      <c r="C6279">
        <v>2310030049</v>
      </c>
      <c r="D6279" t="s">
        <v>2137</v>
      </c>
      <c r="E6279">
        <v>2430810004</v>
      </c>
      <c r="F6279" t="s">
        <v>3630</v>
      </c>
      <c r="G6279" t="s">
        <v>89</v>
      </c>
      <c r="H6279">
        <v>5.2272999999999996</v>
      </c>
      <c r="I6279">
        <v>2</v>
      </c>
      <c r="J6279">
        <v>8000</v>
      </c>
      <c r="K6279">
        <f>+VLOOKUP(E6279,Costos!$A$1:$I$716100,9,FALSE)</f>
        <v>6.728307</v>
      </c>
      <c r="L6279" t="str">
        <f t="shared" si="208"/>
        <v>243</v>
      </c>
      <c r="M6279" t="str">
        <f t="shared" si="209"/>
        <v>243081</v>
      </c>
      <c r="N6279" t="str">
        <f>IFERROR(IF(L6279="231","231",VLOOKUP(E6279,Materiales!$A$1:$G$37443,7,FALSE)),"N/A")</f>
        <v>Varios</v>
      </c>
    </row>
    <row r="6280" spans="1:14" x14ac:dyDescent="0.25">
      <c r="A6280">
        <v>2110030121</v>
      </c>
      <c r="B6280" t="s">
        <v>1156</v>
      </c>
      <c r="C6280">
        <v>2110030121</v>
      </c>
      <c r="D6280" t="s">
        <v>1156</v>
      </c>
      <c r="E6280">
        <v>2310230012</v>
      </c>
      <c r="F6280" t="s">
        <v>2576</v>
      </c>
      <c r="G6280" t="s">
        <v>36</v>
      </c>
      <c r="H6280">
        <v>8000</v>
      </c>
      <c r="I6280">
        <v>1</v>
      </c>
      <c r="J6280">
        <v>8000</v>
      </c>
      <c r="K6280">
        <f>+VLOOKUP(E6280,Costos!$A$1:$I$716100,9,FALSE)</f>
        <v>0.14888899999999999</v>
      </c>
      <c r="L6280" t="str">
        <f t="shared" si="208"/>
        <v>231</v>
      </c>
      <c r="M6280" t="str">
        <f t="shared" si="209"/>
        <v>231023</v>
      </c>
      <c r="N6280" t="str">
        <f>IFERROR(IF(L6280="231","231",VLOOKUP(E6280,Materiales!$A$1:$G$37443,7,FALSE)),"N/A")</f>
        <v>231</v>
      </c>
    </row>
    <row r="6281" spans="1:14" x14ac:dyDescent="0.25">
      <c r="A6281">
        <v>2110030121</v>
      </c>
      <c r="B6281" t="s">
        <v>1156</v>
      </c>
      <c r="C6281">
        <v>2310230012</v>
      </c>
      <c r="D6281" t="s">
        <v>2576</v>
      </c>
      <c r="E6281">
        <v>2430480002</v>
      </c>
      <c r="F6281" t="s">
        <v>3571</v>
      </c>
      <c r="G6281" t="s">
        <v>89</v>
      </c>
      <c r="H6281">
        <v>160.6825</v>
      </c>
      <c r="I6281">
        <v>2</v>
      </c>
      <c r="J6281">
        <v>8000</v>
      </c>
      <c r="K6281">
        <f>+VLOOKUP(E6281,Costos!$A$1:$I$716100,9,FALSE)</f>
        <v>6.8365</v>
      </c>
      <c r="L6281" t="str">
        <f t="shared" si="208"/>
        <v>243</v>
      </c>
      <c r="M6281" t="str">
        <f t="shared" si="209"/>
        <v>243048</v>
      </c>
      <c r="N6281" t="str">
        <f>IFERROR(IF(L6281="231","231",VLOOKUP(E6281,Materiales!$A$1:$G$37443,7,FALSE)),"N/A")</f>
        <v>Resinas</v>
      </c>
    </row>
    <row r="6282" spans="1:14" x14ac:dyDescent="0.25">
      <c r="A6282">
        <v>2110030121</v>
      </c>
      <c r="B6282" t="s">
        <v>1156</v>
      </c>
      <c r="C6282">
        <v>2110030121</v>
      </c>
      <c r="D6282" t="s">
        <v>1156</v>
      </c>
      <c r="E6282">
        <v>2310160282</v>
      </c>
      <c r="F6282" t="s">
        <v>2379</v>
      </c>
      <c r="G6282" t="s">
        <v>36</v>
      </c>
      <c r="H6282">
        <v>8000</v>
      </c>
      <c r="I6282">
        <v>1</v>
      </c>
      <c r="J6282">
        <v>8000</v>
      </c>
      <c r="K6282">
        <f>+VLOOKUP(E6282,Costos!$A$1:$I$716100,9,FALSE)</f>
        <v>5.9553000000000002E-2</v>
      </c>
      <c r="L6282" t="str">
        <f t="shared" si="208"/>
        <v>231</v>
      </c>
      <c r="M6282" t="str">
        <f t="shared" si="209"/>
        <v>231016</v>
      </c>
      <c r="N6282" t="str">
        <f>IFERROR(IF(L6282="231","231",VLOOKUP(E6282,Materiales!$A$1:$G$37443,7,FALSE)),"N/A")</f>
        <v>231</v>
      </c>
    </row>
    <row r="6283" spans="1:14" x14ac:dyDescent="0.25">
      <c r="A6283">
        <v>2110030121</v>
      </c>
      <c r="B6283" t="s">
        <v>1156</v>
      </c>
      <c r="C6283">
        <v>2310160282</v>
      </c>
      <c r="D6283" t="s">
        <v>2379</v>
      </c>
      <c r="E6283">
        <v>2310160457</v>
      </c>
      <c r="F6283" t="s">
        <v>2423</v>
      </c>
      <c r="G6283" t="s">
        <v>36</v>
      </c>
      <c r="H6283">
        <v>8000</v>
      </c>
      <c r="I6283">
        <v>2</v>
      </c>
      <c r="J6283">
        <v>8000</v>
      </c>
      <c r="K6283">
        <f>+VLOOKUP(E6283,Costos!$A$1:$I$716100,9,FALSE)</f>
        <v>3.9772000000000002E-2</v>
      </c>
      <c r="L6283" t="str">
        <f t="shared" si="208"/>
        <v>231</v>
      </c>
      <c r="M6283" t="str">
        <f t="shared" si="209"/>
        <v>231016</v>
      </c>
      <c r="N6283" t="str">
        <f>IFERROR(IF(L6283="231","231",VLOOKUP(E6283,Materiales!$A$1:$G$37443,7,FALSE)),"N/A")</f>
        <v>231</v>
      </c>
    </row>
    <row r="6284" spans="1:14" x14ac:dyDescent="0.25">
      <c r="A6284">
        <v>2110030121</v>
      </c>
      <c r="B6284" t="s">
        <v>1156</v>
      </c>
      <c r="C6284">
        <v>2310160457</v>
      </c>
      <c r="D6284" t="s">
        <v>2423</v>
      </c>
      <c r="E6284">
        <v>2410290508</v>
      </c>
      <c r="F6284" t="s">
        <v>3349</v>
      </c>
      <c r="G6284" t="s">
        <v>89</v>
      </c>
      <c r="H6284">
        <v>25.263200000000001</v>
      </c>
      <c r="I6284">
        <v>3</v>
      </c>
      <c r="J6284">
        <v>8000</v>
      </c>
      <c r="K6284">
        <f>+VLOOKUP(E6284,Costos!$A$1:$I$716100,9,FALSE)</f>
        <v>7.2046840000000003</v>
      </c>
      <c r="L6284" t="str">
        <f t="shared" si="208"/>
        <v>241</v>
      </c>
      <c r="M6284" t="str">
        <f t="shared" si="209"/>
        <v>241029</v>
      </c>
      <c r="N6284" t="str">
        <f>IFERROR(IF(L6284="231","231",VLOOKUP(E6284,Materiales!$A$1:$G$37443,7,FALSE)),"N/A")</f>
        <v>Resinas</v>
      </c>
    </row>
    <row r="6285" spans="1:14" x14ac:dyDescent="0.25">
      <c r="A6285">
        <v>2110030121</v>
      </c>
      <c r="B6285" t="s">
        <v>1156</v>
      </c>
      <c r="C6285">
        <v>2310160457</v>
      </c>
      <c r="D6285" t="s">
        <v>2423</v>
      </c>
      <c r="E6285">
        <v>2410090294</v>
      </c>
      <c r="F6285" t="s">
        <v>101</v>
      </c>
      <c r="G6285" t="s">
        <v>89</v>
      </c>
      <c r="H6285">
        <v>0.4042</v>
      </c>
      <c r="I6285">
        <v>3</v>
      </c>
      <c r="J6285">
        <v>8000</v>
      </c>
      <c r="K6285">
        <f>+VLOOKUP(E6285,Costos!$A$1:$I$716100,9,FALSE)</f>
        <v>21.1996</v>
      </c>
      <c r="L6285" t="str">
        <f t="shared" si="208"/>
        <v>241</v>
      </c>
      <c r="M6285" t="str">
        <f t="shared" si="209"/>
        <v>241009</v>
      </c>
      <c r="N6285" t="str">
        <f>IFERROR(IF(L6285="231","231",VLOOKUP(E6285,Materiales!$A$1:$G$37443,7,FALSE)),"N/A")</f>
        <v>Masterbach</v>
      </c>
    </row>
    <row r="6286" spans="1:14" x14ac:dyDescent="0.25">
      <c r="A6286">
        <v>2110030121</v>
      </c>
      <c r="B6286" t="s">
        <v>1156</v>
      </c>
      <c r="C6286">
        <v>2310160282</v>
      </c>
      <c r="D6286" t="s">
        <v>2379</v>
      </c>
      <c r="E6286">
        <v>2310160269</v>
      </c>
      <c r="F6286" t="s">
        <v>2377</v>
      </c>
      <c r="G6286" t="s">
        <v>36</v>
      </c>
      <c r="H6286">
        <v>8000</v>
      </c>
      <c r="I6286">
        <v>2</v>
      </c>
      <c r="J6286">
        <v>8000</v>
      </c>
      <c r="K6286">
        <f>+VLOOKUP(E6286,Costos!$A$1:$I$716100,9,FALSE)</f>
        <v>1.0703000000000001E-2</v>
      </c>
      <c r="L6286" t="str">
        <f t="shared" si="208"/>
        <v>231</v>
      </c>
      <c r="M6286" t="str">
        <f t="shared" si="209"/>
        <v>231016</v>
      </c>
      <c r="N6286" t="str">
        <f>IFERROR(IF(L6286="231","231",VLOOKUP(E6286,Materiales!$A$1:$G$37443,7,FALSE)),"N/A")</f>
        <v>231</v>
      </c>
    </row>
    <row r="6287" spans="1:14" x14ac:dyDescent="0.25">
      <c r="A6287">
        <v>2110030121</v>
      </c>
      <c r="B6287" t="s">
        <v>1156</v>
      </c>
      <c r="C6287">
        <v>2310160269</v>
      </c>
      <c r="D6287" t="s">
        <v>2377</v>
      </c>
      <c r="E6287">
        <v>2410090294</v>
      </c>
      <c r="F6287" t="s">
        <v>101</v>
      </c>
      <c r="G6287" t="s">
        <v>89</v>
      </c>
      <c r="H6287">
        <v>0.192</v>
      </c>
      <c r="I6287">
        <v>3</v>
      </c>
      <c r="J6287">
        <v>8000</v>
      </c>
      <c r="K6287">
        <f>+VLOOKUP(E6287,Costos!$A$1:$I$716100,9,FALSE)</f>
        <v>21.1996</v>
      </c>
      <c r="L6287" t="str">
        <f t="shared" si="208"/>
        <v>241</v>
      </c>
      <c r="M6287" t="str">
        <f t="shared" si="209"/>
        <v>241009</v>
      </c>
      <c r="N6287" t="str">
        <f>IFERROR(IF(L6287="231","231",VLOOKUP(E6287,Materiales!$A$1:$G$37443,7,FALSE)),"N/A")</f>
        <v>Masterbach</v>
      </c>
    </row>
    <row r="6288" spans="1:14" x14ac:dyDescent="0.25">
      <c r="A6288">
        <v>2110030121</v>
      </c>
      <c r="B6288" t="s">
        <v>1156</v>
      </c>
      <c r="C6288">
        <v>2310160269</v>
      </c>
      <c r="D6288" t="s">
        <v>2377</v>
      </c>
      <c r="E6288">
        <v>2410290626</v>
      </c>
      <c r="F6288" t="s">
        <v>92</v>
      </c>
      <c r="G6288" t="s">
        <v>89</v>
      </c>
      <c r="H6288">
        <v>8</v>
      </c>
      <c r="I6288">
        <v>3</v>
      </c>
      <c r="J6288">
        <v>8000</v>
      </c>
      <c r="K6288">
        <f>+VLOOKUP(E6288,Costos!$A$1:$I$716100,9,FALSE)</f>
        <v>6.3063640000000003</v>
      </c>
      <c r="L6288" t="str">
        <f t="shared" si="208"/>
        <v>241</v>
      </c>
      <c r="M6288" t="str">
        <f t="shared" si="209"/>
        <v>241029</v>
      </c>
      <c r="N6288" t="str">
        <f>IFERROR(IF(L6288="231","231",VLOOKUP(E6288,Materiales!$A$1:$G$37443,7,FALSE)),"N/A")</f>
        <v>Resinas</v>
      </c>
    </row>
    <row r="6289" spans="1:14" x14ac:dyDescent="0.25">
      <c r="A6289">
        <v>2110030121</v>
      </c>
      <c r="B6289" t="s">
        <v>1156</v>
      </c>
      <c r="C6289">
        <v>2110030121</v>
      </c>
      <c r="D6289" t="s">
        <v>1156</v>
      </c>
      <c r="E6289">
        <v>2500070222</v>
      </c>
      <c r="F6289" t="s">
        <v>3768</v>
      </c>
      <c r="G6289" t="s">
        <v>36</v>
      </c>
      <c r="H6289">
        <v>8000</v>
      </c>
      <c r="I6289">
        <v>1</v>
      </c>
      <c r="J6289">
        <v>8000</v>
      </c>
      <c r="K6289">
        <f>+VLOOKUP(E6289,Costos!$A$1:$I$716100,9,FALSE)</f>
        <v>8.4557999999999994E-2</v>
      </c>
      <c r="L6289" t="str">
        <f t="shared" si="208"/>
        <v>250</v>
      </c>
      <c r="M6289" t="str">
        <f t="shared" si="209"/>
        <v>250007</v>
      </c>
      <c r="N6289" t="str">
        <f>IFERROR(IF(L6289="231","231",VLOOKUP(E6289,Materiales!$A$1:$G$37443,7,FALSE)),"N/A")</f>
        <v>Etiquetas</v>
      </c>
    </row>
    <row r="6290" spans="1:14" x14ac:dyDescent="0.25">
      <c r="A6290">
        <v>2110030121</v>
      </c>
      <c r="B6290" t="s">
        <v>1156</v>
      </c>
      <c r="C6290">
        <v>2110030121</v>
      </c>
      <c r="D6290" t="s">
        <v>1156</v>
      </c>
      <c r="E6290">
        <v>2500030019</v>
      </c>
      <c r="F6290" t="s">
        <v>3695</v>
      </c>
      <c r="G6290" t="s">
        <v>36</v>
      </c>
      <c r="H6290">
        <v>333.33330000000001</v>
      </c>
      <c r="I6290">
        <v>1</v>
      </c>
      <c r="J6290">
        <v>8000</v>
      </c>
      <c r="K6290">
        <f>+VLOOKUP(E6290,Costos!$A$1:$I$716100,9,FALSE)</f>
        <v>1.05</v>
      </c>
      <c r="L6290" t="str">
        <f t="shared" si="208"/>
        <v>250</v>
      </c>
      <c r="M6290" t="str">
        <f t="shared" si="209"/>
        <v>250003</v>
      </c>
      <c r="N6290" t="str">
        <f>IFERROR(IF(L6290="231","231",VLOOKUP(E6290,Materiales!$A$1:$G$37443,7,FALSE)),"N/A")</f>
        <v>Cajón</v>
      </c>
    </row>
    <row r="6291" spans="1:14" x14ac:dyDescent="0.25">
      <c r="A6291">
        <v>2110030121</v>
      </c>
      <c r="B6291" t="s">
        <v>1156</v>
      </c>
      <c r="C6291">
        <v>2110030121</v>
      </c>
      <c r="D6291" t="s">
        <v>1156</v>
      </c>
      <c r="E6291">
        <v>2310030054</v>
      </c>
      <c r="F6291" t="s">
        <v>4842</v>
      </c>
      <c r="G6291" t="s">
        <v>89</v>
      </c>
      <c r="H6291">
        <v>2196.3508999999999</v>
      </c>
      <c r="I6291">
        <v>1</v>
      </c>
      <c r="J6291">
        <v>8000</v>
      </c>
      <c r="K6291">
        <f>+VLOOKUP(E6291,Costos!$A$1:$I$716100,9,FALSE)</f>
        <v>7.9223100000000004</v>
      </c>
      <c r="L6291" t="str">
        <f t="shared" si="208"/>
        <v>231</v>
      </c>
      <c r="M6291" t="str">
        <f t="shared" si="209"/>
        <v>231003</v>
      </c>
      <c r="N6291" t="str">
        <f>IFERROR(IF(L6291="231","231",VLOOKUP(E6291,Materiales!$A$1:$G$37443,7,FALSE)),"N/A")</f>
        <v>231</v>
      </c>
    </row>
    <row r="6292" spans="1:14" x14ac:dyDescent="0.25">
      <c r="A6292">
        <v>2110030121</v>
      </c>
      <c r="B6292" t="s">
        <v>1156</v>
      </c>
      <c r="C6292">
        <v>2310030054</v>
      </c>
      <c r="D6292" t="s">
        <v>4842</v>
      </c>
      <c r="E6292">
        <v>2430850012</v>
      </c>
      <c r="F6292" t="s">
        <v>3638</v>
      </c>
      <c r="G6292" t="s">
        <v>89</v>
      </c>
      <c r="H6292">
        <v>2.3016000000000001</v>
      </c>
      <c r="I6292">
        <v>2</v>
      </c>
      <c r="J6292">
        <v>8000</v>
      </c>
      <c r="K6292">
        <f>+VLOOKUP(E6292,Costos!$A$1:$I$716100,9,FALSE)</f>
        <v>15.424059</v>
      </c>
      <c r="L6292" t="str">
        <f t="shared" si="208"/>
        <v>243</v>
      </c>
      <c r="M6292" t="str">
        <f t="shared" si="209"/>
        <v>243085</v>
      </c>
      <c r="N6292" t="str">
        <f>IFERROR(IF(L6292="231","231",VLOOKUP(E6292,Materiales!$A$1:$G$37443,7,FALSE)),"N/A")</f>
        <v>Varios</v>
      </c>
    </row>
    <row r="6293" spans="1:14" x14ac:dyDescent="0.25">
      <c r="A6293">
        <v>2110030121</v>
      </c>
      <c r="B6293" t="s">
        <v>1156</v>
      </c>
      <c r="C6293">
        <v>2310030054</v>
      </c>
      <c r="D6293" t="s">
        <v>4842</v>
      </c>
      <c r="E6293">
        <v>2430850013</v>
      </c>
      <c r="F6293" t="s">
        <v>3639</v>
      </c>
      <c r="G6293" t="s">
        <v>89</v>
      </c>
      <c r="H6293">
        <v>10.1122</v>
      </c>
      <c r="I6293">
        <v>2</v>
      </c>
      <c r="J6293">
        <v>8000</v>
      </c>
      <c r="K6293">
        <f>+VLOOKUP(E6293,Costos!$A$1:$I$716100,9,FALSE)</f>
        <v>6.0844829999999996</v>
      </c>
      <c r="L6293" t="str">
        <f t="shared" si="208"/>
        <v>243</v>
      </c>
      <c r="M6293" t="str">
        <f t="shared" si="209"/>
        <v>243085</v>
      </c>
      <c r="N6293" t="str">
        <f>IFERROR(IF(L6293="231","231",VLOOKUP(E6293,Materiales!$A$1:$G$37443,7,FALSE)),"N/A")</f>
        <v>Varios</v>
      </c>
    </row>
    <row r="6294" spans="1:14" x14ac:dyDescent="0.25">
      <c r="A6294">
        <v>2110030121</v>
      </c>
      <c r="B6294" t="s">
        <v>1156</v>
      </c>
      <c r="C6294">
        <v>2310030054</v>
      </c>
      <c r="D6294" t="s">
        <v>4842</v>
      </c>
      <c r="E6294">
        <v>2410210019</v>
      </c>
      <c r="F6294" t="s">
        <v>113</v>
      </c>
      <c r="G6294" t="s">
        <v>89</v>
      </c>
      <c r="H6294">
        <v>38.563299999999998</v>
      </c>
      <c r="I6294">
        <v>2</v>
      </c>
      <c r="J6294">
        <v>8000</v>
      </c>
      <c r="K6294">
        <f>+VLOOKUP(E6294,Costos!$A$1:$I$716100,9,FALSE)</f>
        <v>7.7568599999999996</v>
      </c>
      <c r="L6294" t="str">
        <f t="shared" si="208"/>
        <v>241</v>
      </c>
      <c r="M6294" t="str">
        <f t="shared" si="209"/>
        <v>241021</v>
      </c>
      <c r="N6294" t="str">
        <f>IFERROR(IF(L6294="231","231",VLOOKUP(E6294,Materiales!$A$1:$G$37443,7,FALSE)),"N/A")</f>
        <v>Varios</v>
      </c>
    </row>
    <row r="6295" spans="1:14" x14ac:dyDescent="0.25">
      <c r="A6295">
        <v>2110030121</v>
      </c>
      <c r="B6295" t="s">
        <v>1156</v>
      </c>
      <c r="C6295">
        <v>2310030054</v>
      </c>
      <c r="D6295" t="s">
        <v>4842</v>
      </c>
      <c r="E6295">
        <v>2430880022</v>
      </c>
      <c r="F6295" t="s">
        <v>115</v>
      </c>
      <c r="G6295" t="s">
        <v>89</v>
      </c>
      <c r="H6295">
        <v>10.229699999999999</v>
      </c>
      <c r="I6295">
        <v>2</v>
      </c>
      <c r="J6295">
        <v>8000</v>
      </c>
      <c r="K6295">
        <f>+VLOOKUP(E6295,Costos!$A$1:$I$716100,9,FALSE)</f>
        <v>6.1924229999999998</v>
      </c>
      <c r="L6295" t="str">
        <f t="shared" si="208"/>
        <v>243</v>
      </c>
      <c r="M6295" t="str">
        <f t="shared" si="209"/>
        <v>243088</v>
      </c>
      <c r="N6295" t="str">
        <f>IFERROR(IF(L6295="231","231",VLOOKUP(E6295,Materiales!$A$1:$G$37443,7,FALSE)),"N/A")</f>
        <v>Varios</v>
      </c>
    </row>
    <row r="6296" spans="1:14" x14ac:dyDescent="0.25">
      <c r="A6296">
        <v>2110030121</v>
      </c>
      <c r="B6296" t="s">
        <v>1156</v>
      </c>
      <c r="C6296">
        <v>2310030054</v>
      </c>
      <c r="D6296" t="s">
        <v>4842</v>
      </c>
      <c r="E6296">
        <v>2430530010</v>
      </c>
      <c r="F6296" t="s">
        <v>3577</v>
      </c>
      <c r="G6296" t="s">
        <v>89</v>
      </c>
      <c r="H6296">
        <v>255.75460000000001</v>
      </c>
      <c r="I6296">
        <v>2</v>
      </c>
      <c r="J6296">
        <v>8000</v>
      </c>
      <c r="K6296">
        <f>+VLOOKUP(E6296,Costos!$A$1:$I$716100,9,FALSE)</f>
        <v>0.67528200000000005</v>
      </c>
      <c r="L6296" t="str">
        <f t="shared" si="208"/>
        <v>243</v>
      </c>
      <c r="M6296" t="str">
        <f t="shared" si="209"/>
        <v>243053</v>
      </c>
      <c r="N6296" t="str">
        <f>IFERROR(IF(L6296="231","231",VLOOKUP(E6296,Materiales!$A$1:$G$37443,7,FALSE)),"N/A")</f>
        <v>Varios</v>
      </c>
    </row>
    <row r="6297" spans="1:14" x14ac:dyDescent="0.25">
      <c r="A6297">
        <v>2110030121</v>
      </c>
      <c r="B6297" t="s">
        <v>1156</v>
      </c>
      <c r="C6297">
        <v>2310030054</v>
      </c>
      <c r="D6297" t="s">
        <v>4842</v>
      </c>
      <c r="E6297">
        <v>2430350001</v>
      </c>
      <c r="F6297" t="s">
        <v>4741</v>
      </c>
      <c r="G6297" t="s">
        <v>89</v>
      </c>
      <c r="H6297">
        <v>7.6734999999999998</v>
      </c>
      <c r="I6297">
        <v>2</v>
      </c>
      <c r="J6297">
        <v>8000</v>
      </c>
      <c r="K6297">
        <f>+VLOOKUP(E6297,Costos!$A$1:$I$716100,9,FALSE)</f>
        <v>8.4358629999999994</v>
      </c>
      <c r="L6297" t="str">
        <f t="shared" si="208"/>
        <v>243</v>
      </c>
      <c r="M6297" t="str">
        <f t="shared" si="209"/>
        <v>243035</v>
      </c>
      <c r="N6297" t="str">
        <f>IFERROR(IF(L6297="231","231",VLOOKUP(E6297,Materiales!$A$1:$G$37443,7,FALSE)),"N/A")</f>
        <v>Varios</v>
      </c>
    </row>
    <row r="6298" spans="1:14" x14ac:dyDescent="0.25">
      <c r="A6298">
        <v>2110030121</v>
      </c>
      <c r="B6298" t="s">
        <v>1156</v>
      </c>
      <c r="C6298">
        <v>2310030054</v>
      </c>
      <c r="D6298" t="s">
        <v>4842</v>
      </c>
      <c r="E6298">
        <v>2430450001</v>
      </c>
      <c r="F6298" t="s">
        <v>93</v>
      </c>
      <c r="G6298" t="s">
        <v>89</v>
      </c>
      <c r="H6298">
        <v>23.015599999999999</v>
      </c>
      <c r="I6298">
        <v>2</v>
      </c>
      <c r="J6298">
        <v>8000</v>
      </c>
      <c r="K6298">
        <f>+VLOOKUP(E6298,Costos!$A$1:$I$716100,9,FALSE)</f>
        <v>6.0336119999999998</v>
      </c>
      <c r="L6298" t="str">
        <f t="shared" si="208"/>
        <v>243</v>
      </c>
      <c r="M6298" t="str">
        <f t="shared" si="209"/>
        <v>243045</v>
      </c>
      <c r="N6298" t="str">
        <f>IFERROR(IF(L6298="231","231",VLOOKUP(E6298,Materiales!$A$1:$G$37443,7,FALSE)),"N/A")</f>
        <v>Varios</v>
      </c>
    </row>
    <row r="6299" spans="1:14" x14ac:dyDescent="0.25">
      <c r="A6299">
        <v>2110030121</v>
      </c>
      <c r="B6299" t="s">
        <v>1156</v>
      </c>
      <c r="C6299">
        <v>2310030054</v>
      </c>
      <c r="D6299" t="s">
        <v>4842</v>
      </c>
      <c r="E6299">
        <v>2430390013</v>
      </c>
      <c r="F6299" t="s">
        <v>3567</v>
      </c>
      <c r="G6299" t="s">
        <v>89</v>
      </c>
      <c r="H6299">
        <v>10.0387</v>
      </c>
      <c r="I6299">
        <v>2</v>
      </c>
      <c r="J6299">
        <v>8000</v>
      </c>
      <c r="K6299">
        <f>+VLOOKUP(E6299,Costos!$A$1:$I$716100,9,FALSE)</f>
        <v>27.214721000000001</v>
      </c>
      <c r="L6299" t="str">
        <f t="shared" si="208"/>
        <v>243</v>
      </c>
      <c r="M6299" t="str">
        <f t="shared" si="209"/>
        <v>243039</v>
      </c>
      <c r="N6299" t="str">
        <f>IFERROR(IF(L6299="231","231",VLOOKUP(E6299,Materiales!$A$1:$G$37443,7,FALSE)),"N/A")</f>
        <v>Varios</v>
      </c>
    </row>
    <row r="6300" spans="1:14" x14ac:dyDescent="0.25">
      <c r="A6300">
        <v>2110030121</v>
      </c>
      <c r="B6300" t="s">
        <v>1156</v>
      </c>
      <c r="C6300">
        <v>2310030054</v>
      </c>
      <c r="D6300" t="s">
        <v>4842</v>
      </c>
      <c r="E6300">
        <v>2310030273</v>
      </c>
      <c r="F6300" t="s">
        <v>2157</v>
      </c>
      <c r="G6300" t="s">
        <v>89</v>
      </c>
      <c r="H6300">
        <v>76.725099999999998</v>
      </c>
      <c r="I6300">
        <v>2</v>
      </c>
      <c r="J6300">
        <v>8000</v>
      </c>
      <c r="K6300">
        <f>+VLOOKUP(E6300,Costos!$A$1:$I$716100,9,FALSE)</f>
        <v>3.6945239999999999</v>
      </c>
      <c r="L6300" t="str">
        <f t="shared" si="208"/>
        <v>231</v>
      </c>
      <c r="M6300" t="str">
        <f t="shared" si="209"/>
        <v>231003</v>
      </c>
      <c r="N6300" t="str">
        <f>IFERROR(IF(L6300="231","231",VLOOKUP(E6300,Materiales!$A$1:$G$37443,7,FALSE)),"N/A")</f>
        <v>231</v>
      </c>
    </row>
    <row r="6301" spans="1:14" x14ac:dyDescent="0.25">
      <c r="A6301">
        <v>2110030121</v>
      </c>
      <c r="B6301" t="s">
        <v>1156</v>
      </c>
      <c r="C6301">
        <v>2310030273</v>
      </c>
      <c r="D6301" t="s">
        <v>2157</v>
      </c>
      <c r="E6301">
        <v>2410290596</v>
      </c>
      <c r="F6301" t="s">
        <v>3369</v>
      </c>
      <c r="G6301" t="s">
        <v>89</v>
      </c>
      <c r="H6301">
        <v>7.5311000000000003</v>
      </c>
      <c r="I6301">
        <v>3</v>
      </c>
      <c r="J6301">
        <v>8000</v>
      </c>
      <c r="K6301">
        <f>+VLOOKUP(E6301,Costos!$A$1:$I$716100,9,FALSE)</f>
        <v>5.3067520000000004</v>
      </c>
      <c r="L6301" t="str">
        <f t="shared" si="208"/>
        <v>241</v>
      </c>
      <c r="M6301" t="str">
        <f t="shared" si="209"/>
        <v>241029</v>
      </c>
      <c r="N6301" t="str">
        <f>IFERROR(IF(L6301="231","231",VLOOKUP(E6301,Materiales!$A$1:$G$37443,7,FALSE)),"N/A")</f>
        <v>Varios</v>
      </c>
    </row>
    <row r="6302" spans="1:14" x14ac:dyDescent="0.25">
      <c r="A6302">
        <v>2110030121</v>
      </c>
      <c r="B6302" t="s">
        <v>1156</v>
      </c>
      <c r="C6302">
        <v>2310030273</v>
      </c>
      <c r="D6302" t="s">
        <v>2157</v>
      </c>
      <c r="E6302">
        <v>2430850012</v>
      </c>
      <c r="F6302" t="s">
        <v>3638</v>
      </c>
      <c r="G6302" t="s">
        <v>89</v>
      </c>
      <c r="H6302">
        <v>8.3699999999999997E-2</v>
      </c>
      <c r="I6302">
        <v>3</v>
      </c>
      <c r="J6302">
        <v>8000</v>
      </c>
      <c r="K6302">
        <f>+VLOOKUP(E6302,Costos!$A$1:$I$716100,9,FALSE)</f>
        <v>15.424059</v>
      </c>
      <c r="L6302" t="str">
        <f t="shared" si="208"/>
        <v>243</v>
      </c>
      <c r="M6302" t="str">
        <f t="shared" si="209"/>
        <v>243085</v>
      </c>
      <c r="N6302" t="str">
        <f>IFERROR(IF(L6302="231","231",VLOOKUP(E6302,Materiales!$A$1:$G$37443,7,FALSE)),"N/A")</f>
        <v>Varios</v>
      </c>
    </row>
    <row r="6303" spans="1:14" x14ac:dyDescent="0.25">
      <c r="A6303">
        <v>2110030121</v>
      </c>
      <c r="B6303" t="s">
        <v>1156</v>
      </c>
      <c r="C6303">
        <v>2310030273</v>
      </c>
      <c r="D6303" t="s">
        <v>2157</v>
      </c>
      <c r="E6303">
        <v>2410210019</v>
      </c>
      <c r="F6303" t="s">
        <v>113</v>
      </c>
      <c r="G6303" t="s">
        <v>89</v>
      </c>
      <c r="H6303">
        <v>0.6694</v>
      </c>
      <c r="I6303">
        <v>3</v>
      </c>
      <c r="J6303">
        <v>8000</v>
      </c>
      <c r="K6303">
        <f>+VLOOKUP(E6303,Costos!$A$1:$I$716100,9,FALSE)</f>
        <v>7.7568599999999996</v>
      </c>
      <c r="L6303" t="str">
        <f t="shared" si="208"/>
        <v>241</v>
      </c>
      <c r="M6303" t="str">
        <f t="shared" si="209"/>
        <v>241021</v>
      </c>
      <c r="N6303" t="str">
        <f>IFERROR(IF(L6303="231","231",VLOOKUP(E6303,Materiales!$A$1:$G$37443,7,FALSE)),"N/A")</f>
        <v>Varios</v>
      </c>
    </row>
    <row r="6304" spans="1:14" x14ac:dyDescent="0.25">
      <c r="A6304">
        <v>2110030121</v>
      </c>
      <c r="B6304" t="s">
        <v>1156</v>
      </c>
      <c r="C6304">
        <v>2310030273</v>
      </c>
      <c r="D6304" t="s">
        <v>2157</v>
      </c>
      <c r="E6304">
        <v>2430950002</v>
      </c>
      <c r="F6304" t="s">
        <v>3667</v>
      </c>
      <c r="G6304" t="s">
        <v>89</v>
      </c>
      <c r="H6304">
        <v>0.50209999999999999</v>
      </c>
      <c r="I6304">
        <v>3</v>
      </c>
      <c r="J6304">
        <v>8000</v>
      </c>
      <c r="K6304">
        <f>+VLOOKUP(E6304,Costos!$A$1:$I$716100,9,FALSE)</f>
        <v>16.036432000000001</v>
      </c>
      <c r="L6304" t="str">
        <f t="shared" si="208"/>
        <v>243</v>
      </c>
      <c r="M6304" t="str">
        <f t="shared" si="209"/>
        <v>243095</v>
      </c>
      <c r="N6304" t="str">
        <f>IFERROR(IF(L6304="231","231",VLOOKUP(E6304,Materiales!$A$1:$G$37443,7,FALSE)),"N/A")</f>
        <v>Varios</v>
      </c>
    </row>
    <row r="6305" spans="1:14" x14ac:dyDescent="0.25">
      <c r="A6305">
        <v>2110030121</v>
      </c>
      <c r="B6305" t="s">
        <v>1156</v>
      </c>
      <c r="C6305">
        <v>2310030273</v>
      </c>
      <c r="D6305" t="s">
        <v>2157</v>
      </c>
      <c r="E6305">
        <v>2410290518</v>
      </c>
      <c r="F6305" t="s">
        <v>3353</v>
      </c>
      <c r="G6305" t="s">
        <v>89</v>
      </c>
      <c r="H6305">
        <v>0.10879999999999999</v>
      </c>
      <c r="I6305">
        <v>3</v>
      </c>
      <c r="J6305">
        <v>8000</v>
      </c>
      <c r="K6305">
        <f>+VLOOKUP(E6305,Costos!$A$1:$I$716100,9,FALSE)</f>
        <v>4.2085650000000001</v>
      </c>
      <c r="L6305" t="str">
        <f t="shared" si="208"/>
        <v>241</v>
      </c>
      <c r="M6305" t="str">
        <f t="shared" si="209"/>
        <v>241029</v>
      </c>
      <c r="N6305" t="str">
        <f>IFERROR(IF(L6305="231","231",VLOOKUP(E6305,Materiales!$A$1:$G$37443,7,FALSE)),"N/A")</f>
        <v>Otros</v>
      </c>
    </row>
    <row r="6306" spans="1:14" x14ac:dyDescent="0.25">
      <c r="A6306">
        <v>2110030121</v>
      </c>
      <c r="B6306" t="s">
        <v>1156</v>
      </c>
      <c r="C6306">
        <v>2310030273</v>
      </c>
      <c r="D6306" t="s">
        <v>2157</v>
      </c>
      <c r="E6306">
        <v>2430880022</v>
      </c>
      <c r="F6306" t="s">
        <v>115</v>
      </c>
      <c r="G6306" t="s">
        <v>89</v>
      </c>
      <c r="H6306">
        <v>0.2301</v>
      </c>
      <c r="I6306">
        <v>3</v>
      </c>
      <c r="J6306">
        <v>8000</v>
      </c>
      <c r="K6306">
        <f>+VLOOKUP(E6306,Costos!$A$1:$I$716100,9,FALSE)</f>
        <v>6.1924229999999998</v>
      </c>
      <c r="L6306" t="str">
        <f t="shared" ref="L6306:L6369" si="210">+LEFT(E6306,3)</f>
        <v>243</v>
      </c>
      <c r="M6306" t="str">
        <f t="shared" ref="M6306:M6369" si="211">+LEFT(E6306,6)</f>
        <v>243088</v>
      </c>
      <c r="N6306" t="str">
        <f>IFERROR(IF(L6306="231","231",VLOOKUP(E6306,Materiales!$A$1:$G$37443,7,FALSE)),"N/A")</f>
        <v>Varios</v>
      </c>
    </row>
    <row r="6307" spans="1:14" x14ac:dyDescent="0.25">
      <c r="A6307">
        <v>2110030121</v>
      </c>
      <c r="B6307" t="s">
        <v>1156</v>
      </c>
      <c r="C6307">
        <v>2310030273</v>
      </c>
      <c r="D6307" t="s">
        <v>2157</v>
      </c>
      <c r="E6307">
        <v>2410290827</v>
      </c>
      <c r="F6307" t="s">
        <v>3467</v>
      </c>
      <c r="G6307" t="s">
        <v>89</v>
      </c>
      <c r="H6307">
        <v>1.046</v>
      </c>
      <c r="I6307">
        <v>3</v>
      </c>
      <c r="J6307">
        <v>8000</v>
      </c>
      <c r="K6307">
        <f>+VLOOKUP(E6307,Costos!$A$1:$I$716100,9,FALSE)</f>
        <v>8.7862050000000007</v>
      </c>
      <c r="L6307" t="str">
        <f t="shared" si="210"/>
        <v>241</v>
      </c>
      <c r="M6307" t="str">
        <f t="shared" si="211"/>
        <v>241029</v>
      </c>
      <c r="N6307" t="str">
        <f>IFERROR(IF(L6307="231","231",VLOOKUP(E6307,Materiales!$A$1:$G$37443,7,FALSE)),"N/A")</f>
        <v>Varios</v>
      </c>
    </row>
    <row r="6308" spans="1:14" x14ac:dyDescent="0.25">
      <c r="A6308">
        <v>2110030121</v>
      </c>
      <c r="B6308" t="s">
        <v>1156</v>
      </c>
      <c r="C6308">
        <v>2310030273</v>
      </c>
      <c r="D6308" t="s">
        <v>2157</v>
      </c>
      <c r="E6308">
        <v>2430390013</v>
      </c>
      <c r="F6308" t="s">
        <v>3567</v>
      </c>
      <c r="G6308" t="s">
        <v>89</v>
      </c>
      <c r="H6308">
        <v>0.41839999999999999</v>
      </c>
      <c r="I6308">
        <v>3</v>
      </c>
      <c r="J6308">
        <v>8000</v>
      </c>
      <c r="K6308">
        <f>+VLOOKUP(E6308,Costos!$A$1:$I$716100,9,FALSE)</f>
        <v>27.214721000000001</v>
      </c>
      <c r="L6308" t="str">
        <f t="shared" si="210"/>
        <v>243</v>
      </c>
      <c r="M6308" t="str">
        <f t="shared" si="211"/>
        <v>243039</v>
      </c>
      <c r="N6308" t="str">
        <f>IFERROR(IF(L6308="231","231",VLOOKUP(E6308,Materiales!$A$1:$G$37443,7,FALSE)),"N/A")</f>
        <v>Varios</v>
      </c>
    </row>
    <row r="6309" spans="1:14" x14ac:dyDescent="0.25">
      <c r="A6309">
        <v>2110030121</v>
      </c>
      <c r="B6309" t="s">
        <v>1156</v>
      </c>
      <c r="C6309">
        <v>2310030273</v>
      </c>
      <c r="D6309" t="s">
        <v>2157</v>
      </c>
      <c r="E6309">
        <v>2430850037</v>
      </c>
      <c r="F6309" t="s">
        <v>3645</v>
      </c>
      <c r="G6309" t="s">
        <v>89</v>
      </c>
      <c r="H6309">
        <v>0.6694</v>
      </c>
      <c r="I6309">
        <v>3</v>
      </c>
      <c r="J6309">
        <v>8000</v>
      </c>
      <c r="K6309">
        <f>+VLOOKUP(E6309,Costos!$A$1:$I$716100,9,FALSE)</f>
        <v>5.1567480000000003</v>
      </c>
      <c r="L6309" t="str">
        <f t="shared" si="210"/>
        <v>243</v>
      </c>
      <c r="M6309" t="str">
        <f t="shared" si="211"/>
        <v>243085</v>
      </c>
      <c r="N6309" t="str">
        <f>IFERROR(IF(L6309="231","231",VLOOKUP(E6309,Materiales!$A$1:$G$37443,7,FALSE)),"N/A")</f>
        <v>Varios</v>
      </c>
    </row>
    <row r="6310" spans="1:14" x14ac:dyDescent="0.25">
      <c r="A6310">
        <v>2110030121</v>
      </c>
      <c r="B6310" t="s">
        <v>1156</v>
      </c>
      <c r="C6310">
        <v>2310030273</v>
      </c>
      <c r="D6310" t="s">
        <v>2157</v>
      </c>
      <c r="E6310">
        <v>2410290516</v>
      </c>
      <c r="F6310" t="s">
        <v>3351</v>
      </c>
      <c r="G6310" t="s">
        <v>89</v>
      </c>
      <c r="H6310">
        <v>31.797899999999998</v>
      </c>
      <c r="I6310">
        <v>3</v>
      </c>
      <c r="J6310">
        <v>8000</v>
      </c>
      <c r="K6310">
        <f>+VLOOKUP(E6310,Costos!$A$1:$I$716100,9,FALSE)</f>
        <v>6.3744370000000004</v>
      </c>
      <c r="L6310" t="str">
        <f t="shared" si="210"/>
        <v>241</v>
      </c>
      <c r="M6310" t="str">
        <f t="shared" si="211"/>
        <v>241029</v>
      </c>
      <c r="N6310" t="str">
        <f>IFERROR(IF(L6310="231","231",VLOOKUP(E6310,Materiales!$A$1:$G$37443,7,FALSE)),"N/A")</f>
        <v>Varios</v>
      </c>
    </row>
    <row r="6311" spans="1:14" x14ac:dyDescent="0.25">
      <c r="A6311">
        <v>2110030121</v>
      </c>
      <c r="B6311" t="s">
        <v>1156</v>
      </c>
      <c r="C6311">
        <v>2310030273</v>
      </c>
      <c r="D6311" t="s">
        <v>2157</v>
      </c>
      <c r="E6311">
        <v>2410290517</v>
      </c>
      <c r="F6311" t="s">
        <v>3352</v>
      </c>
      <c r="G6311" t="s">
        <v>89</v>
      </c>
      <c r="H6311">
        <v>7.9500000000000001E-2</v>
      </c>
      <c r="I6311">
        <v>3</v>
      </c>
      <c r="J6311">
        <v>8000</v>
      </c>
      <c r="K6311">
        <f>+VLOOKUP(E6311,Costos!$A$1:$I$716100,9,FALSE)</f>
        <v>5.2654379999999996</v>
      </c>
      <c r="L6311" t="str">
        <f t="shared" si="210"/>
        <v>241</v>
      </c>
      <c r="M6311" t="str">
        <f t="shared" si="211"/>
        <v>241029</v>
      </c>
      <c r="N6311" t="str">
        <f>IFERROR(IF(L6311="231","231",VLOOKUP(E6311,Materiales!$A$1:$G$37443,7,FALSE)),"N/A")</f>
        <v>Otros</v>
      </c>
    </row>
    <row r="6312" spans="1:14" x14ac:dyDescent="0.25">
      <c r="A6312">
        <v>2110030121</v>
      </c>
      <c r="B6312" t="s">
        <v>1156</v>
      </c>
      <c r="C6312">
        <v>2310030273</v>
      </c>
      <c r="D6312" t="s">
        <v>2157</v>
      </c>
      <c r="E6312">
        <v>2410210003</v>
      </c>
      <c r="F6312" t="s">
        <v>95</v>
      </c>
      <c r="G6312" t="s">
        <v>89</v>
      </c>
      <c r="H6312">
        <v>0.62760000000000005</v>
      </c>
      <c r="I6312">
        <v>3</v>
      </c>
      <c r="J6312">
        <v>8000</v>
      </c>
      <c r="K6312">
        <f>+VLOOKUP(E6312,Costos!$A$1:$I$716100,9,FALSE)</f>
        <v>4.9316240000000002</v>
      </c>
      <c r="L6312" t="str">
        <f t="shared" si="210"/>
        <v>241</v>
      </c>
      <c r="M6312" t="str">
        <f t="shared" si="211"/>
        <v>241021</v>
      </c>
      <c r="N6312" t="str">
        <f>IFERROR(IF(L6312="231","231",VLOOKUP(E6312,Materiales!$A$1:$G$37443,7,FALSE)),"N/A")</f>
        <v>Varios</v>
      </c>
    </row>
    <row r="6313" spans="1:14" x14ac:dyDescent="0.25">
      <c r="A6313">
        <v>2110030121</v>
      </c>
      <c r="B6313" t="s">
        <v>1156</v>
      </c>
      <c r="C6313">
        <v>2310030054</v>
      </c>
      <c r="D6313" t="s">
        <v>4842</v>
      </c>
      <c r="E6313">
        <v>2410090307</v>
      </c>
      <c r="F6313" t="s">
        <v>3206</v>
      </c>
      <c r="G6313" t="s">
        <v>89</v>
      </c>
      <c r="H6313">
        <v>17.597100000000001</v>
      </c>
      <c r="I6313">
        <v>2</v>
      </c>
      <c r="J6313">
        <v>8000</v>
      </c>
      <c r="K6313">
        <f>+VLOOKUP(E6313,Costos!$A$1:$I$716100,9,FALSE)</f>
        <v>37.807549999999999</v>
      </c>
      <c r="L6313" t="str">
        <f t="shared" si="210"/>
        <v>241</v>
      </c>
      <c r="M6313" t="str">
        <f t="shared" si="211"/>
        <v>241009</v>
      </c>
      <c r="N6313" t="str">
        <f>IFERROR(IF(L6313="231","231",VLOOKUP(E6313,Materiales!$A$1:$G$37443,7,FALSE)),"N/A")</f>
        <v>Pigmentos</v>
      </c>
    </row>
    <row r="6314" spans="1:14" x14ac:dyDescent="0.25">
      <c r="A6314">
        <v>2110030121</v>
      </c>
      <c r="B6314" t="s">
        <v>1156</v>
      </c>
      <c r="C6314">
        <v>2310030054</v>
      </c>
      <c r="D6314" t="s">
        <v>4842</v>
      </c>
      <c r="E6314">
        <v>2410090079</v>
      </c>
      <c r="F6314" t="s">
        <v>3167</v>
      </c>
      <c r="G6314" t="s">
        <v>89</v>
      </c>
      <c r="H6314">
        <v>66.495500000000007</v>
      </c>
      <c r="I6314">
        <v>2</v>
      </c>
      <c r="J6314">
        <v>8000</v>
      </c>
      <c r="K6314">
        <f>+VLOOKUP(E6314,Costos!$A$1:$I$716100,9,FALSE)</f>
        <v>66.496741</v>
      </c>
      <c r="L6314" t="str">
        <f t="shared" si="210"/>
        <v>241</v>
      </c>
      <c r="M6314" t="str">
        <f t="shared" si="211"/>
        <v>241009</v>
      </c>
      <c r="N6314" t="str">
        <f>IFERROR(IF(L6314="231","231",VLOOKUP(E6314,Materiales!$A$1:$G$37443,7,FALSE)),"N/A")</f>
        <v>Varios</v>
      </c>
    </row>
    <row r="6315" spans="1:14" x14ac:dyDescent="0.25">
      <c r="A6315">
        <v>2110030121</v>
      </c>
      <c r="B6315" t="s">
        <v>1156</v>
      </c>
      <c r="C6315">
        <v>2310030054</v>
      </c>
      <c r="D6315" t="s">
        <v>4842</v>
      </c>
      <c r="E6315">
        <v>2410210003</v>
      </c>
      <c r="F6315" t="s">
        <v>95</v>
      </c>
      <c r="G6315" t="s">
        <v>89</v>
      </c>
      <c r="H6315">
        <v>23.015599999999999</v>
      </c>
      <c r="I6315">
        <v>2</v>
      </c>
      <c r="J6315">
        <v>8000</v>
      </c>
      <c r="K6315">
        <f>+VLOOKUP(E6315,Costos!$A$1:$I$716100,9,FALSE)</f>
        <v>4.9316240000000002</v>
      </c>
      <c r="L6315" t="str">
        <f t="shared" si="210"/>
        <v>241</v>
      </c>
      <c r="M6315" t="str">
        <f t="shared" si="211"/>
        <v>241021</v>
      </c>
      <c r="N6315" t="str">
        <f>IFERROR(IF(L6315="231","231",VLOOKUP(E6315,Materiales!$A$1:$G$37443,7,FALSE)),"N/A")</f>
        <v>Varios</v>
      </c>
    </row>
    <row r="6316" spans="1:14" x14ac:dyDescent="0.25">
      <c r="A6316">
        <v>2110030121</v>
      </c>
      <c r="B6316" t="s">
        <v>1156</v>
      </c>
      <c r="C6316">
        <v>2310030054</v>
      </c>
      <c r="D6316" t="s">
        <v>4842</v>
      </c>
      <c r="E6316">
        <v>2430810004</v>
      </c>
      <c r="F6316" t="s">
        <v>3630</v>
      </c>
      <c r="G6316" t="s">
        <v>89</v>
      </c>
      <c r="H6316">
        <v>5.3695000000000004</v>
      </c>
      <c r="I6316">
        <v>2</v>
      </c>
      <c r="J6316">
        <v>8000</v>
      </c>
      <c r="K6316">
        <f>+VLOOKUP(E6316,Costos!$A$1:$I$716100,9,FALSE)</f>
        <v>6.728307</v>
      </c>
      <c r="L6316" t="str">
        <f t="shared" si="210"/>
        <v>243</v>
      </c>
      <c r="M6316" t="str">
        <f t="shared" si="211"/>
        <v>243081</v>
      </c>
      <c r="N6316" t="str">
        <f>IFERROR(IF(L6316="231","231",VLOOKUP(E6316,Materiales!$A$1:$G$37443,7,FALSE)),"N/A")</f>
        <v>Varios</v>
      </c>
    </row>
    <row r="6317" spans="1:14" x14ac:dyDescent="0.25">
      <c r="A6317">
        <v>2110030122</v>
      </c>
      <c r="B6317" t="s">
        <v>1157</v>
      </c>
      <c r="C6317">
        <v>2110030122</v>
      </c>
      <c r="D6317" t="s">
        <v>1157</v>
      </c>
      <c r="E6317">
        <v>2310230012</v>
      </c>
      <c r="F6317" t="s">
        <v>2576</v>
      </c>
      <c r="G6317" t="s">
        <v>36</v>
      </c>
      <c r="H6317">
        <v>8000</v>
      </c>
      <c r="I6317">
        <v>1</v>
      </c>
      <c r="J6317">
        <v>8000</v>
      </c>
      <c r="K6317">
        <f>+VLOOKUP(E6317,Costos!$A$1:$I$716100,9,FALSE)</f>
        <v>0.14888899999999999</v>
      </c>
      <c r="L6317" t="str">
        <f t="shared" si="210"/>
        <v>231</v>
      </c>
      <c r="M6317" t="str">
        <f t="shared" si="211"/>
        <v>231023</v>
      </c>
      <c r="N6317" t="str">
        <f>IFERROR(IF(L6317="231","231",VLOOKUP(E6317,Materiales!$A$1:$G$37443,7,FALSE)),"N/A")</f>
        <v>231</v>
      </c>
    </row>
    <row r="6318" spans="1:14" x14ac:dyDescent="0.25">
      <c r="A6318">
        <v>2110030122</v>
      </c>
      <c r="B6318" t="s">
        <v>1157</v>
      </c>
      <c r="C6318">
        <v>2310230012</v>
      </c>
      <c r="D6318" t="s">
        <v>2576</v>
      </c>
      <c r="E6318">
        <v>2430480002</v>
      </c>
      <c r="F6318" t="s">
        <v>3571</v>
      </c>
      <c r="G6318" t="s">
        <v>89</v>
      </c>
      <c r="H6318">
        <v>160.6825</v>
      </c>
      <c r="I6318">
        <v>2</v>
      </c>
      <c r="J6318">
        <v>8000</v>
      </c>
      <c r="K6318">
        <f>+VLOOKUP(E6318,Costos!$A$1:$I$716100,9,FALSE)</f>
        <v>6.8365</v>
      </c>
      <c r="L6318" t="str">
        <f t="shared" si="210"/>
        <v>243</v>
      </c>
      <c r="M6318" t="str">
        <f t="shared" si="211"/>
        <v>243048</v>
      </c>
      <c r="N6318" t="str">
        <f>IFERROR(IF(L6318="231","231",VLOOKUP(E6318,Materiales!$A$1:$G$37443,7,FALSE)),"N/A")</f>
        <v>Resinas</v>
      </c>
    </row>
    <row r="6319" spans="1:14" x14ac:dyDescent="0.25">
      <c r="A6319">
        <v>2110030122</v>
      </c>
      <c r="B6319" t="s">
        <v>1157</v>
      </c>
      <c r="C6319">
        <v>2110030122</v>
      </c>
      <c r="D6319" t="s">
        <v>1157</v>
      </c>
      <c r="E6319">
        <v>2310160282</v>
      </c>
      <c r="F6319" t="s">
        <v>2379</v>
      </c>
      <c r="G6319" t="s">
        <v>36</v>
      </c>
      <c r="H6319">
        <v>8000</v>
      </c>
      <c r="I6319">
        <v>1</v>
      </c>
      <c r="J6319">
        <v>8000</v>
      </c>
      <c r="K6319">
        <f>+VLOOKUP(E6319,Costos!$A$1:$I$716100,9,FALSE)</f>
        <v>5.9553000000000002E-2</v>
      </c>
      <c r="L6319" t="str">
        <f t="shared" si="210"/>
        <v>231</v>
      </c>
      <c r="M6319" t="str">
        <f t="shared" si="211"/>
        <v>231016</v>
      </c>
      <c r="N6319" t="str">
        <f>IFERROR(IF(L6319="231","231",VLOOKUP(E6319,Materiales!$A$1:$G$37443,7,FALSE)),"N/A")</f>
        <v>231</v>
      </c>
    </row>
    <row r="6320" spans="1:14" x14ac:dyDescent="0.25">
      <c r="A6320">
        <v>2110030122</v>
      </c>
      <c r="B6320" t="s">
        <v>1157</v>
      </c>
      <c r="C6320">
        <v>2310160282</v>
      </c>
      <c r="D6320" t="s">
        <v>2379</v>
      </c>
      <c r="E6320">
        <v>2310160457</v>
      </c>
      <c r="F6320" t="s">
        <v>2423</v>
      </c>
      <c r="G6320" t="s">
        <v>36</v>
      </c>
      <c r="H6320">
        <v>8000</v>
      </c>
      <c r="I6320">
        <v>2</v>
      </c>
      <c r="J6320">
        <v>8000</v>
      </c>
      <c r="K6320">
        <f>+VLOOKUP(E6320,Costos!$A$1:$I$716100,9,FALSE)</f>
        <v>3.9772000000000002E-2</v>
      </c>
      <c r="L6320" t="str">
        <f t="shared" si="210"/>
        <v>231</v>
      </c>
      <c r="M6320" t="str">
        <f t="shared" si="211"/>
        <v>231016</v>
      </c>
      <c r="N6320" t="str">
        <f>IFERROR(IF(L6320="231","231",VLOOKUP(E6320,Materiales!$A$1:$G$37443,7,FALSE)),"N/A")</f>
        <v>231</v>
      </c>
    </row>
    <row r="6321" spans="1:14" x14ac:dyDescent="0.25">
      <c r="A6321">
        <v>2110030122</v>
      </c>
      <c r="B6321" t="s">
        <v>1157</v>
      </c>
      <c r="C6321">
        <v>2310160457</v>
      </c>
      <c r="D6321" t="s">
        <v>2423</v>
      </c>
      <c r="E6321">
        <v>2410290508</v>
      </c>
      <c r="F6321" t="s">
        <v>3349</v>
      </c>
      <c r="G6321" t="s">
        <v>89</v>
      </c>
      <c r="H6321">
        <v>25.263200000000001</v>
      </c>
      <c r="I6321">
        <v>3</v>
      </c>
      <c r="J6321">
        <v>8000</v>
      </c>
      <c r="K6321">
        <f>+VLOOKUP(E6321,Costos!$A$1:$I$716100,9,FALSE)</f>
        <v>7.2046840000000003</v>
      </c>
      <c r="L6321" t="str">
        <f t="shared" si="210"/>
        <v>241</v>
      </c>
      <c r="M6321" t="str">
        <f t="shared" si="211"/>
        <v>241029</v>
      </c>
      <c r="N6321" t="str">
        <f>IFERROR(IF(L6321="231","231",VLOOKUP(E6321,Materiales!$A$1:$G$37443,7,FALSE)),"N/A")</f>
        <v>Resinas</v>
      </c>
    </row>
    <row r="6322" spans="1:14" x14ac:dyDescent="0.25">
      <c r="A6322">
        <v>2110030122</v>
      </c>
      <c r="B6322" t="s">
        <v>1157</v>
      </c>
      <c r="C6322">
        <v>2310160457</v>
      </c>
      <c r="D6322" t="s">
        <v>2423</v>
      </c>
      <c r="E6322">
        <v>2410090294</v>
      </c>
      <c r="F6322" t="s">
        <v>101</v>
      </c>
      <c r="G6322" t="s">
        <v>89</v>
      </c>
      <c r="H6322">
        <v>0.4042</v>
      </c>
      <c r="I6322">
        <v>3</v>
      </c>
      <c r="J6322">
        <v>8000</v>
      </c>
      <c r="K6322">
        <f>+VLOOKUP(E6322,Costos!$A$1:$I$716100,9,FALSE)</f>
        <v>21.1996</v>
      </c>
      <c r="L6322" t="str">
        <f t="shared" si="210"/>
        <v>241</v>
      </c>
      <c r="M6322" t="str">
        <f t="shared" si="211"/>
        <v>241009</v>
      </c>
      <c r="N6322" t="str">
        <f>IFERROR(IF(L6322="231","231",VLOOKUP(E6322,Materiales!$A$1:$G$37443,7,FALSE)),"N/A")</f>
        <v>Masterbach</v>
      </c>
    </row>
    <row r="6323" spans="1:14" x14ac:dyDescent="0.25">
      <c r="A6323">
        <v>2110030122</v>
      </c>
      <c r="B6323" t="s">
        <v>1157</v>
      </c>
      <c r="C6323">
        <v>2310160282</v>
      </c>
      <c r="D6323" t="s">
        <v>2379</v>
      </c>
      <c r="E6323">
        <v>2310160269</v>
      </c>
      <c r="F6323" t="s">
        <v>2377</v>
      </c>
      <c r="G6323" t="s">
        <v>36</v>
      </c>
      <c r="H6323">
        <v>8000</v>
      </c>
      <c r="I6323">
        <v>2</v>
      </c>
      <c r="J6323">
        <v>8000</v>
      </c>
      <c r="K6323">
        <f>+VLOOKUP(E6323,Costos!$A$1:$I$716100,9,FALSE)</f>
        <v>1.0703000000000001E-2</v>
      </c>
      <c r="L6323" t="str">
        <f t="shared" si="210"/>
        <v>231</v>
      </c>
      <c r="M6323" t="str">
        <f t="shared" si="211"/>
        <v>231016</v>
      </c>
      <c r="N6323" t="str">
        <f>IFERROR(IF(L6323="231","231",VLOOKUP(E6323,Materiales!$A$1:$G$37443,7,FALSE)),"N/A")</f>
        <v>231</v>
      </c>
    </row>
    <row r="6324" spans="1:14" x14ac:dyDescent="0.25">
      <c r="A6324">
        <v>2110030122</v>
      </c>
      <c r="B6324" t="s">
        <v>1157</v>
      </c>
      <c r="C6324">
        <v>2310160269</v>
      </c>
      <c r="D6324" t="s">
        <v>2377</v>
      </c>
      <c r="E6324">
        <v>2410090294</v>
      </c>
      <c r="F6324" t="s">
        <v>101</v>
      </c>
      <c r="G6324" t="s">
        <v>89</v>
      </c>
      <c r="H6324">
        <v>0.192</v>
      </c>
      <c r="I6324">
        <v>3</v>
      </c>
      <c r="J6324">
        <v>8000</v>
      </c>
      <c r="K6324">
        <f>+VLOOKUP(E6324,Costos!$A$1:$I$716100,9,FALSE)</f>
        <v>21.1996</v>
      </c>
      <c r="L6324" t="str">
        <f t="shared" si="210"/>
        <v>241</v>
      </c>
      <c r="M6324" t="str">
        <f t="shared" si="211"/>
        <v>241009</v>
      </c>
      <c r="N6324" t="str">
        <f>IFERROR(IF(L6324="231","231",VLOOKUP(E6324,Materiales!$A$1:$G$37443,7,FALSE)),"N/A")</f>
        <v>Masterbach</v>
      </c>
    </row>
    <row r="6325" spans="1:14" x14ac:dyDescent="0.25">
      <c r="A6325">
        <v>2110030122</v>
      </c>
      <c r="B6325" t="s">
        <v>1157</v>
      </c>
      <c r="C6325">
        <v>2310160269</v>
      </c>
      <c r="D6325" t="s">
        <v>2377</v>
      </c>
      <c r="E6325">
        <v>2410290626</v>
      </c>
      <c r="F6325" t="s">
        <v>92</v>
      </c>
      <c r="G6325" t="s">
        <v>89</v>
      </c>
      <c r="H6325">
        <v>8</v>
      </c>
      <c r="I6325">
        <v>3</v>
      </c>
      <c r="J6325">
        <v>8000</v>
      </c>
      <c r="K6325">
        <f>+VLOOKUP(E6325,Costos!$A$1:$I$716100,9,FALSE)</f>
        <v>6.3063640000000003</v>
      </c>
      <c r="L6325" t="str">
        <f t="shared" si="210"/>
        <v>241</v>
      </c>
      <c r="M6325" t="str">
        <f t="shared" si="211"/>
        <v>241029</v>
      </c>
      <c r="N6325" t="str">
        <f>IFERROR(IF(L6325="231","231",VLOOKUP(E6325,Materiales!$A$1:$G$37443,7,FALSE)),"N/A")</f>
        <v>Resinas</v>
      </c>
    </row>
    <row r="6326" spans="1:14" x14ac:dyDescent="0.25">
      <c r="A6326">
        <v>2110030122</v>
      </c>
      <c r="B6326" t="s">
        <v>1157</v>
      </c>
      <c r="C6326">
        <v>2110030122</v>
      </c>
      <c r="D6326" t="s">
        <v>1157</v>
      </c>
      <c r="E6326">
        <v>2500070223</v>
      </c>
      <c r="F6326" t="s">
        <v>3769</v>
      </c>
      <c r="G6326" t="s">
        <v>36</v>
      </c>
      <c r="H6326">
        <v>8000</v>
      </c>
      <c r="I6326">
        <v>1</v>
      </c>
      <c r="J6326">
        <v>8000</v>
      </c>
      <c r="K6326">
        <f>+VLOOKUP(E6326,Costos!$A$1:$I$716100,9,FALSE)</f>
        <v>6.8169999999999994E-2</v>
      </c>
      <c r="L6326" t="str">
        <f t="shared" si="210"/>
        <v>250</v>
      </c>
      <c r="M6326" t="str">
        <f t="shared" si="211"/>
        <v>250007</v>
      </c>
      <c r="N6326" t="str">
        <f>IFERROR(IF(L6326="231","231",VLOOKUP(E6326,Materiales!$A$1:$G$37443,7,FALSE)),"N/A")</f>
        <v>Etiquetas</v>
      </c>
    </row>
    <row r="6327" spans="1:14" x14ac:dyDescent="0.25">
      <c r="A6327">
        <v>2110030122</v>
      </c>
      <c r="B6327" t="s">
        <v>1157</v>
      </c>
      <c r="C6327">
        <v>2110030122</v>
      </c>
      <c r="D6327" t="s">
        <v>1157</v>
      </c>
      <c r="E6327">
        <v>2500030019</v>
      </c>
      <c r="F6327" t="s">
        <v>3695</v>
      </c>
      <c r="G6327" t="s">
        <v>36</v>
      </c>
      <c r="H6327">
        <v>333.33330000000001</v>
      </c>
      <c r="I6327">
        <v>1</v>
      </c>
      <c r="J6327">
        <v>8000</v>
      </c>
      <c r="K6327">
        <f>+VLOOKUP(E6327,Costos!$A$1:$I$716100,9,FALSE)</f>
        <v>1.05</v>
      </c>
      <c r="L6327" t="str">
        <f t="shared" si="210"/>
        <v>250</v>
      </c>
      <c r="M6327" t="str">
        <f t="shared" si="211"/>
        <v>250003</v>
      </c>
      <c r="N6327" t="str">
        <f>IFERROR(IF(L6327="231","231",VLOOKUP(E6327,Materiales!$A$1:$G$37443,7,FALSE)),"N/A")</f>
        <v>Cajón</v>
      </c>
    </row>
    <row r="6328" spans="1:14" x14ac:dyDescent="0.25">
      <c r="A6328">
        <v>2110030122</v>
      </c>
      <c r="B6328" t="s">
        <v>1157</v>
      </c>
      <c r="C6328">
        <v>2110030122</v>
      </c>
      <c r="D6328" t="s">
        <v>1157</v>
      </c>
      <c r="E6328">
        <v>2310030055</v>
      </c>
      <c r="F6328" t="s">
        <v>2140</v>
      </c>
      <c r="G6328" t="s">
        <v>89</v>
      </c>
      <c r="H6328">
        <v>2150.0731000000001</v>
      </c>
      <c r="I6328">
        <v>1</v>
      </c>
      <c r="J6328">
        <v>8000</v>
      </c>
      <c r="K6328">
        <f>+VLOOKUP(E6328,Costos!$A$1:$I$716100,9,FALSE)</f>
        <v>7.3140840000000003</v>
      </c>
      <c r="L6328" t="str">
        <f t="shared" si="210"/>
        <v>231</v>
      </c>
      <c r="M6328" t="str">
        <f t="shared" si="211"/>
        <v>231003</v>
      </c>
      <c r="N6328" t="str">
        <f>IFERROR(IF(L6328="231","231",VLOOKUP(E6328,Materiales!$A$1:$G$37443,7,FALSE)),"N/A")</f>
        <v>231</v>
      </c>
    </row>
    <row r="6329" spans="1:14" x14ac:dyDescent="0.25">
      <c r="A6329">
        <v>2110030122</v>
      </c>
      <c r="B6329" t="s">
        <v>1157</v>
      </c>
      <c r="C6329">
        <v>2310030055</v>
      </c>
      <c r="D6329" t="s">
        <v>2140</v>
      </c>
      <c r="E6329">
        <v>2430850012</v>
      </c>
      <c r="F6329" t="s">
        <v>3638</v>
      </c>
      <c r="G6329" t="s">
        <v>89</v>
      </c>
      <c r="H6329">
        <v>2.1572</v>
      </c>
      <c r="I6329">
        <v>2</v>
      </c>
      <c r="J6329">
        <v>8000</v>
      </c>
      <c r="K6329">
        <f>+VLOOKUP(E6329,Costos!$A$1:$I$716100,9,FALSE)</f>
        <v>15.424059</v>
      </c>
      <c r="L6329" t="str">
        <f t="shared" si="210"/>
        <v>243</v>
      </c>
      <c r="M6329" t="str">
        <f t="shared" si="211"/>
        <v>243085</v>
      </c>
      <c r="N6329" t="str">
        <f>IFERROR(IF(L6329="231","231",VLOOKUP(E6329,Materiales!$A$1:$G$37443,7,FALSE)),"N/A")</f>
        <v>Varios</v>
      </c>
    </row>
    <row r="6330" spans="1:14" x14ac:dyDescent="0.25">
      <c r="A6330">
        <v>2110030122</v>
      </c>
      <c r="B6330" t="s">
        <v>1157</v>
      </c>
      <c r="C6330">
        <v>2310030055</v>
      </c>
      <c r="D6330" t="s">
        <v>2140</v>
      </c>
      <c r="E6330">
        <v>2430850013</v>
      </c>
      <c r="F6330" t="s">
        <v>3639</v>
      </c>
      <c r="G6330" t="s">
        <v>89</v>
      </c>
      <c r="H6330">
        <v>4.7938000000000001</v>
      </c>
      <c r="I6330">
        <v>2</v>
      </c>
      <c r="J6330">
        <v>8000</v>
      </c>
      <c r="K6330">
        <f>+VLOOKUP(E6330,Costos!$A$1:$I$716100,9,FALSE)</f>
        <v>6.0844829999999996</v>
      </c>
      <c r="L6330" t="str">
        <f t="shared" si="210"/>
        <v>243</v>
      </c>
      <c r="M6330" t="str">
        <f t="shared" si="211"/>
        <v>243085</v>
      </c>
      <c r="N6330" t="str">
        <f>IFERROR(IF(L6330="231","231",VLOOKUP(E6330,Materiales!$A$1:$G$37443,7,FALSE)),"N/A")</f>
        <v>Varios</v>
      </c>
    </row>
    <row r="6331" spans="1:14" x14ac:dyDescent="0.25">
      <c r="A6331">
        <v>2110030122</v>
      </c>
      <c r="B6331" t="s">
        <v>1157</v>
      </c>
      <c r="C6331">
        <v>2310030055</v>
      </c>
      <c r="D6331" t="s">
        <v>2140</v>
      </c>
      <c r="E6331">
        <v>2410210019</v>
      </c>
      <c r="F6331" t="s">
        <v>113</v>
      </c>
      <c r="G6331" t="s">
        <v>89</v>
      </c>
      <c r="H6331">
        <v>21.571899999999999</v>
      </c>
      <c r="I6331">
        <v>2</v>
      </c>
      <c r="J6331">
        <v>8000</v>
      </c>
      <c r="K6331">
        <f>+VLOOKUP(E6331,Costos!$A$1:$I$716100,9,FALSE)</f>
        <v>7.7568599999999996</v>
      </c>
      <c r="L6331" t="str">
        <f t="shared" si="210"/>
        <v>241</v>
      </c>
      <c r="M6331" t="str">
        <f t="shared" si="211"/>
        <v>241021</v>
      </c>
      <c r="N6331" t="str">
        <f>IFERROR(IF(L6331="231","231",VLOOKUP(E6331,Materiales!$A$1:$G$37443,7,FALSE)),"N/A")</f>
        <v>Varios</v>
      </c>
    </row>
    <row r="6332" spans="1:14" x14ac:dyDescent="0.25">
      <c r="A6332">
        <v>2110030122</v>
      </c>
      <c r="B6332" t="s">
        <v>1157</v>
      </c>
      <c r="C6332">
        <v>2310030055</v>
      </c>
      <c r="D6332" t="s">
        <v>2140</v>
      </c>
      <c r="E6332">
        <v>2430880022</v>
      </c>
      <c r="F6332" t="s">
        <v>115</v>
      </c>
      <c r="G6332" t="s">
        <v>89</v>
      </c>
      <c r="H6332">
        <v>9.5875000000000004</v>
      </c>
      <c r="I6332">
        <v>2</v>
      </c>
      <c r="J6332">
        <v>8000</v>
      </c>
      <c r="K6332">
        <f>+VLOOKUP(E6332,Costos!$A$1:$I$716100,9,FALSE)</f>
        <v>6.1924229999999998</v>
      </c>
      <c r="L6332" t="str">
        <f t="shared" si="210"/>
        <v>243</v>
      </c>
      <c r="M6332" t="str">
        <f t="shared" si="211"/>
        <v>243088</v>
      </c>
      <c r="N6332" t="str">
        <f>IFERROR(IF(L6332="231","231",VLOOKUP(E6332,Materiales!$A$1:$G$37443,7,FALSE)),"N/A")</f>
        <v>Varios</v>
      </c>
    </row>
    <row r="6333" spans="1:14" x14ac:dyDescent="0.25">
      <c r="A6333">
        <v>2110030122</v>
      </c>
      <c r="B6333" t="s">
        <v>1157</v>
      </c>
      <c r="C6333">
        <v>2310030055</v>
      </c>
      <c r="D6333" t="s">
        <v>2140</v>
      </c>
      <c r="E6333">
        <v>2430530010</v>
      </c>
      <c r="F6333" t="s">
        <v>3577</v>
      </c>
      <c r="G6333" t="s">
        <v>89</v>
      </c>
      <c r="H6333">
        <v>239.68809999999999</v>
      </c>
      <c r="I6333">
        <v>2</v>
      </c>
      <c r="J6333">
        <v>8000</v>
      </c>
      <c r="K6333">
        <f>+VLOOKUP(E6333,Costos!$A$1:$I$716100,9,FALSE)</f>
        <v>0.67528200000000005</v>
      </c>
      <c r="L6333" t="str">
        <f t="shared" si="210"/>
        <v>243</v>
      </c>
      <c r="M6333" t="str">
        <f t="shared" si="211"/>
        <v>243053</v>
      </c>
      <c r="N6333" t="str">
        <f>IFERROR(IF(L6333="231","231",VLOOKUP(E6333,Materiales!$A$1:$G$37443,7,FALSE)),"N/A")</f>
        <v>Varios</v>
      </c>
    </row>
    <row r="6334" spans="1:14" x14ac:dyDescent="0.25">
      <c r="A6334">
        <v>2110030122</v>
      </c>
      <c r="B6334" t="s">
        <v>1157</v>
      </c>
      <c r="C6334">
        <v>2310030055</v>
      </c>
      <c r="D6334" t="s">
        <v>2140</v>
      </c>
      <c r="E6334">
        <v>2430350001</v>
      </c>
      <c r="F6334" t="s">
        <v>4741</v>
      </c>
      <c r="G6334" t="s">
        <v>89</v>
      </c>
      <c r="H6334">
        <v>7.1905999999999999</v>
      </c>
      <c r="I6334">
        <v>2</v>
      </c>
      <c r="J6334">
        <v>8000</v>
      </c>
      <c r="K6334">
        <f>+VLOOKUP(E6334,Costos!$A$1:$I$716100,9,FALSE)</f>
        <v>8.4358629999999994</v>
      </c>
      <c r="L6334" t="str">
        <f t="shared" si="210"/>
        <v>243</v>
      </c>
      <c r="M6334" t="str">
        <f t="shared" si="211"/>
        <v>243035</v>
      </c>
      <c r="N6334" t="str">
        <f>IFERROR(IF(L6334="231","231",VLOOKUP(E6334,Materiales!$A$1:$G$37443,7,FALSE)),"N/A")</f>
        <v>Varios</v>
      </c>
    </row>
    <row r="6335" spans="1:14" x14ac:dyDescent="0.25">
      <c r="A6335">
        <v>2110030122</v>
      </c>
      <c r="B6335" t="s">
        <v>1157</v>
      </c>
      <c r="C6335">
        <v>2310030055</v>
      </c>
      <c r="D6335" t="s">
        <v>2140</v>
      </c>
      <c r="E6335">
        <v>2430450001</v>
      </c>
      <c r="F6335" t="s">
        <v>93</v>
      </c>
      <c r="G6335" t="s">
        <v>89</v>
      </c>
      <c r="H6335">
        <v>21.571899999999999</v>
      </c>
      <c r="I6335">
        <v>2</v>
      </c>
      <c r="J6335">
        <v>8000</v>
      </c>
      <c r="K6335">
        <f>+VLOOKUP(E6335,Costos!$A$1:$I$716100,9,FALSE)</f>
        <v>6.0336119999999998</v>
      </c>
      <c r="L6335" t="str">
        <f t="shared" si="210"/>
        <v>243</v>
      </c>
      <c r="M6335" t="str">
        <f t="shared" si="211"/>
        <v>243045</v>
      </c>
      <c r="N6335" t="str">
        <f>IFERROR(IF(L6335="231","231",VLOOKUP(E6335,Materiales!$A$1:$G$37443,7,FALSE)),"N/A")</f>
        <v>Varios</v>
      </c>
    </row>
    <row r="6336" spans="1:14" x14ac:dyDescent="0.25">
      <c r="A6336">
        <v>2110030122</v>
      </c>
      <c r="B6336" t="s">
        <v>1157</v>
      </c>
      <c r="C6336">
        <v>2310030055</v>
      </c>
      <c r="D6336" t="s">
        <v>2140</v>
      </c>
      <c r="E6336">
        <v>2430390013</v>
      </c>
      <c r="F6336" t="s">
        <v>3567</v>
      </c>
      <c r="G6336" t="s">
        <v>89</v>
      </c>
      <c r="H6336">
        <v>8.8684999999999992</v>
      </c>
      <c r="I6336">
        <v>2</v>
      </c>
      <c r="J6336">
        <v>8000</v>
      </c>
      <c r="K6336">
        <f>+VLOOKUP(E6336,Costos!$A$1:$I$716100,9,FALSE)</f>
        <v>27.214721000000001</v>
      </c>
      <c r="L6336" t="str">
        <f t="shared" si="210"/>
        <v>243</v>
      </c>
      <c r="M6336" t="str">
        <f t="shared" si="211"/>
        <v>243039</v>
      </c>
      <c r="N6336" t="str">
        <f>IFERROR(IF(L6336="231","231",VLOOKUP(E6336,Materiales!$A$1:$G$37443,7,FALSE)),"N/A")</f>
        <v>Varios</v>
      </c>
    </row>
    <row r="6337" spans="1:14" x14ac:dyDescent="0.25">
      <c r="A6337">
        <v>2110030122</v>
      </c>
      <c r="B6337" t="s">
        <v>1157</v>
      </c>
      <c r="C6337">
        <v>2310030055</v>
      </c>
      <c r="D6337" t="s">
        <v>2140</v>
      </c>
      <c r="E6337">
        <v>2310030273</v>
      </c>
      <c r="F6337" t="s">
        <v>2157</v>
      </c>
      <c r="G6337" t="s">
        <v>89</v>
      </c>
      <c r="H6337">
        <v>71.906400000000005</v>
      </c>
      <c r="I6337">
        <v>2</v>
      </c>
      <c r="J6337">
        <v>8000</v>
      </c>
      <c r="K6337">
        <f>+VLOOKUP(E6337,Costos!$A$1:$I$716100,9,FALSE)</f>
        <v>3.6945239999999999</v>
      </c>
      <c r="L6337" t="str">
        <f t="shared" si="210"/>
        <v>231</v>
      </c>
      <c r="M6337" t="str">
        <f t="shared" si="211"/>
        <v>231003</v>
      </c>
      <c r="N6337" t="str">
        <f>IFERROR(IF(L6337="231","231",VLOOKUP(E6337,Materiales!$A$1:$G$37443,7,FALSE)),"N/A")</f>
        <v>231</v>
      </c>
    </row>
    <row r="6338" spans="1:14" x14ac:dyDescent="0.25">
      <c r="A6338">
        <v>2110030122</v>
      </c>
      <c r="B6338" t="s">
        <v>1157</v>
      </c>
      <c r="C6338">
        <v>2310030273</v>
      </c>
      <c r="D6338" t="s">
        <v>2157</v>
      </c>
      <c r="E6338">
        <v>2410290596</v>
      </c>
      <c r="F6338" t="s">
        <v>3369</v>
      </c>
      <c r="G6338" t="s">
        <v>89</v>
      </c>
      <c r="H6338">
        <v>7.0580999999999996</v>
      </c>
      <c r="I6338">
        <v>3</v>
      </c>
      <c r="J6338">
        <v>8000</v>
      </c>
      <c r="K6338">
        <f>+VLOOKUP(E6338,Costos!$A$1:$I$716100,9,FALSE)</f>
        <v>5.3067520000000004</v>
      </c>
      <c r="L6338" t="str">
        <f t="shared" si="210"/>
        <v>241</v>
      </c>
      <c r="M6338" t="str">
        <f t="shared" si="211"/>
        <v>241029</v>
      </c>
      <c r="N6338" t="str">
        <f>IFERROR(IF(L6338="231","231",VLOOKUP(E6338,Materiales!$A$1:$G$37443,7,FALSE)),"N/A")</f>
        <v>Varios</v>
      </c>
    </row>
    <row r="6339" spans="1:14" x14ac:dyDescent="0.25">
      <c r="A6339">
        <v>2110030122</v>
      </c>
      <c r="B6339" t="s">
        <v>1157</v>
      </c>
      <c r="C6339">
        <v>2310030273</v>
      </c>
      <c r="D6339" t="s">
        <v>2157</v>
      </c>
      <c r="E6339">
        <v>2430850012</v>
      </c>
      <c r="F6339" t="s">
        <v>3638</v>
      </c>
      <c r="G6339" t="s">
        <v>89</v>
      </c>
      <c r="H6339">
        <v>7.8399999999999997E-2</v>
      </c>
      <c r="I6339">
        <v>3</v>
      </c>
      <c r="J6339">
        <v>8000</v>
      </c>
      <c r="K6339">
        <f>+VLOOKUP(E6339,Costos!$A$1:$I$716100,9,FALSE)</f>
        <v>15.424059</v>
      </c>
      <c r="L6339" t="str">
        <f t="shared" si="210"/>
        <v>243</v>
      </c>
      <c r="M6339" t="str">
        <f t="shared" si="211"/>
        <v>243085</v>
      </c>
      <c r="N6339" t="str">
        <f>IFERROR(IF(L6339="231","231",VLOOKUP(E6339,Materiales!$A$1:$G$37443,7,FALSE)),"N/A")</f>
        <v>Varios</v>
      </c>
    </row>
    <row r="6340" spans="1:14" x14ac:dyDescent="0.25">
      <c r="A6340">
        <v>2110030122</v>
      </c>
      <c r="B6340" t="s">
        <v>1157</v>
      </c>
      <c r="C6340">
        <v>2310030273</v>
      </c>
      <c r="D6340" t="s">
        <v>2157</v>
      </c>
      <c r="E6340">
        <v>2410210019</v>
      </c>
      <c r="F6340" t="s">
        <v>113</v>
      </c>
      <c r="G6340" t="s">
        <v>89</v>
      </c>
      <c r="H6340">
        <v>0.62739999999999996</v>
      </c>
      <c r="I6340">
        <v>3</v>
      </c>
      <c r="J6340">
        <v>8000</v>
      </c>
      <c r="K6340">
        <f>+VLOOKUP(E6340,Costos!$A$1:$I$716100,9,FALSE)</f>
        <v>7.7568599999999996</v>
      </c>
      <c r="L6340" t="str">
        <f t="shared" si="210"/>
        <v>241</v>
      </c>
      <c r="M6340" t="str">
        <f t="shared" si="211"/>
        <v>241021</v>
      </c>
      <c r="N6340" t="str">
        <f>IFERROR(IF(L6340="231","231",VLOOKUP(E6340,Materiales!$A$1:$G$37443,7,FALSE)),"N/A")</f>
        <v>Varios</v>
      </c>
    </row>
    <row r="6341" spans="1:14" x14ac:dyDescent="0.25">
      <c r="A6341">
        <v>2110030122</v>
      </c>
      <c r="B6341" t="s">
        <v>1157</v>
      </c>
      <c r="C6341">
        <v>2310030273</v>
      </c>
      <c r="D6341" t="s">
        <v>2157</v>
      </c>
      <c r="E6341">
        <v>2430950002</v>
      </c>
      <c r="F6341" t="s">
        <v>3667</v>
      </c>
      <c r="G6341" t="s">
        <v>89</v>
      </c>
      <c r="H6341">
        <v>0.47049999999999997</v>
      </c>
      <c r="I6341">
        <v>3</v>
      </c>
      <c r="J6341">
        <v>8000</v>
      </c>
      <c r="K6341">
        <f>+VLOOKUP(E6341,Costos!$A$1:$I$716100,9,FALSE)</f>
        <v>16.036432000000001</v>
      </c>
      <c r="L6341" t="str">
        <f t="shared" si="210"/>
        <v>243</v>
      </c>
      <c r="M6341" t="str">
        <f t="shared" si="211"/>
        <v>243095</v>
      </c>
      <c r="N6341" t="str">
        <f>IFERROR(IF(L6341="231","231",VLOOKUP(E6341,Materiales!$A$1:$G$37443,7,FALSE)),"N/A")</f>
        <v>Varios</v>
      </c>
    </row>
    <row r="6342" spans="1:14" x14ac:dyDescent="0.25">
      <c r="A6342">
        <v>2110030122</v>
      </c>
      <c r="B6342" t="s">
        <v>1157</v>
      </c>
      <c r="C6342">
        <v>2310030273</v>
      </c>
      <c r="D6342" t="s">
        <v>2157</v>
      </c>
      <c r="E6342">
        <v>2410290518</v>
      </c>
      <c r="F6342" t="s">
        <v>3353</v>
      </c>
      <c r="G6342" t="s">
        <v>89</v>
      </c>
      <c r="H6342">
        <v>0.10199999999999999</v>
      </c>
      <c r="I6342">
        <v>3</v>
      </c>
      <c r="J6342">
        <v>8000</v>
      </c>
      <c r="K6342">
        <f>+VLOOKUP(E6342,Costos!$A$1:$I$716100,9,FALSE)</f>
        <v>4.2085650000000001</v>
      </c>
      <c r="L6342" t="str">
        <f t="shared" si="210"/>
        <v>241</v>
      </c>
      <c r="M6342" t="str">
        <f t="shared" si="211"/>
        <v>241029</v>
      </c>
      <c r="N6342" t="str">
        <f>IFERROR(IF(L6342="231","231",VLOOKUP(E6342,Materiales!$A$1:$G$37443,7,FALSE)),"N/A")</f>
        <v>Otros</v>
      </c>
    </row>
    <row r="6343" spans="1:14" x14ac:dyDescent="0.25">
      <c r="A6343">
        <v>2110030122</v>
      </c>
      <c r="B6343" t="s">
        <v>1157</v>
      </c>
      <c r="C6343">
        <v>2310030273</v>
      </c>
      <c r="D6343" t="s">
        <v>2157</v>
      </c>
      <c r="E6343">
        <v>2430880022</v>
      </c>
      <c r="F6343" t="s">
        <v>115</v>
      </c>
      <c r="G6343" t="s">
        <v>89</v>
      </c>
      <c r="H6343">
        <v>0.2157</v>
      </c>
      <c r="I6343">
        <v>3</v>
      </c>
      <c r="J6343">
        <v>8000</v>
      </c>
      <c r="K6343">
        <f>+VLOOKUP(E6343,Costos!$A$1:$I$716100,9,FALSE)</f>
        <v>6.1924229999999998</v>
      </c>
      <c r="L6343" t="str">
        <f t="shared" si="210"/>
        <v>243</v>
      </c>
      <c r="M6343" t="str">
        <f t="shared" si="211"/>
        <v>243088</v>
      </c>
      <c r="N6343" t="str">
        <f>IFERROR(IF(L6343="231","231",VLOOKUP(E6343,Materiales!$A$1:$G$37443,7,FALSE)),"N/A")</f>
        <v>Varios</v>
      </c>
    </row>
    <row r="6344" spans="1:14" x14ac:dyDescent="0.25">
      <c r="A6344">
        <v>2110030122</v>
      </c>
      <c r="B6344" t="s">
        <v>1157</v>
      </c>
      <c r="C6344">
        <v>2310030273</v>
      </c>
      <c r="D6344" t="s">
        <v>2157</v>
      </c>
      <c r="E6344">
        <v>2410290827</v>
      </c>
      <c r="F6344" t="s">
        <v>3467</v>
      </c>
      <c r="G6344" t="s">
        <v>89</v>
      </c>
      <c r="H6344">
        <v>0.98029999999999995</v>
      </c>
      <c r="I6344">
        <v>3</v>
      </c>
      <c r="J6344">
        <v>8000</v>
      </c>
      <c r="K6344">
        <f>+VLOOKUP(E6344,Costos!$A$1:$I$716100,9,FALSE)</f>
        <v>8.7862050000000007</v>
      </c>
      <c r="L6344" t="str">
        <f t="shared" si="210"/>
        <v>241</v>
      </c>
      <c r="M6344" t="str">
        <f t="shared" si="211"/>
        <v>241029</v>
      </c>
      <c r="N6344" t="str">
        <f>IFERROR(IF(L6344="231","231",VLOOKUP(E6344,Materiales!$A$1:$G$37443,7,FALSE)),"N/A")</f>
        <v>Varios</v>
      </c>
    </row>
    <row r="6345" spans="1:14" x14ac:dyDescent="0.25">
      <c r="A6345">
        <v>2110030122</v>
      </c>
      <c r="B6345" t="s">
        <v>1157</v>
      </c>
      <c r="C6345">
        <v>2310030273</v>
      </c>
      <c r="D6345" t="s">
        <v>2157</v>
      </c>
      <c r="E6345">
        <v>2430390013</v>
      </c>
      <c r="F6345" t="s">
        <v>3567</v>
      </c>
      <c r="G6345" t="s">
        <v>89</v>
      </c>
      <c r="H6345">
        <v>0.3921</v>
      </c>
      <c r="I6345">
        <v>3</v>
      </c>
      <c r="J6345">
        <v>8000</v>
      </c>
      <c r="K6345">
        <f>+VLOOKUP(E6345,Costos!$A$1:$I$716100,9,FALSE)</f>
        <v>27.214721000000001</v>
      </c>
      <c r="L6345" t="str">
        <f t="shared" si="210"/>
        <v>243</v>
      </c>
      <c r="M6345" t="str">
        <f t="shared" si="211"/>
        <v>243039</v>
      </c>
      <c r="N6345" t="str">
        <f>IFERROR(IF(L6345="231","231",VLOOKUP(E6345,Materiales!$A$1:$G$37443,7,FALSE)),"N/A")</f>
        <v>Varios</v>
      </c>
    </row>
    <row r="6346" spans="1:14" x14ac:dyDescent="0.25">
      <c r="A6346">
        <v>2110030122</v>
      </c>
      <c r="B6346" t="s">
        <v>1157</v>
      </c>
      <c r="C6346">
        <v>2310030273</v>
      </c>
      <c r="D6346" t="s">
        <v>2157</v>
      </c>
      <c r="E6346">
        <v>2430850037</v>
      </c>
      <c r="F6346" t="s">
        <v>3645</v>
      </c>
      <c r="G6346" t="s">
        <v>89</v>
      </c>
      <c r="H6346">
        <v>0.62739999999999996</v>
      </c>
      <c r="I6346">
        <v>3</v>
      </c>
      <c r="J6346">
        <v>8000</v>
      </c>
      <c r="K6346">
        <f>+VLOOKUP(E6346,Costos!$A$1:$I$716100,9,FALSE)</f>
        <v>5.1567480000000003</v>
      </c>
      <c r="L6346" t="str">
        <f t="shared" si="210"/>
        <v>243</v>
      </c>
      <c r="M6346" t="str">
        <f t="shared" si="211"/>
        <v>243085</v>
      </c>
      <c r="N6346" t="str">
        <f>IFERROR(IF(L6346="231","231",VLOOKUP(E6346,Materiales!$A$1:$G$37443,7,FALSE)),"N/A")</f>
        <v>Varios</v>
      </c>
    </row>
    <row r="6347" spans="1:14" x14ac:dyDescent="0.25">
      <c r="A6347">
        <v>2110030122</v>
      </c>
      <c r="B6347" t="s">
        <v>1157</v>
      </c>
      <c r="C6347">
        <v>2310030273</v>
      </c>
      <c r="D6347" t="s">
        <v>2157</v>
      </c>
      <c r="E6347">
        <v>2410290516</v>
      </c>
      <c r="F6347" t="s">
        <v>3351</v>
      </c>
      <c r="G6347" t="s">
        <v>89</v>
      </c>
      <c r="H6347">
        <v>29.800899999999999</v>
      </c>
      <c r="I6347">
        <v>3</v>
      </c>
      <c r="J6347">
        <v>8000</v>
      </c>
      <c r="K6347">
        <f>+VLOOKUP(E6347,Costos!$A$1:$I$716100,9,FALSE)</f>
        <v>6.3744370000000004</v>
      </c>
      <c r="L6347" t="str">
        <f t="shared" si="210"/>
        <v>241</v>
      </c>
      <c r="M6347" t="str">
        <f t="shared" si="211"/>
        <v>241029</v>
      </c>
      <c r="N6347" t="str">
        <f>IFERROR(IF(L6347="231","231",VLOOKUP(E6347,Materiales!$A$1:$G$37443,7,FALSE)),"N/A")</f>
        <v>Varios</v>
      </c>
    </row>
    <row r="6348" spans="1:14" x14ac:dyDescent="0.25">
      <c r="A6348">
        <v>2110030122</v>
      </c>
      <c r="B6348" t="s">
        <v>1157</v>
      </c>
      <c r="C6348">
        <v>2310030273</v>
      </c>
      <c r="D6348" t="s">
        <v>2157</v>
      </c>
      <c r="E6348">
        <v>2410290517</v>
      </c>
      <c r="F6348" t="s">
        <v>3352</v>
      </c>
      <c r="G6348" t="s">
        <v>89</v>
      </c>
      <c r="H6348">
        <v>7.4499999999999997E-2</v>
      </c>
      <c r="I6348">
        <v>3</v>
      </c>
      <c r="J6348">
        <v>8000</v>
      </c>
      <c r="K6348">
        <f>+VLOOKUP(E6348,Costos!$A$1:$I$716100,9,FALSE)</f>
        <v>5.2654379999999996</v>
      </c>
      <c r="L6348" t="str">
        <f t="shared" si="210"/>
        <v>241</v>
      </c>
      <c r="M6348" t="str">
        <f t="shared" si="211"/>
        <v>241029</v>
      </c>
      <c r="N6348" t="str">
        <f>IFERROR(IF(L6348="231","231",VLOOKUP(E6348,Materiales!$A$1:$G$37443,7,FALSE)),"N/A")</f>
        <v>Otros</v>
      </c>
    </row>
    <row r="6349" spans="1:14" x14ac:dyDescent="0.25">
      <c r="A6349">
        <v>2110030122</v>
      </c>
      <c r="B6349" t="s">
        <v>1157</v>
      </c>
      <c r="C6349">
        <v>2310030273</v>
      </c>
      <c r="D6349" t="s">
        <v>2157</v>
      </c>
      <c r="E6349">
        <v>2410210003</v>
      </c>
      <c r="F6349" t="s">
        <v>95</v>
      </c>
      <c r="G6349" t="s">
        <v>89</v>
      </c>
      <c r="H6349">
        <v>0.58819999999999995</v>
      </c>
      <c r="I6349">
        <v>3</v>
      </c>
      <c r="J6349">
        <v>8000</v>
      </c>
      <c r="K6349">
        <f>+VLOOKUP(E6349,Costos!$A$1:$I$716100,9,FALSE)</f>
        <v>4.9316240000000002</v>
      </c>
      <c r="L6349" t="str">
        <f t="shared" si="210"/>
        <v>241</v>
      </c>
      <c r="M6349" t="str">
        <f t="shared" si="211"/>
        <v>241021</v>
      </c>
      <c r="N6349" t="str">
        <f>IFERROR(IF(L6349="231","231",VLOOKUP(E6349,Materiales!$A$1:$G$37443,7,FALSE)),"N/A")</f>
        <v>Varios</v>
      </c>
    </row>
    <row r="6350" spans="1:14" x14ac:dyDescent="0.25">
      <c r="A6350">
        <v>2110030122</v>
      </c>
      <c r="B6350" t="s">
        <v>1157</v>
      </c>
      <c r="C6350">
        <v>2310030055</v>
      </c>
      <c r="D6350" t="s">
        <v>2140</v>
      </c>
      <c r="E6350">
        <v>2410090274</v>
      </c>
      <c r="F6350" t="s">
        <v>3196</v>
      </c>
      <c r="G6350" t="s">
        <v>89</v>
      </c>
      <c r="H6350">
        <v>102.5865</v>
      </c>
      <c r="I6350">
        <v>2</v>
      </c>
      <c r="J6350">
        <v>8000</v>
      </c>
      <c r="K6350">
        <f>+VLOOKUP(E6350,Costos!$A$1:$I$716100,9,FALSE)</f>
        <v>74.759399999999999</v>
      </c>
      <c r="L6350" t="str">
        <f t="shared" si="210"/>
        <v>241</v>
      </c>
      <c r="M6350" t="str">
        <f t="shared" si="211"/>
        <v>241009</v>
      </c>
      <c r="N6350" t="str">
        <f>IFERROR(IF(L6350="231","231",VLOOKUP(E6350,Materiales!$A$1:$G$37443,7,FALSE)),"N/A")</f>
        <v>Pigmentos</v>
      </c>
    </row>
    <row r="6351" spans="1:14" x14ac:dyDescent="0.25">
      <c r="A6351">
        <v>2110030122</v>
      </c>
      <c r="B6351" t="s">
        <v>1157</v>
      </c>
      <c r="C6351">
        <v>2310030055</v>
      </c>
      <c r="D6351" t="s">
        <v>2140</v>
      </c>
      <c r="E6351">
        <v>2410090317</v>
      </c>
      <c r="F6351" t="s">
        <v>3210</v>
      </c>
      <c r="G6351" t="s">
        <v>89</v>
      </c>
      <c r="H6351">
        <v>15.8194</v>
      </c>
      <c r="I6351">
        <v>2</v>
      </c>
      <c r="J6351">
        <v>8000</v>
      </c>
      <c r="K6351">
        <f>+VLOOKUP(E6351,Costos!$A$1:$I$716100,9,FALSE)</f>
        <v>71.582132999999999</v>
      </c>
      <c r="L6351" t="str">
        <f t="shared" si="210"/>
        <v>241</v>
      </c>
      <c r="M6351" t="str">
        <f t="shared" si="211"/>
        <v>241009</v>
      </c>
      <c r="N6351" t="str">
        <f>IFERROR(IF(L6351="231","231",VLOOKUP(E6351,Materiales!$A$1:$G$37443,7,FALSE)),"N/A")</f>
        <v>Pigmentos</v>
      </c>
    </row>
    <row r="6352" spans="1:14" x14ac:dyDescent="0.25">
      <c r="A6352">
        <v>2110030122</v>
      </c>
      <c r="B6352" t="s">
        <v>1157</v>
      </c>
      <c r="C6352">
        <v>2310030055</v>
      </c>
      <c r="D6352" t="s">
        <v>2140</v>
      </c>
      <c r="E6352">
        <v>2410210003</v>
      </c>
      <c r="F6352" t="s">
        <v>95</v>
      </c>
      <c r="G6352" t="s">
        <v>89</v>
      </c>
      <c r="H6352">
        <v>21.571899999999999</v>
      </c>
      <c r="I6352">
        <v>2</v>
      </c>
      <c r="J6352">
        <v>8000</v>
      </c>
      <c r="K6352">
        <f>+VLOOKUP(E6352,Costos!$A$1:$I$716100,9,FALSE)</f>
        <v>4.9316240000000002</v>
      </c>
      <c r="L6352" t="str">
        <f t="shared" si="210"/>
        <v>241</v>
      </c>
      <c r="M6352" t="str">
        <f t="shared" si="211"/>
        <v>241021</v>
      </c>
      <c r="N6352" t="str">
        <f>IFERROR(IF(L6352="231","231",VLOOKUP(E6352,Materiales!$A$1:$G$37443,7,FALSE)),"N/A")</f>
        <v>Varios</v>
      </c>
    </row>
    <row r="6353" spans="1:14" x14ac:dyDescent="0.25">
      <c r="A6353">
        <v>2110030122</v>
      </c>
      <c r="B6353" t="s">
        <v>1157</v>
      </c>
      <c r="C6353">
        <v>2310030055</v>
      </c>
      <c r="D6353" t="s">
        <v>2140</v>
      </c>
      <c r="E6353">
        <v>2430810004</v>
      </c>
      <c r="F6353" t="s">
        <v>3630</v>
      </c>
      <c r="G6353" t="s">
        <v>89</v>
      </c>
      <c r="H6353">
        <v>5.0334000000000003</v>
      </c>
      <c r="I6353">
        <v>2</v>
      </c>
      <c r="J6353">
        <v>8000</v>
      </c>
      <c r="K6353">
        <f>+VLOOKUP(E6353,Costos!$A$1:$I$716100,9,FALSE)</f>
        <v>6.728307</v>
      </c>
      <c r="L6353" t="str">
        <f t="shared" si="210"/>
        <v>243</v>
      </c>
      <c r="M6353" t="str">
        <f t="shared" si="211"/>
        <v>243081</v>
      </c>
      <c r="N6353" t="str">
        <f>IFERROR(IF(L6353="231","231",VLOOKUP(E6353,Materiales!$A$1:$G$37443,7,FALSE)),"N/A")</f>
        <v>Varios</v>
      </c>
    </row>
    <row r="6354" spans="1:14" x14ac:dyDescent="0.25">
      <c r="A6354">
        <v>2110030123</v>
      </c>
      <c r="B6354" t="s">
        <v>1158</v>
      </c>
      <c r="C6354">
        <v>2110030123</v>
      </c>
      <c r="D6354" t="s">
        <v>1158</v>
      </c>
      <c r="E6354">
        <v>2310230012</v>
      </c>
      <c r="F6354" t="s">
        <v>2576</v>
      </c>
      <c r="G6354" t="s">
        <v>36</v>
      </c>
      <c r="H6354">
        <v>8000</v>
      </c>
      <c r="I6354">
        <v>1</v>
      </c>
      <c r="J6354">
        <v>8000</v>
      </c>
      <c r="K6354">
        <f>+VLOOKUP(E6354,Costos!$A$1:$I$716100,9,FALSE)</f>
        <v>0.14888899999999999</v>
      </c>
      <c r="L6354" t="str">
        <f t="shared" si="210"/>
        <v>231</v>
      </c>
      <c r="M6354" t="str">
        <f t="shared" si="211"/>
        <v>231023</v>
      </c>
      <c r="N6354" t="str">
        <f>IFERROR(IF(L6354="231","231",VLOOKUP(E6354,Materiales!$A$1:$G$37443,7,FALSE)),"N/A")</f>
        <v>231</v>
      </c>
    </row>
    <row r="6355" spans="1:14" x14ac:dyDescent="0.25">
      <c r="A6355">
        <v>2110030123</v>
      </c>
      <c r="B6355" t="s">
        <v>1158</v>
      </c>
      <c r="C6355">
        <v>2310230012</v>
      </c>
      <c r="D6355" t="s">
        <v>2576</v>
      </c>
      <c r="E6355">
        <v>2430480002</v>
      </c>
      <c r="F6355" t="s">
        <v>3571</v>
      </c>
      <c r="G6355" t="s">
        <v>89</v>
      </c>
      <c r="H6355">
        <v>160.6825</v>
      </c>
      <c r="I6355">
        <v>2</v>
      </c>
      <c r="J6355">
        <v>8000</v>
      </c>
      <c r="K6355">
        <f>+VLOOKUP(E6355,Costos!$A$1:$I$716100,9,FALSE)</f>
        <v>6.8365</v>
      </c>
      <c r="L6355" t="str">
        <f t="shared" si="210"/>
        <v>243</v>
      </c>
      <c r="M6355" t="str">
        <f t="shared" si="211"/>
        <v>243048</v>
      </c>
      <c r="N6355" t="str">
        <f>IFERROR(IF(L6355="231","231",VLOOKUP(E6355,Materiales!$A$1:$G$37443,7,FALSE)),"N/A")</f>
        <v>Resinas</v>
      </c>
    </row>
    <row r="6356" spans="1:14" x14ac:dyDescent="0.25">
      <c r="A6356">
        <v>2110030123</v>
      </c>
      <c r="B6356" t="s">
        <v>1158</v>
      </c>
      <c r="C6356">
        <v>2110030123</v>
      </c>
      <c r="D6356" t="s">
        <v>1158</v>
      </c>
      <c r="E6356">
        <v>2310160282</v>
      </c>
      <c r="F6356" t="s">
        <v>2379</v>
      </c>
      <c r="G6356" t="s">
        <v>36</v>
      </c>
      <c r="H6356">
        <v>8000</v>
      </c>
      <c r="I6356">
        <v>1</v>
      </c>
      <c r="J6356">
        <v>8000</v>
      </c>
      <c r="K6356">
        <f>+VLOOKUP(E6356,Costos!$A$1:$I$716100,9,FALSE)</f>
        <v>5.9553000000000002E-2</v>
      </c>
      <c r="L6356" t="str">
        <f t="shared" si="210"/>
        <v>231</v>
      </c>
      <c r="M6356" t="str">
        <f t="shared" si="211"/>
        <v>231016</v>
      </c>
      <c r="N6356" t="str">
        <f>IFERROR(IF(L6356="231","231",VLOOKUP(E6356,Materiales!$A$1:$G$37443,7,FALSE)),"N/A")</f>
        <v>231</v>
      </c>
    </row>
    <row r="6357" spans="1:14" x14ac:dyDescent="0.25">
      <c r="A6357">
        <v>2110030123</v>
      </c>
      <c r="B6357" t="s">
        <v>1158</v>
      </c>
      <c r="C6357">
        <v>2310160282</v>
      </c>
      <c r="D6357" t="s">
        <v>2379</v>
      </c>
      <c r="E6357">
        <v>2310160457</v>
      </c>
      <c r="F6357" t="s">
        <v>2423</v>
      </c>
      <c r="G6357" t="s">
        <v>36</v>
      </c>
      <c r="H6357">
        <v>8000</v>
      </c>
      <c r="I6357">
        <v>2</v>
      </c>
      <c r="J6357">
        <v>8000</v>
      </c>
      <c r="K6357">
        <f>+VLOOKUP(E6357,Costos!$A$1:$I$716100,9,FALSE)</f>
        <v>3.9772000000000002E-2</v>
      </c>
      <c r="L6357" t="str">
        <f t="shared" si="210"/>
        <v>231</v>
      </c>
      <c r="M6357" t="str">
        <f t="shared" si="211"/>
        <v>231016</v>
      </c>
      <c r="N6357" t="str">
        <f>IFERROR(IF(L6357="231","231",VLOOKUP(E6357,Materiales!$A$1:$G$37443,7,FALSE)),"N/A")</f>
        <v>231</v>
      </c>
    </row>
    <row r="6358" spans="1:14" x14ac:dyDescent="0.25">
      <c r="A6358">
        <v>2110030123</v>
      </c>
      <c r="B6358" t="s">
        <v>1158</v>
      </c>
      <c r="C6358">
        <v>2310160457</v>
      </c>
      <c r="D6358" t="s">
        <v>2423</v>
      </c>
      <c r="E6358">
        <v>2410290508</v>
      </c>
      <c r="F6358" t="s">
        <v>3349</v>
      </c>
      <c r="G6358" t="s">
        <v>89</v>
      </c>
      <c r="H6358">
        <v>25.263200000000001</v>
      </c>
      <c r="I6358">
        <v>3</v>
      </c>
      <c r="J6358">
        <v>8000</v>
      </c>
      <c r="K6358">
        <f>+VLOOKUP(E6358,Costos!$A$1:$I$716100,9,FALSE)</f>
        <v>7.2046840000000003</v>
      </c>
      <c r="L6358" t="str">
        <f t="shared" si="210"/>
        <v>241</v>
      </c>
      <c r="M6358" t="str">
        <f t="shared" si="211"/>
        <v>241029</v>
      </c>
      <c r="N6358" t="str">
        <f>IFERROR(IF(L6358="231","231",VLOOKUP(E6358,Materiales!$A$1:$G$37443,7,FALSE)),"N/A")</f>
        <v>Resinas</v>
      </c>
    </row>
    <row r="6359" spans="1:14" x14ac:dyDescent="0.25">
      <c r="A6359">
        <v>2110030123</v>
      </c>
      <c r="B6359" t="s">
        <v>1158</v>
      </c>
      <c r="C6359">
        <v>2310160457</v>
      </c>
      <c r="D6359" t="s">
        <v>2423</v>
      </c>
      <c r="E6359">
        <v>2410090294</v>
      </c>
      <c r="F6359" t="s">
        <v>101</v>
      </c>
      <c r="G6359" t="s">
        <v>89</v>
      </c>
      <c r="H6359">
        <v>0.4042</v>
      </c>
      <c r="I6359">
        <v>3</v>
      </c>
      <c r="J6359">
        <v>8000</v>
      </c>
      <c r="K6359">
        <f>+VLOOKUP(E6359,Costos!$A$1:$I$716100,9,FALSE)</f>
        <v>21.1996</v>
      </c>
      <c r="L6359" t="str">
        <f t="shared" si="210"/>
        <v>241</v>
      </c>
      <c r="M6359" t="str">
        <f t="shared" si="211"/>
        <v>241009</v>
      </c>
      <c r="N6359" t="str">
        <f>IFERROR(IF(L6359="231","231",VLOOKUP(E6359,Materiales!$A$1:$G$37443,7,FALSE)),"N/A")</f>
        <v>Masterbach</v>
      </c>
    </row>
    <row r="6360" spans="1:14" x14ac:dyDescent="0.25">
      <c r="A6360">
        <v>2110030123</v>
      </c>
      <c r="B6360" t="s">
        <v>1158</v>
      </c>
      <c r="C6360">
        <v>2310160282</v>
      </c>
      <c r="D6360" t="s">
        <v>2379</v>
      </c>
      <c r="E6360">
        <v>2310160269</v>
      </c>
      <c r="F6360" t="s">
        <v>2377</v>
      </c>
      <c r="G6360" t="s">
        <v>36</v>
      </c>
      <c r="H6360">
        <v>8000</v>
      </c>
      <c r="I6360">
        <v>2</v>
      </c>
      <c r="J6360">
        <v>8000</v>
      </c>
      <c r="K6360">
        <f>+VLOOKUP(E6360,Costos!$A$1:$I$716100,9,FALSE)</f>
        <v>1.0703000000000001E-2</v>
      </c>
      <c r="L6360" t="str">
        <f t="shared" si="210"/>
        <v>231</v>
      </c>
      <c r="M6360" t="str">
        <f t="shared" si="211"/>
        <v>231016</v>
      </c>
      <c r="N6360" t="str">
        <f>IFERROR(IF(L6360="231","231",VLOOKUP(E6360,Materiales!$A$1:$G$37443,7,FALSE)),"N/A")</f>
        <v>231</v>
      </c>
    </row>
    <row r="6361" spans="1:14" x14ac:dyDescent="0.25">
      <c r="A6361">
        <v>2110030123</v>
      </c>
      <c r="B6361" t="s">
        <v>1158</v>
      </c>
      <c r="C6361">
        <v>2310160269</v>
      </c>
      <c r="D6361" t="s">
        <v>2377</v>
      </c>
      <c r="E6361">
        <v>2410090294</v>
      </c>
      <c r="F6361" t="s">
        <v>101</v>
      </c>
      <c r="G6361" t="s">
        <v>89</v>
      </c>
      <c r="H6361">
        <v>0.192</v>
      </c>
      <c r="I6361">
        <v>3</v>
      </c>
      <c r="J6361">
        <v>8000</v>
      </c>
      <c r="K6361">
        <f>+VLOOKUP(E6361,Costos!$A$1:$I$716100,9,FALSE)</f>
        <v>21.1996</v>
      </c>
      <c r="L6361" t="str">
        <f t="shared" si="210"/>
        <v>241</v>
      </c>
      <c r="M6361" t="str">
        <f t="shared" si="211"/>
        <v>241009</v>
      </c>
      <c r="N6361" t="str">
        <f>IFERROR(IF(L6361="231","231",VLOOKUP(E6361,Materiales!$A$1:$G$37443,7,FALSE)),"N/A")</f>
        <v>Masterbach</v>
      </c>
    </row>
    <row r="6362" spans="1:14" x14ac:dyDescent="0.25">
      <c r="A6362">
        <v>2110030123</v>
      </c>
      <c r="B6362" t="s">
        <v>1158</v>
      </c>
      <c r="C6362">
        <v>2310160269</v>
      </c>
      <c r="D6362" t="s">
        <v>2377</v>
      </c>
      <c r="E6362">
        <v>2410290626</v>
      </c>
      <c r="F6362" t="s">
        <v>92</v>
      </c>
      <c r="G6362" t="s">
        <v>89</v>
      </c>
      <c r="H6362">
        <v>8</v>
      </c>
      <c r="I6362">
        <v>3</v>
      </c>
      <c r="J6362">
        <v>8000</v>
      </c>
      <c r="K6362">
        <f>+VLOOKUP(E6362,Costos!$A$1:$I$716100,9,FALSE)</f>
        <v>6.3063640000000003</v>
      </c>
      <c r="L6362" t="str">
        <f t="shared" si="210"/>
        <v>241</v>
      </c>
      <c r="M6362" t="str">
        <f t="shared" si="211"/>
        <v>241029</v>
      </c>
      <c r="N6362" t="str">
        <f>IFERROR(IF(L6362="231","231",VLOOKUP(E6362,Materiales!$A$1:$G$37443,7,FALSE)),"N/A")</f>
        <v>Resinas</v>
      </c>
    </row>
    <row r="6363" spans="1:14" x14ac:dyDescent="0.25">
      <c r="A6363">
        <v>2110030123</v>
      </c>
      <c r="B6363" t="s">
        <v>1158</v>
      </c>
      <c r="C6363">
        <v>2110030123</v>
      </c>
      <c r="D6363" t="s">
        <v>1158</v>
      </c>
      <c r="E6363">
        <v>2500070224</v>
      </c>
      <c r="F6363" t="s">
        <v>3770</v>
      </c>
      <c r="G6363" t="s">
        <v>36</v>
      </c>
      <c r="H6363">
        <v>8000</v>
      </c>
      <c r="I6363">
        <v>1</v>
      </c>
      <c r="J6363">
        <v>8000</v>
      </c>
      <c r="K6363">
        <f>+VLOOKUP(E6363,Costos!$A$1:$I$716100,9,FALSE)</f>
        <v>8.8220999999999994E-2</v>
      </c>
      <c r="L6363" t="str">
        <f t="shared" si="210"/>
        <v>250</v>
      </c>
      <c r="M6363" t="str">
        <f t="shared" si="211"/>
        <v>250007</v>
      </c>
      <c r="N6363" t="str">
        <f>IFERROR(IF(L6363="231","231",VLOOKUP(E6363,Materiales!$A$1:$G$37443,7,FALSE)),"N/A")</f>
        <v>Etiquetas</v>
      </c>
    </row>
    <row r="6364" spans="1:14" x14ac:dyDescent="0.25">
      <c r="A6364">
        <v>2110030123</v>
      </c>
      <c r="B6364" t="s">
        <v>1158</v>
      </c>
      <c r="C6364">
        <v>2110030123</v>
      </c>
      <c r="D6364" t="s">
        <v>1158</v>
      </c>
      <c r="E6364">
        <v>2500030019</v>
      </c>
      <c r="F6364" t="s">
        <v>3695</v>
      </c>
      <c r="G6364" t="s">
        <v>36</v>
      </c>
      <c r="H6364">
        <v>333.33330000000001</v>
      </c>
      <c r="I6364">
        <v>1</v>
      </c>
      <c r="J6364">
        <v>8000</v>
      </c>
      <c r="K6364">
        <f>+VLOOKUP(E6364,Costos!$A$1:$I$716100,9,FALSE)</f>
        <v>1.05</v>
      </c>
      <c r="L6364" t="str">
        <f t="shared" si="210"/>
        <v>250</v>
      </c>
      <c r="M6364" t="str">
        <f t="shared" si="211"/>
        <v>250003</v>
      </c>
      <c r="N6364" t="str">
        <f>IFERROR(IF(L6364="231","231",VLOOKUP(E6364,Materiales!$A$1:$G$37443,7,FALSE)),"N/A")</f>
        <v>Cajón</v>
      </c>
    </row>
    <row r="6365" spans="1:14" x14ac:dyDescent="0.25">
      <c r="A6365">
        <v>2110030123</v>
      </c>
      <c r="B6365" t="s">
        <v>1158</v>
      </c>
      <c r="C6365">
        <v>2110030123</v>
      </c>
      <c r="D6365" t="s">
        <v>1158</v>
      </c>
      <c r="E6365">
        <v>2310030052</v>
      </c>
      <c r="F6365" t="s">
        <v>4843</v>
      </c>
      <c r="G6365" t="s">
        <v>89</v>
      </c>
      <c r="H6365">
        <v>2092.5048999999999</v>
      </c>
      <c r="I6365">
        <v>1</v>
      </c>
      <c r="J6365">
        <v>8000</v>
      </c>
      <c r="K6365">
        <f>+VLOOKUP(E6365,Costos!$A$1:$I$716100,9,FALSE)</f>
        <v>7.200774</v>
      </c>
      <c r="L6365" t="str">
        <f t="shared" si="210"/>
        <v>231</v>
      </c>
      <c r="M6365" t="str">
        <f t="shared" si="211"/>
        <v>231003</v>
      </c>
      <c r="N6365" t="str">
        <f>IFERROR(IF(L6365="231","231",VLOOKUP(E6365,Materiales!$A$1:$G$37443,7,FALSE)),"N/A")</f>
        <v>231</v>
      </c>
    </row>
    <row r="6366" spans="1:14" x14ac:dyDescent="0.25">
      <c r="A6366">
        <v>2110030123</v>
      </c>
      <c r="B6366" t="s">
        <v>1158</v>
      </c>
      <c r="C6366">
        <v>2310030052</v>
      </c>
      <c r="D6366" t="s">
        <v>4843</v>
      </c>
      <c r="E6366">
        <v>2430850012</v>
      </c>
      <c r="F6366" t="s">
        <v>3638</v>
      </c>
      <c r="G6366" t="s">
        <v>89</v>
      </c>
      <c r="H6366">
        <v>2.0994000000000002</v>
      </c>
      <c r="I6366">
        <v>2</v>
      </c>
      <c r="J6366">
        <v>8000</v>
      </c>
      <c r="K6366">
        <f>+VLOOKUP(E6366,Costos!$A$1:$I$716100,9,FALSE)</f>
        <v>15.424059</v>
      </c>
      <c r="L6366" t="str">
        <f t="shared" si="210"/>
        <v>243</v>
      </c>
      <c r="M6366" t="str">
        <f t="shared" si="211"/>
        <v>243085</v>
      </c>
      <c r="N6366" t="str">
        <f>IFERROR(IF(L6366="231","231",VLOOKUP(E6366,Materiales!$A$1:$G$37443,7,FALSE)),"N/A")</f>
        <v>Varios</v>
      </c>
    </row>
    <row r="6367" spans="1:14" x14ac:dyDescent="0.25">
      <c r="A6367">
        <v>2110030123</v>
      </c>
      <c r="B6367" t="s">
        <v>1158</v>
      </c>
      <c r="C6367">
        <v>2310030052</v>
      </c>
      <c r="D6367" t="s">
        <v>4843</v>
      </c>
      <c r="E6367">
        <v>2430850013</v>
      </c>
      <c r="F6367" t="s">
        <v>3639</v>
      </c>
      <c r="G6367" t="s">
        <v>89</v>
      </c>
      <c r="H6367">
        <v>4.6654</v>
      </c>
      <c r="I6367">
        <v>2</v>
      </c>
      <c r="J6367">
        <v>8000</v>
      </c>
      <c r="K6367">
        <f>+VLOOKUP(E6367,Costos!$A$1:$I$716100,9,FALSE)</f>
        <v>6.0844829999999996</v>
      </c>
      <c r="L6367" t="str">
        <f t="shared" si="210"/>
        <v>243</v>
      </c>
      <c r="M6367" t="str">
        <f t="shared" si="211"/>
        <v>243085</v>
      </c>
      <c r="N6367" t="str">
        <f>IFERROR(IF(L6367="231","231",VLOOKUP(E6367,Materiales!$A$1:$G$37443,7,FALSE)),"N/A")</f>
        <v>Varios</v>
      </c>
    </row>
    <row r="6368" spans="1:14" x14ac:dyDescent="0.25">
      <c r="A6368">
        <v>2110030123</v>
      </c>
      <c r="B6368" t="s">
        <v>1158</v>
      </c>
      <c r="C6368">
        <v>2310030052</v>
      </c>
      <c r="D6368" t="s">
        <v>4843</v>
      </c>
      <c r="E6368">
        <v>2410210019</v>
      </c>
      <c r="F6368" t="s">
        <v>113</v>
      </c>
      <c r="G6368" t="s">
        <v>89</v>
      </c>
      <c r="H6368">
        <v>20.994299999999999</v>
      </c>
      <c r="I6368">
        <v>2</v>
      </c>
      <c r="J6368">
        <v>8000</v>
      </c>
      <c r="K6368">
        <f>+VLOOKUP(E6368,Costos!$A$1:$I$716100,9,FALSE)</f>
        <v>7.7568599999999996</v>
      </c>
      <c r="L6368" t="str">
        <f t="shared" si="210"/>
        <v>241</v>
      </c>
      <c r="M6368" t="str">
        <f t="shared" si="211"/>
        <v>241021</v>
      </c>
      <c r="N6368" t="str">
        <f>IFERROR(IF(L6368="231","231",VLOOKUP(E6368,Materiales!$A$1:$G$37443,7,FALSE)),"N/A")</f>
        <v>Varios</v>
      </c>
    </row>
    <row r="6369" spans="1:14" x14ac:dyDescent="0.25">
      <c r="A6369">
        <v>2110030123</v>
      </c>
      <c r="B6369" t="s">
        <v>1158</v>
      </c>
      <c r="C6369">
        <v>2310030052</v>
      </c>
      <c r="D6369" t="s">
        <v>4843</v>
      </c>
      <c r="E6369">
        <v>2430880022</v>
      </c>
      <c r="F6369" t="s">
        <v>115</v>
      </c>
      <c r="G6369" t="s">
        <v>89</v>
      </c>
      <c r="H6369">
        <v>9.3308</v>
      </c>
      <c r="I6369">
        <v>2</v>
      </c>
      <c r="J6369">
        <v>8000</v>
      </c>
      <c r="K6369">
        <f>+VLOOKUP(E6369,Costos!$A$1:$I$716100,9,FALSE)</f>
        <v>6.1924229999999998</v>
      </c>
      <c r="L6369" t="str">
        <f t="shared" si="210"/>
        <v>243</v>
      </c>
      <c r="M6369" t="str">
        <f t="shared" si="211"/>
        <v>243088</v>
      </c>
      <c r="N6369" t="str">
        <f>IFERROR(IF(L6369="231","231",VLOOKUP(E6369,Materiales!$A$1:$G$37443,7,FALSE)),"N/A")</f>
        <v>Varios</v>
      </c>
    </row>
    <row r="6370" spans="1:14" x14ac:dyDescent="0.25">
      <c r="A6370">
        <v>2110030123</v>
      </c>
      <c r="B6370" t="s">
        <v>1158</v>
      </c>
      <c r="C6370">
        <v>2310030052</v>
      </c>
      <c r="D6370" t="s">
        <v>4843</v>
      </c>
      <c r="E6370">
        <v>2430530010</v>
      </c>
      <c r="F6370" t="s">
        <v>3577</v>
      </c>
      <c r="G6370" t="s">
        <v>89</v>
      </c>
      <c r="H6370">
        <v>233.2704</v>
      </c>
      <c r="I6370">
        <v>2</v>
      </c>
      <c r="J6370">
        <v>8000</v>
      </c>
      <c r="K6370">
        <f>+VLOOKUP(E6370,Costos!$A$1:$I$716100,9,FALSE)</f>
        <v>0.67528200000000005</v>
      </c>
      <c r="L6370" t="str">
        <f t="shared" ref="L6370:L6433" si="212">+LEFT(E6370,3)</f>
        <v>243</v>
      </c>
      <c r="M6370" t="str">
        <f t="shared" ref="M6370:M6433" si="213">+LEFT(E6370,6)</f>
        <v>243053</v>
      </c>
      <c r="N6370" t="str">
        <f>IFERROR(IF(L6370="231","231",VLOOKUP(E6370,Materiales!$A$1:$G$37443,7,FALSE)),"N/A")</f>
        <v>Varios</v>
      </c>
    </row>
    <row r="6371" spans="1:14" x14ac:dyDescent="0.25">
      <c r="A6371">
        <v>2110030123</v>
      </c>
      <c r="B6371" t="s">
        <v>1158</v>
      </c>
      <c r="C6371">
        <v>2310030052</v>
      </c>
      <c r="D6371" t="s">
        <v>4843</v>
      </c>
      <c r="E6371">
        <v>2430350001</v>
      </c>
      <c r="F6371" t="s">
        <v>4741</v>
      </c>
      <c r="G6371" t="s">
        <v>89</v>
      </c>
      <c r="H6371">
        <v>6.9981</v>
      </c>
      <c r="I6371">
        <v>2</v>
      </c>
      <c r="J6371">
        <v>8000</v>
      </c>
      <c r="K6371">
        <f>+VLOOKUP(E6371,Costos!$A$1:$I$716100,9,FALSE)</f>
        <v>8.4358629999999994</v>
      </c>
      <c r="L6371" t="str">
        <f t="shared" si="212"/>
        <v>243</v>
      </c>
      <c r="M6371" t="str">
        <f t="shared" si="213"/>
        <v>243035</v>
      </c>
      <c r="N6371" t="str">
        <f>IFERROR(IF(L6371="231","231",VLOOKUP(E6371,Materiales!$A$1:$G$37443,7,FALSE)),"N/A")</f>
        <v>Varios</v>
      </c>
    </row>
    <row r="6372" spans="1:14" x14ac:dyDescent="0.25">
      <c r="A6372">
        <v>2110030123</v>
      </c>
      <c r="B6372" t="s">
        <v>1158</v>
      </c>
      <c r="C6372">
        <v>2310030052</v>
      </c>
      <c r="D6372" t="s">
        <v>4843</v>
      </c>
      <c r="E6372">
        <v>2430450001</v>
      </c>
      <c r="F6372" t="s">
        <v>93</v>
      </c>
      <c r="G6372" t="s">
        <v>89</v>
      </c>
      <c r="H6372">
        <v>20.994299999999999</v>
      </c>
      <c r="I6372">
        <v>2</v>
      </c>
      <c r="J6372">
        <v>8000</v>
      </c>
      <c r="K6372">
        <f>+VLOOKUP(E6372,Costos!$A$1:$I$716100,9,FALSE)</f>
        <v>6.0336119999999998</v>
      </c>
      <c r="L6372" t="str">
        <f t="shared" si="212"/>
        <v>243</v>
      </c>
      <c r="M6372" t="str">
        <f t="shared" si="213"/>
        <v>243045</v>
      </c>
      <c r="N6372" t="str">
        <f>IFERROR(IF(L6372="231","231",VLOOKUP(E6372,Materiales!$A$1:$G$37443,7,FALSE)),"N/A")</f>
        <v>Varios</v>
      </c>
    </row>
    <row r="6373" spans="1:14" x14ac:dyDescent="0.25">
      <c r="A6373">
        <v>2110030123</v>
      </c>
      <c r="B6373" t="s">
        <v>1158</v>
      </c>
      <c r="C6373">
        <v>2310030052</v>
      </c>
      <c r="D6373" t="s">
        <v>4843</v>
      </c>
      <c r="E6373">
        <v>2430390013</v>
      </c>
      <c r="F6373" t="s">
        <v>3567</v>
      </c>
      <c r="G6373" t="s">
        <v>89</v>
      </c>
      <c r="H6373">
        <v>9.3308</v>
      </c>
      <c r="I6373">
        <v>2</v>
      </c>
      <c r="J6373">
        <v>8000</v>
      </c>
      <c r="K6373">
        <f>+VLOOKUP(E6373,Costos!$A$1:$I$716100,9,FALSE)</f>
        <v>27.214721000000001</v>
      </c>
      <c r="L6373" t="str">
        <f t="shared" si="212"/>
        <v>243</v>
      </c>
      <c r="M6373" t="str">
        <f t="shared" si="213"/>
        <v>243039</v>
      </c>
      <c r="N6373" t="str">
        <f>IFERROR(IF(L6373="231","231",VLOOKUP(E6373,Materiales!$A$1:$G$37443,7,FALSE)),"N/A")</f>
        <v>Varios</v>
      </c>
    </row>
    <row r="6374" spans="1:14" x14ac:dyDescent="0.25">
      <c r="A6374">
        <v>2110030123</v>
      </c>
      <c r="B6374" t="s">
        <v>1158</v>
      </c>
      <c r="C6374">
        <v>2310030052</v>
      </c>
      <c r="D6374" t="s">
        <v>4843</v>
      </c>
      <c r="E6374">
        <v>2310030273</v>
      </c>
      <c r="F6374" t="s">
        <v>2157</v>
      </c>
      <c r="G6374" t="s">
        <v>89</v>
      </c>
      <c r="H6374">
        <v>69.981099999999998</v>
      </c>
      <c r="I6374">
        <v>2</v>
      </c>
      <c r="J6374">
        <v>8000</v>
      </c>
      <c r="K6374">
        <f>+VLOOKUP(E6374,Costos!$A$1:$I$716100,9,FALSE)</f>
        <v>3.6945239999999999</v>
      </c>
      <c r="L6374" t="str">
        <f t="shared" si="212"/>
        <v>231</v>
      </c>
      <c r="M6374" t="str">
        <f t="shared" si="213"/>
        <v>231003</v>
      </c>
      <c r="N6374" t="str">
        <f>IFERROR(IF(L6374="231","231",VLOOKUP(E6374,Materiales!$A$1:$G$37443,7,FALSE)),"N/A")</f>
        <v>231</v>
      </c>
    </row>
    <row r="6375" spans="1:14" x14ac:dyDescent="0.25">
      <c r="A6375">
        <v>2110030123</v>
      </c>
      <c r="B6375" t="s">
        <v>1158</v>
      </c>
      <c r="C6375">
        <v>2310030273</v>
      </c>
      <c r="D6375" t="s">
        <v>2157</v>
      </c>
      <c r="E6375">
        <v>2410290596</v>
      </c>
      <c r="F6375" t="s">
        <v>3369</v>
      </c>
      <c r="G6375" t="s">
        <v>89</v>
      </c>
      <c r="H6375">
        <v>6.8691000000000004</v>
      </c>
      <c r="I6375">
        <v>3</v>
      </c>
      <c r="J6375">
        <v>8000</v>
      </c>
      <c r="K6375">
        <f>+VLOOKUP(E6375,Costos!$A$1:$I$716100,9,FALSE)</f>
        <v>5.3067520000000004</v>
      </c>
      <c r="L6375" t="str">
        <f t="shared" si="212"/>
        <v>241</v>
      </c>
      <c r="M6375" t="str">
        <f t="shared" si="213"/>
        <v>241029</v>
      </c>
      <c r="N6375" t="str">
        <f>IFERROR(IF(L6375="231","231",VLOOKUP(E6375,Materiales!$A$1:$G$37443,7,FALSE)),"N/A")</f>
        <v>Varios</v>
      </c>
    </row>
    <row r="6376" spans="1:14" x14ac:dyDescent="0.25">
      <c r="A6376">
        <v>2110030123</v>
      </c>
      <c r="B6376" t="s">
        <v>1158</v>
      </c>
      <c r="C6376">
        <v>2310030273</v>
      </c>
      <c r="D6376" t="s">
        <v>2157</v>
      </c>
      <c r="E6376">
        <v>2430850012</v>
      </c>
      <c r="F6376" t="s">
        <v>3638</v>
      </c>
      <c r="G6376" t="s">
        <v>89</v>
      </c>
      <c r="H6376">
        <v>7.6300000000000007E-2</v>
      </c>
      <c r="I6376">
        <v>3</v>
      </c>
      <c r="J6376">
        <v>8000</v>
      </c>
      <c r="K6376">
        <f>+VLOOKUP(E6376,Costos!$A$1:$I$716100,9,FALSE)</f>
        <v>15.424059</v>
      </c>
      <c r="L6376" t="str">
        <f t="shared" si="212"/>
        <v>243</v>
      </c>
      <c r="M6376" t="str">
        <f t="shared" si="213"/>
        <v>243085</v>
      </c>
      <c r="N6376" t="str">
        <f>IFERROR(IF(L6376="231","231",VLOOKUP(E6376,Materiales!$A$1:$G$37443,7,FALSE)),"N/A")</f>
        <v>Varios</v>
      </c>
    </row>
    <row r="6377" spans="1:14" x14ac:dyDescent="0.25">
      <c r="A6377">
        <v>2110030123</v>
      </c>
      <c r="B6377" t="s">
        <v>1158</v>
      </c>
      <c r="C6377">
        <v>2310030273</v>
      </c>
      <c r="D6377" t="s">
        <v>2157</v>
      </c>
      <c r="E6377">
        <v>2410210019</v>
      </c>
      <c r="F6377" t="s">
        <v>113</v>
      </c>
      <c r="G6377" t="s">
        <v>89</v>
      </c>
      <c r="H6377">
        <v>0.61060000000000003</v>
      </c>
      <c r="I6377">
        <v>3</v>
      </c>
      <c r="J6377">
        <v>8000</v>
      </c>
      <c r="K6377">
        <f>+VLOOKUP(E6377,Costos!$A$1:$I$716100,9,FALSE)</f>
        <v>7.7568599999999996</v>
      </c>
      <c r="L6377" t="str">
        <f t="shared" si="212"/>
        <v>241</v>
      </c>
      <c r="M6377" t="str">
        <f t="shared" si="213"/>
        <v>241021</v>
      </c>
      <c r="N6377" t="str">
        <f>IFERROR(IF(L6377="231","231",VLOOKUP(E6377,Materiales!$A$1:$G$37443,7,FALSE)),"N/A")</f>
        <v>Varios</v>
      </c>
    </row>
    <row r="6378" spans="1:14" x14ac:dyDescent="0.25">
      <c r="A6378">
        <v>2110030123</v>
      </c>
      <c r="B6378" t="s">
        <v>1158</v>
      </c>
      <c r="C6378">
        <v>2310030273</v>
      </c>
      <c r="D6378" t="s">
        <v>2157</v>
      </c>
      <c r="E6378">
        <v>2430950002</v>
      </c>
      <c r="F6378" t="s">
        <v>3667</v>
      </c>
      <c r="G6378" t="s">
        <v>89</v>
      </c>
      <c r="H6378">
        <v>0.45789999999999997</v>
      </c>
      <c r="I6378">
        <v>3</v>
      </c>
      <c r="J6378">
        <v>8000</v>
      </c>
      <c r="K6378">
        <f>+VLOOKUP(E6378,Costos!$A$1:$I$716100,9,FALSE)</f>
        <v>16.036432000000001</v>
      </c>
      <c r="L6378" t="str">
        <f t="shared" si="212"/>
        <v>243</v>
      </c>
      <c r="M6378" t="str">
        <f t="shared" si="213"/>
        <v>243095</v>
      </c>
      <c r="N6378" t="str">
        <f>IFERROR(IF(L6378="231","231",VLOOKUP(E6378,Materiales!$A$1:$G$37443,7,FALSE)),"N/A")</f>
        <v>Varios</v>
      </c>
    </row>
    <row r="6379" spans="1:14" x14ac:dyDescent="0.25">
      <c r="A6379">
        <v>2110030123</v>
      </c>
      <c r="B6379" t="s">
        <v>1158</v>
      </c>
      <c r="C6379">
        <v>2310030273</v>
      </c>
      <c r="D6379" t="s">
        <v>2157</v>
      </c>
      <c r="E6379">
        <v>2410290518</v>
      </c>
      <c r="F6379" t="s">
        <v>3353</v>
      </c>
      <c r="G6379" t="s">
        <v>89</v>
      </c>
      <c r="H6379">
        <v>9.9199999999999997E-2</v>
      </c>
      <c r="I6379">
        <v>3</v>
      </c>
      <c r="J6379">
        <v>8000</v>
      </c>
      <c r="K6379">
        <f>+VLOOKUP(E6379,Costos!$A$1:$I$716100,9,FALSE)</f>
        <v>4.2085650000000001</v>
      </c>
      <c r="L6379" t="str">
        <f t="shared" si="212"/>
        <v>241</v>
      </c>
      <c r="M6379" t="str">
        <f t="shared" si="213"/>
        <v>241029</v>
      </c>
      <c r="N6379" t="str">
        <f>IFERROR(IF(L6379="231","231",VLOOKUP(E6379,Materiales!$A$1:$G$37443,7,FALSE)),"N/A")</f>
        <v>Otros</v>
      </c>
    </row>
    <row r="6380" spans="1:14" x14ac:dyDescent="0.25">
      <c r="A6380">
        <v>2110030123</v>
      </c>
      <c r="B6380" t="s">
        <v>1158</v>
      </c>
      <c r="C6380">
        <v>2310030273</v>
      </c>
      <c r="D6380" t="s">
        <v>2157</v>
      </c>
      <c r="E6380">
        <v>2430880022</v>
      </c>
      <c r="F6380" t="s">
        <v>115</v>
      </c>
      <c r="G6380" t="s">
        <v>89</v>
      </c>
      <c r="H6380">
        <v>0.2099</v>
      </c>
      <c r="I6380">
        <v>3</v>
      </c>
      <c r="J6380">
        <v>8000</v>
      </c>
      <c r="K6380">
        <f>+VLOOKUP(E6380,Costos!$A$1:$I$716100,9,FALSE)</f>
        <v>6.1924229999999998</v>
      </c>
      <c r="L6380" t="str">
        <f t="shared" si="212"/>
        <v>243</v>
      </c>
      <c r="M6380" t="str">
        <f t="shared" si="213"/>
        <v>243088</v>
      </c>
      <c r="N6380" t="str">
        <f>IFERROR(IF(L6380="231","231",VLOOKUP(E6380,Materiales!$A$1:$G$37443,7,FALSE)),"N/A")</f>
        <v>Varios</v>
      </c>
    </row>
    <row r="6381" spans="1:14" x14ac:dyDescent="0.25">
      <c r="A6381">
        <v>2110030123</v>
      </c>
      <c r="B6381" t="s">
        <v>1158</v>
      </c>
      <c r="C6381">
        <v>2310030273</v>
      </c>
      <c r="D6381" t="s">
        <v>2157</v>
      </c>
      <c r="E6381">
        <v>2410290827</v>
      </c>
      <c r="F6381" t="s">
        <v>3467</v>
      </c>
      <c r="G6381" t="s">
        <v>89</v>
      </c>
      <c r="H6381">
        <v>0.95399999999999996</v>
      </c>
      <c r="I6381">
        <v>3</v>
      </c>
      <c r="J6381">
        <v>8000</v>
      </c>
      <c r="K6381">
        <f>+VLOOKUP(E6381,Costos!$A$1:$I$716100,9,FALSE)</f>
        <v>8.7862050000000007</v>
      </c>
      <c r="L6381" t="str">
        <f t="shared" si="212"/>
        <v>241</v>
      </c>
      <c r="M6381" t="str">
        <f t="shared" si="213"/>
        <v>241029</v>
      </c>
      <c r="N6381" t="str">
        <f>IFERROR(IF(L6381="231","231",VLOOKUP(E6381,Materiales!$A$1:$G$37443,7,FALSE)),"N/A")</f>
        <v>Varios</v>
      </c>
    </row>
    <row r="6382" spans="1:14" x14ac:dyDescent="0.25">
      <c r="A6382">
        <v>2110030123</v>
      </c>
      <c r="B6382" t="s">
        <v>1158</v>
      </c>
      <c r="C6382">
        <v>2310030273</v>
      </c>
      <c r="D6382" t="s">
        <v>2157</v>
      </c>
      <c r="E6382">
        <v>2430390013</v>
      </c>
      <c r="F6382" t="s">
        <v>3567</v>
      </c>
      <c r="G6382" t="s">
        <v>89</v>
      </c>
      <c r="H6382">
        <v>0.38159999999999999</v>
      </c>
      <c r="I6382">
        <v>3</v>
      </c>
      <c r="J6382">
        <v>8000</v>
      </c>
      <c r="K6382">
        <f>+VLOOKUP(E6382,Costos!$A$1:$I$716100,9,FALSE)</f>
        <v>27.214721000000001</v>
      </c>
      <c r="L6382" t="str">
        <f t="shared" si="212"/>
        <v>243</v>
      </c>
      <c r="M6382" t="str">
        <f t="shared" si="213"/>
        <v>243039</v>
      </c>
      <c r="N6382" t="str">
        <f>IFERROR(IF(L6382="231","231",VLOOKUP(E6382,Materiales!$A$1:$G$37443,7,FALSE)),"N/A")</f>
        <v>Varios</v>
      </c>
    </row>
    <row r="6383" spans="1:14" x14ac:dyDescent="0.25">
      <c r="A6383">
        <v>2110030123</v>
      </c>
      <c r="B6383" t="s">
        <v>1158</v>
      </c>
      <c r="C6383">
        <v>2310030273</v>
      </c>
      <c r="D6383" t="s">
        <v>2157</v>
      </c>
      <c r="E6383">
        <v>2430850037</v>
      </c>
      <c r="F6383" t="s">
        <v>3645</v>
      </c>
      <c r="G6383" t="s">
        <v>89</v>
      </c>
      <c r="H6383">
        <v>0.61060000000000003</v>
      </c>
      <c r="I6383">
        <v>3</v>
      </c>
      <c r="J6383">
        <v>8000</v>
      </c>
      <c r="K6383">
        <f>+VLOOKUP(E6383,Costos!$A$1:$I$716100,9,FALSE)</f>
        <v>5.1567480000000003</v>
      </c>
      <c r="L6383" t="str">
        <f t="shared" si="212"/>
        <v>243</v>
      </c>
      <c r="M6383" t="str">
        <f t="shared" si="213"/>
        <v>243085</v>
      </c>
      <c r="N6383" t="str">
        <f>IFERROR(IF(L6383="231","231",VLOOKUP(E6383,Materiales!$A$1:$G$37443,7,FALSE)),"N/A")</f>
        <v>Varios</v>
      </c>
    </row>
    <row r="6384" spans="1:14" x14ac:dyDescent="0.25">
      <c r="A6384">
        <v>2110030123</v>
      </c>
      <c r="B6384" t="s">
        <v>1158</v>
      </c>
      <c r="C6384">
        <v>2310030273</v>
      </c>
      <c r="D6384" t="s">
        <v>2157</v>
      </c>
      <c r="E6384">
        <v>2410290516</v>
      </c>
      <c r="F6384" t="s">
        <v>3351</v>
      </c>
      <c r="G6384" t="s">
        <v>89</v>
      </c>
      <c r="H6384">
        <v>29.003</v>
      </c>
      <c r="I6384">
        <v>3</v>
      </c>
      <c r="J6384">
        <v>8000</v>
      </c>
      <c r="K6384">
        <f>+VLOOKUP(E6384,Costos!$A$1:$I$716100,9,FALSE)</f>
        <v>6.3744370000000004</v>
      </c>
      <c r="L6384" t="str">
        <f t="shared" si="212"/>
        <v>241</v>
      </c>
      <c r="M6384" t="str">
        <f t="shared" si="213"/>
        <v>241029</v>
      </c>
      <c r="N6384" t="str">
        <f>IFERROR(IF(L6384="231","231",VLOOKUP(E6384,Materiales!$A$1:$G$37443,7,FALSE)),"N/A")</f>
        <v>Varios</v>
      </c>
    </row>
    <row r="6385" spans="1:14" x14ac:dyDescent="0.25">
      <c r="A6385">
        <v>2110030123</v>
      </c>
      <c r="B6385" t="s">
        <v>1158</v>
      </c>
      <c r="C6385">
        <v>2310030273</v>
      </c>
      <c r="D6385" t="s">
        <v>2157</v>
      </c>
      <c r="E6385">
        <v>2410290517</v>
      </c>
      <c r="F6385" t="s">
        <v>3352</v>
      </c>
      <c r="G6385" t="s">
        <v>89</v>
      </c>
      <c r="H6385">
        <v>7.2499999999999995E-2</v>
      </c>
      <c r="I6385">
        <v>3</v>
      </c>
      <c r="J6385">
        <v>8000</v>
      </c>
      <c r="K6385">
        <f>+VLOOKUP(E6385,Costos!$A$1:$I$716100,9,FALSE)</f>
        <v>5.2654379999999996</v>
      </c>
      <c r="L6385" t="str">
        <f t="shared" si="212"/>
        <v>241</v>
      </c>
      <c r="M6385" t="str">
        <f t="shared" si="213"/>
        <v>241029</v>
      </c>
      <c r="N6385" t="str">
        <f>IFERROR(IF(L6385="231","231",VLOOKUP(E6385,Materiales!$A$1:$G$37443,7,FALSE)),"N/A")</f>
        <v>Otros</v>
      </c>
    </row>
    <row r="6386" spans="1:14" x14ac:dyDescent="0.25">
      <c r="A6386">
        <v>2110030123</v>
      </c>
      <c r="B6386" t="s">
        <v>1158</v>
      </c>
      <c r="C6386">
        <v>2310030273</v>
      </c>
      <c r="D6386" t="s">
        <v>2157</v>
      </c>
      <c r="E6386">
        <v>2410210003</v>
      </c>
      <c r="F6386" t="s">
        <v>95</v>
      </c>
      <c r="G6386" t="s">
        <v>89</v>
      </c>
      <c r="H6386">
        <v>0.57240000000000002</v>
      </c>
      <c r="I6386">
        <v>3</v>
      </c>
      <c r="J6386">
        <v>8000</v>
      </c>
      <c r="K6386">
        <f>+VLOOKUP(E6386,Costos!$A$1:$I$716100,9,FALSE)</f>
        <v>4.9316240000000002</v>
      </c>
      <c r="L6386" t="str">
        <f t="shared" si="212"/>
        <v>241</v>
      </c>
      <c r="M6386" t="str">
        <f t="shared" si="213"/>
        <v>241021</v>
      </c>
      <c r="N6386" t="str">
        <f>IFERROR(IF(L6386="231","231",VLOOKUP(E6386,Materiales!$A$1:$G$37443,7,FALSE)),"N/A")</f>
        <v>Varios</v>
      </c>
    </row>
    <row r="6387" spans="1:14" x14ac:dyDescent="0.25">
      <c r="A6387">
        <v>2110030123</v>
      </c>
      <c r="B6387" t="s">
        <v>1158</v>
      </c>
      <c r="C6387">
        <v>2310030052</v>
      </c>
      <c r="D6387" t="s">
        <v>4843</v>
      </c>
      <c r="E6387">
        <v>2410090307</v>
      </c>
      <c r="F6387" t="s">
        <v>3206</v>
      </c>
      <c r="G6387" t="s">
        <v>89</v>
      </c>
      <c r="H6387">
        <v>95.640900000000002</v>
      </c>
      <c r="I6387">
        <v>2</v>
      </c>
      <c r="J6387">
        <v>8000</v>
      </c>
      <c r="K6387">
        <f>+VLOOKUP(E6387,Costos!$A$1:$I$716100,9,FALSE)</f>
        <v>37.807549999999999</v>
      </c>
      <c r="L6387" t="str">
        <f t="shared" si="212"/>
        <v>241</v>
      </c>
      <c r="M6387" t="str">
        <f t="shared" si="213"/>
        <v>241009</v>
      </c>
      <c r="N6387" t="str">
        <f>IFERROR(IF(L6387="231","231",VLOOKUP(E6387,Materiales!$A$1:$G$37443,7,FALSE)),"N/A")</f>
        <v>Pigmentos</v>
      </c>
    </row>
    <row r="6388" spans="1:14" x14ac:dyDescent="0.25">
      <c r="A6388">
        <v>2110030123</v>
      </c>
      <c r="B6388" t="s">
        <v>1158</v>
      </c>
      <c r="C6388">
        <v>2310030052</v>
      </c>
      <c r="D6388" t="s">
        <v>4843</v>
      </c>
      <c r="E6388">
        <v>2410210003</v>
      </c>
      <c r="F6388" t="s">
        <v>95</v>
      </c>
      <c r="G6388" t="s">
        <v>89</v>
      </c>
      <c r="H6388">
        <v>20.994299999999999</v>
      </c>
      <c r="I6388">
        <v>2</v>
      </c>
      <c r="J6388">
        <v>8000</v>
      </c>
      <c r="K6388">
        <f>+VLOOKUP(E6388,Costos!$A$1:$I$716100,9,FALSE)</f>
        <v>4.9316240000000002</v>
      </c>
      <c r="L6388" t="str">
        <f t="shared" si="212"/>
        <v>241</v>
      </c>
      <c r="M6388" t="str">
        <f t="shared" si="213"/>
        <v>241021</v>
      </c>
      <c r="N6388" t="str">
        <f>IFERROR(IF(L6388="231","231",VLOOKUP(E6388,Materiales!$A$1:$G$37443,7,FALSE)),"N/A")</f>
        <v>Varios</v>
      </c>
    </row>
    <row r="6389" spans="1:14" x14ac:dyDescent="0.25">
      <c r="A6389">
        <v>2110030123</v>
      </c>
      <c r="B6389" t="s">
        <v>1158</v>
      </c>
      <c r="C6389">
        <v>2310030052</v>
      </c>
      <c r="D6389" t="s">
        <v>4843</v>
      </c>
      <c r="E6389">
        <v>2430810004</v>
      </c>
      <c r="F6389" t="s">
        <v>3630</v>
      </c>
      <c r="G6389" t="s">
        <v>89</v>
      </c>
      <c r="H6389">
        <v>4.8986999999999998</v>
      </c>
      <c r="I6389">
        <v>2</v>
      </c>
      <c r="J6389">
        <v>8000</v>
      </c>
      <c r="K6389">
        <f>+VLOOKUP(E6389,Costos!$A$1:$I$716100,9,FALSE)</f>
        <v>6.728307</v>
      </c>
      <c r="L6389" t="str">
        <f t="shared" si="212"/>
        <v>243</v>
      </c>
      <c r="M6389" t="str">
        <f t="shared" si="213"/>
        <v>243081</v>
      </c>
      <c r="N6389" t="str">
        <f>IFERROR(IF(L6389="231","231",VLOOKUP(E6389,Materiales!$A$1:$G$37443,7,FALSE)),"N/A")</f>
        <v>Varios</v>
      </c>
    </row>
    <row r="6390" spans="1:14" x14ac:dyDescent="0.25">
      <c r="A6390">
        <v>2110030124</v>
      </c>
      <c r="B6390" t="s">
        <v>1159</v>
      </c>
      <c r="C6390">
        <v>2110030124</v>
      </c>
      <c r="D6390" t="s">
        <v>1159</v>
      </c>
      <c r="E6390">
        <v>2310230012</v>
      </c>
      <c r="F6390" t="s">
        <v>2576</v>
      </c>
      <c r="G6390" t="s">
        <v>36</v>
      </c>
      <c r="H6390">
        <v>8000</v>
      </c>
      <c r="I6390">
        <v>1</v>
      </c>
      <c r="J6390">
        <v>8000</v>
      </c>
      <c r="K6390">
        <f>+VLOOKUP(E6390,Costos!$A$1:$I$716100,9,FALSE)</f>
        <v>0.14888899999999999</v>
      </c>
      <c r="L6390" t="str">
        <f t="shared" si="212"/>
        <v>231</v>
      </c>
      <c r="M6390" t="str">
        <f t="shared" si="213"/>
        <v>231023</v>
      </c>
      <c r="N6390" t="str">
        <f>IFERROR(IF(L6390="231","231",VLOOKUP(E6390,Materiales!$A$1:$G$37443,7,FALSE)),"N/A")</f>
        <v>231</v>
      </c>
    </row>
    <row r="6391" spans="1:14" x14ac:dyDescent="0.25">
      <c r="A6391">
        <v>2110030124</v>
      </c>
      <c r="B6391" t="s">
        <v>1159</v>
      </c>
      <c r="C6391">
        <v>2310230012</v>
      </c>
      <c r="D6391" t="s">
        <v>2576</v>
      </c>
      <c r="E6391">
        <v>2430480002</v>
      </c>
      <c r="F6391" t="s">
        <v>3571</v>
      </c>
      <c r="G6391" t="s">
        <v>89</v>
      </c>
      <c r="H6391">
        <v>160.6825</v>
      </c>
      <c r="I6391">
        <v>2</v>
      </c>
      <c r="J6391">
        <v>8000</v>
      </c>
      <c r="K6391">
        <f>+VLOOKUP(E6391,Costos!$A$1:$I$716100,9,FALSE)</f>
        <v>6.8365</v>
      </c>
      <c r="L6391" t="str">
        <f t="shared" si="212"/>
        <v>243</v>
      </c>
      <c r="M6391" t="str">
        <f t="shared" si="213"/>
        <v>243048</v>
      </c>
      <c r="N6391" t="str">
        <f>IFERROR(IF(L6391="231","231",VLOOKUP(E6391,Materiales!$A$1:$G$37443,7,FALSE)),"N/A")</f>
        <v>Resinas</v>
      </c>
    </row>
    <row r="6392" spans="1:14" x14ac:dyDescent="0.25">
      <c r="A6392">
        <v>2110030124</v>
      </c>
      <c r="B6392" t="s">
        <v>1159</v>
      </c>
      <c r="C6392">
        <v>2110030124</v>
      </c>
      <c r="D6392" t="s">
        <v>1159</v>
      </c>
      <c r="E6392">
        <v>2310160282</v>
      </c>
      <c r="F6392" t="s">
        <v>2379</v>
      </c>
      <c r="G6392" t="s">
        <v>36</v>
      </c>
      <c r="H6392">
        <v>8000</v>
      </c>
      <c r="I6392">
        <v>1</v>
      </c>
      <c r="J6392">
        <v>8000</v>
      </c>
      <c r="K6392">
        <f>+VLOOKUP(E6392,Costos!$A$1:$I$716100,9,FALSE)</f>
        <v>5.9553000000000002E-2</v>
      </c>
      <c r="L6392" t="str">
        <f t="shared" si="212"/>
        <v>231</v>
      </c>
      <c r="M6392" t="str">
        <f t="shared" si="213"/>
        <v>231016</v>
      </c>
      <c r="N6392" t="str">
        <f>IFERROR(IF(L6392="231","231",VLOOKUP(E6392,Materiales!$A$1:$G$37443,7,FALSE)),"N/A")</f>
        <v>231</v>
      </c>
    </row>
    <row r="6393" spans="1:14" x14ac:dyDescent="0.25">
      <c r="A6393">
        <v>2110030124</v>
      </c>
      <c r="B6393" t="s">
        <v>1159</v>
      </c>
      <c r="C6393">
        <v>2310160282</v>
      </c>
      <c r="D6393" t="s">
        <v>2379</v>
      </c>
      <c r="E6393">
        <v>2310160457</v>
      </c>
      <c r="F6393" t="s">
        <v>2423</v>
      </c>
      <c r="G6393" t="s">
        <v>36</v>
      </c>
      <c r="H6393">
        <v>8000</v>
      </c>
      <c r="I6393">
        <v>2</v>
      </c>
      <c r="J6393">
        <v>8000</v>
      </c>
      <c r="K6393">
        <f>+VLOOKUP(E6393,Costos!$A$1:$I$716100,9,FALSE)</f>
        <v>3.9772000000000002E-2</v>
      </c>
      <c r="L6393" t="str">
        <f t="shared" si="212"/>
        <v>231</v>
      </c>
      <c r="M6393" t="str">
        <f t="shared" si="213"/>
        <v>231016</v>
      </c>
      <c r="N6393" t="str">
        <f>IFERROR(IF(L6393="231","231",VLOOKUP(E6393,Materiales!$A$1:$G$37443,7,FALSE)),"N/A")</f>
        <v>231</v>
      </c>
    </row>
    <row r="6394" spans="1:14" x14ac:dyDescent="0.25">
      <c r="A6394">
        <v>2110030124</v>
      </c>
      <c r="B6394" t="s">
        <v>1159</v>
      </c>
      <c r="C6394">
        <v>2310160457</v>
      </c>
      <c r="D6394" t="s">
        <v>2423</v>
      </c>
      <c r="E6394">
        <v>2410290508</v>
      </c>
      <c r="F6394" t="s">
        <v>3349</v>
      </c>
      <c r="G6394" t="s">
        <v>89</v>
      </c>
      <c r="H6394">
        <v>25.263200000000001</v>
      </c>
      <c r="I6394">
        <v>3</v>
      </c>
      <c r="J6394">
        <v>8000</v>
      </c>
      <c r="K6394">
        <f>+VLOOKUP(E6394,Costos!$A$1:$I$716100,9,FALSE)</f>
        <v>7.2046840000000003</v>
      </c>
      <c r="L6394" t="str">
        <f t="shared" si="212"/>
        <v>241</v>
      </c>
      <c r="M6394" t="str">
        <f t="shared" si="213"/>
        <v>241029</v>
      </c>
      <c r="N6394" t="str">
        <f>IFERROR(IF(L6394="231","231",VLOOKUP(E6394,Materiales!$A$1:$G$37443,7,FALSE)),"N/A")</f>
        <v>Resinas</v>
      </c>
    </row>
    <row r="6395" spans="1:14" x14ac:dyDescent="0.25">
      <c r="A6395">
        <v>2110030124</v>
      </c>
      <c r="B6395" t="s">
        <v>1159</v>
      </c>
      <c r="C6395">
        <v>2310160457</v>
      </c>
      <c r="D6395" t="s">
        <v>2423</v>
      </c>
      <c r="E6395">
        <v>2410090294</v>
      </c>
      <c r="F6395" t="s">
        <v>101</v>
      </c>
      <c r="G6395" t="s">
        <v>89</v>
      </c>
      <c r="H6395">
        <v>0.4042</v>
      </c>
      <c r="I6395">
        <v>3</v>
      </c>
      <c r="J6395">
        <v>8000</v>
      </c>
      <c r="K6395">
        <f>+VLOOKUP(E6395,Costos!$A$1:$I$716100,9,FALSE)</f>
        <v>21.1996</v>
      </c>
      <c r="L6395" t="str">
        <f t="shared" si="212"/>
        <v>241</v>
      </c>
      <c r="M6395" t="str">
        <f t="shared" si="213"/>
        <v>241009</v>
      </c>
      <c r="N6395" t="str">
        <f>IFERROR(IF(L6395="231","231",VLOOKUP(E6395,Materiales!$A$1:$G$37443,7,FALSE)),"N/A")</f>
        <v>Masterbach</v>
      </c>
    </row>
    <row r="6396" spans="1:14" x14ac:dyDescent="0.25">
      <c r="A6396">
        <v>2110030124</v>
      </c>
      <c r="B6396" t="s">
        <v>1159</v>
      </c>
      <c r="C6396">
        <v>2310160282</v>
      </c>
      <c r="D6396" t="s">
        <v>2379</v>
      </c>
      <c r="E6396">
        <v>2310160269</v>
      </c>
      <c r="F6396" t="s">
        <v>2377</v>
      </c>
      <c r="G6396" t="s">
        <v>36</v>
      </c>
      <c r="H6396">
        <v>8000</v>
      </c>
      <c r="I6396">
        <v>2</v>
      </c>
      <c r="J6396">
        <v>8000</v>
      </c>
      <c r="K6396">
        <f>+VLOOKUP(E6396,Costos!$A$1:$I$716100,9,FALSE)</f>
        <v>1.0703000000000001E-2</v>
      </c>
      <c r="L6396" t="str">
        <f t="shared" si="212"/>
        <v>231</v>
      </c>
      <c r="M6396" t="str">
        <f t="shared" si="213"/>
        <v>231016</v>
      </c>
      <c r="N6396" t="str">
        <f>IFERROR(IF(L6396="231","231",VLOOKUP(E6396,Materiales!$A$1:$G$37443,7,FALSE)),"N/A")</f>
        <v>231</v>
      </c>
    </row>
    <row r="6397" spans="1:14" x14ac:dyDescent="0.25">
      <c r="A6397">
        <v>2110030124</v>
      </c>
      <c r="B6397" t="s">
        <v>1159</v>
      </c>
      <c r="C6397">
        <v>2310160269</v>
      </c>
      <c r="D6397" t="s">
        <v>2377</v>
      </c>
      <c r="E6397">
        <v>2410090294</v>
      </c>
      <c r="F6397" t="s">
        <v>101</v>
      </c>
      <c r="G6397" t="s">
        <v>89</v>
      </c>
      <c r="H6397">
        <v>0.192</v>
      </c>
      <c r="I6397">
        <v>3</v>
      </c>
      <c r="J6397">
        <v>8000</v>
      </c>
      <c r="K6397">
        <f>+VLOOKUP(E6397,Costos!$A$1:$I$716100,9,FALSE)</f>
        <v>21.1996</v>
      </c>
      <c r="L6397" t="str">
        <f t="shared" si="212"/>
        <v>241</v>
      </c>
      <c r="M6397" t="str">
        <f t="shared" si="213"/>
        <v>241009</v>
      </c>
      <c r="N6397" t="str">
        <f>IFERROR(IF(L6397="231","231",VLOOKUP(E6397,Materiales!$A$1:$G$37443,7,FALSE)),"N/A")</f>
        <v>Masterbach</v>
      </c>
    </row>
    <row r="6398" spans="1:14" x14ac:dyDescent="0.25">
      <c r="A6398">
        <v>2110030124</v>
      </c>
      <c r="B6398" t="s">
        <v>1159</v>
      </c>
      <c r="C6398">
        <v>2310160269</v>
      </c>
      <c r="D6398" t="s">
        <v>2377</v>
      </c>
      <c r="E6398">
        <v>2410290626</v>
      </c>
      <c r="F6398" t="s">
        <v>92</v>
      </c>
      <c r="G6398" t="s">
        <v>89</v>
      </c>
      <c r="H6398">
        <v>8</v>
      </c>
      <c r="I6398">
        <v>3</v>
      </c>
      <c r="J6398">
        <v>8000</v>
      </c>
      <c r="K6398">
        <f>+VLOOKUP(E6398,Costos!$A$1:$I$716100,9,FALSE)</f>
        <v>6.3063640000000003</v>
      </c>
      <c r="L6398" t="str">
        <f t="shared" si="212"/>
        <v>241</v>
      </c>
      <c r="M6398" t="str">
        <f t="shared" si="213"/>
        <v>241029</v>
      </c>
      <c r="N6398" t="str">
        <f>IFERROR(IF(L6398="231","231",VLOOKUP(E6398,Materiales!$A$1:$G$37443,7,FALSE)),"N/A")</f>
        <v>Resinas</v>
      </c>
    </row>
    <row r="6399" spans="1:14" x14ac:dyDescent="0.25">
      <c r="A6399">
        <v>2110030124</v>
      </c>
      <c r="B6399" t="s">
        <v>1159</v>
      </c>
      <c r="C6399">
        <v>2110030124</v>
      </c>
      <c r="D6399" t="s">
        <v>1159</v>
      </c>
      <c r="E6399">
        <v>2500070225</v>
      </c>
      <c r="F6399" t="s">
        <v>3771</v>
      </c>
      <c r="G6399" t="s">
        <v>36</v>
      </c>
      <c r="H6399">
        <v>8000</v>
      </c>
      <c r="I6399">
        <v>1</v>
      </c>
      <c r="J6399">
        <v>8000</v>
      </c>
      <c r="K6399">
        <f>+VLOOKUP(E6399,Costos!$A$1:$I$716100,9,FALSE)</f>
        <v>9.6851000000000007E-2</v>
      </c>
      <c r="L6399" t="str">
        <f t="shared" si="212"/>
        <v>250</v>
      </c>
      <c r="M6399" t="str">
        <f t="shared" si="213"/>
        <v>250007</v>
      </c>
      <c r="N6399" t="str">
        <f>IFERROR(IF(L6399="231","231",VLOOKUP(E6399,Materiales!$A$1:$G$37443,7,FALSE)),"N/A")</f>
        <v>Etiquetas</v>
      </c>
    </row>
    <row r="6400" spans="1:14" x14ac:dyDescent="0.25">
      <c r="A6400">
        <v>2110030124</v>
      </c>
      <c r="B6400" t="s">
        <v>1159</v>
      </c>
      <c r="C6400">
        <v>2110030124</v>
      </c>
      <c r="D6400" t="s">
        <v>1159</v>
      </c>
      <c r="E6400">
        <v>2500030019</v>
      </c>
      <c r="F6400" t="s">
        <v>3695</v>
      </c>
      <c r="G6400" t="s">
        <v>36</v>
      </c>
      <c r="H6400">
        <v>333.33330000000001</v>
      </c>
      <c r="I6400">
        <v>1</v>
      </c>
      <c r="J6400">
        <v>8000</v>
      </c>
      <c r="K6400">
        <f>+VLOOKUP(E6400,Costos!$A$1:$I$716100,9,FALSE)</f>
        <v>1.05</v>
      </c>
      <c r="L6400" t="str">
        <f t="shared" si="212"/>
        <v>250</v>
      </c>
      <c r="M6400" t="str">
        <f t="shared" si="213"/>
        <v>250003</v>
      </c>
      <c r="N6400" t="str">
        <f>IFERROR(IF(L6400="231","231",VLOOKUP(E6400,Materiales!$A$1:$G$37443,7,FALSE)),"N/A")</f>
        <v>Cajón</v>
      </c>
    </row>
    <row r="6401" spans="1:14" x14ac:dyDescent="0.25">
      <c r="A6401">
        <v>2110030124</v>
      </c>
      <c r="B6401" t="s">
        <v>1159</v>
      </c>
      <c r="C6401">
        <v>2110030124</v>
      </c>
      <c r="D6401" t="s">
        <v>1159</v>
      </c>
      <c r="E6401">
        <v>2310030053</v>
      </c>
      <c r="F6401" t="s">
        <v>2139</v>
      </c>
      <c r="G6401" t="s">
        <v>89</v>
      </c>
      <c r="H6401">
        <v>2227.5994000000001</v>
      </c>
      <c r="I6401">
        <v>1</v>
      </c>
      <c r="J6401">
        <v>8000</v>
      </c>
      <c r="K6401">
        <f>+VLOOKUP(E6401,Costos!$A$1:$I$716100,9,FALSE)</f>
        <v>13.449883</v>
      </c>
      <c r="L6401" t="str">
        <f t="shared" si="212"/>
        <v>231</v>
      </c>
      <c r="M6401" t="str">
        <f t="shared" si="213"/>
        <v>231003</v>
      </c>
      <c r="N6401" t="str">
        <f>IFERROR(IF(L6401="231","231",VLOOKUP(E6401,Materiales!$A$1:$G$37443,7,FALSE)),"N/A")</f>
        <v>231</v>
      </c>
    </row>
    <row r="6402" spans="1:14" x14ac:dyDescent="0.25">
      <c r="A6402">
        <v>2110030124</v>
      </c>
      <c r="B6402" t="s">
        <v>1159</v>
      </c>
      <c r="C6402">
        <v>2310030053</v>
      </c>
      <c r="D6402" t="s">
        <v>2139</v>
      </c>
      <c r="E6402">
        <v>2430850012</v>
      </c>
      <c r="F6402" t="s">
        <v>3638</v>
      </c>
      <c r="G6402" t="s">
        <v>89</v>
      </c>
      <c r="H6402">
        <v>2.2349999999999999</v>
      </c>
      <c r="I6402">
        <v>2</v>
      </c>
      <c r="J6402">
        <v>8000</v>
      </c>
      <c r="K6402">
        <f>+VLOOKUP(E6402,Costos!$A$1:$I$716100,9,FALSE)</f>
        <v>15.424059</v>
      </c>
      <c r="L6402" t="str">
        <f t="shared" si="212"/>
        <v>243</v>
      </c>
      <c r="M6402" t="str">
        <f t="shared" si="213"/>
        <v>243085</v>
      </c>
      <c r="N6402" t="str">
        <f>IFERROR(IF(L6402="231","231",VLOOKUP(E6402,Materiales!$A$1:$G$37443,7,FALSE)),"N/A")</f>
        <v>Varios</v>
      </c>
    </row>
    <row r="6403" spans="1:14" x14ac:dyDescent="0.25">
      <c r="A6403">
        <v>2110030124</v>
      </c>
      <c r="B6403" t="s">
        <v>1159</v>
      </c>
      <c r="C6403">
        <v>2310030053</v>
      </c>
      <c r="D6403" t="s">
        <v>2139</v>
      </c>
      <c r="E6403">
        <v>2430850013</v>
      </c>
      <c r="F6403" t="s">
        <v>3639</v>
      </c>
      <c r="G6403" t="s">
        <v>89</v>
      </c>
      <c r="H6403">
        <v>4.9665999999999997</v>
      </c>
      <c r="I6403">
        <v>2</v>
      </c>
      <c r="J6403">
        <v>8000</v>
      </c>
      <c r="K6403">
        <f>+VLOOKUP(E6403,Costos!$A$1:$I$716100,9,FALSE)</f>
        <v>6.0844829999999996</v>
      </c>
      <c r="L6403" t="str">
        <f t="shared" si="212"/>
        <v>243</v>
      </c>
      <c r="M6403" t="str">
        <f t="shared" si="213"/>
        <v>243085</v>
      </c>
      <c r="N6403" t="str">
        <f>IFERROR(IF(L6403="231","231",VLOOKUP(E6403,Materiales!$A$1:$G$37443,7,FALSE)),"N/A")</f>
        <v>Varios</v>
      </c>
    </row>
    <row r="6404" spans="1:14" x14ac:dyDescent="0.25">
      <c r="A6404">
        <v>2110030124</v>
      </c>
      <c r="B6404" t="s">
        <v>1159</v>
      </c>
      <c r="C6404">
        <v>2310030053</v>
      </c>
      <c r="D6404" t="s">
        <v>2139</v>
      </c>
      <c r="E6404">
        <v>2410210019</v>
      </c>
      <c r="F6404" t="s">
        <v>113</v>
      </c>
      <c r="G6404" t="s">
        <v>89</v>
      </c>
      <c r="H6404">
        <v>22.349799999999998</v>
      </c>
      <c r="I6404">
        <v>2</v>
      </c>
      <c r="J6404">
        <v>8000</v>
      </c>
      <c r="K6404">
        <f>+VLOOKUP(E6404,Costos!$A$1:$I$716100,9,FALSE)</f>
        <v>7.7568599999999996</v>
      </c>
      <c r="L6404" t="str">
        <f t="shared" si="212"/>
        <v>241</v>
      </c>
      <c r="M6404" t="str">
        <f t="shared" si="213"/>
        <v>241021</v>
      </c>
      <c r="N6404" t="str">
        <f>IFERROR(IF(L6404="231","231",VLOOKUP(E6404,Materiales!$A$1:$G$37443,7,FALSE)),"N/A")</f>
        <v>Varios</v>
      </c>
    </row>
    <row r="6405" spans="1:14" x14ac:dyDescent="0.25">
      <c r="A6405">
        <v>2110030124</v>
      </c>
      <c r="B6405" t="s">
        <v>1159</v>
      </c>
      <c r="C6405">
        <v>2310030053</v>
      </c>
      <c r="D6405" t="s">
        <v>2139</v>
      </c>
      <c r="E6405">
        <v>2430880022</v>
      </c>
      <c r="F6405" t="s">
        <v>115</v>
      </c>
      <c r="G6405" t="s">
        <v>89</v>
      </c>
      <c r="H6405">
        <v>9.9331999999999994</v>
      </c>
      <c r="I6405">
        <v>2</v>
      </c>
      <c r="J6405">
        <v>8000</v>
      </c>
      <c r="K6405">
        <f>+VLOOKUP(E6405,Costos!$A$1:$I$716100,9,FALSE)</f>
        <v>6.1924229999999998</v>
      </c>
      <c r="L6405" t="str">
        <f t="shared" si="212"/>
        <v>243</v>
      </c>
      <c r="M6405" t="str">
        <f t="shared" si="213"/>
        <v>243088</v>
      </c>
      <c r="N6405" t="str">
        <f>IFERROR(IF(L6405="231","231",VLOOKUP(E6405,Materiales!$A$1:$G$37443,7,FALSE)),"N/A")</f>
        <v>Varios</v>
      </c>
    </row>
    <row r="6406" spans="1:14" x14ac:dyDescent="0.25">
      <c r="A6406">
        <v>2110030124</v>
      </c>
      <c r="B6406" t="s">
        <v>1159</v>
      </c>
      <c r="C6406">
        <v>2310030053</v>
      </c>
      <c r="D6406" t="s">
        <v>2139</v>
      </c>
      <c r="E6406">
        <v>2430530010</v>
      </c>
      <c r="F6406" t="s">
        <v>3577</v>
      </c>
      <c r="G6406" t="s">
        <v>89</v>
      </c>
      <c r="H6406">
        <v>248.3306</v>
      </c>
      <c r="I6406">
        <v>2</v>
      </c>
      <c r="J6406">
        <v>8000</v>
      </c>
      <c r="K6406">
        <f>+VLOOKUP(E6406,Costos!$A$1:$I$716100,9,FALSE)</f>
        <v>0.67528200000000005</v>
      </c>
      <c r="L6406" t="str">
        <f t="shared" si="212"/>
        <v>243</v>
      </c>
      <c r="M6406" t="str">
        <f t="shared" si="213"/>
        <v>243053</v>
      </c>
      <c r="N6406" t="str">
        <f>IFERROR(IF(L6406="231","231",VLOOKUP(E6406,Materiales!$A$1:$G$37443,7,FALSE)),"N/A")</f>
        <v>Varios</v>
      </c>
    </row>
    <row r="6407" spans="1:14" x14ac:dyDescent="0.25">
      <c r="A6407">
        <v>2110030124</v>
      </c>
      <c r="B6407" t="s">
        <v>1159</v>
      </c>
      <c r="C6407">
        <v>2310030053</v>
      </c>
      <c r="D6407" t="s">
        <v>2139</v>
      </c>
      <c r="E6407">
        <v>2430350001</v>
      </c>
      <c r="F6407" t="s">
        <v>4741</v>
      </c>
      <c r="G6407" t="s">
        <v>89</v>
      </c>
      <c r="H6407">
        <v>7.4499000000000004</v>
      </c>
      <c r="I6407">
        <v>2</v>
      </c>
      <c r="J6407">
        <v>8000</v>
      </c>
      <c r="K6407">
        <f>+VLOOKUP(E6407,Costos!$A$1:$I$716100,9,FALSE)</f>
        <v>8.4358629999999994</v>
      </c>
      <c r="L6407" t="str">
        <f t="shared" si="212"/>
        <v>243</v>
      </c>
      <c r="M6407" t="str">
        <f t="shared" si="213"/>
        <v>243035</v>
      </c>
      <c r="N6407" t="str">
        <f>IFERROR(IF(L6407="231","231",VLOOKUP(E6407,Materiales!$A$1:$G$37443,7,FALSE)),"N/A")</f>
        <v>Varios</v>
      </c>
    </row>
    <row r="6408" spans="1:14" x14ac:dyDescent="0.25">
      <c r="A6408">
        <v>2110030124</v>
      </c>
      <c r="B6408" t="s">
        <v>1159</v>
      </c>
      <c r="C6408">
        <v>2310030053</v>
      </c>
      <c r="D6408" t="s">
        <v>2139</v>
      </c>
      <c r="E6408">
        <v>2430450001</v>
      </c>
      <c r="F6408" t="s">
        <v>93</v>
      </c>
      <c r="G6408" t="s">
        <v>89</v>
      </c>
      <c r="H6408">
        <v>22.349799999999998</v>
      </c>
      <c r="I6408">
        <v>2</v>
      </c>
      <c r="J6408">
        <v>8000</v>
      </c>
      <c r="K6408">
        <f>+VLOOKUP(E6408,Costos!$A$1:$I$716100,9,FALSE)</f>
        <v>6.0336119999999998</v>
      </c>
      <c r="L6408" t="str">
        <f t="shared" si="212"/>
        <v>243</v>
      </c>
      <c r="M6408" t="str">
        <f t="shared" si="213"/>
        <v>243045</v>
      </c>
      <c r="N6408" t="str">
        <f>IFERROR(IF(L6408="231","231",VLOOKUP(E6408,Materiales!$A$1:$G$37443,7,FALSE)),"N/A")</f>
        <v>Varios</v>
      </c>
    </row>
    <row r="6409" spans="1:14" x14ac:dyDescent="0.25">
      <c r="A6409">
        <v>2110030124</v>
      </c>
      <c r="B6409" t="s">
        <v>1159</v>
      </c>
      <c r="C6409">
        <v>2310030053</v>
      </c>
      <c r="D6409" t="s">
        <v>2139</v>
      </c>
      <c r="E6409">
        <v>2430390013</v>
      </c>
      <c r="F6409" t="s">
        <v>3567</v>
      </c>
      <c r="G6409" t="s">
        <v>89</v>
      </c>
      <c r="H6409">
        <v>9.4366000000000003</v>
      </c>
      <c r="I6409">
        <v>2</v>
      </c>
      <c r="J6409">
        <v>8000</v>
      </c>
      <c r="K6409">
        <f>+VLOOKUP(E6409,Costos!$A$1:$I$716100,9,FALSE)</f>
        <v>27.214721000000001</v>
      </c>
      <c r="L6409" t="str">
        <f t="shared" si="212"/>
        <v>243</v>
      </c>
      <c r="M6409" t="str">
        <f t="shared" si="213"/>
        <v>243039</v>
      </c>
      <c r="N6409" t="str">
        <f>IFERROR(IF(L6409="231","231",VLOOKUP(E6409,Materiales!$A$1:$G$37443,7,FALSE)),"N/A")</f>
        <v>Varios</v>
      </c>
    </row>
    <row r="6410" spans="1:14" x14ac:dyDescent="0.25">
      <c r="A6410">
        <v>2110030124</v>
      </c>
      <c r="B6410" t="s">
        <v>1159</v>
      </c>
      <c r="C6410">
        <v>2310030053</v>
      </c>
      <c r="D6410" t="s">
        <v>2139</v>
      </c>
      <c r="E6410">
        <v>2310030273</v>
      </c>
      <c r="F6410" t="s">
        <v>2157</v>
      </c>
      <c r="G6410" t="s">
        <v>89</v>
      </c>
      <c r="H6410">
        <v>74.499200000000002</v>
      </c>
      <c r="I6410">
        <v>2</v>
      </c>
      <c r="J6410">
        <v>8000</v>
      </c>
      <c r="K6410">
        <f>+VLOOKUP(E6410,Costos!$A$1:$I$716100,9,FALSE)</f>
        <v>3.6945239999999999</v>
      </c>
      <c r="L6410" t="str">
        <f t="shared" si="212"/>
        <v>231</v>
      </c>
      <c r="M6410" t="str">
        <f t="shared" si="213"/>
        <v>231003</v>
      </c>
      <c r="N6410" t="str">
        <f>IFERROR(IF(L6410="231","231",VLOOKUP(E6410,Materiales!$A$1:$G$37443,7,FALSE)),"N/A")</f>
        <v>231</v>
      </c>
    </row>
    <row r="6411" spans="1:14" x14ac:dyDescent="0.25">
      <c r="A6411">
        <v>2110030124</v>
      </c>
      <c r="B6411" t="s">
        <v>1159</v>
      </c>
      <c r="C6411">
        <v>2310030273</v>
      </c>
      <c r="D6411" t="s">
        <v>2157</v>
      </c>
      <c r="E6411">
        <v>2410290596</v>
      </c>
      <c r="F6411" t="s">
        <v>3369</v>
      </c>
      <c r="G6411" t="s">
        <v>89</v>
      </c>
      <c r="H6411">
        <v>7.3125999999999998</v>
      </c>
      <c r="I6411">
        <v>3</v>
      </c>
      <c r="J6411">
        <v>8000</v>
      </c>
      <c r="K6411">
        <f>+VLOOKUP(E6411,Costos!$A$1:$I$716100,9,FALSE)</f>
        <v>5.3067520000000004</v>
      </c>
      <c r="L6411" t="str">
        <f t="shared" si="212"/>
        <v>241</v>
      </c>
      <c r="M6411" t="str">
        <f t="shared" si="213"/>
        <v>241029</v>
      </c>
      <c r="N6411" t="str">
        <f>IFERROR(IF(L6411="231","231",VLOOKUP(E6411,Materiales!$A$1:$G$37443,7,FALSE)),"N/A")</f>
        <v>Varios</v>
      </c>
    </row>
    <row r="6412" spans="1:14" x14ac:dyDescent="0.25">
      <c r="A6412">
        <v>2110030124</v>
      </c>
      <c r="B6412" t="s">
        <v>1159</v>
      </c>
      <c r="C6412">
        <v>2310030273</v>
      </c>
      <c r="D6412" t="s">
        <v>2157</v>
      </c>
      <c r="E6412">
        <v>2430850012</v>
      </c>
      <c r="F6412" t="s">
        <v>3638</v>
      </c>
      <c r="G6412" t="s">
        <v>89</v>
      </c>
      <c r="H6412">
        <v>8.1299999999999997E-2</v>
      </c>
      <c r="I6412">
        <v>3</v>
      </c>
      <c r="J6412">
        <v>8000</v>
      </c>
      <c r="K6412">
        <f>+VLOOKUP(E6412,Costos!$A$1:$I$716100,9,FALSE)</f>
        <v>15.424059</v>
      </c>
      <c r="L6412" t="str">
        <f t="shared" si="212"/>
        <v>243</v>
      </c>
      <c r="M6412" t="str">
        <f t="shared" si="213"/>
        <v>243085</v>
      </c>
      <c r="N6412" t="str">
        <f>IFERROR(IF(L6412="231","231",VLOOKUP(E6412,Materiales!$A$1:$G$37443,7,FALSE)),"N/A")</f>
        <v>Varios</v>
      </c>
    </row>
    <row r="6413" spans="1:14" x14ac:dyDescent="0.25">
      <c r="A6413">
        <v>2110030124</v>
      </c>
      <c r="B6413" t="s">
        <v>1159</v>
      </c>
      <c r="C6413">
        <v>2310030273</v>
      </c>
      <c r="D6413" t="s">
        <v>2157</v>
      </c>
      <c r="E6413">
        <v>2410210019</v>
      </c>
      <c r="F6413" t="s">
        <v>113</v>
      </c>
      <c r="G6413" t="s">
        <v>89</v>
      </c>
      <c r="H6413">
        <v>0.65</v>
      </c>
      <c r="I6413">
        <v>3</v>
      </c>
      <c r="J6413">
        <v>8000</v>
      </c>
      <c r="K6413">
        <f>+VLOOKUP(E6413,Costos!$A$1:$I$716100,9,FALSE)</f>
        <v>7.7568599999999996</v>
      </c>
      <c r="L6413" t="str">
        <f t="shared" si="212"/>
        <v>241</v>
      </c>
      <c r="M6413" t="str">
        <f t="shared" si="213"/>
        <v>241021</v>
      </c>
      <c r="N6413" t="str">
        <f>IFERROR(IF(L6413="231","231",VLOOKUP(E6413,Materiales!$A$1:$G$37443,7,FALSE)),"N/A")</f>
        <v>Varios</v>
      </c>
    </row>
    <row r="6414" spans="1:14" x14ac:dyDescent="0.25">
      <c r="A6414">
        <v>2110030124</v>
      </c>
      <c r="B6414" t="s">
        <v>1159</v>
      </c>
      <c r="C6414">
        <v>2310030273</v>
      </c>
      <c r="D6414" t="s">
        <v>2157</v>
      </c>
      <c r="E6414">
        <v>2430950002</v>
      </c>
      <c r="F6414" t="s">
        <v>3667</v>
      </c>
      <c r="G6414" t="s">
        <v>89</v>
      </c>
      <c r="H6414">
        <v>0.48749999999999999</v>
      </c>
      <c r="I6414">
        <v>3</v>
      </c>
      <c r="J6414">
        <v>8000</v>
      </c>
      <c r="K6414">
        <f>+VLOOKUP(E6414,Costos!$A$1:$I$716100,9,FALSE)</f>
        <v>16.036432000000001</v>
      </c>
      <c r="L6414" t="str">
        <f t="shared" si="212"/>
        <v>243</v>
      </c>
      <c r="M6414" t="str">
        <f t="shared" si="213"/>
        <v>243095</v>
      </c>
      <c r="N6414" t="str">
        <f>IFERROR(IF(L6414="231","231",VLOOKUP(E6414,Materiales!$A$1:$G$37443,7,FALSE)),"N/A")</f>
        <v>Varios</v>
      </c>
    </row>
    <row r="6415" spans="1:14" x14ac:dyDescent="0.25">
      <c r="A6415">
        <v>2110030124</v>
      </c>
      <c r="B6415" t="s">
        <v>1159</v>
      </c>
      <c r="C6415">
        <v>2310030273</v>
      </c>
      <c r="D6415" t="s">
        <v>2157</v>
      </c>
      <c r="E6415">
        <v>2410290518</v>
      </c>
      <c r="F6415" t="s">
        <v>3353</v>
      </c>
      <c r="G6415" t="s">
        <v>89</v>
      </c>
      <c r="H6415">
        <v>0.1056</v>
      </c>
      <c r="I6415">
        <v>3</v>
      </c>
      <c r="J6415">
        <v>8000</v>
      </c>
      <c r="K6415">
        <f>+VLOOKUP(E6415,Costos!$A$1:$I$716100,9,FALSE)</f>
        <v>4.2085650000000001</v>
      </c>
      <c r="L6415" t="str">
        <f t="shared" si="212"/>
        <v>241</v>
      </c>
      <c r="M6415" t="str">
        <f t="shared" si="213"/>
        <v>241029</v>
      </c>
      <c r="N6415" t="str">
        <f>IFERROR(IF(L6415="231","231",VLOOKUP(E6415,Materiales!$A$1:$G$37443,7,FALSE)),"N/A")</f>
        <v>Otros</v>
      </c>
    </row>
    <row r="6416" spans="1:14" x14ac:dyDescent="0.25">
      <c r="A6416">
        <v>2110030124</v>
      </c>
      <c r="B6416" t="s">
        <v>1159</v>
      </c>
      <c r="C6416">
        <v>2310030273</v>
      </c>
      <c r="D6416" t="s">
        <v>2157</v>
      </c>
      <c r="E6416">
        <v>2430880022</v>
      </c>
      <c r="F6416" t="s">
        <v>115</v>
      </c>
      <c r="G6416" t="s">
        <v>89</v>
      </c>
      <c r="H6416">
        <v>0.22339999999999999</v>
      </c>
      <c r="I6416">
        <v>3</v>
      </c>
      <c r="J6416">
        <v>8000</v>
      </c>
      <c r="K6416">
        <f>+VLOOKUP(E6416,Costos!$A$1:$I$716100,9,FALSE)</f>
        <v>6.1924229999999998</v>
      </c>
      <c r="L6416" t="str">
        <f t="shared" si="212"/>
        <v>243</v>
      </c>
      <c r="M6416" t="str">
        <f t="shared" si="213"/>
        <v>243088</v>
      </c>
      <c r="N6416" t="str">
        <f>IFERROR(IF(L6416="231","231",VLOOKUP(E6416,Materiales!$A$1:$G$37443,7,FALSE)),"N/A")</f>
        <v>Varios</v>
      </c>
    </row>
    <row r="6417" spans="1:14" x14ac:dyDescent="0.25">
      <c r="A6417">
        <v>2110030124</v>
      </c>
      <c r="B6417" t="s">
        <v>1159</v>
      </c>
      <c r="C6417">
        <v>2310030273</v>
      </c>
      <c r="D6417" t="s">
        <v>2157</v>
      </c>
      <c r="E6417">
        <v>2410290827</v>
      </c>
      <c r="F6417" t="s">
        <v>3467</v>
      </c>
      <c r="G6417" t="s">
        <v>89</v>
      </c>
      <c r="H6417">
        <v>1.0156000000000001</v>
      </c>
      <c r="I6417">
        <v>3</v>
      </c>
      <c r="J6417">
        <v>8000</v>
      </c>
      <c r="K6417">
        <f>+VLOOKUP(E6417,Costos!$A$1:$I$716100,9,FALSE)</f>
        <v>8.7862050000000007</v>
      </c>
      <c r="L6417" t="str">
        <f t="shared" si="212"/>
        <v>241</v>
      </c>
      <c r="M6417" t="str">
        <f t="shared" si="213"/>
        <v>241029</v>
      </c>
      <c r="N6417" t="str">
        <f>IFERROR(IF(L6417="231","231",VLOOKUP(E6417,Materiales!$A$1:$G$37443,7,FALSE)),"N/A")</f>
        <v>Varios</v>
      </c>
    </row>
    <row r="6418" spans="1:14" x14ac:dyDescent="0.25">
      <c r="A6418">
        <v>2110030124</v>
      </c>
      <c r="B6418" t="s">
        <v>1159</v>
      </c>
      <c r="C6418">
        <v>2310030273</v>
      </c>
      <c r="D6418" t="s">
        <v>2157</v>
      </c>
      <c r="E6418">
        <v>2430390013</v>
      </c>
      <c r="F6418" t="s">
        <v>3567</v>
      </c>
      <c r="G6418" t="s">
        <v>89</v>
      </c>
      <c r="H6418">
        <v>0.40629999999999999</v>
      </c>
      <c r="I6418">
        <v>3</v>
      </c>
      <c r="J6418">
        <v>8000</v>
      </c>
      <c r="K6418">
        <f>+VLOOKUP(E6418,Costos!$A$1:$I$716100,9,FALSE)</f>
        <v>27.214721000000001</v>
      </c>
      <c r="L6418" t="str">
        <f t="shared" si="212"/>
        <v>243</v>
      </c>
      <c r="M6418" t="str">
        <f t="shared" si="213"/>
        <v>243039</v>
      </c>
      <c r="N6418" t="str">
        <f>IFERROR(IF(L6418="231","231",VLOOKUP(E6418,Materiales!$A$1:$G$37443,7,FALSE)),"N/A")</f>
        <v>Varios</v>
      </c>
    </row>
    <row r="6419" spans="1:14" x14ac:dyDescent="0.25">
      <c r="A6419">
        <v>2110030124</v>
      </c>
      <c r="B6419" t="s">
        <v>1159</v>
      </c>
      <c r="C6419">
        <v>2310030273</v>
      </c>
      <c r="D6419" t="s">
        <v>2157</v>
      </c>
      <c r="E6419">
        <v>2430850037</v>
      </c>
      <c r="F6419" t="s">
        <v>3645</v>
      </c>
      <c r="G6419" t="s">
        <v>89</v>
      </c>
      <c r="H6419">
        <v>0.65</v>
      </c>
      <c r="I6419">
        <v>3</v>
      </c>
      <c r="J6419">
        <v>8000</v>
      </c>
      <c r="K6419">
        <f>+VLOOKUP(E6419,Costos!$A$1:$I$716100,9,FALSE)</f>
        <v>5.1567480000000003</v>
      </c>
      <c r="L6419" t="str">
        <f t="shared" si="212"/>
        <v>243</v>
      </c>
      <c r="M6419" t="str">
        <f t="shared" si="213"/>
        <v>243085</v>
      </c>
      <c r="N6419" t="str">
        <f>IFERROR(IF(L6419="231","231",VLOOKUP(E6419,Materiales!$A$1:$G$37443,7,FALSE)),"N/A")</f>
        <v>Varios</v>
      </c>
    </row>
    <row r="6420" spans="1:14" x14ac:dyDescent="0.25">
      <c r="A6420">
        <v>2110030124</v>
      </c>
      <c r="B6420" t="s">
        <v>1159</v>
      </c>
      <c r="C6420">
        <v>2310030273</v>
      </c>
      <c r="D6420" t="s">
        <v>2157</v>
      </c>
      <c r="E6420">
        <v>2410290516</v>
      </c>
      <c r="F6420" t="s">
        <v>3351</v>
      </c>
      <c r="G6420" t="s">
        <v>89</v>
      </c>
      <c r="H6420">
        <v>30.875399999999999</v>
      </c>
      <c r="I6420">
        <v>3</v>
      </c>
      <c r="J6420">
        <v>8000</v>
      </c>
      <c r="K6420">
        <f>+VLOOKUP(E6420,Costos!$A$1:$I$716100,9,FALSE)</f>
        <v>6.3744370000000004</v>
      </c>
      <c r="L6420" t="str">
        <f t="shared" si="212"/>
        <v>241</v>
      </c>
      <c r="M6420" t="str">
        <f t="shared" si="213"/>
        <v>241029</v>
      </c>
      <c r="N6420" t="str">
        <f>IFERROR(IF(L6420="231","231",VLOOKUP(E6420,Materiales!$A$1:$G$37443,7,FALSE)),"N/A")</f>
        <v>Varios</v>
      </c>
    </row>
    <row r="6421" spans="1:14" x14ac:dyDescent="0.25">
      <c r="A6421">
        <v>2110030124</v>
      </c>
      <c r="B6421" t="s">
        <v>1159</v>
      </c>
      <c r="C6421">
        <v>2310030273</v>
      </c>
      <c r="D6421" t="s">
        <v>2157</v>
      </c>
      <c r="E6421">
        <v>2410290517</v>
      </c>
      <c r="F6421" t="s">
        <v>3352</v>
      </c>
      <c r="G6421" t="s">
        <v>89</v>
      </c>
      <c r="H6421">
        <v>7.7200000000000005E-2</v>
      </c>
      <c r="I6421">
        <v>3</v>
      </c>
      <c r="J6421">
        <v>8000</v>
      </c>
      <c r="K6421">
        <f>+VLOOKUP(E6421,Costos!$A$1:$I$716100,9,FALSE)</f>
        <v>5.2654379999999996</v>
      </c>
      <c r="L6421" t="str">
        <f t="shared" si="212"/>
        <v>241</v>
      </c>
      <c r="M6421" t="str">
        <f t="shared" si="213"/>
        <v>241029</v>
      </c>
      <c r="N6421" t="str">
        <f>IFERROR(IF(L6421="231","231",VLOOKUP(E6421,Materiales!$A$1:$G$37443,7,FALSE)),"N/A")</f>
        <v>Otros</v>
      </c>
    </row>
    <row r="6422" spans="1:14" x14ac:dyDescent="0.25">
      <c r="A6422">
        <v>2110030124</v>
      </c>
      <c r="B6422" t="s">
        <v>1159</v>
      </c>
      <c r="C6422">
        <v>2310030273</v>
      </c>
      <c r="D6422" t="s">
        <v>2157</v>
      </c>
      <c r="E6422">
        <v>2410210003</v>
      </c>
      <c r="F6422" t="s">
        <v>95</v>
      </c>
      <c r="G6422" t="s">
        <v>89</v>
      </c>
      <c r="H6422">
        <v>0.60940000000000005</v>
      </c>
      <c r="I6422">
        <v>3</v>
      </c>
      <c r="J6422">
        <v>8000</v>
      </c>
      <c r="K6422">
        <f>+VLOOKUP(E6422,Costos!$A$1:$I$716100,9,FALSE)</f>
        <v>4.9316240000000002</v>
      </c>
      <c r="L6422" t="str">
        <f t="shared" si="212"/>
        <v>241</v>
      </c>
      <c r="M6422" t="str">
        <f t="shared" si="213"/>
        <v>241021</v>
      </c>
      <c r="N6422" t="str">
        <f>IFERROR(IF(L6422="231","231",VLOOKUP(E6422,Materiales!$A$1:$G$37443,7,FALSE)),"N/A")</f>
        <v>Varios</v>
      </c>
    </row>
    <row r="6423" spans="1:14" x14ac:dyDescent="0.25">
      <c r="A6423">
        <v>2110030124</v>
      </c>
      <c r="B6423" t="s">
        <v>1159</v>
      </c>
      <c r="C6423">
        <v>2310030053</v>
      </c>
      <c r="D6423" t="s">
        <v>2139</v>
      </c>
      <c r="E6423">
        <v>2410090106</v>
      </c>
      <c r="F6423" t="s">
        <v>3171</v>
      </c>
      <c r="G6423" t="s">
        <v>89</v>
      </c>
      <c r="H6423">
        <v>121.682</v>
      </c>
      <c r="I6423">
        <v>2</v>
      </c>
      <c r="J6423">
        <v>8000</v>
      </c>
      <c r="K6423">
        <f>+VLOOKUP(E6423,Costos!$A$1:$I$716100,9,FALSE)</f>
        <v>71.382352999999995</v>
      </c>
      <c r="L6423" t="str">
        <f t="shared" si="212"/>
        <v>241</v>
      </c>
      <c r="M6423" t="str">
        <f t="shared" si="213"/>
        <v>241009</v>
      </c>
      <c r="N6423" t="str">
        <f>IFERROR(IF(L6423="231","231",VLOOKUP(E6423,Materiales!$A$1:$G$37443,7,FALSE)),"N/A")</f>
        <v>Pigmentos</v>
      </c>
    </row>
    <row r="6424" spans="1:14" x14ac:dyDescent="0.25">
      <c r="A6424">
        <v>2110030124</v>
      </c>
      <c r="B6424" t="s">
        <v>1159</v>
      </c>
      <c r="C6424">
        <v>2310030053</v>
      </c>
      <c r="D6424" t="s">
        <v>2139</v>
      </c>
      <c r="E6424">
        <v>2410210003</v>
      </c>
      <c r="F6424" t="s">
        <v>95</v>
      </c>
      <c r="G6424" t="s">
        <v>89</v>
      </c>
      <c r="H6424">
        <v>22.349799999999998</v>
      </c>
      <c r="I6424">
        <v>2</v>
      </c>
      <c r="J6424">
        <v>8000</v>
      </c>
      <c r="K6424">
        <f>+VLOOKUP(E6424,Costos!$A$1:$I$716100,9,FALSE)</f>
        <v>4.9316240000000002</v>
      </c>
      <c r="L6424" t="str">
        <f t="shared" si="212"/>
        <v>241</v>
      </c>
      <c r="M6424" t="str">
        <f t="shared" si="213"/>
        <v>241021</v>
      </c>
      <c r="N6424" t="str">
        <f>IFERROR(IF(L6424="231","231",VLOOKUP(E6424,Materiales!$A$1:$G$37443,7,FALSE)),"N/A")</f>
        <v>Varios</v>
      </c>
    </row>
    <row r="6425" spans="1:14" x14ac:dyDescent="0.25">
      <c r="A6425">
        <v>2110030124</v>
      </c>
      <c r="B6425" t="s">
        <v>1159</v>
      </c>
      <c r="C6425">
        <v>2310030053</v>
      </c>
      <c r="D6425" t="s">
        <v>2139</v>
      </c>
      <c r="E6425">
        <v>2430810004</v>
      </c>
      <c r="F6425" t="s">
        <v>3630</v>
      </c>
      <c r="G6425" t="s">
        <v>89</v>
      </c>
      <c r="H6425">
        <v>5.2149000000000001</v>
      </c>
      <c r="I6425">
        <v>2</v>
      </c>
      <c r="J6425">
        <v>8000</v>
      </c>
      <c r="K6425">
        <f>+VLOOKUP(E6425,Costos!$A$1:$I$716100,9,FALSE)</f>
        <v>6.728307</v>
      </c>
      <c r="L6425" t="str">
        <f t="shared" si="212"/>
        <v>243</v>
      </c>
      <c r="M6425" t="str">
        <f t="shared" si="213"/>
        <v>243081</v>
      </c>
      <c r="N6425" t="str">
        <f>IFERROR(IF(L6425="231","231",VLOOKUP(E6425,Materiales!$A$1:$G$37443,7,FALSE)),"N/A")</f>
        <v>Varios</v>
      </c>
    </row>
    <row r="6426" spans="1:14" x14ac:dyDescent="0.25">
      <c r="A6426">
        <v>2110030190</v>
      </c>
      <c r="B6426" t="s">
        <v>1170</v>
      </c>
      <c r="C6426">
        <v>2110030190</v>
      </c>
      <c r="D6426" t="s">
        <v>1170</v>
      </c>
      <c r="E6426">
        <v>2310230012</v>
      </c>
      <c r="F6426" t="s">
        <v>2576</v>
      </c>
      <c r="G6426" t="s">
        <v>36</v>
      </c>
      <c r="H6426">
        <v>8000</v>
      </c>
      <c r="I6426">
        <v>1</v>
      </c>
      <c r="J6426">
        <v>8000</v>
      </c>
      <c r="K6426">
        <f>+VLOOKUP(E6426,Costos!$A$1:$I$716100,9,FALSE)</f>
        <v>0.14888899999999999</v>
      </c>
      <c r="L6426" t="str">
        <f t="shared" si="212"/>
        <v>231</v>
      </c>
      <c r="M6426" t="str">
        <f t="shared" si="213"/>
        <v>231023</v>
      </c>
      <c r="N6426" t="str">
        <f>IFERROR(IF(L6426="231","231",VLOOKUP(E6426,Materiales!$A$1:$G$37443,7,FALSE)),"N/A")</f>
        <v>231</v>
      </c>
    </row>
    <row r="6427" spans="1:14" x14ac:dyDescent="0.25">
      <c r="A6427">
        <v>2110030190</v>
      </c>
      <c r="B6427" t="s">
        <v>1170</v>
      </c>
      <c r="C6427">
        <v>2310230012</v>
      </c>
      <c r="D6427" t="s">
        <v>2576</v>
      </c>
      <c r="E6427">
        <v>2430480002</v>
      </c>
      <c r="F6427" t="s">
        <v>3571</v>
      </c>
      <c r="G6427" t="s">
        <v>89</v>
      </c>
      <c r="H6427">
        <v>160.6825</v>
      </c>
      <c r="I6427">
        <v>2</v>
      </c>
      <c r="J6427">
        <v>8000</v>
      </c>
      <c r="K6427">
        <f>+VLOOKUP(E6427,Costos!$A$1:$I$716100,9,FALSE)</f>
        <v>6.8365</v>
      </c>
      <c r="L6427" t="str">
        <f t="shared" si="212"/>
        <v>243</v>
      </c>
      <c r="M6427" t="str">
        <f t="shared" si="213"/>
        <v>243048</v>
      </c>
      <c r="N6427" t="str">
        <f>IFERROR(IF(L6427="231","231",VLOOKUP(E6427,Materiales!$A$1:$G$37443,7,FALSE)),"N/A")</f>
        <v>Resinas</v>
      </c>
    </row>
    <row r="6428" spans="1:14" x14ac:dyDescent="0.25">
      <c r="A6428">
        <v>2110030190</v>
      </c>
      <c r="B6428" t="s">
        <v>1170</v>
      </c>
      <c r="C6428">
        <v>2110030190</v>
      </c>
      <c r="D6428" t="s">
        <v>1170</v>
      </c>
      <c r="E6428">
        <v>2310160282</v>
      </c>
      <c r="F6428" t="s">
        <v>2379</v>
      </c>
      <c r="G6428" t="s">
        <v>36</v>
      </c>
      <c r="H6428">
        <v>8000</v>
      </c>
      <c r="I6428">
        <v>1</v>
      </c>
      <c r="J6428">
        <v>8000</v>
      </c>
      <c r="K6428">
        <f>+VLOOKUP(E6428,Costos!$A$1:$I$716100,9,FALSE)</f>
        <v>5.9553000000000002E-2</v>
      </c>
      <c r="L6428" t="str">
        <f t="shared" si="212"/>
        <v>231</v>
      </c>
      <c r="M6428" t="str">
        <f t="shared" si="213"/>
        <v>231016</v>
      </c>
      <c r="N6428" t="str">
        <f>IFERROR(IF(L6428="231","231",VLOOKUP(E6428,Materiales!$A$1:$G$37443,7,FALSE)),"N/A")</f>
        <v>231</v>
      </c>
    </row>
    <row r="6429" spans="1:14" x14ac:dyDescent="0.25">
      <c r="A6429">
        <v>2110030190</v>
      </c>
      <c r="B6429" t="s">
        <v>1170</v>
      </c>
      <c r="C6429">
        <v>2310160282</v>
      </c>
      <c r="D6429" t="s">
        <v>2379</v>
      </c>
      <c r="E6429">
        <v>2310160457</v>
      </c>
      <c r="F6429" t="s">
        <v>2423</v>
      </c>
      <c r="G6429" t="s">
        <v>36</v>
      </c>
      <c r="H6429">
        <v>8000</v>
      </c>
      <c r="I6429">
        <v>2</v>
      </c>
      <c r="J6429">
        <v>8000</v>
      </c>
      <c r="K6429">
        <f>+VLOOKUP(E6429,Costos!$A$1:$I$716100,9,FALSE)</f>
        <v>3.9772000000000002E-2</v>
      </c>
      <c r="L6429" t="str">
        <f t="shared" si="212"/>
        <v>231</v>
      </c>
      <c r="M6429" t="str">
        <f t="shared" si="213"/>
        <v>231016</v>
      </c>
      <c r="N6429" t="str">
        <f>IFERROR(IF(L6429="231","231",VLOOKUP(E6429,Materiales!$A$1:$G$37443,7,FALSE)),"N/A")</f>
        <v>231</v>
      </c>
    </row>
    <row r="6430" spans="1:14" x14ac:dyDescent="0.25">
      <c r="A6430">
        <v>2110030190</v>
      </c>
      <c r="B6430" t="s">
        <v>1170</v>
      </c>
      <c r="C6430">
        <v>2310160457</v>
      </c>
      <c r="D6430" t="s">
        <v>2423</v>
      </c>
      <c r="E6430">
        <v>2410290508</v>
      </c>
      <c r="F6430" t="s">
        <v>3349</v>
      </c>
      <c r="G6430" t="s">
        <v>89</v>
      </c>
      <c r="H6430">
        <v>25.263200000000001</v>
      </c>
      <c r="I6430">
        <v>3</v>
      </c>
      <c r="J6430">
        <v>8000</v>
      </c>
      <c r="K6430">
        <f>+VLOOKUP(E6430,Costos!$A$1:$I$716100,9,FALSE)</f>
        <v>7.2046840000000003</v>
      </c>
      <c r="L6430" t="str">
        <f t="shared" si="212"/>
        <v>241</v>
      </c>
      <c r="M6430" t="str">
        <f t="shared" si="213"/>
        <v>241029</v>
      </c>
      <c r="N6430" t="str">
        <f>IFERROR(IF(L6430="231","231",VLOOKUP(E6430,Materiales!$A$1:$G$37443,7,FALSE)),"N/A")</f>
        <v>Resinas</v>
      </c>
    </row>
    <row r="6431" spans="1:14" x14ac:dyDescent="0.25">
      <c r="A6431">
        <v>2110030190</v>
      </c>
      <c r="B6431" t="s">
        <v>1170</v>
      </c>
      <c r="C6431">
        <v>2310160457</v>
      </c>
      <c r="D6431" t="s">
        <v>2423</v>
      </c>
      <c r="E6431">
        <v>2410090294</v>
      </c>
      <c r="F6431" t="s">
        <v>101</v>
      </c>
      <c r="G6431" t="s">
        <v>89</v>
      </c>
      <c r="H6431">
        <v>0.4042</v>
      </c>
      <c r="I6431">
        <v>3</v>
      </c>
      <c r="J6431">
        <v>8000</v>
      </c>
      <c r="K6431">
        <f>+VLOOKUP(E6431,Costos!$A$1:$I$716100,9,FALSE)</f>
        <v>21.1996</v>
      </c>
      <c r="L6431" t="str">
        <f t="shared" si="212"/>
        <v>241</v>
      </c>
      <c r="M6431" t="str">
        <f t="shared" si="213"/>
        <v>241009</v>
      </c>
      <c r="N6431" t="str">
        <f>IFERROR(IF(L6431="231","231",VLOOKUP(E6431,Materiales!$A$1:$G$37443,7,FALSE)),"N/A")</f>
        <v>Masterbach</v>
      </c>
    </row>
    <row r="6432" spans="1:14" x14ac:dyDescent="0.25">
      <c r="A6432">
        <v>2110030190</v>
      </c>
      <c r="B6432" t="s">
        <v>1170</v>
      </c>
      <c r="C6432">
        <v>2310160282</v>
      </c>
      <c r="D6432" t="s">
        <v>2379</v>
      </c>
      <c r="E6432">
        <v>2310160269</v>
      </c>
      <c r="F6432" t="s">
        <v>2377</v>
      </c>
      <c r="G6432" t="s">
        <v>36</v>
      </c>
      <c r="H6432">
        <v>8000</v>
      </c>
      <c r="I6432">
        <v>2</v>
      </c>
      <c r="J6432">
        <v>8000</v>
      </c>
      <c r="K6432">
        <f>+VLOOKUP(E6432,Costos!$A$1:$I$716100,9,FALSE)</f>
        <v>1.0703000000000001E-2</v>
      </c>
      <c r="L6432" t="str">
        <f t="shared" si="212"/>
        <v>231</v>
      </c>
      <c r="M6432" t="str">
        <f t="shared" si="213"/>
        <v>231016</v>
      </c>
      <c r="N6432" t="str">
        <f>IFERROR(IF(L6432="231","231",VLOOKUP(E6432,Materiales!$A$1:$G$37443,7,FALSE)),"N/A")</f>
        <v>231</v>
      </c>
    </row>
    <row r="6433" spans="1:14" x14ac:dyDescent="0.25">
      <c r="A6433">
        <v>2110030190</v>
      </c>
      <c r="B6433" t="s">
        <v>1170</v>
      </c>
      <c r="C6433">
        <v>2310160269</v>
      </c>
      <c r="D6433" t="s">
        <v>2377</v>
      </c>
      <c r="E6433">
        <v>2410090294</v>
      </c>
      <c r="F6433" t="s">
        <v>101</v>
      </c>
      <c r="G6433" t="s">
        <v>89</v>
      </c>
      <c r="H6433">
        <v>0.192</v>
      </c>
      <c r="I6433">
        <v>3</v>
      </c>
      <c r="J6433">
        <v>8000</v>
      </c>
      <c r="K6433">
        <f>+VLOOKUP(E6433,Costos!$A$1:$I$716100,9,FALSE)</f>
        <v>21.1996</v>
      </c>
      <c r="L6433" t="str">
        <f t="shared" si="212"/>
        <v>241</v>
      </c>
      <c r="M6433" t="str">
        <f t="shared" si="213"/>
        <v>241009</v>
      </c>
      <c r="N6433" t="str">
        <f>IFERROR(IF(L6433="231","231",VLOOKUP(E6433,Materiales!$A$1:$G$37443,7,FALSE)),"N/A")</f>
        <v>Masterbach</v>
      </c>
    </row>
    <row r="6434" spans="1:14" x14ac:dyDescent="0.25">
      <c r="A6434">
        <v>2110030190</v>
      </c>
      <c r="B6434" t="s">
        <v>1170</v>
      </c>
      <c r="C6434">
        <v>2310160269</v>
      </c>
      <c r="D6434" t="s">
        <v>2377</v>
      </c>
      <c r="E6434">
        <v>2410290626</v>
      </c>
      <c r="F6434" t="s">
        <v>92</v>
      </c>
      <c r="G6434" t="s">
        <v>89</v>
      </c>
      <c r="H6434">
        <v>8</v>
      </c>
      <c r="I6434">
        <v>3</v>
      </c>
      <c r="J6434">
        <v>8000</v>
      </c>
      <c r="K6434">
        <f>+VLOOKUP(E6434,Costos!$A$1:$I$716100,9,FALSE)</f>
        <v>6.3063640000000003</v>
      </c>
      <c r="L6434" t="str">
        <f t="shared" ref="L6434:L6497" si="214">+LEFT(E6434,3)</f>
        <v>241</v>
      </c>
      <c r="M6434" t="str">
        <f t="shared" ref="M6434:M6497" si="215">+LEFT(E6434,6)</f>
        <v>241029</v>
      </c>
      <c r="N6434" t="str">
        <f>IFERROR(IF(L6434="231","231",VLOOKUP(E6434,Materiales!$A$1:$G$37443,7,FALSE)),"N/A")</f>
        <v>Resinas</v>
      </c>
    </row>
    <row r="6435" spans="1:14" x14ac:dyDescent="0.25">
      <c r="A6435">
        <v>2110030190</v>
      </c>
      <c r="B6435" t="s">
        <v>1170</v>
      </c>
      <c r="C6435">
        <v>2110030190</v>
      </c>
      <c r="D6435" t="s">
        <v>1170</v>
      </c>
      <c r="E6435">
        <v>2310030329</v>
      </c>
      <c r="F6435" t="s">
        <v>4844</v>
      </c>
      <c r="G6435" t="s">
        <v>89</v>
      </c>
      <c r="H6435">
        <v>2459.6795999999999</v>
      </c>
      <c r="I6435">
        <v>1</v>
      </c>
      <c r="J6435">
        <v>8000</v>
      </c>
      <c r="K6435">
        <f>+VLOOKUP(E6435,Costos!$A$1:$I$716100,9,FALSE)</f>
        <v>1.794656</v>
      </c>
      <c r="L6435" t="str">
        <f t="shared" si="214"/>
        <v>231</v>
      </c>
      <c r="M6435" t="str">
        <f t="shared" si="215"/>
        <v>231003</v>
      </c>
      <c r="N6435" t="str">
        <f>IFERROR(IF(L6435="231","231",VLOOKUP(E6435,Materiales!$A$1:$G$37443,7,FALSE)),"N/A")</f>
        <v>231</v>
      </c>
    </row>
    <row r="6436" spans="1:14" x14ac:dyDescent="0.25">
      <c r="A6436">
        <v>2110030190</v>
      </c>
      <c r="B6436" t="s">
        <v>1170</v>
      </c>
      <c r="C6436">
        <v>2310030329</v>
      </c>
      <c r="D6436" t="s">
        <v>4844</v>
      </c>
      <c r="E6436">
        <v>2410220004</v>
      </c>
      <c r="F6436" t="s">
        <v>3314</v>
      </c>
      <c r="G6436" t="s">
        <v>89</v>
      </c>
      <c r="H6436">
        <v>1.0898000000000001</v>
      </c>
      <c r="I6436">
        <v>2</v>
      </c>
      <c r="J6436">
        <v>8000</v>
      </c>
      <c r="K6436">
        <f>+VLOOKUP(E6436,Costos!$A$1:$I$716100,9,FALSE)</f>
        <v>144.33486500000001</v>
      </c>
      <c r="L6436" t="str">
        <f t="shared" si="214"/>
        <v>241</v>
      </c>
      <c r="M6436" t="str">
        <f t="shared" si="215"/>
        <v>241022</v>
      </c>
      <c r="N6436" t="str">
        <f>IFERROR(IF(L6436="231","231",VLOOKUP(E6436,Materiales!$A$1:$G$37443,7,FALSE)),"N/A")</f>
        <v>Varios</v>
      </c>
    </row>
    <row r="6437" spans="1:14" x14ac:dyDescent="0.25">
      <c r="A6437">
        <v>2110030190</v>
      </c>
      <c r="B6437" t="s">
        <v>1170</v>
      </c>
      <c r="C6437">
        <v>2310030329</v>
      </c>
      <c r="D6437" t="s">
        <v>4844</v>
      </c>
      <c r="E6437">
        <v>2430870004</v>
      </c>
      <c r="F6437" t="s">
        <v>3650</v>
      </c>
      <c r="G6437" t="s">
        <v>89</v>
      </c>
      <c r="H6437">
        <v>1.2034</v>
      </c>
      <c r="I6437">
        <v>2</v>
      </c>
      <c r="J6437">
        <v>8000</v>
      </c>
      <c r="K6437">
        <f>+VLOOKUP(E6437,Costos!$A$1:$I$716100,9,FALSE)</f>
        <v>5.9204129999999999</v>
      </c>
      <c r="L6437" t="str">
        <f t="shared" si="214"/>
        <v>243</v>
      </c>
      <c r="M6437" t="str">
        <f t="shared" si="215"/>
        <v>243087</v>
      </c>
      <c r="N6437" t="str">
        <f>IFERROR(IF(L6437="231","231",VLOOKUP(E6437,Materiales!$A$1:$G$37443,7,FALSE)),"N/A")</f>
        <v>Varios</v>
      </c>
    </row>
    <row r="6438" spans="1:14" x14ac:dyDescent="0.25">
      <c r="A6438">
        <v>2110030190</v>
      </c>
      <c r="B6438" t="s">
        <v>1170</v>
      </c>
      <c r="C6438">
        <v>2310030329</v>
      </c>
      <c r="D6438" t="s">
        <v>4844</v>
      </c>
      <c r="E6438">
        <v>2430850013</v>
      </c>
      <c r="F6438" t="s">
        <v>3639</v>
      </c>
      <c r="G6438" t="s">
        <v>89</v>
      </c>
      <c r="H6438">
        <v>7.9901999999999997</v>
      </c>
      <c r="I6438">
        <v>2</v>
      </c>
      <c r="J6438">
        <v>8000</v>
      </c>
      <c r="K6438">
        <f>+VLOOKUP(E6438,Costos!$A$1:$I$716100,9,FALSE)</f>
        <v>6.0844829999999996</v>
      </c>
      <c r="L6438" t="str">
        <f t="shared" si="214"/>
        <v>243</v>
      </c>
      <c r="M6438" t="str">
        <f t="shared" si="215"/>
        <v>243085</v>
      </c>
      <c r="N6438" t="str">
        <f>IFERROR(IF(L6438="231","231",VLOOKUP(E6438,Materiales!$A$1:$G$37443,7,FALSE)),"N/A")</f>
        <v>Varios</v>
      </c>
    </row>
    <row r="6439" spans="1:14" x14ac:dyDescent="0.25">
      <c r="A6439">
        <v>2110030190</v>
      </c>
      <c r="B6439" t="s">
        <v>1170</v>
      </c>
      <c r="C6439">
        <v>2310030329</v>
      </c>
      <c r="D6439" t="s">
        <v>4844</v>
      </c>
      <c r="E6439">
        <v>2430850012</v>
      </c>
      <c r="F6439" t="s">
        <v>3638</v>
      </c>
      <c r="G6439" t="s">
        <v>89</v>
      </c>
      <c r="H6439">
        <v>2.9176000000000002</v>
      </c>
      <c r="I6439">
        <v>2</v>
      </c>
      <c r="J6439">
        <v>8000</v>
      </c>
      <c r="K6439">
        <f>+VLOOKUP(E6439,Costos!$A$1:$I$716100,9,FALSE)</f>
        <v>15.424059</v>
      </c>
      <c r="L6439" t="str">
        <f t="shared" si="214"/>
        <v>243</v>
      </c>
      <c r="M6439" t="str">
        <f t="shared" si="215"/>
        <v>243085</v>
      </c>
      <c r="N6439" t="str">
        <f>IFERROR(IF(L6439="231","231",VLOOKUP(E6439,Materiales!$A$1:$G$37443,7,FALSE)),"N/A")</f>
        <v>Varios</v>
      </c>
    </row>
    <row r="6440" spans="1:14" x14ac:dyDescent="0.25">
      <c r="A6440">
        <v>2110030190</v>
      </c>
      <c r="B6440" t="s">
        <v>1170</v>
      </c>
      <c r="C6440">
        <v>2310030329</v>
      </c>
      <c r="D6440" t="s">
        <v>4844</v>
      </c>
      <c r="E6440">
        <v>2430530010</v>
      </c>
      <c r="F6440" t="s">
        <v>3577</v>
      </c>
      <c r="G6440" t="s">
        <v>89</v>
      </c>
      <c r="H6440">
        <v>724.87139999999999</v>
      </c>
      <c r="I6440">
        <v>2</v>
      </c>
      <c r="J6440">
        <v>8000</v>
      </c>
      <c r="K6440">
        <f>+VLOOKUP(E6440,Costos!$A$1:$I$716100,9,FALSE)</f>
        <v>0.67528200000000005</v>
      </c>
      <c r="L6440" t="str">
        <f t="shared" si="214"/>
        <v>243</v>
      </c>
      <c r="M6440" t="str">
        <f t="shared" si="215"/>
        <v>243053</v>
      </c>
      <c r="N6440" t="str">
        <f>IFERROR(IF(L6440="231","231",VLOOKUP(E6440,Materiales!$A$1:$G$37443,7,FALSE)),"N/A")</f>
        <v>Varios</v>
      </c>
    </row>
    <row r="6441" spans="1:14" x14ac:dyDescent="0.25">
      <c r="A6441">
        <v>2110030190</v>
      </c>
      <c r="B6441" t="s">
        <v>1170</v>
      </c>
      <c r="C6441">
        <v>2310030329</v>
      </c>
      <c r="D6441" t="s">
        <v>4844</v>
      </c>
      <c r="E6441">
        <v>2430520005</v>
      </c>
      <c r="F6441" t="s">
        <v>3574</v>
      </c>
      <c r="G6441" t="s">
        <v>89</v>
      </c>
      <c r="H6441">
        <v>89.988299999999995</v>
      </c>
      <c r="I6441">
        <v>2</v>
      </c>
      <c r="J6441">
        <v>8000</v>
      </c>
      <c r="K6441">
        <f>+VLOOKUP(E6441,Costos!$A$1:$I$716100,9,FALSE)</f>
        <v>11.219386</v>
      </c>
      <c r="L6441" t="str">
        <f t="shared" si="214"/>
        <v>243</v>
      </c>
      <c r="M6441" t="str">
        <f t="shared" si="215"/>
        <v>243052</v>
      </c>
      <c r="N6441" t="str">
        <f>IFERROR(IF(L6441="231","231",VLOOKUP(E6441,Materiales!$A$1:$G$37443,7,FALSE)),"N/A")</f>
        <v>Varios</v>
      </c>
    </row>
    <row r="6442" spans="1:14" x14ac:dyDescent="0.25">
      <c r="A6442">
        <v>2110030190</v>
      </c>
      <c r="B6442" t="s">
        <v>1170</v>
      </c>
      <c r="C6442">
        <v>2310030329</v>
      </c>
      <c r="D6442" t="s">
        <v>4844</v>
      </c>
      <c r="E6442">
        <v>2430700001</v>
      </c>
      <c r="F6442" t="s">
        <v>3609</v>
      </c>
      <c r="G6442" t="s">
        <v>89</v>
      </c>
      <c r="H6442">
        <v>9.4600000000000004E-2</v>
      </c>
      <c r="I6442">
        <v>2</v>
      </c>
      <c r="J6442">
        <v>8000</v>
      </c>
      <c r="K6442">
        <f>+VLOOKUP(E6442,Costos!$A$1:$I$716100,9,FALSE)</f>
        <v>21.527200000000001</v>
      </c>
      <c r="L6442" t="str">
        <f t="shared" si="214"/>
        <v>243</v>
      </c>
      <c r="M6442" t="str">
        <f t="shared" si="215"/>
        <v>243070</v>
      </c>
      <c r="N6442" t="str">
        <f>IFERROR(IF(L6442="231","231",VLOOKUP(E6442,Materiales!$A$1:$G$37443,7,FALSE)),"N/A")</f>
        <v>Pigmentos</v>
      </c>
    </row>
    <row r="6443" spans="1:14" x14ac:dyDescent="0.25">
      <c r="A6443">
        <v>2110030190</v>
      </c>
      <c r="B6443" t="s">
        <v>1170</v>
      </c>
      <c r="C6443">
        <v>2310030329</v>
      </c>
      <c r="D6443" t="s">
        <v>4844</v>
      </c>
      <c r="E6443">
        <v>2430620001</v>
      </c>
      <c r="F6443" t="s">
        <v>3590</v>
      </c>
      <c r="G6443" t="s">
        <v>89</v>
      </c>
      <c r="H6443">
        <v>2.1229</v>
      </c>
      <c r="I6443">
        <v>2</v>
      </c>
      <c r="J6443">
        <v>8000</v>
      </c>
      <c r="K6443">
        <f>+VLOOKUP(E6443,Costos!$A$1:$I$716100,9,FALSE)</f>
        <v>40.443644999999997</v>
      </c>
      <c r="L6443" t="str">
        <f t="shared" si="214"/>
        <v>243</v>
      </c>
      <c r="M6443" t="str">
        <f t="shared" si="215"/>
        <v>243062</v>
      </c>
      <c r="N6443" t="str">
        <f>IFERROR(IF(L6443="231","231",VLOOKUP(E6443,Materiales!$A$1:$G$37443,7,FALSE)),"N/A")</f>
        <v>Dispersión</v>
      </c>
    </row>
    <row r="6444" spans="1:14" x14ac:dyDescent="0.25">
      <c r="A6444">
        <v>2110030190</v>
      </c>
      <c r="B6444" t="s">
        <v>1170</v>
      </c>
      <c r="C6444">
        <v>2310030329</v>
      </c>
      <c r="D6444" t="s">
        <v>4844</v>
      </c>
      <c r="E6444">
        <v>2430680003</v>
      </c>
      <c r="F6444" t="s">
        <v>3603</v>
      </c>
      <c r="G6444" t="s">
        <v>89</v>
      </c>
      <c r="H6444">
        <v>0.13619999999999999</v>
      </c>
      <c r="I6444">
        <v>2</v>
      </c>
      <c r="J6444">
        <v>8000</v>
      </c>
      <c r="K6444">
        <f>+VLOOKUP(E6444,Costos!$A$1:$I$716100,9,FALSE)</f>
        <v>43.858021000000001</v>
      </c>
      <c r="L6444" t="str">
        <f t="shared" si="214"/>
        <v>243</v>
      </c>
      <c r="M6444" t="str">
        <f t="shared" si="215"/>
        <v>243068</v>
      </c>
      <c r="N6444" t="str">
        <f>IFERROR(IF(L6444="231","231",VLOOKUP(E6444,Materiales!$A$1:$G$37443,7,FALSE)),"N/A")</f>
        <v>Dispersión</v>
      </c>
    </row>
    <row r="6445" spans="1:14" x14ac:dyDescent="0.25">
      <c r="A6445">
        <v>2110030190</v>
      </c>
      <c r="B6445" t="s">
        <v>1170</v>
      </c>
      <c r="C6445">
        <v>2310030329</v>
      </c>
      <c r="D6445" t="s">
        <v>4844</v>
      </c>
      <c r="E6445">
        <v>2310030236</v>
      </c>
      <c r="F6445" t="s">
        <v>2149</v>
      </c>
      <c r="G6445" t="s">
        <v>89</v>
      </c>
      <c r="H6445">
        <v>11.5718</v>
      </c>
      <c r="I6445">
        <v>2</v>
      </c>
      <c r="J6445">
        <v>8000</v>
      </c>
      <c r="K6445">
        <f>+VLOOKUP(E6445,Costos!$A$1:$I$716100,9,FALSE)</f>
        <v>20.131855000000002</v>
      </c>
      <c r="L6445" t="str">
        <f t="shared" si="214"/>
        <v>231</v>
      </c>
      <c r="M6445" t="str">
        <f t="shared" si="215"/>
        <v>231003</v>
      </c>
      <c r="N6445" t="str">
        <f>IFERROR(IF(L6445="231","231",VLOOKUP(E6445,Materiales!$A$1:$G$37443,7,FALSE)),"N/A")</f>
        <v>231</v>
      </c>
    </row>
    <row r="6446" spans="1:14" x14ac:dyDescent="0.25">
      <c r="A6446">
        <v>2110030190</v>
      </c>
      <c r="B6446" t="s">
        <v>1170</v>
      </c>
      <c r="C6446">
        <v>2310030236</v>
      </c>
      <c r="D6446" t="s">
        <v>2149</v>
      </c>
      <c r="E6446">
        <v>2430850012</v>
      </c>
      <c r="F6446" t="s">
        <v>3638</v>
      </c>
      <c r="G6446" t="s">
        <v>89</v>
      </c>
      <c r="H6446">
        <v>2.46E-2</v>
      </c>
      <c r="I6446">
        <v>3</v>
      </c>
      <c r="J6446">
        <v>8000</v>
      </c>
      <c r="K6446">
        <f>+VLOOKUP(E6446,Costos!$A$1:$I$716100,9,FALSE)</f>
        <v>15.424059</v>
      </c>
      <c r="L6446" t="str">
        <f t="shared" si="214"/>
        <v>243</v>
      </c>
      <c r="M6446" t="str">
        <f t="shared" si="215"/>
        <v>243085</v>
      </c>
      <c r="N6446" t="str">
        <f>IFERROR(IF(L6446="231","231",VLOOKUP(E6446,Materiales!$A$1:$G$37443,7,FALSE)),"N/A")</f>
        <v>Varios</v>
      </c>
    </row>
    <row r="6447" spans="1:14" x14ac:dyDescent="0.25">
      <c r="A6447">
        <v>2110030190</v>
      </c>
      <c r="B6447" t="s">
        <v>1170</v>
      </c>
      <c r="C6447">
        <v>2310030236</v>
      </c>
      <c r="D6447" t="s">
        <v>2149</v>
      </c>
      <c r="E6447">
        <v>2410210019</v>
      </c>
      <c r="F6447" t="s">
        <v>113</v>
      </c>
      <c r="G6447" t="s">
        <v>89</v>
      </c>
      <c r="H6447">
        <v>1.0319</v>
      </c>
      <c r="I6447">
        <v>3</v>
      </c>
      <c r="J6447">
        <v>8000</v>
      </c>
      <c r="K6447">
        <f>+VLOOKUP(E6447,Costos!$A$1:$I$716100,9,FALSE)</f>
        <v>7.7568599999999996</v>
      </c>
      <c r="L6447" t="str">
        <f t="shared" si="214"/>
        <v>241</v>
      </c>
      <c r="M6447" t="str">
        <f t="shared" si="215"/>
        <v>241021</v>
      </c>
      <c r="N6447" t="str">
        <f>IFERROR(IF(L6447="231","231",VLOOKUP(E6447,Materiales!$A$1:$G$37443,7,FALSE)),"N/A")</f>
        <v>Varios</v>
      </c>
    </row>
    <row r="6448" spans="1:14" x14ac:dyDescent="0.25">
      <c r="A6448">
        <v>2110030190</v>
      </c>
      <c r="B6448" t="s">
        <v>1170</v>
      </c>
      <c r="C6448">
        <v>2310030236</v>
      </c>
      <c r="D6448" t="s">
        <v>2149</v>
      </c>
      <c r="E6448">
        <v>2430880022</v>
      </c>
      <c r="F6448" t="s">
        <v>115</v>
      </c>
      <c r="G6448" t="s">
        <v>89</v>
      </c>
      <c r="H6448">
        <v>3.44E-2</v>
      </c>
      <c r="I6448">
        <v>3</v>
      </c>
      <c r="J6448">
        <v>8000</v>
      </c>
      <c r="K6448">
        <f>+VLOOKUP(E6448,Costos!$A$1:$I$716100,9,FALSE)</f>
        <v>6.1924229999999998</v>
      </c>
      <c r="L6448" t="str">
        <f t="shared" si="214"/>
        <v>243</v>
      </c>
      <c r="M6448" t="str">
        <f t="shared" si="215"/>
        <v>243088</v>
      </c>
      <c r="N6448" t="str">
        <f>IFERROR(IF(L6448="231","231",VLOOKUP(E6448,Materiales!$A$1:$G$37443,7,FALSE)),"N/A")</f>
        <v>Varios</v>
      </c>
    </row>
    <row r="6449" spans="1:14" x14ac:dyDescent="0.25">
      <c r="A6449">
        <v>2110030190</v>
      </c>
      <c r="B6449" t="s">
        <v>1170</v>
      </c>
      <c r="C6449">
        <v>2310030236</v>
      </c>
      <c r="D6449" t="s">
        <v>2149</v>
      </c>
      <c r="E6449">
        <v>2430450001</v>
      </c>
      <c r="F6449" t="s">
        <v>93</v>
      </c>
      <c r="G6449" t="s">
        <v>89</v>
      </c>
      <c r="H6449">
        <v>0.56999999999999995</v>
      </c>
      <c r="I6449">
        <v>3</v>
      </c>
      <c r="J6449">
        <v>8000</v>
      </c>
      <c r="K6449">
        <f>+VLOOKUP(E6449,Costos!$A$1:$I$716100,9,FALSE)</f>
        <v>6.0336119999999998</v>
      </c>
      <c r="L6449" t="str">
        <f t="shared" si="214"/>
        <v>243</v>
      </c>
      <c r="M6449" t="str">
        <f t="shared" si="215"/>
        <v>243045</v>
      </c>
      <c r="N6449" t="str">
        <f>IFERROR(IF(L6449="231","231",VLOOKUP(E6449,Materiales!$A$1:$G$37443,7,FALSE)),"N/A")</f>
        <v>Varios</v>
      </c>
    </row>
    <row r="6450" spans="1:14" x14ac:dyDescent="0.25">
      <c r="A6450">
        <v>2110030190</v>
      </c>
      <c r="B6450" t="s">
        <v>1170</v>
      </c>
      <c r="C6450">
        <v>2310030236</v>
      </c>
      <c r="D6450" t="s">
        <v>2149</v>
      </c>
      <c r="E6450">
        <v>2430710003</v>
      </c>
      <c r="F6450" t="s">
        <v>3615</v>
      </c>
      <c r="G6450" t="s">
        <v>89</v>
      </c>
      <c r="H6450">
        <v>4.5697000000000001</v>
      </c>
      <c r="I6450">
        <v>3</v>
      </c>
      <c r="J6450">
        <v>8000</v>
      </c>
      <c r="K6450">
        <f>+VLOOKUP(E6450,Costos!$A$1:$I$716100,9,FALSE)</f>
        <v>31.712800000000001</v>
      </c>
      <c r="L6450" t="str">
        <f t="shared" si="214"/>
        <v>243</v>
      </c>
      <c r="M6450" t="str">
        <f t="shared" si="215"/>
        <v>243071</v>
      </c>
      <c r="N6450" t="str">
        <f>IFERROR(IF(L6450="231","231",VLOOKUP(E6450,Materiales!$A$1:$G$37443,7,FALSE)),"N/A")</f>
        <v>Pigmentos</v>
      </c>
    </row>
    <row r="6451" spans="1:14" x14ac:dyDescent="0.25">
      <c r="A6451">
        <v>2110030190</v>
      </c>
      <c r="B6451" t="s">
        <v>1170</v>
      </c>
      <c r="C6451">
        <v>2310030236</v>
      </c>
      <c r="D6451" t="s">
        <v>2149</v>
      </c>
      <c r="E6451">
        <v>2410210003</v>
      </c>
      <c r="F6451" t="s">
        <v>95</v>
      </c>
      <c r="G6451" t="s">
        <v>89</v>
      </c>
      <c r="H6451">
        <v>1.5871</v>
      </c>
      <c r="I6451">
        <v>3</v>
      </c>
      <c r="J6451">
        <v>8000</v>
      </c>
      <c r="K6451">
        <f>+VLOOKUP(E6451,Costos!$A$1:$I$716100,9,FALSE)</f>
        <v>4.9316240000000002</v>
      </c>
      <c r="L6451" t="str">
        <f t="shared" si="214"/>
        <v>241</v>
      </c>
      <c r="M6451" t="str">
        <f t="shared" si="215"/>
        <v>241021</v>
      </c>
      <c r="N6451" t="str">
        <f>IFERROR(IF(L6451="231","231",VLOOKUP(E6451,Materiales!$A$1:$G$37443,7,FALSE)),"N/A")</f>
        <v>Varios</v>
      </c>
    </row>
    <row r="6452" spans="1:14" x14ac:dyDescent="0.25">
      <c r="A6452">
        <v>2110030190</v>
      </c>
      <c r="B6452" t="s">
        <v>1170</v>
      </c>
      <c r="C6452">
        <v>2310030236</v>
      </c>
      <c r="D6452" t="s">
        <v>2149</v>
      </c>
      <c r="E6452">
        <v>2430810004</v>
      </c>
      <c r="F6452" t="s">
        <v>3630</v>
      </c>
      <c r="G6452" t="s">
        <v>89</v>
      </c>
      <c r="H6452">
        <v>0.1474</v>
      </c>
      <c r="I6452">
        <v>3</v>
      </c>
      <c r="J6452">
        <v>8000</v>
      </c>
      <c r="K6452">
        <f>+VLOOKUP(E6452,Costos!$A$1:$I$716100,9,FALSE)</f>
        <v>6.728307</v>
      </c>
      <c r="L6452" t="str">
        <f t="shared" si="214"/>
        <v>243</v>
      </c>
      <c r="M6452" t="str">
        <f t="shared" si="215"/>
        <v>243081</v>
      </c>
      <c r="N6452" t="str">
        <f>IFERROR(IF(L6452="231","231",VLOOKUP(E6452,Materiales!$A$1:$G$37443,7,FALSE)),"N/A")</f>
        <v>Varios</v>
      </c>
    </row>
    <row r="6453" spans="1:14" x14ac:dyDescent="0.25">
      <c r="A6453">
        <v>2110030190</v>
      </c>
      <c r="B6453" t="s">
        <v>1170</v>
      </c>
      <c r="C6453">
        <v>2310030236</v>
      </c>
      <c r="D6453" t="s">
        <v>2149</v>
      </c>
      <c r="E6453">
        <v>2410200020</v>
      </c>
      <c r="F6453" t="s">
        <v>3308</v>
      </c>
      <c r="G6453" t="s">
        <v>89</v>
      </c>
      <c r="H6453">
        <v>1.1841999999999999</v>
      </c>
      <c r="I6453">
        <v>3</v>
      </c>
      <c r="J6453">
        <v>8000</v>
      </c>
      <c r="K6453">
        <f>+VLOOKUP(E6453,Costos!$A$1:$I$716100,9,FALSE)</f>
        <v>2.883197</v>
      </c>
      <c r="L6453" t="str">
        <f t="shared" si="214"/>
        <v>241</v>
      </c>
      <c r="M6453" t="str">
        <f t="shared" si="215"/>
        <v>241020</v>
      </c>
      <c r="N6453" t="str">
        <f>IFERROR(IF(L6453="231","231",VLOOKUP(E6453,Materiales!$A$1:$G$37443,7,FALSE)),"N/A")</f>
        <v>Varios</v>
      </c>
    </row>
    <row r="6454" spans="1:14" x14ac:dyDescent="0.25">
      <c r="A6454">
        <v>2110030190</v>
      </c>
      <c r="B6454" t="s">
        <v>1170</v>
      </c>
      <c r="C6454">
        <v>2310030329</v>
      </c>
      <c r="D6454" t="s">
        <v>4844</v>
      </c>
      <c r="E6454">
        <v>2310030240</v>
      </c>
      <c r="F6454" t="s">
        <v>2152</v>
      </c>
      <c r="G6454" t="s">
        <v>89</v>
      </c>
      <c r="H6454">
        <v>6.9154999999999998</v>
      </c>
      <c r="I6454">
        <v>2</v>
      </c>
      <c r="J6454">
        <v>8000</v>
      </c>
      <c r="K6454">
        <f>+VLOOKUP(E6454,Costos!$A$1:$I$716100,9,FALSE)</f>
        <v>24.041525</v>
      </c>
      <c r="L6454" t="str">
        <f t="shared" si="214"/>
        <v>231</v>
      </c>
      <c r="M6454" t="str">
        <f t="shared" si="215"/>
        <v>231003</v>
      </c>
      <c r="N6454" t="str">
        <f>IFERROR(IF(L6454="231","231",VLOOKUP(E6454,Materiales!$A$1:$G$37443,7,FALSE)),"N/A")</f>
        <v>231</v>
      </c>
    </row>
    <row r="6455" spans="1:14" x14ac:dyDescent="0.25">
      <c r="A6455">
        <v>2110030190</v>
      </c>
      <c r="B6455" t="s">
        <v>1170</v>
      </c>
      <c r="C6455">
        <v>2310030240</v>
      </c>
      <c r="D6455" t="s">
        <v>2152</v>
      </c>
      <c r="E6455">
        <v>2430850012</v>
      </c>
      <c r="F6455" t="s">
        <v>3638</v>
      </c>
      <c r="G6455" t="s">
        <v>89</v>
      </c>
      <c r="H6455">
        <v>6.2199999999999998E-2</v>
      </c>
      <c r="I6455">
        <v>3</v>
      </c>
      <c r="J6455">
        <v>8000</v>
      </c>
      <c r="K6455">
        <f>+VLOOKUP(E6455,Costos!$A$1:$I$716100,9,FALSE)</f>
        <v>15.424059</v>
      </c>
      <c r="L6455" t="str">
        <f t="shared" si="214"/>
        <v>243</v>
      </c>
      <c r="M6455" t="str">
        <f t="shared" si="215"/>
        <v>243085</v>
      </c>
      <c r="N6455" t="str">
        <f>IFERROR(IF(L6455="231","231",VLOOKUP(E6455,Materiales!$A$1:$G$37443,7,FALSE)),"N/A")</f>
        <v>Varios</v>
      </c>
    </row>
    <row r="6456" spans="1:14" x14ac:dyDescent="0.25">
      <c r="A6456">
        <v>2110030190</v>
      </c>
      <c r="B6456" t="s">
        <v>1170</v>
      </c>
      <c r="C6456">
        <v>2310030240</v>
      </c>
      <c r="D6456" t="s">
        <v>2152</v>
      </c>
      <c r="E6456">
        <v>2410210019</v>
      </c>
      <c r="F6456" t="s">
        <v>113</v>
      </c>
      <c r="G6456" t="s">
        <v>89</v>
      </c>
      <c r="H6456">
        <v>0.62809999999999999</v>
      </c>
      <c r="I6456">
        <v>3</v>
      </c>
      <c r="J6456">
        <v>8000</v>
      </c>
      <c r="K6456">
        <f>+VLOOKUP(E6456,Costos!$A$1:$I$716100,9,FALSE)</f>
        <v>7.7568599999999996</v>
      </c>
      <c r="L6456" t="str">
        <f t="shared" si="214"/>
        <v>241</v>
      </c>
      <c r="M6456" t="str">
        <f t="shared" si="215"/>
        <v>241021</v>
      </c>
      <c r="N6456" t="str">
        <f>IFERROR(IF(L6456="231","231",VLOOKUP(E6456,Materiales!$A$1:$G$37443,7,FALSE)),"N/A")</f>
        <v>Varios</v>
      </c>
    </row>
    <row r="6457" spans="1:14" x14ac:dyDescent="0.25">
      <c r="A6457">
        <v>2110030190</v>
      </c>
      <c r="B6457" t="s">
        <v>1170</v>
      </c>
      <c r="C6457">
        <v>2310030240</v>
      </c>
      <c r="D6457" t="s">
        <v>2152</v>
      </c>
      <c r="E6457">
        <v>2430950002</v>
      </c>
      <c r="F6457" t="s">
        <v>3667</v>
      </c>
      <c r="G6457" t="s">
        <v>89</v>
      </c>
      <c r="H6457">
        <v>6.2199999999999998E-2</v>
      </c>
      <c r="I6457">
        <v>3</v>
      </c>
      <c r="J6457">
        <v>8000</v>
      </c>
      <c r="K6457">
        <f>+VLOOKUP(E6457,Costos!$A$1:$I$716100,9,FALSE)</f>
        <v>16.036432000000001</v>
      </c>
      <c r="L6457" t="str">
        <f t="shared" si="214"/>
        <v>243</v>
      </c>
      <c r="M6457" t="str">
        <f t="shared" si="215"/>
        <v>243095</v>
      </c>
      <c r="N6457" t="str">
        <f>IFERROR(IF(L6457="231","231",VLOOKUP(E6457,Materiales!$A$1:$G$37443,7,FALSE)),"N/A")</f>
        <v>Varios</v>
      </c>
    </row>
    <row r="6458" spans="1:14" x14ac:dyDescent="0.25">
      <c r="A6458">
        <v>2110030190</v>
      </c>
      <c r="B6458" t="s">
        <v>1170</v>
      </c>
      <c r="C6458">
        <v>2310030240</v>
      </c>
      <c r="D6458" t="s">
        <v>2152</v>
      </c>
      <c r="E6458">
        <v>2430880026</v>
      </c>
      <c r="F6458" t="s">
        <v>115</v>
      </c>
      <c r="G6458" t="s">
        <v>89</v>
      </c>
      <c r="H6458">
        <v>6.2199999999999998E-2</v>
      </c>
      <c r="I6458">
        <v>3</v>
      </c>
      <c r="J6458">
        <v>8000</v>
      </c>
      <c r="K6458">
        <f>+VLOOKUP(E6458,Costos!$A$1:$I$716100,9,FALSE)</f>
        <v>6.6873969999999998</v>
      </c>
      <c r="L6458" t="str">
        <f t="shared" si="214"/>
        <v>243</v>
      </c>
      <c r="M6458" t="str">
        <f t="shared" si="215"/>
        <v>243088</v>
      </c>
      <c r="N6458" t="str">
        <f>IFERROR(IF(L6458="231","231",VLOOKUP(E6458,Materiales!$A$1:$G$37443,7,FALSE)),"N/A")</f>
        <v>Otros</v>
      </c>
    </row>
    <row r="6459" spans="1:14" x14ac:dyDescent="0.25">
      <c r="A6459">
        <v>2110030190</v>
      </c>
      <c r="B6459" t="s">
        <v>1170</v>
      </c>
      <c r="C6459">
        <v>2310030240</v>
      </c>
      <c r="D6459" t="s">
        <v>2152</v>
      </c>
      <c r="E6459">
        <v>2410090305</v>
      </c>
      <c r="F6459" t="s">
        <v>3204</v>
      </c>
      <c r="G6459" t="s">
        <v>89</v>
      </c>
      <c r="H6459">
        <v>3.1718999999999999</v>
      </c>
      <c r="I6459">
        <v>3</v>
      </c>
      <c r="J6459">
        <v>8000</v>
      </c>
      <c r="K6459">
        <f>+VLOOKUP(E6459,Costos!$A$1:$I$716100,9,FALSE)</f>
        <v>39.245584999999998</v>
      </c>
      <c r="L6459" t="str">
        <f t="shared" si="214"/>
        <v>241</v>
      </c>
      <c r="M6459" t="str">
        <f t="shared" si="215"/>
        <v>241009</v>
      </c>
      <c r="N6459" t="str">
        <f>IFERROR(IF(L6459="231","231",VLOOKUP(E6459,Materiales!$A$1:$G$37443,7,FALSE)),"N/A")</f>
        <v>Pigmentos</v>
      </c>
    </row>
    <row r="6460" spans="1:14" x14ac:dyDescent="0.25">
      <c r="A6460">
        <v>2110030190</v>
      </c>
      <c r="B6460" t="s">
        <v>1170</v>
      </c>
      <c r="C6460">
        <v>2310030240</v>
      </c>
      <c r="D6460" t="s">
        <v>2152</v>
      </c>
      <c r="E6460">
        <v>2410210003</v>
      </c>
      <c r="F6460" t="s">
        <v>95</v>
      </c>
      <c r="G6460" t="s">
        <v>89</v>
      </c>
      <c r="H6460">
        <v>0.87060000000000004</v>
      </c>
      <c r="I6460">
        <v>3</v>
      </c>
      <c r="J6460">
        <v>8000</v>
      </c>
      <c r="K6460">
        <f>+VLOOKUP(E6460,Costos!$A$1:$I$716100,9,FALSE)</f>
        <v>4.9316240000000002</v>
      </c>
      <c r="L6460" t="str">
        <f t="shared" si="214"/>
        <v>241</v>
      </c>
      <c r="M6460" t="str">
        <f t="shared" si="215"/>
        <v>241021</v>
      </c>
      <c r="N6460" t="str">
        <f>IFERROR(IF(L6460="231","231",VLOOKUP(E6460,Materiales!$A$1:$G$37443,7,FALSE)),"N/A")</f>
        <v>Varios</v>
      </c>
    </row>
    <row r="6461" spans="1:14" x14ac:dyDescent="0.25">
      <c r="A6461">
        <v>2110030190</v>
      </c>
      <c r="B6461" t="s">
        <v>1170</v>
      </c>
      <c r="C6461">
        <v>2310030240</v>
      </c>
      <c r="D6461" t="s">
        <v>2152</v>
      </c>
      <c r="E6461">
        <v>2410200020</v>
      </c>
      <c r="F6461" t="s">
        <v>3308</v>
      </c>
      <c r="G6461" t="s">
        <v>89</v>
      </c>
      <c r="H6461">
        <v>0.62809999999999999</v>
      </c>
      <c r="I6461">
        <v>3</v>
      </c>
      <c r="J6461">
        <v>8000</v>
      </c>
      <c r="K6461">
        <f>+VLOOKUP(E6461,Costos!$A$1:$I$716100,9,FALSE)</f>
        <v>2.883197</v>
      </c>
      <c r="L6461" t="str">
        <f t="shared" si="214"/>
        <v>241</v>
      </c>
      <c r="M6461" t="str">
        <f t="shared" si="215"/>
        <v>241020</v>
      </c>
      <c r="N6461" t="str">
        <f>IFERROR(IF(L6461="231","231",VLOOKUP(E6461,Materiales!$A$1:$G$37443,7,FALSE)),"N/A")</f>
        <v>Varios</v>
      </c>
    </row>
    <row r="6462" spans="1:14" x14ac:dyDescent="0.25">
      <c r="A6462">
        <v>2110030190</v>
      </c>
      <c r="B6462" t="s">
        <v>1170</v>
      </c>
      <c r="C6462">
        <v>2310030329</v>
      </c>
      <c r="D6462" t="s">
        <v>4844</v>
      </c>
      <c r="E6462">
        <v>2410210003</v>
      </c>
      <c r="F6462" t="s">
        <v>95</v>
      </c>
      <c r="G6462" t="s">
        <v>89</v>
      </c>
      <c r="H6462">
        <v>53.921900000000001</v>
      </c>
      <c r="I6462">
        <v>2</v>
      </c>
      <c r="J6462">
        <v>8000</v>
      </c>
      <c r="K6462">
        <f>+VLOOKUP(E6462,Costos!$A$1:$I$716100,9,FALSE)</f>
        <v>4.9316240000000002</v>
      </c>
      <c r="L6462" t="str">
        <f t="shared" si="214"/>
        <v>241</v>
      </c>
      <c r="M6462" t="str">
        <f t="shared" si="215"/>
        <v>241021</v>
      </c>
      <c r="N6462" t="str">
        <f>IFERROR(IF(L6462="231","231",VLOOKUP(E6462,Materiales!$A$1:$G$37443,7,FALSE)),"N/A")</f>
        <v>Varios</v>
      </c>
    </row>
    <row r="6463" spans="1:14" x14ac:dyDescent="0.25">
      <c r="A6463">
        <v>2110030190</v>
      </c>
      <c r="B6463" t="s">
        <v>1170</v>
      </c>
      <c r="C6463">
        <v>2310030329</v>
      </c>
      <c r="D6463" t="s">
        <v>4844</v>
      </c>
      <c r="E6463">
        <v>2430450001</v>
      </c>
      <c r="F6463" t="s">
        <v>93</v>
      </c>
      <c r="G6463" t="s">
        <v>89</v>
      </c>
      <c r="H6463">
        <v>19.597999999999999</v>
      </c>
      <c r="I6463">
        <v>2</v>
      </c>
      <c r="J6463">
        <v>8000</v>
      </c>
      <c r="K6463">
        <f>+VLOOKUP(E6463,Costos!$A$1:$I$716100,9,FALSE)</f>
        <v>6.0336119999999998</v>
      </c>
      <c r="L6463" t="str">
        <f t="shared" si="214"/>
        <v>243</v>
      </c>
      <c r="M6463" t="str">
        <f t="shared" si="215"/>
        <v>243045</v>
      </c>
      <c r="N6463" t="str">
        <f>IFERROR(IF(L6463="231","231",VLOOKUP(E6463,Materiales!$A$1:$G$37443,7,FALSE)),"N/A")</f>
        <v>Varios</v>
      </c>
    </row>
    <row r="6464" spans="1:14" x14ac:dyDescent="0.25">
      <c r="A6464">
        <v>2110030190</v>
      </c>
      <c r="B6464" t="s">
        <v>1170</v>
      </c>
      <c r="C6464">
        <v>2310030329</v>
      </c>
      <c r="D6464" t="s">
        <v>4844</v>
      </c>
      <c r="E6464">
        <v>2430390013</v>
      </c>
      <c r="F6464" t="s">
        <v>3567</v>
      </c>
      <c r="G6464" t="s">
        <v>89</v>
      </c>
      <c r="H6464">
        <v>23.083100000000002</v>
      </c>
      <c r="I6464">
        <v>2</v>
      </c>
      <c r="J6464">
        <v>8000</v>
      </c>
      <c r="K6464">
        <f>+VLOOKUP(E6464,Costos!$A$1:$I$716100,9,FALSE)</f>
        <v>27.214721000000001</v>
      </c>
      <c r="L6464" t="str">
        <f t="shared" si="214"/>
        <v>243</v>
      </c>
      <c r="M6464" t="str">
        <f t="shared" si="215"/>
        <v>243039</v>
      </c>
      <c r="N6464" t="str">
        <f>IFERROR(IF(L6464="231","231",VLOOKUP(E6464,Materiales!$A$1:$G$37443,7,FALSE)),"N/A")</f>
        <v>Varios</v>
      </c>
    </row>
    <row r="6465" spans="1:14" x14ac:dyDescent="0.25">
      <c r="A6465">
        <v>2110030190</v>
      </c>
      <c r="B6465" t="s">
        <v>1170</v>
      </c>
      <c r="C6465">
        <v>2310030329</v>
      </c>
      <c r="D6465" t="s">
        <v>4844</v>
      </c>
      <c r="E6465">
        <v>2430350001</v>
      </c>
      <c r="F6465" t="s">
        <v>4741</v>
      </c>
      <c r="G6465" t="s">
        <v>89</v>
      </c>
      <c r="H6465">
        <v>15.7117</v>
      </c>
      <c r="I6465">
        <v>2</v>
      </c>
      <c r="J6465">
        <v>8000</v>
      </c>
      <c r="K6465">
        <f>+VLOOKUP(E6465,Costos!$A$1:$I$716100,9,FALSE)</f>
        <v>8.4358629999999994</v>
      </c>
      <c r="L6465" t="str">
        <f t="shared" si="214"/>
        <v>243</v>
      </c>
      <c r="M6465" t="str">
        <f t="shared" si="215"/>
        <v>243035</v>
      </c>
      <c r="N6465" t="str">
        <f>IFERROR(IF(L6465="231","231",VLOOKUP(E6465,Materiales!$A$1:$G$37443,7,FALSE)),"N/A")</f>
        <v>Varios</v>
      </c>
    </row>
    <row r="6466" spans="1:14" x14ac:dyDescent="0.25">
      <c r="A6466">
        <v>2110030190</v>
      </c>
      <c r="B6466" t="s">
        <v>1170</v>
      </c>
      <c r="C6466">
        <v>2310030329</v>
      </c>
      <c r="D6466" t="s">
        <v>4844</v>
      </c>
      <c r="E6466">
        <v>2430810004</v>
      </c>
      <c r="F6466" t="s">
        <v>3630</v>
      </c>
      <c r="G6466" t="s">
        <v>89</v>
      </c>
      <c r="H6466">
        <v>7.5000999999999998</v>
      </c>
      <c r="I6466">
        <v>2</v>
      </c>
      <c r="J6466">
        <v>8000</v>
      </c>
      <c r="K6466">
        <f>+VLOOKUP(E6466,Costos!$A$1:$I$716100,9,FALSE)</f>
        <v>6.728307</v>
      </c>
      <c r="L6466" t="str">
        <f t="shared" si="214"/>
        <v>243</v>
      </c>
      <c r="M6466" t="str">
        <f t="shared" si="215"/>
        <v>243081</v>
      </c>
      <c r="N6466" t="str">
        <f>IFERROR(IF(L6466="231","231",VLOOKUP(E6466,Materiales!$A$1:$G$37443,7,FALSE)),"N/A")</f>
        <v>Varios</v>
      </c>
    </row>
    <row r="6467" spans="1:14" x14ac:dyDescent="0.25">
      <c r="A6467">
        <v>2110030190</v>
      </c>
      <c r="B6467" t="s">
        <v>1170</v>
      </c>
      <c r="C6467">
        <v>2310030329</v>
      </c>
      <c r="D6467" t="s">
        <v>4844</v>
      </c>
      <c r="E6467">
        <v>2410210019</v>
      </c>
      <c r="F6467" t="s">
        <v>113</v>
      </c>
      <c r="G6467" t="s">
        <v>89</v>
      </c>
      <c r="H6467">
        <v>8.8511000000000006</v>
      </c>
      <c r="I6467">
        <v>2</v>
      </c>
      <c r="J6467">
        <v>8000</v>
      </c>
      <c r="K6467">
        <f>+VLOOKUP(E6467,Costos!$A$1:$I$716100,9,FALSE)</f>
        <v>7.7568599999999996</v>
      </c>
      <c r="L6467" t="str">
        <f t="shared" si="214"/>
        <v>241</v>
      </c>
      <c r="M6467" t="str">
        <f t="shared" si="215"/>
        <v>241021</v>
      </c>
      <c r="N6467" t="str">
        <f>IFERROR(IF(L6467="231","231",VLOOKUP(E6467,Materiales!$A$1:$G$37443,7,FALSE)),"N/A")</f>
        <v>Varios</v>
      </c>
    </row>
    <row r="6468" spans="1:14" x14ac:dyDescent="0.25">
      <c r="A6468">
        <v>2110030190</v>
      </c>
      <c r="B6468" t="s">
        <v>1170</v>
      </c>
      <c r="C6468">
        <v>2310030329</v>
      </c>
      <c r="D6468" t="s">
        <v>4844</v>
      </c>
      <c r="E6468">
        <v>2310030273</v>
      </c>
      <c r="F6468" t="s">
        <v>2157</v>
      </c>
      <c r="G6468" t="s">
        <v>89</v>
      </c>
      <c r="H6468">
        <v>78.834599999999995</v>
      </c>
      <c r="I6468">
        <v>2</v>
      </c>
      <c r="J6468">
        <v>8000</v>
      </c>
      <c r="K6468">
        <f>+VLOOKUP(E6468,Costos!$A$1:$I$716100,9,FALSE)</f>
        <v>3.6945239999999999</v>
      </c>
      <c r="L6468" t="str">
        <f t="shared" si="214"/>
        <v>231</v>
      </c>
      <c r="M6468" t="str">
        <f t="shared" si="215"/>
        <v>231003</v>
      </c>
      <c r="N6468" t="str">
        <f>IFERROR(IF(L6468="231","231",VLOOKUP(E6468,Materiales!$A$1:$G$37443,7,FALSE)),"N/A")</f>
        <v>231</v>
      </c>
    </row>
    <row r="6469" spans="1:14" x14ac:dyDescent="0.25">
      <c r="A6469">
        <v>2110030190</v>
      </c>
      <c r="B6469" t="s">
        <v>1170</v>
      </c>
      <c r="C6469">
        <v>2310030273</v>
      </c>
      <c r="D6469" t="s">
        <v>2157</v>
      </c>
      <c r="E6469">
        <v>2410290596</v>
      </c>
      <c r="F6469" t="s">
        <v>3369</v>
      </c>
      <c r="G6469" t="s">
        <v>89</v>
      </c>
      <c r="H6469">
        <v>7.7382</v>
      </c>
      <c r="I6469">
        <v>3</v>
      </c>
      <c r="J6469">
        <v>8000</v>
      </c>
      <c r="K6469">
        <f>+VLOOKUP(E6469,Costos!$A$1:$I$716100,9,FALSE)</f>
        <v>5.3067520000000004</v>
      </c>
      <c r="L6469" t="str">
        <f t="shared" si="214"/>
        <v>241</v>
      </c>
      <c r="M6469" t="str">
        <f t="shared" si="215"/>
        <v>241029</v>
      </c>
      <c r="N6469" t="str">
        <f>IFERROR(IF(L6469="231","231",VLOOKUP(E6469,Materiales!$A$1:$G$37443,7,FALSE)),"N/A")</f>
        <v>Varios</v>
      </c>
    </row>
    <row r="6470" spans="1:14" x14ac:dyDescent="0.25">
      <c r="A6470">
        <v>2110030190</v>
      </c>
      <c r="B6470" t="s">
        <v>1170</v>
      </c>
      <c r="C6470">
        <v>2310030273</v>
      </c>
      <c r="D6470" t="s">
        <v>2157</v>
      </c>
      <c r="E6470">
        <v>2430850012</v>
      </c>
      <c r="F6470" t="s">
        <v>3638</v>
      </c>
      <c r="G6470" t="s">
        <v>89</v>
      </c>
      <c r="H6470">
        <v>8.5999999999999993E-2</v>
      </c>
      <c r="I6470">
        <v>3</v>
      </c>
      <c r="J6470">
        <v>8000</v>
      </c>
      <c r="K6470">
        <f>+VLOOKUP(E6470,Costos!$A$1:$I$716100,9,FALSE)</f>
        <v>15.424059</v>
      </c>
      <c r="L6470" t="str">
        <f t="shared" si="214"/>
        <v>243</v>
      </c>
      <c r="M6470" t="str">
        <f t="shared" si="215"/>
        <v>243085</v>
      </c>
      <c r="N6470" t="str">
        <f>IFERROR(IF(L6470="231","231",VLOOKUP(E6470,Materiales!$A$1:$G$37443,7,FALSE)),"N/A")</f>
        <v>Varios</v>
      </c>
    </row>
    <row r="6471" spans="1:14" x14ac:dyDescent="0.25">
      <c r="A6471">
        <v>2110030190</v>
      </c>
      <c r="B6471" t="s">
        <v>1170</v>
      </c>
      <c r="C6471">
        <v>2310030273</v>
      </c>
      <c r="D6471" t="s">
        <v>2157</v>
      </c>
      <c r="E6471">
        <v>2410210019</v>
      </c>
      <c r="F6471" t="s">
        <v>113</v>
      </c>
      <c r="G6471" t="s">
        <v>89</v>
      </c>
      <c r="H6471">
        <v>0.68779999999999997</v>
      </c>
      <c r="I6471">
        <v>3</v>
      </c>
      <c r="J6471">
        <v>8000</v>
      </c>
      <c r="K6471">
        <f>+VLOOKUP(E6471,Costos!$A$1:$I$716100,9,FALSE)</f>
        <v>7.7568599999999996</v>
      </c>
      <c r="L6471" t="str">
        <f t="shared" si="214"/>
        <v>241</v>
      </c>
      <c r="M6471" t="str">
        <f t="shared" si="215"/>
        <v>241021</v>
      </c>
      <c r="N6471" t="str">
        <f>IFERROR(IF(L6471="231","231",VLOOKUP(E6471,Materiales!$A$1:$G$37443,7,FALSE)),"N/A")</f>
        <v>Varios</v>
      </c>
    </row>
    <row r="6472" spans="1:14" x14ac:dyDescent="0.25">
      <c r="A6472">
        <v>2110030190</v>
      </c>
      <c r="B6472" t="s">
        <v>1170</v>
      </c>
      <c r="C6472">
        <v>2310030273</v>
      </c>
      <c r="D6472" t="s">
        <v>2157</v>
      </c>
      <c r="E6472">
        <v>2430950002</v>
      </c>
      <c r="F6472" t="s">
        <v>3667</v>
      </c>
      <c r="G6472" t="s">
        <v>89</v>
      </c>
      <c r="H6472">
        <v>0.51590000000000003</v>
      </c>
      <c r="I6472">
        <v>3</v>
      </c>
      <c r="J6472">
        <v>8000</v>
      </c>
      <c r="K6472">
        <f>+VLOOKUP(E6472,Costos!$A$1:$I$716100,9,FALSE)</f>
        <v>16.036432000000001</v>
      </c>
      <c r="L6472" t="str">
        <f t="shared" si="214"/>
        <v>243</v>
      </c>
      <c r="M6472" t="str">
        <f t="shared" si="215"/>
        <v>243095</v>
      </c>
      <c r="N6472" t="str">
        <f>IFERROR(IF(L6472="231","231",VLOOKUP(E6472,Materiales!$A$1:$G$37443,7,FALSE)),"N/A")</f>
        <v>Varios</v>
      </c>
    </row>
    <row r="6473" spans="1:14" x14ac:dyDescent="0.25">
      <c r="A6473">
        <v>2110030190</v>
      </c>
      <c r="B6473" t="s">
        <v>1170</v>
      </c>
      <c r="C6473">
        <v>2310030273</v>
      </c>
      <c r="D6473" t="s">
        <v>2157</v>
      </c>
      <c r="E6473">
        <v>2410290518</v>
      </c>
      <c r="F6473" t="s">
        <v>3353</v>
      </c>
      <c r="G6473" t="s">
        <v>89</v>
      </c>
      <c r="H6473">
        <v>0.1118</v>
      </c>
      <c r="I6473">
        <v>3</v>
      </c>
      <c r="J6473">
        <v>8000</v>
      </c>
      <c r="K6473">
        <f>+VLOOKUP(E6473,Costos!$A$1:$I$716100,9,FALSE)</f>
        <v>4.2085650000000001</v>
      </c>
      <c r="L6473" t="str">
        <f t="shared" si="214"/>
        <v>241</v>
      </c>
      <c r="M6473" t="str">
        <f t="shared" si="215"/>
        <v>241029</v>
      </c>
      <c r="N6473" t="str">
        <f>IFERROR(IF(L6473="231","231",VLOOKUP(E6473,Materiales!$A$1:$G$37443,7,FALSE)),"N/A")</f>
        <v>Otros</v>
      </c>
    </row>
    <row r="6474" spans="1:14" x14ac:dyDescent="0.25">
      <c r="A6474">
        <v>2110030190</v>
      </c>
      <c r="B6474" t="s">
        <v>1170</v>
      </c>
      <c r="C6474">
        <v>2310030273</v>
      </c>
      <c r="D6474" t="s">
        <v>2157</v>
      </c>
      <c r="E6474">
        <v>2430880022</v>
      </c>
      <c r="F6474" t="s">
        <v>115</v>
      </c>
      <c r="G6474" t="s">
        <v>89</v>
      </c>
      <c r="H6474">
        <v>0.2364</v>
      </c>
      <c r="I6474">
        <v>3</v>
      </c>
      <c r="J6474">
        <v>8000</v>
      </c>
      <c r="K6474">
        <f>+VLOOKUP(E6474,Costos!$A$1:$I$716100,9,FALSE)</f>
        <v>6.1924229999999998</v>
      </c>
      <c r="L6474" t="str">
        <f t="shared" si="214"/>
        <v>243</v>
      </c>
      <c r="M6474" t="str">
        <f t="shared" si="215"/>
        <v>243088</v>
      </c>
      <c r="N6474" t="str">
        <f>IFERROR(IF(L6474="231","231",VLOOKUP(E6474,Materiales!$A$1:$G$37443,7,FALSE)),"N/A")</f>
        <v>Varios</v>
      </c>
    </row>
    <row r="6475" spans="1:14" x14ac:dyDescent="0.25">
      <c r="A6475">
        <v>2110030190</v>
      </c>
      <c r="B6475" t="s">
        <v>1170</v>
      </c>
      <c r="C6475">
        <v>2310030273</v>
      </c>
      <c r="D6475" t="s">
        <v>2157</v>
      </c>
      <c r="E6475">
        <v>2410290827</v>
      </c>
      <c r="F6475" t="s">
        <v>3467</v>
      </c>
      <c r="G6475" t="s">
        <v>89</v>
      </c>
      <c r="H6475">
        <v>1.0747</v>
      </c>
      <c r="I6475">
        <v>3</v>
      </c>
      <c r="J6475">
        <v>8000</v>
      </c>
      <c r="K6475">
        <f>+VLOOKUP(E6475,Costos!$A$1:$I$716100,9,FALSE)</f>
        <v>8.7862050000000007</v>
      </c>
      <c r="L6475" t="str">
        <f t="shared" si="214"/>
        <v>241</v>
      </c>
      <c r="M6475" t="str">
        <f t="shared" si="215"/>
        <v>241029</v>
      </c>
      <c r="N6475" t="str">
        <f>IFERROR(IF(L6475="231","231",VLOOKUP(E6475,Materiales!$A$1:$G$37443,7,FALSE)),"N/A")</f>
        <v>Varios</v>
      </c>
    </row>
    <row r="6476" spans="1:14" x14ac:dyDescent="0.25">
      <c r="A6476">
        <v>2110030190</v>
      </c>
      <c r="B6476" t="s">
        <v>1170</v>
      </c>
      <c r="C6476">
        <v>2310030273</v>
      </c>
      <c r="D6476" t="s">
        <v>2157</v>
      </c>
      <c r="E6476">
        <v>2430390013</v>
      </c>
      <c r="F6476" t="s">
        <v>3567</v>
      </c>
      <c r="G6476" t="s">
        <v>89</v>
      </c>
      <c r="H6476">
        <v>0.4299</v>
      </c>
      <c r="I6476">
        <v>3</v>
      </c>
      <c r="J6476">
        <v>8000</v>
      </c>
      <c r="K6476">
        <f>+VLOOKUP(E6476,Costos!$A$1:$I$716100,9,FALSE)</f>
        <v>27.214721000000001</v>
      </c>
      <c r="L6476" t="str">
        <f t="shared" si="214"/>
        <v>243</v>
      </c>
      <c r="M6476" t="str">
        <f t="shared" si="215"/>
        <v>243039</v>
      </c>
      <c r="N6476" t="str">
        <f>IFERROR(IF(L6476="231","231",VLOOKUP(E6476,Materiales!$A$1:$G$37443,7,FALSE)),"N/A")</f>
        <v>Varios</v>
      </c>
    </row>
    <row r="6477" spans="1:14" x14ac:dyDescent="0.25">
      <c r="A6477">
        <v>2110030190</v>
      </c>
      <c r="B6477" t="s">
        <v>1170</v>
      </c>
      <c r="C6477">
        <v>2310030273</v>
      </c>
      <c r="D6477" t="s">
        <v>2157</v>
      </c>
      <c r="E6477">
        <v>2430850037</v>
      </c>
      <c r="F6477" t="s">
        <v>3645</v>
      </c>
      <c r="G6477" t="s">
        <v>89</v>
      </c>
      <c r="H6477">
        <v>0.68779999999999997</v>
      </c>
      <c r="I6477">
        <v>3</v>
      </c>
      <c r="J6477">
        <v>8000</v>
      </c>
      <c r="K6477">
        <f>+VLOOKUP(E6477,Costos!$A$1:$I$716100,9,FALSE)</f>
        <v>5.1567480000000003</v>
      </c>
      <c r="L6477" t="str">
        <f t="shared" si="214"/>
        <v>243</v>
      </c>
      <c r="M6477" t="str">
        <f t="shared" si="215"/>
        <v>243085</v>
      </c>
      <c r="N6477" t="str">
        <f>IFERROR(IF(L6477="231","231",VLOOKUP(E6477,Materiales!$A$1:$G$37443,7,FALSE)),"N/A")</f>
        <v>Varios</v>
      </c>
    </row>
    <row r="6478" spans="1:14" x14ac:dyDescent="0.25">
      <c r="A6478">
        <v>2110030190</v>
      </c>
      <c r="B6478" t="s">
        <v>1170</v>
      </c>
      <c r="C6478">
        <v>2310030273</v>
      </c>
      <c r="D6478" t="s">
        <v>2157</v>
      </c>
      <c r="E6478">
        <v>2410290516</v>
      </c>
      <c r="F6478" t="s">
        <v>3351</v>
      </c>
      <c r="G6478" t="s">
        <v>89</v>
      </c>
      <c r="H6478">
        <v>32.672199999999997</v>
      </c>
      <c r="I6478">
        <v>3</v>
      </c>
      <c r="J6478">
        <v>8000</v>
      </c>
      <c r="K6478">
        <f>+VLOOKUP(E6478,Costos!$A$1:$I$716100,9,FALSE)</f>
        <v>6.3744370000000004</v>
      </c>
      <c r="L6478" t="str">
        <f t="shared" si="214"/>
        <v>241</v>
      </c>
      <c r="M6478" t="str">
        <f t="shared" si="215"/>
        <v>241029</v>
      </c>
      <c r="N6478" t="str">
        <f>IFERROR(IF(L6478="231","231",VLOOKUP(E6478,Materiales!$A$1:$G$37443,7,FALSE)),"N/A")</f>
        <v>Varios</v>
      </c>
    </row>
    <row r="6479" spans="1:14" x14ac:dyDescent="0.25">
      <c r="A6479">
        <v>2110030190</v>
      </c>
      <c r="B6479" t="s">
        <v>1170</v>
      </c>
      <c r="C6479">
        <v>2310030273</v>
      </c>
      <c r="D6479" t="s">
        <v>2157</v>
      </c>
      <c r="E6479">
        <v>2410290517</v>
      </c>
      <c r="F6479" t="s">
        <v>3352</v>
      </c>
      <c r="G6479" t="s">
        <v>89</v>
      </c>
      <c r="H6479">
        <v>8.1699999999999995E-2</v>
      </c>
      <c r="I6479">
        <v>3</v>
      </c>
      <c r="J6479">
        <v>8000</v>
      </c>
      <c r="K6479">
        <f>+VLOOKUP(E6479,Costos!$A$1:$I$716100,9,FALSE)</f>
        <v>5.2654379999999996</v>
      </c>
      <c r="L6479" t="str">
        <f t="shared" si="214"/>
        <v>241</v>
      </c>
      <c r="M6479" t="str">
        <f t="shared" si="215"/>
        <v>241029</v>
      </c>
      <c r="N6479" t="str">
        <f>IFERROR(IF(L6479="231","231",VLOOKUP(E6479,Materiales!$A$1:$G$37443,7,FALSE)),"N/A")</f>
        <v>Otros</v>
      </c>
    </row>
    <row r="6480" spans="1:14" x14ac:dyDescent="0.25">
      <c r="A6480">
        <v>2110030190</v>
      </c>
      <c r="B6480" t="s">
        <v>1170</v>
      </c>
      <c r="C6480">
        <v>2310030273</v>
      </c>
      <c r="D6480" t="s">
        <v>2157</v>
      </c>
      <c r="E6480">
        <v>2410210003</v>
      </c>
      <c r="F6480" t="s">
        <v>95</v>
      </c>
      <c r="G6480" t="s">
        <v>89</v>
      </c>
      <c r="H6480">
        <v>0.64480000000000004</v>
      </c>
      <c r="I6480">
        <v>3</v>
      </c>
      <c r="J6480">
        <v>8000</v>
      </c>
      <c r="K6480">
        <f>+VLOOKUP(E6480,Costos!$A$1:$I$716100,9,FALSE)</f>
        <v>4.9316240000000002</v>
      </c>
      <c r="L6480" t="str">
        <f t="shared" si="214"/>
        <v>241</v>
      </c>
      <c r="M6480" t="str">
        <f t="shared" si="215"/>
        <v>241021</v>
      </c>
      <c r="N6480" t="str">
        <f>IFERROR(IF(L6480="231","231",VLOOKUP(E6480,Materiales!$A$1:$G$37443,7,FALSE)),"N/A")</f>
        <v>Varios</v>
      </c>
    </row>
    <row r="6481" spans="1:14" x14ac:dyDescent="0.25">
      <c r="A6481">
        <v>2110030190</v>
      </c>
      <c r="B6481" t="s">
        <v>1170</v>
      </c>
      <c r="C6481">
        <v>2310030329</v>
      </c>
      <c r="D6481" t="s">
        <v>4844</v>
      </c>
      <c r="E6481">
        <v>2430880026</v>
      </c>
      <c r="F6481" t="s">
        <v>3656</v>
      </c>
      <c r="G6481" t="s">
        <v>89</v>
      </c>
      <c r="H6481">
        <v>15.1365</v>
      </c>
      <c r="I6481">
        <v>2</v>
      </c>
      <c r="J6481">
        <v>8000</v>
      </c>
      <c r="K6481">
        <f>+VLOOKUP(E6481,Costos!$A$1:$I$716100,9,FALSE)</f>
        <v>6.6873969999999998</v>
      </c>
      <c r="L6481" t="str">
        <f t="shared" si="214"/>
        <v>243</v>
      </c>
      <c r="M6481" t="str">
        <f t="shared" si="215"/>
        <v>243088</v>
      </c>
      <c r="N6481" t="str">
        <f>IFERROR(IF(L6481="231","231",VLOOKUP(E6481,Materiales!$A$1:$G$37443,7,FALSE)),"N/A")</f>
        <v>Otros</v>
      </c>
    </row>
    <row r="6482" spans="1:14" x14ac:dyDescent="0.25">
      <c r="A6482">
        <v>2110030190</v>
      </c>
      <c r="B6482" t="s">
        <v>1170</v>
      </c>
      <c r="C6482">
        <v>2110030190</v>
      </c>
      <c r="D6482" t="s">
        <v>1170</v>
      </c>
      <c r="E6482">
        <v>2500010163</v>
      </c>
      <c r="F6482" t="s">
        <v>3690</v>
      </c>
      <c r="G6482" t="s">
        <v>36</v>
      </c>
      <c r="H6482">
        <v>8000</v>
      </c>
      <c r="I6482">
        <v>1</v>
      </c>
      <c r="J6482">
        <v>8000</v>
      </c>
      <c r="K6482">
        <f>+VLOOKUP(E6482,Costos!$A$1:$I$716100,9,FALSE)</f>
        <v>3.1843999999999997E-2</v>
      </c>
      <c r="L6482" t="str">
        <f t="shared" si="214"/>
        <v>250</v>
      </c>
      <c r="M6482" t="str">
        <f t="shared" si="215"/>
        <v>250001</v>
      </c>
      <c r="N6482" t="str">
        <f>IFERROR(IF(L6482="231","231",VLOOKUP(E6482,Materiales!$A$1:$G$37443,7,FALSE)),"N/A")</f>
        <v>Cajón</v>
      </c>
    </row>
    <row r="6483" spans="1:14" x14ac:dyDescent="0.25">
      <c r="A6483">
        <v>2110030190</v>
      </c>
      <c r="B6483" t="s">
        <v>1170</v>
      </c>
      <c r="C6483">
        <v>2110030190</v>
      </c>
      <c r="D6483" t="s">
        <v>1170</v>
      </c>
      <c r="E6483">
        <v>2500030019</v>
      </c>
      <c r="F6483" t="s">
        <v>3695</v>
      </c>
      <c r="G6483" t="s">
        <v>36</v>
      </c>
      <c r="H6483">
        <v>333.33330000000001</v>
      </c>
      <c r="I6483">
        <v>1</v>
      </c>
      <c r="J6483">
        <v>8000</v>
      </c>
      <c r="K6483">
        <f>+VLOOKUP(E6483,Costos!$A$1:$I$716100,9,FALSE)</f>
        <v>1.05</v>
      </c>
      <c r="L6483" t="str">
        <f t="shared" si="214"/>
        <v>250</v>
      </c>
      <c r="M6483" t="str">
        <f t="shared" si="215"/>
        <v>250003</v>
      </c>
      <c r="N6483" t="str">
        <f>IFERROR(IF(L6483="231","231",VLOOKUP(E6483,Materiales!$A$1:$G$37443,7,FALSE)),"N/A")</f>
        <v>Cajón</v>
      </c>
    </row>
    <row r="6484" spans="1:14" x14ac:dyDescent="0.25">
      <c r="A6484">
        <v>2110030191</v>
      </c>
      <c r="B6484" t="s">
        <v>1171</v>
      </c>
      <c r="C6484">
        <v>2110030191</v>
      </c>
      <c r="D6484" t="s">
        <v>1171</v>
      </c>
      <c r="E6484">
        <v>2310160282</v>
      </c>
      <c r="F6484" t="s">
        <v>2379</v>
      </c>
      <c r="G6484" t="s">
        <v>36</v>
      </c>
      <c r="H6484">
        <v>8000</v>
      </c>
      <c r="I6484">
        <v>1</v>
      </c>
      <c r="J6484">
        <v>8000</v>
      </c>
      <c r="K6484">
        <f>+VLOOKUP(E6484,Costos!$A$1:$I$716100,9,FALSE)</f>
        <v>5.9553000000000002E-2</v>
      </c>
      <c r="L6484" t="str">
        <f t="shared" si="214"/>
        <v>231</v>
      </c>
      <c r="M6484" t="str">
        <f t="shared" si="215"/>
        <v>231016</v>
      </c>
      <c r="N6484" t="str">
        <f>IFERROR(IF(L6484="231","231",VLOOKUP(E6484,Materiales!$A$1:$G$37443,7,FALSE)),"N/A")</f>
        <v>231</v>
      </c>
    </row>
    <row r="6485" spans="1:14" x14ac:dyDescent="0.25">
      <c r="A6485">
        <v>2110030191</v>
      </c>
      <c r="B6485" t="s">
        <v>1171</v>
      </c>
      <c r="C6485">
        <v>2310160282</v>
      </c>
      <c r="D6485" t="s">
        <v>2379</v>
      </c>
      <c r="E6485">
        <v>2310160457</v>
      </c>
      <c r="F6485" t="s">
        <v>2423</v>
      </c>
      <c r="G6485" t="s">
        <v>36</v>
      </c>
      <c r="H6485">
        <v>8000</v>
      </c>
      <c r="I6485">
        <v>2</v>
      </c>
      <c r="J6485">
        <v>8000</v>
      </c>
      <c r="K6485">
        <f>+VLOOKUP(E6485,Costos!$A$1:$I$716100,9,FALSE)</f>
        <v>3.9772000000000002E-2</v>
      </c>
      <c r="L6485" t="str">
        <f t="shared" si="214"/>
        <v>231</v>
      </c>
      <c r="M6485" t="str">
        <f t="shared" si="215"/>
        <v>231016</v>
      </c>
      <c r="N6485" t="str">
        <f>IFERROR(IF(L6485="231","231",VLOOKUP(E6485,Materiales!$A$1:$G$37443,7,FALSE)),"N/A")</f>
        <v>231</v>
      </c>
    </row>
    <row r="6486" spans="1:14" x14ac:dyDescent="0.25">
      <c r="A6486">
        <v>2110030191</v>
      </c>
      <c r="B6486" t="s">
        <v>1171</v>
      </c>
      <c r="C6486">
        <v>2310160457</v>
      </c>
      <c r="D6486" t="s">
        <v>2423</v>
      </c>
      <c r="E6486">
        <v>2410290508</v>
      </c>
      <c r="F6486" t="s">
        <v>3349</v>
      </c>
      <c r="G6486" t="s">
        <v>89</v>
      </c>
      <c r="H6486">
        <v>25.263200000000001</v>
      </c>
      <c r="I6486">
        <v>3</v>
      </c>
      <c r="J6486">
        <v>8000</v>
      </c>
      <c r="K6486">
        <f>+VLOOKUP(E6486,Costos!$A$1:$I$716100,9,FALSE)</f>
        <v>7.2046840000000003</v>
      </c>
      <c r="L6486" t="str">
        <f t="shared" si="214"/>
        <v>241</v>
      </c>
      <c r="M6486" t="str">
        <f t="shared" si="215"/>
        <v>241029</v>
      </c>
      <c r="N6486" t="str">
        <f>IFERROR(IF(L6486="231","231",VLOOKUP(E6486,Materiales!$A$1:$G$37443,7,FALSE)),"N/A")</f>
        <v>Resinas</v>
      </c>
    </row>
    <row r="6487" spans="1:14" x14ac:dyDescent="0.25">
      <c r="A6487">
        <v>2110030191</v>
      </c>
      <c r="B6487" t="s">
        <v>1171</v>
      </c>
      <c r="C6487">
        <v>2310160457</v>
      </c>
      <c r="D6487" t="s">
        <v>2423</v>
      </c>
      <c r="E6487">
        <v>2410090294</v>
      </c>
      <c r="F6487" t="s">
        <v>101</v>
      </c>
      <c r="G6487" t="s">
        <v>89</v>
      </c>
      <c r="H6487">
        <v>0.4042</v>
      </c>
      <c r="I6487">
        <v>3</v>
      </c>
      <c r="J6487">
        <v>8000</v>
      </c>
      <c r="K6487">
        <f>+VLOOKUP(E6487,Costos!$A$1:$I$716100,9,FALSE)</f>
        <v>21.1996</v>
      </c>
      <c r="L6487" t="str">
        <f t="shared" si="214"/>
        <v>241</v>
      </c>
      <c r="M6487" t="str">
        <f t="shared" si="215"/>
        <v>241009</v>
      </c>
      <c r="N6487" t="str">
        <f>IFERROR(IF(L6487="231","231",VLOOKUP(E6487,Materiales!$A$1:$G$37443,7,FALSE)),"N/A")</f>
        <v>Masterbach</v>
      </c>
    </row>
    <row r="6488" spans="1:14" x14ac:dyDescent="0.25">
      <c r="A6488">
        <v>2110030191</v>
      </c>
      <c r="B6488" t="s">
        <v>1171</v>
      </c>
      <c r="C6488">
        <v>2310160282</v>
      </c>
      <c r="D6488" t="s">
        <v>2379</v>
      </c>
      <c r="E6488">
        <v>2310160269</v>
      </c>
      <c r="F6488" t="s">
        <v>2377</v>
      </c>
      <c r="G6488" t="s">
        <v>36</v>
      </c>
      <c r="H6488">
        <v>8000</v>
      </c>
      <c r="I6488">
        <v>2</v>
      </c>
      <c r="J6488">
        <v>8000</v>
      </c>
      <c r="K6488">
        <f>+VLOOKUP(E6488,Costos!$A$1:$I$716100,9,FALSE)</f>
        <v>1.0703000000000001E-2</v>
      </c>
      <c r="L6488" t="str">
        <f t="shared" si="214"/>
        <v>231</v>
      </c>
      <c r="M6488" t="str">
        <f t="shared" si="215"/>
        <v>231016</v>
      </c>
      <c r="N6488" t="str">
        <f>IFERROR(IF(L6488="231","231",VLOOKUP(E6488,Materiales!$A$1:$G$37443,7,FALSE)),"N/A")</f>
        <v>231</v>
      </c>
    </row>
    <row r="6489" spans="1:14" x14ac:dyDescent="0.25">
      <c r="A6489">
        <v>2110030191</v>
      </c>
      <c r="B6489" t="s">
        <v>1171</v>
      </c>
      <c r="C6489">
        <v>2310160269</v>
      </c>
      <c r="D6489" t="s">
        <v>2377</v>
      </c>
      <c r="E6489">
        <v>2410090294</v>
      </c>
      <c r="F6489" t="s">
        <v>101</v>
      </c>
      <c r="G6489" t="s">
        <v>89</v>
      </c>
      <c r="H6489">
        <v>0.192</v>
      </c>
      <c r="I6489">
        <v>3</v>
      </c>
      <c r="J6489">
        <v>8000</v>
      </c>
      <c r="K6489">
        <f>+VLOOKUP(E6489,Costos!$A$1:$I$716100,9,FALSE)</f>
        <v>21.1996</v>
      </c>
      <c r="L6489" t="str">
        <f t="shared" si="214"/>
        <v>241</v>
      </c>
      <c r="M6489" t="str">
        <f t="shared" si="215"/>
        <v>241009</v>
      </c>
      <c r="N6489" t="str">
        <f>IFERROR(IF(L6489="231","231",VLOOKUP(E6489,Materiales!$A$1:$G$37443,7,FALSE)),"N/A")</f>
        <v>Masterbach</v>
      </c>
    </row>
    <row r="6490" spans="1:14" x14ac:dyDescent="0.25">
      <c r="A6490">
        <v>2110030191</v>
      </c>
      <c r="B6490" t="s">
        <v>1171</v>
      </c>
      <c r="C6490">
        <v>2310160269</v>
      </c>
      <c r="D6490" t="s">
        <v>2377</v>
      </c>
      <c r="E6490">
        <v>2410290626</v>
      </c>
      <c r="F6490" t="s">
        <v>92</v>
      </c>
      <c r="G6490" t="s">
        <v>89</v>
      </c>
      <c r="H6490">
        <v>8</v>
      </c>
      <c r="I6490">
        <v>3</v>
      </c>
      <c r="J6490">
        <v>8000</v>
      </c>
      <c r="K6490">
        <f>+VLOOKUP(E6490,Costos!$A$1:$I$716100,9,FALSE)</f>
        <v>6.3063640000000003</v>
      </c>
      <c r="L6490" t="str">
        <f t="shared" si="214"/>
        <v>241</v>
      </c>
      <c r="M6490" t="str">
        <f t="shared" si="215"/>
        <v>241029</v>
      </c>
      <c r="N6490" t="str">
        <f>IFERROR(IF(L6490="231","231",VLOOKUP(E6490,Materiales!$A$1:$G$37443,7,FALSE)),"N/A")</f>
        <v>Resinas</v>
      </c>
    </row>
    <row r="6491" spans="1:14" x14ac:dyDescent="0.25">
      <c r="A6491">
        <v>2110030191</v>
      </c>
      <c r="B6491" t="s">
        <v>1171</v>
      </c>
      <c r="C6491">
        <v>2110030191</v>
      </c>
      <c r="D6491" t="s">
        <v>1171</v>
      </c>
      <c r="E6491">
        <v>2310230012</v>
      </c>
      <c r="F6491" t="s">
        <v>2576</v>
      </c>
      <c r="G6491" t="s">
        <v>36</v>
      </c>
      <c r="H6491">
        <v>8000</v>
      </c>
      <c r="I6491">
        <v>1</v>
      </c>
      <c r="J6491">
        <v>8000</v>
      </c>
      <c r="K6491">
        <f>+VLOOKUP(E6491,Costos!$A$1:$I$716100,9,FALSE)</f>
        <v>0.14888899999999999</v>
      </c>
      <c r="L6491" t="str">
        <f t="shared" si="214"/>
        <v>231</v>
      </c>
      <c r="M6491" t="str">
        <f t="shared" si="215"/>
        <v>231023</v>
      </c>
      <c r="N6491" t="str">
        <f>IFERROR(IF(L6491="231","231",VLOOKUP(E6491,Materiales!$A$1:$G$37443,7,FALSE)),"N/A")</f>
        <v>231</v>
      </c>
    </row>
    <row r="6492" spans="1:14" x14ac:dyDescent="0.25">
      <c r="A6492">
        <v>2110030191</v>
      </c>
      <c r="B6492" t="s">
        <v>1171</v>
      </c>
      <c r="C6492">
        <v>2310230012</v>
      </c>
      <c r="D6492" t="s">
        <v>2576</v>
      </c>
      <c r="E6492">
        <v>2430480002</v>
      </c>
      <c r="F6492" t="s">
        <v>3571</v>
      </c>
      <c r="G6492" t="s">
        <v>89</v>
      </c>
      <c r="H6492">
        <v>160.6825</v>
      </c>
      <c r="I6492">
        <v>2</v>
      </c>
      <c r="J6492">
        <v>8000</v>
      </c>
      <c r="K6492">
        <f>+VLOOKUP(E6492,Costos!$A$1:$I$716100,9,FALSE)</f>
        <v>6.8365</v>
      </c>
      <c r="L6492" t="str">
        <f t="shared" si="214"/>
        <v>243</v>
      </c>
      <c r="M6492" t="str">
        <f t="shared" si="215"/>
        <v>243048</v>
      </c>
      <c r="N6492" t="str">
        <f>IFERROR(IF(L6492="231","231",VLOOKUP(E6492,Materiales!$A$1:$G$37443,7,FALSE)),"N/A")</f>
        <v>Resinas</v>
      </c>
    </row>
    <row r="6493" spans="1:14" x14ac:dyDescent="0.25">
      <c r="A6493">
        <v>2110030191</v>
      </c>
      <c r="B6493" t="s">
        <v>1171</v>
      </c>
      <c r="C6493">
        <v>2110030191</v>
      </c>
      <c r="D6493" t="s">
        <v>1171</v>
      </c>
      <c r="E6493">
        <v>2310030050</v>
      </c>
      <c r="F6493" t="s">
        <v>2138</v>
      </c>
      <c r="G6493" t="s">
        <v>89</v>
      </c>
      <c r="H6493">
        <v>2149.7899000000002</v>
      </c>
      <c r="I6493">
        <v>1</v>
      </c>
      <c r="J6493">
        <v>8000</v>
      </c>
      <c r="K6493">
        <f>+VLOOKUP(E6493,Costos!$A$1:$I$716100,9,FALSE)</f>
        <v>5.1628239999999996</v>
      </c>
      <c r="L6493" t="str">
        <f t="shared" si="214"/>
        <v>231</v>
      </c>
      <c r="M6493" t="str">
        <f t="shared" si="215"/>
        <v>231003</v>
      </c>
      <c r="N6493" t="str">
        <f>IFERROR(IF(L6493="231","231",VLOOKUP(E6493,Materiales!$A$1:$G$37443,7,FALSE)),"N/A")</f>
        <v>231</v>
      </c>
    </row>
    <row r="6494" spans="1:14" x14ac:dyDescent="0.25">
      <c r="A6494">
        <v>2110030191</v>
      </c>
      <c r="B6494" t="s">
        <v>1171</v>
      </c>
      <c r="C6494">
        <v>2310030050</v>
      </c>
      <c r="D6494" t="s">
        <v>2138</v>
      </c>
      <c r="E6494">
        <v>2430850012</v>
      </c>
      <c r="F6494" t="s">
        <v>3638</v>
      </c>
      <c r="G6494" t="s">
        <v>89</v>
      </c>
      <c r="H6494">
        <v>2.1576</v>
      </c>
      <c r="I6494">
        <v>2</v>
      </c>
      <c r="J6494">
        <v>8000</v>
      </c>
      <c r="K6494">
        <f>+VLOOKUP(E6494,Costos!$A$1:$I$716100,9,FALSE)</f>
        <v>15.424059</v>
      </c>
      <c r="L6494" t="str">
        <f t="shared" si="214"/>
        <v>243</v>
      </c>
      <c r="M6494" t="str">
        <f t="shared" si="215"/>
        <v>243085</v>
      </c>
      <c r="N6494" t="str">
        <f>IFERROR(IF(L6494="231","231",VLOOKUP(E6494,Materiales!$A$1:$G$37443,7,FALSE)),"N/A")</f>
        <v>Varios</v>
      </c>
    </row>
    <row r="6495" spans="1:14" x14ac:dyDescent="0.25">
      <c r="A6495">
        <v>2110030191</v>
      </c>
      <c r="B6495" t="s">
        <v>1171</v>
      </c>
      <c r="C6495">
        <v>2310030050</v>
      </c>
      <c r="D6495" t="s">
        <v>2138</v>
      </c>
      <c r="E6495">
        <v>2430850013</v>
      </c>
      <c r="F6495" t="s">
        <v>3639</v>
      </c>
      <c r="G6495" t="s">
        <v>89</v>
      </c>
      <c r="H6495">
        <v>4.7946999999999997</v>
      </c>
      <c r="I6495">
        <v>2</v>
      </c>
      <c r="J6495">
        <v>8000</v>
      </c>
      <c r="K6495">
        <f>+VLOOKUP(E6495,Costos!$A$1:$I$716100,9,FALSE)</f>
        <v>6.0844829999999996</v>
      </c>
      <c r="L6495" t="str">
        <f t="shared" si="214"/>
        <v>243</v>
      </c>
      <c r="M6495" t="str">
        <f t="shared" si="215"/>
        <v>243085</v>
      </c>
      <c r="N6495" t="str">
        <f>IFERROR(IF(L6495="231","231",VLOOKUP(E6495,Materiales!$A$1:$G$37443,7,FALSE)),"N/A")</f>
        <v>Varios</v>
      </c>
    </row>
    <row r="6496" spans="1:14" x14ac:dyDescent="0.25">
      <c r="A6496">
        <v>2110030191</v>
      </c>
      <c r="B6496" t="s">
        <v>1171</v>
      </c>
      <c r="C6496">
        <v>2310030050</v>
      </c>
      <c r="D6496" t="s">
        <v>2138</v>
      </c>
      <c r="E6496">
        <v>2410210019</v>
      </c>
      <c r="F6496" t="s">
        <v>113</v>
      </c>
      <c r="G6496" t="s">
        <v>89</v>
      </c>
      <c r="H6496">
        <v>21.5763</v>
      </c>
      <c r="I6496">
        <v>2</v>
      </c>
      <c r="J6496">
        <v>8000</v>
      </c>
      <c r="K6496">
        <f>+VLOOKUP(E6496,Costos!$A$1:$I$716100,9,FALSE)</f>
        <v>7.7568599999999996</v>
      </c>
      <c r="L6496" t="str">
        <f t="shared" si="214"/>
        <v>241</v>
      </c>
      <c r="M6496" t="str">
        <f t="shared" si="215"/>
        <v>241021</v>
      </c>
      <c r="N6496" t="str">
        <f>IFERROR(IF(L6496="231","231",VLOOKUP(E6496,Materiales!$A$1:$G$37443,7,FALSE)),"N/A")</f>
        <v>Varios</v>
      </c>
    </row>
    <row r="6497" spans="1:14" x14ac:dyDescent="0.25">
      <c r="A6497">
        <v>2110030191</v>
      </c>
      <c r="B6497" t="s">
        <v>1171</v>
      </c>
      <c r="C6497">
        <v>2310030050</v>
      </c>
      <c r="D6497" t="s">
        <v>2138</v>
      </c>
      <c r="E6497">
        <v>2430880022</v>
      </c>
      <c r="F6497" t="s">
        <v>115</v>
      </c>
      <c r="G6497" t="s">
        <v>89</v>
      </c>
      <c r="H6497">
        <v>9.5894999999999992</v>
      </c>
      <c r="I6497">
        <v>2</v>
      </c>
      <c r="J6497">
        <v>8000</v>
      </c>
      <c r="K6497">
        <f>+VLOOKUP(E6497,Costos!$A$1:$I$716100,9,FALSE)</f>
        <v>6.1924229999999998</v>
      </c>
      <c r="L6497" t="str">
        <f t="shared" si="214"/>
        <v>243</v>
      </c>
      <c r="M6497" t="str">
        <f t="shared" si="215"/>
        <v>243088</v>
      </c>
      <c r="N6497" t="str">
        <f>IFERROR(IF(L6497="231","231",VLOOKUP(E6497,Materiales!$A$1:$G$37443,7,FALSE)),"N/A")</f>
        <v>Varios</v>
      </c>
    </row>
    <row r="6498" spans="1:14" x14ac:dyDescent="0.25">
      <c r="A6498">
        <v>2110030191</v>
      </c>
      <c r="B6498" t="s">
        <v>1171</v>
      </c>
      <c r="C6498">
        <v>2310030050</v>
      </c>
      <c r="D6498" t="s">
        <v>2138</v>
      </c>
      <c r="E6498">
        <v>2430530010</v>
      </c>
      <c r="F6498" t="s">
        <v>3577</v>
      </c>
      <c r="G6498" t="s">
        <v>89</v>
      </c>
      <c r="H6498">
        <v>239.7364</v>
      </c>
      <c r="I6498">
        <v>2</v>
      </c>
      <c r="J6498">
        <v>8000</v>
      </c>
      <c r="K6498">
        <f>+VLOOKUP(E6498,Costos!$A$1:$I$716100,9,FALSE)</f>
        <v>0.67528200000000005</v>
      </c>
      <c r="L6498" t="str">
        <f t="shared" ref="L6498:L6561" si="216">+LEFT(E6498,3)</f>
        <v>243</v>
      </c>
      <c r="M6498" t="str">
        <f t="shared" ref="M6498:M6561" si="217">+LEFT(E6498,6)</f>
        <v>243053</v>
      </c>
      <c r="N6498" t="str">
        <f>IFERROR(IF(L6498="231","231",VLOOKUP(E6498,Materiales!$A$1:$G$37443,7,FALSE)),"N/A")</f>
        <v>Varios</v>
      </c>
    </row>
    <row r="6499" spans="1:14" x14ac:dyDescent="0.25">
      <c r="A6499">
        <v>2110030191</v>
      </c>
      <c r="B6499" t="s">
        <v>1171</v>
      </c>
      <c r="C6499">
        <v>2310030050</v>
      </c>
      <c r="D6499" t="s">
        <v>2138</v>
      </c>
      <c r="E6499">
        <v>2430350001</v>
      </c>
      <c r="F6499" t="s">
        <v>4741</v>
      </c>
      <c r="G6499" t="s">
        <v>89</v>
      </c>
      <c r="H6499">
        <v>7.1920999999999999</v>
      </c>
      <c r="I6499">
        <v>2</v>
      </c>
      <c r="J6499">
        <v>8000</v>
      </c>
      <c r="K6499">
        <f>+VLOOKUP(E6499,Costos!$A$1:$I$716100,9,FALSE)</f>
        <v>8.4358629999999994</v>
      </c>
      <c r="L6499" t="str">
        <f t="shared" si="216"/>
        <v>243</v>
      </c>
      <c r="M6499" t="str">
        <f t="shared" si="217"/>
        <v>243035</v>
      </c>
      <c r="N6499" t="str">
        <f>IFERROR(IF(L6499="231","231",VLOOKUP(E6499,Materiales!$A$1:$G$37443,7,FALSE)),"N/A")</f>
        <v>Varios</v>
      </c>
    </row>
    <row r="6500" spans="1:14" x14ac:dyDescent="0.25">
      <c r="A6500">
        <v>2110030191</v>
      </c>
      <c r="B6500" t="s">
        <v>1171</v>
      </c>
      <c r="C6500">
        <v>2310030050</v>
      </c>
      <c r="D6500" t="s">
        <v>2138</v>
      </c>
      <c r="E6500">
        <v>2430450001</v>
      </c>
      <c r="F6500" t="s">
        <v>93</v>
      </c>
      <c r="G6500" t="s">
        <v>89</v>
      </c>
      <c r="H6500">
        <v>21.5763</v>
      </c>
      <c r="I6500">
        <v>2</v>
      </c>
      <c r="J6500">
        <v>8000</v>
      </c>
      <c r="K6500">
        <f>+VLOOKUP(E6500,Costos!$A$1:$I$716100,9,FALSE)</f>
        <v>6.0336119999999998</v>
      </c>
      <c r="L6500" t="str">
        <f t="shared" si="216"/>
        <v>243</v>
      </c>
      <c r="M6500" t="str">
        <f t="shared" si="217"/>
        <v>243045</v>
      </c>
      <c r="N6500" t="str">
        <f>IFERROR(IF(L6500="231","231",VLOOKUP(E6500,Materiales!$A$1:$G$37443,7,FALSE)),"N/A")</f>
        <v>Varios</v>
      </c>
    </row>
    <row r="6501" spans="1:14" x14ac:dyDescent="0.25">
      <c r="A6501">
        <v>2110030191</v>
      </c>
      <c r="B6501" t="s">
        <v>1171</v>
      </c>
      <c r="C6501">
        <v>2310030050</v>
      </c>
      <c r="D6501" t="s">
        <v>2138</v>
      </c>
      <c r="E6501">
        <v>2430390013</v>
      </c>
      <c r="F6501" t="s">
        <v>3567</v>
      </c>
      <c r="G6501" t="s">
        <v>89</v>
      </c>
      <c r="H6501">
        <v>9.11</v>
      </c>
      <c r="I6501">
        <v>2</v>
      </c>
      <c r="J6501">
        <v>8000</v>
      </c>
      <c r="K6501">
        <f>+VLOOKUP(E6501,Costos!$A$1:$I$716100,9,FALSE)</f>
        <v>27.214721000000001</v>
      </c>
      <c r="L6501" t="str">
        <f t="shared" si="216"/>
        <v>243</v>
      </c>
      <c r="M6501" t="str">
        <f t="shared" si="217"/>
        <v>243039</v>
      </c>
      <c r="N6501" t="str">
        <f>IFERROR(IF(L6501="231","231",VLOOKUP(E6501,Materiales!$A$1:$G$37443,7,FALSE)),"N/A")</f>
        <v>Varios</v>
      </c>
    </row>
    <row r="6502" spans="1:14" x14ac:dyDescent="0.25">
      <c r="A6502">
        <v>2110030191</v>
      </c>
      <c r="B6502" t="s">
        <v>1171</v>
      </c>
      <c r="C6502">
        <v>2310030050</v>
      </c>
      <c r="D6502" t="s">
        <v>2138</v>
      </c>
      <c r="E6502">
        <v>2310030273</v>
      </c>
      <c r="F6502" t="s">
        <v>2157</v>
      </c>
      <c r="G6502" t="s">
        <v>89</v>
      </c>
      <c r="H6502">
        <v>71.920900000000003</v>
      </c>
      <c r="I6502">
        <v>2</v>
      </c>
      <c r="J6502">
        <v>8000</v>
      </c>
      <c r="K6502">
        <f>+VLOOKUP(E6502,Costos!$A$1:$I$716100,9,FALSE)</f>
        <v>3.6945239999999999</v>
      </c>
      <c r="L6502" t="str">
        <f t="shared" si="216"/>
        <v>231</v>
      </c>
      <c r="M6502" t="str">
        <f t="shared" si="217"/>
        <v>231003</v>
      </c>
      <c r="N6502" t="str">
        <f>IFERROR(IF(L6502="231","231",VLOOKUP(E6502,Materiales!$A$1:$G$37443,7,FALSE)),"N/A")</f>
        <v>231</v>
      </c>
    </row>
    <row r="6503" spans="1:14" x14ac:dyDescent="0.25">
      <c r="A6503">
        <v>2110030191</v>
      </c>
      <c r="B6503" t="s">
        <v>1171</v>
      </c>
      <c r="C6503">
        <v>2310030273</v>
      </c>
      <c r="D6503" t="s">
        <v>2157</v>
      </c>
      <c r="E6503">
        <v>2410290596</v>
      </c>
      <c r="F6503" t="s">
        <v>3369</v>
      </c>
      <c r="G6503" t="s">
        <v>89</v>
      </c>
      <c r="H6503">
        <v>7.0594999999999999</v>
      </c>
      <c r="I6503">
        <v>3</v>
      </c>
      <c r="J6503">
        <v>8000</v>
      </c>
      <c r="K6503">
        <f>+VLOOKUP(E6503,Costos!$A$1:$I$716100,9,FALSE)</f>
        <v>5.3067520000000004</v>
      </c>
      <c r="L6503" t="str">
        <f t="shared" si="216"/>
        <v>241</v>
      </c>
      <c r="M6503" t="str">
        <f t="shared" si="217"/>
        <v>241029</v>
      </c>
      <c r="N6503" t="str">
        <f>IFERROR(IF(L6503="231","231",VLOOKUP(E6503,Materiales!$A$1:$G$37443,7,FALSE)),"N/A")</f>
        <v>Varios</v>
      </c>
    </row>
    <row r="6504" spans="1:14" x14ac:dyDescent="0.25">
      <c r="A6504">
        <v>2110030191</v>
      </c>
      <c r="B6504" t="s">
        <v>1171</v>
      </c>
      <c r="C6504">
        <v>2310030273</v>
      </c>
      <c r="D6504" t="s">
        <v>2157</v>
      </c>
      <c r="E6504">
        <v>2430850012</v>
      </c>
      <c r="F6504" t="s">
        <v>3638</v>
      </c>
      <c r="G6504" t="s">
        <v>89</v>
      </c>
      <c r="H6504">
        <v>7.8399999999999997E-2</v>
      </c>
      <c r="I6504">
        <v>3</v>
      </c>
      <c r="J6504">
        <v>8000</v>
      </c>
      <c r="K6504">
        <f>+VLOOKUP(E6504,Costos!$A$1:$I$716100,9,FALSE)</f>
        <v>15.424059</v>
      </c>
      <c r="L6504" t="str">
        <f t="shared" si="216"/>
        <v>243</v>
      </c>
      <c r="M6504" t="str">
        <f t="shared" si="217"/>
        <v>243085</v>
      </c>
      <c r="N6504" t="str">
        <f>IFERROR(IF(L6504="231","231",VLOOKUP(E6504,Materiales!$A$1:$G$37443,7,FALSE)),"N/A")</f>
        <v>Varios</v>
      </c>
    </row>
    <row r="6505" spans="1:14" x14ac:dyDescent="0.25">
      <c r="A6505">
        <v>2110030191</v>
      </c>
      <c r="B6505" t="s">
        <v>1171</v>
      </c>
      <c r="C6505">
        <v>2310030273</v>
      </c>
      <c r="D6505" t="s">
        <v>2157</v>
      </c>
      <c r="E6505">
        <v>2410210019</v>
      </c>
      <c r="F6505" t="s">
        <v>113</v>
      </c>
      <c r="G6505" t="s">
        <v>89</v>
      </c>
      <c r="H6505">
        <v>0.62749999999999995</v>
      </c>
      <c r="I6505">
        <v>3</v>
      </c>
      <c r="J6505">
        <v>8000</v>
      </c>
      <c r="K6505">
        <f>+VLOOKUP(E6505,Costos!$A$1:$I$716100,9,FALSE)</f>
        <v>7.7568599999999996</v>
      </c>
      <c r="L6505" t="str">
        <f t="shared" si="216"/>
        <v>241</v>
      </c>
      <c r="M6505" t="str">
        <f t="shared" si="217"/>
        <v>241021</v>
      </c>
      <c r="N6505" t="str">
        <f>IFERROR(IF(L6505="231","231",VLOOKUP(E6505,Materiales!$A$1:$G$37443,7,FALSE)),"N/A")</f>
        <v>Varios</v>
      </c>
    </row>
    <row r="6506" spans="1:14" x14ac:dyDescent="0.25">
      <c r="A6506">
        <v>2110030191</v>
      </c>
      <c r="B6506" t="s">
        <v>1171</v>
      </c>
      <c r="C6506">
        <v>2310030273</v>
      </c>
      <c r="D6506" t="s">
        <v>2157</v>
      </c>
      <c r="E6506">
        <v>2430950002</v>
      </c>
      <c r="F6506" t="s">
        <v>3667</v>
      </c>
      <c r="G6506" t="s">
        <v>89</v>
      </c>
      <c r="H6506">
        <v>0.47060000000000002</v>
      </c>
      <c r="I6506">
        <v>3</v>
      </c>
      <c r="J6506">
        <v>8000</v>
      </c>
      <c r="K6506">
        <f>+VLOOKUP(E6506,Costos!$A$1:$I$716100,9,FALSE)</f>
        <v>16.036432000000001</v>
      </c>
      <c r="L6506" t="str">
        <f t="shared" si="216"/>
        <v>243</v>
      </c>
      <c r="M6506" t="str">
        <f t="shared" si="217"/>
        <v>243095</v>
      </c>
      <c r="N6506" t="str">
        <f>IFERROR(IF(L6506="231","231",VLOOKUP(E6506,Materiales!$A$1:$G$37443,7,FALSE)),"N/A")</f>
        <v>Varios</v>
      </c>
    </row>
    <row r="6507" spans="1:14" x14ac:dyDescent="0.25">
      <c r="A6507">
        <v>2110030191</v>
      </c>
      <c r="B6507" t="s">
        <v>1171</v>
      </c>
      <c r="C6507">
        <v>2310030273</v>
      </c>
      <c r="D6507" t="s">
        <v>2157</v>
      </c>
      <c r="E6507">
        <v>2410290518</v>
      </c>
      <c r="F6507" t="s">
        <v>3353</v>
      </c>
      <c r="G6507" t="s">
        <v>89</v>
      </c>
      <c r="H6507">
        <v>0.10199999999999999</v>
      </c>
      <c r="I6507">
        <v>3</v>
      </c>
      <c r="J6507">
        <v>8000</v>
      </c>
      <c r="K6507">
        <f>+VLOOKUP(E6507,Costos!$A$1:$I$716100,9,FALSE)</f>
        <v>4.2085650000000001</v>
      </c>
      <c r="L6507" t="str">
        <f t="shared" si="216"/>
        <v>241</v>
      </c>
      <c r="M6507" t="str">
        <f t="shared" si="217"/>
        <v>241029</v>
      </c>
      <c r="N6507" t="str">
        <f>IFERROR(IF(L6507="231","231",VLOOKUP(E6507,Materiales!$A$1:$G$37443,7,FALSE)),"N/A")</f>
        <v>Otros</v>
      </c>
    </row>
    <row r="6508" spans="1:14" x14ac:dyDescent="0.25">
      <c r="A6508">
        <v>2110030191</v>
      </c>
      <c r="B6508" t="s">
        <v>1171</v>
      </c>
      <c r="C6508">
        <v>2310030273</v>
      </c>
      <c r="D6508" t="s">
        <v>2157</v>
      </c>
      <c r="E6508">
        <v>2430880022</v>
      </c>
      <c r="F6508" t="s">
        <v>115</v>
      </c>
      <c r="G6508" t="s">
        <v>89</v>
      </c>
      <c r="H6508">
        <v>0.2157</v>
      </c>
      <c r="I6508">
        <v>3</v>
      </c>
      <c r="J6508">
        <v>8000</v>
      </c>
      <c r="K6508">
        <f>+VLOOKUP(E6508,Costos!$A$1:$I$716100,9,FALSE)</f>
        <v>6.1924229999999998</v>
      </c>
      <c r="L6508" t="str">
        <f t="shared" si="216"/>
        <v>243</v>
      </c>
      <c r="M6508" t="str">
        <f t="shared" si="217"/>
        <v>243088</v>
      </c>
      <c r="N6508" t="str">
        <f>IFERROR(IF(L6508="231","231",VLOOKUP(E6508,Materiales!$A$1:$G$37443,7,FALSE)),"N/A")</f>
        <v>Varios</v>
      </c>
    </row>
    <row r="6509" spans="1:14" x14ac:dyDescent="0.25">
      <c r="A6509">
        <v>2110030191</v>
      </c>
      <c r="B6509" t="s">
        <v>1171</v>
      </c>
      <c r="C6509">
        <v>2310030273</v>
      </c>
      <c r="D6509" t="s">
        <v>2157</v>
      </c>
      <c r="E6509">
        <v>2410290827</v>
      </c>
      <c r="F6509" t="s">
        <v>3467</v>
      </c>
      <c r="G6509" t="s">
        <v>89</v>
      </c>
      <c r="H6509">
        <v>0.98050000000000004</v>
      </c>
      <c r="I6509">
        <v>3</v>
      </c>
      <c r="J6509">
        <v>8000</v>
      </c>
      <c r="K6509">
        <f>+VLOOKUP(E6509,Costos!$A$1:$I$716100,9,FALSE)</f>
        <v>8.7862050000000007</v>
      </c>
      <c r="L6509" t="str">
        <f t="shared" si="216"/>
        <v>241</v>
      </c>
      <c r="M6509" t="str">
        <f t="shared" si="217"/>
        <v>241029</v>
      </c>
      <c r="N6509" t="str">
        <f>IFERROR(IF(L6509="231","231",VLOOKUP(E6509,Materiales!$A$1:$G$37443,7,FALSE)),"N/A")</f>
        <v>Varios</v>
      </c>
    </row>
    <row r="6510" spans="1:14" x14ac:dyDescent="0.25">
      <c r="A6510">
        <v>2110030191</v>
      </c>
      <c r="B6510" t="s">
        <v>1171</v>
      </c>
      <c r="C6510">
        <v>2310030273</v>
      </c>
      <c r="D6510" t="s">
        <v>2157</v>
      </c>
      <c r="E6510">
        <v>2430390013</v>
      </c>
      <c r="F6510" t="s">
        <v>3567</v>
      </c>
      <c r="G6510" t="s">
        <v>89</v>
      </c>
      <c r="H6510">
        <v>0.39219999999999999</v>
      </c>
      <c r="I6510">
        <v>3</v>
      </c>
      <c r="J6510">
        <v>8000</v>
      </c>
      <c r="K6510">
        <f>+VLOOKUP(E6510,Costos!$A$1:$I$716100,9,FALSE)</f>
        <v>27.214721000000001</v>
      </c>
      <c r="L6510" t="str">
        <f t="shared" si="216"/>
        <v>243</v>
      </c>
      <c r="M6510" t="str">
        <f t="shared" si="217"/>
        <v>243039</v>
      </c>
      <c r="N6510" t="str">
        <f>IFERROR(IF(L6510="231","231",VLOOKUP(E6510,Materiales!$A$1:$G$37443,7,FALSE)),"N/A")</f>
        <v>Varios</v>
      </c>
    </row>
    <row r="6511" spans="1:14" x14ac:dyDescent="0.25">
      <c r="A6511">
        <v>2110030191</v>
      </c>
      <c r="B6511" t="s">
        <v>1171</v>
      </c>
      <c r="C6511">
        <v>2310030273</v>
      </c>
      <c r="D6511" t="s">
        <v>2157</v>
      </c>
      <c r="E6511">
        <v>2430850037</v>
      </c>
      <c r="F6511" t="s">
        <v>3645</v>
      </c>
      <c r="G6511" t="s">
        <v>89</v>
      </c>
      <c r="H6511">
        <v>0.62749999999999995</v>
      </c>
      <c r="I6511">
        <v>3</v>
      </c>
      <c r="J6511">
        <v>8000</v>
      </c>
      <c r="K6511">
        <f>+VLOOKUP(E6511,Costos!$A$1:$I$716100,9,FALSE)</f>
        <v>5.1567480000000003</v>
      </c>
      <c r="L6511" t="str">
        <f t="shared" si="216"/>
        <v>243</v>
      </c>
      <c r="M6511" t="str">
        <f t="shared" si="217"/>
        <v>243085</v>
      </c>
      <c r="N6511" t="str">
        <f>IFERROR(IF(L6511="231","231",VLOOKUP(E6511,Materiales!$A$1:$G$37443,7,FALSE)),"N/A")</f>
        <v>Varios</v>
      </c>
    </row>
    <row r="6512" spans="1:14" x14ac:dyDescent="0.25">
      <c r="A6512">
        <v>2110030191</v>
      </c>
      <c r="B6512" t="s">
        <v>1171</v>
      </c>
      <c r="C6512">
        <v>2310030273</v>
      </c>
      <c r="D6512" t="s">
        <v>2157</v>
      </c>
      <c r="E6512">
        <v>2410290516</v>
      </c>
      <c r="F6512" t="s">
        <v>3351</v>
      </c>
      <c r="G6512" t="s">
        <v>89</v>
      </c>
      <c r="H6512">
        <v>29.806899999999999</v>
      </c>
      <c r="I6512">
        <v>3</v>
      </c>
      <c r="J6512">
        <v>8000</v>
      </c>
      <c r="K6512">
        <f>+VLOOKUP(E6512,Costos!$A$1:$I$716100,9,FALSE)</f>
        <v>6.3744370000000004</v>
      </c>
      <c r="L6512" t="str">
        <f t="shared" si="216"/>
        <v>241</v>
      </c>
      <c r="M6512" t="str">
        <f t="shared" si="217"/>
        <v>241029</v>
      </c>
      <c r="N6512" t="str">
        <f>IFERROR(IF(L6512="231","231",VLOOKUP(E6512,Materiales!$A$1:$G$37443,7,FALSE)),"N/A")</f>
        <v>Varios</v>
      </c>
    </row>
    <row r="6513" spans="1:14" x14ac:dyDescent="0.25">
      <c r="A6513">
        <v>2110030191</v>
      </c>
      <c r="B6513" t="s">
        <v>1171</v>
      </c>
      <c r="C6513">
        <v>2310030273</v>
      </c>
      <c r="D6513" t="s">
        <v>2157</v>
      </c>
      <c r="E6513">
        <v>2410290517</v>
      </c>
      <c r="F6513" t="s">
        <v>3352</v>
      </c>
      <c r="G6513" t="s">
        <v>89</v>
      </c>
      <c r="H6513">
        <v>7.4499999999999997E-2</v>
      </c>
      <c r="I6513">
        <v>3</v>
      </c>
      <c r="J6513">
        <v>8000</v>
      </c>
      <c r="K6513">
        <f>+VLOOKUP(E6513,Costos!$A$1:$I$716100,9,FALSE)</f>
        <v>5.2654379999999996</v>
      </c>
      <c r="L6513" t="str">
        <f t="shared" si="216"/>
        <v>241</v>
      </c>
      <c r="M6513" t="str">
        <f t="shared" si="217"/>
        <v>241029</v>
      </c>
      <c r="N6513" t="str">
        <f>IFERROR(IF(L6513="231","231",VLOOKUP(E6513,Materiales!$A$1:$G$37443,7,FALSE)),"N/A")</f>
        <v>Otros</v>
      </c>
    </row>
    <row r="6514" spans="1:14" x14ac:dyDescent="0.25">
      <c r="A6514">
        <v>2110030191</v>
      </c>
      <c r="B6514" t="s">
        <v>1171</v>
      </c>
      <c r="C6514">
        <v>2310030273</v>
      </c>
      <c r="D6514" t="s">
        <v>2157</v>
      </c>
      <c r="E6514">
        <v>2410210003</v>
      </c>
      <c r="F6514" t="s">
        <v>95</v>
      </c>
      <c r="G6514" t="s">
        <v>89</v>
      </c>
      <c r="H6514">
        <v>0.58830000000000005</v>
      </c>
      <c r="I6514">
        <v>3</v>
      </c>
      <c r="J6514">
        <v>8000</v>
      </c>
      <c r="K6514">
        <f>+VLOOKUP(E6514,Costos!$A$1:$I$716100,9,FALSE)</f>
        <v>4.9316240000000002</v>
      </c>
      <c r="L6514" t="str">
        <f t="shared" si="216"/>
        <v>241</v>
      </c>
      <c r="M6514" t="str">
        <f t="shared" si="217"/>
        <v>241021</v>
      </c>
      <c r="N6514" t="str">
        <f>IFERROR(IF(L6514="231","231",VLOOKUP(E6514,Materiales!$A$1:$G$37443,7,FALSE)),"N/A")</f>
        <v>Varios</v>
      </c>
    </row>
    <row r="6515" spans="1:14" x14ac:dyDescent="0.25">
      <c r="A6515">
        <v>2110030191</v>
      </c>
      <c r="B6515" t="s">
        <v>1171</v>
      </c>
      <c r="C6515">
        <v>2310030050</v>
      </c>
      <c r="D6515" t="s">
        <v>2138</v>
      </c>
      <c r="E6515">
        <v>2410090004</v>
      </c>
      <c r="F6515" t="s">
        <v>3162</v>
      </c>
      <c r="G6515" t="s">
        <v>89</v>
      </c>
      <c r="H6515">
        <v>119.8682</v>
      </c>
      <c r="I6515">
        <v>2</v>
      </c>
      <c r="J6515">
        <v>8000</v>
      </c>
      <c r="K6515">
        <f>+VLOOKUP(E6515,Costos!$A$1:$I$716100,9,FALSE)</f>
        <v>41.709285999999999</v>
      </c>
      <c r="L6515" t="str">
        <f t="shared" si="216"/>
        <v>241</v>
      </c>
      <c r="M6515" t="str">
        <f t="shared" si="217"/>
        <v>241009</v>
      </c>
      <c r="N6515" t="str">
        <f>IFERROR(IF(L6515="231","231",VLOOKUP(E6515,Materiales!$A$1:$G$37443,7,FALSE)),"N/A")</f>
        <v>Pigmentos</v>
      </c>
    </row>
    <row r="6516" spans="1:14" x14ac:dyDescent="0.25">
      <c r="A6516">
        <v>2110030191</v>
      </c>
      <c r="B6516" t="s">
        <v>1171</v>
      </c>
      <c r="C6516">
        <v>2310030050</v>
      </c>
      <c r="D6516" t="s">
        <v>2138</v>
      </c>
      <c r="E6516">
        <v>2410210003</v>
      </c>
      <c r="F6516" t="s">
        <v>95</v>
      </c>
      <c r="G6516" t="s">
        <v>89</v>
      </c>
      <c r="H6516">
        <v>21.5763</v>
      </c>
      <c r="I6516">
        <v>2</v>
      </c>
      <c r="J6516">
        <v>8000</v>
      </c>
      <c r="K6516">
        <f>+VLOOKUP(E6516,Costos!$A$1:$I$716100,9,FALSE)</f>
        <v>4.9316240000000002</v>
      </c>
      <c r="L6516" t="str">
        <f t="shared" si="216"/>
        <v>241</v>
      </c>
      <c r="M6516" t="str">
        <f t="shared" si="217"/>
        <v>241021</v>
      </c>
      <c r="N6516" t="str">
        <f>IFERROR(IF(L6516="231","231",VLOOKUP(E6516,Materiales!$A$1:$G$37443,7,FALSE)),"N/A")</f>
        <v>Varios</v>
      </c>
    </row>
    <row r="6517" spans="1:14" x14ac:dyDescent="0.25">
      <c r="A6517">
        <v>2110030191</v>
      </c>
      <c r="B6517" t="s">
        <v>1171</v>
      </c>
      <c r="C6517">
        <v>2310030050</v>
      </c>
      <c r="D6517" t="s">
        <v>2138</v>
      </c>
      <c r="E6517">
        <v>2430810004</v>
      </c>
      <c r="F6517" t="s">
        <v>3630</v>
      </c>
      <c r="G6517" t="s">
        <v>89</v>
      </c>
      <c r="H6517">
        <v>5.0345000000000004</v>
      </c>
      <c r="I6517">
        <v>2</v>
      </c>
      <c r="J6517">
        <v>8000</v>
      </c>
      <c r="K6517">
        <f>+VLOOKUP(E6517,Costos!$A$1:$I$716100,9,FALSE)</f>
        <v>6.728307</v>
      </c>
      <c r="L6517" t="str">
        <f t="shared" si="216"/>
        <v>243</v>
      </c>
      <c r="M6517" t="str">
        <f t="shared" si="217"/>
        <v>243081</v>
      </c>
      <c r="N6517" t="str">
        <f>IFERROR(IF(L6517="231","231",VLOOKUP(E6517,Materiales!$A$1:$G$37443,7,FALSE)),"N/A")</f>
        <v>Varios</v>
      </c>
    </row>
    <row r="6518" spans="1:14" x14ac:dyDescent="0.25">
      <c r="A6518">
        <v>2110030191</v>
      </c>
      <c r="B6518" t="s">
        <v>1171</v>
      </c>
      <c r="C6518">
        <v>2110030191</v>
      </c>
      <c r="D6518" t="s">
        <v>1171</v>
      </c>
      <c r="E6518">
        <v>2500010164</v>
      </c>
      <c r="F6518" t="s">
        <v>4845</v>
      </c>
      <c r="G6518" t="s">
        <v>36</v>
      </c>
      <c r="H6518">
        <v>8000</v>
      </c>
      <c r="I6518">
        <v>1</v>
      </c>
      <c r="J6518">
        <v>8000</v>
      </c>
      <c r="K6518">
        <f>+VLOOKUP(E6518,Costos!$A$1:$I$716100,9,FALSE)</f>
        <v>6.3162999999999997E-2</v>
      </c>
      <c r="L6518" t="str">
        <f t="shared" si="216"/>
        <v>250</v>
      </c>
      <c r="M6518" t="str">
        <f t="shared" si="217"/>
        <v>250001</v>
      </c>
      <c r="N6518" t="str">
        <f>IFERROR(IF(L6518="231","231",VLOOKUP(E6518,Materiales!$A$1:$G$37443,7,FALSE)),"N/A")</f>
        <v>Cajón</v>
      </c>
    </row>
    <row r="6519" spans="1:14" x14ac:dyDescent="0.25">
      <c r="A6519">
        <v>2110030191</v>
      </c>
      <c r="B6519" t="s">
        <v>1171</v>
      </c>
      <c r="C6519">
        <v>2110030191</v>
      </c>
      <c r="D6519" t="s">
        <v>1171</v>
      </c>
      <c r="E6519">
        <v>2500030019</v>
      </c>
      <c r="F6519" t="s">
        <v>3695</v>
      </c>
      <c r="G6519" t="s">
        <v>36</v>
      </c>
      <c r="H6519">
        <v>333.33330000000001</v>
      </c>
      <c r="I6519">
        <v>1</v>
      </c>
      <c r="J6519">
        <v>8000</v>
      </c>
      <c r="K6519">
        <f>+VLOOKUP(E6519,Costos!$A$1:$I$716100,9,FALSE)</f>
        <v>1.05</v>
      </c>
      <c r="L6519" t="str">
        <f t="shared" si="216"/>
        <v>250</v>
      </c>
      <c r="M6519" t="str">
        <f t="shared" si="217"/>
        <v>250003</v>
      </c>
      <c r="N6519" t="str">
        <f>IFERROR(IF(L6519="231","231",VLOOKUP(E6519,Materiales!$A$1:$G$37443,7,FALSE)),"N/A")</f>
        <v>Cajón</v>
      </c>
    </row>
    <row r="6520" spans="1:14" x14ac:dyDescent="0.25">
      <c r="A6520">
        <v>2110030002</v>
      </c>
      <c r="B6520" t="s">
        <v>1128</v>
      </c>
      <c r="C6520">
        <v>2110030002</v>
      </c>
      <c r="D6520" t="s">
        <v>1128</v>
      </c>
      <c r="E6520">
        <v>2310160007</v>
      </c>
      <c r="F6520" t="s">
        <v>2335</v>
      </c>
      <c r="G6520" t="s">
        <v>36</v>
      </c>
      <c r="H6520">
        <v>8000</v>
      </c>
      <c r="I6520">
        <v>1</v>
      </c>
      <c r="J6520">
        <v>8000</v>
      </c>
      <c r="K6520">
        <f>+VLOOKUP(E6520,Costos!$A$1:$I$716100,9,FALSE)</f>
        <v>1.6230000000000001E-2</v>
      </c>
      <c r="L6520" t="str">
        <f t="shared" si="216"/>
        <v>231</v>
      </c>
      <c r="M6520" t="str">
        <f t="shared" si="217"/>
        <v>231016</v>
      </c>
      <c r="N6520" t="str">
        <f>IFERROR(IF(L6520="231","231",VLOOKUP(E6520,Materiales!$A$1:$G$37443,7,FALSE)),"N/A")</f>
        <v>231</v>
      </c>
    </row>
    <row r="6521" spans="1:14" x14ac:dyDescent="0.25">
      <c r="A6521">
        <v>2110030002</v>
      </c>
      <c r="B6521" t="s">
        <v>1128</v>
      </c>
      <c r="C6521">
        <v>2310160007</v>
      </c>
      <c r="D6521" t="s">
        <v>2335</v>
      </c>
      <c r="E6521">
        <v>2410090171</v>
      </c>
      <c r="F6521" t="s">
        <v>3178</v>
      </c>
      <c r="G6521" t="s">
        <v>89</v>
      </c>
      <c r="H6521">
        <v>0.4224</v>
      </c>
      <c r="I6521">
        <v>2</v>
      </c>
      <c r="J6521">
        <v>8000</v>
      </c>
      <c r="K6521">
        <f>+VLOOKUP(E6521,Costos!$A$1:$I$716100,9,FALSE)</f>
        <v>12.295067</v>
      </c>
      <c r="L6521" t="str">
        <f t="shared" si="216"/>
        <v>241</v>
      </c>
      <c r="M6521" t="str">
        <f t="shared" si="217"/>
        <v>241009</v>
      </c>
      <c r="N6521" t="str">
        <f>IFERROR(IF(L6521="231","231",VLOOKUP(E6521,Materiales!$A$1:$G$37443,7,FALSE)),"N/A")</f>
        <v>Masterbach</v>
      </c>
    </row>
    <row r="6522" spans="1:14" x14ac:dyDescent="0.25">
      <c r="A6522">
        <v>2110030002</v>
      </c>
      <c r="B6522" t="s">
        <v>1128</v>
      </c>
      <c r="C6522">
        <v>2310160007</v>
      </c>
      <c r="D6522" t="s">
        <v>2335</v>
      </c>
      <c r="E6522">
        <v>2410290624</v>
      </c>
      <c r="F6522" t="s">
        <v>91</v>
      </c>
      <c r="G6522" t="s">
        <v>89</v>
      </c>
      <c r="H6522">
        <v>26.3992</v>
      </c>
      <c r="I6522">
        <v>2</v>
      </c>
      <c r="J6522">
        <v>8000</v>
      </c>
      <c r="K6522">
        <f>+VLOOKUP(E6522,Costos!$A$1:$I$716100,9,FALSE)</f>
        <v>6.9373659999999999</v>
      </c>
      <c r="L6522" t="str">
        <f t="shared" si="216"/>
        <v>241</v>
      </c>
      <c r="M6522" t="str">
        <f t="shared" si="217"/>
        <v>241029</v>
      </c>
      <c r="N6522" t="str">
        <f>IFERROR(IF(L6522="231","231",VLOOKUP(E6522,Materiales!$A$1:$G$37443,7,FALSE)),"N/A")</f>
        <v>Resinas</v>
      </c>
    </row>
    <row r="6523" spans="1:14" x14ac:dyDescent="0.25">
      <c r="A6523">
        <v>2110030002</v>
      </c>
      <c r="B6523" t="s">
        <v>1128</v>
      </c>
      <c r="C6523">
        <v>2110030002</v>
      </c>
      <c r="D6523" t="s">
        <v>1128</v>
      </c>
      <c r="E6523">
        <v>2310230002</v>
      </c>
      <c r="F6523" t="s">
        <v>2575</v>
      </c>
      <c r="G6523" t="s">
        <v>36</v>
      </c>
      <c r="H6523">
        <v>8000</v>
      </c>
      <c r="I6523">
        <v>1</v>
      </c>
      <c r="J6523">
        <v>8000</v>
      </c>
      <c r="K6523">
        <f>+VLOOKUP(E6523,Costos!$A$1:$I$716100,9,FALSE)</f>
        <v>3.5858000000000001E-2</v>
      </c>
      <c r="L6523" t="str">
        <f t="shared" si="216"/>
        <v>231</v>
      </c>
      <c r="M6523" t="str">
        <f t="shared" si="217"/>
        <v>231023</v>
      </c>
      <c r="N6523" t="str">
        <f>IFERROR(IF(L6523="231","231",VLOOKUP(E6523,Materiales!$A$1:$G$37443,7,FALSE)),"N/A")</f>
        <v>231</v>
      </c>
    </row>
    <row r="6524" spans="1:14" x14ac:dyDescent="0.25">
      <c r="A6524">
        <v>2110030002</v>
      </c>
      <c r="B6524" t="s">
        <v>1128</v>
      </c>
      <c r="C6524">
        <v>2310230002</v>
      </c>
      <c r="D6524" t="s">
        <v>2575</v>
      </c>
      <c r="E6524">
        <v>2410290575</v>
      </c>
      <c r="F6524" t="s">
        <v>3365</v>
      </c>
      <c r="G6524" t="s">
        <v>89</v>
      </c>
      <c r="H6524">
        <v>46.4</v>
      </c>
      <c r="I6524">
        <v>2</v>
      </c>
      <c r="J6524">
        <v>8000</v>
      </c>
      <c r="K6524">
        <f>+VLOOKUP(E6524,Costos!$A$1:$I$716100,9,FALSE)</f>
        <v>6.2486309999999996</v>
      </c>
      <c r="L6524" t="str">
        <f t="shared" si="216"/>
        <v>241</v>
      </c>
      <c r="M6524" t="str">
        <f t="shared" si="217"/>
        <v>241029</v>
      </c>
      <c r="N6524" t="str">
        <f>IFERROR(IF(L6524="231","231",VLOOKUP(E6524,Materiales!$A$1:$G$37443,7,FALSE)),"N/A")</f>
        <v>Resinas</v>
      </c>
    </row>
    <row r="6525" spans="1:14" x14ac:dyDescent="0.25">
      <c r="A6525">
        <v>2110030002</v>
      </c>
      <c r="B6525" t="s">
        <v>1128</v>
      </c>
      <c r="C6525">
        <v>2110030002</v>
      </c>
      <c r="D6525" t="s">
        <v>1128</v>
      </c>
      <c r="E6525">
        <v>2320050055</v>
      </c>
      <c r="F6525" t="s">
        <v>2722</v>
      </c>
      <c r="G6525" t="s">
        <v>36</v>
      </c>
      <c r="H6525">
        <v>266.66669999999999</v>
      </c>
      <c r="I6525">
        <v>1</v>
      </c>
      <c r="J6525">
        <v>8000</v>
      </c>
      <c r="K6525">
        <f>+VLOOKUP(E6525,Costos!$A$1:$I$716100,9,FALSE)</f>
        <v>0.39970699999999998</v>
      </c>
      <c r="L6525" t="str">
        <f t="shared" si="216"/>
        <v>232</v>
      </c>
      <c r="M6525" t="str">
        <f t="shared" si="217"/>
        <v>232005</v>
      </c>
      <c r="N6525" t="str">
        <f>IFERROR(IF(L6525="231","231",VLOOKUP(E6525,Materiales!$A$1:$G$37443,7,FALSE)),"N/A")</f>
        <v>Cajitas</v>
      </c>
    </row>
    <row r="6526" spans="1:14" x14ac:dyDescent="0.25">
      <c r="A6526">
        <v>2110030002</v>
      </c>
      <c r="B6526" t="s">
        <v>1128</v>
      </c>
      <c r="C6526">
        <v>2110030002</v>
      </c>
      <c r="D6526" t="s">
        <v>1128</v>
      </c>
      <c r="E6526">
        <v>2500030038</v>
      </c>
      <c r="F6526" t="s">
        <v>3698</v>
      </c>
      <c r="G6526" t="s">
        <v>36</v>
      </c>
      <c r="H6526">
        <v>15.333299999999999</v>
      </c>
      <c r="I6526">
        <v>1</v>
      </c>
      <c r="J6526">
        <v>8000</v>
      </c>
      <c r="K6526">
        <f>+VLOOKUP(E6526,Costos!$A$1:$I$716100,9,FALSE)</f>
        <v>2.5297960000000002</v>
      </c>
      <c r="L6526" t="str">
        <f t="shared" si="216"/>
        <v>250</v>
      </c>
      <c r="M6526" t="str">
        <f t="shared" si="217"/>
        <v>250003</v>
      </c>
      <c r="N6526" t="str">
        <f>IFERROR(IF(L6526="231","231",VLOOKUP(E6526,Materiales!$A$1:$G$37443,7,FALSE)),"N/A")</f>
        <v>Cajón</v>
      </c>
    </row>
    <row r="6527" spans="1:14" x14ac:dyDescent="0.25">
      <c r="A6527">
        <v>2110030002</v>
      </c>
      <c r="B6527" t="s">
        <v>1128</v>
      </c>
      <c r="C6527">
        <v>2110030002</v>
      </c>
      <c r="D6527" t="s">
        <v>1128</v>
      </c>
      <c r="E6527">
        <v>2310030020</v>
      </c>
      <c r="F6527" t="s">
        <v>2135</v>
      </c>
      <c r="G6527" t="s">
        <v>89</v>
      </c>
      <c r="H6527">
        <v>298.56270000000001</v>
      </c>
      <c r="I6527">
        <v>1</v>
      </c>
      <c r="J6527">
        <v>8000</v>
      </c>
      <c r="K6527">
        <f>+VLOOKUP(E6527,Costos!$A$1:$I$716100,9,FALSE)</f>
        <v>2.0885790000000002</v>
      </c>
      <c r="L6527" t="str">
        <f t="shared" si="216"/>
        <v>231</v>
      </c>
      <c r="M6527" t="str">
        <f t="shared" si="217"/>
        <v>231003</v>
      </c>
      <c r="N6527" t="str">
        <f>IFERROR(IF(L6527="231","231",VLOOKUP(E6527,Materiales!$A$1:$G$37443,7,FALSE)),"N/A")</f>
        <v>231</v>
      </c>
    </row>
    <row r="6528" spans="1:14" x14ac:dyDescent="0.25">
      <c r="A6528">
        <v>2110030002</v>
      </c>
      <c r="B6528" t="s">
        <v>1128</v>
      </c>
      <c r="C6528">
        <v>2310030020</v>
      </c>
      <c r="D6528" t="s">
        <v>2135</v>
      </c>
      <c r="E6528">
        <v>2410220004</v>
      </c>
      <c r="F6528" t="s">
        <v>3314</v>
      </c>
      <c r="G6528" t="s">
        <v>89</v>
      </c>
      <c r="H6528">
        <v>0.1459</v>
      </c>
      <c r="I6528">
        <v>2</v>
      </c>
      <c r="J6528">
        <v>8000</v>
      </c>
      <c r="K6528">
        <f>+VLOOKUP(E6528,Costos!$A$1:$I$716100,9,FALSE)</f>
        <v>144.33486500000001</v>
      </c>
      <c r="L6528" t="str">
        <f t="shared" si="216"/>
        <v>241</v>
      </c>
      <c r="M6528" t="str">
        <f t="shared" si="217"/>
        <v>241022</v>
      </c>
      <c r="N6528" t="str">
        <f>IFERROR(IF(L6528="231","231",VLOOKUP(E6528,Materiales!$A$1:$G$37443,7,FALSE)),"N/A")</f>
        <v>Varios</v>
      </c>
    </row>
    <row r="6529" spans="1:14" x14ac:dyDescent="0.25">
      <c r="A6529">
        <v>2110030002</v>
      </c>
      <c r="B6529" t="s">
        <v>1128</v>
      </c>
      <c r="C6529">
        <v>2310030020</v>
      </c>
      <c r="D6529" t="s">
        <v>2135</v>
      </c>
      <c r="E6529">
        <v>2430850012</v>
      </c>
      <c r="F6529" t="s">
        <v>3638</v>
      </c>
      <c r="G6529" t="s">
        <v>89</v>
      </c>
      <c r="H6529">
        <v>0.3256</v>
      </c>
      <c r="I6529">
        <v>2</v>
      </c>
      <c r="J6529">
        <v>8000</v>
      </c>
      <c r="K6529">
        <f>+VLOOKUP(E6529,Costos!$A$1:$I$716100,9,FALSE)</f>
        <v>15.424059</v>
      </c>
      <c r="L6529" t="str">
        <f t="shared" si="216"/>
        <v>243</v>
      </c>
      <c r="M6529" t="str">
        <f t="shared" si="217"/>
        <v>243085</v>
      </c>
      <c r="N6529" t="str">
        <f>IFERROR(IF(L6529="231","231",VLOOKUP(E6529,Materiales!$A$1:$G$37443,7,FALSE)),"N/A")</f>
        <v>Varios</v>
      </c>
    </row>
    <row r="6530" spans="1:14" x14ac:dyDescent="0.25">
      <c r="A6530">
        <v>2110030002</v>
      </c>
      <c r="B6530" t="s">
        <v>1128</v>
      </c>
      <c r="C6530">
        <v>2310030020</v>
      </c>
      <c r="D6530" t="s">
        <v>2135</v>
      </c>
      <c r="E6530">
        <v>2430850013</v>
      </c>
      <c r="F6530" t="s">
        <v>3639</v>
      </c>
      <c r="G6530" t="s">
        <v>89</v>
      </c>
      <c r="H6530">
        <v>0.92959999999999998</v>
      </c>
      <c r="I6530">
        <v>2</v>
      </c>
      <c r="J6530">
        <v>8000</v>
      </c>
      <c r="K6530">
        <f>+VLOOKUP(E6530,Costos!$A$1:$I$716100,9,FALSE)</f>
        <v>6.0844829999999996</v>
      </c>
      <c r="L6530" t="str">
        <f t="shared" si="216"/>
        <v>243</v>
      </c>
      <c r="M6530" t="str">
        <f t="shared" si="217"/>
        <v>243085</v>
      </c>
      <c r="N6530" t="str">
        <f>IFERROR(IF(L6530="231","231",VLOOKUP(E6530,Materiales!$A$1:$G$37443,7,FALSE)),"N/A")</f>
        <v>Varios</v>
      </c>
    </row>
    <row r="6531" spans="1:14" x14ac:dyDescent="0.25">
      <c r="A6531">
        <v>2110030002</v>
      </c>
      <c r="B6531" t="s">
        <v>1128</v>
      </c>
      <c r="C6531">
        <v>2310030020</v>
      </c>
      <c r="D6531" t="s">
        <v>2135</v>
      </c>
      <c r="E6531">
        <v>2410210019</v>
      </c>
      <c r="F6531" t="s">
        <v>113</v>
      </c>
      <c r="G6531" t="s">
        <v>89</v>
      </c>
      <c r="H6531">
        <v>0.85119999999999996</v>
      </c>
      <c r="I6531">
        <v>2</v>
      </c>
      <c r="J6531">
        <v>8000</v>
      </c>
      <c r="K6531">
        <f>+VLOOKUP(E6531,Costos!$A$1:$I$716100,9,FALSE)</f>
        <v>7.7568599999999996</v>
      </c>
      <c r="L6531" t="str">
        <f t="shared" si="216"/>
        <v>241</v>
      </c>
      <c r="M6531" t="str">
        <f t="shared" si="217"/>
        <v>241021</v>
      </c>
      <c r="N6531" t="str">
        <f>IFERROR(IF(L6531="231","231",VLOOKUP(E6531,Materiales!$A$1:$G$37443,7,FALSE)),"N/A")</f>
        <v>Varios</v>
      </c>
    </row>
    <row r="6532" spans="1:14" x14ac:dyDescent="0.25">
      <c r="A6532">
        <v>2110030002</v>
      </c>
      <c r="B6532" t="s">
        <v>1128</v>
      </c>
      <c r="C6532">
        <v>2310030020</v>
      </c>
      <c r="D6532" t="s">
        <v>2135</v>
      </c>
      <c r="E6532">
        <v>2430880022</v>
      </c>
      <c r="F6532" t="s">
        <v>115</v>
      </c>
      <c r="G6532" t="s">
        <v>89</v>
      </c>
      <c r="H6532">
        <v>1.6574</v>
      </c>
      <c r="I6532">
        <v>2</v>
      </c>
      <c r="J6532">
        <v>8000</v>
      </c>
      <c r="K6532">
        <f>+VLOOKUP(E6532,Costos!$A$1:$I$716100,9,FALSE)</f>
        <v>6.1924229999999998</v>
      </c>
      <c r="L6532" t="str">
        <f t="shared" si="216"/>
        <v>243</v>
      </c>
      <c r="M6532" t="str">
        <f t="shared" si="217"/>
        <v>243088</v>
      </c>
      <c r="N6532" t="str">
        <f>IFERROR(IF(L6532="231","231",VLOOKUP(E6532,Materiales!$A$1:$G$37443,7,FALSE)),"N/A")</f>
        <v>Varios</v>
      </c>
    </row>
    <row r="6533" spans="1:14" x14ac:dyDescent="0.25">
      <c r="A6533">
        <v>2110030002</v>
      </c>
      <c r="B6533" t="s">
        <v>1128</v>
      </c>
      <c r="C6533">
        <v>2310030020</v>
      </c>
      <c r="D6533" t="s">
        <v>2135</v>
      </c>
      <c r="E6533">
        <v>2430530010</v>
      </c>
      <c r="F6533" t="s">
        <v>3577</v>
      </c>
      <c r="G6533" t="s">
        <v>89</v>
      </c>
      <c r="H6533">
        <v>79.911900000000003</v>
      </c>
      <c r="I6533">
        <v>2</v>
      </c>
      <c r="J6533">
        <v>8000</v>
      </c>
      <c r="K6533">
        <f>+VLOOKUP(E6533,Costos!$A$1:$I$716100,9,FALSE)</f>
        <v>0.67528200000000005</v>
      </c>
      <c r="L6533" t="str">
        <f t="shared" si="216"/>
        <v>243</v>
      </c>
      <c r="M6533" t="str">
        <f t="shared" si="217"/>
        <v>243053</v>
      </c>
      <c r="N6533" t="str">
        <f>IFERROR(IF(L6533="231","231",VLOOKUP(E6533,Materiales!$A$1:$G$37443,7,FALSE)),"N/A")</f>
        <v>Varios</v>
      </c>
    </row>
    <row r="6534" spans="1:14" x14ac:dyDescent="0.25">
      <c r="A6534">
        <v>2110030002</v>
      </c>
      <c r="B6534" t="s">
        <v>1128</v>
      </c>
      <c r="C6534">
        <v>2310030020</v>
      </c>
      <c r="D6534" t="s">
        <v>2135</v>
      </c>
      <c r="E6534">
        <v>2430520005</v>
      </c>
      <c r="F6534" t="s">
        <v>3574</v>
      </c>
      <c r="G6534" t="s">
        <v>89</v>
      </c>
      <c r="H6534">
        <v>16.278400000000001</v>
      </c>
      <c r="I6534">
        <v>2</v>
      </c>
      <c r="J6534">
        <v>8000</v>
      </c>
      <c r="K6534">
        <f>+VLOOKUP(E6534,Costos!$A$1:$I$716100,9,FALSE)</f>
        <v>11.219386</v>
      </c>
      <c r="L6534" t="str">
        <f t="shared" si="216"/>
        <v>243</v>
      </c>
      <c r="M6534" t="str">
        <f t="shared" si="217"/>
        <v>243052</v>
      </c>
      <c r="N6534" t="str">
        <f>IFERROR(IF(L6534="231","231",VLOOKUP(E6534,Materiales!$A$1:$G$37443,7,FALSE)),"N/A")</f>
        <v>Varios</v>
      </c>
    </row>
    <row r="6535" spans="1:14" x14ac:dyDescent="0.25">
      <c r="A6535">
        <v>2110030002</v>
      </c>
      <c r="B6535" t="s">
        <v>1128</v>
      </c>
      <c r="C6535">
        <v>2310030020</v>
      </c>
      <c r="D6535" t="s">
        <v>2135</v>
      </c>
      <c r="E6535">
        <v>2430350001</v>
      </c>
      <c r="F6535" t="s">
        <v>4741</v>
      </c>
      <c r="G6535" t="s">
        <v>89</v>
      </c>
      <c r="H6535">
        <v>1.6107</v>
      </c>
      <c r="I6535">
        <v>2</v>
      </c>
      <c r="J6535">
        <v>8000</v>
      </c>
      <c r="K6535">
        <f>+VLOOKUP(E6535,Costos!$A$1:$I$716100,9,FALSE)</f>
        <v>8.4358629999999994</v>
      </c>
      <c r="L6535" t="str">
        <f t="shared" si="216"/>
        <v>243</v>
      </c>
      <c r="M6535" t="str">
        <f t="shared" si="217"/>
        <v>243035</v>
      </c>
      <c r="N6535" t="str">
        <f>IFERROR(IF(L6535="231","231",VLOOKUP(E6535,Materiales!$A$1:$G$37443,7,FALSE)),"N/A")</f>
        <v>Varios</v>
      </c>
    </row>
    <row r="6536" spans="1:14" x14ac:dyDescent="0.25">
      <c r="A6536">
        <v>2110030002</v>
      </c>
      <c r="B6536" t="s">
        <v>1128</v>
      </c>
      <c r="C6536">
        <v>2310030020</v>
      </c>
      <c r="D6536" t="s">
        <v>2135</v>
      </c>
      <c r="E6536">
        <v>2430450001</v>
      </c>
      <c r="F6536" t="s">
        <v>93</v>
      </c>
      <c r="G6536" t="s">
        <v>89</v>
      </c>
      <c r="H6536">
        <v>3.5449000000000002</v>
      </c>
      <c r="I6536">
        <v>2</v>
      </c>
      <c r="J6536">
        <v>8000</v>
      </c>
      <c r="K6536">
        <f>+VLOOKUP(E6536,Costos!$A$1:$I$716100,9,FALSE)</f>
        <v>6.0336119999999998</v>
      </c>
      <c r="L6536" t="str">
        <f t="shared" si="216"/>
        <v>243</v>
      </c>
      <c r="M6536" t="str">
        <f t="shared" si="217"/>
        <v>243045</v>
      </c>
      <c r="N6536" t="str">
        <f>IFERROR(IF(L6536="231","231",VLOOKUP(E6536,Materiales!$A$1:$G$37443,7,FALSE)),"N/A")</f>
        <v>Varios</v>
      </c>
    </row>
    <row r="6537" spans="1:14" x14ac:dyDescent="0.25">
      <c r="A6537">
        <v>2110030002</v>
      </c>
      <c r="B6537" t="s">
        <v>1128</v>
      </c>
      <c r="C6537">
        <v>2310030020</v>
      </c>
      <c r="D6537" t="s">
        <v>2135</v>
      </c>
      <c r="E6537">
        <v>2430390013</v>
      </c>
      <c r="F6537" t="s">
        <v>3567</v>
      </c>
      <c r="G6537" t="s">
        <v>89</v>
      </c>
      <c r="H6537">
        <v>2.5156999999999998</v>
      </c>
      <c r="I6537">
        <v>2</v>
      </c>
      <c r="J6537">
        <v>8000</v>
      </c>
      <c r="K6537">
        <f>+VLOOKUP(E6537,Costos!$A$1:$I$716100,9,FALSE)</f>
        <v>27.214721000000001</v>
      </c>
      <c r="L6537" t="str">
        <f t="shared" si="216"/>
        <v>243</v>
      </c>
      <c r="M6537" t="str">
        <f t="shared" si="217"/>
        <v>243039</v>
      </c>
      <c r="N6537" t="str">
        <f>IFERROR(IF(L6537="231","231",VLOOKUP(E6537,Materiales!$A$1:$G$37443,7,FALSE)),"N/A")</f>
        <v>Varios</v>
      </c>
    </row>
    <row r="6538" spans="1:14" x14ac:dyDescent="0.25">
      <c r="A6538">
        <v>2110030002</v>
      </c>
      <c r="B6538" t="s">
        <v>1128</v>
      </c>
      <c r="C6538">
        <v>2310030020</v>
      </c>
      <c r="D6538" t="s">
        <v>2135</v>
      </c>
      <c r="E6538">
        <v>2310030273</v>
      </c>
      <c r="F6538" t="s">
        <v>2157</v>
      </c>
      <c r="G6538" t="s">
        <v>89</v>
      </c>
      <c r="H6538">
        <v>8.4779999999999998</v>
      </c>
      <c r="I6538">
        <v>2</v>
      </c>
      <c r="J6538">
        <v>8000</v>
      </c>
      <c r="K6538">
        <f>+VLOOKUP(E6538,Costos!$A$1:$I$716100,9,FALSE)</f>
        <v>3.6945239999999999</v>
      </c>
      <c r="L6538" t="str">
        <f t="shared" si="216"/>
        <v>231</v>
      </c>
      <c r="M6538" t="str">
        <f t="shared" si="217"/>
        <v>231003</v>
      </c>
      <c r="N6538" t="str">
        <f>IFERROR(IF(L6538="231","231",VLOOKUP(E6538,Materiales!$A$1:$G$37443,7,FALSE)),"N/A")</f>
        <v>231</v>
      </c>
    </row>
    <row r="6539" spans="1:14" x14ac:dyDescent="0.25">
      <c r="A6539">
        <v>2110030002</v>
      </c>
      <c r="B6539" t="s">
        <v>1128</v>
      </c>
      <c r="C6539">
        <v>2310030273</v>
      </c>
      <c r="D6539" t="s">
        <v>2157</v>
      </c>
      <c r="E6539">
        <v>2410290596</v>
      </c>
      <c r="F6539" t="s">
        <v>3369</v>
      </c>
      <c r="G6539" t="s">
        <v>89</v>
      </c>
      <c r="H6539">
        <v>0.83220000000000005</v>
      </c>
      <c r="I6539">
        <v>3</v>
      </c>
      <c r="J6539">
        <v>8000</v>
      </c>
      <c r="K6539">
        <f>+VLOOKUP(E6539,Costos!$A$1:$I$716100,9,FALSE)</f>
        <v>5.3067520000000004</v>
      </c>
      <c r="L6539" t="str">
        <f t="shared" si="216"/>
        <v>241</v>
      </c>
      <c r="M6539" t="str">
        <f t="shared" si="217"/>
        <v>241029</v>
      </c>
      <c r="N6539" t="str">
        <f>IFERROR(IF(L6539="231","231",VLOOKUP(E6539,Materiales!$A$1:$G$37443,7,FALSE)),"N/A")</f>
        <v>Varios</v>
      </c>
    </row>
    <row r="6540" spans="1:14" x14ac:dyDescent="0.25">
      <c r="A6540">
        <v>2110030002</v>
      </c>
      <c r="B6540" t="s">
        <v>1128</v>
      </c>
      <c r="C6540">
        <v>2310030273</v>
      </c>
      <c r="D6540" t="s">
        <v>2157</v>
      </c>
      <c r="E6540">
        <v>2430850012</v>
      </c>
      <c r="F6540" t="s">
        <v>3638</v>
      </c>
      <c r="G6540" t="s">
        <v>89</v>
      </c>
      <c r="H6540">
        <v>9.1999999999999998E-3</v>
      </c>
      <c r="I6540">
        <v>3</v>
      </c>
      <c r="J6540">
        <v>8000</v>
      </c>
      <c r="K6540">
        <f>+VLOOKUP(E6540,Costos!$A$1:$I$716100,9,FALSE)</f>
        <v>15.424059</v>
      </c>
      <c r="L6540" t="str">
        <f t="shared" si="216"/>
        <v>243</v>
      </c>
      <c r="M6540" t="str">
        <f t="shared" si="217"/>
        <v>243085</v>
      </c>
      <c r="N6540" t="str">
        <f>IFERROR(IF(L6540="231","231",VLOOKUP(E6540,Materiales!$A$1:$G$37443,7,FALSE)),"N/A")</f>
        <v>Varios</v>
      </c>
    </row>
    <row r="6541" spans="1:14" x14ac:dyDescent="0.25">
      <c r="A6541">
        <v>2110030002</v>
      </c>
      <c r="B6541" t="s">
        <v>1128</v>
      </c>
      <c r="C6541">
        <v>2310030273</v>
      </c>
      <c r="D6541" t="s">
        <v>2157</v>
      </c>
      <c r="E6541">
        <v>2410210019</v>
      </c>
      <c r="F6541" t="s">
        <v>113</v>
      </c>
      <c r="G6541" t="s">
        <v>89</v>
      </c>
      <c r="H6541">
        <v>7.3999999999999996E-2</v>
      </c>
      <c r="I6541">
        <v>3</v>
      </c>
      <c r="J6541">
        <v>8000</v>
      </c>
      <c r="K6541">
        <f>+VLOOKUP(E6541,Costos!$A$1:$I$716100,9,FALSE)</f>
        <v>7.7568599999999996</v>
      </c>
      <c r="L6541" t="str">
        <f t="shared" si="216"/>
        <v>241</v>
      </c>
      <c r="M6541" t="str">
        <f t="shared" si="217"/>
        <v>241021</v>
      </c>
      <c r="N6541" t="str">
        <f>IFERROR(IF(L6541="231","231",VLOOKUP(E6541,Materiales!$A$1:$G$37443,7,FALSE)),"N/A")</f>
        <v>Varios</v>
      </c>
    </row>
    <row r="6542" spans="1:14" x14ac:dyDescent="0.25">
      <c r="A6542">
        <v>2110030002</v>
      </c>
      <c r="B6542" t="s">
        <v>1128</v>
      </c>
      <c r="C6542">
        <v>2310030273</v>
      </c>
      <c r="D6542" t="s">
        <v>2157</v>
      </c>
      <c r="E6542">
        <v>2430950002</v>
      </c>
      <c r="F6542" t="s">
        <v>3667</v>
      </c>
      <c r="G6542" t="s">
        <v>89</v>
      </c>
      <c r="H6542">
        <v>5.5500000000000001E-2</v>
      </c>
      <c r="I6542">
        <v>3</v>
      </c>
      <c r="J6542">
        <v>8000</v>
      </c>
      <c r="K6542">
        <f>+VLOOKUP(E6542,Costos!$A$1:$I$716100,9,FALSE)</f>
        <v>16.036432000000001</v>
      </c>
      <c r="L6542" t="str">
        <f t="shared" si="216"/>
        <v>243</v>
      </c>
      <c r="M6542" t="str">
        <f t="shared" si="217"/>
        <v>243095</v>
      </c>
      <c r="N6542" t="str">
        <f>IFERROR(IF(L6542="231","231",VLOOKUP(E6542,Materiales!$A$1:$G$37443,7,FALSE)),"N/A")</f>
        <v>Varios</v>
      </c>
    </row>
    <row r="6543" spans="1:14" x14ac:dyDescent="0.25">
      <c r="A6543">
        <v>2110030002</v>
      </c>
      <c r="B6543" t="s">
        <v>1128</v>
      </c>
      <c r="C6543">
        <v>2310030273</v>
      </c>
      <c r="D6543" t="s">
        <v>2157</v>
      </c>
      <c r="E6543">
        <v>2410290518</v>
      </c>
      <c r="F6543" t="s">
        <v>3353</v>
      </c>
      <c r="G6543" t="s">
        <v>89</v>
      </c>
      <c r="H6543">
        <v>1.2E-2</v>
      </c>
      <c r="I6543">
        <v>3</v>
      </c>
      <c r="J6543">
        <v>8000</v>
      </c>
      <c r="K6543">
        <f>+VLOOKUP(E6543,Costos!$A$1:$I$716100,9,FALSE)</f>
        <v>4.2085650000000001</v>
      </c>
      <c r="L6543" t="str">
        <f t="shared" si="216"/>
        <v>241</v>
      </c>
      <c r="M6543" t="str">
        <f t="shared" si="217"/>
        <v>241029</v>
      </c>
      <c r="N6543" t="str">
        <f>IFERROR(IF(L6543="231","231",VLOOKUP(E6543,Materiales!$A$1:$G$37443,7,FALSE)),"N/A")</f>
        <v>Otros</v>
      </c>
    </row>
    <row r="6544" spans="1:14" x14ac:dyDescent="0.25">
      <c r="A6544">
        <v>2110030002</v>
      </c>
      <c r="B6544" t="s">
        <v>1128</v>
      </c>
      <c r="C6544">
        <v>2310030273</v>
      </c>
      <c r="D6544" t="s">
        <v>2157</v>
      </c>
      <c r="E6544">
        <v>2430880022</v>
      </c>
      <c r="F6544" t="s">
        <v>115</v>
      </c>
      <c r="G6544" t="s">
        <v>89</v>
      </c>
      <c r="H6544">
        <v>2.5399999999999999E-2</v>
      </c>
      <c r="I6544">
        <v>3</v>
      </c>
      <c r="J6544">
        <v>8000</v>
      </c>
      <c r="K6544">
        <f>+VLOOKUP(E6544,Costos!$A$1:$I$716100,9,FALSE)</f>
        <v>6.1924229999999998</v>
      </c>
      <c r="L6544" t="str">
        <f t="shared" si="216"/>
        <v>243</v>
      </c>
      <c r="M6544" t="str">
        <f t="shared" si="217"/>
        <v>243088</v>
      </c>
      <c r="N6544" t="str">
        <f>IFERROR(IF(L6544="231","231",VLOOKUP(E6544,Materiales!$A$1:$G$37443,7,FALSE)),"N/A")</f>
        <v>Varios</v>
      </c>
    </row>
    <row r="6545" spans="1:14" x14ac:dyDescent="0.25">
      <c r="A6545">
        <v>2110030002</v>
      </c>
      <c r="B6545" t="s">
        <v>1128</v>
      </c>
      <c r="C6545">
        <v>2310030273</v>
      </c>
      <c r="D6545" t="s">
        <v>2157</v>
      </c>
      <c r="E6545">
        <v>2410290827</v>
      </c>
      <c r="F6545" t="s">
        <v>3467</v>
      </c>
      <c r="G6545" t="s">
        <v>89</v>
      </c>
      <c r="H6545">
        <v>0.11559999999999999</v>
      </c>
      <c r="I6545">
        <v>3</v>
      </c>
      <c r="J6545">
        <v>8000</v>
      </c>
      <c r="K6545">
        <f>+VLOOKUP(E6545,Costos!$A$1:$I$716100,9,FALSE)</f>
        <v>8.7862050000000007</v>
      </c>
      <c r="L6545" t="str">
        <f t="shared" si="216"/>
        <v>241</v>
      </c>
      <c r="M6545" t="str">
        <f t="shared" si="217"/>
        <v>241029</v>
      </c>
      <c r="N6545" t="str">
        <f>IFERROR(IF(L6545="231","231",VLOOKUP(E6545,Materiales!$A$1:$G$37443,7,FALSE)),"N/A")</f>
        <v>Varios</v>
      </c>
    </row>
    <row r="6546" spans="1:14" x14ac:dyDescent="0.25">
      <c r="A6546">
        <v>2110030002</v>
      </c>
      <c r="B6546" t="s">
        <v>1128</v>
      </c>
      <c r="C6546">
        <v>2310030273</v>
      </c>
      <c r="D6546" t="s">
        <v>2157</v>
      </c>
      <c r="E6546">
        <v>2430390013</v>
      </c>
      <c r="F6546" t="s">
        <v>3567</v>
      </c>
      <c r="G6546" t="s">
        <v>89</v>
      </c>
      <c r="H6546">
        <v>4.6199999999999998E-2</v>
      </c>
      <c r="I6546">
        <v>3</v>
      </c>
      <c r="J6546">
        <v>8000</v>
      </c>
      <c r="K6546">
        <f>+VLOOKUP(E6546,Costos!$A$1:$I$716100,9,FALSE)</f>
        <v>27.214721000000001</v>
      </c>
      <c r="L6546" t="str">
        <f t="shared" si="216"/>
        <v>243</v>
      </c>
      <c r="M6546" t="str">
        <f t="shared" si="217"/>
        <v>243039</v>
      </c>
      <c r="N6546" t="str">
        <f>IFERROR(IF(L6546="231","231",VLOOKUP(E6546,Materiales!$A$1:$G$37443,7,FALSE)),"N/A")</f>
        <v>Varios</v>
      </c>
    </row>
    <row r="6547" spans="1:14" x14ac:dyDescent="0.25">
      <c r="A6547">
        <v>2110030002</v>
      </c>
      <c r="B6547" t="s">
        <v>1128</v>
      </c>
      <c r="C6547">
        <v>2310030273</v>
      </c>
      <c r="D6547" t="s">
        <v>2157</v>
      </c>
      <c r="E6547">
        <v>2430850037</v>
      </c>
      <c r="F6547" t="s">
        <v>3645</v>
      </c>
      <c r="G6547" t="s">
        <v>89</v>
      </c>
      <c r="H6547">
        <v>7.3999999999999996E-2</v>
      </c>
      <c r="I6547">
        <v>3</v>
      </c>
      <c r="J6547">
        <v>8000</v>
      </c>
      <c r="K6547">
        <f>+VLOOKUP(E6547,Costos!$A$1:$I$716100,9,FALSE)</f>
        <v>5.1567480000000003</v>
      </c>
      <c r="L6547" t="str">
        <f t="shared" si="216"/>
        <v>243</v>
      </c>
      <c r="M6547" t="str">
        <f t="shared" si="217"/>
        <v>243085</v>
      </c>
      <c r="N6547" t="str">
        <f>IFERROR(IF(L6547="231","231",VLOOKUP(E6547,Materiales!$A$1:$G$37443,7,FALSE)),"N/A")</f>
        <v>Varios</v>
      </c>
    </row>
    <row r="6548" spans="1:14" x14ac:dyDescent="0.25">
      <c r="A6548">
        <v>2110030002</v>
      </c>
      <c r="B6548" t="s">
        <v>1128</v>
      </c>
      <c r="C6548">
        <v>2310030273</v>
      </c>
      <c r="D6548" t="s">
        <v>2157</v>
      </c>
      <c r="E6548">
        <v>2410290516</v>
      </c>
      <c r="F6548" t="s">
        <v>3351</v>
      </c>
      <c r="G6548" t="s">
        <v>89</v>
      </c>
      <c r="H6548">
        <v>3.5135999999999998</v>
      </c>
      <c r="I6548">
        <v>3</v>
      </c>
      <c r="J6548">
        <v>8000</v>
      </c>
      <c r="K6548">
        <f>+VLOOKUP(E6548,Costos!$A$1:$I$716100,9,FALSE)</f>
        <v>6.3744370000000004</v>
      </c>
      <c r="L6548" t="str">
        <f t="shared" si="216"/>
        <v>241</v>
      </c>
      <c r="M6548" t="str">
        <f t="shared" si="217"/>
        <v>241029</v>
      </c>
      <c r="N6548" t="str">
        <f>IFERROR(IF(L6548="231","231",VLOOKUP(E6548,Materiales!$A$1:$G$37443,7,FALSE)),"N/A")</f>
        <v>Varios</v>
      </c>
    </row>
    <row r="6549" spans="1:14" x14ac:dyDescent="0.25">
      <c r="A6549">
        <v>2110030002</v>
      </c>
      <c r="B6549" t="s">
        <v>1128</v>
      </c>
      <c r="C6549">
        <v>2310030273</v>
      </c>
      <c r="D6549" t="s">
        <v>2157</v>
      </c>
      <c r="E6549">
        <v>2410290517</v>
      </c>
      <c r="F6549" t="s">
        <v>3352</v>
      </c>
      <c r="G6549" t="s">
        <v>89</v>
      </c>
      <c r="H6549">
        <v>8.8000000000000005E-3</v>
      </c>
      <c r="I6549">
        <v>3</v>
      </c>
      <c r="J6549">
        <v>8000</v>
      </c>
      <c r="K6549">
        <f>+VLOOKUP(E6549,Costos!$A$1:$I$716100,9,FALSE)</f>
        <v>5.2654379999999996</v>
      </c>
      <c r="L6549" t="str">
        <f t="shared" si="216"/>
        <v>241</v>
      </c>
      <c r="M6549" t="str">
        <f t="shared" si="217"/>
        <v>241029</v>
      </c>
      <c r="N6549" t="str">
        <f>IFERROR(IF(L6549="231","231",VLOOKUP(E6549,Materiales!$A$1:$G$37443,7,FALSE)),"N/A")</f>
        <v>Otros</v>
      </c>
    </row>
    <row r="6550" spans="1:14" x14ac:dyDescent="0.25">
      <c r="A6550">
        <v>2110030002</v>
      </c>
      <c r="B6550" t="s">
        <v>1128</v>
      </c>
      <c r="C6550">
        <v>2310030273</v>
      </c>
      <c r="D6550" t="s">
        <v>2157</v>
      </c>
      <c r="E6550">
        <v>2410210003</v>
      </c>
      <c r="F6550" t="s">
        <v>95</v>
      </c>
      <c r="G6550" t="s">
        <v>89</v>
      </c>
      <c r="H6550">
        <v>6.93E-2</v>
      </c>
      <c r="I6550">
        <v>3</v>
      </c>
      <c r="J6550">
        <v>8000</v>
      </c>
      <c r="K6550">
        <f>+VLOOKUP(E6550,Costos!$A$1:$I$716100,9,FALSE)</f>
        <v>4.9316240000000002</v>
      </c>
      <c r="L6550" t="str">
        <f t="shared" si="216"/>
        <v>241</v>
      </c>
      <c r="M6550" t="str">
        <f t="shared" si="217"/>
        <v>241021</v>
      </c>
      <c r="N6550" t="str">
        <f>IFERROR(IF(L6550="231","231",VLOOKUP(E6550,Materiales!$A$1:$G$37443,7,FALSE)),"N/A")</f>
        <v>Varios</v>
      </c>
    </row>
    <row r="6551" spans="1:14" x14ac:dyDescent="0.25">
      <c r="A6551">
        <v>2110030002</v>
      </c>
      <c r="B6551" t="s">
        <v>1128</v>
      </c>
      <c r="C6551">
        <v>2310030020</v>
      </c>
      <c r="D6551" t="s">
        <v>2135</v>
      </c>
      <c r="E6551">
        <v>2430700001</v>
      </c>
      <c r="F6551" t="s">
        <v>3609</v>
      </c>
      <c r="G6551" t="s">
        <v>89</v>
      </c>
      <c r="H6551">
        <v>1.7299999999999999E-2</v>
      </c>
      <c r="I6551">
        <v>2</v>
      </c>
      <c r="J6551">
        <v>8000</v>
      </c>
      <c r="K6551">
        <f>+VLOOKUP(E6551,Costos!$A$1:$I$716100,9,FALSE)</f>
        <v>21.527200000000001</v>
      </c>
      <c r="L6551" t="str">
        <f t="shared" si="216"/>
        <v>243</v>
      </c>
      <c r="M6551" t="str">
        <f t="shared" si="217"/>
        <v>243070</v>
      </c>
      <c r="N6551" t="str">
        <f>IFERROR(IF(L6551="231","231",VLOOKUP(E6551,Materiales!$A$1:$G$37443,7,FALSE)),"N/A")</f>
        <v>Pigmentos</v>
      </c>
    </row>
    <row r="6552" spans="1:14" x14ac:dyDescent="0.25">
      <c r="A6552">
        <v>2110030002</v>
      </c>
      <c r="B6552" t="s">
        <v>1128</v>
      </c>
      <c r="C6552">
        <v>2310030020</v>
      </c>
      <c r="D6552" t="s">
        <v>2135</v>
      </c>
      <c r="E6552">
        <v>2410210003</v>
      </c>
      <c r="F6552" t="s">
        <v>95</v>
      </c>
      <c r="G6552" t="s">
        <v>89</v>
      </c>
      <c r="H6552">
        <v>3.5449000000000002</v>
      </c>
      <c r="I6552">
        <v>2</v>
      </c>
      <c r="J6552">
        <v>8000</v>
      </c>
      <c r="K6552">
        <f>+VLOOKUP(E6552,Costos!$A$1:$I$716100,9,FALSE)</f>
        <v>4.9316240000000002</v>
      </c>
      <c r="L6552" t="str">
        <f t="shared" si="216"/>
        <v>241</v>
      </c>
      <c r="M6552" t="str">
        <f t="shared" si="217"/>
        <v>241021</v>
      </c>
      <c r="N6552" t="str">
        <f>IFERROR(IF(L6552="231","231",VLOOKUP(E6552,Materiales!$A$1:$G$37443,7,FALSE)),"N/A")</f>
        <v>Varios</v>
      </c>
    </row>
    <row r="6553" spans="1:14" x14ac:dyDescent="0.25">
      <c r="A6553">
        <v>2110030002</v>
      </c>
      <c r="B6553" t="s">
        <v>1128</v>
      </c>
      <c r="C6553">
        <v>2310030020</v>
      </c>
      <c r="D6553" t="s">
        <v>2135</v>
      </c>
      <c r="E6553">
        <v>2430810004</v>
      </c>
      <c r="F6553" t="s">
        <v>3630</v>
      </c>
      <c r="G6553" t="s">
        <v>89</v>
      </c>
      <c r="H6553">
        <v>0.74350000000000005</v>
      </c>
      <c r="I6553">
        <v>2</v>
      </c>
      <c r="J6553">
        <v>8000</v>
      </c>
      <c r="K6553">
        <f>+VLOOKUP(E6553,Costos!$A$1:$I$716100,9,FALSE)</f>
        <v>6.728307</v>
      </c>
      <c r="L6553" t="str">
        <f t="shared" si="216"/>
        <v>243</v>
      </c>
      <c r="M6553" t="str">
        <f t="shared" si="217"/>
        <v>243081</v>
      </c>
      <c r="N6553" t="str">
        <f>IFERROR(IF(L6553="231","231",VLOOKUP(E6553,Materiales!$A$1:$G$37443,7,FALSE)),"N/A")</f>
        <v>Varios</v>
      </c>
    </row>
    <row r="6554" spans="1:14" x14ac:dyDescent="0.25">
      <c r="A6554">
        <v>2110030002</v>
      </c>
      <c r="B6554" t="s">
        <v>1128</v>
      </c>
      <c r="C6554">
        <v>2310030020</v>
      </c>
      <c r="D6554" t="s">
        <v>2135</v>
      </c>
      <c r="E6554">
        <v>2430870004</v>
      </c>
      <c r="F6554" t="s">
        <v>3650</v>
      </c>
      <c r="G6554" t="s">
        <v>89</v>
      </c>
      <c r="H6554">
        <v>0.13339999999999999</v>
      </c>
      <c r="I6554">
        <v>2</v>
      </c>
      <c r="J6554">
        <v>8000</v>
      </c>
      <c r="K6554">
        <f>+VLOOKUP(E6554,Costos!$A$1:$I$716100,9,FALSE)</f>
        <v>5.9204129999999999</v>
      </c>
      <c r="L6554" t="str">
        <f t="shared" si="216"/>
        <v>243</v>
      </c>
      <c r="M6554" t="str">
        <f t="shared" si="217"/>
        <v>243087</v>
      </c>
      <c r="N6554" t="str">
        <f>IFERROR(IF(L6554="231","231",VLOOKUP(E6554,Materiales!$A$1:$G$37443,7,FALSE)),"N/A")</f>
        <v>Varios</v>
      </c>
    </row>
    <row r="6555" spans="1:14" x14ac:dyDescent="0.25">
      <c r="A6555">
        <v>2110030003</v>
      </c>
      <c r="B6555" t="s">
        <v>1129</v>
      </c>
      <c r="C6555">
        <v>2110030003</v>
      </c>
      <c r="D6555" t="s">
        <v>1129</v>
      </c>
      <c r="E6555">
        <v>2310160007</v>
      </c>
      <c r="F6555" t="s">
        <v>2335</v>
      </c>
      <c r="G6555" t="s">
        <v>36</v>
      </c>
      <c r="H6555">
        <v>8000</v>
      </c>
      <c r="I6555">
        <v>1</v>
      </c>
      <c r="J6555">
        <v>8000</v>
      </c>
      <c r="K6555">
        <f>+VLOOKUP(E6555,Costos!$A$1:$I$716100,9,FALSE)</f>
        <v>1.6230000000000001E-2</v>
      </c>
      <c r="L6555" t="str">
        <f t="shared" si="216"/>
        <v>231</v>
      </c>
      <c r="M6555" t="str">
        <f t="shared" si="217"/>
        <v>231016</v>
      </c>
      <c r="N6555" t="str">
        <f>IFERROR(IF(L6555="231","231",VLOOKUP(E6555,Materiales!$A$1:$G$37443,7,FALSE)),"N/A")</f>
        <v>231</v>
      </c>
    </row>
    <row r="6556" spans="1:14" x14ac:dyDescent="0.25">
      <c r="A6556">
        <v>2110030003</v>
      </c>
      <c r="B6556" t="s">
        <v>1129</v>
      </c>
      <c r="C6556">
        <v>2310160007</v>
      </c>
      <c r="D6556" t="s">
        <v>2335</v>
      </c>
      <c r="E6556">
        <v>2410090171</v>
      </c>
      <c r="F6556" t="s">
        <v>3178</v>
      </c>
      <c r="G6556" t="s">
        <v>89</v>
      </c>
      <c r="H6556">
        <v>0.4224</v>
      </c>
      <c r="I6556">
        <v>2</v>
      </c>
      <c r="J6556">
        <v>8000</v>
      </c>
      <c r="K6556">
        <f>+VLOOKUP(E6556,Costos!$A$1:$I$716100,9,FALSE)</f>
        <v>12.295067</v>
      </c>
      <c r="L6556" t="str">
        <f t="shared" si="216"/>
        <v>241</v>
      </c>
      <c r="M6556" t="str">
        <f t="shared" si="217"/>
        <v>241009</v>
      </c>
      <c r="N6556" t="str">
        <f>IFERROR(IF(L6556="231","231",VLOOKUP(E6556,Materiales!$A$1:$G$37443,7,FALSE)),"N/A")</f>
        <v>Masterbach</v>
      </c>
    </row>
    <row r="6557" spans="1:14" x14ac:dyDescent="0.25">
      <c r="A6557">
        <v>2110030003</v>
      </c>
      <c r="B6557" t="s">
        <v>1129</v>
      </c>
      <c r="C6557">
        <v>2310160007</v>
      </c>
      <c r="D6557" t="s">
        <v>2335</v>
      </c>
      <c r="E6557">
        <v>2410290624</v>
      </c>
      <c r="F6557" t="s">
        <v>91</v>
      </c>
      <c r="G6557" t="s">
        <v>89</v>
      </c>
      <c r="H6557">
        <v>26.3992</v>
      </c>
      <c r="I6557">
        <v>2</v>
      </c>
      <c r="J6557">
        <v>8000</v>
      </c>
      <c r="K6557">
        <f>+VLOOKUP(E6557,Costos!$A$1:$I$716100,9,FALSE)</f>
        <v>6.9373659999999999</v>
      </c>
      <c r="L6557" t="str">
        <f t="shared" si="216"/>
        <v>241</v>
      </c>
      <c r="M6557" t="str">
        <f t="shared" si="217"/>
        <v>241029</v>
      </c>
      <c r="N6557" t="str">
        <f>IFERROR(IF(L6557="231","231",VLOOKUP(E6557,Materiales!$A$1:$G$37443,7,FALSE)),"N/A")</f>
        <v>Resinas</v>
      </c>
    </row>
    <row r="6558" spans="1:14" x14ac:dyDescent="0.25">
      <c r="A6558">
        <v>2110030003</v>
      </c>
      <c r="B6558" t="s">
        <v>1129</v>
      </c>
      <c r="C6558">
        <v>2110030003</v>
      </c>
      <c r="D6558" t="s">
        <v>1129</v>
      </c>
      <c r="E6558">
        <v>2310230002</v>
      </c>
      <c r="F6558" t="s">
        <v>2575</v>
      </c>
      <c r="G6558" t="s">
        <v>36</v>
      </c>
      <c r="H6558">
        <v>8000</v>
      </c>
      <c r="I6558">
        <v>1</v>
      </c>
      <c r="J6558">
        <v>8000</v>
      </c>
      <c r="K6558">
        <f>+VLOOKUP(E6558,Costos!$A$1:$I$716100,9,FALSE)</f>
        <v>3.5858000000000001E-2</v>
      </c>
      <c r="L6558" t="str">
        <f t="shared" si="216"/>
        <v>231</v>
      </c>
      <c r="M6558" t="str">
        <f t="shared" si="217"/>
        <v>231023</v>
      </c>
      <c r="N6558" t="str">
        <f>IFERROR(IF(L6558="231","231",VLOOKUP(E6558,Materiales!$A$1:$G$37443,7,FALSE)),"N/A")</f>
        <v>231</v>
      </c>
    </row>
    <row r="6559" spans="1:14" x14ac:dyDescent="0.25">
      <c r="A6559">
        <v>2110030003</v>
      </c>
      <c r="B6559" t="s">
        <v>1129</v>
      </c>
      <c r="C6559">
        <v>2310230002</v>
      </c>
      <c r="D6559" t="s">
        <v>2575</v>
      </c>
      <c r="E6559">
        <v>2410290575</v>
      </c>
      <c r="F6559" t="s">
        <v>3365</v>
      </c>
      <c r="G6559" t="s">
        <v>89</v>
      </c>
      <c r="H6559">
        <v>46.4</v>
      </c>
      <c r="I6559">
        <v>2</v>
      </c>
      <c r="J6559">
        <v>8000</v>
      </c>
      <c r="K6559">
        <f>+VLOOKUP(E6559,Costos!$A$1:$I$716100,9,FALSE)</f>
        <v>6.2486309999999996</v>
      </c>
      <c r="L6559" t="str">
        <f t="shared" si="216"/>
        <v>241</v>
      </c>
      <c r="M6559" t="str">
        <f t="shared" si="217"/>
        <v>241029</v>
      </c>
      <c r="N6559" t="str">
        <f>IFERROR(IF(L6559="231","231",VLOOKUP(E6559,Materiales!$A$1:$G$37443,7,FALSE)),"N/A")</f>
        <v>Resinas</v>
      </c>
    </row>
    <row r="6560" spans="1:14" x14ac:dyDescent="0.25">
      <c r="A6560">
        <v>2110030003</v>
      </c>
      <c r="B6560" t="s">
        <v>1129</v>
      </c>
      <c r="C6560">
        <v>2110030003</v>
      </c>
      <c r="D6560" t="s">
        <v>1129</v>
      </c>
      <c r="E6560">
        <v>2320050055</v>
      </c>
      <c r="F6560" t="s">
        <v>2722</v>
      </c>
      <c r="G6560" t="s">
        <v>36</v>
      </c>
      <c r="H6560">
        <v>266.66669999999999</v>
      </c>
      <c r="I6560">
        <v>1</v>
      </c>
      <c r="J6560">
        <v>8000</v>
      </c>
      <c r="K6560">
        <f>+VLOOKUP(E6560,Costos!$A$1:$I$716100,9,FALSE)</f>
        <v>0.39970699999999998</v>
      </c>
      <c r="L6560" t="str">
        <f t="shared" si="216"/>
        <v>232</v>
      </c>
      <c r="M6560" t="str">
        <f t="shared" si="217"/>
        <v>232005</v>
      </c>
      <c r="N6560" t="str">
        <f>IFERROR(IF(L6560="231","231",VLOOKUP(E6560,Materiales!$A$1:$G$37443,7,FALSE)),"N/A")</f>
        <v>Cajitas</v>
      </c>
    </row>
    <row r="6561" spans="1:14" x14ac:dyDescent="0.25">
      <c r="A6561">
        <v>2110030003</v>
      </c>
      <c r="B6561" t="s">
        <v>1129</v>
      </c>
      <c r="C6561">
        <v>2110030003</v>
      </c>
      <c r="D6561" t="s">
        <v>1129</v>
      </c>
      <c r="E6561">
        <v>2500030038</v>
      </c>
      <c r="F6561" t="s">
        <v>3698</v>
      </c>
      <c r="G6561" t="s">
        <v>36</v>
      </c>
      <c r="H6561">
        <v>15.333299999999999</v>
      </c>
      <c r="I6561">
        <v>1</v>
      </c>
      <c r="J6561">
        <v>8000</v>
      </c>
      <c r="K6561">
        <f>+VLOOKUP(E6561,Costos!$A$1:$I$716100,9,FALSE)</f>
        <v>2.5297960000000002</v>
      </c>
      <c r="L6561" t="str">
        <f t="shared" si="216"/>
        <v>250</v>
      </c>
      <c r="M6561" t="str">
        <f t="shared" si="217"/>
        <v>250003</v>
      </c>
      <c r="N6561" t="str">
        <f>IFERROR(IF(L6561="231","231",VLOOKUP(E6561,Materiales!$A$1:$G$37443,7,FALSE)),"N/A")</f>
        <v>Cajón</v>
      </c>
    </row>
    <row r="6562" spans="1:14" x14ac:dyDescent="0.25">
      <c r="A6562">
        <v>2110030003</v>
      </c>
      <c r="B6562" t="s">
        <v>1129</v>
      </c>
      <c r="C6562">
        <v>2110030003</v>
      </c>
      <c r="D6562" t="s">
        <v>1129</v>
      </c>
      <c r="E6562">
        <v>2310030017</v>
      </c>
      <c r="F6562" t="s">
        <v>2132</v>
      </c>
      <c r="G6562" t="s">
        <v>89</v>
      </c>
      <c r="H6562">
        <v>282.3852</v>
      </c>
      <c r="I6562">
        <v>1</v>
      </c>
      <c r="J6562">
        <v>8000</v>
      </c>
      <c r="K6562">
        <f>+VLOOKUP(E6562,Costos!$A$1:$I$716100,9,FALSE)</f>
        <v>2.5161440000000002</v>
      </c>
      <c r="L6562" t="str">
        <f t="shared" ref="L6562:L6625" si="218">+LEFT(E6562,3)</f>
        <v>231</v>
      </c>
      <c r="M6562" t="str">
        <f t="shared" ref="M6562:M6625" si="219">+LEFT(E6562,6)</f>
        <v>231003</v>
      </c>
      <c r="N6562" t="str">
        <f>IFERROR(IF(L6562="231","231",VLOOKUP(E6562,Materiales!$A$1:$G$37443,7,FALSE)),"N/A")</f>
        <v>231</v>
      </c>
    </row>
    <row r="6563" spans="1:14" x14ac:dyDescent="0.25">
      <c r="A6563">
        <v>2110030003</v>
      </c>
      <c r="B6563" t="s">
        <v>1129</v>
      </c>
      <c r="C6563">
        <v>2310030017</v>
      </c>
      <c r="D6563" t="s">
        <v>2132</v>
      </c>
      <c r="E6563">
        <v>2410220004</v>
      </c>
      <c r="F6563" t="s">
        <v>3314</v>
      </c>
      <c r="G6563" t="s">
        <v>89</v>
      </c>
      <c r="H6563">
        <v>8.6999999999999994E-2</v>
      </c>
      <c r="I6563">
        <v>2</v>
      </c>
      <c r="J6563">
        <v>8000</v>
      </c>
      <c r="K6563">
        <f>+VLOOKUP(E6563,Costos!$A$1:$I$716100,9,FALSE)</f>
        <v>144.33486500000001</v>
      </c>
      <c r="L6563" t="str">
        <f t="shared" si="218"/>
        <v>241</v>
      </c>
      <c r="M6563" t="str">
        <f t="shared" si="219"/>
        <v>241022</v>
      </c>
      <c r="N6563" t="str">
        <f>IFERROR(IF(L6563="231","231",VLOOKUP(E6563,Materiales!$A$1:$G$37443,7,FALSE)),"N/A")</f>
        <v>Varios</v>
      </c>
    </row>
    <row r="6564" spans="1:14" x14ac:dyDescent="0.25">
      <c r="A6564">
        <v>2110030003</v>
      </c>
      <c r="B6564" t="s">
        <v>1129</v>
      </c>
      <c r="C6564">
        <v>2310030017</v>
      </c>
      <c r="D6564" t="s">
        <v>2132</v>
      </c>
      <c r="E6564">
        <v>2430850012</v>
      </c>
      <c r="F6564" t="s">
        <v>3638</v>
      </c>
      <c r="G6564" t="s">
        <v>89</v>
      </c>
      <c r="H6564">
        <v>0.34749999999999998</v>
      </c>
      <c r="I6564">
        <v>2</v>
      </c>
      <c r="J6564">
        <v>8000</v>
      </c>
      <c r="K6564">
        <f>+VLOOKUP(E6564,Costos!$A$1:$I$716100,9,FALSE)</f>
        <v>15.424059</v>
      </c>
      <c r="L6564" t="str">
        <f t="shared" si="218"/>
        <v>243</v>
      </c>
      <c r="M6564" t="str">
        <f t="shared" si="219"/>
        <v>243085</v>
      </c>
      <c r="N6564" t="str">
        <f>IFERROR(IF(L6564="231","231",VLOOKUP(E6564,Materiales!$A$1:$G$37443,7,FALSE)),"N/A")</f>
        <v>Varios</v>
      </c>
    </row>
    <row r="6565" spans="1:14" x14ac:dyDescent="0.25">
      <c r="A6565">
        <v>2110030003</v>
      </c>
      <c r="B6565" t="s">
        <v>1129</v>
      </c>
      <c r="C6565">
        <v>2310030017</v>
      </c>
      <c r="D6565" t="s">
        <v>2132</v>
      </c>
      <c r="E6565">
        <v>2430850013</v>
      </c>
      <c r="F6565" t="s">
        <v>3639</v>
      </c>
      <c r="G6565" t="s">
        <v>89</v>
      </c>
      <c r="H6565">
        <v>0.9385</v>
      </c>
      <c r="I6565">
        <v>2</v>
      </c>
      <c r="J6565">
        <v>8000</v>
      </c>
      <c r="K6565">
        <f>+VLOOKUP(E6565,Costos!$A$1:$I$716100,9,FALSE)</f>
        <v>6.0844829999999996</v>
      </c>
      <c r="L6565" t="str">
        <f t="shared" si="218"/>
        <v>243</v>
      </c>
      <c r="M6565" t="str">
        <f t="shared" si="219"/>
        <v>243085</v>
      </c>
      <c r="N6565" t="str">
        <f>IFERROR(IF(L6565="231","231",VLOOKUP(E6565,Materiales!$A$1:$G$37443,7,FALSE)),"N/A")</f>
        <v>Varios</v>
      </c>
    </row>
    <row r="6566" spans="1:14" x14ac:dyDescent="0.25">
      <c r="A6566">
        <v>2110030003</v>
      </c>
      <c r="B6566" t="s">
        <v>1129</v>
      </c>
      <c r="C6566">
        <v>2310030017</v>
      </c>
      <c r="D6566" t="s">
        <v>2132</v>
      </c>
      <c r="E6566">
        <v>2410210019</v>
      </c>
      <c r="F6566" t="s">
        <v>113</v>
      </c>
      <c r="G6566" t="s">
        <v>89</v>
      </c>
      <c r="H6566">
        <v>0.94279999999999997</v>
      </c>
      <c r="I6566">
        <v>2</v>
      </c>
      <c r="J6566">
        <v>8000</v>
      </c>
      <c r="K6566">
        <f>+VLOOKUP(E6566,Costos!$A$1:$I$716100,9,FALSE)</f>
        <v>7.7568599999999996</v>
      </c>
      <c r="L6566" t="str">
        <f t="shared" si="218"/>
        <v>241</v>
      </c>
      <c r="M6566" t="str">
        <f t="shared" si="219"/>
        <v>241021</v>
      </c>
      <c r="N6566" t="str">
        <f>IFERROR(IF(L6566="231","231",VLOOKUP(E6566,Materiales!$A$1:$G$37443,7,FALSE)),"N/A")</f>
        <v>Varios</v>
      </c>
    </row>
    <row r="6567" spans="1:14" x14ac:dyDescent="0.25">
      <c r="A6567">
        <v>2110030003</v>
      </c>
      <c r="B6567" t="s">
        <v>1129</v>
      </c>
      <c r="C6567">
        <v>2310030017</v>
      </c>
      <c r="D6567" t="s">
        <v>2132</v>
      </c>
      <c r="E6567">
        <v>2430880022</v>
      </c>
      <c r="F6567" t="s">
        <v>115</v>
      </c>
      <c r="G6567" t="s">
        <v>89</v>
      </c>
      <c r="H6567">
        <v>1.3465</v>
      </c>
      <c r="I6567">
        <v>2</v>
      </c>
      <c r="J6567">
        <v>8000</v>
      </c>
      <c r="K6567">
        <f>+VLOOKUP(E6567,Costos!$A$1:$I$716100,9,FALSE)</f>
        <v>6.1924229999999998</v>
      </c>
      <c r="L6567" t="str">
        <f t="shared" si="218"/>
        <v>243</v>
      </c>
      <c r="M6567" t="str">
        <f t="shared" si="219"/>
        <v>243088</v>
      </c>
      <c r="N6567" t="str">
        <f>IFERROR(IF(L6567="231","231",VLOOKUP(E6567,Materiales!$A$1:$G$37443,7,FALSE)),"N/A")</f>
        <v>Varios</v>
      </c>
    </row>
    <row r="6568" spans="1:14" x14ac:dyDescent="0.25">
      <c r="A6568">
        <v>2110030003</v>
      </c>
      <c r="B6568" t="s">
        <v>1129</v>
      </c>
      <c r="C6568">
        <v>2310030017</v>
      </c>
      <c r="D6568" t="s">
        <v>2132</v>
      </c>
      <c r="E6568">
        <v>2430530010</v>
      </c>
      <c r="F6568" t="s">
        <v>3577</v>
      </c>
      <c r="G6568" t="s">
        <v>89</v>
      </c>
      <c r="H6568">
        <v>89.989599999999996</v>
      </c>
      <c r="I6568">
        <v>2</v>
      </c>
      <c r="J6568">
        <v>8000</v>
      </c>
      <c r="K6568">
        <f>+VLOOKUP(E6568,Costos!$A$1:$I$716100,9,FALSE)</f>
        <v>0.67528200000000005</v>
      </c>
      <c r="L6568" t="str">
        <f t="shared" si="218"/>
        <v>243</v>
      </c>
      <c r="M6568" t="str">
        <f t="shared" si="219"/>
        <v>243053</v>
      </c>
      <c r="N6568" t="str">
        <f>IFERROR(IF(L6568="231","231",VLOOKUP(E6568,Materiales!$A$1:$G$37443,7,FALSE)),"N/A")</f>
        <v>Varios</v>
      </c>
    </row>
    <row r="6569" spans="1:14" x14ac:dyDescent="0.25">
      <c r="A6569">
        <v>2110030003</v>
      </c>
      <c r="B6569" t="s">
        <v>1129</v>
      </c>
      <c r="C6569">
        <v>2310030017</v>
      </c>
      <c r="D6569" t="s">
        <v>2132</v>
      </c>
      <c r="E6569">
        <v>2430680003</v>
      </c>
      <c r="F6569" t="s">
        <v>3603</v>
      </c>
      <c r="G6569" t="s">
        <v>89</v>
      </c>
      <c r="H6569">
        <v>7.7546999999999997</v>
      </c>
      <c r="I6569">
        <v>2</v>
      </c>
      <c r="J6569">
        <v>8000</v>
      </c>
      <c r="K6569">
        <f>+VLOOKUP(E6569,Costos!$A$1:$I$716100,9,FALSE)</f>
        <v>43.858021000000001</v>
      </c>
      <c r="L6569" t="str">
        <f t="shared" si="218"/>
        <v>243</v>
      </c>
      <c r="M6569" t="str">
        <f t="shared" si="219"/>
        <v>243068</v>
      </c>
      <c r="N6569" t="str">
        <f>IFERROR(IF(L6569="231","231",VLOOKUP(E6569,Materiales!$A$1:$G$37443,7,FALSE)),"N/A")</f>
        <v>Dispersión</v>
      </c>
    </row>
    <row r="6570" spans="1:14" x14ac:dyDescent="0.25">
      <c r="A6570">
        <v>2110030003</v>
      </c>
      <c r="B6570" t="s">
        <v>1129</v>
      </c>
      <c r="C6570">
        <v>2310030017</v>
      </c>
      <c r="D6570" t="s">
        <v>2132</v>
      </c>
      <c r="E6570">
        <v>2430350001</v>
      </c>
      <c r="F6570" t="s">
        <v>4741</v>
      </c>
      <c r="G6570" t="s">
        <v>89</v>
      </c>
      <c r="H6570">
        <v>1.7336</v>
      </c>
      <c r="I6570">
        <v>2</v>
      </c>
      <c r="J6570">
        <v>8000</v>
      </c>
      <c r="K6570">
        <f>+VLOOKUP(E6570,Costos!$A$1:$I$716100,9,FALSE)</f>
        <v>8.4358629999999994</v>
      </c>
      <c r="L6570" t="str">
        <f t="shared" si="218"/>
        <v>243</v>
      </c>
      <c r="M6570" t="str">
        <f t="shared" si="219"/>
        <v>243035</v>
      </c>
      <c r="N6570" t="str">
        <f>IFERROR(IF(L6570="231","231",VLOOKUP(E6570,Materiales!$A$1:$G$37443,7,FALSE)),"N/A")</f>
        <v>Varios</v>
      </c>
    </row>
    <row r="6571" spans="1:14" x14ac:dyDescent="0.25">
      <c r="A6571">
        <v>2110030003</v>
      </c>
      <c r="B6571" t="s">
        <v>1129</v>
      </c>
      <c r="C6571">
        <v>2310030017</v>
      </c>
      <c r="D6571" t="s">
        <v>2132</v>
      </c>
      <c r="E6571">
        <v>2430390013</v>
      </c>
      <c r="F6571" t="s">
        <v>3567</v>
      </c>
      <c r="G6571" t="s">
        <v>89</v>
      </c>
      <c r="H6571">
        <v>2.4439000000000002</v>
      </c>
      <c r="I6571">
        <v>2</v>
      </c>
      <c r="J6571">
        <v>8000</v>
      </c>
      <c r="K6571">
        <f>+VLOOKUP(E6571,Costos!$A$1:$I$716100,9,FALSE)</f>
        <v>27.214721000000001</v>
      </c>
      <c r="L6571" t="str">
        <f t="shared" si="218"/>
        <v>243</v>
      </c>
      <c r="M6571" t="str">
        <f t="shared" si="219"/>
        <v>243039</v>
      </c>
      <c r="N6571" t="str">
        <f>IFERROR(IF(L6571="231","231",VLOOKUP(E6571,Materiales!$A$1:$G$37443,7,FALSE)),"N/A")</f>
        <v>Varios</v>
      </c>
    </row>
    <row r="6572" spans="1:14" x14ac:dyDescent="0.25">
      <c r="A6572">
        <v>2110030003</v>
      </c>
      <c r="B6572" t="s">
        <v>1129</v>
      </c>
      <c r="C6572">
        <v>2310030017</v>
      </c>
      <c r="D6572" t="s">
        <v>2132</v>
      </c>
      <c r="E6572">
        <v>2310030273</v>
      </c>
      <c r="F6572" t="s">
        <v>2157</v>
      </c>
      <c r="G6572" t="s">
        <v>89</v>
      </c>
      <c r="H6572">
        <v>8.4543999999999997</v>
      </c>
      <c r="I6572">
        <v>2</v>
      </c>
      <c r="J6572">
        <v>8000</v>
      </c>
      <c r="K6572">
        <f>+VLOOKUP(E6572,Costos!$A$1:$I$716100,9,FALSE)</f>
        <v>3.6945239999999999</v>
      </c>
      <c r="L6572" t="str">
        <f t="shared" si="218"/>
        <v>231</v>
      </c>
      <c r="M6572" t="str">
        <f t="shared" si="219"/>
        <v>231003</v>
      </c>
      <c r="N6572" t="str">
        <f>IFERROR(IF(L6572="231","231",VLOOKUP(E6572,Materiales!$A$1:$G$37443,7,FALSE)),"N/A")</f>
        <v>231</v>
      </c>
    </row>
    <row r="6573" spans="1:14" x14ac:dyDescent="0.25">
      <c r="A6573">
        <v>2110030003</v>
      </c>
      <c r="B6573" t="s">
        <v>1129</v>
      </c>
      <c r="C6573">
        <v>2310030273</v>
      </c>
      <c r="D6573" t="s">
        <v>2157</v>
      </c>
      <c r="E6573">
        <v>2410290596</v>
      </c>
      <c r="F6573" t="s">
        <v>3369</v>
      </c>
      <c r="G6573" t="s">
        <v>89</v>
      </c>
      <c r="H6573">
        <v>0.82989999999999997</v>
      </c>
      <c r="I6573">
        <v>3</v>
      </c>
      <c r="J6573">
        <v>8000</v>
      </c>
      <c r="K6573">
        <f>+VLOOKUP(E6573,Costos!$A$1:$I$716100,9,FALSE)</f>
        <v>5.3067520000000004</v>
      </c>
      <c r="L6573" t="str">
        <f t="shared" si="218"/>
        <v>241</v>
      </c>
      <c r="M6573" t="str">
        <f t="shared" si="219"/>
        <v>241029</v>
      </c>
      <c r="N6573" t="str">
        <f>IFERROR(IF(L6573="231","231",VLOOKUP(E6573,Materiales!$A$1:$G$37443,7,FALSE)),"N/A")</f>
        <v>Varios</v>
      </c>
    </row>
    <row r="6574" spans="1:14" x14ac:dyDescent="0.25">
      <c r="A6574">
        <v>2110030003</v>
      </c>
      <c r="B6574" t="s">
        <v>1129</v>
      </c>
      <c r="C6574">
        <v>2310030273</v>
      </c>
      <c r="D6574" t="s">
        <v>2157</v>
      </c>
      <c r="E6574">
        <v>2430850012</v>
      </c>
      <c r="F6574" t="s">
        <v>3638</v>
      </c>
      <c r="G6574" t="s">
        <v>89</v>
      </c>
      <c r="H6574">
        <v>9.1999999999999998E-3</v>
      </c>
      <c r="I6574">
        <v>3</v>
      </c>
      <c r="J6574">
        <v>8000</v>
      </c>
      <c r="K6574">
        <f>+VLOOKUP(E6574,Costos!$A$1:$I$716100,9,FALSE)</f>
        <v>15.424059</v>
      </c>
      <c r="L6574" t="str">
        <f t="shared" si="218"/>
        <v>243</v>
      </c>
      <c r="M6574" t="str">
        <f t="shared" si="219"/>
        <v>243085</v>
      </c>
      <c r="N6574" t="str">
        <f>IFERROR(IF(L6574="231","231",VLOOKUP(E6574,Materiales!$A$1:$G$37443,7,FALSE)),"N/A")</f>
        <v>Varios</v>
      </c>
    </row>
    <row r="6575" spans="1:14" x14ac:dyDescent="0.25">
      <c r="A6575">
        <v>2110030003</v>
      </c>
      <c r="B6575" t="s">
        <v>1129</v>
      </c>
      <c r="C6575">
        <v>2310030273</v>
      </c>
      <c r="D6575" t="s">
        <v>2157</v>
      </c>
      <c r="E6575">
        <v>2410210019</v>
      </c>
      <c r="F6575" t="s">
        <v>113</v>
      </c>
      <c r="G6575" t="s">
        <v>89</v>
      </c>
      <c r="H6575">
        <v>7.3800000000000004E-2</v>
      </c>
      <c r="I6575">
        <v>3</v>
      </c>
      <c r="J6575">
        <v>8000</v>
      </c>
      <c r="K6575">
        <f>+VLOOKUP(E6575,Costos!$A$1:$I$716100,9,FALSE)</f>
        <v>7.7568599999999996</v>
      </c>
      <c r="L6575" t="str">
        <f t="shared" si="218"/>
        <v>241</v>
      </c>
      <c r="M6575" t="str">
        <f t="shared" si="219"/>
        <v>241021</v>
      </c>
      <c r="N6575" t="str">
        <f>IFERROR(IF(L6575="231","231",VLOOKUP(E6575,Materiales!$A$1:$G$37443,7,FALSE)),"N/A")</f>
        <v>Varios</v>
      </c>
    </row>
    <row r="6576" spans="1:14" x14ac:dyDescent="0.25">
      <c r="A6576">
        <v>2110030003</v>
      </c>
      <c r="B6576" t="s">
        <v>1129</v>
      </c>
      <c r="C6576">
        <v>2310030273</v>
      </c>
      <c r="D6576" t="s">
        <v>2157</v>
      </c>
      <c r="E6576">
        <v>2430950002</v>
      </c>
      <c r="F6576" t="s">
        <v>3667</v>
      </c>
      <c r="G6576" t="s">
        <v>89</v>
      </c>
      <c r="H6576">
        <v>5.5300000000000002E-2</v>
      </c>
      <c r="I6576">
        <v>3</v>
      </c>
      <c r="J6576">
        <v>8000</v>
      </c>
      <c r="K6576">
        <f>+VLOOKUP(E6576,Costos!$A$1:$I$716100,9,FALSE)</f>
        <v>16.036432000000001</v>
      </c>
      <c r="L6576" t="str">
        <f t="shared" si="218"/>
        <v>243</v>
      </c>
      <c r="M6576" t="str">
        <f t="shared" si="219"/>
        <v>243095</v>
      </c>
      <c r="N6576" t="str">
        <f>IFERROR(IF(L6576="231","231",VLOOKUP(E6576,Materiales!$A$1:$G$37443,7,FALSE)),"N/A")</f>
        <v>Varios</v>
      </c>
    </row>
    <row r="6577" spans="1:14" x14ac:dyDescent="0.25">
      <c r="A6577">
        <v>2110030003</v>
      </c>
      <c r="B6577" t="s">
        <v>1129</v>
      </c>
      <c r="C6577">
        <v>2310030273</v>
      </c>
      <c r="D6577" t="s">
        <v>2157</v>
      </c>
      <c r="E6577">
        <v>2410290518</v>
      </c>
      <c r="F6577" t="s">
        <v>3353</v>
      </c>
      <c r="G6577" t="s">
        <v>89</v>
      </c>
      <c r="H6577">
        <v>1.2E-2</v>
      </c>
      <c r="I6577">
        <v>3</v>
      </c>
      <c r="J6577">
        <v>8000</v>
      </c>
      <c r="K6577">
        <f>+VLOOKUP(E6577,Costos!$A$1:$I$716100,9,FALSE)</f>
        <v>4.2085650000000001</v>
      </c>
      <c r="L6577" t="str">
        <f t="shared" si="218"/>
        <v>241</v>
      </c>
      <c r="M6577" t="str">
        <f t="shared" si="219"/>
        <v>241029</v>
      </c>
      <c r="N6577" t="str">
        <f>IFERROR(IF(L6577="231","231",VLOOKUP(E6577,Materiales!$A$1:$G$37443,7,FALSE)),"N/A")</f>
        <v>Otros</v>
      </c>
    </row>
    <row r="6578" spans="1:14" x14ac:dyDescent="0.25">
      <c r="A6578">
        <v>2110030003</v>
      </c>
      <c r="B6578" t="s">
        <v>1129</v>
      </c>
      <c r="C6578">
        <v>2310030273</v>
      </c>
      <c r="D6578" t="s">
        <v>2157</v>
      </c>
      <c r="E6578">
        <v>2430880022</v>
      </c>
      <c r="F6578" t="s">
        <v>115</v>
      </c>
      <c r="G6578" t="s">
        <v>89</v>
      </c>
      <c r="H6578">
        <v>2.5399999999999999E-2</v>
      </c>
      <c r="I6578">
        <v>3</v>
      </c>
      <c r="J6578">
        <v>8000</v>
      </c>
      <c r="K6578">
        <f>+VLOOKUP(E6578,Costos!$A$1:$I$716100,9,FALSE)</f>
        <v>6.1924229999999998</v>
      </c>
      <c r="L6578" t="str">
        <f t="shared" si="218"/>
        <v>243</v>
      </c>
      <c r="M6578" t="str">
        <f t="shared" si="219"/>
        <v>243088</v>
      </c>
      <c r="N6578" t="str">
        <f>IFERROR(IF(L6578="231","231",VLOOKUP(E6578,Materiales!$A$1:$G$37443,7,FALSE)),"N/A")</f>
        <v>Varios</v>
      </c>
    </row>
    <row r="6579" spans="1:14" x14ac:dyDescent="0.25">
      <c r="A6579">
        <v>2110030003</v>
      </c>
      <c r="B6579" t="s">
        <v>1129</v>
      </c>
      <c r="C6579">
        <v>2310030273</v>
      </c>
      <c r="D6579" t="s">
        <v>2157</v>
      </c>
      <c r="E6579">
        <v>2410290827</v>
      </c>
      <c r="F6579" t="s">
        <v>3467</v>
      </c>
      <c r="G6579" t="s">
        <v>89</v>
      </c>
      <c r="H6579">
        <v>0.1153</v>
      </c>
      <c r="I6579">
        <v>3</v>
      </c>
      <c r="J6579">
        <v>8000</v>
      </c>
      <c r="K6579">
        <f>+VLOOKUP(E6579,Costos!$A$1:$I$716100,9,FALSE)</f>
        <v>8.7862050000000007</v>
      </c>
      <c r="L6579" t="str">
        <f t="shared" si="218"/>
        <v>241</v>
      </c>
      <c r="M6579" t="str">
        <f t="shared" si="219"/>
        <v>241029</v>
      </c>
      <c r="N6579" t="str">
        <f>IFERROR(IF(L6579="231","231",VLOOKUP(E6579,Materiales!$A$1:$G$37443,7,FALSE)),"N/A")</f>
        <v>Varios</v>
      </c>
    </row>
    <row r="6580" spans="1:14" x14ac:dyDescent="0.25">
      <c r="A6580">
        <v>2110030003</v>
      </c>
      <c r="B6580" t="s">
        <v>1129</v>
      </c>
      <c r="C6580">
        <v>2310030273</v>
      </c>
      <c r="D6580" t="s">
        <v>2157</v>
      </c>
      <c r="E6580">
        <v>2430390013</v>
      </c>
      <c r="F6580" t="s">
        <v>3567</v>
      </c>
      <c r="G6580" t="s">
        <v>89</v>
      </c>
      <c r="H6580">
        <v>4.6100000000000002E-2</v>
      </c>
      <c r="I6580">
        <v>3</v>
      </c>
      <c r="J6580">
        <v>8000</v>
      </c>
      <c r="K6580">
        <f>+VLOOKUP(E6580,Costos!$A$1:$I$716100,9,FALSE)</f>
        <v>27.214721000000001</v>
      </c>
      <c r="L6580" t="str">
        <f t="shared" si="218"/>
        <v>243</v>
      </c>
      <c r="M6580" t="str">
        <f t="shared" si="219"/>
        <v>243039</v>
      </c>
      <c r="N6580" t="str">
        <f>IFERROR(IF(L6580="231","231",VLOOKUP(E6580,Materiales!$A$1:$G$37443,7,FALSE)),"N/A")</f>
        <v>Varios</v>
      </c>
    </row>
    <row r="6581" spans="1:14" x14ac:dyDescent="0.25">
      <c r="A6581">
        <v>2110030003</v>
      </c>
      <c r="B6581" t="s">
        <v>1129</v>
      </c>
      <c r="C6581">
        <v>2310030273</v>
      </c>
      <c r="D6581" t="s">
        <v>2157</v>
      </c>
      <c r="E6581">
        <v>2430850037</v>
      </c>
      <c r="F6581" t="s">
        <v>3645</v>
      </c>
      <c r="G6581" t="s">
        <v>89</v>
      </c>
      <c r="H6581">
        <v>7.3800000000000004E-2</v>
      </c>
      <c r="I6581">
        <v>3</v>
      </c>
      <c r="J6581">
        <v>8000</v>
      </c>
      <c r="K6581">
        <f>+VLOOKUP(E6581,Costos!$A$1:$I$716100,9,FALSE)</f>
        <v>5.1567480000000003</v>
      </c>
      <c r="L6581" t="str">
        <f t="shared" si="218"/>
        <v>243</v>
      </c>
      <c r="M6581" t="str">
        <f t="shared" si="219"/>
        <v>243085</v>
      </c>
      <c r="N6581" t="str">
        <f>IFERROR(IF(L6581="231","231",VLOOKUP(E6581,Materiales!$A$1:$G$37443,7,FALSE)),"N/A")</f>
        <v>Varios</v>
      </c>
    </row>
    <row r="6582" spans="1:14" x14ac:dyDescent="0.25">
      <c r="A6582">
        <v>2110030003</v>
      </c>
      <c r="B6582" t="s">
        <v>1129</v>
      </c>
      <c r="C6582">
        <v>2310030273</v>
      </c>
      <c r="D6582" t="s">
        <v>2157</v>
      </c>
      <c r="E6582">
        <v>2410290516</v>
      </c>
      <c r="F6582" t="s">
        <v>3351</v>
      </c>
      <c r="G6582" t="s">
        <v>89</v>
      </c>
      <c r="H6582">
        <v>3.5038</v>
      </c>
      <c r="I6582">
        <v>3</v>
      </c>
      <c r="J6582">
        <v>8000</v>
      </c>
      <c r="K6582">
        <f>+VLOOKUP(E6582,Costos!$A$1:$I$716100,9,FALSE)</f>
        <v>6.3744370000000004</v>
      </c>
      <c r="L6582" t="str">
        <f t="shared" si="218"/>
        <v>241</v>
      </c>
      <c r="M6582" t="str">
        <f t="shared" si="219"/>
        <v>241029</v>
      </c>
      <c r="N6582" t="str">
        <f>IFERROR(IF(L6582="231","231",VLOOKUP(E6582,Materiales!$A$1:$G$37443,7,FALSE)),"N/A")</f>
        <v>Varios</v>
      </c>
    </row>
    <row r="6583" spans="1:14" x14ac:dyDescent="0.25">
      <c r="A6583">
        <v>2110030003</v>
      </c>
      <c r="B6583" t="s">
        <v>1129</v>
      </c>
      <c r="C6583">
        <v>2310030273</v>
      </c>
      <c r="D6583" t="s">
        <v>2157</v>
      </c>
      <c r="E6583">
        <v>2410290517</v>
      </c>
      <c r="F6583" t="s">
        <v>3352</v>
      </c>
      <c r="G6583" t="s">
        <v>89</v>
      </c>
      <c r="H6583">
        <v>8.8000000000000005E-3</v>
      </c>
      <c r="I6583">
        <v>3</v>
      </c>
      <c r="J6583">
        <v>8000</v>
      </c>
      <c r="K6583">
        <f>+VLOOKUP(E6583,Costos!$A$1:$I$716100,9,FALSE)</f>
        <v>5.2654379999999996</v>
      </c>
      <c r="L6583" t="str">
        <f t="shared" si="218"/>
        <v>241</v>
      </c>
      <c r="M6583" t="str">
        <f t="shared" si="219"/>
        <v>241029</v>
      </c>
      <c r="N6583" t="str">
        <f>IFERROR(IF(L6583="231","231",VLOOKUP(E6583,Materiales!$A$1:$G$37443,7,FALSE)),"N/A")</f>
        <v>Otros</v>
      </c>
    </row>
    <row r="6584" spans="1:14" x14ac:dyDescent="0.25">
      <c r="A6584">
        <v>2110030003</v>
      </c>
      <c r="B6584" t="s">
        <v>1129</v>
      </c>
      <c r="C6584">
        <v>2310030273</v>
      </c>
      <c r="D6584" t="s">
        <v>2157</v>
      </c>
      <c r="E6584">
        <v>2410210003</v>
      </c>
      <c r="F6584" t="s">
        <v>95</v>
      </c>
      <c r="G6584" t="s">
        <v>89</v>
      </c>
      <c r="H6584">
        <v>6.9199999999999998E-2</v>
      </c>
      <c r="I6584">
        <v>3</v>
      </c>
      <c r="J6584">
        <v>8000</v>
      </c>
      <c r="K6584">
        <f>+VLOOKUP(E6584,Costos!$A$1:$I$716100,9,FALSE)</f>
        <v>4.9316240000000002</v>
      </c>
      <c r="L6584" t="str">
        <f t="shared" si="218"/>
        <v>241</v>
      </c>
      <c r="M6584" t="str">
        <f t="shared" si="219"/>
        <v>241021</v>
      </c>
      <c r="N6584" t="str">
        <f>IFERROR(IF(L6584="231","231",VLOOKUP(E6584,Materiales!$A$1:$G$37443,7,FALSE)),"N/A")</f>
        <v>Varios</v>
      </c>
    </row>
    <row r="6585" spans="1:14" x14ac:dyDescent="0.25">
      <c r="A6585">
        <v>2110030003</v>
      </c>
      <c r="B6585" t="s">
        <v>1129</v>
      </c>
      <c r="C6585">
        <v>2310030017</v>
      </c>
      <c r="D6585" t="s">
        <v>2132</v>
      </c>
      <c r="E6585">
        <v>2410210003</v>
      </c>
      <c r="F6585" t="s">
        <v>95</v>
      </c>
      <c r="G6585" t="s">
        <v>89</v>
      </c>
      <c r="H6585">
        <v>7.0683999999999996</v>
      </c>
      <c r="I6585">
        <v>2</v>
      </c>
      <c r="J6585">
        <v>8000</v>
      </c>
      <c r="K6585">
        <f>+VLOOKUP(E6585,Costos!$A$1:$I$716100,9,FALSE)</f>
        <v>4.9316240000000002</v>
      </c>
      <c r="L6585" t="str">
        <f t="shared" si="218"/>
        <v>241</v>
      </c>
      <c r="M6585" t="str">
        <f t="shared" si="219"/>
        <v>241021</v>
      </c>
      <c r="N6585" t="str">
        <f>IFERROR(IF(L6585="231","231",VLOOKUP(E6585,Materiales!$A$1:$G$37443,7,FALSE)),"N/A")</f>
        <v>Varios</v>
      </c>
    </row>
    <row r="6586" spans="1:14" x14ac:dyDescent="0.25">
      <c r="A6586">
        <v>2110030003</v>
      </c>
      <c r="B6586" t="s">
        <v>1129</v>
      </c>
      <c r="C6586">
        <v>2310030017</v>
      </c>
      <c r="D6586" t="s">
        <v>2132</v>
      </c>
      <c r="E6586">
        <v>2430810004</v>
      </c>
      <c r="F6586" t="s">
        <v>3630</v>
      </c>
      <c r="G6586" t="s">
        <v>89</v>
      </c>
      <c r="H6586">
        <v>1.0039</v>
      </c>
      <c r="I6586">
        <v>2</v>
      </c>
      <c r="J6586">
        <v>8000</v>
      </c>
      <c r="K6586">
        <f>+VLOOKUP(E6586,Costos!$A$1:$I$716100,9,FALSE)</f>
        <v>6.728307</v>
      </c>
      <c r="L6586" t="str">
        <f t="shared" si="218"/>
        <v>243</v>
      </c>
      <c r="M6586" t="str">
        <f t="shared" si="219"/>
        <v>243081</v>
      </c>
      <c r="N6586" t="str">
        <f>IFERROR(IF(L6586="231","231",VLOOKUP(E6586,Materiales!$A$1:$G$37443,7,FALSE)),"N/A")</f>
        <v>Varios</v>
      </c>
    </row>
    <row r="6587" spans="1:14" x14ac:dyDescent="0.25">
      <c r="A6587">
        <v>2110030003</v>
      </c>
      <c r="B6587" t="s">
        <v>1129</v>
      </c>
      <c r="C6587">
        <v>2310030017</v>
      </c>
      <c r="D6587" t="s">
        <v>2132</v>
      </c>
      <c r="E6587">
        <v>2430870004</v>
      </c>
      <c r="F6587" t="s">
        <v>3650</v>
      </c>
      <c r="G6587" t="s">
        <v>89</v>
      </c>
      <c r="H6587">
        <v>0.1434</v>
      </c>
      <c r="I6587">
        <v>2</v>
      </c>
      <c r="J6587">
        <v>8000</v>
      </c>
      <c r="K6587">
        <f>+VLOOKUP(E6587,Costos!$A$1:$I$716100,9,FALSE)</f>
        <v>5.9204129999999999</v>
      </c>
      <c r="L6587" t="str">
        <f t="shared" si="218"/>
        <v>243</v>
      </c>
      <c r="M6587" t="str">
        <f t="shared" si="219"/>
        <v>243087</v>
      </c>
      <c r="N6587" t="str">
        <f>IFERROR(IF(L6587="231","231",VLOOKUP(E6587,Materiales!$A$1:$G$37443,7,FALSE)),"N/A")</f>
        <v>Varios</v>
      </c>
    </row>
    <row r="6588" spans="1:14" x14ac:dyDescent="0.25">
      <c r="A6588">
        <v>2110030004</v>
      </c>
      <c r="B6588" t="s">
        <v>1130</v>
      </c>
      <c r="C6588">
        <v>2110030004</v>
      </c>
      <c r="D6588" t="s">
        <v>1130</v>
      </c>
      <c r="E6588">
        <v>2310160007</v>
      </c>
      <c r="F6588" t="s">
        <v>2335</v>
      </c>
      <c r="G6588" t="s">
        <v>36</v>
      </c>
      <c r="H6588">
        <v>8000</v>
      </c>
      <c r="I6588">
        <v>1</v>
      </c>
      <c r="J6588">
        <v>8000</v>
      </c>
      <c r="K6588">
        <f>+VLOOKUP(E6588,Costos!$A$1:$I$716100,9,FALSE)</f>
        <v>1.6230000000000001E-2</v>
      </c>
      <c r="L6588" t="str">
        <f t="shared" si="218"/>
        <v>231</v>
      </c>
      <c r="M6588" t="str">
        <f t="shared" si="219"/>
        <v>231016</v>
      </c>
      <c r="N6588" t="str">
        <f>IFERROR(IF(L6588="231","231",VLOOKUP(E6588,Materiales!$A$1:$G$37443,7,FALSE)),"N/A")</f>
        <v>231</v>
      </c>
    </row>
    <row r="6589" spans="1:14" x14ac:dyDescent="0.25">
      <c r="A6589">
        <v>2110030004</v>
      </c>
      <c r="B6589" t="s">
        <v>1130</v>
      </c>
      <c r="C6589">
        <v>2310160007</v>
      </c>
      <c r="D6589" t="s">
        <v>2335</v>
      </c>
      <c r="E6589">
        <v>2410090171</v>
      </c>
      <c r="F6589" t="s">
        <v>3178</v>
      </c>
      <c r="G6589" t="s">
        <v>89</v>
      </c>
      <c r="H6589">
        <v>0.4224</v>
      </c>
      <c r="I6589">
        <v>2</v>
      </c>
      <c r="J6589">
        <v>8000</v>
      </c>
      <c r="K6589">
        <f>+VLOOKUP(E6589,Costos!$A$1:$I$716100,9,FALSE)</f>
        <v>12.295067</v>
      </c>
      <c r="L6589" t="str">
        <f t="shared" si="218"/>
        <v>241</v>
      </c>
      <c r="M6589" t="str">
        <f t="shared" si="219"/>
        <v>241009</v>
      </c>
      <c r="N6589" t="str">
        <f>IFERROR(IF(L6589="231","231",VLOOKUP(E6589,Materiales!$A$1:$G$37443,7,FALSE)),"N/A")</f>
        <v>Masterbach</v>
      </c>
    </row>
    <row r="6590" spans="1:14" x14ac:dyDescent="0.25">
      <c r="A6590">
        <v>2110030004</v>
      </c>
      <c r="B6590" t="s">
        <v>1130</v>
      </c>
      <c r="C6590">
        <v>2310160007</v>
      </c>
      <c r="D6590" t="s">
        <v>2335</v>
      </c>
      <c r="E6590">
        <v>2410290624</v>
      </c>
      <c r="F6590" t="s">
        <v>91</v>
      </c>
      <c r="G6590" t="s">
        <v>89</v>
      </c>
      <c r="H6590">
        <v>26.3992</v>
      </c>
      <c r="I6590">
        <v>2</v>
      </c>
      <c r="J6590">
        <v>8000</v>
      </c>
      <c r="K6590">
        <f>+VLOOKUP(E6590,Costos!$A$1:$I$716100,9,FALSE)</f>
        <v>6.9373659999999999</v>
      </c>
      <c r="L6590" t="str">
        <f t="shared" si="218"/>
        <v>241</v>
      </c>
      <c r="M6590" t="str">
        <f t="shared" si="219"/>
        <v>241029</v>
      </c>
      <c r="N6590" t="str">
        <f>IFERROR(IF(L6590="231","231",VLOOKUP(E6590,Materiales!$A$1:$G$37443,7,FALSE)),"N/A")</f>
        <v>Resinas</v>
      </c>
    </row>
    <row r="6591" spans="1:14" x14ac:dyDescent="0.25">
      <c r="A6591">
        <v>2110030004</v>
      </c>
      <c r="B6591" t="s">
        <v>1130</v>
      </c>
      <c r="C6591">
        <v>2110030004</v>
      </c>
      <c r="D6591" t="s">
        <v>1130</v>
      </c>
      <c r="E6591">
        <v>2310230002</v>
      </c>
      <c r="F6591" t="s">
        <v>2575</v>
      </c>
      <c r="G6591" t="s">
        <v>36</v>
      </c>
      <c r="H6591">
        <v>8000</v>
      </c>
      <c r="I6591">
        <v>1</v>
      </c>
      <c r="J6591">
        <v>8000</v>
      </c>
      <c r="K6591">
        <f>+VLOOKUP(E6591,Costos!$A$1:$I$716100,9,FALSE)</f>
        <v>3.5858000000000001E-2</v>
      </c>
      <c r="L6591" t="str">
        <f t="shared" si="218"/>
        <v>231</v>
      </c>
      <c r="M6591" t="str">
        <f t="shared" si="219"/>
        <v>231023</v>
      </c>
      <c r="N6591" t="str">
        <f>IFERROR(IF(L6591="231","231",VLOOKUP(E6591,Materiales!$A$1:$G$37443,7,FALSE)),"N/A")</f>
        <v>231</v>
      </c>
    </row>
    <row r="6592" spans="1:14" x14ac:dyDescent="0.25">
      <c r="A6592">
        <v>2110030004</v>
      </c>
      <c r="B6592" t="s">
        <v>1130</v>
      </c>
      <c r="C6592">
        <v>2310230002</v>
      </c>
      <c r="D6592" t="s">
        <v>2575</v>
      </c>
      <c r="E6592">
        <v>2410290575</v>
      </c>
      <c r="F6592" t="s">
        <v>3365</v>
      </c>
      <c r="G6592" t="s">
        <v>89</v>
      </c>
      <c r="H6592">
        <v>46.4</v>
      </c>
      <c r="I6592">
        <v>2</v>
      </c>
      <c r="J6592">
        <v>8000</v>
      </c>
      <c r="K6592">
        <f>+VLOOKUP(E6592,Costos!$A$1:$I$716100,9,FALSE)</f>
        <v>6.2486309999999996</v>
      </c>
      <c r="L6592" t="str">
        <f t="shared" si="218"/>
        <v>241</v>
      </c>
      <c r="M6592" t="str">
        <f t="shared" si="219"/>
        <v>241029</v>
      </c>
      <c r="N6592" t="str">
        <f>IFERROR(IF(L6592="231","231",VLOOKUP(E6592,Materiales!$A$1:$G$37443,7,FALSE)),"N/A")</f>
        <v>Resinas</v>
      </c>
    </row>
    <row r="6593" spans="1:14" x14ac:dyDescent="0.25">
      <c r="A6593">
        <v>2110030004</v>
      </c>
      <c r="B6593" t="s">
        <v>1130</v>
      </c>
      <c r="C6593">
        <v>2110030004</v>
      </c>
      <c r="D6593" t="s">
        <v>1130</v>
      </c>
      <c r="E6593">
        <v>2320050055</v>
      </c>
      <c r="F6593" t="s">
        <v>2722</v>
      </c>
      <c r="G6593" t="s">
        <v>36</v>
      </c>
      <c r="H6593">
        <v>266.66669999999999</v>
      </c>
      <c r="I6593">
        <v>1</v>
      </c>
      <c r="J6593">
        <v>8000</v>
      </c>
      <c r="K6593">
        <f>+VLOOKUP(E6593,Costos!$A$1:$I$716100,9,FALSE)</f>
        <v>0.39970699999999998</v>
      </c>
      <c r="L6593" t="str">
        <f t="shared" si="218"/>
        <v>232</v>
      </c>
      <c r="M6593" t="str">
        <f t="shared" si="219"/>
        <v>232005</v>
      </c>
      <c r="N6593" t="str">
        <f>IFERROR(IF(L6593="231","231",VLOOKUP(E6593,Materiales!$A$1:$G$37443,7,FALSE)),"N/A")</f>
        <v>Cajitas</v>
      </c>
    </row>
    <row r="6594" spans="1:14" x14ac:dyDescent="0.25">
      <c r="A6594">
        <v>2110030004</v>
      </c>
      <c r="B6594" t="s">
        <v>1130</v>
      </c>
      <c r="C6594">
        <v>2110030004</v>
      </c>
      <c r="D6594" t="s">
        <v>1130</v>
      </c>
      <c r="E6594">
        <v>2500030038</v>
      </c>
      <c r="F6594" t="s">
        <v>3698</v>
      </c>
      <c r="G6594" t="s">
        <v>36</v>
      </c>
      <c r="H6594">
        <v>15.333299999999999</v>
      </c>
      <c r="I6594">
        <v>1</v>
      </c>
      <c r="J6594">
        <v>8000</v>
      </c>
      <c r="K6594">
        <f>+VLOOKUP(E6594,Costos!$A$1:$I$716100,9,FALSE)</f>
        <v>2.5297960000000002</v>
      </c>
      <c r="L6594" t="str">
        <f t="shared" si="218"/>
        <v>250</v>
      </c>
      <c r="M6594" t="str">
        <f t="shared" si="219"/>
        <v>250003</v>
      </c>
      <c r="N6594" t="str">
        <f>IFERROR(IF(L6594="231","231",VLOOKUP(E6594,Materiales!$A$1:$G$37443,7,FALSE)),"N/A")</f>
        <v>Cajón</v>
      </c>
    </row>
    <row r="6595" spans="1:14" x14ac:dyDescent="0.25">
      <c r="A6595">
        <v>2110030004</v>
      </c>
      <c r="B6595" t="s">
        <v>1130</v>
      </c>
      <c r="C6595">
        <v>2110030004</v>
      </c>
      <c r="D6595" t="s">
        <v>1130</v>
      </c>
      <c r="E6595">
        <v>2310030019</v>
      </c>
      <c r="F6595" t="s">
        <v>2134</v>
      </c>
      <c r="G6595" t="s">
        <v>89</v>
      </c>
      <c r="H6595">
        <v>280.75479999999999</v>
      </c>
      <c r="I6595">
        <v>1</v>
      </c>
      <c r="J6595">
        <v>8000</v>
      </c>
      <c r="K6595">
        <f>+VLOOKUP(E6595,Costos!$A$1:$I$716100,9,FALSE)</f>
        <v>2.3285089999999999</v>
      </c>
      <c r="L6595" t="str">
        <f t="shared" si="218"/>
        <v>231</v>
      </c>
      <c r="M6595" t="str">
        <f t="shared" si="219"/>
        <v>231003</v>
      </c>
      <c r="N6595" t="str">
        <f>IFERROR(IF(L6595="231","231",VLOOKUP(E6595,Materiales!$A$1:$G$37443,7,FALSE)),"N/A")</f>
        <v>231</v>
      </c>
    </row>
    <row r="6596" spans="1:14" x14ac:dyDescent="0.25">
      <c r="A6596">
        <v>2110030004</v>
      </c>
      <c r="B6596" t="s">
        <v>1130</v>
      </c>
      <c r="C6596">
        <v>2310030019</v>
      </c>
      <c r="D6596" t="s">
        <v>2134</v>
      </c>
      <c r="E6596">
        <v>2410220004</v>
      </c>
      <c r="F6596" t="s">
        <v>3314</v>
      </c>
      <c r="G6596" t="s">
        <v>89</v>
      </c>
      <c r="H6596">
        <v>8.6400000000000005E-2</v>
      </c>
      <c r="I6596">
        <v>2</v>
      </c>
      <c r="J6596">
        <v>8000</v>
      </c>
      <c r="K6596">
        <f>+VLOOKUP(E6596,Costos!$A$1:$I$716100,9,FALSE)</f>
        <v>144.33486500000001</v>
      </c>
      <c r="L6596" t="str">
        <f t="shared" si="218"/>
        <v>241</v>
      </c>
      <c r="M6596" t="str">
        <f t="shared" si="219"/>
        <v>241022</v>
      </c>
      <c r="N6596" t="str">
        <f>IFERROR(IF(L6596="231","231",VLOOKUP(E6596,Materiales!$A$1:$G$37443,7,FALSE)),"N/A")</f>
        <v>Varios</v>
      </c>
    </row>
    <row r="6597" spans="1:14" x14ac:dyDescent="0.25">
      <c r="A6597">
        <v>2110030004</v>
      </c>
      <c r="B6597" t="s">
        <v>1130</v>
      </c>
      <c r="C6597">
        <v>2310030019</v>
      </c>
      <c r="D6597" t="s">
        <v>2134</v>
      </c>
      <c r="E6597">
        <v>2430850012</v>
      </c>
      <c r="F6597" t="s">
        <v>3638</v>
      </c>
      <c r="G6597" t="s">
        <v>89</v>
      </c>
      <c r="H6597">
        <v>0.34560000000000002</v>
      </c>
      <c r="I6597">
        <v>2</v>
      </c>
      <c r="J6597">
        <v>8000</v>
      </c>
      <c r="K6597">
        <f>+VLOOKUP(E6597,Costos!$A$1:$I$716100,9,FALSE)</f>
        <v>15.424059</v>
      </c>
      <c r="L6597" t="str">
        <f t="shared" si="218"/>
        <v>243</v>
      </c>
      <c r="M6597" t="str">
        <f t="shared" si="219"/>
        <v>243085</v>
      </c>
      <c r="N6597" t="str">
        <f>IFERROR(IF(L6597="231","231",VLOOKUP(E6597,Materiales!$A$1:$G$37443,7,FALSE)),"N/A")</f>
        <v>Varios</v>
      </c>
    </row>
    <row r="6598" spans="1:14" x14ac:dyDescent="0.25">
      <c r="A6598">
        <v>2110030004</v>
      </c>
      <c r="B6598" t="s">
        <v>1130</v>
      </c>
      <c r="C6598">
        <v>2310030019</v>
      </c>
      <c r="D6598" t="s">
        <v>2134</v>
      </c>
      <c r="E6598">
        <v>2430850013</v>
      </c>
      <c r="F6598" t="s">
        <v>3639</v>
      </c>
      <c r="G6598" t="s">
        <v>89</v>
      </c>
      <c r="H6598">
        <v>0.86380000000000001</v>
      </c>
      <c r="I6598">
        <v>2</v>
      </c>
      <c r="J6598">
        <v>8000</v>
      </c>
      <c r="K6598">
        <f>+VLOOKUP(E6598,Costos!$A$1:$I$716100,9,FALSE)</f>
        <v>6.0844829999999996</v>
      </c>
      <c r="L6598" t="str">
        <f t="shared" si="218"/>
        <v>243</v>
      </c>
      <c r="M6598" t="str">
        <f t="shared" si="219"/>
        <v>243085</v>
      </c>
      <c r="N6598" t="str">
        <f>IFERROR(IF(L6598="231","231",VLOOKUP(E6598,Materiales!$A$1:$G$37443,7,FALSE)),"N/A")</f>
        <v>Varios</v>
      </c>
    </row>
    <row r="6599" spans="1:14" x14ac:dyDescent="0.25">
      <c r="A6599">
        <v>2110030004</v>
      </c>
      <c r="B6599" t="s">
        <v>1130</v>
      </c>
      <c r="C6599">
        <v>2310030019</v>
      </c>
      <c r="D6599" t="s">
        <v>2134</v>
      </c>
      <c r="E6599">
        <v>2410210019</v>
      </c>
      <c r="F6599" t="s">
        <v>113</v>
      </c>
      <c r="G6599" t="s">
        <v>89</v>
      </c>
      <c r="H6599">
        <v>1.8099000000000001</v>
      </c>
      <c r="I6599">
        <v>2</v>
      </c>
      <c r="J6599">
        <v>8000</v>
      </c>
      <c r="K6599">
        <f>+VLOOKUP(E6599,Costos!$A$1:$I$716100,9,FALSE)</f>
        <v>7.7568599999999996</v>
      </c>
      <c r="L6599" t="str">
        <f t="shared" si="218"/>
        <v>241</v>
      </c>
      <c r="M6599" t="str">
        <f t="shared" si="219"/>
        <v>241021</v>
      </c>
      <c r="N6599" t="str">
        <f>IFERROR(IF(L6599="231","231",VLOOKUP(E6599,Materiales!$A$1:$G$37443,7,FALSE)),"N/A")</f>
        <v>Varios</v>
      </c>
    </row>
    <row r="6600" spans="1:14" x14ac:dyDescent="0.25">
      <c r="A6600">
        <v>2110030004</v>
      </c>
      <c r="B6600" t="s">
        <v>1130</v>
      </c>
      <c r="C6600">
        <v>2310030019</v>
      </c>
      <c r="D6600" t="s">
        <v>2134</v>
      </c>
      <c r="E6600">
        <v>2430880022</v>
      </c>
      <c r="F6600" t="s">
        <v>115</v>
      </c>
      <c r="G6600" t="s">
        <v>89</v>
      </c>
      <c r="H6600">
        <v>1.3387</v>
      </c>
      <c r="I6600">
        <v>2</v>
      </c>
      <c r="J6600">
        <v>8000</v>
      </c>
      <c r="K6600">
        <f>+VLOOKUP(E6600,Costos!$A$1:$I$716100,9,FALSE)</f>
        <v>6.1924229999999998</v>
      </c>
      <c r="L6600" t="str">
        <f t="shared" si="218"/>
        <v>243</v>
      </c>
      <c r="M6600" t="str">
        <f t="shared" si="219"/>
        <v>243088</v>
      </c>
      <c r="N6600" t="str">
        <f>IFERROR(IF(L6600="231","231",VLOOKUP(E6600,Materiales!$A$1:$G$37443,7,FALSE)),"N/A")</f>
        <v>Varios</v>
      </c>
    </row>
    <row r="6601" spans="1:14" x14ac:dyDescent="0.25">
      <c r="A6601">
        <v>2110030004</v>
      </c>
      <c r="B6601" t="s">
        <v>1130</v>
      </c>
      <c r="C6601">
        <v>2310030019</v>
      </c>
      <c r="D6601" t="s">
        <v>2134</v>
      </c>
      <c r="E6601">
        <v>2430530010</v>
      </c>
      <c r="F6601" t="s">
        <v>3577</v>
      </c>
      <c r="G6601" t="s">
        <v>89</v>
      </c>
      <c r="H6601">
        <v>89.210800000000006</v>
      </c>
      <c r="I6601">
        <v>2</v>
      </c>
      <c r="J6601">
        <v>8000</v>
      </c>
      <c r="K6601">
        <f>+VLOOKUP(E6601,Costos!$A$1:$I$716100,9,FALSE)</f>
        <v>0.67528200000000005</v>
      </c>
      <c r="L6601" t="str">
        <f t="shared" si="218"/>
        <v>243</v>
      </c>
      <c r="M6601" t="str">
        <f t="shared" si="219"/>
        <v>243053</v>
      </c>
      <c r="N6601" t="str">
        <f>IFERROR(IF(L6601="231","231",VLOOKUP(E6601,Materiales!$A$1:$G$37443,7,FALSE)),"N/A")</f>
        <v>Varios</v>
      </c>
    </row>
    <row r="6602" spans="1:14" x14ac:dyDescent="0.25">
      <c r="A6602">
        <v>2110030004</v>
      </c>
      <c r="B6602" t="s">
        <v>1130</v>
      </c>
      <c r="C6602">
        <v>2310030019</v>
      </c>
      <c r="D6602" t="s">
        <v>2134</v>
      </c>
      <c r="E6602">
        <v>2310030236</v>
      </c>
      <c r="F6602" t="s">
        <v>2149</v>
      </c>
      <c r="G6602" t="s">
        <v>89</v>
      </c>
      <c r="H6602">
        <v>6.8676000000000004</v>
      </c>
      <c r="I6602">
        <v>2</v>
      </c>
      <c r="J6602">
        <v>8000</v>
      </c>
      <c r="K6602">
        <f>+VLOOKUP(E6602,Costos!$A$1:$I$716100,9,FALSE)</f>
        <v>20.131855000000002</v>
      </c>
      <c r="L6602" t="str">
        <f t="shared" si="218"/>
        <v>231</v>
      </c>
      <c r="M6602" t="str">
        <f t="shared" si="219"/>
        <v>231003</v>
      </c>
      <c r="N6602" t="str">
        <f>IFERROR(IF(L6602="231","231",VLOOKUP(E6602,Materiales!$A$1:$G$37443,7,FALSE)),"N/A")</f>
        <v>231</v>
      </c>
    </row>
    <row r="6603" spans="1:14" x14ac:dyDescent="0.25">
      <c r="A6603">
        <v>2110030004</v>
      </c>
      <c r="B6603" t="s">
        <v>1130</v>
      </c>
      <c r="C6603">
        <v>2310030236</v>
      </c>
      <c r="D6603" t="s">
        <v>2149</v>
      </c>
      <c r="E6603">
        <v>2430850012</v>
      </c>
      <c r="F6603" t="s">
        <v>3638</v>
      </c>
      <c r="G6603" t="s">
        <v>89</v>
      </c>
      <c r="H6603">
        <v>1.46E-2</v>
      </c>
      <c r="I6603">
        <v>3</v>
      </c>
      <c r="J6603">
        <v>8000</v>
      </c>
      <c r="K6603">
        <f>+VLOOKUP(E6603,Costos!$A$1:$I$716100,9,FALSE)</f>
        <v>15.424059</v>
      </c>
      <c r="L6603" t="str">
        <f t="shared" si="218"/>
        <v>243</v>
      </c>
      <c r="M6603" t="str">
        <f t="shared" si="219"/>
        <v>243085</v>
      </c>
      <c r="N6603" t="str">
        <f>IFERROR(IF(L6603="231","231",VLOOKUP(E6603,Materiales!$A$1:$G$37443,7,FALSE)),"N/A")</f>
        <v>Varios</v>
      </c>
    </row>
    <row r="6604" spans="1:14" x14ac:dyDescent="0.25">
      <c r="A6604">
        <v>2110030004</v>
      </c>
      <c r="B6604" t="s">
        <v>1130</v>
      </c>
      <c r="C6604">
        <v>2310030236</v>
      </c>
      <c r="D6604" t="s">
        <v>2149</v>
      </c>
      <c r="E6604">
        <v>2410210019</v>
      </c>
      <c r="F6604" t="s">
        <v>113</v>
      </c>
      <c r="G6604" t="s">
        <v>89</v>
      </c>
      <c r="H6604">
        <v>0.61240000000000006</v>
      </c>
      <c r="I6604">
        <v>3</v>
      </c>
      <c r="J6604">
        <v>8000</v>
      </c>
      <c r="K6604">
        <f>+VLOOKUP(E6604,Costos!$A$1:$I$716100,9,FALSE)</f>
        <v>7.7568599999999996</v>
      </c>
      <c r="L6604" t="str">
        <f t="shared" si="218"/>
        <v>241</v>
      </c>
      <c r="M6604" t="str">
        <f t="shared" si="219"/>
        <v>241021</v>
      </c>
      <c r="N6604" t="str">
        <f>IFERROR(IF(L6604="231","231",VLOOKUP(E6604,Materiales!$A$1:$G$37443,7,FALSE)),"N/A")</f>
        <v>Varios</v>
      </c>
    </row>
    <row r="6605" spans="1:14" x14ac:dyDescent="0.25">
      <c r="A6605">
        <v>2110030004</v>
      </c>
      <c r="B6605" t="s">
        <v>1130</v>
      </c>
      <c r="C6605">
        <v>2310030236</v>
      </c>
      <c r="D6605" t="s">
        <v>2149</v>
      </c>
      <c r="E6605">
        <v>2430880022</v>
      </c>
      <c r="F6605" t="s">
        <v>115</v>
      </c>
      <c r="G6605" t="s">
        <v>89</v>
      </c>
      <c r="H6605">
        <v>2.0400000000000001E-2</v>
      </c>
      <c r="I6605">
        <v>3</v>
      </c>
      <c r="J6605">
        <v>8000</v>
      </c>
      <c r="K6605">
        <f>+VLOOKUP(E6605,Costos!$A$1:$I$716100,9,FALSE)</f>
        <v>6.1924229999999998</v>
      </c>
      <c r="L6605" t="str">
        <f t="shared" si="218"/>
        <v>243</v>
      </c>
      <c r="M6605" t="str">
        <f t="shared" si="219"/>
        <v>243088</v>
      </c>
      <c r="N6605" t="str">
        <f>IFERROR(IF(L6605="231","231",VLOOKUP(E6605,Materiales!$A$1:$G$37443,7,FALSE)),"N/A")</f>
        <v>Varios</v>
      </c>
    </row>
    <row r="6606" spans="1:14" x14ac:dyDescent="0.25">
      <c r="A6606">
        <v>2110030004</v>
      </c>
      <c r="B6606" t="s">
        <v>1130</v>
      </c>
      <c r="C6606">
        <v>2310030236</v>
      </c>
      <c r="D6606" t="s">
        <v>2149</v>
      </c>
      <c r="E6606">
        <v>2430450001</v>
      </c>
      <c r="F6606" t="s">
        <v>93</v>
      </c>
      <c r="G6606" t="s">
        <v>89</v>
      </c>
      <c r="H6606">
        <v>0.33829999999999999</v>
      </c>
      <c r="I6606">
        <v>3</v>
      </c>
      <c r="J6606">
        <v>8000</v>
      </c>
      <c r="K6606">
        <f>+VLOOKUP(E6606,Costos!$A$1:$I$716100,9,FALSE)</f>
        <v>6.0336119999999998</v>
      </c>
      <c r="L6606" t="str">
        <f t="shared" si="218"/>
        <v>243</v>
      </c>
      <c r="M6606" t="str">
        <f t="shared" si="219"/>
        <v>243045</v>
      </c>
      <c r="N6606" t="str">
        <f>IFERROR(IF(L6606="231","231",VLOOKUP(E6606,Materiales!$A$1:$G$37443,7,FALSE)),"N/A")</f>
        <v>Varios</v>
      </c>
    </row>
    <row r="6607" spans="1:14" x14ac:dyDescent="0.25">
      <c r="A6607">
        <v>2110030004</v>
      </c>
      <c r="B6607" t="s">
        <v>1130</v>
      </c>
      <c r="C6607">
        <v>2310030236</v>
      </c>
      <c r="D6607" t="s">
        <v>2149</v>
      </c>
      <c r="E6607">
        <v>2430710003</v>
      </c>
      <c r="F6607" t="s">
        <v>3615</v>
      </c>
      <c r="G6607" t="s">
        <v>89</v>
      </c>
      <c r="H6607">
        <v>2.7120000000000002</v>
      </c>
      <c r="I6607">
        <v>3</v>
      </c>
      <c r="J6607">
        <v>8000</v>
      </c>
      <c r="K6607">
        <f>+VLOOKUP(E6607,Costos!$A$1:$I$716100,9,FALSE)</f>
        <v>31.712800000000001</v>
      </c>
      <c r="L6607" t="str">
        <f t="shared" si="218"/>
        <v>243</v>
      </c>
      <c r="M6607" t="str">
        <f t="shared" si="219"/>
        <v>243071</v>
      </c>
      <c r="N6607" t="str">
        <f>IFERROR(IF(L6607="231","231",VLOOKUP(E6607,Materiales!$A$1:$G$37443,7,FALSE)),"N/A")</f>
        <v>Pigmentos</v>
      </c>
    </row>
    <row r="6608" spans="1:14" x14ac:dyDescent="0.25">
      <c r="A6608">
        <v>2110030004</v>
      </c>
      <c r="B6608" t="s">
        <v>1130</v>
      </c>
      <c r="C6608">
        <v>2310030236</v>
      </c>
      <c r="D6608" t="s">
        <v>2149</v>
      </c>
      <c r="E6608">
        <v>2410210003</v>
      </c>
      <c r="F6608" t="s">
        <v>95</v>
      </c>
      <c r="G6608" t="s">
        <v>89</v>
      </c>
      <c r="H6608">
        <v>0.94189999999999996</v>
      </c>
      <c r="I6608">
        <v>3</v>
      </c>
      <c r="J6608">
        <v>8000</v>
      </c>
      <c r="K6608">
        <f>+VLOOKUP(E6608,Costos!$A$1:$I$716100,9,FALSE)</f>
        <v>4.9316240000000002</v>
      </c>
      <c r="L6608" t="str">
        <f t="shared" si="218"/>
        <v>241</v>
      </c>
      <c r="M6608" t="str">
        <f t="shared" si="219"/>
        <v>241021</v>
      </c>
      <c r="N6608" t="str">
        <f>IFERROR(IF(L6608="231","231",VLOOKUP(E6608,Materiales!$A$1:$G$37443,7,FALSE)),"N/A")</f>
        <v>Varios</v>
      </c>
    </row>
    <row r="6609" spans="1:14" x14ac:dyDescent="0.25">
      <c r="A6609">
        <v>2110030004</v>
      </c>
      <c r="B6609" t="s">
        <v>1130</v>
      </c>
      <c r="C6609">
        <v>2310030236</v>
      </c>
      <c r="D6609" t="s">
        <v>2149</v>
      </c>
      <c r="E6609">
        <v>2430810004</v>
      </c>
      <c r="F6609" t="s">
        <v>3630</v>
      </c>
      <c r="G6609" t="s">
        <v>89</v>
      </c>
      <c r="H6609">
        <v>8.7499999999999994E-2</v>
      </c>
      <c r="I6609">
        <v>3</v>
      </c>
      <c r="J6609">
        <v>8000</v>
      </c>
      <c r="K6609">
        <f>+VLOOKUP(E6609,Costos!$A$1:$I$716100,9,FALSE)</f>
        <v>6.728307</v>
      </c>
      <c r="L6609" t="str">
        <f t="shared" si="218"/>
        <v>243</v>
      </c>
      <c r="M6609" t="str">
        <f t="shared" si="219"/>
        <v>243081</v>
      </c>
      <c r="N6609" t="str">
        <f>IFERROR(IF(L6609="231","231",VLOOKUP(E6609,Materiales!$A$1:$G$37443,7,FALSE)),"N/A")</f>
        <v>Varios</v>
      </c>
    </row>
    <row r="6610" spans="1:14" x14ac:dyDescent="0.25">
      <c r="A6610">
        <v>2110030004</v>
      </c>
      <c r="B6610" t="s">
        <v>1130</v>
      </c>
      <c r="C6610">
        <v>2310030236</v>
      </c>
      <c r="D6610" t="s">
        <v>2149</v>
      </c>
      <c r="E6610">
        <v>2410200020</v>
      </c>
      <c r="F6610" t="s">
        <v>3308</v>
      </c>
      <c r="G6610" t="s">
        <v>89</v>
      </c>
      <c r="H6610">
        <v>0.70279999999999998</v>
      </c>
      <c r="I6610">
        <v>3</v>
      </c>
      <c r="J6610">
        <v>8000</v>
      </c>
      <c r="K6610">
        <f>+VLOOKUP(E6610,Costos!$A$1:$I$716100,9,FALSE)</f>
        <v>2.883197</v>
      </c>
      <c r="L6610" t="str">
        <f t="shared" si="218"/>
        <v>241</v>
      </c>
      <c r="M6610" t="str">
        <f t="shared" si="219"/>
        <v>241020</v>
      </c>
      <c r="N6610" t="str">
        <f>IFERROR(IF(L6610="231","231",VLOOKUP(E6610,Materiales!$A$1:$G$37443,7,FALSE)),"N/A")</f>
        <v>Varios</v>
      </c>
    </row>
    <row r="6611" spans="1:14" x14ac:dyDescent="0.25">
      <c r="A6611">
        <v>2110030004</v>
      </c>
      <c r="B6611" t="s">
        <v>1130</v>
      </c>
      <c r="C6611">
        <v>2310030019</v>
      </c>
      <c r="D6611" t="s">
        <v>2134</v>
      </c>
      <c r="E6611">
        <v>2430350001</v>
      </c>
      <c r="F6611" t="s">
        <v>4741</v>
      </c>
      <c r="G6611" t="s">
        <v>89</v>
      </c>
      <c r="H6611">
        <v>2.4144999999999999</v>
      </c>
      <c r="I6611">
        <v>2</v>
      </c>
      <c r="J6611">
        <v>8000</v>
      </c>
      <c r="K6611">
        <f>+VLOOKUP(E6611,Costos!$A$1:$I$716100,9,FALSE)</f>
        <v>8.4358629999999994</v>
      </c>
      <c r="L6611" t="str">
        <f t="shared" si="218"/>
        <v>243</v>
      </c>
      <c r="M6611" t="str">
        <f t="shared" si="219"/>
        <v>243035</v>
      </c>
      <c r="N6611" t="str">
        <f>IFERROR(IF(L6611="231","231",VLOOKUP(E6611,Materiales!$A$1:$G$37443,7,FALSE)),"N/A")</f>
        <v>Varios</v>
      </c>
    </row>
    <row r="6612" spans="1:14" x14ac:dyDescent="0.25">
      <c r="A6612">
        <v>2110030004</v>
      </c>
      <c r="B6612" t="s">
        <v>1130</v>
      </c>
      <c r="C6612">
        <v>2310030019</v>
      </c>
      <c r="D6612" t="s">
        <v>2134</v>
      </c>
      <c r="E6612">
        <v>2430390013</v>
      </c>
      <c r="F6612" t="s">
        <v>3567</v>
      </c>
      <c r="G6612" t="s">
        <v>89</v>
      </c>
      <c r="H6612">
        <v>2.2749000000000001</v>
      </c>
      <c r="I6612">
        <v>2</v>
      </c>
      <c r="J6612">
        <v>8000</v>
      </c>
      <c r="K6612">
        <f>+VLOOKUP(E6612,Costos!$A$1:$I$716100,9,FALSE)</f>
        <v>27.214721000000001</v>
      </c>
      <c r="L6612" t="str">
        <f t="shared" si="218"/>
        <v>243</v>
      </c>
      <c r="M6612" t="str">
        <f t="shared" si="219"/>
        <v>243039</v>
      </c>
      <c r="N6612" t="str">
        <f>IFERROR(IF(L6612="231","231",VLOOKUP(E6612,Materiales!$A$1:$G$37443,7,FALSE)),"N/A")</f>
        <v>Varios</v>
      </c>
    </row>
    <row r="6613" spans="1:14" x14ac:dyDescent="0.25">
      <c r="A6613">
        <v>2110030004</v>
      </c>
      <c r="B6613" t="s">
        <v>1130</v>
      </c>
      <c r="C6613">
        <v>2310030019</v>
      </c>
      <c r="D6613" t="s">
        <v>2134</v>
      </c>
      <c r="E6613">
        <v>2310030273</v>
      </c>
      <c r="F6613" t="s">
        <v>2157</v>
      </c>
      <c r="G6613" t="s">
        <v>89</v>
      </c>
      <c r="H6613">
        <v>8.4055</v>
      </c>
      <c r="I6613">
        <v>2</v>
      </c>
      <c r="J6613">
        <v>8000</v>
      </c>
      <c r="K6613">
        <f>+VLOOKUP(E6613,Costos!$A$1:$I$716100,9,FALSE)</f>
        <v>3.6945239999999999</v>
      </c>
      <c r="L6613" t="str">
        <f t="shared" si="218"/>
        <v>231</v>
      </c>
      <c r="M6613" t="str">
        <f t="shared" si="219"/>
        <v>231003</v>
      </c>
      <c r="N6613" t="str">
        <f>IFERROR(IF(L6613="231","231",VLOOKUP(E6613,Materiales!$A$1:$G$37443,7,FALSE)),"N/A")</f>
        <v>231</v>
      </c>
    </row>
    <row r="6614" spans="1:14" x14ac:dyDescent="0.25">
      <c r="A6614">
        <v>2110030004</v>
      </c>
      <c r="B6614" t="s">
        <v>1130</v>
      </c>
      <c r="C6614">
        <v>2310030273</v>
      </c>
      <c r="D6614" t="s">
        <v>2157</v>
      </c>
      <c r="E6614">
        <v>2410290596</v>
      </c>
      <c r="F6614" t="s">
        <v>3369</v>
      </c>
      <c r="G6614" t="s">
        <v>89</v>
      </c>
      <c r="H6614">
        <v>0.82509999999999994</v>
      </c>
      <c r="I6614">
        <v>3</v>
      </c>
      <c r="J6614">
        <v>8000</v>
      </c>
      <c r="K6614">
        <f>+VLOOKUP(E6614,Costos!$A$1:$I$716100,9,FALSE)</f>
        <v>5.3067520000000004</v>
      </c>
      <c r="L6614" t="str">
        <f t="shared" si="218"/>
        <v>241</v>
      </c>
      <c r="M6614" t="str">
        <f t="shared" si="219"/>
        <v>241029</v>
      </c>
      <c r="N6614" t="str">
        <f>IFERROR(IF(L6614="231","231",VLOOKUP(E6614,Materiales!$A$1:$G$37443,7,FALSE)),"N/A")</f>
        <v>Varios</v>
      </c>
    </row>
    <row r="6615" spans="1:14" x14ac:dyDescent="0.25">
      <c r="A6615">
        <v>2110030004</v>
      </c>
      <c r="B6615" t="s">
        <v>1130</v>
      </c>
      <c r="C6615">
        <v>2310030273</v>
      </c>
      <c r="D6615" t="s">
        <v>2157</v>
      </c>
      <c r="E6615">
        <v>2430850012</v>
      </c>
      <c r="F6615" t="s">
        <v>3638</v>
      </c>
      <c r="G6615" t="s">
        <v>89</v>
      </c>
      <c r="H6615">
        <v>9.1999999999999998E-3</v>
      </c>
      <c r="I6615">
        <v>3</v>
      </c>
      <c r="J6615">
        <v>8000</v>
      </c>
      <c r="K6615">
        <f>+VLOOKUP(E6615,Costos!$A$1:$I$716100,9,FALSE)</f>
        <v>15.424059</v>
      </c>
      <c r="L6615" t="str">
        <f t="shared" si="218"/>
        <v>243</v>
      </c>
      <c r="M6615" t="str">
        <f t="shared" si="219"/>
        <v>243085</v>
      </c>
      <c r="N6615" t="str">
        <f>IFERROR(IF(L6615="231","231",VLOOKUP(E6615,Materiales!$A$1:$G$37443,7,FALSE)),"N/A")</f>
        <v>Varios</v>
      </c>
    </row>
    <row r="6616" spans="1:14" x14ac:dyDescent="0.25">
      <c r="A6616">
        <v>2110030004</v>
      </c>
      <c r="B6616" t="s">
        <v>1130</v>
      </c>
      <c r="C6616">
        <v>2310030273</v>
      </c>
      <c r="D6616" t="s">
        <v>2157</v>
      </c>
      <c r="E6616">
        <v>2410210019</v>
      </c>
      <c r="F6616" t="s">
        <v>113</v>
      </c>
      <c r="G6616" t="s">
        <v>89</v>
      </c>
      <c r="H6616">
        <v>7.3300000000000004E-2</v>
      </c>
      <c r="I6616">
        <v>3</v>
      </c>
      <c r="J6616">
        <v>8000</v>
      </c>
      <c r="K6616">
        <f>+VLOOKUP(E6616,Costos!$A$1:$I$716100,9,FALSE)</f>
        <v>7.7568599999999996</v>
      </c>
      <c r="L6616" t="str">
        <f t="shared" si="218"/>
        <v>241</v>
      </c>
      <c r="M6616" t="str">
        <f t="shared" si="219"/>
        <v>241021</v>
      </c>
      <c r="N6616" t="str">
        <f>IFERROR(IF(L6616="231","231",VLOOKUP(E6616,Materiales!$A$1:$G$37443,7,FALSE)),"N/A")</f>
        <v>Varios</v>
      </c>
    </row>
    <row r="6617" spans="1:14" x14ac:dyDescent="0.25">
      <c r="A6617">
        <v>2110030004</v>
      </c>
      <c r="B6617" t="s">
        <v>1130</v>
      </c>
      <c r="C6617">
        <v>2310030273</v>
      </c>
      <c r="D6617" t="s">
        <v>2157</v>
      </c>
      <c r="E6617">
        <v>2430950002</v>
      </c>
      <c r="F6617" t="s">
        <v>3667</v>
      </c>
      <c r="G6617" t="s">
        <v>89</v>
      </c>
      <c r="H6617">
        <v>5.5E-2</v>
      </c>
      <c r="I6617">
        <v>3</v>
      </c>
      <c r="J6617">
        <v>8000</v>
      </c>
      <c r="K6617">
        <f>+VLOOKUP(E6617,Costos!$A$1:$I$716100,9,FALSE)</f>
        <v>16.036432000000001</v>
      </c>
      <c r="L6617" t="str">
        <f t="shared" si="218"/>
        <v>243</v>
      </c>
      <c r="M6617" t="str">
        <f t="shared" si="219"/>
        <v>243095</v>
      </c>
      <c r="N6617" t="str">
        <f>IFERROR(IF(L6617="231","231",VLOOKUP(E6617,Materiales!$A$1:$G$37443,7,FALSE)),"N/A")</f>
        <v>Varios</v>
      </c>
    </row>
    <row r="6618" spans="1:14" x14ac:dyDescent="0.25">
      <c r="A6618">
        <v>2110030004</v>
      </c>
      <c r="B6618" t="s">
        <v>1130</v>
      </c>
      <c r="C6618">
        <v>2310030273</v>
      </c>
      <c r="D6618" t="s">
        <v>2157</v>
      </c>
      <c r="E6618">
        <v>2410290518</v>
      </c>
      <c r="F6618" t="s">
        <v>3353</v>
      </c>
      <c r="G6618" t="s">
        <v>89</v>
      </c>
      <c r="H6618">
        <v>1.1900000000000001E-2</v>
      </c>
      <c r="I6618">
        <v>3</v>
      </c>
      <c r="J6618">
        <v>8000</v>
      </c>
      <c r="K6618">
        <f>+VLOOKUP(E6618,Costos!$A$1:$I$716100,9,FALSE)</f>
        <v>4.2085650000000001</v>
      </c>
      <c r="L6618" t="str">
        <f t="shared" si="218"/>
        <v>241</v>
      </c>
      <c r="M6618" t="str">
        <f t="shared" si="219"/>
        <v>241029</v>
      </c>
      <c r="N6618" t="str">
        <f>IFERROR(IF(L6618="231","231",VLOOKUP(E6618,Materiales!$A$1:$G$37443,7,FALSE)),"N/A")</f>
        <v>Otros</v>
      </c>
    </row>
    <row r="6619" spans="1:14" x14ac:dyDescent="0.25">
      <c r="A6619">
        <v>2110030004</v>
      </c>
      <c r="B6619" t="s">
        <v>1130</v>
      </c>
      <c r="C6619">
        <v>2310030273</v>
      </c>
      <c r="D6619" t="s">
        <v>2157</v>
      </c>
      <c r="E6619">
        <v>2430880022</v>
      </c>
      <c r="F6619" t="s">
        <v>115</v>
      </c>
      <c r="G6619" t="s">
        <v>89</v>
      </c>
      <c r="H6619">
        <v>2.52E-2</v>
      </c>
      <c r="I6619">
        <v>3</v>
      </c>
      <c r="J6619">
        <v>8000</v>
      </c>
      <c r="K6619">
        <f>+VLOOKUP(E6619,Costos!$A$1:$I$716100,9,FALSE)</f>
        <v>6.1924229999999998</v>
      </c>
      <c r="L6619" t="str">
        <f t="shared" si="218"/>
        <v>243</v>
      </c>
      <c r="M6619" t="str">
        <f t="shared" si="219"/>
        <v>243088</v>
      </c>
      <c r="N6619" t="str">
        <f>IFERROR(IF(L6619="231","231",VLOOKUP(E6619,Materiales!$A$1:$G$37443,7,FALSE)),"N/A")</f>
        <v>Varios</v>
      </c>
    </row>
    <row r="6620" spans="1:14" x14ac:dyDescent="0.25">
      <c r="A6620">
        <v>2110030004</v>
      </c>
      <c r="B6620" t="s">
        <v>1130</v>
      </c>
      <c r="C6620">
        <v>2310030273</v>
      </c>
      <c r="D6620" t="s">
        <v>2157</v>
      </c>
      <c r="E6620">
        <v>2410290827</v>
      </c>
      <c r="F6620" t="s">
        <v>3467</v>
      </c>
      <c r="G6620" t="s">
        <v>89</v>
      </c>
      <c r="H6620">
        <v>0.11459999999999999</v>
      </c>
      <c r="I6620">
        <v>3</v>
      </c>
      <c r="J6620">
        <v>8000</v>
      </c>
      <c r="K6620">
        <f>+VLOOKUP(E6620,Costos!$A$1:$I$716100,9,FALSE)</f>
        <v>8.7862050000000007</v>
      </c>
      <c r="L6620" t="str">
        <f t="shared" si="218"/>
        <v>241</v>
      </c>
      <c r="M6620" t="str">
        <f t="shared" si="219"/>
        <v>241029</v>
      </c>
      <c r="N6620" t="str">
        <f>IFERROR(IF(L6620="231","231",VLOOKUP(E6620,Materiales!$A$1:$G$37443,7,FALSE)),"N/A")</f>
        <v>Varios</v>
      </c>
    </row>
    <row r="6621" spans="1:14" x14ac:dyDescent="0.25">
      <c r="A6621">
        <v>2110030004</v>
      </c>
      <c r="B6621" t="s">
        <v>1130</v>
      </c>
      <c r="C6621">
        <v>2310030273</v>
      </c>
      <c r="D6621" t="s">
        <v>2157</v>
      </c>
      <c r="E6621">
        <v>2430390013</v>
      </c>
      <c r="F6621" t="s">
        <v>3567</v>
      </c>
      <c r="G6621" t="s">
        <v>89</v>
      </c>
      <c r="H6621">
        <v>4.58E-2</v>
      </c>
      <c r="I6621">
        <v>3</v>
      </c>
      <c r="J6621">
        <v>8000</v>
      </c>
      <c r="K6621">
        <f>+VLOOKUP(E6621,Costos!$A$1:$I$716100,9,FALSE)</f>
        <v>27.214721000000001</v>
      </c>
      <c r="L6621" t="str">
        <f t="shared" si="218"/>
        <v>243</v>
      </c>
      <c r="M6621" t="str">
        <f t="shared" si="219"/>
        <v>243039</v>
      </c>
      <c r="N6621" t="str">
        <f>IFERROR(IF(L6621="231","231",VLOOKUP(E6621,Materiales!$A$1:$G$37443,7,FALSE)),"N/A")</f>
        <v>Varios</v>
      </c>
    </row>
    <row r="6622" spans="1:14" x14ac:dyDescent="0.25">
      <c r="A6622">
        <v>2110030004</v>
      </c>
      <c r="B6622" t="s">
        <v>1130</v>
      </c>
      <c r="C6622">
        <v>2310030273</v>
      </c>
      <c r="D6622" t="s">
        <v>2157</v>
      </c>
      <c r="E6622">
        <v>2430850037</v>
      </c>
      <c r="F6622" t="s">
        <v>3645</v>
      </c>
      <c r="G6622" t="s">
        <v>89</v>
      </c>
      <c r="H6622">
        <v>7.3300000000000004E-2</v>
      </c>
      <c r="I6622">
        <v>3</v>
      </c>
      <c r="J6622">
        <v>8000</v>
      </c>
      <c r="K6622">
        <f>+VLOOKUP(E6622,Costos!$A$1:$I$716100,9,FALSE)</f>
        <v>5.1567480000000003</v>
      </c>
      <c r="L6622" t="str">
        <f t="shared" si="218"/>
        <v>243</v>
      </c>
      <c r="M6622" t="str">
        <f t="shared" si="219"/>
        <v>243085</v>
      </c>
      <c r="N6622" t="str">
        <f>IFERROR(IF(L6622="231","231",VLOOKUP(E6622,Materiales!$A$1:$G$37443,7,FALSE)),"N/A")</f>
        <v>Varios</v>
      </c>
    </row>
    <row r="6623" spans="1:14" x14ac:dyDescent="0.25">
      <c r="A6623">
        <v>2110030004</v>
      </c>
      <c r="B6623" t="s">
        <v>1130</v>
      </c>
      <c r="C6623">
        <v>2310030273</v>
      </c>
      <c r="D6623" t="s">
        <v>2157</v>
      </c>
      <c r="E6623">
        <v>2410290516</v>
      </c>
      <c r="F6623" t="s">
        <v>3351</v>
      </c>
      <c r="G6623" t="s">
        <v>89</v>
      </c>
      <c r="H6623">
        <v>3.4836</v>
      </c>
      <c r="I6623">
        <v>3</v>
      </c>
      <c r="J6623">
        <v>8000</v>
      </c>
      <c r="K6623">
        <f>+VLOOKUP(E6623,Costos!$A$1:$I$716100,9,FALSE)</f>
        <v>6.3744370000000004</v>
      </c>
      <c r="L6623" t="str">
        <f t="shared" si="218"/>
        <v>241</v>
      </c>
      <c r="M6623" t="str">
        <f t="shared" si="219"/>
        <v>241029</v>
      </c>
      <c r="N6623" t="str">
        <f>IFERROR(IF(L6623="231","231",VLOOKUP(E6623,Materiales!$A$1:$G$37443,7,FALSE)),"N/A")</f>
        <v>Varios</v>
      </c>
    </row>
    <row r="6624" spans="1:14" x14ac:dyDescent="0.25">
      <c r="A6624">
        <v>2110030004</v>
      </c>
      <c r="B6624" t="s">
        <v>1130</v>
      </c>
      <c r="C6624">
        <v>2310030273</v>
      </c>
      <c r="D6624" t="s">
        <v>2157</v>
      </c>
      <c r="E6624">
        <v>2410290517</v>
      </c>
      <c r="F6624" t="s">
        <v>3352</v>
      </c>
      <c r="G6624" t="s">
        <v>89</v>
      </c>
      <c r="H6624">
        <v>8.6999999999999994E-3</v>
      </c>
      <c r="I6624">
        <v>3</v>
      </c>
      <c r="J6624">
        <v>8000</v>
      </c>
      <c r="K6624">
        <f>+VLOOKUP(E6624,Costos!$A$1:$I$716100,9,FALSE)</f>
        <v>5.2654379999999996</v>
      </c>
      <c r="L6624" t="str">
        <f t="shared" si="218"/>
        <v>241</v>
      </c>
      <c r="M6624" t="str">
        <f t="shared" si="219"/>
        <v>241029</v>
      </c>
      <c r="N6624" t="str">
        <f>IFERROR(IF(L6624="231","231",VLOOKUP(E6624,Materiales!$A$1:$G$37443,7,FALSE)),"N/A")</f>
        <v>Otros</v>
      </c>
    </row>
    <row r="6625" spans="1:14" x14ac:dyDescent="0.25">
      <c r="A6625">
        <v>2110030004</v>
      </c>
      <c r="B6625" t="s">
        <v>1130</v>
      </c>
      <c r="C6625">
        <v>2310030273</v>
      </c>
      <c r="D6625" t="s">
        <v>2157</v>
      </c>
      <c r="E6625">
        <v>2410210003</v>
      </c>
      <c r="F6625" t="s">
        <v>95</v>
      </c>
      <c r="G6625" t="s">
        <v>89</v>
      </c>
      <c r="H6625">
        <v>6.88E-2</v>
      </c>
      <c r="I6625">
        <v>3</v>
      </c>
      <c r="J6625">
        <v>8000</v>
      </c>
      <c r="K6625">
        <f>+VLOOKUP(E6625,Costos!$A$1:$I$716100,9,FALSE)</f>
        <v>4.9316240000000002</v>
      </c>
      <c r="L6625" t="str">
        <f t="shared" si="218"/>
        <v>241</v>
      </c>
      <c r="M6625" t="str">
        <f t="shared" si="219"/>
        <v>241021</v>
      </c>
      <c r="N6625" t="str">
        <f>IFERROR(IF(L6625="231","231",VLOOKUP(E6625,Materiales!$A$1:$G$37443,7,FALSE)),"N/A")</f>
        <v>Varios</v>
      </c>
    </row>
    <row r="6626" spans="1:14" x14ac:dyDescent="0.25">
      <c r="A6626">
        <v>2110030004</v>
      </c>
      <c r="B6626" t="s">
        <v>1130</v>
      </c>
      <c r="C6626">
        <v>2310030019</v>
      </c>
      <c r="D6626" t="s">
        <v>2134</v>
      </c>
      <c r="E6626">
        <v>2410210003</v>
      </c>
      <c r="F6626" t="s">
        <v>95</v>
      </c>
      <c r="G6626" t="s">
        <v>89</v>
      </c>
      <c r="H6626">
        <v>9.8048999999999999</v>
      </c>
      <c r="I6626">
        <v>2</v>
      </c>
      <c r="J6626">
        <v>8000</v>
      </c>
      <c r="K6626">
        <f>+VLOOKUP(E6626,Costos!$A$1:$I$716100,9,FALSE)</f>
        <v>4.9316240000000002</v>
      </c>
      <c r="L6626" t="str">
        <f t="shared" ref="L6626:L6689" si="220">+LEFT(E6626,3)</f>
        <v>241</v>
      </c>
      <c r="M6626" t="str">
        <f t="shared" ref="M6626:M6689" si="221">+LEFT(E6626,6)</f>
        <v>241021</v>
      </c>
      <c r="N6626" t="str">
        <f>IFERROR(IF(L6626="231","231",VLOOKUP(E6626,Materiales!$A$1:$G$37443,7,FALSE)),"N/A")</f>
        <v>Varios</v>
      </c>
    </row>
    <row r="6627" spans="1:14" x14ac:dyDescent="0.25">
      <c r="A6627">
        <v>2110030004</v>
      </c>
      <c r="B6627" t="s">
        <v>1130</v>
      </c>
      <c r="C6627">
        <v>2310030019</v>
      </c>
      <c r="D6627" t="s">
        <v>2134</v>
      </c>
      <c r="E6627">
        <v>2430810004</v>
      </c>
      <c r="F6627" t="s">
        <v>3630</v>
      </c>
      <c r="G6627" t="s">
        <v>89</v>
      </c>
      <c r="H6627">
        <v>1.0366</v>
      </c>
      <c r="I6627">
        <v>2</v>
      </c>
      <c r="J6627">
        <v>8000</v>
      </c>
      <c r="K6627">
        <f>+VLOOKUP(E6627,Costos!$A$1:$I$716100,9,FALSE)</f>
        <v>6.728307</v>
      </c>
      <c r="L6627" t="str">
        <f t="shared" si="220"/>
        <v>243</v>
      </c>
      <c r="M6627" t="str">
        <f t="shared" si="221"/>
        <v>243081</v>
      </c>
      <c r="N6627" t="str">
        <f>IFERROR(IF(L6627="231","231",VLOOKUP(E6627,Materiales!$A$1:$G$37443,7,FALSE)),"N/A")</f>
        <v>Varios</v>
      </c>
    </row>
    <row r="6628" spans="1:14" x14ac:dyDescent="0.25">
      <c r="A6628">
        <v>2110030004</v>
      </c>
      <c r="B6628" t="s">
        <v>1130</v>
      </c>
      <c r="C6628">
        <v>2310030019</v>
      </c>
      <c r="D6628" t="s">
        <v>2134</v>
      </c>
      <c r="E6628">
        <v>2430870004</v>
      </c>
      <c r="F6628" t="s">
        <v>3650</v>
      </c>
      <c r="G6628" t="s">
        <v>89</v>
      </c>
      <c r="H6628">
        <v>0.1426</v>
      </c>
      <c r="I6628">
        <v>2</v>
      </c>
      <c r="J6628">
        <v>8000</v>
      </c>
      <c r="K6628">
        <f>+VLOOKUP(E6628,Costos!$A$1:$I$716100,9,FALSE)</f>
        <v>5.9204129999999999</v>
      </c>
      <c r="L6628" t="str">
        <f t="shared" si="220"/>
        <v>243</v>
      </c>
      <c r="M6628" t="str">
        <f t="shared" si="221"/>
        <v>243087</v>
      </c>
      <c r="N6628" t="str">
        <f>IFERROR(IF(L6628="231","231",VLOOKUP(E6628,Materiales!$A$1:$G$37443,7,FALSE)),"N/A")</f>
        <v>Varios</v>
      </c>
    </row>
    <row r="6629" spans="1:14" x14ac:dyDescent="0.25">
      <c r="A6629">
        <v>2110030005</v>
      </c>
      <c r="B6629" t="s">
        <v>1131</v>
      </c>
      <c r="C6629">
        <v>2110030005</v>
      </c>
      <c r="D6629" t="s">
        <v>1131</v>
      </c>
      <c r="E6629">
        <v>2310160007</v>
      </c>
      <c r="F6629" t="s">
        <v>2335</v>
      </c>
      <c r="G6629" t="s">
        <v>36</v>
      </c>
      <c r="H6629">
        <v>8000</v>
      </c>
      <c r="I6629">
        <v>1</v>
      </c>
      <c r="J6629">
        <v>8000</v>
      </c>
      <c r="K6629">
        <f>+VLOOKUP(E6629,Costos!$A$1:$I$716100,9,FALSE)</f>
        <v>1.6230000000000001E-2</v>
      </c>
      <c r="L6629" t="str">
        <f t="shared" si="220"/>
        <v>231</v>
      </c>
      <c r="M6629" t="str">
        <f t="shared" si="221"/>
        <v>231016</v>
      </c>
      <c r="N6629" t="str">
        <f>IFERROR(IF(L6629="231","231",VLOOKUP(E6629,Materiales!$A$1:$G$37443,7,FALSE)),"N/A")</f>
        <v>231</v>
      </c>
    </row>
    <row r="6630" spans="1:14" x14ac:dyDescent="0.25">
      <c r="A6630">
        <v>2110030005</v>
      </c>
      <c r="B6630" t="s">
        <v>1131</v>
      </c>
      <c r="C6630">
        <v>2310160007</v>
      </c>
      <c r="D6630" t="s">
        <v>2335</v>
      </c>
      <c r="E6630">
        <v>2410090171</v>
      </c>
      <c r="F6630" t="s">
        <v>3178</v>
      </c>
      <c r="G6630" t="s">
        <v>89</v>
      </c>
      <c r="H6630">
        <v>0.4224</v>
      </c>
      <c r="I6630">
        <v>2</v>
      </c>
      <c r="J6630">
        <v>8000</v>
      </c>
      <c r="K6630">
        <f>+VLOOKUP(E6630,Costos!$A$1:$I$716100,9,FALSE)</f>
        <v>12.295067</v>
      </c>
      <c r="L6630" t="str">
        <f t="shared" si="220"/>
        <v>241</v>
      </c>
      <c r="M6630" t="str">
        <f t="shared" si="221"/>
        <v>241009</v>
      </c>
      <c r="N6630" t="str">
        <f>IFERROR(IF(L6630="231","231",VLOOKUP(E6630,Materiales!$A$1:$G$37443,7,FALSE)),"N/A")</f>
        <v>Masterbach</v>
      </c>
    </row>
    <row r="6631" spans="1:14" x14ac:dyDescent="0.25">
      <c r="A6631">
        <v>2110030005</v>
      </c>
      <c r="B6631" t="s">
        <v>1131</v>
      </c>
      <c r="C6631">
        <v>2310160007</v>
      </c>
      <c r="D6631" t="s">
        <v>2335</v>
      </c>
      <c r="E6631">
        <v>2410290624</v>
      </c>
      <c r="F6631" t="s">
        <v>91</v>
      </c>
      <c r="G6631" t="s">
        <v>89</v>
      </c>
      <c r="H6631">
        <v>26.3992</v>
      </c>
      <c r="I6631">
        <v>2</v>
      </c>
      <c r="J6631">
        <v>8000</v>
      </c>
      <c r="K6631">
        <f>+VLOOKUP(E6631,Costos!$A$1:$I$716100,9,FALSE)</f>
        <v>6.9373659999999999</v>
      </c>
      <c r="L6631" t="str">
        <f t="shared" si="220"/>
        <v>241</v>
      </c>
      <c r="M6631" t="str">
        <f t="shared" si="221"/>
        <v>241029</v>
      </c>
      <c r="N6631" t="str">
        <f>IFERROR(IF(L6631="231","231",VLOOKUP(E6631,Materiales!$A$1:$G$37443,7,FALSE)),"N/A")</f>
        <v>Resinas</v>
      </c>
    </row>
    <row r="6632" spans="1:14" x14ac:dyDescent="0.25">
      <c r="A6632">
        <v>2110030005</v>
      </c>
      <c r="B6632" t="s">
        <v>1131</v>
      </c>
      <c r="C6632">
        <v>2110030005</v>
      </c>
      <c r="D6632" t="s">
        <v>1131</v>
      </c>
      <c r="E6632">
        <v>2310230002</v>
      </c>
      <c r="F6632" t="s">
        <v>2575</v>
      </c>
      <c r="G6632" t="s">
        <v>36</v>
      </c>
      <c r="H6632">
        <v>8000</v>
      </c>
      <c r="I6632">
        <v>1</v>
      </c>
      <c r="J6632">
        <v>8000</v>
      </c>
      <c r="K6632">
        <f>+VLOOKUP(E6632,Costos!$A$1:$I$716100,9,FALSE)</f>
        <v>3.5858000000000001E-2</v>
      </c>
      <c r="L6632" t="str">
        <f t="shared" si="220"/>
        <v>231</v>
      </c>
      <c r="M6632" t="str">
        <f t="shared" si="221"/>
        <v>231023</v>
      </c>
      <c r="N6632" t="str">
        <f>IFERROR(IF(L6632="231","231",VLOOKUP(E6632,Materiales!$A$1:$G$37443,7,FALSE)),"N/A")</f>
        <v>231</v>
      </c>
    </row>
    <row r="6633" spans="1:14" x14ac:dyDescent="0.25">
      <c r="A6633">
        <v>2110030005</v>
      </c>
      <c r="B6633" t="s">
        <v>1131</v>
      </c>
      <c r="C6633">
        <v>2310230002</v>
      </c>
      <c r="D6633" t="s">
        <v>2575</v>
      </c>
      <c r="E6633">
        <v>2410290575</v>
      </c>
      <c r="F6633" t="s">
        <v>3365</v>
      </c>
      <c r="G6633" t="s">
        <v>89</v>
      </c>
      <c r="H6633">
        <v>46.4</v>
      </c>
      <c r="I6633">
        <v>2</v>
      </c>
      <c r="J6633">
        <v>8000</v>
      </c>
      <c r="K6633">
        <f>+VLOOKUP(E6633,Costos!$A$1:$I$716100,9,FALSE)</f>
        <v>6.2486309999999996</v>
      </c>
      <c r="L6633" t="str">
        <f t="shared" si="220"/>
        <v>241</v>
      </c>
      <c r="M6633" t="str">
        <f t="shared" si="221"/>
        <v>241029</v>
      </c>
      <c r="N6633" t="str">
        <f>IFERROR(IF(L6633="231","231",VLOOKUP(E6633,Materiales!$A$1:$G$37443,7,FALSE)),"N/A")</f>
        <v>Resinas</v>
      </c>
    </row>
    <row r="6634" spans="1:14" x14ac:dyDescent="0.25">
      <c r="A6634">
        <v>2110030005</v>
      </c>
      <c r="B6634" t="s">
        <v>1131</v>
      </c>
      <c r="C6634">
        <v>2110030005</v>
      </c>
      <c r="D6634" t="s">
        <v>1131</v>
      </c>
      <c r="E6634">
        <v>2320050055</v>
      </c>
      <c r="F6634" t="s">
        <v>2722</v>
      </c>
      <c r="G6634" t="s">
        <v>36</v>
      </c>
      <c r="H6634">
        <v>266.66669999999999</v>
      </c>
      <c r="I6634">
        <v>1</v>
      </c>
      <c r="J6634">
        <v>8000</v>
      </c>
      <c r="K6634">
        <f>+VLOOKUP(E6634,Costos!$A$1:$I$716100,9,FALSE)</f>
        <v>0.39970699999999998</v>
      </c>
      <c r="L6634" t="str">
        <f t="shared" si="220"/>
        <v>232</v>
      </c>
      <c r="M6634" t="str">
        <f t="shared" si="221"/>
        <v>232005</v>
      </c>
      <c r="N6634" t="str">
        <f>IFERROR(IF(L6634="231","231",VLOOKUP(E6634,Materiales!$A$1:$G$37443,7,FALSE)),"N/A")</f>
        <v>Cajitas</v>
      </c>
    </row>
    <row r="6635" spans="1:14" x14ac:dyDescent="0.25">
      <c r="A6635">
        <v>2110030005</v>
      </c>
      <c r="B6635" t="s">
        <v>1131</v>
      </c>
      <c r="C6635">
        <v>2110030005</v>
      </c>
      <c r="D6635" t="s">
        <v>1131</v>
      </c>
      <c r="E6635">
        <v>2500030038</v>
      </c>
      <c r="F6635" t="s">
        <v>3698</v>
      </c>
      <c r="G6635" t="s">
        <v>36</v>
      </c>
      <c r="H6635">
        <v>15.333299999999999</v>
      </c>
      <c r="I6635">
        <v>1</v>
      </c>
      <c r="J6635">
        <v>8000</v>
      </c>
      <c r="K6635">
        <f>+VLOOKUP(E6635,Costos!$A$1:$I$716100,9,FALSE)</f>
        <v>2.5297960000000002</v>
      </c>
      <c r="L6635" t="str">
        <f t="shared" si="220"/>
        <v>250</v>
      </c>
      <c r="M6635" t="str">
        <f t="shared" si="221"/>
        <v>250003</v>
      </c>
      <c r="N6635" t="str">
        <f>IFERROR(IF(L6635="231","231",VLOOKUP(E6635,Materiales!$A$1:$G$37443,7,FALSE)),"N/A")</f>
        <v>Cajón</v>
      </c>
    </row>
    <row r="6636" spans="1:14" x14ac:dyDescent="0.25">
      <c r="A6636">
        <v>2110030005</v>
      </c>
      <c r="B6636" t="s">
        <v>1131</v>
      </c>
      <c r="C6636">
        <v>2110030005</v>
      </c>
      <c r="D6636" t="s">
        <v>1131</v>
      </c>
      <c r="E6636">
        <v>2310030018</v>
      </c>
      <c r="F6636" t="s">
        <v>2133</v>
      </c>
      <c r="G6636" t="s">
        <v>89</v>
      </c>
      <c r="H6636">
        <v>288.48480000000001</v>
      </c>
      <c r="I6636">
        <v>1</v>
      </c>
      <c r="J6636">
        <v>8000</v>
      </c>
      <c r="K6636">
        <f>+VLOOKUP(E6636,Costos!$A$1:$I$716100,9,FALSE)</f>
        <v>2.3225419999999999</v>
      </c>
      <c r="L6636" t="str">
        <f t="shared" si="220"/>
        <v>231</v>
      </c>
      <c r="M6636" t="str">
        <f t="shared" si="221"/>
        <v>231003</v>
      </c>
      <c r="N6636" t="str">
        <f>IFERROR(IF(L6636="231","231",VLOOKUP(E6636,Materiales!$A$1:$G$37443,7,FALSE)),"N/A")</f>
        <v>231</v>
      </c>
    </row>
    <row r="6637" spans="1:14" x14ac:dyDescent="0.25">
      <c r="A6637">
        <v>2110030005</v>
      </c>
      <c r="B6637" t="s">
        <v>1131</v>
      </c>
      <c r="C6637">
        <v>2310030018</v>
      </c>
      <c r="D6637" t="s">
        <v>2133</v>
      </c>
      <c r="E6637">
        <v>2410220004</v>
      </c>
      <c r="F6637" t="s">
        <v>3314</v>
      </c>
      <c r="G6637" t="s">
        <v>89</v>
      </c>
      <c r="H6637">
        <v>8.8800000000000004E-2</v>
      </c>
      <c r="I6637">
        <v>2</v>
      </c>
      <c r="J6637">
        <v>8000</v>
      </c>
      <c r="K6637">
        <f>+VLOOKUP(E6637,Costos!$A$1:$I$716100,9,FALSE)</f>
        <v>144.33486500000001</v>
      </c>
      <c r="L6637" t="str">
        <f t="shared" si="220"/>
        <v>241</v>
      </c>
      <c r="M6637" t="str">
        <f t="shared" si="221"/>
        <v>241022</v>
      </c>
      <c r="N6637" t="str">
        <f>IFERROR(IF(L6637="231","231",VLOOKUP(E6637,Materiales!$A$1:$G$37443,7,FALSE)),"N/A")</f>
        <v>Varios</v>
      </c>
    </row>
    <row r="6638" spans="1:14" x14ac:dyDescent="0.25">
      <c r="A6638">
        <v>2110030005</v>
      </c>
      <c r="B6638" t="s">
        <v>1131</v>
      </c>
      <c r="C6638">
        <v>2310030018</v>
      </c>
      <c r="D6638" t="s">
        <v>2133</v>
      </c>
      <c r="E6638">
        <v>2430850012</v>
      </c>
      <c r="F6638" t="s">
        <v>3638</v>
      </c>
      <c r="G6638" t="s">
        <v>89</v>
      </c>
      <c r="H6638">
        <v>0.35520000000000002</v>
      </c>
      <c r="I6638">
        <v>2</v>
      </c>
      <c r="J6638">
        <v>8000</v>
      </c>
      <c r="K6638">
        <f>+VLOOKUP(E6638,Costos!$A$1:$I$716100,9,FALSE)</f>
        <v>15.424059</v>
      </c>
      <c r="L6638" t="str">
        <f t="shared" si="220"/>
        <v>243</v>
      </c>
      <c r="M6638" t="str">
        <f t="shared" si="221"/>
        <v>243085</v>
      </c>
      <c r="N6638" t="str">
        <f>IFERROR(IF(L6638="231","231",VLOOKUP(E6638,Materiales!$A$1:$G$37443,7,FALSE)),"N/A")</f>
        <v>Varios</v>
      </c>
    </row>
    <row r="6639" spans="1:14" x14ac:dyDescent="0.25">
      <c r="A6639">
        <v>2110030005</v>
      </c>
      <c r="B6639" t="s">
        <v>1131</v>
      </c>
      <c r="C6639">
        <v>2310030018</v>
      </c>
      <c r="D6639" t="s">
        <v>2133</v>
      </c>
      <c r="E6639">
        <v>2430850013</v>
      </c>
      <c r="F6639" t="s">
        <v>3639</v>
      </c>
      <c r="G6639" t="s">
        <v>89</v>
      </c>
      <c r="H6639">
        <v>0.93210000000000004</v>
      </c>
      <c r="I6639">
        <v>2</v>
      </c>
      <c r="J6639">
        <v>8000</v>
      </c>
      <c r="K6639">
        <f>+VLOOKUP(E6639,Costos!$A$1:$I$716100,9,FALSE)</f>
        <v>6.0844829999999996</v>
      </c>
      <c r="L6639" t="str">
        <f t="shared" si="220"/>
        <v>243</v>
      </c>
      <c r="M6639" t="str">
        <f t="shared" si="221"/>
        <v>243085</v>
      </c>
      <c r="N6639" t="str">
        <f>IFERROR(IF(L6639="231","231",VLOOKUP(E6639,Materiales!$A$1:$G$37443,7,FALSE)),"N/A")</f>
        <v>Varios</v>
      </c>
    </row>
    <row r="6640" spans="1:14" x14ac:dyDescent="0.25">
      <c r="A6640">
        <v>2110030005</v>
      </c>
      <c r="B6640" t="s">
        <v>1131</v>
      </c>
      <c r="C6640">
        <v>2310030018</v>
      </c>
      <c r="D6640" t="s">
        <v>2133</v>
      </c>
      <c r="E6640">
        <v>2410210019</v>
      </c>
      <c r="F6640" t="s">
        <v>113</v>
      </c>
      <c r="G6640" t="s">
        <v>89</v>
      </c>
      <c r="H6640">
        <v>0.71</v>
      </c>
      <c r="I6640">
        <v>2</v>
      </c>
      <c r="J6640">
        <v>8000</v>
      </c>
      <c r="K6640">
        <f>+VLOOKUP(E6640,Costos!$A$1:$I$716100,9,FALSE)</f>
        <v>7.7568599999999996</v>
      </c>
      <c r="L6640" t="str">
        <f t="shared" si="220"/>
        <v>241</v>
      </c>
      <c r="M6640" t="str">
        <f t="shared" si="221"/>
        <v>241021</v>
      </c>
      <c r="N6640" t="str">
        <f>IFERROR(IF(L6640="231","231",VLOOKUP(E6640,Materiales!$A$1:$G$37443,7,FALSE)),"N/A")</f>
        <v>Varios</v>
      </c>
    </row>
    <row r="6641" spans="1:14" x14ac:dyDescent="0.25">
      <c r="A6641">
        <v>2110030005</v>
      </c>
      <c r="B6641" t="s">
        <v>1131</v>
      </c>
      <c r="C6641">
        <v>2310030018</v>
      </c>
      <c r="D6641" t="s">
        <v>2133</v>
      </c>
      <c r="E6641">
        <v>2430880022</v>
      </c>
      <c r="F6641" t="s">
        <v>115</v>
      </c>
      <c r="G6641" t="s">
        <v>89</v>
      </c>
      <c r="H6641">
        <v>1.3755999999999999</v>
      </c>
      <c r="I6641">
        <v>2</v>
      </c>
      <c r="J6641">
        <v>8000</v>
      </c>
      <c r="K6641">
        <f>+VLOOKUP(E6641,Costos!$A$1:$I$716100,9,FALSE)</f>
        <v>6.1924229999999998</v>
      </c>
      <c r="L6641" t="str">
        <f t="shared" si="220"/>
        <v>243</v>
      </c>
      <c r="M6641" t="str">
        <f t="shared" si="221"/>
        <v>243088</v>
      </c>
      <c r="N6641" t="str">
        <f>IFERROR(IF(L6641="231","231",VLOOKUP(E6641,Materiales!$A$1:$G$37443,7,FALSE)),"N/A")</f>
        <v>Varios</v>
      </c>
    </row>
    <row r="6642" spans="1:14" x14ac:dyDescent="0.25">
      <c r="A6642">
        <v>2110030005</v>
      </c>
      <c r="B6642" t="s">
        <v>1131</v>
      </c>
      <c r="C6642">
        <v>2310030018</v>
      </c>
      <c r="D6642" t="s">
        <v>2133</v>
      </c>
      <c r="E6642">
        <v>2430530010</v>
      </c>
      <c r="F6642" t="s">
        <v>3577</v>
      </c>
      <c r="G6642" t="s">
        <v>89</v>
      </c>
      <c r="H6642">
        <v>86.698300000000003</v>
      </c>
      <c r="I6642">
        <v>2</v>
      </c>
      <c r="J6642">
        <v>8000</v>
      </c>
      <c r="K6642">
        <f>+VLOOKUP(E6642,Costos!$A$1:$I$716100,9,FALSE)</f>
        <v>0.67528200000000005</v>
      </c>
      <c r="L6642" t="str">
        <f t="shared" si="220"/>
        <v>243</v>
      </c>
      <c r="M6642" t="str">
        <f t="shared" si="221"/>
        <v>243053</v>
      </c>
      <c r="N6642" t="str">
        <f>IFERROR(IF(L6642="231","231",VLOOKUP(E6642,Materiales!$A$1:$G$37443,7,FALSE)),"N/A")</f>
        <v>Varios</v>
      </c>
    </row>
    <row r="6643" spans="1:14" x14ac:dyDescent="0.25">
      <c r="A6643">
        <v>2110030005</v>
      </c>
      <c r="B6643" t="s">
        <v>1131</v>
      </c>
      <c r="C6643">
        <v>2310030018</v>
      </c>
      <c r="D6643" t="s">
        <v>2133</v>
      </c>
      <c r="E6643">
        <v>2430620001</v>
      </c>
      <c r="F6643" t="s">
        <v>3590</v>
      </c>
      <c r="G6643" t="s">
        <v>89</v>
      </c>
      <c r="H6643">
        <v>1.3757999999999999</v>
      </c>
      <c r="I6643">
        <v>2</v>
      </c>
      <c r="J6643">
        <v>8000</v>
      </c>
      <c r="K6643">
        <f>+VLOOKUP(E6643,Costos!$A$1:$I$716100,9,FALSE)</f>
        <v>40.443644999999997</v>
      </c>
      <c r="L6643" t="str">
        <f t="shared" si="220"/>
        <v>243</v>
      </c>
      <c r="M6643" t="str">
        <f t="shared" si="221"/>
        <v>243062</v>
      </c>
      <c r="N6643" t="str">
        <f>IFERROR(IF(L6643="231","231",VLOOKUP(E6643,Materiales!$A$1:$G$37443,7,FALSE)),"N/A")</f>
        <v>Dispersión</v>
      </c>
    </row>
    <row r="6644" spans="1:14" x14ac:dyDescent="0.25">
      <c r="A6644">
        <v>2110030005</v>
      </c>
      <c r="B6644" t="s">
        <v>1131</v>
      </c>
      <c r="C6644">
        <v>2310030018</v>
      </c>
      <c r="D6644" t="s">
        <v>2133</v>
      </c>
      <c r="E6644">
        <v>2430680003</v>
      </c>
      <c r="F6644" t="s">
        <v>3603</v>
      </c>
      <c r="G6644" t="s">
        <v>89</v>
      </c>
      <c r="H6644">
        <v>8.8800000000000004E-2</v>
      </c>
      <c r="I6644">
        <v>2</v>
      </c>
      <c r="J6644">
        <v>8000</v>
      </c>
      <c r="K6644">
        <f>+VLOOKUP(E6644,Costos!$A$1:$I$716100,9,FALSE)</f>
        <v>43.858021000000001</v>
      </c>
      <c r="L6644" t="str">
        <f t="shared" si="220"/>
        <v>243</v>
      </c>
      <c r="M6644" t="str">
        <f t="shared" si="221"/>
        <v>243068</v>
      </c>
      <c r="N6644" t="str">
        <f>IFERROR(IF(L6644="231","231",VLOOKUP(E6644,Materiales!$A$1:$G$37443,7,FALSE)),"N/A")</f>
        <v>Dispersión</v>
      </c>
    </row>
    <row r="6645" spans="1:14" x14ac:dyDescent="0.25">
      <c r="A6645">
        <v>2110030005</v>
      </c>
      <c r="B6645" t="s">
        <v>1131</v>
      </c>
      <c r="C6645">
        <v>2310030018</v>
      </c>
      <c r="D6645" t="s">
        <v>2133</v>
      </c>
      <c r="E6645">
        <v>2310030240</v>
      </c>
      <c r="F6645" t="s">
        <v>2152</v>
      </c>
      <c r="G6645" t="s">
        <v>89</v>
      </c>
      <c r="H6645">
        <v>4.4827000000000004</v>
      </c>
      <c r="I6645">
        <v>2</v>
      </c>
      <c r="J6645">
        <v>8000</v>
      </c>
      <c r="K6645">
        <f>+VLOOKUP(E6645,Costos!$A$1:$I$716100,9,FALSE)</f>
        <v>24.041525</v>
      </c>
      <c r="L6645" t="str">
        <f t="shared" si="220"/>
        <v>231</v>
      </c>
      <c r="M6645" t="str">
        <f t="shared" si="221"/>
        <v>231003</v>
      </c>
      <c r="N6645" t="str">
        <f>IFERROR(IF(L6645="231","231",VLOOKUP(E6645,Materiales!$A$1:$G$37443,7,FALSE)),"N/A")</f>
        <v>231</v>
      </c>
    </row>
    <row r="6646" spans="1:14" x14ac:dyDescent="0.25">
      <c r="A6646">
        <v>2110030005</v>
      </c>
      <c r="B6646" t="s">
        <v>1131</v>
      </c>
      <c r="C6646">
        <v>2310030240</v>
      </c>
      <c r="D6646" t="s">
        <v>2152</v>
      </c>
      <c r="E6646">
        <v>2430850012</v>
      </c>
      <c r="F6646" t="s">
        <v>3638</v>
      </c>
      <c r="G6646" t="s">
        <v>89</v>
      </c>
      <c r="H6646">
        <v>4.0300000000000002E-2</v>
      </c>
      <c r="I6646">
        <v>3</v>
      </c>
      <c r="J6646">
        <v>8000</v>
      </c>
      <c r="K6646">
        <f>+VLOOKUP(E6646,Costos!$A$1:$I$716100,9,FALSE)</f>
        <v>15.424059</v>
      </c>
      <c r="L6646" t="str">
        <f t="shared" si="220"/>
        <v>243</v>
      </c>
      <c r="M6646" t="str">
        <f t="shared" si="221"/>
        <v>243085</v>
      </c>
      <c r="N6646" t="str">
        <f>IFERROR(IF(L6646="231","231",VLOOKUP(E6646,Materiales!$A$1:$G$37443,7,FALSE)),"N/A")</f>
        <v>Varios</v>
      </c>
    </row>
    <row r="6647" spans="1:14" x14ac:dyDescent="0.25">
      <c r="A6647">
        <v>2110030005</v>
      </c>
      <c r="B6647" t="s">
        <v>1131</v>
      </c>
      <c r="C6647">
        <v>2310030240</v>
      </c>
      <c r="D6647" t="s">
        <v>2152</v>
      </c>
      <c r="E6647">
        <v>2410210019</v>
      </c>
      <c r="F6647" t="s">
        <v>113</v>
      </c>
      <c r="G6647" t="s">
        <v>89</v>
      </c>
      <c r="H6647">
        <v>0.40720000000000001</v>
      </c>
      <c r="I6647">
        <v>3</v>
      </c>
      <c r="J6647">
        <v>8000</v>
      </c>
      <c r="K6647">
        <f>+VLOOKUP(E6647,Costos!$A$1:$I$716100,9,FALSE)</f>
        <v>7.7568599999999996</v>
      </c>
      <c r="L6647" t="str">
        <f t="shared" si="220"/>
        <v>241</v>
      </c>
      <c r="M6647" t="str">
        <f t="shared" si="221"/>
        <v>241021</v>
      </c>
      <c r="N6647" t="str">
        <f>IFERROR(IF(L6647="231","231",VLOOKUP(E6647,Materiales!$A$1:$G$37443,7,FALSE)),"N/A")</f>
        <v>Varios</v>
      </c>
    </row>
    <row r="6648" spans="1:14" x14ac:dyDescent="0.25">
      <c r="A6648">
        <v>2110030005</v>
      </c>
      <c r="B6648" t="s">
        <v>1131</v>
      </c>
      <c r="C6648">
        <v>2310030240</v>
      </c>
      <c r="D6648" t="s">
        <v>2152</v>
      </c>
      <c r="E6648">
        <v>2430950002</v>
      </c>
      <c r="F6648" t="s">
        <v>3667</v>
      </c>
      <c r="G6648" t="s">
        <v>89</v>
      </c>
      <c r="H6648">
        <v>4.0300000000000002E-2</v>
      </c>
      <c r="I6648">
        <v>3</v>
      </c>
      <c r="J6648">
        <v>8000</v>
      </c>
      <c r="K6648">
        <f>+VLOOKUP(E6648,Costos!$A$1:$I$716100,9,FALSE)</f>
        <v>16.036432000000001</v>
      </c>
      <c r="L6648" t="str">
        <f t="shared" si="220"/>
        <v>243</v>
      </c>
      <c r="M6648" t="str">
        <f t="shared" si="221"/>
        <v>243095</v>
      </c>
      <c r="N6648" t="str">
        <f>IFERROR(IF(L6648="231","231",VLOOKUP(E6648,Materiales!$A$1:$G$37443,7,FALSE)),"N/A")</f>
        <v>Varios</v>
      </c>
    </row>
    <row r="6649" spans="1:14" x14ac:dyDescent="0.25">
      <c r="A6649">
        <v>2110030005</v>
      </c>
      <c r="B6649" t="s">
        <v>1131</v>
      </c>
      <c r="C6649">
        <v>2310030240</v>
      </c>
      <c r="D6649" t="s">
        <v>2152</v>
      </c>
      <c r="E6649">
        <v>2430880026</v>
      </c>
      <c r="F6649" t="s">
        <v>115</v>
      </c>
      <c r="G6649" t="s">
        <v>89</v>
      </c>
      <c r="H6649">
        <v>4.0300000000000002E-2</v>
      </c>
      <c r="I6649">
        <v>3</v>
      </c>
      <c r="J6649">
        <v>8000</v>
      </c>
      <c r="K6649">
        <f>+VLOOKUP(E6649,Costos!$A$1:$I$716100,9,FALSE)</f>
        <v>6.6873969999999998</v>
      </c>
      <c r="L6649" t="str">
        <f t="shared" si="220"/>
        <v>243</v>
      </c>
      <c r="M6649" t="str">
        <f t="shared" si="221"/>
        <v>243088</v>
      </c>
      <c r="N6649" t="str">
        <f>IFERROR(IF(L6649="231","231",VLOOKUP(E6649,Materiales!$A$1:$G$37443,7,FALSE)),"N/A")</f>
        <v>Otros</v>
      </c>
    </row>
    <row r="6650" spans="1:14" x14ac:dyDescent="0.25">
      <c r="A6650">
        <v>2110030005</v>
      </c>
      <c r="B6650" t="s">
        <v>1131</v>
      </c>
      <c r="C6650">
        <v>2310030240</v>
      </c>
      <c r="D6650" t="s">
        <v>2152</v>
      </c>
      <c r="E6650">
        <v>2410090305</v>
      </c>
      <c r="F6650" t="s">
        <v>3204</v>
      </c>
      <c r="G6650" t="s">
        <v>89</v>
      </c>
      <c r="H6650">
        <v>2.0560999999999998</v>
      </c>
      <c r="I6650">
        <v>3</v>
      </c>
      <c r="J6650">
        <v>8000</v>
      </c>
      <c r="K6650">
        <f>+VLOOKUP(E6650,Costos!$A$1:$I$716100,9,FALSE)</f>
        <v>39.245584999999998</v>
      </c>
      <c r="L6650" t="str">
        <f t="shared" si="220"/>
        <v>241</v>
      </c>
      <c r="M6650" t="str">
        <f t="shared" si="221"/>
        <v>241009</v>
      </c>
      <c r="N6650" t="str">
        <f>IFERROR(IF(L6650="231","231",VLOOKUP(E6650,Materiales!$A$1:$G$37443,7,FALSE)),"N/A")</f>
        <v>Pigmentos</v>
      </c>
    </row>
    <row r="6651" spans="1:14" x14ac:dyDescent="0.25">
      <c r="A6651">
        <v>2110030005</v>
      </c>
      <c r="B6651" t="s">
        <v>1131</v>
      </c>
      <c r="C6651">
        <v>2310030240</v>
      </c>
      <c r="D6651" t="s">
        <v>2152</v>
      </c>
      <c r="E6651">
        <v>2410210003</v>
      </c>
      <c r="F6651" t="s">
        <v>95</v>
      </c>
      <c r="G6651" t="s">
        <v>89</v>
      </c>
      <c r="H6651">
        <v>0.56430000000000002</v>
      </c>
      <c r="I6651">
        <v>3</v>
      </c>
      <c r="J6651">
        <v>8000</v>
      </c>
      <c r="K6651">
        <f>+VLOOKUP(E6651,Costos!$A$1:$I$716100,9,FALSE)</f>
        <v>4.9316240000000002</v>
      </c>
      <c r="L6651" t="str">
        <f t="shared" si="220"/>
        <v>241</v>
      </c>
      <c r="M6651" t="str">
        <f t="shared" si="221"/>
        <v>241021</v>
      </c>
      <c r="N6651" t="str">
        <f>IFERROR(IF(L6651="231","231",VLOOKUP(E6651,Materiales!$A$1:$G$37443,7,FALSE)),"N/A")</f>
        <v>Varios</v>
      </c>
    </row>
    <row r="6652" spans="1:14" x14ac:dyDescent="0.25">
      <c r="A6652">
        <v>2110030005</v>
      </c>
      <c r="B6652" t="s">
        <v>1131</v>
      </c>
      <c r="C6652">
        <v>2310030240</v>
      </c>
      <c r="D6652" t="s">
        <v>2152</v>
      </c>
      <c r="E6652">
        <v>2410200020</v>
      </c>
      <c r="F6652" t="s">
        <v>3308</v>
      </c>
      <c r="G6652" t="s">
        <v>89</v>
      </c>
      <c r="H6652">
        <v>0.40720000000000001</v>
      </c>
      <c r="I6652">
        <v>3</v>
      </c>
      <c r="J6652">
        <v>8000</v>
      </c>
      <c r="K6652">
        <f>+VLOOKUP(E6652,Costos!$A$1:$I$716100,9,FALSE)</f>
        <v>2.883197</v>
      </c>
      <c r="L6652" t="str">
        <f t="shared" si="220"/>
        <v>241</v>
      </c>
      <c r="M6652" t="str">
        <f t="shared" si="221"/>
        <v>241020</v>
      </c>
      <c r="N6652" t="str">
        <f>IFERROR(IF(L6652="231","231",VLOOKUP(E6652,Materiales!$A$1:$G$37443,7,FALSE)),"N/A")</f>
        <v>Varios</v>
      </c>
    </row>
    <row r="6653" spans="1:14" x14ac:dyDescent="0.25">
      <c r="A6653">
        <v>2110030005</v>
      </c>
      <c r="B6653" t="s">
        <v>1131</v>
      </c>
      <c r="C6653">
        <v>2310030018</v>
      </c>
      <c r="D6653" t="s">
        <v>2133</v>
      </c>
      <c r="E6653">
        <v>2430350001</v>
      </c>
      <c r="F6653" t="s">
        <v>4741</v>
      </c>
      <c r="G6653" t="s">
        <v>89</v>
      </c>
      <c r="H6653">
        <v>1.7750999999999999</v>
      </c>
      <c r="I6653">
        <v>2</v>
      </c>
      <c r="J6653">
        <v>8000</v>
      </c>
      <c r="K6653">
        <f>+VLOOKUP(E6653,Costos!$A$1:$I$716100,9,FALSE)</f>
        <v>8.4358629999999994</v>
      </c>
      <c r="L6653" t="str">
        <f t="shared" si="220"/>
        <v>243</v>
      </c>
      <c r="M6653" t="str">
        <f t="shared" si="221"/>
        <v>243035</v>
      </c>
      <c r="N6653" t="str">
        <f>IFERROR(IF(L6653="231","231",VLOOKUP(E6653,Materiales!$A$1:$G$37443,7,FALSE)),"N/A")</f>
        <v>Varios</v>
      </c>
    </row>
    <row r="6654" spans="1:14" x14ac:dyDescent="0.25">
      <c r="A6654">
        <v>2110030005</v>
      </c>
      <c r="B6654" t="s">
        <v>1131</v>
      </c>
      <c r="C6654">
        <v>2310030018</v>
      </c>
      <c r="D6654" t="s">
        <v>2133</v>
      </c>
      <c r="E6654">
        <v>2430390013</v>
      </c>
      <c r="F6654" t="s">
        <v>3567</v>
      </c>
      <c r="G6654" t="s">
        <v>89</v>
      </c>
      <c r="H6654">
        <v>2.5547</v>
      </c>
      <c r="I6654">
        <v>2</v>
      </c>
      <c r="J6654">
        <v>8000</v>
      </c>
      <c r="K6654">
        <f>+VLOOKUP(E6654,Costos!$A$1:$I$716100,9,FALSE)</f>
        <v>27.214721000000001</v>
      </c>
      <c r="L6654" t="str">
        <f t="shared" si="220"/>
        <v>243</v>
      </c>
      <c r="M6654" t="str">
        <f t="shared" si="221"/>
        <v>243039</v>
      </c>
      <c r="N6654" t="str">
        <f>IFERROR(IF(L6654="231","231",VLOOKUP(E6654,Materiales!$A$1:$G$37443,7,FALSE)),"N/A")</f>
        <v>Varios</v>
      </c>
    </row>
    <row r="6655" spans="1:14" x14ac:dyDescent="0.25">
      <c r="A6655">
        <v>2110030005</v>
      </c>
      <c r="B6655" t="s">
        <v>1131</v>
      </c>
      <c r="C6655">
        <v>2310030018</v>
      </c>
      <c r="D6655" t="s">
        <v>2133</v>
      </c>
      <c r="E6655">
        <v>2310030273</v>
      </c>
      <c r="F6655" t="s">
        <v>2157</v>
      </c>
      <c r="G6655" t="s">
        <v>89</v>
      </c>
      <c r="H6655">
        <v>11.539400000000001</v>
      </c>
      <c r="I6655">
        <v>2</v>
      </c>
      <c r="J6655">
        <v>8000</v>
      </c>
      <c r="K6655">
        <f>+VLOOKUP(E6655,Costos!$A$1:$I$716100,9,FALSE)</f>
        <v>3.6945239999999999</v>
      </c>
      <c r="L6655" t="str">
        <f t="shared" si="220"/>
        <v>231</v>
      </c>
      <c r="M6655" t="str">
        <f t="shared" si="221"/>
        <v>231003</v>
      </c>
      <c r="N6655" t="str">
        <f>IFERROR(IF(L6655="231","231",VLOOKUP(E6655,Materiales!$A$1:$G$37443,7,FALSE)),"N/A")</f>
        <v>231</v>
      </c>
    </row>
    <row r="6656" spans="1:14" x14ac:dyDescent="0.25">
      <c r="A6656">
        <v>2110030005</v>
      </c>
      <c r="B6656" t="s">
        <v>1131</v>
      </c>
      <c r="C6656">
        <v>2310030273</v>
      </c>
      <c r="D6656" t="s">
        <v>2157</v>
      </c>
      <c r="E6656">
        <v>2410290596</v>
      </c>
      <c r="F6656" t="s">
        <v>3369</v>
      </c>
      <c r="G6656" t="s">
        <v>89</v>
      </c>
      <c r="H6656">
        <v>1.1327</v>
      </c>
      <c r="I6656">
        <v>3</v>
      </c>
      <c r="J6656">
        <v>8000</v>
      </c>
      <c r="K6656">
        <f>+VLOOKUP(E6656,Costos!$A$1:$I$716100,9,FALSE)</f>
        <v>5.3067520000000004</v>
      </c>
      <c r="L6656" t="str">
        <f t="shared" si="220"/>
        <v>241</v>
      </c>
      <c r="M6656" t="str">
        <f t="shared" si="221"/>
        <v>241029</v>
      </c>
      <c r="N6656" t="str">
        <f>IFERROR(IF(L6656="231","231",VLOOKUP(E6656,Materiales!$A$1:$G$37443,7,FALSE)),"N/A")</f>
        <v>Varios</v>
      </c>
    </row>
    <row r="6657" spans="1:14" x14ac:dyDescent="0.25">
      <c r="A6657">
        <v>2110030005</v>
      </c>
      <c r="B6657" t="s">
        <v>1131</v>
      </c>
      <c r="C6657">
        <v>2310030273</v>
      </c>
      <c r="D6657" t="s">
        <v>2157</v>
      </c>
      <c r="E6657">
        <v>2430850012</v>
      </c>
      <c r="F6657" t="s">
        <v>3638</v>
      </c>
      <c r="G6657" t="s">
        <v>89</v>
      </c>
      <c r="H6657">
        <v>1.26E-2</v>
      </c>
      <c r="I6657">
        <v>3</v>
      </c>
      <c r="J6657">
        <v>8000</v>
      </c>
      <c r="K6657">
        <f>+VLOOKUP(E6657,Costos!$A$1:$I$716100,9,FALSE)</f>
        <v>15.424059</v>
      </c>
      <c r="L6657" t="str">
        <f t="shared" si="220"/>
        <v>243</v>
      </c>
      <c r="M6657" t="str">
        <f t="shared" si="221"/>
        <v>243085</v>
      </c>
      <c r="N6657" t="str">
        <f>IFERROR(IF(L6657="231","231",VLOOKUP(E6657,Materiales!$A$1:$G$37443,7,FALSE)),"N/A")</f>
        <v>Varios</v>
      </c>
    </row>
    <row r="6658" spans="1:14" x14ac:dyDescent="0.25">
      <c r="A6658">
        <v>2110030005</v>
      </c>
      <c r="B6658" t="s">
        <v>1131</v>
      </c>
      <c r="C6658">
        <v>2310030273</v>
      </c>
      <c r="D6658" t="s">
        <v>2157</v>
      </c>
      <c r="E6658">
        <v>2410210019</v>
      </c>
      <c r="F6658" t="s">
        <v>113</v>
      </c>
      <c r="G6658" t="s">
        <v>89</v>
      </c>
      <c r="H6658">
        <v>0.1007</v>
      </c>
      <c r="I6658">
        <v>3</v>
      </c>
      <c r="J6658">
        <v>8000</v>
      </c>
      <c r="K6658">
        <f>+VLOOKUP(E6658,Costos!$A$1:$I$716100,9,FALSE)</f>
        <v>7.7568599999999996</v>
      </c>
      <c r="L6658" t="str">
        <f t="shared" si="220"/>
        <v>241</v>
      </c>
      <c r="M6658" t="str">
        <f t="shared" si="221"/>
        <v>241021</v>
      </c>
      <c r="N6658" t="str">
        <f>IFERROR(IF(L6658="231","231",VLOOKUP(E6658,Materiales!$A$1:$G$37443,7,FALSE)),"N/A")</f>
        <v>Varios</v>
      </c>
    </row>
    <row r="6659" spans="1:14" x14ac:dyDescent="0.25">
      <c r="A6659">
        <v>2110030005</v>
      </c>
      <c r="B6659" t="s">
        <v>1131</v>
      </c>
      <c r="C6659">
        <v>2310030273</v>
      </c>
      <c r="D6659" t="s">
        <v>2157</v>
      </c>
      <c r="E6659">
        <v>2430950002</v>
      </c>
      <c r="F6659" t="s">
        <v>3667</v>
      </c>
      <c r="G6659" t="s">
        <v>89</v>
      </c>
      <c r="H6659">
        <v>7.5499999999999998E-2</v>
      </c>
      <c r="I6659">
        <v>3</v>
      </c>
      <c r="J6659">
        <v>8000</v>
      </c>
      <c r="K6659">
        <f>+VLOOKUP(E6659,Costos!$A$1:$I$716100,9,FALSE)</f>
        <v>16.036432000000001</v>
      </c>
      <c r="L6659" t="str">
        <f t="shared" si="220"/>
        <v>243</v>
      </c>
      <c r="M6659" t="str">
        <f t="shared" si="221"/>
        <v>243095</v>
      </c>
      <c r="N6659" t="str">
        <f>IFERROR(IF(L6659="231","231",VLOOKUP(E6659,Materiales!$A$1:$G$37443,7,FALSE)),"N/A")</f>
        <v>Varios</v>
      </c>
    </row>
    <row r="6660" spans="1:14" x14ac:dyDescent="0.25">
      <c r="A6660">
        <v>2110030005</v>
      </c>
      <c r="B6660" t="s">
        <v>1131</v>
      </c>
      <c r="C6660">
        <v>2310030273</v>
      </c>
      <c r="D6660" t="s">
        <v>2157</v>
      </c>
      <c r="E6660">
        <v>2410290518</v>
      </c>
      <c r="F6660" t="s">
        <v>3353</v>
      </c>
      <c r="G6660" t="s">
        <v>89</v>
      </c>
      <c r="H6660">
        <v>1.6400000000000001E-2</v>
      </c>
      <c r="I6660">
        <v>3</v>
      </c>
      <c r="J6660">
        <v>8000</v>
      </c>
      <c r="K6660">
        <f>+VLOOKUP(E6660,Costos!$A$1:$I$716100,9,FALSE)</f>
        <v>4.2085650000000001</v>
      </c>
      <c r="L6660" t="str">
        <f t="shared" si="220"/>
        <v>241</v>
      </c>
      <c r="M6660" t="str">
        <f t="shared" si="221"/>
        <v>241029</v>
      </c>
      <c r="N6660" t="str">
        <f>IFERROR(IF(L6660="231","231",VLOOKUP(E6660,Materiales!$A$1:$G$37443,7,FALSE)),"N/A")</f>
        <v>Otros</v>
      </c>
    </row>
    <row r="6661" spans="1:14" x14ac:dyDescent="0.25">
      <c r="A6661">
        <v>2110030005</v>
      </c>
      <c r="B6661" t="s">
        <v>1131</v>
      </c>
      <c r="C6661">
        <v>2310030273</v>
      </c>
      <c r="D6661" t="s">
        <v>2157</v>
      </c>
      <c r="E6661">
        <v>2430880022</v>
      </c>
      <c r="F6661" t="s">
        <v>115</v>
      </c>
      <c r="G6661" t="s">
        <v>89</v>
      </c>
      <c r="H6661">
        <v>3.4599999999999999E-2</v>
      </c>
      <c r="I6661">
        <v>3</v>
      </c>
      <c r="J6661">
        <v>8000</v>
      </c>
      <c r="K6661">
        <f>+VLOOKUP(E6661,Costos!$A$1:$I$716100,9,FALSE)</f>
        <v>6.1924229999999998</v>
      </c>
      <c r="L6661" t="str">
        <f t="shared" si="220"/>
        <v>243</v>
      </c>
      <c r="M6661" t="str">
        <f t="shared" si="221"/>
        <v>243088</v>
      </c>
      <c r="N6661" t="str">
        <f>IFERROR(IF(L6661="231","231",VLOOKUP(E6661,Materiales!$A$1:$G$37443,7,FALSE)),"N/A")</f>
        <v>Varios</v>
      </c>
    </row>
    <row r="6662" spans="1:14" x14ac:dyDescent="0.25">
      <c r="A6662">
        <v>2110030005</v>
      </c>
      <c r="B6662" t="s">
        <v>1131</v>
      </c>
      <c r="C6662">
        <v>2310030273</v>
      </c>
      <c r="D6662" t="s">
        <v>2157</v>
      </c>
      <c r="E6662">
        <v>2410290827</v>
      </c>
      <c r="F6662" t="s">
        <v>3467</v>
      </c>
      <c r="G6662" t="s">
        <v>89</v>
      </c>
      <c r="H6662">
        <v>0.1573</v>
      </c>
      <c r="I6662">
        <v>3</v>
      </c>
      <c r="J6662">
        <v>8000</v>
      </c>
      <c r="K6662">
        <f>+VLOOKUP(E6662,Costos!$A$1:$I$716100,9,FALSE)</f>
        <v>8.7862050000000007</v>
      </c>
      <c r="L6662" t="str">
        <f t="shared" si="220"/>
        <v>241</v>
      </c>
      <c r="M6662" t="str">
        <f t="shared" si="221"/>
        <v>241029</v>
      </c>
      <c r="N6662" t="str">
        <f>IFERROR(IF(L6662="231","231",VLOOKUP(E6662,Materiales!$A$1:$G$37443,7,FALSE)),"N/A")</f>
        <v>Varios</v>
      </c>
    </row>
    <row r="6663" spans="1:14" x14ac:dyDescent="0.25">
      <c r="A6663">
        <v>2110030005</v>
      </c>
      <c r="B6663" t="s">
        <v>1131</v>
      </c>
      <c r="C6663">
        <v>2310030273</v>
      </c>
      <c r="D6663" t="s">
        <v>2157</v>
      </c>
      <c r="E6663">
        <v>2430390013</v>
      </c>
      <c r="F6663" t="s">
        <v>3567</v>
      </c>
      <c r="G6663" t="s">
        <v>89</v>
      </c>
      <c r="H6663">
        <v>6.2899999999999998E-2</v>
      </c>
      <c r="I6663">
        <v>3</v>
      </c>
      <c r="J6663">
        <v>8000</v>
      </c>
      <c r="K6663">
        <f>+VLOOKUP(E6663,Costos!$A$1:$I$716100,9,FALSE)</f>
        <v>27.214721000000001</v>
      </c>
      <c r="L6663" t="str">
        <f t="shared" si="220"/>
        <v>243</v>
      </c>
      <c r="M6663" t="str">
        <f t="shared" si="221"/>
        <v>243039</v>
      </c>
      <c r="N6663" t="str">
        <f>IFERROR(IF(L6663="231","231",VLOOKUP(E6663,Materiales!$A$1:$G$37443,7,FALSE)),"N/A")</f>
        <v>Varios</v>
      </c>
    </row>
    <row r="6664" spans="1:14" x14ac:dyDescent="0.25">
      <c r="A6664">
        <v>2110030005</v>
      </c>
      <c r="B6664" t="s">
        <v>1131</v>
      </c>
      <c r="C6664">
        <v>2310030273</v>
      </c>
      <c r="D6664" t="s">
        <v>2157</v>
      </c>
      <c r="E6664">
        <v>2430850037</v>
      </c>
      <c r="F6664" t="s">
        <v>3645</v>
      </c>
      <c r="G6664" t="s">
        <v>89</v>
      </c>
      <c r="H6664">
        <v>0.1007</v>
      </c>
      <c r="I6664">
        <v>3</v>
      </c>
      <c r="J6664">
        <v>8000</v>
      </c>
      <c r="K6664">
        <f>+VLOOKUP(E6664,Costos!$A$1:$I$716100,9,FALSE)</f>
        <v>5.1567480000000003</v>
      </c>
      <c r="L6664" t="str">
        <f t="shared" si="220"/>
        <v>243</v>
      </c>
      <c r="M6664" t="str">
        <f t="shared" si="221"/>
        <v>243085</v>
      </c>
      <c r="N6664" t="str">
        <f>IFERROR(IF(L6664="231","231",VLOOKUP(E6664,Materiales!$A$1:$G$37443,7,FALSE)),"N/A")</f>
        <v>Varios</v>
      </c>
    </row>
    <row r="6665" spans="1:14" x14ac:dyDescent="0.25">
      <c r="A6665">
        <v>2110030005</v>
      </c>
      <c r="B6665" t="s">
        <v>1131</v>
      </c>
      <c r="C6665">
        <v>2310030273</v>
      </c>
      <c r="D6665" t="s">
        <v>2157</v>
      </c>
      <c r="E6665">
        <v>2410290516</v>
      </c>
      <c r="F6665" t="s">
        <v>3351</v>
      </c>
      <c r="G6665" t="s">
        <v>89</v>
      </c>
      <c r="H6665">
        <v>4.7824</v>
      </c>
      <c r="I6665">
        <v>3</v>
      </c>
      <c r="J6665">
        <v>8000</v>
      </c>
      <c r="K6665">
        <f>+VLOOKUP(E6665,Costos!$A$1:$I$716100,9,FALSE)</f>
        <v>6.3744370000000004</v>
      </c>
      <c r="L6665" t="str">
        <f t="shared" si="220"/>
        <v>241</v>
      </c>
      <c r="M6665" t="str">
        <f t="shared" si="221"/>
        <v>241029</v>
      </c>
      <c r="N6665" t="str">
        <f>IFERROR(IF(L6665="231","231",VLOOKUP(E6665,Materiales!$A$1:$G$37443,7,FALSE)),"N/A")</f>
        <v>Varios</v>
      </c>
    </row>
    <row r="6666" spans="1:14" x14ac:dyDescent="0.25">
      <c r="A6666">
        <v>2110030005</v>
      </c>
      <c r="B6666" t="s">
        <v>1131</v>
      </c>
      <c r="C6666">
        <v>2310030273</v>
      </c>
      <c r="D6666" t="s">
        <v>2157</v>
      </c>
      <c r="E6666">
        <v>2410290517</v>
      </c>
      <c r="F6666" t="s">
        <v>3352</v>
      </c>
      <c r="G6666" t="s">
        <v>89</v>
      </c>
      <c r="H6666">
        <v>1.2E-2</v>
      </c>
      <c r="I6666">
        <v>3</v>
      </c>
      <c r="J6666">
        <v>8000</v>
      </c>
      <c r="K6666">
        <f>+VLOOKUP(E6666,Costos!$A$1:$I$716100,9,FALSE)</f>
        <v>5.2654379999999996</v>
      </c>
      <c r="L6666" t="str">
        <f t="shared" si="220"/>
        <v>241</v>
      </c>
      <c r="M6666" t="str">
        <f t="shared" si="221"/>
        <v>241029</v>
      </c>
      <c r="N6666" t="str">
        <f>IFERROR(IF(L6666="231","231",VLOOKUP(E6666,Materiales!$A$1:$G$37443,7,FALSE)),"N/A")</f>
        <v>Otros</v>
      </c>
    </row>
    <row r="6667" spans="1:14" x14ac:dyDescent="0.25">
      <c r="A6667">
        <v>2110030005</v>
      </c>
      <c r="B6667" t="s">
        <v>1131</v>
      </c>
      <c r="C6667">
        <v>2310030273</v>
      </c>
      <c r="D6667" t="s">
        <v>2157</v>
      </c>
      <c r="E6667">
        <v>2410210003</v>
      </c>
      <c r="F6667" t="s">
        <v>95</v>
      </c>
      <c r="G6667" t="s">
        <v>89</v>
      </c>
      <c r="H6667">
        <v>9.4399999999999998E-2</v>
      </c>
      <c r="I6667">
        <v>3</v>
      </c>
      <c r="J6667">
        <v>8000</v>
      </c>
      <c r="K6667">
        <f>+VLOOKUP(E6667,Costos!$A$1:$I$716100,9,FALSE)</f>
        <v>4.9316240000000002</v>
      </c>
      <c r="L6667" t="str">
        <f t="shared" si="220"/>
        <v>241</v>
      </c>
      <c r="M6667" t="str">
        <f t="shared" si="221"/>
        <v>241021</v>
      </c>
      <c r="N6667" t="str">
        <f>IFERROR(IF(L6667="231","231",VLOOKUP(E6667,Materiales!$A$1:$G$37443,7,FALSE)),"N/A")</f>
        <v>Varios</v>
      </c>
    </row>
    <row r="6668" spans="1:14" x14ac:dyDescent="0.25">
      <c r="A6668">
        <v>2110030005</v>
      </c>
      <c r="B6668" t="s">
        <v>1131</v>
      </c>
      <c r="C6668">
        <v>2310030018</v>
      </c>
      <c r="D6668" t="s">
        <v>2133</v>
      </c>
      <c r="E6668">
        <v>2410210003</v>
      </c>
      <c r="F6668" t="s">
        <v>95</v>
      </c>
      <c r="G6668" t="s">
        <v>89</v>
      </c>
      <c r="H6668">
        <v>11.539400000000001</v>
      </c>
      <c r="I6668">
        <v>2</v>
      </c>
      <c r="J6668">
        <v>8000</v>
      </c>
      <c r="K6668">
        <f>+VLOOKUP(E6668,Costos!$A$1:$I$716100,9,FALSE)</f>
        <v>4.9316240000000002</v>
      </c>
      <c r="L6668" t="str">
        <f t="shared" si="220"/>
        <v>241</v>
      </c>
      <c r="M6668" t="str">
        <f t="shared" si="221"/>
        <v>241021</v>
      </c>
      <c r="N6668" t="str">
        <f>IFERROR(IF(L6668="231","231",VLOOKUP(E6668,Materiales!$A$1:$G$37443,7,FALSE)),"N/A")</f>
        <v>Varios</v>
      </c>
    </row>
    <row r="6669" spans="1:14" x14ac:dyDescent="0.25">
      <c r="A6669">
        <v>2110030005</v>
      </c>
      <c r="B6669" t="s">
        <v>1131</v>
      </c>
      <c r="C6669">
        <v>2310030018</v>
      </c>
      <c r="D6669" t="s">
        <v>2133</v>
      </c>
      <c r="E6669">
        <v>2430810004</v>
      </c>
      <c r="F6669" t="s">
        <v>3630</v>
      </c>
      <c r="G6669" t="s">
        <v>89</v>
      </c>
      <c r="H6669">
        <v>0.95199999999999996</v>
      </c>
      <c r="I6669">
        <v>2</v>
      </c>
      <c r="J6669">
        <v>8000</v>
      </c>
      <c r="K6669">
        <f>+VLOOKUP(E6669,Costos!$A$1:$I$716100,9,FALSE)</f>
        <v>6.728307</v>
      </c>
      <c r="L6669" t="str">
        <f t="shared" si="220"/>
        <v>243</v>
      </c>
      <c r="M6669" t="str">
        <f t="shared" si="221"/>
        <v>243081</v>
      </c>
      <c r="N6669" t="str">
        <f>IFERROR(IF(L6669="231","231",VLOOKUP(E6669,Materiales!$A$1:$G$37443,7,FALSE)),"N/A")</f>
        <v>Varios</v>
      </c>
    </row>
    <row r="6670" spans="1:14" x14ac:dyDescent="0.25">
      <c r="A6670">
        <v>2110030005</v>
      </c>
      <c r="B6670" t="s">
        <v>1131</v>
      </c>
      <c r="C6670">
        <v>2310030018</v>
      </c>
      <c r="D6670" t="s">
        <v>2133</v>
      </c>
      <c r="E6670">
        <v>2430870004</v>
      </c>
      <c r="F6670" t="s">
        <v>3650</v>
      </c>
      <c r="G6670" t="s">
        <v>89</v>
      </c>
      <c r="H6670">
        <v>0.14649999999999999</v>
      </c>
      <c r="I6670">
        <v>2</v>
      </c>
      <c r="J6670">
        <v>8000</v>
      </c>
      <c r="K6670">
        <f>+VLOOKUP(E6670,Costos!$A$1:$I$716100,9,FALSE)</f>
        <v>5.9204129999999999</v>
      </c>
      <c r="L6670" t="str">
        <f t="shared" si="220"/>
        <v>243</v>
      </c>
      <c r="M6670" t="str">
        <f t="shared" si="221"/>
        <v>243087</v>
      </c>
      <c r="N6670" t="str">
        <f>IFERROR(IF(L6670="231","231",VLOOKUP(E6670,Materiales!$A$1:$G$37443,7,FALSE)),"N/A")</f>
        <v>Varios</v>
      </c>
    </row>
    <row r="6671" spans="1:14" x14ac:dyDescent="0.25">
      <c r="A6671">
        <v>2110030006</v>
      </c>
      <c r="B6671" t="s">
        <v>1132</v>
      </c>
      <c r="C6671">
        <v>2110030006</v>
      </c>
      <c r="D6671" t="s">
        <v>1132</v>
      </c>
      <c r="E6671">
        <v>2310160007</v>
      </c>
      <c r="F6671" t="s">
        <v>2335</v>
      </c>
      <c r="G6671" t="s">
        <v>36</v>
      </c>
      <c r="H6671">
        <v>8000</v>
      </c>
      <c r="I6671">
        <v>1</v>
      </c>
      <c r="J6671">
        <v>8000</v>
      </c>
      <c r="K6671">
        <f>+VLOOKUP(E6671,Costos!$A$1:$I$716100,9,FALSE)</f>
        <v>1.6230000000000001E-2</v>
      </c>
      <c r="L6671" t="str">
        <f t="shared" si="220"/>
        <v>231</v>
      </c>
      <c r="M6671" t="str">
        <f t="shared" si="221"/>
        <v>231016</v>
      </c>
      <c r="N6671" t="str">
        <f>IFERROR(IF(L6671="231","231",VLOOKUP(E6671,Materiales!$A$1:$G$37443,7,FALSE)),"N/A")</f>
        <v>231</v>
      </c>
    </row>
    <row r="6672" spans="1:14" x14ac:dyDescent="0.25">
      <c r="A6672">
        <v>2110030006</v>
      </c>
      <c r="B6672" t="s">
        <v>1132</v>
      </c>
      <c r="C6672">
        <v>2310160007</v>
      </c>
      <c r="D6672" t="s">
        <v>2335</v>
      </c>
      <c r="E6672">
        <v>2410090171</v>
      </c>
      <c r="F6672" t="s">
        <v>3178</v>
      </c>
      <c r="G6672" t="s">
        <v>89</v>
      </c>
      <c r="H6672">
        <v>0.4224</v>
      </c>
      <c r="I6672">
        <v>2</v>
      </c>
      <c r="J6672">
        <v>8000</v>
      </c>
      <c r="K6672">
        <f>+VLOOKUP(E6672,Costos!$A$1:$I$716100,9,FALSE)</f>
        <v>12.295067</v>
      </c>
      <c r="L6672" t="str">
        <f t="shared" si="220"/>
        <v>241</v>
      </c>
      <c r="M6672" t="str">
        <f t="shared" si="221"/>
        <v>241009</v>
      </c>
      <c r="N6672" t="str">
        <f>IFERROR(IF(L6672="231","231",VLOOKUP(E6672,Materiales!$A$1:$G$37443,7,FALSE)),"N/A")</f>
        <v>Masterbach</v>
      </c>
    </row>
    <row r="6673" spans="1:14" x14ac:dyDescent="0.25">
      <c r="A6673">
        <v>2110030006</v>
      </c>
      <c r="B6673" t="s">
        <v>1132</v>
      </c>
      <c r="C6673">
        <v>2310160007</v>
      </c>
      <c r="D6673" t="s">
        <v>2335</v>
      </c>
      <c r="E6673">
        <v>2410290624</v>
      </c>
      <c r="F6673" t="s">
        <v>91</v>
      </c>
      <c r="G6673" t="s">
        <v>89</v>
      </c>
      <c r="H6673">
        <v>26.3992</v>
      </c>
      <c r="I6673">
        <v>2</v>
      </c>
      <c r="J6673">
        <v>8000</v>
      </c>
      <c r="K6673">
        <f>+VLOOKUP(E6673,Costos!$A$1:$I$716100,9,FALSE)</f>
        <v>6.9373659999999999</v>
      </c>
      <c r="L6673" t="str">
        <f t="shared" si="220"/>
        <v>241</v>
      </c>
      <c r="M6673" t="str">
        <f t="shared" si="221"/>
        <v>241029</v>
      </c>
      <c r="N6673" t="str">
        <f>IFERROR(IF(L6673="231","231",VLOOKUP(E6673,Materiales!$A$1:$G$37443,7,FALSE)),"N/A")</f>
        <v>Resinas</v>
      </c>
    </row>
    <row r="6674" spans="1:14" x14ac:dyDescent="0.25">
      <c r="A6674">
        <v>2110030006</v>
      </c>
      <c r="B6674" t="s">
        <v>1132</v>
      </c>
      <c r="C6674">
        <v>2110030006</v>
      </c>
      <c r="D6674" t="s">
        <v>1132</v>
      </c>
      <c r="E6674">
        <v>2310230002</v>
      </c>
      <c r="F6674" t="s">
        <v>2575</v>
      </c>
      <c r="G6674" t="s">
        <v>36</v>
      </c>
      <c r="H6674">
        <v>8000</v>
      </c>
      <c r="I6674">
        <v>1</v>
      </c>
      <c r="J6674">
        <v>8000</v>
      </c>
      <c r="K6674">
        <f>+VLOOKUP(E6674,Costos!$A$1:$I$716100,9,FALSE)</f>
        <v>3.5858000000000001E-2</v>
      </c>
      <c r="L6674" t="str">
        <f t="shared" si="220"/>
        <v>231</v>
      </c>
      <c r="M6674" t="str">
        <f t="shared" si="221"/>
        <v>231023</v>
      </c>
      <c r="N6674" t="str">
        <f>IFERROR(IF(L6674="231","231",VLOOKUP(E6674,Materiales!$A$1:$G$37443,7,FALSE)),"N/A")</f>
        <v>231</v>
      </c>
    </row>
    <row r="6675" spans="1:14" x14ac:dyDescent="0.25">
      <c r="A6675">
        <v>2110030006</v>
      </c>
      <c r="B6675" t="s">
        <v>1132</v>
      </c>
      <c r="C6675">
        <v>2310230002</v>
      </c>
      <c r="D6675" t="s">
        <v>2575</v>
      </c>
      <c r="E6675">
        <v>2410290575</v>
      </c>
      <c r="F6675" t="s">
        <v>3365</v>
      </c>
      <c r="G6675" t="s">
        <v>89</v>
      </c>
      <c r="H6675">
        <v>46.4</v>
      </c>
      <c r="I6675">
        <v>2</v>
      </c>
      <c r="J6675">
        <v>8000</v>
      </c>
      <c r="K6675">
        <f>+VLOOKUP(E6675,Costos!$A$1:$I$716100,9,FALSE)</f>
        <v>6.2486309999999996</v>
      </c>
      <c r="L6675" t="str">
        <f t="shared" si="220"/>
        <v>241</v>
      </c>
      <c r="M6675" t="str">
        <f t="shared" si="221"/>
        <v>241029</v>
      </c>
      <c r="N6675" t="str">
        <f>IFERROR(IF(L6675="231","231",VLOOKUP(E6675,Materiales!$A$1:$G$37443,7,FALSE)),"N/A")</f>
        <v>Resinas</v>
      </c>
    </row>
    <row r="6676" spans="1:14" x14ac:dyDescent="0.25">
      <c r="A6676">
        <v>2110030006</v>
      </c>
      <c r="B6676" t="s">
        <v>1132</v>
      </c>
      <c r="C6676">
        <v>2110030006</v>
      </c>
      <c r="D6676" t="s">
        <v>1132</v>
      </c>
      <c r="E6676">
        <v>2320050055</v>
      </c>
      <c r="F6676" t="s">
        <v>2722</v>
      </c>
      <c r="G6676" t="s">
        <v>36</v>
      </c>
      <c r="H6676">
        <v>266.66669999999999</v>
      </c>
      <c r="I6676">
        <v>1</v>
      </c>
      <c r="J6676">
        <v>8000</v>
      </c>
      <c r="K6676">
        <f>+VLOOKUP(E6676,Costos!$A$1:$I$716100,9,FALSE)</f>
        <v>0.39970699999999998</v>
      </c>
      <c r="L6676" t="str">
        <f t="shared" si="220"/>
        <v>232</v>
      </c>
      <c r="M6676" t="str">
        <f t="shared" si="221"/>
        <v>232005</v>
      </c>
      <c r="N6676" t="str">
        <f>IFERROR(IF(L6676="231","231",VLOOKUP(E6676,Materiales!$A$1:$G$37443,7,FALSE)),"N/A")</f>
        <v>Cajitas</v>
      </c>
    </row>
    <row r="6677" spans="1:14" x14ac:dyDescent="0.25">
      <c r="A6677">
        <v>2110030006</v>
      </c>
      <c r="B6677" t="s">
        <v>1132</v>
      </c>
      <c r="C6677">
        <v>2110030006</v>
      </c>
      <c r="D6677" t="s">
        <v>1132</v>
      </c>
      <c r="E6677">
        <v>2500030038</v>
      </c>
      <c r="F6677" t="s">
        <v>3698</v>
      </c>
      <c r="G6677" t="s">
        <v>36</v>
      </c>
      <c r="H6677">
        <v>15.333299999999999</v>
      </c>
      <c r="I6677">
        <v>1</v>
      </c>
      <c r="J6677">
        <v>8000</v>
      </c>
      <c r="K6677">
        <f>+VLOOKUP(E6677,Costos!$A$1:$I$716100,9,FALSE)</f>
        <v>2.5297960000000002</v>
      </c>
      <c r="L6677" t="str">
        <f t="shared" si="220"/>
        <v>250</v>
      </c>
      <c r="M6677" t="str">
        <f t="shared" si="221"/>
        <v>250003</v>
      </c>
      <c r="N6677" t="str">
        <f>IFERROR(IF(L6677="231","231",VLOOKUP(E6677,Materiales!$A$1:$G$37443,7,FALSE)),"N/A")</f>
        <v>Cajón</v>
      </c>
    </row>
    <row r="6678" spans="1:14" x14ac:dyDescent="0.25">
      <c r="A6678">
        <v>2110030006</v>
      </c>
      <c r="B6678" t="s">
        <v>1132</v>
      </c>
      <c r="C6678">
        <v>2110030006</v>
      </c>
      <c r="D6678" t="s">
        <v>1132</v>
      </c>
      <c r="E6678">
        <v>2310030016</v>
      </c>
      <c r="F6678" t="s">
        <v>2131</v>
      </c>
      <c r="G6678" t="s">
        <v>89</v>
      </c>
      <c r="H6678">
        <v>285.02109999999999</v>
      </c>
      <c r="I6678">
        <v>1</v>
      </c>
      <c r="J6678">
        <v>8000</v>
      </c>
      <c r="K6678">
        <f>+VLOOKUP(E6678,Costos!$A$1:$I$716100,9,FALSE)</f>
        <v>2.1278329999999999</v>
      </c>
      <c r="L6678" t="str">
        <f t="shared" si="220"/>
        <v>231</v>
      </c>
      <c r="M6678" t="str">
        <f t="shared" si="221"/>
        <v>231003</v>
      </c>
      <c r="N6678" t="str">
        <f>IFERROR(IF(L6678="231","231",VLOOKUP(E6678,Materiales!$A$1:$G$37443,7,FALSE)),"N/A")</f>
        <v>231</v>
      </c>
    </row>
    <row r="6679" spans="1:14" x14ac:dyDescent="0.25">
      <c r="A6679">
        <v>2110030006</v>
      </c>
      <c r="B6679" t="s">
        <v>1132</v>
      </c>
      <c r="C6679">
        <v>2310030016</v>
      </c>
      <c r="D6679" t="s">
        <v>2131</v>
      </c>
      <c r="E6679">
        <v>2410220004</v>
      </c>
      <c r="F6679" t="s">
        <v>3314</v>
      </c>
      <c r="G6679" t="s">
        <v>89</v>
      </c>
      <c r="H6679">
        <v>8.77E-2</v>
      </c>
      <c r="I6679">
        <v>2</v>
      </c>
      <c r="J6679">
        <v>8000</v>
      </c>
      <c r="K6679">
        <f>+VLOOKUP(E6679,Costos!$A$1:$I$716100,9,FALSE)</f>
        <v>144.33486500000001</v>
      </c>
      <c r="L6679" t="str">
        <f t="shared" si="220"/>
        <v>241</v>
      </c>
      <c r="M6679" t="str">
        <f t="shared" si="221"/>
        <v>241022</v>
      </c>
      <c r="N6679" t="str">
        <f>IFERROR(IF(L6679="231","231",VLOOKUP(E6679,Materiales!$A$1:$G$37443,7,FALSE)),"N/A")</f>
        <v>Varios</v>
      </c>
    </row>
    <row r="6680" spans="1:14" x14ac:dyDescent="0.25">
      <c r="A6680">
        <v>2110030006</v>
      </c>
      <c r="B6680" t="s">
        <v>1132</v>
      </c>
      <c r="C6680">
        <v>2310030016</v>
      </c>
      <c r="D6680" t="s">
        <v>2131</v>
      </c>
      <c r="E6680">
        <v>2430850012</v>
      </c>
      <c r="F6680" t="s">
        <v>3638</v>
      </c>
      <c r="G6680" t="s">
        <v>89</v>
      </c>
      <c r="H6680">
        <v>0.35089999999999999</v>
      </c>
      <c r="I6680">
        <v>2</v>
      </c>
      <c r="J6680">
        <v>8000</v>
      </c>
      <c r="K6680">
        <f>+VLOOKUP(E6680,Costos!$A$1:$I$716100,9,FALSE)</f>
        <v>15.424059</v>
      </c>
      <c r="L6680" t="str">
        <f t="shared" si="220"/>
        <v>243</v>
      </c>
      <c r="M6680" t="str">
        <f t="shared" si="221"/>
        <v>243085</v>
      </c>
      <c r="N6680" t="str">
        <f>IFERROR(IF(L6680="231","231",VLOOKUP(E6680,Materiales!$A$1:$G$37443,7,FALSE)),"N/A")</f>
        <v>Varios</v>
      </c>
    </row>
    <row r="6681" spans="1:14" x14ac:dyDescent="0.25">
      <c r="A6681">
        <v>2110030006</v>
      </c>
      <c r="B6681" t="s">
        <v>1132</v>
      </c>
      <c r="C6681">
        <v>2310030016</v>
      </c>
      <c r="D6681" t="s">
        <v>2131</v>
      </c>
      <c r="E6681">
        <v>2430850013</v>
      </c>
      <c r="F6681" t="s">
        <v>3639</v>
      </c>
      <c r="G6681" t="s">
        <v>89</v>
      </c>
      <c r="H6681">
        <v>0.96460000000000001</v>
      </c>
      <c r="I6681">
        <v>2</v>
      </c>
      <c r="J6681">
        <v>8000</v>
      </c>
      <c r="K6681">
        <f>+VLOOKUP(E6681,Costos!$A$1:$I$716100,9,FALSE)</f>
        <v>6.0844829999999996</v>
      </c>
      <c r="L6681" t="str">
        <f t="shared" si="220"/>
        <v>243</v>
      </c>
      <c r="M6681" t="str">
        <f t="shared" si="221"/>
        <v>243085</v>
      </c>
      <c r="N6681" t="str">
        <f>IFERROR(IF(L6681="231","231",VLOOKUP(E6681,Materiales!$A$1:$G$37443,7,FALSE)),"N/A")</f>
        <v>Varios</v>
      </c>
    </row>
    <row r="6682" spans="1:14" x14ac:dyDescent="0.25">
      <c r="A6682">
        <v>2110030006</v>
      </c>
      <c r="B6682" t="s">
        <v>1132</v>
      </c>
      <c r="C6682">
        <v>2310030016</v>
      </c>
      <c r="D6682" t="s">
        <v>2131</v>
      </c>
      <c r="E6682">
        <v>2410210019</v>
      </c>
      <c r="F6682" t="s">
        <v>113</v>
      </c>
      <c r="G6682" t="s">
        <v>89</v>
      </c>
      <c r="H6682">
        <v>0.7762</v>
      </c>
      <c r="I6682">
        <v>2</v>
      </c>
      <c r="J6682">
        <v>8000</v>
      </c>
      <c r="K6682">
        <f>+VLOOKUP(E6682,Costos!$A$1:$I$716100,9,FALSE)</f>
        <v>7.7568599999999996</v>
      </c>
      <c r="L6682" t="str">
        <f t="shared" si="220"/>
        <v>241</v>
      </c>
      <c r="M6682" t="str">
        <f t="shared" si="221"/>
        <v>241021</v>
      </c>
      <c r="N6682" t="str">
        <f>IFERROR(IF(L6682="231","231",VLOOKUP(E6682,Materiales!$A$1:$G$37443,7,FALSE)),"N/A")</f>
        <v>Varios</v>
      </c>
    </row>
    <row r="6683" spans="1:14" x14ac:dyDescent="0.25">
      <c r="A6683">
        <v>2110030006</v>
      </c>
      <c r="B6683" t="s">
        <v>1132</v>
      </c>
      <c r="C6683">
        <v>2310030016</v>
      </c>
      <c r="D6683" t="s">
        <v>2131</v>
      </c>
      <c r="E6683">
        <v>2430880022</v>
      </c>
      <c r="F6683" t="s">
        <v>115</v>
      </c>
      <c r="G6683" t="s">
        <v>89</v>
      </c>
      <c r="H6683">
        <v>1.6758</v>
      </c>
      <c r="I6683">
        <v>2</v>
      </c>
      <c r="J6683">
        <v>8000</v>
      </c>
      <c r="K6683">
        <f>+VLOOKUP(E6683,Costos!$A$1:$I$716100,9,FALSE)</f>
        <v>6.1924229999999998</v>
      </c>
      <c r="L6683" t="str">
        <f t="shared" si="220"/>
        <v>243</v>
      </c>
      <c r="M6683" t="str">
        <f t="shared" si="221"/>
        <v>243088</v>
      </c>
      <c r="N6683" t="str">
        <f>IFERROR(IF(L6683="231","231",VLOOKUP(E6683,Materiales!$A$1:$G$37443,7,FALSE)),"N/A")</f>
        <v>Varios</v>
      </c>
    </row>
    <row r="6684" spans="1:14" x14ac:dyDescent="0.25">
      <c r="A6684">
        <v>2110030006</v>
      </c>
      <c r="B6684" t="s">
        <v>1132</v>
      </c>
      <c r="C6684">
        <v>2310030016</v>
      </c>
      <c r="D6684" t="s">
        <v>2131</v>
      </c>
      <c r="E6684">
        <v>2430530010</v>
      </c>
      <c r="F6684" t="s">
        <v>3577</v>
      </c>
      <c r="G6684" t="s">
        <v>89</v>
      </c>
      <c r="H6684">
        <v>92.522300000000001</v>
      </c>
      <c r="I6684">
        <v>2</v>
      </c>
      <c r="J6684">
        <v>8000</v>
      </c>
      <c r="K6684">
        <f>+VLOOKUP(E6684,Costos!$A$1:$I$716100,9,FALSE)</f>
        <v>0.67528200000000005</v>
      </c>
      <c r="L6684" t="str">
        <f t="shared" si="220"/>
        <v>243</v>
      </c>
      <c r="M6684" t="str">
        <f t="shared" si="221"/>
        <v>243053</v>
      </c>
      <c r="N6684" t="str">
        <f>IFERROR(IF(L6684="231","231",VLOOKUP(E6684,Materiales!$A$1:$G$37443,7,FALSE)),"N/A")</f>
        <v>Varios</v>
      </c>
    </row>
    <row r="6685" spans="1:14" x14ac:dyDescent="0.25">
      <c r="A6685">
        <v>2110030006</v>
      </c>
      <c r="B6685" t="s">
        <v>1132</v>
      </c>
      <c r="C6685">
        <v>2310030016</v>
      </c>
      <c r="D6685" t="s">
        <v>2131</v>
      </c>
      <c r="E6685">
        <v>2430620001</v>
      </c>
      <c r="F6685" t="s">
        <v>3590</v>
      </c>
      <c r="G6685" t="s">
        <v>89</v>
      </c>
      <c r="H6685">
        <v>4.8672000000000004</v>
      </c>
      <c r="I6685">
        <v>2</v>
      </c>
      <c r="J6685">
        <v>8000</v>
      </c>
      <c r="K6685">
        <f>+VLOOKUP(E6685,Costos!$A$1:$I$716100,9,FALSE)</f>
        <v>40.443644999999997</v>
      </c>
      <c r="L6685" t="str">
        <f t="shared" si="220"/>
        <v>243</v>
      </c>
      <c r="M6685" t="str">
        <f t="shared" si="221"/>
        <v>243062</v>
      </c>
      <c r="N6685" t="str">
        <f>IFERROR(IF(L6685="231","231",VLOOKUP(E6685,Materiales!$A$1:$G$37443,7,FALSE)),"N/A")</f>
        <v>Dispersión</v>
      </c>
    </row>
    <row r="6686" spans="1:14" x14ac:dyDescent="0.25">
      <c r="A6686">
        <v>2110030006</v>
      </c>
      <c r="B6686" t="s">
        <v>1132</v>
      </c>
      <c r="C6686">
        <v>2310030016</v>
      </c>
      <c r="D6686" t="s">
        <v>2131</v>
      </c>
      <c r="E6686">
        <v>2430350001</v>
      </c>
      <c r="F6686" t="s">
        <v>4741</v>
      </c>
      <c r="G6686" t="s">
        <v>89</v>
      </c>
      <c r="H6686">
        <v>1.2891999999999999</v>
      </c>
      <c r="I6686">
        <v>2</v>
      </c>
      <c r="J6686">
        <v>8000</v>
      </c>
      <c r="K6686">
        <f>+VLOOKUP(E6686,Costos!$A$1:$I$716100,9,FALSE)</f>
        <v>8.4358629999999994</v>
      </c>
      <c r="L6686" t="str">
        <f t="shared" si="220"/>
        <v>243</v>
      </c>
      <c r="M6686" t="str">
        <f t="shared" si="221"/>
        <v>243035</v>
      </c>
      <c r="N6686" t="str">
        <f>IFERROR(IF(L6686="231","231",VLOOKUP(E6686,Materiales!$A$1:$G$37443,7,FALSE)),"N/A")</f>
        <v>Varios</v>
      </c>
    </row>
    <row r="6687" spans="1:14" x14ac:dyDescent="0.25">
      <c r="A6687">
        <v>2110030006</v>
      </c>
      <c r="B6687" t="s">
        <v>1132</v>
      </c>
      <c r="C6687">
        <v>2310030016</v>
      </c>
      <c r="D6687" t="s">
        <v>2131</v>
      </c>
      <c r="E6687">
        <v>2430450001</v>
      </c>
      <c r="F6687" t="s">
        <v>93</v>
      </c>
      <c r="G6687" t="s">
        <v>89</v>
      </c>
      <c r="H6687">
        <v>3.4203000000000001</v>
      </c>
      <c r="I6687">
        <v>2</v>
      </c>
      <c r="J6687">
        <v>8000</v>
      </c>
      <c r="K6687">
        <f>+VLOOKUP(E6687,Costos!$A$1:$I$716100,9,FALSE)</f>
        <v>6.0336119999999998</v>
      </c>
      <c r="L6687" t="str">
        <f t="shared" si="220"/>
        <v>243</v>
      </c>
      <c r="M6687" t="str">
        <f t="shared" si="221"/>
        <v>243045</v>
      </c>
      <c r="N6687" t="str">
        <f>IFERROR(IF(L6687="231","231",VLOOKUP(E6687,Materiales!$A$1:$G$37443,7,FALSE)),"N/A")</f>
        <v>Varios</v>
      </c>
    </row>
    <row r="6688" spans="1:14" x14ac:dyDescent="0.25">
      <c r="A6688">
        <v>2110030006</v>
      </c>
      <c r="B6688" t="s">
        <v>1132</v>
      </c>
      <c r="C6688">
        <v>2310030016</v>
      </c>
      <c r="D6688" t="s">
        <v>2131</v>
      </c>
      <c r="E6688">
        <v>2430390013</v>
      </c>
      <c r="F6688" t="s">
        <v>3567</v>
      </c>
      <c r="G6688" t="s">
        <v>89</v>
      </c>
      <c r="H6688">
        <v>2.5623999999999998</v>
      </c>
      <c r="I6688">
        <v>2</v>
      </c>
      <c r="J6688">
        <v>8000</v>
      </c>
      <c r="K6688">
        <f>+VLOOKUP(E6688,Costos!$A$1:$I$716100,9,FALSE)</f>
        <v>27.214721000000001</v>
      </c>
      <c r="L6688" t="str">
        <f t="shared" si="220"/>
        <v>243</v>
      </c>
      <c r="M6688" t="str">
        <f t="shared" si="221"/>
        <v>243039</v>
      </c>
      <c r="N6688" t="str">
        <f>IFERROR(IF(L6688="231","231",VLOOKUP(E6688,Materiales!$A$1:$G$37443,7,FALSE)),"N/A")</f>
        <v>Varios</v>
      </c>
    </row>
    <row r="6689" spans="1:14" x14ac:dyDescent="0.25">
      <c r="A6689">
        <v>2110030006</v>
      </c>
      <c r="B6689" t="s">
        <v>1132</v>
      </c>
      <c r="C6689">
        <v>2310030016</v>
      </c>
      <c r="D6689" t="s">
        <v>2131</v>
      </c>
      <c r="E6689">
        <v>2310030273</v>
      </c>
      <c r="F6689" t="s">
        <v>2157</v>
      </c>
      <c r="G6689" t="s">
        <v>89</v>
      </c>
      <c r="H6689">
        <v>8.5462000000000007</v>
      </c>
      <c r="I6689">
        <v>2</v>
      </c>
      <c r="J6689">
        <v>8000</v>
      </c>
      <c r="K6689">
        <f>+VLOOKUP(E6689,Costos!$A$1:$I$716100,9,FALSE)</f>
        <v>3.6945239999999999</v>
      </c>
      <c r="L6689" t="str">
        <f t="shared" si="220"/>
        <v>231</v>
      </c>
      <c r="M6689" t="str">
        <f t="shared" si="221"/>
        <v>231003</v>
      </c>
      <c r="N6689" t="str">
        <f>IFERROR(IF(L6689="231","231",VLOOKUP(E6689,Materiales!$A$1:$G$37443,7,FALSE)),"N/A")</f>
        <v>231</v>
      </c>
    </row>
    <row r="6690" spans="1:14" x14ac:dyDescent="0.25">
      <c r="A6690">
        <v>2110030006</v>
      </c>
      <c r="B6690" t="s">
        <v>1132</v>
      </c>
      <c r="C6690">
        <v>2310030273</v>
      </c>
      <c r="D6690" t="s">
        <v>2157</v>
      </c>
      <c r="E6690">
        <v>2410290596</v>
      </c>
      <c r="F6690" t="s">
        <v>3369</v>
      </c>
      <c r="G6690" t="s">
        <v>89</v>
      </c>
      <c r="H6690">
        <v>0.83889999999999998</v>
      </c>
      <c r="I6690">
        <v>3</v>
      </c>
      <c r="J6690">
        <v>8000</v>
      </c>
      <c r="K6690">
        <f>+VLOOKUP(E6690,Costos!$A$1:$I$716100,9,FALSE)</f>
        <v>5.3067520000000004</v>
      </c>
      <c r="L6690" t="str">
        <f t="shared" ref="L6690:L6753" si="222">+LEFT(E6690,3)</f>
        <v>241</v>
      </c>
      <c r="M6690" t="str">
        <f t="shared" ref="M6690:M6753" si="223">+LEFT(E6690,6)</f>
        <v>241029</v>
      </c>
      <c r="N6690" t="str">
        <f>IFERROR(IF(L6690="231","231",VLOOKUP(E6690,Materiales!$A$1:$G$37443,7,FALSE)),"N/A")</f>
        <v>Varios</v>
      </c>
    </row>
    <row r="6691" spans="1:14" x14ac:dyDescent="0.25">
      <c r="A6691">
        <v>2110030006</v>
      </c>
      <c r="B6691" t="s">
        <v>1132</v>
      </c>
      <c r="C6691">
        <v>2310030273</v>
      </c>
      <c r="D6691" t="s">
        <v>2157</v>
      </c>
      <c r="E6691">
        <v>2430850012</v>
      </c>
      <c r="F6691" t="s">
        <v>3638</v>
      </c>
      <c r="G6691" t="s">
        <v>89</v>
      </c>
      <c r="H6691">
        <v>9.2999999999999992E-3</v>
      </c>
      <c r="I6691">
        <v>3</v>
      </c>
      <c r="J6691">
        <v>8000</v>
      </c>
      <c r="K6691">
        <f>+VLOOKUP(E6691,Costos!$A$1:$I$716100,9,FALSE)</f>
        <v>15.424059</v>
      </c>
      <c r="L6691" t="str">
        <f t="shared" si="222"/>
        <v>243</v>
      </c>
      <c r="M6691" t="str">
        <f t="shared" si="223"/>
        <v>243085</v>
      </c>
      <c r="N6691" t="str">
        <f>IFERROR(IF(L6691="231","231",VLOOKUP(E6691,Materiales!$A$1:$G$37443,7,FALSE)),"N/A")</f>
        <v>Varios</v>
      </c>
    </row>
    <row r="6692" spans="1:14" x14ac:dyDescent="0.25">
      <c r="A6692">
        <v>2110030006</v>
      </c>
      <c r="B6692" t="s">
        <v>1132</v>
      </c>
      <c r="C6692">
        <v>2310030273</v>
      </c>
      <c r="D6692" t="s">
        <v>2157</v>
      </c>
      <c r="E6692">
        <v>2410210019</v>
      </c>
      <c r="F6692" t="s">
        <v>113</v>
      </c>
      <c r="G6692" t="s">
        <v>89</v>
      </c>
      <c r="H6692">
        <v>7.46E-2</v>
      </c>
      <c r="I6692">
        <v>3</v>
      </c>
      <c r="J6692">
        <v>8000</v>
      </c>
      <c r="K6692">
        <f>+VLOOKUP(E6692,Costos!$A$1:$I$716100,9,FALSE)</f>
        <v>7.7568599999999996</v>
      </c>
      <c r="L6692" t="str">
        <f t="shared" si="222"/>
        <v>241</v>
      </c>
      <c r="M6692" t="str">
        <f t="shared" si="223"/>
        <v>241021</v>
      </c>
      <c r="N6692" t="str">
        <f>IFERROR(IF(L6692="231","231",VLOOKUP(E6692,Materiales!$A$1:$G$37443,7,FALSE)),"N/A")</f>
        <v>Varios</v>
      </c>
    </row>
    <row r="6693" spans="1:14" x14ac:dyDescent="0.25">
      <c r="A6693">
        <v>2110030006</v>
      </c>
      <c r="B6693" t="s">
        <v>1132</v>
      </c>
      <c r="C6693">
        <v>2310030273</v>
      </c>
      <c r="D6693" t="s">
        <v>2157</v>
      </c>
      <c r="E6693">
        <v>2430950002</v>
      </c>
      <c r="F6693" t="s">
        <v>3667</v>
      </c>
      <c r="G6693" t="s">
        <v>89</v>
      </c>
      <c r="H6693">
        <v>5.5899999999999998E-2</v>
      </c>
      <c r="I6693">
        <v>3</v>
      </c>
      <c r="J6693">
        <v>8000</v>
      </c>
      <c r="K6693">
        <f>+VLOOKUP(E6693,Costos!$A$1:$I$716100,9,FALSE)</f>
        <v>16.036432000000001</v>
      </c>
      <c r="L6693" t="str">
        <f t="shared" si="222"/>
        <v>243</v>
      </c>
      <c r="M6693" t="str">
        <f t="shared" si="223"/>
        <v>243095</v>
      </c>
      <c r="N6693" t="str">
        <f>IFERROR(IF(L6693="231","231",VLOOKUP(E6693,Materiales!$A$1:$G$37443,7,FALSE)),"N/A")</f>
        <v>Varios</v>
      </c>
    </row>
    <row r="6694" spans="1:14" x14ac:dyDescent="0.25">
      <c r="A6694">
        <v>2110030006</v>
      </c>
      <c r="B6694" t="s">
        <v>1132</v>
      </c>
      <c r="C6694">
        <v>2310030273</v>
      </c>
      <c r="D6694" t="s">
        <v>2157</v>
      </c>
      <c r="E6694">
        <v>2410290518</v>
      </c>
      <c r="F6694" t="s">
        <v>3353</v>
      </c>
      <c r="G6694" t="s">
        <v>89</v>
      </c>
      <c r="H6694">
        <v>1.21E-2</v>
      </c>
      <c r="I6694">
        <v>3</v>
      </c>
      <c r="J6694">
        <v>8000</v>
      </c>
      <c r="K6694">
        <f>+VLOOKUP(E6694,Costos!$A$1:$I$716100,9,FALSE)</f>
        <v>4.2085650000000001</v>
      </c>
      <c r="L6694" t="str">
        <f t="shared" si="222"/>
        <v>241</v>
      </c>
      <c r="M6694" t="str">
        <f t="shared" si="223"/>
        <v>241029</v>
      </c>
      <c r="N6694" t="str">
        <f>IFERROR(IF(L6694="231","231",VLOOKUP(E6694,Materiales!$A$1:$G$37443,7,FALSE)),"N/A")</f>
        <v>Otros</v>
      </c>
    </row>
    <row r="6695" spans="1:14" x14ac:dyDescent="0.25">
      <c r="A6695">
        <v>2110030006</v>
      </c>
      <c r="B6695" t="s">
        <v>1132</v>
      </c>
      <c r="C6695">
        <v>2310030273</v>
      </c>
      <c r="D6695" t="s">
        <v>2157</v>
      </c>
      <c r="E6695">
        <v>2430880022</v>
      </c>
      <c r="F6695" t="s">
        <v>115</v>
      </c>
      <c r="G6695" t="s">
        <v>89</v>
      </c>
      <c r="H6695">
        <v>2.5600000000000001E-2</v>
      </c>
      <c r="I6695">
        <v>3</v>
      </c>
      <c r="J6695">
        <v>8000</v>
      </c>
      <c r="K6695">
        <f>+VLOOKUP(E6695,Costos!$A$1:$I$716100,9,FALSE)</f>
        <v>6.1924229999999998</v>
      </c>
      <c r="L6695" t="str">
        <f t="shared" si="222"/>
        <v>243</v>
      </c>
      <c r="M6695" t="str">
        <f t="shared" si="223"/>
        <v>243088</v>
      </c>
      <c r="N6695" t="str">
        <f>IFERROR(IF(L6695="231","231",VLOOKUP(E6695,Materiales!$A$1:$G$37443,7,FALSE)),"N/A")</f>
        <v>Varios</v>
      </c>
    </row>
    <row r="6696" spans="1:14" x14ac:dyDescent="0.25">
      <c r="A6696">
        <v>2110030006</v>
      </c>
      <c r="B6696" t="s">
        <v>1132</v>
      </c>
      <c r="C6696">
        <v>2310030273</v>
      </c>
      <c r="D6696" t="s">
        <v>2157</v>
      </c>
      <c r="E6696">
        <v>2410290827</v>
      </c>
      <c r="F6696" t="s">
        <v>3467</v>
      </c>
      <c r="G6696" t="s">
        <v>89</v>
      </c>
      <c r="H6696">
        <v>0.11650000000000001</v>
      </c>
      <c r="I6696">
        <v>3</v>
      </c>
      <c r="J6696">
        <v>8000</v>
      </c>
      <c r="K6696">
        <f>+VLOOKUP(E6696,Costos!$A$1:$I$716100,9,FALSE)</f>
        <v>8.7862050000000007</v>
      </c>
      <c r="L6696" t="str">
        <f t="shared" si="222"/>
        <v>241</v>
      </c>
      <c r="M6696" t="str">
        <f t="shared" si="223"/>
        <v>241029</v>
      </c>
      <c r="N6696" t="str">
        <f>IFERROR(IF(L6696="231","231",VLOOKUP(E6696,Materiales!$A$1:$G$37443,7,FALSE)),"N/A")</f>
        <v>Varios</v>
      </c>
    </row>
    <row r="6697" spans="1:14" x14ac:dyDescent="0.25">
      <c r="A6697">
        <v>2110030006</v>
      </c>
      <c r="B6697" t="s">
        <v>1132</v>
      </c>
      <c r="C6697">
        <v>2310030273</v>
      </c>
      <c r="D6697" t="s">
        <v>2157</v>
      </c>
      <c r="E6697">
        <v>2430390013</v>
      </c>
      <c r="F6697" t="s">
        <v>3567</v>
      </c>
      <c r="G6697" t="s">
        <v>89</v>
      </c>
      <c r="H6697">
        <v>4.6600000000000003E-2</v>
      </c>
      <c r="I6697">
        <v>3</v>
      </c>
      <c r="J6697">
        <v>8000</v>
      </c>
      <c r="K6697">
        <f>+VLOOKUP(E6697,Costos!$A$1:$I$716100,9,FALSE)</f>
        <v>27.214721000000001</v>
      </c>
      <c r="L6697" t="str">
        <f t="shared" si="222"/>
        <v>243</v>
      </c>
      <c r="M6697" t="str">
        <f t="shared" si="223"/>
        <v>243039</v>
      </c>
      <c r="N6697" t="str">
        <f>IFERROR(IF(L6697="231","231",VLOOKUP(E6697,Materiales!$A$1:$G$37443,7,FALSE)),"N/A")</f>
        <v>Varios</v>
      </c>
    </row>
    <row r="6698" spans="1:14" x14ac:dyDescent="0.25">
      <c r="A6698">
        <v>2110030006</v>
      </c>
      <c r="B6698" t="s">
        <v>1132</v>
      </c>
      <c r="C6698">
        <v>2310030273</v>
      </c>
      <c r="D6698" t="s">
        <v>2157</v>
      </c>
      <c r="E6698">
        <v>2430850037</v>
      </c>
      <c r="F6698" t="s">
        <v>3645</v>
      </c>
      <c r="G6698" t="s">
        <v>89</v>
      </c>
      <c r="H6698">
        <v>7.46E-2</v>
      </c>
      <c r="I6698">
        <v>3</v>
      </c>
      <c r="J6698">
        <v>8000</v>
      </c>
      <c r="K6698">
        <f>+VLOOKUP(E6698,Costos!$A$1:$I$716100,9,FALSE)</f>
        <v>5.1567480000000003</v>
      </c>
      <c r="L6698" t="str">
        <f t="shared" si="222"/>
        <v>243</v>
      </c>
      <c r="M6698" t="str">
        <f t="shared" si="223"/>
        <v>243085</v>
      </c>
      <c r="N6698" t="str">
        <f>IFERROR(IF(L6698="231","231",VLOOKUP(E6698,Materiales!$A$1:$G$37443,7,FALSE)),"N/A")</f>
        <v>Varios</v>
      </c>
    </row>
    <row r="6699" spans="1:14" x14ac:dyDescent="0.25">
      <c r="A6699">
        <v>2110030006</v>
      </c>
      <c r="B6699" t="s">
        <v>1132</v>
      </c>
      <c r="C6699">
        <v>2310030273</v>
      </c>
      <c r="D6699" t="s">
        <v>2157</v>
      </c>
      <c r="E6699">
        <v>2410290516</v>
      </c>
      <c r="F6699" t="s">
        <v>3351</v>
      </c>
      <c r="G6699" t="s">
        <v>89</v>
      </c>
      <c r="H6699">
        <v>3.5419</v>
      </c>
      <c r="I6699">
        <v>3</v>
      </c>
      <c r="J6699">
        <v>8000</v>
      </c>
      <c r="K6699">
        <f>+VLOOKUP(E6699,Costos!$A$1:$I$716100,9,FALSE)</f>
        <v>6.3744370000000004</v>
      </c>
      <c r="L6699" t="str">
        <f t="shared" si="222"/>
        <v>241</v>
      </c>
      <c r="M6699" t="str">
        <f t="shared" si="223"/>
        <v>241029</v>
      </c>
      <c r="N6699" t="str">
        <f>IFERROR(IF(L6699="231","231",VLOOKUP(E6699,Materiales!$A$1:$G$37443,7,FALSE)),"N/A")</f>
        <v>Varios</v>
      </c>
    </row>
    <row r="6700" spans="1:14" x14ac:dyDescent="0.25">
      <c r="A6700">
        <v>2110030006</v>
      </c>
      <c r="B6700" t="s">
        <v>1132</v>
      </c>
      <c r="C6700">
        <v>2310030273</v>
      </c>
      <c r="D6700" t="s">
        <v>2157</v>
      </c>
      <c r="E6700">
        <v>2410290517</v>
      </c>
      <c r="F6700" t="s">
        <v>3352</v>
      </c>
      <c r="G6700" t="s">
        <v>89</v>
      </c>
      <c r="H6700">
        <v>8.8999999999999999E-3</v>
      </c>
      <c r="I6700">
        <v>3</v>
      </c>
      <c r="J6700">
        <v>8000</v>
      </c>
      <c r="K6700">
        <f>+VLOOKUP(E6700,Costos!$A$1:$I$716100,9,FALSE)</f>
        <v>5.2654379999999996</v>
      </c>
      <c r="L6700" t="str">
        <f t="shared" si="222"/>
        <v>241</v>
      </c>
      <c r="M6700" t="str">
        <f t="shared" si="223"/>
        <v>241029</v>
      </c>
      <c r="N6700" t="str">
        <f>IFERROR(IF(L6700="231","231",VLOOKUP(E6700,Materiales!$A$1:$G$37443,7,FALSE)),"N/A")</f>
        <v>Otros</v>
      </c>
    </row>
    <row r="6701" spans="1:14" x14ac:dyDescent="0.25">
      <c r="A6701">
        <v>2110030006</v>
      </c>
      <c r="B6701" t="s">
        <v>1132</v>
      </c>
      <c r="C6701">
        <v>2310030273</v>
      </c>
      <c r="D6701" t="s">
        <v>2157</v>
      </c>
      <c r="E6701">
        <v>2410210003</v>
      </c>
      <c r="F6701" t="s">
        <v>95</v>
      </c>
      <c r="G6701" t="s">
        <v>89</v>
      </c>
      <c r="H6701">
        <v>6.9900000000000004E-2</v>
      </c>
      <c r="I6701">
        <v>3</v>
      </c>
      <c r="J6701">
        <v>8000</v>
      </c>
      <c r="K6701">
        <f>+VLOOKUP(E6701,Costos!$A$1:$I$716100,9,FALSE)</f>
        <v>4.9316240000000002</v>
      </c>
      <c r="L6701" t="str">
        <f t="shared" si="222"/>
        <v>241</v>
      </c>
      <c r="M6701" t="str">
        <f t="shared" si="223"/>
        <v>241021</v>
      </c>
      <c r="N6701" t="str">
        <f>IFERROR(IF(L6701="231","231",VLOOKUP(E6701,Materiales!$A$1:$G$37443,7,FALSE)),"N/A")</f>
        <v>Varios</v>
      </c>
    </row>
    <row r="6702" spans="1:14" x14ac:dyDescent="0.25">
      <c r="A6702">
        <v>2110030006</v>
      </c>
      <c r="B6702" t="s">
        <v>1132</v>
      </c>
      <c r="C6702">
        <v>2310030016</v>
      </c>
      <c r="D6702" t="s">
        <v>2131</v>
      </c>
      <c r="E6702">
        <v>2430600005</v>
      </c>
      <c r="F6702" t="s">
        <v>3587</v>
      </c>
      <c r="G6702" t="s">
        <v>89</v>
      </c>
      <c r="H6702">
        <v>0.21909999999999999</v>
      </c>
      <c r="I6702">
        <v>2</v>
      </c>
      <c r="J6702">
        <v>8000</v>
      </c>
      <c r="K6702">
        <f>+VLOOKUP(E6702,Costos!$A$1:$I$716100,9,FALSE)</f>
        <v>6.512251</v>
      </c>
      <c r="L6702" t="str">
        <f t="shared" si="222"/>
        <v>243</v>
      </c>
      <c r="M6702" t="str">
        <f t="shared" si="223"/>
        <v>243060</v>
      </c>
      <c r="N6702" t="str">
        <f>IFERROR(IF(L6702="231","231",VLOOKUP(E6702,Materiales!$A$1:$G$37443,7,FALSE)),"N/A")</f>
        <v>Pigmentos</v>
      </c>
    </row>
    <row r="6703" spans="1:14" x14ac:dyDescent="0.25">
      <c r="A6703">
        <v>2110030006</v>
      </c>
      <c r="B6703" t="s">
        <v>1132</v>
      </c>
      <c r="C6703">
        <v>2310030016</v>
      </c>
      <c r="D6703" t="s">
        <v>2131</v>
      </c>
      <c r="E6703">
        <v>2410210003</v>
      </c>
      <c r="F6703" t="s">
        <v>95</v>
      </c>
      <c r="G6703" t="s">
        <v>89</v>
      </c>
      <c r="H6703">
        <v>5.2618</v>
      </c>
      <c r="I6703">
        <v>2</v>
      </c>
      <c r="J6703">
        <v>8000</v>
      </c>
      <c r="K6703">
        <f>+VLOOKUP(E6703,Costos!$A$1:$I$716100,9,FALSE)</f>
        <v>4.9316240000000002</v>
      </c>
      <c r="L6703" t="str">
        <f t="shared" si="222"/>
        <v>241</v>
      </c>
      <c r="M6703" t="str">
        <f t="shared" si="223"/>
        <v>241021</v>
      </c>
      <c r="N6703" t="str">
        <f>IFERROR(IF(L6703="231","231",VLOOKUP(E6703,Materiales!$A$1:$G$37443,7,FALSE)),"N/A")</f>
        <v>Varios</v>
      </c>
    </row>
    <row r="6704" spans="1:14" x14ac:dyDescent="0.25">
      <c r="A6704">
        <v>2110030006</v>
      </c>
      <c r="B6704" t="s">
        <v>1132</v>
      </c>
      <c r="C6704">
        <v>2310030016</v>
      </c>
      <c r="D6704" t="s">
        <v>2131</v>
      </c>
      <c r="E6704">
        <v>2430810004</v>
      </c>
      <c r="F6704" t="s">
        <v>3630</v>
      </c>
      <c r="G6704" t="s">
        <v>89</v>
      </c>
      <c r="H6704">
        <v>0.63339999999999996</v>
      </c>
      <c r="I6704">
        <v>2</v>
      </c>
      <c r="J6704">
        <v>8000</v>
      </c>
      <c r="K6704">
        <f>+VLOOKUP(E6704,Costos!$A$1:$I$716100,9,FALSE)</f>
        <v>6.728307</v>
      </c>
      <c r="L6704" t="str">
        <f t="shared" si="222"/>
        <v>243</v>
      </c>
      <c r="M6704" t="str">
        <f t="shared" si="223"/>
        <v>243081</v>
      </c>
      <c r="N6704" t="str">
        <f>IFERROR(IF(L6704="231","231",VLOOKUP(E6704,Materiales!$A$1:$G$37443,7,FALSE)),"N/A")</f>
        <v>Varios</v>
      </c>
    </row>
    <row r="6705" spans="1:14" x14ac:dyDescent="0.25">
      <c r="A6705">
        <v>2110030006</v>
      </c>
      <c r="B6705" t="s">
        <v>1132</v>
      </c>
      <c r="C6705">
        <v>2310030016</v>
      </c>
      <c r="D6705" t="s">
        <v>2131</v>
      </c>
      <c r="E6705">
        <v>2430870004</v>
      </c>
      <c r="F6705" t="s">
        <v>3650</v>
      </c>
      <c r="G6705" t="s">
        <v>89</v>
      </c>
      <c r="H6705">
        <v>0.1447</v>
      </c>
      <c r="I6705">
        <v>2</v>
      </c>
      <c r="J6705">
        <v>8000</v>
      </c>
      <c r="K6705">
        <f>+VLOOKUP(E6705,Costos!$A$1:$I$716100,9,FALSE)</f>
        <v>5.9204129999999999</v>
      </c>
      <c r="L6705" t="str">
        <f t="shared" si="222"/>
        <v>243</v>
      </c>
      <c r="M6705" t="str">
        <f t="shared" si="223"/>
        <v>243087</v>
      </c>
      <c r="N6705" t="str">
        <f>IFERROR(IF(L6705="231","231",VLOOKUP(E6705,Materiales!$A$1:$G$37443,7,FALSE)),"N/A")</f>
        <v>Varios</v>
      </c>
    </row>
    <row r="6706" spans="1:14" x14ac:dyDescent="0.25">
      <c r="A6706">
        <v>2110030007</v>
      </c>
      <c r="B6706" t="s">
        <v>1133</v>
      </c>
      <c r="C6706">
        <v>2110030007</v>
      </c>
      <c r="D6706" t="s">
        <v>1133</v>
      </c>
      <c r="E6706">
        <v>2310160007</v>
      </c>
      <c r="F6706" t="s">
        <v>2335</v>
      </c>
      <c r="G6706" t="s">
        <v>36</v>
      </c>
      <c r="H6706">
        <v>8000</v>
      </c>
      <c r="I6706">
        <v>1</v>
      </c>
      <c r="J6706">
        <v>8000</v>
      </c>
      <c r="K6706">
        <f>+VLOOKUP(E6706,Costos!$A$1:$I$716100,9,FALSE)</f>
        <v>1.6230000000000001E-2</v>
      </c>
      <c r="L6706" t="str">
        <f t="shared" si="222"/>
        <v>231</v>
      </c>
      <c r="M6706" t="str">
        <f t="shared" si="223"/>
        <v>231016</v>
      </c>
      <c r="N6706" t="str">
        <f>IFERROR(IF(L6706="231","231",VLOOKUP(E6706,Materiales!$A$1:$G$37443,7,FALSE)),"N/A")</f>
        <v>231</v>
      </c>
    </row>
    <row r="6707" spans="1:14" x14ac:dyDescent="0.25">
      <c r="A6707">
        <v>2110030007</v>
      </c>
      <c r="B6707" t="s">
        <v>1133</v>
      </c>
      <c r="C6707">
        <v>2310160007</v>
      </c>
      <c r="D6707" t="s">
        <v>2335</v>
      </c>
      <c r="E6707">
        <v>2410090171</v>
      </c>
      <c r="F6707" t="s">
        <v>3178</v>
      </c>
      <c r="G6707" t="s">
        <v>89</v>
      </c>
      <c r="H6707">
        <v>0.4224</v>
      </c>
      <c r="I6707">
        <v>2</v>
      </c>
      <c r="J6707">
        <v>8000</v>
      </c>
      <c r="K6707">
        <f>+VLOOKUP(E6707,Costos!$A$1:$I$716100,9,FALSE)</f>
        <v>12.295067</v>
      </c>
      <c r="L6707" t="str">
        <f t="shared" si="222"/>
        <v>241</v>
      </c>
      <c r="M6707" t="str">
        <f t="shared" si="223"/>
        <v>241009</v>
      </c>
      <c r="N6707" t="str">
        <f>IFERROR(IF(L6707="231","231",VLOOKUP(E6707,Materiales!$A$1:$G$37443,7,FALSE)),"N/A")</f>
        <v>Masterbach</v>
      </c>
    </row>
    <row r="6708" spans="1:14" x14ac:dyDescent="0.25">
      <c r="A6708">
        <v>2110030007</v>
      </c>
      <c r="B6708" t="s">
        <v>1133</v>
      </c>
      <c r="C6708">
        <v>2310160007</v>
      </c>
      <c r="D6708" t="s">
        <v>2335</v>
      </c>
      <c r="E6708">
        <v>2410290624</v>
      </c>
      <c r="F6708" t="s">
        <v>91</v>
      </c>
      <c r="G6708" t="s">
        <v>89</v>
      </c>
      <c r="H6708">
        <v>26.3992</v>
      </c>
      <c r="I6708">
        <v>2</v>
      </c>
      <c r="J6708">
        <v>8000</v>
      </c>
      <c r="K6708">
        <f>+VLOOKUP(E6708,Costos!$A$1:$I$716100,9,FALSE)</f>
        <v>6.9373659999999999</v>
      </c>
      <c r="L6708" t="str">
        <f t="shared" si="222"/>
        <v>241</v>
      </c>
      <c r="M6708" t="str">
        <f t="shared" si="223"/>
        <v>241029</v>
      </c>
      <c r="N6708" t="str">
        <f>IFERROR(IF(L6708="231","231",VLOOKUP(E6708,Materiales!$A$1:$G$37443,7,FALSE)),"N/A")</f>
        <v>Resinas</v>
      </c>
    </row>
    <row r="6709" spans="1:14" x14ac:dyDescent="0.25">
      <c r="A6709">
        <v>2110030007</v>
      </c>
      <c r="B6709" t="s">
        <v>1133</v>
      </c>
      <c r="C6709">
        <v>2110030007</v>
      </c>
      <c r="D6709" t="s">
        <v>1133</v>
      </c>
      <c r="E6709">
        <v>2310230002</v>
      </c>
      <c r="F6709" t="s">
        <v>2575</v>
      </c>
      <c r="G6709" t="s">
        <v>36</v>
      </c>
      <c r="H6709">
        <v>8000</v>
      </c>
      <c r="I6709">
        <v>1</v>
      </c>
      <c r="J6709">
        <v>8000</v>
      </c>
      <c r="K6709">
        <f>+VLOOKUP(E6709,Costos!$A$1:$I$716100,9,FALSE)</f>
        <v>3.5858000000000001E-2</v>
      </c>
      <c r="L6709" t="str">
        <f t="shared" si="222"/>
        <v>231</v>
      </c>
      <c r="M6709" t="str">
        <f t="shared" si="223"/>
        <v>231023</v>
      </c>
      <c r="N6709" t="str">
        <f>IFERROR(IF(L6709="231","231",VLOOKUP(E6709,Materiales!$A$1:$G$37443,7,FALSE)),"N/A")</f>
        <v>231</v>
      </c>
    </row>
    <row r="6710" spans="1:14" x14ac:dyDescent="0.25">
      <c r="A6710">
        <v>2110030007</v>
      </c>
      <c r="B6710" t="s">
        <v>1133</v>
      </c>
      <c r="C6710">
        <v>2310230002</v>
      </c>
      <c r="D6710" t="s">
        <v>2575</v>
      </c>
      <c r="E6710">
        <v>2410290575</v>
      </c>
      <c r="F6710" t="s">
        <v>3365</v>
      </c>
      <c r="G6710" t="s">
        <v>89</v>
      </c>
      <c r="H6710">
        <v>46.4</v>
      </c>
      <c r="I6710">
        <v>2</v>
      </c>
      <c r="J6710">
        <v>8000</v>
      </c>
      <c r="K6710">
        <f>+VLOOKUP(E6710,Costos!$A$1:$I$716100,9,FALSE)</f>
        <v>6.2486309999999996</v>
      </c>
      <c r="L6710" t="str">
        <f t="shared" si="222"/>
        <v>241</v>
      </c>
      <c r="M6710" t="str">
        <f t="shared" si="223"/>
        <v>241029</v>
      </c>
      <c r="N6710" t="str">
        <f>IFERROR(IF(L6710="231","231",VLOOKUP(E6710,Materiales!$A$1:$G$37443,7,FALSE)),"N/A")</f>
        <v>Resinas</v>
      </c>
    </row>
    <row r="6711" spans="1:14" x14ac:dyDescent="0.25">
      <c r="A6711">
        <v>2110030007</v>
      </c>
      <c r="B6711" t="s">
        <v>1133</v>
      </c>
      <c r="C6711">
        <v>2110030007</v>
      </c>
      <c r="D6711" t="s">
        <v>1133</v>
      </c>
      <c r="E6711">
        <v>2320050055</v>
      </c>
      <c r="F6711" t="s">
        <v>2722</v>
      </c>
      <c r="G6711" t="s">
        <v>36</v>
      </c>
      <c r="H6711">
        <v>266.66669999999999</v>
      </c>
      <c r="I6711">
        <v>1</v>
      </c>
      <c r="J6711">
        <v>8000</v>
      </c>
      <c r="K6711">
        <f>+VLOOKUP(E6711,Costos!$A$1:$I$716100,9,FALSE)</f>
        <v>0.39970699999999998</v>
      </c>
      <c r="L6711" t="str">
        <f t="shared" si="222"/>
        <v>232</v>
      </c>
      <c r="M6711" t="str">
        <f t="shared" si="223"/>
        <v>232005</v>
      </c>
      <c r="N6711" t="str">
        <f>IFERROR(IF(L6711="231","231",VLOOKUP(E6711,Materiales!$A$1:$G$37443,7,FALSE)),"N/A")</f>
        <v>Cajitas</v>
      </c>
    </row>
    <row r="6712" spans="1:14" x14ac:dyDescent="0.25">
      <c r="A6712">
        <v>2110030007</v>
      </c>
      <c r="B6712" t="s">
        <v>1133</v>
      </c>
      <c r="C6712">
        <v>2110030007</v>
      </c>
      <c r="D6712" t="s">
        <v>1133</v>
      </c>
      <c r="E6712">
        <v>2500030038</v>
      </c>
      <c r="F6712" t="s">
        <v>3698</v>
      </c>
      <c r="G6712" t="s">
        <v>36</v>
      </c>
      <c r="H6712">
        <v>15.333299999999999</v>
      </c>
      <c r="I6712">
        <v>1</v>
      </c>
      <c r="J6712">
        <v>8000</v>
      </c>
      <c r="K6712">
        <f>+VLOOKUP(E6712,Costos!$A$1:$I$716100,9,FALSE)</f>
        <v>2.5297960000000002</v>
      </c>
      <c r="L6712" t="str">
        <f t="shared" si="222"/>
        <v>250</v>
      </c>
      <c r="M6712" t="str">
        <f t="shared" si="223"/>
        <v>250003</v>
      </c>
      <c r="N6712" t="str">
        <f>IFERROR(IF(L6712="231","231",VLOOKUP(E6712,Materiales!$A$1:$G$37443,7,FALSE)),"N/A")</f>
        <v>Cajón</v>
      </c>
    </row>
    <row r="6713" spans="1:14" x14ac:dyDescent="0.25">
      <c r="A6713">
        <v>2110030007</v>
      </c>
      <c r="B6713" t="s">
        <v>1133</v>
      </c>
      <c r="C6713">
        <v>2110030007</v>
      </c>
      <c r="D6713" t="s">
        <v>1133</v>
      </c>
      <c r="E6713">
        <v>2310030015</v>
      </c>
      <c r="F6713" t="s">
        <v>2130</v>
      </c>
      <c r="G6713" t="s">
        <v>89</v>
      </c>
      <c r="H6713">
        <v>281.25</v>
      </c>
      <c r="I6713">
        <v>1</v>
      </c>
      <c r="J6713">
        <v>8000</v>
      </c>
      <c r="K6713">
        <f>+VLOOKUP(E6713,Costos!$A$1:$I$716100,9,FALSE)</f>
        <v>2.1249750000000001</v>
      </c>
      <c r="L6713" t="str">
        <f t="shared" si="222"/>
        <v>231</v>
      </c>
      <c r="M6713" t="str">
        <f t="shared" si="223"/>
        <v>231003</v>
      </c>
      <c r="N6713" t="str">
        <f>IFERROR(IF(L6713="231","231",VLOOKUP(E6713,Materiales!$A$1:$G$37443,7,FALSE)),"N/A")</f>
        <v>231</v>
      </c>
    </row>
    <row r="6714" spans="1:14" x14ac:dyDescent="0.25">
      <c r="A6714">
        <v>2110030007</v>
      </c>
      <c r="B6714" t="s">
        <v>1133</v>
      </c>
      <c r="C6714">
        <v>2310030015</v>
      </c>
      <c r="D6714" t="s">
        <v>2130</v>
      </c>
      <c r="E6714">
        <v>2410220004</v>
      </c>
      <c r="F6714" t="s">
        <v>3314</v>
      </c>
      <c r="G6714" t="s">
        <v>89</v>
      </c>
      <c r="H6714">
        <v>8.6599999999999996E-2</v>
      </c>
      <c r="I6714">
        <v>2</v>
      </c>
      <c r="J6714">
        <v>8000</v>
      </c>
      <c r="K6714">
        <f>+VLOOKUP(E6714,Costos!$A$1:$I$716100,9,FALSE)</f>
        <v>144.33486500000001</v>
      </c>
      <c r="L6714" t="str">
        <f t="shared" si="222"/>
        <v>241</v>
      </c>
      <c r="M6714" t="str">
        <f t="shared" si="223"/>
        <v>241022</v>
      </c>
      <c r="N6714" t="str">
        <f>IFERROR(IF(L6714="231","231",VLOOKUP(E6714,Materiales!$A$1:$G$37443,7,FALSE)),"N/A")</f>
        <v>Varios</v>
      </c>
    </row>
    <row r="6715" spans="1:14" x14ac:dyDescent="0.25">
      <c r="A6715">
        <v>2110030007</v>
      </c>
      <c r="B6715" t="s">
        <v>1133</v>
      </c>
      <c r="C6715">
        <v>2310030015</v>
      </c>
      <c r="D6715" t="s">
        <v>2130</v>
      </c>
      <c r="E6715">
        <v>2430850012</v>
      </c>
      <c r="F6715" t="s">
        <v>3638</v>
      </c>
      <c r="G6715" t="s">
        <v>89</v>
      </c>
      <c r="H6715">
        <v>0.34610000000000002</v>
      </c>
      <c r="I6715">
        <v>2</v>
      </c>
      <c r="J6715">
        <v>8000</v>
      </c>
      <c r="K6715">
        <f>+VLOOKUP(E6715,Costos!$A$1:$I$716100,9,FALSE)</f>
        <v>15.424059</v>
      </c>
      <c r="L6715" t="str">
        <f t="shared" si="222"/>
        <v>243</v>
      </c>
      <c r="M6715" t="str">
        <f t="shared" si="223"/>
        <v>243085</v>
      </c>
      <c r="N6715" t="str">
        <f>IFERROR(IF(L6715="231","231",VLOOKUP(E6715,Materiales!$A$1:$G$37443,7,FALSE)),"N/A")</f>
        <v>Varios</v>
      </c>
    </row>
    <row r="6716" spans="1:14" x14ac:dyDescent="0.25">
      <c r="A6716">
        <v>2110030007</v>
      </c>
      <c r="B6716" t="s">
        <v>1133</v>
      </c>
      <c r="C6716">
        <v>2310030015</v>
      </c>
      <c r="D6716" t="s">
        <v>2130</v>
      </c>
      <c r="E6716">
        <v>2430850013</v>
      </c>
      <c r="F6716" t="s">
        <v>3639</v>
      </c>
      <c r="G6716" t="s">
        <v>89</v>
      </c>
      <c r="H6716">
        <v>0.93910000000000005</v>
      </c>
      <c r="I6716">
        <v>2</v>
      </c>
      <c r="J6716">
        <v>8000</v>
      </c>
      <c r="K6716">
        <f>+VLOOKUP(E6716,Costos!$A$1:$I$716100,9,FALSE)</f>
        <v>6.0844829999999996</v>
      </c>
      <c r="L6716" t="str">
        <f t="shared" si="222"/>
        <v>243</v>
      </c>
      <c r="M6716" t="str">
        <f t="shared" si="223"/>
        <v>243085</v>
      </c>
      <c r="N6716" t="str">
        <f>IFERROR(IF(L6716="231","231",VLOOKUP(E6716,Materiales!$A$1:$G$37443,7,FALSE)),"N/A")</f>
        <v>Varios</v>
      </c>
    </row>
    <row r="6717" spans="1:14" x14ac:dyDescent="0.25">
      <c r="A6717">
        <v>2110030007</v>
      </c>
      <c r="B6717" t="s">
        <v>1133</v>
      </c>
      <c r="C6717">
        <v>2310030015</v>
      </c>
      <c r="D6717" t="s">
        <v>2130</v>
      </c>
      <c r="E6717">
        <v>2410210019</v>
      </c>
      <c r="F6717" t="s">
        <v>113</v>
      </c>
      <c r="G6717" t="s">
        <v>89</v>
      </c>
      <c r="H6717">
        <v>0.81020000000000003</v>
      </c>
      <c r="I6717">
        <v>2</v>
      </c>
      <c r="J6717">
        <v>8000</v>
      </c>
      <c r="K6717">
        <f>+VLOOKUP(E6717,Costos!$A$1:$I$716100,9,FALSE)</f>
        <v>7.7568599999999996</v>
      </c>
      <c r="L6717" t="str">
        <f t="shared" si="222"/>
        <v>241</v>
      </c>
      <c r="M6717" t="str">
        <f t="shared" si="223"/>
        <v>241021</v>
      </c>
      <c r="N6717" t="str">
        <f>IFERROR(IF(L6717="231","231",VLOOKUP(E6717,Materiales!$A$1:$G$37443,7,FALSE)),"N/A")</f>
        <v>Varios</v>
      </c>
    </row>
    <row r="6718" spans="1:14" x14ac:dyDescent="0.25">
      <c r="A6718">
        <v>2110030007</v>
      </c>
      <c r="B6718" t="s">
        <v>1133</v>
      </c>
      <c r="C6718">
        <v>2310030015</v>
      </c>
      <c r="D6718" t="s">
        <v>2130</v>
      </c>
      <c r="E6718">
        <v>2430880022</v>
      </c>
      <c r="F6718" t="s">
        <v>115</v>
      </c>
      <c r="G6718" t="s">
        <v>89</v>
      </c>
      <c r="H6718">
        <v>1.3411</v>
      </c>
      <c r="I6718">
        <v>2</v>
      </c>
      <c r="J6718">
        <v>8000</v>
      </c>
      <c r="K6718">
        <f>+VLOOKUP(E6718,Costos!$A$1:$I$716100,9,FALSE)</f>
        <v>6.1924229999999998</v>
      </c>
      <c r="L6718" t="str">
        <f t="shared" si="222"/>
        <v>243</v>
      </c>
      <c r="M6718" t="str">
        <f t="shared" si="223"/>
        <v>243088</v>
      </c>
      <c r="N6718" t="str">
        <f>IFERROR(IF(L6718="231","231",VLOOKUP(E6718,Materiales!$A$1:$G$37443,7,FALSE)),"N/A")</f>
        <v>Varios</v>
      </c>
    </row>
    <row r="6719" spans="1:14" x14ac:dyDescent="0.25">
      <c r="A6719">
        <v>2110030007</v>
      </c>
      <c r="B6719" t="s">
        <v>1133</v>
      </c>
      <c r="C6719">
        <v>2310030015</v>
      </c>
      <c r="D6719" t="s">
        <v>2130</v>
      </c>
      <c r="E6719">
        <v>2430530010</v>
      </c>
      <c r="F6719" t="s">
        <v>3577</v>
      </c>
      <c r="G6719" t="s">
        <v>89</v>
      </c>
      <c r="H6719">
        <v>89.541799999999995</v>
      </c>
      <c r="I6719">
        <v>2</v>
      </c>
      <c r="J6719">
        <v>8000</v>
      </c>
      <c r="K6719">
        <f>+VLOOKUP(E6719,Costos!$A$1:$I$716100,9,FALSE)</f>
        <v>0.67528200000000005</v>
      </c>
      <c r="L6719" t="str">
        <f t="shared" si="222"/>
        <v>243</v>
      </c>
      <c r="M6719" t="str">
        <f t="shared" si="223"/>
        <v>243053</v>
      </c>
      <c r="N6719" t="str">
        <f>IFERROR(IF(L6719="231","231",VLOOKUP(E6719,Materiales!$A$1:$G$37443,7,FALSE)),"N/A")</f>
        <v>Varios</v>
      </c>
    </row>
    <row r="6720" spans="1:14" x14ac:dyDescent="0.25">
      <c r="A6720">
        <v>2110030007</v>
      </c>
      <c r="B6720" t="s">
        <v>1133</v>
      </c>
      <c r="C6720">
        <v>2310030015</v>
      </c>
      <c r="D6720" t="s">
        <v>2130</v>
      </c>
      <c r="E6720">
        <v>2430580001</v>
      </c>
      <c r="F6720" t="s">
        <v>3584</v>
      </c>
      <c r="G6720" t="s">
        <v>89</v>
      </c>
      <c r="H6720">
        <v>8.3943999999999992</v>
      </c>
      <c r="I6720">
        <v>2</v>
      </c>
      <c r="J6720">
        <v>8000</v>
      </c>
      <c r="K6720">
        <f>+VLOOKUP(E6720,Costos!$A$1:$I$716100,9,FALSE)</f>
        <v>19.925667000000001</v>
      </c>
      <c r="L6720" t="str">
        <f t="shared" si="222"/>
        <v>243</v>
      </c>
      <c r="M6720" t="str">
        <f t="shared" si="223"/>
        <v>243058</v>
      </c>
      <c r="N6720" t="str">
        <f>IFERROR(IF(L6720="231","231",VLOOKUP(E6720,Materiales!$A$1:$G$37443,7,FALSE)),"N/A")</f>
        <v>Dispersión</v>
      </c>
    </row>
    <row r="6721" spans="1:14" x14ac:dyDescent="0.25">
      <c r="A6721">
        <v>2110030007</v>
      </c>
      <c r="B6721" t="s">
        <v>1133</v>
      </c>
      <c r="C6721">
        <v>2310030015</v>
      </c>
      <c r="D6721" t="s">
        <v>2130</v>
      </c>
      <c r="E6721">
        <v>2430350001</v>
      </c>
      <c r="F6721" t="s">
        <v>4741</v>
      </c>
      <c r="G6721" t="s">
        <v>89</v>
      </c>
      <c r="H6721">
        <v>1.125</v>
      </c>
      <c r="I6721">
        <v>2</v>
      </c>
      <c r="J6721">
        <v>8000</v>
      </c>
      <c r="K6721">
        <f>+VLOOKUP(E6721,Costos!$A$1:$I$716100,9,FALSE)</f>
        <v>8.4358629999999994</v>
      </c>
      <c r="L6721" t="str">
        <f t="shared" si="222"/>
        <v>243</v>
      </c>
      <c r="M6721" t="str">
        <f t="shared" si="223"/>
        <v>243035</v>
      </c>
      <c r="N6721" t="str">
        <f>IFERROR(IF(L6721="231","231",VLOOKUP(E6721,Materiales!$A$1:$G$37443,7,FALSE)),"N/A")</f>
        <v>Varios</v>
      </c>
    </row>
    <row r="6722" spans="1:14" x14ac:dyDescent="0.25">
      <c r="A6722">
        <v>2110030007</v>
      </c>
      <c r="B6722" t="s">
        <v>1133</v>
      </c>
      <c r="C6722">
        <v>2310030015</v>
      </c>
      <c r="D6722" t="s">
        <v>2130</v>
      </c>
      <c r="E6722">
        <v>2430390013</v>
      </c>
      <c r="F6722" t="s">
        <v>3567</v>
      </c>
      <c r="G6722" t="s">
        <v>89</v>
      </c>
      <c r="H6722">
        <v>2.5682</v>
      </c>
      <c r="I6722">
        <v>2</v>
      </c>
      <c r="J6722">
        <v>8000</v>
      </c>
      <c r="K6722">
        <f>+VLOOKUP(E6722,Costos!$A$1:$I$716100,9,FALSE)</f>
        <v>27.214721000000001</v>
      </c>
      <c r="L6722" t="str">
        <f t="shared" si="222"/>
        <v>243</v>
      </c>
      <c r="M6722" t="str">
        <f t="shared" si="223"/>
        <v>243039</v>
      </c>
      <c r="N6722" t="str">
        <f>IFERROR(IF(L6722="231","231",VLOOKUP(E6722,Materiales!$A$1:$G$37443,7,FALSE)),"N/A")</f>
        <v>Varios</v>
      </c>
    </row>
    <row r="6723" spans="1:14" x14ac:dyDescent="0.25">
      <c r="A6723">
        <v>2110030007</v>
      </c>
      <c r="B6723" t="s">
        <v>1133</v>
      </c>
      <c r="C6723">
        <v>2310030015</v>
      </c>
      <c r="D6723" t="s">
        <v>2130</v>
      </c>
      <c r="E6723">
        <v>2310030273</v>
      </c>
      <c r="F6723" t="s">
        <v>2157</v>
      </c>
      <c r="G6723" t="s">
        <v>89</v>
      </c>
      <c r="H6723">
        <v>8.3943999999999992</v>
      </c>
      <c r="I6723">
        <v>2</v>
      </c>
      <c r="J6723">
        <v>8000</v>
      </c>
      <c r="K6723">
        <f>+VLOOKUP(E6723,Costos!$A$1:$I$716100,9,FALSE)</f>
        <v>3.6945239999999999</v>
      </c>
      <c r="L6723" t="str">
        <f t="shared" si="222"/>
        <v>231</v>
      </c>
      <c r="M6723" t="str">
        <f t="shared" si="223"/>
        <v>231003</v>
      </c>
      <c r="N6723" t="str">
        <f>IFERROR(IF(L6723="231","231",VLOOKUP(E6723,Materiales!$A$1:$G$37443,7,FALSE)),"N/A")</f>
        <v>231</v>
      </c>
    </row>
    <row r="6724" spans="1:14" x14ac:dyDescent="0.25">
      <c r="A6724">
        <v>2110030007</v>
      </c>
      <c r="B6724" t="s">
        <v>1133</v>
      </c>
      <c r="C6724">
        <v>2310030273</v>
      </c>
      <c r="D6724" t="s">
        <v>2157</v>
      </c>
      <c r="E6724">
        <v>2410290596</v>
      </c>
      <c r="F6724" t="s">
        <v>3369</v>
      </c>
      <c r="G6724" t="s">
        <v>89</v>
      </c>
      <c r="H6724">
        <v>0.82399999999999995</v>
      </c>
      <c r="I6724">
        <v>3</v>
      </c>
      <c r="J6724">
        <v>8000</v>
      </c>
      <c r="K6724">
        <f>+VLOOKUP(E6724,Costos!$A$1:$I$716100,9,FALSE)</f>
        <v>5.3067520000000004</v>
      </c>
      <c r="L6724" t="str">
        <f t="shared" si="222"/>
        <v>241</v>
      </c>
      <c r="M6724" t="str">
        <f t="shared" si="223"/>
        <v>241029</v>
      </c>
      <c r="N6724" t="str">
        <f>IFERROR(IF(L6724="231","231",VLOOKUP(E6724,Materiales!$A$1:$G$37443,7,FALSE)),"N/A")</f>
        <v>Varios</v>
      </c>
    </row>
    <row r="6725" spans="1:14" x14ac:dyDescent="0.25">
      <c r="A6725">
        <v>2110030007</v>
      </c>
      <c r="B6725" t="s">
        <v>1133</v>
      </c>
      <c r="C6725">
        <v>2310030273</v>
      </c>
      <c r="D6725" t="s">
        <v>2157</v>
      </c>
      <c r="E6725">
        <v>2430850012</v>
      </c>
      <c r="F6725" t="s">
        <v>3638</v>
      </c>
      <c r="G6725" t="s">
        <v>89</v>
      </c>
      <c r="H6725">
        <v>9.1999999999999998E-3</v>
      </c>
      <c r="I6725">
        <v>3</v>
      </c>
      <c r="J6725">
        <v>8000</v>
      </c>
      <c r="K6725">
        <f>+VLOOKUP(E6725,Costos!$A$1:$I$716100,9,FALSE)</f>
        <v>15.424059</v>
      </c>
      <c r="L6725" t="str">
        <f t="shared" si="222"/>
        <v>243</v>
      </c>
      <c r="M6725" t="str">
        <f t="shared" si="223"/>
        <v>243085</v>
      </c>
      <c r="N6725" t="str">
        <f>IFERROR(IF(L6725="231","231",VLOOKUP(E6725,Materiales!$A$1:$G$37443,7,FALSE)),"N/A")</f>
        <v>Varios</v>
      </c>
    </row>
    <row r="6726" spans="1:14" x14ac:dyDescent="0.25">
      <c r="A6726">
        <v>2110030007</v>
      </c>
      <c r="B6726" t="s">
        <v>1133</v>
      </c>
      <c r="C6726">
        <v>2310030273</v>
      </c>
      <c r="D6726" t="s">
        <v>2157</v>
      </c>
      <c r="E6726">
        <v>2410210019</v>
      </c>
      <c r="F6726" t="s">
        <v>113</v>
      </c>
      <c r="G6726" t="s">
        <v>89</v>
      </c>
      <c r="H6726">
        <v>7.3200000000000001E-2</v>
      </c>
      <c r="I6726">
        <v>3</v>
      </c>
      <c r="J6726">
        <v>8000</v>
      </c>
      <c r="K6726">
        <f>+VLOOKUP(E6726,Costos!$A$1:$I$716100,9,FALSE)</f>
        <v>7.7568599999999996</v>
      </c>
      <c r="L6726" t="str">
        <f t="shared" si="222"/>
        <v>241</v>
      </c>
      <c r="M6726" t="str">
        <f t="shared" si="223"/>
        <v>241021</v>
      </c>
      <c r="N6726" t="str">
        <f>IFERROR(IF(L6726="231","231",VLOOKUP(E6726,Materiales!$A$1:$G$37443,7,FALSE)),"N/A")</f>
        <v>Varios</v>
      </c>
    </row>
    <row r="6727" spans="1:14" x14ac:dyDescent="0.25">
      <c r="A6727">
        <v>2110030007</v>
      </c>
      <c r="B6727" t="s">
        <v>1133</v>
      </c>
      <c r="C6727">
        <v>2310030273</v>
      </c>
      <c r="D6727" t="s">
        <v>2157</v>
      </c>
      <c r="E6727">
        <v>2430950002</v>
      </c>
      <c r="F6727" t="s">
        <v>3667</v>
      </c>
      <c r="G6727" t="s">
        <v>89</v>
      </c>
      <c r="H6727">
        <v>5.4899999999999997E-2</v>
      </c>
      <c r="I6727">
        <v>3</v>
      </c>
      <c r="J6727">
        <v>8000</v>
      </c>
      <c r="K6727">
        <f>+VLOOKUP(E6727,Costos!$A$1:$I$716100,9,FALSE)</f>
        <v>16.036432000000001</v>
      </c>
      <c r="L6727" t="str">
        <f t="shared" si="222"/>
        <v>243</v>
      </c>
      <c r="M6727" t="str">
        <f t="shared" si="223"/>
        <v>243095</v>
      </c>
      <c r="N6727" t="str">
        <f>IFERROR(IF(L6727="231","231",VLOOKUP(E6727,Materiales!$A$1:$G$37443,7,FALSE)),"N/A")</f>
        <v>Varios</v>
      </c>
    </row>
    <row r="6728" spans="1:14" x14ac:dyDescent="0.25">
      <c r="A6728">
        <v>2110030007</v>
      </c>
      <c r="B6728" t="s">
        <v>1133</v>
      </c>
      <c r="C6728">
        <v>2310030273</v>
      </c>
      <c r="D6728" t="s">
        <v>2157</v>
      </c>
      <c r="E6728">
        <v>2410290518</v>
      </c>
      <c r="F6728" t="s">
        <v>3353</v>
      </c>
      <c r="G6728" t="s">
        <v>89</v>
      </c>
      <c r="H6728">
        <v>1.1900000000000001E-2</v>
      </c>
      <c r="I6728">
        <v>3</v>
      </c>
      <c r="J6728">
        <v>8000</v>
      </c>
      <c r="K6728">
        <f>+VLOOKUP(E6728,Costos!$A$1:$I$716100,9,FALSE)</f>
        <v>4.2085650000000001</v>
      </c>
      <c r="L6728" t="str">
        <f t="shared" si="222"/>
        <v>241</v>
      </c>
      <c r="M6728" t="str">
        <f t="shared" si="223"/>
        <v>241029</v>
      </c>
      <c r="N6728" t="str">
        <f>IFERROR(IF(L6728="231","231",VLOOKUP(E6728,Materiales!$A$1:$G$37443,7,FALSE)),"N/A")</f>
        <v>Otros</v>
      </c>
    </row>
    <row r="6729" spans="1:14" x14ac:dyDescent="0.25">
      <c r="A6729">
        <v>2110030007</v>
      </c>
      <c r="B6729" t="s">
        <v>1133</v>
      </c>
      <c r="C6729">
        <v>2310030273</v>
      </c>
      <c r="D6729" t="s">
        <v>2157</v>
      </c>
      <c r="E6729">
        <v>2430880022</v>
      </c>
      <c r="F6729" t="s">
        <v>115</v>
      </c>
      <c r="G6729" t="s">
        <v>89</v>
      </c>
      <c r="H6729">
        <v>2.52E-2</v>
      </c>
      <c r="I6729">
        <v>3</v>
      </c>
      <c r="J6729">
        <v>8000</v>
      </c>
      <c r="K6729">
        <f>+VLOOKUP(E6729,Costos!$A$1:$I$716100,9,FALSE)</f>
        <v>6.1924229999999998</v>
      </c>
      <c r="L6729" t="str">
        <f t="shared" si="222"/>
        <v>243</v>
      </c>
      <c r="M6729" t="str">
        <f t="shared" si="223"/>
        <v>243088</v>
      </c>
      <c r="N6729" t="str">
        <f>IFERROR(IF(L6729="231","231",VLOOKUP(E6729,Materiales!$A$1:$G$37443,7,FALSE)),"N/A")</f>
        <v>Varios</v>
      </c>
    </row>
    <row r="6730" spans="1:14" x14ac:dyDescent="0.25">
      <c r="A6730">
        <v>2110030007</v>
      </c>
      <c r="B6730" t="s">
        <v>1133</v>
      </c>
      <c r="C6730">
        <v>2310030273</v>
      </c>
      <c r="D6730" t="s">
        <v>2157</v>
      </c>
      <c r="E6730">
        <v>2410290827</v>
      </c>
      <c r="F6730" t="s">
        <v>3467</v>
      </c>
      <c r="G6730" t="s">
        <v>89</v>
      </c>
      <c r="H6730">
        <v>0.1144</v>
      </c>
      <c r="I6730">
        <v>3</v>
      </c>
      <c r="J6730">
        <v>8000</v>
      </c>
      <c r="K6730">
        <f>+VLOOKUP(E6730,Costos!$A$1:$I$716100,9,FALSE)</f>
        <v>8.7862050000000007</v>
      </c>
      <c r="L6730" t="str">
        <f t="shared" si="222"/>
        <v>241</v>
      </c>
      <c r="M6730" t="str">
        <f t="shared" si="223"/>
        <v>241029</v>
      </c>
      <c r="N6730" t="str">
        <f>IFERROR(IF(L6730="231","231",VLOOKUP(E6730,Materiales!$A$1:$G$37443,7,FALSE)),"N/A")</f>
        <v>Varios</v>
      </c>
    </row>
    <row r="6731" spans="1:14" x14ac:dyDescent="0.25">
      <c r="A6731">
        <v>2110030007</v>
      </c>
      <c r="B6731" t="s">
        <v>1133</v>
      </c>
      <c r="C6731">
        <v>2310030273</v>
      </c>
      <c r="D6731" t="s">
        <v>2157</v>
      </c>
      <c r="E6731">
        <v>2430390013</v>
      </c>
      <c r="F6731" t="s">
        <v>3567</v>
      </c>
      <c r="G6731" t="s">
        <v>89</v>
      </c>
      <c r="H6731">
        <v>4.58E-2</v>
      </c>
      <c r="I6731">
        <v>3</v>
      </c>
      <c r="J6731">
        <v>8000</v>
      </c>
      <c r="K6731">
        <f>+VLOOKUP(E6731,Costos!$A$1:$I$716100,9,FALSE)</f>
        <v>27.214721000000001</v>
      </c>
      <c r="L6731" t="str">
        <f t="shared" si="222"/>
        <v>243</v>
      </c>
      <c r="M6731" t="str">
        <f t="shared" si="223"/>
        <v>243039</v>
      </c>
      <c r="N6731" t="str">
        <f>IFERROR(IF(L6731="231","231",VLOOKUP(E6731,Materiales!$A$1:$G$37443,7,FALSE)),"N/A")</f>
        <v>Varios</v>
      </c>
    </row>
    <row r="6732" spans="1:14" x14ac:dyDescent="0.25">
      <c r="A6732">
        <v>2110030007</v>
      </c>
      <c r="B6732" t="s">
        <v>1133</v>
      </c>
      <c r="C6732">
        <v>2310030273</v>
      </c>
      <c r="D6732" t="s">
        <v>2157</v>
      </c>
      <c r="E6732">
        <v>2430850037</v>
      </c>
      <c r="F6732" t="s">
        <v>3645</v>
      </c>
      <c r="G6732" t="s">
        <v>89</v>
      </c>
      <c r="H6732">
        <v>7.3200000000000001E-2</v>
      </c>
      <c r="I6732">
        <v>3</v>
      </c>
      <c r="J6732">
        <v>8000</v>
      </c>
      <c r="K6732">
        <f>+VLOOKUP(E6732,Costos!$A$1:$I$716100,9,FALSE)</f>
        <v>5.1567480000000003</v>
      </c>
      <c r="L6732" t="str">
        <f t="shared" si="222"/>
        <v>243</v>
      </c>
      <c r="M6732" t="str">
        <f t="shared" si="223"/>
        <v>243085</v>
      </c>
      <c r="N6732" t="str">
        <f>IFERROR(IF(L6732="231","231",VLOOKUP(E6732,Materiales!$A$1:$G$37443,7,FALSE)),"N/A")</f>
        <v>Varios</v>
      </c>
    </row>
    <row r="6733" spans="1:14" x14ac:dyDescent="0.25">
      <c r="A6733">
        <v>2110030007</v>
      </c>
      <c r="B6733" t="s">
        <v>1133</v>
      </c>
      <c r="C6733">
        <v>2310030273</v>
      </c>
      <c r="D6733" t="s">
        <v>2157</v>
      </c>
      <c r="E6733">
        <v>2410290516</v>
      </c>
      <c r="F6733" t="s">
        <v>3351</v>
      </c>
      <c r="G6733" t="s">
        <v>89</v>
      </c>
      <c r="H6733">
        <v>3.4790000000000001</v>
      </c>
      <c r="I6733">
        <v>3</v>
      </c>
      <c r="J6733">
        <v>8000</v>
      </c>
      <c r="K6733">
        <f>+VLOOKUP(E6733,Costos!$A$1:$I$716100,9,FALSE)</f>
        <v>6.3744370000000004</v>
      </c>
      <c r="L6733" t="str">
        <f t="shared" si="222"/>
        <v>241</v>
      </c>
      <c r="M6733" t="str">
        <f t="shared" si="223"/>
        <v>241029</v>
      </c>
      <c r="N6733" t="str">
        <f>IFERROR(IF(L6733="231","231",VLOOKUP(E6733,Materiales!$A$1:$G$37443,7,FALSE)),"N/A")</f>
        <v>Varios</v>
      </c>
    </row>
    <row r="6734" spans="1:14" x14ac:dyDescent="0.25">
      <c r="A6734">
        <v>2110030007</v>
      </c>
      <c r="B6734" t="s">
        <v>1133</v>
      </c>
      <c r="C6734">
        <v>2310030273</v>
      </c>
      <c r="D6734" t="s">
        <v>2157</v>
      </c>
      <c r="E6734">
        <v>2410290517</v>
      </c>
      <c r="F6734" t="s">
        <v>3352</v>
      </c>
      <c r="G6734" t="s">
        <v>89</v>
      </c>
      <c r="H6734">
        <v>8.6999999999999994E-3</v>
      </c>
      <c r="I6734">
        <v>3</v>
      </c>
      <c r="J6734">
        <v>8000</v>
      </c>
      <c r="K6734">
        <f>+VLOOKUP(E6734,Costos!$A$1:$I$716100,9,FALSE)</f>
        <v>5.2654379999999996</v>
      </c>
      <c r="L6734" t="str">
        <f t="shared" si="222"/>
        <v>241</v>
      </c>
      <c r="M6734" t="str">
        <f t="shared" si="223"/>
        <v>241029</v>
      </c>
      <c r="N6734" t="str">
        <f>IFERROR(IF(L6734="231","231",VLOOKUP(E6734,Materiales!$A$1:$G$37443,7,FALSE)),"N/A")</f>
        <v>Otros</v>
      </c>
    </row>
    <row r="6735" spans="1:14" x14ac:dyDescent="0.25">
      <c r="A6735">
        <v>2110030007</v>
      </c>
      <c r="B6735" t="s">
        <v>1133</v>
      </c>
      <c r="C6735">
        <v>2310030273</v>
      </c>
      <c r="D6735" t="s">
        <v>2157</v>
      </c>
      <c r="E6735">
        <v>2410210003</v>
      </c>
      <c r="F6735" t="s">
        <v>95</v>
      </c>
      <c r="G6735" t="s">
        <v>89</v>
      </c>
      <c r="H6735">
        <v>6.8699999999999997E-2</v>
      </c>
      <c r="I6735">
        <v>3</v>
      </c>
      <c r="J6735">
        <v>8000</v>
      </c>
      <c r="K6735">
        <f>+VLOOKUP(E6735,Costos!$A$1:$I$716100,9,FALSE)</f>
        <v>4.9316240000000002</v>
      </c>
      <c r="L6735" t="str">
        <f t="shared" si="222"/>
        <v>241</v>
      </c>
      <c r="M6735" t="str">
        <f t="shared" si="223"/>
        <v>241021</v>
      </c>
      <c r="N6735" t="str">
        <f>IFERROR(IF(L6735="231","231",VLOOKUP(E6735,Materiales!$A$1:$G$37443,7,FALSE)),"N/A")</f>
        <v>Varios</v>
      </c>
    </row>
    <row r="6736" spans="1:14" x14ac:dyDescent="0.25">
      <c r="A6736">
        <v>2110030007</v>
      </c>
      <c r="B6736" t="s">
        <v>1133</v>
      </c>
      <c r="C6736">
        <v>2310030015</v>
      </c>
      <c r="D6736" t="s">
        <v>2130</v>
      </c>
      <c r="E6736">
        <v>2410210003</v>
      </c>
      <c r="F6736" t="s">
        <v>95</v>
      </c>
      <c r="G6736" t="s">
        <v>89</v>
      </c>
      <c r="H6736">
        <v>6.2956000000000003</v>
      </c>
      <c r="I6736">
        <v>2</v>
      </c>
      <c r="J6736">
        <v>8000</v>
      </c>
      <c r="K6736">
        <f>+VLOOKUP(E6736,Costos!$A$1:$I$716100,9,FALSE)</f>
        <v>4.9316240000000002</v>
      </c>
      <c r="L6736" t="str">
        <f t="shared" si="222"/>
        <v>241</v>
      </c>
      <c r="M6736" t="str">
        <f t="shared" si="223"/>
        <v>241021</v>
      </c>
      <c r="N6736" t="str">
        <f>IFERROR(IF(L6736="231","231",VLOOKUP(E6736,Materiales!$A$1:$G$37443,7,FALSE)),"N/A")</f>
        <v>Varios</v>
      </c>
    </row>
    <row r="6737" spans="1:14" x14ac:dyDescent="0.25">
      <c r="A6737">
        <v>2110030007</v>
      </c>
      <c r="B6737" t="s">
        <v>1133</v>
      </c>
      <c r="C6737">
        <v>2310030015</v>
      </c>
      <c r="D6737" t="s">
        <v>2130</v>
      </c>
      <c r="E6737">
        <v>2430810004</v>
      </c>
      <c r="F6737" t="s">
        <v>3630</v>
      </c>
      <c r="G6737" t="s">
        <v>89</v>
      </c>
      <c r="H6737">
        <v>0.65620000000000001</v>
      </c>
      <c r="I6737">
        <v>2</v>
      </c>
      <c r="J6737">
        <v>8000</v>
      </c>
      <c r="K6737">
        <f>+VLOOKUP(E6737,Costos!$A$1:$I$716100,9,FALSE)</f>
        <v>6.728307</v>
      </c>
      <c r="L6737" t="str">
        <f t="shared" si="222"/>
        <v>243</v>
      </c>
      <c r="M6737" t="str">
        <f t="shared" si="223"/>
        <v>243081</v>
      </c>
      <c r="N6737" t="str">
        <f>IFERROR(IF(L6737="231","231",VLOOKUP(E6737,Materiales!$A$1:$G$37443,7,FALSE)),"N/A")</f>
        <v>Varios</v>
      </c>
    </row>
    <row r="6738" spans="1:14" x14ac:dyDescent="0.25">
      <c r="A6738">
        <v>2110030007</v>
      </c>
      <c r="B6738" t="s">
        <v>1133</v>
      </c>
      <c r="C6738">
        <v>2310030015</v>
      </c>
      <c r="D6738" t="s">
        <v>2130</v>
      </c>
      <c r="E6738">
        <v>2430870004</v>
      </c>
      <c r="F6738" t="s">
        <v>3650</v>
      </c>
      <c r="G6738" t="s">
        <v>89</v>
      </c>
      <c r="H6738">
        <v>0.14280000000000001</v>
      </c>
      <c r="I6738">
        <v>2</v>
      </c>
      <c r="J6738">
        <v>8000</v>
      </c>
      <c r="K6738">
        <f>+VLOOKUP(E6738,Costos!$A$1:$I$716100,9,FALSE)</f>
        <v>5.9204129999999999</v>
      </c>
      <c r="L6738" t="str">
        <f t="shared" si="222"/>
        <v>243</v>
      </c>
      <c r="M6738" t="str">
        <f t="shared" si="223"/>
        <v>243087</v>
      </c>
      <c r="N6738" t="str">
        <f>IFERROR(IF(L6738="231","231",VLOOKUP(E6738,Materiales!$A$1:$G$37443,7,FALSE)),"N/A")</f>
        <v>Varios</v>
      </c>
    </row>
    <row r="6739" spans="1:14" x14ac:dyDescent="0.25">
      <c r="A6739">
        <v>2110030017</v>
      </c>
      <c r="B6739" t="s">
        <v>1137</v>
      </c>
      <c r="C6739">
        <v>2110030017</v>
      </c>
      <c r="D6739" t="s">
        <v>1137</v>
      </c>
      <c r="E6739">
        <v>2310160007</v>
      </c>
      <c r="F6739" t="s">
        <v>2335</v>
      </c>
      <c r="G6739" t="s">
        <v>36</v>
      </c>
      <c r="H6739">
        <v>8000</v>
      </c>
      <c r="I6739">
        <v>1</v>
      </c>
      <c r="J6739">
        <v>8000</v>
      </c>
      <c r="K6739">
        <f>+VLOOKUP(E6739,Costos!$A$1:$I$716100,9,FALSE)</f>
        <v>1.6230000000000001E-2</v>
      </c>
      <c r="L6739" t="str">
        <f t="shared" si="222"/>
        <v>231</v>
      </c>
      <c r="M6739" t="str">
        <f t="shared" si="223"/>
        <v>231016</v>
      </c>
      <c r="N6739" t="str">
        <f>IFERROR(IF(L6739="231","231",VLOOKUP(E6739,Materiales!$A$1:$G$37443,7,FALSE)),"N/A")</f>
        <v>231</v>
      </c>
    </row>
    <row r="6740" spans="1:14" x14ac:dyDescent="0.25">
      <c r="A6740">
        <v>2110030017</v>
      </c>
      <c r="B6740" t="s">
        <v>1137</v>
      </c>
      <c r="C6740">
        <v>2310160007</v>
      </c>
      <c r="D6740" t="s">
        <v>2335</v>
      </c>
      <c r="E6740">
        <v>2410090171</v>
      </c>
      <c r="F6740" t="s">
        <v>3178</v>
      </c>
      <c r="G6740" t="s">
        <v>89</v>
      </c>
      <c r="H6740">
        <v>0.4224</v>
      </c>
      <c r="I6740">
        <v>2</v>
      </c>
      <c r="J6740">
        <v>8000</v>
      </c>
      <c r="K6740">
        <f>+VLOOKUP(E6740,Costos!$A$1:$I$716100,9,FALSE)</f>
        <v>12.295067</v>
      </c>
      <c r="L6740" t="str">
        <f t="shared" si="222"/>
        <v>241</v>
      </c>
      <c r="M6740" t="str">
        <f t="shared" si="223"/>
        <v>241009</v>
      </c>
      <c r="N6740" t="str">
        <f>IFERROR(IF(L6740="231","231",VLOOKUP(E6740,Materiales!$A$1:$G$37443,7,FALSE)),"N/A")</f>
        <v>Masterbach</v>
      </c>
    </row>
    <row r="6741" spans="1:14" x14ac:dyDescent="0.25">
      <c r="A6741">
        <v>2110030017</v>
      </c>
      <c r="B6741" t="s">
        <v>1137</v>
      </c>
      <c r="C6741">
        <v>2310160007</v>
      </c>
      <c r="D6741" t="s">
        <v>2335</v>
      </c>
      <c r="E6741">
        <v>2410290624</v>
      </c>
      <c r="F6741" t="s">
        <v>91</v>
      </c>
      <c r="G6741" t="s">
        <v>89</v>
      </c>
      <c r="H6741">
        <v>26.3992</v>
      </c>
      <c r="I6741">
        <v>2</v>
      </c>
      <c r="J6741">
        <v>8000</v>
      </c>
      <c r="K6741">
        <f>+VLOOKUP(E6741,Costos!$A$1:$I$716100,9,FALSE)</f>
        <v>6.9373659999999999</v>
      </c>
      <c r="L6741" t="str">
        <f t="shared" si="222"/>
        <v>241</v>
      </c>
      <c r="M6741" t="str">
        <f t="shared" si="223"/>
        <v>241029</v>
      </c>
      <c r="N6741" t="str">
        <f>IFERROR(IF(L6741="231","231",VLOOKUP(E6741,Materiales!$A$1:$G$37443,7,FALSE)),"N/A")</f>
        <v>Resinas</v>
      </c>
    </row>
    <row r="6742" spans="1:14" x14ac:dyDescent="0.25">
      <c r="A6742">
        <v>2110030017</v>
      </c>
      <c r="B6742" t="s">
        <v>1137</v>
      </c>
      <c r="C6742">
        <v>2110030017</v>
      </c>
      <c r="D6742" t="s">
        <v>1137</v>
      </c>
      <c r="E6742">
        <v>2310230002</v>
      </c>
      <c r="F6742" t="s">
        <v>2575</v>
      </c>
      <c r="G6742" t="s">
        <v>36</v>
      </c>
      <c r="H6742">
        <v>8000</v>
      </c>
      <c r="I6742">
        <v>1</v>
      </c>
      <c r="J6742">
        <v>8000</v>
      </c>
      <c r="K6742">
        <f>+VLOOKUP(E6742,Costos!$A$1:$I$716100,9,FALSE)</f>
        <v>3.5858000000000001E-2</v>
      </c>
      <c r="L6742" t="str">
        <f t="shared" si="222"/>
        <v>231</v>
      </c>
      <c r="M6742" t="str">
        <f t="shared" si="223"/>
        <v>231023</v>
      </c>
      <c r="N6742" t="str">
        <f>IFERROR(IF(L6742="231","231",VLOOKUP(E6742,Materiales!$A$1:$G$37443,7,FALSE)),"N/A")</f>
        <v>231</v>
      </c>
    </row>
    <row r="6743" spans="1:14" x14ac:dyDescent="0.25">
      <c r="A6743">
        <v>2110030017</v>
      </c>
      <c r="B6743" t="s">
        <v>1137</v>
      </c>
      <c r="C6743">
        <v>2310230002</v>
      </c>
      <c r="D6743" t="s">
        <v>2575</v>
      </c>
      <c r="E6743">
        <v>2410290575</v>
      </c>
      <c r="F6743" t="s">
        <v>3365</v>
      </c>
      <c r="G6743" t="s">
        <v>89</v>
      </c>
      <c r="H6743">
        <v>46.4</v>
      </c>
      <c r="I6743">
        <v>2</v>
      </c>
      <c r="J6743">
        <v>8000</v>
      </c>
      <c r="K6743">
        <f>+VLOOKUP(E6743,Costos!$A$1:$I$716100,9,FALSE)</f>
        <v>6.2486309999999996</v>
      </c>
      <c r="L6743" t="str">
        <f t="shared" si="222"/>
        <v>241</v>
      </c>
      <c r="M6743" t="str">
        <f t="shared" si="223"/>
        <v>241029</v>
      </c>
      <c r="N6743" t="str">
        <f>IFERROR(IF(L6743="231","231",VLOOKUP(E6743,Materiales!$A$1:$G$37443,7,FALSE)),"N/A")</f>
        <v>Resinas</v>
      </c>
    </row>
    <row r="6744" spans="1:14" x14ac:dyDescent="0.25">
      <c r="A6744">
        <v>2110030017</v>
      </c>
      <c r="B6744" t="s">
        <v>1137</v>
      </c>
      <c r="C6744">
        <v>2110030017</v>
      </c>
      <c r="D6744" t="s">
        <v>1137</v>
      </c>
      <c r="E6744">
        <v>2320050055</v>
      </c>
      <c r="F6744" t="s">
        <v>2722</v>
      </c>
      <c r="G6744" t="s">
        <v>36</v>
      </c>
      <c r="H6744">
        <v>266.66669999999999</v>
      </c>
      <c r="I6744">
        <v>1</v>
      </c>
      <c r="J6744">
        <v>8000</v>
      </c>
      <c r="K6744">
        <f>+VLOOKUP(E6744,Costos!$A$1:$I$716100,9,FALSE)</f>
        <v>0.39970699999999998</v>
      </c>
      <c r="L6744" t="str">
        <f t="shared" si="222"/>
        <v>232</v>
      </c>
      <c r="M6744" t="str">
        <f t="shared" si="223"/>
        <v>232005</v>
      </c>
      <c r="N6744" t="str">
        <f>IFERROR(IF(L6744="231","231",VLOOKUP(E6744,Materiales!$A$1:$G$37443,7,FALSE)),"N/A")</f>
        <v>Cajitas</v>
      </c>
    </row>
    <row r="6745" spans="1:14" x14ac:dyDescent="0.25">
      <c r="A6745">
        <v>2110030017</v>
      </c>
      <c r="B6745" t="s">
        <v>1137</v>
      </c>
      <c r="C6745">
        <v>2110030017</v>
      </c>
      <c r="D6745" t="s">
        <v>1137</v>
      </c>
      <c r="E6745">
        <v>2500030038</v>
      </c>
      <c r="F6745" t="s">
        <v>3698</v>
      </c>
      <c r="G6745" t="s">
        <v>36</v>
      </c>
      <c r="H6745">
        <v>15.333299999999999</v>
      </c>
      <c r="I6745">
        <v>1</v>
      </c>
      <c r="J6745">
        <v>8000</v>
      </c>
      <c r="K6745">
        <f>+VLOOKUP(E6745,Costos!$A$1:$I$716100,9,FALSE)</f>
        <v>2.5297960000000002</v>
      </c>
      <c r="L6745" t="str">
        <f t="shared" si="222"/>
        <v>250</v>
      </c>
      <c r="M6745" t="str">
        <f t="shared" si="223"/>
        <v>250003</v>
      </c>
      <c r="N6745" t="str">
        <f>IFERROR(IF(L6745="231","231",VLOOKUP(E6745,Materiales!$A$1:$G$37443,7,FALSE)),"N/A")</f>
        <v>Cajón</v>
      </c>
    </row>
    <row r="6746" spans="1:14" x14ac:dyDescent="0.25">
      <c r="A6746">
        <v>2110030017</v>
      </c>
      <c r="B6746" t="s">
        <v>1137</v>
      </c>
      <c r="C6746">
        <v>2110030017</v>
      </c>
      <c r="D6746" t="s">
        <v>1137</v>
      </c>
      <c r="E6746">
        <v>2310030072</v>
      </c>
      <c r="F6746" t="s">
        <v>2141</v>
      </c>
      <c r="G6746" t="s">
        <v>89</v>
      </c>
      <c r="H6746">
        <v>287.8005</v>
      </c>
      <c r="I6746">
        <v>1</v>
      </c>
      <c r="J6746">
        <v>8000</v>
      </c>
      <c r="K6746">
        <f>+VLOOKUP(E6746,Costos!$A$1:$I$716100,9,FALSE)</f>
        <v>2.0348410000000001</v>
      </c>
      <c r="L6746" t="str">
        <f t="shared" si="222"/>
        <v>231</v>
      </c>
      <c r="M6746" t="str">
        <f t="shared" si="223"/>
        <v>231003</v>
      </c>
      <c r="N6746" t="str">
        <f>IFERROR(IF(L6746="231","231",VLOOKUP(E6746,Materiales!$A$1:$G$37443,7,FALSE)),"N/A")</f>
        <v>231</v>
      </c>
    </row>
    <row r="6747" spans="1:14" x14ac:dyDescent="0.25">
      <c r="A6747">
        <v>2110030017</v>
      </c>
      <c r="B6747" t="s">
        <v>1137</v>
      </c>
      <c r="C6747">
        <v>2310030072</v>
      </c>
      <c r="D6747" t="s">
        <v>2141</v>
      </c>
      <c r="E6747">
        <v>2410220004</v>
      </c>
      <c r="F6747" t="s">
        <v>3314</v>
      </c>
      <c r="G6747" t="s">
        <v>89</v>
      </c>
      <c r="H6747">
        <v>8.8599999999999998E-2</v>
      </c>
      <c r="I6747">
        <v>2</v>
      </c>
      <c r="J6747">
        <v>8000</v>
      </c>
      <c r="K6747">
        <f>+VLOOKUP(E6747,Costos!$A$1:$I$716100,9,FALSE)</f>
        <v>144.33486500000001</v>
      </c>
      <c r="L6747" t="str">
        <f t="shared" si="222"/>
        <v>241</v>
      </c>
      <c r="M6747" t="str">
        <f t="shared" si="223"/>
        <v>241022</v>
      </c>
      <c r="N6747" t="str">
        <f>IFERROR(IF(L6747="231","231",VLOOKUP(E6747,Materiales!$A$1:$G$37443,7,FALSE)),"N/A")</f>
        <v>Varios</v>
      </c>
    </row>
    <row r="6748" spans="1:14" x14ac:dyDescent="0.25">
      <c r="A6748">
        <v>2110030017</v>
      </c>
      <c r="B6748" t="s">
        <v>1137</v>
      </c>
      <c r="C6748">
        <v>2310030072</v>
      </c>
      <c r="D6748" t="s">
        <v>2141</v>
      </c>
      <c r="E6748">
        <v>2430850012</v>
      </c>
      <c r="F6748" t="s">
        <v>3638</v>
      </c>
      <c r="G6748" t="s">
        <v>89</v>
      </c>
      <c r="H6748">
        <v>0.44280000000000003</v>
      </c>
      <c r="I6748">
        <v>2</v>
      </c>
      <c r="J6748">
        <v>8000</v>
      </c>
      <c r="K6748">
        <f>+VLOOKUP(E6748,Costos!$A$1:$I$716100,9,FALSE)</f>
        <v>15.424059</v>
      </c>
      <c r="L6748" t="str">
        <f t="shared" si="222"/>
        <v>243</v>
      </c>
      <c r="M6748" t="str">
        <f t="shared" si="223"/>
        <v>243085</v>
      </c>
      <c r="N6748" t="str">
        <f>IFERROR(IF(L6748="231","231",VLOOKUP(E6748,Materiales!$A$1:$G$37443,7,FALSE)),"N/A")</f>
        <v>Varios</v>
      </c>
    </row>
    <row r="6749" spans="1:14" x14ac:dyDescent="0.25">
      <c r="A6749">
        <v>2110030017</v>
      </c>
      <c r="B6749" t="s">
        <v>1137</v>
      </c>
      <c r="C6749">
        <v>2310030072</v>
      </c>
      <c r="D6749" t="s">
        <v>2141</v>
      </c>
      <c r="E6749">
        <v>2430850013</v>
      </c>
      <c r="F6749" t="s">
        <v>3639</v>
      </c>
      <c r="G6749" t="s">
        <v>89</v>
      </c>
      <c r="H6749">
        <v>0.92979999999999996</v>
      </c>
      <c r="I6749">
        <v>2</v>
      </c>
      <c r="J6749">
        <v>8000</v>
      </c>
      <c r="K6749">
        <f>+VLOOKUP(E6749,Costos!$A$1:$I$716100,9,FALSE)</f>
        <v>6.0844829999999996</v>
      </c>
      <c r="L6749" t="str">
        <f t="shared" si="222"/>
        <v>243</v>
      </c>
      <c r="M6749" t="str">
        <f t="shared" si="223"/>
        <v>243085</v>
      </c>
      <c r="N6749" t="str">
        <f>IFERROR(IF(L6749="231","231",VLOOKUP(E6749,Materiales!$A$1:$G$37443,7,FALSE)),"N/A")</f>
        <v>Varios</v>
      </c>
    </row>
    <row r="6750" spans="1:14" x14ac:dyDescent="0.25">
      <c r="A6750">
        <v>2110030017</v>
      </c>
      <c r="B6750" t="s">
        <v>1137</v>
      </c>
      <c r="C6750">
        <v>2310030072</v>
      </c>
      <c r="D6750" t="s">
        <v>2141</v>
      </c>
      <c r="E6750">
        <v>2410210019</v>
      </c>
      <c r="F6750" t="s">
        <v>113</v>
      </c>
      <c r="G6750" t="s">
        <v>89</v>
      </c>
      <c r="H6750">
        <v>1.0626</v>
      </c>
      <c r="I6750">
        <v>2</v>
      </c>
      <c r="J6750">
        <v>8000</v>
      </c>
      <c r="K6750">
        <f>+VLOOKUP(E6750,Costos!$A$1:$I$716100,9,FALSE)</f>
        <v>7.7568599999999996</v>
      </c>
      <c r="L6750" t="str">
        <f t="shared" si="222"/>
        <v>241</v>
      </c>
      <c r="M6750" t="str">
        <f t="shared" si="223"/>
        <v>241021</v>
      </c>
      <c r="N6750" t="str">
        <f>IFERROR(IF(L6750="231","231",VLOOKUP(E6750,Materiales!$A$1:$G$37443,7,FALSE)),"N/A")</f>
        <v>Varios</v>
      </c>
    </row>
    <row r="6751" spans="1:14" x14ac:dyDescent="0.25">
      <c r="A6751">
        <v>2110030017</v>
      </c>
      <c r="B6751" t="s">
        <v>1137</v>
      </c>
      <c r="C6751">
        <v>2310030072</v>
      </c>
      <c r="D6751" t="s">
        <v>2141</v>
      </c>
      <c r="E6751">
        <v>2430880022</v>
      </c>
      <c r="F6751" t="s">
        <v>115</v>
      </c>
      <c r="G6751" t="s">
        <v>89</v>
      </c>
      <c r="H6751">
        <v>1.3726</v>
      </c>
      <c r="I6751">
        <v>2</v>
      </c>
      <c r="J6751">
        <v>8000</v>
      </c>
      <c r="K6751">
        <f>+VLOOKUP(E6751,Costos!$A$1:$I$716100,9,FALSE)</f>
        <v>6.1924229999999998</v>
      </c>
      <c r="L6751" t="str">
        <f t="shared" si="222"/>
        <v>243</v>
      </c>
      <c r="M6751" t="str">
        <f t="shared" si="223"/>
        <v>243088</v>
      </c>
      <c r="N6751" t="str">
        <f>IFERROR(IF(L6751="231","231",VLOOKUP(E6751,Materiales!$A$1:$G$37443,7,FALSE)),"N/A")</f>
        <v>Varios</v>
      </c>
    </row>
    <row r="6752" spans="1:14" x14ac:dyDescent="0.25">
      <c r="A6752">
        <v>2110030017</v>
      </c>
      <c r="B6752" t="s">
        <v>1137</v>
      </c>
      <c r="C6752">
        <v>2310030072</v>
      </c>
      <c r="D6752" t="s">
        <v>2141</v>
      </c>
      <c r="E6752">
        <v>2430530010</v>
      </c>
      <c r="F6752" t="s">
        <v>3577</v>
      </c>
      <c r="G6752" t="s">
        <v>89</v>
      </c>
      <c r="H6752">
        <v>104.9365</v>
      </c>
      <c r="I6752">
        <v>2</v>
      </c>
      <c r="J6752">
        <v>8000</v>
      </c>
      <c r="K6752">
        <f>+VLOOKUP(E6752,Costos!$A$1:$I$716100,9,FALSE)</f>
        <v>0.67528200000000005</v>
      </c>
      <c r="L6752" t="str">
        <f t="shared" si="222"/>
        <v>243</v>
      </c>
      <c r="M6752" t="str">
        <f t="shared" si="223"/>
        <v>243053</v>
      </c>
      <c r="N6752" t="str">
        <f>IFERROR(IF(L6752="231","231",VLOOKUP(E6752,Materiales!$A$1:$G$37443,7,FALSE)),"N/A")</f>
        <v>Varios</v>
      </c>
    </row>
    <row r="6753" spans="1:14" x14ac:dyDescent="0.25">
      <c r="A6753">
        <v>2110030017</v>
      </c>
      <c r="B6753" t="s">
        <v>1137</v>
      </c>
      <c r="C6753">
        <v>2310030072</v>
      </c>
      <c r="D6753" t="s">
        <v>2141</v>
      </c>
      <c r="E6753">
        <v>2430640003</v>
      </c>
      <c r="F6753" t="s">
        <v>3595</v>
      </c>
      <c r="G6753" t="s">
        <v>89</v>
      </c>
      <c r="H6753">
        <v>3.4535999999999998</v>
      </c>
      <c r="I6753">
        <v>2</v>
      </c>
      <c r="J6753">
        <v>8000</v>
      </c>
      <c r="K6753">
        <f>+VLOOKUP(E6753,Costos!$A$1:$I$716100,9,FALSE)</f>
        <v>50.032786999999999</v>
      </c>
      <c r="L6753" t="str">
        <f t="shared" si="222"/>
        <v>243</v>
      </c>
      <c r="M6753" t="str">
        <f t="shared" si="223"/>
        <v>243064</v>
      </c>
      <c r="N6753" t="str">
        <f>IFERROR(IF(L6753="231","231",VLOOKUP(E6753,Materiales!$A$1:$G$37443,7,FALSE)),"N/A")</f>
        <v>Dispersión</v>
      </c>
    </row>
    <row r="6754" spans="1:14" x14ac:dyDescent="0.25">
      <c r="A6754">
        <v>2110030017</v>
      </c>
      <c r="B6754" t="s">
        <v>1137</v>
      </c>
      <c r="C6754">
        <v>2310030072</v>
      </c>
      <c r="D6754" t="s">
        <v>2141</v>
      </c>
      <c r="E6754">
        <v>2430350001</v>
      </c>
      <c r="F6754" t="s">
        <v>4741</v>
      </c>
      <c r="G6754" t="s">
        <v>89</v>
      </c>
      <c r="H6754">
        <v>1.3283</v>
      </c>
      <c r="I6754">
        <v>2</v>
      </c>
      <c r="J6754">
        <v>8000</v>
      </c>
      <c r="K6754">
        <f>+VLOOKUP(E6754,Costos!$A$1:$I$716100,9,FALSE)</f>
        <v>8.4358629999999994</v>
      </c>
      <c r="L6754" t="str">
        <f t="shared" ref="L6754:L6817" si="224">+LEFT(E6754,3)</f>
        <v>243</v>
      </c>
      <c r="M6754" t="str">
        <f t="shared" ref="M6754:M6817" si="225">+LEFT(E6754,6)</f>
        <v>243035</v>
      </c>
      <c r="N6754" t="str">
        <f>IFERROR(IF(L6754="231","231",VLOOKUP(E6754,Materiales!$A$1:$G$37443,7,FALSE)),"N/A")</f>
        <v>Varios</v>
      </c>
    </row>
    <row r="6755" spans="1:14" x14ac:dyDescent="0.25">
      <c r="A6755">
        <v>2110030017</v>
      </c>
      <c r="B6755" t="s">
        <v>1137</v>
      </c>
      <c r="C6755">
        <v>2310030072</v>
      </c>
      <c r="D6755" t="s">
        <v>2141</v>
      </c>
      <c r="E6755">
        <v>2430450001</v>
      </c>
      <c r="F6755" t="s">
        <v>93</v>
      </c>
      <c r="G6755" t="s">
        <v>89</v>
      </c>
      <c r="H6755">
        <v>2.2139000000000002</v>
      </c>
      <c r="I6755">
        <v>2</v>
      </c>
      <c r="J6755">
        <v>8000</v>
      </c>
      <c r="K6755">
        <f>+VLOOKUP(E6755,Costos!$A$1:$I$716100,9,FALSE)</f>
        <v>6.0336119999999998</v>
      </c>
      <c r="L6755" t="str">
        <f t="shared" si="224"/>
        <v>243</v>
      </c>
      <c r="M6755" t="str">
        <f t="shared" si="225"/>
        <v>243045</v>
      </c>
      <c r="N6755" t="str">
        <f>IFERROR(IF(L6755="231","231",VLOOKUP(E6755,Materiales!$A$1:$G$37443,7,FALSE)),"N/A")</f>
        <v>Varios</v>
      </c>
    </row>
    <row r="6756" spans="1:14" x14ac:dyDescent="0.25">
      <c r="A6756">
        <v>2110030017</v>
      </c>
      <c r="B6756" t="s">
        <v>1137</v>
      </c>
      <c r="C6756">
        <v>2310030072</v>
      </c>
      <c r="D6756" t="s">
        <v>2141</v>
      </c>
      <c r="E6756">
        <v>2430390013</v>
      </c>
      <c r="F6756" t="s">
        <v>3567</v>
      </c>
      <c r="G6756" t="s">
        <v>89</v>
      </c>
      <c r="H6756">
        <v>2.1696</v>
      </c>
      <c r="I6756">
        <v>2</v>
      </c>
      <c r="J6756">
        <v>8000</v>
      </c>
      <c r="K6756">
        <f>+VLOOKUP(E6756,Costos!$A$1:$I$716100,9,FALSE)</f>
        <v>27.214721000000001</v>
      </c>
      <c r="L6756" t="str">
        <f t="shared" si="224"/>
        <v>243</v>
      </c>
      <c r="M6756" t="str">
        <f t="shared" si="225"/>
        <v>243039</v>
      </c>
      <c r="N6756" t="str">
        <f>IFERROR(IF(L6756="231","231",VLOOKUP(E6756,Materiales!$A$1:$G$37443,7,FALSE)),"N/A")</f>
        <v>Varios</v>
      </c>
    </row>
    <row r="6757" spans="1:14" x14ac:dyDescent="0.25">
      <c r="A6757">
        <v>2110030017</v>
      </c>
      <c r="B6757" t="s">
        <v>1137</v>
      </c>
      <c r="C6757">
        <v>2310030072</v>
      </c>
      <c r="D6757" t="s">
        <v>2141</v>
      </c>
      <c r="E6757">
        <v>2310030273</v>
      </c>
      <c r="F6757" t="s">
        <v>2157</v>
      </c>
      <c r="G6757" t="s">
        <v>89</v>
      </c>
      <c r="H6757">
        <v>8.8553999999999995</v>
      </c>
      <c r="I6757">
        <v>2</v>
      </c>
      <c r="J6757">
        <v>8000</v>
      </c>
      <c r="K6757">
        <f>+VLOOKUP(E6757,Costos!$A$1:$I$716100,9,FALSE)</f>
        <v>3.6945239999999999</v>
      </c>
      <c r="L6757" t="str">
        <f t="shared" si="224"/>
        <v>231</v>
      </c>
      <c r="M6757" t="str">
        <f t="shared" si="225"/>
        <v>231003</v>
      </c>
      <c r="N6757" t="str">
        <f>IFERROR(IF(L6757="231","231",VLOOKUP(E6757,Materiales!$A$1:$G$37443,7,FALSE)),"N/A")</f>
        <v>231</v>
      </c>
    </row>
    <row r="6758" spans="1:14" x14ac:dyDescent="0.25">
      <c r="A6758">
        <v>2110030017</v>
      </c>
      <c r="B6758" t="s">
        <v>1137</v>
      </c>
      <c r="C6758">
        <v>2310030273</v>
      </c>
      <c r="D6758" t="s">
        <v>2157</v>
      </c>
      <c r="E6758">
        <v>2410290596</v>
      </c>
      <c r="F6758" t="s">
        <v>3369</v>
      </c>
      <c r="G6758" t="s">
        <v>89</v>
      </c>
      <c r="H6758">
        <v>0.86919999999999997</v>
      </c>
      <c r="I6758">
        <v>3</v>
      </c>
      <c r="J6758">
        <v>8000</v>
      </c>
      <c r="K6758">
        <f>+VLOOKUP(E6758,Costos!$A$1:$I$716100,9,FALSE)</f>
        <v>5.3067520000000004</v>
      </c>
      <c r="L6758" t="str">
        <f t="shared" si="224"/>
        <v>241</v>
      </c>
      <c r="M6758" t="str">
        <f t="shared" si="225"/>
        <v>241029</v>
      </c>
      <c r="N6758" t="str">
        <f>IFERROR(IF(L6758="231","231",VLOOKUP(E6758,Materiales!$A$1:$G$37443,7,FALSE)),"N/A")</f>
        <v>Varios</v>
      </c>
    </row>
    <row r="6759" spans="1:14" x14ac:dyDescent="0.25">
      <c r="A6759">
        <v>2110030017</v>
      </c>
      <c r="B6759" t="s">
        <v>1137</v>
      </c>
      <c r="C6759">
        <v>2310030273</v>
      </c>
      <c r="D6759" t="s">
        <v>2157</v>
      </c>
      <c r="E6759">
        <v>2430850012</v>
      </c>
      <c r="F6759" t="s">
        <v>3638</v>
      </c>
      <c r="G6759" t="s">
        <v>89</v>
      </c>
      <c r="H6759">
        <v>9.7000000000000003E-3</v>
      </c>
      <c r="I6759">
        <v>3</v>
      </c>
      <c r="J6759">
        <v>8000</v>
      </c>
      <c r="K6759">
        <f>+VLOOKUP(E6759,Costos!$A$1:$I$716100,9,FALSE)</f>
        <v>15.424059</v>
      </c>
      <c r="L6759" t="str">
        <f t="shared" si="224"/>
        <v>243</v>
      </c>
      <c r="M6759" t="str">
        <f t="shared" si="225"/>
        <v>243085</v>
      </c>
      <c r="N6759" t="str">
        <f>IFERROR(IF(L6759="231","231",VLOOKUP(E6759,Materiales!$A$1:$G$37443,7,FALSE)),"N/A")</f>
        <v>Varios</v>
      </c>
    </row>
    <row r="6760" spans="1:14" x14ac:dyDescent="0.25">
      <c r="A6760">
        <v>2110030017</v>
      </c>
      <c r="B6760" t="s">
        <v>1137</v>
      </c>
      <c r="C6760">
        <v>2310030273</v>
      </c>
      <c r="D6760" t="s">
        <v>2157</v>
      </c>
      <c r="E6760">
        <v>2410210019</v>
      </c>
      <c r="F6760" t="s">
        <v>113</v>
      </c>
      <c r="G6760" t="s">
        <v>89</v>
      </c>
      <c r="H6760">
        <v>7.7299999999999994E-2</v>
      </c>
      <c r="I6760">
        <v>3</v>
      </c>
      <c r="J6760">
        <v>8000</v>
      </c>
      <c r="K6760">
        <f>+VLOOKUP(E6760,Costos!$A$1:$I$716100,9,FALSE)</f>
        <v>7.7568599999999996</v>
      </c>
      <c r="L6760" t="str">
        <f t="shared" si="224"/>
        <v>241</v>
      </c>
      <c r="M6760" t="str">
        <f t="shared" si="225"/>
        <v>241021</v>
      </c>
      <c r="N6760" t="str">
        <f>IFERROR(IF(L6760="231","231",VLOOKUP(E6760,Materiales!$A$1:$G$37443,7,FALSE)),"N/A")</f>
        <v>Varios</v>
      </c>
    </row>
    <row r="6761" spans="1:14" x14ac:dyDescent="0.25">
      <c r="A6761">
        <v>2110030017</v>
      </c>
      <c r="B6761" t="s">
        <v>1137</v>
      </c>
      <c r="C6761">
        <v>2310030273</v>
      </c>
      <c r="D6761" t="s">
        <v>2157</v>
      </c>
      <c r="E6761">
        <v>2430950002</v>
      </c>
      <c r="F6761" t="s">
        <v>3667</v>
      </c>
      <c r="G6761" t="s">
        <v>89</v>
      </c>
      <c r="H6761">
        <v>5.79E-2</v>
      </c>
      <c r="I6761">
        <v>3</v>
      </c>
      <c r="J6761">
        <v>8000</v>
      </c>
      <c r="K6761">
        <f>+VLOOKUP(E6761,Costos!$A$1:$I$716100,9,FALSE)</f>
        <v>16.036432000000001</v>
      </c>
      <c r="L6761" t="str">
        <f t="shared" si="224"/>
        <v>243</v>
      </c>
      <c r="M6761" t="str">
        <f t="shared" si="225"/>
        <v>243095</v>
      </c>
      <c r="N6761" t="str">
        <f>IFERROR(IF(L6761="231","231",VLOOKUP(E6761,Materiales!$A$1:$G$37443,7,FALSE)),"N/A")</f>
        <v>Varios</v>
      </c>
    </row>
    <row r="6762" spans="1:14" x14ac:dyDescent="0.25">
      <c r="A6762">
        <v>2110030017</v>
      </c>
      <c r="B6762" t="s">
        <v>1137</v>
      </c>
      <c r="C6762">
        <v>2310030273</v>
      </c>
      <c r="D6762" t="s">
        <v>2157</v>
      </c>
      <c r="E6762">
        <v>2410290518</v>
      </c>
      <c r="F6762" t="s">
        <v>3353</v>
      </c>
      <c r="G6762" t="s">
        <v>89</v>
      </c>
      <c r="H6762">
        <v>1.26E-2</v>
      </c>
      <c r="I6762">
        <v>3</v>
      </c>
      <c r="J6762">
        <v>8000</v>
      </c>
      <c r="K6762">
        <f>+VLOOKUP(E6762,Costos!$A$1:$I$716100,9,FALSE)</f>
        <v>4.2085650000000001</v>
      </c>
      <c r="L6762" t="str">
        <f t="shared" si="224"/>
        <v>241</v>
      </c>
      <c r="M6762" t="str">
        <f t="shared" si="225"/>
        <v>241029</v>
      </c>
      <c r="N6762" t="str">
        <f>IFERROR(IF(L6762="231","231",VLOOKUP(E6762,Materiales!$A$1:$G$37443,7,FALSE)),"N/A")</f>
        <v>Otros</v>
      </c>
    </row>
    <row r="6763" spans="1:14" x14ac:dyDescent="0.25">
      <c r="A6763">
        <v>2110030017</v>
      </c>
      <c r="B6763" t="s">
        <v>1137</v>
      </c>
      <c r="C6763">
        <v>2310030273</v>
      </c>
      <c r="D6763" t="s">
        <v>2157</v>
      </c>
      <c r="E6763">
        <v>2430880022</v>
      </c>
      <c r="F6763" t="s">
        <v>115</v>
      </c>
      <c r="G6763" t="s">
        <v>89</v>
      </c>
      <c r="H6763">
        <v>2.6599999999999999E-2</v>
      </c>
      <c r="I6763">
        <v>3</v>
      </c>
      <c r="J6763">
        <v>8000</v>
      </c>
      <c r="K6763">
        <f>+VLOOKUP(E6763,Costos!$A$1:$I$716100,9,FALSE)</f>
        <v>6.1924229999999998</v>
      </c>
      <c r="L6763" t="str">
        <f t="shared" si="224"/>
        <v>243</v>
      </c>
      <c r="M6763" t="str">
        <f t="shared" si="225"/>
        <v>243088</v>
      </c>
      <c r="N6763" t="str">
        <f>IFERROR(IF(L6763="231","231",VLOOKUP(E6763,Materiales!$A$1:$G$37443,7,FALSE)),"N/A")</f>
        <v>Varios</v>
      </c>
    </row>
    <row r="6764" spans="1:14" x14ac:dyDescent="0.25">
      <c r="A6764">
        <v>2110030017</v>
      </c>
      <c r="B6764" t="s">
        <v>1137</v>
      </c>
      <c r="C6764">
        <v>2310030273</v>
      </c>
      <c r="D6764" t="s">
        <v>2157</v>
      </c>
      <c r="E6764">
        <v>2410290827</v>
      </c>
      <c r="F6764" t="s">
        <v>3467</v>
      </c>
      <c r="G6764" t="s">
        <v>89</v>
      </c>
      <c r="H6764">
        <v>0.1207</v>
      </c>
      <c r="I6764">
        <v>3</v>
      </c>
      <c r="J6764">
        <v>8000</v>
      </c>
      <c r="K6764">
        <f>+VLOOKUP(E6764,Costos!$A$1:$I$716100,9,FALSE)</f>
        <v>8.7862050000000007</v>
      </c>
      <c r="L6764" t="str">
        <f t="shared" si="224"/>
        <v>241</v>
      </c>
      <c r="M6764" t="str">
        <f t="shared" si="225"/>
        <v>241029</v>
      </c>
      <c r="N6764" t="str">
        <f>IFERROR(IF(L6764="231","231",VLOOKUP(E6764,Materiales!$A$1:$G$37443,7,FALSE)),"N/A")</f>
        <v>Varios</v>
      </c>
    </row>
    <row r="6765" spans="1:14" x14ac:dyDescent="0.25">
      <c r="A6765">
        <v>2110030017</v>
      </c>
      <c r="B6765" t="s">
        <v>1137</v>
      </c>
      <c r="C6765">
        <v>2310030273</v>
      </c>
      <c r="D6765" t="s">
        <v>2157</v>
      </c>
      <c r="E6765">
        <v>2430390013</v>
      </c>
      <c r="F6765" t="s">
        <v>3567</v>
      </c>
      <c r="G6765" t="s">
        <v>89</v>
      </c>
      <c r="H6765">
        <v>4.8300000000000003E-2</v>
      </c>
      <c r="I6765">
        <v>3</v>
      </c>
      <c r="J6765">
        <v>8000</v>
      </c>
      <c r="K6765">
        <f>+VLOOKUP(E6765,Costos!$A$1:$I$716100,9,FALSE)</f>
        <v>27.214721000000001</v>
      </c>
      <c r="L6765" t="str">
        <f t="shared" si="224"/>
        <v>243</v>
      </c>
      <c r="M6765" t="str">
        <f t="shared" si="225"/>
        <v>243039</v>
      </c>
      <c r="N6765" t="str">
        <f>IFERROR(IF(L6765="231","231",VLOOKUP(E6765,Materiales!$A$1:$G$37443,7,FALSE)),"N/A")</f>
        <v>Varios</v>
      </c>
    </row>
    <row r="6766" spans="1:14" x14ac:dyDescent="0.25">
      <c r="A6766">
        <v>2110030017</v>
      </c>
      <c r="B6766" t="s">
        <v>1137</v>
      </c>
      <c r="C6766">
        <v>2310030273</v>
      </c>
      <c r="D6766" t="s">
        <v>2157</v>
      </c>
      <c r="E6766">
        <v>2430850037</v>
      </c>
      <c r="F6766" t="s">
        <v>3645</v>
      </c>
      <c r="G6766" t="s">
        <v>89</v>
      </c>
      <c r="H6766">
        <v>7.7299999999999994E-2</v>
      </c>
      <c r="I6766">
        <v>3</v>
      </c>
      <c r="J6766">
        <v>8000</v>
      </c>
      <c r="K6766">
        <f>+VLOOKUP(E6766,Costos!$A$1:$I$716100,9,FALSE)</f>
        <v>5.1567480000000003</v>
      </c>
      <c r="L6766" t="str">
        <f t="shared" si="224"/>
        <v>243</v>
      </c>
      <c r="M6766" t="str">
        <f t="shared" si="225"/>
        <v>243085</v>
      </c>
      <c r="N6766" t="str">
        <f>IFERROR(IF(L6766="231","231",VLOOKUP(E6766,Materiales!$A$1:$G$37443,7,FALSE)),"N/A")</f>
        <v>Varios</v>
      </c>
    </row>
    <row r="6767" spans="1:14" x14ac:dyDescent="0.25">
      <c r="A6767">
        <v>2110030017</v>
      </c>
      <c r="B6767" t="s">
        <v>1137</v>
      </c>
      <c r="C6767">
        <v>2310030273</v>
      </c>
      <c r="D6767" t="s">
        <v>2157</v>
      </c>
      <c r="E6767">
        <v>2410290516</v>
      </c>
      <c r="F6767" t="s">
        <v>3351</v>
      </c>
      <c r="G6767" t="s">
        <v>89</v>
      </c>
      <c r="H6767">
        <v>3.67</v>
      </c>
      <c r="I6767">
        <v>3</v>
      </c>
      <c r="J6767">
        <v>8000</v>
      </c>
      <c r="K6767">
        <f>+VLOOKUP(E6767,Costos!$A$1:$I$716100,9,FALSE)</f>
        <v>6.3744370000000004</v>
      </c>
      <c r="L6767" t="str">
        <f t="shared" si="224"/>
        <v>241</v>
      </c>
      <c r="M6767" t="str">
        <f t="shared" si="225"/>
        <v>241029</v>
      </c>
      <c r="N6767" t="str">
        <f>IFERROR(IF(L6767="231","231",VLOOKUP(E6767,Materiales!$A$1:$G$37443,7,FALSE)),"N/A")</f>
        <v>Varios</v>
      </c>
    </row>
    <row r="6768" spans="1:14" x14ac:dyDescent="0.25">
      <c r="A6768">
        <v>2110030017</v>
      </c>
      <c r="B6768" t="s">
        <v>1137</v>
      </c>
      <c r="C6768">
        <v>2310030273</v>
      </c>
      <c r="D6768" t="s">
        <v>2157</v>
      </c>
      <c r="E6768">
        <v>2410290517</v>
      </c>
      <c r="F6768" t="s">
        <v>3352</v>
      </c>
      <c r="G6768" t="s">
        <v>89</v>
      </c>
      <c r="H6768">
        <v>9.1999999999999998E-3</v>
      </c>
      <c r="I6768">
        <v>3</v>
      </c>
      <c r="J6768">
        <v>8000</v>
      </c>
      <c r="K6768">
        <f>+VLOOKUP(E6768,Costos!$A$1:$I$716100,9,FALSE)</f>
        <v>5.2654379999999996</v>
      </c>
      <c r="L6768" t="str">
        <f t="shared" si="224"/>
        <v>241</v>
      </c>
      <c r="M6768" t="str">
        <f t="shared" si="225"/>
        <v>241029</v>
      </c>
      <c r="N6768" t="str">
        <f>IFERROR(IF(L6768="231","231",VLOOKUP(E6768,Materiales!$A$1:$G$37443,7,FALSE)),"N/A")</f>
        <v>Otros</v>
      </c>
    </row>
    <row r="6769" spans="1:14" x14ac:dyDescent="0.25">
      <c r="A6769">
        <v>2110030017</v>
      </c>
      <c r="B6769" t="s">
        <v>1137</v>
      </c>
      <c r="C6769">
        <v>2310030273</v>
      </c>
      <c r="D6769" t="s">
        <v>2157</v>
      </c>
      <c r="E6769">
        <v>2410210003</v>
      </c>
      <c r="F6769" t="s">
        <v>95</v>
      </c>
      <c r="G6769" t="s">
        <v>89</v>
      </c>
      <c r="H6769">
        <v>7.2400000000000006E-2</v>
      </c>
      <c r="I6769">
        <v>3</v>
      </c>
      <c r="J6769">
        <v>8000</v>
      </c>
      <c r="K6769">
        <f>+VLOOKUP(E6769,Costos!$A$1:$I$716100,9,FALSE)</f>
        <v>4.9316240000000002</v>
      </c>
      <c r="L6769" t="str">
        <f t="shared" si="224"/>
        <v>241</v>
      </c>
      <c r="M6769" t="str">
        <f t="shared" si="225"/>
        <v>241021</v>
      </c>
      <c r="N6769" t="str">
        <f>IFERROR(IF(L6769="231","231",VLOOKUP(E6769,Materiales!$A$1:$G$37443,7,FALSE)),"N/A")</f>
        <v>Varios</v>
      </c>
    </row>
    <row r="6770" spans="1:14" x14ac:dyDescent="0.25">
      <c r="A6770">
        <v>2110030017</v>
      </c>
      <c r="B6770" t="s">
        <v>1137</v>
      </c>
      <c r="C6770">
        <v>2310030072</v>
      </c>
      <c r="D6770" t="s">
        <v>2141</v>
      </c>
      <c r="E6770">
        <v>2410210003</v>
      </c>
      <c r="F6770" t="s">
        <v>95</v>
      </c>
      <c r="G6770" t="s">
        <v>89</v>
      </c>
      <c r="H6770">
        <v>2.2139000000000002</v>
      </c>
      <c r="I6770">
        <v>2</v>
      </c>
      <c r="J6770">
        <v>8000</v>
      </c>
      <c r="K6770">
        <f>+VLOOKUP(E6770,Costos!$A$1:$I$716100,9,FALSE)</f>
        <v>4.9316240000000002</v>
      </c>
      <c r="L6770" t="str">
        <f t="shared" si="224"/>
        <v>241</v>
      </c>
      <c r="M6770" t="str">
        <f t="shared" si="225"/>
        <v>241021</v>
      </c>
      <c r="N6770" t="str">
        <f>IFERROR(IF(L6770="231","231",VLOOKUP(E6770,Materiales!$A$1:$G$37443,7,FALSE)),"N/A")</f>
        <v>Varios</v>
      </c>
    </row>
    <row r="6771" spans="1:14" x14ac:dyDescent="0.25">
      <c r="A6771">
        <v>2110030017</v>
      </c>
      <c r="B6771" t="s">
        <v>1137</v>
      </c>
      <c r="C6771">
        <v>2310030072</v>
      </c>
      <c r="D6771" t="s">
        <v>2141</v>
      </c>
      <c r="E6771">
        <v>2430540001</v>
      </c>
      <c r="F6771" t="s">
        <v>3578</v>
      </c>
      <c r="G6771" t="s">
        <v>89</v>
      </c>
      <c r="H6771">
        <v>7.0842999999999998</v>
      </c>
      <c r="I6771">
        <v>2</v>
      </c>
      <c r="J6771">
        <v>8000</v>
      </c>
      <c r="K6771">
        <f>+VLOOKUP(E6771,Costos!$A$1:$I$716100,9,FALSE)</f>
        <v>1.709328</v>
      </c>
      <c r="L6771" t="str">
        <f t="shared" si="224"/>
        <v>243</v>
      </c>
      <c r="M6771" t="str">
        <f t="shared" si="225"/>
        <v>243054</v>
      </c>
      <c r="N6771" t="str">
        <f>IFERROR(IF(L6771="231","231",VLOOKUP(E6771,Materiales!$A$1:$G$37443,7,FALSE)),"N/A")</f>
        <v>Varios</v>
      </c>
    </row>
    <row r="6772" spans="1:14" x14ac:dyDescent="0.25">
      <c r="A6772">
        <v>2110030017</v>
      </c>
      <c r="B6772" t="s">
        <v>1137</v>
      </c>
      <c r="C6772">
        <v>2310030072</v>
      </c>
      <c r="D6772" t="s">
        <v>2141</v>
      </c>
      <c r="E6772">
        <v>2430810004</v>
      </c>
      <c r="F6772" t="s">
        <v>3630</v>
      </c>
      <c r="G6772" t="s">
        <v>89</v>
      </c>
      <c r="H6772">
        <v>0.53129999999999999</v>
      </c>
      <c r="I6772">
        <v>2</v>
      </c>
      <c r="J6772">
        <v>8000</v>
      </c>
      <c r="K6772">
        <f>+VLOOKUP(E6772,Costos!$A$1:$I$716100,9,FALSE)</f>
        <v>6.728307</v>
      </c>
      <c r="L6772" t="str">
        <f t="shared" si="224"/>
        <v>243</v>
      </c>
      <c r="M6772" t="str">
        <f t="shared" si="225"/>
        <v>243081</v>
      </c>
      <c r="N6772" t="str">
        <f>IFERROR(IF(L6772="231","231",VLOOKUP(E6772,Materiales!$A$1:$G$37443,7,FALSE)),"N/A")</f>
        <v>Varios</v>
      </c>
    </row>
    <row r="6773" spans="1:14" x14ac:dyDescent="0.25">
      <c r="A6773">
        <v>2110030017</v>
      </c>
      <c r="B6773" t="s">
        <v>1137</v>
      </c>
      <c r="C6773">
        <v>2310030072</v>
      </c>
      <c r="D6773" t="s">
        <v>2141</v>
      </c>
      <c r="E6773">
        <v>2430870004</v>
      </c>
      <c r="F6773" t="s">
        <v>3650</v>
      </c>
      <c r="G6773" t="s">
        <v>89</v>
      </c>
      <c r="H6773">
        <v>8.8599999999999998E-2</v>
      </c>
      <c r="I6773">
        <v>2</v>
      </c>
      <c r="J6773">
        <v>8000</v>
      </c>
      <c r="K6773">
        <f>+VLOOKUP(E6773,Costos!$A$1:$I$716100,9,FALSE)</f>
        <v>5.9204129999999999</v>
      </c>
      <c r="L6773" t="str">
        <f t="shared" si="224"/>
        <v>243</v>
      </c>
      <c r="M6773" t="str">
        <f t="shared" si="225"/>
        <v>243087</v>
      </c>
      <c r="N6773" t="str">
        <f>IFERROR(IF(L6773="231","231",VLOOKUP(E6773,Materiales!$A$1:$G$37443,7,FALSE)),"N/A")</f>
        <v>Varios</v>
      </c>
    </row>
    <row r="6774" spans="1:14" x14ac:dyDescent="0.25">
      <c r="A6774">
        <v>2110030018</v>
      </c>
      <c r="B6774" t="s">
        <v>1138</v>
      </c>
      <c r="C6774">
        <v>2110030018</v>
      </c>
      <c r="D6774" t="s">
        <v>1138</v>
      </c>
      <c r="E6774">
        <v>2310160007</v>
      </c>
      <c r="F6774" t="s">
        <v>2335</v>
      </c>
      <c r="G6774" t="s">
        <v>36</v>
      </c>
      <c r="H6774">
        <v>8000</v>
      </c>
      <c r="I6774">
        <v>1</v>
      </c>
      <c r="J6774">
        <v>8000</v>
      </c>
      <c r="K6774">
        <f>+VLOOKUP(E6774,Costos!$A$1:$I$716100,9,FALSE)</f>
        <v>1.6230000000000001E-2</v>
      </c>
      <c r="L6774" t="str">
        <f t="shared" si="224"/>
        <v>231</v>
      </c>
      <c r="M6774" t="str">
        <f t="shared" si="225"/>
        <v>231016</v>
      </c>
      <c r="N6774" t="str">
        <f>IFERROR(IF(L6774="231","231",VLOOKUP(E6774,Materiales!$A$1:$G$37443,7,FALSE)),"N/A")</f>
        <v>231</v>
      </c>
    </row>
    <row r="6775" spans="1:14" x14ac:dyDescent="0.25">
      <c r="A6775">
        <v>2110030018</v>
      </c>
      <c r="B6775" t="s">
        <v>1138</v>
      </c>
      <c r="C6775">
        <v>2310160007</v>
      </c>
      <c r="D6775" t="s">
        <v>2335</v>
      </c>
      <c r="E6775">
        <v>2410090171</v>
      </c>
      <c r="F6775" t="s">
        <v>3178</v>
      </c>
      <c r="G6775" t="s">
        <v>89</v>
      </c>
      <c r="H6775">
        <v>0.4224</v>
      </c>
      <c r="I6775">
        <v>2</v>
      </c>
      <c r="J6775">
        <v>8000</v>
      </c>
      <c r="K6775">
        <f>+VLOOKUP(E6775,Costos!$A$1:$I$716100,9,FALSE)</f>
        <v>12.295067</v>
      </c>
      <c r="L6775" t="str">
        <f t="shared" si="224"/>
        <v>241</v>
      </c>
      <c r="M6775" t="str">
        <f t="shared" si="225"/>
        <v>241009</v>
      </c>
      <c r="N6775" t="str">
        <f>IFERROR(IF(L6775="231","231",VLOOKUP(E6775,Materiales!$A$1:$G$37443,7,FALSE)),"N/A")</f>
        <v>Masterbach</v>
      </c>
    </row>
    <row r="6776" spans="1:14" x14ac:dyDescent="0.25">
      <c r="A6776">
        <v>2110030018</v>
      </c>
      <c r="B6776" t="s">
        <v>1138</v>
      </c>
      <c r="C6776">
        <v>2310160007</v>
      </c>
      <c r="D6776" t="s">
        <v>2335</v>
      </c>
      <c r="E6776">
        <v>2410290624</v>
      </c>
      <c r="F6776" t="s">
        <v>91</v>
      </c>
      <c r="G6776" t="s">
        <v>89</v>
      </c>
      <c r="H6776">
        <v>26.3992</v>
      </c>
      <c r="I6776">
        <v>2</v>
      </c>
      <c r="J6776">
        <v>8000</v>
      </c>
      <c r="K6776">
        <f>+VLOOKUP(E6776,Costos!$A$1:$I$716100,9,FALSE)</f>
        <v>6.9373659999999999</v>
      </c>
      <c r="L6776" t="str">
        <f t="shared" si="224"/>
        <v>241</v>
      </c>
      <c r="M6776" t="str">
        <f t="shared" si="225"/>
        <v>241029</v>
      </c>
      <c r="N6776" t="str">
        <f>IFERROR(IF(L6776="231","231",VLOOKUP(E6776,Materiales!$A$1:$G$37443,7,FALSE)),"N/A")</f>
        <v>Resinas</v>
      </c>
    </row>
    <row r="6777" spans="1:14" x14ac:dyDescent="0.25">
      <c r="A6777">
        <v>2110030018</v>
      </c>
      <c r="B6777" t="s">
        <v>1138</v>
      </c>
      <c r="C6777">
        <v>2110030018</v>
      </c>
      <c r="D6777" t="s">
        <v>1138</v>
      </c>
      <c r="E6777">
        <v>2310230002</v>
      </c>
      <c r="F6777" t="s">
        <v>2575</v>
      </c>
      <c r="G6777" t="s">
        <v>36</v>
      </c>
      <c r="H6777">
        <v>8000</v>
      </c>
      <c r="I6777">
        <v>1</v>
      </c>
      <c r="J6777">
        <v>8000</v>
      </c>
      <c r="K6777">
        <f>+VLOOKUP(E6777,Costos!$A$1:$I$716100,9,FALSE)</f>
        <v>3.5858000000000001E-2</v>
      </c>
      <c r="L6777" t="str">
        <f t="shared" si="224"/>
        <v>231</v>
      </c>
      <c r="M6777" t="str">
        <f t="shared" si="225"/>
        <v>231023</v>
      </c>
      <c r="N6777" t="str">
        <f>IFERROR(IF(L6777="231","231",VLOOKUP(E6777,Materiales!$A$1:$G$37443,7,FALSE)),"N/A")</f>
        <v>231</v>
      </c>
    </row>
    <row r="6778" spans="1:14" x14ac:dyDescent="0.25">
      <c r="A6778">
        <v>2110030018</v>
      </c>
      <c r="B6778" t="s">
        <v>1138</v>
      </c>
      <c r="C6778">
        <v>2310230002</v>
      </c>
      <c r="D6778" t="s">
        <v>2575</v>
      </c>
      <c r="E6778">
        <v>2410290575</v>
      </c>
      <c r="F6778" t="s">
        <v>3365</v>
      </c>
      <c r="G6778" t="s">
        <v>89</v>
      </c>
      <c r="H6778">
        <v>46.4</v>
      </c>
      <c r="I6778">
        <v>2</v>
      </c>
      <c r="J6778">
        <v>8000</v>
      </c>
      <c r="K6778">
        <f>+VLOOKUP(E6778,Costos!$A$1:$I$716100,9,FALSE)</f>
        <v>6.2486309999999996</v>
      </c>
      <c r="L6778" t="str">
        <f t="shared" si="224"/>
        <v>241</v>
      </c>
      <c r="M6778" t="str">
        <f t="shared" si="225"/>
        <v>241029</v>
      </c>
      <c r="N6778" t="str">
        <f>IFERROR(IF(L6778="231","231",VLOOKUP(E6778,Materiales!$A$1:$G$37443,7,FALSE)),"N/A")</f>
        <v>Resinas</v>
      </c>
    </row>
    <row r="6779" spans="1:14" x14ac:dyDescent="0.25">
      <c r="A6779">
        <v>2110030018</v>
      </c>
      <c r="B6779" t="s">
        <v>1138</v>
      </c>
      <c r="C6779">
        <v>2110030018</v>
      </c>
      <c r="D6779" t="s">
        <v>1138</v>
      </c>
      <c r="E6779">
        <v>2320050055</v>
      </c>
      <c r="F6779" t="s">
        <v>2722</v>
      </c>
      <c r="G6779" t="s">
        <v>36</v>
      </c>
      <c r="H6779">
        <v>266.66669999999999</v>
      </c>
      <c r="I6779">
        <v>1</v>
      </c>
      <c r="J6779">
        <v>8000</v>
      </c>
      <c r="K6779">
        <f>+VLOOKUP(E6779,Costos!$A$1:$I$716100,9,FALSE)</f>
        <v>0.39970699999999998</v>
      </c>
      <c r="L6779" t="str">
        <f t="shared" si="224"/>
        <v>232</v>
      </c>
      <c r="M6779" t="str">
        <f t="shared" si="225"/>
        <v>232005</v>
      </c>
      <c r="N6779" t="str">
        <f>IFERROR(IF(L6779="231","231",VLOOKUP(E6779,Materiales!$A$1:$G$37443,7,FALSE)),"N/A")</f>
        <v>Cajitas</v>
      </c>
    </row>
    <row r="6780" spans="1:14" x14ac:dyDescent="0.25">
      <c r="A6780">
        <v>2110030018</v>
      </c>
      <c r="B6780" t="s">
        <v>1138</v>
      </c>
      <c r="C6780">
        <v>2110030018</v>
      </c>
      <c r="D6780" t="s">
        <v>1138</v>
      </c>
      <c r="E6780">
        <v>2500030038</v>
      </c>
      <c r="F6780" t="s">
        <v>3698</v>
      </c>
      <c r="G6780" t="s">
        <v>36</v>
      </c>
      <c r="H6780">
        <v>15.333299999999999</v>
      </c>
      <c r="I6780">
        <v>1</v>
      </c>
      <c r="J6780">
        <v>8000</v>
      </c>
      <c r="K6780">
        <f>+VLOOKUP(E6780,Costos!$A$1:$I$716100,9,FALSE)</f>
        <v>2.5297960000000002</v>
      </c>
      <c r="L6780" t="str">
        <f t="shared" si="224"/>
        <v>250</v>
      </c>
      <c r="M6780" t="str">
        <f t="shared" si="225"/>
        <v>250003</v>
      </c>
      <c r="N6780" t="str">
        <f>IFERROR(IF(L6780="231","231",VLOOKUP(E6780,Materiales!$A$1:$G$37443,7,FALSE)),"N/A")</f>
        <v>Cajón</v>
      </c>
    </row>
    <row r="6781" spans="1:14" x14ac:dyDescent="0.25">
      <c r="A6781">
        <v>2110030018</v>
      </c>
      <c r="B6781" t="s">
        <v>1138</v>
      </c>
      <c r="C6781">
        <v>2110030018</v>
      </c>
      <c r="D6781" t="s">
        <v>1138</v>
      </c>
      <c r="E6781">
        <v>2310030078</v>
      </c>
      <c r="F6781" t="s">
        <v>2143</v>
      </c>
      <c r="G6781" t="s">
        <v>89</v>
      </c>
      <c r="H6781">
        <v>289.142</v>
      </c>
      <c r="I6781">
        <v>1</v>
      </c>
      <c r="J6781">
        <v>8000</v>
      </c>
      <c r="K6781">
        <f>+VLOOKUP(E6781,Costos!$A$1:$I$716100,9,FALSE)</f>
        <v>2.110668</v>
      </c>
      <c r="L6781" t="str">
        <f t="shared" si="224"/>
        <v>231</v>
      </c>
      <c r="M6781" t="str">
        <f t="shared" si="225"/>
        <v>231003</v>
      </c>
      <c r="N6781" t="str">
        <f>IFERROR(IF(L6781="231","231",VLOOKUP(E6781,Materiales!$A$1:$G$37443,7,FALSE)),"N/A")</f>
        <v>231</v>
      </c>
    </row>
    <row r="6782" spans="1:14" x14ac:dyDescent="0.25">
      <c r="A6782">
        <v>2110030018</v>
      </c>
      <c r="B6782" t="s">
        <v>1138</v>
      </c>
      <c r="C6782">
        <v>2310030078</v>
      </c>
      <c r="D6782" t="s">
        <v>2143</v>
      </c>
      <c r="E6782">
        <v>2410220004</v>
      </c>
      <c r="F6782" t="s">
        <v>3314</v>
      </c>
      <c r="G6782" t="s">
        <v>89</v>
      </c>
      <c r="H6782">
        <v>8.8999999999999996E-2</v>
      </c>
      <c r="I6782">
        <v>2</v>
      </c>
      <c r="J6782">
        <v>8000</v>
      </c>
      <c r="K6782">
        <f>+VLOOKUP(E6782,Costos!$A$1:$I$716100,9,FALSE)</f>
        <v>144.33486500000001</v>
      </c>
      <c r="L6782" t="str">
        <f t="shared" si="224"/>
        <v>241</v>
      </c>
      <c r="M6782" t="str">
        <f t="shared" si="225"/>
        <v>241022</v>
      </c>
      <c r="N6782" t="str">
        <f>IFERROR(IF(L6782="231","231",VLOOKUP(E6782,Materiales!$A$1:$G$37443,7,FALSE)),"N/A")</f>
        <v>Varios</v>
      </c>
    </row>
    <row r="6783" spans="1:14" x14ac:dyDescent="0.25">
      <c r="A6783">
        <v>2110030018</v>
      </c>
      <c r="B6783" t="s">
        <v>1138</v>
      </c>
      <c r="C6783">
        <v>2310030078</v>
      </c>
      <c r="D6783" t="s">
        <v>2143</v>
      </c>
      <c r="E6783">
        <v>2430850012</v>
      </c>
      <c r="F6783" t="s">
        <v>3638</v>
      </c>
      <c r="G6783" t="s">
        <v>89</v>
      </c>
      <c r="H6783">
        <v>0.44479999999999997</v>
      </c>
      <c r="I6783">
        <v>2</v>
      </c>
      <c r="J6783">
        <v>8000</v>
      </c>
      <c r="K6783">
        <f>+VLOOKUP(E6783,Costos!$A$1:$I$716100,9,FALSE)</f>
        <v>15.424059</v>
      </c>
      <c r="L6783" t="str">
        <f t="shared" si="224"/>
        <v>243</v>
      </c>
      <c r="M6783" t="str">
        <f t="shared" si="225"/>
        <v>243085</v>
      </c>
      <c r="N6783" t="str">
        <f>IFERROR(IF(L6783="231","231",VLOOKUP(E6783,Materiales!$A$1:$G$37443,7,FALSE)),"N/A")</f>
        <v>Varios</v>
      </c>
    </row>
    <row r="6784" spans="1:14" x14ac:dyDescent="0.25">
      <c r="A6784">
        <v>2110030018</v>
      </c>
      <c r="B6784" t="s">
        <v>1138</v>
      </c>
      <c r="C6784">
        <v>2310030078</v>
      </c>
      <c r="D6784" t="s">
        <v>2143</v>
      </c>
      <c r="E6784">
        <v>2430850013</v>
      </c>
      <c r="F6784" t="s">
        <v>3639</v>
      </c>
      <c r="G6784" t="s">
        <v>89</v>
      </c>
      <c r="H6784">
        <v>0.88970000000000005</v>
      </c>
      <c r="I6784">
        <v>2</v>
      </c>
      <c r="J6784">
        <v>8000</v>
      </c>
      <c r="K6784">
        <f>+VLOOKUP(E6784,Costos!$A$1:$I$716100,9,FALSE)</f>
        <v>6.0844829999999996</v>
      </c>
      <c r="L6784" t="str">
        <f t="shared" si="224"/>
        <v>243</v>
      </c>
      <c r="M6784" t="str">
        <f t="shared" si="225"/>
        <v>243085</v>
      </c>
      <c r="N6784" t="str">
        <f>IFERROR(IF(L6784="231","231",VLOOKUP(E6784,Materiales!$A$1:$G$37443,7,FALSE)),"N/A")</f>
        <v>Varios</v>
      </c>
    </row>
    <row r="6785" spans="1:14" x14ac:dyDescent="0.25">
      <c r="A6785">
        <v>2110030018</v>
      </c>
      <c r="B6785" t="s">
        <v>1138</v>
      </c>
      <c r="C6785">
        <v>2310030078</v>
      </c>
      <c r="D6785" t="s">
        <v>2143</v>
      </c>
      <c r="E6785">
        <v>2410210019</v>
      </c>
      <c r="F6785" t="s">
        <v>113</v>
      </c>
      <c r="G6785" t="s">
        <v>89</v>
      </c>
      <c r="H6785">
        <v>1.0676000000000001</v>
      </c>
      <c r="I6785">
        <v>2</v>
      </c>
      <c r="J6785">
        <v>8000</v>
      </c>
      <c r="K6785">
        <f>+VLOOKUP(E6785,Costos!$A$1:$I$716100,9,FALSE)</f>
        <v>7.7568599999999996</v>
      </c>
      <c r="L6785" t="str">
        <f t="shared" si="224"/>
        <v>241</v>
      </c>
      <c r="M6785" t="str">
        <f t="shared" si="225"/>
        <v>241021</v>
      </c>
      <c r="N6785" t="str">
        <f>IFERROR(IF(L6785="231","231",VLOOKUP(E6785,Materiales!$A$1:$G$37443,7,FALSE)),"N/A")</f>
        <v>Varios</v>
      </c>
    </row>
    <row r="6786" spans="1:14" x14ac:dyDescent="0.25">
      <c r="A6786">
        <v>2110030018</v>
      </c>
      <c r="B6786" t="s">
        <v>1138</v>
      </c>
      <c r="C6786">
        <v>2310030078</v>
      </c>
      <c r="D6786" t="s">
        <v>2143</v>
      </c>
      <c r="E6786">
        <v>2430880022</v>
      </c>
      <c r="F6786" t="s">
        <v>115</v>
      </c>
      <c r="G6786" t="s">
        <v>89</v>
      </c>
      <c r="H6786">
        <v>1.379</v>
      </c>
      <c r="I6786">
        <v>2</v>
      </c>
      <c r="J6786">
        <v>8000</v>
      </c>
      <c r="K6786">
        <f>+VLOOKUP(E6786,Costos!$A$1:$I$716100,9,FALSE)</f>
        <v>6.1924229999999998</v>
      </c>
      <c r="L6786" t="str">
        <f t="shared" si="224"/>
        <v>243</v>
      </c>
      <c r="M6786" t="str">
        <f t="shared" si="225"/>
        <v>243088</v>
      </c>
      <c r="N6786" t="str">
        <f>IFERROR(IF(L6786="231","231",VLOOKUP(E6786,Materiales!$A$1:$G$37443,7,FALSE)),"N/A")</f>
        <v>Varios</v>
      </c>
    </row>
    <row r="6787" spans="1:14" x14ac:dyDescent="0.25">
      <c r="A6787">
        <v>2110030018</v>
      </c>
      <c r="B6787" t="s">
        <v>1138</v>
      </c>
      <c r="C6787">
        <v>2310030078</v>
      </c>
      <c r="D6787" t="s">
        <v>2143</v>
      </c>
      <c r="E6787">
        <v>2430530010</v>
      </c>
      <c r="F6787" t="s">
        <v>3577</v>
      </c>
      <c r="G6787" t="s">
        <v>89</v>
      </c>
      <c r="H6787">
        <v>98.308300000000003</v>
      </c>
      <c r="I6787">
        <v>2</v>
      </c>
      <c r="J6787">
        <v>8000</v>
      </c>
      <c r="K6787">
        <f>+VLOOKUP(E6787,Costos!$A$1:$I$716100,9,FALSE)</f>
        <v>0.67528200000000005</v>
      </c>
      <c r="L6787" t="str">
        <f t="shared" si="224"/>
        <v>243</v>
      </c>
      <c r="M6787" t="str">
        <f t="shared" si="225"/>
        <v>243053</v>
      </c>
      <c r="N6787" t="str">
        <f>IFERROR(IF(L6787="231","231",VLOOKUP(E6787,Materiales!$A$1:$G$37443,7,FALSE)),"N/A")</f>
        <v>Varios</v>
      </c>
    </row>
    <row r="6788" spans="1:14" x14ac:dyDescent="0.25">
      <c r="A6788">
        <v>2110030018</v>
      </c>
      <c r="B6788" t="s">
        <v>1138</v>
      </c>
      <c r="C6788">
        <v>2310030078</v>
      </c>
      <c r="D6788" t="s">
        <v>2143</v>
      </c>
      <c r="E6788">
        <v>2430620001</v>
      </c>
      <c r="F6788" t="s">
        <v>3590</v>
      </c>
      <c r="G6788" t="s">
        <v>89</v>
      </c>
      <c r="H6788">
        <v>3.3363</v>
      </c>
      <c r="I6788">
        <v>2</v>
      </c>
      <c r="J6788">
        <v>8000</v>
      </c>
      <c r="K6788">
        <f>+VLOOKUP(E6788,Costos!$A$1:$I$716100,9,FALSE)</f>
        <v>40.443644999999997</v>
      </c>
      <c r="L6788" t="str">
        <f t="shared" si="224"/>
        <v>243</v>
      </c>
      <c r="M6788" t="str">
        <f t="shared" si="225"/>
        <v>243062</v>
      </c>
      <c r="N6788" t="str">
        <f>IFERROR(IF(L6788="231","231",VLOOKUP(E6788,Materiales!$A$1:$G$37443,7,FALSE)),"N/A")</f>
        <v>Dispersión</v>
      </c>
    </row>
    <row r="6789" spans="1:14" x14ac:dyDescent="0.25">
      <c r="A6789">
        <v>2110030018</v>
      </c>
      <c r="B6789" t="s">
        <v>1138</v>
      </c>
      <c r="C6789">
        <v>2310030078</v>
      </c>
      <c r="D6789" t="s">
        <v>2143</v>
      </c>
      <c r="E6789">
        <v>2310030240</v>
      </c>
      <c r="F6789" t="s">
        <v>2152</v>
      </c>
      <c r="G6789" t="s">
        <v>89</v>
      </c>
      <c r="H6789">
        <v>0.44479999999999997</v>
      </c>
      <c r="I6789">
        <v>2</v>
      </c>
      <c r="J6789">
        <v>8000</v>
      </c>
      <c r="K6789">
        <f>+VLOOKUP(E6789,Costos!$A$1:$I$716100,9,FALSE)</f>
        <v>24.041525</v>
      </c>
      <c r="L6789" t="str">
        <f t="shared" si="224"/>
        <v>231</v>
      </c>
      <c r="M6789" t="str">
        <f t="shared" si="225"/>
        <v>231003</v>
      </c>
      <c r="N6789" t="str">
        <f>IFERROR(IF(L6789="231","231",VLOOKUP(E6789,Materiales!$A$1:$G$37443,7,FALSE)),"N/A")</f>
        <v>231</v>
      </c>
    </row>
    <row r="6790" spans="1:14" x14ac:dyDescent="0.25">
      <c r="A6790">
        <v>2110030018</v>
      </c>
      <c r="B6790" t="s">
        <v>1138</v>
      </c>
      <c r="C6790">
        <v>2310030240</v>
      </c>
      <c r="D6790" t="s">
        <v>2152</v>
      </c>
      <c r="E6790">
        <v>2430850012</v>
      </c>
      <c r="F6790" t="s">
        <v>3638</v>
      </c>
      <c r="G6790" t="s">
        <v>89</v>
      </c>
      <c r="H6790">
        <v>4.0000000000000001E-3</v>
      </c>
      <c r="I6790">
        <v>3</v>
      </c>
      <c r="J6790">
        <v>8000</v>
      </c>
      <c r="K6790">
        <f>+VLOOKUP(E6790,Costos!$A$1:$I$716100,9,FALSE)</f>
        <v>15.424059</v>
      </c>
      <c r="L6790" t="str">
        <f t="shared" si="224"/>
        <v>243</v>
      </c>
      <c r="M6790" t="str">
        <f t="shared" si="225"/>
        <v>243085</v>
      </c>
      <c r="N6790" t="str">
        <f>IFERROR(IF(L6790="231","231",VLOOKUP(E6790,Materiales!$A$1:$G$37443,7,FALSE)),"N/A")</f>
        <v>Varios</v>
      </c>
    </row>
    <row r="6791" spans="1:14" x14ac:dyDescent="0.25">
      <c r="A6791">
        <v>2110030018</v>
      </c>
      <c r="B6791" t="s">
        <v>1138</v>
      </c>
      <c r="C6791">
        <v>2310030240</v>
      </c>
      <c r="D6791" t="s">
        <v>2152</v>
      </c>
      <c r="E6791">
        <v>2410210019</v>
      </c>
      <c r="F6791" t="s">
        <v>113</v>
      </c>
      <c r="G6791" t="s">
        <v>89</v>
      </c>
      <c r="H6791">
        <v>4.0399999999999998E-2</v>
      </c>
      <c r="I6791">
        <v>3</v>
      </c>
      <c r="J6791">
        <v>8000</v>
      </c>
      <c r="K6791">
        <f>+VLOOKUP(E6791,Costos!$A$1:$I$716100,9,FALSE)</f>
        <v>7.7568599999999996</v>
      </c>
      <c r="L6791" t="str">
        <f t="shared" si="224"/>
        <v>241</v>
      </c>
      <c r="M6791" t="str">
        <f t="shared" si="225"/>
        <v>241021</v>
      </c>
      <c r="N6791" t="str">
        <f>IFERROR(IF(L6791="231","231",VLOOKUP(E6791,Materiales!$A$1:$G$37443,7,FALSE)),"N/A")</f>
        <v>Varios</v>
      </c>
    </row>
    <row r="6792" spans="1:14" x14ac:dyDescent="0.25">
      <c r="A6792">
        <v>2110030018</v>
      </c>
      <c r="B6792" t="s">
        <v>1138</v>
      </c>
      <c r="C6792">
        <v>2310030240</v>
      </c>
      <c r="D6792" t="s">
        <v>2152</v>
      </c>
      <c r="E6792">
        <v>2430950002</v>
      </c>
      <c r="F6792" t="s">
        <v>3667</v>
      </c>
      <c r="G6792" t="s">
        <v>89</v>
      </c>
      <c r="H6792">
        <v>4.0000000000000001E-3</v>
      </c>
      <c r="I6792">
        <v>3</v>
      </c>
      <c r="J6792">
        <v>8000</v>
      </c>
      <c r="K6792">
        <f>+VLOOKUP(E6792,Costos!$A$1:$I$716100,9,FALSE)</f>
        <v>16.036432000000001</v>
      </c>
      <c r="L6792" t="str">
        <f t="shared" si="224"/>
        <v>243</v>
      </c>
      <c r="M6792" t="str">
        <f t="shared" si="225"/>
        <v>243095</v>
      </c>
      <c r="N6792" t="str">
        <f>IFERROR(IF(L6792="231","231",VLOOKUP(E6792,Materiales!$A$1:$G$37443,7,FALSE)),"N/A")</f>
        <v>Varios</v>
      </c>
    </row>
    <row r="6793" spans="1:14" x14ac:dyDescent="0.25">
      <c r="A6793">
        <v>2110030018</v>
      </c>
      <c r="B6793" t="s">
        <v>1138</v>
      </c>
      <c r="C6793">
        <v>2310030240</v>
      </c>
      <c r="D6793" t="s">
        <v>2152</v>
      </c>
      <c r="E6793">
        <v>2430880026</v>
      </c>
      <c r="F6793" t="s">
        <v>115</v>
      </c>
      <c r="G6793" t="s">
        <v>89</v>
      </c>
      <c r="H6793">
        <v>4.0000000000000001E-3</v>
      </c>
      <c r="I6793">
        <v>3</v>
      </c>
      <c r="J6793">
        <v>8000</v>
      </c>
      <c r="K6793">
        <f>+VLOOKUP(E6793,Costos!$A$1:$I$716100,9,FALSE)</f>
        <v>6.6873969999999998</v>
      </c>
      <c r="L6793" t="str">
        <f t="shared" si="224"/>
        <v>243</v>
      </c>
      <c r="M6793" t="str">
        <f t="shared" si="225"/>
        <v>243088</v>
      </c>
      <c r="N6793" t="str">
        <f>IFERROR(IF(L6793="231","231",VLOOKUP(E6793,Materiales!$A$1:$G$37443,7,FALSE)),"N/A")</f>
        <v>Otros</v>
      </c>
    </row>
    <row r="6794" spans="1:14" x14ac:dyDescent="0.25">
      <c r="A6794">
        <v>2110030018</v>
      </c>
      <c r="B6794" t="s">
        <v>1138</v>
      </c>
      <c r="C6794">
        <v>2310030240</v>
      </c>
      <c r="D6794" t="s">
        <v>2152</v>
      </c>
      <c r="E6794">
        <v>2410090305</v>
      </c>
      <c r="F6794" t="s">
        <v>3204</v>
      </c>
      <c r="G6794" t="s">
        <v>89</v>
      </c>
      <c r="H6794">
        <v>0.20399999999999999</v>
      </c>
      <c r="I6794">
        <v>3</v>
      </c>
      <c r="J6794">
        <v>8000</v>
      </c>
      <c r="K6794">
        <f>+VLOOKUP(E6794,Costos!$A$1:$I$716100,9,FALSE)</f>
        <v>39.245584999999998</v>
      </c>
      <c r="L6794" t="str">
        <f t="shared" si="224"/>
        <v>241</v>
      </c>
      <c r="M6794" t="str">
        <f t="shared" si="225"/>
        <v>241009</v>
      </c>
      <c r="N6794" t="str">
        <f>IFERROR(IF(L6794="231","231",VLOOKUP(E6794,Materiales!$A$1:$G$37443,7,FALSE)),"N/A")</f>
        <v>Pigmentos</v>
      </c>
    </row>
    <row r="6795" spans="1:14" x14ac:dyDescent="0.25">
      <c r="A6795">
        <v>2110030018</v>
      </c>
      <c r="B6795" t="s">
        <v>1138</v>
      </c>
      <c r="C6795">
        <v>2310030240</v>
      </c>
      <c r="D6795" t="s">
        <v>2152</v>
      </c>
      <c r="E6795">
        <v>2410210003</v>
      </c>
      <c r="F6795" t="s">
        <v>95</v>
      </c>
      <c r="G6795" t="s">
        <v>89</v>
      </c>
      <c r="H6795">
        <v>5.6000000000000001E-2</v>
      </c>
      <c r="I6795">
        <v>3</v>
      </c>
      <c r="J6795">
        <v>8000</v>
      </c>
      <c r="K6795">
        <f>+VLOOKUP(E6795,Costos!$A$1:$I$716100,9,FALSE)</f>
        <v>4.9316240000000002</v>
      </c>
      <c r="L6795" t="str">
        <f t="shared" si="224"/>
        <v>241</v>
      </c>
      <c r="M6795" t="str">
        <f t="shared" si="225"/>
        <v>241021</v>
      </c>
      <c r="N6795" t="str">
        <f>IFERROR(IF(L6795="231","231",VLOOKUP(E6795,Materiales!$A$1:$G$37443,7,FALSE)),"N/A")</f>
        <v>Varios</v>
      </c>
    </row>
    <row r="6796" spans="1:14" x14ac:dyDescent="0.25">
      <c r="A6796">
        <v>2110030018</v>
      </c>
      <c r="B6796" t="s">
        <v>1138</v>
      </c>
      <c r="C6796">
        <v>2310030240</v>
      </c>
      <c r="D6796" t="s">
        <v>2152</v>
      </c>
      <c r="E6796">
        <v>2410200020</v>
      </c>
      <c r="F6796" t="s">
        <v>3308</v>
      </c>
      <c r="G6796" t="s">
        <v>89</v>
      </c>
      <c r="H6796">
        <v>4.0399999999999998E-2</v>
      </c>
      <c r="I6796">
        <v>3</v>
      </c>
      <c r="J6796">
        <v>8000</v>
      </c>
      <c r="K6796">
        <f>+VLOOKUP(E6796,Costos!$A$1:$I$716100,9,FALSE)</f>
        <v>2.883197</v>
      </c>
      <c r="L6796" t="str">
        <f t="shared" si="224"/>
        <v>241</v>
      </c>
      <c r="M6796" t="str">
        <f t="shared" si="225"/>
        <v>241020</v>
      </c>
      <c r="N6796" t="str">
        <f>IFERROR(IF(L6796="231","231",VLOOKUP(E6796,Materiales!$A$1:$G$37443,7,FALSE)),"N/A")</f>
        <v>Varios</v>
      </c>
    </row>
    <row r="6797" spans="1:14" x14ac:dyDescent="0.25">
      <c r="A6797">
        <v>2110030018</v>
      </c>
      <c r="B6797" t="s">
        <v>1138</v>
      </c>
      <c r="C6797">
        <v>2310030078</v>
      </c>
      <c r="D6797" t="s">
        <v>2143</v>
      </c>
      <c r="E6797">
        <v>2430350001</v>
      </c>
      <c r="F6797" t="s">
        <v>4741</v>
      </c>
      <c r="G6797" t="s">
        <v>89</v>
      </c>
      <c r="H6797">
        <v>1.468</v>
      </c>
      <c r="I6797">
        <v>2</v>
      </c>
      <c r="J6797">
        <v>8000</v>
      </c>
      <c r="K6797">
        <f>+VLOOKUP(E6797,Costos!$A$1:$I$716100,9,FALSE)</f>
        <v>8.4358629999999994</v>
      </c>
      <c r="L6797" t="str">
        <f t="shared" si="224"/>
        <v>243</v>
      </c>
      <c r="M6797" t="str">
        <f t="shared" si="225"/>
        <v>243035</v>
      </c>
      <c r="N6797" t="str">
        <f>IFERROR(IF(L6797="231","231",VLOOKUP(E6797,Materiales!$A$1:$G$37443,7,FALSE)),"N/A")</f>
        <v>Varios</v>
      </c>
    </row>
    <row r="6798" spans="1:14" x14ac:dyDescent="0.25">
      <c r="A6798">
        <v>2110030018</v>
      </c>
      <c r="B6798" t="s">
        <v>1138</v>
      </c>
      <c r="C6798">
        <v>2310030078</v>
      </c>
      <c r="D6798" t="s">
        <v>2143</v>
      </c>
      <c r="E6798">
        <v>2430450001</v>
      </c>
      <c r="F6798" t="s">
        <v>93</v>
      </c>
      <c r="G6798" t="s">
        <v>89</v>
      </c>
      <c r="H6798">
        <v>3.6476000000000002</v>
      </c>
      <c r="I6798">
        <v>2</v>
      </c>
      <c r="J6798">
        <v>8000</v>
      </c>
      <c r="K6798">
        <f>+VLOOKUP(E6798,Costos!$A$1:$I$716100,9,FALSE)</f>
        <v>6.0336119999999998</v>
      </c>
      <c r="L6798" t="str">
        <f t="shared" si="224"/>
        <v>243</v>
      </c>
      <c r="M6798" t="str">
        <f t="shared" si="225"/>
        <v>243045</v>
      </c>
      <c r="N6798" t="str">
        <f>IFERROR(IF(L6798="231","231",VLOOKUP(E6798,Materiales!$A$1:$G$37443,7,FALSE)),"N/A")</f>
        <v>Varios</v>
      </c>
    </row>
    <row r="6799" spans="1:14" x14ac:dyDescent="0.25">
      <c r="A6799">
        <v>2110030018</v>
      </c>
      <c r="B6799" t="s">
        <v>1138</v>
      </c>
      <c r="C6799">
        <v>2310030078</v>
      </c>
      <c r="D6799" t="s">
        <v>2143</v>
      </c>
      <c r="E6799">
        <v>2430390013</v>
      </c>
      <c r="F6799" t="s">
        <v>3567</v>
      </c>
      <c r="G6799" t="s">
        <v>89</v>
      </c>
      <c r="H6799">
        <v>2.4687999999999999</v>
      </c>
      <c r="I6799">
        <v>2</v>
      </c>
      <c r="J6799">
        <v>8000</v>
      </c>
      <c r="K6799">
        <f>+VLOOKUP(E6799,Costos!$A$1:$I$716100,9,FALSE)</f>
        <v>27.214721000000001</v>
      </c>
      <c r="L6799" t="str">
        <f t="shared" si="224"/>
        <v>243</v>
      </c>
      <c r="M6799" t="str">
        <f t="shared" si="225"/>
        <v>243039</v>
      </c>
      <c r="N6799" t="str">
        <f>IFERROR(IF(L6799="231","231",VLOOKUP(E6799,Materiales!$A$1:$G$37443,7,FALSE)),"N/A")</f>
        <v>Varios</v>
      </c>
    </row>
    <row r="6800" spans="1:14" x14ac:dyDescent="0.25">
      <c r="A6800">
        <v>2110030018</v>
      </c>
      <c r="B6800" t="s">
        <v>1138</v>
      </c>
      <c r="C6800">
        <v>2310030078</v>
      </c>
      <c r="D6800" t="s">
        <v>2143</v>
      </c>
      <c r="E6800">
        <v>2310030273</v>
      </c>
      <c r="F6800" t="s">
        <v>2157</v>
      </c>
      <c r="G6800" t="s">
        <v>89</v>
      </c>
      <c r="H6800">
        <v>8.8966999999999992</v>
      </c>
      <c r="I6800">
        <v>2</v>
      </c>
      <c r="J6800">
        <v>8000</v>
      </c>
      <c r="K6800">
        <f>+VLOOKUP(E6800,Costos!$A$1:$I$716100,9,FALSE)</f>
        <v>3.6945239999999999</v>
      </c>
      <c r="L6800" t="str">
        <f t="shared" si="224"/>
        <v>231</v>
      </c>
      <c r="M6800" t="str">
        <f t="shared" si="225"/>
        <v>231003</v>
      </c>
      <c r="N6800" t="str">
        <f>IFERROR(IF(L6800="231","231",VLOOKUP(E6800,Materiales!$A$1:$G$37443,7,FALSE)),"N/A")</f>
        <v>231</v>
      </c>
    </row>
    <row r="6801" spans="1:14" x14ac:dyDescent="0.25">
      <c r="A6801">
        <v>2110030018</v>
      </c>
      <c r="B6801" t="s">
        <v>1138</v>
      </c>
      <c r="C6801">
        <v>2310030273</v>
      </c>
      <c r="D6801" t="s">
        <v>2157</v>
      </c>
      <c r="E6801">
        <v>2410290596</v>
      </c>
      <c r="F6801" t="s">
        <v>3369</v>
      </c>
      <c r="G6801" t="s">
        <v>89</v>
      </c>
      <c r="H6801">
        <v>0.87329999999999997</v>
      </c>
      <c r="I6801">
        <v>3</v>
      </c>
      <c r="J6801">
        <v>8000</v>
      </c>
      <c r="K6801">
        <f>+VLOOKUP(E6801,Costos!$A$1:$I$716100,9,FALSE)</f>
        <v>5.3067520000000004</v>
      </c>
      <c r="L6801" t="str">
        <f t="shared" si="224"/>
        <v>241</v>
      </c>
      <c r="M6801" t="str">
        <f t="shared" si="225"/>
        <v>241029</v>
      </c>
      <c r="N6801" t="str">
        <f>IFERROR(IF(L6801="231","231",VLOOKUP(E6801,Materiales!$A$1:$G$37443,7,FALSE)),"N/A")</f>
        <v>Varios</v>
      </c>
    </row>
    <row r="6802" spans="1:14" x14ac:dyDescent="0.25">
      <c r="A6802">
        <v>2110030018</v>
      </c>
      <c r="B6802" t="s">
        <v>1138</v>
      </c>
      <c r="C6802">
        <v>2310030273</v>
      </c>
      <c r="D6802" t="s">
        <v>2157</v>
      </c>
      <c r="E6802">
        <v>2430850012</v>
      </c>
      <c r="F6802" t="s">
        <v>3638</v>
      </c>
      <c r="G6802" t="s">
        <v>89</v>
      </c>
      <c r="H6802">
        <v>9.7000000000000003E-3</v>
      </c>
      <c r="I6802">
        <v>3</v>
      </c>
      <c r="J6802">
        <v>8000</v>
      </c>
      <c r="K6802">
        <f>+VLOOKUP(E6802,Costos!$A$1:$I$716100,9,FALSE)</f>
        <v>15.424059</v>
      </c>
      <c r="L6802" t="str">
        <f t="shared" si="224"/>
        <v>243</v>
      </c>
      <c r="M6802" t="str">
        <f t="shared" si="225"/>
        <v>243085</v>
      </c>
      <c r="N6802" t="str">
        <f>IFERROR(IF(L6802="231","231",VLOOKUP(E6802,Materiales!$A$1:$G$37443,7,FALSE)),"N/A")</f>
        <v>Varios</v>
      </c>
    </row>
    <row r="6803" spans="1:14" x14ac:dyDescent="0.25">
      <c r="A6803">
        <v>2110030018</v>
      </c>
      <c r="B6803" t="s">
        <v>1138</v>
      </c>
      <c r="C6803">
        <v>2310030273</v>
      </c>
      <c r="D6803" t="s">
        <v>2157</v>
      </c>
      <c r="E6803">
        <v>2410210019</v>
      </c>
      <c r="F6803" t="s">
        <v>113</v>
      </c>
      <c r="G6803" t="s">
        <v>89</v>
      </c>
      <c r="H6803">
        <v>7.7600000000000002E-2</v>
      </c>
      <c r="I6803">
        <v>3</v>
      </c>
      <c r="J6803">
        <v>8000</v>
      </c>
      <c r="K6803">
        <f>+VLOOKUP(E6803,Costos!$A$1:$I$716100,9,FALSE)</f>
        <v>7.7568599999999996</v>
      </c>
      <c r="L6803" t="str">
        <f t="shared" si="224"/>
        <v>241</v>
      </c>
      <c r="M6803" t="str">
        <f t="shared" si="225"/>
        <v>241021</v>
      </c>
      <c r="N6803" t="str">
        <f>IFERROR(IF(L6803="231","231",VLOOKUP(E6803,Materiales!$A$1:$G$37443,7,FALSE)),"N/A")</f>
        <v>Varios</v>
      </c>
    </row>
    <row r="6804" spans="1:14" x14ac:dyDescent="0.25">
      <c r="A6804">
        <v>2110030018</v>
      </c>
      <c r="B6804" t="s">
        <v>1138</v>
      </c>
      <c r="C6804">
        <v>2310030273</v>
      </c>
      <c r="D6804" t="s">
        <v>2157</v>
      </c>
      <c r="E6804">
        <v>2430950002</v>
      </c>
      <c r="F6804" t="s">
        <v>3667</v>
      </c>
      <c r="G6804" t="s">
        <v>89</v>
      </c>
      <c r="H6804">
        <v>5.8200000000000002E-2</v>
      </c>
      <c r="I6804">
        <v>3</v>
      </c>
      <c r="J6804">
        <v>8000</v>
      </c>
      <c r="K6804">
        <f>+VLOOKUP(E6804,Costos!$A$1:$I$716100,9,FALSE)</f>
        <v>16.036432000000001</v>
      </c>
      <c r="L6804" t="str">
        <f t="shared" si="224"/>
        <v>243</v>
      </c>
      <c r="M6804" t="str">
        <f t="shared" si="225"/>
        <v>243095</v>
      </c>
      <c r="N6804" t="str">
        <f>IFERROR(IF(L6804="231","231",VLOOKUP(E6804,Materiales!$A$1:$G$37443,7,FALSE)),"N/A")</f>
        <v>Varios</v>
      </c>
    </row>
    <row r="6805" spans="1:14" x14ac:dyDescent="0.25">
      <c r="A6805">
        <v>2110030018</v>
      </c>
      <c r="B6805" t="s">
        <v>1138</v>
      </c>
      <c r="C6805">
        <v>2310030273</v>
      </c>
      <c r="D6805" t="s">
        <v>2157</v>
      </c>
      <c r="E6805">
        <v>2410290518</v>
      </c>
      <c r="F6805" t="s">
        <v>3353</v>
      </c>
      <c r="G6805" t="s">
        <v>89</v>
      </c>
      <c r="H6805">
        <v>1.26E-2</v>
      </c>
      <c r="I6805">
        <v>3</v>
      </c>
      <c r="J6805">
        <v>8000</v>
      </c>
      <c r="K6805">
        <f>+VLOOKUP(E6805,Costos!$A$1:$I$716100,9,FALSE)</f>
        <v>4.2085650000000001</v>
      </c>
      <c r="L6805" t="str">
        <f t="shared" si="224"/>
        <v>241</v>
      </c>
      <c r="M6805" t="str">
        <f t="shared" si="225"/>
        <v>241029</v>
      </c>
      <c r="N6805" t="str">
        <f>IFERROR(IF(L6805="231","231",VLOOKUP(E6805,Materiales!$A$1:$G$37443,7,FALSE)),"N/A")</f>
        <v>Otros</v>
      </c>
    </row>
    <row r="6806" spans="1:14" x14ac:dyDescent="0.25">
      <c r="A6806">
        <v>2110030018</v>
      </c>
      <c r="B6806" t="s">
        <v>1138</v>
      </c>
      <c r="C6806">
        <v>2310030273</v>
      </c>
      <c r="D6806" t="s">
        <v>2157</v>
      </c>
      <c r="E6806">
        <v>2430880022</v>
      </c>
      <c r="F6806" t="s">
        <v>115</v>
      </c>
      <c r="G6806" t="s">
        <v>89</v>
      </c>
      <c r="H6806">
        <v>2.6700000000000002E-2</v>
      </c>
      <c r="I6806">
        <v>3</v>
      </c>
      <c r="J6806">
        <v>8000</v>
      </c>
      <c r="K6806">
        <f>+VLOOKUP(E6806,Costos!$A$1:$I$716100,9,FALSE)</f>
        <v>6.1924229999999998</v>
      </c>
      <c r="L6806" t="str">
        <f t="shared" si="224"/>
        <v>243</v>
      </c>
      <c r="M6806" t="str">
        <f t="shared" si="225"/>
        <v>243088</v>
      </c>
      <c r="N6806" t="str">
        <f>IFERROR(IF(L6806="231","231",VLOOKUP(E6806,Materiales!$A$1:$G$37443,7,FALSE)),"N/A")</f>
        <v>Varios</v>
      </c>
    </row>
    <row r="6807" spans="1:14" x14ac:dyDescent="0.25">
      <c r="A6807">
        <v>2110030018</v>
      </c>
      <c r="B6807" t="s">
        <v>1138</v>
      </c>
      <c r="C6807">
        <v>2310030273</v>
      </c>
      <c r="D6807" t="s">
        <v>2157</v>
      </c>
      <c r="E6807">
        <v>2410290827</v>
      </c>
      <c r="F6807" t="s">
        <v>3467</v>
      </c>
      <c r="G6807" t="s">
        <v>89</v>
      </c>
      <c r="H6807">
        <v>0.12130000000000001</v>
      </c>
      <c r="I6807">
        <v>3</v>
      </c>
      <c r="J6807">
        <v>8000</v>
      </c>
      <c r="K6807">
        <f>+VLOOKUP(E6807,Costos!$A$1:$I$716100,9,FALSE)</f>
        <v>8.7862050000000007</v>
      </c>
      <c r="L6807" t="str">
        <f t="shared" si="224"/>
        <v>241</v>
      </c>
      <c r="M6807" t="str">
        <f t="shared" si="225"/>
        <v>241029</v>
      </c>
      <c r="N6807" t="str">
        <f>IFERROR(IF(L6807="231","231",VLOOKUP(E6807,Materiales!$A$1:$G$37443,7,FALSE)),"N/A")</f>
        <v>Varios</v>
      </c>
    </row>
    <row r="6808" spans="1:14" x14ac:dyDescent="0.25">
      <c r="A6808">
        <v>2110030018</v>
      </c>
      <c r="B6808" t="s">
        <v>1138</v>
      </c>
      <c r="C6808">
        <v>2310030273</v>
      </c>
      <c r="D6808" t="s">
        <v>2157</v>
      </c>
      <c r="E6808">
        <v>2430390013</v>
      </c>
      <c r="F6808" t="s">
        <v>3567</v>
      </c>
      <c r="G6808" t="s">
        <v>89</v>
      </c>
      <c r="H6808">
        <v>4.8500000000000001E-2</v>
      </c>
      <c r="I6808">
        <v>3</v>
      </c>
      <c r="J6808">
        <v>8000</v>
      </c>
      <c r="K6808">
        <f>+VLOOKUP(E6808,Costos!$A$1:$I$716100,9,FALSE)</f>
        <v>27.214721000000001</v>
      </c>
      <c r="L6808" t="str">
        <f t="shared" si="224"/>
        <v>243</v>
      </c>
      <c r="M6808" t="str">
        <f t="shared" si="225"/>
        <v>243039</v>
      </c>
      <c r="N6808" t="str">
        <f>IFERROR(IF(L6808="231","231",VLOOKUP(E6808,Materiales!$A$1:$G$37443,7,FALSE)),"N/A")</f>
        <v>Varios</v>
      </c>
    </row>
    <row r="6809" spans="1:14" x14ac:dyDescent="0.25">
      <c r="A6809">
        <v>2110030018</v>
      </c>
      <c r="B6809" t="s">
        <v>1138</v>
      </c>
      <c r="C6809">
        <v>2310030273</v>
      </c>
      <c r="D6809" t="s">
        <v>2157</v>
      </c>
      <c r="E6809">
        <v>2430850037</v>
      </c>
      <c r="F6809" t="s">
        <v>3645</v>
      </c>
      <c r="G6809" t="s">
        <v>89</v>
      </c>
      <c r="H6809">
        <v>7.7600000000000002E-2</v>
      </c>
      <c r="I6809">
        <v>3</v>
      </c>
      <c r="J6809">
        <v>8000</v>
      </c>
      <c r="K6809">
        <f>+VLOOKUP(E6809,Costos!$A$1:$I$716100,9,FALSE)</f>
        <v>5.1567480000000003</v>
      </c>
      <c r="L6809" t="str">
        <f t="shared" si="224"/>
        <v>243</v>
      </c>
      <c r="M6809" t="str">
        <f t="shared" si="225"/>
        <v>243085</v>
      </c>
      <c r="N6809" t="str">
        <f>IFERROR(IF(L6809="231","231",VLOOKUP(E6809,Materiales!$A$1:$G$37443,7,FALSE)),"N/A")</f>
        <v>Varios</v>
      </c>
    </row>
    <row r="6810" spans="1:14" x14ac:dyDescent="0.25">
      <c r="A6810">
        <v>2110030018</v>
      </c>
      <c r="B6810" t="s">
        <v>1138</v>
      </c>
      <c r="C6810">
        <v>2310030273</v>
      </c>
      <c r="D6810" t="s">
        <v>2157</v>
      </c>
      <c r="E6810">
        <v>2410290516</v>
      </c>
      <c r="F6810" t="s">
        <v>3351</v>
      </c>
      <c r="G6810" t="s">
        <v>89</v>
      </c>
      <c r="H6810">
        <v>3.6871</v>
      </c>
      <c r="I6810">
        <v>3</v>
      </c>
      <c r="J6810">
        <v>8000</v>
      </c>
      <c r="K6810">
        <f>+VLOOKUP(E6810,Costos!$A$1:$I$716100,9,FALSE)</f>
        <v>6.3744370000000004</v>
      </c>
      <c r="L6810" t="str">
        <f t="shared" si="224"/>
        <v>241</v>
      </c>
      <c r="M6810" t="str">
        <f t="shared" si="225"/>
        <v>241029</v>
      </c>
      <c r="N6810" t="str">
        <f>IFERROR(IF(L6810="231","231",VLOOKUP(E6810,Materiales!$A$1:$G$37443,7,FALSE)),"N/A")</f>
        <v>Varios</v>
      </c>
    </row>
    <row r="6811" spans="1:14" x14ac:dyDescent="0.25">
      <c r="A6811">
        <v>2110030018</v>
      </c>
      <c r="B6811" t="s">
        <v>1138</v>
      </c>
      <c r="C6811">
        <v>2310030273</v>
      </c>
      <c r="D6811" t="s">
        <v>2157</v>
      </c>
      <c r="E6811">
        <v>2410290517</v>
      </c>
      <c r="F6811" t="s">
        <v>3352</v>
      </c>
      <c r="G6811" t="s">
        <v>89</v>
      </c>
      <c r="H6811">
        <v>9.1999999999999998E-3</v>
      </c>
      <c r="I6811">
        <v>3</v>
      </c>
      <c r="J6811">
        <v>8000</v>
      </c>
      <c r="K6811">
        <f>+VLOOKUP(E6811,Costos!$A$1:$I$716100,9,FALSE)</f>
        <v>5.2654379999999996</v>
      </c>
      <c r="L6811" t="str">
        <f t="shared" si="224"/>
        <v>241</v>
      </c>
      <c r="M6811" t="str">
        <f t="shared" si="225"/>
        <v>241029</v>
      </c>
      <c r="N6811" t="str">
        <f>IFERROR(IF(L6811="231","231",VLOOKUP(E6811,Materiales!$A$1:$G$37443,7,FALSE)),"N/A")</f>
        <v>Otros</v>
      </c>
    </row>
    <row r="6812" spans="1:14" x14ac:dyDescent="0.25">
      <c r="A6812">
        <v>2110030018</v>
      </c>
      <c r="B6812" t="s">
        <v>1138</v>
      </c>
      <c r="C6812">
        <v>2310030273</v>
      </c>
      <c r="D6812" t="s">
        <v>2157</v>
      </c>
      <c r="E6812">
        <v>2410210003</v>
      </c>
      <c r="F6812" t="s">
        <v>95</v>
      </c>
      <c r="G6812" t="s">
        <v>89</v>
      </c>
      <c r="H6812">
        <v>7.2800000000000004E-2</v>
      </c>
      <c r="I6812">
        <v>3</v>
      </c>
      <c r="J6812">
        <v>8000</v>
      </c>
      <c r="K6812">
        <f>+VLOOKUP(E6812,Costos!$A$1:$I$716100,9,FALSE)</f>
        <v>4.9316240000000002</v>
      </c>
      <c r="L6812" t="str">
        <f t="shared" si="224"/>
        <v>241</v>
      </c>
      <c r="M6812" t="str">
        <f t="shared" si="225"/>
        <v>241021</v>
      </c>
      <c r="N6812" t="str">
        <f>IFERROR(IF(L6812="231","231",VLOOKUP(E6812,Materiales!$A$1:$G$37443,7,FALSE)),"N/A")</f>
        <v>Varios</v>
      </c>
    </row>
    <row r="6813" spans="1:14" x14ac:dyDescent="0.25">
      <c r="A6813">
        <v>2110030018</v>
      </c>
      <c r="B6813" t="s">
        <v>1138</v>
      </c>
      <c r="C6813">
        <v>2310030078</v>
      </c>
      <c r="D6813" t="s">
        <v>2143</v>
      </c>
      <c r="E6813">
        <v>2410210003</v>
      </c>
      <c r="F6813" t="s">
        <v>95</v>
      </c>
      <c r="G6813" t="s">
        <v>89</v>
      </c>
      <c r="H6813">
        <v>3.5587</v>
      </c>
      <c r="I6813">
        <v>2</v>
      </c>
      <c r="J6813">
        <v>8000</v>
      </c>
      <c r="K6813">
        <f>+VLOOKUP(E6813,Costos!$A$1:$I$716100,9,FALSE)</f>
        <v>4.9316240000000002</v>
      </c>
      <c r="L6813" t="str">
        <f t="shared" si="224"/>
        <v>241</v>
      </c>
      <c r="M6813" t="str">
        <f t="shared" si="225"/>
        <v>241021</v>
      </c>
      <c r="N6813" t="str">
        <f>IFERROR(IF(L6813="231","231",VLOOKUP(E6813,Materiales!$A$1:$G$37443,7,FALSE)),"N/A")</f>
        <v>Varios</v>
      </c>
    </row>
    <row r="6814" spans="1:14" x14ac:dyDescent="0.25">
      <c r="A6814">
        <v>2110030018</v>
      </c>
      <c r="B6814" t="s">
        <v>1138</v>
      </c>
      <c r="C6814">
        <v>2310030078</v>
      </c>
      <c r="D6814" t="s">
        <v>2143</v>
      </c>
      <c r="E6814">
        <v>2430810004</v>
      </c>
      <c r="F6814" t="s">
        <v>3630</v>
      </c>
      <c r="G6814" t="s">
        <v>89</v>
      </c>
      <c r="H6814">
        <v>0.75619999999999998</v>
      </c>
      <c r="I6814">
        <v>2</v>
      </c>
      <c r="J6814">
        <v>8000</v>
      </c>
      <c r="K6814">
        <f>+VLOOKUP(E6814,Costos!$A$1:$I$716100,9,FALSE)</f>
        <v>6.728307</v>
      </c>
      <c r="L6814" t="str">
        <f t="shared" si="224"/>
        <v>243</v>
      </c>
      <c r="M6814" t="str">
        <f t="shared" si="225"/>
        <v>243081</v>
      </c>
      <c r="N6814" t="str">
        <f>IFERROR(IF(L6814="231","231",VLOOKUP(E6814,Materiales!$A$1:$G$37443,7,FALSE)),"N/A")</f>
        <v>Varios</v>
      </c>
    </row>
    <row r="6815" spans="1:14" x14ac:dyDescent="0.25">
      <c r="A6815">
        <v>2110030018</v>
      </c>
      <c r="B6815" t="s">
        <v>1138</v>
      </c>
      <c r="C6815">
        <v>2310030078</v>
      </c>
      <c r="D6815" t="s">
        <v>2143</v>
      </c>
      <c r="E6815">
        <v>2430870004</v>
      </c>
      <c r="F6815" t="s">
        <v>3650</v>
      </c>
      <c r="G6815" t="s">
        <v>89</v>
      </c>
      <c r="H6815">
        <v>0.1779</v>
      </c>
      <c r="I6815">
        <v>2</v>
      </c>
      <c r="J6815">
        <v>8000</v>
      </c>
      <c r="K6815">
        <f>+VLOOKUP(E6815,Costos!$A$1:$I$716100,9,FALSE)</f>
        <v>5.9204129999999999</v>
      </c>
      <c r="L6815" t="str">
        <f t="shared" si="224"/>
        <v>243</v>
      </c>
      <c r="M6815" t="str">
        <f t="shared" si="225"/>
        <v>243087</v>
      </c>
      <c r="N6815" t="str">
        <f>IFERROR(IF(L6815="231","231",VLOOKUP(E6815,Materiales!$A$1:$G$37443,7,FALSE)),"N/A")</f>
        <v>Varios</v>
      </c>
    </row>
    <row r="6816" spans="1:14" x14ac:dyDescent="0.25">
      <c r="A6816">
        <v>2110030019</v>
      </c>
      <c r="B6816" t="s">
        <v>1139</v>
      </c>
      <c r="C6816">
        <v>2110030019</v>
      </c>
      <c r="D6816" t="s">
        <v>1139</v>
      </c>
      <c r="E6816">
        <v>2310160007</v>
      </c>
      <c r="F6816" t="s">
        <v>2335</v>
      </c>
      <c r="G6816" t="s">
        <v>36</v>
      </c>
      <c r="H6816">
        <v>8000</v>
      </c>
      <c r="I6816">
        <v>1</v>
      </c>
      <c r="J6816">
        <v>8000</v>
      </c>
      <c r="K6816">
        <f>+VLOOKUP(E6816,Costos!$A$1:$I$716100,9,FALSE)</f>
        <v>1.6230000000000001E-2</v>
      </c>
      <c r="L6816" t="str">
        <f t="shared" si="224"/>
        <v>231</v>
      </c>
      <c r="M6816" t="str">
        <f t="shared" si="225"/>
        <v>231016</v>
      </c>
      <c r="N6816" t="str">
        <f>IFERROR(IF(L6816="231","231",VLOOKUP(E6816,Materiales!$A$1:$G$37443,7,FALSE)),"N/A")</f>
        <v>231</v>
      </c>
    </row>
    <row r="6817" spans="1:14" x14ac:dyDescent="0.25">
      <c r="A6817">
        <v>2110030019</v>
      </c>
      <c r="B6817" t="s">
        <v>1139</v>
      </c>
      <c r="C6817">
        <v>2310160007</v>
      </c>
      <c r="D6817" t="s">
        <v>2335</v>
      </c>
      <c r="E6817">
        <v>2410090171</v>
      </c>
      <c r="F6817" t="s">
        <v>3178</v>
      </c>
      <c r="G6817" t="s">
        <v>89</v>
      </c>
      <c r="H6817">
        <v>0.4224</v>
      </c>
      <c r="I6817">
        <v>2</v>
      </c>
      <c r="J6817">
        <v>8000</v>
      </c>
      <c r="K6817">
        <f>+VLOOKUP(E6817,Costos!$A$1:$I$716100,9,FALSE)</f>
        <v>12.295067</v>
      </c>
      <c r="L6817" t="str">
        <f t="shared" si="224"/>
        <v>241</v>
      </c>
      <c r="M6817" t="str">
        <f t="shared" si="225"/>
        <v>241009</v>
      </c>
      <c r="N6817" t="str">
        <f>IFERROR(IF(L6817="231","231",VLOOKUP(E6817,Materiales!$A$1:$G$37443,7,FALSE)),"N/A")</f>
        <v>Masterbach</v>
      </c>
    </row>
    <row r="6818" spans="1:14" x14ac:dyDescent="0.25">
      <c r="A6818">
        <v>2110030019</v>
      </c>
      <c r="B6818" t="s">
        <v>1139</v>
      </c>
      <c r="C6818">
        <v>2310160007</v>
      </c>
      <c r="D6818" t="s">
        <v>2335</v>
      </c>
      <c r="E6818">
        <v>2410290624</v>
      </c>
      <c r="F6818" t="s">
        <v>91</v>
      </c>
      <c r="G6818" t="s">
        <v>89</v>
      </c>
      <c r="H6818">
        <v>26.3992</v>
      </c>
      <c r="I6818">
        <v>2</v>
      </c>
      <c r="J6818">
        <v>8000</v>
      </c>
      <c r="K6818">
        <f>+VLOOKUP(E6818,Costos!$A$1:$I$716100,9,FALSE)</f>
        <v>6.9373659999999999</v>
      </c>
      <c r="L6818" t="str">
        <f t="shared" ref="L6818:L6881" si="226">+LEFT(E6818,3)</f>
        <v>241</v>
      </c>
      <c r="M6818" t="str">
        <f t="shared" ref="M6818:M6881" si="227">+LEFT(E6818,6)</f>
        <v>241029</v>
      </c>
      <c r="N6818" t="str">
        <f>IFERROR(IF(L6818="231","231",VLOOKUP(E6818,Materiales!$A$1:$G$37443,7,FALSE)),"N/A")</f>
        <v>Resinas</v>
      </c>
    </row>
    <row r="6819" spans="1:14" x14ac:dyDescent="0.25">
      <c r="A6819">
        <v>2110030019</v>
      </c>
      <c r="B6819" t="s">
        <v>1139</v>
      </c>
      <c r="C6819">
        <v>2110030019</v>
      </c>
      <c r="D6819" t="s">
        <v>1139</v>
      </c>
      <c r="E6819">
        <v>2310230002</v>
      </c>
      <c r="F6819" t="s">
        <v>2575</v>
      </c>
      <c r="G6819" t="s">
        <v>36</v>
      </c>
      <c r="H6819">
        <v>8000</v>
      </c>
      <c r="I6819">
        <v>1</v>
      </c>
      <c r="J6819">
        <v>8000</v>
      </c>
      <c r="K6819">
        <f>+VLOOKUP(E6819,Costos!$A$1:$I$716100,9,FALSE)</f>
        <v>3.5858000000000001E-2</v>
      </c>
      <c r="L6819" t="str">
        <f t="shared" si="226"/>
        <v>231</v>
      </c>
      <c r="M6819" t="str">
        <f t="shared" si="227"/>
        <v>231023</v>
      </c>
      <c r="N6819" t="str">
        <f>IFERROR(IF(L6819="231","231",VLOOKUP(E6819,Materiales!$A$1:$G$37443,7,FALSE)),"N/A")</f>
        <v>231</v>
      </c>
    </row>
    <row r="6820" spans="1:14" x14ac:dyDescent="0.25">
      <c r="A6820">
        <v>2110030019</v>
      </c>
      <c r="B6820" t="s">
        <v>1139</v>
      </c>
      <c r="C6820">
        <v>2310230002</v>
      </c>
      <c r="D6820" t="s">
        <v>2575</v>
      </c>
      <c r="E6820">
        <v>2410290575</v>
      </c>
      <c r="F6820" t="s">
        <v>3365</v>
      </c>
      <c r="G6820" t="s">
        <v>89</v>
      </c>
      <c r="H6820">
        <v>46.4</v>
      </c>
      <c r="I6820">
        <v>2</v>
      </c>
      <c r="J6820">
        <v>8000</v>
      </c>
      <c r="K6820">
        <f>+VLOOKUP(E6820,Costos!$A$1:$I$716100,9,FALSE)</f>
        <v>6.2486309999999996</v>
      </c>
      <c r="L6820" t="str">
        <f t="shared" si="226"/>
        <v>241</v>
      </c>
      <c r="M6820" t="str">
        <f t="shared" si="227"/>
        <v>241029</v>
      </c>
      <c r="N6820" t="str">
        <f>IFERROR(IF(L6820="231","231",VLOOKUP(E6820,Materiales!$A$1:$G$37443,7,FALSE)),"N/A")</f>
        <v>Resinas</v>
      </c>
    </row>
    <row r="6821" spans="1:14" x14ac:dyDescent="0.25">
      <c r="A6821">
        <v>2110030019</v>
      </c>
      <c r="B6821" t="s">
        <v>1139</v>
      </c>
      <c r="C6821">
        <v>2110030019</v>
      </c>
      <c r="D6821" t="s">
        <v>1139</v>
      </c>
      <c r="E6821">
        <v>2320050055</v>
      </c>
      <c r="F6821" t="s">
        <v>2722</v>
      </c>
      <c r="G6821" t="s">
        <v>36</v>
      </c>
      <c r="H6821">
        <v>266.66669999999999</v>
      </c>
      <c r="I6821">
        <v>1</v>
      </c>
      <c r="J6821">
        <v>8000</v>
      </c>
      <c r="K6821">
        <f>+VLOOKUP(E6821,Costos!$A$1:$I$716100,9,FALSE)</f>
        <v>0.39970699999999998</v>
      </c>
      <c r="L6821" t="str">
        <f t="shared" si="226"/>
        <v>232</v>
      </c>
      <c r="M6821" t="str">
        <f t="shared" si="227"/>
        <v>232005</v>
      </c>
      <c r="N6821" t="str">
        <f>IFERROR(IF(L6821="231","231",VLOOKUP(E6821,Materiales!$A$1:$G$37443,7,FALSE)),"N/A")</f>
        <v>Cajitas</v>
      </c>
    </row>
    <row r="6822" spans="1:14" x14ac:dyDescent="0.25">
      <c r="A6822">
        <v>2110030019</v>
      </c>
      <c r="B6822" t="s">
        <v>1139</v>
      </c>
      <c r="C6822">
        <v>2110030019</v>
      </c>
      <c r="D6822" t="s">
        <v>1139</v>
      </c>
      <c r="E6822">
        <v>2500030038</v>
      </c>
      <c r="F6822" t="s">
        <v>3698</v>
      </c>
      <c r="G6822" t="s">
        <v>36</v>
      </c>
      <c r="H6822">
        <v>15.333299999999999</v>
      </c>
      <c r="I6822">
        <v>1</v>
      </c>
      <c r="J6822">
        <v>8000</v>
      </c>
      <c r="K6822">
        <f>+VLOOKUP(E6822,Costos!$A$1:$I$716100,9,FALSE)</f>
        <v>2.5297960000000002</v>
      </c>
      <c r="L6822" t="str">
        <f t="shared" si="226"/>
        <v>250</v>
      </c>
      <c r="M6822" t="str">
        <f t="shared" si="227"/>
        <v>250003</v>
      </c>
      <c r="N6822" t="str">
        <f>IFERROR(IF(L6822="231","231",VLOOKUP(E6822,Materiales!$A$1:$G$37443,7,FALSE)),"N/A")</f>
        <v>Cajón</v>
      </c>
    </row>
    <row r="6823" spans="1:14" x14ac:dyDescent="0.25">
      <c r="A6823">
        <v>2110030019</v>
      </c>
      <c r="B6823" t="s">
        <v>1139</v>
      </c>
      <c r="C6823">
        <v>2110030019</v>
      </c>
      <c r="D6823" t="s">
        <v>1139</v>
      </c>
      <c r="E6823">
        <v>2310030073</v>
      </c>
      <c r="F6823" t="s">
        <v>4839</v>
      </c>
      <c r="G6823" t="s">
        <v>89</v>
      </c>
      <c r="H6823">
        <v>297.74950000000001</v>
      </c>
      <c r="I6823">
        <v>1</v>
      </c>
      <c r="J6823">
        <v>8000</v>
      </c>
      <c r="K6823">
        <f>+VLOOKUP(E6823,Costos!$A$1:$I$716100,9,FALSE)</f>
        <v>1.8432059999999999</v>
      </c>
      <c r="L6823" t="str">
        <f t="shared" si="226"/>
        <v>231</v>
      </c>
      <c r="M6823" t="str">
        <f t="shared" si="227"/>
        <v>231003</v>
      </c>
      <c r="N6823" t="str">
        <f>IFERROR(IF(L6823="231","231",VLOOKUP(E6823,Materiales!$A$1:$G$37443,7,FALSE)),"N/A")</f>
        <v>231</v>
      </c>
    </row>
    <row r="6824" spans="1:14" x14ac:dyDescent="0.25">
      <c r="A6824">
        <v>2110030019</v>
      </c>
      <c r="B6824" t="s">
        <v>1139</v>
      </c>
      <c r="C6824">
        <v>2310030073</v>
      </c>
      <c r="D6824" t="s">
        <v>4839</v>
      </c>
      <c r="E6824">
        <v>2410220004</v>
      </c>
      <c r="F6824" t="s">
        <v>3314</v>
      </c>
      <c r="G6824" t="s">
        <v>89</v>
      </c>
      <c r="H6824">
        <v>9.1600000000000001E-2</v>
      </c>
      <c r="I6824">
        <v>2</v>
      </c>
      <c r="J6824">
        <v>8000</v>
      </c>
      <c r="K6824">
        <f>+VLOOKUP(E6824,Costos!$A$1:$I$716100,9,FALSE)</f>
        <v>144.33486500000001</v>
      </c>
      <c r="L6824" t="str">
        <f t="shared" si="226"/>
        <v>241</v>
      </c>
      <c r="M6824" t="str">
        <f t="shared" si="227"/>
        <v>241022</v>
      </c>
      <c r="N6824" t="str">
        <f>IFERROR(IF(L6824="231","231",VLOOKUP(E6824,Materiales!$A$1:$G$37443,7,FALSE)),"N/A")</f>
        <v>Varios</v>
      </c>
    </row>
    <row r="6825" spans="1:14" x14ac:dyDescent="0.25">
      <c r="A6825">
        <v>2110030019</v>
      </c>
      <c r="B6825" t="s">
        <v>1139</v>
      </c>
      <c r="C6825">
        <v>2310030073</v>
      </c>
      <c r="D6825" t="s">
        <v>4839</v>
      </c>
      <c r="E6825">
        <v>2430850012</v>
      </c>
      <c r="F6825" t="s">
        <v>3638</v>
      </c>
      <c r="G6825" t="s">
        <v>89</v>
      </c>
      <c r="H6825">
        <v>0.22900000000000001</v>
      </c>
      <c r="I6825">
        <v>2</v>
      </c>
      <c r="J6825">
        <v>8000</v>
      </c>
      <c r="K6825">
        <f>+VLOOKUP(E6825,Costos!$A$1:$I$716100,9,FALSE)</f>
        <v>15.424059</v>
      </c>
      <c r="L6825" t="str">
        <f t="shared" si="226"/>
        <v>243</v>
      </c>
      <c r="M6825" t="str">
        <f t="shared" si="227"/>
        <v>243085</v>
      </c>
      <c r="N6825" t="str">
        <f>IFERROR(IF(L6825="231","231",VLOOKUP(E6825,Materiales!$A$1:$G$37443,7,FALSE)),"N/A")</f>
        <v>Varios</v>
      </c>
    </row>
    <row r="6826" spans="1:14" x14ac:dyDescent="0.25">
      <c r="A6826">
        <v>2110030019</v>
      </c>
      <c r="B6826" t="s">
        <v>1139</v>
      </c>
      <c r="C6826">
        <v>2310030073</v>
      </c>
      <c r="D6826" t="s">
        <v>4839</v>
      </c>
      <c r="E6826">
        <v>2430850013</v>
      </c>
      <c r="F6826" t="s">
        <v>3639</v>
      </c>
      <c r="G6826" t="s">
        <v>89</v>
      </c>
      <c r="H6826">
        <v>1.0993999999999999</v>
      </c>
      <c r="I6826">
        <v>2</v>
      </c>
      <c r="J6826">
        <v>8000</v>
      </c>
      <c r="K6826">
        <f>+VLOOKUP(E6826,Costos!$A$1:$I$716100,9,FALSE)</f>
        <v>6.0844829999999996</v>
      </c>
      <c r="L6826" t="str">
        <f t="shared" si="226"/>
        <v>243</v>
      </c>
      <c r="M6826" t="str">
        <f t="shared" si="227"/>
        <v>243085</v>
      </c>
      <c r="N6826" t="str">
        <f>IFERROR(IF(L6826="231","231",VLOOKUP(E6826,Materiales!$A$1:$G$37443,7,FALSE)),"N/A")</f>
        <v>Varios</v>
      </c>
    </row>
    <row r="6827" spans="1:14" x14ac:dyDescent="0.25">
      <c r="A6827">
        <v>2110030019</v>
      </c>
      <c r="B6827" t="s">
        <v>1139</v>
      </c>
      <c r="C6827">
        <v>2310030073</v>
      </c>
      <c r="D6827" t="s">
        <v>4839</v>
      </c>
      <c r="E6827">
        <v>2410210019</v>
      </c>
      <c r="F6827" t="s">
        <v>113</v>
      </c>
      <c r="G6827" t="s">
        <v>89</v>
      </c>
      <c r="H6827">
        <v>1.0993999999999999</v>
      </c>
      <c r="I6827">
        <v>2</v>
      </c>
      <c r="J6827">
        <v>8000</v>
      </c>
      <c r="K6827">
        <f>+VLOOKUP(E6827,Costos!$A$1:$I$716100,9,FALSE)</f>
        <v>7.7568599999999996</v>
      </c>
      <c r="L6827" t="str">
        <f t="shared" si="226"/>
        <v>241</v>
      </c>
      <c r="M6827" t="str">
        <f t="shared" si="227"/>
        <v>241021</v>
      </c>
      <c r="N6827" t="str">
        <f>IFERROR(IF(L6827="231","231",VLOOKUP(E6827,Materiales!$A$1:$G$37443,7,FALSE)),"N/A")</f>
        <v>Varios</v>
      </c>
    </row>
    <row r="6828" spans="1:14" x14ac:dyDescent="0.25">
      <c r="A6828">
        <v>2110030019</v>
      </c>
      <c r="B6828" t="s">
        <v>1139</v>
      </c>
      <c r="C6828">
        <v>2310030073</v>
      </c>
      <c r="D6828" t="s">
        <v>4839</v>
      </c>
      <c r="E6828">
        <v>2430880022</v>
      </c>
      <c r="F6828" t="s">
        <v>115</v>
      </c>
      <c r="G6828" t="s">
        <v>89</v>
      </c>
      <c r="H6828">
        <v>1.4200999999999999</v>
      </c>
      <c r="I6828">
        <v>2</v>
      </c>
      <c r="J6828">
        <v>8000</v>
      </c>
      <c r="K6828">
        <f>+VLOOKUP(E6828,Costos!$A$1:$I$716100,9,FALSE)</f>
        <v>6.1924229999999998</v>
      </c>
      <c r="L6828" t="str">
        <f t="shared" si="226"/>
        <v>243</v>
      </c>
      <c r="M6828" t="str">
        <f t="shared" si="227"/>
        <v>243088</v>
      </c>
      <c r="N6828" t="str">
        <f>IFERROR(IF(L6828="231","231",VLOOKUP(E6828,Materiales!$A$1:$G$37443,7,FALSE)),"N/A")</f>
        <v>Varios</v>
      </c>
    </row>
    <row r="6829" spans="1:14" x14ac:dyDescent="0.25">
      <c r="A6829">
        <v>2110030019</v>
      </c>
      <c r="B6829" t="s">
        <v>1139</v>
      </c>
      <c r="C6829">
        <v>2310030073</v>
      </c>
      <c r="D6829" t="s">
        <v>4839</v>
      </c>
      <c r="E6829">
        <v>2430530010</v>
      </c>
      <c r="F6829" t="s">
        <v>3577</v>
      </c>
      <c r="G6829" t="s">
        <v>89</v>
      </c>
      <c r="H6829">
        <v>81.079899999999995</v>
      </c>
      <c r="I6829">
        <v>2</v>
      </c>
      <c r="J6829">
        <v>8000</v>
      </c>
      <c r="K6829">
        <f>+VLOOKUP(E6829,Costos!$A$1:$I$716100,9,FALSE)</f>
        <v>0.67528200000000005</v>
      </c>
      <c r="L6829" t="str">
        <f t="shared" si="226"/>
        <v>243</v>
      </c>
      <c r="M6829" t="str">
        <f t="shared" si="227"/>
        <v>243053</v>
      </c>
      <c r="N6829" t="str">
        <f>IFERROR(IF(L6829="231","231",VLOOKUP(E6829,Materiales!$A$1:$G$37443,7,FALSE)),"N/A")</f>
        <v>Varios</v>
      </c>
    </row>
    <row r="6830" spans="1:14" x14ac:dyDescent="0.25">
      <c r="A6830">
        <v>2110030019</v>
      </c>
      <c r="B6830" t="s">
        <v>1139</v>
      </c>
      <c r="C6830">
        <v>2310030073</v>
      </c>
      <c r="D6830" t="s">
        <v>4839</v>
      </c>
      <c r="E6830">
        <v>2430520005</v>
      </c>
      <c r="F6830" t="s">
        <v>3574</v>
      </c>
      <c r="G6830" t="s">
        <v>89</v>
      </c>
      <c r="H6830">
        <v>2.7484000000000002</v>
      </c>
      <c r="I6830">
        <v>2</v>
      </c>
      <c r="J6830">
        <v>8000</v>
      </c>
      <c r="K6830">
        <f>+VLOOKUP(E6830,Costos!$A$1:$I$716100,9,FALSE)</f>
        <v>11.219386</v>
      </c>
      <c r="L6830" t="str">
        <f t="shared" si="226"/>
        <v>243</v>
      </c>
      <c r="M6830" t="str">
        <f t="shared" si="227"/>
        <v>243052</v>
      </c>
      <c r="N6830" t="str">
        <f>IFERROR(IF(L6830="231","231",VLOOKUP(E6830,Materiales!$A$1:$G$37443,7,FALSE)),"N/A")</f>
        <v>Varios</v>
      </c>
    </row>
    <row r="6831" spans="1:14" x14ac:dyDescent="0.25">
      <c r="A6831">
        <v>2110030019</v>
      </c>
      <c r="B6831" t="s">
        <v>1139</v>
      </c>
      <c r="C6831">
        <v>2310030073</v>
      </c>
      <c r="D6831" t="s">
        <v>4839</v>
      </c>
      <c r="E6831">
        <v>2430710006</v>
      </c>
      <c r="F6831" t="s">
        <v>3616</v>
      </c>
      <c r="G6831" t="s">
        <v>89</v>
      </c>
      <c r="H6831">
        <v>0.13739999999999999</v>
      </c>
      <c r="I6831">
        <v>2</v>
      </c>
      <c r="J6831">
        <v>8000</v>
      </c>
      <c r="K6831">
        <f>+VLOOKUP(E6831,Costos!$A$1:$I$716100,9,FALSE)</f>
        <v>38.610605</v>
      </c>
      <c r="L6831" t="str">
        <f t="shared" si="226"/>
        <v>243</v>
      </c>
      <c r="M6831" t="str">
        <f t="shared" si="227"/>
        <v>243071</v>
      </c>
      <c r="N6831" t="str">
        <f>IFERROR(IF(L6831="231","231",VLOOKUP(E6831,Materiales!$A$1:$G$37443,7,FALSE)),"N/A")</f>
        <v>Dispersión</v>
      </c>
    </row>
    <row r="6832" spans="1:14" x14ac:dyDescent="0.25">
      <c r="A6832">
        <v>2110030019</v>
      </c>
      <c r="B6832" t="s">
        <v>1139</v>
      </c>
      <c r="C6832">
        <v>2310030073</v>
      </c>
      <c r="D6832" t="s">
        <v>4839</v>
      </c>
      <c r="E6832">
        <v>2430350001</v>
      </c>
      <c r="F6832" t="s">
        <v>4741</v>
      </c>
      <c r="G6832" t="s">
        <v>89</v>
      </c>
      <c r="H6832">
        <v>1.3742000000000001</v>
      </c>
      <c r="I6832">
        <v>2</v>
      </c>
      <c r="J6832">
        <v>8000</v>
      </c>
      <c r="K6832">
        <f>+VLOOKUP(E6832,Costos!$A$1:$I$716100,9,FALSE)</f>
        <v>8.4358629999999994</v>
      </c>
      <c r="L6832" t="str">
        <f t="shared" si="226"/>
        <v>243</v>
      </c>
      <c r="M6832" t="str">
        <f t="shared" si="227"/>
        <v>243035</v>
      </c>
      <c r="N6832" t="str">
        <f>IFERROR(IF(L6832="231","231",VLOOKUP(E6832,Materiales!$A$1:$G$37443,7,FALSE)),"N/A")</f>
        <v>Varios</v>
      </c>
    </row>
    <row r="6833" spans="1:14" x14ac:dyDescent="0.25">
      <c r="A6833">
        <v>2110030019</v>
      </c>
      <c r="B6833" t="s">
        <v>1139</v>
      </c>
      <c r="C6833">
        <v>2310030073</v>
      </c>
      <c r="D6833" t="s">
        <v>4839</v>
      </c>
      <c r="E6833">
        <v>2430450001</v>
      </c>
      <c r="F6833" t="s">
        <v>93</v>
      </c>
      <c r="G6833" t="s">
        <v>89</v>
      </c>
      <c r="H6833">
        <v>1.3742000000000001</v>
      </c>
      <c r="I6833">
        <v>2</v>
      </c>
      <c r="J6833">
        <v>8000</v>
      </c>
      <c r="K6833">
        <f>+VLOOKUP(E6833,Costos!$A$1:$I$716100,9,FALSE)</f>
        <v>6.0336119999999998</v>
      </c>
      <c r="L6833" t="str">
        <f t="shared" si="226"/>
        <v>243</v>
      </c>
      <c r="M6833" t="str">
        <f t="shared" si="227"/>
        <v>243045</v>
      </c>
      <c r="N6833" t="str">
        <f>IFERROR(IF(L6833="231","231",VLOOKUP(E6833,Materiales!$A$1:$G$37443,7,FALSE)),"N/A")</f>
        <v>Varios</v>
      </c>
    </row>
    <row r="6834" spans="1:14" x14ac:dyDescent="0.25">
      <c r="A6834">
        <v>2110030019</v>
      </c>
      <c r="B6834" t="s">
        <v>1139</v>
      </c>
      <c r="C6834">
        <v>2310030073</v>
      </c>
      <c r="D6834" t="s">
        <v>4839</v>
      </c>
      <c r="E6834">
        <v>2430390013</v>
      </c>
      <c r="F6834" t="s">
        <v>3567</v>
      </c>
      <c r="G6834" t="s">
        <v>89</v>
      </c>
      <c r="H6834">
        <v>2.1032999999999999</v>
      </c>
      <c r="I6834">
        <v>2</v>
      </c>
      <c r="J6834">
        <v>8000</v>
      </c>
      <c r="K6834">
        <f>+VLOOKUP(E6834,Costos!$A$1:$I$716100,9,FALSE)</f>
        <v>27.214721000000001</v>
      </c>
      <c r="L6834" t="str">
        <f t="shared" si="226"/>
        <v>243</v>
      </c>
      <c r="M6834" t="str">
        <f t="shared" si="227"/>
        <v>243039</v>
      </c>
      <c r="N6834" t="str">
        <f>IFERROR(IF(L6834="231","231",VLOOKUP(E6834,Materiales!$A$1:$G$37443,7,FALSE)),"N/A")</f>
        <v>Varios</v>
      </c>
    </row>
    <row r="6835" spans="1:14" x14ac:dyDescent="0.25">
      <c r="A6835">
        <v>2110030019</v>
      </c>
      <c r="B6835" t="s">
        <v>1139</v>
      </c>
      <c r="C6835">
        <v>2310030073</v>
      </c>
      <c r="D6835" t="s">
        <v>4839</v>
      </c>
      <c r="E6835">
        <v>2310030273</v>
      </c>
      <c r="F6835" t="s">
        <v>2157</v>
      </c>
      <c r="G6835" t="s">
        <v>89</v>
      </c>
      <c r="H6835">
        <v>6.8712</v>
      </c>
      <c r="I6835">
        <v>2</v>
      </c>
      <c r="J6835">
        <v>8000</v>
      </c>
      <c r="K6835">
        <f>+VLOOKUP(E6835,Costos!$A$1:$I$716100,9,FALSE)</f>
        <v>3.6945239999999999</v>
      </c>
      <c r="L6835" t="str">
        <f t="shared" si="226"/>
        <v>231</v>
      </c>
      <c r="M6835" t="str">
        <f t="shared" si="227"/>
        <v>231003</v>
      </c>
      <c r="N6835" t="str">
        <f>IFERROR(IF(L6835="231","231",VLOOKUP(E6835,Materiales!$A$1:$G$37443,7,FALSE)),"N/A")</f>
        <v>231</v>
      </c>
    </row>
    <row r="6836" spans="1:14" x14ac:dyDescent="0.25">
      <c r="A6836">
        <v>2110030019</v>
      </c>
      <c r="B6836" t="s">
        <v>1139</v>
      </c>
      <c r="C6836">
        <v>2310030273</v>
      </c>
      <c r="D6836" t="s">
        <v>2157</v>
      </c>
      <c r="E6836">
        <v>2410290596</v>
      </c>
      <c r="F6836" t="s">
        <v>3369</v>
      </c>
      <c r="G6836" t="s">
        <v>89</v>
      </c>
      <c r="H6836">
        <v>0.67449999999999999</v>
      </c>
      <c r="I6836">
        <v>3</v>
      </c>
      <c r="J6836">
        <v>8000</v>
      </c>
      <c r="K6836">
        <f>+VLOOKUP(E6836,Costos!$A$1:$I$716100,9,FALSE)</f>
        <v>5.3067520000000004</v>
      </c>
      <c r="L6836" t="str">
        <f t="shared" si="226"/>
        <v>241</v>
      </c>
      <c r="M6836" t="str">
        <f t="shared" si="227"/>
        <v>241029</v>
      </c>
      <c r="N6836" t="str">
        <f>IFERROR(IF(L6836="231","231",VLOOKUP(E6836,Materiales!$A$1:$G$37443,7,FALSE)),"N/A")</f>
        <v>Varios</v>
      </c>
    </row>
    <row r="6837" spans="1:14" x14ac:dyDescent="0.25">
      <c r="A6837">
        <v>2110030019</v>
      </c>
      <c r="B6837" t="s">
        <v>1139</v>
      </c>
      <c r="C6837">
        <v>2310030273</v>
      </c>
      <c r="D6837" t="s">
        <v>2157</v>
      </c>
      <c r="E6837">
        <v>2430850012</v>
      </c>
      <c r="F6837" t="s">
        <v>3638</v>
      </c>
      <c r="G6837" t="s">
        <v>89</v>
      </c>
      <c r="H6837">
        <v>7.4999999999999997E-3</v>
      </c>
      <c r="I6837">
        <v>3</v>
      </c>
      <c r="J6837">
        <v>8000</v>
      </c>
      <c r="K6837">
        <f>+VLOOKUP(E6837,Costos!$A$1:$I$716100,9,FALSE)</f>
        <v>15.424059</v>
      </c>
      <c r="L6837" t="str">
        <f t="shared" si="226"/>
        <v>243</v>
      </c>
      <c r="M6837" t="str">
        <f t="shared" si="227"/>
        <v>243085</v>
      </c>
      <c r="N6837" t="str">
        <f>IFERROR(IF(L6837="231","231",VLOOKUP(E6837,Materiales!$A$1:$G$37443,7,FALSE)),"N/A")</f>
        <v>Varios</v>
      </c>
    </row>
    <row r="6838" spans="1:14" x14ac:dyDescent="0.25">
      <c r="A6838">
        <v>2110030019</v>
      </c>
      <c r="B6838" t="s">
        <v>1139</v>
      </c>
      <c r="C6838">
        <v>2310030273</v>
      </c>
      <c r="D6838" t="s">
        <v>2157</v>
      </c>
      <c r="E6838">
        <v>2410210019</v>
      </c>
      <c r="F6838" t="s">
        <v>113</v>
      </c>
      <c r="G6838" t="s">
        <v>89</v>
      </c>
      <c r="H6838">
        <v>0.06</v>
      </c>
      <c r="I6838">
        <v>3</v>
      </c>
      <c r="J6838">
        <v>8000</v>
      </c>
      <c r="K6838">
        <f>+VLOOKUP(E6838,Costos!$A$1:$I$716100,9,FALSE)</f>
        <v>7.7568599999999996</v>
      </c>
      <c r="L6838" t="str">
        <f t="shared" si="226"/>
        <v>241</v>
      </c>
      <c r="M6838" t="str">
        <f t="shared" si="227"/>
        <v>241021</v>
      </c>
      <c r="N6838" t="str">
        <f>IFERROR(IF(L6838="231","231",VLOOKUP(E6838,Materiales!$A$1:$G$37443,7,FALSE)),"N/A")</f>
        <v>Varios</v>
      </c>
    </row>
    <row r="6839" spans="1:14" x14ac:dyDescent="0.25">
      <c r="A6839">
        <v>2110030019</v>
      </c>
      <c r="B6839" t="s">
        <v>1139</v>
      </c>
      <c r="C6839">
        <v>2310030273</v>
      </c>
      <c r="D6839" t="s">
        <v>2157</v>
      </c>
      <c r="E6839">
        <v>2430950002</v>
      </c>
      <c r="F6839" t="s">
        <v>3667</v>
      </c>
      <c r="G6839" t="s">
        <v>89</v>
      </c>
      <c r="H6839">
        <v>4.4999999999999998E-2</v>
      </c>
      <c r="I6839">
        <v>3</v>
      </c>
      <c r="J6839">
        <v>8000</v>
      </c>
      <c r="K6839">
        <f>+VLOOKUP(E6839,Costos!$A$1:$I$716100,9,FALSE)</f>
        <v>16.036432000000001</v>
      </c>
      <c r="L6839" t="str">
        <f t="shared" si="226"/>
        <v>243</v>
      </c>
      <c r="M6839" t="str">
        <f t="shared" si="227"/>
        <v>243095</v>
      </c>
      <c r="N6839" t="str">
        <f>IFERROR(IF(L6839="231","231",VLOOKUP(E6839,Materiales!$A$1:$G$37443,7,FALSE)),"N/A")</f>
        <v>Varios</v>
      </c>
    </row>
    <row r="6840" spans="1:14" x14ac:dyDescent="0.25">
      <c r="A6840">
        <v>2110030019</v>
      </c>
      <c r="B6840" t="s">
        <v>1139</v>
      </c>
      <c r="C6840">
        <v>2310030273</v>
      </c>
      <c r="D6840" t="s">
        <v>2157</v>
      </c>
      <c r="E6840">
        <v>2410290518</v>
      </c>
      <c r="F6840" t="s">
        <v>3353</v>
      </c>
      <c r="G6840" t="s">
        <v>89</v>
      </c>
      <c r="H6840">
        <v>9.7000000000000003E-3</v>
      </c>
      <c r="I6840">
        <v>3</v>
      </c>
      <c r="J6840">
        <v>8000</v>
      </c>
      <c r="K6840">
        <f>+VLOOKUP(E6840,Costos!$A$1:$I$716100,9,FALSE)</f>
        <v>4.2085650000000001</v>
      </c>
      <c r="L6840" t="str">
        <f t="shared" si="226"/>
        <v>241</v>
      </c>
      <c r="M6840" t="str">
        <f t="shared" si="227"/>
        <v>241029</v>
      </c>
      <c r="N6840" t="str">
        <f>IFERROR(IF(L6840="231","231",VLOOKUP(E6840,Materiales!$A$1:$G$37443,7,FALSE)),"N/A")</f>
        <v>Otros</v>
      </c>
    </row>
    <row r="6841" spans="1:14" x14ac:dyDescent="0.25">
      <c r="A6841">
        <v>2110030019</v>
      </c>
      <c r="B6841" t="s">
        <v>1139</v>
      </c>
      <c r="C6841">
        <v>2310030273</v>
      </c>
      <c r="D6841" t="s">
        <v>2157</v>
      </c>
      <c r="E6841">
        <v>2430880022</v>
      </c>
      <c r="F6841" t="s">
        <v>115</v>
      </c>
      <c r="G6841" t="s">
        <v>89</v>
      </c>
      <c r="H6841">
        <v>2.06E-2</v>
      </c>
      <c r="I6841">
        <v>3</v>
      </c>
      <c r="J6841">
        <v>8000</v>
      </c>
      <c r="K6841">
        <f>+VLOOKUP(E6841,Costos!$A$1:$I$716100,9,FALSE)</f>
        <v>6.1924229999999998</v>
      </c>
      <c r="L6841" t="str">
        <f t="shared" si="226"/>
        <v>243</v>
      </c>
      <c r="M6841" t="str">
        <f t="shared" si="227"/>
        <v>243088</v>
      </c>
      <c r="N6841" t="str">
        <f>IFERROR(IF(L6841="231","231",VLOOKUP(E6841,Materiales!$A$1:$G$37443,7,FALSE)),"N/A")</f>
        <v>Varios</v>
      </c>
    </row>
    <row r="6842" spans="1:14" x14ac:dyDescent="0.25">
      <c r="A6842">
        <v>2110030019</v>
      </c>
      <c r="B6842" t="s">
        <v>1139</v>
      </c>
      <c r="C6842">
        <v>2310030273</v>
      </c>
      <c r="D6842" t="s">
        <v>2157</v>
      </c>
      <c r="E6842">
        <v>2410290827</v>
      </c>
      <c r="F6842" t="s">
        <v>3467</v>
      </c>
      <c r="G6842" t="s">
        <v>89</v>
      </c>
      <c r="H6842">
        <v>9.3700000000000006E-2</v>
      </c>
      <c r="I6842">
        <v>3</v>
      </c>
      <c r="J6842">
        <v>8000</v>
      </c>
      <c r="K6842">
        <f>+VLOOKUP(E6842,Costos!$A$1:$I$716100,9,FALSE)</f>
        <v>8.7862050000000007</v>
      </c>
      <c r="L6842" t="str">
        <f t="shared" si="226"/>
        <v>241</v>
      </c>
      <c r="M6842" t="str">
        <f t="shared" si="227"/>
        <v>241029</v>
      </c>
      <c r="N6842" t="str">
        <f>IFERROR(IF(L6842="231","231",VLOOKUP(E6842,Materiales!$A$1:$G$37443,7,FALSE)),"N/A")</f>
        <v>Varios</v>
      </c>
    </row>
    <row r="6843" spans="1:14" x14ac:dyDescent="0.25">
      <c r="A6843">
        <v>2110030019</v>
      </c>
      <c r="B6843" t="s">
        <v>1139</v>
      </c>
      <c r="C6843">
        <v>2310030273</v>
      </c>
      <c r="D6843" t="s">
        <v>2157</v>
      </c>
      <c r="E6843">
        <v>2430390013</v>
      </c>
      <c r="F6843" t="s">
        <v>3567</v>
      </c>
      <c r="G6843" t="s">
        <v>89</v>
      </c>
      <c r="H6843">
        <v>3.7499999999999999E-2</v>
      </c>
      <c r="I6843">
        <v>3</v>
      </c>
      <c r="J6843">
        <v>8000</v>
      </c>
      <c r="K6843">
        <f>+VLOOKUP(E6843,Costos!$A$1:$I$716100,9,FALSE)</f>
        <v>27.214721000000001</v>
      </c>
      <c r="L6843" t="str">
        <f t="shared" si="226"/>
        <v>243</v>
      </c>
      <c r="M6843" t="str">
        <f t="shared" si="227"/>
        <v>243039</v>
      </c>
      <c r="N6843" t="str">
        <f>IFERROR(IF(L6843="231","231",VLOOKUP(E6843,Materiales!$A$1:$G$37443,7,FALSE)),"N/A")</f>
        <v>Varios</v>
      </c>
    </row>
    <row r="6844" spans="1:14" x14ac:dyDescent="0.25">
      <c r="A6844">
        <v>2110030019</v>
      </c>
      <c r="B6844" t="s">
        <v>1139</v>
      </c>
      <c r="C6844">
        <v>2310030273</v>
      </c>
      <c r="D6844" t="s">
        <v>2157</v>
      </c>
      <c r="E6844">
        <v>2430850037</v>
      </c>
      <c r="F6844" t="s">
        <v>3645</v>
      </c>
      <c r="G6844" t="s">
        <v>89</v>
      </c>
      <c r="H6844">
        <v>0.06</v>
      </c>
      <c r="I6844">
        <v>3</v>
      </c>
      <c r="J6844">
        <v>8000</v>
      </c>
      <c r="K6844">
        <f>+VLOOKUP(E6844,Costos!$A$1:$I$716100,9,FALSE)</f>
        <v>5.1567480000000003</v>
      </c>
      <c r="L6844" t="str">
        <f t="shared" si="226"/>
        <v>243</v>
      </c>
      <c r="M6844" t="str">
        <f t="shared" si="227"/>
        <v>243085</v>
      </c>
      <c r="N6844" t="str">
        <f>IFERROR(IF(L6844="231","231",VLOOKUP(E6844,Materiales!$A$1:$G$37443,7,FALSE)),"N/A")</f>
        <v>Varios</v>
      </c>
    </row>
    <row r="6845" spans="1:14" x14ac:dyDescent="0.25">
      <c r="A6845">
        <v>2110030019</v>
      </c>
      <c r="B6845" t="s">
        <v>1139</v>
      </c>
      <c r="C6845">
        <v>2310030273</v>
      </c>
      <c r="D6845" t="s">
        <v>2157</v>
      </c>
      <c r="E6845">
        <v>2410290516</v>
      </c>
      <c r="F6845" t="s">
        <v>3351</v>
      </c>
      <c r="G6845" t="s">
        <v>89</v>
      </c>
      <c r="H6845">
        <v>2.8477000000000001</v>
      </c>
      <c r="I6845">
        <v>3</v>
      </c>
      <c r="J6845">
        <v>8000</v>
      </c>
      <c r="K6845">
        <f>+VLOOKUP(E6845,Costos!$A$1:$I$716100,9,FALSE)</f>
        <v>6.3744370000000004</v>
      </c>
      <c r="L6845" t="str">
        <f t="shared" si="226"/>
        <v>241</v>
      </c>
      <c r="M6845" t="str">
        <f t="shared" si="227"/>
        <v>241029</v>
      </c>
      <c r="N6845" t="str">
        <f>IFERROR(IF(L6845="231","231",VLOOKUP(E6845,Materiales!$A$1:$G$37443,7,FALSE)),"N/A")</f>
        <v>Varios</v>
      </c>
    </row>
    <row r="6846" spans="1:14" x14ac:dyDescent="0.25">
      <c r="A6846">
        <v>2110030019</v>
      </c>
      <c r="B6846" t="s">
        <v>1139</v>
      </c>
      <c r="C6846">
        <v>2310030273</v>
      </c>
      <c r="D6846" t="s">
        <v>2157</v>
      </c>
      <c r="E6846">
        <v>2410290517</v>
      </c>
      <c r="F6846" t="s">
        <v>3352</v>
      </c>
      <c r="G6846" t="s">
        <v>89</v>
      </c>
      <c r="H6846">
        <v>7.1000000000000004E-3</v>
      </c>
      <c r="I6846">
        <v>3</v>
      </c>
      <c r="J6846">
        <v>8000</v>
      </c>
      <c r="K6846">
        <f>+VLOOKUP(E6846,Costos!$A$1:$I$716100,9,FALSE)</f>
        <v>5.2654379999999996</v>
      </c>
      <c r="L6846" t="str">
        <f t="shared" si="226"/>
        <v>241</v>
      </c>
      <c r="M6846" t="str">
        <f t="shared" si="227"/>
        <v>241029</v>
      </c>
      <c r="N6846" t="str">
        <f>IFERROR(IF(L6846="231","231",VLOOKUP(E6846,Materiales!$A$1:$G$37443,7,FALSE)),"N/A")</f>
        <v>Otros</v>
      </c>
    </row>
    <row r="6847" spans="1:14" x14ac:dyDescent="0.25">
      <c r="A6847">
        <v>2110030019</v>
      </c>
      <c r="B6847" t="s">
        <v>1139</v>
      </c>
      <c r="C6847">
        <v>2310030273</v>
      </c>
      <c r="D6847" t="s">
        <v>2157</v>
      </c>
      <c r="E6847">
        <v>2410210003</v>
      </c>
      <c r="F6847" t="s">
        <v>95</v>
      </c>
      <c r="G6847" t="s">
        <v>89</v>
      </c>
      <c r="H6847">
        <v>5.62E-2</v>
      </c>
      <c r="I6847">
        <v>3</v>
      </c>
      <c r="J6847">
        <v>8000</v>
      </c>
      <c r="K6847">
        <f>+VLOOKUP(E6847,Costos!$A$1:$I$716100,9,FALSE)</f>
        <v>4.9316240000000002</v>
      </c>
      <c r="L6847" t="str">
        <f t="shared" si="226"/>
        <v>241</v>
      </c>
      <c r="M6847" t="str">
        <f t="shared" si="227"/>
        <v>241021</v>
      </c>
      <c r="N6847" t="str">
        <f>IFERROR(IF(L6847="231","231",VLOOKUP(E6847,Materiales!$A$1:$G$37443,7,FALSE)),"N/A")</f>
        <v>Varios</v>
      </c>
    </row>
    <row r="6848" spans="1:14" x14ac:dyDescent="0.25">
      <c r="A6848">
        <v>2110030019</v>
      </c>
      <c r="B6848" t="s">
        <v>1139</v>
      </c>
      <c r="C6848">
        <v>2310030073</v>
      </c>
      <c r="D6848" t="s">
        <v>4839</v>
      </c>
      <c r="E6848">
        <v>2410210003</v>
      </c>
      <c r="F6848" t="s">
        <v>95</v>
      </c>
      <c r="G6848" t="s">
        <v>89</v>
      </c>
      <c r="H6848">
        <v>1.3742000000000001</v>
      </c>
      <c r="I6848">
        <v>2</v>
      </c>
      <c r="J6848">
        <v>8000</v>
      </c>
      <c r="K6848">
        <f>+VLOOKUP(E6848,Costos!$A$1:$I$716100,9,FALSE)</f>
        <v>4.9316240000000002</v>
      </c>
      <c r="L6848" t="str">
        <f t="shared" si="226"/>
        <v>241</v>
      </c>
      <c r="M6848" t="str">
        <f t="shared" si="227"/>
        <v>241021</v>
      </c>
      <c r="N6848" t="str">
        <f>IFERROR(IF(L6848="231","231",VLOOKUP(E6848,Materiales!$A$1:$G$37443,7,FALSE)),"N/A")</f>
        <v>Varios</v>
      </c>
    </row>
    <row r="6849" spans="1:14" x14ac:dyDescent="0.25">
      <c r="A6849">
        <v>2110030019</v>
      </c>
      <c r="B6849" t="s">
        <v>1139</v>
      </c>
      <c r="C6849">
        <v>2310030073</v>
      </c>
      <c r="D6849" t="s">
        <v>4839</v>
      </c>
      <c r="E6849">
        <v>2430540001</v>
      </c>
      <c r="F6849" t="s">
        <v>3578</v>
      </c>
      <c r="G6849" t="s">
        <v>89</v>
      </c>
      <c r="H6849">
        <v>36.6462</v>
      </c>
      <c r="I6849">
        <v>2</v>
      </c>
      <c r="J6849">
        <v>8000</v>
      </c>
      <c r="K6849">
        <f>+VLOOKUP(E6849,Costos!$A$1:$I$716100,9,FALSE)</f>
        <v>1.709328</v>
      </c>
      <c r="L6849" t="str">
        <f t="shared" si="226"/>
        <v>243</v>
      </c>
      <c r="M6849" t="str">
        <f t="shared" si="227"/>
        <v>243054</v>
      </c>
      <c r="N6849" t="str">
        <f>IFERROR(IF(L6849="231","231",VLOOKUP(E6849,Materiales!$A$1:$G$37443,7,FALSE)),"N/A")</f>
        <v>Varios</v>
      </c>
    </row>
    <row r="6850" spans="1:14" x14ac:dyDescent="0.25">
      <c r="A6850">
        <v>2110030019</v>
      </c>
      <c r="B6850" t="s">
        <v>1139</v>
      </c>
      <c r="C6850">
        <v>2310030073</v>
      </c>
      <c r="D6850" t="s">
        <v>4839</v>
      </c>
      <c r="E6850">
        <v>2430810004</v>
      </c>
      <c r="F6850" t="s">
        <v>3630</v>
      </c>
      <c r="G6850" t="s">
        <v>89</v>
      </c>
      <c r="H6850">
        <v>0.64129999999999998</v>
      </c>
      <c r="I6850">
        <v>2</v>
      </c>
      <c r="J6850">
        <v>8000</v>
      </c>
      <c r="K6850">
        <f>+VLOOKUP(E6850,Costos!$A$1:$I$716100,9,FALSE)</f>
        <v>6.728307</v>
      </c>
      <c r="L6850" t="str">
        <f t="shared" si="226"/>
        <v>243</v>
      </c>
      <c r="M6850" t="str">
        <f t="shared" si="227"/>
        <v>243081</v>
      </c>
      <c r="N6850" t="str">
        <f>IFERROR(IF(L6850="231","231",VLOOKUP(E6850,Materiales!$A$1:$G$37443,7,FALSE)),"N/A")</f>
        <v>Varios</v>
      </c>
    </row>
    <row r="6851" spans="1:14" x14ac:dyDescent="0.25">
      <c r="A6851">
        <v>2110030019</v>
      </c>
      <c r="B6851" t="s">
        <v>1139</v>
      </c>
      <c r="C6851">
        <v>2310030073</v>
      </c>
      <c r="D6851" t="s">
        <v>4839</v>
      </c>
      <c r="E6851">
        <v>2430870004</v>
      </c>
      <c r="F6851" t="s">
        <v>3650</v>
      </c>
      <c r="G6851" t="s">
        <v>89</v>
      </c>
      <c r="H6851">
        <v>9.1600000000000001E-2</v>
      </c>
      <c r="I6851">
        <v>2</v>
      </c>
      <c r="J6851">
        <v>8000</v>
      </c>
      <c r="K6851">
        <f>+VLOOKUP(E6851,Costos!$A$1:$I$716100,9,FALSE)</f>
        <v>5.9204129999999999</v>
      </c>
      <c r="L6851" t="str">
        <f t="shared" si="226"/>
        <v>243</v>
      </c>
      <c r="M6851" t="str">
        <f t="shared" si="227"/>
        <v>243087</v>
      </c>
      <c r="N6851" t="str">
        <f>IFERROR(IF(L6851="231","231",VLOOKUP(E6851,Materiales!$A$1:$G$37443,7,FALSE)),"N/A")</f>
        <v>Varios</v>
      </c>
    </row>
    <row r="6852" spans="1:14" x14ac:dyDescent="0.25">
      <c r="A6852">
        <v>2110030021</v>
      </c>
      <c r="B6852" t="s">
        <v>1140</v>
      </c>
      <c r="C6852">
        <v>2110030021</v>
      </c>
      <c r="D6852" t="s">
        <v>1140</v>
      </c>
      <c r="E6852">
        <v>2310160007</v>
      </c>
      <c r="F6852" t="s">
        <v>2335</v>
      </c>
      <c r="G6852" t="s">
        <v>36</v>
      </c>
      <c r="H6852">
        <v>8000</v>
      </c>
      <c r="I6852">
        <v>1</v>
      </c>
      <c r="J6852">
        <v>8000</v>
      </c>
      <c r="K6852">
        <f>+VLOOKUP(E6852,Costos!$A$1:$I$716100,9,FALSE)</f>
        <v>1.6230000000000001E-2</v>
      </c>
      <c r="L6852" t="str">
        <f t="shared" si="226"/>
        <v>231</v>
      </c>
      <c r="M6852" t="str">
        <f t="shared" si="227"/>
        <v>231016</v>
      </c>
      <c r="N6852" t="str">
        <f>IFERROR(IF(L6852="231","231",VLOOKUP(E6852,Materiales!$A$1:$G$37443,7,FALSE)),"N/A")</f>
        <v>231</v>
      </c>
    </row>
    <row r="6853" spans="1:14" x14ac:dyDescent="0.25">
      <c r="A6853">
        <v>2110030021</v>
      </c>
      <c r="B6853" t="s">
        <v>1140</v>
      </c>
      <c r="C6853">
        <v>2310160007</v>
      </c>
      <c r="D6853" t="s">
        <v>2335</v>
      </c>
      <c r="E6853">
        <v>2410090171</v>
      </c>
      <c r="F6853" t="s">
        <v>3178</v>
      </c>
      <c r="G6853" t="s">
        <v>89</v>
      </c>
      <c r="H6853">
        <v>0.4224</v>
      </c>
      <c r="I6853">
        <v>2</v>
      </c>
      <c r="J6853">
        <v>8000</v>
      </c>
      <c r="K6853">
        <f>+VLOOKUP(E6853,Costos!$A$1:$I$716100,9,FALSE)</f>
        <v>12.295067</v>
      </c>
      <c r="L6853" t="str">
        <f t="shared" si="226"/>
        <v>241</v>
      </c>
      <c r="M6853" t="str">
        <f t="shared" si="227"/>
        <v>241009</v>
      </c>
      <c r="N6853" t="str">
        <f>IFERROR(IF(L6853="231","231",VLOOKUP(E6853,Materiales!$A$1:$G$37443,7,FALSE)),"N/A")</f>
        <v>Masterbach</v>
      </c>
    </row>
    <row r="6854" spans="1:14" x14ac:dyDescent="0.25">
      <c r="A6854">
        <v>2110030021</v>
      </c>
      <c r="B6854" t="s">
        <v>1140</v>
      </c>
      <c r="C6854">
        <v>2310160007</v>
      </c>
      <c r="D6854" t="s">
        <v>2335</v>
      </c>
      <c r="E6854">
        <v>2410290624</v>
      </c>
      <c r="F6854" t="s">
        <v>91</v>
      </c>
      <c r="G6854" t="s">
        <v>89</v>
      </c>
      <c r="H6854">
        <v>26.3992</v>
      </c>
      <c r="I6854">
        <v>2</v>
      </c>
      <c r="J6854">
        <v>8000</v>
      </c>
      <c r="K6854">
        <f>+VLOOKUP(E6854,Costos!$A$1:$I$716100,9,FALSE)</f>
        <v>6.9373659999999999</v>
      </c>
      <c r="L6854" t="str">
        <f t="shared" si="226"/>
        <v>241</v>
      </c>
      <c r="M6854" t="str">
        <f t="shared" si="227"/>
        <v>241029</v>
      </c>
      <c r="N6854" t="str">
        <f>IFERROR(IF(L6854="231","231",VLOOKUP(E6854,Materiales!$A$1:$G$37443,7,FALSE)),"N/A")</f>
        <v>Resinas</v>
      </c>
    </row>
    <row r="6855" spans="1:14" x14ac:dyDescent="0.25">
      <c r="A6855">
        <v>2110030021</v>
      </c>
      <c r="B6855" t="s">
        <v>1140</v>
      </c>
      <c r="C6855">
        <v>2110030021</v>
      </c>
      <c r="D6855" t="s">
        <v>1140</v>
      </c>
      <c r="E6855">
        <v>2310230002</v>
      </c>
      <c r="F6855" t="s">
        <v>2575</v>
      </c>
      <c r="G6855" t="s">
        <v>36</v>
      </c>
      <c r="H6855">
        <v>8000</v>
      </c>
      <c r="I6855">
        <v>1</v>
      </c>
      <c r="J6855">
        <v>8000</v>
      </c>
      <c r="K6855">
        <f>+VLOOKUP(E6855,Costos!$A$1:$I$716100,9,FALSE)</f>
        <v>3.5858000000000001E-2</v>
      </c>
      <c r="L6855" t="str">
        <f t="shared" si="226"/>
        <v>231</v>
      </c>
      <c r="M6855" t="str">
        <f t="shared" si="227"/>
        <v>231023</v>
      </c>
      <c r="N6855" t="str">
        <f>IFERROR(IF(L6855="231","231",VLOOKUP(E6855,Materiales!$A$1:$G$37443,7,FALSE)),"N/A")</f>
        <v>231</v>
      </c>
    </row>
    <row r="6856" spans="1:14" x14ac:dyDescent="0.25">
      <c r="A6856">
        <v>2110030021</v>
      </c>
      <c r="B6856" t="s">
        <v>1140</v>
      </c>
      <c r="C6856">
        <v>2310230002</v>
      </c>
      <c r="D6856" t="s">
        <v>2575</v>
      </c>
      <c r="E6856">
        <v>2410290575</v>
      </c>
      <c r="F6856" t="s">
        <v>3365</v>
      </c>
      <c r="G6856" t="s">
        <v>89</v>
      </c>
      <c r="H6856">
        <v>46.4</v>
      </c>
      <c r="I6856">
        <v>2</v>
      </c>
      <c r="J6856">
        <v>8000</v>
      </c>
      <c r="K6856">
        <f>+VLOOKUP(E6856,Costos!$A$1:$I$716100,9,FALSE)</f>
        <v>6.2486309999999996</v>
      </c>
      <c r="L6856" t="str">
        <f t="shared" si="226"/>
        <v>241</v>
      </c>
      <c r="M6856" t="str">
        <f t="shared" si="227"/>
        <v>241029</v>
      </c>
      <c r="N6856" t="str">
        <f>IFERROR(IF(L6856="231","231",VLOOKUP(E6856,Materiales!$A$1:$G$37443,7,FALSE)),"N/A")</f>
        <v>Resinas</v>
      </c>
    </row>
    <row r="6857" spans="1:14" x14ac:dyDescent="0.25">
      <c r="A6857">
        <v>2110030021</v>
      </c>
      <c r="B6857" t="s">
        <v>1140</v>
      </c>
      <c r="C6857">
        <v>2110030021</v>
      </c>
      <c r="D6857" t="s">
        <v>1140</v>
      </c>
      <c r="E6857">
        <v>2320050055</v>
      </c>
      <c r="F6857" t="s">
        <v>2722</v>
      </c>
      <c r="G6857" t="s">
        <v>36</v>
      </c>
      <c r="H6857">
        <v>266.66669999999999</v>
      </c>
      <c r="I6857">
        <v>1</v>
      </c>
      <c r="J6857">
        <v>8000</v>
      </c>
      <c r="K6857">
        <f>+VLOOKUP(E6857,Costos!$A$1:$I$716100,9,FALSE)</f>
        <v>0.39970699999999998</v>
      </c>
      <c r="L6857" t="str">
        <f t="shared" si="226"/>
        <v>232</v>
      </c>
      <c r="M6857" t="str">
        <f t="shared" si="227"/>
        <v>232005</v>
      </c>
      <c r="N6857" t="str">
        <f>IFERROR(IF(L6857="231","231",VLOOKUP(E6857,Materiales!$A$1:$G$37443,7,FALSE)),"N/A")</f>
        <v>Cajitas</v>
      </c>
    </row>
    <row r="6858" spans="1:14" x14ac:dyDescent="0.25">
      <c r="A6858">
        <v>2110030021</v>
      </c>
      <c r="B6858" t="s">
        <v>1140</v>
      </c>
      <c r="C6858">
        <v>2110030021</v>
      </c>
      <c r="D6858" t="s">
        <v>1140</v>
      </c>
      <c r="E6858">
        <v>2500030038</v>
      </c>
      <c r="F6858" t="s">
        <v>3698</v>
      </c>
      <c r="G6858" t="s">
        <v>36</v>
      </c>
      <c r="H6858">
        <v>15.333299999999999</v>
      </c>
      <c r="I6858">
        <v>1</v>
      </c>
      <c r="J6858">
        <v>8000</v>
      </c>
      <c r="K6858">
        <f>+VLOOKUP(E6858,Costos!$A$1:$I$716100,9,FALSE)</f>
        <v>2.5297960000000002</v>
      </c>
      <c r="L6858" t="str">
        <f t="shared" si="226"/>
        <v>250</v>
      </c>
      <c r="M6858" t="str">
        <f t="shared" si="227"/>
        <v>250003</v>
      </c>
      <c r="N6858" t="str">
        <f>IFERROR(IF(L6858="231","231",VLOOKUP(E6858,Materiales!$A$1:$G$37443,7,FALSE)),"N/A")</f>
        <v>Cajón</v>
      </c>
    </row>
    <row r="6859" spans="1:14" x14ac:dyDescent="0.25">
      <c r="A6859">
        <v>2110030021</v>
      </c>
      <c r="B6859" t="s">
        <v>1140</v>
      </c>
      <c r="C6859">
        <v>2110030021</v>
      </c>
      <c r="D6859" t="s">
        <v>1140</v>
      </c>
      <c r="E6859">
        <v>2310030077</v>
      </c>
      <c r="F6859" t="s">
        <v>2142</v>
      </c>
      <c r="G6859" t="s">
        <v>89</v>
      </c>
      <c r="H6859">
        <v>274.1644</v>
      </c>
      <c r="I6859">
        <v>1</v>
      </c>
      <c r="J6859">
        <v>8000</v>
      </c>
      <c r="K6859">
        <f>+VLOOKUP(E6859,Costos!$A$1:$I$716100,9,FALSE)</f>
        <v>1.555985</v>
      </c>
      <c r="L6859" t="str">
        <f t="shared" si="226"/>
        <v>231</v>
      </c>
      <c r="M6859" t="str">
        <f t="shared" si="227"/>
        <v>231003</v>
      </c>
      <c r="N6859" t="str">
        <f>IFERROR(IF(L6859="231","231",VLOOKUP(E6859,Materiales!$A$1:$G$37443,7,FALSE)),"N/A")</f>
        <v>231</v>
      </c>
    </row>
    <row r="6860" spans="1:14" x14ac:dyDescent="0.25">
      <c r="A6860">
        <v>2110030021</v>
      </c>
      <c r="B6860" t="s">
        <v>1140</v>
      </c>
      <c r="C6860">
        <v>2310030077</v>
      </c>
      <c r="D6860" t="s">
        <v>2142</v>
      </c>
      <c r="E6860">
        <v>2410220004</v>
      </c>
      <c r="F6860" t="s">
        <v>3314</v>
      </c>
      <c r="G6860" t="s">
        <v>89</v>
      </c>
      <c r="H6860">
        <v>8.4400000000000003E-2</v>
      </c>
      <c r="I6860">
        <v>2</v>
      </c>
      <c r="J6860">
        <v>8000</v>
      </c>
      <c r="K6860">
        <f>+VLOOKUP(E6860,Costos!$A$1:$I$716100,9,FALSE)</f>
        <v>144.33486500000001</v>
      </c>
      <c r="L6860" t="str">
        <f t="shared" si="226"/>
        <v>241</v>
      </c>
      <c r="M6860" t="str">
        <f t="shared" si="227"/>
        <v>241022</v>
      </c>
      <c r="N6860" t="str">
        <f>IFERROR(IF(L6860="231","231",VLOOKUP(E6860,Materiales!$A$1:$G$37443,7,FALSE)),"N/A")</f>
        <v>Varios</v>
      </c>
    </row>
    <row r="6861" spans="1:14" x14ac:dyDescent="0.25">
      <c r="A6861">
        <v>2110030021</v>
      </c>
      <c r="B6861" t="s">
        <v>1140</v>
      </c>
      <c r="C6861">
        <v>2310030077</v>
      </c>
      <c r="D6861" t="s">
        <v>2142</v>
      </c>
      <c r="E6861">
        <v>2430850012</v>
      </c>
      <c r="F6861" t="s">
        <v>3638</v>
      </c>
      <c r="G6861" t="s">
        <v>89</v>
      </c>
      <c r="H6861">
        <v>0.42180000000000001</v>
      </c>
      <c r="I6861">
        <v>2</v>
      </c>
      <c r="J6861">
        <v>8000</v>
      </c>
      <c r="K6861">
        <f>+VLOOKUP(E6861,Costos!$A$1:$I$716100,9,FALSE)</f>
        <v>15.424059</v>
      </c>
      <c r="L6861" t="str">
        <f t="shared" si="226"/>
        <v>243</v>
      </c>
      <c r="M6861" t="str">
        <f t="shared" si="227"/>
        <v>243085</v>
      </c>
      <c r="N6861" t="str">
        <f>IFERROR(IF(L6861="231","231",VLOOKUP(E6861,Materiales!$A$1:$G$37443,7,FALSE)),"N/A")</f>
        <v>Varios</v>
      </c>
    </row>
    <row r="6862" spans="1:14" x14ac:dyDescent="0.25">
      <c r="A6862">
        <v>2110030021</v>
      </c>
      <c r="B6862" t="s">
        <v>1140</v>
      </c>
      <c r="C6862">
        <v>2310030077</v>
      </c>
      <c r="D6862" t="s">
        <v>2142</v>
      </c>
      <c r="E6862">
        <v>2430850013</v>
      </c>
      <c r="F6862" t="s">
        <v>3639</v>
      </c>
      <c r="G6862" t="s">
        <v>89</v>
      </c>
      <c r="H6862">
        <v>0.88580000000000003</v>
      </c>
      <c r="I6862">
        <v>2</v>
      </c>
      <c r="J6862">
        <v>8000</v>
      </c>
      <c r="K6862">
        <f>+VLOOKUP(E6862,Costos!$A$1:$I$716100,9,FALSE)</f>
        <v>6.0844829999999996</v>
      </c>
      <c r="L6862" t="str">
        <f t="shared" si="226"/>
        <v>243</v>
      </c>
      <c r="M6862" t="str">
        <f t="shared" si="227"/>
        <v>243085</v>
      </c>
      <c r="N6862" t="str">
        <f>IFERROR(IF(L6862="231","231",VLOOKUP(E6862,Materiales!$A$1:$G$37443,7,FALSE)),"N/A")</f>
        <v>Varios</v>
      </c>
    </row>
    <row r="6863" spans="1:14" x14ac:dyDescent="0.25">
      <c r="A6863">
        <v>2110030021</v>
      </c>
      <c r="B6863" t="s">
        <v>1140</v>
      </c>
      <c r="C6863">
        <v>2310030077</v>
      </c>
      <c r="D6863" t="s">
        <v>2142</v>
      </c>
      <c r="E6863">
        <v>2410210019</v>
      </c>
      <c r="F6863" t="s">
        <v>113</v>
      </c>
      <c r="G6863" t="s">
        <v>89</v>
      </c>
      <c r="H6863">
        <v>0.97009999999999996</v>
      </c>
      <c r="I6863">
        <v>2</v>
      </c>
      <c r="J6863">
        <v>8000</v>
      </c>
      <c r="K6863">
        <f>+VLOOKUP(E6863,Costos!$A$1:$I$716100,9,FALSE)</f>
        <v>7.7568599999999996</v>
      </c>
      <c r="L6863" t="str">
        <f t="shared" si="226"/>
        <v>241</v>
      </c>
      <c r="M6863" t="str">
        <f t="shared" si="227"/>
        <v>241021</v>
      </c>
      <c r="N6863" t="str">
        <f>IFERROR(IF(L6863="231","231",VLOOKUP(E6863,Materiales!$A$1:$G$37443,7,FALSE)),"N/A")</f>
        <v>Varios</v>
      </c>
    </row>
    <row r="6864" spans="1:14" x14ac:dyDescent="0.25">
      <c r="A6864">
        <v>2110030021</v>
      </c>
      <c r="B6864" t="s">
        <v>1140</v>
      </c>
      <c r="C6864">
        <v>2310030077</v>
      </c>
      <c r="D6864" t="s">
        <v>2142</v>
      </c>
      <c r="E6864">
        <v>2430880022</v>
      </c>
      <c r="F6864" t="s">
        <v>115</v>
      </c>
      <c r="G6864" t="s">
        <v>89</v>
      </c>
      <c r="H6864">
        <v>1.3076000000000001</v>
      </c>
      <c r="I6864">
        <v>2</v>
      </c>
      <c r="J6864">
        <v>8000</v>
      </c>
      <c r="K6864">
        <f>+VLOOKUP(E6864,Costos!$A$1:$I$716100,9,FALSE)</f>
        <v>6.1924229999999998</v>
      </c>
      <c r="L6864" t="str">
        <f t="shared" si="226"/>
        <v>243</v>
      </c>
      <c r="M6864" t="str">
        <f t="shared" si="227"/>
        <v>243088</v>
      </c>
      <c r="N6864" t="str">
        <f>IFERROR(IF(L6864="231","231",VLOOKUP(E6864,Materiales!$A$1:$G$37443,7,FALSE)),"N/A")</f>
        <v>Varios</v>
      </c>
    </row>
    <row r="6865" spans="1:14" x14ac:dyDescent="0.25">
      <c r="A6865">
        <v>2110030021</v>
      </c>
      <c r="B6865" t="s">
        <v>1140</v>
      </c>
      <c r="C6865">
        <v>2310030077</v>
      </c>
      <c r="D6865" t="s">
        <v>2142</v>
      </c>
      <c r="E6865">
        <v>2430530010</v>
      </c>
      <c r="F6865" t="s">
        <v>3577</v>
      </c>
      <c r="G6865" t="s">
        <v>89</v>
      </c>
      <c r="H6865">
        <v>107.5578</v>
      </c>
      <c r="I6865">
        <v>2</v>
      </c>
      <c r="J6865">
        <v>8000</v>
      </c>
      <c r="K6865">
        <f>+VLOOKUP(E6865,Costos!$A$1:$I$716100,9,FALSE)</f>
        <v>0.67528200000000005</v>
      </c>
      <c r="L6865" t="str">
        <f t="shared" si="226"/>
        <v>243</v>
      </c>
      <c r="M6865" t="str">
        <f t="shared" si="227"/>
        <v>243053</v>
      </c>
      <c r="N6865" t="str">
        <f>IFERROR(IF(L6865="231","231",VLOOKUP(E6865,Materiales!$A$1:$G$37443,7,FALSE)),"N/A")</f>
        <v>Varios</v>
      </c>
    </row>
    <row r="6866" spans="1:14" x14ac:dyDescent="0.25">
      <c r="A6866">
        <v>2110030021</v>
      </c>
      <c r="B6866" t="s">
        <v>1140</v>
      </c>
      <c r="C6866">
        <v>2310030077</v>
      </c>
      <c r="D6866" t="s">
        <v>2142</v>
      </c>
      <c r="E6866">
        <v>2430520005</v>
      </c>
      <c r="F6866" t="s">
        <v>3574</v>
      </c>
      <c r="G6866" t="s">
        <v>89</v>
      </c>
      <c r="H6866">
        <v>2.8260999999999998</v>
      </c>
      <c r="I6866">
        <v>2</v>
      </c>
      <c r="J6866">
        <v>8000</v>
      </c>
      <c r="K6866">
        <f>+VLOOKUP(E6866,Costos!$A$1:$I$716100,9,FALSE)</f>
        <v>11.219386</v>
      </c>
      <c r="L6866" t="str">
        <f t="shared" si="226"/>
        <v>243</v>
      </c>
      <c r="M6866" t="str">
        <f t="shared" si="227"/>
        <v>243052</v>
      </c>
      <c r="N6866" t="str">
        <f>IFERROR(IF(L6866="231","231",VLOOKUP(E6866,Materiales!$A$1:$G$37443,7,FALSE)),"N/A")</f>
        <v>Varios</v>
      </c>
    </row>
    <row r="6867" spans="1:14" x14ac:dyDescent="0.25">
      <c r="A6867">
        <v>2110030021</v>
      </c>
      <c r="B6867" t="s">
        <v>1140</v>
      </c>
      <c r="C6867">
        <v>2310030077</v>
      </c>
      <c r="D6867" t="s">
        <v>2142</v>
      </c>
      <c r="E6867">
        <v>2430680003</v>
      </c>
      <c r="F6867" t="s">
        <v>3603</v>
      </c>
      <c r="G6867" t="s">
        <v>89</v>
      </c>
      <c r="H6867">
        <v>1.9E-2</v>
      </c>
      <c r="I6867">
        <v>2</v>
      </c>
      <c r="J6867">
        <v>8000</v>
      </c>
      <c r="K6867">
        <f>+VLOOKUP(E6867,Costos!$A$1:$I$716100,9,FALSE)</f>
        <v>43.858021000000001</v>
      </c>
      <c r="L6867" t="str">
        <f t="shared" si="226"/>
        <v>243</v>
      </c>
      <c r="M6867" t="str">
        <f t="shared" si="227"/>
        <v>243068</v>
      </c>
      <c r="N6867" t="str">
        <f>IFERROR(IF(L6867="231","231",VLOOKUP(E6867,Materiales!$A$1:$G$37443,7,FALSE)),"N/A")</f>
        <v>Dispersión</v>
      </c>
    </row>
    <row r="6868" spans="1:14" x14ac:dyDescent="0.25">
      <c r="A6868">
        <v>2110030021</v>
      </c>
      <c r="B6868" t="s">
        <v>1140</v>
      </c>
      <c r="C6868">
        <v>2310030077</v>
      </c>
      <c r="D6868" t="s">
        <v>2142</v>
      </c>
      <c r="E6868">
        <v>2430350001</v>
      </c>
      <c r="F6868" t="s">
        <v>4741</v>
      </c>
      <c r="G6868" t="s">
        <v>89</v>
      </c>
      <c r="H6868">
        <v>1.2654000000000001</v>
      </c>
      <c r="I6868">
        <v>2</v>
      </c>
      <c r="J6868">
        <v>8000</v>
      </c>
      <c r="K6868">
        <f>+VLOOKUP(E6868,Costos!$A$1:$I$716100,9,FALSE)</f>
        <v>8.4358629999999994</v>
      </c>
      <c r="L6868" t="str">
        <f t="shared" si="226"/>
        <v>243</v>
      </c>
      <c r="M6868" t="str">
        <f t="shared" si="227"/>
        <v>243035</v>
      </c>
      <c r="N6868" t="str">
        <f>IFERROR(IF(L6868="231","231",VLOOKUP(E6868,Materiales!$A$1:$G$37443,7,FALSE)),"N/A")</f>
        <v>Varios</v>
      </c>
    </row>
    <row r="6869" spans="1:14" x14ac:dyDescent="0.25">
      <c r="A6869">
        <v>2110030021</v>
      </c>
      <c r="B6869" t="s">
        <v>1140</v>
      </c>
      <c r="C6869">
        <v>2310030077</v>
      </c>
      <c r="D6869" t="s">
        <v>2142</v>
      </c>
      <c r="E6869">
        <v>2430450001</v>
      </c>
      <c r="F6869" t="s">
        <v>93</v>
      </c>
      <c r="G6869" t="s">
        <v>89</v>
      </c>
      <c r="H6869">
        <v>1.2654000000000001</v>
      </c>
      <c r="I6869">
        <v>2</v>
      </c>
      <c r="J6869">
        <v>8000</v>
      </c>
      <c r="K6869">
        <f>+VLOOKUP(E6869,Costos!$A$1:$I$716100,9,FALSE)</f>
        <v>6.0336119999999998</v>
      </c>
      <c r="L6869" t="str">
        <f t="shared" si="226"/>
        <v>243</v>
      </c>
      <c r="M6869" t="str">
        <f t="shared" si="227"/>
        <v>243045</v>
      </c>
      <c r="N6869" t="str">
        <f>IFERROR(IF(L6869="231","231",VLOOKUP(E6869,Materiales!$A$1:$G$37443,7,FALSE)),"N/A")</f>
        <v>Varios</v>
      </c>
    </row>
    <row r="6870" spans="1:14" x14ac:dyDescent="0.25">
      <c r="A6870">
        <v>2110030021</v>
      </c>
      <c r="B6870" t="s">
        <v>1140</v>
      </c>
      <c r="C6870">
        <v>2310030077</v>
      </c>
      <c r="D6870" t="s">
        <v>2142</v>
      </c>
      <c r="E6870">
        <v>2430390013</v>
      </c>
      <c r="F6870" t="s">
        <v>3567</v>
      </c>
      <c r="G6870" t="s">
        <v>89</v>
      </c>
      <c r="H6870">
        <v>1.8305</v>
      </c>
      <c r="I6870">
        <v>2</v>
      </c>
      <c r="J6870">
        <v>8000</v>
      </c>
      <c r="K6870">
        <f>+VLOOKUP(E6870,Costos!$A$1:$I$716100,9,FALSE)</f>
        <v>27.214721000000001</v>
      </c>
      <c r="L6870" t="str">
        <f t="shared" si="226"/>
        <v>243</v>
      </c>
      <c r="M6870" t="str">
        <f t="shared" si="227"/>
        <v>243039</v>
      </c>
      <c r="N6870" t="str">
        <f>IFERROR(IF(L6870="231","231",VLOOKUP(E6870,Materiales!$A$1:$G$37443,7,FALSE)),"N/A")</f>
        <v>Varios</v>
      </c>
    </row>
    <row r="6871" spans="1:14" x14ac:dyDescent="0.25">
      <c r="A6871">
        <v>2110030021</v>
      </c>
      <c r="B6871" t="s">
        <v>1140</v>
      </c>
      <c r="C6871">
        <v>2310030077</v>
      </c>
      <c r="D6871" t="s">
        <v>2142</v>
      </c>
      <c r="E6871">
        <v>2310030273</v>
      </c>
      <c r="F6871" t="s">
        <v>2157</v>
      </c>
      <c r="G6871" t="s">
        <v>89</v>
      </c>
      <c r="H6871">
        <v>6.3269000000000002</v>
      </c>
      <c r="I6871">
        <v>2</v>
      </c>
      <c r="J6871">
        <v>8000</v>
      </c>
      <c r="K6871">
        <f>+VLOOKUP(E6871,Costos!$A$1:$I$716100,9,FALSE)</f>
        <v>3.6945239999999999</v>
      </c>
      <c r="L6871" t="str">
        <f t="shared" si="226"/>
        <v>231</v>
      </c>
      <c r="M6871" t="str">
        <f t="shared" si="227"/>
        <v>231003</v>
      </c>
      <c r="N6871" t="str">
        <f>IFERROR(IF(L6871="231","231",VLOOKUP(E6871,Materiales!$A$1:$G$37443,7,FALSE)),"N/A")</f>
        <v>231</v>
      </c>
    </row>
    <row r="6872" spans="1:14" x14ac:dyDescent="0.25">
      <c r="A6872">
        <v>2110030021</v>
      </c>
      <c r="B6872" t="s">
        <v>1140</v>
      </c>
      <c r="C6872">
        <v>2310030273</v>
      </c>
      <c r="D6872" t="s">
        <v>2157</v>
      </c>
      <c r="E6872">
        <v>2410290596</v>
      </c>
      <c r="F6872" t="s">
        <v>3369</v>
      </c>
      <c r="G6872" t="s">
        <v>89</v>
      </c>
      <c r="H6872">
        <v>0.621</v>
      </c>
      <c r="I6872">
        <v>3</v>
      </c>
      <c r="J6872">
        <v>8000</v>
      </c>
      <c r="K6872">
        <f>+VLOOKUP(E6872,Costos!$A$1:$I$716100,9,FALSE)</f>
        <v>5.3067520000000004</v>
      </c>
      <c r="L6872" t="str">
        <f t="shared" si="226"/>
        <v>241</v>
      </c>
      <c r="M6872" t="str">
        <f t="shared" si="227"/>
        <v>241029</v>
      </c>
      <c r="N6872" t="str">
        <f>IFERROR(IF(L6872="231","231",VLOOKUP(E6872,Materiales!$A$1:$G$37443,7,FALSE)),"N/A")</f>
        <v>Varios</v>
      </c>
    </row>
    <row r="6873" spans="1:14" x14ac:dyDescent="0.25">
      <c r="A6873">
        <v>2110030021</v>
      </c>
      <c r="B6873" t="s">
        <v>1140</v>
      </c>
      <c r="C6873">
        <v>2310030273</v>
      </c>
      <c r="D6873" t="s">
        <v>2157</v>
      </c>
      <c r="E6873">
        <v>2430850012</v>
      </c>
      <c r="F6873" t="s">
        <v>3638</v>
      </c>
      <c r="G6873" t="s">
        <v>89</v>
      </c>
      <c r="H6873">
        <v>6.8999999999999999E-3</v>
      </c>
      <c r="I6873">
        <v>3</v>
      </c>
      <c r="J6873">
        <v>8000</v>
      </c>
      <c r="K6873">
        <f>+VLOOKUP(E6873,Costos!$A$1:$I$716100,9,FALSE)</f>
        <v>15.424059</v>
      </c>
      <c r="L6873" t="str">
        <f t="shared" si="226"/>
        <v>243</v>
      </c>
      <c r="M6873" t="str">
        <f t="shared" si="227"/>
        <v>243085</v>
      </c>
      <c r="N6873" t="str">
        <f>IFERROR(IF(L6873="231","231",VLOOKUP(E6873,Materiales!$A$1:$G$37443,7,FALSE)),"N/A")</f>
        <v>Varios</v>
      </c>
    </row>
    <row r="6874" spans="1:14" x14ac:dyDescent="0.25">
      <c r="A6874">
        <v>2110030021</v>
      </c>
      <c r="B6874" t="s">
        <v>1140</v>
      </c>
      <c r="C6874">
        <v>2310030273</v>
      </c>
      <c r="D6874" t="s">
        <v>2157</v>
      </c>
      <c r="E6874">
        <v>2410210019</v>
      </c>
      <c r="F6874" t="s">
        <v>113</v>
      </c>
      <c r="G6874" t="s">
        <v>89</v>
      </c>
      <c r="H6874">
        <v>5.5199999999999999E-2</v>
      </c>
      <c r="I6874">
        <v>3</v>
      </c>
      <c r="J6874">
        <v>8000</v>
      </c>
      <c r="K6874">
        <f>+VLOOKUP(E6874,Costos!$A$1:$I$716100,9,FALSE)</f>
        <v>7.7568599999999996</v>
      </c>
      <c r="L6874" t="str">
        <f t="shared" si="226"/>
        <v>241</v>
      </c>
      <c r="M6874" t="str">
        <f t="shared" si="227"/>
        <v>241021</v>
      </c>
      <c r="N6874" t="str">
        <f>IFERROR(IF(L6874="231","231",VLOOKUP(E6874,Materiales!$A$1:$G$37443,7,FALSE)),"N/A")</f>
        <v>Varios</v>
      </c>
    </row>
    <row r="6875" spans="1:14" x14ac:dyDescent="0.25">
      <c r="A6875">
        <v>2110030021</v>
      </c>
      <c r="B6875" t="s">
        <v>1140</v>
      </c>
      <c r="C6875">
        <v>2310030273</v>
      </c>
      <c r="D6875" t="s">
        <v>2157</v>
      </c>
      <c r="E6875">
        <v>2430950002</v>
      </c>
      <c r="F6875" t="s">
        <v>3667</v>
      </c>
      <c r="G6875" t="s">
        <v>89</v>
      </c>
      <c r="H6875">
        <v>4.1399999999999999E-2</v>
      </c>
      <c r="I6875">
        <v>3</v>
      </c>
      <c r="J6875">
        <v>8000</v>
      </c>
      <c r="K6875">
        <f>+VLOOKUP(E6875,Costos!$A$1:$I$716100,9,FALSE)</f>
        <v>16.036432000000001</v>
      </c>
      <c r="L6875" t="str">
        <f t="shared" si="226"/>
        <v>243</v>
      </c>
      <c r="M6875" t="str">
        <f t="shared" si="227"/>
        <v>243095</v>
      </c>
      <c r="N6875" t="str">
        <f>IFERROR(IF(L6875="231","231",VLOOKUP(E6875,Materiales!$A$1:$G$37443,7,FALSE)),"N/A")</f>
        <v>Varios</v>
      </c>
    </row>
    <row r="6876" spans="1:14" x14ac:dyDescent="0.25">
      <c r="A6876">
        <v>2110030021</v>
      </c>
      <c r="B6876" t="s">
        <v>1140</v>
      </c>
      <c r="C6876">
        <v>2310030273</v>
      </c>
      <c r="D6876" t="s">
        <v>2157</v>
      </c>
      <c r="E6876">
        <v>2410290518</v>
      </c>
      <c r="F6876" t="s">
        <v>3353</v>
      </c>
      <c r="G6876" t="s">
        <v>89</v>
      </c>
      <c r="H6876">
        <v>8.9999999999999993E-3</v>
      </c>
      <c r="I6876">
        <v>3</v>
      </c>
      <c r="J6876">
        <v>8000</v>
      </c>
      <c r="K6876">
        <f>+VLOOKUP(E6876,Costos!$A$1:$I$716100,9,FALSE)</f>
        <v>4.2085650000000001</v>
      </c>
      <c r="L6876" t="str">
        <f t="shared" si="226"/>
        <v>241</v>
      </c>
      <c r="M6876" t="str">
        <f t="shared" si="227"/>
        <v>241029</v>
      </c>
      <c r="N6876" t="str">
        <f>IFERROR(IF(L6876="231","231",VLOOKUP(E6876,Materiales!$A$1:$G$37443,7,FALSE)),"N/A")</f>
        <v>Otros</v>
      </c>
    </row>
    <row r="6877" spans="1:14" x14ac:dyDescent="0.25">
      <c r="A6877">
        <v>2110030021</v>
      </c>
      <c r="B6877" t="s">
        <v>1140</v>
      </c>
      <c r="C6877">
        <v>2310030273</v>
      </c>
      <c r="D6877" t="s">
        <v>2157</v>
      </c>
      <c r="E6877">
        <v>2430880022</v>
      </c>
      <c r="F6877" t="s">
        <v>115</v>
      </c>
      <c r="G6877" t="s">
        <v>89</v>
      </c>
      <c r="H6877">
        <v>1.9E-2</v>
      </c>
      <c r="I6877">
        <v>3</v>
      </c>
      <c r="J6877">
        <v>8000</v>
      </c>
      <c r="K6877">
        <f>+VLOOKUP(E6877,Costos!$A$1:$I$716100,9,FALSE)</f>
        <v>6.1924229999999998</v>
      </c>
      <c r="L6877" t="str">
        <f t="shared" si="226"/>
        <v>243</v>
      </c>
      <c r="M6877" t="str">
        <f t="shared" si="227"/>
        <v>243088</v>
      </c>
      <c r="N6877" t="str">
        <f>IFERROR(IF(L6877="231","231",VLOOKUP(E6877,Materiales!$A$1:$G$37443,7,FALSE)),"N/A")</f>
        <v>Varios</v>
      </c>
    </row>
    <row r="6878" spans="1:14" x14ac:dyDescent="0.25">
      <c r="A6878">
        <v>2110030021</v>
      </c>
      <c r="B6878" t="s">
        <v>1140</v>
      </c>
      <c r="C6878">
        <v>2310030273</v>
      </c>
      <c r="D6878" t="s">
        <v>2157</v>
      </c>
      <c r="E6878">
        <v>2410290827</v>
      </c>
      <c r="F6878" t="s">
        <v>3467</v>
      </c>
      <c r="G6878" t="s">
        <v>89</v>
      </c>
      <c r="H6878">
        <v>8.6300000000000002E-2</v>
      </c>
      <c r="I6878">
        <v>3</v>
      </c>
      <c r="J6878">
        <v>8000</v>
      </c>
      <c r="K6878">
        <f>+VLOOKUP(E6878,Costos!$A$1:$I$716100,9,FALSE)</f>
        <v>8.7862050000000007</v>
      </c>
      <c r="L6878" t="str">
        <f t="shared" si="226"/>
        <v>241</v>
      </c>
      <c r="M6878" t="str">
        <f t="shared" si="227"/>
        <v>241029</v>
      </c>
      <c r="N6878" t="str">
        <f>IFERROR(IF(L6878="231","231",VLOOKUP(E6878,Materiales!$A$1:$G$37443,7,FALSE)),"N/A")</f>
        <v>Varios</v>
      </c>
    </row>
    <row r="6879" spans="1:14" x14ac:dyDescent="0.25">
      <c r="A6879">
        <v>2110030021</v>
      </c>
      <c r="B6879" t="s">
        <v>1140</v>
      </c>
      <c r="C6879">
        <v>2310030273</v>
      </c>
      <c r="D6879" t="s">
        <v>2157</v>
      </c>
      <c r="E6879">
        <v>2430390013</v>
      </c>
      <c r="F6879" t="s">
        <v>3567</v>
      </c>
      <c r="G6879" t="s">
        <v>89</v>
      </c>
      <c r="H6879">
        <v>3.4500000000000003E-2</v>
      </c>
      <c r="I6879">
        <v>3</v>
      </c>
      <c r="J6879">
        <v>8000</v>
      </c>
      <c r="K6879">
        <f>+VLOOKUP(E6879,Costos!$A$1:$I$716100,9,FALSE)</f>
        <v>27.214721000000001</v>
      </c>
      <c r="L6879" t="str">
        <f t="shared" si="226"/>
        <v>243</v>
      </c>
      <c r="M6879" t="str">
        <f t="shared" si="227"/>
        <v>243039</v>
      </c>
      <c r="N6879" t="str">
        <f>IFERROR(IF(L6879="231","231",VLOOKUP(E6879,Materiales!$A$1:$G$37443,7,FALSE)),"N/A")</f>
        <v>Varios</v>
      </c>
    </row>
    <row r="6880" spans="1:14" x14ac:dyDescent="0.25">
      <c r="A6880">
        <v>2110030021</v>
      </c>
      <c r="B6880" t="s">
        <v>1140</v>
      </c>
      <c r="C6880">
        <v>2310030273</v>
      </c>
      <c r="D6880" t="s">
        <v>2157</v>
      </c>
      <c r="E6880">
        <v>2430850037</v>
      </c>
      <c r="F6880" t="s">
        <v>3645</v>
      </c>
      <c r="G6880" t="s">
        <v>89</v>
      </c>
      <c r="H6880">
        <v>5.5199999999999999E-2</v>
      </c>
      <c r="I6880">
        <v>3</v>
      </c>
      <c r="J6880">
        <v>8000</v>
      </c>
      <c r="K6880">
        <f>+VLOOKUP(E6880,Costos!$A$1:$I$716100,9,FALSE)</f>
        <v>5.1567480000000003</v>
      </c>
      <c r="L6880" t="str">
        <f t="shared" si="226"/>
        <v>243</v>
      </c>
      <c r="M6880" t="str">
        <f t="shared" si="227"/>
        <v>243085</v>
      </c>
      <c r="N6880" t="str">
        <f>IFERROR(IF(L6880="231","231",VLOOKUP(E6880,Materiales!$A$1:$G$37443,7,FALSE)),"N/A")</f>
        <v>Varios</v>
      </c>
    </row>
    <row r="6881" spans="1:14" x14ac:dyDescent="0.25">
      <c r="A6881">
        <v>2110030021</v>
      </c>
      <c r="B6881" t="s">
        <v>1140</v>
      </c>
      <c r="C6881">
        <v>2310030273</v>
      </c>
      <c r="D6881" t="s">
        <v>2157</v>
      </c>
      <c r="E6881">
        <v>2410290516</v>
      </c>
      <c r="F6881" t="s">
        <v>3351</v>
      </c>
      <c r="G6881" t="s">
        <v>89</v>
      </c>
      <c r="H6881">
        <v>2.6221000000000001</v>
      </c>
      <c r="I6881">
        <v>3</v>
      </c>
      <c r="J6881">
        <v>8000</v>
      </c>
      <c r="K6881">
        <f>+VLOOKUP(E6881,Costos!$A$1:$I$716100,9,FALSE)</f>
        <v>6.3744370000000004</v>
      </c>
      <c r="L6881" t="str">
        <f t="shared" si="226"/>
        <v>241</v>
      </c>
      <c r="M6881" t="str">
        <f t="shared" si="227"/>
        <v>241029</v>
      </c>
      <c r="N6881" t="str">
        <f>IFERROR(IF(L6881="231","231",VLOOKUP(E6881,Materiales!$A$1:$G$37443,7,FALSE)),"N/A")</f>
        <v>Varios</v>
      </c>
    </row>
    <row r="6882" spans="1:14" x14ac:dyDescent="0.25">
      <c r="A6882">
        <v>2110030021</v>
      </c>
      <c r="B6882" t="s">
        <v>1140</v>
      </c>
      <c r="C6882">
        <v>2310030273</v>
      </c>
      <c r="D6882" t="s">
        <v>2157</v>
      </c>
      <c r="E6882">
        <v>2410290517</v>
      </c>
      <c r="F6882" t="s">
        <v>3352</v>
      </c>
      <c r="G6882" t="s">
        <v>89</v>
      </c>
      <c r="H6882">
        <v>6.6E-3</v>
      </c>
      <c r="I6882">
        <v>3</v>
      </c>
      <c r="J6882">
        <v>8000</v>
      </c>
      <c r="K6882">
        <f>+VLOOKUP(E6882,Costos!$A$1:$I$716100,9,FALSE)</f>
        <v>5.2654379999999996</v>
      </c>
      <c r="L6882" t="str">
        <f t="shared" ref="L6882:L6945" si="228">+LEFT(E6882,3)</f>
        <v>241</v>
      </c>
      <c r="M6882" t="str">
        <f t="shared" ref="M6882:M6945" si="229">+LEFT(E6882,6)</f>
        <v>241029</v>
      </c>
      <c r="N6882" t="str">
        <f>IFERROR(IF(L6882="231","231",VLOOKUP(E6882,Materiales!$A$1:$G$37443,7,FALSE)),"N/A")</f>
        <v>Otros</v>
      </c>
    </row>
    <row r="6883" spans="1:14" x14ac:dyDescent="0.25">
      <c r="A6883">
        <v>2110030021</v>
      </c>
      <c r="B6883" t="s">
        <v>1140</v>
      </c>
      <c r="C6883">
        <v>2310030273</v>
      </c>
      <c r="D6883" t="s">
        <v>2157</v>
      </c>
      <c r="E6883">
        <v>2410210003</v>
      </c>
      <c r="F6883" t="s">
        <v>95</v>
      </c>
      <c r="G6883" t="s">
        <v>89</v>
      </c>
      <c r="H6883">
        <v>5.1799999999999999E-2</v>
      </c>
      <c r="I6883">
        <v>3</v>
      </c>
      <c r="J6883">
        <v>8000</v>
      </c>
      <c r="K6883">
        <f>+VLOOKUP(E6883,Costos!$A$1:$I$716100,9,FALSE)</f>
        <v>4.9316240000000002</v>
      </c>
      <c r="L6883" t="str">
        <f t="shared" si="228"/>
        <v>241</v>
      </c>
      <c r="M6883" t="str">
        <f t="shared" si="229"/>
        <v>241021</v>
      </c>
      <c r="N6883" t="str">
        <f>IFERROR(IF(L6883="231","231",VLOOKUP(E6883,Materiales!$A$1:$G$37443,7,FALSE)),"N/A")</f>
        <v>Varios</v>
      </c>
    </row>
    <row r="6884" spans="1:14" x14ac:dyDescent="0.25">
      <c r="A6884">
        <v>2110030021</v>
      </c>
      <c r="B6884" t="s">
        <v>1140</v>
      </c>
      <c r="C6884">
        <v>2310030077</v>
      </c>
      <c r="D6884" t="s">
        <v>2142</v>
      </c>
      <c r="E6884">
        <v>2410090273</v>
      </c>
      <c r="F6884" t="s">
        <v>3195</v>
      </c>
      <c r="G6884" t="s">
        <v>89</v>
      </c>
      <c r="H6884">
        <v>0.42180000000000001</v>
      </c>
      <c r="I6884">
        <v>2</v>
      </c>
      <c r="J6884">
        <v>8000</v>
      </c>
      <c r="K6884">
        <f>+VLOOKUP(E6884,Costos!$A$1:$I$716100,9,FALSE)</f>
        <v>80.091543999999999</v>
      </c>
      <c r="L6884" t="str">
        <f t="shared" si="228"/>
        <v>241</v>
      </c>
      <c r="M6884" t="str">
        <f t="shared" si="229"/>
        <v>241009</v>
      </c>
      <c r="N6884" t="str">
        <f>IFERROR(IF(L6884="231","231",VLOOKUP(E6884,Materiales!$A$1:$G$37443,7,FALSE)),"N/A")</f>
        <v>Varios</v>
      </c>
    </row>
    <row r="6885" spans="1:14" x14ac:dyDescent="0.25">
      <c r="A6885">
        <v>2110030021</v>
      </c>
      <c r="B6885" t="s">
        <v>1140</v>
      </c>
      <c r="C6885">
        <v>2310030077</v>
      </c>
      <c r="D6885" t="s">
        <v>2142</v>
      </c>
      <c r="E6885">
        <v>2410210003</v>
      </c>
      <c r="F6885" t="s">
        <v>95</v>
      </c>
      <c r="G6885" t="s">
        <v>89</v>
      </c>
      <c r="H6885">
        <v>1.2654000000000001</v>
      </c>
      <c r="I6885">
        <v>2</v>
      </c>
      <c r="J6885">
        <v>8000</v>
      </c>
      <c r="K6885">
        <f>+VLOOKUP(E6885,Costos!$A$1:$I$716100,9,FALSE)</f>
        <v>4.9316240000000002</v>
      </c>
      <c r="L6885" t="str">
        <f t="shared" si="228"/>
        <v>241</v>
      </c>
      <c r="M6885" t="str">
        <f t="shared" si="229"/>
        <v>241021</v>
      </c>
      <c r="N6885" t="str">
        <f>IFERROR(IF(L6885="231","231",VLOOKUP(E6885,Materiales!$A$1:$G$37443,7,FALSE)),"N/A")</f>
        <v>Varios</v>
      </c>
    </row>
    <row r="6886" spans="1:14" x14ac:dyDescent="0.25">
      <c r="A6886">
        <v>2110030021</v>
      </c>
      <c r="B6886" t="s">
        <v>1140</v>
      </c>
      <c r="C6886">
        <v>2310030077</v>
      </c>
      <c r="D6886" t="s">
        <v>2142</v>
      </c>
      <c r="E6886">
        <v>2430810004</v>
      </c>
      <c r="F6886" t="s">
        <v>3630</v>
      </c>
      <c r="G6886" t="s">
        <v>89</v>
      </c>
      <c r="H6886">
        <v>0.59040000000000004</v>
      </c>
      <c r="I6886">
        <v>2</v>
      </c>
      <c r="J6886">
        <v>8000</v>
      </c>
      <c r="K6886">
        <f>+VLOOKUP(E6886,Costos!$A$1:$I$716100,9,FALSE)</f>
        <v>6.728307</v>
      </c>
      <c r="L6886" t="str">
        <f t="shared" si="228"/>
        <v>243</v>
      </c>
      <c r="M6886" t="str">
        <f t="shared" si="229"/>
        <v>243081</v>
      </c>
      <c r="N6886" t="str">
        <f>IFERROR(IF(L6886="231","231",VLOOKUP(E6886,Materiales!$A$1:$G$37443,7,FALSE)),"N/A")</f>
        <v>Varios</v>
      </c>
    </row>
    <row r="6887" spans="1:14" x14ac:dyDescent="0.25">
      <c r="A6887">
        <v>2110030021</v>
      </c>
      <c r="B6887" t="s">
        <v>1140</v>
      </c>
      <c r="C6887">
        <v>2310030077</v>
      </c>
      <c r="D6887" t="s">
        <v>2142</v>
      </c>
      <c r="E6887">
        <v>2430870004</v>
      </c>
      <c r="F6887" t="s">
        <v>3650</v>
      </c>
      <c r="G6887" t="s">
        <v>89</v>
      </c>
      <c r="H6887">
        <v>8.4400000000000003E-2</v>
      </c>
      <c r="I6887">
        <v>2</v>
      </c>
      <c r="J6887">
        <v>8000</v>
      </c>
      <c r="K6887">
        <f>+VLOOKUP(E6887,Costos!$A$1:$I$716100,9,FALSE)</f>
        <v>5.9204129999999999</v>
      </c>
      <c r="L6887" t="str">
        <f t="shared" si="228"/>
        <v>243</v>
      </c>
      <c r="M6887" t="str">
        <f t="shared" si="229"/>
        <v>243087</v>
      </c>
      <c r="N6887" t="str">
        <f>IFERROR(IF(L6887="231","231",VLOOKUP(E6887,Materiales!$A$1:$G$37443,7,FALSE)),"N/A")</f>
        <v>Varios</v>
      </c>
    </row>
    <row r="6888" spans="1:14" x14ac:dyDescent="0.25">
      <c r="A6888">
        <v>2110030192</v>
      </c>
      <c r="B6888" t="s">
        <v>1172</v>
      </c>
      <c r="C6888">
        <v>2110030192</v>
      </c>
      <c r="D6888" t="s">
        <v>1172</v>
      </c>
      <c r="E6888">
        <v>2310230002</v>
      </c>
      <c r="F6888" t="s">
        <v>2575</v>
      </c>
      <c r="G6888" t="s">
        <v>36</v>
      </c>
      <c r="H6888">
        <v>8000</v>
      </c>
      <c r="I6888">
        <v>1</v>
      </c>
      <c r="J6888">
        <v>8000</v>
      </c>
      <c r="K6888">
        <f>+VLOOKUP(E6888,Costos!$A$1:$I$716100,9,FALSE)</f>
        <v>3.5858000000000001E-2</v>
      </c>
      <c r="L6888" t="str">
        <f t="shared" si="228"/>
        <v>231</v>
      </c>
      <c r="M6888" t="str">
        <f t="shared" si="229"/>
        <v>231023</v>
      </c>
      <c r="N6888" t="str">
        <f>IFERROR(IF(L6888="231","231",VLOOKUP(E6888,Materiales!$A$1:$G$37443,7,FALSE)),"N/A")</f>
        <v>231</v>
      </c>
    </row>
    <row r="6889" spans="1:14" x14ac:dyDescent="0.25">
      <c r="A6889">
        <v>2110030192</v>
      </c>
      <c r="B6889" t="s">
        <v>1172</v>
      </c>
      <c r="C6889">
        <v>2310230002</v>
      </c>
      <c r="D6889" t="s">
        <v>2575</v>
      </c>
      <c r="E6889">
        <v>2410290575</v>
      </c>
      <c r="F6889" t="s">
        <v>3365</v>
      </c>
      <c r="G6889" t="s">
        <v>89</v>
      </c>
      <c r="H6889">
        <v>46.4</v>
      </c>
      <c r="I6889">
        <v>2</v>
      </c>
      <c r="J6889">
        <v>8000</v>
      </c>
      <c r="K6889">
        <f>+VLOOKUP(E6889,Costos!$A$1:$I$716100,9,FALSE)</f>
        <v>6.2486309999999996</v>
      </c>
      <c r="L6889" t="str">
        <f t="shared" si="228"/>
        <v>241</v>
      </c>
      <c r="M6889" t="str">
        <f t="shared" si="229"/>
        <v>241029</v>
      </c>
      <c r="N6889" t="str">
        <f>IFERROR(IF(L6889="231","231",VLOOKUP(E6889,Materiales!$A$1:$G$37443,7,FALSE)),"N/A")</f>
        <v>Resinas</v>
      </c>
    </row>
    <row r="6890" spans="1:14" x14ac:dyDescent="0.25">
      <c r="A6890">
        <v>2110030192</v>
      </c>
      <c r="B6890" t="s">
        <v>1172</v>
      </c>
      <c r="C6890">
        <v>2110030192</v>
      </c>
      <c r="D6890" t="s">
        <v>1172</v>
      </c>
      <c r="E6890">
        <v>2310160558</v>
      </c>
      <c r="F6890" t="s">
        <v>2447</v>
      </c>
      <c r="G6890" t="s">
        <v>36</v>
      </c>
      <c r="H6890">
        <v>8000</v>
      </c>
      <c r="I6890">
        <v>1</v>
      </c>
      <c r="J6890">
        <v>8000</v>
      </c>
      <c r="K6890">
        <f>+VLOOKUP(E6890,Costos!$A$1:$I$716100,9,FALSE)</f>
        <v>4.4062999999999998E-2</v>
      </c>
      <c r="L6890" t="str">
        <f t="shared" si="228"/>
        <v>231</v>
      </c>
      <c r="M6890" t="str">
        <f t="shared" si="229"/>
        <v>231016</v>
      </c>
      <c r="N6890" t="str">
        <f>IFERROR(IF(L6890="231","231",VLOOKUP(E6890,Materiales!$A$1:$G$37443,7,FALSE)),"N/A")</f>
        <v>231</v>
      </c>
    </row>
    <row r="6891" spans="1:14" x14ac:dyDescent="0.25">
      <c r="A6891">
        <v>2110030192</v>
      </c>
      <c r="B6891" t="s">
        <v>1172</v>
      </c>
      <c r="C6891">
        <v>2310160558</v>
      </c>
      <c r="D6891" t="s">
        <v>2447</v>
      </c>
      <c r="E6891">
        <v>2410090171</v>
      </c>
      <c r="F6891" t="s">
        <v>3178</v>
      </c>
      <c r="G6891" t="s">
        <v>89</v>
      </c>
      <c r="H6891">
        <v>0.4224</v>
      </c>
      <c r="I6891">
        <v>2</v>
      </c>
      <c r="J6891">
        <v>8000</v>
      </c>
      <c r="K6891">
        <f>+VLOOKUP(E6891,Costos!$A$1:$I$716100,9,FALSE)</f>
        <v>12.295067</v>
      </c>
      <c r="L6891" t="str">
        <f t="shared" si="228"/>
        <v>241</v>
      </c>
      <c r="M6891" t="str">
        <f t="shared" si="229"/>
        <v>241009</v>
      </c>
      <c r="N6891" t="str">
        <f>IFERROR(IF(L6891="231","231",VLOOKUP(E6891,Materiales!$A$1:$G$37443,7,FALSE)),"N/A")</f>
        <v>Masterbach</v>
      </c>
    </row>
    <row r="6892" spans="1:14" x14ac:dyDescent="0.25">
      <c r="A6892">
        <v>2110030192</v>
      </c>
      <c r="B6892" t="s">
        <v>1172</v>
      </c>
      <c r="C6892">
        <v>2310160558</v>
      </c>
      <c r="D6892" t="s">
        <v>2447</v>
      </c>
      <c r="E6892">
        <v>2410290624</v>
      </c>
      <c r="F6892" t="s">
        <v>91</v>
      </c>
      <c r="G6892" t="s">
        <v>89</v>
      </c>
      <c r="H6892">
        <v>26.3992</v>
      </c>
      <c r="I6892">
        <v>2</v>
      </c>
      <c r="J6892">
        <v>8000</v>
      </c>
      <c r="K6892">
        <f>+VLOOKUP(E6892,Costos!$A$1:$I$716100,9,FALSE)</f>
        <v>6.9373659999999999</v>
      </c>
      <c r="L6892" t="str">
        <f t="shared" si="228"/>
        <v>241</v>
      </c>
      <c r="M6892" t="str">
        <f t="shared" si="229"/>
        <v>241029</v>
      </c>
      <c r="N6892" t="str">
        <f>IFERROR(IF(L6892="231","231",VLOOKUP(E6892,Materiales!$A$1:$G$37443,7,FALSE)),"N/A")</f>
        <v>Resinas</v>
      </c>
    </row>
    <row r="6893" spans="1:14" x14ac:dyDescent="0.25">
      <c r="A6893">
        <v>2110030192</v>
      </c>
      <c r="B6893" t="s">
        <v>1172</v>
      </c>
      <c r="C6893">
        <v>2110030192</v>
      </c>
      <c r="D6893" t="s">
        <v>1172</v>
      </c>
      <c r="E6893">
        <v>2310030329</v>
      </c>
      <c r="F6893" t="s">
        <v>4844</v>
      </c>
      <c r="G6893" t="s">
        <v>89</v>
      </c>
      <c r="H6893">
        <v>287.51119999999997</v>
      </c>
      <c r="I6893">
        <v>1</v>
      </c>
      <c r="J6893">
        <v>8000</v>
      </c>
      <c r="K6893">
        <f>+VLOOKUP(E6893,Costos!$A$1:$I$716100,9,FALSE)</f>
        <v>1.794656</v>
      </c>
      <c r="L6893" t="str">
        <f t="shared" si="228"/>
        <v>231</v>
      </c>
      <c r="M6893" t="str">
        <f t="shared" si="229"/>
        <v>231003</v>
      </c>
      <c r="N6893" t="str">
        <f>IFERROR(IF(L6893="231","231",VLOOKUP(E6893,Materiales!$A$1:$G$37443,7,FALSE)),"N/A")</f>
        <v>231</v>
      </c>
    </row>
    <row r="6894" spans="1:14" x14ac:dyDescent="0.25">
      <c r="A6894">
        <v>2110030192</v>
      </c>
      <c r="B6894" t="s">
        <v>1172</v>
      </c>
      <c r="C6894">
        <v>2310030329</v>
      </c>
      <c r="D6894" t="s">
        <v>4844</v>
      </c>
      <c r="E6894">
        <v>2410220004</v>
      </c>
      <c r="F6894" t="s">
        <v>3314</v>
      </c>
      <c r="G6894" t="s">
        <v>89</v>
      </c>
      <c r="H6894">
        <v>0.12740000000000001</v>
      </c>
      <c r="I6894">
        <v>2</v>
      </c>
      <c r="J6894">
        <v>8000</v>
      </c>
      <c r="K6894">
        <f>+VLOOKUP(E6894,Costos!$A$1:$I$716100,9,FALSE)</f>
        <v>144.33486500000001</v>
      </c>
      <c r="L6894" t="str">
        <f t="shared" si="228"/>
        <v>241</v>
      </c>
      <c r="M6894" t="str">
        <f t="shared" si="229"/>
        <v>241022</v>
      </c>
      <c r="N6894" t="str">
        <f>IFERROR(IF(L6894="231","231",VLOOKUP(E6894,Materiales!$A$1:$G$37443,7,FALSE)),"N/A")</f>
        <v>Varios</v>
      </c>
    </row>
    <row r="6895" spans="1:14" x14ac:dyDescent="0.25">
      <c r="A6895">
        <v>2110030192</v>
      </c>
      <c r="B6895" t="s">
        <v>1172</v>
      </c>
      <c r="C6895">
        <v>2310030329</v>
      </c>
      <c r="D6895" t="s">
        <v>4844</v>
      </c>
      <c r="E6895">
        <v>2430870004</v>
      </c>
      <c r="F6895" t="s">
        <v>3650</v>
      </c>
      <c r="G6895" t="s">
        <v>89</v>
      </c>
      <c r="H6895">
        <v>0.14069999999999999</v>
      </c>
      <c r="I6895">
        <v>2</v>
      </c>
      <c r="J6895">
        <v>8000</v>
      </c>
      <c r="K6895">
        <f>+VLOOKUP(E6895,Costos!$A$1:$I$716100,9,FALSE)</f>
        <v>5.9204129999999999</v>
      </c>
      <c r="L6895" t="str">
        <f t="shared" si="228"/>
        <v>243</v>
      </c>
      <c r="M6895" t="str">
        <f t="shared" si="229"/>
        <v>243087</v>
      </c>
      <c r="N6895" t="str">
        <f>IFERROR(IF(L6895="231","231",VLOOKUP(E6895,Materiales!$A$1:$G$37443,7,FALSE)),"N/A")</f>
        <v>Varios</v>
      </c>
    </row>
    <row r="6896" spans="1:14" x14ac:dyDescent="0.25">
      <c r="A6896">
        <v>2110030192</v>
      </c>
      <c r="B6896" t="s">
        <v>1172</v>
      </c>
      <c r="C6896">
        <v>2310030329</v>
      </c>
      <c r="D6896" t="s">
        <v>4844</v>
      </c>
      <c r="E6896">
        <v>2430850013</v>
      </c>
      <c r="F6896" t="s">
        <v>3639</v>
      </c>
      <c r="G6896" t="s">
        <v>89</v>
      </c>
      <c r="H6896">
        <v>0.93400000000000005</v>
      </c>
      <c r="I6896">
        <v>2</v>
      </c>
      <c r="J6896">
        <v>8000</v>
      </c>
      <c r="K6896">
        <f>+VLOOKUP(E6896,Costos!$A$1:$I$716100,9,FALSE)</f>
        <v>6.0844829999999996</v>
      </c>
      <c r="L6896" t="str">
        <f t="shared" si="228"/>
        <v>243</v>
      </c>
      <c r="M6896" t="str">
        <f t="shared" si="229"/>
        <v>243085</v>
      </c>
      <c r="N6896" t="str">
        <f>IFERROR(IF(L6896="231","231",VLOOKUP(E6896,Materiales!$A$1:$G$37443,7,FALSE)),"N/A")</f>
        <v>Varios</v>
      </c>
    </row>
    <row r="6897" spans="1:14" x14ac:dyDescent="0.25">
      <c r="A6897">
        <v>2110030192</v>
      </c>
      <c r="B6897" t="s">
        <v>1172</v>
      </c>
      <c r="C6897">
        <v>2310030329</v>
      </c>
      <c r="D6897" t="s">
        <v>4844</v>
      </c>
      <c r="E6897">
        <v>2430850012</v>
      </c>
      <c r="F6897" t="s">
        <v>3638</v>
      </c>
      <c r="G6897" t="s">
        <v>89</v>
      </c>
      <c r="H6897">
        <v>0.34100000000000003</v>
      </c>
      <c r="I6897">
        <v>2</v>
      </c>
      <c r="J6897">
        <v>8000</v>
      </c>
      <c r="K6897">
        <f>+VLOOKUP(E6897,Costos!$A$1:$I$716100,9,FALSE)</f>
        <v>15.424059</v>
      </c>
      <c r="L6897" t="str">
        <f t="shared" si="228"/>
        <v>243</v>
      </c>
      <c r="M6897" t="str">
        <f t="shared" si="229"/>
        <v>243085</v>
      </c>
      <c r="N6897" t="str">
        <f>IFERROR(IF(L6897="231","231",VLOOKUP(E6897,Materiales!$A$1:$G$37443,7,FALSE)),"N/A")</f>
        <v>Varios</v>
      </c>
    </row>
    <row r="6898" spans="1:14" x14ac:dyDescent="0.25">
      <c r="A6898">
        <v>2110030192</v>
      </c>
      <c r="B6898" t="s">
        <v>1172</v>
      </c>
      <c r="C6898">
        <v>2310030329</v>
      </c>
      <c r="D6898" t="s">
        <v>4844</v>
      </c>
      <c r="E6898">
        <v>2430530010</v>
      </c>
      <c r="F6898" t="s">
        <v>3577</v>
      </c>
      <c r="G6898" t="s">
        <v>89</v>
      </c>
      <c r="H6898">
        <v>84.73</v>
      </c>
      <c r="I6898">
        <v>2</v>
      </c>
      <c r="J6898">
        <v>8000</v>
      </c>
      <c r="K6898">
        <f>+VLOOKUP(E6898,Costos!$A$1:$I$716100,9,FALSE)</f>
        <v>0.67528200000000005</v>
      </c>
      <c r="L6898" t="str">
        <f t="shared" si="228"/>
        <v>243</v>
      </c>
      <c r="M6898" t="str">
        <f t="shared" si="229"/>
        <v>243053</v>
      </c>
      <c r="N6898" t="str">
        <f>IFERROR(IF(L6898="231","231",VLOOKUP(E6898,Materiales!$A$1:$G$37443,7,FALSE)),"N/A")</f>
        <v>Varios</v>
      </c>
    </row>
    <row r="6899" spans="1:14" x14ac:dyDescent="0.25">
      <c r="A6899">
        <v>2110030192</v>
      </c>
      <c r="B6899" t="s">
        <v>1172</v>
      </c>
      <c r="C6899">
        <v>2310030329</v>
      </c>
      <c r="D6899" t="s">
        <v>4844</v>
      </c>
      <c r="E6899">
        <v>2430520005</v>
      </c>
      <c r="F6899" t="s">
        <v>3574</v>
      </c>
      <c r="G6899" t="s">
        <v>89</v>
      </c>
      <c r="H6899">
        <v>10.518700000000001</v>
      </c>
      <c r="I6899">
        <v>2</v>
      </c>
      <c r="J6899">
        <v>8000</v>
      </c>
      <c r="K6899">
        <f>+VLOOKUP(E6899,Costos!$A$1:$I$716100,9,FALSE)</f>
        <v>11.219386</v>
      </c>
      <c r="L6899" t="str">
        <f t="shared" si="228"/>
        <v>243</v>
      </c>
      <c r="M6899" t="str">
        <f t="shared" si="229"/>
        <v>243052</v>
      </c>
      <c r="N6899" t="str">
        <f>IFERROR(IF(L6899="231","231",VLOOKUP(E6899,Materiales!$A$1:$G$37443,7,FALSE)),"N/A")</f>
        <v>Varios</v>
      </c>
    </row>
    <row r="6900" spans="1:14" x14ac:dyDescent="0.25">
      <c r="A6900">
        <v>2110030192</v>
      </c>
      <c r="B6900" t="s">
        <v>1172</v>
      </c>
      <c r="C6900">
        <v>2310030329</v>
      </c>
      <c r="D6900" t="s">
        <v>4844</v>
      </c>
      <c r="E6900">
        <v>2430700001</v>
      </c>
      <c r="F6900" t="s">
        <v>3609</v>
      </c>
      <c r="G6900" t="s">
        <v>89</v>
      </c>
      <c r="H6900">
        <v>1.11E-2</v>
      </c>
      <c r="I6900">
        <v>2</v>
      </c>
      <c r="J6900">
        <v>8000</v>
      </c>
      <c r="K6900">
        <f>+VLOOKUP(E6900,Costos!$A$1:$I$716100,9,FALSE)</f>
        <v>21.527200000000001</v>
      </c>
      <c r="L6900" t="str">
        <f t="shared" si="228"/>
        <v>243</v>
      </c>
      <c r="M6900" t="str">
        <f t="shared" si="229"/>
        <v>243070</v>
      </c>
      <c r="N6900" t="str">
        <f>IFERROR(IF(L6900="231","231",VLOOKUP(E6900,Materiales!$A$1:$G$37443,7,FALSE)),"N/A")</f>
        <v>Pigmentos</v>
      </c>
    </row>
    <row r="6901" spans="1:14" x14ac:dyDescent="0.25">
      <c r="A6901">
        <v>2110030192</v>
      </c>
      <c r="B6901" t="s">
        <v>1172</v>
      </c>
      <c r="C6901">
        <v>2310030329</v>
      </c>
      <c r="D6901" t="s">
        <v>4844</v>
      </c>
      <c r="E6901">
        <v>2430620001</v>
      </c>
      <c r="F6901" t="s">
        <v>3590</v>
      </c>
      <c r="G6901" t="s">
        <v>89</v>
      </c>
      <c r="H6901">
        <v>0.24809999999999999</v>
      </c>
      <c r="I6901">
        <v>2</v>
      </c>
      <c r="J6901">
        <v>8000</v>
      </c>
      <c r="K6901">
        <f>+VLOOKUP(E6901,Costos!$A$1:$I$716100,9,FALSE)</f>
        <v>40.443644999999997</v>
      </c>
      <c r="L6901" t="str">
        <f t="shared" si="228"/>
        <v>243</v>
      </c>
      <c r="M6901" t="str">
        <f t="shared" si="229"/>
        <v>243062</v>
      </c>
      <c r="N6901" t="str">
        <f>IFERROR(IF(L6901="231","231",VLOOKUP(E6901,Materiales!$A$1:$G$37443,7,FALSE)),"N/A")</f>
        <v>Dispersión</v>
      </c>
    </row>
    <row r="6902" spans="1:14" x14ac:dyDescent="0.25">
      <c r="A6902">
        <v>2110030192</v>
      </c>
      <c r="B6902" t="s">
        <v>1172</v>
      </c>
      <c r="C6902">
        <v>2310030329</v>
      </c>
      <c r="D6902" t="s">
        <v>4844</v>
      </c>
      <c r="E6902">
        <v>2430680003</v>
      </c>
      <c r="F6902" t="s">
        <v>3603</v>
      </c>
      <c r="G6902" t="s">
        <v>89</v>
      </c>
      <c r="H6902">
        <v>1.5900000000000001E-2</v>
      </c>
      <c r="I6902">
        <v>2</v>
      </c>
      <c r="J6902">
        <v>8000</v>
      </c>
      <c r="K6902">
        <f>+VLOOKUP(E6902,Costos!$A$1:$I$716100,9,FALSE)</f>
        <v>43.858021000000001</v>
      </c>
      <c r="L6902" t="str">
        <f t="shared" si="228"/>
        <v>243</v>
      </c>
      <c r="M6902" t="str">
        <f t="shared" si="229"/>
        <v>243068</v>
      </c>
      <c r="N6902" t="str">
        <f>IFERROR(IF(L6902="231","231",VLOOKUP(E6902,Materiales!$A$1:$G$37443,7,FALSE)),"N/A")</f>
        <v>Dispersión</v>
      </c>
    </row>
    <row r="6903" spans="1:14" x14ac:dyDescent="0.25">
      <c r="A6903">
        <v>2110030192</v>
      </c>
      <c r="B6903" t="s">
        <v>1172</v>
      </c>
      <c r="C6903">
        <v>2310030329</v>
      </c>
      <c r="D6903" t="s">
        <v>4844</v>
      </c>
      <c r="E6903">
        <v>2310030236</v>
      </c>
      <c r="F6903" t="s">
        <v>2149</v>
      </c>
      <c r="G6903" t="s">
        <v>89</v>
      </c>
      <c r="H6903">
        <v>1.3526</v>
      </c>
      <c r="I6903">
        <v>2</v>
      </c>
      <c r="J6903">
        <v>8000</v>
      </c>
      <c r="K6903">
        <f>+VLOOKUP(E6903,Costos!$A$1:$I$716100,9,FALSE)</f>
        <v>20.131855000000002</v>
      </c>
      <c r="L6903" t="str">
        <f t="shared" si="228"/>
        <v>231</v>
      </c>
      <c r="M6903" t="str">
        <f t="shared" si="229"/>
        <v>231003</v>
      </c>
      <c r="N6903" t="str">
        <f>IFERROR(IF(L6903="231","231",VLOOKUP(E6903,Materiales!$A$1:$G$37443,7,FALSE)),"N/A")</f>
        <v>231</v>
      </c>
    </row>
    <row r="6904" spans="1:14" x14ac:dyDescent="0.25">
      <c r="A6904">
        <v>2110030192</v>
      </c>
      <c r="B6904" t="s">
        <v>1172</v>
      </c>
      <c r="C6904">
        <v>2310030236</v>
      </c>
      <c r="D6904" t="s">
        <v>2149</v>
      </c>
      <c r="E6904">
        <v>2430850012</v>
      </c>
      <c r="F6904" t="s">
        <v>3638</v>
      </c>
      <c r="G6904" t="s">
        <v>89</v>
      </c>
      <c r="H6904">
        <v>2.8999999999999998E-3</v>
      </c>
      <c r="I6904">
        <v>3</v>
      </c>
      <c r="J6904">
        <v>8000</v>
      </c>
      <c r="K6904">
        <f>+VLOOKUP(E6904,Costos!$A$1:$I$716100,9,FALSE)</f>
        <v>15.424059</v>
      </c>
      <c r="L6904" t="str">
        <f t="shared" si="228"/>
        <v>243</v>
      </c>
      <c r="M6904" t="str">
        <f t="shared" si="229"/>
        <v>243085</v>
      </c>
      <c r="N6904" t="str">
        <f>IFERROR(IF(L6904="231","231",VLOOKUP(E6904,Materiales!$A$1:$G$37443,7,FALSE)),"N/A")</f>
        <v>Varios</v>
      </c>
    </row>
    <row r="6905" spans="1:14" x14ac:dyDescent="0.25">
      <c r="A6905">
        <v>2110030192</v>
      </c>
      <c r="B6905" t="s">
        <v>1172</v>
      </c>
      <c r="C6905">
        <v>2310030236</v>
      </c>
      <c r="D6905" t="s">
        <v>2149</v>
      </c>
      <c r="E6905">
        <v>2410210019</v>
      </c>
      <c r="F6905" t="s">
        <v>113</v>
      </c>
      <c r="G6905" t="s">
        <v>89</v>
      </c>
      <c r="H6905">
        <v>0.1206</v>
      </c>
      <c r="I6905">
        <v>3</v>
      </c>
      <c r="J6905">
        <v>8000</v>
      </c>
      <c r="K6905">
        <f>+VLOOKUP(E6905,Costos!$A$1:$I$716100,9,FALSE)</f>
        <v>7.7568599999999996</v>
      </c>
      <c r="L6905" t="str">
        <f t="shared" si="228"/>
        <v>241</v>
      </c>
      <c r="M6905" t="str">
        <f t="shared" si="229"/>
        <v>241021</v>
      </c>
      <c r="N6905" t="str">
        <f>IFERROR(IF(L6905="231","231",VLOOKUP(E6905,Materiales!$A$1:$G$37443,7,FALSE)),"N/A")</f>
        <v>Varios</v>
      </c>
    </row>
    <row r="6906" spans="1:14" x14ac:dyDescent="0.25">
      <c r="A6906">
        <v>2110030192</v>
      </c>
      <c r="B6906" t="s">
        <v>1172</v>
      </c>
      <c r="C6906">
        <v>2310030236</v>
      </c>
      <c r="D6906" t="s">
        <v>2149</v>
      </c>
      <c r="E6906">
        <v>2430880022</v>
      </c>
      <c r="F6906" t="s">
        <v>115</v>
      </c>
      <c r="G6906" t="s">
        <v>89</v>
      </c>
      <c r="H6906">
        <v>4.0000000000000001E-3</v>
      </c>
      <c r="I6906">
        <v>3</v>
      </c>
      <c r="J6906">
        <v>8000</v>
      </c>
      <c r="K6906">
        <f>+VLOOKUP(E6906,Costos!$A$1:$I$716100,9,FALSE)</f>
        <v>6.1924229999999998</v>
      </c>
      <c r="L6906" t="str">
        <f t="shared" si="228"/>
        <v>243</v>
      </c>
      <c r="M6906" t="str">
        <f t="shared" si="229"/>
        <v>243088</v>
      </c>
      <c r="N6906" t="str">
        <f>IFERROR(IF(L6906="231","231",VLOOKUP(E6906,Materiales!$A$1:$G$37443,7,FALSE)),"N/A")</f>
        <v>Varios</v>
      </c>
    </row>
    <row r="6907" spans="1:14" x14ac:dyDescent="0.25">
      <c r="A6907">
        <v>2110030192</v>
      </c>
      <c r="B6907" t="s">
        <v>1172</v>
      </c>
      <c r="C6907">
        <v>2310030236</v>
      </c>
      <c r="D6907" t="s">
        <v>2149</v>
      </c>
      <c r="E6907">
        <v>2430450001</v>
      </c>
      <c r="F6907" t="s">
        <v>93</v>
      </c>
      <c r="G6907" t="s">
        <v>89</v>
      </c>
      <c r="H6907">
        <v>6.6600000000000006E-2</v>
      </c>
      <c r="I6907">
        <v>3</v>
      </c>
      <c r="J6907">
        <v>8000</v>
      </c>
      <c r="K6907">
        <f>+VLOOKUP(E6907,Costos!$A$1:$I$716100,9,FALSE)</f>
        <v>6.0336119999999998</v>
      </c>
      <c r="L6907" t="str">
        <f t="shared" si="228"/>
        <v>243</v>
      </c>
      <c r="M6907" t="str">
        <f t="shared" si="229"/>
        <v>243045</v>
      </c>
      <c r="N6907" t="str">
        <f>IFERROR(IF(L6907="231","231",VLOOKUP(E6907,Materiales!$A$1:$G$37443,7,FALSE)),"N/A")</f>
        <v>Varios</v>
      </c>
    </row>
    <row r="6908" spans="1:14" x14ac:dyDescent="0.25">
      <c r="A6908">
        <v>2110030192</v>
      </c>
      <c r="B6908" t="s">
        <v>1172</v>
      </c>
      <c r="C6908">
        <v>2310030236</v>
      </c>
      <c r="D6908" t="s">
        <v>2149</v>
      </c>
      <c r="E6908">
        <v>2430710003</v>
      </c>
      <c r="F6908" t="s">
        <v>3615</v>
      </c>
      <c r="G6908" t="s">
        <v>89</v>
      </c>
      <c r="H6908">
        <v>0.53410000000000002</v>
      </c>
      <c r="I6908">
        <v>3</v>
      </c>
      <c r="J6908">
        <v>8000</v>
      </c>
      <c r="K6908">
        <f>+VLOOKUP(E6908,Costos!$A$1:$I$716100,9,FALSE)</f>
        <v>31.712800000000001</v>
      </c>
      <c r="L6908" t="str">
        <f t="shared" si="228"/>
        <v>243</v>
      </c>
      <c r="M6908" t="str">
        <f t="shared" si="229"/>
        <v>243071</v>
      </c>
      <c r="N6908" t="str">
        <f>IFERROR(IF(L6908="231","231",VLOOKUP(E6908,Materiales!$A$1:$G$37443,7,FALSE)),"N/A")</f>
        <v>Pigmentos</v>
      </c>
    </row>
    <row r="6909" spans="1:14" x14ac:dyDescent="0.25">
      <c r="A6909">
        <v>2110030192</v>
      </c>
      <c r="B6909" t="s">
        <v>1172</v>
      </c>
      <c r="C6909">
        <v>2310030236</v>
      </c>
      <c r="D6909" t="s">
        <v>2149</v>
      </c>
      <c r="E6909">
        <v>2410210003</v>
      </c>
      <c r="F6909" t="s">
        <v>95</v>
      </c>
      <c r="G6909" t="s">
        <v>89</v>
      </c>
      <c r="H6909">
        <v>0.1855</v>
      </c>
      <c r="I6909">
        <v>3</v>
      </c>
      <c r="J6909">
        <v>8000</v>
      </c>
      <c r="K6909">
        <f>+VLOOKUP(E6909,Costos!$A$1:$I$716100,9,FALSE)</f>
        <v>4.9316240000000002</v>
      </c>
      <c r="L6909" t="str">
        <f t="shared" si="228"/>
        <v>241</v>
      </c>
      <c r="M6909" t="str">
        <f t="shared" si="229"/>
        <v>241021</v>
      </c>
      <c r="N6909" t="str">
        <f>IFERROR(IF(L6909="231","231",VLOOKUP(E6909,Materiales!$A$1:$G$37443,7,FALSE)),"N/A")</f>
        <v>Varios</v>
      </c>
    </row>
    <row r="6910" spans="1:14" x14ac:dyDescent="0.25">
      <c r="A6910">
        <v>2110030192</v>
      </c>
      <c r="B6910" t="s">
        <v>1172</v>
      </c>
      <c r="C6910">
        <v>2310030236</v>
      </c>
      <c r="D6910" t="s">
        <v>2149</v>
      </c>
      <c r="E6910">
        <v>2430810004</v>
      </c>
      <c r="F6910" t="s">
        <v>3630</v>
      </c>
      <c r="G6910" t="s">
        <v>89</v>
      </c>
      <c r="H6910">
        <v>1.72E-2</v>
      </c>
      <c r="I6910">
        <v>3</v>
      </c>
      <c r="J6910">
        <v>8000</v>
      </c>
      <c r="K6910">
        <f>+VLOOKUP(E6910,Costos!$A$1:$I$716100,9,FALSE)</f>
        <v>6.728307</v>
      </c>
      <c r="L6910" t="str">
        <f t="shared" si="228"/>
        <v>243</v>
      </c>
      <c r="M6910" t="str">
        <f t="shared" si="229"/>
        <v>243081</v>
      </c>
      <c r="N6910" t="str">
        <f>IFERROR(IF(L6910="231","231",VLOOKUP(E6910,Materiales!$A$1:$G$37443,7,FALSE)),"N/A")</f>
        <v>Varios</v>
      </c>
    </row>
    <row r="6911" spans="1:14" x14ac:dyDescent="0.25">
      <c r="A6911">
        <v>2110030192</v>
      </c>
      <c r="B6911" t="s">
        <v>1172</v>
      </c>
      <c r="C6911">
        <v>2310030236</v>
      </c>
      <c r="D6911" t="s">
        <v>2149</v>
      </c>
      <c r="E6911">
        <v>2410200020</v>
      </c>
      <c r="F6911" t="s">
        <v>3308</v>
      </c>
      <c r="G6911" t="s">
        <v>89</v>
      </c>
      <c r="H6911">
        <v>0.1384</v>
      </c>
      <c r="I6911">
        <v>3</v>
      </c>
      <c r="J6911">
        <v>8000</v>
      </c>
      <c r="K6911">
        <f>+VLOOKUP(E6911,Costos!$A$1:$I$716100,9,FALSE)</f>
        <v>2.883197</v>
      </c>
      <c r="L6911" t="str">
        <f t="shared" si="228"/>
        <v>241</v>
      </c>
      <c r="M6911" t="str">
        <f t="shared" si="229"/>
        <v>241020</v>
      </c>
      <c r="N6911" t="str">
        <f>IFERROR(IF(L6911="231","231",VLOOKUP(E6911,Materiales!$A$1:$G$37443,7,FALSE)),"N/A")</f>
        <v>Varios</v>
      </c>
    </row>
    <row r="6912" spans="1:14" x14ac:dyDescent="0.25">
      <c r="A6912">
        <v>2110030192</v>
      </c>
      <c r="B6912" t="s">
        <v>1172</v>
      </c>
      <c r="C6912">
        <v>2310030329</v>
      </c>
      <c r="D6912" t="s">
        <v>4844</v>
      </c>
      <c r="E6912">
        <v>2310030240</v>
      </c>
      <c r="F6912" t="s">
        <v>2152</v>
      </c>
      <c r="G6912" t="s">
        <v>89</v>
      </c>
      <c r="H6912">
        <v>0.80830000000000002</v>
      </c>
      <c r="I6912">
        <v>2</v>
      </c>
      <c r="J6912">
        <v>8000</v>
      </c>
      <c r="K6912">
        <f>+VLOOKUP(E6912,Costos!$A$1:$I$716100,9,FALSE)</f>
        <v>24.041525</v>
      </c>
      <c r="L6912" t="str">
        <f t="shared" si="228"/>
        <v>231</v>
      </c>
      <c r="M6912" t="str">
        <f t="shared" si="229"/>
        <v>231003</v>
      </c>
      <c r="N6912" t="str">
        <f>IFERROR(IF(L6912="231","231",VLOOKUP(E6912,Materiales!$A$1:$G$37443,7,FALSE)),"N/A")</f>
        <v>231</v>
      </c>
    </row>
    <row r="6913" spans="1:14" x14ac:dyDescent="0.25">
      <c r="A6913">
        <v>2110030192</v>
      </c>
      <c r="B6913" t="s">
        <v>1172</v>
      </c>
      <c r="C6913">
        <v>2310030240</v>
      </c>
      <c r="D6913" t="s">
        <v>2152</v>
      </c>
      <c r="E6913">
        <v>2430850012</v>
      </c>
      <c r="F6913" t="s">
        <v>3638</v>
      </c>
      <c r="G6913" t="s">
        <v>89</v>
      </c>
      <c r="H6913">
        <v>7.3000000000000001E-3</v>
      </c>
      <c r="I6913">
        <v>3</v>
      </c>
      <c r="J6913">
        <v>8000</v>
      </c>
      <c r="K6913">
        <f>+VLOOKUP(E6913,Costos!$A$1:$I$716100,9,FALSE)</f>
        <v>15.424059</v>
      </c>
      <c r="L6913" t="str">
        <f t="shared" si="228"/>
        <v>243</v>
      </c>
      <c r="M6913" t="str">
        <f t="shared" si="229"/>
        <v>243085</v>
      </c>
      <c r="N6913" t="str">
        <f>IFERROR(IF(L6913="231","231",VLOOKUP(E6913,Materiales!$A$1:$G$37443,7,FALSE)),"N/A")</f>
        <v>Varios</v>
      </c>
    </row>
    <row r="6914" spans="1:14" x14ac:dyDescent="0.25">
      <c r="A6914">
        <v>2110030192</v>
      </c>
      <c r="B6914" t="s">
        <v>1172</v>
      </c>
      <c r="C6914">
        <v>2310030240</v>
      </c>
      <c r="D6914" t="s">
        <v>2152</v>
      </c>
      <c r="E6914">
        <v>2410210019</v>
      </c>
      <c r="F6914" t="s">
        <v>113</v>
      </c>
      <c r="G6914" t="s">
        <v>89</v>
      </c>
      <c r="H6914">
        <v>7.3400000000000007E-2</v>
      </c>
      <c r="I6914">
        <v>3</v>
      </c>
      <c r="J6914">
        <v>8000</v>
      </c>
      <c r="K6914">
        <f>+VLOOKUP(E6914,Costos!$A$1:$I$716100,9,FALSE)</f>
        <v>7.7568599999999996</v>
      </c>
      <c r="L6914" t="str">
        <f t="shared" si="228"/>
        <v>241</v>
      </c>
      <c r="M6914" t="str">
        <f t="shared" si="229"/>
        <v>241021</v>
      </c>
      <c r="N6914" t="str">
        <f>IFERROR(IF(L6914="231","231",VLOOKUP(E6914,Materiales!$A$1:$G$37443,7,FALSE)),"N/A")</f>
        <v>Varios</v>
      </c>
    </row>
    <row r="6915" spans="1:14" x14ac:dyDescent="0.25">
      <c r="A6915">
        <v>2110030192</v>
      </c>
      <c r="B6915" t="s">
        <v>1172</v>
      </c>
      <c r="C6915">
        <v>2310030240</v>
      </c>
      <c r="D6915" t="s">
        <v>2152</v>
      </c>
      <c r="E6915">
        <v>2430950002</v>
      </c>
      <c r="F6915" t="s">
        <v>3667</v>
      </c>
      <c r="G6915" t="s">
        <v>89</v>
      </c>
      <c r="H6915">
        <v>7.3000000000000001E-3</v>
      </c>
      <c r="I6915">
        <v>3</v>
      </c>
      <c r="J6915">
        <v>8000</v>
      </c>
      <c r="K6915">
        <f>+VLOOKUP(E6915,Costos!$A$1:$I$716100,9,FALSE)</f>
        <v>16.036432000000001</v>
      </c>
      <c r="L6915" t="str">
        <f t="shared" si="228"/>
        <v>243</v>
      </c>
      <c r="M6915" t="str">
        <f t="shared" si="229"/>
        <v>243095</v>
      </c>
      <c r="N6915" t="str">
        <f>IFERROR(IF(L6915="231","231",VLOOKUP(E6915,Materiales!$A$1:$G$37443,7,FALSE)),"N/A")</f>
        <v>Varios</v>
      </c>
    </row>
    <row r="6916" spans="1:14" x14ac:dyDescent="0.25">
      <c r="A6916">
        <v>2110030192</v>
      </c>
      <c r="B6916" t="s">
        <v>1172</v>
      </c>
      <c r="C6916">
        <v>2310030240</v>
      </c>
      <c r="D6916" t="s">
        <v>2152</v>
      </c>
      <c r="E6916">
        <v>2430880026</v>
      </c>
      <c r="F6916" t="s">
        <v>115</v>
      </c>
      <c r="G6916" t="s">
        <v>89</v>
      </c>
      <c r="H6916">
        <v>7.3000000000000001E-3</v>
      </c>
      <c r="I6916">
        <v>3</v>
      </c>
      <c r="J6916">
        <v>8000</v>
      </c>
      <c r="K6916">
        <f>+VLOOKUP(E6916,Costos!$A$1:$I$716100,9,FALSE)</f>
        <v>6.6873969999999998</v>
      </c>
      <c r="L6916" t="str">
        <f t="shared" si="228"/>
        <v>243</v>
      </c>
      <c r="M6916" t="str">
        <f t="shared" si="229"/>
        <v>243088</v>
      </c>
      <c r="N6916" t="str">
        <f>IFERROR(IF(L6916="231","231",VLOOKUP(E6916,Materiales!$A$1:$G$37443,7,FALSE)),"N/A")</f>
        <v>Otros</v>
      </c>
    </row>
    <row r="6917" spans="1:14" x14ac:dyDescent="0.25">
      <c r="A6917">
        <v>2110030192</v>
      </c>
      <c r="B6917" t="s">
        <v>1172</v>
      </c>
      <c r="C6917">
        <v>2310030240</v>
      </c>
      <c r="D6917" t="s">
        <v>2152</v>
      </c>
      <c r="E6917">
        <v>2410090305</v>
      </c>
      <c r="F6917" t="s">
        <v>3204</v>
      </c>
      <c r="G6917" t="s">
        <v>89</v>
      </c>
      <c r="H6917">
        <v>0.37069999999999997</v>
      </c>
      <c r="I6917">
        <v>3</v>
      </c>
      <c r="J6917">
        <v>8000</v>
      </c>
      <c r="K6917">
        <f>+VLOOKUP(E6917,Costos!$A$1:$I$716100,9,FALSE)</f>
        <v>39.245584999999998</v>
      </c>
      <c r="L6917" t="str">
        <f t="shared" si="228"/>
        <v>241</v>
      </c>
      <c r="M6917" t="str">
        <f t="shared" si="229"/>
        <v>241009</v>
      </c>
      <c r="N6917" t="str">
        <f>IFERROR(IF(L6917="231","231",VLOOKUP(E6917,Materiales!$A$1:$G$37443,7,FALSE)),"N/A")</f>
        <v>Pigmentos</v>
      </c>
    </row>
    <row r="6918" spans="1:14" x14ac:dyDescent="0.25">
      <c r="A6918">
        <v>2110030192</v>
      </c>
      <c r="B6918" t="s">
        <v>1172</v>
      </c>
      <c r="C6918">
        <v>2310030240</v>
      </c>
      <c r="D6918" t="s">
        <v>2152</v>
      </c>
      <c r="E6918">
        <v>2410210003</v>
      </c>
      <c r="F6918" t="s">
        <v>95</v>
      </c>
      <c r="G6918" t="s">
        <v>89</v>
      </c>
      <c r="H6918">
        <v>0.1018</v>
      </c>
      <c r="I6918">
        <v>3</v>
      </c>
      <c r="J6918">
        <v>8000</v>
      </c>
      <c r="K6918">
        <f>+VLOOKUP(E6918,Costos!$A$1:$I$716100,9,FALSE)</f>
        <v>4.9316240000000002</v>
      </c>
      <c r="L6918" t="str">
        <f t="shared" si="228"/>
        <v>241</v>
      </c>
      <c r="M6918" t="str">
        <f t="shared" si="229"/>
        <v>241021</v>
      </c>
      <c r="N6918" t="str">
        <f>IFERROR(IF(L6918="231","231",VLOOKUP(E6918,Materiales!$A$1:$G$37443,7,FALSE)),"N/A")</f>
        <v>Varios</v>
      </c>
    </row>
    <row r="6919" spans="1:14" x14ac:dyDescent="0.25">
      <c r="A6919">
        <v>2110030192</v>
      </c>
      <c r="B6919" t="s">
        <v>1172</v>
      </c>
      <c r="C6919">
        <v>2310030240</v>
      </c>
      <c r="D6919" t="s">
        <v>2152</v>
      </c>
      <c r="E6919">
        <v>2410200020</v>
      </c>
      <c r="F6919" t="s">
        <v>3308</v>
      </c>
      <c r="G6919" t="s">
        <v>89</v>
      </c>
      <c r="H6919">
        <v>7.3400000000000007E-2</v>
      </c>
      <c r="I6919">
        <v>3</v>
      </c>
      <c r="J6919">
        <v>8000</v>
      </c>
      <c r="K6919">
        <f>+VLOOKUP(E6919,Costos!$A$1:$I$716100,9,FALSE)</f>
        <v>2.883197</v>
      </c>
      <c r="L6919" t="str">
        <f t="shared" si="228"/>
        <v>241</v>
      </c>
      <c r="M6919" t="str">
        <f t="shared" si="229"/>
        <v>241020</v>
      </c>
      <c r="N6919" t="str">
        <f>IFERROR(IF(L6919="231","231",VLOOKUP(E6919,Materiales!$A$1:$G$37443,7,FALSE)),"N/A")</f>
        <v>Varios</v>
      </c>
    </row>
    <row r="6920" spans="1:14" x14ac:dyDescent="0.25">
      <c r="A6920">
        <v>2110030192</v>
      </c>
      <c r="B6920" t="s">
        <v>1172</v>
      </c>
      <c r="C6920">
        <v>2310030329</v>
      </c>
      <c r="D6920" t="s">
        <v>4844</v>
      </c>
      <c r="E6920">
        <v>2410210003</v>
      </c>
      <c r="F6920" t="s">
        <v>95</v>
      </c>
      <c r="G6920" t="s">
        <v>89</v>
      </c>
      <c r="H6920">
        <v>6.3029000000000002</v>
      </c>
      <c r="I6920">
        <v>2</v>
      </c>
      <c r="J6920">
        <v>8000</v>
      </c>
      <c r="K6920">
        <f>+VLOOKUP(E6920,Costos!$A$1:$I$716100,9,FALSE)</f>
        <v>4.9316240000000002</v>
      </c>
      <c r="L6920" t="str">
        <f t="shared" si="228"/>
        <v>241</v>
      </c>
      <c r="M6920" t="str">
        <f t="shared" si="229"/>
        <v>241021</v>
      </c>
      <c r="N6920" t="str">
        <f>IFERROR(IF(L6920="231","231",VLOOKUP(E6920,Materiales!$A$1:$G$37443,7,FALSE)),"N/A")</f>
        <v>Varios</v>
      </c>
    </row>
    <row r="6921" spans="1:14" x14ac:dyDescent="0.25">
      <c r="A6921">
        <v>2110030192</v>
      </c>
      <c r="B6921" t="s">
        <v>1172</v>
      </c>
      <c r="C6921">
        <v>2310030329</v>
      </c>
      <c r="D6921" t="s">
        <v>4844</v>
      </c>
      <c r="E6921">
        <v>2430450001</v>
      </c>
      <c r="F6921" t="s">
        <v>93</v>
      </c>
      <c r="G6921" t="s">
        <v>89</v>
      </c>
      <c r="H6921">
        <v>2.2907999999999999</v>
      </c>
      <c r="I6921">
        <v>2</v>
      </c>
      <c r="J6921">
        <v>8000</v>
      </c>
      <c r="K6921">
        <f>+VLOOKUP(E6921,Costos!$A$1:$I$716100,9,FALSE)</f>
        <v>6.0336119999999998</v>
      </c>
      <c r="L6921" t="str">
        <f t="shared" si="228"/>
        <v>243</v>
      </c>
      <c r="M6921" t="str">
        <f t="shared" si="229"/>
        <v>243045</v>
      </c>
      <c r="N6921" t="str">
        <f>IFERROR(IF(L6921="231","231",VLOOKUP(E6921,Materiales!$A$1:$G$37443,7,FALSE)),"N/A")</f>
        <v>Varios</v>
      </c>
    </row>
    <row r="6922" spans="1:14" x14ac:dyDescent="0.25">
      <c r="A6922">
        <v>2110030192</v>
      </c>
      <c r="B6922" t="s">
        <v>1172</v>
      </c>
      <c r="C6922">
        <v>2310030329</v>
      </c>
      <c r="D6922" t="s">
        <v>4844</v>
      </c>
      <c r="E6922">
        <v>2430390013</v>
      </c>
      <c r="F6922" t="s">
        <v>3567</v>
      </c>
      <c r="G6922" t="s">
        <v>89</v>
      </c>
      <c r="H6922">
        <v>2.6981999999999999</v>
      </c>
      <c r="I6922">
        <v>2</v>
      </c>
      <c r="J6922">
        <v>8000</v>
      </c>
      <c r="K6922">
        <f>+VLOOKUP(E6922,Costos!$A$1:$I$716100,9,FALSE)</f>
        <v>27.214721000000001</v>
      </c>
      <c r="L6922" t="str">
        <f t="shared" si="228"/>
        <v>243</v>
      </c>
      <c r="M6922" t="str">
        <f t="shared" si="229"/>
        <v>243039</v>
      </c>
      <c r="N6922" t="str">
        <f>IFERROR(IF(L6922="231","231",VLOOKUP(E6922,Materiales!$A$1:$G$37443,7,FALSE)),"N/A")</f>
        <v>Varios</v>
      </c>
    </row>
    <row r="6923" spans="1:14" x14ac:dyDescent="0.25">
      <c r="A6923">
        <v>2110030192</v>
      </c>
      <c r="B6923" t="s">
        <v>1172</v>
      </c>
      <c r="C6923">
        <v>2310030329</v>
      </c>
      <c r="D6923" t="s">
        <v>4844</v>
      </c>
      <c r="E6923">
        <v>2430350001</v>
      </c>
      <c r="F6923" t="s">
        <v>4741</v>
      </c>
      <c r="G6923" t="s">
        <v>89</v>
      </c>
      <c r="H6923">
        <v>1.8365</v>
      </c>
      <c r="I6923">
        <v>2</v>
      </c>
      <c r="J6923">
        <v>8000</v>
      </c>
      <c r="K6923">
        <f>+VLOOKUP(E6923,Costos!$A$1:$I$716100,9,FALSE)</f>
        <v>8.4358629999999994</v>
      </c>
      <c r="L6923" t="str">
        <f t="shared" si="228"/>
        <v>243</v>
      </c>
      <c r="M6923" t="str">
        <f t="shared" si="229"/>
        <v>243035</v>
      </c>
      <c r="N6923" t="str">
        <f>IFERROR(IF(L6923="231","231",VLOOKUP(E6923,Materiales!$A$1:$G$37443,7,FALSE)),"N/A")</f>
        <v>Varios</v>
      </c>
    </row>
    <row r="6924" spans="1:14" x14ac:dyDescent="0.25">
      <c r="A6924">
        <v>2110030192</v>
      </c>
      <c r="B6924" t="s">
        <v>1172</v>
      </c>
      <c r="C6924">
        <v>2310030329</v>
      </c>
      <c r="D6924" t="s">
        <v>4844</v>
      </c>
      <c r="E6924">
        <v>2430810004</v>
      </c>
      <c r="F6924" t="s">
        <v>3630</v>
      </c>
      <c r="G6924" t="s">
        <v>89</v>
      </c>
      <c r="H6924">
        <v>0.87670000000000003</v>
      </c>
      <c r="I6924">
        <v>2</v>
      </c>
      <c r="J6924">
        <v>8000</v>
      </c>
      <c r="K6924">
        <f>+VLOOKUP(E6924,Costos!$A$1:$I$716100,9,FALSE)</f>
        <v>6.728307</v>
      </c>
      <c r="L6924" t="str">
        <f t="shared" si="228"/>
        <v>243</v>
      </c>
      <c r="M6924" t="str">
        <f t="shared" si="229"/>
        <v>243081</v>
      </c>
      <c r="N6924" t="str">
        <f>IFERROR(IF(L6924="231","231",VLOOKUP(E6924,Materiales!$A$1:$G$37443,7,FALSE)),"N/A")</f>
        <v>Varios</v>
      </c>
    </row>
    <row r="6925" spans="1:14" x14ac:dyDescent="0.25">
      <c r="A6925">
        <v>2110030192</v>
      </c>
      <c r="B6925" t="s">
        <v>1172</v>
      </c>
      <c r="C6925">
        <v>2310030329</v>
      </c>
      <c r="D6925" t="s">
        <v>4844</v>
      </c>
      <c r="E6925">
        <v>2410210019</v>
      </c>
      <c r="F6925" t="s">
        <v>113</v>
      </c>
      <c r="G6925" t="s">
        <v>89</v>
      </c>
      <c r="H6925">
        <v>1.0346</v>
      </c>
      <c r="I6925">
        <v>2</v>
      </c>
      <c r="J6925">
        <v>8000</v>
      </c>
      <c r="K6925">
        <f>+VLOOKUP(E6925,Costos!$A$1:$I$716100,9,FALSE)</f>
        <v>7.7568599999999996</v>
      </c>
      <c r="L6925" t="str">
        <f t="shared" si="228"/>
        <v>241</v>
      </c>
      <c r="M6925" t="str">
        <f t="shared" si="229"/>
        <v>241021</v>
      </c>
      <c r="N6925" t="str">
        <f>IFERROR(IF(L6925="231","231",VLOOKUP(E6925,Materiales!$A$1:$G$37443,7,FALSE)),"N/A")</f>
        <v>Varios</v>
      </c>
    </row>
    <row r="6926" spans="1:14" x14ac:dyDescent="0.25">
      <c r="A6926">
        <v>2110030192</v>
      </c>
      <c r="B6926" t="s">
        <v>1172</v>
      </c>
      <c r="C6926">
        <v>2310030329</v>
      </c>
      <c r="D6926" t="s">
        <v>4844</v>
      </c>
      <c r="E6926">
        <v>2310030273</v>
      </c>
      <c r="F6926" t="s">
        <v>2157</v>
      </c>
      <c r="G6926" t="s">
        <v>89</v>
      </c>
      <c r="H6926">
        <v>9.2149999999999999</v>
      </c>
      <c r="I6926">
        <v>2</v>
      </c>
      <c r="J6926">
        <v>8000</v>
      </c>
      <c r="K6926">
        <f>+VLOOKUP(E6926,Costos!$A$1:$I$716100,9,FALSE)</f>
        <v>3.6945239999999999</v>
      </c>
      <c r="L6926" t="str">
        <f t="shared" si="228"/>
        <v>231</v>
      </c>
      <c r="M6926" t="str">
        <f t="shared" si="229"/>
        <v>231003</v>
      </c>
      <c r="N6926" t="str">
        <f>IFERROR(IF(L6926="231","231",VLOOKUP(E6926,Materiales!$A$1:$G$37443,7,FALSE)),"N/A")</f>
        <v>231</v>
      </c>
    </row>
    <row r="6927" spans="1:14" x14ac:dyDescent="0.25">
      <c r="A6927">
        <v>2110030192</v>
      </c>
      <c r="B6927" t="s">
        <v>1172</v>
      </c>
      <c r="C6927">
        <v>2310030273</v>
      </c>
      <c r="D6927" t="s">
        <v>2157</v>
      </c>
      <c r="E6927">
        <v>2410290596</v>
      </c>
      <c r="F6927" t="s">
        <v>3369</v>
      </c>
      <c r="G6927" t="s">
        <v>89</v>
      </c>
      <c r="H6927">
        <v>0.90449999999999997</v>
      </c>
      <c r="I6927">
        <v>3</v>
      </c>
      <c r="J6927">
        <v>8000</v>
      </c>
      <c r="K6927">
        <f>+VLOOKUP(E6927,Costos!$A$1:$I$716100,9,FALSE)</f>
        <v>5.3067520000000004</v>
      </c>
      <c r="L6927" t="str">
        <f t="shared" si="228"/>
        <v>241</v>
      </c>
      <c r="M6927" t="str">
        <f t="shared" si="229"/>
        <v>241029</v>
      </c>
      <c r="N6927" t="str">
        <f>IFERROR(IF(L6927="231","231",VLOOKUP(E6927,Materiales!$A$1:$G$37443,7,FALSE)),"N/A")</f>
        <v>Varios</v>
      </c>
    </row>
    <row r="6928" spans="1:14" x14ac:dyDescent="0.25">
      <c r="A6928">
        <v>2110030192</v>
      </c>
      <c r="B6928" t="s">
        <v>1172</v>
      </c>
      <c r="C6928">
        <v>2310030273</v>
      </c>
      <c r="D6928" t="s">
        <v>2157</v>
      </c>
      <c r="E6928">
        <v>2430850012</v>
      </c>
      <c r="F6928" t="s">
        <v>3638</v>
      </c>
      <c r="G6928" t="s">
        <v>89</v>
      </c>
      <c r="H6928">
        <v>1.01E-2</v>
      </c>
      <c r="I6928">
        <v>3</v>
      </c>
      <c r="J6928">
        <v>8000</v>
      </c>
      <c r="K6928">
        <f>+VLOOKUP(E6928,Costos!$A$1:$I$716100,9,FALSE)</f>
        <v>15.424059</v>
      </c>
      <c r="L6928" t="str">
        <f t="shared" si="228"/>
        <v>243</v>
      </c>
      <c r="M6928" t="str">
        <f t="shared" si="229"/>
        <v>243085</v>
      </c>
      <c r="N6928" t="str">
        <f>IFERROR(IF(L6928="231","231",VLOOKUP(E6928,Materiales!$A$1:$G$37443,7,FALSE)),"N/A")</f>
        <v>Varios</v>
      </c>
    </row>
    <row r="6929" spans="1:14" x14ac:dyDescent="0.25">
      <c r="A6929">
        <v>2110030192</v>
      </c>
      <c r="B6929" t="s">
        <v>1172</v>
      </c>
      <c r="C6929">
        <v>2310030273</v>
      </c>
      <c r="D6929" t="s">
        <v>2157</v>
      </c>
      <c r="E6929">
        <v>2410210019</v>
      </c>
      <c r="F6929" t="s">
        <v>113</v>
      </c>
      <c r="G6929" t="s">
        <v>89</v>
      </c>
      <c r="H6929">
        <v>8.0399999999999999E-2</v>
      </c>
      <c r="I6929">
        <v>3</v>
      </c>
      <c r="J6929">
        <v>8000</v>
      </c>
      <c r="K6929">
        <f>+VLOOKUP(E6929,Costos!$A$1:$I$716100,9,FALSE)</f>
        <v>7.7568599999999996</v>
      </c>
      <c r="L6929" t="str">
        <f t="shared" si="228"/>
        <v>241</v>
      </c>
      <c r="M6929" t="str">
        <f t="shared" si="229"/>
        <v>241021</v>
      </c>
      <c r="N6929" t="str">
        <f>IFERROR(IF(L6929="231","231",VLOOKUP(E6929,Materiales!$A$1:$G$37443,7,FALSE)),"N/A")</f>
        <v>Varios</v>
      </c>
    </row>
    <row r="6930" spans="1:14" x14ac:dyDescent="0.25">
      <c r="A6930">
        <v>2110030192</v>
      </c>
      <c r="B6930" t="s">
        <v>1172</v>
      </c>
      <c r="C6930">
        <v>2310030273</v>
      </c>
      <c r="D6930" t="s">
        <v>2157</v>
      </c>
      <c r="E6930">
        <v>2430950002</v>
      </c>
      <c r="F6930" t="s">
        <v>3667</v>
      </c>
      <c r="G6930" t="s">
        <v>89</v>
      </c>
      <c r="H6930">
        <v>6.0299999999999999E-2</v>
      </c>
      <c r="I6930">
        <v>3</v>
      </c>
      <c r="J6930">
        <v>8000</v>
      </c>
      <c r="K6930">
        <f>+VLOOKUP(E6930,Costos!$A$1:$I$716100,9,FALSE)</f>
        <v>16.036432000000001</v>
      </c>
      <c r="L6930" t="str">
        <f t="shared" si="228"/>
        <v>243</v>
      </c>
      <c r="M6930" t="str">
        <f t="shared" si="229"/>
        <v>243095</v>
      </c>
      <c r="N6930" t="str">
        <f>IFERROR(IF(L6930="231","231",VLOOKUP(E6930,Materiales!$A$1:$G$37443,7,FALSE)),"N/A")</f>
        <v>Varios</v>
      </c>
    </row>
    <row r="6931" spans="1:14" x14ac:dyDescent="0.25">
      <c r="A6931">
        <v>2110030192</v>
      </c>
      <c r="B6931" t="s">
        <v>1172</v>
      </c>
      <c r="C6931">
        <v>2310030273</v>
      </c>
      <c r="D6931" t="s">
        <v>2157</v>
      </c>
      <c r="E6931">
        <v>2410290518</v>
      </c>
      <c r="F6931" t="s">
        <v>3353</v>
      </c>
      <c r="G6931" t="s">
        <v>89</v>
      </c>
      <c r="H6931">
        <v>1.3100000000000001E-2</v>
      </c>
      <c r="I6931">
        <v>3</v>
      </c>
      <c r="J6931">
        <v>8000</v>
      </c>
      <c r="K6931">
        <f>+VLOOKUP(E6931,Costos!$A$1:$I$716100,9,FALSE)</f>
        <v>4.2085650000000001</v>
      </c>
      <c r="L6931" t="str">
        <f t="shared" si="228"/>
        <v>241</v>
      </c>
      <c r="M6931" t="str">
        <f t="shared" si="229"/>
        <v>241029</v>
      </c>
      <c r="N6931" t="str">
        <f>IFERROR(IF(L6931="231","231",VLOOKUP(E6931,Materiales!$A$1:$G$37443,7,FALSE)),"N/A")</f>
        <v>Otros</v>
      </c>
    </row>
    <row r="6932" spans="1:14" x14ac:dyDescent="0.25">
      <c r="A6932">
        <v>2110030192</v>
      </c>
      <c r="B6932" t="s">
        <v>1172</v>
      </c>
      <c r="C6932">
        <v>2310030273</v>
      </c>
      <c r="D6932" t="s">
        <v>2157</v>
      </c>
      <c r="E6932">
        <v>2430880022</v>
      </c>
      <c r="F6932" t="s">
        <v>115</v>
      </c>
      <c r="G6932" t="s">
        <v>89</v>
      </c>
      <c r="H6932">
        <v>2.76E-2</v>
      </c>
      <c r="I6932">
        <v>3</v>
      </c>
      <c r="J6932">
        <v>8000</v>
      </c>
      <c r="K6932">
        <f>+VLOOKUP(E6932,Costos!$A$1:$I$716100,9,FALSE)</f>
        <v>6.1924229999999998</v>
      </c>
      <c r="L6932" t="str">
        <f t="shared" si="228"/>
        <v>243</v>
      </c>
      <c r="M6932" t="str">
        <f t="shared" si="229"/>
        <v>243088</v>
      </c>
      <c r="N6932" t="str">
        <f>IFERROR(IF(L6932="231","231",VLOOKUP(E6932,Materiales!$A$1:$G$37443,7,FALSE)),"N/A")</f>
        <v>Varios</v>
      </c>
    </row>
    <row r="6933" spans="1:14" x14ac:dyDescent="0.25">
      <c r="A6933">
        <v>2110030192</v>
      </c>
      <c r="B6933" t="s">
        <v>1172</v>
      </c>
      <c r="C6933">
        <v>2310030273</v>
      </c>
      <c r="D6933" t="s">
        <v>2157</v>
      </c>
      <c r="E6933">
        <v>2410290827</v>
      </c>
      <c r="F6933" t="s">
        <v>3467</v>
      </c>
      <c r="G6933" t="s">
        <v>89</v>
      </c>
      <c r="H6933">
        <v>0.12559999999999999</v>
      </c>
      <c r="I6933">
        <v>3</v>
      </c>
      <c r="J6933">
        <v>8000</v>
      </c>
      <c r="K6933">
        <f>+VLOOKUP(E6933,Costos!$A$1:$I$716100,9,FALSE)</f>
        <v>8.7862050000000007</v>
      </c>
      <c r="L6933" t="str">
        <f t="shared" si="228"/>
        <v>241</v>
      </c>
      <c r="M6933" t="str">
        <f t="shared" si="229"/>
        <v>241029</v>
      </c>
      <c r="N6933" t="str">
        <f>IFERROR(IF(L6933="231","231",VLOOKUP(E6933,Materiales!$A$1:$G$37443,7,FALSE)),"N/A")</f>
        <v>Varios</v>
      </c>
    </row>
    <row r="6934" spans="1:14" x14ac:dyDescent="0.25">
      <c r="A6934">
        <v>2110030192</v>
      </c>
      <c r="B6934" t="s">
        <v>1172</v>
      </c>
      <c r="C6934">
        <v>2310030273</v>
      </c>
      <c r="D6934" t="s">
        <v>2157</v>
      </c>
      <c r="E6934">
        <v>2430390013</v>
      </c>
      <c r="F6934" t="s">
        <v>3567</v>
      </c>
      <c r="G6934" t="s">
        <v>89</v>
      </c>
      <c r="H6934">
        <v>5.0299999999999997E-2</v>
      </c>
      <c r="I6934">
        <v>3</v>
      </c>
      <c r="J6934">
        <v>8000</v>
      </c>
      <c r="K6934">
        <f>+VLOOKUP(E6934,Costos!$A$1:$I$716100,9,FALSE)</f>
        <v>27.214721000000001</v>
      </c>
      <c r="L6934" t="str">
        <f t="shared" si="228"/>
        <v>243</v>
      </c>
      <c r="M6934" t="str">
        <f t="shared" si="229"/>
        <v>243039</v>
      </c>
      <c r="N6934" t="str">
        <f>IFERROR(IF(L6934="231","231",VLOOKUP(E6934,Materiales!$A$1:$G$37443,7,FALSE)),"N/A")</f>
        <v>Varios</v>
      </c>
    </row>
    <row r="6935" spans="1:14" x14ac:dyDescent="0.25">
      <c r="A6935">
        <v>2110030192</v>
      </c>
      <c r="B6935" t="s">
        <v>1172</v>
      </c>
      <c r="C6935">
        <v>2310030273</v>
      </c>
      <c r="D6935" t="s">
        <v>2157</v>
      </c>
      <c r="E6935">
        <v>2430850037</v>
      </c>
      <c r="F6935" t="s">
        <v>3645</v>
      </c>
      <c r="G6935" t="s">
        <v>89</v>
      </c>
      <c r="H6935">
        <v>8.0399999999999999E-2</v>
      </c>
      <c r="I6935">
        <v>3</v>
      </c>
      <c r="J6935">
        <v>8000</v>
      </c>
      <c r="K6935">
        <f>+VLOOKUP(E6935,Costos!$A$1:$I$716100,9,FALSE)</f>
        <v>5.1567480000000003</v>
      </c>
      <c r="L6935" t="str">
        <f t="shared" si="228"/>
        <v>243</v>
      </c>
      <c r="M6935" t="str">
        <f t="shared" si="229"/>
        <v>243085</v>
      </c>
      <c r="N6935" t="str">
        <f>IFERROR(IF(L6935="231","231",VLOOKUP(E6935,Materiales!$A$1:$G$37443,7,FALSE)),"N/A")</f>
        <v>Varios</v>
      </c>
    </row>
    <row r="6936" spans="1:14" x14ac:dyDescent="0.25">
      <c r="A6936">
        <v>2110030192</v>
      </c>
      <c r="B6936" t="s">
        <v>1172</v>
      </c>
      <c r="C6936">
        <v>2310030273</v>
      </c>
      <c r="D6936" t="s">
        <v>2157</v>
      </c>
      <c r="E6936">
        <v>2410290516</v>
      </c>
      <c r="F6936" t="s">
        <v>3351</v>
      </c>
      <c r="G6936" t="s">
        <v>89</v>
      </c>
      <c r="H6936">
        <v>3.8191000000000002</v>
      </c>
      <c r="I6936">
        <v>3</v>
      </c>
      <c r="J6936">
        <v>8000</v>
      </c>
      <c r="K6936">
        <f>+VLOOKUP(E6936,Costos!$A$1:$I$716100,9,FALSE)</f>
        <v>6.3744370000000004</v>
      </c>
      <c r="L6936" t="str">
        <f t="shared" si="228"/>
        <v>241</v>
      </c>
      <c r="M6936" t="str">
        <f t="shared" si="229"/>
        <v>241029</v>
      </c>
      <c r="N6936" t="str">
        <f>IFERROR(IF(L6936="231","231",VLOOKUP(E6936,Materiales!$A$1:$G$37443,7,FALSE)),"N/A")</f>
        <v>Varios</v>
      </c>
    </row>
    <row r="6937" spans="1:14" x14ac:dyDescent="0.25">
      <c r="A6937">
        <v>2110030192</v>
      </c>
      <c r="B6937" t="s">
        <v>1172</v>
      </c>
      <c r="C6937">
        <v>2310030273</v>
      </c>
      <c r="D6937" t="s">
        <v>2157</v>
      </c>
      <c r="E6937">
        <v>2410290517</v>
      </c>
      <c r="F6937" t="s">
        <v>3352</v>
      </c>
      <c r="G6937" t="s">
        <v>89</v>
      </c>
      <c r="H6937">
        <v>9.4999999999999998E-3</v>
      </c>
      <c r="I6937">
        <v>3</v>
      </c>
      <c r="J6937">
        <v>8000</v>
      </c>
      <c r="K6937">
        <f>+VLOOKUP(E6937,Costos!$A$1:$I$716100,9,FALSE)</f>
        <v>5.2654379999999996</v>
      </c>
      <c r="L6937" t="str">
        <f t="shared" si="228"/>
        <v>241</v>
      </c>
      <c r="M6937" t="str">
        <f t="shared" si="229"/>
        <v>241029</v>
      </c>
      <c r="N6937" t="str">
        <f>IFERROR(IF(L6937="231","231",VLOOKUP(E6937,Materiales!$A$1:$G$37443,7,FALSE)),"N/A")</f>
        <v>Otros</v>
      </c>
    </row>
    <row r="6938" spans="1:14" x14ac:dyDescent="0.25">
      <c r="A6938">
        <v>2110030192</v>
      </c>
      <c r="B6938" t="s">
        <v>1172</v>
      </c>
      <c r="C6938">
        <v>2310030273</v>
      </c>
      <c r="D6938" t="s">
        <v>2157</v>
      </c>
      <c r="E6938">
        <v>2410210003</v>
      </c>
      <c r="F6938" t="s">
        <v>95</v>
      </c>
      <c r="G6938" t="s">
        <v>89</v>
      </c>
      <c r="H6938">
        <v>7.5399999999999995E-2</v>
      </c>
      <c r="I6938">
        <v>3</v>
      </c>
      <c r="J6938">
        <v>8000</v>
      </c>
      <c r="K6938">
        <f>+VLOOKUP(E6938,Costos!$A$1:$I$716100,9,FALSE)</f>
        <v>4.9316240000000002</v>
      </c>
      <c r="L6938" t="str">
        <f t="shared" si="228"/>
        <v>241</v>
      </c>
      <c r="M6938" t="str">
        <f t="shared" si="229"/>
        <v>241021</v>
      </c>
      <c r="N6938" t="str">
        <f>IFERROR(IF(L6938="231","231",VLOOKUP(E6938,Materiales!$A$1:$G$37443,7,FALSE)),"N/A")</f>
        <v>Varios</v>
      </c>
    </row>
    <row r="6939" spans="1:14" x14ac:dyDescent="0.25">
      <c r="A6939">
        <v>2110030192</v>
      </c>
      <c r="B6939" t="s">
        <v>1172</v>
      </c>
      <c r="C6939">
        <v>2310030329</v>
      </c>
      <c r="D6939" t="s">
        <v>4844</v>
      </c>
      <c r="E6939">
        <v>2430880026</v>
      </c>
      <c r="F6939" t="s">
        <v>3656</v>
      </c>
      <c r="G6939" t="s">
        <v>89</v>
      </c>
      <c r="H6939">
        <v>1.7693000000000001</v>
      </c>
      <c r="I6939">
        <v>2</v>
      </c>
      <c r="J6939">
        <v>8000</v>
      </c>
      <c r="K6939">
        <f>+VLOOKUP(E6939,Costos!$A$1:$I$716100,9,FALSE)</f>
        <v>6.6873969999999998</v>
      </c>
      <c r="L6939" t="str">
        <f t="shared" si="228"/>
        <v>243</v>
      </c>
      <c r="M6939" t="str">
        <f t="shared" si="229"/>
        <v>243088</v>
      </c>
      <c r="N6939" t="str">
        <f>IFERROR(IF(L6939="231","231",VLOOKUP(E6939,Materiales!$A$1:$G$37443,7,FALSE)),"N/A")</f>
        <v>Otros</v>
      </c>
    </row>
    <row r="6940" spans="1:14" x14ac:dyDescent="0.25">
      <c r="A6940">
        <v>2110030192</v>
      </c>
      <c r="B6940" t="s">
        <v>1172</v>
      </c>
      <c r="C6940">
        <v>2110030192</v>
      </c>
      <c r="D6940" t="s">
        <v>1172</v>
      </c>
      <c r="E6940">
        <v>2320050055</v>
      </c>
      <c r="F6940" t="s">
        <v>2722</v>
      </c>
      <c r="G6940" t="s">
        <v>36</v>
      </c>
      <c r="H6940">
        <v>266.66669999999999</v>
      </c>
      <c r="I6940">
        <v>1</v>
      </c>
      <c r="J6940">
        <v>8000</v>
      </c>
      <c r="K6940">
        <f>+VLOOKUP(E6940,Costos!$A$1:$I$716100,9,FALSE)</f>
        <v>0.39970699999999998</v>
      </c>
      <c r="L6940" t="str">
        <f t="shared" si="228"/>
        <v>232</v>
      </c>
      <c r="M6940" t="str">
        <f t="shared" si="229"/>
        <v>232005</v>
      </c>
      <c r="N6940" t="str">
        <f>IFERROR(IF(L6940="231","231",VLOOKUP(E6940,Materiales!$A$1:$G$37443,7,FALSE)),"N/A")</f>
        <v>Cajitas</v>
      </c>
    </row>
    <row r="6941" spans="1:14" x14ac:dyDescent="0.25">
      <c r="A6941">
        <v>2110030192</v>
      </c>
      <c r="B6941" t="s">
        <v>1172</v>
      </c>
      <c r="C6941">
        <v>2110030192</v>
      </c>
      <c r="D6941" t="s">
        <v>1172</v>
      </c>
      <c r="E6941">
        <v>2500030038</v>
      </c>
      <c r="F6941" t="s">
        <v>3698</v>
      </c>
      <c r="G6941" t="s">
        <v>36</v>
      </c>
      <c r="H6941">
        <v>14</v>
      </c>
      <c r="I6941">
        <v>1</v>
      </c>
      <c r="J6941">
        <v>8000</v>
      </c>
      <c r="K6941">
        <f>+VLOOKUP(E6941,Costos!$A$1:$I$716100,9,FALSE)</f>
        <v>2.5297960000000002</v>
      </c>
      <c r="L6941" t="str">
        <f t="shared" si="228"/>
        <v>250</v>
      </c>
      <c r="M6941" t="str">
        <f t="shared" si="229"/>
        <v>250003</v>
      </c>
      <c r="N6941" t="str">
        <f>IFERROR(IF(L6941="231","231",VLOOKUP(E6941,Materiales!$A$1:$G$37443,7,FALSE)),"N/A")</f>
        <v>Cajón</v>
      </c>
    </row>
    <row r="6942" spans="1:14" x14ac:dyDescent="0.25">
      <c r="A6942">
        <v>2110030193</v>
      </c>
      <c r="B6942" t="s">
        <v>1173</v>
      </c>
      <c r="C6942">
        <v>2110030193</v>
      </c>
      <c r="D6942" t="s">
        <v>1173</v>
      </c>
      <c r="E6942">
        <v>2310230002</v>
      </c>
      <c r="F6942" t="s">
        <v>2575</v>
      </c>
      <c r="G6942" t="s">
        <v>36</v>
      </c>
      <c r="H6942">
        <v>8000</v>
      </c>
      <c r="I6942">
        <v>1</v>
      </c>
      <c r="J6942">
        <v>8000</v>
      </c>
      <c r="K6942">
        <f>+VLOOKUP(E6942,Costos!$A$1:$I$716100,9,FALSE)</f>
        <v>3.5858000000000001E-2</v>
      </c>
      <c r="L6942" t="str">
        <f t="shared" si="228"/>
        <v>231</v>
      </c>
      <c r="M6942" t="str">
        <f t="shared" si="229"/>
        <v>231023</v>
      </c>
      <c r="N6942" t="str">
        <f>IFERROR(IF(L6942="231","231",VLOOKUP(E6942,Materiales!$A$1:$G$37443,7,FALSE)),"N/A")</f>
        <v>231</v>
      </c>
    </row>
    <row r="6943" spans="1:14" x14ac:dyDescent="0.25">
      <c r="A6943">
        <v>2110030193</v>
      </c>
      <c r="B6943" t="s">
        <v>1173</v>
      </c>
      <c r="C6943">
        <v>2310230002</v>
      </c>
      <c r="D6943" t="s">
        <v>2575</v>
      </c>
      <c r="E6943">
        <v>2410290575</v>
      </c>
      <c r="F6943" t="s">
        <v>3365</v>
      </c>
      <c r="G6943" t="s">
        <v>89</v>
      </c>
      <c r="H6943">
        <v>46.4</v>
      </c>
      <c r="I6943">
        <v>2</v>
      </c>
      <c r="J6943">
        <v>8000</v>
      </c>
      <c r="K6943">
        <f>+VLOOKUP(E6943,Costos!$A$1:$I$716100,9,FALSE)</f>
        <v>6.2486309999999996</v>
      </c>
      <c r="L6943" t="str">
        <f t="shared" si="228"/>
        <v>241</v>
      </c>
      <c r="M6943" t="str">
        <f t="shared" si="229"/>
        <v>241029</v>
      </c>
      <c r="N6943" t="str">
        <f>IFERROR(IF(L6943="231","231",VLOOKUP(E6943,Materiales!$A$1:$G$37443,7,FALSE)),"N/A")</f>
        <v>Resinas</v>
      </c>
    </row>
    <row r="6944" spans="1:14" x14ac:dyDescent="0.25">
      <c r="A6944">
        <v>2110030193</v>
      </c>
      <c r="B6944" t="s">
        <v>1173</v>
      </c>
      <c r="C6944">
        <v>2110030193</v>
      </c>
      <c r="D6944" t="s">
        <v>1173</v>
      </c>
      <c r="E6944">
        <v>2310160558</v>
      </c>
      <c r="F6944" t="s">
        <v>2447</v>
      </c>
      <c r="G6944" t="s">
        <v>36</v>
      </c>
      <c r="H6944">
        <v>8000</v>
      </c>
      <c r="I6944">
        <v>1</v>
      </c>
      <c r="J6944">
        <v>8000</v>
      </c>
      <c r="K6944">
        <f>+VLOOKUP(E6944,Costos!$A$1:$I$716100,9,FALSE)</f>
        <v>4.4062999999999998E-2</v>
      </c>
      <c r="L6944" t="str">
        <f t="shared" si="228"/>
        <v>231</v>
      </c>
      <c r="M6944" t="str">
        <f t="shared" si="229"/>
        <v>231016</v>
      </c>
      <c r="N6944" t="str">
        <f>IFERROR(IF(L6944="231","231",VLOOKUP(E6944,Materiales!$A$1:$G$37443,7,FALSE)),"N/A")</f>
        <v>231</v>
      </c>
    </row>
    <row r="6945" spans="1:14" x14ac:dyDescent="0.25">
      <c r="A6945">
        <v>2110030193</v>
      </c>
      <c r="B6945" t="s">
        <v>1173</v>
      </c>
      <c r="C6945">
        <v>2310160558</v>
      </c>
      <c r="D6945" t="s">
        <v>2447</v>
      </c>
      <c r="E6945">
        <v>2410090171</v>
      </c>
      <c r="F6945" t="s">
        <v>3178</v>
      </c>
      <c r="G6945" t="s">
        <v>89</v>
      </c>
      <c r="H6945">
        <v>0.4224</v>
      </c>
      <c r="I6945">
        <v>2</v>
      </c>
      <c r="J6945">
        <v>8000</v>
      </c>
      <c r="K6945">
        <f>+VLOOKUP(E6945,Costos!$A$1:$I$716100,9,FALSE)</f>
        <v>12.295067</v>
      </c>
      <c r="L6945" t="str">
        <f t="shared" si="228"/>
        <v>241</v>
      </c>
      <c r="M6945" t="str">
        <f t="shared" si="229"/>
        <v>241009</v>
      </c>
      <c r="N6945" t="str">
        <f>IFERROR(IF(L6945="231","231",VLOOKUP(E6945,Materiales!$A$1:$G$37443,7,FALSE)),"N/A")</f>
        <v>Masterbach</v>
      </c>
    </row>
    <row r="6946" spans="1:14" x14ac:dyDescent="0.25">
      <c r="A6946">
        <v>2110030193</v>
      </c>
      <c r="B6946" t="s">
        <v>1173</v>
      </c>
      <c r="C6946">
        <v>2310160558</v>
      </c>
      <c r="D6946" t="s">
        <v>2447</v>
      </c>
      <c r="E6946">
        <v>2410290624</v>
      </c>
      <c r="F6946" t="s">
        <v>91</v>
      </c>
      <c r="G6946" t="s">
        <v>89</v>
      </c>
      <c r="H6946">
        <v>26.3992</v>
      </c>
      <c r="I6946">
        <v>2</v>
      </c>
      <c r="J6946">
        <v>8000</v>
      </c>
      <c r="K6946">
        <f>+VLOOKUP(E6946,Costos!$A$1:$I$716100,9,FALSE)</f>
        <v>6.9373659999999999</v>
      </c>
      <c r="L6946" t="str">
        <f t="shared" ref="L6946:L7009" si="230">+LEFT(E6946,3)</f>
        <v>241</v>
      </c>
      <c r="M6946" t="str">
        <f t="shared" ref="M6946:M7009" si="231">+LEFT(E6946,6)</f>
        <v>241029</v>
      </c>
      <c r="N6946" t="str">
        <f>IFERROR(IF(L6946="231","231",VLOOKUP(E6946,Materiales!$A$1:$G$37443,7,FALSE)),"N/A")</f>
        <v>Resinas</v>
      </c>
    </row>
    <row r="6947" spans="1:14" x14ac:dyDescent="0.25">
      <c r="A6947">
        <v>2110030193</v>
      </c>
      <c r="B6947" t="s">
        <v>1173</v>
      </c>
      <c r="C6947">
        <v>2110030193</v>
      </c>
      <c r="D6947" t="s">
        <v>1173</v>
      </c>
      <c r="E6947">
        <v>2310030132</v>
      </c>
      <c r="F6947" t="s">
        <v>4840</v>
      </c>
      <c r="G6947" t="s">
        <v>89</v>
      </c>
      <c r="H6947">
        <v>289.43560000000002</v>
      </c>
      <c r="I6947">
        <v>1</v>
      </c>
      <c r="J6947">
        <v>8000</v>
      </c>
      <c r="K6947">
        <f>+VLOOKUP(E6947,Costos!$A$1:$I$716100,9,FALSE)</f>
        <v>3.2407050000000002</v>
      </c>
      <c r="L6947" t="str">
        <f t="shared" si="230"/>
        <v>231</v>
      </c>
      <c r="M6947" t="str">
        <f t="shared" si="231"/>
        <v>231003</v>
      </c>
      <c r="N6947" t="str">
        <f>IFERROR(IF(L6947="231","231",VLOOKUP(E6947,Materiales!$A$1:$G$37443,7,FALSE)),"N/A")</f>
        <v>231</v>
      </c>
    </row>
    <row r="6948" spans="1:14" x14ac:dyDescent="0.25">
      <c r="A6948">
        <v>2110030193</v>
      </c>
      <c r="B6948" t="s">
        <v>1173</v>
      </c>
      <c r="C6948">
        <v>2310030132</v>
      </c>
      <c r="D6948" t="s">
        <v>4840</v>
      </c>
      <c r="E6948">
        <v>2410220004</v>
      </c>
      <c r="F6948" t="s">
        <v>3314</v>
      </c>
      <c r="G6948" t="s">
        <v>89</v>
      </c>
      <c r="H6948">
        <v>8.9099999999999999E-2</v>
      </c>
      <c r="I6948">
        <v>2</v>
      </c>
      <c r="J6948">
        <v>8000</v>
      </c>
      <c r="K6948">
        <f>+VLOOKUP(E6948,Costos!$A$1:$I$716100,9,FALSE)</f>
        <v>144.33486500000001</v>
      </c>
      <c r="L6948" t="str">
        <f t="shared" si="230"/>
        <v>241</v>
      </c>
      <c r="M6948" t="str">
        <f t="shared" si="231"/>
        <v>241022</v>
      </c>
      <c r="N6948" t="str">
        <f>IFERROR(IF(L6948="231","231",VLOOKUP(E6948,Materiales!$A$1:$G$37443,7,FALSE)),"N/A")</f>
        <v>Varios</v>
      </c>
    </row>
    <row r="6949" spans="1:14" x14ac:dyDescent="0.25">
      <c r="A6949">
        <v>2110030193</v>
      </c>
      <c r="B6949" t="s">
        <v>1173</v>
      </c>
      <c r="C6949">
        <v>2310030132</v>
      </c>
      <c r="D6949" t="s">
        <v>4840</v>
      </c>
      <c r="E6949">
        <v>2430850012</v>
      </c>
      <c r="F6949" t="s">
        <v>3638</v>
      </c>
      <c r="G6949" t="s">
        <v>89</v>
      </c>
      <c r="H6949">
        <v>0.44529999999999997</v>
      </c>
      <c r="I6949">
        <v>2</v>
      </c>
      <c r="J6949">
        <v>8000</v>
      </c>
      <c r="K6949">
        <f>+VLOOKUP(E6949,Costos!$A$1:$I$716100,9,FALSE)</f>
        <v>15.424059</v>
      </c>
      <c r="L6949" t="str">
        <f t="shared" si="230"/>
        <v>243</v>
      </c>
      <c r="M6949" t="str">
        <f t="shared" si="231"/>
        <v>243085</v>
      </c>
      <c r="N6949" t="str">
        <f>IFERROR(IF(L6949="231","231",VLOOKUP(E6949,Materiales!$A$1:$G$37443,7,FALSE)),"N/A")</f>
        <v>Varios</v>
      </c>
    </row>
    <row r="6950" spans="1:14" x14ac:dyDescent="0.25">
      <c r="A6950">
        <v>2110030193</v>
      </c>
      <c r="B6950" t="s">
        <v>1173</v>
      </c>
      <c r="C6950">
        <v>2310030132</v>
      </c>
      <c r="D6950" t="s">
        <v>4840</v>
      </c>
      <c r="E6950">
        <v>2430850013</v>
      </c>
      <c r="F6950" t="s">
        <v>3639</v>
      </c>
      <c r="G6950" t="s">
        <v>89</v>
      </c>
      <c r="H6950">
        <v>0.93510000000000004</v>
      </c>
      <c r="I6950">
        <v>2</v>
      </c>
      <c r="J6950">
        <v>8000</v>
      </c>
      <c r="K6950">
        <f>+VLOOKUP(E6950,Costos!$A$1:$I$716100,9,FALSE)</f>
        <v>6.0844829999999996</v>
      </c>
      <c r="L6950" t="str">
        <f t="shared" si="230"/>
        <v>243</v>
      </c>
      <c r="M6950" t="str">
        <f t="shared" si="231"/>
        <v>243085</v>
      </c>
      <c r="N6950" t="str">
        <f>IFERROR(IF(L6950="231","231",VLOOKUP(E6950,Materiales!$A$1:$G$37443,7,FALSE)),"N/A")</f>
        <v>Varios</v>
      </c>
    </row>
    <row r="6951" spans="1:14" x14ac:dyDescent="0.25">
      <c r="A6951">
        <v>2110030193</v>
      </c>
      <c r="B6951" t="s">
        <v>1173</v>
      </c>
      <c r="C6951">
        <v>2310030132</v>
      </c>
      <c r="D6951" t="s">
        <v>4840</v>
      </c>
      <c r="E6951">
        <v>2410210019</v>
      </c>
      <c r="F6951" t="s">
        <v>113</v>
      </c>
      <c r="G6951" t="s">
        <v>89</v>
      </c>
      <c r="H6951">
        <v>1.0687</v>
      </c>
      <c r="I6951">
        <v>2</v>
      </c>
      <c r="J6951">
        <v>8000</v>
      </c>
      <c r="K6951">
        <f>+VLOOKUP(E6951,Costos!$A$1:$I$716100,9,FALSE)</f>
        <v>7.7568599999999996</v>
      </c>
      <c r="L6951" t="str">
        <f t="shared" si="230"/>
        <v>241</v>
      </c>
      <c r="M6951" t="str">
        <f t="shared" si="231"/>
        <v>241021</v>
      </c>
      <c r="N6951" t="str">
        <f>IFERROR(IF(L6951="231","231",VLOOKUP(E6951,Materiales!$A$1:$G$37443,7,FALSE)),"N/A")</f>
        <v>Varios</v>
      </c>
    </row>
    <row r="6952" spans="1:14" x14ac:dyDescent="0.25">
      <c r="A6952">
        <v>2110030193</v>
      </c>
      <c r="B6952" t="s">
        <v>1173</v>
      </c>
      <c r="C6952">
        <v>2310030132</v>
      </c>
      <c r="D6952" t="s">
        <v>4840</v>
      </c>
      <c r="E6952">
        <v>2430880022</v>
      </c>
      <c r="F6952" t="s">
        <v>115</v>
      </c>
      <c r="G6952" t="s">
        <v>89</v>
      </c>
      <c r="H6952">
        <v>1.3804000000000001</v>
      </c>
      <c r="I6952">
        <v>2</v>
      </c>
      <c r="J6952">
        <v>8000</v>
      </c>
      <c r="K6952">
        <f>+VLOOKUP(E6952,Costos!$A$1:$I$716100,9,FALSE)</f>
        <v>6.1924229999999998</v>
      </c>
      <c r="L6952" t="str">
        <f t="shared" si="230"/>
        <v>243</v>
      </c>
      <c r="M6952" t="str">
        <f t="shared" si="231"/>
        <v>243088</v>
      </c>
      <c r="N6952" t="str">
        <f>IFERROR(IF(L6952="231","231",VLOOKUP(E6952,Materiales!$A$1:$G$37443,7,FALSE)),"N/A")</f>
        <v>Varios</v>
      </c>
    </row>
    <row r="6953" spans="1:14" x14ac:dyDescent="0.25">
      <c r="A6953">
        <v>2110030193</v>
      </c>
      <c r="B6953" t="s">
        <v>1173</v>
      </c>
      <c r="C6953">
        <v>2310030132</v>
      </c>
      <c r="D6953" t="s">
        <v>4840</v>
      </c>
      <c r="E6953">
        <v>2430530010</v>
      </c>
      <c r="F6953" t="s">
        <v>3577</v>
      </c>
      <c r="G6953" t="s">
        <v>89</v>
      </c>
      <c r="H6953">
        <v>92.619399999999999</v>
      </c>
      <c r="I6953">
        <v>2</v>
      </c>
      <c r="J6953">
        <v>8000</v>
      </c>
      <c r="K6953">
        <f>+VLOOKUP(E6953,Costos!$A$1:$I$716100,9,FALSE)</f>
        <v>0.67528200000000005</v>
      </c>
      <c r="L6953" t="str">
        <f t="shared" si="230"/>
        <v>243</v>
      </c>
      <c r="M6953" t="str">
        <f t="shared" si="231"/>
        <v>243053</v>
      </c>
      <c r="N6953" t="str">
        <f>IFERROR(IF(L6953="231","231",VLOOKUP(E6953,Materiales!$A$1:$G$37443,7,FALSE)),"N/A")</f>
        <v>Varios</v>
      </c>
    </row>
    <row r="6954" spans="1:14" x14ac:dyDescent="0.25">
      <c r="A6954">
        <v>2110030193</v>
      </c>
      <c r="B6954" t="s">
        <v>1173</v>
      </c>
      <c r="C6954">
        <v>2310030132</v>
      </c>
      <c r="D6954" t="s">
        <v>4840</v>
      </c>
      <c r="E6954">
        <v>2430760003</v>
      </c>
      <c r="F6954" t="s">
        <v>3624</v>
      </c>
      <c r="G6954" t="s">
        <v>89</v>
      </c>
      <c r="H6954">
        <v>2.7073</v>
      </c>
      <c r="I6954">
        <v>2</v>
      </c>
      <c r="J6954">
        <v>8000</v>
      </c>
      <c r="K6954">
        <f>+VLOOKUP(E6954,Costos!$A$1:$I$716100,9,FALSE)</f>
        <v>149.485061</v>
      </c>
      <c r="L6954" t="str">
        <f t="shared" si="230"/>
        <v>243</v>
      </c>
      <c r="M6954" t="str">
        <f t="shared" si="231"/>
        <v>243076</v>
      </c>
      <c r="N6954" t="str">
        <f>IFERROR(IF(L6954="231","231",VLOOKUP(E6954,Materiales!$A$1:$G$37443,7,FALSE)),"N/A")</f>
        <v>Dispersión</v>
      </c>
    </row>
    <row r="6955" spans="1:14" x14ac:dyDescent="0.25">
      <c r="A6955">
        <v>2110030193</v>
      </c>
      <c r="B6955" t="s">
        <v>1173</v>
      </c>
      <c r="C6955">
        <v>2310030132</v>
      </c>
      <c r="D6955" t="s">
        <v>4840</v>
      </c>
      <c r="E6955">
        <v>2430350001</v>
      </c>
      <c r="F6955" t="s">
        <v>4741</v>
      </c>
      <c r="G6955" t="s">
        <v>89</v>
      </c>
      <c r="H6955">
        <v>1.3359000000000001</v>
      </c>
      <c r="I6955">
        <v>2</v>
      </c>
      <c r="J6955">
        <v>8000</v>
      </c>
      <c r="K6955">
        <f>+VLOOKUP(E6955,Costos!$A$1:$I$716100,9,FALSE)</f>
        <v>8.4358629999999994</v>
      </c>
      <c r="L6955" t="str">
        <f t="shared" si="230"/>
        <v>243</v>
      </c>
      <c r="M6955" t="str">
        <f t="shared" si="231"/>
        <v>243035</v>
      </c>
      <c r="N6955" t="str">
        <f>IFERROR(IF(L6955="231","231",VLOOKUP(E6955,Materiales!$A$1:$G$37443,7,FALSE)),"N/A")</f>
        <v>Varios</v>
      </c>
    </row>
    <row r="6956" spans="1:14" x14ac:dyDescent="0.25">
      <c r="A6956">
        <v>2110030193</v>
      </c>
      <c r="B6956" t="s">
        <v>1173</v>
      </c>
      <c r="C6956">
        <v>2310030132</v>
      </c>
      <c r="D6956" t="s">
        <v>4840</v>
      </c>
      <c r="E6956">
        <v>2430450001</v>
      </c>
      <c r="F6956" t="s">
        <v>93</v>
      </c>
      <c r="G6956" t="s">
        <v>89</v>
      </c>
      <c r="H6956">
        <v>3.5623</v>
      </c>
      <c r="I6956">
        <v>2</v>
      </c>
      <c r="J6956">
        <v>8000</v>
      </c>
      <c r="K6956">
        <f>+VLOOKUP(E6956,Costos!$A$1:$I$716100,9,FALSE)</f>
        <v>6.0336119999999998</v>
      </c>
      <c r="L6956" t="str">
        <f t="shared" si="230"/>
        <v>243</v>
      </c>
      <c r="M6956" t="str">
        <f t="shared" si="231"/>
        <v>243045</v>
      </c>
      <c r="N6956" t="str">
        <f>IFERROR(IF(L6956="231","231",VLOOKUP(E6956,Materiales!$A$1:$G$37443,7,FALSE)),"N/A")</f>
        <v>Varios</v>
      </c>
    </row>
    <row r="6957" spans="1:14" x14ac:dyDescent="0.25">
      <c r="A6957">
        <v>2110030193</v>
      </c>
      <c r="B6957" t="s">
        <v>1173</v>
      </c>
      <c r="C6957">
        <v>2310030132</v>
      </c>
      <c r="D6957" t="s">
        <v>4840</v>
      </c>
      <c r="E6957">
        <v>2430390013</v>
      </c>
      <c r="F6957" t="s">
        <v>3567</v>
      </c>
      <c r="G6957" t="s">
        <v>89</v>
      </c>
      <c r="H6957">
        <v>2.4045000000000001</v>
      </c>
      <c r="I6957">
        <v>2</v>
      </c>
      <c r="J6957">
        <v>8000</v>
      </c>
      <c r="K6957">
        <f>+VLOOKUP(E6957,Costos!$A$1:$I$716100,9,FALSE)</f>
        <v>27.214721000000001</v>
      </c>
      <c r="L6957" t="str">
        <f t="shared" si="230"/>
        <v>243</v>
      </c>
      <c r="M6957" t="str">
        <f t="shared" si="231"/>
        <v>243039</v>
      </c>
      <c r="N6957" t="str">
        <f>IFERROR(IF(L6957="231","231",VLOOKUP(E6957,Materiales!$A$1:$G$37443,7,FALSE)),"N/A")</f>
        <v>Varios</v>
      </c>
    </row>
    <row r="6958" spans="1:14" x14ac:dyDescent="0.25">
      <c r="A6958">
        <v>2110030193</v>
      </c>
      <c r="B6958" t="s">
        <v>1173</v>
      </c>
      <c r="C6958">
        <v>2310030132</v>
      </c>
      <c r="D6958" t="s">
        <v>4840</v>
      </c>
      <c r="E6958">
        <v>2310030273</v>
      </c>
      <c r="F6958" t="s">
        <v>2157</v>
      </c>
      <c r="G6958" t="s">
        <v>89</v>
      </c>
      <c r="H6958">
        <v>8.9056999999999995</v>
      </c>
      <c r="I6958">
        <v>2</v>
      </c>
      <c r="J6958">
        <v>8000</v>
      </c>
      <c r="K6958">
        <f>+VLOOKUP(E6958,Costos!$A$1:$I$716100,9,FALSE)</f>
        <v>3.6945239999999999</v>
      </c>
      <c r="L6958" t="str">
        <f t="shared" si="230"/>
        <v>231</v>
      </c>
      <c r="M6958" t="str">
        <f t="shared" si="231"/>
        <v>231003</v>
      </c>
      <c r="N6958" t="str">
        <f>IFERROR(IF(L6958="231","231",VLOOKUP(E6958,Materiales!$A$1:$G$37443,7,FALSE)),"N/A")</f>
        <v>231</v>
      </c>
    </row>
    <row r="6959" spans="1:14" x14ac:dyDescent="0.25">
      <c r="A6959">
        <v>2110030193</v>
      </c>
      <c r="B6959" t="s">
        <v>1173</v>
      </c>
      <c r="C6959">
        <v>2310030273</v>
      </c>
      <c r="D6959" t="s">
        <v>2157</v>
      </c>
      <c r="E6959">
        <v>2410290596</v>
      </c>
      <c r="F6959" t="s">
        <v>3369</v>
      </c>
      <c r="G6959" t="s">
        <v>89</v>
      </c>
      <c r="H6959">
        <v>0.87419999999999998</v>
      </c>
      <c r="I6959">
        <v>3</v>
      </c>
      <c r="J6959">
        <v>8000</v>
      </c>
      <c r="K6959">
        <f>+VLOOKUP(E6959,Costos!$A$1:$I$716100,9,FALSE)</f>
        <v>5.3067520000000004</v>
      </c>
      <c r="L6959" t="str">
        <f t="shared" si="230"/>
        <v>241</v>
      </c>
      <c r="M6959" t="str">
        <f t="shared" si="231"/>
        <v>241029</v>
      </c>
      <c r="N6959" t="str">
        <f>IFERROR(IF(L6959="231","231",VLOOKUP(E6959,Materiales!$A$1:$G$37443,7,FALSE)),"N/A")</f>
        <v>Varios</v>
      </c>
    </row>
    <row r="6960" spans="1:14" x14ac:dyDescent="0.25">
      <c r="A6960">
        <v>2110030193</v>
      </c>
      <c r="B6960" t="s">
        <v>1173</v>
      </c>
      <c r="C6960">
        <v>2310030273</v>
      </c>
      <c r="D6960" t="s">
        <v>2157</v>
      </c>
      <c r="E6960">
        <v>2430850012</v>
      </c>
      <c r="F6960" t="s">
        <v>3638</v>
      </c>
      <c r="G6960" t="s">
        <v>89</v>
      </c>
      <c r="H6960">
        <v>9.7000000000000003E-3</v>
      </c>
      <c r="I6960">
        <v>3</v>
      </c>
      <c r="J6960">
        <v>8000</v>
      </c>
      <c r="K6960">
        <f>+VLOOKUP(E6960,Costos!$A$1:$I$716100,9,FALSE)</f>
        <v>15.424059</v>
      </c>
      <c r="L6960" t="str">
        <f t="shared" si="230"/>
        <v>243</v>
      </c>
      <c r="M6960" t="str">
        <f t="shared" si="231"/>
        <v>243085</v>
      </c>
      <c r="N6960" t="str">
        <f>IFERROR(IF(L6960="231","231",VLOOKUP(E6960,Materiales!$A$1:$G$37443,7,FALSE)),"N/A")</f>
        <v>Varios</v>
      </c>
    </row>
    <row r="6961" spans="1:14" x14ac:dyDescent="0.25">
      <c r="A6961">
        <v>2110030193</v>
      </c>
      <c r="B6961" t="s">
        <v>1173</v>
      </c>
      <c r="C6961">
        <v>2310030273</v>
      </c>
      <c r="D6961" t="s">
        <v>2157</v>
      </c>
      <c r="E6961">
        <v>2410210019</v>
      </c>
      <c r="F6961" t="s">
        <v>113</v>
      </c>
      <c r="G6961" t="s">
        <v>89</v>
      </c>
      <c r="H6961">
        <v>7.7700000000000005E-2</v>
      </c>
      <c r="I6961">
        <v>3</v>
      </c>
      <c r="J6961">
        <v>8000</v>
      </c>
      <c r="K6961">
        <f>+VLOOKUP(E6961,Costos!$A$1:$I$716100,9,FALSE)</f>
        <v>7.7568599999999996</v>
      </c>
      <c r="L6961" t="str">
        <f t="shared" si="230"/>
        <v>241</v>
      </c>
      <c r="M6961" t="str">
        <f t="shared" si="231"/>
        <v>241021</v>
      </c>
      <c r="N6961" t="str">
        <f>IFERROR(IF(L6961="231","231",VLOOKUP(E6961,Materiales!$A$1:$G$37443,7,FALSE)),"N/A")</f>
        <v>Varios</v>
      </c>
    </row>
    <row r="6962" spans="1:14" x14ac:dyDescent="0.25">
      <c r="A6962">
        <v>2110030193</v>
      </c>
      <c r="B6962" t="s">
        <v>1173</v>
      </c>
      <c r="C6962">
        <v>2310030273</v>
      </c>
      <c r="D6962" t="s">
        <v>2157</v>
      </c>
      <c r="E6962">
        <v>2430950002</v>
      </c>
      <c r="F6962" t="s">
        <v>3667</v>
      </c>
      <c r="G6962" t="s">
        <v>89</v>
      </c>
      <c r="H6962">
        <v>5.8299999999999998E-2</v>
      </c>
      <c r="I6962">
        <v>3</v>
      </c>
      <c r="J6962">
        <v>8000</v>
      </c>
      <c r="K6962">
        <f>+VLOOKUP(E6962,Costos!$A$1:$I$716100,9,FALSE)</f>
        <v>16.036432000000001</v>
      </c>
      <c r="L6962" t="str">
        <f t="shared" si="230"/>
        <v>243</v>
      </c>
      <c r="M6962" t="str">
        <f t="shared" si="231"/>
        <v>243095</v>
      </c>
      <c r="N6962" t="str">
        <f>IFERROR(IF(L6962="231","231",VLOOKUP(E6962,Materiales!$A$1:$G$37443,7,FALSE)),"N/A")</f>
        <v>Varios</v>
      </c>
    </row>
    <row r="6963" spans="1:14" x14ac:dyDescent="0.25">
      <c r="A6963">
        <v>2110030193</v>
      </c>
      <c r="B6963" t="s">
        <v>1173</v>
      </c>
      <c r="C6963">
        <v>2310030273</v>
      </c>
      <c r="D6963" t="s">
        <v>2157</v>
      </c>
      <c r="E6963">
        <v>2410290518</v>
      </c>
      <c r="F6963" t="s">
        <v>3353</v>
      </c>
      <c r="G6963" t="s">
        <v>89</v>
      </c>
      <c r="H6963">
        <v>1.26E-2</v>
      </c>
      <c r="I6963">
        <v>3</v>
      </c>
      <c r="J6963">
        <v>8000</v>
      </c>
      <c r="K6963">
        <f>+VLOOKUP(E6963,Costos!$A$1:$I$716100,9,FALSE)</f>
        <v>4.2085650000000001</v>
      </c>
      <c r="L6963" t="str">
        <f t="shared" si="230"/>
        <v>241</v>
      </c>
      <c r="M6963" t="str">
        <f t="shared" si="231"/>
        <v>241029</v>
      </c>
      <c r="N6963" t="str">
        <f>IFERROR(IF(L6963="231","231",VLOOKUP(E6963,Materiales!$A$1:$G$37443,7,FALSE)),"N/A")</f>
        <v>Otros</v>
      </c>
    </row>
    <row r="6964" spans="1:14" x14ac:dyDescent="0.25">
      <c r="A6964">
        <v>2110030193</v>
      </c>
      <c r="B6964" t="s">
        <v>1173</v>
      </c>
      <c r="C6964">
        <v>2310030273</v>
      </c>
      <c r="D6964" t="s">
        <v>2157</v>
      </c>
      <c r="E6964">
        <v>2430880022</v>
      </c>
      <c r="F6964" t="s">
        <v>115</v>
      </c>
      <c r="G6964" t="s">
        <v>89</v>
      </c>
      <c r="H6964">
        <v>2.6700000000000002E-2</v>
      </c>
      <c r="I6964">
        <v>3</v>
      </c>
      <c r="J6964">
        <v>8000</v>
      </c>
      <c r="K6964">
        <f>+VLOOKUP(E6964,Costos!$A$1:$I$716100,9,FALSE)</f>
        <v>6.1924229999999998</v>
      </c>
      <c r="L6964" t="str">
        <f t="shared" si="230"/>
        <v>243</v>
      </c>
      <c r="M6964" t="str">
        <f t="shared" si="231"/>
        <v>243088</v>
      </c>
      <c r="N6964" t="str">
        <f>IFERROR(IF(L6964="231","231",VLOOKUP(E6964,Materiales!$A$1:$G$37443,7,FALSE)),"N/A")</f>
        <v>Varios</v>
      </c>
    </row>
    <row r="6965" spans="1:14" x14ac:dyDescent="0.25">
      <c r="A6965">
        <v>2110030193</v>
      </c>
      <c r="B6965" t="s">
        <v>1173</v>
      </c>
      <c r="C6965">
        <v>2310030273</v>
      </c>
      <c r="D6965" t="s">
        <v>2157</v>
      </c>
      <c r="E6965">
        <v>2410290827</v>
      </c>
      <c r="F6965" t="s">
        <v>3467</v>
      </c>
      <c r="G6965" t="s">
        <v>89</v>
      </c>
      <c r="H6965">
        <v>0.12139999999999999</v>
      </c>
      <c r="I6965">
        <v>3</v>
      </c>
      <c r="J6965">
        <v>8000</v>
      </c>
      <c r="K6965">
        <f>+VLOOKUP(E6965,Costos!$A$1:$I$716100,9,FALSE)</f>
        <v>8.7862050000000007</v>
      </c>
      <c r="L6965" t="str">
        <f t="shared" si="230"/>
        <v>241</v>
      </c>
      <c r="M6965" t="str">
        <f t="shared" si="231"/>
        <v>241029</v>
      </c>
      <c r="N6965" t="str">
        <f>IFERROR(IF(L6965="231","231",VLOOKUP(E6965,Materiales!$A$1:$G$37443,7,FALSE)),"N/A")</f>
        <v>Varios</v>
      </c>
    </row>
    <row r="6966" spans="1:14" x14ac:dyDescent="0.25">
      <c r="A6966">
        <v>2110030193</v>
      </c>
      <c r="B6966" t="s">
        <v>1173</v>
      </c>
      <c r="C6966">
        <v>2310030273</v>
      </c>
      <c r="D6966" t="s">
        <v>2157</v>
      </c>
      <c r="E6966">
        <v>2430390013</v>
      </c>
      <c r="F6966" t="s">
        <v>3567</v>
      </c>
      <c r="G6966" t="s">
        <v>89</v>
      </c>
      <c r="H6966">
        <v>4.8599999999999997E-2</v>
      </c>
      <c r="I6966">
        <v>3</v>
      </c>
      <c r="J6966">
        <v>8000</v>
      </c>
      <c r="K6966">
        <f>+VLOOKUP(E6966,Costos!$A$1:$I$716100,9,FALSE)</f>
        <v>27.214721000000001</v>
      </c>
      <c r="L6966" t="str">
        <f t="shared" si="230"/>
        <v>243</v>
      </c>
      <c r="M6966" t="str">
        <f t="shared" si="231"/>
        <v>243039</v>
      </c>
      <c r="N6966" t="str">
        <f>IFERROR(IF(L6966="231","231",VLOOKUP(E6966,Materiales!$A$1:$G$37443,7,FALSE)),"N/A")</f>
        <v>Varios</v>
      </c>
    </row>
    <row r="6967" spans="1:14" x14ac:dyDescent="0.25">
      <c r="A6967">
        <v>2110030193</v>
      </c>
      <c r="B6967" t="s">
        <v>1173</v>
      </c>
      <c r="C6967">
        <v>2310030273</v>
      </c>
      <c r="D6967" t="s">
        <v>2157</v>
      </c>
      <c r="E6967">
        <v>2430850037</v>
      </c>
      <c r="F6967" t="s">
        <v>3645</v>
      </c>
      <c r="G6967" t="s">
        <v>89</v>
      </c>
      <c r="H6967">
        <v>7.7700000000000005E-2</v>
      </c>
      <c r="I6967">
        <v>3</v>
      </c>
      <c r="J6967">
        <v>8000</v>
      </c>
      <c r="K6967">
        <f>+VLOOKUP(E6967,Costos!$A$1:$I$716100,9,FALSE)</f>
        <v>5.1567480000000003</v>
      </c>
      <c r="L6967" t="str">
        <f t="shared" si="230"/>
        <v>243</v>
      </c>
      <c r="M6967" t="str">
        <f t="shared" si="231"/>
        <v>243085</v>
      </c>
      <c r="N6967" t="str">
        <f>IFERROR(IF(L6967="231","231",VLOOKUP(E6967,Materiales!$A$1:$G$37443,7,FALSE)),"N/A")</f>
        <v>Varios</v>
      </c>
    </row>
    <row r="6968" spans="1:14" x14ac:dyDescent="0.25">
      <c r="A6968">
        <v>2110030193</v>
      </c>
      <c r="B6968" t="s">
        <v>1173</v>
      </c>
      <c r="C6968">
        <v>2310030273</v>
      </c>
      <c r="D6968" t="s">
        <v>2157</v>
      </c>
      <c r="E6968">
        <v>2410290516</v>
      </c>
      <c r="F6968" t="s">
        <v>3351</v>
      </c>
      <c r="G6968" t="s">
        <v>89</v>
      </c>
      <c r="H6968">
        <v>3.6909000000000001</v>
      </c>
      <c r="I6968">
        <v>3</v>
      </c>
      <c r="J6968">
        <v>8000</v>
      </c>
      <c r="K6968">
        <f>+VLOOKUP(E6968,Costos!$A$1:$I$716100,9,FALSE)</f>
        <v>6.3744370000000004</v>
      </c>
      <c r="L6968" t="str">
        <f t="shared" si="230"/>
        <v>241</v>
      </c>
      <c r="M6968" t="str">
        <f t="shared" si="231"/>
        <v>241029</v>
      </c>
      <c r="N6968" t="str">
        <f>IFERROR(IF(L6968="231","231",VLOOKUP(E6968,Materiales!$A$1:$G$37443,7,FALSE)),"N/A")</f>
        <v>Varios</v>
      </c>
    </row>
    <row r="6969" spans="1:14" x14ac:dyDescent="0.25">
      <c r="A6969">
        <v>2110030193</v>
      </c>
      <c r="B6969" t="s">
        <v>1173</v>
      </c>
      <c r="C6969">
        <v>2310030273</v>
      </c>
      <c r="D6969" t="s">
        <v>2157</v>
      </c>
      <c r="E6969">
        <v>2410290517</v>
      </c>
      <c r="F6969" t="s">
        <v>3352</v>
      </c>
      <c r="G6969" t="s">
        <v>89</v>
      </c>
      <c r="H6969">
        <v>9.1999999999999998E-3</v>
      </c>
      <c r="I6969">
        <v>3</v>
      </c>
      <c r="J6969">
        <v>8000</v>
      </c>
      <c r="K6969">
        <f>+VLOOKUP(E6969,Costos!$A$1:$I$716100,9,FALSE)</f>
        <v>5.2654379999999996</v>
      </c>
      <c r="L6969" t="str">
        <f t="shared" si="230"/>
        <v>241</v>
      </c>
      <c r="M6969" t="str">
        <f t="shared" si="231"/>
        <v>241029</v>
      </c>
      <c r="N6969" t="str">
        <f>IFERROR(IF(L6969="231","231",VLOOKUP(E6969,Materiales!$A$1:$G$37443,7,FALSE)),"N/A")</f>
        <v>Otros</v>
      </c>
    </row>
    <row r="6970" spans="1:14" x14ac:dyDescent="0.25">
      <c r="A6970">
        <v>2110030193</v>
      </c>
      <c r="B6970" t="s">
        <v>1173</v>
      </c>
      <c r="C6970">
        <v>2310030273</v>
      </c>
      <c r="D6970" t="s">
        <v>2157</v>
      </c>
      <c r="E6970">
        <v>2410210003</v>
      </c>
      <c r="F6970" t="s">
        <v>95</v>
      </c>
      <c r="G6970" t="s">
        <v>89</v>
      </c>
      <c r="H6970">
        <v>7.2800000000000004E-2</v>
      </c>
      <c r="I6970">
        <v>3</v>
      </c>
      <c r="J6970">
        <v>8000</v>
      </c>
      <c r="K6970">
        <f>+VLOOKUP(E6970,Costos!$A$1:$I$716100,9,FALSE)</f>
        <v>4.9316240000000002</v>
      </c>
      <c r="L6970" t="str">
        <f t="shared" si="230"/>
        <v>241</v>
      </c>
      <c r="M6970" t="str">
        <f t="shared" si="231"/>
        <v>241021</v>
      </c>
      <c r="N6970" t="str">
        <f>IFERROR(IF(L6970="231","231",VLOOKUP(E6970,Materiales!$A$1:$G$37443,7,FALSE)),"N/A")</f>
        <v>Varios</v>
      </c>
    </row>
    <row r="6971" spans="1:14" x14ac:dyDescent="0.25">
      <c r="A6971">
        <v>2110030193</v>
      </c>
      <c r="B6971" t="s">
        <v>1173</v>
      </c>
      <c r="C6971">
        <v>2310030132</v>
      </c>
      <c r="D6971" t="s">
        <v>4840</v>
      </c>
      <c r="E6971">
        <v>2410210003</v>
      </c>
      <c r="F6971" t="s">
        <v>95</v>
      </c>
      <c r="G6971" t="s">
        <v>89</v>
      </c>
      <c r="H6971">
        <v>3.5623</v>
      </c>
      <c r="I6971">
        <v>2</v>
      </c>
      <c r="J6971">
        <v>8000</v>
      </c>
      <c r="K6971">
        <f>+VLOOKUP(E6971,Costos!$A$1:$I$716100,9,FALSE)</f>
        <v>4.9316240000000002</v>
      </c>
      <c r="L6971" t="str">
        <f t="shared" si="230"/>
        <v>241</v>
      </c>
      <c r="M6971" t="str">
        <f t="shared" si="231"/>
        <v>241021</v>
      </c>
      <c r="N6971" t="str">
        <f>IFERROR(IF(L6971="231","231",VLOOKUP(E6971,Materiales!$A$1:$G$37443,7,FALSE)),"N/A")</f>
        <v>Varios</v>
      </c>
    </row>
    <row r="6972" spans="1:14" x14ac:dyDescent="0.25">
      <c r="A6972">
        <v>2110030193</v>
      </c>
      <c r="B6972" t="s">
        <v>1173</v>
      </c>
      <c r="C6972">
        <v>2310030132</v>
      </c>
      <c r="D6972" t="s">
        <v>4840</v>
      </c>
      <c r="E6972">
        <v>2430810004</v>
      </c>
      <c r="F6972" t="s">
        <v>3630</v>
      </c>
      <c r="G6972" t="s">
        <v>89</v>
      </c>
      <c r="H6972">
        <v>0.44529999999999997</v>
      </c>
      <c r="I6972">
        <v>2</v>
      </c>
      <c r="J6972">
        <v>8000</v>
      </c>
      <c r="K6972">
        <f>+VLOOKUP(E6972,Costos!$A$1:$I$716100,9,FALSE)</f>
        <v>6.728307</v>
      </c>
      <c r="L6972" t="str">
        <f t="shared" si="230"/>
        <v>243</v>
      </c>
      <c r="M6972" t="str">
        <f t="shared" si="231"/>
        <v>243081</v>
      </c>
      <c r="N6972" t="str">
        <f>IFERROR(IF(L6972="231","231",VLOOKUP(E6972,Materiales!$A$1:$G$37443,7,FALSE)),"N/A")</f>
        <v>Varios</v>
      </c>
    </row>
    <row r="6973" spans="1:14" x14ac:dyDescent="0.25">
      <c r="A6973">
        <v>2110030193</v>
      </c>
      <c r="B6973" t="s">
        <v>1173</v>
      </c>
      <c r="C6973">
        <v>2310030132</v>
      </c>
      <c r="D6973" t="s">
        <v>4840</v>
      </c>
      <c r="E6973">
        <v>2430870004</v>
      </c>
      <c r="F6973" t="s">
        <v>3650</v>
      </c>
      <c r="G6973" t="s">
        <v>89</v>
      </c>
      <c r="H6973">
        <v>8.9099999999999999E-2</v>
      </c>
      <c r="I6973">
        <v>2</v>
      </c>
      <c r="J6973">
        <v>8000</v>
      </c>
      <c r="K6973">
        <f>+VLOOKUP(E6973,Costos!$A$1:$I$716100,9,FALSE)</f>
        <v>5.9204129999999999</v>
      </c>
      <c r="L6973" t="str">
        <f t="shared" si="230"/>
        <v>243</v>
      </c>
      <c r="M6973" t="str">
        <f t="shared" si="231"/>
        <v>243087</v>
      </c>
      <c r="N6973" t="str">
        <f>IFERROR(IF(L6973="231","231",VLOOKUP(E6973,Materiales!$A$1:$G$37443,7,FALSE)),"N/A")</f>
        <v>Varios</v>
      </c>
    </row>
    <row r="6974" spans="1:14" x14ac:dyDescent="0.25">
      <c r="A6974">
        <v>2110030193</v>
      </c>
      <c r="B6974" t="s">
        <v>1173</v>
      </c>
      <c r="C6974">
        <v>2110030193</v>
      </c>
      <c r="D6974" t="s">
        <v>1173</v>
      </c>
      <c r="E6974">
        <v>2320050055</v>
      </c>
      <c r="F6974" t="s">
        <v>2722</v>
      </c>
      <c r="G6974" t="s">
        <v>36</v>
      </c>
      <c r="H6974">
        <v>266.66669999999999</v>
      </c>
      <c r="I6974">
        <v>1</v>
      </c>
      <c r="J6974">
        <v>8000</v>
      </c>
      <c r="K6974">
        <f>+VLOOKUP(E6974,Costos!$A$1:$I$716100,9,FALSE)</f>
        <v>0.39970699999999998</v>
      </c>
      <c r="L6974" t="str">
        <f t="shared" si="230"/>
        <v>232</v>
      </c>
      <c r="M6974" t="str">
        <f t="shared" si="231"/>
        <v>232005</v>
      </c>
      <c r="N6974" t="str">
        <f>IFERROR(IF(L6974="231","231",VLOOKUP(E6974,Materiales!$A$1:$G$37443,7,FALSE)),"N/A")</f>
        <v>Cajitas</v>
      </c>
    </row>
    <row r="6975" spans="1:14" x14ac:dyDescent="0.25">
      <c r="A6975">
        <v>2110030193</v>
      </c>
      <c r="B6975" t="s">
        <v>1173</v>
      </c>
      <c r="C6975">
        <v>2110030193</v>
      </c>
      <c r="D6975" t="s">
        <v>1173</v>
      </c>
      <c r="E6975">
        <v>2500030038</v>
      </c>
      <c r="F6975" t="s">
        <v>3698</v>
      </c>
      <c r="G6975" t="s">
        <v>36</v>
      </c>
      <c r="H6975">
        <v>14</v>
      </c>
      <c r="I6975">
        <v>1</v>
      </c>
      <c r="J6975">
        <v>8000</v>
      </c>
      <c r="K6975">
        <f>+VLOOKUP(E6975,Costos!$A$1:$I$716100,9,FALSE)</f>
        <v>2.5297960000000002</v>
      </c>
      <c r="L6975" t="str">
        <f t="shared" si="230"/>
        <v>250</v>
      </c>
      <c r="M6975" t="str">
        <f t="shared" si="231"/>
        <v>250003</v>
      </c>
      <c r="N6975" t="str">
        <f>IFERROR(IF(L6975="231","231",VLOOKUP(E6975,Materiales!$A$1:$G$37443,7,FALSE)),"N/A")</f>
        <v>Cajón</v>
      </c>
    </row>
    <row r="6976" spans="1:14" x14ac:dyDescent="0.25">
      <c r="A6976">
        <v>2110030194</v>
      </c>
      <c r="B6976" t="s">
        <v>1174</v>
      </c>
      <c r="C6976">
        <v>2110030194</v>
      </c>
      <c r="D6976" t="s">
        <v>1174</v>
      </c>
      <c r="E6976">
        <v>2310230002</v>
      </c>
      <c r="F6976" t="s">
        <v>2575</v>
      </c>
      <c r="G6976" t="s">
        <v>36</v>
      </c>
      <c r="H6976">
        <v>8000</v>
      </c>
      <c r="I6976">
        <v>1</v>
      </c>
      <c r="J6976">
        <v>8000</v>
      </c>
      <c r="K6976">
        <f>+VLOOKUP(E6976,Costos!$A$1:$I$716100,9,FALSE)</f>
        <v>3.5858000000000001E-2</v>
      </c>
      <c r="L6976" t="str">
        <f t="shared" si="230"/>
        <v>231</v>
      </c>
      <c r="M6976" t="str">
        <f t="shared" si="231"/>
        <v>231023</v>
      </c>
      <c r="N6976" t="str">
        <f>IFERROR(IF(L6976="231","231",VLOOKUP(E6976,Materiales!$A$1:$G$37443,7,FALSE)),"N/A")</f>
        <v>231</v>
      </c>
    </row>
    <row r="6977" spans="1:14" x14ac:dyDescent="0.25">
      <c r="A6977">
        <v>2110030194</v>
      </c>
      <c r="B6977" t="s">
        <v>1174</v>
      </c>
      <c r="C6977">
        <v>2310230002</v>
      </c>
      <c r="D6977" t="s">
        <v>2575</v>
      </c>
      <c r="E6977">
        <v>2410290575</v>
      </c>
      <c r="F6977" t="s">
        <v>3365</v>
      </c>
      <c r="G6977" t="s">
        <v>89</v>
      </c>
      <c r="H6977">
        <v>46.4</v>
      </c>
      <c r="I6977">
        <v>2</v>
      </c>
      <c r="J6977">
        <v>8000</v>
      </c>
      <c r="K6977">
        <f>+VLOOKUP(E6977,Costos!$A$1:$I$716100,9,FALSE)</f>
        <v>6.2486309999999996</v>
      </c>
      <c r="L6977" t="str">
        <f t="shared" si="230"/>
        <v>241</v>
      </c>
      <c r="M6977" t="str">
        <f t="shared" si="231"/>
        <v>241029</v>
      </c>
      <c r="N6977" t="str">
        <f>IFERROR(IF(L6977="231","231",VLOOKUP(E6977,Materiales!$A$1:$G$37443,7,FALSE)),"N/A")</f>
        <v>Resinas</v>
      </c>
    </row>
    <row r="6978" spans="1:14" x14ac:dyDescent="0.25">
      <c r="A6978">
        <v>2110030194</v>
      </c>
      <c r="B6978" t="s">
        <v>1174</v>
      </c>
      <c r="C6978">
        <v>2110030194</v>
      </c>
      <c r="D6978" t="s">
        <v>1174</v>
      </c>
      <c r="E6978">
        <v>2310160558</v>
      </c>
      <c r="F6978" t="s">
        <v>2447</v>
      </c>
      <c r="G6978" t="s">
        <v>36</v>
      </c>
      <c r="H6978">
        <v>8000</v>
      </c>
      <c r="I6978">
        <v>1</v>
      </c>
      <c r="J6978">
        <v>8000</v>
      </c>
      <c r="K6978">
        <f>+VLOOKUP(E6978,Costos!$A$1:$I$716100,9,FALSE)</f>
        <v>4.4062999999999998E-2</v>
      </c>
      <c r="L6978" t="str">
        <f t="shared" si="230"/>
        <v>231</v>
      </c>
      <c r="M6978" t="str">
        <f t="shared" si="231"/>
        <v>231016</v>
      </c>
      <c r="N6978" t="str">
        <f>IFERROR(IF(L6978="231","231",VLOOKUP(E6978,Materiales!$A$1:$G$37443,7,FALSE)),"N/A")</f>
        <v>231</v>
      </c>
    </row>
    <row r="6979" spans="1:14" x14ac:dyDescent="0.25">
      <c r="A6979">
        <v>2110030194</v>
      </c>
      <c r="B6979" t="s">
        <v>1174</v>
      </c>
      <c r="C6979">
        <v>2310160558</v>
      </c>
      <c r="D6979" t="s">
        <v>2447</v>
      </c>
      <c r="E6979">
        <v>2410090171</v>
      </c>
      <c r="F6979" t="s">
        <v>3178</v>
      </c>
      <c r="G6979" t="s">
        <v>89</v>
      </c>
      <c r="H6979">
        <v>0.4224</v>
      </c>
      <c r="I6979">
        <v>2</v>
      </c>
      <c r="J6979">
        <v>8000</v>
      </c>
      <c r="K6979">
        <f>+VLOOKUP(E6979,Costos!$A$1:$I$716100,9,FALSE)</f>
        <v>12.295067</v>
      </c>
      <c r="L6979" t="str">
        <f t="shared" si="230"/>
        <v>241</v>
      </c>
      <c r="M6979" t="str">
        <f t="shared" si="231"/>
        <v>241009</v>
      </c>
      <c r="N6979" t="str">
        <f>IFERROR(IF(L6979="231","231",VLOOKUP(E6979,Materiales!$A$1:$G$37443,7,FALSE)),"N/A")</f>
        <v>Masterbach</v>
      </c>
    </row>
    <row r="6980" spans="1:14" x14ac:dyDescent="0.25">
      <c r="A6980">
        <v>2110030194</v>
      </c>
      <c r="B6980" t="s">
        <v>1174</v>
      </c>
      <c r="C6980">
        <v>2310160558</v>
      </c>
      <c r="D6980" t="s">
        <v>2447</v>
      </c>
      <c r="E6980">
        <v>2410290624</v>
      </c>
      <c r="F6980" t="s">
        <v>91</v>
      </c>
      <c r="G6980" t="s">
        <v>89</v>
      </c>
      <c r="H6980">
        <v>26.3992</v>
      </c>
      <c r="I6980">
        <v>2</v>
      </c>
      <c r="J6980">
        <v>8000</v>
      </c>
      <c r="K6980">
        <f>+VLOOKUP(E6980,Costos!$A$1:$I$716100,9,FALSE)</f>
        <v>6.9373659999999999</v>
      </c>
      <c r="L6980" t="str">
        <f t="shared" si="230"/>
        <v>241</v>
      </c>
      <c r="M6980" t="str">
        <f t="shared" si="231"/>
        <v>241029</v>
      </c>
      <c r="N6980" t="str">
        <f>IFERROR(IF(L6980="231","231",VLOOKUP(E6980,Materiales!$A$1:$G$37443,7,FALSE)),"N/A")</f>
        <v>Resinas</v>
      </c>
    </row>
    <row r="6981" spans="1:14" x14ac:dyDescent="0.25">
      <c r="A6981">
        <v>2110030194</v>
      </c>
      <c r="B6981" t="s">
        <v>1174</v>
      </c>
      <c r="C6981">
        <v>2110030194</v>
      </c>
      <c r="D6981" t="s">
        <v>1174</v>
      </c>
      <c r="E6981">
        <v>2310030130</v>
      </c>
      <c r="F6981" t="s">
        <v>4841</v>
      </c>
      <c r="G6981" t="s">
        <v>89</v>
      </c>
      <c r="H6981">
        <v>266.44229999999999</v>
      </c>
      <c r="I6981">
        <v>1</v>
      </c>
      <c r="J6981">
        <v>8000</v>
      </c>
      <c r="K6981">
        <f>+VLOOKUP(E6981,Costos!$A$1:$I$716100,9,FALSE)</f>
        <v>2.5492560000000002</v>
      </c>
      <c r="L6981" t="str">
        <f t="shared" si="230"/>
        <v>231</v>
      </c>
      <c r="M6981" t="str">
        <f t="shared" si="231"/>
        <v>231003</v>
      </c>
      <c r="N6981" t="str">
        <f>IFERROR(IF(L6981="231","231",VLOOKUP(E6981,Materiales!$A$1:$G$37443,7,FALSE)),"N/A")</f>
        <v>231</v>
      </c>
    </row>
    <row r="6982" spans="1:14" x14ac:dyDescent="0.25">
      <c r="A6982">
        <v>2110030194</v>
      </c>
      <c r="B6982" t="s">
        <v>1174</v>
      </c>
      <c r="C6982">
        <v>2310030130</v>
      </c>
      <c r="D6982" t="s">
        <v>4841</v>
      </c>
      <c r="E6982">
        <v>2430850012</v>
      </c>
      <c r="F6982" t="s">
        <v>3638</v>
      </c>
      <c r="G6982" t="s">
        <v>89</v>
      </c>
      <c r="H6982">
        <v>0.53290000000000004</v>
      </c>
      <c r="I6982">
        <v>2</v>
      </c>
      <c r="J6982">
        <v>8000</v>
      </c>
      <c r="K6982">
        <f>+VLOOKUP(E6982,Costos!$A$1:$I$716100,9,FALSE)</f>
        <v>15.424059</v>
      </c>
      <c r="L6982" t="str">
        <f t="shared" si="230"/>
        <v>243</v>
      </c>
      <c r="M6982" t="str">
        <f t="shared" si="231"/>
        <v>243085</v>
      </c>
      <c r="N6982" t="str">
        <f>IFERROR(IF(L6982="231","231",VLOOKUP(E6982,Materiales!$A$1:$G$37443,7,FALSE)),"N/A")</f>
        <v>Varios</v>
      </c>
    </row>
    <row r="6983" spans="1:14" x14ac:dyDescent="0.25">
      <c r="A6983">
        <v>2110030194</v>
      </c>
      <c r="B6983" t="s">
        <v>1174</v>
      </c>
      <c r="C6983">
        <v>2310030130</v>
      </c>
      <c r="D6983" t="s">
        <v>4841</v>
      </c>
      <c r="E6983">
        <v>2430850013</v>
      </c>
      <c r="F6983" t="s">
        <v>3639</v>
      </c>
      <c r="G6983" t="s">
        <v>89</v>
      </c>
      <c r="H6983">
        <v>1.4347000000000001</v>
      </c>
      <c r="I6983">
        <v>2</v>
      </c>
      <c r="J6983">
        <v>8000</v>
      </c>
      <c r="K6983">
        <f>+VLOOKUP(E6983,Costos!$A$1:$I$716100,9,FALSE)</f>
        <v>6.0844829999999996</v>
      </c>
      <c r="L6983" t="str">
        <f t="shared" si="230"/>
        <v>243</v>
      </c>
      <c r="M6983" t="str">
        <f t="shared" si="231"/>
        <v>243085</v>
      </c>
      <c r="N6983" t="str">
        <f>IFERROR(IF(L6983="231","231",VLOOKUP(E6983,Materiales!$A$1:$G$37443,7,FALSE)),"N/A")</f>
        <v>Varios</v>
      </c>
    </row>
    <row r="6984" spans="1:14" x14ac:dyDescent="0.25">
      <c r="A6984">
        <v>2110030194</v>
      </c>
      <c r="B6984" t="s">
        <v>1174</v>
      </c>
      <c r="C6984">
        <v>2310030130</v>
      </c>
      <c r="D6984" t="s">
        <v>4841</v>
      </c>
      <c r="E6984">
        <v>2410210019</v>
      </c>
      <c r="F6984" t="s">
        <v>113</v>
      </c>
      <c r="G6984" t="s">
        <v>89</v>
      </c>
      <c r="H6984">
        <v>1.4347000000000001</v>
      </c>
      <c r="I6984">
        <v>2</v>
      </c>
      <c r="J6984">
        <v>8000</v>
      </c>
      <c r="K6984">
        <f>+VLOOKUP(E6984,Costos!$A$1:$I$716100,9,FALSE)</f>
        <v>7.7568599999999996</v>
      </c>
      <c r="L6984" t="str">
        <f t="shared" si="230"/>
        <v>241</v>
      </c>
      <c r="M6984" t="str">
        <f t="shared" si="231"/>
        <v>241021</v>
      </c>
      <c r="N6984" t="str">
        <f>IFERROR(IF(L6984="231","231",VLOOKUP(E6984,Materiales!$A$1:$G$37443,7,FALSE)),"N/A")</f>
        <v>Varios</v>
      </c>
    </row>
    <row r="6985" spans="1:14" x14ac:dyDescent="0.25">
      <c r="A6985">
        <v>2110030194</v>
      </c>
      <c r="B6985" t="s">
        <v>1174</v>
      </c>
      <c r="C6985">
        <v>2310030130</v>
      </c>
      <c r="D6985" t="s">
        <v>4841</v>
      </c>
      <c r="E6985">
        <v>2430880022</v>
      </c>
      <c r="F6985" t="s">
        <v>115</v>
      </c>
      <c r="G6985" t="s">
        <v>89</v>
      </c>
      <c r="H6985">
        <v>1.3116000000000001</v>
      </c>
      <c r="I6985">
        <v>2</v>
      </c>
      <c r="J6985">
        <v>8000</v>
      </c>
      <c r="K6985">
        <f>+VLOOKUP(E6985,Costos!$A$1:$I$716100,9,FALSE)</f>
        <v>6.1924229999999998</v>
      </c>
      <c r="L6985" t="str">
        <f t="shared" si="230"/>
        <v>243</v>
      </c>
      <c r="M6985" t="str">
        <f t="shared" si="231"/>
        <v>243088</v>
      </c>
      <c r="N6985" t="str">
        <f>IFERROR(IF(L6985="231","231",VLOOKUP(E6985,Materiales!$A$1:$G$37443,7,FALSE)),"N/A")</f>
        <v>Varios</v>
      </c>
    </row>
    <row r="6986" spans="1:14" x14ac:dyDescent="0.25">
      <c r="A6986">
        <v>2110030194</v>
      </c>
      <c r="B6986" t="s">
        <v>1174</v>
      </c>
      <c r="C6986">
        <v>2310030130</v>
      </c>
      <c r="D6986" t="s">
        <v>4841</v>
      </c>
      <c r="E6986">
        <v>2430530010</v>
      </c>
      <c r="F6986" t="s">
        <v>3577</v>
      </c>
      <c r="G6986" t="s">
        <v>89</v>
      </c>
      <c r="H6986">
        <v>61.486699999999999</v>
      </c>
      <c r="I6986">
        <v>2</v>
      </c>
      <c r="J6986">
        <v>8000</v>
      </c>
      <c r="K6986">
        <f>+VLOOKUP(E6986,Costos!$A$1:$I$716100,9,FALSE)</f>
        <v>0.67528200000000005</v>
      </c>
      <c r="L6986" t="str">
        <f t="shared" si="230"/>
        <v>243</v>
      </c>
      <c r="M6986" t="str">
        <f t="shared" si="231"/>
        <v>243053</v>
      </c>
      <c r="N6986" t="str">
        <f>IFERROR(IF(L6986="231","231",VLOOKUP(E6986,Materiales!$A$1:$G$37443,7,FALSE)),"N/A")</f>
        <v>Varios</v>
      </c>
    </row>
    <row r="6987" spans="1:14" x14ac:dyDescent="0.25">
      <c r="A6987">
        <v>2110030194</v>
      </c>
      <c r="B6987" t="s">
        <v>1174</v>
      </c>
      <c r="C6987">
        <v>2310030130</v>
      </c>
      <c r="D6987" t="s">
        <v>4841</v>
      </c>
      <c r="E6987">
        <v>2430450001</v>
      </c>
      <c r="F6987" t="s">
        <v>93</v>
      </c>
      <c r="G6987" t="s">
        <v>89</v>
      </c>
      <c r="H6987">
        <v>4.5090000000000003</v>
      </c>
      <c r="I6987">
        <v>2</v>
      </c>
      <c r="J6987">
        <v>8000</v>
      </c>
      <c r="K6987">
        <f>+VLOOKUP(E6987,Costos!$A$1:$I$716100,9,FALSE)</f>
        <v>6.0336119999999998</v>
      </c>
      <c r="L6987" t="str">
        <f t="shared" si="230"/>
        <v>243</v>
      </c>
      <c r="M6987" t="str">
        <f t="shared" si="231"/>
        <v>243045</v>
      </c>
      <c r="N6987" t="str">
        <f>IFERROR(IF(L6987="231","231",VLOOKUP(E6987,Materiales!$A$1:$G$37443,7,FALSE)),"N/A")</f>
        <v>Varios</v>
      </c>
    </row>
    <row r="6988" spans="1:14" x14ac:dyDescent="0.25">
      <c r="A6988">
        <v>2110030194</v>
      </c>
      <c r="B6988" t="s">
        <v>1174</v>
      </c>
      <c r="C6988">
        <v>2310030130</v>
      </c>
      <c r="D6988" t="s">
        <v>4841</v>
      </c>
      <c r="E6988">
        <v>2430390013</v>
      </c>
      <c r="F6988" t="s">
        <v>3567</v>
      </c>
      <c r="G6988" t="s">
        <v>89</v>
      </c>
      <c r="H6988">
        <v>2.9514</v>
      </c>
      <c r="I6988">
        <v>2</v>
      </c>
      <c r="J6988">
        <v>8000</v>
      </c>
      <c r="K6988">
        <f>+VLOOKUP(E6988,Costos!$A$1:$I$716100,9,FALSE)</f>
        <v>27.214721000000001</v>
      </c>
      <c r="L6988" t="str">
        <f t="shared" si="230"/>
        <v>243</v>
      </c>
      <c r="M6988" t="str">
        <f t="shared" si="231"/>
        <v>243039</v>
      </c>
      <c r="N6988" t="str">
        <f>IFERROR(IF(L6988="231","231",VLOOKUP(E6988,Materiales!$A$1:$G$37443,7,FALSE)),"N/A")</f>
        <v>Varios</v>
      </c>
    </row>
    <row r="6989" spans="1:14" x14ac:dyDescent="0.25">
      <c r="A6989">
        <v>2110030194</v>
      </c>
      <c r="B6989" t="s">
        <v>1174</v>
      </c>
      <c r="C6989">
        <v>2310030130</v>
      </c>
      <c r="D6989" t="s">
        <v>4841</v>
      </c>
      <c r="E6989">
        <v>2310030273</v>
      </c>
      <c r="F6989" t="s">
        <v>2157</v>
      </c>
      <c r="G6989" t="s">
        <v>89</v>
      </c>
      <c r="H6989">
        <v>20.4956</v>
      </c>
      <c r="I6989">
        <v>2</v>
      </c>
      <c r="J6989">
        <v>8000</v>
      </c>
      <c r="K6989">
        <f>+VLOOKUP(E6989,Costos!$A$1:$I$716100,9,FALSE)</f>
        <v>3.6945239999999999</v>
      </c>
      <c r="L6989" t="str">
        <f t="shared" si="230"/>
        <v>231</v>
      </c>
      <c r="M6989" t="str">
        <f t="shared" si="231"/>
        <v>231003</v>
      </c>
      <c r="N6989" t="str">
        <f>IFERROR(IF(L6989="231","231",VLOOKUP(E6989,Materiales!$A$1:$G$37443,7,FALSE)),"N/A")</f>
        <v>231</v>
      </c>
    </row>
    <row r="6990" spans="1:14" x14ac:dyDescent="0.25">
      <c r="A6990">
        <v>2110030194</v>
      </c>
      <c r="B6990" t="s">
        <v>1174</v>
      </c>
      <c r="C6990">
        <v>2310030273</v>
      </c>
      <c r="D6990" t="s">
        <v>2157</v>
      </c>
      <c r="E6990">
        <v>2410290596</v>
      </c>
      <c r="F6990" t="s">
        <v>3369</v>
      </c>
      <c r="G6990" t="s">
        <v>89</v>
      </c>
      <c r="H6990">
        <v>2.0118</v>
      </c>
      <c r="I6990">
        <v>3</v>
      </c>
      <c r="J6990">
        <v>8000</v>
      </c>
      <c r="K6990">
        <f>+VLOOKUP(E6990,Costos!$A$1:$I$716100,9,FALSE)</f>
        <v>5.3067520000000004</v>
      </c>
      <c r="L6990" t="str">
        <f t="shared" si="230"/>
        <v>241</v>
      </c>
      <c r="M6990" t="str">
        <f t="shared" si="231"/>
        <v>241029</v>
      </c>
      <c r="N6990" t="str">
        <f>IFERROR(IF(L6990="231","231",VLOOKUP(E6990,Materiales!$A$1:$G$37443,7,FALSE)),"N/A")</f>
        <v>Varios</v>
      </c>
    </row>
    <row r="6991" spans="1:14" x14ac:dyDescent="0.25">
      <c r="A6991">
        <v>2110030194</v>
      </c>
      <c r="B6991" t="s">
        <v>1174</v>
      </c>
      <c r="C6991">
        <v>2310030273</v>
      </c>
      <c r="D6991" t="s">
        <v>2157</v>
      </c>
      <c r="E6991">
        <v>2430850012</v>
      </c>
      <c r="F6991" t="s">
        <v>3638</v>
      </c>
      <c r="G6991" t="s">
        <v>89</v>
      </c>
      <c r="H6991">
        <v>2.24E-2</v>
      </c>
      <c r="I6991">
        <v>3</v>
      </c>
      <c r="J6991">
        <v>8000</v>
      </c>
      <c r="K6991">
        <f>+VLOOKUP(E6991,Costos!$A$1:$I$716100,9,FALSE)</f>
        <v>15.424059</v>
      </c>
      <c r="L6991" t="str">
        <f t="shared" si="230"/>
        <v>243</v>
      </c>
      <c r="M6991" t="str">
        <f t="shared" si="231"/>
        <v>243085</v>
      </c>
      <c r="N6991" t="str">
        <f>IFERROR(IF(L6991="231","231",VLOOKUP(E6991,Materiales!$A$1:$G$37443,7,FALSE)),"N/A")</f>
        <v>Varios</v>
      </c>
    </row>
    <row r="6992" spans="1:14" x14ac:dyDescent="0.25">
      <c r="A6992">
        <v>2110030194</v>
      </c>
      <c r="B6992" t="s">
        <v>1174</v>
      </c>
      <c r="C6992">
        <v>2310030273</v>
      </c>
      <c r="D6992" t="s">
        <v>2157</v>
      </c>
      <c r="E6992">
        <v>2410210019</v>
      </c>
      <c r="F6992" t="s">
        <v>113</v>
      </c>
      <c r="G6992" t="s">
        <v>89</v>
      </c>
      <c r="H6992">
        <v>0.17879999999999999</v>
      </c>
      <c r="I6992">
        <v>3</v>
      </c>
      <c r="J6992">
        <v>8000</v>
      </c>
      <c r="K6992">
        <f>+VLOOKUP(E6992,Costos!$A$1:$I$716100,9,FALSE)</f>
        <v>7.7568599999999996</v>
      </c>
      <c r="L6992" t="str">
        <f t="shared" si="230"/>
        <v>241</v>
      </c>
      <c r="M6992" t="str">
        <f t="shared" si="231"/>
        <v>241021</v>
      </c>
      <c r="N6992" t="str">
        <f>IFERROR(IF(L6992="231","231",VLOOKUP(E6992,Materiales!$A$1:$G$37443,7,FALSE)),"N/A")</f>
        <v>Varios</v>
      </c>
    </row>
    <row r="6993" spans="1:14" x14ac:dyDescent="0.25">
      <c r="A6993">
        <v>2110030194</v>
      </c>
      <c r="B6993" t="s">
        <v>1174</v>
      </c>
      <c r="C6993">
        <v>2310030273</v>
      </c>
      <c r="D6993" t="s">
        <v>2157</v>
      </c>
      <c r="E6993">
        <v>2430950002</v>
      </c>
      <c r="F6993" t="s">
        <v>3667</v>
      </c>
      <c r="G6993" t="s">
        <v>89</v>
      </c>
      <c r="H6993">
        <v>0.1341</v>
      </c>
      <c r="I6993">
        <v>3</v>
      </c>
      <c r="J6993">
        <v>8000</v>
      </c>
      <c r="K6993">
        <f>+VLOOKUP(E6993,Costos!$A$1:$I$716100,9,FALSE)</f>
        <v>16.036432000000001</v>
      </c>
      <c r="L6993" t="str">
        <f t="shared" si="230"/>
        <v>243</v>
      </c>
      <c r="M6993" t="str">
        <f t="shared" si="231"/>
        <v>243095</v>
      </c>
      <c r="N6993" t="str">
        <f>IFERROR(IF(L6993="231","231",VLOOKUP(E6993,Materiales!$A$1:$G$37443,7,FALSE)),"N/A")</f>
        <v>Varios</v>
      </c>
    </row>
    <row r="6994" spans="1:14" x14ac:dyDescent="0.25">
      <c r="A6994">
        <v>2110030194</v>
      </c>
      <c r="B6994" t="s">
        <v>1174</v>
      </c>
      <c r="C6994">
        <v>2310030273</v>
      </c>
      <c r="D6994" t="s">
        <v>2157</v>
      </c>
      <c r="E6994">
        <v>2410290518</v>
      </c>
      <c r="F6994" t="s">
        <v>3353</v>
      </c>
      <c r="G6994" t="s">
        <v>89</v>
      </c>
      <c r="H6994">
        <v>2.9100000000000001E-2</v>
      </c>
      <c r="I6994">
        <v>3</v>
      </c>
      <c r="J6994">
        <v>8000</v>
      </c>
      <c r="K6994">
        <f>+VLOOKUP(E6994,Costos!$A$1:$I$716100,9,FALSE)</f>
        <v>4.2085650000000001</v>
      </c>
      <c r="L6994" t="str">
        <f t="shared" si="230"/>
        <v>241</v>
      </c>
      <c r="M6994" t="str">
        <f t="shared" si="231"/>
        <v>241029</v>
      </c>
      <c r="N6994" t="str">
        <f>IFERROR(IF(L6994="231","231",VLOOKUP(E6994,Materiales!$A$1:$G$37443,7,FALSE)),"N/A")</f>
        <v>Otros</v>
      </c>
    </row>
    <row r="6995" spans="1:14" x14ac:dyDescent="0.25">
      <c r="A6995">
        <v>2110030194</v>
      </c>
      <c r="B6995" t="s">
        <v>1174</v>
      </c>
      <c r="C6995">
        <v>2310030273</v>
      </c>
      <c r="D6995" t="s">
        <v>2157</v>
      </c>
      <c r="E6995">
        <v>2430880022</v>
      </c>
      <c r="F6995" t="s">
        <v>115</v>
      </c>
      <c r="G6995" t="s">
        <v>89</v>
      </c>
      <c r="H6995">
        <v>6.1499999999999999E-2</v>
      </c>
      <c r="I6995">
        <v>3</v>
      </c>
      <c r="J6995">
        <v>8000</v>
      </c>
      <c r="K6995">
        <f>+VLOOKUP(E6995,Costos!$A$1:$I$716100,9,FALSE)</f>
        <v>6.1924229999999998</v>
      </c>
      <c r="L6995" t="str">
        <f t="shared" si="230"/>
        <v>243</v>
      </c>
      <c r="M6995" t="str">
        <f t="shared" si="231"/>
        <v>243088</v>
      </c>
      <c r="N6995" t="str">
        <f>IFERROR(IF(L6995="231","231",VLOOKUP(E6995,Materiales!$A$1:$G$37443,7,FALSE)),"N/A")</f>
        <v>Varios</v>
      </c>
    </row>
    <row r="6996" spans="1:14" x14ac:dyDescent="0.25">
      <c r="A6996">
        <v>2110030194</v>
      </c>
      <c r="B6996" t="s">
        <v>1174</v>
      </c>
      <c r="C6996">
        <v>2310030273</v>
      </c>
      <c r="D6996" t="s">
        <v>2157</v>
      </c>
      <c r="E6996">
        <v>2410290827</v>
      </c>
      <c r="F6996" t="s">
        <v>3467</v>
      </c>
      <c r="G6996" t="s">
        <v>89</v>
      </c>
      <c r="H6996">
        <v>0.27939999999999998</v>
      </c>
      <c r="I6996">
        <v>3</v>
      </c>
      <c r="J6996">
        <v>8000</v>
      </c>
      <c r="K6996">
        <f>+VLOOKUP(E6996,Costos!$A$1:$I$716100,9,FALSE)</f>
        <v>8.7862050000000007</v>
      </c>
      <c r="L6996" t="str">
        <f t="shared" si="230"/>
        <v>241</v>
      </c>
      <c r="M6996" t="str">
        <f t="shared" si="231"/>
        <v>241029</v>
      </c>
      <c r="N6996" t="str">
        <f>IFERROR(IF(L6996="231","231",VLOOKUP(E6996,Materiales!$A$1:$G$37443,7,FALSE)),"N/A")</f>
        <v>Varios</v>
      </c>
    </row>
    <row r="6997" spans="1:14" x14ac:dyDescent="0.25">
      <c r="A6997">
        <v>2110030194</v>
      </c>
      <c r="B6997" t="s">
        <v>1174</v>
      </c>
      <c r="C6997">
        <v>2310030273</v>
      </c>
      <c r="D6997" t="s">
        <v>2157</v>
      </c>
      <c r="E6997">
        <v>2430390013</v>
      </c>
      <c r="F6997" t="s">
        <v>3567</v>
      </c>
      <c r="G6997" t="s">
        <v>89</v>
      </c>
      <c r="H6997">
        <v>0.1118</v>
      </c>
      <c r="I6997">
        <v>3</v>
      </c>
      <c r="J6997">
        <v>8000</v>
      </c>
      <c r="K6997">
        <f>+VLOOKUP(E6997,Costos!$A$1:$I$716100,9,FALSE)</f>
        <v>27.214721000000001</v>
      </c>
      <c r="L6997" t="str">
        <f t="shared" si="230"/>
        <v>243</v>
      </c>
      <c r="M6997" t="str">
        <f t="shared" si="231"/>
        <v>243039</v>
      </c>
      <c r="N6997" t="str">
        <f>IFERROR(IF(L6997="231","231",VLOOKUP(E6997,Materiales!$A$1:$G$37443,7,FALSE)),"N/A")</f>
        <v>Varios</v>
      </c>
    </row>
    <row r="6998" spans="1:14" x14ac:dyDescent="0.25">
      <c r="A6998">
        <v>2110030194</v>
      </c>
      <c r="B6998" t="s">
        <v>1174</v>
      </c>
      <c r="C6998">
        <v>2310030273</v>
      </c>
      <c r="D6998" t="s">
        <v>2157</v>
      </c>
      <c r="E6998">
        <v>2430850037</v>
      </c>
      <c r="F6998" t="s">
        <v>3645</v>
      </c>
      <c r="G6998" t="s">
        <v>89</v>
      </c>
      <c r="H6998">
        <v>0.17879999999999999</v>
      </c>
      <c r="I6998">
        <v>3</v>
      </c>
      <c r="J6998">
        <v>8000</v>
      </c>
      <c r="K6998">
        <f>+VLOOKUP(E6998,Costos!$A$1:$I$716100,9,FALSE)</f>
        <v>5.1567480000000003</v>
      </c>
      <c r="L6998" t="str">
        <f t="shared" si="230"/>
        <v>243</v>
      </c>
      <c r="M6998" t="str">
        <f t="shared" si="231"/>
        <v>243085</v>
      </c>
      <c r="N6998" t="str">
        <f>IFERROR(IF(L6998="231","231",VLOOKUP(E6998,Materiales!$A$1:$G$37443,7,FALSE)),"N/A")</f>
        <v>Varios</v>
      </c>
    </row>
    <row r="6999" spans="1:14" x14ac:dyDescent="0.25">
      <c r="A6999">
        <v>2110030194</v>
      </c>
      <c r="B6999" t="s">
        <v>1174</v>
      </c>
      <c r="C6999">
        <v>2310030273</v>
      </c>
      <c r="D6999" t="s">
        <v>2157</v>
      </c>
      <c r="E6999">
        <v>2410290516</v>
      </c>
      <c r="F6999" t="s">
        <v>3351</v>
      </c>
      <c r="G6999" t="s">
        <v>89</v>
      </c>
      <c r="H6999">
        <v>8.4941999999999993</v>
      </c>
      <c r="I6999">
        <v>3</v>
      </c>
      <c r="J6999">
        <v>8000</v>
      </c>
      <c r="K6999">
        <f>+VLOOKUP(E6999,Costos!$A$1:$I$716100,9,FALSE)</f>
        <v>6.3744370000000004</v>
      </c>
      <c r="L6999" t="str">
        <f t="shared" si="230"/>
        <v>241</v>
      </c>
      <c r="M6999" t="str">
        <f t="shared" si="231"/>
        <v>241029</v>
      </c>
      <c r="N6999" t="str">
        <f>IFERROR(IF(L6999="231","231",VLOOKUP(E6999,Materiales!$A$1:$G$37443,7,FALSE)),"N/A")</f>
        <v>Varios</v>
      </c>
    </row>
    <row r="7000" spans="1:14" x14ac:dyDescent="0.25">
      <c r="A7000">
        <v>2110030194</v>
      </c>
      <c r="B7000" t="s">
        <v>1174</v>
      </c>
      <c r="C7000">
        <v>2310030273</v>
      </c>
      <c r="D7000" t="s">
        <v>2157</v>
      </c>
      <c r="E7000">
        <v>2410290517</v>
      </c>
      <c r="F7000" t="s">
        <v>3352</v>
      </c>
      <c r="G7000" t="s">
        <v>89</v>
      </c>
      <c r="H7000">
        <v>2.12E-2</v>
      </c>
      <c r="I7000">
        <v>3</v>
      </c>
      <c r="J7000">
        <v>8000</v>
      </c>
      <c r="K7000">
        <f>+VLOOKUP(E7000,Costos!$A$1:$I$716100,9,FALSE)</f>
        <v>5.2654379999999996</v>
      </c>
      <c r="L7000" t="str">
        <f t="shared" si="230"/>
        <v>241</v>
      </c>
      <c r="M7000" t="str">
        <f t="shared" si="231"/>
        <v>241029</v>
      </c>
      <c r="N7000" t="str">
        <f>IFERROR(IF(L7000="231","231",VLOOKUP(E7000,Materiales!$A$1:$G$37443,7,FALSE)),"N/A")</f>
        <v>Otros</v>
      </c>
    </row>
    <row r="7001" spans="1:14" x14ac:dyDescent="0.25">
      <c r="A7001">
        <v>2110030194</v>
      </c>
      <c r="B7001" t="s">
        <v>1174</v>
      </c>
      <c r="C7001">
        <v>2310030273</v>
      </c>
      <c r="D7001" t="s">
        <v>2157</v>
      </c>
      <c r="E7001">
        <v>2410210003</v>
      </c>
      <c r="F7001" t="s">
        <v>95</v>
      </c>
      <c r="G7001" t="s">
        <v>89</v>
      </c>
      <c r="H7001">
        <v>0.1676</v>
      </c>
      <c r="I7001">
        <v>3</v>
      </c>
      <c r="J7001">
        <v>8000</v>
      </c>
      <c r="K7001">
        <f>+VLOOKUP(E7001,Costos!$A$1:$I$716100,9,FALSE)</f>
        <v>4.9316240000000002</v>
      </c>
      <c r="L7001" t="str">
        <f t="shared" si="230"/>
        <v>241</v>
      </c>
      <c r="M7001" t="str">
        <f t="shared" si="231"/>
        <v>241021</v>
      </c>
      <c r="N7001" t="str">
        <f>IFERROR(IF(L7001="231","231",VLOOKUP(E7001,Materiales!$A$1:$G$37443,7,FALSE)),"N/A")</f>
        <v>Varios</v>
      </c>
    </row>
    <row r="7002" spans="1:14" x14ac:dyDescent="0.25">
      <c r="A7002">
        <v>2110030194</v>
      </c>
      <c r="B7002" t="s">
        <v>1174</v>
      </c>
      <c r="C7002">
        <v>2310030130</v>
      </c>
      <c r="D7002" t="s">
        <v>4841</v>
      </c>
      <c r="E7002">
        <v>2410090291</v>
      </c>
      <c r="F7002" t="s">
        <v>3200</v>
      </c>
      <c r="G7002" t="s">
        <v>89</v>
      </c>
      <c r="H7002">
        <v>4.3041</v>
      </c>
      <c r="I7002">
        <v>2</v>
      </c>
      <c r="J7002">
        <v>8000</v>
      </c>
      <c r="K7002">
        <f>+VLOOKUP(E7002,Costos!$A$1:$I$716100,9,FALSE)</f>
        <v>38.346432</v>
      </c>
      <c r="L7002" t="str">
        <f t="shared" si="230"/>
        <v>241</v>
      </c>
      <c r="M7002" t="str">
        <f t="shared" si="231"/>
        <v>241009</v>
      </c>
      <c r="N7002" t="str">
        <f>IFERROR(IF(L7002="231","231",VLOOKUP(E7002,Materiales!$A$1:$G$37443,7,FALSE)),"N/A")</f>
        <v>Pigmentos</v>
      </c>
    </row>
    <row r="7003" spans="1:14" x14ac:dyDescent="0.25">
      <c r="A7003">
        <v>2110030194</v>
      </c>
      <c r="B7003" t="s">
        <v>1174</v>
      </c>
      <c r="C7003">
        <v>2310030130</v>
      </c>
      <c r="D7003" t="s">
        <v>4841</v>
      </c>
      <c r="E7003">
        <v>2410090292</v>
      </c>
      <c r="F7003" t="s">
        <v>3201</v>
      </c>
      <c r="G7003" t="s">
        <v>89</v>
      </c>
      <c r="H7003">
        <v>0.53290000000000004</v>
      </c>
      <c r="I7003">
        <v>2</v>
      </c>
      <c r="J7003">
        <v>8000</v>
      </c>
      <c r="K7003">
        <f>+VLOOKUP(E7003,Costos!$A$1:$I$716100,9,FALSE)</f>
        <v>39.567419000000001</v>
      </c>
      <c r="L7003" t="str">
        <f t="shared" si="230"/>
        <v>241</v>
      </c>
      <c r="M7003" t="str">
        <f t="shared" si="231"/>
        <v>241009</v>
      </c>
      <c r="N7003" t="str">
        <f>IFERROR(IF(L7003="231","231",VLOOKUP(E7003,Materiales!$A$1:$G$37443,7,FALSE)),"N/A")</f>
        <v>Pigmentos</v>
      </c>
    </row>
    <row r="7004" spans="1:14" x14ac:dyDescent="0.25">
      <c r="A7004">
        <v>2110030194</v>
      </c>
      <c r="B7004" t="s">
        <v>1174</v>
      </c>
      <c r="C7004">
        <v>2310030130</v>
      </c>
      <c r="D7004" t="s">
        <v>4841</v>
      </c>
      <c r="E7004">
        <v>2430810004</v>
      </c>
      <c r="F7004" t="s">
        <v>3630</v>
      </c>
      <c r="G7004" t="s">
        <v>89</v>
      </c>
      <c r="H7004">
        <v>0.6149</v>
      </c>
      <c r="I7004">
        <v>2</v>
      </c>
      <c r="J7004">
        <v>8000</v>
      </c>
      <c r="K7004">
        <f>+VLOOKUP(E7004,Costos!$A$1:$I$716100,9,FALSE)</f>
        <v>6.728307</v>
      </c>
      <c r="L7004" t="str">
        <f t="shared" si="230"/>
        <v>243</v>
      </c>
      <c r="M7004" t="str">
        <f t="shared" si="231"/>
        <v>243081</v>
      </c>
      <c r="N7004" t="str">
        <f>IFERROR(IF(L7004="231","231",VLOOKUP(E7004,Materiales!$A$1:$G$37443,7,FALSE)),"N/A")</f>
        <v>Varios</v>
      </c>
    </row>
    <row r="7005" spans="1:14" x14ac:dyDescent="0.25">
      <c r="A7005">
        <v>2110030194</v>
      </c>
      <c r="B7005" t="s">
        <v>1174</v>
      </c>
      <c r="C7005">
        <v>2110030194</v>
      </c>
      <c r="D7005" t="s">
        <v>1174</v>
      </c>
      <c r="E7005">
        <v>2320050055</v>
      </c>
      <c r="F7005" t="s">
        <v>2722</v>
      </c>
      <c r="G7005" t="s">
        <v>36</v>
      </c>
      <c r="H7005">
        <v>266.66669999999999</v>
      </c>
      <c r="I7005">
        <v>1</v>
      </c>
      <c r="J7005">
        <v>8000</v>
      </c>
      <c r="K7005">
        <f>+VLOOKUP(E7005,Costos!$A$1:$I$716100,9,FALSE)</f>
        <v>0.39970699999999998</v>
      </c>
      <c r="L7005" t="str">
        <f t="shared" si="230"/>
        <v>232</v>
      </c>
      <c r="M7005" t="str">
        <f t="shared" si="231"/>
        <v>232005</v>
      </c>
      <c r="N7005" t="str">
        <f>IFERROR(IF(L7005="231","231",VLOOKUP(E7005,Materiales!$A$1:$G$37443,7,FALSE)),"N/A")</f>
        <v>Cajitas</v>
      </c>
    </row>
    <row r="7006" spans="1:14" x14ac:dyDescent="0.25">
      <c r="A7006">
        <v>2110030194</v>
      </c>
      <c r="B7006" t="s">
        <v>1174</v>
      </c>
      <c r="C7006">
        <v>2110030194</v>
      </c>
      <c r="D7006" t="s">
        <v>1174</v>
      </c>
      <c r="E7006">
        <v>2500030038</v>
      </c>
      <c r="F7006" t="s">
        <v>3698</v>
      </c>
      <c r="G7006" t="s">
        <v>36</v>
      </c>
      <c r="H7006">
        <v>14</v>
      </c>
      <c r="I7006">
        <v>1</v>
      </c>
      <c r="J7006">
        <v>8000</v>
      </c>
      <c r="K7006">
        <f>+VLOOKUP(E7006,Costos!$A$1:$I$716100,9,FALSE)</f>
        <v>2.5297960000000002</v>
      </c>
      <c r="L7006" t="str">
        <f t="shared" si="230"/>
        <v>250</v>
      </c>
      <c r="M7006" t="str">
        <f t="shared" si="231"/>
        <v>250003</v>
      </c>
      <c r="N7006" t="str">
        <f>IFERROR(IF(L7006="231","231",VLOOKUP(E7006,Materiales!$A$1:$G$37443,7,FALSE)),"N/A")</f>
        <v>Cajón</v>
      </c>
    </row>
    <row r="7007" spans="1:14" x14ac:dyDescent="0.25">
      <c r="A7007">
        <v>2140110610</v>
      </c>
      <c r="B7007" t="s">
        <v>1708</v>
      </c>
      <c r="C7007">
        <v>2140110610</v>
      </c>
      <c r="D7007" t="s">
        <v>1708</v>
      </c>
      <c r="E7007">
        <v>2410290610</v>
      </c>
      <c r="F7007" t="s">
        <v>3371</v>
      </c>
      <c r="G7007" t="s">
        <v>89</v>
      </c>
      <c r="H7007">
        <v>15279.6</v>
      </c>
      <c r="I7007">
        <v>1</v>
      </c>
      <c r="J7007">
        <v>40000</v>
      </c>
      <c r="K7007">
        <f>+VLOOKUP(E7007,Costos!$A$1:$I$716100,9,FALSE)</f>
        <v>3.596905</v>
      </c>
      <c r="L7007" t="str">
        <f t="shared" si="230"/>
        <v>241</v>
      </c>
      <c r="M7007" t="str">
        <f t="shared" si="231"/>
        <v>241029</v>
      </c>
      <c r="N7007" t="str">
        <f>IFERROR(IF(L7007="231","231",VLOOKUP(E7007,Materiales!$A$1:$G$37443,7,FALSE)),"N/A")</f>
        <v>Papel Bond</v>
      </c>
    </row>
    <row r="7008" spans="1:14" x14ac:dyDescent="0.25">
      <c r="A7008">
        <v>2140110610</v>
      </c>
      <c r="B7008" t="s">
        <v>1708</v>
      </c>
      <c r="C7008">
        <v>2140110610</v>
      </c>
      <c r="D7008" t="s">
        <v>1708</v>
      </c>
      <c r="E7008">
        <v>2320330019</v>
      </c>
      <c r="F7008" t="s">
        <v>3116</v>
      </c>
      <c r="G7008" t="s">
        <v>36</v>
      </c>
      <c r="H7008">
        <v>13733.333333333332</v>
      </c>
      <c r="I7008">
        <v>1</v>
      </c>
      <c r="J7008">
        <v>40000</v>
      </c>
      <c r="K7008">
        <f>+VLOOKUP(E7008,Costos!$A$1:$I$716100,9,FALSE)</f>
        <v>0.96698399999999995</v>
      </c>
      <c r="L7008" t="str">
        <f t="shared" si="230"/>
        <v>232</v>
      </c>
      <c r="M7008" t="str">
        <f t="shared" si="231"/>
        <v>232033</v>
      </c>
      <c r="N7008" t="str">
        <f>IFERROR(IF(L7008="231","231",VLOOKUP(E7008,Materiales!$A$1:$G$37443,7,FALSE)),"N/A")</f>
        <v>Tapas para Cuadernos</v>
      </c>
    </row>
    <row r="7009" spans="1:14" x14ac:dyDescent="0.25">
      <c r="A7009">
        <v>2140110610</v>
      </c>
      <c r="B7009" t="s">
        <v>1708</v>
      </c>
      <c r="C7009">
        <v>2140110610</v>
      </c>
      <c r="D7009" t="s">
        <v>1708</v>
      </c>
      <c r="E7009">
        <v>2320130720</v>
      </c>
      <c r="F7009" t="s">
        <v>3061</v>
      </c>
      <c r="G7009" t="s">
        <v>36</v>
      </c>
      <c r="H7009">
        <v>13733.333333333332</v>
      </c>
      <c r="I7009">
        <v>1</v>
      </c>
      <c r="J7009">
        <v>40000</v>
      </c>
      <c r="K7009">
        <f>+VLOOKUP(E7009,Costos!$A$1:$I$716100,9,FALSE)</f>
        <v>0.19025500000000001</v>
      </c>
      <c r="L7009" t="str">
        <f t="shared" si="230"/>
        <v>232</v>
      </c>
      <c r="M7009" t="str">
        <f t="shared" si="231"/>
        <v>232013</v>
      </c>
      <c r="N7009" t="str">
        <f>IFERROR(IF(L7009="231","231",VLOOKUP(E7009,Materiales!$A$1:$G$37443,7,FALSE)),"N/A")</f>
        <v>Guarda Bond</v>
      </c>
    </row>
    <row r="7010" spans="1:14" x14ac:dyDescent="0.25">
      <c r="A7010">
        <v>2140110610</v>
      </c>
      <c r="B7010" t="s">
        <v>1708</v>
      </c>
      <c r="C7010">
        <v>2140110610</v>
      </c>
      <c r="D7010" t="s">
        <v>1708</v>
      </c>
      <c r="E7010">
        <v>2320130705</v>
      </c>
      <c r="F7010" t="s">
        <v>3051</v>
      </c>
      <c r="G7010" t="s">
        <v>36</v>
      </c>
      <c r="H7010">
        <v>13733.333333333332</v>
      </c>
      <c r="I7010">
        <v>1</v>
      </c>
      <c r="J7010">
        <v>40000</v>
      </c>
      <c r="K7010">
        <f>+VLOOKUP(E7010,Costos!$A$1:$I$716100,9,FALSE)</f>
        <v>0.48055799999999999</v>
      </c>
      <c r="L7010" t="str">
        <f t="shared" ref="L7010:L7073" si="232">+LEFT(E7010,3)</f>
        <v>232</v>
      </c>
      <c r="M7010" t="str">
        <f t="shared" ref="M7010:M7073" si="233">+LEFT(E7010,6)</f>
        <v>232013</v>
      </c>
      <c r="N7010" t="str">
        <f>IFERROR(IF(L7010="231","231",VLOOKUP(E7010,Materiales!$A$1:$G$37443,7,FALSE)),"N/A")</f>
        <v>Guarda Adhesiva</v>
      </c>
    </row>
    <row r="7011" spans="1:14" x14ac:dyDescent="0.25">
      <c r="A7011">
        <v>2140110610</v>
      </c>
      <c r="B7011" t="s">
        <v>1708</v>
      </c>
      <c r="C7011">
        <v>2140110610</v>
      </c>
      <c r="D7011" t="s">
        <v>1708</v>
      </c>
      <c r="E7011">
        <v>2500030335</v>
      </c>
      <c r="F7011" t="s">
        <v>3740</v>
      </c>
      <c r="G7011" t="s">
        <v>36</v>
      </c>
      <c r="H7011">
        <v>1648</v>
      </c>
      <c r="I7011">
        <v>1</v>
      </c>
      <c r="J7011">
        <v>40000</v>
      </c>
      <c r="K7011">
        <f>+VLOOKUP(E7011,Costos!$A$1:$I$716100,9,FALSE)</f>
        <v>1.2365999999999999</v>
      </c>
      <c r="L7011" t="str">
        <f t="shared" si="232"/>
        <v>250</v>
      </c>
      <c r="M7011" t="str">
        <f t="shared" si="233"/>
        <v>250003</v>
      </c>
      <c r="N7011" t="str">
        <f>IFERROR(IF(L7011="231","231",VLOOKUP(E7011,Materiales!$A$1:$G$37443,7,FALSE)),"N/A")</f>
        <v>Tapa Cajón</v>
      </c>
    </row>
    <row r="7012" spans="1:14" x14ac:dyDescent="0.25">
      <c r="A7012">
        <v>2140110610</v>
      </c>
      <c r="B7012" t="s">
        <v>1708</v>
      </c>
      <c r="C7012">
        <v>2140110610</v>
      </c>
      <c r="D7012" t="s">
        <v>1708</v>
      </c>
      <c r="E7012">
        <v>2500030336</v>
      </c>
      <c r="F7012" t="s">
        <v>3741</v>
      </c>
      <c r="G7012" t="s">
        <v>36</v>
      </c>
      <c r="H7012">
        <v>1648</v>
      </c>
      <c r="I7012">
        <v>1</v>
      </c>
      <c r="J7012">
        <v>40000</v>
      </c>
      <c r="K7012">
        <f>+VLOOKUP(E7012,Costos!$A$1:$I$716100,9,FALSE)</f>
        <v>0.86009999999999998</v>
      </c>
      <c r="L7012" t="str">
        <f t="shared" si="232"/>
        <v>250</v>
      </c>
      <c r="M7012" t="str">
        <f t="shared" si="233"/>
        <v>250003</v>
      </c>
      <c r="N7012" t="str">
        <f>IFERROR(IF(L7012="231","231",VLOOKUP(E7012,Materiales!$A$1:$G$37443,7,FALSE)),"N/A")</f>
        <v>Tapa Cajón</v>
      </c>
    </row>
    <row r="7013" spans="1:14" x14ac:dyDescent="0.25">
      <c r="A7013">
        <v>2140110610</v>
      </c>
      <c r="B7013" t="s">
        <v>1708</v>
      </c>
      <c r="C7013">
        <v>2140110610</v>
      </c>
      <c r="D7013" t="s">
        <v>1708</v>
      </c>
      <c r="E7013">
        <v>2410110053</v>
      </c>
      <c r="F7013" t="s">
        <v>3225</v>
      </c>
      <c r="G7013" t="s">
        <v>89</v>
      </c>
      <c r="H7013">
        <v>20.16</v>
      </c>
      <c r="I7013">
        <v>1</v>
      </c>
      <c r="J7013">
        <v>40000</v>
      </c>
      <c r="K7013">
        <f>+VLOOKUP(E7013,Costos!$A$1:$I$716100,9,FALSE)</f>
        <v>14.426508999999999</v>
      </c>
      <c r="L7013" t="str">
        <f t="shared" si="232"/>
        <v>241</v>
      </c>
      <c r="M7013" t="str">
        <f t="shared" si="233"/>
        <v>241011</v>
      </c>
      <c r="N7013" t="str">
        <f>IFERROR(IF(L7013="231","231",VLOOKUP(E7013,Materiales!$A$1:$G$37443,7,FALSE)),"N/A")</f>
        <v>Tinta Papel Bond</v>
      </c>
    </row>
    <row r="7014" spans="1:14" x14ac:dyDescent="0.25">
      <c r="A7014">
        <v>2140110610</v>
      </c>
      <c r="B7014" t="s">
        <v>1708</v>
      </c>
      <c r="C7014">
        <v>2140110610</v>
      </c>
      <c r="D7014" t="s">
        <v>1708</v>
      </c>
      <c r="E7014">
        <v>2410110087</v>
      </c>
      <c r="F7014" t="s">
        <v>3239</v>
      </c>
      <c r="G7014" t="s">
        <v>89</v>
      </c>
      <c r="H7014">
        <v>7.98</v>
      </c>
      <c r="I7014">
        <v>1</v>
      </c>
      <c r="J7014">
        <v>40000</v>
      </c>
      <c r="K7014">
        <f>+VLOOKUP(E7014,Costos!$A$1:$I$716100,9,FALSE)</f>
        <v>18.059805999999998</v>
      </c>
      <c r="L7014" t="str">
        <f t="shared" si="232"/>
        <v>241</v>
      </c>
      <c r="M7014" t="str">
        <f t="shared" si="233"/>
        <v>241011</v>
      </c>
      <c r="N7014" t="str">
        <f>IFERROR(IF(L7014="231","231",VLOOKUP(E7014,Materiales!$A$1:$G$37443,7,FALSE)),"N/A")</f>
        <v>Tinta Papel Bond</v>
      </c>
    </row>
    <row r="7015" spans="1:14" x14ac:dyDescent="0.25">
      <c r="A7015">
        <v>2140110610</v>
      </c>
      <c r="B7015" t="s">
        <v>1708</v>
      </c>
      <c r="C7015">
        <v>2140110610</v>
      </c>
      <c r="D7015" t="s">
        <v>1708</v>
      </c>
      <c r="E7015">
        <v>2410290214</v>
      </c>
      <c r="F7015" t="s">
        <v>3342</v>
      </c>
      <c r="G7015" t="s">
        <v>89</v>
      </c>
      <c r="H7015">
        <v>10.5</v>
      </c>
      <c r="I7015">
        <v>1</v>
      </c>
      <c r="J7015">
        <v>40000</v>
      </c>
      <c r="K7015">
        <f>+VLOOKUP(E7015,Costos!$A$1:$I$716100,9,FALSE)</f>
        <v>16.999977000000001</v>
      </c>
      <c r="L7015" t="str">
        <f t="shared" si="232"/>
        <v>241</v>
      </c>
      <c r="M7015" t="str">
        <f t="shared" si="233"/>
        <v>241029</v>
      </c>
      <c r="N7015" t="str">
        <f>IFERROR(IF(L7015="231","231",VLOOKUP(E7015,Materiales!$A$1:$G$37443,7,FALSE)),"N/A")</f>
        <v>Suministros</v>
      </c>
    </row>
    <row r="7016" spans="1:14" x14ac:dyDescent="0.25">
      <c r="A7016">
        <v>2140110673</v>
      </c>
      <c r="B7016" t="s">
        <v>1761</v>
      </c>
      <c r="C7016">
        <v>2140110673</v>
      </c>
      <c r="D7016" t="s">
        <v>1761</v>
      </c>
      <c r="E7016">
        <v>2410290610</v>
      </c>
      <c r="F7016" t="s">
        <v>3371</v>
      </c>
      <c r="G7016" t="s">
        <v>89</v>
      </c>
      <c r="H7016">
        <v>15279.6</v>
      </c>
      <c r="I7016">
        <v>1</v>
      </c>
      <c r="J7016">
        <v>40000</v>
      </c>
      <c r="K7016">
        <f>+VLOOKUP(E7016,Costos!$A$1:$I$716100,9,FALSE)</f>
        <v>3.596905</v>
      </c>
      <c r="L7016" t="str">
        <f t="shared" si="232"/>
        <v>241</v>
      </c>
      <c r="M7016" t="str">
        <f t="shared" si="233"/>
        <v>241029</v>
      </c>
      <c r="N7016" t="str">
        <f>IFERROR(IF(L7016="231","231",VLOOKUP(E7016,Materiales!$A$1:$G$37443,7,FALSE)),"N/A")</f>
        <v>Papel Bond</v>
      </c>
    </row>
    <row r="7017" spans="1:14" x14ac:dyDescent="0.25">
      <c r="A7017">
        <v>2140110673</v>
      </c>
      <c r="B7017" t="s">
        <v>1761</v>
      </c>
      <c r="C7017">
        <v>2140110673</v>
      </c>
      <c r="D7017" t="s">
        <v>1761</v>
      </c>
      <c r="E7017">
        <v>2320330019</v>
      </c>
      <c r="F7017" t="s">
        <v>3116</v>
      </c>
      <c r="G7017" t="s">
        <v>36</v>
      </c>
      <c r="H7017">
        <v>13733.333333333332</v>
      </c>
      <c r="I7017">
        <v>1</v>
      </c>
      <c r="J7017">
        <v>40000</v>
      </c>
      <c r="K7017">
        <f>+VLOOKUP(E7017,Costos!$A$1:$I$716100,9,FALSE)</f>
        <v>0.96698399999999995</v>
      </c>
      <c r="L7017" t="str">
        <f t="shared" si="232"/>
        <v>232</v>
      </c>
      <c r="M7017" t="str">
        <f t="shared" si="233"/>
        <v>232033</v>
      </c>
      <c r="N7017" t="str">
        <f>IFERROR(IF(L7017="231","231",VLOOKUP(E7017,Materiales!$A$1:$G$37443,7,FALSE)),"N/A")</f>
        <v>Tapas para Cuadernos</v>
      </c>
    </row>
    <row r="7018" spans="1:14" x14ac:dyDescent="0.25">
      <c r="A7018">
        <v>2140110673</v>
      </c>
      <c r="B7018" t="s">
        <v>1761</v>
      </c>
      <c r="C7018">
        <v>2140110673</v>
      </c>
      <c r="D7018" t="s">
        <v>1761</v>
      </c>
      <c r="E7018">
        <v>2320130720</v>
      </c>
      <c r="F7018" t="s">
        <v>3061</v>
      </c>
      <c r="G7018" t="s">
        <v>36</v>
      </c>
      <c r="H7018">
        <v>13733.333333333332</v>
      </c>
      <c r="I7018">
        <v>1</v>
      </c>
      <c r="J7018">
        <v>40000</v>
      </c>
      <c r="K7018">
        <f>+VLOOKUP(E7018,Costos!$A$1:$I$716100,9,FALSE)</f>
        <v>0.19025500000000001</v>
      </c>
      <c r="L7018" t="str">
        <f t="shared" si="232"/>
        <v>232</v>
      </c>
      <c r="M7018" t="str">
        <f t="shared" si="233"/>
        <v>232013</v>
      </c>
      <c r="N7018" t="str">
        <f>IFERROR(IF(L7018="231","231",VLOOKUP(E7018,Materiales!$A$1:$G$37443,7,FALSE)),"N/A")</f>
        <v>Guarda Bond</v>
      </c>
    </row>
    <row r="7019" spans="1:14" x14ac:dyDescent="0.25">
      <c r="A7019">
        <v>2140110673</v>
      </c>
      <c r="B7019" t="s">
        <v>1761</v>
      </c>
      <c r="C7019">
        <v>2140110673</v>
      </c>
      <c r="D7019" t="s">
        <v>1761</v>
      </c>
      <c r="E7019">
        <v>2320130705</v>
      </c>
      <c r="F7019" t="s">
        <v>3051</v>
      </c>
      <c r="G7019" t="s">
        <v>36</v>
      </c>
      <c r="H7019">
        <v>13733.333333333332</v>
      </c>
      <c r="I7019">
        <v>1</v>
      </c>
      <c r="J7019">
        <v>40000</v>
      </c>
      <c r="K7019">
        <f>+VLOOKUP(E7019,Costos!$A$1:$I$716100,9,FALSE)</f>
        <v>0.48055799999999999</v>
      </c>
      <c r="L7019" t="str">
        <f t="shared" si="232"/>
        <v>232</v>
      </c>
      <c r="M7019" t="str">
        <f t="shared" si="233"/>
        <v>232013</v>
      </c>
      <c r="N7019" t="str">
        <f>IFERROR(IF(L7019="231","231",VLOOKUP(E7019,Materiales!$A$1:$G$37443,7,FALSE)),"N/A")</f>
        <v>Guarda Adhesiva</v>
      </c>
    </row>
    <row r="7020" spans="1:14" x14ac:dyDescent="0.25">
      <c r="A7020">
        <v>2140110673</v>
      </c>
      <c r="B7020" t="s">
        <v>1761</v>
      </c>
      <c r="C7020">
        <v>2140110673</v>
      </c>
      <c r="D7020" t="s">
        <v>1761</v>
      </c>
      <c r="E7020">
        <v>2500030335</v>
      </c>
      <c r="F7020" t="s">
        <v>3740</v>
      </c>
      <c r="G7020" t="s">
        <v>36</v>
      </c>
      <c r="H7020">
        <v>1648</v>
      </c>
      <c r="I7020">
        <v>1</v>
      </c>
      <c r="J7020">
        <v>40000</v>
      </c>
      <c r="K7020">
        <f>+VLOOKUP(E7020,Costos!$A$1:$I$716100,9,FALSE)</f>
        <v>1.2365999999999999</v>
      </c>
      <c r="L7020" t="str">
        <f t="shared" si="232"/>
        <v>250</v>
      </c>
      <c r="M7020" t="str">
        <f t="shared" si="233"/>
        <v>250003</v>
      </c>
      <c r="N7020" t="str">
        <f>IFERROR(IF(L7020="231","231",VLOOKUP(E7020,Materiales!$A$1:$G$37443,7,FALSE)),"N/A")</f>
        <v>Tapa Cajón</v>
      </c>
    </row>
    <row r="7021" spans="1:14" x14ac:dyDescent="0.25">
      <c r="A7021">
        <v>2140110673</v>
      </c>
      <c r="B7021" t="s">
        <v>1761</v>
      </c>
      <c r="C7021">
        <v>2140110673</v>
      </c>
      <c r="D7021" t="s">
        <v>1761</v>
      </c>
      <c r="E7021">
        <v>2500030336</v>
      </c>
      <c r="F7021" t="s">
        <v>3741</v>
      </c>
      <c r="G7021" t="s">
        <v>36</v>
      </c>
      <c r="H7021">
        <v>1648</v>
      </c>
      <c r="I7021">
        <v>1</v>
      </c>
      <c r="J7021">
        <v>40000</v>
      </c>
      <c r="K7021">
        <f>+VLOOKUP(E7021,Costos!$A$1:$I$716100,9,FALSE)</f>
        <v>0.86009999999999998</v>
      </c>
      <c r="L7021" t="str">
        <f t="shared" si="232"/>
        <v>250</v>
      </c>
      <c r="M7021" t="str">
        <f t="shared" si="233"/>
        <v>250003</v>
      </c>
      <c r="N7021" t="str">
        <f>IFERROR(IF(L7021="231","231",VLOOKUP(E7021,Materiales!$A$1:$G$37443,7,FALSE)),"N/A")</f>
        <v>Tapa Cajón</v>
      </c>
    </row>
    <row r="7022" spans="1:14" x14ac:dyDescent="0.25">
      <c r="A7022">
        <v>2140110673</v>
      </c>
      <c r="B7022" t="s">
        <v>1761</v>
      </c>
      <c r="C7022">
        <v>2140110673</v>
      </c>
      <c r="D7022" t="s">
        <v>1761</v>
      </c>
      <c r="E7022">
        <v>2410110053</v>
      </c>
      <c r="F7022" t="s">
        <v>3225</v>
      </c>
      <c r="G7022" t="s">
        <v>89</v>
      </c>
      <c r="H7022">
        <v>20.16</v>
      </c>
      <c r="I7022">
        <v>1</v>
      </c>
      <c r="J7022">
        <v>40000</v>
      </c>
      <c r="K7022">
        <f>+VLOOKUP(E7022,Costos!$A$1:$I$716100,9,FALSE)</f>
        <v>14.426508999999999</v>
      </c>
      <c r="L7022" t="str">
        <f t="shared" si="232"/>
        <v>241</v>
      </c>
      <c r="M7022" t="str">
        <f t="shared" si="233"/>
        <v>241011</v>
      </c>
      <c r="N7022" t="str">
        <f>IFERROR(IF(L7022="231","231",VLOOKUP(E7022,Materiales!$A$1:$G$37443,7,FALSE)),"N/A")</f>
        <v>Tinta Papel Bond</v>
      </c>
    </row>
    <row r="7023" spans="1:14" x14ac:dyDescent="0.25">
      <c r="A7023">
        <v>2140110673</v>
      </c>
      <c r="B7023" t="s">
        <v>1761</v>
      </c>
      <c r="C7023">
        <v>2140110673</v>
      </c>
      <c r="D7023" t="s">
        <v>1761</v>
      </c>
      <c r="E7023">
        <v>2410110087</v>
      </c>
      <c r="F7023" t="s">
        <v>3239</v>
      </c>
      <c r="G7023" t="s">
        <v>89</v>
      </c>
      <c r="H7023">
        <v>7.98</v>
      </c>
      <c r="I7023">
        <v>1</v>
      </c>
      <c r="J7023">
        <v>40000</v>
      </c>
      <c r="K7023">
        <f>+VLOOKUP(E7023,Costos!$A$1:$I$716100,9,FALSE)</f>
        <v>18.059805999999998</v>
      </c>
      <c r="L7023" t="str">
        <f t="shared" si="232"/>
        <v>241</v>
      </c>
      <c r="M7023" t="str">
        <f t="shared" si="233"/>
        <v>241011</v>
      </c>
      <c r="N7023" t="str">
        <f>IFERROR(IF(L7023="231","231",VLOOKUP(E7023,Materiales!$A$1:$G$37443,7,FALSE)),"N/A")</f>
        <v>Tinta Papel Bond</v>
      </c>
    </row>
    <row r="7024" spans="1:14" x14ac:dyDescent="0.25">
      <c r="A7024">
        <v>2140110673</v>
      </c>
      <c r="B7024" t="s">
        <v>1761</v>
      </c>
      <c r="C7024">
        <v>2140110673</v>
      </c>
      <c r="D7024" t="s">
        <v>1761</v>
      </c>
      <c r="E7024">
        <v>2410290214</v>
      </c>
      <c r="F7024" t="s">
        <v>3342</v>
      </c>
      <c r="G7024" t="s">
        <v>89</v>
      </c>
      <c r="H7024">
        <v>10.5</v>
      </c>
      <c r="I7024">
        <v>1</v>
      </c>
      <c r="J7024">
        <v>40000</v>
      </c>
      <c r="K7024">
        <f>+VLOOKUP(E7024,Costos!$A$1:$I$716100,9,FALSE)</f>
        <v>16.999977000000001</v>
      </c>
      <c r="L7024" t="str">
        <f t="shared" si="232"/>
        <v>241</v>
      </c>
      <c r="M7024" t="str">
        <f t="shared" si="233"/>
        <v>241029</v>
      </c>
      <c r="N7024" t="str">
        <f>IFERROR(IF(L7024="231","231",VLOOKUP(E7024,Materiales!$A$1:$G$37443,7,FALSE)),"N/A")</f>
        <v>Suministros</v>
      </c>
    </row>
    <row r="7025" spans="1:14" x14ac:dyDescent="0.25">
      <c r="A7025">
        <v>2140110675</v>
      </c>
      <c r="B7025" t="s">
        <v>1763</v>
      </c>
      <c r="C7025">
        <v>2140110675</v>
      </c>
      <c r="D7025" t="s">
        <v>1763</v>
      </c>
      <c r="E7025">
        <v>2410290610</v>
      </c>
      <c r="F7025" t="s">
        <v>3371</v>
      </c>
      <c r="G7025" t="s">
        <v>89</v>
      </c>
      <c r="H7025">
        <v>15279.6</v>
      </c>
      <c r="I7025">
        <v>1</v>
      </c>
      <c r="J7025">
        <v>40000</v>
      </c>
      <c r="K7025">
        <f>+VLOOKUP(E7025,Costos!$A$1:$I$716100,9,FALSE)</f>
        <v>3.596905</v>
      </c>
      <c r="L7025" t="str">
        <f t="shared" si="232"/>
        <v>241</v>
      </c>
      <c r="M7025" t="str">
        <f t="shared" si="233"/>
        <v>241029</v>
      </c>
      <c r="N7025" t="str">
        <f>IFERROR(IF(L7025="231","231",VLOOKUP(E7025,Materiales!$A$1:$G$37443,7,FALSE)),"N/A")</f>
        <v>Papel Bond</v>
      </c>
    </row>
    <row r="7026" spans="1:14" x14ac:dyDescent="0.25">
      <c r="A7026">
        <v>2140110675</v>
      </c>
      <c r="B7026" t="s">
        <v>1763</v>
      </c>
      <c r="C7026">
        <v>2140110675</v>
      </c>
      <c r="D7026" t="s">
        <v>1763</v>
      </c>
      <c r="E7026">
        <v>2320330019</v>
      </c>
      <c r="F7026" t="s">
        <v>3116</v>
      </c>
      <c r="G7026" t="s">
        <v>36</v>
      </c>
      <c r="H7026">
        <v>13733.333333333332</v>
      </c>
      <c r="I7026">
        <v>1</v>
      </c>
      <c r="J7026">
        <v>40000</v>
      </c>
      <c r="K7026">
        <f>+VLOOKUP(E7026,Costos!$A$1:$I$716100,9,FALSE)</f>
        <v>0.96698399999999995</v>
      </c>
      <c r="L7026" t="str">
        <f t="shared" si="232"/>
        <v>232</v>
      </c>
      <c r="M7026" t="str">
        <f t="shared" si="233"/>
        <v>232033</v>
      </c>
      <c r="N7026" t="str">
        <f>IFERROR(IF(L7026="231","231",VLOOKUP(E7026,Materiales!$A$1:$G$37443,7,FALSE)),"N/A")</f>
        <v>Tapas para Cuadernos</v>
      </c>
    </row>
    <row r="7027" spans="1:14" x14ac:dyDescent="0.25">
      <c r="A7027">
        <v>2140110675</v>
      </c>
      <c r="B7027" t="s">
        <v>1763</v>
      </c>
      <c r="C7027">
        <v>2140110675</v>
      </c>
      <c r="D7027" t="s">
        <v>1763</v>
      </c>
      <c r="E7027">
        <v>2320130720</v>
      </c>
      <c r="F7027" t="s">
        <v>3061</v>
      </c>
      <c r="G7027" t="s">
        <v>36</v>
      </c>
      <c r="H7027">
        <v>13733.333333333332</v>
      </c>
      <c r="I7027">
        <v>1</v>
      </c>
      <c r="J7027">
        <v>40000</v>
      </c>
      <c r="K7027">
        <f>+VLOOKUP(E7027,Costos!$A$1:$I$716100,9,FALSE)</f>
        <v>0.19025500000000001</v>
      </c>
      <c r="L7027" t="str">
        <f t="shared" si="232"/>
        <v>232</v>
      </c>
      <c r="M7027" t="str">
        <f t="shared" si="233"/>
        <v>232013</v>
      </c>
      <c r="N7027" t="str">
        <f>IFERROR(IF(L7027="231","231",VLOOKUP(E7027,Materiales!$A$1:$G$37443,7,FALSE)),"N/A")</f>
        <v>Guarda Bond</v>
      </c>
    </row>
    <row r="7028" spans="1:14" x14ac:dyDescent="0.25">
      <c r="A7028">
        <v>2140110675</v>
      </c>
      <c r="B7028" t="s">
        <v>1763</v>
      </c>
      <c r="C7028">
        <v>2140110675</v>
      </c>
      <c r="D7028" t="s">
        <v>1763</v>
      </c>
      <c r="E7028">
        <v>2320130705</v>
      </c>
      <c r="F7028" t="s">
        <v>3051</v>
      </c>
      <c r="G7028" t="s">
        <v>36</v>
      </c>
      <c r="H7028">
        <v>13733.333333333332</v>
      </c>
      <c r="I7028">
        <v>1</v>
      </c>
      <c r="J7028">
        <v>40000</v>
      </c>
      <c r="K7028">
        <f>+VLOOKUP(E7028,Costos!$A$1:$I$716100,9,FALSE)</f>
        <v>0.48055799999999999</v>
      </c>
      <c r="L7028" t="str">
        <f t="shared" si="232"/>
        <v>232</v>
      </c>
      <c r="M7028" t="str">
        <f t="shared" si="233"/>
        <v>232013</v>
      </c>
      <c r="N7028" t="str">
        <f>IFERROR(IF(L7028="231","231",VLOOKUP(E7028,Materiales!$A$1:$G$37443,7,FALSE)),"N/A")</f>
        <v>Guarda Adhesiva</v>
      </c>
    </row>
    <row r="7029" spans="1:14" x14ac:dyDescent="0.25">
      <c r="A7029">
        <v>2140110675</v>
      </c>
      <c r="B7029" t="s">
        <v>1763</v>
      </c>
      <c r="C7029">
        <v>2140110675</v>
      </c>
      <c r="D7029" t="s">
        <v>1763</v>
      </c>
      <c r="E7029">
        <v>2500030335</v>
      </c>
      <c r="F7029" t="s">
        <v>3740</v>
      </c>
      <c r="G7029" t="s">
        <v>36</v>
      </c>
      <c r="H7029">
        <v>1648</v>
      </c>
      <c r="I7029">
        <v>1</v>
      </c>
      <c r="J7029">
        <v>40000</v>
      </c>
      <c r="K7029">
        <f>+VLOOKUP(E7029,Costos!$A$1:$I$716100,9,FALSE)</f>
        <v>1.2365999999999999</v>
      </c>
      <c r="L7029" t="str">
        <f t="shared" si="232"/>
        <v>250</v>
      </c>
      <c r="M7029" t="str">
        <f t="shared" si="233"/>
        <v>250003</v>
      </c>
      <c r="N7029" t="str">
        <f>IFERROR(IF(L7029="231","231",VLOOKUP(E7029,Materiales!$A$1:$G$37443,7,FALSE)),"N/A")</f>
        <v>Tapa Cajón</v>
      </c>
    </row>
    <row r="7030" spans="1:14" x14ac:dyDescent="0.25">
      <c r="A7030">
        <v>2140110675</v>
      </c>
      <c r="B7030" t="s">
        <v>1763</v>
      </c>
      <c r="C7030">
        <v>2140110675</v>
      </c>
      <c r="D7030" t="s">
        <v>1763</v>
      </c>
      <c r="E7030">
        <v>2500030336</v>
      </c>
      <c r="F7030" t="s">
        <v>3741</v>
      </c>
      <c r="G7030" t="s">
        <v>36</v>
      </c>
      <c r="H7030">
        <v>1648</v>
      </c>
      <c r="I7030">
        <v>1</v>
      </c>
      <c r="J7030">
        <v>40000</v>
      </c>
      <c r="K7030">
        <f>+VLOOKUP(E7030,Costos!$A$1:$I$716100,9,FALSE)</f>
        <v>0.86009999999999998</v>
      </c>
      <c r="L7030" t="str">
        <f t="shared" si="232"/>
        <v>250</v>
      </c>
      <c r="M7030" t="str">
        <f t="shared" si="233"/>
        <v>250003</v>
      </c>
      <c r="N7030" t="str">
        <f>IFERROR(IF(L7030="231","231",VLOOKUP(E7030,Materiales!$A$1:$G$37443,7,FALSE)),"N/A")</f>
        <v>Tapa Cajón</v>
      </c>
    </row>
    <row r="7031" spans="1:14" x14ac:dyDescent="0.25">
      <c r="A7031">
        <v>2140110675</v>
      </c>
      <c r="B7031" t="s">
        <v>1763</v>
      </c>
      <c r="C7031">
        <v>2140110675</v>
      </c>
      <c r="D7031" t="s">
        <v>1763</v>
      </c>
      <c r="E7031">
        <v>2410110053</v>
      </c>
      <c r="F7031" t="s">
        <v>3225</v>
      </c>
      <c r="G7031" t="s">
        <v>89</v>
      </c>
      <c r="H7031">
        <v>20.16</v>
      </c>
      <c r="I7031">
        <v>1</v>
      </c>
      <c r="J7031">
        <v>40000</v>
      </c>
      <c r="K7031">
        <f>+VLOOKUP(E7031,Costos!$A$1:$I$716100,9,FALSE)</f>
        <v>14.426508999999999</v>
      </c>
      <c r="L7031" t="str">
        <f t="shared" si="232"/>
        <v>241</v>
      </c>
      <c r="M7031" t="str">
        <f t="shared" si="233"/>
        <v>241011</v>
      </c>
      <c r="N7031" t="str">
        <f>IFERROR(IF(L7031="231","231",VLOOKUP(E7031,Materiales!$A$1:$G$37443,7,FALSE)),"N/A")</f>
        <v>Tinta Papel Bond</v>
      </c>
    </row>
    <row r="7032" spans="1:14" x14ac:dyDescent="0.25">
      <c r="A7032">
        <v>2140110675</v>
      </c>
      <c r="B7032" t="s">
        <v>1763</v>
      </c>
      <c r="C7032">
        <v>2140110675</v>
      </c>
      <c r="D7032" t="s">
        <v>1763</v>
      </c>
      <c r="E7032">
        <v>2410110087</v>
      </c>
      <c r="F7032" t="s">
        <v>3239</v>
      </c>
      <c r="G7032" t="s">
        <v>89</v>
      </c>
      <c r="H7032">
        <v>7.98</v>
      </c>
      <c r="I7032">
        <v>1</v>
      </c>
      <c r="J7032">
        <v>40000</v>
      </c>
      <c r="K7032">
        <f>+VLOOKUP(E7032,Costos!$A$1:$I$716100,9,FALSE)</f>
        <v>18.059805999999998</v>
      </c>
      <c r="L7032" t="str">
        <f t="shared" si="232"/>
        <v>241</v>
      </c>
      <c r="M7032" t="str">
        <f t="shared" si="233"/>
        <v>241011</v>
      </c>
      <c r="N7032" t="str">
        <f>IFERROR(IF(L7032="231","231",VLOOKUP(E7032,Materiales!$A$1:$G$37443,7,FALSE)),"N/A")</f>
        <v>Tinta Papel Bond</v>
      </c>
    </row>
    <row r="7033" spans="1:14" x14ac:dyDescent="0.25">
      <c r="A7033">
        <v>2140110675</v>
      </c>
      <c r="B7033" t="s">
        <v>1763</v>
      </c>
      <c r="C7033">
        <v>2140110675</v>
      </c>
      <c r="D7033" t="s">
        <v>1763</v>
      </c>
      <c r="E7033">
        <v>2410290214</v>
      </c>
      <c r="F7033" t="s">
        <v>3342</v>
      </c>
      <c r="G7033" t="s">
        <v>89</v>
      </c>
      <c r="H7033">
        <v>10.5</v>
      </c>
      <c r="I7033">
        <v>1</v>
      </c>
      <c r="J7033">
        <v>40000</v>
      </c>
      <c r="K7033">
        <f>+VLOOKUP(E7033,Costos!$A$1:$I$716100,9,FALSE)</f>
        <v>16.999977000000001</v>
      </c>
      <c r="L7033" t="str">
        <f t="shared" si="232"/>
        <v>241</v>
      </c>
      <c r="M7033" t="str">
        <f t="shared" si="233"/>
        <v>241029</v>
      </c>
      <c r="N7033" t="str">
        <f>IFERROR(IF(L7033="231","231",VLOOKUP(E7033,Materiales!$A$1:$G$37443,7,FALSE)),"N/A")</f>
        <v>Suministros</v>
      </c>
    </row>
    <row r="7034" spans="1:14" x14ac:dyDescent="0.25">
      <c r="A7034">
        <v>2140110676</v>
      </c>
      <c r="B7034" t="s">
        <v>1764</v>
      </c>
      <c r="C7034">
        <v>2140110676</v>
      </c>
      <c r="D7034" t="s">
        <v>1764</v>
      </c>
      <c r="E7034">
        <v>2410290610</v>
      </c>
      <c r="F7034" t="s">
        <v>3371</v>
      </c>
      <c r="G7034" t="s">
        <v>89</v>
      </c>
      <c r="H7034">
        <v>15279.6</v>
      </c>
      <c r="I7034">
        <v>1</v>
      </c>
      <c r="J7034">
        <v>40000</v>
      </c>
      <c r="K7034">
        <f>+VLOOKUP(E7034,Costos!$A$1:$I$716100,9,FALSE)</f>
        <v>3.596905</v>
      </c>
      <c r="L7034" t="str">
        <f t="shared" si="232"/>
        <v>241</v>
      </c>
      <c r="M7034" t="str">
        <f t="shared" si="233"/>
        <v>241029</v>
      </c>
      <c r="N7034" t="str">
        <f>IFERROR(IF(L7034="231","231",VLOOKUP(E7034,Materiales!$A$1:$G$37443,7,FALSE)),"N/A")</f>
        <v>Papel Bond</v>
      </c>
    </row>
    <row r="7035" spans="1:14" x14ac:dyDescent="0.25">
      <c r="A7035">
        <v>2140110676</v>
      </c>
      <c r="B7035" t="s">
        <v>1764</v>
      </c>
      <c r="C7035">
        <v>2140110676</v>
      </c>
      <c r="D7035" t="s">
        <v>1764</v>
      </c>
      <c r="E7035">
        <v>2320330019</v>
      </c>
      <c r="F7035" t="s">
        <v>3116</v>
      </c>
      <c r="G7035" t="s">
        <v>36</v>
      </c>
      <c r="H7035">
        <v>13733.333333333332</v>
      </c>
      <c r="I7035">
        <v>1</v>
      </c>
      <c r="J7035">
        <v>40000</v>
      </c>
      <c r="K7035">
        <f>+VLOOKUP(E7035,Costos!$A$1:$I$716100,9,FALSE)</f>
        <v>0.96698399999999995</v>
      </c>
      <c r="L7035" t="str">
        <f t="shared" si="232"/>
        <v>232</v>
      </c>
      <c r="M7035" t="str">
        <f t="shared" si="233"/>
        <v>232033</v>
      </c>
      <c r="N7035" t="str">
        <f>IFERROR(IF(L7035="231","231",VLOOKUP(E7035,Materiales!$A$1:$G$37443,7,FALSE)),"N/A")</f>
        <v>Tapas para Cuadernos</v>
      </c>
    </row>
    <row r="7036" spans="1:14" x14ac:dyDescent="0.25">
      <c r="A7036">
        <v>2140110676</v>
      </c>
      <c r="B7036" t="s">
        <v>1764</v>
      </c>
      <c r="C7036">
        <v>2140110676</v>
      </c>
      <c r="D7036" t="s">
        <v>1764</v>
      </c>
      <c r="E7036">
        <v>2320130720</v>
      </c>
      <c r="F7036" t="s">
        <v>3061</v>
      </c>
      <c r="G7036" t="s">
        <v>36</v>
      </c>
      <c r="H7036">
        <v>13733.333333333332</v>
      </c>
      <c r="I7036">
        <v>1</v>
      </c>
      <c r="J7036">
        <v>40000</v>
      </c>
      <c r="K7036">
        <f>+VLOOKUP(E7036,Costos!$A$1:$I$716100,9,FALSE)</f>
        <v>0.19025500000000001</v>
      </c>
      <c r="L7036" t="str">
        <f t="shared" si="232"/>
        <v>232</v>
      </c>
      <c r="M7036" t="str">
        <f t="shared" si="233"/>
        <v>232013</v>
      </c>
      <c r="N7036" t="str">
        <f>IFERROR(IF(L7036="231","231",VLOOKUP(E7036,Materiales!$A$1:$G$37443,7,FALSE)),"N/A")</f>
        <v>Guarda Bond</v>
      </c>
    </row>
    <row r="7037" spans="1:14" x14ac:dyDescent="0.25">
      <c r="A7037">
        <v>2140110676</v>
      </c>
      <c r="B7037" t="s">
        <v>1764</v>
      </c>
      <c r="C7037">
        <v>2140110676</v>
      </c>
      <c r="D7037" t="s">
        <v>1764</v>
      </c>
      <c r="E7037">
        <v>2320130705</v>
      </c>
      <c r="F7037" t="s">
        <v>3051</v>
      </c>
      <c r="G7037" t="s">
        <v>36</v>
      </c>
      <c r="H7037">
        <v>13733.333333333332</v>
      </c>
      <c r="I7037">
        <v>1</v>
      </c>
      <c r="J7037">
        <v>40000</v>
      </c>
      <c r="K7037">
        <f>+VLOOKUP(E7037,Costos!$A$1:$I$716100,9,FALSE)</f>
        <v>0.48055799999999999</v>
      </c>
      <c r="L7037" t="str">
        <f t="shared" si="232"/>
        <v>232</v>
      </c>
      <c r="M7037" t="str">
        <f t="shared" si="233"/>
        <v>232013</v>
      </c>
      <c r="N7037" t="str">
        <f>IFERROR(IF(L7037="231","231",VLOOKUP(E7037,Materiales!$A$1:$G$37443,7,FALSE)),"N/A")</f>
        <v>Guarda Adhesiva</v>
      </c>
    </row>
    <row r="7038" spans="1:14" x14ac:dyDescent="0.25">
      <c r="A7038">
        <v>2140110676</v>
      </c>
      <c r="B7038" t="s">
        <v>1764</v>
      </c>
      <c r="C7038">
        <v>2140110676</v>
      </c>
      <c r="D7038" t="s">
        <v>1764</v>
      </c>
      <c r="E7038">
        <v>2500030335</v>
      </c>
      <c r="F7038" t="s">
        <v>3740</v>
      </c>
      <c r="G7038" t="s">
        <v>36</v>
      </c>
      <c r="H7038">
        <v>1648</v>
      </c>
      <c r="I7038">
        <v>1</v>
      </c>
      <c r="J7038">
        <v>40000</v>
      </c>
      <c r="K7038">
        <f>+VLOOKUP(E7038,Costos!$A$1:$I$716100,9,FALSE)</f>
        <v>1.2365999999999999</v>
      </c>
      <c r="L7038" t="str">
        <f t="shared" si="232"/>
        <v>250</v>
      </c>
      <c r="M7038" t="str">
        <f t="shared" si="233"/>
        <v>250003</v>
      </c>
      <c r="N7038" t="str">
        <f>IFERROR(IF(L7038="231","231",VLOOKUP(E7038,Materiales!$A$1:$G$37443,7,FALSE)),"N/A")</f>
        <v>Tapa Cajón</v>
      </c>
    </row>
    <row r="7039" spans="1:14" x14ac:dyDescent="0.25">
      <c r="A7039">
        <v>2140110676</v>
      </c>
      <c r="B7039" t="s">
        <v>1764</v>
      </c>
      <c r="C7039">
        <v>2140110676</v>
      </c>
      <c r="D7039" t="s">
        <v>1764</v>
      </c>
      <c r="E7039">
        <v>2500030336</v>
      </c>
      <c r="F7039" t="s">
        <v>3741</v>
      </c>
      <c r="G7039" t="s">
        <v>36</v>
      </c>
      <c r="H7039">
        <v>1648</v>
      </c>
      <c r="I7039">
        <v>1</v>
      </c>
      <c r="J7039">
        <v>40000</v>
      </c>
      <c r="K7039">
        <f>+VLOOKUP(E7039,Costos!$A$1:$I$716100,9,FALSE)</f>
        <v>0.86009999999999998</v>
      </c>
      <c r="L7039" t="str">
        <f t="shared" si="232"/>
        <v>250</v>
      </c>
      <c r="M7039" t="str">
        <f t="shared" si="233"/>
        <v>250003</v>
      </c>
      <c r="N7039" t="str">
        <f>IFERROR(IF(L7039="231","231",VLOOKUP(E7039,Materiales!$A$1:$G$37443,7,FALSE)),"N/A")</f>
        <v>Tapa Cajón</v>
      </c>
    </row>
    <row r="7040" spans="1:14" x14ac:dyDescent="0.25">
      <c r="A7040">
        <v>2140110676</v>
      </c>
      <c r="B7040" t="s">
        <v>1764</v>
      </c>
      <c r="C7040">
        <v>2140110676</v>
      </c>
      <c r="D7040" t="s">
        <v>1764</v>
      </c>
      <c r="E7040">
        <v>2410110053</v>
      </c>
      <c r="F7040" t="s">
        <v>3225</v>
      </c>
      <c r="G7040" t="s">
        <v>89</v>
      </c>
      <c r="H7040">
        <v>20.16</v>
      </c>
      <c r="I7040">
        <v>1</v>
      </c>
      <c r="J7040">
        <v>40000</v>
      </c>
      <c r="K7040">
        <f>+VLOOKUP(E7040,Costos!$A$1:$I$716100,9,FALSE)</f>
        <v>14.426508999999999</v>
      </c>
      <c r="L7040" t="str">
        <f t="shared" si="232"/>
        <v>241</v>
      </c>
      <c r="M7040" t="str">
        <f t="shared" si="233"/>
        <v>241011</v>
      </c>
      <c r="N7040" t="str">
        <f>IFERROR(IF(L7040="231","231",VLOOKUP(E7040,Materiales!$A$1:$G$37443,7,FALSE)),"N/A")</f>
        <v>Tinta Papel Bond</v>
      </c>
    </row>
    <row r="7041" spans="1:14" x14ac:dyDescent="0.25">
      <c r="A7041">
        <v>2140110676</v>
      </c>
      <c r="B7041" t="s">
        <v>1764</v>
      </c>
      <c r="C7041">
        <v>2140110676</v>
      </c>
      <c r="D7041" t="s">
        <v>1764</v>
      </c>
      <c r="E7041">
        <v>2410110087</v>
      </c>
      <c r="F7041" t="s">
        <v>3239</v>
      </c>
      <c r="G7041" t="s">
        <v>89</v>
      </c>
      <c r="H7041">
        <v>7.98</v>
      </c>
      <c r="I7041">
        <v>1</v>
      </c>
      <c r="J7041">
        <v>40000</v>
      </c>
      <c r="K7041">
        <f>+VLOOKUP(E7041,Costos!$A$1:$I$716100,9,FALSE)</f>
        <v>18.059805999999998</v>
      </c>
      <c r="L7041" t="str">
        <f t="shared" si="232"/>
        <v>241</v>
      </c>
      <c r="M7041" t="str">
        <f t="shared" si="233"/>
        <v>241011</v>
      </c>
      <c r="N7041" t="str">
        <f>IFERROR(IF(L7041="231","231",VLOOKUP(E7041,Materiales!$A$1:$G$37443,7,FALSE)),"N/A")</f>
        <v>Tinta Papel Bond</v>
      </c>
    </row>
    <row r="7042" spans="1:14" x14ac:dyDescent="0.25">
      <c r="A7042">
        <v>2140110676</v>
      </c>
      <c r="B7042" t="s">
        <v>1764</v>
      </c>
      <c r="C7042">
        <v>2140110676</v>
      </c>
      <c r="D7042" t="s">
        <v>1764</v>
      </c>
      <c r="E7042">
        <v>2410290214</v>
      </c>
      <c r="F7042" t="s">
        <v>3342</v>
      </c>
      <c r="G7042" t="s">
        <v>89</v>
      </c>
      <c r="H7042">
        <v>10.5</v>
      </c>
      <c r="I7042">
        <v>1</v>
      </c>
      <c r="J7042">
        <v>40000</v>
      </c>
      <c r="K7042">
        <f>+VLOOKUP(E7042,Costos!$A$1:$I$716100,9,FALSE)</f>
        <v>16.999977000000001</v>
      </c>
      <c r="L7042" t="str">
        <f t="shared" si="232"/>
        <v>241</v>
      </c>
      <c r="M7042" t="str">
        <f t="shared" si="233"/>
        <v>241029</v>
      </c>
      <c r="N7042" t="str">
        <f>IFERROR(IF(L7042="231","231",VLOOKUP(E7042,Materiales!$A$1:$G$37443,7,FALSE)),"N/A")</f>
        <v>Suministros</v>
      </c>
    </row>
    <row r="7043" spans="1:14" x14ac:dyDescent="0.25">
      <c r="A7043">
        <v>2140110674</v>
      </c>
      <c r="B7043" t="s">
        <v>1762</v>
      </c>
      <c r="C7043">
        <v>2140110674</v>
      </c>
      <c r="D7043" t="s">
        <v>1762</v>
      </c>
      <c r="E7043">
        <v>2410290610</v>
      </c>
      <c r="F7043" t="s">
        <v>3371</v>
      </c>
      <c r="G7043" t="s">
        <v>89</v>
      </c>
      <c r="H7043">
        <v>15279.6</v>
      </c>
      <c r="I7043">
        <v>1</v>
      </c>
      <c r="J7043">
        <v>40000</v>
      </c>
      <c r="K7043">
        <f>+VLOOKUP(E7043,Costos!$A$1:$I$716100,9,FALSE)</f>
        <v>3.596905</v>
      </c>
      <c r="L7043" t="str">
        <f t="shared" si="232"/>
        <v>241</v>
      </c>
      <c r="M7043" t="str">
        <f t="shared" si="233"/>
        <v>241029</v>
      </c>
      <c r="N7043" t="str">
        <f>IFERROR(IF(L7043="231","231",VLOOKUP(E7043,Materiales!$A$1:$G$37443,7,FALSE)),"N/A")</f>
        <v>Papel Bond</v>
      </c>
    </row>
    <row r="7044" spans="1:14" x14ac:dyDescent="0.25">
      <c r="A7044">
        <v>2140110674</v>
      </c>
      <c r="B7044" t="s">
        <v>1762</v>
      </c>
      <c r="C7044">
        <v>2140110674</v>
      </c>
      <c r="D7044" t="s">
        <v>1762</v>
      </c>
      <c r="E7044">
        <v>2320330019</v>
      </c>
      <c r="F7044" t="s">
        <v>3116</v>
      </c>
      <c r="G7044" t="s">
        <v>36</v>
      </c>
      <c r="H7044">
        <v>13733.333333333332</v>
      </c>
      <c r="I7044">
        <v>1</v>
      </c>
      <c r="J7044">
        <v>40000</v>
      </c>
      <c r="K7044">
        <f>+VLOOKUP(E7044,Costos!$A$1:$I$716100,9,FALSE)</f>
        <v>0.96698399999999995</v>
      </c>
      <c r="L7044" t="str">
        <f t="shared" si="232"/>
        <v>232</v>
      </c>
      <c r="M7044" t="str">
        <f t="shared" si="233"/>
        <v>232033</v>
      </c>
      <c r="N7044" t="str">
        <f>IFERROR(IF(L7044="231","231",VLOOKUP(E7044,Materiales!$A$1:$G$37443,7,FALSE)),"N/A")</f>
        <v>Tapas para Cuadernos</v>
      </c>
    </row>
    <row r="7045" spans="1:14" x14ac:dyDescent="0.25">
      <c r="A7045">
        <v>2140110674</v>
      </c>
      <c r="B7045" t="s">
        <v>1762</v>
      </c>
      <c r="C7045">
        <v>2140110674</v>
      </c>
      <c r="D7045" t="s">
        <v>1762</v>
      </c>
      <c r="E7045">
        <v>2320130720</v>
      </c>
      <c r="F7045" t="s">
        <v>3061</v>
      </c>
      <c r="G7045" t="s">
        <v>36</v>
      </c>
      <c r="H7045">
        <v>13733.333333333332</v>
      </c>
      <c r="I7045">
        <v>1</v>
      </c>
      <c r="J7045">
        <v>40000</v>
      </c>
      <c r="K7045">
        <f>+VLOOKUP(E7045,Costos!$A$1:$I$716100,9,FALSE)</f>
        <v>0.19025500000000001</v>
      </c>
      <c r="L7045" t="str">
        <f t="shared" si="232"/>
        <v>232</v>
      </c>
      <c r="M7045" t="str">
        <f t="shared" si="233"/>
        <v>232013</v>
      </c>
      <c r="N7045" t="str">
        <f>IFERROR(IF(L7045="231","231",VLOOKUP(E7045,Materiales!$A$1:$G$37443,7,FALSE)),"N/A")</f>
        <v>Guarda Bond</v>
      </c>
    </row>
    <row r="7046" spans="1:14" x14ac:dyDescent="0.25">
      <c r="A7046">
        <v>2140110674</v>
      </c>
      <c r="B7046" t="s">
        <v>1762</v>
      </c>
      <c r="C7046">
        <v>2140110674</v>
      </c>
      <c r="D7046" t="s">
        <v>1762</v>
      </c>
      <c r="E7046">
        <v>2320130705</v>
      </c>
      <c r="F7046" t="s">
        <v>3051</v>
      </c>
      <c r="G7046" t="s">
        <v>36</v>
      </c>
      <c r="H7046">
        <v>13733.333333333332</v>
      </c>
      <c r="I7046">
        <v>1</v>
      </c>
      <c r="J7046">
        <v>40000</v>
      </c>
      <c r="K7046">
        <f>+VLOOKUP(E7046,Costos!$A$1:$I$716100,9,FALSE)</f>
        <v>0.48055799999999999</v>
      </c>
      <c r="L7046" t="str">
        <f t="shared" si="232"/>
        <v>232</v>
      </c>
      <c r="M7046" t="str">
        <f t="shared" si="233"/>
        <v>232013</v>
      </c>
      <c r="N7046" t="str">
        <f>IFERROR(IF(L7046="231","231",VLOOKUP(E7046,Materiales!$A$1:$G$37443,7,FALSE)),"N/A")</f>
        <v>Guarda Adhesiva</v>
      </c>
    </row>
    <row r="7047" spans="1:14" x14ac:dyDescent="0.25">
      <c r="A7047">
        <v>2140110674</v>
      </c>
      <c r="B7047" t="s">
        <v>1762</v>
      </c>
      <c r="C7047">
        <v>2140110674</v>
      </c>
      <c r="D7047" t="s">
        <v>1762</v>
      </c>
      <c r="E7047">
        <v>2500030335</v>
      </c>
      <c r="F7047" t="s">
        <v>3740</v>
      </c>
      <c r="G7047" t="s">
        <v>36</v>
      </c>
      <c r="H7047">
        <v>1648</v>
      </c>
      <c r="I7047">
        <v>1</v>
      </c>
      <c r="J7047">
        <v>40000</v>
      </c>
      <c r="K7047">
        <f>+VLOOKUP(E7047,Costos!$A$1:$I$716100,9,FALSE)</f>
        <v>1.2365999999999999</v>
      </c>
      <c r="L7047" t="str">
        <f t="shared" si="232"/>
        <v>250</v>
      </c>
      <c r="M7047" t="str">
        <f t="shared" si="233"/>
        <v>250003</v>
      </c>
      <c r="N7047" t="str">
        <f>IFERROR(IF(L7047="231","231",VLOOKUP(E7047,Materiales!$A$1:$G$37443,7,FALSE)),"N/A")</f>
        <v>Tapa Cajón</v>
      </c>
    </row>
    <row r="7048" spans="1:14" x14ac:dyDescent="0.25">
      <c r="A7048">
        <v>2140110674</v>
      </c>
      <c r="B7048" t="s">
        <v>1762</v>
      </c>
      <c r="C7048">
        <v>2140110674</v>
      </c>
      <c r="D7048" t="s">
        <v>1762</v>
      </c>
      <c r="E7048">
        <v>2500030336</v>
      </c>
      <c r="F7048" t="s">
        <v>3741</v>
      </c>
      <c r="G7048" t="s">
        <v>36</v>
      </c>
      <c r="H7048">
        <v>1648</v>
      </c>
      <c r="I7048">
        <v>1</v>
      </c>
      <c r="J7048">
        <v>40000</v>
      </c>
      <c r="K7048">
        <f>+VLOOKUP(E7048,Costos!$A$1:$I$716100,9,FALSE)</f>
        <v>0.86009999999999998</v>
      </c>
      <c r="L7048" t="str">
        <f t="shared" si="232"/>
        <v>250</v>
      </c>
      <c r="M7048" t="str">
        <f t="shared" si="233"/>
        <v>250003</v>
      </c>
      <c r="N7048" t="str">
        <f>IFERROR(IF(L7048="231","231",VLOOKUP(E7048,Materiales!$A$1:$G$37443,7,FALSE)),"N/A")</f>
        <v>Tapa Cajón</v>
      </c>
    </row>
    <row r="7049" spans="1:14" x14ac:dyDescent="0.25">
      <c r="A7049">
        <v>2140110674</v>
      </c>
      <c r="B7049" t="s">
        <v>1762</v>
      </c>
      <c r="C7049">
        <v>2140110674</v>
      </c>
      <c r="D7049" t="s">
        <v>1762</v>
      </c>
      <c r="E7049">
        <v>2410110053</v>
      </c>
      <c r="F7049" t="s">
        <v>3225</v>
      </c>
      <c r="G7049" t="s">
        <v>89</v>
      </c>
      <c r="H7049">
        <v>20.16</v>
      </c>
      <c r="I7049">
        <v>1</v>
      </c>
      <c r="J7049">
        <v>40000</v>
      </c>
      <c r="K7049">
        <f>+VLOOKUP(E7049,Costos!$A$1:$I$716100,9,FALSE)</f>
        <v>14.426508999999999</v>
      </c>
      <c r="L7049" t="str">
        <f t="shared" si="232"/>
        <v>241</v>
      </c>
      <c r="M7049" t="str">
        <f t="shared" si="233"/>
        <v>241011</v>
      </c>
      <c r="N7049" t="str">
        <f>IFERROR(IF(L7049="231","231",VLOOKUP(E7049,Materiales!$A$1:$G$37443,7,FALSE)),"N/A")</f>
        <v>Tinta Papel Bond</v>
      </c>
    </row>
    <row r="7050" spans="1:14" x14ac:dyDescent="0.25">
      <c r="A7050">
        <v>2140110674</v>
      </c>
      <c r="B7050" t="s">
        <v>1762</v>
      </c>
      <c r="C7050">
        <v>2140110674</v>
      </c>
      <c r="D7050" t="s">
        <v>1762</v>
      </c>
      <c r="E7050">
        <v>2410110087</v>
      </c>
      <c r="F7050" t="s">
        <v>3239</v>
      </c>
      <c r="G7050" t="s">
        <v>89</v>
      </c>
      <c r="H7050">
        <v>7.98</v>
      </c>
      <c r="I7050">
        <v>1</v>
      </c>
      <c r="J7050">
        <v>40000</v>
      </c>
      <c r="K7050">
        <f>+VLOOKUP(E7050,Costos!$A$1:$I$716100,9,FALSE)</f>
        <v>18.059805999999998</v>
      </c>
      <c r="L7050" t="str">
        <f t="shared" si="232"/>
        <v>241</v>
      </c>
      <c r="M7050" t="str">
        <f t="shared" si="233"/>
        <v>241011</v>
      </c>
      <c r="N7050" t="str">
        <f>IFERROR(IF(L7050="231","231",VLOOKUP(E7050,Materiales!$A$1:$G$37443,7,FALSE)),"N/A")</f>
        <v>Tinta Papel Bond</v>
      </c>
    </row>
    <row r="7051" spans="1:14" x14ac:dyDescent="0.25">
      <c r="A7051">
        <v>2140110674</v>
      </c>
      <c r="B7051" t="s">
        <v>1762</v>
      </c>
      <c r="C7051">
        <v>2140110674</v>
      </c>
      <c r="D7051" t="s">
        <v>1762</v>
      </c>
      <c r="E7051">
        <v>2410290214</v>
      </c>
      <c r="F7051" t="s">
        <v>3342</v>
      </c>
      <c r="G7051" t="s">
        <v>89</v>
      </c>
      <c r="H7051">
        <v>10.5</v>
      </c>
      <c r="I7051">
        <v>1</v>
      </c>
      <c r="J7051">
        <v>40000</v>
      </c>
      <c r="K7051">
        <f>+VLOOKUP(E7051,Costos!$A$1:$I$716100,9,FALSE)</f>
        <v>16.999977000000001</v>
      </c>
      <c r="L7051" t="str">
        <f t="shared" si="232"/>
        <v>241</v>
      </c>
      <c r="M7051" t="str">
        <f t="shared" si="233"/>
        <v>241029</v>
      </c>
      <c r="N7051" t="str">
        <f>IFERROR(IF(L7051="231","231",VLOOKUP(E7051,Materiales!$A$1:$G$37443,7,FALSE)),"N/A")</f>
        <v>Suministros</v>
      </c>
    </row>
    <row r="7052" spans="1:14" x14ac:dyDescent="0.25">
      <c r="A7052">
        <v>2140110613</v>
      </c>
      <c r="B7052" t="s">
        <v>1709</v>
      </c>
      <c r="C7052">
        <v>2140110613</v>
      </c>
      <c r="D7052" t="s">
        <v>1709</v>
      </c>
      <c r="E7052">
        <v>2410290609</v>
      </c>
      <c r="F7052" t="s">
        <v>5845</v>
      </c>
      <c r="G7052" t="s">
        <v>89</v>
      </c>
      <c r="H7052">
        <v>14260.96</v>
      </c>
      <c r="I7052">
        <v>1</v>
      </c>
      <c r="J7052">
        <v>40000</v>
      </c>
      <c r="K7052">
        <f>+VLOOKUP(E7052,Costos!$A$1:$I$716100,9,FALSE)</f>
        <v>3.4176669999999998</v>
      </c>
      <c r="L7052" t="str">
        <f t="shared" si="232"/>
        <v>241</v>
      </c>
      <c r="M7052" t="str">
        <f t="shared" si="233"/>
        <v>241029</v>
      </c>
      <c r="N7052" t="str">
        <f>IFERROR(IF(L7052="231","231",VLOOKUP(E7052,Materiales!$A$1:$G$37443,7,FALSE)),"N/A")</f>
        <v>Papel Bond</v>
      </c>
    </row>
    <row r="7053" spans="1:14" x14ac:dyDescent="0.25">
      <c r="A7053">
        <v>2140110613</v>
      </c>
      <c r="B7053" t="s">
        <v>1709</v>
      </c>
      <c r="C7053">
        <v>2140110613</v>
      </c>
      <c r="D7053" t="s">
        <v>1709</v>
      </c>
      <c r="E7053">
        <v>2320330015</v>
      </c>
      <c r="F7053" t="s">
        <v>3112</v>
      </c>
      <c r="G7053" t="s">
        <v>36</v>
      </c>
      <c r="H7053">
        <v>13733.333333333332</v>
      </c>
      <c r="I7053">
        <v>1</v>
      </c>
      <c r="J7053">
        <v>40000</v>
      </c>
      <c r="K7053">
        <f>+VLOOKUP(E7053,Costos!$A$1:$I$716100,9,FALSE)</f>
        <v>1.5327740000000001</v>
      </c>
      <c r="L7053" t="str">
        <f t="shared" si="232"/>
        <v>232</v>
      </c>
      <c r="M7053" t="str">
        <f t="shared" si="233"/>
        <v>232033</v>
      </c>
      <c r="N7053" t="str">
        <f>IFERROR(IF(L7053="231","231",VLOOKUP(E7053,Materiales!$A$1:$G$37443,7,FALSE)),"N/A")</f>
        <v>Tapas para Cuadernos</v>
      </c>
    </row>
    <row r="7054" spans="1:14" x14ac:dyDescent="0.25">
      <c r="A7054">
        <v>2140110613</v>
      </c>
      <c r="B7054" t="s">
        <v>1709</v>
      </c>
      <c r="C7054">
        <v>2140110613</v>
      </c>
      <c r="D7054" t="s">
        <v>1709</v>
      </c>
      <c r="E7054">
        <v>2320330016</v>
      </c>
      <c r="F7054" t="s">
        <v>3113</v>
      </c>
      <c r="G7054" t="s">
        <v>36</v>
      </c>
      <c r="H7054">
        <v>13733.333333333332</v>
      </c>
      <c r="I7054">
        <v>1</v>
      </c>
      <c r="J7054">
        <v>40000</v>
      </c>
      <c r="K7054">
        <f>+VLOOKUP(E7054,Costos!$A$1:$I$716100,9,FALSE)</f>
        <v>0.53506200000000004</v>
      </c>
      <c r="L7054" t="str">
        <f t="shared" si="232"/>
        <v>232</v>
      </c>
      <c r="M7054" t="str">
        <f t="shared" si="233"/>
        <v>232033</v>
      </c>
      <c r="N7054" t="str">
        <f>IFERROR(IF(L7054="231","231",VLOOKUP(E7054,Materiales!$A$1:$G$37443,7,FALSE)),"N/A")</f>
        <v>Tapas para Cuadernos</v>
      </c>
    </row>
    <row r="7055" spans="1:14" x14ac:dyDescent="0.25">
      <c r="A7055">
        <v>2140110613</v>
      </c>
      <c r="B7055" t="s">
        <v>1709</v>
      </c>
      <c r="C7055">
        <v>2140110613</v>
      </c>
      <c r="D7055" t="s">
        <v>1709</v>
      </c>
      <c r="E7055">
        <v>2320130698</v>
      </c>
      <c r="F7055" t="s">
        <v>3044</v>
      </c>
      <c r="G7055" t="s">
        <v>36</v>
      </c>
      <c r="H7055">
        <v>13733.333333333332</v>
      </c>
      <c r="I7055">
        <v>1</v>
      </c>
      <c r="J7055">
        <v>40000</v>
      </c>
      <c r="K7055">
        <f>+VLOOKUP(E7055,Costos!$A$1:$I$716100,9,FALSE)</f>
        <v>0.33857300000000001</v>
      </c>
      <c r="L7055" t="str">
        <f t="shared" si="232"/>
        <v>232</v>
      </c>
      <c r="M7055" t="str">
        <f t="shared" si="233"/>
        <v>232013</v>
      </c>
      <c r="N7055" t="str">
        <f>IFERROR(IF(L7055="231","231",VLOOKUP(E7055,Materiales!$A$1:$G$37443,7,FALSE)),"N/A")</f>
        <v>Guarda Adhesiva</v>
      </c>
    </row>
    <row r="7056" spans="1:14" x14ac:dyDescent="0.25">
      <c r="A7056">
        <v>2140110613</v>
      </c>
      <c r="B7056" t="s">
        <v>1709</v>
      </c>
      <c r="C7056">
        <v>2140110613</v>
      </c>
      <c r="D7056" t="s">
        <v>1709</v>
      </c>
      <c r="E7056">
        <v>2320130709</v>
      </c>
      <c r="F7056" t="s">
        <v>3054</v>
      </c>
      <c r="G7056" t="s">
        <v>36</v>
      </c>
      <c r="H7056">
        <v>13733.333333333332</v>
      </c>
      <c r="I7056">
        <v>1</v>
      </c>
      <c r="J7056">
        <v>40000</v>
      </c>
      <c r="K7056">
        <f>+VLOOKUP(E7056,Costos!$A$1:$I$716100,9,FALSE)</f>
        <v>0.47799999999999998</v>
      </c>
      <c r="L7056" t="str">
        <f t="shared" si="232"/>
        <v>232</v>
      </c>
      <c r="M7056" t="str">
        <f t="shared" si="233"/>
        <v>232013</v>
      </c>
      <c r="N7056" t="str">
        <f>IFERROR(IF(L7056="231","231",VLOOKUP(E7056,Materiales!$A$1:$G$37443,7,FALSE)),"N/A")</f>
        <v>Guarda Adhesiva</v>
      </c>
    </row>
    <row r="7057" spans="1:14" x14ac:dyDescent="0.25">
      <c r="A7057">
        <v>2140110613</v>
      </c>
      <c r="B7057" t="s">
        <v>1709</v>
      </c>
      <c r="C7057">
        <v>2140110613</v>
      </c>
      <c r="D7057" t="s">
        <v>1709</v>
      </c>
      <c r="E7057">
        <v>2500030335</v>
      </c>
      <c r="F7057" t="s">
        <v>3740</v>
      </c>
      <c r="G7057" t="s">
        <v>36</v>
      </c>
      <c r="H7057">
        <v>1648</v>
      </c>
      <c r="I7057">
        <v>1</v>
      </c>
      <c r="J7057">
        <v>40000</v>
      </c>
      <c r="K7057">
        <f>+VLOOKUP(E7057,Costos!$A$1:$I$716100,9,FALSE)</f>
        <v>1.2365999999999999</v>
      </c>
      <c r="L7057" t="str">
        <f t="shared" si="232"/>
        <v>250</v>
      </c>
      <c r="M7057" t="str">
        <f t="shared" si="233"/>
        <v>250003</v>
      </c>
      <c r="N7057" t="str">
        <f>IFERROR(IF(L7057="231","231",VLOOKUP(E7057,Materiales!$A$1:$G$37443,7,FALSE)),"N/A")</f>
        <v>Tapa Cajón</v>
      </c>
    </row>
    <row r="7058" spans="1:14" x14ac:dyDescent="0.25">
      <c r="A7058">
        <v>2140110613</v>
      </c>
      <c r="B7058" t="s">
        <v>1709</v>
      </c>
      <c r="C7058">
        <v>2140110613</v>
      </c>
      <c r="D7058" t="s">
        <v>1709</v>
      </c>
      <c r="E7058">
        <v>2320060011</v>
      </c>
      <c r="F7058" t="s">
        <v>2834</v>
      </c>
      <c r="G7058" t="s">
        <v>36</v>
      </c>
      <c r="H7058">
        <v>1648</v>
      </c>
      <c r="I7058">
        <v>1</v>
      </c>
      <c r="J7058">
        <v>40000</v>
      </c>
      <c r="K7058">
        <f>+VLOOKUP(E7058,Costos!$A$1:$I$716100,9,FALSE)</f>
        <v>0.66090499999999996</v>
      </c>
      <c r="L7058" t="str">
        <f t="shared" si="232"/>
        <v>232</v>
      </c>
      <c r="M7058" t="str">
        <f t="shared" si="233"/>
        <v>232006</v>
      </c>
      <c r="N7058" t="str">
        <f>IFERROR(IF(L7058="231","231",VLOOKUP(E7058,Materiales!$A$1:$G$37443,7,FALSE)),"N/A")</f>
        <v>Tapa Cajón</v>
      </c>
    </row>
    <row r="7059" spans="1:14" x14ac:dyDescent="0.25">
      <c r="A7059">
        <v>2140110613</v>
      </c>
      <c r="B7059" t="s">
        <v>1709</v>
      </c>
      <c r="C7059">
        <v>2140110613</v>
      </c>
      <c r="D7059" t="s">
        <v>1709</v>
      </c>
      <c r="E7059">
        <v>2410110053</v>
      </c>
      <c r="F7059" t="s">
        <v>3225</v>
      </c>
      <c r="G7059" t="s">
        <v>89</v>
      </c>
      <c r="H7059">
        <v>20.16</v>
      </c>
      <c r="I7059">
        <v>1</v>
      </c>
      <c r="J7059">
        <v>40000</v>
      </c>
      <c r="K7059">
        <f>+VLOOKUP(E7059,Costos!$A$1:$I$716100,9,FALSE)</f>
        <v>14.426508999999999</v>
      </c>
      <c r="L7059" t="str">
        <f t="shared" si="232"/>
        <v>241</v>
      </c>
      <c r="M7059" t="str">
        <f t="shared" si="233"/>
        <v>241011</v>
      </c>
      <c r="N7059" t="str">
        <f>IFERROR(IF(L7059="231","231",VLOOKUP(E7059,Materiales!$A$1:$G$37443,7,FALSE)),"N/A")</f>
        <v>Tinta Papel Bond</v>
      </c>
    </row>
    <row r="7060" spans="1:14" x14ac:dyDescent="0.25">
      <c r="A7060">
        <v>2140110613</v>
      </c>
      <c r="B7060" t="s">
        <v>1709</v>
      </c>
      <c r="C7060">
        <v>2140110613</v>
      </c>
      <c r="D7060" t="s">
        <v>1709</v>
      </c>
      <c r="E7060">
        <v>2410110087</v>
      </c>
      <c r="F7060" t="s">
        <v>3239</v>
      </c>
      <c r="G7060" t="s">
        <v>89</v>
      </c>
      <c r="H7060">
        <v>7.98</v>
      </c>
      <c r="I7060">
        <v>1</v>
      </c>
      <c r="J7060">
        <v>40000</v>
      </c>
      <c r="K7060">
        <f>+VLOOKUP(E7060,Costos!$A$1:$I$716100,9,FALSE)</f>
        <v>18.059805999999998</v>
      </c>
      <c r="L7060" t="str">
        <f t="shared" si="232"/>
        <v>241</v>
      </c>
      <c r="M7060" t="str">
        <f t="shared" si="233"/>
        <v>241011</v>
      </c>
      <c r="N7060" t="str">
        <f>IFERROR(IF(L7060="231","231",VLOOKUP(E7060,Materiales!$A$1:$G$37443,7,FALSE)),"N/A")</f>
        <v>Tinta Papel Bond</v>
      </c>
    </row>
    <row r="7061" spans="1:14" x14ac:dyDescent="0.25">
      <c r="A7061">
        <v>2140110613</v>
      </c>
      <c r="B7061" t="s">
        <v>1709</v>
      </c>
      <c r="C7061">
        <v>2140110613</v>
      </c>
      <c r="D7061" t="s">
        <v>1709</v>
      </c>
      <c r="E7061">
        <v>2410290214</v>
      </c>
      <c r="F7061" t="s">
        <v>3342</v>
      </c>
      <c r="G7061" t="s">
        <v>89</v>
      </c>
      <c r="H7061">
        <v>10.5</v>
      </c>
      <c r="I7061">
        <v>1</v>
      </c>
      <c r="J7061">
        <v>40000</v>
      </c>
      <c r="K7061">
        <f>+VLOOKUP(E7061,Costos!$A$1:$I$716100,9,FALSE)</f>
        <v>16.999977000000001</v>
      </c>
      <c r="L7061" t="str">
        <f t="shared" si="232"/>
        <v>241</v>
      </c>
      <c r="M7061" t="str">
        <f t="shared" si="233"/>
        <v>241029</v>
      </c>
      <c r="N7061" t="str">
        <f>IFERROR(IF(L7061="231","231",VLOOKUP(E7061,Materiales!$A$1:$G$37443,7,FALSE)),"N/A")</f>
        <v>Suministros</v>
      </c>
    </row>
    <row r="7062" spans="1:14" x14ac:dyDescent="0.25">
      <c r="A7062">
        <v>2140110615</v>
      </c>
      <c r="B7062" t="s">
        <v>1711</v>
      </c>
      <c r="C7062">
        <v>2140110615</v>
      </c>
      <c r="D7062" t="s">
        <v>1711</v>
      </c>
      <c r="E7062">
        <v>2410290609</v>
      </c>
      <c r="F7062" t="s">
        <v>5845</v>
      </c>
      <c r="G7062" t="s">
        <v>89</v>
      </c>
      <c r="H7062">
        <v>14260.96</v>
      </c>
      <c r="I7062">
        <v>1</v>
      </c>
      <c r="J7062">
        <v>40000</v>
      </c>
      <c r="K7062">
        <f>+VLOOKUP(E7062,Costos!$A$1:$I$716100,9,FALSE)</f>
        <v>3.4176669999999998</v>
      </c>
      <c r="L7062" t="str">
        <f t="shared" si="232"/>
        <v>241</v>
      </c>
      <c r="M7062" t="str">
        <f t="shared" si="233"/>
        <v>241029</v>
      </c>
      <c r="N7062" t="str">
        <f>IFERROR(IF(L7062="231","231",VLOOKUP(E7062,Materiales!$A$1:$G$37443,7,FALSE)),"N/A")</f>
        <v>Papel Bond</v>
      </c>
    </row>
    <row r="7063" spans="1:14" x14ac:dyDescent="0.25">
      <c r="A7063">
        <v>2140110615</v>
      </c>
      <c r="B7063" t="s">
        <v>1711</v>
      </c>
      <c r="C7063">
        <v>2140110615</v>
      </c>
      <c r="D7063" t="s">
        <v>1711</v>
      </c>
      <c r="E7063">
        <v>2320330013</v>
      </c>
      <c r="F7063" t="s">
        <v>3111</v>
      </c>
      <c r="G7063" t="s">
        <v>36</v>
      </c>
      <c r="H7063">
        <v>13733.333333333332</v>
      </c>
      <c r="I7063">
        <v>1</v>
      </c>
      <c r="J7063">
        <v>40000</v>
      </c>
      <c r="K7063">
        <f>+VLOOKUP(E7063,Costos!$A$1:$I$716100,9,FALSE)</f>
        <v>0.49516700000000002</v>
      </c>
      <c r="L7063" t="str">
        <f t="shared" si="232"/>
        <v>232</v>
      </c>
      <c r="M7063" t="str">
        <f t="shared" si="233"/>
        <v>232033</v>
      </c>
      <c r="N7063" t="str">
        <f>IFERROR(IF(L7063="231","231",VLOOKUP(E7063,Materiales!$A$1:$G$37443,7,FALSE)),"N/A")</f>
        <v>Tapas para Cuadernos</v>
      </c>
    </row>
    <row r="7064" spans="1:14" x14ac:dyDescent="0.25">
      <c r="A7064">
        <v>2140110615</v>
      </c>
      <c r="B7064" t="s">
        <v>1711</v>
      </c>
      <c r="C7064">
        <v>2140110615</v>
      </c>
      <c r="D7064" t="s">
        <v>1711</v>
      </c>
      <c r="E7064">
        <v>2320330014</v>
      </c>
      <c r="F7064" t="s">
        <v>5957</v>
      </c>
      <c r="G7064" t="s">
        <v>36</v>
      </c>
      <c r="H7064">
        <v>13733.333333333332</v>
      </c>
      <c r="I7064">
        <v>1</v>
      </c>
      <c r="J7064">
        <v>40000</v>
      </c>
      <c r="K7064">
        <f>+VLOOKUP(E7064,Costos!$A$1:$I$716100,9,FALSE)</f>
        <v>1.5102100000000001</v>
      </c>
      <c r="L7064" t="str">
        <f t="shared" si="232"/>
        <v>232</v>
      </c>
      <c r="M7064" t="str">
        <f t="shared" si="233"/>
        <v>232033</v>
      </c>
      <c r="N7064" t="str">
        <f>IFERROR(IF(L7064="231","231",VLOOKUP(E7064,Materiales!$A$1:$G$37443,7,FALSE)),"N/A")</f>
        <v>Tapas para Cuadernos</v>
      </c>
    </row>
    <row r="7065" spans="1:14" x14ac:dyDescent="0.25">
      <c r="A7065">
        <v>2140110615</v>
      </c>
      <c r="B7065" t="s">
        <v>1711</v>
      </c>
      <c r="C7065">
        <v>2140110615</v>
      </c>
      <c r="D7065" t="s">
        <v>1711</v>
      </c>
      <c r="E7065">
        <v>2320130697</v>
      </c>
      <c r="F7065" t="s">
        <v>3043</v>
      </c>
      <c r="G7065" t="s">
        <v>36</v>
      </c>
      <c r="H7065">
        <v>13733.333333333332</v>
      </c>
      <c r="I7065">
        <v>1</v>
      </c>
      <c r="J7065">
        <v>40000</v>
      </c>
      <c r="K7065">
        <f>+VLOOKUP(E7065,Costos!$A$1:$I$716100,9,FALSE)</f>
        <v>0.33962199999999998</v>
      </c>
      <c r="L7065" t="str">
        <f t="shared" si="232"/>
        <v>232</v>
      </c>
      <c r="M7065" t="str">
        <f t="shared" si="233"/>
        <v>232013</v>
      </c>
      <c r="N7065" t="str">
        <f>IFERROR(IF(L7065="231","231",VLOOKUP(E7065,Materiales!$A$1:$G$37443,7,FALSE)),"N/A")</f>
        <v>Guarda Adhesiva</v>
      </c>
    </row>
    <row r="7066" spans="1:14" x14ac:dyDescent="0.25">
      <c r="A7066">
        <v>2140110615</v>
      </c>
      <c r="B7066" t="s">
        <v>1711</v>
      </c>
      <c r="C7066">
        <v>2140110615</v>
      </c>
      <c r="D7066" t="s">
        <v>1711</v>
      </c>
      <c r="E7066">
        <v>2320130710</v>
      </c>
      <c r="F7066" t="s">
        <v>6103</v>
      </c>
      <c r="G7066" t="s">
        <v>36</v>
      </c>
      <c r="H7066">
        <v>13733.333333333332</v>
      </c>
      <c r="I7066">
        <v>1</v>
      </c>
      <c r="J7066">
        <v>40000</v>
      </c>
      <c r="K7066">
        <f>+VLOOKUP(E7066,Costos!$A$1:$I$716100,9,FALSE)</f>
        <v>0.468115</v>
      </c>
      <c r="L7066" t="str">
        <f t="shared" si="232"/>
        <v>232</v>
      </c>
      <c r="M7066" t="str">
        <f t="shared" si="233"/>
        <v>232013</v>
      </c>
      <c r="N7066" t="str">
        <f>IFERROR(IF(L7066="231","231",VLOOKUP(E7066,Materiales!$A$1:$G$37443,7,FALSE)),"N/A")</f>
        <v>Guarda Adhesiva</v>
      </c>
    </row>
    <row r="7067" spans="1:14" x14ac:dyDescent="0.25">
      <c r="A7067">
        <v>2140110615</v>
      </c>
      <c r="B7067" t="s">
        <v>1711</v>
      </c>
      <c r="C7067">
        <v>2140110615</v>
      </c>
      <c r="D7067" t="s">
        <v>1711</v>
      </c>
      <c r="E7067">
        <v>2500030335</v>
      </c>
      <c r="F7067" t="s">
        <v>3740</v>
      </c>
      <c r="G7067" t="s">
        <v>36</v>
      </c>
      <c r="H7067">
        <v>1648</v>
      </c>
      <c r="I7067">
        <v>1</v>
      </c>
      <c r="J7067">
        <v>40000</v>
      </c>
      <c r="K7067">
        <f>+VLOOKUP(E7067,Costos!$A$1:$I$716100,9,FALSE)</f>
        <v>1.2365999999999999</v>
      </c>
      <c r="L7067" t="str">
        <f t="shared" si="232"/>
        <v>250</v>
      </c>
      <c r="M7067" t="str">
        <f t="shared" si="233"/>
        <v>250003</v>
      </c>
      <c r="N7067" t="str">
        <f>IFERROR(IF(L7067="231","231",VLOOKUP(E7067,Materiales!$A$1:$G$37443,7,FALSE)),"N/A")</f>
        <v>Tapa Cajón</v>
      </c>
    </row>
    <row r="7068" spans="1:14" x14ac:dyDescent="0.25">
      <c r="A7068">
        <v>2140110615</v>
      </c>
      <c r="B7068" t="s">
        <v>1711</v>
      </c>
      <c r="C7068">
        <v>2140110615</v>
      </c>
      <c r="D7068" t="s">
        <v>1711</v>
      </c>
      <c r="E7068">
        <v>2320060016</v>
      </c>
      <c r="F7068" t="s">
        <v>2836</v>
      </c>
      <c r="G7068" t="s">
        <v>36</v>
      </c>
      <c r="H7068">
        <v>1648</v>
      </c>
      <c r="I7068">
        <v>1</v>
      </c>
      <c r="J7068">
        <v>40000</v>
      </c>
      <c r="K7068">
        <f>+VLOOKUP(E7068,Costos!$A$1:$I$716100,9,FALSE)</f>
        <v>0.67267100000000002</v>
      </c>
      <c r="L7068" t="str">
        <f t="shared" si="232"/>
        <v>232</v>
      </c>
      <c r="M7068" t="str">
        <f t="shared" si="233"/>
        <v>232006</v>
      </c>
      <c r="N7068" t="str">
        <f>IFERROR(IF(L7068="231","231",VLOOKUP(E7068,Materiales!$A$1:$G$37443,7,FALSE)),"N/A")</f>
        <v>Tapa Cajón</v>
      </c>
    </row>
    <row r="7069" spans="1:14" x14ac:dyDescent="0.25">
      <c r="A7069">
        <v>2140110615</v>
      </c>
      <c r="B7069" t="s">
        <v>1711</v>
      </c>
      <c r="C7069">
        <v>2140110615</v>
      </c>
      <c r="D7069" t="s">
        <v>1711</v>
      </c>
      <c r="E7069">
        <v>2410110053</v>
      </c>
      <c r="F7069" t="s">
        <v>3225</v>
      </c>
      <c r="G7069" t="s">
        <v>89</v>
      </c>
      <c r="H7069">
        <v>20.16</v>
      </c>
      <c r="I7069">
        <v>1</v>
      </c>
      <c r="J7069">
        <v>40000</v>
      </c>
      <c r="K7069">
        <f>+VLOOKUP(E7069,Costos!$A$1:$I$716100,9,FALSE)</f>
        <v>14.426508999999999</v>
      </c>
      <c r="L7069" t="str">
        <f t="shared" si="232"/>
        <v>241</v>
      </c>
      <c r="M7069" t="str">
        <f t="shared" si="233"/>
        <v>241011</v>
      </c>
      <c r="N7069" t="str">
        <f>IFERROR(IF(L7069="231","231",VLOOKUP(E7069,Materiales!$A$1:$G$37443,7,FALSE)),"N/A")</f>
        <v>Tinta Papel Bond</v>
      </c>
    </row>
    <row r="7070" spans="1:14" x14ac:dyDescent="0.25">
      <c r="A7070">
        <v>2140110615</v>
      </c>
      <c r="B7070" t="s">
        <v>1711</v>
      </c>
      <c r="C7070">
        <v>2140110615</v>
      </c>
      <c r="D7070" t="s">
        <v>1711</v>
      </c>
      <c r="E7070">
        <v>2410110087</v>
      </c>
      <c r="F7070" t="s">
        <v>3239</v>
      </c>
      <c r="G7070" t="s">
        <v>89</v>
      </c>
      <c r="H7070">
        <v>7.98</v>
      </c>
      <c r="I7070">
        <v>1</v>
      </c>
      <c r="J7070">
        <v>40000</v>
      </c>
      <c r="K7070">
        <f>+VLOOKUP(E7070,Costos!$A$1:$I$716100,9,FALSE)</f>
        <v>18.059805999999998</v>
      </c>
      <c r="L7070" t="str">
        <f t="shared" si="232"/>
        <v>241</v>
      </c>
      <c r="M7070" t="str">
        <f t="shared" si="233"/>
        <v>241011</v>
      </c>
      <c r="N7070" t="str">
        <f>IFERROR(IF(L7070="231","231",VLOOKUP(E7070,Materiales!$A$1:$G$37443,7,FALSE)),"N/A")</f>
        <v>Tinta Papel Bond</v>
      </c>
    </row>
    <row r="7071" spans="1:14" x14ac:dyDescent="0.25">
      <c r="A7071">
        <v>2140110615</v>
      </c>
      <c r="B7071" t="s">
        <v>1711</v>
      </c>
      <c r="C7071">
        <v>2140110615</v>
      </c>
      <c r="D7071" t="s">
        <v>1711</v>
      </c>
      <c r="E7071">
        <v>2410290214</v>
      </c>
      <c r="F7071" t="s">
        <v>3342</v>
      </c>
      <c r="G7071" t="s">
        <v>89</v>
      </c>
      <c r="H7071">
        <v>10.5</v>
      </c>
      <c r="I7071">
        <v>1</v>
      </c>
      <c r="J7071">
        <v>40000</v>
      </c>
      <c r="K7071">
        <f>+VLOOKUP(E7071,Costos!$A$1:$I$716100,9,FALSE)</f>
        <v>16.999977000000001</v>
      </c>
      <c r="L7071" t="str">
        <f t="shared" si="232"/>
        <v>241</v>
      </c>
      <c r="M7071" t="str">
        <f t="shared" si="233"/>
        <v>241029</v>
      </c>
      <c r="N7071" t="str">
        <f>IFERROR(IF(L7071="231","231",VLOOKUP(E7071,Materiales!$A$1:$G$37443,7,FALSE)),"N/A")</f>
        <v>Suministros</v>
      </c>
    </row>
    <row r="7072" spans="1:14" x14ac:dyDescent="0.25">
      <c r="A7072">
        <v>2140110620</v>
      </c>
      <c r="B7072" t="s">
        <v>1716</v>
      </c>
      <c r="C7072">
        <v>2140110620</v>
      </c>
      <c r="D7072" t="s">
        <v>1716</v>
      </c>
      <c r="E7072">
        <v>2410290609</v>
      </c>
      <c r="F7072" t="s">
        <v>5845</v>
      </c>
      <c r="G7072" t="s">
        <v>89</v>
      </c>
      <c r="H7072">
        <v>14260.96</v>
      </c>
      <c r="I7072">
        <v>1</v>
      </c>
      <c r="J7072">
        <v>40000</v>
      </c>
      <c r="K7072">
        <f>+VLOOKUP(E7072,Costos!$A$1:$I$716100,9,FALSE)</f>
        <v>3.4176669999999998</v>
      </c>
      <c r="L7072" t="str">
        <f t="shared" si="232"/>
        <v>241</v>
      </c>
      <c r="M7072" t="str">
        <f t="shared" si="233"/>
        <v>241029</v>
      </c>
      <c r="N7072" t="str">
        <f>IFERROR(IF(L7072="231","231",VLOOKUP(E7072,Materiales!$A$1:$G$37443,7,FALSE)),"N/A")</f>
        <v>Papel Bond</v>
      </c>
    </row>
    <row r="7073" spans="1:14" x14ac:dyDescent="0.25">
      <c r="A7073">
        <v>2140110620</v>
      </c>
      <c r="B7073" t="s">
        <v>1716</v>
      </c>
      <c r="C7073">
        <v>2140110620</v>
      </c>
      <c r="D7073" t="s">
        <v>1716</v>
      </c>
      <c r="E7073">
        <v>2320330003</v>
      </c>
      <c r="F7073" t="s">
        <v>3101</v>
      </c>
      <c r="G7073" t="s">
        <v>36</v>
      </c>
      <c r="H7073">
        <v>13733.333333333332</v>
      </c>
      <c r="I7073">
        <v>1</v>
      </c>
      <c r="J7073">
        <v>40000</v>
      </c>
      <c r="K7073">
        <f>+VLOOKUP(E7073,Costos!$A$1:$I$716100,9,FALSE)</f>
        <v>1.2264429999999999</v>
      </c>
      <c r="L7073" t="str">
        <f t="shared" si="232"/>
        <v>232</v>
      </c>
      <c r="M7073" t="str">
        <f t="shared" si="233"/>
        <v>232033</v>
      </c>
      <c r="N7073" t="str">
        <f>IFERROR(IF(L7073="231","231",VLOOKUP(E7073,Materiales!$A$1:$G$37443,7,FALSE)),"N/A")</f>
        <v>Tapas para Cuadernos</v>
      </c>
    </row>
    <row r="7074" spans="1:14" x14ac:dyDescent="0.25">
      <c r="A7074">
        <v>2140110620</v>
      </c>
      <c r="B7074" t="s">
        <v>1716</v>
      </c>
      <c r="C7074">
        <v>2140110620</v>
      </c>
      <c r="D7074" t="s">
        <v>1716</v>
      </c>
      <c r="E7074">
        <v>2320330004</v>
      </c>
      <c r="F7074" t="s">
        <v>3102</v>
      </c>
      <c r="G7074" t="s">
        <v>36</v>
      </c>
      <c r="H7074">
        <v>13733.333333333332</v>
      </c>
      <c r="I7074">
        <v>1</v>
      </c>
      <c r="J7074">
        <v>40000</v>
      </c>
      <c r="K7074">
        <f>+VLOOKUP(E7074,Costos!$A$1:$I$716100,9,FALSE)</f>
        <v>2.194051</v>
      </c>
      <c r="L7074" t="str">
        <f t="shared" ref="L7074:L7137" si="234">+LEFT(E7074,3)</f>
        <v>232</v>
      </c>
      <c r="M7074" t="str">
        <f t="shared" ref="M7074:M7137" si="235">+LEFT(E7074,6)</f>
        <v>232033</v>
      </c>
      <c r="N7074" t="str">
        <f>IFERROR(IF(L7074="231","231",VLOOKUP(E7074,Materiales!$A$1:$G$37443,7,FALSE)),"N/A")</f>
        <v>Tapas para Cuadernos</v>
      </c>
    </row>
    <row r="7075" spans="1:14" x14ac:dyDescent="0.25">
      <c r="A7075">
        <v>2140110620</v>
      </c>
      <c r="B7075" t="s">
        <v>1716</v>
      </c>
      <c r="C7075">
        <v>2140110620</v>
      </c>
      <c r="D7075" t="s">
        <v>1716</v>
      </c>
      <c r="E7075">
        <v>2320130694</v>
      </c>
      <c r="F7075" t="s">
        <v>3040</v>
      </c>
      <c r="G7075" t="s">
        <v>36</v>
      </c>
      <c r="H7075">
        <v>13733.333333333332</v>
      </c>
      <c r="I7075">
        <v>1</v>
      </c>
      <c r="J7075">
        <v>40000</v>
      </c>
      <c r="K7075">
        <f>+VLOOKUP(E7075,Costos!$A$1:$I$716100,9,FALSE)</f>
        <v>0.335781</v>
      </c>
      <c r="L7075" t="str">
        <f t="shared" si="234"/>
        <v>232</v>
      </c>
      <c r="M7075" t="str">
        <f t="shared" si="235"/>
        <v>232013</v>
      </c>
      <c r="N7075" t="str">
        <f>IFERROR(IF(L7075="231","231",VLOOKUP(E7075,Materiales!$A$1:$G$37443,7,FALSE)),"N/A")</f>
        <v>Guarda Adhesiva</v>
      </c>
    </row>
    <row r="7076" spans="1:14" x14ac:dyDescent="0.25">
      <c r="A7076">
        <v>2140110620</v>
      </c>
      <c r="B7076" t="s">
        <v>1716</v>
      </c>
      <c r="C7076">
        <v>2140110620</v>
      </c>
      <c r="D7076" t="s">
        <v>1716</v>
      </c>
      <c r="E7076">
        <v>2320130712</v>
      </c>
      <c r="F7076" t="s">
        <v>3056</v>
      </c>
      <c r="G7076" t="s">
        <v>36</v>
      </c>
      <c r="H7076">
        <v>13733.333333333332</v>
      </c>
      <c r="I7076">
        <v>1</v>
      </c>
      <c r="J7076">
        <v>40000</v>
      </c>
      <c r="K7076">
        <f>+VLOOKUP(E7076,Costos!$A$1:$I$716100,9,FALSE)</f>
        <v>0.49867400000000001</v>
      </c>
      <c r="L7076" t="str">
        <f t="shared" si="234"/>
        <v>232</v>
      </c>
      <c r="M7076" t="str">
        <f t="shared" si="235"/>
        <v>232013</v>
      </c>
      <c r="N7076" t="str">
        <f>IFERROR(IF(L7076="231","231",VLOOKUP(E7076,Materiales!$A$1:$G$37443,7,FALSE)),"N/A")</f>
        <v>Guarda Adhesiva</v>
      </c>
    </row>
    <row r="7077" spans="1:14" x14ac:dyDescent="0.25">
      <c r="A7077">
        <v>2140110620</v>
      </c>
      <c r="B7077" t="s">
        <v>1716</v>
      </c>
      <c r="C7077">
        <v>2140110620</v>
      </c>
      <c r="D7077" t="s">
        <v>1716</v>
      </c>
      <c r="E7077">
        <v>2320060006</v>
      </c>
      <c r="F7077" t="s">
        <v>2829</v>
      </c>
      <c r="G7077" t="s">
        <v>36</v>
      </c>
      <c r="H7077">
        <v>1648</v>
      </c>
      <c r="I7077">
        <v>1</v>
      </c>
      <c r="J7077">
        <v>40000</v>
      </c>
      <c r="K7077">
        <f>+VLOOKUP(E7077,Costos!$A$1:$I$716100,9,FALSE)</f>
        <v>0.72570599999999996</v>
      </c>
      <c r="L7077" t="str">
        <f t="shared" si="234"/>
        <v>232</v>
      </c>
      <c r="M7077" t="str">
        <f t="shared" si="235"/>
        <v>232006</v>
      </c>
      <c r="N7077" t="str">
        <f>IFERROR(IF(L7077="231","231",VLOOKUP(E7077,Materiales!$A$1:$G$37443,7,FALSE)),"N/A")</f>
        <v>Tapa Cajón</v>
      </c>
    </row>
    <row r="7078" spans="1:14" x14ac:dyDescent="0.25">
      <c r="A7078">
        <v>2140110620</v>
      </c>
      <c r="B7078" t="s">
        <v>1716</v>
      </c>
      <c r="C7078">
        <v>2140110620</v>
      </c>
      <c r="D7078" t="s">
        <v>1716</v>
      </c>
      <c r="E7078">
        <v>2500030335</v>
      </c>
      <c r="F7078" t="s">
        <v>3740</v>
      </c>
      <c r="G7078" t="s">
        <v>36</v>
      </c>
      <c r="H7078">
        <v>1648</v>
      </c>
      <c r="I7078">
        <v>1</v>
      </c>
      <c r="J7078">
        <v>40000</v>
      </c>
      <c r="K7078">
        <f>+VLOOKUP(E7078,Costos!$A$1:$I$716100,9,FALSE)</f>
        <v>1.2365999999999999</v>
      </c>
      <c r="L7078" t="str">
        <f t="shared" si="234"/>
        <v>250</v>
      </c>
      <c r="M7078" t="str">
        <f t="shared" si="235"/>
        <v>250003</v>
      </c>
      <c r="N7078" t="str">
        <f>IFERROR(IF(L7078="231","231",VLOOKUP(E7078,Materiales!$A$1:$G$37443,7,FALSE)),"N/A")</f>
        <v>Tapa Cajón</v>
      </c>
    </row>
    <row r="7079" spans="1:14" x14ac:dyDescent="0.25">
      <c r="A7079">
        <v>2140110620</v>
      </c>
      <c r="B7079" t="s">
        <v>1716</v>
      </c>
      <c r="C7079">
        <v>2140110620</v>
      </c>
      <c r="D7079" t="s">
        <v>1716</v>
      </c>
      <c r="E7079">
        <v>2410110053</v>
      </c>
      <c r="F7079" t="s">
        <v>3225</v>
      </c>
      <c r="G7079" t="s">
        <v>89</v>
      </c>
      <c r="H7079">
        <v>20.16</v>
      </c>
      <c r="I7079">
        <v>1</v>
      </c>
      <c r="J7079">
        <v>40000</v>
      </c>
      <c r="K7079">
        <f>+VLOOKUP(E7079,Costos!$A$1:$I$716100,9,FALSE)</f>
        <v>14.426508999999999</v>
      </c>
      <c r="L7079" t="str">
        <f t="shared" si="234"/>
        <v>241</v>
      </c>
      <c r="M7079" t="str">
        <f t="shared" si="235"/>
        <v>241011</v>
      </c>
      <c r="N7079" t="str">
        <f>IFERROR(IF(L7079="231","231",VLOOKUP(E7079,Materiales!$A$1:$G$37443,7,FALSE)),"N/A")</f>
        <v>Tinta Papel Bond</v>
      </c>
    </row>
    <row r="7080" spans="1:14" x14ac:dyDescent="0.25">
      <c r="A7080">
        <v>2140110620</v>
      </c>
      <c r="B7080" t="s">
        <v>1716</v>
      </c>
      <c r="C7080">
        <v>2140110620</v>
      </c>
      <c r="D7080" t="s">
        <v>1716</v>
      </c>
      <c r="E7080">
        <v>2410110087</v>
      </c>
      <c r="F7080" t="s">
        <v>3239</v>
      </c>
      <c r="G7080" t="s">
        <v>89</v>
      </c>
      <c r="H7080">
        <v>7.98</v>
      </c>
      <c r="I7080">
        <v>1</v>
      </c>
      <c r="J7080">
        <v>40000</v>
      </c>
      <c r="K7080">
        <f>+VLOOKUP(E7080,Costos!$A$1:$I$716100,9,FALSE)</f>
        <v>18.059805999999998</v>
      </c>
      <c r="L7080" t="str">
        <f t="shared" si="234"/>
        <v>241</v>
      </c>
      <c r="M7080" t="str">
        <f t="shared" si="235"/>
        <v>241011</v>
      </c>
      <c r="N7080" t="str">
        <f>IFERROR(IF(L7080="231","231",VLOOKUP(E7080,Materiales!$A$1:$G$37443,7,FALSE)),"N/A")</f>
        <v>Tinta Papel Bond</v>
      </c>
    </row>
    <row r="7081" spans="1:14" x14ac:dyDescent="0.25">
      <c r="A7081">
        <v>2140110620</v>
      </c>
      <c r="B7081" t="s">
        <v>1716</v>
      </c>
      <c r="C7081">
        <v>2140110620</v>
      </c>
      <c r="D7081" t="s">
        <v>1716</v>
      </c>
      <c r="E7081">
        <v>2410290214</v>
      </c>
      <c r="F7081" t="s">
        <v>3342</v>
      </c>
      <c r="G7081" t="s">
        <v>89</v>
      </c>
      <c r="H7081">
        <v>10.5</v>
      </c>
      <c r="I7081">
        <v>1</v>
      </c>
      <c r="J7081">
        <v>40000</v>
      </c>
      <c r="K7081">
        <f>+VLOOKUP(E7081,Costos!$A$1:$I$716100,9,FALSE)</f>
        <v>16.999977000000001</v>
      </c>
      <c r="L7081" t="str">
        <f t="shared" si="234"/>
        <v>241</v>
      </c>
      <c r="M7081" t="str">
        <f t="shared" si="235"/>
        <v>241029</v>
      </c>
      <c r="N7081" t="str">
        <f>IFERROR(IF(L7081="231","231",VLOOKUP(E7081,Materiales!$A$1:$G$37443,7,FALSE)),"N/A")</f>
        <v>Suministros</v>
      </c>
    </row>
    <row r="7082" spans="1:14" x14ac:dyDescent="0.25">
      <c r="A7082">
        <v>2140110622</v>
      </c>
      <c r="B7082" t="s">
        <v>1718</v>
      </c>
      <c r="C7082">
        <v>2140110622</v>
      </c>
      <c r="D7082" t="s">
        <v>1718</v>
      </c>
      <c r="E7082">
        <v>2410290609</v>
      </c>
      <c r="F7082" t="s">
        <v>5845</v>
      </c>
      <c r="G7082" t="s">
        <v>89</v>
      </c>
      <c r="H7082">
        <v>14260.96</v>
      </c>
      <c r="I7082">
        <v>1</v>
      </c>
      <c r="J7082">
        <v>40000</v>
      </c>
      <c r="K7082">
        <f>+VLOOKUP(E7082,Costos!$A$1:$I$716100,9,FALSE)</f>
        <v>3.4176669999999998</v>
      </c>
      <c r="L7082" t="str">
        <f t="shared" si="234"/>
        <v>241</v>
      </c>
      <c r="M7082" t="str">
        <f t="shared" si="235"/>
        <v>241029</v>
      </c>
      <c r="N7082" t="str">
        <f>IFERROR(IF(L7082="231","231",VLOOKUP(E7082,Materiales!$A$1:$G$37443,7,FALSE)),"N/A")</f>
        <v>Papel Bond</v>
      </c>
    </row>
    <row r="7083" spans="1:14" x14ac:dyDescent="0.25">
      <c r="A7083">
        <v>2140110622</v>
      </c>
      <c r="B7083" t="s">
        <v>1718</v>
      </c>
      <c r="C7083">
        <v>2140110622</v>
      </c>
      <c r="D7083" t="s">
        <v>1718</v>
      </c>
      <c r="E7083">
        <v>2320330011</v>
      </c>
      <c r="F7083" t="s">
        <v>3109</v>
      </c>
      <c r="G7083" t="s">
        <v>36</v>
      </c>
      <c r="H7083">
        <v>13733.333333333332</v>
      </c>
      <c r="I7083">
        <v>1</v>
      </c>
      <c r="J7083">
        <v>40000</v>
      </c>
      <c r="K7083">
        <f>+VLOOKUP(E7083,Costos!$A$1:$I$716100,9,FALSE)</f>
        <v>1.53132</v>
      </c>
      <c r="L7083" t="str">
        <f t="shared" si="234"/>
        <v>232</v>
      </c>
      <c r="M7083" t="str">
        <f t="shared" si="235"/>
        <v>232033</v>
      </c>
      <c r="N7083" t="str">
        <f>IFERROR(IF(L7083="231","231",VLOOKUP(E7083,Materiales!$A$1:$G$37443,7,FALSE)),"N/A")</f>
        <v>Tapas para Cuadernos</v>
      </c>
    </row>
    <row r="7084" spans="1:14" x14ac:dyDescent="0.25">
      <c r="A7084">
        <v>2140110622</v>
      </c>
      <c r="B7084" t="s">
        <v>1718</v>
      </c>
      <c r="C7084">
        <v>2140110622</v>
      </c>
      <c r="D7084" t="s">
        <v>1718</v>
      </c>
      <c r="E7084">
        <v>2320330012</v>
      </c>
      <c r="F7084" t="s">
        <v>3110</v>
      </c>
      <c r="G7084" t="s">
        <v>36</v>
      </c>
      <c r="H7084">
        <v>13733.333333333332</v>
      </c>
      <c r="I7084">
        <v>1</v>
      </c>
      <c r="J7084">
        <v>40000</v>
      </c>
      <c r="K7084">
        <f>+VLOOKUP(E7084,Costos!$A$1:$I$716100,9,FALSE)</f>
        <v>1.5315319999999999</v>
      </c>
      <c r="L7084" t="str">
        <f t="shared" si="234"/>
        <v>232</v>
      </c>
      <c r="M7084" t="str">
        <f t="shared" si="235"/>
        <v>232033</v>
      </c>
      <c r="N7084" t="str">
        <f>IFERROR(IF(L7084="231","231",VLOOKUP(E7084,Materiales!$A$1:$G$37443,7,FALSE)),"N/A")</f>
        <v>Tapas para Cuadernos</v>
      </c>
    </row>
    <row r="7085" spans="1:14" x14ac:dyDescent="0.25">
      <c r="A7085">
        <v>2140110622</v>
      </c>
      <c r="B7085" t="s">
        <v>1718</v>
      </c>
      <c r="C7085">
        <v>2140110622</v>
      </c>
      <c r="D7085" t="s">
        <v>1718</v>
      </c>
      <c r="E7085">
        <v>2320130696</v>
      </c>
      <c r="F7085" t="s">
        <v>3042</v>
      </c>
      <c r="G7085" t="s">
        <v>36</v>
      </c>
      <c r="H7085">
        <v>13733.333333333332</v>
      </c>
      <c r="I7085">
        <v>1</v>
      </c>
      <c r="J7085">
        <v>40000</v>
      </c>
      <c r="K7085">
        <f>+VLOOKUP(E7085,Costos!$A$1:$I$716100,9,FALSE)</f>
        <v>0.33962199999999998</v>
      </c>
      <c r="L7085" t="str">
        <f t="shared" si="234"/>
        <v>232</v>
      </c>
      <c r="M7085" t="str">
        <f t="shared" si="235"/>
        <v>232013</v>
      </c>
      <c r="N7085" t="str">
        <f>IFERROR(IF(L7085="231","231",VLOOKUP(E7085,Materiales!$A$1:$G$37443,7,FALSE)),"N/A")</f>
        <v>Guarda Adhesiva</v>
      </c>
    </row>
    <row r="7086" spans="1:14" x14ac:dyDescent="0.25">
      <c r="A7086">
        <v>2140110622</v>
      </c>
      <c r="B7086" t="s">
        <v>1718</v>
      </c>
      <c r="C7086">
        <v>2140110622</v>
      </c>
      <c r="D7086" t="s">
        <v>1718</v>
      </c>
      <c r="E7086">
        <v>2320130707</v>
      </c>
      <c r="F7086" t="s">
        <v>3053</v>
      </c>
      <c r="G7086" t="s">
        <v>36</v>
      </c>
      <c r="H7086">
        <v>13733.333333333332</v>
      </c>
      <c r="I7086">
        <v>1</v>
      </c>
      <c r="J7086">
        <v>40000</v>
      </c>
      <c r="K7086">
        <f>+VLOOKUP(E7086,Costos!$A$1:$I$716100,9,FALSE)</f>
        <v>0.46809400000000001</v>
      </c>
      <c r="L7086" t="str">
        <f t="shared" si="234"/>
        <v>232</v>
      </c>
      <c r="M7086" t="str">
        <f t="shared" si="235"/>
        <v>232013</v>
      </c>
      <c r="N7086" t="str">
        <f>IFERROR(IF(L7086="231","231",VLOOKUP(E7086,Materiales!$A$1:$G$37443,7,FALSE)),"N/A")</f>
        <v>Guarda Adhesiva</v>
      </c>
    </row>
    <row r="7087" spans="1:14" x14ac:dyDescent="0.25">
      <c r="A7087">
        <v>2140110622</v>
      </c>
      <c r="B7087" t="s">
        <v>1718</v>
      </c>
      <c r="C7087">
        <v>2140110622</v>
      </c>
      <c r="D7087" t="s">
        <v>1718</v>
      </c>
      <c r="E7087">
        <v>2320060010</v>
      </c>
      <c r="F7087" t="s">
        <v>6511</v>
      </c>
      <c r="G7087" t="s">
        <v>36</v>
      </c>
      <c r="H7087">
        <v>1648</v>
      </c>
      <c r="I7087">
        <v>1</v>
      </c>
      <c r="J7087">
        <v>40000</v>
      </c>
      <c r="K7087">
        <f>+VLOOKUP(E7087,Costos!$A$1:$I$716100,9,FALSE)</f>
        <v>0.51703299999999996</v>
      </c>
      <c r="L7087" t="str">
        <f t="shared" si="234"/>
        <v>232</v>
      </c>
      <c r="M7087" t="str">
        <f t="shared" si="235"/>
        <v>232006</v>
      </c>
      <c r="N7087" t="str">
        <f>IFERROR(IF(L7087="231","231",VLOOKUP(E7087,Materiales!$A$1:$G$37443,7,FALSE)),"N/A")</f>
        <v>Tapa Cajón</v>
      </c>
    </row>
    <row r="7088" spans="1:14" x14ac:dyDescent="0.25">
      <c r="A7088">
        <v>2140110622</v>
      </c>
      <c r="B7088" t="s">
        <v>1718</v>
      </c>
      <c r="C7088">
        <v>2140110622</v>
      </c>
      <c r="D7088" t="s">
        <v>1718</v>
      </c>
      <c r="E7088">
        <v>2500030335</v>
      </c>
      <c r="F7088" t="s">
        <v>3740</v>
      </c>
      <c r="G7088" t="s">
        <v>36</v>
      </c>
      <c r="H7088">
        <v>1648</v>
      </c>
      <c r="I7088">
        <v>1</v>
      </c>
      <c r="J7088">
        <v>40000</v>
      </c>
      <c r="K7088">
        <f>+VLOOKUP(E7088,Costos!$A$1:$I$716100,9,FALSE)</f>
        <v>1.2365999999999999</v>
      </c>
      <c r="L7088" t="str">
        <f t="shared" si="234"/>
        <v>250</v>
      </c>
      <c r="M7088" t="str">
        <f t="shared" si="235"/>
        <v>250003</v>
      </c>
      <c r="N7088" t="str">
        <f>IFERROR(IF(L7088="231","231",VLOOKUP(E7088,Materiales!$A$1:$G$37443,7,FALSE)),"N/A")</f>
        <v>Tapa Cajón</v>
      </c>
    </row>
    <row r="7089" spans="1:14" x14ac:dyDescent="0.25">
      <c r="A7089">
        <v>2140110622</v>
      </c>
      <c r="B7089" t="s">
        <v>1718</v>
      </c>
      <c r="C7089">
        <v>2140110622</v>
      </c>
      <c r="D7089" t="s">
        <v>1718</v>
      </c>
      <c r="E7089">
        <v>2410110053</v>
      </c>
      <c r="F7089" t="s">
        <v>3225</v>
      </c>
      <c r="G7089" t="s">
        <v>89</v>
      </c>
      <c r="H7089">
        <v>20.16</v>
      </c>
      <c r="I7089">
        <v>1</v>
      </c>
      <c r="J7089">
        <v>40000</v>
      </c>
      <c r="K7089">
        <f>+VLOOKUP(E7089,Costos!$A$1:$I$716100,9,FALSE)</f>
        <v>14.426508999999999</v>
      </c>
      <c r="L7089" t="str">
        <f t="shared" si="234"/>
        <v>241</v>
      </c>
      <c r="M7089" t="str">
        <f t="shared" si="235"/>
        <v>241011</v>
      </c>
      <c r="N7089" t="str">
        <f>IFERROR(IF(L7089="231","231",VLOOKUP(E7089,Materiales!$A$1:$G$37443,7,FALSE)),"N/A")</f>
        <v>Tinta Papel Bond</v>
      </c>
    </row>
    <row r="7090" spans="1:14" x14ac:dyDescent="0.25">
      <c r="A7090">
        <v>2140110622</v>
      </c>
      <c r="B7090" t="s">
        <v>1718</v>
      </c>
      <c r="C7090">
        <v>2140110622</v>
      </c>
      <c r="D7090" t="s">
        <v>1718</v>
      </c>
      <c r="E7090">
        <v>2410110087</v>
      </c>
      <c r="F7090" t="s">
        <v>3239</v>
      </c>
      <c r="G7090" t="s">
        <v>89</v>
      </c>
      <c r="H7090">
        <v>7.98</v>
      </c>
      <c r="I7090">
        <v>1</v>
      </c>
      <c r="J7090">
        <v>40000</v>
      </c>
      <c r="K7090">
        <f>+VLOOKUP(E7090,Costos!$A$1:$I$716100,9,FALSE)</f>
        <v>18.059805999999998</v>
      </c>
      <c r="L7090" t="str">
        <f t="shared" si="234"/>
        <v>241</v>
      </c>
      <c r="M7090" t="str">
        <f t="shared" si="235"/>
        <v>241011</v>
      </c>
      <c r="N7090" t="str">
        <f>IFERROR(IF(L7090="231","231",VLOOKUP(E7090,Materiales!$A$1:$G$37443,7,FALSE)),"N/A")</f>
        <v>Tinta Papel Bond</v>
      </c>
    </row>
    <row r="7091" spans="1:14" x14ac:dyDescent="0.25">
      <c r="A7091">
        <v>2140110622</v>
      </c>
      <c r="B7091" t="s">
        <v>1718</v>
      </c>
      <c r="C7091">
        <v>2140110622</v>
      </c>
      <c r="D7091" t="s">
        <v>1718</v>
      </c>
      <c r="E7091">
        <v>2410290214</v>
      </c>
      <c r="F7091" t="s">
        <v>3342</v>
      </c>
      <c r="G7091" t="s">
        <v>89</v>
      </c>
      <c r="H7091">
        <v>10.5</v>
      </c>
      <c r="I7091">
        <v>1</v>
      </c>
      <c r="J7091">
        <v>40000</v>
      </c>
      <c r="K7091">
        <f>+VLOOKUP(E7091,Costos!$A$1:$I$716100,9,FALSE)</f>
        <v>16.999977000000001</v>
      </c>
      <c r="L7091" t="str">
        <f t="shared" si="234"/>
        <v>241</v>
      </c>
      <c r="M7091" t="str">
        <f t="shared" si="235"/>
        <v>241029</v>
      </c>
      <c r="N7091" t="str">
        <f>IFERROR(IF(L7091="231","231",VLOOKUP(E7091,Materiales!$A$1:$G$37443,7,FALSE)),"N/A")</f>
        <v>Suministros</v>
      </c>
    </row>
    <row r="7092" spans="1:14" x14ac:dyDescent="0.25">
      <c r="A7092">
        <v>2140110644</v>
      </c>
      <c r="B7092" t="s">
        <v>1732</v>
      </c>
      <c r="C7092">
        <v>2140110644</v>
      </c>
      <c r="D7092" t="s">
        <v>1732</v>
      </c>
      <c r="E7092">
        <v>2410290609</v>
      </c>
      <c r="F7092" t="s">
        <v>5845</v>
      </c>
      <c r="G7092" t="s">
        <v>89</v>
      </c>
      <c r="H7092">
        <v>14260.96</v>
      </c>
      <c r="I7092">
        <v>1</v>
      </c>
      <c r="J7092">
        <v>40000</v>
      </c>
      <c r="K7092">
        <f>+VLOOKUP(E7092,Costos!$A$1:$I$716100,9,FALSE)</f>
        <v>3.4176669999999998</v>
      </c>
      <c r="L7092" t="str">
        <f t="shared" si="234"/>
        <v>241</v>
      </c>
      <c r="M7092" t="str">
        <f t="shared" si="235"/>
        <v>241029</v>
      </c>
      <c r="N7092" t="str">
        <f>IFERROR(IF(L7092="231","231",VLOOKUP(E7092,Materiales!$A$1:$G$37443,7,FALSE)),"N/A")</f>
        <v>Papel Bond</v>
      </c>
    </row>
    <row r="7093" spans="1:14" x14ac:dyDescent="0.25">
      <c r="A7093">
        <v>2140110644</v>
      </c>
      <c r="B7093" t="s">
        <v>1732</v>
      </c>
      <c r="C7093">
        <v>2140110644</v>
      </c>
      <c r="D7093" t="s">
        <v>1732</v>
      </c>
      <c r="E7093">
        <v>2320330005</v>
      </c>
      <c r="F7093" t="s">
        <v>3103</v>
      </c>
      <c r="G7093" t="s">
        <v>36</v>
      </c>
      <c r="H7093">
        <v>13733.333333333332</v>
      </c>
      <c r="I7093">
        <v>1</v>
      </c>
      <c r="J7093">
        <v>40000</v>
      </c>
      <c r="K7093">
        <f>+VLOOKUP(E7093,Costos!$A$1:$I$716100,9,FALSE)</f>
        <v>2.8404219999999998</v>
      </c>
      <c r="L7093" t="str">
        <f t="shared" si="234"/>
        <v>232</v>
      </c>
      <c r="M7093" t="str">
        <f t="shared" si="235"/>
        <v>232033</v>
      </c>
      <c r="N7093" t="str">
        <f>IFERROR(IF(L7093="231","231",VLOOKUP(E7093,Materiales!$A$1:$G$37443,7,FALSE)),"N/A")</f>
        <v>Tapas para Cuadernos</v>
      </c>
    </row>
    <row r="7094" spans="1:14" x14ac:dyDescent="0.25">
      <c r="A7094">
        <v>2140110644</v>
      </c>
      <c r="B7094" t="s">
        <v>1732</v>
      </c>
      <c r="C7094">
        <v>2140110644</v>
      </c>
      <c r="D7094" t="s">
        <v>1732</v>
      </c>
      <c r="E7094">
        <v>2320330006</v>
      </c>
      <c r="F7094" t="s">
        <v>3104</v>
      </c>
      <c r="G7094" t="s">
        <v>36</v>
      </c>
      <c r="H7094">
        <v>13733.333333333332</v>
      </c>
      <c r="I7094">
        <v>1</v>
      </c>
      <c r="J7094">
        <v>40000</v>
      </c>
      <c r="K7094">
        <f>+VLOOKUP(E7094,Costos!$A$1:$I$716100,9,FALSE)</f>
        <v>2.8416000000000001</v>
      </c>
      <c r="L7094" t="str">
        <f t="shared" si="234"/>
        <v>232</v>
      </c>
      <c r="M7094" t="str">
        <f t="shared" si="235"/>
        <v>232033</v>
      </c>
      <c r="N7094" t="str">
        <f>IFERROR(IF(L7094="231","231",VLOOKUP(E7094,Materiales!$A$1:$G$37443,7,FALSE)),"N/A")</f>
        <v>Tapas para Cuadernos</v>
      </c>
    </row>
    <row r="7095" spans="1:14" x14ac:dyDescent="0.25">
      <c r="A7095">
        <v>2140110644</v>
      </c>
      <c r="B7095" t="s">
        <v>1732</v>
      </c>
      <c r="C7095">
        <v>2140110644</v>
      </c>
      <c r="D7095" t="s">
        <v>1732</v>
      </c>
      <c r="E7095">
        <v>2320130632</v>
      </c>
      <c r="F7095" t="s">
        <v>3010</v>
      </c>
      <c r="G7095" t="s">
        <v>36</v>
      </c>
      <c r="H7095">
        <v>13733.333333333332</v>
      </c>
      <c r="I7095">
        <v>1</v>
      </c>
      <c r="J7095">
        <v>40000</v>
      </c>
      <c r="K7095">
        <f>+VLOOKUP(E7095,Costos!$A$1:$I$716100,9,FALSE)</f>
        <v>0.33962199999999998</v>
      </c>
      <c r="L7095" t="str">
        <f t="shared" si="234"/>
        <v>232</v>
      </c>
      <c r="M7095" t="str">
        <f t="shared" si="235"/>
        <v>232013</v>
      </c>
      <c r="N7095" t="str">
        <f>IFERROR(IF(L7095="231","231",VLOOKUP(E7095,Materiales!$A$1:$G$37443,7,FALSE)),"N/A")</f>
        <v>Guarda Adhesiva</v>
      </c>
    </row>
    <row r="7096" spans="1:14" x14ac:dyDescent="0.25">
      <c r="A7096">
        <v>2140110644</v>
      </c>
      <c r="B7096" t="s">
        <v>1732</v>
      </c>
      <c r="C7096">
        <v>2140110644</v>
      </c>
      <c r="D7096" t="s">
        <v>1732</v>
      </c>
      <c r="E7096">
        <v>2320130708</v>
      </c>
      <c r="F7096" t="s">
        <v>6085</v>
      </c>
      <c r="G7096" t="s">
        <v>36</v>
      </c>
      <c r="H7096">
        <v>13733.333333333332</v>
      </c>
      <c r="I7096">
        <v>1</v>
      </c>
      <c r="J7096">
        <v>40000</v>
      </c>
      <c r="K7096">
        <f>+VLOOKUP(E7096,Costos!$A$1:$I$716100,9,FALSE)</f>
        <v>0.523343</v>
      </c>
      <c r="L7096" t="str">
        <f t="shared" si="234"/>
        <v>232</v>
      </c>
      <c r="M7096" t="str">
        <f t="shared" si="235"/>
        <v>232013</v>
      </c>
      <c r="N7096" t="str">
        <f>IFERROR(IF(L7096="231","231",VLOOKUP(E7096,Materiales!$A$1:$G$37443,7,FALSE)),"N/A")</f>
        <v>Guarda Adhesiva</v>
      </c>
    </row>
    <row r="7097" spans="1:14" x14ac:dyDescent="0.25">
      <c r="A7097">
        <v>2140110644</v>
      </c>
      <c r="B7097" t="s">
        <v>1732</v>
      </c>
      <c r="C7097">
        <v>2140110644</v>
      </c>
      <c r="D7097" t="s">
        <v>1732</v>
      </c>
      <c r="E7097">
        <v>2500030335</v>
      </c>
      <c r="F7097" t="s">
        <v>3740</v>
      </c>
      <c r="G7097" t="s">
        <v>36</v>
      </c>
      <c r="H7097">
        <v>1648</v>
      </c>
      <c r="I7097">
        <v>1</v>
      </c>
      <c r="J7097">
        <v>40000</v>
      </c>
      <c r="K7097">
        <f>+VLOOKUP(E7097,Costos!$A$1:$I$716100,9,FALSE)</f>
        <v>1.2365999999999999</v>
      </c>
      <c r="L7097" t="str">
        <f t="shared" si="234"/>
        <v>250</v>
      </c>
      <c r="M7097" t="str">
        <f t="shared" si="235"/>
        <v>250003</v>
      </c>
      <c r="N7097" t="str">
        <f>IFERROR(IF(L7097="231","231",VLOOKUP(E7097,Materiales!$A$1:$G$37443,7,FALSE)),"N/A")</f>
        <v>Tapa Cajón</v>
      </c>
    </row>
    <row r="7098" spans="1:14" x14ac:dyDescent="0.25">
      <c r="A7098">
        <v>2140110644</v>
      </c>
      <c r="B7098" t="s">
        <v>1732</v>
      </c>
      <c r="C7098">
        <v>2140110644</v>
      </c>
      <c r="D7098" t="s">
        <v>1732</v>
      </c>
      <c r="E7098">
        <v>2320060007</v>
      </c>
      <c r="F7098" t="s">
        <v>2830</v>
      </c>
      <c r="G7098" t="s">
        <v>36</v>
      </c>
      <c r="H7098">
        <v>1648</v>
      </c>
      <c r="I7098">
        <v>1</v>
      </c>
      <c r="J7098">
        <v>40000</v>
      </c>
      <c r="K7098">
        <f>+VLOOKUP(E7098,Costos!$A$1:$I$716100,9,FALSE)</f>
        <v>0.75790500000000005</v>
      </c>
      <c r="L7098" t="str">
        <f t="shared" si="234"/>
        <v>232</v>
      </c>
      <c r="M7098" t="str">
        <f t="shared" si="235"/>
        <v>232006</v>
      </c>
      <c r="N7098" t="str">
        <f>IFERROR(IF(L7098="231","231",VLOOKUP(E7098,Materiales!$A$1:$G$37443,7,FALSE)),"N/A")</f>
        <v>Tapa Cajón</v>
      </c>
    </row>
    <row r="7099" spans="1:14" x14ac:dyDescent="0.25">
      <c r="A7099">
        <v>2140110644</v>
      </c>
      <c r="B7099" t="s">
        <v>1732</v>
      </c>
      <c r="C7099">
        <v>2140110644</v>
      </c>
      <c r="D7099" t="s">
        <v>1732</v>
      </c>
      <c r="E7099">
        <v>2410110053</v>
      </c>
      <c r="F7099" t="s">
        <v>3225</v>
      </c>
      <c r="G7099" t="s">
        <v>89</v>
      </c>
      <c r="H7099">
        <v>20.16</v>
      </c>
      <c r="I7099">
        <v>1</v>
      </c>
      <c r="J7099">
        <v>40000</v>
      </c>
      <c r="K7099">
        <f>+VLOOKUP(E7099,Costos!$A$1:$I$716100,9,FALSE)</f>
        <v>14.426508999999999</v>
      </c>
      <c r="L7099" t="str">
        <f t="shared" si="234"/>
        <v>241</v>
      </c>
      <c r="M7099" t="str">
        <f t="shared" si="235"/>
        <v>241011</v>
      </c>
      <c r="N7099" t="str">
        <f>IFERROR(IF(L7099="231","231",VLOOKUP(E7099,Materiales!$A$1:$G$37443,7,FALSE)),"N/A")</f>
        <v>Tinta Papel Bond</v>
      </c>
    </row>
    <row r="7100" spans="1:14" x14ac:dyDescent="0.25">
      <c r="A7100">
        <v>2140110644</v>
      </c>
      <c r="B7100" t="s">
        <v>1732</v>
      </c>
      <c r="C7100">
        <v>2140110644</v>
      </c>
      <c r="D7100" t="s">
        <v>1732</v>
      </c>
      <c r="E7100">
        <v>2410110087</v>
      </c>
      <c r="F7100" t="s">
        <v>3239</v>
      </c>
      <c r="G7100" t="s">
        <v>89</v>
      </c>
      <c r="H7100">
        <v>7.98</v>
      </c>
      <c r="I7100">
        <v>1</v>
      </c>
      <c r="J7100">
        <v>40000</v>
      </c>
      <c r="K7100">
        <f>+VLOOKUP(E7100,Costos!$A$1:$I$716100,9,FALSE)</f>
        <v>18.059805999999998</v>
      </c>
      <c r="L7100" t="str">
        <f t="shared" si="234"/>
        <v>241</v>
      </c>
      <c r="M7100" t="str">
        <f t="shared" si="235"/>
        <v>241011</v>
      </c>
      <c r="N7100" t="str">
        <f>IFERROR(IF(L7100="231","231",VLOOKUP(E7100,Materiales!$A$1:$G$37443,7,FALSE)),"N/A")</f>
        <v>Tinta Papel Bond</v>
      </c>
    </row>
    <row r="7101" spans="1:14" x14ac:dyDescent="0.25">
      <c r="A7101">
        <v>2140110644</v>
      </c>
      <c r="B7101" t="s">
        <v>1732</v>
      </c>
      <c r="C7101">
        <v>2140110644</v>
      </c>
      <c r="D7101" t="s">
        <v>1732</v>
      </c>
      <c r="E7101">
        <v>2410290214</v>
      </c>
      <c r="F7101" t="s">
        <v>3342</v>
      </c>
      <c r="G7101" t="s">
        <v>89</v>
      </c>
      <c r="H7101">
        <v>10.5</v>
      </c>
      <c r="I7101">
        <v>1</v>
      </c>
      <c r="J7101">
        <v>40000</v>
      </c>
      <c r="K7101">
        <f>+VLOOKUP(E7101,Costos!$A$1:$I$716100,9,FALSE)</f>
        <v>16.999977000000001</v>
      </c>
      <c r="L7101" t="str">
        <f t="shared" si="234"/>
        <v>241</v>
      </c>
      <c r="M7101" t="str">
        <f t="shared" si="235"/>
        <v>241029</v>
      </c>
      <c r="N7101" t="str">
        <f>IFERROR(IF(L7101="231","231",VLOOKUP(E7101,Materiales!$A$1:$G$37443,7,FALSE)),"N/A")</f>
        <v>Suministros</v>
      </c>
    </row>
    <row r="7102" spans="1:14" x14ac:dyDescent="0.25">
      <c r="A7102">
        <v>2140110642</v>
      </c>
      <c r="B7102" t="s">
        <v>1730</v>
      </c>
      <c r="C7102">
        <v>2140110642</v>
      </c>
      <c r="D7102" t="s">
        <v>1730</v>
      </c>
      <c r="E7102">
        <v>2410290609</v>
      </c>
      <c r="F7102" t="s">
        <v>5845</v>
      </c>
      <c r="G7102" t="s">
        <v>89</v>
      </c>
      <c r="H7102">
        <v>14260.96</v>
      </c>
      <c r="I7102">
        <v>1</v>
      </c>
      <c r="J7102">
        <v>40000</v>
      </c>
      <c r="K7102">
        <f>+VLOOKUP(E7102,Costos!$A$1:$I$716100,9,FALSE)</f>
        <v>3.4176669999999998</v>
      </c>
      <c r="L7102" t="str">
        <f t="shared" si="234"/>
        <v>241</v>
      </c>
      <c r="M7102" t="str">
        <f t="shared" si="235"/>
        <v>241029</v>
      </c>
      <c r="N7102" t="str">
        <f>IFERROR(IF(L7102="231","231",VLOOKUP(E7102,Materiales!$A$1:$G$37443,7,FALSE)),"N/A")</f>
        <v>Papel Bond</v>
      </c>
    </row>
    <row r="7103" spans="1:14" x14ac:dyDescent="0.25">
      <c r="A7103">
        <v>2140110642</v>
      </c>
      <c r="B7103" t="s">
        <v>1730</v>
      </c>
      <c r="C7103">
        <v>2140110642</v>
      </c>
      <c r="D7103" t="s">
        <v>1730</v>
      </c>
      <c r="E7103">
        <v>2320330003</v>
      </c>
      <c r="F7103" t="s">
        <v>3101</v>
      </c>
      <c r="G7103" t="s">
        <v>36</v>
      </c>
      <c r="H7103">
        <v>13733.333333333332</v>
      </c>
      <c r="I7103">
        <v>1</v>
      </c>
      <c r="J7103">
        <v>40000</v>
      </c>
      <c r="K7103">
        <f>+VLOOKUP(E7103,Costos!$A$1:$I$716100,9,FALSE)</f>
        <v>1.2264429999999999</v>
      </c>
      <c r="L7103" t="str">
        <f t="shared" si="234"/>
        <v>232</v>
      </c>
      <c r="M7103" t="str">
        <f t="shared" si="235"/>
        <v>232033</v>
      </c>
      <c r="N7103" t="str">
        <f>IFERROR(IF(L7103="231","231",VLOOKUP(E7103,Materiales!$A$1:$G$37443,7,FALSE)),"N/A")</f>
        <v>Tapas para Cuadernos</v>
      </c>
    </row>
    <row r="7104" spans="1:14" x14ac:dyDescent="0.25">
      <c r="A7104">
        <v>2140110642</v>
      </c>
      <c r="B7104" t="s">
        <v>1730</v>
      </c>
      <c r="C7104">
        <v>2140110642</v>
      </c>
      <c r="D7104" t="s">
        <v>1730</v>
      </c>
      <c r="E7104">
        <v>2320330004</v>
      </c>
      <c r="F7104" t="s">
        <v>3102</v>
      </c>
      <c r="G7104" t="s">
        <v>36</v>
      </c>
      <c r="H7104">
        <v>13733.333333333332</v>
      </c>
      <c r="I7104">
        <v>1</v>
      </c>
      <c r="J7104">
        <v>40000</v>
      </c>
      <c r="K7104">
        <f>+VLOOKUP(E7104,Costos!$A$1:$I$716100,9,FALSE)</f>
        <v>2.194051</v>
      </c>
      <c r="L7104" t="str">
        <f t="shared" si="234"/>
        <v>232</v>
      </c>
      <c r="M7104" t="str">
        <f t="shared" si="235"/>
        <v>232033</v>
      </c>
      <c r="N7104" t="str">
        <f>IFERROR(IF(L7104="231","231",VLOOKUP(E7104,Materiales!$A$1:$G$37443,7,FALSE)),"N/A")</f>
        <v>Tapas para Cuadernos</v>
      </c>
    </row>
    <row r="7105" spans="1:14" x14ac:dyDescent="0.25">
      <c r="A7105">
        <v>2140110642</v>
      </c>
      <c r="B7105" t="s">
        <v>1730</v>
      </c>
      <c r="C7105">
        <v>2140110642</v>
      </c>
      <c r="D7105" t="s">
        <v>1730</v>
      </c>
      <c r="E7105">
        <v>2320130694</v>
      </c>
      <c r="F7105" t="s">
        <v>3040</v>
      </c>
      <c r="G7105" t="s">
        <v>36</v>
      </c>
      <c r="H7105">
        <v>13733.333333333332</v>
      </c>
      <c r="I7105">
        <v>1</v>
      </c>
      <c r="J7105">
        <v>40000</v>
      </c>
      <c r="K7105">
        <f>+VLOOKUP(E7105,Costos!$A$1:$I$716100,9,FALSE)</f>
        <v>0.335781</v>
      </c>
      <c r="L7105" t="str">
        <f t="shared" si="234"/>
        <v>232</v>
      </c>
      <c r="M7105" t="str">
        <f t="shared" si="235"/>
        <v>232013</v>
      </c>
      <c r="N7105" t="str">
        <f>IFERROR(IF(L7105="231","231",VLOOKUP(E7105,Materiales!$A$1:$G$37443,7,FALSE)),"N/A")</f>
        <v>Guarda Adhesiva</v>
      </c>
    </row>
    <row r="7106" spans="1:14" x14ac:dyDescent="0.25">
      <c r="A7106">
        <v>2140110642</v>
      </c>
      <c r="B7106" t="s">
        <v>1730</v>
      </c>
      <c r="C7106">
        <v>2140110642</v>
      </c>
      <c r="D7106" t="s">
        <v>1730</v>
      </c>
      <c r="E7106">
        <v>2320130712</v>
      </c>
      <c r="F7106" t="s">
        <v>3056</v>
      </c>
      <c r="G7106" t="s">
        <v>36</v>
      </c>
      <c r="H7106">
        <v>13733.333333333332</v>
      </c>
      <c r="I7106">
        <v>1</v>
      </c>
      <c r="J7106">
        <v>40000</v>
      </c>
      <c r="K7106">
        <f>+VLOOKUP(E7106,Costos!$A$1:$I$716100,9,FALSE)</f>
        <v>0.49867400000000001</v>
      </c>
      <c r="L7106" t="str">
        <f t="shared" si="234"/>
        <v>232</v>
      </c>
      <c r="M7106" t="str">
        <f t="shared" si="235"/>
        <v>232013</v>
      </c>
      <c r="N7106" t="str">
        <f>IFERROR(IF(L7106="231","231",VLOOKUP(E7106,Materiales!$A$1:$G$37443,7,FALSE)),"N/A")</f>
        <v>Guarda Adhesiva</v>
      </c>
    </row>
    <row r="7107" spans="1:14" x14ac:dyDescent="0.25">
      <c r="A7107">
        <v>2140110642</v>
      </c>
      <c r="B7107" t="s">
        <v>1730</v>
      </c>
      <c r="C7107">
        <v>2140110642</v>
      </c>
      <c r="D7107" t="s">
        <v>1730</v>
      </c>
      <c r="E7107">
        <v>2500030335</v>
      </c>
      <c r="F7107" t="s">
        <v>3740</v>
      </c>
      <c r="G7107" t="s">
        <v>36</v>
      </c>
      <c r="H7107">
        <v>1648</v>
      </c>
      <c r="I7107">
        <v>1</v>
      </c>
      <c r="J7107">
        <v>40000</v>
      </c>
      <c r="K7107">
        <f>+VLOOKUP(E7107,Costos!$A$1:$I$716100,9,FALSE)</f>
        <v>1.2365999999999999</v>
      </c>
      <c r="L7107" t="str">
        <f t="shared" si="234"/>
        <v>250</v>
      </c>
      <c r="M7107" t="str">
        <f t="shared" si="235"/>
        <v>250003</v>
      </c>
      <c r="N7107" t="str">
        <f>IFERROR(IF(L7107="231","231",VLOOKUP(E7107,Materiales!$A$1:$G$37443,7,FALSE)),"N/A")</f>
        <v>Tapa Cajón</v>
      </c>
    </row>
    <row r="7108" spans="1:14" x14ac:dyDescent="0.25">
      <c r="A7108">
        <v>2140110642</v>
      </c>
      <c r="B7108" t="s">
        <v>1730</v>
      </c>
      <c r="C7108">
        <v>2140110642</v>
      </c>
      <c r="D7108" t="s">
        <v>1730</v>
      </c>
      <c r="E7108">
        <v>2320060006</v>
      </c>
      <c r="F7108" t="s">
        <v>2829</v>
      </c>
      <c r="G7108" t="s">
        <v>36</v>
      </c>
      <c r="H7108">
        <v>1648</v>
      </c>
      <c r="I7108">
        <v>1</v>
      </c>
      <c r="J7108">
        <v>40000</v>
      </c>
      <c r="K7108">
        <f>+VLOOKUP(E7108,Costos!$A$1:$I$716100,9,FALSE)</f>
        <v>0.72570599999999996</v>
      </c>
      <c r="L7108" t="str">
        <f t="shared" si="234"/>
        <v>232</v>
      </c>
      <c r="M7108" t="str">
        <f t="shared" si="235"/>
        <v>232006</v>
      </c>
      <c r="N7108" t="str">
        <f>IFERROR(IF(L7108="231","231",VLOOKUP(E7108,Materiales!$A$1:$G$37443,7,FALSE)),"N/A")</f>
        <v>Tapa Cajón</v>
      </c>
    </row>
    <row r="7109" spans="1:14" x14ac:dyDescent="0.25">
      <c r="A7109">
        <v>2140110642</v>
      </c>
      <c r="B7109" t="s">
        <v>1730</v>
      </c>
      <c r="C7109">
        <v>2140110642</v>
      </c>
      <c r="D7109" t="s">
        <v>1730</v>
      </c>
      <c r="E7109">
        <v>2410110053</v>
      </c>
      <c r="F7109" t="s">
        <v>3225</v>
      </c>
      <c r="G7109" t="s">
        <v>89</v>
      </c>
      <c r="H7109">
        <v>20.16</v>
      </c>
      <c r="I7109">
        <v>1</v>
      </c>
      <c r="J7109">
        <v>40000</v>
      </c>
      <c r="K7109">
        <f>+VLOOKUP(E7109,Costos!$A$1:$I$716100,9,FALSE)</f>
        <v>14.426508999999999</v>
      </c>
      <c r="L7109" t="str">
        <f t="shared" si="234"/>
        <v>241</v>
      </c>
      <c r="M7109" t="str">
        <f t="shared" si="235"/>
        <v>241011</v>
      </c>
      <c r="N7109" t="str">
        <f>IFERROR(IF(L7109="231","231",VLOOKUP(E7109,Materiales!$A$1:$G$37443,7,FALSE)),"N/A")</f>
        <v>Tinta Papel Bond</v>
      </c>
    </row>
    <row r="7110" spans="1:14" x14ac:dyDescent="0.25">
      <c r="A7110">
        <v>2140110642</v>
      </c>
      <c r="B7110" t="s">
        <v>1730</v>
      </c>
      <c r="C7110">
        <v>2140110642</v>
      </c>
      <c r="D7110" t="s">
        <v>1730</v>
      </c>
      <c r="E7110">
        <v>2410110087</v>
      </c>
      <c r="F7110" t="s">
        <v>3239</v>
      </c>
      <c r="G7110" t="s">
        <v>89</v>
      </c>
      <c r="H7110">
        <v>7.9799999999999995</v>
      </c>
      <c r="I7110">
        <v>1</v>
      </c>
      <c r="J7110">
        <v>40000</v>
      </c>
      <c r="K7110">
        <f>+VLOOKUP(E7110,Costos!$A$1:$I$716100,9,FALSE)</f>
        <v>18.059805999999998</v>
      </c>
      <c r="L7110" t="str">
        <f t="shared" si="234"/>
        <v>241</v>
      </c>
      <c r="M7110" t="str">
        <f t="shared" si="235"/>
        <v>241011</v>
      </c>
      <c r="N7110" t="str">
        <f>IFERROR(IF(L7110="231","231",VLOOKUP(E7110,Materiales!$A$1:$G$37443,7,FALSE)),"N/A")</f>
        <v>Tinta Papel Bond</v>
      </c>
    </row>
    <row r="7111" spans="1:14" x14ac:dyDescent="0.25">
      <c r="A7111">
        <v>2140110642</v>
      </c>
      <c r="B7111" t="s">
        <v>1730</v>
      </c>
      <c r="C7111">
        <v>2140110642</v>
      </c>
      <c r="D7111" t="s">
        <v>1730</v>
      </c>
      <c r="E7111">
        <v>2410290214</v>
      </c>
      <c r="F7111" t="s">
        <v>3342</v>
      </c>
      <c r="G7111" t="s">
        <v>89</v>
      </c>
      <c r="H7111">
        <v>10.5</v>
      </c>
      <c r="I7111">
        <v>1</v>
      </c>
      <c r="J7111">
        <v>40000</v>
      </c>
      <c r="K7111">
        <f>+VLOOKUP(E7111,Costos!$A$1:$I$716100,9,FALSE)</f>
        <v>16.999977000000001</v>
      </c>
      <c r="L7111" t="str">
        <f t="shared" si="234"/>
        <v>241</v>
      </c>
      <c r="M7111" t="str">
        <f t="shared" si="235"/>
        <v>241029</v>
      </c>
      <c r="N7111" t="str">
        <f>IFERROR(IF(L7111="231","231",VLOOKUP(E7111,Materiales!$A$1:$G$37443,7,FALSE)),"N/A")</f>
        <v>Suministros</v>
      </c>
    </row>
    <row r="7112" spans="1:14" x14ac:dyDescent="0.25">
      <c r="A7112">
        <v>2140110614</v>
      </c>
      <c r="B7112" t="s">
        <v>1710</v>
      </c>
      <c r="C7112">
        <v>2140110614</v>
      </c>
      <c r="D7112" t="s">
        <v>1710</v>
      </c>
      <c r="E7112">
        <v>2410290609</v>
      </c>
      <c r="F7112" t="s">
        <v>5845</v>
      </c>
      <c r="G7112" t="s">
        <v>89</v>
      </c>
      <c r="H7112">
        <v>14260.96</v>
      </c>
      <c r="I7112">
        <v>1</v>
      </c>
      <c r="J7112">
        <v>40000</v>
      </c>
      <c r="K7112">
        <f>+VLOOKUP(E7112,Costos!$A$1:$I$716100,9,FALSE)</f>
        <v>3.4176669999999998</v>
      </c>
      <c r="L7112" t="str">
        <f t="shared" si="234"/>
        <v>241</v>
      </c>
      <c r="M7112" t="str">
        <f t="shared" si="235"/>
        <v>241029</v>
      </c>
      <c r="N7112" t="str">
        <f>IFERROR(IF(L7112="231","231",VLOOKUP(E7112,Materiales!$A$1:$G$37443,7,FALSE)),"N/A")</f>
        <v>Papel Bond</v>
      </c>
    </row>
    <row r="7113" spans="1:14" x14ac:dyDescent="0.25">
      <c r="A7113">
        <v>2140110614</v>
      </c>
      <c r="B7113" t="s">
        <v>1710</v>
      </c>
      <c r="C7113">
        <v>2140110614</v>
      </c>
      <c r="D7113" t="s">
        <v>1710</v>
      </c>
      <c r="E7113">
        <v>2320330015</v>
      </c>
      <c r="F7113" t="s">
        <v>3112</v>
      </c>
      <c r="G7113" t="s">
        <v>36</v>
      </c>
      <c r="H7113">
        <v>13733.333333333332</v>
      </c>
      <c r="I7113">
        <v>1</v>
      </c>
      <c r="J7113">
        <v>40000</v>
      </c>
      <c r="K7113">
        <f>+VLOOKUP(E7113,Costos!$A$1:$I$716100,9,FALSE)</f>
        <v>1.5327740000000001</v>
      </c>
      <c r="L7113" t="str">
        <f t="shared" si="234"/>
        <v>232</v>
      </c>
      <c r="M7113" t="str">
        <f t="shared" si="235"/>
        <v>232033</v>
      </c>
      <c r="N7113" t="str">
        <f>IFERROR(IF(L7113="231","231",VLOOKUP(E7113,Materiales!$A$1:$G$37443,7,FALSE)),"N/A")</f>
        <v>Tapas para Cuadernos</v>
      </c>
    </row>
    <row r="7114" spans="1:14" x14ac:dyDescent="0.25">
      <c r="A7114">
        <v>2140110614</v>
      </c>
      <c r="B7114" t="s">
        <v>1710</v>
      </c>
      <c r="C7114">
        <v>2140110614</v>
      </c>
      <c r="D7114" t="s">
        <v>1710</v>
      </c>
      <c r="E7114">
        <v>2320330016</v>
      </c>
      <c r="F7114" t="s">
        <v>3113</v>
      </c>
      <c r="G7114" t="s">
        <v>36</v>
      </c>
      <c r="H7114">
        <v>13733.333333333332</v>
      </c>
      <c r="I7114">
        <v>1</v>
      </c>
      <c r="J7114">
        <v>40000</v>
      </c>
      <c r="K7114">
        <f>+VLOOKUP(E7114,Costos!$A$1:$I$716100,9,FALSE)</f>
        <v>0.53506200000000004</v>
      </c>
      <c r="L7114" t="str">
        <f t="shared" si="234"/>
        <v>232</v>
      </c>
      <c r="M7114" t="str">
        <f t="shared" si="235"/>
        <v>232033</v>
      </c>
      <c r="N7114" t="str">
        <f>IFERROR(IF(L7114="231","231",VLOOKUP(E7114,Materiales!$A$1:$G$37443,7,FALSE)),"N/A")</f>
        <v>Tapas para Cuadernos</v>
      </c>
    </row>
    <row r="7115" spans="1:14" x14ac:dyDescent="0.25">
      <c r="A7115">
        <v>2140110614</v>
      </c>
      <c r="B7115" t="s">
        <v>1710</v>
      </c>
      <c r="C7115">
        <v>2140110614</v>
      </c>
      <c r="D7115" t="s">
        <v>1710</v>
      </c>
      <c r="E7115">
        <v>2320130698</v>
      </c>
      <c r="F7115" t="s">
        <v>3044</v>
      </c>
      <c r="G7115" t="s">
        <v>36</v>
      </c>
      <c r="H7115">
        <v>13733.333333333332</v>
      </c>
      <c r="I7115">
        <v>1</v>
      </c>
      <c r="J7115">
        <v>40000</v>
      </c>
      <c r="K7115">
        <f>+VLOOKUP(E7115,Costos!$A$1:$I$716100,9,FALSE)</f>
        <v>0.33857300000000001</v>
      </c>
      <c r="L7115" t="str">
        <f t="shared" si="234"/>
        <v>232</v>
      </c>
      <c r="M7115" t="str">
        <f t="shared" si="235"/>
        <v>232013</v>
      </c>
      <c r="N7115" t="str">
        <f>IFERROR(IF(L7115="231","231",VLOOKUP(E7115,Materiales!$A$1:$G$37443,7,FALSE)),"N/A")</f>
        <v>Guarda Adhesiva</v>
      </c>
    </row>
    <row r="7116" spans="1:14" x14ac:dyDescent="0.25">
      <c r="A7116">
        <v>2140110614</v>
      </c>
      <c r="B7116" t="s">
        <v>1710</v>
      </c>
      <c r="C7116">
        <v>2140110614</v>
      </c>
      <c r="D7116" t="s">
        <v>1710</v>
      </c>
      <c r="E7116">
        <v>2320130709</v>
      </c>
      <c r="F7116" t="s">
        <v>3054</v>
      </c>
      <c r="G7116" t="s">
        <v>36</v>
      </c>
      <c r="H7116">
        <v>13733.333333333332</v>
      </c>
      <c r="I7116">
        <v>1</v>
      </c>
      <c r="J7116">
        <v>40000</v>
      </c>
      <c r="K7116">
        <f>+VLOOKUP(E7116,Costos!$A$1:$I$716100,9,FALSE)</f>
        <v>0.47799999999999998</v>
      </c>
      <c r="L7116" t="str">
        <f t="shared" si="234"/>
        <v>232</v>
      </c>
      <c r="M7116" t="str">
        <f t="shared" si="235"/>
        <v>232013</v>
      </c>
      <c r="N7116" t="str">
        <f>IFERROR(IF(L7116="231","231",VLOOKUP(E7116,Materiales!$A$1:$G$37443,7,FALSE)),"N/A")</f>
        <v>Guarda Adhesiva</v>
      </c>
    </row>
    <row r="7117" spans="1:14" x14ac:dyDescent="0.25">
      <c r="A7117">
        <v>2140110614</v>
      </c>
      <c r="B7117" t="s">
        <v>1710</v>
      </c>
      <c r="C7117">
        <v>2140110614</v>
      </c>
      <c r="D7117" t="s">
        <v>1710</v>
      </c>
      <c r="E7117">
        <v>2500030335</v>
      </c>
      <c r="F7117" t="s">
        <v>3740</v>
      </c>
      <c r="G7117" t="s">
        <v>36</v>
      </c>
      <c r="H7117">
        <v>1648</v>
      </c>
      <c r="I7117">
        <v>1</v>
      </c>
      <c r="J7117">
        <v>40000</v>
      </c>
      <c r="K7117">
        <f>+VLOOKUP(E7117,Costos!$A$1:$I$716100,9,FALSE)</f>
        <v>1.2365999999999999</v>
      </c>
      <c r="L7117" t="str">
        <f t="shared" si="234"/>
        <v>250</v>
      </c>
      <c r="M7117" t="str">
        <f t="shared" si="235"/>
        <v>250003</v>
      </c>
      <c r="N7117" t="str">
        <f>IFERROR(IF(L7117="231","231",VLOOKUP(E7117,Materiales!$A$1:$G$37443,7,FALSE)),"N/A")</f>
        <v>Tapa Cajón</v>
      </c>
    </row>
    <row r="7118" spans="1:14" x14ac:dyDescent="0.25">
      <c r="A7118">
        <v>2140110614</v>
      </c>
      <c r="B7118" t="s">
        <v>1710</v>
      </c>
      <c r="C7118">
        <v>2140110614</v>
      </c>
      <c r="D7118" t="s">
        <v>1710</v>
      </c>
      <c r="E7118">
        <v>2320060011</v>
      </c>
      <c r="F7118" t="s">
        <v>2834</v>
      </c>
      <c r="G7118" t="s">
        <v>36</v>
      </c>
      <c r="H7118">
        <v>1648</v>
      </c>
      <c r="I7118">
        <v>1</v>
      </c>
      <c r="J7118">
        <v>40000</v>
      </c>
      <c r="K7118">
        <f>+VLOOKUP(E7118,Costos!$A$1:$I$716100,9,FALSE)</f>
        <v>0.66090499999999996</v>
      </c>
      <c r="L7118" t="str">
        <f t="shared" si="234"/>
        <v>232</v>
      </c>
      <c r="M7118" t="str">
        <f t="shared" si="235"/>
        <v>232006</v>
      </c>
      <c r="N7118" t="str">
        <f>IFERROR(IF(L7118="231","231",VLOOKUP(E7118,Materiales!$A$1:$G$37443,7,FALSE)),"N/A")</f>
        <v>Tapa Cajón</v>
      </c>
    </row>
    <row r="7119" spans="1:14" x14ac:dyDescent="0.25">
      <c r="A7119">
        <v>2140110614</v>
      </c>
      <c r="B7119" t="s">
        <v>1710</v>
      </c>
      <c r="C7119">
        <v>2140110614</v>
      </c>
      <c r="D7119" t="s">
        <v>1710</v>
      </c>
      <c r="E7119">
        <v>2410110053</v>
      </c>
      <c r="F7119" t="s">
        <v>3225</v>
      </c>
      <c r="G7119" t="s">
        <v>89</v>
      </c>
      <c r="H7119">
        <v>20.16</v>
      </c>
      <c r="I7119">
        <v>1</v>
      </c>
      <c r="J7119">
        <v>40000</v>
      </c>
      <c r="K7119">
        <f>+VLOOKUP(E7119,Costos!$A$1:$I$716100,9,FALSE)</f>
        <v>14.426508999999999</v>
      </c>
      <c r="L7119" t="str">
        <f t="shared" si="234"/>
        <v>241</v>
      </c>
      <c r="M7119" t="str">
        <f t="shared" si="235"/>
        <v>241011</v>
      </c>
      <c r="N7119" t="str">
        <f>IFERROR(IF(L7119="231","231",VLOOKUP(E7119,Materiales!$A$1:$G$37443,7,FALSE)),"N/A")</f>
        <v>Tinta Papel Bond</v>
      </c>
    </row>
    <row r="7120" spans="1:14" x14ac:dyDescent="0.25">
      <c r="A7120">
        <v>2140110614</v>
      </c>
      <c r="B7120" t="s">
        <v>1710</v>
      </c>
      <c r="C7120">
        <v>2140110614</v>
      </c>
      <c r="D7120" t="s">
        <v>1710</v>
      </c>
      <c r="E7120">
        <v>2410290214</v>
      </c>
      <c r="F7120" t="s">
        <v>3342</v>
      </c>
      <c r="G7120" t="s">
        <v>89</v>
      </c>
      <c r="H7120">
        <v>10.5</v>
      </c>
      <c r="I7120">
        <v>1</v>
      </c>
      <c r="J7120">
        <v>40000</v>
      </c>
      <c r="K7120">
        <f>+VLOOKUP(E7120,Costos!$A$1:$I$716100,9,FALSE)</f>
        <v>16.999977000000001</v>
      </c>
      <c r="L7120" t="str">
        <f t="shared" si="234"/>
        <v>241</v>
      </c>
      <c r="M7120" t="str">
        <f t="shared" si="235"/>
        <v>241029</v>
      </c>
      <c r="N7120" t="str">
        <f>IFERROR(IF(L7120="231","231",VLOOKUP(E7120,Materiales!$A$1:$G$37443,7,FALSE)),"N/A")</f>
        <v>Suministros</v>
      </c>
    </row>
    <row r="7121" spans="1:14" x14ac:dyDescent="0.25">
      <c r="A7121">
        <v>2140110616</v>
      </c>
      <c r="B7121" t="s">
        <v>1712</v>
      </c>
      <c r="C7121">
        <v>2140110616</v>
      </c>
      <c r="D7121" t="s">
        <v>1712</v>
      </c>
      <c r="E7121">
        <v>2410290609</v>
      </c>
      <c r="F7121" t="s">
        <v>5845</v>
      </c>
      <c r="G7121" t="s">
        <v>89</v>
      </c>
      <c r="H7121">
        <v>14260.96</v>
      </c>
      <c r="I7121">
        <v>1</v>
      </c>
      <c r="J7121">
        <v>40000</v>
      </c>
      <c r="K7121">
        <f>+VLOOKUP(E7121,Costos!$A$1:$I$716100,9,FALSE)</f>
        <v>3.4176669999999998</v>
      </c>
      <c r="L7121" t="str">
        <f t="shared" si="234"/>
        <v>241</v>
      </c>
      <c r="M7121" t="str">
        <f t="shared" si="235"/>
        <v>241029</v>
      </c>
      <c r="N7121" t="str">
        <f>IFERROR(IF(L7121="231","231",VLOOKUP(E7121,Materiales!$A$1:$G$37443,7,FALSE)),"N/A")</f>
        <v>Papel Bond</v>
      </c>
    </row>
    <row r="7122" spans="1:14" x14ac:dyDescent="0.25">
      <c r="A7122">
        <v>2140110616</v>
      </c>
      <c r="B7122" t="s">
        <v>1712</v>
      </c>
      <c r="C7122">
        <v>2140110616</v>
      </c>
      <c r="D7122" t="s">
        <v>1712</v>
      </c>
      <c r="E7122">
        <v>2320330013</v>
      </c>
      <c r="F7122" t="s">
        <v>3111</v>
      </c>
      <c r="G7122" t="s">
        <v>36</v>
      </c>
      <c r="H7122">
        <v>13733.333333333332</v>
      </c>
      <c r="I7122">
        <v>1</v>
      </c>
      <c r="J7122">
        <v>40000</v>
      </c>
      <c r="K7122">
        <f>+VLOOKUP(E7122,Costos!$A$1:$I$716100,9,FALSE)</f>
        <v>0.49516700000000002</v>
      </c>
      <c r="L7122" t="str">
        <f t="shared" si="234"/>
        <v>232</v>
      </c>
      <c r="M7122" t="str">
        <f t="shared" si="235"/>
        <v>232033</v>
      </c>
      <c r="N7122" t="str">
        <f>IFERROR(IF(L7122="231","231",VLOOKUP(E7122,Materiales!$A$1:$G$37443,7,FALSE)),"N/A")</f>
        <v>Tapas para Cuadernos</v>
      </c>
    </row>
    <row r="7123" spans="1:14" x14ac:dyDescent="0.25">
      <c r="A7123">
        <v>2140110616</v>
      </c>
      <c r="B7123" t="s">
        <v>1712</v>
      </c>
      <c r="C7123">
        <v>2140110616</v>
      </c>
      <c r="D7123" t="s">
        <v>1712</v>
      </c>
      <c r="E7123">
        <v>2320330014</v>
      </c>
      <c r="F7123" t="s">
        <v>5957</v>
      </c>
      <c r="G7123" t="s">
        <v>36</v>
      </c>
      <c r="H7123">
        <v>13733.333333333332</v>
      </c>
      <c r="I7123">
        <v>1</v>
      </c>
      <c r="J7123">
        <v>40000</v>
      </c>
      <c r="K7123">
        <f>+VLOOKUP(E7123,Costos!$A$1:$I$716100,9,FALSE)</f>
        <v>1.5102100000000001</v>
      </c>
      <c r="L7123" t="str">
        <f t="shared" si="234"/>
        <v>232</v>
      </c>
      <c r="M7123" t="str">
        <f t="shared" si="235"/>
        <v>232033</v>
      </c>
      <c r="N7123" t="str">
        <f>IFERROR(IF(L7123="231","231",VLOOKUP(E7123,Materiales!$A$1:$G$37443,7,FALSE)),"N/A")</f>
        <v>Tapas para Cuadernos</v>
      </c>
    </row>
    <row r="7124" spans="1:14" x14ac:dyDescent="0.25">
      <c r="A7124">
        <v>2140110616</v>
      </c>
      <c r="B7124" t="s">
        <v>1712</v>
      </c>
      <c r="C7124">
        <v>2140110616</v>
      </c>
      <c r="D7124" t="s">
        <v>1712</v>
      </c>
      <c r="E7124">
        <v>2320130697</v>
      </c>
      <c r="F7124" t="s">
        <v>3043</v>
      </c>
      <c r="G7124" t="s">
        <v>36</v>
      </c>
      <c r="H7124">
        <v>13733.333333333332</v>
      </c>
      <c r="I7124">
        <v>1</v>
      </c>
      <c r="J7124">
        <v>40000</v>
      </c>
      <c r="K7124">
        <f>+VLOOKUP(E7124,Costos!$A$1:$I$716100,9,FALSE)</f>
        <v>0.33962199999999998</v>
      </c>
      <c r="L7124" t="str">
        <f t="shared" si="234"/>
        <v>232</v>
      </c>
      <c r="M7124" t="str">
        <f t="shared" si="235"/>
        <v>232013</v>
      </c>
      <c r="N7124" t="str">
        <f>IFERROR(IF(L7124="231","231",VLOOKUP(E7124,Materiales!$A$1:$G$37443,7,FALSE)),"N/A")</f>
        <v>Guarda Adhesiva</v>
      </c>
    </row>
    <row r="7125" spans="1:14" x14ac:dyDescent="0.25">
      <c r="A7125">
        <v>2140110616</v>
      </c>
      <c r="B7125" t="s">
        <v>1712</v>
      </c>
      <c r="C7125">
        <v>2140110616</v>
      </c>
      <c r="D7125" t="s">
        <v>1712</v>
      </c>
      <c r="E7125">
        <v>2320130710</v>
      </c>
      <c r="F7125" t="s">
        <v>6103</v>
      </c>
      <c r="G7125" t="s">
        <v>36</v>
      </c>
      <c r="H7125">
        <v>13733.333333333332</v>
      </c>
      <c r="I7125">
        <v>1</v>
      </c>
      <c r="J7125">
        <v>40000</v>
      </c>
      <c r="K7125">
        <f>+VLOOKUP(E7125,Costos!$A$1:$I$716100,9,FALSE)</f>
        <v>0.468115</v>
      </c>
      <c r="L7125" t="str">
        <f t="shared" si="234"/>
        <v>232</v>
      </c>
      <c r="M7125" t="str">
        <f t="shared" si="235"/>
        <v>232013</v>
      </c>
      <c r="N7125" t="str">
        <f>IFERROR(IF(L7125="231","231",VLOOKUP(E7125,Materiales!$A$1:$G$37443,7,FALSE)),"N/A")</f>
        <v>Guarda Adhesiva</v>
      </c>
    </row>
    <row r="7126" spans="1:14" x14ac:dyDescent="0.25">
      <c r="A7126">
        <v>2140110616</v>
      </c>
      <c r="B7126" t="s">
        <v>1712</v>
      </c>
      <c r="C7126">
        <v>2140110616</v>
      </c>
      <c r="D7126" t="s">
        <v>1712</v>
      </c>
      <c r="E7126">
        <v>2500030335</v>
      </c>
      <c r="F7126" t="s">
        <v>3740</v>
      </c>
      <c r="G7126" t="s">
        <v>36</v>
      </c>
      <c r="H7126">
        <v>1648</v>
      </c>
      <c r="I7126">
        <v>1</v>
      </c>
      <c r="J7126">
        <v>40000</v>
      </c>
      <c r="K7126">
        <f>+VLOOKUP(E7126,Costos!$A$1:$I$716100,9,FALSE)</f>
        <v>1.2365999999999999</v>
      </c>
      <c r="L7126" t="str">
        <f t="shared" si="234"/>
        <v>250</v>
      </c>
      <c r="M7126" t="str">
        <f t="shared" si="235"/>
        <v>250003</v>
      </c>
      <c r="N7126" t="str">
        <f>IFERROR(IF(L7126="231","231",VLOOKUP(E7126,Materiales!$A$1:$G$37443,7,FALSE)),"N/A")</f>
        <v>Tapa Cajón</v>
      </c>
    </row>
    <row r="7127" spans="1:14" x14ac:dyDescent="0.25">
      <c r="A7127">
        <v>2140110616</v>
      </c>
      <c r="B7127" t="s">
        <v>1712</v>
      </c>
      <c r="C7127">
        <v>2140110616</v>
      </c>
      <c r="D7127" t="s">
        <v>1712</v>
      </c>
      <c r="E7127">
        <v>2320060016</v>
      </c>
      <c r="F7127" t="s">
        <v>2836</v>
      </c>
      <c r="G7127" t="s">
        <v>36</v>
      </c>
      <c r="H7127">
        <v>1648</v>
      </c>
      <c r="I7127">
        <v>1</v>
      </c>
      <c r="J7127">
        <v>40000</v>
      </c>
      <c r="K7127">
        <f>+VLOOKUP(E7127,Costos!$A$1:$I$716100,9,FALSE)</f>
        <v>0.67267100000000002</v>
      </c>
      <c r="L7127" t="str">
        <f t="shared" si="234"/>
        <v>232</v>
      </c>
      <c r="M7127" t="str">
        <f t="shared" si="235"/>
        <v>232006</v>
      </c>
      <c r="N7127" t="str">
        <f>IFERROR(IF(L7127="231","231",VLOOKUP(E7127,Materiales!$A$1:$G$37443,7,FALSE)),"N/A")</f>
        <v>Tapa Cajón</v>
      </c>
    </row>
    <row r="7128" spans="1:14" x14ac:dyDescent="0.25">
      <c r="A7128">
        <v>2140110616</v>
      </c>
      <c r="B7128" t="s">
        <v>1712</v>
      </c>
      <c r="C7128">
        <v>2140110616</v>
      </c>
      <c r="D7128" t="s">
        <v>1712</v>
      </c>
      <c r="E7128">
        <v>2410110053</v>
      </c>
      <c r="F7128" t="s">
        <v>3225</v>
      </c>
      <c r="G7128" t="s">
        <v>89</v>
      </c>
      <c r="H7128">
        <v>20.16</v>
      </c>
      <c r="I7128">
        <v>1</v>
      </c>
      <c r="J7128">
        <v>40000</v>
      </c>
      <c r="K7128">
        <f>+VLOOKUP(E7128,Costos!$A$1:$I$716100,9,FALSE)</f>
        <v>14.426508999999999</v>
      </c>
      <c r="L7128" t="str">
        <f t="shared" si="234"/>
        <v>241</v>
      </c>
      <c r="M7128" t="str">
        <f t="shared" si="235"/>
        <v>241011</v>
      </c>
      <c r="N7128" t="str">
        <f>IFERROR(IF(L7128="231","231",VLOOKUP(E7128,Materiales!$A$1:$G$37443,7,FALSE)),"N/A")</f>
        <v>Tinta Papel Bond</v>
      </c>
    </row>
    <row r="7129" spans="1:14" x14ac:dyDescent="0.25">
      <c r="A7129">
        <v>2140110616</v>
      </c>
      <c r="B7129" t="s">
        <v>1712</v>
      </c>
      <c r="C7129">
        <v>2140110616</v>
      </c>
      <c r="D7129" t="s">
        <v>1712</v>
      </c>
      <c r="E7129">
        <v>2410290214</v>
      </c>
      <c r="F7129" t="s">
        <v>3342</v>
      </c>
      <c r="G7129" t="s">
        <v>89</v>
      </c>
      <c r="H7129">
        <v>10.5</v>
      </c>
      <c r="I7129">
        <v>1</v>
      </c>
      <c r="J7129">
        <v>40000</v>
      </c>
      <c r="K7129">
        <f>+VLOOKUP(E7129,Costos!$A$1:$I$716100,9,FALSE)</f>
        <v>16.999977000000001</v>
      </c>
      <c r="L7129" t="str">
        <f t="shared" si="234"/>
        <v>241</v>
      </c>
      <c r="M7129" t="str">
        <f t="shared" si="235"/>
        <v>241029</v>
      </c>
      <c r="N7129" t="str">
        <f>IFERROR(IF(L7129="231","231",VLOOKUP(E7129,Materiales!$A$1:$G$37443,7,FALSE)),"N/A")</f>
        <v>Suministros</v>
      </c>
    </row>
    <row r="7130" spans="1:14" x14ac:dyDescent="0.25">
      <c r="A7130">
        <v>2140110660</v>
      </c>
      <c r="B7130" t="s">
        <v>1748</v>
      </c>
      <c r="C7130">
        <v>2140110660</v>
      </c>
      <c r="D7130" t="s">
        <v>1748</v>
      </c>
      <c r="E7130">
        <v>2410290609</v>
      </c>
      <c r="F7130" t="s">
        <v>5845</v>
      </c>
      <c r="G7130" t="s">
        <v>89</v>
      </c>
      <c r="H7130">
        <v>14260.96</v>
      </c>
      <c r="I7130">
        <v>1</v>
      </c>
      <c r="J7130">
        <v>40000</v>
      </c>
      <c r="K7130">
        <f>+VLOOKUP(E7130,Costos!$A$1:$I$716100,9,FALSE)</f>
        <v>3.4176669999999998</v>
      </c>
      <c r="L7130" t="str">
        <f t="shared" si="234"/>
        <v>241</v>
      </c>
      <c r="M7130" t="str">
        <f t="shared" si="235"/>
        <v>241029</v>
      </c>
      <c r="N7130" t="str">
        <f>IFERROR(IF(L7130="231","231",VLOOKUP(E7130,Materiales!$A$1:$G$37443,7,FALSE)),"N/A")</f>
        <v>Papel Bond</v>
      </c>
    </row>
    <row r="7131" spans="1:14" x14ac:dyDescent="0.25">
      <c r="A7131">
        <v>2140110660</v>
      </c>
      <c r="B7131" t="s">
        <v>1748</v>
      </c>
      <c r="C7131">
        <v>2140110660</v>
      </c>
      <c r="D7131" t="s">
        <v>1748</v>
      </c>
      <c r="E7131">
        <v>2320330005</v>
      </c>
      <c r="F7131" t="s">
        <v>3103</v>
      </c>
      <c r="G7131" t="s">
        <v>36</v>
      </c>
      <c r="H7131">
        <v>13733.333333333332</v>
      </c>
      <c r="I7131">
        <v>1</v>
      </c>
      <c r="J7131">
        <v>40000</v>
      </c>
      <c r="K7131">
        <f>+VLOOKUP(E7131,Costos!$A$1:$I$716100,9,FALSE)</f>
        <v>2.8404219999999998</v>
      </c>
      <c r="L7131" t="str">
        <f t="shared" si="234"/>
        <v>232</v>
      </c>
      <c r="M7131" t="str">
        <f t="shared" si="235"/>
        <v>232033</v>
      </c>
      <c r="N7131" t="str">
        <f>IFERROR(IF(L7131="231","231",VLOOKUP(E7131,Materiales!$A$1:$G$37443,7,FALSE)),"N/A")</f>
        <v>Tapas para Cuadernos</v>
      </c>
    </row>
    <row r="7132" spans="1:14" x14ac:dyDescent="0.25">
      <c r="A7132">
        <v>2140110660</v>
      </c>
      <c r="B7132" t="s">
        <v>1748</v>
      </c>
      <c r="C7132">
        <v>2140110660</v>
      </c>
      <c r="D7132" t="s">
        <v>1748</v>
      </c>
      <c r="E7132">
        <v>2320330006</v>
      </c>
      <c r="F7132" t="s">
        <v>3104</v>
      </c>
      <c r="G7132" t="s">
        <v>36</v>
      </c>
      <c r="H7132">
        <v>13733.333333333332</v>
      </c>
      <c r="I7132">
        <v>1</v>
      </c>
      <c r="J7132">
        <v>40000</v>
      </c>
      <c r="K7132">
        <f>+VLOOKUP(E7132,Costos!$A$1:$I$716100,9,FALSE)</f>
        <v>2.8416000000000001</v>
      </c>
      <c r="L7132" t="str">
        <f t="shared" si="234"/>
        <v>232</v>
      </c>
      <c r="M7132" t="str">
        <f t="shared" si="235"/>
        <v>232033</v>
      </c>
      <c r="N7132" t="str">
        <f>IFERROR(IF(L7132="231","231",VLOOKUP(E7132,Materiales!$A$1:$G$37443,7,FALSE)),"N/A")</f>
        <v>Tapas para Cuadernos</v>
      </c>
    </row>
    <row r="7133" spans="1:14" x14ac:dyDescent="0.25">
      <c r="A7133">
        <v>2140110660</v>
      </c>
      <c r="B7133" t="s">
        <v>1748</v>
      </c>
      <c r="C7133">
        <v>2140110660</v>
      </c>
      <c r="D7133" t="s">
        <v>1748</v>
      </c>
      <c r="E7133">
        <v>2320130632</v>
      </c>
      <c r="F7133" t="s">
        <v>3010</v>
      </c>
      <c r="G7133" t="s">
        <v>36</v>
      </c>
      <c r="H7133">
        <v>13733.333333333332</v>
      </c>
      <c r="I7133">
        <v>1</v>
      </c>
      <c r="J7133">
        <v>40000</v>
      </c>
      <c r="K7133">
        <f>+VLOOKUP(E7133,Costos!$A$1:$I$716100,9,FALSE)</f>
        <v>0.33962199999999998</v>
      </c>
      <c r="L7133" t="str">
        <f t="shared" si="234"/>
        <v>232</v>
      </c>
      <c r="M7133" t="str">
        <f t="shared" si="235"/>
        <v>232013</v>
      </c>
      <c r="N7133" t="str">
        <f>IFERROR(IF(L7133="231","231",VLOOKUP(E7133,Materiales!$A$1:$G$37443,7,FALSE)),"N/A")</f>
        <v>Guarda Adhesiva</v>
      </c>
    </row>
    <row r="7134" spans="1:14" x14ac:dyDescent="0.25">
      <c r="A7134">
        <v>2140110660</v>
      </c>
      <c r="B7134" t="s">
        <v>1748</v>
      </c>
      <c r="C7134">
        <v>2140110660</v>
      </c>
      <c r="D7134" t="s">
        <v>1748</v>
      </c>
      <c r="E7134">
        <v>2320130708</v>
      </c>
      <c r="F7134" t="s">
        <v>6085</v>
      </c>
      <c r="G7134" t="s">
        <v>36</v>
      </c>
      <c r="H7134">
        <v>13733.333333333332</v>
      </c>
      <c r="I7134">
        <v>1</v>
      </c>
      <c r="J7134">
        <v>40000</v>
      </c>
      <c r="K7134">
        <f>+VLOOKUP(E7134,Costos!$A$1:$I$716100,9,FALSE)</f>
        <v>0.523343</v>
      </c>
      <c r="L7134" t="str">
        <f t="shared" si="234"/>
        <v>232</v>
      </c>
      <c r="M7134" t="str">
        <f t="shared" si="235"/>
        <v>232013</v>
      </c>
      <c r="N7134" t="str">
        <f>IFERROR(IF(L7134="231","231",VLOOKUP(E7134,Materiales!$A$1:$G$37443,7,FALSE)),"N/A")</f>
        <v>Guarda Adhesiva</v>
      </c>
    </row>
    <row r="7135" spans="1:14" x14ac:dyDescent="0.25">
      <c r="A7135">
        <v>2140110660</v>
      </c>
      <c r="B7135" t="s">
        <v>1748</v>
      </c>
      <c r="C7135">
        <v>2140110660</v>
      </c>
      <c r="D7135" t="s">
        <v>1748</v>
      </c>
      <c r="E7135">
        <v>2500030335</v>
      </c>
      <c r="F7135" t="s">
        <v>3740</v>
      </c>
      <c r="G7135" t="s">
        <v>36</v>
      </c>
      <c r="H7135">
        <v>1648</v>
      </c>
      <c r="I7135">
        <v>1</v>
      </c>
      <c r="J7135">
        <v>40000</v>
      </c>
      <c r="K7135">
        <f>+VLOOKUP(E7135,Costos!$A$1:$I$716100,9,FALSE)</f>
        <v>1.2365999999999999</v>
      </c>
      <c r="L7135" t="str">
        <f t="shared" si="234"/>
        <v>250</v>
      </c>
      <c r="M7135" t="str">
        <f t="shared" si="235"/>
        <v>250003</v>
      </c>
      <c r="N7135" t="str">
        <f>IFERROR(IF(L7135="231","231",VLOOKUP(E7135,Materiales!$A$1:$G$37443,7,FALSE)),"N/A")</f>
        <v>Tapa Cajón</v>
      </c>
    </row>
    <row r="7136" spans="1:14" x14ac:dyDescent="0.25">
      <c r="A7136">
        <v>2140110660</v>
      </c>
      <c r="B7136" t="s">
        <v>1748</v>
      </c>
      <c r="C7136">
        <v>2140110660</v>
      </c>
      <c r="D7136" t="s">
        <v>1748</v>
      </c>
      <c r="E7136">
        <v>2320060007</v>
      </c>
      <c r="F7136" t="s">
        <v>2830</v>
      </c>
      <c r="G7136" t="s">
        <v>36</v>
      </c>
      <c r="H7136">
        <v>1648</v>
      </c>
      <c r="I7136">
        <v>1</v>
      </c>
      <c r="J7136">
        <v>40000</v>
      </c>
      <c r="K7136">
        <f>+VLOOKUP(E7136,Costos!$A$1:$I$716100,9,FALSE)</f>
        <v>0.75790500000000005</v>
      </c>
      <c r="L7136" t="str">
        <f t="shared" si="234"/>
        <v>232</v>
      </c>
      <c r="M7136" t="str">
        <f t="shared" si="235"/>
        <v>232006</v>
      </c>
      <c r="N7136" t="str">
        <f>IFERROR(IF(L7136="231","231",VLOOKUP(E7136,Materiales!$A$1:$G$37443,7,FALSE)),"N/A")</f>
        <v>Tapa Cajón</v>
      </c>
    </row>
    <row r="7137" spans="1:14" x14ac:dyDescent="0.25">
      <c r="A7137">
        <v>2140110660</v>
      </c>
      <c r="B7137" t="s">
        <v>1748</v>
      </c>
      <c r="C7137">
        <v>2140110660</v>
      </c>
      <c r="D7137" t="s">
        <v>1748</v>
      </c>
      <c r="E7137">
        <v>2410110053</v>
      </c>
      <c r="F7137" t="s">
        <v>3225</v>
      </c>
      <c r="G7137" t="s">
        <v>89</v>
      </c>
      <c r="H7137">
        <v>20.16</v>
      </c>
      <c r="I7137">
        <v>1</v>
      </c>
      <c r="J7137">
        <v>40000</v>
      </c>
      <c r="K7137">
        <f>+VLOOKUP(E7137,Costos!$A$1:$I$716100,9,FALSE)</f>
        <v>14.426508999999999</v>
      </c>
      <c r="L7137" t="str">
        <f t="shared" si="234"/>
        <v>241</v>
      </c>
      <c r="M7137" t="str">
        <f t="shared" si="235"/>
        <v>241011</v>
      </c>
      <c r="N7137" t="str">
        <f>IFERROR(IF(L7137="231","231",VLOOKUP(E7137,Materiales!$A$1:$G$37443,7,FALSE)),"N/A")</f>
        <v>Tinta Papel Bond</v>
      </c>
    </row>
    <row r="7138" spans="1:14" x14ac:dyDescent="0.25">
      <c r="A7138">
        <v>2140110660</v>
      </c>
      <c r="B7138" t="s">
        <v>1748</v>
      </c>
      <c r="C7138">
        <v>2140110660</v>
      </c>
      <c r="D7138" t="s">
        <v>1748</v>
      </c>
      <c r="E7138">
        <v>2410290214</v>
      </c>
      <c r="F7138" t="s">
        <v>3342</v>
      </c>
      <c r="G7138" t="s">
        <v>89</v>
      </c>
      <c r="H7138">
        <v>10.5</v>
      </c>
      <c r="I7138">
        <v>1</v>
      </c>
      <c r="J7138">
        <v>40000</v>
      </c>
      <c r="K7138">
        <f>+VLOOKUP(E7138,Costos!$A$1:$I$716100,9,FALSE)</f>
        <v>16.999977000000001</v>
      </c>
      <c r="L7138" t="str">
        <f t="shared" ref="L7138:L7201" si="236">+LEFT(E7138,3)</f>
        <v>241</v>
      </c>
      <c r="M7138" t="str">
        <f t="shared" ref="M7138:M7201" si="237">+LEFT(E7138,6)</f>
        <v>241029</v>
      </c>
      <c r="N7138" t="str">
        <f>IFERROR(IF(L7138="231","231",VLOOKUP(E7138,Materiales!$A$1:$G$37443,7,FALSE)),"N/A")</f>
        <v>Suministros</v>
      </c>
    </row>
    <row r="7139" spans="1:14" x14ac:dyDescent="0.25">
      <c r="A7139">
        <v>2140110653</v>
      </c>
      <c r="B7139" t="s">
        <v>1741</v>
      </c>
      <c r="C7139">
        <v>2140110653</v>
      </c>
      <c r="D7139" t="s">
        <v>1741</v>
      </c>
      <c r="E7139">
        <v>2410290609</v>
      </c>
      <c r="F7139" t="s">
        <v>5845</v>
      </c>
      <c r="G7139" t="s">
        <v>89</v>
      </c>
      <c r="H7139">
        <v>14260.96</v>
      </c>
      <c r="I7139">
        <v>1</v>
      </c>
      <c r="J7139">
        <v>40000</v>
      </c>
      <c r="K7139">
        <f>+VLOOKUP(E7139,Costos!$A$1:$I$716100,9,FALSE)</f>
        <v>3.4176669999999998</v>
      </c>
      <c r="L7139" t="str">
        <f t="shared" si="236"/>
        <v>241</v>
      </c>
      <c r="M7139" t="str">
        <f t="shared" si="237"/>
        <v>241029</v>
      </c>
      <c r="N7139" t="str">
        <f>IFERROR(IF(L7139="231","231",VLOOKUP(E7139,Materiales!$A$1:$G$37443,7,FALSE)),"N/A")</f>
        <v>Papel Bond</v>
      </c>
    </row>
    <row r="7140" spans="1:14" x14ac:dyDescent="0.25">
      <c r="A7140">
        <v>2140110653</v>
      </c>
      <c r="B7140" t="s">
        <v>1741</v>
      </c>
      <c r="C7140">
        <v>2140110653</v>
      </c>
      <c r="D7140" t="s">
        <v>1741</v>
      </c>
      <c r="E7140">
        <v>2320330015</v>
      </c>
      <c r="F7140" t="s">
        <v>3112</v>
      </c>
      <c r="G7140" t="s">
        <v>36</v>
      </c>
      <c r="H7140">
        <v>13733.333333333332</v>
      </c>
      <c r="I7140">
        <v>1</v>
      </c>
      <c r="J7140">
        <v>40000</v>
      </c>
      <c r="K7140">
        <f>+VLOOKUP(E7140,Costos!$A$1:$I$716100,9,FALSE)</f>
        <v>1.5327740000000001</v>
      </c>
      <c r="L7140" t="str">
        <f t="shared" si="236"/>
        <v>232</v>
      </c>
      <c r="M7140" t="str">
        <f t="shared" si="237"/>
        <v>232033</v>
      </c>
      <c r="N7140" t="str">
        <f>IFERROR(IF(L7140="231","231",VLOOKUP(E7140,Materiales!$A$1:$G$37443,7,FALSE)),"N/A")</f>
        <v>Tapas para Cuadernos</v>
      </c>
    </row>
    <row r="7141" spans="1:14" x14ac:dyDescent="0.25">
      <c r="A7141">
        <v>2140110653</v>
      </c>
      <c r="B7141" t="s">
        <v>1741</v>
      </c>
      <c r="C7141">
        <v>2140110653</v>
      </c>
      <c r="D7141" t="s">
        <v>1741</v>
      </c>
      <c r="E7141">
        <v>2320330016</v>
      </c>
      <c r="F7141" t="s">
        <v>3113</v>
      </c>
      <c r="G7141" t="s">
        <v>36</v>
      </c>
      <c r="H7141">
        <v>13733.333333333332</v>
      </c>
      <c r="I7141">
        <v>1</v>
      </c>
      <c r="J7141">
        <v>40000</v>
      </c>
      <c r="K7141">
        <f>+VLOOKUP(E7141,Costos!$A$1:$I$716100,9,FALSE)</f>
        <v>0.53506200000000004</v>
      </c>
      <c r="L7141" t="str">
        <f t="shared" si="236"/>
        <v>232</v>
      </c>
      <c r="M7141" t="str">
        <f t="shared" si="237"/>
        <v>232033</v>
      </c>
      <c r="N7141" t="str">
        <f>IFERROR(IF(L7141="231","231",VLOOKUP(E7141,Materiales!$A$1:$G$37443,7,FALSE)),"N/A")</f>
        <v>Tapas para Cuadernos</v>
      </c>
    </row>
    <row r="7142" spans="1:14" x14ac:dyDescent="0.25">
      <c r="A7142">
        <v>2140110653</v>
      </c>
      <c r="B7142" t="s">
        <v>1741</v>
      </c>
      <c r="C7142">
        <v>2140110653</v>
      </c>
      <c r="D7142" t="s">
        <v>1741</v>
      </c>
      <c r="E7142">
        <v>2320130698</v>
      </c>
      <c r="F7142" t="s">
        <v>3044</v>
      </c>
      <c r="G7142" t="s">
        <v>36</v>
      </c>
      <c r="H7142">
        <v>13733.333333333332</v>
      </c>
      <c r="I7142">
        <v>1</v>
      </c>
      <c r="J7142">
        <v>40000</v>
      </c>
      <c r="K7142">
        <f>+VLOOKUP(E7142,Costos!$A$1:$I$716100,9,FALSE)</f>
        <v>0.33857300000000001</v>
      </c>
      <c r="L7142" t="str">
        <f t="shared" si="236"/>
        <v>232</v>
      </c>
      <c r="M7142" t="str">
        <f t="shared" si="237"/>
        <v>232013</v>
      </c>
      <c r="N7142" t="str">
        <f>IFERROR(IF(L7142="231","231",VLOOKUP(E7142,Materiales!$A$1:$G$37443,7,FALSE)),"N/A")</f>
        <v>Guarda Adhesiva</v>
      </c>
    </row>
    <row r="7143" spans="1:14" x14ac:dyDescent="0.25">
      <c r="A7143">
        <v>2140110653</v>
      </c>
      <c r="B7143" t="s">
        <v>1741</v>
      </c>
      <c r="C7143">
        <v>2140110653</v>
      </c>
      <c r="D7143" t="s">
        <v>1741</v>
      </c>
      <c r="E7143">
        <v>2320130709</v>
      </c>
      <c r="F7143" t="s">
        <v>3054</v>
      </c>
      <c r="G7143" t="s">
        <v>36</v>
      </c>
      <c r="H7143">
        <v>13733.333333333332</v>
      </c>
      <c r="I7143">
        <v>1</v>
      </c>
      <c r="J7143">
        <v>40000</v>
      </c>
      <c r="K7143">
        <f>+VLOOKUP(E7143,Costos!$A$1:$I$716100,9,FALSE)</f>
        <v>0.47799999999999998</v>
      </c>
      <c r="L7143" t="str">
        <f t="shared" si="236"/>
        <v>232</v>
      </c>
      <c r="M7143" t="str">
        <f t="shared" si="237"/>
        <v>232013</v>
      </c>
      <c r="N7143" t="str">
        <f>IFERROR(IF(L7143="231","231",VLOOKUP(E7143,Materiales!$A$1:$G$37443,7,FALSE)),"N/A")</f>
        <v>Guarda Adhesiva</v>
      </c>
    </row>
    <row r="7144" spans="1:14" x14ac:dyDescent="0.25">
      <c r="A7144">
        <v>2140110653</v>
      </c>
      <c r="B7144" t="s">
        <v>1741</v>
      </c>
      <c r="C7144">
        <v>2140110653</v>
      </c>
      <c r="D7144" t="s">
        <v>1741</v>
      </c>
      <c r="E7144">
        <v>2320060011</v>
      </c>
      <c r="F7144" t="s">
        <v>2834</v>
      </c>
      <c r="G7144" t="s">
        <v>36</v>
      </c>
      <c r="H7144">
        <v>1648</v>
      </c>
      <c r="I7144">
        <v>1</v>
      </c>
      <c r="J7144">
        <v>40000</v>
      </c>
      <c r="K7144">
        <f>+VLOOKUP(E7144,Costos!$A$1:$I$716100,9,FALSE)</f>
        <v>0.66090499999999996</v>
      </c>
      <c r="L7144" t="str">
        <f t="shared" si="236"/>
        <v>232</v>
      </c>
      <c r="M7144" t="str">
        <f t="shared" si="237"/>
        <v>232006</v>
      </c>
      <c r="N7144" t="str">
        <f>IFERROR(IF(L7144="231","231",VLOOKUP(E7144,Materiales!$A$1:$G$37443,7,FALSE)),"N/A")</f>
        <v>Tapa Cajón</v>
      </c>
    </row>
    <row r="7145" spans="1:14" x14ac:dyDescent="0.25">
      <c r="A7145">
        <v>2140110653</v>
      </c>
      <c r="B7145" t="s">
        <v>1741</v>
      </c>
      <c r="C7145">
        <v>2140110653</v>
      </c>
      <c r="D7145" t="s">
        <v>1741</v>
      </c>
      <c r="E7145">
        <v>2500030335</v>
      </c>
      <c r="F7145" t="s">
        <v>3740</v>
      </c>
      <c r="G7145" t="s">
        <v>36</v>
      </c>
      <c r="H7145">
        <v>1648</v>
      </c>
      <c r="I7145">
        <v>1</v>
      </c>
      <c r="J7145">
        <v>40000</v>
      </c>
      <c r="K7145">
        <f>+VLOOKUP(E7145,Costos!$A$1:$I$716100,9,FALSE)</f>
        <v>1.2365999999999999</v>
      </c>
      <c r="L7145" t="str">
        <f t="shared" si="236"/>
        <v>250</v>
      </c>
      <c r="M7145" t="str">
        <f t="shared" si="237"/>
        <v>250003</v>
      </c>
      <c r="N7145" t="str">
        <f>IFERROR(IF(L7145="231","231",VLOOKUP(E7145,Materiales!$A$1:$G$37443,7,FALSE)),"N/A")</f>
        <v>Tapa Cajón</v>
      </c>
    </row>
    <row r="7146" spans="1:14" x14ac:dyDescent="0.25">
      <c r="A7146">
        <v>2140110653</v>
      </c>
      <c r="B7146" t="s">
        <v>1741</v>
      </c>
      <c r="C7146">
        <v>2140110653</v>
      </c>
      <c r="D7146" t="s">
        <v>1741</v>
      </c>
      <c r="E7146">
        <v>2410110053</v>
      </c>
      <c r="F7146" t="s">
        <v>3225</v>
      </c>
      <c r="G7146" t="s">
        <v>89</v>
      </c>
      <c r="H7146">
        <v>20.16</v>
      </c>
      <c r="I7146">
        <v>1</v>
      </c>
      <c r="J7146">
        <v>40000</v>
      </c>
      <c r="K7146">
        <f>+VLOOKUP(E7146,Costos!$A$1:$I$716100,9,FALSE)</f>
        <v>14.426508999999999</v>
      </c>
      <c r="L7146" t="str">
        <f t="shared" si="236"/>
        <v>241</v>
      </c>
      <c r="M7146" t="str">
        <f t="shared" si="237"/>
        <v>241011</v>
      </c>
      <c r="N7146" t="str">
        <f>IFERROR(IF(L7146="231","231",VLOOKUP(E7146,Materiales!$A$1:$G$37443,7,FALSE)),"N/A")</f>
        <v>Tinta Papel Bond</v>
      </c>
    </row>
    <row r="7147" spans="1:14" x14ac:dyDescent="0.25">
      <c r="A7147">
        <v>2140110653</v>
      </c>
      <c r="B7147" t="s">
        <v>1741</v>
      </c>
      <c r="C7147">
        <v>2140110653</v>
      </c>
      <c r="D7147" t="s">
        <v>1741</v>
      </c>
      <c r="E7147">
        <v>2410290214</v>
      </c>
      <c r="F7147" t="s">
        <v>3342</v>
      </c>
      <c r="G7147" t="s">
        <v>89</v>
      </c>
      <c r="H7147">
        <v>10.5</v>
      </c>
      <c r="I7147">
        <v>1</v>
      </c>
      <c r="J7147">
        <v>40000</v>
      </c>
      <c r="K7147">
        <f>+VLOOKUP(E7147,Costos!$A$1:$I$716100,9,FALSE)</f>
        <v>16.999977000000001</v>
      </c>
      <c r="L7147" t="str">
        <f t="shared" si="236"/>
        <v>241</v>
      </c>
      <c r="M7147" t="str">
        <f t="shared" si="237"/>
        <v>241029</v>
      </c>
      <c r="N7147" t="str">
        <f>IFERROR(IF(L7147="231","231",VLOOKUP(E7147,Materiales!$A$1:$G$37443,7,FALSE)),"N/A")</f>
        <v>Suministros</v>
      </c>
    </row>
    <row r="7148" spans="1:14" x14ac:dyDescent="0.25">
      <c r="A7148">
        <v>2140110654</v>
      </c>
      <c r="B7148" t="s">
        <v>1742</v>
      </c>
      <c r="C7148">
        <v>2140110654</v>
      </c>
      <c r="D7148" t="s">
        <v>1742</v>
      </c>
      <c r="E7148">
        <v>2410290609</v>
      </c>
      <c r="F7148" t="s">
        <v>5845</v>
      </c>
      <c r="G7148" t="s">
        <v>89</v>
      </c>
      <c r="H7148">
        <v>14260.96</v>
      </c>
      <c r="I7148">
        <v>1</v>
      </c>
      <c r="J7148">
        <v>40000</v>
      </c>
      <c r="K7148">
        <f>+VLOOKUP(E7148,Costos!$A$1:$I$716100,9,FALSE)</f>
        <v>3.4176669999999998</v>
      </c>
      <c r="L7148" t="str">
        <f t="shared" si="236"/>
        <v>241</v>
      </c>
      <c r="M7148" t="str">
        <f t="shared" si="237"/>
        <v>241029</v>
      </c>
      <c r="N7148" t="str">
        <f>IFERROR(IF(L7148="231","231",VLOOKUP(E7148,Materiales!$A$1:$G$37443,7,FALSE)),"N/A")</f>
        <v>Papel Bond</v>
      </c>
    </row>
    <row r="7149" spans="1:14" x14ac:dyDescent="0.25">
      <c r="A7149">
        <v>2140110654</v>
      </c>
      <c r="B7149" t="s">
        <v>1742</v>
      </c>
      <c r="C7149">
        <v>2140110654</v>
      </c>
      <c r="D7149" t="s">
        <v>1742</v>
      </c>
      <c r="E7149">
        <v>2320330013</v>
      </c>
      <c r="F7149" t="s">
        <v>3111</v>
      </c>
      <c r="G7149" t="s">
        <v>36</v>
      </c>
      <c r="H7149">
        <v>13733.333333333332</v>
      </c>
      <c r="I7149">
        <v>1</v>
      </c>
      <c r="J7149">
        <v>40000</v>
      </c>
      <c r="K7149">
        <f>+VLOOKUP(E7149,Costos!$A$1:$I$716100,9,FALSE)</f>
        <v>0.49516700000000002</v>
      </c>
      <c r="L7149" t="str">
        <f t="shared" si="236"/>
        <v>232</v>
      </c>
      <c r="M7149" t="str">
        <f t="shared" si="237"/>
        <v>232033</v>
      </c>
      <c r="N7149" t="str">
        <f>IFERROR(IF(L7149="231","231",VLOOKUP(E7149,Materiales!$A$1:$G$37443,7,FALSE)),"N/A")</f>
        <v>Tapas para Cuadernos</v>
      </c>
    </row>
    <row r="7150" spans="1:14" x14ac:dyDescent="0.25">
      <c r="A7150">
        <v>2140110654</v>
      </c>
      <c r="B7150" t="s">
        <v>1742</v>
      </c>
      <c r="C7150">
        <v>2140110654</v>
      </c>
      <c r="D7150" t="s">
        <v>1742</v>
      </c>
      <c r="E7150">
        <v>2320330014</v>
      </c>
      <c r="F7150" t="s">
        <v>5957</v>
      </c>
      <c r="G7150" t="s">
        <v>36</v>
      </c>
      <c r="H7150">
        <v>13733.333333333332</v>
      </c>
      <c r="I7150">
        <v>1</v>
      </c>
      <c r="J7150">
        <v>40000</v>
      </c>
      <c r="K7150">
        <f>+VLOOKUP(E7150,Costos!$A$1:$I$716100,9,FALSE)</f>
        <v>1.5102100000000001</v>
      </c>
      <c r="L7150" t="str">
        <f t="shared" si="236"/>
        <v>232</v>
      </c>
      <c r="M7150" t="str">
        <f t="shared" si="237"/>
        <v>232033</v>
      </c>
      <c r="N7150" t="str">
        <f>IFERROR(IF(L7150="231","231",VLOOKUP(E7150,Materiales!$A$1:$G$37443,7,FALSE)),"N/A")</f>
        <v>Tapas para Cuadernos</v>
      </c>
    </row>
    <row r="7151" spans="1:14" x14ac:dyDescent="0.25">
      <c r="A7151">
        <v>2140110654</v>
      </c>
      <c r="B7151" t="s">
        <v>1742</v>
      </c>
      <c r="C7151">
        <v>2140110654</v>
      </c>
      <c r="D7151" t="s">
        <v>1742</v>
      </c>
      <c r="E7151">
        <v>2320130697</v>
      </c>
      <c r="F7151" t="s">
        <v>3043</v>
      </c>
      <c r="G7151" t="s">
        <v>36</v>
      </c>
      <c r="H7151">
        <v>13733.333333333332</v>
      </c>
      <c r="I7151">
        <v>1</v>
      </c>
      <c r="J7151">
        <v>40000</v>
      </c>
      <c r="K7151">
        <f>+VLOOKUP(E7151,Costos!$A$1:$I$716100,9,FALSE)</f>
        <v>0.33962199999999998</v>
      </c>
      <c r="L7151" t="str">
        <f t="shared" si="236"/>
        <v>232</v>
      </c>
      <c r="M7151" t="str">
        <f t="shared" si="237"/>
        <v>232013</v>
      </c>
      <c r="N7151" t="str">
        <f>IFERROR(IF(L7151="231","231",VLOOKUP(E7151,Materiales!$A$1:$G$37443,7,FALSE)),"N/A")</f>
        <v>Guarda Adhesiva</v>
      </c>
    </row>
    <row r="7152" spans="1:14" x14ac:dyDescent="0.25">
      <c r="A7152">
        <v>2140110654</v>
      </c>
      <c r="B7152" t="s">
        <v>1742</v>
      </c>
      <c r="C7152">
        <v>2140110654</v>
      </c>
      <c r="D7152" t="s">
        <v>1742</v>
      </c>
      <c r="E7152">
        <v>2320130710</v>
      </c>
      <c r="F7152" t="s">
        <v>6103</v>
      </c>
      <c r="G7152" t="s">
        <v>36</v>
      </c>
      <c r="H7152">
        <v>13733.333333333332</v>
      </c>
      <c r="I7152">
        <v>1</v>
      </c>
      <c r="J7152">
        <v>40000</v>
      </c>
      <c r="K7152">
        <f>+VLOOKUP(E7152,Costos!$A$1:$I$716100,9,FALSE)</f>
        <v>0.468115</v>
      </c>
      <c r="L7152" t="str">
        <f t="shared" si="236"/>
        <v>232</v>
      </c>
      <c r="M7152" t="str">
        <f t="shared" si="237"/>
        <v>232013</v>
      </c>
      <c r="N7152" t="str">
        <f>IFERROR(IF(L7152="231","231",VLOOKUP(E7152,Materiales!$A$1:$G$37443,7,FALSE)),"N/A")</f>
        <v>Guarda Adhesiva</v>
      </c>
    </row>
    <row r="7153" spans="1:14" x14ac:dyDescent="0.25">
      <c r="A7153">
        <v>2140110654</v>
      </c>
      <c r="B7153" t="s">
        <v>1742</v>
      </c>
      <c r="C7153">
        <v>2140110654</v>
      </c>
      <c r="D7153" t="s">
        <v>1742</v>
      </c>
      <c r="E7153">
        <v>2320060016</v>
      </c>
      <c r="F7153" t="s">
        <v>2836</v>
      </c>
      <c r="G7153" t="s">
        <v>36</v>
      </c>
      <c r="H7153">
        <v>1648</v>
      </c>
      <c r="I7153">
        <v>1</v>
      </c>
      <c r="J7153">
        <v>40000</v>
      </c>
      <c r="K7153">
        <f>+VLOOKUP(E7153,Costos!$A$1:$I$716100,9,FALSE)</f>
        <v>0.67267100000000002</v>
      </c>
      <c r="L7153" t="str">
        <f t="shared" si="236"/>
        <v>232</v>
      </c>
      <c r="M7153" t="str">
        <f t="shared" si="237"/>
        <v>232006</v>
      </c>
      <c r="N7153" t="str">
        <f>IFERROR(IF(L7153="231","231",VLOOKUP(E7153,Materiales!$A$1:$G$37443,7,FALSE)),"N/A")</f>
        <v>Tapa Cajón</v>
      </c>
    </row>
    <row r="7154" spans="1:14" x14ac:dyDescent="0.25">
      <c r="A7154">
        <v>2140110654</v>
      </c>
      <c r="B7154" t="s">
        <v>1742</v>
      </c>
      <c r="C7154">
        <v>2140110654</v>
      </c>
      <c r="D7154" t="s">
        <v>1742</v>
      </c>
      <c r="E7154">
        <v>2500030335</v>
      </c>
      <c r="F7154" t="s">
        <v>3740</v>
      </c>
      <c r="G7154" t="s">
        <v>36</v>
      </c>
      <c r="H7154">
        <v>1648</v>
      </c>
      <c r="I7154">
        <v>1</v>
      </c>
      <c r="J7154">
        <v>40000</v>
      </c>
      <c r="K7154">
        <f>+VLOOKUP(E7154,Costos!$A$1:$I$716100,9,FALSE)</f>
        <v>1.2365999999999999</v>
      </c>
      <c r="L7154" t="str">
        <f t="shared" si="236"/>
        <v>250</v>
      </c>
      <c r="M7154" t="str">
        <f t="shared" si="237"/>
        <v>250003</v>
      </c>
      <c r="N7154" t="str">
        <f>IFERROR(IF(L7154="231","231",VLOOKUP(E7154,Materiales!$A$1:$G$37443,7,FALSE)),"N/A")</f>
        <v>Tapa Cajón</v>
      </c>
    </row>
    <row r="7155" spans="1:14" x14ac:dyDescent="0.25">
      <c r="A7155">
        <v>2140110654</v>
      </c>
      <c r="B7155" t="s">
        <v>1742</v>
      </c>
      <c r="C7155">
        <v>2140110654</v>
      </c>
      <c r="D7155" t="s">
        <v>1742</v>
      </c>
      <c r="E7155">
        <v>2410110053</v>
      </c>
      <c r="F7155" t="s">
        <v>3225</v>
      </c>
      <c r="G7155" t="s">
        <v>89</v>
      </c>
      <c r="H7155">
        <v>20.16</v>
      </c>
      <c r="I7155">
        <v>1</v>
      </c>
      <c r="J7155">
        <v>40000</v>
      </c>
      <c r="K7155">
        <f>+VLOOKUP(E7155,Costos!$A$1:$I$716100,9,FALSE)</f>
        <v>14.426508999999999</v>
      </c>
      <c r="L7155" t="str">
        <f t="shared" si="236"/>
        <v>241</v>
      </c>
      <c r="M7155" t="str">
        <f t="shared" si="237"/>
        <v>241011</v>
      </c>
      <c r="N7155" t="str">
        <f>IFERROR(IF(L7155="231","231",VLOOKUP(E7155,Materiales!$A$1:$G$37443,7,FALSE)),"N/A")</f>
        <v>Tinta Papel Bond</v>
      </c>
    </row>
    <row r="7156" spans="1:14" x14ac:dyDescent="0.25">
      <c r="A7156">
        <v>2140110654</v>
      </c>
      <c r="B7156" t="s">
        <v>1742</v>
      </c>
      <c r="C7156">
        <v>2140110654</v>
      </c>
      <c r="D7156" t="s">
        <v>1742</v>
      </c>
      <c r="E7156">
        <v>2410290214</v>
      </c>
      <c r="F7156" t="s">
        <v>3342</v>
      </c>
      <c r="G7156" t="s">
        <v>89</v>
      </c>
      <c r="H7156">
        <v>10.5</v>
      </c>
      <c r="I7156">
        <v>1</v>
      </c>
      <c r="J7156">
        <v>40000</v>
      </c>
      <c r="K7156">
        <f>+VLOOKUP(E7156,Costos!$A$1:$I$716100,9,FALSE)</f>
        <v>16.999977000000001</v>
      </c>
      <c r="L7156" t="str">
        <f t="shared" si="236"/>
        <v>241</v>
      </c>
      <c r="M7156" t="str">
        <f t="shared" si="237"/>
        <v>241029</v>
      </c>
      <c r="N7156" t="str">
        <f>IFERROR(IF(L7156="231","231",VLOOKUP(E7156,Materiales!$A$1:$G$37443,7,FALSE)),"N/A")</f>
        <v>Suministros</v>
      </c>
    </row>
    <row r="7157" spans="1:14" x14ac:dyDescent="0.25">
      <c r="A7157">
        <v>2140110659</v>
      </c>
      <c r="B7157" t="s">
        <v>1747</v>
      </c>
      <c r="C7157">
        <v>2140110659</v>
      </c>
      <c r="D7157" t="s">
        <v>1747</v>
      </c>
      <c r="E7157">
        <v>2410290609</v>
      </c>
      <c r="F7157" t="s">
        <v>5845</v>
      </c>
      <c r="G7157" t="s">
        <v>89</v>
      </c>
      <c r="H7157">
        <v>14260.96</v>
      </c>
      <c r="I7157">
        <v>1</v>
      </c>
      <c r="J7157">
        <v>40000</v>
      </c>
      <c r="K7157">
        <f>+VLOOKUP(E7157,Costos!$A$1:$I$716100,9,FALSE)</f>
        <v>3.4176669999999998</v>
      </c>
      <c r="L7157" t="str">
        <f t="shared" si="236"/>
        <v>241</v>
      </c>
      <c r="M7157" t="str">
        <f t="shared" si="237"/>
        <v>241029</v>
      </c>
      <c r="N7157" t="str">
        <f>IFERROR(IF(L7157="231","231",VLOOKUP(E7157,Materiales!$A$1:$G$37443,7,FALSE)),"N/A")</f>
        <v>Papel Bond</v>
      </c>
    </row>
    <row r="7158" spans="1:14" x14ac:dyDescent="0.25">
      <c r="A7158">
        <v>2140110659</v>
      </c>
      <c r="B7158" t="s">
        <v>1747</v>
      </c>
      <c r="C7158">
        <v>2140110659</v>
      </c>
      <c r="D7158" t="s">
        <v>1747</v>
      </c>
      <c r="E7158">
        <v>2320330003</v>
      </c>
      <c r="F7158" t="s">
        <v>3101</v>
      </c>
      <c r="G7158" t="s">
        <v>36</v>
      </c>
      <c r="H7158">
        <v>13733.333333333332</v>
      </c>
      <c r="I7158">
        <v>1</v>
      </c>
      <c r="J7158">
        <v>40000</v>
      </c>
      <c r="K7158">
        <f>+VLOOKUP(E7158,Costos!$A$1:$I$716100,9,FALSE)</f>
        <v>1.2264429999999999</v>
      </c>
      <c r="L7158" t="str">
        <f t="shared" si="236"/>
        <v>232</v>
      </c>
      <c r="M7158" t="str">
        <f t="shared" si="237"/>
        <v>232033</v>
      </c>
      <c r="N7158" t="str">
        <f>IFERROR(IF(L7158="231","231",VLOOKUP(E7158,Materiales!$A$1:$G$37443,7,FALSE)),"N/A")</f>
        <v>Tapas para Cuadernos</v>
      </c>
    </row>
    <row r="7159" spans="1:14" x14ac:dyDescent="0.25">
      <c r="A7159">
        <v>2140110659</v>
      </c>
      <c r="B7159" t="s">
        <v>1747</v>
      </c>
      <c r="C7159">
        <v>2140110659</v>
      </c>
      <c r="D7159" t="s">
        <v>1747</v>
      </c>
      <c r="E7159">
        <v>2320330004</v>
      </c>
      <c r="F7159" t="s">
        <v>3102</v>
      </c>
      <c r="G7159" t="s">
        <v>36</v>
      </c>
      <c r="H7159">
        <v>13733.333333333332</v>
      </c>
      <c r="I7159">
        <v>1</v>
      </c>
      <c r="J7159">
        <v>40000</v>
      </c>
      <c r="K7159">
        <f>+VLOOKUP(E7159,Costos!$A$1:$I$716100,9,FALSE)</f>
        <v>2.194051</v>
      </c>
      <c r="L7159" t="str">
        <f t="shared" si="236"/>
        <v>232</v>
      </c>
      <c r="M7159" t="str">
        <f t="shared" si="237"/>
        <v>232033</v>
      </c>
      <c r="N7159" t="str">
        <f>IFERROR(IF(L7159="231","231",VLOOKUP(E7159,Materiales!$A$1:$G$37443,7,FALSE)),"N/A")</f>
        <v>Tapas para Cuadernos</v>
      </c>
    </row>
    <row r="7160" spans="1:14" x14ac:dyDescent="0.25">
      <c r="A7160">
        <v>2140110659</v>
      </c>
      <c r="B7160" t="s">
        <v>1747</v>
      </c>
      <c r="C7160">
        <v>2140110659</v>
      </c>
      <c r="D7160" t="s">
        <v>1747</v>
      </c>
      <c r="E7160">
        <v>2320130694</v>
      </c>
      <c r="F7160" t="s">
        <v>3040</v>
      </c>
      <c r="G7160" t="s">
        <v>36</v>
      </c>
      <c r="H7160">
        <v>13733.333333333332</v>
      </c>
      <c r="I7160">
        <v>1</v>
      </c>
      <c r="J7160">
        <v>40000</v>
      </c>
      <c r="K7160">
        <f>+VLOOKUP(E7160,Costos!$A$1:$I$716100,9,FALSE)</f>
        <v>0.335781</v>
      </c>
      <c r="L7160" t="str">
        <f t="shared" si="236"/>
        <v>232</v>
      </c>
      <c r="M7160" t="str">
        <f t="shared" si="237"/>
        <v>232013</v>
      </c>
      <c r="N7160" t="str">
        <f>IFERROR(IF(L7160="231","231",VLOOKUP(E7160,Materiales!$A$1:$G$37443,7,FALSE)),"N/A")</f>
        <v>Guarda Adhesiva</v>
      </c>
    </row>
    <row r="7161" spans="1:14" x14ac:dyDescent="0.25">
      <c r="A7161">
        <v>2140110659</v>
      </c>
      <c r="B7161" t="s">
        <v>1747</v>
      </c>
      <c r="C7161">
        <v>2140110659</v>
      </c>
      <c r="D7161" t="s">
        <v>1747</v>
      </c>
      <c r="E7161">
        <v>2320130712</v>
      </c>
      <c r="F7161" t="s">
        <v>3056</v>
      </c>
      <c r="G7161" t="s">
        <v>36</v>
      </c>
      <c r="H7161">
        <v>13733.333333333332</v>
      </c>
      <c r="I7161">
        <v>1</v>
      </c>
      <c r="J7161">
        <v>40000</v>
      </c>
      <c r="K7161">
        <f>+VLOOKUP(E7161,Costos!$A$1:$I$716100,9,FALSE)</f>
        <v>0.49867400000000001</v>
      </c>
      <c r="L7161" t="str">
        <f t="shared" si="236"/>
        <v>232</v>
      </c>
      <c r="M7161" t="str">
        <f t="shared" si="237"/>
        <v>232013</v>
      </c>
      <c r="N7161" t="str">
        <f>IFERROR(IF(L7161="231","231",VLOOKUP(E7161,Materiales!$A$1:$G$37443,7,FALSE)),"N/A")</f>
        <v>Guarda Adhesiva</v>
      </c>
    </row>
    <row r="7162" spans="1:14" x14ac:dyDescent="0.25">
      <c r="A7162">
        <v>2140110659</v>
      </c>
      <c r="B7162" t="s">
        <v>1747</v>
      </c>
      <c r="C7162">
        <v>2140110659</v>
      </c>
      <c r="D7162" t="s">
        <v>1747</v>
      </c>
      <c r="E7162">
        <v>2320060006</v>
      </c>
      <c r="F7162" t="s">
        <v>2829</v>
      </c>
      <c r="G7162" t="s">
        <v>36</v>
      </c>
      <c r="H7162">
        <v>1648</v>
      </c>
      <c r="I7162">
        <v>1</v>
      </c>
      <c r="J7162">
        <v>40000</v>
      </c>
      <c r="K7162">
        <f>+VLOOKUP(E7162,Costos!$A$1:$I$716100,9,FALSE)</f>
        <v>0.72570599999999996</v>
      </c>
      <c r="L7162" t="str">
        <f t="shared" si="236"/>
        <v>232</v>
      </c>
      <c r="M7162" t="str">
        <f t="shared" si="237"/>
        <v>232006</v>
      </c>
      <c r="N7162" t="str">
        <f>IFERROR(IF(L7162="231","231",VLOOKUP(E7162,Materiales!$A$1:$G$37443,7,FALSE)),"N/A")</f>
        <v>Tapa Cajón</v>
      </c>
    </row>
    <row r="7163" spans="1:14" x14ac:dyDescent="0.25">
      <c r="A7163">
        <v>2140110659</v>
      </c>
      <c r="B7163" t="s">
        <v>1747</v>
      </c>
      <c r="C7163">
        <v>2140110659</v>
      </c>
      <c r="D7163" t="s">
        <v>1747</v>
      </c>
      <c r="E7163">
        <v>2500030335</v>
      </c>
      <c r="F7163" t="s">
        <v>3740</v>
      </c>
      <c r="G7163" t="s">
        <v>36</v>
      </c>
      <c r="H7163">
        <v>1648</v>
      </c>
      <c r="I7163">
        <v>1</v>
      </c>
      <c r="J7163">
        <v>40000</v>
      </c>
      <c r="K7163">
        <f>+VLOOKUP(E7163,Costos!$A$1:$I$716100,9,FALSE)</f>
        <v>1.2365999999999999</v>
      </c>
      <c r="L7163" t="str">
        <f t="shared" si="236"/>
        <v>250</v>
      </c>
      <c r="M7163" t="str">
        <f t="shared" si="237"/>
        <v>250003</v>
      </c>
      <c r="N7163" t="str">
        <f>IFERROR(IF(L7163="231","231",VLOOKUP(E7163,Materiales!$A$1:$G$37443,7,FALSE)),"N/A")</f>
        <v>Tapa Cajón</v>
      </c>
    </row>
    <row r="7164" spans="1:14" x14ac:dyDescent="0.25">
      <c r="A7164">
        <v>2140110659</v>
      </c>
      <c r="B7164" t="s">
        <v>1747</v>
      </c>
      <c r="C7164">
        <v>2140110659</v>
      </c>
      <c r="D7164" t="s">
        <v>1747</v>
      </c>
      <c r="E7164">
        <v>2410110053</v>
      </c>
      <c r="F7164" t="s">
        <v>3225</v>
      </c>
      <c r="G7164" t="s">
        <v>89</v>
      </c>
      <c r="H7164">
        <v>20.16</v>
      </c>
      <c r="I7164">
        <v>1</v>
      </c>
      <c r="J7164">
        <v>40000</v>
      </c>
      <c r="K7164">
        <f>+VLOOKUP(E7164,Costos!$A$1:$I$716100,9,FALSE)</f>
        <v>14.426508999999999</v>
      </c>
      <c r="L7164" t="str">
        <f t="shared" si="236"/>
        <v>241</v>
      </c>
      <c r="M7164" t="str">
        <f t="shared" si="237"/>
        <v>241011</v>
      </c>
      <c r="N7164" t="str">
        <f>IFERROR(IF(L7164="231","231",VLOOKUP(E7164,Materiales!$A$1:$G$37443,7,FALSE)),"N/A")</f>
        <v>Tinta Papel Bond</v>
      </c>
    </row>
    <row r="7165" spans="1:14" x14ac:dyDescent="0.25">
      <c r="A7165">
        <v>2140110659</v>
      </c>
      <c r="B7165" t="s">
        <v>1747</v>
      </c>
      <c r="C7165">
        <v>2140110659</v>
      </c>
      <c r="D7165" t="s">
        <v>1747</v>
      </c>
      <c r="E7165">
        <v>2410290214</v>
      </c>
      <c r="F7165" t="s">
        <v>3342</v>
      </c>
      <c r="G7165" t="s">
        <v>89</v>
      </c>
      <c r="H7165">
        <v>10.5</v>
      </c>
      <c r="I7165">
        <v>1</v>
      </c>
      <c r="J7165">
        <v>40000</v>
      </c>
      <c r="K7165">
        <f>+VLOOKUP(E7165,Costos!$A$1:$I$716100,9,FALSE)</f>
        <v>16.999977000000001</v>
      </c>
      <c r="L7165" t="str">
        <f t="shared" si="236"/>
        <v>241</v>
      </c>
      <c r="M7165" t="str">
        <f t="shared" si="237"/>
        <v>241029</v>
      </c>
      <c r="N7165" t="str">
        <f>IFERROR(IF(L7165="231","231",VLOOKUP(E7165,Materiales!$A$1:$G$37443,7,FALSE)),"N/A")</f>
        <v>Suministros</v>
      </c>
    </row>
    <row r="7166" spans="1:14" x14ac:dyDescent="0.25">
      <c r="A7166">
        <v>2140110662</v>
      </c>
      <c r="B7166" t="s">
        <v>1750</v>
      </c>
      <c r="C7166">
        <v>2140110662</v>
      </c>
      <c r="D7166" t="s">
        <v>1750</v>
      </c>
      <c r="E7166">
        <v>2410290609</v>
      </c>
      <c r="F7166" t="s">
        <v>5845</v>
      </c>
      <c r="G7166" t="s">
        <v>89</v>
      </c>
      <c r="H7166">
        <v>14260.96</v>
      </c>
      <c r="I7166">
        <v>1</v>
      </c>
      <c r="J7166">
        <v>40000</v>
      </c>
      <c r="K7166">
        <f>+VLOOKUP(E7166,Costos!$A$1:$I$716100,9,FALSE)</f>
        <v>3.4176669999999998</v>
      </c>
      <c r="L7166" t="str">
        <f t="shared" si="236"/>
        <v>241</v>
      </c>
      <c r="M7166" t="str">
        <f t="shared" si="237"/>
        <v>241029</v>
      </c>
      <c r="N7166" t="str">
        <f>IFERROR(IF(L7166="231","231",VLOOKUP(E7166,Materiales!$A$1:$G$37443,7,FALSE)),"N/A")</f>
        <v>Papel Bond</v>
      </c>
    </row>
    <row r="7167" spans="1:14" x14ac:dyDescent="0.25">
      <c r="A7167">
        <v>2140110662</v>
      </c>
      <c r="B7167" t="s">
        <v>1750</v>
      </c>
      <c r="C7167">
        <v>2140110662</v>
      </c>
      <c r="D7167" t="s">
        <v>1750</v>
      </c>
      <c r="E7167">
        <v>2320330011</v>
      </c>
      <c r="F7167" t="s">
        <v>3109</v>
      </c>
      <c r="G7167" t="s">
        <v>36</v>
      </c>
      <c r="H7167">
        <v>13733.333333333332</v>
      </c>
      <c r="I7167">
        <v>1</v>
      </c>
      <c r="J7167">
        <v>40000</v>
      </c>
      <c r="K7167">
        <f>+VLOOKUP(E7167,Costos!$A$1:$I$716100,9,FALSE)</f>
        <v>1.53132</v>
      </c>
      <c r="L7167" t="str">
        <f t="shared" si="236"/>
        <v>232</v>
      </c>
      <c r="M7167" t="str">
        <f t="shared" si="237"/>
        <v>232033</v>
      </c>
      <c r="N7167" t="str">
        <f>IFERROR(IF(L7167="231","231",VLOOKUP(E7167,Materiales!$A$1:$G$37443,7,FALSE)),"N/A")</f>
        <v>Tapas para Cuadernos</v>
      </c>
    </row>
    <row r="7168" spans="1:14" x14ac:dyDescent="0.25">
      <c r="A7168">
        <v>2140110662</v>
      </c>
      <c r="B7168" t="s">
        <v>1750</v>
      </c>
      <c r="C7168">
        <v>2140110662</v>
      </c>
      <c r="D7168" t="s">
        <v>1750</v>
      </c>
      <c r="E7168">
        <v>2320330012</v>
      </c>
      <c r="F7168" t="s">
        <v>3110</v>
      </c>
      <c r="G7168" t="s">
        <v>36</v>
      </c>
      <c r="H7168">
        <v>13733.333333333332</v>
      </c>
      <c r="I7168">
        <v>1</v>
      </c>
      <c r="J7168">
        <v>40000</v>
      </c>
      <c r="K7168">
        <f>+VLOOKUP(E7168,Costos!$A$1:$I$716100,9,FALSE)</f>
        <v>1.5315319999999999</v>
      </c>
      <c r="L7168" t="str">
        <f t="shared" si="236"/>
        <v>232</v>
      </c>
      <c r="M7168" t="str">
        <f t="shared" si="237"/>
        <v>232033</v>
      </c>
      <c r="N7168" t="str">
        <f>IFERROR(IF(L7168="231","231",VLOOKUP(E7168,Materiales!$A$1:$G$37443,7,FALSE)),"N/A")</f>
        <v>Tapas para Cuadernos</v>
      </c>
    </row>
    <row r="7169" spans="1:14" x14ac:dyDescent="0.25">
      <c r="A7169">
        <v>2140110662</v>
      </c>
      <c r="B7169" t="s">
        <v>1750</v>
      </c>
      <c r="C7169">
        <v>2140110662</v>
      </c>
      <c r="D7169" t="s">
        <v>1750</v>
      </c>
      <c r="E7169">
        <v>2320130696</v>
      </c>
      <c r="F7169" t="s">
        <v>3042</v>
      </c>
      <c r="G7169" t="s">
        <v>36</v>
      </c>
      <c r="H7169">
        <v>13733.333333333332</v>
      </c>
      <c r="I7169">
        <v>1</v>
      </c>
      <c r="J7169">
        <v>40000</v>
      </c>
      <c r="K7169">
        <f>+VLOOKUP(E7169,Costos!$A$1:$I$716100,9,FALSE)</f>
        <v>0.33962199999999998</v>
      </c>
      <c r="L7169" t="str">
        <f t="shared" si="236"/>
        <v>232</v>
      </c>
      <c r="M7169" t="str">
        <f t="shared" si="237"/>
        <v>232013</v>
      </c>
      <c r="N7169" t="str">
        <f>IFERROR(IF(L7169="231","231",VLOOKUP(E7169,Materiales!$A$1:$G$37443,7,FALSE)),"N/A")</f>
        <v>Guarda Adhesiva</v>
      </c>
    </row>
    <row r="7170" spans="1:14" x14ac:dyDescent="0.25">
      <c r="A7170">
        <v>2140110662</v>
      </c>
      <c r="B7170" t="s">
        <v>1750</v>
      </c>
      <c r="C7170">
        <v>2140110662</v>
      </c>
      <c r="D7170" t="s">
        <v>1750</v>
      </c>
      <c r="E7170">
        <v>2320130707</v>
      </c>
      <c r="F7170" t="s">
        <v>3053</v>
      </c>
      <c r="G7170" t="s">
        <v>36</v>
      </c>
      <c r="H7170">
        <v>13733.333333333332</v>
      </c>
      <c r="I7170">
        <v>1</v>
      </c>
      <c r="J7170">
        <v>40000</v>
      </c>
      <c r="K7170">
        <f>+VLOOKUP(E7170,Costos!$A$1:$I$716100,9,FALSE)</f>
        <v>0.46809400000000001</v>
      </c>
      <c r="L7170" t="str">
        <f t="shared" si="236"/>
        <v>232</v>
      </c>
      <c r="M7170" t="str">
        <f t="shared" si="237"/>
        <v>232013</v>
      </c>
      <c r="N7170" t="str">
        <f>IFERROR(IF(L7170="231","231",VLOOKUP(E7170,Materiales!$A$1:$G$37443,7,FALSE)),"N/A")</f>
        <v>Guarda Adhesiva</v>
      </c>
    </row>
    <row r="7171" spans="1:14" x14ac:dyDescent="0.25">
      <c r="A7171">
        <v>2140110662</v>
      </c>
      <c r="B7171" t="s">
        <v>1750</v>
      </c>
      <c r="C7171">
        <v>2140110662</v>
      </c>
      <c r="D7171" t="s">
        <v>1750</v>
      </c>
      <c r="E7171">
        <v>2320060010</v>
      </c>
      <c r="F7171" t="s">
        <v>2833</v>
      </c>
      <c r="G7171" t="s">
        <v>36</v>
      </c>
      <c r="H7171">
        <v>1648</v>
      </c>
      <c r="I7171">
        <v>1</v>
      </c>
      <c r="J7171">
        <v>40000</v>
      </c>
      <c r="K7171">
        <f>+VLOOKUP(E7171,Costos!$A$1:$I$716100,9,FALSE)</f>
        <v>0.51703299999999996</v>
      </c>
      <c r="L7171" t="str">
        <f t="shared" si="236"/>
        <v>232</v>
      </c>
      <c r="M7171" t="str">
        <f t="shared" si="237"/>
        <v>232006</v>
      </c>
      <c r="N7171" t="str">
        <f>IFERROR(IF(L7171="231","231",VLOOKUP(E7171,Materiales!$A$1:$G$37443,7,FALSE)),"N/A")</f>
        <v>Tapa Cajón</v>
      </c>
    </row>
    <row r="7172" spans="1:14" x14ac:dyDescent="0.25">
      <c r="A7172">
        <v>2140110662</v>
      </c>
      <c r="B7172" t="s">
        <v>1750</v>
      </c>
      <c r="C7172">
        <v>2140110662</v>
      </c>
      <c r="D7172" t="s">
        <v>1750</v>
      </c>
      <c r="E7172">
        <v>2500030335</v>
      </c>
      <c r="F7172" t="s">
        <v>3740</v>
      </c>
      <c r="G7172" t="s">
        <v>36</v>
      </c>
      <c r="H7172">
        <v>1648</v>
      </c>
      <c r="I7172">
        <v>1</v>
      </c>
      <c r="J7172">
        <v>40000</v>
      </c>
      <c r="K7172">
        <f>+VLOOKUP(E7172,Costos!$A$1:$I$716100,9,FALSE)</f>
        <v>1.2365999999999999</v>
      </c>
      <c r="L7172" t="str">
        <f t="shared" si="236"/>
        <v>250</v>
      </c>
      <c r="M7172" t="str">
        <f t="shared" si="237"/>
        <v>250003</v>
      </c>
      <c r="N7172" t="str">
        <f>IFERROR(IF(L7172="231","231",VLOOKUP(E7172,Materiales!$A$1:$G$37443,7,FALSE)),"N/A")</f>
        <v>Tapa Cajón</v>
      </c>
    </row>
    <row r="7173" spans="1:14" x14ac:dyDescent="0.25">
      <c r="A7173">
        <v>2140110662</v>
      </c>
      <c r="B7173" t="s">
        <v>1750</v>
      </c>
      <c r="C7173">
        <v>2140110662</v>
      </c>
      <c r="D7173" t="s">
        <v>1750</v>
      </c>
      <c r="E7173">
        <v>2410110053</v>
      </c>
      <c r="F7173" t="s">
        <v>3225</v>
      </c>
      <c r="G7173" t="s">
        <v>89</v>
      </c>
      <c r="H7173">
        <v>20.16</v>
      </c>
      <c r="I7173">
        <v>1</v>
      </c>
      <c r="J7173">
        <v>40000</v>
      </c>
      <c r="K7173">
        <f>+VLOOKUP(E7173,Costos!$A$1:$I$716100,9,FALSE)</f>
        <v>14.426508999999999</v>
      </c>
      <c r="L7173" t="str">
        <f t="shared" si="236"/>
        <v>241</v>
      </c>
      <c r="M7173" t="str">
        <f t="shared" si="237"/>
        <v>241011</v>
      </c>
      <c r="N7173" t="str">
        <f>IFERROR(IF(L7173="231","231",VLOOKUP(E7173,Materiales!$A$1:$G$37443,7,FALSE)),"N/A")</f>
        <v>Tinta Papel Bond</v>
      </c>
    </row>
    <row r="7174" spans="1:14" x14ac:dyDescent="0.25">
      <c r="A7174">
        <v>2140110662</v>
      </c>
      <c r="B7174" t="s">
        <v>1750</v>
      </c>
      <c r="C7174">
        <v>2140110662</v>
      </c>
      <c r="D7174" t="s">
        <v>1750</v>
      </c>
      <c r="E7174">
        <v>2410290214</v>
      </c>
      <c r="F7174" t="s">
        <v>3342</v>
      </c>
      <c r="G7174" t="s">
        <v>89</v>
      </c>
      <c r="H7174">
        <v>10.5</v>
      </c>
      <c r="I7174">
        <v>1</v>
      </c>
      <c r="J7174">
        <v>40000</v>
      </c>
      <c r="K7174">
        <f>+VLOOKUP(E7174,Costos!$A$1:$I$716100,9,FALSE)</f>
        <v>16.999977000000001</v>
      </c>
      <c r="L7174" t="str">
        <f t="shared" si="236"/>
        <v>241</v>
      </c>
      <c r="M7174" t="str">
        <f t="shared" si="237"/>
        <v>241029</v>
      </c>
      <c r="N7174" t="str">
        <f>IFERROR(IF(L7174="231","231",VLOOKUP(E7174,Materiales!$A$1:$G$37443,7,FALSE)),"N/A")</f>
        <v>Suministros</v>
      </c>
    </row>
    <row r="7175" spans="1:14" x14ac:dyDescent="0.25">
      <c r="A7175">
        <v>2140110656</v>
      </c>
      <c r="B7175" t="s">
        <v>1744</v>
      </c>
      <c r="C7175">
        <v>2140110656</v>
      </c>
      <c r="D7175" t="s">
        <v>1744</v>
      </c>
      <c r="E7175">
        <v>2410290609</v>
      </c>
      <c r="F7175" t="s">
        <v>5845</v>
      </c>
      <c r="G7175" t="s">
        <v>89</v>
      </c>
      <c r="H7175">
        <v>14260.96</v>
      </c>
      <c r="I7175">
        <v>1</v>
      </c>
      <c r="J7175">
        <v>40000</v>
      </c>
      <c r="K7175">
        <f>+VLOOKUP(E7175,Costos!$A$1:$I$716100,9,FALSE)</f>
        <v>3.4176669999999998</v>
      </c>
      <c r="L7175" t="str">
        <f t="shared" si="236"/>
        <v>241</v>
      </c>
      <c r="M7175" t="str">
        <f t="shared" si="237"/>
        <v>241029</v>
      </c>
      <c r="N7175" t="str">
        <f>IFERROR(IF(L7175="231","231",VLOOKUP(E7175,Materiales!$A$1:$G$37443,7,FALSE)),"N/A")</f>
        <v>Papel Bond</v>
      </c>
    </row>
    <row r="7176" spans="1:14" x14ac:dyDescent="0.25">
      <c r="A7176">
        <v>2140110656</v>
      </c>
      <c r="B7176" t="s">
        <v>1744</v>
      </c>
      <c r="C7176">
        <v>2140110656</v>
      </c>
      <c r="D7176" t="s">
        <v>1744</v>
      </c>
      <c r="E7176">
        <v>2320330007</v>
      </c>
      <c r="F7176" t="s">
        <v>3105</v>
      </c>
      <c r="G7176" t="s">
        <v>36</v>
      </c>
      <c r="H7176">
        <v>13733.333333333332</v>
      </c>
      <c r="I7176">
        <v>1</v>
      </c>
      <c r="J7176">
        <v>40000</v>
      </c>
      <c r="K7176">
        <f>+VLOOKUP(E7176,Costos!$A$1:$I$716100,9,FALSE)</f>
        <v>1.5311939999999999</v>
      </c>
      <c r="L7176" t="str">
        <f t="shared" si="236"/>
        <v>232</v>
      </c>
      <c r="M7176" t="str">
        <f t="shared" si="237"/>
        <v>232033</v>
      </c>
      <c r="N7176" t="str">
        <f>IFERROR(IF(L7176="231","231",VLOOKUP(E7176,Materiales!$A$1:$G$37443,7,FALSE)),"N/A")</f>
        <v>Tapas para Cuadernos</v>
      </c>
    </row>
    <row r="7177" spans="1:14" x14ac:dyDescent="0.25">
      <c r="A7177">
        <v>2140110656</v>
      </c>
      <c r="B7177" t="s">
        <v>1744</v>
      </c>
      <c r="C7177">
        <v>2140110656</v>
      </c>
      <c r="D7177" t="s">
        <v>1744</v>
      </c>
      <c r="E7177">
        <v>2320330008</v>
      </c>
      <c r="F7177" t="s">
        <v>3106</v>
      </c>
      <c r="G7177" t="s">
        <v>36</v>
      </c>
      <c r="H7177">
        <v>13733.333333333332</v>
      </c>
      <c r="I7177">
        <v>1</v>
      </c>
      <c r="J7177">
        <v>40000</v>
      </c>
      <c r="K7177">
        <f>+VLOOKUP(E7177,Costos!$A$1:$I$716100,9,FALSE)</f>
        <v>1.5283199999999999</v>
      </c>
      <c r="L7177" t="str">
        <f t="shared" si="236"/>
        <v>232</v>
      </c>
      <c r="M7177" t="str">
        <f t="shared" si="237"/>
        <v>232033</v>
      </c>
      <c r="N7177" t="str">
        <f>IFERROR(IF(L7177="231","231",VLOOKUP(E7177,Materiales!$A$1:$G$37443,7,FALSE)),"N/A")</f>
        <v>Tapas para Cuadernos</v>
      </c>
    </row>
    <row r="7178" spans="1:14" x14ac:dyDescent="0.25">
      <c r="A7178">
        <v>2140110656</v>
      </c>
      <c r="B7178" t="s">
        <v>1744</v>
      </c>
      <c r="C7178">
        <v>2140110656</v>
      </c>
      <c r="D7178" t="s">
        <v>1744</v>
      </c>
      <c r="E7178">
        <v>2320130640</v>
      </c>
      <c r="F7178" t="s">
        <v>3014</v>
      </c>
      <c r="G7178" t="s">
        <v>36</v>
      </c>
      <c r="H7178">
        <v>13733.333333333332</v>
      </c>
      <c r="I7178">
        <v>1</v>
      </c>
      <c r="J7178">
        <v>40000</v>
      </c>
      <c r="K7178">
        <f>+VLOOKUP(E7178,Costos!$A$1:$I$716100,9,FALSE)</f>
        <v>0.33571699999999999</v>
      </c>
      <c r="L7178" t="str">
        <f t="shared" si="236"/>
        <v>232</v>
      </c>
      <c r="M7178" t="str">
        <f t="shared" si="237"/>
        <v>232013</v>
      </c>
      <c r="N7178" t="str">
        <f>IFERROR(IF(L7178="231","231",VLOOKUP(E7178,Materiales!$A$1:$G$37443,7,FALSE)),"N/A")</f>
        <v>Guarda Adhesiva</v>
      </c>
    </row>
    <row r="7179" spans="1:14" x14ac:dyDescent="0.25">
      <c r="A7179">
        <v>2140110656</v>
      </c>
      <c r="B7179" t="s">
        <v>1744</v>
      </c>
      <c r="C7179">
        <v>2140110656</v>
      </c>
      <c r="D7179" t="s">
        <v>1744</v>
      </c>
      <c r="E7179">
        <v>2320130714</v>
      </c>
      <c r="F7179" t="s">
        <v>3058</v>
      </c>
      <c r="G7179" t="s">
        <v>36</v>
      </c>
      <c r="H7179">
        <v>13733.333333333332</v>
      </c>
      <c r="I7179">
        <v>1</v>
      </c>
      <c r="J7179">
        <v>40000</v>
      </c>
      <c r="K7179">
        <f>+VLOOKUP(E7179,Costos!$A$1:$I$716100,9,FALSE)</f>
        <v>0.47096199999999999</v>
      </c>
      <c r="L7179" t="str">
        <f t="shared" si="236"/>
        <v>232</v>
      </c>
      <c r="M7179" t="str">
        <f t="shared" si="237"/>
        <v>232013</v>
      </c>
      <c r="N7179" t="str">
        <f>IFERROR(IF(L7179="231","231",VLOOKUP(E7179,Materiales!$A$1:$G$37443,7,FALSE)),"N/A")</f>
        <v>Guarda Adhesiva</v>
      </c>
    </row>
    <row r="7180" spans="1:14" x14ac:dyDescent="0.25">
      <c r="A7180">
        <v>2140110656</v>
      </c>
      <c r="B7180" t="s">
        <v>1744</v>
      </c>
      <c r="C7180">
        <v>2140110656</v>
      </c>
      <c r="D7180" t="s">
        <v>1744</v>
      </c>
      <c r="E7180">
        <v>2320060008</v>
      </c>
      <c r="F7180" t="s">
        <v>2831</v>
      </c>
      <c r="G7180" t="s">
        <v>36</v>
      </c>
      <c r="H7180">
        <v>1648</v>
      </c>
      <c r="I7180">
        <v>1</v>
      </c>
      <c r="J7180">
        <v>40000</v>
      </c>
      <c r="K7180">
        <f>+VLOOKUP(E7180,Costos!$A$1:$I$716100,9,FALSE)</f>
        <v>0.11495</v>
      </c>
      <c r="L7180" t="str">
        <f t="shared" si="236"/>
        <v>232</v>
      </c>
      <c r="M7180" t="str">
        <f t="shared" si="237"/>
        <v>232006</v>
      </c>
      <c r="N7180" t="str">
        <f>IFERROR(IF(L7180="231","231",VLOOKUP(E7180,Materiales!$A$1:$G$37443,7,FALSE)),"N/A")</f>
        <v>Tapa Cajón</v>
      </c>
    </row>
    <row r="7181" spans="1:14" x14ac:dyDescent="0.25">
      <c r="A7181">
        <v>2140110656</v>
      </c>
      <c r="B7181" t="s">
        <v>1744</v>
      </c>
      <c r="C7181">
        <v>2140110656</v>
      </c>
      <c r="D7181" t="s">
        <v>1744</v>
      </c>
      <c r="E7181">
        <v>2500030335</v>
      </c>
      <c r="F7181" t="s">
        <v>3740</v>
      </c>
      <c r="G7181" t="s">
        <v>36</v>
      </c>
      <c r="H7181">
        <v>1648</v>
      </c>
      <c r="I7181">
        <v>1</v>
      </c>
      <c r="J7181">
        <v>40000</v>
      </c>
      <c r="K7181">
        <f>+VLOOKUP(E7181,Costos!$A$1:$I$716100,9,FALSE)</f>
        <v>1.2365999999999999</v>
      </c>
      <c r="L7181" t="str">
        <f t="shared" si="236"/>
        <v>250</v>
      </c>
      <c r="M7181" t="str">
        <f t="shared" si="237"/>
        <v>250003</v>
      </c>
      <c r="N7181" t="str">
        <f>IFERROR(IF(L7181="231","231",VLOOKUP(E7181,Materiales!$A$1:$G$37443,7,FALSE)),"N/A")</f>
        <v>Tapa Cajón</v>
      </c>
    </row>
    <row r="7182" spans="1:14" x14ac:dyDescent="0.25">
      <c r="A7182">
        <v>2140110656</v>
      </c>
      <c r="B7182" t="s">
        <v>1744</v>
      </c>
      <c r="C7182">
        <v>2140110656</v>
      </c>
      <c r="D7182" t="s">
        <v>1744</v>
      </c>
      <c r="E7182">
        <v>2410110053</v>
      </c>
      <c r="F7182" t="s">
        <v>3225</v>
      </c>
      <c r="G7182" t="s">
        <v>89</v>
      </c>
      <c r="H7182">
        <v>20.16</v>
      </c>
      <c r="I7182">
        <v>1</v>
      </c>
      <c r="J7182">
        <v>40000</v>
      </c>
      <c r="K7182">
        <f>+VLOOKUP(E7182,Costos!$A$1:$I$716100,9,FALSE)</f>
        <v>14.426508999999999</v>
      </c>
      <c r="L7182" t="str">
        <f t="shared" si="236"/>
        <v>241</v>
      </c>
      <c r="M7182" t="str">
        <f t="shared" si="237"/>
        <v>241011</v>
      </c>
      <c r="N7182" t="str">
        <f>IFERROR(IF(L7182="231","231",VLOOKUP(E7182,Materiales!$A$1:$G$37443,7,FALSE)),"N/A")</f>
        <v>Tinta Papel Bond</v>
      </c>
    </row>
    <row r="7183" spans="1:14" x14ac:dyDescent="0.25">
      <c r="A7183">
        <v>2140110656</v>
      </c>
      <c r="B7183" t="s">
        <v>1744</v>
      </c>
      <c r="C7183">
        <v>2140110656</v>
      </c>
      <c r="D7183" t="s">
        <v>1744</v>
      </c>
      <c r="E7183">
        <v>2410290214</v>
      </c>
      <c r="F7183" t="s">
        <v>3342</v>
      </c>
      <c r="G7183" t="s">
        <v>89</v>
      </c>
      <c r="H7183">
        <v>10.5</v>
      </c>
      <c r="I7183">
        <v>1</v>
      </c>
      <c r="J7183">
        <v>40000</v>
      </c>
      <c r="K7183">
        <f>+VLOOKUP(E7183,Costos!$A$1:$I$716100,9,FALSE)</f>
        <v>16.999977000000001</v>
      </c>
      <c r="L7183" t="str">
        <f t="shared" si="236"/>
        <v>241</v>
      </c>
      <c r="M7183" t="str">
        <f t="shared" si="237"/>
        <v>241029</v>
      </c>
      <c r="N7183" t="str">
        <f>IFERROR(IF(L7183="231","231",VLOOKUP(E7183,Materiales!$A$1:$G$37443,7,FALSE)),"N/A")</f>
        <v>Suministros</v>
      </c>
    </row>
    <row r="7184" spans="1:14" x14ac:dyDescent="0.25">
      <c r="A7184">
        <v>2140110658</v>
      </c>
      <c r="B7184" t="s">
        <v>1746</v>
      </c>
      <c r="C7184">
        <v>2140110658</v>
      </c>
      <c r="D7184" t="s">
        <v>1746</v>
      </c>
      <c r="E7184">
        <v>2410290609</v>
      </c>
      <c r="F7184" t="s">
        <v>5845</v>
      </c>
      <c r="G7184" t="s">
        <v>89</v>
      </c>
      <c r="H7184">
        <v>14260.96</v>
      </c>
      <c r="I7184">
        <v>1</v>
      </c>
      <c r="J7184">
        <v>40000</v>
      </c>
      <c r="K7184">
        <f>+VLOOKUP(E7184,Costos!$A$1:$I$716100,9,FALSE)</f>
        <v>3.4176669999999998</v>
      </c>
      <c r="L7184" t="str">
        <f t="shared" si="236"/>
        <v>241</v>
      </c>
      <c r="M7184" t="str">
        <f t="shared" si="237"/>
        <v>241029</v>
      </c>
      <c r="N7184" t="str">
        <f>IFERROR(IF(L7184="231","231",VLOOKUP(E7184,Materiales!$A$1:$G$37443,7,FALSE)),"N/A")</f>
        <v>Papel Bond</v>
      </c>
    </row>
    <row r="7185" spans="1:14" x14ac:dyDescent="0.25">
      <c r="A7185">
        <v>2140110658</v>
      </c>
      <c r="B7185" t="s">
        <v>1746</v>
      </c>
      <c r="C7185">
        <v>2140110658</v>
      </c>
      <c r="D7185" t="s">
        <v>1746</v>
      </c>
      <c r="E7185">
        <v>2320330009</v>
      </c>
      <c r="F7185" t="s">
        <v>3107</v>
      </c>
      <c r="G7185" t="s">
        <v>36</v>
      </c>
      <c r="H7185">
        <v>13733.333333333332</v>
      </c>
      <c r="I7185">
        <v>1</v>
      </c>
      <c r="J7185">
        <v>40000</v>
      </c>
      <c r="K7185">
        <f>+VLOOKUP(E7185,Costos!$A$1:$I$716100,9,FALSE)</f>
        <v>2.3959760000000001</v>
      </c>
      <c r="L7185" t="str">
        <f t="shared" si="236"/>
        <v>232</v>
      </c>
      <c r="M7185" t="str">
        <f t="shared" si="237"/>
        <v>232033</v>
      </c>
      <c r="N7185" t="str">
        <f>IFERROR(IF(L7185="231","231",VLOOKUP(E7185,Materiales!$A$1:$G$37443,7,FALSE)),"N/A")</f>
        <v>Tapas para Cuadernos</v>
      </c>
    </row>
    <row r="7186" spans="1:14" x14ac:dyDescent="0.25">
      <c r="A7186">
        <v>2140110658</v>
      </c>
      <c r="B7186" t="s">
        <v>1746</v>
      </c>
      <c r="C7186">
        <v>2140110658</v>
      </c>
      <c r="D7186" t="s">
        <v>1746</v>
      </c>
      <c r="E7186">
        <v>2320330009</v>
      </c>
      <c r="F7186" t="s">
        <v>3107</v>
      </c>
      <c r="G7186" t="s">
        <v>36</v>
      </c>
      <c r="H7186">
        <v>13733.333333333332</v>
      </c>
      <c r="I7186">
        <v>1</v>
      </c>
      <c r="J7186">
        <v>40000</v>
      </c>
      <c r="K7186">
        <f>+VLOOKUP(E7186,Costos!$A$1:$I$716100,9,FALSE)</f>
        <v>2.3959760000000001</v>
      </c>
      <c r="L7186" t="str">
        <f t="shared" si="236"/>
        <v>232</v>
      </c>
      <c r="M7186" t="str">
        <f t="shared" si="237"/>
        <v>232033</v>
      </c>
      <c r="N7186" t="str">
        <f>IFERROR(IF(L7186="231","231",VLOOKUP(E7186,Materiales!$A$1:$G$37443,7,FALSE)),"N/A")</f>
        <v>Tapas para Cuadernos</v>
      </c>
    </row>
    <row r="7187" spans="1:14" x14ac:dyDescent="0.25">
      <c r="A7187">
        <v>2140110658</v>
      </c>
      <c r="B7187" t="s">
        <v>1746</v>
      </c>
      <c r="C7187">
        <v>2140110658</v>
      </c>
      <c r="D7187" t="s">
        <v>1746</v>
      </c>
      <c r="E7187">
        <v>2320130711</v>
      </c>
      <c r="F7187" t="s">
        <v>3055</v>
      </c>
      <c r="G7187" t="s">
        <v>36</v>
      </c>
      <c r="H7187">
        <v>13733.333333333332</v>
      </c>
      <c r="I7187">
        <v>1</v>
      </c>
      <c r="J7187">
        <v>40000</v>
      </c>
      <c r="K7187">
        <f>+VLOOKUP(E7187,Costos!$A$1:$I$716100,9,FALSE)</f>
        <v>0.49041299999999999</v>
      </c>
      <c r="L7187" t="str">
        <f t="shared" si="236"/>
        <v>232</v>
      </c>
      <c r="M7187" t="str">
        <f t="shared" si="237"/>
        <v>232013</v>
      </c>
      <c r="N7187" t="str">
        <f>IFERROR(IF(L7187="231","231",VLOOKUP(E7187,Materiales!$A$1:$G$37443,7,FALSE)),"N/A")</f>
        <v>Guarda Adhesiva</v>
      </c>
    </row>
    <row r="7188" spans="1:14" x14ac:dyDescent="0.25">
      <c r="A7188">
        <v>2140110658</v>
      </c>
      <c r="B7188" t="s">
        <v>1746</v>
      </c>
      <c r="C7188">
        <v>2140110658</v>
      </c>
      <c r="D7188" t="s">
        <v>1746</v>
      </c>
      <c r="E7188">
        <v>2320130695</v>
      </c>
      <c r="F7188" t="s">
        <v>3041</v>
      </c>
      <c r="G7188" t="s">
        <v>36</v>
      </c>
      <c r="H7188">
        <v>13733.333333333332</v>
      </c>
      <c r="I7188">
        <v>1</v>
      </c>
      <c r="J7188">
        <v>40000</v>
      </c>
      <c r="K7188">
        <f>+VLOOKUP(E7188,Costos!$A$1:$I$716100,9,FALSE)</f>
        <v>0.33962199999999998</v>
      </c>
      <c r="L7188" t="str">
        <f t="shared" si="236"/>
        <v>232</v>
      </c>
      <c r="M7188" t="str">
        <f t="shared" si="237"/>
        <v>232013</v>
      </c>
      <c r="N7188" t="str">
        <f>IFERROR(IF(L7188="231","231",VLOOKUP(E7188,Materiales!$A$1:$G$37443,7,FALSE)),"N/A")</f>
        <v>Guarda Adhesiva</v>
      </c>
    </row>
    <row r="7189" spans="1:14" x14ac:dyDescent="0.25">
      <c r="A7189">
        <v>2140110658</v>
      </c>
      <c r="B7189" t="s">
        <v>1746</v>
      </c>
      <c r="C7189">
        <v>2140110658</v>
      </c>
      <c r="D7189" t="s">
        <v>1746</v>
      </c>
      <c r="E7189">
        <v>2410110053</v>
      </c>
      <c r="F7189" t="s">
        <v>3225</v>
      </c>
      <c r="G7189" t="s">
        <v>89</v>
      </c>
      <c r="H7189">
        <v>19.776</v>
      </c>
      <c r="I7189">
        <v>1</v>
      </c>
      <c r="J7189">
        <v>40000</v>
      </c>
      <c r="K7189">
        <f>+VLOOKUP(E7189,Costos!$A$1:$I$716100,9,FALSE)</f>
        <v>14.426508999999999</v>
      </c>
      <c r="L7189" t="str">
        <f t="shared" si="236"/>
        <v>241</v>
      </c>
      <c r="M7189" t="str">
        <f t="shared" si="237"/>
        <v>241011</v>
      </c>
      <c r="N7189" t="str">
        <f>IFERROR(IF(L7189="231","231",VLOOKUP(E7189,Materiales!$A$1:$G$37443,7,FALSE)),"N/A")</f>
        <v>Tinta Papel Bond</v>
      </c>
    </row>
    <row r="7190" spans="1:14" x14ac:dyDescent="0.25">
      <c r="A7190">
        <v>2140110658</v>
      </c>
      <c r="B7190" t="s">
        <v>1746</v>
      </c>
      <c r="C7190">
        <v>2140110658</v>
      </c>
      <c r="D7190" t="s">
        <v>1746</v>
      </c>
      <c r="E7190">
        <v>2320060009</v>
      </c>
      <c r="F7190" t="s">
        <v>2832</v>
      </c>
      <c r="G7190" t="s">
        <v>36</v>
      </c>
      <c r="H7190">
        <v>1648</v>
      </c>
      <c r="I7190">
        <v>1</v>
      </c>
      <c r="J7190">
        <v>40000</v>
      </c>
      <c r="K7190">
        <f>+VLOOKUP(E7190,Costos!$A$1:$I$716100,9,FALSE)</f>
        <v>0.117482</v>
      </c>
      <c r="L7190" t="str">
        <f t="shared" si="236"/>
        <v>232</v>
      </c>
      <c r="M7190" t="str">
        <f t="shared" si="237"/>
        <v>232006</v>
      </c>
      <c r="N7190" t="str">
        <f>IFERROR(IF(L7190="231","231",VLOOKUP(E7190,Materiales!$A$1:$G$37443,7,FALSE)),"N/A")</f>
        <v>Tapa Cajón</v>
      </c>
    </row>
    <row r="7191" spans="1:14" x14ac:dyDescent="0.25">
      <c r="A7191">
        <v>2140110658</v>
      </c>
      <c r="B7191" t="s">
        <v>1746</v>
      </c>
      <c r="C7191">
        <v>2140110658</v>
      </c>
      <c r="D7191" t="s">
        <v>1746</v>
      </c>
      <c r="E7191">
        <v>2500030335</v>
      </c>
      <c r="F7191" t="s">
        <v>3740</v>
      </c>
      <c r="G7191" t="s">
        <v>36</v>
      </c>
      <c r="H7191">
        <v>1648</v>
      </c>
      <c r="I7191">
        <v>1</v>
      </c>
      <c r="J7191">
        <v>40000</v>
      </c>
      <c r="K7191">
        <f>+VLOOKUP(E7191,Costos!$A$1:$I$716100,9,FALSE)</f>
        <v>1.2365999999999999</v>
      </c>
      <c r="L7191" t="str">
        <f t="shared" si="236"/>
        <v>250</v>
      </c>
      <c r="M7191" t="str">
        <f t="shared" si="237"/>
        <v>250003</v>
      </c>
      <c r="N7191" t="str">
        <f>IFERROR(IF(L7191="231","231",VLOOKUP(E7191,Materiales!$A$1:$G$37443,7,FALSE)),"N/A")</f>
        <v>Tapa Cajón</v>
      </c>
    </row>
    <row r="7192" spans="1:14" x14ac:dyDescent="0.25">
      <c r="A7192">
        <v>2140110658</v>
      </c>
      <c r="B7192" t="s">
        <v>1746</v>
      </c>
      <c r="C7192">
        <v>2140110658</v>
      </c>
      <c r="D7192" t="s">
        <v>1746</v>
      </c>
      <c r="E7192">
        <v>2410290214</v>
      </c>
      <c r="F7192" t="s">
        <v>3342</v>
      </c>
      <c r="G7192" t="s">
        <v>89</v>
      </c>
      <c r="H7192">
        <v>10.5</v>
      </c>
      <c r="I7192">
        <v>1</v>
      </c>
      <c r="J7192">
        <v>40000</v>
      </c>
      <c r="K7192">
        <f>+VLOOKUP(E7192,Costos!$A$1:$I$716100,9,FALSE)</f>
        <v>16.999977000000001</v>
      </c>
      <c r="L7192" t="str">
        <f t="shared" si="236"/>
        <v>241</v>
      </c>
      <c r="M7192" t="str">
        <f t="shared" si="237"/>
        <v>241029</v>
      </c>
      <c r="N7192" t="str">
        <f>IFERROR(IF(L7192="231","231",VLOOKUP(E7192,Materiales!$A$1:$G$37443,7,FALSE)),"N/A")</f>
        <v>Suministros</v>
      </c>
    </row>
    <row r="7193" spans="1:14" x14ac:dyDescent="0.25">
      <c r="A7193">
        <v>2140110661</v>
      </c>
      <c r="B7193" t="s">
        <v>1749</v>
      </c>
      <c r="C7193">
        <v>2140110661</v>
      </c>
      <c r="D7193" t="s">
        <v>1749</v>
      </c>
      <c r="E7193">
        <v>2410290609</v>
      </c>
      <c r="F7193" t="s">
        <v>5845</v>
      </c>
      <c r="G7193" t="s">
        <v>89</v>
      </c>
      <c r="H7193">
        <v>14260.96</v>
      </c>
      <c r="I7193">
        <v>1</v>
      </c>
      <c r="J7193">
        <v>40000</v>
      </c>
      <c r="K7193">
        <f>+VLOOKUP(E7193,Costos!$A$1:$I$716100,9,FALSE)</f>
        <v>3.4176669999999998</v>
      </c>
      <c r="L7193" t="str">
        <f t="shared" si="236"/>
        <v>241</v>
      </c>
      <c r="M7193" t="str">
        <f t="shared" si="237"/>
        <v>241029</v>
      </c>
      <c r="N7193" t="str">
        <f>IFERROR(IF(L7193="231","231",VLOOKUP(E7193,Materiales!$A$1:$G$37443,7,FALSE)),"N/A")</f>
        <v>Papel Bond</v>
      </c>
    </row>
    <row r="7194" spans="1:14" x14ac:dyDescent="0.25">
      <c r="A7194">
        <v>2140110661</v>
      </c>
      <c r="B7194" t="s">
        <v>1749</v>
      </c>
      <c r="C7194">
        <v>2140110661</v>
      </c>
      <c r="D7194" t="s">
        <v>1749</v>
      </c>
      <c r="E7194">
        <v>2320330005</v>
      </c>
      <c r="F7194" t="s">
        <v>3103</v>
      </c>
      <c r="G7194" t="s">
        <v>36</v>
      </c>
      <c r="H7194">
        <v>13733.333333333332</v>
      </c>
      <c r="I7194">
        <v>1</v>
      </c>
      <c r="J7194">
        <v>40000</v>
      </c>
      <c r="K7194">
        <f>+VLOOKUP(E7194,Costos!$A$1:$I$716100,9,FALSE)</f>
        <v>2.8404219999999998</v>
      </c>
      <c r="L7194" t="str">
        <f t="shared" si="236"/>
        <v>232</v>
      </c>
      <c r="M7194" t="str">
        <f t="shared" si="237"/>
        <v>232033</v>
      </c>
      <c r="N7194" t="str">
        <f>IFERROR(IF(L7194="231","231",VLOOKUP(E7194,Materiales!$A$1:$G$37443,7,FALSE)),"N/A")</f>
        <v>Tapas para Cuadernos</v>
      </c>
    </row>
    <row r="7195" spans="1:14" x14ac:dyDescent="0.25">
      <c r="A7195">
        <v>2140110661</v>
      </c>
      <c r="B7195" t="s">
        <v>1749</v>
      </c>
      <c r="C7195">
        <v>2140110661</v>
      </c>
      <c r="D7195" t="s">
        <v>1749</v>
      </c>
      <c r="E7195">
        <v>2320330006</v>
      </c>
      <c r="F7195" t="s">
        <v>3104</v>
      </c>
      <c r="G7195" t="s">
        <v>36</v>
      </c>
      <c r="H7195">
        <v>13733.333333333332</v>
      </c>
      <c r="I7195">
        <v>1</v>
      </c>
      <c r="J7195">
        <v>40000</v>
      </c>
      <c r="K7195">
        <f>+VLOOKUP(E7195,Costos!$A$1:$I$716100,9,FALSE)</f>
        <v>2.8416000000000001</v>
      </c>
      <c r="L7195" t="str">
        <f t="shared" si="236"/>
        <v>232</v>
      </c>
      <c r="M7195" t="str">
        <f t="shared" si="237"/>
        <v>232033</v>
      </c>
      <c r="N7195" t="str">
        <f>IFERROR(IF(L7195="231","231",VLOOKUP(E7195,Materiales!$A$1:$G$37443,7,FALSE)),"N/A")</f>
        <v>Tapas para Cuadernos</v>
      </c>
    </row>
    <row r="7196" spans="1:14" x14ac:dyDescent="0.25">
      <c r="A7196">
        <v>2140110661</v>
      </c>
      <c r="B7196" t="s">
        <v>1749</v>
      </c>
      <c r="C7196">
        <v>2140110661</v>
      </c>
      <c r="D7196" t="s">
        <v>1749</v>
      </c>
      <c r="E7196">
        <v>2320130632</v>
      </c>
      <c r="F7196" t="s">
        <v>3010</v>
      </c>
      <c r="G7196" t="s">
        <v>36</v>
      </c>
      <c r="H7196">
        <v>13733.333333333332</v>
      </c>
      <c r="I7196">
        <v>1</v>
      </c>
      <c r="J7196">
        <v>40000</v>
      </c>
      <c r="K7196">
        <f>+VLOOKUP(E7196,Costos!$A$1:$I$716100,9,FALSE)</f>
        <v>0.33962199999999998</v>
      </c>
      <c r="L7196" t="str">
        <f t="shared" si="236"/>
        <v>232</v>
      </c>
      <c r="M7196" t="str">
        <f t="shared" si="237"/>
        <v>232013</v>
      </c>
      <c r="N7196" t="str">
        <f>IFERROR(IF(L7196="231","231",VLOOKUP(E7196,Materiales!$A$1:$G$37443,7,FALSE)),"N/A")</f>
        <v>Guarda Adhesiva</v>
      </c>
    </row>
    <row r="7197" spans="1:14" x14ac:dyDescent="0.25">
      <c r="A7197">
        <v>2140110661</v>
      </c>
      <c r="B7197" t="s">
        <v>1749</v>
      </c>
      <c r="C7197">
        <v>2140110661</v>
      </c>
      <c r="D7197" t="s">
        <v>1749</v>
      </c>
      <c r="E7197">
        <v>2320130708</v>
      </c>
      <c r="F7197" t="s">
        <v>6085</v>
      </c>
      <c r="G7197" t="s">
        <v>36</v>
      </c>
      <c r="H7197">
        <v>13733.333333333332</v>
      </c>
      <c r="I7197">
        <v>1</v>
      </c>
      <c r="J7197">
        <v>40000</v>
      </c>
      <c r="K7197">
        <f>+VLOOKUP(E7197,Costos!$A$1:$I$716100,9,FALSE)</f>
        <v>0.523343</v>
      </c>
      <c r="L7197" t="str">
        <f t="shared" si="236"/>
        <v>232</v>
      </c>
      <c r="M7197" t="str">
        <f t="shared" si="237"/>
        <v>232013</v>
      </c>
      <c r="N7197" t="str">
        <f>IFERROR(IF(L7197="231","231",VLOOKUP(E7197,Materiales!$A$1:$G$37443,7,FALSE)),"N/A")</f>
        <v>Guarda Adhesiva</v>
      </c>
    </row>
    <row r="7198" spans="1:14" x14ac:dyDescent="0.25">
      <c r="A7198">
        <v>2140110661</v>
      </c>
      <c r="B7198" t="s">
        <v>1749</v>
      </c>
      <c r="C7198">
        <v>2140110661</v>
      </c>
      <c r="D7198" t="s">
        <v>1749</v>
      </c>
      <c r="E7198">
        <v>2320060007</v>
      </c>
      <c r="F7198" t="s">
        <v>2830</v>
      </c>
      <c r="G7198" t="s">
        <v>36</v>
      </c>
      <c r="H7198">
        <v>1648</v>
      </c>
      <c r="I7198">
        <v>1</v>
      </c>
      <c r="J7198">
        <v>40000</v>
      </c>
      <c r="K7198">
        <f>+VLOOKUP(E7198,Costos!$A$1:$I$716100,9,FALSE)</f>
        <v>0.75790500000000005</v>
      </c>
      <c r="L7198" t="str">
        <f t="shared" si="236"/>
        <v>232</v>
      </c>
      <c r="M7198" t="str">
        <f t="shared" si="237"/>
        <v>232006</v>
      </c>
      <c r="N7198" t="str">
        <f>IFERROR(IF(L7198="231","231",VLOOKUP(E7198,Materiales!$A$1:$G$37443,7,FALSE)),"N/A")</f>
        <v>Tapa Cajón</v>
      </c>
    </row>
    <row r="7199" spans="1:14" x14ac:dyDescent="0.25">
      <c r="A7199">
        <v>2140110661</v>
      </c>
      <c r="B7199" t="s">
        <v>1749</v>
      </c>
      <c r="C7199">
        <v>2140110661</v>
      </c>
      <c r="D7199" t="s">
        <v>1749</v>
      </c>
      <c r="E7199">
        <v>2500030335</v>
      </c>
      <c r="F7199" t="s">
        <v>3740</v>
      </c>
      <c r="G7199" t="s">
        <v>36</v>
      </c>
      <c r="H7199">
        <v>1648</v>
      </c>
      <c r="I7199">
        <v>1</v>
      </c>
      <c r="J7199">
        <v>40000</v>
      </c>
      <c r="K7199">
        <f>+VLOOKUP(E7199,Costos!$A$1:$I$716100,9,FALSE)</f>
        <v>1.2365999999999999</v>
      </c>
      <c r="L7199" t="str">
        <f t="shared" si="236"/>
        <v>250</v>
      </c>
      <c r="M7199" t="str">
        <f t="shared" si="237"/>
        <v>250003</v>
      </c>
      <c r="N7199" t="str">
        <f>IFERROR(IF(L7199="231","231",VLOOKUP(E7199,Materiales!$A$1:$G$37443,7,FALSE)),"N/A")</f>
        <v>Tapa Cajón</v>
      </c>
    </row>
    <row r="7200" spans="1:14" x14ac:dyDescent="0.25">
      <c r="A7200">
        <v>2140110661</v>
      </c>
      <c r="B7200" t="s">
        <v>1749</v>
      </c>
      <c r="C7200">
        <v>2140110661</v>
      </c>
      <c r="D7200" t="s">
        <v>1749</v>
      </c>
      <c r="E7200">
        <v>2410110053</v>
      </c>
      <c r="F7200" t="s">
        <v>3225</v>
      </c>
      <c r="G7200" t="s">
        <v>89</v>
      </c>
      <c r="H7200">
        <v>20.16</v>
      </c>
      <c r="I7200">
        <v>1</v>
      </c>
      <c r="J7200">
        <v>40000</v>
      </c>
      <c r="K7200">
        <f>+VLOOKUP(E7200,Costos!$A$1:$I$716100,9,FALSE)</f>
        <v>14.426508999999999</v>
      </c>
      <c r="L7200" t="str">
        <f t="shared" si="236"/>
        <v>241</v>
      </c>
      <c r="M7200" t="str">
        <f t="shared" si="237"/>
        <v>241011</v>
      </c>
      <c r="N7200" t="str">
        <f>IFERROR(IF(L7200="231","231",VLOOKUP(E7200,Materiales!$A$1:$G$37443,7,FALSE)),"N/A")</f>
        <v>Tinta Papel Bond</v>
      </c>
    </row>
    <row r="7201" spans="1:14" x14ac:dyDescent="0.25">
      <c r="A7201">
        <v>2140110661</v>
      </c>
      <c r="B7201" t="s">
        <v>1749</v>
      </c>
      <c r="C7201">
        <v>2140110661</v>
      </c>
      <c r="D7201" t="s">
        <v>1749</v>
      </c>
      <c r="E7201">
        <v>2410290214</v>
      </c>
      <c r="F7201" t="s">
        <v>3342</v>
      </c>
      <c r="G7201" t="s">
        <v>89</v>
      </c>
      <c r="H7201">
        <v>10.5</v>
      </c>
      <c r="I7201">
        <v>1</v>
      </c>
      <c r="J7201">
        <v>40000</v>
      </c>
      <c r="K7201">
        <f>+VLOOKUP(E7201,Costos!$A$1:$I$716100,9,FALSE)</f>
        <v>16.999977000000001</v>
      </c>
      <c r="L7201" t="str">
        <f t="shared" si="236"/>
        <v>241</v>
      </c>
      <c r="M7201" t="str">
        <f t="shared" si="237"/>
        <v>241029</v>
      </c>
      <c r="N7201" t="str">
        <f>IFERROR(IF(L7201="231","231",VLOOKUP(E7201,Materiales!$A$1:$G$37443,7,FALSE)),"N/A")</f>
        <v>Suministros</v>
      </c>
    </row>
    <row r="7202" spans="1:14" x14ac:dyDescent="0.25">
      <c r="A7202">
        <v>2140110613</v>
      </c>
      <c r="B7202" t="s">
        <v>1709</v>
      </c>
      <c r="C7202">
        <v>2140110613</v>
      </c>
      <c r="D7202" t="s">
        <v>1709</v>
      </c>
      <c r="E7202">
        <v>2410290614</v>
      </c>
      <c r="F7202" t="s">
        <v>3373</v>
      </c>
      <c r="G7202" t="s">
        <v>89</v>
      </c>
      <c r="H7202">
        <v>14260.96</v>
      </c>
      <c r="I7202">
        <v>1</v>
      </c>
      <c r="J7202">
        <v>40000</v>
      </c>
      <c r="K7202">
        <f>+VLOOKUP(E7202,Costos!$A$1:$I$716100,9,FALSE)</f>
        <v>3.415597</v>
      </c>
      <c r="L7202" t="str">
        <f t="shared" ref="L7202:L7265" si="238">+LEFT(E7202,3)</f>
        <v>241</v>
      </c>
      <c r="M7202" t="str">
        <f t="shared" ref="M7202:M7265" si="239">+LEFT(E7202,6)</f>
        <v>241029</v>
      </c>
      <c r="N7202" t="str">
        <f>IFERROR(IF(L7202="231","231",VLOOKUP(E7202,Materiales!$A$1:$G$37443,7,FALSE)),"N/A")</f>
        <v>Papel Bond</v>
      </c>
    </row>
    <row r="7203" spans="1:14" x14ac:dyDescent="0.25">
      <c r="A7203">
        <v>2140110613</v>
      </c>
      <c r="B7203" t="s">
        <v>1709</v>
      </c>
      <c r="C7203">
        <v>2140110613</v>
      </c>
      <c r="D7203" t="s">
        <v>1709</v>
      </c>
      <c r="E7203">
        <v>2320330015</v>
      </c>
      <c r="F7203" t="s">
        <v>3112</v>
      </c>
      <c r="G7203" t="s">
        <v>36</v>
      </c>
      <c r="H7203">
        <v>13733.333333333332</v>
      </c>
      <c r="I7203">
        <v>1</v>
      </c>
      <c r="J7203">
        <v>40000</v>
      </c>
      <c r="K7203">
        <f>+VLOOKUP(E7203,Costos!$A$1:$I$716100,9,FALSE)</f>
        <v>1.5327740000000001</v>
      </c>
      <c r="L7203" t="str">
        <f t="shared" si="238"/>
        <v>232</v>
      </c>
      <c r="M7203" t="str">
        <f t="shared" si="239"/>
        <v>232033</v>
      </c>
      <c r="N7203" t="str">
        <f>IFERROR(IF(L7203="231","231",VLOOKUP(E7203,Materiales!$A$1:$G$37443,7,FALSE)),"N/A")</f>
        <v>Tapas para Cuadernos</v>
      </c>
    </row>
    <row r="7204" spans="1:14" x14ac:dyDescent="0.25">
      <c r="A7204">
        <v>2140110613</v>
      </c>
      <c r="B7204" t="s">
        <v>1709</v>
      </c>
      <c r="C7204">
        <v>2140110613</v>
      </c>
      <c r="D7204" t="s">
        <v>1709</v>
      </c>
      <c r="E7204">
        <v>2320330016</v>
      </c>
      <c r="F7204" t="s">
        <v>3113</v>
      </c>
      <c r="G7204" t="s">
        <v>36</v>
      </c>
      <c r="H7204">
        <v>13733.333333333332</v>
      </c>
      <c r="I7204">
        <v>1</v>
      </c>
      <c r="J7204">
        <v>40000</v>
      </c>
      <c r="K7204">
        <f>+VLOOKUP(E7204,Costos!$A$1:$I$716100,9,FALSE)</f>
        <v>0.53506200000000004</v>
      </c>
      <c r="L7204" t="str">
        <f t="shared" si="238"/>
        <v>232</v>
      </c>
      <c r="M7204" t="str">
        <f t="shared" si="239"/>
        <v>232033</v>
      </c>
      <c r="N7204" t="str">
        <f>IFERROR(IF(L7204="231","231",VLOOKUP(E7204,Materiales!$A$1:$G$37443,7,FALSE)),"N/A")</f>
        <v>Tapas para Cuadernos</v>
      </c>
    </row>
    <row r="7205" spans="1:14" x14ac:dyDescent="0.25">
      <c r="A7205">
        <v>2140110613</v>
      </c>
      <c r="B7205" t="s">
        <v>1709</v>
      </c>
      <c r="C7205">
        <v>2140110613</v>
      </c>
      <c r="D7205" t="s">
        <v>1709</v>
      </c>
      <c r="E7205">
        <v>2320130698</v>
      </c>
      <c r="F7205" t="s">
        <v>3044</v>
      </c>
      <c r="G7205" t="s">
        <v>36</v>
      </c>
      <c r="H7205">
        <v>13733.333333333332</v>
      </c>
      <c r="I7205">
        <v>1</v>
      </c>
      <c r="J7205">
        <v>40000</v>
      </c>
      <c r="K7205">
        <f>+VLOOKUP(E7205,Costos!$A$1:$I$716100,9,FALSE)</f>
        <v>0.33857300000000001</v>
      </c>
      <c r="L7205" t="str">
        <f t="shared" si="238"/>
        <v>232</v>
      </c>
      <c r="M7205" t="str">
        <f t="shared" si="239"/>
        <v>232013</v>
      </c>
      <c r="N7205" t="str">
        <f>IFERROR(IF(L7205="231","231",VLOOKUP(E7205,Materiales!$A$1:$G$37443,7,FALSE)),"N/A")</f>
        <v>Guarda Adhesiva</v>
      </c>
    </row>
    <row r="7206" spans="1:14" x14ac:dyDescent="0.25">
      <c r="A7206">
        <v>2140110613</v>
      </c>
      <c r="B7206" t="s">
        <v>1709</v>
      </c>
      <c r="C7206">
        <v>2140110613</v>
      </c>
      <c r="D7206" t="s">
        <v>1709</v>
      </c>
      <c r="E7206">
        <v>2320130709</v>
      </c>
      <c r="F7206" t="s">
        <v>3054</v>
      </c>
      <c r="G7206" t="s">
        <v>36</v>
      </c>
      <c r="H7206">
        <v>13733.333333333332</v>
      </c>
      <c r="I7206">
        <v>1</v>
      </c>
      <c r="J7206">
        <v>40000</v>
      </c>
      <c r="K7206">
        <f>+VLOOKUP(E7206,Costos!$A$1:$I$716100,9,FALSE)</f>
        <v>0.47799999999999998</v>
      </c>
      <c r="L7206" t="str">
        <f t="shared" si="238"/>
        <v>232</v>
      </c>
      <c r="M7206" t="str">
        <f t="shared" si="239"/>
        <v>232013</v>
      </c>
      <c r="N7206" t="str">
        <f>IFERROR(IF(L7206="231","231",VLOOKUP(E7206,Materiales!$A$1:$G$37443,7,FALSE)),"N/A")</f>
        <v>Guarda Adhesiva</v>
      </c>
    </row>
    <row r="7207" spans="1:14" x14ac:dyDescent="0.25">
      <c r="A7207">
        <v>2140110613</v>
      </c>
      <c r="B7207" t="s">
        <v>1709</v>
      </c>
      <c r="C7207">
        <v>2140110613</v>
      </c>
      <c r="D7207" t="s">
        <v>1709</v>
      </c>
      <c r="E7207">
        <v>2500030335</v>
      </c>
      <c r="F7207" t="s">
        <v>3740</v>
      </c>
      <c r="G7207" t="s">
        <v>36</v>
      </c>
      <c r="H7207">
        <v>1648</v>
      </c>
      <c r="I7207">
        <v>1</v>
      </c>
      <c r="J7207">
        <v>40000</v>
      </c>
      <c r="K7207">
        <f>+VLOOKUP(E7207,Costos!$A$1:$I$716100,9,FALSE)</f>
        <v>1.2365999999999999</v>
      </c>
      <c r="L7207" t="str">
        <f t="shared" si="238"/>
        <v>250</v>
      </c>
      <c r="M7207" t="str">
        <f t="shared" si="239"/>
        <v>250003</v>
      </c>
      <c r="N7207" t="str">
        <f>IFERROR(IF(L7207="231","231",VLOOKUP(E7207,Materiales!$A$1:$G$37443,7,FALSE)),"N/A")</f>
        <v>Tapa Cajón</v>
      </c>
    </row>
    <row r="7208" spans="1:14" x14ac:dyDescent="0.25">
      <c r="A7208">
        <v>2140110613</v>
      </c>
      <c r="B7208" t="s">
        <v>1709</v>
      </c>
      <c r="C7208">
        <v>2140110613</v>
      </c>
      <c r="D7208" t="s">
        <v>1709</v>
      </c>
      <c r="E7208">
        <v>2320060011</v>
      </c>
      <c r="F7208" t="s">
        <v>2834</v>
      </c>
      <c r="G7208" t="s">
        <v>36</v>
      </c>
      <c r="H7208">
        <v>1648</v>
      </c>
      <c r="I7208">
        <v>1</v>
      </c>
      <c r="J7208">
        <v>40000</v>
      </c>
      <c r="K7208">
        <f>+VLOOKUP(E7208,Costos!$A$1:$I$716100,9,FALSE)</f>
        <v>0.66090499999999996</v>
      </c>
      <c r="L7208" t="str">
        <f t="shared" si="238"/>
        <v>232</v>
      </c>
      <c r="M7208" t="str">
        <f t="shared" si="239"/>
        <v>232006</v>
      </c>
      <c r="N7208" t="str">
        <f>IFERROR(IF(L7208="231","231",VLOOKUP(E7208,Materiales!$A$1:$G$37443,7,FALSE)),"N/A")</f>
        <v>Tapa Cajón</v>
      </c>
    </row>
    <row r="7209" spans="1:14" x14ac:dyDescent="0.25">
      <c r="A7209">
        <v>2140110613</v>
      </c>
      <c r="B7209" t="s">
        <v>1709</v>
      </c>
      <c r="C7209">
        <v>2140110613</v>
      </c>
      <c r="D7209" t="s">
        <v>1709</v>
      </c>
      <c r="E7209">
        <v>2410110053</v>
      </c>
      <c r="F7209" t="s">
        <v>3225</v>
      </c>
      <c r="G7209" t="s">
        <v>89</v>
      </c>
      <c r="H7209">
        <v>20.16</v>
      </c>
      <c r="I7209">
        <v>1</v>
      </c>
      <c r="J7209">
        <v>40000</v>
      </c>
      <c r="K7209">
        <f>+VLOOKUP(E7209,Costos!$A$1:$I$716100,9,FALSE)</f>
        <v>14.426508999999999</v>
      </c>
      <c r="L7209" t="str">
        <f t="shared" si="238"/>
        <v>241</v>
      </c>
      <c r="M7209" t="str">
        <f t="shared" si="239"/>
        <v>241011</v>
      </c>
      <c r="N7209" t="str">
        <f>IFERROR(IF(L7209="231","231",VLOOKUP(E7209,Materiales!$A$1:$G$37443,7,FALSE)),"N/A")</f>
        <v>Tinta Papel Bond</v>
      </c>
    </row>
    <row r="7210" spans="1:14" x14ac:dyDescent="0.25">
      <c r="A7210">
        <v>2140110613</v>
      </c>
      <c r="B7210" t="s">
        <v>1709</v>
      </c>
      <c r="C7210">
        <v>2140110613</v>
      </c>
      <c r="D7210" t="s">
        <v>1709</v>
      </c>
      <c r="E7210">
        <v>2410290214</v>
      </c>
      <c r="F7210" t="s">
        <v>3342</v>
      </c>
      <c r="G7210" t="s">
        <v>89</v>
      </c>
      <c r="H7210">
        <v>10.5</v>
      </c>
      <c r="I7210">
        <v>1</v>
      </c>
      <c r="J7210">
        <v>40000</v>
      </c>
      <c r="K7210">
        <f>+VLOOKUP(E7210,Costos!$A$1:$I$716100,9,FALSE)</f>
        <v>16.999977000000001</v>
      </c>
      <c r="L7210" t="str">
        <f t="shared" si="238"/>
        <v>241</v>
      </c>
      <c r="M7210" t="str">
        <f t="shared" si="239"/>
        <v>241029</v>
      </c>
      <c r="N7210" t="str">
        <f>IFERROR(IF(L7210="231","231",VLOOKUP(E7210,Materiales!$A$1:$G$37443,7,FALSE)),"N/A")</f>
        <v>Suministros</v>
      </c>
    </row>
    <row r="7211" spans="1:14" x14ac:dyDescent="0.25">
      <c r="A7211">
        <v>2140110615</v>
      </c>
      <c r="B7211" t="s">
        <v>1711</v>
      </c>
      <c r="C7211">
        <v>2140110615</v>
      </c>
      <c r="D7211" t="s">
        <v>1711</v>
      </c>
      <c r="E7211">
        <v>2410290614</v>
      </c>
      <c r="F7211" t="s">
        <v>3373</v>
      </c>
      <c r="G7211" t="s">
        <v>89</v>
      </c>
      <c r="H7211">
        <v>14260.96</v>
      </c>
      <c r="I7211">
        <v>1</v>
      </c>
      <c r="J7211">
        <v>40000</v>
      </c>
      <c r="K7211">
        <f>+VLOOKUP(E7211,Costos!$A$1:$I$716100,9,FALSE)</f>
        <v>3.415597</v>
      </c>
      <c r="L7211" t="str">
        <f t="shared" si="238"/>
        <v>241</v>
      </c>
      <c r="M7211" t="str">
        <f t="shared" si="239"/>
        <v>241029</v>
      </c>
      <c r="N7211" t="str">
        <f>IFERROR(IF(L7211="231","231",VLOOKUP(E7211,Materiales!$A$1:$G$37443,7,FALSE)),"N/A")</f>
        <v>Papel Bond</v>
      </c>
    </row>
    <row r="7212" spans="1:14" x14ac:dyDescent="0.25">
      <c r="A7212">
        <v>2140110615</v>
      </c>
      <c r="B7212" t="s">
        <v>1711</v>
      </c>
      <c r="C7212">
        <v>2140110615</v>
      </c>
      <c r="D7212" t="s">
        <v>1711</v>
      </c>
      <c r="E7212">
        <v>2320330013</v>
      </c>
      <c r="F7212" t="s">
        <v>3111</v>
      </c>
      <c r="G7212" t="s">
        <v>36</v>
      </c>
      <c r="H7212">
        <v>13733.333333333332</v>
      </c>
      <c r="I7212">
        <v>1</v>
      </c>
      <c r="J7212">
        <v>40000</v>
      </c>
      <c r="K7212">
        <f>+VLOOKUP(E7212,Costos!$A$1:$I$716100,9,FALSE)</f>
        <v>0.49516700000000002</v>
      </c>
      <c r="L7212" t="str">
        <f t="shared" si="238"/>
        <v>232</v>
      </c>
      <c r="M7212" t="str">
        <f t="shared" si="239"/>
        <v>232033</v>
      </c>
      <c r="N7212" t="str">
        <f>IFERROR(IF(L7212="231","231",VLOOKUP(E7212,Materiales!$A$1:$G$37443,7,FALSE)),"N/A")</f>
        <v>Tapas para Cuadernos</v>
      </c>
    </row>
    <row r="7213" spans="1:14" x14ac:dyDescent="0.25">
      <c r="A7213">
        <v>2140110615</v>
      </c>
      <c r="B7213" t="s">
        <v>1711</v>
      </c>
      <c r="C7213">
        <v>2140110615</v>
      </c>
      <c r="D7213" t="s">
        <v>1711</v>
      </c>
      <c r="E7213">
        <v>2320330014</v>
      </c>
      <c r="F7213" t="s">
        <v>5957</v>
      </c>
      <c r="G7213" t="s">
        <v>36</v>
      </c>
      <c r="H7213">
        <v>13733.333333333332</v>
      </c>
      <c r="I7213">
        <v>1</v>
      </c>
      <c r="J7213">
        <v>40000</v>
      </c>
      <c r="K7213">
        <f>+VLOOKUP(E7213,Costos!$A$1:$I$716100,9,FALSE)</f>
        <v>1.5102100000000001</v>
      </c>
      <c r="L7213" t="str">
        <f t="shared" si="238"/>
        <v>232</v>
      </c>
      <c r="M7213" t="str">
        <f t="shared" si="239"/>
        <v>232033</v>
      </c>
      <c r="N7213" t="str">
        <f>IFERROR(IF(L7213="231","231",VLOOKUP(E7213,Materiales!$A$1:$G$37443,7,FALSE)),"N/A")</f>
        <v>Tapas para Cuadernos</v>
      </c>
    </row>
    <row r="7214" spans="1:14" x14ac:dyDescent="0.25">
      <c r="A7214">
        <v>2140110615</v>
      </c>
      <c r="B7214" t="s">
        <v>1711</v>
      </c>
      <c r="C7214">
        <v>2140110615</v>
      </c>
      <c r="D7214" t="s">
        <v>1711</v>
      </c>
      <c r="E7214">
        <v>2320130697</v>
      </c>
      <c r="F7214" t="s">
        <v>3043</v>
      </c>
      <c r="G7214" t="s">
        <v>36</v>
      </c>
      <c r="H7214">
        <v>13733.333333333332</v>
      </c>
      <c r="I7214">
        <v>1</v>
      </c>
      <c r="J7214">
        <v>40000</v>
      </c>
      <c r="K7214">
        <f>+VLOOKUP(E7214,Costos!$A$1:$I$716100,9,FALSE)</f>
        <v>0.33962199999999998</v>
      </c>
      <c r="L7214" t="str">
        <f t="shared" si="238"/>
        <v>232</v>
      </c>
      <c r="M7214" t="str">
        <f t="shared" si="239"/>
        <v>232013</v>
      </c>
      <c r="N7214" t="str">
        <f>IFERROR(IF(L7214="231","231",VLOOKUP(E7214,Materiales!$A$1:$G$37443,7,FALSE)),"N/A")</f>
        <v>Guarda Adhesiva</v>
      </c>
    </row>
    <row r="7215" spans="1:14" x14ac:dyDescent="0.25">
      <c r="A7215">
        <v>2140110615</v>
      </c>
      <c r="B7215" t="s">
        <v>1711</v>
      </c>
      <c r="C7215">
        <v>2140110615</v>
      </c>
      <c r="D7215" t="s">
        <v>1711</v>
      </c>
      <c r="E7215">
        <v>2320130710</v>
      </c>
      <c r="F7215" t="s">
        <v>6103</v>
      </c>
      <c r="G7215" t="s">
        <v>36</v>
      </c>
      <c r="H7215">
        <v>13733.333333333332</v>
      </c>
      <c r="I7215">
        <v>1</v>
      </c>
      <c r="J7215">
        <v>40000</v>
      </c>
      <c r="K7215">
        <f>+VLOOKUP(E7215,Costos!$A$1:$I$716100,9,FALSE)</f>
        <v>0.468115</v>
      </c>
      <c r="L7215" t="str">
        <f t="shared" si="238"/>
        <v>232</v>
      </c>
      <c r="M7215" t="str">
        <f t="shared" si="239"/>
        <v>232013</v>
      </c>
      <c r="N7215" t="str">
        <f>IFERROR(IF(L7215="231","231",VLOOKUP(E7215,Materiales!$A$1:$G$37443,7,FALSE)),"N/A")</f>
        <v>Guarda Adhesiva</v>
      </c>
    </row>
    <row r="7216" spans="1:14" x14ac:dyDescent="0.25">
      <c r="A7216">
        <v>2140110615</v>
      </c>
      <c r="B7216" t="s">
        <v>1711</v>
      </c>
      <c r="C7216">
        <v>2140110615</v>
      </c>
      <c r="D7216" t="s">
        <v>1711</v>
      </c>
      <c r="E7216">
        <v>2500030335</v>
      </c>
      <c r="F7216" t="s">
        <v>3740</v>
      </c>
      <c r="G7216" t="s">
        <v>36</v>
      </c>
      <c r="H7216">
        <v>1648</v>
      </c>
      <c r="I7216">
        <v>1</v>
      </c>
      <c r="J7216">
        <v>40000</v>
      </c>
      <c r="K7216">
        <f>+VLOOKUP(E7216,Costos!$A$1:$I$716100,9,FALSE)</f>
        <v>1.2365999999999999</v>
      </c>
      <c r="L7216" t="str">
        <f t="shared" si="238"/>
        <v>250</v>
      </c>
      <c r="M7216" t="str">
        <f t="shared" si="239"/>
        <v>250003</v>
      </c>
      <c r="N7216" t="str">
        <f>IFERROR(IF(L7216="231","231",VLOOKUP(E7216,Materiales!$A$1:$G$37443,7,FALSE)),"N/A")</f>
        <v>Tapa Cajón</v>
      </c>
    </row>
    <row r="7217" spans="1:14" x14ac:dyDescent="0.25">
      <c r="A7217">
        <v>2140110615</v>
      </c>
      <c r="B7217" t="s">
        <v>1711</v>
      </c>
      <c r="C7217">
        <v>2140110615</v>
      </c>
      <c r="D7217" t="s">
        <v>1711</v>
      </c>
      <c r="E7217">
        <v>2320060016</v>
      </c>
      <c r="F7217" t="s">
        <v>2836</v>
      </c>
      <c r="G7217" t="s">
        <v>36</v>
      </c>
      <c r="H7217">
        <v>1648</v>
      </c>
      <c r="I7217">
        <v>1</v>
      </c>
      <c r="J7217">
        <v>40000</v>
      </c>
      <c r="K7217">
        <f>+VLOOKUP(E7217,Costos!$A$1:$I$716100,9,FALSE)</f>
        <v>0.67267100000000002</v>
      </c>
      <c r="L7217" t="str">
        <f t="shared" si="238"/>
        <v>232</v>
      </c>
      <c r="M7217" t="str">
        <f t="shared" si="239"/>
        <v>232006</v>
      </c>
      <c r="N7217" t="str">
        <f>IFERROR(IF(L7217="231","231",VLOOKUP(E7217,Materiales!$A$1:$G$37443,7,FALSE)),"N/A")</f>
        <v>Tapa Cajón</v>
      </c>
    </row>
    <row r="7218" spans="1:14" x14ac:dyDescent="0.25">
      <c r="A7218">
        <v>2140110615</v>
      </c>
      <c r="B7218" t="s">
        <v>1711</v>
      </c>
      <c r="C7218">
        <v>2140110615</v>
      </c>
      <c r="D7218" t="s">
        <v>1711</v>
      </c>
      <c r="E7218">
        <v>2410110053</v>
      </c>
      <c r="F7218" t="s">
        <v>3225</v>
      </c>
      <c r="G7218" t="s">
        <v>89</v>
      </c>
      <c r="H7218">
        <v>20.16</v>
      </c>
      <c r="I7218">
        <v>1</v>
      </c>
      <c r="J7218">
        <v>40000</v>
      </c>
      <c r="K7218">
        <f>+VLOOKUP(E7218,Costos!$A$1:$I$716100,9,FALSE)</f>
        <v>14.426508999999999</v>
      </c>
      <c r="L7218" t="str">
        <f t="shared" si="238"/>
        <v>241</v>
      </c>
      <c r="M7218" t="str">
        <f t="shared" si="239"/>
        <v>241011</v>
      </c>
      <c r="N7218" t="str">
        <f>IFERROR(IF(L7218="231","231",VLOOKUP(E7218,Materiales!$A$1:$G$37443,7,FALSE)),"N/A")</f>
        <v>Tinta Papel Bond</v>
      </c>
    </row>
    <row r="7219" spans="1:14" x14ac:dyDescent="0.25">
      <c r="A7219">
        <v>2140110615</v>
      </c>
      <c r="B7219" t="s">
        <v>1711</v>
      </c>
      <c r="C7219">
        <v>2140110615</v>
      </c>
      <c r="D7219" t="s">
        <v>1711</v>
      </c>
      <c r="E7219">
        <v>2410290214</v>
      </c>
      <c r="F7219" t="s">
        <v>3342</v>
      </c>
      <c r="G7219" t="s">
        <v>89</v>
      </c>
      <c r="H7219">
        <v>10.5</v>
      </c>
      <c r="I7219">
        <v>1</v>
      </c>
      <c r="J7219">
        <v>40000</v>
      </c>
      <c r="K7219">
        <f>+VLOOKUP(E7219,Costos!$A$1:$I$716100,9,FALSE)</f>
        <v>16.999977000000001</v>
      </c>
      <c r="L7219" t="str">
        <f t="shared" si="238"/>
        <v>241</v>
      </c>
      <c r="M7219" t="str">
        <f t="shared" si="239"/>
        <v>241029</v>
      </c>
      <c r="N7219" t="str">
        <f>IFERROR(IF(L7219="231","231",VLOOKUP(E7219,Materiales!$A$1:$G$37443,7,FALSE)),"N/A")</f>
        <v>Suministros</v>
      </c>
    </row>
    <row r="7220" spans="1:14" x14ac:dyDescent="0.25">
      <c r="A7220">
        <v>2140110617</v>
      </c>
      <c r="B7220" t="s">
        <v>1713</v>
      </c>
      <c r="C7220">
        <v>2140110617</v>
      </c>
      <c r="D7220" t="s">
        <v>1713</v>
      </c>
      <c r="E7220">
        <v>2410290614</v>
      </c>
      <c r="F7220" t="s">
        <v>3373</v>
      </c>
      <c r="G7220" t="s">
        <v>89</v>
      </c>
      <c r="H7220">
        <v>14260.96</v>
      </c>
      <c r="I7220">
        <v>1</v>
      </c>
      <c r="J7220">
        <v>40000</v>
      </c>
      <c r="K7220">
        <f>+VLOOKUP(E7220,Costos!$A$1:$I$716100,9,FALSE)</f>
        <v>3.415597</v>
      </c>
      <c r="L7220" t="str">
        <f t="shared" si="238"/>
        <v>241</v>
      </c>
      <c r="M7220" t="str">
        <f t="shared" si="239"/>
        <v>241029</v>
      </c>
      <c r="N7220" t="str">
        <f>IFERROR(IF(L7220="231","231",VLOOKUP(E7220,Materiales!$A$1:$G$37443,7,FALSE)),"N/A")</f>
        <v>Papel Bond</v>
      </c>
    </row>
    <row r="7221" spans="1:14" x14ac:dyDescent="0.25">
      <c r="A7221">
        <v>2140110617</v>
      </c>
      <c r="B7221" t="s">
        <v>1713</v>
      </c>
      <c r="C7221">
        <v>2140110617</v>
      </c>
      <c r="D7221" t="s">
        <v>1713</v>
      </c>
      <c r="E7221">
        <v>2320330007</v>
      </c>
      <c r="F7221" t="s">
        <v>3105</v>
      </c>
      <c r="G7221" t="s">
        <v>36</v>
      </c>
      <c r="H7221">
        <v>13733.333333333332</v>
      </c>
      <c r="I7221">
        <v>1</v>
      </c>
      <c r="J7221">
        <v>40000</v>
      </c>
      <c r="K7221">
        <f>+VLOOKUP(E7221,Costos!$A$1:$I$716100,9,FALSE)</f>
        <v>1.5311939999999999</v>
      </c>
      <c r="L7221" t="str">
        <f t="shared" si="238"/>
        <v>232</v>
      </c>
      <c r="M7221" t="str">
        <f t="shared" si="239"/>
        <v>232033</v>
      </c>
      <c r="N7221" t="str">
        <f>IFERROR(IF(L7221="231","231",VLOOKUP(E7221,Materiales!$A$1:$G$37443,7,FALSE)),"N/A")</f>
        <v>Tapas para Cuadernos</v>
      </c>
    </row>
    <row r="7222" spans="1:14" x14ac:dyDescent="0.25">
      <c r="A7222">
        <v>2140110617</v>
      </c>
      <c r="B7222" t="s">
        <v>1713</v>
      </c>
      <c r="C7222">
        <v>2140110617</v>
      </c>
      <c r="D7222" t="s">
        <v>1713</v>
      </c>
      <c r="E7222">
        <v>2320330008</v>
      </c>
      <c r="F7222" t="s">
        <v>3106</v>
      </c>
      <c r="G7222" t="s">
        <v>36</v>
      </c>
      <c r="H7222">
        <v>13733.333333333332</v>
      </c>
      <c r="I7222">
        <v>1</v>
      </c>
      <c r="J7222">
        <v>40000</v>
      </c>
      <c r="K7222">
        <f>+VLOOKUP(E7222,Costos!$A$1:$I$716100,9,FALSE)</f>
        <v>1.5283199999999999</v>
      </c>
      <c r="L7222" t="str">
        <f t="shared" si="238"/>
        <v>232</v>
      </c>
      <c r="M7222" t="str">
        <f t="shared" si="239"/>
        <v>232033</v>
      </c>
      <c r="N7222" t="str">
        <f>IFERROR(IF(L7222="231","231",VLOOKUP(E7222,Materiales!$A$1:$G$37443,7,FALSE)),"N/A")</f>
        <v>Tapas para Cuadernos</v>
      </c>
    </row>
    <row r="7223" spans="1:14" x14ac:dyDescent="0.25">
      <c r="A7223">
        <v>2140110617</v>
      </c>
      <c r="B7223" t="s">
        <v>1713</v>
      </c>
      <c r="C7223">
        <v>2140110617</v>
      </c>
      <c r="D7223" t="s">
        <v>1713</v>
      </c>
      <c r="E7223">
        <v>2320130640</v>
      </c>
      <c r="F7223" t="s">
        <v>3014</v>
      </c>
      <c r="G7223" t="s">
        <v>36</v>
      </c>
      <c r="H7223">
        <v>13733.333333333332</v>
      </c>
      <c r="I7223">
        <v>1</v>
      </c>
      <c r="J7223">
        <v>40000</v>
      </c>
      <c r="K7223">
        <f>+VLOOKUP(E7223,Costos!$A$1:$I$716100,9,FALSE)</f>
        <v>0.33571699999999999</v>
      </c>
      <c r="L7223" t="str">
        <f t="shared" si="238"/>
        <v>232</v>
      </c>
      <c r="M7223" t="str">
        <f t="shared" si="239"/>
        <v>232013</v>
      </c>
      <c r="N7223" t="str">
        <f>IFERROR(IF(L7223="231","231",VLOOKUP(E7223,Materiales!$A$1:$G$37443,7,FALSE)),"N/A")</f>
        <v>Guarda Adhesiva</v>
      </c>
    </row>
    <row r="7224" spans="1:14" x14ac:dyDescent="0.25">
      <c r="A7224">
        <v>2140110617</v>
      </c>
      <c r="B7224" t="s">
        <v>1713</v>
      </c>
      <c r="C7224">
        <v>2140110617</v>
      </c>
      <c r="D7224" t="s">
        <v>1713</v>
      </c>
      <c r="E7224">
        <v>2320130714</v>
      </c>
      <c r="F7224" t="s">
        <v>3058</v>
      </c>
      <c r="G7224" t="s">
        <v>36</v>
      </c>
      <c r="H7224">
        <v>13733.333333333332</v>
      </c>
      <c r="I7224">
        <v>1</v>
      </c>
      <c r="J7224">
        <v>40000</v>
      </c>
      <c r="K7224">
        <f>+VLOOKUP(E7224,Costos!$A$1:$I$716100,9,FALSE)</f>
        <v>0.47096199999999999</v>
      </c>
      <c r="L7224" t="str">
        <f t="shared" si="238"/>
        <v>232</v>
      </c>
      <c r="M7224" t="str">
        <f t="shared" si="239"/>
        <v>232013</v>
      </c>
      <c r="N7224" t="str">
        <f>IFERROR(IF(L7224="231","231",VLOOKUP(E7224,Materiales!$A$1:$G$37443,7,FALSE)),"N/A")</f>
        <v>Guarda Adhesiva</v>
      </c>
    </row>
    <row r="7225" spans="1:14" x14ac:dyDescent="0.25">
      <c r="A7225">
        <v>2140110617</v>
      </c>
      <c r="B7225" t="s">
        <v>1713</v>
      </c>
      <c r="C7225">
        <v>2140110617</v>
      </c>
      <c r="D7225" t="s">
        <v>1713</v>
      </c>
      <c r="E7225">
        <v>2320060008</v>
      </c>
      <c r="F7225" t="s">
        <v>2831</v>
      </c>
      <c r="G7225" t="s">
        <v>36</v>
      </c>
      <c r="H7225">
        <v>1648</v>
      </c>
      <c r="I7225">
        <v>1</v>
      </c>
      <c r="J7225">
        <v>40000</v>
      </c>
      <c r="K7225">
        <f>+VLOOKUP(E7225,Costos!$A$1:$I$716100,9,FALSE)</f>
        <v>0.11495</v>
      </c>
      <c r="L7225" t="str">
        <f t="shared" si="238"/>
        <v>232</v>
      </c>
      <c r="M7225" t="str">
        <f t="shared" si="239"/>
        <v>232006</v>
      </c>
      <c r="N7225" t="str">
        <f>IFERROR(IF(L7225="231","231",VLOOKUP(E7225,Materiales!$A$1:$G$37443,7,FALSE)),"N/A")</f>
        <v>Tapa Cajón</v>
      </c>
    </row>
    <row r="7226" spans="1:14" x14ac:dyDescent="0.25">
      <c r="A7226">
        <v>2140110617</v>
      </c>
      <c r="B7226" t="s">
        <v>1713</v>
      </c>
      <c r="C7226">
        <v>2140110617</v>
      </c>
      <c r="D7226" t="s">
        <v>1713</v>
      </c>
      <c r="E7226">
        <v>2500030335</v>
      </c>
      <c r="F7226" t="s">
        <v>3740</v>
      </c>
      <c r="G7226" t="s">
        <v>36</v>
      </c>
      <c r="H7226">
        <v>1648</v>
      </c>
      <c r="I7226">
        <v>1</v>
      </c>
      <c r="J7226">
        <v>40000</v>
      </c>
      <c r="K7226">
        <f>+VLOOKUP(E7226,Costos!$A$1:$I$716100,9,FALSE)</f>
        <v>1.2365999999999999</v>
      </c>
      <c r="L7226" t="str">
        <f t="shared" si="238"/>
        <v>250</v>
      </c>
      <c r="M7226" t="str">
        <f t="shared" si="239"/>
        <v>250003</v>
      </c>
      <c r="N7226" t="str">
        <f>IFERROR(IF(L7226="231","231",VLOOKUP(E7226,Materiales!$A$1:$G$37443,7,FALSE)),"N/A")</f>
        <v>Tapa Cajón</v>
      </c>
    </row>
    <row r="7227" spans="1:14" x14ac:dyDescent="0.25">
      <c r="A7227">
        <v>2140110617</v>
      </c>
      <c r="B7227" t="s">
        <v>1713</v>
      </c>
      <c r="C7227">
        <v>2140110617</v>
      </c>
      <c r="D7227" t="s">
        <v>1713</v>
      </c>
      <c r="E7227">
        <v>2410110053</v>
      </c>
      <c r="F7227" t="s">
        <v>3225</v>
      </c>
      <c r="G7227" t="s">
        <v>89</v>
      </c>
      <c r="H7227">
        <v>20.16</v>
      </c>
      <c r="I7227">
        <v>1</v>
      </c>
      <c r="J7227">
        <v>40000</v>
      </c>
      <c r="K7227">
        <f>+VLOOKUP(E7227,Costos!$A$1:$I$716100,9,FALSE)</f>
        <v>14.426508999999999</v>
      </c>
      <c r="L7227" t="str">
        <f t="shared" si="238"/>
        <v>241</v>
      </c>
      <c r="M7227" t="str">
        <f t="shared" si="239"/>
        <v>241011</v>
      </c>
      <c r="N7227" t="str">
        <f>IFERROR(IF(L7227="231","231",VLOOKUP(E7227,Materiales!$A$1:$G$37443,7,FALSE)),"N/A")</f>
        <v>Tinta Papel Bond</v>
      </c>
    </row>
    <row r="7228" spans="1:14" x14ac:dyDescent="0.25">
      <c r="A7228">
        <v>2140110617</v>
      </c>
      <c r="B7228" t="s">
        <v>1713</v>
      </c>
      <c r="C7228">
        <v>2140110617</v>
      </c>
      <c r="D7228" t="s">
        <v>1713</v>
      </c>
      <c r="E7228">
        <v>2410290214</v>
      </c>
      <c r="F7228" t="s">
        <v>3342</v>
      </c>
      <c r="G7228" t="s">
        <v>89</v>
      </c>
      <c r="H7228">
        <v>10.5</v>
      </c>
      <c r="I7228">
        <v>1</v>
      </c>
      <c r="J7228">
        <v>40000</v>
      </c>
      <c r="K7228">
        <f>+VLOOKUP(E7228,Costos!$A$1:$I$716100,9,FALSE)</f>
        <v>16.999977000000001</v>
      </c>
      <c r="L7228" t="str">
        <f t="shared" si="238"/>
        <v>241</v>
      </c>
      <c r="M7228" t="str">
        <f t="shared" si="239"/>
        <v>241029</v>
      </c>
      <c r="N7228" t="str">
        <f>IFERROR(IF(L7228="231","231",VLOOKUP(E7228,Materiales!$A$1:$G$37443,7,FALSE)),"N/A")</f>
        <v>Suministros</v>
      </c>
    </row>
    <row r="7229" spans="1:14" x14ac:dyDescent="0.25">
      <c r="A7229">
        <v>2140110618</v>
      </c>
      <c r="B7229" t="s">
        <v>1714</v>
      </c>
      <c r="C7229">
        <v>2140110618</v>
      </c>
      <c r="D7229" t="s">
        <v>1714</v>
      </c>
      <c r="E7229">
        <v>2410290614</v>
      </c>
      <c r="F7229" t="s">
        <v>3373</v>
      </c>
      <c r="G7229" t="s">
        <v>89</v>
      </c>
      <c r="H7229">
        <v>14260.96</v>
      </c>
      <c r="I7229">
        <v>1</v>
      </c>
      <c r="J7229">
        <v>40000</v>
      </c>
      <c r="K7229">
        <f>+VLOOKUP(E7229,Costos!$A$1:$I$716100,9,FALSE)</f>
        <v>3.415597</v>
      </c>
      <c r="L7229" t="str">
        <f t="shared" si="238"/>
        <v>241</v>
      </c>
      <c r="M7229" t="str">
        <f t="shared" si="239"/>
        <v>241029</v>
      </c>
      <c r="N7229" t="str">
        <f>IFERROR(IF(L7229="231","231",VLOOKUP(E7229,Materiales!$A$1:$G$37443,7,FALSE)),"N/A")</f>
        <v>Papel Bond</v>
      </c>
    </row>
    <row r="7230" spans="1:14" x14ac:dyDescent="0.25">
      <c r="A7230">
        <v>2140110618</v>
      </c>
      <c r="B7230" t="s">
        <v>1714</v>
      </c>
      <c r="C7230">
        <v>2140110618</v>
      </c>
      <c r="D7230" t="s">
        <v>1714</v>
      </c>
      <c r="E7230">
        <v>2320330001</v>
      </c>
      <c r="F7230" t="s">
        <v>3099</v>
      </c>
      <c r="G7230" t="s">
        <v>36</v>
      </c>
      <c r="H7230">
        <v>13733.333333333332</v>
      </c>
      <c r="I7230">
        <v>1</v>
      </c>
      <c r="J7230">
        <v>40000</v>
      </c>
      <c r="K7230">
        <f>+VLOOKUP(E7230,Costos!$A$1:$I$716100,9,FALSE)</f>
        <v>2.3769269999999998</v>
      </c>
      <c r="L7230" t="str">
        <f t="shared" si="238"/>
        <v>232</v>
      </c>
      <c r="M7230" t="str">
        <f t="shared" si="239"/>
        <v>232033</v>
      </c>
      <c r="N7230" t="str">
        <f>IFERROR(IF(L7230="231","231",VLOOKUP(E7230,Materiales!$A$1:$G$37443,7,FALSE)),"N/A")</f>
        <v>Tapas para Cuadernos</v>
      </c>
    </row>
    <row r="7231" spans="1:14" x14ac:dyDescent="0.25">
      <c r="A7231">
        <v>2140110618</v>
      </c>
      <c r="B7231" t="s">
        <v>1714</v>
      </c>
      <c r="C7231">
        <v>2140110618</v>
      </c>
      <c r="D7231" t="s">
        <v>1714</v>
      </c>
      <c r="E7231">
        <v>2320330002</v>
      </c>
      <c r="F7231" t="s">
        <v>3100</v>
      </c>
      <c r="G7231" t="s">
        <v>36</v>
      </c>
      <c r="H7231">
        <v>13733.333333333332</v>
      </c>
      <c r="I7231">
        <v>1</v>
      </c>
      <c r="J7231">
        <v>40000</v>
      </c>
      <c r="K7231">
        <f>+VLOOKUP(E7231,Costos!$A$1:$I$716100,9,FALSE)</f>
        <v>2.4761920000000002</v>
      </c>
      <c r="L7231" t="str">
        <f t="shared" si="238"/>
        <v>232</v>
      </c>
      <c r="M7231" t="str">
        <f t="shared" si="239"/>
        <v>232033</v>
      </c>
      <c r="N7231" t="str">
        <f>IFERROR(IF(L7231="231","231",VLOOKUP(E7231,Materiales!$A$1:$G$37443,7,FALSE)),"N/A")</f>
        <v>Tapas para Cuadernos</v>
      </c>
    </row>
    <row r="7232" spans="1:14" x14ac:dyDescent="0.25">
      <c r="A7232">
        <v>2140110618</v>
      </c>
      <c r="B7232" t="s">
        <v>1714</v>
      </c>
      <c r="C7232">
        <v>2140110618</v>
      </c>
      <c r="D7232" t="s">
        <v>1714</v>
      </c>
      <c r="E7232">
        <v>2320130639</v>
      </c>
      <c r="F7232" t="s">
        <v>3013</v>
      </c>
      <c r="G7232" t="s">
        <v>36</v>
      </c>
      <c r="H7232">
        <v>13733.333333333332</v>
      </c>
      <c r="I7232">
        <v>1</v>
      </c>
      <c r="J7232">
        <v>40000</v>
      </c>
      <c r="K7232">
        <f>+VLOOKUP(E7232,Costos!$A$1:$I$716100,9,FALSE)</f>
        <v>0.33962199999999998</v>
      </c>
      <c r="L7232" t="str">
        <f t="shared" si="238"/>
        <v>232</v>
      </c>
      <c r="M7232" t="str">
        <f t="shared" si="239"/>
        <v>232013</v>
      </c>
      <c r="N7232" t="str">
        <f>IFERROR(IF(L7232="231","231",VLOOKUP(E7232,Materiales!$A$1:$G$37443,7,FALSE)),"N/A")</f>
        <v>Guarda Adhesiva</v>
      </c>
    </row>
    <row r="7233" spans="1:14" x14ac:dyDescent="0.25">
      <c r="A7233">
        <v>2140110618</v>
      </c>
      <c r="B7233" t="s">
        <v>1714</v>
      </c>
      <c r="C7233">
        <v>2140110618</v>
      </c>
      <c r="D7233" t="s">
        <v>1714</v>
      </c>
      <c r="E7233">
        <v>2320130713</v>
      </c>
      <c r="F7233" t="s">
        <v>3057</v>
      </c>
      <c r="G7233" t="s">
        <v>36</v>
      </c>
      <c r="H7233">
        <v>13733.333333333332</v>
      </c>
      <c r="I7233">
        <v>1</v>
      </c>
      <c r="J7233">
        <v>40000</v>
      </c>
      <c r="K7233">
        <f>+VLOOKUP(E7233,Costos!$A$1:$I$716100,9,FALSE)</f>
        <v>0.50549999999999995</v>
      </c>
      <c r="L7233" t="str">
        <f t="shared" si="238"/>
        <v>232</v>
      </c>
      <c r="M7233" t="str">
        <f t="shared" si="239"/>
        <v>232013</v>
      </c>
      <c r="N7233" t="str">
        <f>IFERROR(IF(L7233="231","231",VLOOKUP(E7233,Materiales!$A$1:$G$37443,7,FALSE)),"N/A")</f>
        <v>Guarda Adhesiva</v>
      </c>
    </row>
    <row r="7234" spans="1:14" x14ac:dyDescent="0.25">
      <c r="A7234">
        <v>2140110618</v>
      </c>
      <c r="B7234" t="s">
        <v>1714</v>
      </c>
      <c r="C7234">
        <v>2140110618</v>
      </c>
      <c r="D7234" t="s">
        <v>1714</v>
      </c>
      <c r="E7234">
        <v>2320060015</v>
      </c>
      <c r="F7234" t="s">
        <v>2835</v>
      </c>
      <c r="G7234" t="s">
        <v>36</v>
      </c>
      <c r="H7234">
        <v>1648</v>
      </c>
      <c r="I7234">
        <v>1</v>
      </c>
      <c r="J7234">
        <v>40000</v>
      </c>
      <c r="K7234">
        <f>+VLOOKUP(E7234,Costos!$A$1:$I$716100,9,FALSE)</f>
        <v>0.22562099999999999</v>
      </c>
      <c r="L7234" t="str">
        <f t="shared" si="238"/>
        <v>232</v>
      </c>
      <c r="M7234" t="str">
        <f t="shared" si="239"/>
        <v>232006</v>
      </c>
      <c r="N7234" t="str">
        <f>IFERROR(IF(L7234="231","231",VLOOKUP(E7234,Materiales!$A$1:$G$37443,7,FALSE)),"N/A")</f>
        <v>Tapa Cajón</v>
      </c>
    </row>
    <row r="7235" spans="1:14" x14ac:dyDescent="0.25">
      <c r="A7235">
        <v>2140110618</v>
      </c>
      <c r="B7235" t="s">
        <v>1714</v>
      </c>
      <c r="C7235">
        <v>2140110618</v>
      </c>
      <c r="D7235" t="s">
        <v>1714</v>
      </c>
      <c r="E7235">
        <v>2500030335</v>
      </c>
      <c r="F7235" t="s">
        <v>3740</v>
      </c>
      <c r="G7235" t="s">
        <v>36</v>
      </c>
      <c r="H7235">
        <v>1648</v>
      </c>
      <c r="I7235">
        <v>1</v>
      </c>
      <c r="J7235">
        <v>40000</v>
      </c>
      <c r="K7235">
        <f>+VLOOKUP(E7235,Costos!$A$1:$I$716100,9,FALSE)</f>
        <v>1.2365999999999999</v>
      </c>
      <c r="L7235" t="str">
        <f t="shared" si="238"/>
        <v>250</v>
      </c>
      <c r="M7235" t="str">
        <f t="shared" si="239"/>
        <v>250003</v>
      </c>
      <c r="N7235" t="str">
        <f>IFERROR(IF(L7235="231","231",VLOOKUP(E7235,Materiales!$A$1:$G$37443,7,FALSE)),"N/A")</f>
        <v>Tapa Cajón</v>
      </c>
    </row>
    <row r="7236" spans="1:14" x14ac:dyDescent="0.25">
      <c r="A7236">
        <v>2140110618</v>
      </c>
      <c r="B7236" t="s">
        <v>1714</v>
      </c>
      <c r="C7236">
        <v>2140110618</v>
      </c>
      <c r="D7236" t="s">
        <v>1714</v>
      </c>
      <c r="E7236">
        <v>2410110053</v>
      </c>
      <c r="F7236" t="s">
        <v>3225</v>
      </c>
      <c r="G7236" t="s">
        <v>89</v>
      </c>
      <c r="H7236">
        <v>20.16</v>
      </c>
      <c r="I7236">
        <v>1</v>
      </c>
      <c r="J7236">
        <v>40000</v>
      </c>
      <c r="K7236">
        <f>+VLOOKUP(E7236,Costos!$A$1:$I$716100,9,FALSE)</f>
        <v>14.426508999999999</v>
      </c>
      <c r="L7236" t="str">
        <f t="shared" si="238"/>
        <v>241</v>
      </c>
      <c r="M7236" t="str">
        <f t="shared" si="239"/>
        <v>241011</v>
      </c>
      <c r="N7236" t="str">
        <f>IFERROR(IF(L7236="231","231",VLOOKUP(E7236,Materiales!$A$1:$G$37443,7,FALSE)),"N/A")</f>
        <v>Tinta Papel Bond</v>
      </c>
    </row>
    <row r="7237" spans="1:14" x14ac:dyDescent="0.25">
      <c r="A7237">
        <v>2140110618</v>
      </c>
      <c r="B7237" t="s">
        <v>1714</v>
      </c>
      <c r="C7237">
        <v>2140110618</v>
      </c>
      <c r="D7237" t="s">
        <v>1714</v>
      </c>
      <c r="E7237">
        <v>2410290214</v>
      </c>
      <c r="F7237" t="s">
        <v>3342</v>
      </c>
      <c r="G7237" t="s">
        <v>89</v>
      </c>
      <c r="H7237">
        <v>10.5</v>
      </c>
      <c r="I7237">
        <v>1</v>
      </c>
      <c r="J7237">
        <v>40000</v>
      </c>
      <c r="K7237">
        <f>+VLOOKUP(E7237,Costos!$A$1:$I$716100,9,FALSE)</f>
        <v>16.999977000000001</v>
      </c>
      <c r="L7237" t="str">
        <f t="shared" si="238"/>
        <v>241</v>
      </c>
      <c r="M7237" t="str">
        <f t="shared" si="239"/>
        <v>241029</v>
      </c>
      <c r="N7237" t="str">
        <f>IFERROR(IF(L7237="231","231",VLOOKUP(E7237,Materiales!$A$1:$G$37443,7,FALSE)),"N/A")</f>
        <v>Suministros</v>
      </c>
    </row>
    <row r="7238" spans="1:14" x14ac:dyDescent="0.25">
      <c r="A7238">
        <v>2140110618</v>
      </c>
      <c r="B7238" t="s">
        <v>1714</v>
      </c>
      <c r="C7238">
        <v>2140110618</v>
      </c>
      <c r="D7238" t="s">
        <v>1714</v>
      </c>
      <c r="E7238">
        <v>2320130738</v>
      </c>
      <c r="F7238" t="s">
        <v>3071</v>
      </c>
      <c r="G7238" t="s">
        <v>36</v>
      </c>
      <c r="H7238">
        <v>42000</v>
      </c>
      <c r="I7238">
        <v>1</v>
      </c>
      <c r="J7238">
        <v>40000</v>
      </c>
      <c r="K7238">
        <f>+VLOOKUP(E7238,Costos!$A$1:$I$716100,9,FALSE)</f>
        <v>1.3594E-2</v>
      </c>
      <c r="L7238" t="str">
        <f t="shared" si="238"/>
        <v>232</v>
      </c>
      <c r="M7238" t="str">
        <f t="shared" si="239"/>
        <v>232013</v>
      </c>
      <c r="N7238" t="str">
        <f>IFERROR(IF(L7238="231","231",VLOOKUP(E7238,Materiales!$A$1:$G$37443,7,FALSE)),"N/A")</f>
        <v>Suministros</v>
      </c>
    </row>
    <row r="7239" spans="1:14" x14ac:dyDescent="0.25">
      <c r="A7239">
        <v>2140110619</v>
      </c>
      <c r="B7239" t="s">
        <v>1715</v>
      </c>
      <c r="C7239">
        <v>2140110619</v>
      </c>
      <c r="D7239" t="s">
        <v>1715</v>
      </c>
      <c r="E7239">
        <v>2410290614</v>
      </c>
      <c r="F7239" t="s">
        <v>3373</v>
      </c>
      <c r="G7239" t="s">
        <v>89</v>
      </c>
      <c r="H7239">
        <v>14260.96</v>
      </c>
      <c r="I7239">
        <v>1</v>
      </c>
      <c r="J7239">
        <v>40000</v>
      </c>
      <c r="K7239">
        <f>+VLOOKUP(E7239,Costos!$A$1:$I$716100,9,FALSE)</f>
        <v>3.415597</v>
      </c>
      <c r="L7239" t="str">
        <f t="shared" si="238"/>
        <v>241</v>
      </c>
      <c r="M7239" t="str">
        <f t="shared" si="239"/>
        <v>241029</v>
      </c>
      <c r="N7239" t="str">
        <f>IFERROR(IF(L7239="231","231",VLOOKUP(E7239,Materiales!$A$1:$G$37443,7,FALSE)),"N/A")</f>
        <v>Papel Bond</v>
      </c>
    </row>
    <row r="7240" spans="1:14" x14ac:dyDescent="0.25">
      <c r="A7240">
        <v>2140110619</v>
      </c>
      <c r="B7240" t="s">
        <v>1715</v>
      </c>
      <c r="C7240">
        <v>2140110619</v>
      </c>
      <c r="D7240" t="s">
        <v>1715</v>
      </c>
      <c r="E7240">
        <v>2320330009</v>
      </c>
      <c r="F7240" t="s">
        <v>3107</v>
      </c>
      <c r="G7240" t="s">
        <v>36</v>
      </c>
      <c r="H7240">
        <v>13733.333333333332</v>
      </c>
      <c r="I7240">
        <v>1</v>
      </c>
      <c r="J7240">
        <v>40000</v>
      </c>
      <c r="K7240">
        <f>+VLOOKUP(E7240,Costos!$A$1:$I$716100,9,FALSE)</f>
        <v>2.3959760000000001</v>
      </c>
      <c r="L7240" t="str">
        <f t="shared" si="238"/>
        <v>232</v>
      </c>
      <c r="M7240" t="str">
        <f t="shared" si="239"/>
        <v>232033</v>
      </c>
      <c r="N7240" t="str">
        <f>IFERROR(IF(L7240="231","231",VLOOKUP(E7240,Materiales!$A$1:$G$37443,7,FALSE)),"N/A")</f>
        <v>Tapas para Cuadernos</v>
      </c>
    </row>
    <row r="7241" spans="1:14" x14ac:dyDescent="0.25">
      <c r="A7241">
        <v>2140110619</v>
      </c>
      <c r="B7241" t="s">
        <v>1715</v>
      </c>
      <c r="C7241">
        <v>2140110619</v>
      </c>
      <c r="D7241" t="s">
        <v>1715</v>
      </c>
      <c r="E7241">
        <v>2320330010</v>
      </c>
      <c r="F7241" t="s">
        <v>3108</v>
      </c>
      <c r="G7241" t="s">
        <v>36</v>
      </c>
      <c r="H7241">
        <v>13733.333333333332</v>
      </c>
      <c r="I7241">
        <v>1</v>
      </c>
      <c r="J7241">
        <v>40000</v>
      </c>
      <c r="K7241">
        <f>+VLOOKUP(E7241,Costos!$A$1:$I$716100,9,FALSE)</f>
        <v>2.4374440000000002</v>
      </c>
      <c r="L7241" t="str">
        <f t="shared" si="238"/>
        <v>232</v>
      </c>
      <c r="M7241" t="str">
        <f t="shared" si="239"/>
        <v>232033</v>
      </c>
      <c r="N7241" t="str">
        <f>IFERROR(IF(L7241="231","231",VLOOKUP(E7241,Materiales!$A$1:$G$37443,7,FALSE)),"N/A")</f>
        <v>Tapas para Cuadernos</v>
      </c>
    </row>
    <row r="7242" spans="1:14" x14ac:dyDescent="0.25">
      <c r="A7242">
        <v>2140110619</v>
      </c>
      <c r="B7242" t="s">
        <v>1715</v>
      </c>
      <c r="C7242">
        <v>2140110619</v>
      </c>
      <c r="D7242" t="s">
        <v>1715</v>
      </c>
      <c r="E7242">
        <v>2320130711</v>
      </c>
      <c r="F7242" t="s">
        <v>3055</v>
      </c>
      <c r="G7242" t="s">
        <v>36</v>
      </c>
      <c r="H7242">
        <v>13733.333333333332</v>
      </c>
      <c r="I7242">
        <v>1</v>
      </c>
      <c r="J7242">
        <v>40000</v>
      </c>
      <c r="K7242">
        <f>+VLOOKUP(E7242,Costos!$A$1:$I$716100,9,FALSE)</f>
        <v>0.49041299999999999</v>
      </c>
      <c r="L7242" t="str">
        <f t="shared" si="238"/>
        <v>232</v>
      </c>
      <c r="M7242" t="str">
        <f t="shared" si="239"/>
        <v>232013</v>
      </c>
      <c r="N7242" t="str">
        <f>IFERROR(IF(L7242="231","231",VLOOKUP(E7242,Materiales!$A$1:$G$37443,7,FALSE)),"N/A")</f>
        <v>Guarda Adhesiva</v>
      </c>
    </row>
    <row r="7243" spans="1:14" x14ac:dyDescent="0.25">
      <c r="A7243">
        <v>2140110619</v>
      </c>
      <c r="B7243" t="s">
        <v>1715</v>
      </c>
      <c r="C7243">
        <v>2140110619</v>
      </c>
      <c r="D7243" t="s">
        <v>1715</v>
      </c>
      <c r="E7243">
        <v>2320130695</v>
      </c>
      <c r="F7243" t="s">
        <v>3041</v>
      </c>
      <c r="G7243" t="s">
        <v>36</v>
      </c>
      <c r="H7243">
        <v>13733.333333333332</v>
      </c>
      <c r="I7243">
        <v>1</v>
      </c>
      <c r="J7243">
        <v>40000</v>
      </c>
      <c r="K7243">
        <f>+VLOOKUP(E7243,Costos!$A$1:$I$716100,9,FALSE)</f>
        <v>0.33962199999999998</v>
      </c>
      <c r="L7243" t="str">
        <f t="shared" si="238"/>
        <v>232</v>
      </c>
      <c r="M7243" t="str">
        <f t="shared" si="239"/>
        <v>232013</v>
      </c>
      <c r="N7243" t="str">
        <f>IFERROR(IF(L7243="231","231",VLOOKUP(E7243,Materiales!$A$1:$G$37443,7,FALSE)),"N/A")</f>
        <v>Guarda Adhesiva</v>
      </c>
    </row>
    <row r="7244" spans="1:14" x14ac:dyDescent="0.25">
      <c r="A7244">
        <v>2140110619</v>
      </c>
      <c r="B7244" t="s">
        <v>1715</v>
      </c>
      <c r="C7244">
        <v>2140110619</v>
      </c>
      <c r="D7244" t="s">
        <v>1715</v>
      </c>
      <c r="E7244">
        <v>2320060009</v>
      </c>
      <c r="F7244" t="s">
        <v>2832</v>
      </c>
      <c r="G7244" t="s">
        <v>36</v>
      </c>
      <c r="H7244">
        <v>1648</v>
      </c>
      <c r="I7244">
        <v>1</v>
      </c>
      <c r="J7244">
        <v>40000</v>
      </c>
      <c r="K7244">
        <f>+VLOOKUP(E7244,Costos!$A$1:$I$716100,9,FALSE)</f>
        <v>0.117482</v>
      </c>
      <c r="L7244" t="str">
        <f t="shared" si="238"/>
        <v>232</v>
      </c>
      <c r="M7244" t="str">
        <f t="shared" si="239"/>
        <v>232006</v>
      </c>
      <c r="N7244" t="str">
        <f>IFERROR(IF(L7244="231","231",VLOOKUP(E7244,Materiales!$A$1:$G$37443,7,FALSE)),"N/A")</f>
        <v>Tapa Cajón</v>
      </c>
    </row>
    <row r="7245" spans="1:14" x14ac:dyDescent="0.25">
      <c r="A7245">
        <v>2140110619</v>
      </c>
      <c r="B7245" t="s">
        <v>1715</v>
      </c>
      <c r="C7245">
        <v>2140110619</v>
      </c>
      <c r="D7245" t="s">
        <v>1715</v>
      </c>
      <c r="E7245">
        <v>2500030335</v>
      </c>
      <c r="F7245" t="s">
        <v>3740</v>
      </c>
      <c r="G7245" t="s">
        <v>36</v>
      </c>
      <c r="H7245">
        <v>1648</v>
      </c>
      <c r="I7245">
        <v>1</v>
      </c>
      <c r="J7245">
        <v>40000</v>
      </c>
      <c r="K7245">
        <f>+VLOOKUP(E7245,Costos!$A$1:$I$716100,9,FALSE)</f>
        <v>1.2365999999999999</v>
      </c>
      <c r="L7245" t="str">
        <f t="shared" si="238"/>
        <v>250</v>
      </c>
      <c r="M7245" t="str">
        <f t="shared" si="239"/>
        <v>250003</v>
      </c>
      <c r="N7245" t="str">
        <f>IFERROR(IF(L7245="231","231",VLOOKUP(E7245,Materiales!$A$1:$G$37443,7,FALSE)),"N/A")</f>
        <v>Tapa Cajón</v>
      </c>
    </row>
    <row r="7246" spans="1:14" x14ac:dyDescent="0.25">
      <c r="A7246">
        <v>2140110619</v>
      </c>
      <c r="B7246" t="s">
        <v>1715</v>
      </c>
      <c r="C7246">
        <v>2140110619</v>
      </c>
      <c r="D7246" t="s">
        <v>1715</v>
      </c>
      <c r="E7246">
        <v>2410110053</v>
      </c>
      <c r="F7246" t="s">
        <v>3225</v>
      </c>
      <c r="G7246" t="s">
        <v>89</v>
      </c>
      <c r="H7246">
        <v>20.16</v>
      </c>
      <c r="I7246">
        <v>1</v>
      </c>
      <c r="J7246">
        <v>40000</v>
      </c>
      <c r="K7246">
        <f>+VLOOKUP(E7246,Costos!$A$1:$I$716100,9,FALSE)</f>
        <v>14.426508999999999</v>
      </c>
      <c r="L7246" t="str">
        <f t="shared" si="238"/>
        <v>241</v>
      </c>
      <c r="M7246" t="str">
        <f t="shared" si="239"/>
        <v>241011</v>
      </c>
      <c r="N7246" t="str">
        <f>IFERROR(IF(L7246="231","231",VLOOKUP(E7246,Materiales!$A$1:$G$37443,7,FALSE)),"N/A")</f>
        <v>Tinta Papel Bond</v>
      </c>
    </row>
    <row r="7247" spans="1:14" x14ac:dyDescent="0.25">
      <c r="A7247">
        <v>2140110619</v>
      </c>
      <c r="B7247" t="s">
        <v>1715</v>
      </c>
      <c r="C7247">
        <v>2140110619</v>
      </c>
      <c r="D7247" t="s">
        <v>1715</v>
      </c>
      <c r="E7247">
        <v>2410290214</v>
      </c>
      <c r="F7247" t="s">
        <v>3342</v>
      </c>
      <c r="G7247" t="s">
        <v>89</v>
      </c>
      <c r="H7247">
        <v>10.5</v>
      </c>
      <c r="I7247">
        <v>1</v>
      </c>
      <c r="J7247">
        <v>40000</v>
      </c>
      <c r="K7247">
        <f>+VLOOKUP(E7247,Costos!$A$1:$I$716100,9,FALSE)</f>
        <v>16.999977000000001</v>
      </c>
      <c r="L7247" t="str">
        <f t="shared" si="238"/>
        <v>241</v>
      </c>
      <c r="M7247" t="str">
        <f t="shared" si="239"/>
        <v>241029</v>
      </c>
      <c r="N7247" t="str">
        <f>IFERROR(IF(L7247="231","231",VLOOKUP(E7247,Materiales!$A$1:$G$37443,7,FALSE)),"N/A")</f>
        <v>Suministros</v>
      </c>
    </row>
    <row r="7248" spans="1:14" x14ac:dyDescent="0.25">
      <c r="A7248">
        <v>2140110619</v>
      </c>
      <c r="B7248" t="s">
        <v>1715</v>
      </c>
      <c r="C7248">
        <v>2140110619</v>
      </c>
      <c r="D7248" t="s">
        <v>1715</v>
      </c>
      <c r="E7248">
        <v>2320130738</v>
      </c>
      <c r="F7248" t="s">
        <v>3071</v>
      </c>
      <c r="G7248" t="s">
        <v>36</v>
      </c>
      <c r="H7248">
        <v>42000</v>
      </c>
      <c r="I7248">
        <v>1</v>
      </c>
      <c r="J7248">
        <v>40000</v>
      </c>
      <c r="K7248">
        <f>+VLOOKUP(E7248,Costos!$A$1:$I$716100,9,FALSE)</f>
        <v>1.3594E-2</v>
      </c>
      <c r="L7248" t="str">
        <f t="shared" si="238"/>
        <v>232</v>
      </c>
      <c r="M7248" t="str">
        <f t="shared" si="239"/>
        <v>232013</v>
      </c>
      <c r="N7248" t="str">
        <f>IFERROR(IF(L7248="231","231",VLOOKUP(E7248,Materiales!$A$1:$G$37443,7,FALSE)),"N/A")</f>
        <v>Suministros</v>
      </c>
    </row>
    <row r="7249" spans="1:14" x14ac:dyDescent="0.25">
      <c r="A7249">
        <v>2140110620</v>
      </c>
      <c r="B7249" t="s">
        <v>1716</v>
      </c>
      <c r="C7249">
        <v>2140110620</v>
      </c>
      <c r="D7249" t="s">
        <v>1716</v>
      </c>
      <c r="E7249">
        <v>2410290614</v>
      </c>
      <c r="F7249" t="s">
        <v>3373</v>
      </c>
      <c r="G7249" t="s">
        <v>89</v>
      </c>
      <c r="H7249">
        <v>14260.96</v>
      </c>
      <c r="I7249">
        <v>1</v>
      </c>
      <c r="J7249">
        <v>40000</v>
      </c>
      <c r="K7249">
        <f>+VLOOKUP(E7249,Costos!$A$1:$I$716100,9,FALSE)</f>
        <v>3.415597</v>
      </c>
      <c r="L7249" t="str">
        <f t="shared" si="238"/>
        <v>241</v>
      </c>
      <c r="M7249" t="str">
        <f t="shared" si="239"/>
        <v>241029</v>
      </c>
      <c r="N7249" t="str">
        <f>IFERROR(IF(L7249="231","231",VLOOKUP(E7249,Materiales!$A$1:$G$37443,7,FALSE)),"N/A")</f>
        <v>Papel Bond</v>
      </c>
    </row>
    <row r="7250" spans="1:14" x14ac:dyDescent="0.25">
      <c r="A7250">
        <v>2140110620</v>
      </c>
      <c r="B7250" t="s">
        <v>1716</v>
      </c>
      <c r="C7250">
        <v>2140110620</v>
      </c>
      <c r="D7250" t="s">
        <v>1716</v>
      </c>
      <c r="E7250">
        <v>2320330003</v>
      </c>
      <c r="F7250" t="s">
        <v>3101</v>
      </c>
      <c r="G7250" t="s">
        <v>36</v>
      </c>
      <c r="H7250">
        <v>13733.333333333332</v>
      </c>
      <c r="I7250">
        <v>1</v>
      </c>
      <c r="J7250">
        <v>40000</v>
      </c>
      <c r="K7250">
        <f>+VLOOKUP(E7250,Costos!$A$1:$I$716100,9,FALSE)</f>
        <v>1.2264429999999999</v>
      </c>
      <c r="L7250" t="str">
        <f t="shared" si="238"/>
        <v>232</v>
      </c>
      <c r="M7250" t="str">
        <f t="shared" si="239"/>
        <v>232033</v>
      </c>
      <c r="N7250" t="str">
        <f>IFERROR(IF(L7250="231","231",VLOOKUP(E7250,Materiales!$A$1:$G$37443,7,FALSE)),"N/A")</f>
        <v>Tapas para Cuadernos</v>
      </c>
    </row>
    <row r="7251" spans="1:14" x14ac:dyDescent="0.25">
      <c r="A7251">
        <v>2140110620</v>
      </c>
      <c r="B7251" t="s">
        <v>1716</v>
      </c>
      <c r="C7251">
        <v>2140110620</v>
      </c>
      <c r="D7251" t="s">
        <v>1716</v>
      </c>
      <c r="E7251">
        <v>2320330004</v>
      </c>
      <c r="F7251" t="s">
        <v>3102</v>
      </c>
      <c r="G7251" t="s">
        <v>36</v>
      </c>
      <c r="H7251">
        <v>13733.333333333332</v>
      </c>
      <c r="I7251">
        <v>1</v>
      </c>
      <c r="J7251">
        <v>40000</v>
      </c>
      <c r="K7251">
        <f>+VLOOKUP(E7251,Costos!$A$1:$I$716100,9,FALSE)</f>
        <v>2.194051</v>
      </c>
      <c r="L7251" t="str">
        <f t="shared" si="238"/>
        <v>232</v>
      </c>
      <c r="M7251" t="str">
        <f t="shared" si="239"/>
        <v>232033</v>
      </c>
      <c r="N7251" t="str">
        <f>IFERROR(IF(L7251="231","231",VLOOKUP(E7251,Materiales!$A$1:$G$37443,7,FALSE)),"N/A")</f>
        <v>Tapas para Cuadernos</v>
      </c>
    </row>
    <row r="7252" spans="1:14" x14ac:dyDescent="0.25">
      <c r="A7252">
        <v>2140110620</v>
      </c>
      <c r="B7252" t="s">
        <v>1716</v>
      </c>
      <c r="C7252">
        <v>2140110620</v>
      </c>
      <c r="D7252" t="s">
        <v>1716</v>
      </c>
      <c r="E7252">
        <v>2320130694</v>
      </c>
      <c r="F7252" t="s">
        <v>3040</v>
      </c>
      <c r="G7252" t="s">
        <v>36</v>
      </c>
      <c r="H7252">
        <v>13733.333333333332</v>
      </c>
      <c r="I7252">
        <v>1</v>
      </c>
      <c r="J7252">
        <v>40000</v>
      </c>
      <c r="K7252">
        <f>+VLOOKUP(E7252,Costos!$A$1:$I$716100,9,FALSE)</f>
        <v>0.335781</v>
      </c>
      <c r="L7252" t="str">
        <f t="shared" si="238"/>
        <v>232</v>
      </c>
      <c r="M7252" t="str">
        <f t="shared" si="239"/>
        <v>232013</v>
      </c>
      <c r="N7252" t="str">
        <f>IFERROR(IF(L7252="231","231",VLOOKUP(E7252,Materiales!$A$1:$G$37443,7,FALSE)),"N/A")</f>
        <v>Guarda Adhesiva</v>
      </c>
    </row>
    <row r="7253" spans="1:14" x14ac:dyDescent="0.25">
      <c r="A7253">
        <v>2140110620</v>
      </c>
      <c r="B7253" t="s">
        <v>1716</v>
      </c>
      <c r="C7253">
        <v>2140110620</v>
      </c>
      <c r="D7253" t="s">
        <v>1716</v>
      </c>
      <c r="E7253">
        <v>2320130712</v>
      </c>
      <c r="F7253" t="s">
        <v>3056</v>
      </c>
      <c r="G7253" t="s">
        <v>36</v>
      </c>
      <c r="H7253">
        <v>13733.333333333332</v>
      </c>
      <c r="I7253">
        <v>1</v>
      </c>
      <c r="J7253">
        <v>40000</v>
      </c>
      <c r="K7253">
        <f>+VLOOKUP(E7253,Costos!$A$1:$I$716100,9,FALSE)</f>
        <v>0.49867400000000001</v>
      </c>
      <c r="L7253" t="str">
        <f t="shared" si="238"/>
        <v>232</v>
      </c>
      <c r="M7253" t="str">
        <f t="shared" si="239"/>
        <v>232013</v>
      </c>
      <c r="N7253" t="str">
        <f>IFERROR(IF(L7253="231","231",VLOOKUP(E7253,Materiales!$A$1:$G$37443,7,FALSE)),"N/A")</f>
        <v>Guarda Adhesiva</v>
      </c>
    </row>
    <row r="7254" spans="1:14" x14ac:dyDescent="0.25">
      <c r="A7254">
        <v>2140110620</v>
      </c>
      <c r="B7254" t="s">
        <v>1716</v>
      </c>
      <c r="C7254">
        <v>2140110620</v>
      </c>
      <c r="D7254" t="s">
        <v>1716</v>
      </c>
      <c r="E7254">
        <v>2320060006</v>
      </c>
      <c r="F7254" t="s">
        <v>2829</v>
      </c>
      <c r="G7254" t="s">
        <v>36</v>
      </c>
      <c r="H7254">
        <v>1648</v>
      </c>
      <c r="I7254">
        <v>1</v>
      </c>
      <c r="J7254">
        <v>40000</v>
      </c>
      <c r="K7254">
        <f>+VLOOKUP(E7254,Costos!$A$1:$I$716100,9,FALSE)</f>
        <v>0.72570599999999996</v>
      </c>
      <c r="L7254" t="str">
        <f t="shared" si="238"/>
        <v>232</v>
      </c>
      <c r="M7254" t="str">
        <f t="shared" si="239"/>
        <v>232006</v>
      </c>
      <c r="N7254" t="str">
        <f>IFERROR(IF(L7254="231","231",VLOOKUP(E7254,Materiales!$A$1:$G$37443,7,FALSE)),"N/A")</f>
        <v>Tapa Cajón</v>
      </c>
    </row>
    <row r="7255" spans="1:14" x14ac:dyDescent="0.25">
      <c r="A7255">
        <v>2140110620</v>
      </c>
      <c r="B7255" t="s">
        <v>1716</v>
      </c>
      <c r="C7255">
        <v>2140110620</v>
      </c>
      <c r="D7255" t="s">
        <v>1716</v>
      </c>
      <c r="E7255">
        <v>2500030335</v>
      </c>
      <c r="F7255" t="s">
        <v>3740</v>
      </c>
      <c r="G7255" t="s">
        <v>36</v>
      </c>
      <c r="H7255">
        <v>1648</v>
      </c>
      <c r="I7255">
        <v>1</v>
      </c>
      <c r="J7255">
        <v>40000</v>
      </c>
      <c r="K7255">
        <f>+VLOOKUP(E7255,Costos!$A$1:$I$716100,9,FALSE)</f>
        <v>1.2365999999999999</v>
      </c>
      <c r="L7255" t="str">
        <f t="shared" si="238"/>
        <v>250</v>
      </c>
      <c r="M7255" t="str">
        <f t="shared" si="239"/>
        <v>250003</v>
      </c>
      <c r="N7255" t="str">
        <f>IFERROR(IF(L7255="231","231",VLOOKUP(E7255,Materiales!$A$1:$G$37443,7,FALSE)),"N/A")</f>
        <v>Tapa Cajón</v>
      </c>
    </row>
    <row r="7256" spans="1:14" x14ac:dyDescent="0.25">
      <c r="A7256">
        <v>2140110620</v>
      </c>
      <c r="B7256" t="s">
        <v>1716</v>
      </c>
      <c r="C7256">
        <v>2140110620</v>
      </c>
      <c r="D7256" t="s">
        <v>1716</v>
      </c>
      <c r="E7256">
        <v>2410110053</v>
      </c>
      <c r="F7256" t="s">
        <v>3225</v>
      </c>
      <c r="G7256" t="s">
        <v>89</v>
      </c>
      <c r="H7256">
        <v>20.16</v>
      </c>
      <c r="I7256">
        <v>1</v>
      </c>
      <c r="J7256">
        <v>40000</v>
      </c>
      <c r="K7256">
        <f>+VLOOKUP(E7256,Costos!$A$1:$I$716100,9,FALSE)</f>
        <v>14.426508999999999</v>
      </c>
      <c r="L7256" t="str">
        <f t="shared" si="238"/>
        <v>241</v>
      </c>
      <c r="M7256" t="str">
        <f t="shared" si="239"/>
        <v>241011</v>
      </c>
      <c r="N7256" t="str">
        <f>IFERROR(IF(L7256="231","231",VLOOKUP(E7256,Materiales!$A$1:$G$37443,7,FALSE)),"N/A")</f>
        <v>Tinta Papel Bond</v>
      </c>
    </row>
    <row r="7257" spans="1:14" x14ac:dyDescent="0.25">
      <c r="A7257">
        <v>2140110620</v>
      </c>
      <c r="B7257" t="s">
        <v>1716</v>
      </c>
      <c r="C7257">
        <v>2140110620</v>
      </c>
      <c r="D7257" t="s">
        <v>1716</v>
      </c>
      <c r="E7257">
        <v>2410290214</v>
      </c>
      <c r="F7257" t="s">
        <v>3342</v>
      </c>
      <c r="G7257" t="s">
        <v>89</v>
      </c>
      <c r="H7257">
        <v>10.5</v>
      </c>
      <c r="I7257">
        <v>1</v>
      </c>
      <c r="J7257">
        <v>40000</v>
      </c>
      <c r="K7257">
        <f>+VLOOKUP(E7257,Costos!$A$1:$I$716100,9,FALSE)</f>
        <v>16.999977000000001</v>
      </c>
      <c r="L7257" t="str">
        <f t="shared" si="238"/>
        <v>241</v>
      </c>
      <c r="M7257" t="str">
        <f t="shared" si="239"/>
        <v>241029</v>
      </c>
      <c r="N7257" t="str">
        <f>IFERROR(IF(L7257="231","231",VLOOKUP(E7257,Materiales!$A$1:$G$37443,7,FALSE)),"N/A")</f>
        <v>Suministros</v>
      </c>
    </row>
    <row r="7258" spans="1:14" x14ac:dyDescent="0.25">
      <c r="A7258">
        <v>2140110622</v>
      </c>
      <c r="B7258" t="s">
        <v>1718</v>
      </c>
      <c r="C7258">
        <v>2140110622</v>
      </c>
      <c r="D7258" t="s">
        <v>1718</v>
      </c>
      <c r="E7258">
        <v>2410290614</v>
      </c>
      <c r="F7258" t="s">
        <v>3373</v>
      </c>
      <c r="G7258" t="s">
        <v>89</v>
      </c>
      <c r="H7258">
        <v>14260.96</v>
      </c>
      <c r="I7258">
        <v>1</v>
      </c>
      <c r="J7258">
        <v>40000</v>
      </c>
      <c r="K7258">
        <f>+VLOOKUP(E7258,Costos!$A$1:$I$716100,9,FALSE)</f>
        <v>3.415597</v>
      </c>
      <c r="L7258" t="str">
        <f t="shared" si="238"/>
        <v>241</v>
      </c>
      <c r="M7258" t="str">
        <f t="shared" si="239"/>
        <v>241029</v>
      </c>
      <c r="N7258" t="str">
        <f>IFERROR(IF(L7258="231","231",VLOOKUP(E7258,Materiales!$A$1:$G$37443,7,FALSE)),"N/A")</f>
        <v>Papel Bond</v>
      </c>
    </row>
    <row r="7259" spans="1:14" x14ac:dyDescent="0.25">
      <c r="A7259">
        <v>2140110622</v>
      </c>
      <c r="B7259" t="s">
        <v>1718</v>
      </c>
      <c r="C7259">
        <v>2140110622</v>
      </c>
      <c r="D7259" t="s">
        <v>1718</v>
      </c>
      <c r="E7259">
        <v>2320330011</v>
      </c>
      <c r="F7259" t="s">
        <v>3109</v>
      </c>
      <c r="G7259" t="s">
        <v>36</v>
      </c>
      <c r="H7259">
        <v>13733.333333333332</v>
      </c>
      <c r="I7259">
        <v>1</v>
      </c>
      <c r="J7259">
        <v>40000</v>
      </c>
      <c r="K7259">
        <f>+VLOOKUP(E7259,Costos!$A$1:$I$716100,9,FALSE)</f>
        <v>1.53132</v>
      </c>
      <c r="L7259" t="str">
        <f t="shared" si="238"/>
        <v>232</v>
      </c>
      <c r="M7259" t="str">
        <f t="shared" si="239"/>
        <v>232033</v>
      </c>
      <c r="N7259" t="str">
        <f>IFERROR(IF(L7259="231","231",VLOOKUP(E7259,Materiales!$A$1:$G$37443,7,FALSE)),"N/A")</f>
        <v>Tapas para Cuadernos</v>
      </c>
    </row>
    <row r="7260" spans="1:14" x14ac:dyDescent="0.25">
      <c r="A7260">
        <v>2140110622</v>
      </c>
      <c r="B7260" t="s">
        <v>1718</v>
      </c>
      <c r="C7260">
        <v>2140110622</v>
      </c>
      <c r="D7260" t="s">
        <v>1718</v>
      </c>
      <c r="E7260">
        <v>2320330012</v>
      </c>
      <c r="F7260" t="s">
        <v>3110</v>
      </c>
      <c r="G7260" t="s">
        <v>36</v>
      </c>
      <c r="H7260">
        <v>13733.333333333332</v>
      </c>
      <c r="I7260">
        <v>1</v>
      </c>
      <c r="J7260">
        <v>40000</v>
      </c>
      <c r="K7260">
        <f>+VLOOKUP(E7260,Costos!$A$1:$I$716100,9,FALSE)</f>
        <v>1.5315319999999999</v>
      </c>
      <c r="L7260" t="str">
        <f t="shared" si="238"/>
        <v>232</v>
      </c>
      <c r="M7260" t="str">
        <f t="shared" si="239"/>
        <v>232033</v>
      </c>
      <c r="N7260" t="str">
        <f>IFERROR(IF(L7260="231","231",VLOOKUP(E7260,Materiales!$A$1:$G$37443,7,FALSE)),"N/A")</f>
        <v>Tapas para Cuadernos</v>
      </c>
    </row>
    <row r="7261" spans="1:14" x14ac:dyDescent="0.25">
      <c r="A7261">
        <v>2140110622</v>
      </c>
      <c r="B7261" t="s">
        <v>1718</v>
      </c>
      <c r="C7261">
        <v>2140110622</v>
      </c>
      <c r="D7261" t="s">
        <v>1718</v>
      </c>
      <c r="E7261">
        <v>2320130696</v>
      </c>
      <c r="F7261" t="s">
        <v>3042</v>
      </c>
      <c r="G7261" t="s">
        <v>36</v>
      </c>
      <c r="H7261">
        <v>13733.333333333332</v>
      </c>
      <c r="I7261">
        <v>1</v>
      </c>
      <c r="J7261">
        <v>40000</v>
      </c>
      <c r="K7261">
        <f>+VLOOKUP(E7261,Costos!$A$1:$I$716100,9,FALSE)</f>
        <v>0.33962199999999998</v>
      </c>
      <c r="L7261" t="str">
        <f t="shared" si="238"/>
        <v>232</v>
      </c>
      <c r="M7261" t="str">
        <f t="shared" si="239"/>
        <v>232013</v>
      </c>
      <c r="N7261" t="str">
        <f>IFERROR(IF(L7261="231","231",VLOOKUP(E7261,Materiales!$A$1:$G$37443,7,FALSE)),"N/A")</f>
        <v>Guarda Adhesiva</v>
      </c>
    </row>
    <row r="7262" spans="1:14" x14ac:dyDescent="0.25">
      <c r="A7262">
        <v>2140110622</v>
      </c>
      <c r="B7262" t="s">
        <v>1718</v>
      </c>
      <c r="C7262">
        <v>2140110622</v>
      </c>
      <c r="D7262" t="s">
        <v>1718</v>
      </c>
      <c r="E7262">
        <v>2320130707</v>
      </c>
      <c r="F7262" t="s">
        <v>3053</v>
      </c>
      <c r="G7262" t="s">
        <v>36</v>
      </c>
      <c r="H7262">
        <v>13733.333333333332</v>
      </c>
      <c r="I7262">
        <v>1</v>
      </c>
      <c r="J7262">
        <v>40000</v>
      </c>
      <c r="K7262">
        <f>+VLOOKUP(E7262,Costos!$A$1:$I$716100,9,FALSE)</f>
        <v>0.46809400000000001</v>
      </c>
      <c r="L7262" t="str">
        <f t="shared" si="238"/>
        <v>232</v>
      </c>
      <c r="M7262" t="str">
        <f t="shared" si="239"/>
        <v>232013</v>
      </c>
      <c r="N7262" t="str">
        <f>IFERROR(IF(L7262="231","231",VLOOKUP(E7262,Materiales!$A$1:$G$37443,7,FALSE)),"N/A")</f>
        <v>Guarda Adhesiva</v>
      </c>
    </row>
    <row r="7263" spans="1:14" x14ac:dyDescent="0.25">
      <c r="A7263">
        <v>2140110622</v>
      </c>
      <c r="B7263" t="s">
        <v>1718</v>
      </c>
      <c r="C7263">
        <v>2140110622</v>
      </c>
      <c r="D7263" t="s">
        <v>1718</v>
      </c>
      <c r="E7263">
        <v>2320060010</v>
      </c>
      <c r="F7263" t="s">
        <v>2833</v>
      </c>
      <c r="G7263" t="s">
        <v>36</v>
      </c>
      <c r="H7263">
        <v>1648</v>
      </c>
      <c r="I7263">
        <v>1</v>
      </c>
      <c r="J7263">
        <v>40000</v>
      </c>
      <c r="K7263">
        <f>+VLOOKUP(E7263,Costos!$A$1:$I$716100,9,FALSE)</f>
        <v>0.51703299999999996</v>
      </c>
      <c r="L7263" t="str">
        <f t="shared" si="238"/>
        <v>232</v>
      </c>
      <c r="M7263" t="str">
        <f t="shared" si="239"/>
        <v>232006</v>
      </c>
      <c r="N7263" t="str">
        <f>IFERROR(IF(L7263="231","231",VLOOKUP(E7263,Materiales!$A$1:$G$37443,7,FALSE)),"N/A")</f>
        <v>Tapa Cajón</v>
      </c>
    </row>
    <row r="7264" spans="1:14" x14ac:dyDescent="0.25">
      <c r="A7264">
        <v>2140110622</v>
      </c>
      <c r="B7264" t="s">
        <v>1718</v>
      </c>
      <c r="C7264">
        <v>2140110622</v>
      </c>
      <c r="D7264" t="s">
        <v>1718</v>
      </c>
      <c r="E7264">
        <v>2500030335</v>
      </c>
      <c r="F7264" t="s">
        <v>3740</v>
      </c>
      <c r="G7264" t="s">
        <v>36</v>
      </c>
      <c r="H7264">
        <v>1648</v>
      </c>
      <c r="I7264">
        <v>1</v>
      </c>
      <c r="J7264">
        <v>40000</v>
      </c>
      <c r="K7264">
        <f>+VLOOKUP(E7264,Costos!$A$1:$I$716100,9,FALSE)</f>
        <v>1.2365999999999999</v>
      </c>
      <c r="L7264" t="str">
        <f t="shared" si="238"/>
        <v>250</v>
      </c>
      <c r="M7264" t="str">
        <f t="shared" si="239"/>
        <v>250003</v>
      </c>
      <c r="N7264" t="str">
        <f>IFERROR(IF(L7264="231","231",VLOOKUP(E7264,Materiales!$A$1:$G$37443,7,FALSE)),"N/A")</f>
        <v>Tapa Cajón</v>
      </c>
    </row>
    <row r="7265" spans="1:14" x14ac:dyDescent="0.25">
      <c r="A7265">
        <v>2140110622</v>
      </c>
      <c r="B7265" t="s">
        <v>1718</v>
      </c>
      <c r="C7265">
        <v>2140110622</v>
      </c>
      <c r="D7265" t="s">
        <v>1718</v>
      </c>
      <c r="E7265">
        <v>2410110053</v>
      </c>
      <c r="F7265" t="s">
        <v>3225</v>
      </c>
      <c r="G7265" t="s">
        <v>89</v>
      </c>
      <c r="H7265">
        <v>20.16</v>
      </c>
      <c r="I7265">
        <v>1</v>
      </c>
      <c r="J7265">
        <v>40000</v>
      </c>
      <c r="K7265">
        <f>+VLOOKUP(E7265,Costos!$A$1:$I$716100,9,FALSE)</f>
        <v>14.426508999999999</v>
      </c>
      <c r="L7265" t="str">
        <f t="shared" si="238"/>
        <v>241</v>
      </c>
      <c r="M7265" t="str">
        <f t="shared" si="239"/>
        <v>241011</v>
      </c>
      <c r="N7265" t="str">
        <f>IFERROR(IF(L7265="231","231",VLOOKUP(E7265,Materiales!$A$1:$G$37443,7,FALSE)),"N/A")</f>
        <v>Tinta Papel Bond</v>
      </c>
    </row>
    <row r="7266" spans="1:14" x14ac:dyDescent="0.25">
      <c r="A7266">
        <v>2140110622</v>
      </c>
      <c r="B7266" t="s">
        <v>1718</v>
      </c>
      <c r="C7266">
        <v>2140110622</v>
      </c>
      <c r="D7266" t="s">
        <v>1718</v>
      </c>
      <c r="E7266">
        <v>2410290214</v>
      </c>
      <c r="F7266" t="s">
        <v>3342</v>
      </c>
      <c r="G7266" t="s">
        <v>89</v>
      </c>
      <c r="H7266">
        <v>10.5</v>
      </c>
      <c r="I7266">
        <v>1</v>
      </c>
      <c r="J7266">
        <v>40000</v>
      </c>
      <c r="K7266">
        <f>+VLOOKUP(E7266,Costos!$A$1:$I$716100,9,FALSE)</f>
        <v>16.999977000000001</v>
      </c>
      <c r="L7266" t="str">
        <f t="shared" ref="L7266:L7329" si="240">+LEFT(E7266,3)</f>
        <v>241</v>
      </c>
      <c r="M7266" t="str">
        <f t="shared" ref="M7266:M7329" si="241">+LEFT(E7266,6)</f>
        <v>241029</v>
      </c>
      <c r="N7266" t="str">
        <f>IFERROR(IF(L7266="231","231",VLOOKUP(E7266,Materiales!$A$1:$G$37443,7,FALSE)),"N/A")</f>
        <v>Suministros</v>
      </c>
    </row>
    <row r="7267" spans="1:14" x14ac:dyDescent="0.25">
      <c r="A7267">
        <v>2140110643</v>
      </c>
      <c r="B7267" t="s">
        <v>1731</v>
      </c>
      <c r="C7267">
        <v>2140110643</v>
      </c>
      <c r="D7267" t="s">
        <v>1731</v>
      </c>
      <c r="E7267">
        <v>2410290609</v>
      </c>
      <c r="F7267" t="s">
        <v>5845</v>
      </c>
      <c r="G7267" t="s">
        <v>89</v>
      </c>
      <c r="H7267">
        <v>14260.96</v>
      </c>
      <c r="I7267">
        <v>1</v>
      </c>
      <c r="J7267">
        <v>40000</v>
      </c>
      <c r="K7267">
        <f>+VLOOKUP(E7267,Costos!$A$1:$I$716100,9,FALSE)</f>
        <v>3.4176669999999998</v>
      </c>
      <c r="L7267" t="str">
        <f t="shared" si="240"/>
        <v>241</v>
      </c>
      <c r="M7267" t="str">
        <f t="shared" si="241"/>
        <v>241029</v>
      </c>
      <c r="N7267" t="str">
        <f>IFERROR(IF(L7267="231","231",VLOOKUP(E7267,Materiales!$A$1:$G$37443,7,FALSE)),"N/A")</f>
        <v>Papel Bond</v>
      </c>
    </row>
    <row r="7268" spans="1:14" x14ac:dyDescent="0.25">
      <c r="A7268">
        <v>2140110643</v>
      </c>
      <c r="B7268" t="s">
        <v>1731</v>
      </c>
      <c r="C7268">
        <v>2140110643</v>
      </c>
      <c r="D7268" t="s">
        <v>1731</v>
      </c>
      <c r="E7268">
        <v>2320330017</v>
      </c>
      <c r="F7268" t="s">
        <v>3114</v>
      </c>
      <c r="G7268" t="s">
        <v>36</v>
      </c>
      <c r="H7268">
        <v>13733.333333333332</v>
      </c>
      <c r="I7268">
        <v>1</v>
      </c>
      <c r="J7268">
        <v>40000</v>
      </c>
      <c r="K7268">
        <f>+VLOOKUP(E7268,Costos!$A$1:$I$716100,9,FALSE)</f>
        <v>1.493884</v>
      </c>
      <c r="L7268" t="str">
        <f t="shared" si="240"/>
        <v>232</v>
      </c>
      <c r="M7268" t="str">
        <f t="shared" si="241"/>
        <v>232033</v>
      </c>
      <c r="N7268" t="str">
        <f>IFERROR(IF(L7268="231","231",VLOOKUP(E7268,Materiales!$A$1:$G$37443,7,FALSE)),"N/A")</f>
        <v>Tapas para Cuadernos</v>
      </c>
    </row>
    <row r="7269" spans="1:14" x14ac:dyDescent="0.25">
      <c r="A7269">
        <v>2140110643</v>
      </c>
      <c r="B7269" t="s">
        <v>1731</v>
      </c>
      <c r="C7269">
        <v>2140110643</v>
      </c>
      <c r="D7269" t="s">
        <v>1731</v>
      </c>
      <c r="E7269">
        <v>2320330018</v>
      </c>
      <c r="F7269" t="s">
        <v>3115</v>
      </c>
      <c r="G7269" t="s">
        <v>36</v>
      </c>
      <c r="H7269">
        <v>13733.333333333332</v>
      </c>
      <c r="I7269">
        <v>1</v>
      </c>
      <c r="J7269">
        <v>40000</v>
      </c>
      <c r="K7269">
        <f>+VLOOKUP(E7269,Costos!$A$1:$I$716100,9,FALSE)</f>
        <v>1.4946379999999999</v>
      </c>
      <c r="L7269" t="str">
        <f t="shared" si="240"/>
        <v>232</v>
      </c>
      <c r="M7269" t="str">
        <f t="shared" si="241"/>
        <v>232033</v>
      </c>
      <c r="N7269" t="str">
        <f>IFERROR(IF(L7269="231","231",VLOOKUP(E7269,Materiales!$A$1:$G$37443,7,FALSE)),"N/A")</f>
        <v>Tapas para Cuadernos</v>
      </c>
    </row>
    <row r="7270" spans="1:14" x14ac:dyDescent="0.25">
      <c r="A7270">
        <v>2140110643</v>
      </c>
      <c r="B7270" t="s">
        <v>1731</v>
      </c>
      <c r="C7270">
        <v>2140110643</v>
      </c>
      <c r="D7270" t="s">
        <v>1731</v>
      </c>
      <c r="E7270">
        <v>2320130686</v>
      </c>
      <c r="F7270" t="s">
        <v>3033</v>
      </c>
      <c r="G7270" t="s">
        <v>36</v>
      </c>
      <c r="H7270">
        <v>13733.333333333332</v>
      </c>
      <c r="I7270">
        <v>1</v>
      </c>
      <c r="J7270">
        <v>40000</v>
      </c>
      <c r="K7270">
        <f>+VLOOKUP(E7270,Costos!$A$1:$I$716100,9,FALSE)</f>
        <v>0.33918500000000001</v>
      </c>
      <c r="L7270" t="str">
        <f t="shared" si="240"/>
        <v>232</v>
      </c>
      <c r="M7270" t="str">
        <f t="shared" si="241"/>
        <v>232013</v>
      </c>
      <c r="N7270" t="str">
        <f>IFERROR(IF(L7270="231","231",VLOOKUP(E7270,Materiales!$A$1:$G$37443,7,FALSE)),"N/A")</f>
        <v>Guarda Adhesiva</v>
      </c>
    </row>
    <row r="7271" spans="1:14" x14ac:dyDescent="0.25">
      <c r="A7271">
        <v>2140110643</v>
      </c>
      <c r="B7271" t="s">
        <v>1731</v>
      </c>
      <c r="C7271">
        <v>2140110643</v>
      </c>
      <c r="D7271" t="s">
        <v>1731</v>
      </c>
      <c r="E7271">
        <v>2320130703</v>
      </c>
      <c r="F7271" t="s">
        <v>3049</v>
      </c>
      <c r="G7271" t="s">
        <v>36</v>
      </c>
      <c r="H7271">
        <v>13733.333333333332</v>
      </c>
      <c r="I7271">
        <v>1</v>
      </c>
      <c r="J7271">
        <v>40000</v>
      </c>
      <c r="K7271">
        <f>+VLOOKUP(E7271,Costos!$A$1:$I$716100,9,FALSE)</f>
        <v>0.46821800000000002</v>
      </c>
      <c r="L7271" t="str">
        <f t="shared" si="240"/>
        <v>232</v>
      </c>
      <c r="M7271" t="str">
        <f t="shared" si="241"/>
        <v>232013</v>
      </c>
      <c r="N7271" t="str">
        <f>IFERROR(IF(L7271="231","231",VLOOKUP(E7271,Materiales!$A$1:$G$37443,7,FALSE)),"N/A")</f>
        <v>Guarda Adhesiva</v>
      </c>
    </row>
    <row r="7272" spans="1:14" x14ac:dyDescent="0.25">
      <c r="A7272">
        <v>2140110643</v>
      </c>
      <c r="B7272" t="s">
        <v>1731</v>
      </c>
      <c r="C7272">
        <v>2140110643</v>
      </c>
      <c r="D7272" t="s">
        <v>1731</v>
      </c>
      <c r="E7272">
        <v>2320060017</v>
      </c>
      <c r="F7272" t="s">
        <v>2837</v>
      </c>
      <c r="G7272" t="s">
        <v>36</v>
      </c>
      <c r="H7272">
        <v>1648</v>
      </c>
      <c r="I7272">
        <v>1</v>
      </c>
      <c r="J7272">
        <v>40000</v>
      </c>
      <c r="K7272">
        <f>+VLOOKUP(E7272,Costos!$A$1:$I$716100,9,FALSE)</f>
        <v>0.25583899999999998</v>
      </c>
      <c r="L7272" t="str">
        <f t="shared" si="240"/>
        <v>232</v>
      </c>
      <c r="M7272" t="str">
        <f t="shared" si="241"/>
        <v>232006</v>
      </c>
      <c r="N7272" t="str">
        <f>IFERROR(IF(L7272="231","231",VLOOKUP(E7272,Materiales!$A$1:$G$37443,7,FALSE)),"N/A")</f>
        <v>Tapa Cajón</v>
      </c>
    </row>
    <row r="7273" spans="1:14" x14ac:dyDescent="0.25">
      <c r="A7273">
        <v>2140110643</v>
      </c>
      <c r="B7273" t="s">
        <v>1731</v>
      </c>
      <c r="C7273">
        <v>2140110643</v>
      </c>
      <c r="D7273" t="s">
        <v>1731</v>
      </c>
      <c r="E7273">
        <v>2500030335</v>
      </c>
      <c r="F7273" t="s">
        <v>3740</v>
      </c>
      <c r="G7273" t="s">
        <v>36</v>
      </c>
      <c r="H7273">
        <v>1648</v>
      </c>
      <c r="I7273">
        <v>1</v>
      </c>
      <c r="J7273">
        <v>40000</v>
      </c>
      <c r="K7273">
        <f>+VLOOKUP(E7273,Costos!$A$1:$I$716100,9,FALSE)</f>
        <v>1.2365999999999999</v>
      </c>
      <c r="L7273" t="str">
        <f t="shared" si="240"/>
        <v>250</v>
      </c>
      <c r="M7273" t="str">
        <f t="shared" si="241"/>
        <v>250003</v>
      </c>
      <c r="N7273" t="str">
        <f>IFERROR(IF(L7273="231","231",VLOOKUP(E7273,Materiales!$A$1:$G$37443,7,FALSE)),"N/A")</f>
        <v>Tapa Cajón</v>
      </c>
    </row>
    <row r="7274" spans="1:14" x14ac:dyDescent="0.25">
      <c r="A7274">
        <v>2140110643</v>
      </c>
      <c r="B7274" t="s">
        <v>1731</v>
      </c>
      <c r="C7274">
        <v>2140110643</v>
      </c>
      <c r="D7274" t="s">
        <v>1731</v>
      </c>
      <c r="E7274">
        <v>2410110053</v>
      </c>
      <c r="F7274" t="s">
        <v>3225</v>
      </c>
      <c r="G7274" t="s">
        <v>89</v>
      </c>
      <c r="H7274">
        <v>20.16</v>
      </c>
      <c r="I7274">
        <v>1</v>
      </c>
      <c r="J7274">
        <v>40000</v>
      </c>
      <c r="K7274">
        <f>+VLOOKUP(E7274,Costos!$A$1:$I$716100,9,FALSE)</f>
        <v>14.426508999999999</v>
      </c>
      <c r="L7274" t="str">
        <f t="shared" si="240"/>
        <v>241</v>
      </c>
      <c r="M7274" t="str">
        <f t="shared" si="241"/>
        <v>241011</v>
      </c>
      <c r="N7274" t="str">
        <f>IFERROR(IF(L7274="231","231",VLOOKUP(E7274,Materiales!$A$1:$G$37443,7,FALSE)),"N/A")</f>
        <v>Tinta Papel Bond</v>
      </c>
    </row>
    <row r="7275" spans="1:14" x14ac:dyDescent="0.25">
      <c r="A7275">
        <v>2140110643</v>
      </c>
      <c r="B7275" t="s">
        <v>1731</v>
      </c>
      <c r="C7275">
        <v>2140110643</v>
      </c>
      <c r="D7275" t="s">
        <v>1731</v>
      </c>
      <c r="E7275">
        <v>2410290214</v>
      </c>
      <c r="F7275" t="s">
        <v>3342</v>
      </c>
      <c r="G7275" t="s">
        <v>89</v>
      </c>
      <c r="H7275">
        <v>10.5</v>
      </c>
      <c r="I7275">
        <v>1</v>
      </c>
      <c r="J7275">
        <v>40000</v>
      </c>
      <c r="K7275">
        <f>+VLOOKUP(E7275,Costos!$A$1:$I$716100,9,FALSE)</f>
        <v>16.999977000000001</v>
      </c>
      <c r="L7275" t="str">
        <f t="shared" si="240"/>
        <v>241</v>
      </c>
      <c r="M7275" t="str">
        <f t="shared" si="241"/>
        <v>241029</v>
      </c>
      <c r="N7275" t="str">
        <f>IFERROR(IF(L7275="231","231",VLOOKUP(E7275,Materiales!$A$1:$G$37443,7,FALSE)),"N/A")</f>
        <v>Suministros</v>
      </c>
    </row>
    <row r="7276" spans="1:14" x14ac:dyDescent="0.25">
      <c r="A7276">
        <v>2140110644</v>
      </c>
      <c r="B7276" t="s">
        <v>1732</v>
      </c>
      <c r="C7276">
        <v>2140110644</v>
      </c>
      <c r="D7276" t="s">
        <v>1732</v>
      </c>
      <c r="E7276">
        <v>2410290614</v>
      </c>
      <c r="F7276" t="s">
        <v>3373</v>
      </c>
      <c r="G7276" t="s">
        <v>89</v>
      </c>
      <c r="H7276">
        <v>14260.96</v>
      </c>
      <c r="I7276">
        <v>1</v>
      </c>
      <c r="J7276">
        <v>40000</v>
      </c>
      <c r="K7276">
        <f>+VLOOKUP(E7276,Costos!$A$1:$I$716100,9,FALSE)</f>
        <v>3.415597</v>
      </c>
      <c r="L7276" t="str">
        <f t="shared" si="240"/>
        <v>241</v>
      </c>
      <c r="M7276" t="str">
        <f t="shared" si="241"/>
        <v>241029</v>
      </c>
      <c r="N7276" t="str">
        <f>IFERROR(IF(L7276="231","231",VLOOKUP(E7276,Materiales!$A$1:$G$37443,7,FALSE)),"N/A")</f>
        <v>Papel Bond</v>
      </c>
    </row>
    <row r="7277" spans="1:14" x14ac:dyDescent="0.25">
      <c r="A7277">
        <v>2140110644</v>
      </c>
      <c r="B7277" t="s">
        <v>1732</v>
      </c>
      <c r="C7277">
        <v>2140110644</v>
      </c>
      <c r="D7277" t="s">
        <v>1732</v>
      </c>
      <c r="E7277">
        <v>2320330005</v>
      </c>
      <c r="F7277" t="s">
        <v>3103</v>
      </c>
      <c r="G7277" t="s">
        <v>36</v>
      </c>
      <c r="H7277">
        <v>13733.333333333332</v>
      </c>
      <c r="I7277">
        <v>1</v>
      </c>
      <c r="J7277">
        <v>40000</v>
      </c>
      <c r="K7277">
        <f>+VLOOKUP(E7277,Costos!$A$1:$I$716100,9,FALSE)</f>
        <v>2.8404219999999998</v>
      </c>
      <c r="L7277" t="str">
        <f t="shared" si="240"/>
        <v>232</v>
      </c>
      <c r="M7277" t="str">
        <f t="shared" si="241"/>
        <v>232033</v>
      </c>
      <c r="N7277" t="str">
        <f>IFERROR(IF(L7277="231","231",VLOOKUP(E7277,Materiales!$A$1:$G$37443,7,FALSE)),"N/A")</f>
        <v>Tapas para Cuadernos</v>
      </c>
    </row>
    <row r="7278" spans="1:14" x14ac:dyDescent="0.25">
      <c r="A7278">
        <v>2140110644</v>
      </c>
      <c r="B7278" t="s">
        <v>1732</v>
      </c>
      <c r="C7278">
        <v>2140110644</v>
      </c>
      <c r="D7278" t="s">
        <v>1732</v>
      </c>
      <c r="E7278">
        <v>2320330006</v>
      </c>
      <c r="F7278" t="s">
        <v>3104</v>
      </c>
      <c r="G7278" t="s">
        <v>36</v>
      </c>
      <c r="H7278">
        <v>13733.333333333332</v>
      </c>
      <c r="I7278">
        <v>1</v>
      </c>
      <c r="J7278">
        <v>40000</v>
      </c>
      <c r="K7278">
        <f>+VLOOKUP(E7278,Costos!$A$1:$I$716100,9,FALSE)</f>
        <v>2.8416000000000001</v>
      </c>
      <c r="L7278" t="str">
        <f t="shared" si="240"/>
        <v>232</v>
      </c>
      <c r="M7278" t="str">
        <f t="shared" si="241"/>
        <v>232033</v>
      </c>
      <c r="N7278" t="str">
        <f>IFERROR(IF(L7278="231","231",VLOOKUP(E7278,Materiales!$A$1:$G$37443,7,FALSE)),"N/A")</f>
        <v>Tapas para Cuadernos</v>
      </c>
    </row>
    <row r="7279" spans="1:14" x14ac:dyDescent="0.25">
      <c r="A7279">
        <v>2140110644</v>
      </c>
      <c r="B7279" t="s">
        <v>1732</v>
      </c>
      <c r="C7279">
        <v>2140110644</v>
      </c>
      <c r="D7279" t="s">
        <v>1732</v>
      </c>
      <c r="E7279">
        <v>2320130632</v>
      </c>
      <c r="F7279" t="s">
        <v>3010</v>
      </c>
      <c r="G7279" t="s">
        <v>36</v>
      </c>
      <c r="H7279">
        <v>13733.333333333332</v>
      </c>
      <c r="I7279">
        <v>1</v>
      </c>
      <c r="J7279">
        <v>40000</v>
      </c>
      <c r="K7279">
        <f>+VLOOKUP(E7279,Costos!$A$1:$I$716100,9,FALSE)</f>
        <v>0.33962199999999998</v>
      </c>
      <c r="L7279" t="str">
        <f t="shared" si="240"/>
        <v>232</v>
      </c>
      <c r="M7279" t="str">
        <f t="shared" si="241"/>
        <v>232013</v>
      </c>
      <c r="N7279" t="str">
        <f>IFERROR(IF(L7279="231","231",VLOOKUP(E7279,Materiales!$A$1:$G$37443,7,FALSE)),"N/A")</f>
        <v>Guarda Adhesiva</v>
      </c>
    </row>
    <row r="7280" spans="1:14" x14ac:dyDescent="0.25">
      <c r="A7280">
        <v>2140110644</v>
      </c>
      <c r="B7280" t="s">
        <v>1732</v>
      </c>
      <c r="C7280">
        <v>2140110644</v>
      </c>
      <c r="D7280" t="s">
        <v>1732</v>
      </c>
      <c r="E7280">
        <v>2320130708</v>
      </c>
      <c r="F7280" t="s">
        <v>6085</v>
      </c>
      <c r="G7280" t="s">
        <v>36</v>
      </c>
      <c r="H7280">
        <v>13733.333333333332</v>
      </c>
      <c r="I7280">
        <v>1</v>
      </c>
      <c r="J7280">
        <v>40000</v>
      </c>
      <c r="K7280">
        <f>+VLOOKUP(E7280,Costos!$A$1:$I$716100,9,FALSE)</f>
        <v>0.523343</v>
      </c>
      <c r="L7280" t="str">
        <f t="shared" si="240"/>
        <v>232</v>
      </c>
      <c r="M7280" t="str">
        <f t="shared" si="241"/>
        <v>232013</v>
      </c>
      <c r="N7280" t="str">
        <f>IFERROR(IF(L7280="231","231",VLOOKUP(E7280,Materiales!$A$1:$G$37443,7,FALSE)),"N/A")</f>
        <v>Guarda Adhesiva</v>
      </c>
    </row>
    <row r="7281" spans="1:14" x14ac:dyDescent="0.25">
      <c r="A7281">
        <v>2140110644</v>
      </c>
      <c r="B7281" t="s">
        <v>1732</v>
      </c>
      <c r="C7281">
        <v>2140110644</v>
      </c>
      <c r="D7281" t="s">
        <v>1732</v>
      </c>
      <c r="E7281">
        <v>2500030335</v>
      </c>
      <c r="F7281" t="s">
        <v>3740</v>
      </c>
      <c r="G7281" t="s">
        <v>36</v>
      </c>
      <c r="H7281">
        <v>1648</v>
      </c>
      <c r="I7281">
        <v>1</v>
      </c>
      <c r="J7281">
        <v>40000</v>
      </c>
      <c r="K7281">
        <f>+VLOOKUP(E7281,Costos!$A$1:$I$716100,9,FALSE)</f>
        <v>1.2365999999999999</v>
      </c>
      <c r="L7281" t="str">
        <f t="shared" si="240"/>
        <v>250</v>
      </c>
      <c r="M7281" t="str">
        <f t="shared" si="241"/>
        <v>250003</v>
      </c>
      <c r="N7281" t="str">
        <f>IFERROR(IF(L7281="231","231",VLOOKUP(E7281,Materiales!$A$1:$G$37443,7,FALSE)),"N/A")</f>
        <v>Tapa Cajón</v>
      </c>
    </row>
    <row r="7282" spans="1:14" x14ac:dyDescent="0.25">
      <c r="A7282">
        <v>2140110644</v>
      </c>
      <c r="B7282" t="s">
        <v>1732</v>
      </c>
      <c r="C7282">
        <v>2140110644</v>
      </c>
      <c r="D7282" t="s">
        <v>1732</v>
      </c>
      <c r="E7282">
        <v>2320060007</v>
      </c>
      <c r="F7282" t="s">
        <v>2830</v>
      </c>
      <c r="G7282" t="s">
        <v>36</v>
      </c>
      <c r="H7282">
        <v>1648</v>
      </c>
      <c r="I7282">
        <v>1</v>
      </c>
      <c r="J7282">
        <v>40000</v>
      </c>
      <c r="K7282">
        <f>+VLOOKUP(E7282,Costos!$A$1:$I$716100,9,FALSE)</f>
        <v>0.75790500000000005</v>
      </c>
      <c r="L7282" t="str">
        <f t="shared" si="240"/>
        <v>232</v>
      </c>
      <c r="M7282" t="str">
        <f t="shared" si="241"/>
        <v>232006</v>
      </c>
      <c r="N7282" t="str">
        <f>IFERROR(IF(L7282="231","231",VLOOKUP(E7282,Materiales!$A$1:$G$37443,7,FALSE)),"N/A")</f>
        <v>Tapa Cajón</v>
      </c>
    </row>
    <row r="7283" spans="1:14" x14ac:dyDescent="0.25">
      <c r="A7283">
        <v>2140110644</v>
      </c>
      <c r="B7283" t="s">
        <v>1732</v>
      </c>
      <c r="C7283">
        <v>2140110644</v>
      </c>
      <c r="D7283" t="s">
        <v>1732</v>
      </c>
      <c r="E7283">
        <v>2410110053</v>
      </c>
      <c r="F7283" t="s">
        <v>3225</v>
      </c>
      <c r="G7283" t="s">
        <v>89</v>
      </c>
      <c r="H7283">
        <v>20.16</v>
      </c>
      <c r="I7283">
        <v>1</v>
      </c>
      <c r="J7283">
        <v>40000</v>
      </c>
      <c r="K7283">
        <f>+VLOOKUP(E7283,Costos!$A$1:$I$716100,9,FALSE)</f>
        <v>14.426508999999999</v>
      </c>
      <c r="L7283" t="str">
        <f t="shared" si="240"/>
        <v>241</v>
      </c>
      <c r="M7283" t="str">
        <f t="shared" si="241"/>
        <v>241011</v>
      </c>
      <c r="N7283" t="str">
        <f>IFERROR(IF(L7283="231","231",VLOOKUP(E7283,Materiales!$A$1:$G$37443,7,FALSE)),"N/A")</f>
        <v>Tinta Papel Bond</v>
      </c>
    </row>
    <row r="7284" spans="1:14" x14ac:dyDescent="0.25">
      <c r="A7284">
        <v>2140110644</v>
      </c>
      <c r="B7284" t="s">
        <v>1732</v>
      </c>
      <c r="C7284">
        <v>2140110644</v>
      </c>
      <c r="D7284" t="s">
        <v>1732</v>
      </c>
      <c r="E7284">
        <v>2410290214</v>
      </c>
      <c r="F7284" t="s">
        <v>3342</v>
      </c>
      <c r="G7284" t="s">
        <v>89</v>
      </c>
      <c r="H7284">
        <v>10.5</v>
      </c>
      <c r="I7284">
        <v>1</v>
      </c>
      <c r="J7284">
        <v>40000</v>
      </c>
      <c r="K7284">
        <f>+VLOOKUP(E7284,Costos!$A$1:$I$716100,9,FALSE)</f>
        <v>16.999977000000001</v>
      </c>
      <c r="L7284" t="str">
        <f t="shared" si="240"/>
        <v>241</v>
      </c>
      <c r="M7284" t="str">
        <f t="shared" si="241"/>
        <v>241029</v>
      </c>
      <c r="N7284" t="str">
        <f>IFERROR(IF(L7284="231","231",VLOOKUP(E7284,Materiales!$A$1:$G$37443,7,FALSE)),"N/A")</f>
        <v>Suministros</v>
      </c>
    </row>
    <row r="7285" spans="1:14" x14ac:dyDescent="0.25">
      <c r="A7285">
        <v>2140110614</v>
      </c>
      <c r="B7285" t="s">
        <v>1710</v>
      </c>
      <c r="C7285">
        <v>2140110614</v>
      </c>
      <c r="D7285" t="s">
        <v>1710</v>
      </c>
      <c r="E7285">
        <v>2410290614</v>
      </c>
      <c r="F7285" t="s">
        <v>3373</v>
      </c>
      <c r="G7285" t="s">
        <v>89</v>
      </c>
      <c r="H7285">
        <v>14260.96</v>
      </c>
      <c r="I7285">
        <v>1</v>
      </c>
      <c r="J7285">
        <v>40000</v>
      </c>
      <c r="K7285">
        <f>+VLOOKUP(E7285,Costos!$A$1:$I$716100,9,FALSE)</f>
        <v>3.415597</v>
      </c>
      <c r="L7285" t="str">
        <f t="shared" si="240"/>
        <v>241</v>
      </c>
      <c r="M7285" t="str">
        <f t="shared" si="241"/>
        <v>241029</v>
      </c>
      <c r="N7285" t="str">
        <f>IFERROR(IF(L7285="231","231",VLOOKUP(E7285,Materiales!$A$1:$G$37443,7,FALSE)),"N/A")</f>
        <v>Papel Bond</v>
      </c>
    </row>
    <row r="7286" spans="1:14" x14ac:dyDescent="0.25">
      <c r="A7286">
        <v>2140110614</v>
      </c>
      <c r="B7286" t="s">
        <v>1710</v>
      </c>
      <c r="C7286">
        <v>2140110614</v>
      </c>
      <c r="D7286" t="s">
        <v>1710</v>
      </c>
      <c r="E7286">
        <v>2320330015</v>
      </c>
      <c r="F7286" t="s">
        <v>3112</v>
      </c>
      <c r="G7286" t="s">
        <v>36</v>
      </c>
      <c r="H7286">
        <v>13733.333333333332</v>
      </c>
      <c r="I7286">
        <v>1</v>
      </c>
      <c r="J7286">
        <v>40000</v>
      </c>
      <c r="K7286">
        <f>+VLOOKUP(E7286,Costos!$A$1:$I$716100,9,FALSE)</f>
        <v>1.5327740000000001</v>
      </c>
      <c r="L7286" t="str">
        <f t="shared" si="240"/>
        <v>232</v>
      </c>
      <c r="M7286" t="str">
        <f t="shared" si="241"/>
        <v>232033</v>
      </c>
      <c r="N7286" t="str">
        <f>IFERROR(IF(L7286="231","231",VLOOKUP(E7286,Materiales!$A$1:$G$37443,7,FALSE)),"N/A")</f>
        <v>Tapas para Cuadernos</v>
      </c>
    </row>
    <row r="7287" spans="1:14" x14ac:dyDescent="0.25">
      <c r="A7287">
        <v>2140110614</v>
      </c>
      <c r="B7287" t="s">
        <v>1710</v>
      </c>
      <c r="C7287">
        <v>2140110614</v>
      </c>
      <c r="D7287" t="s">
        <v>1710</v>
      </c>
      <c r="E7287">
        <v>2320330016</v>
      </c>
      <c r="F7287" t="s">
        <v>3113</v>
      </c>
      <c r="G7287" t="s">
        <v>36</v>
      </c>
      <c r="H7287">
        <v>13733.333333333332</v>
      </c>
      <c r="I7287">
        <v>1</v>
      </c>
      <c r="J7287">
        <v>40000</v>
      </c>
      <c r="K7287">
        <f>+VLOOKUP(E7287,Costos!$A$1:$I$716100,9,FALSE)</f>
        <v>0.53506200000000004</v>
      </c>
      <c r="L7287" t="str">
        <f t="shared" si="240"/>
        <v>232</v>
      </c>
      <c r="M7287" t="str">
        <f t="shared" si="241"/>
        <v>232033</v>
      </c>
      <c r="N7287" t="str">
        <f>IFERROR(IF(L7287="231","231",VLOOKUP(E7287,Materiales!$A$1:$G$37443,7,FALSE)),"N/A")</f>
        <v>Tapas para Cuadernos</v>
      </c>
    </row>
    <row r="7288" spans="1:14" x14ac:dyDescent="0.25">
      <c r="A7288">
        <v>2140110614</v>
      </c>
      <c r="B7288" t="s">
        <v>1710</v>
      </c>
      <c r="C7288">
        <v>2140110614</v>
      </c>
      <c r="D7288" t="s">
        <v>1710</v>
      </c>
      <c r="E7288">
        <v>2320130698</v>
      </c>
      <c r="F7288" t="s">
        <v>3044</v>
      </c>
      <c r="G7288" t="s">
        <v>36</v>
      </c>
      <c r="H7288">
        <v>13733.333333333332</v>
      </c>
      <c r="I7288">
        <v>1</v>
      </c>
      <c r="J7288">
        <v>40000</v>
      </c>
      <c r="K7288">
        <f>+VLOOKUP(E7288,Costos!$A$1:$I$716100,9,FALSE)</f>
        <v>0.33857300000000001</v>
      </c>
      <c r="L7288" t="str">
        <f t="shared" si="240"/>
        <v>232</v>
      </c>
      <c r="M7288" t="str">
        <f t="shared" si="241"/>
        <v>232013</v>
      </c>
      <c r="N7288" t="str">
        <f>IFERROR(IF(L7288="231","231",VLOOKUP(E7288,Materiales!$A$1:$G$37443,7,FALSE)),"N/A")</f>
        <v>Guarda Adhesiva</v>
      </c>
    </row>
    <row r="7289" spans="1:14" x14ac:dyDescent="0.25">
      <c r="A7289">
        <v>2140110614</v>
      </c>
      <c r="B7289" t="s">
        <v>1710</v>
      </c>
      <c r="C7289">
        <v>2140110614</v>
      </c>
      <c r="D7289" t="s">
        <v>1710</v>
      </c>
      <c r="E7289">
        <v>2320130709</v>
      </c>
      <c r="F7289" t="s">
        <v>3054</v>
      </c>
      <c r="G7289" t="s">
        <v>36</v>
      </c>
      <c r="H7289">
        <v>13733.333333333332</v>
      </c>
      <c r="I7289">
        <v>1</v>
      </c>
      <c r="J7289">
        <v>40000</v>
      </c>
      <c r="K7289">
        <f>+VLOOKUP(E7289,Costos!$A$1:$I$716100,9,FALSE)</f>
        <v>0.47799999999999998</v>
      </c>
      <c r="L7289" t="str">
        <f t="shared" si="240"/>
        <v>232</v>
      </c>
      <c r="M7289" t="str">
        <f t="shared" si="241"/>
        <v>232013</v>
      </c>
      <c r="N7289" t="str">
        <f>IFERROR(IF(L7289="231","231",VLOOKUP(E7289,Materiales!$A$1:$G$37443,7,FALSE)),"N/A")</f>
        <v>Guarda Adhesiva</v>
      </c>
    </row>
    <row r="7290" spans="1:14" x14ac:dyDescent="0.25">
      <c r="A7290">
        <v>2140110614</v>
      </c>
      <c r="B7290" t="s">
        <v>1710</v>
      </c>
      <c r="C7290">
        <v>2140110614</v>
      </c>
      <c r="D7290" t="s">
        <v>1710</v>
      </c>
      <c r="E7290">
        <v>2500030335</v>
      </c>
      <c r="F7290" t="s">
        <v>3740</v>
      </c>
      <c r="G7290" t="s">
        <v>36</v>
      </c>
      <c r="H7290">
        <v>1648</v>
      </c>
      <c r="I7290">
        <v>1</v>
      </c>
      <c r="J7290">
        <v>40000</v>
      </c>
      <c r="K7290">
        <f>+VLOOKUP(E7290,Costos!$A$1:$I$716100,9,FALSE)</f>
        <v>1.2365999999999999</v>
      </c>
      <c r="L7290" t="str">
        <f t="shared" si="240"/>
        <v>250</v>
      </c>
      <c r="M7290" t="str">
        <f t="shared" si="241"/>
        <v>250003</v>
      </c>
      <c r="N7290" t="str">
        <f>IFERROR(IF(L7290="231","231",VLOOKUP(E7290,Materiales!$A$1:$G$37443,7,FALSE)),"N/A")</f>
        <v>Tapa Cajón</v>
      </c>
    </row>
    <row r="7291" spans="1:14" x14ac:dyDescent="0.25">
      <c r="A7291">
        <v>2140110614</v>
      </c>
      <c r="B7291" t="s">
        <v>1710</v>
      </c>
      <c r="C7291">
        <v>2140110614</v>
      </c>
      <c r="D7291" t="s">
        <v>1710</v>
      </c>
      <c r="E7291">
        <v>2320060011</v>
      </c>
      <c r="F7291" t="s">
        <v>2834</v>
      </c>
      <c r="G7291" t="s">
        <v>36</v>
      </c>
      <c r="H7291">
        <v>1648</v>
      </c>
      <c r="I7291">
        <v>1</v>
      </c>
      <c r="J7291">
        <v>40000</v>
      </c>
      <c r="K7291">
        <f>+VLOOKUP(E7291,Costos!$A$1:$I$716100,9,FALSE)</f>
        <v>0.66090499999999996</v>
      </c>
      <c r="L7291" t="str">
        <f t="shared" si="240"/>
        <v>232</v>
      </c>
      <c r="M7291" t="str">
        <f t="shared" si="241"/>
        <v>232006</v>
      </c>
      <c r="N7291" t="str">
        <f>IFERROR(IF(L7291="231","231",VLOOKUP(E7291,Materiales!$A$1:$G$37443,7,FALSE)),"N/A")</f>
        <v>Tapa Cajón</v>
      </c>
    </row>
    <row r="7292" spans="1:14" x14ac:dyDescent="0.25">
      <c r="A7292">
        <v>2140110614</v>
      </c>
      <c r="B7292" t="s">
        <v>1710</v>
      </c>
      <c r="C7292">
        <v>2140110614</v>
      </c>
      <c r="D7292" t="s">
        <v>1710</v>
      </c>
      <c r="E7292">
        <v>2410110053</v>
      </c>
      <c r="F7292" t="s">
        <v>3225</v>
      </c>
      <c r="G7292" t="s">
        <v>89</v>
      </c>
      <c r="H7292">
        <v>20.16</v>
      </c>
      <c r="I7292">
        <v>1</v>
      </c>
      <c r="J7292">
        <v>40000</v>
      </c>
      <c r="K7292">
        <f>+VLOOKUP(E7292,Costos!$A$1:$I$716100,9,FALSE)</f>
        <v>14.426508999999999</v>
      </c>
      <c r="L7292" t="str">
        <f t="shared" si="240"/>
        <v>241</v>
      </c>
      <c r="M7292" t="str">
        <f t="shared" si="241"/>
        <v>241011</v>
      </c>
      <c r="N7292" t="str">
        <f>IFERROR(IF(L7292="231","231",VLOOKUP(E7292,Materiales!$A$1:$G$37443,7,FALSE)),"N/A")</f>
        <v>Tinta Papel Bond</v>
      </c>
    </row>
    <row r="7293" spans="1:14" x14ac:dyDescent="0.25">
      <c r="A7293">
        <v>2140110614</v>
      </c>
      <c r="B7293" t="s">
        <v>1710</v>
      </c>
      <c r="C7293">
        <v>2140110614</v>
      </c>
      <c r="D7293" t="s">
        <v>1710</v>
      </c>
      <c r="E7293">
        <v>2410290214</v>
      </c>
      <c r="F7293" t="s">
        <v>3342</v>
      </c>
      <c r="G7293" t="s">
        <v>89</v>
      </c>
      <c r="H7293">
        <v>10.5</v>
      </c>
      <c r="I7293">
        <v>1</v>
      </c>
      <c r="J7293">
        <v>40000</v>
      </c>
      <c r="K7293">
        <f>+VLOOKUP(E7293,Costos!$A$1:$I$716100,9,FALSE)</f>
        <v>16.999977000000001</v>
      </c>
      <c r="L7293" t="str">
        <f t="shared" si="240"/>
        <v>241</v>
      </c>
      <c r="M7293" t="str">
        <f t="shared" si="241"/>
        <v>241029</v>
      </c>
      <c r="N7293" t="str">
        <f>IFERROR(IF(L7293="231","231",VLOOKUP(E7293,Materiales!$A$1:$G$37443,7,FALSE)),"N/A")</f>
        <v>Suministros</v>
      </c>
    </row>
    <row r="7294" spans="1:14" x14ac:dyDescent="0.25">
      <c r="A7294">
        <v>2140110616</v>
      </c>
      <c r="B7294" t="s">
        <v>1712</v>
      </c>
      <c r="C7294">
        <v>2140110616</v>
      </c>
      <c r="D7294" t="s">
        <v>1712</v>
      </c>
      <c r="E7294">
        <v>2410290614</v>
      </c>
      <c r="F7294" t="s">
        <v>3373</v>
      </c>
      <c r="G7294" t="s">
        <v>89</v>
      </c>
      <c r="H7294">
        <v>14260.96</v>
      </c>
      <c r="I7294">
        <v>1</v>
      </c>
      <c r="J7294">
        <v>40000</v>
      </c>
      <c r="K7294">
        <f>+VLOOKUP(E7294,Costos!$A$1:$I$716100,9,FALSE)</f>
        <v>3.415597</v>
      </c>
      <c r="L7294" t="str">
        <f t="shared" si="240"/>
        <v>241</v>
      </c>
      <c r="M7294" t="str">
        <f t="shared" si="241"/>
        <v>241029</v>
      </c>
      <c r="N7294" t="str">
        <f>IFERROR(IF(L7294="231","231",VLOOKUP(E7294,Materiales!$A$1:$G$37443,7,FALSE)),"N/A")</f>
        <v>Papel Bond</v>
      </c>
    </row>
    <row r="7295" spans="1:14" x14ac:dyDescent="0.25">
      <c r="A7295">
        <v>2140110616</v>
      </c>
      <c r="B7295" t="s">
        <v>1712</v>
      </c>
      <c r="C7295">
        <v>2140110616</v>
      </c>
      <c r="D7295" t="s">
        <v>1712</v>
      </c>
      <c r="E7295">
        <v>2320330013</v>
      </c>
      <c r="F7295" t="s">
        <v>3111</v>
      </c>
      <c r="G7295" t="s">
        <v>36</v>
      </c>
      <c r="H7295">
        <v>13733.333333333332</v>
      </c>
      <c r="I7295">
        <v>1</v>
      </c>
      <c r="J7295">
        <v>40000</v>
      </c>
      <c r="K7295">
        <f>+VLOOKUP(E7295,Costos!$A$1:$I$716100,9,FALSE)</f>
        <v>0.49516700000000002</v>
      </c>
      <c r="L7295" t="str">
        <f t="shared" si="240"/>
        <v>232</v>
      </c>
      <c r="M7295" t="str">
        <f t="shared" si="241"/>
        <v>232033</v>
      </c>
      <c r="N7295" t="str">
        <f>IFERROR(IF(L7295="231","231",VLOOKUP(E7295,Materiales!$A$1:$G$37443,7,FALSE)),"N/A")</f>
        <v>Tapas para Cuadernos</v>
      </c>
    </row>
    <row r="7296" spans="1:14" x14ac:dyDescent="0.25">
      <c r="A7296">
        <v>2140110616</v>
      </c>
      <c r="B7296" t="s">
        <v>1712</v>
      </c>
      <c r="C7296">
        <v>2140110616</v>
      </c>
      <c r="D7296" t="s">
        <v>1712</v>
      </c>
      <c r="E7296">
        <v>2320330014</v>
      </c>
      <c r="F7296" t="s">
        <v>5957</v>
      </c>
      <c r="G7296" t="s">
        <v>36</v>
      </c>
      <c r="H7296">
        <v>13733.333333333332</v>
      </c>
      <c r="I7296">
        <v>1</v>
      </c>
      <c r="J7296">
        <v>40000</v>
      </c>
      <c r="K7296">
        <f>+VLOOKUP(E7296,Costos!$A$1:$I$716100,9,FALSE)</f>
        <v>1.5102100000000001</v>
      </c>
      <c r="L7296" t="str">
        <f t="shared" si="240"/>
        <v>232</v>
      </c>
      <c r="M7296" t="str">
        <f t="shared" si="241"/>
        <v>232033</v>
      </c>
      <c r="N7296" t="str">
        <f>IFERROR(IF(L7296="231","231",VLOOKUP(E7296,Materiales!$A$1:$G$37443,7,FALSE)),"N/A")</f>
        <v>Tapas para Cuadernos</v>
      </c>
    </row>
    <row r="7297" spans="1:14" x14ac:dyDescent="0.25">
      <c r="A7297">
        <v>2140110616</v>
      </c>
      <c r="B7297" t="s">
        <v>1712</v>
      </c>
      <c r="C7297">
        <v>2140110616</v>
      </c>
      <c r="D7297" t="s">
        <v>1712</v>
      </c>
      <c r="E7297">
        <v>2320130697</v>
      </c>
      <c r="F7297" t="s">
        <v>3043</v>
      </c>
      <c r="G7297" t="s">
        <v>36</v>
      </c>
      <c r="H7297">
        <v>13733.333333333332</v>
      </c>
      <c r="I7297">
        <v>1</v>
      </c>
      <c r="J7297">
        <v>40000</v>
      </c>
      <c r="K7297">
        <f>+VLOOKUP(E7297,Costos!$A$1:$I$716100,9,FALSE)</f>
        <v>0.33962199999999998</v>
      </c>
      <c r="L7297" t="str">
        <f t="shared" si="240"/>
        <v>232</v>
      </c>
      <c r="M7297" t="str">
        <f t="shared" si="241"/>
        <v>232013</v>
      </c>
      <c r="N7297" t="str">
        <f>IFERROR(IF(L7297="231","231",VLOOKUP(E7297,Materiales!$A$1:$G$37443,7,FALSE)),"N/A")</f>
        <v>Guarda Adhesiva</v>
      </c>
    </row>
    <row r="7298" spans="1:14" x14ac:dyDescent="0.25">
      <c r="A7298">
        <v>2140110616</v>
      </c>
      <c r="B7298" t="s">
        <v>1712</v>
      </c>
      <c r="C7298">
        <v>2140110616</v>
      </c>
      <c r="D7298" t="s">
        <v>1712</v>
      </c>
      <c r="E7298">
        <v>2320130710</v>
      </c>
      <c r="F7298" t="s">
        <v>6103</v>
      </c>
      <c r="G7298" t="s">
        <v>36</v>
      </c>
      <c r="H7298">
        <v>13733.333333333332</v>
      </c>
      <c r="I7298">
        <v>1</v>
      </c>
      <c r="J7298">
        <v>40000</v>
      </c>
      <c r="K7298">
        <f>+VLOOKUP(E7298,Costos!$A$1:$I$716100,9,FALSE)</f>
        <v>0.468115</v>
      </c>
      <c r="L7298" t="str">
        <f t="shared" si="240"/>
        <v>232</v>
      </c>
      <c r="M7298" t="str">
        <f t="shared" si="241"/>
        <v>232013</v>
      </c>
      <c r="N7298" t="str">
        <f>IFERROR(IF(L7298="231","231",VLOOKUP(E7298,Materiales!$A$1:$G$37443,7,FALSE)),"N/A")</f>
        <v>Guarda Adhesiva</v>
      </c>
    </row>
    <row r="7299" spans="1:14" x14ac:dyDescent="0.25">
      <c r="A7299">
        <v>2140110616</v>
      </c>
      <c r="B7299" t="s">
        <v>1712</v>
      </c>
      <c r="C7299">
        <v>2140110616</v>
      </c>
      <c r="D7299" t="s">
        <v>1712</v>
      </c>
      <c r="E7299">
        <v>2500030335</v>
      </c>
      <c r="F7299" t="s">
        <v>3740</v>
      </c>
      <c r="G7299" t="s">
        <v>36</v>
      </c>
      <c r="H7299">
        <v>1648</v>
      </c>
      <c r="I7299">
        <v>1</v>
      </c>
      <c r="J7299">
        <v>40000</v>
      </c>
      <c r="K7299">
        <f>+VLOOKUP(E7299,Costos!$A$1:$I$716100,9,FALSE)</f>
        <v>1.2365999999999999</v>
      </c>
      <c r="L7299" t="str">
        <f t="shared" si="240"/>
        <v>250</v>
      </c>
      <c r="M7299" t="str">
        <f t="shared" si="241"/>
        <v>250003</v>
      </c>
      <c r="N7299" t="str">
        <f>IFERROR(IF(L7299="231","231",VLOOKUP(E7299,Materiales!$A$1:$G$37443,7,FALSE)),"N/A")</f>
        <v>Tapa Cajón</v>
      </c>
    </row>
    <row r="7300" spans="1:14" x14ac:dyDescent="0.25">
      <c r="A7300">
        <v>2140110616</v>
      </c>
      <c r="B7300" t="s">
        <v>1712</v>
      </c>
      <c r="C7300">
        <v>2140110616</v>
      </c>
      <c r="D7300" t="s">
        <v>1712</v>
      </c>
      <c r="E7300">
        <v>2320060016</v>
      </c>
      <c r="F7300" t="s">
        <v>2836</v>
      </c>
      <c r="G7300" t="s">
        <v>36</v>
      </c>
      <c r="H7300">
        <v>1648</v>
      </c>
      <c r="I7300">
        <v>1</v>
      </c>
      <c r="J7300">
        <v>40000</v>
      </c>
      <c r="K7300">
        <f>+VLOOKUP(E7300,Costos!$A$1:$I$716100,9,FALSE)</f>
        <v>0.67267100000000002</v>
      </c>
      <c r="L7300" t="str">
        <f t="shared" si="240"/>
        <v>232</v>
      </c>
      <c r="M7300" t="str">
        <f t="shared" si="241"/>
        <v>232006</v>
      </c>
      <c r="N7300" t="str">
        <f>IFERROR(IF(L7300="231","231",VLOOKUP(E7300,Materiales!$A$1:$G$37443,7,FALSE)),"N/A")</f>
        <v>Tapa Cajón</v>
      </c>
    </row>
    <row r="7301" spans="1:14" x14ac:dyDescent="0.25">
      <c r="A7301">
        <v>2140110616</v>
      </c>
      <c r="B7301" t="s">
        <v>1712</v>
      </c>
      <c r="C7301">
        <v>2140110616</v>
      </c>
      <c r="D7301" t="s">
        <v>1712</v>
      </c>
      <c r="E7301">
        <v>2410110053</v>
      </c>
      <c r="F7301" t="s">
        <v>3225</v>
      </c>
      <c r="G7301" t="s">
        <v>89</v>
      </c>
      <c r="H7301">
        <v>20.16</v>
      </c>
      <c r="I7301">
        <v>1</v>
      </c>
      <c r="J7301">
        <v>40000</v>
      </c>
      <c r="K7301">
        <f>+VLOOKUP(E7301,Costos!$A$1:$I$716100,9,FALSE)</f>
        <v>14.426508999999999</v>
      </c>
      <c r="L7301" t="str">
        <f t="shared" si="240"/>
        <v>241</v>
      </c>
      <c r="M7301" t="str">
        <f t="shared" si="241"/>
        <v>241011</v>
      </c>
      <c r="N7301" t="str">
        <f>IFERROR(IF(L7301="231","231",VLOOKUP(E7301,Materiales!$A$1:$G$37443,7,FALSE)),"N/A")</f>
        <v>Tinta Papel Bond</v>
      </c>
    </row>
    <row r="7302" spans="1:14" x14ac:dyDescent="0.25">
      <c r="A7302">
        <v>2140110616</v>
      </c>
      <c r="B7302" t="s">
        <v>1712</v>
      </c>
      <c r="C7302">
        <v>2140110616</v>
      </c>
      <c r="D7302" t="s">
        <v>1712</v>
      </c>
      <c r="E7302">
        <v>2410290214</v>
      </c>
      <c r="F7302" t="s">
        <v>3342</v>
      </c>
      <c r="G7302" t="s">
        <v>89</v>
      </c>
      <c r="H7302">
        <v>10.5</v>
      </c>
      <c r="I7302">
        <v>1</v>
      </c>
      <c r="J7302">
        <v>40000</v>
      </c>
      <c r="K7302">
        <f>+VLOOKUP(E7302,Costos!$A$1:$I$716100,9,FALSE)</f>
        <v>16.999977000000001</v>
      </c>
      <c r="L7302" t="str">
        <f t="shared" si="240"/>
        <v>241</v>
      </c>
      <c r="M7302" t="str">
        <f t="shared" si="241"/>
        <v>241029</v>
      </c>
      <c r="N7302" t="str">
        <f>IFERROR(IF(L7302="231","231",VLOOKUP(E7302,Materiales!$A$1:$G$37443,7,FALSE)),"N/A")</f>
        <v>Suministros</v>
      </c>
    </row>
    <row r="7303" spans="1:14" x14ac:dyDescent="0.25">
      <c r="A7303">
        <v>2140110652</v>
      </c>
      <c r="B7303" t="s">
        <v>1740</v>
      </c>
      <c r="C7303">
        <v>2140110652</v>
      </c>
      <c r="D7303" t="s">
        <v>1740</v>
      </c>
      <c r="E7303">
        <v>2410290609</v>
      </c>
      <c r="F7303" t="s">
        <v>5845</v>
      </c>
      <c r="G7303" t="s">
        <v>89</v>
      </c>
      <c r="H7303">
        <v>14260.96</v>
      </c>
      <c r="I7303">
        <v>1</v>
      </c>
      <c r="J7303">
        <v>40000</v>
      </c>
      <c r="K7303">
        <f>+VLOOKUP(E7303,Costos!$A$1:$I$716100,9,FALSE)</f>
        <v>3.4176669999999998</v>
      </c>
      <c r="L7303" t="str">
        <f t="shared" si="240"/>
        <v>241</v>
      </c>
      <c r="M7303" t="str">
        <f t="shared" si="241"/>
        <v>241029</v>
      </c>
      <c r="N7303" t="str">
        <f>IFERROR(IF(L7303="231","231",VLOOKUP(E7303,Materiales!$A$1:$G$37443,7,FALSE)),"N/A")</f>
        <v>Papel Bond</v>
      </c>
    </row>
    <row r="7304" spans="1:14" x14ac:dyDescent="0.25">
      <c r="A7304">
        <v>2140110652</v>
      </c>
      <c r="B7304" t="s">
        <v>1740</v>
      </c>
      <c r="C7304">
        <v>2140110652</v>
      </c>
      <c r="D7304" t="s">
        <v>1740</v>
      </c>
      <c r="E7304">
        <v>2320060005</v>
      </c>
      <c r="F7304" t="s">
        <v>2828</v>
      </c>
      <c r="G7304" t="s">
        <v>36</v>
      </c>
      <c r="H7304">
        <v>1648</v>
      </c>
      <c r="I7304">
        <v>1</v>
      </c>
      <c r="J7304">
        <v>40000</v>
      </c>
      <c r="K7304">
        <f>+VLOOKUP(E7304,Costos!$A$1:$I$716100,9,FALSE)</f>
        <v>0.734985</v>
      </c>
      <c r="L7304" t="str">
        <f t="shared" si="240"/>
        <v>232</v>
      </c>
      <c r="M7304" t="str">
        <f t="shared" si="241"/>
        <v>232006</v>
      </c>
      <c r="N7304" t="str">
        <f>IFERROR(IF(L7304="231","231",VLOOKUP(E7304,Materiales!$A$1:$G$37443,7,FALSE)),"N/A")</f>
        <v>Tapa Cajón</v>
      </c>
    </row>
    <row r="7305" spans="1:14" x14ac:dyDescent="0.25">
      <c r="A7305">
        <v>2140110652</v>
      </c>
      <c r="B7305" t="s">
        <v>1740</v>
      </c>
      <c r="C7305">
        <v>2140110652</v>
      </c>
      <c r="D7305" t="s">
        <v>1740</v>
      </c>
      <c r="E7305">
        <v>2320330017</v>
      </c>
      <c r="F7305" t="s">
        <v>3114</v>
      </c>
      <c r="G7305" t="s">
        <v>36</v>
      </c>
      <c r="H7305">
        <v>13733.333333333332</v>
      </c>
      <c r="I7305">
        <v>1</v>
      </c>
      <c r="J7305">
        <v>40000</v>
      </c>
      <c r="K7305">
        <f>+VLOOKUP(E7305,Costos!$A$1:$I$716100,9,FALSE)</f>
        <v>1.493884</v>
      </c>
      <c r="L7305" t="str">
        <f t="shared" si="240"/>
        <v>232</v>
      </c>
      <c r="M7305" t="str">
        <f t="shared" si="241"/>
        <v>232033</v>
      </c>
      <c r="N7305" t="str">
        <f>IFERROR(IF(L7305="231","231",VLOOKUP(E7305,Materiales!$A$1:$G$37443,7,FALSE)),"N/A")</f>
        <v>Tapas para Cuadernos</v>
      </c>
    </row>
    <row r="7306" spans="1:14" x14ac:dyDescent="0.25">
      <c r="A7306">
        <v>2140110652</v>
      </c>
      <c r="B7306" t="s">
        <v>1740</v>
      </c>
      <c r="C7306">
        <v>2140110652</v>
      </c>
      <c r="D7306" t="s">
        <v>1740</v>
      </c>
      <c r="E7306">
        <v>2320330018</v>
      </c>
      <c r="F7306" t="s">
        <v>3115</v>
      </c>
      <c r="G7306" t="s">
        <v>36</v>
      </c>
      <c r="H7306">
        <v>13733.333333333332</v>
      </c>
      <c r="I7306">
        <v>1</v>
      </c>
      <c r="J7306">
        <v>40000</v>
      </c>
      <c r="K7306">
        <f>+VLOOKUP(E7306,Costos!$A$1:$I$716100,9,FALSE)</f>
        <v>1.4946379999999999</v>
      </c>
      <c r="L7306" t="str">
        <f t="shared" si="240"/>
        <v>232</v>
      </c>
      <c r="M7306" t="str">
        <f t="shared" si="241"/>
        <v>232033</v>
      </c>
      <c r="N7306" t="str">
        <f>IFERROR(IF(L7306="231","231",VLOOKUP(E7306,Materiales!$A$1:$G$37443,7,FALSE)),"N/A")</f>
        <v>Tapas para Cuadernos</v>
      </c>
    </row>
    <row r="7307" spans="1:14" x14ac:dyDescent="0.25">
      <c r="A7307">
        <v>2140110652</v>
      </c>
      <c r="B7307" t="s">
        <v>1740</v>
      </c>
      <c r="C7307">
        <v>2140110652</v>
      </c>
      <c r="D7307" t="s">
        <v>1740</v>
      </c>
      <c r="E7307">
        <v>2320130686</v>
      </c>
      <c r="F7307" t="s">
        <v>3033</v>
      </c>
      <c r="G7307" t="s">
        <v>36</v>
      </c>
      <c r="H7307">
        <v>13733.333333333332</v>
      </c>
      <c r="I7307">
        <v>1</v>
      </c>
      <c r="J7307">
        <v>40000</v>
      </c>
      <c r="K7307">
        <f>+VLOOKUP(E7307,Costos!$A$1:$I$716100,9,FALSE)</f>
        <v>0.33918500000000001</v>
      </c>
      <c r="L7307" t="str">
        <f t="shared" si="240"/>
        <v>232</v>
      </c>
      <c r="M7307" t="str">
        <f t="shared" si="241"/>
        <v>232013</v>
      </c>
      <c r="N7307" t="str">
        <f>IFERROR(IF(L7307="231","231",VLOOKUP(E7307,Materiales!$A$1:$G$37443,7,FALSE)),"N/A")</f>
        <v>Guarda Adhesiva</v>
      </c>
    </row>
    <row r="7308" spans="1:14" x14ac:dyDescent="0.25">
      <c r="A7308">
        <v>2140110652</v>
      </c>
      <c r="B7308" t="s">
        <v>1740</v>
      </c>
      <c r="C7308">
        <v>2140110652</v>
      </c>
      <c r="D7308" t="s">
        <v>1740</v>
      </c>
      <c r="E7308">
        <v>2320130703</v>
      </c>
      <c r="F7308" t="s">
        <v>3049</v>
      </c>
      <c r="G7308" t="s">
        <v>36</v>
      </c>
      <c r="H7308">
        <v>13733.333333333332</v>
      </c>
      <c r="I7308">
        <v>1</v>
      </c>
      <c r="J7308">
        <v>40000</v>
      </c>
      <c r="K7308">
        <f>+VLOOKUP(E7308,Costos!$A$1:$I$716100,9,FALSE)</f>
        <v>0.46821800000000002</v>
      </c>
      <c r="L7308" t="str">
        <f t="shared" si="240"/>
        <v>232</v>
      </c>
      <c r="M7308" t="str">
        <f t="shared" si="241"/>
        <v>232013</v>
      </c>
      <c r="N7308" t="str">
        <f>IFERROR(IF(L7308="231","231",VLOOKUP(E7308,Materiales!$A$1:$G$37443,7,FALSE)),"N/A")</f>
        <v>Guarda Adhesiva</v>
      </c>
    </row>
    <row r="7309" spans="1:14" x14ac:dyDescent="0.25">
      <c r="A7309">
        <v>2140110652</v>
      </c>
      <c r="B7309" t="s">
        <v>1740</v>
      </c>
      <c r="C7309">
        <v>2140110652</v>
      </c>
      <c r="D7309" t="s">
        <v>1740</v>
      </c>
      <c r="E7309">
        <v>2320060017</v>
      </c>
      <c r="F7309" t="s">
        <v>2837</v>
      </c>
      <c r="G7309" t="s">
        <v>36</v>
      </c>
      <c r="H7309">
        <v>1648</v>
      </c>
      <c r="I7309">
        <v>1</v>
      </c>
      <c r="J7309">
        <v>40000</v>
      </c>
      <c r="K7309">
        <f>+VLOOKUP(E7309,Costos!$A$1:$I$716100,9,FALSE)</f>
        <v>0.25583899999999998</v>
      </c>
      <c r="L7309" t="str">
        <f t="shared" si="240"/>
        <v>232</v>
      </c>
      <c r="M7309" t="str">
        <f t="shared" si="241"/>
        <v>232006</v>
      </c>
      <c r="N7309" t="str">
        <f>IFERROR(IF(L7309="231","231",VLOOKUP(E7309,Materiales!$A$1:$G$37443,7,FALSE)),"N/A")</f>
        <v>Tapa Cajón</v>
      </c>
    </row>
    <row r="7310" spans="1:14" x14ac:dyDescent="0.25">
      <c r="A7310">
        <v>2140110652</v>
      </c>
      <c r="B7310" t="s">
        <v>1740</v>
      </c>
      <c r="C7310">
        <v>2140110652</v>
      </c>
      <c r="D7310" t="s">
        <v>1740</v>
      </c>
      <c r="E7310">
        <v>2500030335</v>
      </c>
      <c r="F7310" t="s">
        <v>3740</v>
      </c>
      <c r="G7310" t="s">
        <v>36</v>
      </c>
      <c r="H7310">
        <v>1648</v>
      </c>
      <c r="I7310">
        <v>1</v>
      </c>
      <c r="J7310">
        <v>40000</v>
      </c>
      <c r="K7310">
        <f>+VLOOKUP(E7310,Costos!$A$1:$I$716100,9,FALSE)</f>
        <v>1.2365999999999999</v>
      </c>
      <c r="L7310" t="str">
        <f t="shared" si="240"/>
        <v>250</v>
      </c>
      <c r="M7310" t="str">
        <f t="shared" si="241"/>
        <v>250003</v>
      </c>
      <c r="N7310" t="str">
        <f>IFERROR(IF(L7310="231","231",VLOOKUP(E7310,Materiales!$A$1:$G$37443,7,FALSE)),"N/A")</f>
        <v>Tapa Cajón</v>
      </c>
    </row>
    <row r="7311" spans="1:14" x14ac:dyDescent="0.25">
      <c r="A7311">
        <v>2140110652</v>
      </c>
      <c r="B7311" t="s">
        <v>1740</v>
      </c>
      <c r="C7311">
        <v>2140110652</v>
      </c>
      <c r="D7311" t="s">
        <v>1740</v>
      </c>
      <c r="E7311">
        <v>2410110053</v>
      </c>
      <c r="F7311" t="s">
        <v>3225</v>
      </c>
      <c r="G7311" t="s">
        <v>89</v>
      </c>
      <c r="H7311">
        <v>20.16</v>
      </c>
      <c r="I7311">
        <v>1</v>
      </c>
      <c r="J7311">
        <v>40000</v>
      </c>
      <c r="K7311">
        <f>+VLOOKUP(E7311,Costos!$A$1:$I$716100,9,FALSE)</f>
        <v>14.426508999999999</v>
      </c>
      <c r="L7311" t="str">
        <f t="shared" si="240"/>
        <v>241</v>
      </c>
      <c r="M7311" t="str">
        <f t="shared" si="241"/>
        <v>241011</v>
      </c>
      <c r="N7311" t="str">
        <f>IFERROR(IF(L7311="231","231",VLOOKUP(E7311,Materiales!$A$1:$G$37443,7,FALSE)),"N/A")</f>
        <v>Tinta Papel Bond</v>
      </c>
    </row>
    <row r="7312" spans="1:14" x14ac:dyDescent="0.25">
      <c r="A7312">
        <v>2140110652</v>
      </c>
      <c r="B7312" t="s">
        <v>1740</v>
      </c>
      <c r="C7312">
        <v>2140110652</v>
      </c>
      <c r="D7312" t="s">
        <v>1740</v>
      </c>
      <c r="E7312">
        <v>2410290214</v>
      </c>
      <c r="F7312" t="s">
        <v>3342</v>
      </c>
      <c r="G7312" t="s">
        <v>89</v>
      </c>
      <c r="H7312">
        <v>10.5</v>
      </c>
      <c r="I7312">
        <v>1</v>
      </c>
      <c r="J7312">
        <v>40000</v>
      </c>
      <c r="K7312">
        <f>+VLOOKUP(E7312,Costos!$A$1:$I$716100,9,FALSE)</f>
        <v>16.999977000000001</v>
      </c>
      <c r="L7312" t="str">
        <f t="shared" si="240"/>
        <v>241</v>
      </c>
      <c r="M7312" t="str">
        <f t="shared" si="241"/>
        <v>241029</v>
      </c>
      <c r="N7312" t="str">
        <f>IFERROR(IF(L7312="231","231",VLOOKUP(E7312,Materiales!$A$1:$G$37443,7,FALSE)),"N/A")</f>
        <v>Suministros</v>
      </c>
    </row>
    <row r="7313" spans="1:14" x14ac:dyDescent="0.25">
      <c r="A7313">
        <v>2140110653</v>
      </c>
      <c r="B7313" t="s">
        <v>1741</v>
      </c>
      <c r="C7313">
        <v>2140110653</v>
      </c>
      <c r="D7313" t="s">
        <v>1741</v>
      </c>
      <c r="E7313">
        <v>2410290609</v>
      </c>
      <c r="F7313" t="s">
        <v>5845</v>
      </c>
      <c r="G7313" t="s">
        <v>89</v>
      </c>
      <c r="H7313">
        <v>14260.96</v>
      </c>
      <c r="I7313">
        <v>1</v>
      </c>
      <c r="J7313">
        <v>40000</v>
      </c>
      <c r="K7313">
        <f>+VLOOKUP(E7313,Costos!$A$1:$I$716100,9,FALSE)</f>
        <v>3.4176669999999998</v>
      </c>
      <c r="L7313" t="str">
        <f t="shared" si="240"/>
        <v>241</v>
      </c>
      <c r="M7313" t="str">
        <f t="shared" si="241"/>
        <v>241029</v>
      </c>
      <c r="N7313" t="str">
        <f>IFERROR(IF(L7313="231","231",VLOOKUP(E7313,Materiales!$A$1:$G$37443,7,FALSE)),"N/A")</f>
        <v>Papel Bond</v>
      </c>
    </row>
    <row r="7314" spans="1:14" x14ac:dyDescent="0.25">
      <c r="A7314">
        <v>2140110653</v>
      </c>
      <c r="B7314" t="s">
        <v>1741</v>
      </c>
      <c r="C7314">
        <v>2140110653</v>
      </c>
      <c r="D7314" t="s">
        <v>1741</v>
      </c>
      <c r="E7314">
        <v>2320330015</v>
      </c>
      <c r="F7314" t="s">
        <v>3112</v>
      </c>
      <c r="G7314" t="s">
        <v>36</v>
      </c>
      <c r="H7314">
        <v>13733.333333333332</v>
      </c>
      <c r="I7314">
        <v>1</v>
      </c>
      <c r="J7314">
        <v>40000</v>
      </c>
      <c r="K7314">
        <f>+VLOOKUP(E7314,Costos!$A$1:$I$716100,9,FALSE)</f>
        <v>1.5327740000000001</v>
      </c>
      <c r="L7314" t="str">
        <f t="shared" si="240"/>
        <v>232</v>
      </c>
      <c r="M7314" t="str">
        <f t="shared" si="241"/>
        <v>232033</v>
      </c>
      <c r="N7314" t="str">
        <f>IFERROR(IF(L7314="231","231",VLOOKUP(E7314,Materiales!$A$1:$G$37443,7,FALSE)),"N/A")</f>
        <v>Tapas para Cuadernos</v>
      </c>
    </row>
    <row r="7315" spans="1:14" x14ac:dyDescent="0.25">
      <c r="A7315">
        <v>2140110653</v>
      </c>
      <c r="B7315" t="s">
        <v>1741</v>
      </c>
      <c r="C7315">
        <v>2140110653</v>
      </c>
      <c r="D7315" t="s">
        <v>1741</v>
      </c>
      <c r="E7315">
        <v>2320330016</v>
      </c>
      <c r="F7315" t="s">
        <v>3113</v>
      </c>
      <c r="G7315" t="s">
        <v>36</v>
      </c>
      <c r="H7315">
        <v>13733.333333333332</v>
      </c>
      <c r="I7315">
        <v>1</v>
      </c>
      <c r="J7315">
        <v>40000</v>
      </c>
      <c r="K7315">
        <f>+VLOOKUP(E7315,Costos!$A$1:$I$716100,9,FALSE)</f>
        <v>0.53506200000000004</v>
      </c>
      <c r="L7315" t="str">
        <f t="shared" si="240"/>
        <v>232</v>
      </c>
      <c r="M7315" t="str">
        <f t="shared" si="241"/>
        <v>232033</v>
      </c>
      <c r="N7315" t="str">
        <f>IFERROR(IF(L7315="231","231",VLOOKUP(E7315,Materiales!$A$1:$G$37443,7,FALSE)),"N/A")</f>
        <v>Tapas para Cuadernos</v>
      </c>
    </row>
    <row r="7316" spans="1:14" x14ac:dyDescent="0.25">
      <c r="A7316">
        <v>2140110653</v>
      </c>
      <c r="B7316" t="s">
        <v>1741</v>
      </c>
      <c r="C7316">
        <v>2140110653</v>
      </c>
      <c r="D7316" t="s">
        <v>1741</v>
      </c>
      <c r="E7316">
        <v>2320130698</v>
      </c>
      <c r="F7316" t="s">
        <v>3044</v>
      </c>
      <c r="G7316" t="s">
        <v>36</v>
      </c>
      <c r="H7316">
        <v>13733.333333333332</v>
      </c>
      <c r="I7316">
        <v>1</v>
      </c>
      <c r="J7316">
        <v>40000</v>
      </c>
      <c r="K7316">
        <f>+VLOOKUP(E7316,Costos!$A$1:$I$716100,9,FALSE)</f>
        <v>0.33857300000000001</v>
      </c>
      <c r="L7316" t="str">
        <f t="shared" si="240"/>
        <v>232</v>
      </c>
      <c r="M7316" t="str">
        <f t="shared" si="241"/>
        <v>232013</v>
      </c>
      <c r="N7316" t="str">
        <f>IFERROR(IF(L7316="231","231",VLOOKUP(E7316,Materiales!$A$1:$G$37443,7,FALSE)),"N/A")</f>
        <v>Guarda Adhesiva</v>
      </c>
    </row>
    <row r="7317" spans="1:14" x14ac:dyDescent="0.25">
      <c r="A7317">
        <v>2140110653</v>
      </c>
      <c r="B7317" t="s">
        <v>1741</v>
      </c>
      <c r="C7317">
        <v>2140110653</v>
      </c>
      <c r="D7317" t="s">
        <v>1741</v>
      </c>
      <c r="E7317">
        <v>2320130709</v>
      </c>
      <c r="F7317" t="s">
        <v>3054</v>
      </c>
      <c r="G7317" t="s">
        <v>36</v>
      </c>
      <c r="H7317">
        <v>13733.333333333332</v>
      </c>
      <c r="I7317">
        <v>1</v>
      </c>
      <c r="J7317">
        <v>40000</v>
      </c>
      <c r="K7317">
        <f>+VLOOKUP(E7317,Costos!$A$1:$I$716100,9,FALSE)</f>
        <v>0.47799999999999998</v>
      </c>
      <c r="L7317" t="str">
        <f t="shared" si="240"/>
        <v>232</v>
      </c>
      <c r="M7317" t="str">
        <f t="shared" si="241"/>
        <v>232013</v>
      </c>
      <c r="N7317" t="str">
        <f>IFERROR(IF(L7317="231","231",VLOOKUP(E7317,Materiales!$A$1:$G$37443,7,FALSE)),"N/A")</f>
        <v>Guarda Adhesiva</v>
      </c>
    </row>
    <row r="7318" spans="1:14" x14ac:dyDescent="0.25">
      <c r="A7318">
        <v>2140110653</v>
      </c>
      <c r="B7318" t="s">
        <v>1741</v>
      </c>
      <c r="C7318">
        <v>2140110653</v>
      </c>
      <c r="D7318" t="s">
        <v>1741</v>
      </c>
      <c r="E7318">
        <v>2320060011</v>
      </c>
      <c r="F7318" t="s">
        <v>2834</v>
      </c>
      <c r="G7318" t="s">
        <v>36</v>
      </c>
      <c r="H7318">
        <v>1648</v>
      </c>
      <c r="I7318">
        <v>1</v>
      </c>
      <c r="J7318">
        <v>40000</v>
      </c>
      <c r="K7318">
        <f>+VLOOKUP(E7318,Costos!$A$1:$I$716100,9,FALSE)</f>
        <v>0.66090499999999996</v>
      </c>
      <c r="L7318" t="str">
        <f t="shared" si="240"/>
        <v>232</v>
      </c>
      <c r="M7318" t="str">
        <f t="shared" si="241"/>
        <v>232006</v>
      </c>
      <c r="N7318" t="str">
        <f>IFERROR(IF(L7318="231","231",VLOOKUP(E7318,Materiales!$A$1:$G$37443,7,FALSE)),"N/A")</f>
        <v>Tapa Cajón</v>
      </c>
    </row>
    <row r="7319" spans="1:14" x14ac:dyDescent="0.25">
      <c r="A7319">
        <v>2140110653</v>
      </c>
      <c r="B7319" t="s">
        <v>1741</v>
      </c>
      <c r="C7319">
        <v>2140110653</v>
      </c>
      <c r="D7319" t="s">
        <v>1741</v>
      </c>
      <c r="E7319">
        <v>2500030335</v>
      </c>
      <c r="F7319" t="s">
        <v>3740</v>
      </c>
      <c r="G7319" t="s">
        <v>36</v>
      </c>
      <c r="H7319">
        <v>1648</v>
      </c>
      <c r="I7319">
        <v>1</v>
      </c>
      <c r="J7319">
        <v>40000</v>
      </c>
      <c r="K7319">
        <f>+VLOOKUP(E7319,Costos!$A$1:$I$716100,9,FALSE)</f>
        <v>1.2365999999999999</v>
      </c>
      <c r="L7319" t="str">
        <f t="shared" si="240"/>
        <v>250</v>
      </c>
      <c r="M7319" t="str">
        <f t="shared" si="241"/>
        <v>250003</v>
      </c>
      <c r="N7319" t="str">
        <f>IFERROR(IF(L7319="231","231",VLOOKUP(E7319,Materiales!$A$1:$G$37443,7,FALSE)),"N/A")</f>
        <v>Tapa Cajón</v>
      </c>
    </row>
    <row r="7320" spans="1:14" x14ac:dyDescent="0.25">
      <c r="A7320">
        <v>2140110653</v>
      </c>
      <c r="B7320" t="s">
        <v>1741</v>
      </c>
      <c r="C7320">
        <v>2140110653</v>
      </c>
      <c r="D7320" t="s">
        <v>1741</v>
      </c>
      <c r="E7320">
        <v>2410110053</v>
      </c>
      <c r="F7320" t="s">
        <v>3225</v>
      </c>
      <c r="G7320" t="s">
        <v>89</v>
      </c>
      <c r="H7320">
        <v>20.16</v>
      </c>
      <c r="I7320">
        <v>1</v>
      </c>
      <c r="J7320">
        <v>40000</v>
      </c>
      <c r="K7320">
        <f>+VLOOKUP(E7320,Costos!$A$1:$I$716100,9,FALSE)</f>
        <v>14.426508999999999</v>
      </c>
      <c r="L7320" t="str">
        <f t="shared" si="240"/>
        <v>241</v>
      </c>
      <c r="M7320" t="str">
        <f t="shared" si="241"/>
        <v>241011</v>
      </c>
      <c r="N7320" t="str">
        <f>IFERROR(IF(L7320="231","231",VLOOKUP(E7320,Materiales!$A$1:$G$37443,7,FALSE)),"N/A")</f>
        <v>Tinta Papel Bond</v>
      </c>
    </row>
    <row r="7321" spans="1:14" x14ac:dyDescent="0.25">
      <c r="A7321">
        <v>2140110653</v>
      </c>
      <c r="B7321" t="s">
        <v>1741</v>
      </c>
      <c r="C7321">
        <v>2140110653</v>
      </c>
      <c r="D7321" t="s">
        <v>1741</v>
      </c>
      <c r="E7321">
        <v>2410290214</v>
      </c>
      <c r="F7321" t="s">
        <v>3342</v>
      </c>
      <c r="G7321" t="s">
        <v>89</v>
      </c>
      <c r="H7321">
        <v>10.5</v>
      </c>
      <c r="I7321">
        <v>1</v>
      </c>
      <c r="J7321">
        <v>40000</v>
      </c>
      <c r="K7321">
        <f>+VLOOKUP(E7321,Costos!$A$1:$I$716100,9,FALSE)</f>
        <v>16.999977000000001</v>
      </c>
      <c r="L7321" t="str">
        <f t="shared" si="240"/>
        <v>241</v>
      </c>
      <c r="M7321" t="str">
        <f t="shared" si="241"/>
        <v>241029</v>
      </c>
      <c r="N7321" t="str">
        <f>IFERROR(IF(L7321="231","231",VLOOKUP(E7321,Materiales!$A$1:$G$37443,7,FALSE)),"N/A")</f>
        <v>Suministros</v>
      </c>
    </row>
    <row r="7322" spans="1:14" x14ac:dyDescent="0.25">
      <c r="A7322">
        <v>2140110656</v>
      </c>
      <c r="B7322" t="s">
        <v>1744</v>
      </c>
      <c r="C7322">
        <v>2140110656</v>
      </c>
      <c r="D7322" t="s">
        <v>1744</v>
      </c>
      <c r="E7322">
        <v>2410290609</v>
      </c>
      <c r="F7322" t="s">
        <v>5845</v>
      </c>
      <c r="G7322" t="s">
        <v>89</v>
      </c>
      <c r="H7322">
        <v>14260.96</v>
      </c>
      <c r="I7322">
        <v>1</v>
      </c>
      <c r="J7322">
        <v>40000</v>
      </c>
      <c r="K7322">
        <f>+VLOOKUP(E7322,Costos!$A$1:$I$716100,9,FALSE)</f>
        <v>3.4176669999999998</v>
      </c>
      <c r="L7322" t="str">
        <f t="shared" si="240"/>
        <v>241</v>
      </c>
      <c r="M7322" t="str">
        <f t="shared" si="241"/>
        <v>241029</v>
      </c>
      <c r="N7322" t="str">
        <f>IFERROR(IF(L7322="231","231",VLOOKUP(E7322,Materiales!$A$1:$G$37443,7,FALSE)),"N/A")</f>
        <v>Papel Bond</v>
      </c>
    </row>
    <row r="7323" spans="1:14" x14ac:dyDescent="0.25">
      <c r="A7323">
        <v>2140110656</v>
      </c>
      <c r="B7323" t="s">
        <v>1744</v>
      </c>
      <c r="C7323">
        <v>2140110656</v>
      </c>
      <c r="D7323" t="s">
        <v>1744</v>
      </c>
      <c r="E7323">
        <v>2320330007</v>
      </c>
      <c r="F7323" t="s">
        <v>3105</v>
      </c>
      <c r="G7323" t="s">
        <v>36</v>
      </c>
      <c r="H7323">
        <v>13733.333333333332</v>
      </c>
      <c r="I7323">
        <v>1</v>
      </c>
      <c r="J7323">
        <v>40000</v>
      </c>
      <c r="K7323">
        <f>+VLOOKUP(E7323,Costos!$A$1:$I$716100,9,FALSE)</f>
        <v>1.5311939999999999</v>
      </c>
      <c r="L7323" t="str">
        <f t="shared" si="240"/>
        <v>232</v>
      </c>
      <c r="M7323" t="str">
        <f t="shared" si="241"/>
        <v>232033</v>
      </c>
      <c r="N7323" t="str">
        <f>IFERROR(IF(L7323="231","231",VLOOKUP(E7323,Materiales!$A$1:$G$37443,7,FALSE)),"N/A")</f>
        <v>Tapas para Cuadernos</v>
      </c>
    </row>
    <row r="7324" spans="1:14" x14ac:dyDescent="0.25">
      <c r="A7324">
        <v>2140110656</v>
      </c>
      <c r="B7324" t="s">
        <v>1744</v>
      </c>
      <c r="C7324">
        <v>2140110656</v>
      </c>
      <c r="D7324" t="s">
        <v>1744</v>
      </c>
      <c r="E7324">
        <v>2320330008</v>
      </c>
      <c r="F7324" t="s">
        <v>3106</v>
      </c>
      <c r="G7324" t="s">
        <v>36</v>
      </c>
      <c r="H7324">
        <v>13733.333333333332</v>
      </c>
      <c r="I7324">
        <v>1</v>
      </c>
      <c r="J7324">
        <v>40000</v>
      </c>
      <c r="K7324">
        <f>+VLOOKUP(E7324,Costos!$A$1:$I$716100,9,FALSE)</f>
        <v>1.5283199999999999</v>
      </c>
      <c r="L7324" t="str">
        <f t="shared" si="240"/>
        <v>232</v>
      </c>
      <c r="M7324" t="str">
        <f t="shared" si="241"/>
        <v>232033</v>
      </c>
      <c r="N7324" t="str">
        <f>IFERROR(IF(L7324="231","231",VLOOKUP(E7324,Materiales!$A$1:$G$37443,7,FALSE)),"N/A")</f>
        <v>Tapas para Cuadernos</v>
      </c>
    </row>
    <row r="7325" spans="1:14" x14ac:dyDescent="0.25">
      <c r="A7325">
        <v>2140110656</v>
      </c>
      <c r="B7325" t="s">
        <v>1744</v>
      </c>
      <c r="C7325">
        <v>2140110656</v>
      </c>
      <c r="D7325" t="s">
        <v>1744</v>
      </c>
      <c r="E7325">
        <v>2320130640</v>
      </c>
      <c r="F7325" t="s">
        <v>3014</v>
      </c>
      <c r="G7325" t="s">
        <v>36</v>
      </c>
      <c r="H7325">
        <v>13733.333333333332</v>
      </c>
      <c r="I7325">
        <v>1</v>
      </c>
      <c r="J7325">
        <v>40000</v>
      </c>
      <c r="K7325">
        <f>+VLOOKUP(E7325,Costos!$A$1:$I$716100,9,FALSE)</f>
        <v>0.33571699999999999</v>
      </c>
      <c r="L7325" t="str">
        <f t="shared" si="240"/>
        <v>232</v>
      </c>
      <c r="M7325" t="str">
        <f t="shared" si="241"/>
        <v>232013</v>
      </c>
      <c r="N7325" t="str">
        <f>IFERROR(IF(L7325="231","231",VLOOKUP(E7325,Materiales!$A$1:$G$37443,7,FALSE)),"N/A")</f>
        <v>Guarda Adhesiva</v>
      </c>
    </row>
    <row r="7326" spans="1:14" x14ac:dyDescent="0.25">
      <c r="A7326">
        <v>2140110656</v>
      </c>
      <c r="B7326" t="s">
        <v>1744</v>
      </c>
      <c r="C7326">
        <v>2140110656</v>
      </c>
      <c r="D7326" t="s">
        <v>1744</v>
      </c>
      <c r="E7326">
        <v>2320130714</v>
      </c>
      <c r="F7326" t="s">
        <v>3058</v>
      </c>
      <c r="G7326" t="s">
        <v>36</v>
      </c>
      <c r="H7326">
        <v>13733.333333333332</v>
      </c>
      <c r="I7326">
        <v>1</v>
      </c>
      <c r="J7326">
        <v>40000</v>
      </c>
      <c r="K7326">
        <f>+VLOOKUP(E7326,Costos!$A$1:$I$716100,9,FALSE)</f>
        <v>0.47096199999999999</v>
      </c>
      <c r="L7326" t="str">
        <f t="shared" si="240"/>
        <v>232</v>
      </c>
      <c r="M7326" t="str">
        <f t="shared" si="241"/>
        <v>232013</v>
      </c>
      <c r="N7326" t="str">
        <f>IFERROR(IF(L7326="231","231",VLOOKUP(E7326,Materiales!$A$1:$G$37443,7,FALSE)),"N/A")</f>
        <v>Guarda Adhesiva</v>
      </c>
    </row>
    <row r="7327" spans="1:14" x14ac:dyDescent="0.25">
      <c r="A7327">
        <v>2140110656</v>
      </c>
      <c r="B7327" t="s">
        <v>1744</v>
      </c>
      <c r="C7327">
        <v>2140110656</v>
      </c>
      <c r="D7327" t="s">
        <v>1744</v>
      </c>
      <c r="E7327">
        <v>2320060008</v>
      </c>
      <c r="F7327" t="s">
        <v>2831</v>
      </c>
      <c r="G7327" t="s">
        <v>36</v>
      </c>
      <c r="H7327">
        <v>1648</v>
      </c>
      <c r="I7327">
        <v>1</v>
      </c>
      <c r="J7327">
        <v>40000</v>
      </c>
      <c r="K7327">
        <f>+VLOOKUP(E7327,Costos!$A$1:$I$716100,9,FALSE)</f>
        <v>0.11495</v>
      </c>
      <c r="L7327" t="str">
        <f t="shared" si="240"/>
        <v>232</v>
      </c>
      <c r="M7327" t="str">
        <f t="shared" si="241"/>
        <v>232006</v>
      </c>
      <c r="N7327" t="str">
        <f>IFERROR(IF(L7327="231","231",VLOOKUP(E7327,Materiales!$A$1:$G$37443,7,FALSE)),"N/A")</f>
        <v>Tapa Cajón</v>
      </c>
    </row>
    <row r="7328" spans="1:14" x14ac:dyDescent="0.25">
      <c r="A7328">
        <v>2140110656</v>
      </c>
      <c r="B7328" t="s">
        <v>1744</v>
      </c>
      <c r="C7328">
        <v>2140110656</v>
      </c>
      <c r="D7328" t="s">
        <v>1744</v>
      </c>
      <c r="E7328">
        <v>2500030335</v>
      </c>
      <c r="F7328" t="s">
        <v>3740</v>
      </c>
      <c r="G7328" t="s">
        <v>36</v>
      </c>
      <c r="H7328">
        <v>1648</v>
      </c>
      <c r="I7328">
        <v>1</v>
      </c>
      <c r="J7328">
        <v>40000</v>
      </c>
      <c r="K7328">
        <f>+VLOOKUP(E7328,Costos!$A$1:$I$716100,9,FALSE)</f>
        <v>1.2365999999999999</v>
      </c>
      <c r="L7328" t="str">
        <f t="shared" si="240"/>
        <v>250</v>
      </c>
      <c r="M7328" t="str">
        <f t="shared" si="241"/>
        <v>250003</v>
      </c>
      <c r="N7328" t="str">
        <f>IFERROR(IF(L7328="231","231",VLOOKUP(E7328,Materiales!$A$1:$G$37443,7,FALSE)),"N/A")</f>
        <v>Tapa Cajón</v>
      </c>
    </row>
    <row r="7329" spans="1:14" x14ac:dyDescent="0.25">
      <c r="A7329">
        <v>2140110656</v>
      </c>
      <c r="B7329" t="s">
        <v>1744</v>
      </c>
      <c r="C7329">
        <v>2140110656</v>
      </c>
      <c r="D7329" t="s">
        <v>1744</v>
      </c>
      <c r="E7329">
        <v>2410110053</v>
      </c>
      <c r="F7329" t="s">
        <v>3225</v>
      </c>
      <c r="G7329" t="s">
        <v>89</v>
      </c>
      <c r="H7329">
        <v>20.16</v>
      </c>
      <c r="I7329">
        <v>1</v>
      </c>
      <c r="J7329">
        <v>40000</v>
      </c>
      <c r="K7329">
        <f>+VLOOKUP(E7329,Costos!$A$1:$I$716100,9,FALSE)</f>
        <v>14.426508999999999</v>
      </c>
      <c r="L7329" t="str">
        <f t="shared" si="240"/>
        <v>241</v>
      </c>
      <c r="M7329" t="str">
        <f t="shared" si="241"/>
        <v>241011</v>
      </c>
      <c r="N7329" t="str">
        <f>IFERROR(IF(L7329="231","231",VLOOKUP(E7329,Materiales!$A$1:$G$37443,7,FALSE)),"N/A")</f>
        <v>Tinta Papel Bond</v>
      </c>
    </row>
    <row r="7330" spans="1:14" x14ac:dyDescent="0.25">
      <c r="A7330">
        <v>2140110656</v>
      </c>
      <c r="B7330" t="s">
        <v>1744</v>
      </c>
      <c r="C7330">
        <v>2140110656</v>
      </c>
      <c r="D7330" t="s">
        <v>1744</v>
      </c>
      <c r="E7330">
        <v>2410290214</v>
      </c>
      <c r="F7330" t="s">
        <v>3342</v>
      </c>
      <c r="G7330" t="s">
        <v>89</v>
      </c>
      <c r="H7330">
        <v>10.5</v>
      </c>
      <c r="I7330">
        <v>1</v>
      </c>
      <c r="J7330">
        <v>40000</v>
      </c>
      <c r="K7330">
        <f>+VLOOKUP(E7330,Costos!$A$1:$I$716100,9,FALSE)</f>
        <v>16.999977000000001</v>
      </c>
      <c r="L7330" t="str">
        <f t="shared" ref="L7330:L7393" si="242">+LEFT(E7330,3)</f>
        <v>241</v>
      </c>
      <c r="M7330" t="str">
        <f t="shared" ref="M7330:M7393" si="243">+LEFT(E7330,6)</f>
        <v>241029</v>
      </c>
      <c r="N7330" t="str">
        <f>IFERROR(IF(L7330="231","231",VLOOKUP(E7330,Materiales!$A$1:$G$37443,7,FALSE)),"N/A")</f>
        <v>Suministros</v>
      </c>
    </row>
    <row r="7331" spans="1:14" x14ac:dyDescent="0.25">
      <c r="A7331">
        <v>2140110657</v>
      </c>
      <c r="B7331" t="s">
        <v>1745</v>
      </c>
      <c r="C7331">
        <v>2140110657</v>
      </c>
      <c r="D7331" t="s">
        <v>1745</v>
      </c>
      <c r="E7331">
        <v>2410290614</v>
      </c>
      <c r="F7331" t="s">
        <v>3373</v>
      </c>
      <c r="G7331" t="s">
        <v>89</v>
      </c>
      <c r="H7331">
        <v>14260.96</v>
      </c>
      <c r="I7331">
        <v>1</v>
      </c>
      <c r="J7331">
        <v>40000</v>
      </c>
      <c r="K7331">
        <f>+VLOOKUP(E7331,Costos!$A$1:$I$716100,9,FALSE)</f>
        <v>3.415597</v>
      </c>
      <c r="L7331" t="str">
        <f t="shared" si="242"/>
        <v>241</v>
      </c>
      <c r="M7331" t="str">
        <f t="shared" si="243"/>
        <v>241029</v>
      </c>
      <c r="N7331" t="str">
        <f>IFERROR(IF(L7331="231","231",VLOOKUP(E7331,Materiales!$A$1:$G$37443,7,FALSE)),"N/A")</f>
        <v>Papel Bond</v>
      </c>
    </row>
    <row r="7332" spans="1:14" x14ac:dyDescent="0.25">
      <c r="A7332">
        <v>2140110657</v>
      </c>
      <c r="B7332" t="s">
        <v>1745</v>
      </c>
      <c r="C7332">
        <v>2140110657</v>
      </c>
      <c r="D7332" t="s">
        <v>1745</v>
      </c>
      <c r="E7332">
        <v>2320330001</v>
      </c>
      <c r="F7332" t="s">
        <v>3099</v>
      </c>
      <c r="G7332" t="s">
        <v>36</v>
      </c>
      <c r="H7332">
        <v>13733.333333333332</v>
      </c>
      <c r="I7332">
        <v>1</v>
      </c>
      <c r="J7332">
        <v>40000</v>
      </c>
      <c r="K7332">
        <f>+VLOOKUP(E7332,Costos!$A$1:$I$716100,9,FALSE)</f>
        <v>2.3769269999999998</v>
      </c>
      <c r="L7332" t="str">
        <f t="shared" si="242"/>
        <v>232</v>
      </c>
      <c r="M7332" t="str">
        <f t="shared" si="243"/>
        <v>232033</v>
      </c>
      <c r="N7332" t="str">
        <f>IFERROR(IF(L7332="231","231",VLOOKUP(E7332,Materiales!$A$1:$G$37443,7,FALSE)),"N/A")</f>
        <v>Tapas para Cuadernos</v>
      </c>
    </row>
    <row r="7333" spans="1:14" x14ac:dyDescent="0.25">
      <c r="A7333">
        <v>2140110657</v>
      </c>
      <c r="B7333" t="s">
        <v>1745</v>
      </c>
      <c r="C7333">
        <v>2140110657</v>
      </c>
      <c r="D7333" t="s">
        <v>1745</v>
      </c>
      <c r="E7333">
        <v>2320330002</v>
      </c>
      <c r="F7333" t="s">
        <v>3100</v>
      </c>
      <c r="G7333" t="s">
        <v>36</v>
      </c>
      <c r="H7333">
        <v>13733.333333333332</v>
      </c>
      <c r="I7333">
        <v>1</v>
      </c>
      <c r="J7333">
        <v>40000</v>
      </c>
      <c r="K7333">
        <f>+VLOOKUP(E7333,Costos!$A$1:$I$716100,9,FALSE)</f>
        <v>2.4761920000000002</v>
      </c>
      <c r="L7333" t="str">
        <f t="shared" si="242"/>
        <v>232</v>
      </c>
      <c r="M7333" t="str">
        <f t="shared" si="243"/>
        <v>232033</v>
      </c>
      <c r="N7333" t="str">
        <f>IFERROR(IF(L7333="231","231",VLOOKUP(E7333,Materiales!$A$1:$G$37443,7,FALSE)),"N/A")</f>
        <v>Tapas para Cuadernos</v>
      </c>
    </row>
    <row r="7334" spans="1:14" x14ac:dyDescent="0.25">
      <c r="A7334">
        <v>2140110657</v>
      </c>
      <c r="B7334" t="s">
        <v>1745</v>
      </c>
      <c r="C7334">
        <v>2140110657</v>
      </c>
      <c r="D7334" t="s">
        <v>1745</v>
      </c>
      <c r="E7334">
        <v>2320130639</v>
      </c>
      <c r="F7334" t="s">
        <v>3013</v>
      </c>
      <c r="G7334" t="s">
        <v>36</v>
      </c>
      <c r="H7334">
        <v>13733.333333333332</v>
      </c>
      <c r="I7334">
        <v>1</v>
      </c>
      <c r="J7334">
        <v>40000</v>
      </c>
      <c r="K7334">
        <f>+VLOOKUP(E7334,Costos!$A$1:$I$716100,9,FALSE)</f>
        <v>0.33962199999999998</v>
      </c>
      <c r="L7334" t="str">
        <f t="shared" si="242"/>
        <v>232</v>
      </c>
      <c r="M7334" t="str">
        <f t="shared" si="243"/>
        <v>232013</v>
      </c>
      <c r="N7334" t="str">
        <f>IFERROR(IF(L7334="231","231",VLOOKUP(E7334,Materiales!$A$1:$G$37443,7,FALSE)),"N/A")</f>
        <v>Guarda Adhesiva</v>
      </c>
    </row>
    <row r="7335" spans="1:14" x14ac:dyDescent="0.25">
      <c r="A7335">
        <v>2140110657</v>
      </c>
      <c r="B7335" t="s">
        <v>1745</v>
      </c>
      <c r="C7335">
        <v>2140110657</v>
      </c>
      <c r="D7335" t="s">
        <v>1745</v>
      </c>
      <c r="E7335">
        <v>2320130713</v>
      </c>
      <c r="F7335" t="s">
        <v>3057</v>
      </c>
      <c r="G7335" t="s">
        <v>36</v>
      </c>
      <c r="H7335">
        <v>13733.333333333332</v>
      </c>
      <c r="I7335">
        <v>1</v>
      </c>
      <c r="J7335">
        <v>40000</v>
      </c>
      <c r="K7335">
        <f>+VLOOKUP(E7335,Costos!$A$1:$I$716100,9,FALSE)</f>
        <v>0.50549999999999995</v>
      </c>
      <c r="L7335" t="str">
        <f t="shared" si="242"/>
        <v>232</v>
      </c>
      <c r="M7335" t="str">
        <f t="shared" si="243"/>
        <v>232013</v>
      </c>
      <c r="N7335" t="str">
        <f>IFERROR(IF(L7335="231","231",VLOOKUP(E7335,Materiales!$A$1:$G$37443,7,FALSE)),"N/A")</f>
        <v>Guarda Adhesiva</v>
      </c>
    </row>
    <row r="7336" spans="1:14" x14ac:dyDescent="0.25">
      <c r="A7336">
        <v>2140110657</v>
      </c>
      <c r="B7336" t="s">
        <v>1745</v>
      </c>
      <c r="C7336">
        <v>2140110657</v>
      </c>
      <c r="D7336" t="s">
        <v>1745</v>
      </c>
      <c r="E7336">
        <v>2320060015</v>
      </c>
      <c r="F7336" t="s">
        <v>2835</v>
      </c>
      <c r="G7336" t="s">
        <v>36</v>
      </c>
      <c r="H7336">
        <v>1648</v>
      </c>
      <c r="I7336">
        <v>1</v>
      </c>
      <c r="J7336">
        <v>40000</v>
      </c>
      <c r="K7336">
        <f>+VLOOKUP(E7336,Costos!$A$1:$I$716100,9,FALSE)</f>
        <v>0.22562099999999999</v>
      </c>
      <c r="L7336" t="str">
        <f t="shared" si="242"/>
        <v>232</v>
      </c>
      <c r="M7336" t="str">
        <f t="shared" si="243"/>
        <v>232006</v>
      </c>
      <c r="N7336" t="str">
        <f>IFERROR(IF(L7336="231","231",VLOOKUP(E7336,Materiales!$A$1:$G$37443,7,FALSE)),"N/A")</f>
        <v>Tapa Cajón</v>
      </c>
    </row>
    <row r="7337" spans="1:14" x14ac:dyDescent="0.25">
      <c r="A7337">
        <v>2140110657</v>
      </c>
      <c r="B7337" t="s">
        <v>1745</v>
      </c>
      <c r="C7337">
        <v>2140110657</v>
      </c>
      <c r="D7337" t="s">
        <v>1745</v>
      </c>
      <c r="E7337">
        <v>2500030335</v>
      </c>
      <c r="F7337" t="s">
        <v>3740</v>
      </c>
      <c r="G7337" t="s">
        <v>36</v>
      </c>
      <c r="H7337">
        <v>1648</v>
      </c>
      <c r="I7337">
        <v>1</v>
      </c>
      <c r="J7337">
        <v>40000</v>
      </c>
      <c r="K7337">
        <f>+VLOOKUP(E7337,Costos!$A$1:$I$716100,9,FALSE)</f>
        <v>1.2365999999999999</v>
      </c>
      <c r="L7337" t="str">
        <f t="shared" si="242"/>
        <v>250</v>
      </c>
      <c r="M7337" t="str">
        <f t="shared" si="243"/>
        <v>250003</v>
      </c>
      <c r="N7337" t="str">
        <f>IFERROR(IF(L7337="231","231",VLOOKUP(E7337,Materiales!$A$1:$G$37443,7,FALSE)),"N/A")</f>
        <v>Tapa Cajón</v>
      </c>
    </row>
    <row r="7338" spans="1:14" x14ac:dyDescent="0.25">
      <c r="A7338">
        <v>2140110657</v>
      </c>
      <c r="B7338" t="s">
        <v>1745</v>
      </c>
      <c r="C7338">
        <v>2140110657</v>
      </c>
      <c r="D7338" t="s">
        <v>1745</v>
      </c>
      <c r="E7338">
        <v>2410110053</v>
      </c>
      <c r="F7338" t="s">
        <v>3225</v>
      </c>
      <c r="G7338" t="s">
        <v>89</v>
      </c>
      <c r="H7338">
        <v>20.16</v>
      </c>
      <c r="I7338">
        <v>1</v>
      </c>
      <c r="J7338">
        <v>40000</v>
      </c>
      <c r="K7338">
        <f>+VLOOKUP(E7338,Costos!$A$1:$I$716100,9,FALSE)</f>
        <v>14.426508999999999</v>
      </c>
      <c r="L7338" t="str">
        <f t="shared" si="242"/>
        <v>241</v>
      </c>
      <c r="M7338" t="str">
        <f t="shared" si="243"/>
        <v>241011</v>
      </c>
      <c r="N7338" t="str">
        <f>IFERROR(IF(L7338="231","231",VLOOKUP(E7338,Materiales!$A$1:$G$37443,7,FALSE)),"N/A")</f>
        <v>Tinta Papel Bond</v>
      </c>
    </row>
    <row r="7339" spans="1:14" x14ac:dyDescent="0.25">
      <c r="A7339">
        <v>2140110657</v>
      </c>
      <c r="B7339" t="s">
        <v>1745</v>
      </c>
      <c r="C7339">
        <v>2140110657</v>
      </c>
      <c r="D7339" t="s">
        <v>1745</v>
      </c>
      <c r="E7339">
        <v>2410290214</v>
      </c>
      <c r="F7339" t="s">
        <v>3342</v>
      </c>
      <c r="G7339" t="s">
        <v>89</v>
      </c>
      <c r="H7339">
        <v>10.5</v>
      </c>
      <c r="I7339">
        <v>1</v>
      </c>
      <c r="J7339">
        <v>40000</v>
      </c>
      <c r="K7339">
        <f>+VLOOKUP(E7339,Costos!$A$1:$I$716100,9,FALSE)</f>
        <v>16.999977000000001</v>
      </c>
      <c r="L7339" t="str">
        <f t="shared" si="242"/>
        <v>241</v>
      </c>
      <c r="M7339" t="str">
        <f t="shared" si="243"/>
        <v>241029</v>
      </c>
      <c r="N7339" t="str">
        <f>IFERROR(IF(L7339="231","231",VLOOKUP(E7339,Materiales!$A$1:$G$37443,7,FALSE)),"N/A")</f>
        <v>Suministros</v>
      </c>
    </row>
    <row r="7340" spans="1:14" x14ac:dyDescent="0.25">
      <c r="A7340">
        <v>2140110657</v>
      </c>
      <c r="B7340" t="s">
        <v>1745</v>
      </c>
      <c r="C7340">
        <v>2140110657</v>
      </c>
      <c r="D7340" t="s">
        <v>1745</v>
      </c>
      <c r="E7340">
        <v>2320130738</v>
      </c>
      <c r="F7340" t="s">
        <v>3071</v>
      </c>
      <c r="G7340" t="s">
        <v>36</v>
      </c>
      <c r="H7340">
        <v>42000</v>
      </c>
      <c r="I7340">
        <v>1</v>
      </c>
      <c r="J7340">
        <v>40000</v>
      </c>
      <c r="K7340">
        <f>+VLOOKUP(E7340,Costos!$A$1:$I$716100,9,FALSE)</f>
        <v>1.3594E-2</v>
      </c>
      <c r="L7340" t="str">
        <f t="shared" si="242"/>
        <v>232</v>
      </c>
      <c r="M7340" t="str">
        <f t="shared" si="243"/>
        <v>232013</v>
      </c>
      <c r="N7340" t="str">
        <f>IFERROR(IF(L7340="231","231",VLOOKUP(E7340,Materiales!$A$1:$G$37443,7,FALSE)),"N/A")</f>
        <v>Suministros</v>
      </c>
    </row>
    <row r="7341" spans="1:14" x14ac:dyDescent="0.25">
      <c r="A7341">
        <v>2140110659</v>
      </c>
      <c r="B7341" t="s">
        <v>1747</v>
      </c>
      <c r="C7341">
        <v>2140110659</v>
      </c>
      <c r="D7341" t="s">
        <v>1747</v>
      </c>
      <c r="E7341">
        <v>2410290609</v>
      </c>
      <c r="F7341" t="s">
        <v>5845</v>
      </c>
      <c r="G7341" t="s">
        <v>89</v>
      </c>
      <c r="H7341">
        <v>14260.96</v>
      </c>
      <c r="I7341">
        <v>1</v>
      </c>
      <c r="J7341">
        <v>40000</v>
      </c>
      <c r="K7341">
        <f>+VLOOKUP(E7341,Costos!$A$1:$I$716100,9,FALSE)</f>
        <v>3.4176669999999998</v>
      </c>
      <c r="L7341" t="str">
        <f t="shared" si="242"/>
        <v>241</v>
      </c>
      <c r="M7341" t="str">
        <f t="shared" si="243"/>
        <v>241029</v>
      </c>
      <c r="N7341" t="str">
        <f>IFERROR(IF(L7341="231","231",VLOOKUP(E7341,Materiales!$A$1:$G$37443,7,FALSE)),"N/A")</f>
        <v>Papel Bond</v>
      </c>
    </row>
    <row r="7342" spans="1:14" x14ac:dyDescent="0.25">
      <c r="A7342">
        <v>2140110659</v>
      </c>
      <c r="B7342" t="s">
        <v>1747</v>
      </c>
      <c r="C7342">
        <v>2140110659</v>
      </c>
      <c r="D7342" t="s">
        <v>1747</v>
      </c>
      <c r="E7342">
        <v>2320330003</v>
      </c>
      <c r="F7342" t="s">
        <v>3101</v>
      </c>
      <c r="G7342" t="s">
        <v>36</v>
      </c>
      <c r="H7342">
        <v>13733.333333333332</v>
      </c>
      <c r="I7342">
        <v>1</v>
      </c>
      <c r="J7342">
        <v>40000</v>
      </c>
      <c r="K7342">
        <f>+VLOOKUP(E7342,Costos!$A$1:$I$716100,9,FALSE)</f>
        <v>1.2264429999999999</v>
      </c>
      <c r="L7342" t="str">
        <f t="shared" si="242"/>
        <v>232</v>
      </c>
      <c r="M7342" t="str">
        <f t="shared" si="243"/>
        <v>232033</v>
      </c>
      <c r="N7342" t="str">
        <f>IFERROR(IF(L7342="231","231",VLOOKUP(E7342,Materiales!$A$1:$G$37443,7,FALSE)),"N/A")</f>
        <v>Tapas para Cuadernos</v>
      </c>
    </row>
    <row r="7343" spans="1:14" x14ac:dyDescent="0.25">
      <c r="A7343">
        <v>2140110659</v>
      </c>
      <c r="B7343" t="s">
        <v>1747</v>
      </c>
      <c r="C7343">
        <v>2140110659</v>
      </c>
      <c r="D7343" t="s">
        <v>1747</v>
      </c>
      <c r="E7343">
        <v>2320330004</v>
      </c>
      <c r="F7343" t="s">
        <v>3102</v>
      </c>
      <c r="G7343" t="s">
        <v>36</v>
      </c>
      <c r="H7343">
        <v>13733.333333333332</v>
      </c>
      <c r="I7343">
        <v>1</v>
      </c>
      <c r="J7343">
        <v>40000</v>
      </c>
      <c r="K7343">
        <f>+VLOOKUP(E7343,Costos!$A$1:$I$716100,9,FALSE)</f>
        <v>2.194051</v>
      </c>
      <c r="L7343" t="str">
        <f t="shared" si="242"/>
        <v>232</v>
      </c>
      <c r="M7343" t="str">
        <f t="shared" si="243"/>
        <v>232033</v>
      </c>
      <c r="N7343" t="str">
        <f>IFERROR(IF(L7343="231","231",VLOOKUP(E7343,Materiales!$A$1:$G$37443,7,FALSE)),"N/A")</f>
        <v>Tapas para Cuadernos</v>
      </c>
    </row>
    <row r="7344" spans="1:14" x14ac:dyDescent="0.25">
      <c r="A7344">
        <v>2140110659</v>
      </c>
      <c r="B7344" t="s">
        <v>1747</v>
      </c>
      <c r="C7344">
        <v>2140110659</v>
      </c>
      <c r="D7344" t="s">
        <v>1747</v>
      </c>
      <c r="E7344">
        <v>2320130694</v>
      </c>
      <c r="F7344" t="s">
        <v>3040</v>
      </c>
      <c r="G7344" t="s">
        <v>36</v>
      </c>
      <c r="H7344">
        <v>13733.333333333332</v>
      </c>
      <c r="I7344">
        <v>1</v>
      </c>
      <c r="J7344">
        <v>40000</v>
      </c>
      <c r="K7344">
        <f>+VLOOKUP(E7344,Costos!$A$1:$I$716100,9,FALSE)</f>
        <v>0.335781</v>
      </c>
      <c r="L7344" t="str">
        <f t="shared" si="242"/>
        <v>232</v>
      </c>
      <c r="M7344" t="str">
        <f t="shared" si="243"/>
        <v>232013</v>
      </c>
      <c r="N7344" t="str">
        <f>IFERROR(IF(L7344="231","231",VLOOKUP(E7344,Materiales!$A$1:$G$37443,7,FALSE)),"N/A")</f>
        <v>Guarda Adhesiva</v>
      </c>
    </row>
    <row r="7345" spans="1:14" x14ac:dyDescent="0.25">
      <c r="A7345">
        <v>2140110659</v>
      </c>
      <c r="B7345" t="s">
        <v>1747</v>
      </c>
      <c r="C7345">
        <v>2140110659</v>
      </c>
      <c r="D7345" t="s">
        <v>1747</v>
      </c>
      <c r="E7345">
        <v>2320130712</v>
      </c>
      <c r="F7345" t="s">
        <v>3056</v>
      </c>
      <c r="G7345" t="s">
        <v>36</v>
      </c>
      <c r="H7345">
        <v>13733.333333333332</v>
      </c>
      <c r="I7345">
        <v>1</v>
      </c>
      <c r="J7345">
        <v>40000</v>
      </c>
      <c r="K7345">
        <f>+VLOOKUP(E7345,Costos!$A$1:$I$716100,9,FALSE)</f>
        <v>0.49867400000000001</v>
      </c>
      <c r="L7345" t="str">
        <f t="shared" si="242"/>
        <v>232</v>
      </c>
      <c r="M7345" t="str">
        <f t="shared" si="243"/>
        <v>232013</v>
      </c>
      <c r="N7345" t="str">
        <f>IFERROR(IF(L7345="231","231",VLOOKUP(E7345,Materiales!$A$1:$G$37443,7,FALSE)),"N/A")</f>
        <v>Guarda Adhesiva</v>
      </c>
    </row>
    <row r="7346" spans="1:14" x14ac:dyDescent="0.25">
      <c r="A7346">
        <v>2140110659</v>
      </c>
      <c r="B7346" t="s">
        <v>1747</v>
      </c>
      <c r="C7346">
        <v>2140110659</v>
      </c>
      <c r="D7346" t="s">
        <v>1747</v>
      </c>
      <c r="E7346">
        <v>2320060006</v>
      </c>
      <c r="F7346" t="s">
        <v>2829</v>
      </c>
      <c r="G7346" t="s">
        <v>36</v>
      </c>
      <c r="H7346">
        <v>1648</v>
      </c>
      <c r="I7346">
        <v>1</v>
      </c>
      <c r="J7346">
        <v>40000</v>
      </c>
      <c r="K7346">
        <f>+VLOOKUP(E7346,Costos!$A$1:$I$716100,9,FALSE)</f>
        <v>0.72570599999999996</v>
      </c>
      <c r="L7346" t="str">
        <f t="shared" si="242"/>
        <v>232</v>
      </c>
      <c r="M7346" t="str">
        <f t="shared" si="243"/>
        <v>232006</v>
      </c>
      <c r="N7346" t="str">
        <f>IFERROR(IF(L7346="231","231",VLOOKUP(E7346,Materiales!$A$1:$G$37443,7,FALSE)),"N/A")</f>
        <v>Tapa Cajón</v>
      </c>
    </row>
    <row r="7347" spans="1:14" x14ac:dyDescent="0.25">
      <c r="A7347">
        <v>2140110659</v>
      </c>
      <c r="B7347" t="s">
        <v>1747</v>
      </c>
      <c r="C7347">
        <v>2140110659</v>
      </c>
      <c r="D7347" t="s">
        <v>1747</v>
      </c>
      <c r="E7347">
        <v>2500030335</v>
      </c>
      <c r="F7347" t="s">
        <v>3740</v>
      </c>
      <c r="G7347" t="s">
        <v>36</v>
      </c>
      <c r="H7347">
        <v>1648</v>
      </c>
      <c r="I7347">
        <v>1</v>
      </c>
      <c r="J7347">
        <v>40000</v>
      </c>
      <c r="K7347">
        <f>+VLOOKUP(E7347,Costos!$A$1:$I$716100,9,FALSE)</f>
        <v>1.2365999999999999</v>
      </c>
      <c r="L7347" t="str">
        <f t="shared" si="242"/>
        <v>250</v>
      </c>
      <c r="M7347" t="str">
        <f t="shared" si="243"/>
        <v>250003</v>
      </c>
      <c r="N7347" t="str">
        <f>IFERROR(IF(L7347="231","231",VLOOKUP(E7347,Materiales!$A$1:$G$37443,7,FALSE)),"N/A")</f>
        <v>Tapa Cajón</v>
      </c>
    </row>
    <row r="7348" spans="1:14" x14ac:dyDescent="0.25">
      <c r="A7348">
        <v>2140110659</v>
      </c>
      <c r="B7348" t="s">
        <v>1747</v>
      </c>
      <c r="C7348">
        <v>2140110659</v>
      </c>
      <c r="D7348" t="s">
        <v>1747</v>
      </c>
      <c r="E7348">
        <v>2410110053</v>
      </c>
      <c r="F7348" t="s">
        <v>3225</v>
      </c>
      <c r="G7348" t="s">
        <v>89</v>
      </c>
      <c r="H7348">
        <v>20.16</v>
      </c>
      <c r="I7348">
        <v>1</v>
      </c>
      <c r="J7348">
        <v>40000</v>
      </c>
      <c r="K7348">
        <f>+VLOOKUP(E7348,Costos!$A$1:$I$716100,9,FALSE)</f>
        <v>14.426508999999999</v>
      </c>
      <c r="L7348" t="str">
        <f t="shared" si="242"/>
        <v>241</v>
      </c>
      <c r="M7348" t="str">
        <f t="shared" si="243"/>
        <v>241011</v>
      </c>
      <c r="N7348" t="str">
        <f>IFERROR(IF(L7348="231","231",VLOOKUP(E7348,Materiales!$A$1:$G$37443,7,FALSE)),"N/A")</f>
        <v>Tinta Papel Bond</v>
      </c>
    </row>
    <row r="7349" spans="1:14" x14ac:dyDescent="0.25">
      <c r="A7349">
        <v>2140110659</v>
      </c>
      <c r="B7349" t="s">
        <v>1747</v>
      </c>
      <c r="C7349">
        <v>2140110659</v>
      </c>
      <c r="D7349" t="s">
        <v>1747</v>
      </c>
      <c r="E7349">
        <v>2410290214</v>
      </c>
      <c r="F7349" t="s">
        <v>3342</v>
      </c>
      <c r="G7349" t="s">
        <v>89</v>
      </c>
      <c r="H7349">
        <v>10.5</v>
      </c>
      <c r="I7349">
        <v>1</v>
      </c>
      <c r="J7349">
        <v>40000</v>
      </c>
      <c r="K7349">
        <f>+VLOOKUP(E7349,Costos!$A$1:$I$716100,9,FALSE)</f>
        <v>16.999977000000001</v>
      </c>
      <c r="L7349" t="str">
        <f t="shared" si="242"/>
        <v>241</v>
      </c>
      <c r="M7349" t="str">
        <f t="shared" si="243"/>
        <v>241029</v>
      </c>
      <c r="N7349" t="str">
        <f>IFERROR(IF(L7349="231","231",VLOOKUP(E7349,Materiales!$A$1:$G$37443,7,FALSE)),"N/A")</f>
        <v>Suministros</v>
      </c>
    </row>
    <row r="7350" spans="1:14" x14ac:dyDescent="0.25">
      <c r="A7350">
        <v>2140110660</v>
      </c>
      <c r="B7350" t="s">
        <v>1748</v>
      </c>
      <c r="C7350">
        <v>2140110660</v>
      </c>
      <c r="D7350" t="s">
        <v>1748</v>
      </c>
      <c r="E7350">
        <v>2410290614</v>
      </c>
      <c r="F7350" t="s">
        <v>3373</v>
      </c>
      <c r="G7350" t="s">
        <v>89</v>
      </c>
      <c r="H7350">
        <v>14260.96</v>
      </c>
      <c r="I7350">
        <v>1</v>
      </c>
      <c r="J7350">
        <v>40000</v>
      </c>
      <c r="K7350">
        <f>+VLOOKUP(E7350,Costos!$A$1:$I$716100,9,FALSE)</f>
        <v>3.415597</v>
      </c>
      <c r="L7350" t="str">
        <f t="shared" si="242"/>
        <v>241</v>
      </c>
      <c r="M7350" t="str">
        <f t="shared" si="243"/>
        <v>241029</v>
      </c>
      <c r="N7350" t="str">
        <f>IFERROR(IF(L7350="231","231",VLOOKUP(E7350,Materiales!$A$1:$G$37443,7,FALSE)),"N/A")</f>
        <v>Papel Bond</v>
      </c>
    </row>
    <row r="7351" spans="1:14" x14ac:dyDescent="0.25">
      <c r="A7351">
        <v>2140110660</v>
      </c>
      <c r="B7351" t="s">
        <v>1748</v>
      </c>
      <c r="C7351">
        <v>2140110660</v>
      </c>
      <c r="D7351" t="s">
        <v>1748</v>
      </c>
      <c r="E7351">
        <v>2320330005</v>
      </c>
      <c r="F7351" t="s">
        <v>3103</v>
      </c>
      <c r="G7351" t="s">
        <v>36</v>
      </c>
      <c r="H7351">
        <v>13733.333333333332</v>
      </c>
      <c r="I7351">
        <v>1</v>
      </c>
      <c r="J7351">
        <v>40000</v>
      </c>
      <c r="K7351">
        <f>+VLOOKUP(E7351,Costos!$A$1:$I$716100,9,FALSE)</f>
        <v>2.8404219999999998</v>
      </c>
      <c r="L7351" t="str">
        <f t="shared" si="242"/>
        <v>232</v>
      </c>
      <c r="M7351" t="str">
        <f t="shared" si="243"/>
        <v>232033</v>
      </c>
      <c r="N7351" t="str">
        <f>IFERROR(IF(L7351="231","231",VLOOKUP(E7351,Materiales!$A$1:$G$37443,7,FALSE)),"N/A")</f>
        <v>Tapas para Cuadernos</v>
      </c>
    </row>
    <row r="7352" spans="1:14" x14ac:dyDescent="0.25">
      <c r="A7352">
        <v>2140110660</v>
      </c>
      <c r="B7352" t="s">
        <v>1748</v>
      </c>
      <c r="C7352">
        <v>2140110660</v>
      </c>
      <c r="D7352" t="s">
        <v>1748</v>
      </c>
      <c r="E7352">
        <v>2320330006</v>
      </c>
      <c r="F7352" t="s">
        <v>3104</v>
      </c>
      <c r="G7352" t="s">
        <v>36</v>
      </c>
      <c r="H7352">
        <v>13733.333333333332</v>
      </c>
      <c r="I7352">
        <v>1</v>
      </c>
      <c r="J7352">
        <v>40000</v>
      </c>
      <c r="K7352">
        <f>+VLOOKUP(E7352,Costos!$A$1:$I$716100,9,FALSE)</f>
        <v>2.8416000000000001</v>
      </c>
      <c r="L7352" t="str">
        <f t="shared" si="242"/>
        <v>232</v>
      </c>
      <c r="M7352" t="str">
        <f t="shared" si="243"/>
        <v>232033</v>
      </c>
      <c r="N7352" t="str">
        <f>IFERROR(IF(L7352="231","231",VLOOKUP(E7352,Materiales!$A$1:$G$37443,7,FALSE)),"N/A")</f>
        <v>Tapas para Cuadernos</v>
      </c>
    </row>
    <row r="7353" spans="1:14" x14ac:dyDescent="0.25">
      <c r="A7353">
        <v>2140110660</v>
      </c>
      <c r="B7353" t="s">
        <v>1748</v>
      </c>
      <c r="C7353">
        <v>2140110660</v>
      </c>
      <c r="D7353" t="s">
        <v>1748</v>
      </c>
      <c r="E7353">
        <v>2320130632</v>
      </c>
      <c r="F7353" t="s">
        <v>3010</v>
      </c>
      <c r="G7353" t="s">
        <v>36</v>
      </c>
      <c r="H7353">
        <v>13733.333333333332</v>
      </c>
      <c r="I7353">
        <v>1</v>
      </c>
      <c r="J7353">
        <v>40000</v>
      </c>
      <c r="K7353">
        <f>+VLOOKUP(E7353,Costos!$A$1:$I$716100,9,FALSE)</f>
        <v>0.33962199999999998</v>
      </c>
      <c r="L7353" t="str">
        <f t="shared" si="242"/>
        <v>232</v>
      </c>
      <c r="M7353" t="str">
        <f t="shared" si="243"/>
        <v>232013</v>
      </c>
      <c r="N7353" t="str">
        <f>IFERROR(IF(L7353="231","231",VLOOKUP(E7353,Materiales!$A$1:$G$37443,7,FALSE)),"N/A")</f>
        <v>Guarda Adhesiva</v>
      </c>
    </row>
    <row r="7354" spans="1:14" x14ac:dyDescent="0.25">
      <c r="A7354">
        <v>2140110660</v>
      </c>
      <c r="B7354" t="s">
        <v>1748</v>
      </c>
      <c r="C7354">
        <v>2140110660</v>
      </c>
      <c r="D7354" t="s">
        <v>1748</v>
      </c>
      <c r="E7354">
        <v>2320130708</v>
      </c>
      <c r="F7354" t="s">
        <v>6085</v>
      </c>
      <c r="G7354" t="s">
        <v>36</v>
      </c>
      <c r="H7354">
        <v>13733.333333333332</v>
      </c>
      <c r="I7354">
        <v>1</v>
      </c>
      <c r="J7354">
        <v>40000</v>
      </c>
      <c r="K7354">
        <f>+VLOOKUP(E7354,Costos!$A$1:$I$716100,9,FALSE)</f>
        <v>0.523343</v>
      </c>
      <c r="L7354" t="str">
        <f t="shared" si="242"/>
        <v>232</v>
      </c>
      <c r="M7354" t="str">
        <f t="shared" si="243"/>
        <v>232013</v>
      </c>
      <c r="N7354" t="str">
        <f>IFERROR(IF(L7354="231","231",VLOOKUP(E7354,Materiales!$A$1:$G$37443,7,FALSE)),"N/A")</f>
        <v>Guarda Adhesiva</v>
      </c>
    </row>
    <row r="7355" spans="1:14" x14ac:dyDescent="0.25">
      <c r="A7355">
        <v>2140110660</v>
      </c>
      <c r="B7355" t="s">
        <v>1748</v>
      </c>
      <c r="C7355">
        <v>2140110660</v>
      </c>
      <c r="D7355" t="s">
        <v>1748</v>
      </c>
      <c r="E7355">
        <v>2500030335</v>
      </c>
      <c r="F7355" t="s">
        <v>3740</v>
      </c>
      <c r="G7355" t="s">
        <v>36</v>
      </c>
      <c r="H7355">
        <v>1648</v>
      </c>
      <c r="I7355">
        <v>1</v>
      </c>
      <c r="J7355">
        <v>40000</v>
      </c>
      <c r="K7355">
        <f>+VLOOKUP(E7355,Costos!$A$1:$I$716100,9,FALSE)</f>
        <v>1.2365999999999999</v>
      </c>
      <c r="L7355" t="str">
        <f t="shared" si="242"/>
        <v>250</v>
      </c>
      <c r="M7355" t="str">
        <f t="shared" si="243"/>
        <v>250003</v>
      </c>
      <c r="N7355" t="str">
        <f>IFERROR(IF(L7355="231","231",VLOOKUP(E7355,Materiales!$A$1:$G$37443,7,FALSE)),"N/A")</f>
        <v>Tapa Cajón</v>
      </c>
    </row>
    <row r="7356" spans="1:14" x14ac:dyDescent="0.25">
      <c r="A7356">
        <v>2140110660</v>
      </c>
      <c r="B7356" t="s">
        <v>1748</v>
      </c>
      <c r="C7356">
        <v>2140110660</v>
      </c>
      <c r="D7356" t="s">
        <v>1748</v>
      </c>
      <c r="E7356">
        <v>2320060007</v>
      </c>
      <c r="F7356" t="s">
        <v>2830</v>
      </c>
      <c r="G7356" t="s">
        <v>36</v>
      </c>
      <c r="H7356">
        <v>1648</v>
      </c>
      <c r="I7356">
        <v>1</v>
      </c>
      <c r="J7356">
        <v>40000</v>
      </c>
      <c r="K7356">
        <f>+VLOOKUP(E7356,Costos!$A$1:$I$716100,9,FALSE)</f>
        <v>0.75790500000000005</v>
      </c>
      <c r="L7356" t="str">
        <f t="shared" si="242"/>
        <v>232</v>
      </c>
      <c r="M7356" t="str">
        <f t="shared" si="243"/>
        <v>232006</v>
      </c>
      <c r="N7356" t="str">
        <f>IFERROR(IF(L7356="231","231",VLOOKUP(E7356,Materiales!$A$1:$G$37443,7,FALSE)),"N/A")</f>
        <v>Tapa Cajón</v>
      </c>
    </row>
    <row r="7357" spans="1:14" x14ac:dyDescent="0.25">
      <c r="A7357">
        <v>2140110660</v>
      </c>
      <c r="B7357" t="s">
        <v>1748</v>
      </c>
      <c r="C7357">
        <v>2140110660</v>
      </c>
      <c r="D7357" t="s">
        <v>1748</v>
      </c>
      <c r="E7357">
        <v>2410110053</v>
      </c>
      <c r="F7357" t="s">
        <v>3225</v>
      </c>
      <c r="G7357" t="s">
        <v>89</v>
      </c>
      <c r="H7357">
        <v>20.16</v>
      </c>
      <c r="I7357">
        <v>1</v>
      </c>
      <c r="J7357">
        <v>40000</v>
      </c>
      <c r="K7357">
        <f>+VLOOKUP(E7357,Costos!$A$1:$I$716100,9,FALSE)</f>
        <v>14.426508999999999</v>
      </c>
      <c r="L7357" t="str">
        <f t="shared" si="242"/>
        <v>241</v>
      </c>
      <c r="M7357" t="str">
        <f t="shared" si="243"/>
        <v>241011</v>
      </c>
      <c r="N7357" t="str">
        <f>IFERROR(IF(L7357="231","231",VLOOKUP(E7357,Materiales!$A$1:$G$37443,7,FALSE)),"N/A")</f>
        <v>Tinta Papel Bond</v>
      </c>
    </row>
    <row r="7358" spans="1:14" x14ac:dyDescent="0.25">
      <c r="A7358">
        <v>2140110660</v>
      </c>
      <c r="B7358" t="s">
        <v>1748</v>
      </c>
      <c r="C7358">
        <v>2140110660</v>
      </c>
      <c r="D7358" t="s">
        <v>1748</v>
      </c>
      <c r="E7358">
        <v>2410290214</v>
      </c>
      <c r="F7358" t="s">
        <v>3342</v>
      </c>
      <c r="G7358" t="s">
        <v>89</v>
      </c>
      <c r="H7358">
        <v>10.5</v>
      </c>
      <c r="I7358">
        <v>1</v>
      </c>
      <c r="J7358">
        <v>40000</v>
      </c>
      <c r="K7358">
        <f>+VLOOKUP(E7358,Costos!$A$1:$I$716100,9,FALSE)</f>
        <v>16.999977000000001</v>
      </c>
      <c r="L7358" t="str">
        <f t="shared" si="242"/>
        <v>241</v>
      </c>
      <c r="M7358" t="str">
        <f t="shared" si="243"/>
        <v>241029</v>
      </c>
      <c r="N7358" t="str">
        <f>IFERROR(IF(L7358="231","231",VLOOKUP(E7358,Materiales!$A$1:$G$37443,7,FALSE)),"N/A")</f>
        <v>Suministros</v>
      </c>
    </row>
    <row r="7359" spans="1:14" x14ac:dyDescent="0.25">
      <c r="A7359">
        <v>2140110642</v>
      </c>
      <c r="B7359" t="s">
        <v>1730</v>
      </c>
      <c r="C7359">
        <v>2140110642</v>
      </c>
      <c r="D7359" t="s">
        <v>1730</v>
      </c>
      <c r="E7359">
        <v>2410290614</v>
      </c>
      <c r="F7359" t="s">
        <v>3373</v>
      </c>
      <c r="G7359" t="s">
        <v>89</v>
      </c>
      <c r="H7359">
        <v>14260.96</v>
      </c>
      <c r="I7359">
        <v>1</v>
      </c>
      <c r="J7359">
        <v>40000</v>
      </c>
      <c r="K7359">
        <f>+VLOOKUP(E7359,Costos!$A$1:$I$716100,9,FALSE)</f>
        <v>3.415597</v>
      </c>
      <c r="L7359" t="str">
        <f t="shared" si="242"/>
        <v>241</v>
      </c>
      <c r="M7359" t="str">
        <f t="shared" si="243"/>
        <v>241029</v>
      </c>
      <c r="N7359" t="str">
        <f>IFERROR(IF(L7359="231","231",VLOOKUP(E7359,Materiales!$A$1:$G$37443,7,FALSE)),"N/A")</f>
        <v>Papel Bond</v>
      </c>
    </row>
    <row r="7360" spans="1:14" x14ac:dyDescent="0.25">
      <c r="A7360">
        <v>2140110642</v>
      </c>
      <c r="B7360" t="s">
        <v>1730</v>
      </c>
      <c r="C7360">
        <v>2140110642</v>
      </c>
      <c r="D7360" t="s">
        <v>1730</v>
      </c>
      <c r="E7360">
        <v>2320330003</v>
      </c>
      <c r="F7360" t="s">
        <v>3101</v>
      </c>
      <c r="G7360" t="s">
        <v>36</v>
      </c>
      <c r="H7360">
        <v>13733.333333333332</v>
      </c>
      <c r="I7360">
        <v>1</v>
      </c>
      <c r="J7360">
        <v>40000</v>
      </c>
      <c r="K7360">
        <f>+VLOOKUP(E7360,Costos!$A$1:$I$716100,9,FALSE)</f>
        <v>1.2264429999999999</v>
      </c>
      <c r="L7360" t="str">
        <f t="shared" si="242"/>
        <v>232</v>
      </c>
      <c r="M7360" t="str">
        <f t="shared" si="243"/>
        <v>232033</v>
      </c>
      <c r="N7360" t="str">
        <f>IFERROR(IF(L7360="231","231",VLOOKUP(E7360,Materiales!$A$1:$G$37443,7,FALSE)),"N/A")</f>
        <v>Tapas para Cuadernos</v>
      </c>
    </row>
    <row r="7361" spans="1:14" x14ac:dyDescent="0.25">
      <c r="A7361">
        <v>2140110642</v>
      </c>
      <c r="B7361" t="s">
        <v>1730</v>
      </c>
      <c r="C7361">
        <v>2140110642</v>
      </c>
      <c r="D7361" t="s">
        <v>1730</v>
      </c>
      <c r="E7361">
        <v>2320330004</v>
      </c>
      <c r="F7361" t="s">
        <v>3102</v>
      </c>
      <c r="G7361" t="s">
        <v>36</v>
      </c>
      <c r="H7361">
        <v>13733.333333333332</v>
      </c>
      <c r="I7361">
        <v>1</v>
      </c>
      <c r="J7361">
        <v>40000</v>
      </c>
      <c r="K7361">
        <f>+VLOOKUP(E7361,Costos!$A$1:$I$716100,9,FALSE)</f>
        <v>2.194051</v>
      </c>
      <c r="L7361" t="str">
        <f t="shared" si="242"/>
        <v>232</v>
      </c>
      <c r="M7361" t="str">
        <f t="shared" si="243"/>
        <v>232033</v>
      </c>
      <c r="N7361" t="str">
        <f>IFERROR(IF(L7361="231","231",VLOOKUP(E7361,Materiales!$A$1:$G$37443,7,FALSE)),"N/A")</f>
        <v>Tapas para Cuadernos</v>
      </c>
    </row>
    <row r="7362" spans="1:14" x14ac:dyDescent="0.25">
      <c r="A7362">
        <v>2140110642</v>
      </c>
      <c r="B7362" t="s">
        <v>1730</v>
      </c>
      <c r="C7362">
        <v>2140110642</v>
      </c>
      <c r="D7362" t="s">
        <v>1730</v>
      </c>
      <c r="E7362">
        <v>2320130694</v>
      </c>
      <c r="F7362" t="s">
        <v>3040</v>
      </c>
      <c r="G7362" t="s">
        <v>36</v>
      </c>
      <c r="H7362">
        <v>13733.333333333332</v>
      </c>
      <c r="I7362">
        <v>1</v>
      </c>
      <c r="J7362">
        <v>40000</v>
      </c>
      <c r="K7362">
        <f>+VLOOKUP(E7362,Costos!$A$1:$I$716100,9,FALSE)</f>
        <v>0.335781</v>
      </c>
      <c r="L7362" t="str">
        <f t="shared" si="242"/>
        <v>232</v>
      </c>
      <c r="M7362" t="str">
        <f t="shared" si="243"/>
        <v>232013</v>
      </c>
      <c r="N7362" t="str">
        <f>IFERROR(IF(L7362="231","231",VLOOKUP(E7362,Materiales!$A$1:$G$37443,7,FALSE)),"N/A")</f>
        <v>Guarda Adhesiva</v>
      </c>
    </row>
    <row r="7363" spans="1:14" x14ac:dyDescent="0.25">
      <c r="A7363">
        <v>2140110642</v>
      </c>
      <c r="B7363" t="s">
        <v>1730</v>
      </c>
      <c r="C7363">
        <v>2140110642</v>
      </c>
      <c r="D7363" t="s">
        <v>1730</v>
      </c>
      <c r="E7363">
        <v>2320130712</v>
      </c>
      <c r="F7363" t="s">
        <v>3056</v>
      </c>
      <c r="G7363" t="s">
        <v>36</v>
      </c>
      <c r="H7363">
        <v>13733.333333333332</v>
      </c>
      <c r="I7363">
        <v>1</v>
      </c>
      <c r="J7363">
        <v>40000</v>
      </c>
      <c r="K7363">
        <f>+VLOOKUP(E7363,Costos!$A$1:$I$716100,9,FALSE)</f>
        <v>0.49867400000000001</v>
      </c>
      <c r="L7363" t="str">
        <f t="shared" si="242"/>
        <v>232</v>
      </c>
      <c r="M7363" t="str">
        <f t="shared" si="243"/>
        <v>232013</v>
      </c>
      <c r="N7363" t="str">
        <f>IFERROR(IF(L7363="231","231",VLOOKUP(E7363,Materiales!$A$1:$G$37443,7,FALSE)),"N/A")</f>
        <v>Guarda Adhesiva</v>
      </c>
    </row>
    <row r="7364" spans="1:14" x14ac:dyDescent="0.25">
      <c r="A7364">
        <v>2140110642</v>
      </c>
      <c r="B7364" t="s">
        <v>1730</v>
      </c>
      <c r="C7364">
        <v>2140110642</v>
      </c>
      <c r="D7364" t="s">
        <v>1730</v>
      </c>
      <c r="E7364">
        <v>2500030335</v>
      </c>
      <c r="F7364" t="s">
        <v>3740</v>
      </c>
      <c r="G7364" t="s">
        <v>36</v>
      </c>
      <c r="H7364">
        <v>1648</v>
      </c>
      <c r="I7364">
        <v>1</v>
      </c>
      <c r="J7364">
        <v>40000</v>
      </c>
      <c r="K7364">
        <f>+VLOOKUP(E7364,Costos!$A$1:$I$716100,9,FALSE)</f>
        <v>1.2365999999999999</v>
      </c>
      <c r="L7364" t="str">
        <f t="shared" si="242"/>
        <v>250</v>
      </c>
      <c r="M7364" t="str">
        <f t="shared" si="243"/>
        <v>250003</v>
      </c>
      <c r="N7364" t="str">
        <f>IFERROR(IF(L7364="231","231",VLOOKUP(E7364,Materiales!$A$1:$G$37443,7,FALSE)),"N/A")</f>
        <v>Tapa Cajón</v>
      </c>
    </row>
    <row r="7365" spans="1:14" x14ac:dyDescent="0.25">
      <c r="A7365">
        <v>2140110642</v>
      </c>
      <c r="B7365" t="s">
        <v>1730</v>
      </c>
      <c r="C7365">
        <v>2140110642</v>
      </c>
      <c r="D7365" t="s">
        <v>1730</v>
      </c>
      <c r="E7365">
        <v>2320060006</v>
      </c>
      <c r="F7365" t="s">
        <v>2829</v>
      </c>
      <c r="G7365" t="s">
        <v>36</v>
      </c>
      <c r="H7365">
        <v>1648</v>
      </c>
      <c r="I7365">
        <v>1</v>
      </c>
      <c r="J7365">
        <v>40000</v>
      </c>
      <c r="K7365">
        <f>+VLOOKUP(E7365,Costos!$A$1:$I$716100,9,FALSE)</f>
        <v>0.72570599999999996</v>
      </c>
      <c r="L7365" t="str">
        <f t="shared" si="242"/>
        <v>232</v>
      </c>
      <c r="M7365" t="str">
        <f t="shared" si="243"/>
        <v>232006</v>
      </c>
      <c r="N7365" t="str">
        <f>IFERROR(IF(L7365="231","231",VLOOKUP(E7365,Materiales!$A$1:$G$37443,7,FALSE)),"N/A")</f>
        <v>Tapa Cajón</v>
      </c>
    </row>
    <row r="7366" spans="1:14" x14ac:dyDescent="0.25">
      <c r="A7366">
        <v>2140110642</v>
      </c>
      <c r="B7366" t="s">
        <v>1730</v>
      </c>
      <c r="C7366">
        <v>2140110642</v>
      </c>
      <c r="D7366" t="s">
        <v>1730</v>
      </c>
      <c r="E7366">
        <v>2410110053</v>
      </c>
      <c r="F7366" t="s">
        <v>3225</v>
      </c>
      <c r="G7366" t="s">
        <v>89</v>
      </c>
      <c r="H7366">
        <v>20.16</v>
      </c>
      <c r="I7366">
        <v>1</v>
      </c>
      <c r="J7366">
        <v>40000</v>
      </c>
      <c r="K7366">
        <f>+VLOOKUP(E7366,Costos!$A$1:$I$716100,9,FALSE)</f>
        <v>14.426508999999999</v>
      </c>
      <c r="L7366" t="str">
        <f t="shared" si="242"/>
        <v>241</v>
      </c>
      <c r="M7366" t="str">
        <f t="shared" si="243"/>
        <v>241011</v>
      </c>
      <c r="N7366" t="str">
        <f>IFERROR(IF(L7366="231","231",VLOOKUP(E7366,Materiales!$A$1:$G$37443,7,FALSE)),"N/A")</f>
        <v>Tinta Papel Bond</v>
      </c>
    </row>
    <row r="7367" spans="1:14" x14ac:dyDescent="0.25">
      <c r="A7367">
        <v>2140110642</v>
      </c>
      <c r="B7367" t="s">
        <v>1730</v>
      </c>
      <c r="C7367">
        <v>2140110642</v>
      </c>
      <c r="D7367" t="s">
        <v>1730</v>
      </c>
      <c r="E7367">
        <v>2410290214</v>
      </c>
      <c r="F7367" t="s">
        <v>3342</v>
      </c>
      <c r="G7367" t="s">
        <v>89</v>
      </c>
      <c r="H7367">
        <v>10.5</v>
      </c>
      <c r="I7367">
        <v>1</v>
      </c>
      <c r="J7367">
        <v>40000</v>
      </c>
      <c r="K7367">
        <f>+VLOOKUP(E7367,Costos!$A$1:$I$716100,9,FALSE)</f>
        <v>16.999977000000001</v>
      </c>
      <c r="L7367" t="str">
        <f t="shared" si="242"/>
        <v>241</v>
      </c>
      <c r="M7367" t="str">
        <f t="shared" si="243"/>
        <v>241029</v>
      </c>
      <c r="N7367" t="str">
        <f>IFERROR(IF(L7367="231","231",VLOOKUP(E7367,Materiales!$A$1:$G$37443,7,FALSE)),"N/A")</f>
        <v>Suministros</v>
      </c>
    </row>
    <row r="7368" spans="1:14" x14ac:dyDescent="0.25">
      <c r="A7368">
        <v>2140110655</v>
      </c>
      <c r="B7368" t="s">
        <v>1743</v>
      </c>
      <c r="C7368">
        <v>2140110655</v>
      </c>
      <c r="D7368" t="s">
        <v>1743</v>
      </c>
      <c r="E7368">
        <v>2410290614</v>
      </c>
      <c r="F7368" t="s">
        <v>3373</v>
      </c>
      <c r="G7368" t="s">
        <v>89</v>
      </c>
      <c r="H7368">
        <v>14260.96</v>
      </c>
      <c r="I7368">
        <v>1</v>
      </c>
      <c r="J7368">
        <v>40000</v>
      </c>
      <c r="K7368">
        <f>+VLOOKUP(E7368,Costos!$A$1:$I$716100,9,FALSE)</f>
        <v>3.415597</v>
      </c>
      <c r="L7368" t="str">
        <f t="shared" si="242"/>
        <v>241</v>
      </c>
      <c r="M7368" t="str">
        <f t="shared" si="243"/>
        <v>241029</v>
      </c>
      <c r="N7368" t="str">
        <f>IFERROR(IF(L7368="231","231",VLOOKUP(E7368,Materiales!$A$1:$G$37443,7,FALSE)),"N/A")</f>
        <v>Papel Bond</v>
      </c>
    </row>
    <row r="7369" spans="1:14" x14ac:dyDescent="0.25">
      <c r="A7369">
        <v>2140110655</v>
      </c>
      <c r="B7369" t="s">
        <v>1743</v>
      </c>
      <c r="C7369">
        <v>2140110655</v>
      </c>
      <c r="D7369" t="s">
        <v>1743</v>
      </c>
      <c r="E7369">
        <v>2320330007</v>
      </c>
      <c r="F7369" t="s">
        <v>3105</v>
      </c>
      <c r="G7369" t="s">
        <v>36</v>
      </c>
      <c r="H7369">
        <v>13733.333333333332</v>
      </c>
      <c r="I7369">
        <v>1</v>
      </c>
      <c r="J7369">
        <v>40000</v>
      </c>
      <c r="K7369">
        <f>+VLOOKUP(E7369,Costos!$A$1:$I$716100,9,FALSE)</f>
        <v>1.5311939999999999</v>
      </c>
      <c r="L7369" t="str">
        <f t="shared" si="242"/>
        <v>232</v>
      </c>
      <c r="M7369" t="str">
        <f t="shared" si="243"/>
        <v>232033</v>
      </c>
      <c r="N7369" t="str">
        <f>IFERROR(IF(L7369="231","231",VLOOKUP(E7369,Materiales!$A$1:$G$37443,7,FALSE)),"N/A")</f>
        <v>Tapas para Cuadernos</v>
      </c>
    </row>
    <row r="7370" spans="1:14" x14ac:dyDescent="0.25">
      <c r="A7370">
        <v>2140110655</v>
      </c>
      <c r="B7370" t="s">
        <v>1743</v>
      </c>
      <c r="C7370">
        <v>2140110655</v>
      </c>
      <c r="D7370" t="s">
        <v>1743</v>
      </c>
      <c r="E7370">
        <v>2320330008</v>
      </c>
      <c r="F7370" t="s">
        <v>3106</v>
      </c>
      <c r="G7370" t="s">
        <v>36</v>
      </c>
      <c r="H7370">
        <v>13733.333333333332</v>
      </c>
      <c r="I7370">
        <v>1</v>
      </c>
      <c r="J7370">
        <v>40000</v>
      </c>
      <c r="K7370">
        <f>+VLOOKUP(E7370,Costos!$A$1:$I$716100,9,FALSE)</f>
        <v>1.5283199999999999</v>
      </c>
      <c r="L7370" t="str">
        <f t="shared" si="242"/>
        <v>232</v>
      </c>
      <c r="M7370" t="str">
        <f t="shared" si="243"/>
        <v>232033</v>
      </c>
      <c r="N7370" t="str">
        <f>IFERROR(IF(L7370="231","231",VLOOKUP(E7370,Materiales!$A$1:$G$37443,7,FALSE)),"N/A")</f>
        <v>Tapas para Cuadernos</v>
      </c>
    </row>
    <row r="7371" spans="1:14" x14ac:dyDescent="0.25">
      <c r="A7371">
        <v>2140110655</v>
      </c>
      <c r="B7371" t="s">
        <v>1743</v>
      </c>
      <c r="C7371">
        <v>2140110655</v>
      </c>
      <c r="D7371" t="s">
        <v>1743</v>
      </c>
      <c r="E7371">
        <v>2320130640</v>
      </c>
      <c r="F7371" t="s">
        <v>3014</v>
      </c>
      <c r="G7371" t="s">
        <v>36</v>
      </c>
      <c r="H7371">
        <v>13733.333333333332</v>
      </c>
      <c r="I7371">
        <v>1</v>
      </c>
      <c r="J7371">
        <v>40000</v>
      </c>
      <c r="K7371">
        <f>+VLOOKUP(E7371,Costos!$A$1:$I$716100,9,FALSE)</f>
        <v>0.33571699999999999</v>
      </c>
      <c r="L7371" t="str">
        <f t="shared" si="242"/>
        <v>232</v>
      </c>
      <c r="M7371" t="str">
        <f t="shared" si="243"/>
        <v>232013</v>
      </c>
      <c r="N7371" t="str">
        <f>IFERROR(IF(L7371="231","231",VLOOKUP(E7371,Materiales!$A$1:$G$37443,7,FALSE)),"N/A")</f>
        <v>Guarda Adhesiva</v>
      </c>
    </row>
    <row r="7372" spans="1:14" x14ac:dyDescent="0.25">
      <c r="A7372">
        <v>2140110655</v>
      </c>
      <c r="B7372" t="s">
        <v>1743</v>
      </c>
      <c r="C7372">
        <v>2140110655</v>
      </c>
      <c r="D7372" t="s">
        <v>1743</v>
      </c>
      <c r="E7372">
        <v>2320130714</v>
      </c>
      <c r="F7372" t="s">
        <v>3058</v>
      </c>
      <c r="G7372" t="s">
        <v>36</v>
      </c>
      <c r="H7372">
        <v>13733.333333333332</v>
      </c>
      <c r="I7372">
        <v>1</v>
      </c>
      <c r="J7372">
        <v>40000</v>
      </c>
      <c r="K7372">
        <f>+VLOOKUP(E7372,Costos!$A$1:$I$716100,9,FALSE)</f>
        <v>0.47096199999999999</v>
      </c>
      <c r="L7372" t="str">
        <f t="shared" si="242"/>
        <v>232</v>
      </c>
      <c r="M7372" t="str">
        <f t="shared" si="243"/>
        <v>232013</v>
      </c>
      <c r="N7372" t="str">
        <f>IFERROR(IF(L7372="231","231",VLOOKUP(E7372,Materiales!$A$1:$G$37443,7,FALSE)),"N/A")</f>
        <v>Guarda Adhesiva</v>
      </c>
    </row>
    <row r="7373" spans="1:14" x14ac:dyDescent="0.25">
      <c r="A7373">
        <v>2140110655</v>
      </c>
      <c r="B7373" t="s">
        <v>1743</v>
      </c>
      <c r="C7373">
        <v>2140110655</v>
      </c>
      <c r="D7373" t="s">
        <v>1743</v>
      </c>
      <c r="E7373">
        <v>2320060008</v>
      </c>
      <c r="F7373" t="s">
        <v>2831</v>
      </c>
      <c r="G7373" t="s">
        <v>36</v>
      </c>
      <c r="H7373">
        <v>1648</v>
      </c>
      <c r="I7373">
        <v>1</v>
      </c>
      <c r="J7373">
        <v>40000</v>
      </c>
      <c r="K7373">
        <f>+VLOOKUP(E7373,Costos!$A$1:$I$716100,9,FALSE)</f>
        <v>0.11495</v>
      </c>
      <c r="L7373" t="str">
        <f t="shared" si="242"/>
        <v>232</v>
      </c>
      <c r="M7373" t="str">
        <f t="shared" si="243"/>
        <v>232006</v>
      </c>
      <c r="N7373" t="str">
        <f>IFERROR(IF(L7373="231","231",VLOOKUP(E7373,Materiales!$A$1:$G$37443,7,FALSE)),"N/A")</f>
        <v>Tapa Cajón</v>
      </c>
    </row>
    <row r="7374" spans="1:14" x14ac:dyDescent="0.25">
      <c r="A7374">
        <v>2140110655</v>
      </c>
      <c r="B7374" t="s">
        <v>1743</v>
      </c>
      <c r="C7374">
        <v>2140110655</v>
      </c>
      <c r="D7374" t="s">
        <v>1743</v>
      </c>
      <c r="E7374">
        <v>2500030335</v>
      </c>
      <c r="F7374" t="s">
        <v>3740</v>
      </c>
      <c r="G7374" t="s">
        <v>36</v>
      </c>
      <c r="H7374">
        <v>1648</v>
      </c>
      <c r="I7374">
        <v>1</v>
      </c>
      <c r="J7374">
        <v>40000</v>
      </c>
      <c r="K7374">
        <f>+VLOOKUP(E7374,Costos!$A$1:$I$716100,9,FALSE)</f>
        <v>1.2365999999999999</v>
      </c>
      <c r="L7374" t="str">
        <f t="shared" si="242"/>
        <v>250</v>
      </c>
      <c r="M7374" t="str">
        <f t="shared" si="243"/>
        <v>250003</v>
      </c>
      <c r="N7374" t="str">
        <f>IFERROR(IF(L7374="231","231",VLOOKUP(E7374,Materiales!$A$1:$G$37443,7,FALSE)),"N/A")</f>
        <v>Tapa Cajón</v>
      </c>
    </row>
    <row r="7375" spans="1:14" x14ac:dyDescent="0.25">
      <c r="A7375">
        <v>2140110655</v>
      </c>
      <c r="B7375" t="s">
        <v>1743</v>
      </c>
      <c r="C7375">
        <v>2140110655</v>
      </c>
      <c r="D7375" t="s">
        <v>1743</v>
      </c>
      <c r="E7375">
        <v>2410110053</v>
      </c>
      <c r="F7375" t="s">
        <v>3225</v>
      </c>
      <c r="G7375" t="s">
        <v>89</v>
      </c>
      <c r="H7375">
        <v>20.16</v>
      </c>
      <c r="I7375">
        <v>1</v>
      </c>
      <c r="J7375">
        <v>40000</v>
      </c>
      <c r="K7375">
        <f>+VLOOKUP(E7375,Costos!$A$1:$I$716100,9,FALSE)</f>
        <v>14.426508999999999</v>
      </c>
      <c r="L7375" t="str">
        <f t="shared" si="242"/>
        <v>241</v>
      </c>
      <c r="M7375" t="str">
        <f t="shared" si="243"/>
        <v>241011</v>
      </c>
      <c r="N7375" t="str">
        <f>IFERROR(IF(L7375="231","231",VLOOKUP(E7375,Materiales!$A$1:$G$37443,7,FALSE)),"N/A")</f>
        <v>Tinta Papel Bond</v>
      </c>
    </row>
    <row r="7376" spans="1:14" x14ac:dyDescent="0.25">
      <c r="A7376">
        <v>2140110655</v>
      </c>
      <c r="B7376" t="s">
        <v>1743</v>
      </c>
      <c r="C7376">
        <v>2140110655</v>
      </c>
      <c r="D7376" t="s">
        <v>1743</v>
      </c>
      <c r="E7376">
        <v>2410290214</v>
      </c>
      <c r="F7376" t="s">
        <v>3342</v>
      </c>
      <c r="G7376" t="s">
        <v>89</v>
      </c>
      <c r="H7376">
        <v>10.5</v>
      </c>
      <c r="I7376">
        <v>1</v>
      </c>
      <c r="J7376">
        <v>40000</v>
      </c>
      <c r="K7376">
        <f>+VLOOKUP(E7376,Costos!$A$1:$I$716100,9,FALSE)</f>
        <v>16.999977000000001</v>
      </c>
      <c r="L7376" t="str">
        <f t="shared" si="242"/>
        <v>241</v>
      </c>
      <c r="M7376" t="str">
        <f t="shared" si="243"/>
        <v>241029</v>
      </c>
      <c r="N7376" t="str">
        <f>IFERROR(IF(L7376="231","231",VLOOKUP(E7376,Materiales!$A$1:$G$37443,7,FALSE)),"N/A")</f>
        <v>Suministros</v>
      </c>
    </row>
    <row r="7377" spans="1:14" x14ac:dyDescent="0.25">
      <c r="A7377">
        <v>2140110651</v>
      </c>
      <c r="B7377" t="s">
        <v>1739</v>
      </c>
      <c r="C7377">
        <v>2140110651</v>
      </c>
      <c r="D7377" t="s">
        <v>1739</v>
      </c>
      <c r="E7377">
        <v>2410290614</v>
      </c>
      <c r="F7377" t="s">
        <v>3373</v>
      </c>
      <c r="G7377" t="s">
        <v>89</v>
      </c>
      <c r="H7377">
        <v>14260.96</v>
      </c>
      <c r="I7377">
        <v>1</v>
      </c>
      <c r="J7377">
        <v>40000</v>
      </c>
      <c r="K7377">
        <f>+VLOOKUP(E7377,Costos!$A$1:$I$716100,9,FALSE)</f>
        <v>3.415597</v>
      </c>
      <c r="L7377" t="str">
        <f t="shared" si="242"/>
        <v>241</v>
      </c>
      <c r="M7377" t="str">
        <f t="shared" si="243"/>
        <v>241029</v>
      </c>
      <c r="N7377" t="str">
        <f>IFERROR(IF(L7377="231","231",VLOOKUP(E7377,Materiales!$A$1:$G$37443,7,FALSE)),"N/A")</f>
        <v>Papel Bond</v>
      </c>
    </row>
    <row r="7378" spans="1:14" x14ac:dyDescent="0.25">
      <c r="A7378">
        <v>2140110651</v>
      </c>
      <c r="B7378" t="s">
        <v>1739</v>
      </c>
      <c r="C7378">
        <v>2140110651</v>
      </c>
      <c r="D7378" t="s">
        <v>1739</v>
      </c>
      <c r="E7378">
        <v>2320330017</v>
      </c>
      <c r="F7378" t="s">
        <v>3114</v>
      </c>
      <c r="G7378" t="s">
        <v>36</v>
      </c>
      <c r="H7378">
        <v>13733.333333333332</v>
      </c>
      <c r="I7378">
        <v>1</v>
      </c>
      <c r="J7378">
        <v>40000</v>
      </c>
      <c r="K7378">
        <f>+VLOOKUP(E7378,Costos!$A$1:$I$716100,9,FALSE)</f>
        <v>1.493884</v>
      </c>
      <c r="L7378" t="str">
        <f t="shared" si="242"/>
        <v>232</v>
      </c>
      <c r="M7378" t="str">
        <f t="shared" si="243"/>
        <v>232033</v>
      </c>
      <c r="N7378" t="str">
        <f>IFERROR(IF(L7378="231","231",VLOOKUP(E7378,Materiales!$A$1:$G$37443,7,FALSE)),"N/A")</f>
        <v>Tapas para Cuadernos</v>
      </c>
    </row>
    <row r="7379" spans="1:14" x14ac:dyDescent="0.25">
      <c r="A7379">
        <v>2140110651</v>
      </c>
      <c r="B7379" t="s">
        <v>1739</v>
      </c>
      <c r="C7379">
        <v>2140110651</v>
      </c>
      <c r="D7379" t="s">
        <v>1739</v>
      </c>
      <c r="E7379">
        <v>2320330018</v>
      </c>
      <c r="F7379" t="s">
        <v>3115</v>
      </c>
      <c r="G7379" t="s">
        <v>36</v>
      </c>
      <c r="H7379">
        <v>13733.333333333332</v>
      </c>
      <c r="I7379">
        <v>1</v>
      </c>
      <c r="J7379">
        <v>40000</v>
      </c>
      <c r="K7379">
        <f>+VLOOKUP(E7379,Costos!$A$1:$I$716100,9,FALSE)</f>
        <v>1.4946379999999999</v>
      </c>
      <c r="L7379" t="str">
        <f t="shared" si="242"/>
        <v>232</v>
      </c>
      <c r="M7379" t="str">
        <f t="shared" si="243"/>
        <v>232033</v>
      </c>
      <c r="N7379" t="str">
        <f>IFERROR(IF(L7379="231","231",VLOOKUP(E7379,Materiales!$A$1:$G$37443,7,FALSE)),"N/A")</f>
        <v>Tapas para Cuadernos</v>
      </c>
    </row>
    <row r="7380" spans="1:14" x14ac:dyDescent="0.25">
      <c r="A7380">
        <v>2140110651</v>
      </c>
      <c r="B7380" t="s">
        <v>1739</v>
      </c>
      <c r="C7380">
        <v>2140110651</v>
      </c>
      <c r="D7380" t="s">
        <v>1739</v>
      </c>
      <c r="E7380">
        <v>2320130686</v>
      </c>
      <c r="F7380" t="s">
        <v>3033</v>
      </c>
      <c r="G7380" t="s">
        <v>36</v>
      </c>
      <c r="H7380">
        <v>13733.333333333332</v>
      </c>
      <c r="I7380">
        <v>1</v>
      </c>
      <c r="J7380">
        <v>40000</v>
      </c>
      <c r="K7380">
        <f>+VLOOKUP(E7380,Costos!$A$1:$I$716100,9,FALSE)</f>
        <v>0.33918500000000001</v>
      </c>
      <c r="L7380" t="str">
        <f t="shared" si="242"/>
        <v>232</v>
      </c>
      <c r="M7380" t="str">
        <f t="shared" si="243"/>
        <v>232013</v>
      </c>
      <c r="N7380" t="str">
        <f>IFERROR(IF(L7380="231","231",VLOOKUP(E7380,Materiales!$A$1:$G$37443,7,FALSE)),"N/A")</f>
        <v>Guarda Adhesiva</v>
      </c>
    </row>
    <row r="7381" spans="1:14" x14ac:dyDescent="0.25">
      <c r="A7381">
        <v>2140110651</v>
      </c>
      <c r="B7381" t="s">
        <v>1739</v>
      </c>
      <c r="C7381">
        <v>2140110651</v>
      </c>
      <c r="D7381" t="s">
        <v>1739</v>
      </c>
      <c r="E7381">
        <v>2320130703</v>
      </c>
      <c r="F7381" t="s">
        <v>3049</v>
      </c>
      <c r="G7381" t="s">
        <v>36</v>
      </c>
      <c r="H7381">
        <v>13733.333333333332</v>
      </c>
      <c r="I7381">
        <v>1</v>
      </c>
      <c r="J7381">
        <v>40000</v>
      </c>
      <c r="K7381">
        <f>+VLOOKUP(E7381,Costos!$A$1:$I$716100,9,FALSE)</f>
        <v>0.46821800000000002</v>
      </c>
      <c r="L7381" t="str">
        <f t="shared" si="242"/>
        <v>232</v>
      </c>
      <c r="M7381" t="str">
        <f t="shared" si="243"/>
        <v>232013</v>
      </c>
      <c r="N7381" t="str">
        <f>IFERROR(IF(L7381="231","231",VLOOKUP(E7381,Materiales!$A$1:$G$37443,7,FALSE)),"N/A")</f>
        <v>Guarda Adhesiva</v>
      </c>
    </row>
    <row r="7382" spans="1:14" x14ac:dyDescent="0.25">
      <c r="A7382">
        <v>2140110651</v>
      </c>
      <c r="B7382" t="s">
        <v>1739</v>
      </c>
      <c r="C7382">
        <v>2140110651</v>
      </c>
      <c r="D7382" t="s">
        <v>1739</v>
      </c>
      <c r="E7382">
        <v>2500030335</v>
      </c>
      <c r="F7382" t="s">
        <v>3740</v>
      </c>
      <c r="G7382" t="s">
        <v>36</v>
      </c>
      <c r="H7382">
        <v>1648</v>
      </c>
      <c r="I7382">
        <v>1</v>
      </c>
      <c r="J7382">
        <v>40000</v>
      </c>
      <c r="K7382">
        <f>+VLOOKUP(E7382,Costos!$A$1:$I$716100,9,FALSE)</f>
        <v>1.2365999999999999</v>
      </c>
      <c r="L7382" t="str">
        <f t="shared" si="242"/>
        <v>250</v>
      </c>
      <c r="M7382" t="str">
        <f t="shared" si="243"/>
        <v>250003</v>
      </c>
      <c r="N7382" t="str">
        <f>IFERROR(IF(L7382="231","231",VLOOKUP(E7382,Materiales!$A$1:$G$37443,7,FALSE)),"N/A")</f>
        <v>Tapa Cajón</v>
      </c>
    </row>
    <row r="7383" spans="1:14" x14ac:dyDescent="0.25">
      <c r="A7383">
        <v>2140110651</v>
      </c>
      <c r="B7383" t="s">
        <v>1739</v>
      </c>
      <c r="C7383">
        <v>2140110651</v>
      </c>
      <c r="D7383" t="s">
        <v>1739</v>
      </c>
      <c r="E7383">
        <v>2320060017</v>
      </c>
      <c r="F7383" t="s">
        <v>2837</v>
      </c>
      <c r="G7383" t="s">
        <v>36</v>
      </c>
      <c r="H7383">
        <v>1648</v>
      </c>
      <c r="I7383">
        <v>1</v>
      </c>
      <c r="J7383">
        <v>40000</v>
      </c>
      <c r="K7383">
        <f>+VLOOKUP(E7383,Costos!$A$1:$I$716100,9,FALSE)</f>
        <v>0.25583899999999998</v>
      </c>
      <c r="L7383" t="str">
        <f t="shared" si="242"/>
        <v>232</v>
      </c>
      <c r="M7383" t="str">
        <f t="shared" si="243"/>
        <v>232006</v>
      </c>
      <c r="N7383" t="str">
        <f>IFERROR(IF(L7383="231","231",VLOOKUP(E7383,Materiales!$A$1:$G$37443,7,FALSE)),"N/A")</f>
        <v>Tapa Cajón</v>
      </c>
    </row>
    <row r="7384" spans="1:14" x14ac:dyDescent="0.25">
      <c r="A7384">
        <v>2140110651</v>
      </c>
      <c r="B7384" t="s">
        <v>1739</v>
      </c>
      <c r="C7384">
        <v>2140110651</v>
      </c>
      <c r="D7384" t="s">
        <v>1739</v>
      </c>
      <c r="E7384">
        <v>2410110053</v>
      </c>
      <c r="F7384" t="s">
        <v>3225</v>
      </c>
      <c r="G7384" t="s">
        <v>89</v>
      </c>
      <c r="H7384">
        <v>20.16</v>
      </c>
      <c r="I7384">
        <v>1</v>
      </c>
      <c r="J7384">
        <v>40000</v>
      </c>
      <c r="K7384">
        <f>+VLOOKUP(E7384,Costos!$A$1:$I$716100,9,FALSE)</f>
        <v>14.426508999999999</v>
      </c>
      <c r="L7384" t="str">
        <f t="shared" si="242"/>
        <v>241</v>
      </c>
      <c r="M7384" t="str">
        <f t="shared" si="243"/>
        <v>241011</v>
      </c>
      <c r="N7384" t="str">
        <f>IFERROR(IF(L7384="231","231",VLOOKUP(E7384,Materiales!$A$1:$G$37443,7,FALSE)),"N/A")</f>
        <v>Tinta Papel Bond</v>
      </c>
    </row>
    <row r="7385" spans="1:14" x14ac:dyDescent="0.25">
      <c r="A7385">
        <v>2140110651</v>
      </c>
      <c r="B7385" t="s">
        <v>1739</v>
      </c>
      <c r="C7385">
        <v>2140110651</v>
      </c>
      <c r="D7385" t="s">
        <v>1739</v>
      </c>
      <c r="E7385">
        <v>2410290837</v>
      </c>
      <c r="F7385" t="s">
        <v>3473</v>
      </c>
      <c r="G7385" t="s">
        <v>89</v>
      </c>
      <c r="H7385">
        <v>10.5</v>
      </c>
      <c r="I7385">
        <v>1</v>
      </c>
      <c r="J7385">
        <v>40000</v>
      </c>
      <c r="K7385">
        <f>+VLOOKUP(E7385,Costos!$A$1:$I$716100,9,FALSE)</f>
        <v>17</v>
      </c>
      <c r="L7385" t="str">
        <f t="shared" si="242"/>
        <v>241</v>
      </c>
      <c r="M7385" t="str">
        <f t="shared" si="243"/>
        <v>241029</v>
      </c>
      <c r="N7385" t="str">
        <f>IFERROR(IF(L7385="231","231",VLOOKUP(E7385,Materiales!$A$1:$G$37443,7,FALSE)),"N/A")</f>
        <v>Suministros</v>
      </c>
    </row>
    <row r="7386" spans="1:14" x14ac:dyDescent="0.25">
      <c r="A7386">
        <v>2140110604</v>
      </c>
      <c r="B7386" t="s">
        <v>1705</v>
      </c>
      <c r="C7386">
        <v>2140110604</v>
      </c>
      <c r="D7386" t="s">
        <v>1705</v>
      </c>
      <c r="E7386">
        <v>2410290614</v>
      </c>
      <c r="F7386" t="s">
        <v>3373</v>
      </c>
      <c r="G7386" t="s">
        <v>89</v>
      </c>
      <c r="H7386">
        <v>14260.96</v>
      </c>
      <c r="I7386">
        <v>1</v>
      </c>
      <c r="J7386">
        <v>40000</v>
      </c>
      <c r="K7386">
        <f>+VLOOKUP(E7386,Costos!$A$1:$I$716100,9,FALSE)</f>
        <v>3.415597</v>
      </c>
      <c r="L7386" t="str">
        <f t="shared" si="242"/>
        <v>241</v>
      </c>
      <c r="M7386" t="str">
        <f t="shared" si="243"/>
        <v>241029</v>
      </c>
      <c r="N7386" t="str">
        <f>IFERROR(IF(L7386="231","231",VLOOKUP(E7386,Materiales!$A$1:$G$37443,7,FALSE)),"N/A")</f>
        <v>Papel Bond</v>
      </c>
    </row>
    <row r="7387" spans="1:14" x14ac:dyDescent="0.25">
      <c r="A7387">
        <v>2140110604</v>
      </c>
      <c r="B7387" t="s">
        <v>1705</v>
      </c>
      <c r="C7387">
        <v>2140110604</v>
      </c>
      <c r="D7387" t="s">
        <v>1705</v>
      </c>
      <c r="E7387">
        <v>2320330020</v>
      </c>
      <c r="F7387" t="s">
        <v>3117</v>
      </c>
      <c r="G7387" t="s">
        <v>36</v>
      </c>
      <c r="H7387">
        <v>13733.333333333332</v>
      </c>
      <c r="I7387">
        <v>1</v>
      </c>
      <c r="J7387">
        <v>40000</v>
      </c>
      <c r="K7387">
        <f>+VLOOKUP(E7387,Costos!$A$1:$I$716100,9,FALSE)</f>
        <v>0.80051899999999998</v>
      </c>
      <c r="L7387" t="str">
        <f t="shared" si="242"/>
        <v>232</v>
      </c>
      <c r="M7387" t="str">
        <f t="shared" si="243"/>
        <v>232033</v>
      </c>
      <c r="N7387" t="str">
        <f>IFERROR(IF(L7387="231","231",VLOOKUP(E7387,Materiales!$A$1:$G$37443,7,FALSE)),"N/A")</f>
        <v>Tapas para Cuadernos</v>
      </c>
    </row>
    <row r="7388" spans="1:14" x14ac:dyDescent="0.25">
      <c r="A7388">
        <v>2140110604</v>
      </c>
      <c r="B7388" t="s">
        <v>1705</v>
      </c>
      <c r="C7388">
        <v>2140110604</v>
      </c>
      <c r="D7388" t="s">
        <v>1705</v>
      </c>
      <c r="E7388">
        <v>2320130721</v>
      </c>
      <c r="F7388" t="s">
        <v>3062</v>
      </c>
      <c r="G7388" t="s">
        <v>36</v>
      </c>
      <c r="H7388">
        <v>13733.333333333332</v>
      </c>
      <c r="I7388">
        <v>1</v>
      </c>
      <c r="J7388">
        <v>40000</v>
      </c>
      <c r="K7388">
        <f>+VLOOKUP(E7388,Costos!$A$1:$I$716100,9,FALSE)</f>
        <v>0.21135000000000001</v>
      </c>
      <c r="L7388" t="str">
        <f t="shared" si="242"/>
        <v>232</v>
      </c>
      <c r="M7388" t="str">
        <f t="shared" si="243"/>
        <v>232013</v>
      </c>
      <c r="N7388" t="str">
        <f>IFERROR(IF(L7388="231","231",VLOOKUP(E7388,Materiales!$A$1:$G$37443,7,FALSE)),"N/A")</f>
        <v>Guarda Bond</v>
      </c>
    </row>
    <row r="7389" spans="1:14" x14ac:dyDescent="0.25">
      <c r="A7389">
        <v>2140110604</v>
      </c>
      <c r="B7389" t="s">
        <v>1705</v>
      </c>
      <c r="C7389">
        <v>2140110604</v>
      </c>
      <c r="D7389" t="s">
        <v>1705</v>
      </c>
      <c r="E7389">
        <v>2320130706</v>
      </c>
      <c r="F7389" t="s">
        <v>3052</v>
      </c>
      <c r="G7389" t="s">
        <v>36</v>
      </c>
      <c r="H7389">
        <v>13733.333333333332</v>
      </c>
      <c r="I7389">
        <v>1</v>
      </c>
      <c r="J7389">
        <v>40000</v>
      </c>
      <c r="K7389">
        <f>+VLOOKUP(E7389,Costos!$A$1:$I$716100,9,FALSE)</f>
        <v>0.47953800000000002</v>
      </c>
      <c r="L7389" t="str">
        <f t="shared" si="242"/>
        <v>232</v>
      </c>
      <c r="M7389" t="str">
        <f t="shared" si="243"/>
        <v>232013</v>
      </c>
      <c r="N7389" t="str">
        <f>IFERROR(IF(L7389="231","231",VLOOKUP(E7389,Materiales!$A$1:$G$37443,7,FALSE)),"N/A")</f>
        <v>Guarda Adhesiva</v>
      </c>
    </row>
    <row r="7390" spans="1:14" x14ac:dyDescent="0.25">
      <c r="A7390">
        <v>2140110604</v>
      </c>
      <c r="B7390" t="s">
        <v>1705</v>
      </c>
      <c r="C7390">
        <v>2140110604</v>
      </c>
      <c r="D7390" t="s">
        <v>1705</v>
      </c>
      <c r="E7390">
        <v>2500030335</v>
      </c>
      <c r="F7390" t="s">
        <v>3740</v>
      </c>
      <c r="G7390" t="s">
        <v>36</v>
      </c>
      <c r="H7390">
        <v>1648</v>
      </c>
      <c r="I7390">
        <v>1</v>
      </c>
      <c r="J7390">
        <v>40000</v>
      </c>
      <c r="K7390">
        <f>+VLOOKUP(E7390,Costos!$A$1:$I$716100,9,FALSE)</f>
        <v>1.2365999999999999</v>
      </c>
      <c r="L7390" t="str">
        <f t="shared" si="242"/>
        <v>250</v>
      </c>
      <c r="M7390" t="str">
        <f t="shared" si="243"/>
        <v>250003</v>
      </c>
      <c r="N7390" t="str">
        <f>IFERROR(IF(L7390="231","231",VLOOKUP(E7390,Materiales!$A$1:$G$37443,7,FALSE)),"N/A")</f>
        <v>Tapa Cajón</v>
      </c>
    </row>
    <row r="7391" spans="1:14" x14ac:dyDescent="0.25">
      <c r="A7391">
        <v>2140110604</v>
      </c>
      <c r="B7391" t="s">
        <v>1705</v>
      </c>
      <c r="C7391">
        <v>2140110604</v>
      </c>
      <c r="D7391" t="s">
        <v>1705</v>
      </c>
      <c r="E7391">
        <v>2500030337</v>
      </c>
      <c r="F7391" t="s">
        <v>3742</v>
      </c>
      <c r="G7391" t="s">
        <v>36</v>
      </c>
      <c r="H7391">
        <v>1648</v>
      </c>
      <c r="I7391">
        <v>1</v>
      </c>
      <c r="J7391">
        <v>40000</v>
      </c>
      <c r="K7391">
        <f>+VLOOKUP(E7391,Costos!$A$1:$I$716100,9,FALSE)</f>
        <v>0.87270099999999995</v>
      </c>
      <c r="L7391" t="str">
        <f t="shared" si="242"/>
        <v>250</v>
      </c>
      <c r="M7391" t="str">
        <f t="shared" si="243"/>
        <v>250003</v>
      </c>
      <c r="N7391" t="str">
        <f>IFERROR(IF(L7391="231","231",VLOOKUP(E7391,Materiales!$A$1:$G$37443,7,FALSE)),"N/A")</f>
        <v>Tapa Cajón</v>
      </c>
    </row>
    <row r="7392" spans="1:14" x14ac:dyDescent="0.25">
      <c r="A7392">
        <v>2140110604</v>
      </c>
      <c r="B7392" t="s">
        <v>1705</v>
      </c>
      <c r="C7392">
        <v>2140110604</v>
      </c>
      <c r="D7392" t="s">
        <v>1705</v>
      </c>
      <c r="E7392">
        <v>2410110053</v>
      </c>
      <c r="F7392" t="s">
        <v>3225</v>
      </c>
      <c r="G7392" t="s">
        <v>89</v>
      </c>
      <c r="H7392">
        <v>20.16</v>
      </c>
      <c r="I7392">
        <v>1</v>
      </c>
      <c r="J7392">
        <v>40000</v>
      </c>
      <c r="K7392">
        <f>+VLOOKUP(E7392,Costos!$A$1:$I$716100,9,FALSE)</f>
        <v>14.426508999999999</v>
      </c>
      <c r="L7392" t="str">
        <f t="shared" si="242"/>
        <v>241</v>
      </c>
      <c r="M7392" t="str">
        <f t="shared" si="243"/>
        <v>241011</v>
      </c>
      <c r="N7392" t="str">
        <f>IFERROR(IF(L7392="231","231",VLOOKUP(E7392,Materiales!$A$1:$G$37443,7,FALSE)),"N/A")</f>
        <v>Tinta Papel Bond</v>
      </c>
    </row>
    <row r="7393" spans="1:14" x14ac:dyDescent="0.25">
      <c r="A7393">
        <v>2140110604</v>
      </c>
      <c r="B7393" t="s">
        <v>1705</v>
      </c>
      <c r="C7393">
        <v>2140110604</v>
      </c>
      <c r="D7393" t="s">
        <v>1705</v>
      </c>
      <c r="E7393">
        <v>2410110087</v>
      </c>
      <c r="F7393" t="s">
        <v>3239</v>
      </c>
      <c r="G7393" t="s">
        <v>89</v>
      </c>
      <c r="H7393">
        <v>7.9799999999999995</v>
      </c>
      <c r="I7393">
        <v>1</v>
      </c>
      <c r="J7393">
        <v>40000</v>
      </c>
      <c r="K7393">
        <f>+VLOOKUP(E7393,Costos!$A$1:$I$716100,9,FALSE)</f>
        <v>18.059805999999998</v>
      </c>
      <c r="L7393" t="str">
        <f t="shared" si="242"/>
        <v>241</v>
      </c>
      <c r="M7393" t="str">
        <f t="shared" si="243"/>
        <v>241011</v>
      </c>
      <c r="N7393" t="str">
        <f>IFERROR(IF(L7393="231","231",VLOOKUP(E7393,Materiales!$A$1:$G$37443,7,FALSE)),"N/A")</f>
        <v>Tinta Papel Bond</v>
      </c>
    </row>
    <row r="7394" spans="1:14" x14ac:dyDescent="0.25">
      <c r="A7394">
        <v>2140110604</v>
      </c>
      <c r="B7394" t="s">
        <v>1705</v>
      </c>
      <c r="C7394">
        <v>2140110604</v>
      </c>
      <c r="D7394" t="s">
        <v>1705</v>
      </c>
      <c r="E7394">
        <v>2410290214</v>
      </c>
      <c r="F7394" t="s">
        <v>3342</v>
      </c>
      <c r="G7394" t="s">
        <v>89</v>
      </c>
      <c r="H7394">
        <v>10.5</v>
      </c>
      <c r="I7394">
        <v>1</v>
      </c>
      <c r="J7394">
        <v>40000</v>
      </c>
      <c r="K7394">
        <f>+VLOOKUP(E7394,Costos!$A$1:$I$716100,9,FALSE)</f>
        <v>16.999977000000001</v>
      </c>
      <c r="L7394" t="str">
        <f t="shared" ref="L7394:L7457" si="244">+LEFT(E7394,3)</f>
        <v>241</v>
      </c>
      <c r="M7394" t="str">
        <f t="shared" ref="M7394:M7457" si="245">+LEFT(E7394,6)</f>
        <v>241029</v>
      </c>
      <c r="N7394" t="str">
        <f>IFERROR(IF(L7394="231","231",VLOOKUP(E7394,Materiales!$A$1:$G$37443,7,FALSE)),"N/A")</f>
        <v>Suministros</v>
      </c>
    </row>
    <row r="7395" spans="1:14" x14ac:dyDescent="0.25">
      <c r="A7395">
        <v>2140110605</v>
      </c>
      <c r="B7395" t="s">
        <v>1706</v>
      </c>
      <c r="C7395">
        <v>2140110605</v>
      </c>
      <c r="D7395" t="s">
        <v>1706</v>
      </c>
      <c r="E7395">
        <v>2410290614</v>
      </c>
      <c r="F7395" t="s">
        <v>3373</v>
      </c>
      <c r="G7395" t="s">
        <v>89</v>
      </c>
      <c r="H7395">
        <v>14260.96</v>
      </c>
      <c r="I7395">
        <v>1</v>
      </c>
      <c r="J7395">
        <v>40000</v>
      </c>
      <c r="K7395">
        <f>+VLOOKUP(E7395,Costos!$A$1:$I$716100,9,FALSE)</f>
        <v>3.415597</v>
      </c>
      <c r="L7395" t="str">
        <f t="shared" si="244"/>
        <v>241</v>
      </c>
      <c r="M7395" t="str">
        <f t="shared" si="245"/>
        <v>241029</v>
      </c>
      <c r="N7395" t="str">
        <f>IFERROR(IF(L7395="231","231",VLOOKUP(E7395,Materiales!$A$1:$G$37443,7,FALSE)),"N/A")</f>
        <v>Papel Bond</v>
      </c>
    </row>
    <row r="7396" spans="1:14" x14ac:dyDescent="0.25">
      <c r="A7396">
        <v>2140110605</v>
      </c>
      <c r="B7396" t="s">
        <v>1706</v>
      </c>
      <c r="C7396">
        <v>2140110605</v>
      </c>
      <c r="D7396" t="s">
        <v>1706</v>
      </c>
      <c r="E7396">
        <v>2320330020</v>
      </c>
      <c r="F7396" t="s">
        <v>3117</v>
      </c>
      <c r="G7396" t="s">
        <v>36</v>
      </c>
      <c r="H7396">
        <v>13733.333333333332</v>
      </c>
      <c r="I7396">
        <v>1</v>
      </c>
      <c r="J7396">
        <v>40000</v>
      </c>
      <c r="K7396">
        <f>+VLOOKUP(E7396,Costos!$A$1:$I$716100,9,FALSE)</f>
        <v>0.80051899999999998</v>
      </c>
      <c r="L7396" t="str">
        <f t="shared" si="244"/>
        <v>232</v>
      </c>
      <c r="M7396" t="str">
        <f t="shared" si="245"/>
        <v>232033</v>
      </c>
      <c r="N7396" t="str">
        <f>IFERROR(IF(L7396="231","231",VLOOKUP(E7396,Materiales!$A$1:$G$37443,7,FALSE)),"N/A")</f>
        <v>Tapas para Cuadernos</v>
      </c>
    </row>
    <row r="7397" spans="1:14" x14ac:dyDescent="0.25">
      <c r="A7397">
        <v>2140110605</v>
      </c>
      <c r="B7397" t="s">
        <v>1706</v>
      </c>
      <c r="C7397">
        <v>2140110605</v>
      </c>
      <c r="D7397" t="s">
        <v>1706</v>
      </c>
      <c r="E7397">
        <v>2320130721</v>
      </c>
      <c r="F7397" t="s">
        <v>3062</v>
      </c>
      <c r="G7397" t="s">
        <v>36</v>
      </c>
      <c r="H7397">
        <v>13733.333333333332</v>
      </c>
      <c r="I7397">
        <v>1</v>
      </c>
      <c r="J7397">
        <v>40000</v>
      </c>
      <c r="K7397">
        <f>+VLOOKUP(E7397,Costos!$A$1:$I$716100,9,FALSE)</f>
        <v>0.21135000000000001</v>
      </c>
      <c r="L7397" t="str">
        <f t="shared" si="244"/>
        <v>232</v>
      </c>
      <c r="M7397" t="str">
        <f t="shared" si="245"/>
        <v>232013</v>
      </c>
      <c r="N7397" t="str">
        <f>IFERROR(IF(L7397="231","231",VLOOKUP(E7397,Materiales!$A$1:$G$37443,7,FALSE)),"N/A")</f>
        <v>Guarda Bond</v>
      </c>
    </row>
    <row r="7398" spans="1:14" x14ac:dyDescent="0.25">
      <c r="A7398">
        <v>2140110605</v>
      </c>
      <c r="B7398" t="s">
        <v>1706</v>
      </c>
      <c r="C7398">
        <v>2140110605</v>
      </c>
      <c r="D7398" t="s">
        <v>1706</v>
      </c>
      <c r="E7398">
        <v>2320130706</v>
      </c>
      <c r="F7398" t="s">
        <v>3052</v>
      </c>
      <c r="G7398" t="s">
        <v>36</v>
      </c>
      <c r="H7398">
        <v>13733.333333333332</v>
      </c>
      <c r="I7398">
        <v>1</v>
      </c>
      <c r="J7398">
        <v>40000</v>
      </c>
      <c r="K7398">
        <f>+VLOOKUP(E7398,Costos!$A$1:$I$716100,9,FALSE)</f>
        <v>0.47953800000000002</v>
      </c>
      <c r="L7398" t="str">
        <f t="shared" si="244"/>
        <v>232</v>
      </c>
      <c r="M7398" t="str">
        <f t="shared" si="245"/>
        <v>232013</v>
      </c>
      <c r="N7398" t="str">
        <f>IFERROR(IF(L7398="231","231",VLOOKUP(E7398,Materiales!$A$1:$G$37443,7,FALSE)),"N/A")</f>
        <v>Guarda Adhesiva</v>
      </c>
    </row>
    <row r="7399" spans="1:14" x14ac:dyDescent="0.25">
      <c r="A7399">
        <v>2140110605</v>
      </c>
      <c r="B7399" t="s">
        <v>1706</v>
      </c>
      <c r="C7399">
        <v>2140110605</v>
      </c>
      <c r="D7399" t="s">
        <v>1706</v>
      </c>
      <c r="E7399">
        <v>2500030335</v>
      </c>
      <c r="F7399" t="s">
        <v>3740</v>
      </c>
      <c r="G7399" t="s">
        <v>36</v>
      </c>
      <c r="H7399">
        <v>1648</v>
      </c>
      <c r="I7399">
        <v>1</v>
      </c>
      <c r="J7399">
        <v>40000</v>
      </c>
      <c r="K7399">
        <f>+VLOOKUP(E7399,Costos!$A$1:$I$716100,9,FALSE)</f>
        <v>1.2365999999999999</v>
      </c>
      <c r="L7399" t="str">
        <f t="shared" si="244"/>
        <v>250</v>
      </c>
      <c r="M7399" t="str">
        <f t="shared" si="245"/>
        <v>250003</v>
      </c>
      <c r="N7399" t="str">
        <f>IFERROR(IF(L7399="231","231",VLOOKUP(E7399,Materiales!$A$1:$G$37443,7,FALSE)),"N/A")</f>
        <v>Tapa Cajón</v>
      </c>
    </row>
    <row r="7400" spans="1:14" x14ac:dyDescent="0.25">
      <c r="A7400">
        <v>2140110605</v>
      </c>
      <c r="B7400" t="s">
        <v>1706</v>
      </c>
      <c r="C7400">
        <v>2140110605</v>
      </c>
      <c r="D7400" t="s">
        <v>1706</v>
      </c>
      <c r="E7400">
        <v>2500030337</v>
      </c>
      <c r="F7400" t="s">
        <v>3742</v>
      </c>
      <c r="G7400" t="s">
        <v>36</v>
      </c>
      <c r="H7400">
        <v>1648</v>
      </c>
      <c r="I7400">
        <v>1</v>
      </c>
      <c r="J7400">
        <v>40000</v>
      </c>
      <c r="K7400">
        <f>+VLOOKUP(E7400,Costos!$A$1:$I$716100,9,FALSE)</f>
        <v>0.87270099999999995</v>
      </c>
      <c r="L7400" t="str">
        <f t="shared" si="244"/>
        <v>250</v>
      </c>
      <c r="M7400" t="str">
        <f t="shared" si="245"/>
        <v>250003</v>
      </c>
      <c r="N7400" t="str">
        <f>IFERROR(IF(L7400="231","231",VLOOKUP(E7400,Materiales!$A$1:$G$37443,7,FALSE)),"N/A")</f>
        <v>Tapa Cajón</v>
      </c>
    </row>
    <row r="7401" spans="1:14" x14ac:dyDescent="0.25">
      <c r="A7401">
        <v>2140110605</v>
      </c>
      <c r="B7401" t="s">
        <v>1706</v>
      </c>
      <c r="C7401">
        <v>2140110605</v>
      </c>
      <c r="D7401" t="s">
        <v>1706</v>
      </c>
      <c r="E7401">
        <v>2410110053</v>
      </c>
      <c r="F7401" t="s">
        <v>3225</v>
      </c>
      <c r="G7401" t="s">
        <v>89</v>
      </c>
      <c r="H7401">
        <v>20.16</v>
      </c>
      <c r="I7401">
        <v>1</v>
      </c>
      <c r="J7401">
        <v>40000</v>
      </c>
      <c r="K7401">
        <f>+VLOOKUP(E7401,Costos!$A$1:$I$716100,9,FALSE)</f>
        <v>14.426508999999999</v>
      </c>
      <c r="L7401" t="str">
        <f t="shared" si="244"/>
        <v>241</v>
      </c>
      <c r="M7401" t="str">
        <f t="shared" si="245"/>
        <v>241011</v>
      </c>
      <c r="N7401" t="str">
        <f>IFERROR(IF(L7401="231","231",VLOOKUP(E7401,Materiales!$A$1:$G$37443,7,FALSE)),"N/A")</f>
        <v>Tinta Papel Bond</v>
      </c>
    </row>
    <row r="7402" spans="1:14" x14ac:dyDescent="0.25">
      <c r="A7402">
        <v>2140110605</v>
      </c>
      <c r="B7402" t="s">
        <v>1706</v>
      </c>
      <c r="C7402">
        <v>2140110605</v>
      </c>
      <c r="D7402" t="s">
        <v>1706</v>
      </c>
      <c r="E7402">
        <v>2410110087</v>
      </c>
      <c r="F7402" t="s">
        <v>3239</v>
      </c>
      <c r="G7402" t="s">
        <v>89</v>
      </c>
      <c r="H7402">
        <v>7.9799999999999995</v>
      </c>
      <c r="I7402">
        <v>1</v>
      </c>
      <c r="J7402">
        <v>40000</v>
      </c>
      <c r="K7402">
        <f>+VLOOKUP(E7402,Costos!$A$1:$I$716100,9,FALSE)</f>
        <v>18.059805999999998</v>
      </c>
      <c r="L7402" t="str">
        <f t="shared" si="244"/>
        <v>241</v>
      </c>
      <c r="M7402" t="str">
        <f t="shared" si="245"/>
        <v>241011</v>
      </c>
      <c r="N7402" t="str">
        <f>IFERROR(IF(L7402="231","231",VLOOKUP(E7402,Materiales!$A$1:$G$37443,7,FALSE)),"N/A")</f>
        <v>Tinta Papel Bond</v>
      </c>
    </row>
    <row r="7403" spans="1:14" x14ac:dyDescent="0.25">
      <c r="A7403">
        <v>2140110605</v>
      </c>
      <c r="B7403" t="s">
        <v>1706</v>
      </c>
      <c r="C7403">
        <v>2140110605</v>
      </c>
      <c r="D7403" t="s">
        <v>1706</v>
      </c>
      <c r="E7403">
        <v>2410290214</v>
      </c>
      <c r="F7403" t="s">
        <v>3342</v>
      </c>
      <c r="G7403" t="s">
        <v>89</v>
      </c>
      <c r="H7403">
        <v>10.5</v>
      </c>
      <c r="I7403">
        <v>1</v>
      </c>
      <c r="J7403">
        <v>40000</v>
      </c>
      <c r="K7403">
        <f>+VLOOKUP(E7403,Costos!$A$1:$I$716100,9,FALSE)</f>
        <v>16.999977000000001</v>
      </c>
      <c r="L7403" t="str">
        <f t="shared" si="244"/>
        <v>241</v>
      </c>
      <c r="M7403" t="str">
        <f t="shared" si="245"/>
        <v>241029</v>
      </c>
      <c r="N7403" t="str">
        <f>IFERROR(IF(L7403="231","231",VLOOKUP(E7403,Materiales!$A$1:$G$37443,7,FALSE)),"N/A")</f>
        <v>Suministros</v>
      </c>
    </row>
    <row r="7404" spans="1:14" x14ac:dyDescent="0.25">
      <c r="A7404">
        <v>2140110606</v>
      </c>
      <c r="B7404" t="s">
        <v>1707</v>
      </c>
      <c r="C7404">
        <v>2140110606</v>
      </c>
      <c r="D7404" t="s">
        <v>1707</v>
      </c>
      <c r="E7404">
        <v>2410290614</v>
      </c>
      <c r="F7404" t="s">
        <v>3373</v>
      </c>
      <c r="G7404" t="s">
        <v>89</v>
      </c>
      <c r="H7404">
        <v>14260.96</v>
      </c>
      <c r="I7404">
        <v>1</v>
      </c>
      <c r="J7404">
        <v>40000</v>
      </c>
      <c r="K7404">
        <f>+VLOOKUP(E7404,Costos!$A$1:$I$716100,9,FALSE)</f>
        <v>3.415597</v>
      </c>
      <c r="L7404" t="str">
        <f t="shared" si="244"/>
        <v>241</v>
      </c>
      <c r="M7404" t="str">
        <f t="shared" si="245"/>
        <v>241029</v>
      </c>
      <c r="N7404" t="str">
        <f>IFERROR(IF(L7404="231","231",VLOOKUP(E7404,Materiales!$A$1:$G$37443,7,FALSE)),"N/A")</f>
        <v>Papel Bond</v>
      </c>
    </row>
    <row r="7405" spans="1:14" x14ac:dyDescent="0.25">
      <c r="A7405">
        <v>2140110606</v>
      </c>
      <c r="B7405" t="s">
        <v>1707</v>
      </c>
      <c r="C7405">
        <v>2140110606</v>
      </c>
      <c r="D7405" t="s">
        <v>1707</v>
      </c>
      <c r="E7405">
        <v>2320330020</v>
      </c>
      <c r="F7405" t="s">
        <v>3117</v>
      </c>
      <c r="G7405" t="s">
        <v>36</v>
      </c>
      <c r="H7405">
        <v>13733.333333333332</v>
      </c>
      <c r="I7405">
        <v>1</v>
      </c>
      <c r="J7405">
        <v>40000</v>
      </c>
      <c r="K7405">
        <f>+VLOOKUP(E7405,Costos!$A$1:$I$716100,9,FALSE)</f>
        <v>0.80051899999999998</v>
      </c>
      <c r="L7405" t="str">
        <f t="shared" si="244"/>
        <v>232</v>
      </c>
      <c r="M7405" t="str">
        <f t="shared" si="245"/>
        <v>232033</v>
      </c>
      <c r="N7405" t="str">
        <f>IFERROR(IF(L7405="231","231",VLOOKUP(E7405,Materiales!$A$1:$G$37443,7,FALSE)),"N/A")</f>
        <v>Tapas para Cuadernos</v>
      </c>
    </row>
    <row r="7406" spans="1:14" x14ac:dyDescent="0.25">
      <c r="A7406">
        <v>2140110606</v>
      </c>
      <c r="B7406" t="s">
        <v>1707</v>
      </c>
      <c r="C7406">
        <v>2140110606</v>
      </c>
      <c r="D7406" t="s">
        <v>1707</v>
      </c>
      <c r="E7406">
        <v>2320130721</v>
      </c>
      <c r="F7406" t="s">
        <v>3062</v>
      </c>
      <c r="G7406" t="s">
        <v>36</v>
      </c>
      <c r="H7406">
        <v>13733.333333333332</v>
      </c>
      <c r="I7406">
        <v>1</v>
      </c>
      <c r="J7406">
        <v>40000</v>
      </c>
      <c r="K7406">
        <f>+VLOOKUP(E7406,Costos!$A$1:$I$716100,9,FALSE)</f>
        <v>0.21135000000000001</v>
      </c>
      <c r="L7406" t="str">
        <f t="shared" si="244"/>
        <v>232</v>
      </c>
      <c r="M7406" t="str">
        <f t="shared" si="245"/>
        <v>232013</v>
      </c>
      <c r="N7406" t="str">
        <f>IFERROR(IF(L7406="231","231",VLOOKUP(E7406,Materiales!$A$1:$G$37443,7,FALSE)),"N/A")</f>
        <v>Guarda Bond</v>
      </c>
    </row>
    <row r="7407" spans="1:14" x14ac:dyDescent="0.25">
      <c r="A7407">
        <v>2140110606</v>
      </c>
      <c r="B7407" t="s">
        <v>1707</v>
      </c>
      <c r="C7407">
        <v>2140110606</v>
      </c>
      <c r="D7407" t="s">
        <v>1707</v>
      </c>
      <c r="E7407">
        <v>2320130706</v>
      </c>
      <c r="F7407" t="s">
        <v>3052</v>
      </c>
      <c r="G7407" t="s">
        <v>36</v>
      </c>
      <c r="H7407">
        <v>13733.333333333332</v>
      </c>
      <c r="I7407">
        <v>1</v>
      </c>
      <c r="J7407">
        <v>40000</v>
      </c>
      <c r="K7407">
        <f>+VLOOKUP(E7407,Costos!$A$1:$I$716100,9,FALSE)</f>
        <v>0.47953800000000002</v>
      </c>
      <c r="L7407" t="str">
        <f t="shared" si="244"/>
        <v>232</v>
      </c>
      <c r="M7407" t="str">
        <f t="shared" si="245"/>
        <v>232013</v>
      </c>
      <c r="N7407" t="str">
        <f>IFERROR(IF(L7407="231","231",VLOOKUP(E7407,Materiales!$A$1:$G$37443,7,FALSE)),"N/A")</f>
        <v>Guarda Adhesiva</v>
      </c>
    </row>
    <row r="7408" spans="1:14" x14ac:dyDescent="0.25">
      <c r="A7408">
        <v>2140110606</v>
      </c>
      <c r="B7408" t="s">
        <v>1707</v>
      </c>
      <c r="C7408">
        <v>2140110606</v>
      </c>
      <c r="D7408" t="s">
        <v>1707</v>
      </c>
      <c r="E7408">
        <v>2500030335</v>
      </c>
      <c r="F7408" t="s">
        <v>3740</v>
      </c>
      <c r="G7408" t="s">
        <v>36</v>
      </c>
      <c r="H7408">
        <v>1648</v>
      </c>
      <c r="I7408">
        <v>1</v>
      </c>
      <c r="J7408">
        <v>40000</v>
      </c>
      <c r="K7408">
        <f>+VLOOKUP(E7408,Costos!$A$1:$I$716100,9,FALSE)</f>
        <v>1.2365999999999999</v>
      </c>
      <c r="L7408" t="str">
        <f t="shared" si="244"/>
        <v>250</v>
      </c>
      <c r="M7408" t="str">
        <f t="shared" si="245"/>
        <v>250003</v>
      </c>
      <c r="N7408" t="str">
        <f>IFERROR(IF(L7408="231","231",VLOOKUP(E7408,Materiales!$A$1:$G$37443,7,FALSE)),"N/A")</f>
        <v>Tapa Cajón</v>
      </c>
    </row>
    <row r="7409" spans="1:14" x14ac:dyDescent="0.25">
      <c r="A7409">
        <v>2140110606</v>
      </c>
      <c r="B7409" t="s">
        <v>1707</v>
      </c>
      <c r="C7409">
        <v>2140110606</v>
      </c>
      <c r="D7409" t="s">
        <v>1707</v>
      </c>
      <c r="E7409">
        <v>2500030337</v>
      </c>
      <c r="F7409" t="s">
        <v>3742</v>
      </c>
      <c r="G7409" t="s">
        <v>36</v>
      </c>
      <c r="H7409">
        <v>1648</v>
      </c>
      <c r="I7409">
        <v>1</v>
      </c>
      <c r="J7409">
        <v>40000</v>
      </c>
      <c r="K7409">
        <f>+VLOOKUP(E7409,Costos!$A$1:$I$716100,9,FALSE)</f>
        <v>0.87270099999999995</v>
      </c>
      <c r="L7409" t="str">
        <f t="shared" si="244"/>
        <v>250</v>
      </c>
      <c r="M7409" t="str">
        <f t="shared" si="245"/>
        <v>250003</v>
      </c>
      <c r="N7409" t="str">
        <f>IFERROR(IF(L7409="231","231",VLOOKUP(E7409,Materiales!$A$1:$G$37443,7,FALSE)),"N/A")</f>
        <v>Tapa Cajón</v>
      </c>
    </row>
    <row r="7410" spans="1:14" x14ac:dyDescent="0.25">
      <c r="A7410">
        <v>2140110606</v>
      </c>
      <c r="B7410" t="s">
        <v>1707</v>
      </c>
      <c r="C7410">
        <v>2140110606</v>
      </c>
      <c r="D7410" t="s">
        <v>1707</v>
      </c>
      <c r="E7410">
        <v>2410110053</v>
      </c>
      <c r="F7410" t="s">
        <v>3225</v>
      </c>
      <c r="G7410" t="s">
        <v>89</v>
      </c>
      <c r="H7410">
        <v>20.16</v>
      </c>
      <c r="I7410">
        <v>1</v>
      </c>
      <c r="J7410">
        <v>40000</v>
      </c>
      <c r="K7410">
        <f>+VLOOKUP(E7410,Costos!$A$1:$I$716100,9,FALSE)</f>
        <v>14.426508999999999</v>
      </c>
      <c r="L7410" t="str">
        <f t="shared" si="244"/>
        <v>241</v>
      </c>
      <c r="M7410" t="str">
        <f t="shared" si="245"/>
        <v>241011</v>
      </c>
      <c r="N7410" t="str">
        <f>IFERROR(IF(L7410="231","231",VLOOKUP(E7410,Materiales!$A$1:$G$37443,7,FALSE)),"N/A")</f>
        <v>Tinta Papel Bond</v>
      </c>
    </row>
    <row r="7411" spans="1:14" x14ac:dyDescent="0.25">
      <c r="A7411">
        <v>2140110606</v>
      </c>
      <c r="B7411" t="s">
        <v>1707</v>
      </c>
      <c r="C7411">
        <v>2140110606</v>
      </c>
      <c r="D7411" t="s">
        <v>1707</v>
      </c>
      <c r="E7411">
        <v>2410110087</v>
      </c>
      <c r="F7411" t="s">
        <v>3239</v>
      </c>
      <c r="G7411" t="s">
        <v>89</v>
      </c>
      <c r="H7411">
        <v>7.9799999999999995</v>
      </c>
      <c r="I7411">
        <v>1</v>
      </c>
      <c r="J7411">
        <v>40000</v>
      </c>
      <c r="K7411">
        <f>+VLOOKUP(E7411,Costos!$A$1:$I$716100,9,FALSE)</f>
        <v>18.059805999999998</v>
      </c>
      <c r="L7411" t="str">
        <f t="shared" si="244"/>
        <v>241</v>
      </c>
      <c r="M7411" t="str">
        <f t="shared" si="245"/>
        <v>241011</v>
      </c>
      <c r="N7411" t="str">
        <f>IFERROR(IF(L7411="231","231",VLOOKUP(E7411,Materiales!$A$1:$G$37443,7,FALSE)),"N/A")</f>
        <v>Tinta Papel Bond</v>
      </c>
    </row>
    <row r="7412" spans="1:14" x14ac:dyDescent="0.25">
      <c r="A7412">
        <v>2140110606</v>
      </c>
      <c r="B7412" t="s">
        <v>1707</v>
      </c>
      <c r="C7412">
        <v>2140110606</v>
      </c>
      <c r="D7412" t="s">
        <v>1707</v>
      </c>
      <c r="E7412">
        <v>2410290214</v>
      </c>
      <c r="F7412" t="s">
        <v>3342</v>
      </c>
      <c r="G7412" t="s">
        <v>89</v>
      </c>
      <c r="H7412">
        <v>10.5</v>
      </c>
      <c r="I7412">
        <v>1</v>
      </c>
      <c r="J7412">
        <v>40000</v>
      </c>
      <c r="K7412">
        <f>+VLOOKUP(E7412,Costos!$A$1:$I$716100,9,FALSE)</f>
        <v>16.999977000000001</v>
      </c>
      <c r="L7412" t="str">
        <f t="shared" si="244"/>
        <v>241</v>
      </c>
      <c r="M7412" t="str">
        <f t="shared" si="245"/>
        <v>241029</v>
      </c>
      <c r="N7412" t="str">
        <f>IFERROR(IF(L7412="231","231",VLOOKUP(E7412,Materiales!$A$1:$G$37443,7,FALSE)),"N/A")</f>
        <v>Suministros</v>
      </c>
    </row>
    <row r="7413" spans="1:14" x14ac:dyDescent="0.25">
      <c r="A7413">
        <v>2140110637</v>
      </c>
      <c r="B7413" t="s">
        <v>1729</v>
      </c>
      <c r="C7413">
        <v>2140110637</v>
      </c>
      <c r="D7413" t="s">
        <v>1729</v>
      </c>
      <c r="E7413">
        <v>2410290614</v>
      </c>
      <c r="F7413" t="s">
        <v>3373</v>
      </c>
      <c r="G7413" t="s">
        <v>89</v>
      </c>
      <c r="H7413">
        <v>14260.96</v>
      </c>
      <c r="I7413">
        <v>1</v>
      </c>
      <c r="J7413">
        <v>40000</v>
      </c>
      <c r="K7413">
        <f>+VLOOKUP(E7413,Costos!$A$1:$I$716100,9,FALSE)</f>
        <v>3.415597</v>
      </c>
      <c r="L7413" t="str">
        <f t="shared" si="244"/>
        <v>241</v>
      </c>
      <c r="M7413" t="str">
        <f t="shared" si="245"/>
        <v>241029</v>
      </c>
      <c r="N7413" t="str">
        <f>IFERROR(IF(L7413="231","231",VLOOKUP(E7413,Materiales!$A$1:$G$37443,7,FALSE)),"N/A")</f>
        <v>Papel Bond</v>
      </c>
    </row>
    <row r="7414" spans="1:14" x14ac:dyDescent="0.25">
      <c r="A7414">
        <v>2140110637</v>
      </c>
      <c r="B7414" t="s">
        <v>1729</v>
      </c>
      <c r="C7414">
        <v>2140110637</v>
      </c>
      <c r="D7414" t="s">
        <v>1729</v>
      </c>
      <c r="E7414">
        <v>2320330020</v>
      </c>
      <c r="F7414" t="s">
        <v>3117</v>
      </c>
      <c r="G7414" t="s">
        <v>36</v>
      </c>
      <c r="H7414">
        <v>13733.333333333332</v>
      </c>
      <c r="I7414">
        <v>1</v>
      </c>
      <c r="J7414">
        <v>40000</v>
      </c>
      <c r="K7414">
        <f>+VLOOKUP(E7414,Costos!$A$1:$I$716100,9,FALSE)</f>
        <v>0.80051899999999998</v>
      </c>
      <c r="L7414" t="str">
        <f t="shared" si="244"/>
        <v>232</v>
      </c>
      <c r="M7414" t="str">
        <f t="shared" si="245"/>
        <v>232033</v>
      </c>
      <c r="N7414" t="str">
        <f>IFERROR(IF(L7414="231","231",VLOOKUP(E7414,Materiales!$A$1:$G$37443,7,FALSE)),"N/A")</f>
        <v>Tapas para Cuadernos</v>
      </c>
    </row>
    <row r="7415" spans="1:14" x14ac:dyDescent="0.25">
      <c r="A7415">
        <v>2140110637</v>
      </c>
      <c r="B7415" t="s">
        <v>1729</v>
      </c>
      <c r="C7415">
        <v>2140110637</v>
      </c>
      <c r="D7415" t="s">
        <v>1729</v>
      </c>
      <c r="E7415">
        <v>2320130721</v>
      </c>
      <c r="F7415" t="s">
        <v>3062</v>
      </c>
      <c r="G7415" t="s">
        <v>36</v>
      </c>
      <c r="H7415">
        <v>13733.333333333332</v>
      </c>
      <c r="I7415">
        <v>1</v>
      </c>
      <c r="J7415">
        <v>40000</v>
      </c>
      <c r="K7415">
        <f>+VLOOKUP(E7415,Costos!$A$1:$I$716100,9,FALSE)</f>
        <v>0.21135000000000001</v>
      </c>
      <c r="L7415" t="str">
        <f t="shared" si="244"/>
        <v>232</v>
      </c>
      <c r="M7415" t="str">
        <f t="shared" si="245"/>
        <v>232013</v>
      </c>
      <c r="N7415" t="str">
        <f>IFERROR(IF(L7415="231","231",VLOOKUP(E7415,Materiales!$A$1:$G$37443,7,FALSE)),"N/A")</f>
        <v>Guarda Bond</v>
      </c>
    </row>
    <row r="7416" spans="1:14" x14ac:dyDescent="0.25">
      <c r="A7416">
        <v>2140110637</v>
      </c>
      <c r="B7416" t="s">
        <v>1729</v>
      </c>
      <c r="C7416">
        <v>2140110637</v>
      </c>
      <c r="D7416" t="s">
        <v>1729</v>
      </c>
      <c r="E7416">
        <v>2320130706</v>
      </c>
      <c r="F7416" t="s">
        <v>3052</v>
      </c>
      <c r="G7416" t="s">
        <v>36</v>
      </c>
      <c r="H7416">
        <v>13733.333333333332</v>
      </c>
      <c r="I7416">
        <v>1</v>
      </c>
      <c r="J7416">
        <v>40000</v>
      </c>
      <c r="K7416">
        <f>+VLOOKUP(E7416,Costos!$A$1:$I$716100,9,FALSE)</f>
        <v>0.47953800000000002</v>
      </c>
      <c r="L7416" t="str">
        <f t="shared" si="244"/>
        <v>232</v>
      </c>
      <c r="M7416" t="str">
        <f t="shared" si="245"/>
        <v>232013</v>
      </c>
      <c r="N7416" t="str">
        <f>IFERROR(IF(L7416="231","231",VLOOKUP(E7416,Materiales!$A$1:$G$37443,7,FALSE)),"N/A")</f>
        <v>Guarda Adhesiva</v>
      </c>
    </row>
    <row r="7417" spans="1:14" x14ac:dyDescent="0.25">
      <c r="A7417">
        <v>2140110637</v>
      </c>
      <c r="B7417" t="s">
        <v>1729</v>
      </c>
      <c r="C7417">
        <v>2140110637</v>
      </c>
      <c r="D7417" t="s">
        <v>1729</v>
      </c>
      <c r="E7417">
        <v>2500030335</v>
      </c>
      <c r="F7417" t="s">
        <v>3740</v>
      </c>
      <c r="G7417" t="s">
        <v>36</v>
      </c>
      <c r="H7417">
        <v>1648</v>
      </c>
      <c r="I7417">
        <v>1</v>
      </c>
      <c r="J7417">
        <v>40000</v>
      </c>
      <c r="K7417">
        <f>+VLOOKUP(E7417,Costos!$A$1:$I$716100,9,FALSE)</f>
        <v>1.2365999999999999</v>
      </c>
      <c r="L7417" t="str">
        <f t="shared" si="244"/>
        <v>250</v>
      </c>
      <c r="M7417" t="str">
        <f t="shared" si="245"/>
        <v>250003</v>
      </c>
      <c r="N7417" t="str">
        <f>IFERROR(IF(L7417="231","231",VLOOKUP(E7417,Materiales!$A$1:$G$37443,7,FALSE)),"N/A")</f>
        <v>Tapa Cajón</v>
      </c>
    </row>
    <row r="7418" spans="1:14" x14ac:dyDescent="0.25">
      <c r="A7418">
        <v>2140110637</v>
      </c>
      <c r="B7418" t="s">
        <v>1729</v>
      </c>
      <c r="C7418">
        <v>2140110637</v>
      </c>
      <c r="D7418" t="s">
        <v>1729</v>
      </c>
      <c r="E7418">
        <v>2500030337</v>
      </c>
      <c r="F7418" t="s">
        <v>3742</v>
      </c>
      <c r="G7418" t="s">
        <v>36</v>
      </c>
      <c r="H7418">
        <v>1648</v>
      </c>
      <c r="I7418">
        <v>1</v>
      </c>
      <c r="J7418">
        <v>40000</v>
      </c>
      <c r="K7418">
        <f>+VLOOKUP(E7418,Costos!$A$1:$I$716100,9,FALSE)</f>
        <v>0.87270099999999995</v>
      </c>
      <c r="L7418" t="str">
        <f t="shared" si="244"/>
        <v>250</v>
      </c>
      <c r="M7418" t="str">
        <f t="shared" si="245"/>
        <v>250003</v>
      </c>
      <c r="N7418" t="str">
        <f>IFERROR(IF(L7418="231","231",VLOOKUP(E7418,Materiales!$A$1:$G$37443,7,FALSE)),"N/A")</f>
        <v>Tapa Cajón</v>
      </c>
    </row>
    <row r="7419" spans="1:14" x14ac:dyDescent="0.25">
      <c r="A7419">
        <v>2140110637</v>
      </c>
      <c r="B7419" t="s">
        <v>1729</v>
      </c>
      <c r="C7419">
        <v>2140110637</v>
      </c>
      <c r="D7419" t="s">
        <v>1729</v>
      </c>
      <c r="E7419">
        <v>2410110053</v>
      </c>
      <c r="F7419" t="s">
        <v>3225</v>
      </c>
      <c r="G7419" t="s">
        <v>89</v>
      </c>
      <c r="H7419">
        <v>20.16</v>
      </c>
      <c r="I7419">
        <v>1</v>
      </c>
      <c r="J7419">
        <v>40000</v>
      </c>
      <c r="K7419">
        <f>+VLOOKUP(E7419,Costos!$A$1:$I$716100,9,FALSE)</f>
        <v>14.426508999999999</v>
      </c>
      <c r="L7419" t="str">
        <f t="shared" si="244"/>
        <v>241</v>
      </c>
      <c r="M7419" t="str">
        <f t="shared" si="245"/>
        <v>241011</v>
      </c>
      <c r="N7419" t="str">
        <f>IFERROR(IF(L7419="231","231",VLOOKUP(E7419,Materiales!$A$1:$G$37443,7,FALSE)),"N/A")</f>
        <v>Tinta Papel Bond</v>
      </c>
    </row>
    <row r="7420" spans="1:14" x14ac:dyDescent="0.25">
      <c r="A7420">
        <v>2140110637</v>
      </c>
      <c r="B7420" t="s">
        <v>1729</v>
      </c>
      <c r="C7420">
        <v>2140110637</v>
      </c>
      <c r="D7420" t="s">
        <v>1729</v>
      </c>
      <c r="E7420">
        <v>2410110087</v>
      </c>
      <c r="F7420" t="s">
        <v>3239</v>
      </c>
      <c r="G7420" t="s">
        <v>89</v>
      </c>
      <c r="H7420">
        <v>7.9799999999999995</v>
      </c>
      <c r="I7420">
        <v>1</v>
      </c>
      <c r="J7420">
        <v>40000</v>
      </c>
      <c r="K7420">
        <f>+VLOOKUP(E7420,Costos!$A$1:$I$716100,9,FALSE)</f>
        <v>18.059805999999998</v>
      </c>
      <c r="L7420" t="str">
        <f t="shared" si="244"/>
        <v>241</v>
      </c>
      <c r="M7420" t="str">
        <f t="shared" si="245"/>
        <v>241011</v>
      </c>
      <c r="N7420" t="str">
        <f>IFERROR(IF(L7420="231","231",VLOOKUP(E7420,Materiales!$A$1:$G$37443,7,FALSE)),"N/A")</f>
        <v>Tinta Papel Bond</v>
      </c>
    </row>
    <row r="7421" spans="1:14" x14ac:dyDescent="0.25">
      <c r="A7421">
        <v>2140110637</v>
      </c>
      <c r="B7421" t="s">
        <v>1729</v>
      </c>
      <c r="C7421">
        <v>2140110637</v>
      </c>
      <c r="D7421" t="s">
        <v>1729</v>
      </c>
      <c r="E7421">
        <v>2410290214</v>
      </c>
      <c r="F7421" t="s">
        <v>3342</v>
      </c>
      <c r="G7421" t="s">
        <v>89</v>
      </c>
      <c r="H7421">
        <v>10.5</v>
      </c>
      <c r="I7421">
        <v>1</v>
      </c>
      <c r="J7421">
        <v>40000</v>
      </c>
      <c r="K7421">
        <f>+VLOOKUP(E7421,Costos!$A$1:$I$716100,9,FALSE)</f>
        <v>16.999977000000001</v>
      </c>
      <c r="L7421" t="str">
        <f t="shared" si="244"/>
        <v>241</v>
      </c>
      <c r="M7421" t="str">
        <f t="shared" si="245"/>
        <v>241029</v>
      </c>
      <c r="N7421" t="str">
        <f>IFERROR(IF(L7421="231","231",VLOOKUP(E7421,Materiales!$A$1:$G$37443,7,FALSE)),"N/A")</f>
        <v>Suministros</v>
      </c>
    </row>
    <row r="7422" spans="1:14" x14ac:dyDescent="0.25">
      <c r="A7422">
        <v>2140110690</v>
      </c>
      <c r="B7422" t="s">
        <v>1772</v>
      </c>
      <c r="C7422">
        <v>2140110690</v>
      </c>
      <c r="D7422" t="s">
        <v>1772</v>
      </c>
      <c r="E7422">
        <v>2410290614</v>
      </c>
      <c r="F7422" t="s">
        <v>3373</v>
      </c>
      <c r="G7422" t="s">
        <v>89</v>
      </c>
      <c r="H7422">
        <v>14260.96</v>
      </c>
      <c r="I7422">
        <v>1</v>
      </c>
      <c r="J7422">
        <v>40000</v>
      </c>
      <c r="K7422">
        <f>+VLOOKUP(E7422,Costos!$A$1:$I$716100,9,FALSE)</f>
        <v>3.415597</v>
      </c>
      <c r="L7422" t="str">
        <f t="shared" si="244"/>
        <v>241</v>
      </c>
      <c r="M7422" t="str">
        <f t="shared" si="245"/>
        <v>241029</v>
      </c>
      <c r="N7422" t="str">
        <f>IFERROR(IF(L7422="231","231",VLOOKUP(E7422,Materiales!$A$1:$G$37443,7,FALSE)),"N/A")</f>
        <v>Papel Bond</v>
      </c>
    </row>
    <row r="7423" spans="1:14" x14ac:dyDescent="0.25">
      <c r="A7423">
        <v>2140110690</v>
      </c>
      <c r="B7423" t="s">
        <v>1772</v>
      </c>
      <c r="C7423">
        <v>2140110690</v>
      </c>
      <c r="D7423" t="s">
        <v>1772</v>
      </c>
      <c r="E7423">
        <v>2320330020</v>
      </c>
      <c r="F7423" t="s">
        <v>3117</v>
      </c>
      <c r="G7423" t="s">
        <v>36</v>
      </c>
      <c r="H7423">
        <v>13733.333333333332</v>
      </c>
      <c r="I7423">
        <v>1</v>
      </c>
      <c r="J7423">
        <v>40000</v>
      </c>
      <c r="K7423">
        <f>+VLOOKUP(E7423,Costos!$A$1:$I$716100,9,FALSE)</f>
        <v>0.80051899999999998</v>
      </c>
      <c r="L7423" t="str">
        <f t="shared" si="244"/>
        <v>232</v>
      </c>
      <c r="M7423" t="str">
        <f t="shared" si="245"/>
        <v>232033</v>
      </c>
      <c r="N7423" t="str">
        <f>IFERROR(IF(L7423="231","231",VLOOKUP(E7423,Materiales!$A$1:$G$37443,7,FALSE)),"N/A")</f>
        <v>Tapas para Cuadernos</v>
      </c>
    </row>
    <row r="7424" spans="1:14" x14ac:dyDescent="0.25">
      <c r="A7424">
        <v>2140110690</v>
      </c>
      <c r="B7424" t="s">
        <v>1772</v>
      </c>
      <c r="C7424">
        <v>2140110690</v>
      </c>
      <c r="D7424" t="s">
        <v>1772</v>
      </c>
      <c r="E7424">
        <v>2320130721</v>
      </c>
      <c r="F7424" t="s">
        <v>3062</v>
      </c>
      <c r="G7424" t="s">
        <v>36</v>
      </c>
      <c r="H7424">
        <v>13733.333333333332</v>
      </c>
      <c r="I7424">
        <v>1</v>
      </c>
      <c r="J7424">
        <v>40000</v>
      </c>
      <c r="K7424">
        <f>+VLOOKUP(E7424,Costos!$A$1:$I$716100,9,FALSE)</f>
        <v>0.21135000000000001</v>
      </c>
      <c r="L7424" t="str">
        <f t="shared" si="244"/>
        <v>232</v>
      </c>
      <c r="M7424" t="str">
        <f t="shared" si="245"/>
        <v>232013</v>
      </c>
      <c r="N7424" t="str">
        <f>IFERROR(IF(L7424="231","231",VLOOKUP(E7424,Materiales!$A$1:$G$37443,7,FALSE)),"N/A")</f>
        <v>Guarda Bond</v>
      </c>
    </row>
    <row r="7425" spans="1:14" x14ac:dyDescent="0.25">
      <c r="A7425">
        <v>2140110690</v>
      </c>
      <c r="B7425" t="s">
        <v>1772</v>
      </c>
      <c r="C7425">
        <v>2140110690</v>
      </c>
      <c r="D7425" t="s">
        <v>1772</v>
      </c>
      <c r="E7425">
        <v>2320130706</v>
      </c>
      <c r="F7425" t="s">
        <v>3052</v>
      </c>
      <c r="G7425" t="s">
        <v>36</v>
      </c>
      <c r="H7425">
        <v>13733.333333333332</v>
      </c>
      <c r="I7425">
        <v>1</v>
      </c>
      <c r="J7425">
        <v>40000</v>
      </c>
      <c r="K7425">
        <f>+VLOOKUP(E7425,Costos!$A$1:$I$716100,9,FALSE)</f>
        <v>0.47953800000000002</v>
      </c>
      <c r="L7425" t="str">
        <f t="shared" si="244"/>
        <v>232</v>
      </c>
      <c r="M7425" t="str">
        <f t="shared" si="245"/>
        <v>232013</v>
      </c>
      <c r="N7425" t="str">
        <f>IFERROR(IF(L7425="231","231",VLOOKUP(E7425,Materiales!$A$1:$G$37443,7,FALSE)),"N/A")</f>
        <v>Guarda Adhesiva</v>
      </c>
    </row>
    <row r="7426" spans="1:14" x14ac:dyDescent="0.25">
      <c r="A7426">
        <v>2140110690</v>
      </c>
      <c r="B7426" t="s">
        <v>1772</v>
      </c>
      <c r="C7426">
        <v>2140110690</v>
      </c>
      <c r="D7426" t="s">
        <v>1772</v>
      </c>
      <c r="E7426">
        <v>2500030335</v>
      </c>
      <c r="F7426" t="s">
        <v>3740</v>
      </c>
      <c r="G7426" t="s">
        <v>36</v>
      </c>
      <c r="H7426">
        <v>1648</v>
      </c>
      <c r="I7426">
        <v>1</v>
      </c>
      <c r="J7426">
        <v>40000</v>
      </c>
      <c r="K7426">
        <f>+VLOOKUP(E7426,Costos!$A$1:$I$716100,9,FALSE)</f>
        <v>1.2365999999999999</v>
      </c>
      <c r="L7426" t="str">
        <f t="shared" si="244"/>
        <v>250</v>
      </c>
      <c r="M7426" t="str">
        <f t="shared" si="245"/>
        <v>250003</v>
      </c>
      <c r="N7426" t="str">
        <f>IFERROR(IF(L7426="231","231",VLOOKUP(E7426,Materiales!$A$1:$G$37443,7,FALSE)),"N/A")</f>
        <v>Tapa Cajón</v>
      </c>
    </row>
    <row r="7427" spans="1:14" x14ac:dyDescent="0.25">
      <c r="A7427">
        <v>2140110690</v>
      </c>
      <c r="B7427" t="s">
        <v>1772</v>
      </c>
      <c r="C7427">
        <v>2140110690</v>
      </c>
      <c r="D7427" t="s">
        <v>1772</v>
      </c>
      <c r="E7427">
        <v>2500030337</v>
      </c>
      <c r="F7427" t="s">
        <v>3742</v>
      </c>
      <c r="G7427" t="s">
        <v>36</v>
      </c>
      <c r="H7427">
        <v>1648</v>
      </c>
      <c r="I7427">
        <v>1</v>
      </c>
      <c r="J7427">
        <v>40000</v>
      </c>
      <c r="K7427">
        <f>+VLOOKUP(E7427,Costos!$A$1:$I$716100,9,FALSE)</f>
        <v>0.87270099999999995</v>
      </c>
      <c r="L7427" t="str">
        <f t="shared" si="244"/>
        <v>250</v>
      </c>
      <c r="M7427" t="str">
        <f t="shared" si="245"/>
        <v>250003</v>
      </c>
      <c r="N7427" t="str">
        <f>IFERROR(IF(L7427="231","231",VLOOKUP(E7427,Materiales!$A$1:$G$37443,7,FALSE)),"N/A")</f>
        <v>Tapa Cajón</v>
      </c>
    </row>
    <row r="7428" spans="1:14" x14ac:dyDescent="0.25">
      <c r="A7428">
        <v>2140110690</v>
      </c>
      <c r="B7428" t="s">
        <v>1772</v>
      </c>
      <c r="C7428">
        <v>2140110690</v>
      </c>
      <c r="D7428" t="s">
        <v>1772</v>
      </c>
      <c r="E7428">
        <v>2410110053</v>
      </c>
      <c r="F7428" t="s">
        <v>3225</v>
      </c>
      <c r="G7428" t="s">
        <v>89</v>
      </c>
      <c r="H7428">
        <v>20.16</v>
      </c>
      <c r="I7428">
        <v>1</v>
      </c>
      <c r="J7428">
        <v>40000</v>
      </c>
      <c r="K7428">
        <f>+VLOOKUP(E7428,Costos!$A$1:$I$716100,9,FALSE)</f>
        <v>14.426508999999999</v>
      </c>
      <c r="L7428" t="str">
        <f t="shared" si="244"/>
        <v>241</v>
      </c>
      <c r="M7428" t="str">
        <f t="shared" si="245"/>
        <v>241011</v>
      </c>
      <c r="N7428" t="str">
        <f>IFERROR(IF(L7428="231","231",VLOOKUP(E7428,Materiales!$A$1:$G$37443,7,FALSE)),"N/A")</f>
        <v>Tinta Papel Bond</v>
      </c>
    </row>
    <row r="7429" spans="1:14" x14ac:dyDescent="0.25">
      <c r="A7429">
        <v>2140110690</v>
      </c>
      <c r="B7429" t="s">
        <v>1772</v>
      </c>
      <c r="C7429">
        <v>2140110690</v>
      </c>
      <c r="D7429" t="s">
        <v>1772</v>
      </c>
      <c r="E7429">
        <v>2410110087</v>
      </c>
      <c r="F7429" t="s">
        <v>3239</v>
      </c>
      <c r="G7429" t="s">
        <v>89</v>
      </c>
      <c r="H7429">
        <v>7.9799999999999995</v>
      </c>
      <c r="I7429">
        <v>1</v>
      </c>
      <c r="J7429">
        <v>40000</v>
      </c>
      <c r="K7429">
        <f>+VLOOKUP(E7429,Costos!$A$1:$I$716100,9,FALSE)</f>
        <v>18.059805999999998</v>
      </c>
      <c r="L7429" t="str">
        <f t="shared" si="244"/>
        <v>241</v>
      </c>
      <c r="M7429" t="str">
        <f t="shared" si="245"/>
        <v>241011</v>
      </c>
      <c r="N7429" t="str">
        <f>IFERROR(IF(L7429="231","231",VLOOKUP(E7429,Materiales!$A$1:$G$37443,7,FALSE)),"N/A")</f>
        <v>Tinta Papel Bond</v>
      </c>
    </row>
    <row r="7430" spans="1:14" x14ac:dyDescent="0.25">
      <c r="A7430">
        <v>2140110690</v>
      </c>
      <c r="B7430" t="s">
        <v>1772</v>
      </c>
      <c r="C7430">
        <v>2140110690</v>
      </c>
      <c r="D7430" t="s">
        <v>1772</v>
      </c>
      <c r="E7430">
        <v>2410290214</v>
      </c>
      <c r="F7430" t="s">
        <v>3342</v>
      </c>
      <c r="G7430" t="s">
        <v>89</v>
      </c>
      <c r="H7430">
        <v>10.5</v>
      </c>
      <c r="I7430">
        <v>1</v>
      </c>
      <c r="J7430">
        <v>40000</v>
      </c>
      <c r="K7430">
        <f>+VLOOKUP(E7430,Costos!$A$1:$I$716100,9,FALSE)</f>
        <v>16.999977000000001</v>
      </c>
      <c r="L7430" t="str">
        <f t="shared" si="244"/>
        <v>241</v>
      </c>
      <c r="M7430" t="str">
        <f t="shared" si="245"/>
        <v>241029</v>
      </c>
      <c r="N7430" t="str">
        <f>IFERROR(IF(L7430="231","231",VLOOKUP(E7430,Materiales!$A$1:$G$37443,7,FALSE)),"N/A")</f>
        <v>Suministros</v>
      </c>
    </row>
    <row r="7431" spans="1:14" x14ac:dyDescent="0.25">
      <c r="A7431">
        <v>2140110691</v>
      </c>
      <c r="B7431" t="s">
        <v>5660</v>
      </c>
      <c r="C7431">
        <v>2140110691</v>
      </c>
      <c r="D7431" t="s">
        <v>5660</v>
      </c>
      <c r="E7431">
        <v>2410290614</v>
      </c>
      <c r="F7431" t="s">
        <v>3373</v>
      </c>
      <c r="G7431" t="s">
        <v>89</v>
      </c>
      <c r="H7431">
        <v>14260.96</v>
      </c>
      <c r="I7431">
        <v>1</v>
      </c>
      <c r="J7431">
        <v>40000</v>
      </c>
      <c r="K7431">
        <f>+VLOOKUP(E7431,Costos!$A$1:$I$716100,9,FALSE)</f>
        <v>3.415597</v>
      </c>
      <c r="L7431" t="str">
        <f t="shared" si="244"/>
        <v>241</v>
      </c>
      <c r="M7431" t="str">
        <f t="shared" si="245"/>
        <v>241029</v>
      </c>
      <c r="N7431" t="str">
        <f>IFERROR(IF(L7431="231","231",VLOOKUP(E7431,Materiales!$A$1:$G$37443,7,FALSE)),"N/A")</f>
        <v>Papel Bond</v>
      </c>
    </row>
    <row r="7432" spans="1:14" x14ac:dyDescent="0.25">
      <c r="A7432">
        <v>2140110691</v>
      </c>
      <c r="B7432" t="s">
        <v>5660</v>
      </c>
      <c r="C7432">
        <v>2140110691</v>
      </c>
      <c r="D7432" t="s">
        <v>5660</v>
      </c>
      <c r="E7432">
        <v>2320330020</v>
      </c>
      <c r="F7432" t="s">
        <v>3117</v>
      </c>
      <c r="G7432" t="s">
        <v>36</v>
      </c>
      <c r="H7432">
        <v>13733.333333333332</v>
      </c>
      <c r="I7432">
        <v>1</v>
      </c>
      <c r="J7432">
        <v>40000</v>
      </c>
      <c r="K7432">
        <f>+VLOOKUP(E7432,Costos!$A$1:$I$716100,9,FALSE)</f>
        <v>0.80051899999999998</v>
      </c>
      <c r="L7432" t="str">
        <f t="shared" si="244"/>
        <v>232</v>
      </c>
      <c r="M7432" t="str">
        <f t="shared" si="245"/>
        <v>232033</v>
      </c>
      <c r="N7432" t="str">
        <f>IFERROR(IF(L7432="231","231",VLOOKUP(E7432,Materiales!$A$1:$G$37443,7,FALSE)),"N/A")</f>
        <v>Tapas para Cuadernos</v>
      </c>
    </row>
    <row r="7433" spans="1:14" x14ac:dyDescent="0.25">
      <c r="A7433">
        <v>2140110691</v>
      </c>
      <c r="B7433" t="s">
        <v>5660</v>
      </c>
      <c r="C7433">
        <v>2140110691</v>
      </c>
      <c r="D7433" t="s">
        <v>5660</v>
      </c>
      <c r="E7433">
        <v>2320130721</v>
      </c>
      <c r="F7433" t="s">
        <v>3062</v>
      </c>
      <c r="G7433" t="s">
        <v>36</v>
      </c>
      <c r="H7433">
        <v>13733.333333333332</v>
      </c>
      <c r="I7433">
        <v>1</v>
      </c>
      <c r="J7433">
        <v>40000</v>
      </c>
      <c r="K7433">
        <f>+VLOOKUP(E7433,Costos!$A$1:$I$716100,9,FALSE)</f>
        <v>0.21135000000000001</v>
      </c>
      <c r="L7433" t="str">
        <f t="shared" si="244"/>
        <v>232</v>
      </c>
      <c r="M7433" t="str">
        <f t="shared" si="245"/>
        <v>232013</v>
      </c>
      <c r="N7433" t="str">
        <f>IFERROR(IF(L7433="231","231",VLOOKUP(E7433,Materiales!$A$1:$G$37443,7,FALSE)),"N/A")</f>
        <v>Guarda Bond</v>
      </c>
    </row>
    <row r="7434" spans="1:14" x14ac:dyDescent="0.25">
      <c r="A7434">
        <v>2140110691</v>
      </c>
      <c r="B7434" t="s">
        <v>5660</v>
      </c>
      <c r="C7434">
        <v>2140110691</v>
      </c>
      <c r="D7434" t="s">
        <v>5660</v>
      </c>
      <c r="E7434">
        <v>2320130706</v>
      </c>
      <c r="F7434" t="s">
        <v>3052</v>
      </c>
      <c r="G7434" t="s">
        <v>36</v>
      </c>
      <c r="H7434">
        <v>13733.333333333332</v>
      </c>
      <c r="I7434">
        <v>1</v>
      </c>
      <c r="J7434">
        <v>40000</v>
      </c>
      <c r="K7434">
        <f>+VLOOKUP(E7434,Costos!$A$1:$I$716100,9,FALSE)</f>
        <v>0.47953800000000002</v>
      </c>
      <c r="L7434" t="str">
        <f t="shared" si="244"/>
        <v>232</v>
      </c>
      <c r="M7434" t="str">
        <f t="shared" si="245"/>
        <v>232013</v>
      </c>
      <c r="N7434" t="str">
        <f>IFERROR(IF(L7434="231","231",VLOOKUP(E7434,Materiales!$A$1:$G$37443,7,FALSE)),"N/A")</f>
        <v>Guarda Adhesiva</v>
      </c>
    </row>
    <row r="7435" spans="1:14" x14ac:dyDescent="0.25">
      <c r="A7435">
        <v>2140110691</v>
      </c>
      <c r="B7435" t="s">
        <v>5660</v>
      </c>
      <c r="C7435">
        <v>2140110691</v>
      </c>
      <c r="D7435" t="s">
        <v>5660</v>
      </c>
      <c r="E7435">
        <v>2500030335</v>
      </c>
      <c r="F7435" t="s">
        <v>3740</v>
      </c>
      <c r="G7435" t="s">
        <v>36</v>
      </c>
      <c r="H7435">
        <v>1648</v>
      </c>
      <c r="I7435">
        <v>1</v>
      </c>
      <c r="J7435">
        <v>40000</v>
      </c>
      <c r="K7435">
        <f>+VLOOKUP(E7435,Costos!$A$1:$I$716100,9,FALSE)</f>
        <v>1.2365999999999999</v>
      </c>
      <c r="L7435" t="str">
        <f t="shared" si="244"/>
        <v>250</v>
      </c>
      <c r="M7435" t="str">
        <f t="shared" si="245"/>
        <v>250003</v>
      </c>
      <c r="N7435" t="str">
        <f>IFERROR(IF(L7435="231","231",VLOOKUP(E7435,Materiales!$A$1:$G$37443,7,FALSE)),"N/A")</f>
        <v>Tapa Cajón</v>
      </c>
    </row>
    <row r="7436" spans="1:14" x14ac:dyDescent="0.25">
      <c r="A7436">
        <v>2140110691</v>
      </c>
      <c r="B7436" t="s">
        <v>5660</v>
      </c>
      <c r="C7436">
        <v>2140110691</v>
      </c>
      <c r="D7436" t="s">
        <v>5660</v>
      </c>
      <c r="E7436">
        <v>2500030337</v>
      </c>
      <c r="F7436" t="s">
        <v>3742</v>
      </c>
      <c r="G7436" t="s">
        <v>36</v>
      </c>
      <c r="H7436">
        <v>1648</v>
      </c>
      <c r="I7436">
        <v>1</v>
      </c>
      <c r="J7436">
        <v>40000</v>
      </c>
      <c r="K7436">
        <f>+VLOOKUP(E7436,Costos!$A$1:$I$716100,9,FALSE)</f>
        <v>0.87270099999999995</v>
      </c>
      <c r="L7436" t="str">
        <f t="shared" si="244"/>
        <v>250</v>
      </c>
      <c r="M7436" t="str">
        <f t="shared" si="245"/>
        <v>250003</v>
      </c>
      <c r="N7436" t="str">
        <f>IFERROR(IF(L7436="231","231",VLOOKUP(E7436,Materiales!$A$1:$G$37443,7,FALSE)),"N/A")</f>
        <v>Tapa Cajón</v>
      </c>
    </row>
    <row r="7437" spans="1:14" x14ac:dyDescent="0.25">
      <c r="A7437">
        <v>2140110691</v>
      </c>
      <c r="B7437" t="s">
        <v>5660</v>
      </c>
      <c r="C7437">
        <v>2140110691</v>
      </c>
      <c r="D7437" t="s">
        <v>5660</v>
      </c>
      <c r="E7437">
        <v>2410110053</v>
      </c>
      <c r="F7437" t="s">
        <v>3225</v>
      </c>
      <c r="G7437" t="s">
        <v>89</v>
      </c>
      <c r="H7437">
        <v>20.16</v>
      </c>
      <c r="I7437">
        <v>1</v>
      </c>
      <c r="J7437">
        <v>40000</v>
      </c>
      <c r="K7437">
        <f>+VLOOKUP(E7437,Costos!$A$1:$I$716100,9,FALSE)</f>
        <v>14.426508999999999</v>
      </c>
      <c r="L7437" t="str">
        <f t="shared" si="244"/>
        <v>241</v>
      </c>
      <c r="M7437" t="str">
        <f t="shared" si="245"/>
        <v>241011</v>
      </c>
      <c r="N7437" t="str">
        <f>IFERROR(IF(L7437="231","231",VLOOKUP(E7437,Materiales!$A$1:$G$37443,7,FALSE)),"N/A")</f>
        <v>Tinta Papel Bond</v>
      </c>
    </row>
    <row r="7438" spans="1:14" x14ac:dyDescent="0.25">
      <c r="A7438">
        <v>2140110691</v>
      </c>
      <c r="B7438" t="s">
        <v>5660</v>
      </c>
      <c r="C7438">
        <v>2140110691</v>
      </c>
      <c r="D7438" t="s">
        <v>5660</v>
      </c>
      <c r="E7438">
        <v>2410110087</v>
      </c>
      <c r="F7438" t="s">
        <v>3239</v>
      </c>
      <c r="G7438" t="s">
        <v>89</v>
      </c>
      <c r="H7438">
        <v>7.9799999999999995</v>
      </c>
      <c r="I7438">
        <v>1</v>
      </c>
      <c r="J7438">
        <v>40000</v>
      </c>
      <c r="K7438">
        <f>+VLOOKUP(E7438,Costos!$A$1:$I$716100,9,FALSE)</f>
        <v>18.059805999999998</v>
      </c>
      <c r="L7438" t="str">
        <f t="shared" si="244"/>
        <v>241</v>
      </c>
      <c r="M7438" t="str">
        <f t="shared" si="245"/>
        <v>241011</v>
      </c>
      <c r="N7438" t="str">
        <f>IFERROR(IF(L7438="231","231",VLOOKUP(E7438,Materiales!$A$1:$G$37443,7,FALSE)),"N/A")</f>
        <v>Tinta Papel Bond</v>
      </c>
    </row>
    <row r="7439" spans="1:14" x14ac:dyDescent="0.25">
      <c r="A7439">
        <v>2140110691</v>
      </c>
      <c r="B7439" t="s">
        <v>5660</v>
      </c>
      <c r="C7439">
        <v>2140110691</v>
      </c>
      <c r="D7439" t="s">
        <v>5660</v>
      </c>
      <c r="E7439">
        <v>2410290214</v>
      </c>
      <c r="F7439" t="s">
        <v>3342</v>
      </c>
      <c r="G7439" t="s">
        <v>89</v>
      </c>
      <c r="H7439">
        <v>10.5</v>
      </c>
      <c r="I7439">
        <v>1</v>
      </c>
      <c r="J7439">
        <v>40000</v>
      </c>
      <c r="K7439">
        <f>+VLOOKUP(E7439,Costos!$A$1:$I$716100,9,FALSE)</f>
        <v>16.999977000000001</v>
      </c>
      <c r="L7439" t="str">
        <f t="shared" si="244"/>
        <v>241</v>
      </c>
      <c r="M7439" t="str">
        <f t="shared" si="245"/>
        <v>241029</v>
      </c>
      <c r="N7439" t="str">
        <f>IFERROR(IF(L7439="231","231",VLOOKUP(E7439,Materiales!$A$1:$G$37443,7,FALSE)),"N/A")</f>
        <v>Suministros</v>
      </c>
    </row>
    <row r="7440" spans="1:14" x14ac:dyDescent="0.25">
      <c r="A7440">
        <v>2140110729</v>
      </c>
      <c r="B7440" t="s">
        <v>5659</v>
      </c>
      <c r="C7440">
        <v>2140110729</v>
      </c>
      <c r="D7440" t="s">
        <v>5659</v>
      </c>
      <c r="E7440">
        <v>2410290614</v>
      </c>
      <c r="F7440" t="s">
        <v>3373</v>
      </c>
      <c r="G7440" t="s">
        <v>89</v>
      </c>
      <c r="H7440">
        <v>14260.96</v>
      </c>
      <c r="I7440">
        <v>1</v>
      </c>
      <c r="J7440">
        <v>40000</v>
      </c>
      <c r="K7440">
        <f>+VLOOKUP(E7440,Costos!$A$1:$I$716100,9,FALSE)</f>
        <v>3.415597</v>
      </c>
      <c r="L7440" t="str">
        <f t="shared" si="244"/>
        <v>241</v>
      </c>
      <c r="M7440" t="str">
        <f t="shared" si="245"/>
        <v>241029</v>
      </c>
      <c r="N7440" t="str">
        <f>IFERROR(IF(L7440="231","231",VLOOKUP(E7440,Materiales!$A$1:$G$37443,7,FALSE)),"N/A")</f>
        <v>Papel Bond</v>
      </c>
    </row>
    <row r="7441" spans="1:14" x14ac:dyDescent="0.25">
      <c r="A7441">
        <v>2140110729</v>
      </c>
      <c r="B7441" t="s">
        <v>5659</v>
      </c>
      <c r="C7441">
        <v>2140110729</v>
      </c>
      <c r="D7441" t="s">
        <v>5659</v>
      </c>
      <c r="E7441">
        <v>2320330020</v>
      </c>
      <c r="F7441" t="s">
        <v>3117</v>
      </c>
      <c r="G7441" t="s">
        <v>36</v>
      </c>
      <c r="H7441">
        <v>13733.333333333332</v>
      </c>
      <c r="I7441">
        <v>1</v>
      </c>
      <c r="J7441">
        <v>40000</v>
      </c>
      <c r="K7441">
        <f>+VLOOKUP(E7441,Costos!$A$1:$I$716100,9,FALSE)</f>
        <v>0.80051899999999998</v>
      </c>
      <c r="L7441" t="str">
        <f t="shared" si="244"/>
        <v>232</v>
      </c>
      <c r="M7441" t="str">
        <f t="shared" si="245"/>
        <v>232033</v>
      </c>
      <c r="N7441" t="str">
        <f>IFERROR(IF(L7441="231","231",VLOOKUP(E7441,Materiales!$A$1:$G$37443,7,FALSE)),"N/A")</f>
        <v>Tapas para Cuadernos</v>
      </c>
    </row>
    <row r="7442" spans="1:14" x14ac:dyDescent="0.25">
      <c r="A7442">
        <v>2140110729</v>
      </c>
      <c r="B7442" t="s">
        <v>5659</v>
      </c>
      <c r="C7442">
        <v>2140110729</v>
      </c>
      <c r="D7442" t="s">
        <v>5659</v>
      </c>
      <c r="E7442">
        <v>2320130721</v>
      </c>
      <c r="F7442" t="s">
        <v>3062</v>
      </c>
      <c r="G7442" t="s">
        <v>36</v>
      </c>
      <c r="H7442">
        <v>13733.333333333332</v>
      </c>
      <c r="I7442">
        <v>1</v>
      </c>
      <c r="J7442">
        <v>40000</v>
      </c>
      <c r="K7442">
        <f>+VLOOKUP(E7442,Costos!$A$1:$I$716100,9,FALSE)</f>
        <v>0.21135000000000001</v>
      </c>
      <c r="L7442" t="str">
        <f t="shared" si="244"/>
        <v>232</v>
      </c>
      <c r="M7442" t="str">
        <f t="shared" si="245"/>
        <v>232013</v>
      </c>
      <c r="N7442" t="str">
        <f>IFERROR(IF(L7442="231","231",VLOOKUP(E7442,Materiales!$A$1:$G$37443,7,FALSE)),"N/A")</f>
        <v>Guarda Bond</v>
      </c>
    </row>
    <row r="7443" spans="1:14" x14ac:dyDescent="0.25">
      <c r="A7443">
        <v>2140110729</v>
      </c>
      <c r="B7443" t="s">
        <v>5659</v>
      </c>
      <c r="C7443">
        <v>2140110729</v>
      </c>
      <c r="D7443" t="s">
        <v>5659</v>
      </c>
      <c r="E7443">
        <v>2320130706</v>
      </c>
      <c r="F7443" t="s">
        <v>3052</v>
      </c>
      <c r="G7443" t="s">
        <v>36</v>
      </c>
      <c r="H7443">
        <v>13733.333333333332</v>
      </c>
      <c r="I7443">
        <v>1</v>
      </c>
      <c r="J7443">
        <v>40000</v>
      </c>
      <c r="K7443">
        <f>+VLOOKUP(E7443,Costos!$A$1:$I$716100,9,FALSE)</f>
        <v>0.47953800000000002</v>
      </c>
      <c r="L7443" t="str">
        <f t="shared" si="244"/>
        <v>232</v>
      </c>
      <c r="M7443" t="str">
        <f t="shared" si="245"/>
        <v>232013</v>
      </c>
      <c r="N7443" t="str">
        <f>IFERROR(IF(L7443="231","231",VLOOKUP(E7443,Materiales!$A$1:$G$37443,7,FALSE)),"N/A")</f>
        <v>Guarda Adhesiva</v>
      </c>
    </row>
    <row r="7444" spans="1:14" x14ac:dyDescent="0.25">
      <c r="A7444">
        <v>2140110729</v>
      </c>
      <c r="B7444" t="s">
        <v>5659</v>
      </c>
      <c r="C7444">
        <v>2140110729</v>
      </c>
      <c r="D7444" t="s">
        <v>5659</v>
      </c>
      <c r="E7444">
        <v>2500030335</v>
      </c>
      <c r="F7444" t="s">
        <v>3740</v>
      </c>
      <c r="G7444" t="s">
        <v>36</v>
      </c>
      <c r="H7444">
        <v>1648</v>
      </c>
      <c r="I7444">
        <v>1</v>
      </c>
      <c r="J7444">
        <v>40000</v>
      </c>
      <c r="K7444">
        <f>+VLOOKUP(E7444,Costos!$A$1:$I$716100,9,FALSE)</f>
        <v>1.2365999999999999</v>
      </c>
      <c r="L7444" t="str">
        <f t="shared" si="244"/>
        <v>250</v>
      </c>
      <c r="M7444" t="str">
        <f t="shared" si="245"/>
        <v>250003</v>
      </c>
      <c r="N7444" t="str">
        <f>IFERROR(IF(L7444="231","231",VLOOKUP(E7444,Materiales!$A$1:$G$37443,7,FALSE)),"N/A")</f>
        <v>Tapa Cajón</v>
      </c>
    </row>
    <row r="7445" spans="1:14" x14ac:dyDescent="0.25">
      <c r="A7445">
        <v>2140110729</v>
      </c>
      <c r="B7445" t="s">
        <v>5659</v>
      </c>
      <c r="C7445">
        <v>2140110729</v>
      </c>
      <c r="D7445" t="s">
        <v>5659</v>
      </c>
      <c r="E7445">
        <v>2500030337</v>
      </c>
      <c r="F7445" t="s">
        <v>3742</v>
      </c>
      <c r="G7445" t="s">
        <v>36</v>
      </c>
      <c r="H7445">
        <v>1648</v>
      </c>
      <c r="I7445">
        <v>1</v>
      </c>
      <c r="J7445">
        <v>40000</v>
      </c>
      <c r="K7445">
        <f>+VLOOKUP(E7445,Costos!$A$1:$I$716100,9,FALSE)</f>
        <v>0.87270099999999995</v>
      </c>
      <c r="L7445" t="str">
        <f t="shared" si="244"/>
        <v>250</v>
      </c>
      <c r="M7445" t="str">
        <f t="shared" si="245"/>
        <v>250003</v>
      </c>
      <c r="N7445" t="str">
        <f>IFERROR(IF(L7445="231","231",VLOOKUP(E7445,Materiales!$A$1:$G$37443,7,FALSE)),"N/A")</f>
        <v>Tapa Cajón</v>
      </c>
    </row>
    <row r="7446" spans="1:14" x14ac:dyDescent="0.25">
      <c r="A7446">
        <v>2140110729</v>
      </c>
      <c r="B7446" t="s">
        <v>5659</v>
      </c>
      <c r="C7446">
        <v>2140110729</v>
      </c>
      <c r="D7446" t="s">
        <v>5659</v>
      </c>
      <c r="E7446">
        <v>2410110053</v>
      </c>
      <c r="F7446" t="s">
        <v>3225</v>
      </c>
      <c r="G7446" t="s">
        <v>89</v>
      </c>
      <c r="H7446">
        <v>20.16</v>
      </c>
      <c r="I7446">
        <v>1</v>
      </c>
      <c r="J7446">
        <v>40000</v>
      </c>
      <c r="K7446">
        <f>+VLOOKUP(E7446,Costos!$A$1:$I$716100,9,FALSE)</f>
        <v>14.426508999999999</v>
      </c>
      <c r="L7446" t="str">
        <f t="shared" si="244"/>
        <v>241</v>
      </c>
      <c r="M7446" t="str">
        <f t="shared" si="245"/>
        <v>241011</v>
      </c>
      <c r="N7446" t="str">
        <f>IFERROR(IF(L7446="231","231",VLOOKUP(E7446,Materiales!$A$1:$G$37443,7,FALSE)),"N/A")</f>
        <v>Tinta Papel Bond</v>
      </c>
    </row>
    <row r="7447" spans="1:14" x14ac:dyDescent="0.25">
      <c r="A7447">
        <v>2140110729</v>
      </c>
      <c r="B7447" t="s">
        <v>5659</v>
      </c>
      <c r="C7447">
        <v>2140110729</v>
      </c>
      <c r="D7447" t="s">
        <v>5659</v>
      </c>
      <c r="E7447">
        <v>2410110087</v>
      </c>
      <c r="F7447" t="s">
        <v>3239</v>
      </c>
      <c r="G7447" t="s">
        <v>89</v>
      </c>
      <c r="H7447">
        <v>7.9799999999999995</v>
      </c>
      <c r="I7447">
        <v>1</v>
      </c>
      <c r="J7447">
        <v>40000</v>
      </c>
      <c r="K7447">
        <f>+VLOOKUP(E7447,Costos!$A$1:$I$716100,9,FALSE)</f>
        <v>18.059805999999998</v>
      </c>
      <c r="L7447" t="str">
        <f t="shared" si="244"/>
        <v>241</v>
      </c>
      <c r="M7447" t="str">
        <f t="shared" si="245"/>
        <v>241011</v>
      </c>
      <c r="N7447" t="str">
        <f>IFERROR(IF(L7447="231","231",VLOOKUP(E7447,Materiales!$A$1:$G$37443,7,FALSE)),"N/A")</f>
        <v>Tinta Papel Bond</v>
      </c>
    </row>
    <row r="7448" spans="1:14" x14ac:dyDescent="0.25">
      <c r="A7448">
        <v>2140110729</v>
      </c>
      <c r="B7448" t="s">
        <v>5659</v>
      </c>
      <c r="C7448">
        <v>2140110729</v>
      </c>
      <c r="D7448" t="s">
        <v>5659</v>
      </c>
      <c r="E7448">
        <v>2410290214</v>
      </c>
      <c r="F7448" t="s">
        <v>3342</v>
      </c>
      <c r="G7448" t="s">
        <v>89</v>
      </c>
      <c r="H7448">
        <v>10.5</v>
      </c>
      <c r="I7448">
        <v>1</v>
      </c>
      <c r="J7448">
        <v>40000</v>
      </c>
      <c r="K7448">
        <f>+VLOOKUP(E7448,Costos!$A$1:$I$716100,9,FALSE)</f>
        <v>16.999977000000001</v>
      </c>
      <c r="L7448" t="str">
        <f t="shared" si="244"/>
        <v>241</v>
      </c>
      <c r="M7448" t="str">
        <f t="shared" si="245"/>
        <v>241029</v>
      </c>
      <c r="N7448" t="str">
        <f>IFERROR(IF(L7448="231","231",VLOOKUP(E7448,Materiales!$A$1:$G$37443,7,FALSE)),"N/A")</f>
        <v>Suministros</v>
      </c>
    </row>
    <row r="7449" spans="1:14" x14ac:dyDescent="0.25">
      <c r="A7449">
        <v>2140110694</v>
      </c>
      <c r="B7449" t="s">
        <v>1773</v>
      </c>
      <c r="C7449">
        <v>2140110694</v>
      </c>
      <c r="D7449" t="s">
        <v>1773</v>
      </c>
      <c r="E7449">
        <v>2410290614</v>
      </c>
      <c r="F7449" t="s">
        <v>3373</v>
      </c>
      <c r="G7449" t="s">
        <v>89</v>
      </c>
      <c r="H7449">
        <v>14260.96</v>
      </c>
      <c r="I7449">
        <v>1</v>
      </c>
      <c r="J7449">
        <v>40000</v>
      </c>
      <c r="K7449">
        <f>+VLOOKUP(E7449,Costos!$A$1:$I$716100,9,FALSE)</f>
        <v>3.415597</v>
      </c>
      <c r="L7449" t="str">
        <f t="shared" si="244"/>
        <v>241</v>
      </c>
      <c r="M7449" t="str">
        <f t="shared" si="245"/>
        <v>241029</v>
      </c>
      <c r="N7449" t="str">
        <f>IFERROR(IF(L7449="231","231",VLOOKUP(E7449,Materiales!$A$1:$G$37443,7,FALSE)),"N/A")</f>
        <v>Papel Bond</v>
      </c>
    </row>
    <row r="7450" spans="1:14" x14ac:dyDescent="0.25">
      <c r="A7450">
        <v>2140110694</v>
      </c>
      <c r="B7450" t="s">
        <v>1773</v>
      </c>
      <c r="C7450">
        <v>2140110694</v>
      </c>
      <c r="D7450" t="s">
        <v>1773</v>
      </c>
      <c r="E7450">
        <v>2320330020</v>
      </c>
      <c r="F7450" t="s">
        <v>3117</v>
      </c>
      <c r="G7450" t="s">
        <v>36</v>
      </c>
      <c r="H7450">
        <v>13733.333333333332</v>
      </c>
      <c r="I7450">
        <v>1</v>
      </c>
      <c r="J7450">
        <v>40000</v>
      </c>
      <c r="K7450">
        <f>+VLOOKUP(E7450,Costos!$A$1:$I$716100,9,FALSE)</f>
        <v>0.80051899999999998</v>
      </c>
      <c r="L7450" t="str">
        <f t="shared" si="244"/>
        <v>232</v>
      </c>
      <c r="M7450" t="str">
        <f t="shared" si="245"/>
        <v>232033</v>
      </c>
      <c r="N7450" t="str">
        <f>IFERROR(IF(L7450="231","231",VLOOKUP(E7450,Materiales!$A$1:$G$37443,7,FALSE)),"N/A")</f>
        <v>Tapas para Cuadernos</v>
      </c>
    </row>
    <row r="7451" spans="1:14" x14ac:dyDescent="0.25">
      <c r="A7451">
        <v>2140110694</v>
      </c>
      <c r="B7451" t="s">
        <v>1773</v>
      </c>
      <c r="C7451">
        <v>2140110694</v>
      </c>
      <c r="D7451" t="s">
        <v>1773</v>
      </c>
      <c r="E7451">
        <v>2320130721</v>
      </c>
      <c r="F7451" t="s">
        <v>3062</v>
      </c>
      <c r="G7451" t="s">
        <v>36</v>
      </c>
      <c r="H7451">
        <v>13733.333333333332</v>
      </c>
      <c r="I7451">
        <v>1</v>
      </c>
      <c r="J7451">
        <v>40000</v>
      </c>
      <c r="K7451">
        <f>+VLOOKUP(E7451,Costos!$A$1:$I$716100,9,FALSE)</f>
        <v>0.21135000000000001</v>
      </c>
      <c r="L7451" t="str">
        <f t="shared" si="244"/>
        <v>232</v>
      </c>
      <c r="M7451" t="str">
        <f t="shared" si="245"/>
        <v>232013</v>
      </c>
      <c r="N7451" t="str">
        <f>IFERROR(IF(L7451="231","231",VLOOKUP(E7451,Materiales!$A$1:$G$37443,7,FALSE)),"N/A")</f>
        <v>Guarda Bond</v>
      </c>
    </row>
    <row r="7452" spans="1:14" x14ac:dyDescent="0.25">
      <c r="A7452">
        <v>2140110694</v>
      </c>
      <c r="B7452" t="s">
        <v>1773</v>
      </c>
      <c r="C7452">
        <v>2140110694</v>
      </c>
      <c r="D7452" t="s">
        <v>1773</v>
      </c>
      <c r="E7452">
        <v>2320130706</v>
      </c>
      <c r="F7452" t="s">
        <v>3052</v>
      </c>
      <c r="G7452" t="s">
        <v>36</v>
      </c>
      <c r="H7452">
        <v>13733.333333333332</v>
      </c>
      <c r="I7452">
        <v>1</v>
      </c>
      <c r="J7452">
        <v>40000</v>
      </c>
      <c r="K7452">
        <f>+VLOOKUP(E7452,Costos!$A$1:$I$716100,9,FALSE)</f>
        <v>0.47953800000000002</v>
      </c>
      <c r="L7452" t="str">
        <f t="shared" si="244"/>
        <v>232</v>
      </c>
      <c r="M7452" t="str">
        <f t="shared" si="245"/>
        <v>232013</v>
      </c>
      <c r="N7452" t="str">
        <f>IFERROR(IF(L7452="231","231",VLOOKUP(E7452,Materiales!$A$1:$G$37443,7,FALSE)),"N/A")</f>
        <v>Guarda Adhesiva</v>
      </c>
    </row>
    <row r="7453" spans="1:14" x14ac:dyDescent="0.25">
      <c r="A7453">
        <v>2140110694</v>
      </c>
      <c r="B7453" t="s">
        <v>1773</v>
      </c>
      <c r="C7453">
        <v>2140110694</v>
      </c>
      <c r="D7453" t="s">
        <v>1773</v>
      </c>
      <c r="E7453">
        <v>2500030335</v>
      </c>
      <c r="F7453" t="s">
        <v>3740</v>
      </c>
      <c r="G7453" t="s">
        <v>36</v>
      </c>
      <c r="H7453">
        <v>1648</v>
      </c>
      <c r="I7453">
        <v>1</v>
      </c>
      <c r="J7453">
        <v>40000</v>
      </c>
      <c r="K7453">
        <f>+VLOOKUP(E7453,Costos!$A$1:$I$716100,9,FALSE)</f>
        <v>1.2365999999999999</v>
      </c>
      <c r="L7453" t="str">
        <f t="shared" si="244"/>
        <v>250</v>
      </c>
      <c r="M7453" t="str">
        <f t="shared" si="245"/>
        <v>250003</v>
      </c>
      <c r="N7453" t="str">
        <f>IFERROR(IF(L7453="231","231",VLOOKUP(E7453,Materiales!$A$1:$G$37443,7,FALSE)),"N/A")</f>
        <v>Tapa Cajón</v>
      </c>
    </row>
    <row r="7454" spans="1:14" x14ac:dyDescent="0.25">
      <c r="A7454">
        <v>2140110694</v>
      </c>
      <c r="B7454" t="s">
        <v>1773</v>
      </c>
      <c r="C7454">
        <v>2140110694</v>
      </c>
      <c r="D7454" t="s">
        <v>1773</v>
      </c>
      <c r="E7454">
        <v>2500030337</v>
      </c>
      <c r="F7454" t="s">
        <v>3742</v>
      </c>
      <c r="G7454" t="s">
        <v>36</v>
      </c>
      <c r="H7454">
        <v>1648</v>
      </c>
      <c r="I7454">
        <v>1</v>
      </c>
      <c r="J7454">
        <v>40000</v>
      </c>
      <c r="K7454">
        <f>+VLOOKUP(E7454,Costos!$A$1:$I$716100,9,FALSE)</f>
        <v>0.87270099999999995</v>
      </c>
      <c r="L7454" t="str">
        <f t="shared" si="244"/>
        <v>250</v>
      </c>
      <c r="M7454" t="str">
        <f t="shared" si="245"/>
        <v>250003</v>
      </c>
      <c r="N7454" t="str">
        <f>IFERROR(IF(L7454="231","231",VLOOKUP(E7454,Materiales!$A$1:$G$37443,7,FALSE)),"N/A")</f>
        <v>Tapa Cajón</v>
      </c>
    </row>
    <row r="7455" spans="1:14" x14ac:dyDescent="0.25">
      <c r="A7455">
        <v>2140110694</v>
      </c>
      <c r="B7455" t="s">
        <v>1773</v>
      </c>
      <c r="C7455">
        <v>2140110694</v>
      </c>
      <c r="D7455" t="s">
        <v>1773</v>
      </c>
      <c r="E7455">
        <v>2410110053</v>
      </c>
      <c r="F7455" t="s">
        <v>3225</v>
      </c>
      <c r="G7455" t="s">
        <v>89</v>
      </c>
      <c r="H7455">
        <v>20.16</v>
      </c>
      <c r="I7455">
        <v>1</v>
      </c>
      <c r="J7455">
        <v>40000</v>
      </c>
      <c r="K7455">
        <f>+VLOOKUP(E7455,Costos!$A$1:$I$716100,9,FALSE)</f>
        <v>14.426508999999999</v>
      </c>
      <c r="L7455" t="str">
        <f t="shared" si="244"/>
        <v>241</v>
      </c>
      <c r="M7455" t="str">
        <f t="shared" si="245"/>
        <v>241011</v>
      </c>
      <c r="N7455" t="str">
        <f>IFERROR(IF(L7455="231","231",VLOOKUP(E7455,Materiales!$A$1:$G$37443,7,FALSE)),"N/A")</f>
        <v>Tinta Papel Bond</v>
      </c>
    </row>
    <row r="7456" spans="1:14" x14ac:dyDescent="0.25">
      <c r="A7456">
        <v>2140110694</v>
      </c>
      <c r="B7456" t="s">
        <v>1773</v>
      </c>
      <c r="C7456">
        <v>2140110694</v>
      </c>
      <c r="D7456" t="s">
        <v>1773</v>
      </c>
      <c r="E7456">
        <v>2410110087</v>
      </c>
      <c r="F7456" t="s">
        <v>3239</v>
      </c>
      <c r="G7456" t="s">
        <v>89</v>
      </c>
      <c r="H7456">
        <v>7.9799999999999995</v>
      </c>
      <c r="I7456">
        <v>1</v>
      </c>
      <c r="J7456">
        <v>40000</v>
      </c>
      <c r="K7456">
        <f>+VLOOKUP(E7456,Costos!$A$1:$I$716100,9,FALSE)</f>
        <v>18.059805999999998</v>
      </c>
      <c r="L7456" t="str">
        <f t="shared" si="244"/>
        <v>241</v>
      </c>
      <c r="M7456" t="str">
        <f t="shared" si="245"/>
        <v>241011</v>
      </c>
      <c r="N7456" t="str">
        <f>IFERROR(IF(L7456="231","231",VLOOKUP(E7456,Materiales!$A$1:$G$37443,7,FALSE)),"N/A")</f>
        <v>Tinta Papel Bond</v>
      </c>
    </row>
    <row r="7457" spans="1:14" x14ac:dyDescent="0.25">
      <c r="A7457">
        <v>2140110694</v>
      </c>
      <c r="B7457" t="s">
        <v>1773</v>
      </c>
      <c r="C7457">
        <v>2140110694</v>
      </c>
      <c r="D7457" t="s">
        <v>1773</v>
      </c>
      <c r="E7457">
        <v>2410290214</v>
      </c>
      <c r="F7457" t="s">
        <v>3342</v>
      </c>
      <c r="G7457" t="s">
        <v>89</v>
      </c>
      <c r="H7457">
        <v>10.5</v>
      </c>
      <c r="I7457">
        <v>1</v>
      </c>
      <c r="J7457">
        <v>40000</v>
      </c>
      <c r="K7457">
        <f>+VLOOKUP(E7457,Costos!$A$1:$I$716100,9,FALSE)</f>
        <v>16.999977000000001</v>
      </c>
      <c r="L7457" t="str">
        <f t="shared" si="244"/>
        <v>241</v>
      </c>
      <c r="M7457" t="str">
        <f t="shared" si="245"/>
        <v>241029</v>
      </c>
      <c r="N7457" t="str">
        <f>IFERROR(IF(L7457="231","231",VLOOKUP(E7457,Materiales!$A$1:$G$37443,7,FALSE)),"N/A")</f>
        <v>Suministros</v>
      </c>
    </row>
    <row r="7458" spans="1:14" x14ac:dyDescent="0.25">
      <c r="A7458">
        <v>2140110730</v>
      </c>
      <c r="B7458" t="s">
        <v>5914</v>
      </c>
      <c r="C7458">
        <v>2140110730</v>
      </c>
      <c r="D7458" t="s">
        <v>5914</v>
      </c>
      <c r="E7458">
        <v>2410290614</v>
      </c>
      <c r="F7458" t="s">
        <v>3373</v>
      </c>
      <c r="G7458" t="s">
        <v>89</v>
      </c>
      <c r="H7458">
        <v>14260.96</v>
      </c>
      <c r="I7458">
        <v>1</v>
      </c>
      <c r="J7458">
        <v>40000</v>
      </c>
      <c r="K7458">
        <f>+VLOOKUP(E7458,Costos!$A$1:$I$716100,9,FALSE)</f>
        <v>3.415597</v>
      </c>
      <c r="L7458" t="str">
        <f t="shared" ref="L7458:L7521" si="246">+LEFT(E7458,3)</f>
        <v>241</v>
      </c>
      <c r="M7458" t="str">
        <f t="shared" ref="M7458:M7521" si="247">+LEFT(E7458,6)</f>
        <v>241029</v>
      </c>
      <c r="N7458" t="str">
        <f>IFERROR(IF(L7458="231","231",VLOOKUP(E7458,Materiales!$A$1:$G$37443,7,FALSE)),"N/A")</f>
        <v>Papel Bond</v>
      </c>
    </row>
    <row r="7459" spans="1:14" x14ac:dyDescent="0.25">
      <c r="A7459">
        <v>2140110730</v>
      </c>
      <c r="B7459" t="s">
        <v>5914</v>
      </c>
      <c r="C7459">
        <v>2140110730</v>
      </c>
      <c r="D7459" t="s">
        <v>5914</v>
      </c>
      <c r="E7459">
        <v>2320330020</v>
      </c>
      <c r="F7459" t="s">
        <v>3117</v>
      </c>
      <c r="G7459" t="s">
        <v>36</v>
      </c>
      <c r="H7459">
        <v>13733.333333333332</v>
      </c>
      <c r="I7459">
        <v>1</v>
      </c>
      <c r="J7459">
        <v>40000</v>
      </c>
      <c r="K7459">
        <f>+VLOOKUP(E7459,Costos!$A$1:$I$716100,9,FALSE)</f>
        <v>0.80051899999999998</v>
      </c>
      <c r="L7459" t="str">
        <f t="shared" si="246"/>
        <v>232</v>
      </c>
      <c r="M7459" t="str">
        <f t="shared" si="247"/>
        <v>232033</v>
      </c>
      <c r="N7459" t="str">
        <f>IFERROR(IF(L7459="231","231",VLOOKUP(E7459,Materiales!$A$1:$G$37443,7,FALSE)),"N/A")</f>
        <v>Tapas para Cuadernos</v>
      </c>
    </row>
    <row r="7460" spans="1:14" x14ac:dyDescent="0.25">
      <c r="A7460">
        <v>2140110730</v>
      </c>
      <c r="B7460" t="s">
        <v>5914</v>
      </c>
      <c r="C7460">
        <v>2140110730</v>
      </c>
      <c r="D7460" t="s">
        <v>5914</v>
      </c>
      <c r="E7460">
        <v>2320130721</v>
      </c>
      <c r="F7460" t="s">
        <v>3062</v>
      </c>
      <c r="G7460" t="s">
        <v>36</v>
      </c>
      <c r="H7460">
        <v>13733.333333333332</v>
      </c>
      <c r="I7460">
        <v>1</v>
      </c>
      <c r="J7460">
        <v>40000</v>
      </c>
      <c r="K7460">
        <f>+VLOOKUP(E7460,Costos!$A$1:$I$716100,9,FALSE)</f>
        <v>0.21135000000000001</v>
      </c>
      <c r="L7460" t="str">
        <f t="shared" si="246"/>
        <v>232</v>
      </c>
      <c r="M7460" t="str">
        <f t="shared" si="247"/>
        <v>232013</v>
      </c>
      <c r="N7460" t="str">
        <f>IFERROR(IF(L7460="231","231",VLOOKUP(E7460,Materiales!$A$1:$G$37443,7,FALSE)),"N/A")</f>
        <v>Guarda Bond</v>
      </c>
    </row>
    <row r="7461" spans="1:14" x14ac:dyDescent="0.25">
      <c r="A7461">
        <v>2140110730</v>
      </c>
      <c r="B7461" t="s">
        <v>5914</v>
      </c>
      <c r="C7461">
        <v>2140110730</v>
      </c>
      <c r="D7461" t="s">
        <v>5914</v>
      </c>
      <c r="E7461">
        <v>2320130706</v>
      </c>
      <c r="F7461" t="s">
        <v>3052</v>
      </c>
      <c r="G7461" t="s">
        <v>36</v>
      </c>
      <c r="H7461">
        <v>13733.333333333332</v>
      </c>
      <c r="I7461">
        <v>1</v>
      </c>
      <c r="J7461">
        <v>40000</v>
      </c>
      <c r="K7461">
        <f>+VLOOKUP(E7461,Costos!$A$1:$I$716100,9,FALSE)</f>
        <v>0.47953800000000002</v>
      </c>
      <c r="L7461" t="str">
        <f t="shared" si="246"/>
        <v>232</v>
      </c>
      <c r="M7461" t="str">
        <f t="shared" si="247"/>
        <v>232013</v>
      </c>
      <c r="N7461" t="str">
        <f>IFERROR(IF(L7461="231","231",VLOOKUP(E7461,Materiales!$A$1:$G$37443,7,FALSE)),"N/A")</f>
        <v>Guarda Adhesiva</v>
      </c>
    </row>
    <row r="7462" spans="1:14" x14ac:dyDescent="0.25">
      <c r="A7462">
        <v>2140110730</v>
      </c>
      <c r="B7462" t="s">
        <v>5914</v>
      </c>
      <c r="C7462">
        <v>2140110730</v>
      </c>
      <c r="D7462" t="s">
        <v>5914</v>
      </c>
      <c r="E7462">
        <v>2500030335</v>
      </c>
      <c r="F7462" t="s">
        <v>3740</v>
      </c>
      <c r="G7462" t="s">
        <v>36</v>
      </c>
      <c r="H7462">
        <v>1648</v>
      </c>
      <c r="I7462">
        <v>1</v>
      </c>
      <c r="J7462">
        <v>40000</v>
      </c>
      <c r="K7462">
        <f>+VLOOKUP(E7462,Costos!$A$1:$I$716100,9,FALSE)</f>
        <v>1.2365999999999999</v>
      </c>
      <c r="L7462" t="str">
        <f t="shared" si="246"/>
        <v>250</v>
      </c>
      <c r="M7462" t="str">
        <f t="shared" si="247"/>
        <v>250003</v>
      </c>
      <c r="N7462" t="str">
        <f>IFERROR(IF(L7462="231","231",VLOOKUP(E7462,Materiales!$A$1:$G$37443,7,FALSE)),"N/A")</f>
        <v>Tapa Cajón</v>
      </c>
    </row>
    <row r="7463" spans="1:14" x14ac:dyDescent="0.25">
      <c r="A7463">
        <v>2140110730</v>
      </c>
      <c r="B7463" t="s">
        <v>5914</v>
      </c>
      <c r="C7463">
        <v>2140110730</v>
      </c>
      <c r="D7463" t="s">
        <v>5914</v>
      </c>
      <c r="E7463">
        <v>2500030337</v>
      </c>
      <c r="F7463" t="s">
        <v>3742</v>
      </c>
      <c r="G7463" t="s">
        <v>36</v>
      </c>
      <c r="H7463">
        <v>1648</v>
      </c>
      <c r="I7463">
        <v>1</v>
      </c>
      <c r="J7463">
        <v>40000</v>
      </c>
      <c r="K7463">
        <f>+VLOOKUP(E7463,Costos!$A$1:$I$716100,9,FALSE)</f>
        <v>0.87270099999999995</v>
      </c>
      <c r="L7463" t="str">
        <f t="shared" si="246"/>
        <v>250</v>
      </c>
      <c r="M7463" t="str">
        <f t="shared" si="247"/>
        <v>250003</v>
      </c>
      <c r="N7463" t="str">
        <f>IFERROR(IF(L7463="231","231",VLOOKUP(E7463,Materiales!$A$1:$G$37443,7,FALSE)),"N/A")</f>
        <v>Tapa Cajón</v>
      </c>
    </row>
    <row r="7464" spans="1:14" x14ac:dyDescent="0.25">
      <c r="A7464">
        <v>2140110730</v>
      </c>
      <c r="B7464" t="s">
        <v>5914</v>
      </c>
      <c r="C7464">
        <v>2140110730</v>
      </c>
      <c r="D7464" t="s">
        <v>5914</v>
      </c>
      <c r="E7464">
        <v>2410110053</v>
      </c>
      <c r="F7464" t="s">
        <v>3225</v>
      </c>
      <c r="G7464" t="s">
        <v>89</v>
      </c>
      <c r="H7464">
        <v>20.16</v>
      </c>
      <c r="I7464">
        <v>1</v>
      </c>
      <c r="J7464">
        <v>40000</v>
      </c>
      <c r="K7464">
        <f>+VLOOKUP(E7464,Costos!$A$1:$I$716100,9,FALSE)</f>
        <v>14.426508999999999</v>
      </c>
      <c r="L7464" t="str">
        <f t="shared" si="246"/>
        <v>241</v>
      </c>
      <c r="M7464" t="str">
        <f t="shared" si="247"/>
        <v>241011</v>
      </c>
      <c r="N7464" t="str">
        <f>IFERROR(IF(L7464="231","231",VLOOKUP(E7464,Materiales!$A$1:$G$37443,7,FALSE)),"N/A")</f>
        <v>Tinta Papel Bond</v>
      </c>
    </row>
    <row r="7465" spans="1:14" x14ac:dyDescent="0.25">
      <c r="A7465">
        <v>2140110730</v>
      </c>
      <c r="B7465" t="s">
        <v>5914</v>
      </c>
      <c r="C7465">
        <v>2140110730</v>
      </c>
      <c r="D7465" t="s">
        <v>5914</v>
      </c>
      <c r="E7465">
        <v>2410110087</v>
      </c>
      <c r="F7465" t="s">
        <v>3239</v>
      </c>
      <c r="G7465" t="s">
        <v>89</v>
      </c>
      <c r="H7465">
        <v>7.9799999999999995</v>
      </c>
      <c r="I7465">
        <v>1</v>
      </c>
      <c r="J7465">
        <v>40000</v>
      </c>
      <c r="K7465">
        <f>+VLOOKUP(E7465,Costos!$A$1:$I$716100,9,FALSE)</f>
        <v>18.059805999999998</v>
      </c>
      <c r="L7465" t="str">
        <f t="shared" si="246"/>
        <v>241</v>
      </c>
      <c r="M7465" t="str">
        <f t="shared" si="247"/>
        <v>241011</v>
      </c>
      <c r="N7465" t="str">
        <f>IFERROR(IF(L7465="231","231",VLOOKUP(E7465,Materiales!$A$1:$G$37443,7,FALSE)),"N/A")</f>
        <v>Tinta Papel Bond</v>
      </c>
    </row>
    <row r="7466" spans="1:14" x14ac:dyDescent="0.25">
      <c r="A7466">
        <v>2140110730</v>
      </c>
      <c r="B7466" t="s">
        <v>5914</v>
      </c>
      <c r="C7466">
        <v>2140110730</v>
      </c>
      <c r="D7466" t="s">
        <v>5914</v>
      </c>
      <c r="E7466">
        <v>2410290214</v>
      </c>
      <c r="F7466" t="s">
        <v>3342</v>
      </c>
      <c r="G7466" t="s">
        <v>89</v>
      </c>
      <c r="H7466">
        <v>10.5</v>
      </c>
      <c r="I7466">
        <v>1</v>
      </c>
      <c r="J7466">
        <v>40000</v>
      </c>
      <c r="K7466">
        <f>+VLOOKUP(E7466,Costos!$A$1:$I$716100,9,FALSE)</f>
        <v>16.999977000000001</v>
      </c>
      <c r="L7466" t="str">
        <f t="shared" si="246"/>
        <v>241</v>
      </c>
      <c r="M7466" t="str">
        <f t="shared" si="247"/>
        <v>241029</v>
      </c>
      <c r="N7466" t="str">
        <f>IFERROR(IF(L7466="231","231",VLOOKUP(E7466,Materiales!$A$1:$G$37443,7,FALSE)),"N/A")</f>
        <v>Suministros</v>
      </c>
    </row>
    <row r="7467" spans="1:14" x14ac:dyDescent="0.25">
      <c r="A7467">
        <v>2140110689</v>
      </c>
      <c r="B7467" t="s">
        <v>1771</v>
      </c>
      <c r="C7467">
        <v>2140110689</v>
      </c>
      <c r="D7467" t="s">
        <v>1771</v>
      </c>
      <c r="E7467">
        <v>2410290807</v>
      </c>
      <c r="F7467" t="s">
        <v>5832</v>
      </c>
      <c r="G7467" t="s">
        <v>89</v>
      </c>
      <c r="H7467">
        <v>15279.6</v>
      </c>
      <c r="I7467">
        <v>1</v>
      </c>
      <c r="J7467">
        <v>40000</v>
      </c>
      <c r="K7467">
        <f>+VLOOKUP(E7467,Costos!$A$1:$I$716100,9,FALSE)</f>
        <v>3.7609979999999998</v>
      </c>
      <c r="L7467" t="str">
        <f t="shared" si="246"/>
        <v>241</v>
      </c>
      <c r="M7467" t="str">
        <f t="shared" si="247"/>
        <v>241029</v>
      </c>
      <c r="N7467" t="str">
        <f>IFERROR(IF(L7467="231","231",VLOOKUP(E7467,Materiales!$A$1:$G$37443,7,FALSE)),"N/A")</f>
        <v>Papel Bond</v>
      </c>
    </row>
    <row r="7468" spans="1:14" x14ac:dyDescent="0.25">
      <c r="A7468">
        <v>2140110689</v>
      </c>
      <c r="B7468" t="s">
        <v>1771</v>
      </c>
      <c r="C7468">
        <v>2140110689</v>
      </c>
      <c r="D7468" t="s">
        <v>1771</v>
      </c>
      <c r="E7468">
        <v>2320330023</v>
      </c>
      <c r="F7468" t="s">
        <v>3120</v>
      </c>
      <c r="G7468" t="s">
        <v>36</v>
      </c>
      <c r="H7468">
        <v>13733.333333333332</v>
      </c>
      <c r="I7468">
        <v>1</v>
      </c>
      <c r="J7468">
        <v>40000</v>
      </c>
      <c r="K7468">
        <f>+VLOOKUP(E7468,Costos!$A$1:$I$716100,9,FALSE)</f>
        <v>1.139904</v>
      </c>
      <c r="L7468" t="str">
        <f t="shared" si="246"/>
        <v>232</v>
      </c>
      <c r="M7468" t="str">
        <f t="shared" si="247"/>
        <v>232033</v>
      </c>
      <c r="N7468" t="str">
        <f>IFERROR(IF(L7468="231","231",VLOOKUP(E7468,Materiales!$A$1:$G$37443,7,FALSE)),"N/A")</f>
        <v>Tapas para Cuadernos</v>
      </c>
    </row>
    <row r="7469" spans="1:14" x14ac:dyDescent="0.25">
      <c r="A7469">
        <v>2140110689</v>
      </c>
      <c r="B7469" t="s">
        <v>1771</v>
      </c>
      <c r="C7469">
        <v>2140110689</v>
      </c>
      <c r="D7469" t="s">
        <v>1771</v>
      </c>
      <c r="E7469">
        <v>2510030032</v>
      </c>
      <c r="F7469" t="s">
        <v>3974</v>
      </c>
      <c r="G7469" t="s">
        <v>36</v>
      </c>
      <c r="H7469">
        <v>13733.333333333332</v>
      </c>
      <c r="I7469">
        <v>1</v>
      </c>
      <c r="J7469">
        <v>40000</v>
      </c>
      <c r="K7469">
        <f>+VLOOKUP(E7469,Costos!$A$1:$I$716100,9,FALSE)</f>
        <v>0.46809299999999998</v>
      </c>
      <c r="L7469" t="str">
        <f t="shared" si="246"/>
        <v>251</v>
      </c>
      <c r="M7469" t="str">
        <f t="shared" si="247"/>
        <v>251003</v>
      </c>
      <c r="N7469" t="str">
        <f>IFERROR(IF(L7469="231","231",VLOOKUP(E7469,Materiales!$A$1:$G$37443,7,FALSE)),"N/A")</f>
        <v>Guarda Adhesiva</v>
      </c>
    </row>
    <row r="7470" spans="1:14" x14ac:dyDescent="0.25">
      <c r="A7470">
        <v>2140110689</v>
      </c>
      <c r="B7470" t="s">
        <v>1771</v>
      </c>
      <c r="C7470">
        <v>2140110689</v>
      </c>
      <c r="D7470" t="s">
        <v>1771</v>
      </c>
      <c r="E7470">
        <v>2500030333</v>
      </c>
      <c r="F7470" t="s">
        <v>3738</v>
      </c>
      <c r="G7470" t="s">
        <v>36</v>
      </c>
      <c r="H7470">
        <v>824</v>
      </c>
      <c r="I7470">
        <v>1</v>
      </c>
      <c r="J7470">
        <v>40000</v>
      </c>
      <c r="K7470">
        <f>+VLOOKUP(E7470,Costos!$A$1:$I$716100,9,FALSE)</f>
        <v>1.4636709999999999</v>
      </c>
      <c r="L7470" t="str">
        <f t="shared" si="246"/>
        <v>250</v>
      </c>
      <c r="M7470" t="str">
        <f t="shared" si="247"/>
        <v>250003</v>
      </c>
      <c r="N7470" t="str">
        <f>IFERROR(IF(L7470="231","231",VLOOKUP(E7470,Materiales!$A$1:$G$37443,7,FALSE)),"N/A")</f>
        <v>Tapa Cajón</v>
      </c>
    </row>
    <row r="7471" spans="1:14" x14ac:dyDescent="0.25">
      <c r="A7471">
        <v>2140110689</v>
      </c>
      <c r="B7471" t="s">
        <v>1771</v>
      </c>
      <c r="C7471">
        <v>2140110689</v>
      </c>
      <c r="D7471" t="s">
        <v>1771</v>
      </c>
      <c r="E7471">
        <v>2500030332</v>
      </c>
      <c r="F7471" t="s">
        <v>3737</v>
      </c>
      <c r="G7471" t="s">
        <v>36</v>
      </c>
      <c r="H7471">
        <v>824</v>
      </c>
      <c r="I7471">
        <v>1</v>
      </c>
      <c r="J7471">
        <v>40000</v>
      </c>
      <c r="K7471">
        <f>+VLOOKUP(E7471,Costos!$A$1:$I$716100,9,FALSE)</f>
        <v>2.5813739999999998</v>
      </c>
      <c r="L7471" t="str">
        <f t="shared" si="246"/>
        <v>250</v>
      </c>
      <c r="M7471" t="str">
        <f t="shared" si="247"/>
        <v>250003</v>
      </c>
      <c r="N7471" t="str">
        <f>IFERROR(IF(L7471="231","231",VLOOKUP(E7471,Materiales!$A$1:$G$37443,7,FALSE)),"N/A")</f>
        <v>Tapa Cajón</v>
      </c>
    </row>
    <row r="7472" spans="1:14" x14ac:dyDescent="0.25">
      <c r="A7472">
        <v>2140110689</v>
      </c>
      <c r="B7472" t="s">
        <v>1771</v>
      </c>
      <c r="C7472">
        <v>2140110689</v>
      </c>
      <c r="D7472" t="s">
        <v>1771</v>
      </c>
      <c r="E7472">
        <v>2410110053</v>
      </c>
      <c r="F7472" t="s">
        <v>3225</v>
      </c>
      <c r="G7472" t="s">
        <v>89</v>
      </c>
      <c r="H7472">
        <v>20.16</v>
      </c>
      <c r="I7472">
        <v>1</v>
      </c>
      <c r="J7472">
        <v>40000</v>
      </c>
      <c r="K7472">
        <f>+VLOOKUP(E7472,Costos!$A$1:$I$716100,9,FALSE)</f>
        <v>14.426508999999999</v>
      </c>
      <c r="L7472" t="str">
        <f t="shared" si="246"/>
        <v>241</v>
      </c>
      <c r="M7472" t="str">
        <f t="shared" si="247"/>
        <v>241011</v>
      </c>
      <c r="N7472" t="str">
        <f>IFERROR(IF(L7472="231","231",VLOOKUP(E7472,Materiales!$A$1:$G$37443,7,FALSE)),"N/A")</f>
        <v>Tinta Papel Bond</v>
      </c>
    </row>
    <row r="7473" spans="1:14" x14ac:dyDescent="0.25">
      <c r="A7473">
        <v>2140110689</v>
      </c>
      <c r="B7473" t="s">
        <v>1771</v>
      </c>
      <c r="C7473">
        <v>2140110689</v>
      </c>
      <c r="D7473" t="s">
        <v>1771</v>
      </c>
      <c r="E7473">
        <v>2410110087</v>
      </c>
      <c r="F7473" t="s">
        <v>3239</v>
      </c>
      <c r="G7473" t="s">
        <v>89</v>
      </c>
      <c r="H7473">
        <v>7.9799999999999995</v>
      </c>
      <c r="I7473">
        <v>1</v>
      </c>
      <c r="J7473">
        <v>40000</v>
      </c>
      <c r="K7473">
        <f>+VLOOKUP(E7473,Costos!$A$1:$I$716100,9,FALSE)</f>
        <v>18.059805999999998</v>
      </c>
      <c r="L7473" t="str">
        <f t="shared" si="246"/>
        <v>241</v>
      </c>
      <c r="M7473" t="str">
        <f t="shared" si="247"/>
        <v>241011</v>
      </c>
      <c r="N7473" t="str">
        <f>IFERROR(IF(L7473="231","231",VLOOKUP(E7473,Materiales!$A$1:$G$37443,7,FALSE)),"N/A")</f>
        <v>Tinta Papel Bond</v>
      </c>
    </row>
    <row r="7474" spans="1:14" x14ac:dyDescent="0.25">
      <c r="A7474">
        <v>2140110689</v>
      </c>
      <c r="B7474" t="s">
        <v>1771</v>
      </c>
      <c r="C7474">
        <v>2140110689</v>
      </c>
      <c r="D7474" t="s">
        <v>1771</v>
      </c>
      <c r="E7474">
        <v>2410290214</v>
      </c>
      <c r="F7474" t="s">
        <v>3342</v>
      </c>
      <c r="G7474" t="s">
        <v>89</v>
      </c>
      <c r="H7474">
        <v>10.5</v>
      </c>
      <c r="I7474">
        <v>1</v>
      </c>
      <c r="J7474">
        <v>40000</v>
      </c>
      <c r="K7474">
        <f>+VLOOKUP(E7474,Costos!$A$1:$I$716100,9,FALSE)</f>
        <v>16.999977000000001</v>
      </c>
      <c r="L7474" t="str">
        <f t="shared" si="246"/>
        <v>241</v>
      </c>
      <c r="M7474" t="str">
        <f t="shared" si="247"/>
        <v>241029</v>
      </c>
      <c r="N7474" t="str">
        <f>IFERROR(IF(L7474="231","231",VLOOKUP(E7474,Materiales!$A$1:$G$37443,7,FALSE)),"N/A")</f>
        <v>Suministros</v>
      </c>
    </row>
    <row r="7475" spans="1:14" x14ac:dyDescent="0.25">
      <c r="A7475">
        <v>2140110713</v>
      </c>
      <c r="B7475" t="s">
        <v>1786</v>
      </c>
      <c r="C7475">
        <v>2140110713</v>
      </c>
      <c r="D7475" t="s">
        <v>1786</v>
      </c>
      <c r="E7475">
        <v>2410290807</v>
      </c>
      <c r="F7475" t="s">
        <v>5832</v>
      </c>
      <c r="G7475" t="s">
        <v>89</v>
      </c>
      <c r="H7475">
        <v>15279.6</v>
      </c>
      <c r="I7475">
        <v>1</v>
      </c>
      <c r="J7475">
        <v>40000</v>
      </c>
      <c r="K7475">
        <f>+VLOOKUP(E7475,Costos!$A$1:$I$716100,9,FALSE)</f>
        <v>3.7609979999999998</v>
      </c>
      <c r="L7475" t="str">
        <f t="shared" si="246"/>
        <v>241</v>
      </c>
      <c r="M7475" t="str">
        <f t="shared" si="247"/>
        <v>241029</v>
      </c>
      <c r="N7475" t="str">
        <f>IFERROR(IF(L7475="231","231",VLOOKUP(E7475,Materiales!$A$1:$G$37443,7,FALSE)),"N/A")</f>
        <v>Papel Bond</v>
      </c>
    </row>
    <row r="7476" spans="1:14" x14ac:dyDescent="0.25">
      <c r="A7476">
        <v>2140110713</v>
      </c>
      <c r="B7476" t="s">
        <v>1786</v>
      </c>
      <c r="C7476">
        <v>2140110713</v>
      </c>
      <c r="D7476" t="s">
        <v>1786</v>
      </c>
      <c r="E7476">
        <v>2320330023</v>
      </c>
      <c r="F7476" t="s">
        <v>3120</v>
      </c>
      <c r="G7476" t="s">
        <v>36</v>
      </c>
      <c r="H7476">
        <v>13733.333333333332</v>
      </c>
      <c r="I7476">
        <v>1</v>
      </c>
      <c r="J7476">
        <v>40000</v>
      </c>
      <c r="K7476">
        <f>+VLOOKUP(E7476,Costos!$A$1:$I$716100,9,FALSE)</f>
        <v>1.139904</v>
      </c>
      <c r="L7476" t="str">
        <f t="shared" si="246"/>
        <v>232</v>
      </c>
      <c r="M7476" t="str">
        <f t="shared" si="247"/>
        <v>232033</v>
      </c>
      <c r="N7476" t="str">
        <f>IFERROR(IF(L7476="231","231",VLOOKUP(E7476,Materiales!$A$1:$G$37443,7,FALSE)),"N/A")</f>
        <v>Tapas para Cuadernos</v>
      </c>
    </row>
    <row r="7477" spans="1:14" x14ac:dyDescent="0.25">
      <c r="A7477">
        <v>2140110713</v>
      </c>
      <c r="B7477" t="s">
        <v>1786</v>
      </c>
      <c r="C7477">
        <v>2140110713</v>
      </c>
      <c r="D7477" t="s">
        <v>1786</v>
      </c>
      <c r="E7477">
        <v>2510030032</v>
      </c>
      <c r="F7477" t="s">
        <v>3974</v>
      </c>
      <c r="G7477" t="s">
        <v>36</v>
      </c>
      <c r="H7477">
        <v>13733.333333333332</v>
      </c>
      <c r="I7477">
        <v>1</v>
      </c>
      <c r="J7477">
        <v>40000</v>
      </c>
      <c r="K7477">
        <f>+VLOOKUP(E7477,Costos!$A$1:$I$716100,9,FALSE)</f>
        <v>0.46809299999999998</v>
      </c>
      <c r="L7477" t="str">
        <f t="shared" si="246"/>
        <v>251</v>
      </c>
      <c r="M7477" t="str">
        <f t="shared" si="247"/>
        <v>251003</v>
      </c>
      <c r="N7477" t="str">
        <f>IFERROR(IF(L7477="231","231",VLOOKUP(E7477,Materiales!$A$1:$G$37443,7,FALSE)),"N/A")</f>
        <v>Guarda Adhesiva</v>
      </c>
    </row>
    <row r="7478" spans="1:14" x14ac:dyDescent="0.25">
      <c r="A7478">
        <v>2140110713</v>
      </c>
      <c r="B7478" t="s">
        <v>1786</v>
      </c>
      <c r="C7478">
        <v>2140110713</v>
      </c>
      <c r="D7478" t="s">
        <v>1786</v>
      </c>
      <c r="E7478">
        <v>2500030333</v>
      </c>
      <c r="F7478" t="s">
        <v>3738</v>
      </c>
      <c r="G7478" t="s">
        <v>36</v>
      </c>
      <c r="H7478">
        <v>824</v>
      </c>
      <c r="I7478">
        <v>1</v>
      </c>
      <c r="J7478">
        <v>40000</v>
      </c>
      <c r="K7478">
        <f>+VLOOKUP(E7478,Costos!$A$1:$I$716100,9,FALSE)</f>
        <v>1.4636709999999999</v>
      </c>
      <c r="L7478" t="str">
        <f t="shared" si="246"/>
        <v>250</v>
      </c>
      <c r="M7478" t="str">
        <f t="shared" si="247"/>
        <v>250003</v>
      </c>
      <c r="N7478" t="str">
        <f>IFERROR(IF(L7478="231","231",VLOOKUP(E7478,Materiales!$A$1:$G$37443,7,FALSE)),"N/A")</f>
        <v>Tapa Cajón</v>
      </c>
    </row>
    <row r="7479" spans="1:14" x14ac:dyDescent="0.25">
      <c r="A7479">
        <v>2140110713</v>
      </c>
      <c r="B7479" t="s">
        <v>1786</v>
      </c>
      <c r="C7479">
        <v>2140110713</v>
      </c>
      <c r="D7479" t="s">
        <v>1786</v>
      </c>
      <c r="E7479">
        <v>2500030332</v>
      </c>
      <c r="F7479" t="s">
        <v>3737</v>
      </c>
      <c r="G7479" t="s">
        <v>36</v>
      </c>
      <c r="H7479">
        <v>824</v>
      </c>
      <c r="I7479">
        <v>1</v>
      </c>
      <c r="J7479">
        <v>40000</v>
      </c>
      <c r="K7479">
        <f>+VLOOKUP(E7479,Costos!$A$1:$I$716100,9,FALSE)</f>
        <v>2.5813739999999998</v>
      </c>
      <c r="L7479" t="str">
        <f t="shared" si="246"/>
        <v>250</v>
      </c>
      <c r="M7479" t="str">
        <f t="shared" si="247"/>
        <v>250003</v>
      </c>
      <c r="N7479" t="str">
        <f>IFERROR(IF(L7479="231","231",VLOOKUP(E7479,Materiales!$A$1:$G$37443,7,FALSE)),"N/A")</f>
        <v>Tapa Cajón</v>
      </c>
    </row>
    <row r="7480" spans="1:14" x14ac:dyDescent="0.25">
      <c r="A7480">
        <v>2140110713</v>
      </c>
      <c r="B7480" t="s">
        <v>1786</v>
      </c>
      <c r="C7480">
        <v>2140110713</v>
      </c>
      <c r="D7480" t="s">
        <v>1786</v>
      </c>
      <c r="E7480">
        <v>2410110053</v>
      </c>
      <c r="F7480" t="s">
        <v>3225</v>
      </c>
      <c r="G7480" t="s">
        <v>89</v>
      </c>
      <c r="H7480">
        <v>20.16</v>
      </c>
      <c r="I7480">
        <v>1</v>
      </c>
      <c r="J7480">
        <v>40000</v>
      </c>
      <c r="K7480">
        <f>+VLOOKUP(E7480,Costos!$A$1:$I$716100,9,FALSE)</f>
        <v>14.426508999999999</v>
      </c>
      <c r="L7480" t="str">
        <f t="shared" si="246"/>
        <v>241</v>
      </c>
      <c r="M7480" t="str">
        <f t="shared" si="247"/>
        <v>241011</v>
      </c>
      <c r="N7480" t="str">
        <f>IFERROR(IF(L7480="231","231",VLOOKUP(E7480,Materiales!$A$1:$G$37443,7,FALSE)),"N/A")</f>
        <v>Tinta Papel Bond</v>
      </c>
    </row>
    <row r="7481" spans="1:14" x14ac:dyDescent="0.25">
      <c r="A7481">
        <v>2140110713</v>
      </c>
      <c r="B7481" t="s">
        <v>1786</v>
      </c>
      <c r="C7481">
        <v>2140110713</v>
      </c>
      <c r="D7481" t="s">
        <v>1786</v>
      </c>
      <c r="E7481">
        <v>2410110087</v>
      </c>
      <c r="F7481" t="s">
        <v>3239</v>
      </c>
      <c r="G7481" t="s">
        <v>89</v>
      </c>
      <c r="H7481">
        <v>7.9799999999999995</v>
      </c>
      <c r="I7481">
        <v>1</v>
      </c>
      <c r="J7481">
        <v>40000</v>
      </c>
      <c r="K7481">
        <f>+VLOOKUP(E7481,Costos!$A$1:$I$716100,9,FALSE)</f>
        <v>18.059805999999998</v>
      </c>
      <c r="L7481" t="str">
        <f t="shared" si="246"/>
        <v>241</v>
      </c>
      <c r="M7481" t="str">
        <f t="shared" si="247"/>
        <v>241011</v>
      </c>
      <c r="N7481" t="str">
        <f>IFERROR(IF(L7481="231","231",VLOOKUP(E7481,Materiales!$A$1:$G$37443,7,FALSE)),"N/A")</f>
        <v>Tinta Papel Bond</v>
      </c>
    </row>
    <row r="7482" spans="1:14" x14ac:dyDescent="0.25">
      <c r="A7482">
        <v>2140110713</v>
      </c>
      <c r="B7482" t="s">
        <v>1786</v>
      </c>
      <c r="C7482">
        <v>2140110713</v>
      </c>
      <c r="D7482" t="s">
        <v>1786</v>
      </c>
      <c r="E7482">
        <v>2410290214</v>
      </c>
      <c r="F7482" t="s">
        <v>3342</v>
      </c>
      <c r="G7482" t="s">
        <v>89</v>
      </c>
      <c r="H7482">
        <v>10.5</v>
      </c>
      <c r="I7482">
        <v>1</v>
      </c>
      <c r="J7482">
        <v>40000</v>
      </c>
      <c r="K7482">
        <f>+VLOOKUP(E7482,Costos!$A$1:$I$716100,9,FALSE)</f>
        <v>16.999977000000001</v>
      </c>
      <c r="L7482" t="str">
        <f t="shared" si="246"/>
        <v>241</v>
      </c>
      <c r="M7482" t="str">
        <f t="shared" si="247"/>
        <v>241029</v>
      </c>
      <c r="N7482" t="str">
        <f>IFERROR(IF(L7482="231","231",VLOOKUP(E7482,Materiales!$A$1:$G$37443,7,FALSE)),"N/A")</f>
        <v>Suministros</v>
      </c>
    </row>
    <row r="7483" spans="1:14" x14ac:dyDescent="0.25">
      <c r="A7483">
        <v>2140110688</v>
      </c>
      <c r="B7483" t="s">
        <v>1770</v>
      </c>
      <c r="C7483">
        <v>2140110688</v>
      </c>
      <c r="D7483" t="s">
        <v>1770</v>
      </c>
      <c r="E7483">
        <v>2410290807</v>
      </c>
      <c r="F7483" t="s">
        <v>5832</v>
      </c>
      <c r="G7483" t="s">
        <v>89</v>
      </c>
      <c r="H7483">
        <v>15279.6</v>
      </c>
      <c r="I7483">
        <v>1</v>
      </c>
      <c r="J7483">
        <v>40000</v>
      </c>
      <c r="K7483">
        <f>+VLOOKUP(E7483,Costos!$A$1:$I$716100,9,FALSE)</f>
        <v>3.7609979999999998</v>
      </c>
      <c r="L7483" t="str">
        <f t="shared" si="246"/>
        <v>241</v>
      </c>
      <c r="M7483" t="str">
        <f t="shared" si="247"/>
        <v>241029</v>
      </c>
      <c r="N7483" t="str">
        <f>IFERROR(IF(L7483="231","231",VLOOKUP(E7483,Materiales!$A$1:$G$37443,7,FALSE)),"N/A")</f>
        <v>Papel Bond</v>
      </c>
    </row>
    <row r="7484" spans="1:14" x14ac:dyDescent="0.25">
      <c r="A7484">
        <v>2140110688</v>
      </c>
      <c r="B7484" t="s">
        <v>1770</v>
      </c>
      <c r="C7484">
        <v>2140110688</v>
      </c>
      <c r="D7484" t="s">
        <v>1770</v>
      </c>
      <c r="E7484">
        <v>2320330023</v>
      </c>
      <c r="F7484" t="s">
        <v>3120</v>
      </c>
      <c r="G7484" t="s">
        <v>36</v>
      </c>
      <c r="H7484">
        <v>13733.333333333332</v>
      </c>
      <c r="I7484">
        <v>1</v>
      </c>
      <c r="J7484">
        <v>40000</v>
      </c>
      <c r="K7484">
        <f>+VLOOKUP(E7484,Costos!$A$1:$I$716100,9,FALSE)</f>
        <v>1.139904</v>
      </c>
      <c r="L7484" t="str">
        <f t="shared" si="246"/>
        <v>232</v>
      </c>
      <c r="M7484" t="str">
        <f t="shared" si="247"/>
        <v>232033</v>
      </c>
      <c r="N7484" t="str">
        <f>IFERROR(IF(L7484="231","231",VLOOKUP(E7484,Materiales!$A$1:$G$37443,7,FALSE)),"N/A")</f>
        <v>Tapas para Cuadernos</v>
      </c>
    </row>
    <row r="7485" spans="1:14" x14ac:dyDescent="0.25">
      <c r="A7485">
        <v>2140110688</v>
      </c>
      <c r="B7485" t="s">
        <v>1770</v>
      </c>
      <c r="C7485">
        <v>2140110688</v>
      </c>
      <c r="D7485" t="s">
        <v>1770</v>
      </c>
      <c r="E7485">
        <v>2510030032</v>
      </c>
      <c r="F7485" t="s">
        <v>3974</v>
      </c>
      <c r="G7485" t="s">
        <v>36</v>
      </c>
      <c r="H7485">
        <v>13733.333333333332</v>
      </c>
      <c r="I7485">
        <v>1</v>
      </c>
      <c r="J7485">
        <v>40000</v>
      </c>
      <c r="K7485">
        <f>+VLOOKUP(E7485,Costos!$A$1:$I$716100,9,FALSE)</f>
        <v>0.46809299999999998</v>
      </c>
      <c r="L7485" t="str">
        <f t="shared" si="246"/>
        <v>251</v>
      </c>
      <c r="M7485" t="str">
        <f t="shared" si="247"/>
        <v>251003</v>
      </c>
      <c r="N7485" t="str">
        <f>IFERROR(IF(L7485="231","231",VLOOKUP(E7485,Materiales!$A$1:$G$37443,7,FALSE)),"N/A")</f>
        <v>Guarda Adhesiva</v>
      </c>
    </row>
    <row r="7486" spans="1:14" x14ac:dyDescent="0.25">
      <c r="A7486">
        <v>2140110688</v>
      </c>
      <c r="B7486" t="s">
        <v>1770</v>
      </c>
      <c r="C7486">
        <v>2140110688</v>
      </c>
      <c r="D7486" t="s">
        <v>1770</v>
      </c>
      <c r="E7486">
        <v>2500030333</v>
      </c>
      <c r="F7486" t="s">
        <v>3738</v>
      </c>
      <c r="G7486" t="s">
        <v>36</v>
      </c>
      <c r="H7486">
        <v>824</v>
      </c>
      <c r="I7486">
        <v>1</v>
      </c>
      <c r="J7486">
        <v>40000</v>
      </c>
      <c r="K7486">
        <f>+VLOOKUP(E7486,Costos!$A$1:$I$716100,9,FALSE)</f>
        <v>1.4636709999999999</v>
      </c>
      <c r="L7486" t="str">
        <f t="shared" si="246"/>
        <v>250</v>
      </c>
      <c r="M7486" t="str">
        <f t="shared" si="247"/>
        <v>250003</v>
      </c>
      <c r="N7486" t="str">
        <f>IFERROR(IF(L7486="231","231",VLOOKUP(E7486,Materiales!$A$1:$G$37443,7,FALSE)),"N/A")</f>
        <v>Tapa Cajón</v>
      </c>
    </row>
    <row r="7487" spans="1:14" x14ac:dyDescent="0.25">
      <c r="A7487">
        <v>2140110688</v>
      </c>
      <c r="B7487" t="s">
        <v>1770</v>
      </c>
      <c r="C7487">
        <v>2140110688</v>
      </c>
      <c r="D7487" t="s">
        <v>1770</v>
      </c>
      <c r="E7487">
        <v>2500030332</v>
      </c>
      <c r="F7487" t="s">
        <v>3737</v>
      </c>
      <c r="G7487" t="s">
        <v>36</v>
      </c>
      <c r="H7487">
        <v>824</v>
      </c>
      <c r="I7487">
        <v>1</v>
      </c>
      <c r="J7487">
        <v>40000</v>
      </c>
      <c r="K7487">
        <f>+VLOOKUP(E7487,Costos!$A$1:$I$716100,9,FALSE)</f>
        <v>2.5813739999999998</v>
      </c>
      <c r="L7487" t="str">
        <f t="shared" si="246"/>
        <v>250</v>
      </c>
      <c r="M7487" t="str">
        <f t="shared" si="247"/>
        <v>250003</v>
      </c>
      <c r="N7487" t="str">
        <f>IFERROR(IF(L7487="231","231",VLOOKUP(E7487,Materiales!$A$1:$G$37443,7,FALSE)),"N/A")</f>
        <v>Tapa Cajón</v>
      </c>
    </row>
    <row r="7488" spans="1:14" x14ac:dyDescent="0.25">
      <c r="A7488">
        <v>2140110688</v>
      </c>
      <c r="B7488" t="s">
        <v>1770</v>
      </c>
      <c r="C7488">
        <v>2140110688</v>
      </c>
      <c r="D7488" t="s">
        <v>1770</v>
      </c>
      <c r="E7488">
        <v>2410110053</v>
      </c>
      <c r="F7488" t="s">
        <v>3225</v>
      </c>
      <c r="G7488" t="s">
        <v>89</v>
      </c>
      <c r="H7488">
        <v>20.16</v>
      </c>
      <c r="I7488">
        <v>1</v>
      </c>
      <c r="J7488">
        <v>40000</v>
      </c>
      <c r="K7488">
        <f>+VLOOKUP(E7488,Costos!$A$1:$I$716100,9,FALSE)</f>
        <v>14.426508999999999</v>
      </c>
      <c r="L7488" t="str">
        <f t="shared" si="246"/>
        <v>241</v>
      </c>
      <c r="M7488" t="str">
        <f t="shared" si="247"/>
        <v>241011</v>
      </c>
      <c r="N7488" t="str">
        <f>IFERROR(IF(L7488="231","231",VLOOKUP(E7488,Materiales!$A$1:$G$37443,7,FALSE)),"N/A")</f>
        <v>Tinta Papel Bond</v>
      </c>
    </row>
    <row r="7489" spans="1:14" x14ac:dyDescent="0.25">
      <c r="A7489">
        <v>2140110688</v>
      </c>
      <c r="B7489" t="s">
        <v>1770</v>
      </c>
      <c r="C7489">
        <v>2140110688</v>
      </c>
      <c r="D7489" t="s">
        <v>1770</v>
      </c>
      <c r="E7489">
        <v>2410110087</v>
      </c>
      <c r="F7489" t="s">
        <v>3239</v>
      </c>
      <c r="G7489" t="s">
        <v>89</v>
      </c>
      <c r="H7489">
        <v>7.9799999999999995</v>
      </c>
      <c r="I7489">
        <v>1</v>
      </c>
      <c r="J7489">
        <v>40000</v>
      </c>
      <c r="K7489">
        <f>+VLOOKUP(E7489,Costos!$A$1:$I$716100,9,FALSE)</f>
        <v>18.059805999999998</v>
      </c>
      <c r="L7489" t="str">
        <f t="shared" si="246"/>
        <v>241</v>
      </c>
      <c r="M7489" t="str">
        <f t="shared" si="247"/>
        <v>241011</v>
      </c>
      <c r="N7489" t="str">
        <f>IFERROR(IF(L7489="231","231",VLOOKUP(E7489,Materiales!$A$1:$G$37443,7,FALSE)),"N/A")</f>
        <v>Tinta Papel Bond</v>
      </c>
    </row>
    <row r="7490" spans="1:14" x14ac:dyDescent="0.25">
      <c r="A7490">
        <v>2140110688</v>
      </c>
      <c r="B7490" t="s">
        <v>1770</v>
      </c>
      <c r="C7490">
        <v>2140110688</v>
      </c>
      <c r="D7490" t="s">
        <v>1770</v>
      </c>
      <c r="E7490">
        <v>2410290214</v>
      </c>
      <c r="F7490" t="s">
        <v>3342</v>
      </c>
      <c r="G7490" t="s">
        <v>89</v>
      </c>
      <c r="H7490">
        <v>10.5</v>
      </c>
      <c r="I7490">
        <v>1</v>
      </c>
      <c r="J7490">
        <v>40000</v>
      </c>
      <c r="K7490">
        <f>+VLOOKUP(E7490,Costos!$A$1:$I$716100,9,FALSE)</f>
        <v>16.999977000000001</v>
      </c>
      <c r="L7490" t="str">
        <f t="shared" si="246"/>
        <v>241</v>
      </c>
      <c r="M7490" t="str">
        <f t="shared" si="247"/>
        <v>241029</v>
      </c>
      <c r="N7490" t="str">
        <f>IFERROR(IF(L7490="231","231",VLOOKUP(E7490,Materiales!$A$1:$G$37443,7,FALSE)),"N/A")</f>
        <v>Suministros</v>
      </c>
    </row>
    <row r="7491" spans="1:14" x14ac:dyDescent="0.25">
      <c r="A7491">
        <v>2140110687</v>
      </c>
      <c r="B7491" t="s">
        <v>1769</v>
      </c>
      <c r="C7491">
        <v>2140110687</v>
      </c>
      <c r="D7491" t="s">
        <v>1769</v>
      </c>
      <c r="E7491">
        <v>2410290807</v>
      </c>
      <c r="F7491" t="s">
        <v>5832</v>
      </c>
      <c r="G7491" t="s">
        <v>89</v>
      </c>
      <c r="H7491">
        <v>15279.6</v>
      </c>
      <c r="I7491">
        <v>1</v>
      </c>
      <c r="J7491">
        <v>40000</v>
      </c>
      <c r="K7491">
        <f>+VLOOKUP(E7491,Costos!$A$1:$I$716100,9,FALSE)</f>
        <v>3.7609979999999998</v>
      </c>
      <c r="L7491" t="str">
        <f t="shared" si="246"/>
        <v>241</v>
      </c>
      <c r="M7491" t="str">
        <f t="shared" si="247"/>
        <v>241029</v>
      </c>
      <c r="N7491" t="str">
        <f>IFERROR(IF(L7491="231","231",VLOOKUP(E7491,Materiales!$A$1:$G$37443,7,FALSE)),"N/A")</f>
        <v>Papel Bond</v>
      </c>
    </row>
    <row r="7492" spans="1:14" x14ac:dyDescent="0.25">
      <c r="A7492">
        <v>2140110687</v>
      </c>
      <c r="B7492" t="s">
        <v>1769</v>
      </c>
      <c r="C7492">
        <v>2140110687</v>
      </c>
      <c r="D7492" t="s">
        <v>1769</v>
      </c>
      <c r="E7492">
        <v>2320330023</v>
      </c>
      <c r="F7492" t="s">
        <v>3120</v>
      </c>
      <c r="G7492" t="s">
        <v>36</v>
      </c>
      <c r="H7492">
        <v>13733.333333333332</v>
      </c>
      <c r="I7492">
        <v>1</v>
      </c>
      <c r="J7492">
        <v>40000</v>
      </c>
      <c r="K7492">
        <f>+VLOOKUP(E7492,Costos!$A$1:$I$716100,9,FALSE)</f>
        <v>1.139904</v>
      </c>
      <c r="L7492" t="str">
        <f t="shared" si="246"/>
        <v>232</v>
      </c>
      <c r="M7492" t="str">
        <f t="shared" si="247"/>
        <v>232033</v>
      </c>
      <c r="N7492" t="str">
        <f>IFERROR(IF(L7492="231","231",VLOOKUP(E7492,Materiales!$A$1:$G$37443,7,FALSE)),"N/A")</f>
        <v>Tapas para Cuadernos</v>
      </c>
    </row>
    <row r="7493" spans="1:14" x14ac:dyDescent="0.25">
      <c r="A7493">
        <v>2140110687</v>
      </c>
      <c r="B7493" t="s">
        <v>1769</v>
      </c>
      <c r="C7493">
        <v>2140110687</v>
      </c>
      <c r="D7493" t="s">
        <v>1769</v>
      </c>
      <c r="E7493">
        <v>2510030032</v>
      </c>
      <c r="F7493" t="s">
        <v>3974</v>
      </c>
      <c r="G7493" t="s">
        <v>36</v>
      </c>
      <c r="H7493">
        <v>13733.333333333332</v>
      </c>
      <c r="I7493">
        <v>1</v>
      </c>
      <c r="J7493">
        <v>40000</v>
      </c>
      <c r="K7493">
        <f>+VLOOKUP(E7493,Costos!$A$1:$I$716100,9,FALSE)</f>
        <v>0.46809299999999998</v>
      </c>
      <c r="L7493" t="str">
        <f t="shared" si="246"/>
        <v>251</v>
      </c>
      <c r="M7493" t="str">
        <f t="shared" si="247"/>
        <v>251003</v>
      </c>
      <c r="N7493" t="str">
        <f>IFERROR(IF(L7493="231","231",VLOOKUP(E7493,Materiales!$A$1:$G$37443,7,FALSE)),"N/A")</f>
        <v>Guarda Adhesiva</v>
      </c>
    </row>
    <row r="7494" spans="1:14" x14ac:dyDescent="0.25">
      <c r="A7494">
        <v>2140110687</v>
      </c>
      <c r="B7494" t="s">
        <v>1769</v>
      </c>
      <c r="C7494">
        <v>2140110687</v>
      </c>
      <c r="D7494" t="s">
        <v>1769</v>
      </c>
      <c r="E7494">
        <v>2500030333</v>
      </c>
      <c r="F7494" t="s">
        <v>3738</v>
      </c>
      <c r="G7494" t="s">
        <v>36</v>
      </c>
      <c r="H7494">
        <v>824</v>
      </c>
      <c r="I7494">
        <v>1</v>
      </c>
      <c r="J7494">
        <v>40000</v>
      </c>
      <c r="K7494">
        <f>+VLOOKUP(E7494,Costos!$A$1:$I$716100,9,FALSE)</f>
        <v>1.4636709999999999</v>
      </c>
      <c r="L7494" t="str">
        <f t="shared" si="246"/>
        <v>250</v>
      </c>
      <c r="M7494" t="str">
        <f t="shared" si="247"/>
        <v>250003</v>
      </c>
      <c r="N7494" t="str">
        <f>IFERROR(IF(L7494="231","231",VLOOKUP(E7494,Materiales!$A$1:$G$37443,7,FALSE)),"N/A")</f>
        <v>Tapa Cajón</v>
      </c>
    </row>
    <row r="7495" spans="1:14" x14ac:dyDescent="0.25">
      <c r="A7495">
        <v>2140110687</v>
      </c>
      <c r="B7495" t="s">
        <v>1769</v>
      </c>
      <c r="C7495">
        <v>2140110687</v>
      </c>
      <c r="D7495" t="s">
        <v>1769</v>
      </c>
      <c r="E7495">
        <v>2500030332</v>
      </c>
      <c r="F7495" t="s">
        <v>3737</v>
      </c>
      <c r="G7495" t="s">
        <v>36</v>
      </c>
      <c r="H7495">
        <v>824</v>
      </c>
      <c r="I7495">
        <v>1</v>
      </c>
      <c r="J7495">
        <v>40000</v>
      </c>
      <c r="K7495">
        <f>+VLOOKUP(E7495,Costos!$A$1:$I$716100,9,FALSE)</f>
        <v>2.5813739999999998</v>
      </c>
      <c r="L7495" t="str">
        <f t="shared" si="246"/>
        <v>250</v>
      </c>
      <c r="M7495" t="str">
        <f t="shared" si="247"/>
        <v>250003</v>
      </c>
      <c r="N7495" t="str">
        <f>IFERROR(IF(L7495="231","231",VLOOKUP(E7495,Materiales!$A$1:$G$37443,7,FALSE)),"N/A")</f>
        <v>Tapa Cajón</v>
      </c>
    </row>
    <row r="7496" spans="1:14" x14ac:dyDescent="0.25">
      <c r="A7496">
        <v>2140110687</v>
      </c>
      <c r="B7496" t="s">
        <v>1769</v>
      </c>
      <c r="C7496">
        <v>2140110687</v>
      </c>
      <c r="D7496" t="s">
        <v>1769</v>
      </c>
      <c r="E7496">
        <v>2410110053</v>
      </c>
      <c r="F7496" t="s">
        <v>3225</v>
      </c>
      <c r="G7496" t="s">
        <v>89</v>
      </c>
      <c r="H7496">
        <v>20.16</v>
      </c>
      <c r="I7496">
        <v>1</v>
      </c>
      <c r="J7496">
        <v>40000</v>
      </c>
      <c r="K7496">
        <f>+VLOOKUP(E7496,Costos!$A$1:$I$716100,9,FALSE)</f>
        <v>14.426508999999999</v>
      </c>
      <c r="L7496" t="str">
        <f t="shared" si="246"/>
        <v>241</v>
      </c>
      <c r="M7496" t="str">
        <f t="shared" si="247"/>
        <v>241011</v>
      </c>
      <c r="N7496" t="str">
        <f>IFERROR(IF(L7496="231","231",VLOOKUP(E7496,Materiales!$A$1:$G$37443,7,FALSE)),"N/A")</f>
        <v>Tinta Papel Bond</v>
      </c>
    </row>
    <row r="7497" spans="1:14" x14ac:dyDescent="0.25">
      <c r="A7497">
        <v>2140110687</v>
      </c>
      <c r="B7497" t="s">
        <v>1769</v>
      </c>
      <c r="C7497">
        <v>2140110687</v>
      </c>
      <c r="D7497" t="s">
        <v>1769</v>
      </c>
      <c r="E7497">
        <v>2410110087</v>
      </c>
      <c r="F7497" t="s">
        <v>3239</v>
      </c>
      <c r="G7497" t="s">
        <v>89</v>
      </c>
      <c r="H7497">
        <v>7.9799999999999995</v>
      </c>
      <c r="I7497">
        <v>1</v>
      </c>
      <c r="J7497">
        <v>40000</v>
      </c>
      <c r="K7497">
        <f>+VLOOKUP(E7497,Costos!$A$1:$I$716100,9,FALSE)</f>
        <v>18.059805999999998</v>
      </c>
      <c r="L7497" t="str">
        <f t="shared" si="246"/>
        <v>241</v>
      </c>
      <c r="M7497" t="str">
        <f t="shared" si="247"/>
        <v>241011</v>
      </c>
      <c r="N7497" t="str">
        <f>IFERROR(IF(L7497="231","231",VLOOKUP(E7497,Materiales!$A$1:$G$37443,7,FALSE)),"N/A")</f>
        <v>Tinta Papel Bond</v>
      </c>
    </row>
    <row r="7498" spans="1:14" x14ac:dyDescent="0.25">
      <c r="A7498">
        <v>2140110687</v>
      </c>
      <c r="B7498" t="s">
        <v>1769</v>
      </c>
      <c r="C7498">
        <v>2140110687</v>
      </c>
      <c r="D7498" t="s">
        <v>1769</v>
      </c>
      <c r="E7498">
        <v>2410290214</v>
      </c>
      <c r="F7498" t="s">
        <v>3342</v>
      </c>
      <c r="G7498" t="s">
        <v>89</v>
      </c>
      <c r="H7498">
        <v>10.5</v>
      </c>
      <c r="I7498">
        <v>1</v>
      </c>
      <c r="J7498">
        <v>40000</v>
      </c>
      <c r="K7498">
        <f>+VLOOKUP(E7498,Costos!$A$1:$I$716100,9,FALSE)</f>
        <v>16.999977000000001</v>
      </c>
      <c r="L7498" t="str">
        <f t="shared" si="246"/>
        <v>241</v>
      </c>
      <c r="M7498" t="str">
        <f t="shared" si="247"/>
        <v>241029</v>
      </c>
      <c r="N7498" t="str">
        <f>IFERROR(IF(L7498="231","231",VLOOKUP(E7498,Materiales!$A$1:$G$37443,7,FALSE)),"N/A")</f>
        <v>Suministros</v>
      </c>
    </row>
    <row r="7499" spans="1:14" x14ac:dyDescent="0.25">
      <c r="A7499">
        <v>2140110728</v>
      </c>
      <c r="B7499" t="s">
        <v>1798</v>
      </c>
      <c r="C7499">
        <v>2140110728</v>
      </c>
      <c r="D7499" t="s">
        <v>1798</v>
      </c>
      <c r="E7499">
        <v>2410290784</v>
      </c>
      <c r="F7499" t="s">
        <v>3444</v>
      </c>
      <c r="G7499" t="s">
        <v>89</v>
      </c>
      <c r="H7499">
        <v>15279.6</v>
      </c>
      <c r="I7499">
        <v>1</v>
      </c>
      <c r="J7499">
        <v>40000</v>
      </c>
      <c r="K7499">
        <f>+VLOOKUP(E7499,Costos!$A$1:$I$716100,9,FALSE)</f>
        <v>3.0589</v>
      </c>
      <c r="L7499" t="str">
        <f t="shared" si="246"/>
        <v>241</v>
      </c>
      <c r="M7499" t="str">
        <f t="shared" si="247"/>
        <v>241029</v>
      </c>
      <c r="N7499" t="str">
        <f>IFERROR(IF(L7499="231","231",VLOOKUP(E7499,Materiales!$A$1:$G$37443,7,FALSE)),"N/A")</f>
        <v>Papel Bond</v>
      </c>
    </row>
    <row r="7500" spans="1:14" x14ac:dyDescent="0.25">
      <c r="A7500">
        <v>2140110728</v>
      </c>
      <c r="B7500" t="s">
        <v>1798</v>
      </c>
      <c r="C7500">
        <v>2140110728</v>
      </c>
      <c r="D7500" t="s">
        <v>1798</v>
      </c>
      <c r="E7500">
        <v>2320330024</v>
      </c>
      <c r="F7500" t="s">
        <v>3121</v>
      </c>
      <c r="G7500" t="s">
        <v>36</v>
      </c>
      <c r="H7500">
        <v>13733.333333333332</v>
      </c>
      <c r="I7500">
        <v>1</v>
      </c>
      <c r="J7500">
        <v>40000</v>
      </c>
      <c r="K7500">
        <f>+VLOOKUP(E7500,Costos!$A$1:$I$716100,9,FALSE)</f>
        <v>0.95089599999999996</v>
      </c>
      <c r="L7500" t="str">
        <f t="shared" si="246"/>
        <v>232</v>
      </c>
      <c r="M7500" t="str">
        <f t="shared" si="247"/>
        <v>232033</v>
      </c>
      <c r="N7500" t="str">
        <f>IFERROR(IF(L7500="231","231",VLOOKUP(E7500,Materiales!$A$1:$G$37443,7,FALSE)),"N/A")</f>
        <v>Tapas para Cuadernos</v>
      </c>
    </row>
    <row r="7501" spans="1:14" x14ac:dyDescent="0.25">
      <c r="A7501">
        <v>2140110728</v>
      </c>
      <c r="B7501" t="s">
        <v>1798</v>
      </c>
      <c r="C7501">
        <v>2140110728</v>
      </c>
      <c r="D7501" t="s">
        <v>1798</v>
      </c>
      <c r="E7501">
        <v>2510030032</v>
      </c>
      <c r="F7501" t="s">
        <v>3974</v>
      </c>
      <c r="G7501" t="s">
        <v>36</v>
      </c>
      <c r="H7501">
        <v>13733.333333333332</v>
      </c>
      <c r="I7501">
        <v>1</v>
      </c>
      <c r="J7501">
        <v>40000</v>
      </c>
      <c r="K7501">
        <f>+VLOOKUP(E7501,Costos!$A$1:$I$716100,9,FALSE)</f>
        <v>0.46809299999999998</v>
      </c>
      <c r="L7501" t="str">
        <f t="shared" si="246"/>
        <v>251</v>
      </c>
      <c r="M7501" t="str">
        <f t="shared" si="247"/>
        <v>251003</v>
      </c>
      <c r="N7501" t="str">
        <f>IFERROR(IF(L7501="231","231",VLOOKUP(E7501,Materiales!$A$1:$G$37443,7,FALSE)),"N/A")</f>
        <v>Guarda Adhesiva</v>
      </c>
    </row>
    <row r="7502" spans="1:14" x14ac:dyDescent="0.25">
      <c r="A7502">
        <v>2140110728</v>
      </c>
      <c r="B7502" t="s">
        <v>1798</v>
      </c>
      <c r="C7502">
        <v>2140110728</v>
      </c>
      <c r="D7502" t="s">
        <v>1798</v>
      </c>
      <c r="E7502">
        <v>2500030333</v>
      </c>
      <c r="F7502" t="s">
        <v>3738</v>
      </c>
      <c r="G7502" t="s">
        <v>36</v>
      </c>
      <c r="H7502">
        <v>824</v>
      </c>
      <c r="I7502">
        <v>1</v>
      </c>
      <c r="J7502">
        <v>40000</v>
      </c>
      <c r="K7502">
        <f>+VLOOKUP(E7502,Costos!$A$1:$I$716100,9,FALSE)</f>
        <v>1.4636709999999999</v>
      </c>
      <c r="L7502" t="str">
        <f t="shared" si="246"/>
        <v>250</v>
      </c>
      <c r="M7502" t="str">
        <f t="shared" si="247"/>
        <v>250003</v>
      </c>
      <c r="N7502" t="str">
        <f>IFERROR(IF(L7502="231","231",VLOOKUP(E7502,Materiales!$A$1:$G$37443,7,FALSE)),"N/A")</f>
        <v>Tapa Cajón</v>
      </c>
    </row>
    <row r="7503" spans="1:14" x14ac:dyDescent="0.25">
      <c r="A7503">
        <v>2140110728</v>
      </c>
      <c r="B7503" t="s">
        <v>1798</v>
      </c>
      <c r="C7503">
        <v>2140110728</v>
      </c>
      <c r="D7503" t="s">
        <v>1798</v>
      </c>
      <c r="E7503">
        <v>2500030332</v>
      </c>
      <c r="F7503" t="s">
        <v>3737</v>
      </c>
      <c r="G7503" t="s">
        <v>36</v>
      </c>
      <c r="H7503">
        <v>824</v>
      </c>
      <c r="I7503">
        <v>1</v>
      </c>
      <c r="J7503">
        <v>40000</v>
      </c>
      <c r="K7503">
        <f>+VLOOKUP(E7503,Costos!$A$1:$I$716100,9,FALSE)</f>
        <v>2.5813739999999998</v>
      </c>
      <c r="L7503" t="str">
        <f t="shared" si="246"/>
        <v>250</v>
      </c>
      <c r="M7503" t="str">
        <f t="shared" si="247"/>
        <v>250003</v>
      </c>
      <c r="N7503" t="str">
        <f>IFERROR(IF(L7503="231","231",VLOOKUP(E7503,Materiales!$A$1:$G$37443,7,FALSE)),"N/A")</f>
        <v>Tapa Cajón</v>
      </c>
    </row>
    <row r="7504" spans="1:14" x14ac:dyDescent="0.25">
      <c r="A7504">
        <v>2140110728</v>
      </c>
      <c r="B7504" t="s">
        <v>1798</v>
      </c>
      <c r="C7504">
        <v>2140110728</v>
      </c>
      <c r="D7504" t="s">
        <v>1798</v>
      </c>
      <c r="E7504">
        <v>2410110053</v>
      </c>
      <c r="F7504" t="s">
        <v>3225</v>
      </c>
      <c r="G7504" t="s">
        <v>89</v>
      </c>
      <c r="H7504">
        <v>20.16</v>
      </c>
      <c r="I7504">
        <v>1</v>
      </c>
      <c r="J7504">
        <v>40000</v>
      </c>
      <c r="K7504">
        <f>+VLOOKUP(E7504,Costos!$A$1:$I$716100,9,FALSE)</f>
        <v>14.426508999999999</v>
      </c>
      <c r="L7504" t="str">
        <f t="shared" si="246"/>
        <v>241</v>
      </c>
      <c r="M7504" t="str">
        <f t="shared" si="247"/>
        <v>241011</v>
      </c>
      <c r="N7504" t="str">
        <f>IFERROR(IF(L7504="231","231",VLOOKUP(E7504,Materiales!$A$1:$G$37443,7,FALSE)),"N/A")</f>
        <v>Tinta Papel Bond</v>
      </c>
    </row>
    <row r="7505" spans="1:14" x14ac:dyDescent="0.25">
      <c r="A7505">
        <v>2140110728</v>
      </c>
      <c r="B7505" t="s">
        <v>1798</v>
      </c>
      <c r="C7505">
        <v>2140110728</v>
      </c>
      <c r="D7505" t="s">
        <v>1798</v>
      </c>
      <c r="E7505">
        <v>2410110087</v>
      </c>
      <c r="F7505" t="s">
        <v>3239</v>
      </c>
      <c r="G7505" t="s">
        <v>89</v>
      </c>
      <c r="H7505">
        <v>7.9799999999999995</v>
      </c>
      <c r="I7505">
        <v>1</v>
      </c>
      <c r="J7505">
        <v>40000</v>
      </c>
      <c r="K7505">
        <f>+VLOOKUP(E7505,Costos!$A$1:$I$716100,9,FALSE)</f>
        <v>18.059805999999998</v>
      </c>
      <c r="L7505" t="str">
        <f t="shared" si="246"/>
        <v>241</v>
      </c>
      <c r="M7505" t="str">
        <f t="shared" si="247"/>
        <v>241011</v>
      </c>
      <c r="N7505" t="str">
        <f>IFERROR(IF(L7505="231","231",VLOOKUP(E7505,Materiales!$A$1:$G$37443,7,FALSE)),"N/A")</f>
        <v>Tinta Papel Bond</v>
      </c>
    </row>
    <row r="7506" spans="1:14" x14ac:dyDescent="0.25">
      <c r="A7506">
        <v>2140110728</v>
      </c>
      <c r="B7506" t="s">
        <v>1798</v>
      </c>
      <c r="C7506">
        <v>2140110728</v>
      </c>
      <c r="D7506" t="s">
        <v>1798</v>
      </c>
      <c r="E7506">
        <v>2410290214</v>
      </c>
      <c r="F7506" t="s">
        <v>3342</v>
      </c>
      <c r="G7506" t="s">
        <v>89</v>
      </c>
      <c r="H7506">
        <v>10.5</v>
      </c>
      <c r="I7506">
        <v>1</v>
      </c>
      <c r="J7506">
        <v>40000</v>
      </c>
      <c r="K7506">
        <f>+VLOOKUP(E7506,Costos!$A$1:$I$716100,9,FALSE)</f>
        <v>16.999977000000001</v>
      </c>
      <c r="L7506" t="str">
        <f t="shared" si="246"/>
        <v>241</v>
      </c>
      <c r="M7506" t="str">
        <f t="shared" si="247"/>
        <v>241029</v>
      </c>
      <c r="N7506" t="str">
        <f>IFERROR(IF(L7506="231","231",VLOOKUP(E7506,Materiales!$A$1:$G$37443,7,FALSE)),"N/A")</f>
        <v>Suministros</v>
      </c>
    </row>
    <row r="7507" spans="1:14" x14ac:dyDescent="0.25">
      <c r="A7507">
        <v>2140110727</v>
      </c>
      <c r="B7507" t="s">
        <v>1797</v>
      </c>
      <c r="C7507">
        <v>2140110727</v>
      </c>
      <c r="D7507" t="s">
        <v>1797</v>
      </c>
      <c r="E7507">
        <v>2410290784</v>
      </c>
      <c r="F7507" t="s">
        <v>3444</v>
      </c>
      <c r="G7507" t="s">
        <v>89</v>
      </c>
      <c r="H7507">
        <v>15279.6</v>
      </c>
      <c r="I7507">
        <v>1</v>
      </c>
      <c r="J7507">
        <v>40000</v>
      </c>
      <c r="K7507">
        <f>+VLOOKUP(E7507,Costos!$A$1:$I$716100,9,FALSE)</f>
        <v>3.0589</v>
      </c>
      <c r="L7507" t="str">
        <f t="shared" si="246"/>
        <v>241</v>
      </c>
      <c r="M7507" t="str">
        <f t="shared" si="247"/>
        <v>241029</v>
      </c>
      <c r="N7507" t="str">
        <f>IFERROR(IF(L7507="231","231",VLOOKUP(E7507,Materiales!$A$1:$G$37443,7,FALSE)),"N/A")</f>
        <v>Papel Bond</v>
      </c>
    </row>
    <row r="7508" spans="1:14" x14ac:dyDescent="0.25">
      <c r="A7508">
        <v>2140110727</v>
      </c>
      <c r="B7508" t="s">
        <v>1797</v>
      </c>
      <c r="C7508">
        <v>2140110727</v>
      </c>
      <c r="D7508" t="s">
        <v>1797</v>
      </c>
      <c r="E7508">
        <v>2320330023</v>
      </c>
      <c r="F7508" t="s">
        <v>3120</v>
      </c>
      <c r="G7508" t="s">
        <v>36</v>
      </c>
      <c r="H7508">
        <v>13733.333333333332</v>
      </c>
      <c r="I7508">
        <v>1</v>
      </c>
      <c r="J7508">
        <v>40000</v>
      </c>
      <c r="K7508">
        <f>+VLOOKUP(E7508,Costos!$A$1:$I$716100,9,FALSE)</f>
        <v>1.139904</v>
      </c>
      <c r="L7508" t="str">
        <f t="shared" si="246"/>
        <v>232</v>
      </c>
      <c r="M7508" t="str">
        <f t="shared" si="247"/>
        <v>232033</v>
      </c>
      <c r="N7508" t="str">
        <f>IFERROR(IF(L7508="231","231",VLOOKUP(E7508,Materiales!$A$1:$G$37443,7,FALSE)),"N/A")</f>
        <v>Tapas para Cuadernos</v>
      </c>
    </row>
    <row r="7509" spans="1:14" x14ac:dyDescent="0.25">
      <c r="A7509">
        <v>2140110727</v>
      </c>
      <c r="B7509" t="s">
        <v>1797</v>
      </c>
      <c r="C7509">
        <v>2140110727</v>
      </c>
      <c r="D7509" t="s">
        <v>1797</v>
      </c>
      <c r="E7509">
        <v>2510030032</v>
      </c>
      <c r="F7509" t="s">
        <v>3974</v>
      </c>
      <c r="G7509" t="s">
        <v>36</v>
      </c>
      <c r="H7509">
        <v>13733.333333333332</v>
      </c>
      <c r="I7509">
        <v>1</v>
      </c>
      <c r="J7509">
        <v>40000</v>
      </c>
      <c r="K7509">
        <f>+VLOOKUP(E7509,Costos!$A$1:$I$716100,9,FALSE)</f>
        <v>0.46809299999999998</v>
      </c>
      <c r="L7509" t="str">
        <f t="shared" si="246"/>
        <v>251</v>
      </c>
      <c r="M7509" t="str">
        <f t="shared" si="247"/>
        <v>251003</v>
      </c>
      <c r="N7509" t="str">
        <f>IFERROR(IF(L7509="231","231",VLOOKUP(E7509,Materiales!$A$1:$G$37443,7,FALSE)),"N/A")</f>
        <v>Guarda Adhesiva</v>
      </c>
    </row>
    <row r="7510" spans="1:14" x14ac:dyDescent="0.25">
      <c r="A7510">
        <v>2140110727</v>
      </c>
      <c r="B7510" t="s">
        <v>1797</v>
      </c>
      <c r="C7510">
        <v>2140110727</v>
      </c>
      <c r="D7510" t="s">
        <v>1797</v>
      </c>
      <c r="E7510">
        <v>2500030333</v>
      </c>
      <c r="F7510" t="s">
        <v>3738</v>
      </c>
      <c r="G7510" t="s">
        <v>36</v>
      </c>
      <c r="H7510">
        <v>824</v>
      </c>
      <c r="I7510">
        <v>1</v>
      </c>
      <c r="J7510">
        <v>40000</v>
      </c>
      <c r="K7510">
        <f>+VLOOKUP(E7510,Costos!$A$1:$I$716100,9,FALSE)</f>
        <v>1.4636709999999999</v>
      </c>
      <c r="L7510" t="str">
        <f t="shared" si="246"/>
        <v>250</v>
      </c>
      <c r="M7510" t="str">
        <f t="shared" si="247"/>
        <v>250003</v>
      </c>
      <c r="N7510" t="str">
        <f>IFERROR(IF(L7510="231","231",VLOOKUP(E7510,Materiales!$A$1:$G$37443,7,FALSE)),"N/A")</f>
        <v>Tapa Cajón</v>
      </c>
    </row>
    <row r="7511" spans="1:14" x14ac:dyDescent="0.25">
      <c r="A7511">
        <v>2140110727</v>
      </c>
      <c r="B7511" t="s">
        <v>1797</v>
      </c>
      <c r="C7511">
        <v>2140110727</v>
      </c>
      <c r="D7511" t="s">
        <v>1797</v>
      </c>
      <c r="E7511">
        <v>2500030332</v>
      </c>
      <c r="F7511" t="s">
        <v>3737</v>
      </c>
      <c r="G7511" t="s">
        <v>36</v>
      </c>
      <c r="H7511">
        <v>824</v>
      </c>
      <c r="I7511">
        <v>1</v>
      </c>
      <c r="J7511">
        <v>40000</v>
      </c>
      <c r="K7511">
        <f>+VLOOKUP(E7511,Costos!$A$1:$I$716100,9,FALSE)</f>
        <v>2.5813739999999998</v>
      </c>
      <c r="L7511" t="str">
        <f t="shared" si="246"/>
        <v>250</v>
      </c>
      <c r="M7511" t="str">
        <f t="shared" si="247"/>
        <v>250003</v>
      </c>
      <c r="N7511" t="str">
        <f>IFERROR(IF(L7511="231","231",VLOOKUP(E7511,Materiales!$A$1:$G$37443,7,FALSE)),"N/A")</f>
        <v>Tapa Cajón</v>
      </c>
    </row>
    <row r="7512" spans="1:14" x14ac:dyDescent="0.25">
      <c r="A7512">
        <v>2140110727</v>
      </c>
      <c r="B7512" t="s">
        <v>1797</v>
      </c>
      <c r="C7512">
        <v>2140110727</v>
      </c>
      <c r="D7512" t="s">
        <v>1797</v>
      </c>
      <c r="E7512">
        <v>2410110053</v>
      </c>
      <c r="F7512" t="s">
        <v>3225</v>
      </c>
      <c r="G7512" t="s">
        <v>89</v>
      </c>
      <c r="H7512">
        <v>20.16</v>
      </c>
      <c r="I7512">
        <v>1</v>
      </c>
      <c r="J7512">
        <v>40000</v>
      </c>
      <c r="K7512">
        <f>+VLOOKUP(E7512,Costos!$A$1:$I$716100,9,FALSE)</f>
        <v>14.426508999999999</v>
      </c>
      <c r="L7512" t="str">
        <f t="shared" si="246"/>
        <v>241</v>
      </c>
      <c r="M7512" t="str">
        <f t="shared" si="247"/>
        <v>241011</v>
      </c>
      <c r="N7512" t="str">
        <f>IFERROR(IF(L7512="231","231",VLOOKUP(E7512,Materiales!$A$1:$G$37443,7,FALSE)),"N/A")</f>
        <v>Tinta Papel Bond</v>
      </c>
    </row>
    <row r="7513" spans="1:14" x14ac:dyDescent="0.25">
      <c r="A7513">
        <v>2140110727</v>
      </c>
      <c r="B7513" t="s">
        <v>1797</v>
      </c>
      <c r="C7513">
        <v>2140110727</v>
      </c>
      <c r="D7513" t="s">
        <v>1797</v>
      </c>
      <c r="E7513">
        <v>2410110087</v>
      </c>
      <c r="F7513" t="s">
        <v>3239</v>
      </c>
      <c r="G7513" t="s">
        <v>89</v>
      </c>
      <c r="H7513">
        <v>7.9799999999999995</v>
      </c>
      <c r="I7513">
        <v>1</v>
      </c>
      <c r="J7513">
        <v>40000</v>
      </c>
      <c r="K7513">
        <f>+VLOOKUP(E7513,Costos!$A$1:$I$716100,9,FALSE)</f>
        <v>18.059805999999998</v>
      </c>
      <c r="L7513" t="str">
        <f t="shared" si="246"/>
        <v>241</v>
      </c>
      <c r="M7513" t="str">
        <f t="shared" si="247"/>
        <v>241011</v>
      </c>
      <c r="N7513" t="str">
        <f>IFERROR(IF(L7513="231","231",VLOOKUP(E7513,Materiales!$A$1:$G$37443,7,FALSE)),"N/A")</f>
        <v>Tinta Papel Bond</v>
      </c>
    </row>
    <row r="7514" spans="1:14" x14ac:dyDescent="0.25">
      <c r="A7514">
        <v>2140110727</v>
      </c>
      <c r="B7514" t="s">
        <v>1797</v>
      </c>
      <c r="C7514">
        <v>2140110727</v>
      </c>
      <c r="D7514" t="s">
        <v>1797</v>
      </c>
      <c r="E7514">
        <v>2410290214</v>
      </c>
      <c r="F7514" t="s">
        <v>3342</v>
      </c>
      <c r="G7514" t="s">
        <v>89</v>
      </c>
      <c r="H7514">
        <v>10.5</v>
      </c>
      <c r="I7514">
        <v>1</v>
      </c>
      <c r="J7514">
        <v>40000</v>
      </c>
      <c r="K7514">
        <f>+VLOOKUP(E7514,Costos!$A$1:$I$716100,9,FALSE)</f>
        <v>16.999977000000001</v>
      </c>
      <c r="L7514" t="str">
        <f t="shared" si="246"/>
        <v>241</v>
      </c>
      <c r="M7514" t="str">
        <f t="shared" si="247"/>
        <v>241029</v>
      </c>
      <c r="N7514" t="str">
        <f>IFERROR(IF(L7514="231","231",VLOOKUP(E7514,Materiales!$A$1:$G$37443,7,FALSE)),"N/A")</f>
        <v>Suministros</v>
      </c>
    </row>
    <row r="7515" spans="1:14" x14ac:dyDescent="0.25">
      <c r="A7515">
        <v>2140110711</v>
      </c>
      <c r="B7515" t="s">
        <v>1784</v>
      </c>
      <c r="C7515">
        <v>2140110711</v>
      </c>
      <c r="D7515" t="s">
        <v>1784</v>
      </c>
      <c r="E7515">
        <v>2410290784</v>
      </c>
      <c r="F7515" t="s">
        <v>3444</v>
      </c>
      <c r="G7515" t="s">
        <v>89</v>
      </c>
      <c r="H7515">
        <v>15279.6</v>
      </c>
      <c r="I7515">
        <v>1</v>
      </c>
      <c r="J7515">
        <v>40000</v>
      </c>
      <c r="K7515">
        <f>+VLOOKUP(E7515,Costos!$A$1:$I$716100,9,FALSE)</f>
        <v>3.0589</v>
      </c>
      <c r="L7515" t="str">
        <f t="shared" si="246"/>
        <v>241</v>
      </c>
      <c r="M7515" t="str">
        <f t="shared" si="247"/>
        <v>241029</v>
      </c>
      <c r="N7515" t="str">
        <f>IFERROR(IF(L7515="231","231",VLOOKUP(E7515,Materiales!$A$1:$G$37443,7,FALSE)),"N/A")</f>
        <v>Papel Bond</v>
      </c>
    </row>
    <row r="7516" spans="1:14" x14ac:dyDescent="0.25">
      <c r="A7516">
        <v>2140110711</v>
      </c>
      <c r="B7516" t="s">
        <v>1784</v>
      </c>
      <c r="C7516">
        <v>2140110711</v>
      </c>
      <c r="D7516" t="s">
        <v>1784</v>
      </c>
      <c r="E7516">
        <v>2320330023</v>
      </c>
      <c r="F7516" t="s">
        <v>3120</v>
      </c>
      <c r="G7516" t="s">
        <v>36</v>
      </c>
      <c r="H7516">
        <v>13733.333333333332</v>
      </c>
      <c r="I7516">
        <v>1</v>
      </c>
      <c r="J7516">
        <v>40000</v>
      </c>
      <c r="K7516">
        <f>+VLOOKUP(E7516,Costos!$A$1:$I$716100,9,FALSE)</f>
        <v>1.139904</v>
      </c>
      <c r="L7516" t="str">
        <f t="shared" si="246"/>
        <v>232</v>
      </c>
      <c r="M7516" t="str">
        <f t="shared" si="247"/>
        <v>232033</v>
      </c>
      <c r="N7516" t="str">
        <f>IFERROR(IF(L7516="231","231",VLOOKUP(E7516,Materiales!$A$1:$G$37443,7,FALSE)),"N/A")</f>
        <v>Tapas para Cuadernos</v>
      </c>
    </row>
    <row r="7517" spans="1:14" x14ac:dyDescent="0.25">
      <c r="A7517">
        <v>2140110711</v>
      </c>
      <c r="B7517" t="s">
        <v>1784</v>
      </c>
      <c r="C7517">
        <v>2140110711</v>
      </c>
      <c r="D7517" t="s">
        <v>1784</v>
      </c>
      <c r="E7517">
        <v>2510030032</v>
      </c>
      <c r="F7517" t="s">
        <v>3974</v>
      </c>
      <c r="G7517" t="s">
        <v>36</v>
      </c>
      <c r="H7517">
        <v>13733.333333333332</v>
      </c>
      <c r="I7517">
        <v>1</v>
      </c>
      <c r="J7517">
        <v>40000</v>
      </c>
      <c r="K7517">
        <f>+VLOOKUP(E7517,Costos!$A$1:$I$716100,9,FALSE)</f>
        <v>0.46809299999999998</v>
      </c>
      <c r="L7517" t="str">
        <f t="shared" si="246"/>
        <v>251</v>
      </c>
      <c r="M7517" t="str">
        <f t="shared" si="247"/>
        <v>251003</v>
      </c>
      <c r="N7517" t="str">
        <f>IFERROR(IF(L7517="231","231",VLOOKUP(E7517,Materiales!$A$1:$G$37443,7,FALSE)),"N/A")</f>
        <v>Guarda Adhesiva</v>
      </c>
    </row>
    <row r="7518" spans="1:14" x14ac:dyDescent="0.25">
      <c r="A7518">
        <v>2140110711</v>
      </c>
      <c r="B7518" t="s">
        <v>1784</v>
      </c>
      <c r="C7518">
        <v>2140110711</v>
      </c>
      <c r="D7518" t="s">
        <v>1784</v>
      </c>
      <c r="E7518">
        <v>2500030333</v>
      </c>
      <c r="F7518" t="s">
        <v>3738</v>
      </c>
      <c r="G7518" t="s">
        <v>36</v>
      </c>
      <c r="H7518">
        <v>824</v>
      </c>
      <c r="I7518">
        <v>1</v>
      </c>
      <c r="J7518">
        <v>40000</v>
      </c>
      <c r="K7518">
        <f>+VLOOKUP(E7518,Costos!$A$1:$I$716100,9,FALSE)</f>
        <v>1.4636709999999999</v>
      </c>
      <c r="L7518" t="str">
        <f t="shared" si="246"/>
        <v>250</v>
      </c>
      <c r="M7518" t="str">
        <f t="shared" si="247"/>
        <v>250003</v>
      </c>
      <c r="N7518" t="str">
        <f>IFERROR(IF(L7518="231","231",VLOOKUP(E7518,Materiales!$A$1:$G$37443,7,FALSE)),"N/A")</f>
        <v>Tapa Cajón</v>
      </c>
    </row>
    <row r="7519" spans="1:14" x14ac:dyDescent="0.25">
      <c r="A7519">
        <v>2140110711</v>
      </c>
      <c r="B7519" t="s">
        <v>1784</v>
      </c>
      <c r="C7519">
        <v>2140110711</v>
      </c>
      <c r="D7519" t="s">
        <v>1784</v>
      </c>
      <c r="E7519">
        <v>2500030332</v>
      </c>
      <c r="F7519" t="s">
        <v>3737</v>
      </c>
      <c r="G7519" t="s">
        <v>36</v>
      </c>
      <c r="H7519">
        <v>824</v>
      </c>
      <c r="I7519">
        <v>1</v>
      </c>
      <c r="J7519">
        <v>40000</v>
      </c>
      <c r="K7519">
        <f>+VLOOKUP(E7519,Costos!$A$1:$I$716100,9,FALSE)</f>
        <v>2.5813739999999998</v>
      </c>
      <c r="L7519" t="str">
        <f t="shared" si="246"/>
        <v>250</v>
      </c>
      <c r="M7519" t="str">
        <f t="shared" si="247"/>
        <v>250003</v>
      </c>
      <c r="N7519" t="str">
        <f>IFERROR(IF(L7519="231","231",VLOOKUP(E7519,Materiales!$A$1:$G$37443,7,FALSE)),"N/A")</f>
        <v>Tapa Cajón</v>
      </c>
    </row>
    <row r="7520" spans="1:14" x14ac:dyDescent="0.25">
      <c r="A7520">
        <v>2140110711</v>
      </c>
      <c r="B7520" t="s">
        <v>1784</v>
      </c>
      <c r="C7520">
        <v>2140110711</v>
      </c>
      <c r="D7520" t="s">
        <v>1784</v>
      </c>
      <c r="E7520">
        <v>2410110053</v>
      </c>
      <c r="F7520" t="s">
        <v>3225</v>
      </c>
      <c r="G7520" t="s">
        <v>89</v>
      </c>
      <c r="H7520">
        <v>20.16</v>
      </c>
      <c r="I7520">
        <v>1</v>
      </c>
      <c r="J7520">
        <v>40000</v>
      </c>
      <c r="K7520">
        <f>+VLOOKUP(E7520,Costos!$A$1:$I$716100,9,FALSE)</f>
        <v>14.426508999999999</v>
      </c>
      <c r="L7520" t="str">
        <f t="shared" si="246"/>
        <v>241</v>
      </c>
      <c r="M7520" t="str">
        <f t="shared" si="247"/>
        <v>241011</v>
      </c>
      <c r="N7520" t="str">
        <f>IFERROR(IF(L7520="231","231",VLOOKUP(E7520,Materiales!$A$1:$G$37443,7,FALSE)),"N/A")</f>
        <v>Tinta Papel Bond</v>
      </c>
    </row>
    <row r="7521" spans="1:14" x14ac:dyDescent="0.25">
      <c r="A7521">
        <v>2140110711</v>
      </c>
      <c r="B7521" t="s">
        <v>1784</v>
      </c>
      <c r="C7521">
        <v>2140110711</v>
      </c>
      <c r="D7521" t="s">
        <v>1784</v>
      </c>
      <c r="E7521">
        <v>2410110087</v>
      </c>
      <c r="F7521" t="s">
        <v>3239</v>
      </c>
      <c r="G7521" t="s">
        <v>89</v>
      </c>
      <c r="H7521">
        <v>7.9799999999999995</v>
      </c>
      <c r="I7521">
        <v>1</v>
      </c>
      <c r="J7521">
        <v>40000</v>
      </c>
      <c r="K7521">
        <f>+VLOOKUP(E7521,Costos!$A$1:$I$716100,9,FALSE)</f>
        <v>18.059805999999998</v>
      </c>
      <c r="L7521" t="str">
        <f t="shared" si="246"/>
        <v>241</v>
      </c>
      <c r="M7521" t="str">
        <f t="shared" si="247"/>
        <v>241011</v>
      </c>
      <c r="N7521" t="str">
        <f>IFERROR(IF(L7521="231","231",VLOOKUP(E7521,Materiales!$A$1:$G$37443,7,FALSE)),"N/A")</f>
        <v>Tinta Papel Bond</v>
      </c>
    </row>
    <row r="7522" spans="1:14" x14ac:dyDescent="0.25">
      <c r="A7522">
        <v>2140110711</v>
      </c>
      <c r="B7522" t="s">
        <v>1784</v>
      </c>
      <c r="C7522">
        <v>2140110711</v>
      </c>
      <c r="D7522" t="s">
        <v>1784</v>
      </c>
      <c r="E7522">
        <v>2410290214</v>
      </c>
      <c r="F7522" t="s">
        <v>3342</v>
      </c>
      <c r="G7522" t="s">
        <v>89</v>
      </c>
      <c r="H7522">
        <v>10.5</v>
      </c>
      <c r="I7522">
        <v>1</v>
      </c>
      <c r="J7522">
        <v>40000</v>
      </c>
      <c r="K7522">
        <f>+VLOOKUP(E7522,Costos!$A$1:$I$716100,9,FALSE)</f>
        <v>16.999977000000001</v>
      </c>
      <c r="L7522" t="str">
        <f t="shared" ref="L7522:L7585" si="248">+LEFT(E7522,3)</f>
        <v>241</v>
      </c>
      <c r="M7522" t="str">
        <f t="shared" ref="M7522:M7585" si="249">+LEFT(E7522,6)</f>
        <v>241029</v>
      </c>
      <c r="N7522" t="str">
        <f>IFERROR(IF(L7522="231","231",VLOOKUP(E7522,Materiales!$A$1:$G$37443,7,FALSE)),"N/A")</f>
        <v>Suministros</v>
      </c>
    </row>
    <row r="7523" spans="1:14" x14ac:dyDescent="0.25">
      <c r="A7523">
        <v>2140110712</v>
      </c>
      <c r="B7523" t="s">
        <v>1785</v>
      </c>
      <c r="C7523">
        <v>2140110712</v>
      </c>
      <c r="D7523" t="s">
        <v>1785</v>
      </c>
      <c r="E7523">
        <v>2410290784</v>
      </c>
      <c r="F7523" t="s">
        <v>3444</v>
      </c>
      <c r="G7523" t="s">
        <v>89</v>
      </c>
      <c r="H7523">
        <v>15279.6</v>
      </c>
      <c r="I7523">
        <v>1</v>
      </c>
      <c r="J7523">
        <v>40000</v>
      </c>
      <c r="K7523">
        <f>+VLOOKUP(E7523,Costos!$A$1:$I$716100,9,FALSE)</f>
        <v>3.0589</v>
      </c>
      <c r="L7523" t="str">
        <f t="shared" si="248"/>
        <v>241</v>
      </c>
      <c r="M7523" t="str">
        <f t="shared" si="249"/>
        <v>241029</v>
      </c>
      <c r="N7523" t="str">
        <f>IFERROR(IF(L7523="231","231",VLOOKUP(E7523,Materiales!$A$1:$G$37443,7,FALSE)),"N/A")</f>
        <v>Papel Bond</v>
      </c>
    </row>
    <row r="7524" spans="1:14" x14ac:dyDescent="0.25">
      <c r="A7524">
        <v>2140110712</v>
      </c>
      <c r="B7524" t="s">
        <v>1785</v>
      </c>
      <c r="C7524">
        <v>2140110712</v>
      </c>
      <c r="D7524" t="s">
        <v>1785</v>
      </c>
      <c r="E7524">
        <v>2320330023</v>
      </c>
      <c r="F7524" t="s">
        <v>3120</v>
      </c>
      <c r="G7524" t="s">
        <v>36</v>
      </c>
      <c r="H7524">
        <v>13733.333333333332</v>
      </c>
      <c r="I7524">
        <v>1</v>
      </c>
      <c r="J7524">
        <v>40000</v>
      </c>
      <c r="K7524">
        <f>+VLOOKUP(E7524,Costos!$A$1:$I$716100,9,FALSE)</f>
        <v>1.139904</v>
      </c>
      <c r="L7524" t="str">
        <f t="shared" si="248"/>
        <v>232</v>
      </c>
      <c r="M7524" t="str">
        <f t="shared" si="249"/>
        <v>232033</v>
      </c>
      <c r="N7524" t="str">
        <f>IFERROR(IF(L7524="231","231",VLOOKUP(E7524,Materiales!$A$1:$G$37443,7,FALSE)),"N/A")</f>
        <v>Tapas para Cuadernos</v>
      </c>
    </row>
    <row r="7525" spans="1:14" x14ac:dyDescent="0.25">
      <c r="A7525">
        <v>2140110712</v>
      </c>
      <c r="B7525" t="s">
        <v>1785</v>
      </c>
      <c r="C7525">
        <v>2140110712</v>
      </c>
      <c r="D7525" t="s">
        <v>1785</v>
      </c>
      <c r="E7525">
        <v>2510030032</v>
      </c>
      <c r="F7525" t="s">
        <v>3974</v>
      </c>
      <c r="G7525" t="s">
        <v>36</v>
      </c>
      <c r="H7525">
        <v>13733.333333333332</v>
      </c>
      <c r="I7525">
        <v>1</v>
      </c>
      <c r="J7525">
        <v>40000</v>
      </c>
      <c r="K7525">
        <f>+VLOOKUP(E7525,Costos!$A$1:$I$716100,9,FALSE)</f>
        <v>0.46809299999999998</v>
      </c>
      <c r="L7525" t="str">
        <f t="shared" si="248"/>
        <v>251</v>
      </c>
      <c r="M7525" t="str">
        <f t="shared" si="249"/>
        <v>251003</v>
      </c>
      <c r="N7525" t="str">
        <f>IFERROR(IF(L7525="231","231",VLOOKUP(E7525,Materiales!$A$1:$G$37443,7,FALSE)),"N/A")</f>
        <v>Guarda Adhesiva</v>
      </c>
    </row>
    <row r="7526" spans="1:14" x14ac:dyDescent="0.25">
      <c r="A7526">
        <v>2140110712</v>
      </c>
      <c r="B7526" t="s">
        <v>1785</v>
      </c>
      <c r="C7526">
        <v>2140110712</v>
      </c>
      <c r="D7526" t="s">
        <v>1785</v>
      </c>
      <c r="E7526">
        <v>2500030333</v>
      </c>
      <c r="F7526" t="s">
        <v>3738</v>
      </c>
      <c r="G7526" t="s">
        <v>36</v>
      </c>
      <c r="H7526">
        <v>824</v>
      </c>
      <c r="I7526">
        <v>1</v>
      </c>
      <c r="J7526">
        <v>40000</v>
      </c>
      <c r="K7526">
        <f>+VLOOKUP(E7526,Costos!$A$1:$I$716100,9,FALSE)</f>
        <v>1.4636709999999999</v>
      </c>
      <c r="L7526" t="str">
        <f t="shared" si="248"/>
        <v>250</v>
      </c>
      <c r="M7526" t="str">
        <f t="shared" si="249"/>
        <v>250003</v>
      </c>
      <c r="N7526" t="str">
        <f>IFERROR(IF(L7526="231","231",VLOOKUP(E7526,Materiales!$A$1:$G$37443,7,FALSE)),"N/A")</f>
        <v>Tapa Cajón</v>
      </c>
    </row>
    <row r="7527" spans="1:14" x14ac:dyDescent="0.25">
      <c r="A7527">
        <v>2140110712</v>
      </c>
      <c r="B7527" t="s">
        <v>1785</v>
      </c>
      <c r="C7527">
        <v>2140110712</v>
      </c>
      <c r="D7527" t="s">
        <v>1785</v>
      </c>
      <c r="E7527">
        <v>2500030332</v>
      </c>
      <c r="F7527" t="s">
        <v>3737</v>
      </c>
      <c r="G7527" t="s">
        <v>36</v>
      </c>
      <c r="H7527">
        <v>824</v>
      </c>
      <c r="I7527">
        <v>1</v>
      </c>
      <c r="J7527">
        <v>40000</v>
      </c>
      <c r="K7527">
        <f>+VLOOKUP(E7527,Costos!$A$1:$I$716100,9,FALSE)</f>
        <v>2.5813739999999998</v>
      </c>
      <c r="L7527" t="str">
        <f t="shared" si="248"/>
        <v>250</v>
      </c>
      <c r="M7527" t="str">
        <f t="shared" si="249"/>
        <v>250003</v>
      </c>
      <c r="N7527" t="str">
        <f>IFERROR(IF(L7527="231","231",VLOOKUP(E7527,Materiales!$A$1:$G$37443,7,FALSE)),"N/A")</f>
        <v>Tapa Cajón</v>
      </c>
    </row>
    <row r="7528" spans="1:14" x14ac:dyDescent="0.25">
      <c r="A7528">
        <v>2140110712</v>
      </c>
      <c r="B7528" t="s">
        <v>1785</v>
      </c>
      <c r="C7528">
        <v>2140110712</v>
      </c>
      <c r="D7528" t="s">
        <v>1785</v>
      </c>
      <c r="E7528">
        <v>2410110053</v>
      </c>
      <c r="F7528" t="s">
        <v>3225</v>
      </c>
      <c r="G7528" t="s">
        <v>89</v>
      </c>
      <c r="H7528">
        <v>20.16</v>
      </c>
      <c r="I7528">
        <v>1</v>
      </c>
      <c r="J7528">
        <v>40000</v>
      </c>
      <c r="K7528">
        <f>+VLOOKUP(E7528,Costos!$A$1:$I$716100,9,FALSE)</f>
        <v>14.426508999999999</v>
      </c>
      <c r="L7528" t="str">
        <f t="shared" si="248"/>
        <v>241</v>
      </c>
      <c r="M7528" t="str">
        <f t="shared" si="249"/>
        <v>241011</v>
      </c>
      <c r="N7528" t="str">
        <f>IFERROR(IF(L7528="231","231",VLOOKUP(E7528,Materiales!$A$1:$G$37443,7,FALSE)),"N/A")</f>
        <v>Tinta Papel Bond</v>
      </c>
    </row>
    <row r="7529" spans="1:14" x14ac:dyDescent="0.25">
      <c r="A7529">
        <v>2140110712</v>
      </c>
      <c r="B7529" t="s">
        <v>1785</v>
      </c>
      <c r="C7529">
        <v>2140110712</v>
      </c>
      <c r="D7529" t="s">
        <v>1785</v>
      </c>
      <c r="E7529">
        <v>2410110087</v>
      </c>
      <c r="F7529" t="s">
        <v>3239</v>
      </c>
      <c r="G7529" t="s">
        <v>89</v>
      </c>
      <c r="H7529">
        <v>7.9799999999999995</v>
      </c>
      <c r="I7529">
        <v>1</v>
      </c>
      <c r="J7529">
        <v>40000</v>
      </c>
      <c r="K7529">
        <f>+VLOOKUP(E7529,Costos!$A$1:$I$716100,9,FALSE)</f>
        <v>18.059805999999998</v>
      </c>
      <c r="L7529" t="str">
        <f t="shared" si="248"/>
        <v>241</v>
      </c>
      <c r="M7529" t="str">
        <f t="shared" si="249"/>
        <v>241011</v>
      </c>
      <c r="N7529" t="str">
        <f>IFERROR(IF(L7529="231","231",VLOOKUP(E7529,Materiales!$A$1:$G$37443,7,FALSE)),"N/A")</f>
        <v>Tinta Papel Bond</v>
      </c>
    </row>
    <row r="7530" spans="1:14" x14ac:dyDescent="0.25">
      <c r="A7530">
        <v>2140110712</v>
      </c>
      <c r="B7530" t="s">
        <v>1785</v>
      </c>
      <c r="C7530">
        <v>2140110712</v>
      </c>
      <c r="D7530" t="s">
        <v>1785</v>
      </c>
      <c r="E7530">
        <v>2410290214</v>
      </c>
      <c r="F7530" t="s">
        <v>3342</v>
      </c>
      <c r="G7530" t="s">
        <v>89</v>
      </c>
      <c r="H7530">
        <v>10.5</v>
      </c>
      <c r="I7530">
        <v>1</v>
      </c>
      <c r="J7530">
        <v>40000</v>
      </c>
      <c r="K7530">
        <f>+VLOOKUP(E7530,Costos!$A$1:$I$716100,9,FALSE)</f>
        <v>16.999977000000001</v>
      </c>
      <c r="L7530" t="str">
        <f t="shared" si="248"/>
        <v>241</v>
      </c>
      <c r="M7530" t="str">
        <f t="shared" si="249"/>
        <v>241029</v>
      </c>
      <c r="N7530" t="str">
        <f>IFERROR(IF(L7530="231","231",VLOOKUP(E7530,Materiales!$A$1:$G$37443,7,FALSE)),"N/A")</f>
        <v>Suministros</v>
      </c>
    </row>
    <row r="7531" spans="1:14" x14ac:dyDescent="0.25">
      <c r="A7531">
        <v>2140110664</v>
      </c>
      <c r="B7531" t="s">
        <v>1752</v>
      </c>
      <c r="C7531">
        <v>2140110664</v>
      </c>
      <c r="D7531" t="s">
        <v>1752</v>
      </c>
      <c r="E7531">
        <v>2410290807</v>
      </c>
      <c r="F7531" t="s">
        <v>5832</v>
      </c>
      <c r="G7531" t="s">
        <v>89</v>
      </c>
      <c r="H7531">
        <v>12223.679999999998</v>
      </c>
      <c r="I7531">
        <v>1</v>
      </c>
      <c r="J7531">
        <v>40000</v>
      </c>
      <c r="K7531">
        <f>+VLOOKUP(E7531,Costos!$A$1:$I$716100,9,FALSE)</f>
        <v>3.7609979999999998</v>
      </c>
      <c r="L7531" t="str">
        <f t="shared" si="248"/>
        <v>241</v>
      </c>
      <c r="M7531" t="str">
        <f t="shared" si="249"/>
        <v>241029</v>
      </c>
      <c r="N7531" t="str">
        <f>IFERROR(IF(L7531="231","231",VLOOKUP(E7531,Materiales!$A$1:$G$37443,7,FALSE)),"N/A")</f>
        <v>Papel Bond</v>
      </c>
    </row>
    <row r="7532" spans="1:14" x14ac:dyDescent="0.25">
      <c r="A7532">
        <v>2140110664</v>
      </c>
      <c r="B7532" t="s">
        <v>1752</v>
      </c>
      <c r="C7532">
        <v>2140110664</v>
      </c>
      <c r="D7532" t="s">
        <v>1752</v>
      </c>
      <c r="E7532">
        <v>2320330022</v>
      </c>
      <c r="F7532" t="s">
        <v>3119</v>
      </c>
      <c r="G7532" t="s">
        <v>36</v>
      </c>
      <c r="H7532">
        <v>13733.333333333332</v>
      </c>
      <c r="I7532">
        <v>1</v>
      </c>
      <c r="J7532">
        <v>40000</v>
      </c>
      <c r="K7532">
        <f>+VLOOKUP(E7532,Costos!$A$1:$I$716100,9,FALSE)</f>
        <v>1.060802</v>
      </c>
      <c r="L7532" t="str">
        <f t="shared" si="248"/>
        <v>232</v>
      </c>
      <c r="M7532" t="str">
        <f t="shared" si="249"/>
        <v>232033</v>
      </c>
      <c r="N7532" t="str">
        <f>IFERROR(IF(L7532="231","231",VLOOKUP(E7532,Materiales!$A$1:$G$37443,7,FALSE)),"N/A")</f>
        <v>Tapas para Cuadernos</v>
      </c>
    </row>
    <row r="7533" spans="1:14" x14ac:dyDescent="0.25">
      <c r="A7533">
        <v>2140110664</v>
      </c>
      <c r="B7533" t="s">
        <v>1752</v>
      </c>
      <c r="C7533">
        <v>2140110664</v>
      </c>
      <c r="D7533" t="s">
        <v>1752</v>
      </c>
      <c r="E7533">
        <v>2320130687</v>
      </c>
      <c r="F7533" t="s">
        <v>3034</v>
      </c>
      <c r="G7533" t="s">
        <v>36</v>
      </c>
      <c r="H7533">
        <v>13733.333333333332</v>
      </c>
      <c r="I7533">
        <v>1</v>
      </c>
      <c r="J7533">
        <v>40000</v>
      </c>
      <c r="K7533">
        <f>+VLOOKUP(E7533,Costos!$A$1:$I$716100,9,FALSE)</f>
        <v>0.17208100000000001</v>
      </c>
      <c r="L7533" t="str">
        <f t="shared" si="248"/>
        <v>232</v>
      </c>
      <c r="M7533" t="str">
        <f t="shared" si="249"/>
        <v>232013</v>
      </c>
      <c r="N7533" t="str">
        <f>IFERROR(IF(L7533="231","231",VLOOKUP(E7533,Materiales!$A$1:$G$37443,7,FALSE)),"N/A")</f>
        <v>Guarda Bond</v>
      </c>
    </row>
    <row r="7534" spans="1:14" x14ac:dyDescent="0.25">
      <c r="A7534">
        <v>2140110664</v>
      </c>
      <c r="B7534" t="s">
        <v>1752</v>
      </c>
      <c r="C7534">
        <v>2140110664</v>
      </c>
      <c r="D7534" t="s">
        <v>1752</v>
      </c>
      <c r="E7534">
        <v>2320130700</v>
      </c>
      <c r="F7534" t="s">
        <v>3046</v>
      </c>
      <c r="G7534" t="s">
        <v>36</v>
      </c>
      <c r="H7534">
        <v>13733.333333333332</v>
      </c>
      <c r="I7534">
        <v>1</v>
      </c>
      <c r="J7534">
        <v>40000</v>
      </c>
      <c r="K7534">
        <f>+VLOOKUP(E7534,Costos!$A$1:$I$716100,9,FALSE)</f>
        <v>0.49397099999999999</v>
      </c>
      <c r="L7534" t="str">
        <f t="shared" si="248"/>
        <v>232</v>
      </c>
      <c r="M7534" t="str">
        <f t="shared" si="249"/>
        <v>232013</v>
      </c>
      <c r="N7534" t="str">
        <f>IFERROR(IF(L7534="231","231",VLOOKUP(E7534,Materiales!$A$1:$G$37443,7,FALSE)),"N/A")</f>
        <v>Guarda Adhesiva</v>
      </c>
    </row>
    <row r="7535" spans="1:14" x14ac:dyDescent="0.25">
      <c r="A7535">
        <v>2140110664</v>
      </c>
      <c r="B7535" t="s">
        <v>1752</v>
      </c>
      <c r="C7535">
        <v>2140110664</v>
      </c>
      <c r="D7535" t="s">
        <v>1752</v>
      </c>
      <c r="E7535">
        <v>2500030339</v>
      </c>
      <c r="F7535" t="s">
        <v>3743</v>
      </c>
      <c r="G7535" t="s">
        <v>36</v>
      </c>
      <c r="H7535">
        <v>1648</v>
      </c>
      <c r="I7535">
        <v>1</v>
      </c>
      <c r="J7535">
        <v>40000</v>
      </c>
      <c r="K7535">
        <f>+VLOOKUP(E7535,Costos!$A$1:$I$716100,9,FALSE)</f>
        <v>1.1725000000000001</v>
      </c>
      <c r="L7535" t="str">
        <f t="shared" si="248"/>
        <v>250</v>
      </c>
      <c r="M7535" t="str">
        <f t="shared" si="249"/>
        <v>250003</v>
      </c>
      <c r="N7535" t="str">
        <f>IFERROR(IF(L7535="231","231",VLOOKUP(E7535,Materiales!$A$1:$G$37443,7,FALSE)),"N/A")</f>
        <v>Tapa Cajón</v>
      </c>
    </row>
    <row r="7536" spans="1:14" x14ac:dyDescent="0.25">
      <c r="A7536">
        <v>2140110664</v>
      </c>
      <c r="B7536" t="s">
        <v>1752</v>
      </c>
      <c r="C7536">
        <v>2140110664</v>
      </c>
      <c r="D7536" t="s">
        <v>1752</v>
      </c>
      <c r="E7536">
        <v>2500030340</v>
      </c>
      <c r="F7536" t="s">
        <v>3744</v>
      </c>
      <c r="G7536" t="s">
        <v>36</v>
      </c>
      <c r="H7536">
        <v>1648</v>
      </c>
      <c r="I7536">
        <v>1</v>
      </c>
      <c r="J7536">
        <v>40000</v>
      </c>
      <c r="K7536">
        <f>+VLOOKUP(E7536,Costos!$A$1:$I$716100,9,FALSE)</f>
        <v>0.79327199999999998</v>
      </c>
      <c r="L7536" t="str">
        <f t="shared" si="248"/>
        <v>250</v>
      </c>
      <c r="M7536" t="str">
        <f t="shared" si="249"/>
        <v>250003</v>
      </c>
      <c r="N7536" t="str">
        <f>IFERROR(IF(L7536="231","231",VLOOKUP(E7536,Materiales!$A$1:$G$37443,7,FALSE)),"N/A")</f>
        <v>Tapa Cajón</v>
      </c>
    </row>
    <row r="7537" spans="1:14" x14ac:dyDescent="0.25">
      <c r="A7537">
        <v>2140110664</v>
      </c>
      <c r="B7537" t="s">
        <v>1752</v>
      </c>
      <c r="C7537">
        <v>2140110664</v>
      </c>
      <c r="D7537" t="s">
        <v>1752</v>
      </c>
      <c r="E7537">
        <v>2410110053</v>
      </c>
      <c r="F7537" t="s">
        <v>3225</v>
      </c>
      <c r="G7537" t="s">
        <v>89</v>
      </c>
      <c r="H7537">
        <v>20.16</v>
      </c>
      <c r="I7537">
        <v>1</v>
      </c>
      <c r="J7537">
        <v>40000</v>
      </c>
      <c r="K7537">
        <f>+VLOOKUP(E7537,Costos!$A$1:$I$716100,9,FALSE)</f>
        <v>14.426508999999999</v>
      </c>
      <c r="L7537" t="str">
        <f t="shared" si="248"/>
        <v>241</v>
      </c>
      <c r="M7537" t="str">
        <f t="shared" si="249"/>
        <v>241011</v>
      </c>
      <c r="N7537" t="str">
        <f>IFERROR(IF(L7537="231","231",VLOOKUP(E7537,Materiales!$A$1:$G$37443,7,FALSE)),"N/A")</f>
        <v>Tinta Papel Bond</v>
      </c>
    </row>
    <row r="7538" spans="1:14" x14ac:dyDescent="0.25">
      <c r="A7538">
        <v>2140110664</v>
      </c>
      <c r="B7538" t="s">
        <v>1752</v>
      </c>
      <c r="C7538">
        <v>2140110664</v>
      </c>
      <c r="D7538" t="s">
        <v>1752</v>
      </c>
      <c r="E7538">
        <v>2410110087</v>
      </c>
      <c r="F7538" t="s">
        <v>3239</v>
      </c>
      <c r="G7538" t="s">
        <v>89</v>
      </c>
      <c r="H7538">
        <v>7.98</v>
      </c>
      <c r="I7538">
        <v>1</v>
      </c>
      <c r="J7538">
        <v>40000</v>
      </c>
      <c r="K7538">
        <f>+VLOOKUP(E7538,Costos!$A$1:$I$716100,9,FALSE)</f>
        <v>18.059805999999998</v>
      </c>
      <c r="L7538" t="str">
        <f t="shared" si="248"/>
        <v>241</v>
      </c>
      <c r="M7538" t="str">
        <f t="shared" si="249"/>
        <v>241011</v>
      </c>
      <c r="N7538" t="str">
        <f>IFERROR(IF(L7538="231","231",VLOOKUP(E7538,Materiales!$A$1:$G$37443,7,FALSE)),"N/A")</f>
        <v>Tinta Papel Bond</v>
      </c>
    </row>
    <row r="7539" spans="1:14" x14ac:dyDescent="0.25">
      <c r="A7539">
        <v>2140110664</v>
      </c>
      <c r="B7539" t="s">
        <v>1752</v>
      </c>
      <c r="C7539">
        <v>2140110664</v>
      </c>
      <c r="D7539" t="s">
        <v>1752</v>
      </c>
      <c r="E7539">
        <v>2410290214</v>
      </c>
      <c r="F7539" t="s">
        <v>3342</v>
      </c>
      <c r="G7539" t="s">
        <v>89</v>
      </c>
      <c r="H7539">
        <v>10.5</v>
      </c>
      <c r="I7539">
        <v>1</v>
      </c>
      <c r="J7539">
        <v>40000</v>
      </c>
      <c r="K7539">
        <f>+VLOOKUP(E7539,Costos!$A$1:$I$716100,9,FALSE)</f>
        <v>16.999977000000001</v>
      </c>
      <c r="L7539" t="str">
        <f t="shared" si="248"/>
        <v>241</v>
      </c>
      <c r="M7539" t="str">
        <f t="shared" si="249"/>
        <v>241029</v>
      </c>
      <c r="N7539" t="str">
        <f>IFERROR(IF(L7539="231","231",VLOOKUP(E7539,Materiales!$A$1:$G$37443,7,FALSE)),"N/A")</f>
        <v>Suministros</v>
      </c>
    </row>
    <row r="7540" spans="1:14" x14ac:dyDescent="0.25">
      <c r="A7540">
        <v>2140110717</v>
      </c>
      <c r="B7540" t="s">
        <v>1790</v>
      </c>
      <c r="C7540">
        <v>2140110717</v>
      </c>
      <c r="D7540" t="s">
        <v>1790</v>
      </c>
      <c r="E7540">
        <v>2410290807</v>
      </c>
      <c r="F7540" t="s">
        <v>5832</v>
      </c>
      <c r="G7540" t="s">
        <v>89</v>
      </c>
      <c r="H7540">
        <v>12223.679999999998</v>
      </c>
      <c r="I7540">
        <v>1</v>
      </c>
      <c r="J7540">
        <v>40000</v>
      </c>
      <c r="K7540">
        <f>+VLOOKUP(E7540,Costos!$A$1:$I$716100,9,FALSE)</f>
        <v>3.7609979999999998</v>
      </c>
      <c r="L7540" t="str">
        <f t="shared" si="248"/>
        <v>241</v>
      </c>
      <c r="M7540" t="str">
        <f t="shared" si="249"/>
        <v>241029</v>
      </c>
      <c r="N7540" t="str">
        <f>IFERROR(IF(L7540="231","231",VLOOKUP(E7540,Materiales!$A$1:$G$37443,7,FALSE)),"N/A")</f>
        <v>Papel Bond</v>
      </c>
    </row>
    <row r="7541" spans="1:14" x14ac:dyDescent="0.25">
      <c r="A7541">
        <v>2140110717</v>
      </c>
      <c r="B7541" t="s">
        <v>1790</v>
      </c>
      <c r="C7541">
        <v>2140110717</v>
      </c>
      <c r="D7541" t="s">
        <v>1790</v>
      </c>
      <c r="E7541">
        <v>2320330027</v>
      </c>
      <c r="F7541" t="s">
        <v>3124</v>
      </c>
      <c r="G7541" t="s">
        <v>36</v>
      </c>
      <c r="H7541">
        <v>13733.333333333332</v>
      </c>
      <c r="I7541">
        <v>1</v>
      </c>
      <c r="J7541">
        <v>40000</v>
      </c>
      <c r="K7541">
        <f>+VLOOKUP(E7541,Costos!$A$1:$I$716100,9,FALSE)</f>
        <v>4.5429630000000003</v>
      </c>
      <c r="L7541" t="str">
        <f t="shared" si="248"/>
        <v>232</v>
      </c>
      <c r="M7541" t="str">
        <f t="shared" si="249"/>
        <v>232033</v>
      </c>
      <c r="N7541" t="str">
        <f>IFERROR(IF(L7541="231","231",VLOOKUP(E7541,Materiales!$A$1:$G$37443,7,FALSE)),"N/A")</f>
        <v>Tapas para Cuadernos</v>
      </c>
    </row>
    <row r="7542" spans="1:14" x14ac:dyDescent="0.25">
      <c r="A7542">
        <v>2140110717</v>
      </c>
      <c r="B7542" t="s">
        <v>1790</v>
      </c>
      <c r="C7542">
        <v>2140110717</v>
      </c>
      <c r="D7542" t="s">
        <v>1790</v>
      </c>
      <c r="E7542">
        <v>2320130737</v>
      </c>
      <c r="F7542" t="s">
        <v>3070</v>
      </c>
      <c r="G7542" t="s">
        <v>36</v>
      </c>
      <c r="H7542">
        <v>13733.333333333332</v>
      </c>
      <c r="I7542">
        <v>1</v>
      </c>
      <c r="J7542">
        <v>40000</v>
      </c>
      <c r="K7542">
        <f>+VLOOKUP(E7542,Costos!$A$1:$I$716100,9,FALSE)</f>
        <v>0.317274</v>
      </c>
      <c r="L7542" t="str">
        <f t="shared" si="248"/>
        <v>232</v>
      </c>
      <c r="M7542" t="str">
        <f t="shared" si="249"/>
        <v>232013</v>
      </c>
      <c r="N7542" t="str">
        <f>IFERROR(IF(L7542="231","231",VLOOKUP(E7542,Materiales!$A$1:$G$37443,7,FALSE)),"N/A")</f>
        <v>Guarda Bond</v>
      </c>
    </row>
    <row r="7543" spans="1:14" x14ac:dyDescent="0.25">
      <c r="A7543">
        <v>2140110717</v>
      </c>
      <c r="B7543" t="s">
        <v>1790</v>
      </c>
      <c r="C7543">
        <v>2140110717</v>
      </c>
      <c r="D7543" t="s">
        <v>1790</v>
      </c>
      <c r="E7543">
        <v>2320130736</v>
      </c>
      <c r="F7543" t="s">
        <v>3068</v>
      </c>
      <c r="G7543" t="s">
        <v>36</v>
      </c>
      <c r="H7543">
        <v>13733.333333333332</v>
      </c>
      <c r="I7543">
        <v>1</v>
      </c>
      <c r="J7543">
        <v>40000</v>
      </c>
      <c r="K7543">
        <f>+VLOOKUP(E7543,Costos!$A$1:$I$716100,9,FALSE)</f>
        <v>0.46809200000000001</v>
      </c>
      <c r="L7543" t="str">
        <f t="shared" si="248"/>
        <v>232</v>
      </c>
      <c r="M7543" t="str">
        <f t="shared" si="249"/>
        <v>232013</v>
      </c>
      <c r="N7543" t="str">
        <f>IFERROR(IF(L7543="231","231",VLOOKUP(E7543,Materiales!$A$1:$G$37443,7,FALSE)),"N/A")</f>
        <v>Guarda Adhesiva</v>
      </c>
    </row>
    <row r="7544" spans="1:14" x14ac:dyDescent="0.25">
      <c r="A7544">
        <v>2140110717</v>
      </c>
      <c r="B7544" t="s">
        <v>1790</v>
      </c>
      <c r="C7544">
        <v>2140110717</v>
      </c>
      <c r="D7544" t="s">
        <v>1790</v>
      </c>
      <c r="E7544">
        <v>2500030339</v>
      </c>
      <c r="F7544" t="s">
        <v>3743</v>
      </c>
      <c r="G7544" t="s">
        <v>36</v>
      </c>
      <c r="H7544">
        <v>1648</v>
      </c>
      <c r="I7544">
        <v>1</v>
      </c>
      <c r="J7544">
        <v>40000</v>
      </c>
      <c r="K7544">
        <f>+VLOOKUP(E7544,Costos!$A$1:$I$716100,9,FALSE)</f>
        <v>1.1725000000000001</v>
      </c>
      <c r="L7544" t="str">
        <f t="shared" si="248"/>
        <v>250</v>
      </c>
      <c r="M7544" t="str">
        <f t="shared" si="249"/>
        <v>250003</v>
      </c>
      <c r="N7544" t="str">
        <f>IFERROR(IF(L7544="231","231",VLOOKUP(E7544,Materiales!$A$1:$G$37443,7,FALSE)),"N/A")</f>
        <v>Tapa Cajón</v>
      </c>
    </row>
    <row r="7545" spans="1:14" x14ac:dyDescent="0.25">
      <c r="A7545">
        <v>2140110717</v>
      </c>
      <c r="B7545" t="s">
        <v>1790</v>
      </c>
      <c r="C7545">
        <v>2140110717</v>
      </c>
      <c r="D7545" t="s">
        <v>1790</v>
      </c>
      <c r="E7545">
        <v>2320060004</v>
      </c>
      <c r="F7545" t="s">
        <v>2827</v>
      </c>
      <c r="G7545" t="s">
        <v>36</v>
      </c>
      <c r="H7545">
        <v>1648</v>
      </c>
      <c r="I7545">
        <v>1</v>
      </c>
      <c r="J7545">
        <v>40000</v>
      </c>
      <c r="K7545">
        <f>+VLOOKUP(E7545,Costos!$A$1:$I$716100,9,FALSE)</f>
        <v>1.4425570000000001</v>
      </c>
      <c r="L7545" t="str">
        <f t="shared" si="248"/>
        <v>232</v>
      </c>
      <c r="M7545" t="str">
        <f t="shared" si="249"/>
        <v>232006</v>
      </c>
      <c r="N7545" t="str">
        <f>IFERROR(IF(L7545="231","231",VLOOKUP(E7545,Materiales!$A$1:$G$37443,7,FALSE)),"N/A")</f>
        <v>Tapa Cajón</v>
      </c>
    </row>
    <row r="7546" spans="1:14" x14ac:dyDescent="0.25">
      <c r="A7546">
        <v>2140110717</v>
      </c>
      <c r="B7546" t="s">
        <v>1790</v>
      </c>
      <c r="C7546">
        <v>2140110717</v>
      </c>
      <c r="D7546" t="s">
        <v>1790</v>
      </c>
      <c r="E7546">
        <v>2410110053</v>
      </c>
      <c r="F7546" t="s">
        <v>3225</v>
      </c>
      <c r="G7546" t="s">
        <v>89</v>
      </c>
      <c r="H7546">
        <v>20.16</v>
      </c>
      <c r="I7546">
        <v>1</v>
      </c>
      <c r="J7546">
        <v>40000</v>
      </c>
      <c r="K7546">
        <f>+VLOOKUP(E7546,Costos!$A$1:$I$716100,9,FALSE)</f>
        <v>14.426508999999999</v>
      </c>
      <c r="L7546" t="str">
        <f t="shared" si="248"/>
        <v>241</v>
      </c>
      <c r="M7546" t="str">
        <f t="shared" si="249"/>
        <v>241011</v>
      </c>
      <c r="N7546" t="str">
        <f>IFERROR(IF(L7546="231","231",VLOOKUP(E7546,Materiales!$A$1:$G$37443,7,FALSE)),"N/A")</f>
        <v>Tinta Papel Bond</v>
      </c>
    </row>
    <row r="7547" spans="1:14" x14ac:dyDescent="0.25">
      <c r="A7547">
        <v>2140110717</v>
      </c>
      <c r="B7547" t="s">
        <v>1790</v>
      </c>
      <c r="C7547">
        <v>2140110717</v>
      </c>
      <c r="D7547" t="s">
        <v>1790</v>
      </c>
      <c r="E7547">
        <v>2410110087</v>
      </c>
      <c r="F7547" t="s">
        <v>3239</v>
      </c>
      <c r="G7547" t="s">
        <v>89</v>
      </c>
      <c r="H7547">
        <v>7.98</v>
      </c>
      <c r="I7547">
        <v>1</v>
      </c>
      <c r="J7547">
        <v>40000</v>
      </c>
      <c r="K7547">
        <f>+VLOOKUP(E7547,Costos!$A$1:$I$716100,9,FALSE)</f>
        <v>18.059805999999998</v>
      </c>
      <c r="L7547" t="str">
        <f t="shared" si="248"/>
        <v>241</v>
      </c>
      <c r="M7547" t="str">
        <f t="shared" si="249"/>
        <v>241011</v>
      </c>
      <c r="N7547" t="str">
        <f>IFERROR(IF(L7547="231","231",VLOOKUP(E7547,Materiales!$A$1:$G$37443,7,FALSE)),"N/A")</f>
        <v>Tinta Papel Bond</v>
      </c>
    </row>
    <row r="7548" spans="1:14" x14ac:dyDescent="0.25">
      <c r="A7548">
        <v>2140110717</v>
      </c>
      <c r="B7548" t="s">
        <v>1790</v>
      </c>
      <c r="C7548">
        <v>2140110717</v>
      </c>
      <c r="D7548" t="s">
        <v>1790</v>
      </c>
      <c r="E7548">
        <v>2410290214</v>
      </c>
      <c r="F7548" t="s">
        <v>3342</v>
      </c>
      <c r="G7548" t="s">
        <v>89</v>
      </c>
      <c r="H7548">
        <v>10.5</v>
      </c>
      <c r="I7548">
        <v>1</v>
      </c>
      <c r="J7548">
        <v>40000</v>
      </c>
      <c r="K7548">
        <f>+VLOOKUP(E7548,Costos!$A$1:$I$716100,9,FALSE)</f>
        <v>16.999977000000001</v>
      </c>
      <c r="L7548" t="str">
        <f t="shared" si="248"/>
        <v>241</v>
      </c>
      <c r="M7548" t="str">
        <f t="shared" si="249"/>
        <v>241029</v>
      </c>
      <c r="N7548" t="str">
        <f>IFERROR(IF(L7548="231","231",VLOOKUP(E7548,Materiales!$A$1:$G$37443,7,FALSE)),"N/A")</f>
        <v>Suministros</v>
      </c>
    </row>
    <row r="7549" spans="1:14" x14ac:dyDescent="0.25">
      <c r="A7549">
        <v>2140110718</v>
      </c>
      <c r="B7549" t="s">
        <v>1791</v>
      </c>
      <c r="C7549">
        <v>2140110718</v>
      </c>
      <c r="D7549" t="s">
        <v>1791</v>
      </c>
      <c r="E7549">
        <v>2410290807</v>
      </c>
      <c r="F7549" t="s">
        <v>5832</v>
      </c>
      <c r="G7549" t="s">
        <v>89</v>
      </c>
      <c r="H7549">
        <v>12223.679999999998</v>
      </c>
      <c r="I7549">
        <v>1</v>
      </c>
      <c r="J7549">
        <v>40000</v>
      </c>
      <c r="K7549">
        <f>+VLOOKUP(E7549,Costos!$A$1:$I$716100,9,FALSE)</f>
        <v>3.7609979999999998</v>
      </c>
      <c r="L7549" t="str">
        <f t="shared" si="248"/>
        <v>241</v>
      </c>
      <c r="M7549" t="str">
        <f t="shared" si="249"/>
        <v>241029</v>
      </c>
      <c r="N7549" t="str">
        <f>IFERROR(IF(L7549="231","231",VLOOKUP(E7549,Materiales!$A$1:$G$37443,7,FALSE)),"N/A")</f>
        <v>Papel Bond</v>
      </c>
    </row>
    <row r="7550" spans="1:14" x14ac:dyDescent="0.25">
      <c r="A7550">
        <v>2140110718</v>
      </c>
      <c r="B7550" t="s">
        <v>1791</v>
      </c>
      <c r="C7550">
        <v>2140110718</v>
      </c>
      <c r="D7550" t="s">
        <v>1791</v>
      </c>
      <c r="E7550">
        <v>2320330027</v>
      </c>
      <c r="F7550" t="s">
        <v>3124</v>
      </c>
      <c r="G7550" t="s">
        <v>36</v>
      </c>
      <c r="H7550">
        <v>13733.333333333332</v>
      </c>
      <c r="I7550">
        <v>1</v>
      </c>
      <c r="J7550">
        <v>40000</v>
      </c>
      <c r="K7550">
        <f>+VLOOKUP(E7550,Costos!$A$1:$I$716100,9,FALSE)</f>
        <v>4.5429630000000003</v>
      </c>
      <c r="L7550" t="str">
        <f t="shared" si="248"/>
        <v>232</v>
      </c>
      <c r="M7550" t="str">
        <f t="shared" si="249"/>
        <v>232033</v>
      </c>
      <c r="N7550" t="str">
        <f>IFERROR(IF(L7550="231","231",VLOOKUP(E7550,Materiales!$A$1:$G$37443,7,FALSE)),"N/A")</f>
        <v>Tapas para Cuadernos</v>
      </c>
    </row>
    <row r="7551" spans="1:14" x14ac:dyDescent="0.25">
      <c r="A7551">
        <v>2140110718</v>
      </c>
      <c r="B7551" t="s">
        <v>1791</v>
      </c>
      <c r="C7551">
        <v>2140110718</v>
      </c>
      <c r="D7551" t="s">
        <v>1791</v>
      </c>
      <c r="E7551">
        <v>2320130737</v>
      </c>
      <c r="F7551" t="s">
        <v>3070</v>
      </c>
      <c r="G7551" t="s">
        <v>36</v>
      </c>
      <c r="H7551">
        <v>13733.333333333332</v>
      </c>
      <c r="I7551">
        <v>1</v>
      </c>
      <c r="J7551">
        <v>40000</v>
      </c>
      <c r="K7551">
        <f>+VLOOKUP(E7551,Costos!$A$1:$I$716100,9,FALSE)</f>
        <v>0.317274</v>
      </c>
      <c r="L7551" t="str">
        <f t="shared" si="248"/>
        <v>232</v>
      </c>
      <c r="M7551" t="str">
        <f t="shared" si="249"/>
        <v>232013</v>
      </c>
      <c r="N7551" t="str">
        <f>IFERROR(IF(L7551="231","231",VLOOKUP(E7551,Materiales!$A$1:$G$37443,7,FALSE)),"N/A")</f>
        <v>Guarda Bond</v>
      </c>
    </row>
    <row r="7552" spans="1:14" x14ac:dyDescent="0.25">
      <c r="A7552">
        <v>2140110718</v>
      </c>
      <c r="B7552" t="s">
        <v>1791</v>
      </c>
      <c r="C7552">
        <v>2140110718</v>
      </c>
      <c r="D7552" t="s">
        <v>1791</v>
      </c>
      <c r="E7552">
        <v>2320130736</v>
      </c>
      <c r="F7552" t="s">
        <v>3068</v>
      </c>
      <c r="G7552" t="s">
        <v>36</v>
      </c>
      <c r="H7552">
        <v>13733.333333333332</v>
      </c>
      <c r="I7552">
        <v>1</v>
      </c>
      <c r="J7552">
        <v>40000</v>
      </c>
      <c r="K7552">
        <f>+VLOOKUP(E7552,Costos!$A$1:$I$716100,9,FALSE)</f>
        <v>0.46809200000000001</v>
      </c>
      <c r="L7552" t="str">
        <f t="shared" si="248"/>
        <v>232</v>
      </c>
      <c r="M7552" t="str">
        <f t="shared" si="249"/>
        <v>232013</v>
      </c>
      <c r="N7552" t="str">
        <f>IFERROR(IF(L7552="231","231",VLOOKUP(E7552,Materiales!$A$1:$G$37443,7,FALSE)),"N/A")</f>
        <v>Guarda Adhesiva</v>
      </c>
    </row>
    <row r="7553" spans="1:14" x14ac:dyDescent="0.25">
      <c r="A7553">
        <v>2140110718</v>
      </c>
      <c r="B7553" t="s">
        <v>1791</v>
      </c>
      <c r="C7553">
        <v>2140110718</v>
      </c>
      <c r="D7553" t="s">
        <v>1791</v>
      </c>
      <c r="E7553">
        <v>2500030339</v>
      </c>
      <c r="F7553" t="s">
        <v>3743</v>
      </c>
      <c r="G7553" t="s">
        <v>36</v>
      </c>
      <c r="H7553">
        <v>1648</v>
      </c>
      <c r="I7553">
        <v>1</v>
      </c>
      <c r="J7553">
        <v>40000</v>
      </c>
      <c r="K7553">
        <f>+VLOOKUP(E7553,Costos!$A$1:$I$716100,9,FALSE)</f>
        <v>1.1725000000000001</v>
      </c>
      <c r="L7553" t="str">
        <f t="shared" si="248"/>
        <v>250</v>
      </c>
      <c r="M7553" t="str">
        <f t="shared" si="249"/>
        <v>250003</v>
      </c>
      <c r="N7553" t="str">
        <f>IFERROR(IF(L7553="231","231",VLOOKUP(E7553,Materiales!$A$1:$G$37443,7,FALSE)),"N/A")</f>
        <v>Tapa Cajón</v>
      </c>
    </row>
    <row r="7554" spans="1:14" x14ac:dyDescent="0.25">
      <c r="A7554">
        <v>2140110718</v>
      </c>
      <c r="B7554" t="s">
        <v>1791</v>
      </c>
      <c r="C7554">
        <v>2140110718</v>
      </c>
      <c r="D7554" t="s">
        <v>1791</v>
      </c>
      <c r="E7554">
        <v>2320060004</v>
      </c>
      <c r="F7554" t="s">
        <v>2827</v>
      </c>
      <c r="G7554" t="s">
        <v>36</v>
      </c>
      <c r="H7554">
        <v>1648</v>
      </c>
      <c r="I7554">
        <v>1</v>
      </c>
      <c r="J7554">
        <v>40000</v>
      </c>
      <c r="K7554">
        <f>+VLOOKUP(E7554,Costos!$A$1:$I$716100,9,FALSE)</f>
        <v>1.4425570000000001</v>
      </c>
      <c r="L7554" t="str">
        <f t="shared" si="248"/>
        <v>232</v>
      </c>
      <c r="M7554" t="str">
        <f t="shared" si="249"/>
        <v>232006</v>
      </c>
      <c r="N7554" t="str">
        <f>IFERROR(IF(L7554="231","231",VLOOKUP(E7554,Materiales!$A$1:$G$37443,7,FALSE)),"N/A")</f>
        <v>Tapa Cajón</v>
      </c>
    </row>
    <row r="7555" spans="1:14" x14ac:dyDescent="0.25">
      <c r="A7555">
        <v>2140110718</v>
      </c>
      <c r="B7555" t="s">
        <v>1791</v>
      </c>
      <c r="C7555">
        <v>2140110718</v>
      </c>
      <c r="D7555" t="s">
        <v>1791</v>
      </c>
      <c r="E7555">
        <v>2410110053</v>
      </c>
      <c r="F7555" t="s">
        <v>3225</v>
      </c>
      <c r="G7555" t="s">
        <v>89</v>
      </c>
      <c r="H7555">
        <v>20.16</v>
      </c>
      <c r="I7555">
        <v>1</v>
      </c>
      <c r="J7555">
        <v>40000</v>
      </c>
      <c r="K7555">
        <f>+VLOOKUP(E7555,Costos!$A$1:$I$716100,9,FALSE)</f>
        <v>14.426508999999999</v>
      </c>
      <c r="L7555" t="str">
        <f t="shared" si="248"/>
        <v>241</v>
      </c>
      <c r="M7555" t="str">
        <f t="shared" si="249"/>
        <v>241011</v>
      </c>
      <c r="N7555" t="str">
        <f>IFERROR(IF(L7555="231","231",VLOOKUP(E7555,Materiales!$A$1:$G$37443,7,FALSE)),"N/A")</f>
        <v>Tinta Papel Bond</v>
      </c>
    </row>
    <row r="7556" spans="1:14" x14ac:dyDescent="0.25">
      <c r="A7556">
        <v>2140110718</v>
      </c>
      <c r="B7556" t="s">
        <v>1791</v>
      </c>
      <c r="C7556">
        <v>2140110718</v>
      </c>
      <c r="D7556" t="s">
        <v>1791</v>
      </c>
      <c r="E7556">
        <v>2410110087</v>
      </c>
      <c r="F7556" t="s">
        <v>3239</v>
      </c>
      <c r="G7556" t="s">
        <v>89</v>
      </c>
      <c r="H7556">
        <v>7.98</v>
      </c>
      <c r="I7556">
        <v>1</v>
      </c>
      <c r="J7556">
        <v>40000</v>
      </c>
      <c r="K7556">
        <f>+VLOOKUP(E7556,Costos!$A$1:$I$716100,9,FALSE)</f>
        <v>18.059805999999998</v>
      </c>
      <c r="L7556" t="str">
        <f t="shared" si="248"/>
        <v>241</v>
      </c>
      <c r="M7556" t="str">
        <f t="shared" si="249"/>
        <v>241011</v>
      </c>
      <c r="N7556" t="str">
        <f>IFERROR(IF(L7556="231","231",VLOOKUP(E7556,Materiales!$A$1:$G$37443,7,FALSE)),"N/A")</f>
        <v>Tinta Papel Bond</v>
      </c>
    </row>
    <row r="7557" spans="1:14" x14ac:dyDescent="0.25">
      <c r="A7557">
        <v>2140110718</v>
      </c>
      <c r="B7557" t="s">
        <v>1791</v>
      </c>
      <c r="C7557">
        <v>2140110718</v>
      </c>
      <c r="D7557" t="s">
        <v>1791</v>
      </c>
      <c r="E7557">
        <v>2410290214</v>
      </c>
      <c r="F7557" t="s">
        <v>3342</v>
      </c>
      <c r="G7557" t="s">
        <v>89</v>
      </c>
      <c r="H7557">
        <v>10.5</v>
      </c>
      <c r="I7557">
        <v>1</v>
      </c>
      <c r="J7557">
        <v>40000</v>
      </c>
      <c r="K7557">
        <f>+VLOOKUP(E7557,Costos!$A$1:$I$716100,9,FALSE)</f>
        <v>16.999977000000001</v>
      </c>
      <c r="L7557" t="str">
        <f t="shared" si="248"/>
        <v>241</v>
      </c>
      <c r="M7557" t="str">
        <f t="shared" si="249"/>
        <v>241029</v>
      </c>
      <c r="N7557" t="str">
        <f>IFERROR(IF(L7557="231","231",VLOOKUP(E7557,Materiales!$A$1:$G$37443,7,FALSE)),"N/A")</f>
        <v>Suministros</v>
      </c>
    </row>
    <row r="7558" spans="1:14" x14ac:dyDescent="0.25">
      <c r="A7558">
        <v>2140110719</v>
      </c>
      <c r="B7558" t="s">
        <v>1792</v>
      </c>
      <c r="C7558">
        <v>2140110719</v>
      </c>
      <c r="D7558" t="s">
        <v>1792</v>
      </c>
      <c r="E7558">
        <v>2410290807</v>
      </c>
      <c r="F7558" t="s">
        <v>5832</v>
      </c>
      <c r="G7558" t="s">
        <v>89</v>
      </c>
      <c r="H7558">
        <v>12223.68</v>
      </c>
      <c r="I7558">
        <v>1</v>
      </c>
      <c r="J7558">
        <v>40000</v>
      </c>
      <c r="K7558">
        <f>+VLOOKUP(E7558,Costos!$A$1:$I$716100,9,FALSE)</f>
        <v>3.7609979999999998</v>
      </c>
      <c r="L7558" t="str">
        <f t="shared" si="248"/>
        <v>241</v>
      </c>
      <c r="M7558" t="str">
        <f t="shared" si="249"/>
        <v>241029</v>
      </c>
      <c r="N7558" t="str">
        <f>IFERROR(IF(L7558="231","231",VLOOKUP(E7558,Materiales!$A$1:$G$37443,7,FALSE)),"N/A")</f>
        <v>Papel Bond</v>
      </c>
    </row>
    <row r="7559" spans="1:14" x14ac:dyDescent="0.25">
      <c r="A7559">
        <v>2140110719</v>
      </c>
      <c r="B7559" t="s">
        <v>1792</v>
      </c>
      <c r="C7559">
        <v>2140110719</v>
      </c>
      <c r="D7559" t="s">
        <v>1792</v>
      </c>
      <c r="E7559">
        <v>2320330027</v>
      </c>
      <c r="F7559" t="s">
        <v>3124</v>
      </c>
      <c r="G7559" t="s">
        <v>36</v>
      </c>
      <c r="H7559">
        <v>13733.333333333332</v>
      </c>
      <c r="I7559">
        <v>1</v>
      </c>
      <c r="J7559">
        <v>40000</v>
      </c>
      <c r="K7559">
        <f>+VLOOKUP(E7559,Costos!$A$1:$I$716100,9,FALSE)</f>
        <v>4.5429630000000003</v>
      </c>
      <c r="L7559" t="str">
        <f t="shared" si="248"/>
        <v>232</v>
      </c>
      <c r="M7559" t="str">
        <f t="shared" si="249"/>
        <v>232033</v>
      </c>
      <c r="N7559" t="str">
        <f>IFERROR(IF(L7559="231","231",VLOOKUP(E7559,Materiales!$A$1:$G$37443,7,FALSE)),"N/A")</f>
        <v>Tapas para Cuadernos</v>
      </c>
    </row>
    <row r="7560" spans="1:14" x14ac:dyDescent="0.25">
      <c r="A7560">
        <v>2140110719</v>
      </c>
      <c r="B7560" t="s">
        <v>1792</v>
      </c>
      <c r="C7560">
        <v>2140110719</v>
      </c>
      <c r="D7560" t="s">
        <v>1792</v>
      </c>
      <c r="E7560">
        <v>2320130737</v>
      </c>
      <c r="F7560" t="s">
        <v>3070</v>
      </c>
      <c r="G7560" t="s">
        <v>36</v>
      </c>
      <c r="H7560">
        <v>13733.333333333332</v>
      </c>
      <c r="I7560">
        <v>1</v>
      </c>
      <c r="J7560">
        <v>40000</v>
      </c>
      <c r="K7560">
        <f>+VLOOKUP(E7560,Costos!$A$1:$I$716100,9,FALSE)</f>
        <v>0.317274</v>
      </c>
      <c r="L7560" t="str">
        <f t="shared" si="248"/>
        <v>232</v>
      </c>
      <c r="M7560" t="str">
        <f t="shared" si="249"/>
        <v>232013</v>
      </c>
      <c r="N7560" t="str">
        <f>IFERROR(IF(L7560="231","231",VLOOKUP(E7560,Materiales!$A$1:$G$37443,7,FALSE)),"N/A")</f>
        <v>Guarda Bond</v>
      </c>
    </row>
    <row r="7561" spans="1:14" x14ac:dyDescent="0.25">
      <c r="A7561">
        <v>2140110719</v>
      </c>
      <c r="B7561" t="s">
        <v>1792</v>
      </c>
      <c r="C7561">
        <v>2140110719</v>
      </c>
      <c r="D7561" t="s">
        <v>1792</v>
      </c>
      <c r="E7561">
        <v>2320130736</v>
      </c>
      <c r="F7561" t="s">
        <v>3068</v>
      </c>
      <c r="G7561" t="s">
        <v>36</v>
      </c>
      <c r="H7561">
        <v>13733.329900000001</v>
      </c>
      <c r="I7561">
        <v>1</v>
      </c>
      <c r="J7561">
        <v>40000</v>
      </c>
      <c r="K7561">
        <f>+VLOOKUP(E7561,Costos!$A$1:$I$716100,9,FALSE)</f>
        <v>0.46809200000000001</v>
      </c>
      <c r="L7561" t="str">
        <f t="shared" si="248"/>
        <v>232</v>
      </c>
      <c r="M7561" t="str">
        <f t="shared" si="249"/>
        <v>232013</v>
      </c>
      <c r="N7561" t="str">
        <f>IFERROR(IF(L7561="231","231",VLOOKUP(E7561,Materiales!$A$1:$G$37443,7,FALSE)),"N/A")</f>
        <v>Guarda Adhesiva</v>
      </c>
    </row>
    <row r="7562" spans="1:14" x14ac:dyDescent="0.25">
      <c r="A7562">
        <v>2140110719</v>
      </c>
      <c r="B7562" t="s">
        <v>1792</v>
      </c>
      <c r="C7562">
        <v>2140110719</v>
      </c>
      <c r="D7562" t="s">
        <v>1792</v>
      </c>
      <c r="E7562">
        <v>2500030339</v>
      </c>
      <c r="F7562" t="s">
        <v>3743</v>
      </c>
      <c r="G7562" t="s">
        <v>36</v>
      </c>
      <c r="H7562">
        <v>1648</v>
      </c>
      <c r="I7562">
        <v>1</v>
      </c>
      <c r="J7562">
        <v>40000</v>
      </c>
      <c r="K7562">
        <f>+VLOOKUP(E7562,Costos!$A$1:$I$716100,9,FALSE)</f>
        <v>1.1725000000000001</v>
      </c>
      <c r="L7562" t="str">
        <f t="shared" si="248"/>
        <v>250</v>
      </c>
      <c r="M7562" t="str">
        <f t="shared" si="249"/>
        <v>250003</v>
      </c>
      <c r="N7562" t="str">
        <f>IFERROR(IF(L7562="231","231",VLOOKUP(E7562,Materiales!$A$1:$G$37443,7,FALSE)),"N/A")</f>
        <v>Tapa Cajón</v>
      </c>
    </row>
    <row r="7563" spans="1:14" x14ac:dyDescent="0.25">
      <c r="A7563">
        <v>2140110719</v>
      </c>
      <c r="B7563" t="s">
        <v>1792</v>
      </c>
      <c r="C7563">
        <v>2140110719</v>
      </c>
      <c r="D7563" t="s">
        <v>1792</v>
      </c>
      <c r="E7563">
        <v>2320060004</v>
      </c>
      <c r="F7563" t="s">
        <v>2827</v>
      </c>
      <c r="G7563" t="s">
        <v>36</v>
      </c>
      <c r="H7563">
        <v>1680</v>
      </c>
      <c r="I7563">
        <v>1</v>
      </c>
      <c r="J7563">
        <v>40000</v>
      </c>
      <c r="K7563">
        <f>+VLOOKUP(E7563,Costos!$A$1:$I$716100,9,FALSE)</f>
        <v>1.4425570000000001</v>
      </c>
      <c r="L7563" t="str">
        <f t="shared" si="248"/>
        <v>232</v>
      </c>
      <c r="M7563" t="str">
        <f t="shared" si="249"/>
        <v>232006</v>
      </c>
      <c r="N7563" t="str">
        <f>IFERROR(IF(L7563="231","231",VLOOKUP(E7563,Materiales!$A$1:$G$37443,7,FALSE)),"N/A")</f>
        <v>Tapa Cajón</v>
      </c>
    </row>
    <row r="7564" spans="1:14" x14ac:dyDescent="0.25">
      <c r="A7564">
        <v>2140110719</v>
      </c>
      <c r="B7564" t="s">
        <v>1792</v>
      </c>
      <c r="C7564">
        <v>2140110719</v>
      </c>
      <c r="D7564" t="s">
        <v>1792</v>
      </c>
      <c r="E7564">
        <v>2410110053</v>
      </c>
      <c r="F7564" t="s">
        <v>3225</v>
      </c>
      <c r="G7564" t="s">
        <v>89</v>
      </c>
      <c r="H7564">
        <v>20.16</v>
      </c>
      <c r="I7564">
        <v>1</v>
      </c>
      <c r="J7564">
        <v>40000</v>
      </c>
      <c r="K7564">
        <f>+VLOOKUP(E7564,Costos!$A$1:$I$716100,9,FALSE)</f>
        <v>14.426508999999999</v>
      </c>
      <c r="L7564" t="str">
        <f t="shared" si="248"/>
        <v>241</v>
      </c>
      <c r="M7564" t="str">
        <f t="shared" si="249"/>
        <v>241011</v>
      </c>
      <c r="N7564" t="str">
        <f>IFERROR(IF(L7564="231","231",VLOOKUP(E7564,Materiales!$A$1:$G$37443,7,FALSE)),"N/A")</f>
        <v>Tinta Papel Bond</v>
      </c>
    </row>
    <row r="7565" spans="1:14" x14ac:dyDescent="0.25">
      <c r="A7565">
        <v>2140110719</v>
      </c>
      <c r="B7565" t="s">
        <v>1792</v>
      </c>
      <c r="C7565">
        <v>2140110719</v>
      </c>
      <c r="D7565" t="s">
        <v>1792</v>
      </c>
      <c r="E7565">
        <v>2410110087</v>
      </c>
      <c r="F7565" t="s">
        <v>3239</v>
      </c>
      <c r="G7565" t="s">
        <v>89</v>
      </c>
      <c r="H7565">
        <v>7.9799999999999995</v>
      </c>
      <c r="I7565">
        <v>1</v>
      </c>
      <c r="J7565">
        <v>40000</v>
      </c>
      <c r="K7565">
        <f>+VLOOKUP(E7565,Costos!$A$1:$I$716100,9,FALSE)</f>
        <v>18.059805999999998</v>
      </c>
      <c r="L7565" t="str">
        <f t="shared" si="248"/>
        <v>241</v>
      </c>
      <c r="M7565" t="str">
        <f t="shared" si="249"/>
        <v>241011</v>
      </c>
      <c r="N7565" t="str">
        <f>IFERROR(IF(L7565="231","231",VLOOKUP(E7565,Materiales!$A$1:$G$37443,7,FALSE)),"N/A")</f>
        <v>Tinta Papel Bond</v>
      </c>
    </row>
    <row r="7566" spans="1:14" x14ac:dyDescent="0.25">
      <c r="A7566">
        <v>2140110719</v>
      </c>
      <c r="B7566" t="s">
        <v>1792</v>
      </c>
      <c r="C7566">
        <v>2140110719</v>
      </c>
      <c r="D7566" t="s">
        <v>1792</v>
      </c>
      <c r="E7566">
        <v>2410290214</v>
      </c>
      <c r="F7566" t="s">
        <v>3342</v>
      </c>
      <c r="G7566" t="s">
        <v>89</v>
      </c>
      <c r="H7566">
        <v>10.5</v>
      </c>
      <c r="I7566">
        <v>1</v>
      </c>
      <c r="J7566">
        <v>40000</v>
      </c>
      <c r="K7566">
        <f>+VLOOKUP(E7566,Costos!$A$1:$I$716100,9,FALSE)</f>
        <v>16.999977000000001</v>
      </c>
      <c r="L7566" t="str">
        <f t="shared" si="248"/>
        <v>241</v>
      </c>
      <c r="M7566" t="str">
        <f t="shared" si="249"/>
        <v>241029</v>
      </c>
      <c r="N7566" t="str">
        <f>IFERROR(IF(L7566="231","231",VLOOKUP(E7566,Materiales!$A$1:$G$37443,7,FALSE)),"N/A")</f>
        <v>Suministros</v>
      </c>
    </row>
    <row r="7567" spans="1:14" x14ac:dyDescent="0.25">
      <c r="A7567">
        <v>2140110665</v>
      </c>
      <c r="B7567" t="s">
        <v>1753</v>
      </c>
      <c r="C7567">
        <v>2140110665</v>
      </c>
      <c r="D7567" t="s">
        <v>1753</v>
      </c>
      <c r="E7567">
        <v>2410290807</v>
      </c>
      <c r="F7567" t="s">
        <v>5832</v>
      </c>
      <c r="G7567" t="s">
        <v>89</v>
      </c>
      <c r="H7567">
        <v>12223.679999999998</v>
      </c>
      <c r="I7567">
        <v>1</v>
      </c>
      <c r="J7567">
        <v>40000</v>
      </c>
      <c r="K7567">
        <f>+VLOOKUP(E7567,Costos!$A$1:$I$716100,9,FALSE)</f>
        <v>3.7609979999999998</v>
      </c>
      <c r="L7567" t="str">
        <f t="shared" si="248"/>
        <v>241</v>
      </c>
      <c r="M7567" t="str">
        <f t="shared" si="249"/>
        <v>241029</v>
      </c>
      <c r="N7567" t="str">
        <f>IFERROR(IF(L7567="231","231",VLOOKUP(E7567,Materiales!$A$1:$G$37443,7,FALSE)),"N/A")</f>
        <v>Papel Bond</v>
      </c>
    </row>
    <row r="7568" spans="1:14" x14ac:dyDescent="0.25">
      <c r="A7568">
        <v>2140110665</v>
      </c>
      <c r="B7568" t="s">
        <v>1753</v>
      </c>
      <c r="C7568">
        <v>2140110665</v>
      </c>
      <c r="D7568" t="s">
        <v>1753</v>
      </c>
      <c r="E7568">
        <v>2320330022</v>
      </c>
      <c r="F7568" t="s">
        <v>3119</v>
      </c>
      <c r="G7568" t="s">
        <v>36</v>
      </c>
      <c r="H7568">
        <v>13733.333333333332</v>
      </c>
      <c r="I7568">
        <v>1</v>
      </c>
      <c r="J7568">
        <v>40000</v>
      </c>
      <c r="K7568">
        <f>+VLOOKUP(E7568,Costos!$A$1:$I$716100,9,FALSE)</f>
        <v>1.060802</v>
      </c>
      <c r="L7568" t="str">
        <f t="shared" si="248"/>
        <v>232</v>
      </c>
      <c r="M7568" t="str">
        <f t="shared" si="249"/>
        <v>232033</v>
      </c>
      <c r="N7568" t="str">
        <f>IFERROR(IF(L7568="231","231",VLOOKUP(E7568,Materiales!$A$1:$G$37443,7,FALSE)),"N/A")</f>
        <v>Tapas para Cuadernos</v>
      </c>
    </row>
    <row r="7569" spans="1:14" x14ac:dyDescent="0.25">
      <c r="A7569">
        <v>2140110665</v>
      </c>
      <c r="B7569" t="s">
        <v>1753</v>
      </c>
      <c r="C7569">
        <v>2140110665</v>
      </c>
      <c r="D7569" t="s">
        <v>1753</v>
      </c>
      <c r="E7569">
        <v>2320130687</v>
      </c>
      <c r="F7569" t="s">
        <v>3034</v>
      </c>
      <c r="G7569" t="s">
        <v>36</v>
      </c>
      <c r="H7569">
        <v>13733.333333333332</v>
      </c>
      <c r="I7569">
        <v>1</v>
      </c>
      <c r="J7569">
        <v>40000</v>
      </c>
      <c r="K7569">
        <f>+VLOOKUP(E7569,Costos!$A$1:$I$716100,9,FALSE)</f>
        <v>0.17208100000000001</v>
      </c>
      <c r="L7569" t="str">
        <f t="shared" si="248"/>
        <v>232</v>
      </c>
      <c r="M7569" t="str">
        <f t="shared" si="249"/>
        <v>232013</v>
      </c>
      <c r="N7569" t="str">
        <f>IFERROR(IF(L7569="231","231",VLOOKUP(E7569,Materiales!$A$1:$G$37443,7,FALSE)),"N/A")</f>
        <v>Guarda Bond</v>
      </c>
    </row>
    <row r="7570" spans="1:14" x14ac:dyDescent="0.25">
      <c r="A7570">
        <v>2140110665</v>
      </c>
      <c r="B7570" t="s">
        <v>1753</v>
      </c>
      <c r="C7570">
        <v>2140110665</v>
      </c>
      <c r="D7570" t="s">
        <v>1753</v>
      </c>
      <c r="E7570">
        <v>2320130700</v>
      </c>
      <c r="F7570" t="s">
        <v>3046</v>
      </c>
      <c r="G7570" t="s">
        <v>36</v>
      </c>
      <c r="H7570">
        <v>13733.333333333332</v>
      </c>
      <c r="I7570">
        <v>1</v>
      </c>
      <c r="J7570">
        <v>40000</v>
      </c>
      <c r="K7570">
        <f>+VLOOKUP(E7570,Costos!$A$1:$I$716100,9,FALSE)</f>
        <v>0.49397099999999999</v>
      </c>
      <c r="L7570" t="str">
        <f t="shared" si="248"/>
        <v>232</v>
      </c>
      <c r="M7570" t="str">
        <f t="shared" si="249"/>
        <v>232013</v>
      </c>
      <c r="N7570" t="str">
        <f>IFERROR(IF(L7570="231","231",VLOOKUP(E7570,Materiales!$A$1:$G$37443,7,FALSE)),"N/A")</f>
        <v>Guarda Adhesiva</v>
      </c>
    </row>
    <row r="7571" spans="1:14" x14ac:dyDescent="0.25">
      <c r="A7571">
        <v>2140110665</v>
      </c>
      <c r="B7571" t="s">
        <v>1753</v>
      </c>
      <c r="C7571">
        <v>2140110665</v>
      </c>
      <c r="D7571" t="s">
        <v>1753</v>
      </c>
      <c r="E7571">
        <v>2500030339</v>
      </c>
      <c r="F7571" t="s">
        <v>3743</v>
      </c>
      <c r="G7571" t="s">
        <v>36</v>
      </c>
      <c r="H7571">
        <v>1648</v>
      </c>
      <c r="I7571">
        <v>1</v>
      </c>
      <c r="J7571">
        <v>40000</v>
      </c>
      <c r="K7571">
        <f>+VLOOKUP(E7571,Costos!$A$1:$I$716100,9,FALSE)</f>
        <v>1.1725000000000001</v>
      </c>
      <c r="L7571" t="str">
        <f t="shared" si="248"/>
        <v>250</v>
      </c>
      <c r="M7571" t="str">
        <f t="shared" si="249"/>
        <v>250003</v>
      </c>
      <c r="N7571" t="str">
        <f>IFERROR(IF(L7571="231","231",VLOOKUP(E7571,Materiales!$A$1:$G$37443,7,FALSE)),"N/A")</f>
        <v>Tapa Cajón</v>
      </c>
    </row>
    <row r="7572" spans="1:14" x14ac:dyDescent="0.25">
      <c r="A7572">
        <v>2140110665</v>
      </c>
      <c r="B7572" t="s">
        <v>1753</v>
      </c>
      <c r="C7572">
        <v>2140110665</v>
      </c>
      <c r="D7572" t="s">
        <v>1753</v>
      </c>
      <c r="E7572">
        <v>2500030340</v>
      </c>
      <c r="F7572" t="s">
        <v>3744</v>
      </c>
      <c r="G7572" t="s">
        <v>36</v>
      </c>
      <c r="H7572">
        <v>1648</v>
      </c>
      <c r="I7572">
        <v>1</v>
      </c>
      <c r="J7572">
        <v>40000</v>
      </c>
      <c r="K7572">
        <f>+VLOOKUP(E7572,Costos!$A$1:$I$716100,9,FALSE)</f>
        <v>0.79327199999999998</v>
      </c>
      <c r="L7572" t="str">
        <f t="shared" si="248"/>
        <v>250</v>
      </c>
      <c r="M7572" t="str">
        <f t="shared" si="249"/>
        <v>250003</v>
      </c>
      <c r="N7572" t="str">
        <f>IFERROR(IF(L7572="231","231",VLOOKUP(E7572,Materiales!$A$1:$G$37443,7,FALSE)),"N/A")</f>
        <v>Tapa Cajón</v>
      </c>
    </row>
    <row r="7573" spans="1:14" x14ac:dyDescent="0.25">
      <c r="A7573">
        <v>2140110665</v>
      </c>
      <c r="B7573" t="s">
        <v>1753</v>
      </c>
      <c r="C7573">
        <v>2140110665</v>
      </c>
      <c r="D7573" t="s">
        <v>1753</v>
      </c>
      <c r="E7573">
        <v>2410110053</v>
      </c>
      <c r="F7573" t="s">
        <v>3225</v>
      </c>
      <c r="G7573" t="s">
        <v>89</v>
      </c>
      <c r="H7573">
        <v>20.16</v>
      </c>
      <c r="I7573">
        <v>1</v>
      </c>
      <c r="J7573">
        <v>40000</v>
      </c>
      <c r="K7573">
        <f>+VLOOKUP(E7573,Costos!$A$1:$I$716100,9,FALSE)</f>
        <v>14.426508999999999</v>
      </c>
      <c r="L7573" t="str">
        <f t="shared" si="248"/>
        <v>241</v>
      </c>
      <c r="M7573" t="str">
        <f t="shared" si="249"/>
        <v>241011</v>
      </c>
      <c r="N7573" t="str">
        <f>IFERROR(IF(L7573="231","231",VLOOKUP(E7573,Materiales!$A$1:$G$37443,7,FALSE)),"N/A")</f>
        <v>Tinta Papel Bond</v>
      </c>
    </row>
    <row r="7574" spans="1:14" x14ac:dyDescent="0.25">
      <c r="A7574">
        <v>2140110665</v>
      </c>
      <c r="B7574" t="s">
        <v>1753</v>
      </c>
      <c r="C7574">
        <v>2140110665</v>
      </c>
      <c r="D7574" t="s">
        <v>1753</v>
      </c>
      <c r="E7574">
        <v>2410110087</v>
      </c>
      <c r="F7574" t="s">
        <v>3239</v>
      </c>
      <c r="G7574" t="s">
        <v>89</v>
      </c>
      <c r="H7574">
        <v>7.98</v>
      </c>
      <c r="I7574">
        <v>1</v>
      </c>
      <c r="J7574">
        <v>40000</v>
      </c>
      <c r="K7574">
        <f>+VLOOKUP(E7574,Costos!$A$1:$I$716100,9,FALSE)</f>
        <v>18.059805999999998</v>
      </c>
      <c r="L7574" t="str">
        <f t="shared" si="248"/>
        <v>241</v>
      </c>
      <c r="M7574" t="str">
        <f t="shared" si="249"/>
        <v>241011</v>
      </c>
      <c r="N7574" t="str">
        <f>IFERROR(IF(L7574="231","231",VLOOKUP(E7574,Materiales!$A$1:$G$37443,7,FALSE)),"N/A")</f>
        <v>Tinta Papel Bond</v>
      </c>
    </row>
    <row r="7575" spans="1:14" x14ac:dyDescent="0.25">
      <c r="A7575">
        <v>2140110665</v>
      </c>
      <c r="B7575" t="s">
        <v>1753</v>
      </c>
      <c r="C7575">
        <v>2140110665</v>
      </c>
      <c r="D7575" t="s">
        <v>1753</v>
      </c>
      <c r="E7575">
        <v>2410290214</v>
      </c>
      <c r="F7575" t="s">
        <v>3342</v>
      </c>
      <c r="G7575" t="s">
        <v>89</v>
      </c>
      <c r="H7575">
        <v>10.5</v>
      </c>
      <c r="I7575">
        <v>1</v>
      </c>
      <c r="J7575">
        <v>40000</v>
      </c>
      <c r="K7575">
        <f>+VLOOKUP(E7575,Costos!$A$1:$I$716100,9,FALSE)</f>
        <v>16.999977000000001</v>
      </c>
      <c r="L7575" t="str">
        <f t="shared" si="248"/>
        <v>241</v>
      </c>
      <c r="M7575" t="str">
        <f t="shared" si="249"/>
        <v>241029</v>
      </c>
      <c r="N7575" t="str">
        <f>IFERROR(IF(L7575="231","231",VLOOKUP(E7575,Materiales!$A$1:$G$37443,7,FALSE)),"N/A")</f>
        <v>Suministros</v>
      </c>
    </row>
    <row r="7576" spans="1:14" x14ac:dyDescent="0.25">
      <c r="A7576">
        <v>2140110663</v>
      </c>
      <c r="B7576" t="s">
        <v>1751</v>
      </c>
      <c r="C7576">
        <v>2140110663</v>
      </c>
      <c r="D7576" t="s">
        <v>1751</v>
      </c>
      <c r="E7576">
        <v>2410290807</v>
      </c>
      <c r="F7576" t="s">
        <v>5832</v>
      </c>
      <c r="G7576" t="s">
        <v>89</v>
      </c>
      <c r="H7576">
        <v>12223.679999999998</v>
      </c>
      <c r="I7576">
        <v>1</v>
      </c>
      <c r="J7576">
        <v>40000</v>
      </c>
      <c r="K7576">
        <f>+VLOOKUP(E7576,Costos!$A$1:$I$716100,9,FALSE)</f>
        <v>3.7609979999999998</v>
      </c>
      <c r="L7576" t="str">
        <f t="shared" si="248"/>
        <v>241</v>
      </c>
      <c r="M7576" t="str">
        <f t="shared" si="249"/>
        <v>241029</v>
      </c>
      <c r="N7576" t="str">
        <f>IFERROR(IF(L7576="231","231",VLOOKUP(E7576,Materiales!$A$1:$G$37443,7,FALSE)),"N/A")</f>
        <v>Papel Bond</v>
      </c>
    </row>
    <row r="7577" spans="1:14" x14ac:dyDescent="0.25">
      <c r="A7577">
        <v>2140110663</v>
      </c>
      <c r="B7577" t="s">
        <v>1751</v>
      </c>
      <c r="C7577">
        <v>2140110663</v>
      </c>
      <c r="D7577" t="s">
        <v>1751</v>
      </c>
      <c r="E7577">
        <v>2320330022</v>
      </c>
      <c r="F7577" t="s">
        <v>3119</v>
      </c>
      <c r="G7577" t="s">
        <v>36</v>
      </c>
      <c r="H7577">
        <v>13733.333333333332</v>
      </c>
      <c r="I7577">
        <v>1</v>
      </c>
      <c r="J7577">
        <v>40000</v>
      </c>
      <c r="K7577">
        <f>+VLOOKUP(E7577,Costos!$A$1:$I$716100,9,FALSE)</f>
        <v>1.060802</v>
      </c>
      <c r="L7577" t="str">
        <f t="shared" si="248"/>
        <v>232</v>
      </c>
      <c r="M7577" t="str">
        <f t="shared" si="249"/>
        <v>232033</v>
      </c>
      <c r="N7577" t="str">
        <f>IFERROR(IF(L7577="231","231",VLOOKUP(E7577,Materiales!$A$1:$G$37443,7,FALSE)),"N/A")</f>
        <v>Tapas para Cuadernos</v>
      </c>
    </row>
    <row r="7578" spans="1:14" x14ac:dyDescent="0.25">
      <c r="A7578">
        <v>2140110663</v>
      </c>
      <c r="B7578" t="s">
        <v>1751</v>
      </c>
      <c r="C7578">
        <v>2140110663</v>
      </c>
      <c r="D7578" t="s">
        <v>1751</v>
      </c>
      <c r="E7578">
        <v>2320130687</v>
      </c>
      <c r="F7578" t="s">
        <v>3034</v>
      </c>
      <c r="G7578" t="s">
        <v>36</v>
      </c>
      <c r="H7578">
        <v>13733.333333333332</v>
      </c>
      <c r="I7578">
        <v>1</v>
      </c>
      <c r="J7578">
        <v>40000</v>
      </c>
      <c r="K7578">
        <f>+VLOOKUP(E7578,Costos!$A$1:$I$716100,9,FALSE)</f>
        <v>0.17208100000000001</v>
      </c>
      <c r="L7578" t="str">
        <f t="shared" si="248"/>
        <v>232</v>
      </c>
      <c r="M7578" t="str">
        <f t="shared" si="249"/>
        <v>232013</v>
      </c>
      <c r="N7578" t="str">
        <f>IFERROR(IF(L7578="231","231",VLOOKUP(E7578,Materiales!$A$1:$G$37443,7,FALSE)),"N/A")</f>
        <v>Guarda Bond</v>
      </c>
    </row>
    <row r="7579" spans="1:14" x14ac:dyDescent="0.25">
      <c r="A7579">
        <v>2140110663</v>
      </c>
      <c r="B7579" t="s">
        <v>1751</v>
      </c>
      <c r="C7579">
        <v>2140110663</v>
      </c>
      <c r="D7579" t="s">
        <v>1751</v>
      </c>
      <c r="E7579">
        <v>2320130700</v>
      </c>
      <c r="F7579" t="s">
        <v>3046</v>
      </c>
      <c r="G7579" t="s">
        <v>36</v>
      </c>
      <c r="H7579">
        <v>13733.333333333332</v>
      </c>
      <c r="I7579">
        <v>1</v>
      </c>
      <c r="J7579">
        <v>40000</v>
      </c>
      <c r="K7579">
        <f>+VLOOKUP(E7579,Costos!$A$1:$I$716100,9,FALSE)</f>
        <v>0.49397099999999999</v>
      </c>
      <c r="L7579" t="str">
        <f t="shared" si="248"/>
        <v>232</v>
      </c>
      <c r="M7579" t="str">
        <f t="shared" si="249"/>
        <v>232013</v>
      </c>
      <c r="N7579" t="str">
        <f>IFERROR(IF(L7579="231","231",VLOOKUP(E7579,Materiales!$A$1:$G$37443,7,FALSE)),"N/A")</f>
        <v>Guarda Adhesiva</v>
      </c>
    </row>
    <row r="7580" spans="1:14" x14ac:dyDescent="0.25">
      <c r="A7580">
        <v>2140110663</v>
      </c>
      <c r="B7580" t="s">
        <v>1751</v>
      </c>
      <c r="C7580">
        <v>2140110663</v>
      </c>
      <c r="D7580" t="s">
        <v>1751</v>
      </c>
      <c r="E7580">
        <v>2500030339</v>
      </c>
      <c r="F7580" t="s">
        <v>3743</v>
      </c>
      <c r="G7580" t="s">
        <v>36</v>
      </c>
      <c r="H7580">
        <v>1648</v>
      </c>
      <c r="I7580">
        <v>1</v>
      </c>
      <c r="J7580">
        <v>40000</v>
      </c>
      <c r="K7580">
        <f>+VLOOKUP(E7580,Costos!$A$1:$I$716100,9,FALSE)</f>
        <v>1.1725000000000001</v>
      </c>
      <c r="L7580" t="str">
        <f t="shared" si="248"/>
        <v>250</v>
      </c>
      <c r="M7580" t="str">
        <f t="shared" si="249"/>
        <v>250003</v>
      </c>
      <c r="N7580" t="str">
        <f>IFERROR(IF(L7580="231","231",VLOOKUP(E7580,Materiales!$A$1:$G$37443,7,FALSE)),"N/A")</f>
        <v>Tapa Cajón</v>
      </c>
    </row>
    <row r="7581" spans="1:14" x14ac:dyDescent="0.25">
      <c r="A7581">
        <v>2140110663</v>
      </c>
      <c r="B7581" t="s">
        <v>1751</v>
      </c>
      <c r="C7581">
        <v>2140110663</v>
      </c>
      <c r="D7581" t="s">
        <v>1751</v>
      </c>
      <c r="E7581">
        <v>2500030340</v>
      </c>
      <c r="F7581" t="s">
        <v>3744</v>
      </c>
      <c r="G7581" t="s">
        <v>36</v>
      </c>
      <c r="H7581">
        <v>1648</v>
      </c>
      <c r="I7581">
        <v>1</v>
      </c>
      <c r="J7581">
        <v>40000</v>
      </c>
      <c r="K7581">
        <f>+VLOOKUP(E7581,Costos!$A$1:$I$716100,9,FALSE)</f>
        <v>0.79327199999999998</v>
      </c>
      <c r="L7581" t="str">
        <f t="shared" si="248"/>
        <v>250</v>
      </c>
      <c r="M7581" t="str">
        <f t="shared" si="249"/>
        <v>250003</v>
      </c>
      <c r="N7581" t="str">
        <f>IFERROR(IF(L7581="231","231",VLOOKUP(E7581,Materiales!$A$1:$G$37443,7,FALSE)),"N/A")</f>
        <v>Tapa Cajón</v>
      </c>
    </row>
    <row r="7582" spans="1:14" x14ac:dyDescent="0.25">
      <c r="A7582">
        <v>2140110663</v>
      </c>
      <c r="B7582" t="s">
        <v>1751</v>
      </c>
      <c r="C7582">
        <v>2140110663</v>
      </c>
      <c r="D7582" t="s">
        <v>1751</v>
      </c>
      <c r="E7582">
        <v>2410110053</v>
      </c>
      <c r="F7582" t="s">
        <v>3225</v>
      </c>
      <c r="G7582" t="s">
        <v>89</v>
      </c>
      <c r="H7582">
        <v>20.16</v>
      </c>
      <c r="I7582">
        <v>1</v>
      </c>
      <c r="J7582">
        <v>40000</v>
      </c>
      <c r="K7582">
        <f>+VLOOKUP(E7582,Costos!$A$1:$I$716100,9,FALSE)</f>
        <v>14.426508999999999</v>
      </c>
      <c r="L7582" t="str">
        <f t="shared" si="248"/>
        <v>241</v>
      </c>
      <c r="M7582" t="str">
        <f t="shared" si="249"/>
        <v>241011</v>
      </c>
      <c r="N7582" t="str">
        <f>IFERROR(IF(L7582="231","231",VLOOKUP(E7582,Materiales!$A$1:$G$37443,7,FALSE)),"N/A")</f>
        <v>Tinta Papel Bond</v>
      </c>
    </row>
    <row r="7583" spans="1:14" x14ac:dyDescent="0.25">
      <c r="A7583">
        <v>2140110663</v>
      </c>
      <c r="B7583" t="s">
        <v>1751</v>
      </c>
      <c r="C7583">
        <v>2140110663</v>
      </c>
      <c r="D7583" t="s">
        <v>1751</v>
      </c>
      <c r="E7583">
        <v>2410110087</v>
      </c>
      <c r="F7583" t="s">
        <v>3239</v>
      </c>
      <c r="G7583" t="s">
        <v>89</v>
      </c>
      <c r="H7583">
        <v>7.98</v>
      </c>
      <c r="I7583">
        <v>1</v>
      </c>
      <c r="J7583">
        <v>40000</v>
      </c>
      <c r="K7583">
        <f>+VLOOKUP(E7583,Costos!$A$1:$I$716100,9,FALSE)</f>
        <v>18.059805999999998</v>
      </c>
      <c r="L7583" t="str">
        <f t="shared" si="248"/>
        <v>241</v>
      </c>
      <c r="M7583" t="str">
        <f t="shared" si="249"/>
        <v>241011</v>
      </c>
      <c r="N7583" t="str">
        <f>IFERROR(IF(L7583="231","231",VLOOKUP(E7583,Materiales!$A$1:$G$37443,7,FALSE)),"N/A")</f>
        <v>Tinta Papel Bond</v>
      </c>
    </row>
    <row r="7584" spans="1:14" x14ac:dyDescent="0.25">
      <c r="A7584">
        <v>2140110663</v>
      </c>
      <c r="B7584" t="s">
        <v>1751</v>
      </c>
      <c r="C7584">
        <v>2140110663</v>
      </c>
      <c r="D7584" t="s">
        <v>1751</v>
      </c>
      <c r="E7584">
        <v>2410290214</v>
      </c>
      <c r="F7584" t="s">
        <v>3342</v>
      </c>
      <c r="G7584" t="s">
        <v>89</v>
      </c>
      <c r="H7584">
        <v>10.5</v>
      </c>
      <c r="I7584">
        <v>1</v>
      </c>
      <c r="J7584">
        <v>40000</v>
      </c>
      <c r="K7584">
        <f>+VLOOKUP(E7584,Costos!$A$1:$I$716100,9,FALSE)</f>
        <v>16.999977000000001</v>
      </c>
      <c r="L7584" t="str">
        <f t="shared" si="248"/>
        <v>241</v>
      </c>
      <c r="M7584" t="str">
        <f t="shared" si="249"/>
        <v>241029</v>
      </c>
      <c r="N7584" t="str">
        <f>IFERROR(IF(L7584="231","231",VLOOKUP(E7584,Materiales!$A$1:$G$37443,7,FALSE)),"N/A")</f>
        <v>Suministros</v>
      </c>
    </row>
    <row r="7585" spans="1:14" x14ac:dyDescent="0.25">
      <c r="A7585">
        <v>2140110669</v>
      </c>
      <c r="B7585" t="s">
        <v>1757</v>
      </c>
      <c r="C7585">
        <v>2140110669</v>
      </c>
      <c r="D7585" t="s">
        <v>1757</v>
      </c>
      <c r="E7585">
        <v>2410290784</v>
      </c>
      <c r="F7585" t="s">
        <v>3444</v>
      </c>
      <c r="G7585" t="s">
        <v>89</v>
      </c>
      <c r="H7585">
        <v>12223.679999999998</v>
      </c>
      <c r="I7585">
        <v>1</v>
      </c>
      <c r="J7585">
        <v>40000</v>
      </c>
      <c r="K7585">
        <f>+VLOOKUP(E7585,Costos!$A$1:$I$716100,9,FALSE)</f>
        <v>3.0589</v>
      </c>
      <c r="L7585" t="str">
        <f t="shared" si="248"/>
        <v>241</v>
      </c>
      <c r="M7585" t="str">
        <f t="shared" si="249"/>
        <v>241029</v>
      </c>
      <c r="N7585" t="str">
        <f>IFERROR(IF(L7585="231","231",VLOOKUP(E7585,Materiales!$A$1:$G$37443,7,FALSE)),"N/A")</f>
        <v>Papel Bond</v>
      </c>
    </row>
    <row r="7586" spans="1:14" x14ac:dyDescent="0.25">
      <c r="A7586">
        <v>2140110669</v>
      </c>
      <c r="B7586" t="s">
        <v>1757</v>
      </c>
      <c r="C7586">
        <v>2140110669</v>
      </c>
      <c r="D7586" t="s">
        <v>1757</v>
      </c>
      <c r="E7586">
        <v>2320130692</v>
      </c>
      <c r="F7586" t="s">
        <v>3038</v>
      </c>
      <c r="G7586" t="s">
        <v>36</v>
      </c>
      <c r="H7586">
        <v>13733.333333333332</v>
      </c>
      <c r="I7586">
        <v>1</v>
      </c>
      <c r="J7586">
        <v>40000</v>
      </c>
      <c r="K7586">
        <f>+VLOOKUP(E7586,Costos!$A$1:$I$716100,9,FALSE)</f>
        <v>0.94069000000000003</v>
      </c>
      <c r="L7586" t="str">
        <f t="shared" ref="L7586:L7649" si="250">+LEFT(E7586,3)</f>
        <v>232</v>
      </c>
      <c r="M7586" t="str">
        <f t="shared" ref="M7586:M7649" si="251">+LEFT(E7586,6)</f>
        <v>232013</v>
      </c>
      <c r="N7586" t="str">
        <f>IFERROR(IF(L7586="231","231",VLOOKUP(E7586,Materiales!$A$1:$G$37443,7,FALSE)),"N/A")</f>
        <v>Tapas para Cuadernos</v>
      </c>
    </row>
    <row r="7587" spans="1:14" x14ac:dyDescent="0.25">
      <c r="A7587">
        <v>2140110669</v>
      </c>
      <c r="B7587" t="s">
        <v>1757</v>
      </c>
      <c r="C7587">
        <v>2140110669</v>
      </c>
      <c r="D7587" t="s">
        <v>1757</v>
      </c>
      <c r="E7587">
        <v>2320130688</v>
      </c>
      <c r="F7587" t="s">
        <v>6230</v>
      </c>
      <c r="G7587" t="s">
        <v>36</v>
      </c>
      <c r="H7587">
        <v>13733.333333333332</v>
      </c>
      <c r="I7587">
        <v>1</v>
      </c>
      <c r="J7587">
        <v>40000</v>
      </c>
      <c r="K7587">
        <f>+VLOOKUP(E7587,Costos!$A$1:$I$716100,9,FALSE)</f>
        <v>0.16952999999999999</v>
      </c>
      <c r="L7587" t="str">
        <f t="shared" si="250"/>
        <v>232</v>
      </c>
      <c r="M7587" t="str">
        <f t="shared" si="251"/>
        <v>232013</v>
      </c>
      <c r="N7587" t="str">
        <f>IFERROR(IF(L7587="231","231",VLOOKUP(E7587,Materiales!$A$1:$G$37443,7,FALSE)),"N/A")</f>
        <v>Guarda Bond</v>
      </c>
    </row>
    <row r="7588" spans="1:14" x14ac:dyDescent="0.25">
      <c r="A7588">
        <v>2140110669</v>
      </c>
      <c r="B7588" t="s">
        <v>1757</v>
      </c>
      <c r="C7588">
        <v>2140110669</v>
      </c>
      <c r="D7588" t="s">
        <v>1757</v>
      </c>
      <c r="E7588">
        <v>2320130701</v>
      </c>
      <c r="F7588" t="s">
        <v>3047</v>
      </c>
      <c r="G7588" t="s">
        <v>36</v>
      </c>
      <c r="H7588">
        <v>13733.333333333332</v>
      </c>
      <c r="I7588">
        <v>1</v>
      </c>
      <c r="J7588">
        <v>40000</v>
      </c>
      <c r="K7588">
        <f>+VLOOKUP(E7588,Costos!$A$1:$I$716100,9,FALSE)</f>
        <v>0.53328100000000001</v>
      </c>
      <c r="L7588" t="str">
        <f t="shared" si="250"/>
        <v>232</v>
      </c>
      <c r="M7588" t="str">
        <f t="shared" si="251"/>
        <v>232013</v>
      </c>
      <c r="N7588" t="str">
        <f>IFERROR(IF(L7588="231","231",VLOOKUP(E7588,Materiales!$A$1:$G$37443,7,FALSE)),"N/A")</f>
        <v>Guarda Adhesiva</v>
      </c>
    </row>
    <row r="7589" spans="1:14" x14ac:dyDescent="0.25">
      <c r="A7589">
        <v>2140110669</v>
      </c>
      <c r="B7589" t="s">
        <v>1757</v>
      </c>
      <c r="C7589">
        <v>2140110669</v>
      </c>
      <c r="D7589" t="s">
        <v>1757</v>
      </c>
      <c r="E7589">
        <v>2500030339</v>
      </c>
      <c r="F7589" t="s">
        <v>3743</v>
      </c>
      <c r="G7589" t="s">
        <v>36</v>
      </c>
      <c r="H7589">
        <v>1648</v>
      </c>
      <c r="I7589">
        <v>1</v>
      </c>
      <c r="J7589">
        <v>40000</v>
      </c>
      <c r="K7589">
        <f>+VLOOKUP(E7589,Costos!$A$1:$I$716100,9,FALSE)</f>
        <v>1.1725000000000001</v>
      </c>
      <c r="L7589" t="str">
        <f t="shared" si="250"/>
        <v>250</v>
      </c>
      <c r="M7589" t="str">
        <f t="shared" si="251"/>
        <v>250003</v>
      </c>
      <c r="N7589" t="str">
        <f>IFERROR(IF(L7589="231","231",VLOOKUP(E7589,Materiales!$A$1:$G$37443,7,FALSE)),"N/A")</f>
        <v>Tapa Cajón</v>
      </c>
    </row>
    <row r="7590" spans="1:14" x14ac:dyDescent="0.25">
      <c r="A7590">
        <v>2140110669</v>
      </c>
      <c r="B7590" t="s">
        <v>1757</v>
      </c>
      <c r="C7590">
        <v>2140110669</v>
      </c>
      <c r="D7590" t="s">
        <v>1757</v>
      </c>
      <c r="E7590">
        <v>2320060005</v>
      </c>
      <c r="F7590" t="s">
        <v>2828</v>
      </c>
      <c r="G7590" t="s">
        <v>36</v>
      </c>
      <c r="H7590">
        <v>1648</v>
      </c>
      <c r="I7590">
        <v>1</v>
      </c>
      <c r="J7590">
        <v>40000</v>
      </c>
      <c r="K7590">
        <f>+VLOOKUP(E7590,Costos!$A$1:$I$716100,9,FALSE)</f>
        <v>0.734985</v>
      </c>
      <c r="L7590" t="str">
        <f t="shared" si="250"/>
        <v>232</v>
      </c>
      <c r="M7590" t="str">
        <f t="shared" si="251"/>
        <v>232006</v>
      </c>
      <c r="N7590" t="str">
        <f>IFERROR(IF(L7590="231","231",VLOOKUP(E7590,Materiales!$A$1:$G$37443,7,FALSE)),"N/A")</f>
        <v>Tapa Cajón</v>
      </c>
    </row>
    <row r="7591" spans="1:14" x14ac:dyDescent="0.25">
      <c r="A7591">
        <v>2140110669</v>
      </c>
      <c r="B7591" t="s">
        <v>1757</v>
      </c>
      <c r="C7591">
        <v>2140110669</v>
      </c>
      <c r="D7591" t="s">
        <v>1757</v>
      </c>
      <c r="E7591">
        <v>2410110053</v>
      </c>
      <c r="F7591" t="s">
        <v>3225</v>
      </c>
      <c r="G7591" t="s">
        <v>89</v>
      </c>
      <c r="H7591">
        <v>20.16</v>
      </c>
      <c r="I7591">
        <v>1</v>
      </c>
      <c r="J7591">
        <v>40000</v>
      </c>
      <c r="K7591">
        <f>+VLOOKUP(E7591,Costos!$A$1:$I$716100,9,FALSE)</f>
        <v>14.426508999999999</v>
      </c>
      <c r="L7591" t="str">
        <f t="shared" si="250"/>
        <v>241</v>
      </c>
      <c r="M7591" t="str">
        <f t="shared" si="251"/>
        <v>241011</v>
      </c>
      <c r="N7591" t="str">
        <f>IFERROR(IF(L7591="231","231",VLOOKUP(E7591,Materiales!$A$1:$G$37443,7,FALSE)),"N/A")</f>
        <v>Tinta Papel Bond</v>
      </c>
    </row>
    <row r="7592" spans="1:14" x14ac:dyDescent="0.25">
      <c r="A7592">
        <v>2140110669</v>
      </c>
      <c r="B7592" t="s">
        <v>1757</v>
      </c>
      <c r="C7592">
        <v>2140110669</v>
      </c>
      <c r="D7592" t="s">
        <v>1757</v>
      </c>
      <c r="E7592">
        <v>2410110087</v>
      </c>
      <c r="F7592" t="s">
        <v>3239</v>
      </c>
      <c r="G7592" t="s">
        <v>89</v>
      </c>
      <c r="H7592">
        <v>7.98</v>
      </c>
      <c r="I7592">
        <v>1</v>
      </c>
      <c r="J7592">
        <v>40000</v>
      </c>
      <c r="K7592">
        <f>+VLOOKUP(E7592,Costos!$A$1:$I$716100,9,FALSE)</f>
        <v>18.059805999999998</v>
      </c>
      <c r="L7592" t="str">
        <f t="shared" si="250"/>
        <v>241</v>
      </c>
      <c r="M7592" t="str">
        <f t="shared" si="251"/>
        <v>241011</v>
      </c>
      <c r="N7592" t="str">
        <f>IFERROR(IF(L7592="231","231",VLOOKUP(E7592,Materiales!$A$1:$G$37443,7,FALSE)),"N/A")</f>
        <v>Tinta Papel Bond</v>
      </c>
    </row>
    <row r="7593" spans="1:14" x14ac:dyDescent="0.25">
      <c r="A7593">
        <v>2140110669</v>
      </c>
      <c r="B7593" t="s">
        <v>1757</v>
      </c>
      <c r="C7593">
        <v>2140110669</v>
      </c>
      <c r="D7593" t="s">
        <v>1757</v>
      </c>
      <c r="E7593">
        <v>2410290214</v>
      </c>
      <c r="F7593" t="s">
        <v>3342</v>
      </c>
      <c r="G7593" t="s">
        <v>89</v>
      </c>
      <c r="H7593">
        <v>10.5</v>
      </c>
      <c r="I7593">
        <v>1</v>
      </c>
      <c r="J7593">
        <v>40000</v>
      </c>
      <c r="K7593">
        <f>+VLOOKUP(E7593,Costos!$A$1:$I$716100,9,FALSE)</f>
        <v>16.999977000000001</v>
      </c>
      <c r="L7593" t="str">
        <f t="shared" si="250"/>
        <v>241</v>
      </c>
      <c r="M7593" t="str">
        <f t="shared" si="251"/>
        <v>241029</v>
      </c>
      <c r="N7593" t="str">
        <f>IFERROR(IF(L7593="231","231",VLOOKUP(E7593,Materiales!$A$1:$G$37443,7,FALSE)),"N/A")</f>
        <v>Suministros</v>
      </c>
    </row>
    <row r="7594" spans="1:14" x14ac:dyDescent="0.25">
      <c r="A7594">
        <v>2140110670</v>
      </c>
      <c r="B7594" t="s">
        <v>1758</v>
      </c>
      <c r="C7594">
        <v>2140110670</v>
      </c>
      <c r="D7594" t="s">
        <v>1758</v>
      </c>
      <c r="E7594">
        <v>2410290784</v>
      </c>
      <c r="F7594" t="s">
        <v>3444</v>
      </c>
      <c r="G7594" t="s">
        <v>89</v>
      </c>
      <c r="H7594">
        <v>12223.679999999998</v>
      </c>
      <c r="I7594">
        <v>1</v>
      </c>
      <c r="J7594">
        <v>40000</v>
      </c>
      <c r="K7594">
        <f>+VLOOKUP(E7594,Costos!$A$1:$I$716100,9,FALSE)</f>
        <v>3.0589</v>
      </c>
      <c r="L7594" t="str">
        <f t="shared" si="250"/>
        <v>241</v>
      </c>
      <c r="M7594" t="str">
        <f t="shared" si="251"/>
        <v>241029</v>
      </c>
      <c r="N7594" t="str">
        <f>IFERROR(IF(L7594="231","231",VLOOKUP(E7594,Materiales!$A$1:$G$37443,7,FALSE)),"N/A")</f>
        <v>Papel Bond</v>
      </c>
    </row>
    <row r="7595" spans="1:14" x14ac:dyDescent="0.25">
      <c r="A7595">
        <v>2140110670</v>
      </c>
      <c r="B7595" t="s">
        <v>1758</v>
      </c>
      <c r="C7595">
        <v>2140110670</v>
      </c>
      <c r="D7595" t="s">
        <v>1758</v>
      </c>
      <c r="E7595">
        <v>2320130692</v>
      </c>
      <c r="F7595" t="s">
        <v>3038</v>
      </c>
      <c r="G7595" t="s">
        <v>36</v>
      </c>
      <c r="H7595">
        <v>13733.333333333332</v>
      </c>
      <c r="I7595">
        <v>1</v>
      </c>
      <c r="J7595">
        <v>40000</v>
      </c>
      <c r="K7595">
        <f>+VLOOKUP(E7595,Costos!$A$1:$I$716100,9,FALSE)</f>
        <v>0.94069000000000003</v>
      </c>
      <c r="L7595" t="str">
        <f t="shared" si="250"/>
        <v>232</v>
      </c>
      <c r="M7595" t="str">
        <f t="shared" si="251"/>
        <v>232013</v>
      </c>
      <c r="N7595" t="str">
        <f>IFERROR(IF(L7595="231","231",VLOOKUP(E7595,Materiales!$A$1:$G$37443,7,FALSE)),"N/A")</f>
        <v>Tapas para Cuadernos</v>
      </c>
    </row>
    <row r="7596" spans="1:14" x14ac:dyDescent="0.25">
      <c r="A7596">
        <v>2140110670</v>
      </c>
      <c r="B7596" t="s">
        <v>1758</v>
      </c>
      <c r="C7596">
        <v>2140110670</v>
      </c>
      <c r="D7596" t="s">
        <v>1758</v>
      </c>
      <c r="E7596">
        <v>2320130688</v>
      </c>
      <c r="F7596" t="s">
        <v>6230</v>
      </c>
      <c r="G7596" t="s">
        <v>36</v>
      </c>
      <c r="H7596">
        <v>13733.333333333332</v>
      </c>
      <c r="I7596">
        <v>1</v>
      </c>
      <c r="J7596">
        <v>40000</v>
      </c>
      <c r="K7596">
        <f>+VLOOKUP(E7596,Costos!$A$1:$I$716100,9,FALSE)</f>
        <v>0.16952999999999999</v>
      </c>
      <c r="L7596" t="str">
        <f t="shared" si="250"/>
        <v>232</v>
      </c>
      <c r="M7596" t="str">
        <f t="shared" si="251"/>
        <v>232013</v>
      </c>
      <c r="N7596" t="str">
        <f>IFERROR(IF(L7596="231","231",VLOOKUP(E7596,Materiales!$A$1:$G$37443,7,FALSE)),"N/A")</f>
        <v>Guarda Bond</v>
      </c>
    </row>
    <row r="7597" spans="1:14" x14ac:dyDescent="0.25">
      <c r="A7597">
        <v>2140110670</v>
      </c>
      <c r="B7597" t="s">
        <v>1758</v>
      </c>
      <c r="C7597">
        <v>2140110670</v>
      </c>
      <c r="D7597" t="s">
        <v>1758</v>
      </c>
      <c r="E7597">
        <v>2320130701</v>
      </c>
      <c r="F7597" t="s">
        <v>3047</v>
      </c>
      <c r="G7597" t="s">
        <v>36</v>
      </c>
      <c r="H7597">
        <v>13733.333333333332</v>
      </c>
      <c r="I7597">
        <v>1</v>
      </c>
      <c r="J7597">
        <v>40000</v>
      </c>
      <c r="K7597">
        <f>+VLOOKUP(E7597,Costos!$A$1:$I$716100,9,FALSE)</f>
        <v>0.53328100000000001</v>
      </c>
      <c r="L7597" t="str">
        <f t="shared" si="250"/>
        <v>232</v>
      </c>
      <c r="M7597" t="str">
        <f t="shared" si="251"/>
        <v>232013</v>
      </c>
      <c r="N7597" t="str">
        <f>IFERROR(IF(L7597="231","231",VLOOKUP(E7597,Materiales!$A$1:$G$37443,7,FALSE)),"N/A")</f>
        <v>Guarda Adhesiva</v>
      </c>
    </row>
    <row r="7598" spans="1:14" x14ac:dyDescent="0.25">
      <c r="A7598">
        <v>2140110670</v>
      </c>
      <c r="B7598" t="s">
        <v>1758</v>
      </c>
      <c r="C7598">
        <v>2140110670</v>
      </c>
      <c r="D7598" t="s">
        <v>1758</v>
      </c>
      <c r="E7598">
        <v>2500030339</v>
      </c>
      <c r="F7598" t="s">
        <v>3743</v>
      </c>
      <c r="G7598" t="s">
        <v>36</v>
      </c>
      <c r="H7598">
        <v>1648</v>
      </c>
      <c r="I7598">
        <v>1</v>
      </c>
      <c r="J7598">
        <v>40000</v>
      </c>
      <c r="K7598">
        <f>+VLOOKUP(E7598,Costos!$A$1:$I$716100,9,FALSE)</f>
        <v>1.1725000000000001</v>
      </c>
      <c r="L7598" t="str">
        <f t="shared" si="250"/>
        <v>250</v>
      </c>
      <c r="M7598" t="str">
        <f t="shared" si="251"/>
        <v>250003</v>
      </c>
      <c r="N7598" t="str">
        <f>IFERROR(IF(L7598="231","231",VLOOKUP(E7598,Materiales!$A$1:$G$37443,7,FALSE)),"N/A")</f>
        <v>Tapa Cajón</v>
      </c>
    </row>
    <row r="7599" spans="1:14" x14ac:dyDescent="0.25">
      <c r="A7599">
        <v>2140110670</v>
      </c>
      <c r="B7599" t="s">
        <v>1758</v>
      </c>
      <c r="C7599">
        <v>2140110670</v>
      </c>
      <c r="D7599" t="s">
        <v>1758</v>
      </c>
      <c r="E7599">
        <v>2320060005</v>
      </c>
      <c r="F7599" t="s">
        <v>2828</v>
      </c>
      <c r="G7599" t="s">
        <v>36</v>
      </c>
      <c r="H7599">
        <v>1648</v>
      </c>
      <c r="I7599">
        <v>1</v>
      </c>
      <c r="J7599">
        <v>40000</v>
      </c>
      <c r="K7599">
        <f>+VLOOKUP(E7599,Costos!$A$1:$I$716100,9,FALSE)</f>
        <v>0.734985</v>
      </c>
      <c r="L7599" t="str">
        <f t="shared" si="250"/>
        <v>232</v>
      </c>
      <c r="M7599" t="str">
        <f t="shared" si="251"/>
        <v>232006</v>
      </c>
      <c r="N7599" t="str">
        <f>IFERROR(IF(L7599="231","231",VLOOKUP(E7599,Materiales!$A$1:$G$37443,7,FALSE)),"N/A")</f>
        <v>Tapa Cajón</v>
      </c>
    </row>
    <row r="7600" spans="1:14" x14ac:dyDescent="0.25">
      <c r="A7600">
        <v>2140110670</v>
      </c>
      <c r="B7600" t="s">
        <v>1758</v>
      </c>
      <c r="C7600">
        <v>2140110670</v>
      </c>
      <c r="D7600" t="s">
        <v>1758</v>
      </c>
      <c r="E7600">
        <v>2410110053</v>
      </c>
      <c r="F7600" t="s">
        <v>3225</v>
      </c>
      <c r="G7600" t="s">
        <v>89</v>
      </c>
      <c r="H7600">
        <v>20.16</v>
      </c>
      <c r="I7600">
        <v>1</v>
      </c>
      <c r="J7600">
        <v>40000</v>
      </c>
      <c r="K7600">
        <f>+VLOOKUP(E7600,Costos!$A$1:$I$716100,9,FALSE)</f>
        <v>14.426508999999999</v>
      </c>
      <c r="L7600" t="str">
        <f t="shared" si="250"/>
        <v>241</v>
      </c>
      <c r="M7600" t="str">
        <f t="shared" si="251"/>
        <v>241011</v>
      </c>
      <c r="N7600" t="str">
        <f>IFERROR(IF(L7600="231","231",VLOOKUP(E7600,Materiales!$A$1:$G$37443,7,FALSE)),"N/A")</f>
        <v>Tinta Papel Bond</v>
      </c>
    </row>
    <row r="7601" spans="1:14" x14ac:dyDescent="0.25">
      <c r="A7601">
        <v>2140110670</v>
      </c>
      <c r="B7601" t="s">
        <v>1758</v>
      </c>
      <c r="C7601">
        <v>2140110670</v>
      </c>
      <c r="D7601" t="s">
        <v>1758</v>
      </c>
      <c r="E7601">
        <v>2410110087</v>
      </c>
      <c r="F7601" t="s">
        <v>3239</v>
      </c>
      <c r="G7601" t="s">
        <v>89</v>
      </c>
      <c r="H7601">
        <v>7.98</v>
      </c>
      <c r="I7601">
        <v>1</v>
      </c>
      <c r="J7601">
        <v>40000</v>
      </c>
      <c r="K7601">
        <f>+VLOOKUP(E7601,Costos!$A$1:$I$716100,9,FALSE)</f>
        <v>18.059805999999998</v>
      </c>
      <c r="L7601" t="str">
        <f t="shared" si="250"/>
        <v>241</v>
      </c>
      <c r="M7601" t="str">
        <f t="shared" si="251"/>
        <v>241011</v>
      </c>
      <c r="N7601" t="str">
        <f>IFERROR(IF(L7601="231","231",VLOOKUP(E7601,Materiales!$A$1:$G$37443,7,FALSE)),"N/A")</f>
        <v>Tinta Papel Bond</v>
      </c>
    </row>
    <row r="7602" spans="1:14" x14ac:dyDescent="0.25">
      <c r="A7602">
        <v>2140110670</v>
      </c>
      <c r="B7602" t="s">
        <v>1758</v>
      </c>
      <c r="C7602">
        <v>2140110670</v>
      </c>
      <c r="D7602" t="s">
        <v>1758</v>
      </c>
      <c r="E7602">
        <v>2410290214</v>
      </c>
      <c r="F7602" t="s">
        <v>3342</v>
      </c>
      <c r="G7602" t="s">
        <v>89</v>
      </c>
      <c r="H7602">
        <v>10.5</v>
      </c>
      <c r="I7602">
        <v>1</v>
      </c>
      <c r="J7602">
        <v>40000</v>
      </c>
      <c r="K7602">
        <f>+VLOOKUP(E7602,Costos!$A$1:$I$716100,9,FALSE)</f>
        <v>16.999977000000001</v>
      </c>
      <c r="L7602" t="str">
        <f t="shared" si="250"/>
        <v>241</v>
      </c>
      <c r="M7602" t="str">
        <f t="shared" si="251"/>
        <v>241029</v>
      </c>
      <c r="N7602" t="str">
        <f>IFERROR(IF(L7602="231","231",VLOOKUP(E7602,Materiales!$A$1:$G$37443,7,FALSE)),"N/A")</f>
        <v>Suministros</v>
      </c>
    </row>
    <row r="7603" spans="1:14" x14ac:dyDescent="0.25">
      <c r="A7603">
        <v>2140110671</v>
      </c>
      <c r="B7603" t="s">
        <v>1759</v>
      </c>
      <c r="C7603">
        <v>2140110671</v>
      </c>
      <c r="D7603" t="s">
        <v>1759</v>
      </c>
      <c r="E7603">
        <v>2410290784</v>
      </c>
      <c r="F7603" t="s">
        <v>3444</v>
      </c>
      <c r="G7603" t="s">
        <v>89</v>
      </c>
      <c r="H7603">
        <v>12223.679999999998</v>
      </c>
      <c r="I7603">
        <v>1</v>
      </c>
      <c r="J7603">
        <v>40000</v>
      </c>
      <c r="K7603">
        <f>+VLOOKUP(E7603,Costos!$A$1:$I$716100,9,FALSE)</f>
        <v>3.0589</v>
      </c>
      <c r="L7603" t="str">
        <f t="shared" si="250"/>
        <v>241</v>
      </c>
      <c r="M7603" t="str">
        <f t="shared" si="251"/>
        <v>241029</v>
      </c>
      <c r="N7603" t="str">
        <f>IFERROR(IF(L7603="231","231",VLOOKUP(E7603,Materiales!$A$1:$G$37443,7,FALSE)),"N/A")</f>
        <v>Papel Bond</v>
      </c>
    </row>
    <row r="7604" spans="1:14" x14ac:dyDescent="0.25">
      <c r="A7604">
        <v>2140110671</v>
      </c>
      <c r="B7604" t="s">
        <v>1759</v>
      </c>
      <c r="C7604">
        <v>2140110671</v>
      </c>
      <c r="D7604" t="s">
        <v>1759</v>
      </c>
      <c r="E7604">
        <v>2320130692</v>
      </c>
      <c r="F7604" t="s">
        <v>3038</v>
      </c>
      <c r="G7604" t="s">
        <v>36</v>
      </c>
      <c r="H7604">
        <v>13733.333333333332</v>
      </c>
      <c r="I7604">
        <v>1</v>
      </c>
      <c r="J7604">
        <v>40000</v>
      </c>
      <c r="K7604">
        <f>+VLOOKUP(E7604,Costos!$A$1:$I$716100,9,FALSE)</f>
        <v>0.94069000000000003</v>
      </c>
      <c r="L7604" t="str">
        <f t="shared" si="250"/>
        <v>232</v>
      </c>
      <c r="M7604" t="str">
        <f t="shared" si="251"/>
        <v>232013</v>
      </c>
      <c r="N7604" t="str">
        <f>IFERROR(IF(L7604="231","231",VLOOKUP(E7604,Materiales!$A$1:$G$37443,7,FALSE)),"N/A")</f>
        <v>Tapas para Cuadernos</v>
      </c>
    </row>
    <row r="7605" spans="1:14" x14ac:dyDescent="0.25">
      <c r="A7605">
        <v>2140110671</v>
      </c>
      <c r="B7605" t="s">
        <v>1759</v>
      </c>
      <c r="C7605">
        <v>2140110671</v>
      </c>
      <c r="D7605" t="s">
        <v>1759</v>
      </c>
      <c r="E7605">
        <v>2320130688</v>
      </c>
      <c r="F7605" t="s">
        <v>6230</v>
      </c>
      <c r="G7605" t="s">
        <v>36</v>
      </c>
      <c r="H7605">
        <v>13733.333333333332</v>
      </c>
      <c r="I7605">
        <v>1</v>
      </c>
      <c r="J7605">
        <v>40000</v>
      </c>
      <c r="K7605">
        <f>+VLOOKUP(E7605,Costos!$A$1:$I$716100,9,FALSE)</f>
        <v>0.16952999999999999</v>
      </c>
      <c r="L7605" t="str">
        <f t="shared" si="250"/>
        <v>232</v>
      </c>
      <c r="M7605" t="str">
        <f t="shared" si="251"/>
        <v>232013</v>
      </c>
      <c r="N7605" t="str">
        <f>IFERROR(IF(L7605="231","231",VLOOKUP(E7605,Materiales!$A$1:$G$37443,7,FALSE)),"N/A")</f>
        <v>Guarda Bond</v>
      </c>
    </row>
    <row r="7606" spans="1:14" x14ac:dyDescent="0.25">
      <c r="A7606">
        <v>2140110671</v>
      </c>
      <c r="B7606" t="s">
        <v>1759</v>
      </c>
      <c r="C7606">
        <v>2140110671</v>
      </c>
      <c r="D7606" t="s">
        <v>1759</v>
      </c>
      <c r="E7606">
        <v>2320130701</v>
      </c>
      <c r="F7606" t="s">
        <v>3047</v>
      </c>
      <c r="G7606" t="s">
        <v>36</v>
      </c>
      <c r="H7606">
        <v>13733.333333333332</v>
      </c>
      <c r="I7606">
        <v>1</v>
      </c>
      <c r="J7606">
        <v>40000</v>
      </c>
      <c r="K7606">
        <f>+VLOOKUP(E7606,Costos!$A$1:$I$716100,9,FALSE)</f>
        <v>0.53328100000000001</v>
      </c>
      <c r="L7606" t="str">
        <f t="shared" si="250"/>
        <v>232</v>
      </c>
      <c r="M7606" t="str">
        <f t="shared" si="251"/>
        <v>232013</v>
      </c>
      <c r="N7606" t="str">
        <f>IFERROR(IF(L7606="231","231",VLOOKUP(E7606,Materiales!$A$1:$G$37443,7,FALSE)),"N/A")</f>
        <v>Guarda Adhesiva</v>
      </c>
    </row>
    <row r="7607" spans="1:14" x14ac:dyDescent="0.25">
      <c r="A7607">
        <v>2140110671</v>
      </c>
      <c r="B7607" t="s">
        <v>1759</v>
      </c>
      <c r="C7607">
        <v>2140110671</v>
      </c>
      <c r="D7607" t="s">
        <v>1759</v>
      </c>
      <c r="E7607">
        <v>2500030339</v>
      </c>
      <c r="F7607" t="s">
        <v>3743</v>
      </c>
      <c r="G7607" t="s">
        <v>36</v>
      </c>
      <c r="H7607">
        <v>1648</v>
      </c>
      <c r="I7607">
        <v>1</v>
      </c>
      <c r="J7607">
        <v>40000</v>
      </c>
      <c r="K7607">
        <f>+VLOOKUP(E7607,Costos!$A$1:$I$716100,9,FALSE)</f>
        <v>1.1725000000000001</v>
      </c>
      <c r="L7607" t="str">
        <f t="shared" si="250"/>
        <v>250</v>
      </c>
      <c r="M7607" t="str">
        <f t="shared" si="251"/>
        <v>250003</v>
      </c>
      <c r="N7607" t="str">
        <f>IFERROR(IF(L7607="231","231",VLOOKUP(E7607,Materiales!$A$1:$G$37443,7,FALSE)),"N/A")</f>
        <v>Tapa Cajón</v>
      </c>
    </row>
    <row r="7608" spans="1:14" x14ac:dyDescent="0.25">
      <c r="A7608">
        <v>2140110671</v>
      </c>
      <c r="B7608" t="s">
        <v>1759</v>
      </c>
      <c r="C7608">
        <v>2140110671</v>
      </c>
      <c r="D7608" t="s">
        <v>1759</v>
      </c>
      <c r="E7608">
        <v>2320060005</v>
      </c>
      <c r="F7608" t="s">
        <v>2828</v>
      </c>
      <c r="G7608" t="s">
        <v>36</v>
      </c>
      <c r="H7608">
        <v>1648</v>
      </c>
      <c r="I7608">
        <v>1</v>
      </c>
      <c r="J7608">
        <v>40000</v>
      </c>
      <c r="K7608">
        <f>+VLOOKUP(E7608,Costos!$A$1:$I$716100,9,FALSE)</f>
        <v>0.734985</v>
      </c>
      <c r="L7608" t="str">
        <f t="shared" si="250"/>
        <v>232</v>
      </c>
      <c r="M7608" t="str">
        <f t="shared" si="251"/>
        <v>232006</v>
      </c>
      <c r="N7608" t="str">
        <f>IFERROR(IF(L7608="231","231",VLOOKUP(E7608,Materiales!$A$1:$G$37443,7,FALSE)),"N/A")</f>
        <v>Tapa Cajón</v>
      </c>
    </row>
    <row r="7609" spans="1:14" x14ac:dyDescent="0.25">
      <c r="A7609">
        <v>2140110671</v>
      </c>
      <c r="B7609" t="s">
        <v>1759</v>
      </c>
      <c r="C7609">
        <v>2140110671</v>
      </c>
      <c r="D7609" t="s">
        <v>1759</v>
      </c>
      <c r="E7609">
        <v>2410110053</v>
      </c>
      <c r="F7609" t="s">
        <v>3225</v>
      </c>
      <c r="G7609" t="s">
        <v>89</v>
      </c>
      <c r="H7609">
        <v>20.16</v>
      </c>
      <c r="I7609">
        <v>1</v>
      </c>
      <c r="J7609">
        <v>40000</v>
      </c>
      <c r="K7609">
        <f>+VLOOKUP(E7609,Costos!$A$1:$I$716100,9,FALSE)</f>
        <v>14.426508999999999</v>
      </c>
      <c r="L7609" t="str">
        <f t="shared" si="250"/>
        <v>241</v>
      </c>
      <c r="M7609" t="str">
        <f t="shared" si="251"/>
        <v>241011</v>
      </c>
      <c r="N7609" t="str">
        <f>IFERROR(IF(L7609="231","231",VLOOKUP(E7609,Materiales!$A$1:$G$37443,7,FALSE)),"N/A")</f>
        <v>Tinta Papel Bond</v>
      </c>
    </row>
    <row r="7610" spans="1:14" x14ac:dyDescent="0.25">
      <c r="A7610">
        <v>2140110671</v>
      </c>
      <c r="B7610" t="s">
        <v>1759</v>
      </c>
      <c r="C7610">
        <v>2140110671</v>
      </c>
      <c r="D7610" t="s">
        <v>1759</v>
      </c>
      <c r="E7610">
        <v>2410110087</v>
      </c>
      <c r="F7610" t="s">
        <v>3239</v>
      </c>
      <c r="G7610" t="s">
        <v>89</v>
      </c>
      <c r="H7610">
        <v>7.98</v>
      </c>
      <c r="I7610">
        <v>1</v>
      </c>
      <c r="J7610">
        <v>40000</v>
      </c>
      <c r="K7610">
        <f>+VLOOKUP(E7610,Costos!$A$1:$I$716100,9,FALSE)</f>
        <v>18.059805999999998</v>
      </c>
      <c r="L7610" t="str">
        <f t="shared" si="250"/>
        <v>241</v>
      </c>
      <c r="M7610" t="str">
        <f t="shared" si="251"/>
        <v>241011</v>
      </c>
      <c r="N7610" t="str">
        <f>IFERROR(IF(L7610="231","231",VLOOKUP(E7610,Materiales!$A$1:$G$37443,7,FALSE)),"N/A")</f>
        <v>Tinta Papel Bond</v>
      </c>
    </row>
    <row r="7611" spans="1:14" x14ac:dyDescent="0.25">
      <c r="A7611">
        <v>2140110671</v>
      </c>
      <c r="B7611" t="s">
        <v>1759</v>
      </c>
      <c r="C7611">
        <v>2140110671</v>
      </c>
      <c r="D7611" t="s">
        <v>1759</v>
      </c>
      <c r="E7611">
        <v>2410290214</v>
      </c>
      <c r="F7611" t="s">
        <v>3342</v>
      </c>
      <c r="G7611" t="s">
        <v>89</v>
      </c>
      <c r="H7611">
        <v>10.5</v>
      </c>
      <c r="I7611">
        <v>1</v>
      </c>
      <c r="J7611">
        <v>40000</v>
      </c>
      <c r="K7611">
        <f>+VLOOKUP(E7611,Costos!$A$1:$I$716100,9,FALSE)</f>
        <v>16.999977000000001</v>
      </c>
      <c r="L7611" t="str">
        <f t="shared" si="250"/>
        <v>241</v>
      </c>
      <c r="M7611" t="str">
        <f t="shared" si="251"/>
        <v>241029</v>
      </c>
      <c r="N7611" t="str">
        <f>IFERROR(IF(L7611="231","231",VLOOKUP(E7611,Materiales!$A$1:$G$37443,7,FALSE)),"N/A")</f>
        <v>Suministros</v>
      </c>
    </row>
    <row r="7612" spans="1:14" x14ac:dyDescent="0.25">
      <c r="A7612">
        <v>2140110725</v>
      </c>
      <c r="B7612" t="s">
        <v>6437</v>
      </c>
      <c r="C7612">
        <v>2140110725</v>
      </c>
      <c r="D7612" t="s">
        <v>6437</v>
      </c>
      <c r="E7612">
        <v>2410290784</v>
      </c>
      <c r="F7612" t="s">
        <v>3444</v>
      </c>
      <c r="G7612" t="s">
        <v>89</v>
      </c>
      <c r="H7612">
        <v>12223.679999999998</v>
      </c>
      <c r="I7612">
        <v>1</v>
      </c>
      <c r="J7612">
        <v>40000</v>
      </c>
      <c r="K7612">
        <f>+VLOOKUP(E7612,Costos!$A$1:$I$716100,9,FALSE)</f>
        <v>3.0589</v>
      </c>
      <c r="L7612" t="str">
        <f t="shared" si="250"/>
        <v>241</v>
      </c>
      <c r="M7612" t="str">
        <f t="shared" si="251"/>
        <v>241029</v>
      </c>
      <c r="N7612" t="str">
        <f>IFERROR(IF(L7612="231","231",VLOOKUP(E7612,Materiales!$A$1:$G$37443,7,FALSE)),"N/A")</f>
        <v>Papel Bond</v>
      </c>
    </row>
    <row r="7613" spans="1:14" x14ac:dyDescent="0.25">
      <c r="A7613">
        <v>2140110725</v>
      </c>
      <c r="B7613" t="s">
        <v>6437</v>
      </c>
      <c r="C7613">
        <v>2140110725</v>
      </c>
      <c r="D7613" t="s">
        <v>6437</v>
      </c>
      <c r="E7613">
        <v>2320330026</v>
      </c>
      <c r="F7613" t="s">
        <v>3123</v>
      </c>
      <c r="G7613" t="s">
        <v>36</v>
      </c>
      <c r="H7613">
        <v>13733.333333333332</v>
      </c>
      <c r="I7613">
        <v>1</v>
      </c>
      <c r="J7613">
        <v>40000</v>
      </c>
      <c r="K7613">
        <f>+VLOOKUP(E7613,Costos!$A$1:$I$716100,9,FALSE)</f>
        <v>0.83532700000000004</v>
      </c>
      <c r="L7613" t="str">
        <f t="shared" si="250"/>
        <v>232</v>
      </c>
      <c r="M7613" t="str">
        <f t="shared" si="251"/>
        <v>232033</v>
      </c>
      <c r="N7613" t="str">
        <f>IFERROR(IF(L7613="231","231",VLOOKUP(E7613,Materiales!$A$1:$G$37443,7,FALSE)),"N/A")</f>
        <v>N/A</v>
      </c>
    </row>
    <row r="7614" spans="1:14" x14ac:dyDescent="0.25">
      <c r="A7614">
        <v>2140110725</v>
      </c>
      <c r="B7614" t="s">
        <v>6437</v>
      </c>
      <c r="C7614">
        <v>2140110725</v>
      </c>
      <c r="D7614" t="s">
        <v>6437</v>
      </c>
      <c r="E7614">
        <v>2320130737</v>
      </c>
      <c r="F7614" t="s">
        <v>3070</v>
      </c>
      <c r="G7614" t="s">
        <v>36</v>
      </c>
      <c r="H7614">
        <v>13733.333333333332</v>
      </c>
      <c r="I7614">
        <v>1</v>
      </c>
      <c r="J7614">
        <v>40000</v>
      </c>
      <c r="K7614">
        <f>+VLOOKUP(E7614,Costos!$A$1:$I$716100,9,FALSE)</f>
        <v>0.317274</v>
      </c>
      <c r="L7614" t="str">
        <f t="shared" si="250"/>
        <v>232</v>
      </c>
      <c r="M7614" t="str">
        <f t="shared" si="251"/>
        <v>232013</v>
      </c>
      <c r="N7614" t="str">
        <f>IFERROR(IF(L7614="231","231",VLOOKUP(E7614,Materiales!$A$1:$G$37443,7,FALSE)),"N/A")</f>
        <v>Guarda Bond</v>
      </c>
    </row>
    <row r="7615" spans="1:14" x14ac:dyDescent="0.25">
      <c r="A7615">
        <v>2140110725</v>
      </c>
      <c r="B7615" t="s">
        <v>6437</v>
      </c>
      <c r="C7615">
        <v>2140110725</v>
      </c>
      <c r="D7615" t="s">
        <v>6437</v>
      </c>
      <c r="E7615">
        <v>2320130736</v>
      </c>
      <c r="F7615" t="s">
        <v>3068</v>
      </c>
      <c r="G7615" t="s">
        <v>36</v>
      </c>
      <c r="H7615">
        <v>13733.333333333332</v>
      </c>
      <c r="I7615">
        <v>1</v>
      </c>
      <c r="J7615">
        <v>40000</v>
      </c>
      <c r="K7615">
        <f>+VLOOKUP(E7615,Costos!$A$1:$I$716100,9,FALSE)</f>
        <v>0.46809200000000001</v>
      </c>
      <c r="L7615" t="str">
        <f t="shared" si="250"/>
        <v>232</v>
      </c>
      <c r="M7615" t="str">
        <f t="shared" si="251"/>
        <v>232013</v>
      </c>
      <c r="N7615" t="str">
        <f>IFERROR(IF(L7615="231","231",VLOOKUP(E7615,Materiales!$A$1:$G$37443,7,FALSE)),"N/A")</f>
        <v>Guarda Adhesiva</v>
      </c>
    </row>
    <row r="7616" spans="1:14" x14ac:dyDescent="0.25">
      <c r="A7616">
        <v>2140110725</v>
      </c>
      <c r="B7616" t="s">
        <v>6437</v>
      </c>
      <c r="C7616">
        <v>2140110725</v>
      </c>
      <c r="D7616" t="s">
        <v>6437</v>
      </c>
      <c r="E7616">
        <v>2500030339</v>
      </c>
      <c r="F7616" t="s">
        <v>3743</v>
      </c>
      <c r="G7616" t="s">
        <v>36</v>
      </c>
      <c r="H7616">
        <v>1648</v>
      </c>
      <c r="I7616">
        <v>1</v>
      </c>
      <c r="J7616">
        <v>40000</v>
      </c>
      <c r="K7616">
        <f>+VLOOKUP(E7616,Costos!$A$1:$I$716100,9,FALSE)</f>
        <v>1.1725000000000001</v>
      </c>
      <c r="L7616" t="str">
        <f t="shared" si="250"/>
        <v>250</v>
      </c>
      <c r="M7616" t="str">
        <f t="shared" si="251"/>
        <v>250003</v>
      </c>
      <c r="N7616" t="str">
        <f>IFERROR(IF(L7616="231","231",VLOOKUP(E7616,Materiales!$A$1:$G$37443,7,FALSE)),"N/A")</f>
        <v>Tapa Cajón</v>
      </c>
    </row>
    <row r="7617" spans="1:14" x14ac:dyDescent="0.25">
      <c r="A7617">
        <v>2140110725</v>
      </c>
      <c r="B7617" t="s">
        <v>6437</v>
      </c>
      <c r="C7617">
        <v>2140110725</v>
      </c>
      <c r="D7617" t="s">
        <v>6437</v>
      </c>
      <c r="E7617">
        <v>2500030340</v>
      </c>
      <c r="F7617" t="s">
        <v>3744</v>
      </c>
      <c r="G7617" t="s">
        <v>36</v>
      </c>
      <c r="H7617">
        <v>1648</v>
      </c>
      <c r="I7617">
        <v>1</v>
      </c>
      <c r="J7617">
        <v>40000</v>
      </c>
      <c r="K7617">
        <f>+VLOOKUP(E7617,Costos!$A$1:$I$716100,9,FALSE)</f>
        <v>0.79327199999999998</v>
      </c>
      <c r="L7617" t="str">
        <f t="shared" si="250"/>
        <v>250</v>
      </c>
      <c r="M7617" t="str">
        <f t="shared" si="251"/>
        <v>250003</v>
      </c>
      <c r="N7617" t="str">
        <f>IFERROR(IF(L7617="231","231",VLOOKUP(E7617,Materiales!$A$1:$G$37443,7,FALSE)),"N/A")</f>
        <v>Tapa Cajón</v>
      </c>
    </row>
    <row r="7618" spans="1:14" x14ac:dyDescent="0.25">
      <c r="A7618">
        <v>2140110725</v>
      </c>
      <c r="B7618" t="s">
        <v>6437</v>
      </c>
      <c r="C7618">
        <v>2140110725</v>
      </c>
      <c r="D7618" t="s">
        <v>6437</v>
      </c>
      <c r="E7618">
        <v>2410110053</v>
      </c>
      <c r="F7618" t="s">
        <v>3225</v>
      </c>
      <c r="G7618" t="s">
        <v>89</v>
      </c>
      <c r="H7618">
        <v>20.16</v>
      </c>
      <c r="I7618">
        <v>1</v>
      </c>
      <c r="J7618">
        <v>40000</v>
      </c>
      <c r="K7618">
        <f>+VLOOKUP(E7618,Costos!$A$1:$I$716100,9,FALSE)</f>
        <v>14.426508999999999</v>
      </c>
      <c r="L7618" t="str">
        <f t="shared" si="250"/>
        <v>241</v>
      </c>
      <c r="M7618" t="str">
        <f t="shared" si="251"/>
        <v>241011</v>
      </c>
      <c r="N7618" t="str">
        <f>IFERROR(IF(L7618="231","231",VLOOKUP(E7618,Materiales!$A$1:$G$37443,7,FALSE)),"N/A")</f>
        <v>Tinta Papel Bond</v>
      </c>
    </row>
    <row r="7619" spans="1:14" x14ac:dyDescent="0.25">
      <c r="A7619">
        <v>2140110725</v>
      </c>
      <c r="B7619" t="s">
        <v>6437</v>
      </c>
      <c r="C7619">
        <v>2140110725</v>
      </c>
      <c r="D7619" t="s">
        <v>6437</v>
      </c>
      <c r="E7619">
        <v>2410110087</v>
      </c>
      <c r="F7619" t="s">
        <v>3239</v>
      </c>
      <c r="G7619" t="s">
        <v>89</v>
      </c>
      <c r="H7619">
        <v>7.98</v>
      </c>
      <c r="I7619">
        <v>1</v>
      </c>
      <c r="J7619">
        <v>40000</v>
      </c>
      <c r="K7619">
        <f>+VLOOKUP(E7619,Costos!$A$1:$I$716100,9,FALSE)</f>
        <v>18.059805999999998</v>
      </c>
      <c r="L7619" t="str">
        <f t="shared" si="250"/>
        <v>241</v>
      </c>
      <c r="M7619" t="str">
        <f t="shared" si="251"/>
        <v>241011</v>
      </c>
      <c r="N7619" t="str">
        <f>IFERROR(IF(L7619="231","231",VLOOKUP(E7619,Materiales!$A$1:$G$37443,7,FALSE)),"N/A")</f>
        <v>Tinta Papel Bond</v>
      </c>
    </row>
    <row r="7620" spans="1:14" x14ac:dyDescent="0.25">
      <c r="A7620">
        <v>2140110725</v>
      </c>
      <c r="B7620" t="s">
        <v>6437</v>
      </c>
      <c r="C7620">
        <v>2140110725</v>
      </c>
      <c r="D7620" t="s">
        <v>6437</v>
      </c>
      <c r="E7620">
        <v>2410290214</v>
      </c>
      <c r="F7620" t="s">
        <v>3342</v>
      </c>
      <c r="G7620" t="s">
        <v>89</v>
      </c>
      <c r="H7620">
        <v>10.5</v>
      </c>
      <c r="I7620">
        <v>1</v>
      </c>
      <c r="J7620">
        <v>40000</v>
      </c>
      <c r="K7620">
        <f>+VLOOKUP(E7620,Costos!$A$1:$I$716100,9,FALSE)</f>
        <v>16.999977000000001</v>
      </c>
      <c r="L7620" t="str">
        <f t="shared" si="250"/>
        <v>241</v>
      </c>
      <c r="M7620" t="str">
        <f t="shared" si="251"/>
        <v>241029</v>
      </c>
      <c r="N7620" t="str">
        <f>IFERROR(IF(L7620="231","231",VLOOKUP(E7620,Materiales!$A$1:$G$37443,7,FALSE)),"N/A")</f>
        <v>Suministros</v>
      </c>
    </row>
    <row r="7621" spans="1:14" x14ac:dyDescent="0.25">
      <c r="A7621">
        <v>2140110721</v>
      </c>
      <c r="B7621" t="s">
        <v>1794</v>
      </c>
      <c r="C7621">
        <v>2140110721</v>
      </c>
      <c r="D7621" t="s">
        <v>1794</v>
      </c>
      <c r="E7621">
        <v>2410290784</v>
      </c>
      <c r="F7621" t="s">
        <v>3444</v>
      </c>
      <c r="G7621" t="s">
        <v>89</v>
      </c>
      <c r="H7621">
        <v>12223.679999999998</v>
      </c>
      <c r="I7621">
        <v>1</v>
      </c>
      <c r="J7621">
        <v>40000</v>
      </c>
      <c r="K7621">
        <f>+VLOOKUP(E7621,Costos!$A$1:$I$716100,9,FALSE)</f>
        <v>3.0589</v>
      </c>
      <c r="L7621" t="str">
        <f t="shared" si="250"/>
        <v>241</v>
      </c>
      <c r="M7621" t="str">
        <f t="shared" si="251"/>
        <v>241029</v>
      </c>
      <c r="N7621" t="str">
        <f>IFERROR(IF(L7621="231","231",VLOOKUP(E7621,Materiales!$A$1:$G$37443,7,FALSE)),"N/A")</f>
        <v>Papel Bond</v>
      </c>
    </row>
    <row r="7622" spans="1:14" x14ac:dyDescent="0.25">
      <c r="A7622">
        <v>2140110721</v>
      </c>
      <c r="B7622" t="s">
        <v>1794</v>
      </c>
      <c r="C7622">
        <v>2140110721</v>
      </c>
      <c r="D7622" t="s">
        <v>1794</v>
      </c>
      <c r="E7622">
        <v>2320330026</v>
      </c>
      <c r="F7622" t="s">
        <v>3123</v>
      </c>
      <c r="G7622" t="s">
        <v>36</v>
      </c>
      <c r="H7622">
        <v>13733.333333333332</v>
      </c>
      <c r="I7622">
        <v>1</v>
      </c>
      <c r="J7622">
        <v>40000</v>
      </c>
      <c r="K7622">
        <f>+VLOOKUP(E7622,Costos!$A$1:$I$716100,9,FALSE)</f>
        <v>0.83532700000000004</v>
      </c>
      <c r="L7622" t="str">
        <f t="shared" si="250"/>
        <v>232</v>
      </c>
      <c r="M7622" t="str">
        <f t="shared" si="251"/>
        <v>232033</v>
      </c>
      <c r="N7622" t="str">
        <f>IFERROR(IF(L7622="231","231",VLOOKUP(E7622,Materiales!$A$1:$G$37443,7,FALSE)),"N/A")</f>
        <v>N/A</v>
      </c>
    </row>
    <row r="7623" spans="1:14" x14ac:dyDescent="0.25">
      <c r="A7623">
        <v>2140110721</v>
      </c>
      <c r="B7623" t="s">
        <v>1794</v>
      </c>
      <c r="C7623">
        <v>2140110721</v>
      </c>
      <c r="D7623" t="s">
        <v>1794</v>
      </c>
      <c r="E7623">
        <v>2320130737</v>
      </c>
      <c r="F7623" t="s">
        <v>3070</v>
      </c>
      <c r="G7623" t="s">
        <v>36</v>
      </c>
      <c r="H7623">
        <v>13733.333333333332</v>
      </c>
      <c r="I7623">
        <v>1</v>
      </c>
      <c r="J7623">
        <v>40000</v>
      </c>
      <c r="K7623">
        <f>+VLOOKUP(E7623,Costos!$A$1:$I$716100,9,FALSE)</f>
        <v>0.317274</v>
      </c>
      <c r="L7623" t="str">
        <f t="shared" si="250"/>
        <v>232</v>
      </c>
      <c r="M7623" t="str">
        <f t="shared" si="251"/>
        <v>232013</v>
      </c>
      <c r="N7623" t="str">
        <f>IFERROR(IF(L7623="231","231",VLOOKUP(E7623,Materiales!$A$1:$G$37443,7,FALSE)),"N/A")</f>
        <v>Guarda Bond</v>
      </c>
    </row>
    <row r="7624" spans="1:14" x14ac:dyDescent="0.25">
      <c r="A7624">
        <v>2140110721</v>
      </c>
      <c r="B7624" t="s">
        <v>1794</v>
      </c>
      <c r="C7624">
        <v>2140110721</v>
      </c>
      <c r="D7624" t="s">
        <v>1794</v>
      </c>
      <c r="E7624">
        <v>2320130736</v>
      </c>
      <c r="F7624" t="s">
        <v>3068</v>
      </c>
      <c r="G7624" t="s">
        <v>36</v>
      </c>
      <c r="H7624">
        <v>13733.333333333332</v>
      </c>
      <c r="I7624">
        <v>1</v>
      </c>
      <c r="J7624">
        <v>40000</v>
      </c>
      <c r="K7624">
        <f>+VLOOKUP(E7624,Costos!$A$1:$I$716100,9,FALSE)</f>
        <v>0.46809200000000001</v>
      </c>
      <c r="L7624" t="str">
        <f t="shared" si="250"/>
        <v>232</v>
      </c>
      <c r="M7624" t="str">
        <f t="shared" si="251"/>
        <v>232013</v>
      </c>
      <c r="N7624" t="str">
        <f>IFERROR(IF(L7624="231","231",VLOOKUP(E7624,Materiales!$A$1:$G$37443,7,FALSE)),"N/A")</f>
        <v>Guarda Adhesiva</v>
      </c>
    </row>
    <row r="7625" spans="1:14" x14ac:dyDescent="0.25">
      <c r="A7625">
        <v>2140110721</v>
      </c>
      <c r="B7625" t="s">
        <v>1794</v>
      </c>
      <c r="C7625">
        <v>2140110721</v>
      </c>
      <c r="D7625" t="s">
        <v>1794</v>
      </c>
      <c r="E7625">
        <v>2500030339</v>
      </c>
      <c r="F7625" t="s">
        <v>3743</v>
      </c>
      <c r="G7625" t="s">
        <v>36</v>
      </c>
      <c r="H7625">
        <v>1648</v>
      </c>
      <c r="I7625">
        <v>1</v>
      </c>
      <c r="J7625">
        <v>40000</v>
      </c>
      <c r="K7625">
        <f>+VLOOKUP(E7625,Costos!$A$1:$I$716100,9,FALSE)</f>
        <v>1.1725000000000001</v>
      </c>
      <c r="L7625" t="str">
        <f t="shared" si="250"/>
        <v>250</v>
      </c>
      <c r="M7625" t="str">
        <f t="shared" si="251"/>
        <v>250003</v>
      </c>
      <c r="N7625" t="str">
        <f>IFERROR(IF(L7625="231","231",VLOOKUP(E7625,Materiales!$A$1:$G$37443,7,FALSE)),"N/A")</f>
        <v>Tapa Cajón</v>
      </c>
    </row>
    <row r="7626" spans="1:14" x14ac:dyDescent="0.25">
      <c r="A7626">
        <v>2140110721</v>
      </c>
      <c r="B7626" t="s">
        <v>1794</v>
      </c>
      <c r="C7626">
        <v>2140110721</v>
      </c>
      <c r="D7626" t="s">
        <v>1794</v>
      </c>
      <c r="E7626">
        <v>2500030340</v>
      </c>
      <c r="F7626" t="s">
        <v>3744</v>
      </c>
      <c r="G7626" t="s">
        <v>36</v>
      </c>
      <c r="H7626">
        <v>1648</v>
      </c>
      <c r="I7626">
        <v>1</v>
      </c>
      <c r="J7626">
        <v>40000</v>
      </c>
      <c r="K7626">
        <f>+VLOOKUP(E7626,Costos!$A$1:$I$716100,9,FALSE)</f>
        <v>0.79327199999999998</v>
      </c>
      <c r="L7626" t="str">
        <f t="shared" si="250"/>
        <v>250</v>
      </c>
      <c r="M7626" t="str">
        <f t="shared" si="251"/>
        <v>250003</v>
      </c>
      <c r="N7626" t="str">
        <f>IFERROR(IF(L7626="231","231",VLOOKUP(E7626,Materiales!$A$1:$G$37443,7,FALSE)),"N/A")</f>
        <v>Tapa Cajón</v>
      </c>
    </row>
    <row r="7627" spans="1:14" x14ac:dyDescent="0.25">
      <c r="A7627">
        <v>2140110721</v>
      </c>
      <c r="B7627" t="s">
        <v>1794</v>
      </c>
      <c r="C7627">
        <v>2140110721</v>
      </c>
      <c r="D7627" t="s">
        <v>1794</v>
      </c>
      <c r="E7627">
        <v>2410110053</v>
      </c>
      <c r="F7627" t="s">
        <v>3225</v>
      </c>
      <c r="G7627" t="s">
        <v>89</v>
      </c>
      <c r="H7627">
        <v>20.16</v>
      </c>
      <c r="I7627">
        <v>1</v>
      </c>
      <c r="J7627">
        <v>40000</v>
      </c>
      <c r="K7627">
        <f>+VLOOKUP(E7627,Costos!$A$1:$I$716100,9,FALSE)</f>
        <v>14.426508999999999</v>
      </c>
      <c r="L7627" t="str">
        <f t="shared" si="250"/>
        <v>241</v>
      </c>
      <c r="M7627" t="str">
        <f t="shared" si="251"/>
        <v>241011</v>
      </c>
      <c r="N7627" t="str">
        <f>IFERROR(IF(L7627="231","231",VLOOKUP(E7627,Materiales!$A$1:$G$37443,7,FALSE)),"N/A")</f>
        <v>Tinta Papel Bond</v>
      </c>
    </row>
    <row r="7628" spans="1:14" x14ac:dyDescent="0.25">
      <c r="A7628">
        <v>2140110721</v>
      </c>
      <c r="B7628" t="s">
        <v>1794</v>
      </c>
      <c r="C7628">
        <v>2140110721</v>
      </c>
      <c r="D7628" t="s">
        <v>1794</v>
      </c>
      <c r="E7628">
        <v>2410110087</v>
      </c>
      <c r="F7628" t="s">
        <v>3239</v>
      </c>
      <c r="G7628" t="s">
        <v>89</v>
      </c>
      <c r="H7628">
        <v>7.98</v>
      </c>
      <c r="I7628">
        <v>1</v>
      </c>
      <c r="J7628">
        <v>40000</v>
      </c>
      <c r="K7628">
        <f>+VLOOKUP(E7628,Costos!$A$1:$I$716100,9,FALSE)</f>
        <v>18.059805999999998</v>
      </c>
      <c r="L7628" t="str">
        <f t="shared" si="250"/>
        <v>241</v>
      </c>
      <c r="M7628" t="str">
        <f t="shared" si="251"/>
        <v>241011</v>
      </c>
      <c r="N7628" t="str">
        <f>IFERROR(IF(L7628="231","231",VLOOKUP(E7628,Materiales!$A$1:$G$37443,7,FALSE)),"N/A")</f>
        <v>Tinta Papel Bond</v>
      </c>
    </row>
    <row r="7629" spans="1:14" x14ac:dyDescent="0.25">
      <c r="A7629">
        <v>2140110721</v>
      </c>
      <c r="B7629" t="s">
        <v>1794</v>
      </c>
      <c r="C7629">
        <v>2140110721</v>
      </c>
      <c r="D7629" t="s">
        <v>1794</v>
      </c>
      <c r="E7629">
        <v>2410290214</v>
      </c>
      <c r="F7629" t="s">
        <v>3342</v>
      </c>
      <c r="G7629" t="s">
        <v>89</v>
      </c>
      <c r="H7629">
        <v>10.5</v>
      </c>
      <c r="I7629">
        <v>1</v>
      </c>
      <c r="J7629">
        <v>40000</v>
      </c>
      <c r="K7629">
        <f>+VLOOKUP(E7629,Costos!$A$1:$I$716100,9,FALSE)</f>
        <v>16.999977000000001</v>
      </c>
      <c r="L7629" t="str">
        <f t="shared" si="250"/>
        <v>241</v>
      </c>
      <c r="M7629" t="str">
        <f t="shared" si="251"/>
        <v>241029</v>
      </c>
      <c r="N7629" t="str">
        <f>IFERROR(IF(L7629="231","231",VLOOKUP(E7629,Materiales!$A$1:$G$37443,7,FALSE)),"N/A")</f>
        <v>Suministros</v>
      </c>
    </row>
    <row r="7630" spans="1:14" x14ac:dyDescent="0.25">
      <c r="A7630">
        <v>2140110720</v>
      </c>
      <c r="B7630" t="s">
        <v>1793</v>
      </c>
      <c r="C7630">
        <v>2140110720</v>
      </c>
      <c r="D7630" t="s">
        <v>1793</v>
      </c>
      <c r="E7630">
        <v>2410290784</v>
      </c>
      <c r="F7630" t="s">
        <v>3444</v>
      </c>
      <c r="G7630" t="s">
        <v>89</v>
      </c>
      <c r="H7630">
        <v>12223.679999999998</v>
      </c>
      <c r="I7630">
        <v>1</v>
      </c>
      <c r="J7630">
        <v>40000</v>
      </c>
      <c r="K7630">
        <f>+VLOOKUP(E7630,Costos!$A$1:$I$716100,9,FALSE)</f>
        <v>3.0589</v>
      </c>
      <c r="L7630" t="str">
        <f t="shared" si="250"/>
        <v>241</v>
      </c>
      <c r="M7630" t="str">
        <f t="shared" si="251"/>
        <v>241029</v>
      </c>
      <c r="N7630" t="str">
        <f>IFERROR(IF(L7630="231","231",VLOOKUP(E7630,Materiales!$A$1:$G$37443,7,FALSE)),"N/A")</f>
        <v>Papel Bond</v>
      </c>
    </row>
    <row r="7631" spans="1:14" x14ac:dyDescent="0.25">
      <c r="A7631">
        <v>2140110720</v>
      </c>
      <c r="B7631" t="s">
        <v>1793</v>
      </c>
      <c r="C7631">
        <v>2140110720</v>
      </c>
      <c r="D7631" t="s">
        <v>1793</v>
      </c>
      <c r="E7631">
        <v>2320330026</v>
      </c>
      <c r="F7631" t="s">
        <v>3123</v>
      </c>
      <c r="G7631" t="s">
        <v>36</v>
      </c>
      <c r="H7631">
        <v>13733.333333333332</v>
      </c>
      <c r="I7631">
        <v>1</v>
      </c>
      <c r="J7631">
        <v>40000</v>
      </c>
      <c r="K7631">
        <f>+VLOOKUP(E7631,Costos!$A$1:$I$716100,9,FALSE)</f>
        <v>0.83532700000000004</v>
      </c>
      <c r="L7631" t="str">
        <f t="shared" si="250"/>
        <v>232</v>
      </c>
      <c r="M7631" t="str">
        <f t="shared" si="251"/>
        <v>232033</v>
      </c>
      <c r="N7631" t="str">
        <f>IFERROR(IF(L7631="231","231",VLOOKUP(E7631,Materiales!$A$1:$G$37443,7,FALSE)),"N/A")</f>
        <v>N/A</v>
      </c>
    </row>
    <row r="7632" spans="1:14" x14ac:dyDescent="0.25">
      <c r="A7632">
        <v>2140110720</v>
      </c>
      <c r="B7632" t="s">
        <v>1793</v>
      </c>
      <c r="C7632">
        <v>2140110720</v>
      </c>
      <c r="D7632" t="s">
        <v>1793</v>
      </c>
      <c r="E7632">
        <v>2320130737</v>
      </c>
      <c r="F7632" t="s">
        <v>3070</v>
      </c>
      <c r="G7632" t="s">
        <v>36</v>
      </c>
      <c r="H7632">
        <v>13733.333333333332</v>
      </c>
      <c r="I7632">
        <v>1</v>
      </c>
      <c r="J7632">
        <v>40000</v>
      </c>
      <c r="K7632">
        <f>+VLOOKUP(E7632,Costos!$A$1:$I$716100,9,FALSE)</f>
        <v>0.317274</v>
      </c>
      <c r="L7632" t="str">
        <f t="shared" si="250"/>
        <v>232</v>
      </c>
      <c r="M7632" t="str">
        <f t="shared" si="251"/>
        <v>232013</v>
      </c>
      <c r="N7632" t="str">
        <f>IFERROR(IF(L7632="231","231",VLOOKUP(E7632,Materiales!$A$1:$G$37443,7,FALSE)),"N/A")</f>
        <v>Guarda Bond</v>
      </c>
    </row>
    <row r="7633" spans="1:14" x14ac:dyDescent="0.25">
      <c r="A7633">
        <v>2140110720</v>
      </c>
      <c r="B7633" t="s">
        <v>1793</v>
      </c>
      <c r="C7633">
        <v>2140110720</v>
      </c>
      <c r="D7633" t="s">
        <v>1793</v>
      </c>
      <c r="E7633">
        <v>2320130736</v>
      </c>
      <c r="F7633" t="s">
        <v>3068</v>
      </c>
      <c r="G7633" t="s">
        <v>36</v>
      </c>
      <c r="H7633">
        <v>13733.333333333332</v>
      </c>
      <c r="I7633">
        <v>1</v>
      </c>
      <c r="J7633">
        <v>40000</v>
      </c>
      <c r="K7633">
        <f>+VLOOKUP(E7633,Costos!$A$1:$I$716100,9,FALSE)</f>
        <v>0.46809200000000001</v>
      </c>
      <c r="L7633" t="str">
        <f t="shared" si="250"/>
        <v>232</v>
      </c>
      <c r="M7633" t="str">
        <f t="shared" si="251"/>
        <v>232013</v>
      </c>
      <c r="N7633" t="str">
        <f>IFERROR(IF(L7633="231","231",VLOOKUP(E7633,Materiales!$A$1:$G$37443,7,FALSE)),"N/A")</f>
        <v>Guarda Adhesiva</v>
      </c>
    </row>
    <row r="7634" spans="1:14" x14ac:dyDescent="0.25">
      <c r="A7634">
        <v>2140110720</v>
      </c>
      <c r="B7634" t="s">
        <v>1793</v>
      </c>
      <c r="C7634">
        <v>2140110720</v>
      </c>
      <c r="D7634" t="s">
        <v>1793</v>
      </c>
      <c r="E7634">
        <v>2500030339</v>
      </c>
      <c r="F7634" t="s">
        <v>3743</v>
      </c>
      <c r="G7634" t="s">
        <v>36</v>
      </c>
      <c r="H7634">
        <v>1648</v>
      </c>
      <c r="I7634">
        <v>1</v>
      </c>
      <c r="J7634">
        <v>40000</v>
      </c>
      <c r="K7634">
        <f>+VLOOKUP(E7634,Costos!$A$1:$I$716100,9,FALSE)</f>
        <v>1.1725000000000001</v>
      </c>
      <c r="L7634" t="str">
        <f t="shared" si="250"/>
        <v>250</v>
      </c>
      <c r="M7634" t="str">
        <f t="shared" si="251"/>
        <v>250003</v>
      </c>
      <c r="N7634" t="str">
        <f>IFERROR(IF(L7634="231","231",VLOOKUP(E7634,Materiales!$A$1:$G$37443,7,FALSE)),"N/A")</f>
        <v>Tapa Cajón</v>
      </c>
    </row>
    <row r="7635" spans="1:14" x14ac:dyDescent="0.25">
      <c r="A7635">
        <v>2140110720</v>
      </c>
      <c r="B7635" t="s">
        <v>1793</v>
      </c>
      <c r="C7635">
        <v>2140110720</v>
      </c>
      <c r="D7635" t="s">
        <v>1793</v>
      </c>
      <c r="E7635">
        <v>2500030340</v>
      </c>
      <c r="F7635" t="s">
        <v>3744</v>
      </c>
      <c r="G7635" t="s">
        <v>36</v>
      </c>
      <c r="H7635">
        <v>1648</v>
      </c>
      <c r="I7635">
        <v>1</v>
      </c>
      <c r="J7635">
        <v>40000</v>
      </c>
      <c r="K7635">
        <f>+VLOOKUP(E7635,Costos!$A$1:$I$716100,9,FALSE)</f>
        <v>0.79327199999999998</v>
      </c>
      <c r="L7635" t="str">
        <f t="shared" si="250"/>
        <v>250</v>
      </c>
      <c r="M7635" t="str">
        <f t="shared" si="251"/>
        <v>250003</v>
      </c>
      <c r="N7635" t="str">
        <f>IFERROR(IF(L7635="231","231",VLOOKUP(E7635,Materiales!$A$1:$G$37443,7,FALSE)),"N/A")</f>
        <v>Tapa Cajón</v>
      </c>
    </row>
    <row r="7636" spans="1:14" x14ac:dyDescent="0.25">
      <c r="A7636">
        <v>2140110720</v>
      </c>
      <c r="B7636" t="s">
        <v>1793</v>
      </c>
      <c r="C7636">
        <v>2140110720</v>
      </c>
      <c r="D7636" t="s">
        <v>1793</v>
      </c>
      <c r="E7636">
        <v>2410110053</v>
      </c>
      <c r="F7636" t="s">
        <v>3225</v>
      </c>
      <c r="G7636" t="s">
        <v>89</v>
      </c>
      <c r="H7636">
        <v>20.16</v>
      </c>
      <c r="I7636">
        <v>1</v>
      </c>
      <c r="J7636">
        <v>40000</v>
      </c>
      <c r="K7636">
        <f>+VLOOKUP(E7636,Costos!$A$1:$I$716100,9,FALSE)</f>
        <v>14.426508999999999</v>
      </c>
      <c r="L7636" t="str">
        <f t="shared" si="250"/>
        <v>241</v>
      </c>
      <c r="M7636" t="str">
        <f t="shared" si="251"/>
        <v>241011</v>
      </c>
      <c r="N7636" t="str">
        <f>IFERROR(IF(L7636="231","231",VLOOKUP(E7636,Materiales!$A$1:$G$37443,7,FALSE)),"N/A")</f>
        <v>Tinta Papel Bond</v>
      </c>
    </row>
    <row r="7637" spans="1:14" x14ac:dyDescent="0.25">
      <c r="A7637">
        <v>2140110720</v>
      </c>
      <c r="B7637" t="s">
        <v>1793</v>
      </c>
      <c r="C7637">
        <v>2140110720</v>
      </c>
      <c r="D7637" t="s">
        <v>1793</v>
      </c>
      <c r="E7637">
        <v>2410110087</v>
      </c>
      <c r="F7637" t="s">
        <v>3239</v>
      </c>
      <c r="G7637" t="s">
        <v>89</v>
      </c>
      <c r="H7637">
        <v>7.98</v>
      </c>
      <c r="I7637">
        <v>1</v>
      </c>
      <c r="J7637">
        <v>40000</v>
      </c>
      <c r="K7637">
        <f>+VLOOKUP(E7637,Costos!$A$1:$I$716100,9,FALSE)</f>
        <v>18.059805999999998</v>
      </c>
      <c r="L7637" t="str">
        <f t="shared" si="250"/>
        <v>241</v>
      </c>
      <c r="M7637" t="str">
        <f t="shared" si="251"/>
        <v>241011</v>
      </c>
      <c r="N7637" t="str">
        <f>IFERROR(IF(L7637="231","231",VLOOKUP(E7637,Materiales!$A$1:$G$37443,7,FALSE)),"N/A")</f>
        <v>Tinta Papel Bond</v>
      </c>
    </row>
    <row r="7638" spans="1:14" x14ac:dyDescent="0.25">
      <c r="A7638">
        <v>2140110720</v>
      </c>
      <c r="B7638" t="s">
        <v>1793</v>
      </c>
      <c r="C7638">
        <v>2140110720</v>
      </c>
      <c r="D7638" t="s">
        <v>1793</v>
      </c>
      <c r="E7638">
        <v>2410290214</v>
      </c>
      <c r="F7638" t="s">
        <v>3342</v>
      </c>
      <c r="G7638" t="s">
        <v>89</v>
      </c>
      <c r="H7638">
        <v>10.5</v>
      </c>
      <c r="I7638">
        <v>1</v>
      </c>
      <c r="J7638">
        <v>40000</v>
      </c>
      <c r="K7638">
        <f>+VLOOKUP(E7638,Costos!$A$1:$I$716100,9,FALSE)</f>
        <v>16.999977000000001</v>
      </c>
      <c r="L7638" t="str">
        <f t="shared" si="250"/>
        <v>241</v>
      </c>
      <c r="M7638" t="str">
        <f t="shared" si="251"/>
        <v>241029</v>
      </c>
      <c r="N7638" t="str">
        <f>IFERROR(IF(L7638="231","231",VLOOKUP(E7638,Materiales!$A$1:$G$37443,7,FALSE)),"N/A")</f>
        <v>Suministros</v>
      </c>
    </row>
    <row r="7639" spans="1:14" x14ac:dyDescent="0.25">
      <c r="A7639">
        <v>2140110666</v>
      </c>
      <c r="B7639" t="s">
        <v>1754</v>
      </c>
      <c r="C7639">
        <v>2140110666</v>
      </c>
      <c r="D7639" t="s">
        <v>1754</v>
      </c>
      <c r="E7639">
        <v>2410290784</v>
      </c>
      <c r="F7639" t="s">
        <v>3444</v>
      </c>
      <c r="G7639" t="s">
        <v>89</v>
      </c>
      <c r="H7639">
        <v>12223.679999999998</v>
      </c>
      <c r="I7639">
        <v>1</v>
      </c>
      <c r="J7639">
        <v>40000</v>
      </c>
      <c r="K7639">
        <f>+VLOOKUP(E7639,Costos!$A$1:$I$716100,9,FALSE)</f>
        <v>3.0589</v>
      </c>
      <c r="L7639" t="str">
        <f t="shared" si="250"/>
        <v>241</v>
      </c>
      <c r="M7639" t="str">
        <f t="shared" si="251"/>
        <v>241029</v>
      </c>
      <c r="N7639" t="str">
        <f>IFERROR(IF(L7639="231","231",VLOOKUP(E7639,Materiales!$A$1:$G$37443,7,FALSE)),"N/A")</f>
        <v>Papel Bond</v>
      </c>
    </row>
    <row r="7640" spans="1:14" x14ac:dyDescent="0.25">
      <c r="A7640">
        <v>2140110666</v>
      </c>
      <c r="B7640" t="s">
        <v>1754</v>
      </c>
      <c r="C7640">
        <v>2140110666</v>
      </c>
      <c r="D7640" t="s">
        <v>1754</v>
      </c>
      <c r="E7640">
        <v>2320130691</v>
      </c>
      <c r="F7640" t="s">
        <v>3037</v>
      </c>
      <c r="G7640" t="s">
        <v>36</v>
      </c>
      <c r="H7640">
        <v>13733.333333333332</v>
      </c>
      <c r="I7640">
        <v>1</v>
      </c>
      <c r="J7640">
        <v>40000</v>
      </c>
      <c r="K7640">
        <f>+VLOOKUP(E7640,Costos!$A$1:$I$716100,9,FALSE)</f>
        <v>0.921759</v>
      </c>
      <c r="L7640" t="str">
        <f t="shared" si="250"/>
        <v>232</v>
      </c>
      <c r="M7640" t="str">
        <f t="shared" si="251"/>
        <v>232013</v>
      </c>
      <c r="N7640" t="str">
        <f>IFERROR(IF(L7640="231","231",VLOOKUP(E7640,Materiales!$A$1:$G$37443,7,FALSE)),"N/A")</f>
        <v>Tapas para Cuadernos</v>
      </c>
    </row>
    <row r="7641" spans="1:14" x14ac:dyDescent="0.25">
      <c r="A7641">
        <v>2140110666</v>
      </c>
      <c r="B7641" t="s">
        <v>1754</v>
      </c>
      <c r="C7641">
        <v>2140110666</v>
      </c>
      <c r="D7641" t="s">
        <v>1754</v>
      </c>
      <c r="E7641">
        <v>2320130689</v>
      </c>
      <c r="F7641" t="s">
        <v>3035</v>
      </c>
      <c r="G7641" t="s">
        <v>36</v>
      </c>
      <c r="H7641">
        <v>13733.333333333332</v>
      </c>
      <c r="I7641">
        <v>1</v>
      </c>
      <c r="J7641">
        <v>40000</v>
      </c>
      <c r="K7641">
        <f>+VLOOKUP(E7641,Costos!$A$1:$I$716100,9,FALSE)</f>
        <v>0.18077199999999999</v>
      </c>
      <c r="L7641" t="str">
        <f t="shared" si="250"/>
        <v>232</v>
      </c>
      <c r="M7641" t="str">
        <f t="shared" si="251"/>
        <v>232013</v>
      </c>
      <c r="N7641" t="str">
        <f>IFERROR(IF(L7641="231","231",VLOOKUP(E7641,Materiales!$A$1:$G$37443,7,FALSE)),"N/A")</f>
        <v>Guarda Bond</v>
      </c>
    </row>
    <row r="7642" spans="1:14" x14ac:dyDescent="0.25">
      <c r="A7642">
        <v>2140110666</v>
      </c>
      <c r="B7642" t="s">
        <v>1754</v>
      </c>
      <c r="C7642">
        <v>2140110666</v>
      </c>
      <c r="D7642" t="s">
        <v>1754</v>
      </c>
      <c r="E7642">
        <v>2320130702</v>
      </c>
      <c r="F7642" t="s">
        <v>3048</v>
      </c>
      <c r="G7642" t="s">
        <v>36</v>
      </c>
      <c r="H7642">
        <v>13733.333333333332</v>
      </c>
      <c r="I7642">
        <v>1</v>
      </c>
      <c r="J7642">
        <v>40000</v>
      </c>
      <c r="K7642">
        <f>+VLOOKUP(E7642,Costos!$A$1:$I$716100,9,FALSE)</f>
        <v>0.60996700000000004</v>
      </c>
      <c r="L7642" t="str">
        <f t="shared" si="250"/>
        <v>232</v>
      </c>
      <c r="M7642" t="str">
        <f t="shared" si="251"/>
        <v>232013</v>
      </c>
      <c r="N7642" t="str">
        <f>IFERROR(IF(L7642="231","231",VLOOKUP(E7642,Materiales!$A$1:$G$37443,7,FALSE)),"N/A")</f>
        <v>Guarda Adhesiva</v>
      </c>
    </row>
    <row r="7643" spans="1:14" x14ac:dyDescent="0.25">
      <c r="A7643">
        <v>2140110666</v>
      </c>
      <c r="B7643" t="s">
        <v>1754</v>
      </c>
      <c r="C7643">
        <v>2140110666</v>
      </c>
      <c r="D7643" t="s">
        <v>1754</v>
      </c>
      <c r="E7643">
        <v>2500030339</v>
      </c>
      <c r="F7643" t="s">
        <v>3743</v>
      </c>
      <c r="G7643" t="s">
        <v>36</v>
      </c>
      <c r="H7643">
        <v>1648</v>
      </c>
      <c r="I7643">
        <v>1</v>
      </c>
      <c r="J7643">
        <v>40000</v>
      </c>
      <c r="K7643">
        <f>+VLOOKUP(E7643,Costos!$A$1:$I$716100,9,FALSE)</f>
        <v>1.1725000000000001</v>
      </c>
      <c r="L7643" t="str">
        <f t="shared" si="250"/>
        <v>250</v>
      </c>
      <c r="M7643" t="str">
        <f t="shared" si="251"/>
        <v>250003</v>
      </c>
      <c r="N7643" t="str">
        <f>IFERROR(IF(L7643="231","231",VLOOKUP(E7643,Materiales!$A$1:$G$37443,7,FALSE)),"N/A")</f>
        <v>Tapa Cajón</v>
      </c>
    </row>
    <row r="7644" spans="1:14" x14ac:dyDescent="0.25">
      <c r="A7644">
        <v>2140110666</v>
      </c>
      <c r="B7644" t="s">
        <v>1754</v>
      </c>
      <c r="C7644">
        <v>2140110666</v>
      </c>
      <c r="D7644" t="s">
        <v>1754</v>
      </c>
      <c r="E7644">
        <v>2320060004</v>
      </c>
      <c r="F7644" t="s">
        <v>2827</v>
      </c>
      <c r="G7644" t="s">
        <v>36</v>
      </c>
      <c r="H7644">
        <v>1648</v>
      </c>
      <c r="I7644">
        <v>1</v>
      </c>
      <c r="J7644">
        <v>40000</v>
      </c>
      <c r="K7644">
        <f>+VLOOKUP(E7644,Costos!$A$1:$I$716100,9,FALSE)</f>
        <v>1.4425570000000001</v>
      </c>
      <c r="L7644" t="str">
        <f t="shared" si="250"/>
        <v>232</v>
      </c>
      <c r="M7644" t="str">
        <f t="shared" si="251"/>
        <v>232006</v>
      </c>
      <c r="N7644" t="str">
        <f>IFERROR(IF(L7644="231","231",VLOOKUP(E7644,Materiales!$A$1:$G$37443,7,FALSE)),"N/A")</f>
        <v>Tapa Cajón</v>
      </c>
    </row>
    <row r="7645" spans="1:14" x14ac:dyDescent="0.25">
      <c r="A7645">
        <v>2140110666</v>
      </c>
      <c r="B7645" t="s">
        <v>1754</v>
      </c>
      <c r="C7645">
        <v>2140110666</v>
      </c>
      <c r="D7645" t="s">
        <v>1754</v>
      </c>
      <c r="E7645">
        <v>2410110053</v>
      </c>
      <c r="F7645" t="s">
        <v>3225</v>
      </c>
      <c r="G7645" t="s">
        <v>89</v>
      </c>
      <c r="H7645">
        <v>20.16</v>
      </c>
      <c r="I7645">
        <v>1</v>
      </c>
      <c r="J7645">
        <v>40000</v>
      </c>
      <c r="K7645">
        <f>+VLOOKUP(E7645,Costos!$A$1:$I$716100,9,FALSE)</f>
        <v>14.426508999999999</v>
      </c>
      <c r="L7645" t="str">
        <f t="shared" si="250"/>
        <v>241</v>
      </c>
      <c r="M7645" t="str">
        <f t="shared" si="251"/>
        <v>241011</v>
      </c>
      <c r="N7645" t="str">
        <f>IFERROR(IF(L7645="231","231",VLOOKUP(E7645,Materiales!$A$1:$G$37443,7,FALSE)),"N/A")</f>
        <v>Tinta Papel Bond</v>
      </c>
    </row>
    <row r="7646" spans="1:14" x14ac:dyDescent="0.25">
      <c r="A7646">
        <v>2140110666</v>
      </c>
      <c r="B7646" t="s">
        <v>1754</v>
      </c>
      <c r="C7646">
        <v>2140110666</v>
      </c>
      <c r="D7646" t="s">
        <v>1754</v>
      </c>
      <c r="E7646">
        <v>2410110087</v>
      </c>
      <c r="F7646" t="s">
        <v>3239</v>
      </c>
      <c r="G7646" t="s">
        <v>89</v>
      </c>
      <c r="H7646">
        <v>7.98</v>
      </c>
      <c r="I7646">
        <v>1</v>
      </c>
      <c r="J7646">
        <v>40000</v>
      </c>
      <c r="K7646">
        <f>+VLOOKUP(E7646,Costos!$A$1:$I$716100,9,FALSE)</f>
        <v>18.059805999999998</v>
      </c>
      <c r="L7646" t="str">
        <f t="shared" si="250"/>
        <v>241</v>
      </c>
      <c r="M7646" t="str">
        <f t="shared" si="251"/>
        <v>241011</v>
      </c>
      <c r="N7646" t="str">
        <f>IFERROR(IF(L7646="231","231",VLOOKUP(E7646,Materiales!$A$1:$G$37443,7,FALSE)),"N/A")</f>
        <v>Tinta Papel Bond</v>
      </c>
    </row>
    <row r="7647" spans="1:14" x14ac:dyDescent="0.25">
      <c r="A7647">
        <v>2140110666</v>
      </c>
      <c r="B7647" t="s">
        <v>1754</v>
      </c>
      <c r="C7647">
        <v>2140110666</v>
      </c>
      <c r="D7647" t="s">
        <v>1754</v>
      </c>
      <c r="E7647">
        <v>2410290214</v>
      </c>
      <c r="F7647" t="s">
        <v>3342</v>
      </c>
      <c r="G7647" t="s">
        <v>89</v>
      </c>
      <c r="H7647">
        <v>10.5</v>
      </c>
      <c r="I7647">
        <v>1</v>
      </c>
      <c r="J7647">
        <v>40000</v>
      </c>
      <c r="K7647">
        <f>+VLOOKUP(E7647,Costos!$A$1:$I$716100,9,FALSE)</f>
        <v>16.999977000000001</v>
      </c>
      <c r="L7647" t="str">
        <f t="shared" si="250"/>
        <v>241</v>
      </c>
      <c r="M7647" t="str">
        <f t="shared" si="251"/>
        <v>241029</v>
      </c>
      <c r="N7647" t="str">
        <f>IFERROR(IF(L7647="231","231",VLOOKUP(E7647,Materiales!$A$1:$G$37443,7,FALSE)),"N/A")</f>
        <v>Suministros</v>
      </c>
    </row>
    <row r="7648" spans="1:14" x14ac:dyDescent="0.25">
      <c r="A7648">
        <v>2140110668</v>
      </c>
      <c r="B7648" t="s">
        <v>1756</v>
      </c>
      <c r="C7648">
        <v>2140110668</v>
      </c>
      <c r="D7648" t="s">
        <v>1756</v>
      </c>
      <c r="E7648">
        <v>2410290784</v>
      </c>
      <c r="F7648" t="s">
        <v>3444</v>
      </c>
      <c r="G7648" t="s">
        <v>89</v>
      </c>
      <c r="H7648">
        <v>12223.679999999998</v>
      </c>
      <c r="I7648">
        <v>1</v>
      </c>
      <c r="J7648">
        <v>40000</v>
      </c>
      <c r="K7648">
        <f>+VLOOKUP(E7648,Costos!$A$1:$I$716100,9,FALSE)</f>
        <v>3.0589</v>
      </c>
      <c r="L7648" t="str">
        <f t="shared" si="250"/>
        <v>241</v>
      </c>
      <c r="M7648" t="str">
        <f t="shared" si="251"/>
        <v>241029</v>
      </c>
      <c r="N7648" t="str">
        <f>IFERROR(IF(L7648="231","231",VLOOKUP(E7648,Materiales!$A$1:$G$37443,7,FALSE)),"N/A")</f>
        <v>Papel Bond</v>
      </c>
    </row>
    <row r="7649" spans="1:14" x14ac:dyDescent="0.25">
      <c r="A7649">
        <v>2140110668</v>
      </c>
      <c r="B7649" t="s">
        <v>1756</v>
      </c>
      <c r="C7649">
        <v>2140110668</v>
      </c>
      <c r="D7649" t="s">
        <v>1756</v>
      </c>
      <c r="E7649">
        <v>2320130691</v>
      </c>
      <c r="F7649" t="s">
        <v>3037</v>
      </c>
      <c r="G7649" t="s">
        <v>36</v>
      </c>
      <c r="H7649">
        <v>13733.333333333332</v>
      </c>
      <c r="I7649">
        <v>1</v>
      </c>
      <c r="J7649">
        <v>40000</v>
      </c>
      <c r="K7649">
        <f>+VLOOKUP(E7649,Costos!$A$1:$I$716100,9,FALSE)</f>
        <v>0.921759</v>
      </c>
      <c r="L7649" t="str">
        <f t="shared" si="250"/>
        <v>232</v>
      </c>
      <c r="M7649" t="str">
        <f t="shared" si="251"/>
        <v>232013</v>
      </c>
      <c r="N7649" t="str">
        <f>IFERROR(IF(L7649="231","231",VLOOKUP(E7649,Materiales!$A$1:$G$37443,7,FALSE)),"N/A")</f>
        <v>Tapas para Cuadernos</v>
      </c>
    </row>
    <row r="7650" spans="1:14" x14ac:dyDescent="0.25">
      <c r="A7650">
        <v>2140110668</v>
      </c>
      <c r="B7650" t="s">
        <v>1756</v>
      </c>
      <c r="C7650">
        <v>2140110668</v>
      </c>
      <c r="D7650" t="s">
        <v>1756</v>
      </c>
      <c r="E7650">
        <v>2320130689</v>
      </c>
      <c r="F7650" t="s">
        <v>3035</v>
      </c>
      <c r="G7650" t="s">
        <v>36</v>
      </c>
      <c r="H7650">
        <v>13733.333333333332</v>
      </c>
      <c r="I7650">
        <v>1</v>
      </c>
      <c r="J7650">
        <v>40000</v>
      </c>
      <c r="K7650">
        <f>+VLOOKUP(E7650,Costos!$A$1:$I$716100,9,FALSE)</f>
        <v>0.18077199999999999</v>
      </c>
      <c r="L7650" t="str">
        <f t="shared" ref="L7650:L7713" si="252">+LEFT(E7650,3)</f>
        <v>232</v>
      </c>
      <c r="M7650" t="str">
        <f t="shared" ref="M7650:M7713" si="253">+LEFT(E7650,6)</f>
        <v>232013</v>
      </c>
      <c r="N7650" t="str">
        <f>IFERROR(IF(L7650="231","231",VLOOKUP(E7650,Materiales!$A$1:$G$37443,7,FALSE)),"N/A")</f>
        <v>Guarda Bond</v>
      </c>
    </row>
    <row r="7651" spans="1:14" x14ac:dyDescent="0.25">
      <c r="A7651">
        <v>2140110668</v>
      </c>
      <c r="B7651" t="s">
        <v>1756</v>
      </c>
      <c r="C7651">
        <v>2140110668</v>
      </c>
      <c r="D7651" t="s">
        <v>1756</v>
      </c>
      <c r="E7651">
        <v>2320130702</v>
      </c>
      <c r="F7651" t="s">
        <v>3048</v>
      </c>
      <c r="G7651" t="s">
        <v>36</v>
      </c>
      <c r="H7651">
        <v>13733.333333333332</v>
      </c>
      <c r="I7651">
        <v>1</v>
      </c>
      <c r="J7651">
        <v>40000</v>
      </c>
      <c r="K7651">
        <f>+VLOOKUP(E7651,Costos!$A$1:$I$716100,9,FALSE)</f>
        <v>0.60996700000000004</v>
      </c>
      <c r="L7651" t="str">
        <f t="shared" si="252"/>
        <v>232</v>
      </c>
      <c r="M7651" t="str">
        <f t="shared" si="253"/>
        <v>232013</v>
      </c>
      <c r="N7651" t="str">
        <f>IFERROR(IF(L7651="231","231",VLOOKUP(E7651,Materiales!$A$1:$G$37443,7,FALSE)),"N/A")</f>
        <v>Guarda Adhesiva</v>
      </c>
    </row>
    <row r="7652" spans="1:14" x14ac:dyDescent="0.25">
      <c r="A7652">
        <v>2140110668</v>
      </c>
      <c r="B7652" t="s">
        <v>1756</v>
      </c>
      <c r="C7652">
        <v>2140110668</v>
      </c>
      <c r="D7652" t="s">
        <v>1756</v>
      </c>
      <c r="E7652">
        <v>2500030339</v>
      </c>
      <c r="F7652" t="s">
        <v>3743</v>
      </c>
      <c r="G7652" t="s">
        <v>36</v>
      </c>
      <c r="H7652">
        <v>1648</v>
      </c>
      <c r="I7652">
        <v>1</v>
      </c>
      <c r="J7652">
        <v>40000</v>
      </c>
      <c r="K7652">
        <f>+VLOOKUP(E7652,Costos!$A$1:$I$716100,9,FALSE)</f>
        <v>1.1725000000000001</v>
      </c>
      <c r="L7652" t="str">
        <f t="shared" si="252"/>
        <v>250</v>
      </c>
      <c r="M7652" t="str">
        <f t="shared" si="253"/>
        <v>250003</v>
      </c>
      <c r="N7652" t="str">
        <f>IFERROR(IF(L7652="231","231",VLOOKUP(E7652,Materiales!$A$1:$G$37443,7,FALSE)),"N/A")</f>
        <v>Tapa Cajón</v>
      </c>
    </row>
    <row r="7653" spans="1:14" x14ac:dyDescent="0.25">
      <c r="A7653">
        <v>2140110668</v>
      </c>
      <c r="B7653" t="s">
        <v>1756</v>
      </c>
      <c r="C7653">
        <v>2140110668</v>
      </c>
      <c r="D7653" t="s">
        <v>1756</v>
      </c>
      <c r="E7653">
        <v>2320060004</v>
      </c>
      <c r="F7653" t="s">
        <v>2827</v>
      </c>
      <c r="G7653" t="s">
        <v>36</v>
      </c>
      <c r="H7653">
        <v>1648</v>
      </c>
      <c r="I7653">
        <v>1</v>
      </c>
      <c r="J7653">
        <v>40000</v>
      </c>
      <c r="K7653">
        <f>+VLOOKUP(E7653,Costos!$A$1:$I$716100,9,FALSE)</f>
        <v>1.4425570000000001</v>
      </c>
      <c r="L7653" t="str">
        <f t="shared" si="252"/>
        <v>232</v>
      </c>
      <c r="M7653" t="str">
        <f t="shared" si="253"/>
        <v>232006</v>
      </c>
      <c r="N7653" t="str">
        <f>IFERROR(IF(L7653="231","231",VLOOKUP(E7653,Materiales!$A$1:$G$37443,7,FALSE)),"N/A")</f>
        <v>Tapa Cajón</v>
      </c>
    </row>
    <row r="7654" spans="1:14" x14ac:dyDescent="0.25">
      <c r="A7654">
        <v>2140110668</v>
      </c>
      <c r="B7654" t="s">
        <v>1756</v>
      </c>
      <c r="C7654">
        <v>2140110668</v>
      </c>
      <c r="D7654" t="s">
        <v>1756</v>
      </c>
      <c r="E7654">
        <v>2410110053</v>
      </c>
      <c r="F7654" t="s">
        <v>3225</v>
      </c>
      <c r="G7654" t="s">
        <v>89</v>
      </c>
      <c r="H7654">
        <v>20.16</v>
      </c>
      <c r="I7654">
        <v>1</v>
      </c>
      <c r="J7654">
        <v>40000</v>
      </c>
      <c r="K7654">
        <f>+VLOOKUP(E7654,Costos!$A$1:$I$716100,9,FALSE)</f>
        <v>14.426508999999999</v>
      </c>
      <c r="L7654" t="str">
        <f t="shared" si="252"/>
        <v>241</v>
      </c>
      <c r="M7654" t="str">
        <f t="shared" si="253"/>
        <v>241011</v>
      </c>
      <c r="N7654" t="str">
        <f>IFERROR(IF(L7654="231","231",VLOOKUP(E7654,Materiales!$A$1:$G$37443,7,FALSE)),"N/A")</f>
        <v>Tinta Papel Bond</v>
      </c>
    </row>
    <row r="7655" spans="1:14" x14ac:dyDescent="0.25">
      <c r="A7655">
        <v>2140110668</v>
      </c>
      <c r="B7655" t="s">
        <v>1756</v>
      </c>
      <c r="C7655">
        <v>2140110668</v>
      </c>
      <c r="D7655" t="s">
        <v>1756</v>
      </c>
      <c r="E7655">
        <v>2410110087</v>
      </c>
      <c r="F7655" t="s">
        <v>3239</v>
      </c>
      <c r="G7655" t="s">
        <v>89</v>
      </c>
      <c r="H7655">
        <v>7.98</v>
      </c>
      <c r="I7655">
        <v>1</v>
      </c>
      <c r="J7655">
        <v>40000</v>
      </c>
      <c r="K7655">
        <f>+VLOOKUP(E7655,Costos!$A$1:$I$716100,9,FALSE)</f>
        <v>18.059805999999998</v>
      </c>
      <c r="L7655" t="str">
        <f t="shared" si="252"/>
        <v>241</v>
      </c>
      <c r="M7655" t="str">
        <f t="shared" si="253"/>
        <v>241011</v>
      </c>
      <c r="N7655" t="str">
        <f>IFERROR(IF(L7655="231","231",VLOOKUP(E7655,Materiales!$A$1:$G$37443,7,FALSE)),"N/A")</f>
        <v>Tinta Papel Bond</v>
      </c>
    </row>
    <row r="7656" spans="1:14" x14ac:dyDescent="0.25">
      <c r="A7656">
        <v>2140110668</v>
      </c>
      <c r="B7656" t="s">
        <v>1756</v>
      </c>
      <c r="C7656">
        <v>2140110668</v>
      </c>
      <c r="D7656" t="s">
        <v>1756</v>
      </c>
      <c r="E7656">
        <v>2410290214</v>
      </c>
      <c r="F7656" t="s">
        <v>3342</v>
      </c>
      <c r="G7656" t="s">
        <v>89</v>
      </c>
      <c r="H7656">
        <v>10.5</v>
      </c>
      <c r="I7656">
        <v>1</v>
      </c>
      <c r="J7656">
        <v>40000</v>
      </c>
      <c r="K7656">
        <f>+VLOOKUP(E7656,Costos!$A$1:$I$716100,9,FALSE)</f>
        <v>16.999977000000001</v>
      </c>
      <c r="L7656" t="str">
        <f t="shared" si="252"/>
        <v>241</v>
      </c>
      <c r="M7656" t="str">
        <f t="shared" si="253"/>
        <v>241029</v>
      </c>
      <c r="N7656" t="str">
        <f>IFERROR(IF(L7656="231","231",VLOOKUP(E7656,Materiales!$A$1:$G$37443,7,FALSE)),"N/A")</f>
        <v>Suministros</v>
      </c>
    </row>
    <row r="7657" spans="1:14" x14ac:dyDescent="0.25">
      <c r="A7657">
        <v>2140110667</v>
      </c>
      <c r="B7657" t="s">
        <v>1755</v>
      </c>
      <c r="C7657">
        <v>2140110667</v>
      </c>
      <c r="D7657" t="s">
        <v>1755</v>
      </c>
      <c r="E7657">
        <v>2410290784</v>
      </c>
      <c r="F7657" t="s">
        <v>3444</v>
      </c>
      <c r="G7657" t="s">
        <v>89</v>
      </c>
      <c r="H7657">
        <v>12223.679999999998</v>
      </c>
      <c r="I7657">
        <v>1</v>
      </c>
      <c r="J7657">
        <v>40000</v>
      </c>
      <c r="K7657">
        <f>+VLOOKUP(E7657,Costos!$A$1:$I$716100,9,FALSE)</f>
        <v>3.0589</v>
      </c>
      <c r="L7657" t="str">
        <f t="shared" si="252"/>
        <v>241</v>
      </c>
      <c r="M7657" t="str">
        <f t="shared" si="253"/>
        <v>241029</v>
      </c>
      <c r="N7657" t="str">
        <f>IFERROR(IF(L7657="231","231",VLOOKUP(E7657,Materiales!$A$1:$G$37443,7,FALSE)),"N/A")</f>
        <v>Papel Bond</v>
      </c>
    </row>
    <row r="7658" spans="1:14" x14ac:dyDescent="0.25">
      <c r="A7658">
        <v>2140110667</v>
      </c>
      <c r="B7658" t="s">
        <v>1755</v>
      </c>
      <c r="C7658">
        <v>2140110667</v>
      </c>
      <c r="D7658" t="s">
        <v>1755</v>
      </c>
      <c r="E7658">
        <v>2320130691</v>
      </c>
      <c r="F7658" t="s">
        <v>3037</v>
      </c>
      <c r="G7658" t="s">
        <v>36</v>
      </c>
      <c r="H7658">
        <v>13733.333333333332</v>
      </c>
      <c r="I7658">
        <v>1</v>
      </c>
      <c r="J7658">
        <v>40000</v>
      </c>
      <c r="K7658">
        <f>+VLOOKUP(E7658,Costos!$A$1:$I$716100,9,FALSE)</f>
        <v>0.921759</v>
      </c>
      <c r="L7658" t="str">
        <f t="shared" si="252"/>
        <v>232</v>
      </c>
      <c r="M7658" t="str">
        <f t="shared" si="253"/>
        <v>232013</v>
      </c>
      <c r="N7658" t="str">
        <f>IFERROR(IF(L7658="231","231",VLOOKUP(E7658,Materiales!$A$1:$G$37443,7,FALSE)),"N/A")</f>
        <v>Tapas para Cuadernos</v>
      </c>
    </row>
    <row r="7659" spans="1:14" x14ac:dyDescent="0.25">
      <c r="A7659">
        <v>2140110667</v>
      </c>
      <c r="B7659" t="s">
        <v>1755</v>
      </c>
      <c r="C7659">
        <v>2140110667</v>
      </c>
      <c r="D7659" t="s">
        <v>1755</v>
      </c>
      <c r="E7659">
        <v>2320130689</v>
      </c>
      <c r="F7659" t="s">
        <v>3035</v>
      </c>
      <c r="G7659" t="s">
        <v>36</v>
      </c>
      <c r="H7659">
        <v>13733.333333333332</v>
      </c>
      <c r="I7659">
        <v>1</v>
      </c>
      <c r="J7659">
        <v>40000</v>
      </c>
      <c r="K7659">
        <f>+VLOOKUP(E7659,Costos!$A$1:$I$716100,9,FALSE)</f>
        <v>0.18077199999999999</v>
      </c>
      <c r="L7659" t="str">
        <f t="shared" si="252"/>
        <v>232</v>
      </c>
      <c r="M7659" t="str">
        <f t="shared" si="253"/>
        <v>232013</v>
      </c>
      <c r="N7659" t="str">
        <f>IFERROR(IF(L7659="231","231",VLOOKUP(E7659,Materiales!$A$1:$G$37443,7,FALSE)),"N/A")</f>
        <v>Guarda Bond</v>
      </c>
    </row>
    <row r="7660" spans="1:14" x14ac:dyDescent="0.25">
      <c r="A7660">
        <v>2140110667</v>
      </c>
      <c r="B7660" t="s">
        <v>1755</v>
      </c>
      <c r="C7660">
        <v>2140110667</v>
      </c>
      <c r="D7660" t="s">
        <v>1755</v>
      </c>
      <c r="E7660">
        <v>2320130702</v>
      </c>
      <c r="F7660" t="s">
        <v>3048</v>
      </c>
      <c r="G7660" t="s">
        <v>36</v>
      </c>
      <c r="H7660">
        <v>13733.333333333332</v>
      </c>
      <c r="I7660">
        <v>1</v>
      </c>
      <c r="J7660">
        <v>40000</v>
      </c>
      <c r="K7660">
        <f>+VLOOKUP(E7660,Costos!$A$1:$I$716100,9,FALSE)</f>
        <v>0.60996700000000004</v>
      </c>
      <c r="L7660" t="str">
        <f t="shared" si="252"/>
        <v>232</v>
      </c>
      <c r="M7660" t="str">
        <f t="shared" si="253"/>
        <v>232013</v>
      </c>
      <c r="N7660" t="str">
        <f>IFERROR(IF(L7660="231","231",VLOOKUP(E7660,Materiales!$A$1:$G$37443,7,FALSE)),"N/A")</f>
        <v>Guarda Adhesiva</v>
      </c>
    </row>
    <row r="7661" spans="1:14" x14ac:dyDescent="0.25">
      <c r="A7661">
        <v>2140110667</v>
      </c>
      <c r="B7661" t="s">
        <v>1755</v>
      </c>
      <c r="C7661">
        <v>2140110667</v>
      </c>
      <c r="D7661" t="s">
        <v>1755</v>
      </c>
      <c r="E7661">
        <v>2500030339</v>
      </c>
      <c r="F7661" t="s">
        <v>3743</v>
      </c>
      <c r="G7661" t="s">
        <v>36</v>
      </c>
      <c r="H7661">
        <v>1648</v>
      </c>
      <c r="I7661">
        <v>1</v>
      </c>
      <c r="J7661">
        <v>40000</v>
      </c>
      <c r="K7661">
        <f>+VLOOKUP(E7661,Costos!$A$1:$I$716100,9,FALSE)</f>
        <v>1.1725000000000001</v>
      </c>
      <c r="L7661" t="str">
        <f t="shared" si="252"/>
        <v>250</v>
      </c>
      <c r="M7661" t="str">
        <f t="shared" si="253"/>
        <v>250003</v>
      </c>
      <c r="N7661" t="str">
        <f>IFERROR(IF(L7661="231","231",VLOOKUP(E7661,Materiales!$A$1:$G$37443,7,FALSE)),"N/A")</f>
        <v>Tapa Cajón</v>
      </c>
    </row>
    <row r="7662" spans="1:14" x14ac:dyDescent="0.25">
      <c r="A7662">
        <v>2140110667</v>
      </c>
      <c r="B7662" t="s">
        <v>1755</v>
      </c>
      <c r="C7662">
        <v>2140110667</v>
      </c>
      <c r="D7662" t="s">
        <v>1755</v>
      </c>
      <c r="E7662">
        <v>2320060004</v>
      </c>
      <c r="F7662" t="s">
        <v>2827</v>
      </c>
      <c r="G7662" t="s">
        <v>36</v>
      </c>
      <c r="H7662">
        <v>1648</v>
      </c>
      <c r="I7662">
        <v>1</v>
      </c>
      <c r="J7662">
        <v>40000</v>
      </c>
      <c r="K7662">
        <f>+VLOOKUP(E7662,Costos!$A$1:$I$716100,9,FALSE)</f>
        <v>1.4425570000000001</v>
      </c>
      <c r="L7662" t="str">
        <f t="shared" si="252"/>
        <v>232</v>
      </c>
      <c r="M7662" t="str">
        <f t="shared" si="253"/>
        <v>232006</v>
      </c>
      <c r="N7662" t="str">
        <f>IFERROR(IF(L7662="231","231",VLOOKUP(E7662,Materiales!$A$1:$G$37443,7,FALSE)),"N/A")</f>
        <v>Tapa Cajón</v>
      </c>
    </row>
    <row r="7663" spans="1:14" x14ac:dyDescent="0.25">
      <c r="A7663">
        <v>2140110667</v>
      </c>
      <c r="B7663" t="s">
        <v>1755</v>
      </c>
      <c r="C7663">
        <v>2140110667</v>
      </c>
      <c r="D7663" t="s">
        <v>1755</v>
      </c>
      <c r="E7663">
        <v>2410110053</v>
      </c>
      <c r="F7663" t="s">
        <v>3225</v>
      </c>
      <c r="G7663" t="s">
        <v>89</v>
      </c>
      <c r="H7663">
        <v>20.16</v>
      </c>
      <c r="I7663">
        <v>1</v>
      </c>
      <c r="J7663">
        <v>40000</v>
      </c>
      <c r="K7663">
        <f>+VLOOKUP(E7663,Costos!$A$1:$I$716100,9,FALSE)</f>
        <v>14.426508999999999</v>
      </c>
      <c r="L7663" t="str">
        <f t="shared" si="252"/>
        <v>241</v>
      </c>
      <c r="M7663" t="str">
        <f t="shared" si="253"/>
        <v>241011</v>
      </c>
      <c r="N7663" t="str">
        <f>IFERROR(IF(L7663="231","231",VLOOKUP(E7663,Materiales!$A$1:$G$37443,7,FALSE)),"N/A")</f>
        <v>Tinta Papel Bond</v>
      </c>
    </row>
    <row r="7664" spans="1:14" x14ac:dyDescent="0.25">
      <c r="A7664">
        <v>2140110667</v>
      </c>
      <c r="B7664" t="s">
        <v>1755</v>
      </c>
      <c r="C7664">
        <v>2140110667</v>
      </c>
      <c r="D7664" t="s">
        <v>1755</v>
      </c>
      <c r="E7664">
        <v>2410110087</v>
      </c>
      <c r="F7664" t="s">
        <v>3239</v>
      </c>
      <c r="G7664" t="s">
        <v>89</v>
      </c>
      <c r="H7664">
        <v>7.98</v>
      </c>
      <c r="I7664">
        <v>1</v>
      </c>
      <c r="J7664">
        <v>40000</v>
      </c>
      <c r="K7664">
        <f>+VLOOKUP(E7664,Costos!$A$1:$I$716100,9,FALSE)</f>
        <v>18.059805999999998</v>
      </c>
      <c r="L7664" t="str">
        <f t="shared" si="252"/>
        <v>241</v>
      </c>
      <c r="M7664" t="str">
        <f t="shared" si="253"/>
        <v>241011</v>
      </c>
      <c r="N7664" t="str">
        <f>IFERROR(IF(L7664="231","231",VLOOKUP(E7664,Materiales!$A$1:$G$37443,7,FALSE)),"N/A")</f>
        <v>Tinta Papel Bond</v>
      </c>
    </row>
    <row r="7665" spans="1:14" x14ac:dyDescent="0.25">
      <c r="A7665">
        <v>2140110667</v>
      </c>
      <c r="B7665" t="s">
        <v>1755</v>
      </c>
      <c r="C7665">
        <v>2140110667</v>
      </c>
      <c r="D7665" t="s">
        <v>1755</v>
      </c>
      <c r="E7665">
        <v>2410290214</v>
      </c>
      <c r="F7665" t="s">
        <v>3342</v>
      </c>
      <c r="G7665" t="s">
        <v>89</v>
      </c>
      <c r="H7665">
        <v>10.5</v>
      </c>
      <c r="I7665">
        <v>1</v>
      </c>
      <c r="J7665">
        <v>40000</v>
      </c>
      <c r="K7665">
        <f>+VLOOKUP(E7665,Costos!$A$1:$I$716100,9,FALSE)</f>
        <v>16.999977000000001</v>
      </c>
      <c r="L7665" t="str">
        <f t="shared" si="252"/>
        <v>241</v>
      </c>
      <c r="M7665" t="str">
        <f t="shared" si="253"/>
        <v>241029</v>
      </c>
      <c r="N7665" t="str">
        <f>IFERROR(IF(L7665="231","231",VLOOKUP(E7665,Materiales!$A$1:$G$37443,7,FALSE)),"N/A")</f>
        <v>Suministros</v>
      </c>
    </row>
    <row r="7666" spans="1:14" x14ac:dyDescent="0.25">
      <c r="A7666">
        <v>2140110724</v>
      </c>
      <c r="B7666" t="s">
        <v>1796</v>
      </c>
      <c r="C7666">
        <v>2140110724</v>
      </c>
      <c r="D7666" t="s">
        <v>1796</v>
      </c>
      <c r="E7666">
        <v>2410290784</v>
      </c>
      <c r="F7666" t="s">
        <v>3444</v>
      </c>
      <c r="G7666" t="s">
        <v>89</v>
      </c>
      <c r="H7666">
        <v>12223.679999999998</v>
      </c>
      <c r="I7666">
        <v>1</v>
      </c>
      <c r="J7666">
        <v>40000</v>
      </c>
      <c r="K7666">
        <f>+VLOOKUP(E7666,Costos!$A$1:$I$716100,9,FALSE)</f>
        <v>3.0589</v>
      </c>
      <c r="L7666" t="str">
        <f t="shared" si="252"/>
        <v>241</v>
      </c>
      <c r="M7666" t="str">
        <f t="shared" si="253"/>
        <v>241029</v>
      </c>
      <c r="N7666" t="str">
        <f>IFERROR(IF(L7666="231","231",VLOOKUP(E7666,Materiales!$A$1:$G$37443,7,FALSE)),"N/A")</f>
        <v>Papel Bond</v>
      </c>
    </row>
    <row r="7667" spans="1:14" x14ac:dyDescent="0.25">
      <c r="A7667">
        <v>2140110724</v>
      </c>
      <c r="B7667" t="s">
        <v>1796</v>
      </c>
      <c r="C7667">
        <v>2140110724</v>
      </c>
      <c r="D7667" t="s">
        <v>1796</v>
      </c>
      <c r="E7667">
        <v>2320130691</v>
      </c>
      <c r="F7667" t="s">
        <v>3037</v>
      </c>
      <c r="G7667" t="s">
        <v>36</v>
      </c>
      <c r="H7667">
        <v>13733.333333333332</v>
      </c>
      <c r="I7667">
        <v>1</v>
      </c>
      <c r="J7667">
        <v>40000</v>
      </c>
      <c r="K7667">
        <f>+VLOOKUP(E7667,Costos!$A$1:$I$716100,9,FALSE)</f>
        <v>0.921759</v>
      </c>
      <c r="L7667" t="str">
        <f t="shared" si="252"/>
        <v>232</v>
      </c>
      <c r="M7667" t="str">
        <f t="shared" si="253"/>
        <v>232013</v>
      </c>
      <c r="N7667" t="str">
        <f>IFERROR(IF(L7667="231","231",VLOOKUP(E7667,Materiales!$A$1:$G$37443,7,FALSE)),"N/A")</f>
        <v>Tapas para Cuadernos</v>
      </c>
    </row>
    <row r="7668" spans="1:14" x14ac:dyDescent="0.25">
      <c r="A7668">
        <v>2140110724</v>
      </c>
      <c r="B7668" t="s">
        <v>1796</v>
      </c>
      <c r="C7668">
        <v>2140110724</v>
      </c>
      <c r="D7668" t="s">
        <v>1796</v>
      </c>
      <c r="E7668">
        <v>2320130689</v>
      </c>
      <c r="F7668" t="s">
        <v>3035</v>
      </c>
      <c r="G7668" t="s">
        <v>36</v>
      </c>
      <c r="H7668">
        <v>13733.333333333332</v>
      </c>
      <c r="I7668">
        <v>1</v>
      </c>
      <c r="J7668">
        <v>40000</v>
      </c>
      <c r="K7668">
        <f>+VLOOKUP(E7668,Costos!$A$1:$I$716100,9,FALSE)</f>
        <v>0.18077199999999999</v>
      </c>
      <c r="L7668" t="str">
        <f t="shared" si="252"/>
        <v>232</v>
      </c>
      <c r="M7668" t="str">
        <f t="shared" si="253"/>
        <v>232013</v>
      </c>
      <c r="N7668" t="str">
        <f>IFERROR(IF(L7668="231","231",VLOOKUP(E7668,Materiales!$A$1:$G$37443,7,FALSE)),"N/A")</f>
        <v>Guarda Bond</v>
      </c>
    </row>
    <row r="7669" spans="1:14" x14ac:dyDescent="0.25">
      <c r="A7669">
        <v>2140110724</v>
      </c>
      <c r="B7669" t="s">
        <v>1796</v>
      </c>
      <c r="C7669">
        <v>2140110724</v>
      </c>
      <c r="D7669" t="s">
        <v>1796</v>
      </c>
      <c r="E7669">
        <v>2320130702</v>
      </c>
      <c r="F7669" t="s">
        <v>3048</v>
      </c>
      <c r="G7669" t="s">
        <v>36</v>
      </c>
      <c r="H7669">
        <v>13733.333333333332</v>
      </c>
      <c r="I7669">
        <v>1</v>
      </c>
      <c r="J7669">
        <v>40000</v>
      </c>
      <c r="K7669">
        <f>+VLOOKUP(E7669,Costos!$A$1:$I$716100,9,FALSE)</f>
        <v>0.60996700000000004</v>
      </c>
      <c r="L7669" t="str">
        <f t="shared" si="252"/>
        <v>232</v>
      </c>
      <c r="M7669" t="str">
        <f t="shared" si="253"/>
        <v>232013</v>
      </c>
      <c r="N7669" t="str">
        <f>IFERROR(IF(L7669="231","231",VLOOKUP(E7669,Materiales!$A$1:$G$37443,7,FALSE)),"N/A")</f>
        <v>Guarda Adhesiva</v>
      </c>
    </row>
    <row r="7670" spans="1:14" x14ac:dyDescent="0.25">
      <c r="A7670">
        <v>2140110724</v>
      </c>
      <c r="B7670" t="s">
        <v>1796</v>
      </c>
      <c r="C7670">
        <v>2140110724</v>
      </c>
      <c r="D7670" t="s">
        <v>1796</v>
      </c>
      <c r="E7670">
        <v>2500030339</v>
      </c>
      <c r="F7670" t="s">
        <v>3743</v>
      </c>
      <c r="G7670" t="s">
        <v>36</v>
      </c>
      <c r="H7670">
        <v>1648</v>
      </c>
      <c r="I7670">
        <v>1</v>
      </c>
      <c r="J7670">
        <v>40000</v>
      </c>
      <c r="K7670">
        <f>+VLOOKUP(E7670,Costos!$A$1:$I$716100,9,FALSE)</f>
        <v>1.1725000000000001</v>
      </c>
      <c r="L7670" t="str">
        <f t="shared" si="252"/>
        <v>250</v>
      </c>
      <c r="M7670" t="str">
        <f t="shared" si="253"/>
        <v>250003</v>
      </c>
      <c r="N7670" t="str">
        <f>IFERROR(IF(L7670="231","231",VLOOKUP(E7670,Materiales!$A$1:$G$37443,7,FALSE)),"N/A")</f>
        <v>Tapa Cajón</v>
      </c>
    </row>
    <row r="7671" spans="1:14" x14ac:dyDescent="0.25">
      <c r="A7671">
        <v>2140110724</v>
      </c>
      <c r="B7671" t="s">
        <v>1796</v>
      </c>
      <c r="C7671">
        <v>2140110724</v>
      </c>
      <c r="D7671" t="s">
        <v>1796</v>
      </c>
      <c r="E7671">
        <v>2320060004</v>
      </c>
      <c r="F7671" t="s">
        <v>2827</v>
      </c>
      <c r="G7671" t="s">
        <v>36</v>
      </c>
      <c r="H7671">
        <v>1648</v>
      </c>
      <c r="I7671">
        <v>1</v>
      </c>
      <c r="J7671">
        <v>40000</v>
      </c>
      <c r="K7671">
        <f>+VLOOKUP(E7671,Costos!$A$1:$I$716100,9,FALSE)</f>
        <v>1.4425570000000001</v>
      </c>
      <c r="L7671" t="str">
        <f t="shared" si="252"/>
        <v>232</v>
      </c>
      <c r="M7671" t="str">
        <f t="shared" si="253"/>
        <v>232006</v>
      </c>
      <c r="N7671" t="str">
        <f>IFERROR(IF(L7671="231","231",VLOOKUP(E7671,Materiales!$A$1:$G$37443,7,FALSE)),"N/A")</f>
        <v>Tapa Cajón</v>
      </c>
    </row>
    <row r="7672" spans="1:14" x14ac:dyDescent="0.25">
      <c r="A7672">
        <v>2140110724</v>
      </c>
      <c r="B7672" t="s">
        <v>1796</v>
      </c>
      <c r="C7672">
        <v>2140110724</v>
      </c>
      <c r="D7672" t="s">
        <v>1796</v>
      </c>
      <c r="E7672">
        <v>2410110053</v>
      </c>
      <c r="F7672" t="s">
        <v>3225</v>
      </c>
      <c r="G7672" t="s">
        <v>89</v>
      </c>
      <c r="H7672">
        <v>20.16</v>
      </c>
      <c r="I7672">
        <v>1</v>
      </c>
      <c r="J7672">
        <v>40000</v>
      </c>
      <c r="K7672">
        <f>+VLOOKUP(E7672,Costos!$A$1:$I$716100,9,FALSE)</f>
        <v>14.426508999999999</v>
      </c>
      <c r="L7672" t="str">
        <f t="shared" si="252"/>
        <v>241</v>
      </c>
      <c r="M7672" t="str">
        <f t="shared" si="253"/>
        <v>241011</v>
      </c>
      <c r="N7672" t="str">
        <f>IFERROR(IF(L7672="231","231",VLOOKUP(E7672,Materiales!$A$1:$G$37443,7,FALSE)),"N/A")</f>
        <v>Tinta Papel Bond</v>
      </c>
    </row>
    <row r="7673" spans="1:14" x14ac:dyDescent="0.25">
      <c r="A7673">
        <v>2140110724</v>
      </c>
      <c r="B7673" t="s">
        <v>1796</v>
      </c>
      <c r="C7673">
        <v>2140110724</v>
      </c>
      <c r="D7673" t="s">
        <v>1796</v>
      </c>
      <c r="E7673">
        <v>2410110087</v>
      </c>
      <c r="F7673" t="s">
        <v>3239</v>
      </c>
      <c r="G7673" t="s">
        <v>89</v>
      </c>
      <c r="H7673">
        <v>7.98</v>
      </c>
      <c r="I7673">
        <v>1</v>
      </c>
      <c r="J7673">
        <v>40000</v>
      </c>
      <c r="K7673">
        <f>+VLOOKUP(E7673,Costos!$A$1:$I$716100,9,FALSE)</f>
        <v>18.059805999999998</v>
      </c>
      <c r="L7673" t="str">
        <f t="shared" si="252"/>
        <v>241</v>
      </c>
      <c r="M7673" t="str">
        <f t="shared" si="253"/>
        <v>241011</v>
      </c>
      <c r="N7673" t="str">
        <f>IFERROR(IF(L7673="231","231",VLOOKUP(E7673,Materiales!$A$1:$G$37443,7,FALSE)),"N/A")</f>
        <v>Tinta Papel Bond</v>
      </c>
    </row>
    <row r="7674" spans="1:14" x14ac:dyDescent="0.25">
      <c r="A7674">
        <v>2140110724</v>
      </c>
      <c r="B7674" t="s">
        <v>1796</v>
      </c>
      <c r="C7674">
        <v>2140110724</v>
      </c>
      <c r="D7674" t="s">
        <v>1796</v>
      </c>
      <c r="E7674">
        <v>2410290214</v>
      </c>
      <c r="F7674" t="s">
        <v>3342</v>
      </c>
      <c r="G7674" t="s">
        <v>89</v>
      </c>
      <c r="H7674">
        <v>10.5</v>
      </c>
      <c r="I7674">
        <v>1</v>
      </c>
      <c r="J7674">
        <v>40000</v>
      </c>
      <c r="K7674">
        <f>+VLOOKUP(E7674,Costos!$A$1:$I$716100,9,FALSE)</f>
        <v>16.999977000000001</v>
      </c>
      <c r="L7674" t="str">
        <f t="shared" si="252"/>
        <v>241</v>
      </c>
      <c r="M7674" t="str">
        <f t="shared" si="253"/>
        <v>241029</v>
      </c>
      <c r="N7674" t="str">
        <f>IFERROR(IF(L7674="231","231",VLOOKUP(E7674,Materiales!$A$1:$G$37443,7,FALSE)),"N/A")</f>
        <v>Suministros</v>
      </c>
    </row>
    <row r="7675" spans="1:14" x14ac:dyDescent="0.25">
      <c r="A7675">
        <v>2140110716</v>
      </c>
      <c r="B7675" t="s">
        <v>1789</v>
      </c>
      <c r="C7675">
        <v>2140110716</v>
      </c>
      <c r="D7675" t="s">
        <v>1789</v>
      </c>
      <c r="E7675">
        <v>2410290784</v>
      </c>
      <c r="F7675" t="s">
        <v>3444</v>
      </c>
      <c r="G7675" t="s">
        <v>89</v>
      </c>
      <c r="H7675">
        <v>12223.679999999998</v>
      </c>
      <c r="I7675">
        <v>1</v>
      </c>
      <c r="J7675">
        <v>40000</v>
      </c>
      <c r="K7675">
        <f>+VLOOKUP(E7675,Costos!$A$1:$I$716100,9,FALSE)</f>
        <v>3.0589</v>
      </c>
      <c r="L7675" t="str">
        <f t="shared" si="252"/>
        <v>241</v>
      </c>
      <c r="M7675" t="str">
        <f t="shared" si="253"/>
        <v>241029</v>
      </c>
      <c r="N7675" t="str">
        <f>IFERROR(IF(L7675="231","231",VLOOKUP(E7675,Materiales!$A$1:$G$37443,7,FALSE)),"N/A")</f>
        <v>Papel Bond</v>
      </c>
    </row>
    <row r="7676" spans="1:14" x14ac:dyDescent="0.25">
      <c r="A7676">
        <v>2140110716</v>
      </c>
      <c r="B7676" t="s">
        <v>1789</v>
      </c>
      <c r="C7676">
        <v>2140110716</v>
      </c>
      <c r="D7676" t="s">
        <v>1789</v>
      </c>
      <c r="E7676">
        <v>2320330025</v>
      </c>
      <c r="F7676" t="s">
        <v>3122</v>
      </c>
      <c r="G7676" t="s">
        <v>36</v>
      </c>
      <c r="H7676">
        <v>13733.333333333332</v>
      </c>
      <c r="I7676">
        <v>1</v>
      </c>
      <c r="J7676">
        <v>40000</v>
      </c>
      <c r="K7676">
        <f>+VLOOKUP(E7676,Costos!$A$1:$I$716100,9,FALSE)</f>
        <v>0.99619999999999997</v>
      </c>
      <c r="L7676" t="str">
        <f t="shared" si="252"/>
        <v>232</v>
      </c>
      <c r="M7676" t="str">
        <f t="shared" si="253"/>
        <v>232033</v>
      </c>
      <c r="N7676" t="str">
        <f>IFERROR(IF(L7676="231","231",VLOOKUP(E7676,Materiales!$A$1:$G$37443,7,FALSE)),"N/A")</f>
        <v>Tapas para Cuadernos</v>
      </c>
    </row>
    <row r="7677" spans="1:14" x14ac:dyDescent="0.25">
      <c r="A7677">
        <v>2140110716</v>
      </c>
      <c r="B7677" t="s">
        <v>1789</v>
      </c>
      <c r="C7677">
        <v>2140110716</v>
      </c>
      <c r="D7677" t="s">
        <v>1789</v>
      </c>
      <c r="E7677">
        <v>2320130737</v>
      </c>
      <c r="F7677" t="s">
        <v>3070</v>
      </c>
      <c r="G7677" t="s">
        <v>36</v>
      </c>
      <c r="H7677">
        <v>13733.333333333332</v>
      </c>
      <c r="I7677">
        <v>1</v>
      </c>
      <c r="J7677">
        <v>40000</v>
      </c>
      <c r="K7677">
        <f>+VLOOKUP(E7677,Costos!$A$1:$I$716100,9,FALSE)</f>
        <v>0.317274</v>
      </c>
      <c r="L7677" t="str">
        <f t="shared" si="252"/>
        <v>232</v>
      </c>
      <c r="M7677" t="str">
        <f t="shared" si="253"/>
        <v>232013</v>
      </c>
      <c r="N7677" t="str">
        <f>IFERROR(IF(L7677="231","231",VLOOKUP(E7677,Materiales!$A$1:$G$37443,7,FALSE)),"N/A")</f>
        <v>Guarda Bond</v>
      </c>
    </row>
    <row r="7678" spans="1:14" x14ac:dyDescent="0.25">
      <c r="A7678">
        <v>2140110716</v>
      </c>
      <c r="B7678" t="s">
        <v>1789</v>
      </c>
      <c r="C7678">
        <v>2140110716</v>
      </c>
      <c r="D7678" t="s">
        <v>1789</v>
      </c>
      <c r="E7678">
        <v>2320130736</v>
      </c>
      <c r="F7678" t="s">
        <v>3068</v>
      </c>
      <c r="G7678" t="s">
        <v>36</v>
      </c>
      <c r="H7678">
        <v>13733.333333333332</v>
      </c>
      <c r="I7678">
        <v>1</v>
      </c>
      <c r="J7678">
        <v>40000</v>
      </c>
      <c r="K7678">
        <f>+VLOOKUP(E7678,Costos!$A$1:$I$716100,9,FALSE)</f>
        <v>0.46809200000000001</v>
      </c>
      <c r="L7678" t="str">
        <f t="shared" si="252"/>
        <v>232</v>
      </c>
      <c r="M7678" t="str">
        <f t="shared" si="253"/>
        <v>232013</v>
      </c>
      <c r="N7678" t="str">
        <f>IFERROR(IF(L7678="231","231",VLOOKUP(E7678,Materiales!$A$1:$G$37443,7,FALSE)),"N/A")</f>
        <v>Guarda Adhesiva</v>
      </c>
    </row>
    <row r="7679" spans="1:14" x14ac:dyDescent="0.25">
      <c r="A7679">
        <v>2140110716</v>
      </c>
      <c r="B7679" t="s">
        <v>1789</v>
      </c>
      <c r="C7679">
        <v>2140110716</v>
      </c>
      <c r="D7679" t="s">
        <v>1789</v>
      </c>
      <c r="E7679">
        <v>2500030339</v>
      </c>
      <c r="F7679" t="s">
        <v>3743</v>
      </c>
      <c r="G7679" t="s">
        <v>36</v>
      </c>
      <c r="H7679">
        <v>1648</v>
      </c>
      <c r="I7679">
        <v>1</v>
      </c>
      <c r="J7679">
        <v>40000</v>
      </c>
      <c r="K7679">
        <f>+VLOOKUP(E7679,Costos!$A$1:$I$716100,9,FALSE)</f>
        <v>1.1725000000000001</v>
      </c>
      <c r="L7679" t="str">
        <f t="shared" si="252"/>
        <v>250</v>
      </c>
      <c r="M7679" t="str">
        <f t="shared" si="253"/>
        <v>250003</v>
      </c>
      <c r="N7679" t="str">
        <f>IFERROR(IF(L7679="231","231",VLOOKUP(E7679,Materiales!$A$1:$G$37443,7,FALSE)),"N/A")</f>
        <v>Tapa Cajón</v>
      </c>
    </row>
    <row r="7680" spans="1:14" x14ac:dyDescent="0.25">
      <c r="A7680">
        <v>2140110716</v>
      </c>
      <c r="B7680" t="s">
        <v>1789</v>
      </c>
      <c r="C7680">
        <v>2140110716</v>
      </c>
      <c r="D7680" t="s">
        <v>1789</v>
      </c>
      <c r="E7680">
        <v>2500030340</v>
      </c>
      <c r="F7680" t="s">
        <v>3744</v>
      </c>
      <c r="G7680" t="s">
        <v>36</v>
      </c>
      <c r="H7680">
        <v>1648</v>
      </c>
      <c r="I7680">
        <v>1</v>
      </c>
      <c r="J7680">
        <v>40000</v>
      </c>
      <c r="K7680">
        <f>+VLOOKUP(E7680,Costos!$A$1:$I$716100,9,FALSE)</f>
        <v>0.79327199999999998</v>
      </c>
      <c r="L7680" t="str">
        <f t="shared" si="252"/>
        <v>250</v>
      </c>
      <c r="M7680" t="str">
        <f t="shared" si="253"/>
        <v>250003</v>
      </c>
      <c r="N7680" t="str">
        <f>IFERROR(IF(L7680="231","231",VLOOKUP(E7680,Materiales!$A$1:$G$37443,7,FALSE)),"N/A")</f>
        <v>Tapa Cajón</v>
      </c>
    </row>
    <row r="7681" spans="1:14" x14ac:dyDescent="0.25">
      <c r="A7681">
        <v>2140110716</v>
      </c>
      <c r="B7681" t="s">
        <v>1789</v>
      </c>
      <c r="C7681">
        <v>2140110716</v>
      </c>
      <c r="D7681" t="s">
        <v>1789</v>
      </c>
      <c r="E7681">
        <v>2410110053</v>
      </c>
      <c r="F7681" t="s">
        <v>3225</v>
      </c>
      <c r="G7681" t="s">
        <v>89</v>
      </c>
      <c r="H7681">
        <v>20.16</v>
      </c>
      <c r="I7681">
        <v>1</v>
      </c>
      <c r="J7681">
        <v>40000</v>
      </c>
      <c r="K7681">
        <f>+VLOOKUP(E7681,Costos!$A$1:$I$716100,9,FALSE)</f>
        <v>14.426508999999999</v>
      </c>
      <c r="L7681" t="str">
        <f t="shared" si="252"/>
        <v>241</v>
      </c>
      <c r="M7681" t="str">
        <f t="shared" si="253"/>
        <v>241011</v>
      </c>
      <c r="N7681" t="str">
        <f>IFERROR(IF(L7681="231","231",VLOOKUP(E7681,Materiales!$A$1:$G$37443,7,FALSE)),"N/A")</f>
        <v>Tinta Papel Bond</v>
      </c>
    </row>
    <row r="7682" spans="1:14" x14ac:dyDescent="0.25">
      <c r="A7682">
        <v>2140110716</v>
      </c>
      <c r="B7682" t="s">
        <v>1789</v>
      </c>
      <c r="C7682">
        <v>2140110716</v>
      </c>
      <c r="D7682" t="s">
        <v>1789</v>
      </c>
      <c r="E7682">
        <v>2410110087</v>
      </c>
      <c r="F7682" t="s">
        <v>3239</v>
      </c>
      <c r="G7682" t="s">
        <v>89</v>
      </c>
      <c r="H7682">
        <v>7.98</v>
      </c>
      <c r="I7682">
        <v>1</v>
      </c>
      <c r="J7682">
        <v>40000</v>
      </c>
      <c r="K7682">
        <f>+VLOOKUP(E7682,Costos!$A$1:$I$716100,9,FALSE)</f>
        <v>18.059805999999998</v>
      </c>
      <c r="L7682" t="str">
        <f t="shared" si="252"/>
        <v>241</v>
      </c>
      <c r="M7682" t="str">
        <f t="shared" si="253"/>
        <v>241011</v>
      </c>
      <c r="N7682" t="str">
        <f>IFERROR(IF(L7682="231","231",VLOOKUP(E7682,Materiales!$A$1:$G$37443,7,FALSE)),"N/A")</f>
        <v>Tinta Papel Bond</v>
      </c>
    </row>
    <row r="7683" spans="1:14" x14ac:dyDescent="0.25">
      <c r="A7683">
        <v>2140110716</v>
      </c>
      <c r="B7683" t="s">
        <v>1789</v>
      </c>
      <c r="C7683">
        <v>2140110716</v>
      </c>
      <c r="D7683" t="s">
        <v>1789</v>
      </c>
      <c r="E7683">
        <v>2410290214</v>
      </c>
      <c r="F7683" t="s">
        <v>3342</v>
      </c>
      <c r="G7683" t="s">
        <v>89</v>
      </c>
      <c r="H7683">
        <v>10.5</v>
      </c>
      <c r="I7683">
        <v>1</v>
      </c>
      <c r="J7683">
        <v>40000</v>
      </c>
      <c r="K7683">
        <f>+VLOOKUP(E7683,Costos!$A$1:$I$716100,9,FALSE)</f>
        <v>16.999977000000001</v>
      </c>
      <c r="L7683" t="str">
        <f t="shared" si="252"/>
        <v>241</v>
      </c>
      <c r="M7683" t="str">
        <f t="shared" si="253"/>
        <v>241029</v>
      </c>
      <c r="N7683" t="str">
        <f>IFERROR(IF(L7683="231","231",VLOOKUP(E7683,Materiales!$A$1:$G$37443,7,FALSE)),"N/A")</f>
        <v>Suministros</v>
      </c>
    </row>
    <row r="7684" spans="1:14" x14ac:dyDescent="0.25">
      <c r="A7684">
        <v>2140110723</v>
      </c>
      <c r="B7684" t="s">
        <v>1795</v>
      </c>
      <c r="C7684">
        <v>2140110723</v>
      </c>
      <c r="D7684" t="s">
        <v>1795</v>
      </c>
      <c r="E7684">
        <v>2410290784</v>
      </c>
      <c r="F7684" t="s">
        <v>3444</v>
      </c>
      <c r="G7684" t="s">
        <v>89</v>
      </c>
      <c r="H7684">
        <v>12223.679999999998</v>
      </c>
      <c r="I7684">
        <v>1</v>
      </c>
      <c r="J7684">
        <v>40000</v>
      </c>
      <c r="K7684">
        <f>+VLOOKUP(E7684,Costos!$A$1:$I$716100,9,FALSE)</f>
        <v>3.0589</v>
      </c>
      <c r="L7684" t="str">
        <f t="shared" si="252"/>
        <v>241</v>
      </c>
      <c r="M7684" t="str">
        <f t="shared" si="253"/>
        <v>241029</v>
      </c>
      <c r="N7684" t="str">
        <f>IFERROR(IF(L7684="231","231",VLOOKUP(E7684,Materiales!$A$1:$G$37443,7,FALSE)),"N/A")</f>
        <v>Papel Bond</v>
      </c>
    </row>
    <row r="7685" spans="1:14" x14ac:dyDescent="0.25">
      <c r="A7685">
        <v>2140110723</v>
      </c>
      <c r="B7685" t="s">
        <v>1795</v>
      </c>
      <c r="C7685">
        <v>2140110723</v>
      </c>
      <c r="D7685" t="s">
        <v>1795</v>
      </c>
      <c r="E7685">
        <v>2320330025</v>
      </c>
      <c r="F7685" t="s">
        <v>3122</v>
      </c>
      <c r="G7685" t="s">
        <v>36</v>
      </c>
      <c r="H7685">
        <v>13733.333333333332</v>
      </c>
      <c r="I7685">
        <v>1</v>
      </c>
      <c r="J7685">
        <v>40000</v>
      </c>
      <c r="K7685">
        <f>+VLOOKUP(E7685,Costos!$A$1:$I$716100,9,FALSE)</f>
        <v>0.99619999999999997</v>
      </c>
      <c r="L7685" t="str">
        <f t="shared" si="252"/>
        <v>232</v>
      </c>
      <c r="M7685" t="str">
        <f t="shared" si="253"/>
        <v>232033</v>
      </c>
      <c r="N7685" t="str">
        <f>IFERROR(IF(L7685="231","231",VLOOKUP(E7685,Materiales!$A$1:$G$37443,7,FALSE)),"N/A")</f>
        <v>Tapas para Cuadernos</v>
      </c>
    </row>
    <row r="7686" spans="1:14" x14ac:dyDescent="0.25">
      <c r="A7686">
        <v>2140110723</v>
      </c>
      <c r="B7686" t="s">
        <v>1795</v>
      </c>
      <c r="C7686">
        <v>2140110723</v>
      </c>
      <c r="D7686" t="s">
        <v>1795</v>
      </c>
      <c r="E7686">
        <v>2320130737</v>
      </c>
      <c r="F7686" t="s">
        <v>3070</v>
      </c>
      <c r="G7686" t="s">
        <v>36</v>
      </c>
      <c r="H7686">
        <v>13733.333333333332</v>
      </c>
      <c r="I7686">
        <v>1</v>
      </c>
      <c r="J7686">
        <v>40000</v>
      </c>
      <c r="K7686">
        <f>+VLOOKUP(E7686,Costos!$A$1:$I$716100,9,FALSE)</f>
        <v>0.317274</v>
      </c>
      <c r="L7686" t="str">
        <f t="shared" si="252"/>
        <v>232</v>
      </c>
      <c r="M7686" t="str">
        <f t="shared" si="253"/>
        <v>232013</v>
      </c>
      <c r="N7686" t="str">
        <f>IFERROR(IF(L7686="231","231",VLOOKUP(E7686,Materiales!$A$1:$G$37443,7,FALSE)),"N/A")</f>
        <v>Guarda Bond</v>
      </c>
    </row>
    <row r="7687" spans="1:14" x14ac:dyDescent="0.25">
      <c r="A7687">
        <v>2140110723</v>
      </c>
      <c r="B7687" t="s">
        <v>1795</v>
      </c>
      <c r="C7687">
        <v>2140110723</v>
      </c>
      <c r="D7687" t="s">
        <v>1795</v>
      </c>
      <c r="E7687">
        <v>2320130736</v>
      </c>
      <c r="F7687" t="s">
        <v>3068</v>
      </c>
      <c r="G7687" t="s">
        <v>36</v>
      </c>
      <c r="H7687">
        <v>13733.333333333332</v>
      </c>
      <c r="I7687">
        <v>1</v>
      </c>
      <c r="J7687">
        <v>40000</v>
      </c>
      <c r="K7687">
        <f>+VLOOKUP(E7687,Costos!$A$1:$I$716100,9,FALSE)</f>
        <v>0.46809200000000001</v>
      </c>
      <c r="L7687" t="str">
        <f t="shared" si="252"/>
        <v>232</v>
      </c>
      <c r="M7687" t="str">
        <f t="shared" si="253"/>
        <v>232013</v>
      </c>
      <c r="N7687" t="str">
        <f>IFERROR(IF(L7687="231","231",VLOOKUP(E7687,Materiales!$A$1:$G$37443,7,FALSE)),"N/A")</f>
        <v>Guarda Adhesiva</v>
      </c>
    </row>
    <row r="7688" spans="1:14" x14ac:dyDescent="0.25">
      <c r="A7688">
        <v>2140110723</v>
      </c>
      <c r="B7688" t="s">
        <v>1795</v>
      </c>
      <c r="C7688">
        <v>2140110723</v>
      </c>
      <c r="D7688" t="s">
        <v>1795</v>
      </c>
      <c r="E7688">
        <v>2500030339</v>
      </c>
      <c r="F7688" t="s">
        <v>3743</v>
      </c>
      <c r="G7688" t="s">
        <v>36</v>
      </c>
      <c r="H7688">
        <v>1648</v>
      </c>
      <c r="I7688">
        <v>1</v>
      </c>
      <c r="J7688">
        <v>40000</v>
      </c>
      <c r="K7688">
        <f>+VLOOKUP(E7688,Costos!$A$1:$I$716100,9,FALSE)</f>
        <v>1.1725000000000001</v>
      </c>
      <c r="L7688" t="str">
        <f t="shared" si="252"/>
        <v>250</v>
      </c>
      <c r="M7688" t="str">
        <f t="shared" si="253"/>
        <v>250003</v>
      </c>
      <c r="N7688" t="str">
        <f>IFERROR(IF(L7688="231","231",VLOOKUP(E7688,Materiales!$A$1:$G$37443,7,FALSE)),"N/A")</f>
        <v>Tapa Cajón</v>
      </c>
    </row>
    <row r="7689" spans="1:14" x14ac:dyDescent="0.25">
      <c r="A7689">
        <v>2140110723</v>
      </c>
      <c r="B7689" t="s">
        <v>1795</v>
      </c>
      <c r="C7689">
        <v>2140110723</v>
      </c>
      <c r="D7689" t="s">
        <v>1795</v>
      </c>
      <c r="E7689">
        <v>2500030340</v>
      </c>
      <c r="F7689" t="s">
        <v>3744</v>
      </c>
      <c r="G7689" t="s">
        <v>36</v>
      </c>
      <c r="H7689">
        <v>1648</v>
      </c>
      <c r="I7689">
        <v>1</v>
      </c>
      <c r="J7689">
        <v>40000</v>
      </c>
      <c r="K7689">
        <f>+VLOOKUP(E7689,Costos!$A$1:$I$716100,9,FALSE)</f>
        <v>0.79327199999999998</v>
      </c>
      <c r="L7689" t="str">
        <f t="shared" si="252"/>
        <v>250</v>
      </c>
      <c r="M7689" t="str">
        <f t="shared" si="253"/>
        <v>250003</v>
      </c>
      <c r="N7689" t="str">
        <f>IFERROR(IF(L7689="231","231",VLOOKUP(E7689,Materiales!$A$1:$G$37443,7,FALSE)),"N/A")</f>
        <v>Tapa Cajón</v>
      </c>
    </row>
    <row r="7690" spans="1:14" x14ac:dyDescent="0.25">
      <c r="A7690">
        <v>2140110723</v>
      </c>
      <c r="B7690" t="s">
        <v>1795</v>
      </c>
      <c r="C7690">
        <v>2140110723</v>
      </c>
      <c r="D7690" t="s">
        <v>1795</v>
      </c>
      <c r="E7690">
        <v>2410110053</v>
      </c>
      <c r="F7690" t="s">
        <v>3225</v>
      </c>
      <c r="G7690" t="s">
        <v>89</v>
      </c>
      <c r="H7690">
        <v>20.16</v>
      </c>
      <c r="I7690">
        <v>1</v>
      </c>
      <c r="J7690">
        <v>40000</v>
      </c>
      <c r="K7690">
        <f>+VLOOKUP(E7690,Costos!$A$1:$I$716100,9,FALSE)</f>
        <v>14.426508999999999</v>
      </c>
      <c r="L7690" t="str">
        <f t="shared" si="252"/>
        <v>241</v>
      </c>
      <c r="M7690" t="str">
        <f t="shared" si="253"/>
        <v>241011</v>
      </c>
      <c r="N7690" t="str">
        <f>IFERROR(IF(L7690="231","231",VLOOKUP(E7690,Materiales!$A$1:$G$37443,7,FALSE)),"N/A")</f>
        <v>Tinta Papel Bond</v>
      </c>
    </row>
    <row r="7691" spans="1:14" x14ac:dyDescent="0.25">
      <c r="A7691">
        <v>2140110723</v>
      </c>
      <c r="B7691" t="s">
        <v>1795</v>
      </c>
      <c r="C7691">
        <v>2140110723</v>
      </c>
      <c r="D7691" t="s">
        <v>1795</v>
      </c>
      <c r="E7691">
        <v>2410110087</v>
      </c>
      <c r="F7691" t="s">
        <v>3239</v>
      </c>
      <c r="G7691" t="s">
        <v>89</v>
      </c>
      <c r="H7691">
        <v>7.98</v>
      </c>
      <c r="I7691">
        <v>1</v>
      </c>
      <c r="J7691">
        <v>40000</v>
      </c>
      <c r="K7691">
        <f>+VLOOKUP(E7691,Costos!$A$1:$I$716100,9,FALSE)</f>
        <v>18.059805999999998</v>
      </c>
      <c r="L7691" t="str">
        <f t="shared" si="252"/>
        <v>241</v>
      </c>
      <c r="M7691" t="str">
        <f t="shared" si="253"/>
        <v>241011</v>
      </c>
      <c r="N7691" t="str">
        <f>IFERROR(IF(L7691="231","231",VLOOKUP(E7691,Materiales!$A$1:$G$37443,7,FALSE)),"N/A")</f>
        <v>Tinta Papel Bond</v>
      </c>
    </row>
    <row r="7692" spans="1:14" x14ac:dyDescent="0.25">
      <c r="A7692">
        <v>2140110723</v>
      </c>
      <c r="B7692" t="s">
        <v>1795</v>
      </c>
      <c r="C7692">
        <v>2140110723</v>
      </c>
      <c r="D7692" t="s">
        <v>1795</v>
      </c>
      <c r="E7692">
        <v>2410290214</v>
      </c>
      <c r="F7692" t="s">
        <v>3342</v>
      </c>
      <c r="G7692" t="s">
        <v>89</v>
      </c>
      <c r="H7692">
        <v>10.5</v>
      </c>
      <c r="I7692">
        <v>1</v>
      </c>
      <c r="J7692">
        <v>40000</v>
      </c>
      <c r="K7692">
        <f>+VLOOKUP(E7692,Costos!$A$1:$I$716100,9,FALSE)</f>
        <v>16.999977000000001</v>
      </c>
      <c r="L7692" t="str">
        <f t="shared" si="252"/>
        <v>241</v>
      </c>
      <c r="M7692" t="str">
        <f t="shared" si="253"/>
        <v>241029</v>
      </c>
      <c r="N7692" t="str">
        <f>IFERROR(IF(L7692="231","231",VLOOKUP(E7692,Materiales!$A$1:$G$37443,7,FALSE)),"N/A")</f>
        <v>Suministros</v>
      </c>
    </row>
    <row r="7693" spans="1:14" x14ac:dyDescent="0.25">
      <c r="A7693">
        <v>2140110715</v>
      </c>
      <c r="B7693" t="s">
        <v>1788</v>
      </c>
      <c r="C7693">
        <v>2140110715</v>
      </c>
      <c r="D7693" t="s">
        <v>1788</v>
      </c>
      <c r="E7693">
        <v>2410290784</v>
      </c>
      <c r="F7693" t="s">
        <v>3444</v>
      </c>
      <c r="G7693" t="s">
        <v>89</v>
      </c>
      <c r="H7693">
        <v>12223.679999999998</v>
      </c>
      <c r="I7693">
        <v>1</v>
      </c>
      <c r="J7693">
        <v>40000</v>
      </c>
      <c r="K7693">
        <f>+VLOOKUP(E7693,Costos!$A$1:$I$716100,9,FALSE)</f>
        <v>3.0589</v>
      </c>
      <c r="L7693" t="str">
        <f t="shared" si="252"/>
        <v>241</v>
      </c>
      <c r="M7693" t="str">
        <f t="shared" si="253"/>
        <v>241029</v>
      </c>
      <c r="N7693" t="str">
        <f>IFERROR(IF(L7693="231","231",VLOOKUP(E7693,Materiales!$A$1:$G$37443,7,FALSE)),"N/A")</f>
        <v>Papel Bond</v>
      </c>
    </row>
    <row r="7694" spans="1:14" x14ac:dyDescent="0.25">
      <c r="A7694">
        <v>2140110715</v>
      </c>
      <c r="B7694" t="s">
        <v>1788</v>
      </c>
      <c r="C7694">
        <v>2140110715</v>
      </c>
      <c r="D7694" t="s">
        <v>1788</v>
      </c>
      <c r="E7694">
        <v>2320330025</v>
      </c>
      <c r="F7694" t="s">
        <v>3122</v>
      </c>
      <c r="G7694" t="s">
        <v>36</v>
      </c>
      <c r="H7694">
        <v>13733.333333333332</v>
      </c>
      <c r="I7694">
        <v>1</v>
      </c>
      <c r="J7694">
        <v>40000</v>
      </c>
      <c r="K7694">
        <f>+VLOOKUP(E7694,Costos!$A$1:$I$716100,9,FALSE)</f>
        <v>0.99619999999999997</v>
      </c>
      <c r="L7694" t="str">
        <f t="shared" si="252"/>
        <v>232</v>
      </c>
      <c r="M7694" t="str">
        <f t="shared" si="253"/>
        <v>232033</v>
      </c>
      <c r="N7694" t="str">
        <f>IFERROR(IF(L7694="231","231",VLOOKUP(E7694,Materiales!$A$1:$G$37443,7,FALSE)),"N/A")</f>
        <v>Tapas para Cuadernos</v>
      </c>
    </row>
    <row r="7695" spans="1:14" x14ac:dyDescent="0.25">
      <c r="A7695">
        <v>2140110715</v>
      </c>
      <c r="B7695" t="s">
        <v>1788</v>
      </c>
      <c r="C7695">
        <v>2140110715</v>
      </c>
      <c r="D7695" t="s">
        <v>1788</v>
      </c>
      <c r="E7695">
        <v>2320130737</v>
      </c>
      <c r="F7695" t="s">
        <v>3070</v>
      </c>
      <c r="G7695" t="s">
        <v>36</v>
      </c>
      <c r="H7695">
        <v>13733.333333333332</v>
      </c>
      <c r="I7695">
        <v>1</v>
      </c>
      <c r="J7695">
        <v>40000</v>
      </c>
      <c r="K7695">
        <f>+VLOOKUP(E7695,Costos!$A$1:$I$716100,9,FALSE)</f>
        <v>0.317274</v>
      </c>
      <c r="L7695" t="str">
        <f t="shared" si="252"/>
        <v>232</v>
      </c>
      <c r="M7695" t="str">
        <f t="shared" si="253"/>
        <v>232013</v>
      </c>
      <c r="N7695" t="str">
        <f>IFERROR(IF(L7695="231","231",VLOOKUP(E7695,Materiales!$A$1:$G$37443,7,FALSE)),"N/A")</f>
        <v>Guarda Bond</v>
      </c>
    </row>
    <row r="7696" spans="1:14" x14ac:dyDescent="0.25">
      <c r="A7696">
        <v>2140110715</v>
      </c>
      <c r="B7696" t="s">
        <v>1788</v>
      </c>
      <c r="C7696">
        <v>2140110715</v>
      </c>
      <c r="D7696" t="s">
        <v>1788</v>
      </c>
      <c r="E7696">
        <v>2320130736</v>
      </c>
      <c r="F7696" t="s">
        <v>3068</v>
      </c>
      <c r="G7696" t="s">
        <v>36</v>
      </c>
      <c r="H7696">
        <v>13733.333333333332</v>
      </c>
      <c r="I7696">
        <v>1</v>
      </c>
      <c r="J7696">
        <v>40000</v>
      </c>
      <c r="K7696">
        <f>+VLOOKUP(E7696,Costos!$A$1:$I$716100,9,FALSE)</f>
        <v>0.46809200000000001</v>
      </c>
      <c r="L7696" t="str">
        <f t="shared" si="252"/>
        <v>232</v>
      </c>
      <c r="M7696" t="str">
        <f t="shared" si="253"/>
        <v>232013</v>
      </c>
      <c r="N7696" t="str">
        <f>IFERROR(IF(L7696="231","231",VLOOKUP(E7696,Materiales!$A$1:$G$37443,7,FALSE)),"N/A")</f>
        <v>Guarda Adhesiva</v>
      </c>
    </row>
    <row r="7697" spans="1:14" x14ac:dyDescent="0.25">
      <c r="A7697">
        <v>2140110715</v>
      </c>
      <c r="B7697" t="s">
        <v>1788</v>
      </c>
      <c r="C7697">
        <v>2140110715</v>
      </c>
      <c r="D7697" t="s">
        <v>1788</v>
      </c>
      <c r="E7697">
        <v>2500030339</v>
      </c>
      <c r="F7697" t="s">
        <v>3743</v>
      </c>
      <c r="G7697" t="s">
        <v>36</v>
      </c>
      <c r="H7697">
        <v>1648</v>
      </c>
      <c r="I7697">
        <v>1</v>
      </c>
      <c r="J7697">
        <v>40000</v>
      </c>
      <c r="K7697">
        <f>+VLOOKUP(E7697,Costos!$A$1:$I$716100,9,FALSE)</f>
        <v>1.1725000000000001</v>
      </c>
      <c r="L7697" t="str">
        <f t="shared" si="252"/>
        <v>250</v>
      </c>
      <c r="M7697" t="str">
        <f t="shared" si="253"/>
        <v>250003</v>
      </c>
      <c r="N7697" t="str">
        <f>IFERROR(IF(L7697="231","231",VLOOKUP(E7697,Materiales!$A$1:$G$37443,7,FALSE)),"N/A")</f>
        <v>Tapa Cajón</v>
      </c>
    </row>
    <row r="7698" spans="1:14" x14ac:dyDescent="0.25">
      <c r="A7698">
        <v>2140110715</v>
      </c>
      <c r="B7698" t="s">
        <v>1788</v>
      </c>
      <c r="C7698">
        <v>2140110715</v>
      </c>
      <c r="D7698" t="s">
        <v>1788</v>
      </c>
      <c r="E7698">
        <v>2500030340</v>
      </c>
      <c r="F7698" t="s">
        <v>3744</v>
      </c>
      <c r="G7698" t="s">
        <v>36</v>
      </c>
      <c r="H7698">
        <v>1648</v>
      </c>
      <c r="I7698">
        <v>1</v>
      </c>
      <c r="J7698">
        <v>40000</v>
      </c>
      <c r="K7698">
        <f>+VLOOKUP(E7698,Costos!$A$1:$I$716100,9,FALSE)</f>
        <v>0.79327199999999998</v>
      </c>
      <c r="L7698" t="str">
        <f t="shared" si="252"/>
        <v>250</v>
      </c>
      <c r="M7698" t="str">
        <f t="shared" si="253"/>
        <v>250003</v>
      </c>
      <c r="N7698" t="str">
        <f>IFERROR(IF(L7698="231","231",VLOOKUP(E7698,Materiales!$A$1:$G$37443,7,FALSE)),"N/A")</f>
        <v>Tapa Cajón</v>
      </c>
    </row>
    <row r="7699" spans="1:14" x14ac:dyDescent="0.25">
      <c r="A7699">
        <v>2140110715</v>
      </c>
      <c r="B7699" t="s">
        <v>1788</v>
      </c>
      <c r="C7699">
        <v>2140110715</v>
      </c>
      <c r="D7699" t="s">
        <v>1788</v>
      </c>
      <c r="E7699">
        <v>2410110053</v>
      </c>
      <c r="F7699" t="s">
        <v>3225</v>
      </c>
      <c r="G7699" t="s">
        <v>89</v>
      </c>
      <c r="H7699">
        <v>20.16</v>
      </c>
      <c r="I7699">
        <v>1</v>
      </c>
      <c r="J7699">
        <v>40000</v>
      </c>
      <c r="K7699">
        <f>+VLOOKUP(E7699,Costos!$A$1:$I$716100,9,FALSE)</f>
        <v>14.426508999999999</v>
      </c>
      <c r="L7699" t="str">
        <f t="shared" si="252"/>
        <v>241</v>
      </c>
      <c r="M7699" t="str">
        <f t="shared" si="253"/>
        <v>241011</v>
      </c>
      <c r="N7699" t="str">
        <f>IFERROR(IF(L7699="231","231",VLOOKUP(E7699,Materiales!$A$1:$G$37443,7,FALSE)),"N/A")</f>
        <v>Tinta Papel Bond</v>
      </c>
    </row>
    <row r="7700" spans="1:14" x14ac:dyDescent="0.25">
      <c r="A7700">
        <v>2140110715</v>
      </c>
      <c r="B7700" t="s">
        <v>1788</v>
      </c>
      <c r="C7700">
        <v>2140110715</v>
      </c>
      <c r="D7700" t="s">
        <v>1788</v>
      </c>
      <c r="E7700">
        <v>2410110087</v>
      </c>
      <c r="F7700" t="s">
        <v>3239</v>
      </c>
      <c r="G7700" t="s">
        <v>89</v>
      </c>
      <c r="H7700">
        <v>7.98</v>
      </c>
      <c r="I7700">
        <v>1</v>
      </c>
      <c r="J7700">
        <v>40000</v>
      </c>
      <c r="K7700">
        <f>+VLOOKUP(E7700,Costos!$A$1:$I$716100,9,FALSE)</f>
        <v>18.059805999999998</v>
      </c>
      <c r="L7700" t="str">
        <f t="shared" si="252"/>
        <v>241</v>
      </c>
      <c r="M7700" t="str">
        <f t="shared" si="253"/>
        <v>241011</v>
      </c>
      <c r="N7700" t="str">
        <f>IFERROR(IF(L7700="231","231",VLOOKUP(E7700,Materiales!$A$1:$G$37443,7,FALSE)),"N/A")</f>
        <v>Tinta Papel Bond</v>
      </c>
    </row>
    <row r="7701" spans="1:14" x14ac:dyDescent="0.25">
      <c r="A7701">
        <v>2140110715</v>
      </c>
      <c r="B7701" t="s">
        <v>1788</v>
      </c>
      <c r="C7701">
        <v>2140110715</v>
      </c>
      <c r="D7701" t="s">
        <v>1788</v>
      </c>
      <c r="E7701">
        <v>2410290214</v>
      </c>
      <c r="F7701" t="s">
        <v>3342</v>
      </c>
      <c r="G7701" t="s">
        <v>89</v>
      </c>
      <c r="H7701">
        <v>10.5</v>
      </c>
      <c r="I7701">
        <v>1</v>
      </c>
      <c r="J7701">
        <v>40000</v>
      </c>
      <c r="K7701">
        <f>+VLOOKUP(E7701,Costos!$A$1:$I$716100,9,FALSE)</f>
        <v>16.999977000000001</v>
      </c>
      <c r="L7701" t="str">
        <f t="shared" si="252"/>
        <v>241</v>
      </c>
      <c r="M7701" t="str">
        <f t="shared" si="253"/>
        <v>241029</v>
      </c>
      <c r="N7701" t="str">
        <f>IFERROR(IF(L7701="231","231",VLOOKUP(E7701,Materiales!$A$1:$G$37443,7,FALSE)),"N/A")</f>
        <v>Suministros</v>
      </c>
    </row>
    <row r="7702" spans="1:14" x14ac:dyDescent="0.25">
      <c r="A7702">
        <v>2140110714</v>
      </c>
      <c r="B7702" t="s">
        <v>1787</v>
      </c>
      <c r="C7702">
        <v>2140110714</v>
      </c>
      <c r="D7702" t="s">
        <v>1787</v>
      </c>
      <c r="E7702">
        <v>2410290807</v>
      </c>
      <c r="F7702" t="s">
        <v>5832</v>
      </c>
      <c r="G7702" t="s">
        <v>89</v>
      </c>
      <c r="H7702">
        <v>12223.679999999998</v>
      </c>
      <c r="I7702">
        <v>1</v>
      </c>
      <c r="J7702">
        <v>40000</v>
      </c>
      <c r="K7702">
        <f>+VLOOKUP(E7702,Costos!$A$1:$I$716100,9,FALSE)</f>
        <v>3.7609979999999998</v>
      </c>
      <c r="L7702" t="str">
        <f t="shared" si="252"/>
        <v>241</v>
      </c>
      <c r="M7702" t="str">
        <f t="shared" si="253"/>
        <v>241029</v>
      </c>
      <c r="N7702" t="str">
        <f>IFERROR(IF(L7702="231","231",VLOOKUP(E7702,Materiales!$A$1:$G$37443,7,FALSE)),"N/A")</f>
        <v>Papel Bond</v>
      </c>
    </row>
    <row r="7703" spans="1:14" x14ac:dyDescent="0.25">
      <c r="A7703">
        <v>2140110714</v>
      </c>
      <c r="B7703" t="s">
        <v>1787</v>
      </c>
      <c r="C7703">
        <v>2140110714</v>
      </c>
      <c r="D7703" t="s">
        <v>1787</v>
      </c>
      <c r="E7703">
        <v>2320330025</v>
      </c>
      <c r="F7703" t="s">
        <v>3122</v>
      </c>
      <c r="G7703" t="s">
        <v>36</v>
      </c>
      <c r="H7703">
        <v>13733.333333333332</v>
      </c>
      <c r="I7703">
        <v>1</v>
      </c>
      <c r="J7703">
        <v>40000</v>
      </c>
      <c r="K7703">
        <f>+VLOOKUP(E7703,Costos!$A$1:$I$716100,9,FALSE)</f>
        <v>0.99619999999999997</v>
      </c>
      <c r="L7703" t="str">
        <f t="shared" si="252"/>
        <v>232</v>
      </c>
      <c r="M7703" t="str">
        <f t="shared" si="253"/>
        <v>232033</v>
      </c>
      <c r="N7703" t="str">
        <f>IFERROR(IF(L7703="231","231",VLOOKUP(E7703,Materiales!$A$1:$G$37443,7,FALSE)),"N/A")</f>
        <v>Tapas para Cuadernos</v>
      </c>
    </row>
    <row r="7704" spans="1:14" x14ac:dyDescent="0.25">
      <c r="A7704">
        <v>2140110714</v>
      </c>
      <c r="B7704" t="s">
        <v>1787</v>
      </c>
      <c r="C7704">
        <v>2140110714</v>
      </c>
      <c r="D7704" t="s">
        <v>1787</v>
      </c>
      <c r="E7704">
        <v>2320130737</v>
      </c>
      <c r="F7704" t="s">
        <v>3070</v>
      </c>
      <c r="G7704" t="s">
        <v>36</v>
      </c>
      <c r="H7704">
        <v>13733.333333333332</v>
      </c>
      <c r="I7704">
        <v>1</v>
      </c>
      <c r="J7704">
        <v>40000</v>
      </c>
      <c r="K7704">
        <f>+VLOOKUP(E7704,Costos!$A$1:$I$716100,9,FALSE)</f>
        <v>0.317274</v>
      </c>
      <c r="L7704" t="str">
        <f t="shared" si="252"/>
        <v>232</v>
      </c>
      <c r="M7704" t="str">
        <f t="shared" si="253"/>
        <v>232013</v>
      </c>
      <c r="N7704" t="str">
        <f>IFERROR(IF(L7704="231","231",VLOOKUP(E7704,Materiales!$A$1:$G$37443,7,FALSE)),"N/A")</f>
        <v>Guarda Bond</v>
      </c>
    </row>
    <row r="7705" spans="1:14" x14ac:dyDescent="0.25">
      <c r="A7705">
        <v>2140110714</v>
      </c>
      <c r="B7705" t="s">
        <v>1787</v>
      </c>
      <c r="C7705">
        <v>2140110714</v>
      </c>
      <c r="D7705" t="s">
        <v>1787</v>
      </c>
      <c r="E7705">
        <v>2320130736</v>
      </c>
      <c r="F7705" t="s">
        <v>3068</v>
      </c>
      <c r="G7705" t="s">
        <v>36</v>
      </c>
      <c r="H7705">
        <v>13733.333333333332</v>
      </c>
      <c r="I7705">
        <v>1</v>
      </c>
      <c r="J7705">
        <v>40000</v>
      </c>
      <c r="K7705">
        <f>+VLOOKUP(E7705,Costos!$A$1:$I$716100,9,FALSE)</f>
        <v>0.46809200000000001</v>
      </c>
      <c r="L7705" t="str">
        <f t="shared" si="252"/>
        <v>232</v>
      </c>
      <c r="M7705" t="str">
        <f t="shared" si="253"/>
        <v>232013</v>
      </c>
      <c r="N7705" t="str">
        <f>IFERROR(IF(L7705="231","231",VLOOKUP(E7705,Materiales!$A$1:$G$37443,7,FALSE)),"N/A")</f>
        <v>Guarda Adhesiva</v>
      </c>
    </row>
    <row r="7706" spans="1:14" x14ac:dyDescent="0.25">
      <c r="A7706">
        <v>2140110714</v>
      </c>
      <c r="B7706" t="s">
        <v>1787</v>
      </c>
      <c r="C7706">
        <v>2140110714</v>
      </c>
      <c r="D7706" t="s">
        <v>1787</v>
      </c>
      <c r="E7706">
        <v>2500030339</v>
      </c>
      <c r="F7706" t="s">
        <v>3743</v>
      </c>
      <c r="G7706" t="s">
        <v>36</v>
      </c>
      <c r="H7706">
        <v>1648</v>
      </c>
      <c r="I7706">
        <v>1</v>
      </c>
      <c r="J7706">
        <v>40000</v>
      </c>
      <c r="K7706">
        <f>+VLOOKUP(E7706,Costos!$A$1:$I$716100,9,FALSE)</f>
        <v>1.1725000000000001</v>
      </c>
      <c r="L7706" t="str">
        <f t="shared" si="252"/>
        <v>250</v>
      </c>
      <c r="M7706" t="str">
        <f t="shared" si="253"/>
        <v>250003</v>
      </c>
      <c r="N7706" t="str">
        <f>IFERROR(IF(L7706="231","231",VLOOKUP(E7706,Materiales!$A$1:$G$37443,7,FALSE)),"N/A")</f>
        <v>Tapa Cajón</v>
      </c>
    </row>
    <row r="7707" spans="1:14" x14ac:dyDescent="0.25">
      <c r="A7707">
        <v>2140110714</v>
      </c>
      <c r="B7707" t="s">
        <v>1787</v>
      </c>
      <c r="C7707">
        <v>2140110714</v>
      </c>
      <c r="D7707" t="s">
        <v>1787</v>
      </c>
      <c r="E7707">
        <v>2500030340</v>
      </c>
      <c r="F7707" t="s">
        <v>3744</v>
      </c>
      <c r="G7707" t="s">
        <v>36</v>
      </c>
      <c r="H7707">
        <v>1648</v>
      </c>
      <c r="I7707">
        <v>1</v>
      </c>
      <c r="J7707">
        <v>40000</v>
      </c>
      <c r="K7707">
        <f>+VLOOKUP(E7707,Costos!$A$1:$I$716100,9,FALSE)</f>
        <v>0.79327199999999998</v>
      </c>
      <c r="L7707" t="str">
        <f t="shared" si="252"/>
        <v>250</v>
      </c>
      <c r="M7707" t="str">
        <f t="shared" si="253"/>
        <v>250003</v>
      </c>
      <c r="N7707" t="str">
        <f>IFERROR(IF(L7707="231","231",VLOOKUP(E7707,Materiales!$A$1:$G$37443,7,FALSE)),"N/A")</f>
        <v>Tapa Cajón</v>
      </c>
    </row>
    <row r="7708" spans="1:14" x14ac:dyDescent="0.25">
      <c r="A7708">
        <v>2140110714</v>
      </c>
      <c r="B7708" t="s">
        <v>1787</v>
      </c>
      <c r="C7708">
        <v>2140110714</v>
      </c>
      <c r="D7708" t="s">
        <v>1787</v>
      </c>
      <c r="E7708">
        <v>2410110053</v>
      </c>
      <c r="F7708" t="s">
        <v>3225</v>
      </c>
      <c r="G7708" t="s">
        <v>89</v>
      </c>
      <c r="H7708">
        <v>20.16</v>
      </c>
      <c r="I7708">
        <v>1</v>
      </c>
      <c r="J7708">
        <v>40000</v>
      </c>
      <c r="K7708">
        <f>+VLOOKUP(E7708,Costos!$A$1:$I$716100,9,FALSE)</f>
        <v>14.426508999999999</v>
      </c>
      <c r="L7708" t="str">
        <f t="shared" si="252"/>
        <v>241</v>
      </c>
      <c r="M7708" t="str">
        <f t="shared" si="253"/>
        <v>241011</v>
      </c>
      <c r="N7708" t="str">
        <f>IFERROR(IF(L7708="231","231",VLOOKUP(E7708,Materiales!$A$1:$G$37443,7,FALSE)),"N/A")</f>
        <v>Tinta Papel Bond</v>
      </c>
    </row>
    <row r="7709" spans="1:14" x14ac:dyDescent="0.25">
      <c r="A7709">
        <v>2140110714</v>
      </c>
      <c r="B7709" t="s">
        <v>1787</v>
      </c>
      <c r="C7709">
        <v>2140110714</v>
      </c>
      <c r="D7709" t="s">
        <v>1787</v>
      </c>
      <c r="E7709">
        <v>2410110087</v>
      </c>
      <c r="F7709" t="s">
        <v>3239</v>
      </c>
      <c r="G7709" t="s">
        <v>89</v>
      </c>
      <c r="H7709">
        <v>7.9799999999999995</v>
      </c>
      <c r="I7709">
        <v>1</v>
      </c>
      <c r="J7709">
        <v>40000</v>
      </c>
      <c r="K7709">
        <f>+VLOOKUP(E7709,Costos!$A$1:$I$716100,9,FALSE)</f>
        <v>18.059805999999998</v>
      </c>
      <c r="L7709" t="str">
        <f t="shared" si="252"/>
        <v>241</v>
      </c>
      <c r="M7709" t="str">
        <f t="shared" si="253"/>
        <v>241011</v>
      </c>
      <c r="N7709" t="str">
        <f>IFERROR(IF(L7709="231","231",VLOOKUP(E7709,Materiales!$A$1:$G$37443,7,FALSE)),"N/A")</f>
        <v>Tinta Papel Bond</v>
      </c>
    </row>
    <row r="7710" spans="1:14" x14ac:dyDescent="0.25">
      <c r="A7710">
        <v>2140110714</v>
      </c>
      <c r="B7710" t="s">
        <v>1787</v>
      </c>
      <c r="C7710">
        <v>2140110714</v>
      </c>
      <c r="D7710" t="s">
        <v>1787</v>
      </c>
      <c r="E7710">
        <v>2410290214</v>
      </c>
      <c r="F7710" t="s">
        <v>3342</v>
      </c>
      <c r="G7710" t="s">
        <v>89</v>
      </c>
      <c r="H7710">
        <v>10.5</v>
      </c>
      <c r="I7710">
        <v>1</v>
      </c>
      <c r="J7710">
        <v>40000</v>
      </c>
      <c r="K7710">
        <f>+VLOOKUP(E7710,Costos!$A$1:$I$716100,9,FALSE)</f>
        <v>16.999977000000001</v>
      </c>
      <c r="L7710" t="str">
        <f t="shared" si="252"/>
        <v>241</v>
      </c>
      <c r="M7710" t="str">
        <f t="shared" si="253"/>
        <v>241029</v>
      </c>
      <c r="N7710" t="str">
        <f>IFERROR(IF(L7710="231","231",VLOOKUP(E7710,Materiales!$A$1:$G$37443,7,FALSE)),"N/A")</f>
        <v>Suministros</v>
      </c>
    </row>
    <row r="7711" spans="1:14" x14ac:dyDescent="0.25">
      <c r="A7711">
        <v>2140110703</v>
      </c>
      <c r="B7711" t="s">
        <v>1778</v>
      </c>
      <c r="C7711">
        <v>2140110703</v>
      </c>
      <c r="D7711" t="s">
        <v>1778</v>
      </c>
      <c r="E7711">
        <v>2410290545</v>
      </c>
      <c r="F7711" t="s">
        <v>3357</v>
      </c>
      <c r="G7711" t="s">
        <v>89</v>
      </c>
      <c r="H7711">
        <v>9747.7855999999992</v>
      </c>
      <c r="I7711">
        <v>1</v>
      </c>
      <c r="J7711">
        <v>40000</v>
      </c>
      <c r="K7711">
        <f>+VLOOKUP(E7711,Costos!$A$1:$I$716100,9,FALSE)</f>
        <v>3.6984919999999999</v>
      </c>
      <c r="L7711" t="str">
        <f t="shared" si="252"/>
        <v>241</v>
      </c>
      <c r="M7711" t="str">
        <f t="shared" si="253"/>
        <v>241029</v>
      </c>
      <c r="N7711" t="str">
        <f>IFERROR(IF(L7711="231","231",VLOOKUP(E7711,Materiales!$A$1:$G$37443,7,FALSE)),"N/A")</f>
        <v>Papel Bond</v>
      </c>
    </row>
    <row r="7712" spans="1:14" x14ac:dyDescent="0.25">
      <c r="A7712">
        <v>2140110703</v>
      </c>
      <c r="B7712" t="s">
        <v>1778</v>
      </c>
      <c r="C7712">
        <v>2140110703</v>
      </c>
      <c r="D7712" t="s">
        <v>1778</v>
      </c>
      <c r="E7712">
        <v>2320130734</v>
      </c>
      <c r="F7712" t="s">
        <v>3066</v>
      </c>
      <c r="G7712" t="s">
        <v>36</v>
      </c>
      <c r="H7712">
        <v>13733.333333333332</v>
      </c>
      <c r="I7712">
        <v>1</v>
      </c>
      <c r="J7712">
        <v>40000</v>
      </c>
      <c r="K7712">
        <f>+VLOOKUP(E7712,Costos!$A$1:$I$716100,9,FALSE)</f>
        <v>0.75598600000000005</v>
      </c>
      <c r="L7712" t="str">
        <f t="shared" si="252"/>
        <v>232</v>
      </c>
      <c r="M7712" t="str">
        <f t="shared" si="253"/>
        <v>232013</v>
      </c>
      <c r="N7712" t="str">
        <f>IFERROR(IF(L7712="231","231",VLOOKUP(E7712,Materiales!$A$1:$G$37443,7,FALSE)),"N/A")</f>
        <v>Tapas para Cuadernos</v>
      </c>
    </row>
    <row r="7713" spans="1:14" x14ac:dyDescent="0.25">
      <c r="A7713">
        <v>2140110703</v>
      </c>
      <c r="B7713" t="s">
        <v>1778</v>
      </c>
      <c r="C7713">
        <v>2140110703</v>
      </c>
      <c r="D7713" t="s">
        <v>1778</v>
      </c>
      <c r="E7713">
        <v>2320130662</v>
      </c>
      <c r="F7713" t="s">
        <v>3020</v>
      </c>
      <c r="G7713" t="s">
        <v>36</v>
      </c>
      <c r="H7713">
        <v>13733.333333333332</v>
      </c>
      <c r="I7713">
        <v>1</v>
      </c>
      <c r="J7713">
        <v>40000</v>
      </c>
      <c r="K7713">
        <f>+VLOOKUP(E7713,Costos!$A$1:$I$716100,9,FALSE)</f>
        <v>0.170012</v>
      </c>
      <c r="L7713" t="str">
        <f t="shared" si="252"/>
        <v>232</v>
      </c>
      <c r="M7713" t="str">
        <f t="shared" si="253"/>
        <v>232013</v>
      </c>
      <c r="N7713" t="str">
        <f>IFERROR(IF(L7713="231","231",VLOOKUP(E7713,Materiales!$A$1:$G$37443,7,FALSE)),"N/A")</f>
        <v>Guarda Bond</v>
      </c>
    </row>
    <row r="7714" spans="1:14" x14ac:dyDescent="0.25">
      <c r="A7714">
        <v>2140110703</v>
      </c>
      <c r="B7714" t="s">
        <v>1778</v>
      </c>
      <c r="C7714">
        <v>2140110703</v>
      </c>
      <c r="D7714" t="s">
        <v>1778</v>
      </c>
      <c r="E7714">
        <v>2500030307</v>
      </c>
      <c r="F7714" t="s">
        <v>3729</v>
      </c>
      <c r="G7714" t="s">
        <v>36</v>
      </c>
      <c r="H7714">
        <v>824</v>
      </c>
      <c r="I7714">
        <v>1</v>
      </c>
      <c r="J7714">
        <v>40000</v>
      </c>
      <c r="K7714">
        <f>+VLOOKUP(E7714,Costos!$A$1:$I$716100,9,FALSE)</f>
        <v>1.230882</v>
      </c>
      <c r="L7714" t="str">
        <f t="shared" ref="L7714:L7777" si="254">+LEFT(E7714,3)</f>
        <v>250</v>
      </c>
      <c r="M7714" t="str">
        <f t="shared" ref="M7714:M7777" si="255">+LEFT(E7714,6)</f>
        <v>250003</v>
      </c>
      <c r="N7714" t="str">
        <f>IFERROR(IF(L7714="231","231",VLOOKUP(E7714,Materiales!$A$1:$G$37443,7,FALSE)),"N/A")</f>
        <v>Tapa Cajón</v>
      </c>
    </row>
    <row r="7715" spans="1:14" x14ac:dyDescent="0.25">
      <c r="A7715">
        <v>2140110703</v>
      </c>
      <c r="B7715" t="s">
        <v>1778</v>
      </c>
      <c r="C7715">
        <v>2140110703</v>
      </c>
      <c r="D7715" t="s">
        <v>1778</v>
      </c>
      <c r="E7715">
        <v>2500030310</v>
      </c>
      <c r="F7715" t="s">
        <v>3732</v>
      </c>
      <c r="G7715" t="s">
        <v>36</v>
      </c>
      <c r="H7715">
        <v>824</v>
      </c>
      <c r="I7715">
        <v>1</v>
      </c>
      <c r="J7715">
        <v>40000</v>
      </c>
      <c r="K7715">
        <f>+VLOOKUP(E7715,Costos!$A$1:$I$716100,9,FALSE)</f>
        <v>0.86017500000000002</v>
      </c>
      <c r="L7715" t="str">
        <f t="shared" si="254"/>
        <v>250</v>
      </c>
      <c r="M7715" t="str">
        <f t="shared" si="255"/>
        <v>250003</v>
      </c>
      <c r="N7715" t="str">
        <f>IFERROR(IF(L7715="231","231",VLOOKUP(E7715,Materiales!$A$1:$G$37443,7,FALSE)),"N/A")</f>
        <v>Tapa Cajón</v>
      </c>
    </row>
    <row r="7716" spans="1:14" x14ac:dyDescent="0.25">
      <c r="A7716">
        <v>2140110703</v>
      </c>
      <c r="B7716" t="s">
        <v>1778</v>
      </c>
      <c r="C7716">
        <v>2140110703</v>
      </c>
      <c r="D7716" t="s">
        <v>1778</v>
      </c>
      <c r="E7716">
        <v>2410110053</v>
      </c>
      <c r="F7716" t="s">
        <v>3225</v>
      </c>
      <c r="G7716" t="s">
        <v>89</v>
      </c>
      <c r="H7716">
        <v>20.16</v>
      </c>
      <c r="I7716">
        <v>1</v>
      </c>
      <c r="J7716">
        <v>40000</v>
      </c>
      <c r="K7716">
        <f>+VLOOKUP(E7716,Costos!$A$1:$I$716100,9,FALSE)</f>
        <v>14.426508999999999</v>
      </c>
      <c r="L7716" t="str">
        <f t="shared" si="254"/>
        <v>241</v>
      </c>
      <c r="M7716" t="str">
        <f t="shared" si="255"/>
        <v>241011</v>
      </c>
      <c r="N7716" t="str">
        <f>IFERROR(IF(L7716="231","231",VLOOKUP(E7716,Materiales!$A$1:$G$37443,7,FALSE)),"N/A")</f>
        <v>Tinta Papel Bond</v>
      </c>
    </row>
    <row r="7717" spans="1:14" x14ac:dyDescent="0.25">
      <c r="A7717">
        <v>2140110703</v>
      </c>
      <c r="B7717" t="s">
        <v>1778</v>
      </c>
      <c r="C7717">
        <v>2140110703</v>
      </c>
      <c r="D7717" t="s">
        <v>1778</v>
      </c>
      <c r="E7717">
        <v>2410110087</v>
      </c>
      <c r="F7717" t="s">
        <v>3239</v>
      </c>
      <c r="G7717" t="s">
        <v>89</v>
      </c>
      <c r="H7717">
        <v>7.9799999999999995</v>
      </c>
      <c r="I7717">
        <v>1</v>
      </c>
      <c r="J7717">
        <v>40000</v>
      </c>
      <c r="K7717">
        <f>+VLOOKUP(E7717,Costos!$A$1:$I$716100,9,FALSE)</f>
        <v>18.059805999999998</v>
      </c>
      <c r="L7717" t="str">
        <f t="shared" si="254"/>
        <v>241</v>
      </c>
      <c r="M7717" t="str">
        <f t="shared" si="255"/>
        <v>241011</v>
      </c>
      <c r="N7717" t="str">
        <f>IFERROR(IF(L7717="231","231",VLOOKUP(E7717,Materiales!$A$1:$G$37443,7,FALSE)),"N/A")</f>
        <v>Tinta Papel Bond</v>
      </c>
    </row>
    <row r="7718" spans="1:14" x14ac:dyDescent="0.25">
      <c r="A7718">
        <v>2140110703</v>
      </c>
      <c r="B7718" t="s">
        <v>1778</v>
      </c>
      <c r="C7718">
        <v>2140110703</v>
      </c>
      <c r="D7718" t="s">
        <v>1778</v>
      </c>
      <c r="E7718">
        <v>2410290214</v>
      </c>
      <c r="F7718" t="s">
        <v>3342</v>
      </c>
      <c r="G7718" t="s">
        <v>89</v>
      </c>
      <c r="H7718">
        <v>10.5</v>
      </c>
      <c r="I7718">
        <v>1</v>
      </c>
      <c r="J7718">
        <v>40000</v>
      </c>
      <c r="K7718">
        <f>+VLOOKUP(E7718,Costos!$A$1:$I$716100,9,FALSE)</f>
        <v>16.999977000000001</v>
      </c>
      <c r="L7718" t="str">
        <f t="shared" si="254"/>
        <v>241</v>
      </c>
      <c r="M7718" t="str">
        <f t="shared" si="255"/>
        <v>241029</v>
      </c>
      <c r="N7718" t="str">
        <f>IFERROR(IF(L7718="231","231",VLOOKUP(E7718,Materiales!$A$1:$G$37443,7,FALSE)),"N/A")</f>
        <v>Suministros</v>
      </c>
    </row>
    <row r="7719" spans="1:14" x14ac:dyDescent="0.25">
      <c r="A7719">
        <v>2140110704</v>
      </c>
      <c r="B7719" t="s">
        <v>1779</v>
      </c>
      <c r="C7719">
        <v>2140110704</v>
      </c>
      <c r="D7719" t="s">
        <v>1779</v>
      </c>
      <c r="E7719">
        <v>2410290545</v>
      </c>
      <c r="F7719" t="s">
        <v>3357</v>
      </c>
      <c r="G7719" t="s">
        <v>89</v>
      </c>
      <c r="H7719">
        <v>9747.7855999999992</v>
      </c>
      <c r="I7719">
        <v>1</v>
      </c>
      <c r="J7719">
        <v>40000</v>
      </c>
      <c r="K7719">
        <f>+VLOOKUP(E7719,Costos!$A$1:$I$716100,9,FALSE)</f>
        <v>3.6984919999999999</v>
      </c>
      <c r="L7719" t="str">
        <f t="shared" si="254"/>
        <v>241</v>
      </c>
      <c r="M7719" t="str">
        <f t="shared" si="255"/>
        <v>241029</v>
      </c>
      <c r="N7719" t="str">
        <f>IFERROR(IF(L7719="231","231",VLOOKUP(E7719,Materiales!$A$1:$G$37443,7,FALSE)),"N/A")</f>
        <v>Papel Bond</v>
      </c>
    </row>
    <row r="7720" spans="1:14" x14ac:dyDescent="0.25">
      <c r="A7720">
        <v>2140110704</v>
      </c>
      <c r="B7720" t="s">
        <v>1779</v>
      </c>
      <c r="C7720">
        <v>2140110704</v>
      </c>
      <c r="D7720" t="s">
        <v>1779</v>
      </c>
      <c r="E7720">
        <v>2320130734</v>
      </c>
      <c r="F7720" t="s">
        <v>3066</v>
      </c>
      <c r="G7720" t="s">
        <v>36</v>
      </c>
      <c r="H7720">
        <v>13733.333333333332</v>
      </c>
      <c r="I7720">
        <v>1</v>
      </c>
      <c r="J7720">
        <v>40000</v>
      </c>
      <c r="K7720">
        <f>+VLOOKUP(E7720,Costos!$A$1:$I$716100,9,FALSE)</f>
        <v>0.75598600000000005</v>
      </c>
      <c r="L7720" t="str">
        <f t="shared" si="254"/>
        <v>232</v>
      </c>
      <c r="M7720" t="str">
        <f t="shared" si="255"/>
        <v>232013</v>
      </c>
      <c r="N7720" t="str">
        <f>IFERROR(IF(L7720="231","231",VLOOKUP(E7720,Materiales!$A$1:$G$37443,7,FALSE)),"N/A")</f>
        <v>Tapas para Cuadernos</v>
      </c>
    </row>
    <row r="7721" spans="1:14" x14ac:dyDescent="0.25">
      <c r="A7721">
        <v>2140110704</v>
      </c>
      <c r="B7721" t="s">
        <v>1779</v>
      </c>
      <c r="C7721">
        <v>2140110704</v>
      </c>
      <c r="D7721" t="s">
        <v>1779</v>
      </c>
      <c r="E7721">
        <v>2320130662</v>
      </c>
      <c r="F7721" t="s">
        <v>3020</v>
      </c>
      <c r="G7721" t="s">
        <v>36</v>
      </c>
      <c r="H7721">
        <v>13733.333333333332</v>
      </c>
      <c r="I7721">
        <v>1</v>
      </c>
      <c r="J7721">
        <v>40000</v>
      </c>
      <c r="K7721">
        <f>+VLOOKUP(E7721,Costos!$A$1:$I$716100,9,FALSE)</f>
        <v>0.170012</v>
      </c>
      <c r="L7721" t="str">
        <f t="shared" si="254"/>
        <v>232</v>
      </c>
      <c r="M7721" t="str">
        <f t="shared" si="255"/>
        <v>232013</v>
      </c>
      <c r="N7721" t="str">
        <f>IFERROR(IF(L7721="231","231",VLOOKUP(E7721,Materiales!$A$1:$G$37443,7,FALSE)),"N/A")</f>
        <v>Guarda Bond</v>
      </c>
    </row>
    <row r="7722" spans="1:14" x14ac:dyDescent="0.25">
      <c r="A7722">
        <v>2140110704</v>
      </c>
      <c r="B7722" t="s">
        <v>1779</v>
      </c>
      <c r="C7722">
        <v>2140110704</v>
      </c>
      <c r="D7722" t="s">
        <v>1779</v>
      </c>
      <c r="E7722">
        <v>2500030307</v>
      </c>
      <c r="F7722" t="s">
        <v>3729</v>
      </c>
      <c r="G7722" t="s">
        <v>36</v>
      </c>
      <c r="H7722">
        <v>824</v>
      </c>
      <c r="I7722">
        <v>1</v>
      </c>
      <c r="J7722">
        <v>40000</v>
      </c>
      <c r="K7722">
        <f>+VLOOKUP(E7722,Costos!$A$1:$I$716100,9,FALSE)</f>
        <v>1.230882</v>
      </c>
      <c r="L7722" t="str">
        <f t="shared" si="254"/>
        <v>250</v>
      </c>
      <c r="M7722" t="str">
        <f t="shared" si="255"/>
        <v>250003</v>
      </c>
      <c r="N7722" t="str">
        <f>IFERROR(IF(L7722="231","231",VLOOKUP(E7722,Materiales!$A$1:$G$37443,7,FALSE)),"N/A")</f>
        <v>Tapa Cajón</v>
      </c>
    </row>
    <row r="7723" spans="1:14" x14ac:dyDescent="0.25">
      <c r="A7723">
        <v>2140110704</v>
      </c>
      <c r="B7723" t="s">
        <v>1779</v>
      </c>
      <c r="C7723">
        <v>2140110704</v>
      </c>
      <c r="D7723" t="s">
        <v>1779</v>
      </c>
      <c r="E7723">
        <v>2500030310</v>
      </c>
      <c r="F7723" t="s">
        <v>3732</v>
      </c>
      <c r="G7723" t="s">
        <v>36</v>
      </c>
      <c r="H7723">
        <v>824</v>
      </c>
      <c r="I7723">
        <v>1</v>
      </c>
      <c r="J7723">
        <v>40000</v>
      </c>
      <c r="K7723">
        <f>+VLOOKUP(E7723,Costos!$A$1:$I$716100,9,FALSE)</f>
        <v>0.86017500000000002</v>
      </c>
      <c r="L7723" t="str">
        <f t="shared" si="254"/>
        <v>250</v>
      </c>
      <c r="M7723" t="str">
        <f t="shared" si="255"/>
        <v>250003</v>
      </c>
      <c r="N7723" t="str">
        <f>IFERROR(IF(L7723="231","231",VLOOKUP(E7723,Materiales!$A$1:$G$37443,7,FALSE)),"N/A")</f>
        <v>Tapa Cajón</v>
      </c>
    </row>
    <row r="7724" spans="1:14" x14ac:dyDescent="0.25">
      <c r="A7724">
        <v>2140110704</v>
      </c>
      <c r="B7724" t="s">
        <v>1779</v>
      </c>
      <c r="C7724">
        <v>2140110704</v>
      </c>
      <c r="D7724" t="s">
        <v>1779</v>
      </c>
      <c r="E7724">
        <v>2410110053</v>
      </c>
      <c r="F7724" t="s">
        <v>3225</v>
      </c>
      <c r="G7724" t="s">
        <v>89</v>
      </c>
      <c r="H7724">
        <v>20.16</v>
      </c>
      <c r="I7724">
        <v>1</v>
      </c>
      <c r="J7724">
        <v>40000</v>
      </c>
      <c r="K7724">
        <f>+VLOOKUP(E7724,Costos!$A$1:$I$716100,9,FALSE)</f>
        <v>14.426508999999999</v>
      </c>
      <c r="L7724" t="str">
        <f t="shared" si="254"/>
        <v>241</v>
      </c>
      <c r="M7724" t="str">
        <f t="shared" si="255"/>
        <v>241011</v>
      </c>
      <c r="N7724" t="str">
        <f>IFERROR(IF(L7724="231","231",VLOOKUP(E7724,Materiales!$A$1:$G$37443,7,FALSE)),"N/A")</f>
        <v>Tinta Papel Bond</v>
      </c>
    </row>
    <row r="7725" spans="1:14" x14ac:dyDescent="0.25">
      <c r="A7725">
        <v>2140110704</v>
      </c>
      <c r="B7725" t="s">
        <v>1779</v>
      </c>
      <c r="C7725">
        <v>2140110704</v>
      </c>
      <c r="D7725" t="s">
        <v>1779</v>
      </c>
      <c r="E7725">
        <v>2410110087</v>
      </c>
      <c r="F7725" t="s">
        <v>3239</v>
      </c>
      <c r="G7725" t="s">
        <v>89</v>
      </c>
      <c r="H7725">
        <v>7.9799999999999995</v>
      </c>
      <c r="I7725">
        <v>1</v>
      </c>
      <c r="J7725">
        <v>40000</v>
      </c>
      <c r="K7725">
        <f>+VLOOKUP(E7725,Costos!$A$1:$I$716100,9,FALSE)</f>
        <v>18.059805999999998</v>
      </c>
      <c r="L7725" t="str">
        <f t="shared" si="254"/>
        <v>241</v>
      </c>
      <c r="M7725" t="str">
        <f t="shared" si="255"/>
        <v>241011</v>
      </c>
      <c r="N7725" t="str">
        <f>IFERROR(IF(L7725="231","231",VLOOKUP(E7725,Materiales!$A$1:$G$37443,7,FALSE)),"N/A")</f>
        <v>Tinta Papel Bond</v>
      </c>
    </row>
    <row r="7726" spans="1:14" x14ac:dyDescent="0.25">
      <c r="A7726">
        <v>2140110704</v>
      </c>
      <c r="B7726" t="s">
        <v>1779</v>
      </c>
      <c r="C7726">
        <v>2140110704</v>
      </c>
      <c r="D7726" t="s">
        <v>1779</v>
      </c>
      <c r="E7726">
        <v>2410290214</v>
      </c>
      <c r="F7726" t="s">
        <v>3342</v>
      </c>
      <c r="G7726" t="s">
        <v>89</v>
      </c>
      <c r="H7726">
        <v>10.5</v>
      </c>
      <c r="I7726">
        <v>1</v>
      </c>
      <c r="J7726">
        <v>40000</v>
      </c>
      <c r="K7726">
        <f>+VLOOKUP(E7726,Costos!$A$1:$I$716100,9,FALSE)</f>
        <v>16.999977000000001</v>
      </c>
      <c r="L7726" t="str">
        <f t="shared" si="254"/>
        <v>241</v>
      </c>
      <c r="M7726" t="str">
        <f t="shared" si="255"/>
        <v>241029</v>
      </c>
      <c r="N7726" t="str">
        <f>IFERROR(IF(L7726="231","231",VLOOKUP(E7726,Materiales!$A$1:$G$37443,7,FALSE)),"N/A")</f>
        <v>Suministros</v>
      </c>
    </row>
    <row r="7727" spans="1:14" x14ac:dyDescent="0.25">
      <c r="A7727">
        <v>2140110705</v>
      </c>
      <c r="B7727" t="s">
        <v>1780</v>
      </c>
      <c r="C7727">
        <v>2140110705</v>
      </c>
      <c r="D7727" t="s">
        <v>1780</v>
      </c>
      <c r="E7727">
        <v>2410290545</v>
      </c>
      <c r="F7727" t="s">
        <v>3357</v>
      </c>
      <c r="G7727" t="s">
        <v>89</v>
      </c>
      <c r="H7727">
        <v>9747.7855999999992</v>
      </c>
      <c r="I7727">
        <v>1</v>
      </c>
      <c r="J7727">
        <v>40000</v>
      </c>
      <c r="K7727">
        <f>+VLOOKUP(E7727,Costos!$A$1:$I$716100,9,FALSE)</f>
        <v>3.6984919999999999</v>
      </c>
      <c r="L7727" t="str">
        <f t="shared" si="254"/>
        <v>241</v>
      </c>
      <c r="M7727" t="str">
        <f t="shared" si="255"/>
        <v>241029</v>
      </c>
      <c r="N7727" t="str">
        <f>IFERROR(IF(L7727="231","231",VLOOKUP(E7727,Materiales!$A$1:$G$37443,7,FALSE)),"N/A")</f>
        <v>Papel Bond</v>
      </c>
    </row>
    <row r="7728" spans="1:14" x14ac:dyDescent="0.25">
      <c r="A7728">
        <v>2140110705</v>
      </c>
      <c r="B7728" t="s">
        <v>1780</v>
      </c>
      <c r="C7728">
        <v>2140110705</v>
      </c>
      <c r="D7728" t="s">
        <v>1780</v>
      </c>
      <c r="E7728">
        <v>2320130734</v>
      </c>
      <c r="F7728" t="s">
        <v>3066</v>
      </c>
      <c r="G7728" t="s">
        <v>36</v>
      </c>
      <c r="H7728">
        <v>13733.333333333332</v>
      </c>
      <c r="I7728">
        <v>1</v>
      </c>
      <c r="J7728">
        <v>40000</v>
      </c>
      <c r="K7728">
        <f>+VLOOKUP(E7728,Costos!$A$1:$I$716100,9,FALSE)</f>
        <v>0.75598600000000005</v>
      </c>
      <c r="L7728" t="str">
        <f t="shared" si="254"/>
        <v>232</v>
      </c>
      <c r="M7728" t="str">
        <f t="shared" si="255"/>
        <v>232013</v>
      </c>
      <c r="N7728" t="str">
        <f>IFERROR(IF(L7728="231","231",VLOOKUP(E7728,Materiales!$A$1:$G$37443,7,FALSE)),"N/A")</f>
        <v>Tapas para Cuadernos</v>
      </c>
    </row>
    <row r="7729" spans="1:14" x14ac:dyDescent="0.25">
      <c r="A7729">
        <v>2140110705</v>
      </c>
      <c r="B7729" t="s">
        <v>1780</v>
      </c>
      <c r="C7729">
        <v>2140110705</v>
      </c>
      <c r="D7729" t="s">
        <v>1780</v>
      </c>
      <c r="E7729">
        <v>2320130662</v>
      </c>
      <c r="F7729" t="s">
        <v>3020</v>
      </c>
      <c r="G7729" t="s">
        <v>36</v>
      </c>
      <c r="H7729">
        <v>13733.333333333332</v>
      </c>
      <c r="I7729">
        <v>1</v>
      </c>
      <c r="J7729">
        <v>40000</v>
      </c>
      <c r="K7729">
        <f>+VLOOKUP(E7729,Costos!$A$1:$I$716100,9,FALSE)</f>
        <v>0.170012</v>
      </c>
      <c r="L7729" t="str">
        <f t="shared" si="254"/>
        <v>232</v>
      </c>
      <c r="M7729" t="str">
        <f t="shared" si="255"/>
        <v>232013</v>
      </c>
      <c r="N7729" t="str">
        <f>IFERROR(IF(L7729="231","231",VLOOKUP(E7729,Materiales!$A$1:$G$37443,7,FALSE)),"N/A")</f>
        <v>Guarda Bond</v>
      </c>
    </row>
    <row r="7730" spans="1:14" x14ac:dyDescent="0.25">
      <c r="A7730">
        <v>2140110705</v>
      </c>
      <c r="B7730" t="s">
        <v>1780</v>
      </c>
      <c r="C7730">
        <v>2140110705</v>
      </c>
      <c r="D7730" t="s">
        <v>1780</v>
      </c>
      <c r="E7730">
        <v>2500030307</v>
      </c>
      <c r="F7730" t="s">
        <v>3729</v>
      </c>
      <c r="G7730" t="s">
        <v>36</v>
      </c>
      <c r="H7730">
        <v>824</v>
      </c>
      <c r="I7730">
        <v>1</v>
      </c>
      <c r="J7730">
        <v>40000</v>
      </c>
      <c r="K7730">
        <f>+VLOOKUP(E7730,Costos!$A$1:$I$716100,9,FALSE)</f>
        <v>1.230882</v>
      </c>
      <c r="L7730" t="str">
        <f t="shared" si="254"/>
        <v>250</v>
      </c>
      <c r="M7730" t="str">
        <f t="shared" si="255"/>
        <v>250003</v>
      </c>
      <c r="N7730" t="str">
        <f>IFERROR(IF(L7730="231","231",VLOOKUP(E7730,Materiales!$A$1:$G$37443,7,FALSE)),"N/A")</f>
        <v>Tapa Cajón</v>
      </c>
    </row>
    <row r="7731" spans="1:14" x14ac:dyDescent="0.25">
      <c r="A7731">
        <v>2140110705</v>
      </c>
      <c r="B7731" t="s">
        <v>1780</v>
      </c>
      <c r="C7731">
        <v>2140110705</v>
      </c>
      <c r="D7731" t="s">
        <v>1780</v>
      </c>
      <c r="E7731">
        <v>2500030310</v>
      </c>
      <c r="F7731" t="s">
        <v>3732</v>
      </c>
      <c r="G7731" t="s">
        <v>36</v>
      </c>
      <c r="H7731">
        <v>824</v>
      </c>
      <c r="I7731">
        <v>1</v>
      </c>
      <c r="J7731">
        <v>40000</v>
      </c>
      <c r="K7731">
        <f>+VLOOKUP(E7731,Costos!$A$1:$I$716100,9,FALSE)</f>
        <v>0.86017500000000002</v>
      </c>
      <c r="L7731" t="str">
        <f t="shared" si="254"/>
        <v>250</v>
      </c>
      <c r="M7731" t="str">
        <f t="shared" si="255"/>
        <v>250003</v>
      </c>
      <c r="N7731" t="str">
        <f>IFERROR(IF(L7731="231","231",VLOOKUP(E7731,Materiales!$A$1:$G$37443,7,FALSE)),"N/A")</f>
        <v>Tapa Cajón</v>
      </c>
    </row>
    <row r="7732" spans="1:14" x14ac:dyDescent="0.25">
      <c r="A7732">
        <v>2140110705</v>
      </c>
      <c r="B7732" t="s">
        <v>1780</v>
      </c>
      <c r="C7732">
        <v>2140110705</v>
      </c>
      <c r="D7732" t="s">
        <v>1780</v>
      </c>
      <c r="E7732">
        <v>2410110053</v>
      </c>
      <c r="F7732" t="s">
        <v>3225</v>
      </c>
      <c r="G7732" t="s">
        <v>89</v>
      </c>
      <c r="H7732">
        <v>20.16</v>
      </c>
      <c r="I7732">
        <v>1</v>
      </c>
      <c r="J7732">
        <v>40000</v>
      </c>
      <c r="K7732">
        <f>+VLOOKUP(E7732,Costos!$A$1:$I$716100,9,FALSE)</f>
        <v>14.426508999999999</v>
      </c>
      <c r="L7732" t="str">
        <f t="shared" si="254"/>
        <v>241</v>
      </c>
      <c r="M7732" t="str">
        <f t="shared" si="255"/>
        <v>241011</v>
      </c>
      <c r="N7732" t="str">
        <f>IFERROR(IF(L7732="231","231",VLOOKUP(E7732,Materiales!$A$1:$G$37443,7,FALSE)),"N/A")</f>
        <v>Tinta Papel Bond</v>
      </c>
    </row>
    <row r="7733" spans="1:14" x14ac:dyDescent="0.25">
      <c r="A7733">
        <v>2140110705</v>
      </c>
      <c r="B7733" t="s">
        <v>1780</v>
      </c>
      <c r="C7733">
        <v>2140110705</v>
      </c>
      <c r="D7733" t="s">
        <v>1780</v>
      </c>
      <c r="E7733">
        <v>2410110087</v>
      </c>
      <c r="F7733" t="s">
        <v>3239</v>
      </c>
      <c r="G7733" t="s">
        <v>89</v>
      </c>
      <c r="H7733">
        <v>7.9799999999999995</v>
      </c>
      <c r="I7733">
        <v>1</v>
      </c>
      <c r="J7733">
        <v>40000</v>
      </c>
      <c r="K7733">
        <f>+VLOOKUP(E7733,Costos!$A$1:$I$716100,9,FALSE)</f>
        <v>18.059805999999998</v>
      </c>
      <c r="L7733" t="str">
        <f t="shared" si="254"/>
        <v>241</v>
      </c>
      <c r="M7733" t="str">
        <f t="shared" si="255"/>
        <v>241011</v>
      </c>
      <c r="N7733" t="str">
        <f>IFERROR(IF(L7733="231","231",VLOOKUP(E7733,Materiales!$A$1:$G$37443,7,FALSE)),"N/A")</f>
        <v>Tinta Papel Bond</v>
      </c>
    </row>
    <row r="7734" spans="1:14" x14ac:dyDescent="0.25">
      <c r="A7734">
        <v>2140110705</v>
      </c>
      <c r="B7734" t="s">
        <v>1780</v>
      </c>
      <c r="C7734">
        <v>2140110705</v>
      </c>
      <c r="D7734" t="s">
        <v>1780</v>
      </c>
      <c r="E7734">
        <v>2410290214</v>
      </c>
      <c r="F7734" t="s">
        <v>3342</v>
      </c>
      <c r="G7734" t="s">
        <v>89</v>
      </c>
      <c r="H7734">
        <v>10.5</v>
      </c>
      <c r="I7734">
        <v>1</v>
      </c>
      <c r="J7734">
        <v>40000</v>
      </c>
      <c r="K7734">
        <f>+VLOOKUP(E7734,Costos!$A$1:$I$716100,9,FALSE)</f>
        <v>16.999977000000001</v>
      </c>
      <c r="L7734" t="str">
        <f t="shared" si="254"/>
        <v>241</v>
      </c>
      <c r="M7734" t="str">
        <f t="shared" si="255"/>
        <v>241029</v>
      </c>
      <c r="N7734" t="str">
        <f>IFERROR(IF(L7734="231","231",VLOOKUP(E7734,Materiales!$A$1:$G$37443,7,FALSE)),"N/A")</f>
        <v>Suministros</v>
      </c>
    </row>
    <row r="7735" spans="1:14" x14ac:dyDescent="0.25">
      <c r="A7735">
        <v>2140110708</v>
      </c>
      <c r="B7735" t="s">
        <v>1782</v>
      </c>
      <c r="C7735">
        <v>2140110708</v>
      </c>
      <c r="D7735" t="s">
        <v>1782</v>
      </c>
      <c r="E7735">
        <v>2410290545</v>
      </c>
      <c r="F7735" t="s">
        <v>3357</v>
      </c>
      <c r="G7735" t="s">
        <v>89</v>
      </c>
      <c r="H7735">
        <v>9747.7855999999992</v>
      </c>
      <c r="I7735">
        <v>1</v>
      </c>
      <c r="J7735">
        <v>40000</v>
      </c>
      <c r="K7735">
        <f>+VLOOKUP(E7735,Costos!$A$1:$I$716100,9,FALSE)</f>
        <v>3.6984919999999999</v>
      </c>
      <c r="L7735" t="str">
        <f t="shared" si="254"/>
        <v>241</v>
      </c>
      <c r="M7735" t="str">
        <f t="shared" si="255"/>
        <v>241029</v>
      </c>
      <c r="N7735" t="str">
        <f>IFERROR(IF(L7735="231","231",VLOOKUP(E7735,Materiales!$A$1:$G$37443,7,FALSE)),"N/A")</f>
        <v>Papel Bond</v>
      </c>
    </row>
    <row r="7736" spans="1:14" x14ac:dyDescent="0.25">
      <c r="A7736">
        <v>2140110708</v>
      </c>
      <c r="B7736" t="s">
        <v>1782</v>
      </c>
      <c r="C7736">
        <v>2140110708</v>
      </c>
      <c r="D7736" t="s">
        <v>1782</v>
      </c>
      <c r="E7736">
        <v>2320130734</v>
      </c>
      <c r="F7736" t="s">
        <v>3067</v>
      </c>
      <c r="G7736" t="s">
        <v>36</v>
      </c>
      <c r="H7736">
        <v>13733.333333333332</v>
      </c>
      <c r="I7736">
        <v>1</v>
      </c>
      <c r="J7736">
        <v>40000</v>
      </c>
      <c r="K7736">
        <f>+VLOOKUP(E7736,Costos!$A$1:$I$716100,9,FALSE)</f>
        <v>0.75598600000000005</v>
      </c>
      <c r="L7736" t="str">
        <f t="shared" si="254"/>
        <v>232</v>
      </c>
      <c r="M7736" t="str">
        <f t="shared" si="255"/>
        <v>232013</v>
      </c>
      <c r="N7736" t="str">
        <f>IFERROR(IF(L7736="231","231",VLOOKUP(E7736,Materiales!$A$1:$G$37443,7,FALSE)),"N/A")</f>
        <v>Tapas para Cuadernos</v>
      </c>
    </row>
    <row r="7737" spans="1:14" x14ac:dyDescent="0.25">
      <c r="A7737">
        <v>2140110708</v>
      </c>
      <c r="B7737" t="s">
        <v>1782</v>
      </c>
      <c r="C7737">
        <v>2140110708</v>
      </c>
      <c r="D7737" t="s">
        <v>1782</v>
      </c>
      <c r="E7737">
        <v>2320130662</v>
      </c>
      <c r="F7737" t="s">
        <v>3020</v>
      </c>
      <c r="G7737" t="s">
        <v>36</v>
      </c>
      <c r="H7737">
        <v>13733.333333333332</v>
      </c>
      <c r="I7737">
        <v>1</v>
      </c>
      <c r="J7737">
        <v>40000</v>
      </c>
      <c r="K7737">
        <f>+VLOOKUP(E7737,Costos!$A$1:$I$716100,9,FALSE)</f>
        <v>0.170012</v>
      </c>
      <c r="L7737" t="str">
        <f t="shared" si="254"/>
        <v>232</v>
      </c>
      <c r="M7737" t="str">
        <f t="shared" si="255"/>
        <v>232013</v>
      </c>
      <c r="N7737" t="str">
        <f>IFERROR(IF(L7737="231","231",VLOOKUP(E7737,Materiales!$A$1:$G$37443,7,FALSE)),"N/A")</f>
        <v>Guarda Bond</v>
      </c>
    </row>
    <row r="7738" spans="1:14" x14ac:dyDescent="0.25">
      <c r="A7738">
        <v>2140110708</v>
      </c>
      <c r="B7738" t="s">
        <v>1782</v>
      </c>
      <c r="C7738">
        <v>2140110708</v>
      </c>
      <c r="D7738" t="s">
        <v>1782</v>
      </c>
      <c r="E7738">
        <v>2500030307</v>
      </c>
      <c r="F7738" t="s">
        <v>3729</v>
      </c>
      <c r="G7738" t="s">
        <v>36</v>
      </c>
      <c r="H7738">
        <v>824</v>
      </c>
      <c r="I7738">
        <v>1</v>
      </c>
      <c r="J7738">
        <v>40000</v>
      </c>
      <c r="K7738">
        <f>+VLOOKUP(E7738,Costos!$A$1:$I$716100,9,FALSE)</f>
        <v>1.230882</v>
      </c>
      <c r="L7738" t="str">
        <f t="shared" si="254"/>
        <v>250</v>
      </c>
      <c r="M7738" t="str">
        <f t="shared" si="255"/>
        <v>250003</v>
      </c>
      <c r="N7738" t="str">
        <f>IFERROR(IF(L7738="231","231",VLOOKUP(E7738,Materiales!$A$1:$G$37443,7,FALSE)),"N/A")</f>
        <v>Tapa Cajón</v>
      </c>
    </row>
    <row r="7739" spans="1:14" x14ac:dyDescent="0.25">
      <c r="A7739">
        <v>2140110708</v>
      </c>
      <c r="B7739" t="s">
        <v>1782</v>
      </c>
      <c r="C7739">
        <v>2140110708</v>
      </c>
      <c r="D7739" t="s">
        <v>1782</v>
      </c>
      <c r="E7739">
        <v>2500030309</v>
      </c>
      <c r="F7739" t="s">
        <v>3731</v>
      </c>
      <c r="G7739" t="s">
        <v>36</v>
      </c>
      <c r="H7739">
        <v>824</v>
      </c>
      <c r="I7739">
        <v>1</v>
      </c>
      <c r="J7739">
        <v>40000</v>
      </c>
      <c r="K7739">
        <f>+VLOOKUP(E7739,Costos!$A$1:$I$716100,9,FALSE)</f>
        <v>0.871699</v>
      </c>
      <c r="L7739" t="str">
        <f t="shared" si="254"/>
        <v>250</v>
      </c>
      <c r="M7739" t="str">
        <f t="shared" si="255"/>
        <v>250003</v>
      </c>
      <c r="N7739" t="str">
        <f>IFERROR(IF(L7739="231","231",VLOOKUP(E7739,Materiales!$A$1:$G$37443,7,FALSE)),"N/A")</f>
        <v>Tapa Cajón</v>
      </c>
    </row>
    <row r="7740" spans="1:14" x14ac:dyDescent="0.25">
      <c r="A7740">
        <v>2140110708</v>
      </c>
      <c r="B7740" t="s">
        <v>1782</v>
      </c>
      <c r="C7740">
        <v>2140110708</v>
      </c>
      <c r="D7740" t="s">
        <v>1782</v>
      </c>
      <c r="E7740">
        <v>2410110053</v>
      </c>
      <c r="F7740" t="s">
        <v>3225</v>
      </c>
      <c r="G7740" t="s">
        <v>89</v>
      </c>
      <c r="H7740">
        <v>20.16</v>
      </c>
      <c r="I7740">
        <v>1</v>
      </c>
      <c r="J7740">
        <v>40000</v>
      </c>
      <c r="K7740">
        <f>+VLOOKUP(E7740,Costos!$A$1:$I$716100,9,FALSE)</f>
        <v>14.426508999999999</v>
      </c>
      <c r="L7740" t="str">
        <f t="shared" si="254"/>
        <v>241</v>
      </c>
      <c r="M7740" t="str">
        <f t="shared" si="255"/>
        <v>241011</v>
      </c>
      <c r="N7740" t="str">
        <f>IFERROR(IF(L7740="231","231",VLOOKUP(E7740,Materiales!$A$1:$G$37443,7,FALSE)),"N/A")</f>
        <v>Tinta Papel Bond</v>
      </c>
    </row>
    <row r="7741" spans="1:14" x14ac:dyDescent="0.25">
      <c r="A7741">
        <v>2140110708</v>
      </c>
      <c r="B7741" t="s">
        <v>1782</v>
      </c>
      <c r="C7741">
        <v>2140110708</v>
      </c>
      <c r="D7741" t="s">
        <v>1782</v>
      </c>
      <c r="E7741">
        <v>2410110087</v>
      </c>
      <c r="F7741" t="s">
        <v>3239</v>
      </c>
      <c r="G7741" t="s">
        <v>89</v>
      </c>
      <c r="H7741">
        <v>7.9799999999999995</v>
      </c>
      <c r="I7741">
        <v>1</v>
      </c>
      <c r="J7741">
        <v>40000</v>
      </c>
      <c r="K7741">
        <f>+VLOOKUP(E7741,Costos!$A$1:$I$716100,9,FALSE)</f>
        <v>18.059805999999998</v>
      </c>
      <c r="L7741" t="str">
        <f t="shared" si="254"/>
        <v>241</v>
      </c>
      <c r="M7741" t="str">
        <f t="shared" si="255"/>
        <v>241011</v>
      </c>
      <c r="N7741" t="str">
        <f>IFERROR(IF(L7741="231","231",VLOOKUP(E7741,Materiales!$A$1:$G$37443,7,FALSE)),"N/A")</f>
        <v>Tinta Papel Bond</v>
      </c>
    </row>
    <row r="7742" spans="1:14" x14ac:dyDescent="0.25">
      <c r="A7742">
        <v>2140110708</v>
      </c>
      <c r="B7742" t="s">
        <v>1782</v>
      </c>
      <c r="C7742">
        <v>2140110708</v>
      </c>
      <c r="D7742" t="s">
        <v>1782</v>
      </c>
      <c r="E7742">
        <v>2410290214</v>
      </c>
      <c r="F7742" t="s">
        <v>3342</v>
      </c>
      <c r="G7742" t="s">
        <v>89</v>
      </c>
      <c r="H7742">
        <v>10.5</v>
      </c>
      <c r="I7742">
        <v>1</v>
      </c>
      <c r="J7742">
        <v>40000</v>
      </c>
      <c r="K7742">
        <f>+VLOOKUP(E7742,Costos!$A$1:$I$716100,9,FALSE)</f>
        <v>16.999977000000001</v>
      </c>
      <c r="L7742" t="str">
        <f t="shared" si="254"/>
        <v>241</v>
      </c>
      <c r="M7742" t="str">
        <f t="shared" si="255"/>
        <v>241029</v>
      </c>
      <c r="N7742" t="str">
        <f>IFERROR(IF(L7742="231","231",VLOOKUP(E7742,Materiales!$A$1:$G$37443,7,FALSE)),"N/A")</f>
        <v>Suministros</v>
      </c>
    </row>
    <row r="7743" spans="1:14" x14ac:dyDescent="0.25">
      <c r="A7743">
        <v>2140110709</v>
      </c>
      <c r="B7743" t="s">
        <v>1783</v>
      </c>
      <c r="C7743">
        <v>2140110709</v>
      </c>
      <c r="D7743" t="s">
        <v>1783</v>
      </c>
      <c r="E7743">
        <v>2410290545</v>
      </c>
      <c r="F7743" t="s">
        <v>3357</v>
      </c>
      <c r="G7743" t="s">
        <v>89</v>
      </c>
      <c r="H7743">
        <v>9747.7855999999992</v>
      </c>
      <c r="I7743">
        <v>1</v>
      </c>
      <c r="J7743">
        <v>40000</v>
      </c>
      <c r="K7743">
        <f>+VLOOKUP(E7743,Costos!$A$1:$I$716100,9,FALSE)</f>
        <v>3.6984919999999999</v>
      </c>
      <c r="L7743" t="str">
        <f t="shared" si="254"/>
        <v>241</v>
      </c>
      <c r="M7743" t="str">
        <f t="shared" si="255"/>
        <v>241029</v>
      </c>
      <c r="N7743" t="str">
        <f>IFERROR(IF(L7743="231","231",VLOOKUP(E7743,Materiales!$A$1:$G$37443,7,FALSE)),"N/A")</f>
        <v>Papel Bond</v>
      </c>
    </row>
    <row r="7744" spans="1:14" x14ac:dyDescent="0.25">
      <c r="A7744">
        <v>2140110709</v>
      </c>
      <c r="B7744" t="s">
        <v>1783</v>
      </c>
      <c r="C7744">
        <v>2140110709</v>
      </c>
      <c r="D7744" t="s">
        <v>1783</v>
      </c>
      <c r="E7744">
        <v>2320130734</v>
      </c>
      <c r="F7744" t="s">
        <v>3067</v>
      </c>
      <c r="G7744" t="s">
        <v>36</v>
      </c>
      <c r="H7744">
        <v>13733.333333333332</v>
      </c>
      <c r="I7744">
        <v>1</v>
      </c>
      <c r="J7744">
        <v>40000</v>
      </c>
      <c r="K7744">
        <f>+VLOOKUP(E7744,Costos!$A$1:$I$716100,9,FALSE)</f>
        <v>0.75598600000000005</v>
      </c>
      <c r="L7744" t="str">
        <f t="shared" si="254"/>
        <v>232</v>
      </c>
      <c r="M7744" t="str">
        <f t="shared" si="255"/>
        <v>232013</v>
      </c>
      <c r="N7744" t="str">
        <f>IFERROR(IF(L7744="231","231",VLOOKUP(E7744,Materiales!$A$1:$G$37443,7,FALSE)),"N/A")</f>
        <v>Tapas para Cuadernos</v>
      </c>
    </row>
    <row r="7745" spans="1:14" x14ac:dyDescent="0.25">
      <c r="A7745">
        <v>2140110709</v>
      </c>
      <c r="B7745" t="s">
        <v>1783</v>
      </c>
      <c r="C7745">
        <v>2140110709</v>
      </c>
      <c r="D7745" t="s">
        <v>1783</v>
      </c>
      <c r="E7745">
        <v>2320130662</v>
      </c>
      <c r="F7745" t="s">
        <v>3020</v>
      </c>
      <c r="G7745" t="s">
        <v>36</v>
      </c>
      <c r="H7745">
        <v>13733.333333333332</v>
      </c>
      <c r="I7745">
        <v>1</v>
      </c>
      <c r="J7745">
        <v>40000</v>
      </c>
      <c r="K7745">
        <f>+VLOOKUP(E7745,Costos!$A$1:$I$716100,9,FALSE)</f>
        <v>0.170012</v>
      </c>
      <c r="L7745" t="str">
        <f t="shared" si="254"/>
        <v>232</v>
      </c>
      <c r="M7745" t="str">
        <f t="shared" si="255"/>
        <v>232013</v>
      </c>
      <c r="N7745" t="str">
        <f>IFERROR(IF(L7745="231","231",VLOOKUP(E7745,Materiales!$A$1:$G$37443,7,FALSE)),"N/A")</f>
        <v>Guarda Bond</v>
      </c>
    </row>
    <row r="7746" spans="1:14" x14ac:dyDescent="0.25">
      <c r="A7746">
        <v>2140110709</v>
      </c>
      <c r="B7746" t="s">
        <v>1783</v>
      </c>
      <c r="C7746">
        <v>2140110709</v>
      </c>
      <c r="D7746" t="s">
        <v>1783</v>
      </c>
      <c r="E7746">
        <v>2500030307</v>
      </c>
      <c r="F7746" t="s">
        <v>3729</v>
      </c>
      <c r="G7746" t="s">
        <v>36</v>
      </c>
      <c r="H7746">
        <v>824</v>
      </c>
      <c r="I7746">
        <v>1</v>
      </c>
      <c r="J7746">
        <v>40000</v>
      </c>
      <c r="K7746">
        <f>+VLOOKUP(E7746,Costos!$A$1:$I$716100,9,FALSE)</f>
        <v>1.230882</v>
      </c>
      <c r="L7746" t="str">
        <f t="shared" si="254"/>
        <v>250</v>
      </c>
      <c r="M7746" t="str">
        <f t="shared" si="255"/>
        <v>250003</v>
      </c>
      <c r="N7746" t="str">
        <f>IFERROR(IF(L7746="231","231",VLOOKUP(E7746,Materiales!$A$1:$G$37443,7,FALSE)),"N/A")</f>
        <v>Tapa Cajón</v>
      </c>
    </row>
    <row r="7747" spans="1:14" x14ac:dyDescent="0.25">
      <c r="A7747">
        <v>2140110709</v>
      </c>
      <c r="B7747" t="s">
        <v>1783</v>
      </c>
      <c r="C7747">
        <v>2140110709</v>
      </c>
      <c r="D7747" t="s">
        <v>1783</v>
      </c>
      <c r="E7747">
        <v>2500030309</v>
      </c>
      <c r="F7747" t="s">
        <v>3731</v>
      </c>
      <c r="G7747" t="s">
        <v>36</v>
      </c>
      <c r="H7747">
        <v>824</v>
      </c>
      <c r="I7747">
        <v>1</v>
      </c>
      <c r="J7747">
        <v>40000</v>
      </c>
      <c r="K7747">
        <f>+VLOOKUP(E7747,Costos!$A$1:$I$716100,9,FALSE)</f>
        <v>0.871699</v>
      </c>
      <c r="L7747" t="str">
        <f t="shared" si="254"/>
        <v>250</v>
      </c>
      <c r="M7747" t="str">
        <f t="shared" si="255"/>
        <v>250003</v>
      </c>
      <c r="N7747" t="str">
        <f>IFERROR(IF(L7747="231","231",VLOOKUP(E7747,Materiales!$A$1:$G$37443,7,FALSE)),"N/A")</f>
        <v>Tapa Cajón</v>
      </c>
    </row>
    <row r="7748" spans="1:14" x14ac:dyDescent="0.25">
      <c r="A7748">
        <v>2140110709</v>
      </c>
      <c r="B7748" t="s">
        <v>1783</v>
      </c>
      <c r="C7748">
        <v>2140110709</v>
      </c>
      <c r="D7748" t="s">
        <v>1783</v>
      </c>
      <c r="E7748">
        <v>2410110053</v>
      </c>
      <c r="F7748" t="s">
        <v>3225</v>
      </c>
      <c r="G7748" t="s">
        <v>89</v>
      </c>
      <c r="H7748">
        <v>20.16</v>
      </c>
      <c r="I7748">
        <v>1</v>
      </c>
      <c r="J7748">
        <v>40000</v>
      </c>
      <c r="K7748">
        <f>+VLOOKUP(E7748,Costos!$A$1:$I$716100,9,FALSE)</f>
        <v>14.426508999999999</v>
      </c>
      <c r="L7748" t="str">
        <f t="shared" si="254"/>
        <v>241</v>
      </c>
      <c r="M7748" t="str">
        <f t="shared" si="255"/>
        <v>241011</v>
      </c>
      <c r="N7748" t="str">
        <f>IFERROR(IF(L7748="231","231",VLOOKUP(E7748,Materiales!$A$1:$G$37443,7,FALSE)),"N/A")</f>
        <v>Tinta Papel Bond</v>
      </c>
    </row>
    <row r="7749" spans="1:14" x14ac:dyDescent="0.25">
      <c r="A7749">
        <v>2140110709</v>
      </c>
      <c r="B7749" t="s">
        <v>1783</v>
      </c>
      <c r="C7749">
        <v>2140110709</v>
      </c>
      <c r="D7749" t="s">
        <v>1783</v>
      </c>
      <c r="E7749">
        <v>2410110087</v>
      </c>
      <c r="F7749" t="s">
        <v>3239</v>
      </c>
      <c r="G7749" t="s">
        <v>89</v>
      </c>
      <c r="H7749">
        <v>7.9799999999999995</v>
      </c>
      <c r="I7749">
        <v>1</v>
      </c>
      <c r="J7749">
        <v>40000</v>
      </c>
      <c r="K7749">
        <f>+VLOOKUP(E7749,Costos!$A$1:$I$716100,9,FALSE)</f>
        <v>18.059805999999998</v>
      </c>
      <c r="L7749" t="str">
        <f t="shared" si="254"/>
        <v>241</v>
      </c>
      <c r="M7749" t="str">
        <f t="shared" si="255"/>
        <v>241011</v>
      </c>
      <c r="N7749" t="str">
        <f>IFERROR(IF(L7749="231","231",VLOOKUP(E7749,Materiales!$A$1:$G$37443,7,FALSE)),"N/A")</f>
        <v>Tinta Papel Bond</v>
      </c>
    </row>
    <row r="7750" spans="1:14" x14ac:dyDescent="0.25">
      <c r="A7750">
        <v>2140110709</v>
      </c>
      <c r="B7750" t="s">
        <v>1783</v>
      </c>
      <c r="C7750">
        <v>2140110709</v>
      </c>
      <c r="D7750" t="s">
        <v>1783</v>
      </c>
      <c r="E7750">
        <v>2410290214</v>
      </c>
      <c r="F7750" t="s">
        <v>3342</v>
      </c>
      <c r="G7750" t="s">
        <v>89</v>
      </c>
      <c r="H7750">
        <v>10.5</v>
      </c>
      <c r="I7750">
        <v>1</v>
      </c>
      <c r="J7750">
        <v>40000</v>
      </c>
      <c r="K7750">
        <f>+VLOOKUP(E7750,Costos!$A$1:$I$716100,9,FALSE)</f>
        <v>16.999977000000001</v>
      </c>
      <c r="L7750" t="str">
        <f t="shared" si="254"/>
        <v>241</v>
      </c>
      <c r="M7750" t="str">
        <f t="shared" si="255"/>
        <v>241029</v>
      </c>
      <c r="N7750" t="str">
        <f>IFERROR(IF(L7750="231","231",VLOOKUP(E7750,Materiales!$A$1:$G$37443,7,FALSE)),"N/A")</f>
        <v>Suministros</v>
      </c>
    </row>
    <row r="7751" spans="1:14" x14ac:dyDescent="0.25">
      <c r="A7751">
        <v>2140110707</v>
      </c>
      <c r="B7751" t="s">
        <v>1781</v>
      </c>
      <c r="C7751">
        <v>2140110707</v>
      </c>
      <c r="D7751" t="s">
        <v>1781</v>
      </c>
      <c r="E7751">
        <v>2410290545</v>
      </c>
      <c r="F7751" t="s">
        <v>3357</v>
      </c>
      <c r="G7751" t="s">
        <v>89</v>
      </c>
      <c r="H7751">
        <v>9747.7855999999992</v>
      </c>
      <c r="I7751">
        <v>1</v>
      </c>
      <c r="J7751">
        <v>40000</v>
      </c>
      <c r="K7751">
        <f>+VLOOKUP(E7751,Costos!$A$1:$I$716100,9,FALSE)</f>
        <v>3.6984919999999999</v>
      </c>
      <c r="L7751" t="str">
        <f t="shared" si="254"/>
        <v>241</v>
      </c>
      <c r="M7751" t="str">
        <f t="shared" si="255"/>
        <v>241029</v>
      </c>
      <c r="N7751" t="str">
        <f>IFERROR(IF(L7751="231","231",VLOOKUP(E7751,Materiales!$A$1:$G$37443,7,FALSE)),"N/A")</f>
        <v>Papel Bond</v>
      </c>
    </row>
    <row r="7752" spans="1:14" x14ac:dyDescent="0.25">
      <c r="A7752">
        <v>2140110707</v>
      </c>
      <c r="B7752" t="s">
        <v>1781</v>
      </c>
      <c r="C7752">
        <v>2140110707</v>
      </c>
      <c r="D7752" t="s">
        <v>1781</v>
      </c>
      <c r="E7752">
        <v>2320130734</v>
      </c>
      <c r="F7752" t="s">
        <v>3067</v>
      </c>
      <c r="G7752" t="s">
        <v>36</v>
      </c>
      <c r="H7752">
        <v>13733.333333333332</v>
      </c>
      <c r="I7752">
        <v>1</v>
      </c>
      <c r="J7752">
        <v>40000</v>
      </c>
      <c r="K7752">
        <f>+VLOOKUP(E7752,Costos!$A$1:$I$716100,9,FALSE)</f>
        <v>0.75598600000000005</v>
      </c>
      <c r="L7752" t="str">
        <f t="shared" si="254"/>
        <v>232</v>
      </c>
      <c r="M7752" t="str">
        <f t="shared" si="255"/>
        <v>232013</v>
      </c>
      <c r="N7752" t="str">
        <f>IFERROR(IF(L7752="231","231",VLOOKUP(E7752,Materiales!$A$1:$G$37443,7,FALSE)),"N/A")</f>
        <v>Tapas para Cuadernos</v>
      </c>
    </row>
    <row r="7753" spans="1:14" x14ac:dyDescent="0.25">
      <c r="A7753">
        <v>2140110707</v>
      </c>
      <c r="B7753" t="s">
        <v>1781</v>
      </c>
      <c r="C7753">
        <v>2140110707</v>
      </c>
      <c r="D7753" t="s">
        <v>1781</v>
      </c>
      <c r="E7753">
        <v>2320130662</v>
      </c>
      <c r="F7753" t="s">
        <v>3020</v>
      </c>
      <c r="G7753" t="s">
        <v>36</v>
      </c>
      <c r="H7753">
        <v>13733.333333333332</v>
      </c>
      <c r="I7753">
        <v>1</v>
      </c>
      <c r="J7753">
        <v>40000</v>
      </c>
      <c r="K7753">
        <f>+VLOOKUP(E7753,Costos!$A$1:$I$716100,9,FALSE)</f>
        <v>0.170012</v>
      </c>
      <c r="L7753" t="str">
        <f t="shared" si="254"/>
        <v>232</v>
      </c>
      <c r="M7753" t="str">
        <f t="shared" si="255"/>
        <v>232013</v>
      </c>
      <c r="N7753" t="str">
        <f>IFERROR(IF(L7753="231","231",VLOOKUP(E7753,Materiales!$A$1:$G$37443,7,FALSE)),"N/A")</f>
        <v>Guarda Bond</v>
      </c>
    </row>
    <row r="7754" spans="1:14" x14ac:dyDescent="0.25">
      <c r="A7754">
        <v>2140110707</v>
      </c>
      <c r="B7754" t="s">
        <v>1781</v>
      </c>
      <c r="C7754">
        <v>2140110707</v>
      </c>
      <c r="D7754" t="s">
        <v>1781</v>
      </c>
      <c r="E7754">
        <v>2500030307</v>
      </c>
      <c r="F7754" t="s">
        <v>3729</v>
      </c>
      <c r="G7754" t="s">
        <v>36</v>
      </c>
      <c r="H7754">
        <v>824</v>
      </c>
      <c r="I7754">
        <v>1</v>
      </c>
      <c r="J7754">
        <v>40000</v>
      </c>
      <c r="K7754">
        <f>+VLOOKUP(E7754,Costos!$A$1:$I$716100,9,FALSE)</f>
        <v>1.230882</v>
      </c>
      <c r="L7754" t="str">
        <f t="shared" si="254"/>
        <v>250</v>
      </c>
      <c r="M7754" t="str">
        <f t="shared" si="255"/>
        <v>250003</v>
      </c>
      <c r="N7754" t="str">
        <f>IFERROR(IF(L7754="231","231",VLOOKUP(E7754,Materiales!$A$1:$G$37443,7,FALSE)),"N/A")</f>
        <v>Tapa Cajón</v>
      </c>
    </row>
    <row r="7755" spans="1:14" x14ac:dyDescent="0.25">
      <c r="A7755">
        <v>2140110707</v>
      </c>
      <c r="B7755" t="s">
        <v>1781</v>
      </c>
      <c r="C7755">
        <v>2140110707</v>
      </c>
      <c r="D7755" t="s">
        <v>1781</v>
      </c>
      <c r="E7755">
        <v>2500030309</v>
      </c>
      <c r="F7755" t="s">
        <v>3731</v>
      </c>
      <c r="G7755" t="s">
        <v>36</v>
      </c>
      <c r="H7755">
        <v>824</v>
      </c>
      <c r="I7755">
        <v>1</v>
      </c>
      <c r="J7755">
        <v>40000</v>
      </c>
      <c r="K7755">
        <f>+VLOOKUP(E7755,Costos!$A$1:$I$716100,9,FALSE)</f>
        <v>0.871699</v>
      </c>
      <c r="L7755" t="str">
        <f t="shared" si="254"/>
        <v>250</v>
      </c>
      <c r="M7755" t="str">
        <f t="shared" si="255"/>
        <v>250003</v>
      </c>
      <c r="N7755" t="str">
        <f>IFERROR(IF(L7755="231","231",VLOOKUP(E7755,Materiales!$A$1:$G$37443,7,FALSE)),"N/A")</f>
        <v>Tapa Cajón</v>
      </c>
    </row>
    <row r="7756" spans="1:14" x14ac:dyDescent="0.25">
      <c r="A7756">
        <v>2140110707</v>
      </c>
      <c r="B7756" t="s">
        <v>1781</v>
      </c>
      <c r="C7756">
        <v>2140110707</v>
      </c>
      <c r="D7756" t="s">
        <v>1781</v>
      </c>
      <c r="E7756">
        <v>2410110053</v>
      </c>
      <c r="F7756" t="s">
        <v>3225</v>
      </c>
      <c r="G7756" t="s">
        <v>89</v>
      </c>
      <c r="H7756">
        <v>20.16</v>
      </c>
      <c r="I7756">
        <v>1</v>
      </c>
      <c r="J7756">
        <v>40000</v>
      </c>
      <c r="K7756">
        <f>+VLOOKUP(E7756,Costos!$A$1:$I$716100,9,FALSE)</f>
        <v>14.426508999999999</v>
      </c>
      <c r="L7756" t="str">
        <f t="shared" si="254"/>
        <v>241</v>
      </c>
      <c r="M7756" t="str">
        <f t="shared" si="255"/>
        <v>241011</v>
      </c>
      <c r="N7756" t="str">
        <f>IFERROR(IF(L7756="231","231",VLOOKUP(E7756,Materiales!$A$1:$G$37443,7,FALSE)),"N/A")</f>
        <v>Tinta Papel Bond</v>
      </c>
    </row>
    <row r="7757" spans="1:14" x14ac:dyDescent="0.25">
      <c r="A7757">
        <v>2140110707</v>
      </c>
      <c r="B7757" t="s">
        <v>1781</v>
      </c>
      <c r="C7757">
        <v>2140110707</v>
      </c>
      <c r="D7757" t="s">
        <v>1781</v>
      </c>
      <c r="E7757">
        <v>2410110087</v>
      </c>
      <c r="F7757" t="s">
        <v>3239</v>
      </c>
      <c r="G7757" t="s">
        <v>89</v>
      </c>
      <c r="H7757">
        <v>7.9799999999999995</v>
      </c>
      <c r="I7757">
        <v>1</v>
      </c>
      <c r="J7757">
        <v>40000</v>
      </c>
      <c r="K7757">
        <f>+VLOOKUP(E7757,Costos!$A$1:$I$716100,9,FALSE)</f>
        <v>18.059805999999998</v>
      </c>
      <c r="L7757" t="str">
        <f t="shared" si="254"/>
        <v>241</v>
      </c>
      <c r="M7757" t="str">
        <f t="shared" si="255"/>
        <v>241011</v>
      </c>
      <c r="N7757" t="str">
        <f>IFERROR(IF(L7757="231","231",VLOOKUP(E7757,Materiales!$A$1:$G$37443,7,FALSE)),"N/A")</f>
        <v>Tinta Papel Bond</v>
      </c>
    </row>
    <row r="7758" spans="1:14" x14ac:dyDescent="0.25">
      <c r="A7758">
        <v>2140110707</v>
      </c>
      <c r="B7758" t="s">
        <v>1781</v>
      </c>
      <c r="C7758">
        <v>2140110707</v>
      </c>
      <c r="D7758" t="s">
        <v>1781</v>
      </c>
      <c r="E7758">
        <v>2410290214</v>
      </c>
      <c r="F7758" t="s">
        <v>3342</v>
      </c>
      <c r="G7758" t="s">
        <v>89</v>
      </c>
      <c r="H7758">
        <v>10.5</v>
      </c>
      <c r="I7758">
        <v>1</v>
      </c>
      <c r="J7758">
        <v>40000</v>
      </c>
      <c r="K7758">
        <f>+VLOOKUP(E7758,Costos!$A$1:$I$716100,9,FALSE)</f>
        <v>16.999977000000001</v>
      </c>
      <c r="L7758" t="str">
        <f t="shared" si="254"/>
        <v>241</v>
      </c>
      <c r="M7758" t="str">
        <f t="shared" si="255"/>
        <v>241029</v>
      </c>
      <c r="N7758" t="str">
        <f>IFERROR(IF(L7758="231","231",VLOOKUP(E7758,Materiales!$A$1:$G$37443,7,FALSE)),"N/A")</f>
        <v>Suministros</v>
      </c>
    </row>
    <row r="7759" spans="1:14" x14ac:dyDescent="0.25">
      <c r="A7759">
        <v>2140110701</v>
      </c>
      <c r="B7759" t="s">
        <v>1776</v>
      </c>
      <c r="C7759">
        <v>2140110701</v>
      </c>
      <c r="D7759" t="s">
        <v>1776</v>
      </c>
      <c r="E7759">
        <v>2410290545</v>
      </c>
      <c r="F7759" t="s">
        <v>3357</v>
      </c>
      <c r="G7759" t="s">
        <v>89</v>
      </c>
      <c r="H7759">
        <v>9747.7855999999992</v>
      </c>
      <c r="I7759">
        <v>1</v>
      </c>
      <c r="J7759">
        <v>40000</v>
      </c>
      <c r="K7759">
        <f>+VLOOKUP(E7759,Costos!$A$1:$I$716100,9,FALSE)</f>
        <v>3.6984919999999999</v>
      </c>
      <c r="L7759" t="str">
        <f t="shared" si="254"/>
        <v>241</v>
      </c>
      <c r="M7759" t="str">
        <f t="shared" si="255"/>
        <v>241029</v>
      </c>
      <c r="N7759" t="str">
        <f>IFERROR(IF(L7759="231","231",VLOOKUP(E7759,Materiales!$A$1:$G$37443,7,FALSE)),"N/A")</f>
        <v>Papel Bond</v>
      </c>
    </row>
    <row r="7760" spans="1:14" x14ac:dyDescent="0.25">
      <c r="A7760">
        <v>2140110701</v>
      </c>
      <c r="B7760" t="s">
        <v>1776</v>
      </c>
      <c r="C7760">
        <v>2140110701</v>
      </c>
      <c r="D7760" t="s">
        <v>1776</v>
      </c>
      <c r="E7760">
        <v>2320130733</v>
      </c>
      <c r="F7760" t="s">
        <v>3065</v>
      </c>
      <c r="G7760" t="s">
        <v>36</v>
      </c>
      <c r="H7760">
        <v>13733.333333333332</v>
      </c>
      <c r="I7760">
        <v>1</v>
      </c>
      <c r="J7760">
        <v>40000</v>
      </c>
      <c r="K7760">
        <f>+VLOOKUP(E7760,Costos!$A$1:$I$716100,9,FALSE)</f>
        <v>0.87687000000000004</v>
      </c>
      <c r="L7760" t="str">
        <f t="shared" si="254"/>
        <v>232</v>
      </c>
      <c r="M7760" t="str">
        <f t="shared" si="255"/>
        <v>232013</v>
      </c>
      <c r="N7760" t="str">
        <f>IFERROR(IF(L7760="231","231",VLOOKUP(E7760,Materiales!$A$1:$G$37443,7,FALSE)),"N/A")</f>
        <v>Tapas para Cuadernos</v>
      </c>
    </row>
    <row r="7761" spans="1:14" x14ac:dyDescent="0.25">
      <c r="A7761">
        <v>2140110701</v>
      </c>
      <c r="B7761" t="s">
        <v>1776</v>
      </c>
      <c r="C7761">
        <v>2140110701</v>
      </c>
      <c r="D7761" t="s">
        <v>1776</v>
      </c>
      <c r="E7761">
        <v>2320130587</v>
      </c>
      <c r="F7761" t="s">
        <v>3000</v>
      </c>
      <c r="G7761" t="s">
        <v>36</v>
      </c>
      <c r="H7761">
        <v>13733.333333333332</v>
      </c>
      <c r="I7761">
        <v>1</v>
      </c>
      <c r="J7761">
        <v>40000</v>
      </c>
      <c r="K7761">
        <f>+VLOOKUP(E7761,Costos!$A$1:$I$716100,9,FALSE)</f>
        <v>0.155749</v>
      </c>
      <c r="L7761" t="str">
        <f t="shared" si="254"/>
        <v>232</v>
      </c>
      <c r="M7761" t="str">
        <f t="shared" si="255"/>
        <v>232013</v>
      </c>
      <c r="N7761" t="str">
        <f>IFERROR(IF(L7761="231","231",VLOOKUP(E7761,Materiales!$A$1:$G$37443,7,FALSE)),"N/A")</f>
        <v>Guarda Adhesiva</v>
      </c>
    </row>
    <row r="7762" spans="1:14" x14ac:dyDescent="0.25">
      <c r="A7762">
        <v>2140110701</v>
      </c>
      <c r="B7762" t="s">
        <v>1776</v>
      </c>
      <c r="C7762">
        <v>2140110701</v>
      </c>
      <c r="D7762" t="s">
        <v>1776</v>
      </c>
      <c r="E7762">
        <v>2500030307</v>
      </c>
      <c r="F7762" t="s">
        <v>3729</v>
      </c>
      <c r="G7762" t="s">
        <v>36</v>
      </c>
      <c r="H7762">
        <v>824</v>
      </c>
      <c r="I7762">
        <v>1</v>
      </c>
      <c r="J7762">
        <v>40000</v>
      </c>
      <c r="K7762">
        <f>+VLOOKUP(E7762,Costos!$A$1:$I$716100,9,FALSE)</f>
        <v>1.230882</v>
      </c>
      <c r="L7762" t="str">
        <f t="shared" si="254"/>
        <v>250</v>
      </c>
      <c r="M7762" t="str">
        <f t="shared" si="255"/>
        <v>250003</v>
      </c>
      <c r="N7762" t="str">
        <f>IFERROR(IF(L7762="231","231",VLOOKUP(E7762,Materiales!$A$1:$G$37443,7,FALSE)),"N/A")</f>
        <v>Tapa Cajón</v>
      </c>
    </row>
    <row r="7763" spans="1:14" x14ac:dyDescent="0.25">
      <c r="A7763">
        <v>2140110701</v>
      </c>
      <c r="B7763" t="s">
        <v>1776</v>
      </c>
      <c r="C7763">
        <v>2140110701</v>
      </c>
      <c r="D7763" t="s">
        <v>1776</v>
      </c>
      <c r="E7763">
        <v>2500030310</v>
      </c>
      <c r="F7763" t="s">
        <v>3732</v>
      </c>
      <c r="G7763" t="s">
        <v>36</v>
      </c>
      <c r="H7763">
        <v>824</v>
      </c>
      <c r="I7763">
        <v>1</v>
      </c>
      <c r="J7763">
        <v>40000</v>
      </c>
      <c r="K7763">
        <f>+VLOOKUP(E7763,Costos!$A$1:$I$716100,9,FALSE)</f>
        <v>0.86017500000000002</v>
      </c>
      <c r="L7763" t="str">
        <f t="shared" si="254"/>
        <v>250</v>
      </c>
      <c r="M7763" t="str">
        <f t="shared" si="255"/>
        <v>250003</v>
      </c>
      <c r="N7763" t="str">
        <f>IFERROR(IF(L7763="231","231",VLOOKUP(E7763,Materiales!$A$1:$G$37443,7,FALSE)),"N/A")</f>
        <v>Tapa Cajón</v>
      </c>
    </row>
    <row r="7764" spans="1:14" x14ac:dyDescent="0.25">
      <c r="A7764">
        <v>2140110701</v>
      </c>
      <c r="B7764" t="s">
        <v>1776</v>
      </c>
      <c r="C7764">
        <v>2140110701</v>
      </c>
      <c r="D7764" t="s">
        <v>1776</v>
      </c>
      <c r="E7764">
        <v>2410110053</v>
      </c>
      <c r="F7764" t="s">
        <v>3225</v>
      </c>
      <c r="G7764" t="s">
        <v>89</v>
      </c>
      <c r="H7764">
        <v>20.16</v>
      </c>
      <c r="I7764">
        <v>1</v>
      </c>
      <c r="J7764">
        <v>40000</v>
      </c>
      <c r="K7764">
        <f>+VLOOKUP(E7764,Costos!$A$1:$I$716100,9,FALSE)</f>
        <v>14.426508999999999</v>
      </c>
      <c r="L7764" t="str">
        <f t="shared" si="254"/>
        <v>241</v>
      </c>
      <c r="M7764" t="str">
        <f t="shared" si="255"/>
        <v>241011</v>
      </c>
      <c r="N7764" t="str">
        <f>IFERROR(IF(L7764="231","231",VLOOKUP(E7764,Materiales!$A$1:$G$37443,7,FALSE)),"N/A")</f>
        <v>Tinta Papel Bond</v>
      </c>
    </row>
    <row r="7765" spans="1:14" x14ac:dyDescent="0.25">
      <c r="A7765">
        <v>2140110701</v>
      </c>
      <c r="B7765" t="s">
        <v>1776</v>
      </c>
      <c r="C7765">
        <v>2140110701</v>
      </c>
      <c r="D7765" t="s">
        <v>1776</v>
      </c>
      <c r="E7765">
        <v>2410110087</v>
      </c>
      <c r="F7765" t="s">
        <v>3239</v>
      </c>
      <c r="G7765" t="s">
        <v>89</v>
      </c>
      <c r="H7765">
        <v>7.9799999999999995</v>
      </c>
      <c r="I7765">
        <v>1</v>
      </c>
      <c r="J7765">
        <v>40000</v>
      </c>
      <c r="K7765">
        <f>+VLOOKUP(E7765,Costos!$A$1:$I$716100,9,FALSE)</f>
        <v>18.059805999999998</v>
      </c>
      <c r="L7765" t="str">
        <f t="shared" si="254"/>
        <v>241</v>
      </c>
      <c r="M7765" t="str">
        <f t="shared" si="255"/>
        <v>241011</v>
      </c>
      <c r="N7765" t="str">
        <f>IFERROR(IF(L7765="231","231",VLOOKUP(E7765,Materiales!$A$1:$G$37443,7,FALSE)),"N/A")</f>
        <v>Tinta Papel Bond</v>
      </c>
    </row>
    <row r="7766" spans="1:14" x14ac:dyDescent="0.25">
      <c r="A7766">
        <v>2140110701</v>
      </c>
      <c r="B7766" t="s">
        <v>1776</v>
      </c>
      <c r="C7766">
        <v>2140110701</v>
      </c>
      <c r="D7766" t="s">
        <v>1776</v>
      </c>
      <c r="E7766">
        <v>2410290214</v>
      </c>
      <c r="F7766" t="s">
        <v>3342</v>
      </c>
      <c r="G7766" t="s">
        <v>89</v>
      </c>
      <c r="H7766">
        <v>10.5</v>
      </c>
      <c r="I7766">
        <v>1</v>
      </c>
      <c r="J7766">
        <v>40000</v>
      </c>
      <c r="K7766">
        <f>+VLOOKUP(E7766,Costos!$A$1:$I$716100,9,FALSE)</f>
        <v>16.999977000000001</v>
      </c>
      <c r="L7766" t="str">
        <f t="shared" si="254"/>
        <v>241</v>
      </c>
      <c r="M7766" t="str">
        <f t="shared" si="255"/>
        <v>241029</v>
      </c>
      <c r="N7766" t="str">
        <f>IFERROR(IF(L7766="231","231",VLOOKUP(E7766,Materiales!$A$1:$G$37443,7,FALSE)),"N/A")</f>
        <v>Suministros</v>
      </c>
    </row>
    <row r="7767" spans="1:14" x14ac:dyDescent="0.25">
      <c r="A7767">
        <v>2140110700</v>
      </c>
      <c r="B7767" t="s">
        <v>1775</v>
      </c>
      <c r="C7767">
        <v>2140110700</v>
      </c>
      <c r="D7767" t="s">
        <v>1775</v>
      </c>
      <c r="E7767">
        <v>2410290545</v>
      </c>
      <c r="F7767" t="s">
        <v>3357</v>
      </c>
      <c r="G7767" t="s">
        <v>89</v>
      </c>
      <c r="H7767">
        <v>9747.7855999999992</v>
      </c>
      <c r="I7767">
        <v>1</v>
      </c>
      <c r="J7767">
        <v>40000</v>
      </c>
      <c r="K7767">
        <f>+VLOOKUP(E7767,Costos!$A$1:$I$716100,9,FALSE)</f>
        <v>3.6984919999999999</v>
      </c>
      <c r="L7767" t="str">
        <f t="shared" si="254"/>
        <v>241</v>
      </c>
      <c r="M7767" t="str">
        <f t="shared" si="255"/>
        <v>241029</v>
      </c>
      <c r="N7767" t="str">
        <f>IFERROR(IF(L7767="231","231",VLOOKUP(E7767,Materiales!$A$1:$G$37443,7,FALSE)),"N/A")</f>
        <v>Papel Bond</v>
      </c>
    </row>
    <row r="7768" spans="1:14" x14ac:dyDescent="0.25">
      <c r="A7768">
        <v>2140110700</v>
      </c>
      <c r="B7768" t="s">
        <v>1775</v>
      </c>
      <c r="C7768">
        <v>2140110700</v>
      </c>
      <c r="D7768" t="s">
        <v>1775</v>
      </c>
      <c r="E7768">
        <v>2320130733</v>
      </c>
      <c r="F7768" t="s">
        <v>3065</v>
      </c>
      <c r="G7768" t="s">
        <v>36</v>
      </c>
      <c r="H7768">
        <v>13733.333333333332</v>
      </c>
      <c r="I7768">
        <v>1</v>
      </c>
      <c r="J7768">
        <v>40000</v>
      </c>
      <c r="K7768">
        <f>+VLOOKUP(E7768,Costos!$A$1:$I$716100,9,FALSE)</f>
        <v>0.87687000000000004</v>
      </c>
      <c r="L7768" t="str">
        <f t="shared" si="254"/>
        <v>232</v>
      </c>
      <c r="M7768" t="str">
        <f t="shared" si="255"/>
        <v>232013</v>
      </c>
      <c r="N7768" t="str">
        <f>IFERROR(IF(L7768="231","231",VLOOKUP(E7768,Materiales!$A$1:$G$37443,7,FALSE)),"N/A")</f>
        <v>Tapas para Cuadernos</v>
      </c>
    </row>
    <row r="7769" spans="1:14" x14ac:dyDescent="0.25">
      <c r="A7769">
        <v>2140110700</v>
      </c>
      <c r="B7769" t="s">
        <v>1775</v>
      </c>
      <c r="C7769">
        <v>2140110700</v>
      </c>
      <c r="D7769" t="s">
        <v>1775</v>
      </c>
      <c r="E7769">
        <v>2320130587</v>
      </c>
      <c r="F7769" t="s">
        <v>3000</v>
      </c>
      <c r="G7769" t="s">
        <v>36</v>
      </c>
      <c r="H7769">
        <v>13733.333333333332</v>
      </c>
      <c r="I7769">
        <v>1</v>
      </c>
      <c r="J7769">
        <v>40000</v>
      </c>
      <c r="K7769">
        <f>+VLOOKUP(E7769,Costos!$A$1:$I$716100,9,FALSE)</f>
        <v>0.155749</v>
      </c>
      <c r="L7769" t="str">
        <f t="shared" si="254"/>
        <v>232</v>
      </c>
      <c r="M7769" t="str">
        <f t="shared" si="255"/>
        <v>232013</v>
      </c>
      <c r="N7769" t="str">
        <f>IFERROR(IF(L7769="231","231",VLOOKUP(E7769,Materiales!$A$1:$G$37443,7,FALSE)),"N/A")</f>
        <v>Guarda Adhesiva</v>
      </c>
    </row>
    <row r="7770" spans="1:14" x14ac:dyDescent="0.25">
      <c r="A7770">
        <v>2140110700</v>
      </c>
      <c r="B7770" t="s">
        <v>1775</v>
      </c>
      <c r="C7770">
        <v>2140110700</v>
      </c>
      <c r="D7770" t="s">
        <v>1775</v>
      </c>
      <c r="E7770">
        <v>2500030307</v>
      </c>
      <c r="F7770" t="s">
        <v>3729</v>
      </c>
      <c r="G7770" t="s">
        <v>36</v>
      </c>
      <c r="H7770">
        <v>824</v>
      </c>
      <c r="I7770">
        <v>1</v>
      </c>
      <c r="J7770">
        <v>40000</v>
      </c>
      <c r="K7770">
        <f>+VLOOKUP(E7770,Costos!$A$1:$I$716100,9,FALSE)</f>
        <v>1.230882</v>
      </c>
      <c r="L7770" t="str">
        <f t="shared" si="254"/>
        <v>250</v>
      </c>
      <c r="M7770" t="str">
        <f t="shared" si="255"/>
        <v>250003</v>
      </c>
      <c r="N7770" t="str">
        <f>IFERROR(IF(L7770="231","231",VLOOKUP(E7770,Materiales!$A$1:$G$37443,7,FALSE)),"N/A")</f>
        <v>Tapa Cajón</v>
      </c>
    </row>
    <row r="7771" spans="1:14" x14ac:dyDescent="0.25">
      <c r="A7771">
        <v>2140110700</v>
      </c>
      <c r="B7771" t="s">
        <v>1775</v>
      </c>
      <c r="C7771">
        <v>2140110700</v>
      </c>
      <c r="D7771" t="s">
        <v>1775</v>
      </c>
      <c r="E7771">
        <v>2500030308</v>
      </c>
      <c r="F7771" t="s">
        <v>3730</v>
      </c>
      <c r="G7771" t="s">
        <v>36</v>
      </c>
      <c r="H7771">
        <v>824</v>
      </c>
      <c r="I7771">
        <v>1</v>
      </c>
      <c r="J7771">
        <v>40000</v>
      </c>
      <c r="K7771">
        <f>+VLOOKUP(E7771,Costos!$A$1:$I$716100,9,FALSE)</f>
        <v>0.81359700000000001</v>
      </c>
      <c r="L7771" t="str">
        <f t="shared" si="254"/>
        <v>250</v>
      </c>
      <c r="M7771" t="str">
        <f t="shared" si="255"/>
        <v>250003</v>
      </c>
      <c r="N7771" t="str">
        <f>IFERROR(IF(L7771="231","231",VLOOKUP(E7771,Materiales!$A$1:$G$37443,7,FALSE)),"N/A")</f>
        <v>Tapa Cajón</v>
      </c>
    </row>
    <row r="7772" spans="1:14" x14ac:dyDescent="0.25">
      <c r="A7772">
        <v>2140110700</v>
      </c>
      <c r="B7772" t="s">
        <v>1775</v>
      </c>
      <c r="C7772">
        <v>2140110700</v>
      </c>
      <c r="D7772" t="s">
        <v>1775</v>
      </c>
      <c r="E7772">
        <v>2410110053</v>
      </c>
      <c r="F7772" t="s">
        <v>3225</v>
      </c>
      <c r="G7772" t="s">
        <v>89</v>
      </c>
      <c r="H7772">
        <v>20.16</v>
      </c>
      <c r="I7772">
        <v>1</v>
      </c>
      <c r="J7772">
        <v>40000</v>
      </c>
      <c r="K7772">
        <f>+VLOOKUP(E7772,Costos!$A$1:$I$716100,9,FALSE)</f>
        <v>14.426508999999999</v>
      </c>
      <c r="L7772" t="str">
        <f t="shared" si="254"/>
        <v>241</v>
      </c>
      <c r="M7772" t="str">
        <f t="shared" si="255"/>
        <v>241011</v>
      </c>
      <c r="N7772" t="str">
        <f>IFERROR(IF(L7772="231","231",VLOOKUP(E7772,Materiales!$A$1:$G$37443,7,FALSE)),"N/A")</f>
        <v>Tinta Papel Bond</v>
      </c>
    </row>
    <row r="7773" spans="1:14" x14ac:dyDescent="0.25">
      <c r="A7773">
        <v>2140110700</v>
      </c>
      <c r="B7773" t="s">
        <v>1775</v>
      </c>
      <c r="C7773">
        <v>2140110700</v>
      </c>
      <c r="D7773" t="s">
        <v>1775</v>
      </c>
      <c r="E7773">
        <v>2410110087</v>
      </c>
      <c r="F7773" t="s">
        <v>3239</v>
      </c>
      <c r="G7773" t="s">
        <v>89</v>
      </c>
      <c r="H7773">
        <v>7.9799999999999995</v>
      </c>
      <c r="I7773">
        <v>1</v>
      </c>
      <c r="J7773">
        <v>40000</v>
      </c>
      <c r="K7773">
        <f>+VLOOKUP(E7773,Costos!$A$1:$I$716100,9,FALSE)</f>
        <v>18.059805999999998</v>
      </c>
      <c r="L7773" t="str">
        <f t="shared" si="254"/>
        <v>241</v>
      </c>
      <c r="M7773" t="str">
        <f t="shared" si="255"/>
        <v>241011</v>
      </c>
      <c r="N7773" t="str">
        <f>IFERROR(IF(L7773="231","231",VLOOKUP(E7773,Materiales!$A$1:$G$37443,7,FALSE)),"N/A")</f>
        <v>Tinta Papel Bond</v>
      </c>
    </row>
    <row r="7774" spans="1:14" x14ac:dyDescent="0.25">
      <c r="A7774">
        <v>2140110700</v>
      </c>
      <c r="B7774" t="s">
        <v>1775</v>
      </c>
      <c r="C7774">
        <v>2140110700</v>
      </c>
      <c r="D7774" t="s">
        <v>1775</v>
      </c>
      <c r="E7774">
        <v>2410290214</v>
      </c>
      <c r="F7774" t="s">
        <v>3342</v>
      </c>
      <c r="G7774" t="s">
        <v>89</v>
      </c>
      <c r="H7774">
        <v>10.5</v>
      </c>
      <c r="I7774">
        <v>1</v>
      </c>
      <c r="J7774">
        <v>40000</v>
      </c>
      <c r="K7774">
        <f>+VLOOKUP(E7774,Costos!$A$1:$I$716100,9,FALSE)</f>
        <v>16.999977000000001</v>
      </c>
      <c r="L7774" t="str">
        <f t="shared" si="254"/>
        <v>241</v>
      </c>
      <c r="M7774" t="str">
        <f t="shared" si="255"/>
        <v>241029</v>
      </c>
      <c r="N7774" t="str">
        <f>IFERROR(IF(L7774="231","231",VLOOKUP(E7774,Materiales!$A$1:$G$37443,7,FALSE)),"N/A")</f>
        <v>Suministros</v>
      </c>
    </row>
    <row r="7775" spans="1:14" x14ac:dyDescent="0.25">
      <c r="A7775">
        <v>2140110702</v>
      </c>
      <c r="B7775" t="s">
        <v>1777</v>
      </c>
      <c r="C7775">
        <v>2140110702</v>
      </c>
      <c r="D7775" t="s">
        <v>1777</v>
      </c>
      <c r="E7775">
        <v>2410290545</v>
      </c>
      <c r="F7775" t="s">
        <v>3357</v>
      </c>
      <c r="G7775" t="s">
        <v>89</v>
      </c>
      <c r="H7775">
        <v>9747.7855999999992</v>
      </c>
      <c r="I7775">
        <v>1</v>
      </c>
      <c r="J7775">
        <v>40000</v>
      </c>
      <c r="K7775">
        <f>+VLOOKUP(E7775,Costos!$A$1:$I$716100,9,FALSE)</f>
        <v>3.6984919999999999</v>
      </c>
      <c r="L7775" t="str">
        <f t="shared" si="254"/>
        <v>241</v>
      </c>
      <c r="M7775" t="str">
        <f t="shared" si="255"/>
        <v>241029</v>
      </c>
      <c r="N7775" t="str">
        <f>IFERROR(IF(L7775="231","231",VLOOKUP(E7775,Materiales!$A$1:$G$37443,7,FALSE)),"N/A")</f>
        <v>Papel Bond</v>
      </c>
    </row>
    <row r="7776" spans="1:14" x14ac:dyDescent="0.25">
      <c r="A7776">
        <v>2140110702</v>
      </c>
      <c r="B7776" t="s">
        <v>1777</v>
      </c>
      <c r="C7776">
        <v>2140110702</v>
      </c>
      <c r="D7776" t="s">
        <v>1777</v>
      </c>
      <c r="E7776">
        <v>2320130733</v>
      </c>
      <c r="F7776" t="s">
        <v>3065</v>
      </c>
      <c r="G7776" t="s">
        <v>36</v>
      </c>
      <c r="H7776">
        <v>13733.333333333332</v>
      </c>
      <c r="I7776">
        <v>1</v>
      </c>
      <c r="J7776">
        <v>40000</v>
      </c>
      <c r="K7776">
        <f>+VLOOKUP(E7776,Costos!$A$1:$I$716100,9,FALSE)</f>
        <v>0.87687000000000004</v>
      </c>
      <c r="L7776" t="str">
        <f t="shared" si="254"/>
        <v>232</v>
      </c>
      <c r="M7776" t="str">
        <f t="shared" si="255"/>
        <v>232013</v>
      </c>
      <c r="N7776" t="str">
        <f>IFERROR(IF(L7776="231","231",VLOOKUP(E7776,Materiales!$A$1:$G$37443,7,FALSE)),"N/A")</f>
        <v>Tapas para Cuadernos</v>
      </c>
    </row>
    <row r="7777" spans="1:14" x14ac:dyDescent="0.25">
      <c r="A7777">
        <v>2140110702</v>
      </c>
      <c r="B7777" t="s">
        <v>1777</v>
      </c>
      <c r="C7777">
        <v>2140110702</v>
      </c>
      <c r="D7777" t="s">
        <v>1777</v>
      </c>
      <c r="E7777">
        <v>2320130587</v>
      </c>
      <c r="F7777" t="s">
        <v>3000</v>
      </c>
      <c r="G7777" t="s">
        <v>36</v>
      </c>
      <c r="H7777">
        <v>13733.333333333332</v>
      </c>
      <c r="I7777">
        <v>1</v>
      </c>
      <c r="J7777">
        <v>40000</v>
      </c>
      <c r="K7777">
        <f>+VLOOKUP(E7777,Costos!$A$1:$I$716100,9,FALSE)</f>
        <v>0.155749</v>
      </c>
      <c r="L7777" t="str">
        <f t="shared" si="254"/>
        <v>232</v>
      </c>
      <c r="M7777" t="str">
        <f t="shared" si="255"/>
        <v>232013</v>
      </c>
      <c r="N7777" t="str">
        <f>IFERROR(IF(L7777="231","231",VLOOKUP(E7777,Materiales!$A$1:$G$37443,7,FALSE)),"N/A")</f>
        <v>Guarda Adhesiva</v>
      </c>
    </row>
    <row r="7778" spans="1:14" x14ac:dyDescent="0.25">
      <c r="A7778">
        <v>2140110702</v>
      </c>
      <c r="B7778" t="s">
        <v>1777</v>
      </c>
      <c r="C7778">
        <v>2140110702</v>
      </c>
      <c r="D7778" t="s">
        <v>1777</v>
      </c>
      <c r="E7778">
        <v>2500030307</v>
      </c>
      <c r="F7778" t="s">
        <v>3729</v>
      </c>
      <c r="G7778" t="s">
        <v>36</v>
      </c>
      <c r="H7778">
        <v>824</v>
      </c>
      <c r="I7778">
        <v>1</v>
      </c>
      <c r="J7778">
        <v>40000</v>
      </c>
      <c r="K7778">
        <f>+VLOOKUP(E7778,Costos!$A$1:$I$716100,9,FALSE)</f>
        <v>1.230882</v>
      </c>
      <c r="L7778" t="str">
        <f t="shared" ref="L7778:L7841" si="256">+LEFT(E7778,3)</f>
        <v>250</v>
      </c>
      <c r="M7778" t="str">
        <f t="shared" ref="M7778:M7841" si="257">+LEFT(E7778,6)</f>
        <v>250003</v>
      </c>
      <c r="N7778" t="str">
        <f>IFERROR(IF(L7778="231","231",VLOOKUP(E7778,Materiales!$A$1:$G$37443,7,FALSE)),"N/A")</f>
        <v>Tapa Cajón</v>
      </c>
    </row>
    <row r="7779" spans="1:14" x14ac:dyDescent="0.25">
      <c r="A7779">
        <v>2140110702</v>
      </c>
      <c r="B7779" t="s">
        <v>1777</v>
      </c>
      <c r="C7779">
        <v>2140110702</v>
      </c>
      <c r="D7779" t="s">
        <v>1777</v>
      </c>
      <c r="E7779">
        <v>2500030308</v>
      </c>
      <c r="F7779" t="s">
        <v>3730</v>
      </c>
      <c r="G7779" t="s">
        <v>36</v>
      </c>
      <c r="H7779">
        <v>824</v>
      </c>
      <c r="I7779">
        <v>1</v>
      </c>
      <c r="J7779">
        <v>40000</v>
      </c>
      <c r="K7779">
        <f>+VLOOKUP(E7779,Costos!$A$1:$I$716100,9,FALSE)</f>
        <v>0.81359700000000001</v>
      </c>
      <c r="L7779" t="str">
        <f t="shared" si="256"/>
        <v>250</v>
      </c>
      <c r="M7779" t="str">
        <f t="shared" si="257"/>
        <v>250003</v>
      </c>
      <c r="N7779" t="str">
        <f>IFERROR(IF(L7779="231","231",VLOOKUP(E7779,Materiales!$A$1:$G$37443,7,FALSE)),"N/A")</f>
        <v>Tapa Cajón</v>
      </c>
    </row>
    <row r="7780" spans="1:14" x14ac:dyDescent="0.25">
      <c r="A7780">
        <v>2140110702</v>
      </c>
      <c r="B7780" t="s">
        <v>1777</v>
      </c>
      <c r="C7780">
        <v>2140110702</v>
      </c>
      <c r="D7780" t="s">
        <v>1777</v>
      </c>
      <c r="E7780">
        <v>2410110053</v>
      </c>
      <c r="F7780" t="s">
        <v>3225</v>
      </c>
      <c r="G7780" t="s">
        <v>89</v>
      </c>
      <c r="H7780">
        <v>20.16</v>
      </c>
      <c r="I7780">
        <v>1</v>
      </c>
      <c r="J7780">
        <v>40000</v>
      </c>
      <c r="K7780">
        <f>+VLOOKUP(E7780,Costos!$A$1:$I$716100,9,FALSE)</f>
        <v>14.426508999999999</v>
      </c>
      <c r="L7780" t="str">
        <f t="shared" si="256"/>
        <v>241</v>
      </c>
      <c r="M7780" t="str">
        <f t="shared" si="257"/>
        <v>241011</v>
      </c>
      <c r="N7780" t="str">
        <f>IFERROR(IF(L7780="231","231",VLOOKUP(E7780,Materiales!$A$1:$G$37443,7,FALSE)),"N/A")</f>
        <v>Tinta Papel Bond</v>
      </c>
    </row>
    <row r="7781" spans="1:14" x14ac:dyDescent="0.25">
      <c r="A7781">
        <v>2140110702</v>
      </c>
      <c r="B7781" t="s">
        <v>1777</v>
      </c>
      <c r="C7781">
        <v>2140110702</v>
      </c>
      <c r="D7781" t="s">
        <v>1777</v>
      </c>
      <c r="E7781">
        <v>2410110087</v>
      </c>
      <c r="F7781" t="s">
        <v>3239</v>
      </c>
      <c r="G7781" t="s">
        <v>89</v>
      </c>
      <c r="H7781">
        <v>7.9799999999999995</v>
      </c>
      <c r="I7781">
        <v>1</v>
      </c>
      <c r="J7781">
        <v>40000</v>
      </c>
      <c r="K7781">
        <f>+VLOOKUP(E7781,Costos!$A$1:$I$716100,9,FALSE)</f>
        <v>18.059805999999998</v>
      </c>
      <c r="L7781" t="str">
        <f t="shared" si="256"/>
        <v>241</v>
      </c>
      <c r="M7781" t="str">
        <f t="shared" si="257"/>
        <v>241011</v>
      </c>
      <c r="N7781" t="str">
        <f>IFERROR(IF(L7781="231","231",VLOOKUP(E7781,Materiales!$A$1:$G$37443,7,FALSE)),"N/A")</f>
        <v>Tinta Papel Bond</v>
      </c>
    </row>
    <row r="7782" spans="1:14" x14ac:dyDescent="0.25">
      <c r="A7782">
        <v>2140110702</v>
      </c>
      <c r="B7782" t="s">
        <v>1777</v>
      </c>
      <c r="C7782">
        <v>2140110702</v>
      </c>
      <c r="D7782" t="s">
        <v>1777</v>
      </c>
      <c r="E7782">
        <v>2410290214</v>
      </c>
      <c r="F7782" t="s">
        <v>3342</v>
      </c>
      <c r="G7782" t="s">
        <v>89</v>
      </c>
      <c r="H7782">
        <v>10.5</v>
      </c>
      <c r="I7782">
        <v>1</v>
      </c>
      <c r="J7782">
        <v>40000</v>
      </c>
      <c r="K7782">
        <f>+VLOOKUP(E7782,Costos!$A$1:$I$716100,9,FALSE)</f>
        <v>16.999977000000001</v>
      </c>
      <c r="L7782" t="str">
        <f t="shared" si="256"/>
        <v>241</v>
      </c>
      <c r="M7782" t="str">
        <f t="shared" si="257"/>
        <v>241029</v>
      </c>
      <c r="N7782" t="str">
        <f>IFERROR(IF(L7782="231","231",VLOOKUP(E7782,Materiales!$A$1:$G$37443,7,FALSE)),"N/A")</f>
        <v>Suministros</v>
      </c>
    </row>
    <row r="7783" spans="1:14" x14ac:dyDescent="0.25">
      <c r="A7783">
        <v>2140110699</v>
      </c>
      <c r="B7783" t="s">
        <v>1774</v>
      </c>
      <c r="C7783">
        <v>2140110699</v>
      </c>
      <c r="D7783" t="s">
        <v>1774</v>
      </c>
      <c r="E7783">
        <v>2410290545</v>
      </c>
      <c r="F7783" t="s">
        <v>3357</v>
      </c>
      <c r="G7783" t="s">
        <v>89</v>
      </c>
      <c r="H7783">
        <v>9747.7855999999992</v>
      </c>
      <c r="I7783">
        <v>1</v>
      </c>
      <c r="J7783">
        <v>40000</v>
      </c>
      <c r="K7783">
        <f>+VLOOKUP(E7783,Costos!$A$1:$I$716100,9,FALSE)</f>
        <v>3.6984919999999999</v>
      </c>
      <c r="L7783" t="str">
        <f t="shared" si="256"/>
        <v>241</v>
      </c>
      <c r="M7783" t="str">
        <f t="shared" si="257"/>
        <v>241029</v>
      </c>
      <c r="N7783" t="str">
        <f>IFERROR(IF(L7783="231","231",VLOOKUP(E7783,Materiales!$A$1:$G$37443,7,FALSE)),"N/A")</f>
        <v>Papel Bond</v>
      </c>
    </row>
    <row r="7784" spans="1:14" x14ac:dyDescent="0.25">
      <c r="A7784">
        <v>2140110699</v>
      </c>
      <c r="B7784" t="s">
        <v>1774</v>
      </c>
      <c r="C7784">
        <v>2140110699</v>
      </c>
      <c r="D7784" t="s">
        <v>1774</v>
      </c>
      <c r="E7784">
        <v>2320130733</v>
      </c>
      <c r="F7784" t="s">
        <v>3065</v>
      </c>
      <c r="G7784" t="s">
        <v>36</v>
      </c>
      <c r="H7784">
        <v>13733.333333333332</v>
      </c>
      <c r="I7784">
        <v>1</v>
      </c>
      <c r="J7784">
        <v>40000</v>
      </c>
      <c r="K7784">
        <f>+VLOOKUP(E7784,Costos!$A$1:$I$716100,9,FALSE)</f>
        <v>0.87687000000000004</v>
      </c>
      <c r="L7784" t="str">
        <f t="shared" si="256"/>
        <v>232</v>
      </c>
      <c r="M7784" t="str">
        <f t="shared" si="257"/>
        <v>232013</v>
      </c>
      <c r="N7784" t="str">
        <f>IFERROR(IF(L7784="231","231",VLOOKUP(E7784,Materiales!$A$1:$G$37443,7,FALSE)),"N/A")</f>
        <v>Tapas para Cuadernos</v>
      </c>
    </row>
    <row r="7785" spans="1:14" x14ac:dyDescent="0.25">
      <c r="A7785">
        <v>2140110699</v>
      </c>
      <c r="B7785" t="s">
        <v>1774</v>
      </c>
      <c r="C7785">
        <v>2140110699</v>
      </c>
      <c r="D7785" t="s">
        <v>1774</v>
      </c>
      <c r="E7785">
        <v>2320130587</v>
      </c>
      <c r="F7785" t="s">
        <v>3000</v>
      </c>
      <c r="G7785" t="s">
        <v>36</v>
      </c>
      <c r="H7785">
        <v>13733.333333333332</v>
      </c>
      <c r="I7785">
        <v>1</v>
      </c>
      <c r="J7785">
        <v>40000</v>
      </c>
      <c r="K7785">
        <f>+VLOOKUP(E7785,Costos!$A$1:$I$716100,9,FALSE)</f>
        <v>0.155749</v>
      </c>
      <c r="L7785" t="str">
        <f t="shared" si="256"/>
        <v>232</v>
      </c>
      <c r="M7785" t="str">
        <f t="shared" si="257"/>
        <v>232013</v>
      </c>
      <c r="N7785" t="str">
        <f>IFERROR(IF(L7785="231","231",VLOOKUP(E7785,Materiales!$A$1:$G$37443,7,FALSE)),"N/A")</f>
        <v>Guarda Adhesiva</v>
      </c>
    </row>
    <row r="7786" spans="1:14" x14ac:dyDescent="0.25">
      <c r="A7786">
        <v>2140110699</v>
      </c>
      <c r="B7786" t="s">
        <v>1774</v>
      </c>
      <c r="C7786">
        <v>2140110699</v>
      </c>
      <c r="D7786" t="s">
        <v>1774</v>
      </c>
      <c r="E7786">
        <v>2500030307</v>
      </c>
      <c r="F7786" t="s">
        <v>3729</v>
      </c>
      <c r="G7786" t="s">
        <v>36</v>
      </c>
      <c r="H7786">
        <v>824</v>
      </c>
      <c r="I7786">
        <v>1</v>
      </c>
      <c r="J7786">
        <v>40000</v>
      </c>
      <c r="K7786">
        <f>+VLOOKUP(E7786,Costos!$A$1:$I$716100,9,FALSE)</f>
        <v>1.230882</v>
      </c>
      <c r="L7786" t="str">
        <f t="shared" si="256"/>
        <v>250</v>
      </c>
      <c r="M7786" t="str">
        <f t="shared" si="257"/>
        <v>250003</v>
      </c>
      <c r="N7786" t="str">
        <f>IFERROR(IF(L7786="231","231",VLOOKUP(E7786,Materiales!$A$1:$G$37443,7,FALSE)),"N/A")</f>
        <v>Tapa Cajón</v>
      </c>
    </row>
    <row r="7787" spans="1:14" x14ac:dyDescent="0.25">
      <c r="A7787">
        <v>2140110699</v>
      </c>
      <c r="B7787" t="s">
        <v>1774</v>
      </c>
      <c r="C7787">
        <v>2140110699</v>
      </c>
      <c r="D7787" t="s">
        <v>1774</v>
      </c>
      <c r="E7787">
        <v>2500030308</v>
      </c>
      <c r="F7787" t="s">
        <v>3730</v>
      </c>
      <c r="G7787" t="s">
        <v>36</v>
      </c>
      <c r="H7787">
        <v>824</v>
      </c>
      <c r="I7787">
        <v>1</v>
      </c>
      <c r="J7787">
        <v>40000</v>
      </c>
      <c r="K7787">
        <f>+VLOOKUP(E7787,Costos!$A$1:$I$716100,9,FALSE)</f>
        <v>0.81359700000000001</v>
      </c>
      <c r="L7787" t="str">
        <f t="shared" si="256"/>
        <v>250</v>
      </c>
      <c r="M7787" t="str">
        <f t="shared" si="257"/>
        <v>250003</v>
      </c>
      <c r="N7787" t="str">
        <f>IFERROR(IF(L7787="231","231",VLOOKUP(E7787,Materiales!$A$1:$G$37443,7,FALSE)),"N/A")</f>
        <v>Tapa Cajón</v>
      </c>
    </row>
    <row r="7788" spans="1:14" x14ac:dyDescent="0.25">
      <c r="A7788">
        <v>2140110699</v>
      </c>
      <c r="B7788" t="s">
        <v>1774</v>
      </c>
      <c r="C7788">
        <v>2140110699</v>
      </c>
      <c r="D7788" t="s">
        <v>1774</v>
      </c>
      <c r="E7788">
        <v>2410110053</v>
      </c>
      <c r="F7788" t="s">
        <v>3225</v>
      </c>
      <c r="G7788" t="s">
        <v>89</v>
      </c>
      <c r="H7788">
        <v>20.16</v>
      </c>
      <c r="I7788">
        <v>1</v>
      </c>
      <c r="J7788">
        <v>40000</v>
      </c>
      <c r="K7788">
        <f>+VLOOKUP(E7788,Costos!$A$1:$I$716100,9,FALSE)</f>
        <v>14.426508999999999</v>
      </c>
      <c r="L7788" t="str">
        <f t="shared" si="256"/>
        <v>241</v>
      </c>
      <c r="M7788" t="str">
        <f t="shared" si="257"/>
        <v>241011</v>
      </c>
      <c r="N7788" t="str">
        <f>IFERROR(IF(L7788="231","231",VLOOKUP(E7788,Materiales!$A$1:$G$37443,7,FALSE)),"N/A")</f>
        <v>Tinta Papel Bond</v>
      </c>
    </row>
    <row r="7789" spans="1:14" x14ac:dyDescent="0.25">
      <c r="A7789">
        <v>2140110699</v>
      </c>
      <c r="B7789" t="s">
        <v>1774</v>
      </c>
      <c r="C7789">
        <v>2140110699</v>
      </c>
      <c r="D7789" t="s">
        <v>1774</v>
      </c>
      <c r="E7789">
        <v>2410110087</v>
      </c>
      <c r="F7789" t="s">
        <v>3239</v>
      </c>
      <c r="G7789" t="s">
        <v>89</v>
      </c>
      <c r="H7789">
        <v>7.9799999999999995</v>
      </c>
      <c r="I7789">
        <v>1</v>
      </c>
      <c r="J7789">
        <v>40000</v>
      </c>
      <c r="K7789">
        <f>+VLOOKUP(E7789,Costos!$A$1:$I$716100,9,FALSE)</f>
        <v>18.059805999999998</v>
      </c>
      <c r="L7789" t="str">
        <f t="shared" si="256"/>
        <v>241</v>
      </c>
      <c r="M7789" t="str">
        <f t="shared" si="257"/>
        <v>241011</v>
      </c>
      <c r="N7789" t="str">
        <f>IFERROR(IF(L7789="231","231",VLOOKUP(E7789,Materiales!$A$1:$G$37443,7,FALSE)),"N/A")</f>
        <v>Tinta Papel Bond</v>
      </c>
    </row>
    <row r="7790" spans="1:14" x14ac:dyDescent="0.25">
      <c r="A7790">
        <v>2140110699</v>
      </c>
      <c r="B7790" t="s">
        <v>1774</v>
      </c>
      <c r="C7790">
        <v>2140110699</v>
      </c>
      <c r="D7790" t="s">
        <v>1774</v>
      </c>
      <c r="E7790">
        <v>2410290214</v>
      </c>
      <c r="F7790" t="s">
        <v>3342</v>
      </c>
      <c r="G7790" t="s">
        <v>89</v>
      </c>
      <c r="H7790">
        <v>10.5</v>
      </c>
      <c r="I7790">
        <v>1</v>
      </c>
      <c r="J7790">
        <v>40000</v>
      </c>
      <c r="K7790">
        <f>+VLOOKUP(E7790,Costos!$A$1:$I$716100,9,FALSE)</f>
        <v>16.999977000000001</v>
      </c>
      <c r="L7790" t="str">
        <f t="shared" si="256"/>
        <v>241</v>
      </c>
      <c r="M7790" t="str">
        <f t="shared" si="257"/>
        <v>241029</v>
      </c>
      <c r="N7790" t="str">
        <f>IFERROR(IF(L7790="231","231",VLOOKUP(E7790,Materiales!$A$1:$G$37443,7,FALSE)),"N/A")</f>
        <v>Suministros</v>
      </c>
    </row>
    <row r="7791" spans="1:14" x14ac:dyDescent="0.25">
      <c r="A7791">
        <v>2140110526</v>
      </c>
      <c r="B7791" t="s">
        <v>1673</v>
      </c>
      <c r="C7791">
        <v>2140110526</v>
      </c>
      <c r="D7791" t="s">
        <v>1673</v>
      </c>
      <c r="E7791">
        <v>2410290609</v>
      </c>
      <c r="F7791" t="s">
        <v>5845</v>
      </c>
      <c r="G7791" t="s">
        <v>89</v>
      </c>
      <c r="H7791">
        <v>14260.96</v>
      </c>
      <c r="I7791">
        <v>1</v>
      </c>
      <c r="J7791">
        <v>40000</v>
      </c>
      <c r="K7791">
        <f>+VLOOKUP(E7791,Costos!$A$1:$I$716100,9,FALSE)</f>
        <v>3.4176669999999998</v>
      </c>
      <c r="L7791" t="str">
        <f t="shared" si="256"/>
        <v>241</v>
      </c>
      <c r="M7791" t="str">
        <f t="shared" si="257"/>
        <v>241029</v>
      </c>
      <c r="N7791" t="str">
        <f>IFERROR(IF(L7791="231","231",VLOOKUP(E7791,Materiales!$A$1:$G$37443,7,FALSE)),"N/A")</f>
        <v>Papel Bond</v>
      </c>
    </row>
    <row r="7792" spans="1:14" x14ac:dyDescent="0.25">
      <c r="A7792">
        <v>2140110526</v>
      </c>
      <c r="B7792" t="s">
        <v>1673</v>
      </c>
      <c r="C7792">
        <v>2140110526</v>
      </c>
      <c r="D7792" t="s">
        <v>1673</v>
      </c>
      <c r="E7792">
        <v>2320330021</v>
      </c>
      <c r="F7792" t="s">
        <v>3118</v>
      </c>
      <c r="G7792" t="s">
        <v>36</v>
      </c>
      <c r="H7792">
        <v>13733.333333333332</v>
      </c>
      <c r="I7792">
        <v>1</v>
      </c>
      <c r="J7792">
        <v>40000</v>
      </c>
      <c r="K7792">
        <f>+VLOOKUP(E7792,Costos!$A$1:$I$716100,9,FALSE)</f>
        <v>0.49730099999999999</v>
      </c>
      <c r="L7792" t="str">
        <f t="shared" si="256"/>
        <v>232</v>
      </c>
      <c r="M7792" t="str">
        <f t="shared" si="257"/>
        <v>232033</v>
      </c>
      <c r="N7792" t="str">
        <f>IFERROR(IF(L7792="231","231",VLOOKUP(E7792,Materiales!$A$1:$G$37443,7,FALSE)),"N/A")</f>
        <v>Tapas para Cuadernos</v>
      </c>
    </row>
    <row r="7793" spans="1:14" x14ac:dyDescent="0.25">
      <c r="A7793">
        <v>2140110526</v>
      </c>
      <c r="B7793" t="s">
        <v>1673</v>
      </c>
      <c r="C7793">
        <v>2140110526</v>
      </c>
      <c r="D7793" t="s">
        <v>1673</v>
      </c>
      <c r="E7793">
        <v>2320130722</v>
      </c>
      <c r="F7793" t="s">
        <v>3063</v>
      </c>
      <c r="G7793" t="s">
        <v>36</v>
      </c>
      <c r="H7793">
        <v>13733.333333333332</v>
      </c>
      <c r="I7793">
        <v>1</v>
      </c>
      <c r="J7793">
        <v>40000</v>
      </c>
      <c r="K7793">
        <f>+VLOOKUP(E7793,Costos!$A$1:$I$716100,9,FALSE)</f>
        <v>0.31299100000000002</v>
      </c>
      <c r="L7793" t="str">
        <f t="shared" si="256"/>
        <v>232</v>
      </c>
      <c r="M7793" t="str">
        <f t="shared" si="257"/>
        <v>232013</v>
      </c>
      <c r="N7793" t="str">
        <f>IFERROR(IF(L7793="231","231",VLOOKUP(E7793,Materiales!$A$1:$G$37443,7,FALSE)),"N/A")</f>
        <v>Guarda Bond</v>
      </c>
    </row>
    <row r="7794" spans="1:14" x14ac:dyDescent="0.25">
      <c r="A7794">
        <v>2140110526</v>
      </c>
      <c r="B7794" t="s">
        <v>1673</v>
      </c>
      <c r="C7794">
        <v>2140110526</v>
      </c>
      <c r="D7794" t="s">
        <v>1673</v>
      </c>
      <c r="E7794">
        <v>2320130704</v>
      </c>
      <c r="F7794" t="s">
        <v>3050</v>
      </c>
      <c r="G7794" t="s">
        <v>36</v>
      </c>
      <c r="H7794">
        <v>13733.333333333332</v>
      </c>
      <c r="I7794">
        <v>1</v>
      </c>
      <c r="J7794">
        <v>40000</v>
      </c>
      <c r="K7794">
        <f>+VLOOKUP(E7794,Costos!$A$1:$I$716100,9,FALSE)</f>
        <v>0.46809200000000001</v>
      </c>
      <c r="L7794" t="str">
        <f t="shared" si="256"/>
        <v>232</v>
      </c>
      <c r="M7794" t="str">
        <f t="shared" si="257"/>
        <v>232013</v>
      </c>
      <c r="N7794" t="str">
        <f>IFERROR(IF(L7794="231","231",VLOOKUP(E7794,Materiales!$A$1:$G$37443,7,FALSE)),"N/A")</f>
        <v>Guarda Adhesiva</v>
      </c>
    </row>
    <row r="7795" spans="1:14" x14ac:dyDescent="0.25">
      <c r="A7795">
        <v>2140110526</v>
      </c>
      <c r="B7795" t="s">
        <v>1673</v>
      </c>
      <c r="C7795">
        <v>2140110526</v>
      </c>
      <c r="D7795" t="s">
        <v>1673</v>
      </c>
      <c r="E7795">
        <v>2500030335</v>
      </c>
      <c r="F7795" t="s">
        <v>3740</v>
      </c>
      <c r="G7795" t="s">
        <v>36</v>
      </c>
      <c r="H7795">
        <v>1648</v>
      </c>
      <c r="I7795">
        <v>1</v>
      </c>
      <c r="J7795">
        <v>40000</v>
      </c>
      <c r="K7795">
        <f>+VLOOKUP(E7795,Costos!$A$1:$I$716100,9,FALSE)</f>
        <v>1.2365999999999999</v>
      </c>
      <c r="L7795" t="str">
        <f t="shared" si="256"/>
        <v>250</v>
      </c>
      <c r="M7795" t="str">
        <f t="shared" si="257"/>
        <v>250003</v>
      </c>
      <c r="N7795" t="str">
        <f>IFERROR(IF(L7795="231","231",VLOOKUP(E7795,Materiales!$A$1:$G$37443,7,FALSE)),"N/A")</f>
        <v>Tapa Cajón</v>
      </c>
    </row>
    <row r="7796" spans="1:14" x14ac:dyDescent="0.25">
      <c r="A7796">
        <v>2140110526</v>
      </c>
      <c r="B7796" t="s">
        <v>1673</v>
      </c>
      <c r="C7796">
        <v>2140110526</v>
      </c>
      <c r="D7796" t="s">
        <v>1673</v>
      </c>
      <c r="E7796">
        <v>2320060019</v>
      </c>
      <c r="F7796" t="s">
        <v>2838</v>
      </c>
      <c r="G7796" t="s">
        <v>36</v>
      </c>
      <c r="H7796">
        <v>1648</v>
      </c>
      <c r="I7796">
        <v>1</v>
      </c>
      <c r="J7796">
        <v>40000</v>
      </c>
      <c r="K7796">
        <f>+VLOOKUP(E7796,Costos!$A$1:$I$716100,9,FALSE)</f>
        <v>1.0411109999999999</v>
      </c>
      <c r="L7796" t="str">
        <f t="shared" si="256"/>
        <v>232</v>
      </c>
      <c r="M7796" t="str">
        <f t="shared" si="257"/>
        <v>232006</v>
      </c>
      <c r="N7796" t="str">
        <f>IFERROR(IF(L7796="231","231",VLOOKUP(E7796,Materiales!$A$1:$G$37443,7,FALSE)),"N/A")</f>
        <v>Tapa Cajón</v>
      </c>
    </row>
    <row r="7797" spans="1:14" x14ac:dyDescent="0.25">
      <c r="A7797">
        <v>2140110526</v>
      </c>
      <c r="B7797" t="s">
        <v>1673</v>
      </c>
      <c r="C7797">
        <v>2140110526</v>
      </c>
      <c r="D7797" t="s">
        <v>1673</v>
      </c>
      <c r="E7797">
        <v>2410110053</v>
      </c>
      <c r="F7797" t="s">
        <v>3225</v>
      </c>
      <c r="G7797" t="s">
        <v>89</v>
      </c>
      <c r="H7797">
        <v>20.16</v>
      </c>
      <c r="I7797">
        <v>1</v>
      </c>
      <c r="J7797">
        <v>40000</v>
      </c>
      <c r="K7797">
        <f>+VLOOKUP(E7797,Costos!$A$1:$I$716100,9,FALSE)</f>
        <v>14.426508999999999</v>
      </c>
      <c r="L7797" t="str">
        <f t="shared" si="256"/>
        <v>241</v>
      </c>
      <c r="M7797" t="str">
        <f t="shared" si="257"/>
        <v>241011</v>
      </c>
      <c r="N7797" t="str">
        <f>IFERROR(IF(L7797="231","231",VLOOKUP(E7797,Materiales!$A$1:$G$37443,7,FALSE)),"N/A")</f>
        <v>Tinta Papel Bond</v>
      </c>
    </row>
    <row r="7798" spans="1:14" x14ac:dyDescent="0.25">
      <c r="A7798">
        <v>2140110526</v>
      </c>
      <c r="B7798" t="s">
        <v>1673</v>
      </c>
      <c r="C7798">
        <v>2140110526</v>
      </c>
      <c r="D7798" t="s">
        <v>1673</v>
      </c>
      <c r="E7798">
        <v>2410110087</v>
      </c>
      <c r="F7798" t="s">
        <v>3239</v>
      </c>
      <c r="G7798" t="s">
        <v>89</v>
      </c>
      <c r="H7798">
        <v>7.98</v>
      </c>
      <c r="I7798">
        <v>1</v>
      </c>
      <c r="J7798">
        <v>40000</v>
      </c>
      <c r="K7798">
        <f>+VLOOKUP(E7798,Costos!$A$1:$I$716100,9,FALSE)</f>
        <v>18.059805999999998</v>
      </c>
      <c r="L7798" t="str">
        <f t="shared" si="256"/>
        <v>241</v>
      </c>
      <c r="M7798" t="str">
        <f t="shared" si="257"/>
        <v>241011</v>
      </c>
      <c r="N7798" t="str">
        <f>IFERROR(IF(L7798="231","231",VLOOKUP(E7798,Materiales!$A$1:$G$37443,7,FALSE)),"N/A")</f>
        <v>Tinta Papel Bond</v>
      </c>
    </row>
    <row r="7799" spans="1:14" x14ac:dyDescent="0.25">
      <c r="A7799">
        <v>2140110526</v>
      </c>
      <c r="B7799" t="s">
        <v>1673</v>
      </c>
      <c r="C7799">
        <v>2140110526</v>
      </c>
      <c r="D7799" t="s">
        <v>1673</v>
      </c>
      <c r="E7799">
        <v>2410290214</v>
      </c>
      <c r="F7799" t="s">
        <v>3342</v>
      </c>
      <c r="G7799" t="s">
        <v>89</v>
      </c>
      <c r="H7799">
        <v>10.5</v>
      </c>
      <c r="I7799">
        <v>1</v>
      </c>
      <c r="J7799">
        <v>40000</v>
      </c>
      <c r="K7799">
        <f>+VLOOKUP(E7799,Costos!$A$1:$I$716100,9,FALSE)</f>
        <v>16.999977000000001</v>
      </c>
      <c r="L7799" t="str">
        <f t="shared" si="256"/>
        <v>241</v>
      </c>
      <c r="M7799" t="str">
        <f t="shared" si="257"/>
        <v>241029</v>
      </c>
      <c r="N7799" t="str">
        <f>IFERROR(IF(L7799="231","231",VLOOKUP(E7799,Materiales!$A$1:$G$37443,7,FALSE)),"N/A")</f>
        <v>Suministros</v>
      </c>
    </row>
    <row r="7800" spans="1:14" x14ac:dyDescent="0.25">
      <c r="A7800">
        <v>2140110524</v>
      </c>
      <c r="B7800" t="s">
        <v>1672</v>
      </c>
      <c r="C7800">
        <v>2140110524</v>
      </c>
      <c r="D7800" t="s">
        <v>1672</v>
      </c>
      <c r="E7800">
        <v>2410290609</v>
      </c>
      <c r="F7800" t="s">
        <v>5845</v>
      </c>
      <c r="G7800" t="s">
        <v>89</v>
      </c>
      <c r="H7800">
        <v>14260.96</v>
      </c>
      <c r="I7800">
        <v>1</v>
      </c>
      <c r="J7800">
        <v>40000</v>
      </c>
      <c r="K7800">
        <f>+VLOOKUP(E7800,Costos!$A$1:$I$716100,9,FALSE)</f>
        <v>3.4176669999999998</v>
      </c>
      <c r="L7800" t="str">
        <f t="shared" si="256"/>
        <v>241</v>
      </c>
      <c r="M7800" t="str">
        <f t="shared" si="257"/>
        <v>241029</v>
      </c>
      <c r="N7800" t="str">
        <f>IFERROR(IF(L7800="231","231",VLOOKUP(E7800,Materiales!$A$1:$G$37443,7,FALSE)),"N/A")</f>
        <v>Papel Bond</v>
      </c>
    </row>
    <row r="7801" spans="1:14" x14ac:dyDescent="0.25">
      <c r="A7801">
        <v>2140110524</v>
      </c>
      <c r="B7801" t="s">
        <v>1672</v>
      </c>
      <c r="C7801">
        <v>2140110524</v>
      </c>
      <c r="D7801" t="s">
        <v>1672</v>
      </c>
      <c r="E7801">
        <v>2320330021</v>
      </c>
      <c r="F7801" t="s">
        <v>3118</v>
      </c>
      <c r="G7801" t="s">
        <v>36</v>
      </c>
      <c r="H7801">
        <v>13733.333333333332</v>
      </c>
      <c r="I7801">
        <v>1</v>
      </c>
      <c r="J7801">
        <v>40000</v>
      </c>
      <c r="K7801">
        <f>+VLOOKUP(E7801,Costos!$A$1:$I$716100,9,FALSE)</f>
        <v>0.49730099999999999</v>
      </c>
      <c r="L7801" t="str">
        <f t="shared" si="256"/>
        <v>232</v>
      </c>
      <c r="M7801" t="str">
        <f t="shared" si="257"/>
        <v>232033</v>
      </c>
      <c r="N7801" t="str">
        <f>IFERROR(IF(L7801="231","231",VLOOKUP(E7801,Materiales!$A$1:$G$37443,7,FALSE)),"N/A")</f>
        <v>Tapas para Cuadernos</v>
      </c>
    </row>
    <row r="7802" spans="1:14" x14ac:dyDescent="0.25">
      <c r="A7802">
        <v>2140110524</v>
      </c>
      <c r="B7802" t="s">
        <v>1672</v>
      </c>
      <c r="C7802">
        <v>2140110524</v>
      </c>
      <c r="D7802" t="s">
        <v>1672</v>
      </c>
      <c r="E7802">
        <v>2320130722</v>
      </c>
      <c r="F7802" t="s">
        <v>3063</v>
      </c>
      <c r="G7802" t="s">
        <v>36</v>
      </c>
      <c r="H7802">
        <v>13733.333333333332</v>
      </c>
      <c r="I7802">
        <v>1</v>
      </c>
      <c r="J7802">
        <v>40000</v>
      </c>
      <c r="K7802">
        <f>+VLOOKUP(E7802,Costos!$A$1:$I$716100,9,FALSE)</f>
        <v>0.31299100000000002</v>
      </c>
      <c r="L7802" t="str">
        <f t="shared" si="256"/>
        <v>232</v>
      </c>
      <c r="M7802" t="str">
        <f t="shared" si="257"/>
        <v>232013</v>
      </c>
      <c r="N7802" t="str">
        <f>IFERROR(IF(L7802="231","231",VLOOKUP(E7802,Materiales!$A$1:$G$37443,7,FALSE)),"N/A")</f>
        <v>Guarda Bond</v>
      </c>
    </row>
    <row r="7803" spans="1:14" x14ac:dyDescent="0.25">
      <c r="A7803">
        <v>2140110524</v>
      </c>
      <c r="B7803" t="s">
        <v>1672</v>
      </c>
      <c r="C7803">
        <v>2140110524</v>
      </c>
      <c r="D7803" t="s">
        <v>1672</v>
      </c>
      <c r="E7803">
        <v>2320130704</v>
      </c>
      <c r="F7803" t="s">
        <v>3050</v>
      </c>
      <c r="G7803" t="s">
        <v>36</v>
      </c>
      <c r="H7803">
        <v>13733.333333333332</v>
      </c>
      <c r="I7803">
        <v>1</v>
      </c>
      <c r="J7803">
        <v>40000</v>
      </c>
      <c r="K7803">
        <f>+VLOOKUP(E7803,Costos!$A$1:$I$716100,9,FALSE)</f>
        <v>0.46809200000000001</v>
      </c>
      <c r="L7803" t="str">
        <f t="shared" si="256"/>
        <v>232</v>
      </c>
      <c r="M7803" t="str">
        <f t="shared" si="257"/>
        <v>232013</v>
      </c>
      <c r="N7803" t="str">
        <f>IFERROR(IF(L7803="231","231",VLOOKUP(E7803,Materiales!$A$1:$G$37443,7,FALSE)),"N/A")</f>
        <v>Guarda Adhesiva</v>
      </c>
    </row>
    <row r="7804" spans="1:14" x14ac:dyDescent="0.25">
      <c r="A7804">
        <v>2140110524</v>
      </c>
      <c r="B7804" t="s">
        <v>1672</v>
      </c>
      <c r="C7804">
        <v>2140110524</v>
      </c>
      <c r="D7804" t="s">
        <v>1672</v>
      </c>
      <c r="E7804">
        <v>2500030335</v>
      </c>
      <c r="F7804" t="s">
        <v>3740</v>
      </c>
      <c r="G7804" t="s">
        <v>36</v>
      </c>
      <c r="H7804">
        <v>1648</v>
      </c>
      <c r="I7804">
        <v>1</v>
      </c>
      <c r="J7804">
        <v>40000</v>
      </c>
      <c r="K7804">
        <f>+VLOOKUP(E7804,Costos!$A$1:$I$716100,9,FALSE)</f>
        <v>1.2365999999999999</v>
      </c>
      <c r="L7804" t="str">
        <f t="shared" si="256"/>
        <v>250</v>
      </c>
      <c r="M7804" t="str">
        <f t="shared" si="257"/>
        <v>250003</v>
      </c>
      <c r="N7804" t="str">
        <f>IFERROR(IF(L7804="231","231",VLOOKUP(E7804,Materiales!$A$1:$G$37443,7,FALSE)),"N/A")</f>
        <v>Tapa Cajón</v>
      </c>
    </row>
    <row r="7805" spans="1:14" x14ac:dyDescent="0.25">
      <c r="A7805">
        <v>2140110524</v>
      </c>
      <c r="B7805" t="s">
        <v>1672</v>
      </c>
      <c r="C7805">
        <v>2140110524</v>
      </c>
      <c r="D7805" t="s">
        <v>1672</v>
      </c>
      <c r="E7805">
        <v>2320060019</v>
      </c>
      <c r="F7805" t="s">
        <v>2838</v>
      </c>
      <c r="G7805" t="s">
        <v>36</v>
      </c>
      <c r="H7805">
        <v>1648</v>
      </c>
      <c r="I7805">
        <v>1</v>
      </c>
      <c r="J7805">
        <v>40000</v>
      </c>
      <c r="K7805">
        <f>+VLOOKUP(E7805,Costos!$A$1:$I$716100,9,FALSE)</f>
        <v>1.0411109999999999</v>
      </c>
      <c r="L7805" t="str">
        <f t="shared" si="256"/>
        <v>232</v>
      </c>
      <c r="M7805" t="str">
        <f t="shared" si="257"/>
        <v>232006</v>
      </c>
      <c r="N7805" t="str">
        <f>IFERROR(IF(L7805="231","231",VLOOKUP(E7805,Materiales!$A$1:$G$37443,7,FALSE)),"N/A")</f>
        <v>Tapa Cajón</v>
      </c>
    </row>
    <row r="7806" spans="1:14" x14ac:dyDescent="0.25">
      <c r="A7806">
        <v>2140110524</v>
      </c>
      <c r="B7806" t="s">
        <v>1672</v>
      </c>
      <c r="C7806">
        <v>2140110524</v>
      </c>
      <c r="D7806" t="s">
        <v>1672</v>
      </c>
      <c r="E7806">
        <v>2410110053</v>
      </c>
      <c r="F7806" t="s">
        <v>3225</v>
      </c>
      <c r="G7806" t="s">
        <v>89</v>
      </c>
      <c r="H7806">
        <v>20.16</v>
      </c>
      <c r="I7806">
        <v>1</v>
      </c>
      <c r="J7806">
        <v>40000</v>
      </c>
      <c r="K7806">
        <f>+VLOOKUP(E7806,Costos!$A$1:$I$716100,9,FALSE)</f>
        <v>14.426508999999999</v>
      </c>
      <c r="L7806" t="str">
        <f t="shared" si="256"/>
        <v>241</v>
      </c>
      <c r="M7806" t="str">
        <f t="shared" si="257"/>
        <v>241011</v>
      </c>
      <c r="N7806" t="str">
        <f>IFERROR(IF(L7806="231","231",VLOOKUP(E7806,Materiales!$A$1:$G$37443,7,FALSE)),"N/A")</f>
        <v>Tinta Papel Bond</v>
      </c>
    </row>
    <row r="7807" spans="1:14" x14ac:dyDescent="0.25">
      <c r="A7807">
        <v>2140110524</v>
      </c>
      <c r="B7807" t="s">
        <v>1672</v>
      </c>
      <c r="C7807">
        <v>2140110524</v>
      </c>
      <c r="D7807" t="s">
        <v>1672</v>
      </c>
      <c r="E7807">
        <v>2410110087</v>
      </c>
      <c r="F7807" t="s">
        <v>3239</v>
      </c>
      <c r="G7807" t="s">
        <v>89</v>
      </c>
      <c r="H7807">
        <v>7.98</v>
      </c>
      <c r="I7807">
        <v>1</v>
      </c>
      <c r="J7807">
        <v>40000</v>
      </c>
      <c r="K7807">
        <f>+VLOOKUP(E7807,Costos!$A$1:$I$716100,9,FALSE)</f>
        <v>18.059805999999998</v>
      </c>
      <c r="L7807" t="str">
        <f t="shared" si="256"/>
        <v>241</v>
      </c>
      <c r="M7807" t="str">
        <f t="shared" si="257"/>
        <v>241011</v>
      </c>
      <c r="N7807" t="str">
        <f>IFERROR(IF(L7807="231","231",VLOOKUP(E7807,Materiales!$A$1:$G$37443,7,FALSE)),"N/A")</f>
        <v>Tinta Papel Bond</v>
      </c>
    </row>
    <row r="7808" spans="1:14" x14ac:dyDescent="0.25">
      <c r="A7808">
        <v>2140110524</v>
      </c>
      <c r="B7808" t="s">
        <v>1672</v>
      </c>
      <c r="C7808">
        <v>2140110524</v>
      </c>
      <c r="D7808" t="s">
        <v>1672</v>
      </c>
      <c r="E7808">
        <v>2410290214</v>
      </c>
      <c r="F7808" t="s">
        <v>3342</v>
      </c>
      <c r="G7808" t="s">
        <v>89</v>
      </c>
      <c r="H7808">
        <v>10.5</v>
      </c>
      <c r="I7808">
        <v>1</v>
      </c>
      <c r="J7808">
        <v>40000</v>
      </c>
      <c r="K7808">
        <f>+VLOOKUP(E7808,Costos!$A$1:$I$716100,9,FALSE)</f>
        <v>16.999977000000001</v>
      </c>
      <c r="L7808" t="str">
        <f t="shared" si="256"/>
        <v>241</v>
      </c>
      <c r="M7808" t="str">
        <f t="shared" si="257"/>
        <v>241029</v>
      </c>
      <c r="N7808" t="str">
        <f>IFERROR(IF(L7808="231","231",VLOOKUP(E7808,Materiales!$A$1:$G$37443,7,FALSE)),"N/A")</f>
        <v>Suministros</v>
      </c>
    </row>
    <row r="7809" spans="1:14" x14ac:dyDescent="0.25">
      <c r="A7809">
        <v>2140110533</v>
      </c>
      <c r="B7809" t="s">
        <v>1677</v>
      </c>
      <c r="C7809">
        <v>2140110533</v>
      </c>
      <c r="D7809" t="s">
        <v>1677</v>
      </c>
      <c r="E7809">
        <v>2410290784</v>
      </c>
      <c r="F7809" t="s">
        <v>3444</v>
      </c>
      <c r="G7809" t="s">
        <v>89</v>
      </c>
      <c r="H7809">
        <v>7639.8</v>
      </c>
      <c r="I7809">
        <v>1</v>
      </c>
      <c r="J7809">
        <v>40000</v>
      </c>
      <c r="K7809">
        <f>+VLOOKUP(E7809,Costos!$A$1:$I$716100,9,FALSE)</f>
        <v>3.0589</v>
      </c>
      <c r="L7809" t="str">
        <f t="shared" si="256"/>
        <v>241</v>
      </c>
      <c r="M7809" t="str">
        <f t="shared" si="257"/>
        <v>241029</v>
      </c>
      <c r="N7809" t="str">
        <f>IFERROR(IF(L7809="231","231",VLOOKUP(E7809,Materiales!$A$1:$G$37443,7,FALSE)),"N/A")</f>
        <v>Papel Bond</v>
      </c>
    </row>
    <row r="7810" spans="1:14" x14ac:dyDescent="0.25">
      <c r="A7810">
        <v>2140110533</v>
      </c>
      <c r="B7810" t="s">
        <v>1677</v>
      </c>
      <c r="C7810">
        <v>2140110533</v>
      </c>
      <c r="D7810" t="s">
        <v>1677</v>
      </c>
      <c r="E7810">
        <v>2320130547</v>
      </c>
      <c r="F7810" t="s">
        <v>2997</v>
      </c>
      <c r="G7810" t="s">
        <v>36</v>
      </c>
      <c r="H7810">
        <v>13733.333333333332</v>
      </c>
      <c r="I7810">
        <v>1</v>
      </c>
      <c r="J7810">
        <v>40000</v>
      </c>
      <c r="K7810">
        <f>+VLOOKUP(E7810,Costos!$A$1:$I$716100,9,FALSE)</f>
        <v>1.0398050000000001</v>
      </c>
      <c r="L7810" t="str">
        <f t="shared" si="256"/>
        <v>232</v>
      </c>
      <c r="M7810" t="str">
        <f t="shared" si="257"/>
        <v>232013</v>
      </c>
      <c r="N7810" t="str">
        <f>IFERROR(IF(L7810="231","231",VLOOKUP(E7810,Materiales!$A$1:$G$37443,7,FALSE)),"N/A")</f>
        <v>Tapas para Cuadernos</v>
      </c>
    </row>
    <row r="7811" spans="1:14" x14ac:dyDescent="0.25">
      <c r="A7811">
        <v>2140110533</v>
      </c>
      <c r="B7811" t="s">
        <v>1677</v>
      </c>
      <c r="C7811">
        <v>2140110533</v>
      </c>
      <c r="D7811" t="s">
        <v>1677</v>
      </c>
      <c r="E7811">
        <v>2320130723</v>
      </c>
      <c r="F7811" t="s">
        <v>3064</v>
      </c>
      <c r="G7811" t="s">
        <v>36</v>
      </c>
      <c r="H7811">
        <v>13733.333333333332</v>
      </c>
      <c r="I7811">
        <v>1</v>
      </c>
      <c r="J7811">
        <v>40000</v>
      </c>
      <c r="K7811">
        <f>+VLOOKUP(E7811,Costos!$A$1:$I$716100,9,FALSE)</f>
        <v>0.177671</v>
      </c>
      <c r="L7811" t="str">
        <f t="shared" si="256"/>
        <v>232</v>
      </c>
      <c r="M7811" t="str">
        <f t="shared" si="257"/>
        <v>232013</v>
      </c>
      <c r="N7811" t="str">
        <f>IFERROR(IF(L7811="231","231",VLOOKUP(E7811,Materiales!$A$1:$G$37443,7,FALSE)),"N/A")</f>
        <v>Guarda Bond</v>
      </c>
    </row>
    <row r="7812" spans="1:14" x14ac:dyDescent="0.25">
      <c r="A7812">
        <v>2140110533</v>
      </c>
      <c r="B7812" t="s">
        <v>1677</v>
      </c>
      <c r="C7812">
        <v>2140110533</v>
      </c>
      <c r="D7812" t="s">
        <v>1677</v>
      </c>
      <c r="E7812">
        <v>2500030295</v>
      </c>
      <c r="F7812" t="s">
        <v>3726</v>
      </c>
      <c r="G7812" t="s">
        <v>36</v>
      </c>
      <c r="H7812">
        <v>824</v>
      </c>
      <c r="I7812">
        <v>1</v>
      </c>
      <c r="J7812">
        <v>40000</v>
      </c>
      <c r="K7812">
        <f>+VLOOKUP(E7812,Costos!$A$1:$I$716100,9,FALSE)</f>
        <v>2.325043</v>
      </c>
      <c r="L7812" t="str">
        <f t="shared" si="256"/>
        <v>250</v>
      </c>
      <c r="M7812" t="str">
        <f t="shared" si="257"/>
        <v>250003</v>
      </c>
      <c r="N7812" t="str">
        <f>IFERROR(IF(L7812="231","231",VLOOKUP(E7812,Materiales!$A$1:$G$37443,7,FALSE)),"N/A")</f>
        <v>Tapa Cajón</v>
      </c>
    </row>
    <row r="7813" spans="1:14" x14ac:dyDescent="0.25">
      <c r="A7813">
        <v>2140110533</v>
      </c>
      <c r="B7813" t="s">
        <v>1677</v>
      </c>
      <c r="C7813">
        <v>2140110533</v>
      </c>
      <c r="D7813" t="s">
        <v>1677</v>
      </c>
      <c r="E7813">
        <v>2410110053</v>
      </c>
      <c r="F7813" t="s">
        <v>3225</v>
      </c>
      <c r="G7813" t="s">
        <v>89</v>
      </c>
      <c r="H7813">
        <v>20.16</v>
      </c>
      <c r="I7813">
        <v>1</v>
      </c>
      <c r="J7813">
        <v>40000</v>
      </c>
      <c r="K7813">
        <f>+VLOOKUP(E7813,Costos!$A$1:$I$716100,9,FALSE)</f>
        <v>14.426508999999999</v>
      </c>
      <c r="L7813" t="str">
        <f t="shared" si="256"/>
        <v>241</v>
      </c>
      <c r="M7813" t="str">
        <f t="shared" si="257"/>
        <v>241011</v>
      </c>
      <c r="N7813" t="str">
        <f>IFERROR(IF(L7813="231","231",VLOOKUP(E7813,Materiales!$A$1:$G$37443,7,FALSE)),"N/A")</f>
        <v>Tinta Papel Bond</v>
      </c>
    </row>
    <row r="7814" spans="1:14" x14ac:dyDescent="0.25">
      <c r="A7814">
        <v>2140110533</v>
      </c>
      <c r="B7814" t="s">
        <v>1677</v>
      </c>
      <c r="C7814">
        <v>2140110533</v>
      </c>
      <c r="D7814" t="s">
        <v>1677</v>
      </c>
      <c r="E7814">
        <v>2410110087</v>
      </c>
      <c r="F7814" t="s">
        <v>3239</v>
      </c>
      <c r="G7814" t="s">
        <v>89</v>
      </c>
      <c r="H7814">
        <v>7.98</v>
      </c>
      <c r="I7814">
        <v>1</v>
      </c>
      <c r="J7814">
        <v>40000</v>
      </c>
      <c r="K7814">
        <f>+VLOOKUP(E7814,Costos!$A$1:$I$716100,9,FALSE)</f>
        <v>18.059805999999998</v>
      </c>
      <c r="L7814" t="str">
        <f t="shared" si="256"/>
        <v>241</v>
      </c>
      <c r="M7814" t="str">
        <f t="shared" si="257"/>
        <v>241011</v>
      </c>
      <c r="N7814" t="str">
        <f>IFERROR(IF(L7814="231","231",VLOOKUP(E7814,Materiales!$A$1:$G$37443,7,FALSE)),"N/A")</f>
        <v>Tinta Papel Bond</v>
      </c>
    </row>
    <row r="7815" spans="1:14" x14ac:dyDescent="0.25">
      <c r="A7815">
        <v>2140110533</v>
      </c>
      <c r="B7815" t="s">
        <v>1677</v>
      </c>
      <c r="C7815">
        <v>2140110533</v>
      </c>
      <c r="D7815" t="s">
        <v>1677</v>
      </c>
      <c r="E7815">
        <v>2410290214</v>
      </c>
      <c r="F7815" t="s">
        <v>3342</v>
      </c>
      <c r="G7815" t="s">
        <v>89</v>
      </c>
      <c r="H7815">
        <v>10.5</v>
      </c>
      <c r="I7815">
        <v>1</v>
      </c>
      <c r="J7815">
        <v>40000</v>
      </c>
      <c r="K7815">
        <f>+VLOOKUP(E7815,Costos!$A$1:$I$716100,9,FALSE)</f>
        <v>16.999977000000001</v>
      </c>
      <c r="L7815" t="str">
        <f t="shared" si="256"/>
        <v>241</v>
      </c>
      <c r="M7815" t="str">
        <f t="shared" si="257"/>
        <v>241029</v>
      </c>
      <c r="N7815" t="str">
        <f>IFERROR(IF(L7815="231","231",VLOOKUP(E7815,Materiales!$A$1:$G$37443,7,FALSE)),"N/A")</f>
        <v>Suministros</v>
      </c>
    </row>
    <row r="7816" spans="1:14" x14ac:dyDescent="0.25">
      <c r="A7816">
        <v>2140110726</v>
      </c>
      <c r="B7816" t="s">
        <v>5942</v>
      </c>
      <c r="C7816">
        <v>2140110726</v>
      </c>
      <c r="D7816" t="s">
        <v>5942</v>
      </c>
      <c r="E7816">
        <v>2410290826</v>
      </c>
      <c r="F7816" t="s">
        <v>3466</v>
      </c>
      <c r="G7816" t="s">
        <v>89</v>
      </c>
      <c r="H7816">
        <v>15279.6</v>
      </c>
      <c r="I7816">
        <v>1</v>
      </c>
      <c r="J7816">
        <v>40000</v>
      </c>
      <c r="K7816">
        <f>+VLOOKUP(E7816,Costos!$A$1:$I$716100,9,FALSE)</f>
        <v>3.3000579999999999</v>
      </c>
      <c r="L7816" t="str">
        <f t="shared" si="256"/>
        <v>241</v>
      </c>
      <c r="M7816" t="str">
        <f t="shared" si="257"/>
        <v>241029</v>
      </c>
      <c r="N7816" t="str">
        <f>IFERROR(IF(L7816="231","231",VLOOKUP(E7816,Materiales!$A$1:$G$37443,7,FALSE)),"N/A")</f>
        <v>Papel Bond</v>
      </c>
    </row>
    <row r="7817" spans="1:14" x14ac:dyDescent="0.25">
      <c r="A7817">
        <v>2140110726</v>
      </c>
      <c r="B7817" t="s">
        <v>5942</v>
      </c>
      <c r="C7817">
        <v>2140110726</v>
      </c>
      <c r="D7817" t="s">
        <v>5942</v>
      </c>
      <c r="E7817">
        <v>2320330030</v>
      </c>
      <c r="F7817" t="s">
        <v>3126</v>
      </c>
      <c r="G7817" t="s">
        <v>36</v>
      </c>
      <c r="H7817">
        <v>13733.333333333332</v>
      </c>
      <c r="I7817">
        <v>1</v>
      </c>
      <c r="J7817">
        <v>40000</v>
      </c>
      <c r="K7817">
        <f>+VLOOKUP(E7817,Costos!$A$1:$I$716100,9,FALSE)</f>
        <v>0.80377799999999999</v>
      </c>
      <c r="L7817" t="str">
        <f t="shared" si="256"/>
        <v>232</v>
      </c>
      <c r="M7817" t="str">
        <f t="shared" si="257"/>
        <v>232033</v>
      </c>
      <c r="N7817" t="str">
        <f>IFERROR(IF(L7817="231","231",VLOOKUP(E7817,Materiales!$A$1:$G$37443,7,FALSE)),"N/A")</f>
        <v>Tapas para Cuadernos</v>
      </c>
    </row>
    <row r="7818" spans="1:14" x14ac:dyDescent="0.25">
      <c r="A7818">
        <v>2140110726</v>
      </c>
      <c r="B7818" t="s">
        <v>5942</v>
      </c>
      <c r="C7818">
        <v>2140110726</v>
      </c>
      <c r="D7818" t="s">
        <v>5942</v>
      </c>
      <c r="E7818">
        <v>2320130740</v>
      </c>
      <c r="F7818" t="s">
        <v>3073</v>
      </c>
      <c r="G7818" t="s">
        <v>36</v>
      </c>
      <c r="H7818">
        <v>13733.333333333332</v>
      </c>
      <c r="I7818">
        <v>1</v>
      </c>
      <c r="J7818">
        <v>40000</v>
      </c>
      <c r="K7818">
        <f>+VLOOKUP(E7818,Costos!$A$1:$I$716100,9,FALSE)</f>
        <v>0.222105</v>
      </c>
      <c r="L7818" t="str">
        <f t="shared" si="256"/>
        <v>232</v>
      </c>
      <c r="M7818" t="str">
        <f t="shared" si="257"/>
        <v>232013</v>
      </c>
      <c r="N7818" t="str">
        <f>IFERROR(IF(L7818="231","231",VLOOKUP(E7818,Materiales!$A$1:$G$37443,7,FALSE)),"N/A")</f>
        <v>Guarda Bond</v>
      </c>
    </row>
    <row r="7819" spans="1:14" x14ac:dyDescent="0.25">
      <c r="A7819">
        <v>2140110726</v>
      </c>
      <c r="B7819" t="s">
        <v>5942</v>
      </c>
      <c r="C7819">
        <v>2140110726</v>
      </c>
      <c r="D7819" t="s">
        <v>5942</v>
      </c>
      <c r="E7819">
        <v>2410110053</v>
      </c>
      <c r="F7819" t="s">
        <v>3225</v>
      </c>
      <c r="G7819" t="s">
        <v>89</v>
      </c>
      <c r="H7819">
        <v>20.16</v>
      </c>
      <c r="I7819">
        <v>1</v>
      </c>
      <c r="J7819">
        <v>40000</v>
      </c>
      <c r="K7819">
        <f>+VLOOKUP(E7819,Costos!$A$1:$I$716100,9,FALSE)</f>
        <v>14.426508999999999</v>
      </c>
      <c r="L7819" t="str">
        <f t="shared" si="256"/>
        <v>241</v>
      </c>
      <c r="M7819" t="str">
        <f t="shared" si="257"/>
        <v>241011</v>
      </c>
      <c r="N7819" t="str">
        <f>IFERROR(IF(L7819="231","231",VLOOKUP(E7819,Materiales!$A$1:$G$37443,7,FALSE)),"N/A")</f>
        <v>Tinta Papel Bond</v>
      </c>
    </row>
    <row r="7820" spans="1:14" x14ac:dyDescent="0.25">
      <c r="A7820">
        <v>2140110726</v>
      </c>
      <c r="B7820" t="s">
        <v>5942</v>
      </c>
      <c r="C7820">
        <v>2140110726</v>
      </c>
      <c r="D7820" t="s">
        <v>5942</v>
      </c>
      <c r="E7820">
        <v>2410290214</v>
      </c>
      <c r="F7820" t="s">
        <v>3342</v>
      </c>
      <c r="G7820" t="s">
        <v>89</v>
      </c>
      <c r="H7820">
        <v>10.5</v>
      </c>
      <c r="I7820">
        <v>1</v>
      </c>
      <c r="J7820">
        <v>40000</v>
      </c>
      <c r="K7820">
        <f>+VLOOKUP(E7820,Costos!$A$1:$I$716100,9,FALSE)</f>
        <v>16.999977000000001</v>
      </c>
      <c r="L7820" t="str">
        <f t="shared" si="256"/>
        <v>241</v>
      </c>
      <c r="M7820" t="str">
        <f t="shared" si="257"/>
        <v>241029</v>
      </c>
      <c r="N7820" t="str">
        <f>IFERROR(IF(L7820="231","231",VLOOKUP(E7820,Materiales!$A$1:$G$37443,7,FALSE)),"N/A")</f>
        <v>Suministros</v>
      </c>
    </row>
    <row r="7821" spans="1:14" x14ac:dyDescent="0.25">
      <c r="A7821">
        <v>2140110631</v>
      </c>
      <c r="B7821" t="s">
        <v>1726</v>
      </c>
      <c r="C7821">
        <v>2140110631</v>
      </c>
      <c r="D7821" t="s">
        <v>1726</v>
      </c>
      <c r="E7821">
        <v>2410290785</v>
      </c>
      <c r="F7821" t="s">
        <v>3445</v>
      </c>
      <c r="G7821" t="s">
        <v>89</v>
      </c>
      <c r="H7821">
        <v>13889.883999999996</v>
      </c>
      <c r="I7821">
        <v>1</v>
      </c>
      <c r="J7821">
        <v>40000</v>
      </c>
      <c r="K7821">
        <f>+VLOOKUP(E7821,Costos!$A$1:$I$716100,9,FALSE)</f>
        <v>3.1893150000000001</v>
      </c>
      <c r="L7821" t="str">
        <f t="shared" si="256"/>
        <v>241</v>
      </c>
      <c r="M7821" t="str">
        <f t="shared" si="257"/>
        <v>241029</v>
      </c>
      <c r="N7821" t="str">
        <f>IFERROR(IF(L7821="231","231",VLOOKUP(E7821,Materiales!$A$1:$G$37443,7,FALSE)),"N/A")</f>
        <v>Papel Bond</v>
      </c>
    </row>
    <row r="7822" spans="1:14" x14ac:dyDescent="0.25">
      <c r="A7822">
        <v>2140110631</v>
      </c>
      <c r="B7822" t="s">
        <v>1726</v>
      </c>
      <c r="C7822">
        <v>2140110631</v>
      </c>
      <c r="D7822" t="s">
        <v>1726</v>
      </c>
      <c r="E7822">
        <v>2320330028</v>
      </c>
      <c r="F7822" t="s">
        <v>3125</v>
      </c>
      <c r="G7822" t="s">
        <v>36</v>
      </c>
      <c r="H7822">
        <v>13733.333333333332</v>
      </c>
      <c r="I7822">
        <v>1</v>
      </c>
      <c r="J7822">
        <v>40000</v>
      </c>
      <c r="K7822">
        <f>+VLOOKUP(E7822,Costos!$A$1:$I$716100,9,FALSE)</f>
        <v>0.79195599999999999</v>
      </c>
      <c r="L7822" t="str">
        <f t="shared" si="256"/>
        <v>232</v>
      </c>
      <c r="M7822" t="str">
        <f t="shared" si="257"/>
        <v>232033</v>
      </c>
      <c r="N7822" t="str">
        <f>IFERROR(IF(L7822="231","231",VLOOKUP(E7822,Materiales!$A$1:$G$37443,7,FALSE)),"N/A")</f>
        <v>Tapas para Cuadernos</v>
      </c>
    </row>
    <row r="7823" spans="1:14" x14ac:dyDescent="0.25">
      <c r="A7823">
        <v>2140110631</v>
      </c>
      <c r="B7823" t="s">
        <v>1726</v>
      </c>
      <c r="C7823">
        <v>2140110631</v>
      </c>
      <c r="D7823" t="s">
        <v>1726</v>
      </c>
      <c r="E7823">
        <v>2500030332</v>
      </c>
      <c r="F7823" t="s">
        <v>3737</v>
      </c>
      <c r="G7823" t="s">
        <v>36</v>
      </c>
      <c r="H7823">
        <v>824</v>
      </c>
      <c r="I7823">
        <v>1</v>
      </c>
      <c r="J7823">
        <v>40000</v>
      </c>
      <c r="K7823">
        <f>+VLOOKUP(E7823,Costos!$A$1:$I$716100,9,FALSE)</f>
        <v>2.5813739999999998</v>
      </c>
      <c r="L7823" t="str">
        <f t="shared" si="256"/>
        <v>250</v>
      </c>
      <c r="M7823" t="str">
        <f t="shared" si="257"/>
        <v>250003</v>
      </c>
      <c r="N7823" t="str">
        <f>IFERROR(IF(L7823="231","231",VLOOKUP(E7823,Materiales!$A$1:$G$37443,7,FALSE)),"N/A")</f>
        <v>Tapa Cajón</v>
      </c>
    </row>
    <row r="7824" spans="1:14" x14ac:dyDescent="0.25">
      <c r="A7824">
        <v>2140110631</v>
      </c>
      <c r="B7824" t="s">
        <v>1726</v>
      </c>
      <c r="C7824">
        <v>2140110631</v>
      </c>
      <c r="D7824" t="s">
        <v>1726</v>
      </c>
      <c r="E7824">
        <v>2500030347</v>
      </c>
      <c r="F7824" t="s">
        <v>3747</v>
      </c>
      <c r="G7824" t="s">
        <v>36</v>
      </c>
      <c r="H7824">
        <v>824</v>
      </c>
      <c r="I7824">
        <v>1</v>
      </c>
      <c r="J7824">
        <v>40000</v>
      </c>
      <c r="K7824">
        <f>+VLOOKUP(E7824,Costos!$A$1:$I$716100,9,FALSE)</f>
        <v>1.9</v>
      </c>
      <c r="L7824" t="str">
        <f t="shared" si="256"/>
        <v>250</v>
      </c>
      <c r="M7824" t="str">
        <f t="shared" si="257"/>
        <v>250003</v>
      </c>
      <c r="N7824" t="str">
        <f>IFERROR(IF(L7824="231","231",VLOOKUP(E7824,Materiales!$A$1:$G$37443,7,FALSE)),"N/A")</f>
        <v>Tapa Cajón</v>
      </c>
    </row>
    <row r="7825" spans="1:14" x14ac:dyDescent="0.25">
      <c r="A7825">
        <v>2140110631</v>
      </c>
      <c r="B7825" t="s">
        <v>1726</v>
      </c>
      <c r="C7825">
        <v>2140110631</v>
      </c>
      <c r="D7825" t="s">
        <v>1726</v>
      </c>
      <c r="E7825">
        <v>2410110053</v>
      </c>
      <c r="F7825" t="s">
        <v>3225</v>
      </c>
      <c r="G7825" t="s">
        <v>89</v>
      </c>
      <c r="H7825">
        <v>20.16</v>
      </c>
      <c r="I7825">
        <v>1</v>
      </c>
      <c r="J7825">
        <v>40000</v>
      </c>
      <c r="K7825">
        <f>+VLOOKUP(E7825,Costos!$A$1:$I$716100,9,FALSE)</f>
        <v>14.426508999999999</v>
      </c>
      <c r="L7825" t="str">
        <f t="shared" si="256"/>
        <v>241</v>
      </c>
      <c r="M7825" t="str">
        <f t="shared" si="257"/>
        <v>241011</v>
      </c>
      <c r="N7825" t="str">
        <f>IFERROR(IF(L7825="231","231",VLOOKUP(E7825,Materiales!$A$1:$G$37443,7,FALSE)),"N/A")</f>
        <v>Tinta Papel Bond</v>
      </c>
    </row>
    <row r="7826" spans="1:14" x14ac:dyDescent="0.25">
      <c r="A7826">
        <v>2140110631</v>
      </c>
      <c r="B7826" t="s">
        <v>1726</v>
      </c>
      <c r="C7826">
        <v>2140110631</v>
      </c>
      <c r="D7826" t="s">
        <v>1726</v>
      </c>
      <c r="E7826">
        <v>2410290837</v>
      </c>
      <c r="F7826" t="s">
        <v>3473</v>
      </c>
      <c r="G7826" t="s">
        <v>89</v>
      </c>
      <c r="H7826">
        <v>10.5</v>
      </c>
      <c r="I7826">
        <v>1</v>
      </c>
      <c r="J7826">
        <v>40000</v>
      </c>
      <c r="K7826">
        <f>+VLOOKUP(E7826,Costos!$A$1:$I$716100,9,FALSE)</f>
        <v>17</v>
      </c>
      <c r="L7826" t="str">
        <f t="shared" si="256"/>
        <v>241</v>
      </c>
      <c r="M7826" t="str">
        <f t="shared" si="257"/>
        <v>241029</v>
      </c>
      <c r="N7826" t="str">
        <f>IFERROR(IF(L7826="231","231",VLOOKUP(E7826,Materiales!$A$1:$G$37443,7,FALSE)),"N/A")</f>
        <v>Suministros</v>
      </c>
    </row>
    <row r="7827" spans="1:14" x14ac:dyDescent="0.25">
      <c r="A7827">
        <v>2140110633</v>
      </c>
      <c r="B7827" t="s">
        <v>1728</v>
      </c>
      <c r="C7827">
        <v>2140110633</v>
      </c>
      <c r="D7827" t="s">
        <v>1728</v>
      </c>
      <c r="E7827">
        <v>2410290785</v>
      </c>
      <c r="F7827" t="s">
        <v>3445</v>
      </c>
      <c r="G7827" t="s">
        <v>89</v>
      </c>
      <c r="H7827">
        <v>13889.883999999996</v>
      </c>
      <c r="I7827">
        <v>1</v>
      </c>
      <c r="J7827">
        <v>40000</v>
      </c>
      <c r="K7827">
        <f>+VLOOKUP(E7827,Costos!$A$1:$I$716100,9,FALSE)</f>
        <v>3.1893150000000001</v>
      </c>
      <c r="L7827" t="str">
        <f t="shared" si="256"/>
        <v>241</v>
      </c>
      <c r="M7827" t="str">
        <f t="shared" si="257"/>
        <v>241029</v>
      </c>
      <c r="N7827" t="str">
        <f>IFERROR(IF(L7827="231","231",VLOOKUP(E7827,Materiales!$A$1:$G$37443,7,FALSE)),"N/A")</f>
        <v>Papel Bond</v>
      </c>
    </row>
    <row r="7828" spans="1:14" x14ac:dyDescent="0.25">
      <c r="A7828">
        <v>2140110633</v>
      </c>
      <c r="B7828" t="s">
        <v>1728</v>
      </c>
      <c r="C7828">
        <v>2140110633</v>
      </c>
      <c r="D7828" t="s">
        <v>1728</v>
      </c>
      <c r="E7828">
        <v>2320330028</v>
      </c>
      <c r="F7828" t="s">
        <v>3125</v>
      </c>
      <c r="G7828" t="s">
        <v>36</v>
      </c>
      <c r="H7828">
        <v>13733.333333333332</v>
      </c>
      <c r="I7828">
        <v>1</v>
      </c>
      <c r="J7828">
        <v>40000</v>
      </c>
      <c r="K7828">
        <f>+VLOOKUP(E7828,Costos!$A$1:$I$716100,9,FALSE)</f>
        <v>0.79195599999999999</v>
      </c>
      <c r="L7828" t="str">
        <f t="shared" si="256"/>
        <v>232</v>
      </c>
      <c r="M7828" t="str">
        <f t="shared" si="257"/>
        <v>232033</v>
      </c>
      <c r="N7828" t="str">
        <f>IFERROR(IF(L7828="231","231",VLOOKUP(E7828,Materiales!$A$1:$G$37443,7,FALSE)),"N/A")</f>
        <v>Tapas para Cuadernos</v>
      </c>
    </row>
    <row r="7829" spans="1:14" x14ac:dyDescent="0.25">
      <c r="A7829">
        <v>2140110633</v>
      </c>
      <c r="B7829" t="s">
        <v>1728</v>
      </c>
      <c r="C7829">
        <v>2140110633</v>
      </c>
      <c r="D7829" t="s">
        <v>1728</v>
      </c>
      <c r="E7829">
        <v>2500030332</v>
      </c>
      <c r="F7829" t="s">
        <v>3737</v>
      </c>
      <c r="G7829" t="s">
        <v>36</v>
      </c>
      <c r="H7829">
        <v>824</v>
      </c>
      <c r="I7829">
        <v>1</v>
      </c>
      <c r="J7829">
        <v>40000</v>
      </c>
      <c r="K7829">
        <f>+VLOOKUP(E7829,Costos!$A$1:$I$716100,9,FALSE)</f>
        <v>2.5813739999999998</v>
      </c>
      <c r="L7829" t="str">
        <f t="shared" si="256"/>
        <v>250</v>
      </c>
      <c r="M7829" t="str">
        <f t="shared" si="257"/>
        <v>250003</v>
      </c>
      <c r="N7829" t="str">
        <f>IFERROR(IF(L7829="231","231",VLOOKUP(E7829,Materiales!$A$1:$G$37443,7,FALSE)),"N/A")</f>
        <v>Tapa Cajón</v>
      </c>
    </row>
    <row r="7830" spans="1:14" x14ac:dyDescent="0.25">
      <c r="A7830">
        <v>2140110633</v>
      </c>
      <c r="B7830" t="s">
        <v>1728</v>
      </c>
      <c r="C7830">
        <v>2140110633</v>
      </c>
      <c r="D7830" t="s">
        <v>1728</v>
      </c>
      <c r="E7830">
        <v>2500030347</v>
      </c>
      <c r="F7830" t="s">
        <v>3747</v>
      </c>
      <c r="G7830" t="s">
        <v>36</v>
      </c>
      <c r="H7830">
        <v>824</v>
      </c>
      <c r="I7830">
        <v>1</v>
      </c>
      <c r="J7830">
        <v>40000</v>
      </c>
      <c r="K7830">
        <f>+VLOOKUP(E7830,Costos!$A$1:$I$716100,9,FALSE)</f>
        <v>1.9</v>
      </c>
      <c r="L7830" t="str">
        <f t="shared" si="256"/>
        <v>250</v>
      </c>
      <c r="M7830" t="str">
        <f t="shared" si="257"/>
        <v>250003</v>
      </c>
      <c r="N7830" t="str">
        <f>IFERROR(IF(L7830="231","231",VLOOKUP(E7830,Materiales!$A$1:$G$37443,7,FALSE)),"N/A")</f>
        <v>Tapa Cajón</v>
      </c>
    </row>
    <row r="7831" spans="1:14" x14ac:dyDescent="0.25">
      <c r="A7831">
        <v>2140110633</v>
      </c>
      <c r="B7831" t="s">
        <v>1728</v>
      </c>
      <c r="C7831">
        <v>2140110633</v>
      </c>
      <c r="D7831" t="s">
        <v>1728</v>
      </c>
      <c r="E7831">
        <v>2410110053</v>
      </c>
      <c r="F7831" t="s">
        <v>3225</v>
      </c>
      <c r="G7831" t="s">
        <v>89</v>
      </c>
      <c r="H7831">
        <v>20.16</v>
      </c>
      <c r="I7831">
        <v>1</v>
      </c>
      <c r="J7831">
        <v>40000</v>
      </c>
      <c r="K7831">
        <f>+VLOOKUP(E7831,Costos!$A$1:$I$716100,9,FALSE)</f>
        <v>14.426508999999999</v>
      </c>
      <c r="L7831" t="str">
        <f t="shared" si="256"/>
        <v>241</v>
      </c>
      <c r="M7831" t="str">
        <f t="shared" si="257"/>
        <v>241011</v>
      </c>
      <c r="N7831" t="str">
        <f>IFERROR(IF(L7831="231","231",VLOOKUP(E7831,Materiales!$A$1:$G$37443,7,FALSE)),"N/A")</f>
        <v>Tinta Papel Bond</v>
      </c>
    </row>
    <row r="7832" spans="1:14" x14ac:dyDescent="0.25">
      <c r="A7832">
        <v>2140110633</v>
      </c>
      <c r="B7832" t="s">
        <v>1728</v>
      </c>
      <c r="C7832">
        <v>2140110633</v>
      </c>
      <c r="D7832" t="s">
        <v>1728</v>
      </c>
      <c r="E7832">
        <v>2410290837</v>
      </c>
      <c r="F7832" t="s">
        <v>3473</v>
      </c>
      <c r="G7832" t="s">
        <v>89</v>
      </c>
      <c r="H7832">
        <v>10.5</v>
      </c>
      <c r="I7832">
        <v>1</v>
      </c>
      <c r="J7832">
        <v>40000</v>
      </c>
      <c r="K7832">
        <f>+VLOOKUP(E7832,Costos!$A$1:$I$716100,9,FALSE)</f>
        <v>17</v>
      </c>
      <c r="L7832" t="str">
        <f t="shared" si="256"/>
        <v>241</v>
      </c>
      <c r="M7832" t="str">
        <f t="shared" si="257"/>
        <v>241029</v>
      </c>
      <c r="N7832" t="str">
        <f>IFERROR(IF(L7832="231","231",VLOOKUP(E7832,Materiales!$A$1:$G$37443,7,FALSE)),"N/A")</f>
        <v>Suministros</v>
      </c>
    </row>
    <row r="7833" spans="1:14" x14ac:dyDescent="0.25">
      <c r="A7833">
        <v>2140110632</v>
      </c>
      <c r="B7833" t="s">
        <v>1727</v>
      </c>
      <c r="C7833">
        <v>2140110632</v>
      </c>
      <c r="D7833" t="s">
        <v>1727</v>
      </c>
      <c r="E7833">
        <v>2410290785</v>
      </c>
      <c r="F7833" t="s">
        <v>3445</v>
      </c>
      <c r="G7833" t="s">
        <v>89</v>
      </c>
      <c r="H7833">
        <v>13889.883999999996</v>
      </c>
      <c r="I7833">
        <v>1</v>
      </c>
      <c r="J7833">
        <v>40000</v>
      </c>
      <c r="K7833">
        <f>+VLOOKUP(E7833,Costos!$A$1:$I$716100,9,FALSE)</f>
        <v>3.1893150000000001</v>
      </c>
      <c r="L7833" t="str">
        <f t="shared" si="256"/>
        <v>241</v>
      </c>
      <c r="M7833" t="str">
        <f t="shared" si="257"/>
        <v>241029</v>
      </c>
      <c r="N7833" t="str">
        <f>IFERROR(IF(L7833="231","231",VLOOKUP(E7833,Materiales!$A$1:$G$37443,7,FALSE)),"N/A")</f>
        <v>Papel Bond</v>
      </c>
    </row>
    <row r="7834" spans="1:14" x14ac:dyDescent="0.25">
      <c r="A7834">
        <v>2140110632</v>
      </c>
      <c r="B7834" t="s">
        <v>1727</v>
      </c>
      <c r="C7834">
        <v>2140110632</v>
      </c>
      <c r="D7834" t="s">
        <v>1727</v>
      </c>
      <c r="E7834">
        <v>2320330028</v>
      </c>
      <c r="F7834" t="s">
        <v>3125</v>
      </c>
      <c r="G7834" t="s">
        <v>36</v>
      </c>
      <c r="H7834">
        <v>13733.333333333332</v>
      </c>
      <c r="I7834">
        <v>1</v>
      </c>
      <c r="J7834">
        <v>40000</v>
      </c>
      <c r="K7834">
        <f>+VLOOKUP(E7834,Costos!$A$1:$I$716100,9,FALSE)</f>
        <v>0.79195599999999999</v>
      </c>
      <c r="L7834" t="str">
        <f t="shared" si="256"/>
        <v>232</v>
      </c>
      <c r="M7834" t="str">
        <f t="shared" si="257"/>
        <v>232033</v>
      </c>
      <c r="N7834" t="str">
        <f>IFERROR(IF(L7834="231","231",VLOOKUP(E7834,Materiales!$A$1:$G$37443,7,FALSE)),"N/A")</f>
        <v>Tapas para Cuadernos</v>
      </c>
    </row>
    <row r="7835" spans="1:14" x14ac:dyDescent="0.25">
      <c r="A7835">
        <v>2140110632</v>
      </c>
      <c r="B7835" t="s">
        <v>1727</v>
      </c>
      <c r="C7835">
        <v>2140110632</v>
      </c>
      <c r="D7835" t="s">
        <v>1727</v>
      </c>
      <c r="E7835">
        <v>2500030332</v>
      </c>
      <c r="F7835" t="s">
        <v>3737</v>
      </c>
      <c r="G7835" t="s">
        <v>36</v>
      </c>
      <c r="H7835">
        <v>824</v>
      </c>
      <c r="I7835">
        <v>1</v>
      </c>
      <c r="J7835">
        <v>40000</v>
      </c>
      <c r="K7835">
        <f>+VLOOKUP(E7835,Costos!$A$1:$I$716100,9,FALSE)</f>
        <v>2.5813739999999998</v>
      </c>
      <c r="L7835" t="str">
        <f t="shared" si="256"/>
        <v>250</v>
      </c>
      <c r="M7835" t="str">
        <f t="shared" si="257"/>
        <v>250003</v>
      </c>
      <c r="N7835" t="str">
        <f>IFERROR(IF(L7835="231","231",VLOOKUP(E7835,Materiales!$A$1:$G$37443,7,FALSE)),"N/A")</f>
        <v>Tapa Cajón</v>
      </c>
    </row>
    <row r="7836" spans="1:14" x14ac:dyDescent="0.25">
      <c r="A7836">
        <v>2140110632</v>
      </c>
      <c r="B7836" t="s">
        <v>1727</v>
      </c>
      <c r="C7836">
        <v>2140110632</v>
      </c>
      <c r="D7836" t="s">
        <v>1727</v>
      </c>
      <c r="E7836">
        <v>2500030347</v>
      </c>
      <c r="F7836" t="s">
        <v>3747</v>
      </c>
      <c r="G7836" t="s">
        <v>36</v>
      </c>
      <c r="H7836">
        <v>824</v>
      </c>
      <c r="I7836">
        <v>1</v>
      </c>
      <c r="J7836">
        <v>40000</v>
      </c>
      <c r="K7836">
        <f>+VLOOKUP(E7836,Costos!$A$1:$I$716100,9,FALSE)</f>
        <v>1.9</v>
      </c>
      <c r="L7836" t="str">
        <f t="shared" si="256"/>
        <v>250</v>
      </c>
      <c r="M7836" t="str">
        <f t="shared" si="257"/>
        <v>250003</v>
      </c>
      <c r="N7836" t="str">
        <f>IFERROR(IF(L7836="231","231",VLOOKUP(E7836,Materiales!$A$1:$G$37443,7,FALSE)),"N/A")</f>
        <v>Tapa Cajón</v>
      </c>
    </row>
    <row r="7837" spans="1:14" x14ac:dyDescent="0.25">
      <c r="A7837">
        <v>2140110632</v>
      </c>
      <c r="B7837" t="s">
        <v>1727</v>
      </c>
      <c r="C7837">
        <v>2140110632</v>
      </c>
      <c r="D7837" t="s">
        <v>1727</v>
      </c>
      <c r="E7837">
        <v>2410110053</v>
      </c>
      <c r="F7837" t="s">
        <v>3225</v>
      </c>
      <c r="G7837" t="s">
        <v>89</v>
      </c>
      <c r="H7837">
        <v>20.16</v>
      </c>
      <c r="I7837">
        <v>1</v>
      </c>
      <c r="J7837">
        <v>40000</v>
      </c>
      <c r="K7837">
        <f>+VLOOKUP(E7837,Costos!$A$1:$I$716100,9,FALSE)</f>
        <v>14.426508999999999</v>
      </c>
      <c r="L7837" t="str">
        <f t="shared" si="256"/>
        <v>241</v>
      </c>
      <c r="M7837" t="str">
        <f t="shared" si="257"/>
        <v>241011</v>
      </c>
      <c r="N7837" t="str">
        <f>IFERROR(IF(L7837="231","231",VLOOKUP(E7837,Materiales!$A$1:$G$37443,7,FALSE)),"N/A")</f>
        <v>Tinta Papel Bond</v>
      </c>
    </row>
    <row r="7838" spans="1:14" x14ac:dyDescent="0.25">
      <c r="A7838">
        <v>2140110632</v>
      </c>
      <c r="B7838" t="s">
        <v>1727</v>
      </c>
      <c r="C7838">
        <v>2140110632</v>
      </c>
      <c r="D7838" t="s">
        <v>1727</v>
      </c>
      <c r="E7838">
        <v>2410290837</v>
      </c>
      <c r="F7838" t="s">
        <v>3473</v>
      </c>
      <c r="G7838" t="s">
        <v>89</v>
      </c>
      <c r="H7838">
        <v>10.5</v>
      </c>
      <c r="I7838">
        <v>1</v>
      </c>
      <c r="J7838">
        <v>40000</v>
      </c>
      <c r="K7838">
        <f>+VLOOKUP(E7838,Costos!$A$1:$I$716100,9,FALSE)</f>
        <v>17</v>
      </c>
      <c r="L7838" t="str">
        <f t="shared" si="256"/>
        <v>241</v>
      </c>
      <c r="M7838" t="str">
        <f t="shared" si="257"/>
        <v>241029</v>
      </c>
      <c r="N7838" t="str">
        <f>IFERROR(IF(L7838="231","231",VLOOKUP(E7838,Materiales!$A$1:$G$37443,7,FALSE)),"N/A")</f>
        <v>Suministros</v>
      </c>
    </row>
    <row r="7839" spans="1:14" x14ac:dyDescent="0.25">
      <c r="A7839">
        <v>2140040018</v>
      </c>
      <c r="B7839" t="s">
        <v>1509</v>
      </c>
      <c r="C7839">
        <v>2140040018</v>
      </c>
      <c r="D7839" t="s">
        <v>1509</v>
      </c>
      <c r="E7839">
        <v>2310250045</v>
      </c>
      <c r="F7839" t="s">
        <v>2609</v>
      </c>
      <c r="G7839" t="s">
        <v>36</v>
      </c>
      <c r="H7839">
        <v>1333.3333</v>
      </c>
      <c r="I7839">
        <v>1</v>
      </c>
      <c r="J7839">
        <v>8000</v>
      </c>
      <c r="K7839">
        <f>+VLOOKUP(E7839,Costos!$A$1:$I$716100,9,FALSE)</f>
        <v>0.73345000000000005</v>
      </c>
      <c r="L7839" t="str">
        <f t="shared" si="256"/>
        <v>231</v>
      </c>
      <c r="M7839" t="str">
        <f t="shared" si="257"/>
        <v>231025</v>
      </c>
      <c r="N7839" t="str">
        <f>IFERROR(IF(L7839="231","231",VLOOKUP(E7839,Materiales!$A$1:$G$37443,7,FALSE)),"N/A")</f>
        <v>231</v>
      </c>
    </row>
    <row r="7840" spans="1:14" x14ac:dyDescent="0.25">
      <c r="A7840">
        <v>2140040018</v>
      </c>
      <c r="B7840" t="s">
        <v>1509</v>
      </c>
      <c r="C7840">
        <v>2140040018</v>
      </c>
      <c r="D7840" t="s">
        <v>1509</v>
      </c>
      <c r="E7840">
        <v>2310250046</v>
      </c>
      <c r="F7840" t="s">
        <v>2610</v>
      </c>
      <c r="G7840" t="s">
        <v>36</v>
      </c>
      <c r="H7840">
        <v>1333.3333</v>
      </c>
      <c r="I7840">
        <v>1</v>
      </c>
      <c r="J7840">
        <v>8000</v>
      </c>
      <c r="K7840">
        <f>+VLOOKUP(E7840,Costos!$A$1:$I$716100,9,FALSE)</f>
        <v>0.65027999999999997</v>
      </c>
      <c r="L7840" t="str">
        <f t="shared" si="256"/>
        <v>231</v>
      </c>
      <c r="M7840" t="str">
        <f t="shared" si="257"/>
        <v>231025</v>
      </c>
      <c r="N7840" t="str">
        <f>IFERROR(IF(L7840="231","231",VLOOKUP(E7840,Materiales!$A$1:$G$37443,7,FALSE)),"N/A")</f>
        <v>231</v>
      </c>
    </row>
    <row r="7841" spans="1:14" x14ac:dyDescent="0.25">
      <c r="A7841">
        <v>2140040018</v>
      </c>
      <c r="B7841" t="s">
        <v>1509</v>
      </c>
      <c r="C7841">
        <v>2140040018</v>
      </c>
      <c r="D7841" t="s">
        <v>1509</v>
      </c>
      <c r="E7841">
        <v>2310250047</v>
      </c>
      <c r="F7841" t="s">
        <v>2611</v>
      </c>
      <c r="G7841" t="s">
        <v>36</v>
      </c>
      <c r="H7841">
        <v>1333.3333</v>
      </c>
      <c r="I7841">
        <v>1</v>
      </c>
      <c r="J7841">
        <v>8000</v>
      </c>
      <c r="K7841">
        <f>+VLOOKUP(E7841,Costos!$A$1:$I$716100,9,FALSE)</f>
        <v>0.85800900000000002</v>
      </c>
      <c r="L7841" t="str">
        <f t="shared" si="256"/>
        <v>231</v>
      </c>
      <c r="M7841" t="str">
        <f t="shared" si="257"/>
        <v>231025</v>
      </c>
      <c r="N7841" t="str">
        <f>IFERROR(IF(L7841="231","231",VLOOKUP(E7841,Materiales!$A$1:$G$37443,7,FALSE)),"N/A")</f>
        <v>231</v>
      </c>
    </row>
    <row r="7842" spans="1:14" x14ac:dyDescent="0.25">
      <c r="A7842">
        <v>2140040018</v>
      </c>
      <c r="B7842" t="s">
        <v>1509</v>
      </c>
      <c r="C7842">
        <v>2140040018</v>
      </c>
      <c r="D7842" t="s">
        <v>1509</v>
      </c>
      <c r="E7842">
        <v>2310250048</v>
      </c>
      <c r="F7842" t="s">
        <v>2612</v>
      </c>
      <c r="G7842" t="s">
        <v>36</v>
      </c>
      <c r="H7842">
        <v>1333.3333</v>
      </c>
      <c r="I7842">
        <v>1</v>
      </c>
      <c r="J7842">
        <v>8000</v>
      </c>
      <c r="K7842">
        <f>+VLOOKUP(E7842,Costos!$A$1:$I$716100,9,FALSE)</f>
        <v>0.79059599999999997</v>
      </c>
      <c r="L7842" t="str">
        <f t="shared" ref="L7842:L7905" si="258">+LEFT(E7842,3)</f>
        <v>231</v>
      </c>
      <c r="M7842" t="str">
        <f t="shared" ref="M7842:M7905" si="259">+LEFT(E7842,6)</f>
        <v>231025</v>
      </c>
      <c r="N7842" t="str">
        <f>IFERROR(IF(L7842="231","231",VLOOKUP(E7842,Materiales!$A$1:$G$37443,7,FALSE)),"N/A")</f>
        <v>231</v>
      </c>
    </row>
    <row r="7843" spans="1:14" x14ac:dyDescent="0.25">
      <c r="A7843">
        <v>2140040018</v>
      </c>
      <c r="B7843" t="s">
        <v>1509</v>
      </c>
      <c r="C7843">
        <v>2140040018</v>
      </c>
      <c r="D7843" t="s">
        <v>1509</v>
      </c>
      <c r="E7843">
        <v>2310250049</v>
      </c>
      <c r="F7843" t="s">
        <v>2613</v>
      </c>
      <c r="G7843" t="s">
        <v>36</v>
      </c>
      <c r="H7843">
        <v>1333.3333</v>
      </c>
      <c r="I7843">
        <v>1</v>
      </c>
      <c r="J7843">
        <v>8000</v>
      </c>
      <c r="K7843">
        <f>+VLOOKUP(E7843,Costos!$A$1:$I$716100,9,FALSE)</f>
        <v>0.706148</v>
      </c>
      <c r="L7843" t="str">
        <f t="shared" si="258"/>
        <v>231</v>
      </c>
      <c r="M7843" t="str">
        <f t="shared" si="259"/>
        <v>231025</v>
      </c>
      <c r="N7843" t="str">
        <f>IFERROR(IF(L7843="231","231",VLOOKUP(E7843,Materiales!$A$1:$G$37443,7,FALSE)),"N/A")</f>
        <v>231</v>
      </c>
    </row>
    <row r="7844" spans="1:14" x14ac:dyDescent="0.25">
      <c r="A7844">
        <v>2140040018</v>
      </c>
      <c r="B7844" t="s">
        <v>1509</v>
      </c>
      <c r="C7844">
        <v>2140040018</v>
      </c>
      <c r="D7844" t="s">
        <v>1509</v>
      </c>
      <c r="E7844">
        <v>2310250050</v>
      </c>
      <c r="F7844" t="s">
        <v>5999</v>
      </c>
      <c r="G7844" t="s">
        <v>36</v>
      </c>
      <c r="H7844">
        <v>1333.3333</v>
      </c>
      <c r="I7844">
        <v>1</v>
      </c>
      <c r="J7844">
        <v>8000</v>
      </c>
      <c r="K7844">
        <f>+VLOOKUP(E7844,Costos!$A$1:$I$716100,9,FALSE)</f>
        <v>1.112025</v>
      </c>
      <c r="L7844" t="str">
        <f t="shared" si="258"/>
        <v>231</v>
      </c>
      <c r="M7844" t="str">
        <f t="shared" si="259"/>
        <v>231025</v>
      </c>
      <c r="N7844" t="str">
        <f>IFERROR(IF(L7844="231","231",VLOOKUP(E7844,Materiales!$A$1:$G$37443,7,FALSE)),"N/A")</f>
        <v>231</v>
      </c>
    </row>
    <row r="7845" spans="1:14" x14ac:dyDescent="0.25">
      <c r="A7845">
        <v>2140040018</v>
      </c>
      <c r="B7845" t="s">
        <v>1509</v>
      </c>
      <c r="C7845">
        <v>2140040018</v>
      </c>
      <c r="D7845" t="s">
        <v>1509</v>
      </c>
      <c r="E7845">
        <v>2500030284</v>
      </c>
      <c r="F7845" t="s">
        <v>3724</v>
      </c>
      <c r="G7845" t="s">
        <v>36</v>
      </c>
      <c r="H7845">
        <v>55.7333</v>
      </c>
      <c r="I7845">
        <v>1</v>
      </c>
      <c r="J7845">
        <v>8000</v>
      </c>
      <c r="K7845">
        <f>+VLOOKUP(E7845,Costos!$A$1:$I$716100,9,FALSE)</f>
        <v>1.4149</v>
      </c>
      <c r="L7845" t="str">
        <f t="shared" si="258"/>
        <v>250</v>
      </c>
      <c r="M7845" t="str">
        <f t="shared" si="259"/>
        <v>250003</v>
      </c>
      <c r="N7845" t="str">
        <f>IFERROR(IF(L7845="231","231",VLOOKUP(E7845,Materiales!$A$1:$G$37443,7,FALSE)),"N/A")</f>
        <v>Cajón</v>
      </c>
    </row>
    <row r="7846" spans="1:14" x14ac:dyDescent="0.25">
      <c r="A7846">
        <v>2140040018</v>
      </c>
      <c r="B7846" t="s">
        <v>1509</v>
      </c>
      <c r="C7846">
        <v>2140040018</v>
      </c>
      <c r="D7846" t="s">
        <v>1509</v>
      </c>
      <c r="E7846">
        <v>2500110024</v>
      </c>
      <c r="F7846" t="s">
        <v>3951</v>
      </c>
      <c r="G7846" t="s">
        <v>89</v>
      </c>
      <c r="H7846">
        <v>1.3332999999999999</v>
      </c>
      <c r="I7846">
        <v>1</v>
      </c>
      <c r="J7846">
        <v>8000</v>
      </c>
      <c r="K7846">
        <f>+VLOOKUP(E7846,Costos!$A$1:$I$716100,9,FALSE)</f>
        <v>13.779227000000001</v>
      </c>
      <c r="L7846" t="str">
        <f t="shared" si="258"/>
        <v>250</v>
      </c>
      <c r="M7846" t="str">
        <f t="shared" si="259"/>
        <v>250011</v>
      </c>
      <c r="N7846" t="str">
        <f>IFERROR(IF(L7846="231","231",VLOOKUP(E7846,Materiales!$A$1:$G$37443,7,FALSE)),"N/A")</f>
        <v>Varios</v>
      </c>
    </row>
    <row r="7847" spans="1:14" x14ac:dyDescent="0.25">
      <c r="A7847">
        <v>2140040018</v>
      </c>
      <c r="B7847" t="s">
        <v>1509</v>
      </c>
      <c r="C7847">
        <v>2310250045</v>
      </c>
      <c r="D7847" t="s">
        <v>2609</v>
      </c>
      <c r="E7847">
        <v>2310160005</v>
      </c>
      <c r="F7847" t="s">
        <v>2334</v>
      </c>
      <c r="G7847" t="s">
        <v>36</v>
      </c>
      <c r="H7847">
        <v>1333.3333</v>
      </c>
      <c r="I7847">
        <v>2</v>
      </c>
      <c r="J7847">
        <v>8000</v>
      </c>
      <c r="K7847">
        <f>+VLOOKUP(E7847,Costos!$A$1:$I$716100,9,FALSE)</f>
        <v>4.0314000000000003E-2</v>
      </c>
      <c r="L7847" t="str">
        <f t="shared" si="258"/>
        <v>231</v>
      </c>
      <c r="M7847" t="str">
        <f t="shared" si="259"/>
        <v>231016</v>
      </c>
      <c r="N7847" t="str">
        <f>IFERROR(IF(L7847="231","231",VLOOKUP(E7847,Materiales!$A$1:$G$37443,7,FALSE)),"N/A")</f>
        <v>231</v>
      </c>
    </row>
    <row r="7848" spans="1:14" x14ac:dyDescent="0.25">
      <c r="A7848">
        <v>2140040018</v>
      </c>
      <c r="B7848" t="s">
        <v>1509</v>
      </c>
      <c r="C7848">
        <v>2310250045</v>
      </c>
      <c r="D7848" t="s">
        <v>2609</v>
      </c>
      <c r="E7848">
        <v>2310170002</v>
      </c>
      <c r="F7848" t="s">
        <v>2479</v>
      </c>
      <c r="G7848" t="s">
        <v>36</v>
      </c>
      <c r="H7848">
        <v>1333.3333</v>
      </c>
      <c r="I7848">
        <v>2</v>
      </c>
      <c r="J7848">
        <v>8000</v>
      </c>
      <c r="K7848">
        <f>+VLOOKUP(E7848,Costos!$A$1:$I$716100,9,FALSE)</f>
        <v>4.6299E-2</v>
      </c>
      <c r="L7848" t="str">
        <f t="shared" si="258"/>
        <v>231</v>
      </c>
      <c r="M7848" t="str">
        <f t="shared" si="259"/>
        <v>231017</v>
      </c>
      <c r="N7848" t="str">
        <f>IFERROR(IF(L7848="231","231",VLOOKUP(E7848,Materiales!$A$1:$G$37443,7,FALSE)),"N/A")</f>
        <v>231</v>
      </c>
    </row>
    <row r="7849" spans="1:14" x14ac:dyDescent="0.25">
      <c r="A7849">
        <v>2140040018</v>
      </c>
      <c r="B7849" t="s">
        <v>1509</v>
      </c>
      <c r="C7849">
        <v>2310250045</v>
      </c>
      <c r="D7849" t="s">
        <v>2609</v>
      </c>
      <c r="E7849">
        <v>2310250035</v>
      </c>
      <c r="F7849" t="s">
        <v>2599</v>
      </c>
      <c r="G7849" t="s">
        <v>89</v>
      </c>
      <c r="H7849">
        <v>20.577500000000001</v>
      </c>
      <c r="I7849">
        <v>2</v>
      </c>
      <c r="J7849">
        <v>8000</v>
      </c>
      <c r="K7849">
        <f>+VLOOKUP(E7849,Costos!$A$1:$I$716100,9,FALSE)</f>
        <v>11.079034999999999</v>
      </c>
      <c r="L7849" t="str">
        <f t="shared" si="258"/>
        <v>231</v>
      </c>
      <c r="M7849" t="str">
        <f t="shared" si="259"/>
        <v>231025</v>
      </c>
      <c r="N7849" t="str">
        <f>IFERROR(IF(L7849="231","231",VLOOKUP(E7849,Materiales!$A$1:$G$37443,7,FALSE)),"N/A")</f>
        <v>231</v>
      </c>
    </row>
    <row r="7850" spans="1:14" x14ac:dyDescent="0.25">
      <c r="A7850">
        <v>2140040018</v>
      </c>
      <c r="B7850" t="s">
        <v>1509</v>
      </c>
      <c r="C7850">
        <v>2310250045</v>
      </c>
      <c r="D7850" t="s">
        <v>2609</v>
      </c>
      <c r="E7850">
        <v>2310250037</v>
      </c>
      <c r="F7850" t="s">
        <v>2601</v>
      </c>
      <c r="G7850" t="s">
        <v>89</v>
      </c>
      <c r="H7850">
        <v>20.5977</v>
      </c>
      <c r="I7850">
        <v>2</v>
      </c>
      <c r="J7850">
        <v>8000</v>
      </c>
      <c r="K7850">
        <f>+VLOOKUP(E7850,Costos!$A$1:$I$716100,9,FALSE)</f>
        <v>11.39494</v>
      </c>
      <c r="L7850" t="str">
        <f t="shared" si="258"/>
        <v>231</v>
      </c>
      <c r="M7850" t="str">
        <f t="shared" si="259"/>
        <v>231025</v>
      </c>
      <c r="N7850" t="str">
        <f>IFERROR(IF(L7850="231","231",VLOOKUP(E7850,Materiales!$A$1:$G$37443,7,FALSE)),"N/A")</f>
        <v>231</v>
      </c>
    </row>
    <row r="7851" spans="1:14" x14ac:dyDescent="0.25">
      <c r="A7851">
        <v>2140040018</v>
      </c>
      <c r="B7851" t="s">
        <v>1509</v>
      </c>
      <c r="C7851">
        <v>2310250045</v>
      </c>
      <c r="D7851" t="s">
        <v>2609</v>
      </c>
      <c r="E7851">
        <v>2500010161</v>
      </c>
      <c r="F7851" t="s">
        <v>3689</v>
      </c>
      <c r="G7851" t="s">
        <v>36</v>
      </c>
      <c r="H7851">
        <v>1333.3333</v>
      </c>
      <c r="I7851">
        <v>2</v>
      </c>
      <c r="J7851">
        <v>8000</v>
      </c>
      <c r="K7851">
        <f>+VLOOKUP(E7851,Costos!$A$1:$I$716100,9,FALSE)</f>
        <v>1.2272999999999999E-2</v>
      </c>
      <c r="L7851" t="str">
        <f t="shared" si="258"/>
        <v>250</v>
      </c>
      <c r="M7851" t="str">
        <f t="shared" si="259"/>
        <v>250001</v>
      </c>
      <c r="N7851" t="str">
        <f>IFERROR(IF(L7851="231","231",VLOOKUP(E7851,Materiales!$A$1:$G$37443,7,FALSE)),"N/A")</f>
        <v>Cajón</v>
      </c>
    </row>
    <row r="7852" spans="1:14" x14ac:dyDescent="0.25">
      <c r="A7852">
        <v>2140040018</v>
      </c>
      <c r="B7852" t="s">
        <v>1509</v>
      </c>
      <c r="C7852">
        <v>2310250046</v>
      </c>
      <c r="D7852" t="s">
        <v>2610</v>
      </c>
      <c r="E7852">
        <v>2310160005</v>
      </c>
      <c r="F7852" t="s">
        <v>2334</v>
      </c>
      <c r="G7852" t="s">
        <v>36</v>
      </c>
      <c r="H7852">
        <v>1333.3333</v>
      </c>
      <c r="I7852">
        <v>2</v>
      </c>
      <c r="J7852">
        <v>8000</v>
      </c>
      <c r="K7852">
        <f>+VLOOKUP(E7852,Costos!$A$1:$I$716100,9,FALSE)</f>
        <v>4.0314000000000003E-2</v>
      </c>
      <c r="L7852" t="str">
        <f t="shared" si="258"/>
        <v>231</v>
      </c>
      <c r="M7852" t="str">
        <f t="shared" si="259"/>
        <v>231016</v>
      </c>
      <c r="N7852" t="str">
        <f>IFERROR(IF(L7852="231","231",VLOOKUP(E7852,Materiales!$A$1:$G$37443,7,FALSE)),"N/A")</f>
        <v>231</v>
      </c>
    </row>
    <row r="7853" spans="1:14" x14ac:dyDescent="0.25">
      <c r="A7853">
        <v>2140040018</v>
      </c>
      <c r="B7853" t="s">
        <v>1509</v>
      </c>
      <c r="C7853">
        <v>2310250046</v>
      </c>
      <c r="D7853" t="s">
        <v>2610</v>
      </c>
      <c r="E7853">
        <v>2310170002</v>
      </c>
      <c r="F7853" t="s">
        <v>2479</v>
      </c>
      <c r="G7853" t="s">
        <v>36</v>
      </c>
      <c r="H7853">
        <v>1333.3333</v>
      </c>
      <c r="I7853">
        <v>2</v>
      </c>
      <c r="J7853">
        <v>8000</v>
      </c>
      <c r="K7853">
        <f>+VLOOKUP(E7853,Costos!$A$1:$I$716100,9,FALSE)</f>
        <v>4.6299E-2</v>
      </c>
      <c r="L7853" t="str">
        <f t="shared" si="258"/>
        <v>231</v>
      </c>
      <c r="M7853" t="str">
        <f t="shared" si="259"/>
        <v>231017</v>
      </c>
      <c r="N7853" t="str">
        <f>IFERROR(IF(L7853="231","231",VLOOKUP(E7853,Materiales!$A$1:$G$37443,7,FALSE)),"N/A")</f>
        <v>231</v>
      </c>
    </row>
    <row r="7854" spans="1:14" x14ac:dyDescent="0.25">
      <c r="A7854">
        <v>2140040018</v>
      </c>
      <c r="B7854" t="s">
        <v>1509</v>
      </c>
      <c r="C7854">
        <v>2310250046</v>
      </c>
      <c r="D7854" t="s">
        <v>2610</v>
      </c>
      <c r="E7854">
        <v>2310250009</v>
      </c>
      <c r="F7854" t="s">
        <v>2586</v>
      </c>
      <c r="G7854" t="s">
        <v>89</v>
      </c>
      <c r="H7854">
        <v>20.596</v>
      </c>
      <c r="I7854">
        <v>2</v>
      </c>
      <c r="J7854">
        <v>8000</v>
      </c>
      <c r="K7854">
        <f>+VLOOKUP(E7854,Costos!$A$1:$I$716100,9,FALSE)</f>
        <v>11.217876</v>
      </c>
      <c r="L7854" t="str">
        <f t="shared" si="258"/>
        <v>231</v>
      </c>
      <c r="M7854" t="str">
        <f t="shared" si="259"/>
        <v>231025</v>
      </c>
      <c r="N7854" t="str">
        <f>IFERROR(IF(L7854="231","231",VLOOKUP(E7854,Materiales!$A$1:$G$37443,7,FALSE)),"N/A")</f>
        <v>231</v>
      </c>
    </row>
    <row r="7855" spans="1:14" x14ac:dyDescent="0.25">
      <c r="A7855">
        <v>2140040018</v>
      </c>
      <c r="B7855" t="s">
        <v>1509</v>
      </c>
      <c r="C7855">
        <v>2310250046</v>
      </c>
      <c r="D7855" t="s">
        <v>2610</v>
      </c>
      <c r="E7855">
        <v>2310250015</v>
      </c>
      <c r="F7855" t="s">
        <v>2589</v>
      </c>
      <c r="G7855" t="s">
        <v>89</v>
      </c>
      <c r="H7855">
        <v>20.459099999999999</v>
      </c>
      <c r="I7855">
        <v>2</v>
      </c>
      <c r="J7855">
        <v>8000</v>
      </c>
      <c r="K7855">
        <f>+VLOOKUP(E7855,Costos!$A$1:$I$716100,9,FALSE)</f>
        <v>11.646490999999999</v>
      </c>
      <c r="L7855" t="str">
        <f t="shared" si="258"/>
        <v>231</v>
      </c>
      <c r="M7855" t="str">
        <f t="shared" si="259"/>
        <v>231025</v>
      </c>
      <c r="N7855" t="str">
        <f>IFERROR(IF(L7855="231","231",VLOOKUP(E7855,Materiales!$A$1:$G$37443,7,FALSE)),"N/A")</f>
        <v>231</v>
      </c>
    </row>
    <row r="7856" spans="1:14" x14ac:dyDescent="0.25">
      <c r="A7856">
        <v>2140040018</v>
      </c>
      <c r="B7856" t="s">
        <v>1509</v>
      </c>
      <c r="C7856">
        <v>2310250046</v>
      </c>
      <c r="D7856" t="s">
        <v>2610</v>
      </c>
      <c r="E7856">
        <v>2500010161</v>
      </c>
      <c r="F7856" t="s">
        <v>3689</v>
      </c>
      <c r="G7856" t="s">
        <v>36</v>
      </c>
      <c r="H7856">
        <v>1333.3333</v>
      </c>
      <c r="I7856">
        <v>2</v>
      </c>
      <c r="J7856">
        <v>8000</v>
      </c>
      <c r="K7856">
        <f>+VLOOKUP(E7856,Costos!$A$1:$I$716100,9,FALSE)</f>
        <v>1.2272999999999999E-2</v>
      </c>
      <c r="L7856" t="str">
        <f t="shared" si="258"/>
        <v>250</v>
      </c>
      <c r="M7856" t="str">
        <f t="shared" si="259"/>
        <v>250001</v>
      </c>
      <c r="N7856" t="str">
        <f>IFERROR(IF(L7856="231","231",VLOOKUP(E7856,Materiales!$A$1:$G$37443,7,FALSE)),"N/A")</f>
        <v>Cajón</v>
      </c>
    </row>
    <row r="7857" spans="1:14" x14ac:dyDescent="0.25">
      <c r="A7857">
        <v>2140040018</v>
      </c>
      <c r="B7857" t="s">
        <v>1509</v>
      </c>
      <c r="C7857">
        <v>2310250047</v>
      </c>
      <c r="D7857" t="s">
        <v>2611</v>
      </c>
      <c r="E7857">
        <v>2310160005</v>
      </c>
      <c r="F7857" t="s">
        <v>2334</v>
      </c>
      <c r="G7857" t="s">
        <v>36</v>
      </c>
      <c r="H7857">
        <v>1333.3333</v>
      </c>
      <c r="I7857">
        <v>2</v>
      </c>
      <c r="J7857">
        <v>8000</v>
      </c>
      <c r="K7857">
        <f>+VLOOKUP(E7857,Costos!$A$1:$I$716100,9,FALSE)</f>
        <v>4.0314000000000003E-2</v>
      </c>
      <c r="L7857" t="str">
        <f t="shared" si="258"/>
        <v>231</v>
      </c>
      <c r="M7857" t="str">
        <f t="shared" si="259"/>
        <v>231016</v>
      </c>
      <c r="N7857" t="str">
        <f>IFERROR(IF(L7857="231","231",VLOOKUP(E7857,Materiales!$A$1:$G$37443,7,FALSE)),"N/A")</f>
        <v>231</v>
      </c>
    </row>
    <row r="7858" spans="1:14" x14ac:dyDescent="0.25">
      <c r="A7858">
        <v>2140040018</v>
      </c>
      <c r="B7858" t="s">
        <v>1509</v>
      </c>
      <c r="C7858">
        <v>2310250047</v>
      </c>
      <c r="D7858" t="s">
        <v>2611</v>
      </c>
      <c r="E7858">
        <v>2310170002</v>
      </c>
      <c r="F7858" t="s">
        <v>2479</v>
      </c>
      <c r="G7858" t="s">
        <v>36</v>
      </c>
      <c r="H7858">
        <v>1333.3333</v>
      </c>
      <c r="I7858">
        <v>2</v>
      </c>
      <c r="J7858">
        <v>8000</v>
      </c>
      <c r="K7858">
        <f>+VLOOKUP(E7858,Costos!$A$1:$I$716100,9,FALSE)</f>
        <v>4.6299E-2</v>
      </c>
      <c r="L7858" t="str">
        <f t="shared" si="258"/>
        <v>231</v>
      </c>
      <c r="M7858" t="str">
        <f t="shared" si="259"/>
        <v>231017</v>
      </c>
      <c r="N7858" t="str">
        <f>IFERROR(IF(L7858="231","231",VLOOKUP(E7858,Materiales!$A$1:$G$37443,7,FALSE)),"N/A")</f>
        <v>231</v>
      </c>
    </row>
    <row r="7859" spans="1:14" x14ac:dyDescent="0.25">
      <c r="A7859">
        <v>2140040018</v>
      </c>
      <c r="B7859" t="s">
        <v>1509</v>
      </c>
      <c r="C7859">
        <v>2310250047</v>
      </c>
      <c r="D7859" t="s">
        <v>2611</v>
      </c>
      <c r="E7859">
        <v>2310250034</v>
      </c>
      <c r="F7859" t="s">
        <v>2598</v>
      </c>
      <c r="G7859" t="s">
        <v>89</v>
      </c>
      <c r="H7859">
        <v>20.158200000000001</v>
      </c>
      <c r="I7859">
        <v>2</v>
      </c>
      <c r="J7859">
        <v>8000</v>
      </c>
      <c r="K7859">
        <f>+VLOOKUP(E7859,Costos!$A$1:$I$716100,9,FALSE)</f>
        <v>11.221735000000001</v>
      </c>
      <c r="L7859" t="str">
        <f t="shared" si="258"/>
        <v>231</v>
      </c>
      <c r="M7859" t="str">
        <f t="shared" si="259"/>
        <v>231025</v>
      </c>
      <c r="N7859" t="str">
        <f>IFERROR(IF(L7859="231","231",VLOOKUP(E7859,Materiales!$A$1:$G$37443,7,FALSE)),"N/A")</f>
        <v>231</v>
      </c>
    </row>
    <row r="7860" spans="1:14" x14ac:dyDescent="0.25">
      <c r="A7860">
        <v>2140040018</v>
      </c>
      <c r="B7860" t="s">
        <v>1509</v>
      </c>
      <c r="C7860">
        <v>2310250047</v>
      </c>
      <c r="D7860" t="s">
        <v>2611</v>
      </c>
      <c r="E7860">
        <v>2310250038</v>
      </c>
      <c r="F7860" t="s">
        <v>2602</v>
      </c>
      <c r="G7860" t="s">
        <v>89</v>
      </c>
      <c r="H7860">
        <v>20.158200000000001</v>
      </c>
      <c r="I7860">
        <v>2</v>
      </c>
      <c r="J7860">
        <v>8000</v>
      </c>
      <c r="K7860">
        <f>+VLOOKUP(E7860,Costos!$A$1:$I$716100,9,FALSE)</f>
        <v>12.706405</v>
      </c>
      <c r="L7860" t="str">
        <f t="shared" si="258"/>
        <v>231</v>
      </c>
      <c r="M7860" t="str">
        <f t="shared" si="259"/>
        <v>231025</v>
      </c>
      <c r="N7860" t="str">
        <f>IFERROR(IF(L7860="231","231",VLOOKUP(E7860,Materiales!$A$1:$G$37443,7,FALSE)),"N/A")</f>
        <v>231</v>
      </c>
    </row>
    <row r="7861" spans="1:14" x14ac:dyDescent="0.25">
      <c r="A7861">
        <v>2140040018</v>
      </c>
      <c r="B7861" t="s">
        <v>1509</v>
      </c>
      <c r="C7861">
        <v>2310250047</v>
      </c>
      <c r="D7861" t="s">
        <v>2611</v>
      </c>
      <c r="E7861">
        <v>2500010161</v>
      </c>
      <c r="F7861" t="s">
        <v>3689</v>
      </c>
      <c r="G7861" t="s">
        <v>36</v>
      </c>
      <c r="H7861">
        <v>1333.3333</v>
      </c>
      <c r="I7861">
        <v>2</v>
      </c>
      <c r="J7861">
        <v>8000</v>
      </c>
      <c r="K7861">
        <f>+VLOOKUP(E7861,Costos!$A$1:$I$716100,9,FALSE)</f>
        <v>1.2272999999999999E-2</v>
      </c>
      <c r="L7861" t="str">
        <f t="shared" si="258"/>
        <v>250</v>
      </c>
      <c r="M7861" t="str">
        <f t="shared" si="259"/>
        <v>250001</v>
      </c>
      <c r="N7861" t="str">
        <f>IFERROR(IF(L7861="231","231",VLOOKUP(E7861,Materiales!$A$1:$G$37443,7,FALSE)),"N/A")</f>
        <v>Cajón</v>
      </c>
    </row>
    <row r="7862" spans="1:14" x14ac:dyDescent="0.25">
      <c r="A7862">
        <v>2140040018</v>
      </c>
      <c r="B7862" t="s">
        <v>1509</v>
      </c>
      <c r="C7862">
        <v>2310250048</v>
      </c>
      <c r="D7862" t="s">
        <v>2612</v>
      </c>
      <c r="E7862">
        <v>2310160005</v>
      </c>
      <c r="F7862" t="s">
        <v>2334</v>
      </c>
      <c r="G7862" t="s">
        <v>36</v>
      </c>
      <c r="H7862">
        <v>1333.3333</v>
      </c>
      <c r="I7862">
        <v>2</v>
      </c>
      <c r="J7862">
        <v>8000</v>
      </c>
      <c r="K7862">
        <f>+VLOOKUP(E7862,Costos!$A$1:$I$716100,9,FALSE)</f>
        <v>4.0314000000000003E-2</v>
      </c>
      <c r="L7862" t="str">
        <f t="shared" si="258"/>
        <v>231</v>
      </c>
      <c r="M7862" t="str">
        <f t="shared" si="259"/>
        <v>231016</v>
      </c>
      <c r="N7862" t="str">
        <f>IFERROR(IF(L7862="231","231",VLOOKUP(E7862,Materiales!$A$1:$G$37443,7,FALSE)),"N/A")</f>
        <v>231</v>
      </c>
    </row>
    <row r="7863" spans="1:14" x14ac:dyDescent="0.25">
      <c r="A7863">
        <v>2140040018</v>
      </c>
      <c r="B7863" t="s">
        <v>1509</v>
      </c>
      <c r="C7863">
        <v>2310250048</v>
      </c>
      <c r="D7863" t="s">
        <v>2612</v>
      </c>
      <c r="E7863">
        <v>2310170002</v>
      </c>
      <c r="F7863" t="s">
        <v>2479</v>
      </c>
      <c r="G7863" t="s">
        <v>36</v>
      </c>
      <c r="H7863">
        <v>1333.3333</v>
      </c>
      <c r="I7863">
        <v>2</v>
      </c>
      <c r="J7863">
        <v>8000</v>
      </c>
      <c r="K7863">
        <f>+VLOOKUP(E7863,Costos!$A$1:$I$716100,9,FALSE)</f>
        <v>4.6299E-2</v>
      </c>
      <c r="L7863" t="str">
        <f t="shared" si="258"/>
        <v>231</v>
      </c>
      <c r="M7863" t="str">
        <f t="shared" si="259"/>
        <v>231017</v>
      </c>
      <c r="N7863" t="str">
        <f>IFERROR(IF(L7863="231","231",VLOOKUP(E7863,Materiales!$A$1:$G$37443,7,FALSE)),"N/A")</f>
        <v>231</v>
      </c>
    </row>
    <row r="7864" spans="1:14" x14ac:dyDescent="0.25">
      <c r="A7864">
        <v>2140040018</v>
      </c>
      <c r="B7864" t="s">
        <v>1509</v>
      </c>
      <c r="C7864">
        <v>2310250048</v>
      </c>
      <c r="D7864" t="s">
        <v>2612</v>
      </c>
      <c r="E7864">
        <v>2310250033</v>
      </c>
      <c r="F7864" t="s">
        <v>2597</v>
      </c>
      <c r="G7864" t="s">
        <v>89</v>
      </c>
      <c r="H7864">
        <v>20.5108</v>
      </c>
      <c r="I7864">
        <v>2</v>
      </c>
      <c r="J7864">
        <v>8000</v>
      </c>
      <c r="K7864">
        <f>+VLOOKUP(E7864,Costos!$A$1:$I$716100,9,FALSE)</f>
        <v>11.045801000000001</v>
      </c>
      <c r="L7864" t="str">
        <f t="shared" si="258"/>
        <v>231</v>
      </c>
      <c r="M7864" t="str">
        <f t="shared" si="259"/>
        <v>231025</v>
      </c>
      <c r="N7864" t="str">
        <f>IFERROR(IF(L7864="231","231",VLOOKUP(E7864,Materiales!$A$1:$G$37443,7,FALSE)),"N/A")</f>
        <v>231</v>
      </c>
    </row>
    <row r="7865" spans="1:14" x14ac:dyDescent="0.25">
      <c r="A7865">
        <v>2140040018</v>
      </c>
      <c r="B7865" t="s">
        <v>1509</v>
      </c>
      <c r="C7865">
        <v>2310250048</v>
      </c>
      <c r="D7865" t="s">
        <v>2612</v>
      </c>
      <c r="E7865">
        <v>2310250036</v>
      </c>
      <c r="F7865" t="s">
        <v>2600</v>
      </c>
      <c r="G7865" t="s">
        <v>89</v>
      </c>
      <c r="H7865">
        <v>20.5108</v>
      </c>
      <c r="I7865">
        <v>2</v>
      </c>
      <c r="J7865">
        <v>8000</v>
      </c>
      <c r="K7865">
        <f>+VLOOKUP(E7865,Costos!$A$1:$I$716100,9,FALSE)</f>
        <v>12.625041</v>
      </c>
      <c r="L7865" t="str">
        <f t="shared" si="258"/>
        <v>231</v>
      </c>
      <c r="M7865" t="str">
        <f t="shared" si="259"/>
        <v>231025</v>
      </c>
      <c r="N7865" t="str">
        <f>IFERROR(IF(L7865="231","231",VLOOKUP(E7865,Materiales!$A$1:$G$37443,7,FALSE)),"N/A")</f>
        <v>231</v>
      </c>
    </row>
    <row r="7866" spans="1:14" x14ac:dyDescent="0.25">
      <c r="A7866">
        <v>2140040018</v>
      </c>
      <c r="B7866" t="s">
        <v>1509</v>
      </c>
      <c r="C7866">
        <v>2310250048</v>
      </c>
      <c r="D7866" t="s">
        <v>2612</v>
      </c>
      <c r="E7866">
        <v>2500010161</v>
      </c>
      <c r="F7866" t="s">
        <v>3689</v>
      </c>
      <c r="G7866" t="s">
        <v>36</v>
      </c>
      <c r="H7866">
        <v>1333.3333</v>
      </c>
      <c r="I7866">
        <v>2</v>
      </c>
      <c r="J7866">
        <v>8000</v>
      </c>
      <c r="K7866">
        <f>+VLOOKUP(E7866,Costos!$A$1:$I$716100,9,FALSE)</f>
        <v>1.2272999999999999E-2</v>
      </c>
      <c r="L7866" t="str">
        <f t="shared" si="258"/>
        <v>250</v>
      </c>
      <c r="M7866" t="str">
        <f t="shared" si="259"/>
        <v>250001</v>
      </c>
      <c r="N7866" t="str">
        <f>IFERROR(IF(L7866="231","231",VLOOKUP(E7866,Materiales!$A$1:$G$37443,7,FALSE)),"N/A")</f>
        <v>Cajón</v>
      </c>
    </row>
    <row r="7867" spans="1:14" x14ac:dyDescent="0.25">
      <c r="A7867">
        <v>2140040018</v>
      </c>
      <c r="B7867" t="s">
        <v>1509</v>
      </c>
      <c r="C7867">
        <v>2310250049</v>
      </c>
      <c r="D7867" t="s">
        <v>2613</v>
      </c>
      <c r="E7867">
        <v>2310160005</v>
      </c>
      <c r="F7867" t="s">
        <v>2334</v>
      </c>
      <c r="G7867" t="s">
        <v>36</v>
      </c>
      <c r="H7867">
        <v>1333.3333</v>
      </c>
      <c r="I7867">
        <v>2</v>
      </c>
      <c r="J7867">
        <v>8000</v>
      </c>
      <c r="K7867">
        <f>+VLOOKUP(E7867,Costos!$A$1:$I$716100,9,FALSE)</f>
        <v>4.0314000000000003E-2</v>
      </c>
      <c r="L7867" t="str">
        <f t="shared" si="258"/>
        <v>231</v>
      </c>
      <c r="M7867" t="str">
        <f t="shared" si="259"/>
        <v>231016</v>
      </c>
      <c r="N7867" t="str">
        <f>IFERROR(IF(L7867="231","231",VLOOKUP(E7867,Materiales!$A$1:$G$37443,7,FALSE)),"N/A")</f>
        <v>231</v>
      </c>
    </row>
    <row r="7868" spans="1:14" x14ac:dyDescent="0.25">
      <c r="A7868">
        <v>2140040018</v>
      </c>
      <c r="B7868" t="s">
        <v>1509</v>
      </c>
      <c r="C7868">
        <v>2310250049</v>
      </c>
      <c r="D7868" t="s">
        <v>2613</v>
      </c>
      <c r="E7868">
        <v>2310170002</v>
      </c>
      <c r="F7868" t="s">
        <v>2479</v>
      </c>
      <c r="G7868" t="s">
        <v>36</v>
      </c>
      <c r="H7868">
        <v>1333.3333</v>
      </c>
      <c r="I7868">
        <v>2</v>
      </c>
      <c r="J7868">
        <v>8000</v>
      </c>
      <c r="K7868">
        <f>+VLOOKUP(E7868,Costos!$A$1:$I$716100,9,FALSE)</f>
        <v>4.6299E-2</v>
      </c>
      <c r="L7868" t="str">
        <f t="shared" si="258"/>
        <v>231</v>
      </c>
      <c r="M7868" t="str">
        <f t="shared" si="259"/>
        <v>231017</v>
      </c>
      <c r="N7868" t="str">
        <f>IFERROR(IF(L7868="231","231",VLOOKUP(E7868,Materiales!$A$1:$G$37443,7,FALSE)),"N/A")</f>
        <v>231</v>
      </c>
    </row>
    <row r="7869" spans="1:14" x14ac:dyDescent="0.25">
      <c r="A7869">
        <v>2140040018</v>
      </c>
      <c r="B7869" t="s">
        <v>1509</v>
      </c>
      <c r="C7869">
        <v>2310250049</v>
      </c>
      <c r="D7869" t="s">
        <v>2613</v>
      </c>
      <c r="E7869">
        <v>2310250012</v>
      </c>
      <c r="F7869" t="s">
        <v>2587</v>
      </c>
      <c r="G7869" t="s">
        <v>89</v>
      </c>
      <c r="H7869">
        <v>20.404</v>
      </c>
      <c r="I7869">
        <v>2</v>
      </c>
      <c r="J7869">
        <v>8000</v>
      </c>
      <c r="K7869">
        <f>+VLOOKUP(E7869,Costos!$A$1:$I$716100,9,FALSE)</f>
        <v>10.825002</v>
      </c>
      <c r="L7869" t="str">
        <f t="shared" si="258"/>
        <v>231</v>
      </c>
      <c r="M7869" t="str">
        <f t="shared" si="259"/>
        <v>231025</v>
      </c>
      <c r="N7869" t="str">
        <f>IFERROR(IF(L7869="231","231",VLOOKUP(E7869,Materiales!$A$1:$G$37443,7,FALSE)),"N/A")</f>
        <v>231</v>
      </c>
    </row>
    <row r="7870" spans="1:14" x14ac:dyDescent="0.25">
      <c r="A7870">
        <v>2140040018</v>
      </c>
      <c r="B7870" t="s">
        <v>1509</v>
      </c>
      <c r="C7870">
        <v>2310250049</v>
      </c>
      <c r="D7870" t="s">
        <v>2613</v>
      </c>
      <c r="E7870">
        <v>2310250033</v>
      </c>
      <c r="F7870" t="s">
        <v>2597</v>
      </c>
      <c r="G7870" t="s">
        <v>89</v>
      </c>
      <c r="H7870">
        <v>20.404</v>
      </c>
      <c r="I7870">
        <v>2</v>
      </c>
      <c r="J7870">
        <v>8000</v>
      </c>
      <c r="K7870">
        <f>+VLOOKUP(E7870,Costos!$A$1:$I$716100,9,FALSE)</f>
        <v>11.045801000000001</v>
      </c>
      <c r="L7870" t="str">
        <f t="shared" si="258"/>
        <v>231</v>
      </c>
      <c r="M7870" t="str">
        <f t="shared" si="259"/>
        <v>231025</v>
      </c>
      <c r="N7870" t="str">
        <f>IFERROR(IF(L7870="231","231",VLOOKUP(E7870,Materiales!$A$1:$G$37443,7,FALSE)),"N/A")</f>
        <v>231</v>
      </c>
    </row>
    <row r="7871" spans="1:14" x14ac:dyDescent="0.25">
      <c r="A7871">
        <v>2140040018</v>
      </c>
      <c r="B7871" t="s">
        <v>1509</v>
      </c>
      <c r="C7871">
        <v>2310250049</v>
      </c>
      <c r="D7871" t="s">
        <v>2613</v>
      </c>
      <c r="E7871">
        <v>2500010161</v>
      </c>
      <c r="F7871" t="s">
        <v>3689</v>
      </c>
      <c r="G7871" t="s">
        <v>36</v>
      </c>
      <c r="H7871">
        <v>1333.3333</v>
      </c>
      <c r="I7871">
        <v>2</v>
      </c>
      <c r="J7871">
        <v>8000</v>
      </c>
      <c r="K7871">
        <f>+VLOOKUP(E7871,Costos!$A$1:$I$716100,9,FALSE)</f>
        <v>1.2272999999999999E-2</v>
      </c>
      <c r="L7871" t="str">
        <f t="shared" si="258"/>
        <v>250</v>
      </c>
      <c r="M7871" t="str">
        <f t="shared" si="259"/>
        <v>250001</v>
      </c>
      <c r="N7871" t="str">
        <f>IFERROR(IF(L7871="231","231",VLOOKUP(E7871,Materiales!$A$1:$G$37443,7,FALSE)),"N/A")</f>
        <v>Cajón</v>
      </c>
    </row>
    <row r="7872" spans="1:14" x14ac:dyDescent="0.25">
      <c r="A7872">
        <v>2140040018</v>
      </c>
      <c r="B7872" t="s">
        <v>1509</v>
      </c>
      <c r="C7872">
        <v>2310250050</v>
      </c>
      <c r="D7872" t="s">
        <v>5999</v>
      </c>
      <c r="E7872">
        <v>2310160005</v>
      </c>
      <c r="F7872" t="s">
        <v>2334</v>
      </c>
      <c r="G7872" t="s">
        <v>36</v>
      </c>
      <c r="H7872">
        <v>1333.3333</v>
      </c>
      <c r="I7872">
        <v>2</v>
      </c>
      <c r="J7872">
        <v>8000</v>
      </c>
      <c r="K7872">
        <f>+VLOOKUP(E7872,Costos!$A$1:$I$716100,9,FALSE)</f>
        <v>4.0314000000000003E-2</v>
      </c>
      <c r="L7872" t="str">
        <f t="shared" si="258"/>
        <v>231</v>
      </c>
      <c r="M7872" t="str">
        <f t="shared" si="259"/>
        <v>231016</v>
      </c>
      <c r="N7872" t="str">
        <f>IFERROR(IF(L7872="231","231",VLOOKUP(E7872,Materiales!$A$1:$G$37443,7,FALSE)),"N/A")</f>
        <v>231</v>
      </c>
    </row>
    <row r="7873" spans="1:14" x14ac:dyDescent="0.25">
      <c r="A7873">
        <v>2140040018</v>
      </c>
      <c r="B7873" t="s">
        <v>1509</v>
      </c>
      <c r="C7873">
        <v>2310250050</v>
      </c>
      <c r="D7873" t="s">
        <v>5999</v>
      </c>
      <c r="E7873">
        <v>2310170002</v>
      </c>
      <c r="F7873" t="s">
        <v>2479</v>
      </c>
      <c r="G7873" t="s">
        <v>36</v>
      </c>
      <c r="H7873">
        <v>1333.3333</v>
      </c>
      <c r="I7873">
        <v>2</v>
      </c>
      <c r="J7873">
        <v>8000</v>
      </c>
      <c r="K7873">
        <f>+VLOOKUP(E7873,Costos!$A$1:$I$716100,9,FALSE)</f>
        <v>4.6299E-2</v>
      </c>
      <c r="L7873" t="str">
        <f t="shared" si="258"/>
        <v>231</v>
      </c>
      <c r="M7873" t="str">
        <f t="shared" si="259"/>
        <v>231017</v>
      </c>
      <c r="N7873" t="str">
        <f>IFERROR(IF(L7873="231","231",VLOOKUP(E7873,Materiales!$A$1:$G$37443,7,FALSE)),"N/A")</f>
        <v>231</v>
      </c>
    </row>
    <row r="7874" spans="1:14" x14ac:dyDescent="0.25">
      <c r="A7874">
        <v>2140040018</v>
      </c>
      <c r="B7874" t="s">
        <v>1509</v>
      </c>
      <c r="C7874">
        <v>2310250050</v>
      </c>
      <c r="D7874" t="s">
        <v>5999</v>
      </c>
      <c r="E7874">
        <v>2310250007</v>
      </c>
      <c r="F7874" t="s">
        <v>2585</v>
      </c>
      <c r="G7874" t="s">
        <v>89</v>
      </c>
      <c r="H7874">
        <v>24.170200000000001</v>
      </c>
      <c r="I7874">
        <v>2</v>
      </c>
      <c r="J7874">
        <v>8000</v>
      </c>
      <c r="K7874">
        <f>+VLOOKUP(E7874,Costos!$A$1:$I$716100,9,FALSE)</f>
        <v>12.070551</v>
      </c>
      <c r="L7874" t="str">
        <f t="shared" si="258"/>
        <v>231</v>
      </c>
      <c r="M7874" t="str">
        <f t="shared" si="259"/>
        <v>231025</v>
      </c>
      <c r="N7874" t="str">
        <f>IFERROR(IF(L7874="231","231",VLOOKUP(E7874,Materiales!$A$1:$G$37443,7,FALSE)),"N/A")</f>
        <v>231</v>
      </c>
    </row>
    <row r="7875" spans="1:14" x14ac:dyDescent="0.25">
      <c r="A7875">
        <v>2140040018</v>
      </c>
      <c r="B7875" t="s">
        <v>1509</v>
      </c>
      <c r="C7875">
        <v>2310250050</v>
      </c>
      <c r="D7875" t="s">
        <v>5999</v>
      </c>
      <c r="E7875">
        <v>2310250014</v>
      </c>
      <c r="F7875" t="s">
        <v>2588</v>
      </c>
      <c r="G7875" t="s">
        <v>89</v>
      </c>
      <c r="H7875">
        <v>22.269500000000001</v>
      </c>
      <c r="I7875">
        <v>2</v>
      </c>
      <c r="J7875">
        <v>8000</v>
      </c>
      <c r="K7875">
        <f>+VLOOKUP(E7875,Costos!$A$1:$I$716100,9,FALSE)</f>
        <v>11.047668</v>
      </c>
      <c r="L7875" t="str">
        <f t="shared" si="258"/>
        <v>231</v>
      </c>
      <c r="M7875" t="str">
        <f t="shared" si="259"/>
        <v>231025</v>
      </c>
      <c r="N7875" t="str">
        <f>IFERROR(IF(L7875="231","231",VLOOKUP(E7875,Materiales!$A$1:$G$37443,7,FALSE)),"N/A")</f>
        <v>231</v>
      </c>
    </row>
    <row r="7876" spans="1:14" x14ac:dyDescent="0.25">
      <c r="A7876">
        <v>2140040018</v>
      </c>
      <c r="B7876" t="s">
        <v>1509</v>
      </c>
      <c r="C7876">
        <v>2310250050</v>
      </c>
      <c r="D7876" t="s">
        <v>5999</v>
      </c>
      <c r="E7876">
        <v>2500010161</v>
      </c>
      <c r="F7876" t="s">
        <v>3689</v>
      </c>
      <c r="G7876" t="s">
        <v>36</v>
      </c>
      <c r="H7876">
        <v>1333.3333</v>
      </c>
      <c r="I7876">
        <v>2</v>
      </c>
      <c r="J7876">
        <v>8000</v>
      </c>
      <c r="K7876">
        <f>+VLOOKUP(E7876,Costos!$A$1:$I$716100,9,FALSE)</f>
        <v>1.2272999999999999E-2</v>
      </c>
      <c r="L7876" t="str">
        <f t="shared" si="258"/>
        <v>250</v>
      </c>
      <c r="M7876" t="str">
        <f t="shared" si="259"/>
        <v>250001</v>
      </c>
      <c r="N7876" t="str">
        <f>IFERROR(IF(L7876="231","231",VLOOKUP(E7876,Materiales!$A$1:$G$37443,7,FALSE)),"N/A")</f>
        <v>Cajón</v>
      </c>
    </row>
    <row r="7877" spans="1:14" x14ac:dyDescent="0.25">
      <c r="A7877">
        <v>2140040018</v>
      </c>
      <c r="B7877" t="s">
        <v>1509</v>
      </c>
      <c r="C7877">
        <v>2310160005</v>
      </c>
      <c r="D7877" t="s">
        <v>2334</v>
      </c>
      <c r="E7877">
        <v>2410290575</v>
      </c>
      <c r="F7877" t="s">
        <v>3365</v>
      </c>
      <c r="G7877" t="s">
        <v>89</v>
      </c>
      <c r="H7877">
        <v>4.3059000000000003</v>
      </c>
      <c r="I7877">
        <v>3</v>
      </c>
      <c r="J7877">
        <v>8000</v>
      </c>
      <c r="K7877">
        <f>+VLOOKUP(E7877,Costos!$A$1:$I$716100,9,FALSE)</f>
        <v>6.2486309999999996</v>
      </c>
      <c r="L7877" t="str">
        <f t="shared" si="258"/>
        <v>241</v>
      </c>
      <c r="M7877" t="str">
        <f t="shared" si="259"/>
        <v>241029</v>
      </c>
      <c r="N7877" t="str">
        <f>IFERROR(IF(L7877="231","231",VLOOKUP(E7877,Materiales!$A$1:$G$37443,7,FALSE)),"N/A")</f>
        <v>Resinas</v>
      </c>
    </row>
    <row r="7878" spans="1:14" x14ac:dyDescent="0.25">
      <c r="A7878">
        <v>2140040018</v>
      </c>
      <c r="B7878" t="s">
        <v>1509</v>
      </c>
      <c r="C7878">
        <v>2310170002</v>
      </c>
      <c r="D7878" t="s">
        <v>2479</v>
      </c>
      <c r="E7878">
        <v>2410290575</v>
      </c>
      <c r="F7878" t="s">
        <v>3365</v>
      </c>
      <c r="G7878" t="s">
        <v>89</v>
      </c>
      <c r="H7878">
        <v>6.6421999999999999</v>
      </c>
      <c r="I7878">
        <v>3</v>
      </c>
      <c r="J7878">
        <v>8000</v>
      </c>
      <c r="K7878">
        <f>+VLOOKUP(E7878,Costos!$A$1:$I$716100,9,FALSE)</f>
        <v>6.2486309999999996</v>
      </c>
      <c r="L7878" t="str">
        <f t="shared" si="258"/>
        <v>241</v>
      </c>
      <c r="M7878" t="str">
        <f t="shared" si="259"/>
        <v>241029</v>
      </c>
      <c r="N7878" t="str">
        <f>IFERROR(IF(L7878="231","231",VLOOKUP(E7878,Materiales!$A$1:$G$37443,7,FALSE)),"N/A")</f>
        <v>Resinas</v>
      </c>
    </row>
    <row r="7879" spans="1:14" x14ac:dyDescent="0.25">
      <c r="A7879">
        <v>2140040018</v>
      </c>
      <c r="B7879" t="s">
        <v>1509</v>
      </c>
      <c r="C7879">
        <v>2310250035</v>
      </c>
      <c r="D7879" t="s">
        <v>2599</v>
      </c>
      <c r="E7879">
        <v>2310040543</v>
      </c>
      <c r="F7879" t="s">
        <v>2194</v>
      </c>
      <c r="G7879" t="s">
        <v>89</v>
      </c>
      <c r="H7879">
        <v>9.5999999999999992E-3</v>
      </c>
      <c r="I7879">
        <v>3</v>
      </c>
      <c r="J7879">
        <v>8000</v>
      </c>
      <c r="K7879">
        <f>+VLOOKUP(E7879,Costos!$A$1:$I$716100,9,FALSE)</f>
        <v>24.646429000000001</v>
      </c>
      <c r="L7879" t="str">
        <f t="shared" si="258"/>
        <v>231</v>
      </c>
      <c r="M7879" t="str">
        <f t="shared" si="259"/>
        <v>231004</v>
      </c>
      <c r="N7879" t="str">
        <f>IFERROR(IF(L7879="231","231",VLOOKUP(E7879,Materiales!$A$1:$G$37443,7,FALSE)),"N/A")</f>
        <v>231</v>
      </c>
    </row>
    <row r="7880" spans="1:14" x14ac:dyDescent="0.25">
      <c r="A7880">
        <v>2140040018</v>
      </c>
      <c r="B7880" t="s">
        <v>1509</v>
      </c>
      <c r="C7880">
        <v>2310250035</v>
      </c>
      <c r="D7880" t="s">
        <v>2599</v>
      </c>
      <c r="E7880">
        <v>2430550009</v>
      </c>
      <c r="F7880" t="s">
        <v>3582</v>
      </c>
      <c r="G7880" t="s">
        <v>89</v>
      </c>
      <c r="H7880">
        <v>6.6294000000000004</v>
      </c>
      <c r="I7880">
        <v>3</v>
      </c>
      <c r="J7880">
        <v>8000</v>
      </c>
      <c r="K7880">
        <f>+VLOOKUP(E7880,Costos!$A$1:$I$716100,9,FALSE)</f>
        <v>1.6416919999999999</v>
      </c>
      <c r="L7880" t="str">
        <f t="shared" si="258"/>
        <v>243</v>
      </c>
      <c r="M7880" t="str">
        <f t="shared" si="259"/>
        <v>243055</v>
      </c>
      <c r="N7880" t="str">
        <f>IFERROR(IF(L7880="231","231",VLOOKUP(E7880,Materiales!$A$1:$G$37443,7,FALSE)),"N/A")</f>
        <v>Varios</v>
      </c>
    </row>
    <row r="7881" spans="1:14" x14ac:dyDescent="0.25">
      <c r="A7881">
        <v>2140040018</v>
      </c>
      <c r="B7881" t="s">
        <v>1509</v>
      </c>
      <c r="C7881">
        <v>2310250035</v>
      </c>
      <c r="D7881" t="s">
        <v>2599</v>
      </c>
      <c r="E7881">
        <v>2430330004</v>
      </c>
      <c r="F7881" t="s">
        <v>3554</v>
      </c>
      <c r="G7881" t="s">
        <v>89</v>
      </c>
      <c r="H7881">
        <v>2.585</v>
      </c>
      <c r="I7881">
        <v>3</v>
      </c>
      <c r="J7881">
        <v>8000</v>
      </c>
      <c r="K7881">
        <f>+VLOOKUP(E7881,Costos!$A$1:$I$716100,9,FALSE)</f>
        <v>14.39495</v>
      </c>
      <c r="L7881" t="str">
        <f t="shared" si="258"/>
        <v>243</v>
      </c>
      <c r="M7881" t="str">
        <f t="shared" si="259"/>
        <v>243033</v>
      </c>
      <c r="N7881" t="str">
        <f>IFERROR(IF(L7881="231","231",VLOOKUP(E7881,Materiales!$A$1:$G$37443,7,FALSE)),"N/A")</f>
        <v>Cauchos</v>
      </c>
    </row>
    <row r="7882" spans="1:14" x14ac:dyDescent="0.25">
      <c r="A7882">
        <v>2140040018</v>
      </c>
      <c r="B7882" t="s">
        <v>1509</v>
      </c>
      <c r="C7882">
        <v>2310250035</v>
      </c>
      <c r="D7882" t="s">
        <v>2599</v>
      </c>
      <c r="E7882">
        <v>2410120051</v>
      </c>
      <c r="F7882" t="s">
        <v>3264</v>
      </c>
      <c r="G7882" t="s">
        <v>89</v>
      </c>
      <c r="H7882">
        <v>1.8383</v>
      </c>
      <c r="I7882">
        <v>3</v>
      </c>
      <c r="J7882">
        <v>8000</v>
      </c>
      <c r="K7882">
        <f>+VLOOKUP(E7882,Costos!$A$1:$I$716100,9,FALSE)</f>
        <v>31.756437999999999</v>
      </c>
      <c r="L7882" t="str">
        <f t="shared" si="258"/>
        <v>241</v>
      </c>
      <c r="M7882" t="str">
        <f t="shared" si="259"/>
        <v>241012</v>
      </c>
      <c r="N7882" t="str">
        <f>IFERROR(IF(L7882="231","231",VLOOKUP(E7882,Materiales!$A$1:$G$37443,7,FALSE)),"N/A")</f>
        <v>Varios</v>
      </c>
    </row>
    <row r="7883" spans="1:14" x14ac:dyDescent="0.25">
      <c r="A7883">
        <v>2140040018</v>
      </c>
      <c r="B7883" t="s">
        <v>1509</v>
      </c>
      <c r="C7883">
        <v>2310250035</v>
      </c>
      <c r="D7883" t="s">
        <v>2599</v>
      </c>
      <c r="E7883">
        <v>2430520005</v>
      </c>
      <c r="F7883" t="s">
        <v>3574</v>
      </c>
      <c r="G7883" t="s">
        <v>89</v>
      </c>
      <c r="H7883">
        <v>1.0411999999999999</v>
      </c>
      <c r="I7883">
        <v>3</v>
      </c>
      <c r="J7883">
        <v>8000</v>
      </c>
      <c r="K7883">
        <f>+VLOOKUP(E7883,Costos!$A$1:$I$716100,9,FALSE)</f>
        <v>11.219386</v>
      </c>
      <c r="L7883" t="str">
        <f t="shared" si="258"/>
        <v>243</v>
      </c>
      <c r="M7883" t="str">
        <f t="shared" si="259"/>
        <v>243052</v>
      </c>
      <c r="N7883" t="str">
        <f>IFERROR(IF(L7883="231","231",VLOOKUP(E7883,Materiales!$A$1:$G$37443,7,FALSE)),"N/A")</f>
        <v>Varios</v>
      </c>
    </row>
    <row r="7884" spans="1:14" x14ac:dyDescent="0.25">
      <c r="A7884">
        <v>2140040018</v>
      </c>
      <c r="B7884" t="s">
        <v>1509</v>
      </c>
      <c r="C7884">
        <v>2310250035</v>
      </c>
      <c r="D7884" t="s">
        <v>2599</v>
      </c>
      <c r="E7884">
        <v>2410090303</v>
      </c>
      <c r="F7884" t="s">
        <v>3203</v>
      </c>
      <c r="G7884" t="s">
        <v>89</v>
      </c>
      <c r="H7884">
        <v>3.3999999999999998E-3</v>
      </c>
      <c r="I7884">
        <v>3</v>
      </c>
      <c r="J7884">
        <v>8000</v>
      </c>
      <c r="K7884">
        <f>+VLOOKUP(E7884,Costos!$A$1:$I$716100,9,FALSE)</f>
        <v>46.534134000000002</v>
      </c>
      <c r="L7884" t="str">
        <f t="shared" si="258"/>
        <v>241</v>
      </c>
      <c r="M7884" t="str">
        <f t="shared" si="259"/>
        <v>241009</v>
      </c>
      <c r="N7884" t="str">
        <f>IFERROR(IF(L7884="231","231",VLOOKUP(E7884,Materiales!$A$1:$G$37443,7,FALSE)),"N/A")</f>
        <v>Pigmentos</v>
      </c>
    </row>
    <row r="7885" spans="1:14" x14ac:dyDescent="0.25">
      <c r="A7885">
        <v>2140040018</v>
      </c>
      <c r="B7885" t="s">
        <v>1509</v>
      </c>
      <c r="C7885">
        <v>2310250035</v>
      </c>
      <c r="D7885" t="s">
        <v>2599</v>
      </c>
      <c r="E7885">
        <v>2430530004</v>
      </c>
      <c r="F7885" t="s">
        <v>3576</v>
      </c>
      <c r="G7885" t="s">
        <v>89</v>
      </c>
      <c r="H7885">
        <v>3.6463000000000001</v>
      </c>
      <c r="I7885">
        <v>3</v>
      </c>
      <c r="J7885">
        <v>8000</v>
      </c>
      <c r="K7885">
        <f>+VLOOKUP(E7885,Costos!$A$1:$I$716100,9,FALSE)</f>
        <v>0.48817100000000002</v>
      </c>
      <c r="L7885" t="str">
        <f t="shared" si="258"/>
        <v>243</v>
      </c>
      <c r="M7885" t="str">
        <f t="shared" si="259"/>
        <v>243053</v>
      </c>
      <c r="N7885" t="str">
        <f>IFERROR(IF(L7885="231","231",VLOOKUP(E7885,Materiales!$A$1:$G$37443,7,FALSE)),"N/A")</f>
        <v>Varios</v>
      </c>
    </row>
    <row r="7886" spans="1:14" x14ac:dyDescent="0.25">
      <c r="A7886">
        <v>2140040018</v>
      </c>
      <c r="B7886" t="s">
        <v>1509</v>
      </c>
      <c r="C7886">
        <v>2310250035</v>
      </c>
      <c r="D7886" t="s">
        <v>2599</v>
      </c>
      <c r="E7886">
        <v>2410120053</v>
      </c>
      <c r="F7886" t="s">
        <v>3265</v>
      </c>
      <c r="G7886" t="s">
        <v>3152</v>
      </c>
      <c r="H7886">
        <v>5.4599000000000002</v>
      </c>
      <c r="I7886">
        <v>3</v>
      </c>
      <c r="J7886">
        <v>8000</v>
      </c>
      <c r="K7886">
        <f>+VLOOKUP(E7886,Costos!$A$1:$I$716100,9,FALSE)</f>
        <v>7.6890919999999996</v>
      </c>
      <c r="L7886" t="str">
        <f t="shared" si="258"/>
        <v>241</v>
      </c>
      <c r="M7886" t="str">
        <f t="shared" si="259"/>
        <v>241012</v>
      </c>
      <c r="N7886" t="str">
        <f>IFERROR(IF(L7886="231","231",VLOOKUP(E7886,Materiales!$A$1:$G$37443,7,FALSE)),"N/A")</f>
        <v>Varios</v>
      </c>
    </row>
    <row r="7887" spans="1:14" x14ac:dyDescent="0.25">
      <c r="A7887">
        <v>2140040018</v>
      </c>
      <c r="B7887" t="s">
        <v>1509</v>
      </c>
      <c r="C7887">
        <v>2310250037</v>
      </c>
      <c r="D7887" t="s">
        <v>2601</v>
      </c>
      <c r="E7887">
        <v>2430550009</v>
      </c>
      <c r="F7887" t="s">
        <v>3582</v>
      </c>
      <c r="G7887" t="s">
        <v>89</v>
      </c>
      <c r="H7887">
        <v>6.8122999999999996</v>
      </c>
      <c r="I7887">
        <v>3</v>
      </c>
      <c r="J7887">
        <v>8000</v>
      </c>
      <c r="K7887">
        <f>+VLOOKUP(E7887,Costos!$A$1:$I$716100,9,FALSE)</f>
        <v>1.6416919999999999</v>
      </c>
      <c r="L7887" t="str">
        <f t="shared" si="258"/>
        <v>243</v>
      </c>
      <c r="M7887" t="str">
        <f t="shared" si="259"/>
        <v>243055</v>
      </c>
      <c r="N7887" t="str">
        <f>IFERROR(IF(L7887="231","231",VLOOKUP(E7887,Materiales!$A$1:$G$37443,7,FALSE)),"N/A")</f>
        <v>Varios</v>
      </c>
    </row>
    <row r="7888" spans="1:14" x14ac:dyDescent="0.25">
      <c r="A7888">
        <v>2140040018</v>
      </c>
      <c r="B7888" t="s">
        <v>1509</v>
      </c>
      <c r="C7888">
        <v>2310250037</v>
      </c>
      <c r="D7888" t="s">
        <v>2601</v>
      </c>
      <c r="E7888">
        <v>2430330004</v>
      </c>
      <c r="F7888" t="s">
        <v>3554</v>
      </c>
      <c r="G7888" t="s">
        <v>89</v>
      </c>
      <c r="H7888">
        <v>2.6686000000000001</v>
      </c>
      <c r="I7888">
        <v>3</v>
      </c>
      <c r="J7888">
        <v>8000</v>
      </c>
      <c r="K7888">
        <f>+VLOOKUP(E7888,Costos!$A$1:$I$716100,9,FALSE)</f>
        <v>14.39495</v>
      </c>
      <c r="L7888" t="str">
        <f t="shared" si="258"/>
        <v>243</v>
      </c>
      <c r="M7888" t="str">
        <f t="shared" si="259"/>
        <v>243033</v>
      </c>
      <c r="N7888" t="str">
        <f>IFERROR(IF(L7888="231","231",VLOOKUP(E7888,Materiales!$A$1:$G$37443,7,FALSE)),"N/A")</f>
        <v>Cauchos</v>
      </c>
    </row>
    <row r="7889" spans="1:14" x14ac:dyDescent="0.25">
      <c r="A7889">
        <v>2140040018</v>
      </c>
      <c r="B7889" t="s">
        <v>1509</v>
      </c>
      <c r="C7889">
        <v>2310250037</v>
      </c>
      <c r="D7889" t="s">
        <v>2601</v>
      </c>
      <c r="E7889">
        <v>2410120051</v>
      </c>
      <c r="F7889" t="s">
        <v>3264</v>
      </c>
      <c r="G7889" t="s">
        <v>89</v>
      </c>
      <c r="H7889">
        <v>1.8954</v>
      </c>
      <c r="I7889">
        <v>3</v>
      </c>
      <c r="J7889">
        <v>8000</v>
      </c>
      <c r="K7889">
        <f>+VLOOKUP(E7889,Costos!$A$1:$I$716100,9,FALSE)</f>
        <v>31.756437999999999</v>
      </c>
      <c r="L7889" t="str">
        <f t="shared" si="258"/>
        <v>241</v>
      </c>
      <c r="M7889" t="str">
        <f t="shared" si="259"/>
        <v>241012</v>
      </c>
      <c r="N7889" t="str">
        <f>IFERROR(IF(L7889="231","231",VLOOKUP(E7889,Materiales!$A$1:$G$37443,7,FALSE)),"N/A")</f>
        <v>Varios</v>
      </c>
    </row>
    <row r="7890" spans="1:14" x14ac:dyDescent="0.25">
      <c r="A7890">
        <v>2140040018</v>
      </c>
      <c r="B7890" t="s">
        <v>1509</v>
      </c>
      <c r="C7890">
        <v>2310250037</v>
      </c>
      <c r="D7890" t="s">
        <v>2601</v>
      </c>
      <c r="E7890">
        <v>2430520005</v>
      </c>
      <c r="F7890" t="s">
        <v>3574</v>
      </c>
      <c r="G7890" t="s">
        <v>89</v>
      </c>
      <c r="H7890">
        <v>0.40300000000000002</v>
      </c>
      <c r="I7890">
        <v>3</v>
      </c>
      <c r="J7890">
        <v>8000</v>
      </c>
      <c r="K7890">
        <f>+VLOOKUP(E7890,Costos!$A$1:$I$716100,9,FALSE)</f>
        <v>11.219386</v>
      </c>
      <c r="L7890" t="str">
        <f t="shared" si="258"/>
        <v>243</v>
      </c>
      <c r="M7890" t="str">
        <f t="shared" si="259"/>
        <v>243052</v>
      </c>
      <c r="N7890" t="str">
        <f>IFERROR(IF(L7890="231","231",VLOOKUP(E7890,Materiales!$A$1:$G$37443,7,FALSE)),"N/A")</f>
        <v>Varios</v>
      </c>
    </row>
    <row r="7891" spans="1:14" x14ac:dyDescent="0.25">
      <c r="A7891">
        <v>2140040018</v>
      </c>
      <c r="B7891" t="s">
        <v>1509</v>
      </c>
      <c r="C7891">
        <v>2310250037</v>
      </c>
      <c r="D7891" t="s">
        <v>2601</v>
      </c>
      <c r="E7891">
        <v>2410090079</v>
      </c>
      <c r="F7891" t="s">
        <v>3167</v>
      </c>
      <c r="G7891" t="s">
        <v>89</v>
      </c>
      <c r="H7891">
        <v>7.3499999999999996E-2</v>
      </c>
      <c r="I7891">
        <v>3</v>
      </c>
      <c r="J7891">
        <v>8000</v>
      </c>
      <c r="K7891">
        <f>+VLOOKUP(E7891,Costos!$A$1:$I$716100,9,FALSE)</f>
        <v>66.496741</v>
      </c>
      <c r="L7891" t="str">
        <f t="shared" si="258"/>
        <v>241</v>
      </c>
      <c r="M7891" t="str">
        <f t="shared" si="259"/>
        <v>241009</v>
      </c>
      <c r="N7891" t="str">
        <f>IFERROR(IF(L7891="231","231",VLOOKUP(E7891,Materiales!$A$1:$G$37443,7,FALSE)),"N/A")</f>
        <v>Varios</v>
      </c>
    </row>
    <row r="7892" spans="1:14" x14ac:dyDescent="0.25">
      <c r="A7892">
        <v>2140040018</v>
      </c>
      <c r="B7892" t="s">
        <v>1509</v>
      </c>
      <c r="C7892">
        <v>2310250037</v>
      </c>
      <c r="D7892" t="s">
        <v>2601</v>
      </c>
      <c r="E7892">
        <v>2430530004</v>
      </c>
      <c r="F7892" t="s">
        <v>3576</v>
      </c>
      <c r="G7892" t="s">
        <v>89</v>
      </c>
      <c r="H7892">
        <v>3.7633999999999999</v>
      </c>
      <c r="I7892">
        <v>3</v>
      </c>
      <c r="J7892">
        <v>8000</v>
      </c>
      <c r="K7892">
        <f>+VLOOKUP(E7892,Costos!$A$1:$I$716100,9,FALSE)</f>
        <v>0.48817100000000002</v>
      </c>
      <c r="L7892" t="str">
        <f t="shared" si="258"/>
        <v>243</v>
      </c>
      <c r="M7892" t="str">
        <f t="shared" si="259"/>
        <v>243053</v>
      </c>
      <c r="N7892" t="str">
        <f>IFERROR(IF(L7892="231","231",VLOOKUP(E7892,Materiales!$A$1:$G$37443,7,FALSE)),"N/A")</f>
        <v>Varios</v>
      </c>
    </row>
    <row r="7893" spans="1:14" x14ac:dyDescent="0.25">
      <c r="A7893">
        <v>2140040018</v>
      </c>
      <c r="B7893" t="s">
        <v>1509</v>
      </c>
      <c r="C7893">
        <v>2310250037</v>
      </c>
      <c r="D7893" t="s">
        <v>2601</v>
      </c>
      <c r="E7893">
        <v>2410120053</v>
      </c>
      <c r="F7893" t="s">
        <v>3265</v>
      </c>
      <c r="G7893" t="s">
        <v>3152</v>
      </c>
      <c r="H7893">
        <v>5.6368999999999998</v>
      </c>
      <c r="I7893">
        <v>3</v>
      </c>
      <c r="J7893">
        <v>8000</v>
      </c>
      <c r="K7893">
        <f>+VLOOKUP(E7893,Costos!$A$1:$I$716100,9,FALSE)</f>
        <v>7.6890919999999996</v>
      </c>
      <c r="L7893" t="str">
        <f t="shared" si="258"/>
        <v>241</v>
      </c>
      <c r="M7893" t="str">
        <f t="shared" si="259"/>
        <v>241012</v>
      </c>
      <c r="N7893" t="str">
        <f>IFERROR(IF(L7893="231","231",VLOOKUP(E7893,Materiales!$A$1:$G$37443,7,FALSE)),"N/A")</f>
        <v>Varios</v>
      </c>
    </row>
    <row r="7894" spans="1:14" x14ac:dyDescent="0.25">
      <c r="A7894">
        <v>2140040018</v>
      </c>
      <c r="B7894" t="s">
        <v>1509</v>
      </c>
      <c r="C7894">
        <v>2310160005</v>
      </c>
      <c r="D7894" t="s">
        <v>2334</v>
      </c>
      <c r="E7894">
        <v>2410290575</v>
      </c>
      <c r="F7894" t="s">
        <v>3365</v>
      </c>
      <c r="G7894" t="s">
        <v>89</v>
      </c>
      <c r="H7894">
        <v>4.3059000000000003</v>
      </c>
      <c r="I7894">
        <v>3</v>
      </c>
      <c r="J7894">
        <v>8000</v>
      </c>
      <c r="K7894">
        <f>+VLOOKUP(E7894,Costos!$A$1:$I$716100,9,FALSE)</f>
        <v>6.2486309999999996</v>
      </c>
      <c r="L7894" t="str">
        <f t="shared" si="258"/>
        <v>241</v>
      </c>
      <c r="M7894" t="str">
        <f t="shared" si="259"/>
        <v>241029</v>
      </c>
      <c r="N7894" t="str">
        <f>IFERROR(IF(L7894="231","231",VLOOKUP(E7894,Materiales!$A$1:$G$37443,7,FALSE)),"N/A")</f>
        <v>Resinas</v>
      </c>
    </row>
    <row r="7895" spans="1:14" x14ac:dyDescent="0.25">
      <c r="A7895">
        <v>2140040018</v>
      </c>
      <c r="B7895" t="s">
        <v>1509</v>
      </c>
      <c r="C7895">
        <v>2310170002</v>
      </c>
      <c r="D7895" t="s">
        <v>2479</v>
      </c>
      <c r="E7895">
        <v>2410290575</v>
      </c>
      <c r="F7895" t="s">
        <v>3365</v>
      </c>
      <c r="G7895" t="s">
        <v>89</v>
      </c>
      <c r="H7895">
        <v>6.6421999999999999</v>
      </c>
      <c r="I7895">
        <v>3</v>
      </c>
      <c r="J7895">
        <v>8000</v>
      </c>
      <c r="K7895">
        <f>+VLOOKUP(E7895,Costos!$A$1:$I$716100,9,FALSE)</f>
        <v>6.2486309999999996</v>
      </c>
      <c r="L7895" t="str">
        <f t="shared" si="258"/>
        <v>241</v>
      </c>
      <c r="M7895" t="str">
        <f t="shared" si="259"/>
        <v>241029</v>
      </c>
      <c r="N7895" t="str">
        <f>IFERROR(IF(L7895="231","231",VLOOKUP(E7895,Materiales!$A$1:$G$37443,7,FALSE)),"N/A")</f>
        <v>Resinas</v>
      </c>
    </row>
    <row r="7896" spans="1:14" x14ac:dyDescent="0.25">
      <c r="A7896">
        <v>2140040018</v>
      </c>
      <c r="B7896" t="s">
        <v>1509</v>
      </c>
      <c r="C7896">
        <v>2310250009</v>
      </c>
      <c r="D7896" t="s">
        <v>2586</v>
      </c>
      <c r="E7896">
        <v>2430550009</v>
      </c>
      <c r="F7896" t="s">
        <v>3582</v>
      </c>
      <c r="G7896" t="s">
        <v>89</v>
      </c>
      <c r="H7896">
        <v>6.8654000000000002</v>
      </c>
      <c r="I7896">
        <v>3</v>
      </c>
      <c r="J7896">
        <v>8000</v>
      </c>
      <c r="K7896">
        <f>+VLOOKUP(E7896,Costos!$A$1:$I$716100,9,FALSE)</f>
        <v>1.6416919999999999</v>
      </c>
      <c r="L7896" t="str">
        <f t="shared" si="258"/>
        <v>243</v>
      </c>
      <c r="M7896" t="str">
        <f t="shared" si="259"/>
        <v>243055</v>
      </c>
      <c r="N7896" t="str">
        <f>IFERROR(IF(L7896="231","231",VLOOKUP(E7896,Materiales!$A$1:$G$37443,7,FALSE)),"N/A")</f>
        <v>Varios</v>
      </c>
    </row>
    <row r="7897" spans="1:14" x14ac:dyDescent="0.25">
      <c r="A7897">
        <v>2140040018</v>
      </c>
      <c r="B7897" t="s">
        <v>1509</v>
      </c>
      <c r="C7897">
        <v>2310250009</v>
      </c>
      <c r="D7897" t="s">
        <v>2586</v>
      </c>
      <c r="E7897">
        <v>2430330004</v>
      </c>
      <c r="F7897" t="s">
        <v>3554</v>
      </c>
      <c r="G7897" t="s">
        <v>89</v>
      </c>
      <c r="H7897">
        <v>2.6775000000000002</v>
      </c>
      <c r="I7897">
        <v>3</v>
      </c>
      <c r="J7897">
        <v>8000</v>
      </c>
      <c r="K7897">
        <f>+VLOOKUP(E7897,Costos!$A$1:$I$716100,9,FALSE)</f>
        <v>14.39495</v>
      </c>
      <c r="L7897" t="str">
        <f t="shared" si="258"/>
        <v>243</v>
      </c>
      <c r="M7897" t="str">
        <f t="shared" si="259"/>
        <v>243033</v>
      </c>
      <c r="N7897" t="str">
        <f>IFERROR(IF(L7897="231","231",VLOOKUP(E7897,Materiales!$A$1:$G$37443,7,FALSE)),"N/A")</f>
        <v>Cauchos</v>
      </c>
    </row>
    <row r="7898" spans="1:14" x14ac:dyDescent="0.25">
      <c r="A7898">
        <v>2140040018</v>
      </c>
      <c r="B7898" t="s">
        <v>1509</v>
      </c>
      <c r="C7898">
        <v>2310250009</v>
      </c>
      <c r="D7898" t="s">
        <v>2586</v>
      </c>
      <c r="E7898">
        <v>2410120051</v>
      </c>
      <c r="F7898" t="s">
        <v>3264</v>
      </c>
      <c r="G7898" t="s">
        <v>89</v>
      </c>
      <c r="H7898">
        <v>1.9014</v>
      </c>
      <c r="I7898">
        <v>3</v>
      </c>
      <c r="J7898">
        <v>8000</v>
      </c>
      <c r="K7898">
        <f>+VLOOKUP(E7898,Costos!$A$1:$I$716100,9,FALSE)</f>
        <v>31.756437999999999</v>
      </c>
      <c r="L7898" t="str">
        <f t="shared" si="258"/>
        <v>241</v>
      </c>
      <c r="M7898" t="str">
        <f t="shared" si="259"/>
        <v>241012</v>
      </c>
      <c r="N7898" t="str">
        <f>IFERROR(IF(L7898="231","231",VLOOKUP(E7898,Materiales!$A$1:$G$37443,7,FALSE)),"N/A")</f>
        <v>Varios</v>
      </c>
    </row>
    <row r="7899" spans="1:14" x14ac:dyDescent="0.25">
      <c r="A7899">
        <v>2140040018</v>
      </c>
      <c r="B7899" t="s">
        <v>1509</v>
      </c>
      <c r="C7899">
        <v>2310250009</v>
      </c>
      <c r="D7899" t="s">
        <v>2586</v>
      </c>
      <c r="E7899">
        <v>2430520005</v>
      </c>
      <c r="F7899" t="s">
        <v>3574</v>
      </c>
      <c r="G7899" t="s">
        <v>89</v>
      </c>
      <c r="H7899">
        <v>8.2400000000000001E-2</v>
      </c>
      <c r="I7899">
        <v>3</v>
      </c>
      <c r="J7899">
        <v>8000</v>
      </c>
      <c r="K7899">
        <f>+VLOOKUP(E7899,Costos!$A$1:$I$716100,9,FALSE)</f>
        <v>11.219386</v>
      </c>
      <c r="L7899" t="str">
        <f t="shared" si="258"/>
        <v>243</v>
      </c>
      <c r="M7899" t="str">
        <f t="shared" si="259"/>
        <v>243052</v>
      </c>
      <c r="N7899" t="str">
        <f>IFERROR(IF(L7899="231","231",VLOOKUP(E7899,Materiales!$A$1:$G$37443,7,FALSE)),"N/A")</f>
        <v>Varios</v>
      </c>
    </row>
    <row r="7900" spans="1:14" x14ac:dyDescent="0.25">
      <c r="A7900">
        <v>2140040018</v>
      </c>
      <c r="B7900" t="s">
        <v>1509</v>
      </c>
      <c r="C7900">
        <v>2310250009</v>
      </c>
      <c r="D7900" t="s">
        <v>2586</v>
      </c>
      <c r="E7900">
        <v>2410090307</v>
      </c>
      <c r="F7900" t="s">
        <v>3206</v>
      </c>
      <c r="G7900" t="s">
        <v>89</v>
      </c>
      <c r="H7900">
        <v>0.32269999999999999</v>
      </c>
      <c r="I7900">
        <v>3</v>
      </c>
      <c r="J7900">
        <v>8000</v>
      </c>
      <c r="K7900">
        <f>+VLOOKUP(E7900,Costos!$A$1:$I$716100,9,FALSE)</f>
        <v>37.807549999999999</v>
      </c>
      <c r="L7900" t="str">
        <f t="shared" si="258"/>
        <v>241</v>
      </c>
      <c r="M7900" t="str">
        <f t="shared" si="259"/>
        <v>241009</v>
      </c>
      <c r="N7900" t="str">
        <f>IFERROR(IF(L7900="231","231",VLOOKUP(E7900,Materiales!$A$1:$G$37443,7,FALSE)),"N/A")</f>
        <v>Pigmentos</v>
      </c>
    </row>
    <row r="7901" spans="1:14" x14ac:dyDescent="0.25">
      <c r="A7901">
        <v>2140040018</v>
      </c>
      <c r="B7901" t="s">
        <v>1509</v>
      </c>
      <c r="C7901">
        <v>2310250009</v>
      </c>
      <c r="D7901" t="s">
        <v>2586</v>
      </c>
      <c r="E7901">
        <v>2430530004</v>
      </c>
      <c r="F7901" t="s">
        <v>3576</v>
      </c>
      <c r="G7901" t="s">
        <v>89</v>
      </c>
      <c r="H7901">
        <v>3.4327000000000001</v>
      </c>
      <c r="I7901">
        <v>3</v>
      </c>
      <c r="J7901">
        <v>8000</v>
      </c>
      <c r="K7901">
        <f>+VLOOKUP(E7901,Costos!$A$1:$I$716100,9,FALSE)</f>
        <v>0.48817100000000002</v>
      </c>
      <c r="L7901" t="str">
        <f t="shared" si="258"/>
        <v>243</v>
      </c>
      <c r="M7901" t="str">
        <f t="shared" si="259"/>
        <v>243053</v>
      </c>
      <c r="N7901" t="str">
        <f>IFERROR(IF(L7901="231","231",VLOOKUP(E7901,Materiales!$A$1:$G$37443,7,FALSE)),"N/A")</f>
        <v>Varios</v>
      </c>
    </row>
    <row r="7902" spans="1:14" x14ac:dyDescent="0.25">
      <c r="A7902">
        <v>2140040018</v>
      </c>
      <c r="B7902" t="s">
        <v>1509</v>
      </c>
      <c r="C7902">
        <v>2310250009</v>
      </c>
      <c r="D7902" t="s">
        <v>2586</v>
      </c>
      <c r="E7902">
        <v>2410120053</v>
      </c>
      <c r="F7902" t="s">
        <v>3265</v>
      </c>
      <c r="G7902" t="s">
        <v>3152</v>
      </c>
      <c r="H7902">
        <v>6.01</v>
      </c>
      <c r="I7902">
        <v>3</v>
      </c>
      <c r="J7902">
        <v>8000</v>
      </c>
      <c r="K7902">
        <f>+VLOOKUP(E7902,Costos!$A$1:$I$716100,9,FALSE)</f>
        <v>7.6890919999999996</v>
      </c>
      <c r="L7902" t="str">
        <f t="shared" si="258"/>
        <v>241</v>
      </c>
      <c r="M7902" t="str">
        <f t="shared" si="259"/>
        <v>241012</v>
      </c>
      <c r="N7902" t="str">
        <f>IFERROR(IF(L7902="231","231",VLOOKUP(E7902,Materiales!$A$1:$G$37443,7,FALSE)),"N/A")</f>
        <v>Varios</v>
      </c>
    </row>
    <row r="7903" spans="1:14" x14ac:dyDescent="0.25">
      <c r="A7903">
        <v>2140040018</v>
      </c>
      <c r="B7903" t="s">
        <v>1509</v>
      </c>
      <c r="C7903">
        <v>2310250015</v>
      </c>
      <c r="D7903" t="s">
        <v>2589</v>
      </c>
      <c r="E7903">
        <v>2430550009</v>
      </c>
      <c r="F7903" t="s">
        <v>3582</v>
      </c>
      <c r="G7903" t="s">
        <v>89</v>
      </c>
      <c r="H7903">
        <v>6.8196000000000003</v>
      </c>
      <c r="I7903">
        <v>3</v>
      </c>
      <c r="J7903">
        <v>8000</v>
      </c>
      <c r="K7903">
        <f>+VLOOKUP(E7903,Costos!$A$1:$I$716100,9,FALSE)</f>
        <v>1.6416919999999999</v>
      </c>
      <c r="L7903" t="str">
        <f t="shared" si="258"/>
        <v>243</v>
      </c>
      <c r="M7903" t="str">
        <f t="shared" si="259"/>
        <v>243055</v>
      </c>
      <c r="N7903" t="str">
        <f>IFERROR(IF(L7903="231","231",VLOOKUP(E7903,Materiales!$A$1:$G$37443,7,FALSE)),"N/A")</f>
        <v>Varios</v>
      </c>
    </row>
    <row r="7904" spans="1:14" x14ac:dyDescent="0.25">
      <c r="A7904">
        <v>2140040018</v>
      </c>
      <c r="B7904" t="s">
        <v>1509</v>
      </c>
      <c r="C7904">
        <v>2310250015</v>
      </c>
      <c r="D7904" t="s">
        <v>2589</v>
      </c>
      <c r="E7904">
        <v>2430330004</v>
      </c>
      <c r="F7904" t="s">
        <v>3554</v>
      </c>
      <c r="G7904" t="s">
        <v>89</v>
      </c>
      <c r="H7904">
        <v>2.6596000000000002</v>
      </c>
      <c r="I7904">
        <v>3</v>
      </c>
      <c r="J7904">
        <v>8000</v>
      </c>
      <c r="K7904">
        <f>+VLOOKUP(E7904,Costos!$A$1:$I$716100,9,FALSE)</f>
        <v>14.39495</v>
      </c>
      <c r="L7904" t="str">
        <f t="shared" si="258"/>
        <v>243</v>
      </c>
      <c r="M7904" t="str">
        <f t="shared" si="259"/>
        <v>243033</v>
      </c>
      <c r="N7904" t="str">
        <f>IFERROR(IF(L7904="231","231",VLOOKUP(E7904,Materiales!$A$1:$G$37443,7,FALSE)),"N/A")</f>
        <v>Cauchos</v>
      </c>
    </row>
    <row r="7905" spans="1:14" x14ac:dyDescent="0.25">
      <c r="A7905">
        <v>2140040018</v>
      </c>
      <c r="B7905" t="s">
        <v>1509</v>
      </c>
      <c r="C7905">
        <v>2310250015</v>
      </c>
      <c r="D7905" t="s">
        <v>2589</v>
      </c>
      <c r="E7905">
        <v>2410120051</v>
      </c>
      <c r="F7905" t="s">
        <v>3264</v>
      </c>
      <c r="G7905" t="s">
        <v>89</v>
      </c>
      <c r="H7905">
        <v>1.8893</v>
      </c>
      <c r="I7905">
        <v>3</v>
      </c>
      <c r="J7905">
        <v>8000</v>
      </c>
      <c r="K7905">
        <f>+VLOOKUP(E7905,Costos!$A$1:$I$716100,9,FALSE)</f>
        <v>31.756437999999999</v>
      </c>
      <c r="L7905" t="str">
        <f t="shared" si="258"/>
        <v>241</v>
      </c>
      <c r="M7905" t="str">
        <f t="shared" si="259"/>
        <v>241012</v>
      </c>
      <c r="N7905" t="str">
        <f>IFERROR(IF(L7905="231","231",VLOOKUP(E7905,Materiales!$A$1:$G$37443,7,FALSE)),"N/A")</f>
        <v>Varios</v>
      </c>
    </row>
    <row r="7906" spans="1:14" x14ac:dyDescent="0.25">
      <c r="A7906">
        <v>2140040018</v>
      </c>
      <c r="B7906" t="s">
        <v>1509</v>
      </c>
      <c r="C7906">
        <v>2310250015</v>
      </c>
      <c r="D7906" t="s">
        <v>2589</v>
      </c>
      <c r="E7906">
        <v>2430520005</v>
      </c>
      <c r="F7906" t="s">
        <v>3574</v>
      </c>
      <c r="G7906" t="s">
        <v>89</v>
      </c>
      <c r="H7906">
        <v>0.12280000000000001</v>
      </c>
      <c r="I7906">
        <v>3</v>
      </c>
      <c r="J7906">
        <v>8000</v>
      </c>
      <c r="K7906">
        <f>+VLOOKUP(E7906,Costos!$A$1:$I$716100,9,FALSE)</f>
        <v>11.219386</v>
      </c>
      <c r="L7906" t="str">
        <f t="shared" ref="L7906:L7969" si="260">+LEFT(E7906,3)</f>
        <v>243</v>
      </c>
      <c r="M7906" t="str">
        <f t="shared" ref="M7906:M7969" si="261">+LEFT(E7906,6)</f>
        <v>243052</v>
      </c>
      <c r="N7906" t="str">
        <f>IFERROR(IF(L7906="231","231",VLOOKUP(E7906,Materiales!$A$1:$G$37443,7,FALSE)),"N/A")</f>
        <v>Varios</v>
      </c>
    </row>
    <row r="7907" spans="1:14" x14ac:dyDescent="0.25">
      <c r="A7907">
        <v>2140040018</v>
      </c>
      <c r="B7907" t="s">
        <v>1509</v>
      </c>
      <c r="C7907">
        <v>2310250015</v>
      </c>
      <c r="D7907" t="s">
        <v>2589</v>
      </c>
      <c r="E7907">
        <v>2410090307</v>
      </c>
      <c r="F7907" t="s">
        <v>3206</v>
      </c>
      <c r="G7907" t="s">
        <v>89</v>
      </c>
      <c r="H7907">
        <v>1.09E-2</v>
      </c>
      <c r="I7907">
        <v>3</v>
      </c>
      <c r="J7907">
        <v>8000</v>
      </c>
      <c r="K7907">
        <f>+VLOOKUP(E7907,Costos!$A$1:$I$716100,9,FALSE)</f>
        <v>37.807549999999999</v>
      </c>
      <c r="L7907" t="str">
        <f t="shared" si="260"/>
        <v>241</v>
      </c>
      <c r="M7907" t="str">
        <f t="shared" si="261"/>
        <v>241009</v>
      </c>
      <c r="N7907" t="str">
        <f>IFERROR(IF(L7907="231","231",VLOOKUP(E7907,Materiales!$A$1:$G$37443,7,FALSE)),"N/A")</f>
        <v>Pigmentos</v>
      </c>
    </row>
    <row r="7908" spans="1:14" x14ac:dyDescent="0.25">
      <c r="A7908">
        <v>2140040018</v>
      </c>
      <c r="B7908" t="s">
        <v>1509</v>
      </c>
      <c r="C7908">
        <v>2310250015</v>
      </c>
      <c r="D7908" t="s">
        <v>2589</v>
      </c>
      <c r="E7908">
        <v>2410090079</v>
      </c>
      <c r="F7908" t="s">
        <v>3167</v>
      </c>
      <c r="G7908" t="s">
        <v>89</v>
      </c>
      <c r="H7908">
        <v>0.40920000000000001</v>
      </c>
      <c r="I7908">
        <v>3</v>
      </c>
      <c r="J7908">
        <v>8000</v>
      </c>
      <c r="K7908">
        <f>+VLOOKUP(E7908,Costos!$A$1:$I$716100,9,FALSE)</f>
        <v>66.496741</v>
      </c>
      <c r="L7908" t="str">
        <f t="shared" si="260"/>
        <v>241</v>
      </c>
      <c r="M7908" t="str">
        <f t="shared" si="261"/>
        <v>241009</v>
      </c>
      <c r="N7908" t="str">
        <f>IFERROR(IF(L7908="231","231",VLOOKUP(E7908,Materiales!$A$1:$G$37443,7,FALSE)),"N/A")</f>
        <v>Varios</v>
      </c>
    </row>
    <row r="7909" spans="1:14" x14ac:dyDescent="0.25">
      <c r="A7909">
        <v>2140040018</v>
      </c>
      <c r="B7909" t="s">
        <v>1509</v>
      </c>
      <c r="C7909">
        <v>2310250015</v>
      </c>
      <c r="D7909" t="s">
        <v>2589</v>
      </c>
      <c r="E7909">
        <v>2430530004</v>
      </c>
      <c r="F7909" t="s">
        <v>3576</v>
      </c>
      <c r="G7909" t="s">
        <v>89</v>
      </c>
      <c r="H7909">
        <v>3.4098000000000002</v>
      </c>
      <c r="I7909">
        <v>3</v>
      </c>
      <c r="J7909">
        <v>8000</v>
      </c>
      <c r="K7909">
        <f>+VLOOKUP(E7909,Costos!$A$1:$I$716100,9,FALSE)</f>
        <v>0.48817100000000002</v>
      </c>
      <c r="L7909" t="str">
        <f t="shared" si="260"/>
        <v>243</v>
      </c>
      <c r="M7909" t="str">
        <f t="shared" si="261"/>
        <v>243053</v>
      </c>
      <c r="N7909" t="str">
        <f>IFERROR(IF(L7909="231","231",VLOOKUP(E7909,Materiales!$A$1:$G$37443,7,FALSE)),"N/A")</f>
        <v>Varios</v>
      </c>
    </row>
    <row r="7910" spans="1:14" x14ac:dyDescent="0.25">
      <c r="A7910">
        <v>2140040018</v>
      </c>
      <c r="B7910" t="s">
        <v>1509</v>
      </c>
      <c r="C7910">
        <v>2310250015</v>
      </c>
      <c r="D7910" t="s">
        <v>2589</v>
      </c>
      <c r="E7910">
        <v>2410120053</v>
      </c>
      <c r="F7910" t="s">
        <v>3265</v>
      </c>
      <c r="G7910" t="s">
        <v>3152</v>
      </c>
      <c r="H7910">
        <v>5.8109999999999999</v>
      </c>
      <c r="I7910">
        <v>3</v>
      </c>
      <c r="J7910">
        <v>8000</v>
      </c>
      <c r="K7910">
        <f>+VLOOKUP(E7910,Costos!$A$1:$I$716100,9,FALSE)</f>
        <v>7.6890919999999996</v>
      </c>
      <c r="L7910" t="str">
        <f t="shared" si="260"/>
        <v>241</v>
      </c>
      <c r="M7910" t="str">
        <f t="shared" si="261"/>
        <v>241012</v>
      </c>
      <c r="N7910" t="str">
        <f>IFERROR(IF(L7910="231","231",VLOOKUP(E7910,Materiales!$A$1:$G$37443,7,FALSE)),"N/A")</f>
        <v>Varios</v>
      </c>
    </row>
    <row r="7911" spans="1:14" x14ac:dyDescent="0.25">
      <c r="A7911">
        <v>2140040018</v>
      </c>
      <c r="B7911" t="s">
        <v>1509</v>
      </c>
      <c r="C7911">
        <v>2310160005</v>
      </c>
      <c r="D7911" t="s">
        <v>2334</v>
      </c>
      <c r="E7911">
        <v>2410290575</v>
      </c>
      <c r="F7911" t="s">
        <v>3365</v>
      </c>
      <c r="G7911" t="s">
        <v>89</v>
      </c>
      <c r="H7911">
        <v>4.3059000000000003</v>
      </c>
      <c r="I7911">
        <v>3</v>
      </c>
      <c r="J7911">
        <v>8000</v>
      </c>
      <c r="K7911">
        <f>+VLOOKUP(E7911,Costos!$A$1:$I$716100,9,FALSE)</f>
        <v>6.2486309999999996</v>
      </c>
      <c r="L7911" t="str">
        <f t="shared" si="260"/>
        <v>241</v>
      </c>
      <c r="M7911" t="str">
        <f t="shared" si="261"/>
        <v>241029</v>
      </c>
      <c r="N7911" t="str">
        <f>IFERROR(IF(L7911="231","231",VLOOKUP(E7911,Materiales!$A$1:$G$37443,7,FALSE)),"N/A")</f>
        <v>Resinas</v>
      </c>
    </row>
    <row r="7912" spans="1:14" x14ac:dyDescent="0.25">
      <c r="A7912">
        <v>2140040018</v>
      </c>
      <c r="B7912" t="s">
        <v>1509</v>
      </c>
      <c r="C7912">
        <v>2310170002</v>
      </c>
      <c r="D7912" t="s">
        <v>2479</v>
      </c>
      <c r="E7912">
        <v>2410290575</v>
      </c>
      <c r="F7912" t="s">
        <v>3365</v>
      </c>
      <c r="G7912" t="s">
        <v>89</v>
      </c>
      <c r="H7912">
        <v>6.6421999999999999</v>
      </c>
      <c r="I7912">
        <v>3</v>
      </c>
      <c r="J7912">
        <v>8000</v>
      </c>
      <c r="K7912">
        <f>+VLOOKUP(E7912,Costos!$A$1:$I$716100,9,FALSE)</f>
        <v>6.2486309999999996</v>
      </c>
      <c r="L7912" t="str">
        <f t="shared" si="260"/>
        <v>241</v>
      </c>
      <c r="M7912" t="str">
        <f t="shared" si="261"/>
        <v>241029</v>
      </c>
      <c r="N7912" t="str">
        <f>IFERROR(IF(L7912="231","231",VLOOKUP(E7912,Materiales!$A$1:$G$37443,7,FALSE)),"N/A")</f>
        <v>Resinas</v>
      </c>
    </row>
    <row r="7913" spans="1:14" x14ac:dyDescent="0.25">
      <c r="A7913">
        <v>2140040018</v>
      </c>
      <c r="B7913" t="s">
        <v>1509</v>
      </c>
      <c r="C7913">
        <v>2310250034</v>
      </c>
      <c r="D7913" t="s">
        <v>2598</v>
      </c>
      <c r="E7913">
        <v>2310040536</v>
      </c>
      <c r="F7913" t="s">
        <v>2187</v>
      </c>
      <c r="G7913" t="s">
        <v>89</v>
      </c>
      <c r="H7913">
        <v>1.29E-2</v>
      </c>
      <c r="I7913">
        <v>3</v>
      </c>
      <c r="J7913">
        <v>8000</v>
      </c>
      <c r="K7913">
        <f>+VLOOKUP(E7913,Costos!$A$1:$I$716100,9,FALSE)</f>
        <v>26.182759000000001</v>
      </c>
      <c r="L7913" t="str">
        <f t="shared" si="260"/>
        <v>231</v>
      </c>
      <c r="M7913" t="str">
        <f t="shared" si="261"/>
        <v>231004</v>
      </c>
      <c r="N7913" t="str">
        <f>IFERROR(IF(L7913="231","231",VLOOKUP(E7913,Materiales!$A$1:$G$37443,7,FALSE)),"N/A")</f>
        <v>231</v>
      </c>
    </row>
    <row r="7914" spans="1:14" x14ac:dyDescent="0.25">
      <c r="A7914">
        <v>2140040018</v>
      </c>
      <c r="B7914" t="s">
        <v>1509</v>
      </c>
      <c r="C7914">
        <v>2310250034</v>
      </c>
      <c r="D7914" t="s">
        <v>2598</v>
      </c>
      <c r="E7914">
        <v>2430550009</v>
      </c>
      <c r="F7914" t="s">
        <v>3582</v>
      </c>
      <c r="G7914" t="s">
        <v>89</v>
      </c>
      <c r="H7914">
        <v>6.6097000000000001</v>
      </c>
      <c r="I7914">
        <v>3</v>
      </c>
      <c r="J7914">
        <v>8000</v>
      </c>
      <c r="K7914">
        <f>+VLOOKUP(E7914,Costos!$A$1:$I$716100,9,FALSE)</f>
        <v>1.6416919999999999</v>
      </c>
      <c r="L7914" t="str">
        <f t="shared" si="260"/>
        <v>243</v>
      </c>
      <c r="M7914" t="str">
        <f t="shared" si="261"/>
        <v>243055</v>
      </c>
      <c r="N7914" t="str">
        <f>IFERROR(IF(L7914="231","231",VLOOKUP(E7914,Materiales!$A$1:$G$37443,7,FALSE)),"N/A")</f>
        <v>Varios</v>
      </c>
    </row>
    <row r="7915" spans="1:14" x14ac:dyDescent="0.25">
      <c r="A7915">
        <v>2140040018</v>
      </c>
      <c r="B7915" t="s">
        <v>1509</v>
      </c>
      <c r="C7915">
        <v>2310250034</v>
      </c>
      <c r="D7915" t="s">
        <v>2598</v>
      </c>
      <c r="E7915">
        <v>2430330004</v>
      </c>
      <c r="F7915" t="s">
        <v>3554</v>
      </c>
      <c r="G7915" t="s">
        <v>89</v>
      </c>
      <c r="H7915">
        <v>2.5777999999999999</v>
      </c>
      <c r="I7915">
        <v>3</v>
      </c>
      <c r="J7915">
        <v>8000</v>
      </c>
      <c r="K7915">
        <f>+VLOOKUP(E7915,Costos!$A$1:$I$716100,9,FALSE)</f>
        <v>14.39495</v>
      </c>
      <c r="L7915" t="str">
        <f t="shared" si="260"/>
        <v>243</v>
      </c>
      <c r="M7915" t="str">
        <f t="shared" si="261"/>
        <v>243033</v>
      </c>
      <c r="N7915" t="str">
        <f>IFERROR(IF(L7915="231","231",VLOOKUP(E7915,Materiales!$A$1:$G$37443,7,FALSE)),"N/A")</f>
        <v>Cauchos</v>
      </c>
    </row>
    <row r="7916" spans="1:14" x14ac:dyDescent="0.25">
      <c r="A7916">
        <v>2140040018</v>
      </c>
      <c r="B7916" t="s">
        <v>1509</v>
      </c>
      <c r="C7916">
        <v>2310250034</v>
      </c>
      <c r="D7916" t="s">
        <v>2598</v>
      </c>
      <c r="E7916">
        <v>2410120051</v>
      </c>
      <c r="F7916" t="s">
        <v>3264</v>
      </c>
      <c r="G7916" t="s">
        <v>89</v>
      </c>
      <c r="H7916">
        <v>1.8309</v>
      </c>
      <c r="I7916">
        <v>3</v>
      </c>
      <c r="J7916">
        <v>8000</v>
      </c>
      <c r="K7916">
        <f>+VLOOKUP(E7916,Costos!$A$1:$I$716100,9,FALSE)</f>
        <v>31.756437999999999</v>
      </c>
      <c r="L7916" t="str">
        <f t="shared" si="260"/>
        <v>241</v>
      </c>
      <c r="M7916" t="str">
        <f t="shared" si="261"/>
        <v>241012</v>
      </c>
      <c r="N7916" t="str">
        <f>IFERROR(IF(L7916="231","231",VLOOKUP(E7916,Materiales!$A$1:$G$37443,7,FALSE)),"N/A")</f>
        <v>Varios</v>
      </c>
    </row>
    <row r="7917" spans="1:14" x14ac:dyDescent="0.25">
      <c r="A7917">
        <v>2140040018</v>
      </c>
      <c r="B7917" t="s">
        <v>1509</v>
      </c>
      <c r="C7917">
        <v>2310250034</v>
      </c>
      <c r="D7917" t="s">
        <v>2598</v>
      </c>
      <c r="E7917">
        <v>2430520005</v>
      </c>
      <c r="F7917" t="s">
        <v>3574</v>
      </c>
      <c r="G7917" t="s">
        <v>89</v>
      </c>
      <c r="H7917">
        <v>0.68859999999999999</v>
      </c>
      <c r="I7917">
        <v>3</v>
      </c>
      <c r="J7917">
        <v>8000</v>
      </c>
      <c r="K7917">
        <f>+VLOOKUP(E7917,Costos!$A$1:$I$716100,9,FALSE)</f>
        <v>11.219386</v>
      </c>
      <c r="L7917" t="str">
        <f t="shared" si="260"/>
        <v>243</v>
      </c>
      <c r="M7917" t="str">
        <f t="shared" si="261"/>
        <v>243052</v>
      </c>
      <c r="N7917" t="str">
        <f>IFERROR(IF(L7917="231","231",VLOOKUP(E7917,Materiales!$A$1:$G$37443,7,FALSE)),"N/A")</f>
        <v>Varios</v>
      </c>
    </row>
    <row r="7918" spans="1:14" x14ac:dyDescent="0.25">
      <c r="A7918">
        <v>2140040018</v>
      </c>
      <c r="B7918" t="s">
        <v>1509</v>
      </c>
      <c r="C7918">
        <v>2310250034</v>
      </c>
      <c r="D7918" t="s">
        <v>2598</v>
      </c>
      <c r="E7918">
        <v>2430530004</v>
      </c>
      <c r="F7918" t="s">
        <v>3576</v>
      </c>
      <c r="G7918" t="s">
        <v>89</v>
      </c>
      <c r="H7918">
        <v>3.6265000000000001</v>
      </c>
      <c r="I7918">
        <v>3</v>
      </c>
      <c r="J7918">
        <v>8000</v>
      </c>
      <c r="K7918">
        <f>+VLOOKUP(E7918,Costos!$A$1:$I$716100,9,FALSE)</f>
        <v>0.48817100000000002</v>
      </c>
      <c r="L7918" t="str">
        <f t="shared" si="260"/>
        <v>243</v>
      </c>
      <c r="M7918" t="str">
        <f t="shared" si="261"/>
        <v>243053</v>
      </c>
      <c r="N7918" t="str">
        <f>IFERROR(IF(L7918="231","231",VLOOKUP(E7918,Materiales!$A$1:$G$37443,7,FALSE)),"N/A")</f>
        <v>Varios</v>
      </c>
    </row>
    <row r="7919" spans="1:14" x14ac:dyDescent="0.25">
      <c r="A7919">
        <v>2140040018</v>
      </c>
      <c r="B7919" t="s">
        <v>1509</v>
      </c>
      <c r="C7919">
        <v>2310250034</v>
      </c>
      <c r="D7919" t="s">
        <v>2598</v>
      </c>
      <c r="E7919">
        <v>2410120053</v>
      </c>
      <c r="F7919" t="s">
        <v>3265</v>
      </c>
      <c r="G7919" t="s">
        <v>3152</v>
      </c>
      <c r="H7919">
        <v>5.4427000000000003</v>
      </c>
      <c r="I7919">
        <v>3</v>
      </c>
      <c r="J7919">
        <v>8000</v>
      </c>
      <c r="K7919">
        <f>+VLOOKUP(E7919,Costos!$A$1:$I$716100,9,FALSE)</f>
        <v>7.6890919999999996</v>
      </c>
      <c r="L7919" t="str">
        <f t="shared" si="260"/>
        <v>241</v>
      </c>
      <c r="M7919" t="str">
        <f t="shared" si="261"/>
        <v>241012</v>
      </c>
      <c r="N7919" t="str">
        <f>IFERROR(IF(L7919="231","231",VLOOKUP(E7919,Materiales!$A$1:$G$37443,7,FALSE)),"N/A")</f>
        <v>Varios</v>
      </c>
    </row>
    <row r="7920" spans="1:14" x14ac:dyDescent="0.25">
      <c r="A7920">
        <v>2140040018</v>
      </c>
      <c r="B7920" t="s">
        <v>1509</v>
      </c>
      <c r="C7920">
        <v>2310250038</v>
      </c>
      <c r="D7920" t="s">
        <v>2602</v>
      </c>
      <c r="E7920">
        <v>2410120058</v>
      </c>
      <c r="F7920" t="s">
        <v>3267</v>
      </c>
      <c r="G7920" t="s">
        <v>89</v>
      </c>
      <c r="H7920">
        <v>2.0199999999999999E-2</v>
      </c>
      <c r="I7920">
        <v>3</v>
      </c>
      <c r="J7920">
        <v>8000</v>
      </c>
      <c r="K7920">
        <f>+VLOOKUP(E7920,Costos!$A$1:$I$716100,9,FALSE)</f>
        <v>49.580392000000003</v>
      </c>
      <c r="L7920" t="str">
        <f t="shared" si="260"/>
        <v>241</v>
      </c>
      <c r="M7920" t="str">
        <f t="shared" si="261"/>
        <v>241012</v>
      </c>
      <c r="N7920" t="str">
        <f>IFERROR(IF(L7920="231","231",VLOOKUP(E7920,Materiales!$A$1:$G$37443,7,FALSE)),"N/A")</f>
        <v>Varios</v>
      </c>
    </row>
    <row r="7921" spans="1:14" x14ac:dyDescent="0.25">
      <c r="A7921">
        <v>2140040018</v>
      </c>
      <c r="B7921" t="s">
        <v>1509</v>
      </c>
      <c r="C7921">
        <v>2310250038</v>
      </c>
      <c r="D7921" t="s">
        <v>2602</v>
      </c>
      <c r="E7921">
        <v>2430550010</v>
      </c>
      <c r="F7921" t="s">
        <v>3583</v>
      </c>
      <c r="G7921" t="s">
        <v>89</v>
      </c>
      <c r="H7921">
        <v>6.8303000000000003</v>
      </c>
      <c r="I7921">
        <v>3</v>
      </c>
      <c r="J7921">
        <v>8000</v>
      </c>
      <c r="K7921">
        <f>+VLOOKUP(E7921,Costos!$A$1:$I$716100,9,FALSE)</f>
        <v>0.98691399999999996</v>
      </c>
      <c r="L7921" t="str">
        <f t="shared" si="260"/>
        <v>243</v>
      </c>
      <c r="M7921" t="str">
        <f t="shared" si="261"/>
        <v>243055</v>
      </c>
      <c r="N7921" t="str">
        <f>IFERROR(IF(L7921="231","231",VLOOKUP(E7921,Materiales!$A$1:$G$37443,7,FALSE)),"N/A")</f>
        <v>Varios</v>
      </c>
    </row>
    <row r="7922" spans="1:14" x14ac:dyDescent="0.25">
      <c r="A7922">
        <v>2140040018</v>
      </c>
      <c r="B7922" t="s">
        <v>1509</v>
      </c>
      <c r="C7922">
        <v>2310250038</v>
      </c>
      <c r="D7922" t="s">
        <v>2602</v>
      </c>
      <c r="E7922">
        <v>2430330004</v>
      </c>
      <c r="F7922" t="s">
        <v>3554</v>
      </c>
      <c r="G7922" t="s">
        <v>89</v>
      </c>
      <c r="H7922">
        <v>2.6206</v>
      </c>
      <c r="I7922">
        <v>3</v>
      </c>
      <c r="J7922">
        <v>8000</v>
      </c>
      <c r="K7922">
        <f>+VLOOKUP(E7922,Costos!$A$1:$I$716100,9,FALSE)</f>
        <v>14.39495</v>
      </c>
      <c r="L7922" t="str">
        <f t="shared" si="260"/>
        <v>243</v>
      </c>
      <c r="M7922" t="str">
        <f t="shared" si="261"/>
        <v>243033</v>
      </c>
      <c r="N7922" t="str">
        <f>IFERROR(IF(L7922="231","231",VLOOKUP(E7922,Materiales!$A$1:$G$37443,7,FALSE)),"N/A")</f>
        <v>Cauchos</v>
      </c>
    </row>
    <row r="7923" spans="1:14" x14ac:dyDescent="0.25">
      <c r="A7923">
        <v>2140040018</v>
      </c>
      <c r="B7923" t="s">
        <v>1509</v>
      </c>
      <c r="C7923">
        <v>2310250038</v>
      </c>
      <c r="D7923" t="s">
        <v>2602</v>
      </c>
      <c r="E7923">
        <v>2410120051</v>
      </c>
      <c r="F7923" t="s">
        <v>3264</v>
      </c>
      <c r="G7923" t="s">
        <v>89</v>
      </c>
      <c r="H7923">
        <v>2.2509999999999999</v>
      </c>
      <c r="I7923">
        <v>3</v>
      </c>
      <c r="J7923">
        <v>8000</v>
      </c>
      <c r="K7923">
        <f>+VLOOKUP(E7923,Costos!$A$1:$I$716100,9,FALSE)</f>
        <v>31.756437999999999</v>
      </c>
      <c r="L7923" t="str">
        <f t="shared" si="260"/>
        <v>241</v>
      </c>
      <c r="M7923" t="str">
        <f t="shared" si="261"/>
        <v>241012</v>
      </c>
      <c r="N7923" t="str">
        <f>IFERROR(IF(L7923="231","231",VLOOKUP(E7923,Materiales!$A$1:$G$37443,7,FALSE)),"N/A")</f>
        <v>Varios</v>
      </c>
    </row>
    <row r="7924" spans="1:14" x14ac:dyDescent="0.25">
      <c r="A7924">
        <v>2140040018</v>
      </c>
      <c r="B7924" t="s">
        <v>1509</v>
      </c>
      <c r="C7924">
        <v>2310250038</v>
      </c>
      <c r="D7924" t="s">
        <v>2602</v>
      </c>
      <c r="E7924">
        <v>2430520005</v>
      </c>
      <c r="F7924" t="s">
        <v>3574</v>
      </c>
      <c r="G7924" t="s">
        <v>89</v>
      </c>
      <c r="H7924">
        <v>1.5455000000000001</v>
      </c>
      <c r="I7924">
        <v>3</v>
      </c>
      <c r="J7924">
        <v>8000</v>
      </c>
      <c r="K7924">
        <f>+VLOOKUP(E7924,Costos!$A$1:$I$716100,9,FALSE)</f>
        <v>11.219386</v>
      </c>
      <c r="L7924" t="str">
        <f t="shared" si="260"/>
        <v>243</v>
      </c>
      <c r="M7924" t="str">
        <f t="shared" si="261"/>
        <v>243052</v>
      </c>
      <c r="N7924" t="str">
        <f>IFERROR(IF(L7924="231","231",VLOOKUP(E7924,Materiales!$A$1:$G$37443,7,FALSE)),"N/A")</f>
        <v>Varios</v>
      </c>
    </row>
    <row r="7925" spans="1:14" x14ac:dyDescent="0.25">
      <c r="A7925">
        <v>2140040018</v>
      </c>
      <c r="B7925" t="s">
        <v>1509</v>
      </c>
      <c r="C7925">
        <v>2310250038</v>
      </c>
      <c r="D7925" t="s">
        <v>2602</v>
      </c>
      <c r="E7925">
        <v>2430700001</v>
      </c>
      <c r="F7925" t="s">
        <v>3609</v>
      </c>
      <c r="G7925" t="s">
        <v>89</v>
      </c>
      <c r="H7925">
        <v>3.3999999999999998E-3</v>
      </c>
      <c r="I7925">
        <v>3</v>
      </c>
      <c r="J7925">
        <v>8000</v>
      </c>
      <c r="K7925">
        <f>+VLOOKUP(E7925,Costos!$A$1:$I$716100,9,FALSE)</f>
        <v>21.527200000000001</v>
      </c>
      <c r="L7925" t="str">
        <f t="shared" si="260"/>
        <v>243</v>
      </c>
      <c r="M7925" t="str">
        <f t="shared" si="261"/>
        <v>243070</v>
      </c>
      <c r="N7925" t="str">
        <f>IFERROR(IF(L7925="231","231",VLOOKUP(E7925,Materiales!$A$1:$G$37443,7,FALSE)),"N/A")</f>
        <v>Pigmentos</v>
      </c>
    </row>
    <row r="7926" spans="1:14" x14ac:dyDescent="0.25">
      <c r="A7926">
        <v>2140040018</v>
      </c>
      <c r="B7926" t="s">
        <v>1509</v>
      </c>
      <c r="C7926">
        <v>2310250038</v>
      </c>
      <c r="D7926" t="s">
        <v>2602</v>
      </c>
      <c r="E7926">
        <v>2430530004</v>
      </c>
      <c r="F7926" t="s">
        <v>3576</v>
      </c>
      <c r="G7926" t="s">
        <v>89</v>
      </c>
      <c r="H7926">
        <v>2.0158</v>
      </c>
      <c r="I7926">
        <v>3</v>
      </c>
      <c r="J7926">
        <v>8000</v>
      </c>
      <c r="K7926">
        <f>+VLOOKUP(E7926,Costos!$A$1:$I$716100,9,FALSE)</f>
        <v>0.48817100000000002</v>
      </c>
      <c r="L7926" t="str">
        <f t="shared" si="260"/>
        <v>243</v>
      </c>
      <c r="M7926" t="str">
        <f t="shared" si="261"/>
        <v>243053</v>
      </c>
      <c r="N7926" t="str">
        <f>IFERROR(IF(L7926="231","231",VLOOKUP(E7926,Materiales!$A$1:$G$37443,7,FALSE)),"N/A")</f>
        <v>Varios</v>
      </c>
    </row>
    <row r="7927" spans="1:14" x14ac:dyDescent="0.25">
      <c r="A7927">
        <v>2140040018</v>
      </c>
      <c r="B7927" t="s">
        <v>1509</v>
      </c>
      <c r="C7927">
        <v>2310250038</v>
      </c>
      <c r="D7927" t="s">
        <v>2602</v>
      </c>
      <c r="E7927">
        <v>2410120053</v>
      </c>
      <c r="F7927" t="s">
        <v>3265</v>
      </c>
      <c r="G7927" t="s">
        <v>3152</v>
      </c>
      <c r="H7927">
        <v>5.5099</v>
      </c>
      <c r="I7927">
        <v>3</v>
      </c>
      <c r="J7927">
        <v>8000</v>
      </c>
      <c r="K7927">
        <f>+VLOOKUP(E7927,Costos!$A$1:$I$716100,9,FALSE)</f>
        <v>7.6890919999999996</v>
      </c>
      <c r="L7927" t="str">
        <f t="shared" si="260"/>
        <v>241</v>
      </c>
      <c r="M7927" t="str">
        <f t="shared" si="261"/>
        <v>241012</v>
      </c>
      <c r="N7927" t="str">
        <f>IFERROR(IF(L7927="231","231",VLOOKUP(E7927,Materiales!$A$1:$G$37443,7,FALSE)),"N/A")</f>
        <v>Varios</v>
      </c>
    </row>
    <row r="7928" spans="1:14" x14ac:dyDescent="0.25">
      <c r="A7928">
        <v>2140040018</v>
      </c>
      <c r="B7928" t="s">
        <v>1509</v>
      </c>
      <c r="C7928">
        <v>2310160005</v>
      </c>
      <c r="D7928" t="s">
        <v>2334</v>
      </c>
      <c r="E7928">
        <v>2410290575</v>
      </c>
      <c r="F7928" t="s">
        <v>3365</v>
      </c>
      <c r="G7928" t="s">
        <v>89</v>
      </c>
      <c r="H7928">
        <v>4.3059000000000003</v>
      </c>
      <c r="I7928">
        <v>3</v>
      </c>
      <c r="J7928">
        <v>8000</v>
      </c>
      <c r="K7928">
        <f>+VLOOKUP(E7928,Costos!$A$1:$I$716100,9,FALSE)</f>
        <v>6.2486309999999996</v>
      </c>
      <c r="L7928" t="str">
        <f t="shared" si="260"/>
        <v>241</v>
      </c>
      <c r="M7928" t="str">
        <f t="shared" si="261"/>
        <v>241029</v>
      </c>
      <c r="N7928" t="str">
        <f>IFERROR(IF(L7928="231","231",VLOOKUP(E7928,Materiales!$A$1:$G$37443,7,FALSE)),"N/A")</f>
        <v>Resinas</v>
      </c>
    </row>
    <row r="7929" spans="1:14" x14ac:dyDescent="0.25">
      <c r="A7929">
        <v>2140040018</v>
      </c>
      <c r="B7929" t="s">
        <v>1509</v>
      </c>
      <c r="C7929">
        <v>2310170002</v>
      </c>
      <c r="D7929" t="s">
        <v>2479</v>
      </c>
      <c r="E7929">
        <v>2410290575</v>
      </c>
      <c r="F7929" t="s">
        <v>3365</v>
      </c>
      <c r="G7929" t="s">
        <v>89</v>
      </c>
      <c r="H7929">
        <v>6.6421999999999999</v>
      </c>
      <c r="I7929">
        <v>3</v>
      </c>
      <c r="J7929">
        <v>8000</v>
      </c>
      <c r="K7929">
        <f>+VLOOKUP(E7929,Costos!$A$1:$I$716100,9,FALSE)</f>
        <v>6.2486309999999996</v>
      </c>
      <c r="L7929" t="str">
        <f t="shared" si="260"/>
        <v>241</v>
      </c>
      <c r="M7929" t="str">
        <f t="shared" si="261"/>
        <v>241029</v>
      </c>
      <c r="N7929" t="str">
        <f>IFERROR(IF(L7929="231","231",VLOOKUP(E7929,Materiales!$A$1:$G$37443,7,FALSE)),"N/A")</f>
        <v>Resinas</v>
      </c>
    </row>
    <row r="7930" spans="1:14" x14ac:dyDescent="0.25">
      <c r="A7930">
        <v>2140040018</v>
      </c>
      <c r="B7930" t="s">
        <v>1509</v>
      </c>
      <c r="C7930">
        <v>2310250033</v>
      </c>
      <c r="D7930" t="s">
        <v>2597</v>
      </c>
      <c r="E7930">
        <v>2310040545</v>
      </c>
      <c r="F7930" t="s">
        <v>2196</v>
      </c>
      <c r="G7930" t="s">
        <v>89</v>
      </c>
      <c r="H7930">
        <v>1.8499999999999999E-2</v>
      </c>
      <c r="I7930">
        <v>3</v>
      </c>
      <c r="J7930">
        <v>8000</v>
      </c>
      <c r="K7930">
        <f>+VLOOKUP(E7930,Costos!$A$1:$I$716100,9,FALSE)</f>
        <v>21.814544999999999</v>
      </c>
      <c r="L7930" t="str">
        <f t="shared" si="260"/>
        <v>231</v>
      </c>
      <c r="M7930" t="str">
        <f t="shared" si="261"/>
        <v>231004</v>
      </c>
      <c r="N7930" t="str">
        <f>IFERROR(IF(L7930="231","231",VLOOKUP(E7930,Materiales!$A$1:$G$37443,7,FALSE)),"N/A")</f>
        <v>231</v>
      </c>
    </row>
    <row r="7931" spans="1:14" x14ac:dyDescent="0.25">
      <c r="A7931">
        <v>2140040018</v>
      </c>
      <c r="B7931" t="s">
        <v>1509</v>
      </c>
      <c r="C7931">
        <v>2310250033</v>
      </c>
      <c r="D7931" t="s">
        <v>2597</v>
      </c>
      <c r="E7931">
        <v>2430550009</v>
      </c>
      <c r="F7931" t="s">
        <v>3582</v>
      </c>
      <c r="G7931" t="s">
        <v>89</v>
      </c>
      <c r="H7931">
        <v>6.8822000000000001</v>
      </c>
      <c r="I7931">
        <v>3</v>
      </c>
      <c r="J7931">
        <v>8000</v>
      </c>
      <c r="K7931">
        <f>+VLOOKUP(E7931,Costos!$A$1:$I$716100,9,FALSE)</f>
        <v>1.6416919999999999</v>
      </c>
      <c r="L7931" t="str">
        <f t="shared" si="260"/>
        <v>243</v>
      </c>
      <c r="M7931" t="str">
        <f t="shared" si="261"/>
        <v>243055</v>
      </c>
      <c r="N7931" t="str">
        <f>IFERROR(IF(L7931="231","231",VLOOKUP(E7931,Materiales!$A$1:$G$37443,7,FALSE)),"N/A")</f>
        <v>Varios</v>
      </c>
    </row>
    <row r="7932" spans="1:14" x14ac:dyDescent="0.25">
      <c r="A7932">
        <v>2140040018</v>
      </c>
      <c r="B7932" t="s">
        <v>1509</v>
      </c>
      <c r="C7932">
        <v>2310250033</v>
      </c>
      <c r="D7932" t="s">
        <v>2597</v>
      </c>
      <c r="E7932">
        <v>2430330004</v>
      </c>
      <c r="F7932" t="s">
        <v>3554</v>
      </c>
      <c r="G7932" t="s">
        <v>89</v>
      </c>
      <c r="H7932">
        <v>2.6840999999999999</v>
      </c>
      <c r="I7932">
        <v>3</v>
      </c>
      <c r="J7932">
        <v>8000</v>
      </c>
      <c r="K7932">
        <f>+VLOOKUP(E7932,Costos!$A$1:$I$716100,9,FALSE)</f>
        <v>14.39495</v>
      </c>
      <c r="L7932" t="str">
        <f t="shared" si="260"/>
        <v>243</v>
      </c>
      <c r="M7932" t="str">
        <f t="shared" si="261"/>
        <v>243033</v>
      </c>
      <c r="N7932" t="str">
        <f>IFERROR(IF(L7932="231","231",VLOOKUP(E7932,Materiales!$A$1:$G$37443,7,FALSE)),"N/A")</f>
        <v>Cauchos</v>
      </c>
    </row>
    <row r="7933" spans="1:14" x14ac:dyDescent="0.25">
      <c r="A7933">
        <v>2140040018</v>
      </c>
      <c r="B7933" t="s">
        <v>1509</v>
      </c>
      <c r="C7933">
        <v>2310250033</v>
      </c>
      <c r="D7933" t="s">
        <v>2597</v>
      </c>
      <c r="E7933">
        <v>2410120051</v>
      </c>
      <c r="F7933" t="s">
        <v>3264</v>
      </c>
      <c r="G7933" t="s">
        <v>89</v>
      </c>
      <c r="H7933">
        <v>1.9064000000000001</v>
      </c>
      <c r="I7933">
        <v>3</v>
      </c>
      <c r="J7933">
        <v>8000</v>
      </c>
      <c r="K7933">
        <f>+VLOOKUP(E7933,Costos!$A$1:$I$716100,9,FALSE)</f>
        <v>31.756437999999999</v>
      </c>
      <c r="L7933" t="str">
        <f t="shared" si="260"/>
        <v>241</v>
      </c>
      <c r="M7933" t="str">
        <f t="shared" si="261"/>
        <v>241012</v>
      </c>
      <c r="N7933" t="str">
        <f>IFERROR(IF(L7933="231","231",VLOOKUP(E7933,Materiales!$A$1:$G$37443,7,FALSE)),"N/A")</f>
        <v>Varios</v>
      </c>
    </row>
    <row r="7934" spans="1:14" x14ac:dyDescent="0.25">
      <c r="A7934">
        <v>2140040018</v>
      </c>
      <c r="B7934" t="s">
        <v>1509</v>
      </c>
      <c r="C7934">
        <v>2310250033</v>
      </c>
      <c r="D7934" t="s">
        <v>2597</v>
      </c>
      <c r="E7934">
        <v>2430520005</v>
      </c>
      <c r="F7934" t="s">
        <v>3574</v>
      </c>
      <c r="G7934" t="s">
        <v>89</v>
      </c>
      <c r="H7934">
        <v>0.2303</v>
      </c>
      <c r="I7934">
        <v>3</v>
      </c>
      <c r="J7934">
        <v>8000</v>
      </c>
      <c r="K7934">
        <f>+VLOOKUP(E7934,Costos!$A$1:$I$716100,9,FALSE)</f>
        <v>11.219386</v>
      </c>
      <c r="L7934" t="str">
        <f t="shared" si="260"/>
        <v>243</v>
      </c>
      <c r="M7934" t="str">
        <f t="shared" si="261"/>
        <v>243052</v>
      </c>
      <c r="N7934" t="str">
        <f>IFERROR(IF(L7934="231","231",VLOOKUP(E7934,Materiales!$A$1:$G$37443,7,FALSE)),"N/A")</f>
        <v>Varios</v>
      </c>
    </row>
    <row r="7935" spans="1:14" x14ac:dyDescent="0.25">
      <c r="A7935">
        <v>2140040018</v>
      </c>
      <c r="B7935" t="s">
        <v>1509</v>
      </c>
      <c r="C7935">
        <v>2310250033</v>
      </c>
      <c r="D7935" t="s">
        <v>2597</v>
      </c>
      <c r="E7935">
        <v>2430530004</v>
      </c>
      <c r="F7935" t="s">
        <v>3576</v>
      </c>
      <c r="G7935" t="s">
        <v>89</v>
      </c>
      <c r="H7935">
        <v>3.7808000000000002</v>
      </c>
      <c r="I7935">
        <v>3</v>
      </c>
      <c r="J7935">
        <v>8000</v>
      </c>
      <c r="K7935">
        <f>+VLOOKUP(E7935,Costos!$A$1:$I$716100,9,FALSE)</f>
        <v>0.48817100000000002</v>
      </c>
      <c r="L7935" t="str">
        <f t="shared" si="260"/>
        <v>243</v>
      </c>
      <c r="M7935" t="str">
        <f t="shared" si="261"/>
        <v>243053</v>
      </c>
      <c r="N7935" t="str">
        <f>IFERROR(IF(L7935="231","231",VLOOKUP(E7935,Materiales!$A$1:$G$37443,7,FALSE)),"N/A")</f>
        <v>Varios</v>
      </c>
    </row>
    <row r="7936" spans="1:14" x14ac:dyDescent="0.25">
      <c r="A7936">
        <v>2140040018</v>
      </c>
      <c r="B7936" t="s">
        <v>1509</v>
      </c>
      <c r="C7936">
        <v>2310250033</v>
      </c>
      <c r="D7936" t="s">
        <v>2597</v>
      </c>
      <c r="E7936">
        <v>2410120053</v>
      </c>
      <c r="F7936" t="s">
        <v>3265</v>
      </c>
      <c r="G7936" t="s">
        <v>3152</v>
      </c>
      <c r="H7936">
        <v>5.6677999999999997</v>
      </c>
      <c r="I7936">
        <v>3</v>
      </c>
      <c r="J7936">
        <v>8000</v>
      </c>
      <c r="K7936">
        <f>+VLOOKUP(E7936,Costos!$A$1:$I$716100,9,FALSE)</f>
        <v>7.6890919999999996</v>
      </c>
      <c r="L7936" t="str">
        <f t="shared" si="260"/>
        <v>241</v>
      </c>
      <c r="M7936" t="str">
        <f t="shared" si="261"/>
        <v>241012</v>
      </c>
      <c r="N7936" t="str">
        <f>IFERROR(IF(L7936="231","231",VLOOKUP(E7936,Materiales!$A$1:$G$37443,7,FALSE)),"N/A")</f>
        <v>Varios</v>
      </c>
    </row>
    <row r="7937" spans="1:14" x14ac:dyDescent="0.25">
      <c r="A7937">
        <v>2140040018</v>
      </c>
      <c r="B7937" t="s">
        <v>1509</v>
      </c>
      <c r="C7937">
        <v>2310250036</v>
      </c>
      <c r="D7937" t="s">
        <v>2600</v>
      </c>
      <c r="E7937">
        <v>2430550009</v>
      </c>
      <c r="F7937" t="s">
        <v>3582</v>
      </c>
      <c r="G7937" t="s">
        <v>89</v>
      </c>
      <c r="H7937">
        <v>6.6040000000000001</v>
      </c>
      <c r="I7937">
        <v>3</v>
      </c>
      <c r="J7937">
        <v>8000</v>
      </c>
      <c r="K7937">
        <f>+VLOOKUP(E7937,Costos!$A$1:$I$716100,9,FALSE)</f>
        <v>1.6416919999999999</v>
      </c>
      <c r="L7937" t="str">
        <f t="shared" si="260"/>
        <v>243</v>
      </c>
      <c r="M7937" t="str">
        <f t="shared" si="261"/>
        <v>243055</v>
      </c>
      <c r="N7937" t="str">
        <f>IFERROR(IF(L7937="231","231",VLOOKUP(E7937,Materiales!$A$1:$G$37443,7,FALSE)),"N/A")</f>
        <v>Varios</v>
      </c>
    </row>
    <row r="7938" spans="1:14" x14ac:dyDescent="0.25">
      <c r="A7938">
        <v>2140040018</v>
      </c>
      <c r="B7938" t="s">
        <v>1509</v>
      </c>
      <c r="C7938">
        <v>2310250036</v>
      </c>
      <c r="D7938" t="s">
        <v>2600</v>
      </c>
      <c r="E7938">
        <v>2430330004</v>
      </c>
      <c r="F7938" t="s">
        <v>3554</v>
      </c>
      <c r="G7938" t="s">
        <v>89</v>
      </c>
      <c r="H7938">
        <v>2.5756000000000001</v>
      </c>
      <c r="I7938">
        <v>3</v>
      </c>
      <c r="J7938">
        <v>8000</v>
      </c>
      <c r="K7938">
        <f>+VLOOKUP(E7938,Costos!$A$1:$I$716100,9,FALSE)</f>
        <v>14.39495</v>
      </c>
      <c r="L7938" t="str">
        <f t="shared" si="260"/>
        <v>243</v>
      </c>
      <c r="M7938" t="str">
        <f t="shared" si="261"/>
        <v>243033</v>
      </c>
      <c r="N7938" t="str">
        <f>IFERROR(IF(L7938="231","231",VLOOKUP(E7938,Materiales!$A$1:$G$37443,7,FALSE)),"N/A")</f>
        <v>Cauchos</v>
      </c>
    </row>
    <row r="7939" spans="1:14" x14ac:dyDescent="0.25">
      <c r="A7939">
        <v>2140040018</v>
      </c>
      <c r="B7939" t="s">
        <v>1509</v>
      </c>
      <c r="C7939">
        <v>2310250036</v>
      </c>
      <c r="D7939" t="s">
        <v>2600</v>
      </c>
      <c r="E7939">
        <v>2410120051</v>
      </c>
      <c r="F7939" t="s">
        <v>3264</v>
      </c>
      <c r="G7939" t="s">
        <v>89</v>
      </c>
      <c r="H7939">
        <v>1.8292999999999999</v>
      </c>
      <c r="I7939">
        <v>3</v>
      </c>
      <c r="J7939">
        <v>8000</v>
      </c>
      <c r="K7939">
        <f>+VLOOKUP(E7939,Costos!$A$1:$I$716100,9,FALSE)</f>
        <v>31.756437999999999</v>
      </c>
      <c r="L7939" t="str">
        <f t="shared" si="260"/>
        <v>241</v>
      </c>
      <c r="M7939" t="str">
        <f t="shared" si="261"/>
        <v>241012</v>
      </c>
      <c r="N7939" t="str">
        <f>IFERROR(IF(L7939="231","231",VLOOKUP(E7939,Materiales!$A$1:$G$37443,7,FALSE)),"N/A")</f>
        <v>Varios</v>
      </c>
    </row>
    <row r="7940" spans="1:14" x14ac:dyDescent="0.25">
      <c r="A7940">
        <v>2140040018</v>
      </c>
      <c r="B7940" t="s">
        <v>1509</v>
      </c>
      <c r="C7940">
        <v>2310250036</v>
      </c>
      <c r="D7940" t="s">
        <v>2600</v>
      </c>
      <c r="E7940">
        <v>2430520005</v>
      </c>
      <c r="F7940" t="s">
        <v>3574</v>
      </c>
      <c r="G7940" t="s">
        <v>89</v>
      </c>
      <c r="H7940">
        <v>1.0467</v>
      </c>
      <c r="I7940">
        <v>3</v>
      </c>
      <c r="J7940">
        <v>8000</v>
      </c>
      <c r="K7940">
        <f>+VLOOKUP(E7940,Costos!$A$1:$I$716100,9,FALSE)</f>
        <v>11.219386</v>
      </c>
      <c r="L7940" t="str">
        <f t="shared" si="260"/>
        <v>243</v>
      </c>
      <c r="M7940" t="str">
        <f t="shared" si="261"/>
        <v>243052</v>
      </c>
      <c r="N7940" t="str">
        <f>IFERROR(IF(L7940="231","231",VLOOKUP(E7940,Materiales!$A$1:$G$37443,7,FALSE)),"N/A")</f>
        <v>Varios</v>
      </c>
    </row>
    <row r="7941" spans="1:14" x14ac:dyDescent="0.25">
      <c r="A7941">
        <v>2140040018</v>
      </c>
      <c r="B7941" t="s">
        <v>1509</v>
      </c>
      <c r="C7941">
        <v>2310250036</v>
      </c>
      <c r="D7941" t="s">
        <v>2600</v>
      </c>
      <c r="E7941">
        <v>2410090303</v>
      </c>
      <c r="F7941" t="s">
        <v>3203</v>
      </c>
      <c r="G7941" t="s">
        <v>89</v>
      </c>
      <c r="H7941">
        <v>1.52E-2</v>
      </c>
      <c r="I7941">
        <v>3</v>
      </c>
      <c r="J7941">
        <v>8000</v>
      </c>
      <c r="K7941">
        <f>+VLOOKUP(E7941,Costos!$A$1:$I$716100,9,FALSE)</f>
        <v>46.534134000000002</v>
      </c>
      <c r="L7941" t="str">
        <f t="shared" si="260"/>
        <v>241</v>
      </c>
      <c r="M7941" t="str">
        <f t="shared" si="261"/>
        <v>241009</v>
      </c>
      <c r="N7941" t="str">
        <f>IFERROR(IF(L7941="231","231",VLOOKUP(E7941,Materiales!$A$1:$G$37443,7,FALSE)),"N/A")</f>
        <v>Pigmentos</v>
      </c>
    </row>
    <row r="7942" spans="1:14" x14ac:dyDescent="0.25">
      <c r="A7942">
        <v>2140040018</v>
      </c>
      <c r="B7942" t="s">
        <v>1509</v>
      </c>
      <c r="C7942">
        <v>2310250036</v>
      </c>
      <c r="D7942" t="s">
        <v>2600</v>
      </c>
      <c r="E7942">
        <v>2430530004</v>
      </c>
      <c r="F7942" t="s">
        <v>3576</v>
      </c>
      <c r="G7942" t="s">
        <v>89</v>
      </c>
      <c r="H7942">
        <v>3.6322000000000001</v>
      </c>
      <c r="I7942">
        <v>3</v>
      </c>
      <c r="J7942">
        <v>8000</v>
      </c>
      <c r="K7942">
        <f>+VLOOKUP(E7942,Costos!$A$1:$I$716100,9,FALSE)</f>
        <v>0.48817100000000002</v>
      </c>
      <c r="L7942" t="str">
        <f t="shared" si="260"/>
        <v>243</v>
      </c>
      <c r="M7942" t="str">
        <f t="shared" si="261"/>
        <v>243053</v>
      </c>
      <c r="N7942" t="str">
        <f>IFERROR(IF(L7942="231","231",VLOOKUP(E7942,Materiales!$A$1:$G$37443,7,FALSE)),"N/A")</f>
        <v>Varios</v>
      </c>
    </row>
    <row r="7943" spans="1:14" x14ac:dyDescent="0.25">
      <c r="A7943">
        <v>2140040018</v>
      </c>
      <c r="B7943" t="s">
        <v>1509</v>
      </c>
      <c r="C7943">
        <v>2310250036</v>
      </c>
      <c r="D7943" t="s">
        <v>2600</v>
      </c>
      <c r="E7943">
        <v>2410120053</v>
      </c>
      <c r="F7943" t="s">
        <v>3265</v>
      </c>
      <c r="G7943" t="s">
        <v>3152</v>
      </c>
      <c r="H7943">
        <v>5.4353999999999996</v>
      </c>
      <c r="I7943">
        <v>3</v>
      </c>
      <c r="J7943">
        <v>8000</v>
      </c>
      <c r="K7943">
        <f>+VLOOKUP(E7943,Costos!$A$1:$I$716100,9,FALSE)</f>
        <v>7.6890919999999996</v>
      </c>
      <c r="L7943" t="str">
        <f t="shared" si="260"/>
        <v>241</v>
      </c>
      <c r="M7943" t="str">
        <f t="shared" si="261"/>
        <v>241012</v>
      </c>
      <c r="N7943" t="str">
        <f>IFERROR(IF(L7943="231","231",VLOOKUP(E7943,Materiales!$A$1:$G$37443,7,FALSE)),"N/A")</f>
        <v>Varios</v>
      </c>
    </row>
    <row r="7944" spans="1:14" x14ac:dyDescent="0.25">
      <c r="A7944">
        <v>2140040018</v>
      </c>
      <c r="B7944" t="s">
        <v>1509</v>
      </c>
      <c r="C7944">
        <v>2310160005</v>
      </c>
      <c r="D7944" t="s">
        <v>2334</v>
      </c>
      <c r="E7944">
        <v>2410290575</v>
      </c>
      <c r="F7944" t="s">
        <v>3365</v>
      </c>
      <c r="G7944" t="s">
        <v>89</v>
      </c>
      <c r="H7944">
        <v>4.3059000000000003</v>
      </c>
      <c r="I7944">
        <v>3</v>
      </c>
      <c r="J7944">
        <v>8000</v>
      </c>
      <c r="K7944">
        <f>+VLOOKUP(E7944,Costos!$A$1:$I$716100,9,FALSE)</f>
        <v>6.2486309999999996</v>
      </c>
      <c r="L7944" t="str">
        <f t="shared" si="260"/>
        <v>241</v>
      </c>
      <c r="M7944" t="str">
        <f t="shared" si="261"/>
        <v>241029</v>
      </c>
      <c r="N7944" t="str">
        <f>IFERROR(IF(L7944="231","231",VLOOKUP(E7944,Materiales!$A$1:$G$37443,7,FALSE)),"N/A")</f>
        <v>Resinas</v>
      </c>
    </row>
    <row r="7945" spans="1:14" x14ac:dyDescent="0.25">
      <c r="A7945">
        <v>2140040018</v>
      </c>
      <c r="B7945" t="s">
        <v>1509</v>
      </c>
      <c r="C7945">
        <v>2310170002</v>
      </c>
      <c r="D7945" t="s">
        <v>2479</v>
      </c>
      <c r="E7945">
        <v>2410290575</v>
      </c>
      <c r="F7945" t="s">
        <v>3365</v>
      </c>
      <c r="G7945" t="s">
        <v>89</v>
      </c>
      <c r="H7945">
        <v>6.6421999999999999</v>
      </c>
      <c r="I7945">
        <v>3</v>
      </c>
      <c r="J7945">
        <v>8000</v>
      </c>
      <c r="K7945">
        <f>+VLOOKUP(E7945,Costos!$A$1:$I$716100,9,FALSE)</f>
        <v>6.2486309999999996</v>
      </c>
      <c r="L7945" t="str">
        <f t="shared" si="260"/>
        <v>241</v>
      </c>
      <c r="M7945" t="str">
        <f t="shared" si="261"/>
        <v>241029</v>
      </c>
      <c r="N7945" t="str">
        <f>IFERROR(IF(L7945="231","231",VLOOKUP(E7945,Materiales!$A$1:$G$37443,7,FALSE)),"N/A")</f>
        <v>Resinas</v>
      </c>
    </row>
    <row r="7946" spans="1:14" x14ac:dyDescent="0.25">
      <c r="A7946">
        <v>2140040018</v>
      </c>
      <c r="B7946" t="s">
        <v>1509</v>
      </c>
      <c r="C7946">
        <v>2310250012</v>
      </c>
      <c r="D7946" t="s">
        <v>2587</v>
      </c>
      <c r="E7946">
        <v>2430550009</v>
      </c>
      <c r="F7946" t="s">
        <v>3582</v>
      </c>
      <c r="G7946" t="s">
        <v>89</v>
      </c>
      <c r="H7946">
        <v>6.8011999999999997</v>
      </c>
      <c r="I7946">
        <v>3</v>
      </c>
      <c r="J7946">
        <v>8000</v>
      </c>
      <c r="K7946">
        <f>+VLOOKUP(E7946,Costos!$A$1:$I$716100,9,FALSE)</f>
        <v>1.6416919999999999</v>
      </c>
      <c r="L7946" t="str">
        <f t="shared" si="260"/>
        <v>243</v>
      </c>
      <c r="M7946" t="str">
        <f t="shared" si="261"/>
        <v>243055</v>
      </c>
      <c r="N7946" t="str">
        <f>IFERROR(IF(L7946="231","231",VLOOKUP(E7946,Materiales!$A$1:$G$37443,7,FALSE)),"N/A")</f>
        <v>Varios</v>
      </c>
    </row>
    <row r="7947" spans="1:14" x14ac:dyDescent="0.25">
      <c r="A7947">
        <v>2140040018</v>
      </c>
      <c r="B7947" t="s">
        <v>1509</v>
      </c>
      <c r="C7947">
        <v>2310250012</v>
      </c>
      <c r="D7947" t="s">
        <v>2587</v>
      </c>
      <c r="E7947">
        <v>2430330004</v>
      </c>
      <c r="F7947" t="s">
        <v>3554</v>
      </c>
      <c r="G7947" t="s">
        <v>89</v>
      </c>
      <c r="H7947">
        <v>2.6524999999999999</v>
      </c>
      <c r="I7947">
        <v>3</v>
      </c>
      <c r="J7947">
        <v>8000</v>
      </c>
      <c r="K7947">
        <f>+VLOOKUP(E7947,Costos!$A$1:$I$716100,9,FALSE)</f>
        <v>14.39495</v>
      </c>
      <c r="L7947" t="str">
        <f t="shared" si="260"/>
        <v>243</v>
      </c>
      <c r="M7947" t="str">
        <f t="shared" si="261"/>
        <v>243033</v>
      </c>
      <c r="N7947" t="str">
        <f>IFERROR(IF(L7947="231","231",VLOOKUP(E7947,Materiales!$A$1:$G$37443,7,FALSE)),"N/A")</f>
        <v>Cauchos</v>
      </c>
    </row>
    <row r="7948" spans="1:14" x14ac:dyDescent="0.25">
      <c r="A7948">
        <v>2140040018</v>
      </c>
      <c r="B7948" t="s">
        <v>1509</v>
      </c>
      <c r="C7948">
        <v>2310250012</v>
      </c>
      <c r="D7948" t="s">
        <v>2587</v>
      </c>
      <c r="E7948">
        <v>2410120051</v>
      </c>
      <c r="F7948" t="s">
        <v>3264</v>
      </c>
      <c r="G7948" t="s">
        <v>89</v>
      </c>
      <c r="H7948">
        <v>1.8842000000000001</v>
      </c>
      <c r="I7948">
        <v>3</v>
      </c>
      <c r="J7948">
        <v>8000</v>
      </c>
      <c r="K7948">
        <f>+VLOOKUP(E7948,Costos!$A$1:$I$716100,9,FALSE)</f>
        <v>31.756437999999999</v>
      </c>
      <c r="L7948" t="str">
        <f t="shared" si="260"/>
        <v>241</v>
      </c>
      <c r="M7948" t="str">
        <f t="shared" si="261"/>
        <v>241012</v>
      </c>
      <c r="N7948" t="str">
        <f>IFERROR(IF(L7948="231","231",VLOOKUP(E7948,Materiales!$A$1:$G$37443,7,FALSE)),"N/A")</f>
        <v>Varios</v>
      </c>
    </row>
    <row r="7949" spans="1:14" x14ac:dyDescent="0.25">
      <c r="A7949">
        <v>2140040018</v>
      </c>
      <c r="B7949" t="s">
        <v>1509</v>
      </c>
      <c r="C7949">
        <v>2310250012</v>
      </c>
      <c r="D7949" t="s">
        <v>2587</v>
      </c>
      <c r="E7949">
        <v>2430520005</v>
      </c>
      <c r="F7949" t="s">
        <v>3574</v>
      </c>
      <c r="G7949" t="s">
        <v>89</v>
      </c>
      <c r="H7949">
        <v>0.12239999999999999</v>
      </c>
      <c r="I7949">
        <v>3</v>
      </c>
      <c r="J7949">
        <v>8000</v>
      </c>
      <c r="K7949">
        <f>+VLOOKUP(E7949,Costos!$A$1:$I$716100,9,FALSE)</f>
        <v>11.219386</v>
      </c>
      <c r="L7949" t="str">
        <f t="shared" si="260"/>
        <v>243</v>
      </c>
      <c r="M7949" t="str">
        <f t="shared" si="261"/>
        <v>243052</v>
      </c>
      <c r="N7949" t="str">
        <f>IFERROR(IF(L7949="231","231",VLOOKUP(E7949,Materiales!$A$1:$G$37443,7,FALSE)),"N/A")</f>
        <v>Varios</v>
      </c>
    </row>
    <row r="7950" spans="1:14" x14ac:dyDescent="0.25">
      <c r="A7950">
        <v>2140040018</v>
      </c>
      <c r="B7950" t="s">
        <v>1509</v>
      </c>
      <c r="C7950">
        <v>2310250012</v>
      </c>
      <c r="D7950" t="s">
        <v>2587</v>
      </c>
      <c r="E7950">
        <v>2430700001</v>
      </c>
      <c r="F7950" t="s">
        <v>3609</v>
      </c>
      <c r="G7950" t="s">
        <v>89</v>
      </c>
      <c r="H7950">
        <v>0.30609999999999998</v>
      </c>
      <c r="I7950">
        <v>3</v>
      </c>
      <c r="J7950">
        <v>8000</v>
      </c>
      <c r="K7950">
        <f>+VLOOKUP(E7950,Costos!$A$1:$I$716100,9,FALSE)</f>
        <v>21.527200000000001</v>
      </c>
      <c r="L7950" t="str">
        <f t="shared" si="260"/>
        <v>243</v>
      </c>
      <c r="M7950" t="str">
        <f t="shared" si="261"/>
        <v>243070</v>
      </c>
      <c r="N7950" t="str">
        <f>IFERROR(IF(L7950="231","231",VLOOKUP(E7950,Materiales!$A$1:$G$37443,7,FALSE)),"N/A")</f>
        <v>Pigmentos</v>
      </c>
    </row>
    <row r="7951" spans="1:14" x14ac:dyDescent="0.25">
      <c r="A7951">
        <v>2140040018</v>
      </c>
      <c r="B7951" t="s">
        <v>1509</v>
      </c>
      <c r="C7951">
        <v>2310250012</v>
      </c>
      <c r="D7951" t="s">
        <v>2587</v>
      </c>
      <c r="E7951">
        <v>2430530004</v>
      </c>
      <c r="F7951" t="s">
        <v>3576</v>
      </c>
      <c r="G7951" t="s">
        <v>89</v>
      </c>
      <c r="H7951">
        <v>3.4005999999999998</v>
      </c>
      <c r="I7951">
        <v>3</v>
      </c>
      <c r="J7951">
        <v>8000</v>
      </c>
      <c r="K7951">
        <f>+VLOOKUP(E7951,Costos!$A$1:$I$716100,9,FALSE)</f>
        <v>0.48817100000000002</v>
      </c>
      <c r="L7951" t="str">
        <f t="shared" si="260"/>
        <v>243</v>
      </c>
      <c r="M7951" t="str">
        <f t="shared" si="261"/>
        <v>243053</v>
      </c>
      <c r="N7951" t="str">
        <f>IFERROR(IF(L7951="231","231",VLOOKUP(E7951,Materiales!$A$1:$G$37443,7,FALSE)),"N/A")</f>
        <v>Varios</v>
      </c>
    </row>
    <row r="7952" spans="1:14" x14ac:dyDescent="0.25">
      <c r="A7952">
        <v>2140040018</v>
      </c>
      <c r="B7952" t="s">
        <v>1509</v>
      </c>
      <c r="C7952">
        <v>2310250012</v>
      </c>
      <c r="D7952" t="s">
        <v>2587</v>
      </c>
      <c r="E7952">
        <v>2410120053</v>
      </c>
      <c r="F7952" t="s">
        <v>3265</v>
      </c>
      <c r="G7952" t="s">
        <v>3152</v>
      </c>
      <c r="H7952">
        <v>5.923</v>
      </c>
      <c r="I7952">
        <v>3</v>
      </c>
      <c r="J7952">
        <v>8000</v>
      </c>
      <c r="K7952">
        <f>+VLOOKUP(E7952,Costos!$A$1:$I$716100,9,FALSE)</f>
        <v>7.6890919999999996</v>
      </c>
      <c r="L7952" t="str">
        <f t="shared" si="260"/>
        <v>241</v>
      </c>
      <c r="M7952" t="str">
        <f t="shared" si="261"/>
        <v>241012</v>
      </c>
      <c r="N7952" t="str">
        <f>IFERROR(IF(L7952="231","231",VLOOKUP(E7952,Materiales!$A$1:$G$37443,7,FALSE)),"N/A")</f>
        <v>Varios</v>
      </c>
    </row>
    <row r="7953" spans="1:14" x14ac:dyDescent="0.25">
      <c r="A7953">
        <v>2140040018</v>
      </c>
      <c r="B7953" t="s">
        <v>1509</v>
      </c>
      <c r="C7953">
        <v>2310250033</v>
      </c>
      <c r="D7953" t="s">
        <v>2597</v>
      </c>
      <c r="E7953">
        <v>2310040545</v>
      </c>
      <c r="F7953" t="s">
        <v>2196</v>
      </c>
      <c r="G7953" t="s">
        <v>89</v>
      </c>
      <c r="H7953">
        <v>1.84E-2</v>
      </c>
      <c r="I7953">
        <v>3</v>
      </c>
      <c r="J7953">
        <v>8000</v>
      </c>
      <c r="K7953">
        <f>+VLOOKUP(E7953,Costos!$A$1:$I$716100,9,FALSE)</f>
        <v>21.814544999999999</v>
      </c>
      <c r="L7953" t="str">
        <f t="shared" si="260"/>
        <v>231</v>
      </c>
      <c r="M7953" t="str">
        <f t="shared" si="261"/>
        <v>231004</v>
      </c>
      <c r="N7953" t="str">
        <f>IFERROR(IF(L7953="231","231",VLOOKUP(E7953,Materiales!$A$1:$G$37443,7,FALSE)),"N/A")</f>
        <v>231</v>
      </c>
    </row>
    <row r="7954" spans="1:14" x14ac:dyDescent="0.25">
      <c r="A7954">
        <v>2140040018</v>
      </c>
      <c r="B7954" t="s">
        <v>1509</v>
      </c>
      <c r="C7954">
        <v>2310250033</v>
      </c>
      <c r="D7954" t="s">
        <v>2597</v>
      </c>
      <c r="E7954">
        <v>2430550009</v>
      </c>
      <c r="F7954" t="s">
        <v>3582</v>
      </c>
      <c r="G7954" t="s">
        <v>89</v>
      </c>
      <c r="H7954">
        <v>6.8464</v>
      </c>
      <c r="I7954">
        <v>3</v>
      </c>
      <c r="J7954">
        <v>8000</v>
      </c>
      <c r="K7954">
        <f>+VLOOKUP(E7954,Costos!$A$1:$I$716100,9,FALSE)</f>
        <v>1.6416919999999999</v>
      </c>
      <c r="L7954" t="str">
        <f t="shared" si="260"/>
        <v>243</v>
      </c>
      <c r="M7954" t="str">
        <f t="shared" si="261"/>
        <v>243055</v>
      </c>
      <c r="N7954" t="str">
        <f>IFERROR(IF(L7954="231","231",VLOOKUP(E7954,Materiales!$A$1:$G$37443,7,FALSE)),"N/A")</f>
        <v>Varios</v>
      </c>
    </row>
    <row r="7955" spans="1:14" x14ac:dyDescent="0.25">
      <c r="A7955">
        <v>2140040018</v>
      </c>
      <c r="B7955" t="s">
        <v>1509</v>
      </c>
      <c r="C7955">
        <v>2310250033</v>
      </c>
      <c r="D7955" t="s">
        <v>2597</v>
      </c>
      <c r="E7955">
        <v>2430330004</v>
      </c>
      <c r="F7955" t="s">
        <v>3554</v>
      </c>
      <c r="G7955" t="s">
        <v>89</v>
      </c>
      <c r="H7955">
        <v>2.6701000000000001</v>
      </c>
      <c r="I7955">
        <v>3</v>
      </c>
      <c r="J7955">
        <v>8000</v>
      </c>
      <c r="K7955">
        <f>+VLOOKUP(E7955,Costos!$A$1:$I$716100,9,FALSE)</f>
        <v>14.39495</v>
      </c>
      <c r="L7955" t="str">
        <f t="shared" si="260"/>
        <v>243</v>
      </c>
      <c r="M7955" t="str">
        <f t="shared" si="261"/>
        <v>243033</v>
      </c>
      <c r="N7955" t="str">
        <f>IFERROR(IF(L7955="231","231",VLOOKUP(E7955,Materiales!$A$1:$G$37443,7,FALSE)),"N/A")</f>
        <v>Cauchos</v>
      </c>
    </row>
    <row r="7956" spans="1:14" x14ac:dyDescent="0.25">
      <c r="A7956">
        <v>2140040018</v>
      </c>
      <c r="B7956" t="s">
        <v>1509</v>
      </c>
      <c r="C7956">
        <v>2310250033</v>
      </c>
      <c r="D7956" t="s">
        <v>2597</v>
      </c>
      <c r="E7956">
        <v>2410120051</v>
      </c>
      <c r="F7956" t="s">
        <v>3264</v>
      </c>
      <c r="G7956" t="s">
        <v>89</v>
      </c>
      <c r="H7956">
        <v>1.8964000000000001</v>
      </c>
      <c r="I7956">
        <v>3</v>
      </c>
      <c r="J7956">
        <v>8000</v>
      </c>
      <c r="K7956">
        <f>+VLOOKUP(E7956,Costos!$A$1:$I$716100,9,FALSE)</f>
        <v>31.756437999999999</v>
      </c>
      <c r="L7956" t="str">
        <f t="shared" si="260"/>
        <v>241</v>
      </c>
      <c r="M7956" t="str">
        <f t="shared" si="261"/>
        <v>241012</v>
      </c>
      <c r="N7956" t="str">
        <f>IFERROR(IF(L7956="231","231",VLOOKUP(E7956,Materiales!$A$1:$G$37443,7,FALSE)),"N/A")</f>
        <v>Varios</v>
      </c>
    </row>
    <row r="7957" spans="1:14" x14ac:dyDescent="0.25">
      <c r="A7957">
        <v>2140040018</v>
      </c>
      <c r="B7957" t="s">
        <v>1509</v>
      </c>
      <c r="C7957">
        <v>2310250033</v>
      </c>
      <c r="D7957" t="s">
        <v>2597</v>
      </c>
      <c r="E7957">
        <v>2430520005</v>
      </c>
      <c r="F7957" t="s">
        <v>3574</v>
      </c>
      <c r="G7957" t="s">
        <v>89</v>
      </c>
      <c r="H7957">
        <v>0.2291</v>
      </c>
      <c r="I7957">
        <v>3</v>
      </c>
      <c r="J7957">
        <v>8000</v>
      </c>
      <c r="K7957">
        <f>+VLOOKUP(E7957,Costos!$A$1:$I$716100,9,FALSE)</f>
        <v>11.219386</v>
      </c>
      <c r="L7957" t="str">
        <f t="shared" si="260"/>
        <v>243</v>
      </c>
      <c r="M7957" t="str">
        <f t="shared" si="261"/>
        <v>243052</v>
      </c>
      <c r="N7957" t="str">
        <f>IFERROR(IF(L7957="231","231",VLOOKUP(E7957,Materiales!$A$1:$G$37443,7,FALSE)),"N/A")</f>
        <v>Varios</v>
      </c>
    </row>
    <row r="7958" spans="1:14" x14ac:dyDescent="0.25">
      <c r="A7958">
        <v>2140040018</v>
      </c>
      <c r="B7958" t="s">
        <v>1509</v>
      </c>
      <c r="C7958">
        <v>2310250033</v>
      </c>
      <c r="D7958" t="s">
        <v>2597</v>
      </c>
      <c r="E7958">
        <v>2430530004</v>
      </c>
      <c r="F7958" t="s">
        <v>3576</v>
      </c>
      <c r="G7958" t="s">
        <v>89</v>
      </c>
      <c r="H7958">
        <v>3.7610999999999999</v>
      </c>
      <c r="I7958">
        <v>3</v>
      </c>
      <c r="J7958">
        <v>8000</v>
      </c>
      <c r="K7958">
        <f>+VLOOKUP(E7958,Costos!$A$1:$I$716100,9,FALSE)</f>
        <v>0.48817100000000002</v>
      </c>
      <c r="L7958" t="str">
        <f t="shared" si="260"/>
        <v>243</v>
      </c>
      <c r="M7958" t="str">
        <f t="shared" si="261"/>
        <v>243053</v>
      </c>
      <c r="N7958" t="str">
        <f>IFERROR(IF(L7958="231","231",VLOOKUP(E7958,Materiales!$A$1:$G$37443,7,FALSE)),"N/A")</f>
        <v>Varios</v>
      </c>
    </row>
    <row r="7959" spans="1:14" x14ac:dyDescent="0.25">
      <c r="A7959">
        <v>2140040018</v>
      </c>
      <c r="B7959" t="s">
        <v>1509</v>
      </c>
      <c r="C7959">
        <v>2310250033</v>
      </c>
      <c r="D7959" t="s">
        <v>2597</v>
      </c>
      <c r="E7959">
        <v>2410120053</v>
      </c>
      <c r="F7959" t="s">
        <v>3265</v>
      </c>
      <c r="G7959" t="s">
        <v>3152</v>
      </c>
      <c r="H7959">
        <v>5.6383000000000001</v>
      </c>
      <c r="I7959">
        <v>3</v>
      </c>
      <c r="J7959">
        <v>8000</v>
      </c>
      <c r="K7959">
        <f>+VLOOKUP(E7959,Costos!$A$1:$I$716100,9,FALSE)</f>
        <v>7.6890919999999996</v>
      </c>
      <c r="L7959" t="str">
        <f t="shared" si="260"/>
        <v>241</v>
      </c>
      <c r="M7959" t="str">
        <f t="shared" si="261"/>
        <v>241012</v>
      </c>
      <c r="N7959" t="str">
        <f>IFERROR(IF(L7959="231","231",VLOOKUP(E7959,Materiales!$A$1:$G$37443,7,FALSE)),"N/A")</f>
        <v>Varios</v>
      </c>
    </row>
    <row r="7960" spans="1:14" x14ac:dyDescent="0.25">
      <c r="A7960">
        <v>2140040018</v>
      </c>
      <c r="B7960" t="s">
        <v>1509</v>
      </c>
      <c r="C7960">
        <v>2310160005</v>
      </c>
      <c r="D7960" t="s">
        <v>2334</v>
      </c>
      <c r="E7960">
        <v>2410290575</v>
      </c>
      <c r="F7960" t="s">
        <v>3365</v>
      </c>
      <c r="G7960" t="s">
        <v>89</v>
      </c>
      <c r="H7960">
        <v>4.3059000000000003</v>
      </c>
      <c r="I7960">
        <v>3</v>
      </c>
      <c r="J7960">
        <v>8000</v>
      </c>
      <c r="K7960">
        <f>+VLOOKUP(E7960,Costos!$A$1:$I$716100,9,FALSE)</f>
        <v>6.2486309999999996</v>
      </c>
      <c r="L7960" t="str">
        <f t="shared" si="260"/>
        <v>241</v>
      </c>
      <c r="M7960" t="str">
        <f t="shared" si="261"/>
        <v>241029</v>
      </c>
      <c r="N7960" t="str">
        <f>IFERROR(IF(L7960="231","231",VLOOKUP(E7960,Materiales!$A$1:$G$37443,7,FALSE)),"N/A")</f>
        <v>Resinas</v>
      </c>
    </row>
    <row r="7961" spans="1:14" x14ac:dyDescent="0.25">
      <c r="A7961">
        <v>2140040018</v>
      </c>
      <c r="B7961" t="s">
        <v>1509</v>
      </c>
      <c r="C7961">
        <v>2310170002</v>
      </c>
      <c r="D7961" t="s">
        <v>2479</v>
      </c>
      <c r="E7961">
        <v>2410290575</v>
      </c>
      <c r="F7961" t="s">
        <v>3365</v>
      </c>
      <c r="G7961" t="s">
        <v>89</v>
      </c>
      <c r="H7961">
        <v>6.6421999999999999</v>
      </c>
      <c r="I7961">
        <v>3</v>
      </c>
      <c r="J7961">
        <v>8000</v>
      </c>
      <c r="K7961">
        <f>+VLOOKUP(E7961,Costos!$A$1:$I$716100,9,FALSE)</f>
        <v>6.2486309999999996</v>
      </c>
      <c r="L7961" t="str">
        <f t="shared" si="260"/>
        <v>241</v>
      </c>
      <c r="M7961" t="str">
        <f t="shared" si="261"/>
        <v>241029</v>
      </c>
      <c r="N7961" t="str">
        <f>IFERROR(IF(L7961="231","231",VLOOKUP(E7961,Materiales!$A$1:$G$37443,7,FALSE)),"N/A")</f>
        <v>Resinas</v>
      </c>
    </row>
    <row r="7962" spans="1:14" x14ac:dyDescent="0.25">
      <c r="A7962">
        <v>2140040018</v>
      </c>
      <c r="B7962" t="s">
        <v>1509</v>
      </c>
      <c r="C7962">
        <v>2310250007</v>
      </c>
      <c r="D7962" t="s">
        <v>2585</v>
      </c>
      <c r="E7962">
        <v>2430550009</v>
      </c>
      <c r="F7962" t="s">
        <v>3582</v>
      </c>
      <c r="G7962" t="s">
        <v>89</v>
      </c>
      <c r="H7962">
        <v>8.0565999999999995</v>
      </c>
      <c r="I7962">
        <v>3</v>
      </c>
      <c r="J7962">
        <v>8000</v>
      </c>
      <c r="K7962">
        <f>+VLOOKUP(E7962,Costos!$A$1:$I$716100,9,FALSE)</f>
        <v>1.6416919999999999</v>
      </c>
      <c r="L7962" t="str">
        <f t="shared" si="260"/>
        <v>243</v>
      </c>
      <c r="M7962" t="str">
        <f t="shared" si="261"/>
        <v>243055</v>
      </c>
      <c r="N7962" t="str">
        <f>IFERROR(IF(L7962="231","231",VLOOKUP(E7962,Materiales!$A$1:$G$37443,7,FALSE)),"N/A")</f>
        <v>Varios</v>
      </c>
    </row>
    <row r="7963" spans="1:14" x14ac:dyDescent="0.25">
      <c r="A7963">
        <v>2140040018</v>
      </c>
      <c r="B7963" t="s">
        <v>1509</v>
      </c>
      <c r="C7963">
        <v>2310250007</v>
      </c>
      <c r="D7963" t="s">
        <v>2585</v>
      </c>
      <c r="E7963">
        <v>2430330004</v>
      </c>
      <c r="F7963" t="s">
        <v>3554</v>
      </c>
      <c r="G7963" t="s">
        <v>89</v>
      </c>
      <c r="H7963">
        <v>3.1421000000000001</v>
      </c>
      <c r="I7963">
        <v>3</v>
      </c>
      <c r="J7963">
        <v>8000</v>
      </c>
      <c r="K7963">
        <f>+VLOOKUP(E7963,Costos!$A$1:$I$716100,9,FALSE)</f>
        <v>14.39495</v>
      </c>
      <c r="L7963" t="str">
        <f t="shared" si="260"/>
        <v>243</v>
      </c>
      <c r="M7963" t="str">
        <f t="shared" si="261"/>
        <v>243033</v>
      </c>
      <c r="N7963" t="str">
        <f>IFERROR(IF(L7963="231","231",VLOOKUP(E7963,Materiales!$A$1:$G$37443,7,FALSE)),"N/A")</f>
        <v>Cauchos</v>
      </c>
    </row>
    <row r="7964" spans="1:14" x14ac:dyDescent="0.25">
      <c r="A7964">
        <v>2140040018</v>
      </c>
      <c r="B7964" t="s">
        <v>1509</v>
      </c>
      <c r="C7964">
        <v>2310250007</v>
      </c>
      <c r="D7964" t="s">
        <v>2585</v>
      </c>
      <c r="E7964">
        <v>2410120051</v>
      </c>
      <c r="F7964" t="s">
        <v>3264</v>
      </c>
      <c r="G7964" t="s">
        <v>89</v>
      </c>
      <c r="H7964">
        <v>2.2320000000000002</v>
      </c>
      <c r="I7964">
        <v>3</v>
      </c>
      <c r="J7964">
        <v>8000</v>
      </c>
      <c r="K7964">
        <f>+VLOOKUP(E7964,Costos!$A$1:$I$716100,9,FALSE)</f>
        <v>31.756437999999999</v>
      </c>
      <c r="L7964" t="str">
        <f t="shared" si="260"/>
        <v>241</v>
      </c>
      <c r="M7964" t="str">
        <f t="shared" si="261"/>
        <v>241012</v>
      </c>
      <c r="N7964" t="str">
        <f>IFERROR(IF(L7964="231","231",VLOOKUP(E7964,Materiales!$A$1:$G$37443,7,FALSE)),"N/A")</f>
        <v>Varios</v>
      </c>
    </row>
    <row r="7965" spans="1:14" x14ac:dyDescent="0.25">
      <c r="A7965">
        <v>2140040018</v>
      </c>
      <c r="B7965" t="s">
        <v>1509</v>
      </c>
      <c r="C7965">
        <v>2310250007</v>
      </c>
      <c r="D7965" t="s">
        <v>2585</v>
      </c>
      <c r="E7965">
        <v>2430520005</v>
      </c>
      <c r="F7965" t="s">
        <v>3574</v>
      </c>
      <c r="G7965" t="s">
        <v>89</v>
      </c>
      <c r="H7965">
        <v>8.0600000000000005E-2</v>
      </c>
      <c r="I7965">
        <v>3</v>
      </c>
      <c r="J7965">
        <v>8000</v>
      </c>
      <c r="K7965">
        <f>+VLOOKUP(E7965,Costos!$A$1:$I$716100,9,FALSE)</f>
        <v>11.219386</v>
      </c>
      <c r="L7965" t="str">
        <f t="shared" si="260"/>
        <v>243</v>
      </c>
      <c r="M7965" t="str">
        <f t="shared" si="261"/>
        <v>243052</v>
      </c>
      <c r="N7965" t="str">
        <f>IFERROR(IF(L7965="231","231",VLOOKUP(E7965,Materiales!$A$1:$G$37443,7,FALSE)),"N/A")</f>
        <v>Varios</v>
      </c>
    </row>
    <row r="7966" spans="1:14" x14ac:dyDescent="0.25">
      <c r="A7966">
        <v>2140040018</v>
      </c>
      <c r="B7966" t="s">
        <v>1509</v>
      </c>
      <c r="C7966">
        <v>2310250007</v>
      </c>
      <c r="D7966" t="s">
        <v>2585</v>
      </c>
      <c r="E7966">
        <v>2410090106</v>
      </c>
      <c r="F7966" t="s">
        <v>3171</v>
      </c>
      <c r="G7966" t="s">
        <v>89</v>
      </c>
      <c r="H7966">
        <v>0.36249999999999999</v>
      </c>
      <c r="I7966">
        <v>3</v>
      </c>
      <c r="J7966">
        <v>8000</v>
      </c>
      <c r="K7966">
        <f>+VLOOKUP(E7966,Costos!$A$1:$I$716100,9,FALSE)</f>
        <v>71.382352999999995</v>
      </c>
      <c r="L7966" t="str">
        <f t="shared" si="260"/>
        <v>241</v>
      </c>
      <c r="M7966" t="str">
        <f t="shared" si="261"/>
        <v>241009</v>
      </c>
      <c r="N7966" t="str">
        <f>IFERROR(IF(L7966="231","231",VLOOKUP(E7966,Materiales!$A$1:$G$37443,7,FALSE)),"N/A")</f>
        <v>Pigmentos</v>
      </c>
    </row>
    <row r="7967" spans="1:14" x14ac:dyDescent="0.25">
      <c r="A7967">
        <v>2140040018</v>
      </c>
      <c r="B7967" t="s">
        <v>1509</v>
      </c>
      <c r="C7967">
        <v>2310250007</v>
      </c>
      <c r="D7967" t="s">
        <v>2585</v>
      </c>
      <c r="E7967">
        <v>2430530004</v>
      </c>
      <c r="F7967" t="s">
        <v>3576</v>
      </c>
      <c r="G7967" t="s">
        <v>89</v>
      </c>
      <c r="H7967">
        <v>4.0282999999999998</v>
      </c>
      <c r="I7967">
        <v>3</v>
      </c>
      <c r="J7967">
        <v>8000</v>
      </c>
      <c r="K7967">
        <f>+VLOOKUP(E7967,Costos!$A$1:$I$716100,9,FALSE)</f>
        <v>0.48817100000000002</v>
      </c>
      <c r="L7967" t="str">
        <f t="shared" si="260"/>
        <v>243</v>
      </c>
      <c r="M7967" t="str">
        <f t="shared" si="261"/>
        <v>243053</v>
      </c>
      <c r="N7967" t="str">
        <f>IFERROR(IF(L7967="231","231",VLOOKUP(E7967,Materiales!$A$1:$G$37443,7,FALSE)),"N/A")</f>
        <v>Varios</v>
      </c>
    </row>
    <row r="7968" spans="1:14" x14ac:dyDescent="0.25">
      <c r="A7968">
        <v>2140040018</v>
      </c>
      <c r="B7968" t="s">
        <v>1509</v>
      </c>
      <c r="C7968">
        <v>2310250007</v>
      </c>
      <c r="D7968" t="s">
        <v>2585</v>
      </c>
      <c r="E7968">
        <v>2410120053</v>
      </c>
      <c r="F7968" t="s">
        <v>3265</v>
      </c>
      <c r="G7968" t="s">
        <v>3152</v>
      </c>
      <c r="H7968">
        <v>7.0891999999999999</v>
      </c>
      <c r="I7968">
        <v>3</v>
      </c>
      <c r="J7968">
        <v>8000</v>
      </c>
      <c r="K7968">
        <f>+VLOOKUP(E7968,Costos!$A$1:$I$716100,9,FALSE)</f>
        <v>7.6890919999999996</v>
      </c>
      <c r="L7968" t="str">
        <f t="shared" si="260"/>
        <v>241</v>
      </c>
      <c r="M7968" t="str">
        <f t="shared" si="261"/>
        <v>241012</v>
      </c>
      <c r="N7968" t="str">
        <f>IFERROR(IF(L7968="231","231",VLOOKUP(E7968,Materiales!$A$1:$G$37443,7,FALSE)),"N/A")</f>
        <v>Varios</v>
      </c>
    </row>
    <row r="7969" spans="1:14" x14ac:dyDescent="0.25">
      <c r="A7969">
        <v>2140040018</v>
      </c>
      <c r="B7969" t="s">
        <v>1509</v>
      </c>
      <c r="C7969">
        <v>2310250014</v>
      </c>
      <c r="D7969" t="s">
        <v>2588</v>
      </c>
      <c r="E7969">
        <v>2430550009</v>
      </c>
      <c r="F7969" t="s">
        <v>3582</v>
      </c>
      <c r="G7969" t="s">
        <v>89</v>
      </c>
      <c r="H7969">
        <v>7.4231999999999996</v>
      </c>
      <c r="I7969">
        <v>3</v>
      </c>
      <c r="J7969">
        <v>8000</v>
      </c>
      <c r="K7969">
        <f>+VLOOKUP(E7969,Costos!$A$1:$I$716100,9,FALSE)</f>
        <v>1.6416919999999999</v>
      </c>
      <c r="L7969" t="str">
        <f t="shared" si="260"/>
        <v>243</v>
      </c>
      <c r="M7969" t="str">
        <f t="shared" si="261"/>
        <v>243055</v>
      </c>
      <c r="N7969" t="str">
        <f>IFERROR(IF(L7969="231","231",VLOOKUP(E7969,Materiales!$A$1:$G$37443,7,FALSE)),"N/A")</f>
        <v>Varios</v>
      </c>
    </row>
    <row r="7970" spans="1:14" x14ac:dyDescent="0.25">
      <c r="A7970">
        <v>2140040018</v>
      </c>
      <c r="B7970" t="s">
        <v>1509</v>
      </c>
      <c r="C7970">
        <v>2310250014</v>
      </c>
      <c r="D7970" t="s">
        <v>2588</v>
      </c>
      <c r="E7970">
        <v>2430330004</v>
      </c>
      <c r="F7970" t="s">
        <v>3554</v>
      </c>
      <c r="G7970" t="s">
        <v>89</v>
      </c>
      <c r="H7970">
        <v>2.895</v>
      </c>
      <c r="I7970">
        <v>3</v>
      </c>
      <c r="J7970">
        <v>8000</v>
      </c>
      <c r="K7970">
        <f>+VLOOKUP(E7970,Costos!$A$1:$I$716100,9,FALSE)</f>
        <v>14.39495</v>
      </c>
      <c r="L7970" t="str">
        <f t="shared" ref="L7970:L8033" si="262">+LEFT(E7970,3)</f>
        <v>243</v>
      </c>
      <c r="M7970" t="str">
        <f t="shared" ref="M7970:M8033" si="263">+LEFT(E7970,6)</f>
        <v>243033</v>
      </c>
      <c r="N7970" t="str">
        <f>IFERROR(IF(L7970="231","231",VLOOKUP(E7970,Materiales!$A$1:$G$37443,7,FALSE)),"N/A")</f>
        <v>Cauchos</v>
      </c>
    </row>
    <row r="7971" spans="1:14" x14ac:dyDescent="0.25">
      <c r="A7971">
        <v>2140040018</v>
      </c>
      <c r="B7971" t="s">
        <v>1509</v>
      </c>
      <c r="C7971">
        <v>2310250014</v>
      </c>
      <c r="D7971" t="s">
        <v>2588</v>
      </c>
      <c r="E7971">
        <v>2410120051</v>
      </c>
      <c r="F7971" t="s">
        <v>3264</v>
      </c>
      <c r="G7971" t="s">
        <v>89</v>
      </c>
      <c r="H7971">
        <v>2.0562</v>
      </c>
      <c r="I7971">
        <v>3</v>
      </c>
      <c r="J7971">
        <v>8000</v>
      </c>
      <c r="K7971">
        <f>+VLOOKUP(E7971,Costos!$A$1:$I$716100,9,FALSE)</f>
        <v>31.756437999999999</v>
      </c>
      <c r="L7971" t="str">
        <f t="shared" si="262"/>
        <v>241</v>
      </c>
      <c r="M7971" t="str">
        <f t="shared" si="263"/>
        <v>241012</v>
      </c>
      <c r="N7971" t="str">
        <f>IFERROR(IF(L7971="231","231",VLOOKUP(E7971,Materiales!$A$1:$G$37443,7,FALSE)),"N/A")</f>
        <v>Varios</v>
      </c>
    </row>
    <row r="7972" spans="1:14" x14ac:dyDescent="0.25">
      <c r="A7972">
        <v>2140040018</v>
      </c>
      <c r="B7972" t="s">
        <v>1509</v>
      </c>
      <c r="C7972">
        <v>2310250014</v>
      </c>
      <c r="D7972" t="s">
        <v>2588</v>
      </c>
      <c r="E7972">
        <v>2410090306</v>
      </c>
      <c r="F7972" t="s">
        <v>3205</v>
      </c>
      <c r="G7972" t="s">
        <v>89</v>
      </c>
      <c r="H7972">
        <v>0.1782</v>
      </c>
      <c r="I7972">
        <v>3</v>
      </c>
      <c r="J7972">
        <v>8000</v>
      </c>
      <c r="K7972">
        <f>+VLOOKUP(E7972,Costos!$A$1:$I$716100,9,FALSE)</f>
        <v>43.042070000000002</v>
      </c>
      <c r="L7972" t="str">
        <f t="shared" si="262"/>
        <v>241</v>
      </c>
      <c r="M7972" t="str">
        <f t="shared" si="263"/>
        <v>241009</v>
      </c>
      <c r="N7972" t="str">
        <f>IFERROR(IF(L7972="231","231",VLOOKUP(E7972,Materiales!$A$1:$G$37443,7,FALSE)),"N/A")</f>
        <v>Pigmentos</v>
      </c>
    </row>
    <row r="7973" spans="1:14" x14ac:dyDescent="0.25">
      <c r="A7973">
        <v>2140040018</v>
      </c>
      <c r="B7973" t="s">
        <v>1509</v>
      </c>
      <c r="C7973">
        <v>2310250014</v>
      </c>
      <c r="D7973" t="s">
        <v>2588</v>
      </c>
      <c r="E7973">
        <v>2410090274</v>
      </c>
      <c r="F7973" t="s">
        <v>3196</v>
      </c>
      <c r="G7973" t="s">
        <v>89</v>
      </c>
      <c r="H7973">
        <v>0.2301</v>
      </c>
      <c r="I7973">
        <v>3</v>
      </c>
      <c r="J7973">
        <v>8000</v>
      </c>
      <c r="K7973">
        <f>+VLOOKUP(E7973,Costos!$A$1:$I$716100,9,FALSE)</f>
        <v>74.759399999999999</v>
      </c>
      <c r="L7973" t="str">
        <f t="shared" si="262"/>
        <v>241</v>
      </c>
      <c r="M7973" t="str">
        <f t="shared" si="263"/>
        <v>241009</v>
      </c>
      <c r="N7973" t="str">
        <f>IFERROR(IF(L7973="231","231",VLOOKUP(E7973,Materiales!$A$1:$G$37443,7,FALSE)),"N/A")</f>
        <v>Pigmentos</v>
      </c>
    </row>
    <row r="7974" spans="1:14" x14ac:dyDescent="0.25">
      <c r="A7974">
        <v>2140040018</v>
      </c>
      <c r="B7974" t="s">
        <v>1509</v>
      </c>
      <c r="C7974">
        <v>2310250014</v>
      </c>
      <c r="D7974" t="s">
        <v>2588</v>
      </c>
      <c r="E7974">
        <v>2430530004</v>
      </c>
      <c r="F7974" t="s">
        <v>3576</v>
      </c>
      <c r="G7974" t="s">
        <v>89</v>
      </c>
      <c r="H7974">
        <v>4.0827</v>
      </c>
      <c r="I7974">
        <v>3</v>
      </c>
      <c r="J7974">
        <v>8000</v>
      </c>
      <c r="K7974">
        <f>+VLOOKUP(E7974,Costos!$A$1:$I$716100,9,FALSE)</f>
        <v>0.48817100000000002</v>
      </c>
      <c r="L7974" t="str">
        <f t="shared" si="262"/>
        <v>243</v>
      </c>
      <c r="M7974" t="str">
        <f t="shared" si="263"/>
        <v>243053</v>
      </c>
      <c r="N7974" t="str">
        <f>IFERROR(IF(L7974="231","231",VLOOKUP(E7974,Materiales!$A$1:$G$37443,7,FALSE)),"N/A")</f>
        <v>Varios</v>
      </c>
    </row>
    <row r="7975" spans="1:14" x14ac:dyDescent="0.25">
      <c r="A7975">
        <v>2140040018</v>
      </c>
      <c r="B7975" t="s">
        <v>1509</v>
      </c>
      <c r="C7975">
        <v>2310250014</v>
      </c>
      <c r="D7975" t="s">
        <v>2588</v>
      </c>
      <c r="E7975">
        <v>2410120053</v>
      </c>
      <c r="F7975" t="s">
        <v>3265</v>
      </c>
      <c r="G7975" t="s">
        <v>3152</v>
      </c>
      <c r="H7975">
        <v>6.1120000000000001</v>
      </c>
      <c r="I7975">
        <v>3</v>
      </c>
      <c r="J7975">
        <v>8000</v>
      </c>
      <c r="K7975">
        <f>+VLOOKUP(E7975,Costos!$A$1:$I$716100,9,FALSE)</f>
        <v>7.6890919999999996</v>
      </c>
      <c r="L7975" t="str">
        <f t="shared" si="262"/>
        <v>241</v>
      </c>
      <c r="M7975" t="str">
        <f t="shared" si="263"/>
        <v>241012</v>
      </c>
      <c r="N7975" t="str">
        <f>IFERROR(IF(L7975="231","231",VLOOKUP(E7975,Materiales!$A$1:$G$37443,7,FALSE)),"N/A")</f>
        <v>Varios</v>
      </c>
    </row>
    <row r="7976" spans="1:14" x14ac:dyDescent="0.25">
      <c r="A7976">
        <v>2140040018</v>
      </c>
      <c r="B7976" t="s">
        <v>1509</v>
      </c>
      <c r="C7976">
        <v>2310040543</v>
      </c>
      <c r="D7976" t="s">
        <v>2194</v>
      </c>
      <c r="E7976">
        <v>2410260028</v>
      </c>
      <c r="F7976" t="s">
        <v>3323</v>
      </c>
      <c r="G7976" t="s">
        <v>89</v>
      </c>
      <c r="H7976">
        <v>1E-4</v>
      </c>
      <c r="I7976">
        <v>4</v>
      </c>
      <c r="J7976">
        <v>8000</v>
      </c>
      <c r="K7976">
        <f>+VLOOKUP(E7976,Costos!$A$1:$I$716100,9,FALSE)</f>
        <v>48.858373999999998</v>
      </c>
      <c r="L7976" t="str">
        <f t="shared" si="262"/>
        <v>241</v>
      </c>
      <c r="M7976" t="str">
        <f t="shared" si="263"/>
        <v>241026</v>
      </c>
      <c r="N7976" t="str">
        <f>IFERROR(IF(L7976="231","231",VLOOKUP(E7976,Materiales!$A$1:$G$37443,7,FALSE)),"N/A")</f>
        <v>Otros</v>
      </c>
    </row>
    <row r="7977" spans="1:14" x14ac:dyDescent="0.25">
      <c r="A7977">
        <v>2140040018</v>
      </c>
      <c r="B7977" t="s">
        <v>1509</v>
      </c>
      <c r="C7977">
        <v>2310040543</v>
      </c>
      <c r="D7977" t="s">
        <v>2194</v>
      </c>
      <c r="E7977">
        <v>2410090302</v>
      </c>
      <c r="F7977" t="s">
        <v>3202</v>
      </c>
      <c r="G7977" t="s">
        <v>89</v>
      </c>
      <c r="H7977">
        <v>2.8999999999999998E-3</v>
      </c>
      <c r="I7977">
        <v>4</v>
      </c>
      <c r="J7977">
        <v>8000</v>
      </c>
      <c r="K7977">
        <f>+VLOOKUP(E7977,Costos!$A$1:$I$716100,9,FALSE)</f>
        <v>40.179017999999999</v>
      </c>
      <c r="L7977" t="str">
        <f t="shared" si="262"/>
        <v>241</v>
      </c>
      <c r="M7977" t="str">
        <f t="shared" si="263"/>
        <v>241009</v>
      </c>
      <c r="N7977" t="str">
        <f>IFERROR(IF(L7977="231","231",VLOOKUP(E7977,Materiales!$A$1:$G$37443,7,FALSE)),"N/A")</f>
        <v>Pigmentos</v>
      </c>
    </row>
    <row r="7978" spans="1:14" x14ac:dyDescent="0.25">
      <c r="A7978">
        <v>2140040018</v>
      </c>
      <c r="B7978" t="s">
        <v>1509</v>
      </c>
      <c r="C7978">
        <v>2310040543</v>
      </c>
      <c r="D7978" t="s">
        <v>2194</v>
      </c>
      <c r="E7978">
        <v>2410120053</v>
      </c>
      <c r="F7978" t="s">
        <v>3265</v>
      </c>
      <c r="G7978" t="s">
        <v>3152</v>
      </c>
      <c r="H7978">
        <v>7.4999999999999997E-3</v>
      </c>
      <c r="I7978">
        <v>4</v>
      </c>
      <c r="J7978">
        <v>8000</v>
      </c>
      <c r="K7978">
        <f>+VLOOKUP(E7978,Costos!$A$1:$I$716100,9,FALSE)</f>
        <v>7.6890919999999996</v>
      </c>
      <c r="L7978" t="str">
        <f t="shared" si="262"/>
        <v>241</v>
      </c>
      <c r="M7978" t="str">
        <f t="shared" si="263"/>
        <v>241012</v>
      </c>
      <c r="N7978" t="str">
        <f>IFERROR(IF(L7978="231","231",VLOOKUP(E7978,Materiales!$A$1:$G$37443,7,FALSE)),"N/A")</f>
        <v>Varios</v>
      </c>
    </row>
    <row r="7979" spans="1:14" x14ac:dyDescent="0.25">
      <c r="A7979">
        <v>2140040018</v>
      </c>
      <c r="B7979" t="s">
        <v>1509</v>
      </c>
      <c r="C7979">
        <v>2310040536</v>
      </c>
      <c r="D7979" t="s">
        <v>2187</v>
      </c>
      <c r="E7979">
        <v>2410260028</v>
      </c>
      <c r="F7979" t="s">
        <v>3323</v>
      </c>
      <c r="G7979" t="s">
        <v>89</v>
      </c>
      <c r="H7979">
        <v>2.9999999999999997E-4</v>
      </c>
      <c r="I7979">
        <v>4</v>
      </c>
      <c r="J7979">
        <v>8000</v>
      </c>
      <c r="K7979">
        <f>+VLOOKUP(E7979,Costos!$A$1:$I$716100,9,FALSE)</f>
        <v>48.858373999999998</v>
      </c>
      <c r="L7979" t="str">
        <f t="shared" si="262"/>
        <v>241</v>
      </c>
      <c r="M7979" t="str">
        <f t="shared" si="263"/>
        <v>241026</v>
      </c>
      <c r="N7979" t="str">
        <f>IFERROR(IF(L7979="231","231",VLOOKUP(E7979,Materiales!$A$1:$G$37443,7,FALSE)),"N/A")</f>
        <v>Otros</v>
      </c>
    </row>
    <row r="7980" spans="1:14" x14ac:dyDescent="0.25">
      <c r="A7980">
        <v>2140040018</v>
      </c>
      <c r="B7980" t="s">
        <v>1509</v>
      </c>
      <c r="C7980">
        <v>2310040536</v>
      </c>
      <c r="D7980" t="s">
        <v>2187</v>
      </c>
      <c r="E7980">
        <v>2430680002</v>
      </c>
      <c r="F7980" t="s">
        <v>3602</v>
      </c>
      <c r="G7980" t="s">
        <v>89</v>
      </c>
      <c r="H7980">
        <v>4.1999999999999997E-3</v>
      </c>
      <c r="I7980">
        <v>4</v>
      </c>
      <c r="J7980">
        <v>8000</v>
      </c>
      <c r="K7980">
        <f>+VLOOKUP(E7980,Costos!$A$1:$I$716100,9,FALSE)</f>
        <v>37.0822</v>
      </c>
      <c r="L7980" t="str">
        <f t="shared" si="262"/>
        <v>243</v>
      </c>
      <c r="M7980" t="str">
        <f t="shared" si="263"/>
        <v>243068</v>
      </c>
      <c r="N7980" t="str">
        <f>IFERROR(IF(L7980="231","231",VLOOKUP(E7980,Materiales!$A$1:$G$37443,7,FALSE)),"N/A")</f>
        <v>Pigmentos</v>
      </c>
    </row>
    <row r="7981" spans="1:14" x14ac:dyDescent="0.25">
      <c r="A7981">
        <v>2140040018</v>
      </c>
      <c r="B7981" t="s">
        <v>1509</v>
      </c>
      <c r="C7981">
        <v>2310040536</v>
      </c>
      <c r="D7981" t="s">
        <v>2187</v>
      </c>
      <c r="E7981">
        <v>2410120053</v>
      </c>
      <c r="F7981" t="s">
        <v>3265</v>
      </c>
      <c r="G7981" t="s">
        <v>3152</v>
      </c>
      <c r="H7981">
        <v>9.4999999999999998E-3</v>
      </c>
      <c r="I7981">
        <v>4</v>
      </c>
      <c r="J7981">
        <v>8000</v>
      </c>
      <c r="K7981">
        <f>+VLOOKUP(E7981,Costos!$A$1:$I$716100,9,FALSE)</f>
        <v>7.6890919999999996</v>
      </c>
      <c r="L7981" t="str">
        <f t="shared" si="262"/>
        <v>241</v>
      </c>
      <c r="M7981" t="str">
        <f t="shared" si="263"/>
        <v>241012</v>
      </c>
      <c r="N7981" t="str">
        <f>IFERROR(IF(L7981="231","231",VLOOKUP(E7981,Materiales!$A$1:$G$37443,7,FALSE)),"N/A")</f>
        <v>Varios</v>
      </c>
    </row>
    <row r="7982" spans="1:14" x14ac:dyDescent="0.25">
      <c r="A7982">
        <v>2140040018</v>
      </c>
      <c r="B7982" t="s">
        <v>1509</v>
      </c>
      <c r="C7982">
        <v>2310040545</v>
      </c>
      <c r="D7982" t="s">
        <v>2196</v>
      </c>
      <c r="E7982">
        <v>2410260028</v>
      </c>
      <c r="F7982" t="s">
        <v>3323</v>
      </c>
      <c r="G7982" t="s">
        <v>89</v>
      </c>
      <c r="H7982">
        <v>2.9999999999999997E-4</v>
      </c>
      <c r="I7982">
        <v>4</v>
      </c>
      <c r="J7982">
        <v>8000</v>
      </c>
      <c r="K7982">
        <f>+VLOOKUP(E7982,Costos!$A$1:$I$716100,9,FALSE)</f>
        <v>48.858373999999998</v>
      </c>
      <c r="L7982" t="str">
        <f t="shared" si="262"/>
        <v>241</v>
      </c>
      <c r="M7982" t="str">
        <f t="shared" si="263"/>
        <v>241026</v>
      </c>
      <c r="N7982" t="str">
        <f>IFERROR(IF(L7982="231","231",VLOOKUP(E7982,Materiales!$A$1:$G$37443,7,FALSE)),"N/A")</f>
        <v>Otros</v>
      </c>
    </row>
    <row r="7983" spans="1:14" x14ac:dyDescent="0.25">
      <c r="A7983">
        <v>2140040018</v>
      </c>
      <c r="B7983" t="s">
        <v>1509</v>
      </c>
      <c r="C7983">
        <v>2310040545</v>
      </c>
      <c r="D7983" t="s">
        <v>2196</v>
      </c>
      <c r="E7983">
        <v>2430710003</v>
      </c>
      <c r="F7983" t="s">
        <v>3615</v>
      </c>
      <c r="G7983" t="s">
        <v>89</v>
      </c>
      <c r="H7983">
        <v>5.8999999999999999E-3</v>
      </c>
      <c r="I7983">
        <v>4</v>
      </c>
      <c r="J7983">
        <v>8000</v>
      </c>
      <c r="K7983">
        <f>+VLOOKUP(E7983,Costos!$A$1:$I$716100,9,FALSE)</f>
        <v>31.712800000000001</v>
      </c>
      <c r="L7983" t="str">
        <f t="shared" si="262"/>
        <v>243</v>
      </c>
      <c r="M7983" t="str">
        <f t="shared" si="263"/>
        <v>243071</v>
      </c>
      <c r="N7983" t="str">
        <f>IFERROR(IF(L7983="231","231",VLOOKUP(E7983,Materiales!$A$1:$G$37443,7,FALSE)),"N/A")</f>
        <v>Pigmentos</v>
      </c>
    </row>
    <row r="7984" spans="1:14" x14ac:dyDescent="0.25">
      <c r="A7984">
        <v>2140040018</v>
      </c>
      <c r="B7984" t="s">
        <v>1509</v>
      </c>
      <c r="C7984">
        <v>2310040545</v>
      </c>
      <c r="D7984" t="s">
        <v>2196</v>
      </c>
      <c r="E7984">
        <v>2410120053</v>
      </c>
      <c r="F7984" t="s">
        <v>3265</v>
      </c>
      <c r="G7984" t="s">
        <v>3152</v>
      </c>
      <c r="H7984">
        <v>1.3899999999999999E-2</v>
      </c>
      <c r="I7984">
        <v>4</v>
      </c>
      <c r="J7984">
        <v>8000</v>
      </c>
      <c r="K7984">
        <f>+VLOOKUP(E7984,Costos!$A$1:$I$716100,9,FALSE)</f>
        <v>7.6890919999999996</v>
      </c>
      <c r="L7984" t="str">
        <f t="shared" si="262"/>
        <v>241</v>
      </c>
      <c r="M7984" t="str">
        <f t="shared" si="263"/>
        <v>241012</v>
      </c>
      <c r="N7984" t="str">
        <f>IFERROR(IF(L7984="231","231",VLOOKUP(E7984,Materiales!$A$1:$G$37443,7,FALSE)),"N/A")</f>
        <v>Varios</v>
      </c>
    </row>
    <row r="7985" spans="1:14" x14ac:dyDescent="0.25">
      <c r="A7985">
        <v>2140040018</v>
      </c>
      <c r="B7985" t="s">
        <v>1509</v>
      </c>
      <c r="C7985">
        <v>2310040545</v>
      </c>
      <c r="D7985" t="s">
        <v>2196</v>
      </c>
      <c r="E7985">
        <v>2410260028</v>
      </c>
      <c r="F7985" t="s">
        <v>3323</v>
      </c>
      <c r="G7985" t="s">
        <v>89</v>
      </c>
      <c r="H7985">
        <v>2.9999999999999997E-4</v>
      </c>
      <c r="I7985">
        <v>4</v>
      </c>
      <c r="J7985">
        <v>8000</v>
      </c>
      <c r="K7985">
        <f>+VLOOKUP(E7985,Costos!$A$1:$I$716100,9,FALSE)</f>
        <v>48.858373999999998</v>
      </c>
      <c r="L7985" t="str">
        <f t="shared" si="262"/>
        <v>241</v>
      </c>
      <c r="M7985" t="str">
        <f t="shared" si="263"/>
        <v>241026</v>
      </c>
      <c r="N7985" t="str">
        <f>IFERROR(IF(L7985="231","231",VLOOKUP(E7985,Materiales!$A$1:$G$37443,7,FALSE)),"N/A")</f>
        <v>Otros</v>
      </c>
    </row>
    <row r="7986" spans="1:14" x14ac:dyDescent="0.25">
      <c r="A7986">
        <v>2140040018</v>
      </c>
      <c r="B7986" t="s">
        <v>1509</v>
      </c>
      <c r="C7986">
        <v>2310040545</v>
      </c>
      <c r="D7986" t="s">
        <v>2196</v>
      </c>
      <c r="E7986">
        <v>2430710003</v>
      </c>
      <c r="F7986" t="s">
        <v>3615</v>
      </c>
      <c r="G7986" t="s">
        <v>89</v>
      </c>
      <c r="H7986">
        <v>5.7999999999999996E-3</v>
      </c>
      <c r="I7986">
        <v>4</v>
      </c>
      <c r="J7986">
        <v>8000</v>
      </c>
      <c r="K7986">
        <f>+VLOOKUP(E7986,Costos!$A$1:$I$716100,9,FALSE)</f>
        <v>31.712800000000001</v>
      </c>
      <c r="L7986" t="str">
        <f t="shared" si="262"/>
        <v>243</v>
      </c>
      <c r="M7986" t="str">
        <f t="shared" si="263"/>
        <v>243071</v>
      </c>
      <c r="N7986" t="str">
        <f>IFERROR(IF(L7986="231","231",VLOOKUP(E7986,Materiales!$A$1:$G$37443,7,FALSE)),"N/A")</f>
        <v>Pigmentos</v>
      </c>
    </row>
    <row r="7987" spans="1:14" x14ac:dyDescent="0.25">
      <c r="A7987">
        <v>2140040018</v>
      </c>
      <c r="B7987" t="s">
        <v>1509</v>
      </c>
      <c r="C7987">
        <v>2310040545</v>
      </c>
      <c r="D7987" t="s">
        <v>2196</v>
      </c>
      <c r="E7987">
        <v>2410120053</v>
      </c>
      <c r="F7987" t="s">
        <v>3265</v>
      </c>
      <c r="G7987" t="s">
        <v>3152</v>
      </c>
      <c r="H7987">
        <v>1.3899999999999999E-2</v>
      </c>
      <c r="I7987">
        <v>4</v>
      </c>
      <c r="J7987">
        <v>8000</v>
      </c>
      <c r="K7987">
        <f>+VLOOKUP(E7987,Costos!$A$1:$I$716100,9,FALSE)</f>
        <v>7.6890919999999996</v>
      </c>
      <c r="L7987" t="str">
        <f t="shared" si="262"/>
        <v>241</v>
      </c>
      <c r="M7987" t="str">
        <f t="shared" si="263"/>
        <v>241012</v>
      </c>
      <c r="N7987" t="str">
        <f>IFERROR(IF(L7987="231","231",VLOOKUP(E7987,Materiales!$A$1:$G$37443,7,FALSE)),"N/A")</f>
        <v>Varios</v>
      </c>
    </row>
    <row r="7988" spans="1:14" x14ac:dyDescent="0.25">
      <c r="A7988" t="s">
        <v>6581</v>
      </c>
      <c r="B7988" t="s">
        <v>6544</v>
      </c>
      <c r="C7988" t="s">
        <v>6581</v>
      </c>
      <c r="D7988" t="s">
        <v>6544</v>
      </c>
      <c r="E7988">
        <v>2310160282</v>
      </c>
      <c r="F7988" t="s">
        <v>2379</v>
      </c>
      <c r="G7988" t="s">
        <v>36</v>
      </c>
      <c r="H7988">
        <v>8000</v>
      </c>
      <c r="I7988">
        <v>1</v>
      </c>
      <c r="J7988">
        <v>8000</v>
      </c>
      <c r="K7988">
        <f>+VLOOKUP(E7988,Costos!$A$1:$I$716100,9,FALSE)</f>
        <v>5.9553000000000002E-2</v>
      </c>
      <c r="L7988" t="str">
        <f t="shared" si="262"/>
        <v>231</v>
      </c>
      <c r="M7988" t="str">
        <f t="shared" si="263"/>
        <v>231016</v>
      </c>
      <c r="N7988" t="str">
        <f>IFERROR(IF(L7988="231","231",VLOOKUP(E7988,Materiales!$A$1:$G$37443,7,FALSE)),"N/A")</f>
        <v>231</v>
      </c>
    </row>
    <row r="7989" spans="1:14" x14ac:dyDescent="0.25">
      <c r="A7989" t="s">
        <v>6581</v>
      </c>
      <c r="B7989" t="s">
        <v>6544</v>
      </c>
      <c r="C7989" t="s">
        <v>6581</v>
      </c>
      <c r="D7989" t="s">
        <v>6544</v>
      </c>
      <c r="E7989">
        <v>23102301</v>
      </c>
      <c r="F7989" t="s">
        <v>6552</v>
      </c>
      <c r="G7989" t="s">
        <v>36</v>
      </c>
      <c r="H7989">
        <v>8000</v>
      </c>
      <c r="I7989">
        <v>1</v>
      </c>
      <c r="J7989">
        <v>8000</v>
      </c>
      <c r="K7989" t="e">
        <f>+VLOOKUP(E7989,Costos!$A$1:$I$716100,9,FALSE)</f>
        <v>#N/A</v>
      </c>
      <c r="L7989" t="str">
        <f t="shared" si="262"/>
        <v>231</v>
      </c>
      <c r="M7989" t="str">
        <f t="shared" si="263"/>
        <v>231023</v>
      </c>
      <c r="N7989" t="str">
        <f>IFERROR(IF(L7989="231","231",VLOOKUP(E7989,Materiales!$A$1:$G$37443,7,FALSE)),"N/A")</f>
        <v>231</v>
      </c>
    </row>
    <row r="7990" spans="1:14" x14ac:dyDescent="0.25">
      <c r="A7990" t="s">
        <v>6581</v>
      </c>
      <c r="B7990" t="s">
        <v>6544</v>
      </c>
      <c r="C7990" t="s">
        <v>6581</v>
      </c>
      <c r="D7990" t="s">
        <v>6544</v>
      </c>
      <c r="E7990">
        <v>2500070207</v>
      </c>
      <c r="F7990" t="s">
        <v>3753</v>
      </c>
      <c r="G7990" t="s">
        <v>36</v>
      </c>
      <c r="H7990">
        <v>8000</v>
      </c>
      <c r="I7990">
        <v>1</v>
      </c>
      <c r="J7990">
        <v>8000</v>
      </c>
      <c r="K7990">
        <f>+VLOOKUP(E7990,Costos!$A$1:$I$716100,9,FALSE)</f>
        <v>2.7E-2</v>
      </c>
      <c r="L7990" t="str">
        <f t="shared" si="262"/>
        <v>250</v>
      </c>
      <c r="M7990" t="str">
        <f t="shared" si="263"/>
        <v>250007</v>
      </c>
      <c r="N7990" t="str">
        <f>IFERROR(IF(L7990="231","231",VLOOKUP(E7990,Materiales!$A$1:$G$37443,7,FALSE)),"N/A")</f>
        <v>Etiquetas</v>
      </c>
    </row>
    <row r="7991" spans="1:14" x14ac:dyDescent="0.25">
      <c r="A7991" t="s">
        <v>6581</v>
      </c>
      <c r="B7991" t="s">
        <v>6544</v>
      </c>
      <c r="C7991" t="s">
        <v>6581</v>
      </c>
      <c r="D7991" t="s">
        <v>6544</v>
      </c>
      <c r="E7991">
        <v>2500030019</v>
      </c>
      <c r="F7991" t="s">
        <v>3695</v>
      </c>
      <c r="G7991" t="s">
        <v>36</v>
      </c>
      <c r="H7991">
        <v>168</v>
      </c>
      <c r="I7991">
        <v>1</v>
      </c>
      <c r="J7991">
        <v>8000</v>
      </c>
      <c r="K7991">
        <f>+VLOOKUP(E7991,Costos!$A$1:$I$716100,9,FALSE)</f>
        <v>1.05</v>
      </c>
      <c r="L7991" t="str">
        <f t="shared" si="262"/>
        <v>250</v>
      </c>
      <c r="M7991" t="str">
        <f t="shared" si="263"/>
        <v>250003</v>
      </c>
      <c r="N7991" t="str">
        <f>IFERROR(IF(L7991="231","231",VLOOKUP(E7991,Materiales!$A$1:$G$37443,7,FALSE)),"N/A")</f>
        <v>Cajón</v>
      </c>
    </row>
    <row r="7992" spans="1:14" x14ac:dyDescent="0.25">
      <c r="A7992" t="s">
        <v>6581</v>
      </c>
      <c r="B7992" t="s">
        <v>6544</v>
      </c>
      <c r="C7992" t="s">
        <v>6581</v>
      </c>
      <c r="D7992" t="s">
        <v>6544</v>
      </c>
      <c r="E7992" t="s">
        <v>6582</v>
      </c>
      <c r="F7992" t="s">
        <v>6531</v>
      </c>
      <c r="G7992" t="s">
        <v>89</v>
      </c>
      <c r="H7992">
        <v>1200</v>
      </c>
      <c r="I7992">
        <v>1</v>
      </c>
      <c r="J7992">
        <v>8000</v>
      </c>
      <c r="K7992" t="e">
        <f>+VLOOKUP(E7992,Costos!$A$1:$I$716100,9,FALSE)</f>
        <v>#N/A</v>
      </c>
      <c r="L7992" t="str">
        <f t="shared" si="262"/>
        <v>231</v>
      </c>
      <c r="M7992" t="str">
        <f t="shared" si="263"/>
        <v>231025</v>
      </c>
      <c r="N7992" t="str">
        <f>IFERROR(IF(L7992="231","231",VLOOKUP(E7992,Materiales!$A$1:$G$37443,7,FALSE)),"N/A")</f>
        <v>231</v>
      </c>
    </row>
    <row r="7993" spans="1:14" x14ac:dyDescent="0.25">
      <c r="A7993" t="s">
        <v>6581</v>
      </c>
      <c r="B7993" t="s">
        <v>6544</v>
      </c>
      <c r="C7993">
        <v>2310160282</v>
      </c>
      <c r="D7993" t="s">
        <v>2379</v>
      </c>
      <c r="E7993">
        <v>2310160457</v>
      </c>
      <c r="F7993" t="s">
        <v>2423</v>
      </c>
      <c r="G7993" t="s">
        <v>36</v>
      </c>
      <c r="H7993">
        <v>8000</v>
      </c>
      <c r="I7993">
        <v>2</v>
      </c>
      <c r="J7993">
        <v>8000</v>
      </c>
      <c r="K7993">
        <f>+VLOOKUP(E7993,Costos!$A$1:$I$716100,9,FALSE)</f>
        <v>3.9772000000000002E-2</v>
      </c>
      <c r="L7993" t="str">
        <f t="shared" si="262"/>
        <v>231</v>
      </c>
      <c r="M7993" t="str">
        <f t="shared" si="263"/>
        <v>231016</v>
      </c>
      <c r="N7993" t="str">
        <f>IFERROR(IF(L7993="231","231",VLOOKUP(E7993,Materiales!$A$1:$G$37443,7,FALSE)),"N/A")</f>
        <v>231</v>
      </c>
    </row>
    <row r="7994" spans="1:14" x14ac:dyDescent="0.25">
      <c r="A7994" t="s">
        <v>6581</v>
      </c>
      <c r="B7994" t="s">
        <v>6544</v>
      </c>
      <c r="C7994">
        <v>2310160282</v>
      </c>
      <c r="D7994" t="s">
        <v>2379</v>
      </c>
      <c r="E7994">
        <v>2310160269</v>
      </c>
      <c r="F7994" t="s">
        <v>2377</v>
      </c>
      <c r="G7994" t="s">
        <v>36</v>
      </c>
      <c r="H7994">
        <v>8000</v>
      </c>
      <c r="I7994">
        <v>2</v>
      </c>
      <c r="J7994">
        <v>8000</v>
      </c>
      <c r="K7994">
        <f>+VLOOKUP(E7994,Costos!$A$1:$I$716100,9,FALSE)</f>
        <v>1.0703000000000001E-2</v>
      </c>
      <c r="L7994" t="str">
        <f t="shared" si="262"/>
        <v>231</v>
      </c>
      <c r="M7994" t="str">
        <f t="shared" si="263"/>
        <v>231016</v>
      </c>
      <c r="N7994" t="str">
        <f>IFERROR(IF(L7994="231","231",VLOOKUP(E7994,Materiales!$A$1:$G$37443,7,FALSE)),"N/A")</f>
        <v>231</v>
      </c>
    </row>
    <row r="7995" spans="1:14" x14ac:dyDescent="0.25">
      <c r="A7995" t="s">
        <v>6581</v>
      </c>
      <c r="B7995" t="s">
        <v>6544</v>
      </c>
      <c r="C7995">
        <v>23102301</v>
      </c>
      <c r="D7995" t="s">
        <v>6552</v>
      </c>
      <c r="E7995">
        <v>2430480002</v>
      </c>
      <c r="F7995" t="s">
        <v>3571</v>
      </c>
      <c r="G7995" t="s">
        <v>89</v>
      </c>
      <c r="H7995">
        <v>108</v>
      </c>
      <c r="I7995">
        <v>2</v>
      </c>
      <c r="J7995">
        <v>8000</v>
      </c>
      <c r="K7995">
        <f>+VLOOKUP(E7995,Costos!$A$1:$I$716100,9,FALSE)</f>
        <v>6.8365</v>
      </c>
      <c r="L7995" t="str">
        <f t="shared" si="262"/>
        <v>243</v>
      </c>
      <c r="M7995" t="str">
        <f t="shared" si="263"/>
        <v>243048</v>
      </c>
      <c r="N7995" t="str">
        <f>IFERROR(IF(L7995="231","231",VLOOKUP(E7995,Materiales!$A$1:$G$37443,7,FALSE)),"N/A")</f>
        <v>Resinas</v>
      </c>
    </row>
    <row r="7996" spans="1:14" x14ac:dyDescent="0.25">
      <c r="A7996" t="s">
        <v>6581</v>
      </c>
      <c r="B7996" t="s">
        <v>6544</v>
      </c>
      <c r="C7996" t="s">
        <v>6582</v>
      </c>
      <c r="D7996" t="s">
        <v>6531</v>
      </c>
      <c r="E7996">
        <v>2430870004</v>
      </c>
      <c r="F7996" t="s">
        <v>3650</v>
      </c>
      <c r="G7996" t="s">
        <v>89</v>
      </c>
      <c r="H7996">
        <v>0.8</v>
      </c>
      <c r="I7996">
        <v>2</v>
      </c>
      <c r="J7996">
        <v>8000</v>
      </c>
      <c r="K7996">
        <f>+VLOOKUP(E7996,Costos!$A$1:$I$716100,9,FALSE)</f>
        <v>5.9204129999999999</v>
      </c>
      <c r="L7996" t="str">
        <f t="shared" si="262"/>
        <v>243</v>
      </c>
      <c r="M7996" t="str">
        <f t="shared" si="263"/>
        <v>243087</v>
      </c>
      <c r="N7996" t="str">
        <f>IFERROR(IF(L7996="231","231",VLOOKUP(E7996,Materiales!$A$1:$G$37443,7,FALSE)),"N/A")</f>
        <v>Varios</v>
      </c>
    </row>
    <row r="7997" spans="1:14" x14ac:dyDescent="0.25">
      <c r="A7997" t="s">
        <v>6581</v>
      </c>
      <c r="B7997" t="s">
        <v>6544</v>
      </c>
      <c r="C7997" t="s">
        <v>6582</v>
      </c>
      <c r="D7997" t="s">
        <v>6531</v>
      </c>
      <c r="E7997">
        <v>2430850013</v>
      </c>
      <c r="F7997" t="s">
        <v>6553</v>
      </c>
      <c r="G7997" t="s">
        <v>89</v>
      </c>
      <c r="H7997">
        <v>7.3388999999999998</v>
      </c>
      <c r="I7997">
        <v>2</v>
      </c>
      <c r="J7997">
        <v>8000</v>
      </c>
      <c r="K7997">
        <f>+VLOOKUP(E7997,Costos!$A$1:$I$716100,9,FALSE)</f>
        <v>6.0844829999999996</v>
      </c>
      <c r="L7997" t="str">
        <f t="shared" si="262"/>
        <v>243</v>
      </c>
      <c r="M7997" t="str">
        <f t="shared" si="263"/>
        <v>243085</v>
      </c>
      <c r="N7997" t="str">
        <f>IFERROR(IF(L7997="231","231",VLOOKUP(E7997,Materiales!$A$1:$G$37443,7,FALSE)),"N/A")</f>
        <v>Varios</v>
      </c>
    </row>
    <row r="7998" spans="1:14" x14ac:dyDescent="0.25">
      <c r="A7998" t="s">
        <v>6581</v>
      </c>
      <c r="B7998" t="s">
        <v>6544</v>
      </c>
      <c r="C7998" t="s">
        <v>6582</v>
      </c>
      <c r="D7998" t="s">
        <v>6531</v>
      </c>
      <c r="E7998">
        <v>2430850012</v>
      </c>
      <c r="F7998" t="s">
        <v>6554</v>
      </c>
      <c r="G7998" t="s">
        <v>89</v>
      </c>
      <c r="H7998">
        <v>1.9570000000000001</v>
      </c>
      <c r="I7998">
        <v>2</v>
      </c>
      <c r="J7998">
        <v>8000</v>
      </c>
      <c r="K7998">
        <f>+VLOOKUP(E7998,Costos!$A$1:$I$716100,9,FALSE)</f>
        <v>15.424059</v>
      </c>
      <c r="L7998" t="str">
        <f t="shared" si="262"/>
        <v>243</v>
      </c>
      <c r="M7998" t="str">
        <f t="shared" si="263"/>
        <v>243085</v>
      </c>
      <c r="N7998" t="str">
        <f>IFERROR(IF(L7998="231","231",VLOOKUP(E7998,Materiales!$A$1:$G$37443,7,FALSE)),"N/A")</f>
        <v>Varios</v>
      </c>
    </row>
    <row r="7999" spans="1:14" x14ac:dyDescent="0.25">
      <c r="A7999" t="s">
        <v>6581</v>
      </c>
      <c r="B7999" t="s">
        <v>6544</v>
      </c>
      <c r="C7999" t="s">
        <v>6582</v>
      </c>
      <c r="D7999" t="s">
        <v>6531</v>
      </c>
      <c r="E7999">
        <v>2430520006</v>
      </c>
      <c r="F7999" t="s">
        <v>6583</v>
      </c>
      <c r="G7999" t="s">
        <v>89</v>
      </c>
      <c r="H7999">
        <v>30.517399999999999</v>
      </c>
      <c r="I7999">
        <v>2</v>
      </c>
      <c r="J7999">
        <v>8000</v>
      </c>
      <c r="K7999" t="e">
        <f>+VLOOKUP(E7999,Costos!$A$1:$I$716100,9,FALSE)</f>
        <v>#N/A</v>
      </c>
      <c r="L7999" t="str">
        <f t="shared" si="262"/>
        <v>243</v>
      </c>
      <c r="M7999" t="str">
        <f t="shared" si="263"/>
        <v>243052</v>
      </c>
      <c r="N7999" t="str">
        <f>IFERROR(IF(L7999="231","231",VLOOKUP(E7999,Materiales!$A$1:$G$37443,7,FALSE)),"N/A")</f>
        <v>Otros</v>
      </c>
    </row>
    <row r="8000" spans="1:14" x14ac:dyDescent="0.25">
      <c r="A8000" t="s">
        <v>6581</v>
      </c>
      <c r="B8000" t="s">
        <v>6544</v>
      </c>
      <c r="C8000" t="s">
        <v>6582</v>
      </c>
      <c r="D8000" t="s">
        <v>6531</v>
      </c>
      <c r="E8000">
        <v>2410150007</v>
      </c>
      <c r="F8000" t="s">
        <v>6584</v>
      </c>
      <c r="G8000" t="s">
        <v>89</v>
      </c>
      <c r="H8000">
        <v>489.2577</v>
      </c>
      <c r="I8000">
        <v>2</v>
      </c>
      <c r="J8000">
        <v>8000</v>
      </c>
      <c r="K8000" t="e">
        <f>+VLOOKUP(E8000,Costos!$A$1:$I$716100,9,FALSE)</f>
        <v>#N/A</v>
      </c>
      <c r="L8000" t="str">
        <f t="shared" si="262"/>
        <v>241</v>
      </c>
      <c r="M8000" t="str">
        <f t="shared" si="263"/>
        <v>241015</v>
      </c>
      <c r="N8000" t="str">
        <f>IFERROR(IF(L8000="231","231",VLOOKUP(E8000,Materiales!$A$1:$G$37443,7,FALSE)),"N/A")</f>
        <v>N/A</v>
      </c>
    </row>
    <row r="8001" spans="1:14" x14ac:dyDescent="0.25">
      <c r="A8001" t="s">
        <v>6581</v>
      </c>
      <c r="B8001" t="s">
        <v>6544</v>
      </c>
      <c r="C8001" t="s">
        <v>6582</v>
      </c>
      <c r="D8001" t="s">
        <v>6531</v>
      </c>
      <c r="E8001">
        <v>2430620001</v>
      </c>
      <c r="F8001" t="s">
        <v>6555</v>
      </c>
      <c r="G8001" t="s">
        <v>89</v>
      </c>
      <c r="H8001">
        <v>34.049999999999997</v>
      </c>
      <c r="I8001">
        <v>2</v>
      </c>
      <c r="J8001">
        <v>8000</v>
      </c>
      <c r="K8001">
        <f>+VLOOKUP(E8001,Costos!$A$1:$I$716100,9,FALSE)</f>
        <v>40.443644999999997</v>
      </c>
      <c r="L8001" t="str">
        <f t="shared" si="262"/>
        <v>243</v>
      </c>
      <c r="M8001" t="str">
        <f t="shared" si="263"/>
        <v>243062</v>
      </c>
      <c r="N8001" t="str">
        <f>IFERROR(IF(L8001="231","231",VLOOKUP(E8001,Materiales!$A$1:$G$37443,7,FALSE)),"N/A")</f>
        <v>Dispersión</v>
      </c>
    </row>
    <row r="8002" spans="1:14" x14ac:dyDescent="0.25">
      <c r="A8002" t="s">
        <v>6581</v>
      </c>
      <c r="B8002" t="s">
        <v>6544</v>
      </c>
      <c r="C8002" t="s">
        <v>6582</v>
      </c>
      <c r="D8002" t="s">
        <v>6531</v>
      </c>
      <c r="E8002">
        <v>2430390013</v>
      </c>
      <c r="F8002" t="s">
        <v>6556</v>
      </c>
      <c r="G8002" t="s">
        <v>89</v>
      </c>
      <c r="H8002">
        <v>3.9548000000000001</v>
      </c>
      <c r="I8002">
        <v>2</v>
      </c>
      <c r="J8002">
        <v>8000</v>
      </c>
      <c r="K8002">
        <f>+VLOOKUP(E8002,Costos!$A$1:$I$716100,9,FALSE)</f>
        <v>27.214721000000001</v>
      </c>
      <c r="L8002" t="str">
        <f t="shared" si="262"/>
        <v>243</v>
      </c>
      <c r="M8002" t="str">
        <f t="shared" si="263"/>
        <v>243039</v>
      </c>
      <c r="N8002" t="str">
        <f>IFERROR(IF(L8002="231","231",VLOOKUP(E8002,Materiales!$A$1:$G$37443,7,FALSE)),"N/A")</f>
        <v>Varios</v>
      </c>
    </row>
    <row r="8003" spans="1:14" x14ac:dyDescent="0.25">
      <c r="A8003" t="s">
        <v>6581</v>
      </c>
      <c r="B8003" t="s">
        <v>6544</v>
      </c>
      <c r="C8003" t="s">
        <v>6582</v>
      </c>
      <c r="D8003" t="s">
        <v>6531</v>
      </c>
      <c r="E8003">
        <v>2430810004</v>
      </c>
      <c r="F8003" t="s">
        <v>6557</v>
      </c>
      <c r="G8003" t="s">
        <v>89</v>
      </c>
      <c r="H8003">
        <v>0.16309999999999999</v>
      </c>
      <c r="I8003">
        <v>2</v>
      </c>
      <c r="J8003">
        <v>8000</v>
      </c>
      <c r="K8003">
        <f>+VLOOKUP(E8003,Costos!$A$1:$I$716100,9,FALSE)</f>
        <v>6.728307</v>
      </c>
      <c r="L8003" t="str">
        <f t="shared" si="262"/>
        <v>243</v>
      </c>
      <c r="M8003" t="str">
        <f t="shared" si="263"/>
        <v>243081</v>
      </c>
      <c r="N8003" t="str">
        <f>IFERROR(IF(L8003="231","231",VLOOKUP(E8003,Materiales!$A$1:$G$37443,7,FALSE)),"N/A")</f>
        <v>Varios</v>
      </c>
    </row>
    <row r="8004" spans="1:14" x14ac:dyDescent="0.25">
      <c r="A8004" t="s">
        <v>6581</v>
      </c>
      <c r="B8004" t="s">
        <v>6544</v>
      </c>
      <c r="C8004" t="s">
        <v>6582</v>
      </c>
      <c r="D8004" t="s">
        <v>6531</v>
      </c>
      <c r="E8004">
        <v>2430850011</v>
      </c>
      <c r="F8004" t="s">
        <v>6558</v>
      </c>
      <c r="G8004" t="s">
        <v>89</v>
      </c>
      <c r="H8004">
        <v>6.1035000000000004</v>
      </c>
      <c r="I8004">
        <v>2</v>
      </c>
      <c r="J8004">
        <v>8000</v>
      </c>
      <c r="K8004">
        <f>+VLOOKUP(E8004,Costos!$A$1:$I$716100,9,FALSE)</f>
        <v>7.0333329999999998</v>
      </c>
      <c r="L8004" t="str">
        <f t="shared" si="262"/>
        <v>243</v>
      </c>
      <c r="M8004" t="str">
        <f t="shared" si="263"/>
        <v>243085</v>
      </c>
      <c r="N8004" t="str">
        <f>IFERROR(IF(L8004="231","231",VLOOKUP(E8004,Materiales!$A$1:$G$37443,7,FALSE)),"N/A")</f>
        <v>N/A</v>
      </c>
    </row>
    <row r="8005" spans="1:14" x14ac:dyDescent="0.25">
      <c r="A8005" t="s">
        <v>6581</v>
      </c>
      <c r="B8005" t="s">
        <v>6544</v>
      </c>
      <c r="C8005" t="s">
        <v>6582</v>
      </c>
      <c r="D8005" t="s">
        <v>6531</v>
      </c>
      <c r="E8005">
        <v>2410120031</v>
      </c>
      <c r="F8005" t="s">
        <v>6559</v>
      </c>
      <c r="G8005" t="s">
        <v>89</v>
      </c>
      <c r="H8005">
        <v>170</v>
      </c>
      <c r="I8005">
        <v>2</v>
      </c>
      <c r="J8005">
        <v>8000</v>
      </c>
      <c r="K8005">
        <f>+VLOOKUP(E8005,Costos!$A$1:$I$716100,9,FALSE)</f>
        <v>4.0202119999999999</v>
      </c>
      <c r="L8005" t="str">
        <f t="shared" si="262"/>
        <v>241</v>
      </c>
      <c r="M8005" t="str">
        <f t="shared" si="263"/>
        <v>241012</v>
      </c>
      <c r="N8005" t="str">
        <f>IFERROR(IF(L8005="231","231",VLOOKUP(E8005,Materiales!$A$1:$G$37443,7,FALSE)),"N/A")</f>
        <v>N/A</v>
      </c>
    </row>
    <row r="8006" spans="1:14" x14ac:dyDescent="0.25">
      <c r="A8006" t="s">
        <v>6581</v>
      </c>
      <c r="B8006" t="s">
        <v>6544</v>
      </c>
      <c r="C8006" t="s">
        <v>6582</v>
      </c>
      <c r="D8006" t="s">
        <v>6531</v>
      </c>
      <c r="E8006">
        <v>2430880022</v>
      </c>
      <c r="F8006" t="s">
        <v>6560</v>
      </c>
      <c r="G8006" t="s">
        <v>89</v>
      </c>
      <c r="H8006">
        <v>8</v>
      </c>
      <c r="I8006">
        <v>2</v>
      </c>
      <c r="J8006">
        <v>8000</v>
      </c>
      <c r="K8006">
        <f>+VLOOKUP(E8006,Costos!$A$1:$I$716100,9,FALSE)</f>
        <v>6.1924229999999998</v>
      </c>
      <c r="L8006" t="str">
        <f t="shared" si="262"/>
        <v>243</v>
      </c>
      <c r="M8006" t="str">
        <f t="shared" si="263"/>
        <v>243088</v>
      </c>
      <c r="N8006" t="str">
        <f>IFERROR(IF(L8006="231","231",VLOOKUP(E8006,Materiales!$A$1:$G$37443,7,FALSE)),"N/A")</f>
        <v>Varios</v>
      </c>
    </row>
    <row r="8007" spans="1:14" x14ac:dyDescent="0.25">
      <c r="A8007" t="s">
        <v>6581</v>
      </c>
      <c r="B8007" t="s">
        <v>6544</v>
      </c>
      <c r="C8007">
        <v>2310160457</v>
      </c>
      <c r="D8007" t="s">
        <v>2423</v>
      </c>
      <c r="E8007">
        <v>2410290508</v>
      </c>
      <c r="F8007" t="s">
        <v>3349</v>
      </c>
      <c r="G8007" t="s">
        <v>89</v>
      </c>
      <c r="H8007">
        <v>25.263200000000001</v>
      </c>
      <c r="I8007">
        <v>3</v>
      </c>
      <c r="J8007">
        <v>8000</v>
      </c>
      <c r="K8007">
        <f>+VLOOKUP(E8007,Costos!$A$1:$I$716100,9,FALSE)</f>
        <v>7.2046840000000003</v>
      </c>
      <c r="L8007" t="str">
        <f t="shared" si="262"/>
        <v>241</v>
      </c>
      <c r="M8007" t="str">
        <f t="shared" si="263"/>
        <v>241029</v>
      </c>
      <c r="N8007" t="str">
        <f>IFERROR(IF(L8007="231","231",VLOOKUP(E8007,Materiales!$A$1:$G$37443,7,FALSE)),"N/A")</f>
        <v>Resinas</v>
      </c>
    </row>
    <row r="8008" spans="1:14" x14ac:dyDescent="0.25">
      <c r="A8008" t="s">
        <v>6581</v>
      </c>
      <c r="B8008" t="s">
        <v>6544</v>
      </c>
      <c r="C8008">
        <v>2310160457</v>
      </c>
      <c r="D8008" t="s">
        <v>2423</v>
      </c>
      <c r="E8008">
        <v>2410090294</v>
      </c>
      <c r="F8008" t="s">
        <v>101</v>
      </c>
      <c r="G8008" t="s">
        <v>89</v>
      </c>
      <c r="H8008">
        <v>0.4042</v>
      </c>
      <c r="I8008">
        <v>3</v>
      </c>
      <c r="J8008">
        <v>8000</v>
      </c>
      <c r="K8008">
        <f>+VLOOKUP(E8008,Costos!$A$1:$I$716100,9,FALSE)</f>
        <v>21.1996</v>
      </c>
      <c r="L8008" t="str">
        <f t="shared" si="262"/>
        <v>241</v>
      </c>
      <c r="M8008" t="str">
        <f t="shared" si="263"/>
        <v>241009</v>
      </c>
      <c r="N8008" t="str">
        <f>IFERROR(IF(L8008="231","231",VLOOKUP(E8008,Materiales!$A$1:$G$37443,7,FALSE)),"N/A")</f>
        <v>Masterbach</v>
      </c>
    </row>
    <row r="8009" spans="1:14" x14ac:dyDescent="0.25">
      <c r="A8009" t="s">
        <v>6581</v>
      </c>
      <c r="B8009" t="s">
        <v>6544</v>
      </c>
      <c r="C8009">
        <v>2310160269</v>
      </c>
      <c r="D8009" t="s">
        <v>2377</v>
      </c>
      <c r="E8009">
        <v>2410090294</v>
      </c>
      <c r="F8009" t="s">
        <v>101</v>
      </c>
      <c r="G8009" t="s">
        <v>89</v>
      </c>
      <c r="H8009">
        <v>0.192</v>
      </c>
      <c r="I8009">
        <v>3</v>
      </c>
      <c r="J8009">
        <v>8000</v>
      </c>
      <c r="K8009">
        <f>+VLOOKUP(E8009,Costos!$A$1:$I$716100,9,FALSE)</f>
        <v>21.1996</v>
      </c>
      <c r="L8009" t="str">
        <f t="shared" si="262"/>
        <v>241</v>
      </c>
      <c r="M8009" t="str">
        <f t="shared" si="263"/>
        <v>241009</v>
      </c>
      <c r="N8009" t="str">
        <f>IFERROR(IF(L8009="231","231",VLOOKUP(E8009,Materiales!$A$1:$G$37443,7,FALSE)),"N/A")</f>
        <v>Masterbach</v>
      </c>
    </row>
    <row r="8010" spans="1:14" x14ac:dyDescent="0.25">
      <c r="A8010" t="s">
        <v>6581</v>
      </c>
      <c r="B8010" t="s">
        <v>6544</v>
      </c>
      <c r="C8010">
        <v>2310160269</v>
      </c>
      <c r="D8010" t="s">
        <v>2377</v>
      </c>
      <c r="E8010">
        <v>2410290626</v>
      </c>
      <c r="F8010" t="s">
        <v>92</v>
      </c>
      <c r="G8010" t="s">
        <v>89</v>
      </c>
      <c r="H8010">
        <v>8</v>
      </c>
      <c r="I8010">
        <v>3</v>
      </c>
      <c r="J8010">
        <v>8000</v>
      </c>
      <c r="K8010">
        <f>+VLOOKUP(E8010,Costos!$A$1:$I$716100,9,FALSE)</f>
        <v>6.3063640000000003</v>
      </c>
      <c r="L8010" t="str">
        <f t="shared" si="262"/>
        <v>241</v>
      </c>
      <c r="M8010" t="str">
        <f t="shared" si="263"/>
        <v>241029</v>
      </c>
      <c r="N8010" t="str">
        <f>IFERROR(IF(L8010="231","231",VLOOKUP(E8010,Materiales!$A$1:$G$37443,7,FALSE)),"N/A")</f>
        <v>Resinas</v>
      </c>
    </row>
    <row r="8011" spans="1:14" x14ac:dyDescent="0.25">
      <c r="A8011" t="s">
        <v>6585</v>
      </c>
      <c r="B8011" t="s">
        <v>6539</v>
      </c>
      <c r="C8011" t="s">
        <v>6585</v>
      </c>
      <c r="D8011" t="s">
        <v>6539</v>
      </c>
      <c r="E8011">
        <v>2310160282</v>
      </c>
      <c r="F8011" t="s">
        <v>2379</v>
      </c>
      <c r="G8011" t="s">
        <v>36</v>
      </c>
      <c r="H8011">
        <v>8000</v>
      </c>
      <c r="I8011">
        <v>1</v>
      </c>
      <c r="J8011">
        <v>8000</v>
      </c>
      <c r="K8011">
        <f>+VLOOKUP(E8011,Costos!$A$1:$I$716100,9,FALSE)</f>
        <v>5.9553000000000002E-2</v>
      </c>
      <c r="L8011" t="str">
        <f t="shared" si="262"/>
        <v>231</v>
      </c>
      <c r="M8011" t="str">
        <f t="shared" si="263"/>
        <v>231016</v>
      </c>
      <c r="N8011" t="str">
        <f>IFERROR(IF(L8011="231","231",VLOOKUP(E8011,Materiales!$A$1:$G$37443,7,FALSE)),"N/A")</f>
        <v>231</v>
      </c>
    </row>
    <row r="8012" spans="1:14" x14ac:dyDescent="0.25">
      <c r="A8012" t="s">
        <v>6585</v>
      </c>
      <c r="B8012" t="s">
        <v>6539</v>
      </c>
      <c r="C8012" t="s">
        <v>6585</v>
      </c>
      <c r="D8012" t="s">
        <v>6539</v>
      </c>
      <c r="E8012">
        <v>23102301</v>
      </c>
      <c r="F8012" t="s">
        <v>6552</v>
      </c>
      <c r="G8012" t="s">
        <v>36</v>
      </c>
      <c r="H8012">
        <v>8000</v>
      </c>
      <c r="I8012">
        <v>1</v>
      </c>
      <c r="J8012">
        <v>8000</v>
      </c>
      <c r="K8012" t="e">
        <f>+VLOOKUP(E8012,Costos!$A$1:$I$716100,9,FALSE)</f>
        <v>#N/A</v>
      </c>
      <c r="L8012" t="str">
        <f t="shared" si="262"/>
        <v>231</v>
      </c>
      <c r="M8012" t="str">
        <f t="shared" si="263"/>
        <v>231023</v>
      </c>
      <c r="N8012" t="str">
        <f>IFERROR(IF(L8012="231","231",VLOOKUP(E8012,Materiales!$A$1:$G$37443,7,FALSE)),"N/A")</f>
        <v>231</v>
      </c>
    </row>
    <row r="8013" spans="1:14" x14ac:dyDescent="0.25">
      <c r="A8013" t="s">
        <v>6585</v>
      </c>
      <c r="B8013" t="s">
        <v>6539</v>
      </c>
      <c r="C8013" t="s">
        <v>6585</v>
      </c>
      <c r="D8013" t="s">
        <v>6539</v>
      </c>
      <c r="E8013">
        <v>2500070207</v>
      </c>
      <c r="F8013" t="s">
        <v>3753</v>
      </c>
      <c r="G8013" t="s">
        <v>36</v>
      </c>
      <c r="H8013">
        <v>8000</v>
      </c>
      <c r="I8013">
        <v>1</v>
      </c>
      <c r="J8013">
        <v>8000</v>
      </c>
      <c r="K8013">
        <f>+VLOOKUP(E8013,Costos!$A$1:$I$716100,9,FALSE)</f>
        <v>2.7E-2</v>
      </c>
      <c r="L8013" t="str">
        <f t="shared" si="262"/>
        <v>250</v>
      </c>
      <c r="M8013" t="str">
        <f t="shared" si="263"/>
        <v>250007</v>
      </c>
      <c r="N8013" t="str">
        <f>IFERROR(IF(L8013="231","231",VLOOKUP(E8013,Materiales!$A$1:$G$37443,7,FALSE)),"N/A")</f>
        <v>Etiquetas</v>
      </c>
    </row>
    <row r="8014" spans="1:14" x14ac:dyDescent="0.25">
      <c r="A8014" t="s">
        <v>6585</v>
      </c>
      <c r="B8014" t="s">
        <v>6539</v>
      </c>
      <c r="C8014" t="s">
        <v>6585</v>
      </c>
      <c r="D8014" t="s">
        <v>6539</v>
      </c>
      <c r="E8014">
        <v>2500030019</v>
      </c>
      <c r="F8014" t="s">
        <v>3695</v>
      </c>
      <c r="G8014" t="s">
        <v>36</v>
      </c>
      <c r="H8014">
        <v>168</v>
      </c>
      <c r="I8014">
        <v>1</v>
      </c>
      <c r="J8014">
        <v>8000</v>
      </c>
      <c r="K8014">
        <f>+VLOOKUP(E8014,Costos!$A$1:$I$716100,9,FALSE)</f>
        <v>1.05</v>
      </c>
      <c r="L8014" t="str">
        <f t="shared" si="262"/>
        <v>250</v>
      </c>
      <c r="M8014" t="str">
        <f t="shared" si="263"/>
        <v>250003</v>
      </c>
      <c r="N8014" t="str">
        <f>IFERROR(IF(L8014="231","231",VLOOKUP(E8014,Materiales!$A$1:$G$37443,7,FALSE)),"N/A")</f>
        <v>Cajón</v>
      </c>
    </row>
    <row r="8015" spans="1:14" x14ac:dyDescent="0.25">
      <c r="A8015" t="s">
        <v>6585</v>
      </c>
      <c r="B8015" t="s">
        <v>6539</v>
      </c>
      <c r="C8015" t="s">
        <v>6585</v>
      </c>
      <c r="D8015" t="s">
        <v>6539</v>
      </c>
      <c r="E8015" t="s">
        <v>6614</v>
      </c>
      <c r="F8015" t="s">
        <v>6526</v>
      </c>
      <c r="G8015" t="s">
        <v>89</v>
      </c>
      <c r="H8015">
        <v>1200</v>
      </c>
      <c r="I8015">
        <v>1</v>
      </c>
      <c r="J8015">
        <v>8000</v>
      </c>
      <c r="K8015" t="e">
        <f>+VLOOKUP(E8015,Costos!$A$1:$I$716100,9,FALSE)</f>
        <v>#N/A</v>
      </c>
      <c r="L8015" t="str">
        <f t="shared" si="262"/>
        <v>231</v>
      </c>
      <c r="M8015" t="str">
        <f t="shared" si="263"/>
        <v>231025</v>
      </c>
      <c r="N8015" t="str">
        <f>IFERROR(IF(L8015="231","231",VLOOKUP(E8015,Materiales!$A$1:$G$37443,7,FALSE)),"N/A")</f>
        <v>231</v>
      </c>
    </row>
    <row r="8016" spans="1:14" x14ac:dyDescent="0.25">
      <c r="A8016" t="s">
        <v>6585</v>
      </c>
      <c r="B8016" t="s">
        <v>6539</v>
      </c>
      <c r="C8016">
        <v>2310160282</v>
      </c>
      <c r="D8016" t="s">
        <v>2379</v>
      </c>
      <c r="E8016">
        <v>2310160457</v>
      </c>
      <c r="F8016" t="s">
        <v>2423</v>
      </c>
      <c r="G8016" t="s">
        <v>36</v>
      </c>
      <c r="H8016">
        <v>8000</v>
      </c>
      <c r="I8016">
        <v>2</v>
      </c>
      <c r="J8016">
        <v>8000</v>
      </c>
      <c r="K8016">
        <f>+VLOOKUP(E8016,Costos!$A$1:$I$716100,9,FALSE)</f>
        <v>3.9772000000000002E-2</v>
      </c>
      <c r="L8016" t="str">
        <f t="shared" si="262"/>
        <v>231</v>
      </c>
      <c r="M8016" t="str">
        <f t="shared" si="263"/>
        <v>231016</v>
      </c>
      <c r="N8016" t="str">
        <f>IFERROR(IF(L8016="231","231",VLOOKUP(E8016,Materiales!$A$1:$G$37443,7,FALSE)),"N/A")</f>
        <v>231</v>
      </c>
    </row>
    <row r="8017" spans="1:14" x14ac:dyDescent="0.25">
      <c r="A8017" t="s">
        <v>6585</v>
      </c>
      <c r="B8017" t="s">
        <v>6539</v>
      </c>
      <c r="C8017">
        <v>2310160282</v>
      </c>
      <c r="D8017" t="s">
        <v>2379</v>
      </c>
      <c r="E8017">
        <v>2310160269</v>
      </c>
      <c r="F8017" t="s">
        <v>2377</v>
      </c>
      <c r="G8017" t="s">
        <v>36</v>
      </c>
      <c r="H8017">
        <v>8000</v>
      </c>
      <c r="I8017">
        <v>2</v>
      </c>
      <c r="J8017">
        <v>8000</v>
      </c>
      <c r="K8017">
        <f>+VLOOKUP(E8017,Costos!$A$1:$I$716100,9,FALSE)</f>
        <v>1.0703000000000001E-2</v>
      </c>
      <c r="L8017" t="str">
        <f t="shared" si="262"/>
        <v>231</v>
      </c>
      <c r="M8017" t="str">
        <f t="shared" si="263"/>
        <v>231016</v>
      </c>
      <c r="N8017" t="str">
        <f>IFERROR(IF(L8017="231","231",VLOOKUP(E8017,Materiales!$A$1:$G$37443,7,FALSE)),"N/A")</f>
        <v>231</v>
      </c>
    </row>
    <row r="8018" spans="1:14" x14ac:dyDescent="0.25">
      <c r="A8018" t="s">
        <v>6585</v>
      </c>
      <c r="B8018" t="s">
        <v>6539</v>
      </c>
      <c r="C8018">
        <v>23102301</v>
      </c>
      <c r="D8018" t="s">
        <v>6552</v>
      </c>
      <c r="E8018">
        <v>2430480002</v>
      </c>
      <c r="F8018" t="s">
        <v>3571</v>
      </c>
      <c r="G8018" t="s">
        <v>89</v>
      </c>
      <c r="H8018">
        <v>108</v>
      </c>
      <c r="I8018">
        <v>2</v>
      </c>
      <c r="J8018">
        <v>8000</v>
      </c>
      <c r="K8018">
        <f>+VLOOKUP(E8018,Costos!$A$1:$I$716100,9,FALSE)</f>
        <v>6.8365</v>
      </c>
      <c r="L8018" t="str">
        <f t="shared" si="262"/>
        <v>243</v>
      </c>
      <c r="M8018" t="str">
        <f t="shared" si="263"/>
        <v>243048</v>
      </c>
      <c r="N8018" t="str">
        <f>IFERROR(IF(L8018="231","231",VLOOKUP(E8018,Materiales!$A$1:$G$37443,7,FALSE)),"N/A")</f>
        <v>Resinas</v>
      </c>
    </row>
    <row r="8019" spans="1:14" x14ac:dyDescent="0.25">
      <c r="A8019" t="s">
        <v>6585</v>
      </c>
      <c r="B8019" t="s">
        <v>6539</v>
      </c>
      <c r="C8019" t="s">
        <v>6614</v>
      </c>
      <c r="D8019" t="s">
        <v>6526</v>
      </c>
      <c r="E8019">
        <v>2430870004</v>
      </c>
      <c r="F8019" t="s">
        <v>3650</v>
      </c>
      <c r="G8019" t="s">
        <v>89</v>
      </c>
      <c r="H8019">
        <v>0.8</v>
      </c>
      <c r="I8019">
        <v>2</v>
      </c>
      <c r="J8019">
        <v>8000</v>
      </c>
      <c r="K8019">
        <f>+VLOOKUP(E8019,Costos!$A$1:$I$716100,9,FALSE)</f>
        <v>5.9204129999999999</v>
      </c>
      <c r="L8019" t="str">
        <f t="shared" si="262"/>
        <v>243</v>
      </c>
      <c r="M8019" t="str">
        <f t="shared" si="263"/>
        <v>243087</v>
      </c>
      <c r="N8019" t="str">
        <f>IFERROR(IF(L8019="231","231",VLOOKUP(E8019,Materiales!$A$1:$G$37443,7,FALSE)),"N/A")</f>
        <v>Varios</v>
      </c>
    </row>
    <row r="8020" spans="1:14" x14ac:dyDescent="0.25">
      <c r="A8020" t="s">
        <v>6585</v>
      </c>
      <c r="B8020" t="s">
        <v>6539</v>
      </c>
      <c r="C8020" t="s">
        <v>6614</v>
      </c>
      <c r="D8020" t="s">
        <v>6526</v>
      </c>
      <c r="E8020">
        <v>2430850013</v>
      </c>
      <c r="F8020" t="s">
        <v>6553</v>
      </c>
      <c r="G8020" t="s">
        <v>89</v>
      </c>
      <c r="H8020">
        <v>7.5079000000000002</v>
      </c>
      <c r="I8020">
        <v>2</v>
      </c>
      <c r="J8020">
        <v>8000</v>
      </c>
      <c r="K8020">
        <f>+VLOOKUP(E8020,Costos!$A$1:$I$716100,9,FALSE)</f>
        <v>6.0844829999999996</v>
      </c>
      <c r="L8020" t="str">
        <f t="shared" si="262"/>
        <v>243</v>
      </c>
      <c r="M8020" t="str">
        <f t="shared" si="263"/>
        <v>243085</v>
      </c>
      <c r="N8020" t="str">
        <f>IFERROR(IF(L8020="231","231",VLOOKUP(E8020,Materiales!$A$1:$G$37443,7,FALSE)),"N/A")</f>
        <v>Varios</v>
      </c>
    </row>
    <row r="8021" spans="1:14" x14ac:dyDescent="0.25">
      <c r="A8021" t="s">
        <v>6585</v>
      </c>
      <c r="B8021" t="s">
        <v>6539</v>
      </c>
      <c r="C8021" t="s">
        <v>6614</v>
      </c>
      <c r="D8021" t="s">
        <v>6526</v>
      </c>
      <c r="E8021">
        <v>2430850012</v>
      </c>
      <c r="F8021" t="s">
        <v>6554</v>
      </c>
      <c r="G8021" t="s">
        <v>89</v>
      </c>
      <c r="H8021">
        <v>2.0030000000000001</v>
      </c>
      <c r="I8021">
        <v>2</v>
      </c>
      <c r="J8021">
        <v>8000</v>
      </c>
      <c r="K8021">
        <f>+VLOOKUP(E8021,Costos!$A$1:$I$716100,9,FALSE)</f>
        <v>15.424059</v>
      </c>
      <c r="L8021" t="str">
        <f t="shared" si="262"/>
        <v>243</v>
      </c>
      <c r="M8021" t="str">
        <f t="shared" si="263"/>
        <v>243085</v>
      </c>
      <c r="N8021" t="str">
        <f>IFERROR(IF(L8021="231","231",VLOOKUP(E8021,Materiales!$A$1:$G$37443,7,FALSE)),"N/A")</f>
        <v>Varios</v>
      </c>
    </row>
    <row r="8022" spans="1:14" x14ac:dyDescent="0.25">
      <c r="A8022" t="s">
        <v>6585</v>
      </c>
      <c r="B8022" t="s">
        <v>6539</v>
      </c>
      <c r="C8022" t="s">
        <v>6614</v>
      </c>
      <c r="D8022" t="s">
        <v>6526</v>
      </c>
      <c r="E8022">
        <v>2410150007</v>
      </c>
      <c r="F8022" t="s">
        <v>6584</v>
      </c>
      <c r="G8022" t="s">
        <v>89</v>
      </c>
      <c r="H8022">
        <v>225.50309999999999</v>
      </c>
      <c r="I8022">
        <v>2</v>
      </c>
      <c r="J8022">
        <v>8000</v>
      </c>
      <c r="K8022" t="e">
        <f>+VLOOKUP(E8022,Costos!$A$1:$I$716100,9,FALSE)</f>
        <v>#N/A</v>
      </c>
      <c r="L8022" t="str">
        <f t="shared" si="262"/>
        <v>241</v>
      </c>
      <c r="M8022" t="str">
        <f t="shared" si="263"/>
        <v>241015</v>
      </c>
      <c r="N8022" t="str">
        <f>IFERROR(IF(L8022="231","231",VLOOKUP(E8022,Materiales!$A$1:$G$37443,7,FALSE)),"N/A")</f>
        <v>N/A</v>
      </c>
    </row>
    <row r="8023" spans="1:14" x14ac:dyDescent="0.25">
      <c r="A8023" t="s">
        <v>6585</v>
      </c>
      <c r="B8023" t="s">
        <v>6539</v>
      </c>
      <c r="C8023" t="s">
        <v>6614</v>
      </c>
      <c r="D8023" t="s">
        <v>6526</v>
      </c>
      <c r="E8023">
        <v>2310030236</v>
      </c>
      <c r="F8023" t="s">
        <v>6561</v>
      </c>
      <c r="G8023" t="s">
        <v>89</v>
      </c>
      <c r="H8023">
        <v>28.0367</v>
      </c>
      <c r="I8023">
        <v>2</v>
      </c>
      <c r="J8023">
        <v>8000</v>
      </c>
      <c r="K8023">
        <f>+VLOOKUP(E8023,Costos!$A$1:$I$716100,9,FALSE)</f>
        <v>20.131855000000002</v>
      </c>
      <c r="L8023" t="str">
        <f t="shared" si="262"/>
        <v>231</v>
      </c>
      <c r="M8023" t="str">
        <f t="shared" si="263"/>
        <v>231003</v>
      </c>
      <c r="N8023" t="str">
        <f>IFERROR(IF(L8023="231","231",VLOOKUP(E8023,Materiales!$A$1:$G$37443,7,FALSE)),"N/A")</f>
        <v>231</v>
      </c>
    </row>
    <row r="8024" spans="1:14" x14ac:dyDescent="0.25">
      <c r="A8024" t="s">
        <v>6585</v>
      </c>
      <c r="B8024" t="s">
        <v>6539</v>
      </c>
      <c r="C8024" t="s">
        <v>6614</v>
      </c>
      <c r="D8024" t="s">
        <v>6526</v>
      </c>
      <c r="E8024">
        <v>2430390013</v>
      </c>
      <c r="F8024" t="s">
        <v>6556</v>
      </c>
      <c r="G8024" t="s">
        <v>89</v>
      </c>
      <c r="H8024">
        <v>9.3544</v>
      </c>
      <c r="I8024">
        <v>2</v>
      </c>
      <c r="J8024">
        <v>8000</v>
      </c>
      <c r="K8024">
        <f>+VLOOKUP(E8024,Costos!$A$1:$I$716100,9,FALSE)</f>
        <v>27.214721000000001</v>
      </c>
      <c r="L8024" t="str">
        <f t="shared" si="262"/>
        <v>243</v>
      </c>
      <c r="M8024" t="str">
        <f t="shared" si="263"/>
        <v>243039</v>
      </c>
      <c r="N8024" t="str">
        <f>IFERROR(IF(L8024="231","231",VLOOKUP(E8024,Materiales!$A$1:$G$37443,7,FALSE)),"N/A")</f>
        <v>Varios</v>
      </c>
    </row>
    <row r="8025" spans="1:14" x14ac:dyDescent="0.25">
      <c r="A8025" t="s">
        <v>6585</v>
      </c>
      <c r="B8025" t="s">
        <v>6539</v>
      </c>
      <c r="C8025" t="s">
        <v>6614</v>
      </c>
      <c r="D8025" t="s">
        <v>6526</v>
      </c>
      <c r="E8025">
        <v>2430810004</v>
      </c>
      <c r="F8025" t="s">
        <v>6557</v>
      </c>
      <c r="G8025" t="s">
        <v>89</v>
      </c>
      <c r="H8025">
        <v>0.15920000000000001</v>
      </c>
      <c r="I8025">
        <v>2</v>
      </c>
      <c r="J8025">
        <v>8000</v>
      </c>
      <c r="K8025">
        <f>+VLOOKUP(E8025,Costos!$A$1:$I$716100,9,FALSE)</f>
        <v>6.728307</v>
      </c>
      <c r="L8025" t="str">
        <f t="shared" si="262"/>
        <v>243</v>
      </c>
      <c r="M8025" t="str">
        <f t="shared" si="263"/>
        <v>243081</v>
      </c>
      <c r="N8025" t="str">
        <f>IFERROR(IF(L8025="231","231",VLOOKUP(E8025,Materiales!$A$1:$G$37443,7,FALSE)),"N/A")</f>
        <v>Varios</v>
      </c>
    </row>
    <row r="8026" spans="1:14" x14ac:dyDescent="0.25">
      <c r="A8026" t="s">
        <v>6585</v>
      </c>
      <c r="B8026" t="s">
        <v>6539</v>
      </c>
      <c r="C8026" t="s">
        <v>6614</v>
      </c>
      <c r="D8026" t="s">
        <v>6526</v>
      </c>
      <c r="E8026">
        <v>2430850011</v>
      </c>
      <c r="F8026" t="s">
        <v>6558</v>
      </c>
      <c r="G8026" t="s">
        <v>89</v>
      </c>
      <c r="H8026">
        <v>6.2477999999999998</v>
      </c>
      <c r="I8026">
        <v>2</v>
      </c>
      <c r="J8026">
        <v>8000</v>
      </c>
      <c r="K8026">
        <f>+VLOOKUP(E8026,Costos!$A$1:$I$716100,9,FALSE)</f>
        <v>7.0333329999999998</v>
      </c>
      <c r="L8026" t="str">
        <f t="shared" si="262"/>
        <v>243</v>
      </c>
      <c r="M8026" t="str">
        <f t="shared" si="263"/>
        <v>243085</v>
      </c>
      <c r="N8026" t="str">
        <f>IFERROR(IF(L8026="231","231",VLOOKUP(E8026,Materiales!$A$1:$G$37443,7,FALSE)),"N/A")</f>
        <v>N/A</v>
      </c>
    </row>
    <row r="8027" spans="1:14" x14ac:dyDescent="0.25">
      <c r="A8027" t="s">
        <v>6585</v>
      </c>
      <c r="B8027" t="s">
        <v>6539</v>
      </c>
      <c r="C8027" t="s">
        <v>6614</v>
      </c>
      <c r="D8027" t="s">
        <v>6526</v>
      </c>
      <c r="E8027">
        <v>2410120031</v>
      </c>
      <c r="F8027" t="s">
        <v>6559</v>
      </c>
      <c r="G8027" t="s">
        <v>89</v>
      </c>
      <c r="H8027">
        <v>170</v>
      </c>
      <c r="I8027">
        <v>2</v>
      </c>
      <c r="J8027">
        <v>8000</v>
      </c>
      <c r="K8027">
        <f>+VLOOKUP(E8027,Costos!$A$1:$I$716100,9,FALSE)</f>
        <v>4.0202119999999999</v>
      </c>
      <c r="L8027" t="str">
        <f t="shared" si="262"/>
        <v>241</v>
      </c>
      <c r="M8027" t="str">
        <f t="shared" si="263"/>
        <v>241012</v>
      </c>
      <c r="N8027" t="str">
        <f>IFERROR(IF(L8027="231","231",VLOOKUP(E8027,Materiales!$A$1:$G$37443,7,FALSE)),"N/A")</f>
        <v>N/A</v>
      </c>
    </row>
    <row r="8028" spans="1:14" x14ac:dyDescent="0.25">
      <c r="A8028" t="s">
        <v>6585</v>
      </c>
      <c r="B8028" t="s">
        <v>6539</v>
      </c>
      <c r="C8028" t="s">
        <v>6614</v>
      </c>
      <c r="D8028" t="s">
        <v>6526</v>
      </c>
      <c r="E8028">
        <v>2430880022</v>
      </c>
      <c r="F8028" t="s">
        <v>6560</v>
      </c>
      <c r="G8028" t="s">
        <v>89</v>
      </c>
      <c r="H8028">
        <v>8</v>
      </c>
      <c r="I8028">
        <v>2</v>
      </c>
      <c r="J8028">
        <v>8000</v>
      </c>
      <c r="K8028">
        <f>+VLOOKUP(E8028,Costos!$A$1:$I$716100,9,FALSE)</f>
        <v>6.1924229999999998</v>
      </c>
      <c r="L8028" t="str">
        <f t="shared" si="262"/>
        <v>243</v>
      </c>
      <c r="M8028" t="str">
        <f t="shared" si="263"/>
        <v>243088</v>
      </c>
      <c r="N8028" t="str">
        <f>IFERROR(IF(L8028="231","231",VLOOKUP(E8028,Materiales!$A$1:$G$37443,7,FALSE)),"N/A")</f>
        <v>Varios</v>
      </c>
    </row>
    <row r="8029" spans="1:14" x14ac:dyDescent="0.25">
      <c r="A8029" t="s">
        <v>6585</v>
      </c>
      <c r="B8029" t="s">
        <v>6539</v>
      </c>
      <c r="C8029">
        <v>2310160457</v>
      </c>
      <c r="D8029" t="s">
        <v>2423</v>
      </c>
      <c r="E8029">
        <v>2410290508</v>
      </c>
      <c r="F8029" t="s">
        <v>3349</v>
      </c>
      <c r="G8029" t="s">
        <v>89</v>
      </c>
      <c r="H8029">
        <v>25.263200000000001</v>
      </c>
      <c r="I8029">
        <v>3</v>
      </c>
      <c r="J8029">
        <v>8000</v>
      </c>
      <c r="K8029">
        <f>+VLOOKUP(E8029,Costos!$A$1:$I$716100,9,FALSE)</f>
        <v>7.2046840000000003</v>
      </c>
      <c r="L8029" t="str">
        <f t="shared" si="262"/>
        <v>241</v>
      </c>
      <c r="M8029" t="str">
        <f t="shared" si="263"/>
        <v>241029</v>
      </c>
      <c r="N8029" t="str">
        <f>IFERROR(IF(L8029="231","231",VLOOKUP(E8029,Materiales!$A$1:$G$37443,7,FALSE)),"N/A")</f>
        <v>Resinas</v>
      </c>
    </row>
    <row r="8030" spans="1:14" x14ac:dyDescent="0.25">
      <c r="A8030" t="s">
        <v>6585</v>
      </c>
      <c r="B8030" t="s">
        <v>6539</v>
      </c>
      <c r="C8030">
        <v>2310160457</v>
      </c>
      <c r="D8030" t="s">
        <v>2423</v>
      </c>
      <c r="E8030">
        <v>2410090294</v>
      </c>
      <c r="F8030" t="s">
        <v>101</v>
      </c>
      <c r="G8030" t="s">
        <v>89</v>
      </c>
      <c r="H8030">
        <v>0.4042</v>
      </c>
      <c r="I8030">
        <v>3</v>
      </c>
      <c r="J8030">
        <v>8000</v>
      </c>
      <c r="K8030">
        <f>+VLOOKUP(E8030,Costos!$A$1:$I$716100,9,FALSE)</f>
        <v>21.1996</v>
      </c>
      <c r="L8030" t="str">
        <f t="shared" si="262"/>
        <v>241</v>
      </c>
      <c r="M8030" t="str">
        <f t="shared" si="263"/>
        <v>241009</v>
      </c>
      <c r="N8030" t="str">
        <f>IFERROR(IF(L8030="231","231",VLOOKUP(E8030,Materiales!$A$1:$G$37443,7,FALSE)),"N/A")</f>
        <v>Masterbach</v>
      </c>
    </row>
    <row r="8031" spans="1:14" x14ac:dyDescent="0.25">
      <c r="A8031" t="s">
        <v>6585</v>
      </c>
      <c r="B8031" t="s">
        <v>6539</v>
      </c>
      <c r="C8031">
        <v>2310160269</v>
      </c>
      <c r="D8031" t="s">
        <v>2377</v>
      </c>
      <c r="E8031">
        <v>2410090294</v>
      </c>
      <c r="F8031" t="s">
        <v>101</v>
      </c>
      <c r="G8031" t="s">
        <v>89</v>
      </c>
      <c r="H8031">
        <v>0.192</v>
      </c>
      <c r="I8031">
        <v>3</v>
      </c>
      <c r="J8031">
        <v>8000</v>
      </c>
      <c r="K8031">
        <f>+VLOOKUP(E8031,Costos!$A$1:$I$716100,9,FALSE)</f>
        <v>21.1996</v>
      </c>
      <c r="L8031" t="str">
        <f t="shared" si="262"/>
        <v>241</v>
      </c>
      <c r="M8031" t="str">
        <f t="shared" si="263"/>
        <v>241009</v>
      </c>
      <c r="N8031" t="str">
        <f>IFERROR(IF(L8031="231","231",VLOOKUP(E8031,Materiales!$A$1:$G$37443,7,FALSE)),"N/A")</f>
        <v>Masterbach</v>
      </c>
    </row>
    <row r="8032" spans="1:14" x14ac:dyDescent="0.25">
      <c r="A8032" t="s">
        <v>6585</v>
      </c>
      <c r="B8032" t="s">
        <v>6539</v>
      </c>
      <c r="C8032">
        <v>2310160269</v>
      </c>
      <c r="D8032" t="s">
        <v>2377</v>
      </c>
      <c r="E8032">
        <v>2410290626</v>
      </c>
      <c r="F8032" t="s">
        <v>92</v>
      </c>
      <c r="G8032" t="s">
        <v>89</v>
      </c>
      <c r="H8032">
        <v>8</v>
      </c>
      <c r="I8032">
        <v>3</v>
      </c>
      <c r="J8032">
        <v>8000</v>
      </c>
      <c r="K8032">
        <f>+VLOOKUP(E8032,Costos!$A$1:$I$716100,9,FALSE)</f>
        <v>6.3063640000000003</v>
      </c>
      <c r="L8032" t="str">
        <f t="shared" si="262"/>
        <v>241</v>
      </c>
      <c r="M8032" t="str">
        <f t="shared" si="263"/>
        <v>241029</v>
      </c>
      <c r="N8032" t="str">
        <f>IFERROR(IF(L8032="231","231",VLOOKUP(E8032,Materiales!$A$1:$G$37443,7,FALSE)),"N/A")</f>
        <v>Resinas</v>
      </c>
    </row>
    <row r="8033" spans="1:14" x14ac:dyDescent="0.25">
      <c r="A8033" t="s">
        <v>6585</v>
      </c>
      <c r="B8033" t="s">
        <v>6539</v>
      </c>
      <c r="C8033">
        <v>2310030236</v>
      </c>
      <c r="D8033" t="s">
        <v>2149</v>
      </c>
      <c r="E8033">
        <v>2430850012</v>
      </c>
      <c r="F8033" t="s">
        <v>3638</v>
      </c>
      <c r="G8033" t="s">
        <v>89</v>
      </c>
      <c r="H8033">
        <v>5.9499999999999997E-2</v>
      </c>
      <c r="I8033">
        <v>3</v>
      </c>
      <c r="J8033">
        <v>8000</v>
      </c>
      <c r="K8033">
        <f>+VLOOKUP(E8033,Costos!$A$1:$I$716100,9,FALSE)</f>
        <v>15.424059</v>
      </c>
      <c r="L8033" t="str">
        <f t="shared" si="262"/>
        <v>243</v>
      </c>
      <c r="M8033" t="str">
        <f t="shared" si="263"/>
        <v>243085</v>
      </c>
      <c r="N8033" t="str">
        <f>IFERROR(IF(L8033="231","231",VLOOKUP(E8033,Materiales!$A$1:$G$37443,7,FALSE)),"N/A")</f>
        <v>Varios</v>
      </c>
    </row>
    <row r="8034" spans="1:14" x14ac:dyDescent="0.25">
      <c r="A8034" t="s">
        <v>6585</v>
      </c>
      <c r="B8034" t="s">
        <v>6539</v>
      </c>
      <c r="C8034">
        <v>2310030236</v>
      </c>
      <c r="D8034" t="s">
        <v>2149</v>
      </c>
      <c r="E8034">
        <v>2410210019</v>
      </c>
      <c r="F8034" t="s">
        <v>113</v>
      </c>
      <c r="G8034" t="s">
        <v>89</v>
      </c>
      <c r="H8034">
        <v>2.5001000000000002</v>
      </c>
      <c r="I8034">
        <v>3</v>
      </c>
      <c r="J8034">
        <v>8000</v>
      </c>
      <c r="K8034">
        <f>+VLOOKUP(E8034,Costos!$A$1:$I$716100,9,FALSE)</f>
        <v>7.7568599999999996</v>
      </c>
      <c r="L8034" t="str">
        <f t="shared" ref="L8034:L8097" si="264">+LEFT(E8034,3)</f>
        <v>241</v>
      </c>
      <c r="M8034" t="str">
        <f t="shared" ref="M8034:M8097" si="265">+LEFT(E8034,6)</f>
        <v>241021</v>
      </c>
      <c r="N8034" t="str">
        <f>IFERROR(IF(L8034="231","231",VLOOKUP(E8034,Materiales!$A$1:$G$37443,7,FALSE)),"N/A")</f>
        <v>Varios</v>
      </c>
    </row>
    <row r="8035" spans="1:14" x14ac:dyDescent="0.25">
      <c r="A8035" t="s">
        <v>6585</v>
      </c>
      <c r="B8035" t="s">
        <v>6539</v>
      </c>
      <c r="C8035">
        <v>2310030236</v>
      </c>
      <c r="D8035" t="s">
        <v>2149</v>
      </c>
      <c r="E8035">
        <v>2430880022</v>
      </c>
      <c r="F8035" t="s">
        <v>115</v>
      </c>
      <c r="G8035" t="s">
        <v>89</v>
      </c>
      <c r="H8035">
        <v>8.3299999999999999E-2</v>
      </c>
      <c r="I8035">
        <v>3</v>
      </c>
      <c r="J8035">
        <v>8000</v>
      </c>
      <c r="K8035">
        <f>+VLOOKUP(E8035,Costos!$A$1:$I$716100,9,FALSE)</f>
        <v>6.1924229999999998</v>
      </c>
      <c r="L8035" t="str">
        <f t="shared" si="264"/>
        <v>243</v>
      </c>
      <c r="M8035" t="str">
        <f t="shared" si="265"/>
        <v>243088</v>
      </c>
      <c r="N8035" t="str">
        <f>IFERROR(IF(L8035="231","231",VLOOKUP(E8035,Materiales!$A$1:$G$37443,7,FALSE)),"N/A")</f>
        <v>Varios</v>
      </c>
    </row>
    <row r="8036" spans="1:14" x14ac:dyDescent="0.25">
      <c r="A8036" t="s">
        <v>6585</v>
      </c>
      <c r="B8036" t="s">
        <v>6539</v>
      </c>
      <c r="C8036">
        <v>2310030236</v>
      </c>
      <c r="D8036" t="s">
        <v>2149</v>
      </c>
      <c r="E8036">
        <v>2430450001</v>
      </c>
      <c r="F8036" t="s">
        <v>93</v>
      </c>
      <c r="G8036" t="s">
        <v>89</v>
      </c>
      <c r="H8036">
        <v>1.381</v>
      </c>
      <c r="I8036">
        <v>3</v>
      </c>
      <c r="J8036">
        <v>8000</v>
      </c>
      <c r="K8036">
        <f>+VLOOKUP(E8036,Costos!$A$1:$I$716100,9,FALSE)</f>
        <v>6.0336119999999998</v>
      </c>
      <c r="L8036" t="str">
        <f t="shared" si="264"/>
        <v>243</v>
      </c>
      <c r="M8036" t="str">
        <f t="shared" si="265"/>
        <v>243045</v>
      </c>
      <c r="N8036" t="str">
        <f>IFERROR(IF(L8036="231","231",VLOOKUP(E8036,Materiales!$A$1:$G$37443,7,FALSE)),"N/A")</f>
        <v>Varios</v>
      </c>
    </row>
    <row r="8037" spans="1:14" x14ac:dyDescent="0.25">
      <c r="A8037" t="s">
        <v>6585</v>
      </c>
      <c r="B8037" t="s">
        <v>6539</v>
      </c>
      <c r="C8037">
        <v>2310030236</v>
      </c>
      <c r="D8037" t="s">
        <v>2149</v>
      </c>
      <c r="E8037">
        <v>2430710003</v>
      </c>
      <c r="F8037" t="s">
        <v>3615</v>
      </c>
      <c r="G8037" t="s">
        <v>89</v>
      </c>
      <c r="H8037">
        <v>11.0717</v>
      </c>
      <c r="I8037">
        <v>3</v>
      </c>
      <c r="J8037">
        <v>8000</v>
      </c>
      <c r="K8037">
        <f>+VLOOKUP(E8037,Costos!$A$1:$I$716100,9,FALSE)</f>
        <v>31.712800000000001</v>
      </c>
      <c r="L8037" t="str">
        <f t="shared" si="264"/>
        <v>243</v>
      </c>
      <c r="M8037" t="str">
        <f t="shared" si="265"/>
        <v>243071</v>
      </c>
      <c r="N8037" t="str">
        <f>IFERROR(IF(L8037="231","231",VLOOKUP(E8037,Materiales!$A$1:$G$37443,7,FALSE)),"N/A")</f>
        <v>Pigmentos</v>
      </c>
    </row>
    <row r="8038" spans="1:14" x14ac:dyDescent="0.25">
      <c r="A8038" t="s">
        <v>6585</v>
      </c>
      <c r="B8038" t="s">
        <v>6539</v>
      </c>
      <c r="C8038">
        <v>2310030236</v>
      </c>
      <c r="D8038" t="s">
        <v>2149</v>
      </c>
      <c r="E8038">
        <v>2410210003</v>
      </c>
      <c r="F8038" t="s">
        <v>95</v>
      </c>
      <c r="G8038" t="s">
        <v>89</v>
      </c>
      <c r="H8038">
        <v>3.8452999999999999</v>
      </c>
      <c r="I8038">
        <v>3</v>
      </c>
      <c r="J8038">
        <v>8000</v>
      </c>
      <c r="K8038">
        <f>+VLOOKUP(E8038,Costos!$A$1:$I$716100,9,FALSE)</f>
        <v>4.9316240000000002</v>
      </c>
      <c r="L8038" t="str">
        <f t="shared" si="264"/>
        <v>241</v>
      </c>
      <c r="M8038" t="str">
        <f t="shared" si="265"/>
        <v>241021</v>
      </c>
      <c r="N8038" t="str">
        <f>IFERROR(IF(L8038="231","231",VLOOKUP(E8038,Materiales!$A$1:$G$37443,7,FALSE)),"N/A")</f>
        <v>Varios</v>
      </c>
    </row>
    <row r="8039" spans="1:14" x14ac:dyDescent="0.25">
      <c r="A8039" t="s">
        <v>6585</v>
      </c>
      <c r="B8039" t="s">
        <v>6539</v>
      </c>
      <c r="C8039">
        <v>2310030236</v>
      </c>
      <c r="D8039" t="s">
        <v>2149</v>
      </c>
      <c r="E8039">
        <v>2430810004</v>
      </c>
      <c r="F8039" t="s">
        <v>3630</v>
      </c>
      <c r="G8039" t="s">
        <v>89</v>
      </c>
      <c r="H8039">
        <v>0.35720000000000002</v>
      </c>
      <c r="I8039">
        <v>3</v>
      </c>
      <c r="J8039">
        <v>8000</v>
      </c>
      <c r="K8039">
        <f>+VLOOKUP(E8039,Costos!$A$1:$I$716100,9,FALSE)</f>
        <v>6.728307</v>
      </c>
      <c r="L8039" t="str">
        <f t="shared" si="264"/>
        <v>243</v>
      </c>
      <c r="M8039" t="str">
        <f t="shared" si="265"/>
        <v>243081</v>
      </c>
      <c r="N8039" t="str">
        <f>IFERROR(IF(L8039="231","231",VLOOKUP(E8039,Materiales!$A$1:$G$37443,7,FALSE)),"N/A")</f>
        <v>Varios</v>
      </c>
    </row>
    <row r="8040" spans="1:14" x14ac:dyDescent="0.25">
      <c r="A8040" t="s">
        <v>6585</v>
      </c>
      <c r="B8040" t="s">
        <v>6539</v>
      </c>
      <c r="C8040">
        <v>2310030236</v>
      </c>
      <c r="D8040" t="s">
        <v>2149</v>
      </c>
      <c r="E8040">
        <v>2410200020</v>
      </c>
      <c r="F8040" t="s">
        <v>3308</v>
      </c>
      <c r="G8040" t="s">
        <v>89</v>
      </c>
      <c r="H8040">
        <v>2.8691</v>
      </c>
      <c r="I8040">
        <v>3</v>
      </c>
      <c r="J8040">
        <v>8000</v>
      </c>
      <c r="K8040">
        <f>+VLOOKUP(E8040,Costos!$A$1:$I$716100,9,FALSE)</f>
        <v>2.883197</v>
      </c>
      <c r="L8040" t="str">
        <f t="shared" si="264"/>
        <v>241</v>
      </c>
      <c r="M8040" t="str">
        <f t="shared" si="265"/>
        <v>241020</v>
      </c>
      <c r="N8040" t="str">
        <f>IFERROR(IF(L8040="231","231",VLOOKUP(E8040,Materiales!$A$1:$G$37443,7,FALSE)),"N/A")</f>
        <v>Varios</v>
      </c>
    </row>
    <row r="8041" spans="1:14" x14ac:dyDescent="0.25">
      <c r="A8041" t="s">
        <v>6586</v>
      </c>
      <c r="B8041" t="s">
        <v>6546</v>
      </c>
      <c r="C8041" t="s">
        <v>6586</v>
      </c>
      <c r="D8041" t="s">
        <v>6546</v>
      </c>
      <c r="E8041">
        <v>2310160282</v>
      </c>
      <c r="F8041" t="s">
        <v>2379</v>
      </c>
      <c r="G8041" t="s">
        <v>36</v>
      </c>
      <c r="H8041">
        <v>8000</v>
      </c>
      <c r="I8041">
        <v>1</v>
      </c>
      <c r="J8041">
        <v>8000</v>
      </c>
      <c r="K8041">
        <f>+VLOOKUP(E8041,Costos!$A$1:$I$716100,9,FALSE)</f>
        <v>5.9553000000000002E-2</v>
      </c>
      <c r="L8041" t="str">
        <f t="shared" si="264"/>
        <v>231</v>
      </c>
      <c r="M8041" t="str">
        <f t="shared" si="265"/>
        <v>231016</v>
      </c>
      <c r="N8041" t="str">
        <f>IFERROR(IF(L8041="231","231",VLOOKUP(E8041,Materiales!$A$1:$G$37443,7,FALSE)),"N/A")</f>
        <v>231</v>
      </c>
    </row>
    <row r="8042" spans="1:14" x14ac:dyDescent="0.25">
      <c r="A8042" t="s">
        <v>6586</v>
      </c>
      <c r="B8042" t="s">
        <v>6546</v>
      </c>
      <c r="C8042" t="s">
        <v>6586</v>
      </c>
      <c r="D8042" t="s">
        <v>6546</v>
      </c>
      <c r="E8042">
        <v>23102301</v>
      </c>
      <c r="F8042" t="s">
        <v>6552</v>
      </c>
      <c r="G8042" t="s">
        <v>36</v>
      </c>
      <c r="H8042">
        <v>8000</v>
      </c>
      <c r="I8042">
        <v>1</v>
      </c>
      <c r="J8042">
        <v>8000</v>
      </c>
      <c r="K8042" t="e">
        <f>+VLOOKUP(E8042,Costos!$A$1:$I$716100,9,FALSE)</f>
        <v>#N/A</v>
      </c>
      <c r="L8042" t="str">
        <f t="shared" si="264"/>
        <v>231</v>
      </c>
      <c r="M8042" t="str">
        <f t="shared" si="265"/>
        <v>231023</v>
      </c>
      <c r="N8042" t="str">
        <f>IFERROR(IF(L8042="231","231",VLOOKUP(E8042,Materiales!$A$1:$G$37443,7,FALSE)),"N/A")</f>
        <v>231</v>
      </c>
    </row>
    <row r="8043" spans="1:14" x14ac:dyDescent="0.25">
      <c r="A8043" t="s">
        <v>6586</v>
      </c>
      <c r="B8043" t="s">
        <v>6546</v>
      </c>
      <c r="C8043" t="s">
        <v>6586</v>
      </c>
      <c r="D8043" t="s">
        <v>6546</v>
      </c>
      <c r="E8043">
        <v>2500070207</v>
      </c>
      <c r="F8043" t="s">
        <v>3753</v>
      </c>
      <c r="G8043" t="s">
        <v>36</v>
      </c>
      <c r="H8043">
        <v>8000</v>
      </c>
      <c r="I8043">
        <v>1</v>
      </c>
      <c r="J8043">
        <v>8000</v>
      </c>
      <c r="K8043">
        <f>+VLOOKUP(E8043,Costos!$A$1:$I$716100,9,FALSE)</f>
        <v>2.7E-2</v>
      </c>
      <c r="L8043" t="str">
        <f t="shared" si="264"/>
        <v>250</v>
      </c>
      <c r="M8043" t="str">
        <f t="shared" si="265"/>
        <v>250007</v>
      </c>
      <c r="N8043" t="str">
        <f>IFERROR(IF(L8043="231","231",VLOOKUP(E8043,Materiales!$A$1:$G$37443,7,FALSE)),"N/A")</f>
        <v>Etiquetas</v>
      </c>
    </row>
    <row r="8044" spans="1:14" x14ac:dyDescent="0.25">
      <c r="A8044" t="s">
        <v>6586</v>
      </c>
      <c r="B8044" t="s">
        <v>6546</v>
      </c>
      <c r="C8044" t="s">
        <v>6586</v>
      </c>
      <c r="D8044" t="s">
        <v>6546</v>
      </c>
      <c r="E8044">
        <v>2500030019</v>
      </c>
      <c r="F8044" t="s">
        <v>3695</v>
      </c>
      <c r="G8044" t="s">
        <v>36</v>
      </c>
      <c r="H8044">
        <v>168</v>
      </c>
      <c r="I8044">
        <v>1</v>
      </c>
      <c r="J8044">
        <v>8000</v>
      </c>
      <c r="K8044">
        <f>+VLOOKUP(E8044,Costos!$A$1:$I$716100,9,FALSE)</f>
        <v>1.05</v>
      </c>
      <c r="L8044" t="str">
        <f t="shared" si="264"/>
        <v>250</v>
      </c>
      <c r="M8044" t="str">
        <f t="shared" si="265"/>
        <v>250003</v>
      </c>
      <c r="N8044" t="str">
        <f>IFERROR(IF(L8044="231","231",VLOOKUP(E8044,Materiales!$A$1:$G$37443,7,FALSE)),"N/A")</f>
        <v>Cajón</v>
      </c>
    </row>
    <row r="8045" spans="1:14" x14ac:dyDescent="0.25">
      <c r="A8045" t="s">
        <v>6586</v>
      </c>
      <c r="B8045" t="s">
        <v>6546</v>
      </c>
      <c r="C8045" t="s">
        <v>6586</v>
      </c>
      <c r="D8045" t="s">
        <v>6546</v>
      </c>
      <c r="E8045" t="s">
        <v>6587</v>
      </c>
      <c r="F8045" t="s">
        <v>6533</v>
      </c>
      <c r="G8045" t="s">
        <v>89</v>
      </c>
      <c r="H8045">
        <v>1200</v>
      </c>
      <c r="I8045">
        <v>1</v>
      </c>
      <c r="J8045">
        <v>8000</v>
      </c>
      <c r="K8045" t="e">
        <f>+VLOOKUP(E8045,Costos!$A$1:$I$716100,9,FALSE)</f>
        <v>#N/A</v>
      </c>
      <c r="L8045" t="str">
        <f t="shared" si="264"/>
        <v>231</v>
      </c>
      <c r="M8045" t="str">
        <f t="shared" si="265"/>
        <v>231025</v>
      </c>
      <c r="N8045" t="str">
        <f>IFERROR(IF(L8045="231","231",VLOOKUP(E8045,Materiales!$A$1:$G$37443,7,FALSE)),"N/A")</f>
        <v>231</v>
      </c>
    </row>
    <row r="8046" spans="1:14" x14ac:dyDescent="0.25">
      <c r="A8046" t="s">
        <v>6586</v>
      </c>
      <c r="B8046" t="s">
        <v>6546</v>
      </c>
      <c r="C8046">
        <v>2310160282</v>
      </c>
      <c r="D8046" t="s">
        <v>2379</v>
      </c>
      <c r="E8046">
        <v>2310160457</v>
      </c>
      <c r="F8046" t="s">
        <v>2423</v>
      </c>
      <c r="G8046" t="s">
        <v>36</v>
      </c>
      <c r="H8046">
        <v>8000</v>
      </c>
      <c r="I8046">
        <v>2</v>
      </c>
      <c r="J8046">
        <v>8000</v>
      </c>
      <c r="K8046">
        <f>+VLOOKUP(E8046,Costos!$A$1:$I$716100,9,FALSE)</f>
        <v>3.9772000000000002E-2</v>
      </c>
      <c r="L8046" t="str">
        <f t="shared" si="264"/>
        <v>231</v>
      </c>
      <c r="M8046" t="str">
        <f t="shared" si="265"/>
        <v>231016</v>
      </c>
      <c r="N8046" t="str">
        <f>IFERROR(IF(L8046="231","231",VLOOKUP(E8046,Materiales!$A$1:$G$37443,7,FALSE)),"N/A")</f>
        <v>231</v>
      </c>
    </row>
    <row r="8047" spans="1:14" x14ac:dyDescent="0.25">
      <c r="A8047" t="s">
        <v>6586</v>
      </c>
      <c r="B8047" t="s">
        <v>6546</v>
      </c>
      <c r="C8047">
        <v>2310160282</v>
      </c>
      <c r="D8047" t="s">
        <v>2379</v>
      </c>
      <c r="E8047">
        <v>2310160269</v>
      </c>
      <c r="F8047" t="s">
        <v>2377</v>
      </c>
      <c r="G8047" t="s">
        <v>36</v>
      </c>
      <c r="H8047">
        <v>8000</v>
      </c>
      <c r="I8047">
        <v>2</v>
      </c>
      <c r="J8047">
        <v>8000</v>
      </c>
      <c r="K8047">
        <f>+VLOOKUP(E8047,Costos!$A$1:$I$716100,9,FALSE)</f>
        <v>1.0703000000000001E-2</v>
      </c>
      <c r="L8047" t="str">
        <f t="shared" si="264"/>
        <v>231</v>
      </c>
      <c r="M8047" t="str">
        <f t="shared" si="265"/>
        <v>231016</v>
      </c>
      <c r="N8047" t="str">
        <f>IFERROR(IF(L8047="231","231",VLOOKUP(E8047,Materiales!$A$1:$G$37443,7,FALSE)),"N/A")</f>
        <v>231</v>
      </c>
    </row>
    <row r="8048" spans="1:14" x14ac:dyDescent="0.25">
      <c r="A8048" t="s">
        <v>6586</v>
      </c>
      <c r="B8048" t="s">
        <v>6546</v>
      </c>
      <c r="C8048">
        <v>23102301</v>
      </c>
      <c r="D8048" t="s">
        <v>6552</v>
      </c>
      <c r="E8048">
        <v>2430480002</v>
      </c>
      <c r="F8048" t="s">
        <v>3571</v>
      </c>
      <c r="G8048" t="s">
        <v>89</v>
      </c>
      <c r="H8048">
        <v>108</v>
      </c>
      <c r="I8048">
        <v>2</v>
      </c>
      <c r="J8048">
        <v>8000</v>
      </c>
      <c r="K8048">
        <f>+VLOOKUP(E8048,Costos!$A$1:$I$716100,9,FALSE)</f>
        <v>6.8365</v>
      </c>
      <c r="L8048" t="str">
        <f t="shared" si="264"/>
        <v>243</v>
      </c>
      <c r="M8048" t="str">
        <f t="shared" si="265"/>
        <v>243048</v>
      </c>
      <c r="N8048" t="str">
        <f>IFERROR(IF(L8048="231","231",VLOOKUP(E8048,Materiales!$A$1:$G$37443,7,FALSE)),"N/A")</f>
        <v>Resinas</v>
      </c>
    </row>
    <row r="8049" spans="1:14" x14ac:dyDescent="0.25">
      <c r="A8049" t="s">
        <v>6586</v>
      </c>
      <c r="B8049" t="s">
        <v>6546</v>
      </c>
      <c r="C8049" t="s">
        <v>6587</v>
      </c>
      <c r="D8049" t="s">
        <v>6533</v>
      </c>
      <c r="E8049">
        <v>2430870004</v>
      </c>
      <c r="F8049" t="s">
        <v>3650</v>
      </c>
      <c r="G8049" t="s">
        <v>89</v>
      </c>
      <c r="H8049">
        <v>0.8</v>
      </c>
      <c r="I8049">
        <v>2</v>
      </c>
      <c r="J8049">
        <v>8000</v>
      </c>
      <c r="K8049">
        <f>+VLOOKUP(E8049,Costos!$A$1:$I$716100,9,FALSE)</f>
        <v>5.9204129999999999</v>
      </c>
      <c r="L8049" t="str">
        <f t="shared" si="264"/>
        <v>243</v>
      </c>
      <c r="M8049" t="str">
        <f t="shared" si="265"/>
        <v>243087</v>
      </c>
      <c r="N8049" t="str">
        <f>IFERROR(IF(L8049="231","231",VLOOKUP(E8049,Materiales!$A$1:$G$37443,7,FALSE)),"N/A")</f>
        <v>Varios</v>
      </c>
    </row>
    <row r="8050" spans="1:14" x14ac:dyDescent="0.25">
      <c r="A8050" t="s">
        <v>6586</v>
      </c>
      <c r="B8050" t="s">
        <v>6546</v>
      </c>
      <c r="C8050" t="s">
        <v>6587</v>
      </c>
      <c r="D8050" t="s">
        <v>6533</v>
      </c>
      <c r="E8050">
        <v>2430850013</v>
      </c>
      <c r="F8050" t="s">
        <v>6553</v>
      </c>
      <c r="G8050" t="s">
        <v>89</v>
      </c>
      <c r="H8050">
        <v>7.3825000000000003</v>
      </c>
      <c r="I8050">
        <v>2</v>
      </c>
      <c r="J8050">
        <v>8000</v>
      </c>
      <c r="K8050">
        <f>+VLOOKUP(E8050,Costos!$A$1:$I$716100,9,FALSE)</f>
        <v>6.0844829999999996</v>
      </c>
      <c r="L8050" t="str">
        <f t="shared" si="264"/>
        <v>243</v>
      </c>
      <c r="M8050" t="str">
        <f t="shared" si="265"/>
        <v>243085</v>
      </c>
      <c r="N8050" t="str">
        <f>IFERROR(IF(L8050="231","231",VLOOKUP(E8050,Materiales!$A$1:$G$37443,7,FALSE)),"N/A")</f>
        <v>Varios</v>
      </c>
    </row>
    <row r="8051" spans="1:14" x14ac:dyDescent="0.25">
      <c r="A8051" t="s">
        <v>6586</v>
      </c>
      <c r="B8051" t="s">
        <v>6546</v>
      </c>
      <c r="C8051" t="s">
        <v>6587</v>
      </c>
      <c r="D8051" t="s">
        <v>6533</v>
      </c>
      <c r="E8051">
        <v>2430850012</v>
      </c>
      <c r="F8051" t="s">
        <v>6554</v>
      </c>
      <c r="G8051" t="s">
        <v>89</v>
      </c>
      <c r="H8051">
        <v>1.9695</v>
      </c>
      <c r="I8051">
        <v>2</v>
      </c>
      <c r="J8051">
        <v>8000</v>
      </c>
      <c r="K8051">
        <f>+VLOOKUP(E8051,Costos!$A$1:$I$716100,9,FALSE)</f>
        <v>15.424059</v>
      </c>
      <c r="L8051" t="str">
        <f t="shared" si="264"/>
        <v>243</v>
      </c>
      <c r="M8051" t="str">
        <f t="shared" si="265"/>
        <v>243085</v>
      </c>
      <c r="N8051" t="str">
        <f>IFERROR(IF(L8051="231","231",VLOOKUP(E8051,Materiales!$A$1:$G$37443,7,FALSE)),"N/A")</f>
        <v>Varios</v>
      </c>
    </row>
    <row r="8052" spans="1:14" x14ac:dyDescent="0.25">
      <c r="A8052" t="s">
        <v>6586</v>
      </c>
      <c r="B8052" t="s">
        <v>6546</v>
      </c>
      <c r="C8052" t="s">
        <v>6587</v>
      </c>
      <c r="D8052" t="s">
        <v>6533</v>
      </c>
      <c r="E8052">
        <v>2430520006</v>
      </c>
      <c r="F8052" t="s">
        <v>6583</v>
      </c>
      <c r="G8052" t="s">
        <v>89</v>
      </c>
      <c r="H8052">
        <v>69.129199999999997</v>
      </c>
      <c r="I8052">
        <v>2</v>
      </c>
      <c r="J8052">
        <v>8000</v>
      </c>
      <c r="K8052" t="e">
        <f>+VLOOKUP(E8052,Costos!$A$1:$I$716100,9,FALSE)</f>
        <v>#N/A</v>
      </c>
      <c r="L8052" t="str">
        <f t="shared" si="264"/>
        <v>243</v>
      </c>
      <c r="M8052" t="str">
        <f t="shared" si="265"/>
        <v>243052</v>
      </c>
      <c r="N8052" t="str">
        <f>IFERROR(IF(L8052="231","231",VLOOKUP(E8052,Materiales!$A$1:$G$37443,7,FALSE)),"N/A")</f>
        <v>Otros</v>
      </c>
    </row>
    <row r="8053" spans="1:14" x14ac:dyDescent="0.25">
      <c r="A8053" t="s">
        <v>6586</v>
      </c>
      <c r="B8053" t="s">
        <v>6546</v>
      </c>
      <c r="C8053" t="s">
        <v>6587</v>
      </c>
      <c r="D8053" t="s">
        <v>6533</v>
      </c>
      <c r="E8053">
        <v>2430700001</v>
      </c>
      <c r="F8053" t="s">
        <v>6562</v>
      </c>
      <c r="G8053" t="s">
        <v>89</v>
      </c>
      <c r="H8053">
        <v>9.1300000000000006E-2</v>
      </c>
      <c r="I8053">
        <v>2</v>
      </c>
      <c r="J8053">
        <v>8000</v>
      </c>
      <c r="K8053">
        <f>+VLOOKUP(E8053,Costos!$A$1:$I$716100,9,FALSE)</f>
        <v>21.527200000000001</v>
      </c>
      <c r="L8053" t="str">
        <f t="shared" si="264"/>
        <v>243</v>
      </c>
      <c r="M8053" t="str">
        <f t="shared" si="265"/>
        <v>243070</v>
      </c>
      <c r="N8053" t="str">
        <f>IFERROR(IF(L8053="231","231",VLOOKUP(E8053,Materiales!$A$1:$G$37443,7,FALSE)),"N/A")</f>
        <v>Pigmentos</v>
      </c>
    </row>
    <row r="8054" spans="1:14" x14ac:dyDescent="0.25">
      <c r="A8054" t="s">
        <v>6586</v>
      </c>
      <c r="B8054" t="s">
        <v>6546</v>
      </c>
      <c r="C8054" t="s">
        <v>6587</v>
      </c>
      <c r="D8054" t="s">
        <v>6533</v>
      </c>
      <c r="E8054">
        <v>2410150007</v>
      </c>
      <c r="F8054" t="s">
        <v>6584</v>
      </c>
      <c r="G8054" t="s">
        <v>89</v>
      </c>
      <c r="H8054">
        <v>208.69200000000001</v>
      </c>
      <c r="I8054">
        <v>2</v>
      </c>
      <c r="J8054">
        <v>8000</v>
      </c>
      <c r="K8054" t="e">
        <f>+VLOOKUP(E8054,Costos!$A$1:$I$716100,9,FALSE)</f>
        <v>#N/A</v>
      </c>
      <c r="L8054" t="str">
        <f t="shared" si="264"/>
        <v>241</v>
      </c>
      <c r="M8054" t="str">
        <f t="shared" si="265"/>
        <v>241015</v>
      </c>
      <c r="N8054" t="str">
        <f>IFERROR(IF(L8054="231","231",VLOOKUP(E8054,Materiales!$A$1:$G$37443,7,FALSE)),"N/A")</f>
        <v>N/A</v>
      </c>
    </row>
    <row r="8055" spans="1:14" x14ac:dyDescent="0.25">
      <c r="A8055" t="s">
        <v>6586</v>
      </c>
      <c r="B8055" t="s">
        <v>6546</v>
      </c>
      <c r="C8055" t="s">
        <v>6587</v>
      </c>
      <c r="D8055" t="s">
        <v>6533</v>
      </c>
      <c r="E8055">
        <v>2430390013</v>
      </c>
      <c r="F8055" t="s">
        <v>6556</v>
      </c>
      <c r="G8055" t="s">
        <v>89</v>
      </c>
      <c r="H8055">
        <v>9.3910999999999998</v>
      </c>
      <c r="I8055">
        <v>2</v>
      </c>
      <c r="J8055">
        <v>8000</v>
      </c>
      <c r="K8055">
        <f>+VLOOKUP(E8055,Costos!$A$1:$I$716100,9,FALSE)</f>
        <v>27.214721000000001</v>
      </c>
      <c r="L8055" t="str">
        <f t="shared" si="264"/>
        <v>243</v>
      </c>
      <c r="M8055" t="str">
        <f t="shared" si="265"/>
        <v>243039</v>
      </c>
      <c r="N8055" t="str">
        <f>IFERROR(IF(L8055="231","231",VLOOKUP(E8055,Materiales!$A$1:$G$37443,7,FALSE)),"N/A")</f>
        <v>Varios</v>
      </c>
    </row>
    <row r="8056" spans="1:14" x14ac:dyDescent="0.25">
      <c r="A8056" t="s">
        <v>6586</v>
      </c>
      <c r="B8056" t="s">
        <v>6546</v>
      </c>
      <c r="C8056" t="s">
        <v>6587</v>
      </c>
      <c r="D8056" t="s">
        <v>6533</v>
      </c>
      <c r="E8056">
        <v>2430810004</v>
      </c>
      <c r="F8056" t="s">
        <v>6557</v>
      </c>
      <c r="G8056" t="s">
        <v>89</v>
      </c>
      <c r="H8056">
        <v>0.13039999999999999</v>
      </c>
      <c r="I8056">
        <v>2</v>
      </c>
      <c r="J8056">
        <v>8000</v>
      </c>
      <c r="K8056">
        <f>+VLOOKUP(E8056,Costos!$A$1:$I$716100,9,FALSE)</f>
        <v>6.728307</v>
      </c>
      <c r="L8056" t="str">
        <f t="shared" si="264"/>
        <v>243</v>
      </c>
      <c r="M8056" t="str">
        <f t="shared" si="265"/>
        <v>243081</v>
      </c>
      <c r="N8056" t="str">
        <f>IFERROR(IF(L8056="231","231",VLOOKUP(E8056,Materiales!$A$1:$G$37443,7,FALSE)),"N/A")</f>
        <v>Varios</v>
      </c>
    </row>
    <row r="8057" spans="1:14" x14ac:dyDescent="0.25">
      <c r="A8057" t="s">
        <v>6586</v>
      </c>
      <c r="B8057" t="s">
        <v>6546</v>
      </c>
      <c r="C8057" t="s">
        <v>6587</v>
      </c>
      <c r="D8057" t="s">
        <v>6533</v>
      </c>
      <c r="E8057">
        <v>2430850011</v>
      </c>
      <c r="F8057" t="s">
        <v>6558</v>
      </c>
      <c r="G8057" t="s">
        <v>89</v>
      </c>
      <c r="H8057">
        <v>6.1433999999999997</v>
      </c>
      <c r="I8057">
        <v>2</v>
      </c>
      <c r="J8057">
        <v>8000</v>
      </c>
      <c r="K8057">
        <f>+VLOOKUP(E8057,Costos!$A$1:$I$716100,9,FALSE)</f>
        <v>7.0333329999999998</v>
      </c>
      <c r="L8057" t="str">
        <f t="shared" si="264"/>
        <v>243</v>
      </c>
      <c r="M8057" t="str">
        <f t="shared" si="265"/>
        <v>243085</v>
      </c>
      <c r="N8057" t="str">
        <f>IFERROR(IF(L8057="231","231",VLOOKUP(E8057,Materiales!$A$1:$G$37443,7,FALSE)),"N/A")</f>
        <v>N/A</v>
      </c>
    </row>
    <row r="8058" spans="1:14" x14ac:dyDescent="0.25">
      <c r="A8058" t="s">
        <v>6586</v>
      </c>
      <c r="B8058" t="s">
        <v>6546</v>
      </c>
      <c r="C8058" t="s">
        <v>6587</v>
      </c>
      <c r="D8058" t="s">
        <v>6533</v>
      </c>
      <c r="E8058">
        <v>2410120031</v>
      </c>
      <c r="F8058" t="s">
        <v>6559</v>
      </c>
      <c r="G8058" t="s">
        <v>89</v>
      </c>
      <c r="H8058">
        <v>170</v>
      </c>
      <c r="I8058">
        <v>2</v>
      </c>
      <c r="J8058">
        <v>8000</v>
      </c>
      <c r="K8058">
        <f>+VLOOKUP(E8058,Costos!$A$1:$I$716100,9,FALSE)</f>
        <v>4.0202119999999999</v>
      </c>
      <c r="L8058" t="str">
        <f t="shared" si="264"/>
        <v>241</v>
      </c>
      <c r="M8058" t="str">
        <f t="shared" si="265"/>
        <v>241012</v>
      </c>
      <c r="N8058" t="str">
        <f>IFERROR(IF(L8058="231","231",VLOOKUP(E8058,Materiales!$A$1:$G$37443,7,FALSE)),"N/A")</f>
        <v>N/A</v>
      </c>
    </row>
    <row r="8059" spans="1:14" x14ac:dyDescent="0.25">
      <c r="A8059" t="s">
        <v>6586</v>
      </c>
      <c r="B8059" t="s">
        <v>6546</v>
      </c>
      <c r="C8059" t="s">
        <v>6587</v>
      </c>
      <c r="D8059" t="s">
        <v>6533</v>
      </c>
      <c r="E8059">
        <v>2430880022</v>
      </c>
      <c r="F8059" t="s">
        <v>6560</v>
      </c>
      <c r="G8059" t="s">
        <v>89</v>
      </c>
      <c r="H8059">
        <v>8</v>
      </c>
      <c r="I8059">
        <v>2</v>
      </c>
      <c r="J8059">
        <v>8000</v>
      </c>
      <c r="K8059">
        <f>+VLOOKUP(E8059,Costos!$A$1:$I$716100,9,FALSE)</f>
        <v>6.1924229999999998</v>
      </c>
      <c r="L8059" t="str">
        <f t="shared" si="264"/>
        <v>243</v>
      </c>
      <c r="M8059" t="str">
        <f t="shared" si="265"/>
        <v>243088</v>
      </c>
      <c r="N8059" t="str">
        <f>IFERROR(IF(L8059="231","231",VLOOKUP(E8059,Materiales!$A$1:$G$37443,7,FALSE)),"N/A")</f>
        <v>Varios</v>
      </c>
    </row>
    <row r="8060" spans="1:14" x14ac:dyDescent="0.25">
      <c r="A8060" t="s">
        <v>6586</v>
      </c>
      <c r="B8060" t="s">
        <v>6546</v>
      </c>
      <c r="C8060">
        <v>2310160457</v>
      </c>
      <c r="D8060" t="s">
        <v>2423</v>
      </c>
      <c r="E8060">
        <v>2410290508</v>
      </c>
      <c r="F8060" t="s">
        <v>3349</v>
      </c>
      <c r="G8060" t="s">
        <v>89</v>
      </c>
      <c r="H8060">
        <v>25.263200000000001</v>
      </c>
      <c r="I8060">
        <v>3</v>
      </c>
      <c r="J8060">
        <v>8000</v>
      </c>
      <c r="K8060">
        <f>+VLOOKUP(E8060,Costos!$A$1:$I$716100,9,FALSE)</f>
        <v>7.2046840000000003</v>
      </c>
      <c r="L8060" t="str">
        <f t="shared" si="264"/>
        <v>241</v>
      </c>
      <c r="M8060" t="str">
        <f t="shared" si="265"/>
        <v>241029</v>
      </c>
      <c r="N8060" t="str">
        <f>IFERROR(IF(L8060="231","231",VLOOKUP(E8060,Materiales!$A$1:$G$37443,7,FALSE)),"N/A")</f>
        <v>Resinas</v>
      </c>
    </row>
    <row r="8061" spans="1:14" x14ac:dyDescent="0.25">
      <c r="A8061" t="s">
        <v>6586</v>
      </c>
      <c r="B8061" t="s">
        <v>6546</v>
      </c>
      <c r="C8061">
        <v>2310160457</v>
      </c>
      <c r="D8061" t="s">
        <v>2423</v>
      </c>
      <c r="E8061">
        <v>2410090294</v>
      </c>
      <c r="F8061" t="s">
        <v>101</v>
      </c>
      <c r="G8061" t="s">
        <v>89</v>
      </c>
      <c r="H8061">
        <v>0.4042</v>
      </c>
      <c r="I8061">
        <v>3</v>
      </c>
      <c r="J8061">
        <v>8000</v>
      </c>
      <c r="K8061">
        <f>+VLOOKUP(E8061,Costos!$A$1:$I$716100,9,FALSE)</f>
        <v>21.1996</v>
      </c>
      <c r="L8061" t="str">
        <f t="shared" si="264"/>
        <v>241</v>
      </c>
      <c r="M8061" t="str">
        <f t="shared" si="265"/>
        <v>241009</v>
      </c>
      <c r="N8061" t="str">
        <f>IFERROR(IF(L8061="231","231",VLOOKUP(E8061,Materiales!$A$1:$G$37443,7,FALSE)),"N/A")</f>
        <v>Masterbach</v>
      </c>
    </row>
    <row r="8062" spans="1:14" x14ac:dyDescent="0.25">
      <c r="A8062" t="s">
        <v>6586</v>
      </c>
      <c r="B8062" t="s">
        <v>6546</v>
      </c>
      <c r="C8062">
        <v>2310160269</v>
      </c>
      <c r="D8062" t="s">
        <v>2377</v>
      </c>
      <c r="E8062">
        <v>2410090294</v>
      </c>
      <c r="F8062" t="s">
        <v>101</v>
      </c>
      <c r="G8062" t="s">
        <v>89</v>
      </c>
      <c r="H8062">
        <v>0.192</v>
      </c>
      <c r="I8062">
        <v>3</v>
      </c>
      <c r="J8062">
        <v>8000</v>
      </c>
      <c r="K8062">
        <f>+VLOOKUP(E8062,Costos!$A$1:$I$716100,9,FALSE)</f>
        <v>21.1996</v>
      </c>
      <c r="L8062" t="str">
        <f t="shared" si="264"/>
        <v>241</v>
      </c>
      <c r="M8062" t="str">
        <f t="shared" si="265"/>
        <v>241009</v>
      </c>
      <c r="N8062" t="str">
        <f>IFERROR(IF(L8062="231","231",VLOOKUP(E8062,Materiales!$A$1:$G$37443,7,FALSE)),"N/A")</f>
        <v>Masterbach</v>
      </c>
    </row>
    <row r="8063" spans="1:14" x14ac:dyDescent="0.25">
      <c r="A8063" t="s">
        <v>6586</v>
      </c>
      <c r="B8063" t="s">
        <v>6546</v>
      </c>
      <c r="C8063">
        <v>2310160269</v>
      </c>
      <c r="D8063" t="s">
        <v>2377</v>
      </c>
      <c r="E8063">
        <v>2410290626</v>
      </c>
      <c r="F8063" t="s">
        <v>92</v>
      </c>
      <c r="G8063" t="s">
        <v>89</v>
      </c>
      <c r="H8063">
        <v>8</v>
      </c>
      <c r="I8063">
        <v>3</v>
      </c>
      <c r="J8063">
        <v>8000</v>
      </c>
      <c r="K8063">
        <f>+VLOOKUP(E8063,Costos!$A$1:$I$716100,9,FALSE)</f>
        <v>6.3063640000000003</v>
      </c>
      <c r="L8063" t="str">
        <f t="shared" si="264"/>
        <v>241</v>
      </c>
      <c r="M8063" t="str">
        <f t="shared" si="265"/>
        <v>241029</v>
      </c>
      <c r="N8063" t="str">
        <f>IFERROR(IF(L8063="231","231",VLOOKUP(E8063,Materiales!$A$1:$G$37443,7,FALSE)),"N/A")</f>
        <v>Resinas</v>
      </c>
    </row>
    <row r="8064" spans="1:14" x14ac:dyDescent="0.25">
      <c r="A8064" t="s">
        <v>6588</v>
      </c>
      <c r="B8064" t="s">
        <v>6547</v>
      </c>
      <c r="C8064" t="s">
        <v>6588</v>
      </c>
      <c r="D8064" t="s">
        <v>6547</v>
      </c>
      <c r="E8064">
        <v>2310160282</v>
      </c>
      <c r="F8064" t="s">
        <v>2379</v>
      </c>
      <c r="G8064" t="s">
        <v>36</v>
      </c>
      <c r="H8064">
        <v>8000</v>
      </c>
      <c r="I8064">
        <v>1</v>
      </c>
      <c r="J8064">
        <v>8000</v>
      </c>
      <c r="K8064">
        <f>+VLOOKUP(E8064,Costos!$A$1:$I$716100,9,FALSE)</f>
        <v>5.9553000000000002E-2</v>
      </c>
      <c r="L8064" t="str">
        <f t="shared" si="264"/>
        <v>231</v>
      </c>
      <c r="M8064" t="str">
        <f t="shared" si="265"/>
        <v>231016</v>
      </c>
      <c r="N8064" t="str">
        <f>IFERROR(IF(L8064="231","231",VLOOKUP(E8064,Materiales!$A$1:$G$37443,7,FALSE)),"N/A")</f>
        <v>231</v>
      </c>
    </row>
    <row r="8065" spans="1:14" x14ac:dyDescent="0.25">
      <c r="A8065" t="s">
        <v>6588</v>
      </c>
      <c r="B8065" t="s">
        <v>6547</v>
      </c>
      <c r="C8065" t="s">
        <v>6588</v>
      </c>
      <c r="D8065" t="s">
        <v>6547</v>
      </c>
      <c r="E8065">
        <v>23102301</v>
      </c>
      <c r="F8065" t="s">
        <v>6552</v>
      </c>
      <c r="G8065" t="s">
        <v>36</v>
      </c>
      <c r="H8065">
        <v>8000</v>
      </c>
      <c r="I8065">
        <v>1</v>
      </c>
      <c r="J8065">
        <v>8000</v>
      </c>
      <c r="K8065" t="e">
        <f>+VLOOKUP(E8065,Costos!$A$1:$I$716100,9,FALSE)</f>
        <v>#N/A</v>
      </c>
      <c r="L8065" t="str">
        <f t="shared" si="264"/>
        <v>231</v>
      </c>
      <c r="M8065" t="str">
        <f t="shared" si="265"/>
        <v>231023</v>
      </c>
      <c r="N8065" t="str">
        <f>IFERROR(IF(L8065="231","231",VLOOKUP(E8065,Materiales!$A$1:$G$37443,7,FALSE)),"N/A")</f>
        <v>231</v>
      </c>
    </row>
    <row r="8066" spans="1:14" x14ac:dyDescent="0.25">
      <c r="A8066" t="s">
        <v>6588</v>
      </c>
      <c r="B8066" t="s">
        <v>6547</v>
      </c>
      <c r="C8066" t="s">
        <v>6588</v>
      </c>
      <c r="D8066" t="s">
        <v>6547</v>
      </c>
      <c r="E8066">
        <v>2500070207</v>
      </c>
      <c r="F8066" t="s">
        <v>3753</v>
      </c>
      <c r="G8066" t="s">
        <v>36</v>
      </c>
      <c r="H8066">
        <v>8000</v>
      </c>
      <c r="I8066">
        <v>1</v>
      </c>
      <c r="J8066">
        <v>8000</v>
      </c>
      <c r="K8066">
        <f>+VLOOKUP(E8066,Costos!$A$1:$I$716100,9,FALSE)</f>
        <v>2.7E-2</v>
      </c>
      <c r="L8066" t="str">
        <f t="shared" si="264"/>
        <v>250</v>
      </c>
      <c r="M8066" t="str">
        <f t="shared" si="265"/>
        <v>250007</v>
      </c>
      <c r="N8066" t="str">
        <f>IFERROR(IF(L8066="231","231",VLOOKUP(E8066,Materiales!$A$1:$G$37443,7,FALSE)),"N/A")</f>
        <v>Etiquetas</v>
      </c>
    </row>
    <row r="8067" spans="1:14" x14ac:dyDescent="0.25">
      <c r="A8067" t="s">
        <v>6588</v>
      </c>
      <c r="B8067" t="s">
        <v>6547</v>
      </c>
      <c r="C8067" t="s">
        <v>6588</v>
      </c>
      <c r="D8067" t="s">
        <v>6547</v>
      </c>
      <c r="E8067">
        <v>2500030019</v>
      </c>
      <c r="F8067" t="s">
        <v>3695</v>
      </c>
      <c r="G8067" t="s">
        <v>36</v>
      </c>
      <c r="H8067">
        <v>168</v>
      </c>
      <c r="I8067">
        <v>1</v>
      </c>
      <c r="J8067">
        <v>8000</v>
      </c>
      <c r="K8067">
        <f>+VLOOKUP(E8067,Costos!$A$1:$I$716100,9,FALSE)</f>
        <v>1.05</v>
      </c>
      <c r="L8067" t="str">
        <f t="shared" si="264"/>
        <v>250</v>
      </c>
      <c r="M8067" t="str">
        <f t="shared" si="265"/>
        <v>250003</v>
      </c>
      <c r="N8067" t="str">
        <f>IFERROR(IF(L8067="231","231",VLOOKUP(E8067,Materiales!$A$1:$G$37443,7,FALSE)),"N/A")</f>
        <v>Cajón</v>
      </c>
    </row>
    <row r="8068" spans="1:14" x14ac:dyDescent="0.25">
      <c r="A8068" t="s">
        <v>6588</v>
      </c>
      <c r="B8068" t="s">
        <v>6547</v>
      </c>
      <c r="C8068" t="s">
        <v>6588</v>
      </c>
      <c r="D8068" t="s">
        <v>6547</v>
      </c>
      <c r="E8068" t="s">
        <v>6589</v>
      </c>
      <c r="F8068" t="s">
        <v>6534</v>
      </c>
      <c r="G8068" t="s">
        <v>89</v>
      </c>
      <c r="H8068">
        <v>1200</v>
      </c>
      <c r="I8068">
        <v>1</v>
      </c>
      <c r="J8068">
        <v>8000</v>
      </c>
      <c r="K8068" t="e">
        <f>+VLOOKUP(E8068,Costos!$A$1:$I$716100,9,FALSE)</f>
        <v>#N/A</v>
      </c>
      <c r="L8068" t="str">
        <f t="shared" si="264"/>
        <v>231</v>
      </c>
      <c r="M8068" t="str">
        <f t="shared" si="265"/>
        <v>231025</v>
      </c>
      <c r="N8068" t="str">
        <f>IFERROR(IF(L8068="231","231",VLOOKUP(E8068,Materiales!$A$1:$G$37443,7,FALSE)),"N/A")</f>
        <v>231</v>
      </c>
    </row>
    <row r="8069" spans="1:14" x14ac:dyDescent="0.25">
      <c r="A8069" t="s">
        <v>6588</v>
      </c>
      <c r="B8069" t="s">
        <v>6547</v>
      </c>
      <c r="C8069">
        <v>2310160282</v>
      </c>
      <c r="D8069" t="s">
        <v>2379</v>
      </c>
      <c r="E8069">
        <v>2310160457</v>
      </c>
      <c r="F8069" t="s">
        <v>2423</v>
      </c>
      <c r="G8069" t="s">
        <v>36</v>
      </c>
      <c r="H8069">
        <v>8000</v>
      </c>
      <c r="I8069">
        <v>2</v>
      </c>
      <c r="J8069">
        <v>8000</v>
      </c>
      <c r="K8069">
        <f>+VLOOKUP(E8069,Costos!$A$1:$I$716100,9,FALSE)</f>
        <v>3.9772000000000002E-2</v>
      </c>
      <c r="L8069" t="str">
        <f t="shared" si="264"/>
        <v>231</v>
      </c>
      <c r="M8069" t="str">
        <f t="shared" si="265"/>
        <v>231016</v>
      </c>
      <c r="N8069" t="str">
        <f>IFERROR(IF(L8069="231","231",VLOOKUP(E8069,Materiales!$A$1:$G$37443,7,FALSE)),"N/A")</f>
        <v>231</v>
      </c>
    </row>
    <row r="8070" spans="1:14" x14ac:dyDescent="0.25">
      <c r="A8070" t="s">
        <v>6588</v>
      </c>
      <c r="B8070" t="s">
        <v>6547</v>
      </c>
      <c r="C8070">
        <v>2310160282</v>
      </c>
      <c r="D8070" t="s">
        <v>2379</v>
      </c>
      <c r="E8070">
        <v>2310160269</v>
      </c>
      <c r="F8070" t="s">
        <v>2377</v>
      </c>
      <c r="G8070" t="s">
        <v>36</v>
      </c>
      <c r="H8070">
        <v>8000</v>
      </c>
      <c r="I8070">
        <v>2</v>
      </c>
      <c r="J8070">
        <v>8000</v>
      </c>
      <c r="K8070">
        <f>+VLOOKUP(E8070,Costos!$A$1:$I$716100,9,FALSE)</f>
        <v>1.0703000000000001E-2</v>
      </c>
      <c r="L8070" t="str">
        <f t="shared" si="264"/>
        <v>231</v>
      </c>
      <c r="M8070" t="str">
        <f t="shared" si="265"/>
        <v>231016</v>
      </c>
      <c r="N8070" t="str">
        <f>IFERROR(IF(L8070="231","231",VLOOKUP(E8070,Materiales!$A$1:$G$37443,7,FALSE)),"N/A")</f>
        <v>231</v>
      </c>
    </row>
    <row r="8071" spans="1:14" x14ac:dyDescent="0.25">
      <c r="A8071" t="s">
        <v>6588</v>
      </c>
      <c r="B8071" t="s">
        <v>6547</v>
      </c>
      <c r="C8071">
        <v>23102301</v>
      </c>
      <c r="D8071" t="s">
        <v>6552</v>
      </c>
      <c r="E8071">
        <v>2430480002</v>
      </c>
      <c r="F8071" t="s">
        <v>3571</v>
      </c>
      <c r="G8071" t="s">
        <v>89</v>
      </c>
      <c r="H8071">
        <v>108</v>
      </c>
      <c r="I8071">
        <v>2</v>
      </c>
      <c r="J8071">
        <v>8000</v>
      </c>
      <c r="K8071">
        <f>+VLOOKUP(E8071,Costos!$A$1:$I$716100,9,FALSE)</f>
        <v>6.8365</v>
      </c>
      <c r="L8071" t="str">
        <f t="shared" si="264"/>
        <v>243</v>
      </c>
      <c r="M8071" t="str">
        <f t="shared" si="265"/>
        <v>243048</v>
      </c>
      <c r="N8071" t="str">
        <f>IFERROR(IF(L8071="231","231",VLOOKUP(E8071,Materiales!$A$1:$G$37443,7,FALSE)),"N/A")</f>
        <v>Resinas</v>
      </c>
    </row>
    <row r="8072" spans="1:14" x14ac:dyDescent="0.25">
      <c r="A8072" t="s">
        <v>6588</v>
      </c>
      <c r="B8072" t="s">
        <v>6547</v>
      </c>
      <c r="C8072" t="s">
        <v>6589</v>
      </c>
      <c r="D8072" t="s">
        <v>6534</v>
      </c>
      <c r="E8072">
        <v>2430870004</v>
      </c>
      <c r="F8072" t="s">
        <v>3650</v>
      </c>
      <c r="G8072" t="s">
        <v>89</v>
      </c>
      <c r="H8072">
        <v>0.8</v>
      </c>
      <c r="I8072">
        <v>2</v>
      </c>
      <c r="J8072">
        <v>8000</v>
      </c>
      <c r="K8072">
        <f>+VLOOKUP(E8072,Costos!$A$1:$I$716100,9,FALSE)</f>
        <v>5.9204129999999999</v>
      </c>
      <c r="L8072" t="str">
        <f t="shared" si="264"/>
        <v>243</v>
      </c>
      <c r="M8072" t="str">
        <f t="shared" si="265"/>
        <v>243087</v>
      </c>
      <c r="N8072" t="str">
        <f>IFERROR(IF(L8072="231","231",VLOOKUP(E8072,Materiales!$A$1:$G$37443,7,FALSE)),"N/A")</f>
        <v>Varios</v>
      </c>
    </row>
    <row r="8073" spans="1:14" x14ac:dyDescent="0.25">
      <c r="A8073" t="s">
        <v>6588</v>
      </c>
      <c r="B8073" t="s">
        <v>6547</v>
      </c>
      <c r="C8073" t="s">
        <v>6589</v>
      </c>
      <c r="D8073" t="s">
        <v>6534</v>
      </c>
      <c r="E8073">
        <v>2430850013</v>
      </c>
      <c r="F8073" t="s">
        <v>6553</v>
      </c>
      <c r="G8073" t="s">
        <v>89</v>
      </c>
      <c r="H8073">
        <v>7.3882000000000003</v>
      </c>
      <c r="I8073">
        <v>2</v>
      </c>
      <c r="J8073">
        <v>8000</v>
      </c>
      <c r="K8073">
        <f>+VLOOKUP(E8073,Costos!$A$1:$I$716100,9,FALSE)</f>
        <v>6.0844829999999996</v>
      </c>
      <c r="L8073" t="str">
        <f t="shared" si="264"/>
        <v>243</v>
      </c>
      <c r="M8073" t="str">
        <f t="shared" si="265"/>
        <v>243085</v>
      </c>
      <c r="N8073" t="str">
        <f>IFERROR(IF(L8073="231","231",VLOOKUP(E8073,Materiales!$A$1:$G$37443,7,FALSE)),"N/A")</f>
        <v>Varios</v>
      </c>
    </row>
    <row r="8074" spans="1:14" x14ac:dyDescent="0.25">
      <c r="A8074" t="s">
        <v>6588</v>
      </c>
      <c r="B8074" t="s">
        <v>6547</v>
      </c>
      <c r="C8074" t="s">
        <v>6589</v>
      </c>
      <c r="D8074" t="s">
        <v>6534</v>
      </c>
      <c r="E8074">
        <v>2430850012</v>
      </c>
      <c r="F8074" t="s">
        <v>6554</v>
      </c>
      <c r="G8074" t="s">
        <v>89</v>
      </c>
      <c r="H8074">
        <v>1.9711000000000001</v>
      </c>
      <c r="I8074">
        <v>2</v>
      </c>
      <c r="J8074">
        <v>8000</v>
      </c>
      <c r="K8074">
        <f>+VLOOKUP(E8074,Costos!$A$1:$I$716100,9,FALSE)</f>
        <v>15.424059</v>
      </c>
      <c r="L8074" t="str">
        <f t="shared" si="264"/>
        <v>243</v>
      </c>
      <c r="M8074" t="str">
        <f t="shared" si="265"/>
        <v>243085</v>
      </c>
      <c r="N8074" t="str">
        <f>IFERROR(IF(L8074="231","231",VLOOKUP(E8074,Materiales!$A$1:$G$37443,7,FALSE)),"N/A")</f>
        <v>Varios</v>
      </c>
    </row>
    <row r="8075" spans="1:14" x14ac:dyDescent="0.25">
      <c r="A8075" t="s">
        <v>6588</v>
      </c>
      <c r="B8075" t="s">
        <v>6547</v>
      </c>
      <c r="C8075" t="s">
        <v>6589</v>
      </c>
      <c r="D8075" t="s">
        <v>6534</v>
      </c>
      <c r="E8075">
        <v>2430520006</v>
      </c>
      <c r="F8075" t="s">
        <v>6583</v>
      </c>
      <c r="G8075" t="s">
        <v>89</v>
      </c>
      <c r="H8075">
        <v>11.330299999999999</v>
      </c>
      <c r="I8075">
        <v>2</v>
      </c>
      <c r="J8075">
        <v>8000</v>
      </c>
      <c r="K8075" t="e">
        <f>+VLOOKUP(E8075,Costos!$A$1:$I$716100,9,FALSE)</f>
        <v>#N/A</v>
      </c>
      <c r="L8075" t="str">
        <f t="shared" si="264"/>
        <v>243</v>
      </c>
      <c r="M8075" t="str">
        <f t="shared" si="265"/>
        <v>243052</v>
      </c>
      <c r="N8075" t="str">
        <f>IFERROR(IF(L8075="231","231",VLOOKUP(E8075,Materiales!$A$1:$G$37443,7,FALSE)),"N/A")</f>
        <v>Otros</v>
      </c>
    </row>
    <row r="8076" spans="1:14" x14ac:dyDescent="0.25">
      <c r="A8076" t="s">
        <v>6588</v>
      </c>
      <c r="B8076" t="s">
        <v>6547</v>
      </c>
      <c r="C8076" t="s">
        <v>6589</v>
      </c>
      <c r="D8076" t="s">
        <v>6534</v>
      </c>
      <c r="E8076">
        <v>2410150007</v>
      </c>
      <c r="F8076" t="s">
        <v>6584</v>
      </c>
      <c r="G8076" t="s">
        <v>89</v>
      </c>
      <c r="H8076">
        <v>208.85319999999999</v>
      </c>
      <c r="I8076">
        <v>2</v>
      </c>
      <c r="J8076">
        <v>8000</v>
      </c>
      <c r="K8076" t="e">
        <f>+VLOOKUP(E8076,Costos!$A$1:$I$716100,9,FALSE)</f>
        <v>#N/A</v>
      </c>
      <c r="L8076" t="str">
        <f t="shared" si="264"/>
        <v>241</v>
      </c>
      <c r="M8076" t="str">
        <f t="shared" si="265"/>
        <v>241015</v>
      </c>
      <c r="N8076" t="str">
        <f>IFERROR(IF(L8076="231","231",VLOOKUP(E8076,Materiales!$A$1:$G$37443,7,FALSE)),"N/A")</f>
        <v>N/A</v>
      </c>
    </row>
    <row r="8077" spans="1:14" x14ac:dyDescent="0.25">
      <c r="A8077" t="s">
        <v>6588</v>
      </c>
      <c r="B8077" t="s">
        <v>6547</v>
      </c>
      <c r="C8077" t="s">
        <v>6589</v>
      </c>
      <c r="D8077" t="s">
        <v>6534</v>
      </c>
      <c r="E8077">
        <v>2430710006</v>
      </c>
      <c r="F8077" t="s">
        <v>6563</v>
      </c>
      <c r="G8077" t="s">
        <v>89</v>
      </c>
      <c r="H8077">
        <v>1.4097999999999999</v>
      </c>
      <c r="I8077">
        <v>2</v>
      </c>
      <c r="J8077">
        <v>8000</v>
      </c>
      <c r="K8077">
        <f>+VLOOKUP(E8077,Costos!$A$1:$I$716100,9,FALSE)</f>
        <v>38.610605</v>
      </c>
      <c r="L8077" t="str">
        <f t="shared" si="264"/>
        <v>243</v>
      </c>
      <c r="M8077" t="str">
        <f t="shared" si="265"/>
        <v>243071</v>
      </c>
      <c r="N8077" t="str">
        <f>IFERROR(IF(L8077="231","231",VLOOKUP(E8077,Materiales!$A$1:$G$37443,7,FALSE)),"N/A")</f>
        <v>Dispersión</v>
      </c>
    </row>
    <row r="8078" spans="1:14" x14ac:dyDescent="0.25">
      <c r="A8078" t="s">
        <v>6588</v>
      </c>
      <c r="B8078" t="s">
        <v>6547</v>
      </c>
      <c r="C8078" t="s">
        <v>6589</v>
      </c>
      <c r="D8078" t="s">
        <v>6534</v>
      </c>
      <c r="E8078">
        <v>2430390013</v>
      </c>
      <c r="F8078" t="s">
        <v>6556</v>
      </c>
      <c r="G8078" t="s">
        <v>89</v>
      </c>
      <c r="H8078">
        <v>10.2469</v>
      </c>
      <c r="I8078">
        <v>2</v>
      </c>
      <c r="J8078">
        <v>8000</v>
      </c>
      <c r="K8078">
        <f>+VLOOKUP(E8078,Costos!$A$1:$I$716100,9,FALSE)</f>
        <v>27.214721000000001</v>
      </c>
      <c r="L8078" t="str">
        <f t="shared" si="264"/>
        <v>243</v>
      </c>
      <c r="M8078" t="str">
        <f t="shared" si="265"/>
        <v>243039</v>
      </c>
      <c r="N8078" t="str">
        <f>IFERROR(IF(L8078="231","231",VLOOKUP(E8078,Materiales!$A$1:$G$37443,7,FALSE)),"N/A")</f>
        <v>Varios</v>
      </c>
    </row>
    <row r="8079" spans="1:14" x14ac:dyDescent="0.25">
      <c r="A8079" t="s">
        <v>6588</v>
      </c>
      <c r="B8079" t="s">
        <v>6547</v>
      </c>
      <c r="C8079" t="s">
        <v>6589</v>
      </c>
      <c r="D8079" t="s">
        <v>6534</v>
      </c>
      <c r="E8079">
        <v>2430810004</v>
      </c>
      <c r="F8079" t="s">
        <v>6557</v>
      </c>
      <c r="G8079" t="s">
        <v>89</v>
      </c>
      <c r="H8079">
        <v>0.15659999999999999</v>
      </c>
      <c r="I8079">
        <v>2</v>
      </c>
      <c r="J8079">
        <v>8000</v>
      </c>
      <c r="K8079">
        <f>+VLOOKUP(E8079,Costos!$A$1:$I$716100,9,FALSE)</f>
        <v>6.728307</v>
      </c>
      <c r="L8079" t="str">
        <f t="shared" si="264"/>
        <v>243</v>
      </c>
      <c r="M8079" t="str">
        <f t="shared" si="265"/>
        <v>243081</v>
      </c>
      <c r="N8079" t="str">
        <f>IFERROR(IF(L8079="231","231",VLOOKUP(E8079,Materiales!$A$1:$G$37443,7,FALSE)),"N/A")</f>
        <v>Varios</v>
      </c>
    </row>
    <row r="8080" spans="1:14" x14ac:dyDescent="0.25">
      <c r="A8080" t="s">
        <v>6588</v>
      </c>
      <c r="B8080" t="s">
        <v>6547</v>
      </c>
      <c r="C8080" t="s">
        <v>6589</v>
      </c>
      <c r="D8080" t="s">
        <v>6534</v>
      </c>
      <c r="E8080">
        <v>2430850011</v>
      </c>
      <c r="F8080" t="s">
        <v>6558</v>
      </c>
      <c r="G8080" t="s">
        <v>89</v>
      </c>
      <c r="H8080">
        <v>6.1481000000000003</v>
      </c>
      <c r="I8080">
        <v>2</v>
      </c>
      <c r="J8080">
        <v>8000</v>
      </c>
      <c r="K8080">
        <f>+VLOOKUP(E8080,Costos!$A$1:$I$716100,9,FALSE)</f>
        <v>7.0333329999999998</v>
      </c>
      <c r="L8080" t="str">
        <f t="shared" si="264"/>
        <v>243</v>
      </c>
      <c r="M8080" t="str">
        <f t="shared" si="265"/>
        <v>243085</v>
      </c>
      <c r="N8080" t="str">
        <f>IFERROR(IF(L8080="231","231",VLOOKUP(E8080,Materiales!$A$1:$G$37443,7,FALSE)),"N/A")</f>
        <v>N/A</v>
      </c>
    </row>
    <row r="8081" spans="1:14" x14ac:dyDescent="0.25">
      <c r="A8081" t="s">
        <v>6588</v>
      </c>
      <c r="B8081" t="s">
        <v>6547</v>
      </c>
      <c r="C8081" t="s">
        <v>6589</v>
      </c>
      <c r="D8081" t="s">
        <v>6534</v>
      </c>
      <c r="E8081">
        <v>2410120031</v>
      </c>
      <c r="F8081" t="s">
        <v>6559</v>
      </c>
      <c r="G8081" t="s">
        <v>89</v>
      </c>
      <c r="H8081">
        <v>170</v>
      </c>
      <c r="I8081">
        <v>2</v>
      </c>
      <c r="J8081">
        <v>8000</v>
      </c>
      <c r="K8081">
        <f>+VLOOKUP(E8081,Costos!$A$1:$I$716100,9,FALSE)</f>
        <v>4.0202119999999999</v>
      </c>
      <c r="L8081" t="str">
        <f t="shared" si="264"/>
        <v>241</v>
      </c>
      <c r="M8081" t="str">
        <f t="shared" si="265"/>
        <v>241012</v>
      </c>
      <c r="N8081" t="str">
        <f>IFERROR(IF(L8081="231","231",VLOOKUP(E8081,Materiales!$A$1:$G$37443,7,FALSE)),"N/A")</f>
        <v>N/A</v>
      </c>
    </row>
    <row r="8082" spans="1:14" x14ac:dyDescent="0.25">
      <c r="A8082" t="s">
        <v>6588</v>
      </c>
      <c r="B8082" t="s">
        <v>6547</v>
      </c>
      <c r="C8082" t="s">
        <v>6589</v>
      </c>
      <c r="D8082" t="s">
        <v>6534</v>
      </c>
      <c r="E8082">
        <v>2430880022</v>
      </c>
      <c r="F8082" t="s">
        <v>6560</v>
      </c>
      <c r="G8082" t="s">
        <v>89</v>
      </c>
      <c r="H8082">
        <v>8</v>
      </c>
      <c r="I8082">
        <v>2</v>
      </c>
      <c r="J8082">
        <v>8000</v>
      </c>
      <c r="K8082">
        <f>+VLOOKUP(E8082,Costos!$A$1:$I$716100,9,FALSE)</f>
        <v>6.1924229999999998</v>
      </c>
      <c r="L8082" t="str">
        <f t="shared" si="264"/>
        <v>243</v>
      </c>
      <c r="M8082" t="str">
        <f t="shared" si="265"/>
        <v>243088</v>
      </c>
      <c r="N8082" t="str">
        <f>IFERROR(IF(L8082="231","231",VLOOKUP(E8082,Materiales!$A$1:$G$37443,7,FALSE)),"N/A")</f>
        <v>Varios</v>
      </c>
    </row>
    <row r="8083" spans="1:14" x14ac:dyDescent="0.25">
      <c r="A8083" t="s">
        <v>6588</v>
      </c>
      <c r="B8083" t="s">
        <v>6547</v>
      </c>
      <c r="C8083">
        <v>2310160457</v>
      </c>
      <c r="D8083" t="s">
        <v>2423</v>
      </c>
      <c r="E8083">
        <v>2410290508</v>
      </c>
      <c r="F8083" t="s">
        <v>3349</v>
      </c>
      <c r="G8083" t="s">
        <v>89</v>
      </c>
      <c r="H8083">
        <v>25.263200000000001</v>
      </c>
      <c r="I8083">
        <v>3</v>
      </c>
      <c r="J8083">
        <v>8000</v>
      </c>
      <c r="K8083">
        <f>+VLOOKUP(E8083,Costos!$A$1:$I$716100,9,FALSE)</f>
        <v>7.2046840000000003</v>
      </c>
      <c r="L8083" t="str">
        <f t="shared" si="264"/>
        <v>241</v>
      </c>
      <c r="M8083" t="str">
        <f t="shared" si="265"/>
        <v>241029</v>
      </c>
      <c r="N8083" t="str">
        <f>IFERROR(IF(L8083="231","231",VLOOKUP(E8083,Materiales!$A$1:$G$37443,7,FALSE)),"N/A")</f>
        <v>Resinas</v>
      </c>
    </row>
    <row r="8084" spans="1:14" x14ac:dyDescent="0.25">
      <c r="A8084" t="s">
        <v>6588</v>
      </c>
      <c r="B8084" t="s">
        <v>6547</v>
      </c>
      <c r="C8084">
        <v>2310160457</v>
      </c>
      <c r="D8084" t="s">
        <v>2423</v>
      </c>
      <c r="E8084">
        <v>2410090294</v>
      </c>
      <c r="F8084" t="s">
        <v>101</v>
      </c>
      <c r="G8084" t="s">
        <v>89</v>
      </c>
      <c r="H8084">
        <v>0.4042</v>
      </c>
      <c r="I8084">
        <v>3</v>
      </c>
      <c r="J8084">
        <v>8000</v>
      </c>
      <c r="K8084">
        <f>+VLOOKUP(E8084,Costos!$A$1:$I$716100,9,FALSE)</f>
        <v>21.1996</v>
      </c>
      <c r="L8084" t="str">
        <f t="shared" si="264"/>
        <v>241</v>
      </c>
      <c r="M8084" t="str">
        <f t="shared" si="265"/>
        <v>241009</v>
      </c>
      <c r="N8084" t="str">
        <f>IFERROR(IF(L8084="231","231",VLOOKUP(E8084,Materiales!$A$1:$G$37443,7,FALSE)),"N/A")</f>
        <v>Masterbach</v>
      </c>
    </row>
    <row r="8085" spans="1:14" x14ac:dyDescent="0.25">
      <c r="A8085" t="s">
        <v>6588</v>
      </c>
      <c r="B8085" t="s">
        <v>6547</v>
      </c>
      <c r="C8085">
        <v>2310160269</v>
      </c>
      <c r="D8085" t="s">
        <v>2377</v>
      </c>
      <c r="E8085">
        <v>2410090294</v>
      </c>
      <c r="F8085" t="s">
        <v>101</v>
      </c>
      <c r="G8085" t="s">
        <v>89</v>
      </c>
      <c r="H8085">
        <v>0.192</v>
      </c>
      <c r="I8085">
        <v>3</v>
      </c>
      <c r="J8085">
        <v>8000</v>
      </c>
      <c r="K8085">
        <f>+VLOOKUP(E8085,Costos!$A$1:$I$716100,9,FALSE)</f>
        <v>21.1996</v>
      </c>
      <c r="L8085" t="str">
        <f t="shared" si="264"/>
        <v>241</v>
      </c>
      <c r="M8085" t="str">
        <f t="shared" si="265"/>
        <v>241009</v>
      </c>
      <c r="N8085" t="str">
        <f>IFERROR(IF(L8085="231","231",VLOOKUP(E8085,Materiales!$A$1:$G$37443,7,FALSE)),"N/A")</f>
        <v>Masterbach</v>
      </c>
    </row>
    <row r="8086" spans="1:14" x14ac:dyDescent="0.25">
      <c r="A8086" t="s">
        <v>6588</v>
      </c>
      <c r="B8086" t="s">
        <v>6547</v>
      </c>
      <c r="C8086">
        <v>2310160269</v>
      </c>
      <c r="D8086" t="s">
        <v>2377</v>
      </c>
      <c r="E8086">
        <v>2410290626</v>
      </c>
      <c r="F8086" t="s">
        <v>92</v>
      </c>
      <c r="G8086" t="s">
        <v>89</v>
      </c>
      <c r="H8086">
        <v>8</v>
      </c>
      <c r="I8086">
        <v>3</v>
      </c>
      <c r="J8086">
        <v>8000</v>
      </c>
      <c r="K8086">
        <f>+VLOOKUP(E8086,Costos!$A$1:$I$716100,9,FALSE)</f>
        <v>6.3063640000000003</v>
      </c>
      <c r="L8086" t="str">
        <f t="shared" si="264"/>
        <v>241</v>
      </c>
      <c r="M8086" t="str">
        <f t="shared" si="265"/>
        <v>241029</v>
      </c>
      <c r="N8086" t="str">
        <f>IFERROR(IF(L8086="231","231",VLOOKUP(E8086,Materiales!$A$1:$G$37443,7,FALSE)),"N/A")</f>
        <v>Resinas</v>
      </c>
    </row>
    <row r="8087" spans="1:14" x14ac:dyDescent="0.25">
      <c r="A8087" t="s">
        <v>6590</v>
      </c>
      <c r="B8087" t="s">
        <v>6548</v>
      </c>
      <c r="C8087" t="s">
        <v>6590</v>
      </c>
      <c r="D8087" t="s">
        <v>6548</v>
      </c>
      <c r="E8087">
        <v>2310160282</v>
      </c>
      <c r="F8087" t="s">
        <v>2379</v>
      </c>
      <c r="G8087" t="s">
        <v>36</v>
      </c>
      <c r="H8087">
        <v>8000</v>
      </c>
      <c r="I8087">
        <v>1</v>
      </c>
      <c r="J8087">
        <v>8000</v>
      </c>
      <c r="K8087">
        <f>+VLOOKUP(E8087,Costos!$A$1:$I$716100,9,FALSE)</f>
        <v>5.9553000000000002E-2</v>
      </c>
      <c r="L8087" t="str">
        <f t="shared" si="264"/>
        <v>231</v>
      </c>
      <c r="M8087" t="str">
        <f t="shared" si="265"/>
        <v>231016</v>
      </c>
      <c r="N8087" t="str">
        <f>IFERROR(IF(L8087="231","231",VLOOKUP(E8087,Materiales!$A$1:$G$37443,7,FALSE)),"N/A")</f>
        <v>231</v>
      </c>
    </row>
    <row r="8088" spans="1:14" x14ac:dyDescent="0.25">
      <c r="A8088" t="s">
        <v>6590</v>
      </c>
      <c r="B8088" t="s">
        <v>6548</v>
      </c>
      <c r="C8088" t="s">
        <v>6590</v>
      </c>
      <c r="D8088" t="s">
        <v>6548</v>
      </c>
      <c r="E8088">
        <v>23102301</v>
      </c>
      <c r="F8088" t="s">
        <v>6552</v>
      </c>
      <c r="G8088" t="s">
        <v>36</v>
      </c>
      <c r="H8088">
        <v>8000</v>
      </c>
      <c r="I8088">
        <v>1</v>
      </c>
      <c r="J8088">
        <v>8000</v>
      </c>
      <c r="K8088" t="e">
        <f>+VLOOKUP(E8088,Costos!$A$1:$I$716100,9,FALSE)</f>
        <v>#N/A</v>
      </c>
      <c r="L8088" t="str">
        <f t="shared" si="264"/>
        <v>231</v>
      </c>
      <c r="M8088" t="str">
        <f t="shared" si="265"/>
        <v>231023</v>
      </c>
      <c r="N8088" t="str">
        <f>IFERROR(IF(L8088="231","231",VLOOKUP(E8088,Materiales!$A$1:$G$37443,7,FALSE)),"N/A")</f>
        <v>231</v>
      </c>
    </row>
    <row r="8089" spans="1:14" x14ac:dyDescent="0.25">
      <c r="A8089" t="s">
        <v>6590</v>
      </c>
      <c r="B8089" t="s">
        <v>6548</v>
      </c>
      <c r="C8089" t="s">
        <v>6590</v>
      </c>
      <c r="D8089" t="s">
        <v>6548</v>
      </c>
      <c r="E8089">
        <v>2500070207</v>
      </c>
      <c r="F8089" t="s">
        <v>3753</v>
      </c>
      <c r="G8089" t="s">
        <v>36</v>
      </c>
      <c r="H8089">
        <v>8000</v>
      </c>
      <c r="I8089">
        <v>1</v>
      </c>
      <c r="J8089">
        <v>8000</v>
      </c>
      <c r="K8089">
        <f>+VLOOKUP(E8089,Costos!$A$1:$I$716100,9,FALSE)</f>
        <v>2.7E-2</v>
      </c>
      <c r="L8089" t="str">
        <f t="shared" si="264"/>
        <v>250</v>
      </c>
      <c r="M8089" t="str">
        <f t="shared" si="265"/>
        <v>250007</v>
      </c>
      <c r="N8089" t="str">
        <f>IFERROR(IF(L8089="231","231",VLOOKUP(E8089,Materiales!$A$1:$G$37443,7,FALSE)),"N/A")</f>
        <v>Etiquetas</v>
      </c>
    </row>
    <row r="8090" spans="1:14" x14ac:dyDescent="0.25">
      <c r="A8090" t="s">
        <v>6590</v>
      </c>
      <c r="B8090" t="s">
        <v>6548</v>
      </c>
      <c r="C8090" t="s">
        <v>6590</v>
      </c>
      <c r="D8090" t="s">
        <v>6548</v>
      </c>
      <c r="E8090">
        <v>2500030019</v>
      </c>
      <c r="F8090" t="s">
        <v>3695</v>
      </c>
      <c r="G8090" t="s">
        <v>36</v>
      </c>
      <c r="H8090">
        <v>168</v>
      </c>
      <c r="I8090">
        <v>1</v>
      </c>
      <c r="J8090">
        <v>8000</v>
      </c>
      <c r="K8090">
        <f>+VLOOKUP(E8090,Costos!$A$1:$I$716100,9,FALSE)</f>
        <v>1.05</v>
      </c>
      <c r="L8090" t="str">
        <f t="shared" si="264"/>
        <v>250</v>
      </c>
      <c r="M8090" t="str">
        <f t="shared" si="265"/>
        <v>250003</v>
      </c>
      <c r="N8090" t="str">
        <f>IFERROR(IF(L8090="231","231",VLOOKUP(E8090,Materiales!$A$1:$G$37443,7,FALSE)),"N/A")</f>
        <v>Cajón</v>
      </c>
    </row>
    <row r="8091" spans="1:14" x14ac:dyDescent="0.25">
      <c r="A8091" t="s">
        <v>6590</v>
      </c>
      <c r="B8091" t="s">
        <v>6548</v>
      </c>
      <c r="C8091" t="s">
        <v>6590</v>
      </c>
      <c r="D8091" t="s">
        <v>6548</v>
      </c>
      <c r="E8091" t="s">
        <v>6591</v>
      </c>
      <c r="F8091" t="s">
        <v>6535</v>
      </c>
      <c r="G8091" t="s">
        <v>89</v>
      </c>
      <c r="H8091">
        <v>1200</v>
      </c>
      <c r="I8091">
        <v>1</v>
      </c>
      <c r="J8091">
        <v>8000</v>
      </c>
      <c r="K8091" t="e">
        <f>+VLOOKUP(E8091,Costos!$A$1:$I$716100,9,FALSE)</f>
        <v>#N/A</v>
      </c>
      <c r="L8091" t="str">
        <f t="shared" si="264"/>
        <v>231</v>
      </c>
      <c r="M8091" t="str">
        <f t="shared" si="265"/>
        <v>231025</v>
      </c>
      <c r="N8091" t="str">
        <f>IFERROR(IF(L8091="231","231",VLOOKUP(E8091,Materiales!$A$1:$G$37443,7,FALSE)),"N/A")</f>
        <v>231</v>
      </c>
    </row>
    <row r="8092" spans="1:14" x14ac:dyDescent="0.25">
      <c r="A8092" t="s">
        <v>6590</v>
      </c>
      <c r="B8092" t="s">
        <v>6548</v>
      </c>
      <c r="C8092">
        <v>2310160282</v>
      </c>
      <c r="D8092" t="s">
        <v>2379</v>
      </c>
      <c r="E8092">
        <v>2310160457</v>
      </c>
      <c r="F8092" t="s">
        <v>2423</v>
      </c>
      <c r="G8092" t="s">
        <v>36</v>
      </c>
      <c r="H8092">
        <v>8000</v>
      </c>
      <c r="I8092">
        <v>2</v>
      </c>
      <c r="J8092">
        <v>8000</v>
      </c>
      <c r="K8092">
        <f>+VLOOKUP(E8092,Costos!$A$1:$I$716100,9,FALSE)</f>
        <v>3.9772000000000002E-2</v>
      </c>
      <c r="L8092" t="str">
        <f t="shared" si="264"/>
        <v>231</v>
      </c>
      <c r="M8092" t="str">
        <f t="shared" si="265"/>
        <v>231016</v>
      </c>
      <c r="N8092" t="str">
        <f>IFERROR(IF(L8092="231","231",VLOOKUP(E8092,Materiales!$A$1:$G$37443,7,FALSE)),"N/A")</f>
        <v>231</v>
      </c>
    </row>
    <row r="8093" spans="1:14" x14ac:dyDescent="0.25">
      <c r="A8093" t="s">
        <v>6590</v>
      </c>
      <c r="B8093" t="s">
        <v>6548</v>
      </c>
      <c r="C8093">
        <v>2310160282</v>
      </c>
      <c r="D8093" t="s">
        <v>2379</v>
      </c>
      <c r="E8093">
        <v>2310160269</v>
      </c>
      <c r="F8093" t="s">
        <v>2377</v>
      </c>
      <c r="G8093" t="s">
        <v>36</v>
      </c>
      <c r="H8093">
        <v>8000</v>
      </c>
      <c r="I8093">
        <v>2</v>
      </c>
      <c r="J8093">
        <v>8000</v>
      </c>
      <c r="K8093">
        <f>+VLOOKUP(E8093,Costos!$A$1:$I$716100,9,FALSE)</f>
        <v>1.0703000000000001E-2</v>
      </c>
      <c r="L8093" t="str">
        <f t="shared" si="264"/>
        <v>231</v>
      </c>
      <c r="M8093" t="str">
        <f t="shared" si="265"/>
        <v>231016</v>
      </c>
      <c r="N8093" t="str">
        <f>IFERROR(IF(L8093="231","231",VLOOKUP(E8093,Materiales!$A$1:$G$37443,7,FALSE)),"N/A")</f>
        <v>231</v>
      </c>
    </row>
    <row r="8094" spans="1:14" x14ac:dyDescent="0.25">
      <c r="A8094" t="s">
        <v>6590</v>
      </c>
      <c r="B8094" t="s">
        <v>6548</v>
      </c>
      <c r="C8094">
        <v>23102301</v>
      </c>
      <c r="D8094" t="s">
        <v>6552</v>
      </c>
      <c r="E8094">
        <v>2430480002</v>
      </c>
      <c r="F8094" t="s">
        <v>3571</v>
      </c>
      <c r="G8094" t="s">
        <v>89</v>
      </c>
      <c r="H8094">
        <v>108</v>
      </c>
      <c r="I8094">
        <v>2</v>
      </c>
      <c r="J8094">
        <v>8000</v>
      </c>
      <c r="K8094">
        <f>+VLOOKUP(E8094,Costos!$A$1:$I$716100,9,FALSE)</f>
        <v>6.8365</v>
      </c>
      <c r="L8094" t="str">
        <f t="shared" si="264"/>
        <v>243</v>
      </c>
      <c r="M8094" t="str">
        <f t="shared" si="265"/>
        <v>243048</v>
      </c>
      <c r="N8094" t="str">
        <f>IFERROR(IF(L8094="231","231",VLOOKUP(E8094,Materiales!$A$1:$G$37443,7,FALSE)),"N/A")</f>
        <v>Resinas</v>
      </c>
    </row>
    <row r="8095" spans="1:14" x14ac:dyDescent="0.25">
      <c r="A8095" t="s">
        <v>6590</v>
      </c>
      <c r="B8095" t="s">
        <v>6548</v>
      </c>
      <c r="C8095" t="s">
        <v>6591</v>
      </c>
      <c r="D8095" t="s">
        <v>6535</v>
      </c>
      <c r="E8095">
        <v>2430870004</v>
      </c>
      <c r="F8095" t="s">
        <v>3650</v>
      </c>
      <c r="G8095" t="s">
        <v>89</v>
      </c>
      <c r="H8095">
        <v>0.8</v>
      </c>
      <c r="I8095">
        <v>2</v>
      </c>
      <c r="J8095">
        <v>8000</v>
      </c>
      <c r="K8095">
        <f>+VLOOKUP(E8095,Costos!$A$1:$I$716100,9,FALSE)</f>
        <v>5.9204129999999999</v>
      </c>
      <c r="L8095" t="str">
        <f t="shared" si="264"/>
        <v>243</v>
      </c>
      <c r="M8095" t="str">
        <f t="shared" si="265"/>
        <v>243087</v>
      </c>
      <c r="N8095" t="str">
        <f>IFERROR(IF(L8095="231","231",VLOOKUP(E8095,Materiales!$A$1:$G$37443,7,FALSE)),"N/A")</f>
        <v>Varios</v>
      </c>
    </row>
    <row r="8096" spans="1:14" x14ac:dyDescent="0.25">
      <c r="A8096" t="s">
        <v>6590</v>
      </c>
      <c r="B8096" t="s">
        <v>6548</v>
      </c>
      <c r="C8096" t="s">
        <v>6591</v>
      </c>
      <c r="D8096" t="s">
        <v>6535</v>
      </c>
      <c r="E8096">
        <v>2430850013</v>
      </c>
      <c r="F8096" t="s">
        <v>6553</v>
      </c>
      <c r="G8096" t="s">
        <v>89</v>
      </c>
      <c r="H8096">
        <v>7.3990999999999998</v>
      </c>
      <c r="I8096">
        <v>2</v>
      </c>
      <c r="J8096">
        <v>8000</v>
      </c>
      <c r="K8096">
        <f>+VLOOKUP(E8096,Costos!$A$1:$I$716100,9,FALSE)</f>
        <v>6.0844829999999996</v>
      </c>
      <c r="L8096" t="str">
        <f t="shared" si="264"/>
        <v>243</v>
      </c>
      <c r="M8096" t="str">
        <f t="shared" si="265"/>
        <v>243085</v>
      </c>
      <c r="N8096" t="str">
        <f>IFERROR(IF(L8096="231","231",VLOOKUP(E8096,Materiales!$A$1:$G$37443,7,FALSE)),"N/A")</f>
        <v>Varios</v>
      </c>
    </row>
    <row r="8097" spans="1:14" x14ac:dyDescent="0.25">
      <c r="A8097" t="s">
        <v>6590</v>
      </c>
      <c r="B8097" t="s">
        <v>6548</v>
      </c>
      <c r="C8097" t="s">
        <v>6591</v>
      </c>
      <c r="D8097" t="s">
        <v>6535</v>
      </c>
      <c r="E8097">
        <v>2430850012</v>
      </c>
      <c r="F8097" t="s">
        <v>6554</v>
      </c>
      <c r="G8097" t="s">
        <v>89</v>
      </c>
      <c r="H8097">
        <v>1.974</v>
      </c>
      <c r="I8097">
        <v>2</v>
      </c>
      <c r="J8097">
        <v>8000</v>
      </c>
      <c r="K8097">
        <f>+VLOOKUP(E8097,Costos!$A$1:$I$716100,9,FALSE)</f>
        <v>15.424059</v>
      </c>
      <c r="L8097" t="str">
        <f t="shared" si="264"/>
        <v>243</v>
      </c>
      <c r="M8097" t="str">
        <f t="shared" si="265"/>
        <v>243085</v>
      </c>
      <c r="N8097" t="str">
        <f>IFERROR(IF(L8097="231","231",VLOOKUP(E8097,Materiales!$A$1:$G$37443,7,FALSE)),"N/A")</f>
        <v>Varios</v>
      </c>
    </row>
    <row r="8098" spans="1:14" x14ac:dyDescent="0.25">
      <c r="A8098" t="s">
        <v>6590</v>
      </c>
      <c r="B8098" t="s">
        <v>6548</v>
      </c>
      <c r="C8098" t="s">
        <v>6591</v>
      </c>
      <c r="D8098" t="s">
        <v>6535</v>
      </c>
      <c r="E8098">
        <v>2410150007</v>
      </c>
      <c r="F8098" t="s">
        <v>6584</v>
      </c>
      <c r="G8098" t="s">
        <v>89</v>
      </c>
      <c r="H8098">
        <v>209.1626</v>
      </c>
      <c r="I8098">
        <v>2</v>
      </c>
      <c r="J8098">
        <v>8000</v>
      </c>
      <c r="K8098" t="e">
        <f>+VLOOKUP(E8098,Costos!$A$1:$I$716100,9,FALSE)</f>
        <v>#N/A</v>
      </c>
      <c r="L8098" t="str">
        <f t="shared" ref="L8098:L8161" si="266">+LEFT(E8098,3)</f>
        <v>241</v>
      </c>
      <c r="M8098" t="str">
        <f t="shared" ref="M8098:M8161" si="267">+LEFT(E8098,6)</f>
        <v>241015</v>
      </c>
      <c r="N8098" t="str">
        <f>IFERROR(IF(L8098="231","231",VLOOKUP(E8098,Materiales!$A$1:$G$37443,7,FALSE)),"N/A")</f>
        <v>N/A</v>
      </c>
    </row>
    <row r="8099" spans="1:14" x14ac:dyDescent="0.25">
      <c r="A8099" t="s">
        <v>6590</v>
      </c>
      <c r="B8099" t="s">
        <v>6548</v>
      </c>
      <c r="C8099" t="s">
        <v>6591</v>
      </c>
      <c r="D8099" t="s">
        <v>6535</v>
      </c>
      <c r="E8099">
        <v>2410090291</v>
      </c>
      <c r="F8099" t="s">
        <v>3200</v>
      </c>
      <c r="G8099" t="s">
        <v>89</v>
      </c>
      <c r="H8099">
        <v>16.340800000000002</v>
      </c>
      <c r="I8099">
        <v>2</v>
      </c>
      <c r="J8099">
        <v>8000</v>
      </c>
      <c r="K8099">
        <f>+VLOOKUP(E8099,Costos!$A$1:$I$716100,9,FALSE)</f>
        <v>38.346432</v>
      </c>
      <c r="L8099" t="str">
        <f t="shared" si="266"/>
        <v>241</v>
      </c>
      <c r="M8099" t="str">
        <f t="shared" si="267"/>
        <v>241009</v>
      </c>
      <c r="N8099" t="str">
        <f>IFERROR(IF(L8099="231","231",VLOOKUP(E8099,Materiales!$A$1:$G$37443,7,FALSE)),"N/A")</f>
        <v>Pigmentos</v>
      </c>
    </row>
    <row r="8100" spans="1:14" x14ac:dyDescent="0.25">
      <c r="A8100" t="s">
        <v>6590</v>
      </c>
      <c r="B8100" t="s">
        <v>6548</v>
      </c>
      <c r="C8100" t="s">
        <v>6591</v>
      </c>
      <c r="D8100" t="s">
        <v>6535</v>
      </c>
      <c r="E8100">
        <v>2410090292</v>
      </c>
      <c r="F8100" t="s">
        <v>6564</v>
      </c>
      <c r="G8100" t="s">
        <v>89</v>
      </c>
      <c r="H8100">
        <v>6.0788000000000002</v>
      </c>
      <c r="I8100">
        <v>2</v>
      </c>
      <c r="J8100">
        <v>8000</v>
      </c>
      <c r="K8100">
        <f>+VLOOKUP(E8100,Costos!$A$1:$I$716100,9,FALSE)</f>
        <v>39.567419000000001</v>
      </c>
      <c r="L8100" t="str">
        <f t="shared" si="266"/>
        <v>241</v>
      </c>
      <c r="M8100" t="str">
        <f t="shared" si="267"/>
        <v>241009</v>
      </c>
      <c r="N8100" t="str">
        <f>IFERROR(IF(L8100="231","231",VLOOKUP(E8100,Materiales!$A$1:$G$37443,7,FALSE)),"N/A")</f>
        <v>Pigmentos</v>
      </c>
    </row>
    <row r="8101" spans="1:14" x14ac:dyDescent="0.25">
      <c r="A8101" t="s">
        <v>6590</v>
      </c>
      <c r="B8101" t="s">
        <v>6548</v>
      </c>
      <c r="C8101" t="s">
        <v>6591</v>
      </c>
      <c r="D8101" t="s">
        <v>6535</v>
      </c>
      <c r="E8101">
        <v>2430390013</v>
      </c>
      <c r="F8101" t="s">
        <v>6556</v>
      </c>
      <c r="G8101" t="s">
        <v>89</v>
      </c>
      <c r="H8101">
        <v>10</v>
      </c>
      <c r="I8101">
        <v>2</v>
      </c>
      <c r="J8101">
        <v>8000</v>
      </c>
      <c r="K8101">
        <f>+VLOOKUP(E8101,Costos!$A$1:$I$716100,9,FALSE)</f>
        <v>27.214721000000001</v>
      </c>
      <c r="L8101" t="str">
        <f t="shared" si="266"/>
        <v>243</v>
      </c>
      <c r="M8101" t="str">
        <f t="shared" si="267"/>
        <v>243039</v>
      </c>
      <c r="N8101" t="str">
        <f>IFERROR(IF(L8101="231","231",VLOOKUP(E8101,Materiales!$A$1:$G$37443,7,FALSE)),"N/A")</f>
        <v>Varios</v>
      </c>
    </row>
    <row r="8102" spans="1:14" x14ac:dyDescent="0.25">
      <c r="A8102" t="s">
        <v>6590</v>
      </c>
      <c r="B8102" t="s">
        <v>6548</v>
      </c>
      <c r="C8102" t="s">
        <v>6591</v>
      </c>
      <c r="D8102" t="s">
        <v>6535</v>
      </c>
      <c r="E8102">
        <v>2430810004</v>
      </c>
      <c r="F8102" t="s">
        <v>6557</v>
      </c>
      <c r="G8102" t="s">
        <v>89</v>
      </c>
      <c r="H8102">
        <v>0.13070000000000001</v>
      </c>
      <c r="I8102">
        <v>2</v>
      </c>
      <c r="J8102">
        <v>8000</v>
      </c>
      <c r="K8102">
        <f>+VLOOKUP(E8102,Costos!$A$1:$I$716100,9,FALSE)</f>
        <v>6.728307</v>
      </c>
      <c r="L8102" t="str">
        <f t="shared" si="266"/>
        <v>243</v>
      </c>
      <c r="M8102" t="str">
        <f t="shared" si="267"/>
        <v>243081</v>
      </c>
      <c r="N8102" t="str">
        <f>IFERROR(IF(L8102="231","231",VLOOKUP(E8102,Materiales!$A$1:$G$37443,7,FALSE)),"N/A")</f>
        <v>Varios</v>
      </c>
    </row>
    <row r="8103" spans="1:14" x14ac:dyDescent="0.25">
      <c r="A8103" t="s">
        <v>6590</v>
      </c>
      <c r="B8103" t="s">
        <v>6548</v>
      </c>
      <c r="C8103" t="s">
        <v>6591</v>
      </c>
      <c r="D8103" t="s">
        <v>6535</v>
      </c>
      <c r="E8103">
        <v>2430850011</v>
      </c>
      <c r="F8103" t="s">
        <v>6558</v>
      </c>
      <c r="G8103" t="s">
        <v>89</v>
      </c>
      <c r="H8103">
        <v>6.1571999999999996</v>
      </c>
      <c r="I8103">
        <v>2</v>
      </c>
      <c r="J8103">
        <v>8000</v>
      </c>
      <c r="K8103">
        <f>+VLOOKUP(E8103,Costos!$A$1:$I$716100,9,FALSE)</f>
        <v>7.0333329999999998</v>
      </c>
      <c r="L8103" t="str">
        <f t="shared" si="266"/>
        <v>243</v>
      </c>
      <c r="M8103" t="str">
        <f t="shared" si="267"/>
        <v>243085</v>
      </c>
      <c r="N8103" t="str">
        <f>IFERROR(IF(L8103="231","231",VLOOKUP(E8103,Materiales!$A$1:$G$37443,7,FALSE)),"N/A")</f>
        <v>N/A</v>
      </c>
    </row>
    <row r="8104" spans="1:14" x14ac:dyDescent="0.25">
      <c r="A8104" t="s">
        <v>6590</v>
      </c>
      <c r="B8104" t="s">
        <v>6548</v>
      </c>
      <c r="C8104" t="s">
        <v>6591</v>
      </c>
      <c r="D8104" t="s">
        <v>6535</v>
      </c>
      <c r="E8104">
        <v>2410120031</v>
      </c>
      <c r="F8104" t="s">
        <v>6559</v>
      </c>
      <c r="G8104" t="s">
        <v>89</v>
      </c>
      <c r="H8104">
        <v>170</v>
      </c>
      <c r="I8104">
        <v>2</v>
      </c>
      <c r="J8104">
        <v>8000</v>
      </c>
      <c r="K8104">
        <f>+VLOOKUP(E8104,Costos!$A$1:$I$716100,9,FALSE)</f>
        <v>4.0202119999999999</v>
      </c>
      <c r="L8104" t="str">
        <f t="shared" si="266"/>
        <v>241</v>
      </c>
      <c r="M8104" t="str">
        <f t="shared" si="267"/>
        <v>241012</v>
      </c>
      <c r="N8104" t="str">
        <f>IFERROR(IF(L8104="231","231",VLOOKUP(E8104,Materiales!$A$1:$G$37443,7,FALSE)),"N/A")</f>
        <v>N/A</v>
      </c>
    </row>
    <row r="8105" spans="1:14" x14ac:dyDescent="0.25">
      <c r="A8105" t="s">
        <v>6590</v>
      </c>
      <c r="B8105" t="s">
        <v>6548</v>
      </c>
      <c r="C8105" t="s">
        <v>6591</v>
      </c>
      <c r="D8105" t="s">
        <v>6535</v>
      </c>
      <c r="E8105">
        <v>2430880022</v>
      </c>
      <c r="F8105" t="s">
        <v>6560</v>
      </c>
      <c r="G8105" t="s">
        <v>89</v>
      </c>
      <c r="H8105">
        <v>8</v>
      </c>
      <c r="I8105">
        <v>2</v>
      </c>
      <c r="J8105">
        <v>8000</v>
      </c>
      <c r="K8105">
        <f>+VLOOKUP(E8105,Costos!$A$1:$I$716100,9,FALSE)</f>
        <v>6.1924229999999998</v>
      </c>
      <c r="L8105" t="str">
        <f t="shared" si="266"/>
        <v>243</v>
      </c>
      <c r="M8105" t="str">
        <f t="shared" si="267"/>
        <v>243088</v>
      </c>
      <c r="N8105" t="str">
        <f>IFERROR(IF(L8105="231","231",VLOOKUP(E8105,Materiales!$A$1:$G$37443,7,FALSE)),"N/A")</f>
        <v>Varios</v>
      </c>
    </row>
    <row r="8106" spans="1:14" x14ac:dyDescent="0.25">
      <c r="A8106" t="s">
        <v>6590</v>
      </c>
      <c r="B8106" t="s">
        <v>6548</v>
      </c>
      <c r="C8106">
        <v>2310160457</v>
      </c>
      <c r="D8106" t="s">
        <v>2423</v>
      </c>
      <c r="E8106">
        <v>2410290508</v>
      </c>
      <c r="F8106" t="s">
        <v>3349</v>
      </c>
      <c r="G8106" t="s">
        <v>89</v>
      </c>
      <c r="H8106">
        <v>25.263200000000001</v>
      </c>
      <c r="I8106">
        <v>3</v>
      </c>
      <c r="J8106">
        <v>8000</v>
      </c>
      <c r="K8106">
        <f>+VLOOKUP(E8106,Costos!$A$1:$I$716100,9,FALSE)</f>
        <v>7.2046840000000003</v>
      </c>
      <c r="L8106" t="str">
        <f t="shared" si="266"/>
        <v>241</v>
      </c>
      <c r="M8106" t="str">
        <f t="shared" si="267"/>
        <v>241029</v>
      </c>
      <c r="N8106" t="str">
        <f>IFERROR(IF(L8106="231","231",VLOOKUP(E8106,Materiales!$A$1:$G$37443,7,FALSE)),"N/A")</f>
        <v>Resinas</v>
      </c>
    </row>
    <row r="8107" spans="1:14" x14ac:dyDescent="0.25">
      <c r="A8107" t="s">
        <v>6590</v>
      </c>
      <c r="B8107" t="s">
        <v>6548</v>
      </c>
      <c r="C8107">
        <v>2310160457</v>
      </c>
      <c r="D8107" t="s">
        <v>2423</v>
      </c>
      <c r="E8107">
        <v>2410090294</v>
      </c>
      <c r="F8107" t="s">
        <v>101</v>
      </c>
      <c r="G8107" t="s">
        <v>89</v>
      </c>
      <c r="H8107">
        <v>0.4042</v>
      </c>
      <c r="I8107">
        <v>3</v>
      </c>
      <c r="J8107">
        <v>8000</v>
      </c>
      <c r="K8107">
        <f>+VLOOKUP(E8107,Costos!$A$1:$I$716100,9,FALSE)</f>
        <v>21.1996</v>
      </c>
      <c r="L8107" t="str">
        <f t="shared" si="266"/>
        <v>241</v>
      </c>
      <c r="M8107" t="str">
        <f t="shared" si="267"/>
        <v>241009</v>
      </c>
      <c r="N8107" t="str">
        <f>IFERROR(IF(L8107="231","231",VLOOKUP(E8107,Materiales!$A$1:$G$37443,7,FALSE)),"N/A")</f>
        <v>Masterbach</v>
      </c>
    </row>
    <row r="8108" spans="1:14" x14ac:dyDescent="0.25">
      <c r="A8108" t="s">
        <v>6590</v>
      </c>
      <c r="B8108" t="s">
        <v>6548</v>
      </c>
      <c r="C8108">
        <v>2310160269</v>
      </c>
      <c r="D8108" t="s">
        <v>2377</v>
      </c>
      <c r="E8108">
        <v>2410090294</v>
      </c>
      <c r="F8108" t="s">
        <v>101</v>
      </c>
      <c r="G8108" t="s">
        <v>89</v>
      </c>
      <c r="H8108">
        <v>0.192</v>
      </c>
      <c r="I8108">
        <v>3</v>
      </c>
      <c r="J8108">
        <v>8000</v>
      </c>
      <c r="K8108">
        <f>+VLOOKUP(E8108,Costos!$A$1:$I$716100,9,FALSE)</f>
        <v>21.1996</v>
      </c>
      <c r="L8108" t="str">
        <f t="shared" si="266"/>
        <v>241</v>
      </c>
      <c r="M8108" t="str">
        <f t="shared" si="267"/>
        <v>241009</v>
      </c>
      <c r="N8108" t="str">
        <f>IFERROR(IF(L8108="231","231",VLOOKUP(E8108,Materiales!$A$1:$G$37443,7,FALSE)),"N/A")</f>
        <v>Masterbach</v>
      </c>
    </row>
    <row r="8109" spans="1:14" x14ac:dyDescent="0.25">
      <c r="A8109" t="s">
        <v>6590</v>
      </c>
      <c r="B8109" t="s">
        <v>6548</v>
      </c>
      <c r="C8109">
        <v>2310160269</v>
      </c>
      <c r="D8109" t="s">
        <v>2377</v>
      </c>
      <c r="E8109">
        <v>2410290626</v>
      </c>
      <c r="F8109" t="s">
        <v>92</v>
      </c>
      <c r="G8109" t="s">
        <v>89</v>
      </c>
      <c r="H8109">
        <v>8</v>
      </c>
      <c r="I8109">
        <v>3</v>
      </c>
      <c r="J8109">
        <v>8000</v>
      </c>
      <c r="K8109">
        <f>+VLOOKUP(E8109,Costos!$A$1:$I$716100,9,FALSE)</f>
        <v>6.3063640000000003</v>
      </c>
      <c r="L8109" t="str">
        <f t="shared" si="266"/>
        <v>241</v>
      </c>
      <c r="M8109" t="str">
        <f t="shared" si="267"/>
        <v>241029</v>
      </c>
      <c r="N8109" t="str">
        <f>IFERROR(IF(L8109="231","231",VLOOKUP(E8109,Materiales!$A$1:$G$37443,7,FALSE)),"N/A")</f>
        <v>Resinas</v>
      </c>
    </row>
    <row r="8110" spans="1:14" x14ac:dyDescent="0.25">
      <c r="A8110" t="s">
        <v>6592</v>
      </c>
      <c r="B8110" t="s">
        <v>6549</v>
      </c>
      <c r="C8110" t="s">
        <v>6592</v>
      </c>
      <c r="D8110" t="s">
        <v>6549</v>
      </c>
      <c r="E8110">
        <v>2310160282</v>
      </c>
      <c r="F8110" t="s">
        <v>2379</v>
      </c>
      <c r="G8110" t="s">
        <v>36</v>
      </c>
      <c r="H8110">
        <v>8000</v>
      </c>
      <c r="I8110">
        <v>1</v>
      </c>
      <c r="J8110">
        <v>8000</v>
      </c>
      <c r="K8110">
        <f>+VLOOKUP(E8110,Costos!$A$1:$I$716100,9,FALSE)</f>
        <v>5.9553000000000002E-2</v>
      </c>
      <c r="L8110" t="str">
        <f t="shared" si="266"/>
        <v>231</v>
      </c>
      <c r="M8110" t="str">
        <f t="shared" si="267"/>
        <v>231016</v>
      </c>
      <c r="N8110" t="str">
        <f>IFERROR(IF(L8110="231","231",VLOOKUP(E8110,Materiales!$A$1:$G$37443,7,FALSE)),"N/A")</f>
        <v>231</v>
      </c>
    </row>
    <row r="8111" spans="1:14" x14ac:dyDescent="0.25">
      <c r="A8111" t="s">
        <v>6592</v>
      </c>
      <c r="B8111" t="s">
        <v>6549</v>
      </c>
      <c r="C8111" t="s">
        <v>6592</v>
      </c>
      <c r="D8111" t="s">
        <v>6549</v>
      </c>
      <c r="E8111">
        <v>23102301</v>
      </c>
      <c r="F8111" t="s">
        <v>6552</v>
      </c>
      <c r="G8111" t="s">
        <v>36</v>
      </c>
      <c r="H8111">
        <v>8000</v>
      </c>
      <c r="I8111">
        <v>1</v>
      </c>
      <c r="J8111">
        <v>8000</v>
      </c>
      <c r="K8111" t="e">
        <f>+VLOOKUP(E8111,Costos!$A$1:$I$716100,9,FALSE)</f>
        <v>#N/A</v>
      </c>
      <c r="L8111" t="str">
        <f t="shared" si="266"/>
        <v>231</v>
      </c>
      <c r="M8111" t="str">
        <f t="shared" si="267"/>
        <v>231023</v>
      </c>
      <c r="N8111" t="str">
        <f>IFERROR(IF(L8111="231","231",VLOOKUP(E8111,Materiales!$A$1:$G$37443,7,FALSE)),"N/A")</f>
        <v>231</v>
      </c>
    </row>
    <row r="8112" spans="1:14" x14ac:dyDescent="0.25">
      <c r="A8112" t="s">
        <v>6592</v>
      </c>
      <c r="B8112" t="s">
        <v>6549</v>
      </c>
      <c r="C8112" t="s">
        <v>6592</v>
      </c>
      <c r="D8112" t="s">
        <v>6549</v>
      </c>
      <c r="E8112">
        <v>2500070207</v>
      </c>
      <c r="F8112" t="s">
        <v>3753</v>
      </c>
      <c r="G8112" t="s">
        <v>36</v>
      </c>
      <c r="H8112">
        <v>8000</v>
      </c>
      <c r="I8112">
        <v>1</v>
      </c>
      <c r="J8112">
        <v>8000</v>
      </c>
      <c r="K8112">
        <f>+VLOOKUP(E8112,Costos!$A$1:$I$716100,9,FALSE)</f>
        <v>2.7E-2</v>
      </c>
      <c r="L8112" t="str">
        <f t="shared" si="266"/>
        <v>250</v>
      </c>
      <c r="M8112" t="str">
        <f t="shared" si="267"/>
        <v>250007</v>
      </c>
      <c r="N8112" t="str">
        <f>IFERROR(IF(L8112="231","231",VLOOKUP(E8112,Materiales!$A$1:$G$37443,7,FALSE)),"N/A")</f>
        <v>Etiquetas</v>
      </c>
    </row>
    <row r="8113" spans="1:14" x14ac:dyDescent="0.25">
      <c r="A8113" t="s">
        <v>6592</v>
      </c>
      <c r="B8113" t="s">
        <v>6549</v>
      </c>
      <c r="C8113" t="s">
        <v>6592</v>
      </c>
      <c r="D8113" t="s">
        <v>6549</v>
      </c>
      <c r="E8113">
        <v>2500030019</v>
      </c>
      <c r="F8113" t="s">
        <v>3695</v>
      </c>
      <c r="G8113" t="s">
        <v>36</v>
      </c>
      <c r="H8113">
        <v>168</v>
      </c>
      <c r="I8113">
        <v>1</v>
      </c>
      <c r="J8113">
        <v>8000</v>
      </c>
      <c r="K8113">
        <f>+VLOOKUP(E8113,Costos!$A$1:$I$716100,9,FALSE)</f>
        <v>1.05</v>
      </c>
      <c r="L8113" t="str">
        <f t="shared" si="266"/>
        <v>250</v>
      </c>
      <c r="M8113" t="str">
        <f t="shared" si="267"/>
        <v>250003</v>
      </c>
      <c r="N8113" t="str">
        <f>IFERROR(IF(L8113="231","231",VLOOKUP(E8113,Materiales!$A$1:$G$37443,7,FALSE)),"N/A")</f>
        <v>Cajón</v>
      </c>
    </row>
    <row r="8114" spans="1:14" x14ac:dyDescent="0.25">
      <c r="A8114" t="s">
        <v>6592</v>
      </c>
      <c r="B8114" t="s">
        <v>6549</v>
      </c>
      <c r="C8114" t="s">
        <v>6592</v>
      </c>
      <c r="D8114" t="s">
        <v>6549</v>
      </c>
      <c r="E8114" t="s">
        <v>6593</v>
      </c>
      <c r="F8114" t="s">
        <v>6536</v>
      </c>
      <c r="G8114" t="s">
        <v>89</v>
      </c>
      <c r="H8114">
        <v>1200</v>
      </c>
      <c r="I8114">
        <v>1</v>
      </c>
      <c r="J8114">
        <v>8000</v>
      </c>
      <c r="K8114" t="e">
        <f>+VLOOKUP(E8114,Costos!$A$1:$I$716100,9,FALSE)</f>
        <v>#N/A</v>
      </c>
      <c r="L8114" t="str">
        <f t="shared" si="266"/>
        <v>231</v>
      </c>
      <c r="M8114" t="str">
        <f t="shared" si="267"/>
        <v>231025</v>
      </c>
      <c r="N8114" t="str">
        <f>IFERROR(IF(L8114="231","231",VLOOKUP(E8114,Materiales!$A$1:$G$37443,7,FALSE)),"N/A")</f>
        <v>231</v>
      </c>
    </row>
    <row r="8115" spans="1:14" x14ac:dyDescent="0.25">
      <c r="A8115" t="s">
        <v>6592</v>
      </c>
      <c r="B8115" t="s">
        <v>6549</v>
      </c>
      <c r="C8115">
        <v>2310160282</v>
      </c>
      <c r="D8115" t="s">
        <v>2379</v>
      </c>
      <c r="E8115">
        <v>2310160457</v>
      </c>
      <c r="F8115" t="s">
        <v>2423</v>
      </c>
      <c r="G8115" t="s">
        <v>36</v>
      </c>
      <c r="H8115">
        <v>8000</v>
      </c>
      <c r="I8115">
        <v>2</v>
      </c>
      <c r="J8115">
        <v>8000</v>
      </c>
      <c r="K8115">
        <f>+VLOOKUP(E8115,Costos!$A$1:$I$716100,9,FALSE)</f>
        <v>3.9772000000000002E-2</v>
      </c>
      <c r="L8115" t="str">
        <f t="shared" si="266"/>
        <v>231</v>
      </c>
      <c r="M8115" t="str">
        <f t="shared" si="267"/>
        <v>231016</v>
      </c>
      <c r="N8115" t="str">
        <f>IFERROR(IF(L8115="231","231",VLOOKUP(E8115,Materiales!$A$1:$G$37443,7,FALSE)),"N/A")</f>
        <v>231</v>
      </c>
    </row>
    <row r="8116" spans="1:14" x14ac:dyDescent="0.25">
      <c r="A8116" t="s">
        <v>6592</v>
      </c>
      <c r="B8116" t="s">
        <v>6549</v>
      </c>
      <c r="C8116">
        <v>2310160282</v>
      </c>
      <c r="D8116" t="s">
        <v>2379</v>
      </c>
      <c r="E8116">
        <v>2310160269</v>
      </c>
      <c r="F8116" t="s">
        <v>2377</v>
      </c>
      <c r="G8116" t="s">
        <v>36</v>
      </c>
      <c r="H8116">
        <v>8000</v>
      </c>
      <c r="I8116">
        <v>2</v>
      </c>
      <c r="J8116">
        <v>8000</v>
      </c>
      <c r="K8116">
        <f>+VLOOKUP(E8116,Costos!$A$1:$I$716100,9,FALSE)</f>
        <v>1.0703000000000001E-2</v>
      </c>
      <c r="L8116" t="str">
        <f t="shared" si="266"/>
        <v>231</v>
      </c>
      <c r="M8116" t="str">
        <f t="shared" si="267"/>
        <v>231016</v>
      </c>
      <c r="N8116" t="str">
        <f>IFERROR(IF(L8116="231","231",VLOOKUP(E8116,Materiales!$A$1:$G$37443,7,FALSE)),"N/A")</f>
        <v>231</v>
      </c>
    </row>
    <row r="8117" spans="1:14" x14ac:dyDescent="0.25">
      <c r="A8117" t="s">
        <v>6592</v>
      </c>
      <c r="B8117" t="s">
        <v>6549</v>
      </c>
      <c r="C8117">
        <v>23102301</v>
      </c>
      <c r="D8117" t="s">
        <v>6552</v>
      </c>
      <c r="E8117">
        <v>2430480002</v>
      </c>
      <c r="F8117" t="s">
        <v>3571</v>
      </c>
      <c r="G8117" t="s">
        <v>89</v>
      </c>
      <c r="H8117">
        <v>108</v>
      </c>
      <c r="I8117">
        <v>2</v>
      </c>
      <c r="J8117">
        <v>8000</v>
      </c>
      <c r="K8117">
        <f>+VLOOKUP(E8117,Costos!$A$1:$I$716100,9,FALSE)</f>
        <v>6.8365</v>
      </c>
      <c r="L8117" t="str">
        <f t="shared" si="266"/>
        <v>243</v>
      </c>
      <c r="M8117" t="str">
        <f t="shared" si="267"/>
        <v>243048</v>
      </c>
      <c r="N8117" t="str">
        <f>IFERROR(IF(L8117="231","231",VLOOKUP(E8117,Materiales!$A$1:$G$37443,7,FALSE)),"N/A")</f>
        <v>Resinas</v>
      </c>
    </row>
    <row r="8118" spans="1:14" x14ac:dyDescent="0.25">
      <c r="A8118" t="s">
        <v>6592</v>
      </c>
      <c r="B8118" t="s">
        <v>6549</v>
      </c>
      <c r="C8118" t="s">
        <v>6593</v>
      </c>
      <c r="D8118" t="s">
        <v>6536</v>
      </c>
      <c r="E8118">
        <v>2430870004</v>
      </c>
      <c r="F8118" t="s">
        <v>3650</v>
      </c>
      <c r="G8118" t="s">
        <v>89</v>
      </c>
      <c r="H8118">
        <v>0.8</v>
      </c>
      <c r="I8118">
        <v>2</v>
      </c>
      <c r="J8118">
        <v>8000</v>
      </c>
      <c r="K8118">
        <f>+VLOOKUP(E8118,Costos!$A$1:$I$716100,9,FALSE)</f>
        <v>5.9204129999999999</v>
      </c>
      <c r="L8118" t="str">
        <f t="shared" si="266"/>
        <v>243</v>
      </c>
      <c r="M8118" t="str">
        <f t="shared" si="267"/>
        <v>243087</v>
      </c>
      <c r="N8118" t="str">
        <f>IFERROR(IF(L8118="231","231",VLOOKUP(E8118,Materiales!$A$1:$G$37443,7,FALSE)),"N/A")</f>
        <v>Varios</v>
      </c>
    </row>
    <row r="8119" spans="1:14" x14ac:dyDescent="0.25">
      <c r="A8119" t="s">
        <v>6592</v>
      </c>
      <c r="B8119" t="s">
        <v>6549</v>
      </c>
      <c r="C8119" t="s">
        <v>6593</v>
      </c>
      <c r="D8119" t="s">
        <v>6536</v>
      </c>
      <c r="E8119">
        <v>2430850013</v>
      </c>
      <c r="F8119" t="s">
        <v>6553</v>
      </c>
      <c r="G8119" t="s">
        <v>89</v>
      </c>
      <c r="H8119">
        <v>7.3799000000000001</v>
      </c>
      <c r="I8119">
        <v>2</v>
      </c>
      <c r="J8119">
        <v>8000</v>
      </c>
      <c r="K8119">
        <f>+VLOOKUP(E8119,Costos!$A$1:$I$716100,9,FALSE)</f>
        <v>6.0844829999999996</v>
      </c>
      <c r="L8119" t="str">
        <f t="shared" si="266"/>
        <v>243</v>
      </c>
      <c r="M8119" t="str">
        <f t="shared" si="267"/>
        <v>243085</v>
      </c>
      <c r="N8119" t="str">
        <f>IFERROR(IF(L8119="231","231",VLOOKUP(E8119,Materiales!$A$1:$G$37443,7,FALSE)),"N/A")</f>
        <v>Varios</v>
      </c>
    </row>
    <row r="8120" spans="1:14" x14ac:dyDescent="0.25">
      <c r="A8120" t="s">
        <v>6592</v>
      </c>
      <c r="B8120" t="s">
        <v>6549</v>
      </c>
      <c r="C8120" t="s">
        <v>6593</v>
      </c>
      <c r="D8120" t="s">
        <v>6536</v>
      </c>
      <c r="E8120">
        <v>2430850012</v>
      </c>
      <c r="F8120" t="s">
        <v>6554</v>
      </c>
      <c r="G8120" t="s">
        <v>89</v>
      </c>
      <c r="H8120">
        <v>1.9688000000000001</v>
      </c>
      <c r="I8120">
        <v>2</v>
      </c>
      <c r="J8120">
        <v>8000</v>
      </c>
      <c r="K8120">
        <f>+VLOOKUP(E8120,Costos!$A$1:$I$716100,9,FALSE)</f>
        <v>15.424059</v>
      </c>
      <c r="L8120" t="str">
        <f t="shared" si="266"/>
        <v>243</v>
      </c>
      <c r="M8120" t="str">
        <f t="shared" si="267"/>
        <v>243085</v>
      </c>
      <c r="N8120" t="str">
        <f>IFERROR(IF(L8120="231","231",VLOOKUP(E8120,Materiales!$A$1:$G$37443,7,FALSE)),"N/A")</f>
        <v>Varios</v>
      </c>
    </row>
    <row r="8121" spans="1:14" x14ac:dyDescent="0.25">
      <c r="A8121" t="s">
        <v>6592</v>
      </c>
      <c r="B8121" t="s">
        <v>6549</v>
      </c>
      <c r="C8121" t="s">
        <v>6593</v>
      </c>
      <c r="D8121" t="s">
        <v>6536</v>
      </c>
      <c r="E8121">
        <v>2410150007</v>
      </c>
      <c r="F8121" t="s">
        <v>6584</v>
      </c>
      <c r="G8121" t="s">
        <v>89</v>
      </c>
      <c r="H8121">
        <v>208.61879999999999</v>
      </c>
      <c r="I8121">
        <v>2</v>
      </c>
      <c r="J8121">
        <v>8000</v>
      </c>
      <c r="K8121" t="e">
        <f>+VLOOKUP(E8121,Costos!$A$1:$I$716100,9,FALSE)</f>
        <v>#N/A</v>
      </c>
      <c r="L8121" t="str">
        <f t="shared" si="266"/>
        <v>241</v>
      </c>
      <c r="M8121" t="str">
        <f t="shared" si="267"/>
        <v>241015</v>
      </c>
      <c r="N8121" t="str">
        <f>IFERROR(IF(L8121="231","231",VLOOKUP(E8121,Materiales!$A$1:$G$37443,7,FALSE)),"N/A")</f>
        <v>N/A</v>
      </c>
    </row>
    <row r="8122" spans="1:14" x14ac:dyDescent="0.25">
      <c r="A8122" t="s">
        <v>6592</v>
      </c>
      <c r="B8122" t="s">
        <v>6549</v>
      </c>
      <c r="C8122" t="s">
        <v>6593</v>
      </c>
      <c r="D8122" t="s">
        <v>6536</v>
      </c>
      <c r="E8122">
        <v>2430580001</v>
      </c>
      <c r="F8122" t="s">
        <v>6565</v>
      </c>
      <c r="G8122" t="s">
        <v>89</v>
      </c>
      <c r="H8122">
        <v>5.3301999999999996</v>
      </c>
      <c r="I8122">
        <v>2</v>
      </c>
      <c r="J8122">
        <v>8000</v>
      </c>
      <c r="K8122">
        <f>+VLOOKUP(E8122,Costos!$A$1:$I$716100,9,FALSE)</f>
        <v>19.925667000000001</v>
      </c>
      <c r="L8122" t="str">
        <f t="shared" si="266"/>
        <v>243</v>
      </c>
      <c r="M8122" t="str">
        <f t="shared" si="267"/>
        <v>243058</v>
      </c>
      <c r="N8122" t="str">
        <f>IFERROR(IF(L8122="231","231",VLOOKUP(E8122,Materiales!$A$1:$G$37443,7,FALSE)),"N/A")</f>
        <v>Dispersión</v>
      </c>
    </row>
    <row r="8123" spans="1:14" x14ac:dyDescent="0.25">
      <c r="A8123" t="s">
        <v>6592</v>
      </c>
      <c r="B8123" t="s">
        <v>6549</v>
      </c>
      <c r="C8123" t="s">
        <v>6593</v>
      </c>
      <c r="D8123" t="s">
        <v>6536</v>
      </c>
      <c r="E8123">
        <v>2430600005</v>
      </c>
      <c r="F8123" t="s">
        <v>6566</v>
      </c>
      <c r="G8123" t="s">
        <v>89</v>
      </c>
      <c r="H8123">
        <v>21.8659</v>
      </c>
      <c r="I8123">
        <v>2</v>
      </c>
      <c r="J8123">
        <v>8000</v>
      </c>
      <c r="K8123">
        <f>+VLOOKUP(E8123,Costos!$A$1:$I$716100,9,FALSE)</f>
        <v>6.512251</v>
      </c>
      <c r="L8123" t="str">
        <f t="shared" si="266"/>
        <v>243</v>
      </c>
      <c r="M8123" t="str">
        <f t="shared" si="267"/>
        <v>243060</v>
      </c>
      <c r="N8123" t="str">
        <f>IFERROR(IF(L8123="231","231",VLOOKUP(E8123,Materiales!$A$1:$G$37443,7,FALSE)),"N/A")</f>
        <v>Pigmentos</v>
      </c>
    </row>
    <row r="8124" spans="1:14" x14ac:dyDescent="0.25">
      <c r="A8124" t="s">
        <v>6592</v>
      </c>
      <c r="B8124" t="s">
        <v>6549</v>
      </c>
      <c r="C8124" t="s">
        <v>6593</v>
      </c>
      <c r="D8124" t="s">
        <v>6536</v>
      </c>
      <c r="E8124">
        <v>2430660006</v>
      </c>
      <c r="F8124" t="s">
        <v>6567</v>
      </c>
      <c r="G8124" t="s">
        <v>89</v>
      </c>
      <c r="H8124">
        <v>58.022100000000002</v>
      </c>
      <c r="I8124">
        <v>2</v>
      </c>
      <c r="J8124">
        <v>8000</v>
      </c>
      <c r="K8124">
        <f>+VLOOKUP(E8124,Costos!$A$1:$I$716100,9,FALSE)</f>
        <v>5.8565459999999998</v>
      </c>
      <c r="L8124" t="str">
        <f t="shared" si="266"/>
        <v>243</v>
      </c>
      <c r="M8124" t="str">
        <f t="shared" si="267"/>
        <v>243066</v>
      </c>
      <c r="N8124" t="str">
        <f>IFERROR(IF(L8124="231","231",VLOOKUP(E8124,Materiales!$A$1:$G$37443,7,FALSE)),"N/A")</f>
        <v>Pigmentos</v>
      </c>
    </row>
    <row r="8125" spans="1:14" x14ac:dyDescent="0.25">
      <c r="A8125" t="s">
        <v>6592</v>
      </c>
      <c r="B8125" t="s">
        <v>6549</v>
      </c>
      <c r="C8125" t="s">
        <v>6593</v>
      </c>
      <c r="D8125" t="s">
        <v>6536</v>
      </c>
      <c r="E8125">
        <v>2430620001</v>
      </c>
      <c r="F8125" t="s">
        <v>6555</v>
      </c>
      <c r="G8125" t="s">
        <v>89</v>
      </c>
      <c r="H8125">
        <v>8.6380999999999997</v>
      </c>
      <c r="I8125">
        <v>2</v>
      </c>
      <c r="J8125">
        <v>8000</v>
      </c>
      <c r="K8125">
        <f>+VLOOKUP(E8125,Costos!$A$1:$I$716100,9,FALSE)</f>
        <v>40.443644999999997</v>
      </c>
      <c r="L8125" t="str">
        <f t="shared" si="266"/>
        <v>243</v>
      </c>
      <c r="M8125" t="str">
        <f t="shared" si="267"/>
        <v>243062</v>
      </c>
      <c r="N8125" t="str">
        <f>IFERROR(IF(L8125="231","231",VLOOKUP(E8125,Materiales!$A$1:$G$37443,7,FALSE)),"N/A")</f>
        <v>Dispersión</v>
      </c>
    </row>
    <row r="8126" spans="1:14" x14ac:dyDescent="0.25">
      <c r="A8126" t="s">
        <v>6592</v>
      </c>
      <c r="B8126" t="s">
        <v>6549</v>
      </c>
      <c r="C8126" t="s">
        <v>6593</v>
      </c>
      <c r="D8126" t="s">
        <v>6536</v>
      </c>
      <c r="E8126">
        <v>2430390013</v>
      </c>
      <c r="F8126" t="s">
        <v>6556</v>
      </c>
      <c r="G8126" t="s">
        <v>89</v>
      </c>
      <c r="H8126">
        <v>9.3878000000000004</v>
      </c>
      <c r="I8126">
        <v>2</v>
      </c>
      <c r="J8126">
        <v>8000</v>
      </c>
      <c r="K8126">
        <f>+VLOOKUP(E8126,Costos!$A$1:$I$716100,9,FALSE)</f>
        <v>27.214721000000001</v>
      </c>
      <c r="L8126" t="str">
        <f t="shared" si="266"/>
        <v>243</v>
      </c>
      <c r="M8126" t="str">
        <f t="shared" si="267"/>
        <v>243039</v>
      </c>
      <c r="N8126" t="str">
        <f>IFERROR(IF(L8126="231","231",VLOOKUP(E8126,Materiales!$A$1:$G$37443,7,FALSE)),"N/A")</f>
        <v>Varios</v>
      </c>
    </row>
    <row r="8127" spans="1:14" x14ac:dyDescent="0.25">
      <c r="A8127" t="s">
        <v>6592</v>
      </c>
      <c r="B8127" t="s">
        <v>6549</v>
      </c>
      <c r="C8127" t="s">
        <v>6593</v>
      </c>
      <c r="D8127" t="s">
        <v>6536</v>
      </c>
      <c r="E8127">
        <v>2430810004</v>
      </c>
      <c r="F8127" t="s">
        <v>6557</v>
      </c>
      <c r="G8127" t="s">
        <v>89</v>
      </c>
      <c r="H8127">
        <v>0.13039999999999999</v>
      </c>
      <c r="I8127">
        <v>2</v>
      </c>
      <c r="J8127">
        <v>8000</v>
      </c>
      <c r="K8127">
        <f>+VLOOKUP(E8127,Costos!$A$1:$I$716100,9,FALSE)</f>
        <v>6.728307</v>
      </c>
      <c r="L8127" t="str">
        <f t="shared" si="266"/>
        <v>243</v>
      </c>
      <c r="M8127" t="str">
        <f t="shared" si="267"/>
        <v>243081</v>
      </c>
      <c r="N8127" t="str">
        <f>IFERROR(IF(L8127="231","231",VLOOKUP(E8127,Materiales!$A$1:$G$37443,7,FALSE)),"N/A")</f>
        <v>Varios</v>
      </c>
    </row>
    <row r="8128" spans="1:14" x14ac:dyDescent="0.25">
      <c r="A8128" t="s">
        <v>6592</v>
      </c>
      <c r="B8128" t="s">
        <v>6549</v>
      </c>
      <c r="C8128" t="s">
        <v>6593</v>
      </c>
      <c r="D8128" t="s">
        <v>6536</v>
      </c>
      <c r="E8128">
        <v>2430850011</v>
      </c>
      <c r="F8128" t="s">
        <v>6558</v>
      </c>
      <c r="G8128" t="s">
        <v>89</v>
      </c>
      <c r="H8128">
        <v>6.1412000000000004</v>
      </c>
      <c r="I8128">
        <v>2</v>
      </c>
      <c r="J8128">
        <v>8000</v>
      </c>
      <c r="K8128">
        <f>+VLOOKUP(E8128,Costos!$A$1:$I$716100,9,FALSE)</f>
        <v>7.0333329999999998</v>
      </c>
      <c r="L8128" t="str">
        <f t="shared" si="266"/>
        <v>243</v>
      </c>
      <c r="M8128" t="str">
        <f t="shared" si="267"/>
        <v>243085</v>
      </c>
      <c r="N8128" t="str">
        <f>IFERROR(IF(L8128="231","231",VLOOKUP(E8128,Materiales!$A$1:$G$37443,7,FALSE)),"N/A")</f>
        <v>N/A</v>
      </c>
    </row>
    <row r="8129" spans="1:14" x14ac:dyDescent="0.25">
      <c r="A8129" t="s">
        <v>6592</v>
      </c>
      <c r="B8129" t="s">
        <v>6549</v>
      </c>
      <c r="C8129" t="s">
        <v>6593</v>
      </c>
      <c r="D8129" t="s">
        <v>6536</v>
      </c>
      <c r="E8129">
        <v>2410120031</v>
      </c>
      <c r="F8129" t="s">
        <v>6559</v>
      </c>
      <c r="G8129" t="s">
        <v>89</v>
      </c>
      <c r="H8129">
        <v>170</v>
      </c>
      <c r="I8129">
        <v>2</v>
      </c>
      <c r="J8129">
        <v>8000</v>
      </c>
      <c r="K8129">
        <f>+VLOOKUP(E8129,Costos!$A$1:$I$716100,9,FALSE)</f>
        <v>4.0202119999999999</v>
      </c>
      <c r="L8129" t="str">
        <f t="shared" si="266"/>
        <v>241</v>
      </c>
      <c r="M8129" t="str">
        <f t="shared" si="267"/>
        <v>241012</v>
      </c>
      <c r="N8129" t="str">
        <f>IFERROR(IF(L8129="231","231",VLOOKUP(E8129,Materiales!$A$1:$G$37443,7,FALSE)),"N/A")</f>
        <v>N/A</v>
      </c>
    </row>
    <row r="8130" spans="1:14" x14ac:dyDescent="0.25">
      <c r="A8130" t="s">
        <v>6592</v>
      </c>
      <c r="B8130" t="s">
        <v>6549</v>
      </c>
      <c r="C8130" t="s">
        <v>6593</v>
      </c>
      <c r="D8130" t="s">
        <v>6536</v>
      </c>
      <c r="E8130">
        <v>2430880022</v>
      </c>
      <c r="F8130" t="s">
        <v>6560</v>
      </c>
      <c r="G8130" t="s">
        <v>89</v>
      </c>
      <c r="H8130">
        <v>8</v>
      </c>
      <c r="I8130">
        <v>2</v>
      </c>
      <c r="J8130">
        <v>8000</v>
      </c>
      <c r="K8130">
        <f>+VLOOKUP(E8130,Costos!$A$1:$I$716100,9,FALSE)</f>
        <v>6.1924229999999998</v>
      </c>
      <c r="L8130" t="str">
        <f t="shared" si="266"/>
        <v>243</v>
      </c>
      <c r="M8130" t="str">
        <f t="shared" si="267"/>
        <v>243088</v>
      </c>
      <c r="N8130" t="str">
        <f>IFERROR(IF(L8130="231","231",VLOOKUP(E8130,Materiales!$A$1:$G$37443,7,FALSE)),"N/A")</f>
        <v>Varios</v>
      </c>
    </row>
    <row r="8131" spans="1:14" x14ac:dyDescent="0.25">
      <c r="A8131" t="s">
        <v>6592</v>
      </c>
      <c r="B8131" t="s">
        <v>6549</v>
      </c>
      <c r="C8131">
        <v>2310160457</v>
      </c>
      <c r="D8131" t="s">
        <v>2423</v>
      </c>
      <c r="E8131">
        <v>2410290508</v>
      </c>
      <c r="F8131" t="s">
        <v>3349</v>
      </c>
      <c r="G8131" t="s">
        <v>89</v>
      </c>
      <c r="H8131">
        <v>25.263200000000001</v>
      </c>
      <c r="I8131">
        <v>3</v>
      </c>
      <c r="J8131">
        <v>8000</v>
      </c>
      <c r="K8131">
        <f>+VLOOKUP(E8131,Costos!$A$1:$I$716100,9,FALSE)</f>
        <v>7.2046840000000003</v>
      </c>
      <c r="L8131" t="str">
        <f t="shared" si="266"/>
        <v>241</v>
      </c>
      <c r="M8131" t="str">
        <f t="shared" si="267"/>
        <v>241029</v>
      </c>
      <c r="N8131" t="str">
        <f>IFERROR(IF(L8131="231","231",VLOOKUP(E8131,Materiales!$A$1:$G$37443,7,FALSE)),"N/A")</f>
        <v>Resinas</v>
      </c>
    </row>
    <row r="8132" spans="1:14" x14ac:dyDescent="0.25">
      <c r="A8132" t="s">
        <v>6592</v>
      </c>
      <c r="B8132" t="s">
        <v>6549</v>
      </c>
      <c r="C8132">
        <v>2310160457</v>
      </c>
      <c r="D8132" t="s">
        <v>2423</v>
      </c>
      <c r="E8132">
        <v>2410090294</v>
      </c>
      <c r="F8132" t="s">
        <v>101</v>
      </c>
      <c r="G8132" t="s">
        <v>89</v>
      </c>
      <c r="H8132">
        <v>0.4042</v>
      </c>
      <c r="I8132">
        <v>3</v>
      </c>
      <c r="J8132">
        <v>8000</v>
      </c>
      <c r="K8132">
        <f>+VLOOKUP(E8132,Costos!$A$1:$I$716100,9,FALSE)</f>
        <v>21.1996</v>
      </c>
      <c r="L8132" t="str">
        <f t="shared" si="266"/>
        <v>241</v>
      </c>
      <c r="M8132" t="str">
        <f t="shared" si="267"/>
        <v>241009</v>
      </c>
      <c r="N8132" t="str">
        <f>IFERROR(IF(L8132="231","231",VLOOKUP(E8132,Materiales!$A$1:$G$37443,7,FALSE)),"N/A")</f>
        <v>Masterbach</v>
      </c>
    </row>
    <row r="8133" spans="1:14" x14ac:dyDescent="0.25">
      <c r="A8133" t="s">
        <v>6592</v>
      </c>
      <c r="B8133" t="s">
        <v>6549</v>
      </c>
      <c r="C8133">
        <v>2310160269</v>
      </c>
      <c r="D8133" t="s">
        <v>2377</v>
      </c>
      <c r="E8133">
        <v>2410090294</v>
      </c>
      <c r="F8133" t="s">
        <v>101</v>
      </c>
      <c r="G8133" t="s">
        <v>89</v>
      </c>
      <c r="H8133">
        <v>0.192</v>
      </c>
      <c r="I8133">
        <v>3</v>
      </c>
      <c r="J8133">
        <v>8000</v>
      </c>
      <c r="K8133">
        <f>+VLOOKUP(E8133,Costos!$A$1:$I$716100,9,FALSE)</f>
        <v>21.1996</v>
      </c>
      <c r="L8133" t="str">
        <f t="shared" si="266"/>
        <v>241</v>
      </c>
      <c r="M8133" t="str">
        <f t="shared" si="267"/>
        <v>241009</v>
      </c>
      <c r="N8133" t="str">
        <f>IFERROR(IF(L8133="231","231",VLOOKUP(E8133,Materiales!$A$1:$G$37443,7,FALSE)),"N/A")</f>
        <v>Masterbach</v>
      </c>
    </row>
    <row r="8134" spans="1:14" x14ac:dyDescent="0.25">
      <c r="A8134" t="s">
        <v>6592</v>
      </c>
      <c r="B8134" t="s">
        <v>6549</v>
      </c>
      <c r="C8134">
        <v>2310160269</v>
      </c>
      <c r="D8134" t="s">
        <v>2377</v>
      </c>
      <c r="E8134">
        <v>2410290626</v>
      </c>
      <c r="F8134" t="s">
        <v>92</v>
      </c>
      <c r="G8134" t="s">
        <v>89</v>
      </c>
      <c r="H8134">
        <v>8</v>
      </c>
      <c r="I8134">
        <v>3</v>
      </c>
      <c r="J8134">
        <v>8000</v>
      </c>
      <c r="K8134">
        <f>+VLOOKUP(E8134,Costos!$A$1:$I$716100,9,FALSE)</f>
        <v>6.3063640000000003</v>
      </c>
      <c r="L8134" t="str">
        <f t="shared" si="266"/>
        <v>241</v>
      </c>
      <c r="M8134" t="str">
        <f t="shared" si="267"/>
        <v>241029</v>
      </c>
      <c r="N8134" t="str">
        <f>IFERROR(IF(L8134="231","231",VLOOKUP(E8134,Materiales!$A$1:$G$37443,7,FALSE)),"N/A")</f>
        <v>Resinas</v>
      </c>
    </row>
    <row r="8135" spans="1:14" x14ac:dyDescent="0.25">
      <c r="A8135" t="s">
        <v>6594</v>
      </c>
      <c r="B8135" t="s">
        <v>6545</v>
      </c>
      <c r="C8135" t="s">
        <v>6594</v>
      </c>
      <c r="D8135" t="s">
        <v>6545</v>
      </c>
      <c r="E8135">
        <v>2310160282</v>
      </c>
      <c r="F8135" t="s">
        <v>2379</v>
      </c>
      <c r="G8135" t="s">
        <v>36</v>
      </c>
      <c r="H8135">
        <v>8000</v>
      </c>
      <c r="I8135">
        <v>1</v>
      </c>
      <c r="J8135">
        <v>8000</v>
      </c>
      <c r="K8135">
        <f>+VLOOKUP(E8135,Costos!$A$1:$I$716100,9,FALSE)</f>
        <v>5.9553000000000002E-2</v>
      </c>
      <c r="L8135" t="str">
        <f t="shared" si="266"/>
        <v>231</v>
      </c>
      <c r="M8135" t="str">
        <f t="shared" si="267"/>
        <v>231016</v>
      </c>
      <c r="N8135" t="str">
        <f>IFERROR(IF(L8135="231","231",VLOOKUP(E8135,Materiales!$A$1:$G$37443,7,FALSE)),"N/A")</f>
        <v>231</v>
      </c>
    </row>
    <row r="8136" spans="1:14" x14ac:dyDescent="0.25">
      <c r="A8136" t="s">
        <v>6594</v>
      </c>
      <c r="B8136" t="s">
        <v>6545</v>
      </c>
      <c r="C8136" t="s">
        <v>6594</v>
      </c>
      <c r="D8136" t="s">
        <v>6545</v>
      </c>
      <c r="E8136">
        <v>23102301</v>
      </c>
      <c r="F8136" t="s">
        <v>6552</v>
      </c>
      <c r="G8136" t="s">
        <v>36</v>
      </c>
      <c r="H8136">
        <v>8000</v>
      </c>
      <c r="I8136">
        <v>1</v>
      </c>
      <c r="J8136">
        <v>8000</v>
      </c>
      <c r="K8136" t="e">
        <f>+VLOOKUP(E8136,Costos!$A$1:$I$716100,9,FALSE)</f>
        <v>#N/A</v>
      </c>
      <c r="L8136" t="str">
        <f t="shared" si="266"/>
        <v>231</v>
      </c>
      <c r="M8136" t="str">
        <f t="shared" si="267"/>
        <v>231023</v>
      </c>
      <c r="N8136" t="str">
        <f>IFERROR(IF(L8136="231","231",VLOOKUP(E8136,Materiales!$A$1:$G$37443,7,FALSE)),"N/A")</f>
        <v>231</v>
      </c>
    </row>
    <row r="8137" spans="1:14" x14ac:dyDescent="0.25">
      <c r="A8137" t="s">
        <v>6594</v>
      </c>
      <c r="B8137" t="s">
        <v>6545</v>
      </c>
      <c r="C8137" t="s">
        <v>6594</v>
      </c>
      <c r="D8137" t="s">
        <v>6545</v>
      </c>
      <c r="E8137">
        <v>2500070207</v>
      </c>
      <c r="F8137" t="s">
        <v>3753</v>
      </c>
      <c r="G8137" t="s">
        <v>36</v>
      </c>
      <c r="H8137">
        <v>8000</v>
      </c>
      <c r="I8137">
        <v>1</v>
      </c>
      <c r="J8137">
        <v>8000</v>
      </c>
      <c r="K8137">
        <f>+VLOOKUP(E8137,Costos!$A$1:$I$716100,9,FALSE)</f>
        <v>2.7E-2</v>
      </c>
      <c r="L8137" t="str">
        <f t="shared" si="266"/>
        <v>250</v>
      </c>
      <c r="M8137" t="str">
        <f t="shared" si="267"/>
        <v>250007</v>
      </c>
      <c r="N8137" t="str">
        <f>IFERROR(IF(L8137="231","231",VLOOKUP(E8137,Materiales!$A$1:$G$37443,7,FALSE)),"N/A")</f>
        <v>Etiquetas</v>
      </c>
    </row>
    <row r="8138" spans="1:14" x14ac:dyDescent="0.25">
      <c r="A8138" t="s">
        <v>6594</v>
      </c>
      <c r="B8138" t="s">
        <v>6545</v>
      </c>
      <c r="C8138" t="s">
        <v>6594</v>
      </c>
      <c r="D8138" t="s">
        <v>6545</v>
      </c>
      <c r="E8138">
        <v>2500030019</v>
      </c>
      <c r="F8138" t="s">
        <v>3695</v>
      </c>
      <c r="G8138" t="s">
        <v>36</v>
      </c>
      <c r="H8138">
        <v>168</v>
      </c>
      <c r="I8138">
        <v>1</v>
      </c>
      <c r="J8138">
        <v>8000</v>
      </c>
      <c r="K8138">
        <f>+VLOOKUP(E8138,Costos!$A$1:$I$716100,9,FALSE)</f>
        <v>1.05</v>
      </c>
      <c r="L8138" t="str">
        <f t="shared" si="266"/>
        <v>250</v>
      </c>
      <c r="M8138" t="str">
        <f t="shared" si="267"/>
        <v>250003</v>
      </c>
      <c r="N8138" t="str">
        <f>IFERROR(IF(L8138="231","231",VLOOKUP(E8138,Materiales!$A$1:$G$37443,7,FALSE)),"N/A")</f>
        <v>Cajón</v>
      </c>
    </row>
    <row r="8139" spans="1:14" x14ac:dyDescent="0.25">
      <c r="A8139" t="s">
        <v>6594</v>
      </c>
      <c r="B8139" t="s">
        <v>6545</v>
      </c>
      <c r="C8139" t="s">
        <v>6594</v>
      </c>
      <c r="D8139" t="s">
        <v>6545</v>
      </c>
      <c r="E8139" t="s">
        <v>6595</v>
      </c>
      <c r="F8139" t="s">
        <v>6532</v>
      </c>
      <c r="G8139" t="s">
        <v>89</v>
      </c>
      <c r="H8139">
        <v>1200</v>
      </c>
      <c r="I8139">
        <v>1</v>
      </c>
      <c r="J8139">
        <v>8000</v>
      </c>
      <c r="K8139" t="e">
        <f>+VLOOKUP(E8139,Costos!$A$1:$I$716100,9,FALSE)</f>
        <v>#N/A</v>
      </c>
      <c r="L8139" t="str">
        <f t="shared" si="266"/>
        <v>231</v>
      </c>
      <c r="M8139" t="str">
        <f t="shared" si="267"/>
        <v>231025</v>
      </c>
      <c r="N8139" t="str">
        <f>IFERROR(IF(L8139="231","231",VLOOKUP(E8139,Materiales!$A$1:$G$37443,7,FALSE)),"N/A")</f>
        <v>231</v>
      </c>
    </row>
    <row r="8140" spans="1:14" x14ac:dyDescent="0.25">
      <c r="A8140" t="s">
        <v>6594</v>
      </c>
      <c r="B8140" t="s">
        <v>6545</v>
      </c>
      <c r="C8140">
        <v>2310160282</v>
      </c>
      <c r="D8140" t="s">
        <v>2379</v>
      </c>
      <c r="E8140">
        <v>2310160457</v>
      </c>
      <c r="F8140" t="s">
        <v>2423</v>
      </c>
      <c r="G8140" t="s">
        <v>36</v>
      </c>
      <c r="H8140">
        <v>8000</v>
      </c>
      <c r="I8140">
        <v>2</v>
      </c>
      <c r="J8140">
        <v>8000</v>
      </c>
      <c r="K8140">
        <f>+VLOOKUP(E8140,Costos!$A$1:$I$716100,9,FALSE)</f>
        <v>3.9772000000000002E-2</v>
      </c>
      <c r="L8140" t="str">
        <f t="shared" si="266"/>
        <v>231</v>
      </c>
      <c r="M8140" t="str">
        <f t="shared" si="267"/>
        <v>231016</v>
      </c>
      <c r="N8140" t="str">
        <f>IFERROR(IF(L8140="231","231",VLOOKUP(E8140,Materiales!$A$1:$G$37443,7,FALSE)),"N/A")</f>
        <v>231</v>
      </c>
    </row>
    <row r="8141" spans="1:14" x14ac:dyDescent="0.25">
      <c r="A8141" t="s">
        <v>6594</v>
      </c>
      <c r="B8141" t="s">
        <v>6545</v>
      </c>
      <c r="C8141">
        <v>2310160282</v>
      </c>
      <c r="D8141" t="s">
        <v>2379</v>
      </c>
      <c r="E8141">
        <v>2310160269</v>
      </c>
      <c r="F8141" t="s">
        <v>2377</v>
      </c>
      <c r="G8141" t="s">
        <v>36</v>
      </c>
      <c r="H8141">
        <v>8000</v>
      </c>
      <c r="I8141">
        <v>2</v>
      </c>
      <c r="J8141">
        <v>8000</v>
      </c>
      <c r="K8141">
        <f>+VLOOKUP(E8141,Costos!$A$1:$I$716100,9,FALSE)</f>
        <v>1.0703000000000001E-2</v>
      </c>
      <c r="L8141" t="str">
        <f t="shared" si="266"/>
        <v>231</v>
      </c>
      <c r="M8141" t="str">
        <f t="shared" si="267"/>
        <v>231016</v>
      </c>
      <c r="N8141" t="str">
        <f>IFERROR(IF(L8141="231","231",VLOOKUP(E8141,Materiales!$A$1:$G$37443,7,FALSE)),"N/A")</f>
        <v>231</v>
      </c>
    </row>
    <row r="8142" spans="1:14" x14ac:dyDescent="0.25">
      <c r="A8142" t="s">
        <v>6594</v>
      </c>
      <c r="B8142" t="s">
        <v>6545</v>
      </c>
      <c r="C8142">
        <v>23102301</v>
      </c>
      <c r="D8142" t="s">
        <v>6552</v>
      </c>
      <c r="E8142">
        <v>2430480002</v>
      </c>
      <c r="F8142" t="s">
        <v>3571</v>
      </c>
      <c r="G8142" t="s">
        <v>89</v>
      </c>
      <c r="H8142">
        <v>108</v>
      </c>
      <c r="I8142">
        <v>2</v>
      </c>
      <c r="J8142">
        <v>8000</v>
      </c>
      <c r="K8142">
        <f>+VLOOKUP(E8142,Costos!$A$1:$I$716100,9,FALSE)</f>
        <v>6.8365</v>
      </c>
      <c r="L8142" t="str">
        <f t="shared" si="266"/>
        <v>243</v>
      </c>
      <c r="M8142" t="str">
        <f t="shared" si="267"/>
        <v>243048</v>
      </c>
      <c r="N8142" t="str">
        <f>IFERROR(IF(L8142="231","231",VLOOKUP(E8142,Materiales!$A$1:$G$37443,7,FALSE)),"N/A")</f>
        <v>Resinas</v>
      </c>
    </row>
    <row r="8143" spans="1:14" x14ac:dyDescent="0.25">
      <c r="A8143" t="s">
        <v>6594</v>
      </c>
      <c r="B8143" t="s">
        <v>6545</v>
      </c>
      <c r="C8143" t="s">
        <v>6595</v>
      </c>
      <c r="D8143" t="s">
        <v>6532</v>
      </c>
      <c r="E8143">
        <v>2430870004</v>
      </c>
      <c r="F8143" t="s">
        <v>3650</v>
      </c>
      <c r="G8143" t="s">
        <v>89</v>
      </c>
      <c r="H8143">
        <v>0.8</v>
      </c>
      <c r="I8143">
        <v>2</v>
      </c>
      <c r="J8143">
        <v>8000</v>
      </c>
      <c r="K8143">
        <f>+VLOOKUP(E8143,Costos!$A$1:$I$716100,9,FALSE)</f>
        <v>5.9204129999999999</v>
      </c>
      <c r="L8143" t="str">
        <f t="shared" si="266"/>
        <v>243</v>
      </c>
      <c r="M8143" t="str">
        <f t="shared" si="267"/>
        <v>243087</v>
      </c>
      <c r="N8143" t="str">
        <f>IFERROR(IF(L8143="231","231",VLOOKUP(E8143,Materiales!$A$1:$G$37443,7,FALSE)),"N/A")</f>
        <v>Varios</v>
      </c>
    </row>
    <row r="8144" spans="1:14" x14ac:dyDescent="0.25">
      <c r="A8144" t="s">
        <v>6594</v>
      </c>
      <c r="B8144" t="s">
        <v>6545</v>
      </c>
      <c r="C8144" t="s">
        <v>6595</v>
      </c>
      <c r="D8144" t="s">
        <v>6532</v>
      </c>
      <c r="E8144">
        <v>2430850013</v>
      </c>
      <c r="F8144" t="s">
        <v>6553</v>
      </c>
      <c r="G8144" t="s">
        <v>89</v>
      </c>
      <c r="H8144">
        <v>7.4653</v>
      </c>
      <c r="I8144">
        <v>2</v>
      </c>
      <c r="J8144">
        <v>8000</v>
      </c>
      <c r="K8144">
        <f>+VLOOKUP(E8144,Costos!$A$1:$I$716100,9,FALSE)</f>
        <v>6.0844829999999996</v>
      </c>
      <c r="L8144" t="str">
        <f t="shared" si="266"/>
        <v>243</v>
      </c>
      <c r="M8144" t="str">
        <f t="shared" si="267"/>
        <v>243085</v>
      </c>
      <c r="N8144" t="str">
        <f>IFERROR(IF(L8144="231","231",VLOOKUP(E8144,Materiales!$A$1:$G$37443,7,FALSE)),"N/A")</f>
        <v>Varios</v>
      </c>
    </row>
    <row r="8145" spans="1:14" x14ac:dyDescent="0.25">
      <c r="A8145" t="s">
        <v>6594</v>
      </c>
      <c r="B8145" t="s">
        <v>6545</v>
      </c>
      <c r="C8145" t="s">
        <v>6595</v>
      </c>
      <c r="D8145" t="s">
        <v>6532</v>
      </c>
      <c r="E8145">
        <v>2430850012</v>
      </c>
      <c r="F8145" t="s">
        <v>6554</v>
      </c>
      <c r="G8145" t="s">
        <v>89</v>
      </c>
      <c r="H8145">
        <v>1.9916</v>
      </c>
      <c r="I8145">
        <v>2</v>
      </c>
      <c r="J8145">
        <v>8000</v>
      </c>
      <c r="K8145">
        <f>+VLOOKUP(E8145,Costos!$A$1:$I$716100,9,FALSE)</f>
        <v>15.424059</v>
      </c>
      <c r="L8145" t="str">
        <f t="shared" si="266"/>
        <v>243</v>
      </c>
      <c r="M8145" t="str">
        <f t="shared" si="267"/>
        <v>243085</v>
      </c>
      <c r="N8145" t="str">
        <f>IFERROR(IF(L8145="231","231",VLOOKUP(E8145,Materiales!$A$1:$G$37443,7,FALSE)),"N/A")</f>
        <v>Varios</v>
      </c>
    </row>
    <row r="8146" spans="1:14" x14ac:dyDescent="0.25">
      <c r="A8146" t="s">
        <v>6594</v>
      </c>
      <c r="B8146" t="s">
        <v>6545</v>
      </c>
      <c r="C8146" t="s">
        <v>6595</v>
      </c>
      <c r="D8146" t="s">
        <v>6532</v>
      </c>
      <c r="E8146">
        <v>2410150007</v>
      </c>
      <c r="F8146" t="s">
        <v>6584</v>
      </c>
      <c r="G8146" t="s">
        <v>89</v>
      </c>
      <c r="H8146">
        <v>211.03399999999999</v>
      </c>
      <c r="I8146">
        <v>2</v>
      </c>
      <c r="J8146">
        <v>8000</v>
      </c>
      <c r="K8146" t="e">
        <f>+VLOOKUP(E8146,Costos!$A$1:$I$716100,9,FALSE)</f>
        <v>#N/A</v>
      </c>
      <c r="L8146" t="str">
        <f t="shared" si="266"/>
        <v>241</v>
      </c>
      <c r="M8146" t="str">
        <f t="shared" si="267"/>
        <v>241015</v>
      </c>
      <c r="N8146" t="str">
        <f>IFERROR(IF(L8146="231","231",VLOOKUP(E8146,Materiales!$A$1:$G$37443,7,FALSE)),"N/A")</f>
        <v>N/A</v>
      </c>
    </row>
    <row r="8147" spans="1:14" x14ac:dyDescent="0.25">
      <c r="A8147" t="s">
        <v>6594</v>
      </c>
      <c r="B8147" t="s">
        <v>6545</v>
      </c>
      <c r="C8147" t="s">
        <v>6595</v>
      </c>
      <c r="D8147" t="s">
        <v>6532</v>
      </c>
      <c r="E8147">
        <v>2430640003</v>
      </c>
      <c r="F8147" t="s">
        <v>6568</v>
      </c>
      <c r="G8147" t="s">
        <v>89</v>
      </c>
      <c r="H8147">
        <v>34.292999999999999</v>
      </c>
      <c r="I8147">
        <v>2</v>
      </c>
      <c r="J8147">
        <v>8000</v>
      </c>
      <c r="K8147">
        <f>+VLOOKUP(E8147,Costos!$A$1:$I$716100,9,FALSE)</f>
        <v>50.032786999999999</v>
      </c>
      <c r="L8147" t="str">
        <f t="shared" si="266"/>
        <v>243</v>
      </c>
      <c r="M8147" t="str">
        <f t="shared" si="267"/>
        <v>243064</v>
      </c>
      <c r="N8147" t="str">
        <f>IFERROR(IF(L8147="231","231",VLOOKUP(E8147,Materiales!$A$1:$G$37443,7,FALSE)),"N/A")</f>
        <v>Dispersión</v>
      </c>
    </row>
    <row r="8148" spans="1:14" x14ac:dyDescent="0.25">
      <c r="A8148" t="s">
        <v>6594</v>
      </c>
      <c r="B8148" t="s">
        <v>6545</v>
      </c>
      <c r="C8148" t="s">
        <v>6595</v>
      </c>
      <c r="D8148" t="s">
        <v>6532</v>
      </c>
      <c r="E8148">
        <v>2430390013</v>
      </c>
      <c r="F8148" t="s">
        <v>6556</v>
      </c>
      <c r="G8148" t="s">
        <v>89</v>
      </c>
      <c r="H8148">
        <v>9.6943999999999999</v>
      </c>
      <c r="I8148">
        <v>2</v>
      </c>
      <c r="J8148">
        <v>8000</v>
      </c>
      <c r="K8148">
        <f>+VLOOKUP(E8148,Costos!$A$1:$I$716100,9,FALSE)</f>
        <v>27.214721000000001</v>
      </c>
      <c r="L8148" t="str">
        <f t="shared" si="266"/>
        <v>243</v>
      </c>
      <c r="M8148" t="str">
        <f t="shared" si="267"/>
        <v>243039</v>
      </c>
      <c r="N8148" t="str">
        <f>IFERROR(IF(L8148="231","231",VLOOKUP(E8148,Materiales!$A$1:$G$37443,7,FALSE)),"N/A")</f>
        <v>Varios</v>
      </c>
    </row>
    <row r="8149" spans="1:14" x14ac:dyDescent="0.25">
      <c r="A8149" t="s">
        <v>6594</v>
      </c>
      <c r="B8149" t="s">
        <v>6545</v>
      </c>
      <c r="C8149" t="s">
        <v>6595</v>
      </c>
      <c r="D8149" t="s">
        <v>6532</v>
      </c>
      <c r="E8149">
        <v>2430810004</v>
      </c>
      <c r="F8149" t="s">
        <v>6557</v>
      </c>
      <c r="G8149" t="s">
        <v>89</v>
      </c>
      <c r="H8149">
        <v>0.1583</v>
      </c>
      <c r="I8149">
        <v>2</v>
      </c>
      <c r="J8149">
        <v>8000</v>
      </c>
      <c r="K8149">
        <f>+VLOOKUP(E8149,Costos!$A$1:$I$716100,9,FALSE)</f>
        <v>6.728307</v>
      </c>
      <c r="L8149" t="str">
        <f t="shared" si="266"/>
        <v>243</v>
      </c>
      <c r="M8149" t="str">
        <f t="shared" si="267"/>
        <v>243081</v>
      </c>
      <c r="N8149" t="str">
        <f>IFERROR(IF(L8149="231","231",VLOOKUP(E8149,Materiales!$A$1:$G$37443,7,FALSE)),"N/A")</f>
        <v>Varios</v>
      </c>
    </row>
    <row r="8150" spans="1:14" x14ac:dyDescent="0.25">
      <c r="A8150" t="s">
        <v>6594</v>
      </c>
      <c r="B8150" t="s">
        <v>6545</v>
      </c>
      <c r="C8150" t="s">
        <v>6595</v>
      </c>
      <c r="D8150" t="s">
        <v>6532</v>
      </c>
      <c r="E8150">
        <v>2430850011</v>
      </c>
      <c r="F8150" t="s">
        <v>6558</v>
      </c>
      <c r="G8150" t="s">
        <v>89</v>
      </c>
      <c r="H8150">
        <v>6.2122999999999999</v>
      </c>
      <c r="I8150">
        <v>2</v>
      </c>
      <c r="J8150">
        <v>8000</v>
      </c>
      <c r="K8150">
        <f>+VLOOKUP(E8150,Costos!$A$1:$I$716100,9,FALSE)</f>
        <v>7.0333329999999998</v>
      </c>
      <c r="L8150" t="str">
        <f t="shared" si="266"/>
        <v>243</v>
      </c>
      <c r="M8150" t="str">
        <f t="shared" si="267"/>
        <v>243085</v>
      </c>
      <c r="N8150" t="str">
        <f>IFERROR(IF(L8150="231","231",VLOOKUP(E8150,Materiales!$A$1:$G$37443,7,FALSE)),"N/A")</f>
        <v>N/A</v>
      </c>
    </row>
    <row r="8151" spans="1:14" x14ac:dyDescent="0.25">
      <c r="A8151" t="s">
        <v>6594</v>
      </c>
      <c r="B8151" t="s">
        <v>6545</v>
      </c>
      <c r="C8151" t="s">
        <v>6595</v>
      </c>
      <c r="D8151" t="s">
        <v>6532</v>
      </c>
      <c r="E8151">
        <v>2410120031</v>
      </c>
      <c r="F8151" t="s">
        <v>6559</v>
      </c>
      <c r="G8151" t="s">
        <v>89</v>
      </c>
      <c r="H8151">
        <v>170</v>
      </c>
      <c r="I8151">
        <v>2</v>
      </c>
      <c r="J8151">
        <v>8000</v>
      </c>
      <c r="K8151">
        <f>+VLOOKUP(E8151,Costos!$A$1:$I$716100,9,FALSE)</f>
        <v>4.0202119999999999</v>
      </c>
      <c r="L8151" t="str">
        <f t="shared" si="266"/>
        <v>241</v>
      </c>
      <c r="M8151" t="str">
        <f t="shared" si="267"/>
        <v>241012</v>
      </c>
      <c r="N8151" t="str">
        <f>IFERROR(IF(L8151="231","231",VLOOKUP(E8151,Materiales!$A$1:$G$37443,7,FALSE)),"N/A")</f>
        <v>N/A</v>
      </c>
    </row>
    <row r="8152" spans="1:14" x14ac:dyDescent="0.25">
      <c r="A8152" t="s">
        <v>6594</v>
      </c>
      <c r="B8152" t="s">
        <v>6545</v>
      </c>
      <c r="C8152" t="s">
        <v>6595</v>
      </c>
      <c r="D8152" t="s">
        <v>6532</v>
      </c>
      <c r="E8152">
        <v>2430880022</v>
      </c>
      <c r="F8152" t="s">
        <v>6560</v>
      </c>
      <c r="G8152" t="s">
        <v>89</v>
      </c>
      <c r="H8152">
        <v>8</v>
      </c>
      <c r="I8152">
        <v>2</v>
      </c>
      <c r="J8152">
        <v>8000</v>
      </c>
      <c r="K8152">
        <f>+VLOOKUP(E8152,Costos!$A$1:$I$716100,9,FALSE)</f>
        <v>6.1924229999999998</v>
      </c>
      <c r="L8152" t="str">
        <f t="shared" si="266"/>
        <v>243</v>
      </c>
      <c r="M8152" t="str">
        <f t="shared" si="267"/>
        <v>243088</v>
      </c>
      <c r="N8152" t="str">
        <f>IFERROR(IF(L8152="231","231",VLOOKUP(E8152,Materiales!$A$1:$G$37443,7,FALSE)),"N/A")</f>
        <v>Varios</v>
      </c>
    </row>
    <row r="8153" spans="1:14" x14ac:dyDescent="0.25">
      <c r="A8153" t="s">
        <v>6594</v>
      </c>
      <c r="B8153" t="s">
        <v>6545</v>
      </c>
      <c r="C8153">
        <v>2310160457</v>
      </c>
      <c r="D8153" t="s">
        <v>2423</v>
      </c>
      <c r="E8153">
        <v>2410290508</v>
      </c>
      <c r="F8153" t="s">
        <v>3349</v>
      </c>
      <c r="G8153" t="s">
        <v>89</v>
      </c>
      <c r="H8153">
        <v>25.263200000000001</v>
      </c>
      <c r="I8153">
        <v>3</v>
      </c>
      <c r="J8153">
        <v>8000</v>
      </c>
      <c r="K8153">
        <f>+VLOOKUP(E8153,Costos!$A$1:$I$716100,9,FALSE)</f>
        <v>7.2046840000000003</v>
      </c>
      <c r="L8153" t="str">
        <f t="shared" si="266"/>
        <v>241</v>
      </c>
      <c r="M8153" t="str">
        <f t="shared" si="267"/>
        <v>241029</v>
      </c>
      <c r="N8153" t="str">
        <f>IFERROR(IF(L8153="231","231",VLOOKUP(E8153,Materiales!$A$1:$G$37443,7,FALSE)),"N/A")</f>
        <v>Resinas</v>
      </c>
    </row>
    <row r="8154" spans="1:14" x14ac:dyDescent="0.25">
      <c r="A8154" t="s">
        <v>6594</v>
      </c>
      <c r="B8154" t="s">
        <v>6545</v>
      </c>
      <c r="C8154">
        <v>2310160457</v>
      </c>
      <c r="D8154" t="s">
        <v>2423</v>
      </c>
      <c r="E8154">
        <v>2410090294</v>
      </c>
      <c r="F8154" t="s">
        <v>101</v>
      </c>
      <c r="G8154" t="s">
        <v>89</v>
      </c>
      <c r="H8154">
        <v>0.4042</v>
      </c>
      <c r="I8154">
        <v>3</v>
      </c>
      <c r="J8154">
        <v>8000</v>
      </c>
      <c r="K8154">
        <f>+VLOOKUP(E8154,Costos!$A$1:$I$716100,9,FALSE)</f>
        <v>21.1996</v>
      </c>
      <c r="L8154" t="str">
        <f t="shared" si="266"/>
        <v>241</v>
      </c>
      <c r="M8154" t="str">
        <f t="shared" si="267"/>
        <v>241009</v>
      </c>
      <c r="N8154" t="str">
        <f>IFERROR(IF(L8154="231","231",VLOOKUP(E8154,Materiales!$A$1:$G$37443,7,FALSE)),"N/A")</f>
        <v>Masterbach</v>
      </c>
    </row>
    <row r="8155" spans="1:14" x14ac:dyDescent="0.25">
      <c r="A8155" t="s">
        <v>6594</v>
      </c>
      <c r="B8155" t="s">
        <v>6545</v>
      </c>
      <c r="C8155">
        <v>2310160269</v>
      </c>
      <c r="D8155" t="s">
        <v>2377</v>
      </c>
      <c r="E8155">
        <v>2410090294</v>
      </c>
      <c r="F8155" t="s">
        <v>101</v>
      </c>
      <c r="G8155" t="s">
        <v>89</v>
      </c>
      <c r="H8155">
        <v>0.192</v>
      </c>
      <c r="I8155">
        <v>3</v>
      </c>
      <c r="J8155">
        <v>8000</v>
      </c>
      <c r="K8155">
        <f>+VLOOKUP(E8155,Costos!$A$1:$I$716100,9,FALSE)</f>
        <v>21.1996</v>
      </c>
      <c r="L8155" t="str">
        <f t="shared" si="266"/>
        <v>241</v>
      </c>
      <c r="M8155" t="str">
        <f t="shared" si="267"/>
        <v>241009</v>
      </c>
      <c r="N8155" t="str">
        <f>IFERROR(IF(L8155="231","231",VLOOKUP(E8155,Materiales!$A$1:$G$37443,7,FALSE)),"N/A")</f>
        <v>Masterbach</v>
      </c>
    </row>
    <row r="8156" spans="1:14" x14ac:dyDescent="0.25">
      <c r="A8156" t="s">
        <v>6594</v>
      </c>
      <c r="B8156" t="s">
        <v>6545</v>
      </c>
      <c r="C8156">
        <v>2310160269</v>
      </c>
      <c r="D8156" t="s">
        <v>2377</v>
      </c>
      <c r="E8156">
        <v>2410290626</v>
      </c>
      <c r="F8156" t="s">
        <v>92</v>
      </c>
      <c r="G8156" t="s">
        <v>89</v>
      </c>
      <c r="H8156">
        <v>8</v>
      </c>
      <c r="I8156">
        <v>3</v>
      </c>
      <c r="J8156">
        <v>8000</v>
      </c>
      <c r="K8156">
        <f>+VLOOKUP(E8156,Costos!$A$1:$I$716100,9,FALSE)</f>
        <v>6.3063640000000003</v>
      </c>
      <c r="L8156" t="str">
        <f t="shared" si="266"/>
        <v>241</v>
      </c>
      <c r="M8156" t="str">
        <f t="shared" si="267"/>
        <v>241029</v>
      </c>
      <c r="N8156" t="str">
        <f>IFERROR(IF(L8156="231","231",VLOOKUP(E8156,Materiales!$A$1:$G$37443,7,FALSE)),"N/A")</f>
        <v>Resinas</v>
      </c>
    </row>
    <row r="8157" spans="1:14" x14ac:dyDescent="0.25">
      <c r="A8157" t="s">
        <v>6596</v>
      </c>
      <c r="B8157" t="s">
        <v>6542</v>
      </c>
      <c r="C8157" t="s">
        <v>6596</v>
      </c>
      <c r="D8157" t="s">
        <v>6542</v>
      </c>
      <c r="E8157">
        <v>2310160282</v>
      </c>
      <c r="F8157" t="s">
        <v>2379</v>
      </c>
      <c r="G8157" t="s">
        <v>36</v>
      </c>
      <c r="H8157">
        <v>8000</v>
      </c>
      <c r="I8157">
        <v>1</v>
      </c>
      <c r="J8157">
        <v>8000</v>
      </c>
      <c r="K8157">
        <f>+VLOOKUP(E8157,Costos!$A$1:$I$716100,9,FALSE)</f>
        <v>5.9553000000000002E-2</v>
      </c>
      <c r="L8157" t="str">
        <f t="shared" si="266"/>
        <v>231</v>
      </c>
      <c r="M8157" t="str">
        <f t="shared" si="267"/>
        <v>231016</v>
      </c>
      <c r="N8157" t="str">
        <f>IFERROR(IF(L8157="231","231",VLOOKUP(E8157,Materiales!$A$1:$G$37443,7,FALSE)),"N/A")</f>
        <v>231</v>
      </c>
    </row>
    <row r="8158" spans="1:14" x14ac:dyDescent="0.25">
      <c r="A8158" t="s">
        <v>6596</v>
      </c>
      <c r="B8158" t="s">
        <v>6542</v>
      </c>
      <c r="C8158" t="s">
        <v>6596</v>
      </c>
      <c r="D8158" t="s">
        <v>6542</v>
      </c>
      <c r="E8158">
        <v>23102301</v>
      </c>
      <c r="F8158" t="s">
        <v>6552</v>
      </c>
      <c r="G8158" t="s">
        <v>36</v>
      </c>
      <c r="H8158">
        <v>8000</v>
      </c>
      <c r="I8158">
        <v>1</v>
      </c>
      <c r="J8158">
        <v>8000</v>
      </c>
      <c r="K8158" t="e">
        <f>+VLOOKUP(E8158,Costos!$A$1:$I$716100,9,FALSE)</f>
        <v>#N/A</v>
      </c>
      <c r="L8158" t="str">
        <f t="shared" si="266"/>
        <v>231</v>
      </c>
      <c r="M8158" t="str">
        <f t="shared" si="267"/>
        <v>231023</v>
      </c>
      <c r="N8158" t="str">
        <f>IFERROR(IF(L8158="231","231",VLOOKUP(E8158,Materiales!$A$1:$G$37443,7,FALSE)),"N/A")</f>
        <v>231</v>
      </c>
    </row>
    <row r="8159" spans="1:14" x14ac:dyDescent="0.25">
      <c r="A8159" t="s">
        <v>6596</v>
      </c>
      <c r="B8159" t="s">
        <v>6542</v>
      </c>
      <c r="C8159" t="s">
        <v>6596</v>
      </c>
      <c r="D8159" t="s">
        <v>6542</v>
      </c>
      <c r="E8159">
        <v>2500070207</v>
      </c>
      <c r="F8159" t="s">
        <v>3753</v>
      </c>
      <c r="G8159" t="s">
        <v>36</v>
      </c>
      <c r="H8159">
        <v>8000</v>
      </c>
      <c r="I8159">
        <v>1</v>
      </c>
      <c r="J8159">
        <v>8000</v>
      </c>
      <c r="K8159">
        <f>+VLOOKUP(E8159,Costos!$A$1:$I$716100,9,FALSE)</f>
        <v>2.7E-2</v>
      </c>
      <c r="L8159" t="str">
        <f t="shared" si="266"/>
        <v>250</v>
      </c>
      <c r="M8159" t="str">
        <f t="shared" si="267"/>
        <v>250007</v>
      </c>
      <c r="N8159" t="str">
        <f>IFERROR(IF(L8159="231","231",VLOOKUP(E8159,Materiales!$A$1:$G$37443,7,FALSE)),"N/A")</f>
        <v>Etiquetas</v>
      </c>
    </row>
    <row r="8160" spans="1:14" x14ac:dyDescent="0.25">
      <c r="A8160" t="s">
        <v>6596</v>
      </c>
      <c r="B8160" t="s">
        <v>6542</v>
      </c>
      <c r="C8160" t="s">
        <v>6596</v>
      </c>
      <c r="D8160" t="s">
        <v>6542</v>
      </c>
      <c r="E8160">
        <v>2500030019</v>
      </c>
      <c r="F8160" t="s">
        <v>3695</v>
      </c>
      <c r="G8160" t="s">
        <v>36</v>
      </c>
      <c r="H8160">
        <v>168</v>
      </c>
      <c r="I8160">
        <v>1</v>
      </c>
      <c r="J8160">
        <v>8000</v>
      </c>
      <c r="K8160">
        <f>+VLOOKUP(E8160,Costos!$A$1:$I$716100,9,FALSE)</f>
        <v>1.05</v>
      </c>
      <c r="L8160" t="str">
        <f t="shared" si="266"/>
        <v>250</v>
      </c>
      <c r="M8160" t="str">
        <f t="shared" si="267"/>
        <v>250003</v>
      </c>
      <c r="N8160" t="str">
        <f>IFERROR(IF(L8160="231","231",VLOOKUP(E8160,Materiales!$A$1:$G$37443,7,FALSE)),"N/A")</f>
        <v>Cajón</v>
      </c>
    </row>
    <row r="8161" spans="1:14" x14ac:dyDescent="0.25">
      <c r="A8161" t="s">
        <v>6596</v>
      </c>
      <c r="B8161" t="s">
        <v>6542</v>
      </c>
      <c r="C8161" t="s">
        <v>6596</v>
      </c>
      <c r="D8161" t="s">
        <v>6542</v>
      </c>
      <c r="E8161" t="s">
        <v>6615</v>
      </c>
      <c r="F8161" t="s">
        <v>6529</v>
      </c>
      <c r="G8161" t="s">
        <v>89</v>
      </c>
      <c r="H8161">
        <v>1200</v>
      </c>
      <c r="I8161">
        <v>1</v>
      </c>
      <c r="J8161">
        <v>8000</v>
      </c>
      <c r="K8161" t="e">
        <f>+VLOOKUP(E8161,Costos!$A$1:$I$716100,9,FALSE)</f>
        <v>#N/A</v>
      </c>
      <c r="L8161" t="str">
        <f t="shared" si="266"/>
        <v>231</v>
      </c>
      <c r="M8161" t="str">
        <f t="shared" si="267"/>
        <v>231025</v>
      </c>
      <c r="N8161" t="str">
        <f>IFERROR(IF(L8161="231","231",VLOOKUP(E8161,Materiales!$A$1:$G$37443,7,FALSE)),"N/A")</f>
        <v>231</v>
      </c>
    </row>
    <row r="8162" spans="1:14" x14ac:dyDescent="0.25">
      <c r="A8162" t="s">
        <v>6596</v>
      </c>
      <c r="B8162" t="s">
        <v>6542</v>
      </c>
      <c r="C8162">
        <v>2310160282</v>
      </c>
      <c r="D8162" t="s">
        <v>2379</v>
      </c>
      <c r="E8162">
        <v>2310160457</v>
      </c>
      <c r="F8162" t="s">
        <v>2423</v>
      </c>
      <c r="G8162" t="s">
        <v>36</v>
      </c>
      <c r="H8162">
        <v>8000</v>
      </c>
      <c r="I8162">
        <v>2</v>
      </c>
      <c r="J8162">
        <v>8000</v>
      </c>
      <c r="K8162">
        <f>+VLOOKUP(E8162,Costos!$A$1:$I$716100,9,FALSE)</f>
        <v>3.9772000000000002E-2</v>
      </c>
      <c r="L8162" t="str">
        <f t="shared" ref="L8162:L8225" si="268">+LEFT(E8162,3)</f>
        <v>231</v>
      </c>
      <c r="M8162" t="str">
        <f t="shared" ref="M8162:M8225" si="269">+LEFT(E8162,6)</f>
        <v>231016</v>
      </c>
      <c r="N8162" t="str">
        <f>IFERROR(IF(L8162="231","231",VLOOKUP(E8162,Materiales!$A$1:$G$37443,7,FALSE)),"N/A")</f>
        <v>231</v>
      </c>
    </row>
    <row r="8163" spans="1:14" x14ac:dyDescent="0.25">
      <c r="A8163" t="s">
        <v>6596</v>
      </c>
      <c r="B8163" t="s">
        <v>6542</v>
      </c>
      <c r="C8163">
        <v>2310160282</v>
      </c>
      <c r="D8163" t="s">
        <v>2379</v>
      </c>
      <c r="E8163">
        <v>2310160269</v>
      </c>
      <c r="F8163" t="s">
        <v>2377</v>
      </c>
      <c r="G8163" t="s">
        <v>36</v>
      </c>
      <c r="H8163">
        <v>8000</v>
      </c>
      <c r="I8163">
        <v>2</v>
      </c>
      <c r="J8163">
        <v>8000</v>
      </c>
      <c r="K8163">
        <f>+VLOOKUP(E8163,Costos!$A$1:$I$716100,9,FALSE)</f>
        <v>1.0703000000000001E-2</v>
      </c>
      <c r="L8163" t="str">
        <f t="shared" si="268"/>
        <v>231</v>
      </c>
      <c r="M8163" t="str">
        <f t="shared" si="269"/>
        <v>231016</v>
      </c>
      <c r="N8163" t="str">
        <f>IFERROR(IF(L8163="231","231",VLOOKUP(E8163,Materiales!$A$1:$G$37443,7,FALSE)),"N/A")</f>
        <v>231</v>
      </c>
    </row>
    <row r="8164" spans="1:14" x14ac:dyDescent="0.25">
      <c r="A8164" t="s">
        <v>6596</v>
      </c>
      <c r="B8164" t="s">
        <v>6542</v>
      </c>
      <c r="C8164">
        <v>23102301</v>
      </c>
      <c r="D8164" t="s">
        <v>6552</v>
      </c>
      <c r="E8164">
        <v>2430480002</v>
      </c>
      <c r="F8164" t="s">
        <v>3571</v>
      </c>
      <c r="G8164" t="s">
        <v>89</v>
      </c>
      <c r="H8164">
        <v>108</v>
      </c>
      <c r="I8164">
        <v>2</v>
      </c>
      <c r="J8164">
        <v>8000</v>
      </c>
      <c r="K8164">
        <f>+VLOOKUP(E8164,Costos!$A$1:$I$716100,9,FALSE)</f>
        <v>6.8365</v>
      </c>
      <c r="L8164" t="str">
        <f t="shared" si="268"/>
        <v>243</v>
      </c>
      <c r="M8164" t="str">
        <f t="shared" si="269"/>
        <v>243048</v>
      </c>
      <c r="N8164" t="str">
        <f>IFERROR(IF(L8164="231","231",VLOOKUP(E8164,Materiales!$A$1:$G$37443,7,FALSE)),"N/A")</f>
        <v>Resinas</v>
      </c>
    </row>
    <row r="8165" spans="1:14" x14ac:dyDescent="0.25">
      <c r="A8165" t="s">
        <v>6596</v>
      </c>
      <c r="B8165" t="s">
        <v>6542</v>
      </c>
      <c r="C8165" t="s">
        <v>6615</v>
      </c>
      <c r="D8165" t="s">
        <v>6529</v>
      </c>
      <c r="E8165">
        <v>2430870004</v>
      </c>
      <c r="F8165" t="s">
        <v>3650</v>
      </c>
      <c r="G8165" t="s">
        <v>89</v>
      </c>
      <c r="H8165">
        <v>0.8</v>
      </c>
      <c r="I8165">
        <v>2</v>
      </c>
      <c r="J8165">
        <v>8000</v>
      </c>
      <c r="K8165">
        <f>+VLOOKUP(E8165,Costos!$A$1:$I$716100,9,FALSE)</f>
        <v>5.9204129999999999</v>
      </c>
      <c r="L8165" t="str">
        <f t="shared" si="268"/>
        <v>243</v>
      </c>
      <c r="M8165" t="str">
        <f t="shared" si="269"/>
        <v>243087</v>
      </c>
      <c r="N8165" t="str">
        <f>IFERROR(IF(L8165="231","231",VLOOKUP(E8165,Materiales!$A$1:$G$37443,7,FALSE)),"N/A")</f>
        <v>Varios</v>
      </c>
    </row>
    <row r="8166" spans="1:14" x14ac:dyDescent="0.25">
      <c r="A8166" t="s">
        <v>6596</v>
      </c>
      <c r="B8166" t="s">
        <v>6542</v>
      </c>
      <c r="C8166" t="s">
        <v>6615</v>
      </c>
      <c r="D8166" t="s">
        <v>6529</v>
      </c>
      <c r="E8166">
        <v>2430850013</v>
      </c>
      <c r="F8166" t="s">
        <v>6553</v>
      </c>
      <c r="G8166" t="s">
        <v>89</v>
      </c>
      <c r="H8166">
        <v>7.3764000000000003</v>
      </c>
      <c r="I8166">
        <v>2</v>
      </c>
      <c r="J8166">
        <v>8000</v>
      </c>
      <c r="K8166">
        <f>+VLOOKUP(E8166,Costos!$A$1:$I$716100,9,FALSE)</f>
        <v>6.0844829999999996</v>
      </c>
      <c r="L8166" t="str">
        <f t="shared" si="268"/>
        <v>243</v>
      </c>
      <c r="M8166" t="str">
        <f t="shared" si="269"/>
        <v>243085</v>
      </c>
      <c r="N8166" t="str">
        <f>IFERROR(IF(L8166="231","231",VLOOKUP(E8166,Materiales!$A$1:$G$37443,7,FALSE)),"N/A")</f>
        <v>Varios</v>
      </c>
    </row>
    <row r="8167" spans="1:14" x14ac:dyDescent="0.25">
      <c r="A8167" t="s">
        <v>6596</v>
      </c>
      <c r="B8167" t="s">
        <v>6542</v>
      </c>
      <c r="C8167" t="s">
        <v>6615</v>
      </c>
      <c r="D8167" t="s">
        <v>6529</v>
      </c>
      <c r="E8167">
        <v>2430850012</v>
      </c>
      <c r="F8167" t="s">
        <v>6554</v>
      </c>
      <c r="G8167" t="s">
        <v>89</v>
      </c>
      <c r="H8167">
        <v>1.9679</v>
      </c>
      <c r="I8167">
        <v>2</v>
      </c>
      <c r="J8167">
        <v>8000</v>
      </c>
      <c r="K8167">
        <f>+VLOOKUP(E8167,Costos!$A$1:$I$716100,9,FALSE)</f>
        <v>15.424059</v>
      </c>
      <c r="L8167" t="str">
        <f t="shared" si="268"/>
        <v>243</v>
      </c>
      <c r="M8167" t="str">
        <f t="shared" si="269"/>
        <v>243085</v>
      </c>
      <c r="N8167" t="str">
        <f>IFERROR(IF(L8167="231","231",VLOOKUP(E8167,Materiales!$A$1:$G$37443,7,FALSE)),"N/A")</f>
        <v>Varios</v>
      </c>
    </row>
    <row r="8168" spans="1:14" x14ac:dyDescent="0.25">
      <c r="A8168" t="s">
        <v>6596</v>
      </c>
      <c r="B8168" t="s">
        <v>6542</v>
      </c>
      <c r="C8168" t="s">
        <v>6615</v>
      </c>
      <c r="D8168" t="s">
        <v>6529</v>
      </c>
      <c r="E8168">
        <v>2410150007</v>
      </c>
      <c r="F8168" t="s">
        <v>6584</v>
      </c>
      <c r="G8168" t="s">
        <v>89</v>
      </c>
      <c r="H8168">
        <v>195.4873</v>
      </c>
      <c r="I8168">
        <v>2</v>
      </c>
      <c r="J8168">
        <v>8000</v>
      </c>
      <c r="K8168" t="e">
        <f>+VLOOKUP(E8168,Costos!$A$1:$I$716100,9,FALSE)</f>
        <v>#N/A</v>
      </c>
      <c r="L8168" t="str">
        <f t="shared" si="268"/>
        <v>241</v>
      </c>
      <c r="M8168" t="str">
        <f t="shared" si="269"/>
        <v>241015</v>
      </c>
      <c r="N8168" t="str">
        <f>IFERROR(IF(L8168="231","231",VLOOKUP(E8168,Materiales!$A$1:$G$37443,7,FALSE)),"N/A")</f>
        <v>N/A</v>
      </c>
    </row>
    <row r="8169" spans="1:14" x14ac:dyDescent="0.25">
      <c r="A8169" t="s">
        <v>6596</v>
      </c>
      <c r="B8169" t="s">
        <v>6542</v>
      </c>
      <c r="C8169" t="s">
        <v>6615</v>
      </c>
      <c r="D8169" t="s">
        <v>6529</v>
      </c>
      <c r="E8169">
        <v>2430580001</v>
      </c>
      <c r="F8169" t="s">
        <v>6565</v>
      </c>
      <c r="G8169" t="s">
        <v>89</v>
      </c>
      <c r="H8169">
        <v>54.671300000000002</v>
      </c>
      <c r="I8169">
        <v>2</v>
      </c>
      <c r="J8169">
        <v>8000</v>
      </c>
      <c r="K8169">
        <f>+VLOOKUP(E8169,Costos!$A$1:$I$716100,9,FALSE)</f>
        <v>19.925667000000001</v>
      </c>
      <c r="L8169" t="str">
        <f t="shared" si="268"/>
        <v>243</v>
      </c>
      <c r="M8169" t="str">
        <f t="shared" si="269"/>
        <v>243058</v>
      </c>
      <c r="N8169" t="str">
        <f>IFERROR(IF(L8169="231","231",VLOOKUP(E8169,Materiales!$A$1:$G$37443,7,FALSE)),"N/A")</f>
        <v>Dispersión</v>
      </c>
    </row>
    <row r="8170" spans="1:14" x14ac:dyDescent="0.25">
      <c r="A8170" t="s">
        <v>6596</v>
      </c>
      <c r="B8170" t="s">
        <v>6542</v>
      </c>
      <c r="C8170" t="s">
        <v>6615</v>
      </c>
      <c r="D8170" t="s">
        <v>6529</v>
      </c>
      <c r="E8170">
        <v>2430390013</v>
      </c>
      <c r="F8170" t="s">
        <v>6556</v>
      </c>
      <c r="G8170" t="s">
        <v>89</v>
      </c>
      <c r="H8170">
        <v>9.9699000000000009</v>
      </c>
      <c r="I8170">
        <v>2</v>
      </c>
      <c r="J8170">
        <v>8000</v>
      </c>
      <c r="K8170">
        <f>+VLOOKUP(E8170,Costos!$A$1:$I$716100,9,FALSE)</f>
        <v>27.214721000000001</v>
      </c>
      <c r="L8170" t="str">
        <f t="shared" si="268"/>
        <v>243</v>
      </c>
      <c r="M8170" t="str">
        <f t="shared" si="269"/>
        <v>243039</v>
      </c>
      <c r="N8170" t="str">
        <f>IFERROR(IF(L8170="231","231",VLOOKUP(E8170,Materiales!$A$1:$G$37443,7,FALSE)),"N/A")</f>
        <v>Varios</v>
      </c>
    </row>
    <row r="8171" spans="1:14" x14ac:dyDescent="0.25">
      <c r="A8171" t="s">
        <v>6596</v>
      </c>
      <c r="B8171" t="s">
        <v>6542</v>
      </c>
      <c r="C8171" t="s">
        <v>6615</v>
      </c>
      <c r="D8171" t="s">
        <v>6529</v>
      </c>
      <c r="E8171">
        <v>2430810004</v>
      </c>
      <c r="F8171" t="s">
        <v>6557</v>
      </c>
      <c r="G8171" t="s">
        <v>89</v>
      </c>
      <c r="H8171">
        <v>0.15640000000000001</v>
      </c>
      <c r="I8171">
        <v>2</v>
      </c>
      <c r="J8171">
        <v>8000</v>
      </c>
      <c r="K8171">
        <f>+VLOOKUP(E8171,Costos!$A$1:$I$716100,9,FALSE)</f>
        <v>6.728307</v>
      </c>
      <c r="L8171" t="str">
        <f t="shared" si="268"/>
        <v>243</v>
      </c>
      <c r="M8171" t="str">
        <f t="shared" si="269"/>
        <v>243081</v>
      </c>
      <c r="N8171" t="str">
        <f>IFERROR(IF(L8171="231","231",VLOOKUP(E8171,Materiales!$A$1:$G$37443,7,FALSE)),"N/A")</f>
        <v>Varios</v>
      </c>
    </row>
    <row r="8172" spans="1:14" x14ac:dyDescent="0.25">
      <c r="A8172" t="s">
        <v>6596</v>
      </c>
      <c r="B8172" t="s">
        <v>6542</v>
      </c>
      <c r="C8172" t="s">
        <v>6615</v>
      </c>
      <c r="D8172" t="s">
        <v>6529</v>
      </c>
      <c r="E8172">
        <v>2430850011</v>
      </c>
      <c r="F8172" t="s">
        <v>6558</v>
      </c>
      <c r="G8172" t="s">
        <v>89</v>
      </c>
      <c r="H8172">
        <v>6.1383000000000001</v>
      </c>
      <c r="I8172">
        <v>2</v>
      </c>
      <c r="J8172">
        <v>8000</v>
      </c>
      <c r="K8172">
        <f>+VLOOKUP(E8172,Costos!$A$1:$I$716100,9,FALSE)</f>
        <v>7.0333329999999998</v>
      </c>
      <c r="L8172" t="str">
        <f t="shared" si="268"/>
        <v>243</v>
      </c>
      <c r="M8172" t="str">
        <f t="shared" si="269"/>
        <v>243085</v>
      </c>
      <c r="N8172" t="str">
        <f>IFERROR(IF(L8172="231","231",VLOOKUP(E8172,Materiales!$A$1:$G$37443,7,FALSE)),"N/A")</f>
        <v>N/A</v>
      </c>
    </row>
    <row r="8173" spans="1:14" x14ac:dyDescent="0.25">
      <c r="A8173" t="s">
        <v>6596</v>
      </c>
      <c r="B8173" t="s">
        <v>6542</v>
      </c>
      <c r="C8173" t="s">
        <v>6615</v>
      </c>
      <c r="D8173" t="s">
        <v>6529</v>
      </c>
      <c r="E8173">
        <v>2410120031</v>
      </c>
      <c r="F8173" t="s">
        <v>6559</v>
      </c>
      <c r="G8173" t="s">
        <v>89</v>
      </c>
      <c r="H8173">
        <v>170</v>
      </c>
      <c r="I8173">
        <v>2</v>
      </c>
      <c r="J8173">
        <v>8000</v>
      </c>
      <c r="K8173">
        <f>+VLOOKUP(E8173,Costos!$A$1:$I$716100,9,FALSE)</f>
        <v>4.0202119999999999</v>
      </c>
      <c r="L8173" t="str">
        <f t="shared" si="268"/>
        <v>241</v>
      </c>
      <c r="M8173" t="str">
        <f t="shared" si="269"/>
        <v>241012</v>
      </c>
      <c r="N8173" t="str">
        <f>IFERROR(IF(L8173="231","231",VLOOKUP(E8173,Materiales!$A$1:$G$37443,7,FALSE)),"N/A")</f>
        <v>N/A</v>
      </c>
    </row>
    <row r="8174" spans="1:14" x14ac:dyDescent="0.25">
      <c r="A8174" t="s">
        <v>6596</v>
      </c>
      <c r="B8174" t="s">
        <v>6542</v>
      </c>
      <c r="C8174" t="s">
        <v>6615</v>
      </c>
      <c r="D8174" t="s">
        <v>6529</v>
      </c>
      <c r="E8174">
        <v>2430880022</v>
      </c>
      <c r="F8174" t="s">
        <v>6560</v>
      </c>
      <c r="G8174" t="s">
        <v>89</v>
      </c>
      <c r="H8174">
        <v>8</v>
      </c>
      <c r="I8174">
        <v>2</v>
      </c>
      <c r="J8174">
        <v>8000</v>
      </c>
      <c r="K8174">
        <f>+VLOOKUP(E8174,Costos!$A$1:$I$716100,9,FALSE)</f>
        <v>6.1924229999999998</v>
      </c>
      <c r="L8174" t="str">
        <f t="shared" si="268"/>
        <v>243</v>
      </c>
      <c r="M8174" t="str">
        <f t="shared" si="269"/>
        <v>243088</v>
      </c>
      <c r="N8174" t="str">
        <f>IFERROR(IF(L8174="231","231",VLOOKUP(E8174,Materiales!$A$1:$G$37443,7,FALSE)),"N/A")</f>
        <v>Varios</v>
      </c>
    </row>
    <row r="8175" spans="1:14" x14ac:dyDescent="0.25">
      <c r="A8175" t="s">
        <v>6596</v>
      </c>
      <c r="B8175" t="s">
        <v>6542</v>
      </c>
      <c r="C8175">
        <v>2310160457</v>
      </c>
      <c r="D8175" t="s">
        <v>2423</v>
      </c>
      <c r="E8175">
        <v>2410290508</v>
      </c>
      <c r="F8175" t="s">
        <v>3349</v>
      </c>
      <c r="G8175" t="s">
        <v>89</v>
      </c>
      <c r="H8175">
        <v>25.263200000000001</v>
      </c>
      <c r="I8175">
        <v>3</v>
      </c>
      <c r="J8175">
        <v>8000</v>
      </c>
      <c r="K8175">
        <f>+VLOOKUP(E8175,Costos!$A$1:$I$716100,9,FALSE)</f>
        <v>7.2046840000000003</v>
      </c>
      <c r="L8175" t="str">
        <f t="shared" si="268"/>
        <v>241</v>
      </c>
      <c r="M8175" t="str">
        <f t="shared" si="269"/>
        <v>241029</v>
      </c>
      <c r="N8175" t="str">
        <f>IFERROR(IF(L8175="231","231",VLOOKUP(E8175,Materiales!$A$1:$G$37443,7,FALSE)),"N/A")</f>
        <v>Resinas</v>
      </c>
    </row>
    <row r="8176" spans="1:14" x14ac:dyDescent="0.25">
      <c r="A8176" t="s">
        <v>6596</v>
      </c>
      <c r="B8176" t="s">
        <v>6542</v>
      </c>
      <c r="C8176">
        <v>2310160457</v>
      </c>
      <c r="D8176" t="s">
        <v>2423</v>
      </c>
      <c r="E8176">
        <v>2410090294</v>
      </c>
      <c r="F8176" t="s">
        <v>101</v>
      </c>
      <c r="G8176" t="s">
        <v>89</v>
      </c>
      <c r="H8176">
        <v>0.4042</v>
      </c>
      <c r="I8176">
        <v>3</v>
      </c>
      <c r="J8176">
        <v>8000</v>
      </c>
      <c r="K8176">
        <f>+VLOOKUP(E8176,Costos!$A$1:$I$716100,9,FALSE)</f>
        <v>21.1996</v>
      </c>
      <c r="L8176" t="str">
        <f t="shared" si="268"/>
        <v>241</v>
      </c>
      <c r="M8176" t="str">
        <f t="shared" si="269"/>
        <v>241009</v>
      </c>
      <c r="N8176" t="str">
        <f>IFERROR(IF(L8176="231","231",VLOOKUP(E8176,Materiales!$A$1:$G$37443,7,FALSE)),"N/A")</f>
        <v>Masterbach</v>
      </c>
    </row>
    <row r="8177" spans="1:14" x14ac:dyDescent="0.25">
      <c r="A8177" t="s">
        <v>6596</v>
      </c>
      <c r="B8177" t="s">
        <v>6542</v>
      </c>
      <c r="C8177">
        <v>2310160269</v>
      </c>
      <c r="D8177" t="s">
        <v>2377</v>
      </c>
      <c r="E8177">
        <v>2410090294</v>
      </c>
      <c r="F8177" t="s">
        <v>101</v>
      </c>
      <c r="G8177" t="s">
        <v>89</v>
      </c>
      <c r="H8177">
        <v>0.192</v>
      </c>
      <c r="I8177">
        <v>3</v>
      </c>
      <c r="J8177">
        <v>8000</v>
      </c>
      <c r="K8177">
        <f>+VLOOKUP(E8177,Costos!$A$1:$I$716100,9,FALSE)</f>
        <v>21.1996</v>
      </c>
      <c r="L8177" t="str">
        <f t="shared" si="268"/>
        <v>241</v>
      </c>
      <c r="M8177" t="str">
        <f t="shared" si="269"/>
        <v>241009</v>
      </c>
      <c r="N8177" t="str">
        <f>IFERROR(IF(L8177="231","231",VLOOKUP(E8177,Materiales!$A$1:$G$37443,7,FALSE)),"N/A")</f>
        <v>Masterbach</v>
      </c>
    </row>
    <row r="8178" spans="1:14" x14ac:dyDescent="0.25">
      <c r="A8178" t="s">
        <v>6596</v>
      </c>
      <c r="B8178" t="s">
        <v>6542</v>
      </c>
      <c r="C8178">
        <v>2310160269</v>
      </c>
      <c r="D8178" t="s">
        <v>2377</v>
      </c>
      <c r="E8178">
        <v>2410290626</v>
      </c>
      <c r="F8178" t="s">
        <v>92</v>
      </c>
      <c r="G8178" t="s">
        <v>89</v>
      </c>
      <c r="H8178">
        <v>8</v>
      </c>
      <c r="I8178">
        <v>3</v>
      </c>
      <c r="J8178">
        <v>8000</v>
      </c>
      <c r="K8178">
        <f>+VLOOKUP(E8178,Costos!$A$1:$I$716100,9,FALSE)</f>
        <v>6.3063640000000003</v>
      </c>
      <c r="L8178" t="str">
        <f t="shared" si="268"/>
        <v>241</v>
      </c>
      <c r="M8178" t="str">
        <f t="shared" si="269"/>
        <v>241029</v>
      </c>
      <c r="N8178" t="str">
        <f>IFERROR(IF(L8178="231","231",VLOOKUP(E8178,Materiales!$A$1:$G$37443,7,FALSE)),"N/A")</f>
        <v>Resinas</v>
      </c>
    </row>
    <row r="8179" spans="1:14" x14ac:dyDescent="0.25">
      <c r="A8179" t="s">
        <v>6597</v>
      </c>
      <c r="B8179" t="s">
        <v>6540</v>
      </c>
      <c r="C8179" t="s">
        <v>6597</v>
      </c>
      <c r="D8179" t="s">
        <v>6540</v>
      </c>
      <c r="E8179">
        <v>2310160282</v>
      </c>
      <c r="F8179" t="s">
        <v>2379</v>
      </c>
      <c r="G8179" t="s">
        <v>36</v>
      </c>
      <c r="H8179">
        <v>8000</v>
      </c>
      <c r="I8179">
        <v>1</v>
      </c>
      <c r="J8179">
        <v>8000</v>
      </c>
      <c r="K8179">
        <f>+VLOOKUP(E8179,Costos!$A$1:$I$716100,9,FALSE)</f>
        <v>5.9553000000000002E-2</v>
      </c>
      <c r="L8179" t="str">
        <f t="shared" si="268"/>
        <v>231</v>
      </c>
      <c r="M8179" t="str">
        <f t="shared" si="269"/>
        <v>231016</v>
      </c>
      <c r="N8179" t="str">
        <f>IFERROR(IF(L8179="231","231",VLOOKUP(E8179,Materiales!$A$1:$G$37443,7,FALSE)),"N/A")</f>
        <v>231</v>
      </c>
    </row>
    <row r="8180" spans="1:14" x14ac:dyDescent="0.25">
      <c r="A8180" t="s">
        <v>6597</v>
      </c>
      <c r="B8180" t="s">
        <v>6540</v>
      </c>
      <c r="C8180" t="s">
        <v>6597</v>
      </c>
      <c r="D8180" t="s">
        <v>6540</v>
      </c>
      <c r="E8180">
        <v>23102301</v>
      </c>
      <c r="F8180" t="s">
        <v>6552</v>
      </c>
      <c r="G8180" t="s">
        <v>36</v>
      </c>
      <c r="H8180">
        <v>8000</v>
      </c>
      <c r="I8180">
        <v>1</v>
      </c>
      <c r="J8180">
        <v>8000</v>
      </c>
      <c r="K8180" t="e">
        <f>+VLOOKUP(E8180,Costos!$A$1:$I$716100,9,FALSE)</f>
        <v>#N/A</v>
      </c>
      <c r="L8180" t="str">
        <f t="shared" si="268"/>
        <v>231</v>
      </c>
      <c r="M8180" t="str">
        <f t="shared" si="269"/>
        <v>231023</v>
      </c>
      <c r="N8180" t="str">
        <f>IFERROR(IF(L8180="231","231",VLOOKUP(E8180,Materiales!$A$1:$G$37443,7,FALSE)),"N/A")</f>
        <v>231</v>
      </c>
    </row>
    <row r="8181" spans="1:14" x14ac:dyDescent="0.25">
      <c r="A8181" t="s">
        <v>6597</v>
      </c>
      <c r="B8181" t="s">
        <v>6540</v>
      </c>
      <c r="C8181" t="s">
        <v>6597</v>
      </c>
      <c r="D8181" t="s">
        <v>6540</v>
      </c>
      <c r="E8181">
        <v>2500070207</v>
      </c>
      <c r="F8181" t="s">
        <v>3753</v>
      </c>
      <c r="G8181" t="s">
        <v>36</v>
      </c>
      <c r="H8181">
        <v>8000</v>
      </c>
      <c r="I8181">
        <v>1</v>
      </c>
      <c r="J8181">
        <v>8000</v>
      </c>
      <c r="K8181">
        <f>+VLOOKUP(E8181,Costos!$A$1:$I$716100,9,FALSE)</f>
        <v>2.7E-2</v>
      </c>
      <c r="L8181" t="str">
        <f t="shared" si="268"/>
        <v>250</v>
      </c>
      <c r="M8181" t="str">
        <f t="shared" si="269"/>
        <v>250007</v>
      </c>
      <c r="N8181" t="str">
        <f>IFERROR(IF(L8181="231","231",VLOOKUP(E8181,Materiales!$A$1:$G$37443,7,FALSE)),"N/A")</f>
        <v>Etiquetas</v>
      </c>
    </row>
    <row r="8182" spans="1:14" x14ac:dyDescent="0.25">
      <c r="A8182" t="s">
        <v>6597</v>
      </c>
      <c r="B8182" t="s">
        <v>6540</v>
      </c>
      <c r="C8182" t="s">
        <v>6597</v>
      </c>
      <c r="D8182" t="s">
        <v>6540</v>
      </c>
      <c r="E8182">
        <v>2500030019</v>
      </c>
      <c r="F8182" t="s">
        <v>3695</v>
      </c>
      <c r="G8182" t="s">
        <v>36</v>
      </c>
      <c r="H8182">
        <v>168</v>
      </c>
      <c r="I8182">
        <v>1</v>
      </c>
      <c r="J8182">
        <v>8000</v>
      </c>
      <c r="K8182">
        <f>+VLOOKUP(E8182,Costos!$A$1:$I$716100,9,FALSE)</f>
        <v>1.05</v>
      </c>
      <c r="L8182" t="str">
        <f t="shared" si="268"/>
        <v>250</v>
      </c>
      <c r="M8182" t="str">
        <f t="shared" si="269"/>
        <v>250003</v>
      </c>
      <c r="N8182" t="str">
        <f>IFERROR(IF(L8182="231","231",VLOOKUP(E8182,Materiales!$A$1:$G$37443,7,FALSE)),"N/A")</f>
        <v>Cajón</v>
      </c>
    </row>
    <row r="8183" spans="1:14" x14ac:dyDescent="0.25">
      <c r="A8183" t="s">
        <v>6597</v>
      </c>
      <c r="B8183" t="s">
        <v>6540</v>
      </c>
      <c r="C8183" t="s">
        <v>6597</v>
      </c>
      <c r="D8183" t="s">
        <v>6540</v>
      </c>
      <c r="E8183" t="s">
        <v>6616</v>
      </c>
      <c r="F8183" t="s">
        <v>6527</v>
      </c>
      <c r="G8183" t="s">
        <v>89</v>
      </c>
      <c r="H8183">
        <v>1200</v>
      </c>
      <c r="I8183">
        <v>1</v>
      </c>
      <c r="J8183">
        <v>8000</v>
      </c>
      <c r="K8183" t="e">
        <f>+VLOOKUP(E8183,Costos!$A$1:$I$716100,9,FALSE)</f>
        <v>#N/A</v>
      </c>
      <c r="L8183" t="str">
        <f t="shared" si="268"/>
        <v>231</v>
      </c>
      <c r="M8183" t="str">
        <f t="shared" si="269"/>
        <v>231025</v>
      </c>
      <c r="N8183" t="str">
        <f>IFERROR(IF(L8183="231","231",VLOOKUP(E8183,Materiales!$A$1:$G$37443,7,FALSE)),"N/A")</f>
        <v>231</v>
      </c>
    </row>
    <row r="8184" spans="1:14" x14ac:dyDescent="0.25">
      <c r="A8184" t="s">
        <v>6597</v>
      </c>
      <c r="B8184" t="s">
        <v>6540</v>
      </c>
      <c r="C8184">
        <v>2310160282</v>
      </c>
      <c r="D8184" t="s">
        <v>2379</v>
      </c>
      <c r="E8184">
        <v>2310160457</v>
      </c>
      <c r="F8184" t="s">
        <v>2423</v>
      </c>
      <c r="G8184" t="s">
        <v>36</v>
      </c>
      <c r="H8184">
        <v>8000</v>
      </c>
      <c r="I8184">
        <v>2</v>
      </c>
      <c r="J8184">
        <v>8000</v>
      </c>
      <c r="K8184">
        <f>+VLOOKUP(E8184,Costos!$A$1:$I$716100,9,FALSE)</f>
        <v>3.9772000000000002E-2</v>
      </c>
      <c r="L8184" t="str">
        <f t="shared" si="268"/>
        <v>231</v>
      </c>
      <c r="M8184" t="str">
        <f t="shared" si="269"/>
        <v>231016</v>
      </c>
      <c r="N8184" t="str">
        <f>IFERROR(IF(L8184="231","231",VLOOKUP(E8184,Materiales!$A$1:$G$37443,7,FALSE)),"N/A")</f>
        <v>231</v>
      </c>
    </row>
    <row r="8185" spans="1:14" x14ac:dyDescent="0.25">
      <c r="A8185" t="s">
        <v>6597</v>
      </c>
      <c r="B8185" t="s">
        <v>6540</v>
      </c>
      <c r="C8185">
        <v>2310160282</v>
      </c>
      <c r="D8185" t="s">
        <v>2379</v>
      </c>
      <c r="E8185">
        <v>2310160269</v>
      </c>
      <c r="F8185" t="s">
        <v>2377</v>
      </c>
      <c r="G8185" t="s">
        <v>36</v>
      </c>
      <c r="H8185">
        <v>8000</v>
      </c>
      <c r="I8185">
        <v>2</v>
      </c>
      <c r="J8185">
        <v>8000</v>
      </c>
      <c r="K8185">
        <f>+VLOOKUP(E8185,Costos!$A$1:$I$716100,9,FALSE)</f>
        <v>1.0703000000000001E-2</v>
      </c>
      <c r="L8185" t="str">
        <f t="shared" si="268"/>
        <v>231</v>
      </c>
      <c r="M8185" t="str">
        <f t="shared" si="269"/>
        <v>231016</v>
      </c>
      <c r="N8185" t="str">
        <f>IFERROR(IF(L8185="231","231",VLOOKUP(E8185,Materiales!$A$1:$G$37443,7,FALSE)),"N/A")</f>
        <v>231</v>
      </c>
    </row>
    <row r="8186" spans="1:14" x14ac:dyDescent="0.25">
      <c r="A8186" t="s">
        <v>6597</v>
      </c>
      <c r="B8186" t="s">
        <v>6540</v>
      </c>
      <c r="C8186">
        <v>23102301</v>
      </c>
      <c r="D8186" t="s">
        <v>6552</v>
      </c>
      <c r="E8186">
        <v>2430480002</v>
      </c>
      <c r="F8186" t="s">
        <v>3571</v>
      </c>
      <c r="G8186" t="s">
        <v>89</v>
      </c>
      <c r="H8186">
        <v>108</v>
      </c>
      <c r="I8186">
        <v>2</v>
      </c>
      <c r="J8186">
        <v>8000</v>
      </c>
      <c r="K8186">
        <f>+VLOOKUP(E8186,Costos!$A$1:$I$716100,9,FALSE)</f>
        <v>6.8365</v>
      </c>
      <c r="L8186" t="str">
        <f t="shared" si="268"/>
        <v>243</v>
      </c>
      <c r="M8186" t="str">
        <f t="shared" si="269"/>
        <v>243048</v>
      </c>
      <c r="N8186" t="str">
        <f>IFERROR(IF(L8186="231","231",VLOOKUP(E8186,Materiales!$A$1:$G$37443,7,FALSE)),"N/A")</f>
        <v>Resinas</v>
      </c>
    </row>
    <row r="8187" spans="1:14" x14ac:dyDescent="0.25">
      <c r="A8187" t="s">
        <v>6597</v>
      </c>
      <c r="B8187" t="s">
        <v>6540</v>
      </c>
      <c r="C8187" t="s">
        <v>6616</v>
      </c>
      <c r="D8187" t="s">
        <v>6527</v>
      </c>
      <c r="E8187">
        <v>2430870004</v>
      </c>
      <c r="F8187" t="s">
        <v>3650</v>
      </c>
      <c r="G8187" t="s">
        <v>89</v>
      </c>
      <c r="H8187">
        <v>0.8</v>
      </c>
      <c r="I8187">
        <v>2</v>
      </c>
      <c r="J8187">
        <v>8000</v>
      </c>
      <c r="K8187">
        <f>+VLOOKUP(E8187,Costos!$A$1:$I$716100,9,FALSE)</f>
        <v>5.9204129999999999</v>
      </c>
      <c r="L8187" t="str">
        <f t="shared" si="268"/>
        <v>243</v>
      </c>
      <c r="M8187" t="str">
        <f t="shared" si="269"/>
        <v>243087</v>
      </c>
      <c r="N8187" t="str">
        <f>IFERROR(IF(L8187="231","231",VLOOKUP(E8187,Materiales!$A$1:$G$37443,7,FALSE)),"N/A")</f>
        <v>Varios</v>
      </c>
    </row>
    <row r="8188" spans="1:14" x14ac:dyDescent="0.25">
      <c r="A8188" t="s">
        <v>6597</v>
      </c>
      <c r="B8188" t="s">
        <v>6540</v>
      </c>
      <c r="C8188" t="s">
        <v>6616</v>
      </c>
      <c r="D8188" t="s">
        <v>6527</v>
      </c>
      <c r="E8188">
        <v>2430850013</v>
      </c>
      <c r="F8188" t="s">
        <v>6553</v>
      </c>
      <c r="G8188" t="s">
        <v>89</v>
      </c>
      <c r="H8188">
        <v>7.3807</v>
      </c>
      <c r="I8188">
        <v>2</v>
      </c>
      <c r="J8188">
        <v>8000</v>
      </c>
      <c r="K8188">
        <f>+VLOOKUP(E8188,Costos!$A$1:$I$716100,9,FALSE)</f>
        <v>6.0844829999999996</v>
      </c>
      <c r="L8188" t="str">
        <f t="shared" si="268"/>
        <v>243</v>
      </c>
      <c r="M8188" t="str">
        <f t="shared" si="269"/>
        <v>243085</v>
      </c>
      <c r="N8188" t="str">
        <f>IFERROR(IF(L8188="231","231",VLOOKUP(E8188,Materiales!$A$1:$G$37443,7,FALSE)),"N/A")</f>
        <v>Varios</v>
      </c>
    </row>
    <row r="8189" spans="1:14" x14ac:dyDescent="0.25">
      <c r="A8189" t="s">
        <v>6597</v>
      </c>
      <c r="B8189" t="s">
        <v>6540</v>
      </c>
      <c r="C8189" t="s">
        <v>6616</v>
      </c>
      <c r="D8189" t="s">
        <v>6527</v>
      </c>
      <c r="E8189">
        <v>2430850012</v>
      </c>
      <c r="F8189" t="s">
        <v>6554</v>
      </c>
      <c r="G8189" t="s">
        <v>89</v>
      </c>
      <c r="H8189">
        <v>1.9691000000000001</v>
      </c>
      <c r="I8189">
        <v>2</v>
      </c>
      <c r="J8189">
        <v>8000</v>
      </c>
      <c r="K8189">
        <f>+VLOOKUP(E8189,Costos!$A$1:$I$716100,9,FALSE)</f>
        <v>15.424059</v>
      </c>
      <c r="L8189" t="str">
        <f t="shared" si="268"/>
        <v>243</v>
      </c>
      <c r="M8189" t="str">
        <f t="shared" si="269"/>
        <v>243085</v>
      </c>
      <c r="N8189" t="str">
        <f>IFERROR(IF(L8189="231","231",VLOOKUP(E8189,Materiales!$A$1:$G$37443,7,FALSE)),"N/A")</f>
        <v>Varios</v>
      </c>
    </row>
    <row r="8190" spans="1:14" x14ac:dyDescent="0.25">
      <c r="A8190" t="s">
        <v>6597</v>
      </c>
      <c r="B8190" t="s">
        <v>6540</v>
      </c>
      <c r="C8190" t="s">
        <v>6616</v>
      </c>
      <c r="D8190" t="s">
        <v>6527</v>
      </c>
      <c r="E8190">
        <v>2430520006</v>
      </c>
      <c r="F8190" t="s">
        <v>6583</v>
      </c>
      <c r="G8190" t="s">
        <v>89</v>
      </c>
      <c r="H8190">
        <v>39.902799999999999</v>
      </c>
      <c r="I8190">
        <v>2</v>
      </c>
      <c r="J8190">
        <v>8000</v>
      </c>
      <c r="K8190" t="e">
        <f>+VLOOKUP(E8190,Costos!$A$1:$I$716100,9,FALSE)</f>
        <v>#N/A</v>
      </c>
      <c r="L8190" t="str">
        <f t="shared" si="268"/>
        <v>243</v>
      </c>
      <c r="M8190" t="str">
        <f t="shared" si="269"/>
        <v>243052</v>
      </c>
      <c r="N8190" t="str">
        <f>IFERROR(IF(L8190="231","231",VLOOKUP(E8190,Materiales!$A$1:$G$37443,7,FALSE)),"N/A")</f>
        <v>Otros</v>
      </c>
    </row>
    <row r="8191" spans="1:14" x14ac:dyDescent="0.25">
      <c r="A8191" t="s">
        <v>6597</v>
      </c>
      <c r="B8191" t="s">
        <v>6540</v>
      </c>
      <c r="C8191" t="s">
        <v>6616</v>
      </c>
      <c r="D8191" t="s">
        <v>6527</v>
      </c>
      <c r="E8191">
        <v>2410150007</v>
      </c>
      <c r="F8191" t="s">
        <v>6584</v>
      </c>
      <c r="G8191" t="s">
        <v>89</v>
      </c>
      <c r="H8191">
        <v>208.6421</v>
      </c>
      <c r="I8191">
        <v>2</v>
      </c>
      <c r="J8191">
        <v>8000</v>
      </c>
      <c r="K8191" t="e">
        <f>+VLOOKUP(E8191,Costos!$A$1:$I$716100,9,FALSE)</f>
        <v>#N/A</v>
      </c>
      <c r="L8191" t="str">
        <f t="shared" si="268"/>
        <v>241</v>
      </c>
      <c r="M8191" t="str">
        <f t="shared" si="269"/>
        <v>241015</v>
      </c>
      <c r="N8191" t="str">
        <f>IFERROR(IF(L8191="231","231",VLOOKUP(E8191,Materiales!$A$1:$G$37443,7,FALSE)),"N/A")</f>
        <v>N/A</v>
      </c>
    </row>
    <row r="8192" spans="1:14" x14ac:dyDescent="0.25">
      <c r="A8192" t="s">
        <v>6597</v>
      </c>
      <c r="B8192" t="s">
        <v>6540</v>
      </c>
      <c r="C8192" t="s">
        <v>6616</v>
      </c>
      <c r="D8192" t="s">
        <v>6527</v>
      </c>
      <c r="E8192">
        <v>2430640003</v>
      </c>
      <c r="F8192" t="s">
        <v>6568</v>
      </c>
      <c r="G8192" t="s">
        <v>89</v>
      </c>
      <c r="H8192">
        <v>1.0170999999999999</v>
      </c>
      <c r="I8192">
        <v>2</v>
      </c>
      <c r="J8192">
        <v>8000</v>
      </c>
      <c r="K8192">
        <f>+VLOOKUP(E8192,Costos!$A$1:$I$716100,9,FALSE)</f>
        <v>50.032786999999999</v>
      </c>
      <c r="L8192" t="str">
        <f t="shared" si="268"/>
        <v>243</v>
      </c>
      <c r="M8192" t="str">
        <f t="shared" si="269"/>
        <v>243064</v>
      </c>
      <c r="N8192" t="str">
        <f>IFERROR(IF(L8192="231","231",VLOOKUP(E8192,Materiales!$A$1:$G$37443,7,FALSE)),"N/A")</f>
        <v>Dispersión</v>
      </c>
    </row>
    <row r="8193" spans="1:14" x14ac:dyDescent="0.25">
      <c r="A8193" t="s">
        <v>6597</v>
      </c>
      <c r="B8193" t="s">
        <v>6540</v>
      </c>
      <c r="C8193" t="s">
        <v>6616</v>
      </c>
      <c r="D8193" t="s">
        <v>6527</v>
      </c>
      <c r="E8193">
        <v>2430390013</v>
      </c>
      <c r="F8193" t="s">
        <v>6556</v>
      </c>
      <c r="G8193" t="s">
        <v>89</v>
      </c>
      <c r="H8193">
        <v>10</v>
      </c>
      <c r="I8193">
        <v>2</v>
      </c>
      <c r="J8193">
        <v>8000</v>
      </c>
      <c r="K8193">
        <f>+VLOOKUP(E8193,Costos!$A$1:$I$716100,9,FALSE)</f>
        <v>27.214721000000001</v>
      </c>
      <c r="L8193" t="str">
        <f t="shared" si="268"/>
        <v>243</v>
      </c>
      <c r="M8193" t="str">
        <f t="shared" si="269"/>
        <v>243039</v>
      </c>
      <c r="N8193" t="str">
        <f>IFERROR(IF(L8193="231","231",VLOOKUP(E8193,Materiales!$A$1:$G$37443,7,FALSE)),"N/A")</f>
        <v>Varios</v>
      </c>
    </row>
    <row r="8194" spans="1:14" x14ac:dyDescent="0.25">
      <c r="A8194" t="s">
        <v>6597</v>
      </c>
      <c r="B8194" t="s">
        <v>6540</v>
      </c>
      <c r="C8194" t="s">
        <v>6616</v>
      </c>
      <c r="D8194" t="s">
        <v>6527</v>
      </c>
      <c r="E8194">
        <v>2430810004</v>
      </c>
      <c r="F8194" t="s">
        <v>6557</v>
      </c>
      <c r="G8194" t="s">
        <v>89</v>
      </c>
      <c r="H8194">
        <v>0.13039999999999999</v>
      </c>
      <c r="I8194">
        <v>2</v>
      </c>
      <c r="J8194">
        <v>8000</v>
      </c>
      <c r="K8194">
        <f>+VLOOKUP(E8194,Costos!$A$1:$I$716100,9,FALSE)</f>
        <v>6.728307</v>
      </c>
      <c r="L8194" t="str">
        <f t="shared" si="268"/>
        <v>243</v>
      </c>
      <c r="M8194" t="str">
        <f t="shared" si="269"/>
        <v>243081</v>
      </c>
      <c r="N8194" t="str">
        <f>IFERROR(IF(L8194="231","231",VLOOKUP(E8194,Materiales!$A$1:$G$37443,7,FALSE)),"N/A")</f>
        <v>Varios</v>
      </c>
    </row>
    <row r="8195" spans="1:14" x14ac:dyDescent="0.25">
      <c r="A8195" t="s">
        <v>6597</v>
      </c>
      <c r="B8195" t="s">
        <v>6540</v>
      </c>
      <c r="C8195" t="s">
        <v>6616</v>
      </c>
      <c r="D8195" t="s">
        <v>6527</v>
      </c>
      <c r="E8195">
        <v>2430850011</v>
      </c>
      <c r="F8195" t="s">
        <v>6558</v>
      </c>
      <c r="G8195" t="s">
        <v>89</v>
      </c>
      <c r="H8195">
        <v>6.1418999999999997</v>
      </c>
      <c r="I8195">
        <v>2</v>
      </c>
      <c r="J8195">
        <v>8000</v>
      </c>
      <c r="K8195">
        <f>+VLOOKUP(E8195,Costos!$A$1:$I$716100,9,FALSE)</f>
        <v>7.0333329999999998</v>
      </c>
      <c r="L8195" t="str">
        <f t="shared" si="268"/>
        <v>243</v>
      </c>
      <c r="M8195" t="str">
        <f t="shared" si="269"/>
        <v>243085</v>
      </c>
      <c r="N8195" t="str">
        <f>IFERROR(IF(L8195="231","231",VLOOKUP(E8195,Materiales!$A$1:$G$37443,7,FALSE)),"N/A")</f>
        <v>N/A</v>
      </c>
    </row>
    <row r="8196" spans="1:14" x14ac:dyDescent="0.25">
      <c r="A8196" t="s">
        <v>6597</v>
      </c>
      <c r="B8196" t="s">
        <v>6540</v>
      </c>
      <c r="C8196" t="s">
        <v>6616</v>
      </c>
      <c r="D8196" t="s">
        <v>6527</v>
      </c>
      <c r="E8196">
        <v>2410120031</v>
      </c>
      <c r="F8196" t="s">
        <v>6559</v>
      </c>
      <c r="G8196" t="s">
        <v>89</v>
      </c>
      <c r="H8196">
        <v>170</v>
      </c>
      <c r="I8196">
        <v>2</v>
      </c>
      <c r="J8196">
        <v>8000</v>
      </c>
      <c r="K8196">
        <f>+VLOOKUP(E8196,Costos!$A$1:$I$716100,9,FALSE)</f>
        <v>4.0202119999999999</v>
      </c>
      <c r="L8196" t="str">
        <f t="shared" si="268"/>
        <v>241</v>
      </c>
      <c r="M8196" t="str">
        <f t="shared" si="269"/>
        <v>241012</v>
      </c>
      <c r="N8196" t="str">
        <f>IFERROR(IF(L8196="231","231",VLOOKUP(E8196,Materiales!$A$1:$G$37443,7,FALSE)),"N/A")</f>
        <v>N/A</v>
      </c>
    </row>
    <row r="8197" spans="1:14" x14ac:dyDescent="0.25">
      <c r="A8197" t="s">
        <v>6597</v>
      </c>
      <c r="B8197" t="s">
        <v>6540</v>
      </c>
      <c r="C8197">
        <v>2310160457</v>
      </c>
      <c r="D8197" t="s">
        <v>2423</v>
      </c>
      <c r="E8197">
        <v>2410290508</v>
      </c>
      <c r="F8197" t="s">
        <v>3349</v>
      </c>
      <c r="G8197" t="s">
        <v>89</v>
      </c>
      <c r="H8197">
        <v>25.263200000000001</v>
      </c>
      <c r="I8197">
        <v>3</v>
      </c>
      <c r="J8197">
        <v>8000</v>
      </c>
      <c r="K8197">
        <f>+VLOOKUP(E8197,Costos!$A$1:$I$716100,9,FALSE)</f>
        <v>7.2046840000000003</v>
      </c>
      <c r="L8197" t="str">
        <f t="shared" si="268"/>
        <v>241</v>
      </c>
      <c r="M8197" t="str">
        <f t="shared" si="269"/>
        <v>241029</v>
      </c>
      <c r="N8197" t="str">
        <f>IFERROR(IF(L8197="231","231",VLOOKUP(E8197,Materiales!$A$1:$G$37443,7,FALSE)),"N/A")</f>
        <v>Resinas</v>
      </c>
    </row>
    <row r="8198" spans="1:14" x14ac:dyDescent="0.25">
      <c r="A8198" t="s">
        <v>6597</v>
      </c>
      <c r="B8198" t="s">
        <v>6540</v>
      </c>
      <c r="C8198">
        <v>2310160457</v>
      </c>
      <c r="D8198" t="s">
        <v>2423</v>
      </c>
      <c r="E8198">
        <v>2410090294</v>
      </c>
      <c r="F8198" t="s">
        <v>101</v>
      </c>
      <c r="G8198" t="s">
        <v>89</v>
      </c>
      <c r="H8198">
        <v>0.4042</v>
      </c>
      <c r="I8198">
        <v>3</v>
      </c>
      <c r="J8198">
        <v>8000</v>
      </c>
      <c r="K8198">
        <f>+VLOOKUP(E8198,Costos!$A$1:$I$716100,9,FALSE)</f>
        <v>21.1996</v>
      </c>
      <c r="L8198" t="str">
        <f t="shared" si="268"/>
        <v>241</v>
      </c>
      <c r="M8198" t="str">
        <f t="shared" si="269"/>
        <v>241009</v>
      </c>
      <c r="N8198" t="str">
        <f>IFERROR(IF(L8198="231","231",VLOOKUP(E8198,Materiales!$A$1:$G$37443,7,FALSE)),"N/A")</f>
        <v>Masterbach</v>
      </c>
    </row>
    <row r="8199" spans="1:14" x14ac:dyDescent="0.25">
      <c r="A8199" t="s">
        <v>6597</v>
      </c>
      <c r="B8199" t="s">
        <v>6540</v>
      </c>
      <c r="C8199">
        <v>2310160269</v>
      </c>
      <c r="D8199" t="s">
        <v>2377</v>
      </c>
      <c r="E8199">
        <v>2410090294</v>
      </c>
      <c r="F8199" t="s">
        <v>101</v>
      </c>
      <c r="G8199" t="s">
        <v>89</v>
      </c>
      <c r="H8199">
        <v>0.192</v>
      </c>
      <c r="I8199">
        <v>3</v>
      </c>
      <c r="J8199">
        <v>8000</v>
      </c>
      <c r="K8199">
        <f>+VLOOKUP(E8199,Costos!$A$1:$I$716100,9,FALSE)</f>
        <v>21.1996</v>
      </c>
      <c r="L8199" t="str">
        <f t="shared" si="268"/>
        <v>241</v>
      </c>
      <c r="M8199" t="str">
        <f t="shared" si="269"/>
        <v>241009</v>
      </c>
      <c r="N8199" t="str">
        <f>IFERROR(IF(L8199="231","231",VLOOKUP(E8199,Materiales!$A$1:$G$37443,7,FALSE)),"N/A")</f>
        <v>Masterbach</v>
      </c>
    </row>
    <row r="8200" spans="1:14" x14ac:dyDescent="0.25">
      <c r="A8200" t="s">
        <v>6597</v>
      </c>
      <c r="B8200" t="s">
        <v>6540</v>
      </c>
      <c r="C8200">
        <v>2310160269</v>
      </c>
      <c r="D8200" t="s">
        <v>2377</v>
      </c>
      <c r="E8200">
        <v>2410290626</v>
      </c>
      <c r="F8200" t="s">
        <v>92</v>
      </c>
      <c r="G8200" t="s">
        <v>89</v>
      </c>
      <c r="H8200">
        <v>8</v>
      </c>
      <c r="I8200">
        <v>3</v>
      </c>
      <c r="J8200">
        <v>8000</v>
      </c>
      <c r="K8200">
        <f>+VLOOKUP(E8200,Costos!$A$1:$I$716100,9,FALSE)</f>
        <v>6.3063640000000003</v>
      </c>
      <c r="L8200" t="str">
        <f t="shared" si="268"/>
        <v>241</v>
      </c>
      <c r="M8200" t="str">
        <f t="shared" si="269"/>
        <v>241029</v>
      </c>
      <c r="N8200" t="str">
        <f>IFERROR(IF(L8200="231","231",VLOOKUP(E8200,Materiales!$A$1:$G$37443,7,FALSE)),"N/A")</f>
        <v>Resinas</v>
      </c>
    </row>
    <row r="8201" spans="1:14" x14ac:dyDescent="0.25">
      <c r="A8201" t="s">
        <v>6598</v>
      </c>
      <c r="B8201" t="s">
        <v>6541</v>
      </c>
      <c r="C8201" t="s">
        <v>6598</v>
      </c>
      <c r="D8201" t="s">
        <v>6541</v>
      </c>
      <c r="E8201">
        <v>2310160282</v>
      </c>
      <c r="F8201" t="s">
        <v>2379</v>
      </c>
      <c r="G8201" t="s">
        <v>36</v>
      </c>
      <c r="H8201">
        <v>8000</v>
      </c>
      <c r="I8201">
        <v>1</v>
      </c>
      <c r="J8201">
        <v>8000</v>
      </c>
      <c r="K8201">
        <f>+VLOOKUP(E8201,Costos!$A$1:$I$716100,9,FALSE)</f>
        <v>5.9553000000000002E-2</v>
      </c>
      <c r="L8201" t="str">
        <f t="shared" si="268"/>
        <v>231</v>
      </c>
      <c r="M8201" t="str">
        <f t="shared" si="269"/>
        <v>231016</v>
      </c>
      <c r="N8201" t="str">
        <f>IFERROR(IF(L8201="231","231",VLOOKUP(E8201,Materiales!$A$1:$G$37443,7,FALSE)),"N/A")</f>
        <v>231</v>
      </c>
    </row>
    <row r="8202" spans="1:14" x14ac:dyDescent="0.25">
      <c r="A8202" t="s">
        <v>6598</v>
      </c>
      <c r="B8202" t="s">
        <v>6541</v>
      </c>
      <c r="C8202" t="s">
        <v>6598</v>
      </c>
      <c r="D8202" t="s">
        <v>6541</v>
      </c>
      <c r="E8202">
        <v>23102301</v>
      </c>
      <c r="F8202" t="s">
        <v>6552</v>
      </c>
      <c r="G8202" t="s">
        <v>36</v>
      </c>
      <c r="H8202">
        <v>8000</v>
      </c>
      <c r="I8202">
        <v>1</v>
      </c>
      <c r="J8202">
        <v>8000</v>
      </c>
      <c r="K8202" t="e">
        <f>+VLOOKUP(E8202,Costos!$A$1:$I$716100,9,FALSE)</f>
        <v>#N/A</v>
      </c>
      <c r="L8202" t="str">
        <f t="shared" si="268"/>
        <v>231</v>
      </c>
      <c r="M8202" t="str">
        <f t="shared" si="269"/>
        <v>231023</v>
      </c>
      <c r="N8202" t="str">
        <f>IFERROR(IF(L8202="231","231",VLOOKUP(E8202,Materiales!$A$1:$G$37443,7,FALSE)),"N/A")</f>
        <v>231</v>
      </c>
    </row>
    <row r="8203" spans="1:14" x14ac:dyDescent="0.25">
      <c r="A8203" t="s">
        <v>6598</v>
      </c>
      <c r="B8203" t="s">
        <v>6541</v>
      </c>
      <c r="C8203" t="s">
        <v>6598</v>
      </c>
      <c r="D8203" t="s">
        <v>6541</v>
      </c>
      <c r="E8203">
        <v>2500070207</v>
      </c>
      <c r="F8203" t="s">
        <v>3753</v>
      </c>
      <c r="G8203" t="s">
        <v>36</v>
      </c>
      <c r="H8203">
        <v>8000</v>
      </c>
      <c r="I8203">
        <v>1</v>
      </c>
      <c r="J8203">
        <v>8000</v>
      </c>
      <c r="K8203">
        <f>+VLOOKUP(E8203,Costos!$A$1:$I$716100,9,FALSE)</f>
        <v>2.7E-2</v>
      </c>
      <c r="L8203" t="str">
        <f t="shared" si="268"/>
        <v>250</v>
      </c>
      <c r="M8203" t="str">
        <f t="shared" si="269"/>
        <v>250007</v>
      </c>
      <c r="N8203" t="str">
        <f>IFERROR(IF(L8203="231","231",VLOOKUP(E8203,Materiales!$A$1:$G$37443,7,FALSE)),"N/A")</f>
        <v>Etiquetas</v>
      </c>
    </row>
    <row r="8204" spans="1:14" x14ac:dyDescent="0.25">
      <c r="A8204" t="s">
        <v>6598</v>
      </c>
      <c r="B8204" t="s">
        <v>6541</v>
      </c>
      <c r="C8204" t="s">
        <v>6598</v>
      </c>
      <c r="D8204" t="s">
        <v>6541</v>
      </c>
      <c r="E8204">
        <v>2500030019</v>
      </c>
      <c r="F8204" t="s">
        <v>3695</v>
      </c>
      <c r="G8204" t="s">
        <v>36</v>
      </c>
      <c r="H8204">
        <v>168</v>
      </c>
      <c r="I8204">
        <v>1</v>
      </c>
      <c r="J8204">
        <v>8000</v>
      </c>
      <c r="K8204">
        <f>+VLOOKUP(E8204,Costos!$A$1:$I$716100,9,FALSE)</f>
        <v>1.05</v>
      </c>
      <c r="L8204" t="str">
        <f t="shared" si="268"/>
        <v>250</v>
      </c>
      <c r="M8204" t="str">
        <f t="shared" si="269"/>
        <v>250003</v>
      </c>
      <c r="N8204" t="str">
        <f>IFERROR(IF(L8204="231","231",VLOOKUP(E8204,Materiales!$A$1:$G$37443,7,FALSE)),"N/A")</f>
        <v>Cajón</v>
      </c>
    </row>
    <row r="8205" spans="1:14" x14ac:dyDescent="0.25">
      <c r="A8205" t="s">
        <v>6598</v>
      </c>
      <c r="B8205" t="s">
        <v>6541</v>
      </c>
      <c r="C8205" t="s">
        <v>6598</v>
      </c>
      <c r="D8205" t="s">
        <v>6541</v>
      </c>
      <c r="E8205" t="s">
        <v>6599</v>
      </c>
      <c r="F8205" t="s">
        <v>6528</v>
      </c>
      <c r="G8205" t="s">
        <v>89</v>
      </c>
      <c r="H8205">
        <v>1200</v>
      </c>
      <c r="I8205">
        <v>1</v>
      </c>
      <c r="J8205">
        <v>8000</v>
      </c>
      <c r="K8205" t="e">
        <f>+VLOOKUP(E8205,Costos!$A$1:$I$716100,9,FALSE)</f>
        <v>#N/A</v>
      </c>
      <c r="L8205" t="str">
        <f t="shared" si="268"/>
        <v>231</v>
      </c>
      <c r="M8205" t="str">
        <f t="shared" si="269"/>
        <v>231025</v>
      </c>
      <c r="N8205" t="str">
        <f>IFERROR(IF(L8205="231","231",VLOOKUP(E8205,Materiales!$A$1:$G$37443,7,FALSE)),"N/A")</f>
        <v>231</v>
      </c>
    </row>
    <row r="8206" spans="1:14" x14ac:dyDescent="0.25">
      <c r="A8206" t="s">
        <v>6598</v>
      </c>
      <c r="B8206" t="s">
        <v>6541</v>
      </c>
      <c r="C8206">
        <v>2310160282</v>
      </c>
      <c r="D8206" t="s">
        <v>2379</v>
      </c>
      <c r="E8206">
        <v>2310160457</v>
      </c>
      <c r="F8206" t="s">
        <v>2423</v>
      </c>
      <c r="G8206" t="s">
        <v>36</v>
      </c>
      <c r="H8206">
        <v>8000</v>
      </c>
      <c r="I8206">
        <v>2</v>
      </c>
      <c r="J8206">
        <v>8000</v>
      </c>
      <c r="K8206">
        <f>+VLOOKUP(E8206,Costos!$A$1:$I$716100,9,FALSE)</f>
        <v>3.9772000000000002E-2</v>
      </c>
      <c r="L8206" t="str">
        <f t="shared" si="268"/>
        <v>231</v>
      </c>
      <c r="M8206" t="str">
        <f t="shared" si="269"/>
        <v>231016</v>
      </c>
      <c r="N8206" t="str">
        <f>IFERROR(IF(L8206="231","231",VLOOKUP(E8206,Materiales!$A$1:$G$37443,7,FALSE)),"N/A")</f>
        <v>231</v>
      </c>
    </row>
    <row r="8207" spans="1:14" x14ac:dyDescent="0.25">
      <c r="A8207" t="s">
        <v>6598</v>
      </c>
      <c r="B8207" t="s">
        <v>6541</v>
      </c>
      <c r="C8207">
        <v>2310160282</v>
      </c>
      <c r="D8207" t="s">
        <v>2379</v>
      </c>
      <c r="E8207">
        <v>2310160269</v>
      </c>
      <c r="F8207" t="s">
        <v>2377</v>
      </c>
      <c r="G8207" t="s">
        <v>36</v>
      </c>
      <c r="H8207">
        <v>8000</v>
      </c>
      <c r="I8207">
        <v>2</v>
      </c>
      <c r="J8207">
        <v>8000</v>
      </c>
      <c r="K8207">
        <f>+VLOOKUP(E8207,Costos!$A$1:$I$716100,9,FALSE)</f>
        <v>1.0703000000000001E-2</v>
      </c>
      <c r="L8207" t="str">
        <f t="shared" si="268"/>
        <v>231</v>
      </c>
      <c r="M8207" t="str">
        <f t="shared" si="269"/>
        <v>231016</v>
      </c>
      <c r="N8207" t="str">
        <f>IFERROR(IF(L8207="231","231",VLOOKUP(E8207,Materiales!$A$1:$G$37443,7,FALSE)),"N/A")</f>
        <v>231</v>
      </c>
    </row>
    <row r="8208" spans="1:14" x14ac:dyDescent="0.25">
      <c r="A8208" t="s">
        <v>6598</v>
      </c>
      <c r="B8208" t="s">
        <v>6541</v>
      </c>
      <c r="C8208">
        <v>23102301</v>
      </c>
      <c r="D8208" t="s">
        <v>6552</v>
      </c>
      <c r="E8208">
        <v>2430480002</v>
      </c>
      <c r="F8208" t="s">
        <v>3571</v>
      </c>
      <c r="G8208" t="s">
        <v>89</v>
      </c>
      <c r="H8208">
        <v>108</v>
      </c>
      <c r="I8208">
        <v>2</v>
      </c>
      <c r="J8208">
        <v>8000</v>
      </c>
      <c r="K8208">
        <f>+VLOOKUP(E8208,Costos!$A$1:$I$716100,9,FALSE)</f>
        <v>6.8365</v>
      </c>
      <c r="L8208" t="str">
        <f t="shared" si="268"/>
        <v>243</v>
      </c>
      <c r="M8208" t="str">
        <f t="shared" si="269"/>
        <v>243048</v>
      </c>
      <c r="N8208" t="str">
        <f>IFERROR(IF(L8208="231","231",VLOOKUP(E8208,Materiales!$A$1:$G$37443,7,FALSE)),"N/A")</f>
        <v>Resinas</v>
      </c>
    </row>
    <row r="8209" spans="1:14" x14ac:dyDescent="0.25">
      <c r="A8209" t="s">
        <v>6598</v>
      </c>
      <c r="B8209" t="s">
        <v>6541</v>
      </c>
      <c r="C8209" t="s">
        <v>6599</v>
      </c>
      <c r="D8209" t="s">
        <v>6527</v>
      </c>
      <c r="E8209">
        <v>2430880022</v>
      </c>
      <c r="F8209" t="s">
        <v>6560</v>
      </c>
      <c r="G8209" t="s">
        <v>89</v>
      </c>
      <c r="H8209">
        <v>8</v>
      </c>
      <c r="I8209">
        <v>2</v>
      </c>
      <c r="J8209">
        <v>8000</v>
      </c>
      <c r="K8209">
        <f>+VLOOKUP(E8209,Costos!$A$1:$I$716100,9,FALSE)</f>
        <v>6.1924229999999998</v>
      </c>
      <c r="L8209" t="str">
        <f t="shared" si="268"/>
        <v>243</v>
      </c>
      <c r="M8209" t="str">
        <f t="shared" si="269"/>
        <v>243088</v>
      </c>
      <c r="N8209" t="str">
        <f>IFERROR(IF(L8209="231","231",VLOOKUP(E8209,Materiales!$A$1:$G$37443,7,FALSE)),"N/A")</f>
        <v>Varios</v>
      </c>
    </row>
    <row r="8210" spans="1:14" x14ac:dyDescent="0.25">
      <c r="A8210" t="s">
        <v>6598</v>
      </c>
      <c r="B8210" t="s">
        <v>6541</v>
      </c>
      <c r="C8210" t="s">
        <v>6599</v>
      </c>
      <c r="D8210" t="s">
        <v>6528</v>
      </c>
      <c r="E8210">
        <v>2430870004</v>
      </c>
      <c r="F8210" t="s">
        <v>3650</v>
      </c>
      <c r="G8210" t="s">
        <v>89</v>
      </c>
      <c r="H8210">
        <v>0.8</v>
      </c>
      <c r="I8210">
        <v>2</v>
      </c>
      <c r="J8210">
        <v>8000</v>
      </c>
      <c r="K8210">
        <f>+VLOOKUP(E8210,Costos!$A$1:$I$716100,9,FALSE)</f>
        <v>5.9204129999999999</v>
      </c>
      <c r="L8210" t="str">
        <f t="shared" si="268"/>
        <v>243</v>
      </c>
      <c r="M8210" t="str">
        <f t="shared" si="269"/>
        <v>243087</v>
      </c>
      <c r="N8210" t="str">
        <f>IFERROR(IF(L8210="231","231",VLOOKUP(E8210,Materiales!$A$1:$G$37443,7,FALSE)),"N/A")</f>
        <v>Varios</v>
      </c>
    </row>
    <row r="8211" spans="1:14" x14ac:dyDescent="0.25">
      <c r="A8211" t="s">
        <v>6598</v>
      </c>
      <c r="B8211" t="s">
        <v>6541</v>
      </c>
      <c r="C8211" t="s">
        <v>6599</v>
      </c>
      <c r="D8211" t="s">
        <v>6528</v>
      </c>
      <c r="E8211">
        <v>2430850013</v>
      </c>
      <c r="F8211" t="s">
        <v>6553</v>
      </c>
      <c r="G8211" t="s">
        <v>89</v>
      </c>
      <c r="H8211">
        <v>7.4351000000000003</v>
      </c>
      <c r="I8211">
        <v>2</v>
      </c>
      <c r="J8211">
        <v>8000</v>
      </c>
      <c r="K8211">
        <f>+VLOOKUP(E8211,Costos!$A$1:$I$716100,9,FALSE)</f>
        <v>6.0844829999999996</v>
      </c>
      <c r="L8211" t="str">
        <f t="shared" si="268"/>
        <v>243</v>
      </c>
      <c r="M8211" t="str">
        <f t="shared" si="269"/>
        <v>243085</v>
      </c>
      <c r="N8211" t="str">
        <f>IFERROR(IF(L8211="231","231",VLOOKUP(E8211,Materiales!$A$1:$G$37443,7,FALSE)),"N/A")</f>
        <v>Varios</v>
      </c>
    </row>
    <row r="8212" spans="1:14" x14ac:dyDescent="0.25">
      <c r="A8212" t="s">
        <v>6598</v>
      </c>
      <c r="B8212" t="s">
        <v>6541</v>
      </c>
      <c r="C8212" t="s">
        <v>6599</v>
      </c>
      <c r="D8212" t="s">
        <v>6528</v>
      </c>
      <c r="E8212">
        <v>2430850012</v>
      </c>
      <c r="F8212" t="s">
        <v>6554</v>
      </c>
      <c r="G8212" t="s">
        <v>89</v>
      </c>
      <c r="H8212">
        <v>1.9836</v>
      </c>
      <c r="I8212">
        <v>2</v>
      </c>
      <c r="J8212">
        <v>8000</v>
      </c>
      <c r="K8212">
        <f>+VLOOKUP(E8212,Costos!$A$1:$I$716100,9,FALSE)</f>
        <v>15.424059</v>
      </c>
      <c r="L8212" t="str">
        <f t="shared" si="268"/>
        <v>243</v>
      </c>
      <c r="M8212" t="str">
        <f t="shared" si="269"/>
        <v>243085</v>
      </c>
      <c r="N8212" t="str">
        <f>IFERROR(IF(L8212="231","231",VLOOKUP(E8212,Materiales!$A$1:$G$37443,7,FALSE)),"N/A")</f>
        <v>Varios</v>
      </c>
    </row>
    <row r="8213" spans="1:14" x14ac:dyDescent="0.25">
      <c r="A8213" t="s">
        <v>6598</v>
      </c>
      <c r="B8213" t="s">
        <v>6541</v>
      </c>
      <c r="C8213" t="s">
        <v>6599</v>
      </c>
      <c r="D8213" t="s">
        <v>6528</v>
      </c>
      <c r="E8213">
        <v>2410150007</v>
      </c>
      <c r="F8213" t="s">
        <v>6584</v>
      </c>
      <c r="G8213" t="s">
        <v>89</v>
      </c>
      <c r="H8213">
        <v>223.31540000000001</v>
      </c>
      <c r="I8213">
        <v>2</v>
      </c>
      <c r="J8213">
        <v>8000</v>
      </c>
      <c r="K8213" t="e">
        <f>+VLOOKUP(E8213,Costos!$A$1:$I$716100,9,FALSE)</f>
        <v>#N/A</v>
      </c>
      <c r="L8213" t="str">
        <f t="shared" si="268"/>
        <v>241</v>
      </c>
      <c r="M8213" t="str">
        <f t="shared" si="269"/>
        <v>241015</v>
      </c>
      <c r="N8213" t="str">
        <f>IFERROR(IF(L8213="231","231",VLOOKUP(E8213,Materiales!$A$1:$G$37443,7,FALSE)),"N/A")</f>
        <v>N/A</v>
      </c>
    </row>
    <row r="8214" spans="1:14" x14ac:dyDescent="0.25">
      <c r="A8214" t="s">
        <v>6598</v>
      </c>
      <c r="B8214" t="s">
        <v>6541</v>
      </c>
      <c r="C8214" t="s">
        <v>6599</v>
      </c>
      <c r="D8214" t="s">
        <v>6528</v>
      </c>
      <c r="E8214">
        <v>2430680003</v>
      </c>
      <c r="F8214" t="s">
        <v>6569</v>
      </c>
      <c r="G8214" t="s">
        <v>89</v>
      </c>
      <c r="H8214">
        <v>39.277200000000001</v>
      </c>
      <c r="I8214">
        <v>2</v>
      </c>
      <c r="J8214">
        <v>8000</v>
      </c>
      <c r="K8214">
        <f>+VLOOKUP(E8214,Costos!$A$1:$I$716100,9,FALSE)</f>
        <v>43.858021000000001</v>
      </c>
      <c r="L8214" t="str">
        <f t="shared" si="268"/>
        <v>243</v>
      </c>
      <c r="M8214" t="str">
        <f t="shared" si="269"/>
        <v>243068</v>
      </c>
      <c r="N8214" t="str">
        <f>IFERROR(IF(L8214="231","231",VLOOKUP(E8214,Materiales!$A$1:$G$37443,7,FALSE)),"N/A")</f>
        <v>Dispersión</v>
      </c>
    </row>
    <row r="8215" spans="1:14" x14ac:dyDescent="0.25">
      <c r="A8215" t="s">
        <v>6598</v>
      </c>
      <c r="B8215" t="s">
        <v>6541</v>
      </c>
      <c r="C8215" t="s">
        <v>6599</v>
      </c>
      <c r="D8215" t="s">
        <v>6528</v>
      </c>
      <c r="E8215">
        <v>2430390013</v>
      </c>
      <c r="F8215" t="s">
        <v>6556</v>
      </c>
      <c r="G8215" t="s">
        <v>89</v>
      </c>
      <c r="H8215">
        <v>9.3924000000000003</v>
      </c>
      <c r="I8215">
        <v>2</v>
      </c>
      <c r="J8215">
        <v>8000</v>
      </c>
      <c r="K8215">
        <f>+VLOOKUP(E8215,Costos!$A$1:$I$716100,9,FALSE)</f>
        <v>27.214721000000001</v>
      </c>
      <c r="L8215" t="str">
        <f t="shared" si="268"/>
        <v>243</v>
      </c>
      <c r="M8215" t="str">
        <f t="shared" si="269"/>
        <v>243039</v>
      </c>
      <c r="N8215" t="str">
        <f>IFERROR(IF(L8215="231","231",VLOOKUP(E8215,Materiales!$A$1:$G$37443,7,FALSE)),"N/A")</f>
        <v>Varios</v>
      </c>
    </row>
    <row r="8216" spans="1:14" x14ac:dyDescent="0.25">
      <c r="A8216" t="s">
        <v>6598</v>
      </c>
      <c r="B8216" t="s">
        <v>6541</v>
      </c>
      <c r="C8216" t="s">
        <v>6599</v>
      </c>
      <c r="D8216" t="s">
        <v>6528</v>
      </c>
      <c r="E8216">
        <v>2430810004</v>
      </c>
      <c r="F8216" t="s">
        <v>6557</v>
      </c>
      <c r="G8216" t="s">
        <v>89</v>
      </c>
      <c r="H8216">
        <v>0.15759999999999999</v>
      </c>
      <c r="I8216">
        <v>2</v>
      </c>
      <c r="J8216">
        <v>8000</v>
      </c>
      <c r="K8216">
        <f>+VLOOKUP(E8216,Costos!$A$1:$I$716100,9,FALSE)</f>
        <v>6.728307</v>
      </c>
      <c r="L8216" t="str">
        <f t="shared" si="268"/>
        <v>243</v>
      </c>
      <c r="M8216" t="str">
        <f t="shared" si="269"/>
        <v>243081</v>
      </c>
      <c r="N8216" t="str">
        <f>IFERROR(IF(L8216="231","231",VLOOKUP(E8216,Materiales!$A$1:$G$37443,7,FALSE)),"N/A")</f>
        <v>Varios</v>
      </c>
    </row>
    <row r="8217" spans="1:14" x14ac:dyDescent="0.25">
      <c r="A8217" t="s">
        <v>6598</v>
      </c>
      <c r="B8217" t="s">
        <v>6541</v>
      </c>
      <c r="C8217" t="s">
        <v>6599</v>
      </c>
      <c r="D8217" t="s">
        <v>6528</v>
      </c>
      <c r="E8217">
        <v>2430850011</v>
      </c>
      <c r="F8217" t="s">
        <v>6558</v>
      </c>
      <c r="G8217" t="s">
        <v>89</v>
      </c>
      <c r="H8217">
        <v>6.1871999999999998</v>
      </c>
      <c r="I8217">
        <v>2</v>
      </c>
      <c r="J8217">
        <v>8000</v>
      </c>
      <c r="K8217">
        <f>+VLOOKUP(E8217,Costos!$A$1:$I$716100,9,FALSE)</f>
        <v>7.0333329999999998</v>
      </c>
      <c r="L8217" t="str">
        <f t="shared" si="268"/>
        <v>243</v>
      </c>
      <c r="M8217" t="str">
        <f t="shared" si="269"/>
        <v>243085</v>
      </c>
      <c r="N8217" t="str">
        <f>IFERROR(IF(L8217="231","231",VLOOKUP(E8217,Materiales!$A$1:$G$37443,7,FALSE)),"N/A")</f>
        <v>N/A</v>
      </c>
    </row>
    <row r="8218" spans="1:14" x14ac:dyDescent="0.25">
      <c r="A8218" t="s">
        <v>6598</v>
      </c>
      <c r="B8218" t="s">
        <v>6541</v>
      </c>
      <c r="C8218" t="s">
        <v>6599</v>
      </c>
      <c r="D8218" t="s">
        <v>6528</v>
      </c>
      <c r="E8218">
        <v>2410120031</v>
      </c>
      <c r="F8218" t="s">
        <v>6559</v>
      </c>
      <c r="G8218" t="s">
        <v>89</v>
      </c>
      <c r="H8218">
        <v>170</v>
      </c>
      <c r="I8218">
        <v>2</v>
      </c>
      <c r="J8218">
        <v>8000</v>
      </c>
      <c r="K8218">
        <f>+VLOOKUP(E8218,Costos!$A$1:$I$716100,9,FALSE)</f>
        <v>4.0202119999999999</v>
      </c>
      <c r="L8218" t="str">
        <f t="shared" si="268"/>
        <v>241</v>
      </c>
      <c r="M8218" t="str">
        <f t="shared" si="269"/>
        <v>241012</v>
      </c>
      <c r="N8218" t="str">
        <f>IFERROR(IF(L8218="231","231",VLOOKUP(E8218,Materiales!$A$1:$G$37443,7,FALSE)),"N/A")</f>
        <v>N/A</v>
      </c>
    </row>
    <row r="8219" spans="1:14" x14ac:dyDescent="0.25">
      <c r="A8219" t="s">
        <v>6598</v>
      </c>
      <c r="B8219" t="s">
        <v>6541</v>
      </c>
      <c r="C8219" t="s">
        <v>6599</v>
      </c>
      <c r="D8219" t="s">
        <v>6528</v>
      </c>
      <c r="E8219">
        <v>2430880022</v>
      </c>
      <c r="F8219" t="s">
        <v>6560</v>
      </c>
      <c r="G8219" t="s">
        <v>89</v>
      </c>
      <c r="H8219">
        <v>8</v>
      </c>
      <c r="I8219">
        <v>2</v>
      </c>
      <c r="J8219">
        <v>8000</v>
      </c>
      <c r="K8219">
        <f>+VLOOKUP(E8219,Costos!$A$1:$I$716100,9,FALSE)</f>
        <v>6.1924229999999998</v>
      </c>
      <c r="L8219" t="str">
        <f t="shared" si="268"/>
        <v>243</v>
      </c>
      <c r="M8219" t="str">
        <f t="shared" si="269"/>
        <v>243088</v>
      </c>
      <c r="N8219" t="str">
        <f>IFERROR(IF(L8219="231","231",VLOOKUP(E8219,Materiales!$A$1:$G$37443,7,FALSE)),"N/A")</f>
        <v>Varios</v>
      </c>
    </row>
    <row r="8220" spans="1:14" x14ac:dyDescent="0.25">
      <c r="A8220" t="s">
        <v>6598</v>
      </c>
      <c r="B8220" t="s">
        <v>6541</v>
      </c>
      <c r="C8220">
        <v>2310160457</v>
      </c>
      <c r="D8220" t="s">
        <v>2423</v>
      </c>
      <c r="E8220">
        <v>2410290508</v>
      </c>
      <c r="F8220" t="s">
        <v>3349</v>
      </c>
      <c r="G8220" t="s">
        <v>89</v>
      </c>
      <c r="H8220">
        <v>25.263200000000001</v>
      </c>
      <c r="I8220">
        <v>3</v>
      </c>
      <c r="J8220">
        <v>8000</v>
      </c>
      <c r="K8220">
        <f>+VLOOKUP(E8220,Costos!$A$1:$I$716100,9,FALSE)</f>
        <v>7.2046840000000003</v>
      </c>
      <c r="L8220" t="str">
        <f t="shared" si="268"/>
        <v>241</v>
      </c>
      <c r="M8220" t="str">
        <f t="shared" si="269"/>
        <v>241029</v>
      </c>
      <c r="N8220" t="str">
        <f>IFERROR(IF(L8220="231","231",VLOOKUP(E8220,Materiales!$A$1:$G$37443,7,FALSE)),"N/A")</f>
        <v>Resinas</v>
      </c>
    </row>
    <row r="8221" spans="1:14" x14ac:dyDescent="0.25">
      <c r="A8221" t="s">
        <v>6598</v>
      </c>
      <c r="B8221" t="s">
        <v>6541</v>
      </c>
      <c r="C8221">
        <v>2310160457</v>
      </c>
      <c r="D8221" t="s">
        <v>2423</v>
      </c>
      <c r="E8221">
        <v>2410090294</v>
      </c>
      <c r="F8221" t="s">
        <v>101</v>
      </c>
      <c r="G8221" t="s">
        <v>89</v>
      </c>
      <c r="H8221">
        <v>0.4042</v>
      </c>
      <c r="I8221">
        <v>3</v>
      </c>
      <c r="J8221">
        <v>8000</v>
      </c>
      <c r="K8221">
        <f>+VLOOKUP(E8221,Costos!$A$1:$I$716100,9,FALSE)</f>
        <v>21.1996</v>
      </c>
      <c r="L8221" t="str">
        <f t="shared" si="268"/>
        <v>241</v>
      </c>
      <c r="M8221" t="str">
        <f t="shared" si="269"/>
        <v>241009</v>
      </c>
      <c r="N8221" t="str">
        <f>IFERROR(IF(L8221="231","231",VLOOKUP(E8221,Materiales!$A$1:$G$37443,7,FALSE)),"N/A")</f>
        <v>Masterbach</v>
      </c>
    </row>
    <row r="8222" spans="1:14" x14ac:dyDescent="0.25">
      <c r="A8222" t="s">
        <v>6598</v>
      </c>
      <c r="B8222" t="s">
        <v>6541</v>
      </c>
      <c r="C8222">
        <v>2310160269</v>
      </c>
      <c r="D8222" t="s">
        <v>2377</v>
      </c>
      <c r="E8222">
        <v>2410090294</v>
      </c>
      <c r="F8222" t="s">
        <v>101</v>
      </c>
      <c r="G8222" t="s">
        <v>89</v>
      </c>
      <c r="H8222">
        <v>0.192</v>
      </c>
      <c r="I8222">
        <v>3</v>
      </c>
      <c r="J8222">
        <v>8000</v>
      </c>
      <c r="K8222">
        <f>+VLOOKUP(E8222,Costos!$A$1:$I$716100,9,FALSE)</f>
        <v>21.1996</v>
      </c>
      <c r="L8222" t="str">
        <f t="shared" si="268"/>
        <v>241</v>
      </c>
      <c r="M8222" t="str">
        <f t="shared" si="269"/>
        <v>241009</v>
      </c>
      <c r="N8222" t="str">
        <f>IFERROR(IF(L8222="231","231",VLOOKUP(E8222,Materiales!$A$1:$G$37443,7,FALSE)),"N/A")</f>
        <v>Masterbach</v>
      </c>
    </row>
    <row r="8223" spans="1:14" x14ac:dyDescent="0.25">
      <c r="A8223" t="s">
        <v>6598</v>
      </c>
      <c r="B8223" t="s">
        <v>6541</v>
      </c>
      <c r="C8223">
        <v>2310160269</v>
      </c>
      <c r="D8223" t="s">
        <v>2377</v>
      </c>
      <c r="E8223">
        <v>2410290626</v>
      </c>
      <c r="F8223" t="s">
        <v>92</v>
      </c>
      <c r="G8223" t="s">
        <v>89</v>
      </c>
      <c r="H8223">
        <v>8</v>
      </c>
      <c r="I8223">
        <v>3</v>
      </c>
      <c r="J8223">
        <v>8000</v>
      </c>
      <c r="K8223">
        <f>+VLOOKUP(E8223,Costos!$A$1:$I$716100,9,FALSE)</f>
        <v>6.3063640000000003</v>
      </c>
      <c r="L8223" t="str">
        <f t="shared" si="268"/>
        <v>241</v>
      </c>
      <c r="M8223" t="str">
        <f t="shared" si="269"/>
        <v>241029</v>
      </c>
      <c r="N8223" t="str">
        <f>IFERROR(IF(L8223="231","231",VLOOKUP(E8223,Materiales!$A$1:$G$37443,7,FALSE)),"N/A")</f>
        <v>Resinas</v>
      </c>
    </row>
    <row r="8224" spans="1:14" x14ac:dyDescent="0.25">
      <c r="A8224" t="s">
        <v>6636</v>
      </c>
      <c r="B8224" t="s">
        <v>6550</v>
      </c>
      <c r="C8224" t="s">
        <v>6636</v>
      </c>
      <c r="D8224" t="s">
        <v>6550</v>
      </c>
      <c r="E8224">
        <v>2310160282</v>
      </c>
      <c r="F8224" t="s">
        <v>2379</v>
      </c>
      <c r="G8224" t="s">
        <v>36</v>
      </c>
      <c r="H8224">
        <v>8000</v>
      </c>
      <c r="I8224">
        <v>1</v>
      </c>
      <c r="J8224">
        <v>8000</v>
      </c>
      <c r="K8224">
        <f>+VLOOKUP(E8224,Costos!$A$1:$I$716100,9,FALSE)</f>
        <v>5.9553000000000002E-2</v>
      </c>
      <c r="L8224" t="str">
        <f t="shared" si="268"/>
        <v>231</v>
      </c>
      <c r="M8224" t="str">
        <f t="shared" si="269"/>
        <v>231016</v>
      </c>
      <c r="N8224" t="str">
        <f>IFERROR(IF(L8224="231","231",VLOOKUP(E8224,Materiales!$A$1:$G$37443,7,FALSE)),"N/A")</f>
        <v>231</v>
      </c>
    </row>
    <row r="8225" spans="1:14" x14ac:dyDescent="0.25">
      <c r="A8225" t="s">
        <v>6636</v>
      </c>
      <c r="B8225" t="s">
        <v>6550</v>
      </c>
      <c r="C8225" t="s">
        <v>6636</v>
      </c>
      <c r="D8225" t="s">
        <v>6550</v>
      </c>
      <c r="E8225">
        <v>23102301</v>
      </c>
      <c r="F8225" t="s">
        <v>6552</v>
      </c>
      <c r="G8225" t="s">
        <v>36</v>
      </c>
      <c r="H8225">
        <v>8000</v>
      </c>
      <c r="I8225">
        <v>1</v>
      </c>
      <c r="J8225">
        <v>8000</v>
      </c>
      <c r="K8225" t="e">
        <f>+VLOOKUP(E8225,Costos!$A$1:$I$716100,9,FALSE)</f>
        <v>#N/A</v>
      </c>
      <c r="L8225" t="str">
        <f t="shared" si="268"/>
        <v>231</v>
      </c>
      <c r="M8225" t="str">
        <f t="shared" si="269"/>
        <v>231023</v>
      </c>
      <c r="N8225" t="str">
        <f>IFERROR(IF(L8225="231","231",VLOOKUP(E8225,Materiales!$A$1:$G$37443,7,FALSE)),"N/A")</f>
        <v>231</v>
      </c>
    </row>
    <row r="8226" spans="1:14" x14ac:dyDescent="0.25">
      <c r="A8226" t="s">
        <v>6636</v>
      </c>
      <c r="B8226" t="s">
        <v>6550</v>
      </c>
      <c r="C8226" t="s">
        <v>6636</v>
      </c>
      <c r="D8226" t="s">
        <v>6550</v>
      </c>
      <c r="E8226">
        <v>2500070207</v>
      </c>
      <c r="F8226" t="s">
        <v>3753</v>
      </c>
      <c r="G8226" t="s">
        <v>36</v>
      </c>
      <c r="H8226">
        <v>8000</v>
      </c>
      <c r="I8226">
        <v>1</v>
      </c>
      <c r="J8226">
        <v>8000</v>
      </c>
      <c r="K8226">
        <f>+VLOOKUP(E8226,Costos!$A$1:$I$716100,9,FALSE)</f>
        <v>2.7E-2</v>
      </c>
      <c r="L8226" t="str">
        <f t="shared" ref="L8226:L8289" si="270">+LEFT(E8226,3)</f>
        <v>250</v>
      </c>
      <c r="M8226" t="str">
        <f t="shared" ref="M8226:M8289" si="271">+LEFT(E8226,6)</f>
        <v>250007</v>
      </c>
      <c r="N8226" t="str">
        <f>IFERROR(IF(L8226="231","231",VLOOKUP(E8226,Materiales!$A$1:$G$37443,7,FALSE)),"N/A")</f>
        <v>Etiquetas</v>
      </c>
    </row>
    <row r="8227" spans="1:14" x14ac:dyDescent="0.25">
      <c r="A8227" t="s">
        <v>6636</v>
      </c>
      <c r="B8227" t="s">
        <v>6550</v>
      </c>
      <c r="C8227" t="s">
        <v>6636</v>
      </c>
      <c r="D8227" t="s">
        <v>6550</v>
      </c>
      <c r="E8227">
        <v>2500030019</v>
      </c>
      <c r="F8227" t="s">
        <v>3695</v>
      </c>
      <c r="G8227" t="s">
        <v>36</v>
      </c>
      <c r="H8227">
        <v>168</v>
      </c>
      <c r="I8227">
        <v>1</v>
      </c>
      <c r="J8227">
        <v>8000</v>
      </c>
      <c r="K8227">
        <f>+VLOOKUP(E8227,Costos!$A$1:$I$716100,9,FALSE)</f>
        <v>1.05</v>
      </c>
      <c r="L8227" t="str">
        <f t="shared" si="270"/>
        <v>250</v>
      </c>
      <c r="M8227" t="str">
        <f t="shared" si="271"/>
        <v>250003</v>
      </c>
      <c r="N8227" t="str">
        <f>IFERROR(IF(L8227="231","231",VLOOKUP(E8227,Materiales!$A$1:$G$37443,7,FALSE)),"N/A")</f>
        <v>Cajón</v>
      </c>
    </row>
    <row r="8228" spans="1:14" x14ac:dyDescent="0.25">
      <c r="A8228" t="s">
        <v>6636</v>
      </c>
      <c r="B8228" t="s">
        <v>6550</v>
      </c>
      <c r="C8228" t="s">
        <v>6636</v>
      </c>
      <c r="D8228" t="s">
        <v>6550</v>
      </c>
      <c r="E8228" t="s">
        <v>6637</v>
      </c>
      <c r="F8228" t="s">
        <v>6537</v>
      </c>
      <c r="G8228" t="s">
        <v>89</v>
      </c>
      <c r="H8228">
        <v>1200</v>
      </c>
      <c r="I8228">
        <v>1</v>
      </c>
      <c r="J8228">
        <v>8000</v>
      </c>
      <c r="K8228" t="e">
        <f>+VLOOKUP(E8228,Costos!$A$1:$I$716100,9,FALSE)</f>
        <v>#N/A</v>
      </c>
      <c r="L8228" t="str">
        <f t="shared" si="270"/>
        <v>231</v>
      </c>
      <c r="M8228" t="str">
        <f t="shared" si="271"/>
        <v>231025</v>
      </c>
      <c r="N8228" t="str">
        <f>IFERROR(IF(L8228="231","231",VLOOKUP(E8228,Materiales!$A$1:$G$37443,7,FALSE)),"N/A")</f>
        <v>231</v>
      </c>
    </row>
    <row r="8229" spans="1:14" x14ac:dyDescent="0.25">
      <c r="A8229" t="s">
        <v>6636</v>
      </c>
      <c r="B8229" t="s">
        <v>6550</v>
      </c>
      <c r="C8229">
        <v>2310160282</v>
      </c>
      <c r="D8229" t="s">
        <v>2379</v>
      </c>
      <c r="E8229">
        <v>2310160457</v>
      </c>
      <c r="F8229" t="s">
        <v>2423</v>
      </c>
      <c r="G8229" t="s">
        <v>36</v>
      </c>
      <c r="H8229">
        <v>8000</v>
      </c>
      <c r="I8229">
        <v>2</v>
      </c>
      <c r="J8229">
        <v>8000</v>
      </c>
      <c r="K8229">
        <f>+VLOOKUP(E8229,Costos!$A$1:$I$716100,9,FALSE)</f>
        <v>3.9772000000000002E-2</v>
      </c>
      <c r="L8229" t="str">
        <f t="shared" si="270"/>
        <v>231</v>
      </c>
      <c r="M8229" t="str">
        <f t="shared" si="271"/>
        <v>231016</v>
      </c>
      <c r="N8229" t="str">
        <f>IFERROR(IF(L8229="231","231",VLOOKUP(E8229,Materiales!$A$1:$G$37443,7,FALSE)),"N/A")</f>
        <v>231</v>
      </c>
    </row>
    <row r="8230" spans="1:14" x14ac:dyDescent="0.25">
      <c r="A8230" t="s">
        <v>6636</v>
      </c>
      <c r="B8230" t="s">
        <v>6550</v>
      </c>
      <c r="C8230">
        <v>2310160282</v>
      </c>
      <c r="D8230" t="s">
        <v>2379</v>
      </c>
      <c r="E8230">
        <v>2310160269</v>
      </c>
      <c r="F8230" t="s">
        <v>2377</v>
      </c>
      <c r="G8230" t="s">
        <v>36</v>
      </c>
      <c r="H8230">
        <v>8000</v>
      </c>
      <c r="I8230">
        <v>2</v>
      </c>
      <c r="J8230">
        <v>8000</v>
      </c>
      <c r="K8230">
        <f>+VLOOKUP(E8230,Costos!$A$1:$I$716100,9,FALSE)</f>
        <v>1.0703000000000001E-2</v>
      </c>
      <c r="L8230" t="str">
        <f t="shared" si="270"/>
        <v>231</v>
      </c>
      <c r="M8230" t="str">
        <f t="shared" si="271"/>
        <v>231016</v>
      </c>
      <c r="N8230" t="str">
        <f>IFERROR(IF(L8230="231","231",VLOOKUP(E8230,Materiales!$A$1:$G$37443,7,FALSE)),"N/A")</f>
        <v>231</v>
      </c>
    </row>
    <row r="8231" spans="1:14" x14ac:dyDescent="0.25">
      <c r="A8231" t="s">
        <v>6636</v>
      </c>
      <c r="B8231" t="s">
        <v>6550</v>
      </c>
      <c r="C8231">
        <v>23102301</v>
      </c>
      <c r="D8231" t="s">
        <v>6552</v>
      </c>
      <c r="E8231">
        <v>2430480002</v>
      </c>
      <c r="F8231" t="s">
        <v>3571</v>
      </c>
      <c r="G8231" t="s">
        <v>89</v>
      </c>
      <c r="H8231">
        <v>108</v>
      </c>
      <c r="I8231">
        <v>2</v>
      </c>
      <c r="J8231">
        <v>8000</v>
      </c>
      <c r="K8231">
        <f>+VLOOKUP(E8231,Costos!$A$1:$I$716100,9,FALSE)</f>
        <v>6.8365</v>
      </c>
      <c r="L8231" t="str">
        <f t="shared" si="270"/>
        <v>243</v>
      </c>
      <c r="M8231" t="str">
        <f t="shared" si="271"/>
        <v>243048</v>
      </c>
      <c r="N8231" t="str">
        <f>IFERROR(IF(L8231="231","231",VLOOKUP(E8231,Materiales!$A$1:$G$37443,7,FALSE)),"N/A")</f>
        <v>Resinas</v>
      </c>
    </row>
    <row r="8232" spans="1:14" x14ac:dyDescent="0.25">
      <c r="A8232" t="s">
        <v>6636</v>
      </c>
      <c r="B8232" t="s">
        <v>6550</v>
      </c>
      <c r="C8232" t="s">
        <v>6637</v>
      </c>
      <c r="D8232" t="s">
        <v>6537</v>
      </c>
      <c r="E8232">
        <v>2430870004</v>
      </c>
      <c r="F8232" t="s">
        <v>3650</v>
      </c>
      <c r="G8232" t="s">
        <v>89</v>
      </c>
      <c r="H8232">
        <v>0.8</v>
      </c>
      <c r="I8232">
        <v>2</v>
      </c>
      <c r="J8232">
        <v>8000</v>
      </c>
      <c r="K8232">
        <f>+VLOOKUP(E8232,Costos!$A$1:$I$716100,9,FALSE)</f>
        <v>5.9204129999999999</v>
      </c>
      <c r="L8232" t="str">
        <f t="shared" si="270"/>
        <v>243</v>
      </c>
      <c r="M8232" t="str">
        <f t="shared" si="271"/>
        <v>243087</v>
      </c>
      <c r="N8232" t="str">
        <f>IFERROR(IF(L8232="231","231",VLOOKUP(E8232,Materiales!$A$1:$G$37443,7,FALSE)),"N/A")</f>
        <v>Varios</v>
      </c>
    </row>
    <row r="8233" spans="1:14" x14ac:dyDescent="0.25">
      <c r="A8233" t="s">
        <v>6636</v>
      </c>
      <c r="B8233" t="s">
        <v>6550</v>
      </c>
      <c r="C8233" t="s">
        <v>6637</v>
      </c>
      <c r="D8233" t="s">
        <v>6537</v>
      </c>
      <c r="E8233">
        <v>2430850013</v>
      </c>
      <c r="F8233" t="s">
        <v>6553</v>
      </c>
      <c r="G8233" t="s">
        <v>89</v>
      </c>
      <c r="H8233">
        <v>7.4017999999999997</v>
      </c>
      <c r="I8233">
        <v>2</v>
      </c>
      <c r="J8233">
        <v>8000</v>
      </c>
      <c r="K8233">
        <f>+VLOOKUP(E8233,Costos!$A$1:$I$716100,9,FALSE)</f>
        <v>6.0844829999999996</v>
      </c>
      <c r="L8233" t="str">
        <f t="shared" si="270"/>
        <v>243</v>
      </c>
      <c r="M8233" t="str">
        <f t="shared" si="271"/>
        <v>243085</v>
      </c>
      <c r="N8233" t="str">
        <f>IFERROR(IF(L8233="231","231",VLOOKUP(E8233,Materiales!$A$1:$G$37443,7,FALSE)),"N/A")</f>
        <v>Varios</v>
      </c>
    </row>
    <row r="8234" spans="1:14" x14ac:dyDescent="0.25">
      <c r="A8234" t="s">
        <v>6636</v>
      </c>
      <c r="B8234" t="s">
        <v>6550</v>
      </c>
      <c r="C8234" t="s">
        <v>6637</v>
      </c>
      <c r="D8234" t="s">
        <v>6537</v>
      </c>
      <c r="E8234">
        <v>2430850012</v>
      </c>
      <c r="F8234" t="s">
        <v>6554</v>
      </c>
      <c r="G8234" t="s">
        <v>89</v>
      </c>
      <c r="H8234">
        <v>1.9746999999999999</v>
      </c>
      <c r="I8234">
        <v>2</v>
      </c>
      <c r="J8234">
        <v>8000</v>
      </c>
      <c r="K8234">
        <f>+VLOOKUP(E8234,Costos!$A$1:$I$716100,9,FALSE)</f>
        <v>15.424059</v>
      </c>
      <c r="L8234" t="str">
        <f t="shared" si="270"/>
        <v>243</v>
      </c>
      <c r="M8234" t="str">
        <f t="shared" si="271"/>
        <v>243085</v>
      </c>
      <c r="N8234" t="str">
        <f>IFERROR(IF(L8234="231","231",VLOOKUP(E8234,Materiales!$A$1:$G$37443,7,FALSE)),"N/A")</f>
        <v>Varios</v>
      </c>
    </row>
    <row r="8235" spans="1:14" x14ac:dyDescent="0.25">
      <c r="A8235" t="s">
        <v>6636</v>
      </c>
      <c r="B8235" t="s">
        <v>6550</v>
      </c>
      <c r="C8235" t="s">
        <v>6637</v>
      </c>
      <c r="D8235" t="s">
        <v>6537</v>
      </c>
      <c r="E8235">
        <v>2430520006</v>
      </c>
      <c r="F8235" t="s">
        <v>6583</v>
      </c>
      <c r="G8235" t="s">
        <v>89</v>
      </c>
      <c r="H8235">
        <v>15.6275</v>
      </c>
      <c r="I8235">
        <v>2</v>
      </c>
      <c r="J8235">
        <v>8000</v>
      </c>
      <c r="K8235" t="e">
        <f>+VLOOKUP(E8235,Costos!$A$1:$I$716100,9,FALSE)</f>
        <v>#N/A</v>
      </c>
      <c r="L8235" t="str">
        <f t="shared" si="270"/>
        <v>243</v>
      </c>
      <c r="M8235" t="str">
        <f t="shared" si="271"/>
        <v>243052</v>
      </c>
      <c r="N8235" t="str">
        <f>IFERROR(IF(L8235="231","231",VLOOKUP(E8235,Materiales!$A$1:$G$37443,7,FALSE)),"N/A")</f>
        <v>Otros</v>
      </c>
    </row>
    <row r="8236" spans="1:14" x14ac:dyDescent="0.25">
      <c r="A8236" t="s">
        <v>6636</v>
      </c>
      <c r="B8236" t="s">
        <v>6550</v>
      </c>
      <c r="C8236" t="s">
        <v>6637</v>
      </c>
      <c r="D8236" t="s">
        <v>6537</v>
      </c>
      <c r="E8236">
        <v>2410150007</v>
      </c>
      <c r="F8236" t="s">
        <v>6584</v>
      </c>
      <c r="G8236" t="s">
        <v>89</v>
      </c>
      <c r="H8236">
        <v>209.2379</v>
      </c>
      <c r="I8236">
        <v>2</v>
      </c>
      <c r="J8236">
        <v>8000</v>
      </c>
      <c r="K8236" t="e">
        <f>+VLOOKUP(E8236,Costos!$A$1:$I$716100,9,FALSE)</f>
        <v>#N/A</v>
      </c>
      <c r="L8236" t="str">
        <f t="shared" si="270"/>
        <v>241</v>
      </c>
      <c r="M8236" t="str">
        <f t="shared" si="271"/>
        <v>241015</v>
      </c>
      <c r="N8236" t="str">
        <f>IFERROR(IF(L8236="231","231",VLOOKUP(E8236,Materiales!$A$1:$G$37443,7,FALSE)),"N/A")</f>
        <v>N/A</v>
      </c>
    </row>
    <row r="8237" spans="1:14" x14ac:dyDescent="0.25">
      <c r="A8237" t="s">
        <v>6636</v>
      </c>
      <c r="B8237" t="s">
        <v>6550</v>
      </c>
      <c r="C8237" t="s">
        <v>6637</v>
      </c>
      <c r="D8237" t="s">
        <v>6537</v>
      </c>
      <c r="E8237">
        <v>2410090273</v>
      </c>
      <c r="F8237" t="s">
        <v>6570</v>
      </c>
      <c r="G8237" t="s">
        <v>89</v>
      </c>
      <c r="H8237">
        <v>3.1385999999999998</v>
      </c>
      <c r="I8237">
        <v>2</v>
      </c>
      <c r="J8237">
        <v>8000</v>
      </c>
      <c r="K8237">
        <f>+VLOOKUP(E8237,Costos!$A$1:$I$716100,9,FALSE)</f>
        <v>80.091543999999999</v>
      </c>
      <c r="L8237" t="str">
        <f t="shared" si="270"/>
        <v>241</v>
      </c>
      <c r="M8237" t="str">
        <f t="shared" si="271"/>
        <v>241009</v>
      </c>
      <c r="N8237" t="str">
        <f>IFERROR(IF(L8237="231","231",VLOOKUP(E8237,Materiales!$A$1:$G$37443,7,FALSE)),"N/A")</f>
        <v>Varios</v>
      </c>
    </row>
    <row r="8238" spans="1:14" x14ac:dyDescent="0.25">
      <c r="A8238" t="s">
        <v>6636</v>
      </c>
      <c r="B8238" t="s">
        <v>6550</v>
      </c>
      <c r="C8238" t="s">
        <v>6637</v>
      </c>
      <c r="D8238" t="s">
        <v>6537</v>
      </c>
      <c r="E8238">
        <v>2430680003</v>
      </c>
      <c r="F8238" t="s">
        <v>6569</v>
      </c>
      <c r="G8238" t="s">
        <v>89</v>
      </c>
      <c r="H8238">
        <v>7.85E-2</v>
      </c>
      <c r="I8238">
        <v>2</v>
      </c>
      <c r="J8238">
        <v>8000</v>
      </c>
      <c r="K8238">
        <f>+VLOOKUP(E8238,Costos!$A$1:$I$716100,9,FALSE)</f>
        <v>43.858021000000001</v>
      </c>
      <c r="L8238" t="str">
        <f t="shared" si="270"/>
        <v>243</v>
      </c>
      <c r="M8238" t="str">
        <f t="shared" si="271"/>
        <v>243068</v>
      </c>
      <c r="N8238" t="str">
        <f>IFERROR(IF(L8238="231","231",VLOOKUP(E8238,Materiales!$A$1:$G$37443,7,FALSE)),"N/A")</f>
        <v>Dispersión</v>
      </c>
    </row>
    <row r="8239" spans="1:14" x14ac:dyDescent="0.25">
      <c r="A8239" t="s">
        <v>6636</v>
      </c>
      <c r="B8239" t="s">
        <v>6550</v>
      </c>
      <c r="C8239" t="s">
        <v>6637</v>
      </c>
      <c r="D8239" t="s">
        <v>6537</v>
      </c>
      <c r="E8239">
        <v>2430390013</v>
      </c>
      <c r="F8239" t="s">
        <v>6556</v>
      </c>
      <c r="G8239" t="s">
        <v>89</v>
      </c>
      <c r="H8239">
        <v>10.135</v>
      </c>
      <c r="I8239">
        <v>2</v>
      </c>
      <c r="J8239">
        <v>8000</v>
      </c>
      <c r="K8239">
        <f>+VLOOKUP(E8239,Costos!$A$1:$I$716100,9,FALSE)</f>
        <v>27.214721000000001</v>
      </c>
      <c r="L8239" t="str">
        <f t="shared" si="270"/>
        <v>243</v>
      </c>
      <c r="M8239" t="str">
        <f t="shared" si="271"/>
        <v>243039</v>
      </c>
      <c r="N8239" t="str">
        <f>IFERROR(IF(L8239="231","231",VLOOKUP(E8239,Materiales!$A$1:$G$37443,7,FALSE)),"N/A")</f>
        <v>Varios</v>
      </c>
    </row>
    <row r="8240" spans="1:14" x14ac:dyDescent="0.25">
      <c r="A8240" t="s">
        <v>6636</v>
      </c>
      <c r="B8240" t="s">
        <v>6550</v>
      </c>
      <c r="C8240" t="s">
        <v>6637</v>
      </c>
      <c r="D8240" t="s">
        <v>6537</v>
      </c>
      <c r="E8240">
        <v>2430810004</v>
      </c>
      <c r="F8240" t="s">
        <v>6557</v>
      </c>
      <c r="G8240" t="s">
        <v>89</v>
      </c>
      <c r="H8240">
        <v>0.1308</v>
      </c>
      <c r="I8240">
        <v>2</v>
      </c>
      <c r="J8240">
        <v>8000</v>
      </c>
      <c r="K8240">
        <f>+VLOOKUP(E8240,Costos!$A$1:$I$716100,9,FALSE)</f>
        <v>6.728307</v>
      </c>
      <c r="L8240" t="str">
        <f t="shared" si="270"/>
        <v>243</v>
      </c>
      <c r="M8240" t="str">
        <f t="shared" si="271"/>
        <v>243081</v>
      </c>
      <c r="N8240" t="str">
        <f>IFERROR(IF(L8240="231","231",VLOOKUP(E8240,Materiales!$A$1:$G$37443,7,FALSE)),"N/A")</f>
        <v>Varios</v>
      </c>
    </row>
    <row r="8241" spans="1:14" x14ac:dyDescent="0.25">
      <c r="A8241" t="s">
        <v>6636</v>
      </c>
      <c r="B8241" t="s">
        <v>6550</v>
      </c>
      <c r="C8241" t="s">
        <v>6637</v>
      </c>
      <c r="D8241" t="s">
        <v>6537</v>
      </c>
      <c r="E8241">
        <v>2430850011</v>
      </c>
      <c r="F8241" t="s">
        <v>6558</v>
      </c>
      <c r="G8241" t="s">
        <v>89</v>
      </c>
      <c r="H8241">
        <v>6.1593999999999998</v>
      </c>
      <c r="I8241">
        <v>2</v>
      </c>
      <c r="J8241">
        <v>8000</v>
      </c>
      <c r="K8241">
        <f>+VLOOKUP(E8241,Costos!$A$1:$I$716100,9,FALSE)</f>
        <v>7.0333329999999998</v>
      </c>
      <c r="L8241" t="str">
        <f t="shared" si="270"/>
        <v>243</v>
      </c>
      <c r="M8241" t="str">
        <f t="shared" si="271"/>
        <v>243085</v>
      </c>
      <c r="N8241" t="str">
        <f>IFERROR(IF(L8241="231","231",VLOOKUP(E8241,Materiales!$A$1:$G$37443,7,FALSE)),"N/A")</f>
        <v>N/A</v>
      </c>
    </row>
    <row r="8242" spans="1:14" x14ac:dyDescent="0.25">
      <c r="A8242" t="s">
        <v>6636</v>
      </c>
      <c r="B8242" t="s">
        <v>6550</v>
      </c>
      <c r="C8242" t="s">
        <v>6637</v>
      </c>
      <c r="D8242" t="s">
        <v>6537</v>
      </c>
      <c r="E8242">
        <v>2410120031</v>
      </c>
      <c r="F8242" t="s">
        <v>6559</v>
      </c>
      <c r="G8242" t="s">
        <v>89</v>
      </c>
      <c r="H8242">
        <v>170</v>
      </c>
      <c r="I8242">
        <v>2</v>
      </c>
      <c r="J8242">
        <v>8000</v>
      </c>
      <c r="K8242">
        <f>+VLOOKUP(E8242,Costos!$A$1:$I$716100,9,FALSE)</f>
        <v>4.0202119999999999</v>
      </c>
      <c r="L8242" t="str">
        <f t="shared" si="270"/>
        <v>241</v>
      </c>
      <c r="M8242" t="str">
        <f t="shared" si="271"/>
        <v>241012</v>
      </c>
      <c r="N8242" t="str">
        <f>IFERROR(IF(L8242="231","231",VLOOKUP(E8242,Materiales!$A$1:$G$37443,7,FALSE)),"N/A")</f>
        <v>N/A</v>
      </c>
    </row>
    <row r="8243" spans="1:14" x14ac:dyDescent="0.25">
      <c r="A8243" t="s">
        <v>6636</v>
      </c>
      <c r="B8243" t="s">
        <v>6550</v>
      </c>
      <c r="C8243" t="s">
        <v>6637</v>
      </c>
      <c r="D8243" t="s">
        <v>6537</v>
      </c>
      <c r="E8243">
        <v>2430880022</v>
      </c>
      <c r="F8243" t="s">
        <v>6560</v>
      </c>
      <c r="G8243" t="s">
        <v>89</v>
      </c>
      <c r="H8243">
        <v>8</v>
      </c>
      <c r="I8243">
        <v>2</v>
      </c>
      <c r="J8243">
        <v>8000</v>
      </c>
      <c r="K8243">
        <f>+VLOOKUP(E8243,Costos!$A$1:$I$716100,9,FALSE)</f>
        <v>6.1924229999999998</v>
      </c>
      <c r="L8243" t="str">
        <f t="shared" si="270"/>
        <v>243</v>
      </c>
      <c r="M8243" t="str">
        <f t="shared" si="271"/>
        <v>243088</v>
      </c>
      <c r="N8243" t="str">
        <f>IFERROR(IF(L8243="231","231",VLOOKUP(E8243,Materiales!$A$1:$G$37443,7,FALSE)),"N/A")</f>
        <v>Varios</v>
      </c>
    </row>
    <row r="8244" spans="1:14" x14ac:dyDescent="0.25">
      <c r="A8244" t="s">
        <v>6636</v>
      </c>
      <c r="B8244" t="s">
        <v>6550</v>
      </c>
      <c r="C8244">
        <v>2310160457</v>
      </c>
      <c r="D8244" t="s">
        <v>2423</v>
      </c>
      <c r="E8244">
        <v>2410290508</v>
      </c>
      <c r="F8244" t="s">
        <v>3349</v>
      </c>
      <c r="G8244" t="s">
        <v>89</v>
      </c>
      <c r="H8244">
        <v>25.263200000000001</v>
      </c>
      <c r="I8244">
        <v>3</v>
      </c>
      <c r="J8244">
        <v>8000</v>
      </c>
      <c r="K8244">
        <f>+VLOOKUP(E8244,Costos!$A$1:$I$716100,9,FALSE)</f>
        <v>7.2046840000000003</v>
      </c>
      <c r="L8244" t="str">
        <f t="shared" si="270"/>
        <v>241</v>
      </c>
      <c r="M8244" t="str">
        <f t="shared" si="271"/>
        <v>241029</v>
      </c>
      <c r="N8244" t="str">
        <f>IFERROR(IF(L8244="231","231",VLOOKUP(E8244,Materiales!$A$1:$G$37443,7,FALSE)),"N/A")</f>
        <v>Resinas</v>
      </c>
    </row>
    <row r="8245" spans="1:14" x14ac:dyDescent="0.25">
      <c r="A8245" t="s">
        <v>6636</v>
      </c>
      <c r="B8245" t="s">
        <v>6550</v>
      </c>
      <c r="C8245">
        <v>2310160457</v>
      </c>
      <c r="D8245" t="s">
        <v>2423</v>
      </c>
      <c r="E8245">
        <v>2410090294</v>
      </c>
      <c r="F8245" t="s">
        <v>101</v>
      </c>
      <c r="G8245" t="s">
        <v>89</v>
      </c>
      <c r="H8245">
        <v>0.4042</v>
      </c>
      <c r="I8245">
        <v>3</v>
      </c>
      <c r="J8245">
        <v>8000</v>
      </c>
      <c r="K8245">
        <f>+VLOOKUP(E8245,Costos!$A$1:$I$716100,9,FALSE)</f>
        <v>21.1996</v>
      </c>
      <c r="L8245" t="str">
        <f t="shared" si="270"/>
        <v>241</v>
      </c>
      <c r="M8245" t="str">
        <f t="shared" si="271"/>
        <v>241009</v>
      </c>
      <c r="N8245" t="str">
        <f>IFERROR(IF(L8245="231","231",VLOOKUP(E8245,Materiales!$A$1:$G$37443,7,FALSE)),"N/A")</f>
        <v>Masterbach</v>
      </c>
    </row>
    <row r="8246" spans="1:14" x14ac:dyDescent="0.25">
      <c r="A8246" t="s">
        <v>6636</v>
      </c>
      <c r="B8246" t="s">
        <v>6550</v>
      </c>
      <c r="C8246">
        <v>2310160269</v>
      </c>
      <c r="D8246" t="s">
        <v>2377</v>
      </c>
      <c r="E8246">
        <v>2410090294</v>
      </c>
      <c r="F8246" t="s">
        <v>101</v>
      </c>
      <c r="G8246" t="s">
        <v>89</v>
      </c>
      <c r="H8246">
        <v>0.192</v>
      </c>
      <c r="I8246">
        <v>3</v>
      </c>
      <c r="J8246">
        <v>8000</v>
      </c>
      <c r="K8246">
        <f>+VLOOKUP(E8246,Costos!$A$1:$I$716100,9,FALSE)</f>
        <v>21.1996</v>
      </c>
      <c r="L8246" t="str">
        <f t="shared" si="270"/>
        <v>241</v>
      </c>
      <c r="M8246" t="str">
        <f t="shared" si="271"/>
        <v>241009</v>
      </c>
      <c r="N8246" t="str">
        <f>IFERROR(IF(L8246="231","231",VLOOKUP(E8246,Materiales!$A$1:$G$37443,7,FALSE)),"N/A")</f>
        <v>Masterbach</v>
      </c>
    </row>
    <row r="8247" spans="1:14" x14ac:dyDescent="0.25">
      <c r="A8247" t="s">
        <v>6636</v>
      </c>
      <c r="B8247" t="s">
        <v>6550</v>
      </c>
      <c r="C8247">
        <v>2310160269</v>
      </c>
      <c r="D8247" t="s">
        <v>2377</v>
      </c>
      <c r="E8247">
        <v>2410290626</v>
      </c>
      <c r="F8247" t="s">
        <v>92</v>
      </c>
      <c r="G8247" t="s">
        <v>89</v>
      </c>
      <c r="H8247">
        <v>8</v>
      </c>
      <c r="I8247">
        <v>3</v>
      </c>
      <c r="J8247">
        <v>8000</v>
      </c>
      <c r="K8247">
        <f>+VLOOKUP(E8247,Costos!$A$1:$I$716100,9,FALSE)</f>
        <v>6.3063640000000003</v>
      </c>
      <c r="L8247" t="str">
        <f t="shared" si="270"/>
        <v>241</v>
      </c>
      <c r="M8247" t="str">
        <f t="shared" si="271"/>
        <v>241029</v>
      </c>
      <c r="N8247" t="str">
        <f>IFERROR(IF(L8247="231","231",VLOOKUP(E8247,Materiales!$A$1:$G$37443,7,FALSE)),"N/A")</f>
        <v>Resinas</v>
      </c>
    </row>
    <row r="8248" spans="1:14" x14ac:dyDescent="0.25">
      <c r="A8248" t="s">
        <v>6638</v>
      </c>
      <c r="B8248" t="s">
        <v>6551</v>
      </c>
      <c r="C8248" t="s">
        <v>6638</v>
      </c>
      <c r="D8248" t="s">
        <v>6551</v>
      </c>
      <c r="E8248">
        <v>2310160282</v>
      </c>
      <c r="F8248" t="s">
        <v>2379</v>
      </c>
      <c r="G8248" t="s">
        <v>36</v>
      </c>
      <c r="H8248">
        <v>8000</v>
      </c>
      <c r="I8248">
        <v>1</v>
      </c>
      <c r="J8248">
        <v>8000</v>
      </c>
      <c r="K8248">
        <f>+VLOOKUP(E8248,Costos!$A$1:$I$716100,9,FALSE)</f>
        <v>5.9553000000000002E-2</v>
      </c>
      <c r="L8248" t="str">
        <f t="shared" si="270"/>
        <v>231</v>
      </c>
      <c r="M8248" t="str">
        <f t="shared" si="271"/>
        <v>231016</v>
      </c>
      <c r="N8248" t="str">
        <f>IFERROR(IF(L8248="231","231",VLOOKUP(E8248,Materiales!$A$1:$G$37443,7,FALSE)),"N/A")</f>
        <v>231</v>
      </c>
    </row>
    <row r="8249" spans="1:14" x14ac:dyDescent="0.25">
      <c r="A8249" t="s">
        <v>6638</v>
      </c>
      <c r="B8249" t="s">
        <v>6551</v>
      </c>
      <c r="C8249" t="s">
        <v>6638</v>
      </c>
      <c r="D8249" t="s">
        <v>6551</v>
      </c>
      <c r="E8249">
        <v>23102301</v>
      </c>
      <c r="F8249" t="s">
        <v>6552</v>
      </c>
      <c r="G8249" t="s">
        <v>36</v>
      </c>
      <c r="H8249">
        <v>8000</v>
      </c>
      <c r="I8249">
        <v>1</v>
      </c>
      <c r="J8249">
        <v>8000</v>
      </c>
      <c r="K8249" t="e">
        <f>+VLOOKUP(E8249,Costos!$A$1:$I$716100,9,FALSE)</f>
        <v>#N/A</v>
      </c>
      <c r="L8249" t="str">
        <f t="shared" si="270"/>
        <v>231</v>
      </c>
      <c r="M8249" t="str">
        <f t="shared" si="271"/>
        <v>231023</v>
      </c>
      <c r="N8249" t="str">
        <f>IFERROR(IF(L8249="231","231",VLOOKUP(E8249,Materiales!$A$1:$G$37443,7,FALSE)),"N/A")</f>
        <v>231</v>
      </c>
    </row>
    <row r="8250" spans="1:14" x14ac:dyDescent="0.25">
      <c r="A8250" t="s">
        <v>6638</v>
      </c>
      <c r="B8250" t="s">
        <v>6551</v>
      </c>
      <c r="C8250" t="s">
        <v>6638</v>
      </c>
      <c r="D8250" t="s">
        <v>6551</v>
      </c>
      <c r="E8250">
        <v>2500070207</v>
      </c>
      <c r="F8250" t="s">
        <v>3753</v>
      </c>
      <c r="G8250" t="s">
        <v>36</v>
      </c>
      <c r="H8250">
        <v>8000</v>
      </c>
      <c r="I8250">
        <v>1</v>
      </c>
      <c r="J8250">
        <v>8000</v>
      </c>
      <c r="K8250">
        <f>+VLOOKUP(E8250,Costos!$A$1:$I$716100,9,FALSE)</f>
        <v>2.7E-2</v>
      </c>
      <c r="L8250" t="str">
        <f t="shared" si="270"/>
        <v>250</v>
      </c>
      <c r="M8250" t="str">
        <f t="shared" si="271"/>
        <v>250007</v>
      </c>
      <c r="N8250" t="str">
        <f>IFERROR(IF(L8250="231","231",VLOOKUP(E8250,Materiales!$A$1:$G$37443,7,FALSE)),"N/A")</f>
        <v>Etiquetas</v>
      </c>
    </row>
    <row r="8251" spans="1:14" x14ac:dyDescent="0.25">
      <c r="A8251" t="s">
        <v>6638</v>
      </c>
      <c r="B8251" t="s">
        <v>6551</v>
      </c>
      <c r="C8251" t="s">
        <v>6638</v>
      </c>
      <c r="D8251" t="s">
        <v>6551</v>
      </c>
      <c r="E8251">
        <v>2500030019</v>
      </c>
      <c r="F8251" t="s">
        <v>3695</v>
      </c>
      <c r="G8251" t="s">
        <v>36</v>
      </c>
      <c r="H8251">
        <v>168</v>
      </c>
      <c r="I8251">
        <v>1</v>
      </c>
      <c r="J8251">
        <v>8000</v>
      </c>
      <c r="K8251">
        <f>+VLOOKUP(E8251,Costos!$A$1:$I$716100,9,FALSE)</f>
        <v>1.05</v>
      </c>
      <c r="L8251" t="str">
        <f t="shared" si="270"/>
        <v>250</v>
      </c>
      <c r="M8251" t="str">
        <f t="shared" si="271"/>
        <v>250003</v>
      </c>
      <c r="N8251" t="str">
        <f>IFERROR(IF(L8251="231","231",VLOOKUP(E8251,Materiales!$A$1:$G$37443,7,FALSE)),"N/A")</f>
        <v>Cajón</v>
      </c>
    </row>
    <row r="8252" spans="1:14" x14ac:dyDescent="0.25">
      <c r="A8252" t="s">
        <v>6638</v>
      </c>
      <c r="B8252" t="s">
        <v>6551</v>
      </c>
      <c r="C8252" t="s">
        <v>6638</v>
      </c>
      <c r="D8252" t="s">
        <v>6551</v>
      </c>
      <c r="E8252" t="s">
        <v>6617</v>
      </c>
      <c r="F8252" t="s">
        <v>6538</v>
      </c>
      <c r="G8252" t="s">
        <v>89</v>
      </c>
      <c r="H8252">
        <v>1200</v>
      </c>
      <c r="I8252">
        <v>1</v>
      </c>
      <c r="J8252">
        <v>8000</v>
      </c>
      <c r="K8252" t="e">
        <f>+VLOOKUP(E8252,Costos!$A$1:$I$716100,9,FALSE)</f>
        <v>#N/A</v>
      </c>
      <c r="L8252" t="str">
        <f t="shared" si="270"/>
        <v>231</v>
      </c>
      <c r="M8252" t="str">
        <f t="shared" si="271"/>
        <v>231025</v>
      </c>
      <c r="N8252" t="str">
        <f>IFERROR(IF(L8252="231","231",VLOOKUP(E8252,Materiales!$A$1:$G$37443,7,FALSE)),"N/A")</f>
        <v>231</v>
      </c>
    </row>
    <row r="8253" spans="1:14" x14ac:dyDescent="0.25">
      <c r="A8253" t="s">
        <v>6638</v>
      </c>
      <c r="B8253" t="s">
        <v>6551</v>
      </c>
      <c r="C8253">
        <v>2310160282</v>
      </c>
      <c r="D8253" t="s">
        <v>2379</v>
      </c>
      <c r="E8253">
        <v>2310160457</v>
      </c>
      <c r="F8253" t="s">
        <v>2423</v>
      </c>
      <c r="G8253" t="s">
        <v>36</v>
      </c>
      <c r="H8253">
        <v>8000</v>
      </c>
      <c r="I8253">
        <v>2</v>
      </c>
      <c r="J8253">
        <v>8000</v>
      </c>
      <c r="K8253">
        <f>+VLOOKUP(E8253,Costos!$A$1:$I$716100,9,FALSE)</f>
        <v>3.9772000000000002E-2</v>
      </c>
      <c r="L8253" t="str">
        <f t="shared" si="270"/>
        <v>231</v>
      </c>
      <c r="M8253" t="str">
        <f t="shared" si="271"/>
        <v>231016</v>
      </c>
      <c r="N8253" t="str">
        <f>IFERROR(IF(L8253="231","231",VLOOKUP(E8253,Materiales!$A$1:$G$37443,7,FALSE)),"N/A")</f>
        <v>231</v>
      </c>
    </row>
    <row r="8254" spans="1:14" x14ac:dyDescent="0.25">
      <c r="A8254" t="s">
        <v>6638</v>
      </c>
      <c r="B8254" t="s">
        <v>6551</v>
      </c>
      <c r="C8254">
        <v>2310160282</v>
      </c>
      <c r="D8254" t="s">
        <v>2379</v>
      </c>
      <c r="E8254">
        <v>2310160269</v>
      </c>
      <c r="F8254" t="s">
        <v>2377</v>
      </c>
      <c r="G8254" t="s">
        <v>36</v>
      </c>
      <c r="H8254">
        <v>8000</v>
      </c>
      <c r="I8254">
        <v>2</v>
      </c>
      <c r="J8254">
        <v>8000</v>
      </c>
      <c r="K8254">
        <f>+VLOOKUP(E8254,Costos!$A$1:$I$716100,9,FALSE)</f>
        <v>1.0703000000000001E-2</v>
      </c>
      <c r="L8254" t="str">
        <f t="shared" si="270"/>
        <v>231</v>
      </c>
      <c r="M8254" t="str">
        <f t="shared" si="271"/>
        <v>231016</v>
      </c>
      <c r="N8254" t="str">
        <f>IFERROR(IF(L8254="231","231",VLOOKUP(E8254,Materiales!$A$1:$G$37443,7,FALSE)),"N/A")</f>
        <v>231</v>
      </c>
    </row>
    <row r="8255" spans="1:14" x14ac:dyDescent="0.25">
      <c r="A8255" t="s">
        <v>6638</v>
      </c>
      <c r="B8255" t="s">
        <v>6551</v>
      </c>
      <c r="C8255">
        <v>23102301</v>
      </c>
      <c r="D8255" t="s">
        <v>6552</v>
      </c>
      <c r="E8255">
        <v>2430480002</v>
      </c>
      <c r="F8255" t="s">
        <v>3571</v>
      </c>
      <c r="G8255" t="s">
        <v>89</v>
      </c>
      <c r="H8255">
        <v>108</v>
      </c>
      <c r="I8255">
        <v>2</v>
      </c>
      <c r="J8255">
        <v>8000</v>
      </c>
      <c r="K8255">
        <f>+VLOOKUP(E8255,Costos!$A$1:$I$716100,9,FALSE)</f>
        <v>6.8365</v>
      </c>
      <c r="L8255" t="str">
        <f t="shared" si="270"/>
        <v>243</v>
      </c>
      <c r="M8255" t="str">
        <f t="shared" si="271"/>
        <v>243048</v>
      </c>
      <c r="N8255" t="str">
        <f>IFERROR(IF(L8255="231","231",VLOOKUP(E8255,Materiales!$A$1:$G$37443,7,FALSE)),"N/A")</f>
        <v>Resinas</v>
      </c>
    </row>
    <row r="8256" spans="1:14" x14ac:dyDescent="0.25">
      <c r="A8256" t="s">
        <v>6638</v>
      </c>
      <c r="B8256" t="s">
        <v>6551</v>
      </c>
      <c r="C8256" t="s">
        <v>6617</v>
      </c>
      <c r="D8256" t="s">
        <v>6538</v>
      </c>
      <c r="E8256">
        <v>2430870004</v>
      </c>
      <c r="F8256" t="s">
        <v>3650</v>
      </c>
      <c r="G8256" t="s">
        <v>89</v>
      </c>
      <c r="H8256">
        <v>0.8</v>
      </c>
      <c r="I8256">
        <v>2</v>
      </c>
      <c r="J8256">
        <v>8000</v>
      </c>
      <c r="K8256">
        <f>+VLOOKUP(E8256,Costos!$A$1:$I$716100,9,FALSE)</f>
        <v>5.9204129999999999</v>
      </c>
      <c r="L8256" t="str">
        <f t="shared" si="270"/>
        <v>243</v>
      </c>
      <c r="M8256" t="str">
        <f t="shared" si="271"/>
        <v>243087</v>
      </c>
      <c r="N8256" t="str">
        <f>IFERROR(IF(L8256="231","231",VLOOKUP(E8256,Materiales!$A$1:$G$37443,7,FALSE)),"N/A")</f>
        <v>Varios</v>
      </c>
    </row>
    <row r="8257" spans="1:14" x14ac:dyDescent="0.25">
      <c r="A8257" t="s">
        <v>6638</v>
      </c>
      <c r="B8257" t="s">
        <v>6551</v>
      </c>
      <c r="C8257" t="s">
        <v>6617</v>
      </c>
      <c r="D8257" t="s">
        <v>6538</v>
      </c>
      <c r="E8257">
        <v>2430850013</v>
      </c>
      <c r="F8257" t="s">
        <v>6553</v>
      </c>
      <c r="G8257" t="s">
        <v>89</v>
      </c>
      <c r="H8257">
        <v>7.3978000000000002</v>
      </c>
      <c r="I8257">
        <v>2</v>
      </c>
      <c r="J8257">
        <v>8000</v>
      </c>
      <c r="K8257">
        <f>+VLOOKUP(E8257,Costos!$A$1:$I$716100,9,FALSE)</f>
        <v>6.0844829999999996</v>
      </c>
      <c r="L8257" t="str">
        <f t="shared" si="270"/>
        <v>243</v>
      </c>
      <c r="M8257" t="str">
        <f t="shared" si="271"/>
        <v>243085</v>
      </c>
      <c r="N8257" t="str">
        <f>IFERROR(IF(L8257="231","231",VLOOKUP(E8257,Materiales!$A$1:$G$37443,7,FALSE)),"N/A")</f>
        <v>Varios</v>
      </c>
    </row>
    <row r="8258" spans="1:14" x14ac:dyDescent="0.25">
      <c r="A8258" t="s">
        <v>6638</v>
      </c>
      <c r="B8258" t="s">
        <v>6551</v>
      </c>
      <c r="C8258" t="s">
        <v>6617</v>
      </c>
      <c r="D8258" t="s">
        <v>6538</v>
      </c>
      <c r="E8258">
        <v>2430850012</v>
      </c>
      <c r="F8258" t="s">
        <v>6554</v>
      </c>
      <c r="G8258" t="s">
        <v>89</v>
      </c>
      <c r="H8258">
        <v>1.9736</v>
      </c>
      <c r="I8258">
        <v>2</v>
      </c>
      <c r="J8258">
        <v>8000</v>
      </c>
      <c r="K8258">
        <f>+VLOOKUP(E8258,Costos!$A$1:$I$716100,9,FALSE)</f>
        <v>15.424059</v>
      </c>
      <c r="L8258" t="str">
        <f t="shared" si="270"/>
        <v>243</v>
      </c>
      <c r="M8258" t="str">
        <f t="shared" si="271"/>
        <v>243085</v>
      </c>
      <c r="N8258" t="str">
        <f>IFERROR(IF(L8258="231","231",VLOOKUP(E8258,Materiales!$A$1:$G$37443,7,FALSE)),"N/A")</f>
        <v>Varios</v>
      </c>
    </row>
    <row r="8259" spans="1:14" x14ac:dyDescent="0.25">
      <c r="A8259" t="s">
        <v>6638</v>
      </c>
      <c r="B8259" t="s">
        <v>6551</v>
      </c>
      <c r="C8259" t="s">
        <v>6617</v>
      </c>
      <c r="D8259" t="s">
        <v>6538</v>
      </c>
      <c r="E8259">
        <v>2410150007</v>
      </c>
      <c r="F8259" t="s">
        <v>6584</v>
      </c>
      <c r="G8259" t="s">
        <v>89</v>
      </c>
      <c r="H8259">
        <v>209.12620000000001</v>
      </c>
      <c r="I8259">
        <v>2</v>
      </c>
      <c r="J8259">
        <v>8000</v>
      </c>
      <c r="K8259" t="e">
        <f>+VLOOKUP(E8259,Costos!$A$1:$I$716100,9,FALSE)</f>
        <v>#N/A</v>
      </c>
      <c r="L8259" t="str">
        <f t="shared" si="270"/>
        <v>241</v>
      </c>
      <c r="M8259" t="str">
        <f t="shared" si="271"/>
        <v>241015</v>
      </c>
      <c r="N8259" t="str">
        <f>IFERROR(IF(L8259="231","231",VLOOKUP(E8259,Materiales!$A$1:$G$37443,7,FALSE)),"N/A")</f>
        <v>N/A</v>
      </c>
    </row>
    <row r="8260" spans="1:14" x14ac:dyDescent="0.25">
      <c r="A8260" t="s">
        <v>6638</v>
      </c>
      <c r="B8260" t="s">
        <v>6551</v>
      </c>
      <c r="C8260" t="s">
        <v>6617</v>
      </c>
      <c r="D8260" t="s">
        <v>6538</v>
      </c>
      <c r="E8260">
        <v>2430620001</v>
      </c>
      <c r="F8260" t="s">
        <v>6555</v>
      </c>
      <c r="G8260" t="s">
        <v>89</v>
      </c>
      <c r="H8260">
        <v>14.9656</v>
      </c>
      <c r="I8260">
        <v>2</v>
      </c>
      <c r="J8260">
        <v>8000</v>
      </c>
      <c r="K8260">
        <f>+VLOOKUP(E8260,Costos!$A$1:$I$716100,9,FALSE)</f>
        <v>40.443644999999997</v>
      </c>
      <c r="L8260" t="str">
        <f t="shared" si="270"/>
        <v>243</v>
      </c>
      <c r="M8260" t="str">
        <f t="shared" si="271"/>
        <v>243062</v>
      </c>
      <c r="N8260" t="str">
        <f>IFERROR(IF(L8260="231","231",VLOOKUP(E8260,Materiales!$A$1:$G$37443,7,FALSE)),"N/A")</f>
        <v>Dispersión</v>
      </c>
    </row>
    <row r="8261" spans="1:14" x14ac:dyDescent="0.25">
      <c r="A8261" t="s">
        <v>6638</v>
      </c>
      <c r="B8261" t="s">
        <v>6551</v>
      </c>
      <c r="C8261" t="s">
        <v>6617</v>
      </c>
      <c r="D8261" t="s">
        <v>6538</v>
      </c>
      <c r="E8261">
        <v>2310030240</v>
      </c>
      <c r="F8261" t="s">
        <v>6571</v>
      </c>
      <c r="G8261" t="s">
        <v>89</v>
      </c>
      <c r="H8261">
        <v>1.9343999999999999</v>
      </c>
      <c r="I8261">
        <v>2</v>
      </c>
      <c r="J8261">
        <v>8000</v>
      </c>
      <c r="K8261">
        <f>+VLOOKUP(E8261,Costos!$A$1:$I$716100,9,FALSE)</f>
        <v>24.041525</v>
      </c>
      <c r="L8261" t="str">
        <f t="shared" si="270"/>
        <v>231</v>
      </c>
      <c r="M8261" t="str">
        <f t="shared" si="271"/>
        <v>231003</v>
      </c>
      <c r="N8261" t="str">
        <f>IFERROR(IF(L8261="231","231",VLOOKUP(E8261,Materiales!$A$1:$G$37443,7,FALSE)),"N/A")</f>
        <v>231</v>
      </c>
    </row>
    <row r="8262" spans="1:14" x14ac:dyDescent="0.25">
      <c r="A8262" t="s">
        <v>6638</v>
      </c>
      <c r="B8262" t="s">
        <v>6551</v>
      </c>
      <c r="C8262" t="s">
        <v>6617</v>
      </c>
      <c r="D8262" t="s">
        <v>6538</v>
      </c>
      <c r="E8262">
        <v>2430390013</v>
      </c>
      <c r="F8262" t="s">
        <v>6556</v>
      </c>
      <c r="G8262" t="s">
        <v>89</v>
      </c>
      <c r="H8262">
        <v>9.9335000000000004</v>
      </c>
      <c r="I8262">
        <v>2</v>
      </c>
      <c r="J8262">
        <v>8000</v>
      </c>
      <c r="K8262">
        <f>+VLOOKUP(E8262,Costos!$A$1:$I$716100,9,FALSE)</f>
        <v>27.214721000000001</v>
      </c>
      <c r="L8262" t="str">
        <f t="shared" si="270"/>
        <v>243</v>
      </c>
      <c r="M8262" t="str">
        <f t="shared" si="271"/>
        <v>243039</v>
      </c>
      <c r="N8262" t="str">
        <f>IFERROR(IF(L8262="231","231",VLOOKUP(E8262,Materiales!$A$1:$G$37443,7,FALSE)),"N/A")</f>
        <v>Varios</v>
      </c>
    </row>
    <row r="8263" spans="1:14" x14ac:dyDescent="0.25">
      <c r="A8263" t="s">
        <v>6638</v>
      </c>
      <c r="B8263" t="s">
        <v>6551</v>
      </c>
      <c r="C8263" t="s">
        <v>6617</v>
      </c>
      <c r="D8263" t="s">
        <v>6538</v>
      </c>
      <c r="E8263">
        <v>2430810004</v>
      </c>
      <c r="F8263" t="s">
        <v>6557</v>
      </c>
      <c r="G8263" t="s">
        <v>89</v>
      </c>
      <c r="H8263">
        <v>0.13070000000000001</v>
      </c>
      <c r="I8263">
        <v>2</v>
      </c>
      <c r="J8263">
        <v>8000</v>
      </c>
      <c r="K8263">
        <f>+VLOOKUP(E8263,Costos!$A$1:$I$716100,9,FALSE)</f>
        <v>6.728307</v>
      </c>
      <c r="L8263" t="str">
        <f t="shared" si="270"/>
        <v>243</v>
      </c>
      <c r="M8263" t="str">
        <f t="shared" si="271"/>
        <v>243081</v>
      </c>
      <c r="N8263" t="str">
        <f>IFERROR(IF(L8263="231","231",VLOOKUP(E8263,Materiales!$A$1:$G$37443,7,FALSE)),"N/A")</f>
        <v>Varios</v>
      </c>
    </row>
    <row r="8264" spans="1:14" x14ac:dyDescent="0.25">
      <c r="A8264" t="s">
        <v>6638</v>
      </c>
      <c r="B8264" t="s">
        <v>6551</v>
      </c>
      <c r="C8264" t="s">
        <v>6617</v>
      </c>
      <c r="D8264" t="s">
        <v>6538</v>
      </c>
      <c r="E8264">
        <v>2430850011</v>
      </c>
      <c r="F8264" t="s">
        <v>6558</v>
      </c>
      <c r="G8264" t="s">
        <v>89</v>
      </c>
      <c r="H8264">
        <v>6.1562000000000001</v>
      </c>
      <c r="I8264">
        <v>2</v>
      </c>
      <c r="J8264">
        <v>8000</v>
      </c>
      <c r="K8264">
        <f>+VLOOKUP(E8264,Costos!$A$1:$I$716100,9,FALSE)</f>
        <v>7.0333329999999998</v>
      </c>
      <c r="L8264" t="str">
        <f t="shared" si="270"/>
        <v>243</v>
      </c>
      <c r="M8264" t="str">
        <f t="shared" si="271"/>
        <v>243085</v>
      </c>
      <c r="N8264" t="str">
        <f>IFERROR(IF(L8264="231","231",VLOOKUP(E8264,Materiales!$A$1:$G$37443,7,FALSE)),"N/A")</f>
        <v>N/A</v>
      </c>
    </row>
    <row r="8265" spans="1:14" x14ac:dyDescent="0.25">
      <c r="A8265" t="s">
        <v>6638</v>
      </c>
      <c r="B8265" t="s">
        <v>6551</v>
      </c>
      <c r="C8265" t="s">
        <v>6617</v>
      </c>
      <c r="D8265" t="s">
        <v>6538</v>
      </c>
      <c r="E8265">
        <v>2410120031</v>
      </c>
      <c r="F8265" t="s">
        <v>6559</v>
      </c>
      <c r="G8265" t="s">
        <v>89</v>
      </c>
      <c r="H8265">
        <v>170</v>
      </c>
      <c r="I8265">
        <v>2</v>
      </c>
      <c r="J8265">
        <v>8000</v>
      </c>
      <c r="K8265">
        <f>+VLOOKUP(E8265,Costos!$A$1:$I$716100,9,FALSE)</f>
        <v>4.0202119999999999</v>
      </c>
      <c r="L8265" t="str">
        <f t="shared" si="270"/>
        <v>241</v>
      </c>
      <c r="M8265" t="str">
        <f t="shared" si="271"/>
        <v>241012</v>
      </c>
      <c r="N8265" t="str">
        <f>IFERROR(IF(L8265="231","231",VLOOKUP(E8265,Materiales!$A$1:$G$37443,7,FALSE)),"N/A")</f>
        <v>N/A</v>
      </c>
    </row>
    <row r="8266" spans="1:14" x14ac:dyDescent="0.25">
      <c r="A8266" t="s">
        <v>6638</v>
      </c>
      <c r="B8266" t="s">
        <v>6551</v>
      </c>
      <c r="C8266" t="s">
        <v>6617</v>
      </c>
      <c r="D8266" t="s">
        <v>6538</v>
      </c>
      <c r="E8266">
        <v>2430880022</v>
      </c>
      <c r="F8266" t="s">
        <v>6560</v>
      </c>
      <c r="G8266" t="s">
        <v>89</v>
      </c>
      <c r="H8266">
        <v>8</v>
      </c>
      <c r="I8266">
        <v>2</v>
      </c>
      <c r="J8266">
        <v>8000</v>
      </c>
      <c r="K8266">
        <f>+VLOOKUP(E8266,Costos!$A$1:$I$716100,9,FALSE)</f>
        <v>6.1924229999999998</v>
      </c>
      <c r="L8266" t="str">
        <f t="shared" si="270"/>
        <v>243</v>
      </c>
      <c r="M8266" t="str">
        <f t="shared" si="271"/>
        <v>243088</v>
      </c>
      <c r="N8266" t="str">
        <f>IFERROR(IF(L8266="231","231",VLOOKUP(E8266,Materiales!$A$1:$G$37443,7,FALSE)),"N/A")</f>
        <v>Varios</v>
      </c>
    </row>
    <row r="8267" spans="1:14" x14ac:dyDescent="0.25">
      <c r="A8267" t="s">
        <v>6638</v>
      </c>
      <c r="B8267" t="s">
        <v>6551</v>
      </c>
      <c r="C8267">
        <v>2310160457</v>
      </c>
      <c r="D8267" t="s">
        <v>2423</v>
      </c>
      <c r="E8267">
        <v>2410290508</v>
      </c>
      <c r="F8267" t="s">
        <v>3349</v>
      </c>
      <c r="G8267" t="s">
        <v>89</v>
      </c>
      <c r="H8267">
        <v>25.263200000000001</v>
      </c>
      <c r="I8267">
        <v>3</v>
      </c>
      <c r="J8267">
        <v>8000</v>
      </c>
      <c r="K8267">
        <f>+VLOOKUP(E8267,Costos!$A$1:$I$716100,9,FALSE)</f>
        <v>7.2046840000000003</v>
      </c>
      <c r="L8267" t="str">
        <f t="shared" si="270"/>
        <v>241</v>
      </c>
      <c r="M8267" t="str">
        <f t="shared" si="271"/>
        <v>241029</v>
      </c>
      <c r="N8267" t="str">
        <f>IFERROR(IF(L8267="231","231",VLOOKUP(E8267,Materiales!$A$1:$G$37443,7,FALSE)),"N/A")</f>
        <v>Resinas</v>
      </c>
    </row>
    <row r="8268" spans="1:14" x14ac:dyDescent="0.25">
      <c r="A8268" t="s">
        <v>6638</v>
      </c>
      <c r="B8268" t="s">
        <v>6551</v>
      </c>
      <c r="C8268">
        <v>2310160457</v>
      </c>
      <c r="D8268" t="s">
        <v>2423</v>
      </c>
      <c r="E8268">
        <v>2410090294</v>
      </c>
      <c r="F8268" t="s">
        <v>101</v>
      </c>
      <c r="G8268" t="s">
        <v>89</v>
      </c>
      <c r="H8268">
        <v>0.4042</v>
      </c>
      <c r="I8268">
        <v>3</v>
      </c>
      <c r="J8268">
        <v>8000</v>
      </c>
      <c r="K8268">
        <f>+VLOOKUP(E8268,Costos!$A$1:$I$716100,9,FALSE)</f>
        <v>21.1996</v>
      </c>
      <c r="L8268" t="str">
        <f t="shared" si="270"/>
        <v>241</v>
      </c>
      <c r="M8268" t="str">
        <f t="shared" si="271"/>
        <v>241009</v>
      </c>
      <c r="N8268" t="str">
        <f>IFERROR(IF(L8268="231","231",VLOOKUP(E8268,Materiales!$A$1:$G$37443,7,FALSE)),"N/A")</f>
        <v>Masterbach</v>
      </c>
    </row>
    <row r="8269" spans="1:14" x14ac:dyDescent="0.25">
      <c r="A8269" t="s">
        <v>6638</v>
      </c>
      <c r="B8269" t="s">
        <v>6551</v>
      </c>
      <c r="C8269">
        <v>2310160269</v>
      </c>
      <c r="D8269" t="s">
        <v>2377</v>
      </c>
      <c r="E8269">
        <v>2410090294</v>
      </c>
      <c r="F8269" t="s">
        <v>101</v>
      </c>
      <c r="G8269" t="s">
        <v>89</v>
      </c>
      <c r="H8269">
        <v>0.192</v>
      </c>
      <c r="I8269">
        <v>3</v>
      </c>
      <c r="J8269">
        <v>8000</v>
      </c>
      <c r="K8269">
        <f>+VLOOKUP(E8269,Costos!$A$1:$I$716100,9,FALSE)</f>
        <v>21.1996</v>
      </c>
      <c r="L8269" t="str">
        <f t="shared" si="270"/>
        <v>241</v>
      </c>
      <c r="M8269" t="str">
        <f t="shared" si="271"/>
        <v>241009</v>
      </c>
      <c r="N8269" t="str">
        <f>IFERROR(IF(L8269="231","231",VLOOKUP(E8269,Materiales!$A$1:$G$37443,7,FALSE)),"N/A")</f>
        <v>Masterbach</v>
      </c>
    </row>
    <row r="8270" spans="1:14" x14ac:dyDescent="0.25">
      <c r="A8270" t="s">
        <v>6638</v>
      </c>
      <c r="B8270" t="s">
        <v>6551</v>
      </c>
      <c r="C8270">
        <v>2310160269</v>
      </c>
      <c r="D8270" t="s">
        <v>2377</v>
      </c>
      <c r="E8270">
        <v>2410290626</v>
      </c>
      <c r="F8270" t="s">
        <v>92</v>
      </c>
      <c r="G8270" t="s">
        <v>89</v>
      </c>
      <c r="H8270">
        <v>8</v>
      </c>
      <c r="I8270">
        <v>3</v>
      </c>
      <c r="J8270">
        <v>8000</v>
      </c>
      <c r="K8270">
        <f>+VLOOKUP(E8270,Costos!$A$1:$I$716100,9,FALSE)</f>
        <v>6.3063640000000003</v>
      </c>
      <c r="L8270" t="str">
        <f t="shared" si="270"/>
        <v>241</v>
      </c>
      <c r="M8270" t="str">
        <f t="shared" si="271"/>
        <v>241029</v>
      </c>
      <c r="N8270" t="str">
        <f>IFERROR(IF(L8270="231","231",VLOOKUP(E8270,Materiales!$A$1:$G$37443,7,FALSE)),"N/A")</f>
        <v>Resinas</v>
      </c>
    </row>
    <row r="8271" spans="1:14" x14ac:dyDescent="0.25">
      <c r="A8271" t="s">
        <v>6638</v>
      </c>
      <c r="B8271" t="s">
        <v>6551</v>
      </c>
      <c r="C8271">
        <v>2310030240</v>
      </c>
      <c r="D8271" t="s">
        <v>2152</v>
      </c>
      <c r="E8271">
        <v>2430850012</v>
      </c>
      <c r="F8271" t="s">
        <v>3638</v>
      </c>
      <c r="G8271" t="s">
        <v>89</v>
      </c>
      <c r="H8271">
        <v>1.7399999999999999E-2</v>
      </c>
      <c r="I8271">
        <v>3</v>
      </c>
      <c r="J8271">
        <v>8000</v>
      </c>
      <c r="K8271">
        <f>+VLOOKUP(E8271,Costos!$A$1:$I$716100,9,FALSE)</f>
        <v>15.424059</v>
      </c>
      <c r="L8271" t="str">
        <f t="shared" si="270"/>
        <v>243</v>
      </c>
      <c r="M8271" t="str">
        <f t="shared" si="271"/>
        <v>243085</v>
      </c>
      <c r="N8271" t="str">
        <f>IFERROR(IF(L8271="231","231",VLOOKUP(E8271,Materiales!$A$1:$G$37443,7,FALSE)),"N/A")</f>
        <v>Varios</v>
      </c>
    </row>
    <row r="8272" spans="1:14" x14ac:dyDescent="0.25">
      <c r="A8272" t="s">
        <v>6638</v>
      </c>
      <c r="B8272" t="s">
        <v>6551</v>
      </c>
      <c r="C8272">
        <v>2310030240</v>
      </c>
      <c r="D8272" t="s">
        <v>2152</v>
      </c>
      <c r="E8272">
        <v>2410210019</v>
      </c>
      <c r="F8272" t="s">
        <v>113</v>
      </c>
      <c r="G8272" t="s">
        <v>89</v>
      </c>
      <c r="H8272">
        <v>0.1757</v>
      </c>
      <c r="I8272">
        <v>3</v>
      </c>
      <c r="J8272">
        <v>8000</v>
      </c>
      <c r="K8272">
        <f>+VLOOKUP(E8272,Costos!$A$1:$I$716100,9,FALSE)</f>
        <v>7.7568599999999996</v>
      </c>
      <c r="L8272" t="str">
        <f t="shared" si="270"/>
        <v>241</v>
      </c>
      <c r="M8272" t="str">
        <f t="shared" si="271"/>
        <v>241021</v>
      </c>
      <c r="N8272" t="str">
        <f>IFERROR(IF(L8272="231","231",VLOOKUP(E8272,Materiales!$A$1:$G$37443,7,FALSE)),"N/A")</f>
        <v>Varios</v>
      </c>
    </row>
    <row r="8273" spans="1:14" x14ac:dyDescent="0.25">
      <c r="A8273" t="s">
        <v>6638</v>
      </c>
      <c r="B8273" t="s">
        <v>6551</v>
      </c>
      <c r="C8273">
        <v>2310030240</v>
      </c>
      <c r="D8273" t="s">
        <v>2152</v>
      </c>
      <c r="E8273">
        <v>2430950002</v>
      </c>
      <c r="F8273" t="s">
        <v>3667</v>
      </c>
      <c r="G8273" t="s">
        <v>89</v>
      </c>
      <c r="H8273">
        <v>1.7399999999999999E-2</v>
      </c>
      <c r="I8273">
        <v>3</v>
      </c>
      <c r="J8273">
        <v>8000</v>
      </c>
      <c r="K8273">
        <f>+VLOOKUP(E8273,Costos!$A$1:$I$716100,9,FALSE)</f>
        <v>16.036432000000001</v>
      </c>
      <c r="L8273" t="str">
        <f t="shared" si="270"/>
        <v>243</v>
      </c>
      <c r="M8273" t="str">
        <f t="shared" si="271"/>
        <v>243095</v>
      </c>
      <c r="N8273" t="str">
        <f>IFERROR(IF(L8273="231","231",VLOOKUP(E8273,Materiales!$A$1:$G$37443,7,FALSE)),"N/A")</f>
        <v>Varios</v>
      </c>
    </row>
    <row r="8274" spans="1:14" x14ac:dyDescent="0.25">
      <c r="A8274" t="s">
        <v>6638</v>
      </c>
      <c r="B8274" t="s">
        <v>6551</v>
      </c>
      <c r="C8274">
        <v>2310030240</v>
      </c>
      <c r="D8274" t="s">
        <v>2152</v>
      </c>
      <c r="E8274">
        <v>2430880026</v>
      </c>
      <c r="F8274" t="s">
        <v>115</v>
      </c>
      <c r="G8274" t="s">
        <v>89</v>
      </c>
      <c r="H8274">
        <v>1.7399999999999999E-2</v>
      </c>
      <c r="I8274">
        <v>3</v>
      </c>
      <c r="J8274">
        <v>8000</v>
      </c>
      <c r="K8274">
        <f>+VLOOKUP(E8274,Costos!$A$1:$I$716100,9,FALSE)</f>
        <v>6.6873969999999998</v>
      </c>
      <c r="L8274" t="str">
        <f t="shared" si="270"/>
        <v>243</v>
      </c>
      <c r="M8274" t="str">
        <f t="shared" si="271"/>
        <v>243088</v>
      </c>
      <c r="N8274" t="str">
        <f>IFERROR(IF(L8274="231","231",VLOOKUP(E8274,Materiales!$A$1:$G$37443,7,FALSE)),"N/A")</f>
        <v>Otros</v>
      </c>
    </row>
    <row r="8275" spans="1:14" x14ac:dyDescent="0.25">
      <c r="A8275" t="s">
        <v>6638</v>
      </c>
      <c r="B8275" t="s">
        <v>6551</v>
      </c>
      <c r="C8275">
        <v>2310030240</v>
      </c>
      <c r="D8275" t="s">
        <v>2152</v>
      </c>
      <c r="E8275">
        <v>2410090305</v>
      </c>
      <c r="F8275" t="s">
        <v>3204</v>
      </c>
      <c r="G8275" t="s">
        <v>89</v>
      </c>
      <c r="H8275">
        <v>0.88729999999999998</v>
      </c>
      <c r="I8275">
        <v>3</v>
      </c>
      <c r="J8275">
        <v>8000</v>
      </c>
      <c r="K8275">
        <f>+VLOOKUP(E8275,Costos!$A$1:$I$716100,9,FALSE)</f>
        <v>39.245584999999998</v>
      </c>
      <c r="L8275" t="str">
        <f t="shared" si="270"/>
        <v>241</v>
      </c>
      <c r="M8275" t="str">
        <f t="shared" si="271"/>
        <v>241009</v>
      </c>
      <c r="N8275" t="str">
        <f>IFERROR(IF(L8275="231","231",VLOOKUP(E8275,Materiales!$A$1:$G$37443,7,FALSE)),"N/A")</f>
        <v>Pigmentos</v>
      </c>
    </row>
    <row r="8276" spans="1:14" x14ac:dyDescent="0.25">
      <c r="A8276" t="s">
        <v>6638</v>
      </c>
      <c r="B8276" t="s">
        <v>6551</v>
      </c>
      <c r="C8276">
        <v>2310030240</v>
      </c>
      <c r="D8276" t="s">
        <v>2152</v>
      </c>
      <c r="E8276">
        <v>2410210003</v>
      </c>
      <c r="F8276" t="s">
        <v>95</v>
      </c>
      <c r="G8276" t="s">
        <v>89</v>
      </c>
      <c r="H8276">
        <v>0.24349999999999999</v>
      </c>
      <c r="I8276">
        <v>3</v>
      </c>
      <c r="J8276">
        <v>8000</v>
      </c>
      <c r="K8276">
        <f>+VLOOKUP(E8276,Costos!$A$1:$I$716100,9,FALSE)</f>
        <v>4.9316240000000002</v>
      </c>
      <c r="L8276" t="str">
        <f t="shared" si="270"/>
        <v>241</v>
      </c>
      <c r="M8276" t="str">
        <f t="shared" si="271"/>
        <v>241021</v>
      </c>
      <c r="N8276" t="str">
        <f>IFERROR(IF(L8276="231","231",VLOOKUP(E8276,Materiales!$A$1:$G$37443,7,FALSE)),"N/A")</f>
        <v>Varios</v>
      </c>
    </row>
    <row r="8277" spans="1:14" x14ac:dyDescent="0.25">
      <c r="A8277" t="s">
        <v>6638</v>
      </c>
      <c r="B8277" t="s">
        <v>6551</v>
      </c>
      <c r="C8277">
        <v>2310030240</v>
      </c>
      <c r="D8277" t="s">
        <v>2152</v>
      </c>
      <c r="E8277">
        <v>2410200020</v>
      </c>
      <c r="F8277" t="s">
        <v>3308</v>
      </c>
      <c r="G8277" t="s">
        <v>89</v>
      </c>
      <c r="H8277">
        <v>0.1757</v>
      </c>
      <c r="I8277">
        <v>3</v>
      </c>
      <c r="J8277">
        <v>8000</v>
      </c>
      <c r="K8277">
        <f>+VLOOKUP(E8277,Costos!$A$1:$I$716100,9,FALSE)</f>
        <v>2.883197</v>
      </c>
      <c r="L8277" t="str">
        <f t="shared" si="270"/>
        <v>241</v>
      </c>
      <c r="M8277" t="str">
        <f t="shared" si="271"/>
        <v>241020</v>
      </c>
      <c r="N8277" t="str">
        <f>IFERROR(IF(L8277="231","231",VLOOKUP(E8277,Materiales!$A$1:$G$37443,7,FALSE)),"N/A")</f>
        <v>Varios</v>
      </c>
    </row>
    <row r="8278" spans="1:14" x14ac:dyDescent="0.25">
      <c r="A8278" t="s">
        <v>6600</v>
      </c>
      <c r="B8278" t="s">
        <v>6543</v>
      </c>
      <c r="C8278" t="s">
        <v>6600</v>
      </c>
      <c r="D8278" t="s">
        <v>6543</v>
      </c>
      <c r="E8278">
        <v>2310160282</v>
      </c>
      <c r="F8278" t="s">
        <v>2379</v>
      </c>
      <c r="G8278" t="s">
        <v>36</v>
      </c>
      <c r="H8278">
        <v>8000</v>
      </c>
      <c r="I8278">
        <v>1</v>
      </c>
      <c r="J8278">
        <v>8000</v>
      </c>
      <c r="K8278">
        <f>+VLOOKUP(E8278,Costos!$A$1:$I$716100,9,FALSE)</f>
        <v>5.9553000000000002E-2</v>
      </c>
      <c r="L8278" t="str">
        <f t="shared" si="270"/>
        <v>231</v>
      </c>
      <c r="M8278" t="str">
        <f t="shared" si="271"/>
        <v>231016</v>
      </c>
      <c r="N8278" t="str">
        <f>IFERROR(IF(L8278="231","231",VLOOKUP(E8278,Materiales!$A$1:$G$37443,7,FALSE)),"N/A")</f>
        <v>231</v>
      </c>
    </row>
    <row r="8279" spans="1:14" x14ac:dyDescent="0.25">
      <c r="A8279" t="s">
        <v>6600</v>
      </c>
      <c r="B8279" t="s">
        <v>6543</v>
      </c>
      <c r="C8279" t="s">
        <v>6600</v>
      </c>
      <c r="D8279" t="s">
        <v>6543</v>
      </c>
      <c r="E8279">
        <v>23102301</v>
      </c>
      <c r="F8279" t="s">
        <v>6552</v>
      </c>
      <c r="G8279" t="s">
        <v>36</v>
      </c>
      <c r="H8279">
        <v>8000</v>
      </c>
      <c r="I8279">
        <v>1</v>
      </c>
      <c r="J8279">
        <v>8000</v>
      </c>
      <c r="K8279" t="e">
        <f>+VLOOKUP(E8279,Costos!$A$1:$I$716100,9,FALSE)</f>
        <v>#N/A</v>
      </c>
      <c r="L8279" t="str">
        <f t="shared" si="270"/>
        <v>231</v>
      </c>
      <c r="M8279" t="str">
        <f t="shared" si="271"/>
        <v>231023</v>
      </c>
      <c r="N8279" t="str">
        <f>IFERROR(IF(L8279="231","231",VLOOKUP(E8279,Materiales!$A$1:$G$37443,7,FALSE)),"N/A")</f>
        <v>231</v>
      </c>
    </row>
    <row r="8280" spans="1:14" x14ac:dyDescent="0.25">
      <c r="A8280" t="s">
        <v>6600</v>
      </c>
      <c r="B8280" t="s">
        <v>6543</v>
      </c>
      <c r="C8280" t="s">
        <v>6600</v>
      </c>
      <c r="D8280" t="s">
        <v>6543</v>
      </c>
      <c r="E8280">
        <v>2500070207</v>
      </c>
      <c r="F8280" t="s">
        <v>3753</v>
      </c>
      <c r="G8280" t="s">
        <v>36</v>
      </c>
      <c r="H8280">
        <v>8000</v>
      </c>
      <c r="I8280">
        <v>1</v>
      </c>
      <c r="J8280">
        <v>8000</v>
      </c>
      <c r="K8280">
        <f>+VLOOKUP(E8280,Costos!$A$1:$I$716100,9,FALSE)</f>
        <v>2.7E-2</v>
      </c>
      <c r="L8280" t="str">
        <f t="shared" si="270"/>
        <v>250</v>
      </c>
      <c r="M8280" t="str">
        <f t="shared" si="271"/>
        <v>250007</v>
      </c>
      <c r="N8280" t="str">
        <f>IFERROR(IF(L8280="231","231",VLOOKUP(E8280,Materiales!$A$1:$G$37443,7,FALSE)),"N/A")</f>
        <v>Etiquetas</v>
      </c>
    </row>
    <row r="8281" spans="1:14" x14ac:dyDescent="0.25">
      <c r="A8281" t="s">
        <v>6600</v>
      </c>
      <c r="B8281" t="s">
        <v>6543</v>
      </c>
      <c r="C8281" t="s">
        <v>6600</v>
      </c>
      <c r="D8281" t="s">
        <v>6543</v>
      </c>
      <c r="E8281">
        <v>2500030019</v>
      </c>
      <c r="F8281" t="s">
        <v>3695</v>
      </c>
      <c r="G8281" t="s">
        <v>36</v>
      </c>
      <c r="H8281">
        <v>168</v>
      </c>
      <c r="I8281">
        <v>1</v>
      </c>
      <c r="J8281">
        <v>8000</v>
      </c>
      <c r="K8281">
        <f>+VLOOKUP(E8281,Costos!$A$1:$I$716100,9,FALSE)</f>
        <v>1.05</v>
      </c>
      <c r="L8281" t="str">
        <f t="shared" si="270"/>
        <v>250</v>
      </c>
      <c r="M8281" t="str">
        <f t="shared" si="271"/>
        <v>250003</v>
      </c>
      <c r="N8281" t="str">
        <f>IFERROR(IF(L8281="231","231",VLOOKUP(E8281,Materiales!$A$1:$G$37443,7,FALSE)),"N/A")</f>
        <v>Cajón</v>
      </c>
    </row>
    <row r="8282" spans="1:14" x14ac:dyDescent="0.25">
      <c r="A8282" t="s">
        <v>6600</v>
      </c>
      <c r="B8282" t="s">
        <v>6543</v>
      </c>
      <c r="C8282" t="s">
        <v>6600</v>
      </c>
      <c r="D8282" t="s">
        <v>6543</v>
      </c>
      <c r="E8282" t="s">
        <v>6601</v>
      </c>
      <c r="F8282" t="s">
        <v>6530</v>
      </c>
      <c r="G8282" t="s">
        <v>89</v>
      </c>
      <c r="H8282">
        <v>1200</v>
      </c>
      <c r="I8282">
        <v>1</v>
      </c>
      <c r="J8282">
        <v>8000</v>
      </c>
      <c r="K8282" t="e">
        <f>+VLOOKUP(E8282,Costos!$A$1:$I$716100,9,FALSE)</f>
        <v>#N/A</v>
      </c>
      <c r="L8282" t="str">
        <f t="shared" si="270"/>
        <v>231</v>
      </c>
      <c r="M8282" t="str">
        <f t="shared" si="271"/>
        <v>231025</v>
      </c>
      <c r="N8282" t="str">
        <f>IFERROR(IF(L8282="231","231",VLOOKUP(E8282,Materiales!$A$1:$G$37443,7,FALSE)),"N/A")</f>
        <v>231</v>
      </c>
    </row>
    <row r="8283" spans="1:14" x14ac:dyDescent="0.25">
      <c r="A8283" t="s">
        <v>6600</v>
      </c>
      <c r="B8283" t="s">
        <v>6543</v>
      </c>
      <c r="C8283">
        <v>2310160282</v>
      </c>
      <c r="D8283" t="s">
        <v>2379</v>
      </c>
      <c r="E8283">
        <v>2310160457</v>
      </c>
      <c r="F8283" t="s">
        <v>2423</v>
      </c>
      <c r="G8283" t="s">
        <v>36</v>
      </c>
      <c r="H8283">
        <v>8000</v>
      </c>
      <c r="I8283">
        <v>2</v>
      </c>
      <c r="J8283">
        <v>8000</v>
      </c>
      <c r="K8283">
        <f>+VLOOKUP(E8283,Costos!$A$1:$I$716100,9,FALSE)</f>
        <v>3.9772000000000002E-2</v>
      </c>
      <c r="L8283" t="str">
        <f t="shared" si="270"/>
        <v>231</v>
      </c>
      <c r="M8283" t="str">
        <f t="shared" si="271"/>
        <v>231016</v>
      </c>
      <c r="N8283" t="str">
        <f>IFERROR(IF(L8283="231","231",VLOOKUP(E8283,Materiales!$A$1:$G$37443,7,FALSE)),"N/A")</f>
        <v>231</v>
      </c>
    </row>
    <row r="8284" spans="1:14" x14ac:dyDescent="0.25">
      <c r="A8284" t="s">
        <v>6600</v>
      </c>
      <c r="B8284" t="s">
        <v>6543</v>
      </c>
      <c r="C8284">
        <v>2310160282</v>
      </c>
      <c r="D8284" t="s">
        <v>2379</v>
      </c>
      <c r="E8284">
        <v>2310160269</v>
      </c>
      <c r="F8284" t="s">
        <v>2377</v>
      </c>
      <c r="G8284" t="s">
        <v>36</v>
      </c>
      <c r="H8284">
        <v>8000</v>
      </c>
      <c r="I8284">
        <v>2</v>
      </c>
      <c r="J8284">
        <v>8000</v>
      </c>
      <c r="K8284">
        <f>+VLOOKUP(E8284,Costos!$A$1:$I$716100,9,FALSE)</f>
        <v>1.0703000000000001E-2</v>
      </c>
      <c r="L8284" t="str">
        <f t="shared" si="270"/>
        <v>231</v>
      </c>
      <c r="M8284" t="str">
        <f t="shared" si="271"/>
        <v>231016</v>
      </c>
      <c r="N8284" t="str">
        <f>IFERROR(IF(L8284="231","231",VLOOKUP(E8284,Materiales!$A$1:$G$37443,7,FALSE)),"N/A")</f>
        <v>231</v>
      </c>
    </row>
    <row r="8285" spans="1:14" x14ac:dyDescent="0.25">
      <c r="A8285" t="s">
        <v>6600</v>
      </c>
      <c r="B8285" t="s">
        <v>6543</v>
      </c>
      <c r="C8285">
        <v>23102301</v>
      </c>
      <c r="D8285" t="s">
        <v>6552</v>
      </c>
      <c r="E8285">
        <v>2430480002</v>
      </c>
      <c r="F8285" t="s">
        <v>3571</v>
      </c>
      <c r="G8285" t="s">
        <v>89</v>
      </c>
      <c r="H8285">
        <v>108</v>
      </c>
      <c r="I8285">
        <v>2</v>
      </c>
      <c r="J8285">
        <v>8000</v>
      </c>
      <c r="K8285">
        <f>+VLOOKUP(E8285,Costos!$A$1:$I$716100,9,FALSE)</f>
        <v>6.8365</v>
      </c>
      <c r="L8285" t="str">
        <f t="shared" si="270"/>
        <v>243</v>
      </c>
      <c r="M8285" t="str">
        <f t="shared" si="271"/>
        <v>243048</v>
      </c>
      <c r="N8285" t="str">
        <f>IFERROR(IF(L8285="231","231",VLOOKUP(E8285,Materiales!$A$1:$G$37443,7,FALSE)),"N/A")</f>
        <v>Resinas</v>
      </c>
    </row>
    <row r="8286" spans="1:14" x14ac:dyDescent="0.25">
      <c r="A8286" t="s">
        <v>6600</v>
      </c>
      <c r="B8286" t="s">
        <v>6543</v>
      </c>
      <c r="C8286" t="s">
        <v>6601</v>
      </c>
      <c r="D8286" t="s">
        <v>6530</v>
      </c>
      <c r="E8286">
        <v>2430870004</v>
      </c>
      <c r="F8286" t="s">
        <v>3650</v>
      </c>
      <c r="G8286" t="s">
        <v>89</v>
      </c>
      <c r="H8286">
        <v>0.8</v>
      </c>
      <c r="I8286">
        <v>2</v>
      </c>
      <c r="J8286">
        <v>8000</v>
      </c>
      <c r="K8286">
        <f>+VLOOKUP(E8286,Costos!$A$1:$I$716100,9,FALSE)</f>
        <v>5.9204129999999999</v>
      </c>
      <c r="L8286" t="str">
        <f t="shared" si="270"/>
        <v>243</v>
      </c>
      <c r="M8286" t="str">
        <f t="shared" si="271"/>
        <v>243087</v>
      </c>
      <c r="N8286" t="str">
        <f>IFERROR(IF(L8286="231","231",VLOOKUP(E8286,Materiales!$A$1:$G$37443,7,FALSE)),"N/A")</f>
        <v>Varios</v>
      </c>
    </row>
    <row r="8287" spans="1:14" x14ac:dyDescent="0.25">
      <c r="A8287" t="s">
        <v>6600</v>
      </c>
      <c r="B8287" t="s">
        <v>6543</v>
      </c>
      <c r="C8287" t="s">
        <v>6601</v>
      </c>
      <c r="D8287" t="s">
        <v>6530</v>
      </c>
      <c r="E8287">
        <v>2430850013</v>
      </c>
      <c r="F8287" t="s">
        <v>6553</v>
      </c>
      <c r="G8287" t="s">
        <v>89</v>
      </c>
      <c r="H8287">
        <v>7.4527999999999999</v>
      </c>
      <c r="I8287">
        <v>2</v>
      </c>
      <c r="J8287">
        <v>8000</v>
      </c>
      <c r="K8287">
        <f>+VLOOKUP(E8287,Costos!$A$1:$I$716100,9,FALSE)</f>
        <v>6.0844829999999996</v>
      </c>
      <c r="L8287" t="str">
        <f t="shared" si="270"/>
        <v>243</v>
      </c>
      <c r="M8287" t="str">
        <f t="shared" si="271"/>
        <v>243085</v>
      </c>
      <c r="N8287" t="str">
        <f>IFERROR(IF(L8287="231","231",VLOOKUP(E8287,Materiales!$A$1:$G$37443,7,FALSE)),"N/A")</f>
        <v>Varios</v>
      </c>
    </row>
    <row r="8288" spans="1:14" x14ac:dyDescent="0.25">
      <c r="A8288" t="s">
        <v>6600</v>
      </c>
      <c r="B8288" t="s">
        <v>6543</v>
      </c>
      <c r="C8288" t="s">
        <v>6601</v>
      </c>
      <c r="D8288" t="s">
        <v>6530</v>
      </c>
      <c r="E8288">
        <v>2430850012</v>
      </c>
      <c r="F8288" t="s">
        <v>6554</v>
      </c>
      <c r="G8288" t="s">
        <v>89</v>
      </c>
      <c r="H8288">
        <v>1.9883</v>
      </c>
      <c r="I8288">
        <v>2</v>
      </c>
      <c r="J8288">
        <v>8000</v>
      </c>
      <c r="K8288">
        <f>+VLOOKUP(E8288,Costos!$A$1:$I$716100,9,FALSE)</f>
        <v>15.424059</v>
      </c>
      <c r="L8288" t="str">
        <f t="shared" si="270"/>
        <v>243</v>
      </c>
      <c r="M8288" t="str">
        <f t="shared" si="271"/>
        <v>243085</v>
      </c>
      <c r="N8288" t="str">
        <f>IFERROR(IF(L8288="231","231",VLOOKUP(E8288,Materiales!$A$1:$G$37443,7,FALSE)),"N/A")</f>
        <v>Varios</v>
      </c>
    </row>
    <row r="8289" spans="1:14" x14ac:dyDescent="0.25">
      <c r="A8289" t="s">
        <v>6600</v>
      </c>
      <c r="B8289" t="s">
        <v>6543</v>
      </c>
      <c r="C8289" t="s">
        <v>6601</v>
      </c>
      <c r="D8289" t="s">
        <v>6530</v>
      </c>
      <c r="E8289">
        <v>2410150007</v>
      </c>
      <c r="F8289" t="s">
        <v>6584</v>
      </c>
      <c r="G8289" t="s">
        <v>89</v>
      </c>
      <c r="H8289">
        <v>210.6797</v>
      </c>
      <c r="I8289">
        <v>2</v>
      </c>
      <c r="J8289">
        <v>8000</v>
      </c>
      <c r="K8289" t="e">
        <f>+VLOOKUP(E8289,Costos!$A$1:$I$716100,9,FALSE)</f>
        <v>#N/A</v>
      </c>
      <c r="L8289" t="str">
        <f t="shared" si="270"/>
        <v>241</v>
      </c>
      <c r="M8289" t="str">
        <f t="shared" si="271"/>
        <v>241015</v>
      </c>
      <c r="N8289" t="str">
        <f>IFERROR(IF(L8289="231","231",VLOOKUP(E8289,Materiales!$A$1:$G$37443,7,FALSE)),"N/A")</f>
        <v>N/A</v>
      </c>
    </row>
    <row r="8290" spans="1:14" x14ac:dyDescent="0.25">
      <c r="A8290" t="s">
        <v>6600</v>
      </c>
      <c r="B8290" t="s">
        <v>6543</v>
      </c>
      <c r="C8290" t="s">
        <v>6601</v>
      </c>
      <c r="D8290" t="s">
        <v>6530</v>
      </c>
      <c r="E8290">
        <v>2430620001</v>
      </c>
      <c r="F8290" t="s">
        <v>6555</v>
      </c>
      <c r="G8290" t="s">
        <v>89</v>
      </c>
      <c r="H8290">
        <v>6.9128999999999996</v>
      </c>
      <c r="I8290">
        <v>2</v>
      </c>
      <c r="J8290">
        <v>8000</v>
      </c>
      <c r="K8290">
        <f>+VLOOKUP(E8290,Costos!$A$1:$I$716100,9,FALSE)</f>
        <v>40.443644999999997</v>
      </c>
      <c r="L8290" t="str">
        <f t="shared" ref="L8290:L8350" si="272">+LEFT(E8290,3)</f>
        <v>243</v>
      </c>
      <c r="M8290" t="str">
        <f t="shared" ref="M8290:M8350" si="273">+LEFT(E8290,6)</f>
        <v>243062</v>
      </c>
      <c r="N8290" t="str">
        <f>IFERROR(IF(L8290="231","231",VLOOKUP(E8290,Materiales!$A$1:$G$37443,7,FALSE)),"N/A")</f>
        <v>Dispersión</v>
      </c>
    </row>
    <row r="8291" spans="1:14" x14ac:dyDescent="0.25">
      <c r="A8291" t="s">
        <v>6600</v>
      </c>
      <c r="B8291" t="s">
        <v>6543</v>
      </c>
      <c r="C8291" t="s">
        <v>6601</v>
      </c>
      <c r="D8291" t="s">
        <v>6530</v>
      </c>
      <c r="E8291">
        <v>2310030240</v>
      </c>
      <c r="F8291" t="s">
        <v>6571</v>
      </c>
      <c r="G8291" t="s">
        <v>89</v>
      </c>
      <c r="H8291">
        <v>29.429300000000001</v>
      </c>
      <c r="I8291">
        <v>2</v>
      </c>
      <c r="J8291">
        <v>8000</v>
      </c>
      <c r="K8291">
        <f>+VLOOKUP(E8291,Costos!$A$1:$I$716100,9,FALSE)</f>
        <v>24.041525</v>
      </c>
      <c r="L8291" t="str">
        <f t="shared" si="272"/>
        <v>231</v>
      </c>
      <c r="M8291" t="str">
        <f t="shared" si="273"/>
        <v>231003</v>
      </c>
      <c r="N8291" t="str">
        <f>IFERROR(IF(L8291="231","231",VLOOKUP(E8291,Materiales!$A$1:$G$37443,7,FALSE)),"N/A")</f>
        <v>231</v>
      </c>
    </row>
    <row r="8292" spans="1:14" x14ac:dyDescent="0.25">
      <c r="A8292" t="s">
        <v>6600</v>
      </c>
      <c r="B8292" t="s">
        <v>6543</v>
      </c>
      <c r="C8292" t="s">
        <v>6601</v>
      </c>
      <c r="D8292" t="s">
        <v>6530</v>
      </c>
      <c r="E8292">
        <v>2430390013</v>
      </c>
      <c r="F8292" t="s">
        <v>6556</v>
      </c>
      <c r="G8292" t="s">
        <v>89</v>
      </c>
      <c r="H8292">
        <v>9.6122999999999994</v>
      </c>
      <c r="I8292">
        <v>2</v>
      </c>
      <c r="J8292">
        <v>8000</v>
      </c>
      <c r="K8292">
        <f>+VLOOKUP(E8292,Costos!$A$1:$I$716100,9,FALSE)</f>
        <v>27.214721000000001</v>
      </c>
      <c r="L8292" t="str">
        <f t="shared" si="272"/>
        <v>243</v>
      </c>
      <c r="M8292" t="str">
        <f t="shared" si="273"/>
        <v>243039</v>
      </c>
      <c r="N8292" t="str">
        <f>IFERROR(IF(L8292="231","231",VLOOKUP(E8292,Materiales!$A$1:$G$37443,7,FALSE)),"N/A")</f>
        <v>Varios</v>
      </c>
    </row>
    <row r="8293" spans="1:14" x14ac:dyDescent="0.25">
      <c r="A8293" t="s">
        <v>6600</v>
      </c>
      <c r="B8293" t="s">
        <v>6543</v>
      </c>
      <c r="C8293" t="s">
        <v>6601</v>
      </c>
      <c r="D8293" t="s">
        <v>6530</v>
      </c>
      <c r="E8293">
        <v>2430810004</v>
      </c>
      <c r="F8293" t="s">
        <v>6557</v>
      </c>
      <c r="G8293" t="s">
        <v>89</v>
      </c>
      <c r="H8293">
        <v>0.13170000000000001</v>
      </c>
      <c r="I8293">
        <v>2</v>
      </c>
      <c r="J8293">
        <v>8000</v>
      </c>
      <c r="K8293">
        <f>+VLOOKUP(E8293,Costos!$A$1:$I$716100,9,FALSE)</f>
        <v>6.728307</v>
      </c>
      <c r="L8293" t="str">
        <f t="shared" si="272"/>
        <v>243</v>
      </c>
      <c r="M8293" t="str">
        <f t="shared" si="273"/>
        <v>243081</v>
      </c>
      <c r="N8293" t="str">
        <f>IFERROR(IF(L8293="231","231",VLOOKUP(E8293,Materiales!$A$1:$G$37443,7,FALSE)),"N/A")</f>
        <v>Varios</v>
      </c>
    </row>
    <row r="8294" spans="1:14" x14ac:dyDescent="0.25">
      <c r="A8294" t="s">
        <v>6600</v>
      </c>
      <c r="B8294" t="s">
        <v>6543</v>
      </c>
      <c r="C8294" t="s">
        <v>6601</v>
      </c>
      <c r="D8294" t="s">
        <v>6530</v>
      </c>
      <c r="E8294">
        <v>2430850011</v>
      </c>
      <c r="F8294" t="s">
        <v>6558</v>
      </c>
      <c r="G8294" t="s">
        <v>89</v>
      </c>
      <c r="H8294">
        <v>6.2019000000000002</v>
      </c>
      <c r="I8294">
        <v>2</v>
      </c>
      <c r="J8294">
        <v>8000</v>
      </c>
      <c r="K8294">
        <f>+VLOOKUP(E8294,Costos!$A$1:$I$716100,9,FALSE)</f>
        <v>7.0333329999999998</v>
      </c>
      <c r="L8294" t="str">
        <f t="shared" si="272"/>
        <v>243</v>
      </c>
      <c r="M8294" t="str">
        <f t="shared" si="273"/>
        <v>243085</v>
      </c>
      <c r="N8294" t="str">
        <f>IFERROR(IF(L8294="231","231",VLOOKUP(E8294,Materiales!$A$1:$G$37443,7,FALSE)),"N/A")</f>
        <v>N/A</v>
      </c>
    </row>
    <row r="8295" spans="1:14" x14ac:dyDescent="0.25">
      <c r="A8295" t="s">
        <v>6600</v>
      </c>
      <c r="B8295" t="s">
        <v>6543</v>
      </c>
      <c r="C8295" t="s">
        <v>6601</v>
      </c>
      <c r="D8295" t="s">
        <v>6530</v>
      </c>
      <c r="E8295">
        <v>2410120031</v>
      </c>
      <c r="F8295" t="s">
        <v>6559</v>
      </c>
      <c r="G8295" t="s">
        <v>89</v>
      </c>
      <c r="H8295">
        <v>170</v>
      </c>
      <c r="I8295">
        <v>2</v>
      </c>
      <c r="J8295">
        <v>8000</v>
      </c>
      <c r="K8295">
        <f>+VLOOKUP(E8295,Costos!$A$1:$I$716100,9,FALSE)</f>
        <v>4.0202119999999999</v>
      </c>
      <c r="L8295" t="str">
        <f t="shared" si="272"/>
        <v>241</v>
      </c>
      <c r="M8295" t="str">
        <f t="shared" si="273"/>
        <v>241012</v>
      </c>
      <c r="N8295" t="str">
        <f>IFERROR(IF(L8295="231","231",VLOOKUP(E8295,Materiales!$A$1:$G$37443,7,FALSE)),"N/A")</f>
        <v>N/A</v>
      </c>
    </row>
    <row r="8296" spans="1:14" x14ac:dyDescent="0.25">
      <c r="A8296" t="s">
        <v>6600</v>
      </c>
      <c r="B8296" t="s">
        <v>6543</v>
      </c>
      <c r="C8296" t="s">
        <v>6601</v>
      </c>
      <c r="D8296" t="s">
        <v>6530</v>
      </c>
      <c r="E8296">
        <v>2430880022</v>
      </c>
      <c r="F8296" t="s">
        <v>6560</v>
      </c>
      <c r="G8296" t="s">
        <v>89</v>
      </c>
      <c r="H8296">
        <v>8</v>
      </c>
      <c r="I8296">
        <v>2</v>
      </c>
      <c r="J8296">
        <v>8000</v>
      </c>
      <c r="K8296">
        <f>+VLOOKUP(E8296,Costos!$A$1:$I$716100,9,FALSE)</f>
        <v>6.1924229999999998</v>
      </c>
      <c r="L8296" t="str">
        <f t="shared" si="272"/>
        <v>243</v>
      </c>
      <c r="M8296" t="str">
        <f t="shared" si="273"/>
        <v>243088</v>
      </c>
      <c r="N8296" t="str">
        <f>IFERROR(IF(L8296="231","231",VLOOKUP(E8296,Materiales!$A$1:$G$37443,7,FALSE)),"N/A")</f>
        <v>Varios</v>
      </c>
    </row>
    <row r="8297" spans="1:14" x14ac:dyDescent="0.25">
      <c r="A8297" t="s">
        <v>6600</v>
      </c>
      <c r="B8297" t="s">
        <v>6543</v>
      </c>
      <c r="C8297">
        <v>2310160457</v>
      </c>
      <c r="D8297" t="s">
        <v>2423</v>
      </c>
      <c r="E8297">
        <v>2410290508</v>
      </c>
      <c r="F8297" t="s">
        <v>3349</v>
      </c>
      <c r="G8297" t="s">
        <v>89</v>
      </c>
      <c r="H8297">
        <v>25.263200000000001</v>
      </c>
      <c r="I8297">
        <v>3</v>
      </c>
      <c r="J8297">
        <v>8000</v>
      </c>
      <c r="K8297">
        <f>+VLOOKUP(E8297,Costos!$A$1:$I$716100,9,FALSE)</f>
        <v>7.2046840000000003</v>
      </c>
      <c r="L8297" t="str">
        <f t="shared" si="272"/>
        <v>241</v>
      </c>
      <c r="M8297" t="str">
        <f t="shared" si="273"/>
        <v>241029</v>
      </c>
      <c r="N8297" t="str">
        <f>IFERROR(IF(L8297="231","231",VLOOKUP(E8297,Materiales!$A$1:$G$37443,7,FALSE)),"N/A")</f>
        <v>Resinas</v>
      </c>
    </row>
    <row r="8298" spans="1:14" x14ac:dyDescent="0.25">
      <c r="A8298" t="s">
        <v>6600</v>
      </c>
      <c r="B8298" t="s">
        <v>6543</v>
      </c>
      <c r="C8298">
        <v>2310160457</v>
      </c>
      <c r="D8298" t="s">
        <v>2423</v>
      </c>
      <c r="E8298">
        <v>2410090294</v>
      </c>
      <c r="F8298" t="s">
        <v>101</v>
      </c>
      <c r="G8298" t="s">
        <v>89</v>
      </c>
      <c r="H8298">
        <v>0.4042</v>
      </c>
      <c r="I8298">
        <v>3</v>
      </c>
      <c r="J8298">
        <v>8000</v>
      </c>
      <c r="K8298">
        <f>+VLOOKUP(E8298,Costos!$A$1:$I$716100,9,FALSE)</f>
        <v>21.1996</v>
      </c>
      <c r="L8298" t="str">
        <f t="shared" si="272"/>
        <v>241</v>
      </c>
      <c r="M8298" t="str">
        <f t="shared" si="273"/>
        <v>241009</v>
      </c>
      <c r="N8298" t="str">
        <f>IFERROR(IF(L8298="231","231",VLOOKUP(E8298,Materiales!$A$1:$G$37443,7,FALSE)),"N/A")</f>
        <v>Masterbach</v>
      </c>
    </row>
    <row r="8299" spans="1:14" x14ac:dyDescent="0.25">
      <c r="A8299" t="s">
        <v>6600</v>
      </c>
      <c r="B8299" t="s">
        <v>6543</v>
      </c>
      <c r="C8299">
        <v>2310160269</v>
      </c>
      <c r="D8299" t="s">
        <v>2377</v>
      </c>
      <c r="E8299">
        <v>2410090294</v>
      </c>
      <c r="F8299" t="s">
        <v>101</v>
      </c>
      <c r="G8299" t="s">
        <v>89</v>
      </c>
      <c r="H8299">
        <v>0.192</v>
      </c>
      <c r="I8299">
        <v>3</v>
      </c>
      <c r="J8299">
        <v>8000</v>
      </c>
      <c r="K8299">
        <f>+VLOOKUP(E8299,Costos!$A$1:$I$716100,9,FALSE)</f>
        <v>21.1996</v>
      </c>
      <c r="L8299" t="str">
        <f t="shared" si="272"/>
        <v>241</v>
      </c>
      <c r="M8299" t="str">
        <f t="shared" si="273"/>
        <v>241009</v>
      </c>
      <c r="N8299" t="str">
        <f>IFERROR(IF(L8299="231","231",VLOOKUP(E8299,Materiales!$A$1:$G$37443,7,FALSE)),"N/A")</f>
        <v>Masterbach</v>
      </c>
    </row>
    <row r="8300" spans="1:14" x14ac:dyDescent="0.25">
      <c r="A8300" t="s">
        <v>6600</v>
      </c>
      <c r="B8300" t="s">
        <v>6543</v>
      </c>
      <c r="C8300">
        <v>2310160269</v>
      </c>
      <c r="D8300" t="s">
        <v>2377</v>
      </c>
      <c r="E8300">
        <v>2410290626</v>
      </c>
      <c r="F8300" t="s">
        <v>92</v>
      </c>
      <c r="G8300" t="s">
        <v>89</v>
      </c>
      <c r="H8300">
        <v>8</v>
      </c>
      <c r="I8300">
        <v>3</v>
      </c>
      <c r="J8300">
        <v>8000</v>
      </c>
      <c r="K8300">
        <f>+VLOOKUP(E8300,Costos!$A$1:$I$716100,9,FALSE)</f>
        <v>6.3063640000000003</v>
      </c>
      <c r="L8300" t="str">
        <f t="shared" si="272"/>
        <v>241</v>
      </c>
      <c r="M8300" t="str">
        <f t="shared" si="273"/>
        <v>241029</v>
      </c>
      <c r="N8300" t="str">
        <f>IFERROR(IF(L8300="231","231",VLOOKUP(E8300,Materiales!$A$1:$G$37443,7,FALSE)),"N/A")</f>
        <v>Resinas</v>
      </c>
    </row>
    <row r="8301" spans="1:14" x14ac:dyDescent="0.25">
      <c r="A8301" t="s">
        <v>6600</v>
      </c>
      <c r="B8301" t="s">
        <v>6543</v>
      </c>
      <c r="C8301">
        <v>2310030240</v>
      </c>
      <c r="D8301" t="s">
        <v>2152</v>
      </c>
      <c r="E8301">
        <v>2430850012</v>
      </c>
      <c r="F8301" t="s">
        <v>3638</v>
      </c>
      <c r="G8301" t="s">
        <v>89</v>
      </c>
      <c r="H8301">
        <v>0.2646</v>
      </c>
      <c r="I8301">
        <v>3</v>
      </c>
      <c r="J8301">
        <v>8000</v>
      </c>
      <c r="K8301">
        <f>+VLOOKUP(E8301,Costos!$A$1:$I$716100,9,FALSE)</f>
        <v>15.424059</v>
      </c>
      <c r="L8301" t="str">
        <f t="shared" si="272"/>
        <v>243</v>
      </c>
      <c r="M8301" t="str">
        <f t="shared" si="273"/>
        <v>243085</v>
      </c>
      <c r="N8301" t="str">
        <f>IFERROR(IF(L8301="231","231",VLOOKUP(E8301,Materiales!$A$1:$G$37443,7,FALSE)),"N/A")</f>
        <v>Varios</v>
      </c>
    </row>
    <row r="8302" spans="1:14" x14ac:dyDescent="0.25">
      <c r="A8302" t="s">
        <v>6600</v>
      </c>
      <c r="B8302" t="s">
        <v>6543</v>
      </c>
      <c r="C8302">
        <v>2310030240</v>
      </c>
      <c r="D8302" t="s">
        <v>2152</v>
      </c>
      <c r="E8302">
        <v>2410210019</v>
      </c>
      <c r="F8302" t="s">
        <v>113</v>
      </c>
      <c r="G8302" t="s">
        <v>89</v>
      </c>
      <c r="H8302">
        <v>2.6730999999999998</v>
      </c>
      <c r="I8302">
        <v>3</v>
      </c>
      <c r="J8302">
        <v>8000</v>
      </c>
      <c r="K8302">
        <f>+VLOOKUP(E8302,Costos!$A$1:$I$716100,9,FALSE)</f>
        <v>7.7568599999999996</v>
      </c>
      <c r="L8302" t="str">
        <f t="shared" si="272"/>
        <v>241</v>
      </c>
      <c r="M8302" t="str">
        <f t="shared" si="273"/>
        <v>241021</v>
      </c>
      <c r="N8302" t="str">
        <f>IFERROR(IF(L8302="231","231",VLOOKUP(E8302,Materiales!$A$1:$G$37443,7,FALSE)),"N/A")</f>
        <v>Varios</v>
      </c>
    </row>
    <row r="8303" spans="1:14" x14ac:dyDescent="0.25">
      <c r="A8303" t="s">
        <v>6600</v>
      </c>
      <c r="B8303" t="s">
        <v>6543</v>
      </c>
      <c r="C8303">
        <v>2310030240</v>
      </c>
      <c r="D8303" t="s">
        <v>2152</v>
      </c>
      <c r="E8303">
        <v>2430950002</v>
      </c>
      <c r="F8303" t="s">
        <v>3667</v>
      </c>
      <c r="G8303" t="s">
        <v>89</v>
      </c>
      <c r="H8303">
        <v>0.2646</v>
      </c>
      <c r="I8303">
        <v>3</v>
      </c>
      <c r="J8303">
        <v>8000</v>
      </c>
      <c r="K8303">
        <f>+VLOOKUP(E8303,Costos!$A$1:$I$716100,9,FALSE)</f>
        <v>16.036432000000001</v>
      </c>
      <c r="L8303" t="str">
        <f t="shared" si="272"/>
        <v>243</v>
      </c>
      <c r="M8303" t="str">
        <f t="shared" si="273"/>
        <v>243095</v>
      </c>
      <c r="N8303" t="str">
        <f>IFERROR(IF(L8303="231","231",VLOOKUP(E8303,Materiales!$A$1:$G$37443,7,FALSE)),"N/A")</f>
        <v>Varios</v>
      </c>
    </row>
    <row r="8304" spans="1:14" x14ac:dyDescent="0.25">
      <c r="A8304" t="s">
        <v>6600</v>
      </c>
      <c r="B8304" t="s">
        <v>6543</v>
      </c>
      <c r="C8304">
        <v>2310030240</v>
      </c>
      <c r="D8304" t="s">
        <v>2152</v>
      </c>
      <c r="E8304">
        <v>2430880026</v>
      </c>
      <c r="F8304" t="s">
        <v>115</v>
      </c>
      <c r="G8304" t="s">
        <v>89</v>
      </c>
      <c r="H8304">
        <v>0.2646</v>
      </c>
      <c r="I8304">
        <v>3</v>
      </c>
      <c r="J8304">
        <v>8000</v>
      </c>
      <c r="K8304">
        <f>+VLOOKUP(E8304,Costos!$A$1:$I$716100,9,FALSE)</f>
        <v>6.6873969999999998</v>
      </c>
      <c r="L8304" t="str">
        <f t="shared" si="272"/>
        <v>243</v>
      </c>
      <c r="M8304" t="str">
        <f t="shared" si="273"/>
        <v>243088</v>
      </c>
      <c r="N8304" t="str">
        <f>IFERROR(IF(L8304="231","231",VLOOKUP(E8304,Materiales!$A$1:$G$37443,7,FALSE)),"N/A")</f>
        <v>Otros</v>
      </c>
    </row>
    <row r="8305" spans="1:14" x14ac:dyDescent="0.25">
      <c r="A8305" t="s">
        <v>6600</v>
      </c>
      <c r="B8305" t="s">
        <v>6543</v>
      </c>
      <c r="C8305">
        <v>2310030240</v>
      </c>
      <c r="D8305" t="s">
        <v>2152</v>
      </c>
      <c r="E8305">
        <v>2410090305</v>
      </c>
      <c r="F8305" t="s">
        <v>3204</v>
      </c>
      <c r="G8305" t="s">
        <v>89</v>
      </c>
      <c r="H8305">
        <v>13.4983</v>
      </c>
      <c r="I8305">
        <v>3</v>
      </c>
      <c r="J8305">
        <v>8000</v>
      </c>
      <c r="K8305">
        <f>+VLOOKUP(E8305,Costos!$A$1:$I$716100,9,FALSE)</f>
        <v>39.245584999999998</v>
      </c>
      <c r="L8305" t="str">
        <f t="shared" si="272"/>
        <v>241</v>
      </c>
      <c r="M8305" t="str">
        <f t="shared" si="273"/>
        <v>241009</v>
      </c>
      <c r="N8305" t="str">
        <f>IFERROR(IF(L8305="231","231",VLOOKUP(E8305,Materiales!$A$1:$G$37443,7,FALSE)),"N/A")</f>
        <v>Pigmentos</v>
      </c>
    </row>
    <row r="8306" spans="1:14" x14ac:dyDescent="0.25">
      <c r="A8306" t="s">
        <v>6600</v>
      </c>
      <c r="B8306" t="s">
        <v>6543</v>
      </c>
      <c r="C8306">
        <v>2310030240</v>
      </c>
      <c r="D8306" t="s">
        <v>2152</v>
      </c>
      <c r="E8306">
        <v>2410210003</v>
      </c>
      <c r="F8306" t="s">
        <v>95</v>
      </c>
      <c r="G8306" t="s">
        <v>89</v>
      </c>
      <c r="H8306">
        <v>3.7048999999999999</v>
      </c>
      <c r="I8306">
        <v>3</v>
      </c>
      <c r="J8306">
        <v>8000</v>
      </c>
      <c r="K8306">
        <f>+VLOOKUP(E8306,Costos!$A$1:$I$716100,9,FALSE)</f>
        <v>4.9316240000000002</v>
      </c>
      <c r="L8306" t="str">
        <f t="shared" si="272"/>
        <v>241</v>
      </c>
      <c r="M8306" t="str">
        <f t="shared" si="273"/>
        <v>241021</v>
      </c>
      <c r="N8306" t="str">
        <f>IFERROR(IF(L8306="231","231",VLOOKUP(E8306,Materiales!$A$1:$G$37443,7,FALSE)),"N/A")</f>
        <v>Varios</v>
      </c>
    </row>
    <row r="8307" spans="1:14" x14ac:dyDescent="0.25">
      <c r="A8307" t="s">
        <v>6600</v>
      </c>
      <c r="B8307" t="s">
        <v>6543</v>
      </c>
      <c r="C8307">
        <v>2310030240</v>
      </c>
      <c r="D8307" t="s">
        <v>2152</v>
      </c>
      <c r="E8307">
        <v>2410200020</v>
      </c>
      <c r="F8307" t="s">
        <v>3308</v>
      </c>
      <c r="G8307" t="s">
        <v>89</v>
      </c>
      <c r="H8307">
        <v>2.6730999999999998</v>
      </c>
      <c r="I8307">
        <v>3</v>
      </c>
      <c r="J8307">
        <v>8000</v>
      </c>
      <c r="K8307">
        <f>+VLOOKUP(E8307,Costos!$A$1:$I$716100,9,FALSE)</f>
        <v>2.883197</v>
      </c>
      <c r="L8307" t="str">
        <f t="shared" si="272"/>
        <v>241</v>
      </c>
      <c r="M8307" t="str">
        <f t="shared" si="273"/>
        <v>241020</v>
      </c>
      <c r="N8307" t="str">
        <f>IFERROR(IF(L8307="231","231",VLOOKUP(E8307,Materiales!$A$1:$G$37443,7,FALSE)),"N/A")</f>
        <v>Varios</v>
      </c>
    </row>
    <row r="8308" spans="1:14" x14ac:dyDescent="0.25">
      <c r="A8308" t="s">
        <v>6602</v>
      </c>
      <c r="B8308" t="s">
        <v>6525</v>
      </c>
      <c r="C8308" t="s">
        <v>6602</v>
      </c>
      <c r="D8308" t="s">
        <v>6525</v>
      </c>
      <c r="E8308" t="s">
        <v>6603</v>
      </c>
      <c r="F8308" t="s">
        <v>6519</v>
      </c>
      <c r="G8308" t="s">
        <v>36</v>
      </c>
      <c r="H8308">
        <v>1333.3333</v>
      </c>
      <c r="I8308">
        <v>1</v>
      </c>
      <c r="J8308">
        <v>8000</v>
      </c>
      <c r="K8308" t="e">
        <f>+VLOOKUP(E8308,Costos!$A$1:$I$716100,9,FALSE)</f>
        <v>#N/A</v>
      </c>
      <c r="L8308" t="str">
        <f t="shared" si="272"/>
        <v>231</v>
      </c>
      <c r="M8308" t="str">
        <f t="shared" si="273"/>
        <v>231025</v>
      </c>
      <c r="N8308" t="str">
        <f>IFERROR(IF(L8308="231","231",VLOOKUP(E8308,Materiales!$A$1:$G$37443,7,FALSE)),"N/A")</f>
        <v>231</v>
      </c>
    </row>
    <row r="8309" spans="1:14" x14ac:dyDescent="0.25">
      <c r="A8309" t="s">
        <v>6602</v>
      </c>
      <c r="B8309" t="s">
        <v>6525</v>
      </c>
      <c r="C8309" t="s">
        <v>6602</v>
      </c>
      <c r="D8309" t="s">
        <v>6525</v>
      </c>
      <c r="E8309" t="s">
        <v>6604</v>
      </c>
      <c r="F8309" t="s">
        <v>6520</v>
      </c>
      <c r="G8309" t="s">
        <v>36</v>
      </c>
      <c r="H8309">
        <v>1333.3333</v>
      </c>
      <c r="I8309">
        <v>1</v>
      </c>
      <c r="J8309">
        <v>8000</v>
      </c>
      <c r="K8309" t="e">
        <f>+VLOOKUP(E8309,Costos!$A$1:$I$716100,9,FALSE)</f>
        <v>#N/A</v>
      </c>
      <c r="L8309" t="str">
        <f t="shared" si="272"/>
        <v>231</v>
      </c>
      <c r="M8309" t="str">
        <f t="shared" si="273"/>
        <v>231025</v>
      </c>
      <c r="N8309" t="str">
        <f>IFERROR(IF(L8309="231","231",VLOOKUP(E8309,Materiales!$A$1:$G$37443,7,FALSE)),"N/A")</f>
        <v>231</v>
      </c>
    </row>
    <row r="8310" spans="1:14" x14ac:dyDescent="0.25">
      <c r="A8310" t="s">
        <v>6602</v>
      </c>
      <c r="B8310" t="s">
        <v>6525</v>
      </c>
      <c r="C8310" t="s">
        <v>6602</v>
      </c>
      <c r="D8310" t="s">
        <v>6525</v>
      </c>
      <c r="E8310" t="s">
        <v>6605</v>
      </c>
      <c r="F8310" t="s">
        <v>6521</v>
      </c>
      <c r="G8310" t="s">
        <v>36</v>
      </c>
      <c r="H8310">
        <v>1333.3333</v>
      </c>
      <c r="I8310">
        <v>1</v>
      </c>
      <c r="J8310">
        <v>8000</v>
      </c>
      <c r="K8310" t="e">
        <f>+VLOOKUP(E8310,Costos!$A$1:$I$716100,9,FALSE)</f>
        <v>#N/A</v>
      </c>
      <c r="L8310" t="str">
        <f t="shared" si="272"/>
        <v>231</v>
      </c>
      <c r="M8310" t="str">
        <f t="shared" si="273"/>
        <v>231025</v>
      </c>
      <c r="N8310" t="str">
        <f>IFERROR(IF(L8310="231","231",VLOOKUP(E8310,Materiales!$A$1:$G$37443,7,FALSE)),"N/A")</f>
        <v>231</v>
      </c>
    </row>
    <row r="8311" spans="1:14" x14ac:dyDescent="0.25">
      <c r="A8311" t="s">
        <v>6602</v>
      </c>
      <c r="B8311" t="s">
        <v>6525</v>
      </c>
      <c r="C8311" t="s">
        <v>6602</v>
      </c>
      <c r="D8311" t="s">
        <v>6525</v>
      </c>
      <c r="E8311" t="s">
        <v>6606</v>
      </c>
      <c r="F8311" t="s">
        <v>6522</v>
      </c>
      <c r="G8311" t="s">
        <v>36</v>
      </c>
      <c r="H8311">
        <v>1333.3333</v>
      </c>
      <c r="I8311">
        <v>1</v>
      </c>
      <c r="J8311">
        <v>8000</v>
      </c>
      <c r="K8311" t="e">
        <f>+VLOOKUP(E8311,Costos!$A$1:$I$716100,9,FALSE)</f>
        <v>#N/A</v>
      </c>
      <c r="L8311" t="str">
        <f t="shared" si="272"/>
        <v>231</v>
      </c>
      <c r="M8311" t="str">
        <f t="shared" si="273"/>
        <v>231025</v>
      </c>
      <c r="N8311" t="str">
        <f>IFERROR(IF(L8311="231","231",VLOOKUP(E8311,Materiales!$A$1:$G$37443,7,FALSE)),"N/A")</f>
        <v>231</v>
      </c>
    </row>
    <row r="8312" spans="1:14" x14ac:dyDescent="0.25">
      <c r="A8312" t="s">
        <v>6602</v>
      </c>
      <c r="B8312" t="s">
        <v>6525</v>
      </c>
      <c r="C8312" t="s">
        <v>6602</v>
      </c>
      <c r="D8312" t="s">
        <v>6525</v>
      </c>
      <c r="E8312" t="s">
        <v>6607</v>
      </c>
      <c r="F8312" t="s">
        <v>6523</v>
      </c>
      <c r="G8312" t="s">
        <v>36</v>
      </c>
      <c r="H8312">
        <v>1333.3333</v>
      </c>
      <c r="I8312">
        <v>1</v>
      </c>
      <c r="J8312">
        <v>8000</v>
      </c>
      <c r="K8312" t="e">
        <f>+VLOOKUP(E8312,Costos!$A$1:$I$716100,9,FALSE)</f>
        <v>#N/A</v>
      </c>
      <c r="L8312" t="str">
        <f t="shared" si="272"/>
        <v>231</v>
      </c>
      <c r="M8312" t="str">
        <f t="shared" si="273"/>
        <v>231025</v>
      </c>
      <c r="N8312" t="str">
        <f>IFERROR(IF(L8312="231","231",VLOOKUP(E8312,Materiales!$A$1:$G$37443,7,FALSE)),"N/A")</f>
        <v>231</v>
      </c>
    </row>
    <row r="8313" spans="1:14" x14ac:dyDescent="0.25">
      <c r="A8313" t="s">
        <v>6602</v>
      </c>
      <c r="B8313" t="s">
        <v>6525</v>
      </c>
      <c r="C8313" t="s">
        <v>6602</v>
      </c>
      <c r="D8313" t="s">
        <v>6525</v>
      </c>
      <c r="E8313" t="s">
        <v>6608</v>
      </c>
      <c r="F8313" t="s">
        <v>6524</v>
      </c>
      <c r="G8313" t="s">
        <v>36</v>
      </c>
      <c r="H8313">
        <v>1333.3333</v>
      </c>
      <c r="I8313">
        <v>1</v>
      </c>
      <c r="J8313">
        <v>8000</v>
      </c>
      <c r="K8313" t="e">
        <f>+VLOOKUP(E8313,Costos!$A$1:$I$716100,9,FALSE)</f>
        <v>#N/A</v>
      </c>
      <c r="L8313" t="str">
        <f t="shared" si="272"/>
        <v>231</v>
      </c>
      <c r="M8313" t="str">
        <f t="shared" si="273"/>
        <v>231025</v>
      </c>
      <c r="N8313" t="str">
        <f>IFERROR(IF(L8313="231","231",VLOOKUP(E8313,Materiales!$A$1:$G$37443,7,FALSE)),"N/A")</f>
        <v>231</v>
      </c>
    </row>
    <row r="8314" spans="1:14" x14ac:dyDescent="0.25">
      <c r="A8314" t="s">
        <v>6602</v>
      </c>
      <c r="B8314" t="s">
        <v>6525</v>
      </c>
      <c r="C8314" t="s">
        <v>6602</v>
      </c>
      <c r="D8314" t="s">
        <v>6525</v>
      </c>
      <c r="E8314">
        <v>2500030284</v>
      </c>
      <c r="F8314" t="s">
        <v>3724</v>
      </c>
      <c r="G8314" t="s">
        <v>36</v>
      </c>
      <c r="H8314">
        <v>55.7333</v>
      </c>
      <c r="I8314">
        <v>1</v>
      </c>
      <c r="J8314">
        <v>8000</v>
      </c>
      <c r="K8314">
        <f>+VLOOKUP(E8314,Costos!$A$1:$I$716100,9,FALSE)</f>
        <v>1.4149</v>
      </c>
      <c r="L8314" t="str">
        <f t="shared" si="272"/>
        <v>250</v>
      </c>
      <c r="M8314" t="str">
        <f t="shared" si="273"/>
        <v>250003</v>
      </c>
      <c r="N8314" t="str">
        <f>IFERROR(IF(L8314="231","231",VLOOKUP(E8314,Materiales!$A$1:$G$37443,7,FALSE)),"N/A")</f>
        <v>Cajón</v>
      </c>
    </row>
    <row r="8315" spans="1:14" x14ac:dyDescent="0.25">
      <c r="A8315" t="s">
        <v>6602</v>
      </c>
      <c r="B8315" t="s">
        <v>6525</v>
      </c>
      <c r="C8315" t="s">
        <v>6602</v>
      </c>
      <c r="D8315" t="s">
        <v>6525</v>
      </c>
      <c r="E8315">
        <v>2500110024</v>
      </c>
      <c r="F8315" t="s">
        <v>3951</v>
      </c>
      <c r="G8315" t="s">
        <v>89</v>
      </c>
      <c r="H8315">
        <v>2.3332999999999999</v>
      </c>
      <c r="I8315">
        <v>1</v>
      </c>
      <c r="J8315">
        <v>8000</v>
      </c>
      <c r="K8315">
        <f>+VLOOKUP(E8315,Costos!$A$1:$I$716100,9,FALSE)</f>
        <v>13.779227000000001</v>
      </c>
      <c r="L8315" t="str">
        <f t="shared" si="272"/>
        <v>250</v>
      </c>
      <c r="M8315" t="str">
        <f t="shared" si="273"/>
        <v>250011</v>
      </c>
      <c r="N8315" t="str">
        <f>IFERROR(IF(L8315="231","231",VLOOKUP(E8315,Materiales!$A$1:$G$37443,7,FALSE)),"N/A")</f>
        <v>Varios</v>
      </c>
    </row>
    <row r="8316" spans="1:14" x14ac:dyDescent="0.25">
      <c r="A8316" t="s">
        <v>6602</v>
      </c>
      <c r="B8316" t="s">
        <v>6525</v>
      </c>
      <c r="C8316" t="s">
        <v>6603</v>
      </c>
      <c r="D8316" t="s">
        <v>6519</v>
      </c>
      <c r="E8316">
        <v>2310160005</v>
      </c>
      <c r="F8316" t="s">
        <v>2334</v>
      </c>
      <c r="G8316" t="s">
        <v>36</v>
      </c>
      <c r="H8316">
        <v>1333.3333</v>
      </c>
      <c r="I8316">
        <v>2</v>
      </c>
      <c r="J8316">
        <v>8000</v>
      </c>
      <c r="K8316">
        <f>+VLOOKUP(E8316,Costos!$A$1:$I$716100,9,FALSE)</f>
        <v>4.0314000000000003E-2</v>
      </c>
      <c r="L8316" t="str">
        <f t="shared" si="272"/>
        <v>231</v>
      </c>
      <c r="M8316" t="str">
        <f t="shared" si="273"/>
        <v>231016</v>
      </c>
      <c r="N8316" t="str">
        <f>IFERROR(IF(L8316="231","231",VLOOKUP(E8316,Materiales!$A$1:$G$37443,7,FALSE)),"N/A")</f>
        <v>231</v>
      </c>
    </row>
    <row r="8317" spans="1:14" x14ac:dyDescent="0.25">
      <c r="A8317" t="s">
        <v>6602</v>
      </c>
      <c r="B8317" t="s">
        <v>6525</v>
      </c>
      <c r="C8317" t="s">
        <v>6603</v>
      </c>
      <c r="D8317" t="s">
        <v>6519</v>
      </c>
      <c r="E8317">
        <v>2310170002</v>
      </c>
      <c r="F8317" t="s">
        <v>2479</v>
      </c>
      <c r="G8317" t="s">
        <v>36</v>
      </c>
      <c r="H8317">
        <v>1333.3333</v>
      </c>
      <c r="I8317">
        <v>2</v>
      </c>
      <c r="J8317">
        <v>8000</v>
      </c>
      <c r="K8317">
        <f>+VLOOKUP(E8317,Costos!$A$1:$I$716100,9,FALSE)</f>
        <v>4.6299E-2</v>
      </c>
      <c r="L8317" t="str">
        <f t="shared" si="272"/>
        <v>231</v>
      </c>
      <c r="M8317" t="str">
        <f t="shared" si="273"/>
        <v>231017</v>
      </c>
      <c r="N8317" t="str">
        <f>IFERROR(IF(L8317="231","231",VLOOKUP(E8317,Materiales!$A$1:$G$37443,7,FALSE)),"N/A")</f>
        <v>231</v>
      </c>
    </row>
    <row r="8318" spans="1:14" x14ac:dyDescent="0.25">
      <c r="A8318" t="s">
        <v>6602</v>
      </c>
      <c r="B8318" t="s">
        <v>6525</v>
      </c>
      <c r="C8318" t="s">
        <v>6603</v>
      </c>
      <c r="D8318" t="s">
        <v>6519</v>
      </c>
      <c r="E8318" t="s">
        <v>6609</v>
      </c>
      <c r="F8318" t="s">
        <v>6513</v>
      </c>
      <c r="G8318" t="s">
        <v>89</v>
      </c>
      <c r="H8318">
        <v>40</v>
      </c>
      <c r="I8318">
        <v>2</v>
      </c>
      <c r="J8318">
        <v>8000</v>
      </c>
      <c r="K8318" t="e">
        <f>+VLOOKUP(E8318,Costos!$A$1:$I$716100,9,FALSE)</f>
        <v>#N/A</v>
      </c>
      <c r="L8318" t="str">
        <f t="shared" si="272"/>
        <v>231</v>
      </c>
      <c r="M8318" t="str">
        <f t="shared" si="273"/>
        <v>231025</v>
      </c>
      <c r="N8318" t="str">
        <f>IFERROR(IF(L8318="231","231",VLOOKUP(E8318,Materiales!$A$1:$G$37443,7,FALSE)),"N/A")</f>
        <v>231</v>
      </c>
    </row>
    <row r="8319" spans="1:14" x14ac:dyDescent="0.25">
      <c r="A8319" t="s">
        <v>6602</v>
      </c>
      <c r="B8319" t="s">
        <v>6525</v>
      </c>
      <c r="C8319" t="s">
        <v>6603</v>
      </c>
      <c r="D8319" t="s">
        <v>6519</v>
      </c>
      <c r="E8319">
        <v>2500070520</v>
      </c>
      <c r="F8319" t="s">
        <v>3799</v>
      </c>
      <c r="G8319" t="s">
        <v>36</v>
      </c>
      <c r="H8319">
        <v>1333.3333</v>
      </c>
      <c r="I8319">
        <v>2</v>
      </c>
      <c r="J8319">
        <v>8000</v>
      </c>
      <c r="K8319">
        <f>+VLOOKUP(E8319,Costos!$A$1:$I$716100,9,FALSE)</f>
        <v>1.2921999999999999E-2</v>
      </c>
      <c r="L8319" t="str">
        <f t="shared" si="272"/>
        <v>250</v>
      </c>
      <c r="M8319" t="str">
        <f t="shared" si="273"/>
        <v>250007</v>
      </c>
      <c r="N8319" t="str">
        <f>IFERROR(IF(L8319="231","231",VLOOKUP(E8319,Materiales!$A$1:$G$37443,7,FALSE)),"N/A")</f>
        <v>Etiquetas</v>
      </c>
    </row>
    <row r="8320" spans="1:14" x14ac:dyDescent="0.25">
      <c r="A8320" t="s">
        <v>6602</v>
      </c>
      <c r="B8320" t="s">
        <v>6525</v>
      </c>
      <c r="C8320" t="s">
        <v>6604</v>
      </c>
      <c r="D8320" t="s">
        <v>6520</v>
      </c>
      <c r="E8320">
        <v>2310160005</v>
      </c>
      <c r="F8320" t="s">
        <v>2334</v>
      </c>
      <c r="G8320" t="s">
        <v>36</v>
      </c>
      <c r="H8320">
        <v>1333.3333</v>
      </c>
      <c r="I8320">
        <v>2</v>
      </c>
      <c r="J8320">
        <v>8000</v>
      </c>
      <c r="K8320">
        <f>+VLOOKUP(E8320,Costos!$A$1:$I$716100,9,FALSE)</f>
        <v>4.0314000000000003E-2</v>
      </c>
      <c r="L8320" t="str">
        <f t="shared" si="272"/>
        <v>231</v>
      </c>
      <c r="M8320" t="str">
        <f t="shared" si="273"/>
        <v>231016</v>
      </c>
      <c r="N8320" t="str">
        <f>IFERROR(IF(L8320="231","231",VLOOKUP(E8320,Materiales!$A$1:$G$37443,7,FALSE)),"N/A")</f>
        <v>231</v>
      </c>
    </row>
    <row r="8321" spans="1:14" x14ac:dyDescent="0.25">
      <c r="A8321" t="s">
        <v>6602</v>
      </c>
      <c r="B8321" t="s">
        <v>6525</v>
      </c>
      <c r="C8321" t="s">
        <v>6604</v>
      </c>
      <c r="D8321" t="s">
        <v>6520</v>
      </c>
      <c r="E8321">
        <v>2310170002</v>
      </c>
      <c r="F8321" t="s">
        <v>2479</v>
      </c>
      <c r="G8321" t="s">
        <v>36</v>
      </c>
      <c r="H8321">
        <v>1333.3333</v>
      </c>
      <c r="I8321">
        <v>2</v>
      </c>
      <c r="J8321">
        <v>8000</v>
      </c>
      <c r="K8321">
        <f>+VLOOKUP(E8321,Costos!$A$1:$I$716100,9,FALSE)</f>
        <v>4.6299E-2</v>
      </c>
      <c r="L8321" t="str">
        <f t="shared" si="272"/>
        <v>231</v>
      </c>
      <c r="M8321" t="str">
        <f t="shared" si="273"/>
        <v>231017</v>
      </c>
      <c r="N8321" t="str">
        <f>IFERROR(IF(L8321="231","231",VLOOKUP(E8321,Materiales!$A$1:$G$37443,7,FALSE)),"N/A")</f>
        <v>231</v>
      </c>
    </row>
    <row r="8322" spans="1:14" x14ac:dyDescent="0.25">
      <c r="A8322" t="s">
        <v>6602</v>
      </c>
      <c r="B8322" t="s">
        <v>6525</v>
      </c>
      <c r="C8322" t="s">
        <v>6604</v>
      </c>
      <c r="D8322" t="s">
        <v>6520</v>
      </c>
      <c r="E8322" t="s">
        <v>6610</v>
      </c>
      <c r="F8322" t="s">
        <v>6514</v>
      </c>
      <c r="G8322" t="s">
        <v>89</v>
      </c>
      <c r="H8322">
        <v>40</v>
      </c>
      <c r="I8322">
        <v>2</v>
      </c>
      <c r="J8322">
        <v>8000</v>
      </c>
      <c r="K8322" t="e">
        <f>+VLOOKUP(E8322,Costos!$A$1:$I$716100,9,FALSE)</f>
        <v>#N/A</v>
      </c>
      <c r="L8322" t="str">
        <f t="shared" si="272"/>
        <v>231</v>
      </c>
      <c r="M8322" t="str">
        <f t="shared" si="273"/>
        <v>231025</v>
      </c>
      <c r="N8322" t="str">
        <f>IFERROR(IF(L8322="231","231",VLOOKUP(E8322,Materiales!$A$1:$G$37443,7,FALSE)),"N/A")</f>
        <v>231</v>
      </c>
    </row>
    <row r="8323" spans="1:14" x14ac:dyDescent="0.25">
      <c r="A8323" t="s">
        <v>6602</v>
      </c>
      <c r="B8323" t="s">
        <v>6525</v>
      </c>
      <c r="C8323" t="s">
        <v>6604</v>
      </c>
      <c r="D8323" t="s">
        <v>6520</v>
      </c>
      <c r="E8323">
        <v>2500070520</v>
      </c>
      <c r="F8323" t="s">
        <v>3799</v>
      </c>
      <c r="G8323" t="s">
        <v>36</v>
      </c>
      <c r="H8323">
        <v>1333.3333</v>
      </c>
      <c r="I8323">
        <v>2</v>
      </c>
      <c r="J8323">
        <v>8000</v>
      </c>
      <c r="K8323">
        <f>+VLOOKUP(E8323,Costos!$A$1:$I$716100,9,FALSE)</f>
        <v>1.2921999999999999E-2</v>
      </c>
      <c r="L8323" t="str">
        <f t="shared" si="272"/>
        <v>250</v>
      </c>
      <c r="M8323" t="str">
        <f t="shared" si="273"/>
        <v>250007</v>
      </c>
      <c r="N8323" t="str">
        <f>IFERROR(IF(L8323="231","231",VLOOKUP(E8323,Materiales!$A$1:$G$37443,7,FALSE)),"N/A")</f>
        <v>Etiquetas</v>
      </c>
    </row>
    <row r="8324" spans="1:14" x14ac:dyDescent="0.25">
      <c r="A8324" t="s">
        <v>6602</v>
      </c>
      <c r="B8324" t="s">
        <v>6525</v>
      </c>
      <c r="C8324" t="s">
        <v>6605</v>
      </c>
      <c r="D8324" t="s">
        <v>6521</v>
      </c>
      <c r="E8324">
        <v>2310160005</v>
      </c>
      <c r="F8324" t="s">
        <v>2334</v>
      </c>
      <c r="G8324" t="s">
        <v>36</v>
      </c>
      <c r="H8324">
        <v>1333.3333</v>
      </c>
      <c r="I8324">
        <v>2</v>
      </c>
      <c r="J8324">
        <v>8000</v>
      </c>
      <c r="K8324">
        <f>+VLOOKUP(E8324,Costos!$A$1:$I$716100,9,FALSE)</f>
        <v>4.0314000000000003E-2</v>
      </c>
      <c r="L8324" t="str">
        <f t="shared" si="272"/>
        <v>231</v>
      </c>
      <c r="M8324" t="str">
        <f t="shared" si="273"/>
        <v>231016</v>
      </c>
      <c r="N8324" t="str">
        <f>IFERROR(IF(L8324="231","231",VLOOKUP(E8324,Materiales!$A$1:$G$37443,7,FALSE)),"N/A")</f>
        <v>231</v>
      </c>
    </row>
    <row r="8325" spans="1:14" x14ac:dyDescent="0.25">
      <c r="A8325" t="s">
        <v>6602</v>
      </c>
      <c r="B8325" t="s">
        <v>6525</v>
      </c>
      <c r="C8325" t="s">
        <v>6605</v>
      </c>
      <c r="D8325" t="s">
        <v>6521</v>
      </c>
      <c r="E8325">
        <v>2310170002</v>
      </c>
      <c r="F8325" t="s">
        <v>2479</v>
      </c>
      <c r="G8325" t="s">
        <v>36</v>
      </c>
      <c r="H8325">
        <v>1333.3333</v>
      </c>
      <c r="I8325">
        <v>2</v>
      </c>
      <c r="J8325">
        <v>8000</v>
      </c>
      <c r="K8325">
        <f>+VLOOKUP(E8325,Costos!$A$1:$I$716100,9,FALSE)</f>
        <v>4.6299E-2</v>
      </c>
      <c r="L8325" t="str">
        <f t="shared" si="272"/>
        <v>231</v>
      </c>
      <c r="M8325" t="str">
        <f t="shared" si="273"/>
        <v>231017</v>
      </c>
      <c r="N8325" t="str">
        <f>IFERROR(IF(L8325="231","231",VLOOKUP(E8325,Materiales!$A$1:$G$37443,7,FALSE)),"N/A")</f>
        <v>231</v>
      </c>
    </row>
    <row r="8326" spans="1:14" x14ac:dyDescent="0.25">
      <c r="A8326" t="s">
        <v>6602</v>
      </c>
      <c r="B8326" t="s">
        <v>6525</v>
      </c>
      <c r="C8326" t="s">
        <v>6605</v>
      </c>
      <c r="D8326" t="s">
        <v>6521</v>
      </c>
      <c r="E8326" t="s">
        <v>6611</v>
      </c>
      <c r="F8326" t="s">
        <v>6515</v>
      </c>
      <c r="G8326" t="s">
        <v>89</v>
      </c>
      <c r="H8326">
        <v>40</v>
      </c>
      <c r="I8326">
        <v>2</v>
      </c>
      <c r="J8326">
        <v>8000</v>
      </c>
      <c r="K8326" t="e">
        <f>+VLOOKUP(E8326,Costos!$A$1:$I$716100,9,FALSE)</f>
        <v>#N/A</v>
      </c>
      <c r="L8326" t="str">
        <f t="shared" si="272"/>
        <v>231</v>
      </c>
      <c r="M8326" t="str">
        <f t="shared" si="273"/>
        <v>231025</v>
      </c>
      <c r="N8326" t="str">
        <f>IFERROR(IF(L8326="231","231",VLOOKUP(E8326,Materiales!$A$1:$G$37443,7,FALSE)),"N/A")</f>
        <v>231</v>
      </c>
    </row>
    <row r="8327" spans="1:14" x14ac:dyDescent="0.25">
      <c r="A8327" t="s">
        <v>6602</v>
      </c>
      <c r="B8327" t="s">
        <v>6525</v>
      </c>
      <c r="C8327" t="s">
        <v>6605</v>
      </c>
      <c r="D8327" t="s">
        <v>6521</v>
      </c>
      <c r="E8327">
        <v>2500070520</v>
      </c>
      <c r="F8327" t="s">
        <v>3799</v>
      </c>
      <c r="G8327" t="s">
        <v>36</v>
      </c>
      <c r="H8327">
        <v>1333.3333</v>
      </c>
      <c r="I8327">
        <v>2</v>
      </c>
      <c r="J8327">
        <v>8000</v>
      </c>
      <c r="K8327">
        <f>+VLOOKUP(E8327,Costos!$A$1:$I$716100,9,FALSE)</f>
        <v>1.2921999999999999E-2</v>
      </c>
      <c r="L8327" t="str">
        <f t="shared" si="272"/>
        <v>250</v>
      </c>
      <c r="M8327" t="str">
        <f t="shared" si="273"/>
        <v>250007</v>
      </c>
      <c r="N8327" t="str">
        <f>IFERROR(IF(L8327="231","231",VLOOKUP(E8327,Materiales!$A$1:$G$37443,7,FALSE)),"N/A")</f>
        <v>Etiquetas</v>
      </c>
    </row>
    <row r="8328" spans="1:14" x14ac:dyDescent="0.25">
      <c r="A8328" t="s">
        <v>6602</v>
      </c>
      <c r="B8328" t="s">
        <v>6525</v>
      </c>
      <c r="C8328" t="s">
        <v>6606</v>
      </c>
      <c r="D8328" t="s">
        <v>6522</v>
      </c>
      <c r="E8328">
        <v>2310160005</v>
      </c>
      <c r="F8328" t="s">
        <v>2334</v>
      </c>
      <c r="G8328" t="s">
        <v>36</v>
      </c>
      <c r="H8328">
        <v>1333.3333</v>
      </c>
      <c r="I8328">
        <v>2</v>
      </c>
      <c r="J8328">
        <v>8000</v>
      </c>
      <c r="K8328">
        <f>+VLOOKUP(E8328,Costos!$A$1:$I$716100,9,FALSE)</f>
        <v>4.0314000000000003E-2</v>
      </c>
      <c r="L8328" t="str">
        <f t="shared" si="272"/>
        <v>231</v>
      </c>
      <c r="M8328" t="str">
        <f t="shared" si="273"/>
        <v>231016</v>
      </c>
      <c r="N8328" t="str">
        <f>IFERROR(IF(L8328="231","231",VLOOKUP(E8328,Materiales!$A$1:$G$37443,7,FALSE)),"N/A")</f>
        <v>231</v>
      </c>
    </row>
    <row r="8329" spans="1:14" x14ac:dyDescent="0.25">
      <c r="A8329" t="s">
        <v>6602</v>
      </c>
      <c r="B8329" t="s">
        <v>6525</v>
      </c>
      <c r="C8329" t="s">
        <v>6606</v>
      </c>
      <c r="D8329" t="s">
        <v>6522</v>
      </c>
      <c r="E8329">
        <v>2310170002</v>
      </c>
      <c r="F8329" t="s">
        <v>2479</v>
      </c>
      <c r="G8329" t="s">
        <v>36</v>
      </c>
      <c r="H8329">
        <v>1333.3333</v>
      </c>
      <c r="I8329">
        <v>2</v>
      </c>
      <c r="J8329">
        <v>8000</v>
      </c>
      <c r="K8329">
        <f>+VLOOKUP(E8329,Costos!$A$1:$I$716100,9,FALSE)</f>
        <v>4.6299E-2</v>
      </c>
      <c r="L8329" t="str">
        <f t="shared" si="272"/>
        <v>231</v>
      </c>
      <c r="M8329" t="str">
        <f t="shared" si="273"/>
        <v>231017</v>
      </c>
      <c r="N8329" t="str">
        <f>IFERROR(IF(L8329="231","231",VLOOKUP(E8329,Materiales!$A$1:$G$37443,7,FALSE)),"N/A")</f>
        <v>231</v>
      </c>
    </row>
    <row r="8330" spans="1:14" x14ac:dyDescent="0.25">
      <c r="A8330" t="s">
        <v>6602</v>
      </c>
      <c r="B8330" t="s">
        <v>6525</v>
      </c>
      <c r="C8330" t="s">
        <v>6606</v>
      </c>
      <c r="D8330" t="s">
        <v>6522</v>
      </c>
      <c r="E8330" t="s">
        <v>6639</v>
      </c>
      <c r="F8330" t="s">
        <v>6516</v>
      </c>
      <c r="G8330" t="s">
        <v>89</v>
      </c>
      <c r="H8330">
        <v>40</v>
      </c>
      <c r="I8330">
        <v>2</v>
      </c>
      <c r="J8330">
        <v>8000</v>
      </c>
      <c r="K8330" t="e">
        <f>+VLOOKUP(E8330,Costos!$A$1:$I$716100,9,FALSE)</f>
        <v>#N/A</v>
      </c>
      <c r="L8330" t="str">
        <f t="shared" si="272"/>
        <v>231</v>
      </c>
      <c r="M8330" t="str">
        <f t="shared" si="273"/>
        <v>231025</v>
      </c>
      <c r="N8330" t="str">
        <f>IFERROR(IF(L8330="231","231",VLOOKUP(E8330,Materiales!$A$1:$G$37443,7,FALSE)),"N/A")</f>
        <v>231</v>
      </c>
    </row>
    <row r="8331" spans="1:14" x14ac:dyDescent="0.25">
      <c r="A8331" t="s">
        <v>6602</v>
      </c>
      <c r="B8331" t="s">
        <v>6525</v>
      </c>
      <c r="C8331" t="s">
        <v>6606</v>
      </c>
      <c r="D8331" t="s">
        <v>6522</v>
      </c>
      <c r="E8331">
        <v>2500070520</v>
      </c>
      <c r="F8331" t="s">
        <v>3799</v>
      </c>
      <c r="G8331" t="s">
        <v>36</v>
      </c>
      <c r="H8331">
        <v>1333.3333</v>
      </c>
      <c r="I8331">
        <v>2</v>
      </c>
      <c r="J8331">
        <v>8000</v>
      </c>
      <c r="K8331">
        <f>+VLOOKUP(E8331,Costos!$A$1:$I$716100,9,FALSE)</f>
        <v>1.2921999999999999E-2</v>
      </c>
      <c r="L8331" t="str">
        <f t="shared" si="272"/>
        <v>250</v>
      </c>
      <c r="M8331" t="str">
        <f t="shared" si="273"/>
        <v>250007</v>
      </c>
      <c r="N8331" t="str">
        <f>IFERROR(IF(L8331="231","231",VLOOKUP(E8331,Materiales!$A$1:$G$37443,7,FALSE)),"N/A")</f>
        <v>Etiquetas</v>
      </c>
    </row>
    <row r="8332" spans="1:14" x14ac:dyDescent="0.25">
      <c r="A8332" t="s">
        <v>6602</v>
      </c>
      <c r="B8332" t="s">
        <v>6525</v>
      </c>
      <c r="C8332" t="s">
        <v>6607</v>
      </c>
      <c r="D8332" t="s">
        <v>6523</v>
      </c>
      <c r="E8332">
        <v>2310160005</v>
      </c>
      <c r="F8332" t="s">
        <v>2334</v>
      </c>
      <c r="G8332" t="s">
        <v>36</v>
      </c>
      <c r="H8332">
        <v>1333.3333</v>
      </c>
      <c r="I8332">
        <v>2</v>
      </c>
      <c r="J8332">
        <v>8000</v>
      </c>
      <c r="K8332">
        <f>+VLOOKUP(E8332,Costos!$A$1:$I$716100,9,FALSE)</f>
        <v>4.0314000000000003E-2</v>
      </c>
      <c r="L8332" t="str">
        <f t="shared" si="272"/>
        <v>231</v>
      </c>
      <c r="M8332" t="str">
        <f t="shared" si="273"/>
        <v>231016</v>
      </c>
      <c r="N8332" t="str">
        <f>IFERROR(IF(L8332="231","231",VLOOKUP(E8332,Materiales!$A$1:$G$37443,7,FALSE)),"N/A")</f>
        <v>231</v>
      </c>
    </row>
    <row r="8333" spans="1:14" x14ac:dyDescent="0.25">
      <c r="A8333" t="s">
        <v>6602</v>
      </c>
      <c r="B8333" t="s">
        <v>6525</v>
      </c>
      <c r="C8333" t="s">
        <v>6607</v>
      </c>
      <c r="D8333" t="s">
        <v>6523</v>
      </c>
      <c r="E8333">
        <v>2310170002</v>
      </c>
      <c r="F8333" t="s">
        <v>2479</v>
      </c>
      <c r="G8333" t="s">
        <v>36</v>
      </c>
      <c r="H8333">
        <v>1333.3333</v>
      </c>
      <c r="I8333">
        <v>2</v>
      </c>
      <c r="J8333">
        <v>8000</v>
      </c>
      <c r="K8333">
        <f>+VLOOKUP(E8333,Costos!$A$1:$I$716100,9,FALSE)</f>
        <v>4.6299E-2</v>
      </c>
      <c r="L8333" t="str">
        <f t="shared" si="272"/>
        <v>231</v>
      </c>
      <c r="M8333" t="str">
        <f t="shared" si="273"/>
        <v>231017</v>
      </c>
      <c r="N8333" t="str">
        <f>IFERROR(IF(L8333="231","231",VLOOKUP(E8333,Materiales!$A$1:$G$37443,7,FALSE)),"N/A")</f>
        <v>231</v>
      </c>
    </row>
    <row r="8334" spans="1:14" x14ac:dyDescent="0.25">
      <c r="A8334" t="s">
        <v>6602</v>
      </c>
      <c r="B8334" t="s">
        <v>6525</v>
      </c>
      <c r="C8334" t="s">
        <v>6607</v>
      </c>
      <c r="D8334" t="s">
        <v>6523</v>
      </c>
      <c r="E8334" t="s">
        <v>6612</v>
      </c>
      <c r="F8334" t="s">
        <v>6517</v>
      </c>
      <c r="G8334" t="s">
        <v>89</v>
      </c>
      <c r="H8334">
        <v>40</v>
      </c>
      <c r="I8334">
        <v>2</v>
      </c>
      <c r="J8334">
        <v>8000</v>
      </c>
      <c r="K8334" t="e">
        <f>+VLOOKUP(E8334,Costos!$A$1:$I$716100,9,FALSE)</f>
        <v>#N/A</v>
      </c>
      <c r="L8334" t="str">
        <f t="shared" si="272"/>
        <v>231</v>
      </c>
      <c r="M8334" t="str">
        <f t="shared" si="273"/>
        <v>231025</v>
      </c>
      <c r="N8334" t="str">
        <f>IFERROR(IF(L8334="231","231",VLOOKUP(E8334,Materiales!$A$1:$G$37443,7,FALSE)),"N/A")</f>
        <v>231</v>
      </c>
    </row>
    <row r="8335" spans="1:14" x14ac:dyDescent="0.25">
      <c r="A8335" t="s">
        <v>6602</v>
      </c>
      <c r="B8335" t="s">
        <v>6525</v>
      </c>
      <c r="C8335" t="s">
        <v>6607</v>
      </c>
      <c r="D8335" t="s">
        <v>6523</v>
      </c>
      <c r="E8335">
        <v>2500070520</v>
      </c>
      <c r="F8335" t="s">
        <v>3799</v>
      </c>
      <c r="G8335" t="s">
        <v>36</v>
      </c>
      <c r="H8335">
        <v>1333.3333</v>
      </c>
      <c r="I8335">
        <v>2</v>
      </c>
      <c r="J8335">
        <v>8000</v>
      </c>
      <c r="K8335">
        <f>+VLOOKUP(E8335,Costos!$A$1:$I$716100,9,FALSE)</f>
        <v>1.2921999999999999E-2</v>
      </c>
      <c r="L8335" t="str">
        <f t="shared" si="272"/>
        <v>250</v>
      </c>
      <c r="M8335" t="str">
        <f t="shared" si="273"/>
        <v>250007</v>
      </c>
      <c r="N8335" t="str">
        <f>IFERROR(IF(L8335="231","231",VLOOKUP(E8335,Materiales!$A$1:$G$37443,7,FALSE)),"N/A")</f>
        <v>Etiquetas</v>
      </c>
    </row>
    <row r="8336" spans="1:14" x14ac:dyDescent="0.25">
      <c r="A8336" t="s">
        <v>6602</v>
      </c>
      <c r="B8336" t="s">
        <v>6525</v>
      </c>
      <c r="C8336" t="s">
        <v>6608</v>
      </c>
      <c r="D8336" t="s">
        <v>6524</v>
      </c>
      <c r="E8336">
        <v>2310160005</v>
      </c>
      <c r="F8336" t="s">
        <v>2334</v>
      </c>
      <c r="G8336" t="s">
        <v>36</v>
      </c>
      <c r="H8336">
        <v>1333.3333</v>
      </c>
      <c r="I8336">
        <v>2</v>
      </c>
      <c r="J8336">
        <v>8000</v>
      </c>
      <c r="K8336">
        <f>+VLOOKUP(E8336,Costos!$A$1:$I$716100,9,FALSE)</f>
        <v>4.0314000000000003E-2</v>
      </c>
      <c r="L8336" t="str">
        <f t="shared" si="272"/>
        <v>231</v>
      </c>
      <c r="M8336" t="str">
        <f t="shared" si="273"/>
        <v>231016</v>
      </c>
      <c r="N8336" t="str">
        <f>IFERROR(IF(L8336="231","231",VLOOKUP(E8336,Materiales!$A$1:$G$37443,7,FALSE)),"N/A")</f>
        <v>231</v>
      </c>
    </row>
    <row r="8337" spans="1:14" x14ac:dyDescent="0.25">
      <c r="A8337" t="s">
        <v>6602</v>
      </c>
      <c r="B8337" t="s">
        <v>6525</v>
      </c>
      <c r="C8337" t="s">
        <v>6608</v>
      </c>
      <c r="D8337" t="s">
        <v>6524</v>
      </c>
      <c r="E8337">
        <v>2310170002</v>
      </c>
      <c r="F8337" t="s">
        <v>2479</v>
      </c>
      <c r="G8337" t="s">
        <v>36</v>
      </c>
      <c r="H8337">
        <v>1333.3333</v>
      </c>
      <c r="I8337">
        <v>2</v>
      </c>
      <c r="J8337">
        <v>8000</v>
      </c>
      <c r="K8337">
        <f>+VLOOKUP(E8337,Costos!$A$1:$I$716100,9,FALSE)</f>
        <v>4.6299E-2</v>
      </c>
      <c r="L8337" t="str">
        <f t="shared" si="272"/>
        <v>231</v>
      </c>
      <c r="M8337" t="str">
        <f t="shared" si="273"/>
        <v>231017</v>
      </c>
      <c r="N8337" t="str">
        <f>IFERROR(IF(L8337="231","231",VLOOKUP(E8337,Materiales!$A$1:$G$37443,7,FALSE)),"N/A")</f>
        <v>231</v>
      </c>
    </row>
    <row r="8338" spans="1:14" x14ac:dyDescent="0.25">
      <c r="A8338" t="s">
        <v>6602</v>
      </c>
      <c r="B8338" t="s">
        <v>6525</v>
      </c>
      <c r="C8338" t="s">
        <v>6608</v>
      </c>
      <c r="D8338" t="s">
        <v>6524</v>
      </c>
      <c r="E8338" t="s">
        <v>6613</v>
      </c>
      <c r="F8338" t="s">
        <v>6518</v>
      </c>
      <c r="G8338" t="s">
        <v>89</v>
      </c>
      <c r="H8338">
        <v>40</v>
      </c>
      <c r="I8338">
        <v>2</v>
      </c>
      <c r="J8338">
        <v>8000</v>
      </c>
      <c r="K8338" t="e">
        <f>+VLOOKUP(E8338,Costos!$A$1:$I$716100,9,FALSE)</f>
        <v>#N/A</v>
      </c>
      <c r="L8338" t="str">
        <f t="shared" si="272"/>
        <v>231</v>
      </c>
      <c r="M8338" t="str">
        <f t="shared" si="273"/>
        <v>231025</v>
      </c>
      <c r="N8338" t="str">
        <f>IFERROR(IF(L8338="231","231",VLOOKUP(E8338,Materiales!$A$1:$G$37443,7,FALSE)),"N/A")</f>
        <v>231</v>
      </c>
    </row>
    <row r="8339" spans="1:14" x14ac:dyDescent="0.25">
      <c r="A8339" t="s">
        <v>6602</v>
      </c>
      <c r="B8339" t="s">
        <v>6525</v>
      </c>
      <c r="C8339" t="s">
        <v>6608</v>
      </c>
      <c r="D8339" t="s">
        <v>6524</v>
      </c>
      <c r="E8339">
        <v>2500070520</v>
      </c>
      <c r="F8339" t="s">
        <v>3799</v>
      </c>
      <c r="G8339" t="s">
        <v>36</v>
      </c>
      <c r="H8339">
        <v>1333.3333</v>
      </c>
      <c r="I8339">
        <v>2</v>
      </c>
      <c r="J8339">
        <v>8000</v>
      </c>
      <c r="K8339">
        <f>+VLOOKUP(E8339,Costos!$A$1:$I$716100,9,FALSE)</f>
        <v>1.2921999999999999E-2</v>
      </c>
      <c r="L8339" t="str">
        <f t="shared" si="272"/>
        <v>250</v>
      </c>
      <c r="M8339" t="str">
        <f t="shared" si="273"/>
        <v>250007</v>
      </c>
      <c r="N8339" t="str">
        <f>IFERROR(IF(L8339="231","231",VLOOKUP(E8339,Materiales!$A$1:$G$37443,7,FALSE)),"N/A")</f>
        <v>Etiquetas</v>
      </c>
    </row>
    <row r="8340" spans="1:14" x14ac:dyDescent="0.25">
      <c r="A8340" t="s">
        <v>6602</v>
      </c>
      <c r="B8340" t="s">
        <v>6525</v>
      </c>
      <c r="C8340">
        <v>2310160005</v>
      </c>
      <c r="D8340" t="s">
        <v>2334</v>
      </c>
      <c r="E8340">
        <v>2410290575</v>
      </c>
      <c r="F8340" t="s">
        <v>3365</v>
      </c>
      <c r="G8340" t="s">
        <v>89</v>
      </c>
      <c r="H8340">
        <v>4.3059000000000003</v>
      </c>
      <c r="I8340">
        <v>3</v>
      </c>
      <c r="J8340">
        <v>8000</v>
      </c>
      <c r="K8340">
        <f>+VLOOKUP(E8340,Costos!$A$1:$I$716100,9,FALSE)</f>
        <v>6.2486309999999996</v>
      </c>
      <c r="L8340" t="str">
        <f t="shared" si="272"/>
        <v>241</v>
      </c>
      <c r="M8340" t="str">
        <f t="shared" si="273"/>
        <v>241029</v>
      </c>
      <c r="N8340" t="str">
        <f>IFERROR(IF(L8340="231","231",VLOOKUP(E8340,Materiales!$A$1:$G$37443,7,FALSE)),"N/A")</f>
        <v>Resinas</v>
      </c>
    </row>
    <row r="8341" spans="1:14" x14ac:dyDescent="0.25">
      <c r="A8341" t="s">
        <v>6602</v>
      </c>
      <c r="B8341" t="s">
        <v>6525</v>
      </c>
      <c r="C8341">
        <v>2310170002</v>
      </c>
      <c r="D8341" t="s">
        <v>2479</v>
      </c>
      <c r="E8341">
        <v>2410290575</v>
      </c>
      <c r="F8341" t="s">
        <v>3365</v>
      </c>
      <c r="G8341" t="s">
        <v>89</v>
      </c>
      <c r="H8341">
        <v>6.6421999999999999</v>
      </c>
      <c r="I8341">
        <v>3</v>
      </c>
      <c r="J8341">
        <v>8000</v>
      </c>
      <c r="K8341">
        <f>+VLOOKUP(E8341,Costos!$A$1:$I$716100,9,FALSE)</f>
        <v>6.2486309999999996</v>
      </c>
      <c r="L8341" t="str">
        <f t="shared" si="272"/>
        <v>241</v>
      </c>
      <c r="M8341" t="str">
        <f t="shared" si="273"/>
        <v>241029</v>
      </c>
      <c r="N8341" t="str">
        <f>IFERROR(IF(L8341="231","231",VLOOKUP(E8341,Materiales!$A$1:$G$37443,7,FALSE)),"N/A")</f>
        <v>Resinas</v>
      </c>
    </row>
    <row r="8342" spans="1:14" x14ac:dyDescent="0.25">
      <c r="A8342" t="s">
        <v>6602</v>
      </c>
      <c r="B8342" t="s">
        <v>6525</v>
      </c>
      <c r="C8342" t="s">
        <v>6609</v>
      </c>
      <c r="D8342" t="s">
        <v>6513</v>
      </c>
      <c r="E8342">
        <v>2410120051</v>
      </c>
      <c r="F8342" t="s">
        <v>6572</v>
      </c>
      <c r="G8342" t="s">
        <v>89</v>
      </c>
      <c r="H8342">
        <v>3.5920000000000001</v>
      </c>
      <c r="I8342">
        <v>3</v>
      </c>
      <c r="J8342">
        <v>8000</v>
      </c>
      <c r="K8342">
        <f>+VLOOKUP(E8342,Costos!$A$1:$I$716100,9,FALSE)</f>
        <v>31.756437999999999</v>
      </c>
      <c r="L8342" t="str">
        <f t="shared" si="272"/>
        <v>241</v>
      </c>
      <c r="M8342" t="str">
        <f t="shared" si="273"/>
        <v>241012</v>
      </c>
      <c r="N8342" t="str">
        <f>IFERROR(IF(L8342="231","231",VLOOKUP(E8342,Materiales!$A$1:$G$37443,7,FALSE)),"N/A")</f>
        <v>Varios</v>
      </c>
    </row>
    <row r="8343" spans="1:14" x14ac:dyDescent="0.25">
      <c r="A8343" t="s">
        <v>6602</v>
      </c>
      <c r="B8343" t="s">
        <v>6525</v>
      </c>
      <c r="C8343" t="s">
        <v>6609</v>
      </c>
      <c r="D8343" t="s">
        <v>6513</v>
      </c>
      <c r="E8343">
        <v>2430330004</v>
      </c>
      <c r="F8343" t="s">
        <v>3554</v>
      </c>
      <c r="G8343" t="s">
        <v>89</v>
      </c>
      <c r="H8343">
        <v>5.0572999999999997</v>
      </c>
      <c r="I8343">
        <v>3</v>
      </c>
      <c r="J8343">
        <v>8000</v>
      </c>
      <c r="K8343">
        <f>+VLOOKUP(E8343,Costos!$A$1:$I$716100,9,FALSE)</f>
        <v>14.39495</v>
      </c>
      <c r="L8343" t="str">
        <f t="shared" si="272"/>
        <v>243</v>
      </c>
      <c r="M8343" t="str">
        <f t="shared" si="273"/>
        <v>243033</v>
      </c>
      <c r="N8343" t="str">
        <f>IFERROR(IF(L8343="231","231",VLOOKUP(E8343,Materiales!$A$1:$G$37443,7,FALSE)),"N/A")</f>
        <v>Cauchos</v>
      </c>
    </row>
    <row r="8344" spans="1:14" x14ac:dyDescent="0.25">
      <c r="A8344" t="s">
        <v>6602</v>
      </c>
      <c r="B8344" t="s">
        <v>6525</v>
      </c>
      <c r="C8344" t="s">
        <v>6609</v>
      </c>
      <c r="D8344" t="s">
        <v>6513</v>
      </c>
      <c r="E8344">
        <v>2430530004</v>
      </c>
      <c r="F8344" t="s">
        <v>3576</v>
      </c>
      <c r="G8344" t="s">
        <v>89</v>
      </c>
      <c r="H8344">
        <v>7.1321000000000003</v>
      </c>
      <c r="I8344">
        <v>3</v>
      </c>
      <c r="J8344">
        <v>8000</v>
      </c>
      <c r="K8344">
        <f>+VLOOKUP(E8344,Costos!$A$1:$I$716100,9,FALSE)</f>
        <v>0.48817100000000002</v>
      </c>
      <c r="L8344" t="str">
        <f t="shared" si="272"/>
        <v>243</v>
      </c>
      <c r="M8344" t="str">
        <f t="shared" si="273"/>
        <v>243053</v>
      </c>
      <c r="N8344" t="str">
        <f>IFERROR(IF(L8344="231","231",VLOOKUP(E8344,Materiales!$A$1:$G$37443,7,FALSE)),"N/A")</f>
        <v>Varios</v>
      </c>
    </row>
    <row r="8345" spans="1:14" x14ac:dyDescent="0.25">
      <c r="A8345" t="s">
        <v>6602</v>
      </c>
      <c r="B8345" t="s">
        <v>6525</v>
      </c>
      <c r="C8345" t="s">
        <v>6609</v>
      </c>
      <c r="D8345" t="s">
        <v>6513</v>
      </c>
      <c r="E8345">
        <v>2410120053</v>
      </c>
      <c r="F8345" t="s">
        <v>3265</v>
      </c>
      <c r="G8345" t="s">
        <v>89</v>
      </c>
      <c r="H8345">
        <v>3.7210000000000001</v>
      </c>
      <c r="I8345">
        <v>3</v>
      </c>
      <c r="J8345">
        <v>8000</v>
      </c>
      <c r="K8345">
        <f>+VLOOKUP(E8345,Costos!$A$1:$I$716100,9,FALSE)</f>
        <v>7.6890919999999996</v>
      </c>
      <c r="L8345" t="str">
        <f t="shared" si="272"/>
        <v>241</v>
      </c>
      <c r="M8345" t="str">
        <f t="shared" si="273"/>
        <v>241012</v>
      </c>
      <c r="N8345" t="str">
        <f>IFERROR(IF(L8345="231","231",VLOOKUP(E8345,Materiales!$A$1:$G$37443,7,FALSE)),"N/A")</f>
        <v>Varios</v>
      </c>
    </row>
    <row r="8346" spans="1:14" x14ac:dyDescent="0.25">
      <c r="A8346" t="s">
        <v>6602</v>
      </c>
      <c r="B8346" t="s">
        <v>6525</v>
      </c>
      <c r="C8346" t="s">
        <v>6609</v>
      </c>
      <c r="D8346" t="s">
        <v>6513</v>
      </c>
      <c r="E8346">
        <v>2430550009</v>
      </c>
      <c r="F8346" t="s">
        <v>6573</v>
      </c>
      <c r="G8346" t="s">
        <v>89</v>
      </c>
      <c r="H8346">
        <v>12.967499999999999</v>
      </c>
      <c r="I8346">
        <v>3</v>
      </c>
      <c r="J8346">
        <v>8000</v>
      </c>
      <c r="K8346">
        <f>+VLOOKUP(E8346,Costos!$A$1:$I$716100,9,FALSE)</f>
        <v>1.6416919999999999</v>
      </c>
      <c r="L8346" t="str">
        <f t="shared" si="272"/>
        <v>243</v>
      </c>
      <c r="M8346" t="str">
        <f t="shared" si="273"/>
        <v>243055</v>
      </c>
      <c r="N8346" t="str">
        <f>IFERROR(IF(L8346="231","231",VLOOKUP(E8346,Materiales!$A$1:$G$37443,7,FALSE)),"N/A")</f>
        <v>Varios</v>
      </c>
    </row>
    <row r="8347" spans="1:14" x14ac:dyDescent="0.25">
      <c r="A8347" t="s">
        <v>6602</v>
      </c>
      <c r="B8347" t="s">
        <v>6525</v>
      </c>
      <c r="C8347" t="s">
        <v>6609</v>
      </c>
      <c r="D8347" t="s">
        <v>6513</v>
      </c>
      <c r="E8347">
        <v>2410090274</v>
      </c>
      <c r="F8347" t="s">
        <v>6574</v>
      </c>
      <c r="G8347" t="s">
        <v>89</v>
      </c>
      <c r="H8347">
        <v>0.40200000000000002</v>
      </c>
      <c r="I8347">
        <v>3</v>
      </c>
      <c r="J8347">
        <v>8000</v>
      </c>
      <c r="K8347">
        <f>+VLOOKUP(E8347,Costos!$A$1:$I$716100,9,FALSE)</f>
        <v>74.759399999999999</v>
      </c>
      <c r="L8347" t="str">
        <f t="shared" si="272"/>
        <v>241</v>
      </c>
      <c r="M8347" t="str">
        <f t="shared" si="273"/>
        <v>241009</v>
      </c>
      <c r="N8347" t="str">
        <f>IFERROR(IF(L8347="231","231",VLOOKUP(E8347,Materiales!$A$1:$G$37443,7,FALSE)),"N/A")</f>
        <v>Pigmentos</v>
      </c>
    </row>
    <row r="8348" spans="1:14" x14ac:dyDescent="0.25">
      <c r="A8348" t="s">
        <v>6602</v>
      </c>
      <c r="B8348" t="s">
        <v>6525</v>
      </c>
      <c r="C8348" t="s">
        <v>6609</v>
      </c>
      <c r="D8348" t="s">
        <v>6513</v>
      </c>
      <c r="E8348">
        <v>2410090306</v>
      </c>
      <c r="F8348" t="s">
        <v>6575</v>
      </c>
      <c r="G8348" t="s">
        <v>89</v>
      </c>
      <c r="H8348">
        <v>0.31119999999999998</v>
      </c>
      <c r="I8348">
        <v>3</v>
      </c>
      <c r="J8348">
        <v>8000</v>
      </c>
      <c r="K8348">
        <f>+VLOOKUP(E8348,Costos!$A$1:$I$716100,9,FALSE)</f>
        <v>43.042070000000002</v>
      </c>
      <c r="L8348" t="str">
        <f t="shared" si="272"/>
        <v>241</v>
      </c>
      <c r="M8348" t="str">
        <f t="shared" si="273"/>
        <v>241009</v>
      </c>
      <c r="N8348" t="str">
        <f>IFERROR(IF(L8348="231","231",VLOOKUP(E8348,Materiales!$A$1:$G$37443,7,FALSE)),"N/A")</f>
        <v>Pigmentos</v>
      </c>
    </row>
    <row r="8349" spans="1:14" x14ac:dyDescent="0.25">
      <c r="A8349" t="s">
        <v>6602</v>
      </c>
      <c r="B8349" t="s">
        <v>6525</v>
      </c>
      <c r="C8349" t="s">
        <v>6609</v>
      </c>
      <c r="D8349" t="s">
        <v>6513</v>
      </c>
      <c r="E8349">
        <v>2410120053</v>
      </c>
      <c r="F8349" t="s">
        <v>3265</v>
      </c>
      <c r="G8349" t="s">
        <v>89</v>
      </c>
      <c r="H8349">
        <v>4.0260999999999996</v>
      </c>
      <c r="I8349">
        <v>3</v>
      </c>
      <c r="J8349">
        <v>8000</v>
      </c>
      <c r="K8349">
        <f>+VLOOKUP(E8349,Costos!$A$1:$I$716100,9,FALSE)</f>
        <v>7.6890919999999996</v>
      </c>
      <c r="L8349" t="str">
        <f t="shared" si="272"/>
        <v>241</v>
      </c>
      <c r="M8349" t="str">
        <f t="shared" si="273"/>
        <v>241012</v>
      </c>
      <c r="N8349" t="str">
        <f>IFERROR(IF(L8349="231","231",VLOOKUP(E8349,Materiales!$A$1:$G$37443,7,FALSE)),"N/A")</f>
        <v>Varios</v>
      </c>
    </row>
    <row r="8350" spans="1:14" x14ac:dyDescent="0.25">
      <c r="A8350" t="s">
        <v>6602</v>
      </c>
      <c r="B8350" t="s">
        <v>6525</v>
      </c>
      <c r="C8350" t="s">
        <v>6609</v>
      </c>
      <c r="D8350" t="s">
        <v>6513</v>
      </c>
      <c r="E8350">
        <v>2410290792</v>
      </c>
      <c r="F8350" t="s">
        <v>6576</v>
      </c>
      <c r="G8350" t="s">
        <v>89</v>
      </c>
      <c r="H8350">
        <v>2.7907999999999999</v>
      </c>
      <c r="I8350">
        <v>3</v>
      </c>
      <c r="J8350">
        <v>8000</v>
      </c>
      <c r="K8350">
        <f>+VLOOKUP(E8350,Costos!$A$1:$I$716100,9,FALSE)</f>
        <v>148.27936500000001</v>
      </c>
      <c r="L8350" t="str">
        <f t="shared" si="272"/>
        <v>241</v>
      </c>
      <c r="M8350" t="str">
        <f t="shared" si="273"/>
        <v>241029</v>
      </c>
      <c r="N8350" t="str">
        <f>IFERROR(IF(L8350="231","231",VLOOKUP(E8350,Materiales!$A$1:$G$37443,7,FALSE)),"N/A")</f>
        <v>N/A</v>
      </c>
    </row>
    <row r="8351" spans="1:14" x14ac:dyDescent="0.25">
      <c r="A8351" t="s">
        <v>6602</v>
      </c>
      <c r="B8351" t="s">
        <v>6525</v>
      </c>
      <c r="C8351">
        <v>2310160005</v>
      </c>
      <c r="D8351" t="s">
        <v>2334</v>
      </c>
      <c r="E8351">
        <v>2410290575</v>
      </c>
      <c r="F8351" t="s">
        <v>3365</v>
      </c>
      <c r="G8351" t="s">
        <v>89</v>
      </c>
      <c r="H8351">
        <v>4.3059000000000003</v>
      </c>
      <c r="I8351">
        <v>3</v>
      </c>
      <c r="J8351">
        <v>8000</v>
      </c>
      <c r="K8351">
        <f>+VLOOKUP(E8351,Costos!$A$1:$I$716100,9,FALSE)</f>
        <v>6.2486309999999996</v>
      </c>
      <c r="L8351" t="str">
        <f t="shared" ref="L8351:L8371" si="274">+LEFT(E8351,3)</f>
        <v>241</v>
      </c>
      <c r="M8351" t="str">
        <f t="shared" ref="M8351:M8371" si="275">+LEFT(E8351,6)</f>
        <v>241029</v>
      </c>
      <c r="N8351" t="str">
        <f>IFERROR(IF(L8351="231","231",VLOOKUP(E8351,Materiales!$A$1:$G$37443,7,FALSE)),"N/A")</f>
        <v>Resinas</v>
      </c>
    </row>
    <row r="8352" spans="1:14" x14ac:dyDescent="0.25">
      <c r="A8352" t="s">
        <v>6602</v>
      </c>
      <c r="B8352" t="s">
        <v>6525</v>
      </c>
      <c r="C8352">
        <v>2310170002</v>
      </c>
      <c r="D8352" t="s">
        <v>2479</v>
      </c>
      <c r="E8352">
        <v>2410290575</v>
      </c>
      <c r="F8352" t="s">
        <v>3365</v>
      </c>
      <c r="G8352" t="s">
        <v>89</v>
      </c>
      <c r="H8352">
        <v>6.6421999999999999</v>
      </c>
      <c r="I8352">
        <v>3</v>
      </c>
      <c r="J8352">
        <v>8000</v>
      </c>
      <c r="K8352">
        <f>+VLOOKUP(E8352,Costos!$A$1:$I$716100,9,FALSE)</f>
        <v>6.2486309999999996</v>
      </c>
      <c r="L8352" t="str">
        <f t="shared" si="274"/>
        <v>241</v>
      </c>
      <c r="M8352" t="str">
        <f t="shared" si="275"/>
        <v>241029</v>
      </c>
      <c r="N8352" t="str">
        <f>IFERROR(IF(L8352="231","231",VLOOKUP(E8352,Materiales!$A$1:$G$37443,7,FALSE)),"N/A")</f>
        <v>Resinas</v>
      </c>
    </row>
    <row r="8353" spans="1:14" x14ac:dyDescent="0.25">
      <c r="A8353" t="s">
        <v>6602</v>
      </c>
      <c r="B8353" t="s">
        <v>6525</v>
      </c>
      <c r="C8353" t="s">
        <v>6610</v>
      </c>
      <c r="D8353" t="s">
        <v>6514</v>
      </c>
      <c r="E8353">
        <v>2410120051</v>
      </c>
      <c r="F8353" t="s">
        <v>6572</v>
      </c>
      <c r="G8353" t="s">
        <v>89</v>
      </c>
      <c r="H8353">
        <v>3.6503000000000001</v>
      </c>
      <c r="I8353">
        <v>3</v>
      </c>
      <c r="J8353">
        <v>8000</v>
      </c>
      <c r="K8353">
        <f>+VLOOKUP(E8353,Costos!$A$1:$I$716100,9,FALSE)</f>
        <v>31.756437999999999</v>
      </c>
      <c r="L8353" t="str">
        <f t="shared" si="274"/>
        <v>241</v>
      </c>
      <c r="M8353" t="str">
        <f t="shared" si="275"/>
        <v>241012</v>
      </c>
      <c r="N8353" t="str">
        <f>IFERROR(IF(L8353="231","231",VLOOKUP(E8353,Materiales!$A$1:$G$37443,7,FALSE)),"N/A")</f>
        <v>Varios</v>
      </c>
    </row>
    <row r="8354" spans="1:14" x14ac:dyDescent="0.25">
      <c r="A8354" t="s">
        <v>6602</v>
      </c>
      <c r="B8354" t="s">
        <v>6525</v>
      </c>
      <c r="C8354" t="s">
        <v>6610</v>
      </c>
      <c r="D8354" t="s">
        <v>6514</v>
      </c>
      <c r="E8354">
        <v>2430330004</v>
      </c>
      <c r="F8354" t="s">
        <v>3554</v>
      </c>
      <c r="G8354" t="s">
        <v>89</v>
      </c>
      <c r="H8354">
        <v>5.1393000000000004</v>
      </c>
      <c r="I8354">
        <v>3</v>
      </c>
      <c r="J8354">
        <v>8000</v>
      </c>
      <c r="K8354">
        <f>+VLOOKUP(E8354,Costos!$A$1:$I$716100,9,FALSE)</f>
        <v>14.39495</v>
      </c>
      <c r="L8354" t="str">
        <f t="shared" si="274"/>
        <v>243</v>
      </c>
      <c r="M8354" t="str">
        <f t="shared" si="275"/>
        <v>243033</v>
      </c>
      <c r="N8354" t="str">
        <f>IFERROR(IF(L8354="231","231",VLOOKUP(E8354,Materiales!$A$1:$G$37443,7,FALSE)),"N/A")</f>
        <v>Cauchos</v>
      </c>
    </row>
    <row r="8355" spans="1:14" x14ac:dyDescent="0.25">
      <c r="A8355" t="s">
        <v>6602</v>
      </c>
      <c r="B8355" t="s">
        <v>6525</v>
      </c>
      <c r="C8355" t="s">
        <v>6610</v>
      </c>
      <c r="D8355" t="s">
        <v>6514</v>
      </c>
      <c r="E8355">
        <v>2430530004</v>
      </c>
      <c r="F8355" t="s">
        <v>3576</v>
      </c>
      <c r="G8355" t="s">
        <v>89</v>
      </c>
      <c r="H8355">
        <v>6.5888999999999998</v>
      </c>
      <c r="I8355">
        <v>3</v>
      </c>
      <c r="J8355">
        <v>8000</v>
      </c>
      <c r="K8355">
        <f>+VLOOKUP(E8355,Costos!$A$1:$I$716100,9,FALSE)</f>
        <v>0.48817100000000002</v>
      </c>
      <c r="L8355" t="str">
        <f t="shared" si="274"/>
        <v>243</v>
      </c>
      <c r="M8355" t="str">
        <f t="shared" si="275"/>
        <v>243053</v>
      </c>
      <c r="N8355" t="str">
        <f>IFERROR(IF(L8355="231","231",VLOOKUP(E8355,Materiales!$A$1:$G$37443,7,FALSE)),"N/A")</f>
        <v>Varios</v>
      </c>
    </row>
    <row r="8356" spans="1:14" x14ac:dyDescent="0.25">
      <c r="A8356" t="s">
        <v>6602</v>
      </c>
      <c r="B8356" t="s">
        <v>6525</v>
      </c>
      <c r="C8356" t="s">
        <v>6610</v>
      </c>
      <c r="D8356" t="s">
        <v>6514</v>
      </c>
      <c r="E8356">
        <v>2410120053</v>
      </c>
      <c r="F8356" t="s">
        <v>3265</v>
      </c>
      <c r="G8356" t="s">
        <v>89</v>
      </c>
      <c r="H8356">
        <v>3.7208000000000001</v>
      </c>
      <c r="I8356">
        <v>3</v>
      </c>
      <c r="J8356">
        <v>8000</v>
      </c>
      <c r="K8356">
        <f>+VLOOKUP(E8356,Costos!$A$1:$I$716100,9,FALSE)</f>
        <v>7.6890919999999996</v>
      </c>
      <c r="L8356" t="str">
        <f t="shared" si="274"/>
        <v>241</v>
      </c>
      <c r="M8356" t="str">
        <f t="shared" si="275"/>
        <v>241012</v>
      </c>
      <c r="N8356" t="str">
        <f>IFERROR(IF(L8356="231","231",VLOOKUP(E8356,Materiales!$A$1:$G$37443,7,FALSE)),"N/A")</f>
        <v>Varios</v>
      </c>
    </row>
    <row r="8357" spans="1:14" x14ac:dyDescent="0.25">
      <c r="A8357" t="s">
        <v>6602</v>
      </c>
      <c r="B8357" t="s">
        <v>6525</v>
      </c>
      <c r="C8357" t="s">
        <v>6610</v>
      </c>
      <c r="D8357" t="s">
        <v>6514</v>
      </c>
      <c r="E8357">
        <v>2430550009</v>
      </c>
      <c r="F8357" t="s">
        <v>6573</v>
      </c>
      <c r="G8357" t="s">
        <v>89</v>
      </c>
      <c r="H8357">
        <v>13.1778</v>
      </c>
      <c r="I8357">
        <v>3</v>
      </c>
      <c r="J8357">
        <v>8000</v>
      </c>
      <c r="K8357">
        <f>+VLOOKUP(E8357,Costos!$A$1:$I$716100,9,FALSE)</f>
        <v>1.6416919999999999</v>
      </c>
      <c r="L8357" t="str">
        <f t="shared" si="274"/>
        <v>243</v>
      </c>
      <c r="M8357" t="str">
        <f t="shared" si="275"/>
        <v>243055</v>
      </c>
      <c r="N8357" t="str">
        <f>IFERROR(IF(L8357="231","231",VLOOKUP(E8357,Materiales!$A$1:$G$37443,7,FALSE)),"N/A")</f>
        <v>Varios</v>
      </c>
    </row>
    <row r="8358" spans="1:14" x14ac:dyDescent="0.25">
      <c r="A8358" t="s">
        <v>6602</v>
      </c>
      <c r="B8358" t="s">
        <v>6525</v>
      </c>
      <c r="C8358" t="s">
        <v>6610</v>
      </c>
      <c r="D8358" t="s">
        <v>6514</v>
      </c>
      <c r="E8358">
        <v>2430520005</v>
      </c>
      <c r="F8358" t="s">
        <v>6577</v>
      </c>
      <c r="G8358" t="s">
        <v>89</v>
      </c>
      <c r="H8358">
        <v>0.15809999999999999</v>
      </c>
      <c r="I8358">
        <v>3</v>
      </c>
      <c r="J8358">
        <v>8000</v>
      </c>
      <c r="K8358">
        <f>+VLOOKUP(E8358,Costos!$A$1:$I$716100,9,FALSE)</f>
        <v>11.219386</v>
      </c>
      <c r="L8358" t="str">
        <f t="shared" si="274"/>
        <v>243</v>
      </c>
      <c r="M8358" t="str">
        <f t="shared" si="275"/>
        <v>243052</v>
      </c>
      <c r="N8358" t="str">
        <f>IFERROR(IF(L8358="231","231",VLOOKUP(E8358,Materiales!$A$1:$G$37443,7,FALSE)),"N/A")</f>
        <v>Varios</v>
      </c>
    </row>
    <row r="8359" spans="1:14" x14ac:dyDescent="0.25">
      <c r="A8359" t="s">
        <v>6602</v>
      </c>
      <c r="B8359" t="s">
        <v>6525</v>
      </c>
      <c r="C8359" t="s">
        <v>6610</v>
      </c>
      <c r="D8359" t="s">
        <v>6514</v>
      </c>
      <c r="E8359">
        <v>2410120053</v>
      </c>
      <c r="F8359" t="s">
        <v>3265</v>
      </c>
      <c r="G8359" t="s">
        <v>89</v>
      </c>
      <c r="H8359">
        <v>4.1547999999999998</v>
      </c>
      <c r="I8359">
        <v>3</v>
      </c>
      <c r="J8359">
        <v>8000</v>
      </c>
      <c r="K8359">
        <f>+VLOOKUP(E8359,Costos!$A$1:$I$716100,9,FALSE)</f>
        <v>7.6890919999999996</v>
      </c>
      <c r="L8359" t="str">
        <f t="shared" si="274"/>
        <v>241</v>
      </c>
      <c r="M8359" t="str">
        <f t="shared" si="275"/>
        <v>241012</v>
      </c>
      <c r="N8359" t="str">
        <f>IFERROR(IF(L8359="231","231",VLOOKUP(E8359,Materiales!$A$1:$G$37443,7,FALSE)),"N/A")</f>
        <v>Varios</v>
      </c>
    </row>
    <row r="8360" spans="1:14" x14ac:dyDescent="0.25">
      <c r="A8360" t="s">
        <v>6602</v>
      </c>
      <c r="B8360" t="s">
        <v>6525</v>
      </c>
      <c r="C8360" t="s">
        <v>6610</v>
      </c>
      <c r="D8360" t="s">
        <v>6514</v>
      </c>
      <c r="E8360">
        <v>2410090307</v>
      </c>
      <c r="F8360" t="s">
        <v>3206</v>
      </c>
      <c r="G8360" t="s">
        <v>89</v>
      </c>
      <c r="H8360">
        <v>0.61939999999999995</v>
      </c>
      <c r="I8360">
        <v>3</v>
      </c>
      <c r="J8360">
        <v>8000</v>
      </c>
      <c r="K8360">
        <f>+VLOOKUP(E8360,Costos!$A$1:$I$716100,9,FALSE)</f>
        <v>37.807549999999999</v>
      </c>
      <c r="L8360" t="str">
        <f t="shared" si="274"/>
        <v>241</v>
      </c>
      <c r="M8360" t="str">
        <f t="shared" si="275"/>
        <v>241009</v>
      </c>
      <c r="N8360" t="str">
        <f>IFERROR(IF(L8360="231","231",VLOOKUP(E8360,Materiales!$A$1:$G$37443,7,FALSE)),"N/A")</f>
        <v>Pigmentos</v>
      </c>
    </row>
    <row r="8361" spans="1:14" x14ac:dyDescent="0.25">
      <c r="A8361" t="s">
        <v>6602</v>
      </c>
      <c r="B8361" t="s">
        <v>6525</v>
      </c>
      <c r="C8361" t="s">
        <v>6610</v>
      </c>
      <c r="D8361" t="s">
        <v>6514</v>
      </c>
      <c r="E8361">
        <v>2410290792</v>
      </c>
      <c r="F8361" t="s">
        <v>6576</v>
      </c>
      <c r="G8361" t="s">
        <v>89</v>
      </c>
      <c r="H8361">
        <v>2.7906</v>
      </c>
      <c r="I8361">
        <v>3</v>
      </c>
      <c r="J8361">
        <v>8000</v>
      </c>
      <c r="K8361">
        <f>+VLOOKUP(E8361,Costos!$A$1:$I$716100,9,FALSE)</f>
        <v>148.27936500000001</v>
      </c>
      <c r="L8361" t="str">
        <f t="shared" si="274"/>
        <v>241</v>
      </c>
      <c r="M8361" t="str">
        <f t="shared" si="275"/>
        <v>241029</v>
      </c>
      <c r="N8361" t="str">
        <f>IFERROR(IF(L8361="231","231",VLOOKUP(E8361,Materiales!$A$1:$G$37443,7,FALSE)),"N/A")</f>
        <v>N/A</v>
      </c>
    </row>
    <row r="8362" spans="1:14" x14ac:dyDescent="0.25">
      <c r="A8362" t="s">
        <v>6602</v>
      </c>
      <c r="B8362" t="s">
        <v>6525</v>
      </c>
      <c r="C8362">
        <v>2310160005</v>
      </c>
      <c r="D8362" t="s">
        <v>2334</v>
      </c>
      <c r="E8362">
        <v>2410290575</v>
      </c>
      <c r="F8362" t="s">
        <v>3365</v>
      </c>
      <c r="G8362" t="s">
        <v>89</v>
      </c>
      <c r="H8362">
        <v>4.3059000000000003</v>
      </c>
      <c r="I8362">
        <v>3</v>
      </c>
      <c r="J8362">
        <v>8000</v>
      </c>
      <c r="K8362">
        <f>+VLOOKUP(E8362,Costos!$A$1:$I$716100,9,FALSE)</f>
        <v>6.2486309999999996</v>
      </c>
      <c r="L8362" t="str">
        <f t="shared" si="274"/>
        <v>241</v>
      </c>
      <c r="M8362" t="str">
        <f t="shared" si="275"/>
        <v>241029</v>
      </c>
      <c r="N8362" t="str">
        <f>IFERROR(IF(L8362="231","231",VLOOKUP(E8362,Materiales!$A$1:$G$37443,7,FALSE)),"N/A")</f>
        <v>Resinas</v>
      </c>
    </row>
    <row r="8363" spans="1:14" x14ac:dyDescent="0.25">
      <c r="A8363" t="s">
        <v>6602</v>
      </c>
      <c r="B8363" t="s">
        <v>6525</v>
      </c>
      <c r="C8363">
        <v>2310170002</v>
      </c>
      <c r="D8363" t="s">
        <v>2479</v>
      </c>
      <c r="E8363">
        <v>2410290575</v>
      </c>
      <c r="F8363" t="s">
        <v>3365</v>
      </c>
      <c r="G8363" t="s">
        <v>89</v>
      </c>
      <c r="H8363">
        <v>6.6421999999999999</v>
      </c>
      <c r="I8363">
        <v>3</v>
      </c>
      <c r="J8363">
        <v>8000</v>
      </c>
      <c r="K8363">
        <f>+VLOOKUP(E8363,Costos!$A$1:$I$716100,9,FALSE)</f>
        <v>6.2486309999999996</v>
      </c>
      <c r="L8363" t="str">
        <f t="shared" si="274"/>
        <v>241</v>
      </c>
      <c r="M8363" t="str">
        <f t="shared" si="275"/>
        <v>241029</v>
      </c>
      <c r="N8363" t="str">
        <f>IFERROR(IF(L8363="231","231",VLOOKUP(E8363,Materiales!$A$1:$G$37443,7,FALSE)),"N/A")</f>
        <v>Resinas</v>
      </c>
    </row>
    <row r="8364" spans="1:14" x14ac:dyDescent="0.25">
      <c r="A8364" t="s">
        <v>6602</v>
      </c>
      <c r="B8364" t="s">
        <v>6525</v>
      </c>
      <c r="C8364" t="s">
        <v>6611</v>
      </c>
      <c r="D8364" t="s">
        <v>6515</v>
      </c>
      <c r="E8364">
        <v>2410120051</v>
      </c>
      <c r="F8364" t="s">
        <v>6572</v>
      </c>
      <c r="G8364" t="s">
        <v>89</v>
      </c>
      <c r="H8364">
        <v>3.6556999999999999</v>
      </c>
      <c r="I8364">
        <v>3</v>
      </c>
      <c r="J8364">
        <v>8000</v>
      </c>
      <c r="K8364">
        <f>+VLOOKUP(E8364,Costos!$A$1:$I$716100,9,FALSE)</f>
        <v>31.756437999999999</v>
      </c>
      <c r="L8364" t="str">
        <f t="shared" si="274"/>
        <v>241</v>
      </c>
      <c r="M8364" t="str">
        <f t="shared" si="275"/>
        <v>241012</v>
      </c>
      <c r="N8364" t="str">
        <f>IFERROR(IF(L8364="231","231",VLOOKUP(E8364,Materiales!$A$1:$G$37443,7,FALSE)),"N/A")</f>
        <v>Varios</v>
      </c>
    </row>
    <row r="8365" spans="1:14" x14ac:dyDescent="0.25">
      <c r="A8365" t="s">
        <v>6602</v>
      </c>
      <c r="B8365" t="s">
        <v>6525</v>
      </c>
      <c r="C8365" t="s">
        <v>6611</v>
      </c>
      <c r="D8365" t="s">
        <v>6515</v>
      </c>
      <c r="E8365">
        <v>2430330004</v>
      </c>
      <c r="F8365" t="s">
        <v>3554</v>
      </c>
      <c r="G8365" t="s">
        <v>89</v>
      </c>
      <c r="H8365">
        <v>5.1470000000000002</v>
      </c>
      <c r="I8365">
        <v>3</v>
      </c>
      <c r="J8365">
        <v>8000</v>
      </c>
      <c r="K8365">
        <f>+VLOOKUP(E8365,Costos!$A$1:$I$716100,9,FALSE)</f>
        <v>14.39495</v>
      </c>
      <c r="L8365" t="str">
        <f t="shared" si="274"/>
        <v>243</v>
      </c>
      <c r="M8365" t="str">
        <f t="shared" si="275"/>
        <v>243033</v>
      </c>
      <c r="N8365" t="str">
        <f>IFERROR(IF(L8365="231","231",VLOOKUP(E8365,Materiales!$A$1:$G$37443,7,FALSE)),"N/A")</f>
        <v>Cauchos</v>
      </c>
    </row>
    <row r="8366" spans="1:14" x14ac:dyDescent="0.25">
      <c r="A8366" t="s">
        <v>6602</v>
      </c>
      <c r="B8366" t="s">
        <v>6525</v>
      </c>
      <c r="C8366" t="s">
        <v>6611</v>
      </c>
      <c r="D8366" t="s">
        <v>6515</v>
      </c>
      <c r="E8366">
        <v>2430530004</v>
      </c>
      <c r="F8366" t="s">
        <v>3576</v>
      </c>
      <c r="G8366" t="s">
        <v>89</v>
      </c>
      <c r="H8366">
        <v>6.5987</v>
      </c>
      <c r="I8366">
        <v>3</v>
      </c>
      <c r="J8366">
        <v>8000</v>
      </c>
      <c r="K8366">
        <f>+VLOOKUP(E8366,Costos!$A$1:$I$716100,9,FALSE)</f>
        <v>0.48817100000000002</v>
      </c>
      <c r="L8366" t="str">
        <f t="shared" si="274"/>
        <v>243</v>
      </c>
      <c r="M8366" t="str">
        <f t="shared" si="275"/>
        <v>243053</v>
      </c>
      <c r="N8366" t="str">
        <f>IFERROR(IF(L8366="231","231",VLOOKUP(E8366,Materiales!$A$1:$G$37443,7,FALSE)),"N/A")</f>
        <v>Varios</v>
      </c>
    </row>
    <row r="8367" spans="1:14" x14ac:dyDescent="0.25">
      <c r="A8367" t="s">
        <v>6602</v>
      </c>
      <c r="B8367" t="s">
        <v>6525</v>
      </c>
      <c r="C8367" t="s">
        <v>6611</v>
      </c>
      <c r="D8367" t="s">
        <v>6515</v>
      </c>
      <c r="E8367">
        <v>2410120053</v>
      </c>
      <c r="F8367" t="s">
        <v>3265</v>
      </c>
      <c r="G8367" t="s">
        <v>89</v>
      </c>
      <c r="H8367">
        <v>3.7210000000000001</v>
      </c>
      <c r="I8367">
        <v>3</v>
      </c>
      <c r="J8367">
        <v>8000</v>
      </c>
      <c r="K8367">
        <f>+VLOOKUP(E8367,Costos!$A$1:$I$716100,9,FALSE)</f>
        <v>7.6890919999999996</v>
      </c>
      <c r="L8367" t="str">
        <f t="shared" si="274"/>
        <v>241</v>
      </c>
      <c r="M8367" t="str">
        <f t="shared" si="275"/>
        <v>241012</v>
      </c>
      <c r="N8367" t="str">
        <f>IFERROR(IF(L8367="231","231",VLOOKUP(E8367,Materiales!$A$1:$G$37443,7,FALSE)),"N/A")</f>
        <v>Varios</v>
      </c>
    </row>
    <row r="8368" spans="1:14" x14ac:dyDescent="0.25">
      <c r="A8368" t="s">
        <v>6602</v>
      </c>
      <c r="B8368" t="s">
        <v>6525</v>
      </c>
      <c r="C8368" t="s">
        <v>6611</v>
      </c>
      <c r="D8368" t="s">
        <v>6515</v>
      </c>
      <c r="E8368">
        <v>2430550009</v>
      </c>
      <c r="F8368" t="s">
        <v>6573</v>
      </c>
      <c r="G8368" t="s">
        <v>89</v>
      </c>
      <c r="H8368">
        <v>13.1973</v>
      </c>
      <c r="I8368">
        <v>3</v>
      </c>
      <c r="J8368">
        <v>8000</v>
      </c>
      <c r="K8368">
        <f>+VLOOKUP(E8368,Costos!$A$1:$I$716100,9,FALSE)</f>
        <v>1.6416919999999999</v>
      </c>
      <c r="L8368" t="str">
        <f t="shared" si="274"/>
        <v>243</v>
      </c>
      <c r="M8368" t="str">
        <f t="shared" si="275"/>
        <v>243055</v>
      </c>
      <c r="N8368" t="str">
        <f>IFERROR(IF(L8368="231","231",VLOOKUP(E8368,Materiales!$A$1:$G$37443,7,FALSE)),"N/A")</f>
        <v>Varios</v>
      </c>
    </row>
    <row r="8369" spans="1:14" x14ac:dyDescent="0.25">
      <c r="A8369" t="s">
        <v>6602</v>
      </c>
      <c r="B8369" t="s">
        <v>6525</v>
      </c>
      <c r="C8369" t="s">
        <v>6611</v>
      </c>
      <c r="D8369" t="s">
        <v>6515</v>
      </c>
      <c r="E8369">
        <v>2430520005</v>
      </c>
      <c r="F8369" t="s">
        <v>6577</v>
      </c>
      <c r="G8369" t="s">
        <v>89</v>
      </c>
      <c r="H8369">
        <v>0.13200000000000001</v>
      </c>
      <c r="I8369">
        <v>3</v>
      </c>
      <c r="J8369">
        <v>8000</v>
      </c>
      <c r="K8369">
        <f>+VLOOKUP(E8369,Costos!$A$1:$I$716100,9,FALSE)</f>
        <v>11.219386</v>
      </c>
      <c r="L8369" t="str">
        <f t="shared" si="274"/>
        <v>243</v>
      </c>
      <c r="M8369" t="str">
        <f t="shared" si="275"/>
        <v>243052</v>
      </c>
      <c r="N8369" t="str">
        <f>IFERROR(IF(L8369="231","231",VLOOKUP(E8369,Materiales!$A$1:$G$37443,7,FALSE)),"N/A")</f>
        <v>Varios</v>
      </c>
    </row>
    <row r="8370" spans="1:14" x14ac:dyDescent="0.25">
      <c r="A8370" t="s">
        <v>6602</v>
      </c>
      <c r="B8370" t="s">
        <v>6525</v>
      </c>
      <c r="C8370" t="s">
        <v>6611</v>
      </c>
      <c r="D8370" t="s">
        <v>6515</v>
      </c>
      <c r="E8370">
        <v>2410120053</v>
      </c>
      <c r="F8370" t="s">
        <v>3265</v>
      </c>
      <c r="G8370" t="s">
        <v>89</v>
      </c>
      <c r="H8370">
        <v>4.1638000000000002</v>
      </c>
      <c r="I8370">
        <v>3</v>
      </c>
      <c r="J8370">
        <v>8000</v>
      </c>
      <c r="K8370">
        <f>+VLOOKUP(E8370,Costos!$A$1:$I$716100,9,FALSE)</f>
        <v>7.6890919999999996</v>
      </c>
      <c r="L8370" t="str">
        <f t="shared" si="274"/>
        <v>241</v>
      </c>
      <c r="M8370" t="str">
        <f t="shared" si="275"/>
        <v>241012</v>
      </c>
      <c r="N8370" t="str">
        <f>IFERROR(IF(L8370="231","231",VLOOKUP(E8370,Materiales!$A$1:$G$37443,7,FALSE)),"N/A")</f>
        <v>Varios</v>
      </c>
    </row>
    <row r="8371" spans="1:14" x14ac:dyDescent="0.25">
      <c r="A8371" t="s">
        <v>6602</v>
      </c>
      <c r="B8371" t="s">
        <v>6525</v>
      </c>
      <c r="C8371" t="s">
        <v>6611</v>
      </c>
      <c r="D8371" t="s">
        <v>6515</v>
      </c>
      <c r="E8371">
        <v>2410090106</v>
      </c>
      <c r="F8371" t="s">
        <v>3171</v>
      </c>
      <c r="G8371" t="s">
        <v>89</v>
      </c>
      <c r="H8371">
        <v>0.59389999999999998</v>
      </c>
      <c r="I8371">
        <v>3</v>
      </c>
      <c r="J8371">
        <v>8000</v>
      </c>
      <c r="K8371">
        <f>+VLOOKUP(E8371,Costos!$A$1:$I$716100,9,FALSE)</f>
        <v>71.382352999999995</v>
      </c>
      <c r="L8371" t="str">
        <f t="shared" si="274"/>
        <v>241</v>
      </c>
      <c r="M8371" t="str">
        <f t="shared" si="275"/>
        <v>241009</v>
      </c>
      <c r="N8371" t="str">
        <f>IFERROR(IF(L8371="231","231",VLOOKUP(E8371,Materiales!$A$1:$G$37443,7,FALSE)),"N/A")</f>
        <v>Pigmentos</v>
      </c>
    </row>
    <row r="8372" spans="1:14" x14ac:dyDescent="0.25">
      <c r="A8372" t="s">
        <v>6602</v>
      </c>
      <c r="B8372" t="s">
        <v>6525</v>
      </c>
      <c r="C8372" t="s">
        <v>6611</v>
      </c>
      <c r="D8372" t="s">
        <v>6515</v>
      </c>
      <c r="E8372">
        <v>2410290792</v>
      </c>
      <c r="F8372" t="s">
        <v>6576</v>
      </c>
      <c r="G8372" t="s">
        <v>89</v>
      </c>
      <c r="H8372">
        <v>2.7907000000000002</v>
      </c>
      <c r="I8372">
        <v>3</v>
      </c>
      <c r="J8372">
        <v>8000</v>
      </c>
      <c r="K8372">
        <f>+VLOOKUP(E8372,Costos!$A$1:$I$716100,9,FALSE)</f>
        <v>148.27936500000001</v>
      </c>
      <c r="L8372" t="str">
        <f t="shared" ref="L8372:L8406" si="276">+LEFT(E8372,3)</f>
        <v>241</v>
      </c>
      <c r="M8372" t="str">
        <f t="shared" ref="M8372:M8406" si="277">+LEFT(E8372,6)</f>
        <v>241029</v>
      </c>
      <c r="N8372" t="str">
        <f>IFERROR(IF(L8372="231","231",VLOOKUP(E8372,Materiales!$A$1:$G$37443,7,FALSE)),"N/A")</f>
        <v>N/A</v>
      </c>
    </row>
    <row r="8373" spans="1:14" x14ac:dyDescent="0.25">
      <c r="A8373" t="s">
        <v>6602</v>
      </c>
      <c r="B8373" t="s">
        <v>6525</v>
      </c>
      <c r="C8373">
        <v>2310160005</v>
      </c>
      <c r="D8373" t="s">
        <v>2334</v>
      </c>
      <c r="E8373">
        <v>2410290575</v>
      </c>
      <c r="F8373" t="s">
        <v>3365</v>
      </c>
      <c r="G8373" t="s">
        <v>89</v>
      </c>
      <c r="H8373">
        <v>4.3059000000000003</v>
      </c>
      <c r="I8373">
        <v>3</v>
      </c>
      <c r="J8373">
        <v>8000</v>
      </c>
      <c r="K8373">
        <f>+VLOOKUP(E8373,Costos!$A$1:$I$716100,9,FALSE)</f>
        <v>6.2486309999999996</v>
      </c>
      <c r="L8373" t="str">
        <f t="shared" si="276"/>
        <v>241</v>
      </c>
      <c r="M8373" t="str">
        <f t="shared" si="277"/>
        <v>241029</v>
      </c>
      <c r="N8373" t="str">
        <f>IFERROR(IF(L8373="231","231",VLOOKUP(E8373,Materiales!$A$1:$G$37443,7,FALSE)),"N/A")</f>
        <v>Resinas</v>
      </c>
    </row>
    <row r="8374" spans="1:14" x14ac:dyDescent="0.25">
      <c r="A8374" t="s">
        <v>6602</v>
      </c>
      <c r="B8374" t="s">
        <v>6525</v>
      </c>
      <c r="C8374">
        <v>2310170002</v>
      </c>
      <c r="D8374" t="s">
        <v>2479</v>
      </c>
      <c r="E8374">
        <v>2410290575</v>
      </c>
      <c r="F8374" t="s">
        <v>3365</v>
      </c>
      <c r="G8374" t="s">
        <v>89</v>
      </c>
      <c r="H8374">
        <v>6.6421999999999999</v>
      </c>
      <c r="I8374">
        <v>3</v>
      </c>
      <c r="J8374">
        <v>8000</v>
      </c>
      <c r="K8374">
        <f>+VLOOKUP(E8374,Costos!$A$1:$I$716100,9,FALSE)</f>
        <v>6.2486309999999996</v>
      </c>
      <c r="L8374" t="str">
        <f t="shared" si="276"/>
        <v>241</v>
      </c>
      <c r="M8374" t="str">
        <f t="shared" si="277"/>
        <v>241029</v>
      </c>
      <c r="N8374" t="str">
        <f>IFERROR(IF(L8374="231","231",VLOOKUP(E8374,Materiales!$A$1:$G$37443,7,FALSE)),"N/A")</f>
        <v>Resinas</v>
      </c>
    </row>
    <row r="8375" spans="1:14" x14ac:dyDescent="0.25">
      <c r="A8375" t="s">
        <v>6602</v>
      </c>
      <c r="B8375" t="s">
        <v>6525</v>
      </c>
      <c r="C8375" t="s">
        <v>6639</v>
      </c>
      <c r="D8375" t="s">
        <v>6516</v>
      </c>
      <c r="E8375">
        <v>2410120051</v>
      </c>
      <c r="F8375" t="s">
        <v>6572</v>
      </c>
      <c r="G8375" t="s">
        <v>89</v>
      </c>
      <c r="H8375">
        <v>3.6453000000000002</v>
      </c>
      <c r="I8375">
        <v>3</v>
      </c>
      <c r="J8375">
        <v>8000</v>
      </c>
      <c r="K8375">
        <f>+VLOOKUP(E8375,Costos!$A$1:$I$716100,9,FALSE)</f>
        <v>31.756437999999999</v>
      </c>
      <c r="L8375" t="str">
        <f t="shared" si="276"/>
        <v>241</v>
      </c>
      <c r="M8375" t="str">
        <f t="shared" si="277"/>
        <v>241012</v>
      </c>
      <c r="N8375" t="str">
        <f>IFERROR(IF(L8375="231","231",VLOOKUP(E8375,Materiales!$A$1:$G$37443,7,FALSE)),"N/A")</f>
        <v>Varios</v>
      </c>
    </row>
    <row r="8376" spans="1:14" x14ac:dyDescent="0.25">
      <c r="A8376" t="s">
        <v>6602</v>
      </c>
      <c r="B8376" t="s">
        <v>6525</v>
      </c>
      <c r="C8376" t="s">
        <v>6639</v>
      </c>
      <c r="D8376" t="s">
        <v>6516</v>
      </c>
      <c r="E8376">
        <v>2430330004</v>
      </c>
      <c r="F8376" t="s">
        <v>3554</v>
      </c>
      <c r="G8376" t="s">
        <v>89</v>
      </c>
      <c r="H8376">
        <v>5.1323999999999996</v>
      </c>
      <c r="I8376">
        <v>3</v>
      </c>
      <c r="J8376">
        <v>8000</v>
      </c>
      <c r="K8376">
        <f>+VLOOKUP(E8376,Costos!$A$1:$I$716100,9,FALSE)</f>
        <v>14.39495</v>
      </c>
      <c r="L8376" t="str">
        <f t="shared" si="276"/>
        <v>243</v>
      </c>
      <c r="M8376" t="str">
        <f t="shared" si="277"/>
        <v>243033</v>
      </c>
      <c r="N8376" t="str">
        <f>IFERROR(IF(L8376="231","231",VLOOKUP(E8376,Materiales!$A$1:$G$37443,7,FALSE)),"N/A")</f>
        <v>Cauchos</v>
      </c>
    </row>
    <row r="8377" spans="1:14" x14ac:dyDescent="0.25">
      <c r="A8377" t="s">
        <v>6602</v>
      </c>
      <c r="B8377" t="s">
        <v>6525</v>
      </c>
      <c r="C8377" t="s">
        <v>6639</v>
      </c>
      <c r="D8377" t="s">
        <v>6516</v>
      </c>
      <c r="E8377">
        <v>2430530004</v>
      </c>
      <c r="F8377" t="s">
        <v>3576</v>
      </c>
      <c r="G8377" t="s">
        <v>89</v>
      </c>
      <c r="H8377">
        <v>6.58</v>
      </c>
      <c r="I8377">
        <v>3</v>
      </c>
      <c r="J8377">
        <v>8000</v>
      </c>
      <c r="K8377">
        <f>+VLOOKUP(E8377,Costos!$A$1:$I$716100,9,FALSE)</f>
        <v>0.48817100000000002</v>
      </c>
      <c r="L8377" t="str">
        <f t="shared" si="276"/>
        <v>243</v>
      </c>
      <c r="M8377" t="str">
        <f t="shared" si="277"/>
        <v>243053</v>
      </c>
      <c r="N8377" t="str">
        <f>IFERROR(IF(L8377="231","231",VLOOKUP(E8377,Materiales!$A$1:$G$37443,7,FALSE)),"N/A")</f>
        <v>Varios</v>
      </c>
    </row>
    <row r="8378" spans="1:14" x14ac:dyDescent="0.25">
      <c r="A8378" t="s">
        <v>6602</v>
      </c>
      <c r="B8378" t="s">
        <v>6525</v>
      </c>
      <c r="C8378" t="s">
        <v>6639</v>
      </c>
      <c r="D8378" t="s">
        <v>6516</v>
      </c>
      <c r="E8378">
        <v>2410120053</v>
      </c>
      <c r="F8378" t="s">
        <v>3265</v>
      </c>
      <c r="G8378" t="s">
        <v>89</v>
      </c>
      <c r="H8378">
        <v>3.7210000000000001</v>
      </c>
      <c r="I8378">
        <v>3</v>
      </c>
      <c r="J8378">
        <v>8000</v>
      </c>
      <c r="K8378">
        <f>+VLOOKUP(E8378,Costos!$A$1:$I$716100,9,FALSE)</f>
        <v>7.6890919999999996</v>
      </c>
      <c r="L8378" t="str">
        <f t="shared" si="276"/>
        <v>241</v>
      </c>
      <c r="M8378" t="str">
        <f t="shared" si="277"/>
        <v>241012</v>
      </c>
      <c r="N8378" t="str">
        <f>IFERROR(IF(L8378="231","231",VLOOKUP(E8378,Materiales!$A$1:$G$37443,7,FALSE)),"N/A")</f>
        <v>Varios</v>
      </c>
    </row>
    <row r="8379" spans="1:14" x14ac:dyDescent="0.25">
      <c r="A8379" t="s">
        <v>6602</v>
      </c>
      <c r="B8379" t="s">
        <v>6525</v>
      </c>
      <c r="C8379" t="s">
        <v>6639</v>
      </c>
      <c r="D8379" t="s">
        <v>6516</v>
      </c>
      <c r="E8379">
        <v>2430550009</v>
      </c>
      <c r="F8379" t="s">
        <v>6573</v>
      </c>
      <c r="G8379" t="s">
        <v>89</v>
      </c>
      <c r="H8379">
        <v>13.16</v>
      </c>
      <c r="I8379">
        <v>3</v>
      </c>
      <c r="J8379">
        <v>8000</v>
      </c>
      <c r="K8379">
        <f>+VLOOKUP(E8379,Costos!$A$1:$I$716100,9,FALSE)</f>
        <v>1.6416919999999999</v>
      </c>
      <c r="L8379" t="str">
        <f t="shared" si="276"/>
        <v>243</v>
      </c>
      <c r="M8379" t="str">
        <f t="shared" si="277"/>
        <v>243055</v>
      </c>
      <c r="N8379" t="str">
        <f>IFERROR(IF(L8379="231","231",VLOOKUP(E8379,Materiales!$A$1:$G$37443,7,FALSE)),"N/A")</f>
        <v>Varios</v>
      </c>
    </row>
    <row r="8380" spans="1:14" x14ac:dyDescent="0.25">
      <c r="A8380" t="s">
        <v>6602</v>
      </c>
      <c r="B8380" t="s">
        <v>6525</v>
      </c>
      <c r="C8380" t="s">
        <v>6639</v>
      </c>
      <c r="D8380" t="s">
        <v>6516</v>
      </c>
      <c r="E8380">
        <v>2430520005</v>
      </c>
      <c r="F8380" t="s">
        <v>6577</v>
      </c>
      <c r="G8380" t="s">
        <v>89</v>
      </c>
      <c r="H8380">
        <v>0.2369</v>
      </c>
      <c r="I8380">
        <v>3</v>
      </c>
      <c r="J8380">
        <v>8000</v>
      </c>
      <c r="K8380">
        <f>+VLOOKUP(E8380,Costos!$A$1:$I$716100,9,FALSE)</f>
        <v>11.219386</v>
      </c>
      <c r="L8380" t="str">
        <f t="shared" si="276"/>
        <v>243</v>
      </c>
      <c r="M8380" t="str">
        <f t="shared" si="277"/>
        <v>243052</v>
      </c>
      <c r="N8380" t="str">
        <f>IFERROR(IF(L8380="231","231",VLOOKUP(E8380,Materiales!$A$1:$G$37443,7,FALSE)),"N/A")</f>
        <v>Varios</v>
      </c>
    </row>
    <row r="8381" spans="1:14" x14ac:dyDescent="0.25">
      <c r="A8381" t="s">
        <v>6602</v>
      </c>
      <c r="B8381" t="s">
        <v>6525</v>
      </c>
      <c r="C8381" t="s">
        <v>6639</v>
      </c>
      <c r="D8381" t="s">
        <v>6516</v>
      </c>
      <c r="E8381">
        <v>2410120053</v>
      </c>
      <c r="F8381" t="s">
        <v>3265</v>
      </c>
      <c r="G8381" t="s">
        <v>89</v>
      </c>
      <c r="H8381">
        <v>4.1414999999999997</v>
      </c>
      <c r="I8381">
        <v>3</v>
      </c>
      <c r="J8381">
        <v>8000</v>
      </c>
      <c r="K8381">
        <f>+VLOOKUP(E8381,Costos!$A$1:$I$716100,9,FALSE)</f>
        <v>7.6890919999999996</v>
      </c>
      <c r="L8381" t="str">
        <f t="shared" si="276"/>
        <v>241</v>
      </c>
      <c r="M8381" t="str">
        <f t="shared" si="277"/>
        <v>241012</v>
      </c>
      <c r="N8381" t="str">
        <f>IFERROR(IF(L8381="231","231",VLOOKUP(E8381,Materiales!$A$1:$G$37443,7,FALSE)),"N/A")</f>
        <v>Varios</v>
      </c>
    </row>
    <row r="8382" spans="1:14" x14ac:dyDescent="0.25">
      <c r="A8382" t="s">
        <v>6602</v>
      </c>
      <c r="B8382" t="s">
        <v>6525</v>
      </c>
      <c r="C8382" t="s">
        <v>6639</v>
      </c>
      <c r="D8382" t="s">
        <v>6516</v>
      </c>
      <c r="E8382">
        <v>2430700001</v>
      </c>
      <c r="F8382" t="s">
        <v>6578</v>
      </c>
      <c r="G8382" t="s">
        <v>89</v>
      </c>
      <c r="H8382">
        <v>0.59219999999999995</v>
      </c>
      <c r="I8382">
        <v>3</v>
      </c>
      <c r="J8382">
        <v>8000</v>
      </c>
      <c r="K8382">
        <f>+VLOOKUP(E8382,Costos!$A$1:$I$716100,9,FALSE)</f>
        <v>21.527200000000001</v>
      </c>
      <c r="L8382" t="str">
        <f t="shared" si="276"/>
        <v>243</v>
      </c>
      <c r="M8382" t="str">
        <f t="shared" si="277"/>
        <v>243070</v>
      </c>
      <c r="N8382" t="str">
        <f>IFERROR(IF(L8382="231","231",VLOOKUP(E8382,Materiales!$A$1:$G$37443,7,FALSE)),"N/A")</f>
        <v>Pigmentos</v>
      </c>
    </row>
    <row r="8383" spans="1:14" x14ac:dyDescent="0.25">
      <c r="A8383" t="s">
        <v>6602</v>
      </c>
      <c r="B8383" t="s">
        <v>6525</v>
      </c>
      <c r="C8383" t="s">
        <v>6639</v>
      </c>
      <c r="D8383" t="s">
        <v>6516</v>
      </c>
      <c r="E8383">
        <v>2410290792</v>
      </c>
      <c r="F8383" t="s">
        <v>6576</v>
      </c>
      <c r="G8383" t="s">
        <v>89</v>
      </c>
      <c r="H8383">
        <v>2.7907000000000002</v>
      </c>
      <c r="I8383">
        <v>3</v>
      </c>
      <c r="J8383">
        <v>8000</v>
      </c>
      <c r="K8383">
        <f>+VLOOKUP(E8383,Costos!$A$1:$I$716100,9,FALSE)</f>
        <v>148.27936500000001</v>
      </c>
      <c r="L8383" t="str">
        <f t="shared" si="276"/>
        <v>241</v>
      </c>
      <c r="M8383" t="str">
        <f t="shared" si="277"/>
        <v>241029</v>
      </c>
      <c r="N8383" t="str">
        <f>IFERROR(IF(L8383="231","231",VLOOKUP(E8383,Materiales!$A$1:$G$37443,7,FALSE)),"N/A")</f>
        <v>N/A</v>
      </c>
    </row>
    <row r="8384" spans="1:14" x14ac:dyDescent="0.25">
      <c r="A8384" t="s">
        <v>6602</v>
      </c>
      <c r="B8384" t="s">
        <v>6525</v>
      </c>
      <c r="C8384">
        <v>2310160005</v>
      </c>
      <c r="D8384" t="s">
        <v>2334</v>
      </c>
      <c r="E8384">
        <v>2410290575</v>
      </c>
      <c r="F8384" t="s">
        <v>3365</v>
      </c>
      <c r="G8384" t="s">
        <v>89</v>
      </c>
      <c r="H8384">
        <v>4.3059000000000003</v>
      </c>
      <c r="I8384">
        <v>3</v>
      </c>
      <c r="J8384">
        <v>8000</v>
      </c>
      <c r="K8384">
        <f>+VLOOKUP(E8384,Costos!$A$1:$I$716100,9,FALSE)</f>
        <v>6.2486309999999996</v>
      </c>
      <c r="L8384" t="str">
        <f t="shared" si="276"/>
        <v>241</v>
      </c>
      <c r="M8384" t="str">
        <f t="shared" si="277"/>
        <v>241029</v>
      </c>
      <c r="N8384" t="str">
        <f>IFERROR(IF(L8384="231","231",VLOOKUP(E8384,Materiales!$A$1:$G$37443,7,FALSE)),"N/A")</f>
        <v>Resinas</v>
      </c>
    </row>
    <row r="8385" spans="1:14" x14ac:dyDescent="0.25">
      <c r="A8385" t="s">
        <v>6602</v>
      </c>
      <c r="B8385" t="s">
        <v>6525</v>
      </c>
      <c r="C8385">
        <v>2310170002</v>
      </c>
      <c r="D8385" t="s">
        <v>2479</v>
      </c>
      <c r="E8385">
        <v>2410290575</v>
      </c>
      <c r="F8385" t="s">
        <v>3365</v>
      </c>
      <c r="G8385" t="s">
        <v>89</v>
      </c>
      <c r="H8385">
        <v>6.6421999999999999</v>
      </c>
      <c r="I8385">
        <v>3</v>
      </c>
      <c r="J8385">
        <v>8000</v>
      </c>
      <c r="K8385">
        <f>+VLOOKUP(E8385,Costos!$A$1:$I$716100,9,FALSE)</f>
        <v>6.2486309999999996</v>
      </c>
      <c r="L8385" t="str">
        <f t="shared" si="276"/>
        <v>241</v>
      </c>
      <c r="M8385" t="str">
        <f t="shared" si="277"/>
        <v>241029</v>
      </c>
      <c r="N8385" t="str">
        <f>IFERROR(IF(L8385="231","231",VLOOKUP(E8385,Materiales!$A$1:$G$37443,7,FALSE)),"N/A")</f>
        <v>Resinas</v>
      </c>
    </row>
    <row r="8386" spans="1:14" x14ac:dyDescent="0.25">
      <c r="A8386" t="s">
        <v>6602</v>
      </c>
      <c r="B8386" t="s">
        <v>6525</v>
      </c>
      <c r="C8386" t="s">
        <v>6612</v>
      </c>
      <c r="D8386" t="s">
        <v>6517</v>
      </c>
      <c r="E8386">
        <v>2410120051</v>
      </c>
      <c r="F8386" t="s">
        <v>6572</v>
      </c>
      <c r="G8386" t="s">
        <v>89</v>
      </c>
      <c r="H8386">
        <v>3.613</v>
      </c>
      <c r="I8386">
        <v>3</v>
      </c>
      <c r="J8386">
        <v>8000</v>
      </c>
      <c r="K8386">
        <f>+VLOOKUP(E8386,Costos!$A$1:$I$716100,9,FALSE)</f>
        <v>31.756437999999999</v>
      </c>
      <c r="L8386" t="str">
        <f t="shared" si="276"/>
        <v>241</v>
      </c>
      <c r="M8386" t="str">
        <f t="shared" si="277"/>
        <v>241012</v>
      </c>
      <c r="N8386" t="str">
        <f>IFERROR(IF(L8386="231","231",VLOOKUP(E8386,Materiales!$A$1:$G$37443,7,FALSE)),"N/A")</f>
        <v>Varios</v>
      </c>
    </row>
    <row r="8387" spans="1:14" x14ac:dyDescent="0.25">
      <c r="A8387" t="s">
        <v>6602</v>
      </c>
      <c r="B8387" t="s">
        <v>6525</v>
      </c>
      <c r="C8387" t="s">
        <v>6612</v>
      </c>
      <c r="D8387" t="s">
        <v>6517</v>
      </c>
      <c r="E8387">
        <v>2430330004</v>
      </c>
      <c r="F8387" t="s">
        <v>3554</v>
      </c>
      <c r="G8387" t="s">
        <v>89</v>
      </c>
      <c r="H8387">
        <v>5.0869</v>
      </c>
      <c r="I8387">
        <v>3</v>
      </c>
      <c r="J8387">
        <v>8000</v>
      </c>
      <c r="K8387">
        <f>+VLOOKUP(E8387,Costos!$A$1:$I$716100,9,FALSE)</f>
        <v>14.39495</v>
      </c>
      <c r="L8387" t="str">
        <f t="shared" si="276"/>
        <v>243</v>
      </c>
      <c r="M8387" t="str">
        <f t="shared" si="277"/>
        <v>243033</v>
      </c>
      <c r="N8387" t="str">
        <f>IFERROR(IF(L8387="231","231",VLOOKUP(E8387,Materiales!$A$1:$G$37443,7,FALSE)),"N/A")</f>
        <v>Cauchos</v>
      </c>
    </row>
    <row r="8388" spans="1:14" x14ac:dyDescent="0.25">
      <c r="A8388" t="s">
        <v>6602</v>
      </c>
      <c r="B8388" t="s">
        <v>6525</v>
      </c>
      <c r="C8388" t="s">
        <v>6612</v>
      </c>
      <c r="D8388" t="s">
        <v>6517</v>
      </c>
      <c r="E8388">
        <v>2430530004</v>
      </c>
      <c r="F8388" t="s">
        <v>3576</v>
      </c>
      <c r="G8388" t="s">
        <v>89</v>
      </c>
      <c r="H8388">
        <v>6.5217000000000001</v>
      </c>
      <c r="I8388">
        <v>3</v>
      </c>
      <c r="J8388">
        <v>8000</v>
      </c>
      <c r="K8388">
        <f>+VLOOKUP(E8388,Costos!$A$1:$I$716100,9,FALSE)</f>
        <v>0.48817100000000002</v>
      </c>
      <c r="L8388" t="str">
        <f t="shared" si="276"/>
        <v>243</v>
      </c>
      <c r="M8388" t="str">
        <f t="shared" si="277"/>
        <v>243053</v>
      </c>
      <c r="N8388" t="str">
        <f>IFERROR(IF(L8388="231","231",VLOOKUP(E8388,Materiales!$A$1:$G$37443,7,FALSE)),"N/A")</f>
        <v>Varios</v>
      </c>
    </row>
    <row r="8389" spans="1:14" x14ac:dyDescent="0.25">
      <c r="A8389" t="s">
        <v>6602</v>
      </c>
      <c r="B8389" t="s">
        <v>6525</v>
      </c>
      <c r="C8389" t="s">
        <v>6612</v>
      </c>
      <c r="D8389" t="s">
        <v>6517</v>
      </c>
      <c r="E8389">
        <v>2410120053</v>
      </c>
      <c r="F8389" t="s">
        <v>3265</v>
      </c>
      <c r="G8389" t="s">
        <v>89</v>
      </c>
      <c r="H8389">
        <v>3.7208999999999999</v>
      </c>
      <c r="I8389">
        <v>3</v>
      </c>
      <c r="J8389">
        <v>8000</v>
      </c>
      <c r="K8389">
        <f>+VLOOKUP(E8389,Costos!$A$1:$I$716100,9,FALSE)</f>
        <v>7.6890919999999996</v>
      </c>
      <c r="L8389" t="str">
        <f t="shared" si="276"/>
        <v>241</v>
      </c>
      <c r="M8389" t="str">
        <f t="shared" si="277"/>
        <v>241012</v>
      </c>
      <c r="N8389" t="str">
        <f>IFERROR(IF(L8389="231","231",VLOOKUP(E8389,Materiales!$A$1:$G$37443,7,FALSE)),"N/A")</f>
        <v>Varios</v>
      </c>
    </row>
    <row r="8390" spans="1:14" x14ac:dyDescent="0.25">
      <c r="A8390" t="s">
        <v>6602</v>
      </c>
      <c r="B8390" t="s">
        <v>6525</v>
      </c>
      <c r="C8390" t="s">
        <v>6612</v>
      </c>
      <c r="D8390" t="s">
        <v>6517</v>
      </c>
      <c r="E8390">
        <v>2430550010</v>
      </c>
      <c r="F8390" t="s">
        <v>6579</v>
      </c>
      <c r="G8390" t="s">
        <v>89</v>
      </c>
      <c r="H8390">
        <v>13.0433</v>
      </c>
      <c r="I8390">
        <v>3</v>
      </c>
      <c r="J8390">
        <v>8000</v>
      </c>
      <c r="K8390">
        <f>+VLOOKUP(E8390,Costos!$A$1:$I$716100,9,FALSE)</f>
        <v>0.98691399999999996</v>
      </c>
      <c r="L8390" t="str">
        <f t="shared" si="276"/>
        <v>243</v>
      </c>
      <c r="M8390" t="str">
        <f t="shared" si="277"/>
        <v>243055</v>
      </c>
      <c r="N8390" t="str">
        <f>IFERROR(IF(L8390="231","231",VLOOKUP(E8390,Materiales!$A$1:$G$37443,7,FALSE)),"N/A")</f>
        <v>Varios</v>
      </c>
    </row>
    <row r="8391" spans="1:14" x14ac:dyDescent="0.25">
      <c r="A8391" t="s">
        <v>6602</v>
      </c>
      <c r="B8391" t="s">
        <v>6525</v>
      </c>
      <c r="C8391" t="s">
        <v>6612</v>
      </c>
      <c r="D8391" t="s">
        <v>6517</v>
      </c>
      <c r="E8391">
        <v>2430520005</v>
      </c>
      <c r="F8391" t="s">
        <v>6577</v>
      </c>
      <c r="G8391" t="s">
        <v>89</v>
      </c>
      <c r="H8391">
        <v>1.1191</v>
      </c>
      <c r="I8391">
        <v>3</v>
      </c>
      <c r="J8391">
        <v>8000</v>
      </c>
      <c r="K8391">
        <f>+VLOOKUP(E8391,Costos!$A$1:$I$716100,9,FALSE)</f>
        <v>11.219386</v>
      </c>
      <c r="L8391" t="str">
        <f t="shared" si="276"/>
        <v>243</v>
      </c>
      <c r="M8391" t="str">
        <f t="shared" si="277"/>
        <v>243052</v>
      </c>
      <c r="N8391" t="str">
        <f>IFERROR(IF(L8391="231","231",VLOOKUP(E8391,Materiales!$A$1:$G$37443,7,FALSE)),"N/A")</f>
        <v>Varios</v>
      </c>
    </row>
    <row r="8392" spans="1:14" x14ac:dyDescent="0.25">
      <c r="A8392" t="s">
        <v>6602</v>
      </c>
      <c r="B8392" t="s">
        <v>6525</v>
      </c>
      <c r="C8392" t="s">
        <v>6612</v>
      </c>
      <c r="D8392" t="s">
        <v>6517</v>
      </c>
      <c r="E8392">
        <v>2430740002</v>
      </c>
      <c r="F8392" t="s">
        <v>6580</v>
      </c>
      <c r="G8392" t="s">
        <v>89</v>
      </c>
      <c r="H8392">
        <v>3.1300000000000001E-2</v>
      </c>
      <c r="I8392">
        <v>3</v>
      </c>
      <c r="J8392">
        <v>8000</v>
      </c>
      <c r="K8392">
        <f>+VLOOKUP(E8392,Costos!$A$1:$I$716100,9,FALSE)</f>
        <v>42.224651000000001</v>
      </c>
      <c r="L8392" t="str">
        <f t="shared" si="276"/>
        <v>243</v>
      </c>
      <c r="M8392" t="str">
        <f t="shared" si="277"/>
        <v>243074</v>
      </c>
      <c r="N8392" t="str">
        <f>IFERROR(IF(L8392="231","231",VLOOKUP(E8392,Materiales!$A$1:$G$37443,7,FALSE)),"N/A")</f>
        <v>Pigmentos</v>
      </c>
    </row>
    <row r="8393" spans="1:14" x14ac:dyDescent="0.25">
      <c r="A8393" t="s">
        <v>6602</v>
      </c>
      <c r="B8393" t="s">
        <v>6525</v>
      </c>
      <c r="C8393" t="s">
        <v>6612</v>
      </c>
      <c r="D8393" t="s">
        <v>6517</v>
      </c>
      <c r="E8393">
        <v>2410120053</v>
      </c>
      <c r="F8393" t="s">
        <v>3265</v>
      </c>
      <c r="G8393" t="s">
        <v>89</v>
      </c>
      <c r="H8393">
        <v>4.0731000000000002</v>
      </c>
      <c r="I8393">
        <v>3</v>
      </c>
      <c r="J8393">
        <v>8000</v>
      </c>
      <c r="K8393">
        <f>+VLOOKUP(E8393,Costos!$A$1:$I$716100,9,FALSE)</f>
        <v>7.6890919999999996</v>
      </c>
      <c r="L8393" t="str">
        <f t="shared" si="276"/>
        <v>241</v>
      </c>
      <c r="M8393" t="str">
        <f t="shared" si="277"/>
        <v>241012</v>
      </c>
      <c r="N8393" t="str">
        <f>IFERROR(IF(L8393="231","231",VLOOKUP(E8393,Materiales!$A$1:$G$37443,7,FALSE)),"N/A")</f>
        <v>Varios</v>
      </c>
    </row>
    <row r="8394" spans="1:14" x14ac:dyDescent="0.25">
      <c r="A8394" t="s">
        <v>6602</v>
      </c>
      <c r="B8394" t="s">
        <v>6525</v>
      </c>
      <c r="C8394" t="s">
        <v>6612</v>
      </c>
      <c r="D8394" t="s">
        <v>6517</v>
      </c>
      <c r="E8394">
        <v>2410290792</v>
      </c>
      <c r="F8394" t="s">
        <v>6576</v>
      </c>
      <c r="G8394" t="s">
        <v>89</v>
      </c>
      <c r="H8394">
        <v>2.7907000000000002</v>
      </c>
      <c r="I8394">
        <v>3</v>
      </c>
      <c r="J8394">
        <v>8000</v>
      </c>
      <c r="K8394">
        <f>+VLOOKUP(E8394,Costos!$A$1:$I$716100,9,FALSE)</f>
        <v>148.27936500000001</v>
      </c>
      <c r="L8394" t="str">
        <f t="shared" si="276"/>
        <v>241</v>
      </c>
      <c r="M8394" t="str">
        <f t="shared" si="277"/>
        <v>241029</v>
      </c>
      <c r="N8394" t="str">
        <f>IFERROR(IF(L8394="231","231",VLOOKUP(E8394,Materiales!$A$1:$G$37443,7,FALSE)),"N/A")</f>
        <v>N/A</v>
      </c>
    </row>
    <row r="8395" spans="1:14" x14ac:dyDescent="0.25">
      <c r="A8395" t="s">
        <v>6602</v>
      </c>
      <c r="B8395" t="s">
        <v>6525</v>
      </c>
      <c r="C8395">
        <v>2310160005</v>
      </c>
      <c r="D8395" t="s">
        <v>2334</v>
      </c>
      <c r="E8395">
        <v>2410290575</v>
      </c>
      <c r="F8395" t="s">
        <v>3365</v>
      </c>
      <c r="G8395" t="s">
        <v>89</v>
      </c>
      <c r="H8395">
        <v>4.3059000000000003</v>
      </c>
      <c r="I8395">
        <v>3</v>
      </c>
      <c r="J8395">
        <v>8000</v>
      </c>
      <c r="K8395">
        <f>+VLOOKUP(E8395,Costos!$A$1:$I$716100,9,FALSE)</f>
        <v>6.2486309999999996</v>
      </c>
      <c r="L8395" t="str">
        <f t="shared" si="276"/>
        <v>241</v>
      </c>
      <c r="M8395" t="str">
        <f t="shared" si="277"/>
        <v>241029</v>
      </c>
      <c r="N8395" t="str">
        <f>IFERROR(IF(L8395="231","231",VLOOKUP(E8395,Materiales!$A$1:$G$37443,7,FALSE)),"N/A")</f>
        <v>Resinas</v>
      </c>
    </row>
    <row r="8396" spans="1:14" x14ac:dyDescent="0.25">
      <c r="A8396" t="s">
        <v>6602</v>
      </c>
      <c r="B8396" t="s">
        <v>6525</v>
      </c>
      <c r="C8396">
        <v>2310170002</v>
      </c>
      <c r="D8396" t="s">
        <v>2479</v>
      </c>
      <c r="E8396">
        <v>2410290575</v>
      </c>
      <c r="F8396" t="s">
        <v>3365</v>
      </c>
      <c r="G8396" t="s">
        <v>89</v>
      </c>
      <c r="H8396">
        <v>6.6421999999999999</v>
      </c>
      <c r="I8396">
        <v>3</v>
      </c>
      <c r="J8396">
        <v>8000</v>
      </c>
      <c r="K8396">
        <f>+VLOOKUP(E8396,Costos!$A$1:$I$716100,9,FALSE)</f>
        <v>6.2486309999999996</v>
      </c>
      <c r="L8396" t="str">
        <f t="shared" si="276"/>
        <v>241</v>
      </c>
      <c r="M8396" t="str">
        <f t="shared" si="277"/>
        <v>241029</v>
      </c>
      <c r="N8396" t="str">
        <f>IFERROR(IF(L8396="231","231",VLOOKUP(E8396,Materiales!$A$1:$G$37443,7,FALSE)),"N/A")</f>
        <v>Resinas</v>
      </c>
    </row>
    <row r="8397" spans="1:14" x14ac:dyDescent="0.25">
      <c r="A8397" t="s">
        <v>6602</v>
      </c>
      <c r="B8397" t="s">
        <v>6525</v>
      </c>
      <c r="C8397" t="s">
        <v>6613</v>
      </c>
      <c r="D8397" t="s">
        <v>6518</v>
      </c>
      <c r="E8397">
        <v>2410120051</v>
      </c>
      <c r="F8397" t="s">
        <v>6572</v>
      </c>
      <c r="G8397" t="s">
        <v>89</v>
      </c>
      <c r="H8397">
        <v>3.8969</v>
      </c>
      <c r="I8397">
        <v>3</v>
      </c>
      <c r="J8397">
        <v>8000</v>
      </c>
      <c r="K8397">
        <f>+VLOOKUP(E8397,Costos!$A$1:$I$716100,9,FALSE)</f>
        <v>31.756437999999999</v>
      </c>
      <c r="L8397" t="str">
        <f t="shared" si="276"/>
        <v>241</v>
      </c>
      <c r="M8397" t="str">
        <f t="shared" si="277"/>
        <v>241012</v>
      </c>
      <c r="N8397" t="str">
        <f>IFERROR(IF(L8397="231","231",VLOOKUP(E8397,Materiales!$A$1:$G$37443,7,FALSE)),"N/A")</f>
        <v>Varios</v>
      </c>
    </row>
    <row r="8398" spans="1:14" x14ac:dyDescent="0.25">
      <c r="A8398" t="s">
        <v>6602</v>
      </c>
      <c r="B8398" t="s">
        <v>6525</v>
      </c>
      <c r="C8398" t="s">
        <v>6613</v>
      </c>
      <c r="D8398" t="s">
        <v>6518</v>
      </c>
      <c r="E8398">
        <v>2430330004</v>
      </c>
      <c r="F8398" t="s">
        <v>3554</v>
      </c>
      <c r="G8398" t="s">
        <v>89</v>
      </c>
      <c r="H8398">
        <v>5.4866000000000001</v>
      </c>
      <c r="I8398">
        <v>3</v>
      </c>
      <c r="J8398">
        <v>8000</v>
      </c>
      <c r="K8398">
        <f>+VLOOKUP(E8398,Costos!$A$1:$I$716100,9,FALSE)</f>
        <v>14.39495</v>
      </c>
      <c r="L8398" t="str">
        <f t="shared" si="276"/>
        <v>243</v>
      </c>
      <c r="M8398" t="str">
        <f t="shared" si="277"/>
        <v>243033</v>
      </c>
      <c r="N8398" t="str">
        <f>IFERROR(IF(L8398="231","231",VLOOKUP(E8398,Materiales!$A$1:$G$37443,7,FALSE)),"N/A")</f>
        <v>Cauchos</v>
      </c>
    </row>
    <row r="8399" spans="1:14" x14ac:dyDescent="0.25">
      <c r="A8399" t="s">
        <v>6602</v>
      </c>
      <c r="B8399" t="s">
        <v>6525</v>
      </c>
      <c r="C8399" t="s">
        <v>6613</v>
      </c>
      <c r="D8399" t="s">
        <v>6518</v>
      </c>
      <c r="E8399">
        <v>2430530004</v>
      </c>
      <c r="F8399" t="s">
        <v>3576</v>
      </c>
      <c r="G8399" t="s">
        <v>89</v>
      </c>
      <c r="H8399">
        <v>7.0340999999999996</v>
      </c>
      <c r="I8399">
        <v>3</v>
      </c>
      <c r="J8399">
        <v>8000</v>
      </c>
      <c r="K8399">
        <f>+VLOOKUP(E8399,Costos!$A$1:$I$716100,9,FALSE)</f>
        <v>0.48817100000000002</v>
      </c>
      <c r="L8399" t="str">
        <f t="shared" si="276"/>
        <v>243</v>
      </c>
      <c r="M8399" t="str">
        <f t="shared" si="277"/>
        <v>243053</v>
      </c>
      <c r="N8399" t="str">
        <f>IFERROR(IF(L8399="231","231",VLOOKUP(E8399,Materiales!$A$1:$G$37443,7,FALSE)),"N/A")</f>
        <v>Varios</v>
      </c>
    </row>
    <row r="8400" spans="1:14" x14ac:dyDescent="0.25">
      <c r="A8400" t="s">
        <v>6602</v>
      </c>
      <c r="B8400" t="s">
        <v>6525</v>
      </c>
      <c r="C8400" t="s">
        <v>6613</v>
      </c>
      <c r="D8400" t="s">
        <v>6518</v>
      </c>
      <c r="E8400">
        <v>2410120053</v>
      </c>
      <c r="F8400" t="s">
        <v>3265</v>
      </c>
      <c r="G8400" t="s">
        <v>89</v>
      </c>
      <c r="H8400">
        <v>4</v>
      </c>
      <c r="I8400">
        <v>3</v>
      </c>
      <c r="J8400">
        <v>8000</v>
      </c>
      <c r="K8400">
        <f>+VLOOKUP(E8400,Costos!$A$1:$I$716100,9,FALSE)</f>
        <v>7.6890919999999996</v>
      </c>
      <c r="L8400" t="str">
        <f t="shared" si="276"/>
        <v>241</v>
      </c>
      <c r="M8400" t="str">
        <f t="shared" si="277"/>
        <v>241012</v>
      </c>
      <c r="N8400" t="str">
        <f>IFERROR(IF(L8400="231","231",VLOOKUP(E8400,Materiales!$A$1:$G$37443,7,FALSE)),"N/A")</f>
        <v>Varios</v>
      </c>
    </row>
    <row r="8401" spans="1:14" x14ac:dyDescent="0.25">
      <c r="A8401" t="s">
        <v>6602</v>
      </c>
      <c r="B8401" t="s">
        <v>6525</v>
      </c>
      <c r="C8401" t="s">
        <v>6613</v>
      </c>
      <c r="D8401" t="s">
        <v>6518</v>
      </c>
      <c r="E8401">
        <v>2430550009</v>
      </c>
      <c r="F8401" t="s">
        <v>6573</v>
      </c>
      <c r="G8401" t="s">
        <v>89</v>
      </c>
      <c r="H8401">
        <v>14.068300000000001</v>
      </c>
      <c r="I8401">
        <v>3</v>
      </c>
      <c r="J8401">
        <v>8000</v>
      </c>
      <c r="K8401">
        <f>+VLOOKUP(E8401,Costos!$A$1:$I$716100,9,FALSE)</f>
        <v>1.6416919999999999</v>
      </c>
      <c r="L8401" t="str">
        <f t="shared" si="276"/>
        <v>243</v>
      </c>
      <c r="M8401" t="str">
        <f t="shared" si="277"/>
        <v>243055</v>
      </c>
      <c r="N8401" t="str">
        <f>IFERROR(IF(L8401="231","231",VLOOKUP(E8401,Materiales!$A$1:$G$37443,7,FALSE)),"N/A")</f>
        <v>Varios</v>
      </c>
    </row>
    <row r="8402" spans="1:14" x14ac:dyDescent="0.25">
      <c r="A8402" t="s">
        <v>6602</v>
      </c>
      <c r="B8402" t="s">
        <v>6525</v>
      </c>
      <c r="C8402" t="s">
        <v>6613</v>
      </c>
      <c r="D8402" t="s">
        <v>6518</v>
      </c>
      <c r="E8402">
        <v>2430520005</v>
      </c>
      <c r="F8402" t="s">
        <v>6577</v>
      </c>
      <c r="G8402" t="s">
        <v>89</v>
      </c>
      <c r="H8402">
        <v>0.25319999999999998</v>
      </c>
      <c r="I8402">
        <v>3</v>
      </c>
      <c r="J8402">
        <v>8000</v>
      </c>
      <c r="K8402">
        <f>+VLOOKUP(E8402,Costos!$A$1:$I$716100,9,FALSE)</f>
        <v>11.219386</v>
      </c>
      <c r="L8402" t="str">
        <f t="shared" si="276"/>
        <v>243</v>
      </c>
      <c r="M8402" t="str">
        <f t="shared" si="277"/>
        <v>243052</v>
      </c>
      <c r="N8402" t="str">
        <f>IFERROR(IF(L8402="231","231",VLOOKUP(E8402,Materiales!$A$1:$G$37443,7,FALSE)),"N/A")</f>
        <v>Varios</v>
      </c>
    </row>
    <row r="8403" spans="1:14" x14ac:dyDescent="0.25">
      <c r="A8403" t="s">
        <v>6602</v>
      </c>
      <c r="B8403" t="s">
        <v>6525</v>
      </c>
      <c r="C8403" t="s">
        <v>6613</v>
      </c>
      <c r="D8403" t="s">
        <v>6518</v>
      </c>
      <c r="E8403">
        <v>2410120053</v>
      </c>
      <c r="F8403" t="s">
        <v>3265</v>
      </c>
      <c r="G8403" t="s">
        <v>89</v>
      </c>
      <c r="H8403">
        <v>4.4054000000000002</v>
      </c>
      <c r="I8403">
        <v>3</v>
      </c>
      <c r="J8403">
        <v>8000</v>
      </c>
      <c r="K8403">
        <f>+VLOOKUP(E8403,Costos!$A$1:$I$716100,9,FALSE)</f>
        <v>7.6890919999999996</v>
      </c>
      <c r="L8403" t="str">
        <f t="shared" si="276"/>
        <v>241</v>
      </c>
      <c r="M8403" t="str">
        <f t="shared" si="277"/>
        <v>241012</v>
      </c>
      <c r="N8403" t="str">
        <f>IFERROR(IF(L8403="231","231",VLOOKUP(E8403,Materiales!$A$1:$G$37443,7,FALSE)),"N/A")</f>
        <v>Varios</v>
      </c>
    </row>
    <row r="8404" spans="1:14" x14ac:dyDescent="0.25">
      <c r="A8404" t="s">
        <v>6602</v>
      </c>
      <c r="B8404" t="s">
        <v>6525</v>
      </c>
      <c r="C8404" t="s">
        <v>6613</v>
      </c>
      <c r="D8404" t="s">
        <v>6518</v>
      </c>
      <c r="E8404">
        <v>2410090307</v>
      </c>
      <c r="F8404" t="s">
        <v>3206</v>
      </c>
      <c r="G8404" t="s">
        <v>89</v>
      </c>
      <c r="H8404">
        <v>1.1299999999999999E-2</v>
      </c>
      <c r="I8404">
        <v>3</v>
      </c>
      <c r="J8404">
        <v>8000</v>
      </c>
      <c r="K8404">
        <f>+VLOOKUP(E8404,Costos!$A$1:$I$716100,9,FALSE)</f>
        <v>37.807549999999999</v>
      </c>
      <c r="L8404" t="str">
        <f t="shared" si="276"/>
        <v>241</v>
      </c>
      <c r="M8404" t="str">
        <f t="shared" si="277"/>
        <v>241009</v>
      </c>
      <c r="N8404" t="str">
        <f>IFERROR(IF(L8404="231","231",VLOOKUP(E8404,Materiales!$A$1:$G$37443,7,FALSE)),"N/A")</f>
        <v>Pigmentos</v>
      </c>
    </row>
    <row r="8405" spans="1:14" x14ac:dyDescent="0.25">
      <c r="A8405" t="s">
        <v>6602</v>
      </c>
      <c r="B8405" t="s">
        <v>6525</v>
      </c>
      <c r="C8405" t="s">
        <v>6613</v>
      </c>
      <c r="D8405" t="s">
        <v>6518</v>
      </c>
      <c r="E8405">
        <v>2410090079</v>
      </c>
      <c r="F8405" t="s">
        <v>3167</v>
      </c>
      <c r="G8405" t="s">
        <v>89</v>
      </c>
      <c r="H8405">
        <v>0.84409999999999996</v>
      </c>
      <c r="I8405">
        <v>3</v>
      </c>
      <c r="J8405">
        <v>8000</v>
      </c>
      <c r="K8405">
        <f>+VLOOKUP(E8405,Costos!$A$1:$I$716100,9,FALSE)</f>
        <v>66.496741</v>
      </c>
      <c r="L8405" t="str">
        <f t="shared" si="276"/>
        <v>241</v>
      </c>
      <c r="M8405" t="str">
        <f t="shared" si="277"/>
        <v>241009</v>
      </c>
      <c r="N8405" t="str">
        <f>IFERROR(IF(L8405="231","231",VLOOKUP(E8405,Materiales!$A$1:$G$37443,7,FALSE)),"N/A")</f>
        <v>Varios</v>
      </c>
    </row>
    <row r="8406" spans="1:14" x14ac:dyDescent="0.25">
      <c r="A8406" t="s">
        <v>6602</v>
      </c>
      <c r="B8406" t="s">
        <v>6525</v>
      </c>
      <c r="C8406" t="s">
        <v>6613</v>
      </c>
      <c r="D8406" t="s">
        <v>6518</v>
      </c>
      <c r="E8406">
        <v>2410290792</v>
      </c>
      <c r="F8406" t="s">
        <v>6576</v>
      </c>
      <c r="G8406" t="s">
        <v>89</v>
      </c>
      <c r="H8406">
        <v>3</v>
      </c>
      <c r="I8406">
        <v>3</v>
      </c>
      <c r="J8406">
        <v>8000</v>
      </c>
      <c r="K8406">
        <f>+VLOOKUP(E8406,Costos!$A$1:$I$716100,9,FALSE)</f>
        <v>148.27936500000001</v>
      </c>
      <c r="L8406" t="str">
        <f t="shared" si="276"/>
        <v>241</v>
      </c>
      <c r="M8406" t="str">
        <f t="shared" si="277"/>
        <v>241029</v>
      </c>
      <c r="N8406" t="str">
        <f>IFERROR(IF(L8406="231","231",VLOOKUP(E8406,Materiales!$A$1:$G$37443,7,FALSE)),"N/A")</f>
        <v>N/A</v>
      </c>
    </row>
    <row r="8407" spans="1:14" x14ac:dyDescent="0.25">
      <c r="A8407" t="s">
        <v>6635</v>
      </c>
      <c r="B8407" t="s">
        <v>6618</v>
      </c>
      <c r="C8407" t="s">
        <v>6635</v>
      </c>
      <c r="D8407" t="s">
        <v>6618</v>
      </c>
      <c r="E8407">
        <v>2310370136</v>
      </c>
      <c r="F8407" t="s">
        <v>6105</v>
      </c>
      <c r="G8407" t="s">
        <v>36</v>
      </c>
      <c r="H8407">
        <v>8000</v>
      </c>
      <c r="I8407">
        <v>1</v>
      </c>
      <c r="J8407">
        <v>8000</v>
      </c>
      <c r="K8407">
        <f>+VLOOKUP(E8407,Costos!$A$1:$I$716100,9,FALSE)</f>
        <v>0.46448600000000001</v>
      </c>
      <c r="L8407" t="str">
        <f t="shared" ref="L8407:L8470" si="278">+LEFT(E8407,3)</f>
        <v>231</v>
      </c>
      <c r="M8407" t="str">
        <f t="shared" ref="M8407:M8470" si="279">+LEFT(E8407,6)</f>
        <v>231037</v>
      </c>
      <c r="N8407" t="str">
        <f>IFERROR(IF(L8407="231","231",VLOOKUP(E8407,Materiales!$A$1:$G$37443,7,FALSE)),"N/A")</f>
        <v>231</v>
      </c>
    </row>
    <row r="8408" spans="1:14" x14ac:dyDescent="0.25">
      <c r="A8408" t="s">
        <v>6635</v>
      </c>
      <c r="B8408" t="s">
        <v>6618</v>
      </c>
      <c r="C8408" t="s">
        <v>6635</v>
      </c>
      <c r="D8408" t="s">
        <v>6618</v>
      </c>
      <c r="E8408">
        <v>2310370137</v>
      </c>
      <c r="F8408" t="s">
        <v>2671</v>
      </c>
      <c r="G8408" t="s">
        <v>36</v>
      </c>
      <c r="H8408">
        <v>8000</v>
      </c>
      <c r="I8408">
        <v>1</v>
      </c>
      <c r="J8408">
        <v>8000</v>
      </c>
      <c r="K8408">
        <f>+VLOOKUP(E8408,Costos!$A$1:$I$716100,9,FALSE)</f>
        <v>0.436811</v>
      </c>
      <c r="L8408" t="str">
        <f t="shared" si="278"/>
        <v>231</v>
      </c>
      <c r="M8408" t="str">
        <f t="shared" si="279"/>
        <v>231037</v>
      </c>
      <c r="N8408" t="str">
        <f>IFERROR(IF(L8408="231","231",VLOOKUP(E8408,Materiales!$A$1:$G$37443,7,FALSE)),"N/A")</f>
        <v>231</v>
      </c>
    </row>
    <row r="8409" spans="1:14" x14ac:dyDescent="0.25">
      <c r="A8409" t="s">
        <v>6635</v>
      </c>
      <c r="B8409" t="s">
        <v>6618</v>
      </c>
      <c r="C8409" t="s">
        <v>6635</v>
      </c>
      <c r="D8409" t="s">
        <v>6618</v>
      </c>
      <c r="E8409">
        <v>2310370139</v>
      </c>
      <c r="F8409" t="s">
        <v>2673</v>
      </c>
      <c r="G8409" t="s">
        <v>36</v>
      </c>
      <c r="H8409">
        <v>8000</v>
      </c>
      <c r="I8409">
        <v>1</v>
      </c>
      <c r="J8409">
        <v>8000</v>
      </c>
      <c r="K8409">
        <f>+VLOOKUP(E8409,Costos!$A$1:$I$716100,9,FALSE)</f>
        <v>0.47548800000000002</v>
      </c>
      <c r="L8409" t="str">
        <f t="shared" si="278"/>
        <v>231</v>
      </c>
      <c r="M8409" t="str">
        <f t="shared" si="279"/>
        <v>231037</v>
      </c>
      <c r="N8409" t="str">
        <f>IFERROR(IF(L8409="231","231",VLOOKUP(E8409,Materiales!$A$1:$G$37443,7,FALSE)),"N/A")</f>
        <v>231</v>
      </c>
    </row>
    <row r="8410" spans="1:14" x14ac:dyDescent="0.25">
      <c r="A8410" t="s">
        <v>6635</v>
      </c>
      <c r="B8410" t="s">
        <v>6618</v>
      </c>
      <c r="C8410" t="s">
        <v>6635</v>
      </c>
      <c r="D8410" t="s">
        <v>6618</v>
      </c>
      <c r="E8410">
        <v>2310370138</v>
      </c>
      <c r="F8410" t="s">
        <v>2672</v>
      </c>
      <c r="G8410" t="s">
        <v>36</v>
      </c>
      <c r="H8410">
        <v>8000</v>
      </c>
      <c r="I8410">
        <v>1</v>
      </c>
      <c r="J8410">
        <v>8000</v>
      </c>
      <c r="K8410">
        <f>+VLOOKUP(E8410,Costos!$A$1:$I$716100,9,FALSE)</f>
        <v>0.47574899999999998</v>
      </c>
      <c r="L8410" t="str">
        <f t="shared" si="278"/>
        <v>231</v>
      </c>
      <c r="M8410" t="str">
        <f t="shared" si="279"/>
        <v>231037</v>
      </c>
      <c r="N8410" t="str">
        <f>IFERROR(IF(L8410="231","231",VLOOKUP(E8410,Materiales!$A$1:$G$37443,7,FALSE)),"N/A")</f>
        <v>231</v>
      </c>
    </row>
    <row r="8411" spans="1:14" x14ac:dyDescent="0.25">
      <c r="A8411" t="s">
        <v>6635</v>
      </c>
      <c r="B8411" t="s">
        <v>6618</v>
      </c>
      <c r="C8411" t="s">
        <v>6635</v>
      </c>
      <c r="D8411" t="s">
        <v>6618</v>
      </c>
      <c r="E8411">
        <v>2310370101</v>
      </c>
      <c r="F8411" t="s">
        <v>2664</v>
      </c>
      <c r="G8411" t="s">
        <v>36</v>
      </c>
      <c r="H8411">
        <v>8000</v>
      </c>
      <c r="I8411">
        <v>1</v>
      </c>
      <c r="J8411">
        <v>8000</v>
      </c>
      <c r="K8411">
        <f>+VLOOKUP(E8411,Costos!$A$1:$I$716100,9,FALSE)</f>
        <v>0.39241199999999998</v>
      </c>
      <c r="L8411" t="str">
        <f t="shared" si="278"/>
        <v>231</v>
      </c>
      <c r="M8411" t="str">
        <f t="shared" si="279"/>
        <v>231037</v>
      </c>
      <c r="N8411" t="str">
        <f>IFERROR(IF(L8411="231","231",VLOOKUP(E8411,Materiales!$A$1:$G$37443,7,FALSE)),"N/A")</f>
        <v>231</v>
      </c>
    </row>
    <row r="8412" spans="1:14" x14ac:dyDescent="0.25">
      <c r="A8412" t="s">
        <v>6635</v>
      </c>
      <c r="B8412" t="s">
        <v>6618</v>
      </c>
      <c r="C8412" t="s">
        <v>6635</v>
      </c>
      <c r="D8412" t="s">
        <v>6618</v>
      </c>
      <c r="E8412">
        <v>2310370102</v>
      </c>
      <c r="F8412" t="s">
        <v>2665</v>
      </c>
      <c r="G8412" t="s">
        <v>36</v>
      </c>
      <c r="H8412">
        <v>8000</v>
      </c>
      <c r="I8412">
        <v>1</v>
      </c>
      <c r="J8412">
        <v>8000</v>
      </c>
      <c r="K8412">
        <f>+VLOOKUP(E8412,Costos!$A$1:$I$716100,9,FALSE)</f>
        <v>0.36893700000000001</v>
      </c>
      <c r="L8412" t="str">
        <f t="shared" si="278"/>
        <v>231</v>
      </c>
      <c r="M8412" t="str">
        <f t="shared" si="279"/>
        <v>231037</v>
      </c>
      <c r="N8412" t="str">
        <f>IFERROR(IF(L8412="231","231",VLOOKUP(E8412,Materiales!$A$1:$G$37443,7,FALSE)),"N/A")</f>
        <v>231</v>
      </c>
    </row>
    <row r="8413" spans="1:14" x14ac:dyDescent="0.25">
      <c r="A8413" t="s">
        <v>6635</v>
      </c>
      <c r="B8413" t="s">
        <v>6618</v>
      </c>
      <c r="C8413" t="s">
        <v>6635</v>
      </c>
      <c r="D8413" t="s">
        <v>6618</v>
      </c>
      <c r="E8413">
        <v>2310370103</v>
      </c>
      <c r="F8413" t="s">
        <v>2666</v>
      </c>
      <c r="G8413" t="s">
        <v>36</v>
      </c>
      <c r="H8413">
        <v>8000</v>
      </c>
      <c r="I8413">
        <v>1</v>
      </c>
      <c r="J8413">
        <v>8000</v>
      </c>
      <c r="K8413">
        <f>+VLOOKUP(E8413,Costos!$A$1:$I$716100,9,FALSE)</f>
        <v>0.40013300000000002</v>
      </c>
      <c r="L8413" t="str">
        <f t="shared" si="278"/>
        <v>231</v>
      </c>
      <c r="M8413" t="str">
        <f t="shared" si="279"/>
        <v>231037</v>
      </c>
      <c r="N8413" t="str">
        <f>IFERROR(IF(L8413="231","231",VLOOKUP(E8413,Materiales!$A$1:$G$37443,7,FALSE)),"N/A")</f>
        <v>231</v>
      </c>
    </row>
    <row r="8414" spans="1:14" x14ac:dyDescent="0.25">
      <c r="A8414" t="s">
        <v>6635</v>
      </c>
      <c r="B8414" t="s">
        <v>6618</v>
      </c>
      <c r="C8414" t="s">
        <v>6635</v>
      </c>
      <c r="D8414" t="s">
        <v>6618</v>
      </c>
      <c r="E8414">
        <v>2310370104</v>
      </c>
      <c r="F8414" t="s">
        <v>2667</v>
      </c>
      <c r="G8414" t="s">
        <v>36</v>
      </c>
      <c r="H8414">
        <v>8000</v>
      </c>
      <c r="I8414">
        <v>1</v>
      </c>
      <c r="J8414">
        <v>8000</v>
      </c>
      <c r="K8414">
        <f>+VLOOKUP(E8414,Costos!$A$1:$I$716100,9,FALSE)</f>
        <v>0.40198400000000001</v>
      </c>
      <c r="L8414" t="str">
        <f t="shared" si="278"/>
        <v>231</v>
      </c>
      <c r="M8414" t="str">
        <f t="shared" si="279"/>
        <v>231037</v>
      </c>
      <c r="N8414" t="str">
        <f>IFERROR(IF(L8414="231","231",VLOOKUP(E8414,Materiales!$A$1:$G$37443,7,FALSE)),"N/A")</f>
        <v>231</v>
      </c>
    </row>
    <row r="8415" spans="1:14" x14ac:dyDescent="0.25">
      <c r="A8415" t="s">
        <v>6635</v>
      </c>
      <c r="B8415" t="s">
        <v>6618</v>
      </c>
      <c r="C8415" t="s">
        <v>6635</v>
      </c>
      <c r="D8415" t="s">
        <v>6618</v>
      </c>
      <c r="E8415">
        <v>2310370140</v>
      </c>
      <c r="F8415" t="s">
        <v>6619</v>
      </c>
      <c r="G8415" t="s">
        <v>36</v>
      </c>
      <c r="H8415">
        <v>8000</v>
      </c>
      <c r="I8415">
        <v>1</v>
      </c>
      <c r="J8415">
        <v>8000</v>
      </c>
      <c r="K8415" t="e">
        <f>+VLOOKUP(E8415,Costos!$A$1:$I$716100,9,FALSE)</f>
        <v>#N/A</v>
      </c>
      <c r="L8415" t="str">
        <f t="shared" si="278"/>
        <v>231</v>
      </c>
      <c r="M8415" t="str">
        <f t="shared" si="279"/>
        <v>231037</v>
      </c>
      <c r="N8415" t="str">
        <f>IFERROR(IF(L8415="231","231",VLOOKUP(E8415,Materiales!$A$1:$G$37443,7,FALSE)),"N/A")</f>
        <v>231</v>
      </c>
    </row>
    <row r="8416" spans="1:14" x14ac:dyDescent="0.25">
      <c r="A8416" t="s">
        <v>6635</v>
      </c>
      <c r="B8416" t="s">
        <v>6618</v>
      </c>
      <c r="C8416" t="s">
        <v>6635</v>
      </c>
      <c r="D8416" t="s">
        <v>6618</v>
      </c>
      <c r="E8416">
        <v>2310370141</v>
      </c>
      <c r="F8416" t="s">
        <v>6620</v>
      </c>
      <c r="G8416" t="s">
        <v>36</v>
      </c>
      <c r="H8416">
        <v>8000</v>
      </c>
      <c r="I8416">
        <v>1</v>
      </c>
      <c r="J8416">
        <v>8000</v>
      </c>
      <c r="K8416" t="e">
        <f>+VLOOKUP(E8416,Costos!$A$1:$I$716100,9,FALSE)</f>
        <v>#N/A</v>
      </c>
      <c r="L8416" t="str">
        <f t="shared" si="278"/>
        <v>231</v>
      </c>
      <c r="M8416" t="str">
        <f t="shared" si="279"/>
        <v>231037</v>
      </c>
      <c r="N8416" t="str">
        <f>IFERROR(IF(L8416="231","231",VLOOKUP(E8416,Materiales!$A$1:$G$37443,7,FALSE)),"N/A")</f>
        <v>231</v>
      </c>
    </row>
    <row r="8417" spans="1:14" x14ac:dyDescent="0.25">
      <c r="A8417" t="s">
        <v>6635</v>
      </c>
      <c r="B8417" t="s">
        <v>6618</v>
      </c>
      <c r="C8417" t="s">
        <v>6635</v>
      </c>
      <c r="D8417" t="s">
        <v>6618</v>
      </c>
      <c r="E8417">
        <v>2310370142</v>
      </c>
      <c r="F8417" t="s">
        <v>6621</v>
      </c>
      <c r="G8417" t="s">
        <v>36</v>
      </c>
      <c r="H8417">
        <v>8000</v>
      </c>
      <c r="I8417">
        <v>1</v>
      </c>
      <c r="J8417">
        <v>8000</v>
      </c>
      <c r="K8417" t="e">
        <f>+VLOOKUP(E8417,Costos!$A$1:$I$716100,9,FALSE)</f>
        <v>#N/A</v>
      </c>
      <c r="L8417" t="str">
        <f t="shared" si="278"/>
        <v>231</v>
      </c>
      <c r="M8417" t="str">
        <f t="shared" si="279"/>
        <v>231037</v>
      </c>
      <c r="N8417" t="str">
        <f>IFERROR(IF(L8417="231","231",VLOOKUP(E8417,Materiales!$A$1:$G$37443,7,FALSE)),"N/A")</f>
        <v>231</v>
      </c>
    </row>
    <row r="8418" spans="1:14" x14ac:dyDescent="0.25">
      <c r="A8418" t="s">
        <v>6635</v>
      </c>
      <c r="B8418" t="s">
        <v>6618</v>
      </c>
      <c r="C8418" t="s">
        <v>6635</v>
      </c>
      <c r="D8418" t="s">
        <v>6618</v>
      </c>
      <c r="E8418">
        <v>2310370143</v>
      </c>
      <c r="F8418" t="s">
        <v>6622</v>
      </c>
      <c r="G8418" t="s">
        <v>36</v>
      </c>
      <c r="H8418">
        <v>8000</v>
      </c>
      <c r="I8418">
        <v>1</v>
      </c>
      <c r="J8418">
        <v>8000</v>
      </c>
      <c r="K8418" t="e">
        <f>+VLOOKUP(E8418,Costos!$A$1:$I$716100,9,FALSE)</f>
        <v>#N/A</v>
      </c>
      <c r="L8418" t="str">
        <f t="shared" si="278"/>
        <v>231</v>
      </c>
      <c r="M8418" t="str">
        <f t="shared" si="279"/>
        <v>231037</v>
      </c>
      <c r="N8418" t="str">
        <f>IFERROR(IF(L8418="231","231",VLOOKUP(E8418,Materiales!$A$1:$G$37443,7,FALSE)),"N/A")</f>
        <v>231</v>
      </c>
    </row>
    <row r="8419" spans="1:14" x14ac:dyDescent="0.25">
      <c r="A8419" t="s">
        <v>6635</v>
      </c>
      <c r="B8419" t="s">
        <v>6618</v>
      </c>
      <c r="C8419">
        <v>2310370136</v>
      </c>
      <c r="D8419" t="s">
        <v>6105</v>
      </c>
      <c r="E8419">
        <v>2310090126</v>
      </c>
      <c r="F8419" t="s">
        <v>2252</v>
      </c>
      <c r="G8419" t="s">
        <v>36</v>
      </c>
      <c r="H8419">
        <v>8000</v>
      </c>
      <c r="I8419">
        <v>2</v>
      </c>
      <c r="J8419">
        <v>8000</v>
      </c>
      <c r="K8419">
        <f>+VLOOKUP(E8419,Costos!$A$1:$I$716100,9,FALSE)</f>
        <v>7.5638999999999998E-2</v>
      </c>
      <c r="L8419" t="str">
        <f t="shared" si="278"/>
        <v>231</v>
      </c>
      <c r="M8419" t="str">
        <f t="shared" si="279"/>
        <v>231009</v>
      </c>
      <c r="N8419" t="str">
        <f>IFERROR(IF(L8419="231","231",VLOOKUP(E8419,Materiales!$A$1:$G$37443,7,FALSE)),"N/A")</f>
        <v>231</v>
      </c>
    </row>
    <row r="8420" spans="1:14" x14ac:dyDescent="0.25">
      <c r="A8420" t="s">
        <v>6635</v>
      </c>
      <c r="B8420" t="s">
        <v>6618</v>
      </c>
      <c r="C8420">
        <v>2310370136</v>
      </c>
      <c r="D8420" t="s">
        <v>6105</v>
      </c>
      <c r="E8420">
        <v>2310160560</v>
      </c>
      <c r="F8420" t="s">
        <v>2449</v>
      </c>
      <c r="G8420" t="s">
        <v>36</v>
      </c>
      <c r="H8420">
        <v>8000</v>
      </c>
      <c r="I8420">
        <v>2</v>
      </c>
      <c r="J8420">
        <v>8000</v>
      </c>
      <c r="K8420">
        <f>+VLOOKUP(E8420,Costos!$A$1:$I$716100,9,FALSE)</f>
        <v>2.3435999999999998E-2</v>
      </c>
      <c r="L8420" t="str">
        <f t="shared" si="278"/>
        <v>231</v>
      </c>
      <c r="M8420" t="str">
        <f t="shared" si="279"/>
        <v>231016</v>
      </c>
      <c r="N8420" t="str">
        <f>IFERROR(IF(L8420="231","231",VLOOKUP(E8420,Materiales!$A$1:$G$37443,7,FALSE)),"N/A")</f>
        <v>231</v>
      </c>
    </row>
    <row r="8421" spans="1:14" x14ac:dyDescent="0.25">
      <c r="A8421" t="s">
        <v>6635</v>
      </c>
      <c r="B8421" t="s">
        <v>6618</v>
      </c>
      <c r="C8421">
        <v>2310370136</v>
      </c>
      <c r="D8421" t="s">
        <v>6105</v>
      </c>
      <c r="E8421">
        <v>2310160564</v>
      </c>
      <c r="F8421" t="s">
        <v>2453</v>
      </c>
      <c r="G8421" t="s">
        <v>36</v>
      </c>
      <c r="H8421">
        <v>8000</v>
      </c>
      <c r="I8421">
        <v>2</v>
      </c>
      <c r="J8421">
        <v>8000</v>
      </c>
      <c r="K8421">
        <f>+VLOOKUP(E8421,Costos!$A$1:$I$716100,9,FALSE)</f>
        <v>5.0674999999999998E-2</v>
      </c>
      <c r="L8421" t="str">
        <f t="shared" si="278"/>
        <v>231</v>
      </c>
      <c r="M8421" t="str">
        <f t="shared" si="279"/>
        <v>231016</v>
      </c>
      <c r="N8421" t="str">
        <f>IFERROR(IF(L8421="231","231",VLOOKUP(E8421,Materiales!$A$1:$G$37443,7,FALSE)),"N/A")</f>
        <v>231</v>
      </c>
    </row>
    <row r="8422" spans="1:14" x14ac:dyDescent="0.25">
      <c r="A8422" t="s">
        <v>6635</v>
      </c>
      <c r="B8422" t="s">
        <v>6618</v>
      </c>
      <c r="C8422">
        <v>2310370136</v>
      </c>
      <c r="D8422" t="s">
        <v>6105</v>
      </c>
      <c r="E8422">
        <v>2410110104</v>
      </c>
      <c r="F8422" t="s">
        <v>3253</v>
      </c>
      <c r="G8422" t="s">
        <v>89</v>
      </c>
      <c r="H8422">
        <v>30.4</v>
      </c>
      <c r="I8422">
        <v>2</v>
      </c>
      <c r="J8422">
        <v>8000</v>
      </c>
      <c r="K8422">
        <f>+VLOOKUP(E8422,Costos!$A$1:$I$716100,9,FALSE)</f>
        <v>33.171745999999999</v>
      </c>
      <c r="L8422" t="str">
        <f t="shared" si="278"/>
        <v>241</v>
      </c>
      <c r="M8422" t="str">
        <f t="shared" si="279"/>
        <v>241011</v>
      </c>
      <c r="N8422" t="str">
        <f>IFERROR(IF(L8422="231","231",VLOOKUP(E8422,Materiales!$A$1:$G$37443,7,FALSE)),"N/A")</f>
        <v>Tintas</v>
      </c>
    </row>
    <row r="8423" spans="1:14" x14ac:dyDescent="0.25">
      <c r="A8423" t="s">
        <v>6635</v>
      </c>
      <c r="B8423" t="s">
        <v>6618</v>
      </c>
      <c r="C8423">
        <v>2310370136</v>
      </c>
      <c r="D8423" t="s">
        <v>6105</v>
      </c>
      <c r="E8423">
        <v>2410170037</v>
      </c>
      <c r="F8423" t="s">
        <v>3279</v>
      </c>
      <c r="G8423" t="s">
        <v>36</v>
      </c>
      <c r="H8423">
        <v>8000</v>
      </c>
      <c r="I8423">
        <v>2</v>
      </c>
      <c r="J8423">
        <v>8000</v>
      </c>
      <c r="K8423">
        <f>+VLOOKUP(E8423,Costos!$A$1:$I$716100,9,FALSE)</f>
        <v>4.2382999999999997E-2</v>
      </c>
      <c r="L8423" t="str">
        <f t="shared" si="278"/>
        <v>241</v>
      </c>
      <c r="M8423" t="str">
        <f t="shared" si="279"/>
        <v>241017</v>
      </c>
      <c r="N8423" t="str">
        <f>IFERROR(IF(L8423="231","231",VLOOKUP(E8423,Materiales!$A$1:$G$37443,7,FALSE)),"N/A")</f>
        <v>Filtros</v>
      </c>
    </row>
    <row r="8424" spans="1:14" x14ac:dyDescent="0.25">
      <c r="A8424" t="s">
        <v>6635</v>
      </c>
      <c r="B8424" t="s">
        <v>6618</v>
      </c>
      <c r="C8424">
        <v>2310370136</v>
      </c>
      <c r="D8424" t="s">
        <v>6105</v>
      </c>
      <c r="E8424">
        <v>2410170050</v>
      </c>
      <c r="F8424" t="s">
        <v>3281</v>
      </c>
      <c r="G8424" t="s">
        <v>36</v>
      </c>
      <c r="H8424">
        <v>8000</v>
      </c>
      <c r="I8424">
        <v>2</v>
      </c>
      <c r="J8424">
        <v>8000</v>
      </c>
      <c r="K8424">
        <f>+VLOOKUP(E8424,Costos!$A$1:$I$716100,9,FALSE)</f>
        <v>6.8033999999999997E-2</v>
      </c>
      <c r="L8424" t="str">
        <f t="shared" si="278"/>
        <v>241</v>
      </c>
      <c r="M8424" t="str">
        <f t="shared" si="279"/>
        <v>241017</v>
      </c>
      <c r="N8424" t="str">
        <f>IFERROR(IF(L8424="231","231",VLOOKUP(E8424,Materiales!$A$1:$G$37443,7,FALSE)),"N/A")</f>
        <v>Puntas</v>
      </c>
    </row>
    <row r="8425" spans="1:14" x14ac:dyDescent="0.25">
      <c r="A8425" t="s">
        <v>6635</v>
      </c>
      <c r="B8425" t="s">
        <v>6618</v>
      </c>
      <c r="C8425">
        <v>2310370137</v>
      </c>
      <c r="D8425" t="s">
        <v>2671</v>
      </c>
      <c r="E8425">
        <v>2310090126</v>
      </c>
      <c r="F8425" t="s">
        <v>2252</v>
      </c>
      <c r="G8425" t="s">
        <v>36</v>
      </c>
      <c r="H8425">
        <v>8000</v>
      </c>
      <c r="I8425">
        <v>2</v>
      </c>
      <c r="J8425">
        <v>8000</v>
      </c>
      <c r="K8425">
        <f>+VLOOKUP(E8425,Costos!$A$1:$I$716100,9,FALSE)</f>
        <v>7.5638999999999998E-2</v>
      </c>
      <c r="L8425" t="str">
        <f t="shared" si="278"/>
        <v>231</v>
      </c>
      <c r="M8425" t="str">
        <f t="shared" si="279"/>
        <v>231009</v>
      </c>
      <c r="N8425" t="str">
        <f>IFERROR(IF(L8425="231","231",VLOOKUP(E8425,Materiales!$A$1:$G$37443,7,FALSE)),"N/A")</f>
        <v>231</v>
      </c>
    </row>
    <row r="8426" spans="1:14" x14ac:dyDescent="0.25">
      <c r="A8426" t="s">
        <v>6635</v>
      </c>
      <c r="B8426" t="s">
        <v>6618</v>
      </c>
      <c r="C8426">
        <v>2310370137</v>
      </c>
      <c r="D8426" t="s">
        <v>2671</v>
      </c>
      <c r="E8426">
        <v>2310160561</v>
      </c>
      <c r="F8426" t="s">
        <v>2450</v>
      </c>
      <c r="G8426" t="s">
        <v>36</v>
      </c>
      <c r="H8426">
        <v>8000</v>
      </c>
      <c r="I8426">
        <v>2</v>
      </c>
      <c r="J8426">
        <v>8000</v>
      </c>
      <c r="K8426">
        <f>+VLOOKUP(E8426,Costos!$A$1:$I$716100,9,FALSE)</f>
        <v>2.1940999999999999E-2</v>
      </c>
      <c r="L8426" t="str">
        <f t="shared" si="278"/>
        <v>231</v>
      </c>
      <c r="M8426" t="str">
        <f t="shared" si="279"/>
        <v>231016</v>
      </c>
      <c r="N8426" t="str">
        <f>IFERROR(IF(L8426="231","231",VLOOKUP(E8426,Materiales!$A$1:$G$37443,7,FALSE)),"N/A")</f>
        <v>231</v>
      </c>
    </row>
    <row r="8427" spans="1:14" x14ac:dyDescent="0.25">
      <c r="A8427" t="s">
        <v>6635</v>
      </c>
      <c r="B8427" t="s">
        <v>6618</v>
      </c>
      <c r="C8427">
        <v>2310370137</v>
      </c>
      <c r="D8427" t="s">
        <v>2671</v>
      </c>
      <c r="E8427">
        <v>2310160565</v>
      </c>
      <c r="F8427" t="s">
        <v>2454</v>
      </c>
      <c r="G8427" t="s">
        <v>36</v>
      </c>
      <c r="H8427">
        <v>8000</v>
      </c>
      <c r="I8427">
        <v>2</v>
      </c>
      <c r="J8427">
        <v>8000</v>
      </c>
      <c r="K8427">
        <f>+VLOOKUP(E8427,Costos!$A$1:$I$716100,9,FALSE)</f>
        <v>4.0191999999999999E-2</v>
      </c>
      <c r="L8427" t="str">
        <f t="shared" si="278"/>
        <v>231</v>
      </c>
      <c r="M8427" t="str">
        <f t="shared" si="279"/>
        <v>231016</v>
      </c>
      <c r="N8427" t="str">
        <f>IFERROR(IF(L8427="231","231",VLOOKUP(E8427,Materiales!$A$1:$G$37443,7,FALSE)),"N/A")</f>
        <v>231</v>
      </c>
    </row>
    <row r="8428" spans="1:14" x14ac:dyDescent="0.25">
      <c r="A8428" t="s">
        <v>6635</v>
      </c>
      <c r="B8428" t="s">
        <v>6618</v>
      </c>
      <c r="C8428">
        <v>2310370137</v>
      </c>
      <c r="D8428" t="s">
        <v>2671</v>
      </c>
      <c r="E8428">
        <v>2410170037</v>
      </c>
      <c r="F8428" t="s">
        <v>3279</v>
      </c>
      <c r="G8428" t="s">
        <v>36</v>
      </c>
      <c r="H8428">
        <v>8000</v>
      </c>
      <c r="I8428">
        <v>2</v>
      </c>
      <c r="J8428">
        <v>8000</v>
      </c>
      <c r="K8428">
        <f>+VLOOKUP(E8428,Costos!$A$1:$I$716100,9,FALSE)</f>
        <v>4.2382999999999997E-2</v>
      </c>
      <c r="L8428" t="str">
        <f t="shared" si="278"/>
        <v>241</v>
      </c>
      <c r="M8428" t="str">
        <f t="shared" si="279"/>
        <v>241017</v>
      </c>
      <c r="N8428" t="str">
        <f>IFERROR(IF(L8428="231","231",VLOOKUP(E8428,Materiales!$A$1:$G$37443,7,FALSE)),"N/A")</f>
        <v>Filtros</v>
      </c>
    </row>
    <row r="8429" spans="1:14" x14ac:dyDescent="0.25">
      <c r="A8429" t="s">
        <v>6635</v>
      </c>
      <c r="B8429" t="s">
        <v>6618</v>
      </c>
      <c r="C8429">
        <v>2310370137</v>
      </c>
      <c r="D8429" t="s">
        <v>2671</v>
      </c>
      <c r="E8429">
        <v>2410170050</v>
      </c>
      <c r="F8429" t="s">
        <v>3281</v>
      </c>
      <c r="G8429" t="s">
        <v>36</v>
      </c>
      <c r="H8429">
        <v>8000</v>
      </c>
      <c r="I8429">
        <v>2</v>
      </c>
      <c r="J8429">
        <v>8000</v>
      </c>
      <c r="K8429">
        <f>+VLOOKUP(E8429,Costos!$A$1:$I$716100,9,FALSE)</f>
        <v>6.8033999999999997E-2</v>
      </c>
      <c r="L8429" t="str">
        <f t="shared" si="278"/>
        <v>241</v>
      </c>
      <c r="M8429" t="str">
        <f t="shared" si="279"/>
        <v>241017</v>
      </c>
      <c r="N8429" t="str">
        <f>IFERROR(IF(L8429="231","231",VLOOKUP(E8429,Materiales!$A$1:$G$37443,7,FALSE)),"N/A")</f>
        <v>Puntas</v>
      </c>
    </row>
    <row r="8430" spans="1:14" x14ac:dyDescent="0.25">
      <c r="A8430" t="s">
        <v>6635</v>
      </c>
      <c r="B8430" t="s">
        <v>6618</v>
      </c>
      <c r="C8430">
        <v>2310370137</v>
      </c>
      <c r="D8430" t="s">
        <v>2671</v>
      </c>
      <c r="E8430">
        <v>2410110106</v>
      </c>
      <c r="F8430" t="s">
        <v>3255</v>
      </c>
      <c r="G8430" t="s">
        <v>89</v>
      </c>
      <c r="H8430">
        <v>30.4</v>
      </c>
      <c r="I8430">
        <v>2</v>
      </c>
      <c r="J8430">
        <v>8000</v>
      </c>
      <c r="K8430">
        <f>+VLOOKUP(E8430,Costos!$A$1:$I$716100,9,FALSE)</f>
        <v>34.117260999999999</v>
      </c>
      <c r="L8430" t="str">
        <f t="shared" si="278"/>
        <v>241</v>
      </c>
      <c r="M8430" t="str">
        <f t="shared" si="279"/>
        <v>241011</v>
      </c>
      <c r="N8430" t="str">
        <f>IFERROR(IF(L8430="231","231",VLOOKUP(E8430,Materiales!$A$1:$G$37443,7,FALSE)),"N/A")</f>
        <v>Tintas</v>
      </c>
    </row>
    <row r="8431" spans="1:14" x14ac:dyDescent="0.25">
      <c r="A8431" t="s">
        <v>6635</v>
      </c>
      <c r="B8431" t="s">
        <v>6618</v>
      </c>
      <c r="C8431">
        <v>2310370139</v>
      </c>
      <c r="D8431" t="s">
        <v>2673</v>
      </c>
      <c r="E8431">
        <v>2310090126</v>
      </c>
      <c r="F8431" t="s">
        <v>2252</v>
      </c>
      <c r="G8431" t="s">
        <v>36</v>
      </c>
      <c r="H8431">
        <v>8000</v>
      </c>
      <c r="I8431">
        <v>2</v>
      </c>
      <c r="J8431">
        <v>8000</v>
      </c>
      <c r="K8431">
        <f>+VLOOKUP(E8431,Costos!$A$1:$I$716100,9,FALSE)</f>
        <v>7.5638999999999998E-2</v>
      </c>
      <c r="L8431" t="str">
        <f t="shared" si="278"/>
        <v>231</v>
      </c>
      <c r="M8431" t="str">
        <f t="shared" si="279"/>
        <v>231009</v>
      </c>
      <c r="N8431" t="str">
        <f>IFERROR(IF(L8431="231","231",VLOOKUP(E8431,Materiales!$A$1:$G$37443,7,FALSE)),"N/A")</f>
        <v>231</v>
      </c>
    </row>
    <row r="8432" spans="1:14" x14ac:dyDescent="0.25">
      <c r="A8432" t="s">
        <v>6635</v>
      </c>
      <c r="B8432" t="s">
        <v>6618</v>
      </c>
      <c r="C8432">
        <v>2310370139</v>
      </c>
      <c r="D8432" t="s">
        <v>2673</v>
      </c>
      <c r="E8432">
        <v>2310160563</v>
      </c>
      <c r="F8432" t="s">
        <v>2452</v>
      </c>
      <c r="G8432" t="s">
        <v>36</v>
      </c>
      <c r="H8432">
        <v>8000</v>
      </c>
      <c r="I8432">
        <v>2</v>
      </c>
      <c r="J8432">
        <v>8000</v>
      </c>
      <c r="K8432">
        <f>+VLOOKUP(E8432,Costos!$A$1:$I$716100,9,FALSE)</f>
        <v>3.4340000000000002E-2</v>
      </c>
      <c r="L8432" t="str">
        <f t="shared" si="278"/>
        <v>231</v>
      </c>
      <c r="M8432" t="str">
        <f t="shared" si="279"/>
        <v>231016</v>
      </c>
      <c r="N8432" t="str">
        <f>IFERROR(IF(L8432="231","231",VLOOKUP(E8432,Materiales!$A$1:$G$37443,7,FALSE)),"N/A")</f>
        <v>231</v>
      </c>
    </row>
    <row r="8433" spans="1:14" x14ac:dyDescent="0.25">
      <c r="A8433" t="s">
        <v>6635</v>
      </c>
      <c r="B8433" t="s">
        <v>6618</v>
      </c>
      <c r="C8433">
        <v>2310370139</v>
      </c>
      <c r="D8433" t="s">
        <v>2673</v>
      </c>
      <c r="E8433">
        <v>2310160567</v>
      </c>
      <c r="F8433" t="s">
        <v>2456</v>
      </c>
      <c r="G8433" t="s">
        <v>36</v>
      </c>
      <c r="H8433">
        <v>8000</v>
      </c>
      <c r="I8433">
        <v>2</v>
      </c>
      <c r="J8433">
        <v>8000</v>
      </c>
      <c r="K8433">
        <f>+VLOOKUP(E8433,Costos!$A$1:$I$716100,9,FALSE)</f>
        <v>5.3768999999999997E-2</v>
      </c>
      <c r="L8433" t="str">
        <f t="shared" si="278"/>
        <v>231</v>
      </c>
      <c r="M8433" t="str">
        <f t="shared" si="279"/>
        <v>231016</v>
      </c>
      <c r="N8433" t="str">
        <f>IFERROR(IF(L8433="231","231",VLOOKUP(E8433,Materiales!$A$1:$G$37443,7,FALSE)),"N/A")</f>
        <v>231</v>
      </c>
    </row>
    <row r="8434" spans="1:14" x14ac:dyDescent="0.25">
      <c r="A8434" t="s">
        <v>6635</v>
      </c>
      <c r="B8434" t="s">
        <v>6618</v>
      </c>
      <c r="C8434">
        <v>2310370139</v>
      </c>
      <c r="D8434" t="s">
        <v>2673</v>
      </c>
      <c r="E8434">
        <v>2410170037</v>
      </c>
      <c r="F8434" t="s">
        <v>3279</v>
      </c>
      <c r="G8434" t="s">
        <v>36</v>
      </c>
      <c r="H8434">
        <v>8000</v>
      </c>
      <c r="I8434">
        <v>2</v>
      </c>
      <c r="J8434">
        <v>8000</v>
      </c>
      <c r="K8434">
        <f>+VLOOKUP(E8434,Costos!$A$1:$I$716100,9,FALSE)</f>
        <v>4.2382999999999997E-2</v>
      </c>
      <c r="L8434" t="str">
        <f t="shared" si="278"/>
        <v>241</v>
      </c>
      <c r="M8434" t="str">
        <f t="shared" si="279"/>
        <v>241017</v>
      </c>
      <c r="N8434" t="str">
        <f>IFERROR(IF(L8434="231","231",VLOOKUP(E8434,Materiales!$A$1:$G$37443,7,FALSE)),"N/A")</f>
        <v>Filtros</v>
      </c>
    </row>
    <row r="8435" spans="1:14" x14ac:dyDescent="0.25">
      <c r="A8435" t="s">
        <v>6635</v>
      </c>
      <c r="B8435" t="s">
        <v>6618</v>
      </c>
      <c r="C8435">
        <v>2310370139</v>
      </c>
      <c r="D8435" t="s">
        <v>2673</v>
      </c>
      <c r="E8435">
        <v>2410170050</v>
      </c>
      <c r="F8435" t="s">
        <v>3281</v>
      </c>
      <c r="G8435" t="s">
        <v>36</v>
      </c>
      <c r="H8435">
        <v>8000</v>
      </c>
      <c r="I8435">
        <v>2</v>
      </c>
      <c r="J8435">
        <v>8000</v>
      </c>
      <c r="K8435">
        <f>+VLOOKUP(E8435,Costos!$A$1:$I$716100,9,FALSE)</f>
        <v>6.8033999999999997E-2</v>
      </c>
      <c r="L8435" t="str">
        <f t="shared" si="278"/>
        <v>241</v>
      </c>
      <c r="M8435" t="str">
        <f t="shared" si="279"/>
        <v>241017</v>
      </c>
      <c r="N8435" t="str">
        <f>IFERROR(IF(L8435="231","231",VLOOKUP(E8435,Materiales!$A$1:$G$37443,7,FALSE)),"N/A")</f>
        <v>Puntas</v>
      </c>
    </row>
    <row r="8436" spans="1:14" x14ac:dyDescent="0.25">
      <c r="A8436" t="s">
        <v>6635</v>
      </c>
      <c r="B8436" t="s">
        <v>6618</v>
      </c>
      <c r="C8436">
        <v>2310370139</v>
      </c>
      <c r="D8436" t="s">
        <v>2673</v>
      </c>
      <c r="E8436">
        <v>2410110105</v>
      </c>
      <c r="F8436" t="s">
        <v>3254</v>
      </c>
      <c r="G8436" t="s">
        <v>89</v>
      </c>
      <c r="H8436">
        <v>30.4</v>
      </c>
      <c r="I8436">
        <v>2</v>
      </c>
      <c r="J8436">
        <v>8000</v>
      </c>
      <c r="K8436">
        <f>+VLOOKUP(E8436,Costos!$A$1:$I$716100,9,FALSE)</f>
        <v>39.455818000000001</v>
      </c>
      <c r="L8436" t="str">
        <f t="shared" si="278"/>
        <v>241</v>
      </c>
      <c r="M8436" t="str">
        <f t="shared" si="279"/>
        <v>241011</v>
      </c>
      <c r="N8436" t="str">
        <f>IFERROR(IF(L8436="231","231",VLOOKUP(E8436,Materiales!$A$1:$G$37443,7,FALSE)),"N/A")</f>
        <v>Tintas</v>
      </c>
    </row>
    <row r="8437" spans="1:14" x14ac:dyDescent="0.25">
      <c r="A8437" t="s">
        <v>6635</v>
      </c>
      <c r="B8437" t="s">
        <v>6618</v>
      </c>
      <c r="C8437">
        <v>2310370138</v>
      </c>
      <c r="D8437" t="s">
        <v>2672</v>
      </c>
      <c r="E8437">
        <v>2310090126</v>
      </c>
      <c r="F8437" t="s">
        <v>2252</v>
      </c>
      <c r="G8437" t="s">
        <v>36</v>
      </c>
      <c r="H8437">
        <v>8000</v>
      </c>
      <c r="I8437">
        <v>2</v>
      </c>
      <c r="J8437">
        <v>8000</v>
      </c>
      <c r="K8437">
        <f>+VLOOKUP(E8437,Costos!$A$1:$I$716100,9,FALSE)</f>
        <v>7.5638999999999998E-2</v>
      </c>
      <c r="L8437" t="str">
        <f t="shared" si="278"/>
        <v>231</v>
      </c>
      <c r="M8437" t="str">
        <f t="shared" si="279"/>
        <v>231009</v>
      </c>
      <c r="N8437" t="str">
        <f>IFERROR(IF(L8437="231","231",VLOOKUP(E8437,Materiales!$A$1:$G$37443,7,FALSE)),"N/A")</f>
        <v>231</v>
      </c>
    </row>
    <row r="8438" spans="1:14" x14ac:dyDescent="0.25">
      <c r="A8438" t="s">
        <v>6635</v>
      </c>
      <c r="B8438" t="s">
        <v>6618</v>
      </c>
      <c r="C8438">
        <v>2310370138</v>
      </c>
      <c r="D8438" t="s">
        <v>2672</v>
      </c>
      <c r="E8438">
        <v>2310160562</v>
      </c>
      <c r="F8438" t="s">
        <v>2451</v>
      </c>
      <c r="G8438" t="s">
        <v>36</v>
      </c>
      <c r="H8438">
        <v>8000</v>
      </c>
      <c r="I8438">
        <v>2</v>
      </c>
      <c r="J8438">
        <v>8000</v>
      </c>
      <c r="K8438">
        <f>+VLOOKUP(E8438,Costos!$A$1:$I$716100,9,FALSE)</f>
        <v>1.7410999999999999E-2</v>
      </c>
      <c r="L8438" t="str">
        <f t="shared" si="278"/>
        <v>231</v>
      </c>
      <c r="M8438" t="str">
        <f t="shared" si="279"/>
        <v>231016</v>
      </c>
      <c r="N8438" t="str">
        <f>IFERROR(IF(L8438="231","231",VLOOKUP(E8438,Materiales!$A$1:$G$37443,7,FALSE)),"N/A")</f>
        <v>231</v>
      </c>
    </row>
    <row r="8439" spans="1:14" x14ac:dyDescent="0.25">
      <c r="A8439" t="s">
        <v>6635</v>
      </c>
      <c r="B8439" t="s">
        <v>6618</v>
      </c>
      <c r="C8439">
        <v>2310370138</v>
      </c>
      <c r="D8439" t="s">
        <v>2672</v>
      </c>
      <c r="E8439">
        <v>2310160566</v>
      </c>
      <c r="F8439" t="s">
        <v>2455</v>
      </c>
      <c r="G8439" t="s">
        <v>36</v>
      </c>
      <c r="H8439">
        <v>8000</v>
      </c>
      <c r="I8439">
        <v>2</v>
      </c>
      <c r="J8439">
        <v>8000</v>
      </c>
      <c r="K8439">
        <f>+VLOOKUP(E8439,Costos!$A$1:$I$716100,9,FALSE)</f>
        <v>3.5113999999999999E-2</v>
      </c>
      <c r="L8439" t="str">
        <f t="shared" si="278"/>
        <v>231</v>
      </c>
      <c r="M8439" t="str">
        <f t="shared" si="279"/>
        <v>231016</v>
      </c>
      <c r="N8439" t="str">
        <f>IFERROR(IF(L8439="231","231",VLOOKUP(E8439,Materiales!$A$1:$G$37443,7,FALSE)),"N/A")</f>
        <v>231</v>
      </c>
    </row>
    <row r="8440" spans="1:14" x14ac:dyDescent="0.25">
      <c r="A8440" t="s">
        <v>6635</v>
      </c>
      <c r="B8440" t="s">
        <v>6618</v>
      </c>
      <c r="C8440">
        <v>2310370138</v>
      </c>
      <c r="D8440" t="s">
        <v>2672</v>
      </c>
      <c r="E8440">
        <v>2410170037</v>
      </c>
      <c r="F8440" t="s">
        <v>3279</v>
      </c>
      <c r="G8440" t="s">
        <v>36</v>
      </c>
      <c r="H8440">
        <v>8000</v>
      </c>
      <c r="I8440">
        <v>2</v>
      </c>
      <c r="J8440">
        <v>8000</v>
      </c>
      <c r="K8440">
        <f>+VLOOKUP(E8440,Costos!$A$1:$I$716100,9,FALSE)</f>
        <v>4.2382999999999997E-2</v>
      </c>
      <c r="L8440" t="str">
        <f t="shared" si="278"/>
        <v>241</v>
      </c>
      <c r="M8440" t="str">
        <f t="shared" si="279"/>
        <v>241017</v>
      </c>
      <c r="N8440" t="str">
        <f>IFERROR(IF(L8440="231","231",VLOOKUP(E8440,Materiales!$A$1:$G$37443,7,FALSE)),"N/A")</f>
        <v>Filtros</v>
      </c>
    </row>
    <row r="8441" spans="1:14" x14ac:dyDescent="0.25">
      <c r="A8441" t="s">
        <v>6635</v>
      </c>
      <c r="B8441" t="s">
        <v>6618</v>
      </c>
      <c r="C8441">
        <v>2310370138</v>
      </c>
      <c r="D8441" t="s">
        <v>2672</v>
      </c>
      <c r="E8441">
        <v>2410170050</v>
      </c>
      <c r="F8441" t="s">
        <v>3281</v>
      </c>
      <c r="G8441" t="s">
        <v>36</v>
      </c>
      <c r="H8441">
        <v>8000</v>
      </c>
      <c r="I8441">
        <v>2</v>
      </c>
      <c r="J8441">
        <v>8000</v>
      </c>
      <c r="K8441">
        <f>+VLOOKUP(E8441,Costos!$A$1:$I$716100,9,FALSE)</f>
        <v>6.8033999999999997E-2</v>
      </c>
      <c r="L8441" t="str">
        <f t="shared" si="278"/>
        <v>241</v>
      </c>
      <c r="M8441" t="str">
        <f t="shared" si="279"/>
        <v>241017</v>
      </c>
      <c r="N8441" t="str">
        <f>IFERROR(IF(L8441="231","231",VLOOKUP(E8441,Materiales!$A$1:$G$37443,7,FALSE)),"N/A")</f>
        <v>Puntas</v>
      </c>
    </row>
    <row r="8442" spans="1:14" x14ac:dyDescent="0.25">
      <c r="A8442" t="s">
        <v>6635</v>
      </c>
      <c r="B8442" t="s">
        <v>6618</v>
      </c>
      <c r="C8442">
        <v>2310370138</v>
      </c>
      <c r="D8442" t="s">
        <v>2672</v>
      </c>
      <c r="E8442">
        <v>2410110103</v>
      </c>
      <c r="F8442" t="s">
        <v>3252</v>
      </c>
      <c r="G8442" t="s">
        <v>89</v>
      </c>
      <c r="H8442">
        <v>30.4</v>
      </c>
      <c r="I8442">
        <v>2</v>
      </c>
      <c r="J8442">
        <v>8000</v>
      </c>
      <c r="K8442">
        <f>+VLOOKUP(E8442,Costos!$A$1:$I$716100,9,FALSE)</f>
        <v>33.156747000000003</v>
      </c>
      <c r="L8442" t="str">
        <f t="shared" si="278"/>
        <v>241</v>
      </c>
      <c r="M8442" t="str">
        <f t="shared" si="279"/>
        <v>241011</v>
      </c>
      <c r="N8442" t="str">
        <f>IFERROR(IF(L8442="231","231",VLOOKUP(E8442,Materiales!$A$1:$G$37443,7,FALSE)),"N/A")</f>
        <v>Tintas</v>
      </c>
    </row>
    <row r="8443" spans="1:14" x14ac:dyDescent="0.25">
      <c r="A8443" t="s">
        <v>6635</v>
      </c>
      <c r="B8443" t="s">
        <v>6618</v>
      </c>
      <c r="C8443">
        <v>2310370101</v>
      </c>
      <c r="D8443" t="s">
        <v>2664</v>
      </c>
      <c r="E8443">
        <v>2310090525</v>
      </c>
      <c r="F8443" t="s">
        <v>2309</v>
      </c>
      <c r="G8443" t="s">
        <v>36</v>
      </c>
      <c r="H8443">
        <v>8000</v>
      </c>
      <c r="I8443">
        <v>2</v>
      </c>
      <c r="J8443">
        <v>8000</v>
      </c>
      <c r="K8443">
        <f>+VLOOKUP(E8443,Costos!$A$1:$I$716100,9,FALSE)</f>
        <v>7.6970999999999998E-2</v>
      </c>
      <c r="L8443" t="str">
        <f t="shared" si="278"/>
        <v>231</v>
      </c>
      <c r="M8443" t="str">
        <f t="shared" si="279"/>
        <v>231009</v>
      </c>
      <c r="N8443" t="str">
        <f>IFERROR(IF(L8443="231","231",VLOOKUP(E8443,Materiales!$A$1:$G$37443,7,FALSE)),"N/A")</f>
        <v>231</v>
      </c>
    </row>
    <row r="8444" spans="1:14" x14ac:dyDescent="0.25">
      <c r="A8444" t="s">
        <v>6635</v>
      </c>
      <c r="B8444" t="s">
        <v>6618</v>
      </c>
      <c r="C8444">
        <v>2310370101</v>
      </c>
      <c r="D8444" t="s">
        <v>2664</v>
      </c>
      <c r="E8444">
        <v>2310160529</v>
      </c>
      <c r="F8444" t="s">
        <v>2435</v>
      </c>
      <c r="G8444" t="s">
        <v>36</v>
      </c>
      <c r="H8444">
        <v>8000</v>
      </c>
      <c r="I8444">
        <v>2</v>
      </c>
      <c r="J8444">
        <v>8000</v>
      </c>
      <c r="K8444">
        <f>+VLOOKUP(E8444,Costos!$A$1:$I$716100,9,FALSE)</f>
        <v>2.4618000000000001E-2</v>
      </c>
      <c r="L8444" t="str">
        <f t="shared" si="278"/>
        <v>231</v>
      </c>
      <c r="M8444" t="str">
        <f t="shared" si="279"/>
        <v>231016</v>
      </c>
      <c r="N8444" t="str">
        <f>IFERROR(IF(L8444="231","231",VLOOKUP(E8444,Materiales!$A$1:$G$37443,7,FALSE)),"N/A")</f>
        <v>231</v>
      </c>
    </row>
    <row r="8445" spans="1:14" x14ac:dyDescent="0.25">
      <c r="A8445" t="s">
        <v>6635</v>
      </c>
      <c r="B8445" t="s">
        <v>6618</v>
      </c>
      <c r="C8445">
        <v>2310370101</v>
      </c>
      <c r="D8445" t="s">
        <v>2664</v>
      </c>
      <c r="E8445">
        <v>2310160534</v>
      </c>
      <c r="F8445" t="s">
        <v>2439</v>
      </c>
      <c r="G8445" t="s">
        <v>36</v>
      </c>
      <c r="H8445">
        <v>8000</v>
      </c>
      <c r="I8445">
        <v>2</v>
      </c>
      <c r="J8445">
        <v>8000</v>
      </c>
      <c r="K8445">
        <f>+VLOOKUP(E8445,Costos!$A$1:$I$716100,9,FALSE)</f>
        <v>1.2333999999999999E-2</v>
      </c>
      <c r="L8445" t="str">
        <f t="shared" si="278"/>
        <v>231</v>
      </c>
      <c r="M8445" t="str">
        <f t="shared" si="279"/>
        <v>231016</v>
      </c>
      <c r="N8445" t="str">
        <f>IFERROR(IF(L8445="231","231",VLOOKUP(E8445,Materiales!$A$1:$G$37443,7,FALSE)),"N/A")</f>
        <v>231</v>
      </c>
    </row>
    <row r="8446" spans="1:14" x14ac:dyDescent="0.25">
      <c r="A8446" t="s">
        <v>6635</v>
      </c>
      <c r="B8446" t="s">
        <v>6618</v>
      </c>
      <c r="C8446">
        <v>2310370101</v>
      </c>
      <c r="D8446" t="s">
        <v>2664</v>
      </c>
      <c r="E8446">
        <v>2410110091</v>
      </c>
      <c r="F8446" t="s">
        <v>3243</v>
      </c>
      <c r="G8446" t="s">
        <v>89</v>
      </c>
      <c r="H8446">
        <v>30.4</v>
      </c>
      <c r="I8446">
        <v>2</v>
      </c>
      <c r="J8446">
        <v>8000</v>
      </c>
      <c r="K8446">
        <f>+VLOOKUP(E8446,Costos!$A$1:$I$716100,9,FALSE)</f>
        <v>26.960912</v>
      </c>
      <c r="L8446" t="str">
        <f t="shared" si="278"/>
        <v>241</v>
      </c>
      <c r="M8446" t="str">
        <f t="shared" si="279"/>
        <v>241011</v>
      </c>
      <c r="N8446" t="str">
        <f>IFERROR(IF(L8446="231","231",VLOOKUP(E8446,Materiales!$A$1:$G$37443,7,FALSE)),"N/A")</f>
        <v>Tintas</v>
      </c>
    </row>
    <row r="8447" spans="1:14" x14ac:dyDescent="0.25">
      <c r="A8447" t="s">
        <v>6635</v>
      </c>
      <c r="B8447" t="s">
        <v>6618</v>
      </c>
      <c r="C8447">
        <v>2310370101</v>
      </c>
      <c r="D8447" t="s">
        <v>2664</v>
      </c>
      <c r="E8447">
        <v>2410170037</v>
      </c>
      <c r="F8447" t="s">
        <v>3279</v>
      </c>
      <c r="G8447" t="s">
        <v>36</v>
      </c>
      <c r="H8447">
        <v>8000</v>
      </c>
      <c r="I8447">
        <v>2</v>
      </c>
      <c r="J8447">
        <v>8000</v>
      </c>
      <c r="K8447">
        <f>+VLOOKUP(E8447,Costos!$A$1:$I$716100,9,FALSE)</f>
        <v>4.2382999999999997E-2</v>
      </c>
      <c r="L8447" t="str">
        <f t="shared" si="278"/>
        <v>241</v>
      </c>
      <c r="M8447" t="str">
        <f t="shared" si="279"/>
        <v>241017</v>
      </c>
      <c r="N8447" t="str">
        <f>IFERROR(IF(L8447="231","231",VLOOKUP(E8447,Materiales!$A$1:$G$37443,7,FALSE)),"N/A")</f>
        <v>Filtros</v>
      </c>
    </row>
    <row r="8448" spans="1:14" x14ac:dyDescent="0.25">
      <c r="A8448" t="s">
        <v>6635</v>
      </c>
      <c r="B8448" t="s">
        <v>6618</v>
      </c>
      <c r="C8448">
        <v>2310370101</v>
      </c>
      <c r="D8448" t="s">
        <v>2664</v>
      </c>
      <c r="E8448">
        <v>2410170050</v>
      </c>
      <c r="F8448" t="s">
        <v>3281</v>
      </c>
      <c r="G8448" t="s">
        <v>36</v>
      </c>
      <c r="H8448">
        <v>8000</v>
      </c>
      <c r="I8448">
        <v>2</v>
      </c>
      <c r="J8448">
        <v>8000</v>
      </c>
      <c r="K8448">
        <f>+VLOOKUP(E8448,Costos!$A$1:$I$716100,9,FALSE)</f>
        <v>6.8033999999999997E-2</v>
      </c>
      <c r="L8448" t="str">
        <f t="shared" si="278"/>
        <v>241</v>
      </c>
      <c r="M8448" t="str">
        <f t="shared" si="279"/>
        <v>241017</v>
      </c>
      <c r="N8448" t="str">
        <f>IFERROR(IF(L8448="231","231",VLOOKUP(E8448,Materiales!$A$1:$G$37443,7,FALSE)),"N/A")</f>
        <v>Puntas</v>
      </c>
    </row>
    <row r="8449" spans="1:14" x14ac:dyDescent="0.25">
      <c r="A8449" t="s">
        <v>6635</v>
      </c>
      <c r="B8449" t="s">
        <v>6618</v>
      </c>
      <c r="C8449">
        <v>2310370102</v>
      </c>
      <c r="D8449" t="s">
        <v>2665</v>
      </c>
      <c r="E8449">
        <v>2310090527</v>
      </c>
      <c r="F8449" t="s">
        <v>2311</v>
      </c>
      <c r="G8449" t="s">
        <v>36</v>
      </c>
      <c r="H8449">
        <v>8000</v>
      </c>
      <c r="I8449">
        <v>2</v>
      </c>
      <c r="J8449">
        <v>8000</v>
      </c>
      <c r="K8449">
        <f>+VLOOKUP(E8449,Costos!$A$1:$I$716100,9,FALSE)</f>
        <v>7.4358999999999995E-2</v>
      </c>
      <c r="L8449" t="str">
        <f t="shared" si="278"/>
        <v>231</v>
      </c>
      <c r="M8449" t="str">
        <f t="shared" si="279"/>
        <v>231009</v>
      </c>
      <c r="N8449" t="str">
        <f>IFERROR(IF(L8449="231","231",VLOOKUP(E8449,Materiales!$A$1:$G$37443,7,FALSE)),"N/A")</f>
        <v>231</v>
      </c>
    </row>
    <row r="8450" spans="1:14" x14ac:dyDescent="0.25">
      <c r="A8450" t="s">
        <v>6635</v>
      </c>
      <c r="B8450" t="s">
        <v>6618</v>
      </c>
      <c r="C8450">
        <v>2310370102</v>
      </c>
      <c r="D8450" t="s">
        <v>2665</v>
      </c>
      <c r="E8450">
        <v>2310160528</v>
      </c>
      <c r="F8450" t="s">
        <v>2434</v>
      </c>
      <c r="G8450" t="s">
        <v>36</v>
      </c>
      <c r="H8450">
        <v>8000</v>
      </c>
      <c r="I8450">
        <v>2</v>
      </c>
      <c r="J8450">
        <v>8000</v>
      </c>
      <c r="K8450">
        <f>+VLOOKUP(E8450,Costos!$A$1:$I$716100,9,FALSE)</f>
        <v>2.4014000000000001E-2</v>
      </c>
      <c r="L8450" t="str">
        <f t="shared" si="278"/>
        <v>231</v>
      </c>
      <c r="M8450" t="str">
        <f t="shared" si="279"/>
        <v>231016</v>
      </c>
      <c r="N8450" t="str">
        <f>IFERROR(IF(L8450="231","231",VLOOKUP(E8450,Materiales!$A$1:$G$37443,7,FALSE)),"N/A")</f>
        <v>231</v>
      </c>
    </row>
    <row r="8451" spans="1:14" x14ac:dyDescent="0.25">
      <c r="A8451" t="s">
        <v>6635</v>
      </c>
      <c r="B8451" t="s">
        <v>6618</v>
      </c>
      <c r="C8451">
        <v>2310370102</v>
      </c>
      <c r="D8451" t="s">
        <v>2665</v>
      </c>
      <c r="E8451">
        <v>2310160537</v>
      </c>
      <c r="F8451" t="s">
        <v>2442</v>
      </c>
      <c r="G8451" t="s">
        <v>36</v>
      </c>
      <c r="H8451">
        <v>8000</v>
      </c>
      <c r="I8451">
        <v>2</v>
      </c>
      <c r="J8451">
        <v>8000</v>
      </c>
      <c r="K8451">
        <f>+VLOOKUP(E8451,Costos!$A$1:$I$716100,9,FALSE)</f>
        <v>1.1723000000000001E-2</v>
      </c>
      <c r="L8451" t="str">
        <f t="shared" si="278"/>
        <v>231</v>
      </c>
      <c r="M8451" t="str">
        <f t="shared" si="279"/>
        <v>231016</v>
      </c>
      <c r="N8451" t="str">
        <f>IFERROR(IF(L8451="231","231",VLOOKUP(E8451,Materiales!$A$1:$G$37443,7,FALSE)),"N/A")</f>
        <v>231</v>
      </c>
    </row>
    <row r="8452" spans="1:14" x14ac:dyDescent="0.25">
      <c r="A8452" t="s">
        <v>6635</v>
      </c>
      <c r="B8452" t="s">
        <v>6618</v>
      </c>
      <c r="C8452">
        <v>2310370102</v>
      </c>
      <c r="D8452" t="s">
        <v>2665</v>
      </c>
      <c r="E8452">
        <v>2410110090</v>
      </c>
      <c r="F8452" t="s">
        <v>3242</v>
      </c>
      <c r="G8452" t="s">
        <v>89</v>
      </c>
      <c r="H8452">
        <v>30.4</v>
      </c>
      <c r="I8452">
        <v>2</v>
      </c>
      <c r="J8452">
        <v>8000</v>
      </c>
      <c r="K8452">
        <f>+VLOOKUP(E8452,Costos!$A$1:$I$716100,9,FALSE)</f>
        <v>25.098856000000001</v>
      </c>
      <c r="L8452" t="str">
        <f t="shared" si="278"/>
        <v>241</v>
      </c>
      <c r="M8452" t="str">
        <f t="shared" si="279"/>
        <v>241011</v>
      </c>
      <c r="N8452" t="str">
        <f>IFERROR(IF(L8452="231","231",VLOOKUP(E8452,Materiales!$A$1:$G$37443,7,FALSE)),"N/A")</f>
        <v>Tintas</v>
      </c>
    </row>
    <row r="8453" spans="1:14" x14ac:dyDescent="0.25">
      <c r="A8453" t="s">
        <v>6635</v>
      </c>
      <c r="B8453" t="s">
        <v>6618</v>
      </c>
      <c r="C8453">
        <v>2310370102</v>
      </c>
      <c r="D8453" t="s">
        <v>2665</v>
      </c>
      <c r="E8453">
        <v>2410170037</v>
      </c>
      <c r="F8453" t="s">
        <v>3279</v>
      </c>
      <c r="G8453" t="s">
        <v>36</v>
      </c>
      <c r="H8453">
        <v>8000</v>
      </c>
      <c r="I8453">
        <v>2</v>
      </c>
      <c r="J8453">
        <v>8000</v>
      </c>
      <c r="K8453">
        <f>+VLOOKUP(E8453,Costos!$A$1:$I$716100,9,FALSE)</f>
        <v>4.2382999999999997E-2</v>
      </c>
      <c r="L8453" t="str">
        <f t="shared" si="278"/>
        <v>241</v>
      </c>
      <c r="M8453" t="str">
        <f t="shared" si="279"/>
        <v>241017</v>
      </c>
      <c r="N8453" t="str">
        <f>IFERROR(IF(L8453="231","231",VLOOKUP(E8453,Materiales!$A$1:$G$37443,7,FALSE)),"N/A")</f>
        <v>Filtros</v>
      </c>
    </row>
    <row r="8454" spans="1:14" x14ac:dyDescent="0.25">
      <c r="A8454" t="s">
        <v>6635</v>
      </c>
      <c r="B8454" t="s">
        <v>6618</v>
      </c>
      <c r="C8454">
        <v>2310370102</v>
      </c>
      <c r="D8454" t="s">
        <v>2665</v>
      </c>
      <c r="E8454">
        <v>2410170050</v>
      </c>
      <c r="F8454" t="s">
        <v>3281</v>
      </c>
      <c r="G8454" t="s">
        <v>36</v>
      </c>
      <c r="H8454">
        <v>8000</v>
      </c>
      <c r="I8454">
        <v>2</v>
      </c>
      <c r="J8454">
        <v>8000</v>
      </c>
      <c r="K8454">
        <f>+VLOOKUP(E8454,Costos!$A$1:$I$716100,9,FALSE)</f>
        <v>6.8033999999999997E-2</v>
      </c>
      <c r="L8454" t="str">
        <f t="shared" si="278"/>
        <v>241</v>
      </c>
      <c r="M8454" t="str">
        <f t="shared" si="279"/>
        <v>241017</v>
      </c>
      <c r="N8454" t="str">
        <f>IFERROR(IF(L8454="231","231",VLOOKUP(E8454,Materiales!$A$1:$G$37443,7,FALSE)),"N/A")</f>
        <v>Puntas</v>
      </c>
    </row>
    <row r="8455" spans="1:14" x14ac:dyDescent="0.25">
      <c r="A8455" t="s">
        <v>6635</v>
      </c>
      <c r="B8455" t="s">
        <v>6618</v>
      </c>
      <c r="C8455">
        <v>2310370103</v>
      </c>
      <c r="D8455" t="s">
        <v>2666</v>
      </c>
      <c r="E8455">
        <v>2310090526</v>
      </c>
      <c r="F8455" t="s">
        <v>2310</v>
      </c>
      <c r="G8455" t="s">
        <v>36</v>
      </c>
      <c r="H8455">
        <v>8000</v>
      </c>
      <c r="I8455">
        <v>2</v>
      </c>
      <c r="J8455">
        <v>8000</v>
      </c>
      <c r="K8455">
        <f>+VLOOKUP(E8455,Costos!$A$1:$I$716100,9,FALSE)</f>
        <v>7.8397999999999995E-2</v>
      </c>
      <c r="L8455" t="str">
        <f t="shared" si="278"/>
        <v>231</v>
      </c>
      <c r="M8455" t="str">
        <f t="shared" si="279"/>
        <v>231009</v>
      </c>
      <c r="N8455" t="str">
        <f>IFERROR(IF(L8455="231","231",VLOOKUP(E8455,Materiales!$A$1:$G$37443,7,FALSE)),"N/A")</f>
        <v>231</v>
      </c>
    </row>
    <row r="8456" spans="1:14" x14ac:dyDescent="0.25">
      <c r="A8456" t="s">
        <v>6635</v>
      </c>
      <c r="B8456" t="s">
        <v>6618</v>
      </c>
      <c r="C8456">
        <v>2310370103</v>
      </c>
      <c r="D8456" t="s">
        <v>2666</v>
      </c>
      <c r="E8456">
        <v>2310160530</v>
      </c>
      <c r="F8456" t="s">
        <v>2436</v>
      </c>
      <c r="G8456" t="s">
        <v>36</v>
      </c>
      <c r="H8456">
        <v>8000</v>
      </c>
      <c r="I8456">
        <v>2</v>
      </c>
      <c r="J8456">
        <v>8000</v>
      </c>
      <c r="K8456">
        <f>+VLOOKUP(E8456,Costos!$A$1:$I$716100,9,FALSE)</f>
        <v>2.7418000000000001E-2</v>
      </c>
      <c r="L8456" t="str">
        <f t="shared" si="278"/>
        <v>231</v>
      </c>
      <c r="M8456" t="str">
        <f t="shared" si="279"/>
        <v>231016</v>
      </c>
      <c r="N8456" t="str">
        <f>IFERROR(IF(L8456="231","231",VLOOKUP(E8456,Materiales!$A$1:$G$37443,7,FALSE)),"N/A")</f>
        <v>231</v>
      </c>
    </row>
    <row r="8457" spans="1:14" x14ac:dyDescent="0.25">
      <c r="A8457" t="s">
        <v>6635</v>
      </c>
      <c r="B8457" t="s">
        <v>6618</v>
      </c>
      <c r="C8457">
        <v>2310370103</v>
      </c>
      <c r="D8457" t="s">
        <v>2666</v>
      </c>
      <c r="E8457">
        <v>2310160535</v>
      </c>
      <c r="F8457" t="s">
        <v>2440</v>
      </c>
      <c r="G8457" t="s">
        <v>36</v>
      </c>
      <c r="H8457">
        <v>8000</v>
      </c>
      <c r="I8457">
        <v>2</v>
      </c>
      <c r="J8457">
        <v>8000</v>
      </c>
      <c r="K8457">
        <f>+VLOOKUP(E8457,Costos!$A$1:$I$716100,9,FALSE)</f>
        <v>1.1712E-2</v>
      </c>
      <c r="L8457" t="str">
        <f t="shared" si="278"/>
        <v>231</v>
      </c>
      <c r="M8457" t="str">
        <f t="shared" si="279"/>
        <v>231016</v>
      </c>
      <c r="N8457" t="str">
        <f>IFERROR(IF(L8457="231","231",VLOOKUP(E8457,Materiales!$A$1:$G$37443,7,FALSE)),"N/A")</f>
        <v>231</v>
      </c>
    </row>
    <row r="8458" spans="1:14" x14ac:dyDescent="0.25">
      <c r="A8458" t="s">
        <v>6635</v>
      </c>
      <c r="B8458" t="s">
        <v>6618</v>
      </c>
      <c r="C8458">
        <v>2310370103</v>
      </c>
      <c r="D8458" t="s">
        <v>2666</v>
      </c>
      <c r="E8458">
        <v>2410110089</v>
      </c>
      <c r="F8458" t="s">
        <v>3241</v>
      </c>
      <c r="G8458" t="s">
        <v>89</v>
      </c>
      <c r="H8458">
        <v>30.4</v>
      </c>
      <c r="I8458">
        <v>2</v>
      </c>
      <c r="J8458">
        <v>8000</v>
      </c>
      <c r="K8458">
        <f>+VLOOKUP(E8458,Costos!$A$1:$I$716100,9,FALSE)</f>
        <v>28.889847</v>
      </c>
      <c r="L8458" t="str">
        <f t="shared" si="278"/>
        <v>241</v>
      </c>
      <c r="M8458" t="str">
        <f t="shared" si="279"/>
        <v>241011</v>
      </c>
      <c r="N8458" t="str">
        <f>IFERROR(IF(L8458="231","231",VLOOKUP(E8458,Materiales!$A$1:$G$37443,7,FALSE)),"N/A")</f>
        <v>Tintas</v>
      </c>
    </row>
    <row r="8459" spans="1:14" x14ac:dyDescent="0.25">
      <c r="A8459" t="s">
        <v>6635</v>
      </c>
      <c r="B8459" t="s">
        <v>6618</v>
      </c>
      <c r="C8459">
        <v>2310370103</v>
      </c>
      <c r="D8459" t="s">
        <v>2666</v>
      </c>
      <c r="E8459">
        <v>2410170037</v>
      </c>
      <c r="F8459" t="s">
        <v>3279</v>
      </c>
      <c r="G8459" t="s">
        <v>36</v>
      </c>
      <c r="H8459">
        <v>8000</v>
      </c>
      <c r="I8459">
        <v>2</v>
      </c>
      <c r="J8459">
        <v>8000</v>
      </c>
      <c r="K8459">
        <f>+VLOOKUP(E8459,Costos!$A$1:$I$716100,9,FALSE)</f>
        <v>4.2382999999999997E-2</v>
      </c>
      <c r="L8459" t="str">
        <f t="shared" si="278"/>
        <v>241</v>
      </c>
      <c r="M8459" t="str">
        <f t="shared" si="279"/>
        <v>241017</v>
      </c>
      <c r="N8459" t="str">
        <f>IFERROR(IF(L8459="231","231",VLOOKUP(E8459,Materiales!$A$1:$G$37443,7,FALSE)),"N/A")</f>
        <v>Filtros</v>
      </c>
    </row>
    <row r="8460" spans="1:14" x14ac:dyDescent="0.25">
      <c r="A8460" t="s">
        <v>6635</v>
      </c>
      <c r="B8460" t="s">
        <v>6618</v>
      </c>
      <c r="C8460">
        <v>2310370103</v>
      </c>
      <c r="D8460" t="s">
        <v>2666</v>
      </c>
      <c r="E8460">
        <v>2410170050</v>
      </c>
      <c r="F8460" t="s">
        <v>3281</v>
      </c>
      <c r="G8460" t="s">
        <v>36</v>
      </c>
      <c r="H8460">
        <v>8000</v>
      </c>
      <c r="I8460">
        <v>2</v>
      </c>
      <c r="J8460">
        <v>8000</v>
      </c>
      <c r="K8460">
        <f>+VLOOKUP(E8460,Costos!$A$1:$I$716100,9,FALSE)</f>
        <v>6.8033999999999997E-2</v>
      </c>
      <c r="L8460" t="str">
        <f t="shared" si="278"/>
        <v>241</v>
      </c>
      <c r="M8460" t="str">
        <f t="shared" si="279"/>
        <v>241017</v>
      </c>
      <c r="N8460" t="str">
        <f>IFERROR(IF(L8460="231","231",VLOOKUP(E8460,Materiales!$A$1:$G$37443,7,FALSE)),"N/A")</f>
        <v>Puntas</v>
      </c>
    </row>
    <row r="8461" spans="1:14" x14ac:dyDescent="0.25">
      <c r="A8461" t="s">
        <v>6635</v>
      </c>
      <c r="B8461" t="s">
        <v>6618</v>
      </c>
      <c r="C8461">
        <v>2310370104</v>
      </c>
      <c r="D8461" t="s">
        <v>2667</v>
      </c>
      <c r="E8461">
        <v>2310090528</v>
      </c>
      <c r="F8461" t="s">
        <v>2312</v>
      </c>
      <c r="G8461" t="s">
        <v>36</v>
      </c>
      <c r="H8461">
        <v>8000</v>
      </c>
      <c r="I8461">
        <v>2</v>
      </c>
      <c r="J8461">
        <v>8000</v>
      </c>
      <c r="K8461">
        <f>+VLOOKUP(E8461,Costos!$A$1:$I$716100,9,FALSE)</f>
        <v>8.7500999999999995E-2</v>
      </c>
      <c r="L8461" t="str">
        <f t="shared" si="278"/>
        <v>231</v>
      </c>
      <c r="M8461" t="str">
        <f t="shared" si="279"/>
        <v>231009</v>
      </c>
      <c r="N8461" t="str">
        <f>IFERROR(IF(L8461="231","231",VLOOKUP(E8461,Materiales!$A$1:$G$37443,7,FALSE)),"N/A")</f>
        <v>231</v>
      </c>
    </row>
    <row r="8462" spans="1:14" x14ac:dyDescent="0.25">
      <c r="A8462" t="s">
        <v>6635</v>
      </c>
      <c r="B8462" t="s">
        <v>6618</v>
      </c>
      <c r="C8462">
        <v>2310370104</v>
      </c>
      <c r="D8462" t="s">
        <v>2667</v>
      </c>
      <c r="E8462">
        <v>2310160531</v>
      </c>
      <c r="F8462" t="s">
        <v>2437</v>
      </c>
      <c r="G8462" t="s">
        <v>36</v>
      </c>
      <c r="H8462">
        <v>8000</v>
      </c>
      <c r="I8462">
        <v>2</v>
      </c>
      <c r="J8462">
        <v>8000</v>
      </c>
      <c r="K8462">
        <f>+VLOOKUP(E8462,Costos!$A$1:$I$716100,9,FALSE)</f>
        <v>2.4206999999999999E-2</v>
      </c>
      <c r="L8462" t="str">
        <f t="shared" si="278"/>
        <v>231</v>
      </c>
      <c r="M8462" t="str">
        <f t="shared" si="279"/>
        <v>231016</v>
      </c>
      <c r="N8462" t="str">
        <f>IFERROR(IF(L8462="231","231",VLOOKUP(E8462,Materiales!$A$1:$G$37443,7,FALSE)),"N/A")</f>
        <v>231</v>
      </c>
    </row>
    <row r="8463" spans="1:14" x14ac:dyDescent="0.25">
      <c r="A8463" t="s">
        <v>6635</v>
      </c>
      <c r="B8463" t="s">
        <v>6618</v>
      </c>
      <c r="C8463">
        <v>2310370104</v>
      </c>
      <c r="D8463" t="s">
        <v>2667</v>
      </c>
      <c r="E8463">
        <v>2310160536</v>
      </c>
      <c r="F8463" t="s">
        <v>2441</v>
      </c>
      <c r="G8463" t="s">
        <v>36</v>
      </c>
      <c r="H8463">
        <v>8000</v>
      </c>
      <c r="I8463">
        <v>2</v>
      </c>
      <c r="J8463">
        <v>8000</v>
      </c>
      <c r="K8463">
        <f>+VLOOKUP(E8463,Costos!$A$1:$I$716100,9,FALSE)</f>
        <v>1.0274E-2</v>
      </c>
      <c r="L8463" t="str">
        <f t="shared" si="278"/>
        <v>231</v>
      </c>
      <c r="M8463" t="str">
        <f t="shared" si="279"/>
        <v>231016</v>
      </c>
      <c r="N8463" t="str">
        <f>IFERROR(IF(L8463="231","231",VLOOKUP(E8463,Materiales!$A$1:$G$37443,7,FALSE)),"N/A")</f>
        <v>231</v>
      </c>
    </row>
    <row r="8464" spans="1:14" x14ac:dyDescent="0.25">
      <c r="A8464" t="s">
        <v>6635</v>
      </c>
      <c r="B8464" t="s">
        <v>6618</v>
      </c>
      <c r="C8464">
        <v>2310370104</v>
      </c>
      <c r="D8464" t="s">
        <v>2667</v>
      </c>
      <c r="E8464">
        <v>2410110088</v>
      </c>
      <c r="F8464" t="s">
        <v>3240</v>
      </c>
      <c r="G8464" t="s">
        <v>89</v>
      </c>
      <c r="H8464">
        <v>30.4</v>
      </c>
      <c r="I8464">
        <v>2</v>
      </c>
      <c r="J8464">
        <v>8000</v>
      </c>
      <c r="K8464">
        <f>+VLOOKUP(E8464,Costos!$A$1:$I$716100,9,FALSE)</f>
        <v>26.582899999999999</v>
      </c>
      <c r="L8464" t="str">
        <f t="shared" si="278"/>
        <v>241</v>
      </c>
      <c r="M8464" t="str">
        <f t="shared" si="279"/>
        <v>241011</v>
      </c>
      <c r="N8464" t="str">
        <f>IFERROR(IF(L8464="231","231",VLOOKUP(E8464,Materiales!$A$1:$G$37443,7,FALSE)),"N/A")</f>
        <v>Tintas</v>
      </c>
    </row>
    <row r="8465" spans="1:14" x14ac:dyDescent="0.25">
      <c r="A8465" t="s">
        <v>6635</v>
      </c>
      <c r="B8465" t="s">
        <v>6618</v>
      </c>
      <c r="C8465">
        <v>2310370104</v>
      </c>
      <c r="D8465" t="s">
        <v>2667</v>
      </c>
      <c r="E8465">
        <v>2410170037</v>
      </c>
      <c r="F8465" t="s">
        <v>3279</v>
      </c>
      <c r="G8465" t="s">
        <v>36</v>
      </c>
      <c r="H8465">
        <v>8000</v>
      </c>
      <c r="I8465">
        <v>2</v>
      </c>
      <c r="J8465">
        <v>8000</v>
      </c>
      <c r="K8465">
        <f>+VLOOKUP(E8465,Costos!$A$1:$I$716100,9,FALSE)</f>
        <v>4.2382999999999997E-2</v>
      </c>
      <c r="L8465" t="str">
        <f t="shared" si="278"/>
        <v>241</v>
      </c>
      <c r="M8465" t="str">
        <f t="shared" si="279"/>
        <v>241017</v>
      </c>
      <c r="N8465" t="str">
        <f>IFERROR(IF(L8465="231","231",VLOOKUP(E8465,Materiales!$A$1:$G$37443,7,FALSE)),"N/A")</f>
        <v>Filtros</v>
      </c>
    </row>
    <row r="8466" spans="1:14" x14ac:dyDescent="0.25">
      <c r="A8466" t="s">
        <v>6635</v>
      </c>
      <c r="B8466" t="s">
        <v>6618</v>
      </c>
      <c r="C8466">
        <v>2310370104</v>
      </c>
      <c r="D8466" t="s">
        <v>2667</v>
      </c>
      <c r="E8466">
        <v>2410170050</v>
      </c>
      <c r="F8466" t="s">
        <v>3281</v>
      </c>
      <c r="G8466" t="s">
        <v>36</v>
      </c>
      <c r="H8466">
        <v>8000</v>
      </c>
      <c r="I8466">
        <v>2</v>
      </c>
      <c r="J8466">
        <v>8000</v>
      </c>
      <c r="K8466">
        <f>+VLOOKUP(E8466,Costos!$A$1:$I$716100,9,FALSE)</f>
        <v>6.8033999999999997E-2</v>
      </c>
      <c r="L8466" t="str">
        <f t="shared" si="278"/>
        <v>241</v>
      </c>
      <c r="M8466" t="str">
        <f t="shared" si="279"/>
        <v>241017</v>
      </c>
      <c r="N8466" t="str">
        <f>IFERROR(IF(L8466="231","231",VLOOKUP(E8466,Materiales!$A$1:$G$37443,7,FALSE)),"N/A")</f>
        <v>Puntas</v>
      </c>
    </row>
    <row r="8467" spans="1:14" x14ac:dyDescent="0.25">
      <c r="A8467" t="s">
        <v>6635</v>
      </c>
      <c r="B8467" t="s">
        <v>6618</v>
      </c>
      <c r="C8467">
        <v>2310370140</v>
      </c>
      <c r="D8467" t="s">
        <v>6619</v>
      </c>
      <c r="E8467">
        <v>2310090126</v>
      </c>
      <c r="F8467" t="s">
        <v>2252</v>
      </c>
      <c r="G8467" t="s">
        <v>36</v>
      </c>
      <c r="H8467">
        <v>8000</v>
      </c>
      <c r="I8467">
        <v>2</v>
      </c>
      <c r="J8467">
        <v>8000</v>
      </c>
      <c r="K8467">
        <f>+VLOOKUP(E8467,Costos!$A$1:$I$716100,9,FALSE)</f>
        <v>7.5638999999999998E-2</v>
      </c>
      <c r="L8467" t="str">
        <f t="shared" si="278"/>
        <v>231</v>
      </c>
      <c r="M8467" t="str">
        <f t="shared" si="279"/>
        <v>231009</v>
      </c>
      <c r="N8467" t="str">
        <f>IFERROR(IF(L8467="231","231",VLOOKUP(E8467,Materiales!$A$1:$G$37443,7,FALSE)),"N/A")</f>
        <v>231</v>
      </c>
    </row>
    <row r="8468" spans="1:14" x14ac:dyDescent="0.25">
      <c r="A8468" t="s">
        <v>6635</v>
      </c>
      <c r="B8468" t="s">
        <v>6618</v>
      </c>
      <c r="C8468">
        <v>2310370140</v>
      </c>
      <c r="D8468" t="s">
        <v>6619</v>
      </c>
      <c r="E8468">
        <v>2310160593</v>
      </c>
      <c r="F8468" t="s">
        <v>6623</v>
      </c>
      <c r="G8468" t="s">
        <v>36</v>
      </c>
      <c r="H8468">
        <v>8000</v>
      </c>
      <c r="I8468">
        <v>2</v>
      </c>
      <c r="J8468">
        <v>8000</v>
      </c>
      <c r="K8468" t="e">
        <f>+VLOOKUP(E8468,Costos!$A$1:$I$716100,9,FALSE)</f>
        <v>#N/A</v>
      </c>
      <c r="L8468" t="str">
        <f t="shared" si="278"/>
        <v>231</v>
      </c>
      <c r="M8468" t="str">
        <f t="shared" si="279"/>
        <v>231016</v>
      </c>
      <c r="N8468" t="str">
        <f>IFERROR(IF(L8468="231","231",VLOOKUP(E8468,Materiales!$A$1:$G$37443,7,FALSE)),"N/A")</f>
        <v>231</v>
      </c>
    </row>
    <row r="8469" spans="1:14" x14ac:dyDescent="0.25">
      <c r="A8469" t="s">
        <v>6635</v>
      </c>
      <c r="B8469" t="s">
        <v>6618</v>
      </c>
      <c r="C8469">
        <v>2310370140</v>
      </c>
      <c r="D8469" t="s">
        <v>6619</v>
      </c>
      <c r="E8469">
        <v>2310160597</v>
      </c>
      <c r="F8469" t="s">
        <v>6624</v>
      </c>
      <c r="G8469" t="s">
        <v>36</v>
      </c>
      <c r="H8469">
        <v>8000</v>
      </c>
      <c r="I8469">
        <v>2</v>
      </c>
      <c r="J8469">
        <v>8000</v>
      </c>
      <c r="K8469" t="e">
        <f>+VLOOKUP(E8469,Costos!$A$1:$I$716100,9,FALSE)</f>
        <v>#N/A</v>
      </c>
      <c r="L8469" t="str">
        <f t="shared" si="278"/>
        <v>231</v>
      </c>
      <c r="M8469" t="str">
        <f t="shared" si="279"/>
        <v>231016</v>
      </c>
      <c r="N8469" t="str">
        <f>IFERROR(IF(L8469="231","231",VLOOKUP(E8469,Materiales!$A$1:$G$37443,7,FALSE)),"N/A")</f>
        <v>231</v>
      </c>
    </row>
    <row r="8470" spans="1:14" x14ac:dyDescent="0.25">
      <c r="A8470" t="s">
        <v>6635</v>
      </c>
      <c r="B8470" t="s">
        <v>6618</v>
      </c>
      <c r="C8470">
        <v>2310370140</v>
      </c>
      <c r="D8470" t="s">
        <v>6619</v>
      </c>
      <c r="E8470">
        <v>2410110110</v>
      </c>
      <c r="F8470" t="s">
        <v>6625</v>
      </c>
      <c r="G8470" t="s">
        <v>89</v>
      </c>
      <c r="H8470">
        <v>30.4</v>
      </c>
      <c r="I8470">
        <v>2</v>
      </c>
      <c r="J8470">
        <v>8000</v>
      </c>
      <c r="K8470" t="e">
        <f>+VLOOKUP(E8470,Costos!$A$1:$I$716100,9,FALSE)</f>
        <v>#N/A</v>
      </c>
      <c r="L8470" t="str">
        <f t="shared" si="278"/>
        <v>241</v>
      </c>
      <c r="M8470" t="str">
        <f t="shared" si="279"/>
        <v>241011</v>
      </c>
      <c r="N8470" t="str">
        <f>IFERROR(IF(L8470="231","231",VLOOKUP(E8470,Materiales!$A$1:$G$37443,7,FALSE)),"N/A")</f>
        <v>N/A</v>
      </c>
    </row>
    <row r="8471" spans="1:14" x14ac:dyDescent="0.25">
      <c r="A8471" t="s">
        <v>6635</v>
      </c>
      <c r="B8471" t="s">
        <v>6618</v>
      </c>
      <c r="C8471">
        <v>2310370140</v>
      </c>
      <c r="D8471" t="s">
        <v>6619</v>
      </c>
      <c r="E8471">
        <v>2410170037</v>
      </c>
      <c r="F8471" t="s">
        <v>3279</v>
      </c>
      <c r="G8471" t="s">
        <v>36</v>
      </c>
      <c r="H8471">
        <v>8000</v>
      </c>
      <c r="I8471">
        <v>2</v>
      </c>
      <c r="J8471">
        <v>8000</v>
      </c>
      <c r="K8471">
        <f>+VLOOKUP(E8471,Costos!$A$1:$I$716100,9,FALSE)</f>
        <v>4.2382999999999997E-2</v>
      </c>
      <c r="L8471" t="str">
        <f t="shared" ref="L8471:L8534" si="280">+LEFT(E8471,3)</f>
        <v>241</v>
      </c>
      <c r="M8471" t="str">
        <f t="shared" ref="M8471:M8534" si="281">+LEFT(E8471,6)</f>
        <v>241017</v>
      </c>
      <c r="N8471" t="str">
        <f>IFERROR(IF(L8471="231","231",VLOOKUP(E8471,Materiales!$A$1:$G$37443,7,FALSE)),"N/A")</f>
        <v>Filtros</v>
      </c>
    </row>
    <row r="8472" spans="1:14" x14ac:dyDescent="0.25">
      <c r="A8472" t="s">
        <v>6635</v>
      </c>
      <c r="B8472" t="s">
        <v>6618</v>
      </c>
      <c r="C8472">
        <v>2310370140</v>
      </c>
      <c r="D8472" t="s">
        <v>6619</v>
      </c>
      <c r="E8472">
        <v>2410170050</v>
      </c>
      <c r="F8472" t="s">
        <v>3281</v>
      </c>
      <c r="G8472" t="s">
        <v>36</v>
      </c>
      <c r="H8472">
        <v>8000</v>
      </c>
      <c r="I8472">
        <v>2</v>
      </c>
      <c r="J8472">
        <v>8000</v>
      </c>
      <c r="K8472">
        <f>+VLOOKUP(E8472,Costos!$A$1:$I$716100,9,FALSE)</f>
        <v>6.8033999999999997E-2</v>
      </c>
      <c r="L8472" t="str">
        <f t="shared" si="280"/>
        <v>241</v>
      </c>
      <c r="M8472" t="str">
        <f t="shared" si="281"/>
        <v>241017</v>
      </c>
      <c r="N8472" t="str">
        <f>IFERROR(IF(L8472="231","231",VLOOKUP(E8472,Materiales!$A$1:$G$37443,7,FALSE)),"N/A")</f>
        <v>Puntas</v>
      </c>
    </row>
    <row r="8473" spans="1:14" x14ac:dyDescent="0.25">
      <c r="A8473" t="s">
        <v>6635</v>
      </c>
      <c r="B8473" t="s">
        <v>6618</v>
      </c>
      <c r="C8473">
        <v>2310370141</v>
      </c>
      <c r="D8473" t="s">
        <v>6620</v>
      </c>
      <c r="E8473">
        <v>2310090126</v>
      </c>
      <c r="F8473" t="s">
        <v>2252</v>
      </c>
      <c r="G8473" t="s">
        <v>36</v>
      </c>
      <c r="H8473">
        <v>8000</v>
      </c>
      <c r="I8473">
        <v>2</v>
      </c>
      <c r="J8473">
        <v>8000</v>
      </c>
      <c r="K8473">
        <f>+VLOOKUP(E8473,Costos!$A$1:$I$716100,9,FALSE)</f>
        <v>7.5638999999999998E-2</v>
      </c>
      <c r="L8473" t="str">
        <f t="shared" si="280"/>
        <v>231</v>
      </c>
      <c r="M8473" t="str">
        <f t="shared" si="281"/>
        <v>231009</v>
      </c>
      <c r="N8473" t="str">
        <f>IFERROR(IF(L8473="231","231",VLOOKUP(E8473,Materiales!$A$1:$G$37443,7,FALSE)),"N/A")</f>
        <v>231</v>
      </c>
    </row>
    <row r="8474" spans="1:14" x14ac:dyDescent="0.25">
      <c r="A8474" t="s">
        <v>6635</v>
      </c>
      <c r="B8474" t="s">
        <v>6618</v>
      </c>
      <c r="C8474">
        <v>2310370141</v>
      </c>
      <c r="D8474" t="s">
        <v>6620</v>
      </c>
      <c r="E8474">
        <v>2310160594</v>
      </c>
      <c r="F8474" t="s">
        <v>6626</v>
      </c>
      <c r="G8474" t="s">
        <v>36</v>
      </c>
      <c r="H8474">
        <v>8000</v>
      </c>
      <c r="I8474">
        <v>2</v>
      </c>
      <c r="J8474">
        <v>8000</v>
      </c>
      <c r="K8474" t="e">
        <f>+VLOOKUP(E8474,Costos!$A$1:$I$716100,9,FALSE)</f>
        <v>#N/A</v>
      </c>
      <c r="L8474" t="str">
        <f t="shared" si="280"/>
        <v>231</v>
      </c>
      <c r="M8474" t="str">
        <f t="shared" si="281"/>
        <v>231016</v>
      </c>
      <c r="N8474" t="str">
        <f>IFERROR(IF(L8474="231","231",VLOOKUP(E8474,Materiales!$A$1:$G$37443,7,FALSE)),"N/A")</f>
        <v>231</v>
      </c>
    </row>
    <row r="8475" spans="1:14" x14ac:dyDescent="0.25">
      <c r="A8475" t="s">
        <v>6635</v>
      </c>
      <c r="B8475" t="s">
        <v>6618</v>
      </c>
      <c r="C8475">
        <v>2310370141</v>
      </c>
      <c r="D8475" t="s">
        <v>6620</v>
      </c>
      <c r="E8475">
        <v>2310160598</v>
      </c>
      <c r="F8475" t="s">
        <v>6627</v>
      </c>
      <c r="G8475" t="s">
        <v>36</v>
      </c>
      <c r="H8475">
        <v>8000</v>
      </c>
      <c r="I8475">
        <v>2</v>
      </c>
      <c r="J8475">
        <v>8000</v>
      </c>
      <c r="K8475" t="e">
        <f>+VLOOKUP(E8475,Costos!$A$1:$I$716100,9,FALSE)</f>
        <v>#N/A</v>
      </c>
      <c r="L8475" t="str">
        <f t="shared" si="280"/>
        <v>231</v>
      </c>
      <c r="M8475" t="str">
        <f t="shared" si="281"/>
        <v>231016</v>
      </c>
      <c r="N8475" t="str">
        <f>IFERROR(IF(L8475="231","231",VLOOKUP(E8475,Materiales!$A$1:$G$37443,7,FALSE)),"N/A")</f>
        <v>231</v>
      </c>
    </row>
    <row r="8476" spans="1:14" x14ac:dyDescent="0.25">
      <c r="A8476" t="s">
        <v>6635</v>
      </c>
      <c r="B8476" t="s">
        <v>6618</v>
      </c>
      <c r="C8476">
        <v>2310370141</v>
      </c>
      <c r="D8476" t="s">
        <v>6620</v>
      </c>
      <c r="E8476">
        <v>2410110111</v>
      </c>
      <c r="F8476" t="s">
        <v>6628</v>
      </c>
      <c r="G8476" t="s">
        <v>89</v>
      </c>
      <c r="H8476">
        <v>30.4</v>
      </c>
      <c r="I8476">
        <v>2</v>
      </c>
      <c r="J8476">
        <v>8000</v>
      </c>
      <c r="K8476" t="e">
        <f>+VLOOKUP(E8476,Costos!$A$1:$I$716100,9,FALSE)</f>
        <v>#N/A</v>
      </c>
      <c r="L8476" t="str">
        <f t="shared" si="280"/>
        <v>241</v>
      </c>
      <c r="M8476" t="str">
        <f t="shared" si="281"/>
        <v>241011</v>
      </c>
      <c r="N8476" t="str">
        <f>IFERROR(IF(L8476="231","231",VLOOKUP(E8476,Materiales!$A$1:$G$37443,7,FALSE)),"N/A")</f>
        <v>N/A</v>
      </c>
    </row>
    <row r="8477" spans="1:14" x14ac:dyDescent="0.25">
      <c r="A8477" t="s">
        <v>6635</v>
      </c>
      <c r="B8477" t="s">
        <v>6618</v>
      </c>
      <c r="C8477">
        <v>2310370141</v>
      </c>
      <c r="D8477" t="s">
        <v>6620</v>
      </c>
      <c r="E8477">
        <v>2410170037</v>
      </c>
      <c r="F8477" t="s">
        <v>3279</v>
      </c>
      <c r="G8477" t="s">
        <v>36</v>
      </c>
      <c r="H8477">
        <v>8000</v>
      </c>
      <c r="I8477">
        <v>2</v>
      </c>
      <c r="J8477">
        <v>8000</v>
      </c>
      <c r="K8477">
        <f>+VLOOKUP(E8477,Costos!$A$1:$I$716100,9,FALSE)</f>
        <v>4.2382999999999997E-2</v>
      </c>
      <c r="L8477" t="str">
        <f t="shared" si="280"/>
        <v>241</v>
      </c>
      <c r="M8477" t="str">
        <f t="shared" si="281"/>
        <v>241017</v>
      </c>
      <c r="N8477" t="str">
        <f>IFERROR(IF(L8477="231","231",VLOOKUP(E8477,Materiales!$A$1:$G$37443,7,FALSE)),"N/A")</f>
        <v>Filtros</v>
      </c>
    </row>
    <row r="8478" spans="1:14" x14ac:dyDescent="0.25">
      <c r="A8478" t="s">
        <v>6635</v>
      </c>
      <c r="B8478" t="s">
        <v>6618</v>
      </c>
      <c r="C8478">
        <v>2310370141</v>
      </c>
      <c r="D8478" t="s">
        <v>6620</v>
      </c>
      <c r="E8478">
        <v>2410170050</v>
      </c>
      <c r="F8478" t="s">
        <v>3281</v>
      </c>
      <c r="G8478" t="s">
        <v>36</v>
      </c>
      <c r="H8478">
        <v>8000</v>
      </c>
      <c r="I8478">
        <v>2</v>
      </c>
      <c r="J8478">
        <v>8000</v>
      </c>
      <c r="K8478">
        <f>+VLOOKUP(E8478,Costos!$A$1:$I$716100,9,FALSE)</f>
        <v>6.8033999999999997E-2</v>
      </c>
      <c r="L8478" t="str">
        <f t="shared" si="280"/>
        <v>241</v>
      </c>
      <c r="M8478" t="str">
        <f t="shared" si="281"/>
        <v>241017</v>
      </c>
      <c r="N8478" t="str">
        <f>IFERROR(IF(L8478="231","231",VLOOKUP(E8478,Materiales!$A$1:$G$37443,7,FALSE)),"N/A")</f>
        <v>Puntas</v>
      </c>
    </row>
    <row r="8479" spans="1:14" x14ac:dyDescent="0.25">
      <c r="A8479" t="s">
        <v>6635</v>
      </c>
      <c r="B8479" t="s">
        <v>6618</v>
      </c>
      <c r="C8479">
        <v>2310370142</v>
      </c>
      <c r="D8479" t="s">
        <v>6621</v>
      </c>
      <c r="E8479">
        <v>2310090126</v>
      </c>
      <c r="F8479" t="s">
        <v>2252</v>
      </c>
      <c r="G8479" t="s">
        <v>36</v>
      </c>
      <c r="H8479">
        <v>8000</v>
      </c>
      <c r="I8479">
        <v>2</v>
      </c>
      <c r="J8479">
        <v>8000</v>
      </c>
      <c r="K8479">
        <f>+VLOOKUP(E8479,Costos!$A$1:$I$716100,9,FALSE)</f>
        <v>7.5638999999999998E-2</v>
      </c>
      <c r="L8479" t="str">
        <f t="shared" si="280"/>
        <v>231</v>
      </c>
      <c r="M8479" t="str">
        <f t="shared" si="281"/>
        <v>231009</v>
      </c>
      <c r="N8479" t="str">
        <f>IFERROR(IF(L8479="231","231",VLOOKUP(E8479,Materiales!$A$1:$G$37443,7,FALSE)),"N/A")</f>
        <v>231</v>
      </c>
    </row>
    <row r="8480" spans="1:14" x14ac:dyDescent="0.25">
      <c r="A8480" t="s">
        <v>6635</v>
      </c>
      <c r="B8480" t="s">
        <v>6618</v>
      </c>
      <c r="C8480">
        <v>2310370142</v>
      </c>
      <c r="D8480" t="s">
        <v>6621</v>
      </c>
      <c r="E8480">
        <v>2310160595</v>
      </c>
      <c r="F8480" t="s">
        <v>6629</v>
      </c>
      <c r="G8480" t="s">
        <v>36</v>
      </c>
      <c r="H8480">
        <v>8000</v>
      </c>
      <c r="I8480">
        <v>2</v>
      </c>
      <c r="J8480">
        <v>8000</v>
      </c>
      <c r="K8480" t="e">
        <f>+VLOOKUP(E8480,Costos!$A$1:$I$716100,9,FALSE)</f>
        <v>#N/A</v>
      </c>
      <c r="L8480" t="str">
        <f t="shared" si="280"/>
        <v>231</v>
      </c>
      <c r="M8480" t="str">
        <f t="shared" si="281"/>
        <v>231016</v>
      </c>
      <c r="N8480" t="str">
        <f>IFERROR(IF(L8480="231","231",VLOOKUP(E8480,Materiales!$A$1:$G$37443,7,FALSE)),"N/A")</f>
        <v>231</v>
      </c>
    </row>
    <row r="8481" spans="1:14" x14ac:dyDescent="0.25">
      <c r="A8481" t="s">
        <v>6635</v>
      </c>
      <c r="B8481" t="s">
        <v>6618</v>
      </c>
      <c r="C8481">
        <v>2310370142</v>
      </c>
      <c r="D8481" t="s">
        <v>6621</v>
      </c>
      <c r="E8481">
        <v>2310160599</v>
      </c>
      <c r="F8481" t="s">
        <v>6630</v>
      </c>
      <c r="G8481" t="s">
        <v>36</v>
      </c>
      <c r="H8481">
        <v>8000</v>
      </c>
      <c r="I8481">
        <v>2</v>
      </c>
      <c r="J8481">
        <v>8000</v>
      </c>
      <c r="K8481" t="e">
        <f>+VLOOKUP(E8481,Costos!$A$1:$I$716100,9,FALSE)</f>
        <v>#N/A</v>
      </c>
      <c r="L8481" t="str">
        <f t="shared" si="280"/>
        <v>231</v>
      </c>
      <c r="M8481" t="str">
        <f t="shared" si="281"/>
        <v>231016</v>
      </c>
      <c r="N8481" t="str">
        <f>IFERROR(IF(L8481="231","231",VLOOKUP(E8481,Materiales!$A$1:$G$37443,7,FALSE)),"N/A")</f>
        <v>231</v>
      </c>
    </row>
    <row r="8482" spans="1:14" x14ac:dyDescent="0.25">
      <c r="A8482" t="s">
        <v>6635</v>
      </c>
      <c r="B8482" t="s">
        <v>6618</v>
      </c>
      <c r="C8482">
        <v>2310370142</v>
      </c>
      <c r="D8482" t="s">
        <v>6621</v>
      </c>
      <c r="E8482">
        <v>2410110112</v>
      </c>
      <c r="F8482" t="s">
        <v>6631</v>
      </c>
      <c r="G8482" t="s">
        <v>89</v>
      </c>
      <c r="H8482">
        <v>30.4</v>
      </c>
      <c r="I8482">
        <v>2</v>
      </c>
      <c r="J8482">
        <v>8000</v>
      </c>
      <c r="K8482" t="e">
        <f>+VLOOKUP(E8482,Costos!$A$1:$I$716100,9,FALSE)</f>
        <v>#N/A</v>
      </c>
      <c r="L8482" t="str">
        <f t="shared" si="280"/>
        <v>241</v>
      </c>
      <c r="M8482" t="str">
        <f t="shared" si="281"/>
        <v>241011</v>
      </c>
      <c r="N8482" t="str">
        <f>IFERROR(IF(L8482="231","231",VLOOKUP(E8482,Materiales!$A$1:$G$37443,7,FALSE)),"N/A")</f>
        <v>N/A</v>
      </c>
    </row>
    <row r="8483" spans="1:14" x14ac:dyDescent="0.25">
      <c r="A8483" t="s">
        <v>6635</v>
      </c>
      <c r="B8483" t="s">
        <v>6618</v>
      </c>
      <c r="C8483">
        <v>2310370142</v>
      </c>
      <c r="D8483" t="s">
        <v>6621</v>
      </c>
      <c r="E8483">
        <v>2410170037</v>
      </c>
      <c r="F8483" t="s">
        <v>3279</v>
      </c>
      <c r="G8483" t="s">
        <v>36</v>
      </c>
      <c r="H8483">
        <v>8000</v>
      </c>
      <c r="I8483">
        <v>2</v>
      </c>
      <c r="J8483">
        <v>8000</v>
      </c>
      <c r="K8483">
        <f>+VLOOKUP(E8483,Costos!$A$1:$I$716100,9,FALSE)</f>
        <v>4.2382999999999997E-2</v>
      </c>
      <c r="L8483" t="str">
        <f t="shared" si="280"/>
        <v>241</v>
      </c>
      <c r="M8483" t="str">
        <f t="shared" si="281"/>
        <v>241017</v>
      </c>
      <c r="N8483" t="str">
        <f>IFERROR(IF(L8483="231","231",VLOOKUP(E8483,Materiales!$A$1:$G$37443,7,FALSE)),"N/A")</f>
        <v>Filtros</v>
      </c>
    </row>
    <row r="8484" spans="1:14" x14ac:dyDescent="0.25">
      <c r="A8484" t="s">
        <v>6635</v>
      </c>
      <c r="B8484" t="s">
        <v>6618</v>
      </c>
      <c r="C8484">
        <v>2310370142</v>
      </c>
      <c r="D8484" t="s">
        <v>6621</v>
      </c>
      <c r="E8484">
        <v>2410170050</v>
      </c>
      <c r="F8484" t="s">
        <v>3281</v>
      </c>
      <c r="G8484" t="s">
        <v>36</v>
      </c>
      <c r="H8484">
        <v>8000</v>
      </c>
      <c r="I8484">
        <v>2</v>
      </c>
      <c r="J8484">
        <v>8000</v>
      </c>
      <c r="K8484">
        <f>+VLOOKUP(E8484,Costos!$A$1:$I$716100,9,FALSE)</f>
        <v>6.8033999999999997E-2</v>
      </c>
      <c r="L8484" t="str">
        <f t="shared" si="280"/>
        <v>241</v>
      </c>
      <c r="M8484" t="str">
        <f t="shared" si="281"/>
        <v>241017</v>
      </c>
      <c r="N8484" t="str">
        <f>IFERROR(IF(L8484="231","231",VLOOKUP(E8484,Materiales!$A$1:$G$37443,7,FALSE)),"N/A")</f>
        <v>Puntas</v>
      </c>
    </row>
    <row r="8485" spans="1:14" x14ac:dyDescent="0.25">
      <c r="A8485" t="s">
        <v>6635</v>
      </c>
      <c r="B8485" t="s">
        <v>6618</v>
      </c>
      <c r="C8485">
        <v>2310370143</v>
      </c>
      <c r="D8485" t="s">
        <v>6622</v>
      </c>
      <c r="E8485">
        <v>2310090126</v>
      </c>
      <c r="F8485" t="s">
        <v>2252</v>
      </c>
      <c r="G8485" t="s">
        <v>36</v>
      </c>
      <c r="H8485">
        <v>8000</v>
      </c>
      <c r="I8485">
        <v>2</v>
      </c>
      <c r="J8485">
        <v>8000</v>
      </c>
      <c r="K8485">
        <f>+VLOOKUP(E8485,Costos!$A$1:$I$716100,9,FALSE)</f>
        <v>7.5638999999999998E-2</v>
      </c>
      <c r="L8485" t="str">
        <f t="shared" si="280"/>
        <v>231</v>
      </c>
      <c r="M8485" t="str">
        <f t="shared" si="281"/>
        <v>231009</v>
      </c>
      <c r="N8485" t="str">
        <f>IFERROR(IF(L8485="231","231",VLOOKUP(E8485,Materiales!$A$1:$G$37443,7,FALSE)),"N/A")</f>
        <v>231</v>
      </c>
    </row>
    <row r="8486" spans="1:14" x14ac:dyDescent="0.25">
      <c r="A8486" t="s">
        <v>6635</v>
      </c>
      <c r="B8486" t="s">
        <v>6618</v>
      </c>
      <c r="C8486">
        <v>2310370143</v>
      </c>
      <c r="D8486" t="s">
        <v>6622</v>
      </c>
      <c r="E8486">
        <v>2310160596</v>
      </c>
      <c r="F8486" t="s">
        <v>6632</v>
      </c>
      <c r="G8486" t="s">
        <v>36</v>
      </c>
      <c r="H8486">
        <v>8000</v>
      </c>
      <c r="I8486">
        <v>2</v>
      </c>
      <c r="J8486">
        <v>8000</v>
      </c>
      <c r="K8486" t="e">
        <f>+VLOOKUP(E8486,Costos!$A$1:$I$716100,9,FALSE)</f>
        <v>#N/A</v>
      </c>
      <c r="L8486" t="str">
        <f t="shared" si="280"/>
        <v>231</v>
      </c>
      <c r="M8486" t="str">
        <f t="shared" si="281"/>
        <v>231016</v>
      </c>
      <c r="N8486" t="str">
        <f>IFERROR(IF(L8486="231","231",VLOOKUP(E8486,Materiales!$A$1:$G$37443,7,FALSE)),"N/A")</f>
        <v>231</v>
      </c>
    </row>
    <row r="8487" spans="1:14" x14ac:dyDescent="0.25">
      <c r="A8487" t="s">
        <v>6635</v>
      </c>
      <c r="B8487" t="s">
        <v>6618</v>
      </c>
      <c r="C8487">
        <v>2310370143</v>
      </c>
      <c r="D8487" t="s">
        <v>6622</v>
      </c>
      <c r="E8487">
        <v>2310160600</v>
      </c>
      <c r="F8487" t="s">
        <v>6633</v>
      </c>
      <c r="G8487" t="s">
        <v>36</v>
      </c>
      <c r="H8487">
        <v>8000</v>
      </c>
      <c r="I8487">
        <v>2</v>
      </c>
      <c r="J8487">
        <v>8000</v>
      </c>
      <c r="K8487" t="e">
        <f>+VLOOKUP(E8487,Costos!$A$1:$I$716100,9,FALSE)</f>
        <v>#N/A</v>
      </c>
      <c r="L8487" t="str">
        <f t="shared" si="280"/>
        <v>231</v>
      </c>
      <c r="M8487" t="str">
        <f t="shared" si="281"/>
        <v>231016</v>
      </c>
      <c r="N8487" t="str">
        <f>IFERROR(IF(L8487="231","231",VLOOKUP(E8487,Materiales!$A$1:$G$37443,7,FALSE)),"N/A")</f>
        <v>231</v>
      </c>
    </row>
    <row r="8488" spans="1:14" x14ac:dyDescent="0.25">
      <c r="A8488" t="s">
        <v>6635</v>
      </c>
      <c r="B8488" t="s">
        <v>6618</v>
      </c>
      <c r="C8488">
        <v>2310370143</v>
      </c>
      <c r="D8488" t="s">
        <v>6622</v>
      </c>
      <c r="E8488">
        <v>2410110113</v>
      </c>
      <c r="F8488" t="s">
        <v>6634</v>
      </c>
      <c r="G8488" t="s">
        <v>89</v>
      </c>
      <c r="H8488">
        <v>30.4</v>
      </c>
      <c r="I8488">
        <v>2</v>
      </c>
      <c r="J8488">
        <v>8000</v>
      </c>
      <c r="K8488" t="e">
        <f>+VLOOKUP(E8488,Costos!$A$1:$I$716100,9,FALSE)</f>
        <v>#N/A</v>
      </c>
      <c r="L8488" t="str">
        <f t="shared" si="280"/>
        <v>241</v>
      </c>
      <c r="M8488" t="str">
        <f t="shared" si="281"/>
        <v>241011</v>
      </c>
      <c r="N8488" t="str">
        <f>IFERROR(IF(L8488="231","231",VLOOKUP(E8488,Materiales!$A$1:$G$37443,7,FALSE)),"N/A")</f>
        <v>N/A</v>
      </c>
    </row>
    <row r="8489" spans="1:14" x14ac:dyDescent="0.25">
      <c r="A8489" t="s">
        <v>6635</v>
      </c>
      <c r="B8489" t="s">
        <v>6618</v>
      </c>
      <c r="C8489">
        <v>2310370143</v>
      </c>
      <c r="D8489" t="s">
        <v>6622</v>
      </c>
      <c r="E8489">
        <v>2410170037</v>
      </c>
      <c r="F8489" t="s">
        <v>3279</v>
      </c>
      <c r="G8489" t="s">
        <v>36</v>
      </c>
      <c r="H8489">
        <v>8000</v>
      </c>
      <c r="I8489">
        <v>2</v>
      </c>
      <c r="J8489">
        <v>8000</v>
      </c>
      <c r="K8489">
        <f>+VLOOKUP(E8489,Costos!$A$1:$I$716100,9,FALSE)</f>
        <v>4.2382999999999997E-2</v>
      </c>
      <c r="L8489" t="str">
        <f t="shared" si="280"/>
        <v>241</v>
      </c>
      <c r="M8489" t="str">
        <f t="shared" si="281"/>
        <v>241017</v>
      </c>
      <c r="N8489" t="str">
        <f>IFERROR(IF(L8489="231","231",VLOOKUP(E8489,Materiales!$A$1:$G$37443,7,FALSE)),"N/A")</f>
        <v>Filtros</v>
      </c>
    </row>
    <row r="8490" spans="1:14" x14ac:dyDescent="0.25">
      <c r="A8490" t="s">
        <v>6635</v>
      </c>
      <c r="B8490" t="s">
        <v>6618</v>
      </c>
      <c r="C8490">
        <v>2310370143</v>
      </c>
      <c r="D8490" t="s">
        <v>6622</v>
      </c>
      <c r="E8490">
        <v>2410170050</v>
      </c>
      <c r="F8490" t="s">
        <v>3281</v>
      </c>
      <c r="G8490" t="s">
        <v>36</v>
      </c>
      <c r="H8490">
        <v>8000</v>
      </c>
      <c r="I8490">
        <v>2</v>
      </c>
      <c r="J8490">
        <v>8000</v>
      </c>
      <c r="K8490">
        <f>+VLOOKUP(E8490,Costos!$A$1:$I$716100,9,FALSE)</f>
        <v>6.8033999999999997E-2</v>
      </c>
      <c r="L8490" t="str">
        <f t="shared" si="280"/>
        <v>241</v>
      </c>
      <c r="M8490" t="str">
        <f t="shared" si="281"/>
        <v>241017</v>
      </c>
      <c r="N8490" t="str">
        <f>IFERROR(IF(L8490="231","231",VLOOKUP(E8490,Materiales!$A$1:$G$37443,7,FALSE)),"N/A")</f>
        <v>Puntas</v>
      </c>
    </row>
    <row r="8491" spans="1:14" x14ac:dyDescent="0.25">
      <c r="A8491" t="s">
        <v>6635</v>
      </c>
      <c r="B8491" t="s">
        <v>6618</v>
      </c>
      <c r="C8491">
        <v>2310090126</v>
      </c>
      <c r="D8491" t="s">
        <v>2252</v>
      </c>
      <c r="E8491">
        <v>2310090524</v>
      </c>
      <c r="F8491" t="s">
        <v>2306</v>
      </c>
      <c r="G8491" t="s">
        <v>36</v>
      </c>
      <c r="H8491">
        <v>8000</v>
      </c>
      <c r="I8491">
        <v>3</v>
      </c>
      <c r="J8491">
        <v>8000</v>
      </c>
      <c r="K8491">
        <f>+VLOOKUP(E8491,Costos!$A$1:$I$716100,9,FALSE)</f>
        <v>4.8142999999999998E-2</v>
      </c>
      <c r="L8491" t="str">
        <f t="shared" si="280"/>
        <v>231</v>
      </c>
      <c r="M8491" t="str">
        <f t="shared" si="281"/>
        <v>231009</v>
      </c>
      <c r="N8491" t="str">
        <f>IFERROR(IF(L8491="231","231",VLOOKUP(E8491,Materiales!$A$1:$G$37443,7,FALSE)),"N/A")</f>
        <v>231</v>
      </c>
    </row>
    <row r="8492" spans="1:14" x14ac:dyDescent="0.25">
      <c r="A8492" t="s">
        <v>6635</v>
      </c>
      <c r="B8492" t="s">
        <v>6618</v>
      </c>
      <c r="C8492">
        <v>2310090126</v>
      </c>
      <c r="D8492" t="s">
        <v>2252</v>
      </c>
      <c r="E8492">
        <v>2410170092</v>
      </c>
      <c r="F8492" t="s">
        <v>3287</v>
      </c>
      <c r="G8492" t="s">
        <v>36</v>
      </c>
      <c r="H8492">
        <v>8000</v>
      </c>
      <c r="I8492">
        <v>3</v>
      </c>
      <c r="J8492">
        <v>8000</v>
      </c>
      <c r="K8492">
        <f>+VLOOKUP(E8492,Costos!$A$1:$I$716100,9,FALSE)</f>
        <v>2.9576000000000002E-2</v>
      </c>
      <c r="L8492" t="str">
        <f t="shared" si="280"/>
        <v>241</v>
      </c>
      <c r="M8492" t="str">
        <f t="shared" si="281"/>
        <v>241017</v>
      </c>
      <c r="N8492" t="str">
        <f>IFERROR(IF(L8492="231","231",VLOOKUP(E8492,Materiales!$A$1:$G$37443,7,FALSE)),"N/A")</f>
        <v>Film</v>
      </c>
    </row>
    <row r="8493" spans="1:14" x14ac:dyDescent="0.25">
      <c r="A8493" t="s">
        <v>6635</v>
      </c>
      <c r="B8493" t="s">
        <v>6618</v>
      </c>
      <c r="C8493">
        <v>2310160560</v>
      </c>
      <c r="D8493" t="s">
        <v>2449</v>
      </c>
      <c r="E8493">
        <v>2410290215</v>
      </c>
      <c r="F8493" t="s">
        <v>3343</v>
      </c>
      <c r="G8493" t="s">
        <v>89</v>
      </c>
      <c r="H8493">
        <v>10.3233</v>
      </c>
      <c r="I8493">
        <v>3</v>
      </c>
      <c r="J8493">
        <v>8000</v>
      </c>
      <c r="K8493">
        <f>+VLOOKUP(E8493,Costos!$A$1:$I$716100,9,FALSE)</f>
        <v>6.9057969999999997</v>
      </c>
      <c r="L8493" t="str">
        <f t="shared" si="280"/>
        <v>241</v>
      </c>
      <c r="M8493" t="str">
        <f t="shared" si="281"/>
        <v>241029</v>
      </c>
      <c r="N8493" t="str">
        <f>IFERROR(IF(L8493="231","231",VLOOKUP(E8493,Materiales!$A$1:$G$37443,7,FALSE)),"N/A")</f>
        <v>Resinas</v>
      </c>
    </row>
    <row r="8494" spans="1:14" x14ac:dyDescent="0.25">
      <c r="A8494" t="s">
        <v>6635</v>
      </c>
      <c r="B8494" t="s">
        <v>6618</v>
      </c>
      <c r="C8494">
        <v>2310160560</v>
      </c>
      <c r="D8494" t="s">
        <v>2449</v>
      </c>
      <c r="E8494">
        <v>2430520005</v>
      </c>
      <c r="F8494" t="s">
        <v>3574</v>
      </c>
      <c r="G8494" t="s">
        <v>89</v>
      </c>
      <c r="H8494">
        <v>3.04E-2</v>
      </c>
      <c r="I8494">
        <v>3</v>
      </c>
      <c r="J8494">
        <v>8000</v>
      </c>
      <c r="K8494">
        <f>+VLOOKUP(E8494,Costos!$A$1:$I$716100,9,FALSE)</f>
        <v>11.219386</v>
      </c>
      <c r="L8494" t="str">
        <f t="shared" si="280"/>
        <v>243</v>
      </c>
      <c r="M8494" t="str">
        <f t="shared" si="281"/>
        <v>243052</v>
      </c>
      <c r="N8494" t="str">
        <f>IFERROR(IF(L8494="231","231",VLOOKUP(E8494,Materiales!$A$1:$G$37443,7,FALSE)),"N/A")</f>
        <v>Varios</v>
      </c>
    </row>
    <row r="8495" spans="1:14" x14ac:dyDescent="0.25">
      <c r="A8495" t="s">
        <v>6635</v>
      </c>
      <c r="B8495" t="s">
        <v>6618</v>
      </c>
      <c r="C8495">
        <v>2310160560</v>
      </c>
      <c r="D8495" t="s">
        <v>2449</v>
      </c>
      <c r="E8495">
        <v>2410210005</v>
      </c>
      <c r="F8495" t="s">
        <v>4791</v>
      </c>
      <c r="G8495" t="s">
        <v>89</v>
      </c>
      <c r="H8495">
        <v>3.2500000000000001E-2</v>
      </c>
      <c r="I8495">
        <v>3</v>
      </c>
      <c r="J8495">
        <v>8000</v>
      </c>
      <c r="K8495">
        <f>+VLOOKUP(E8495,Costos!$A$1:$I$716100,9,FALSE)</f>
        <v>32.642020000000002</v>
      </c>
      <c r="L8495" t="str">
        <f t="shared" si="280"/>
        <v>241</v>
      </c>
      <c r="M8495" t="str">
        <f t="shared" si="281"/>
        <v>241021</v>
      </c>
      <c r="N8495" t="str">
        <f>IFERROR(IF(L8495="231","231",VLOOKUP(E8495,Materiales!$A$1:$G$37443,7,FALSE)),"N/A")</f>
        <v>Varios</v>
      </c>
    </row>
    <row r="8496" spans="1:14" x14ac:dyDescent="0.25">
      <c r="A8496" t="s">
        <v>6635</v>
      </c>
      <c r="B8496" t="s">
        <v>6618</v>
      </c>
      <c r="C8496">
        <v>2310160560</v>
      </c>
      <c r="D8496" t="s">
        <v>2449</v>
      </c>
      <c r="E8496">
        <v>2430700001</v>
      </c>
      <c r="F8496" t="s">
        <v>3609</v>
      </c>
      <c r="G8496" t="s">
        <v>89</v>
      </c>
      <c r="H8496">
        <v>1.18E-2</v>
      </c>
      <c r="I8496">
        <v>3</v>
      </c>
      <c r="J8496">
        <v>8000</v>
      </c>
      <c r="K8496">
        <f>+VLOOKUP(E8496,Costos!$A$1:$I$716100,9,FALSE)</f>
        <v>21.527200000000001</v>
      </c>
      <c r="L8496" t="str">
        <f t="shared" si="280"/>
        <v>243</v>
      </c>
      <c r="M8496" t="str">
        <f t="shared" si="281"/>
        <v>243070</v>
      </c>
      <c r="N8496" t="str">
        <f>IFERROR(IF(L8496="231","231",VLOOKUP(E8496,Materiales!$A$1:$G$37443,7,FALSE)),"N/A")</f>
        <v>Pigmentos</v>
      </c>
    </row>
    <row r="8497" spans="1:14" x14ac:dyDescent="0.25">
      <c r="A8497" t="s">
        <v>6635</v>
      </c>
      <c r="B8497" t="s">
        <v>6618</v>
      </c>
      <c r="C8497">
        <v>2310160564</v>
      </c>
      <c r="D8497" t="s">
        <v>2453</v>
      </c>
      <c r="E8497">
        <v>2410290215</v>
      </c>
      <c r="F8497" t="s">
        <v>3343</v>
      </c>
      <c r="G8497" t="s">
        <v>89</v>
      </c>
      <c r="H8497">
        <v>17.0441</v>
      </c>
      <c r="I8497">
        <v>3</v>
      </c>
      <c r="J8497">
        <v>8000</v>
      </c>
      <c r="K8497">
        <f>+VLOOKUP(E8497,Costos!$A$1:$I$716100,9,FALSE)</f>
        <v>6.9057969999999997</v>
      </c>
      <c r="L8497" t="str">
        <f t="shared" si="280"/>
        <v>241</v>
      </c>
      <c r="M8497" t="str">
        <f t="shared" si="281"/>
        <v>241029</v>
      </c>
      <c r="N8497" t="str">
        <f>IFERROR(IF(L8497="231","231",VLOOKUP(E8497,Materiales!$A$1:$G$37443,7,FALSE)),"N/A")</f>
        <v>Resinas</v>
      </c>
    </row>
    <row r="8498" spans="1:14" x14ac:dyDescent="0.25">
      <c r="A8498" t="s">
        <v>6635</v>
      </c>
      <c r="B8498" t="s">
        <v>6618</v>
      </c>
      <c r="C8498">
        <v>2310160564</v>
      </c>
      <c r="D8498" t="s">
        <v>2453</v>
      </c>
      <c r="E8498">
        <v>2430520005</v>
      </c>
      <c r="F8498" t="s">
        <v>3574</v>
      </c>
      <c r="G8498" t="s">
        <v>89</v>
      </c>
      <c r="H8498">
        <v>5.96E-2</v>
      </c>
      <c r="I8498">
        <v>3</v>
      </c>
      <c r="J8498">
        <v>8000</v>
      </c>
      <c r="K8498">
        <f>+VLOOKUP(E8498,Costos!$A$1:$I$716100,9,FALSE)</f>
        <v>11.219386</v>
      </c>
      <c r="L8498" t="str">
        <f t="shared" si="280"/>
        <v>243</v>
      </c>
      <c r="M8498" t="str">
        <f t="shared" si="281"/>
        <v>243052</v>
      </c>
      <c r="N8498" t="str">
        <f>IFERROR(IF(L8498="231","231",VLOOKUP(E8498,Materiales!$A$1:$G$37443,7,FALSE)),"N/A")</f>
        <v>Varios</v>
      </c>
    </row>
    <row r="8499" spans="1:14" x14ac:dyDescent="0.25">
      <c r="A8499" t="s">
        <v>6635</v>
      </c>
      <c r="B8499" t="s">
        <v>6618</v>
      </c>
      <c r="C8499">
        <v>2310160564</v>
      </c>
      <c r="D8499" t="s">
        <v>2453</v>
      </c>
      <c r="E8499">
        <v>2410090289</v>
      </c>
      <c r="F8499" t="s">
        <v>3198</v>
      </c>
      <c r="G8499" t="s">
        <v>89</v>
      </c>
      <c r="H8499">
        <v>0.1595</v>
      </c>
      <c r="I8499">
        <v>3</v>
      </c>
      <c r="J8499">
        <v>8000</v>
      </c>
      <c r="K8499">
        <f>+VLOOKUP(E8499,Costos!$A$1:$I$716100,9,FALSE)</f>
        <v>83.375072000000003</v>
      </c>
      <c r="L8499" t="str">
        <f t="shared" si="280"/>
        <v>241</v>
      </c>
      <c r="M8499" t="str">
        <f t="shared" si="281"/>
        <v>241009</v>
      </c>
      <c r="N8499" t="str">
        <f>IFERROR(IF(L8499="231","231",VLOOKUP(E8499,Materiales!$A$1:$G$37443,7,FALSE)),"N/A")</f>
        <v>Pigmento</v>
      </c>
    </row>
    <row r="8500" spans="1:14" x14ac:dyDescent="0.25">
      <c r="A8500" t="s">
        <v>6635</v>
      </c>
      <c r="B8500" t="s">
        <v>6618</v>
      </c>
      <c r="C8500">
        <v>2310160564</v>
      </c>
      <c r="D8500" t="s">
        <v>2453</v>
      </c>
      <c r="E8500">
        <v>2430700001</v>
      </c>
      <c r="F8500" t="s">
        <v>3609</v>
      </c>
      <c r="G8500" t="s">
        <v>89</v>
      </c>
      <c r="H8500">
        <v>1.9400000000000001E-2</v>
      </c>
      <c r="I8500">
        <v>3</v>
      </c>
      <c r="J8500">
        <v>8000</v>
      </c>
      <c r="K8500">
        <f>+VLOOKUP(E8500,Costos!$A$1:$I$716100,9,FALSE)</f>
        <v>21.527200000000001</v>
      </c>
      <c r="L8500" t="str">
        <f t="shared" si="280"/>
        <v>243</v>
      </c>
      <c r="M8500" t="str">
        <f t="shared" si="281"/>
        <v>243070</v>
      </c>
      <c r="N8500" t="str">
        <f>IFERROR(IF(L8500="231","231",VLOOKUP(E8500,Materiales!$A$1:$G$37443,7,FALSE)),"N/A")</f>
        <v>Pigmentos</v>
      </c>
    </row>
    <row r="8501" spans="1:14" x14ac:dyDescent="0.25">
      <c r="A8501" t="s">
        <v>6635</v>
      </c>
      <c r="B8501" t="s">
        <v>6618</v>
      </c>
      <c r="C8501">
        <v>2310160564</v>
      </c>
      <c r="D8501" t="s">
        <v>2453</v>
      </c>
      <c r="E8501">
        <v>2410210005</v>
      </c>
      <c r="F8501" t="s">
        <v>4791</v>
      </c>
      <c r="G8501" t="s">
        <v>89</v>
      </c>
      <c r="H8501">
        <v>5.3600000000000002E-2</v>
      </c>
      <c r="I8501">
        <v>3</v>
      </c>
      <c r="J8501">
        <v>8000</v>
      </c>
      <c r="K8501">
        <f>+VLOOKUP(E8501,Costos!$A$1:$I$716100,9,FALSE)</f>
        <v>32.642020000000002</v>
      </c>
      <c r="L8501" t="str">
        <f t="shared" si="280"/>
        <v>241</v>
      </c>
      <c r="M8501" t="str">
        <f t="shared" si="281"/>
        <v>241021</v>
      </c>
      <c r="N8501" t="str">
        <f>IFERROR(IF(L8501="231","231",VLOOKUP(E8501,Materiales!$A$1:$G$37443,7,FALSE)),"N/A")</f>
        <v>Varios</v>
      </c>
    </row>
    <row r="8502" spans="1:14" x14ac:dyDescent="0.25">
      <c r="A8502" t="s">
        <v>6635</v>
      </c>
      <c r="B8502" t="s">
        <v>6618</v>
      </c>
      <c r="C8502">
        <v>2310090126</v>
      </c>
      <c r="D8502" t="s">
        <v>2252</v>
      </c>
      <c r="E8502">
        <v>2310090524</v>
      </c>
      <c r="F8502" t="s">
        <v>2306</v>
      </c>
      <c r="G8502" t="s">
        <v>36</v>
      </c>
      <c r="H8502">
        <v>8000</v>
      </c>
      <c r="I8502">
        <v>3</v>
      </c>
      <c r="J8502">
        <v>8000</v>
      </c>
      <c r="K8502">
        <f>+VLOOKUP(E8502,Costos!$A$1:$I$716100,9,FALSE)</f>
        <v>4.8142999999999998E-2</v>
      </c>
      <c r="L8502" t="str">
        <f t="shared" si="280"/>
        <v>231</v>
      </c>
      <c r="M8502" t="str">
        <f t="shared" si="281"/>
        <v>231009</v>
      </c>
      <c r="N8502" t="str">
        <f>IFERROR(IF(L8502="231","231",VLOOKUP(E8502,Materiales!$A$1:$G$37443,7,FALSE)),"N/A")</f>
        <v>231</v>
      </c>
    </row>
    <row r="8503" spans="1:14" x14ac:dyDescent="0.25">
      <c r="A8503" t="s">
        <v>6635</v>
      </c>
      <c r="B8503" t="s">
        <v>6618</v>
      </c>
      <c r="C8503">
        <v>2310090126</v>
      </c>
      <c r="D8503" t="s">
        <v>2252</v>
      </c>
      <c r="E8503">
        <v>2410170092</v>
      </c>
      <c r="F8503" t="s">
        <v>3287</v>
      </c>
      <c r="G8503" t="s">
        <v>36</v>
      </c>
      <c r="H8503">
        <v>8000</v>
      </c>
      <c r="I8503">
        <v>3</v>
      </c>
      <c r="J8503">
        <v>8000</v>
      </c>
      <c r="K8503">
        <f>+VLOOKUP(E8503,Costos!$A$1:$I$716100,9,FALSE)</f>
        <v>2.9576000000000002E-2</v>
      </c>
      <c r="L8503" t="str">
        <f t="shared" si="280"/>
        <v>241</v>
      </c>
      <c r="M8503" t="str">
        <f t="shared" si="281"/>
        <v>241017</v>
      </c>
      <c r="N8503" t="str">
        <f>IFERROR(IF(L8503="231","231",VLOOKUP(E8503,Materiales!$A$1:$G$37443,7,FALSE)),"N/A")</f>
        <v>Film</v>
      </c>
    </row>
    <row r="8504" spans="1:14" x14ac:dyDescent="0.25">
      <c r="A8504" t="s">
        <v>6635</v>
      </c>
      <c r="B8504" t="s">
        <v>6618</v>
      </c>
      <c r="C8504">
        <v>2310160561</v>
      </c>
      <c r="D8504" t="s">
        <v>2450</v>
      </c>
      <c r="E8504">
        <v>2410290626</v>
      </c>
      <c r="F8504" t="s">
        <v>92</v>
      </c>
      <c r="G8504" t="s">
        <v>89</v>
      </c>
      <c r="H8504">
        <v>10.2309</v>
      </c>
      <c r="I8504">
        <v>3</v>
      </c>
      <c r="J8504">
        <v>8000</v>
      </c>
      <c r="K8504">
        <f>+VLOOKUP(E8504,Costos!$A$1:$I$716100,9,FALSE)</f>
        <v>6.3063640000000003</v>
      </c>
      <c r="L8504" t="str">
        <f t="shared" si="280"/>
        <v>241</v>
      </c>
      <c r="M8504" t="str">
        <f t="shared" si="281"/>
        <v>241029</v>
      </c>
      <c r="N8504" t="str">
        <f>IFERROR(IF(L8504="231","231",VLOOKUP(E8504,Materiales!$A$1:$G$37443,7,FALSE)),"N/A")</f>
        <v>Resinas</v>
      </c>
    </row>
    <row r="8505" spans="1:14" x14ac:dyDescent="0.25">
      <c r="A8505" t="s">
        <v>6635</v>
      </c>
      <c r="B8505" t="s">
        <v>6618</v>
      </c>
      <c r="C8505">
        <v>2310160561</v>
      </c>
      <c r="D8505" t="s">
        <v>2450</v>
      </c>
      <c r="E8505">
        <v>2430520005</v>
      </c>
      <c r="F8505" t="s">
        <v>3574</v>
      </c>
      <c r="G8505" t="s">
        <v>89</v>
      </c>
      <c r="H8505">
        <v>4.07E-2</v>
      </c>
      <c r="I8505">
        <v>3</v>
      </c>
      <c r="J8505">
        <v>8000</v>
      </c>
      <c r="K8505">
        <f>+VLOOKUP(E8505,Costos!$A$1:$I$716100,9,FALSE)</f>
        <v>11.219386</v>
      </c>
      <c r="L8505" t="str">
        <f t="shared" si="280"/>
        <v>243</v>
      </c>
      <c r="M8505" t="str">
        <f t="shared" si="281"/>
        <v>243052</v>
      </c>
      <c r="N8505" t="str">
        <f>IFERROR(IF(L8505="231","231",VLOOKUP(E8505,Materiales!$A$1:$G$37443,7,FALSE)),"N/A")</f>
        <v>Varios</v>
      </c>
    </row>
    <row r="8506" spans="1:14" x14ac:dyDescent="0.25">
      <c r="A8506" t="s">
        <v>6635</v>
      </c>
      <c r="B8506" t="s">
        <v>6618</v>
      </c>
      <c r="C8506">
        <v>2310160561</v>
      </c>
      <c r="D8506" t="s">
        <v>2450</v>
      </c>
      <c r="E8506">
        <v>2410210005</v>
      </c>
      <c r="F8506" t="s">
        <v>4791</v>
      </c>
      <c r="G8506" t="s">
        <v>89</v>
      </c>
      <c r="H8506">
        <v>2.0299999999999999E-2</v>
      </c>
      <c r="I8506">
        <v>3</v>
      </c>
      <c r="J8506">
        <v>8000</v>
      </c>
      <c r="K8506">
        <f>+VLOOKUP(E8506,Costos!$A$1:$I$716100,9,FALSE)</f>
        <v>32.642020000000002</v>
      </c>
      <c r="L8506" t="str">
        <f t="shared" si="280"/>
        <v>241</v>
      </c>
      <c r="M8506" t="str">
        <f t="shared" si="281"/>
        <v>241021</v>
      </c>
      <c r="N8506" t="str">
        <f>IFERROR(IF(L8506="231","231",VLOOKUP(E8506,Materiales!$A$1:$G$37443,7,FALSE)),"N/A")</f>
        <v>Varios</v>
      </c>
    </row>
    <row r="8507" spans="1:14" x14ac:dyDescent="0.25">
      <c r="A8507" t="s">
        <v>6635</v>
      </c>
      <c r="B8507" t="s">
        <v>6618</v>
      </c>
      <c r="C8507">
        <v>2310160561</v>
      </c>
      <c r="D8507" t="s">
        <v>2450</v>
      </c>
      <c r="E8507">
        <v>2410090127</v>
      </c>
      <c r="F8507" t="s">
        <v>3173</v>
      </c>
      <c r="G8507" t="s">
        <v>89</v>
      </c>
      <c r="H8507">
        <v>1.03E-2</v>
      </c>
      <c r="I8507">
        <v>3</v>
      </c>
      <c r="J8507">
        <v>8000</v>
      </c>
      <c r="K8507">
        <f>+VLOOKUP(E8507,Costos!$A$1:$I$716100,9,FALSE)</f>
        <v>42.722158999999998</v>
      </c>
      <c r="L8507" t="str">
        <f t="shared" si="280"/>
        <v>241</v>
      </c>
      <c r="M8507" t="str">
        <f t="shared" si="281"/>
        <v>241009</v>
      </c>
      <c r="N8507" t="str">
        <f>IFERROR(IF(L8507="231","231",VLOOKUP(E8507,Materiales!$A$1:$G$37443,7,FALSE)),"N/A")</f>
        <v>Pigmentos</v>
      </c>
    </row>
    <row r="8508" spans="1:14" x14ac:dyDescent="0.25">
      <c r="A8508" t="s">
        <v>6635</v>
      </c>
      <c r="B8508" t="s">
        <v>6618</v>
      </c>
      <c r="C8508">
        <v>2310160561</v>
      </c>
      <c r="D8508" t="s">
        <v>2450</v>
      </c>
      <c r="E8508">
        <v>2410090173</v>
      </c>
      <c r="F8508" t="s">
        <v>3179</v>
      </c>
      <c r="G8508" t="s">
        <v>89</v>
      </c>
      <c r="H8508">
        <v>1.12E-2</v>
      </c>
      <c r="I8508">
        <v>3</v>
      </c>
      <c r="J8508">
        <v>8000</v>
      </c>
      <c r="K8508">
        <f>+VLOOKUP(E8508,Costos!$A$1:$I$716100,9,FALSE)</f>
        <v>72.419653999999994</v>
      </c>
      <c r="L8508" t="str">
        <f t="shared" si="280"/>
        <v>241</v>
      </c>
      <c r="M8508" t="str">
        <f t="shared" si="281"/>
        <v>241009</v>
      </c>
      <c r="N8508" t="str">
        <f>IFERROR(IF(L8508="231","231",VLOOKUP(E8508,Materiales!$A$1:$G$37443,7,FALSE)),"N/A")</f>
        <v>Pigmentos</v>
      </c>
    </row>
    <row r="8509" spans="1:14" x14ac:dyDescent="0.25">
      <c r="A8509" t="s">
        <v>6635</v>
      </c>
      <c r="B8509" t="s">
        <v>6618</v>
      </c>
      <c r="C8509">
        <v>2310160565</v>
      </c>
      <c r="D8509" t="s">
        <v>2454</v>
      </c>
      <c r="E8509">
        <v>2410290626</v>
      </c>
      <c r="F8509" t="s">
        <v>92</v>
      </c>
      <c r="G8509" t="s">
        <v>89</v>
      </c>
      <c r="H8509">
        <v>16.951000000000001</v>
      </c>
      <c r="I8509">
        <v>3</v>
      </c>
      <c r="J8509">
        <v>8000</v>
      </c>
      <c r="K8509">
        <f>+VLOOKUP(E8509,Costos!$A$1:$I$716100,9,FALSE)</f>
        <v>6.3063640000000003</v>
      </c>
      <c r="L8509" t="str">
        <f t="shared" si="280"/>
        <v>241</v>
      </c>
      <c r="M8509" t="str">
        <f t="shared" si="281"/>
        <v>241029</v>
      </c>
      <c r="N8509" t="str">
        <f>IFERROR(IF(L8509="231","231",VLOOKUP(E8509,Materiales!$A$1:$G$37443,7,FALSE)),"N/A")</f>
        <v>Resinas</v>
      </c>
    </row>
    <row r="8510" spans="1:14" x14ac:dyDescent="0.25">
      <c r="A8510" t="s">
        <v>6635</v>
      </c>
      <c r="B8510" t="s">
        <v>6618</v>
      </c>
      <c r="C8510">
        <v>2310160565</v>
      </c>
      <c r="D8510" t="s">
        <v>2454</v>
      </c>
      <c r="E8510">
        <v>2410090173</v>
      </c>
      <c r="F8510" t="s">
        <v>3179</v>
      </c>
      <c r="G8510" t="s">
        <v>89</v>
      </c>
      <c r="H8510">
        <v>8.1900000000000001E-2</v>
      </c>
      <c r="I8510">
        <v>3</v>
      </c>
      <c r="J8510">
        <v>8000</v>
      </c>
      <c r="K8510">
        <f>+VLOOKUP(E8510,Costos!$A$1:$I$716100,9,FALSE)</f>
        <v>72.419653999999994</v>
      </c>
      <c r="L8510" t="str">
        <f t="shared" si="280"/>
        <v>241</v>
      </c>
      <c r="M8510" t="str">
        <f t="shared" si="281"/>
        <v>241009</v>
      </c>
      <c r="N8510" t="str">
        <f>IFERROR(IF(L8510="231","231",VLOOKUP(E8510,Materiales!$A$1:$G$37443,7,FALSE)),"N/A")</f>
        <v>Pigmentos</v>
      </c>
    </row>
    <row r="8511" spans="1:14" x14ac:dyDescent="0.25">
      <c r="A8511" t="s">
        <v>6635</v>
      </c>
      <c r="B8511" t="s">
        <v>6618</v>
      </c>
      <c r="C8511">
        <v>2310160565</v>
      </c>
      <c r="D8511" t="s">
        <v>2454</v>
      </c>
      <c r="E8511">
        <v>2410090127</v>
      </c>
      <c r="F8511" t="s">
        <v>3173</v>
      </c>
      <c r="G8511" t="s">
        <v>89</v>
      </c>
      <c r="H8511">
        <v>1.67E-2</v>
      </c>
      <c r="I8511">
        <v>3</v>
      </c>
      <c r="J8511">
        <v>8000</v>
      </c>
      <c r="K8511">
        <f>+VLOOKUP(E8511,Costos!$A$1:$I$716100,9,FALSE)</f>
        <v>42.722158999999998</v>
      </c>
      <c r="L8511" t="str">
        <f t="shared" si="280"/>
        <v>241</v>
      </c>
      <c r="M8511" t="str">
        <f t="shared" si="281"/>
        <v>241009</v>
      </c>
      <c r="N8511" t="str">
        <f>IFERROR(IF(L8511="231","231",VLOOKUP(E8511,Materiales!$A$1:$G$37443,7,FALSE)),"N/A")</f>
        <v>Pigmentos</v>
      </c>
    </row>
    <row r="8512" spans="1:14" x14ac:dyDescent="0.25">
      <c r="A8512" t="s">
        <v>6635</v>
      </c>
      <c r="B8512" t="s">
        <v>6618</v>
      </c>
      <c r="C8512">
        <v>2310160565</v>
      </c>
      <c r="D8512" t="s">
        <v>2454</v>
      </c>
      <c r="E8512">
        <v>2430520005</v>
      </c>
      <c r="F8512" t="s">
        <v>3574</v>
      </c>
      <c r="G8512" t="s">
        <v>89</v>
      </c>
      <c r="H8512">
        <v>6.7000000000000004E-2</v>
      </c>
      <c r="I8512">
        <v>3</v>
      </c>
      <c r="J8512">
        <v>8000</v>
      </c>
      <c r="K8512">
        <f>+VLOOKUP(E8512,Costos!$A$1:$I$716100,9,FALSE)</f>
        <v>11.219386</v>
      </c>
      <c r="L8512" t="str">
        <f t="shared" si="280"/>
        <v>243</v>
      </c>
      <c r="M8512" t="str">
        <f t="shared" si="281"/>
        <v>243052</v>
      </c>
      <c r="N8512" t="str">
        <f>IFERROR(IF(L8512="231","231",VLOOKUP(E8512,Materiales!$A$1:$G$37443,7,FALSE)),"N/A")</f>
        <v>Varios</v>
      </c>
    </row>
    <row r="8513" spans="1:14" x14ac:dyDescent="0.25">
      <c r="A8513" t="s">
        <v>6635</v>
      </c>
      <c r="B8513" t="s">
        <v>6618</v>
      </c>
      <c r="C8513">
        <v>2310160565</v>
      </c>
      <c r="D8513" t="s">
        <v>2454</v>
      </c>
      <c r="E8513">
        <v>2410210005</v>
      </c>
      <c r="F8513" t="s">
        <v>4791</v>
      </c>
      <c r="G8513" t="s">
        <v>89</v>
      </c>
      <c r="H8513">
        <v>3.3399999999999999E-2</v>
      </c>
      <c r="I8513">
        <v>3</v>
      </c>
      <c r="J8513">
        <v>8000</v>
      </c>
      <c r="K8513">
        <f>+VLOOKUP(E8513,Costos!$A$1:$I$716100,9,FALSE)</f>
        <v>32.642020000000002</v>
      </c>
      <c r="L8513" t="str">
        <f t="shared" si="280"/>
        <v>241</v>
      </c>
      <c r="M8513" t="str">
        <f t="shared" si="281"/>
        <v>241021</v>
      </c>
      <c r="N8513" t="str">
        <f>IFERROR(IF(L8513="231","231",VLOOKUP(E8513,Materiales!$A$1:$G$37443,7,FALSE)),"N/A")</f>
        <v>Varios</v>
      </c>
    </row>
    <row r="8514" spans="1:14" x14ac:dyDescent="0.25">
      <c r="A8514" t="s">
        <v>6635</v>
      </c>
      <c r="B8514" t="s">
        <v>6618</v>
      </c>
      <c r="C8514">
        <v>2310090126</v>
      </c>
      <c r="D8514" t="s">
        <v>2252</v>
      </c>
      <c r="E8514">
        <v>2310090524</v>
      </c>
      <c r="F8514" t="s">
        <v>2306</v>
      </c>
      <c r="G8514" t="s">
        <v>36</v>
      </c>
      <c r="H8514">
        <v>8000</v>
      </c>
      <c r="I8514">
        <v>3</v>
      </c>
      <c r="J8514">
        <v>8000</v>
      </c>
      <c r="K8514">
        <f>+VLOOKUP(E8514,Costos!$A$1:$I$716100,9,FALSE)</f>
        <v>4.8142999999999998E-2</v>
      </c>
      <c r="L8514" t="str">
        <f t="shared" si="280"/>
        <v>231</v>
      </c>
      <c r="M8514" t="str">
        <f t="shared" si="281"/>
        <v>231009</v>
      </c>
      <c r="N8514" t="str">
        <f>IFERROR(IF(L8514="231","231",VLOOKUP(E8514,Materiales!$A$1:$G$37443,7,FALSE)),"N/A")</f>
        <v>231</v>
      </c>
    </row>
    <row r="8515" spans="1:14" x14ac:dyDescent="0.25">
      <c r="A8515" t="s">
        <v>6635</v>
      </c>
      <c r="B8515" t="s">
        <v>6618</v>
      </c>
      <c r="C8515">
        <v>2310090126</v>
      </c>
      <c r="D8515" t="s">
        <v>2252</v>
      </c>
      <c r="E8515">
        <v>2410170092</v>
      </c>
      <c r="F8515" t="s">
        <v>3287</v>
      </c>
      <c r="G8515" t="s">
        <v>36</v>
      </c>
      <c r="H8515">
        <v>8000</v>
      </c>
      <c r="I8515">
        <v>3</v>
      </c>
      <c r="J8515">
        <v>8000</v>
      </c>
      <c r="K8515">
        <f>+VLOOKUP(E8515,Costos!$A$1:$I$716100,9,FALSE)</f>
        <v>2.9576000000000002E-2</v>
      </c>
      <c r="L8515" t="str">
        <f t="shared" si="280"/>
        <v>241</v>
      </c>
      <c r="M8515" t="str">
        <f t="shared" si="281"/>
        <v>241017</v>
      </c>
      <c r="N8515" t="str">
        <f>IFERROR(IF(L8515="231","231",VLOOKUP(E8515,Materiales!$A$1:$G$37443,7,FALSE)),"N/A")</f>
        <v>Film</v>
      </c>
    </row>
    <row r="8516" spans="1:14" x14ac:dyDescent="0.25">
      <c r="A8516" t="s">
        <v>6635</v>
      </c>
      <c r="B8516" t="s">
        <v>6618</v>
      </c>
      <c r="C8516">
        <v>2310160563</v>
      </c>
      <c r="D8516" t="s">
        <v>2452</v>
      </c>
      <c r="E8516">
        <v>2410290626</v>
      </c>
      <c r="F8516" t="s">
        <v>92</v>
      </c>
      <c r="G8516" t="s">
        <v>89</v>
      </c>
      <c r="H8516">
        <v>10.272</v>
      </c>
      <c r="I8516">
        <v>3</v>
      </c>
      <c r="J8516">
        <v>8000</v>
      </c>
      <c r="K8516">
        <f>+VLOOKUP(E8516,Costos!$A$1:$I$716100,9,FALSE)</f>
        <v>6.3063640000000003</v>
      </c>
      <c r="L8516" t="str">
        <f t="shared" si="280"/>
        <v>241</v>
      </c>
      <c r="M8516" t="str">
        <f t="shared" si="281"/>
        <v>241029</v>
      </c>
      <c r="N8516" t="str">
        <f>IFERROR(IF(L8516="231","231",VLOOKUP(E8516,Materiales!$A$1:$G$37443,7,FALSE)),"N/A")</f>
        <v>Resinas</v>
      </c>
    </row>
    <row r="8517" spans="1:14" x14ac:dyDescent="0.25">
      <c r="A8517" t="s">
        <v>6635</v>
      </c>
      <c r="B8517" t="s">
        <v>6618</v>
      </c>
      <c r="C8517">
        <v>2310160563</v>
      </c>
      <c r="D8517" t="s">
        <v>2452</v>
      </c>
      <c r="E8517">
        <v>2410090168</v>
      </c>
      <c r="F8517" t="s">
        <v>109</v>
      </c>
      <c r="G8517" t="s">
        <v>89</v>
      </c>
      <c r="H8517">
        <v>0.34910000000000002</v>
      </c>
      <c r="I8517">
        <v>3</v>
      </c>
      <c r="J8517">
        <v>8000</v>
      </c>
      <c r="K8517">
        <f>+VLOOKUP(E8517,Costos!$A$1:$I$716100,9,FALSE)</f>
        <v>80.451431999999997</v>
      </c>
      <c r="L8517" t="str">
        <f t="shared" si="280"/>
        <v>241</v>
      </c>
      <c r="M8517" t="str">
        <f t="shared" si="281"/>
        <v>241009</v>
      </c>
      <c r="N8517" t="str">
        <f>IFERROR(IF(L8517="231","231",VLOOKUP(E8517,Materiales!$A$1:$G$37443,7,FALSE)),"N/A")</f>
        <v>Masterbach</v>
      </c>
    </row>
    <row r="8518" spans="1:14" x14ac:dyDescent="0.25">
      <c r="A8518" t="s">
        <v>6635</v>
      </c>
      <c r="B8518" t="s">
        <v>6618</v>
      </c>
      <c r="C8518">
        <v>2310160567</v>
      </c>
      <c r="D8518" t="s">
        <v>2456</v>
      </c>
      <c r="E8518">
        <v>2410290626</v>
      </c>
      <c r="F8518" t="s">
        <v>92</v>
      </c>
      <c r="G8518" t="s">
        <v>89</v>
      </c>
      <c r="H8518">
        <v>17.142900000000001</v>
      </c>
      <c r="I8518">
        <v>3</v>
      </c>
      <c r="J8518">
        <v>8000</v>
      </c>
      <c r="K8518">
        <f>+VLOOKUP(E8518,Costos!$A$1:$I$716100,9,FALSE)</f>
        <v>6.3063640000000003</v>
      </c>
      <c r="L8518" t="str">
        <f t="shared" si="280"/>
        <v>241</v>
      </c>
      <c r="M8518" t="str">
        <f t="shared" si="281"/>
        <v>241029</v>
      </c>
      <c r="N8518" t="str">
        <f>IFERROR(IF(L8518="231","231",VLOOKUP(E8518,Materiales!$A$1:$G$37443,7,FALSE)),"N/A")</f>
        <v>Resinas</v>
      </c>
    </row>
    <row r="8519" spans="1:14" x14ac:dyDescent="0.25">
      <c r="A8519" t="s">
        <v>6635</v>
      </c>
      <c r="B8519" t="s">
        <v>6618</v>
      </c>
      <c r="C8519">
        <v>2310160567</v>
      </c>
      <c r="D8519" t="s">
        <v>2456</v>
      </c>
      <c r="E8519">
        <v>2410090168</v>
      </c>
      <c r="F8519" t="s">
        <v>109</v>
      </c>
      <c r="G8519" t="s">
        <v>89</v>
      </c>
      <c r="H8519">
        <v>0.3886</v>
      </c>
      <c r="I8519">
        <v>3</v>
      </c>
      <c r="J8519">
        <v>8000</v>
      </c>
      <c r="K8519">
        <f>+VLOOKUP(E8519,Costos!$A$1:$I$716100,9,FALSE)</f>
        <v>80.451431999999997</v>
      </c>
      <c r="L8519" t="str">
        <f t="shared" si="280"/>
        <v>241</v>
      </c>
      <c r="M8519" t="str">
        <f t="shared" si="281"/>
        <v>241009</v>
      </c>
      <c r="N8519" t="str">
        <f>IFERROR(IF(L8519="231","231",VLOOKUP(E8519,Materiales!$A$1:$G$37443,7,FALSE)),"N/A")</f>
        <v>Masterbach</v>
      </c>
    </row>
    <row r="8520" spans="1:14" x14ac:dyDescent="0.25">
      <c r="A8520" t="s">
        <v>6635</v>
      </c>
      <c r="B8520" t="s">
        <v>6618</v>
      </c>
      <c r="C8520">
        <v>2310090126</v>
      </c>
      <c r="D8520" t="s">
        <v>2252</v>
      </c>
      <c r="E8520">
        <v>2310090524</v>
      </c>
      <c r="F8520" t="s">
        <v>2306</v>
      </c>
      <c r="G8520" t="s">
        <v>36</v>
      </c>
      <c r="H8520">
        <v>8000</v>
      </c>
      <c r="I8520">
        <v>3</v>
      </c>
      <c r="J8520">
        <v>8000</v>
      </c>
      <c r="K8520">
        <f>+VLOOKUP(E8520,Costos!$A$1:$I$716100,9,FALSE)</f>
        <v>4.8142999999999998E-2</v>
      </c>
      <c r="L8520" t="str">
        <f t="shared" si="280"/>
        <v>231</v>
      </c>
      <c r="M8520" t="str">
        <f t="shared" si="281"/>
        <v>231009</v>
      </c>
      <c r="N8520" t="str">
        <f>IFERROR(IF(L8520="231","231",VLOOKUP(E8520,Materiales!$A$1:$G$37443,7,FALSE)),"N/A")</f>
        <v>231</v>
      </c>
    </row>
    <row r="8521" spans="1:14" x14ac:dyDescent="0.25">
      <c r="A8521" t="s">
        <v>6635</v>
      </c>
      <c r="B8521" t="s">
        <v>6618</v>
      </c>
      <c r="C8521">
        <v>2310090126</v>
      </c>
      <c r="D8521" t="s">
        <v>2252</v>
      </c>
      <c r="E8521">
        <v>2410170092</v>
      </c>
      <c r="F8521" t="s">
        <v>3287</v>
      </c>
      <c r="G8521" t="s">
        <v>36</v>
      </c>
      <c r="H8521">
        <v>8000</v>
      </c>
      <c r="I8521">
        <v>3</v>
      </c>
      <c r="J8521">
        <v>8000</v>
      </c>
      <c r="K8521">
        <f>+VLOOKUP(E8521,Costos!$A$1:$I$716100,9,FALSE)</f>
        <v>2.9576000000000002E-2</v>
      </c>
      <c r="L8521" t="str">
        <f t="shared" si="280"/>
        <v>241</v>
      </c>
      <c r="M8521" t="str">
        <f t="shared" si="281"/>
        <v>241017</v>
      </c>
      <c r="N8521" t="str">
        <f>IFERROR(IF(L8521="231","231",VLOOKUP(E8521,Materiales!$A$1:$G$37443,7,FALSE)),"N/A")</f>
        <v>Film</v>
      </c>
    </row>
    <row r="8522" spans="1:14" x14ac:dyDescent="0.25">
      <c r="A8522" t="s">
        <v>6635</v>
      </c>
      <c r="B8522" t="s">
        <v>6618</v>
      </c>
      <c r="C8522">
        <v>2310160562</v>
      </c>
      <c r="D8522" t="s">
        <v>2451</v>
      </c>
      <c r="E8522">
        <v>2410290626</v>
      </c>
      <c r="F8522" t="s">
        <v>92</v>
      </c>
      <c r="G8522" t="s">
        <v>89</v>
      </c>
      <c r="H8522">
        <v>10.151999999999999</v>
      </c>
      <c r="I8522">
        <v>3</v>
      </c>
      <c r="J8522">
        <v>8000</v>
      </c>
      <c r="K8522">
        <f>+VLOOKUP(E8522,Costos!$A$1:$I$716100,9,FALSE)</f>
        <v>6.3063640000000003</v>
      </c>
      <c r="L8522" t="str">
        <f t="shared" si="280"/>
        <v>241</v>
      </c>
      <c r="M8522" t="str">
        <f t="shared" si="281"/>
        <v>241029</v>
      </c>
      <c r="N8522" t="str">
        <f>IFERROR(IF(L8522="231","231",VLOOKUP(E8522,Materiales!$A$1:$G$37443,7,FALSE)),"N/A")</f>
        <v>Resinas</v>
      </c>
    </row>
    <row r="8523" spans="1:14" x14ac:dyDescent="0.25">
      <c r="A8523" t="s">
        <v>6635</v>
      </c>
      <c r="B8523" t="s">
        <v>6618</v>
      </c>
      <c r="C8523">
        <v>2310160562</v>
      </c>
      <c r="D8523" t="s">
        <v>2451</v>
      </c>
      <c r="E8523">
        <v>2430520005</v>
      </c>
      <c r="F8523" t="s">
        <v>3574</v>
      </c>
      <c r="G8523" t="s">
        <v>89</v>
      </c>
      <c r="H8523">
        <v>4.87E-2</v>
      </c>
      <c r="I8523">
        <v>3</v>
      </c>
      <c r="J8523">
        <v>8000</v>
      </c>
      <c r="K8523">
        <f>+VLOOKUP(E8523,Costos!$A$1:$I$716100,9,FALSE)</f>
        <v>11.219386</v>
      </c>
      <c r="L8523" t="str">
        <f t="shared" si="280"/>
        <v>243</v>
      </c>
      <c r="M8523" t="str">
        <f t="shared" si="281"/>
        <v>243052</v>
      </c>
      <c r="N8523" t="str">
        <f>IFERROR(IF(L8523="231","231",VLOOKUP(E8523,Materiales!$A$1:$G$37443,7,FALSE)),"N/A")</f>
        <v>Varios</v>
      </c>
    </row>
    <row r="8524" spans="1:14" x14ac:dyDescent="0.25">
      <c r="A8524" t="s">
        <v>6635</v>
      </c>
      <c r="B8524" t="s">
        <v>6618</v>
      </c>
      <c r="C8524">
        <v>2310160562</v>
      </c>
      <c r="D8524" t="s">
        <v>2451</v>
      </c>
      <c r="E8524">
        <v>2410210005</v>
      </c>
      <c r="F8524" t="s">
        <v>4791</v>
      </c>
      <c r="G8524" t="s">
        <v>89</v>
      </c>
      <c r="H8524">
        <v>2.0299999999999999E-2</v>
      </c>
      <c r="I8524">
        <v>3</v>
      </c>
      <c r="J8524">
        <v>8000</v>
      </c>
      <c r="K8524">
        <f>+VLOOKUP(E8524,Costos!$A$1:$I$716100,9,FALSE)</f>
        <v>32.642020000000002</v>
      </c>
      <c r="L8524" t="str">
        <f t="shared" si="280"/>
        <v>241</v>
      </c>
      <c r="M8524" t="str">
        <f t="shared" si="281"/>
        <v>241021</v>
      </c>
      <c r="N8524" t="str">
        <f>IFERROR(IF(L8524="231","231",VLOOKUP(E8524,Materiales!$A$1:$G$37443,7,FALSE)),"N/A")</f>
        <v>Varios</v>
      </c>
    </row>
    <row r="8525" spans="1:14" x14ac:dyDescent="0.25">
      <c r="A8525" t="s">
        <v>6635</v>
      </c>
      <c r="B8525" t="s">
        <v>6618</v>
      </c>
      <c r="C8525">
        <v>2310160562</v>
      </c>
      <c r="D8525" t="s">
        <v>2451</v>
      </c>
      <c r="E8525">
        <v>2410090302</v>
      </c>
      <c r="F8525" t="s">
        <v>3202</v>
      </c>
      <c r="G8525" t="s">
        <v>89</v>
      </c>
      <c r="H8525">
        <v>2.4500000000000001E-2</v>
      </c>
      <c r="I8525">
        <v>3</v>
      </c>
      <c r="J8525">
        <v>8000</v>
      </c>
      <c r="K8525">
        <f>+VLOOKUP(E8525,Costos!$A$1:$I$716100,9,FALSE)</f>
        <v>40.179017999999999</v>
      </c>
      <c r="L8525" t="str">
        <f t="shared" si="280"/>
        <v>241</v>
      </c>
      <c r="M8525" t="str">
        <f t="shared" si="281"/>
        <v>241009</v>
      </c>
      <c r="N8525" t="str">
        <f>IFERROR(IF(L8525="231","231",VLOOKUP(E8525,Materiales!$A$1:$G$37443,7,FALSE)),"N/A")</f>
        <v>Pigmentos</v>
      </c>
    </row>
    <row r="8526" spans="1:14" x14ac:dyDescent="0.25">
      <c r="A8526" t="s">
        <v>6635</v>
      </c>
      <c r="B8526" t="s">
        <v>6618</v>
      </c>
      <c r="C8526">
        <v>2310160562</v>
      </c>
      <c r="D8526" t="s">
        <v>2451</v>
      </c>
      <c r="E8526">
        <v>2410090173</v>
      </c>
      <c r="F8526" t="s">
        <v>3179</v>
      </c>
      <c r="G8526" t="s">
        <v>89</v>
      </c>
      <c r="H8526">
        <v>1.6199999999999999E-2</v>
      </c>
      <c r="I8526">
        <v>3</v>
      </c>
      <c r="J8526">
        <v>8000</v>
      </c>
      <c r="K8526">
        <f>+VLOOKUP(E8526,Costos!$A$1:$I$716100,9,FALSE)</f>
        <v>72.419653999999994</v>
      </c>
      <c r="L8526" t="str">
        <f t="shared" si="280"/>
        <v>241</v>
      </c>
      <c r="M8526" t="str">
        <f t="shared" si="281"/>
        <v>241009</v>
      </c>
      <c r="N8526" t="str">
        <f>IFERROR(IF(L8526="231","231",VLOOKUP(E8526,Materiales!$A$1:$G$37443,7,FALSE)),"N/A")</f>
        <v>Pigmentos</v>
      </c>
    </row>
    <row r="8527" spans="1:14" x14ac:dyDescent="0.25">
      <c r="A8527" t="s">
        <v>6635</v>
      </c>
      <c r="B8527" t="s">
        <v>6618</v>
      </c>
      <c r="C8527">
        <v>2310160566</v>
      </c>
      <c r="D8527" t="s">
        <v>2455</v>
      </c>
      <c r="E8527">
        <v>2410290215</v>
      </c>
      <c r="F8527" t="s">
        <v>3343</v>
      </c>
      <c r="G8527" t="s">
        <v>89</v>
      </c>
      <c r="H8527">
        <v>21.391100000000002</v>
      </c>
      <c r="I8527">
        <v>3</v>
      </c>
      <c r="J8527">
        <v>8000</v>
      </c>
      <c r="K8527">
        <f>+VLOOKUP(E8527,Costos!$A$1:$I$716100,9,FALSE)</f>
        <v>6.9057969999999997</v>
      </c>
      <c r="L8527" t="str">
        <f t="shared" si="280"/>
        <v>241</v>
      </c>
      <c r="M8527" t="str">
        <f t="shared" si="281"/>
        <v>241029</v>
      </c>
      <c r="N8527" t="str">
        <f>IFERROR(IF(L8527="231","231",VLOOKUP(E8527,Materiales!$A$1:$G$37443,7,FALSE)),"N/A")</f>
        <v>Resinas</v>
      </c>
    </row>
    <row r="8528" spans="1:14" x14ac:dyDescent="0.25">
      <c r="A8528" t="s">
        <v>6635</v>
      </c>
      <c r="B8528" t="s">
        <v>6618</v>
      </c>
      <c r="C8528">
        <v>2310160566</v>
      </c>
      <c r="D8528" t="s">
        <v>2455</v>
      </c>
      <c r="E8528">
        <v>2430520005</v>
      </c>
      <c r="F8528" t="s">
        <v>3574</v>
      </c>
      <c r="G8528" t="s">
        <v>89</v>
      </c>
      <c r="H8528">
        <v>8.8499999999999995E-2</v>
      </c>
      <c r="I8528">
        <v>3</v>
      </c>
      <c r="J8528">
        <v>8000</v>
      </c>
      <c r="K8528">
        <f>+VLOOKUP(E8528,Costos!$A$1:$I$716100,9,FALSE)</f>
        <v>11.219386</v>
      </c>
      <c r="L8528" t="str">
        <f t="shared" si="280"/>
        <v>243</v>
      </c>
      <c r="M8528" t="str">
        <f t="shared" si="281"/>
        <v>243052</v>
      </c>
      <c r="N8528" t="str">
        <f>IFERROR(IF(L8528="231","231",VLOOKUP(E8528,Materiales!$A$1:$G$37443,7,FALSE)),"N/A")</f>
        <v>Varios</v>
      </c>
    </row>
    <row r="8529" spans="1:14" x14ac:dyDescent="0.25">
      <c r="A8529" t="s">
        <v>6635</v>
      </c>
      <c r="B8529" t="s">
        <v>6618</v>
      </c>
      <c r="C8529">
        <v>2310160566</v>
      </c>
      <c r="D8529" t="s">
        <v>2455</v>
      </c>
      <c r="E8529">
        <v>2410210005</v>
      </c>
      <c r="F8529" t="s">
        <v>4791</v>
      </c>
      <c r="G8529" t="s">
        <v>89</v>
      </c>
      <c r="H8529">
        <v>3.15E-2</v>
      </c>
      <c r="I8529">
        <v>3</v>
      </c>
      <c r="J8529">
        <v>8000</v>
      </c>
      <c r="K8529">
        <f>+VLOOKUP(E8529,Costos!$A$1:$I$716100,9,FALSE)</f>
        <v>32.642020000000002</v>
      </c>
      <c r="L8529" t="str">
        <f t="shared" si="280"/>
        <v>241</v>
      </c>
      <c r="M8529" t="str">
        <f t="shared" si="281"/>
        <v>241021</v>
      </c>
      <c r="N8529" t="str">
        <f>IFERROR(IF(L8529="231","231",VLOOKUP(E8529,Materiales!$A$1:$G$37443,7,FALSE)),"N/A")</f>
        <v>Varios</v>
      </c>
    </row>
    <row r="8530" spans="1:14" x14ac:dyDescent="0.25">
      <c r="A8530" t="s">
        <v>6635</v>
      </c>
      <c r="B8530" t="s">
        <v>6618</v>
      </c>
      <c r="C8530">
        <v>2310160566</v>
      </c>
      <c r="D8530" t="s">
        <v>2455</v>
      </c>
      <c r="E8530">
        <v>2410090302</v>
      </c>
      <c r="F8530" t="s">
        <v>3202</v>
      </c>
      <c r="G8530" t="s">
        <v>89</v>
      </c>
      <c r="H8530">
        <v>4.1599999999999998E-2</v>
      </c>
      <c r="I8530">
        <v>3</v>
      </c>
      <c r="J8530">
        <v>8000</v>
      </c>
      <c r="K8530">
        <f>+VLOOKUP(E8530,Costos!$A$1:$I$716100,9,FALSE)</f>
        <v>40.179017999999999</v>
      </c>
      <c r="L8530" t="str">
        <f t="shared" si="280"/>
        <v>241</v>
      </c>
      <c r="M8530" t="str">
        <f t="shared" si="281"/>
        <v>241009</v>
      </c>
      <c r="N8530" t="str">
        <f>IFERROR(IF(L8530="231","231",VLOOKUP(E8530,Materiales!$A$1:$G$37443,7,FALSE)),"N/A")</f>
        <v>Pigmentos</v>
      </c>
    </row>
    <row r="8531" spans="1:14" x14ac:dyDescent="0.25">
      <c r="A8531" t="s">
        <v>6635</v>
      </c>
      <c r="B8531" t="s">
        <v>6618</v>
      </c>
      <c r="C8531">
        <v>2310160566</v>
      </c>
      <c r="D8531" t="s">
        <v>2455</v>
      </c>
      <c r="E8531">
        <v>2410090173</v>
      </c>
      <c r="F8531" t="s">
        <v>3179</v>
      </c>
      <c r="G8531" t="s">
        <v>89</v>
      </c>
      <c r="H8531">
        <v>2.5399999999999999E-2</v>
      </c>
      <c r="I8531">
        <v>3</v>
      </c>
      <c r="J8531">
        <v>8000</v>
      </c>
      <c r="K8531">
        <f>+VLOOKUP(E8531,Costos!$A$1:$I$716100,9,FALSE)</f>
        <v>72.419653999999994</v>
      </c>
      <c r="L8531" t="str">
        <f t="shared" si="280"/>
        <v>241</v>
      </c>
      <c r="M8531" t="str">
        <f t="shared" si="281"/>
        <v>241009</v>
      </c>
      <c r="N8531" t="str">
        <f>IFERROR(IF(L8531="231","231",VLOOKUP(E8531,Materiales!$A$1:$G$37443,7,FALSE)),"N/A")</f>
        <v>Pigmentos</v>
      </c>
    </row>
    <row r="8532" spans="1:14" x14ac:dyDescent="0.25">
      <c r="A8532" t="s">
        <v>6635</v>
      </c>
      <c r="B8532" t="s">
        <v>6618</v>
      </c>
      <c r="C8532">
        <v>2310090525</v>
      </c>
      <c r="D8532" t="s">
        <v>2309</v>
      </c>
      <c r="E8532">
        <v>2310090524</v>
      </c>
      <c r="F8532" t="s">
        <v>2306</v>
      </c>
      <c r="G8532" t="s">
        <v>36</v>
      </c>
      <c r="H8532">
        <v>8000</v>
      </c>
      <c r="I8532">
        <v>3</v>
      </c>
      <c r="J8532">
        <v>8000</v>
      </c>
      <c r="K8532">
        <f>+VLOOKUP(E8532,Costos!$A$1:$I$716100,9,FALSE)</f>
        <v>4.8142999999999998E-2</v>
      </c>
      <c r="L8532" t="str">
        <f t="shared" si="280"/>
        <v>231</v>
      </c>
      <c r="M8532" t="str">
        <f t="shared" si="281"/>
        <v>231009</v>
      </c>
      <c r="N8532" t="str">
        <f>IFERROR(IF(L8532="231","231",VLOOKUP(E8532,Materiales!$A$1:$G$37443,7,FALSE)),"N/A")</f>
        <v>231</v>
      </c>
    </row>
    <row r="8533" spans="1:14" x14ac:dyDescent="0.25">
      <c r="A8533" t="s">
        <v>6635</v>
      </c>
      <c r="B8533" t="s">
        <v>6618</v>
      </c>
      <c r="C8533">
        <v>2310090525</v>
      </c>
      <c r="D8533" t="s">
        <v>2309</v>
      </c>
      <c r="E8533">
        <v>2410170242</v>
      </c>
      <c r="F8533" t="s">
        <v>3299</v>
      </c>
      <c r="G8533" t="s">
        <v>36</v>
      </c>
      <c r="H8533">
        <v>8000</v>
      </c>
      <c r="I8533">
        <v>3</v>
      </c>
      <c r="J8533">
        <v>8000</v>
      </c>
      <c r="K8533">
        <f>+VLOOKUP(E8533,Costos!$A$1:$I$716100,9,FALSE)</f>
        <v>2.6702E-2</v>
      </c>
      <c r="L8533" t="str">
        <f t="shared" si="280"/>
        <v>241</v>
      </c>
      <c r="M8533" t="str">
        <f t="shared" si="281"/>
        <v>241017</v>
      </c>
      <c r="N8533" t="str">
        <f>IFERROR(IF(L8533="231","231",VLOOKUP(E8533,Materiales!$A$1:$G$37443,7,FALSE)),"N/A")</f>
        <v>Film</v>
      </c>
    </row>
    <row r="8534" spans="1:14" x14ac:dyDescent="0.25">
      <c r="A8534" t="s">
        <v>6635</v>
      </c>
      <c r="B8534" t="s">
        <v>6618</v>
      </c>
      <c r="C8534">
        <v>2310160529</v>
      </c>
      <c r="D8534" t="s">
        <v>2435</v>
      </c>
      <c r="E8534">
        <v>2410290215</v>
      </c>
      <c r="F8534" t="s">
        <v>3343</v>
      </c>
      <c r="G8534" t="s">
        <v>89</v>
      </c>
      <c r="H8534">
        <v>16.64</v>
      </c>
      <c r="I8534">
        <v>3</v>
      </c>
      <c r="J8534">
        <v>8000</v>
      </c>
      <c r="K8534">
        <f>+VLOOKUP(E8534,Costos!$A$1:$I$716100,9,FALSE)</f>
        <v>6.9057969999999997</v>
      </c>
      <c r="L8534" t="str">
        <f t="shared" si="280"/>
        <v>241</v>
      </c>
      <c r="M8534" t="str">
        <f t="shared" si="281"/>
        <v>241029</v>
      </c>
      <c r="N8534" t="str">
        <f>IFERROR(IF(L8534="231","231",VLOOKUP(E8534,Materiales!$A$1:$G$37443,7,FALSE)),"N/A")</f>
        <v>Resinas</v>
      </c>
    </row>
    <row r="8535" spans="1:14" x14ac:dyDescent="0.25">
      <c r="A8535" t="s">
        <v>6635</v>
      </c>
      <c r="B8535" t="s">
        <v>6618</v>
      </c>
      <c r="C8535">
        <v>2310160529</v>
      </c>
      <c r="D8535" t="s">
        <v>2435</v>
      </c>
      <c r="E8535">
        <v>2410090295</v>
      </c>
      <c r="F8535" t="s">
        <v>88</v>
      </c>
      <c r="G8535" t="s">
        <v>89</v>
      </c>
      <c r="H8535">
        <v>0.32800000000000001</v>
      </c>
      <c r="I8535">
        <v>3</v>
      </c>
      <c r="J8535">
        <v>8000</v>
      </c>
      <c r="K8535">
        <f>+VLOOKUP(E8535,Costos!$A$1:$I$716100,9,FALSE)</f>
        <v>18.454965999999999</v>
      </c>
      <c r="L8535" t="str">
        <f t="shared" ref="L8535:L8595" si="282">+LEFT(E8535,3)</f>
        <v>241</v>
      </c>
      <c r="M8535" t="str">
        <f t="shared" ref="M8535:M8595" si="283">+LEFT(E8535,6)</f>
        <v>241009</v>
      </c>
      <c r="N8535" t="str">
        <f>IFERROR(IF(L8535="231","231",VLOOKUP(E8535,Materiales!$A$1:$G$37443,7,FALSE)),"N/A")</f>
        <v>Masterbach</v>
      </c>
    </row>
    <row r="8536" spans="1:14" x14ac:dyDescent="0.25">
      <c r="A8536" t="s">
        <v>6635</v>
      </c>
      <c r="B8536" t="s">
        <v>6618</v>
      </c>
      <c r="C8536">
        <v>2310160534</v>
      </c>
      <c r="D8536" t="s">
        <v>2439</v>
      </c>
      <c r="E8536">
        <v>2410090295</v>
      </c>
      <c r="F8536" t="s">
        <v>88</v>
      </c>
      <c r="G8536" t="s">
        <v>89</v>
      </c>
      <c r="H8536">
        <v>0.12820000000000001</v>
      </c>
      <c r="I8536">
        <v>3</v>
      </c>
      <c r="J8536">
        <v>8000</v>
      </c>
      <c r="K8536">
        <f>+VLOOKUP(E8536,Costos!$A$1:$I$716100,9,FALSE)</f>
        <v>18.454965999999999</v>
      </c>
      <c r="L8536" t="str">
        <f t="shared" si="282"/>
        <v>241</v>
      </c>
      <c r="M8536" t="str">
        <f t="shared" si="283"/>
        <v>241009</v>
      </c>
      <c r="N8536" t="str">
        <f>IFERROR(IF(L8536="231","231",VLOOKUP(E8536,Materiales!$A$1:$G$37443,7,FALSE)),"N/A")</f>
        <v>Masterbach</v>
      </c>
    </row>
    <row r="8537" spans="1:14" x14ac:dyDescent="0.25">
      <c r="A8537" t="s">
        <v>6635</v>
      </c>
      <c r="B8537" t="s">
        <v>6618</v>
      </c>
      <c r="C8537">
        <v>2310160534</v>
      </c>
      <c r="D8537" t="s">
        <v>2439</v>
      </c>
      <c r="E8537">
        <v>2410290626</v>
      </c>
      <c r="F8537" t="s">
        <v>92</v>
      </c>
      <c r="G8537" t="s">
        <v>89</v>
      </c>
      <c r="H8537">
        <v>10.872199999999999</v>
      </c>
      <c r="I8537">
        <v>3</v>
      </c>
      <c r="J8537">
        <v>8000</v>
      </c>
      <c r="K8537">
        <f>+VLOOKUP(E8537,Costos!$A$1:$I$716100,9,FALSE)</f>
        <v>6.3063640000000003</v>
      </c>
      <c r="L8537" t="str">
        <f t="shared" si="282"/>
        <v>241</v>
      </c>
      <c r="M8537" t="str">
        <f t="shared" si="283"/>
        <v>241029</v>
      </c>
      <c r="N8537" t="str">
        <f>IFERROR(IF(L8537="231","231",VLOOKUP(E8537,Materiales!$A$1:$G$37443,7,FALSE)),"N/A")</f>
        <v>Resinas</v>
      </c>
    </row>
    <row r="8538" spans="1:14" x14ac:dyDescent="0.25">
      <c r="A8538" t="s">
        <v>6635</v>
      </c>
      <c r="B8538" t="s">
        <v>6618</v>
      </c>
      <c r="C8538">
        <v>2310090527</v>
      </c>
      <c r="D8538" t="s">
        <v>2311</v>
      </c>
      <c r="E8538">
        <v>2310090524</v>
      </c>
      <c r="F8538" t="s">
        <v>2306</v>
      </c>
      <c r="G8538" t="s">
        <v>36</v>
      </c>
      <c r="H8538">
        <v>8000</v>
      </c>
      <c r="I8538">
        <v>3</v>
      </c>
      <c r="J8538">
        <v>8000</v>
      </c>
      <c r="K8538">
        <f>+VLOOKUP(E8538,Costos!$A$1:$I$716100,9,FALSE)</f>
        <v>4.8142999999999998E-2</v>
      </c>
      <c r="L8538" t="str">
        <f t="shared" si="282"/>
        <v>231</v>
      </c>
      <c r="M8538" t="str">
        <f t="shared" si="283"/>
        <v>231009</v>
      </c>
      <c r="N8538" t="str">
        <f>IFERROR(IF(L8538="231","231",VLOOKUP(E8538,Materiales!$A$1:$G$37443,7,FALSE)),"N/A")</f>
        <v>231</v>
      </c>
    </row>
    <row r="8539" spans="1:14" x14ac:dyDescent="0.25">
      <c r="A8539" t="s">
        <v>6635</v>
      </c>
      <c r="B8539" t="s">
        <v>6618</v>
      </c>
      <c r="C8539">
        <v>2310090527</v>
      </c>
      <c r="D8539" t="s">
        <v>2311</v>
      </c>
      <c r="E8539">
        <v>2410170244</v>
      </c>
      <c r="F8539" t="s">
        <v>3301</v>
      </c>
      <c r="G8539" t="s">
        <v>36</v>
      </c>
      <c r="H8539">
        <v>8000</v>
      </c>
      <c r="I8539">
        <v>3</v>
      </c>
      <c r="J8539">
        <v>8000</v>
      </c>
      <c r="K8539">
        <f>+VLOOKUP(E8539,Costos!$A$1:$I$716100,9,FALSE)</f>
        <v>2.6086999999999999E-2</v>
      </c>
      <c r="L8539" t="str">
        <f t="shared" si="282"/>
        <v>241</v>
      </c>
      <c r="M8539" t="str">
        <f t="shared" si="283"/>
        <v>241017</v>
      </c>
      <c r="N8539" t="str">
        <f>IFERROR(IF(L8539="231","231",VLOOKUP(E8539,Materiales!$A$1:$G$37443,7,FALSE)),"N/A")</f>
        <v>Film</v>
      </c>
    </row>
    <row r="8540" spans="1:14" x14ac:dyDescent="0.25">
      <c r="A8540" t="s">
        <v>6635</v>
      </c>
      <c r="B8540" t="s">
        <v>6618</v>
      </c>
      <c r="C8540">
        <v>2310160528</v>
      </c>
      <c r="D8540" t="s">
        <v>2434</v>
      </c>
      <c r="E8540">
        <v>2410290215</v>
      </c>
      <c r="F8540" t="s">
        <v>3343</v>
      </c>
      <c r="G8540" t="s">
        <v>89</v>
      </c>
      <c r="H8540">
        <v>16.64</v>
      </c>
      <c r="I8540">
        <v>3</v>
      </c>
      <c r="J8540">
        <v>8000</v>
      </c>
      <c r="K8540">
        <f>+VLOOKUP(E8540,Costos!$A$1:$I$716100,9,FALSE)</f>
        <v>6.9057969999999997</v>
      </c>
      <c r="L8540" t="str">
        <f t="shared" si="282"/>
        <v>241</v>
      </c>
      <c r="M8540" t="str">
        <f t="shared" si="283"/>
        <v>241029</v>
      </c>
      <c r="N8540" t="str">
        <f>IFERROR(IF(L8540="231","231",VLOOKUP(E8540,Materiales!$A$1:$G$37443,7,FALSE)),"N/A")</f>
        <v>Resinas</v>
      </c>
    </row>
    <row r="8541" spans="1:14" x14ac:dyDescent="0.25">
      <c r="A8541" t="s">
        <v>6635</v>
      </c>
      <c r="B8541" t="s">
        <v>6618</v>
      </c>
      <c r="C8541">
        <v>2310160528</v>
      </c>
      <c r="D8541" t="s">
        <v>2434</v>
      </c>
      <c r="E8541">
        <v>2410090310</v>
      </c>
      <c r="F8541" t="s">
        <v>99</v>
      </c>
      <c r="G8541" t="s">
        <v>89</v>
      </c>
      <c r="H8541">
        <v>0.2044</v>
      </c>
      <c r="I8541">
        <v>3</v>
      </c>
      <c r="J8541">
        <v>8000</v>
      </c>
      <c r="K8541">
        <f>+VLOOKUP(E8541,Costos!$A$1:$I$716100,9,FALSE)</f>
        <v>8.8844949999999994</v>
      </c>
      <c r="L8541" t="str">
        <f t="shared" si="282"/>
        <v>241</v>
      </c>
      <c r="M8541" t="str">
        <f t="shared" si="283"/>
        <v>241009</v>
      </c>
      <c r="N8541" t="str">
        <f>IFERROR(IF(L8541="231","231",VLOOKUP(E8541,Materiales!$A$1:$G$37443,7,FALSE)),"N/A")</f>
        <v>Masterbach</v>
      </c>
    </row>
    <row r="8542" spans="1:14" x14ac:dyDescent="0.25">
      <c r="A8542" t="s">
        <v>6635</v>
      </c>
      <c r="B8542" t="s">
        <v>6618</v>
      </c>
      <c r="C8542">
        <v>2310160537</v>
      </c>
      <c r="D8542" t="s">
        <v>2442</v>
      </c>
      <c r="E8542">
        <v>2410090310</v>
      </c>
      <c r="F8542" t="s">
        <v>99</v>
      </c>
      <c r="G8542" t="s">
        <v>89</v>
      </c>
      <c r="H8542">
        <v>0.14549999999999999</v>
      </c>
      <c r="I8542">
        <v>3</v>
      </c>
      <c r="J8542">
        <v>8000</v>
      </c>
      <c r="K8542">
        <f>+VLOOKUP(E8542,Costos!$A$1:$I$716100,9,FALSE)</f>
        <v>8.8844949999999994</v>
      </c>
      <c r="L8542" t="str">
        <f t="shared" si="282"/>
        <v>241</v>
      </c>
      <c r="M8542" t="str">
        <f t="shared" si="283"/>
        <v>241009</v>
      </c>
      <c r="N8542" t="str">
        <f>IFERROR(IF(L8542="231","231",VLOOKUP(E8542,Materiales!$A$1:$G$37443,7,FALSE)),"N/A")</f>
        <v>Masterbach</v>
      </c>
    </row>
    <row r="8543" spans="1:14" x14ac:dyDescent="0.25">
      <c r="A8543" t="s">
        <v>6635</v>
      </c>
      <c r="B8543" t="s">
        <v>6618</v>
      </c>
      <c r="C8543">
        <v>2310160537</v>
      </c>
      <c r="D8543" t="s">
        <v>2442</v>
      </c>
      <c r="E8543">
        <v>2410290626</v>
      </c>
      <c r="F8543" t="s">
        <v>92</v>
      </c>
      <c r="G8543" t="s">
        <v>89</v>
      </c>
      <c r="H8543">
        <v>10.4</v>
      </c>
      <c r="I8543">
        <v>3</v>
      </c>
      <c r="J8543">
        <v>8000</v>
      </c>
      <c r="K8543">
        <f>+VLOOKUP(E8543,Costos!$A$1:$I$716100,9,FALSE)</f>
        <v>6.3063640000000003</v>
      </c>
      <c r="L8543" t="str">
        <f t="shared" si="282"/>
        <v>241</v>
      </c>
      <c r="M8543" t="str">
        <f t="shared" si="283"/>
        <v>241029</v>
      </c>
      <c r="N8543" t="str">
        <f>IFERROR(IF(L8543="231","231",VLOOKUP(E8543,Materiales!$A$1:$G$37443,7,FALSE)),"N/A")</f>
        <v>Resinas</v>
      </c>
    </row>
    <row r="8544" spans="1:14" x14ac:dyDescent="0.25">
      <c r="A8544" t="s">
        <v>6635</v>
      </c>
      <c r="B8544" t="s">
        <v>6618</v>
      </c>
      <c r="C8544">
        <v>2310090526</v>
      </c>
      <c r="D8544" t="s">
        <v>2310</v>
      </c>
      <c r="E8544">
        <v>2310090524</v>
      </c>
      <c r="F8544" t="s">
        <v>2306</v>
      </c>
      <c r="G8544" t="s">
        <v>36</v>
      </c>
      <c r="H8544">
        <v>8000</v>
      </c>
      <c r="I8544">
        <v>3</v>
      </c>
      <c r="J8544">
        <v>8000</v>
      </c>
      <c r="K8544">
        <f>+VLOOKUP(E8544,Costos!$A$1:$I$716100,9,FALSE)</f>
        <v>4.8142999999999998E-2</v>
      </c>
      <c r="L8544" t="str">
        <f t="shared" si="282"/>
        <v>231</v>
      </c>
      <c r="M8544" t="str">
        <f t="shared" si="283"/>
        <v>231009</v>
      </c>
      <c r="N8544" t="str">
        <f>IFERROR(IF(L8544="231","231",VLOOKUP(E8544,Materiales!$A$1:$G$37443,7,FALSE)),"N/A")</f>
        <v>231</v>
      </c>
    </row>
    <row r="8545" spans="1:14" x14ac:dyDescent="0.25">
      <c r="A8545" t="s">
        <v>6635</v>
      </c>
      <c r="B8545" t="s">
        <v>6618</v>
      </c>
      <c r="C8545">
        <v>2310090526</v>
      </c>
      <c r="D8545" t="s">
        <v>2310</v>
      </c>
      <c r="E8545">
        <v>2410170243</v>
      </c>
      <c r="F8545" t="s">
        <v>3300</v>
      </c>
      <c r="G8545" t="s">
        <v>36</v>
      </c>
      <c r="H8545">
        <v>8000</v>
      </c>
      <c r="I8545">
        <v>3</v>
      </c>
      <c r="J8545">
        <v>8000</v>
      </c>
      <c r="K8545">
        <f>+VLOOKUP(E8545,Costos!$A$1:$I$716100,9,FALSE)</f>
        <v>2.4511000000000002E-2</v>
      </c>
      <c r="L8545" t="str">
        <f t="shared" si="282"/>
        <v>241</v>
      </c>
      <c r="M8545" t="str">
        <f t="shared" si="283"/>
        <v>241017</v>
      </c>
      <c r="N8545" t="str">
        <f>IFERROR(IF(L8545="231","231",VLOOKUP(E8545,Materiales!$A$1:$G$37443,7,FALSE)),"N/A")</f>
        <v>Film</v>
      </c>
    </row>
    <row r="8546" spans="1:14" x14ac:dyDescent="0.25">
      <c r="A8546" t="s">
        <v>6635</v>
      </c>
      <c r="B8546" t="s">
        <v>6618</v>
      </c>
      <c r="C8546">
        <v>2310160530</v>
      </c>
      <c r="D8546" t="s">
        <v>2436</v>
      </c>
      <c r="E8546">
        <v>2410290215</v>
      </c>
      <c r="F8546" t="s">
        <v>3343</v>
      </c>
      <c r="G8546" t="s">
        <v>89</v>
      </c>
      <c r="H8546">
        <v>16.64</v>
      </c>
      <c r="I8546">
        <v>3</v>
      </c>
      <c r="J8546">
        <v>8000</v>
      </c>
      <c r="K8546">
        <f>+VLOOKUP(E8546,Costos!$A$1:$I$716100,9,FALSE)</f>
        <v>6.9057969999999997</v>
      </c>
      <c r="L8546" t="str">
        <f t="shared" si="282"/>
        <v>241</v>
      </c>
      <c r="M8546" t="str">
        <f t="shared" si="283"/>
        <v>241029</v>
      </c>
      <c r="N8546" t="str">
        <f>IFERROR(IF(L8546="231","231",VLOOKUP(E8546,Materiales!$A$1:$G$37443,7,FALSE)),"N/A")</f>
        <v>Resinas</v>
      </c>
    </row>
    <row r="8547" spans="1:14" x14ac:dyDescent="0.25">
      <c r="A8547" t="s">
        <v>6635</v>
      </c>
      <c r="B8547" t="s">
        <v>6618</v>
      </c>
      <c r="C8547">
        <v>2310160530</v>
      </c>
      <c r="D8547" t="s">
        <v>2436</v>
      </c>
      <c r="E8547">
        <v>2410090294</v>
      </c>
      <c r="F8547" t="s">
        <v>101</v>
      </c>
      <c r="G8547" t="s">
        <v>89</v>
      </c>
      <c r="H8547">
        <v>0.2044</v>
      </c>
      <c r="I8547">
        <v>3</v>
      </c>
      <c r="J8547">
        <v>8000</v>
      </c>
      <c r="K8547">
        <f>+VLOOKUP(E8547,Costos!$A$1:$I$716100,9,FALSE)</f>
        <v>21.1996</v>
      </c>
      <c r="L8547" t="str">
        <f t="shared" si="282"/>
        <v>241</v>
      </c>
      <c r="M8547" t="str">
        <f t="shared" si="283"/>
        <v>241009</v>
      </c>
      <c r="N8547" t="str">
        <f>IFERROR(IF(L8547="231","231",VLOOKUP(E8547,Materiales!$A$1:$G$37443,7,FALSE)),"N/A")</f>
        <v>Masterbach</v>
      </c>
    </row>
    <row r="8548" spans="1:14" x14ac:dyDescent="0.25">
      <c r="A8548" t="s">
        <v>6635</v>
      </c>
      <c r="B8548" t="s">
        <v>6618</v>
      </c>
      <c r="C8548">
        <v>2310160535</v>
      </c>
      <c r="D8548" t="s">
        <v>2440</v>
      </c>
      <c r="E8548">
        <v>2410090294</v>
      </c>
      <c r="F8548" t="s">
        <v>101</v>
      </c>
      <c r="G8548" t="s">
        <v>89</v>
      </c>
      <c r="H8548">
        <v>8.3500000000000005E-2</v>
      </c>
      <c r="I8548">
        <v>3</v>
      </c>
      <c r="J8548">
        <v>8000</v>
      </c>
      <c r="K8548">
        <f>+VLOOKUP(E8548,Costos!$A$1:$I$716100,9,FALSE)</f>
        <v>21.1996</v>
      </c>
      <c r="L8548" t="str">
        <f t="shared" si="282"/>
        <v>241</v>
      </c>
      <c r="M8548" t="str">
        <f t="shared" si="283"/>
        <v>241009</v>
      </c>
      <c r="N8548" t="str">
        <f>IFERROR(IF(L8548="231","231",VLOOKUP(E8548,Materiales!$A$1:$G$37443,7,FALSE)),"N/A")</f>
        <v>Masterbach</v>
      </c>
    </row>
    <row r="8549" spans="1:14" x14ac:dyDescent="0.25">
      <c r="A8549" t="s">
        <v>6635</v>
      </c>
      <c r="B8549" t="s">
        <v>6618</v>
      </c>
      <c r="C8549">
        <v>2310160535</v>
      </c>
      <c r="D8549" t="s">
        <v>2440</v>
      </c>
      <c r="E8549">
        <v>2410290626</v>
      </c>
      <c r="F8549" t="s">
        <v>92</v>
      </c>
      <c r="G8549" t="s">
        <v>89</v>
      </c>
      <c r="H8549">
        <v>10.2407</v>
      </c>
      <c r="I8549">
        <v>3</v>
      </c>
      <c r="J8549">
        <v>8000</v>
      </c>
      <c r="K8549">
        <f>+VLOOKUP(E8549,Costos!$A$1:$I$716100,9,FALSE)</f>
        <v>6.3063640000000003</v>
      </c>
      <c r="L8549" t="str">
        <f t="shared" si="282"/>
        <v>241</v>
      </c>
      <c r="M8549" t="str">
        <f t="shared" si="283"/>
        <v>241029</v>
      </c>
      <c r="N8549" t="str">
        <f>IFERROR(IF(L8549="231","231",VLOOKUP(E8549,Materiales!$A$1:$G$37443,7,FALSE)),"N/A")</f>
        <v>Resinas</v>
      </c>
    </row>
    <row r="8550" spans="1:14" x14ac:dyDescent="0.25">
      <c r="A8550" t="s">
        <v>6635</v>
      </c>
      <c r="B8550" t="s">
        <v>6618</v>
      </c>
      <c r="C8550">
        <v>2310090528</v>
      </c>
      <c r="D8550" t="s">
        <v>2312</v>
      </c>
      <c r="E8550">
        <v>2310090524</v>
      </c>
      <c r="F8550" t="s">
        <v>2306</v>
      </c>
      <c r="G8550" t="s">
        <v>36</v>
      </c>
      <c r="H8550">
        <v>8000</v>
      </c>
      <c r="I8550">
        <v>3</v>
      </c>
      <c r="J8550">
        <v>8000</v>
      </c>
      <c r="K8550">
        <f>+VLOOKUP(E8550,Costos!$A$1:$I$716100,9,FALSE)</f>
        <v>4.8142999999999998E-2</v>
      </c>
      <c r="L8550" t="str">
        <f t="shared" si="282"/>
        <v>231</v>
      </c>
      <c r="M8550" t="str">
        <f t="shared" si="283"/>
        <v>231009</v>
      </c>
      <c r="N8550" t="str">
        <f>IFERROR(IF(L8550="231","231",VLOOKUP(E8550,Materiales!$A$1:$G$37443,7,FALSE)),"N/A")</f>
        <v>231</v>
      </c>
    </row>
    <row r="8551" spans="1:14" x14ac:dyDescent="0.25">
      <c r="A8551" t="s">
        <v>6635</v>
      </c>
      <c r="B8551" t="s">
        <v>6618</v>
      </c>
      <c r="C8551">
        <v>2310090528</v>
      </c>
      <c r="D8551" t="s">
        <v>2312</v>
      </c>
      <c r="E8551">
        <v>2410170245</v>
      </c>
      <c r="F8551" t="s">
        <v>3302</v>
      </c>
      <c r="G8551" t="s">
        <v>36</v>
      </c>
      <c r="H8551">
        <v>8000</v>
      </c>
      <c r="I8551">
        <v>3</v>
      </c>
      <c r="J8551">
        <v>8000</v>
      </c>
      <c r="K8551">
        <f>+VLOOKUP(E8551,Costos!$A$1:$I$716100,9,FALSE)</f>
        <v>3.0096000000000001E-2</v>
      </c>
      <c r="L8551" t="str">
        <f t="shared" si="282"/>
        <v>241</v>
      </c>
      <c r="M8551" t="str">
        <f t="shared" si="283"/>
        <v>241017</v>
      </c>
      <c r="N8551" t="str">
        <f>IFERROR(IF(L8551="231","231",VLOOKUP(E8551,Materiales!$A$1:$G$37443,7,FALSE)),"N/A")</f>
        <v>Film</v>
      </c>
    </row>
    <row r="8552" spans="1:14" x14ac:dyDescent="0.25">
      <c r="A8552" t="s">
        <v>6635</v>
      </c>
      <c r="B8552" t="s">
        <v>6618</v>
      </c>
      <c r="C8552">
        <v>2310160531</v>
      </c>
      <c r="D8552" t="s">
        <v>2437</v>
      </c>
      <c r="E8552">
        <v>2410290215</v>
      </c>
      <c r="F8552" t="s">
        <v>3343</v>
      </c>
      <c r="G8552" t="s">
        <v>89</v>
      </c>
      <c r="H8552">
        <v>16.64</v>
      </c>
      <c r="I8552">
        <v>3</v>
      </c>
      <c r="J8552">
        <v>8000</v>
      </c>
      <c r="K8552">
        <f>+VLOOKUP(E8552,Costos!$A$1:$I$716100,9,FALSE)</f>
        <v>6.9057969999999997</v>
      </c>
      <c r="L8552" t="str">
        <f t="shared" si="282"/>
        <v>241</v>
      </c>
      <c r="M8552" t="str">
        <f t="shared" si="283"/>
        <v>241029</v>
      </c>
      <c r="N8552" t="str">
        <f>IFERROR(IF(L8552="231","231",VLOOKUP(E8552,Materiales!$A$1:$G$37443,7,FALSE)),"N/A")</f>
        <v>Resinas</v>
      </c>
    </row>
    <row r="8553" spans="1:14" x14ac:dyDescent="0.25">
      <c r="A8553" t="s">
        <v>6635</v>
      </c>
      <c r="B8553" t="s">
        <v>6618</v>
      </c>
      <c r="C8553">
        <v>2310160531</v>
      </c>
      <c r="D8553" t="s">
        <v>2437</v>
      </c>
      <c r="E8553">
        <v>2410090296</v>
      </c>
      <c r="F8553" t="s">
        <v>102</v>
      </c>
      <c r="G8553" t="s">
        <v>89</v>
      </c>
      <c r="H8553">
        <v>0.2044</v>
      </c>
      <c r="I8553">
        <v>3</v>
      </c>
      <c r="J8553">
        <v>8000</v>
      </c>
      <c r="K8553">
        <f>+VLOOKUP(E8553,Costos!$A$1:$I$716100,9,FALSE)</f>
        <v>20.895799</v>
      </c>
      <c r="L8553" t="str">
        <f t="shared" si="282"/>
        <v>241</v>
      </c>
      <c r="M8553" t="str">
        <f t="shared" si="283"/>
        <v>241009</v>
      </c>
      <c r="N8553" t="str">
        <f>IFERROR(IF(L8553="231","231",VLOOKUP(E8553,Materiales!$A$1:$G$37443,7,FALSE)),"N/A")</f>
        <v>Masterbach</v>
      </c>
    </row>
    <row r="8554" spans="1:14" x14ac:dyDescent="0.25">
      <c r="A8554" t="s">
        <v>6635</v>
      </c>
      <c r="B8554" t="s">
        <v>6618</v>
      </c>
      <c r="C8554">
        <v>2310160536</v>
      </c>
      <c r="D8554" t="s">
        <v>2441</v>
      </c>
      <c r="E8554">
        <v>2410090296</v>
      </c>
      <c r="F8554" t="s">
        <v>102</v>
      </c>
      <c r="G8554" t="s">
        <v>89</v>
      </c>
      <c r="H8554">
        <v>0.18820000000000001</v>
      </c>
      <c r="I8554">
        <v>3</v>
      </c>
      <c r="J8554">
        <v>8000</v>
      </c>
      <c r="K8554">
        <f>+VLOOKUP(E8554,Costos!$A$1:$I$716100,9,FALSE)</f>
        <v>20.895799</v>
      </c>
      <c r="L8554" t="str">
        <f t="shared" si="282"/>
        <v>241</v>
      </c>
      <c r="M8554" t="str">
        <f t="shared" si="283"/>
        <v>241009</v>
      </c>
      <c r="N8554" t="str">
        <f>IFERROR(IF(L8554="231","231",VLOOKUP(E8554,Materiales!$A$1:$G$37443,7,FALSE)),"N/A")</f>
        <v>Masterbach</v>
      </c>
    </row>
    <row r="8555" spans="1:14" x14ac:dyDescent="0.25">
      <c r="A8555" t="s">
        <v>6635</v>
      </c>
      <c r="B8555" t="s">
        <v>6618</v>
      </c>
      <c r="C8555">
        <v>2310160536</v>
      </c>
      <c r="D8555" t="s">
        <v>2441</v>
      </c>
      <c r="E8555">
        <v>2410290626</v>
      </c>
      <c r="F8555" t="s">
        <v>92</v>
      </c>
      <c r="G8555" t="s">
        <v>89</v>
      </c>
      <c r="H8555">
        <v>10.4</v>
      </c>
      <c r="I8555">
        <v>3</v>
      </c>
      <c r="J8555">
        <v>8000</v>
      </c>
      <c r="K8555">
        <f>+VLOOKUP(E8555,Costos!$A$1:$I$716100,9,FALSE)</f>
        <v>6.3063640000000003</v>
      </c>
      <c r="L8555" t="str">
        <f t="shared" si="282"/>
        <v>241</v>
      </c>
      <c r="M8555" t="str">
        <f t="shared" si="283"/>
        <v>241029</v>
      </c>
      <c r="N8555" t="str">
        <f>IFERROR(IF(L8555="231","231",VLOOKUP(E8555,Materiales!$A$1:$G$37443,7,FALSE)),"N/A")</f>
        <v>Resinas</v>
      </c>
    </row>
    <row r="8556" spans="1:14" x14ac:dyDescent="0.25">
      <c r="A8556" t="s">
        <v>6635</v>
      </c>
      <c r="B8556" t="s">
        <v>6618</v>
      </c>
      <c r="C8556">
        <v>2310090126</v>
      </c>
      <c r="D8556" t="s">
        <v>2252</v>
      </c>
      <c r="E8556">
        <v>2310090524</v>
      </c>
      <c r="F8556" t="s">
        <v>2306</v>
      </c>
      <c r="G8556" t="s">
        <v>36</v>
      </c>
      <c r="H8556">
        <v>8000</v>
      </c>
      <c r="I8556">
        <v>3</v>
      </c>
      <c r="J8556">
        <v>8000</v>
      </c>
      <c r="K8556">
        <f>+VLOOKUP(E8556,Costos!$A$1:$I$716100,9,FALSE)</f>
        <v>4.8142999999999998E-2</v>
      </c>
      <c r="L8556" t="str">
        <f t="shared" si="282"/>
        <v>231</v>
      </c>
      <c r="M8556" t="str">
        <f t="shared" si="283"/>
        <v>231009</v>
      </c>
      <c r="N8556" t="str">
        <f>IFERROR(IF(L8556="231","231",VLOOKUP(E8556,Materiales!$A$1:$G$37443,7,FALSE)),"N/A")</f>
        <v>231</v>
      </c>
    </row>
    <row r="8557" spans="1:14" x14ac:dyDescent="0.25">
      <c r="A8557" t="s">
        <v>6635</v>
      </c>
      <c r="B8557" t="s">
        <v>6618</v>
      </c>
      <c r="C8557">
        <v>2310090126</v>
      </c>
      <c r="D8557" t="s">
        <v>2252</v>
      </c>
      <c r="E8557">
        <v>2410170092</v>
      </c>
      <c r="F8557" t="s">
        <v>3287</v>
      </c>
      <c r="G8557" t="s">
        <v>36</v>
      </c>
      <c r="H8557">
        <v>8000</v>
      </c>
      <c r="I8557">
        <v>3</v>
      </c>
      <c r="J8557">
        <v>8000</v>
      </c>
      <c r="K8557">
        <f>+VLOOKUP(E8557,Costos!$A$1:$I$716100,9,FALSE)</f>
        <v>2.9576000000000002E-2</v>
      </c>
      <c r="L8557" t="str">
        <f t="shared" si="282"/>
        <v>241</v>
      </c>
      <c r="M8557" t="str">
        <f t="shared" si="283"/>
        <v>241017</v>
      </c>
      <c r="N8557" t="str">
        <f>IFERROR(IF(L8557="231","231",VLOOKUP(E8557,Materiales!$A$1:$G$37443,7,FALSE)),"N/A")</f>
        <v>Film</v>
      </c>
    </row>
    <row r="8558" spans="1:14" x14ac:dyDescent="0.25">
      <c r="A8558" t="s">
        <v>6635</v>
      </c>
      <c r="B8558" t="s">
        <v>6618</v>
      </c>
      <c r="C8558">
        <v>2310160593</v>
      </c>
      <c r="D8558" t="s">
        <v>6623</v>
      </c>
      <c r="E8558">
        <v>2410290215</v>
      </c>
      <c r="F8558" t="s">
        <v>3343</v>
      </c>
      <c r="G8558" t="s">
        <v>89</v>
      </c>
      <c r="H8558">
        <v>16.64</v>
      </c>
      <c r="I8558">
        <v>3</v>
      </c>
      <c r="J8558">
        <v>8000</v>
      </c>
      <c r="K8558">
        <f>+VLOOKUP(E8558,Costos!$A$1:$I$716100,9,FALSE)</f>
        <v>6.9057969999999997</v>
      </c>
      <c r="L8558" t="str">
        <f t="shared" si="282"/>
        <v>241</v>
      </c>
      <c r="M8558" t="str">
        <f t="shared" si="283"/>
        <v>241029</v>
      </c>
      <c r="N8558" t="str">
        <f>IFERROR(IF(L8558="231","231",VLOOKUP(E8558,Materiales!$A$1:$G$37443,7,FALSE)),"N/A")</f>
        <v>Resinas</v>
      </c>
    </row>
    <row r="8559" spans="1:14" x14ac:dyDescent="0.25">
      <c r="A8559" t="s">
        <v>6635</v>
      </c>
      <c r="B8559" t="s">
        <v>6618</v>
      </c>
      <c r="C8559">
        <v>2310160597</v>
      </c>
      <c r="D8559" t="s">
        <v>6624</v>
      </c>
      <c r="E8559">
        <v>2410290626</v>
      </c>
      <c r="F8559" t="s">
        <v>92</v>
      </c>
      <c r="G8559" t="s">
        <v>89</v>
      </c>
      <c r="H8559">
        <v>10.222200000000001</v>
      </c>
      <c r="I8559">
        <v>3</v>
      </c>
      <c r="J8559">
        <v>8000</v>
      </c>
      <c r="K8559">
        <f>+VLOOKUP(E8559,Costos!$A$1:$I$716100,9,FALSE)</f>
        <v>6.3063640000000003</v>
      </c>
      <c r="L8559" t="str">
        <f t="shared" si="282"/>
        <v>241</v>
      </c>
      <c r="M8559" t="str">
        <f t="shared" si="283"/>
        <v>241029</v>
      </c>
      <c r="N8559" t="str">
        <f>IFERROR(IF(L8559="231","231",VLOOKUP(E8559,Materiales!$A$1:$G$37443,7,FALSE)),"N/A")</f>
        <v>Resinas</v>
      </c>
    </row>
    <row r="8560" spans="1:14" x14ac:dyDescent="0.25">
      <c r="A8560" t="s">
        <v>6635</v>
      </c>
      <c r="B8560" t="s">
        <v>6618</v>
      </c>
      <c r="C8560">
        <v>2310090126</v>
      </c>
      <c r="D8560" t="s">
        <v>2252</v>
      </c>
      <c r="E8560">
        <v>2310090524</v>
      </c>
      <c r="F8560" t="s">
        <v>2306</v>
      </c>
      <c r="G8560" t="s">
        <v>36</v>
      </c>
      <c r="H8560">
        <v>8000</v>
      </c>
      <c r="I8560">
        <v>3</v>
      </c>
      <c r="J8560">
        <v>8000</v>
      </c>
      <c r="K8560">
        <f>+VLOOKUP(E8560,Costos!$A$1:$I$716100,9,FALSE)</f>
        <v>4.8142999999999998E-2</v>
      </c>
      <c r="L8560" t="str">
        <f t="shared" si="282"/>
        <v>231</v>
      </c>
      <c r="M8560" t="str">
        <f t="shared" si="283"/>
        <v>231009</v>
      </c>
      <c r="N8560" t="str">
        <f>IFERROR(IF(L8560="231","231",VLOOKUP(E8560,Materiales!$A$1:$G$37443,7,FALSE)),"N/A")</f>
        <v>231</v>
      </c>
    </row>
    <row r="8561" spans="1:14" x14ac:dyDescent="0.25">
      <c r="A8561" t="s">
        <v>6635</v>
      </c>
      <c r="B8561" t="s">
        <v>6618</v>
      </c>
      <c r="C8561">
        <v>2310090126</v>
      </c>
      <c r="D8561" t="s">
        <v>2252</v>
      </c>
      <c r="E8561">
        <v>2410170092</v>
      </c>
      <c r="F8561" t="s">
        <v>3287</v>
      </c>
      <c r="G8561" t="s">
        <v>36</v>
      </c>
      <c r="H8561">
        <v>8000</v>
      </c>
      <c r="I8561">
        <v>3</v>
      </c>
      <c r="J8561">
        <v>8000</v>
      </c>
      <c r="K8561">
        <f>+VLOOKUP(E8561,Costos!$A$1:$I$716100,9,FALSE)</f>
        <v>2.9576000000000002E-2</v>
      </c>
      <c r="L8561" t="str">
        <f t="shared" si="282"/>
        <v>241</v>
      </c>
      <c r="M8561" t="str">
        <f t="shared" si="283"/>
        <v>241017</v>
      </c>
      <c r="N8561" t="str">
        <f>IFERROR(IF(L8561="231","231",VLOOKUP(E8561,Materiales!$A$1:$G$37443,7,FALSE)),"N/A")</f>
        <v>Film</v>
      </c>
    </row>
    <row r="8562" spans="1:14" x14ac:dyDescent="0.25">
      <c r="A8562" t="s">
        <v>6635</v>
      </c>
      <c r="B8562" t="s">
        <v>6618</v>
      </c>
      <c r="C8562">
        <v>2310160594</v>
      </c>
      <c r="D8562" t="s">
        <v>6626</v>
      </c>
      <c r="E8562">
        <v>2410290215</v>
      </c>
      <c r="F8562" t="s">
        <v>3343</v>
      </c>
      <c r="G8562" t="s">
        <v>89</v>
      </c>
      <c r="H8562">
        <v>16.64</v>
      </c>
      <c r="I8562">
        <v>3</v>
      </c>
      <c r="J8562">
        <v>8000</v>
      </c>
      <c r="K8562">
        <f>+VLOOKUP(E8562,Costos!$A$1:$I$716100,9,FALSE)</f>
        <v>6.9057969999999997</v>
      </c>
      <c r="L8562" t="str">
        <f t="shared" si="282"/>
        <v>241</v>
      </c>
      <c r="M8562" t="str">
        <f t="shared" si="283"/>
        <v>241029</v>
      </c>
      <c r="N8562" t="str">
        <f>IFERROR(IF(L8562="231","231",VLOOKUP(E8562,Materiales!$A$1:$G$37443,7,FALSE)),"N/A")</f>
        <v>Resinas</v>
      </c>
    </row>
    <row r="8563" spans="1:14" x14ac:dyDescent="0.25">
      <c r="A8563" t="s">
        <v>6635</v>
      </c>
      <c r="B8563" t="s">
        <v>6618</v>
      </c>
      <c r="C8563">
        <v>2310160598</v>
      </c>
      <c r="D8563" t="s">
        <v>6627</v>
      </c>
      <c r="E8563">
        <v>2410290626</v>
      </c>
      <c r="F8563" t="s">
        <v>92</v>
      </c>
      <c r="G8563" t="s">
        <v>89</v>
      </c>
      <c r="H8563">
        <v>10.222200000000001</v>
      </c>
      <c r="I8563">
        <v>3</v>
      </c>
      <c r="J8563">
        <v>8000</v>
      </c>
      <c r="K8563">
        <f>+VLOOKUP(E8563,Costos!$A$1:$I$716100,9,FALSE)</f>
        <v>6.3063640000000003</v>
      </c>
      <c r="L8563" t="str">
        <f t="shared" si="282"/>
        <v>241</v>
      </c>
      <c r="M8563" t="str">
        <f t="shared" si="283"/>
        <v>241029</v>
      </c>
      <c r="N8563" t="str">
        <f>IFERROR(IF(L8563="231","231",VLOOKUP(E8563,Materiales!$A$1:$G$37443,7,FALSE)),"N/A")</f>
        <v>Resinas</v>
      </c>
    </row>
    <row r="8564" spans="1:14" x14ac:dyDescent="0.25">
      <c r="A8564" t="s">
        <v>6635</v>
      </c>
      <c r="B8564" t="s">
        <v>6618</v>
      </c>
      <c r="C8564">
        <v>2310090126</v>
      </c>
      <c r="D8564" t="s">
        <v>2252</v>
      </c>
      <c r="E8564">
        <v>2310090524</v>
      </c>
      <c r="F8564" t="s">
        <v>2306</v>
      </c>
      <c r="G8564" t="s">
        <v>36</v>
      </c>
      <c r="H8564">
        <v>8000</v>
      </c>
      <c r="I8564">
        <v>3</v>
      </c>
      <c r="J8564">
        <v>8000</v>
      </c>
      <c r="K8564">
        <f>+VLOOKUP(E8564,Costos!$A$1:$I$716100,9,FALSE)</f>
        <v>4.8142999999999998E-2</v>
      </c>
      <c r="L8564" t="str">
        <f t="shared" si="282"/>
        <v>231</v>
      </c>
      <c r="M8564" t="str">
        <f t="shared" si="283"/>
        <v>231009</v>
      </c>
      <c r="N8564" t="str">
        <f>IFERROR(IF(L8564="231","231",VLOOKUP(E8564,Materiales!$A$1:$G$37443,7,FALSE)),"N/A")</f>
        <v>231</v>
      </c>
    </row>
    <row r="8565" spans="1:14" x14ac:dyDescent="0.25">
      <c r="A8565" t="s">
        <v>6635</v>
      </c>
      <c r="B8565" t="s">
        <v>6618</v>
      </c>
      <c r="C8565">
        <v>2310090126</v>
      </c>
      <c r="D8565" t="s">
        <v>2252</v>
      </c>
      <c r="E8565">
        <v>2410170092</v>
      </c>
      <c r="F8565" t="s">
        <v>3287</v>
      </c>
      <c r="G8565" t="s">
        <v>36</v>
      </c>
      <c r="H8565">
        <v>8000</v>
      </c>
      <c r="I8565">
        <v>3</v>
      </c>
      <c r="J8565">
        <v>8000</v>
      </c>
      <c r="K8565">
        <f>+VLOOKUP(E8565,Costos!$A$1:$I$716100,9,FALSE)</f>
        <v>2.9576000000000002E-2</v>
      </c>
      <c r="L8565" t="str">
        <f t="shared" si="282"/>
        <v>241</v>
      </c>
      <c r="M8565" t="str">
        <f t="shared" si="283"/>
        <v>241017</v>
      </c>
      <c r="N8565" t="str">
        <f>IFERROR(IF(L8565="231","231",VLOOKUP(E8565,Materiales!$A$1:$G$37443,7,FALSE)),"N/A")</f>
        <v>Film</v>
      </c>
    </row>
    <row r="8566" spans="1:14" x14ac:dyDescent="0.25">
      <c r="A8566" t="s">
        <v>6635</v>
      </c>
      <c r="B8566" t="s">
        <v>6618</v>
      </c>
      <c r="C8566">
        <v>2310160595</v>
      </c>
      <c r="D8566" t="s">
        <v>6629</v>
      </c>
      <c r="E8566">
        <v>2410290215</v>
      </c>
      <c r="F8566" t="s">
        <v>3343</v>
      </c>
      <c r="G8566" t="s">
        <v>89</v>
      </c>
      <c r="H8566">
        <v>16.64</v>
      </c>
      <c r="I8566">
        <v>3</v>
      </c>
      <c r="J8566">
        <v>8000</v>
      </c>
      <c r="K8566">
        <f>+VLOOKUP(E8566,Costos!$A$1:$I$716100,9,FALSE)</f>
        <v>6.9057969999999997</v>
      </c>
      <c r="L8566" t="str">
        <f t="shared" si="282"/>
        <v>241</v>
      </c>
      <c r="M8566" t="str">
        <f t="shared" si="283"/>
        <v>241029</v>
      </c>
      <c r="N8566" t="str">
        <f>IFERROR(IF(L8566="231","231",VLOOKUP(E8566,Materiales!$A$1:$G$37443,7,FALSE)),"N/A")</f>
        <v>Resinas</v>
      </c>
    </row>
    <row r="8567" spans="1:14" x14ac:dyDescent="0.25">
      <c r="A8567" t="s">
        <v>6635</v>
      </c>
      <c r="B8567" t="s">
        <v>6618</v>
      </c>
      <c r="C8567">
        <v>2310160599</v>
      </c>
      <c r="D8567" t="s">
        <v>6630</v>
      </c>
      <c r="E8567">
        <v>2410290626</v>
      </c>
      <c r="F8567" t="s">
        <v>92</v>
      </c>
      <c r="G8567" t="s">
        <v>89</v>
      </c>
      <c r="H8567">
        <v>10.222200000000001</v>
      </c>
      <c r="I8567">
        <v>3</v>
      </c>
      <c r="J8567">
        <v>8000</v>
      </c>
      <c r="K8567">
        <f>+VLOOKUP(E8567,Costos!$A$1:$I$716100,9,FALSE)</f>
        <v>6.3063640000000003</v>
      </c>
      <c r="L8567" t="str">
        <f t="shared" si="282"/>
        <v>241</v>
      </c>
      <c r="M8567" t="str">
        <f t="shared" si="283"/>
        <v>241029</v>
      </c>
      <c r="N8567" t="str">
        <f>IFERROR(IF(L8567="231","231",VLOOKUP(E8567,Materiales!$A$1:$G$37443,7,FALSE)),"N/A")</f>
        <v>Resinas</v>
      </c>
    </row>
    <row r="8568" spans="1:14" x14ac:dyDescent="0.25">
      <c r="A8568" t="s">
        <v>6635</v>
      </c>
      <c r="B8568" t="s">
        <v>6618</v>
      </c>
      <c r="C8568">
        <v>2310090126</v>
      </c>
      <c r="D8568" t="s">
        <v>2252</v>
      </c>
      <c r="E8568">
        <v>2310090524</v>
      </c>
      <c r="F8568" t="s">
        <v>2306</v>
      </c>
      <c r="G8568" t="s">
        <v>36</v>
      </c>
      <c r="H8568">
        <v>8000</v>
      </c>
      <c r="I8568">
        <v>3</v>
      </c>
      <c r="J8568">
        <v>8000</v>
      </c>
      <c r="K8568">
        <f>+VLOOKUP(E8568,Costos!$A$1:$I$716100,9,FALSE)</f>
        <v>4.8142999999999998E-2</v>
      </c>
      <c r="L8568" t="str">
        <f t="shared" si="282"/>
        <v>231</v>
      </c>
      <c r="M8568" t="str">
        <f t="shared" si="283"/>
        <v>231009</v>
      </c>
      <c r="N8568" t="str">
        <f>IFERROR(IF(L8568="231","231",VLOOKUP(E8568,Materiales!$A$1:$G$37443,7,FALSE)),"N/A")</f>
        <v>231</v>
      </c>
    </row>
    <row r="8569" spans="1:14" x14ac:dyDescent="0.25">
      <c r="A8569" t="s">
        <v>6635</v>
      </c>
      <c r="B8569" t="s">
        <v>6618</v>
      </c>
      <c r="C8569">
        <v>2310090126</v>
      </c>
      <c r="D8569" t="s">
        <v>2252</v>
      </c>
      <c r="E8569">
        <v>2410170092</v>
      </c>
      <c r="F8569" t="s">
        <v>3287</v>
      </c>
      <c r="G8569" t="s">
        <v>36</v>
      </c>
      <c r="H8569">
        <v>8000</v>
      </c>
      <c r="I8569">
        <v>3</v>
      </c>
      <c r="J8569">
        <v>8000</v>
      </c>
      <c r="K8569">
        <f>+VLOOKUP(E8569,Costos!$A$1:$I$716100,9,FALSE)</f>
        <v>2.9576000000000002E-2</v>
      </c>
      <c r="L8569" t="str">
        <f t="shared" si="282"/>
        <v>241</v>
      </c>
      <c r="M8569" t="str">
        <f t="shared" si="283"/>
        <v>241017</v>
      </c>
      <c r="N8569" t="str">
        <f>IFERROR(IF(L8569="231","231",VLOOKUP(E8569,Materiales!$A$1:$G$37443,7,FALSE)),"N/A")</f>
        <v>Film</v>
      </c>
    </row>
    <row r="8570" spans="1:14" x14ac:dyDescent="0.25">
      <c r="A8570" t="s">
        <v>6635</v>
      </c>
      <c r="B8570" t="s">
        <v>6618</v>
      </c>
      <c r="C8570">
        <v>2310160596</v>
      </c>
      <c r="D8570" t="s">
        <v>6632</v>
      </c>
      <c r="E8570">
        <v>2410290215</v>
      </c>
      <c r="F8570" t="s">
        <v>3343</v>
      </c>
      <c r="G8570" t="s">
        <v>89</v>
      </c>
      <c r="H8570">
        <v>16.64</v>
      </c>
      <c r="I8570">
        <v>3</v>
      </c>
      <c r="J8570">
        <v>8000</v>
      </c>
      <c r="K8570">
        <f>+VLOOKUP(E8570,Costos!$A$1:$I$716100,9,FALSE)</f>
        <v>6.9057969999999997</v>
      </c>
      <c r="L8570" t="str">
        <f t="shared" si="282"/>
        <v>241</v>
      </c>
      <c r="M8570" t="str">
        <f t="shared" si="283"/>
        <v>241029</v>
      </c>
      <c r="N8570" t="str">
        <f>IFERROR(IF(L8570="231","231",VLOOKUP(E8570,Materiales!$A$1:$G$37443,7,FALSE)),"N/A")</f>
        <v>Resinas</v>
      </c>
    </row>
    <row r="8571" spans="1:14" x14ac:dyDescent="0.25">
      <c r="A8571" t="s">
        <v>6635</v>
      </c>
      <c r="B8571" t="s">
        <v>6618</v>
      </c>
      <c r="C8571">
        <v>2310160600</v>
      </c>
      <c r="D8571" t="s">
        <v>6633</v>
      </c>
      <c r="E8571">
        <v>2410290626</v>
      </c>
      <c r="F8571" t="s">
        <v>92</v>
      </c>
      <c r="G8571" t="s">
        <v>89</v>
      </c>
      <c r="H8571">
        <v>10.222200000000001</v>
      </c>
      <c r="I8571">
        <v>3</v>
      </c>
      <c r="J8571">
        <v>8000</v>
      </c>
      <c r="K8571">
        <f>+VLOOKUP(E8571,Costos!$A$1:$I$716100,9,FALSE)</f>
        <v>6.3063640000000003</v>
      </c>
      <c r="L8571" t="str">
        <f t="shared" si="282"/>
        <v>241</v>
      </c>
      <c r="M8571" t="str">
        <f t="shared" si="283"/>
        <v>241029</v>
      </c>
      <c r="N8571" t="str">
        <f>IFERROR(IF(L8571="231","231",VLOOKUP(E8571,Materiales!$A$1:$G$37443,7,FALSE)),"N/A")</f>
        <v>Resinas</v>
      </c>
    </row>
    <row r="8572" spans="1:14" x14ac:dyDescent="0.25">
      <c r="A8572" t="s">
        <v>6635</v>
      </c>
      <c r="B8572" t="s">
        <v>6618</v>
      </c>
      <c r="C8572">
        <v>2310090524</v>
      </c>
      <c r="D8572" t="s">
        <v>2306</v>
      </c>
      <c r="E8572">
        <v>2410090171</v>
      </c>
      <c r="F8572" t="s">
        <v>3178</v>
      </c>
      <c r="G8572" t="s">
        <v>89</v>
      </c>
      <c r="H8572">
        <v>0.64</v>
      </c>
      <c r="I8572">
        <v>4</v>
      </c>
      <c r="J8572">
        <v>8000</v>
      </c>
      <c r="K8572">
        <f>+VLOOKUP(E8572,Costos!$A$1:$I$716100,9,FALSE)</f>
        <v>12.295067</v>
      </c>
      <c r="L8572" t="str">
        <f t="shared" si="282"/>
        <v>241</v>
      </c>
      <c r="M8572" t="str">
        <f t="shared" si="283"/>
        <v>241009</v>
      </c>
      <c r="N8572" t="str">
        <f>IFERROR(IF(L8572="231","231",VLOOKUP(E8572,Materiales!$A$1:$G$37443,7,FALSE)),"N/A")</f>
        <v>Masterbach</v>
      </c>
    </row>
    <row r="8573" spans="1:14" x14ac:dyDescent="0.25">
      <c r="A8573" t="s">
        <v>6635</v>
      </c>
      <c r="B8573" t="s">
        <v>6618</v>
      </c>
      <c r="C8573">
        <v>2310090524</v>
      </c>
      <c r="D8573" t="s">
        <v>2306</v>
      </c>
      <c r="E8573">
        <v>2410290142</v>
      </c>
      <c r="F8573" t="s">
        <v>3337</v>
      </c>
      <c r="G8573" t="s">
        <v>89</v>
      </c>
      <c r="H8573">
        <v>40</v>
      </c>
      <c r="I8573">
        <v>4</v>
      </c>
      <c r="J8573">
        <v>8000</v>
      </c>
      <c r="K8573">
        <f>+VLOOKUP(E8573,Costos!$A$1:$I$716100,9,FALSE)</f>
        <v>6.1459729999999997</v>
      </c>
      <c r="L8573" t="str">
        <f t="shared" si="282"/>
        <v>241</v>
      </c>
      <c r="M8573" t="str">
        <f t="shared" si="283"/>
        <v>241029</v>
      </c>
      <c r="N8573" t="str">
        <f>IFERROR(IF(L8573="231","231",VLOOKUP(E8573,Materiales!$A$1:$G$37443,7,FALSE)),"N/A")</f>
        <v>Resinas</v>
      </c>
    </row>
    <row r="8574" spans="1:14" x14ac:dyDescent="0.25">
      <c r="A8574" t="s">
        <v>6635</v>
      </c>
      <c r="B8574" t="s">
        <v>6618</v>
      </c>
      <c r="C8574">
        <v>2310090524</v>
      </c>
      <c r="D8574" t="s">
        <v>2306</v>
      </c>
      <c r="E8574">
        <v>2410090171</v>
      </c>
      <c r="F8574" t="s">
        <v>3178</v>
      </c>
      <c r="G8574" t="s">
        <v>89</v>
      </c>
      <c r="H8574">
        <v>0.64</v>
      </c>
      <c r="I8574">
        <v>4</v>
      </c>
      <c r="J8574">
        <v>8000</v>
      </c>
      <c r="K8574">
        <f>+VLOOKUP(E8574,Costos!$A$1:$I$716100,9,FALSE)</f>
        <v>12.295067</v>
      </c>
      <c r="L8574" t="str">
        <f t="shared" si="282"/>
        <v>241</v>
      </c>
      <c r="M8574" t="str">
        <f t="shared" si="283"/>
        <v>241009</v>
      </c>
      <c r="N8574" t="str">
        <f>IFERROR(IF(L8574="231","231",VLOOKUP(E8574,Materiales!$A$1:$G$37443,7,FALSE)),"N/A")</f>
        <v>Masterbach</v>
      </c>
    </row>
    <row r="8575" spans="1:14" x14ac:dyDescent="0.25">
      <c r="A8575" t="s">
        <v>6635</v>
      </c>
      <c r="B8575" t="s">
        <v>6618</v>
      </c>
      <c r="C8575">
        <v>2310090524</v>
      </c>
      <c r="D8575" t="s">
        <v>2306</v>
      </c>
      <c r="E8575">
        <v>2410290142</v>
      </c>
      <c r="F8575" t="s">
        <v>3337</v>
      </c>
      <c r="G8575" t="s">
        <v>89</v>
      </c>
      <c r="H8575">
        <v>40</v>
      </c>
      <c r="I8575">
        <v>4</v>
      </c>
      <c r="J8575">
        <v>8000</v>
      </c>
      <c r="K8575">
        <f>+VLOOKUP(E8575,Costos!$A$1:$I$716100,9,FALSE)</f>
        <v>6.1459729999999997</v>
      </c>
      <c r="L8575" t="str">
        <f t="shared" si="282"/>
        <v>241</v>
      </c>
      <c r="M8575" t="str">
        <f t="shared" si="283"/>
        <v>241029</v>
      </c>
      <c r="N8575" t="str">
        <f>IFERROR(IF(L8575="231","231",VLOOKUP(E8575,Materiales!$A$1:$G$37443,7,FALSE)),"N/A")</f>
        <v>Resinas</v>
      </c>
    </row>
    <row r="8576" spans="1:14" x14ac:dyDescent="0.25">
      <c r="A8576" t="s">
        <v>6635</v>
      </c>
      <c r="B8576" t="s">
        <v>6618</v>
      </c>
      <c r="C8576">
        <v>2310090524</v>
      </c>
      <c r="D8576" t="s">
        <v>2306</v>
      </c>
      <c r="E8576">
        <v>2410090171</v>
      </c>
      <c r="F8576" t="s">
        <v>3178</v>
      </c>
      <c r="G8576" t="s">
        <v>89</v>
      </c>
      <c r="H8576">
        <v>0.64</v>
      </c>
      <c r="I8576">
        <v>4</v>
      </c>
      <c r="J8576">
        <v>8000</v>
      </c>
      <c r="K8576">
        <f>+VLOOKUP(E8576,Costos!$A$1:$I$716100,9,FALSE)</f>
        <v>12.295067</v>
      </c>
      <c r="L8576" t="str">
        <f t="shared" si="282"/>
        <v>241</v>
      </c>
      <c r="M8576" t="str">
        <f t="shared" si="283"/>
        <v>241009</v>
      </c>
      <c r="N8576" t="str">
        <f>IFERROR(IF(L8576="231","231",VLOOKUP(E8576,Materiales!$A$1:$G$37443,7,FALSE)),"N/A")</f>
        <v>Masterbach</v>
      </c>
    </row>
    <row r="8577" spans="1:14" x14ac:dyDescent="0.25">
      <c r="A8577" t="s">
        <v>6635</v>
      </c>
      <c r="B8577" t="s">
        <v>6618</v>
      </c>
      <c r="C8577">
        <v>2310090524</v>
      </c>
      <c r="D8577" t="s">
        <v>2306</v>
      </c>
      <c r="E8577">
        <v>2410290142</v>
      </c>
      <c r="F8577" t="s">
        <v>3337</v>
      </c>
      <c r="G8577" t="s">
        <v>89</v>
      </c>
      <c r="H8577">
        <v>40</v>
      </c>
      <c r="I8577">
        <v>4</v>
      </c>
      <c r="J8577">
        <v>8000</v>
      </c>
      <c r="K8577">
        <f>+VLOOKUP(E8577,Costos!$A$1:$I$716100,9,FALSE)</f>
        <v>6.1459729999999997</v>
      </c>
      <c r="L8577" t="str">
        <f t="shared" si="282"/>
        <v>241</v>
      </c>
      <c r="M8577" t="str">
        <f t="shared" si="283"/>
        <v>241029</v>
      </c>
      <c r="N8577" t="str">
        <f>IFERROR(IF(L8577="231","231",VLOOKUP(E8577,Materiales!$A$1:$G$37443,7,FALSE)),"N/A")</f>
        <v>Resinas</v>
      </c>
    </row>
    <row r="8578" spans="1:14" x14ac:dyDescent="0.25">
      <c r="A8578" t="s">
        <v>6635</v>
      </c>
      <c r="B8578" t="s">
        <v>6618</v>
      </c>
      <c r="C8578">
        <v>2310090524</v>
      </c>
      <c r="D8578" t="s">
        <v>2306</v>
      </c>
      <c r="E8578">
        <v>2410090171</v>
      </c>
      <c r="F8578" t="s">
        <v>3178</v>
      </c>
      <c r="G8578" t="s">
        <v>89</v>
      </c>
      <c r="H8578">
        <v>0.64</v>
      </c>
      <c r="I8578">
        <v>4</v>
      </c>
      <c r="J8578">
        <v>8000</v>
      </c>
      <c r="K8578">
        <f>+VLOOKUP(E8578,Costos!$A$1:$I$716100,9,FALSE)</f>
        <v>12.295067</v>
      </c>
      <c r="L8578" t="str">
        <f t="shared" si="282"/>
        <v>241</v>
      </c>
      <c r="M8578" t="str">
        <f t="shared" si="283"/>
        <v>241009</v>
      </c>
      <c r="N8578" t="str">
        <f>IFERROR(IF(L8578="231","231",VLOOKUP(E8578,Materiales!$A$1:$G$37443,7,FALSE)),"N/A")</f>
        <v>Masterbach</v>
      </c>
    </row>
    <row r="8579" spans="1:14" x14ac:dyDescent="0.25">
      <c r="A8579" t="s">
        <v>6635</v>
      </c>
      <c r="B8579" t="s">
        <v>6618</v>
      </c>
      <c r="C8579">
        <v>2310090524</v>
      </c>
      <c r="D8579" t="s">
        <v>2306</v>
      </c>
      <c r="E8579">
        <v>2410290142</v>
      </c>
      <c r="F8579" t="s">
        <v>3337</v>
      </c>
      <c r="G8579" t="s">
        <v>89</v>
      </c>
      <c r="H8579">
        <v>40</v>
      </c>
      <c r="I8579">
        <v>4</v>
      </c>
      <c r="J8579">
        <v>8000</v>
      </c>
      <c r="K8579">
        <f>+VLOOKUP(E8579,Costos!$A$1:$I$716100,9,FALSE)</f>
        <v>6.1459729999999997</v>
      </c>
      <c r="L8579" t="str">
        <f t="shared" si="282"/>
        <v>241</v>
      </c>
      <c r="M8579" t="str">
        <f t="shared" si="283"/>
        <v>241029</v>
      </c>
      <c r="N8579" t="str">
        <f>IFERROR(IF(L8579="231","231",VLOOKUP(E8579,Materiales!$A$1:$G$37443,7,FALSE)),"N/A")</f>
        <v>Resinas</v>
      </c>
    </row>
    <row r="8580" spans="1:14" x14ac:dyDescent="0.25">
      <c r="A8580" t="s">
        <v>6635</v>
      </c>
      <c r="B8580" t="s">
        <v>6618</v>
      </c>
      <c r="C8580">
        <v>2310090524</v>
      </c>
      <c r="D8580" t="s">
        <v>2306</v>
      </c>
      <c r="E8580">
        <v>2410090171</v>
      </c>
      <c r="F8580" t="s">
        <v>3178</v>
      </c>
      <c r="G8580" t="s">
        <v>89</v>
      </c>
      <c r="H8580">
        <v>0.64</v>
      </c>
      <c r="I8580">
        <v>4</v>
      </c>
      <c r="J8580">
        <v>8000</v>
      </c>
      <c r="K8580">
        <f>+VLOOKUP(E8580,Costos!$A$1:$I$716100,9,FALSE)</f>
        <v>12.295067</v>
      </c>
      <c r="L8580" t="str">
        <f t="shared" si="282"/>
        <v>241</v>
      </c>
      <c r="M8580" t="str">
        <f t="shared" si="283"/>
        <v>241009</v>
      </c>
      <c r="N8580" t="str">
        <f>IFERROR(IF(L8580="231","231",VLOOKUP(E8580,Materiales!$A$1:$G$37443,7,FALSE)),"N/A")</f>
        <v>Masterbach</v>
      </c>
    </row>
    <row r="8581" spans="1:14" x14ac:dyDescent="0.25">
      <c r="A8581" t="s">
        <v>6635</v>
      </c>
      <c r="B8581" t="s">
        <v>6618</v>
      </c>
      <c r="C8581">
        <v>2310090524</v>
      </c>
      <c r="D8581" t="s">
        <v>2306</v>
      </c>
      <c r="E8581">
        <v>2410290142</v>
      </c>
      <c r="F8581" t="s">
        <v>3337</v>
      </c>
      <c r="G8581" t="s">
        <v>89</v>
      </c>
      <c r="H8581">
        <v>40</v>
      </c>
      <c r="I8581">
        <v>4</v>
      </c>
      <c r="J8581">
        <v>8000</v>
      </c>
      <c r="K8581">
        <f>+VLOOKUP(E8581,Costos!$A$1:$I$716100,9,FALSE)</f>
        <v>6.1459729999999997</v>
      </c>
      <c r="L8581" t="str">
        <f t="shared" si="282"/>
        <v>241</v>
      </c>
      <c r="M8581" t="str">
        <f t="shared" si="283"/>
        <v>241029</v>
      </c>
      <c r="N8581" t="str">
        <f>IFERROR(IF(L8581="231","231",VLOOKUP(E8581,Materiales!$A$1:$G$37443,7,FALSE)),"N/A")</f>
        <v>Resinas</v>
      </c>
    </row>
    <row r="8582" spans="1:14" x14ac:dyDescent="0.25">
      <c r="A8582" t="s">
        <v>6635</v>
      </c>
      <c r="B8582" t="s">
        <v>6618</v>
      </c>
      <c r="C8582">
        <v>2310090524</v>
      </c>
      <c r="D8582" t="s">
        <v>2306</v>
      </c>
      <c r="E8582">
        <v>2410090171</v>
      </c>
      <c r="F8582" t="s">
        <v>3178</v>
      </c>
      <c r="G8582" t="s">
        <v>89</v>
      </c>
      <c r="H8582">
        <v>0.64</v>
      </c>
      <c r="I8582">
        <v>4</v>
      </c>
      <c r="J8582">
        <v>8000</v>
      </c>
      <c r="K8582">
        <f>+VLOOKUP(E8582,Costos!$A$1:$I$716100,9,FALSE)</f>
        <v>12.295067</v>
      </c>
      <c r="L8582" t="str">
        <f t="shared" si="282"/>
        <v>241</v>
      </c>
      <c r="M8582" t="str">
        <f t="shared" si="283"/>
        <v>241009</v>
      </c>
      <c r="N8582" t="str">
        <f>IFERROR(IF(L8582="231","231",VLOOKUP(E8582,Materiales!$A$1:$G$37443,7,FALSE)),"N/A")</f>
        <v>Masterbach</v>
      </c>
    </row>
    <row r="8583" spans="1:14" x14ac:dyDescent="0.25">
      <c r="A8583" t="s">
        <v>6635</v>
      </c>
      <c r="B8583" t="s">
        <v>6618</v>
      </c>
      <c r="C8583">
        <v>2310090524</v>
      </c>
      <c r="D8583" t="s">
        <v>2306</v>
      </c>
      <c r="E8583">
        <v>2410290142</v>
      </c>
      <c r="F8583" t="s">
        <v>3337</v>
      </c>
      <c r="G8583" t="s">
        <v>89</v>
      </c>
      <c r="H8583">
        <v>40</v>
      </c>
      <c r="I8583">
        <v>4</v>
      </c>
      <c r="J8583">
        <v>8000</v>
      </c>
      <c r="K8583">
        <f>+VLOOKUP(E8583,Costos!$A$1:$I$716100,9,FALSE)</f>
        <v>6.1459729999999997</v>
      </c>
      <c r="L8583" t="str">
        <f t="shared" si="282"/>
        <v>241</v>
      </c>
      <c r="M8583" t="str">
        <f t="shared" si="283"/>
        <v>241029</v>
      </c>
      <c r="N8583" t="str">
        <f>IFERROR(IF(L8583="231","231",VLOOKUP(E8583,Materiales!$A$1:$G$37443,7,FALSE)),"N/A")</f>
        <v>Resinas</v>
      </c>
    </row>
    <row r="8584" spans="1:14" x14ac:dyDescent="0.25">
      <c r="A8584" t="s">
        <v>6635</v>
      </c>
      <c r="B8584" t="s">
        <v>6618</v>
      </c>
      <c r="C8584">
        <v>2310090524</v>
      </c>
      <c r="D8584" t="s">
        <v>2306</v>
      </c>
      <c r="E8584">
        <v>2410090171</v>
      </c>
      <c r="F8584" t="s">
        <v>3178</v>
      </c>
      <c r="G8584" t="s">
        <v>89</v>
      </c>
      <c r="H8584">
        <v>0.64</v>
      </c>
      <c r="I8584">
        <v>4</v>
      </c>
      <c r="J8584">
        <v>8000</v>
      </c>
      <c r="K8584">
        <f>+VLOOKUP(E8584,Costos!$A$1:$I$716100,9,FALSE)</f>
        <v>12.295067</v>
      </c>
      <c r="L8584" t="str">
        <f t="shared" si="282"/>
        <v>241</v>
      </c>
      <c r="M8584" t="str">
        <f t="shared" si="283"/>
        <v>241009</v>
      </c>
      <c r="N8584" t="str">
        <f>IFERROR(IF(L8584="231","231",VLOOKUP(E8584,Materiales!$A$1:$G$37443,7,FALSE)),"N/A")</f>
        <v>Masterbach</v>
      </c>
    </row>
    <row r="8585" spans="1:14" x14ac:dyDescent="0.25">
      <c r="A8585" t="s">
        <v>6635</v>
      </c>
      <c r="B8585" t="s">
        <v>6618</v>
      </c>
      <c r="C8585">
        <v>2310090524</v>
      </c>
      <c r="D8585" t="s">
        <v>2306</v>
      </c>
      <c r="E8585">
        <v>2410290142</v>
      </c>
      <c r="F8585" t="s">
        <v>3337</v>
      </c>
      <c r="G8585" t="s">
        <v>89</v>
      </c>
      <c r="H8585">
        <v>40</v>
      </c>
      <c r="I8585">
        <v>4</v>
      </c>
      <c r="J8585">
        <v>8000</v>
      </c>
      <c r="K8585">
        <f>+VLOOKUP(E8585,Costos!$A$1:$I$716100,9,FALSE)</f>
        <v>6.1459729999999997</v>
      </c>
      <c r="L8585" t="str">
        <f t="shared" si="282"/>
        <v>241</v>
      </c>
      <c r="M8585" t="str">
        <f t="shared" si="283"/>
        <v>241029</v>
      </c>
      <c r="N8585" t="str">
        <f>IFERROR(IF(L8585="231","231",VLOOKUP(E8585,Materiales!$A$1:$G$37443,7,FALSE)),"N/A")</f>
        <v>Resinas</v>
      </c>
    </row>
    <row r="8586" spans="1:14" x14ac:dyDescent="0.25">
      <c r="A8586" t="s">
        <v>6635</v>
      </c>
      <c r="B8586" t="s">
        <v>6618</v>
      </c>
      <c r="C8586">
        <v>2310090524</v>
      </c>
      <c r="D8586" t="s">
        <v>2306</v>
      </c>
      <c r="E8586">
        <v>2410090171</v>
      </c>
      <c r="F8586" t="s">
        <v>3178</v>
      </c>
      <c r="G8586" t="s">
        <v>89</v>
      </c>
      <c r="H8586">
        <v>0.64</v>
      </c>
      <c r="I8586">
        <v>4</v>
      </c>
      <c r="J8586">
        <v>8000</v>
      </c>
      <c r="K8586">
        <f>+VLOOKUP(E8586,Costos!$A$1:$I$716100,9,FALSE)</f>
        <v>12.295067</v>
      </c>
      <c r="L8586" t="str">
        <f t="shared" si="282"/>
        <v>241</v>
      </c>
      <c r="M8586" t="str">
        <f t="shared" si="283"/>
        <v>241009</v>
      </c>
      <c r="N8586" t="str">
        <f>IFERROR(IF(L8586="231","231",VLOOKUP(E8586,Materiales!$A$1:$G$37443,7,FALSE)),"N/A")</f>
        <v>Masterbach</v>
      </c>
    </row>
    <row r="8587" spans="1:14" x14ac:dyDescent="0.25">
      <c r="A8587" t="s">
        <v>6635</v>
      </c>
      <c r="B8587" t="s">
        <v>6618</v>
      </c>
      <c r="C8587">
        <v>2310090524</v>
      </c>
      <c r="D8587" t="s">
        <v>2306</v>
      </c>
      <c r="E8587">
        <v>2410290142</v>
      </c>
      <c r="F8587" t="s">
        <v>3337</v>
      </c>
      <c r="G8587" t="s">
        <v>89</v>
      </c>
      <c r="H8587">
        <v>40</v>
      </c>
      <c r="I8587">
        <v>4</v>
      </c>
      <c r="J8587">
        <v>8000</v>
      </c>
      <c r="K8587">
        <f>+VLOOKUP(E8587,Costos!$A$1:$I$716100,9,FALSE)</f>
        <v>6.1459729999999997</v>
      </c>
      <c r="L8587" t="str">
        <f t="shared" si="282"/>
        <v>241</v>
      </c>
      <c r="M8587" t="str">
        <f t="shared" si="283"/>
        <v>241029</v>
      </c>
      <c r="N8587" t="str">
        <f>IFERROR(IF(L8587="231","231",VLOOKUP(E8587,Materiales!$A$1:$G$37443,7,FALSE)),"N/A")</f>
        <v>Resinas</v>
      </c>
    </row>
    <row r="8588" spans="1:14" x14ac:dyDescent="0.25">
      <c r="A8588" t="s">
        <v>6635</v>
      </c>
      <c r="B8588" t="s">
        <v>6618</v>
      </c>
      <c r="C8588">
        <v>2310090524</v>
      </c>
      <c r="D8588" t="s">
        <v>2306</v>
      </c>
      <c r="E8588">
        <v>2410090171</v>
      </c>
      <c r="F8588" t="s">
        <v>3178</v>
      </c>
      <c r="G8588" t="s">
        <v>89</v>
      </c>
      <c r="H8588">
        <v>0.64</v>
      </c>
      <c r="I8588">
        <v>4</v>
      </c>
      <c r="J8588">
        <v>8000</v>
      </c>
      <c r="K8588">
        <f>+VLOOKUP(E8588,Costos!$A$1:$I$716100,9,FALSE)</f>
        <v>12.295067</v>
      </c>
      <c r="L8588" t="str">
        <f t="shared" si="282"/>
        <v>241</v>
      </c>
      <c r="M8588" t="str">
        <f t="shared" si="283"/>
        <v>241009</v>
      </c>
      <c r="N8588" t="str">
        <f>IFERROR(IF(L8588="231","231",VLOOKUP(E8588,Materiales!$A$1:$G$37443,7,FALSE)),"N/A")</f>
        <v>Masterbach</v>
      </c>
    </row>
    <row r="8589" spans="1:14" x14ac:dyDescent="0.25">
      <c r="A8589" t="s">
        <v>6635</v>
      </c>
      <c r="B8589" t="s">
        <v>6618</v>
      </c>
      <c r="C8589">
        <v>2310090524</v>
      </c>
      <c r="D8589" t="s">
        <v>2306</v>
      </c>
      <c r="E8589">
        <v>2410290142</v>
      </c>
      <c r="F8589" t="s">
        <v>3337</v>
      </c>
      <c r="G8589" t="s">
        <v>89</v>
      </c>
      <c r="H8589">
        <v>40</v>
      </c>
      <c r="I8589">
        <v>4</v>
      </c>
      <c r="J8589">
        <v>8000</v>
      </c>
      <c r="K8589">
        <f>+VLOOKUP(E8589,Costos!$A$1:$I$716100,9,FALSE)</f>
        <v>6.1459729999999997</v>
      </c>
      <c r="L8589" t="str">
        <f t="shared" si="282"/>
        <v>241</v>
      </c>
      <c r="M8589" t="str">
        <f t="shared" si="283"/>
        <v>241029</v>
      </c>
      <c r="N8589" t="str">
        <f>IFERROR(IF(L8589="231","231",VLOOKUP(E8589,Materiales!$A$1:$G$37443,7,FALSE)),"N/A")</f>
        <v>Resinas</v>
      </c>
    </row>
    <row r="8590" spans="1:14" x14ac:dyDescent="0.25">
      <c r="A8590" t="s">
        <v>6635</v>
      </c>
      <c r="B8590" t="s">
        <v>6618</v>
      </c>
      <c r="C8590">
        <v>2310090524</v>
      </c>
      <c r="D8590" t="s">
        <v>2306</v>
      </c>
      <c r="E8590">
        <v>2410090171</v>
      </c>
      <c r="F8590" t="s">
        <v>3178</v>
      </c>
      <c r="G8590" t="s">
        <v>89</v>
      </c>
      <c r="H8590">
        <v>0.64</v>
      </c>
      <c r="I8590">
        <v>4</v>
      </c>
      <c r="J8590">
        <v>8000</v>
      </c>
      <c r="K8590">
        <f>+VLOOKUP(E8590,Costos!$A$1:$I$716100,9,FALSE)</f>
        <v>12.295067</v>
      </c>
      <c r="L8590" t="str">
        <f t="shared" si="282"/>
        <v>241</v>
      </c>
      <c r="M8590" t="str">
        <f t="shared" si="283"/>
        <v>241009</v>
      </c>
      <c r="N8590" t="str">
        <f>IFERROR(IF(L8590="231","231",VLOOKUP(E8590,Materiales!$A$1:$G$37443,7,FALSE)),"N/A")</f>
        <v>Masterbach</v>
      </c>
    </row>
    <row r="8591" spans="1:14" x14ac:dyDescent="0.25">
      <c r="A8591" t="s">
        <v>6635</v>
      </c>
      <c r="B8591" t="s">
        <v>6618</v>
      </c>
      <c r="C8591">
        <v>2310090524</v>
      </c>
      <c r="D8591" t="s">
        <v>2306</v>
      </c>
      <c r="E8591">
        <v>2410290142</v>
      </c>
      <c r="F8591" t="s">
        <v>3337</v>
      </c>
      <c r="G8591" t="s">
        <v>89</v>
      </c>
      <c r="H8591">
        <v>40</v>
      </c>
      <c r="I8591">
        <v>4</v>
      </c>
      <c r="J8591">
        <v>8000</v>
      </c>
      <c r="K8591">
        <f>+VLOOKUP(E8591,Costos!$A$1:$I$716100,9,FALSE)</f>
        <v>6.1459729999999997</v>
      </c>
      <c r="L8591" t="str">
        <f t="shared" si="282"/>
        <v>241</v>
      </c>
      <c r="M8591" t="str">
        <f t="shared" si="283"/>
        <v>241029</v>
      </c>
      <c r="N8591" t="str">
        <f>IFERROR(IF(L8591="231","231",VLOOKUP(E8591,Materiales!$A$1:$G$37443,7,FALSE)),"N/A")</f>
        <v>Resinas</v>
      </c>
    </row>
    <row r="8592" spans="1:14" x14ac:dyDescent="0.25">
      <c r="A8592" t="s">
        <v>6635</v>
      </c>
      <c r="B8592" t="s">
        <v>6618</v>
      </c>
      <c r="C8592">
        <v>2310090524</v>
      </c>
      <c r="D8592" t="s">
        <v>2306</v>
      </c>
      <c r="E8592">
        <v>2410090171</v>
      </c>
      <c r="F8592" t="s">
        <v>3178</v>
      </c>
      <c r="G8592" t="s">
        <v>89</v>
      </c>
      <c r="H8592">
        <v>0.64</v>
      </c>
      <c r="I8592">
        <v>4</v>
      </c>
      <c r="J8592">
        <v>8000</v>
      </c>
      <c r="K8592">
        <f>+VLOOKUP(E8592,Costos!$A$1:$I$716100,9,FALSE)</f>
        <v>12.295067</v>
      </c>
      <c r="L8592" t="str">
        <f t="shared" si="282"/>
        <v>241</v>
      </c>
      <c r="M8592" t="str">
        <f t="shared" si="283"/>
        <v>241009</v>
      </c>
      <c r="N8592" t="str">
        <f>IFERROR(IF(L8592="231","231",VLOOKUP(E8592,Materiales!$A$1:$G$37443,7,FALSE)),"N/A")</f>
        <v>Masterbach</v>
      </c>
    </row>
    <row r="8593" spans="1:14" x14ac:dyDescent="0.25">
      <c r="A8593" t="s">
        <v>6635</v>
      </c>
      <c r="B8593" t="s">
        <v>6618</v>
      </c>
      <c r="C8593">
        <v>2310090524</v>
      </c>
      <c r="D8593" t="s">
        <v>2306</v>
      </c>
      <c r="E8593">
        <v>2410290142</v>
      </c>
      <c r="F8593" t="s">
        <v>3337</v>
      </c>
      <c r="G8593" t="s">
        <v>89</v>
      </c>
      <c r="H8593">
        <v>40</v>
      </c>
      <c r="I8593">
        <v>4</v>
      </c>
      <c r="J8593">
        <v>8000</v>
      </c>
      <c r="K8593">
        <f>+VLOOKUP(E8593,Costos!$A$1:$I$716100,9,FALSE)</f>
        <v>6.1459729999999997</v>
      </c>
      <c r="L8593" t="str">
        <f t="shared" si="282"/>
        <v>241</v>
      </c>
      <c r="M8593" t="str">
        <f t="shared" si="283"/>
        <v>241029</v>
      </c>
      <c r="N8593" t="str">
        <f>IFERROR(IF(L8593="231","231",VLOOKUP(E8593,Materiales!$A$1:$G$37443,7,FALSE)),"N/A")</f>
        <v>Resinas</v>
      </c>
    </row>
    <row r="8594" spans="1:14" x14ac:dyDescent="0.25">
      <c r="A8594" t="s">
        <v>6635</v>
      </c>
      <c r="B8594" t="s">
        <v>6618</v>
      </c>
      <c r="C8594">
        <v>2310090524</v>
      </c>
      <c r="D8594" t="s">
        <v>2306</v>
      </c>
      <c r="E8594">
        <v>2410090171</v>
      </c>
      <c r="F8594" t="s">
        <v>3178</v>
      </c>
      <c r="G8594" t="s">
        <v>89</v>
      </c>
      <c r="H8594">
        <v>0.64</v>
      </c>
      <c r="I8594">
        <v>4</v>
      </c>
      <c r="J8594">
        <v>8000</v>
      </c>
      <c r="K8594">
        <f>+VLOOKUP(E8594,Costos!$A$1:$I$716100,9,FALSE)</f>
        <v>12.295067</v>
      </c>
      <c r="L8594" t="str">
        <f t="shared" si="282"/>
        <v>241</v>
      </c>
      <c r="M8594" t="str">
        <f t="shared" si="283"/>
        <v>241009</v>
      </c>
      <c r="N8594" t="str">
        <f>IFERROR(IF(L8594="231","231",VLOOKUP(E8594,Materiales!$A$1:$G$37443,7,FALSE)),"N/A")</f>
        <v>Masterbach</v>
      </c>
    </row>
    <row r="8595" spans="1:14" x14ac:dyDescent="0.25">
      <c r="A8595" t="s">
        <v>6635</v>
      </c>
      <c r="B8595" t="s">
        <v>6618</v>
      </c>
      <c r="C8595">
        <v>2310090524</v>
      </c>
      <c r="D8595" t="s">
        <v>2306</v>
      </c>
      <c r="E8595">
        <v>2410290142</v>
      </c>
      <c r="F8595" t="s">
        <v>3337</v>
      </c>
      <c r="G8595" t="s">
        <v>89</v>
      </c>
      <c r="H8595">
        <v>40</v>
      </c>
      <c r="I8595">
        <v>4</v>
      </c>
      <c r="J8595">
        <v>8000</v>
      </c>
      <c r="K8595">
        <f>+VLOOKUP(E8595,Costos!$A$1:$I$716100,9,FALSE)</f>
        <v>6.1459729999999997</v>
      </c>
      <c r="L8595" t="str">
        <f t="shared" si="282"/>
        <v>241</v>
      </c>
      <c r="M8595" t="str">
        <f t="shared" si="283"/>
        <v>241029</v>
      </c>
      <c r="N8595" t="str">
        <f>IFERROR(IF(L8595="231","231",VLOOKUP(E8595,Materiales!$A$1:$G$37443,7,FALSE)),"N/A")</f>
        <v>Resinas</v>
      </c>
    </row>
    <row r="8596" spans="1:14" x14ac:dyDescent="0.25">
      <c r="A8596">
        <v>2140210005</v>
      </c>
      <c r="B8596" t="s">
        <v>1844</v>
      </c>
      <c r="C8596">
        <v>2140210005</v>
      </c>
      <c r="D8596" t="s">
        <v>1844</v>
      </c>
      <c r="E8596">
        <v>2310390064</v>
      </c>
      <c r="F8596" t="s">
        <v>1844</v>
      </c>
      <c r="G8596" t="s">
        <v>36</v>
      </c>
      <c r="H8596">
        <v>8000</v>
      </c>
      <c r="I8596">
        <v>1</v>
      </c>
      <c r="J8596">
        <v>8000</v>
      </c>
      <c r="K8596">
        <f>+VLOOKUP(E8596,Costos!$A$1:$I$716100,9,FALSE)</f>
        <v>0.116345</v>
      </c>
      <c r="L8596" t="str">
        <f t="shared" ref="L8596:L8614" si="284">+LEFT(E8596,3)</f>
        <v>231</v>
      </c>
      <c r="M8596" t="str">
        <f t="shared" ref="M8596:M8614" si="285">+LEFT(E8596,6)</f>
        <v>231039</v>
      </c>
      <c r="N8596" t="str">
        <f>IFERROR(IF(L8596="231","231",VLOOKUP(E8596,Materiales!$A$1:$G$37443,7,FALSE)),"N/A")</f>
        <v>231</v>
      </c>
    </row>
    <row r="8597" spans="1:14" x14ac:dyDescent="0.25">
      <c r="A8597">
        <v>2140210005</v>
      </c>
      <c r="B8597" t="s">
        <v>1844</v>
      </c>
      <c r="C8597">
        <v>2140210005</v>
      </c>
      <c r="D8597" t="s">
        <v>1844</v>
      </c>
      <c r="E8597">
        <v>2410290467</v>
      </c>
      <c r="F8597" t="s">
        <v>6686</v>
      </c>
      <c r="G8597" t="s">
        <v>3152</v>
      </c>
      <c r="H8597">
        <v>1.1305000000000001</v>
      </c>
      <c r="I8597">
        <v>1</v>
      </c>
      <c r="J8597">
        <v>8000</v>
      </c>
      <c r="K8597">
        <f>+VLOOKUP(E8597,Costos!$A$1:$I$716100,9,FALSE)</f>
        <v>6.2949739999999998</v>
      </c>
      <c r="L8597" t="str">
        <f t="shared" si="284"/>
        <v>241</v>
      </c>
      <c r="M8597" t="str">
        <f t="shared" si="285"/>
        <v>241029</v>
      </c>
      <c r="N8597" t="str">
        <f>IFERROR(IF(L8597="231","231",VLOOKUP(E8597,Materiales!$A$1:$G$37443,7,FALSE)),"N/A")</f>
        <v>Alcohol</v>
      </c>
    </row>
    <row r="8598" spans="1:14" x14ac:dyDescent="0.25">
      <c r="A8598">
        <v>2140210005</v>
      </c>
      <c r="B8598" t="s">
        <v>1844</v>
      </c>
      <c r="C8598">
        <v>2140210005</v>
      </c>
      <c r="D8598" t="s">
        <v>1844</v>
      </c>
      <c r="E8598">
        <v>2500090029</v>
      </c>
      <c r="F8598" t="s">
        <v>3917</v>
      </c>
      <c r="G8598" t="s">
        <v>71</v>
      </c>
      <c r="H8598">
        <v>340.01740000000001</v>
      </c>
      <c r="I8598">
        <v>1</v>
      </c>
      <c r="J8598">
        <v>8000</v>
      </c>
      <c r="K8598">
        <f>+VLOOKUP(E8598,Costos!$A$1:$I$716100,9,FALSE)</f>
        <v>5.9718E-2</v>
      </c>
      <c r="L8598" t="str">
        <f t="shared" si="284"/>
        <v>250</v>
      </c>
      <c r="M8598" t="str">
        <f t="shared" si="285"/>
        <v>250009</v>
      </c>
      <c r="N8598" t="str">
        <f>IFERROR(IF(L8598="231","231",VLOOKUP(E8598,Materiales!$A$1:$G$37443,7,FALSE)),"N/A")</f>
        <v>Bolsas</v>
      </c>
    </row>
    <row r="8599" spans="1:14" x14ac:dyDescent="0.25">
      <c r="A8599">
        <v>2140210005</v>
      </c>
      <c r="B8599" t="s">
        <v>1844</v>
      </c>
      <c r="C8599">
        <v>2140210005</v>
      </c>
      <c r="D8599" t="s">
        <v>1844</v>
      </c>
      <c r="E8599">
        <v>2500150005</v>
      </c>
      <c r="F8599" t="s">
        <v>5988</v>
      </c>
      <c r="G8599" t="s">
        <v>4735</v>
      </c>
      <c r="H8599">
        <v>7.2599999999999998E-2</v>
      </c>
      <c r="I8599">
        <v>1</v>
      </c>
      <c r="J8599">
        <v>8000</v>
      </c>
      <c r="K8599">
        <f>+VLOOKUP(E8599,Costos!$A$1:$I$716100,9,FALSE)</f>
        <v>1.2</v>
      </c>
      <c r="L8599" t="str">
        <f t="shared" si="284"/>
        <v>250</v>
      </c>
      <c r="M8599" t="str">
        <f t="shared" si="285"/>
        <v>250015</v>
      </c>
      <c r="N8599" t="str">
        <f>IFERROR(IF(L8599="231","231",VLOOKUP(E8599,Materiales!$A$1:$G$37443,7,FALSE)),"N/A")</f>
        <v>N/A</v>
      </c>
    </row>
    <row r="8600" spans="1:14" x14ac:dyDescent="0.25">
      <c r="A8600">
        <v>2140210005</v>
      </c>
      <c r="B8600" t="s">
        <v>1844</v>
      </c>
      <c r="C8600">
        <v>2140210005</v>
      </c>
      <c r="D8600" t="s">
        <v>1844</v>
      </c>
      <c r="E8600">
        <v>2500030047</v>
      </c>
      <c r="F8600" t="s">
        <v>3700</v>
      </c>
      <c r="G8600" t="s">
        <v>71</v>
      </c>
      <c r="H8600">
        <v>4.5045000000000002</v>
      </c>
      <c r="I8600">
        <v>1</v>
      </c>
      <c r="J8600">
        <v>8000</v>
      </c>
      <c r="K8600">
        <f>+VLOOKUP(E8600,Costos!$A$1:$I$716100,9,FALSE)</f>
        <v>2.799579</v>
      </c>
      <c r="L8600" t="str">
        <f t="shared" si="284"/>
        <v>250</v>
      </c>
      <c r="M8600" t="str">
        <f t="shared" si="285"/>
        <v>250003</v>
      </c>
      <c r="N8600" t="str">
        <f>IFERROR(IF(L8600="231","231",VLOOKUP(E8600,Materiales!$A$1:$G$37443,7,FALSE)),"N/A")</f>
        <v>Cajón</v>
      </c>
    </row>
    <row r="8601" spans="1:14" x14ac:dyDescent="0.25">
      <c r="A8601">
        <v>2140210005</v>
      </c>
      <c r="B8601" t="s">
        <v>1844</v>
      </c>
      <c r="C8601">
        <v>2140210005</v>
      </c>
      <c r="D8601" t="s">
        <v>1844</v>
      </c>
      <c r="E8601">
        <v>2600040941</v>
      </c>
      <c r="F8601" t="s">
        <v>4257</v>
      </c>
      <c r="G8601" t="s">
        <v>89</v>
      </c>
      <c r="H8601">
        <v>0.87180000000000002</v>
      </c>
      <c r="I8601">
        <v>1</v>
      </c>
      <c r="J8601">
        <v>8000</v>
      </c>
      <c r="K8601">
        <f>+VLOOKUP(E8601,Costos!$A$1:$I$716100,9,FALSE)</f>
        <v>3.2694000000000001</v>
      </c>
      <c r="L8601" t="str">
        <f t="shared" si="284"/>
        <v>260</v>
      </c>
      <c r="M8601" t="str">
        <f t="shared" si="285"/>
        <v>260004</v>
      </c>
      <c r="N8601" t="str">
        <f>IFERROR(IF(L8601="231","231",VLOOKUP(E8601,Materiales!$A$1:$G$37443,7,FALSE)),"N/A")</f>
        <v>Varios</v>
      </c>
    </row>
    <row r="8602" spans="1:14" x14ac:dyDescent="0.25">
      <c r="A8602">
        <v>2140210005</v>
      </c>
      <c r="B8602" t="s">
        <v>1844</v>
      </c>
      <c r="C8602">
        <v>2140210005</v>
      </c>
      <c r="D8602" t="s">
        <v>1844</v>
      </c>
      <c r="E8602">
        <v>2430930001</v>
      </c>
      <c r="F8602" t="s">
        <v>114</v>
      </c>
      <c r="G8602" t="s">
        <v>89</v>
      </c>
      <c r="H8602">
        <v>0.43590000000000001</v>
      </c>
      <c r="I8602">
        <v>1</v>
      </c>
      <c r="J8602">
        <v>8000</v>
      </c>
      <c r="K8602">
        <f>+VLOOKUP(E8602,Costos!$A$1:$I$716100,9,FALSE)</f>
        <v>5.7966670000000002</v>
      </c>
      <c r="L8602" t="str">
        <f t="shared" si="284"/>
        <v>243</v>
      </c>
      <c r="M8602" t="str">
        <f t="shared" si="285"/>
        <v>243093</v>
      </c>
      <c r="N8602" t="str">
        <f>IFERROR(IF(L8602="231","231",VLOOKUP(E8602,Materiales!$A$1:$G$37443,7,FALSE)),"N/A")</f>
        <v>Alcohol</v>
      </c>
    </row>
    <row r="8603" spans="1:14" x14ac:dyDescent="0.25">
      <c r="A8603">
        <v>2140210005</v>
      </c>
      <c r="B8603" t="s">
        <v>1844</v>
      </c>
      <c r="C8603">
        <v>2140210005</v>
      </c>
      <c r="D8603" t="s">
        <v>1844</v>
      </c>
      <c r="E8603">
        <v>2410290066</v>
      </c>
      <c r="F8603" t="s">
        <v>3329</v>
      </c>
      <c r="G8603" t="s">
        <v>3152</v>
      </c>
      <c r="H8603">
        <v>7.2700000000000001E-2</v>
      </c>
      <c r="I8603">
        <v>1</v>
      </c>
      <c r="J8603">
        <v>8000</v>
      </c>
      <c r="K8603">
        <f>+VLOOKUP(E8603,Costos!$A$1:$I$716100,9,FALSE)</f>
        <v>31.997499999999999</v>
      </c>
      <c r="L8603" t="str">
        <f t="shared" si="284"/>
        <v>241</v>
      </c>
      <c r="M8603" t="str">
        <f t="shared" si="285"/>
        <v>241029</v>
      </c>
      <c r="N8603" t="str">
        <f>IFERROR(IF(L8603="231","231",VLOOKUP(E8603,Materiales!$A$1:$G$37443,7,FALSE)),"N/A")</f>
        <v>Retardador</v>
      </c>
    </row>
    <row r="8604" spans="1:14" x14ac:dyDescent="0.25">
      <c r="A8604">
        <v>2140210005</v>
      </c>
      <c r="B8604" t="s">
        <v>1844</v>
      </c>
      <c r="C8604">
        <v>2140210005</v>
      </c>
      <c r="D8604" t="s">
        <v>1844</v>
      </c>
      <c r="E8604">
        <v>2500150004</v>
      </c>
      <c r="F8604" t="s">
        <v>3961</v>
      </c>
      <c r="G8604" t="s">
        <v>4735</v>
      </c>
      <c r="H8604">
        <v>1.3077000000000001</v>
      </c>
      <c r="I8604">
        <v>1</v>
      </c>
      <c r="J8604">
        <v>8000</v>
      </c>
      <c r="K8604">
        <f>+VLOOKUP(E8604,Costos!$A$1:$I$716100,9,FALSE)</f>
        <v>2.63</v>
      </c>
      <c r="L8604" t="str">
        <f t="shared" si="284"/>
        <v>250</v>
      </c>
      <c r="M8604" t="str">
        <f t="shared" si="285"/>
        <v>250015</v>
      </c>
      <c r="N8604" t="str">
        <f>IFERROR(IF(L8604="231","231",VLOOKUP(E8604,Materiales!$A$1:$G$37443,7,FALSE)),"N/A")</f>
        <v>Varios</v>
      </c>
    </row>
    <row r="8605" spans="1:14" x14ac:dyDescent="0.25">
      <c r="A8605">
        <v>2140210005</v>
      </c>
      <c r="B8605" t="s">
        <v>1844</v>
      </c>
      <c r="C8605">
        <v>2140210005</v>
      </c>
      <c r="D8605" t="s">
        <v>1844</v>
      </c>
      <c r="E8605">
        <v>2500150010</v>
      </c>
      <c r="F8605" t="s">
        <v>3964</v>
      </c>
      <c r="G8605" t="s">
        <v>71</v>
      </c>
      <c r="H8605">
        <v>0.14530000000000001</v>
      </c>
      <c r="I8605">
        <v>1</v>
      </c>
      <c r="J8605">
        <v>8000</v>
      </c>
      <c r="K8605">
        <f>+VLOOKUP(E8605,Costos!$A$1:$I$716100,9,FALSE)</f>
        <v>4.0505079999999998</v>
      </c>
      <c r="L8605" t="str">
        <f t="shared" si="284"/>
        <v>250</v>
      </c>
      <c r="M8605" t="str">
        <f t="shared" si="285"/>
        <v>250015</v>
      </c>
      <c r="N8605" t="str">
        <f>IFERROR(IF(L8605="231","231",VLOOKUP(E8605,Materiales!$A$1:$G$37443,7,FALSE)),"N/A")</f>
        <v>N/A</v>
      </c>
    </row>
    <row r="8606" spans="1:14" x14ac:dyDescent="0.25">
      <c r="A8606">
        <v>2140210005</v>
      </c>
      <c r="B8606" t="s">
        <v>1844</v>
      </c>
      <c r="C8606">
        <v>2310390064</v>
      </c>
      <c r="D8606" t="s">
        <v>6687</v>
      </c>
      <c r="E8606">
        <v>2410290153</v>
      </c>
      <c r="F8606" t="s">
        <v>90</v>
      </c>
      <c r="G8606" t="s">
        <v>89</v>
      </c>
      <c r="H8606">
        <v>95.572599999999994</v>
      </c>
      <c r="I8606">
        <v>2</v>
      </c>
      <c r="J8606">
        <v>8000</v>
      </c>
      <c r="K8606">
        <f>+VLOOKUP(E8606,Costos!$A$1:$I$716100,9,FALSE)</f>
        <v>6.4309000000000003</v>
      </c>
      <c r="L8606" t="str">
        <f t="shared" si="284"/>
        <v>241</v>
      </c>
      <c r="M8606" t="str">
        <f t="shared" si="285"/>
        <v>241029</v>
      </c>
      <c r="N8606" t="str">
        <f>IFERROR(IF(L8606="231","231",VLOOKUP(E8606,Materiales!$A$1:$G$37443,7,FALSE)),"N/A")</f>
        <v>Resinas</v>
      </c>
    </row>
    <row r="8607" spans="1:14" x14ac:dyDescent="0.25">
      <c r="A8607">
        <v>2140210005</v>
      </c>
      <c r="B8607" t="s">
        <v>1844</v>
      </c>
      <c r="C8607">
        <v>2310390064</v>
      </c>
      <c r="D8607" t="s">
        <v>6687</v>
      </c>
      <c r="E8607">
        <v>2410090004</v>
      </c>
      <c r="F8607" t="s">
        <v>3162</v>
      </c>
      <c r="G8607" t="s">
        <v>89</v>
      </c>
      <c r="H8607">
        <v>0.33450000000000002</v>
      </c>
      <c r="I8607">
        <v>2</v>
      </c>
      <c r="J8607">
        <v>8000</v>
      </c>
      <c r="K8607">
        <f>+VLOOKUP(E8607,Costos!$A$1:$I$716100,9,FALSE)</f>
        <v>41.709285999999999</v>
      </c>
      <c r="L8607" t="str">
        <f t="shared" si="284"/>
        <v>241</v>
      </c>
      <c r="M8607" t="str">
        <f t="shared" si="285"/>
        <v>241009</v>
      </c>
      <c r="N8607" t="str">
        <f>IFERROR(IF(L8607="231","231",VLOOKUP(E8607,Materiales!$A$1:$G$37443,7,FALSE)),"N/A")</f>
        <v>Pigmentos</v>
      </c>
    </row>
    <row r="8608" spans="1:14" x14ac:dyDescent="0.25">
      <c r="A8608">
        <v>2140210005</v>
      </c>
      <c r="B8608" t="s">
        <v>1844</v>
      </c>
      <c r="C8608">
        <v>2310390064</v>
      </c>
      <c r="D8608" t="s">
        <v>6687</v>
      </c>
      <c r="E8608">
        <v>2410090273</v>
      </c>
      <c r="F8608" t="s">
        <v>3195</v>
      </c>
      <c r="G8608" t="s">
        <v>89</v>
      </c>
      <c r="H8608">
        <v>0.1487</v>
      </c>
      <c r="I8608">
        <v>2</v>
      </c>
      <c r="J8608">
        <v>8000</v>
      </c>
      <c r="K8608">
        <f>+VLOOKUP(E8608,Costos!$A$1:$I$716100,9,FALSE)</f>
        <v>80.091543999999999</v>
      </c>
      <c r="L8608" t="str">
        <f t="shared" si="284"/>
        <v>241</v>
      </c>
      <c r="M8608" t="str">
        <f t="shared" si="285"/>
        <v>241009</v>
      </c>
      <c r="N8608" t="str">
        <f>IFERROR(IF(L8608="231","231",VLOOKUP(E8608,Materiales!$A$1:$G$37443,7,FALSE)),"N/A")</f>
        <v>Varios</v>
      </c>
    </row>
    <row r="8609" spans="1:14" x14ac:dyDescent="0.25">
      <c r="A8609">
        <v>2140210005</v>
      </c>
      <c r="B8609" t="s">
        <v>1844</v>
      </c>
      <c r="C8609">
        <v>2310390064</v>
      </c>
      <c r="D8609" t="s">
        <v>6687</v>
      </c>
      <c r="E8609">
        <v>2410090274</v>
      </c>
      <c r="F8609" t="s">
        <v>3196</v>
      </c>
      <c r="G8609" t="s">
        <v>89</v>
      </c>
      <c r="H8609">
        <v>0.25090000000000001</v>
      </c>
      <c r="I8609">
        <v>2</v>
      </c>
      <c r="J8609">
        <v>8000</v>
      </c>
      <c r="K8609">
        <f>+VLOOKUP(E8609,Costos!$A$1:$I$716100,9,FALSE)</f>
        <v>74.759399999999999</v>
      </c>
      <c r="L8609" t="str">
        <f t="shared" si="284"/>
        <v>241</v>
      </c>
      <c r="M8609" t="str">
        <f t="shared" si="285"/>
        <v>241009</v>
      </c>
      <c r="N8609" t="str">
        <f>IFERROR(IF(L8609="231","231",VLOOKUP(E8609,Materiales!$A$1:$G$37443,7,FALSE)),"N/A")</f>
        <v>Pigmentos</v>
      </c>
    </row>
    <row r="8610" spans="1:14" x14ac:dyDescent="0.25">
      <c r="A8610">
        <v>2140210005</v>
      </c>
      <c r="B8610" t="s">
        <v>1844</v>
      </c>
      <c r="C8610">
        <v>2310390064</v>
      </c>
      <c r="D8610" t="s">
        <v>6687</v>
      </c>
      <c r="E8610">
        <v>2410090289</v>
      </c>
      <c r="F8610" t="s">
        <v>3198</v>
      </c>
      <c r="G8610" t="s">
        <v>89</v>
      </c>
      <c r="H8610">
        <v>0.5575</v>
      </c>
      <c r="I8610">
        <v>2</v>
      </c>
      <c r="J8610">
        <v>8000</v>
      </c>
      <c r="K8610">
        <f>+VLOOKUP(E8610,Costos!$A$1:$I$716100,9,FALSE)</f>
        <v>83.375072000000003</v>
      </c>
      <c r="L8610" t="str">
        <f t="shared" si="284"/>
        <v>241</v>
      </c>
      <c r="M8610" t="str">
        <f t="shared" si="285"/>
        <v>241009</v>
      </c>
      <c r="N8610" t="str">
        <f>IFERROR(IF(L8610="231","231",VLOOKUP(E8610,Materiales!$A$1:$G$37443,7,FALSE)),"N/A")</f>
        <v>Pigmento</v>
      </c>
    </row>
    <row r="8611" spans="1:14" x14ac:dyDescent="0.25">
      <c r="A8611">
        <v>2140210005</v>
      </c>
      <c r="B8611" t="s">
        <v>1844</v>
      </c>
      <c r="C8611">
        <v>2310390064</v>
      </c>
      <c r="D8611" t="s">
        <v>6687</v>
      </c>
      <c r="E8611">
        <v>2410110108</v>
      </c>
      <c r="F8611" t="s">
        <v>3256</v>
      </c>
      <c r="G8611" t="s">
        <v>89</v>
      </c>
      <c r="H8611">
        <v>0.18579999999999999</v>
      </c>
      <c r="I8611">
        <v>2</v>
      </c>
      <c r="J8611">
        <v>8000</v>
      </c>
      <c r="K8611">
        <f>+VLOOKUP(E8611,Costos!$A$1:$I$716100,9,FALSE)</f>
        <v>89.025000000000006</v>
      </c>
      <c r="L8611" t="str">
        <f t="shared" si="284"/>
        <v>241</v>
      </c>
      <c r="M8611" t="str">
        <f t="shared" si="285"/>
        <v>241011</v>
      </c>
      <c r="N8611" t="str">
        <f>IFERROR(IF(L8611="231","231",VLOOKUP(E8611,Materiales!$A$1:$G$37443,7,FALSE)),"N/A")</f>
        <v>tintas</v>
      </c>
    </row>
    <row r="8612" spans="1:14" x14ac:dyDescent="0.25">
      <c r="A8612">
        <v>2140210005</v>
      </c>
      <c r="B8612" t="s">
        <v>1844</v>
      </c>
      <c r="C8612">
        <v>2310390064</v>
      </c>
      <c r="D8612" t="s">
        <v>6687</v>
      </c>
      <c r="E8612">
        <v>2410200005</v>
      </c>
      <c r="F8612" t="s">
        <v>3306</v>
      </c>
      <c r="G8612" t="s">
        <v>3152</v>
      </c>
      <c r="H8612">
        <v>0.18579999999999999</v>
      </c>
      <c r="I8612">
        <v>2</v>
      </c>
      <c r="J8612">
        <v>8000</v>
      </c>
      <c r="K8612">
        <f>+VLOOKUP(E8612,Costos!$A$1:$I$716100,9,FALSE)</f>
        <v>26.802499999999998</v>
      </c>
      <c r="L8612" t="str">
        <f t="shared" si="284"/>
        <v>241</v>
      </c>
      <c r="M8612" t="str">
        <f t="shared" si="285"/>
        <v>241020</v>
      </c>
      <c r="N8612" t="str">
        <f>IFERROR(IF(L8612="231","231",VLOOKUP(E8612,Materiales!$A$1:$G$37443,7,FALSE)),"N/A")</f>
        <v>Varios</v>
      </c>
    </row>
    <row r="8613" spans="1:14" x14ac:dyDescent="0.25">
      <c r="A8613">
        <v>2140210005</v>
      </c>
      <c r="B8613" t="s">
        <v>1844</v>
      </c>
      <c r="C8613">
        <v>2310390064</v>
      </c>
      <c r="D8613" t="s">
        <v>6687</v>
      </c>
      <c r="E8613">
        <v>2410210005</v>
      </c>
      <c r="F8613" t="s">
        <v>4791</v>
      </c>
      <c r="G8613" t="s">
        <v>89</v>
      </c>
      <c r="H8613">
        <v>0.1487</v>
      </c>
      <c r="I8613">
        <v>2</v>
      </c>
      <c r="J8613">
        <v>8000</v>
      </c>
      <c r="K8613">
        <f>+VLOOKUP(E8613,Costos!$A$1:$I$716100,9,FALSE)</f>
        <v>32.642020000000002</v>
      </c>
      <c r="L8613" t="str">
        <f t="shared" si="284"/>
        <v>241</v>
      </c>
      <c r="M8613" t="str">
        <f t="shared" si="285"/>
        <v>241021</v>
      </c>
      <c r="N8613" t="str">
        <f>IFERROR(IF(L8613="231","231",VLOOKUP(E8613,Materiales!$A$1:$G$37443,7,FALSE)),"N/A")</f>
        <v>Varios</v>
      </c>
    </row>
    <row r="8614" spans="1:14" x14ac:dyDescent="0.25">
      <c r="A8614">
        <v>2140210005</v>
      </c>
      <c r="B8614" t="s">
        <v>1844</v>
      </c>
      <c r="C8614">
        <v>2310390064</v>
      </c>
      <c r="D8614" t="s">
        <v>6687</v>
      </c>
      <c r="E8614">
        <v>2430520005</v>
      </c>
      <c r="F8614" t="s">
        <v>3574</v>
      </c>
      <c r="G8614" t="s">
        <v>89</v>
      </c>
      <c r="H8614">
        <v>0.78049999999999997</v>
      </c>
      <c r="I8614">
        <v>2</v>
      </c>
      <c r="J8614">
        <v>8000</v>
      </c>
      <c r="K8614">
        <f>+VLOOKUP(E8614,Costos!$A$1:$I$716100,9,FALSE)</f>
        <v>11.219386</v>
      </c>
      <c r="L8614" t="str">
        <f t="shared" si="284"/>
        <v>243</v>
      </c>
      <c r="M8614" t="str">
        <f t="shared" si="285"/>
        <v>243052</v>
      </c>
      <c r="N8614" t="str">
        <f>IFERROR(IF(L8614="231","231",VLOOKUP(E8614,Materiales!$A$1:$G$37443,7,FALSE)),"N/A")</f>
        <v>Varios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2BB06-9F95-4CFA-9CA2-2D9A7258AA84}">
  <sheetPr codeName="Hoja7" filterMode="1"/>
  <dimension ref="A1:L5387"/>
  <sheetViews>
    <sheetView showGridLines="0" zoomScale="85" zoomScaleNormal="85" workbookViewId="0">
      <selection activeCell="C861" sqref="C861"/>
    </sheetView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bestFit="1" customWidth="1"/>
    <col min="6" max="6" width="22.5703125" bestFit="1" customWidth="1"/>
    <col min="7" max="7" width="12.28515625" bestFit="1" customWidth="1"/>
    <col min="8" max="8" width="69.5703125" bestFit="1" customWidth="1"/>
    <col min="9" max="9" width="9.42578125" bestFit="1" customWidth="1"/>
    <col min="10" max="10" width="12" bestFit="1" customWidth="1"/>
  </cols>
  <sheetData>
    <row r="1" spans="1:10" x14ac:dyDescent="0.25">
      <c r="A1" t="s">
        <v>6640</v>
      </c>
      <c r="B1" t="s">
        <v>6641</v>
      </c>
      <c r="C1" t="s">
        <v>6642</v>
      </c>
      <c r="D1" t="s">
        <v>6643</v>
      </c>
      <c r="E1" t="s">
        <v>6644</v>
      </c>
      <c r="F1" t="s">
        <v>6645</v>
      </c>
      <c r="G1" t="s">
        <v>6471</v>
      </c>
      <c r="H1" t="s">
        <v>4746</v>
      </c>
      <c r="I1" t="s">
        <v>6646</v>
      </c>
      <c r="J1" t="s">
        <v>6647</v>
      </c>
    </row>
    <row r="2" spans="1:10" hidden="1" x14ac:dyDescent="0.25">
      <c r="A2">
        <v>2000050591</v>
      </c>
      <c r="B2">
        <v>10</v>
      </c>
      <c r="C2" t="s">
        <v>245</v>
      </c>
      <c r="D2" t="s">
        <v>147</v>
      </c>
      <c r="E2">
        <v>12000</v>
      </c>
      <c r="F2" t="s">
        <v>6648</v>
      </c>
      <c r="G2">
        <v>2000050592</v>
      </c>
      <c r="H2" t="s">
        <v>246</v>
      </c>
      <c r="I2" t="s">
        <v>36</v>
      </c>
      <c r="J2">
        <v>1500</v>
      </c>
    </row>
    <row r="3" spans="1:10" hidden="1" x14ac:dyDescent="0.25">
      <c r="A3">
        <v>2000050591</v>
      </c>
      <c r="B3">
        <v>20</v>
      </c>
      <c r="C3" t="s">
        <v>245</v>
      </c>
      <c r="D3" t="s">
        <v>147</v>
      </c>
      <c r="E3">
        <v>12000</v>
      </c>
      <c r="F3" t="s">
        <v>6648</v>
      </c>
      <c r="G3">
        <v>2000050593</v>
      </c>
      <c r="H3" t="s">
        <v>247</v>
      </c>
      <c r="I3" t="s">
        <v>36</v>
      </c>
      <c r="J3">
        <v>1500</v>
      </c>
    </row>
    <row r="4" spans="1:10" hidden="1" x14ac:dyDescent="0.25">
      <c r="A4">
        <v>2000050591</v>
      </c>
      <c r="B4">
        <v>30</v>
      </c>
      <c r="C4" t="s">
        <v>245</v>
      </c>
      <c r="D4" t="s">
        <v>147</v>
      </c>
      <c r="E4">
        <v>12000</v>
      </c>
      <c r="F4" t="s">
        <v>6648</v>
      </c>
      <c r="G4">
        <v>2000050594</v>
      </c>
      <c r="H4" t="s">
        <v>248</v>
      </c>
      <c r="I4" t="s">
        <v>36</v>
      </c>
      <c r="J4">
        <v>1500</v>
      </c>
    </row>
    <row r="5" spans="1:10" hidden="1" x14ac:dyDescent="0.25">
      <c r="A5">
        <v>2000050591</v>
      </c>
      <c r="B5">
        <v>40</v>
      </c>
      <c r="C5" t="s">
        <v>245</v>
      </c>
      <c r="D5" t="s">
        <v>147</v>
      </c>
      <c r="E5">
        <v>12000</v>
      </c>
      <c r="F5" t="s">
        <v>6648</v>
      </c>
      <c r="G5">
        <v>2320071496</v>
      </c>
      <c r="H5" t="s">
        <v>2932</v>
      </c>
      <c r="I5" t="s">
        <v>36</v>
      </c>
      <c r="J5">
        <v>1520</v>
      </c>
    </row>
    <row r="6" spans="1:10" hidden="1" x14ac:dyDescent="0.25">
      <c r="A6">
        <v>2000050591</v>
      </c>
      <c r="B6">
        <v>50</v>
      </c>
      <c r="C6" t="s">
        <v>245</v>
      </c>
      <c r="D6" t="s">
        <v>147</v>
      </c>
      <c r="E6">
        <v>12000</v>
      </c>
      <c r="F6" t="s">
        <v>6648</v>
      </c>
      <c r="G6">
        <v>2500030045</v>
      </c>
      <c r="H6" t="s">
        <v>4824</v>
      </c>
      <c r="I6" t="s">
        <v>36</v>
      </c>
      <c r="J6">
        <v>13</v>
      </c>
    </row>
    <row r="7" spans="1:10" hidden="1" x14ac:dyDescent="0.25">
      <c r="A7">
        <v>2000050591</v>
      </c>
      <c r="B7">
        <v>60</v>
      </c>
      <c r="C7" t="s">
        <v>245</v>
      </c>
      <c r="D7" t="s">
        <v>147</v>
      </c>
      <c r="E7">
        <v>12000</v>
      </c>
      <c r="F7" t="s">
        <v>6648</v>
      </c>
      <c r="G7">
        <v>2500150007</v>
      </c>
      <c r="H7" t="s">
        <v>3962</v>
      </c>
      <c r="I7" t="s">
        <v>1000</v>
      </c>
      <c r="J7">
        <v>2</v>
      </c>
    </row>
    <row r="8" spans="1:10" hidden="1" x14ac:dyDescent="0.25">
      <c r="A8">
        <v>2000050591</v>
      </c>
      <c r="B8">
        <v>70</v>
      </c>
      <c r="C8" t="s">
        <v>245</v>
      </c>
      <c r="D8" t="s">
        <v>147</v>
      </c>
      <c r="E8">
        <v>12000</v>
      </c>
      <c r="F8" t="s">
        <v>6648</v>
      </c>
      <c r="G8">
        <v>2500150004</v>
      </c>
      <c r="H8" t="s">
        <v>3961</v>
      </c>
      <c r="I8" t="s">
        <v>36</v>
      </c>
      <c r="J8">
        <v>1</v>
      </c>
    </row>
    <row r="9" spans="1:10" hidden="1" x14ac:dyDescent="0.25">
      <c r="A9">
        <v>2000050591</v>
      </c>
      <c r="B9">
        <v>80</v>
      </c>
      <c r="C9" t="s">
        <v>245</v>
      </c>
      <c r="D9" t="s">
        <v>147</v>
      </c>
      <c r="E9">
        <v>12000</v>
      </c>
      <c r="F9" t="s">
        <v>6648</v>
      </c>
      <c r="G9">
        <v>2500090065</v>
      </c>
      <c r="H9" t="s">
        <v>3922</v>
      </c>
      <c r="I9" t="s">
        <v>36</v>
      </c>
      <c r="J9">
        <v>250</v>
      </c>
    </row>
    <row r="10" spans="1:10" hidden="1" x14ac:dyDescent="0.25">
      <c r="A10">
        <v>2000050597</v>
      </c>
      <c r="B10">
        <v>10</v>
      </c>
      <c r="C10" t="s">
        <v>251</v>
      </c>
      <c r="D10" t="s">
        <v>147</v>
      </c>
      <c r="E10">
        <v>12000</v>
      </c>
      <c r="F10" t="s">
        <v>6648</v>
      </c>
      <c r="G10">
        <v>2000050588</v>
      </c>
      <c r="H10" t="s">
        <v>242</v>
      </c>
      <c r="I10" t="s">
        <v>36</v>
      </c>
      <c r="J10">
        <v>1500</v>
      </c>
    </row>
    <row r="11" spans="1:10" hidden="1" x14ac:dyDescent="0.25">
      <c r="A11">
        <v>2000050597</v>
      </c>
      <c r="B11">
        <v>20</v>
      </c>
      <c r="C11" t="s">
        <v>251</v>
      </c>
      <c r="D11" t="s">
        <v>147</v>
      </c>
      <c r="E11">
        <v>12000</v>
      </c>
      <c r="F11" t="s">
        <v>6648</v>
      </c>
      <c r="G11">
        <v>2000050589</v>
      </c>
      <c r="H11" t="s">
        <v>243</v>
      </c>
      <c r="I11" t="s">
        <v>36</v>
      </c>
      <c r="J11">
        <v>1500</v>
      </c>
    </row>
    <row r="12" spans="1:10" hidden="1" x14ac:dyDescent="0.25">
      <c r="A12">
        <v>2000050597</v>
      </c>
      <c r="B12">
        <v>30</v>
      </c>
      <c r="C12" t="s">
        <v>251</v>
      </c>
      <c r="D12" t="s">
        <v>147</v>
      </c>
      <c r="E12">
        <v>12000</v>
      </c>
      <c r="F12" t="s">
        <v>6648</v>
      </c>
      <c r="G12">
        <v>2000050590</v>
      </c>
      <c r="H12" t="s">
        <v>244</v>
      </c>
      <c r="I12" t="s">
        <v>36</v>
      </c>
      <c r="J12">
        <v>1500</v>
      </c>
    </row>
    <row r="13" spans="1:10" hidden="1" x14ac:dyDescent="0.25">
      <c r="A13">
        <v>2000050597</v>
      </c>
      <c r="B13">
        <v>40</v>
      </c>
      <c r="C13" t="s">
        <v>251</v>
      </c>
      <c r="D13" t="s">
        <v>147</v>
      </c>
      <c r="E13">
        <v>12000</v>
      </c>
      <c r="F13" t="s">
        <v>6648</v>
      </c>
      <c r="G13">
        <v>2320071495</v>
      </c>
      <c r="H13" t="s">
        <v>2931</v>
      </c>
      <c r="I13" t="s">
        <v>36</v>
      </c>
      <c r="J13">
        <v>1520</v>
      </c>
    </row>
    <row r="14" spans="1:10" hidden="1" x14ac:dyDescent="0.25">
      <c r="A14">
        <v>2000050597</v>
      </c>
      <c r="B14">
        <v>50</v>
      </c>
      <c r="C14" t="s">
        <v>251</v>
      </c>
      <c r="D14" t="s">
        <v>147</v>
      </c>
      <c r="E14">
        <v>12000</v>
      </c>
      <c r="F14" t="s">
        <v>6648</v>
      </c>
      <c r="G14">
        <v>2500030045</v>
      </c>
      <c r="H14" t="s">
        <v>4824</v>
      </c>
      <c r="I14" t="s">
        <v>36</v>
      </c>
      <c r="J14">
        <v>13</v>
      </c>
    </row>
    <row r="15" spans="1:10" hidden="1" x14ac:dyDescent="0.25">
      <c r="A15">
        <v>2000050597</v>
      </c>
      <c r="B15">
        <v>60</v>
      </c>
      <c r="C15" t="s">
        <v>251</v>
      </c>
      <c r="D15" t="s">
        <v>147</v>
      </c>
      <c r="E15">
        <v>12000</v>
      </c>
      <c r="F15" t="s">
        <v>6648</v>
      </c>
      <c r="G15">
        <v>2500150007</v>
      </c>
      <c r="H15" t="s">
        <v>3962</v>
      </c>
      <c r="I15" t="s">
        <v>1000</v>
      </c>
      <c r="J15">
        <v>2</v>
      </c>
    </row>
    <row r="16" spans="1:10" hidden="1" x14ac:dyDescent="0.25">
      <c r="A16">
        <v>2000050597</v>
      </c>
      <c r="B16">
        <v>70</v>
      </c>
      <c r="C16" t="s">
        <v>251</v>
      </c>
      <c r="D16" t="s">
        <v>147</v>
      </c>
      <c r="E16">
        <v>12000</v>
      </c>
      <c r="F16" t="s">
        <v>6648</v>
      </c>
      <c r="G16">
        <v>2500150004</v>
      </c>
      <c r="H16" t="s">
        <v>3961</v>
      </c>
      <c r="I16" t="s">
        <v>36</v>
      </c>
      <c r="J16">
        <v>1</v>
      </c>
    </row>
    <row r="17" spans="1:10" hidden="1" x14ac:dyDescent="0.25">
      <c r="A17">
        <v>2000050597</v>
      </c>
      <c r="B17">
        <v>80</v>
      </c>
      <c r="C17" t="s">
        <v>251</v>
      </c>
      <c r="D17" t="s">
        <v>147</v>
      </c>
      <c r="E17">
        <v>12000</v>
      </c>
      <c r="F17" t="s">
        <v>6648</v>
      </c>
      <c r="G17">
        <v>2500090065</v>
      </c>
      <c r="H17" t="s">
        <v>3922</v>
      </c>
      <c r="I17" t="s">
        <v>36</v>
      </c>
      <c r="J17">
        <v>250</v>
      </c>
    </row>
    <row r="18" spans="1:10" hidden="1" x14ac:dyDescent="0.25">
      <c r="A18">
        <v>2110020095</v>
      </c>
      <c r="B18">
        <v>10</v>
      </c>
      <c r="C18" t="s">
        <v>18</v>
      </c>
      <c r="D18" t="s">
        <v>36</v>
      </c>
      <c r="E18">
        <v>12000</v>
      </c>
      <c r="F18" t="s">
        <v>6649</v>
      </c>
      <c r="G18">
        <v>2310210127</v>
      </c>
      <c r="H18" t="s">
        <v>19</v>
      </c>
      <c r="I18" t="s">
        <v>36</v>
      </c>
      <c r="J18">
        <v>12000</v>
      </c>
    </row>
    <row r="19" spans="1:10" hidden="1" x14ac:dyDescent="0.25">
      <c r="A19">
        <v>2110020095</v>
      </c>
      <c r="B19">
        <v>20</v>
      </c>
      <c r="C19" t="s">
        <v>18</v>
      </c>
      <c r="D19" t="s">
        <v>36</v>
      </c>
      <c r="E19">
        <v>12000</v>
      </c>
      <c r="F19" t="s">
        <v>6649</v>
      </c>
      <c r="G19">
        <v>2310210128</v>
      </c>
      <c r="H19" t="s">
        <v>21</v>
      </c>
      <c r="I19" t="s">
        <v>36</v>
      </c>
      <c r="J19">
        <v>12000</v>
      </c>
    </row>
    <row r="20" spans="1:10" hidden="1" x14ac:dyDescent="0.25">
      <c r="A20">
        <v>2110020095</v>
      </c>
      <c r="B20">
        <v>30</v>
      </c>
      <c r="C20" t="s">
        <v>18</v>
      </c>
      <c r="D20" t="s">
        <v>36</v>
      </c>
      <c r="E20">
        <v>12000</v>
      </c>
      <c r="F20" t="s">
        <v>6649</v>
      </c>
      <c r="G20">
        <v>2310210129</v>
      </c>
      <c r="H20" t="s">
        <v>22</v>
      </c>
      <c r="I20" t="s">
        <v>36</v>
      </c>
      <c r="J20">
        <v>12000</v>
      </c>
    </row>
    <row r="21" spans="1:10" hidden="1" x14ac:dyDescent="0.25">
      <c r="A21">
        <v>2110020095</v>
      </c>
      <c r="B21">
        <v>40</v>
      </c>
      <c r="C21" t="s">
        <v>18</v>
      </c>
      <c r="D21" t="s">
        <v>36</v>
      </c>
      <c r="E21">
        <v>12000</v>
      </c>
      <c r="F21" t="s">
        <v>6649</v>
      </c>
      <c r="G21">
        <v>2310210130</v>
      </c>
      <c r="H21" t="s">
        <v>23</v>
      </c>
      <c r="I21" t="s">
        <v>36</v>
      </c>
      <c r="J21">
        <v>12000</v>
      </c>
    </row>
    <row r="22" spans="1:10" hidden="1" x14ac:dyDescent="0.25">
      <c r="A22">
        <v>2110020095</v>
      </c>
      <c r="B22">
        <v>50</v>
      </c>
      <c r="C22" t="s">
        <v>18</v>
      </c>
      <c r="D22" t="s">
        <v>36</v>
      </c>
      <c r="E22">
        <v>12000</v>
      </c>
      <c r="F22" t="s">
        <v>6649</v>
      </c>
      <c r="G22">
        <v>2310210131</v>
      </c>
      <c r="H22" t="s">
        <v>24</v>
      </c>
      <c r="I22" t="s">
        <v>36</v>
      </c>
      <c r="J22">
        <v>12000</v>
      </c>
    </row>
    <row r="23" spans="1:10" hidden="1" x14ac:dyDescent="0.25">
      <c r="A23">
        <v>2110020095</v>
      </c>
      <c r="B23">
        <v>60</v>
      </c>
      <c r="C23" t="s">
        <v>18</v>
      </c>
      <c r="D23" t="s">
        <v>36</v>
      </c>
      <c r="E23">
        <v>12000</v>
      </c>
      <c r="F23" t="s">
        <v>6649</v>
      </c>
      <c r="G23">
        <v>2310210132</v>
      </c>
      <c r="H23" t="s">
        <v>25</v>
      </c>
      <c r="I23" t="s">
        <v>36</v>
      </c>
      <c r="J23">
        <v>12000</v>
      </c>
    </row>
    <row r="24" spans="1:10" hidden="1" x14ac:dyDescent="0.25">
      <c r="A24">
        <v>2110020095</v>
      </c>
      <c r="B24">
        <v>70</v>
      </c>
      <c r="C24" t="s">
        <v>18</v>
      </c>
      <c r="D24" t="s">
        <v>36</v>
      </c>
      <c r="E24">
        <v>12000</v>
      </c>
      <c r="F24" t="s">
        <v>6649</v>
      </c>
      <c r="G24">
        <v>2310210133</v>
      </c>
      <c r="H24" t="s">
        <v>26</v>
      </c>
      <c r="I24" t="s">
        <v>36</v>
      </c>
      <c r="J24">
        <v>12000</v>
      </c>
    </row>
    <row r="25" spans="1:10" hidden="1" x14ac:dyDescent="0.25">
      <c r="A25">
        <v>2110020095</v>
      </c>
      <c r="B25">
        <v>80</v>
      </c>
      <c r="C25" t="s">
        <v>18</v>
      </c>
      <c r="D25" t="s">
        <v>36</v>
      </c>
      <c r="E25">
        <v>12000</v>
      </c>
      <c r="F25" t="s">
        <v>6649</v>
      </c>
      <c r="G25">
        <v>2310210134</v>
      </c>
      <c r="H25" t="s">
        <v>27</v>
      </c>
      <c r="I25" t="s">
        <v>36</v>
      </c>
      <c r="J25">
        <v>12000</v>
      </c>
    </row>
    <row r="26" spans="1:10" hidden="1" x14ac:dyDescent="0.25">
      <c r="A26">
        <v>2110020095</v>
      </c>
      <c r="B26">
        <v>90</v>
      </c>
      <c r="C26" t="s">
        <v>18</v>
      </c>
      <c r="D26" t="s">
        <v>36</v>
      </c>
      <c r="E26">
        <v>12000</v>
      </c>
      <c r="F26" t="s">
        <v>6649</v>
      </c>
      <c r="G26">
        <v>2310210135</v>
      </c>
      <c r="H26" t="s">
        <v>28</v>
      </c>
      <c r="I26" t="s">
        <v>36</v>
      </c>
      <c r="J26">
        <v>12000</v>
      </c>
    </row>
    <row r="27" spans="1:10" hidden="1" x14ac:dyDescent="0.25">
      <c r="A27">
        <v>2110020095</v>
      </c>
      <c r="B27">
        <v>100</v>
      </c>
      <c r="C27" t="s">
        <v>18</v>
      </c>
      <c r="D27" t="s">
        <v>36</v>
      </c>
      <c r="E27">
        <v>12000</v>
      </c>
      <c r="F27" t="s">
        <v>6649</v>
      </c>
      <c r="G27">
        <v>2310210136</v>
      </c>
      <c r="H27" t="s">
        <v>29</v>
      </c>
      <c r="I27" t="s">
        <v>36</v>
      </c>
      <c r="J27">
        <v>12000</v>
      </c>
    </row>
    <row r="28" spans="1:10" hidden="1" x14ac:dyDescent="0.25">
      <c r="A28">
        <v>2110020095</v>
      </c>
      <c r="B28">
        <v>110</v>
      </c>
      <c r="C28" t="s">
        <v>18</v>
      </c>
      <c r="D28" t="s">
        <v>36</v>
      </c>
      <c r="E28">
        <v>12000</v>
      </c>
      <c r="F28" t="s">
        <v>6649</v>
      </c>
      <c r="G28">
        <v>2310210137</v>
      </c>
      <c r="H28" t="s">
        <v>30</v>
      </c>
      <c r="I28" t="s">
        <v>36</v>
      </c>
      <c r="J28">
        <v>12000</v>
      </c>
    </row>
    <row r="29" spans="1:10" hidden="1" x14ac:dyDescent="0.25">
      <c r="A29">
        <v>2110020095</v>
      </c>
      <c r="B29">
        <v>120</v>
      </c>
      <c r="C29" t="s">
        <v>18</v>
      </c>
      <c r="D29" t="s">
        <v>36</v>
      </c>
      <c r="E29">
        <v>12000</v>
      </c>
      <c r="F29" t="s">
        <v>6649</v>
      </c>
      <c r="G29">
        <v>2310210138</v>
      </c>
      <c r="H29" t="s">
        <v>31</v>
      </c>
      <c r="I29" t="s">
        <v>36</v>
      </c>
      <c r="J29">
        <v>12000</v>
      </c>
    </row>
    <row r="30" spans="1:10" hidden="1" x14ac:dyDescent="0.25">
      <c r="A30">
        <v>2110020095</v>
      </c>
      <c r="B30">
        <v>130</v>
      </c>
      <c r="C30" t="s">
        <v>18</v>
      </c>
      <c r="D30" t="s">
        <v>36</v>
      </c>
      <c r="E30">
        <v>12000</v>
      </c>
      <c r="F30" t="s">
        <v>6649</v>
      </c>
      <c r="G30">
        <v>2320050818</v>
      </c>
      <c r="H30" t="s">
        <v>32</v>
      </c>
      <c r="I30" t="s">
        <v>36</v>
      </c>
      <c r="J30">
        <v>12000</v>
      </c>
    </row>
    <row r="31" spans="1:10" hidden="1" x14ac:dyDescent="0.25">
      <c r="A31">
        <v>2110020095</v>
      </c>
      <c r="B31">
        <v>140</v>
      </c>
      <c r="C31" t="s">
        <v>18</v>
      </c>
      <c r="D31" t="s">
        <v>36</v>
      </c>
      <c r="E31">
        <v>12000</v>
      </c>
      <c r="F31" t="s">
        <v>6649</v>
      </c>
      <c r="G31">
        <v>2320050826</v>
      </c>
      <c r="H31" t="s">
        <v>33</v>
      </c>
      <c r="I31" t="s">
        <v>36</v>
      </c>
      <c r="J31">
        <v>1000</v>
      </c>
    </row>
    <row r="32" spans="1:10" hidden="1" x14ac:dyDescent="0.25">
      <c r="A32">
        <v>2110020095</v>
      </c>
      <c r="B32">
        <v>150</v>
      </c>
      <c r="C32" t="s">
        <v>18</v>
      </c>
      <c r="D32" t="s">
        <v>36</v>
      </c>
      <c r="E32">
        <v>12000</v>
      </c>
      <c r="F32" t="s">
        <v>6649</v>
      </c>
      <c r="G32">
        <v>2500030344</v>
      </c>
      <c r="H32" t="s">
        <v>34</v>
      </c>
      <c r="I32" t="s">
        <v>36</v>
      </c>
      <c r="J32">
        <v>100</v>
      </c>
    </row>
    <row r="33" spans="1:10" hidden="1" x14ac:dyDescent="0.25">
      <c r="A33">
        <v>2110020104</v>
      </c>
      <c r="B33">
        <v>10</v>
      </c>
      <c r="C33" t="s">
        <v>1081</v>
      </c>
      <c r="D33" t="s">
        <v>36</v>
      </c>
      <c r="E33">
        <v>12000</v>
      </c>
      <c r="F33" t="s">
        <v>6650</v>
      </c>
      <c r="G33">
        <v>2310090470</v>
      </c>
      <c r="H33" t="s">
        <v>2284</v>
      </c>
      <c r="I33" t="s">
        <v>36</v>
      </c>
      <c r="J33">
        <v>12000</v>
      </c>
    </row>
    <row r="34" spans="1:10" hidden="1" x14ac:dyDescent="0.25">
      <c r="A34">
        <v>2110020104</v>
      </c>
      <c r="B34">
        <v>20</v>
      </c>
      <c r="C34" t="s">
        <v>1081</v>
      </c>
      <c r="D34" t="s">
        <v>36</v>
      </c>
      <c r="E34">
        <v>12000</v>
      </c>
      <c r="F34" t="s">
        <v>6650</v>
      </c>
      <c r="G34">
        <v>2310160238</v>
      </c>
      <c r="H34" t="s">
        <v>2353</v>
      </c>
      <c r="I34" t="s">
        <v>36</v>
      </c>
      <c r="J34">
        <v>12000</v>
      </c>
    </row>
    <row r="35" spans="1:10" hidden="1" x14ac:dyDescent="0.25">
      <c r="A35">
        <v>2110020104</v>
      </c>
      <c r="B35">
        <v>30</v>
      </c>
      <c r="C35" t="s">
        <v>1081</v>
      </c>
      <c r="D35" t="s">
        <v>36</v>
      </c>
      <c r="E35">
        <v>12000</v>
      </c>
      <c r="F35" t="s">
        <v>6650</v>
      </c>
      <c r="G35">
        <v>2310160248</v>
      </c>
      <c r="H35" t="s">
        <v>2363</v>
      </c>
      <c r="I35" t="s">
        <v>36</v>
      </c>
      <c r="J35">
        <v>12000</v>
      </c>
    </row>
    <row r="36" spans="1:10" hidden="1" x14ac:dyDescent="0.25">
      <c r="A36">
        <v>2110020104</v>
      </c>
      <c r="B36">
        <v>40</v>
      </c>
      <c r="C36" t="s">
        <v>1081</v>
      </c>
      <c r="D36" t="s">
        <v>36</v>
      </c>
      <c r="E36">
        <v>12000</v>
      </c>
      <c r="F36" t="s">
        <v>6650</v>
      </c>
      <c r="G36">
        <v>2410170037</v>
      </c>
      <c r="H36" t="s">
        <v>3279</v>
      </c>
      <c r="I36" t="s">
        <v>36</v>
      </c>
      <c r="J36">
        <v>12000</v>
      </c>
    </row>
    <row r="37" spans="1:10" hidden="1" x14ac:dyDescent="0.25">
      <c r="A37">
        <v>2110020104</v>
      </c>
      <c r="B37">
        <v>50</v>
      </c>
      <c r="C37" t="s">
        <v>1081</v>
      </c>
      <c r="D37" t="s">
        <v>36</v>
      </c>
      <c r="E37">
        <v>12000</v>
      </c>
      <c r="F37" t="s">
        <v>6650</v>
      </c>
      <c r="G37">
        <v>2410170233</v>
      </c>
      <c r="H37" t="s">
        <v>3294</v>
      </c>
      <c r="I37" t="s">
        <v>36</v>
      </c>
      <c r="J37">
        <v>12000</v>
      </c>
    </row>
    <row r="38" spans="1:10" hidden="1" x14ac:dyDescent="0.25">
      <c r="A38">
        <v>2110020104</v>
      </c>
      <c r="B38">
        <v>60</v>
      </c>
      <c r="C38" t="s">
        <v>1081</v>
      </c>
      <c r="D38" t="s">
        <v>36</v>
      </c>
      <c r="E38">
        <v>12000</v>
      </c>
      <c r="F38" t="s">
        <v>6650</v>
      </c>
      <c r="G38">
        <v>2320050670</v>
      </c>
      <c r="H38" t="s">
        <v>2776</v>
      </c>
      <c r="I38" t="s">
        <v>36</v>
      </c>
      <c r="J38">
        <v>1000</v>
      </c>
    </row>
    <row r="39" spans="1:10" hidden="1" x14ac:dyDescent="0.25">
      <c r="A39">
        <v>2110020104</v>
      </c>
      <c r="B39">
        <v>70</v>
      </c>
      <c r="C39" t="s">
        <v>1081</v>
      </c>
      <c r="D39" t="s">
        <v>36</v>
      </c>
      <c r="E39">
        <v>12000</v>
      </c>
      <c r="F39" t="s">
        <v>6650</v>
      </c>
      <c r="G39">
        <v>2500030097</v>
      </c>
      <c r="H39" t="s">
        <v>7286</v>
      </c>
      <c r="I39" t="s">
        <v>36</v>
      </c>
      <c r="J39">
        <v>21</v>
      </c>
    </row>
    <row r="40" spans="1:10" hidden="1" x14ac:dyDescent="0.25">
      <c r="A40">
        <v>2110020104</v>
      </c>
      <c r="B40">
        <v>80</v>
      </c>
      <c r="C40" t="s">
        <v>1081</v>
      </c>
      <c r="D40" t="s">
        <v>36</v>
      </c>
      <c r="E40">
        <v>12000</v>
      </c>
      <c r="F40" t="s">
        <v>6650</v>
      </c>
      <c r="G40">
        <v>2310180036</v>
      </c>
      <c r="H40" t="s">
        <v>42</v>
      </c>
      <c r="I40" t="s">
        <v>89</v>
      </c>
      <c r="J40">
        <v>42</v>
      </c>
    </row>
    <row r="41" spans="1:10" hidden="1" x14ac:dyDescent="0.25">
      <c r="A41">
        <v>2110020105</v>
      </c>
      <c r="B41">
        <v>10</v>
      </c>
      <c r="C41" t="s">
        <v>1082</v>
      </c>
      <c r="D41" t="s">
        <v>36</v>
      </c>
      <c r="E41">
        <v>12000</v>
      </c>
      <c r="F41" t="s">
        <v>6650</v>
      </c>
      <c r="G41">
        <v>2410170037</v>
      </c>
      <c r="H41" t="s">
        <v>3279</v>
      </c>
      <c r="I41" t="s">
        <v>36</v>
      </c>
      <c r="J41">
        <v>12000</v>
      </c>
    </row>
    <row r="42" spans="1:10" hidden="1" x14ac:dyDescent="0.25">
      <c r="A42">
        <v>2110020105</v>
      </c>
      <c r="B42">
        <v>20</v>
      </c>
      <c r="C42" t="s">
        <v>1082</v>
      </c>
      <c r="D42" t="s">
        <v>36</v>
      </c>
      <c r="E42">
        <v>12000</v>
      </c>
      <c r="F42" t="s">
        <v>6650</v>
      </c>
      <c r="G42">
        <v>2410170233</v>
      </c>
      <c r="H42" t="s">
        <v>3294</v>
      </c>
      <c r="I42" t="s">
        <v>36</v>
      </c>
      <c r="J42">
        <v>12000</v>
      </c>
    </row>
    <row r="43" spans="1:10" hidden="1" x14ac:dyDescent="0.25">
      <c r="A43">
        <v>2110020105</v>
      </c>
      <c r="B43">
        <v>30</v>
      </c>
      <c r="C43" t="s">
        <v>1082</v>
      </c>
      <c r="D43" t="s">
        <v>36</v>
      </c>
      <c r="E43">
        <v>12000</v>
      </c>
      <c r="F43" t="s">
        <v>6650</v>
      </c>
      <c r="G43">
        <v>2320050670</v>
      </c>
      <c r="H43" t="s">
        <v>2776</v>
      </c>
      <c r="I43" t="s">
        <v>36</v>
      </c>
      <c r="J43">
        <v>1000</v>
      </c>
    </row>
    <row r="44" spans="1:10" hidden="1" x14ac:dyDescent="0.25">
      <c r="A44">
        <v>2110020105</v>
      </c>
      <c r="B44">
        <v>40</v>
      </c>
      <c r="C44" t="s">
        <v>1082</v>
      </c>
      <c r="D44" t="s">
        <v>36</v>
      </c>
      <c r="E44">
        <v>12000</v>
      </c>
      <c r="F44" t="s">
        <v>6650</v>
      </c>
      <c r="G44">
        <v>2500030097</v>
      </c>
      <c r="H44" t="s">
        <v>7286</v>
      </c>
      <c r="I44" t="s">
        <v>36</v>
      </c>
      <c r="J44">
        <v>21</v>
      </c>
    </row>
    <row r="45" spans="1:10" hidden="1" x14ac:dyDescent="0.25">
      <c r="A45">
        <v>2110020105</v>
      </c>
      <c r="B45">
        <v>50</v>
      </c>
      <c r="C45" t="s">
        <v>1082</v>
      </c>
      <c r="D45" t="s">
        <v>36</v>
      </c>
      <c r="E45">
        <v>12000</v>
      </c>
      <c r="F45" t="s">
        <v>6650</v>
      </c>
      <c r="G45">
        <v>2310090471</v>
      </c>
      <c r="H45" t="s">
        <v>2285</v>
      </c>
      <c r="I45" t="s">
        <v>36</v>
      </c>
      <c r="J45">
        <v>12000</v>
      </c>
    </row>
    <row r="46" spans="1:10" hidden="1" x14ac:dyDescent="0.25">
      <c r="A46">
        <v>2110020105</v>
      </c>
      <c r="B46">
        <v>60</v>
      </c>
      <c r="C46" t="s">
        <v>1082</v>
      </c>
      <c r="D46" t="s">
        <v>36</v>
      </c>
      <c r="E46">
        <v>12000</v>
      </c>
      <c r="F46" t="s">
        <v>6650</v>
      </c>
      <c r="G46">
        <v>2310160239</v>
      </c>
      <c r="H46" t="s">
        <v>2354</v>
      </c>
      <c r="I46" t="s">
        <v>36</v>
      </c>
      <c r="J46">
        <v>12000</v>
      </c>
    </row>
    <row r="47" spans="1:10" hidden="1" x14ac:dyDescent="0.25">
      <c r="A47">
        <v>2110020105</v>
      </c>
      <c r="B47">
        <v>70</v>
      </c>
      <c r="C47" t="s">
        <v>1082</v>
      </c>
      <c r="D47" t="s">
        <v>36</v>
      </c>
      <c r="E47">
        <v>12000</v>
      </c>
      <c r="F47" t="s">
        <v>6650</v>
      </c>
      <c r="G47">
        <v>2310160249</v>
      </c>
      <c r="H47" t="s">
        <v>2364</v>
      </c>
      <c r="I47" t="s">
        <v>36</v>
      </c>
      <c r="J47">
        <v>12000</v>
      </c>
    </row>
    <row r="48" spans="1:10" hidden="1" x14ac:dyDescent="0.25">
      <c r="A48">
        <v>2110020105</v>
      </c>
      <c r="B48">
        <v>80</v>
      </c>
      <c r="C48" t="s">
        <v>1082</v>
      </c>
      <c r="D48" t="s">
        <v>36</v>
      </c>
      <c r="E48">
        <v>12000</v>
      </c>
      <c r="F48" t="s">
        <v>6650</v>
      </c>
      <c r="G48">
        <v>2310180042</v>
      </c>
      <c r="H48" t="s">
        <v>46</v>
      </c>
      <c r="I48" t="s">
        <v>89</v>
      </c>
      <c r="J48">
        <v>42</v>
      </c>
    </row>
    <row r="49" spans="1:10" hidden="1" x14ac:dyDescent="0.25">
      <c r="A49">
        <v>2110020106</v>
      </c>
      <c r="B49">
        <v>10</v>
      </c>
      <c r="C49" t="s">
        <v>1083</v>
      </c>
      <c r="D49" t="s">
        <v>36</v>
      </c>
      <c r="E49">
        <v>12000</v>
      </c>
      <c r="F49" t="s">
        <v>6650</v>
      </c>
      <c r="G49">
        <v>2310090472</v>
      </c>
      <c r="H49" t="s">
        <v>2286</v>
      </c>
      <c r="I49" t="s">
        <v>36</v>
      </c>
      <c r="J49">
        <v>12000</v>
      </c>
    </row>
    <row r="50" spans="1:10" hidden="1" x14ac:dyDescent="0.25">
      <c r="A50">
        <v>2110020106</v>
      </c>
      <c r="B50">
        <v>20</v>
      </c>
      <c r="C50" t="s">
        <v>1083</v>
      </c>
      <c r="D50" t="s">
        <v>36</v>
      </c>
      <c r="E50">
        <v>12000</v>
      </c>
      <c r="F50" t="s">
        <v>6650</v>
      </c>
      <c r="G50">
        <v>2310160240</v>
      </c>
      <c r="H50" t="s">
        <v>2355</v>
      </c>
      <c r="I50" t="s">
        <v>36</v>
      </c>
      <c r="J50">
        <v>12000</v>
      </c>
    </row>
    <row r="51" spans="1:10" hidden="1" x14ac:dyDescent="0.25">
      <c r="A51">
        <v>2110020106</v>
      </c>
      <c r="B51">
        <v>30</v>
      </c>
      <c r="C51" t="s">
        <v>1083</v>
      </c>
      <c r="D51" t="s">
        <v>36</v>
      </c>
      <c r="E51">
        <v>12000</v>
      </c>
      <c r="F51" t="s">
        <v>6650</v>
      </c>
      <c r="G51">
        <v>2310160250</v>
      </c>
      <c r="H51" t="s">
        <v>2365</v>
      </c>
      <c r="I51" t="s">
        <v>36</v>
      </c>
      <c r="J51">
        <v>12000</v>
      </c>
    </row>
    <row r="52" spans="1:10" hidden="1" x14ac:dyDescent="0.25">
      <c r="A52">
        <v>2110020106</v>
      </c>
      <c r="B52">
        <v>40</v>
      </c>
      <c r="C52" t="s">
        <v>1083</v>
      </c>
      <c r="D52" t="s">
        <v>36</v>
      </c>
      <c r="E52">
        <v>12000</v>
      </c>
      <c r="F52" t="s">
        <v>6650</v>
      </c>
      <c r="G52">
        <v>2410170037</v>
      </c>
      <c r="H52" t="s">
        <v>3279</v>
      </c>
      <c r="I52" t="s">
        <v>36</v>
      </c>
      <c r="J52">
        <v>12000</v>
      </c>
    </row>
    <row r="53" spans="1:10" hidden="1" x14ac:dyDescent="0.25">
      <c r="A53">
        <v>2110020106</v>
      </c>
      <c r="B53">
        <v>50</v>
      </c>
      <c r="C53" t="s">
        <v>1083</v>
      </c>
      <c r="D53" t="s">
        <v>36</v>
      </c>
      <c r="E53">
        <v>12000</v>
      </c>
      <c r="F53" t="s">
        <v>6650</v>
      </c>
      <c r="G53">
        <v>2410170233</v>
      </c>
      <c r="H53" t="s">
        <v>3294</v>
      </c>
      <c r="I53" t="s">
        <v>36</v>
      </c>
      <c r="J53">
        <v>12000</v>
      </c>
    </row>
    <row r="54" spans="1:10" hidden="1" x14ac:dyDescent="0.25">
      <c r="A54">
        <v>2110020106</v>
      </c>
      <c r="B54">
        <v>60</v>
      </c>
      <c r="C54" t="s">
        <v>1083</v>
      </c>
      <c r="D54" t="s">
        <v>36</v>
      </c>
      <c r="E54">
        <v>12000</v>
      </c>
      <c r="F54" t="s">
        <v>6650</v>
      </c>
      <c r="G54">
        <v>2320050670</v>
      </c>
      <c r="H54" t="s">
        <v>2776</v>
      </c>
      <c r="I54" t="s">
        <v>36</v>
      </c>
      <c r="J54">
        <v>1000</v>
      </c>
    </row>
    <row r="55" spans="1:10" hidden="1" x14ac:dyDescent="0.25">
      <c r="A55">
        <v>2110020106</v>
      </c>
      <c r="B55">
        <v>70</v>
      </c>
      <c r="C55" t="s">
        <v>1083</v>
      </c>
      <c r="D55" t="s">
        <v>36</v>
      </c>
      <c r="E55">
        <v>12000</v>
      </c>
      <c r="F55" t="s">
        <v>6650</v>
      </c>
      <c r="G55">
        <v>2500030097</v>
      </c>
      <c r="H55" t="s">
        <v>7286</v>
      </c>
      <c r="I55" t="s">
        <v>36</v>
      </c>
      <c r="J55">
        <v>21</v>
      </c>
    </row>
    <row r="56" spans="1:10" hidden="1" x14ac:dyDescent="0.25">
      <c r="A56">
        <v>2110020106</v>
      </c>
      <c r="B56">
        <v>80</v>
      </c>
      <c r="C56" t="s">
        <v>1083</v>
      </c>
      <c r="D56" t="s">
        <v>36</v>
      </c>
      <c r="E56">
        <v>12000</v>
      </c>
      <c r="F56" t="s">
        <v>6650</v>
      </c>
      <c r="G56">
        <v>2310180041</v>
      </c>
      <c r="H56" t="s">
        <v>50</v>
      </c>
      <c r="I56" t="s">
        <v>89</v>
      </c>
      <c r="J56">
        <v>42</v>
      </c>
    </row>
    <row r="57" spans="1:10" hidden="1" x14ac:dyDescent="0.25">
      <c r="A57">
        <v>2110020107</v>
      </c>
      <c r="B57">
        <v>10</v>
      </c>
      <c r="C57" t="s">
        <v>1084</v>
      </c>
      <c r="D57" t="s">
        <v>36</v>
      </c>
      <c r="E57">
        <v>12000</v>
      </c>
      <c r="F57" t="s">
        <v>6650</v>
      </c>
      <c r="G57">
        <v>2310090473</v>
      </c>
      <c r="H57" t="s">
        <v>2287</v>
      </c>
      <c r="I57" t="s">
        <v>36</v>
      </c>
      <c r="J57">
        <v>12000</v>
      </c>
    </row>
    <row r="58" spans="1:10" hidden="1" x14ac:dyDescent="0.25">
      <c r="A58">
        <v>2110020107</v>
      </c>
      <c r="B58">
        <v>20</v>
      </c>
      <c r="C58" t="s">
        <v>1084</v>
      </c>
      <c r="D58" t="s">
        <v>36</v>
      </c>
      <c r="E58">
        <v>12000</v>
      </c>
      <c r="F58" t="s">
        <v>6650</v>
      </c>
      <c r="G58">
        <v>2310160241</v>
      </c>
      <c r="H58" t="s">
        <v>2356</v>
      </c>
      <c r="I58" t="s">
        <v>36</v>
      </c>
      <c r="J58">
        <v>12000</v>
      </c>
    </row>
    <row r="59" spans="1:10" hidden="1" x14ac:dyDescent="0.25">
      <c r="A59">
        <v>2110020107</v>
      </c>
      <c r="B59">
        <v>30</v>
      </c>
      <c r="C59" t="s">
        <v>1084</v>
      </c>
      <c r="D59" t="s">
        <v>36</v>
      </c>
      <c r="E59">
        <v>12000</v>
      </c>
      <c r="F59" t="s">
        <v>6650</v>
      </c>
      <c r="G59">
        <v>2310160251</v>
      </c>
      <c r="H59" t="s">
        <v>2366</v>
      </c>
      <c r="I59" t="s">
        <v>36</v>
      </c>
      <c r="J59">
        <v>12000</v>
      </c>
    </row>
    <row r="60" spans="1:10" hidden="1" x14ac:dyDescent="0.25">
      <c r="A60">
        <v>2110020107</v>
      </c>
      <c r="B60">
        <v>40</v>
      </c>
      <c r="C60" t="s">
        <v>1084</v>
      </c>
      <c r="D60" t="s">
        <v>36</v>
      </c>
      <c r="E60">
        <v>12000</v>
      </c>
      <c r="F60" t="s">
        <v>6650</v>
      </c>
      <c r="G60">
        <v>2410170037</v>
      </c>
      <c r="H60" t="s">
        <v>3279</v>
      </c>
      <c r="I60" t="s">
        <v>36</v>
      </c>
      <c r="J60">
        <v>12000</v>
      </c>
    </row>
    <row r="61" spans="1:10" hidden="1" x14ac:dyDescent="0.25">
      <c r="A61">
        <v>2110020107</v>
      </c>
      <c r="B61">
        <v>50</v>
      </c>
      <c r="C61" t="s">
        <v>1084</v>
      </c>
      <c r="D61" t="s">
        <v>36</v>
      </c>
      <c r="E61">
        <v>12000</v>
      </c>
      <c r="F61" t="s">
        <v>6650</v>
      </c>
      <c r="G61">
        <v>2410170233</v>
      </c>
      <c r="H61" t="s">
        <v>3294</v>
      </c>
      <c r="I61" t="s">
        <v>36</v>
      </c>
      <c r="J61">
        <v>12000</v>
      </c>
    </row>
    <row r="62" spans="1:10" hidden="1" x14ac:dyDescent="0.25">
      <c r="A62">
        <v>2110020107</v>
      </c>
      <c r="B62">
        <v>60</v>
      </c>
      <c r="C62" t="s">
        <v>1084</v>
      </c>
      <c r="D62" t="s">
        <v>36</v>
      </c>
      <c r="E62">
        <v>12000</v>
      </c>
      <c r="F62" t="s">
        <v>6650</v>
      </c>
      <c r="G62">
        <v>2320050670</v>
      </c>
      <c r="H62" t="s">
        <v>2776</v>
      </c>
      <c r="I62" t="s">
        <v>36</v>
      </c>
      <c r="J62">
        <v>1000</v>
      </c>
    </row>
    <row r="63" spans="1:10" hidden="1" x14ac:dyDescent="0.25">
      <c r="A63">
        <v>2110020107</v>
      </c>
      <c r="B63">
        <v>70</v>
      </c>
      <c r="C63" t="s">
        <v>1084</v>
      </c>
      <c r="D63" t="s">
        <v>36</v>
      </c>
      <c r="E63">
        <v>12000</v>
      </c>
      <c r="F63" t="s">
        <v>6650</v>
      </c>
      <c r="G63">
        <v>2500030097</v>
      </c>
      <c r="H63" t="s">
        <v>7286</v>
      </c>
      <c r="I63" t="s">
        <v>36</v>
      </c>
      <c r="J63">
        <v>21</v>
      </c>
    </row>
    <row r="64" spans="1:10" hidden="1" x14ac:dyDescent="0.25">
      <c r="A64">
        <v>2110020107</v>
      </c>
      <c r="B64">
        <v>80</v>
      </c>
      <c r="C64" t="s">
        <v>1084</v>
      </c>
      <c r="D64" t="s">
        <v>36</v>
      </c>
      <c r="E64">
        <v>12000</v>
      </c>
      <c r="F64" t="s">
        <v>6650</v>
      </c>
      <c r="G64">
        <v>2310180044</v>
      </c>
      <c r="H64" t="s">
        <v>54</v>
      </c>
      <c r="I64" t="s">
        <v>89</v>
      </c>
      <c r="J64">
        <v>48</v>
      </c>
    </row>
    <row r="65" spans="1:10" hidden="1" x14ac:dyDescent="0.25">
      <c r="A65">
        <v>2110020108</v>
      </c>
      <c r="B65">
        <v>10</v>
      </c>
      <c r="C65" t="s">
        <v>1085</v>
      </c>
      <c r="D65" t="s">
        <v>36</v>
      </c>
      <c r="E65">
        <v>20000</v>
      </c>
      <c r="F65" t="s">
        <v>6650</v>
      </c>
      <c r="G65">
        <v>2310210149</v>
      </c>
      <c r="H65" t="s">
        <v>2528</v>
      </c>
      <c r="I65" t="s">
        <v>36</v>
      </c>
      <c r="J65">
        <v>20000</v>
      </c>
    </row>
    <row r="66" spans="1:10" hidden="1" x14ac:dyDescent="0.25">
      <c r="A66">
        <v>2110020108</v>
      </c>
      <c r="B66">
        <v>20</v>
      </c>
      <c r="C66" t="s">
        <v>1085</v>
      </c>
      <c r="D66" t="s">
        <v>36</v>
      </c>
      <c r="E66">
        <v>20000</v>
      </c>
      <c r="F66" t="s">
        <v>6650</v>
      </c>
      <c r="G66">
        <v>2310210150</v>
      </c>
      <c r="H66" t="s">
        <v>2529</v>
      </c>
      <c r="I66" t="s">
        <v>36</v>
      </c>
      <c r="J66">
        <v>20000</v>
      </c>
    </row>
    <row r="67" spans="1:10" hidden="1" x14ac:dyDescent="0.25">
      <c r="A67">
        <v>2110020108</v>
      </c>
      <c r="B67">
        <v>30</v>
      </c>
      <c r="C67" t="s">
        <v>1085</v>
      </c>
      <c r="D67" t="s">
        <v>36</v>
      </c>
      <c r="E67">
        <v>20000</v>
      </c>
      <c r="F67" t="s">
        <v>6650</v>
      </c>
      <c r="G67">
        <v>2310210151</v>
      </c>
      <c r="H67" t="s">
        <v>2530</v>
      </c>
      <c r="I67" t="s">
        <v>36</v>
      </c>
      <c r="J67">
        <v>20000</v>
      </c>
    </row>
    <row r="68" spans="1:10" hidden="1" x14ac:dyDescent="0.25">
      <c r="A68">
        <v>2110020108</v>
      </c>
      <c r="B68">
        <v>40</v>
      </c>
      <c r="C68" t="s">
        <v>1085</v>
      </c>
      <c r="D68" t="s">
        <v>36</v>
      </c>
      <c r="E68">
        <v>20000</v>
      </c>
      <c r="F68" t="s">
        <v>6650</v>
      </c>
      <c r="G68">
        <v>2310210152</v>
      </c>
      <c r="H68" t="s">
        <v>2531</v>
      </c>
      <c r="I68" t="s">
        <v>36</v>
      </c>
      <c r="J68">
        <v>20000</v>
      </c>
    </row>
    <row r="69" spans="1:10" hidden="1" x14ac:dyDescent="0.25">
      <c r="A69">
        <v>2110020108</v>
      </c>
      <c r="B69">
        <v>50</v>
      </c>
      <c r="C69" t="s">
        <v>1085</v>
      </c>
      <c r="D69" t="s">
        <v>36</v>
      </c>
      <c r="E69">
        <v>20000</v>
      </c>
      <c r="F69" t="s">
        <v>6650</v>
      </c>
      <c r="G69">
        <v>2310210153</v>
      </c>
      <c r="H69" t="s">
        <v>2532</v>
      </c>
      <c r="I69" t="s">
        <v>36</v>
      </c>
      <c r="J69">
        <v>20000</v>
      </c>
    </row>
    <row r="70" spans="1:10" hidden="1" x14ac:dyDescent="0.25">
      <c r="A70">
        <v>2110020108</v>
      </c>
      <c r="B70">
        <v>60</v>
      </c>
      <c r="C70" t="s">
        <v>1085</v>
      </c>
      <c r="D70" t="s">
        <v>36</v>
      </c>
      <c r="E70">
        <v>20000</v>
      </c>
      <c r="F70" t="s">
        <v>6650</v>
      </c>
      <c r="G70">
        <v>2310210154</v>
      </c>
      <c r="H70" t="s">
        <v>2533</v>
      </c>
      <c r="I70" t="s">
        <v>36</v>
      </c>
      <c r="J70">
        <v>20000</v>
      </c>
    </row>
    <row r="71" spans="1:10" hidden="1" x14ac:dyDescent="0.25">
      <c r="A71">
        <v>2110020108</v>
      </c>
      <c r="B71">
        <v>70</v>
      </c>
      <c r="C71" t="s">
        <v>1085</v>
      </c>
      <c r="D71" t="s">
        <v>36</v>
      </c>
      <c r="E71">
        <v>20000</v>
      </c>
      <c r="F71" t="s">
        <v>6650</v>
      </c>
      <c r="G71">
        <v>2320050739</v>
      </c>
      <c r="H71" t="s">
        <v>6877</v>
      </c>
      <c r="I71" t="s">
        <v>36</v>
      </c>
      <c r="J71">
        <v>1667</v>
      </c>
    </row>
    <row r="72" spans="1:10" hidden="1" x14ac:dyDescent="0.25">
      <c r="A72">
        <v>2110020108</v>
      </c>
      <c r="B72">
        <v>80</v>
      </c>
      <c r="C72" t="s">
        <v>1085</v>
      </c>
      <c r="D72" t="s">
        <v>36</v>
      </c>
      <c r="E72">
        <v>20000</v>
      </c>
      <c r="F72" t="s">
        <v>6650</v>
      </c>
      <c r="G72">
        <v>2500030257</v>
      </c>
      <c r="H72" t="s">
        <v>7304</v>
      </c>
      <c r="I72" t="s">
        <v>36</v>
      </c>
      <c r="J72">
        <v>278</v>
      </c>
    </row>
    <row r="73" spans="1:10" hidden="1" x14ac:dyDescent="0.25">
      <c r="A73">
        <v>2110020108</v>
      </c>
      <c r="B73">
        <v>90</v>
      </c>
      <c r="C73" t="s">
        <v>1085</v>
      </c>
      <c r="D73" t="s">
        <v>36</v>
      </c>
      <c r="E73">
        <v>20000</v>
      </c>
      <c r="F73" t="s">
        <v>6650</v>
      </c>
      <c r="G73">
        <v>2500090089</v>
      </c>
      <c r="H73" t="s">
        <v>3934</v>
      </c>
      <c r="I73" t="s">
        <v>36</v>
      </c>
      <c r="J73">
        <v>20000</v>
      </c>
    </row>
    <row r="74" spans="1:10" hidden="1" x14ac:dyDescent="0.25">
      <c r="A74">
        <v>2110020109</v>
      </c>
      <c r="B74">
        <v>10</v>
      </c>
      <c r="C74" t="s">
        <v>1086</v>
      </c>
      <c r="D74" t="s">
        <v>36</v>
      </c>
      <c r="E74">
        <v>20000</v>
      </c>
      <c r="F74" t="s">
        <v>6650</v>
      </c>
      <c r="G74">
        <v>2310210149</v>
      </c>
      <c r="H74" t="s">
        <v>2528</v>
      </c>
      <c r="I74" t="s">
        <v>36</v>
      </c>
      <c r="J74">
        <v>20000</v>
      </c>
    </row>
    <row r="75" spans="1:10" hidden="1" x14ac:dyDescent="0.25">
      <c r="A75">
        <v>2110020109</v>
      </c>
      <c r="B75">
        <v>20</v>
      </c>
      <c r="C75" t="s">
        <v>1086</v>
      </c>
      <c r="D75" t="s">
        <v>36</v>
      </c>
      <c r="E75">
        <v>20000</v>
      </c>
      <c r="F75" t="s">
        <v>6650</v>
      </c>
      <c r="G75">
        <v>2310210150</v>
      </c>
      <c r="H75" t="s">
        <v>2529</v>
      </c>
      <c r="I75" t="s">
        <v>36</v>
      </c>
      <c r="J75">
        <v>20000</v>
      </c>
    </row>
    <row r="76" spans="1:10" hidden="1" x14ac:dyDescent="0.25">
      <c r="A76">
        <v>2110020109</v>
      </c>
      <c r="B76">
        <v>30</v>
      </c>
      <c r="C76" t="s">
        <v>1086</v>
      </c>
      <c r="D76" t="s">
        <v>36</v>
      </c>
      <c r="E76">
        <v>20000</v>
      </c>
      <c r="F76" t="s">
        <v>6650</v>
      </c>
      <c r="G76">
        <v>2310210151</v>
      </c>
      <c r="H76" t="s">
        <v>2530</v>
      </c>
      <c r="I76" t="s">
        <v>36</v>
      </c>
      <c r="J76">
        <v>20000</v>
      </c>
    </row>
    <row r="77" spans="1:10" hidden="1" x14ac:dyDescent="0.25">
      <c r="A77">
        <v>2110020109</v>
      </c>
      <c r="B77">
        <v>40</v>
      </c>
      <c r="C77" t="s">
        <v>1086</v>
      </c>
      <c r="D77" t="s">
        <v>36</v>
      </c>
      <c r="E77">
        <v>20000</v>
      </c>
      <c r="F77" t="s">
        <v>6650</v>
      </c>
      <c r="G77">
        <v>2310210152</v>
      </c>
      <c r="H77" t="s">
        <v>2531</v>
      </c>
      <c r="I77" t="s">
        <v>36</v>
      </c>
      <c r="J77">
        <v>20000</v>
      </c>
    </row>
    <row r="78" spans="1:10" hidden="1" x14ac:dyDescent="0.25">
      <c r="A78">
        <v>2110020109</v>
      </c>
      <c r="B78">
        <v>50</v>
      </c>
      <c r="C78" t="s">
        <v>1086</v>
      </c>
      <c r="D78" t="s">
        <v>36</v>
      </c>
      <c r="E78">
        <v>20000</v>
      </c>
      <c r="F78" t="s">
        <v>6650</v>
      </c>
      <c r="G78">
        <v>2310210153</v>
      </c>
      <c r="H78" t="s">
        <v>2532</v>
      </c>
      <c r="I78" t="s">
        <v>36</v>
      </c>
      <c r="J78">
        <v>20000</v>
      </c>
    </row>
    <row r="79" spans="1:10" hidden="1" x14ac:dyDescent="0.25">
      <c r="A79">
        <v>2110020109</v>
      </c>
      <c r="B79">
        <v>60</v>
      </c>
      <c r="C79" t="s">
        <v>1086</v>
      </c>
      <c r="D79" t="s">
        <v>36</v>
      </c>
      <c r="E79">
        <v>20000</v>
      </c>
      <c r="F79" t="s">
        <v>6650</v>
      </c>
      <c r="G79">
        <v>2310210154</v>
      </c>
      <c r="H79" t="s">
        <v>2533</v>
      </c>
      <c r="I79" t="s">
        <v>36</v>
      </c>
      <c r="J79">
        <v>20000</v>
      </c>
    </row>
    <row r="80" spans="1:10" hidden="1" x14ac:dyDescent="0.25">
      <c r="A80">
        <v>2110020109</v>
      </c>
      <c r="B80">
        <v>70</v>
      </c>
      <c r="C80" t="s">
        <v>1086</v>
      </c>
      <c r="D80" t="s">
        <v>36</v>
      </c>
      <c r="E80">
        <v>20000</v>
      </c>
      <c r="F80" t="s">
        <v>6650</v>
      </c>
      <c r="G80">
        <v>2310210155</v>
      </c>
      <c r="H80" t="s">
        <v>2534</v>
      </c>
      <c r="I80" t="s">
        <v>36</v>
      </c>
      <c r="J80">
        <v>20000</v>
      </c>
    </row>
    <row r="81" spans="1:10" hidden="1" x14ac:dyDescent="0.25">
      <c r="A81">
        <v>2110020109</v>
      </c>
      <c r="B81">
        <v>80</v>
      </c>
      <c r="C81" t="s">
        <v>1086</v>
      </c>
      <c r="D81" t="s">
        <v>36</v>
      </c>
      <c r="E81">
        <v>20000</v>
      </c>
      <c r="F81" t="s">
        <v>6650</v>
      </c>
      <c r="G81">
        <v>2310210156</v>
      </c>
      <c r="H81" t="s">
        <v>2535</v>
      </c>
      <c r="I81" t="s">
        <v>36</v>
      </c>
      <c r="J81">
        <v>20000</v>
      </c>
    </row>
    <row r="82" spans="1:10" hidden="1" x14ac:dyDescent="0.25">
      <c r="A82">
        <v>2110020109</v>
      </c>
      <c r="B82">
        <v>90</v>
      </c>
      <c r="C82" t="s">
        <v>1086</v>
      </c>
      <c r="D82" t="s">
        <v>36</v>
      </c>
      <c r="E82">
        <v>20000</v>
      </c>
      <c r="F82" t="s">
        <v>6650</v>
      </c>
      <c r="G82">
        <v>2310210157</v>
      </c>
      <c r="H82" t="s">
        <v>2536</v>
      </c>
      <c r="I82" t="s">
        <v>36</v>
      </c>
      <c r="J82">
        <v>20000</v>
      </c>
    </row>
    <row r="83" spans="1:10" hidden="1" x14ac:dyDescent="0.25">
      <c r="A83">
        <v>2110020109</v>
      </c>
      <c r="B83">
        <v>100</v>
      </c>
      <c r="C83" t="s">
        <v>1086</v>
      </c>
      <c r="D83" t="s">
        <v>36</v>
      </c>
      <c r="E83">
        <v>20000</v>
      </c>
      <c r="F83" t="s">
        <v>6650</v>
      </c>
      <c r="G83">
        <v>2310210158</v>
      </c>
      <c r="H83" t="s">
        <v>2537</v>
      </c>
      <c r="I83" t="s">
        <v>36</v>
      </c>
      <c r="J83">
        <v>20000</v>
      </c>
    </row>
    <row r="84" spans="1:10" hidden="1" x14ac:dyDescent="0.25">
      <c r="A84">
        <v>2110020109</v>
      </c>
      <c r="B84">
        <v>110</v>
      </c>
      <c r="C84" t="s">
        <v>1086</v>
      </c>
      <c r="D84" t="s">
        <v>36</v>
      </c>
      <c r="E84">
        <v>20000</v>
      </c>
      <c r="F84" t="s">
        <v>6650</v>
      </c>
      <c r="G84">
        <v>2500090088</v>
      </c>
      <c r="H84" t="s">
        <v>3933</v>
      </c>
      <c r="I84" t="s">
        <v>36</v>
      </c>
      <c r="J84">
        <v>20000</v>
      </c>
    </row>
    <row r="85" spans="1:10" hidden="1" x14ac:dyDescent="0.25">
      <c r="A85">
        <v>2110020109</v>
      </c>
      <c r="B85">
        <v>120</v>
      </c>
      <c r="C85" t="s">
        <v>1086</v>
      </c>
      <c r="D85" t="s">
        <v>36</v>
      </c>
      <c r="E85">
        <v>20000</v>
      </c>
      <c r="F85" t="s">
        <v>6650</v>
      </c>
      <c r="G85">
        <v>2320050738</v>
      </c>
      <c r="H85" t="s">
        <v>6876</v>
      </c>
      <c r="I85" t="s">
        <v>36</v>
      </c>
      <c r="J85">
        <v>1665</v>
      </c>
    </row>
    <row r="86" spans="1:10" hidden="1" x14ac:dyDescent="0.25">
      <c r="A86">
        <v>2110020109</v>
      </c>
      <c r="B86">
        <v>130</v>
      </c>
      <c r="C86" t="s">
        <v>1086</v>
      </c>
      <c r="D86" t="s">
        <v>36</v>
      </c>
      <c r="E86">
        <v>20000</v>
      </c>
      <c r="F86" t="s">
        <v>6650</v>
      </c>
      <c r="G86">
        <v>2500030257</v>
      </c>
      <c r="H86" t="s">
        <v>7304</v>
      </c>
      <c r="I86" t="s">
        <v>36</v>
      </c>
      <c r="J86">
        <v>412.50749999999994</v>
      </c>
    </row>
    <row r="87" spans="1:10" hidden="1" x14ac:dyDescent="0.25">
      <c r="A87">
        <v>2110020110</v>
      </c>
      <c r="B87">
        <v>10</v>
      </c>
      <c r="C87" t="s">
        <v>1087</v>
      </c>
      <c r="D87" t="s">
        <v>36</v>
      </c>
      <c r="E87">
        <v>12000</v>
      </c>
      <c r="F87" t="s">
        <v>6650</v>
      </c>
      <c r="G87">
        <v>2310090525</v>
      </c>
      <c r="H87" t="s">
        <v>2309</v>
      </c>
      <c r="I87" t="s">
        <v>36</v>
      </c>
      <c r="J87">
        <v>12000</v>
      </c>
    </row>
    <row r="88" spans="1:10" hidden="1" x14ac:dyDescent="0.25">
      <c r="A88">
        <v>2110020110</v>
      </c>
      <c r="B88">
        <v>20</v>
      </c>
      <c r="C88" t="s">
        <v>1087</v>
      </c>
      <c r="D88" t="s">
        <v>36</v>
      </c>
      <c r="E88">
        <v>12000</v>
      </c>
      <c r="F88" t="s">
        <v>6650</v>
      </c>
      <c r="G88">
        <v>2310160529</v>
      </c>
      <c r="H88" t="s">
        <v>6786</v>
      </c>
      <c r="I88" t="s">
        <v>36</v>
      </c>
      <c r="J88">
        <v>12000</v>
      </c>
    </row>
    <row r="89" spans="1:10" hidden="1" x14ac:dyDescent="0.25">
      <c r="A89">
        <v>2110020110</v>
      </c>
      <c r="B89">
        <v>30</v>
      </c>
      <c r="C89" t="s">
        <v>1087</v>
      </c>
      <c r="D89" t="s">
        <v>36</v>
      </c>
      <c r="E89">
        <v>12000</v>
      </c>
      <c r="F89" t="s">
        <v>6650</v>
      </c>
      <c r="G89">
        <v>2310160534</v>
      </c>
      <c r="H89" t="s">
        <v>2439</v>
      </c>
      <c r="I89" t="s">
        <v>36</v>
      </c>
      <c r="J89">
        <v>12000</v>
      </c>
    </row>
    <row r="90" spans="1:10" hidden="1" x14ac:dyDescent="0.25">
      <c r="A90">
        <v>2110020110</v>
      </c>
      <c r="B90">
        <v>40</v>
      </c>
      <c r="C90" t="s">
        <v>1087</v>
      </c>
      <c r="D90" t="s">
        <v>36</v>
      </c>
      <c r="E90">
        <v>12000</v>
      </c>
      <c r="F90" t="s">
        <v>6650</v>
      </c>
      <c r="G90">
        <v>2410170037</v>
      </c>
      <c r="H90" t="s">
        <v>3279</v>
      </c>
      <c r="I90" t="s">
        <v>36</v>
      </c>
      <c r="J90">
        <v>12000</v>
      </c>
    </row>
    <row r="91" spans="1:10" hidden="1" x14ac:dyDescent="0.25">
      <c r="A91">
        <v>2110020110</v>
      </c>
      <c r="B91">
        <v>50</v>
      </c>
      <c r="C91" t="s">
        <v>1087</v>
      </c>
      <c r="D91" t="s">
        <v>36</v>
      </c>
      <c r="E91">
        <v>12000</v>
      </c>
      <c r="F91" t="s">
        <v>6650</v>
      </c>
      <c r="G91">
        <v>2410170050</v>
      </c>
      <c r="H91" t="s">
        <v>3281</v>
      </c>
      <c r="I91" t="s">
        <v>36</v>
      </c>
      <c r="J91">
        <v>12000</v>
      </c>
    </row>
    <row r="92" spans="1:10" hidden="1" x14ac:dyDescent="0.25">
      <c r="A92">
        <v>2110020110</v>
      </c>
      <c r="B92">
        <v>60</v>
      </c>
      <c r="C92" t="s">
        <v>1087</v>
      </c>
      <c r="D92" t="s">
        <v>36</v>
      </c>
      <c r="E92">
        <v>12000</v>
      </c>
      <c r="F92" t="s">
        <v>6650</v>
      </c>
      <c r="G92">
        <v>2320050366</v>
      </c>
      <c r="H92" t="s">
        <v>2739</v>
      </c>
      <c r="I92" t="s">
        <v>36</v>
      </c>
      <c r="J92">
        <v>1000</v>
      </c>
    </row>
    <row r="93" spans="1:10" hidden="1" x14ac:dyDescent="0.25">
      <c r="A93">
        <v>2110020110</v>
      </c>
      <c r="B93">
        <v>70</v>
      </c>
      <c r="C93" t="s">
        <v>1087</v>
      </c>
      <c r="D93" t="s">
        <v>36</v>
      </c>
      <c r="E93">
        <v>12000</v>
      </c>
      <c r="F93" t="s">
        <v>6650</v>
      </c>
      <c r="G93">
        <v>2500030097</v>
      </c>
      <c r="H93" t="s">
        <v>7286</v>
      </c>
      <c r="I93" t="s">
        <v>36</v>
      </c>
      <c r="J93">
        <v>21</v>
      </c>
    </row>
    <row r="94" spans="1:10" hidden="1" x14ac:dyDescent="0.25">
      <c r="A94">
        <v>2110020110</v>
      </c>
      <c r="B94">
        <v>80</v>
      </c>
      <c r="C94" t="s">
        <v>1087</v>
      </c>
      <c r="D94" t="s">
        <v>36</v>
      </c>
      <c r="E94">
        <v>12000</v>
      </c>
      <c r="F94" t="s">
        <v>6650</v>
      </c>
      <c r="G94">
        <v>2410110091</v>
      </c>
      <c r="H94" t="s">
        <v>3243</v>
      </c>
      <c r="I94" t="s">
        <v>89</v>
      </c>
      <c r="J94">
        <v>45</v>
      </c>
    </row>
    <row r="95" spans="1:10" hidden="1" x14ac:dyDescent="0.25">
      <c r="A95">
        <v>2110020111</v>
      </c>
      <c r="B95">
        <v>10</v>
      </c>
      <c r="C95" t="s">
        <v>1088</v>
      </c>
      <c r="D95" t="s">
        <v>36</v>
      </c>
      <c r="E95">
        <v>12000</v>
      </c>
      <c r="F95" t="s">
        <v>6650</v>
      </c>
      <c r="G95">
        <v>2310090527</v>
      </c>
      <c r="H95" t="s">
        <v>2311</v>
      </c>
      <c r="I95" t="s">
        <v>36</v>
      </c>
      <c r="J95">
        <v>12000</v>
      </c>
    </row>
    <row r="96" spans="1:10" hidden="1" x14ac:dyDescent="0.25">
      <c r="A96">
        <v>2110020111</v>
      </c>
      <c r="B96">
        <v>20</v>
      </c>
      <c r="C96" t="s">
        <v>1088</v>
      </c>
      <c r="D96" t="s">
        <v>36</v>
      </c>
      <c r="E96">
        <v>12000</v>
      </c>
      <c r="F96" t="s">
        <v>6650</v>
      </c>
      <c r="G96">
        <v>2310160528</v>
      </c>
      <c r="H96" t="s">
        <v>6785</v>
      </c>
      <c r="I96" t="s">
        <v>36</v>
      </c>
      <c r="J96">
        <v>12000</v>
      </c>
    </row>
    <row r="97" spans="1:10" hidden="1" x14ac:dyDescent="0.25">
      <c r="A97">
        <v>2110020111</v>
      </c>
      <c r="B97">
        <v>30</v>
      </c>
      <c r="C97" t="s">
        <v>1088</v>
      </c>
      <c r="D97" t="s">
        <v>36</v>
      </c>
      <c r="E97">
        <v>12000</v>
      </c>
      <c r="F97" t="s">
        <v>6650</v>
      </c>
      <c r="G97">
        <v>2310160537</v>
      </c>
      <c r="H97" t="s">
        <v>6791</v>
      </c>
      <c r="I97" t="s">
        <v>36</v>
      </c>
      <c r="J97">
        <v>12000</v>
      </c>
    </row>
    <row r="98" spans="1:10" hidden="1" x14ac:dyDescent="0.25">
      <c r="A98">
        <v>2110020111</v>
      </c>
      <c r="B98">
        <v>40</v>
      </c>
      <c r="C98" t="s">
        <v>1088</v>
      </c>
      <c r="D98" t="s">
        <v>36</v>
      </c>
      <c r="E98">
        <v>12000</v>
      </c>
      <c r="F98" t="s">
        <v>6650</v>
      </c>
      <c r="G98">
        <v>2410170037</v>
      </c>
      <c r="H98" t="s">
        <v>3279</v>
      </c>
      <c r="I98" t="s">
        <v>36</v>
      </c>
      <c r="J98">
        <v>12000</v>
      </c>
    </row>
    <row r="99" spans="1:10" hidden="1" x14ac:dyDescent="0.25">
      <c r="A99">
        <v>2110020111</v>
      </c>
      <c r="B99">
        <v>50</v>
      </c>
      <c r="C99" t="s">
        <v>1088</v>
      </c>
      <c r="D99" t="s">
        <v>36</v>
      </c>
      <c r="E99">
        <v>12000</v>
      </c>
      <c r="F99" t="s">
        <v>6650</v>
      </c>
      <c r="G99">
        <v>2410170050</v>
      </c>
      <c r="H99" t="s">
        <v>3281</v>
      </c>
      <c r="I99" t="s">
        <v>36</v>
      </c>
      <c r="J99">
        <v>12000</v>
      </c>
    </row>
    <row r="100" spans="1:10" hidden="1" x14ac:dyDescent="0.25">
      <c r="A100">
        <v>2110020111</v>
      </c>
      <c r="B100">
        <v>60</v>
      </c>
      <c r="C100" t="s">
        <v>1088</v>
      </c>
      <c r="D100" t="s">
        <v>36</v>
      </c>
      <c r="E100">
        <v>12000</v>
      </c>
      <c r="F100" t="s">
        <v>6650</v>
      </c>
      <c r="G100">
        <v>2320050367</v>
      </c>
      <c r="H100" t="s">
        <v>2740</v>
      </c>
      <c r="I100" t="s">
        <v>36</v>
      </c>
      <c r="J100">
        <v>1000</v>
      </c>
    </row>
    <row r="101" spans="1:10" hidden="1" x14ac:dyDescent="0.25">
      <c r="A101">
        <v>2110020111</v>
      </c>
      <c r="B101">
        <v>70</v>
      </c>
      <c r="C101" t="s">
        <v>1088</v>
      </c>
      <c r="D101" t="s">
        <v>36</v>
      </c>
      <c r="E101">
        <v>12000</v>
      </c>
      <c r="F101" t="s">
        <v>6650</v>
      </c>
      <c r="G101">
        <v>2500030097</v>
      </c>
      <c r="H101" t="s">
        <v>7286</v>
      </c>
      <c r="I101" t="s">
        <v>36</v>
      </c>
      <c r="J101">
        <v>21</v>
      </c>
    </row>
    <row r="102" spans="1:10" hidden="1" x14ac:dyDescent="0.25">
      <c r="A102">
        <v>2110020111</v>
      </c>
      <c r="B102">
        <v>80</v>
      </c>
      <c r="C102" t="s">
        <v>1088</v>
      </c>
      <c r="D102" t="s">
        <v>36</v>
      </c>
      <c r="E102">
        <v>12000</v>
      </c>
      <c r="F102" t="s">
        <v>6650</v>
      </c>
      <c r="G102">
        <v>2410110090</v>
      </c>
      <c r="H102" t="s">
        <v>3242</v>
      </c>
      <c r="I102" t="s">
        <v>89</v>
      </c>
      <c r="J102">
        <v>45</v>
      </c>
    </row>
    <row r="103" spans="1:10" hidden="1" x14ac:dyDescent="0.25">
      <c r="A103">
        <v>2110020112</v>
      </c>
      <c r="B103">
        <v>10</v>
      </c>
      <c r="C103" t="s">
        <v>1089</v>
      </c>
      <c r="D103" t="s">
        <v>36</v>
      </c>
      <c r="E103">
        <v>12000</v>
      </c>
      <c r="F103" t="s">
        <v>6650</v>
      </c>
      <c r="G103">
        <v>2310090526</v>
      </c>
      <c r="H103" t="s">
        <v>2310</v>
      </c>
      <c r="I103" t="s">
        <v>36</v>
      </c>
      <c r="J103">
        <v>12000</v>
      </c>
    </row>
    <row r="104" spans="1:10" hidden="1" x14ac:dyDescent="0.25">
      <c r="A104">
        <v>2110020112</v>
      </c>
      <c r="B104">
        <v>20</v>
      </c>
      <c r="C104" t="s">
        <v>1089</v>
      </c>
      <c r="D104" t="s">
        <v>36</v>
      </c>
      <c r="E104">
        <v>12000</v>
      </c>
      <c r="F104" t="s">
        <v>6650</v>
      </c>
      <c r="G104">
        <v>2310160530</v>
      </c>
      <c r="H104" t="s">
        <v>6787</v>
      </c>
      <c r="I104" t="s">
        <v>36</v>
      </c>
      <c r="J104">
        <v>12000</v>
      </c>
    </row>
    <row r="105" spans="1:10" hidden="1" x14ac:dyDescent="0.25">
      <c r="A105">
        <v>2110020112</v>
      </c>
      <c r="B105">
        <v>30</v>
      </c>
      <c r="C105" t="s">
        <v>1089</v>
      </c>
      <c r="D105" t="s">
        <v>36</v>
      </c>
      <c r="E105">
        <v>12000</v>
      </c>
      <c r="F105" t="s">
        <v>6650</v>
      </c>
      <c r="G105">
        <v>2310160535</v>
      </c>
      <c r="H105" t="s">
        <v>6789</v>
      </c>
      <c r="I105" t="s">
        <v>36</v>
      </c>
      <c r="J105">
        <v>12000</v>
      </c>
    </row>
    <row r="106" spans="1:10" hidden="1" x14ac:dyDescent="0.25">
      <c r="A106">
        <v>2110020112</v>
      </c>
      <c r="B106">
        <v>40</v>
      </c>
      <c r="C106" t="s">
        <v>1089</v>
      </c>
      <c r="D106" t="s">
        <v>36</v>
      </c>
      <c r="E106">
        <v>12000</v>
      </c>
      <c r="F106" t="s">
        <v>6650</v>
      </c>
      <c r="G106">
        <v>2410170037</v>
      </c>
      <c r="H106" t="s">
        <v>3279</v>
      </c>
      <c r="I106" t="s">
        <v>36</v>
      </c>
      <c r="J106">
        <v>12000</v>
      </c>
    </row>
    <row r="107" spans="1:10" hidden="1" x14ac:dyDescent="0.25">
      <c r="A107">
        <v>2110020112</v>
      </c>
      <c r="B107">
        <v>50</v>
      </c>
      <c r="C107" t="s">
        <v>1089</v>
      </c>
      <c r="D107" t="s">
        <v>36</v>
      </c>
      <c r="E107">
        <v>12000</v>
      </c>
      <c r="F107" t="s">
        <v>6650</v>
      </c>
      <c r="G107">
        <v>2410170050</v>
      </c>
      <c r="H107" t="s">
        <v>3281</v>
      </c>
      <c r="I107" t="s">
        <v>36</v>
      </c>
      <c r="J107">
        <v>12000</v>
      </c>
    </row>
    <row r="108" spans="1:10" hidden="1" x14ac:dyDescent="0.25">
      <c r="A108">
        <v>2110020112</v>
      </c>
      <c r="B108">
        <v>60</v>
      </c>
      <c r="C108" t="s">
        <v>1089</v>
      </c>
      <c r="D108" t="s">
        <v>36</v>
      </c>
      <c r="E108">
        <v>12000</v>
      </c>
      <c r="F108" t="s">
        <v>6650</v>
      </c>
      <c r="G108">
        <v>2320050368</v>
      </c>
      <c r="H108" t="s">
        <v>2741</v>
      </c>
      <c r="I108" t="s">
        <v>36</v>
      </c>
      <c r="J108">
        <v>1000</v>
      </c>
    </row>
    <row r="109" spans="1:10" hidden="1" x14ac:dyDescent="0.25">
      <c r="A109">
        <v>2110020112</v>
      </c>
      <c r="B109">
        <v>70</v>
      </c>
      <c r="C109" t="s">
        <v>1089</v>
      </c>
      <c r="D109" t="s">
        <v>36</v>
      </c>
      <c r="E109">
        <v>12000</v>
      </c>
      <c r="F109" t="s">
        <v>6650</v>
      </c>
      <c r="G109">
        <v>2500030097</v>
      </c>
      <c r="H109" t="s">
        <v>7286</v>
      </c>
      <c r="I109" t="s">
        <v>36</v>
      </c>
      <c r="J109">
        <v>21</v>
      </c>
    </row>
    <row r="110" spans="1:10" hidden="1" x14ac:dyDescent="0.25">
      <c r="A110">
        <v>2110020112</v>
      </c>
      <c r="B110">
        <v>80</v>
      </c>
      <c r="C110" t="s">
        <v>1089</v>
      </c>
      <c r="D110" t="s">
        <v>36</v>
      </c>
      <c r="E110">
        <v>12000</v>
      </c>
      <c r="F110" t="s">
        <v>6650</v>
      </c>
      <c r="G110">
        <v>2410110089</v>
      </c>
      <c r="H110" t="s">
        <v>3241</v>
      </c>
      <c r="I110" t="s">
        <v>89</v>
      </c>
      <c r="J110">
        <v>45</v>
      </c>
    </row>
    <row r="111" spans="1:10" hidden="1" x14ac:dyDescent="0.25">
      <c r="A111">
        <v>2110020113</v>
      </c>
      <c r="B111">
        <v>10</v>
      </c>
      <c r="C111" t="s">
        <v>1090</v>
      </c>
      <c r="D111" t="s">
        <v>36</v>
      </c>
      <c r="E111">
        <v>12000</v>
      </c>
      <c r="F111" t="s">
        <v>6650</v>
      </c>
      <c r="G111">
        <v>2310090528</v>
      </c>
      <c r="H111" t="s">
        <v>2312</v>
      </c>
      <c r="I111" t="s">
        <v>36</v>
      </c>
      <c r="J111">
        <v>12000</v>
      </c>
    </row>
    <row r="112" spans="1:10" hidden="1" x14ac:dyDescent="0.25">
      <c r="A112">
        <v>2110020113</v>
      </c>
      <c r="B112">
        <v>20</v>
      </c>
      <c r="C112" t="s">
        <v>1090</v>
      </c>
      <c r="D112" t="s">
        <v>36</v>
      </c>
      <c r="E112">
        <v>12000</v>
      </c>
      <c r="F112" t="s">
        <v>6650</v>
      </c>
      <c r="G112">
        <v>2310160531</v>
      </c>
      <c r="H112" t="s">
        <v>6788</v>
      </c>
      <c r="I112" t="s">
        <v>36</v>
      </c>
      <c r="J112">
        <v>12000</v>
      </c>
    </row>
    <row r="113" spans="1:10" hidden="1" x14ac:dyDescent="0.25">
      <c r="A113">
        <v>2110020113</v>
      </c>
      <c r="B113">
        <v>30</v>
      </c>
      <c r="C113" t="s">
        <v>1090</v>
      </c>
      <c r="D113" t="s">
        <v>36</v>
      </c>
      <c r="E113">
        <v>12000</v>
      </c>
      <c r="F113" t="s">
        <v>6650</v>
      </c>
      <c r="G113">
        <v>2310160536</v>
      </c>
      <c r="H113" t="s">
        <v>6790</v>
      </c>
      <c r="I113" t="s">
        <v>36</v>
      </c>
      <c r="J113">
        <v>12000</v>
      </c>
    </row>
    <row r="114" spans="1:10" hidden="1" x14ac:dyDescent="0.25">
      <c r="A114">
        <v>2110020113</v>
      </c>
      <c r="B114">
        <v>40</v>
      </c>
      <c r="C114" t="s">
        <v>1090</v>
      </c>
      <c r="D114" t="s">
        <v>36</v>
      </c>
      <c r="E114">
        <v>12000</v>
      </c>
      <c r="F114" t="s">
        <v>6650</v>
      </c>
      <c r="G114">
        <v>2410170037</v>
      </c>
      <c r="H114" t="s">
        <v>3279</v>
      </c>
      <c r="I114" t="s">
        <v>36</v>
      </c>
      <c r="J114">
        <v>12000</v>
      </c>
    </row>
    <row r="115" spans="1:10" hidden="1" x14ac:dyDescent="0.25">
      <c r="A115">
        <v>2110020113</v>
      </c>
      <c r="B115">
        <v>50</v>
      </c>
      <c r="C115" t="s">
        <v>1090</v>
      </c>
      <c r="D115" t="s">
        <v>36</v>
      </c>
      <c r="E115">
        <v>12000</v>
      </c>
      <c r="F115" t="s">
        <v>6650</v>
      </c>
      <c r="G115">
        <v>2410170050</v>
      </c>
      <c r="H115" t="s">
        <v>3281</v>
      </c>
      <c r="I115" t="s">
        <v>36</v>
      </c>
      <c r="J115">
        <v>12000</v>
      </c>
    </row>
    <row r="116" spans="1:10" hidden="1" x14ac:dyDescent="0.25">
      <c r="A116">
        <v>2110020113</v>
      </c>
      <c r="B116">
        <v>60</v>
      </c>
      <c r="C116" t="s">
        <v>1090</v>
      </c>
      <c r="D116" t="s">
        <v>36</v>
      </c>
      <c r="E116">
        <v>12000</v>
      </c>
      <c r="F116" t="s">
        <v>6650</v>
      </c>
      <c r="G116">
        <v>2320050369</v>
      </c>
      <c r="H116" t="s">
        <v>2742</v>
      </c>
      <c r="I116" t="s">
        <v>36</v>
      </c>
      <c r="J116">
        <v>1000</v>
      </c>
    </row>
    <row r="117" spans="1:10" hidden="1" x14ac:dyDescent="0.25">
      <c r="A117">
        <v>2110020113</v>
      </c>
      <c r="B117">
        <v>70</v>
      </c>
      <c r="C117" t="s">
        <v>1090</v>
      </c>
      <c r="D117" t="s">
        <v>36</v>
      </c>
      <c r="E117">
        <v>12000</v>
      </c>
      <c r="F117" t="s">
        <v>6650</v>
      </c>
      <c r="G117">
        <v>2500030097</v>
      </c>
      <c r="H117" t="s">
        <v>7286</v>
      </c>
      <c r="I117" t="s">
        <v>36</v>
      </c>
      <c r="J117">
        <v>21</v>
      </c>
    </row>
    <row r="118" spans="1:10" hidden="1" x14ac:dyDescent="0.25">
      <c r="A118">
        <v>2110020113</v>
      </c>
      <c r="B118">
        <v>80</v>
      </c>
      <c r="C118" t="s">
        <v>1090</v>
      </c>
      <c r="D118" t="s">
        <v>36</v>
      </c>
      <c r="E118">
        <v>12000</v>
      </c>
      <c r="F118" t="s">
        <v>6650</v>
      </c>
      <c r="G118">
        <v>2410110088</v>
      </c>
      <c r="H118" t="s">
        <v>3240</v>
      </c>
      <c r="I118" t="s">
        <v>89</v>
      </c>
      <c r="J118">
        <v>45</v>
      </c>
    </row>
    <row r="119" spans="1:10" hidden="1" x14ac:dyDescent="0.25">
      <c r="A119">
        <v>2110020114</v>
      </c>
      <c r="B119">
        <v>10</v>
      </c>
      <c r="C119" t="s">
        <v>1091</v>
      </c>
      <c r="D119" t="s">
        <v>36</v>
      </c>
      <c r="E119">
        <v>12000</v>
      </c>
      <c r="F119" t="s">
        <v>6650</v>
      </c>
      <c r="G119">
        <v>2310090253</v>
      </c>
      <c r="H119" t="s">
        <v>2257</v>
      </c>
      <c r="I119" t="s">
        <v>36</v>
      </c>
      <c r="J119">
        <v>12000</v>
      </c>
    </row>
    <row r="120" spans="1:10" hidden="1" x14ac:dyDescent="0.25">
      <c r="A120">
        <v>2110020114</v>
      </c>
      <c r="B120">
        <v>20</v>
      </c>
      <c r="C120" t="s">
        <v>1091</v>
      </c>
      <c r="D120" t="s">
        <v>36</v>
      </c>
      <c r="E120">
        <v>12000</v>
      </c>
      <c r="F120" t="s">
        <v>6650</v>
      </c>
      <c r="G120">
        <v>2310160238</v>
      </c>
      <c r="H120" t="s">
        <v>2353</v>
      </c>
      <c r="I120" t="s">
        <v>36</v>
      </c>
      <c r="J120">
        <v>12000</v>
      </c>
    </row>
    <row r="121" spans="1:10" hidden="1" x14ac:dyDescent="0.25">
      <c r="A121">
        <v>2110020114</v>
      </c>
      <c r="B121">
        <v>30</v>
      </c>
      <c r="C121" t="s">
        <v>1091</v>
      </c>
      <c r="D121" t="s">
        <v>36</v>
      </c>
      <c r="E121">
        <v>12000</v>
      </c>
      <c r="F121" t="s">
        <v>6650</v>
      </c>
      <c r="G121">
        <v>2310160248</v>
      </c>
      <c r="H121" t="s">
        <v>2363</v>
      </c>
      <c r="I121" t="s">
        <v>36</v>
      </c>
      <c r="J121">
        <v>12000</v>
      </c>
    </row>
    <row r="122" spans="1:10" hidden="1" x14ac:dyDescent="0.25">
      <c r="A122">
        <v>2110020114</v>
      </c>
      <c r="B122">
        <v>40</v>
      </c>
      <c r="C122" t="s">
        <v>1091</v>
      </c>
      <c r="D122" t="s">
        <v>36</v>
      </c>
      <c r="E122">
        <v>12000</v>
      </c>
      <c r="F122" t="s">
        <v>6650</v>
      </c>
      <c r="G122">
        <v>2410170037</v>
      </c>
      <c r="H122" t="s">
        <v>3279</v>
      </c>
      <c r="I122" t="s">
        <v>36</v>
      </c>
      <c r="J122">
        <v>12000</v>
      </c>
    </row>
    <row r="123" spans="1:10" hidden="1" x14ac:dyDescent="0.25">
      <c r="A123">
        <v>2110020114</v>
      </c>
      <c r="B123">
        <v>50</v>
      </c>
      <c r="C123" t="s">
        <v>1091</v>
      </c>
      <c r="D123" t="s">
        <v>36</v>
      </c>
      <c r="E123">
        <v>12000</v>
      </c>
      <c r="F123" t="s">
        <v>6650</v>
      </c>
      <c r="G123">
        <v>2410170038</v>
      </c>
      <c r="H123" t="s">
        <v>3280</v>
      </c>
      <c r="I123" t="s">
        <v>36</v>
      </c>
      <c r="J123">
        <v>12000</v>
      </c>
    </row>
    <row r="124" spans="1:10" hidden="1" x14ac:dyDescent="0.25">
      <c r="A124">
        <v>2110020114</v>
      </c>
      <c r="B124">
        <v>60</v>
      </c>
      <c r="C124" t="s">
        <v>1091</v>
      </c>
      <c r="D124" t="s">
        <v>36</v>
      </c>
      <c r="E124">
        <v>12000</v>
      </c>
      <c r="F124" t="s">
        <v>6650</v>
      </c>
      <c r="G124">
        <v>2320050668</v>
      </c>
      <c r="H124" t="s">
        <v>2774</v>
      </c>
      <c r="I124" t="s">
        <v>36</v>
      </c>
      <c r="J124">
        <v>1000</v>
      </c>
    </row>
    <row r="125" spans="1:10" hidden="1" x14ac:dyDescent="0.25">
      <c r="A125">
        <v>2110020114</v>
      </c>
      <c r="B125">
        <v>70</v>
      </c>
      <c r="C125" t="s">
        <v>1091</v>
      </c>
      <c r="D125" t="s">
        <v>36</v>
      </c>
      <c r="E125">
        <v>12000</v>
      </c>
      <c r="F125" t="s">
        <v>6650</v>
      </c>
      <c r="G125">
        <v>2500030097</v>
      </c>
      <c r="H125" t="s">
        <v>7286</v>
      </c>
      <c r="I125" t="s">
        <v>36</v>
      </c>
      <c r="J125">
        <v>22</v>
      </c>
    </row>
    <row r="126" spans="1:10" hidden="1" x14ac:dyDescent="0.25">
      <c r="A126">
        <v>2110020114</v>
      </c>
      <c r="B126">
        <v>80</v>
      </c>
      <c r="C126" t="s">
        <v>1091</v>
      </c>
      <c r="D126" t="s">
        <v>36</v>
      </c>
      <c r="E126">
        <v>12000</v>
      </c>
      <c r="F126" t="s">
        <v>6650</v>
      </c>
      <c r="G126">
        <v>2410170058</v>
      </c>
      <c r="H126" t="s">
        <v>7114</v>
      </c>
      <c r="I126" t="s">
        <v>89</v>
      </c>
      <c r="J126">
        <v>44</v>
      </c>
    </row>
    <row r="127" spans="1:10" hidden="1" x14ac:dyDescent="0.25">
      <c r="A127">
        <v>2110020115</v>
      </c>
      <c r="B127">
        <v>10</v>
      </c>
      <c r="C127" t="s">
        <v>1092</v>
      </c>
      <c r="D127" t="s">
        <v>36</v>
      </c>
      <c r="E127">
        <v>12000</v>
      </c>
      <c r="F127" t="s">
        <v>6650</v>
      </c>
      <c r="G127">
        <v>2310090253</v>
      </c>
      <c r="H127" t="s">
        <v>2257</v>
      </c>
      <c r="I127" t="s">
        <v>36</v>
      </c>
      <c r="J127">
        <v>12000</v>
      </c>
    </row>
    <row r="128" spans="1:10" hidden="1" x14ac:dyDescent="0.25">
      <c r="A128">
        <v>2110020115</v>
      </c>
      <c r="B128">
        <v>20</v>
      </c>
      <c r="C128" t="s">
        <v>1092</v>
      </c>
      <c r="D128" t="s">
        <v>36</v>
      </c>
      <c r="E128">
        <v>12000</v>
      </c>
      <c r="F128" t="s">
        <v>6650</v>
      </c>
      <c r="G128">
        <v>2310160239</v>
      </c>
      <c r="H128" t="s">
        <v>2354</v>
      </c>
      <c r="I128" t="s">
        <v>36</v>
      </c>
      <c r="J128">
        <v>12000</v>
      </c>
    </row>
    <row r="129" spans="1:10" hidden="1" x14ac:dyDescent="0.25">
      <c r="A129">
        <v>2110020115</v>
      </c>
      <c r="B129">
        <v>30</v>
      </c>
      <c r="C129" t="s">
        <v>1092</v>
      </c>
      <c r="D129" t="s">
        <v>36</v>
      </c>
      <c r="E129">
        <v>12000</v>
      </c>
      <c r="F129" t="s">
        <v>6650</v>
      </c>
      <c r="G129">
        <v>2310160249</v>
      </c>
      <c r="H129" t="s">
        <v>2364</v>
      </c>
      <c r="I129" t="s">
        <v>36</v>
      </c>
      <c r="J129">
        <v>12000</v>
      </c>
    </row>
    <row r="130" spans="1:10" hidden="1" x14ac:dyDescent="0.25">
      <c r="A130">
        <v>2110020115</v>
      </c>
      <c r="B130">
        <v>40</v>
      </c>
      <c r="C130" t="s">
        <v>1092</v>
      </c>
      <c r="D130" t="s">
        <v>36</v>
      </c>
      <c r="E130">
        <v>12000</v>
      </c>
      <c r="F130" t="s">
        <v>6650</v>
      </c>
      <c r="G130">
        <v>2410170037</v>
      </c>
      <c r="H130" t="s">
        <v>3279</v>
      </c>
      <c r="I130" t="s">
        <v>36</v>
      </c>
      <c r="J130">
        <v>12000</v>
      </c>
    </row>
    <row r="131" spans="1:10" hidden="1" x14ac:dyDescent="0.25">
      <c r="A131">
        <v>2110020115</v>
      </c>
      <c r="B131">
        <v>50</v>
      </c>
      <c r="C131" t="s">
        <v>1092</v>
      </c>
      <c r="D131" t="s">
        <v>36</v>
      </c>
      <c r="E131">
        <v>12000</v>
      </c>
      <c r="F131" t="s">
        <v>6650</v>
      </c>
      <c r="G131">
        <v>2410170038</v>
      </c>
      <c r="H131" t="s">
        <v>3280</v>
      </c>
      <c r="I131" t="s">
        <v>36</v>
      </c>
      <c r="J131">
        <v>12000</v>
      </c>
    </row>
    <row r="132" spans="1:10" hidden="1" x14ac:dyDescent="0.25">
      <c r="A132">
        <v>2110020115</v>
      </c>
      <c r="B132">
        <v>60</v>
      </c>
      <c r="C132" t="s">
        <v>1092</v>
      </c>
      <c r="D132" t="s">
        <v>36</v>
      </c>
      <c r="E132">
        <v>12000</v>
      </c>
      <c r="F132" t="s">
        <v>6650</v>
      </c>
      <c r="G132">
        <v>2320050668</v>
      </c>
      <c r="H132" t="s">
        <v>2774</v>
      </c>
      <c r="I132" t="s">
        <v>36</v>
      </c>
      <c r="J132">
        <v>1000</v>
      </c>
    </row>
    <row r="133" spans="1:10" hidden="1" x14ac:dyDescent="0.25">
      <c r="A133">
        <v>2110020115</v>
      </c>
      <c r="B133">
        <v>70</v>
      </c>
      <c r="C133" t="s">
        <v>1092</v>
      </c>
      <c r="D133" t="s">
        <v>36</v>
      </c>
      <c r="E133">
        <v>12000</v>
      </c>
      <c r="F133" t="s">
        <v>6650</v>
      </c>
      <c r="G133">
        <v>2500030097</v>
      </c>
      <c r="H133" t="s">
        <v>7286</v>
      </c>
      <c r="I133" t="s">
        <v>36</v>
      </c>
      <c r="J133">
        <v>22</v>
      </c>
    </row>
    <row r="134" spans="1:10" hidden="1" x14ac:dyDescent="0.25">
      <c r="A134">
        <v>2110020115</v>
      </c>
      <c r="B134">
        <v>80</v>
      </c>
      <c r="C134" t="s">
        <v>1092</v>
      </c>
      <c r="D134" t="s">
        <v>36</v>
      </c>
      <c r="E134">
        <v>12000</v>
      </c>
      <c r="F134" t="s">
        <v>6650</v>
      </c>
      <c r="G134">
        <v>2410170057</v>
      </c>
      <c r="H134" t="s">
        <v>7113</v>
      </c>
      <c r="I134" t="s">
        <v>89</v>
      </c>
      <c r="J134">
        <v>44</v>
      </c>
    </row>
    <row r="135" spans="1:10" hidden="1" x14ac:dyDescent="0.25">
      <c r="A135">
        <v>2110020116</v>
      </c>
      <c r="B135">
        <v>10</v>
      </c>
      <c r="C135" t="s">
        <v>1093</v>
      </c>
      <c r="D135" t="s">
        <v>36</v>
      </c>
      <c r="E135">
        <v>12000</v>
      </c>
      <c r="F135" t="s">
        <v>6650</v>
      </c>
      <c r="G135">
        <v>2310090253</v>
      </c>
      <c r="H135" t="s">
        <v>2257</v>
      </c>
      <c r="I135" t="s">
        <v>36</v>
      </c>
      <c r="J135">
        <v>12000</v>
      </c>
    </row>
    <row r="136" spans="1:10" hidden="1" x14ac:dyDescent="0.25">
      <c r="A136">
        <v>2110020116</v>
      </c>
      <c r="B136">
        <v>20</v>
      </c>
      <c r="C136" t="s">
        <v>1093</v>
      </c>
      <c r="D136" t="s">
        <v>36</v>
      </c>
      <c r="E136">
        <v>12000</v>
      </c>
      <c r="F136" t="s">
        <v>6650</v>
      </c>
      <c r="G136">
        <v>2310160240</v>
      </c>
      <c r="H136" t="s">
        <v>2355</v>
      </c>
      <c r="I136" t="s">
        <v>36</v>
      </c>
      <c r="J136">
        <v>12000</v>
      </c>
    </row>
    <row r="137" spans="1:10" hidden="1" x14ac:dyDescent="0.25">
      <c r="A137">
        <v>2110020116</v>
      </c>
      <c r="B137">
        <v>30</v>
      </c>
      <c r="C137" t="s">
        <v>1093</v>
      </c>
      <c r="D137" t="s">
        <v>36</v>
      </c>
      <c r="E137">
        <v>12000</v>
      </c>
      <c r="F137" t="s">
        <v>6650</v>
      </c>
      <c r="G137">
        <v>2310160250</v>
      </c>
      <c r="H137" t="s">
        <v>2365</v>
      </c>
      <c r="I137" t="s">
        <v>36</v>
      </c>
      <c r="J137">
        <v>12000</v>
      </c>
    </row>
    <row r="138" spans="1:10" hidden="1" x14ac:dyDescent="0.25">
      <c r="A138">
        <v>2110020116</v>
      </c>
      <c r="B138">
        <v>40</v>
      </c>
      <c r="C138" t="s">
        <v>1093</v>
      </c>
      <c r="D138" t="s">
        <v>36</v>
      </c>
      <c r="E138">
        <v>12000</v>
      </c>
      <c r="F138" t="s">
        <v>6650</v>
      </c>
      <c r="G138">
        <v>2410170037</v>
      </c>
      <c r="H138" t="s">
        <v>3279</v>
      </c>
      <c r="I138" t="s">
        <v>36</v>
      </c>
      <c r="J138">
        <v>12000</v>
      </c>
    </row>
    <row r="139" spans="1:10" hidden="1" x14ac:dyDescent="0.25">
      <c r="A139">
        <v>2110020116</v>
      </c>
      <c r="B139">
        <v>50</v>
      </c>
      <c r="C139" t="s">
        <v>1093</v>
      </c>
      <c r="D139" t="s">
        <v>36</v>
      </c>
      <c r="E139">
        <v>12000</v>
      </c>
      <c r="F139" t="s">
        <v>6650</v>
      </c>
      <c r="G139">
        <v>2410170038</v>
      </c>
      <c r="H139" t="s">
        <v>3280</v>
      </c>
      <c r="I139" t="s">
        <v>36</v>
      </c>
      <c r="J139">
        <v>12000</v>
      </c>
    </row>
    <row r="140" spans="1:10" hidden="1" x14ac:dyDescent="0.25">
      <c r="A140">
        <v>2110020116</v>
      </c>
      <c r="B140">
        <v>60</v>
      </c>
      <c r="C140" t="s">
        <v>1093</v>
      </c>
      <c r="D140" t="s">
        <v>36</v>
      </c>
      <c r="E140">
        <v>12000</v>
      </c>
      <c r="F140" t="s">
        <v>6650</v>
      </c>
      <c r="G140">
        <v>2320050668</v>
      </c>
      <c r="H140" t="s">
        <v>2774</v>
      </c>
      <c r="I140" t="s">
        <v>36</v>
      </c>
      <c r="J140">
        <v>1000</v>
      </c>
    </row>
    <row r="141" spans="1:10" hidden="1" x14ac:dyDescent="0.25">
      <c r="A141">
        <v>2110020116</v>
      </c>
      <c r="B141">
        <v>70</v>
      </c>
      <c r="C141" t="s">
        <v>1093</v>
      </c>
      <c r="D141" t="s">
        <v>36</v>
      </c>
      <c r="E141">
        <v>12000</v>
      </c>
      <c r="F141" t="s">
        <v>6650</v>
      </c>
      <c r="G141">
        <v>2500030097</v>
      </c>
      <c r="H141" t="s">
        <v>7286</v>
      </c>
      <c r="I141" t="s">
        <v>36</v>
      </c>
      <c r="J141">
        <v>22</v>
      </c>
    </row>
    <row r="142" spans="1:10" hidden="1" x14ac:dyDescent="0.25">
      <c r="A142">
        <v>2110020116</v>
      </c>
      <c r="B142">
        <v>80</v>
      </c>
      <c r="C142" t="s">
        <v>1093</v>
      </c>
      <c r="D142" t="s">
        <v>36</v>
      </c>
      <c r="E142">
        <v>12000</v>
      </c>
      <c r="F142" t="s">
        <v>6650</v>
      </c>
      <c r="G142">
        <v>2410170056</v>
      </c>
      <c r="H142" t="s">
        <v>3283</v>
      </c>
      <c r="I142" t="s">
        <v>89</v>
      </c>
      <c r="J142">
        <v>44</v>
      </c>
    </row>
    <row r="143" spans="1:10" hidden="1" x14ac:dyDescent="0.25">
      <c r="A143">
        <v>2110020117</v>
      </c>
      <c r="B143">
        <v>10</v>
      </c>
      <c r="C143" t="s">
        <v>1094</v>
      </c>
      <c r="D143" t="s">
        <v>36</v>
      </c>
      <c r="E143">
        <v>1200</v>
      </c>
      <c r="F143" t="s">
        <v>6650</v>
      </c>
      <c r="G143">
        <v>2310090458</v>
      </c>
      <c r="H143" t="s">
        <v>2275</v>
      </c>
      <c r="I143" t="s">
        <v>36</v>
      </c>
      <c r="J143">
        <v>1200</v>
      </c>
    </row>
    <row r="144" spans="1:10" hidden="1" x14ac:dyDescent="0.25">
      <c r="A144">
        <v>2110020117</v>
      </c>
      <c r="B144">
        <v>20</v>
      </c>
      <c r="C144" t="s">
        <v>1094</v>
      </c>
      <c r="D144" t="s">
        <v>36</v>
      </c>
      <c r="E144">
        <v>1200</v>
      </c>
      <c r="F144" t="s">
        <v>6650</v>
      </c>
      <c r="G144">
        <v>2310160241</v>
      </c>
      <c r="H144" t="s">
        <v>2356</v>
      </c>
      <c r="I144" t="s">
        <v>36</v>
      </c>
      <c r="J144">
        <v>1200</v>
      </c>
    </row>
    <row r="145" spans="1:10" hidden="1" x14ac:dyDescent="0.25">
      <c r="A145">
        <v>2110020117</v>
      </c>
      <c r="B145">
        <v>30</v>
      </c>
      <c r="C145" t="s">
        <v>1094</v>
      </c>
      <c r="D145" t="s">
        <v>36</v>
      </c>
      <c r="E145">
        <v>1200</v>
      </c>
      <c r="F145" t="s">
        <v>6650</v>
      </c>
      <c r="G145">
        <v>2310160251</v>
      </c>
      <c r="H145" t="s">
        <v>2366</v>
      </c>
      <c r="I145" t="s">
        <v>36</v>
      </c>
      <c r="J145">
        <v>1200</v>
      </c>
    </row>
    <row r="146" spans="1:10" hidden="1" x14ac:dyDescent="0.25">
      <c r="A146">
        <v>2110020117</v>
      </c>
      <c r="B146">
        <v>40</v>
      </c>
      <c r="C146" t="s">
        <v>1094</v>
      </c>
      <c r="D146" t="s">
        <v>36</v>
      </c>
      <c r="E146">
        <v>1200</v>
      </c>
      <c r="F146" t="s">
        <v>6650</v>
      </c>
      <c r="G146">
        <v>2410170037</v>
      </c>
      <c r="H146" t="s">
        <v>3279</v>
      </c>
      <c r="I146" t="s">
        <v>36</v>
      </c>
      <c r="J146">
        <v>1200</v>
      </c>
    </row>
    <row r="147" spans="1:10" hidden="1" x14ac:dyDescent="0.25">
      <c r="A147">
        <v>2110020117</v>
      </c>
      <c r="B147">
        <v>50</v>
      </c>
      <c r="C147" t="s">
        <v>1094</v>
      </c>
      <c r="D147" t="s">
        <v>36</v>
      </c>
      <c r="E147">
        <v>1200</v>
      </c>
      <c r="F147" t="s">
        <v>6650</v>
      </c>
      <c r="G147">
        <v>2410170038</v>
      </c>
      <c r="H147" t="s">
        <v>3280</v>
      </c>
      <c r="I147" t="s">
        <v>36</v>
      </c>
      <c r="J147">
        <v>1200</v>
      </c>
    </row>
    <row r="148" spans="1:10" hidden="1" x14ac:dyDescent="0.25">
      <c r="A148">
        <v>2110020117</v>
      </c>
      <c r="B148">
        <v>60</v>
      </c>
      <c r="C148" t="s">
        <v>1094</v>
      </c>
      <c r="D148" t="s">
        <v>36</v>
      </c>
      <c r="E148">
        <v>1200</v>
      </c>
      <c r="F148" t="s">
        <v>6650</v>
      </c>
      <c r="G148">
        <v>2320050668</v>
      </c>
      <c r="H148" t="s">
        <v>2774</v>
      </c>
      <c r="I148" t="s">
        <v>36</v>
      </c>
      <c r="J148">
        <v>100</v>
      </c>
    </row>
    <row r="149" spans="1:10" hidden="1" x14ac:dyDescent="0.25">
      <c r="A149">
        <v>2110020117</v>
      </c>
      <c r="B149">
        <v>70</v>
      </c>
      <c r="C149" t="s">
        <v>1094</v>
      </c>
      <c r="D149" t="s">
        <v>36</v>
      </c>
      <c r="E149">
        <v>1200</v>
      </c>
      <c r="F149" t="s">
        <v>6650</v>
      </c>
      <c r="G149">
        <v>2500030097</v>
      </c>
      <c r="H149" t="s">
        <v>7286</v>
      </c>
      <c r="I149" t="s">
        <v>36</v>
      </c>
      <c r="J149">
        <v>2</v>
      </c>
    </row>
    <row r="150" spans="1:10" hidden="1" x14ac:dyDescent="0.25">
      <c r="A150">
        <v>2110020117</v>
      </c>
      <c r="B150">
        <v>80</v>
      </c>
      <c r="C150" t="s">
        <v>1094</v>
      </c>
      <c r="D150" t="s">
        <v>36</v>
      </c>
      <c r="E150">
        <v>1200</v>
      </c>
      <c r="F150" t="s">
        <v>6650</v>
      </c>
      <c r="G150">
        <v>2410170055</v>
      </c>
      <c r="H150" t="s">
        <v>3282</v>
      </c>
      <c r="I150" t="s">
        <v>89</v>
      </c>
      <c r="J150">
        <v>4.5599999999999996</v>
      </c>
    </row>
    <row r="151" spans="1:10" hidden="1" x14ac:dyDescent="0.25">
      <c r="A151">
        <v>2110020280</v>
      </c>
      <c r="B151">
        <v>10</v>
      </c>
      <c r="C151" t="s">
        <v>1096</v>
      </c>
      <c r="D151" t="s">
        <v>228</v>
      </c>
      <c r="E151">
        <v>12000</v>
      </c>
      <c r="F151" t="s">
        <v>6649</v>
      </c>
      <c r="G151">
        <v>2310210010</v>
      </c>
      <c r="H151" t="s">
        <v>2515</v>
      </c>
      <c r="I151" t="s">
        <v>36</v>
      </c>
      <c r="J151">
        <v>12000</v>
      </c>
    </row>
    <row r="152" spans="1:10" hidden="1" x14ac:dyDescent="0.25">
      <c r="A152">
        <v>2110020280</v>
      </c>
      <c r="B152">
        <v>20</v>
      </c>
      <c r="C152" t="s">
        <v>1096</v>
      </c>
      <c r="D152" t="s">
        <v>228</v>
      </c>
      <c r="E152">
        <v>12000</v>
      </c>
      <c r="F152" t="s">
        <v>6649</v>
      </c>
      <c r="G152">
        <v>2310210127</v>
      </c>
      <c r="H152" t="s">
        <v>19</v>
      </c>
      <c r="I152" t="s">
        <v>36</v>
      </c>
      <c r="J152">
        <v>12000</v>
      </c>
    </row>
    <row r="153" spans="1:10" hidden="1" x14ac:dyDescent="0.25">
      <c r="A153">
        <v>2110020280</v>
      </c>
      <c r="B153">
        <v>30</v>
      </c>
      <c r="C153" t="s">
        <v>1096</v>
      </c>
      <c r="D153" t="s">
        <v>228</v>
      </c>
      <c r="E153">
        <v>12000</v>
      </c>
      <c r="F153" t="s">
        <v>6649</v>
      </c>
      <c r="G153">
        <v>2310210128</v>
      </c>
      <c r="H153" t="s">
        <v>21</v>
      </c>
      <c r="I153" t="s">
        <v>36</v>
      </c>
      <c r="J153">
        <v>12000</v>
      </c>
    </row>
    <row r="154" spans="1:10" hidden="1" x14ac:dyDescent="0.25">
      <c r="A154">
        <v>2110020280</v>
      </c>
      <c r="B154">
        <v>40</v>
      </c>
      <c r="C154" t="s">
        <v>1096</v>
      </c>
      <c r="D154" t="s">
        <v>228</v>
      </c>
      <c r="E154">
        <v>12000</v>
      </c>
      <c r="F154" t="s">
        <v>6649</v>
      </c>
      <c r="G154">
        <v>2310210129</v>
      </c>
      <c r="H154" t="s">
        <v>22</v>
      </c>
      <c r="I154" t="s">
        <v>36</v>
      </c>
      <c r="J154">
        <v>12000</v>
      </c>
    </row>
    <row r="155" spans="1:10" hidden="1" x14ac:dyDescent="0.25">
      <c r="A155">
        <v>2110020280</v>
      </c>
      <c r="B155">
        <v>50</v>
      </c>
      <c r="C155" t="s">
        <v>1096</v>
      </c>
      <c r="D155" t="s">
        <v>228</v>
      </c>
      <c r="E155">
        <v>12000</v>
      </c>
      <c r="F155" t="s">
        <v>6649</v>
      </c>
      <c r="G155">
        <v>2310210130</v>
      </c>
      <c r="H155" t="s">
        <v>23</v>
      </c>
      <c r="I155" t="s">
        <v>36</v>
      </c>
      <c r="J155">
        <v>12000</v>
      </c>
    </row>
    <row r="156" spans="1:10" hidden="1" x14ac:dyDescent="0.25">
      <c r="A156">
        <v>2110020280</v>
      </c>
      <c r="B156">
        <v>60</v>
      </c>
      <c r="C156" t="s">
        <v>1096</v>
      </c>
      <c r="D156" t="s">
        <v>228</v>
      </c>
      <c r="E156">
        <v>12000</v>
      </c>
      <c r="F156" t="s">
        <v>6649</v>
      </c>
      <c r="G156">
        <v>2310210132</v>
      </c>
      <c r="H156" t="s">
        <v>25</v>
      </c>
      <c r="I156" t="s">
        <v>36</v>
      </c>
      <c r="J156">
        <v>12000</v>
      </c>
    </row>
    <row r="157" spans="1:10" hidden="1" x14ac:dyDescent="0.25">
      <c r="A157">
        <v>2110020280</v>
      </c>
      <c r="B157">
        <v>70</v>
      </c>
      <c r="C157" t="s">
        <v>1096</v>
      </c>
      <c r="D157" t="s">
        <v>228</v>
      </c>
      <c r="E157">
        <v>12000</v>
      </c>
      <c r="F157" t="s">
        <v>6649</v>
      </c>
      <c r="G157">
        <v>2310210133</v>
      </c>
      <c r="H157" t="s">
        <v>26</v>
      </c>
      <c r="I157" t="s">
        <v>36</v>
      </c>
      <c r="J157">
        <v>12000</v>
      </c>
    </row>
    <row r="158" spans="1:10" hidden="1" x14ac:dyDescent="0.25">
      <c r="A158">
        <v>2110020280</v>
      </c>
      <c r="B158">
        <v>80</v>
      </c>
      <c r="C158" t="s">
        <v>1096</v>
      </c>
      <c r="D158" t="s">
        <v>228</v>
      </c>
      <c r="E158">
        <v>12000</v>
      </c>
      <c r="F158" t="s">
        <v>6649</v>
      </c>
      <c r="G158">
        <v>2310210134</v>
      </c>
      <c r="H158" t="s">
        <v>27</v>
      </c>
      <c r="I158" t="s">
        <v>36</v>
      </c>
      <c r="J158">
        <v>12000</v>
      </c>
    </row>
    <row r="159" spans="1:10" hidden="1" x14ac:dyDescent="0.25">
      <c r="A159">
        <v>2110020280</v>
      </c>
      <c r="B159">
        <v>90</v>
      </c>
      <c r="C159" t="s">
        <v>1096</v>
      </c>
      <c r="D159" t="s">
        <v>228</v>
      </c>
      <c r="E159">
        <v>12000</v>
      </c>
      <c r="F159" t="s">
        <v>6649</v>
      </c>
      <c r="G159">
        <v>2310210135</v>
      </c>
      <c r="H159" t="s">
        <v>28</v>
      </c>
      <c r="I159" t="s">
        <v>36</v>
      </c>
      <c r="J159">
        <v>12000</v>
      </c>
    </row>
    <row r="160" spans="1:10" hidden="1" x14ac:dyDescent="0.25">
      <c r="A160">
        <v>2110020280</v>
      </c>
      <c r="B160">
        <v>100</v>
      </c>
      <c r="C160" t="s">
        <v>1096</v>
      </c>
      <c r="D160" t="s">
        <v>228</v>
      </c>
      <c r="E160">
        <v>12000</v>
      </c>
      <c r="F160" t="s">
        <v>6649</v>
      </c>
      <c r="G160">
        <v>2310210136</v>
      </c>
      <c r="H160" t="s">
        <v>29</v>
      </c>
      <c r="I160" t="s">
        <v>36</v>
      </c>
      <c r="J160">
        <v>12000</v>
      </c>
    </row>
    <row r="161" spans="1:10" hidden="1" x14ac:dyDescent="0.25">
      <c r="A161">
        <v>2110020280</v>
      </c>
      <c r="B161">
        <v>110</v>
      </c>
      <c r="C161" t="s">
        <v>1096</v>
      </c>
      <c r="D161" t="s">
        <v>228</v>
      </c>
      <c r="E161">
        <v>12000</v>
      </c>
      <c r="F161" t="s">
        <v>6649</v>
      </c>
      <c r="G161">
        <v>2310210137</v>
      </c>
      <c r="H161" t="s">
        <v>30</v>
      </c>
      <c r="I161" t="s">
        <v>36</v>
      </c>
      <c r="J161">
        <v>12000</v>
      </c>
    </row>
    <row r="162" spans="1:10" hidden="1" x14ac:dyDescent="0.25">
      <c r="A162">
        <v>2110020280</v>
      </c>
      <c r="B162">
        <v>120</v>
      </c>
      <c r="C162" t="s">
        <v>1096</v>
      </c>
      <c r="D162" t="s">
        <v>228</v>
      </c>
      <c r="E162">
        <v>12000</v>
      </c>
      <c r="F162" t="s">
        <v>6649</v>
      </c>
      <c r="G162">
        <v>2310210138</v>
      </c>
      <c r="H162" t="s">
        <v>31</v>
      </c>
      <c r="I162" t="s">
        <v>36</v>
      </c>
      <c r="J162">
        <v>12000</v>
      </c>
    </row>
    <row r="163" spans="1:10" hidden="1" x14ac:dyDescent="0.25">
      <c r="A163">
        <v>2110020280</v>
      </c>
      <c r="B163">
        <v>130</v>
      </c>
      <c r="C163" t="s">
        <v>1096</v>
      </c>
      <c r="D163" t="s">
        <v>228</v>
      </c>
      <c r="E163">
        <v>12000</v>
      </c>
      <c r="F163" t="s">
        <v>6649</v>
      </c>
      <c r="G163">
        <v>2310210178</v>
      </c>
      <c r="H163" t="s">
        <v>6799</v>
      </c>
      <c r="I163" t="s">
        <v>36</v>
      </c>
      <c r="J163">
        <v>12000</v>
      </c>
    </row>
    <row r="164" spans="1:10" hidden="1" x14ac:dyDescent="0.25">
      <c r="A164">
        <v>2110020280</v>
      </c>
      <c r="B164">
        <v>140</v>
      </c>
      <c r="C164" t="s">
        <v>1096</v>
      </c>
      <c r="D164" t="s">
        <v>228</v>
      </c>
      <c r="E164">
        <v>12000</v>
      </c>
      <c r="F164" t="s">
        <v>6649</v>
      </c>
      <c r="G164">
        <v>2310210179</v>
      </c>
      <c r="H164" t="s">
        <v>6800</v>
      </c>
      <c r="I164" t="s">
        <v>36</v>
      </c>
      <c r="J164">
        <v>12000</v>
      </c>
    </row>
    <row r="165" spans="1:10" hidden="1" x14ac:dyDescent="0.25">
      <c r="A165">
        <v>2110020280</v>
      </c>
      <c r="B165">
        <v>150</v>
      </c>
      <c r="C165" t="s">
        <v>1096</v>
      </c>
      <c r="D165" t="s">
        <v>228</v>
      </c>
      <c r="E165">
        <v>12000</v>
      </c>
      <c r="F165" t="s">
        <v>6649</v>
      </c>
      <c r="G165">
        <v>2310210180</v>
      </c>
      <c r="H165" t="s">
        <v>6801</v>
      </c>
      <c r="I165" t="s">
        <v>36</v>
      </c>
      <c r="J165">
        <v>12000</v>
      </c>
    </row>
    <row r="166" spans="1:10" hidden="1" x14ac:dyDescent="0.25">
      <c r="A166">
        <v>2110020280</v>
      </c>
      <c r="B166">
        <v>160</v>
      </c>
      <c r="C166" t="s">
        <v>1096</v>
      </c>
      <c r="D166" t="s">
        <v>228</v>
      </c>
      <c r="E166">
        <v>12000</v>
      </c>
      <c r="F166" t="s">
        <v>6649</v>
      </c>
      <c r="G166">
        <v>2310210181</v>
      </c>
      <c r="H166" t="s">
        <v>6802</v>
      </c>
      <c r="I166" t="s">
        <v>36</v>
      </c>
      <c r="J166">
        <v>12000</v>
      </c>
    </row>
    <row r="167" spans="1:10" hidden="1" x14ac:dyDescent="0.25">
      <c r="A167">
        <v>2110020280</v>
      </c>
      <c r="B167">
        <v>170</v>
      </c>
      <c r="C167" t="s">
        <v>1096</v>
      </c>
      <c r="D167" t="s">
        <v>228</v>
      </c>
      <c r="E167">
        <v>12000</v>
      </c>
      <c r="F167" t="s">
        <v>6649</v>
      </c>
      <c r="G167">
        <v>2310210182</v>
      </c>
      <c r="H167" t="s">
        <v>6803</v>
      </c>
      <c r="I167" t="s">
        <v>36</v>
      </c>
      <c r="J167">
        <v>12000</v>
      </c>
    </row>
    <row r="168" spans="1:10" hidden="1" x14ac:dyDescent="0.25">
      <c r="A168">
        <v>2110020280</v>
      </c>
      <c r="B168">
        <v>180</v>
      </c>
      <c r="C168" t="s">
        <v>1096</v>
      </c>
      <c r="D168" t="s">
        <v>228</v>
      </c>
      <c r="E168">
        <v>12000</v>
      </c>
      <c r="F168" t="s">
        <v>6649</v>
      </c>
      <c r="G168">
        <v>2310210183</v>
      </c>
      <c r="H168" t="s">
        <v>6804</v>
      </c>
      <c r="I168" t="s">
        <v>36</v>
      </c>
      <c r="J168">
        <v>12000</v>
      </c>
    </row>
    <row r="169" spans="1:10" hidden="1" x14ac:dyDescent="0.25">
      <c r="A169">
        <v>2110020280</v>
      </c>
      <c r="B169">
        <v>190</v>
      </c>
      <c r="C169" t="s">
        <v>1096</v>
      </c>
      <c r="D169" t="s">
        <v>228</v>
      </c>
      <c r="E169">
        <v>12000</v>
      </c>
      <c r="F169" t="s">
        <v>6649</v>
      </c>
      <c r="G169">
        <v>2310210184</v>
      </c>
      <c r="H169" t="s">
        <v>6805</v>
      </c>
      <c r="I169" t="s">
        <v>36</v>
      </c>
      <c r="J169">
        <v>12000</v>
      </c>
    </row>
    <row r="170" spans="1:10" hidden="1" x14ac:dyDescent="0.25">
      <c r="A170">
        <v>2110020280</v>
      </c>
      <c r="B170">
        <v>200</v>
      </c>
      <c r="C170" t="s">
        <v>1096</v>
      </c>
      <c r="D170" t="s">
        <v>228</v>
      </c>
      <c r="E170">
        <v>12000</v>
      </c>
      <c r="F170" t="s">
        <v>6649</v>
      </c>
      <c r="G170">
        <v>2310210185</v>
      </c>
      <c r="H170" t="s">
        <v>6806</v>
      </c>
      <c r="I170" t="s">
        <v>36</v>
      </c>
      <c r="J170">
        <v>12000</v>
      </c>
    </row>
    <row r="171" spans="1:10" hidden="1" x14ac:dyDescent="0.25">
      <c r="A171">
        <v>2110020280</v>
      </c>
      <c r="B171">
        <v>210</v>
      </c>
      <c r="C171" t="s">
        <v>1096</v>
      </c>
      <c r="D171" t="s">
        <v>228</v>
      </c>
      <c r="E171">
        <v>12000</v>
      </c>
      <c r="F171" t="s">
        <v>6649</v>
      </c>
      <c r="G171">
        <v>2310210186</v>
      </c>
      <c r="H171" t="s">
        <v>6807</v>
      </c>
      <c r="I171" t="s">
        <v>36</v>
      </c>
      <c r="J171">
        <v>12000</v>
      </c>
    </row>
    <row r="172" spans="1:10" hidden="1" x14ac:dyDescent="0.25">
      <c r="A172">
        <v>2110020280</v>
      </c>
      <c r="B172">
        <v>220</v>
      </c>
      <c r="C172" t="s">
        <v>1096</v>
      </c>
      <c r="D172" t="s">
        <v>228</v>
      </c>
      <c r="E172">
        <v>12000</v>
      </c>
      <c r="F172" t="s">
        <v>6649</v>
      </c>
      <c r="G172">
        <v>2310210187</v>
      </c>
      <c r="H172" t="s">
        <v>6808</v>
      </c>
      <c r="I172" t="s">
        <v>36</v>
      </c>
      <c r="J172">
        <v>12000</v>
      </c>
    </row>
    <row r="173" spans="1:10" hidden="1" x14ac:dyDescent="0.25">
      <c r="A173">
        <v>2110020280</v>
      </c>
      <c r="B173">
        <v>230</v>
      </c>
      <c r="C173" t="s">
        <v>1096</v>
      </c>
      <c r="D173" t="s">
        <v>228</v>
      </c>
      <c r="E173">
        <v>12000</v>
      </c>
      <c r="F173" t="s">
        <v>6649</v>
      </c>
      <c r="G173">
        <v>2310210188</v>
      </c>
      <c r="H173" t="s">
        <v>6809</v>
      </c>
      <c r="I173" t="s">
        <v>36</v>
      </c>
      <c r="J173">
        <v>12000</v>
      </c>
    </row>
    <row r="174" spans="1:10" hidden="1" x14ac:dyDescent="0.25">
      <c r="A174">
        <v>2110020280</v>
      </c>
      <c r="B174">
        <v>240</v>
      </c>
      <c r="C174" t="s">
        <v>1096</v>
      </c>
      <c r="D174" t="s">
        <v>228</v>
      </c>
      <c r="E174">
        <v>12000</v>
      </c>
      <c r="F174" t="s">
        <v>6649</v>
      </c>
      <c r="G174">
        <v>2310210189</v>
      </c>
      <c r="H174" t="s">
        <v>6810</v>
      </c>
      <c r="I174" t="s">
        <v>36</v>
      </c>
      <c r="J174">
        <v>12000</v>
      </c>
    </row>
    <row r="175" spans="1:10" hidden="1" x14ac:dyDescent="0.25">
      <c r="A175">
        <v>2110020280</v>
      </c>
      <c r="B175">
        <v>250</v>
      </c>
      <c r="C175" t="s">
        <v>1096</v>
      </c>
      <c r="D175" t="s">
        <v>228</v>
      </c>
      <c r="E175">
        <v>12000</v>
      </c>
      <c r="F175" t="s">
        <v>6649</v>
      </c>
      <c r="G175">
        <v>2320050820</v>
      </c>
      <c r="H175" t="s">
        <v>2816</v>
      </c>
      <c r="I175" t="s">
        <v>36</v>
      </c>
      <c r="J175">
        <v>12000</v>
      </c>
    </row>
    <row r="176" spans="1:10" hidden="1" x14ac:dyDescent="0.25">
      <c r="A176">
        <v>2110020280</v>
      </c>
      <c r="B176">
        <v>260</v>
      </c>
      <c r="C176" t="s">
        <v>1096</v>
      </c>
      <c r="D176" t="s">
        <v>228</v>
      </c>
      <c r="E176">
        <v>12000</v>
      </c>
      <c r="F176" t="s">
        <v>6649</v>
      </c>
      <c r="G176">
        <v>2500030345</v>
      </c>
      <c r="H176" t="s">
        <v>7333</v>
      </c>
      <c r="I176" t="s">
        <v>36</v>
      </c>
      <c r="J176">
        <v>265</v>
      </c>
    </row>
    <row r="177" spans="1:10" hidden="1" x14ac:dyDescent="0.25">
      <c r="A177">
        <v>2110020287</v>
      </c>
      <c r="B177">
        <v>10</v>
      </c>
      <c r="C177" t="s">
        <v>1097</v>
      </c>
      <c r="D177" t="s">
        <v>36</v>
      </c>
      <c r="E177">
        <v>6000</v>
      </c>
      <c r="F177" t="s">
        <v>6651</v>
      </c>
      <c r="G177">
        <v>2310090238</v>
      </c>
      <c r="H177" t="s">
        <v>2254</v>
      </c>
      <c r="I177" t="s">
        <v>36</v>
      </c>
      <c r="J177">
        <v>6000</v>
      </c>
    </row>
    <row r="178" spans="1:10" hidden="1" x14ac:dyDescent="0.25">
      <c r="A178">
        <v>2110020287</v>
      </c>
      <c r="B178">
        <v>20</v>
      </c>
      <c r="C178" t="s">
        <v>1097</v>
      </c>
      <c r="D178" t="s">
        <v>36</v>
      </c>
      <c r="E178">
        <v>6000</v>
      </c>
      <c r="F178" t="s">
        <v>6651</v>
      </c>
      <c r="G178">
        <v>2310160372</v>
      </c>
      <c r="H178" t="s">
        <v>2387</v>
      </c>
      <c r="I178" t="s">
        <v>36</v>
      </c>
      <c r="J178">
        <v>6000</v>
      </c>
    </row>
    <row r="179" spans="1:10" hidden="1" x14ac:dyDescent="0.25">
      <c r="A179">
        <v>2110020287</v>
      </c>
      <c r="B179">
        <v>30</v>
      </c>
      <c r="C179" t="s">
        <v>1097</v>
      </c>
      <c r="D179" t="s">
        <v>36</v>
      </c>
      <c r="E179">
        <v>6000</v>
      </c>
      <c r="F179" t="s">
        <v>6651</v>
      </c>
      <c r="G179">
        <v>2310160529</v>
      </c>
      <c r="H179" t="s">
        <v>6786</v>
      </c>
      <c r="I179" t="s">
        <v>36</v>
      </c>
      <c r="J179">
        <v>6000</v>
      </c>
    </row>
    <row r="180" spans="1:10" hidden="1" x14ac:dyDescent="0.25">
      <c r="A180">
        <v>2110020287</v>
      </c>
      <c r="B180">
        <v>40</v>
      </c>
      <c r="C180" t="s">
        <v>1097</v>
      </c>
      <c r="D180" t="s">
        <v>36</v>
      </c>
      <c r="E180">
        <v>6000</v>
      </c>
      <c r="F180" t="s">
        <v>6651</v>
      </c>
      <c r="G180">
        <v>2310160534</v>
      </c>
      <c r="H180" t="s">
        <v>2439</v>
      </c>
      <c r="I180" t="s">
        <v>36</v>
      </c>
      <c r="J180">
        <v>6000</v>
      </c>
    </row>
    <row r="181" spans="1:10" hidden="1" x14ac:dyDescent="0.25">
      <c r="A181">
        <v>2110020287</v>
      </c>
      <c r="B181">
        <v>50</v>
      </c>
      <c r="C181" t="s">
        <v>1097</v>
      </c>
      <c r="D181" t="s">
        <v>36</v>
      </c>
      <c r="E181">
        <v>6000</v>
      </c>
      <c r="F181" t="s">
        <v>6651</v>
      </c>
      <c r="G181">
        <v>2410170037</v>
      </c>
      <c r="H181" t="s">
        <v>3279</v>
      </c>
      <c r="I181" t="s">
        <v>36</v>
      </c>
      <c r="J181">
        <v>6000</v>
      </c>
    </row>
    <row r="182" spans="1:10" hidden="1" x14ac:dyDescent="0.25">
      <c r="A182">
        <v>2110020287</v>
      </c>
      <c r="B182">
        <v>60</v>
      </c>
      <c r="C182" t="s">
        <v>1097</v>
      </c>
      <c r="D182" t="s">
        <v>36</v>
      </c>
      <c r="E182">
        <v>6000</v>
      </c>
      <c r="F182" t="s">
        <v>6651</v>
      </c>
      <c r="G182">
        <v>2410170050</v>
      </c>
      <c r="H182" t="s">
        <v>3281</v>
      </c>
      <c r="I182" t="s">
        <v>36</v>
      </c>
      <c r="J182">
        <v>6000</v>
      </c>
    </row>
    <row r="183" spans="1:10" hidden="1" x14ac:dyDescent="0.25">
      <c r="A183">
        <v>2110020287</v>
      </c>
      <c r="B183">
        <v>70</v>
      </c>
      <c r="C183" t="s">
        <v>1097</v>
      </c>
      <c r="D183" t="s">
        <v>36</v>
      </c>
      <c r="E183">
        <v>6000</v>
      </c>
      <c r="F183" t="s">
        <v>6651</v>
      </c>
      <c r="G183">
        <v>2320050488</v>
      </c>
      <c r="H183" t="s">
        <v>2746</v>
      </c>
      <c r="I183" t="s">
        <v>36</v>
      </c>
      <c r="J183">
        <v>500</v>
      </c>
    </row>
    <row r="184" spans="1:10" hidden="1" x14ac:dyDescent="0.25">
      <c r="A184">
        <v>2110020287</v>
      </c>
      <c r="B184">
        <v>80</v>
      </c>
      <c r="C184" t="s">
        <v>1097</v>
      </c>
      <c r="D184" t="s">
        <v>36</v>
      </c>
      <c r="E184">
        <v>6000</v>
      </c>
      <c r="F184" t="s">
        <v>6651</v>
      </c>
      <c r="G184">
        <v>2500030097</v>
      </c>
      <c r="H184" t="s">
        <v>7286</v>
      </c>
      <c r="I184" t="s">
        <v>36</v>
      </c>
      <c r="J184">
        <v>11</v>
      </c>
    </row>
    <row r="185" spans="1:10" hidden="1" x14ac:dyDescent="0.25">
      <c r="A185">
        <v>2110020287</v>
      </c>
      <c r="B185">
        <v>90</v>
      </c>
      <c r="C185" t="s">
        <v>1097</v>
      </c>
      <c r="D185" t="s">
        <v>36</v>
      </c>
      <c r="E185">
        <v>6000</v>
      </c>
      <c r="F185" t="s">
        <v>6651</v>
      </c>
      <c r="G185">
        <v>2410110091</v>
      </c>
      <c r="H185" t="s">
        <v>3243</v>
      </c>
      <c r="I185" t="s">
        <v>89</v>
      </c>
      <c r="J185">
        <v>27.6</v>
      </c>
    </row>
    <row r="186" spans="1:10" hidden="1" x14ac:dyDescent="0.25">
      <c r="A186">
        <v>2110020288</v>
      </c>
      <c r="B186">
        <v>10</v>
      </c>
      <c r="C186" t="s">
        <v>1098</v>
      </c>
      <c r="D186" t="s">
        <v>36</v>
      </c>
      <c r="E186">
        <v>6000</v>
      </c>
      <c r="F186" t="s">
        <v>6651</v>
      </c>
      <c r="G186">
        <v>2310090238</v>
      </c>
      <c r="H186" t="s">
        <v>2254</v>
      </c>
      <c r="I186" t="s">
        <v>36</v>
      </c>
      <c r="J186">
        <v>6000</v>
      </c>
    </row>
    <row r="187" spans="1:10" hidden="1" x14ac:dyDescent="0.25">
      <c r="A187">
        <v>2110020288</v>
      </c>
      <c r="B187">
        <v>20</v>
      </c>
      <c r="C187" t="s">
        <v>1098</v>
      </c>
      <c r="D187" t="s">
        <v>36</v>
      </c>
      <c r="E187">
        <v>6000</v>
      </c>
      <c r="F187" t="s">
        <v>6651</v>
      </c>
      <c r="G187">
        <v>2310160373</v>
      </c>
      <c r="H187" t="s">
        <v>2388</v>
      </c>
      <c r="I187" t="s">
        <v>36</v>
      </c>
      <c r="J187">
        <v>6000</v>
      </c>
    </row>
    <row r="188" spans="1:10" hidden="1" x14ac:dyDescent="0.25">
      <c r="A188">
        <v>2110020288</v>
      </c>
      <c r="B188">
        <v>30</v>
      </c>
      <c r="C188" t="s">
        <v>1098</v>
      </c>
      <c r="D188" t="s">
        <v>36</v>
      </c>
      <c r="E188">
        <v>6000</v>
      </c>
      <c r="F188" t="s">
        <v>6651</v>
      </c>
      <c r="G188">
        <v>2310160528</v>
      </c>
      <c r="H188" t="s">
        <v>6785</v>
      </c>
      <c r="I188" t="s">
        <v>36</v>
      </c>
      <c r="J188">
        <v>6000</v>
      </c>
    </row>
    <row r="189" spans="1:10" hidden="1" x14ac:dyDescent="0.25">
      <c r="A189">
        <v>2110020288</v>
      </c>
      <c r="B189">
        <v>40</v>
      </c>
      <c r="C189" t="s">
        <v>1098</v>
      </c>
      <c r="D189" t="s">
        <v>36</v>
      </c>
      <c r="E189">
        <v>6000</v>
      </c>
      <c r="F189" t="s">
        <v>6651</v>
      </c>
      <c r="G189">
        <v>2310160537</v>
      </c>
      <c r="H189" t="s">
        <v>6791</v>
      </c>
      <c r="I189" t="s">
        <v>36</v>
      </c>
      <c r="J189">
        <v>6000</v>
      </c>
    </row>
    <row r="190" spans="1:10" hidden="1" x14ac:dyDescent="0.25">
      <c r="A190">
        <v>2110020288</v>
      </c>
      <c r="B190">
        <v>50</v>
      </c>
      <c r="C190" t="s">
        <v>1098</v>
      </c>
      <c r="D190" t="s">
        <v>36</v>
      </c>
      <c r="E190">
        <v>6000</v>
      </c>
      <c r="F190" t="s">
        <v>6651</v>
      </c>
      <c r="G190">
        <v>2410170037</v>
      </c>
      <c r="H190" t="s">
        <v>3279</v>
      </c>
      <c r="I190" t="s">
        <v>36</v>
      </c>
      <c r="J190">
        <v>6000</v>
      </c>
    </row>
    <row r="191" spans="1:10" hidden="1" x14ac:dyDescent="0.25">
      <c r="A191">
        <v>2110020288</v>
      </c>
      <c r="B191">
        <v>60</v>
      </c>
      <c r="C191" t="s">
        <v>1098</v>
      </c>
      <c r="D191" t="s">
        <v>36</v>
      </c>
      <c r="E191">
        <v>6000</v>
      </c>
      <c r="F191" t="s">
        <v>6651</v>
      </c>
      <c r="G191">
        <v>2410170050</v>
      </c>
      <c r="H191" t="s">
        <v>3281</v>
      </c>
      <c r="I191" t="s">
        <v>36</v>
      </c>
      <c r="J191">
        <v>6000</v>
      </c>
    </row>
    <row r="192" spans="1:10" hidden="1" x14ac:dyDescent="0.25">
      <c r="A192">
        <v>2110020288</v>
      </c>
      <c r="B192">
        <v>70</v>
      </c>
      <c r="C192" t="s">
        <v>1098</v>
      </c>
      <c r="D192" t="s">
        <v>36</v>
      </c>
      <c r="E192">
        <v>6000</v>
      </c>
      <c r="F192" t="s">
        <v>6651</v>
      </c>
      <c r="G192">
        <v>2320050489</v>
      </c>
      <c r="H192" t="s">
        <v>2747</v>
      </c>
      <c r="I192" t="s">
        <v>36</v>
      </c>
      <c r="J192">
        <v>500</v>
      </c>
    </row>
    <row r="193" spans="1:10" hidden="1" x14ac:dyDescent="0.25">
      <c r="A193">
        <v>2110020288</v>
      </c>
      <c r="B193">
        <v>80</v>
      </c>
      <c r="C193" t="s">
        <v>1098</v>
      </c>
      <c r="D193" t="s">
        <v>36</v>
      </c>
      <c r="E193">
        <v>6000</v>
      </c>
      <c r="F193" t="s">
        <v>6651</v>
      </c>
      <c r="G193">
        <v>2500030097</v>
      </c>
      <c r="H193" t="s">
        <v>7286</v>
      </c>
      <c r="I193" t="s">
        <v>36</v>
      </c>
      <c r="J193">
        <v>11</v>
      </c>
    </row>
    <row r="194" spans="1:10" hidden="1" x14ac:dyDescent="0.25">
      <c r="A194">
        <v>2110020288</v>
      </c>
      <c r="B194">
        <v>90</v>
      </c>
      <c r="C194" t="s">
        <v>1098</v>
      </c>
      <c r="D194" t="s">
        <v>36</v>
      </c>
      <c r="E194">
        <v>6000</v>
      </c>
      <c r="F194" t="s">
        <v>6651</v>
      </c>
      <c r="G194">
        <v>2410110090</v>
      </c>
      <c r="H194" t="s">
        <v>3242</v>
      </c>
      <c r="I194" t="s">
        <v>89</v>
      </c>
      <c r="J194">
        <v>27.6</v>
      </c>
    </row>
    <row r="195" spans="1:10" hidden="1" x14ac:dyDescent="0.25">
      <c r="A195">
        <v>2110020289</v>
      </c>
      <c r="B195">
        <v>10</v>
      </c>
      <c r="C195" t="s">
        <v>1099</v>
      </c>
      <c r="D195" t="s">
        <v>36</v>
      </c>
      <c r="E195">
        <v>6000</v>
      </c>
      <c r="F195" t="s">
        <v>6651</v>
      </c>
      <c r="G195">
        <v>2310090238</v>
      </c>
      <c r="H195" t="s">
        <v>2254</v>
      </c>
      <c r="I195" t="s">
        <v>36</v>
      </c>
      <c r="J195">
        <v>6000</v>
      </c>
    </row>
    <row r="196" spans="1:10" hidden="1" x14ac:dyDescent="0.25">
      <c r="A196">
        <v>2110020289</v>
      </c>
      <c r="B196">
        <v>20</v>
      </c>
      <c r="C196" t="s">
        <v>1099</v>
      </c>
      <c r="D196" t="s">
        <v>36</v>
      </c>
      <c r="E196">
        <v>6000</v>
      </c>
      <c r="F196" t="s">
        <v>6651</v>
      </c>
      <c r="G196">
        <v>2310160374</v>
      </c>
      <c r="H196" t="s">
        <v>2389</v>
      </c>
      <c r="I196" t="s">
        <v>36</v>
      </c>
      <c r="J196">
        <v>6000</v>
      </c>
    </row>
    <row r="197" spans="1:10" hidden="1" x14ac:dyDescent="0.25">
      <c r="A197">
        <v>2110020289</v>
      </c>
      <c r="B197">
        <v>30</v>
      </c>
      <c r="C197" t="s">
        <v>1099</v>
      </c>
      <c r="D197" t="s">
        <v>36</v>
      </c>
      <c r="E197">
        <v>6000</v>
      </c>
      <c r="F197" t="s">
        <v>6651</v>
      </c>
      <c r="G197">
        <v>2310160530</v>
      </c>
      <c r="H197" t="s">
        <v>6787</v>
      </c>
      <c r="I197" t="s">
        <v>36</v>
      </c>
      <c r="J197">
        <v>6000</v>
      </c>
    </row>
    <row r="198" spans="1:10" hidden="1" x14ac:dyDescent="0.25">
      <c r="A198">
        <v>2110020289</v>
      </c>
      <c r="B198">
        <v>40</v>
      </c>
      <c r="C198" t="s">
        <v>1099</v>
      </c>
      <c r="D198" t="s">
        <v>36</v>
      </c>
      <c r="E198">
        <v>6000</v>
      </c>
      <c r="F198" t="s">
        <v>6651</v>
      </c>
      <c r="G198">
        <v>2310160535</v>
      </c>
      <c r="H198" t="s">
        <v>6789</v>
      </c>
      <c r="I198" t="s">
        <v>36</v>
      </c>
      <c r="J198">
        <v>6000</v>
      </c>
    </row>
    <row r="199" spans="1:10" hidden="1" x14ac:dyDescent="0.25">
      <c r="A199">
        <v>2110020289</v>
      </c>
      <c r="B199">
        <v>50</v>
      </c>
      <c r="C199" t="s">
        <v>1099</v>
      </c>
      <c r="D199" t="s">
        <v>36</v>
      </c>
      <c r="E199">
        <v>6000</v>
      </c>
      <c r="F199" t="s">
        <v>6651</v>
      </c>
      <c r="G199">
        <v>2410170037</v>
      </c>
      <c r="H199" t="s">
        <v>3279</v>
      </c>
      <c r="I199" t="s">
        <v>36</v>
      </c>
      <c r="J199">
        <v>6000</v>
      </c>
    </row>
    <row r="200" spans="1:10" hidden="1" x14ac:dyDescent="0.25">
      <c r="A200">
        <v>2110020289</v>
      </c>
      <c r="B200">
        <v>60</v>
      </c>
      <c r="C200" t="s">
        <v>1099</v>
      </c>
      <c r="D200" t="s">
        <v>36</v>
      </c>
      <c r="E200">
        <v>6000</v>
      </c>
      <c r="F200" t="s">
        <v>6651</v>
      </c>
      <c r="G200">
        <v>2410170050</v>
      </c>
      <c r="H200" t="s">
        <v>3281</v>
      </c>
      <c r="I200" t="s">
        <v>36</v>
      </c>
      <c r="J200">
        <v>6000</v>
      </c>
    </row>
    <row r="201" spans="1:10" hidden="1" x14ac:dyDescent="0.25">
      <c r="A201">
        <v>2110020289</v>
      </c>
      <c r="B201">
        <v>70</v>
      </c>
      <c r="C201" t="s">
        <v>1099</v>
      </c>
      <c r="D201" t="s">
        <v>36</v>
      </c>
      <c r="E201">
        <v>6000</v>
      </c>
      <c r="F201" t="s">
        <v>6651</v>
      </c>
      <c r="G201">
        <v>2320050490</v>
      </c>
      <c r="H201" t="s">
        <v>2748</v>
      </c>
      <c r="I201" t="s">
        <v>36</v>
      </c>
      <c r="J201">
        <v>500</v>
      </c>
    </row>
    <row r="202" spans="1:10" hidden="1" x14ac:dyDescent="0.25">
      <c r="A202">
        <v>2110020289</v>
      </c>
      <c r="B202">
        <v>80</v>
      </c>
      <c r="C202" t="s">
        <v>1099</v>
      </c>
      <c r="D202" t="s">
        <v>36</v>
      </c>
      <c r="E202">
        <v>6000</v>
      </c>
      <c r="F202" t="s">
        <v>6651</v>
      </c>
      <c r="G202">
        <v>2500030097</v>
      </c>
      <c r="H202" t="s">
        <v>7286</v>
      </c>
      <c r="I202" t="s">
        <v>36</v>
      </c>
      <c r="J202">
        <v>11</v>
      </c>
    </row>
    <row r="203" spans="1:10" hidden="1" x14ac:dyDescent="0.25">
      <c r="A203">
        <v>2110020289</v>
      </c>
      <c r="B203">
        <v>90</v>
      </c>
      <c r="C203" t="s">
        <v>1099</v>
      </c>
      <c r="D203" t="s">
        <v>36</v>
      </c>
      <c r="E203">
        <v>6000</v>
      </c>
      <c r="F203" t="s">
        <v>6651</v>
      </c>
      <c r="G203">
        <v>2410110089</v>
      </c>
      <c r="H203" t="s">
        <v>3241</v>
      </c>
      <c r="I203" t="s">
        <v>89</v>
      </c>
      <c r="J203">
        <v>27.6</v>
      </c>
    </row>
    <row r="204" spans="1:10" hidden="1" x14ac:dyDescent="0.25">
      <c r="A204">
        <v>2110020290</v>
      </c>
      <c r="B204">
        <v>10</v>
      </c>
      <c r="C204" t="s">
        <v>1100</v>
      </c>
      <c r="D204" t="s">
        <v>36</v>
      </c>
      <c r="E204">
        <v>6000</v>
      </c>
      <c r="F204" t="s">
        <v>6651</v>
      </c>
      <c r="G204">
        <v>2310090238</v>
      </c>
      <c r="H204" t="s">
        <v>2254</v>
      </c>
      <c r="I204" t="s">
        <v>36</v>
      </c>
      <c r="J204">
        <v>6000</v>
      </c>
    </row>
    <row r="205" spans="1:10" hidden="1" x14ac:dyDescent="0.25">
      <c r="A205">
        <v>2110020290</v>
      </c>
      <c r="B205">
        <v>20</v>
      </c>
      <c r="C205" t="s">
        <v>1100</v>
      </c>
      <c r="D205" t="s">
        <v>36</v>
      </c>
      <c r="E205">
        <v>6000</v>
      </c>
      <c r="F205" t="s">
        <v>6651</v>
      </c>
      <c r="G205">
        <v>2310160375</v>
      </c>
      <c r="H205" t="s">
        <v>2390</v>
      </c>
      <c r="I205" t="s">
        <v>36</v>
      </c>
      <c r="J205">
        <v>6000</v>
      </c>
    </row>
    <row r="206" spans="1:10" hidden="1" x14ac:dyDescent="0.25">
      <c r="A206">
        <v>2110020290</v>
      </c>
      <c r="B206">
        <v>30</v>
      </c>
      <c r="C206" t="s">
        <v>1100</v>
      </c>
      <c r="D206" t="s">
        <v>36</v>
      </c>
      <c r="E206">
        <v>6000</v>
      </c>
      <c r="F206" t="s">
        <v>6651</v>
      </c>
      <c r="G206">
        <v>2310160531</v>
      </c>
      <c r="H206" t="s">
        <v>6788</v>
      </c>
      <c r="I206" t="s">
        <v>36</v>
      </c>
      <c r="J206">
        <v>6000</v>
      </c>
    </row>
    <row r="207" spans="1:10" hidden="1" x14ac:dyDescent="0.25">
      <c r="A207">
        <v>2110020290</v>
      </c>
      <c r="B207">
        <v>40</v>
      </c>
      <c r="C207" t="s">
        <v>1100</v>
      </c>
      <c r="D207" t="s">
        <v>36</v>
      </c>
      <c r="E207">
        <v>6000</v>
      </c>
      <c r="F207" t="s">
        <v>6651</v>
      </c>
      <c r="G207">
        <v>2310160536</v>
      </c>
      <c r="H207" t="s">
        <v>6790</v>
      </c>
      <c r="I207" t="s">
        <v>36</v>
      </c>
      <c r="J207">
        <v>6000</v>
      </c>
    </row>
    <row r="208" spans="1:10" hidden="1" x14ac:dyDescent="0.25">
      <c r="A208">
        <v>2110020290</v>
      </c>
      <c r="B208">
        <v>50</v>
      </c>
      <c r="C208" t="s">
        <v>1100</v>
      </c>
      <c r="D208" t="s">
        <v>36</v>
      </c>
      <c r="E208">
        <v>6000</v>
      </c>
      <c r="F208" t="s">
        <v>6651</v>
      </c>
      <c r="G208">
        <v>2410170037</v>
      </c>
      <c r="H208" t="s">
        <v>3279</v>
      </c>
      <c r="I208" t="s">
        <v>36</v>
      </c>
      <c r="J208">
        <v>6000</v>
      </c>
    </row>
    <row r="209" spans="1:10" hidden="1" x14ac:dyDescent="0.25">
      <c r="A209">
        <v>2110020290</v>
      </c>
      <c r="B209">
        <v>60</v>
      </c>
      <c r="C209" t="s">
        <v>1100</v>
      </c>
      <c r="D209" t="s">
        <v>36</v>
      </c>
      <c r="E209">
        <v>6000</v>
      </c>
      <c r="F209" t="s">
        <v>6651</v>
      </c>
      <c r="G209">
        <v>2410170050</v>
      </c>
      <c r="H209" t="s">
        <v>3281</v>
      </c>
      <c r="I209" t="s">
        <v>36</v>
      </c>
      <c r="J209">
        <v>6000</v>
      </c>
    </row>
    <row r="210" spans="1:10" hidden="1" x14ac:dyDescent="0.25">
      <c r="A210">
        <v>2110020290</v>
      </c>
      <c r="B210">
        <v>70</v>
      </c>
      <c r="C210" t="s">
        <v>1100</v>
      </c>
      <c r="D210" t="s">
        <v>36</v>
      </c>
      <c r="E210">
        <v>6000</v>
      </c>
      <c r="F210" t="s">
        <v>6651</v>
      </c>
      <c r="G210">
        <v>2320050491</v>
      </c>
      <c r="H210" t="s">
        <v>2749</v>
      </c>
      <c r="I210" t="s">
        <v>36</v>
      </c>
      <c r="J210">
        <v>500</v>
      </c>
    </row>
    <row r="211" spans="1:10" hidden="1" x14ac:dyDescent="0.25">
      <c r="A211">
        <v>2110020290</v>
      </c>
      <c r="B211">
        <v>80</v>
      </c>
      <c r="C211" t="s">
        <v>1100</v>
      </c>
      <c r="D211" t="s">
        <v>36</v>
      </c>
      <c r="E211">
        <v>6000</v>
      </c>
      <c r="F211" t="s">
        <v>6651</v>
      </c>
      <c r="G211">
        <v>2500030097</v>
      </c>
      <c r="H211" t="s">
        <v>7286</v>
      </c>
      <c r="I211" t="s">
        <v>36</v>
      </c>
      <c r="J211">
        <v>11</v>
      </c>
    </row>
    <row r="212" spans="1:10" hidden="1" x14ac:dyDescent="0.25">
      <c r="A212">
        <v>2110020290</v>
      </c>
      <c r="B212">
        <v>90</v>
      </c>
      <c r="C212" t="s">
        <v>1100</v>
      </c>
      <c r="D212" t="s">
        <v>36</v>
      </c>
      <c r="E212">
        <v>6000</v>
      </c>
      <c r="F212" t="s">
        <v>6651</v>
      </c>
      <c r="G212">
        <v>2410110088</v>
      </c>
      <c r="H212" t="s">
        <v>3240</v>
      </c>
      <c r="I212" t="s">
        <v>89</v>
      </c>
      <c r="J212">
        <v>27.6</v>
      </c>
    </row>
    <row r="213" spans="1:10" hidden="1" x14ac:dyDescent="0.25">
      <c r="A213">
        <v>2110020316</v>
      </c>
      <c r="B213">
        <v>10</v>
      </c>
      <c r="C213" t="s">
        <v>1101</v>
      </c>
      <c r="D213" t="s">
        <v>36</v>
      </c>
      <c r="E213">
        <v>12000</v>
      </c>
      <c r="F213" t="s">
        <v>6650</v>
      </c>
      <c r="G213">
        <v>2310090509</v>
      </c>
      <c r="H213" t="s">
        <v>2301</v>
      </c>
      <c r="I213" t="s">
        <v>36</v>
      </c>
      <c r="J213">
        <v>12000</v>
      </c>
    </row>
    <row r="214" spans="1:10" hidden="1" x14ac:dyDescent="0.25">
      <c r="A214">
        <v>2110020316</v>
      </c>
      <c r="B214">
        <v>20</v>
      </c>
      <c r="C214" t="s">
        <v>1101</v>
      </c>
      <c r="D214" t="s">
        <v>36</v>
      </c>
      <c r="E214">
        <v>12000</v>
      </c>
      <c r="F214" t="s">
        <v>6650</v>
      </c>
      <c r="G214">
        <v>2310160243</v>
      </c>
      <c r="H214" t="s">
        <v>2358</v>
      </c>
      <c r="I214" t="s">
        <v>36</v>
      </c>
      <c r="J214">
        <v>12000</v>
      </c>
    </row>
    <row r="215" spans="1:10" hidden="1" x14ac:dyDescent="0.25">
      <c r="A215">
        <v>2110020316</v>
      </c>
      <c r="B215">
        <v>30</v>
      </c>
      <c r="C215" t="s">
        <v>1101</v>
      </c>
      <c r="D215" t="s">
        <v>36</v>
      </c>
      <c r="E215">
        <v>12000</v>
      </c>
      <c r="F215" t="s">
        <v>6650</v>
      </c>
      <c r="G215">
        <v>2310160253</v>
      </c>
      <c r="H215" t="s">
        <v>2368</v>
      </c>
      <c r="I215" t="s">
        <v>36</v>
      </c>
      <c r="J215">
        <v>12000</v>
      </c>
    </row>
    <row r="216" spans="1:10" hidden="1" x14ac:dyDescent="0.25">
      <c r="A216">
        <v>2110020316</v>
      </c>
      <c r="B216">
        <v>40</v>
      </c>
      <c r="C216" t="s">
        <v>1101</v>
      </c>
      <c r="D216" t="s">
        <v>36</v>
      </c>
      <c r="E216">
        <v>12000</v>
      </c>
      <c r="F216" t="s">
        <v>6650</v>
      </c>
      <c r="G216">
        <v>2410170037</v>
      </c>
      <c r="H216" t="s">
        <v>3279</v>
      </c>
      <c r="I216" t="s">
        <v>36</v>
      </c>
      <c r="J216">
        <v>12000</v>
      </c>
    </row>
    <row r="217" spans="1:10" hidden="1" x14ac:dyDescent="0.25">
      <c r="A217">
        <v>2110020316</v>
      </c>
      <c r="B217">
        <v>50</v>
      </c>
      <c r="C217" t="s">
        <v>1101</v>
      </c>
      <c r="D217" t="s">
        <v>36</v>
      </c>
      <c r="E217">
        <v>12000</v>
      </c>
      <c r="F217" t="s">
        <v>6650</v>
      </c>
      <c r="G217">
        <v>2410170233</v>
      </c>
      <c r="H217" t="s">
        <v>3294</v>
      </c>
      <c r="I217" t="s">
        <v>36</v>
      </c>
      <c r="J217">
        <v>12000</v>
      </c>
    </row>
    <row r="218" spans="1:10" hidden="1" x14ac:dyDescent="0.25">
      <c r="A218">
        <v>2110020316</v>
      </c>
      <c r="B218">
        <v>60</v>
      </c>
      <c r="C218" t="s">
        <v>1101</v>
      </c>
      <c r="D218" t="s">
        <v>36</v>
      </c>
      <c r="E218">
        <v>12000</v>
      </c>
      <c r="F218" t="s">
        <v>6650</v>
      </c>
      <c r="G218">
        <v>2320040429</v>
      </c>
      <c r="H218" t="s">
        <v>2717</v>
      </c>
      <c r="I218" t="s">
        <v>36</v>
      </c>
      <c r="J218">
        <v>1000</v>
      </c>
    </row>
    <row r="219" spans="1:10" hidden="1" x14ac:dyDescent="0.25">
      <c r="A219">
        <v>2110020316</v>
      </c>
      <c r="B219">
        <v>70</v>
      </c>
      <c r="C219" t="s">
        <v>1101</v>
      </c>
      <c r="D219" t="s">
        <v>36</v>
      </c>
      <c r="E219">
        <v>12000</v>
      </c>
      <c r="F219" t="s">
        <v>6650</v>
      </c>
      <c r="G219">
        <v>2500030097</v>
      </c>
      <c r="H219" t="s">
        <v>7286</v>
      </c>
      <c r="I219" t="s">
        <v>36</v>
      </c>
      <c r="J219">
        <v>21</v>
      </c>
    </row>
    <row r="220" spans="1:10" hidden="1" x14ac:dyDescent="0.25">
      <c r="A220">
        <v>2110020316</v>
      </c>
      <c r="B220">
        <v>80</v>
      </c>
      <c r="C220" t="s">
        <v>1101</v>
      </c>
      <c r="D220" t="s">
        <v>36</v>
      </c>
      <c r="E220">
        <v>12000</v>
      </c>
      <c r="F220" t="s">
        <v>6650</v>
      </c>
      <c r="G220">
        <v>2310180039</v>
      </c>
      <c r="H220" t="s">
        <v>62</v>
      </c>
      <c r="I220" t="s">
        <v>89</v>
      </c>
      <c r="J220">
        <v>42</v>
      </c>
    </row>
    <row r="221" spans="1:10" hidden="1" x14ac:dyDescent="0.25">
      <c r="A221">
        <v>2110020317</v>
      </c>
      <c r="B221">
        <v>10</v>
      </c>
      <c r="C221" t="s">
        <v>1102</v>
      </c>
      <c r="D221" t="s">
        <v>36</v>
      </c>
      <c r="E221">
        <v>12000</v>
      </c>
      <c r="F221" t="s">
        <v>6650</v>
      </c>
      <c r="G221">
        <v>2310090358</v>
      </c>
      <c r="H221" t="s">
        <v>2260</v>
      </c>
      <c r="I221" t="s">
        <v>36</v>
      </c>
      <c r="J221">
        <v>12000</v>
      </c>
    </row>
    <row r="222" spans="1:10" hidden="1" x14ac:dyDescent="0.25">
      <c r="A222">
        <v>2110020317</v>
      </c>
      <c r="B222">
        <v>20</v>
      </c>
      <c r="C222" t="s">
        <v>1102</v>
      </c>
      <c r="D222" t="s">
        <v>36</v>
      </c>
      <c r="E222">
        <v>12000</v>
      </c>
      <c r="F222" t="s">
        <v>6650</v>
      </c>
      <c r="G222">
        <v>2310160247</v>
      </c>
      <c r="H222" t="s">
        <v>2362</v>
      </c>
      <c r="I222" t="s">
        <v>36</v>
      </c>
      <c r="J222">
        <v>12000</v>
      </c>
    </row>
    <row r="223" spans="1:10" hidden="1" x14ac:dyDescent="0.25">
      <c r="A223">
        <v>2110020317</v>
      </c>
      <c r="B223">
        <v>30</v>
      </c>
      <c r="C223" t="s">
        <v>1102</v>
      </c>
      <c r="D223" t="s">
        <v>36</v>
      </c>
      <c r="E223">
        <v>12000</v>
      </c>
      <c r="F223" t="s">
        <v>6650</v>
      </c>
      <c r="G223">
        <v>2310160257</v>
      </c>
      <c r="H223" t="s">
        <v>2372</v>
      </c>
      <c r="I223" t="s">
        <v>36</v>
      </c>
      <c r="J223">
        <v>12000</v>
      </c>
    </row>
    <row r="224" spans="1:10" hidden="1" x14ac:dyDescent="0.25">
      <c r="A224">
        <v>2110020317</v>
      </c>
      <c r="B224">
        <v>40</v>
      </c>
      <c r="C224" t="s">
        <v>1102</v>
      </c>
      <c r="D224" t="s">
        <v>36</v>
      </c>
      <c r="E224">
        <v>12000</v>
      </c>
      <c r="F224" t="s">
        <v>6650</v>
      </c>
      <c r="G224">
        <v>2410170037</v>
      </c>
      <c r="H224" t="s">
        <v>3279</v>
      </c>
      <c r="I224" t="s">
        <v>36</v>
      </c>
      <c r="J224">
        <v>12000</v>
      </c>
    </row>
    <row r="225" spans="1:10" hidden="1" x14ac:dyDescent="0.25">
      <c r="A225">
        <v>2110020317</v>
      </c>
      <c r="B225">
        <v>50</v>
      </c>
      <c r="C225" t="s">
        <v>1102</v>
      </c>
      <c r="D225" t="s">
        <v>36</v>
      </c>
      <c r="E225">
        <v>12000</v>
      </c>
      <c r="F225" t="s">
        <v>6650</v>
      </c>
      <c r="G225">
        <v>2410170233</v>
      </c>
      <c r="H225" t="s">
        <v>3294</v>
      </c>
      <c r="I225" t="s">
        <v>36</v>
      </c>
      <c r="J225">
        <v>12000</v>
      </c>
    </row>
    <row r="226" spans="1:10" hidden="1" x14ac:dyDescent="0.25">
      <c r="A226">
        <v>2110020317</v>
      </c>
      <c r="B226">
        <v>60</v>
      </c>
      <c r="C226" t="s">
        <v>1102</v>
      </c>
      <c r="D226" t="s">
        <v>36</v>
      </c>
      <c r="E226">
        <v>12000</v>
      </c>
      <c r="F226" t="s">
        <v>6650</v>
      </c>
      <c r="G226">
        <v>2320050685</v>
      </c>
      <c r="H226" t="s">
        <v>2781</v>
      </c>
      <c r="I226" t="s">
        <v>36</v>
      </c>
      <c r="J226">
        <v>1000</v>
      </c>
    </row>
    <row r="227" spans="1:10" hidden="1" x14ac:dyDescent="0.25">
      <c r="A227">
        <v>2110020317</v>
      </c>
      <c r="B227">
        <v>70</v>
      </c>
      <c r="C227" t="s">
        <v>1102</v>
      </c>
      <c r="D227" t="s">
        <v>36</v>
      </c>
      <c r="E227">
        <v>12000</v>
      </c>
      <c r="F227" t="s">
        <v>6650</v>
      </c>
      <c r="G227">
        <v>2500030097</v>
      </c>
      <c r="H227" t="s">
        <v>7286</v>
      </c>
      <c r="I227" t="s">
        <v>36</v>
      </c>
      <c r="J227">
        <v>21</v>
      </c>
    </row>
    <row r="228" spans="1:10" hidden="1" x14ac:dyDescent="0.25">
      <c r="A228">
        <v>2110020317</v>
      </c>
      <c r="B228">
        <v>80</v>
      </c>
      <c r="C228" t="s">
        <v>1102</v>
      </c>
      <c r="D228" t="s">
        <v>36</v>
      </c>
      <c r="E228">
        <v>12000</v>
      </c>
      <c r="F228" t="s">
        <v>6650</v>
      </c>
      <c r="G228">
        <v>2310180047</v>
      </c>
      <c r="H228" t="s">
        <v>66</v>
      </c>
      <c r="I228" t="s">
        <v>89</v>
      </c>
      <c r="J228">
        <v>42</v>
      </c>
    </row>
    <row r="229" spans="1:10" hidden="1" x14ac:dyDescent="0.25">
      <c r="A229">
        <v>2110020318</v>
      </c>
      <c r="B229">
        <v>10</v>
      </c>
      <c r="C229" t="s">
        <v>1103</v>
      </c>
      <c r="D229" t="s">
        <v>36</v>
      </c>
      <c r="E229">
        <v>12000</v>
      </c>
      <c r="F229" t="s">
        <v>6650</v>
      </c>
      <c r="G229">
        <v>2310090510</v>
      </c>
      <c r="H229" t="s">
        <v>2302</v>
      </c>
      <c r="I229" t="s">
        <v>36</v>
      </c>
      <c r="J229">
        <v>12000</v>
      </c>
    </row>
    <row r="230" spans="1:10" hidden="1" x14ac:dyDescent="0.25">
      <c r="A230">
        <v>2110020318</v>
      </c>
      <c r="B230">
        <v>20</v>
      </c>
      <c r="C230" t="s">
        <v>1103</v>
      </c>
      <c r="D230" t="s">
        <v>36</v>
      </c>
      <c r="E230">
        <v>12000</v>
      </c>
      <c r="F230" t="s">
        <v>6650</v>
      </c>
      <c r="G230">
        <v>2310160244</v>
      </c>
      <c r="H230" t="s">
        <v>2359</v>
      </c>
      <c r="I230" t="s">
        <v>36</v>
      </c>
      <c r="J230">
        <v>12000</v>
      </c>
    </row>
    <row r="231" spans="1:10" hidden="1" x14ac:dyDescent="0.25">
      <c r="A231">
        <v>2110020318</v>
      </c>
      <c r="B231">
        <v>30</v>
      </c>
      <c r="C231" t="s">
        <v>1103</v>
      </c>
      <c r="D231" t="s">
        <v>36</v>
      </c>
      <c r="E231">
        <v>12000</v>
      </c>
      <c r="F231" t="s">
        <v>6650</v>
      </c>
      <c r="G231">
        <v>2310160254</v>
      </c>
      <c r="H231" t="s">
        <v>2369</v>
      </c>
      <c r="I231" t="s">
        <v>36</v>
      </c>
      <c r="J231">
        <v>12000</v>
      </c>
    </row>
    <row r="232" spans="1:10" hidden="1" x14ac:dyDescent="0.25">
      <c r="A232">
        <v>2110020318</v>
      </c>
      <c r="B232">
        <v>40</v>
      </c>
      <c r="C232" t="s">
        <v>1103</v>
      </c>
      <c r="D232" t="s">
        <v>36</v>
      </c>
      <c r="E232">
        <v>12000</v>
      </c>
      <c r="F232" t="s">
        <v>6650</v>
      </c>
      <c r="G232">
        <v>2410170037</v>
      </c>
      <c r="H232" t="s">
        <v>3279</v>
      </c>
      <c r="I232" t="s">
        <v>36</v>
      </c>
      <c r="J232">
        <v>12000</v>
      </c>
    </row>
    <row r="233" spans="1:10" hidden="1" x14ac:dyDescent="0.25">
      <c r="A233">
        <v>2110020318</v>
      </c>
      <c r="B233">
        <v>50</v>
      </c>
      <c r="C233" t="s">
        <v>1103</v>
      </c>
      <c r="D233" t="s">
        <v>36</v>
      </c>
      <c r="E233">
        <v>12000</v>
      </c>
      <c r="F233" t="s">
        <v>6650</v>
      </c>
      <c r="G233">
        <v>2410170233</v>
      </c>
      <c r="H233" t="s">
        <v>3294</v>
      </c>
      <c r="I233" t="s">
        <v>36</v>
      </c>
      <c r="J233">
        <v>12000</v>
      </c>
    </row>
    <row r="234" spans="1:10" hidden="1" x14ac:dyDescent="0.25">
      <c r="A234">
        <v>2110020318</v>
      </c>
      <c r="B234">
        <v>60</v>
      </c>
      <c r="C234" t="s">
        <v>1103</v>
      </c>
      <c r="D234" t="s">
        <v>36</v>
      </c>
      <c r="E234">
        <v>12000</v>
      </c>
      <c r="F234" t="s">
        <v>6650</v>
      </c>
      <c r="G234">
        <v>2320050685</v>
      </c>
      <c r="H234" t="s">
        <v>2781</v>
      </c>
      <c r="I234" t="s">
        <v>36</v>
      </c>
      <c r="J234">
        <v>1000</v>
      </c>
    </row>
    <row r="235" spans="1:10" hidden="1" x14ac:dyDescent="0.25">
      <c r="A235">
        <v>2110020318</v>
      </c>
      <c r="B235">
        <v>70</v>
      </c>
      <c r="C235" t="s">
        <v>1103</v>
      </c>
      <c r="D235" t="s">
        <v>36</v>
      </c>
      <c r="E235">
        <v>12000</v>
      </c>
      <c r="F235" t="s">
        <v>6650</v>
      </c>
      <c r="G235">
        <v>2500030097</v>
      </c>
      <c r="H235" t="s">
        <v>7286</v>
      </c>
      <c r="I235" t="s">
        <v>36</v>
      </c>
      <c r="J235">
        <v>21</v>
      </c>
    </row>
    <row r="236" spans="1:10" hidden="1" x14ac:dyDescent="0.25">
      <c r="A236">
        <v>2110020318</v>
      </c>
      <c r="B236">
        <v>80</v>
      </c>
      <c r="C236" t="s">
        <v>1103</v>
      </c>
      <c r="D236" t="s">
        <v>36</v>
      </c>
      <c r="E236">
        <v>12000</v>
      </c>
      <c r="F236" t="s">
        <v>6650</v>
      </c>
      <c r="G236">
        <v>2310180051</v>
      </c>
      <c r="H236" t="s">
        <v>79</v>
      </c>
      <c r="I236" t="s">
        <v>89</v>
      </c>
      <c r="J236">
        <v>42</v>
      </c>
    </row>
    <row r="237" spans="1:10" hidden="1" x14ac:dyDescent="0.25">
      <c r="A237">
        <v>2110020319</v>
      </c>
      <c r="B237">
        <v>10</v>
      </c>
      <c r="C237" t="s">
        <v>1104</v>
      </c>
      <c r="D237" t="s">
        <v>36</v>
      </c>
      <c r="E237">
        <v>12000</v>
      </c>
      <c r="F237" t="s">
        <v>6650</v>
      </c>
      <c r="G237">
        <v>2310090512</v>
      </c>
      <c r="H237" t="s">
        <v>2304</v>
      </c>
      <c r="I237" t="s">
        <v>36</v>
      </c>
      <c r="J237">
        <v>12000</v>
      </c>
    </row>
    <row r="238" spans="1:10" hidden="1" x14ac:dyDescent="0.25">
      <c r="A238">
        <v>2110020319</v>
      </c>
      <c r="B238">
        <v>20</v>
      </c>
      <c r="C238" t="s">
        <v>1104</v>
      </c>
      <c r="D238" t="s">
        <v>36</v>
      </c>
      <c r="E238">
        <v>12000</v>
      </c>
      <c r="F238" t="s">
        <v>6650</v>
      </c>
      <c r="G238">
        <v>2310160246</v>
      </c>
      <c r="H238" t="s">
        <v>2361</v>
      </c>
      <c r="I238" t="s">
        <v>36</v>
      </c>
      <c r="J238">
        <v>12000</v>
      </c>
    </row>
    <row r="239" spans="1:10" hidden="1" x14ac:dyDescent="0.25">
      <c r="A239">
        <v>2110020319</v>
      </c>
      <c r="B239">
        <v>30</v>
      </c>
      <c r="C239" t="s">
        <v>1104</v>
      </c>
      <c r="D239" t="s">
        <v>36</v>
      </c>
      <c r="E239">
        <v>12000</v>
      </c>
      <c r="F239" t="s">
        <v>6650</v>
      </c>
      <c r="G239">
        <v>2310160256</v>
      </c>
      <c r="H239" t="s">
        <v>2371</v>
      </c>
      <c r="I239" t="s">
        <v>36</v>
      </c>
      <c r="J239">
        <v>12000</v>
      </c>
    </row>
    <row r="240" spans="1:10" hidden="1" x14ac:dyDescent="0.25">
      <c r="A240">
        <v>2110020319</v>
      </c>
      <c r="B240">
        <v>40</v>
      </c>
      <c r="C240" t="s">
        <v>1104</v>
      </c>
      <c r="D240" t="s">
        <v>36</v>
      </c>
      <c r="E240">
        <v>12000</v>
      </c>
      <c r="F240" t="s">
        <v>6650</v>
      </c>
      <c r="G240">
        <v>2410170037</v>
      </c>
      <c r="H240" t="s">
        <v>3279</v>
      </c>
      <c r="I240" t="s">
        <v>36</v>
      </c>
      <c r="J240">
        <v>12000</v>
      </c>
    </row>
    <row r="241" spans="1:10" hidden="1" x14ac:dyDescent="0.25">
      <c r="A241">
        <v>2110020319</v>
      </c>
      <c r="B241">
        <v>50</v>
      </c>
      <c r="C241" t="s">
        <v>1104</v>
      </c>
      <c r="D241" t="s">
        <v>36</v>
      </c>
      <c r="E241">
        <v>12000</v>
      </c>
      <c r="F241" t="s">
        <v>6650</v>
      </c>
      <c r="G241">
        <v>2410170233</v>
      </c>
      <c r="H241" t="s">
        <v>3294</v>
      </c>
      <c r="I241" t="s">
        <v>36</v>
      </c>
      <c r="J241">
        <v>12000</v>
      </c>
    </row>
    <row r="242" spans="1:10" hidden="1" x14ac:dyDescent="0.25">
      <c r="A242">
        <v>2110020319</v>
      </c>
      <c r="B242">
        <v>60</v>
      </c>
      <c r="C242" t="s">
        <v>1104</v>
      </c>
      <c r="D242" t="s">
        <v>36</v>
      </c>
      <c r="E242">
        <v>12000</v>
      </c>
      <c r="F242" t="s">
        <v>6650</v>
      </c>
      <c r="G242">
        <v>2320050685</v>
      </c>
      <c r="H242" t="s">
        <v>2781</v>
      </c>
      <c r="I242" t="s">
        <v>36</v>
      </c>
      <c r="J242">
        <v>1000</v>
      </c>
    </row>
    <row r="243" spans="1:10" hidden="1" x14ac:dyDescent="0.25">
      <c r="A243">
        <v>2110020319</v>
      </c>
      <c r="B243">
        <v>70</v>
      </c>
      <c r="C243" t="s">
        <v>1104</v>
      </c>
      <c r="D243" t="s">
        <v>36</v>
      </c>
      <c r="E243">
        <v>12000</v>
      </c>
      <c r="F243" t="s">
        <v>6650</v>
      </c>
      <c r="G243">
        <v>2500030097</v>
      </c>
      <c r="H243" t="s">
        <v>7286</v>
      </c>
      <c r="I243" t="s">
        <v>36</v>
      </c>
      <c r="J243">
        <v>21</v>
      </c>
    </row>
    <row r="244" spans="1:10" hidden="1" x14ac:dyDescent="0.25">
      <c r="A244">
        <v>2110020319</v>
      </c>
      <c r="B244">
        <v>80</v>
      </c>
      <c r="C244" t="s">
        <v>1104</v>
      </c>
      <c r="D244" t="s">
        <v>36</v>
      </c>
      <c r="E244">
        <v>12000</v>
      </c>
      <c r="F244" t="s">
        <v>6650</v>
      </c>
      <c r="G244">
        <v>2310180037</v>
      </c>
      <c r="H244" t="s">
        <v>75</v>
      </c>
      <c r="I244" t="s">
        <v>89</v>
      </c>
      <c r="J244">
        <v>42</v>
      </c>
    </row>
    <row r="245" spans="1:10" hidden="1" x14ac:dyDescent="0.25">
      <c r="A245">
        <v>2110020320</v>
      </c>
      <c r="B245">
        <v>10</v>
      </c>
      <c r="C245" t="s">
        <v>1105</v>
      </c>
      <c r="D245" t="s">
        <v>36</v>
      </c>
      <c r="E245">
        <v>12000</v>
      </c>
      <c r="F245" t="s">
        <v>6650</v>
      </c>
      <c r="G245">
        <v>2310090511</v>
      </c>
      <c r="H245" t="s">
        <v>2303</v>
      </c>
      <c r="I245" t="s">
        <v>36</v>
      </c>
      <c r="J245">
        <v>12000</v>
      </c>
    </row>
    <row r="246" spans="1:10" hidden="1" x14ac:dyDescent="0.25">
      <c r="A246">
        <v>2110020320</v>
      </c>
      <c r="B246">
        <v>20</v>
      </c>
      <c r="C246" t="s">
        <v>1105</v>
      </c>
      <c r="D246" t="s">
        <v>36</v>
      </c>
      <c r="E246">
        <v>12000</v>
      </c>
      <c r="F246" t="s">
        <v>6650</v>
      </c>
      <c r="G246">
        <v>2310160245</v>
      </c>
      <c r="H246" t="s">
        <v>2360</v>
      </c>
      <c r="I246" t="s">
        <v>36</v>
      </c>
      <c r="J246">
        <v>12000</v>
      </c>
    </row>
    <row r="247" spans="1:10" hidden="1" x14ac:dyDescent="0.25">
      <c r="A247">
        <v>2110020320</v>
      </c>
      <c r="B247">
        <v>30</v>
      </c>
      <c r="C247" t="s">
        <v>1105</v>
      </c>
      <c r="D247" t="s">
        <v>36</v>
      </c>
      <c r="E247">
        <v>12000</v>
      </c>
      <c r="F247" t="s">
        <v>6650</v>
      </c>
      <c r="G247">
        <v>2310160255</v>
      </c>
      <c r="H247" t="s">
        <v>2370</v>
      </c>
      <c r="I247" t="s">
        <v>36</v>
      </c>
      <c r="J247">
        <v>12000</v>
      </c>
    </row>
    <row r="248" spans="1:10" hidden="1" x14ac:dyDescent="0.25">
      <c r="A248">
        <v>2110020320</v>
      </c>
      <c r="B248">
        <v>40</v>
      </c>
      <c r="C248" t="s">
        <v>1105</v>
      </c>
      <c r="D248" t="s">
        <v>36</v>
      </c>
      <c r="E248">
        <v>12000</v>
      </c>
      <c r="F248" t="s">
        <v>6650</v>
      </c>
      <c r="G248">
        <v>2410170037</v>
      </c>
      <c r="H248" t="s">
        <v>3279</v>
      </c>
      <c r="I248" t="s">
        <v>36</v>
      </c>
      <c r="J248">
        <v>12000</v>
      </c>
    </row>
    <row r="249" spans="1:10" hidden="1" x14ac:dyDescent="0.25">
      <c r="A249">
        <v>2110020320</v>
      </c>
      <c r="B249">
        <v>50</v>
      </c>
      <c r="C249" t="s">
        <v>1105</v>
      </c>
      <c r="D249" t="s">
        <v>36</v>
      </c>
      <c r="E249">
        <v>12000</v>
      </c>
      <c r="F249" t="s">
        <v>6650</v>
      </c>
      <c r="G249">
        <v>2410170233</v>
      </c>
      <c r="H249" t="s">
        <v>3294</v>
      </c>
      <c r="I249" t="s">
        <v>36</v>
      </c>
      <c r="J249">
        <v>12000</v>
      </c>
    </row>
    <row r="250" spans="1:10" hidden="1" x14ac:dyDescent="0.25">
      <c r="A250">
        <v>2110020320</v>
      </c>
      <c r="B250">
        <v>60</v>
      </c>
      <c r="C250" t="s">
        <v>1105</v>
      </c>
      <c r="D250" t="s">
        <v>36</v>
      </c>
      <c r="E250">
        <v>12000</v>
      </c>
      <c r="F250" t="s">
        <v>6650</v>
      </c>
      <c r="G250">
        <v>2320050685</v>
      </c>
      <c r="H250" t="s">
        <v>2781</v>
      </c>
      <c r="I250" t="s">
        <v>36</v>
      </c>
      <c r="J250">
        <v>1000</v>
      </c>
    </row>
    <row r="251" spans="1:10" hidden="1" x14ac:dyDescent="0.25">
      <c r="A251">
        <v>2110020320</v>
      </c>
      <c r="B251">
        <v>70</v>
      </c>
      <c r="C251" t="s">
        <v>1105</v>
      </c>
      <c r="D251" t="s">
        <v>36</v>
      </c>
      <c r="E251">
        <v>12000</v>
      </c>
      <c r="F251" t="s">
        <v>6650</v>
      </c>
      <c r="G251">
        <v>2500030097</v>
      </c>
      <c r="H251" t="s">
        <v>7286</v>
      </c>
      <c r="I251" t="s">
        <v>36</v>
      </c>
      <c r="J251">
        <v>21</v>
      </c>
    </row>
    <row r="252" spans="1:10" hidden="1" x14ac:dyDescent="0.25">
      <c r="A252">
        <v>2110020320</v>
      </c>
      <c r="B252">
        <v>80</v>
      </c>
      <c r="C252" t="s">
        <v>1105</v>
      </c>
      <c r="D252" t="s">
        <v>36</v>
      </c>
      <c r="E252">
        <v>12000</v>
      </c>
      <c r="F252" t="s">
        <v>6650</v>
      </c>
      <c r="G252">
        <v>2310180050</v>
      </c>
      <c r="H252" t="s">
        <v>70</v>
      </c>
      <c r="I252" t="s">
        <v>89</v>
      </c>
      <c r="J252">
        <v>42</v>
      </c>
    </row>
    <row r="253" spans="1:10" hidden="1" x14ac:dyDescent="0.25">
      <c r="A253">
        <v>2110020321</v>
      </c>
      <c r="B253">
        <v>10</v>
      </c>
      <c r="C253" t="s">
        <v>1106</v>
      </c>
      <c r="D253" t="s">
        <v>36</v>
      </c>
      <c r="E253">
        <v>12000</v>
      </c>
      <c r="F253" t="s">
        <v>6650</v>
      </c>
      <c r="G253">
        <v>2310090508</v>
      </c>
      <c r="H253" t="s">
        <v>2300</v>
      </c>
      <c r="I253" t="s">
        <v>36</v>
      </c>
      <c r="J253">
        <v>12000</v>
      </c>
    </row>
    <row r="254" spans="1:10" hidden="1" x14ac:dyDescent="0.25">
      <c r="A254">
        <v>2110020321</v>
      </c>
      <c r="B254">
        <v>20</v>
      </c>
      <c r="C254" t="s">
        <v>1106</v>
      </c>
      <c r="D254" t="s">
        <v>36</v>
      </c>
      <c r="E254">
        <v>12000</v>
      </c>
      <c r="F254" t="s">
        <v>6650</v>
      </c>
      <c r="G254">
        <v>2310160242</v>
      </c>
      <c r="H254" t="s">
        <v>2357</v>
      </c>
      <c r="I254" t="s">
        <v>36</v>
      </c>
      <c r="J254">
        <v>12000</v>
      </c>
    </row>
    <row r="255" spans="1:10" hidden="1" x14ac:dyDescent="0.25">
      <c r="A255">
        <v>2110020321</v>
      </c>
      <c r="B255">
        <v>30</v>
      </c>
      <c r="C255" t="s">
        <v>1106</v>
      </c>
      <c r="D255" t="s">
        <v>36</v>
      </c>
      <c r="E255">
        <v>12000</v>
      </c>
      <c r="F255" t="s">
        <v>6650</v>
      </c>
      <c r="G255">
        <v>2310160252</v>
      </c>
      <c r="H255" t="s">
        <v>2367</v>
      </c>
      <c r="I255" t="s">
        <v>36</v>
      </c>
      <c r="J255">
        <v>12000</v>
      </c>
    </row>
    <row r="256" spans="1:10" hidden="1" x14ac:dyDescent="0.25">
      <c r="A256">
        <v>2110020321</v>
      </c>
      <c r="B256">
        <v>40</v>
      </c>
      <c r="C256" t="s">
        <v>1106</v>
      </c>
      <c r="D256" t="s">
        <v>36</v>
      </c>
      <c r="E256">
        <v>12000</v>
      </c>
      <c r="F256" t="s">
        <v>6650</v>
      </c>
      <c r="G256">
        <v>2410170037</v>
      </c>
      <c r="H256" t="s">
        <v>3279</v>
      </c>
      <c r="I256" t="s">
        <v>36</v>
      </c>
      <c r="J256">
        <v>12000</v>
      </c>
    </row>
    <row r="257" spans="1:10" hidden="1" x14ac:dyDescent="0.25">
      <c r="A257">
        <v>2110020321</v>
      </c>
      <c r="B257">
        <v>50</v>
      </c>
      <c r="C257" t="s">
        <v>1106</v>
      </c>
      <c r="D257" t="s">
        <v>36</v>
      </c>
      <c r="E257">
        <v>12000</v>
      </c>
      <c r="F257" t="s">
        <v>6650</v>
      </c>
      <c r="G257">
        <v>2410170233</v>
      </c>
      <c r="H257" t="s">
        <v>3294</v>
      </c>
      <c r="I257" t="s">
        <v>36</v>
      </c>
      <c r="J257">
        <v>12000</v>
      </c>
    </row>
    <row r="258" spans="1:10" hidden="1" x14ac:dyDescent="0.25">
      <c r="A258">
        <v>2110020321</v>
      </c>
      <c r="B258">
        <v>60</v>
      </c>
      <c r="C258" t="s">
        <v>1106</v>
      </c>
      <c r="D258" t="s">
        <v>36</v>
      </c>
      <c r="E258">
        <v>12000</v>
      </c>
      <c r="F258" t="s">
        <v>6650</v>
      </c>
      <c r="G258">
        <v>2320040429</v>
      </c>
      <c r="H258" t="s">
        <v>2717</v>
      </c>
      <c r="I258" t="s">
        <v>36</v>
      </c>
      <c r="J258">
        <v>1000</v>
      </c>
    </row>
    <row r="259" spans="1:10" hidden="1" x14ac:dyDescent="0.25">
      <c r="A259">
        <v>2110020321</v>
      </c>
      <c r="B259">
        <v>70</v>
      </c>
      <c r="C259" t="s">
        <v>1106</v>
      </c>
      <c r="D259" t="s">
        <v>36</v>
      </c>
      <c r="E259">
        <v>12000</v>
      </c>
      <c r="F259" t="s">
        <v>6650</v>
      </c>
      <c r="G259">
        <v>2500030097</v>
      </c>
      <c r="H259" t="s">
        <v>7286</v>
      </c>
      <c r="I259" t="s">
        <v>36</v>
      </c>
      <c r="J259">
        <v>21</v>
      </c>
    </row>
    <row r="260" spans="1:10" hidden="1" x14ac:dyDescent="0.25">
      <c r="A260">
        <v>2110020321</v>
      </c>
      <c r="B260">
        <v>80</v>
      </c>
      <c r="C260" t="s">
        <v>1106</v>
      </c>
      <c r="D260" t="s">
        <v>36</v>
      </c>
      <c r="E260">
        <v>12000</v>
      </c>
      <c r="F260" t="s">
        <v>6650</v>
      </c>
      <c r="G260">
        <v>2310180035</v>
      </c>
      <c r="H260" t="s">
        <v>58</v>
      </c>
      <c r="I260" t="s">
        <v>89</v>
      </c>
      <c r="J260">
        <v>42</v>
      </c>
    </row>
    <row r="261" spans="1:10" hidden="1" x14ac:dyDescent="0.25">
      <c r="A261">
        <v>2110020322</v>
      </c>
      <c r="B261">
        <v>10</v>
      </c>
      <c r="C261" t="s">
        <v>1107</v>
      </c>
      <c r="D261" t="s">
        <v>36</v>
      </c>
      <c r="E261">
        <v>20000</v>
      </c>
      <c r="F261" t="s">
        <v>6650</v>
      </c>
      <c r="G261">
        <v>2310210149</v>
      </c>
      <c r="H261" t="s">
        <v>2528</v>
      </c>
      <c r="I261" t="s">
        <v>36</v>
      </c>
      <c r="J261">
        <v>20000</v>
      </c>
    </row>
    <row r="262" spans="1:10" hidden="1" x14ac:dyDescent="0.25">
      <c r="A262">
        <v>2110020322</v>
      </c>
      <c r="B262">
        <v>20</v>
      </c>
      <c r="C262" t="s">
        <v>1107</v>
      </c>
      <c r="D262" t="s">
        <v>36</v>
      </c>
      <c r="E262">
        <v>20000</v>
      </c>
      <c r="F262" t="s">
        <v>6650</v>
      </c>
      <c r="G262">
        <v>2310210150</v>
      </c>
      <c r="H262" t="s">
        <v>2529</v>
      </c>
      <c r="I262" t="s">
        <v>36</v>
      </c>
      <c r="J262">
        <v>20000</v>
      </c>
    </row>
    <row r="263" spans="1:10" hidden="1" x14ac:dyDescent="0.25">
      <c r="A263">
        <v>2110020322</v>
      </c>
      <c r="B263">
        <v>30</v>
      </c>
      <c r="C263" t="s">
        <v>1107</v>
      </c>
      <c r="D263" t="s">
        <v>36</v>
      </c>
      <c r="E263">
        <v>20000</v>
      </c>
      <c r="F263" t="s">
        <v>6650</v>
      </c>
      <c r="G263">
        <v>2310210151</v>
      </c>
      <c r="H263" t="s">
        <v>2530</v>
      </c>
      <c r="I263" t="s">
        <v>36</v>
      </c>
      <c r="J263">
        <v>20000</v>
      </c>
    </row>
    <row r="264" spans="1:10" hidden="1" x14ac:dyDescent="0.25">
      <c r="A264">
        <v>2110020322</v>
      </c>
      <c r="B264">
        <v>40</v>
      </c>
      <c r="C264" t="s">
        <v>1107</v>
      </c>
      <c r="D264" t="s">
        <v>36</v>
      </c>
      <c r="E264">
        <v>20000</v>
      </c>
      <c r="F264" t="s">
        <v>6650</v>
      </c>
      <c r="G264">
        <v>2310210152</v>
      </c>
      <c r="H264" t="s">
        <v>2531</v>
      </c>
      <c r="I264" t="s">
        <v>36</v>
      </c>
      <c r="J264">
        <v>20000</v>
      </c>
    </row>
    <row r="265" spans="1:10" hidden="1" x14ac:dyDescent="0.25">
      <c r="A265">
        <v>2110020322</v>
      </c>
      <c r="B265">
        <v>50</v>
      </c>
      <c r="C265" t="s">
        <v>1107</v>
      </c>
      <c r="D265" t="s">
        <v>36</v>
      </c>
      <c r="E265">
        <v>20000</v>
      </c>
      <c r="F265" t="s">
        <v>6650</v>
      </c>
      <c r="G265">
        <v>2310210153</v>
      </c>
      <c r="H265" t="s">
        <v>2532</v>
      </c>
      <c r="I265" t="s">
        <v>36</v>
      </c>
      <c r="J265">
        <v>20000</v>
      </c>
    </row>
    <row r="266" spans="1:10" hidden="1" x14ac:dyDescent="0.25">
      <c r="A266">
        <v>2110020322</v>
      </c>
      <c r="B266">
        <v>60</v>
      </c>
      <c r="C266" t="s">
        <v>1107</v>
      </c>
      <c r="D266" t="s">
        <v>36</v>
      </c>
      <c r="E266">
        <v>20000</v>
      </c>
      <c r="F266" t="s">
        <v>6650</v>
      </c>
      <c r="G266">
        <v>2310210154</v>
      </c>
      <c r="H266" t="s">
        <v>2533</v>
      </c>
      <c r="I266" t="s">
        <v>36</v>
      </c>
      <c r="J266">
        <v>20000</v>
      </c>
    </row>
    <row r="267" spans="1:10" hidden="1" x14ac:dyDescent="0.25">
      <c r="A267">
        <v>2110020322</v>
      </c>
      <c r="B267">
        <v>70</v>
      </c>
      <c r="C267" t="s">
        <v>1107</v>
      </c>
      <c r="D267" t="s">
        <v>36</v>
      </c>
      <c r="E267">
        <v>20000</v>
      </c>
      <c r="F267" t="s">
        <v>6650</v>
      </c>
      <c r="G267">
        <v>2310210155</v>
      </c>
      <c r="H267" t="s">
        <v>2534</v>
      </c>
      <c r="I267" t="s">
        <v>36</v>
      </c>
      <c r="J267">
        <v>20000</v>
      </c>
    </row>
    <row r="268" spans="1:10" hidden="1" x14ac:dyDescent="0.25">
      <c r="A268">
        <v>2110020322</v>
      </c>
      <c r="B268">
        <v>80</v>
      </c>
      <c r="C268" t="s">
        <v>1107</v>
      </c>
      <c r="D268" t="s">
        <v>36</v>
      </c>
      <c r="E268">
        <v>20000</v>
      </c>
      <c r="F268" t="s">
        <v>6650</v>
      </c>
      <c r="G268">
        <v>2310210156</v>
      </c>
      <c r="H268" t="s">
        <v>2535</v>
      </c>
      <c r="I268" t="s">
        <v>36</v>
      </c>
      <c r="J268">
        <v>20000</v>
      </c>
    </row>
    <row r="269" spans="1:10" hidden="1" x14ac:dyDescent="0.25">
      <c r="A269">
        <v>2110020322</v>
      </c>
      <c r="B269">
        <v>90</v>
      </c>
      <c r="C269" t="s">
        <v>1107</v>
      </c>
      <c r="D269" t="s">
        <v>36</v>
      </c>
      <c r="E269">
        <v>20000</v>
      </c>
      <c r="F269" t="s">
        <v>6650</v>
      </c>
      <c r="G269">
        <v>2310210157</v>
      </c>
      <c r="H269" t="s">
        <v>2536</v>
      </c>
      <c r="I269" t="s">
        <v>36</v>
      </c>
      <c r="J269">
        <v>20000</v>
      </c>
    </row>
    <row r="270" spans="1:10" hidden="1" x14ac:dyDescent="0.25">
      <c r="A270">
        <v>2110020322</v>
      </c>
      <c r="B270">
        <v>100</v>
      </c>
      <c r="C270" t="s">
        <v>1107</v>
      </c>
      <c r="D270" t="s">
        <v>36</v>
      </c>
      <c r="E270">
        <v>20000</v>
      </c>
      <c r="F270" t="s">
        <v>6650</v>
      </c>
      <c r="G270">
        <v>2310210158</v>
      </c>
      <c r="H270" t="s">
        <v>2537</v>
      </c>
      <c r="I270" t="s">
        <v>36</v>
      </c>
      <c r="J270">
        <v>20000</v>
      </c>
    </row>
    <row r="271" spans="1:10" hidden="1" x14ac:dyDescent="0.25">
      <c r="A271">
        <v>2110020322</v>
      </c>
      <c r="B271">
        <v>110</v>
      </c>
      <c r="C271" t="s">
        <v>1107</v>
      </c>
      <c r="D271" t="s">
        <v>36</v>
      </c>
      <c r="E271">
        <v>20000</v>
      </c>
      <c r="F271" t="s">
        <v>6650</v>
      </c>
      <c r="G271">
        <v>2310210160</v>
      </c>
      <c r="H271" t="s">
        <v>2539</v>
      </c>
      <c r="I271" t="s">
        <v>36</v>
      </c>
      <c r="J271">
        <v>20000</v>
      </c>
    </row>
    <row r="272" spans="1:10" hidden="1" x14ac:dyDescent="0.25">
      <c r="A272">
        <v>2110020322</v>
      </c>
      <c r="B272">
        <v>120</v>
      </c>
      <c r="C272" t="s">
        <v>1107</v>
      </c>
      <c r="D272" t="s">
        <v>36</v>
      </c>
      <c r="E272">
        <v>20000</v>
      </c>
      <c r="F272" t="s">
        <v>6650</v>
      </c>
      <c r="G272">
        <v>2310210159</v>
      </c>
      <c r="H272" t="s">
        <v>2538</v>
      </c>
      <c r="I272" t="s">
        <v>36</v>
      </c>
      <c r="J272">
        <v>20000</v>
      </c>
    </row>
    <row r="273" spans="1:10" hidden="1" x14ac:dyDescent="0.25">
      <c r="A273">
        <v>2110020322</v>
      </c>
      <c r="B273">
        <v>130</v>
      </c>
      <c r="C273" t="s">
        <v>1107</v>
      </c>
      <c r="D273" t="s">
        <v>36</v>
      </c>
      <c r="E273">
        <v>20000</v>
      </c>
      <c r="F273" t="s">
        <v>6650</v>
      </c>
      <c r="G273">
        <v>2500090087</v>
      </c>
      <c r="H273" t="s">
        <v>3932</v>
      </c>
      <c r="I273" t="s">
        <v>36</v>
      </c>
      <c r="J273">
        <v>20000</v>
      </c>
    </row>
    <row r="274" spans="1:10" hidden="1" x14ac:dyDescent="0.25">
      <c r="A274">
        <v>2110020322</v>
      </c>
      <c r="B274">
        <v>140</v>
      </c>
      <c r="C274" t="s">
        <v>1107</v>
      </c>
      <c r="D274" t="s">
        <v>36</v>
      </c>
      <c r="E274">
        <v>20000</v>
      </c>
      <c r="F274" t="s">
        <v>6650</v>
      </c>
      <c r="G274">
        <v>2320050737</v>
      </c>
      <c r="H274" t="s">
        <v>6875</v>
      </c>
      <c r="I274" t="s">
        <v>36</v>
      </c>
      <c r="J274">
        <v>1667</v>
      </c>
    </row>
    <row r="275" spans="1:10" hidden="1" x14ac:dyDescent="0.25">
      <c r="A275">
        <v>2110020322</v>
      </c>
      <c r="B275">
        <v>150</v>
      </c>
      <c r="C275" t="s">
        <v>1107</v>
      </c>
      <c r="D275" t="s">
        <v>36</v>
      </c>
      <c r="E275">
        <v>20000</v>
      </c>
      <c r="F275" t="s">
        <v>6650</v>
      </c>
      <c r="G275">
        <v>2500030258</v>
      </c>
      <c r="H275" t="s">
        <v>7305</v>
      </c>
      <c r="I275" t="s">
        <v>36</v>
      </c>
      <c r="J275">
        <v>418</v>
      </c>
    </row>
    <row r="276" spans="1:10" hidden="1" x14ac:dyDescent="0.25">
      <c r="A276">
        <v>2110020327</v>
      </c>
      <c r="B276">
        <v>10</v>
      </c>
      <c r="C276" t="s">
        <v>1112</v>
      </c>
      <c r="D276" t="s">
        <v>36</v>
      </c>
      <c r="E276">
        <v>12000</v>
      </c>
      <c r="F276" t="s">
        <v>6651</v>
      </c>
      <c r="G276">
        <v>2310210161</v>
      </c>
      <c r="H276" t="s">
        <v>2540</v>
      </c>
      <c r="I276" t="s">
        <v>36</v>
      </c>
      <c r="J276">
        <v>12000</v>
      </c>
    </row>
    <row r="277" spans="1:10" hidden="1" x14ac:dyDescent="0.25">
      <c r="A277">
        <v>2110020327</v>
      </c>
      <c r="B277">
        <v>20</v>
      </c>
      <c r="C277" t="s">
        <v>1112</v>
      </c>
      <c r="D277" t="s">
        <v>36</v>
      </c>
      <c r="E277">
        <v>12000</v>
      </c>
      <c r="F277" t="s">
        <v>6651</v>
      </c>
      <c r="G277">
        <v>2310210162</v>
      </c>
      <c r="H277" t="s">
        <v>2541</v>
      </c>
      <c r="I277" t="s">
        <v>36</v>
      </c>
      <c r="J277">
        <v>12000</v>
      </c>
    </row>
    <row r="278" spans="1:10" hidden="1" x14ac:dyDescent="0.25">
      <c r="A278">
        <v>2110020327</v>
      </c>
      <c r="B278">
        <v>30</v>
      </c>
      <c r="C278" t="s">
        <v>1112</v>
      </c>
      <c r="D278" t="s">
        <v>36</v>
      </c>
      <c r="E278">
        <v>12000</v>
      </c>
      <c r="F278" t="s">
        <v>6651</v>
      </c>
      <c r="G278">
        <v>2310210163</v>
      </c>
      <c r="H278" t="s">
        <v>2542</v>
      </c>
      <c r="I278" t="s">
        <v>36</v>
      </c>
      <c r="J278">
        <v>12000</v>
      </c>
    </row>
    <row r="279" spans="1:10" hidden="1" x14ac:dyDescent="0.25">
      <c r="A279">
        <v>2110020327</v>
      </c>
      <c r="B279">
        <v>40</v>
      </c>
      <c r="C279" t="s">
        <v>1112</v>
      </c>
      <c r="D279" t="s">
        <v>36</v>
      </c>
      <c r="E279">
        <v>12000</v>
      </c>
      <c r="F279" t="s">
        <v>6651</v>
      </c>
      <c r="G279">
        <v>2310210164</v>
      </c>
      <c r="H279" t="s">
        <v>2543</v>
      </c>
      <c r="I279" t="s">
        <v>36</v>
      </c>
      <c r="J279">
        <v>12000</v>
      </c>
    </row>
    <row r="280" spans="1:10" hidden="1" x14ac:dyDescent="0.25">
      <c r="A280">
        <v>2110020327</v>
      </c>
      <c r="B280">
        <v>50</v>
      </c>
      <c r="C280" t="s">
        <v>1112</v>
      </c>
      <c r="D280" t="s">
        <v>36</v>
      </c>
      <c r="E280">
        <v>12000</v>
      </c>
      <c r="F280" t="s">
        <v>6651</v>
      </c>
      <c r="G280">
        <v>2310210165</v>
      </c>
      <c r="H280" t="s">
        <v>2544</v>
      </c>
      <c r="I280" t="s">
        <v>36</v>
      </c>
      <c r="J280">
        <v>12000</v>
      </c>
    </row>
    <row r="281" spans="1:10" hidden="1" x14ac:dyDescent="0.25">
      <c r="A281">
        <v>2110020327</v>
      </c>
      <c r="B281">
        <v>60</v>
      </c>
      <c r="C281" t="s">
        <v>1112</v>
      </c>
      <c r="D281" t="s">
        <v>36</v>
      </c>
      <c r="E281">
        <v>12000</v>
      </c>
      <c r="F281" t="s">
        <v>6651</v>
      </c>
      <c r="G281">
        <v>2310210166</v>
      </c>
      <c r="H281" t="s">
        <v>2545</v>
      </c>
      <c r="I281" t="s">
        <v>36</v>
      </c>
      <c r="J281">
        <v>12000</v>
      </c>
    </row>
    <row r="282" spans="1:10" hidden="1" x14ac:dyDescent="0.25">
      <c r="A282">
        <v>2110020327</v>
      </c>
      <c r="B282">
        <v>70</v>
      </c>
      <c r="C282" t="s">
        <v>1112</v>
      </c>
      <c r="D282" t="s">
        <v>36</v>
      </c>
      <c r="E282">
        <v>12000</v>
      </c>
      <c r="F282" t="s">
        <v>6651</v>
      </c>
      <c r="G282">
        <v>2310210167</v>
      </c>
      <c r="H282" t="s">
        <v>2546</v>
      </c>
      <c r="I282" t="s">
        <v>36</v>
      </c>
      <c r="J282">
        <v>12000</v>
      </c>
    </row>
    <row r="283" spans="1:10" hidden="1" x14ac:dyDescent="0.25">
      <c r="A283">
        <v>2110020327</v>
      </c>
      <c r="B283">
        <v>80</v>
      </c>
      <c r="C283" t="s">
        <v>1112</v>
      </c>
      <c r="D283" t="s">
        <v>36</v>
      </c>
      <c r="E283">
        <v>12000</v>
      </c>
      <c r="F283" t="s">
        <v>6651</v>
      </c>
      <c r="G283">
        <v>2310210168</v>
      </c>
      <c r="H283" t="s">
        <v>2547</v>
      </c>
      <c r="I283" t="s">
        <v>36</v>
      </c>
      <c r="J283">
        <v>12000</v>
      </c>
    </row>
    <row r="284" spans="1:10" hidden="1" x14ac:dyDescent="0.25">
      <c r="A284">
        <v>2110020327</v>
      </c>
      <c r="B284">
        <v>90</v>
      </c>
      <c r="C284" t="s">
        <v>1112</v>
      </c>
      <c r="D284" t="s">
        <v>36</v>
      </c>
      <c r="E284">
        <v>12000</v>
      </c>
      <c r="F284" t="s">
        <v>6651</v>
      </c>
      <c r="G284">
        <v>2310210169</v>
      </c>
      <c r="H284" t="s">
        <v>2548</v>
      </c>
      <c r="I284" t="s">
        <v>36</v>
      </c>
      <c r="J284">
        <v>12000</v>
      </c>
    </row>
    <row r="285" spans="1:10" hidden="1" x14ac:dyDescent="0.25">
      <c r="A285">
        <v>2110020327</v>
      </c>
      <c r="B285">
        <v>100</v>
      </c>
      <c r="C285" t="s">
        <v>1112</v>
      </c>
      <c r="D285" t="s">
        <v>36</v>
      </c>
      <c r="E285">
        <v>12000</v>
      </c>
      <c r="F285" t="s">
        <v>6651</v>
      </c>
      <c r="G285">
        <v>2310210170</v>
      </c>
      <c r="H285" t="s">
        <v>2549</v>
      </c>
      <c r="I285" t="s">
        <v>36</v>
      </c>
      <c r="J285">
        <v>12000</v>
      </c>
    </row>
    <row r="286" spans="1:10" hidden="1" x14ac:dyDescent="0.25">
      <c r="A286">
        <v>2110020327</v>
      </c>
      <c r="B286">
        <v>110</v>
      </c>
      <c r="C286" t="s">
        <v>1112</v>
      </c>
      <c r="D286" t="s">
        <v>36</v>
      </c>
      <c r="E286">
        <v>12000</v>
      </c>
      <c r="F286" t="s">
        <v>6651</v>
      </c>
      <c r="G286">
        <v>2320050697</v>
      </c>
      <c r="H286" t="s">
        <v>2782</v>
      </c>
      <c r="I286" t="s">
        <v>36</v>
      </c>
      <c r="J286">
        <v>12000</v>
      </c>
    </row>
    <row r="287" spans="1:10" hidden="1" x14ac:dyDescent="0.25">
      <c r="A287">
        <v>2110020327</v>
      </c>
      <c r="B287">
        <v>120</v>
      </c>
      <c r="C287" t="s">
        <v>1112</v>
      </c>
      <c r="D287" t="s">
        <v>36</v>
      </c>
      <c r="E287">
        <v>12000</v>
      </c>
      <c r="F287" t="s">
        <v>6651</v>
      </c>
      <c r="G287">
        <v>2500030152</v>
      </c>
      <c r="H287" t="s">
        <v>3707</v>
      </c>
      <c r="I287" t="s">
        <v>36</v>
      </c>
      <c r="J287">
        <v>336</v>
      </c>
    </row>
    <row r="288" spans="1:10" hidden="1" x14ac:dyDescent="0.25">
      <c r="A288">
        <v>2110020341</v>
      </c>
      <c r="B288">
        <v>10</v>
      </c>
      <c r="C288" t="s">
        <v>1117</v>
      </c>
      <c r="D288" t="s">
        <v>228</v>
      </c>
      <c r="E288">
        <v>12000</v>
      </c>
      <c r="F288" t="s">
        <v>6651</v>
      </c>
      <c r="G288">
        <v>2310370136</v>
      </c>
      <c r="H288" t="s">
        <v>6105</v>
      </c>
      <c r="I288" t="s">
        <v>36</v>
      </c>
      <c r="J288">
        <v>12000</v>
      </c>
    </row>
    <row r="289" spans="1:10" hidden="1" x14ac:dyDescent="0.25">
      <c r="A289">
        <v>2110020341</v>
      </c>
      <c r="B289">
        <v>20</v>
      </c>
      <c r="C289" t="s">
        <v>1117</v>
      </c>
      <c r="D289" t="s">
        <v>228</v>
      </c>
      <c r="E289">
        <v>12000</v>
      </c>
      <c r="F289" t="s">
        <v>6651</v>
      </c>
      <c r="G289">
        <v>2310370137</v>
      </c>
      <c r="H289" t="s">
        <v>2671</v>
      </c>
      <c r="I289" t="s">
        <v>36</v>
      </c>
      <c r="J289">
        <v>12000</v>
      </c>
    </row>
    <row r="290" spans="1:10" hidden="1" x14ac:dyDescent="0.25">
      <c r="A290">
        <v>2110020341</v>
      </c>
      <c r="B290">
        <v>30</v>
      </c>
      <c r="C290" t="s">
        <v>1117</v>
      </c>
      <c r="D290" t="s">
        <v>228</v>
      </c>
      <c r="E290">
        <v>12000</v>
      </c>
      <c r="F290" t="s">
        <v>6651</v>
      </c>
      <c r="G290">
        <v>2310370139</v>
      </c>
      <c r="H290" t="s">
        <v>2673</v>
      </c>
      <c r="I290" t="s">
        <v>36</v>
      </c>
      <c r="J290">
        <v>12000</v>
      </c>
    </row>
    <row r="291" spans="1:10" hidden="1" x14ac:dyDescent="0.25">
      <c r="A291">
        <v>2110020341</v>
      </c>
      <c r="B291">
        <v>40</v>
      </c>
      <c r="C291" t="s">
        <v>1117</v>
      </c>
      <c r="D291" t="s">
        <v>228</v>
      </c>
      <c r="E291">
        <v>12000</v>
      </c>
      <c r="F291" t="s">
        <v>6651</v>
      </c>
      <c r="G291">
        <v>2310370138</v>
      </c>
      <c r="H291" t="s">
        <v>2672</v>
      </c>
      <c r="I291" t="s">
        <v>36</v>
      </c>
      <c r="J291">
        <v>12000</v>
      </c>
    </row>
    <row r="292" spans="1:10" hidden="1" x14ac:dyDescent="0.25">
      <c r="A292">
        <v>2110020341</v>
      </c>
      <c r="B292">
        <v>50</v>
      </c>
      <c r="C292" t="s">
        <v>1117</v>
      </c>
      <c r="D292" t="s">
        <v>228</v>
      </c>
      <c r="E292">
        <v>12000</v>
      </c>
      <c r="F292" t="s">
        <v>6651</v>
      </c>
      <c r="G292">
        <v>2320050803</v>
      </c>
      <c r="H292" t="s">
        <v>2808</v>
      </c>
      <c r="I292" t="s">
        <v>36</v>
      </c>
      <c r="J292">
        <v>12000</v>
      </c>
    </row>
    <row r="293" spans="1:10" hidden="1" x14ac:dyDescent="0.25">
      <c r="A293">
        <v>2110020341</v>
      </c>
      <c r="B293">
        <v>60</v>
      </c>
      <c r="C293" t="s">
        <v>1117</v>
      </c>
      <c r="D293" t="s">
        <v>228</v>
      </c>
      <c r="E293">
        <v>12000</v>
      </c>
      <c r="F293" t="s">
        <v>6651</v>
      </c>
      <c r="G293">
        <v>2320050808</v>
      </c>
      <c r="H293" t="s">
        <v>2811</v>
      </c>
      <c r="I293" t="s">
        <v>36</v>
      </c>
      <c r="J293">
        <v>1000</v>
      </c>
    </row>
    <row r="294" spans="1:10" hidden="1" x14ac:dyDescent="0.25">
      <c r="A294">
        <v>2110020341</v>
      </c>
      <c r="B294">
        <v>70</v>
      </c>
      <c r="C294" t="s">
        <v>1117</v>
      </c>
      <c r="D294" t="s">
        <v>228</v>
      </c>
      <c r="E294">
        <v>12000</v>
      </c>
      <c r="F294" t="s">
        <v>6651</v>
      </c>
      <c r="G294">
        <v>2500030178</v>
      </c>
      <c r="H294" t="s">
        <v>7291</v>
      </c>
      <c r="I294" t="s">
        <v>36</v>
      </c>
      <c r="J294">
        <v>84</v>
      </c>
    </row>
    <row r="295" spans="1:10" hidden="1" x14ac:dyDescent="0.25">
      <c r="A295">
        <v>2110020341</v>
      </c>
      <c r="B295">
        <v>80</v>
      </c>
      <c r="C295" t="s">
        <v>1117</v>
      </c>
      <c r="D295" t="s">
        <v>228</v>
      </c>
      <c r="E295">
        <v>12000</v>
      </c>
      <c r="F295" t="s">
        <v>6651</v>
      </c>
      <c r="G295">
        <v>2510020046</v>
      </c>
      <c r="H295" t="s">
        <v>3972</v>
      </c>
      <c r="I295" t="s">
        <v>36</v>
      </c>
      <c r="J295">
        <v>24000</v>
      </c>
    </row>
    <row r="296" spans="1:10" hidden="1" x14ac:dyDescent="0.25">
      <c r="A296">
        <v>2110020342</v>
      </c>
      <c r="B296">
        <v>10</v>
      </c>
      <c r="C296" t="s">
        <v>1118</v>
      </c>
      <c r="D296" t="s">
        <v>228</v>
      </c>
      <c r="E296">
        <v>12000</v>
      </c>
      <c r="F296" t="s">
        <v>6651</v>
      </c>
      <c r="G296">
        <v>2310370101</v>
      </c>
      <c r="H296" t="s">
        <v>2664</v>
      </c>
      <c r="I296" t="s">
        <v>36</v>
      </c>
      <c r="J296">
        <v>12000</v>
      </c>
    </row>
    <row r="297" spans="1:10" hidden="1" x14ac:dyDescent="0.25">
      <c r="A297">
        <v>2110020342</v>
      </c>
      <c r="B297">
        <v>20</v>
      </c>
      <c r="C297" t="s">
        <v>1118</v>
      </c>
      <c r="D297" t="s">
        <v>228</v>
      </c>
      <c r="E297">
        <v>12000</v>
      </c>
      <c r="F297" t="s">
        <v>6651</v>
      </c>
      <c r="G297">
        <v>2310370102</v>
      </c>
      <c r="H297" t="s">
        <v>2665</v>
      </c>
      <c r="I297" t="s">
        <v>36</v>
      </c>
      <c r="J297">
        <v>12000</v>
      </c>
    </row>
    <row r="298" spans="1:10" hidden="1" x14ac:dyDescent="0.25">
      <c r="A298">
        <v>2110020342</v>
      </c>
      <c r="B298">
        <v>30</v>
      </c>
      <c r="C298" t="s">
        <v>1118</v>
      </c>
      <c r="D298" t="s">
        <v>228</v>
      </c>
      <c r="E298">
        <v>12000</v>
      </c>
      <c r="F298" t="s">
        <v>6651</v>
      </c>
      <c r="G298">
        <v>2310370103</v>
      </c>
      <c r="H298" t="s">
        <v>2666</v>
      </c>
      <c r="I298" t="s">
        <v>36</v>
      </c>
      <c r="J298">
        <v>12000</v>
      </c>
    </row>
    <row r="299" spans="1:10" hidden="1" x14ac:dyDescent="0.25">
      <c r="A299">
        <v>2110020342</v>
      </c>
      <c r="B299">
        <v>40</v>
      </c>
      <c r="C299" t="s">
        <v>1118</v>
      </c>
      <c r="D299" t="s">
        <v>228</v>
      </c>
      <c r="E299">
        <v>12000</v>
      </c>
      <c r="F299" t="s">
        <v>6651</v>
      </c>
      <c r="G299">
        <v>2310370104</v>
      </c>
      <c r="H299" t="s">
        <v>2667</v>
      </c>
      <c r="I299" t="s">
        <v>36</v>
      </c>
      <c r="J299">
        <v>12000</v>
      </c>
    </row>
    <row r="300" spans="1:10" hidden="1" x14ac:dyDescent="0.25">
      <c r="A300">
        <v>2110020342</v>
      </c>
      <c r="B300">
        <v>50</v>
      </c>
      <c r="C300" t="s">
        <v>1118</v>
      </c>
      <c r="D300" t="s">
        <v>228</v>
      </c>
      <c r="E300">
        <v>12000</v>
      </c>
      <c r="F300" t="s">
        <v>6651</v>
      </c>
      <c r="G300">
        <v>2320050802</v>
      </c>
      <c r="H300" t="s">
        <v>2807</v>
      </c>
      <c r="I300" t="s">
        <v>36</v>
      </c>
      <c r="J300">
        <v>12000</v>
      </c>
    </row>
    <row r="301" spans="1:10" hidden="1" x14ac:dyDescent="0.25">
      <c r="A301">
        <v>2110020342</v>
      </c>
      <c r="B301">
        <v>60</v>
      </c>
      <c r="C301" t="s">
        <v>1118</v>
      </c>
      <c r="D301" t="s">
        <v>228</v>
      </c>
      <c r="E301">
        <v>12000</v>
      </c>
      <c r="F301" t="s">
        <v>6651</v>
      </c>
      <c r="G301">
        <v>2320050809</v>
      </c>
      <c r="H301" t="s">
        <v>2812</v>
      </c>
      <c r="I301" t="s">
        <v>36</v>
      </c>
      <c r="J301">
        <v>1000</v>
      </c>
    </row>
    <row r="302" spans="1:10" hidden="1" x14ac:dyDescent="0.25">
      <c r="A302">
        <v>2110020342</v>
      </c>
      <c r="B302">
        <v>70</v>
      </c>
      <c r="C302" t="s">
        <v>1118</v>
      </c>
      <c r="D302" t="s">
        <v>228</v>
      </c>
      <c r="E302">
        <v>12000</v>
      </c>
      <c r="F302" t="s">
        <v>6651</v>
      </c>
      <c r="G302">
        <v>2510020046</v>
      </c>
      <c r="H302" t="s">
        <v>3972</v>
      </c>
      <c r="I302" t="s">
        <v>36</v>
      </c>
      <c r="J302">
        <v>24000</v>
      </c>
    </row>
    <row r="303" spans="1:10" hidden="1" x14ac:dyDescent="0.25">
      <c r="A303">
        <v>2110020342</v>
      </c>
      <c r="B303">
        <v>80</v>
      </c>
      <c r="C303" t="s">
        <v>1118</v>
      </c>
      <c r="D303" t="s">
        <v>228</v>
      </c>
      <c r="E303">
        <v>12000</v>
      </c>
      <c r="F303" t="s">
        <v>6651</v>
      </c>
      <c r="G303">
        <v>2500030178</v>
      </c>
      <c r="H303" t="s">
        <v>7291</v>
      </c>
      <c r="I303" t="s">
        <v>36</v>
      </c>
      <c r="J303">
        <v>84</v>
      </c>
    </row>
    <row r="304" spans="1:10" hidden="1" x14ac:dyDescent="0.25">
      <c r="A304">
        <v>2110020343</v>
      </c>
      <c r="B304">
        <v>10</v>
      </c>
      <c r="C304" t="s">
        <v>1119</v>
      </c>
      <c r="D304" t="s">
        <v>36</v>
      </c>
      <c r="E304">
        <v>12000</v>
      </c>
      <c r="F304" t="s">
        <v>4722</v>
      </c>
      <c r="G304">
        <v>2310210127</v>
      </c>
      <c r="H304" t="s">
        <v>19</v>
      </c>
      <c r="I304" t="s">
        <v>36</v>
      </c>
      <c r="J304">
        <v>12000</v>
      </c>
    </row>
    <row r="305" spans="1:10" hidden="1" x14ac:dyDescent="0.25">
      <c r="A305">
        <v>2110020343</v>
      </c>
      <c r="B305">
        <v>20</v>
      </c>
      <c r="C305" t="s">
        <v>1119</v>
      </c>
      <c r="D305" t="s">
        <v>36</v>
      </c>
      <c r="E305">
        <v>12000</v>
      </c>
      <c r="F305" t="s">
        <v>4722</v>
      </c>
      <c r="G305">
        <v>2320050828</v>
      </c>
      <c r="H305" t="s">
        <v>2822</v>
      </c>
      <c r="I305" t="s">
        <v>36</v>
      </c>
      <c r="J305">
        <v>83.333333333333329</v>
      </c>
    </row>
    <row r="306" spans="1:10" hidden="1" x14ac:dyDescent="0.25">
      <c r="A306">
        <v>2110020343</v>
      </c>
      <c r="B306">
        <v>30</v>
      </c>
      <c r="C306" t="s">
        <v>1119</v>
      </c>
      <c r="D306" t="s">
        <v>36</v>
      </c>
      <c r="E306">
        <v>12000</v>
      </c>
      <c r="F306" t="s">
        <v>4722</v>
      </c>
      <c r="G306">
        <v>2320050835</v>
      </c>
      <c r="H306" t="s">
        <v>2823</v>
      </c>
      <c r="I306" t="s">
        <v>36</v>
      </c>
      <c r="J306">
        <v>1000</v>
      </c>
    </row>
    <row r="307" spans="1:10" hidden="1" x14ac:dyDescent="0.25">
      <c r="A307">
        <v>2110020343</v>
      </c>
      <c r="B307">
        <v>40</v>
      </c>
      <c r="C307" t="s">
        <v>1119</v>
      </c>
      <c r="D307" t="s">
        <v>36</v>
      </c>
      <c r="E307">
        <v>12000</v>
      </c>
      <c r="F307" t="s">
        <v>4722</v>
      </c>
      <c r="G307">
        <v>2500030343</v>
      </c>
      <c r="H307" t="s">
        <v>7331</v>
      </c>
      <c r="I307" t="s">
        <v>36</v>
      </c>
      <c r="J307">
        <v>20.833333333333332</v>
      </c>
    </row>
    <row r="308" spans="1:10" hidden="1" x14ac:dyDescent="0.25">
      <c r="A308">
        <v>2110020344</v>
      </c>
      <c r="B308">
        <v>10</v>
      </c>
      <c r="C308" t="s">
        <v>1120</v>
      </c>
      <c r="D308" t="s">
        <v>36</v>
      </c>
      <c r="E308">
        <v>12000</v>
      </c>
      <c r="F308" t="s">
        <v>4722</v>
      </c>
      <c r="G308">
        <v>2310210128</v>
      </c>
      <c r="H308" t="s">
        <v>21</v>
      </c>
      <c r="I308" t="s">
        <v>36</v>
      </c>
      <c r="J308">
        <v>12000</v>
      </c>
    </row>
    <row r="309" spans="1:10" hidden="1" x14ac:dyDescent="0.25">
      <c r="A309">
        <v>2110020344</v>
      </c>
      <c r="B309">
        <v>20</v>
      </c>
      <c r="C309" t="s">
        <v>1120</v>
      </c>
      <c r="D309" t="s">
        <v>36</v>
      </c>
      <c r="E309">
        <v>12000</v>
      </c>
      <c r="F309" t="s">
        <v>4722</v>
      </c>
      <c r="G309">
        <v>2320050828</v>
      </c>
      <c r="H309" t="s">
        <v>2822</v>
      </c>
      <c r="I309" t="s">
        <v>36</v>
      </c>
      <c r="J309">
        <v>83.333333333333329</v>
      </c>
    </row>
    <row r="310" spans="1:10" hidden="1" x14ac:dyDescent="0.25">
      <c r="A310">
        <v>2110020344</v>
      </c>
      <c r="B310">
        <v>30</v>
      </c>
      <c r="C310" t="s">
        <v>1120</v>
      </c>
      <c r="D310" t="s">
        <v>36</v>
      </c>
      <c r="E310">
        <v>12000</v>
      </c>
      <c r="F310" t="s">
        <v>4722</v>
      </c>
      <c r="G310">
        <v>2320050827</v>
      </c>
      <c r="H310" t="s">
        <v>2821</v>
      </c>
      <c r="I310" t="s">
        <v>36</v>
      </c>
      <c r="J310">
        <v>1000</v>
      </c>
    </row>
    <row r="311" spans="1:10" hidden="1" x14ac:dyDescent="0.25">
      <c r="A311">
        <v>2110020344</v>
      </c>
      <c r="B311">
        <v>40</v>
      </c>
      <c r="C311" t="s">
        <v>1120</v>
      </c>
      <c r="D311" t="s">
        <v>36</v>
      </c>
      <c r="E311">
        <v>12000</v>
      </c>
      <c r="F311" t="s">
        <v>4722</v>
      </c>
      <c r="G311">
        <v>2500030343</v>
      </c>
      <c r="H311" t="s">
        <v>7331</v>
      </c>
      <c r="I311" t="s">
        <v>36</v>
      </c>
      <c r="J311">
        <v>20.833333333333332</v>
      </c>
    </row>
    <row r="312" spans="1:10" hidden="1" x14ac:dyDescent="0.25">
      <c r="A312">
        <v>2110020345</v>
      </c>
      <c r="B312">
        <v>10</v>
      </c>
      <c r="C312" t="s">
        <v>1121</v>
      </c>
      <c r="D312" t="s">
        <v>36</v>
      </c>
      <c r="E312">
        <v>12000</v>
      </c>
      <c r="F312" t="s">
        <v>4722</v>
      </c>
      <c r="G312">
        <v>2310210129</v>
      </c>
      <c r="H312" t="s">
        <v>22</v>
      </c>
      <c r="I312" t="s">
        <v>36</v>
      </c>
      <c r="J312">
        <v>12000</v>
      </c>
    </row>
    <row r="313" spans="1:10" hidden="1" x14ac:dyDescent="0.25">
      <c r="A313">
        <v>2110020345</v>
      </c>
      <c r="B313">
        <v>20</v>
      </c>
      <c r="C313" t="s">
        <v>1121</v>
      </c>
      <c r="D313" t="s">
        <v>36</v>
      </c>
      <c r="E313">
        <v>12000</v>
      </c>
      <c r="F313" t="s">
        <v>4722</v>
      </c>
      <c r="G313">
        <v>2320050828</v>
      </c>
      <c r="H313" t="s">
        <v>2822</v>
      </c>
      <c r="I313" t="s">
        <v>36</v>
      </c>
      <c r="J313">
        <v>83.333333333333329</v>
      </c>
    </row>
    <row r="314" spans="1:10" hidden="1" x14ac:dyDescent="0.25">
      <c r="A314">
        <v>2110020345</v>
      </c>
      <c r="B314">
        <v>30</v>
      </c>
      <c r="C314" t="s">
        <v>1121</v>
      </c>
      <c r="D314" t="s">
        <v>36</v>
      </c>
      <c r="E314">
        <v>12000</v>
      </c>
      <c r="F314" t="s">
        <v>4722</v>
      </c>
      <c r="G314">
        <v>2320050836</v>
      </c>
      <c r="H314" t="s">
        <v>2824</v>
      </c>
      <c r="I314" t="s">
        <v>36</v>
      </c>
      <c r="J314">
        <v>1000</v>
      </c>
    </row>
    <row r="315" spans="1:10" hidden="1" x14ac:dyDescent="0.25">
      <c r="A315">
        <v>2110020345</v>
      </c>
      <c r="B315">
        <v>40</v>
      </c>
      <c r="C315" t="s">
        <v>1121</v>
      </c>
      <c r="D315" t="s">
        <v>36</v>
      </c>
      <c r="E315">
        <v>12000</v>
      </c>
      <c r="F315" t="s">
        <v>4722</v>
      </c>
      <c r="G315">
        <v>2500030343</v>
      </c>
      <c r="H315" t="s">
        <v>7331</v>
      </c>
      <c r="I315" t="s">
        <v>36</v>
      </c>
      <c r="J315">
        <v>20.833333333333332</v>
      </c>
    </row>
    <row r="316" spans="1:10" hidden="1" x14ac:dyDescent="0.25">
      <c r="A316">
        <v>2110020346</v>
      </c>
      <c r="B316">
        <v>10</v>
      </c>
      <c r="C316" t="s">
        <v>1122</v>
      </c>
      <c r="D316" t="s">
        <v>228</v>
      </c>
      <c r="E316">
        <v>12000</v>
      </c>
      <c r="F316" t="s">
        <v>4722</v>
      </c>
      <c r="G316">
        <v>2310210010</v>
      </c>
      <c r="H316" t="s">
        <v>2515</v>
      </c>
      <c r="I316" t="s">
        <v>36</v>
      </c>
      <c r="J316">
        <v>12000</v>
      </c>
    </row>
    <row r="317" spans="1:10" hidden="1" x14ac:dyDescent="0.25">
      <c r="A317">
        <v>2110020346</v>
      </c>
      <c r="B317">
        <v>20</v>
      </c>
      <c r="C317" t="s">
        <v>1122</v>
      </c>
      <c r="D317" t="s">
        <v>228</v>
      </c>
      <c r="E317">
        <v>12000</v>
      </c>
      <c r="F317" t="s">
        <v>4722</v>
      </c>
      <c r="G317">
        <v>2310210127</v>
      </c>
      <c r="H317" t="s">
        <v>19</v>
      </c>
      <c r="I317" t="s">
        <v>36</v>
      </c>
      <c r="J317">
        <v>12000</v>
      </c>
    </row>
    <row r="318" spans="1:10" hidden="1" x14ac:dyDescent="0.25">
      <c r="A318">
        <v>2110020346</v>
      </c>
      <c r="B318">
        <v>30</v>
      </c>
      <c r="C318" t="s">
        <v>1122</v>
      </c>
      <c r="D318" t="s">
        <v>228</v>
      </c>
      <c r="E318">
        <v>12000</v>
      </c>
      <c r="F318" t="s">
        <v>4722</v>
      </c>
      <c r="G318">
        <v>2310210128</v>
      </c>
      <c r="H318" t="s">
        <v>21</v>
      </c>
      <c r="I318" t="s">
        <v>36</v>
      </c>
      <c r="J318">
        <v>12000</v>
      </c>
    </row>
    <row r="319" spans="1:10" hidden="1" x14ac:dyDescent="0.25">
      <c r="A319">
        <v>2110020346</v>
      </c>
      <c r="B319">
        <v>40</v>
      </c>
      <c r="C319" t="s">
        <v>1122</v>
      </c>
      <c r="D319" t="s">
        <v>228</v>
      </c>
      <c r="E319">
        <v>12000</v>
      </c>
      <c r="F319" t="s">
        <v>4722</v>
      </c>
      <c r="G319">
        <v>2310210129</v>
      </c>
      <c r="H319" t="s">
        <v>22</v>
      </c>
      <c r="I319" t="s">
        <v>36</v>
      </c>
      <c r="J319">
        <v>12000</v>
      </c>
    </row>
    <row r="320" spans="1:10" hidden="1" x14ac:dyDescent="0.25">
      <c r="A320">
        <v>2110020346</v>
      </c>
      <c r="B320">
        <v>50</v>
      </c>
      <c r="C320" t="s">
        <v>1122</v>
      </c>
      <c r="D320" t="s">
        <v>228</v>
      </c>
      <c r="E320">
        <v>12000</v>
      </c>
      <c r="F320" t="s">
        <v>4722</v>
      </c>
      <c r="G320">
        <v>2310210130</v>
      </c>
      <c r="H320" t="s">
        <v>23</v>
      </c>
      <c r="I320" t="s">
        <v>36</v>
      </c>
      <c r="J320">
        <v>12000</v>
      </c>
    </row>
    <row r="321" spans="1:10" hidden="1" x14ac:dyDescent="0.25">
      <c r="A321">
        <v>2110020346</v>
      </c>
      <c r="B321">
        <v>60</v>
      </c>
      <c r="C321" t="s">
        <v>1122</v>
      </c>
      <c r="D321" t="s">
        <v>228</v>
      </c>
      <c r="E321">
        <v>12000</v>
      </c>
      <c r="F321" t="s">
        <v>4722</v>
      </c>
      <c r="G321">
        <v>2310210132</v>
      </c>
      <c r="H321" t="s">
        <v>25</v>
      </c>
      <c r="I321" t="s">
        <v>36</v>
      </c>
      <c r="J321">
        <v>12000</v>
      </c>
    </row>
    <row r="322" spans="1:10" hidden="1" x14ac:dyDescent="0.25">
      <c r="A322">
        <v>2110020346</v>
      </c>
      <c r="B322">
        <v>70</v>
      </c>
      <c r="C322" t="s">
        <v>1122</v>
      </c>
      <c r="D322" t="s">
        <v>228</v>
      </c>
      <c r="E322">
        <v>12000</v>
      </c>
      <c r="F322" t="s">
        <v>4722</v>
      </c>
      <c r="G322">
        <v>2310210133</v>
      </c>
      <c r="H322" t="s">
        <v>26</v>
      </c>
      <c r="I322" t="s">
        <v>36</v>
      </c>
      <c r="J322">
        <v>12000</v>
      </c>
    </row>
    <row r="323" spans="1:10" hidden="1" x14ac:dyDescent="0.25">
      <c r="A323">
        <v>2110020346</v>
      </c>
      <c r="B323">
        <v>80</v>
      </c>
      <c r="C323" t="s">
        <v>1122</v>
      </c>
      <c r="D323" t="s">
        <v>228</v>
      </c>
      <c r="E323">
        <v>12000</v>
      </c>
      <c r="F323" t="s">
        <v>4722</v>
      </c>
      <c r="G323">
        <v>2310210134</v>
      </c>
      <c r="H323" t="s">
        <v>27</v>
      </c>
      <c r="I323" t="s">
        <v>36</v>
      </c>
      <c r="J323">
        <v>12000</v>
      </c>
    </row>
    <row r="324" spans="1:10" hidden="1" x14ac:dyDescent="0.25">
      <c r="A324">
        <v>2110020346</v>
      </c>
      <c r="B324">
        <v>90</v>
      </c>
      <c r="C324" t="s">
        <v>1122</v>
      </c>
      <c r="D324" t="s">
        <v>228</v>
      </c>
      <c r="E324">
        <v>12000</v>
      </c>
      <c r="F324" t="s">
        <v>4722</v>
      </c>
      <c r="G324">
        <v>2310210135</v>
      </c>
      <c r="H324" t="s">
        <v>28</v>
      </c>
      <c r="I324" t="s">
        <v>36</v>
      </c>
      <c r="J324">
        <v>12000</v>
      </c>
    </row>
    <row r="325" spans="1:10" hidden="1" x14ac:dyDescent="0.25">
      <c r="A325">
        <v>2110020346</v>
      </c>
      <c r="B325">
        <v>100</v>
      </c>
      <c r="C325" t="s">
        <v>1122</v>
      </c>
      <c r="D325" t="s">
        <v>228</v>
      </c>
      <c r="E325">
        <v>12000</v>
      </c>
      <c r="F325" t="s">
        <v>4722</v>
      </c>
      <c r="G325">
        <v>2310210136</v>
      </c>
      <c r="H325" t="s">
        <v>29</v>
      </c>
      <c r="I325" t="s">
        <v>36</v>
      </c>
      <c r="J325">
        <v>12000</v>
      </c>
    </row>
    <row r="326" spans="1:10" hidden="1" x14ac:dyDescent="0.25">
      <c r="A326">
        <v>2110020346</v>
      </c>
      <c r="B326">
        <v>110</v>
      </c>
      <c r="C326" t="s">
        <v>1122</v>
      </c>
      <c r="D326" t="s">
        <v>228</v>
      </c>
      <c r="E326">
        <v>12000</v>
      </c>
      <c r="F326" t="s">
        <v>4722</v>
      </c>
      <c r="G326">
        <v>2310210137</v>
      </c>
      <c r="H326" t="s">
        <v>30</v>
      </c>
      <c r="I326" t="s">
        <v>36</v>
      </c>
      <c r="J326">
        <v>12000</v>
      </c>
    </row>
    <row r="327" spans="1:10" hidden="1" x14ac:dyDescent="0.25">
      <c r="A327">
        <v>2110020346</v>
      </c>
      <c r="B327">
        <v>120</v>
      </c>
      <c r="C327" t="s">
        <v>1122</v>
      </c>
      <c r="D327" t="s">
        <v>228</v>
      </c>
      <c r="E327">
        <v>12000</v>
      </c>
      <c r="F327" t="s">
        <v>4722</v>
      </c>
      <c r="G327">
        <v>2310210138</v>
      </c>
      <c r="H327" t="s">
        <v>31</v>
      </c>
      <c r="I327" t="s">
        <v>36</v>
      </c>
      <c r="J327">
        <v>12000</v>
      </c>
    </row>
    <row r="328" spans="1:10" hidden="1" x14ac:dyDescent="0.25">
      <c r="A328">
        <v>2110020346</v>
      </c>
      <c r="B328">
        <v>130</v>
      </c>
      <c r="C328" t="s">
        <v>1122</v>
      </c>
      <c r="D328" t="s">
        <v>228</v>
      </c>
      <c r="E328">
        <v>12000</v>
      </c>
      <c r="F328" t="s">
        <v>4722</v>
      </c>
      <c r="G328">
        <v>2310210178</v>
      </c>
      <c r="H328" t="s">
        <v>6799</v>
      </c>
      <c r="I328" t="s">
        <v>36</v>
      </c>
      <c r="J328">
        <v>12000</v>
      </c>
    </row>
    <row r="329" spans="1:10" hidden="1" x14ac:dyDescent="0.25">
      <c r="A329">
        <v>2110020346</v>
      </c>
      <c r="B329">
        <v>140</v>
      </c>
      <c r="C329" t="s">
        <v>1122</v>
      </c>
      <c r="D329" t="s">
        <v>228</v>
      </c>
      <c r="E329">
        <v>12000</v>
      </c>
      <c r="F329" t="s">
        <v>4722</v>
      </c>
      <c r="G329">
        <v>2310210179</v>
      </c>
      <c r="H329" t="s">
        <v>6800</v>
      </c>
      <c r="I329" t="s">
        <v>36</v>
      </c>
      <c r="J329">
        <v>12000</v>
      </c>
    </row>
    <row r="330" spans="1:10" hidden="1" x14ac:dyDescent="0.25">
      <c r="A330">
        <v>2110020346</v>
      </c>
      <c r="B330">
        <v>150</v>
      </c>
      <c r="C330" t="s">
        <v>1122</v>
      </c>
      <c r="D330" t="s">
        <v>228</v>
      </c>
      <c r="E330">
        <v>12000</v>
      </c>
      <c r="F330" t="s">
        <v>4722</v>
      </c>
      <c r="G330">
        <v>2310210180</v>
      </c>
      <c r="H330" t="s">
        <v>6801</v>
      </c>
      <c r="I330" t="s">
        <v>36</v>
      </c>
      <c r="J330">
        <v>12000</v>
      </c>
    </row>
    <row r="331" spans="1:10" hidden="1" x14ac:dyDescent="0.25">
      <c r="A331">
        <v>2110020346</v>
      </c>
      <c r="B331">
        <v>160</v>
      </c>
      <c r="C331" t="s">
        <v>1122</v>
      </c>
      <c r="D331" t="s">
        <v>228</v>
      </c>
      <c r="E331">
        <v>12000</v>
      </c>
      <c r="F331" t="s">
        <v>4722</v>
      </c>
      <c r="G331">
        <v>2310210181</v>
      </c>
      <c r="H331" t="s">
        <v>6802</v>
      </c>
      <c r="I331" t="s">
        <v>36</v>
      </c>
      <c r="J331">
        <v>12000</v>
      </c>
    </row>
    <row r="332" spans="1:10" hidden="1" x14ac:dyDescent="0.25">
      <c r="A332">
        <v>2110020346</v>
      </c>
      <c r="B332">
        <v>170</v>
      </c>
      <c r="C332" t="s">
        <v>1122</v>
      </c>
      <c r="D332" t="s">
        <v>228</v>
      </c>
      <c r="E332">
        <v>12000</v>
      </c>
      <c r="F332" t="s">
        <v>4722</v>
      </c>
      <c r="G332">
        <v>2310210182</v>
      </c>
      <c r="H332" t="s">
        <v>6803</v>
      </c>
      <c r="I332" t="s">
        <v>36</v>
      </c>
      <c r="J332">
        <v>12000</v>
      </c>
    </row>
    <row r="333" spans="1:10" hidden="1" x14ac:dyDescent="0.25">
      <c r="A333">
        <v>2110020346</v>
      </c>
      <c r="B333">
        <v>180</v>
      </c>
      <c r="C333" t="s">
        <v>1122</v>
      </c>
      <c r="D333" t="s">
        <v>228</v>
      </c>
      <c r="E333">
        <v>12000</v>
      </c>
      <c r="F333" t="s">
        <v>4722</v>
      </c>
      <c r="G333">
        <v>2310210183</v>
      </c>
      <c r="H333" t="s">
        <v>6804</v>
      </c>
      <c r="I333" t="s">
        <v>36</v>
      </c>
      <c r="J333">
        <v>12000</v>
      </c>
    </row>
    <row r="334" spans="1:10" hidden="1" x14ac:dyDescent="0.25">
      <c r="A334">
        <v>2110020346</v>
      </c>
      <c r="B334">
        <v>190</v>
      </c>
      <c r="C334" t="s">
        <v>1122</v>
      </c>
      <c r="D334" t="s">
        <v>228</v>
      </c>
      <c r="E334">
        <v>12000</v>
      </c>
      <c r="F334" t="s">
        <v>4722</v>
      </c>
      <c r="G334">
        <v>2310210184</v>
      </c>
      <c r="H334" t="s">
        <v>6805</v>
      </c>
      <c r="I334" t="s">
        <v>36</v>
      </c>
      <c r="J334">
        <v>12000</v>
      </c>
    </row>
    <row r="335" spans="1:10" hidden="1" x14ac:dyDescent="0.25">
      <c r="A335">
        <v>2110020346</v>
      </c>
      <c r="B335">
        <v>200</v>
      </c>
      <c r="C335" t="s">
        <v>1122</v>
      </c>
      <c r="D335" t="s">
        <v>228</v>
      </c>
      <c r="E335">
        <v>12000</v>
      </c>
      <c r="F335" t="s">
        <v>4722</v>
      </c>
      <c r="G335">
        <v>2310210185</v>
      </c>
      <c r="H335" t="s">
        <v>6806</v>
      </c>
      <c r="I335" t="s">
        <v>36</v>
      </c>
      <c r="J335">
        <v>12000</v>
      </c>
    </row>
    <row r="336" spans="1:10" hidden="1" x14ac:dyDescent="0.25">
      <c r="A336">
        <v>2110020346</v>
      </c>
      <c r="B336">
        <v>210</v>
      </c>
      <c r="C336" t="s">
        <v>1122</v>
      </c>
      <c r="D336" t="s">
        <v>228</v>
      </c>
      <c r="E336">
        <v>12000</v>
      </c>
      <c r="F336" t="s">
        <v>4722</v>
      </c>
      <c r="G336">
        <v>2310210186</v>
      </c>
      <c r="H336" t="s">
        <v>6807</v>
      </c>
      <c r="I336" t="s">
        <v>36</v>
      </c>
      <c r="J336">
        <v>12000</v>
      </c>
    </row>
    <row r="337" spans="1:10" hidden="1" x14ac:dyDescent="0.25">
      <c r="A337">
        <v>2110020346</v>
      </c>
      <c r="B337">
        <v>220</v>
      </c>
      <c r="C337" t="s">
        <v>1122</v>
      </c>
      <c r="D337" t="s">
        <v>228</v>
      </c>
      <c r="E337">
        <v>12000</v>
      </c>
      <c r="F337" t="s">
        <v>4722</v>
      </c>
      <c r="G337">
        <v>2310210187</v>
      </c>
      <c r="H337" t="s">
        <v>6808</v>
      </c>
      <c r="I337" t="s">
        <v>36</v>
      </c>
      <c r="J337">
        <v>12000</v>
      </c>
    </row>
    <row r="338" spans="1:10" hidden="1" x14ac:dyDescent="0.25">
      <c r="A338">
        <v>2110020346</v>
      </c>
      <c r="B338">
        <v>230</v>
      </c>
      <c r="C338" t="s">
        <v>1122</v>
      </c>
      <c r="D338" t="s">
        <v>228</v>
      </c>
      <c r="E338">
        <v>12000</v>
      </c>
      <c r="F338" t="s">
        <v>4722</v>
      </c>
      <c r="G338">
        <v>2310210188</v>
      </c>
      <c r="H338" t="s">
        <v>6809</v>
      </c>
      <c r="I338" t="s">
        <v>36</v>
      </c>
      <c r="J338">
        <v>12000</v>
      </c>
    </row>
    <row r="339" spans="1:10" hidden="1" x14ac:dyDescent="0.25">
      <c r="A339">
        <v>2110020346</v>
      </c>
      <c r="B339">
        <v>240</v>
      </c>
      <c r="C339" t="s">
        <v>1122</v>
      </c>
      <c r="D339" t="s">
        <v>228</v>
      </c>
      <c r="E339">
        <v>12000</v>
      </c>
      <c r="F339" t="s">
        <v>4722</v>
      </c>
      <c r="G339">
        <v>2310210189</v>
      </c>
      <c r="H339" t="s">
        <v>6810</v>
      </c>
      <c r="I339" t="s">
        <v>36</v>
      </c>
      <c r="J339">
        <v>12000</v>
      </c>
    </row>
    <row r="340" spans="1:10" hidden="1" x14ac:dyDescent="0.25">
      <c r="A340">
        <v>2110020346</v>
      </c>
      <c r="B340">
        <v>250</v>
      </c>
      <c r="C340" t="s">
        <v>1122</v>
      </c>
      <c r="D340" t="s">
        <v>228</v>
      </c>
      <c r="E340">
        <v>12000</v>
      </c>
      <c r="F340" t="s">
        <v>4722</v>
      </c>
      <c r="G340">
        <v>2310210190</v>
      </c>
      <c r="H340" t="s">
        <v>6811</v>
      </c>
      <c r="I340" t="s">
        <v>36</v>
      </c>
      <c r="J340">
        <v>12000</v>
      </c>
    </row>
    <row r="341" spans="1:10" hidden="1" x14ac:dyDescent="0.25">
      <c r="A341">
        <v>2110020346</v>
      </c>
      <c r="B341">
        <v>260</v>
      </c>
      <c r="C341" t="s">
        <v>1122</v>
      </c>
      <c r="D341" t="s">
        <v>228</v>
      </c>
      <c r="E341">
        <v>12000</v>
      </c>
      <c r="F341" t="s">
        <v>4722</v>
      </c>
      <c r="G341">
        <v>2310210191</v>
      </c>
      <c r="H341" t="s">
        <v>6812</v>
      </c>
      <c r="I341" t="s">
        <v>36</v>
      </c>
      <c r="J341">
        <v>12000</v>
      </c>
    </row>
    <row r="342" spans="1:10" hidden="1" x14ac:dyDescent="0.25">
      <c r="A342">
        <v>2110020346</v>
      </c>
      <c r="B342">
        <v>270</v>
      </c>
      <c r="C342" t="s">
        <v>1122</v>
      </c>
      <c r="D342" t="s">
        <v>228</v>
      </c>
      <c r="E342">
        <v>12000</v>
      </c>
      <c r="F342" t="s">
        <v>4722</v>
      </c>
      <c r="G342">
        <v>2310210192</v>
      </c>
      <c r="H342" t="s">
        <v>6813</v>
      </c>
      <c r="I342" t="s">
        <v>36</v>
      </c>
      <c r="J342">
        <v>12000</v>
      </c>
    </row>
    <row r="343" spans="1:10" hidden="1" x14ac:dyDescent="0.25">
      <c r="A343">
        <v>2110020346</v>
      </c>
      <c r="B343">
        <v>280</v>
      </c>
      <c r="C343" t="s">
        <v>1122</v>
      </c>
      <c r="D343" t="s">
        <v>228</v>
      </c>
      <c r="E343">
        <v>12000</v>
      </c>
      <c r="F343" t="s">
        <v>4722</v>
      </c>
      <c r="G343">
        <v>2310210193</v>
      </c>
      <c r="H343" t="s">
        <v>6814</v>
      </c>
      <c r="I343" t="s">
        <v>36</v>
      </c>
      <c r="J343">
        <v>12000</v>
      </c>
    </row>
    <row r="344" spans="1:10" hidden="1" x14ac:dyDescent="0.25">
      <c r="A344">
        <v>2110020346</v>
      </c>
      <c r="B344">
        <v>290</v>
      </c>
      <c r="C344" t="s">
        <v>1122</v>
      </c>
      <c r="D344" t="s">
        <v>228</v>
      </c>
      <c r="E344">
        <v>12000</v>
      </c>
      <c r="F344" t="s">
        <v>4722</v>
      </c>
      <c r="G344">
        <v>2310210194</v>
      </c>
      <c r="H344" t="s">
        <v>6815</v>
      </c>
      <c r="I344" t="s">
        <v>36</v>
      </c>
      <c r="J344">
        <v>12000</v>
      </c>
    </row>
    <row r="345" spans="1:10" hidden="1" x14ac:dyDescent="0.25">
      <c r="A345">
        <v>2110020346</v>
      </c>
      <c r="B345">
        <v>300</v>
      </c>
      <c r="C345" t="s">
        <v>1122</v>
      </c>
      <c r="D345" t="s">
        <v>228</v>
      </c>
      <c r="E345">
        <v>12000</v>
      </c>
      <c r="F345" t="s">
        <v>4722</v>
      </c>
      <c r="G345">
        <v>2310210195</v>
      </c>
      <c r="H345" t="s">
        <v>6816</v>
      </c>
      <c r="I345" t="s">
        <v>36</v>
      </c>
      <c r="J345">
        <v>12000</v>
      </c>
    </row>
    <row r="346" spans="1:10" hidden="1" x14ac:dyDescent="0.25">
      <c r="A346">
        <v>2110020346</v>
      </c>
      <c r="B346">
        <v>310</v>
      </c>
      <c r="C346" t="s">
        <v>1122</v>
      </c>
      <c r="D346" t="s">
        <v>228</v>
      </c>
      <c r="E346">
        <v>12000</v>
      </c>
      <c r="F346" t="s">
        <v>4722</v>
      </c>
      <c r="G346">
        <v>2310210196</v>
      </c>
      <c r="H346" t="s">
        <v>6817</v>
      </c>
      <c r="I346" t="s">
        <v>36</v>
      </c>
      <c r="J346">
        <v>12000</v>
      </c>
    </row>
    <row r="347" spans="1:10" hidden="1" x14ac:dyDescent="0.25">
      <c r="A347">
        <v>2110020346</v>
      </c>
      <c r="B347">
        <v>320</v>
      </c>
      <c r="C347" t="s">
        <v>1122</v>
      </c>
      <c r="D347" t="s">
        <v>228</v>
      </c>
      <c r="E347">
        <v>12000</v>
      </c>
      <c r="F347" t="s">
        <v>4722</v>
      </c>
      <c r="G347">
        <v>2310210197</v>
      </c>
      <c r="H347" t="s">
        <v>6818</v>
      </c>
      <c r="I347" t="s">
        <v>36</v>
      </c>
      <c r="J347">
        <v>12000</v>
      </c>
    </row>
    <row r="348" spans="1:10" hidden="1" x14ac:dyDescent="0.25">
      <c r="A348">
        <v>2110020346</v>
      </c>
      <c r="B348">
        <v>330</v>
      </c>
      <c r="C348" t="s">
        <v>1122</v>
      </c>
      <c r="D348" t="s">
        <v>228</v>
      </c>
      <c r="E348">
        <v>12000</v>
      </c>
      <c r="F348" t="s">
        <v>4722</v>
      </c>
      <c r="G348">
        <v>2310210198</v>
      </c>
      <c r="H348" t="s">
        <v>6819</v>
      </c>
      <c r="I348" t="s">
        <v>36</v>
      </c>
      <c r="J348">
        <v>12000</v>
      </c>
    </row>
    <row r="349" spans="1:10" hidden="1" x14ac:dyDescent="0.25">
      <c r="A349">
        <v>2110020346</v>
      </c>
      <c r="B349">
        <v>340</v>
      </c>
      <c r="C349" t="s">
        <v>1122</v>
      </c>
      <c r="D349" t="s">
        <v>228</v>
      </c>
      <c r="E349">
        <v>12000</v>
      </c>
      <c r="F349" t="s">
        <v>4722</v>
      </c>
      <c r="G349">
        <v>2310210199</v>
      </c>
      <c r="H349" t="s">
        <v>2572</v>
      </c>
      <c r="I349" t="s">
        <v>36</v>
      </c>
      <c r="J349">
        <v>12000</v>
      </c>
    </row>
    <row r="350" spans="1:10" hidden="1" x14ac:dyDescent="0.25">
      <c r="A350">
        <v>2110020346</v>
      </c>
      <c r="B350">
        <v>350</v>
      </c>
      <c r="C350" t="s">
        <v>1122</v>
      </c>
      <c r="D350" t="s">
        <v>228</v>
      </c>
      <c r="E350">
        <v>12000</v>
      </c>
      <c r="F350" t="s">
        <v>4722</v>
      </c>
      <c r="G350">
        <v>2310210200</v>
      </c>
      <c r="H350" t="s">
        <v>6820</v>
      </c>
      <c r="I350" t="s">
        <v>36</v>
      </c>
      <c r="J350">
        <v>12000</v>
      </c>
    </row>
    <row r="351" spans="1:10" hidden="1" x14ac:dyDescent="0.25">
      <c r="A351">
        <v>2110020346</v>
      </c>
      <c r="B351">
        <v>360</v>
      </c>
      <c r="C351" t="s">
        <v>1122</v>
      </c>
      <c r="D351" t="s">
        <v>228</v>
      </c>
      <c r="E351">
        <v>12000</v>
      </c>
      <c r="F351" t="s">
        <v>4722</v>
      </c>
      <c r="G351">
        <v>2310210201</v>
      </c>
      <c r="H351" t="s">
        <v>6821</v>
      </c>
      <c r="I351" t="s">
        <v>36</v>
      </c>
      <c r="J351">
        <v>12000</v>
      </c>
    </row>
    <row r="352" spans="1:10" hidden="1" x14ac:dyDescent="0.25">
      <c r="A352">
        <v>2110020346</v>
      </c>
      <c r="B352">
        <v>370</v>
      </c>
      <c r="C352" t="s">
        <v>1122</v>
      </c>
      <c r="D352" t="s">
        <v>228</v>
      </c>
      <c r="E352">
        <v>12000</v>
      </c>
      <c r="F352" t="s">
        <v>4722</v>
      </c>
      <c r="G352">
        <v>2320050821</v>
      </c>
      <c r="H352" t="s">
        <v>2817</v>
      </c>
      <c r="I352" t="s">
        <v>36</v>
      </c>
      <c r="J352">
        <v>12000</v>
      </c>
    </row>
    <row r="353" spans="1:10" hidden="1" x14ac:dyDescent="0.25">
      <c r="A353">
        <v>2110020346</v>
      </c>
      <c r="B353">
        <v>380</v>
      </c>
      <c r="C353" t="s">
        <v>1122</v>
      </c>
      <c r="D353" t="s">
        <v>228</v>
      </c>
      <c r="E353">
        <v>12000</v>
      </c>
      <c r="F353" t="s">
        <v>4722</v>
      </c>
      <c r="G353">
        <v>2500030346</v>
      </c>
      <c r="H353" t="s">
        <v>7334</v>
      </c>
      <c r="I353" t="s">
        <v>36</v>
      </c>
      <c r="J353">
        <v>334</v>
      </c>
    </row>
    <row r="354" spans="1:10" hidden="1" x14ac:dyDescent="0.25">
      <c r="A354">
        <v>2110020347</v>
      </c>
      <c r="B354">
        <v>10</v>
      </c>
      <c r="C354" t="s">
        <v>1123</v>
      </c>
      <c r="D354" t="s">
        <v>36</v>
      </c>
      <c r="E354">
        <v>12000</v>
      </c>
      <c r="F354" t="s">
        <v>6650</v>
      </c>
      <c r="G354">
        <v>2310090126</v>
      </c>
      <c r="H354" t="s">
        <v>2252</v>
      </c>
      <c r="I354" t="s">
        <v>36</v>
      </c>
      <c r="J354">
        <v>12000</v>
      </c>
    </row>
    <row r="355" spans="1:10" hidden="1" x14ac:dyDescent="0.25">
      <c r="A355">
        <v>2110020347</v>
      </c>
      <c r="B355">
        <v>20</v>
      </c>
      <c r="C355" t="s">
        <v>1123</v>
      </c>
      <c r="D355" t="s">
        <v>36</v>
      </c>
      <c r="E355">
        <v>12000</v>
      </c>
      <c r="F355" t="s">
        <v>6650</v>
      </c>
      <c r="G355">
        <v>2310160564</v>
      </c>
      <c r="H355" t="s">
        <v>2453</v>
      </c>
      <c r="I355" t="s">
        <v>36</v>
      </c>
      <c r="J355">
        <v>12000</v>
      </c>
    </row>
    <row r="356" spans="1:10" hidden="1" x14ac:dyDescent="0.25">
      <c r="A356">
        <v>2110020347</v>
      </c>
      <c r="B356">
        <v>30</v>
      </c>
      <c r="C356" t="s">
        <v>1123</v>
      </c>
      <c r="D356" t="s">
        <v>36</v>
      </c>
      <c r="E356">
        <v>12000</v>
      </c>
      <c r="F356" t="s">
        <v>6650</v>
      </c>
      <c r="G356">
        <v>2310160560</v>
      </c>
      <c r="H356" t="s">
        <v>2449</v>
      </c>
      <c r="I356" t="s">
        <v>36</v>
      </c>
      <c r="J356">
        <v>12000</v>
      </c>
    </row>
    <row r="357" spans="1:10" hidden="1" x14ac:dyDescent="0.25">
      <c r="A357">
        <v>2110020347</v>
      </c>
      <c r="B357">
        <v>40</v>
      </c>
      <c r="C357" t="s">
        <v>1123</v>
      </c>
      <c r="D357" t="s">
        <v>36</v>
      </c>
      <c r="E357">
        <v>12000</v>
      </c>
      <c r="F357" t="s">
        <v>6650</v>
      </c>
      <c r="G357">
        <v>2410110104</v>
      </c>
      <c r="H357" t="s">
        <v>3253</v>
      </c>
      <c r="I357" t="s">
        <v>89</v>
      </c>
      <c r="J357">
        <v>45</v>
      </c>
    </row>
    <row r="358" spans="1:10" hidden="1" x14ac:dyDescent="0.25">
      <c r="A358">
        <v>2110020347</v>
      </c>
      <c r="B358">
        <v>50</v>
      </c>
      <c r="C358" t="s">
        <v>1123</v>
      </c>
      <c r="D358" t="s">
        <v>36</v>
      </c>
      <c r="E358">
        <v>12000</v>
      </c>
      <c r="F358" t="s">
        <v>6650</v>
      </c>
      <c r="G358">
        <v>2410170037</v>
      </c>
      <c r="H358" t="s">
        <v>3279</v>
      </c>
      <c r="I358" t="s">
        <v>36</v>
      </c>
      <c r="J358">
        <v>12000</v>
      </c>
    </row>
    <row r="359" spans="1:10" hidden="1" x14ac:dyDescent="0.25">
      <c r="A359">
        <v>2110020347</v>
      </c>
      <c r="B359">
        <v>60</v>
      </c>
      <c r="C359" t="s">
        <v>1123</v>
      </c>
      <c r="D359" t="s">
        <v>36</v>
      </c>
      <c r="E359">
        <v>12000</v>
      </c>
      <c r="F359" t="s">
        <v>6650</v>
      </c>
      <c r="G359">
        <v>2410170050</v>
      </c>
      <c r="H359" t="s">
        <v>3281</v>
      </c>
      <c r="I359" t="s">
        <v>36</v>
      </c>
      <c r="J359">
        <v>12000</v>
      </c>
    </row>
    <row r="360" spans="1:10" hidden="1" x14ac:dyDescent="0.25">
      <c r="A360">
        <v>2110020347</v>
      </c>
      <c r="B360">
        <v>70</v>
      </c>
      <c r="C360" t="s">
        <v>1123</v>
      </c>
      <c r="D360" t="s">
        <v>36</v>
      </c>
      <c r="E360">
        <v>12000</v>
      </c>
      <c r="F360" t="s">
        <v>6650</v>
      </c>
      <c r="G360">
        <v>2320050822</v>
      </c>
      <c r="H360" t="s">
        <v>2818</v>
      </c>
      <c r="I360" t="s">
        <v>36</v>
      </c>
      <c r="J360">
        <v>1000</v>
      </c>
    </row>
    <row r="361" spans="1:10" hidden="1" x14ac:dyDescent="0.25">
      <c r="A361">
        <v>2110020347</v>
      </c>
      <c r="B361">
        <v>80</v>
      </c>
      <c r="C361" t="s">
        <v>1123</v>
      </c>
      <c r="D361" t="s">
        <v>36</v>
      </c>
      <c r="E361">
        <v>12000</v>
      </c>
      <c r="F361" t="s">
        <v>6650</v>
      </c>
      <c r="G361">
        <v>2500030097</v>
      </c>
      <c r="H361" t="s">
        <v>7286</v>
      </c>
      <c r="I361" t="s">
        <v>36</v>
      </c>
      <c r="J361">
        <v>22</v>
      </c>
    </row>
    <row r="362" spans="1:10" hidden="1" x14ac:dyDescent="0.25">
      <c r="A362">
        <v>2110020348</v>
      </c>
      <c r="B362">
        <v>10</v>
      </c>
      <c r="C362" t="s">
        <v>1124</v>
      </c>
      <c r="D362" t="s">
        <v>36</v>
      </c>
      <c r="E362">
        <v>12000</v>
      </c>
      <c r="F362" t="s">
        <v>6650</v>
      </c>
      <c r="G362">
        <v>2310090126</v>
      </c>
      <c r="H362" t="s">
        <v>2252</v>
      </c>
      <c r="I362" t="s">
        <v>36</v>
      </c>
      <c r="J362">
        <v>12000</v>
      </c>
    </row>
    <row r="363" spans="1:10" hidden="1" x14ac:dyDescent="0.25">
      <c r="A363">
        <v>2110020348</v>
      </c>
      <c r="B363">
        <v>20</v>
      </c>
      <c r="C363" t="s">
        <v>1124</v>
      </c>
      <c r="D363" t="s">
        <v>36</v>
      </c>
      <c r="E363">
        <v>12000</v>
      </c>
      <c r="F363" t="s">
        <v>6650</v>
      </c>
      <c r="G363">
        <v>2310160567</v>
      </c>
      <c r="H363" t="s">
        <v>2456</v>
      </c>
      <c r="I363" t="s">
        <v>36</v>
      </c>
      <c r="J363">
        <v>12000</v>
      </c>
    </row>
    <row r="364" spans="1:10" hidden="1" x14ac:dyDescent="0.25">
      <c r="A364">
        <v>2110020348</v>
      </c>
      <c r="B364">
        <v>30</v>
      </c>
      <c r="C364" t="s">
        <v>1124</v>
      </c>
      <c r="D364" t="s">
        <v>36</v>
      </c>
      <c r="E364">
        <v>12000</v>
      </c>
      <c r="F364" t="s">
        <v>6650</v>
      </c>
      <c r="G364">
        <v>2310160563</v>
      </c>
      <c r="H364" t="s">
        <v>2452</v>
      </c>
      <c r="I364" t="s">
        <v>36</v>
      </c>
      <c r="J364">
        <v>12000</v>
      </c>
    </row>
    <row r="365" spans="1:10" hidden="1" x14ac:dyDescent="0.25">
      <c r="A365">
        <v>2110020348</v>
      </c>
      <c r="B365">
        <v>40</v>
      </c>
      <c r="C365" t="s">
        <v>1124</v>
      </c>
      <c r="D365" t="s">
        <v>36</v>
      </c>
      <c r="E365">
        <v>12000</v>
      </c>
      <c r="F365" t="s">
        <v>6650</v>
      </c>
      <c r="G365">
        <v>2410170037</v>
      </c>
      <c r="H365" t="s">
        <v>3279</v>
      </c>
      <c r="I365" t="s">
        <v>36</v>
      </c>
      <c r="J365">
        <v>12000</v>
      </c>
    </row>
    <row r="366" spans="1:10" hidden="1" x14ac:dyDescent="0.25">
      <c r="A366">
        <v>2110020348</v>
      </c>
      <c r="B366">
        <v>50</v>
      </c>
      <c r="C366" t="s">
        <v>1124</v>
      </c>
      <c r="D366" t="s">
        <v>36</v>
      </c>
      <c r="E366">
        <v>12000</v>
      </c>
      <c r="F366" t="s">
        <v>6650</v>
      </c>
      <c r="G366">
        <v>2410170050</v>
      </c>
      <c r="H366" t="s">
        <v>3281</v>
      </c>
      <c r="I366" t="s">
        <v>36</v>
      </c>
      <c r="J366">
        <v>12000</v>
      </c>
    </row>
    <row r="367" spans="1:10" hidden="1" x14ac:dyDescent="0.25">
      <c r="A367">
        <v>2110020348</v>
      </c>
      <c r="B367">
        <v>60</v>
      </c>
      <c r="C367" t="s">
        <v>1124</v>
      </c>
      <c r="D367" t="s">
        <v>36</v>
      </c>
      <c r="E367">
        <v>12000</v>
      </c>
      <c r="F367" t="s">
        <v>6650</v>
      </c>
      <c r="G367">
        <v>2320050823</v>
      </c>
      <c r="H367" t="s">
        <v>4757</v>
      </c>
      <c r="I367" t="s">
        <v>36</v>
      </c>
      <c r="J367">
        <v>1000</v>
      </c>
    </row>
    <row r="368" spans="1:10" hidden="1" x14ac:dyDescent="0.25">
      <c r="A368">
        <v>2110020348</v>
      </c>
      <c r="B368">
        <v>70</v>
      </c>
      <c r="C368" t="s">
        <v>1124</v>
      </c>
      <c r="D368" t="s">
        <v>36</v>
      </c>
      <c r="E368">
        <v>12000</v>
      </c>
      <c r="F368" t="s">
        <v>6650</v>
      </c>
      <c r="G368">
        <v>2500030097</v>
      </c>
      <c r="H368" t="s">
        <v>7286</v>
      </c>
      <c r="I368" t="s">
        <v>36</v>
      </c>
      <c r="J368">
        <v>22</v>
      </c>
    </row>
    <row r="369" spans="1:10" hidden="1" x14ac:dyDescent="0.25">
      <c r="A369">
        <v>2110020348</v>
      </c>
      <c r="B369">
        <v>80</v>
      </c>
      <c r="C369" t="s">
        <v>1124</v>
      </c>
      <c r="D369" t="s">
        <v>36</v>
      </c>
      <c r="E369">
        <v>12000</v>
      </c>
      <c r="F369" t="s">
        <v>6650</v>
      </c>
      <c r="G369">
        <v>2410110105</v>
      </c>
      <c r="H369" t="s">
        <v>3254</v>
      </c>
      <c r="I369" t="s">
        <v>89</v>
      </c>
      <c r="J369">
        <v>45</v>
      </c>
    </row>
    <row r="370" spans="1:10" hidden="1" x14ac:dyDescent="0.25">
      <c r="A370">
        <v>2110020349</v>
      </c>
      <c r="B370">
        <v>10</v>
      </c>
      <c r="C370" t="s">
        <v>1125</v>
      </c>
      <c r="D370" t="s">
        <v>36</v>
      </c>
      <c r="E370">
        <v>12000</v>
      </c>
      <c r="F370" t="s">
        <v>6650</v>
      </c>
      <c r="G370">
        <v>2310090126</v>
      </c>
      <c r="H370" t="s">
        <v>2252</v>
      </c>
      <c r="I370" t="s">
        <v>36</v>
      </c>
      <c r="J370">
        <v>12000</v>
      </c>
    </row>
    <row r="371" spans="1:10" hidden="1" x14ac:dyDescent="0.25">
      <c r="A371">
        <v>2110020349</v>
      </c>
      <c r="B371">
        <v>20</v>
      </c>
      <c r="C371" t="s">
        <v>1125</v>
      </c>
      <c r="D371" t="s">
        <v>36</v>
      </c>
      <c r="E371">
        <v>12000</v>
      </c>
      <c r="F371" t="s">
        <v>6650</v>
      </c>
      <c r="G371">
        <v>2310160566</v>
      </c>
      <c r="H371" t="s">
        <v>2455</v>
      </c>
      <c r="I371" t="s">
        <v>36</v>
      </c>
      <c r="J371">
        <v>12000</v>
      </c>
    </row>
    <row r="372" spans="1:10" hidden="1" x14ac:dyDescent="0.25">
      <c r="A372">
        <v>2110020349</v>
      </c>
      <c r="B372">
        <v>30</v>
      </c>
      <c r="C372" t="s">
        <v>1125</v>
      </c>
      <c r="D372" t="s">
        <v>36</v>
      </c>
      <c r="E372">
        <v>12000</v>
      </c>
      <c r="F372" t="s">
        <v>6650</v>
      </c>
      <c r="G372">
        <v>2310160562</v>
      </c>
      <c r="H372" t="s">
        <v>2451</v>
      </c>
      <c r="I372" t="s">
        <v>36</v>
      </c>
      <c r="J372">
        <v>12000</v>
      </c>
    </row>
    <row r="373" spans="1:10" hidden="1" x14ac:dyDescent="0.25">
      <c r="A373">
        <v>2110020349</v>
      </c>
      <c r="B373">
        <v>40</v>
      </c>
      <c r="C373" t="s">
        <v>1125</v>
      </c>
      <c r="D373" t="s">
        <v>36</v>
      </c>
      <c r="E373">
        <v>12000</v>
      </c>
      <c r="F373" t="s">
        <v>6650</v>
      </c>
      <c r="G373">
        <v>2410170037</v>
      </c>
      <c r="H373" t="s">
        <v>3279</v>
      </c>
      <c r="I373" t="s">
        <v>36</v>
      </c>
      <c r="J373">
        <v>12000</v>
      </c>
    </row>
    <row r="374" spans="1:10" hidden="1" x14ac:dyDescent="0.25">
      <c r="A374">
        <v>2110020349</v>
      </c>
      <c r="B374">
        <v>50</v>
      </c>
      <c r="C374" t="s">
        <v>1125</v>
      </c>
      <c r="D374" t="s">
        <v>36</v>
      </c>
      <c r="E374">
        <v>12000</v>
      </c>
      <c r="F374" t="s">
        <v>6650</v>
      </c>
      <c r="G374">
        <v>2410170050</v>
      </c>
      <c r="H374" t="s">
        <v>3281</v>
      </c>
      <c r="I374" t="s">
        <v>36</v>
      </c>
      <c r="J374">
        <v>12000</v>
      </c>
    </row>
    <row r="375" spans="1:10" hidden="1" x14ac:dyDescent="0.25">
      <c r="A375">
        <v>2110020349</v>
      </c>
      <c r="B375">
        <v>60</v>
      </c>
      <c r="C375" t="s">
        <v>1125</v>
      </c>
      <c r="D375" t="s">
        <v>36</v>
      </c>
      <c r="E375">
        <v>12000</v>
      </c>
      <c r="F375" t="s">
        <v>6650</v>
      </c>
      <c r="G375">
        <v>2320050824</v>
      </c>
      <c r="H375" t="s">
        <v>2819</v>
      </c>
      <c r="I375" t="s">
        <v>36</v>
      </c>
      <c r="J375">
        <v>1000</v>
      </c>
    </row>
    <row r="376" spans="1:10" hidden="1" x14ac:dyDescent="0.25">
      <c r="A376">
        <v>2110020349</v>
      </c>
      <c r="B376">
        <v>70</v>
      </c>
      <c r="C376" t="s">
        <v>1125</v>
      </c>
      <c r="D376" t="s">
        <v>36</v>
      </c>
      <c r="E376">
        <v>12000</v>
      </c>
      <c r="F376" t="s">
        <v>6650</v>
      </c>
      <c r="G376">
        <v>2500030097</v>
      </c>
      <c r="H376" t="s">
        <v>7286</v>
      </c>
      <c r="I376" t="s">
        <v>36</v>
      </c>
      <c r="J376">
        <v>22</v>
      </c>
    </row>
    <row r="377" spans="1:10" hidden="1" x14ac:dyDescent="0.25">
      <c r="A377">
        <v>2110020349</v>
      </c>
      <c r="B377">
        <v>80</v>
      </c>
      <c r="C377" t="s">
        <v>1125</v>
      </c>
      <c r="D377" t="s">
        <v>36</v>
      </c>
      <c r="E377">
        <v>12000</v>
      </c>
      <c r="F377" t="s">
        <v>6650</v>
      </c>
      <c r="G377">
        <v>2410110103</v>
      </c>
      <c r="H377" t="s">
        <v>3252</v>
      </c>
      <c r="I377" t="s">
        <v>89</v>
      </c>
      <c r="J377">
        <v>45</v>
      </c>
    </row>
    <row r="378" spans="1:10" hidden="1" x14ac:dyDescent="0.25">
      <c r="A378">
        <v>2110020350</v>
      </c>
      <c r="B378">
        <v>10</v>
      </c>
      <c r="C378" t="s">
        <v>1126</v>
      </c>
      <c r="D378" t="s">
        <v>36</v>
      </c>
      <c r="E378">
        <v>12000</v>
      </c>
      <c r="F378" t="s">
        <v>6650</v>
      </c>
      <c r="G378">
        <v>2310090126</v>
      </c>
      <c r="H378" t="s">
        <v>2252</v>
      </c>
      <c r="I378" t="s">
        <v>36</v>
      </c>
      <c r="J378">
        <v>12000</v>
      </c>
    </row>
    <row r="379" spans="1:10" hidden="1" x14ac:dyDescent="0.25">
      <c r="A379">
        <v>2110020350</v>
      </c>
      <c r="B379">
        <v>20</v>
      </c>
      <c r="C379" t="s">
        <v>1126</v>
      </c>
      <c r="D379" t="s">
        <v>36</v>
      </c>
      <c r="E379">
        <v>12000</v>
      </c>
      <c r="F379" t="s">
        <v>6650</v>
      </c>
      <c r="G379">
        <v>2310160565</v>
      </c>
      <c r="H379" t="s">
        <v>2454</v>
      </c>
      <c r="I379" t="s">
        <v>36</v>
      </c>
      <c r="J379">
        <v>12000</v>
      </c>
    </row>
    <row r="380" spans="1:10" hidden="1" x14ac:dyDescent="0.25">
      <c r="A380">
        <v>2110020350</v>
      </c>
      <c r="B380">
        <v>30</v>
      </c>
      <c r="C380" t="s">
        <v>1126</v>
      </c>
      <c r="D380" t="s">
        <v>36</v>
      </c>
      <c r="E380">
        <v>12000</v>
      </c>
      <c r="F380" t="s">
        <v>6650</v>
      </c>
      <c r="G380">
        <v>2310160561</v>
      </c>
      <c r="H380" t="s">
        <v>2450</v>
      </c>
      <c r="I380" t="s">
        <v>36</v>
      </c>
      <c r="J380">
        <v>12000</v>
      </c>
    </row>
    <row r="381" spans="1:10" hidden="1" x14ac:dyDescent="0.25">
      <c r="A381">
        <v>2110020350</v>
      </c>
      <c r="B381">
        <v>40</v>
      </c>
      <c r="C381" t="s">
        <v>1126</v>
      </c>
      <c r="D381" t="s">
        <v>36</v>
      </c>
      <c r="E381">
        <v>12000</v>
      </c>
      <c r="F381" t="s">
        <v>6650</v>
      </c>
      <c r="G381">
        <v>2410170037</v>
      </c>
      <c r="H381" t="s">
        <v>3279</v>
      </c>
      <c r="I381" t="s">
        <v>36</v>
      </c>
      <c r="J381">
        <v>12000</v>
      </c>
    </row>
    <row r="382" spans="1:10" hidden="1" x14ac:dyDescent="0.25">
      <c r="A382">
        <v>2110020350</v>
      </c>
      <c r="B382">
        <v>50</v>
      </c>
      <c r="C382" t="s">
        <v>1126</v>
      </c>
      <c r="D382" t="s">
        <v>36</v>
      </c>
      <c r="E382">
        <v>12000</v>
      </c>
      <c r="F382" t="s">
        <v>6650</v>
      </c>
      <c r="G382">
        <v>2410170050</v>
      </c>
      <c r="H382" t="s">
        <v>3281</v>
      </c>
      <c r="I382" t="s">
        <v>36</v>
      </c>
      <c r="J382">
        <v>12000</v>
      </c>
    </row>
    <row r="383" spans="1:10" hidden="1" x14ac:dyDescent="0.25">
      <c r="A383">
        <v>2110020350</v>
      </c>
      <c r="B383">
        <v>60</v>
      </c>
      <c r="C383" t="s">
        <v>1126</v>
      </c>
      <c r="D383" t="s">
        <v>36</v>
      </c>
      <c r="E383">
        <v>12000</v>
      </c>
      <c r="F383" t="s">
        <v>6650</v>
      </c>
      <c r="G383">
        <v>2320050825</v>
      </c>
      <c r="H383" t="s">
        <v>2820</v>
      </c>
      <c r="I383" t="s">
        <v>36</v>
      </c>
      <c r="J383">
        <v>1000</v>
      </c>
    </row>
    <row r="384" spans="1:10" hidden="1" x14ac:dyDescent="0.25">
      <c r="A384">
        <v>2110020350</v>
      </c>
      <c r="B384">
        <v>70</v>
      </c>
      <c r="C384" t="s">
        <v>1126</v>
      </c>
      <c r="D384" t="s">
        <v>36</v>
      </c>
      <c r="E384">
        <v>12000</v>
      </c>
      <c r="F384" t="s">
        <v>6650</v>
      </c>
      <c r="G384">
        <v>2500030097</v>
      </c>
      <c r="H384" t="s">
        <v>7286</v>
      </c>
      <c r="I384" t="s">
        <v>36</v>
      </c>
      <c r="J384">
        <v>22</v>
      </c>
    </row>
    <row r="385" spans="1:10" hidden="1" x14ac:dyDescent="0.25">
      <c r="A385">
        <v>2110020350</v>
      </c>
      <c r="B385">
        <v>80</v>
      </c>
      <c r="C385" t="s">
        <v>1126</v>
      </c>
      <c r="D385" t="s">
        <v>36</v>
      </c>
      <c r="E385">
        <v>12000</v>
      </c>
      <c r="F385" t="s">
        <v>6650</v>
      </c>
      <c r="G385">
        <v>2410110106</v>
      </c>
      <c r="H385" t="s">
        <v>3255</v>
      </c>
      <c r="I385" t="s">
        <v>89</v>
      </c>
      <c r="J385">
        <v>45</v>
      </c>
    </row>
    <row r="386" spans="1:10" hidden="1" x14ac:dyDescent="0.25">
      <c r="A386">
        <v>2110030001</v>
      </c>
      <c r="B386">
        <v>10</v>
      </c>
      <c r="C386" t="s">
        <v>1127</v>
      </c>
      <c r="D386" t="s">
        <v>228</v>
      </c>
      <c r="E386">
        <v>20000</v>
      </c>
      <c r="F386" t="s">
        <v>6652</v>
      </c>
      <c r="G386">
        <v>2310160007</v>
      </c>
      <c r="H386" t="s">
        <v>6759</v>
      </c>
      <c r="I386" t="s">
        <v>36</v>
      </c>
      <c r="J386">
        <v>140000</v>
      </c>
    </row>
    <row r="387" spans="1:10" hidden="1" x14ac:dyDescent="0.25">
      <c r="A387">
        <v>2110030001</v>
      </c>
      <c r="B387">
        <v>20</v>
      </c>
      <c r="C387" t="s">
        <v>1127</v>
      </c>
      <c r="D387" t="s">
        <v>228</v>
      </c>
      <c r="E387">
        <v>20000</v>
      </c>
      <c r="F387" t="s">
        <v>6652</v>
      </c>
      <c r="G387">
        <v>2310230002</v>
      </c>
      <c r="H387" t="s">
        <v>6822</v>
      </c>
      <c r="I387" t="s">
        <v>36</v>
      </c>
      <c r="J387">
        <v>140000</v>
      </c>
    </row>
    <row r="388" spans="1:10" hidden="1" x14ac:dyDescent="0.25">
      <c r="A388">
        <v>2110030001</v>
      </c>
      <c r="B388">
        <v>30</v>
      </c>
      <c r="C388" t="s">
        <v>1127</v>
      </c>
      <c r="D388" t="s">
        <v>228</v>
      </c>
      <c r="E388">
        <v>20000</v>
      </c>
      <c r="F388" t="s">
        <v>6652</v>
      </c>
      <c r="G388">
        <v>2410290111</v>
      </c>
      <c r="H388" t="s">
        <v>3335</v>
      </c>
      <c r="I388" t="s">
        <v>36</v>
      </c>
      <c r="J388">
        <v>20000</v>
      </c>
    </row>
    <row r="389" spans="1:10" hidden="1" x14ac:dyDescent="0.25">
      <c r="A389">
        <v>2110030001</v>
      </c>
      <c r="B389">
        <v>40</v>
      </c>
      <c r="C389" t="s">
        <v>1127</v>
      </c>
      <c r="D389" t="s">
        <v>228</v>
      </c>
      <c r="E389">
        <v>20000</v>
      </c>
      <c r="F389" t="s">
        <v>6652</v>
      </c>
      <c r="G389">
        <v>2410100014</v>
      </c>
      <c r="H389" t="s">
        <v>3213</v>
      </c>
      <c r="I389" t="s">
        <v>36</v>
      </c>
      <c r="J389">
        <v>20000</v>
      </c>
    </row>
    <row r="390" spans="1:10" hidden="1" x14ac:dyDescent="0.25">
      <c r="A390">
        <v>2110030001</v>
      </c>
      <c r="B390">
        <v>50</v>
      </c>
      <c r="C390" t="s">
        <v>1127</v>
      </c>
      <c r="D390" t="s">
        <v>228</v>
      </c>
      <c r="E390">
        <v>20000</v>
      </c>
      <c r="F390" t="s">
        <v>6652</v>
      </c>
      <c r="G390">
        <v>2320050052</v>
      </c>
      <c r="H390" t="s">
        <v>2721</v>
      </c>
      <c r="I390" t="s">
        <v>36</v>
      </c>
      <c r="J390">
        <v>20000</v>
      </c>
    </row>
    <row r="391" spans="1:10" hidden="1" x14ac:dyDescent="0.25">
      <c r="A391">
        <v>2110030001</v>
      </c>
      <c r="B391">
        <v>60</v>
      </c>
      <c r="C391" t="s">
        <v>1127</v>
      </c>
      <c r="D391" t="s">
        <v>228</v>
      </c>
      <c r="E391">
        <v>20000</v>
      </c>
      <c r="F391" t="s">
        <v>6652</v>
      </c>
      <c r="G391">
        <v>2500030223</v>
      </c>
      <c r="H391" t="s">
        <v>7299</v>
      </c>
      <c r="I391" t="s">
        <v>36</v>
      </c>
      <c r="J391">
        <v>334</v>
      </c>
    </row>
    <row r="392" spans="1:10" hidden="1" x14ac:dyDescent="0.25">
      <c r="A392">
        <v>2110030001</v>
      </c>
      <c r="B392">
        <v>70</v>
      </c>
      <c r="C392" t="s">
        <v>1127</v>
      </c>
      <c r="D392" t="s">
        <v>228</v>
      </c>
      <c r="E392">
        <v>20000</v>
      </c>
      <c r="F392" t="s">
        <v>6652</v>
      </c>
      <c r="G392">
        <v>2310030016</v>
      </c>
      <c r="H392" t="s">
        <v>2131</v>
      </c>
      <c r="I392" t="s">
        <v>89</v>
      </c>
      <c r="J392">
        <v>700</v>
      </c>
    </row>
    <row r="393" spans="1:10" hidden="1" x14ac:dyDescent="0.25">
      <c r="A393">
        <v>2110030001</v>
      </c>
      <c r="B393">
        <v>80</v>
      </c>
      <c r="C393" t="s">
        <v>1127</v>
      </c>
      <c r="D393" t="s">
        <v>228</v>
      </c>
      <c r="E393">
        <v>20000</v>
      </c>
      <c r="F393" t="s">
        <v>6652</v>
      </c>
      <c r="G393">
        <v>2310030019</v>
      </c>
      <c r="H393" t="s">
        <v>2134</v>
      </c>
      <c r="I393" t="s">
        <v>89</v>
      </c>
      <c r="J393">
        <v>700</v>
      </c>
    </row>
    <row r="394" spans="1:10" hidden="1" x14ac:dyDescent="0.25">
      <c r="A394">
        <v>2110030001</v>
      </c>
      <c r="B394">
        <v>90</v>
      </c>
      <c r="C394" t="s">
        <v>1127</v>
      </c>
      <c r="D394" t="s">
        <v>228</v>
      </c>
      <c r="E394">
        <v>20000</v>
      </c>
      <c r="F394" t="s">
        <v>6652</v>
      </c>
      <c r="G394">
        <v>2310030020</v>
      </c>
      <c r="H394" t="s">
        <v>2135</v>
      </c>
      <c r="I394" t="s">
        <v>89</v>
      </c>
      <c r="J394">
        <v>760</v>
      </c>
    </row>
    <row r="395" spans="1:10" hidden="1" x14ac:dyDescent="0.25">
      <c r="A395">
        <v>2110030001</v>
      </c>
      <c r="B395">
        <v>100</v>
      </c>
      <c r="C395" t="s">
        <v>1127</v>
      </c>
      <c r="D395" t="s">
        <v>228</v>
      </c>
      <c r="E395">
        <v>20000</v>
      </c>
      <c r="F395" t="s">
        <v>6652</v>
      </c>
      <c r="G395">
        <v>2310030021</v>
      </c>
      <c r="H395" t="s">
        <v>2136</v>
      </c>
      <c r="I395" t="s">
        <v>89</v>
      </c>
      <c r="J395">
        <v>700</v>
      </c>
    </row>
    <row r="396" spans="1:10" hidden="1" x14ac:dyDescent="0.25">
      <c r="A396">
        <v>2110030001</v>
      </c>
      <c r="B396">
        <v>110</v>
      </c>
      <c r="C396" t="s">
        <v>1127</v>
      </c>
      <c r="D396" t="s">
        <v>228</v>
      </c>
      <c r="E396">
        <v>20000</v>
      </c>
      <c r="F396" t="s">
        <v>6652</v>
      </c>
      <c r="G396">
        <v>2310030015</v>
      </c>
      <c r="H396" t="s">
        <v>2130</v>
      </c>
      <c r="I396" t="s">
        <v>89</v>
      </c>
      <c r="J396">
        <v>700</v>
      </c>
    </row>
    <row r="397" spans="1:10" hidden="1" x14ac:dyDescent="0.25">
      <c r="A397">
        <v>2110030001</v>
      </c>
      <c r="B397">
        <v>120</v>
      </c>
      <c r="C397" t="s">
        <v>1127</v>
      </c>
      <c r="D397" t="s">
        <v>228</v>
      </c>
      <c r="E397">
        <v>20000</v>
      </c>
      <c r="F397" t="s">
        <v>6652</v>
      </c>
      <c r="G397">
        <v>2310030017</v>
      </c>
      <c r="H397" t="s">
        <v>2132</v>
      </c>
      <c r="I397" t="s">
        <v>89</v>
      </c>
      <c r="J397">
        <v>700</v>
      </c>
    </row>
    <row r="398" spans="1:10" hidden="1" x14ac:dyDescent="0.25">
      <c r="A398">
        <v>2110030001</v>
      </c>
      <c r="B398">
        <v>130</v>
      </c>
      <c r="C398" t="s">
        <v>1127</v>
      </c>
      <c r="D398" t="s">
        <v>228</v>
      </c>
      <c r="E398">
        <v>20000</v>
      </c>
      <c r="F398" t="s">
        <v>6652</v>
      </c>
      <c r="G398">
        <v>2310030018</v>
      </c>
      <c r="H398" t="s">
        <v>2133</v>
      </c>
      <c r="I398" t="s">
        <v>89</v>
      </c>
      <c r="J398">
        <v>700</v>
      </c>
    </row>
    <row r="399" spans="1:10" hidden="1" x14ac:dyDescent="0.25">
      <c r="A399">
        <v>2110030002</v>
      </c>
      <c r="B399">
        <v>10</v>
      </c>
      <c r="C399" t="s">
        <v>1128</v>
      </c>
      <c r="D399" t="s">
        <v>36</v>
      </c>
      <c r="E399">
        <v>12000</v>
      </c>
      <c r="F399" t="s">
        <v>6652</v>
      </c>
      <c r="G399">
        <v>2310160007</v>
      </c>
      <c r="H399" t="s">
        <v>6759</v>
      </c>
      <c r="I399" t="s">
        <v>36</v>
      </c>
      <c r="J399">
        <v>12000</v>
      </c>
    </row>
    <row r="400" spans="1:10" hidden="1" x14ac:dyDescent="0.25">
      <c r="A400">
        <v>2110030002</v>
      </c>
      <c r="B400">
        <v>20</v>
      </c>
      <c r="C400" t="s">
        <v>1128</v>
      </c>
      <c r="D400" t="s">
        <v>36</v>
      </c>
      <c r="E400">
        <v>12000</v>
      </c>
      <c r="F400" t="s">
        <v>6652</v>
      </c>
      <c r="G400">
        <v>2310230002</v>
      </c>
      <c r="H400" t="s">
        <v>6822</v>
      </c>
      <c r="I400" t="s">
        <v>36</v>
      </c>
      <c r="J400">
        <v>12000</v>
      </c>
    </row>
    <row r="401" spans="1:10" hidden="1" x14ac:dyDescent="0.25">
      <c r="A401">
        <v>2110030002</v>
      </c>
      <c r="B401">
        <v>30</v>
      </c>
      <c r="C401" t="s">
        <v>1128</v>
      </c>
      <c r="D401" t="s">
        <v>36</v>
      </c>
      <c r="E401">
        <v>12000</v>
      </c>
      <c r="F401" t="s">
        <v>6652</v>
      </c>
      <c r="G401">
        <v>2320050055</v>
      </c>
      <c r="H401" t="s">
        <v>2722</v>
      </c>
      <c r="I401" t="s">
        <v>36</v>
      </c>
      <c r="J401">
        <v>400</v>
      </c>
    </row>
    <row r="402" spans="1:10" hidden="1" x14ac:dyDescent="0.25">
      <c r="A402">
        <v>2110030002</v>
      </c>
      <c r="B402">
        <v>40</v>
      </c>
      <c r="C402" t="s">
        <v>1128</v>
      </c>
      <c r="D402" t="s">
        <v>36</v>
      </c>
      <c r="E402">
        <v>12000</v>
      </c>
      <c r="F402" t="s">
        <v>6652</v>
      </c>
      <c r="G402">
        <v>2500030038</v>
      </c>
      <c r="H402" t="s">
        <v>7284</v>
      </c>
      <c r="I402" t="s">
        <v>36</v>
      </c>
      <c r="J402">
        <v>23</v>
      </c>
    </row>
    <row r="403" spans="1:10" hidden="1" x14ac:dyDescent="0.25">
      <c r="A403">
        <v>2110030002</v>
      </c>
      <c r="B403">
        <v>50</v>
      </c>
      <c r="C403" t="s">
        <v>1128</v>
      </c>
      <c r="D403" t="s">
        <v>36</v>
      </c>
      <c r="E403">
        <v>12000</v>
      </c>
      <c r="F403" t="s">
        <v>6652</v>
      </c>
      <c r="G403">
        <v>2310030020</v>
      </c>
      <c r="H403" t="s">
        <v>2135</v>
      </c>
      <c r="I403" t="s">
        <v>89</v>
      </c>
      <c r="J403">
        <v>447.84411102459956</v>
      </c>
    </row>
    <row r="404" spans="1:10" hidden="1" x14ac:dyDescent="0.25">
      <c r="A404">
        <v>2110030003</v>
      </c>
      <c r="B404">
        <v>10</v>
      </c>
      <c r="C404" t="s">
        <v>1129</v>
      </c>
      <c r="D404" t="s">
        <v>36</v>
      </c>
      <c r="E404">
        <v>12000</v>
      </c>
      <c r="F404" t="s">
        <v>6652</v>
      </c>
      <c r="G404">
        <v>2310160007</v>
      </c>
      <c r="H404" t="s">
        <v>6759</v>
      </c>
      <c r="I404" t="s">
        <v>36</v>
      </c>
      <c r="J404">
        <v>12000</v>
      </c>
    </row>
    <row r="405" spans="1:10" hidden="1" x14ac:dyDescent="0.25">
      <c r="A405">
        <v>2110030003</v>
      </c>
      <c r="B405">
        <v>20</v>
      </c>
      <c r="C405" t="s">
        <v>1129</v>
      </c>
      <c r="D405" t="s">
        <v>36</v>
      </c>
      <c r="E405">
        <v>12000</v>
      </c>
      <c r="F405" t="s">
        <v>6652</v>
      </c>
      <c r="G405">
        <v>2310230002</v>
      </c>
      <c r="H405" t="s">
        <v>6822</v>
      </c>
      <c r="I405" t="s">
        <v>36</v>
      </c>
      <c r="J405">
        <v>12000</v>
      </c>
    </row>
    <row r="406" spans="1:10" hidden="1" x14ac:dyDescent="0.25">
      <c r="A406">
        <v>2110030003</v>
      </c>
      <c r="B406">
        <v>30</v>
      </c>
      <c r="C406" t="s">
        <v>1129</v>
      </c>
      <c r="D406" t="s">
        <v>36</v>
      </c>
      <c r="E406">
        <v>12000</v>
      </c>
      <c r="F406" t="s">
        <v>6652</v>
      </c>
      <c r="G406">
        <v>2320050055</v>
      </c>
      <c r="H406" t="s">
        <v>2722</v>
      </c>
      <c r="I406" t="s">
        <v>36</v>
      </c>
      <c r="J406">
        <v>400</v>
      </c>
    </row>
    <row r="407" spans="1:10" hidden="1" x14ac:dyDescent="0.25">
      <c r="A407">
        <v>2110030003</v>
      </c>
      <c r="B407">
        <v>40</v>
      </c>
      <c r="C407" t="s">
        <v>1129</v>
      </c>
      <c r="D407" t="s">
        <v>36</v>
      </c>
      <c r="E407">
        <v>12000</v>
      </c>
      <c r="F407" t="s">
        <v>6652</v>
      </c>
      <c r="G407">
        <v>2500030038</v>
      </c>
      <c r="H407" t="s">
        <v>7284</v>
      </c>
      <c r="I407" t="s">
        <v>36</v>
      </c>
      <c r="J407">
        <v>23</v>
      </c>
    </row>
    <row r="408" spans="1:10" hidden="1" x14ac:dyDescent="0.25">
      <c r="A408">
        <v>2110030003</v>
      </c>
      <c r="B408">
        <v>50</v>
      </c>
      <c r="C408" t="s">
        <v>1129</v>
      </c>
      <c r="D408" t="s">
        <v>36</v>
      </c>
      <c r="E408">
        <v>12000</v>
      </c>
      <c r="F408" t="s">
        <v>6652</v>
      </c>
      <c r="G408">
        <v>2310030017</v>
      </c>
      <c r="H408" t="s">
        <v>2132</v>
      </c>
      <c r="I408" t="s">
        <v>89</v>
      </c>
      <c r="J408">
        <v>423.57774900760734</v>
      </c>
    </row>
    <row r="409" spans="1:10" hidden="1" x14ac:dyDescent="0.25">
      <c r="A409">
        <v>2110030004</v>
      </c>
      <c r="B409">
        <v>10</v>
      </c>
      <c r="C409" t="s">
        <v>1130</v>
      </c>
      <c r="D409" t="s">
        <v>36</v>
      </c>
      <c r="E409">
        <v>12000</v>
      </c>
      <c r="F409" t="s">
        <v>6652</v>
      </c>
      <c r="G409">
        <v>2310160007</v>
      </c>
      <c r="H409" t="s">
        <v>6759</v>
      </c>
      <c r="I409" t="s">
        <v>36</v>
      </c>
      <c r="J409">
        <v>12000</v>
      </c>
    </row>
    <row r="410" spans="1:10" hidden="1" x14ac:dyDescent="0.25">
      <c r="A410">
        <v>2110030004</v>
      </c>
      <c r="B410">
        <v>20</v>
      </c>
      <c r="C410" t="s">
        <v>1130</v>
      </c>
      <c r="D410" t="s">
        <v>36</v>
      </c>
      <c r="E410">
        <v>12000</v>
      </c>
      <c r="F410" t="s">
        <v>6652</v>
      </c>
      <c r="G410">
        <v>2310230002</v>
      </c>
      <c r="H410" t="s">
        <v>6822</v>
      </c>
      <c r="I410" t="s">
        <v>36</v>
      </c>
      <c r="J410">
        <v>12000</v>
      </c>
    </row>
    <row r="411" spans="1:10" hidden="1" x14ac:dyDescent="0.25">
      <c r="A411">
        <v>2110030004</v>
      </c>
      <c r="B411">
        <v>30</v>
      </c>
      <c r="C411" t="s">
        <v>1130</v>
      </c>
      <c r="D411" t="s">
        <v>36</v>
      </c>
      <c r="E411">
        <v>12000</v>
      </c>
      <c r="F411" t="s">
        <v>6652</v>
      </c>
      <c r="G411">
        <v>2320050055</v>
      </c>
      <c r="H411" t="s">
        <v>2722</v>
      </c>
      <c r="I411" t="s">
        <v>36</v>
      </c>
      <c r="J411">
        <v>400</v>
      </c>
    </row>
    <row r="412" spans="1:10" hidden="1" x14ac:dyDescent="0.25">
      <c r="A412">
        <v>2110030004</v>
      </c>
      <c r="B412">
        <v>40</v>
      </c>
      <c r="C412" t="s">
        <v>1130</v>
      </c>
      <c r="D412" t="s">
        <v>36</v>
      </c>
      <c r="E412">
        <v>12000</v>
      </c>
      <c r="F412" t="s">
        <v>6652</v>
      </c>
      <c r="G412">
        <v>2500030038</v>
      </c>
      <c r="H412" t="s">
        <v>7284</v>
      </c>
      <c r="I412" t="s">
        <v>36</v>
      </c>
      <c r="J412">
        <v>23</v>
      </c>
    </row>
    <row r="413" spans="1:10" hidden="1" x14ac:dyDescent="0.25">
      <c r="A413">
        <v>2110030004</v>
      </c>
      <c r="B413">
        <v>50</v>
      </c>
      <c r="C413" t="s">
        <v>1130</v>
      </c>
      <c r="D413" t="s">
        <v>36</v>
      </c>
      <c r="E413">
        <v>12000</v>
      </c>
      <c r="F413" t="s">
        <v>6652</v>
      </c>
      <c r="G413">
        <v>2310030019</v>
      </c>
      <c r="H413" t="s">
        <v>2134</v>
      </c>
      <c r="I413" t="s">
        <v>89</v>
      </c>
      <c r="J413">
        <v>421.13219859698734</v>
      </c>
    </row>
    <row r="414" spans="1:10" hidden="1" x14ac:dyDescent="0.25">
      <c r="A414">
        <v>2110030005</v>
      </c>
      <c r="B414">
        <v>10</v>
      </c>
      <c r="C414" t="s">
        <v>1131</v>
      </c>
      <c r="D414" t="s">
        <v>36</v>
      </c>
      <c r="E414">
        <v>12000</v>
      </c>
      <c r="F414" t="s">
        <v>6652</v>
      </c>
      <c r="G414">
        <v>2310160007</v>
      </c>
      <c r="H414" t="s">
        <v>6759</v>
      </c>
      <c r="I414" t="s">
        <v>36</v>
      </c>
      <c r="J414">
        <v>12000</v>
      </c>
    </row>
    <row r="415" spans="1:10" hidden="1" x14ac:dyDescent="0.25">
      <c r="A415">
        <v>2110030005</v>
      </c>
      <c r="B415">
        <v>20</v>
      </c>
      <c r="C415" t="s">
        <v>1131</v>
      </c>
      <c r="D415" t="s">
        <v>36</v>
      </c>
      <c r="E415">
        <v>12000</v>
      </c>
      <c r="F415" t="s">
        <v>6652</v>
      </c>
      <c r="G415">
        <v>2310230002</v>
      </c>
      <c r="H415" t="s">
        <v>6822</v>
      </c>
      <c r="I415" t="s">
        <v>36</v>
      </c>
      <c r="J415">
        <v>12000</v>
      </c>
    </row>
    <row r="416" spans="1:10" hidden="1" x14ac:dyDescent="0.25">
      <c r="A416">
        <v>2110030005</v>
      </c>
      <c r="B416">
        <v>30</v>
      </c>
      <c r="C416" t="s">
        <v>1131</v>
      </c>
      <c r="D416" t="s">
        <v>36</v>
      </c>
      <c r="E416">
        <v>12000</v>
      </c>
      <c r="F416" t="s">
        <v>6652</v>
      </c>
      <c r="G416">
        <v>2320050055</v>
      </c>
      <c r="H416" t="s">
        <v>2722</v>
      </c>
      <c r="I416" t="s">
        <v>36</v>
      </c>
      <c r="J416">
        <v>400</v>
      </c>
    </row>
    <row r="417" spans="1:10" hidden="1" x14ac:dyDescent="0.25">
      <c r="A417">
        <v>2110030005</v>
      </c>
      <c r="B417">
        <v>40</v>
      </c>
      <c r="C417" t="s">
        <v>1131</v>
      </c>
      <c r="D417" t="s">
        <v>36</v>
      </c>
      <c r="E417">
        <v>12000</v>
      </c>
      <c r="F417" t="s">
        <v>6652</v>
      </c>
      <c r="G417">
        <v>2500030038</v>
      </c>
      <c r="H417" t="s">
        <v>7284</v>
      </c>
      <c r="I417" t="s">
        <v>36</v>
      </c>
      <c r="J417">
        <v>23</v>
      </c>
    </row>
    <row r="418" spans="1:10" hidden="1" x14ac:dyDescent="0.25">
      <c r="A418">
        <v>2110030005</v>
      </c>
      <c r="B418">
        <v>50</v>
      </c>
      <c r="C418" t="s">
        <v>1131</v>
      </c>
      <c r="D418" t="s">
        <v>36</v>
      </c>
      <c r="E418">
        <v>12000</v>
      </c>
      <c r="F418" t="s">
        <v>6652</v>
      </c>
      <c r="G418">
        <v>2310030018</v>
      </c>
      <c r="H418" t="s">
        <v>2133</v>
      </c>
      <c r="I418" t="s">
        <v>89</v>
      </c>
      <c r="J418">
        <v>432.72727272727269</v>
      </c>
    </row>
    <row r="419" spans="1:10" hidden="1" x14ac:dyDescent="0.25">
      <c r="A419">
        <v>2110030006</v>
      </c>
      <c r="B419">
        <v>10</v>
      </c>
      <c r="C419" t="s">
        <v>1132</v>
      </c>
      <c r="D419" t="s">
        <v>36</v>
      </c>
      <c r="E419">
        <v>12000</v>
      </c>
      <c r="F419" t="s">
        <v>6652</v>
      </c>
      <c r="G419">
        <v>2310160007</v>
      </c>
      <c r="H419" t="s">
        <v>6759</v>
      </c>
      <c r="I419" t="s">
        <v>36</v>
      </c>
      <c r="J419">
        <v>12000</v>
      </c>
    </row>
    <row r="420" spans="1:10" hidden="1" x14ac:dyDescent="0.25">
      <c r="A420">
        <v>2110030006</v>
      </c>
      <c r="B420">
        <v>20</v>
      </c>
      <c r="C420" t="s">
        <v>1132</v>
      </c>
      <c r="D420" t="s">
        <v>36</v>
      </c>
      <c r="E420">
        <v>12000</v>
      </c>
      <c r="F420" t="s">
        <v>6652</v>
      </c>
      <c r="G420">
        <v>2310230002</v>
      </c>
      <c r="H420" t="s">
        <v>6822</v>
      </c>
      <c r="I420" t="s">
        <v>36</v>
      </c>
      <c r="J420">
        <v>12000</v>
      </c>
    </row>
    <row r="421" spans="1:10" hidden="1" x14ac:dyDescent="0.25">
      <c r="A421">
        <v>2110030006</v>
      </c>
      <c r="B421">
        <v>30</v>
      </c>
      <c r="C421" t="s">
        <v>1132</v>
      </c>
      <c r="D421" t="s">
        <v>36</v>
      </c>
      <c r="E421">
        <v>12000</v>
      </c>
      <c r="F421" t="s">
        <v>6652</v>
      </c>
      <c r="G421">
        <v>2320050055</v>
      </c>
      <c r="H421" t="s">
        <v>2722</v>
      </c>
      <c r="I421" t="s">
        <v>36</v>
      </c>
      <c r="J421">
        <v>400</v>
      </c>
    </row>
    <row r="422" spans="1:10" hidden="1" x14ac:dyDescent="0.25">
      <c r="A422">
        <v>2110030006</v>
      </c>
      <c r="B422">
        <v>40</v>
      </c>
      <c r="C422" t="s">
        <v>1132</v>
      </c>
      <c r="D422" t="s">
        <v>36</v>
      </c>
      <c r="E422">
        <v>12000</v>
      </c>
      <c r="F422" t="s">
        <v>6652</v>
      </c>
      <c r="G422">
        <v>2500030038</v>
      </c>
      <c r="H422" t="s">
        <v>7284</v>
      </c>
      <c r="I422" t="s">
        <v>36</v>
      </c>
      <c r="J422">
        <v>23</v>
      </c>
    </row>
    <row r="423" spans="1:10" hidden="1" x14ac:dyDescent="0.25">
      <c r="A423">
        <v>2110030006</v>
      </c>
      <c r="B423">
        <v>50</v>
      </c>
      <c r="C423" t="s">
        <v>1132</v>
      </c>
      <c r="D423" t="s">
        <v>36</v>
      </c>
      <c r="E423">
        <v>12000</v>
      </c>
      <c r="F423" t="s">
        <v>6652</v>
      </c>
      <c r="G423">
        <v>2310030016</v>
      </c>
      <c r="H423" t="s">
        <v>2131</v>
      </c>
      <c r="I423" t="s">
        <v>89</v>
      </c>
      <c r="J423">
        <v>427.53160515898355</v>
      </c>
    </row>
    <row r="424" spans="1:10" hidden="1" x14ac:dyDescent="0.25">
      <c r="A424">
        <v>2110030007</v>
      </c>
      <c r="B424">
        <v>10</v>
      </c>
      <c r="C424" t="s">
        <v>1133</v>
      </c>
      <c r="D424" t="s">
        <v>36</v>
      </c>
      <c r="E424">
        <v>12000</v>
      </c>
      <c r="F424" t="s">
        <v>6652</v>
      </c>
      <c r="G424">
        <v>2310160007</v>
      </c>
      <c r="H424" t="s">
        <v>6759</v>
      </c>
      <c r="I424" t="s">
        <v>36</v>
      </c>
      <c r="J424">
        <v>12000</v>
      </c>
    </row>
    <row r="425" spans="1:10" hidden="1" x14ac:dyDescent="0.25">
      <c r="A425">
        <v>2110030007</v>
      </c>
      <c r="B425">
        <v>20</v>
      </c>
      <c r="C425" t="s">
        <v>1133</v>
      </c>
      <c r="D425" t="s">
        <v>36</v>
      </c>
      <c r="E425">
        <v>12000</v>
      </c>
      <c r="F425" t="s">
        <v>6652</v>
      </c>
      <c r="G425">
        <v>2310230002</v>
      </c>
      <c r="H425" t="s">
        <v>6822</v>
      </c>
      <c r="I425" t="s">
        <v>36</v>
      </c>
      <c r="J425">
        <v>12000</v>
      </c>
    </row>
    <row r="426" spans="1:10" hidden="1" x14ac:dyDescent="0.25">
      <c r="A426">
        <v>2110030007</v>
      </c>
      <c r="B426">
        <v>30</v>
      </c>
      <c r="C426" t="s">
        <v>1133</v>
      </c>
      <c r="D426" t="s">
        <v>36</v>
      </c>
      <c r="E426">
        <v>12000</v>
      </c>
      <c r="F426" t="s">
        <v>6652</v>
      </c>
      <c r="G426">
        <v>2320050055</v>
      </c>
      <c r="H426" t="s">
        <v>2722</v>
      </c>
      <c r="I426" t="s">
        <v>36</v>
      </c>
      <c r="J426">
        <v>400</v>
      </c>
    </row>
    <row r="427" spans="1:10" hidden="1" x14ac:dyDescent="0.25">
      <c r="A427">
        <v>2110030007</v>
      </c>
      <c r="B427">
        <v>40</v>
      </c>
      <c r="C427" t="s">
        <v>1133</v>
      </c>
      <c r="D427" t="s">
        <v>36</v>
      </c>
      <c r="E427">
        <v>12000</v>
      </c>
      <c r="F427" t="s">
        <v>6652</v>
      </c>
      <c r="G427">
        <v>2500030038</v>
      </c>
      <c r="H427" t="s">
        <v>7284</v>
      </c>
      <c r="I427" t="s">
        <v>36</v>
      </c>
      <c r="J427">
        <v>23</v>
      </c>
    </row>
    <row r="428" spans="1:10" hidden="1" x14ac:dyDescent="0.25">
      <c r="A428">
        <v>2110030007</v>
      </c>
      <c r="B428">
        <v>50</v>
      </c>
      <c r="C428" t="s">
        <v>1133</v>
      </c>
      <c r="D428" t="s">
        <v>36</v>
      </c>
      <c r="E428">
        <v>12000</v>
      </c>
      <c r="F428" t="s">
        <v>6652</v>
      </c>
      <c r="G428">
        <v>2310030015</v>
      </c>
      <c r="H428" t="s">
        <v>2130</v>
      </c>
      <c r="I428" t="s">
        <v>89</v>
      </c>
      <c r="J428">
        <v>421.87499999999994</v>
      </c>
    </row>
    <row r="429" spans="1:10" hidden="1" x14ac:dyDescent="0.25">
      <c r="A429">
        <v>2110030008</v>
      </c>
      <c r="B429">
        <v>10</v>
      </c>
      <c r="C429" t="s">
        <v>1134</v>
      </c>
      <c r="D429" t="s">
        <v>36</v>
      </c>
      <c r="E429">
        <v>12000</v>
      </c>
      <c r="F429" t="s">
        <v>6652</v>
      </c>
      <c r="G429">
        <v>2310160007</v>
      </c>
      <c r="H429" t="s">
        <v>6759</v>
      </c>
      <c r="I429" t="s">
        <v>36</v>
      </c>
      <c r="J429">
        <v>12000</v>
      </c>
    </row>
    <row r="430" spans="1:10" hidden="1" x14ac:dyDescent="0.25">
      <c r="A430">
        <v>2110030008</v>
      </c>
      <c r="B430">
        <v>20</v>
      </c>
      <c r="C430" t="s">
        <v>1134</v>
      </c>
      <c r="D430" t="s">
        <v>36</v>
      </c>
      <c r="E430">
        <v>12000</v>
      </c>
      <c r="F430" t="s">
        <v>6652</v>
      </c>
      <c r="G430">
        <v>2310230002</v>
      </c>
      <c r="H430" t="s">
        <v>6822</v>
      </c>
      <c r="I430" t="s">
        <v>36</v>
      </c>
      <c r="J430">
        <v>12000</v>
      </c>
    </row>
    <row r="431" spans="1:10" hidden="1" x14ac:dyDescent="0.25">
      <c r="A431">
        <v>2110030008</v>
      </c>
      <c r="B431">
        <v>30</v>
      </c>
      <c r="C431" t="s">
        <v>1134</v>
      </c>
      <c r="D431" t="s">
        <v>36</v>
      </c>
      <c r="E431">
        <v>12000</v>
      </c>
      <c r="F431" t="s">
        <v>6652</v>
      </c>
      <c r="G431">
        <v>2320050055</v>
      </c>
      <c r="H431" t="s">
        <v>2722</v>
      </c>
      <c r="I431" t="s">
        <v>36</v>
      </c>
      <c r="J431">
        <v>400</v>
      </c>
    </row>
    <row r="432" spans="1:10" hidden="1" x14ac:dyDescent="0.25">
      <c r="A432">
        <v>2110030008</v>
      </c>
      <c r="B432">
        <v>40</v>
      </c>
      <c r="C432" t="s">
        <v>1134</v>
      </c>
      <c r="D432" t="s">
        <v>36</v>
      </c>
      <c r="E432">
        <v>12000</v>
      </c>
      <c r="F432" t="s">
        <v>6652</v>
      </c>
      <c r="G432">
        <v>2500030038</v>
      </c>
      <c r="H432" t="s">
        <v>7284</v>
      </c>
      <c r="I432" t="s">
        <v>36</v>
      </c>
      <c r="J432">
        <v>23</v>
      </c>
    </row>
    <row r="433" spans="1:10" hidden="1" x14ac:dyDescent="0.25">
      <c r="A433">
        <v>2110030008</v>
      </c>
      <c r="B433">
        <v>50</v>
      </c>
      <c r="C433" t="s">
        <v>1134</v>
      </c>
      <c r="D433" t="s">
        <v>36</v>
      </c>
      <c r="E433">
        <v>12000</v>
      </c>
      <c r="F433" t="s">
        <v>6652</v>
      </c>
      <c r="G433">
        <v>2310030021</v>
      </c>
      <c r="H433" t="s">
        <v>2136</v>
      </c>
      <c r="I433" t="s">
        <v>89</v>
      </c>
      <c r="J433">
        <v>421.87499999999994</v>
      </c>
    </row>
    <row r="434" spans="1:10" hidden="1" x14ac:dyDescent="0.25">
      <c r="A434">
        <v>2110030010</v>
      </c>
      <c r="B434">
        <v>10</v>
      </c>
      <c r="C434" t="s">
        <v>1136</v>
      </c>
      <c r="D434" t="s">
        <v>228</v>
      </c>
      <c r="E434">
        <v>20000</v>
      </c>
      <c r="F434" t="s">
        <v>6652</v>
      </c>
      <c r="G434">
        <v>2310160007</v>
      </c>
      <c r="H434" t="s">
        <v>6759</v>
      </c>
      <c r="I434" t="s">
        <v>36</v>
      </c>
      <c r="J434">
        <v>120000</v>
      </c>
    </row>
    <row r="435" spans="1:10" hidden="1" x14ac:dyDescent="0.25">
      <c r="A435">
        <v>2110030010</v>
      </c>
      <c r="B435">
        <v>20</v>
      </c>
      <c r="C435" t="s">
        <v>1136</v>
      </c>
      <c r="D435" t="s">
        <v>228</v>
      </c>
      <c r="E435">
        <v>20000</v>
      </c>
      <c r="F435" t="s">
        <v>6652</v>
      </c>
      <c r="G435">
        <v>2310230002</v>
      </c>
      <c r="H435" t="s">
        <v>6822</v>
      </c>
      <c r="I435" t="s">
        <v>36</v>
      </c>
      <c r="J435">
        <v>120000</v>
      </c>
    </row>
    <row r="436" spans="1:10" hidden="1" x14ac:dyDescent="0.25">
      <c r="A436">
        <v>2110030010</v>
      </c>
      <c r="B436">
        <v>30</v>
      </c>
      <c r="C436" t="s">
        <v>1136</v>
      </c>
      <c r="D436" t="s">
        <v>228</v>
      </c>
      <c r="E436">
        <v>20000</v>
      </c>
      <c r="F436" t="s">
        <v>6652</v>
      </c>
      <c r="G436">
        <v>2410290111</v>
      </c>
      <c r="H436" t="s">
        <v>3335</v>
      </c>
      <c r="I436" t="s">
        <v>36</v>
      </c>
      <c r="J436">
        <v>20000</v>
      </c>
    </row>
    <row r="437" spans="1:10" hidden="1" x14ac:dyDescent="0.25">
      <c r="A437">
        <v>2110030010</v>
      </c>
      <c r="B437">
        <v>40</v>
      </c>
      <c r="C437" t="s">
        <v>1136</v>
      </c>
      <c r="D437" t="s">
        <v>228</v>
      </c>
      <c r="E437">
        <v>20000</v>
      </c>
      <c r="F437" t="s">
        <v>6652</v>
      </c>
      <c r="G437">
        <v>2320050085</v>
      </c>
      <c r="H437" t="s">
        <v>2725</v>
      </c>
      <c r="I437" t="s">
        <v>36</v>
      </c>
      <c r="J437">
        <v>20051.851851851854</v>
      </c>
    </row>
    <row r="438" spans="1:10" hidden="1" x14ac:dyDescent="0.25">
      <c r="A438">
        <v>2110030010</v>
      </c>
      <c r="B438">
        <v>50</v>
      </c>
      <c r="C438" t="s">
        <v>1136</v>
      </c>
      <c r="D438" t="s">
        <v>228</v>
      </c>
      <c r="E438">
        <v>20000</v>
      </c>
      <c r="F438" t="s">
        <v>6652</v>
      </c>
      <c r="G438">
        <v>2500030306</v>
      </c>
      <c r="H438" t="s">
        <v>7316</v>
      </c>
      <c r="I438" t="s">
        <v>36</v>
      </c>
      <c r="J438">
        <v>335.80246913580248</v>
      </c>
    </row>
    <row r="439" spans="1:10" hidden="1" x14ac:dyDescent="0.25">
      <c r="A439">
        <v>2110030010</v>
      </c>
      <c r="B439">
        <v>60</v>
      </c>
      <c r="C439" t="s">
        <v>1136</v>
      </c>
      <c r="D439" t="s">
        <v>228</v>
      </c>
      <c r="E439">
        <v>20000</v>
      </c>
      <c r="F439" t="s">
        <v>6652</v>
      </c>
      <c r="G439">
        <v>2310030049</v>
      </c>
      <c r="H439" t="s">
        <v>2137</v>
      </c>
      <c r="I439" t="s">
        <v>89</v>
      </c>
      <c r="J439">
        <v>650.61728395061732</v>
      </c>
    </row>
    <row r="440" spans="1:10" hidden="1" x14ac:dyDescent="0.25">
      <c r="A440">
        <v>2110030010</v>
      </c>
      <c r="B440">
        <v>70</v>
      </c>
      <c r="C440" t="s">
        <v>1136</v>
      </c>
      <c r="D440" t="s">
        <v>228</v>
      </c>
      <c r="E440">
        <v>20000</v>
      </c>
      <c r="F440" t="s">
        <v>6652</v>
      </c>
      <c r="G440">
        <v>2310030055</v>
      </c>
      <c r="H440" t="s">
        <v>2140</v>
      </c>
      <c r="I440" t="s">
        <v>89</v>
      </c>
      <c r="J440">
        <v>645.12345679012344</v>
      </c>
    </row>
    <row r="441" spans="1:10" hidden="1" x14ac:dyDescent="0.25">
      <c r="A441">
        <v>2110030010</v>
      </c>
      <c r="B441">
        <v>80</v>
      </c>
      <c r="C441" t="s">
        <v>1136</v>
      </c>
      <c r="D441" t="s">
        <v>228</v>
      </c>
      <c r="E441">
        <v>20000</v>
      </c>
      <c r="F441" t="s">
        <v>6652</v>
      </c>
      <c r="G441">
        <v>2310030050</v>
      </c>
      <c r="H441" t="s">
        <v>2138</v>
      </c>
      <c r="I441" t="s">
        <v>89</v>
      </c>
      <c r="J441">
        <v>614.19753086419757</v>
      </c>
    </row>
    <row r="442" spans="1:10" hidden="1" x14ac:dyDescent="0.25">
      <c r="A442">
        <v>2110030010</v>
      </c>
      <c r="B442">
        <v>90</v>
      </c>
      <c r="C442" t="s">
        <v>1136</v>
      </c>
      <c r="D442" t="s">
        <v>228</v>
      </c>
      <c r="E442">
        <v>20000</v>
      </c>
      <c r="F442" t="s">
        <v>6652</v>
      </c>
      <c r="G442">
        <v>2310030052</v>
      </c>
      <c r="H442" t="s">
        <v>4843</v>
      </c>
      <c r="I442" t="s">
        <v>89</v>
      </c>
      <c r="J442">
        <v>692.90123456790127</v>
      </c>
    </row>
    <row r="443" spans="1:10" hidden="1" x14ac:dyDescent="0.25">
      <c r="A443">
        <v>2110030010</v>
      </c>
      <c r="B443">
        <v>100</v>
      </c>
      <c r="C443" t="s">
        <v>1136</v>
      </c>
      <c r="D443" t="s">
        <v>228</v>
      </c>
      <c r="E443">
        <v>20000</v>
      </c>
      <c r="F443" t="s">
        <v>6652</v>
      </c>
      <c r="G443">
        <v>2310030053</v>
      </c>
      <c r="H443" t="s">
        <v>2139</v>
      </c>
      <c r="I443" t="s">
        <v>89</v>
      </c>
      <c r="J443">
        <v>642.34567901234561</v>
      </c>
    </row>
    <row r="444" spans="1:10" hidden="1" x14ac:dyDescent="0.25">
      <c r="A444">
        <v>2110030010</v>
      </c>
      <c r="B444">
        <v>110</v>
      </c>
      <c r="C444" t="s">
        <v>1136</v>
      </c>
      <c r="D444" t="s">
        <v>228</v>
      </c>
      <c r="E444">
        <v>20000</v>
      </c>
      <c r="F444" t="s">
        <v>6652</v>
      </c>
      <c r="G444">
        <v>2310030054</v>
      </c>
      <c r="H444" t="s">
        <v>4842</v>
      </c>
      <c r="I444" t="s">
        <v>89</v>
      </c>
      <c r="J444">
        <v>638.95061728395058</v>
      </c>
    </row>
    <row r="445" spans="1:10" hidden="1" x14ac:dyDescent="0.25">
      <c r="A445">
        <v>2110030017</v>
      </c>
      <c r="B445">
        <v>10</v>
      </c>
      <c r="C445" t="s">
        <v>1137</v>
      </c>
      <c r="D445" t="s">
        <v>36</v>
      </c>
      <c r="E445">
        <v>12000</v>
      </c>
      <c r="F445" t="s">
        <v>6652</v>
      </c>
      <c r="G445">
        <v>2310160007</v>
      </c>
      <c r="H445" t="s">
        <v>6759</v>
      </c>
      <c r="I445" t="s">
        <v>36</v>
      </c>
      <c r="J445">
        <v>12000</v>
      </c>
    </row>
    <row r="446" spans="1:10" hidden="1" x14ac:dyDescent="0.25">
      <c r="A446">
        <v>2110030017</v>
      </c>
      <c r="B446">
        <v>20</v>
      </c>
      <c r="C446" t="s">
        <v>1137</v>
      </c>
      <c r="D446" t="s">
        <v>36</v>
      </c>
      <c r="E446">
        <v>12000</v>
      </c>
      <c r="F446" t="s">
        <v>6652</v>
      </c>
      <c r="G446">
        <v>2310230002</v>
      </c>
      <c r="H446" t="s">
        <v>6822</v>
      </c>
      <c r="I446" t="s">
        <v>36</v>
      </c>
      <c r="J446">
        <v>12000</v>
      </c>
    </row>
    <row r="447" spans="1:10" hidden="1" x14ac:dyDescent="0.25">
      <c r="A447">
        <v>2110030017</v>
      </c>
      <c r="B447">
        <v>30</v>
      </c>
      <c r="C447" t="s">
        <v>1137</v>
      </c>
      <c r="D447" t="s">
        <v>36</v>
      </c>
      <c r="E447">
        <v>12000</v>
      </c>
      <c r="F447" t="s">
        <v>6652</v>
      </c>
      <c r="G447">
        <v>2320050055</v>
      </c>
      <c r="H447" t="s">
        <v>2722</v>
      </c>
      <c r="I447" t="s">
        <v>36</v>
      </c>
      <c r="J447">
        <v>400</v>
      </c>
    </row>
    <row r="448" spans="1:10" hidden="1" x14ac:dyDescent="0.25">
      <c r="A448">
        <v>2110030017</v>
      </c>
      <c r="B448">
        <v>40</v>
      </c>
      <c r="C448" t="s">
        <v>1137</v>
      </c>
      <c r="D448" t="s">
        <v>36</v>
      </c>
      <c r="E448">
        <v>12000</v>
      </c>
      <c r="F448" t="s">
        <v>6652</v>
      </c>
      <c r="G448">
        <v>2500030038</v>
      </c>
      <c r="H448" t="s">
        <v>7284</v>
      </c>
      <c r="I448" t="s">
        <v>36</v>
      </c>
      <c r="J448">
        <v>23</v>
      </c>
    </row>
    <row r="449" spans="1:10" hidden="1" x14ac:dyDescent="0.25">
      <c r="A449">
        <v>2110030017</v>
      </c>
      <c r="B449">
        <v>50</v>
      </c>
      <c r="C449" t="s">
        <v>1137</v>
      </c>
      <c r="D449" t="s">
        <v>36</v>
      </c>
      <c r="E449">
        <v>12000</v>
      </c>
      <c r="F449" t="s">
        <v>6652</v>
      </c>
      <c r="G449">
        <v>2310030072</v>
      </c>
      <c r="H449" t="s">
        <v>2141</v>
      </c>
      <c r="I449" t="s">
        <v>89</v>
      </c>
      <c r="J449">
        <v>431.70080142475513</v>
      </c>
    </row>
    <row r="450" spans="1:10" hidden="1" x14ac:dyDescent="0.25">
      <c r="A450">
        <v>2110030018</v>
      </c>
      <c r="B450">
        <v>10</v>
      </c>
      <c r="C450" t="s">
        <v>1138</v>
      </c>
      <c r="D450" t="s">
        <v>36</v>
      </c>
      <c r="E450">
        <v>12000</v>
      </c>
      <c r="F450" t="s">
        <v>6652</v>
      </c>
      <c r="G450">
        <v>2310160007</v>
      </c>
      <c r="H450" t="s">
        <v>6759</v>
      </c>
      <c r="I450" t="s">
        <v>36</v>
      </c>
      <c r="J450">
        <v>12000</v>
      </c>
    </row>
    <row r="451" spans="1:10" hidden="1" x14ac:dyDescent="0.25">
      <c r="A451">
        <v>2110030018</v>
      </c>
      <c r="B451">
        <v>20</v>
      </c>
      <c r="C451" t="s">
        <v>1138</v>
      </c>
      <c r="D451" t="s">
        <v>36</v>
      </c>
      <c r="E451">
        <v>12000</v>
      </c>
      <c r="F451" t="s">
        <v>6652</v>
      </c>
      <c r="G451">
        <v>2310230002</v>
      </c>
      <c r="H451" t="s">
        <v>6822</v>
      </c>
      <c r="I451" t="s">
        <v>36</v>
      </c>
      <c r="J451">
        <v>12000</v>
      </c>
    </row>
    <row r="452" spans="1:10" hidden="1" x14ac:dyDescent="0.25">
      <c r="A452">
        <v>2110030018</v>
      </c>
      <c r="B452">
        <v>30</v>
      </c>
      <c r="C452" t="s">
        <v>1138</v>
      </c>
      <c r="D452" t="s">
        <v>36</v>
      </c>
      <c r="E452">
        <v>12000</v>
      </c>
      <c r="F452" t="s">
        <v>6652</v>
      </c>
      <c r="G452">
        <v>2320050055</v>
      </c>
      <c r="H452" t="s">
        <v>2722</v>
      </c>
      <c r="I452" t="s">
        <v>36</v>
      </c>
      <c r="J452">
        <v>400</v>
      </c>
    </row>
    <row r="453" spans="1:10" hidden="1" x14ac:dyDescent="0.25">
      <c r="A453">
        <v>2110030018</v>
      </c>
      <c r="B453">
        <v>40</v>
      </c>
      <c r="C453" t="s">
        <v>1138</v>
      </c>
      <c r="D453" t="s">
        <v>36</v>
      </c>
      <c r="E453">
        <v>12000</v>
      </c>
      <c r="F453" t="s">
        <v>6652</v>
      </c>
      <c r="G453">
        <v>2500030038</v>
      </c>
      <c r="H453" t="s">
        <v>7284</v>
      </c>
      <c r="I453" t="s">
        <v>36</v>
      </c>
      <c r="J453">
        <v>23</v>
      </c>
    </row>
    <row r="454" spans="1:10" hidden="1" x14ac:dyDescent="0.25">
      <c r="A454">
        <v>2110030018</v>
      </c>
      <c r="B454">
        <v>50</v>
      </c>
      <c r="C454" t="s">
        <v>1138</v>
      </c>
      <c r="D454" t="s">
        <v>36</v>
      </c>
      <c r="E454">
        <v>12000</v>
      </c>
      <c r="F454" t="s">
        <v>6652</v>
      </c>
      <c r="G454">
        <v>2310030078</v>
      </c>
      <c r="H454" t="s">
        <v>2143</v>
      </c>
      <c r="I454" t="s">
        <v>89</v>
      </c>
      <c r="J454">
        <v>433.71298405466979</v>
      </c>
    </row>
    <row r="455" spans="1:10" hidden="1" x14ac:dyDescent="0.25">
      <c r="A455">
        <v>2110030019</v>
      </c>
      <c r="B455">
        <v>10</v>
      </c>
      <c r="C455" t="s">
        <v>1139</v>
      </c>
      <c r="D455" t="s">
        <v>36</v>
      </c>
      <c r="E455">
        <v>12000</v>
      </c>
      <c r="F455" t="s">
        <v>6652</v>
      </c>
      <c r="G455">
        <v>2310160007</v>
      </c>
      <c r="H455" t="s">
        <v>6759</v>
      </c>
      <c r="I455" t="s">
        <v>36</v>
      </c>
      <c r="J455">
        <v>12000</v>
      </c>
    </row>
    <row r="456" spans="1:10" hidden="1" x14ac:dyDescent="0.25">
      <c r="A456">
        <v>2110030019</v>
      </c>
      <c r="B456">
        <v>20</v>
      </c>
      <c r="C456" t="s">
        <v>1139</v>
      </c>
      <c r="D456" t="s">
        <v>36</v>
      </c>
      <c r="E456">
        <v>12000</v>
      </c>
      <c r="F456" t="s">
        <v>6652</v>
      </c>
      <c r="G456">
        <v>2310230002</v>
      </c>
      <c r="H456" t="s">
        <v>6822</v>
      </c>
      <c r="I456" t="s">
        <v>36</v>
      </c>
      <c r="J456">
        <v>12000</v>
      </c>
    </row>
    <row r="457" spans="1:10" hidden="1" x14ac:dyDescent="0.25">
      <c r="A457">
        <v>2110030019</v>
      </c>
      <c r="B457">
        <v>30</v>
      </c>
      <c r="C457" t="s">
        <v>1139</v>
      </c>
      <c r="D457" t="s">
        <v>36</v>
      </c>
      <c r="E457">
        <v>12000</v>
      </c>
      <c r="F457" t="s">
        <v>6652</v>
      </c>
      <c r="G457">
        <v>2320050055</v>
      </c>
      <c r="H457" t="s">
        <v>2722</v>
      </c>
      <c r="I457" t="s">
        <v>36</v>
      </c>
      <c r="J457">
        <v>400</v>
      </c>
    </row>
    <row r="458" spans="1:10" hidden="1" x14ac:dyDescent="0.25">
      <c r="A458">
        <v>2110030019</v>
      </c>
      <c r="B458">
        <v>40</v>
      </c>
      <c r="C458" t="s">
        <v>1139</v>
      </c>
      <c r="D458" t="s">
        <v>36</v>
      </c>
      <c r="E458">
        <v>12000</v>
      </c>
      <c r="F458" t="s">
        <v>6652</v>
      </c>
      <c r="G458">
        <v>2500030038</v>
      </c>
      <c r="H458" t="s">
        <v>7284</v>
      </c>
      <c r="I458" t="s">
        <v>36</v>
      </c>
      <c r="J458">
        <v>23</v>
      </c>
    </row>
    <row r="459" spans="1:10" hidden="1" x14ac:dyDescent="0.25">
      <c r="A459">
        <v>2110030019</v>
      </c>
      <c r="B459">
        <v>50</v>
      </c>
      <c r="C459" t="s">
        <v>1139</v>
      </c>
      <c r="D459" t="s">
        <v>36</v>
      </c>
      <c r="E459">
        <v>12000</v>
      </c>
      <c r="F459" t="s">
        <v>6652</v>
      </c>
      <c r="G459">
        <v>2310030073</v>
      </c>
      <c r="H459" t="s">
        <v>4839</v>
      </c>
      <c r="I459" t="s">
        <v>89</v>
      </c>
      <c r="J459">
        <v>446.62420382165601</v>
      </c>
    </row>
    <row r="460" spans="1:10" hidden="1" x14ac:dyDescent="0.25">
      <c r="A460">
        <v>2110030021</v>
      </c>
      <c r="B460">
        <v>10</v>
      </c>
      <c r="C460" t="s">
        <v>1140</v>
      </c>
      <c r="D460" t="s">
        <v>36</v>
      </c>
      <c r="E460">
        <v>12000</v>
      </c>
      <c r="F460" t="s">
        <v>6652</v>
      </c>
      <c r="G460">
        <v>2310160007</v>
      </c>
      <c r="H460" t="s">
        <v>6759</v>
      </c>
      <c r="I460" t="s">
        <v>36</v>
      </c>
      <c r="J460">
        <v>12000</v>
      </c>
    </row>
    <row r="461" spans="1:10" hidden="1" x14ac:dyDescent="0.25">
      <c r="A461">
        <v>2110030021</v>
      </c>
      <c r="B461">
        <v>20</v>
      </c>
      <c r="C461" t="s">
        <v>1140</v>
      </c>
      <c r="D461" t="s">
        <v>36</v>
      </c>
      <c r="E461">
        <v>12000</v>
      </c>
      <c r="F461" t="s">
        <v>6652</v>
      </c>
      <c r="G461">
        <v>2310230002</v>
      </c>
      <c r="H461" t="s">
        <v>6822</v>
      </c>
      <c r="I461" t="s">
        <v>36</v>
      </c>
      <c r="J461">
        <v>12000</v>
      </c>
    </row>
    <row r="462" spans="1:10" hidden="1" x14ac:dyDescent="0.25">
      <c r="A462">
        <v>2110030021</v>
      </c>
      <c r="B462">
        <v>30</v>
      </c>
      <c r="C462" t="s">
        <v>1140</v>
      </c>
      <c r="D462" t="s">
        <v>36</v>
      </c>
      <c r="E462">
        <v>12000</v>
      </c>
      <c r="F462" t="s">
        <v>6652</v>
      </c>
      <c r="G462">
        <v>2320050055</v>
      </c>
      <c r="H462" t="s">
        <v>2722</v>
      </c>
      <c r="I462" t="s">
        <v>36</v>
      </c>
      <c r="J462">
        <v>400</v>
      </c>
    </row>
    <row r="463" spans="1:10" hidden="1" x14ac:dyDescent="0.25">
      <c r="A463">
        <v>2110030021</v>
      </c>
      <c r="B463">
        <v>40</v>
      </c>
      <c r="C463" t="s">
        <v>1140</v>
      </c>
      <c r="D463" t="s">
        <v>36</v>
      </c>
      <c r="E463">
        <v>12000</v>
      </c>
      <c r="F463" t="s">
        <v>6652</v>
      </c>
      <c r="G463">
        <v>2500030038</v>
      </c>
      <c r="H463" t="s">
        <v>7284</v>
      </c>
      <c r="I463" t="s">
        <v>36</v>
      </c>
      <c r="J463">
        <v>23</v>
      </c>
    </row>
    <row r="464" spans="1:10" hidden="1" x14ac:dyDescent="0.25">
      <c r="A464">
        <v>2110030021</v>
      </c>
      <c r="B464">
        <v>50</v>
      </c>
      <c r="C464" t="s">
        <v>1140</v>
      </c>
      <c r="D464" t="s">
        <v>36</v>
      </c>
      <c r="E464">
        <v>12000</v>
      </c>
      <c r="F464" t="s">
        <v>6652</v>
      </c>
      <c r="G464">
        <v>2310030077</v>
      </c>
      <c r="H464" t="s">
        <v>2142</v>
      </c>
      <c r="I464" t="s">
        <v>89</v>
      </c>
      <c r="J464">
        <v>411.24661246612459</v>
      </c>
    </row>
    <row r="465" spans="1:10" hidden="1" x14ac:dyDescent="0.25">
      <c r="A465">
        <v>2110030055</v>
      </c>
      <c r="B465">
        <v>10</v>
      </c>
      <c r="C465" t="s">
        <v>1141</v>
      </c>
      <c r="D465" t="s">
        <v>36</v>
      </c>
      <c r="E465">
        <v>12000</v>
      </c>
      <c r="F465" t="s">
        <v>6652</v>
      </c>
      <c r="G465">
        <v>2310160282</v>
      </c>
      <c r="H465" t="s">
        <v>2379</v>
      </c>
      <c r="I465" t="s">
        <v>36</v>
      </c>
      <c r="J465">
        <v>12000</v>
      </c>
    </row>
    <row r="466" spans="1:10" hidden="1" x14ac:dyDescent="0.25">
      <c r="A466">
        <v>2110030055</v>
      </c>
      <c r="B466">
        <v>20</v>
      </c>
      <c r="C466" t="s">
        <v>1141</v>
      </c>
      <c r="D466" t="s">
        <v>36</v>
      </c>
      <c r="E466">
        <v>12000</v>
      </c>
      <c r="F466" t="s">
        <v>6652</v>
      </c>
      <c r="G466">
        <v>2310230012</v>
      </c>
      <c r="H466" t="s">
        <v>6823</v>
      </c>
      <c r="I466" t="s">
        <v>36</v>
      </c>
      <c r="J466">
        <v>12000</v>
      </c>
    </row>
    <row r="467" spans="1:10" hidden="1" x14ac:dyDescent="0.25">
      <c r="A467">
        <v>2110030055</v>
      </c>
      <c r="B467">
        <v>30</v>
      </c>
      <c r="C467" t="s">
        <v>1141</v>
      </c>
      <c r="D467" t="s">
        <v>36</v>
      </c>
      <c r="E467">
        <v>12000</v>
      </c>
      <c r="F467" t="s">
        <v>6652</v>
      </c>
      <c r="G467">
        <v>2500070207</v>
      </c>
      <c r="H467" t="s">
        <v>3753</v>
      </c>
      <c r="I467" t="s">
        <v>36</v>
      </c>
      <c r="J467">
        <v>12000</v>
      </c>
    </row>
    <row r="468" spans="1:10" hidden="1" x14ac:dyDescent="0.25">
      <c r="A468">
        <v>2110030055</v>
      </c>
      <c r="B468">
        <v>40</v>
      </c>
      <c r="C468" t="s">
        <v>1141</v>
      </c>
      <c r="D468" t="s">
        <v>36</v>
      </c>
      <c r="E468">
        <v>12000</v>
      </c>
      <c r="F468" t="s">
        <v>6652</v>
      </c>
      <c r="G468">
        <v>2500030019</v>
      </c>
      <c r="H468" t="s">
        <v>7283</v>
      </c>
      <c r="I468" t="s">
        <v>36</v>
      </c>
      <c r="J468">
        <v>500</v>
      </c>
    </row>
    <row r="469" spans="1:10" hidden="1" x14ac:dyDescent="0.25">
      <c r="A469">
        <v>2110030055</v>
      </c>
      <c r="B469">
        <v>50</v>
      </c>
      <c r="C469" t="s">
        <v>1141</v>
      </c>
      <c r="D469" t="s">
        <v>36</v>
      </c>
      <c r="E469">
        <v>12000</v>
      </c>
      <c r="F469" t="s">
        <v>6652</v>
      </c>
      <c r="G469">
        <v>2310030018</v>
      </c>
      <c r="H469" t="s">
        <v>2133</v>
      </c>
      <c r="I469" t="s">
        <v>89</v>
      </c>
      <c r="J469">
        <v>3619.9500949685298</v>
      </c>
    </row>
    <row r="470" spans="1:10" hidden="1" x14ac:dyDescent="0.25">
      <c r="A470">
        <v>2110030056</v>
      </c>
      <c r="B470">
        <v>10</v>
      </c>
      <c r="C470" t="s">
        <v>1142</v>
      </c>
      <c r="D470" t="s">
        <v>36</v>
      </c>
      <c r="E470">
        <v>12000</v>
      </c>
      <c r="F470" t="s">
        <v>6652</v>
      </c>
      <c r="G470">
        <v>2310160282</v>
      </c>
      <c r="H470" t="s">
        <v>2379</v>
      </c>
      <c r="I470" t="s">
        <v>36</v>
      </c>
      <c r="J470">
        <v>12000</v>
      </c>
    </row>
    <row r="471" spans="1:10" hidden="1" x14ac:dyDescent="0.25">
      <c r="A471">
        <v>2110030056</v>
      </c>
      <c r="B471">
        <v>20</v>
      </c>
      <c r="C471" t="s">
        <v>1142</v>
      </c>
      <c r="D471" t="s">
        <v>36</v>
      </c>
      <c r="E471">
        <v>12000</v>
      </c>
      <c r="F471" t="s">
        <v>6652</v>
      </c>
      <c r="G471">
        <v>2310230012</v>
      </c>
      <c r="H471" t="s">
        <v>6823</v>
      </c>
      <c r="I471" t="s">
        <v>36</v>
      </c>
      <c r="J471">
        <v>12000</v>
      </c>
    </row>
    <row r="472" spans="1:10" hidden="1" x14ac:dyDescent="0.25">
      <c r="A472">
        <v>2110030056</v>
      </c>
      <c r="B472">
        <v>30</v>
      </c>
      <c r="C472" t="s">
        <v>1142</v>
      </c>
      <c r="D472" t="s">
        <v>36</v>
      </c>
      <c r="E472">
        <v>12000</v>
      </c>
      <c r="F472" t="s">
        <v>6652</v>
      </c>
      <c r="G472">
        <v>2500070208</v>
      </c>
      <c r="H472" t="s">
        <v>3754</v>
      </c>
      <c r="I472" t="s">
        <v>36</v>
      </c>
      <c r="J472">
        <v>12000</v>
      </c>
    </row>
    <row r="473" spans="1:10" hidden="1" x14ac:dyDescent="0.25">
      <c r="A473">
        <v>2110030056</v>
      </c>
      <c r="B473">
        <v>40</v>
      </c>
      <c r="C473" t="s">
        <v>1142</v>
      </c>
      <c r="D473" t="s">
        <v>36</v>
      </c>
      <c r="E473">
        <v>12000</v>
      </c>
      <c r="F473" t="s">
        <v>6652</v>
      </c>
      <c r="G473">
        <v>2500030019</v>
      </c>
      <c r="H473" t="s">
        <v>7283</v>
      </c>
      <c r="I473" t="s">
        <v>36</v>
      </c>
      <c r="J473">
        <v>500</v>
      </c>
    </row>
    <row r="474" spans="1:10" hidden="1" x14ac:dyDescent="0.25">
      <c r="A474">
        <v>2110030056</v>
      </c>
      <c r="B474">
        <v>50</v>
      </c>
      <c r="C474" t="s">
        <v>1142</v>
      </c>
      <c r="D474" t="s">
        <v>36</v>
      </c>
      <c r="E474">
        <v>12000</v>
      </c>
      <c r="F474" t="s">
        <v>6652</v>
      </c>
      <c r="G474">
        <v>2310030020</v>
      </c>
      <c r="H474" t="s">
        <v>2135</v>
      </c>
      <c r="I474" t="s">
        <v>89</v>
      </c>
      <c r="J474">
        <v>3745.5927495980122</v>
      </c>
    </row>
    <row r="475" spans="1:10" hidden="1" x14ac:dyDescent="0.25">
      <c r="A475">
        <v>2110030057</v>
      </c>
      <c r="B475">
        <v>10</v>
      </c>
      <c r="C475" t="s">
        <v>1143</v>
      </c>
      <c r="D475" t="s">
        <v>36</v>
      </c>
      <c r="E475">
        <v>12000</v>
      </c>
      <c r="F475" t="s">
        <v>6652</v>
      </c>
      <c r="G475">
        <v>2310160282</v>
      </c>
      <c r="H475" t="s">
        <v>2379</v>
      </c>
      <c r="I475" t="s">
        <v>36</v>
      </c>
      <c r="J475">
        <v>12000</v>
      </c>
    </row>
    <row r="476" spans="1:10" hidden="1" x14ac:dyDescent="0.25">
      <c r="A476">
        <v>2110030057</v>
      </c>
      <c r="B476">
        <v>20</v>
      </c>
      <c r="C476" t="s">
        <v>1143</v>
      </c>
      <c r="D476" t="s">
        <v>36</v>
      </c>
      <c r="E476">
        <v>12000</v>
      </c>
      <c r="F476" t="s">
        <v>6652</v>
      </c>
      <c r="G476">
        <v>2310230012</v>
      </c>
      <c r="H476" t="s">
        <v>6823</v>
      </c>
      <c r="I476" t="s">
        <v>36</v>
      </c>
      <c r="J476">
        <v>12000</v>
      </c>
    </row>
    <row r="477" spans="1:10" hidden="1" x14ac:dyDescent="0.25">
      <c r="A477">
        <v>2110030057</v>
      </c>
      <c r="B477">
        <v>30</v>
      </c>
      <c r="C477" t="s">
        <v>1143</v>
      </c>
      <c r="D477" t="s">
        <v>36</v>
      </c>
      <c r="E477">
        <v>12000</v>
      </c>
      <c r="F477" t="s">
        <v>6652</v>
      </c>
      <c r="G477">
        <v>2500070209</v>
      </c>
      <c r="H477" t="s">
        <v>3755</v>
      </c>
      <c r="I477" t="s">
        <v>36</v>
      </c>
      <c r="J477">
        <v>12000</v>
      </c>
    </row>
    <row r="478" spans="1:10" hidden="1" x14ac:dyDescent="0.25">
      <c r="A478">
        <v>2110030057</v>
      </c>
      <c r="B478">
        <v>40</v>
      </c>
      <c r="C478" t="s">
        <v>1143</v>
      </c>
      <c r="D478" t="s">
        <v>36</v>
      </c>
      <c r="E478">
        <v>12000</v>
      </c>
      <c r="F478" t="s">
        <v>6652</v>
      </c>
      <c r="G478">
        <v>2500030019</v>
      </c>
      <c r="H478" t="s">
        <v>7283</v>
      </c>
      <c r="I478" t="s">
        <v>36</v>
      </c>
      <c r="J478">
        <v>500</v>
      </c>
    </row>
    <row r="479" spans="1:10" hidden="1" x14ac:dyDescent="0.25">
      <c r="A479">
        <v>2110030057</v>
      </c>
      <c r="B479">
        <v>50</v>
      </c>
      <c r="C479" t="s">
        <v>1143</v>
      </c>
      <c r="D479" t="s">
        <v>36</v>
      </c>
      <c r="E479">
        <v>12000</v>
      </c>
      <c r="F479" t="s">
        <v>6652</v>
      </c>
      <c r="G479">
        <v>2310030019</v>
      </c>
      <c r="H479" t="s">
        <v>2134</v>
      </c>
      <c r="I479" t="s">
        <v>89</v>
      </c>
      <c r="J479">
        <v>3639.0009165902839</v>
      </c>
    </row>
    <row r="480" spans="1:10" hidden="1" x14ac:dyDescent="0.25">
      <c r="A480">
        <v>2110030058</v>
      </c>
      <c r="B480">
        <v>10</v>
      </c>
      <c r="C480" t="s">
        <v>1144</v>
      </c>
      <c r="D480" t="s">
        <v>36</v>
      </c>
      <c r="E480">
        <v>12000</v>
      </c>
      <c r="F480" t="s">
        <v>6652</v>
      </c>
      <c r="G480">
        <v>2310160282</v>
      </c>
      <c r="H480" t="s">
        <v>2379</v>
      </c>
      <c r="I480" t="s">
        <v>36</v>
      </c>
      <c r="J480">
        <v>12000</v>
      </c>
    </row>
    <row r="481" spans="1:10" hidden="1" x14ac:dyDescent="0.25">
      <c r="A481">
        <v>2110030058</v>
      </c>
      <c r="B481">
        <v>20</v>
      </c>
      <c r="C481" t="s">
        <v>1144</v>
      </c>
      <c r="D481" t="s">
        <v>36</v>
      </c>
      <c r="E481">
        <v>12000</v>
      </c>
      <c r="F481" t="s">
        <v>6652</v>
      </c>
      <c r="G481">
        <v>2310230012</v>
      </c>
      <c r="H481" t="s">
        <v>6823</v>
      </c>
      <c r="I481" t="s">
        <v>36</v>
      </c>
      <c r="J481">
        <v>12000</v>
      </c>
    </row>
    <row r="482" spans="1:10" hidden="1" x14ac:dyDescent="0.25">
      <c r="A482">
        <v>2110030058</v>
      </c>
      <c r="B482">
        <v>30</v>
      </c>
      <c r="C482" t="s">
        <v>1144</v>
      </c>
      <c r="D482" t="s">
        <v>36</v>
      </c>
      <c r="E482">
        <v>12000</v>
      </c>
      <c r="F482" t="s">
        <v>6652</v>
      </c>
      <c r="G482">
        <v>2500070210</v>
      </c>
      <c r="H482" t="s">
        <v>3756</v>
      </c>
      <c r="I482" t="s">
        <v>36</v>
      </c>
      <c r="J482">
        <v>12000</v>
      </c>
    </row>
    <row r="483" spans="1:10" hidden="1" x14ac:dyDescent="0.25">
      <c r="A483">
        <v>2110030058</v>
      </c>
      <c r="B483">
        <v>40</v>
      </c>
      <c r="C483" t="s">
        <v>1144</v>
      </c>
      <c r="D483" t="s">
        <v>36</v>
      </c>
      <c r="E483">
        <v>12000</v>
      </c>
      <c r="F483" t="s">
        <v>6652</v>
      </c>
      <c r="G483">
        <v>2500030019</v>
      </c>
      <c r="H483" t="s">
        <v>7283</v>
      </c>
      <c r="I483" t="s">
        <v>36</v>
      </c>
      <c r="J483">
        <v>500</v>
      </c>
    </row>
    <row r="484" spans="1:10" hidden="1" x14ac:dyDescent="0.25">
      <c r="A484">
        <v>2110030058</v>
      </c>
      <c r="B484">
        <v>50</v>
      </c>
      <c r="C484" t="s">
        <v>1144</v>
      </c>
      <c r="D484" t="s">
        <v>36</v>
      </c>
      <c r="E484">
        <v>12000</v>
      </c>
      <c r="F484" t="s">
        <v>6652</v>
      </c>
      <c r="G484">
        <v>2310030017</v>
      </c>
      <c r="H484" t="s">
        <v>2132</v>
      </c>
      <c r="I484" t="s">
        <v>89</v>
      </c>
      <c r="J484">
        <v>3643.3163265306121</v>
      </c>
    </row>
    <row r="485" spans="1:10" hidden="1" x14ac:dyDescent="0.25">
      <c r="A485">
        <v>2110030059</v>
      </c>
      <c r="B485">
        <v>10</v>
      </c>
      <c r="C485" t="s">
        <v>1145</v>
      </c>
      <c r="D485" t="s">
        <v>36</v>
      </c>
      <c r="E485">
        <v>12000</v>
      </c>
      <c r="F485" t="s">
        <v>6652</v>
      </c>
      <c r="G485">
        <v>2310160282</v>
      </c>
      <c r="H485" t="s">
        <v>2379</v>
      </c>
      <c r="I485" t="s">
        <v>36</v>
      </c>
      <c r="J485">
        <v>12000</v>
      </c>
    </row>
    <row r="486" spans="1:10" hidden="1" x14ac:dyDescent="0.25">
      <c r="A486">
        <v>2110030059</v>
      </c>
      <c r="B486">
        <v>20</v>
      </c>
      <c r="C486" t="s">
        <v>1145</v>
      </c>
      <c r="D486" t="s">
        <v>36</v>
      </c>
      <c r="E486">
        <v>12000</v>
      </c>
      <c r="F486" t="s">
        <v>6652</v>
      </c>
      <c r="G486">
        <v>2310230012</v>
      </c>
      <c r="H486" t="s">
        <v>6823</v>
      </c>
      <c r="I486" t="s">
        <v>36</v>
      </c>
      <c r="J486">
        <v>12000</v>
      </c>
    </row>
    <row r="487" spans="1:10" hidden="1" x14ac:dyDescent="0.25">
      <c r="A487">
        <v>2110030059</v>
      </c>
      <c r="B487">
        <v>30</v>
      </c>
      <c r="C487" t="s">
        <v>1145</v>
      </c>
      <c r="D487" t="s">
        <v>36</v>
      </c>
      <c r="E487">
        <v>12000</v>
      </c>
      <c r="F487" t="s">
        <v>6652</v>
      </c>
      <c r="G487">
        <v>2500070211</v>
      </c>
      <c r="H487" t="s">
        <v>3757</v>
      </c>
      <c r="I487" t="s">
        <v>36</v>
      </c>
      <c r="J487">
        <v>12000</v>
      </c>
    </row>
    <row r="488" spans="1:10" hidden="1" x14ac:dyDescent="0.25">
      <c r="A488">
        <v>2110030059</v>
      </c>
      <c r="B488">
        <v>40</v>
      </c>
      <c r="C488" t="s">
        <v>1145</v>
      </c>
      <c r="D488" t="s">
        <v>36</v>
      </c>
      <c r="E488">
        <v>12000</v>
      </c>
      <c r="F488" t="s">
        <v>6652</v>
      </c>
      <c r="G488">
        <v>2500030019</v>
      </c>
      <c r="H488" t="s">
        <v>7283</v>
      </c>
      <c r="I488" t="s">
        <v>36</v>
      </c>
      <c r="J488">
        <v>500</v>
      </c>
    </row>
    <row r="489" spans="1:10" hidden="1" x14ac:dyDescent="0.25">
      <c r="A489">
        <v>2110030059</v>
      </c>
      <c r="B489">
        <v>50</v>
      </c>
      <c r="C489" t="s">
        <v>1145</v>
      </c>
      <c r="D489" t="s">
        <v>36</v>
      </c>
      <c r="E489">
        <v>12000</v>
      </c>
      <c r="F489" t="s">
        <v>6652</v>
      </c>
      <c r="G489">
        <v>2310030016</v>
      </c>
      <c r="H489" t="s">
        <v>2131</v>
      </c>
      <c r="I489" t="s">
        <v>89</v>
      </c>
      <c r="J489">
        <v>3673.3092252058173</v>
      </c>
    </row>
    <row r="490" spans="1:10" hidden="1" x14ac:dyDescent="0.25">
      <c r="A490">
        <v>2110030060</v>
      </c>
      <c r="B490">
        <v>10</v>
      </c>
      <c r="C490" t="s">
        <v>1146</v>
      </c>
      <c r="D490" t="s">
        <v>36</v>
      </c>
      <c r="E490">
        <v>12000</v>
      </c>
      <c r="F490" t="s">
        <v>6652</v>
      </c>
      <c r="G490">
        <v>2310160282</v>
      </c>
      <c r="H490" t="s">
        <v>2379</v>
      </c>
      <c r="I490" t="s">
        <v>36</v>
      </c>
      <c r="J490">
        <v>12000</v>
      </c>
    </row>
    <row r="491" spans="1:10" hidden="1" x14ac:dyDescent="0.25">
      <c r="A491">
        <v>2110030060</v>
      </c>
      <c r="B491">
        <v>20</v>
      </c>
      <c r="C491" t="s">
        <v>1146</v>
      </c>
      <c r="D491" t="s">
        <v>36</v>
      </c>
      <c r="E491">
        <v>12000</v>
      </c>
      <c r="F491" t="s">
        <v>6652</v>
      </c>
      <c r="G491">
        <v>2310230012</v>
      </c>
      <c r="H491" t="s">
        <v>6823</v>
      </c>
      <c r="I491" t="s">
        <v>36</v>
      </c>
      <c r="J491">
        <v>12000</v>
      </c>
    </row>
    <row r="492" spans="1:10" hidden="1" x14ac:dyDescent="0.25">
      <c r="A492">
        <v>2110030060</v>
      </c>
      <c r="B492">
        <v>30</v>
      </c>
      <c r="C492" t="s">
        <v>1146</v>
      </c>
      <c r="D492" t="s">
        <v>36</v>
      </c>
      <c r="E492">
        <v>12000</v>
      </c>
      <c r="F492" t="s">
        <v>6652</v>
      </c>
      <c r="G492">
        <v>2500030019</v>
      </c>
      <c r="H492" t="s">
        <v>7283</v>
      </c>
      <c r="I492" t="s">
        <v>36</v>
      </c>
      <c r="J492">
        <v>500</v>
      </c>
    </row>
    <row r="493" spans="1:10" hidden="1" x14ac:dyDescent="0.25">
      <c r="A493">
        <v>2110030060</v>
      </c>
      <c r="B493">
        <v>40</v>
      </c>
      <c r="C493" t="s">
        <v>1146</v>
      </c>
      <c r="D493" t="s">
        <v>36</v>
      </c>
      <c r="E493">
        <v>12000</v>
      </c>
      <c r="F493" t="s">
        <v>6652</v>
      </c>
      <c r="G493">
        <v>2500070212</v>
      </c>
      <c r="H493" t="s">
        <v>3758</v>
      </c>
      <c r="I493" t="s">
        <v>36</v>
      </c>
      <c r="J493">
        <v>12000</v>
      </c>
    </row>
    <row r="494" spans="1:10" hidden="1" x14ac:dyDescent="0.25">
      <c r="A494">
        <v>2110030060</v>
      </c>
      <c r="B494">
        <v>50</v>
      </c>
      <c r="C494" t="s">
        <v>1146</v>
      </c>
      <c r="D494" t="s">
        <v>36</v>
      </c>
      <c r="E494">
        <v>12000</v>
      </c>
      <c r="F494" t="s">
        <v>6652</v>
      </c>
      <c r="G494">
        <v>2310030086</v>
      </c>
      <c r="H494" t="s">
        <v>2144</v>
      </c>
      <c r="I494" t="s">
        <v>89</v>
      </c>
      <c r="J494">
        <v>3600</v>
      </c>
    </row>
    <row r="495" spans="1:10" hidden="1" x14ac:dyDescent="0.25">
      <c r="A495">
        <v>2110030078</v>
      </c>
      <c r="B495">
        <v>10</v>
      </c>
      <c r="C495" t="s">
        <v>1147</v>
      </c>
      <c r="D495" t="s">
        <v>36</v>
      </c>
      <c r="E495">
        <v>12000</v>
      </c>
      <c r="F495" t="s">
        <v>6652</v>
      </c>
      <c r="G495">
        <v>2310160282</v>
      </c>
      <c r="H495" t="s">
        <v>2379</v>
      </c>
      <c r="I495" t="s">
        <v>36</v>
      </c>
      <c r="J495">
        <v>12000</v>
      </c>
    </row>
    <row r="496" spans="1:10" hidden="1" x14ac:dyDescent="0.25">
      <c r="A496">
        <v>2110030078</v>
      </c>
      <c r="B496">
        <v>20</v>
      </c>
      <c r="C496" t="s">
        <v>1147</v>
      </c>
      <c r="D496" t="s">
        <v>36</v>
      </c>
      <c r="E496">
        <v>12000</v>
      </c>
      <c r="F496" t="s">
        <v>6652</v>
      </c>
      <c r="G496">
        <v>2310230012</v>
      </c>
      <c r="H496" t="s">
        <v>6823</v>
      </c>
      <c r="I496" t="s">
        <v>36</v>
      </c>
      <c r="J496">
        <v>12000</v>
      </c>
    </row>
    <row r="497" spans="1:10" hidden="1" x14ac:dyDescent="0.25">
      <c r="A497">
        <v>2110030078</v>
      </c>
      <c r="B497">
        <v>30</v>
      </c>
      <c r="C497" t="s">
        <v>1147</v>
      </c>
      <c r="D497" t="s">
        <v>36</v>
      </c>
      <c r="E497">
        <v>12000</v>
      </c>
      <c r="F497" t="s">
        <v>6652</v>
      </c>
      <c r="G497">
        <v>2500070214</v>
      </c>
      <c r="H497" t="s">
        <v>3760</v>
      </c>
      <c r="I497" t="s">
        <v>36</v>
      </c>
      <c r="J497">
        <v>12000</v>
      </c>
    </row>
    <row r="498" spans="1:10" hidden="1" x14ac:dyDescent="0.25">
      <c r="A498">
        <v>2110030078</v>
      </c>
      <c r="B498">
        <v>40</v>
      </c>
      <c r="C498" t="s">
        <v>1147</v>
      </c>
      <c r="D498" t="s">
        <v>36</v>
      </c>
      <c r="E498">
        <v>12000</v>
      </c>
      <c r="F498" t="s">
        <v>6652</v>
      </c>
      <c r="G498">
        <v>2500030019</v>
      </c>
      <c r="H498" t="s">
        <v>7283</v>
      </c>
      <c r="I498" t="s">
        <v>36</v>
      </c>
      <c r="J498">
        <v>500</v>
      </c>
    </row>
    <row r="499" spans="1:10" hidden="1" x14ac:dyDescent="0.25">
      <c r="A499">
        <v>2110030078</v>
      </c>
      <c r="B499">
        <v>50</v>
      </c>
      <c r="C499" t="s">
        <v>1147</v>
      </c>
      <c r="D499" t="s">
        <v>36</v>
      </c>
      <c r="E499">
        <v>12000</v>
      </c>
      <c r="F499" t="s">
        <v>6652</v>
      </c>
      <c r="G499">
        <v>2310030021</v>
      </c>
      <c r="H499" t="s">
        <v>2136</v>
      </c>
      <c r="I499" t="s">
        <v>89</v>
      </c>
      <c r="J499">
        <v>3655.4082941427964</v>
      </c>
    </row>
    <row r="500" spans="1:10" hidden="1" x14ac:dyDescent="0.25">
      <c r="A500">
        <v>2110030079</v>
      </c>
      <c r="B500">
        <v>10</v>
      </c>
      <c r="C500" t="s">
        <v>1148</v>
      </c>
      <c r="D500" t="s">
        <v>36</v>
      </c>
      <c r="E500">
        <v>12000</v>
      </c>
      <c r="F500" t="s">
        <v>6652</v>
      </c>
      <c r="G500">
        <v>2310160282</v>
      </c>
      <c r="H500" t="s">
        <v>2379</v>
      </c>
      <c r="I500" t="s">
        <v>36</v>
      </c>
      <c r="J500">
        <v>12000</v>
      </c>
    </row>
    <row r="501" spans="1:10" hidden="1" x14ac:dyDescent="0.25">
      <c r="A501">
        <v>2110030079</v>
      </c>
      <c r="B501">
        <v>20</v>
      </c>
      <c r="C501" t="s">
        <v>1148</v>
      </c>
      <c r="D501" t="s">
        <v>36</v>
      </c>
      <c r="E501">
        <v>12000</v>
      </c>
      <c r="F501" t="s">
        <v>6652</v>
      </c>
      <c r="G501">
        <v>2310230012</v>
      </c>
      <c r="H501" t="s">
        <v>6823</v>
      </c>
      <c r="I501" t="s">
        <v>36</v>
      </c>
      <c r="J501">
        <v>12000</v>
      </c>
    </row>
    <row r="502" spans="1:10" hidden="1" x14ac:dyDescent="0.25">
      <c r="A502">
        <v>2110030079</v>
      </c>
      <c r="B502">
        <v>30</v>
      </c>
      <c r="C502" t="s">
        <v>1148</v>
      </c>
      <c r="D502" t="s">
        <v>36</v>
      </c>
      <c r="E502">
        <v>12000</v>
      </c>
      <c r="F502" t="s">
        <v>6652</v>
      </c>
      <c r="G502">
        <v>2500070213</v>
      </c>
      <c r="H502" t="s">
        <v>3759</v>
      </c>
      <c r="I502" t="s">
        <v>36</v>
      </c>
      <c r="J502">
        <v>12000</v>
      </c>
    </row>
    <row r="503" spans="1:10" hidden="1" x14ac:dyDescent="0.25">
      <c r="A503">
        <v>2110030079</v>
      </c>
      <c r="B503">
        <v>40</v>
      </c>
      <c r="C503" t="s">
        <v>1148</v>
      </c>
      <c r="D503" t="s">
        <v>36</v>
      </c>
      <c r="E503">
        <v>12000</v>
      </c>
      <c r="F503" t="s">
        <v>6652</v>
      </c>
      <c r="G503">
        <v>2500030019</v>
      </c>
      <c r="H503" t="s">
        <v>7283</v>
      </c>
      <c r="I503" t="s">
        <v>36</v>
      </c>
      <c r="J503">
        <v>500</v>
      </c>
    </row>
    <row r="504" spans="1:10" hidden="1" x14ac:dyDescent="0.25">
      <c r="A504">
        <v>2110030079</v>
      </c>
      <c r="B504">
        <v>50</v>
      </c>
      <c r="C504" t="s">
        <v>1148</v>
      </c>
      <c r="D504" t="s">
        <v>36</v>
      </c>
      <c r="E504">
        <v>12000</v>
      </c>
      <c r="F504" t="s">
        <v>6652</v>
      </c>
      <c r="G504">
        <v>2310030015</v>
      </c>
      <c r="H504" t="s">
        <v>2130</v>
      </c>
      <c r="I504" t="s">
        <v>89</v>
      </c>
      <c r="J504">
        <v>3655.1</v>
      </c>
    </row>
    <row r="505" spans="1:10" hidden="1" x14ac:dyDescent="0.25">
      <c r="A505">
        <v>2110030080</v>
      </c>
      <c r="B505">
        <v>10</v>
      </c>
      <c r="C505" t="s">
        <v>1149</v>
      </c>
      <c r="D505" t="s">
        <v>36</v>
      </c>
      <c r="E505">
        <v>12000</v>
      </c>
      <c r="F505" t="s">
        <v>6652</v>
      </c>
      <c r="G505">
        <v>2310160282</v>
      </c>
      <c r="H505" t="s">
        <v>2379</v>
      </c>
      <c r="I505" t="s">
        <v>36</v>
      </c>
      <c r="J505">
        <v>12000</v>
      </c>
    </row>
    <row r="506" spans="1:10" hidden="1" x14ac:dyDescent="0.25">
      <c r="A506">
        <v>2110030080</v>
      </c>
      <c r="B506">
        <v>20</v>
      </c>
      <c r="C506" t="s">
        <v>1149</v>
      </c>
      <c r="D506" t="s">
        <v>36</v>
      </c>
      <c r="E506">
        <v>12000</v>
      </c>
      <c r="F506" t="s">
        <v>6652</v>
      </c>
      <c r="G506">
        <v>2310230012</v>
      </c>
      <c r="H506" t="s">
        <v>6823</v>
      </c>
      <c r="I506" t="s">
        <v>36</v>
      </c>
      <c r="J506">
        <v>12000</v>
      </c>
    </row>
    <row r="507" spans="1:10" hidden="1" x14ac:dyDescent="0.25">
      <c r="A507">
        <v>2110030080</v>
      </c>
      <c r="B507">
        <v>30</v>
      </c>
      <c r="C507" t="s">
        <v>1149</v>
      </c>
      <c r="D507" t="s">
        <v>36</v>
      </c>
      <c r="E507">
        <v>12000</v>
      </c>
      <c r="F507" t="s">
        <v>6652</v>
      </c>
      <c r="G507">
        <v>2500070215</v>
      </c>
      <c r="H507" t="s">
        <v>3761</v>
      </c>
      <c r="I507" t="s">
        <v>36</v>
      </c>
      <c r="J507">
        <v>12000</v>
      </c>
    </row>
    <row r="508" spans="1:10" hidden="1" x14ac:dyDescent="0.25">
      <c r="A508">
        <v>2110030080</v>
      </c>
      <c r="B508">
        <v>40</v>
      </c>
      <c r="C508" t="s">
        <v>1149</v>
      </c>
      <c r="D508" t="s">
        <v>36</v>
      </c>
      <c r="E508">
        <v>12000</v>
      </c>
      <c r="F508" t="s">
        <v>6652</v>
      </c>
      <c r="G508">
        <v>2500030019</v>
      </c>
      <c r="H508" t="s">
        <v>7283</v>
      </c>
      <c r="I508" t="s">
        <v>36</v>
      </c>
      <c r="J508">
        <v>500</v>
      </c>
    </row>
    <row r="509" spans="1:10" hidden="1" x14ac:dyDescent="0.25">
      <c r="A509">
        <v>2110030080</v>
      </c>
      <c r="B509">
        <v>50</v>
      </c>
      <c r="C509" t="s">
        <v>1149</v>
      </c>
      <c r="D509" t="s">
        <v>36</v>
      </c>
      <c r="E509">
        <v>12000</v>
      </c>
      <c r="F509" t="s">
        <v>6652</v>
      </c>
      <c r="G509">
        <v>2310030077</v>
      </c>
      <c r="H509" t="s">
        <v>2142</v>
      </c>
      <c r="I509" t="s">
        <v>89</v>
      </c>
      <c r="J509">
        <v>3731.7124885150893</v>
      </c>
    </row>
    <row r="510" spans="1:10" hidden="1" x14ac:dyDescent="0.25">
      <c r="A510">
        <v>2110030081</v>
      </c>
      <c r="B510">
        <v>10</v>
      </c>
      <c r="C510" t="s">
        <v>1150</v>
      </c>
      <c r="D510" t="s">
        <v>36</v>
      </c>
      <c r="E510">
        <v>12000</v>
      </c>
      <c r="F510" t="s">
        <v>6652</v>
      </c>
      <c r="G510">
        <v>2310160282</v>
      </c>
      <c r="H510" t="s">
        <v>2379</v>
      </c>
      <c r="I510" t="s">
        <v>36</v>
      </c>
      <c r="J510">
        <v>12000</v>
      </c>
    </row>
    <row r="511" spans="1:10" hidden="1" x14ac:dyDescent="0.25">
      <c r="A511">
        <v>2110030081</v>
      </c>
      <c r="B511">
        <v>20</v>
      </c>
      <c r="C511" t="s">
        <v>1150</v>
      </c>
      <c r="D511" t="s">
        <v>36</v>
      </c>
      <c r="E511">
        <v>12000</v>
      </c>
      <c r="F511" t="s">
        <v>6652</v>
      </c>
      <c r="G511">
        <v>2310230012</v>
      </c>
      <c r="H511" t="s">
        <v>6823</v>
      </c>
      <c r="I511" t="s">
        <v>36</v>
      </c>
      <c r="J511">
        <v>12000</v>
      </c>
    </row>
    <row r="512" spans="1:10" hidden="1" x14ac:dyDescent="0.25">
      <c r="A512">
        <v>2110030081</v>
      </c>
      <c r="B512">
        <v>30</v>
      </c>
      <c r="C512" t="s">
        <v>1150</v>
      </c>
      <c r="D512" t="s">
        <v>36</v>
      </c>
      <c r="E512">
        <v>12000</v>
      </c>
      <c r="F512" t="s">
        <v>6652</v>
      </c>
      <c r="G512">
        <v>2500070216</v>
      </c>
      <c r="H512" t="s">
        <v>3762</v>
      </c>
      <c r="I512" t="s">
        <v>36</v>
      </c>
      <c r="J512">
        <v>12000</v>
      </c>
    </row>
    <row r="513" spans="1:10" hidden="1" x14ac:dyDescent="0.25">
      <c r="A513">
        <v>2110030081</v>
      </c>
      <c r="B513">
        <v>40</v>
      </c>
      <c r="C513" t="s">
        <v>1150</v>
      </c>
      <c r="D513" t="s">
        <v>36</v>
      </c>
      <c r="E513">
        <v>12000</v>
      </c>
      <c r="F513" t="s">
        <v>6652</v>
      </c>
      <c r="G513">
        <v>2500030019</v>
      </c>
      <c r="H513" t="s">
        <v>7283</v>
      </c>
      <c r="I513" t="s">
        <v>36</v>
      </c>
      <c r="J513">
        <v>500</v>
      </c>
    </row>
    <row r="514" spans="1:10" hidden="1" x14ac:dyDescent="0.25">
      <c r="A514">
        <v>2110030081</v>
      </c>
      <c r="B514">
        <v>50</v>
      </c>
      <c r="C514" t="s">
        <v>1150</v>
      </c>
      <c r="D514" t="s">
        <v>36</v>
      </c>
      <c r="E514">
        <v>12000</v>
      </c>
      <c r="F514" t="s">
        <v>6652</v>
      </c>
      <c r="G514">
        <v>2310030073</v>
      </c>
      <c r="H514" t="s">
        <v>4839</v>
      </c>
      <c r="I514" t="s">
        <v>89</v>
      </c>
      <c r="J514">
        <v>3854.7</v>
      </c>
    </row>
    <row r="515" spans="1:10" hidden="1" x14ac:dyDescent="0.25">
      <c r="A515">
        <v>2110030082</v>
      </c>
      <c r="B515">
        <v>10</v>
      </c>
      <c r="C515" t="s">
        <v>1151</v>
      </c>
      <c r="D515" t="s">
        <v>36</v>
      </c>
      <c r="E515">
        <v>12000</v>
      </c>
      <c r="F515" t="s">
        <v>6652</v>
      </c>
      <c r="G515">
        <v>2310160282</v>
      </c>
      <c r="H515" t="s">
        <v>2379</v>
      </c>
      <c r="I515" t="s">
        <v>36</v>
      </c>
      <c r="J515">
        <v>12000</v>
      </c>
    </row>
    <row r="516" spans="1:10" hidden="1" x14ac:dyDescent="0.25">
      <c r="A516">
        <v>2110030082</v>
      </c>
      <c r="B516">
        <v>20</v>
      </c>
      <c r="C516" t="s">
        <v>1151</v>
      </c>
      <c r="D516" t="s">
        <v>36</v>
      </c>
      <c r="E516">
        <v>12000</v>
      </c>
      <c r="F516" t="s">
        <v>6652</v>
      </c>
      <c r="G516">
        <v>2310230012</v>
      </c>
      <c r="H516" t="s">
        <v>6823</v>
      </c>
      <c r="I516" t="s">
        <v>36</v>
      </c>
      <c r="J516">
        <v>12000</v>
      </c>
    </row>
    <row r="517" spans="1:10" hidden="1" x14ac:dyDescent="0.25">
      <c r="A517">
        <v>2110030082</v>
      </c>
      <c r="B517">
        <v>30</v>
      </c>
      <c r="C517" t="s">
        <v>1151</v>
      </c>
      <c r="D517" t="s">
        <v>36</v>
      </c>
      <c r="E517">
        <v>12000</v>
      </c>
      <c r="F517" t="s">
        <v>6652</v>
      </c>
      <c r="G517">
        <v>2500070217</v>
      </c>
      <c r="H517" t="s">
        <v>3763</v>
      </c>
      <c r="I517" t="s">
        <v>36</v>
      </c>
      <c r="J517">
        <v>12000</v>
      </c>
    </row>
    <row r="518" spans="1:10" hidden="1" x14ac:dyDescent="0.25">
      <c r="A518">
        <v>2110030082</v>
      </c>
      <c r="B518">
        <v>40</v>
      </c>
      <c r="C518" t="s">
        <v>1151</v>
      </c>
      <c r="D518" t="s">
        <v>36</v>
      </c>
      <c r="E518">
        <v>12000</v>
      </c>
      <c r="F518" t="s">
        <v>6652</v>
      </c>
      <c r="G518">
        <v>2500030019</v>
      </c>
      <c r="H518" t="s">
        <v>7283</v>
      </c>
      <c r="I518" t="s">
        <v>36</v>
      </c>
      <c r="J518">
        <v>500</v>
      </c>
    </row>
    <row r="519" spans="1:10" hidden="1" x14ac:dyDescent="0.25">
      <c r="A519">
        <v>2110030082</v>
      </c>
      <c r="B519">
        <v>50</v>
      </c>
      <c r="C519" t="s">
        <v>1151</v>
      </c>
      <c r="D519" t="s">
        <v>36</v>
      </c>
      <c r="E519">
        <v>12000</v>
      </c>
      <c r="F519" t="s">
        <v>6652</v>
      </c>
      <c r="G519">
        <v>2310030072</v>
      </c>
      <c r="H519" t="s">
        <v>2141</v>
      </c>
      <c r="I519" t="s">
        <v>89</v>
      </c>
      <c r="J519">
        <v>3798.2497115682245</v>
      </c>
    </row>
    <row r="520" spans="1:10" hidden="1" x14ac:dyDescent="0.25">
      <c r="A520">
        <v>2110030117</v>
      </c>
      <c r="B520">
        <v>10</v>
      </c>
      <c r="C520" t="s">
        <v>1152</v>
      </c>
      <c r="D520" t="s">
        <v>36</v>
      </c>
      <c r="E520">
        <v>12000</v>
      </c>
      <c r="F520" t="s">
        <v>6652</v>
      </c>
      <c r="G520">
        <v>2310230012</v>
      </c>
      <c r="H520" t="s">
        <v>6823</v>
      </c>
      <c r="I520" t="s">
        <v>36</v>
      </c>
      <c r="J520">
        <v>12000</v>
      </c>
    </row>
    <row r="521" spans="1:10" hidden="1" x14ac:dyDescent="0.25">
      <c r="A521">
        <v>2110030117</v>
      </c>
      <c r="B521">
        <v>20</v>
      </c>
      <c r="C521" t="s">
        <v>1152</v>
      </c>
      <c r="D521" t="s">
        <v>36</v>
      </c>
      <c r="E521">
        <v>12000</v>
      </c>
      <c r="F521" t="s">
        <v>6652</v>
      </c>
      <c r="G521">
        <v>2310160282</v>
      </c>
      <c r="H521" t="s">
        <v>2379</v>
      </c>
      <c r="I521" t="s">
        <v>36</v>
      </c>
      <c r="J521">
        <v>12000</v>
      </c>
    </row>
    <row r="522" spans="1:10" hidden="1" x14ac:dyDescent="0.25">
      <c r="A522">
        <v>2110030117</v>
      </c>
      <c r="B522">
        <v>30</v>
      </c>
      <c r="C522" t="s">
        <v>1152</v>
      </c>
      <c r="D522" t="s">
        <v>36</v>
      </c>
      <c r="E522">
        <v>12000</v>
      </c>
      <c r="F522" t="s">
        <v>6652</v>
      </c>
      <c r="G522">
        <v>2500070218</v>
      </c>
      <c r="H522" t="s">
        <v>3764</v>
      </c>
      <c r="I522" t="s">
        <v>36</v>
      </c>
      <c r="J522">
        <v>12000</v>
      </c>
    </row>
    <row r="523" spans="1:10" hidden="1" x14ac:dyDescent="0.25">
      <c r="A523">
        <v>2110030117</v>
      </c>
      <c r="B523">
        <v>40</v>
      </c>
      <c r="C523" t="s">
        <v>1152</v>
      </c>
      <c r="D523" t="s">
        <v>36</v>
      </c>
      <c r="E523">
        <v>12000</v>
      </c>
      <c r="F523" t="s">
        <v>6652</v>
      </c>
      <c r="G523">
        <v>2500030019</v>
      </c>
      <c r="H523" t="s">
        <v>7283</v>
      </c>
      <c r="I523" t="s">
        <v>36</v>
      </c>
      <c r="J523">
        <v>500</v>
      </c>
    </row>
    <row r="524" spans="1:10" hidden="1" x14ac:dyDescent="0.25">
      <c r="A524">
        <v>2110030117</v>
      </c>
      <c r="B524">
        <v>50</v>
      </c>
      <c r="C524" t="s">
        <v>1152</v>
      </c>
      <c r="D524" t="s">
        <v>36</v>
      </c>
      <c r="E524">
        <v>12000</v>
      </c>
      <c r="F524" t="s">
        <v>6652</v>
      </c>
      <c r="G524">
        <v>2310030132</v>
      </c>
      <c r="H524" t="s">
        <v>4840</v>
      </c>
      <c r="I524" t="s">
        <v>89</v>
      </c>
      <c r="J524">
        <v>3698.6301369863013</v>
      </c>
    </row>
    <row r="525" spans="1:10" hidden="1" x14ac:dyDescent="0.25">
      <c r="A525">
        <v>2110030118</v>
      </c>
      <c r="B525">
        <v>10</v>
      </c>
      <c r="C525" t="s">
        <v>1153</v>
      </c>
      <c r="D525" t="s">
        <v>36</v>
      </c>
      <c r="E525">
        <v>12000</v>
      </c>
      <c r="F525" t="s">
        <v>6652</v>
      </c>
      <c r="G525">
        <v>2310230012</v>
      </c>
      <c r="H525" t="s">
        <v>6823</v>
      </c>
      <c r="I525" t="s">
        <v>36</v>
      </c>
      <c r="J525">
        <v>12000</v>
      </c>
    </row>
    <row r="526" spans="1:10" hidden="1" x14ac:dyDescent="0.25">
      <c r="A526">
        <v>2110030118</v>
      </c>
      <c r="B526">
        <v>20</v>
      </c>
      <c r="C526" t="s">
        <v>1153</v>
      </c>
      <c r="D526" t="s">
        <v>36</v>
      </c>
      <c r="E526">
        <v>12000</v>
      </c>
      <c r="F526" t="s">
        <v>6652</v>
      </c>
      <c r="G526">
        <v>2310160282</v>
      </c>
      <c r="H526" t="s">
        <v>2379</v>
      </c>
      <c r="I526" t="s">
        <v>36</v>
      </c>
      <c r="J526">
        <v>12000</v>
      </c>
    </row>
    <row r="527" spans="1:10" hidden="1" x14ac:dyDescent="0.25">
      <c r="A527">
        <v>2110030118</v>
      </c>
      <c r="B527">
        <v>30</v>
      </c>
      <c r="C527" t="s">
        <v>1153</v>
      </c>
      <c r="D527" t="s">
        <v>36</v>
      </c>
      <c r="E527">
        <v>12000</v>
      </c>
      <c r="F527" t="s">
        <v>6652</v>
      </c>
      <c r="G527">
        <v>2500070219</v>
      </c>
      <c r="H527" t="s">
        <v>3765</v>
      </c>
      <c r="I527" t="s">
        <v>36</v>
      </c>
      <c r="J527">
        <v>12000</v>
      </c>
    </row>
    <row r="528" spans="1:10" hidden="1" x14ac:dyDescent="0.25">
      <c r="A528">
        <v>2110030118</v>
      </c>
      <c r="B528">
        <v>40</v>
      </c>
      <c r="C528" t="s">
        <v>1153</v>
      </c>
      <c r="D528" t="s">
        <v>36</v>
      </c>
      <c r="E528">
        <v>12000</v>
      </c>
      <c r="F528" t="s">
        <v>6652</v>
      </c>
      <c r="G528">
        <v>2500030019</v>
      </c>
      <c r="H528" t="s">
        <v>7283</v>
      </c>
      <c r="I528" t="s">
        <v>36</v>
      </c>
      <c r="J528">
        <v>500</v>
      </c>
    </row>
    <row r="529" spans="1:10" hidden="1" x14ac:dyDescent="0.25">
      <c r="A529">
        <v>2110030118</v>
      </c>
      <c r="B529">
        <v>50</v>
      </c>
      <c r="C529" t="s">
        <v>1153</v>
      </c>
      <c r="D529" t="s">
        <v>36</v>
      </c>
      <c r="E529">
        <v>12000</v>
      </c>
      <c r="F529" t="s">
        <v>6652</v>
      </c>
      <c r="G529">
        <v>2310030130</v>
      </c>
      <c r="H529" t="s">
        <v>4841</v>
      </c>
      <c r="I529" t="s">
        <v>89</v>
      </c>
      <c r="J529">
        <v>3312.5</v>
      </c>
    </row>
    <row r="530" spans="1:10" hidden="1" x14ac:dyDescent="0.25">
      <c r="A530">
        <v>2110030119</v>
      </c>
      <c r="B530">
        <v>10</v>
      </c>
      <c r="C530" t="s">
        <v>1154</v>
      </c>
      <c r="D530" t="s">
        <v>36</v>
      </c>
      <c r="E530">
        <v>12000</v>
      </c>
      <c r="F530" t="s">
        <v>6652</v>
      </c>
      <c r="G530">
        <v>2310230012</v>
      </c>
      <c r="H530" t="s">
        <v>6823</v>
      </c>
      <c r="I530" t="s">
        <v>36</v>
      </c>
      <c r="J530">
        <v>12000</v>
      </c>
    </row>
    <row r="531" spans="1:10" hidden="1" x14ac:dyDescent="0.25">
      <c r="A531">
        <v>2110030119</v>
      </c>
      <c r="B531">
        <v>20</v>
      </c>
      <c r="C531" t="s">
        <v>1154</v>
      </c>
      <c r="D531" t="s">
        <v>36</v>
      </c>
      <c r="E531">
        <v>12000</v>
      </c>
      <c r="F531" t="s">
        <v>6652</v>
      </c>
      <c r="G531">
        <v>2310160282</v>
      </c>
      <c r="H531" t="s">
        <v>2379</v>
      </c>
      <c r="I531" t="s">
        <v>36</v>
      </c>
      <c r="J531">
        <v>12000</v>
      </c>
    </row>
    <row r="532" spans="1:10" hidden="1" x14ac:dyDescent="0.25">
      <c r="A532">
        <v>2110030119</v>
      </c>
      <c r="B532">
        <v>30</v>
      </c>
      <c r="C532" t="s">
        <v>1154</v>
      </c>
      <c r="D532" t="s">
        <v>36</v>
      </c>
      <c r="E532">
        <v>12000</v>
      </c>
      <c r="F532" t="s">
        <v>6652</v>
      </c>
      <c r="G532">
        <v>2500070220</v>
      </c>
      <c r="H532" t="s">
        <v>3766</v>
      </c>
      <c r="I532" t="s">
        <v>36</v>
      </c>
      <c r="J532">
        <v>12000</v>
      </c>
    </row>
    <row r="533" spans="1:10" hidden="1" x14ac:dyDescent="0.25">
      <c r="A533">
        <v>2110030119</v>
      </c>
      <c r="B533">
        <v>40</v>
      </c>
      <c r="C533" t="s">
        <v>1154</v>
      </c>
      <c r="D533" t="s">
        <v>36</v>
      </c>
      <c r="E533">
        <v>12000</v>
      </c>
      <c r="F533" t="s">
        <v>6652</v>
      </c>
      <c r="G533">
        <v>2500030019</v>
      </c>
      <c r="H533" t="s">
        <v>7283</v>
      </c>
      <c r="I533" t="s">
        <v>36</v>
      </c>
      <c r="J533">
        <v>500</v>
      </c>
    </row>
    <row r="534" spans="1:10" hidden="1" x14ac:dyDescent="0.25">
      <c r="A534">
        <v>2110030119</v>
      </c>
      <c r="B534">
        <v>50</v>
      </c>
      <c r="C534" t="s">
        <v>1154</v>
      </c>
      <c r="D534" t="s">
        <v>36</v>
      </c>
      <c r="E534">
        <v>12000</v>
      </c>
      <c r="F534" t="s">
        <v>6652</v>
      </c>
      <c r="G534">
        <v>2310030131</v>
      </c>
      <c r="H534" t="s">
        <v>2148</v>
      </c>
      <c r="I534" t="s">
        <v>89</v>
      </c>
      <c r="J534">
        <v>3689.2621475704859</v>
      </c>
    </row>
    <row r="535" spans="1:10" hidden="1" x14ac:dyDescent="0.25">
      <c r="A535">
        <v>2110030120</v>
      </c>
      <c r="B535">
        <v>10</v>
      </c>
      <c r="C535" t="s">
        <v>1155</v>
      </c>
      <c r="D535" t="s">
        <v>36</v>
      </c>
      <c r="E535">
        <v>12000</v>
      </c>
      <c r="F535" t="s">
        <v>6652</v>
      </c>
      <c r="G535">
        <v>2310230012</v>
      </c>
      <c r="H535" t="s">
        <v>6823</v>
      </c>
      <c r="I535" t="s">
        <v>36</v>
      </c>
      <c r="J535">
        <v>12000</v>
      </c>
    </row>
    <row r="536" spans="1:10" hidden="1" x14ac:dyDescent="0.25">
      <c r="A536">
        <v>2110030120</v>
      </c>
      <c r="B536">
        <v>20</v>
      </c>
      <c r="C536" t="s">
        <v>1155</v>
      </c>
      <c r="D536" t="s">
        <v>36</v>
      </c>
      <c r="E536">
        <v>12000</v>
      </c>
      <c r="F536" t="s">
        <v>6652</v>
      </c>
      <c r="G536">
        <v>2310160282</v>
      </c>
      <c r="H536" t="s">
        <v>2379</v>
      </c>
      <c r="I536" t="s">
        <v>36</v>
      </c>
      <c r="J536">
        <v>12000</v>
      </c>
    </row>
    <row r="537" spans="1:10" hidden="1" x14ac:dyDescent="0.25">
      <c r="A537">
        <v>2110030120</v>
      </c>
      <c r="B537">
        <v>30</v>
      </c>
      <c r="C537" t="s">
        <v>1155</v>
      </c>
      <c r="D537" t="s">
        <v>36</v>
      </c>
      <c r="E537">
        <v>12000</v>
      </c>
      <c r="F537" t="s">
        <v>6652</v>
      </c>
      <c r="G537">
        <v>2500070221</v>
      </c>
      <c r="H537" t="s">
        <v>3767</v>
      </c>
      <c r="I537" t="s">
        <v>36</v>
      </c>
      <c r="J537">
        <v>12000</v>
      </c>
    </row>
    <row r="538" spans="1:10" hidden="1" x14ac:dyDescent="0.25">
      <c r="A538">
        <v>2110030120</v>
      </c>
      <c r="B538">
        <v>40</v>
      </c>
      <c r="C538" t="s">
        <v>1155</v>
      </c>
      <c r="D538" t="s">
        <v>36</v>
      </c>
      <c r="E538">
        <v>12000</v>
      </c>
      <c r="F538" t="s">
        <v>6652</v>
      </c>
      <c r="G538">
        <v>2500030019</v>
      </c>
      <c r="H538" t="s">
        <v>7283</v>
      </c>
      <c r="I538" t="s">
        <v>36</v>
      </c>
      <c r="J538">
        <v>500</v>
      </c>
    </row>
    <row r="539" spans="1:10" hidden="1" x14ac:dyDescent="0.25">
      <c r="A539">
        <v>2110030120</v>
      </c>
      <c r="B539">
        <v>50</v>
      </c>
      <c r="C539" t="s">
        <v>1155</v>
      </c>
      <c r="D539" t="s">
        <v>36</v>
      </c>
      <c r="E539">
        <v>12000</v>
      </c>
      <c r="F539" t="s">
        <v>6652</v>
      </c>
      <c r="G539">
        <v>2310030049</v>
      </c>
      <c r="H539" t="s">
        <v>2137</v>
      </c>
      <c r="I539" t="s">
        <v>89</v>
      </c>
      <c r="J539">
        <v>3348.2142857142858</v>
      </c>
    </row>
    <row r="540" spans="1:10" hidden="1" x14ac:dyDescent="0.25">
      <c r="A540">
        <v>2110030121</v>
      </c>
      <c r="B540">
        <v>10</v>
      </c>
      <c r="C540" t="s">
        <v>1156</v>
      </c>
      <c r="D540" t="s">
        <v>36</v>
      </c>
      <c r="E540">
        <v>12000</v>
      </c>
      <c r="F540" t="s">
        <v>6652</v>
      </c>
      <c r="G540">
        <v>2310230012</v>
      </c>
      <c r="H540" t="s">
        <v>6823</v>
      </c>
      <c r="I540" t="s">
        <v>36</v>
      </c>
      <c r="J540">
        <v>12000</v>
      </c>
    </row>
    <row r="541" spans="1:10" hidden="1" x14ac:dyDescent="0.25">
      <c r="A541">
        <v>2110030121</v>
      </c>
      <c r="B541">
        <v>20</v>
      </c>
      <c r="C541" t="s">
        <v>1156</v>
      </c>
      <c r="D541" t="s">
        <v>36</v>
      </c>
      <c r="E541">
        <v>12000</v>
      </c>
      <c r="F541" t="s">
        <v>6652</v>
      </c>
      <c r="G541">
        <v>2310160282</v>
      </c>
      <c r="H541" t="s">
        <v>2379</v>
      </c>
      <c r="I541" t="s">
        <v>36</v>
      </c>
      <c r="J541">
        <v>12000</v>
      </c>
    </row>
    <row r="542" spans="1:10" hidden="1" x14ac:dyDescent="0.25">
      <c r="A542">
        <v>2110030121</v>
      </c>
      <c r="B542">
        <v>30</v>
      </c>
      <c r="C542" t="s">
        <v>1156</v>
      </c>
      <c r="D542" t="s">
        <v>36</v>
      </c>
      <c r="E542">
        <v>12000</v>
      </c>
      <c r="F542" t="s">
        <v>6652</v>
      </c>
      <c r="G542">
        <v>2500070222</v>
      </c>
      <c r="H542" t="s">
        <v>3768</v>
      </c>
      <c r="I542" t="s">
        <v>36</v>
      </c>
      <c r="J542">
        <v>12000</v>
      </c>
    </row>
    <row r="543" spans="1:10" hidden="1" x14ac:dyDescent="0.25">
      <c r="A543">
        <v>2110030121</v>
      </c>
      <c r="B543">
        <v>40</v>
      </c>
      <c r="C543" t="s">
        <v>1156</v>
      </c>
      <c r="D543" t="s">
        <v>36</v>
      </c>
      <c r="E543">
        <v>12000</v>
      </c>
      <c r="F543" t="s">
        <v>6652</v>
      </c>
      <c r="G543">
        <v>2500030019</v>
      </c>
      <c r="H543" t="s">
        <v>7283</v>
      </c>
      <c r="I543" t="s">
        <v>36</v>
      </c>
      <c r="J543">
        <v>500</v>
      </c>
    </row>
    <row r="544" spans="1:10" hidden="1" x14ac:dyDescent="0.25">
      <c r="A544">
        <v>2110030121</v>
      </c>
      <c r="B544">
        <v>50</v>
      </c>
      <c r="C544" t="s">
        <v>1156</v>
      </c>
      <c r="D544" t="s">
        <v>36</v>
      </c>
      <c r="E544">
        <v>12000</v>
      </c>
      <c r="F544" t="s">
        <v>6652</v>
      </c>
      <c r="G544">
        <v>2310030054</v>
      </c>
      <c r="H544" t="s">
        <v>4842</v>
      </c>
      <c r="I544" t="s">
        <v>89</v>
      </c>
      <c r="J544">
        <v>3294.5263157894738</v>
      </c>
    </row>
    <row r="545" spans="1:10" hidden="1" x14ac:dyDescent="0.25">
      <c r="A545">
        <v>2110030122</v>
      </c>
      <c r="B545">
        <v>10</v>
      </c>
      <c r="C545" t="s">
        <v>1157</v>
      </c>
      <c r="D545" t="s">
        <v>36</v>
      </c>
      <c r="E545">
        <v>12000</v>
      </c>
      <c r="F545" t="s">
        <v>6652</v>
      </c>
      <c r="G545">
        <v>2310230012</v>
      </c>
      <c r="H545" t="s">
        <v>6823</v>
      </c>
      <c r="I545" t="s">
        <v>36</v>
      </c>
      <c r="J545">
        <v>12000</v>
      </c>
    </row>
    <row r="546" spans="1:10" hidden="1" x14ac:dyDescent="0.25">
      <c r="A546">
        <v>2110030122</v>
      </c>
      <c r="B546">
        <v>20</v>
      </c>
      <c r="C546" t="s">
        <v>1157</v>
      </c>
      <c r="D546" t="s">
        <v>36</v>
      </c>
      <c r="E546">
        <v>12000</v>
      </c>
      <c r="F546" t="s">
        <v>6652</v>
      </c>
      <c r="G546">
        <v>2310160282</v>
      </c>
      <c r="H546" t="s">
        <v>2379</v>
      </c>
      <c r="I546" t="s">
        <v>36</v>
      </c>
      <c r="J546">
        <v>12000</v>
      </c>
    </row>
    <row r="547" spans="1:10" hidden="1" x14ac:dyDescent="0.25">
      <c r="A547">
        <v>2110030122</v>
      </c>
      <c r="B547">
        <v>30</v>
      </c>
      <c r="C547" t="s">
        <v>1157</v>
      </c>
      <c r="D547" t="s">
        <v>36</v>
      </c>
      <c r="E547">
        <v>12000</v>
      </c>
      <c r="F547" t="s">
        <v>6652</v>
      </c>
      <c r="G547">
        <v>2500070223</v>
      </c>
      <c r="H547" t="s">
        <v>3769</v>
      </c>
      <c r="I547" t="s">
        <v>36</v>
      </c>
      <c r="J547">
        <v>12000</v>
      </c>
    </row>
    <row r="548" spans="1:10" hidden="1" x14ac:dyDescent="0.25">
      <c r="A548">
        <v>2110030122</v>
      </c>
      <c r="B548">
        <v>40</v>
      </c>
      <c r="C548" t="s">
        <v>1157</v>
      </c>
      <c r="D548" t="s">
        <v>36</v>
      </c>
      <c r="E548">
        <v>12000</v>
      </c>
      <c r="F548" t="s">
        <v>6652</v>
      </c>
      <c r="G548">
        <v>2500030019</v>
      </c>
      <c r="H548" t="s">
        <v>7283</v>
      </c>
      <c r="I548" t="s">
        <v>36</v>
      </c>
      <c r="J548">
        <v>500</v>
      </c>
    </row>
    <row r="549" spans="1:10" hidden="1" x14ac:dyDescent="0.25">
      <c r="A549">
        <v>2110030122</v>
      </c>
      <c r="B549">
        <v>50</v>
      </c>
      <c r="C549" t="s">
        <v>1157</v>
      </c>
      <c r="D549" t="s">
        <v>36</v>
      </c>
      <c r="E549">
        <v>12000</v>
      </c>
      <c r="F549" t="s">
        <v>6652</v>
      </c>
      <c r="G549">
        <v>2310030055</v>
      </c>
      <c r="H549" t="s">
        <v>2140</v>
      </c>
      <c r="I549" t="s">
        <v>89</v>
      </c>
      <c r="J549">
        <v>3225.1097025841054</v>
      </c>
    </row>
    <row r="550" spans="1:10" hidden="1" x14ac:dyDescent="0.25">
      <c r="A550">
        <v>2110030123</v>
      </c>
      <c r="B550">
        <v>10</v>
      </c>
      <c r="C550" t="s">
        <v>1158</v>
      </c>
      <c r="D550" t="s">
        <v>36</v>
      </c>
      <c r="E550">
        <v>12000</v>
      </c>
      <c r="F550" t="s">
        <v>6652</v>
      </c>
      <c r="G550">
        <v>2310230012</v>
      </c>
      <c r="H550" t="s">
        <v>6823</v>
      </c>
      <c r="I550" t="s">
        <v>36</v>
      </c>
      <c r="J550">
        <v>12000</v>
      </c>
    </row>
    <row r="551" spans="1:10" hidden="1" x14ac:dyDescent="0.25">
      <c r="A551">
        <v>2110030123</v>
      </c>
      <c r="B551">
        <v>20</v>
      </c>
      <c r="C551" t="s">
        <v>1158</v>
      </c>
      <c r="D551" t="s">
        <v>36</v>
      </c>
      <c r="E551">
        <v>12000</v>
      </c>
      <c r="F551" t="s">
        <v>6652</v>
      </c>
      <c r="G551">
        <v>2310160282</v>
      </c>
      <c r="H551" t="s">
        <v>2379</v>
      </c>
      <c r="I551" t="s">
        <v>36</v>
      </c>
      <c r="J551">
        <v>12000</v>
      </c>
    </row>
    <row r="552" spans="1:10" hidden="1" x14ac:dyDescent="0.25">
      <c r="A552">
        <v>2110030123</v>
      </c>
      <c r="B552">
        <v>30</v>
      </c>
      <c r="C552" t="s">
        <v>1158</v>
      </c>
      <c r="D552" t="s">
        <v>36</v>
      </c>
      <c r="E552">
        <v>12000</v>
      </c>
      <c r="F552" t="s">
        <v>6652</v>
      </c>
      <c r="G552">
        <v>2500070224</v>
      </c>
      <c r="H552" t="s">
        <v>3770</v>
      </c>
      <c r="I552" t="s">
        <v>36</v>
      </c>
      <c r="J552">
        <v>12000</v>
      </c>
    </row>
    <row r="553" spans="1:10" hidden="1" x14ac:dyDescent="0.25">
      <c r="A553">
        <v>2110030123</v>
      </c>
      <c r="B553">
        <v>40</v>
      </c>
      <c r="C553" t="s">
        <v>1158</v>
      </c>
      <c r="D553" t="s">
        <v>36</v>
      </c>
      <c r="E553">
        <v>12000</v>
      </c>
      <c r="F553" t="s">
        <v>6652</v>
      </c>
      <c r="G553">
        <v>2500030019</v>
      </c>
      <c r="H553" t="s">
        <v>7283</v>
      </c>
      <c r="I553" t="s">
        <v>36</v>
      </c>
      <c r="J553">
        <v>500</v>
      </c>
    </row>
    <row r="554" spans="1:10" hidden="1" x14ac:dyDescent="0.25">
      <c r="A554">
        <v>2110030123</v>
      </c>
      <c r="B554">
        <v>50</v>
      </c>
      <c r="C554" t="s">
        <v>1158</v>
      </c>
      <c r="D554" t="s">
        <v>36</v>
      </c>
      <c r="E554">
        <v>12000</v>
      </c>
      <c r="F554" t="s">
        <v>6652</v>
      </c>
      <c r="G554">
        <v>2310030052</v>
      </c>
      <c r="H554" t="s">
        <v>4843</v>
      </c>
      <c r="I554" t="s">
        <v>89</v>
      </c>
      <c r="J554">
        <v>3138.7573140150462</v>
      </c>
    </row>
    <row r="555" spans="1:10" hidden="1" x14ac:dyDescent="0.25">
      <c r="A555">
        <v>2110030124</v>
      </c>
      <c r="B555">
        <v>10</v>
      </c>
      <c r="C555" t="s">
        <v>1159</v>
      </c>
      <c r="D555" t="s">
        <v>36</v>
      </c>
      <c r="E555">
        <v>12000</v>
      </c>
      <c r="F555" t="s">
        <v>6652</v>
      </c>
      <c r="G555">
        <v>2310230012</v>
      </c>
      <c r="H555" t="s">
        <v>6823</v>
      </c>
      <c r="I555" t="s">
        <v>36</v>
      </c>
      <c r="J555">
        <v>12000</v>
      </c>
    </row>
    <row r="556" spans="1:10" hidden="1" x14ac:dyDescent="0.25">
      <c r="A556">
        <v>2110030124</v>
      </c>
      <c r="B556">
        <v>20</v>
      </c>
      <c r="C556" t="s">
        <v>1159</v>
      </c>
      <c r="D556" t="s">
        <v>36</v>
      </c>
      <c r="E556">
        <v>12000</v>
      </c>
      <c r="F556" t="s">
        <v>6652</v>
      </c>
      <c r="G556">
        <v>2310160282</v>
      </c>
      <c r="H556" t="s">
        <v>2379</v>
      </c>
      <c r="I556" t="s">
        <v>36</v>
      </c>
      <c r="J556">
        <v>12000</v>
      </c>
    </row>
    <row r="557" spans="1:10" hidden="1" x14ac:dyDescent="0.25">
      <c r="A557">
        <v>2110030124</v>
      </c>
      <c r="B557">
        <v>30</v>
      </c>
      <c r="C557" t="s">
        <v>1159</v>
      </c>
      <c r="D557" t="s">
        <v>36</v>
      </c>
      <c r="E557">
        <v>12000</v>
      </c>
      <c r="F557" t="s">
        <v>6652</v>
      </c>
      <c r="G557">
        <v>2500070225</v>
      </c>
      <c r="H557" t="s">
        <v>3771</v>
      </c>
      <c r="I557" t="s">
        <v>36</v>
      </c>
      <c r="J557">
        <v>12000</v>
      </c>
    </row>
    <row r="558" spans="1:10" hidden="1" x14ac:dyDescent="0.25">
      <c r="A558">
        <v>2110030124</v>
      </c>
      <c r="B558">
        <v>40</v>
      </c>
      <c r="C558" t="s">
        <v>1159</v>
      </c>
      <c r="D558" t="s">
        <v>36</v>
      </c>
      <c r="E558">
        <v>12000</v>
      </c>
      <c r="F558" t="s">
        <v>6652</v>
      </c>
      <c r="G558">
        <v>2500030019</v>
      </c>
      <c r="H558" t="s">
        <v>7283</v>
      </c>
      <c r="I558" t="s">
        <v>36</v>
      </c>
      <c r="J558">
        <v>500</v>
      </c>
    </row>
    <row r="559" spans="1:10" hidden="1" x14ac:dyDescent="0.25">
      <c r="A559">
        <v>2110030124</v>
      </c>
      <c r="B559">
        <v>50</v>
      </c>
      <c r="C559" t="s">
        <v>1159</v>
      </c>
      <c r="D559" t="s">
        <v>36</v>
      </c>
      <c r="E559">
        <v>12000</v>
      </c>
      <c r="F559" t="s">
        <v>6652</v>
      </c>
      <c r="G559">
        <v>2310030053</v>
      </c>
      <c r="H559" t="s">
        <v>2139</v>
      </c>
      <c r="I559" t="s">
        <v>89</v>
      </c>
      <c r="J559">
        <v>3341.3990825688074</v>
      </c>
    </row>
    <row r="560" spans="1:10" hidden="1" x14ac:dyDescent="0.25">
      <c r="A560">
        <v>2110030170</v>
      </c>
      <c r="B560">
        <v>10</v>
      </c>
      <c r="C560" t="s">
        <v>1162</v>
      </c>
      <c r="D560" t="s">
        <v>228</v>
      </c>
      <c r="E560">
        <v>20000</v>
      </c>
      <c r="F560" t="s">
        <v>6652</v>
      </c>
      <c r="G560">
        <v>2310230105</v>
      </c>
      <c r="H560" t="s">
        <v>6831</v>
      </c>
      <c r="I560" t="s">
        <v>36</v>
      </c>
      <c r="J560">
        <v>140000</v>
      </c>
    </row>
    <row r="561" spans="1:10" hidden="1" x14ac:dyDescent="0.25">
      <c r="A561">
        <v>2110030170</v>
      </c>
      <c r="B561">
        <v>20</v>
      </c>
      <c r="C561" t="s">
        <v>1162</v>
      </c>
      <c r="D561" t="s">
        <v>228</v>
      </c>
      <c r="E561">
        <v>20000</v>
      </c>
      <c r="F561" t="s">
        <v>6652</v>
      </c>
      <c r="G561">
        <v>2310030015</v>
      </c>
      <c r="H561" t="s">
        <v>2130</v>
      </c>
      <c r="I561" t="s">
        <v>89</v>
      </c>
      <c r="J561">
        <v>702.85176217379603</v>
      </c>
    </row>
    <row r="562" spans="1:10" hidden="1" x14ac:dyDescent="0.25">
      <c r="A562">
        <v>2110030170</v>
      </c>
      <c r="B562">
        <v>30</v>
      </c>
      <c r="C562" t="s">
        <v>1162</v>
      </c>
      <c r="D562" t="s">
        <v>228</v>
      </c>
      <c r="E562">
        <v>20000</v>
      </c>
      <c r="F562" t="s">
        <v>6652</v>
      </c>
      <c r="G562">
        <v>2310030016</v>
      </c>
      <c r="H562" t="s">
        <v>2131</v>
      </c>
      <c r="I562" t="s">
        <v>89</v>
      </c>
      <c r="J562">
        <v>702.85176217379603</v>
      </c>
    </row>
    <row r="563" spans="1:10" hidden="1" x14ac:dyDescent="0.25">
      <c r="A563">
        <v>2110030170</v>
      </c>
      <c r="B563">
        <v>40</v>
      </c>
      <c r="C563" t="s">
        <v>1162</v>
      </c>
      <c r="D563" t="s">
        <v>228</v>
      </c>
      <c r="E563">
        <v>20000</v>
      </c>
      <c r="F563" t="s">
        <v>6652</v>
      </c>
      <c r="G563">
        <v>2310030017</v>
      </c>
      <c r="H563" t="s">
        <v>2132</v>
      </c>
      <c r="I563" t="s">
        <v>89</v>
      </c>
      <c r="J563">
        <v>702.85176217379603</v>
      </c>
    </row>
    <row r="564" spans="1:10" hidden="1" x14ac:dyDescent="0.25">
      <c r="A564">
        <v>2110030170</v>
      </c>
      <c r="B564">
        <v>50</v>
      </c>
      <c r="C564" t="s">
        <v>1162</v>
      </c>
      <c r="D564" t="s">
        <v>228</v>
      </c>
      <c r="E564">
        <v>20000</v>
      </c>
      <c r="F564" t="s">
        <v>6652</v>
      </c>
      <c r="G564">
        <v>2310030018</v>
      </c>
      <c r="H564" t="s">
        <v>2133</v>
      </c>
      <c r="I564" t="s">
        <v>89</v>
      </c>
      <c r="J564">
        <v>702.85169491525426</v>
      </c>
    </row>
    <row r="565" spans="1:10" hidden="1" x14ac:dyDescent="0.25">
      <c r="A565">
        <v>2110030170</v>
      </c>
      <c r="B565">
        <v>60</v>
      </c>
      <c r="C565" t="s">
        <v>1162</v>
      </c>
      <c r="D565" t="s">
        <v>228</v>
      </c>
      <c r="E565">
        <v>20000</v>
      </c>
      <c r="F565" t="s">
        <v>6652</v>
      </c>
      <c r="G565">
        <v>2310030019</v>
      </c>
      <c r="H565" t="s">
        <v>2134</v>
      </c>
      <c r="I565" t="s">
        <v>89</v>
      </c>
      <c r="J565">
        <v>702.85176217379603</v>
      </c>
    </row>
    <row r="566" spans="1:10" hidden="1" x14ac:dyDescent="0.25">
      <c r="A566">
        <v>2110030170</v>
      </c>
      <c r="B566">
        <v>70</v>
      </c>
      <c r="C566" t="s">
        <v>1162</v>
      </c>
      <c r="D566" t="s">
        <v>228</v>
      </c>
      <c r="E566">
        <v>20000</v>
      </c>
      <c r="F566" t="s">
        <v>6652</v>
      </c>
      <c r="G566">
        <v>2310030020</v>
      </c>
      <c r="H566" t="s">
        <v>2135</v>
      </c>
      <c r="I566" t="s">
        <v>89</v>
      </c>
      <c r="J566">
        <v>746.56988162496634</v>
      </c>
    </row>
    <row r="567" spans="1:10" hidden="1" x14ac:dyDescent="0.25">
      <c r="A567">
        <v>2110030170</v>
      </c>
      <c r="B567">
        <v>80</v>
      </c>
      <c r="C567" t="s">
        <v>1162</v>
      </c>
      <c r="D567" t="s">
        <v>228</v>
      </c>
      <c r="E567">
        <v>20000</v>
      </c>
      <c r="F567" t="s">
        <v>6652</v>
      </c>
      <c r="G567">
        <v>2310030021</v>
      </c>
      <c r="H567" t="s">
        <v>2136</v>
      </c>
      <c r="I567" t="s">
        <v>89</v>
      </c>
      <c r="J567">
        <v>702.85176217379603</v>
      </c>
    </row>
    <row r="568" spans="1:10" hidden="1" x14ac:dyDescent="0.25">
      <c r="A568">
        <v>2110030170</v>
      </c>
      <c r="B568">
        <v>90</v>
      </c>
      <c r="C568" t="s">
        <v>1162</v>
      </c>
      <c r="D568" t="s">
        <v>228</v>
      </c>
      <c r="E568">
        <v>20000</v>
      </c>
      <c r="F568" t="s">
        <v>6652</v>
      </c>
      <c r="G568">
        <v>2310160270</v>
      </c>
      <c r="H568" t="s">
        <v>2378</v>
      </c>
      <c r="I568" t="s">
        <v>36</v>
      </c>
      <c r="J568">
        <v>140000</v>
      </c>
    </row>
    <row r="569" spans="1:10" hidden="1" x14ac:dyDescent="0.25">
      <c r="A569">
        <v>2110030170</v>
      </c>
      <c r="B569">
        <v>100</v>
      </c>
      <c r="C569" t="s">
        <v>1162</v>
      </c>
      <c r="D569" t="s">
        <v>228</v>
      </c>
      <c r="E569">
        <v>20000</v>
      </c>
      <c r="F569" t="s">
        <v>6652</v>
      </c>
      <c r="G569">
        <v>2410290111</v>
      </c>
      <c r="H569" t="s">
        <v>3335</v>
      </c>
      <c r="I569" t="s">
        <v>36</v>
      </c>
      <c r="J569">
        <v>20000</v>
      </c>
    </row>
    <row r="570" spans="1:10" hidden="1" x14ac:dyDescent="0.25">
      <c r="A570">
        <v>2110030170</v>
      </c>
      <c r="B570">
        <v>110</v>
      </c>
      <c r="C570" t="s">
        <v>1162</v>
      </c>
      <c r="D570" t="s">
        <v>228</v>
      </c>
      <c r="E570">
        <v>20000</v>
      </c>
      <c r="F570" t="s">
        <v>6652</v>
      </c>
      <c r="G570">
        <v>2320050745</v>
      </c>
      <c r="H570" t="s">
        <v>2790</v>
      </c>
      <c r="I570" t="s">
        <v>36</v>
      </c>
      <c r="J570">
        <v>20000</v>
      </c>
    </row>
    <row r="571" spans="1:10" hidden="1" x14ac:dyDescent="0.25">
      <c r="A571">
        <v>2110030170</v>
      </c>
      <c r="B571">
        <v>120</v>
      </c>
      <c r="C571" t="s">
        <v>1162</v>
      </c>
      <c r="D571" t="s">
        <v>228</v>
      </c>
      <c r="E571">
        <v>20000</v>
      </c>
      <c r="F571" t="s">
        <v>6652</v>
      </c>
      <c r="G571">
        <v>2500030318</v>
      </c>
      <c r="H571" t="s">
        <v>7324</v>
      </c>
      <c r="I571" t="s">
        <v>36</v>
      </c>
      <c r="J571">
        <v>836</v>
      </c>
    </row>
    <row r="572" spans="1:10" hidden="1" x14ac:dyDescent="0.25">
      <c r="A572">
        <v>2110030171</v>
      </c>
      <c r="B572">
        <v>10</v>
      </c>
      <c r="C572" t="s">
        <v>1163</v>
      </c>
      <c r="D572" t="s">
        <v>228</v>
      </c>
      <c r="E572">
        <v>100</v>
      </c>
      <c r="F572" t="s">
        <v>6652</v>
      </c>
      <c r="G572">
        <v>2310230002</v>
      </c>
      <c r="H572" t="s">
        <v>6822</v>
      </c>
      <c r="I572" t="s">
        <v>36</v>
      </c>
      <c r="J572">
        <v>600</v>
      </c>
    </row>
    <row r="573" spans="1:10" hidden="1" x14ac:dyDescent="0.25">
      <c r="A573">
        <v>2110030171</v>
      </c>
      <c r="B573">
        <v>20</v>
      </c>
      <c r="C573" t="s">
        <v>1163</v>
      </c>
      <c r="D573" t="s">
        <v>228</v>
      </c>
      <c r="E573">
        <v>100</v>
      </c>
      <c r="F573" t="s">
        <v>6652</v>
      </c>
      <c r="G573">
        <v>2310160007</v>
      </c>
      <c r="H573" t="s">
        <v>6759</v>
      </c>
      <c r="I573" t="s">
        <v>36</v>
      </c>
      <c r="J573">
        <v>600</v>
      </c>
    </row>
    <row r="574" spans="1:10" hidden="1" x14ac:dyDescent="0.25">
      <c r="A574">
        <v>2110030171</v>
      </c>
      <c r="B574">
        <v>30</v>
      </c>
      <c r="C574" t="s">
        <v>1163</v>
      </c>
      <c r="D574" t="s">
        <v>228</v>
      </c>
      <c r="E574">
        <v>100</v>
      </c>
      <c r="F574" t="s">
        <v>6652</v>
      </c>
      <c r="G574">
        <v>2410100014</v>
      </c>
      <c r="H574" t="s">
        <v>3213</v>
      </c>
      <c r="I574" t="s">
        <v>36</v>
      </c>
      <c r="J574">
        <v>100</v>
      </c>
    </row>
    <row r="575" spans="1:10" hidden="1" x14ac:dyDescent="0.25">
      <c r="A575">
        <v>2110030171</v>
      </c>
      <c r="B575">
        <v>40</v>
      </c>
      <c r="C575" t="s">
        <v>1163</v>
      </c>
      <c r="D575" t="s">
        <v>228</v>
      </c>
      <c r="E575">
        <v>100</v>
      </c>
      <c r="F575" t="s">
        <v>6652</v>
      </c>
      <c r="G575">
        <v>2410290111</v>
      </c>
      <c r="H575" t="s">
        <v>3335</v>
      </c>
      <c r="I575" t="s">
        <v>36</v>
      </c>
      <c r="J575">
        <v>100</v>
      </c>
    </row>
    <row r="576" spans="1:10" hidden="1" x14ac:dyDescent="0.25">
      <c r="A576">
        <v>2110030171</v>
      </c>
      <c r="B576">
        <v>50</v>
      </c>
      <c r="C576" t="s">
        <v>1163</v>
      </c>
      <c r="D576" t="s">
        <v>228</v>
      </c>
      <c r="E576">
        <v>100</v>
      </c>
      <c r="F576" t="s">
        <v>6652</v>
      </c>
      <c r="G576">
        <v>2320050746</v>
      </c>
      <c r="H576" t="s">
        <v>2791</v>
      </c>
      <c r="I576" t="s">
        <v>36</v>
      </c>
      <c r="J576">
        <v>100</v>
      </c>
    </row>
    <row r="577" spans="1:10" hidden="1" x14ac:dyDescent="0.25">
      <c r="A577">
        <v>2110030171</v>
      </c>
      <c r="B577">
        <v>60</v>
      </c>
      <c r="C577" t="s">
        <v>1163</v>
      </c>
      <c r="D577" t="s">
        <v>228</v>
      </c>
      <c r="E577">
        <v>100</v>
      </c>
      <c r="F577" t="s">
        <v>6652</v>
      </c>
      <c r="G577">
        <v>2500030223</v>
      </c>
      <c r="H577" t="s">
        <v>7299</v>
      </c>
      <c r="I577" t="s">
        <v>36</v>
      </c>
      <c r="J577">
        <v>1.6666666666666667</v>
      </c>
    </row>
    <row r="578" spans="1:10" hidden="1" x14ac:dyDescent="0.25">
      <c r="A578">
        <v>2110030171</v>
      </c>
      <c r="B578">
        <v>70</v>
      </c>
      <c r="C578" t="s">
        <v>1163</v>
      </c>
      <c r="D578" t="s">
        <v>228</v>
      </c>
      <c r="E578">
        <v>100</v>
      </c>
      <c r="F578" t="s">
        <v>6652</v>
      </c>
      <c r="G578">
        <v>2310030280</v>
      </c>
      <c r="H578" t="s">
        <v>6453</v>
      </c>
      <c r="I578" t="s">
        <v>89</v>
      </c>
      <c r="J578">
        <v>3.5000000000000004</v>
      </c>
    </row>
    <row r="579" spans="1:10" hidden="1" x14ac:dyDescent="0.25">
      <c r="A579">
        <v>2110030171</v>
      </c>
      <c r="B579">
        <v>80</v>
      </c>
      <c r="C579" t="s">
        <v>1163</v>
      </c>
      <c r="D579" t="s">
        <v>228</v>
      </c>
      <c r="E579">
        <v>100</v>
      </c>
      <c r="F579" t="s">
        <v>6652</v>
      </c>
      <c r="G579">
        <v>2310030277</v>
      </c>
      <c r="H579" t="s">
        <v>6450</v>
      </c>
      <c r="I579" t="s">
        <v>89</v>
      </c>
      <c r="J579">
        <v>3.5000000000000004</v>
      </c>
    </row>
    <row r="580" spans="1:10" hidden="1" x14ac:dyDescent="0.25">
      <c r="A580">
        <v>2110030171</v>
      </c>
      <c r="B580">
        <v>90</v>
      </c>
      <c r="C580" t="s">
        <v>1163</v>
      </c>
      <c r="D580" t="s">
        <v>228</v>
      </c>
      <c r="E580">
        <v>100</v>
      </c>
      <c r="F580" t="s">
        <v>6652</v>
      </c>
      <c r="G580">
        <v>2310030278</v>
      </c>
      <c r="H580" t="s">
        <v>6451</v>
      </c>
      <c r="I580" t="s">
        <v>89</v>
      </c>
      <c r="J580">
        <v>3.5000000000000004</v>
      </c>
    </row>
    <row r="581" spans="1:10" hidden="1" x14ac:dyDescent="0.25">
      <c r="A581">
        <v>2110030171</v>
      </c>
      <c r="B581">
        <v>100</v>
      </c>
      <c r="C581" t="s">
        <v>1163</v>
      </c>
      <c r="D581" t="s">
        <v>228</v>
      </c>
      <c r="E581">
        <v>100</v>
      </c>
      <c r="F581" t="s">
        <v>6652</v>
      </c>
      <c r="G581">
        <v>2310030279</v>
      </c>
      <c r="H581" t="s">
        <v>6452</v>
      </c>
      <c r="I581" t="s">
        <v>89</v>
      </c>
      <c r="J581">
        <v>3.5000000000000004</v>
      </c>
    </row>
    <row r="582" spans="1:10" hidden="1" x14ac:dyDescent="0.25">
      <c r="A582">
        <v>2110030171</v>
      </c>
      <c r="B582">
        <v>110</v>
      </c>
      <c r="C582" t="s">
        <v>1163</v>
      </c>
      <c r="D582" t="s">
        <v>228</v>
      </c>
      <c r="E582">
        <v>100</v>
      </c>
      <c r="F582" t="s">
        <v>6652</v>
      </c>
      <c r="G582">
        <v>2310030276</v>
      </c>
      <c r="H582" t="s">
        <v>6449</v>
      </c>
      <c r="I582" t="s">
        <v>89</v>
      </c>
      <c r="J582">
        <v>3.5000000000000004</v>
      </c>
    </row>
    <row r="583" spans="1:10" hidden="1" x14ac:dyDescent="0.25">
      <c r="A583">
        <v>2110030171</v>
      </c>
      <c r="B583">
        <v>120</v>
      </c>
      <c r="C583" t="s">
        <v>1163</v>
      </c>
      <c r="D583" t="s">
        <v>228</v>
      </c>
      <c r="E583">
        <v>100</v>
      </c>
      <c r="F583" t="s">
        <v>6652</v>
      </c>
      <c r="G583">
        <v>2310030275</v>
      </c>
      <c r="H583" t="s">
        <v>6448</v>
      </c>
      <c r="I583" t="s">
        <v>89</v>
      </c>
      <c r="J583">
        <v>3.5000000000000004</v>
      </c>
    </row>
    <row r="584" spans="1:10" hidden="1" x14ac:dyDescent="0.25">
      <c r="A584">
        <v>2110030172</v>
      </c>
      <c r="B584">
        <v>10</v>
      </c>
      <c r="C584" t="s">
        <v>1164</v>
      </c>
      <c r="D584" t="s">
        <v>228</v>
      </c>
      <c r="E584">
        <v>20000</v>
      </c>
      <c r="F584" t="s">
        <v>6652</v>
      </c>
      <c r="G584">
        <v>2310160007</v>
      </c>
      <c r="H584" t="s">
        <v>6759</v>
      </c>
      <c r="I584" t="s">
        <v>36</v>
      </c>
      <c r="J584">
        <v>120000</v>
      </c>
    </row>
    <row r="585" spans="1:10" hidden="1" x14ac:dyDescent="0.25">
      <c r="A585">
        <v>2110030172</v>
      </c>
      <c r="B585">
        <v>20</v>
      </c>
      <c r="C585" t="s">
        <v>1164</v>
      </c>
      <c r="D585" t="s">
        <v>228</v>
      </c>
      <c r="E585">
        <v>20000</v>
      </c>
      <c r="F585" t="s">
        <v>6652</v>
      </c>
      <c r="G585">
        <v>2310230002</v>
      </c>
      <c r="H585" t="s">
        <v>6822</v>
      </c>
      <c r="I585" t="s">
        <v>36</v>
      </c>
      <c r="J585">
        <v>120000</v>
      </c>
    </row>
    <row r="586" spans="1:10" hidden="1" x14ac:dyDescent="0.25">
      <c r="A586">
        <v>2110030172</v>
      </c>
      <c r="B586">
        <v>30</v>
      </c>
      <c r="C586" t="s">
        <v>1164</v>
      </c>
      <c r="D586" t="s">
        <v>228</v>
      </c>
      <c r="E586">
        <v>20000</v>
      </c>
      <c r="F586" t="s">
        <v>6652</v>
      </c>
      <c r="G586">
        <v>2320050754</v>
      </c>
      <c r="H586" t="s">
        <v>2796</v>
      </c>
      <c r="I586" t="s">
        <v>36</v>
      </c>
      <c r="J586">
        <v>20000</v>
      </c>
    </row>
    <row r="587" spans="1:10" hidden="1" x14ac:dyDescent="0.25">
      <c r="A587">
        <v>2110030172</v>
      </c>
      <c r="B587">
        <v>40</v>
      </c>
      <c r="C587" t="s">
        <v>1164</v>
      </c>
      <c r="D587" t="s">
        <v>228</v>
      </c>
      <c r="E587">
        <v>20000</v>
      </c>
      <c r="F587" t="s">
        <v>6652</v>
      </c>
      <c r="G587">
        <v>2500030306</v>
      </c>
      <c r="H587" t="s">
        <v>7316</v>
      </c>
      <c r="I587" t="s">
        <v>36</v>
      </c>
      <c r="J587">
        <v>334</v>
      </c>
    </row>
    <row r="588" spans="1:10" hidden="1" x14ac:dyDescent="0.25">
      <c r="A588">
        <v>2110030172</v>
      </c>
      <c r="B588">
        <v>50</v>
      </c>
      <c r="C588" t="s">
        <v>1164</v>
      </c>
      <c r="D588" t="s">
        <v>228</v>
      </c>
      <c r="E588">
        <v>20000</v>
      </c>
      <c r="F588" t="s">
        <v>6652</v>
      </c>
      <c r="G588">
        <v>2310030283</v>
      </c>
      <c r="H588" t="s">
        <v>5901</v>
      </c>
      <c r="I588" t="s">
        <v>89</v>
      </c>
      <c r="J588">
        <v>666.26706012541501</v>
      </c>
    </row>
    <row r="589" spans="1:10" hidden="1" x14ac:dyDescent="0.25">
      <c r="A589">
        <v>2110030172</v>
      </c>
      <c r="B589">
        <v>60</v>
      </c>
      <c r="C589" t="s">
        <v>1164</v>
      </c>
      <c r="D589" t="s">
        <v>228</v>
      </c>
      <c r="E589">
        <v>20000</v>
      </c>
      <c r="F589" t="s">
        <v>6652</v>
      </c>
      <c r="G589">
        <v>2310030281</v>
      </c>
      <c r="H589" t="s">
        <v>5926</v>
      </c>
      <c r="I589" t="s">
        <v>89</v>
      </c>
      <c r="J589">
        <v>671.80007377351524</v>
      </c>
    </row>
    <row r="590" spans="1:10" hidden="1" x14ac:dyDescent="0.25">
      <c r="A590">
        <v>2110030172</v>
      </c>
      <c r="B590">
        <v>70</v>
      </c>
      <c r="C590" t="s">
        <v>1164</v>
      </c>
      <c r="D590" t="s">
        <v>228</v>
      </c>
      <c r="E590">
        <v>20000</v>
      </c>
      <c r="F590" t="s">
        <v>6652</v>
      </c>
      <c r="G590">
        <v>2310030287</v>
      </c>
      <c r="H590" t="s">
        <v>5921</v>
      </c>
      <c r="I590" t="s">
        <v>89</v>
      </c>
      <c r="J590">
        <v>689.78236812984142</v>
      </c>
    </row>
    <row r="591" spans="1:10" hidden="1" x14ac:dyDescent="0.25">
      <c r="A591">
        <v>2110030172</v>
      </c>
      <c r="B591">
        <v>80</v>
      </c>
      <c r="C591" t="s">
        <v>1164</v>
      </c>
      <c r="D591" t="s">
        <v>228</v>
      </c>
      <c r="E591">
        <v>20000</v>
      </c>
      <c r="F591" t="s">
        <v>6652</v>
      </c>
      <c r="G591">
        <v>2310030284</v>
      </c>
      <c r="H591" t="s">
        <v>5910</v>
      </c>
      <c r="I591" t="s">
        <v>89</v>
      </c>
      <c r="J591">
        <v>677.33308742161557</v>
      </c>
    </row>
    <row r="592" spans="1:10" hidden="1" x14ac:dyDescent="0.25">
      <c r="A592">
        <v>2110030172</v>
      </c>
      <c r="B592">
        <v>90</v>
      </c>
      <c r="C592" t="s">
        <v>1164</v>
      </c>
      <c r="D592" t="s">
        <v>228</v>
      </c>
      <c r="E592">
        <v>20000</v>
      </c>
      <c r="F592" t="s">
        <v>6652</v>
      </c>
      <c r="G592">
        <v>2310030282</v>
      </c>
      <c r="H592" t="s">
        <v>5884</v>
      </c>
      <c r="I592" t="s">
        <v>89</v>
      </c>
      <c r="J592">
        <v>664.88380671338984</v>
      </c>
    </row>
    <row r="593" spans="1:10" hidden="1" x14ac:dyDescent="0.25">
      <c r="A593">
        <v>2110030172</v>
      </c>
      <c r="B593">
        <v>100</v>
      </c>
      <c r="C593" t="s">
        <v>1164</v>
      </c>
      <c r="D593" t="s">
        <v>228</v>
      </c>
      <c r="E593">
        <v>20000</v>
      </c>
      <c r="F593" t="s">
        <v>6652</v>
      </c>
      <c r="G593">
        <v>2310030286</v>
      </c>
      <c r="H593" t="s">
        <v>5905</v>
      </c>
      <c r="I593" t="s">
        <v>89</v>
      </c>
      <c r="J593">
        <v>657.96753965326445</v>
      </c>
    </row>
    <row r="594" spans="1:10" hidden="1" x14ac:dyDescent="0.25">
      <c r="A594">
        <v>2110030185</v>
      </c>
      <c r="B594">
        <v>10</v>
      </c>
      <c r="C594" t="s">
        <v>1165</v>
      </c>
      <c r="D594" t="s">
        <v>228</v>
      </c>
      <c r="E594">
        <v>1000</v>
      </c>
      <c r="F594" t="s">
        <v>6652</v>
      </c>
      <c r="G594">
        <v>2310230101</v>
      </c>
      <c r="H594" t="s">
        <v>6828</v>
      </c>
      <c r="I594" t="s">
        <v>36</v>
      </c>
      <c r="J594">
        <v>6000</v>
      </c>
    </row>
    <row r="595" spans="1:10" hidden="1" x14ac:dyDescent="0.25">
      <c r="A595">
        <v>2110030185</v>
      </c>
      <c r="B595">
        <v>20</v>
      </c>
      <c r="C595" t="s">
        <v>1165</v>
      </c>
      <c r="D595" t="s">
        <v>228</v>
      </c>
      <c r="E595">
        <v>1000</v>
      </c>
      <c r="F595" t="s">
        <v>6652</v>
      </c>
      <c r="G595">
        <v>2310160557</v>
      </c>
      <c r="H595" t="s">
        <v>6795</v>
      </c>
      <c r="I595" t="s">
        <v>36</v>
      </c>
      <c r="J595">
        <v>6000</v>
      </c>
    </row>
    <row r="596" spans="1:10" hidden="1" x14ac:dyDescent="0.25">
      <c r="A596">
        <v>2110030185</v>
      </c>
      <c r="B596">
        <v>30</v>
      </c>
      <c r="C596" t="s">
        <v>1165</v>
      </c>
      <c r="D596" t="s">
        <v>228</v>
      </c>
      <c r="E596">
        <v>1000</v>
      </c>
      <c r="F596" t="s">
        <v>6652</v>
      </c>
      <c r="G596">
        <v>2320050773</v>
      </c>
      <c r="H596" t="s">
        <v>2802</v>
      </c>
      <c r="I596" t="s">
        <v>36</v>
      </c>
      <c r="J596">
        <v>1000</v>
      </c>
    </row>
    <row r="597" spans="1:10" hidden="1" x14ac:dyDescent="0.25">
      <c r="A597">
        <v>2110030185</v>
      </c>
      <c r="B597">
        <v>40</v>
      </c>
      <c r="C597" t="s">
        <v>1165</v>
      </c>
      <c r="D597" t="s">
        <v>228</v>
      </c>
      <c r="E597">
        <v>1000</v>
      </c>
      <c r="F597" t="s">
        <v>6652</v>
      </c>
      <c r="G597">
        <v>2500030292</v>
      </c>
      <c r="H597" t="s">
        <v>7311</v>
      </c>
      <c r="I597" t="s">
        <v>36</v>
      </c>
      <c r="J597">
        <v>27.8</v>
      </c>
    </row>
    <row r="598" spans="1:10" hidden="1" x14ac:dyDescent="0.25">
      <c r="A598">
        <v>2110030185</v>
      </c>
      <c r="B598">
        <v>50</v>
      </c>
      <c r="C598" t="s">
        <v>1165</v>
      </c>
      <c r="D598" t="s">
        <v>228</v>
      </c>
      <c r="E598">
        <v>1000</v>
      </c>
      <c r="F598" t="s">
        <v>6652</v>
      </c>
      <c r="G598">
        <v>2310030108</v>
      </c>
      <c r="H598" t="s">
        <v>6446</v>
      </c>
      <c r="I598" t="s">
        <v>89</v>
      </c>
      <c r="J598">
        <v>22</v>
      </c>
    </row>
    <row r="599" spans="1:10" hidden="1" x14ac:dyDescent="0.25">
      <c r="A599">
        <v>2110030185</v>
      </c>
      <c r="B599">
        <v>60</v>
      </c>
      <c r="C599" t="s">
        <v>1165</v>
      </c>
      <c r="D599" t="s">
        <v>228</v>
      </c>
      <c r="E599">
        <v>1000</v>
      </c>
      <c r="F599" t="s">
        <v>6652</v>
      </c>
      <c r="G599">
        <v>2310030106</v>
      </c>
      <c r="H599" t="s">
        <v>2145</v>
      </c>
      <c r="I599" t="s">
        <v>89</v>
      </c>
      <c r="J599">
        <v>22</v>
      </c>
    </row>
    <row r="600" spans="1:10" hidden="1" x14ac:dyDescent="0.25">
      <c r="A600">
        <v>2110030185</v>
      </c>
      <c r="B600">
        <v>70</v>
      </c>
      <c r="C600" t="s">
        <v>1165</v>
      </c>
      <c r="D600" t="s">
        <v>228</v>
      </c>
      <c r="E600">
        <v>1000</v>
      </c>
      <c r="F600" t="s">
        <v>6652</v>
      </c>
      <c r="G600">
        <v>2310030149</v>
      </c>
      <c r="H600" t="s">
        <v>6447</v>
      </c>
      <c r="I600" t="s">
        <v>89</v>
      </c>
      <c r="J600">
        <v>22</v>
      </c>
    </row>
    <row r="601" spans="1:10" hidden="1" x14ac:dyDescent="0.25">
      <c r="A601">
        <v>2110030185</v>
      </c>
      <c r="B601">
        <v>80</v>
      </c>
      <c r="C601" t="s">
        <v>1165</v>
      </c>
      <c r="D601" t="s">
        <v>228</v>
      </c>
      <c r="E601">
        <v>1000</v>
      </c>
      <c r="F601" t="s">
        <v>6652</v>
      </c>
      <c r="G601">
        <v>2310030107</v>
      </c>
      <c r="H601" t="s">
        <v>6445</v>
      </c>
      <c r="I601" t="s">
        <v>89</v>
      </c>
      <c r="J601">
        <v>22</v>
      </c>
    </row>
    <row r="602" spans="1:10" hidden="1" x14ac:dyDescent="0.25">
      <c r="A602">
        <v>2110030185</v>
      </c>
      <c r="B602">
        <v>90</v>
      </c>
      <c r="C602" t="s">
        <v>1165</v>
      </c>
      <c r="D602" t="s">
        <v>228</v>
      </c>
      <c r="E602">
        <v>1000</v>
      </c>
      <c r="F602" t="s">
        <v>6652</v>
      </c>
      <c r="G602">
        <v>2310030109</v>
      </c>
      <c r="H602" t="s">
        <v>2146</v>
      </c>
      <c r="I602" t="s">
        <v>89</v>
      </c>
      <c r="J602">
        <v>22</v>
      </c>
    </row>
    <row r="603" spans="1:10" hidden="1" x14ac:dyDescent="0.25">
      <c r="A603">
        <v>2110030185</v>
      </c>
      <c r="B603">
        <v>100</v>
      </c>
      <c r="C603" t="s">
        <v>1165</v>
      </c>
      <c r="D603" t="s">
        <v>228</v>
      </c>
      <c r="E603">
        <v>1000</v>
      </c>
      <c r="F603" t="s">
        <v>6652</v>
      </c>
      <c r="G603">
        <v>2310030110</v>
      </c>
      <c r="H603" t="s">
        <v>2147</v>
      </c>
      <c r="I603" t="s">
        <v>89</v>
      </c>
      <c r="J603">
        <v>22</v>
      </c>
    </row>
    <row r="604" spans="1:10" hidden="1" x14ac:dyDescent="0.25">
      <c r="A604">
        <v>2110030189</v>
      </c>
      <c r="B604">
        <v>10</v>
      </c>
      <c r="C604" t="s">
        <v>1169</v>
      </c>
      <c r="D604" t="s">
        <v>228</v>
      </c>
      <c r="E604">
        <v>20000</v>
      </c>
      <c r="F604" t="s">
        <v>6652</v>
      </c>
      <c r="G604">
        <v>2310230101</v>
      </c>
      <c r="H604" t="s">
        <v>6828</v>
      </c>
      <c r="I604" t="s">
        <v>36</v>
      </c>
      <c r="J604">
        <v>240000</v>
      </c>
    </row>
    <row r="605" spans="1:10" hidden="1" x14ac:dyDescent="0.25">
      <c r="A605">
        <v>2110030189</v>
      </c>
      <c r="B605">
        <v>20</v>
      </c>
      <c r="C605" t="s">
        <v>1169</v>
      </c>
      <c r="D605" t="s">
        <v>228</v>
      </c>
      <c r="E605">
        <v>20000</v>
      </c>
      <c r="F605" t="s">
        <v>6652</v>
      </c>
      <c r="G605">
        <v>2310160557</v>
      </c>
      <c r="H605" t="s">
        <v>6795</v>
      </c>
      <c r="I605" t="s">
        <v>36</v>
      </c>
      <c r="J605">
        <v>240000</v>
      </c>
    </row>
    <row r="606" spans="1:10" hidden="1" x14ac:dyDescent="0.25">
      <c r="A606">
        <v>2110030189</v>
      </c>
      <c r="B606">
        <v>30</v>
      </c>
      <c r="C606" t="s">
        <v>1169</v>
      </c>
      <c r="D606" t="s">
        <v>228</v>
      </c>
      <c r="E606">
        <v>20000</v>
      </c>
      <c r="F606" t="s">
        <v>6652</v>
      </c>
      <c r="G606">
        <v>2500030293</v>
      </c>
      <c r="H606" t="s">
        <v>7312</v>
      </c>
      <c r="I606" t="s">
        <v>36</v>
      </c>
      <c r="J606">
        <v>558</v>
      </c>
    </row>
    <row r="607" spans="1:10" hidden="1" x14ac:dyDescent="0.25">
      <c r="A607">
        <v>2110030189</v>
      </c>
      <c r="B607">
        <v>40</v>
      </c>
      <c r="C607" t="s">
        <v>1169</v>
      </c>
      <c r="D607" t="s">
        <v>228</v>
      </c>
      <c r="E607">
        <v>20000</v>
      </c>
      <c r="F607" t="s">
        <v>6652</v>
      </c>
      <c r="G607">
        <v>2320050775</v>
      </c>
      <c r="H607" t="s">
        <v>2804</v>
      </c>
      <c r="I607" t="s">
        <v>36</v>
      </c>
      <c r="J607">
        <v>20000</v>
      </c>
    </row>
    <row r="608" spans="1:10" hidden="1" x14ac:dyDescent="0.25">
      <c r="A608">
        <v>2110030189</v>
      </c>
      <c r="B608">
        <v>50</v>
      </c>
      <c r="C608" t="s">
        <v>1169</v>
      </c>
      <c r="D608" t="s">
        <v>228</v>
      </c>
      <c r="E608">
        <v>20000</v>
      </c>
      <c r="F608" t="s">
        <v>6652</v>
      </c>
      <c r="G608">
        <v>2310030016</v>
      </c>
      <c r="H608" t="s">
        <v>2131</v>
      </c>
      <c r="I608" t="s">
        <v>89</v>
      </c>
      <c r="J608">
        <v>481.64857944153158</v>
      </c>
    </row>
    <row r="609" spans="1:10" hidden="1" x14ac:dyDescent="0.25">
      <c r="A609">
        <v>2110030189</v>
      </c>
      <c r="B609">
        <v>60</v>
      </c>
      <c r="C609" t="s">
        <v>1169</v>
      </c>
      <c r="D609" t="s">
        <v>228</v>
      </c>
      <c r="E609">
        <v>20000</v>
      </c>
      <c r="F609" t="s">
        <v>6652</v>
      </c>
      <c r="G609">
        <v>2310030019</v>
      </c>
      <c r="H609" t="s">
        <v>2134</v>
      </c>
      <c r="I609" t="s">
        <v>89</v>
      </c>
      <c r="J609">
        <v>481.64857944153158</v>
      </c>
    </row>
    <row r="610" spans="1:10" hidden="1" x14ac:dyDescent="0.25">
      <c r="A610">
        <v>2110030189</v>
      </c>
      <c r="B610">
        <v>70</v>
      </c>
      <c r="C610" t="s">
        <v>1169</v>
      </c>
      <c r="D610" t="s">
        <v>228</v>
      </c>
      <c r="E610">
        <v>20000</v>
      </c>
      <c r="F610" t="s">
        <v>6652</v>
      </c>
      <c r="G610">
        <v>2310030020</v>
      </c>
      <c r="H610" t="s">
        <v>2135</v>
      </c>
      <c r="I610" t="s">
        <v>89</v>
      </c>
      <c r="J610">
        <v>499.93903182538719</v>
      </c>
    </row>
    <row r="611" spans="1:10" hidden="1" x14ac:dyDescent="0.25">
      <c r="A611">
        <v>2110030189</v>
      </c>
      <c r="B611">
        <v>80</v>
      </c>
      <c r="C611" t="s">
        <v>1169</v>
      </c>
      <c r="D611" t="s">
        <v>228</v>
      </c>
      <c r="E611">
        <v>20000</v>
      </c>
      <c r="F611" t="s">
        <v>6652</v>
      </c>
      <c r="G611">
        <v>2310030073</v>
      </c>
      <c r="H611" t="s">
        <v>4839</v>
      </c>
      <c r="I611" t="s">
        <v>89</v>
      </c>
      <c r="J611">
        <v>481.64857944153158</v>
      </c>
    </row>
    <row r="612" spans="1:10" hidden="1" x14ac:dyDescent="0.25">
      <c r="A612">
        <v>2110030189</v>
      </c>
      <c r="B612">
        <v>90</v>
      </c>
      <c r="C612" t="s">
        <v>1169</v>
      </c>
      <c r="D612" t="s">
        <v>228</v>
      </c>
      <c r="E612">
        <v>20000</v>
      </c>
      <c r="F612" t="s">
        <v>6652</v>
      </c>
      <c r="G612">
        <v>2310030130</v>
      </c>
      <c r="H612" t="s">
        <v>4841</v>
      </c>
      <c r="I612" t="s">
        <v>89</v>
      </c>
      <c r="J612">
        <v>481.64857944153158</v>
      </c>
    </row>
    <row r="613" spans="1:10" hidden="1" x14ac:dyDescent="0.25">
      <c r="A613">
        <v>2110030189</v>
      </c>
      <c r="B613">
        <v>100</v>
      </c>
      <c r="C613" t="s">
        <v>1169</v>
      </c>
      <c r="D613" t="s">
        <v>228</v>
      </c>
      <c r="E613">
        <v>20000</v>
      </c>
      <c r="F613" t="s">
        <v>6652</v>
      </c>
      <c r="G613">
        <v>2310030021</v>
      </c>
      <c r="H613" t="s">
        <v>2136</v>
      </c>
      <c r="I613" t="s">
        <v>89</v>
      </c>
      <c r="J613">
        <v>481.64857944153158</v>
      </c>
    </row>
    <row r="614" spans="1:10" hidden="1" x14ac:dyDescent="0.25">
      <c r="A614">
        <v>2110030189</v>
      </c>
      <c r="B614">
        <v>110</v>
      </c>
      <c r="C614" t="s">
        <v>1169</v>
      </c>
      <c r="D614" t="s">
        <v>228</v>
      </c>
      <c r="E614">
        <v>20000</v>
      </c>
      <c r="F614" t="s">
        <v>6652</v>
      </c>
      <c r="G614">
        <v>2310030072</v>
      </c>
      <c r="H614" t="s">
        <v>2141</v>
      </c>
      <c r="I614" t="s">
        <v>89</v>
      </c>
      <c r="J614">
        <v>481.64857944153158</v>
      </c>
    </row>
    <row r="615" spans="1:10" hidden="1" x14ac:dyDescent="0.25">
      <c r="A615">
        <v>2110030189</v>
      </c>
      <c r="B615">
        <v>120</v>
      </c>
      <c r="C615" t="s">
        <v>1169</v>
      </c>
      <c r="D615" t="s">
        <v>228</v>
      </c>
      <c r="E615">
        <v>20000</v>
      </c>
      <c r="F615" t="s">
        <v>6652</v>
      </c>
      <c r="G615">
        <v>2310030015</v>
      </c>
      <c r="H615" t="s">
        <v>2130</v>
      </c>
      <c r="I615" t="s">
        <v>89</v>
      </c>
      <c r="J615">
        <v>481.64857944153158</v>
      </c>
    </row>
    <row r="616" spans="1:10" hidden="1" x14ac:dyDescent="0.25">
      <c r="A616">
        <v>2110030189</v>
      </c>
      <c r="B616">
        <v>130</v>
      </c>
      <c r="C616" t="s">
        <v>1169</v>
      </c>
      <c r="D616" t="s">
        <v>228</v>
      </c>
      <c r="E616">
        <v>20000</v>
      </c>
      <c r="F616" t="s">
        <v>6652</v>
      </c>
      <c r="G616">
        <v>2310030017</v>
      </c>
      <c r="H616" t="s">
        <v>2132</v>
      </c>
      <c r="I616" t="s">
        <v>89</v>
      </c>
      <c r="J616">
        <v>481.64857944153158</v>
      </c>
    </row>
    <row r="617" spans="1:10" hidden="1" x14ac:dyDescent="0.25">
      <c r="A617">
        <v>2110030189</v>
      </c>
      <c r="B617">
        <v>140</v>
      </c>
      <c r="C617" t="s">
        <v>1169</v>
      </c>
      <c r="D617" t="s">
        <v>228</v>
      </c>
      <c r="E617">
        <v>20000</v>
      </c>
      <c r="F617" t="s">
        <v>6652</v>
      </c>
      <c r="G617">
        <v>2310030077</v>
      </c>
      <c r="H617" t="s">
        <v>2142</v>
      </c>
      <c r="I617" t="s">
        <v>89</v>
      </c>
      <c r="J617">
        <v>481.64857944153158</v>
      </c>
    </row>
    <row r="618" spans="1:10" hidden="1" x14ac:dyDescent="0.25">
      <c r="A618">
        <v>2110030189</v>
      </c>
      <c r="B618">
        <v>150</v>
      </c>
      <c r="C618" t="s">
        <v>1169</v>
      </c>
      <c r="D618" t="s">
        <v>228</v>
      </c>
      <c r="E618">
        <v>20000</v>
      </c>
      <c r="F618" t="s">
        <v>6652</v>
      </c>
      <c r="G618">
        <v>2310030078</v>
      </c>
      <c r="H618" t="s">
        <v>2143</v>
      </c>
      <c r="I618" t="s">
        <v>89</v>
      </c>
      <c r="J618">
        <v>481.64857944153158</v>
      </c>
    </row>
    <row r="619" spans="1:10" hidden="1" x14ac:dyDescent="0.25">
      <c r="A619">
        <v>2110030189</v>
      </c>
      <c r="B619">
        <v>160</v>
      </c>
      <c r="C619" t="s">
        <v>1169</v>
      </c>
      <c r="D619" t="s">
        <v>228</v>
      </c>
      <c r="E619">
        <v>20000</v>
      </c>
      <c r="F619" t="s">
        <v>6652</v>
      </c>
      <c r="G619">
        <v>2310030018</v>
      </c>
      <c r="H619" t="s">
        <v>2133</v>
      </c>
      <c r="I619" t="s">
        <v>89</v>
      </c>
      <c r="J619">
        <v>481.64857944153158</v>
      </c>
    </row>
    <row r="620" spans="1:10" hidden="1" x14ac:dyDescent="0.25">
      <c r="A620">
        <v>2110040016</v>
      </c>
      <c r="B620">
        <v>10</v>
      </c>
      <c r="C620" t="s">
        <v>1175</v>
      </c>
      <c r="D620" t="s">
        <v>36</v>
      </c>
      <c r="E620">
        <v>60</v>
      </c>
      <c r="F620" t="s">
        <v>6653</v>
      </c>
      <c r="G620">
        <v>2310040559</v>
      </c>
      <c r="H620" t="s">
        <v>6753</v>
      </c>
      <c r="I620" t="s">
        <v>36</v>
      </c>
      <c r="J620">
        <v>60</v>
      </c>
    </row>
    <row r="621" spans="1:10" hidden="1" x14ac:dyDescent="0.25">
      <c r="A621">
        <v>2110040016</v>
      </c>
      <c r="B621">
        <v>20</v>
      </c>
      <c r="C621" t="s">
        <v>1175</v>
      </c>
      <c r="D621" t="s">
        <v>36</v>
      </c>
      <c r="E621">
        <v>60</v>
      </c>
      <c r="F621" t="s">
        <v>6653</v>
      </c>
      <c r="G621">
        <v>2310040567</v>
      </c>
      <c r="H621" t="s">
        <v>2207</v>
      </c>
      <c r="I621" t="s">
        <v>36</v>
      </c>
      <c r="J621">
        <v>60</v>
      </c>
    </row>
    <row r="622" spans="1:10" hidden="1" x14ac:dyDescent="0.25">
      <c r="A622">
        <v>2110040016</v>
      </c>
      <c r="B622">
        <v>30</v>
      </c>
      <c r="C622" t="s">
        <v>1175</v>
      </c>
      <c r="D622" t="s">
        <v>36</v>
      </c>
      <c r="E622">
        <v>60</v>
      </c>
      <c r="F622" t="s">
        <v>6653</v>
      </c>
      <c r="G622">
        <v>2310040564</v>
      </c>
      <c r="H622" t="s">
        <v>2204</v>
      </c>
      <c r="I622" t="s">
        <v>36</v>
      </c>
      <c r="J622">
        <v>60</v>
      </c>
    </row>
    <row r="623" spans="1:10" hidden="1" x14ac:dyDescent="0.25">
      <c r="A623">
        <v>2110040016</v>
      </c>
      <c r="B623">
        <v>40</v>
      </c>
      <c r="C623" t="s">
        <v>1175</v>
      </c>
      <c r="D623" t="s">
        <v>36</v>
      </c>
      <c r="E623">
        <v>60</v>
      </c>
      <c r="F623" t="s">
        <v>6653</v>
      </c>
      <c r="G623">
        <v>2310040563</v>
      </c>
      <c r="H623" t="s">
        <v>2203</v>
      </c>
      <c r="I623" t="s">
        <v>36</v>
      </c>
      <c r="J623">
        <v>60</v>
      </c>
    </row>
    <row r="624" spans="1:10" hidden="1" x14ac:dyDescent="0.25">
      <c r="A624">
        <v>2110040016</v>
      </c>
      <c r="B624">
        <v>50</v>
      </c>
      <c r="C624" t="s">
        <v>1175</v>
      </c>
      <c r="D624" t="s">
        <v>36</v>
      </c>
      <c r="E624">
        <v>60</v>
      </c>
      <c r="F624" t="s">
        <v>6653</v>
      </c>
      <c r="G624">
        <v>2310040569</v>
      </c>
      <c r="H624" t="s">
        <v>2209</v>
      </c>
      <c r="I624" t="s">
        <v>36</v>
      </c>
      <c r="J624">
        <v>60</v>
      </c>
    </row>
    <row r="625" spans="1:10" hidden="1" x14ac:dyDescent="0.25">
      <c r="A625">
        <v>2110040016</v>
      </c>
      <c r="B625">
        <v>60</v>
      </c>
      <c r="C625" t="s">
        <v>1175</v>
      </c>
      <c r="D625" t="s">
        <v>36</v>
      </c>
      <c r="E625">
        <v>60</v>
      </c>
      <c r="F625" t="s">
        <v>6653</v>
      </c>
      <c r="G625">
        <v>2310040568</v>
      </c>
      <c r="H625" t="s">
        <v>2208</v>
      </c>
      <c r="I625" t="s">
        <v>36</v>
      </c>
      <c r="J625">
        <v>60</v>
      </c>
    </row>
    <row r="626" spans="1:10" hidden="1" x14ac:dyDescent="0.25">
      <c r="A626">
        <v>2110040016</v>
      </c>
      <c r="B626">
        <v>70</v>
      </c>
      <c r="C626" t="s">
        <v>1175</v>
      </c>
      <c r="D626" t="s">
        <v>36</v>
      </c>
      <c r="E626">
        <v>60</v>
      </c>
      <c r="F626" t="s">
        <v>6653</v>
      </c>
      <c r="G626">
        <v>2310040570</v>
      </c>
      <c r="H626" t="s">
        <v>2210</v>
      </c>
      <c r="I626" t="s">
        <v>36</v>
      </c>
      <c r="J626">
        <v>60</v>
      </c>
    </row>
    <row r="627" spans="1:10" hidden="1" x14ac:dyDescent="0.25">
      <c r="A627">
        <v>2110040016</v>
      </c>
      <c r="B627">
        <v>80</v>
      </c>
      <c r="C627" t="s">
        <v>1175</v>
      </c>
      <c r="D627" t="s">
        <v>36</v>
      </c>
      <c r="E627">
        <v>60</v>
      </c>
      <c r="F627" t="s">
        <v>6653</v>
      </c>
      <c r="G627">
        <v>2310040565</v>
      </c>
      <c r="H627" t="s">
        <v>2205</v>
      </c>
      <c r="I627" t="s">
        <v>36</v>
      </c>
      <c r="J627">
        <v>60</v>
      </c>
    </row>
    <row r="628" spans="1:10" hidden="1" x14ac:dyDescent="0.25">
      <c r="A628">
        <v>2110040016</v>
      </c>
      <c r="B628">
        <v>90</v>
      </c>
      <c r="C628" t="s">
        <v>1175</v>
      </c>
      <c r="D628" t="s">
        <v>36</v>
      </c>
      <c r="E628">
        <v>60</v>
      </c>
      <c r="F628" t="s">
        <v>6653</v>
      </c>
      <c r="G628">
        <v>2310040561</v>
      </c>
      <c r="H628" t="s">
        <v>2201</v>
      </c>
      <c r="I628" t="s">
        <v>36</v>
      </c>
      <c r="J628">
        <v>60</v>
      </c>
    </row>
    <row r="629" spans="1:10" hidden="1" x14ac:dyDescent="0.25">
      <c r="A629">
        <v>2110040016</v>
      </c>
      <c r="B629">
        <v>100</v>
      </c>
      <c r="C629" t="s">
        <v>1175</v>
      </c>
      <c r="D629" t="s">
        <v>36</v>
      </c>
      <c r="E629">
        <v>60</v>
      </c>
      <c r="F629" t="s">
        <v>6653</v>
      </c>
      <c r="G629">
        <v>2310040566</v>
      </c>
      <c r="H629" t="s">
        <v>2206</v>
      </c>
      <c r="I629" t="s">
        <v>36</v>
      </c>
      <c r="J629">
        <v>60</v>
      </c>
    </row>
    <row r="630" spans="1:10" hidden="1" x14ac:dyDescent="0.25">
      <c r="A630">
        <v>2110040016</v>
      </c>
      <c r="B630">
        <v>110</v>
      </c>
      <c r="C630" t="s">
        <v>1175</v>
      </c>
      <c r="D630" t="s">
        <v>36</v>
      </c>
      <c r="E630">
        <v>60</v>
      </c>
      <c r="F630" t="s">
        <v>6653</v>
      </c>
      <c r="G630">
        <v>2310040562</v>
      </c>
      <c r="H630" t="s">
        <v>2202</v>
      </c>
      <c r="I630" t="s">
        <v>36</v>
      </c>
      <c r="J630">
        <v>60</v>
      </c>
    </row>
    <row r="631" spans="1:10" hidden="1" x14ac:dyDescent="0.25">
      <c r="A631">
        <v>2110040016</v>
      </c>
      <c r="B631">
        <v>120</v>
      </c>
      <c r="C631" t="s">
        <v>1175</v>
      </c>
      <c r="D631" t="s">
        <v>36</v>
      </c>
      <c r="E631">
        <v>60</v>
      </c>
      <c r="F631" t="s">
        <v>6653</v>
      </c>
      <c r="G631">
        <v>2310040560</v>
      </c>
      <c r="H631" t="s">
        <v>2200</v>
      </c>
      <c r="I631" t="s">
        <v>36</v>
      </c>
      <c r="J631">
        <v>60</v>
      </c>
    </row>
    <row r="632" spans="1:10" hidden="1" x14ac:dyDescent="0.25">
      <c r="A632">
        <v>2110040016</v>
      </c>
      <c r="B632">
        <v>130</v>
      </c>
      <c r="C632" t="s">
        <v>1175</v>
      </c>
      <c r="D632" t="s">
        <v>36</v>
      </c>
      <c r="E632">
        <v>60</v>
      </c>
      <c r="F632" t="s">
        <v>6653</v>
      </c>
      <c r="G632">
        <v>2500030206</v>
      </c>
      <c r="H632" t="s">
        <v>4827</v>
      </c>
      <c r="I632" t="s">
        <v>36</v>
      </c>
      <c r="J632">
        <v>1</v>
      </c>
    </row>
    <row r="633" spans="1:10" hidden="1" x14ac:dyDescent="0.25">
      <c r="A633">
        <v>2110040016</v>
      </c>
      <c r="B633">
        <v>140</v>
      </c>
      <c r="C633" t="s">
        <v>1175</v>
      </c>
      <c r="D633" t="s">
        <v>36</v>
      </c>
      <c r="E633">
        <v>60</v>
      </c>
      <c r="F633" t="s">
        <v>6653</v>
      </c>
      <c r="G633">
        <v>2320050073</v>
      </c>
      <c r="H633" t="s">
        <v>2724</v>
      </c>
      <c r="I633" t="s">
        <v>36</v>
      </c>
      <c r="J633">
        <v>60</v>
      </c>
    </row>
    <row r="634" spans="1:10" hidden="1" x14ac:dyDescent="0.25">
      <c r="A634">
        <v>2110040016</v>
      </c>
      <c r="B634">
        <v>150</v>
      </c>
      <c r="C634" t="s">
        <v>1175</v>
      </c>
      <c r="D634" t="s">
        <v>36</v>
      </c>
      <c r="E634">
        <v>60</v>
      </c>
      <c r="F634" t="s">
        <v>6653</v>
      </c>
      <c r="G634">
        <v>2500110024</v>
      </c>
      <c r="H634" t="s">
        <v>3951</v>
      </c>
      <c r="I634" t="s">
        <v>89</v>
      </c>
      <c r="J634">
        <v>0.1</v>
      </c>
    </row>
    <row r="635" spans="1:10" hidden="1" x14ac:dyDescent="0.25">
      <c r="A635">
        <v>2110040017</v>
      </c>
      <c r="B635">
        <v>10</v>
      </c>
      <c r="C635" t="s">
        <v>1176</v>
      </c>
      <c r="D635" t="s">
        <v>36</v>
      </c>
      <c r="E635">
        <v>215</v>
      </c>
      <c r="F635" t="s">
        <v>6653</v>
      </c>
      <c r="G635">
        <v>2310040610</v>
      </c>
      <c r="H635" t="s">
        <v>6755</v>
      </c>
      <c r="I635" t="s">
        <v>36</v>
      </c>
      <c r="J635">
        <v>215</v>
      </c>
    </row>
    <row r="636" spans="1:10" hidden="1" x14ac:dyDescent="0.25">
      <c r="A636">
        <v>2110040017</v>
      </c>
      <c r="B636">
        <v>20</v>
      </c>
      <c r="C636" t="s">
        <v>1176</v>
      </c>
      <c r="D636" t="s">
        <v>36</v>
      </c>
      <c r="E636">
        <v>215</v>
      </c>
      <c r="F636" t="s">
        <v>6653</v>
      </c>
      <c r="G636">
        <v>2310040611</v>
      </c>
      <c r="H636" t="s">
        <v>2218</v>
      </c>
      <c r="I636" t="s">
        <v>36</v>
      </c>
      <c r="J636">
        <v>215</v>
      </c>
    </row>
    <row r="637" spans="1:10" hidden="1" x14ac:dyDescent="0.25">
      <c r="A637">
        <v>2110040017</v>
      </c>
      <c r="B637">
        <v>30</v>
      </c>
      <c r="C637" t="s">
        <v>1176</v>
      </c>
      <c r="D637" t="s">
        <v>36</v>
      </c>
      <c r="E637">
        <v>215</v>
      </c>
      <c r="F637" t="s">
        <v>6653</v>
      </c>
      <c r="G637">
        <v>2310040612</v>
      </c>
      <c r="H637" t="s">
        <v>2219</v>
      </c>
      <c r="I637" t="s">
        <v>36</v>
      </c>
      <c r="J637">
        <v>215</v>
      </c>
    </row>
    <row r="638" spans="1:10" hidden="1" x14ac:dyDescent="0.25">
      <c r="A638">
        <v>2110040017</v>
      </c>
      <c r="B638">
        <v>40</v>
      </c>
      <c r="C638" t="s">
        <v>1176</v>
      </c>
      <c r="D638" t="s">
        <v>36</v>
      </c>
      <c r="E638">
        <v>215</v>
      </c>
      <c r="F638" t="s">
        <v>6653</v>
      </c>
      <c r="G638">
        <v>2310040613</v>
      </c>
      <c r="H638" t="s">
        <v>2220</v>
      </c>
      <c r="I638" t="s">
        <v>36</v>
      </c>
      <c r="J638">
        <v>215</v>
      </c>
    </row>
    <row r="639" spans="1:10" hidden="1" x14ac:dyDescent="0.25">
      <c r="A639">
        <v>2110040017</v>
      </c>
      <c r="B639">
        <v>50</v>
      </c>
      <c r="C639" t="s">
        <v>1176</v>
      </c>
      <c r="D639" t="s">
        <v>36</v>
      </c>
      <c r="E639">
        <v>215</v>
      </c>
      <c r="F639" t="s">
        <v>6653</v>
      </c>
      <c r="G639">
        <v>2310040614</v>
      </c>
      <c r="H639" t="s">
        <v>2221</v>
      </c>
      <c r="I639" t="s">
        <v>36</v>
      </c>
      <c r="J639">
        <v>215</v>
      </c>
    </row>
    <row r="640" spans="1:10" hidden="1" x14ac:dyDescent="0.25">
      <c r="A640">
        <v>2110040017</v>
      </c>
      <c r="B640">
        <v>60</v>
      </c>
      <c r="C640" t="s">
        <v>1176</v>
      </c>
      <c r="D640" t="s">
        <v>36</v>
      </c>
      <c r="E640">
        <v>215</v>
      </c>
      <c r="F640" t="s">
        <v>6653</v>
      </c>
      <c r="G640">
        <v>2310040615</v>
      </c>
      <c r="H640" t="s">
        <v>2222</v>
      </c>
      <c r="I640" t="s">
        <v>36</v>
      </c>
      <c r="J640">
        <v>215</v>
      </c>
    </row>
    <row r="641" spans="1:10" hidden="1" x14ac:dyDescent="0.25">
      <c r="A641">
        <v>2110040017</v>
      </c>
      <c r="B641">
        <v>70</v>
      </c>
      <c r="C641" t="s">
        <v>1176</v>
      </c>
      <c r="D641" t="s">
        <v>36</v>
      </c>
      <c r="E641">
        <v>215</v>
      </c>
      <c r="F641" t="s">
        <v>6653</v>
      </c>
      <c r="G641">
        <v>2320050205</v>
      </c>
      <c r="H641" t="s">
        <v>2728</v>
      </c>
      <c r="I641" t="s">
        <v>36</v>
      </c>
      <c r="J641">
        <v>215</v>
      </c>
    </row>
    <row r="642" spans="1:10" hidden="1" x14ac:dyDescent="0.25">
      <c r="A642">
        <v>2110040017</v>
      </c>
      <c r="B642">
        <v>80</v>
      </c>
      <c r="C642" t="s">
        <v>1176</v>
      </c>
      <c r="D642" t="s">
        <v>36</v>
      </c>
      <c r="E642">
        <v>215</v>
      </c>
      <c r="F642" t="s">
        <v>6653</v>
      </c>
      <c r="G642">
        <v>2500030097</v>
      </c>
      <c r="H642" t="s">
        <v>7286</v>
      </c>
      <c r="I642" t="s">
        <v>36</v>
      </c>
      <c r="J642">
        <v>1</v>
      </c>
    </row>
    <row r="643" spans="1:10" hidden="1" x14ac:dyDescent="0.25">
      <c r="A643">
        <v>2110040047</v>
      </c>
      <c r="B643">
        <v>10</v>
      </c>
      <c r="C643" t="s">
        <v>1178</v>
      </c>
      <c r="D643" t="s">
        <v>36</v>
      </c>
      <c r="E643">
        <v>10000</v>
      </c>
      <c r="F643" t="s">
        <v>6653</v>
      </c>
      <c r="G643">
        <v>2310040361</v>
      </c>
      <c r="H643" t="s">
        <v>2173</v>
      </c>
      <c r="I643" t="s">
        <v>36</v>
      </c>
      <c r="J643">
        <v>10000</v>
      </c>
    </row>
    <row r="644" spans="1:10" hidden="1" x14ac:dyDescent="0.25">
      <c r="A644">
        <v>2110040047</v>
      </c>
      <c r="B644">
        <v>20</v>
      </c>
      <c r="C644" t="s">
        <v>1178</v>
      </c>
      <c r="D644" t="s">
        <v>36</v>
      </c>
      <c r="E644">
        <v>10000</v>
      </c>
      <c r="F644" t="s">
        <v>6653</v>
      </c>
      <c r="G644">
        <v>2310040362</v>
      </c>
      <c r="H644" t="s">
        <v>2174</v>
      </c>
      <c r="I644" t="s">
        <v>36</v>
      </c>
      <c r="J644">
        <v>10000</v>
      </c>
    </row>
    <row r="645" spans="1:10" hidden="1" x14ac:dyDescent="0.25">
      <c r="A645">
        <v>2110040047</v>
      </c>
      <c r="B645">
        <v>30</v>
      </c>
      <c r="C645" t="s">
        <v>1178</v>
      </c>
      <c r="D645" t="s">
        <v>36</v>
      </c>
      <c r="E645">
        <v>10000</v>
      </c>
      <c r="F645" t="s">
        <v>6653</v>
      </c>
      <c r="G645">
        <v>2310040364</v>
      </c>
      <c r="H645" t="s">
        <v>2175</v>
      </c>
      <c r="I645" t="s">
        <v>36</v>
      </c>
      <c r="J645">
        <v>10000</v>
      </c>
    </row>
    <row r="646" spans="1:10" hidden="1" x14ac:dyDescent="0.25">
      <c r="A646">
        <v>2110040047</v>
      </c>
      <c r="B646">
        <v>40</v>
      </c>
      <c r="C646" t="s">
        <v>1178</v>
      </c>
      <c r="D646" t="s">
        <v>36</v>
      </c>
      <c r="E646">
        <v>10000</v>
      </c>
      <c r="F646" t="s">
        <v>6653</v>
      </c>
      <c r="G646">
        <v>2310040365</v>
      </c>
      <c r="H646" t="s">
        <v>2176</v>
      </c>
      <c r="I646" t="s">
        <v>36</v>
      </c>
      <c r="J646">
        <v>10000</v>
      </c>
    </row>
    <row r="647" spans="1:10" hidden="1" x14ac:dyDescent="0.25">
      <c r="A647">
        <v>2110040047</v>
      </c>
      <c r="B647">
        <v>50</v>
      </c>
      <c r="C647" t="s">
        <v>1178</v>
      </c>
      <c r="D647" t="s">
        <v>36</v>
      </c>
      <c r="E647">
        <v>10000</v>
      </c>
      <c r="F647" t="s">
        <v>6653</v>
      </c>
      <c r="G647">
        <v>2310040366</v>
      </c>
      <c r="H647" t="s">
        <v>2177</v>
      </c>
      <c r="I647" t="s">
        <v>36</v>
      </c>
      <c r="J647">
        <v>10000</v>
      </c>
    </row>
    <row r="648" spans="1:10" hidden="1" x14ac:dyDescent="0.25">
      <c r="A648">
        <v>2110040047</v>
      </c>
      <c r="B648">
        <v>60</v>
      </c>
      <c r="C648" t="s">
        <v>1178</v>
      </c>
      <c r="D648" t="s">
        <v>36</v>
      </c>
      <c r="E648">
        <v>10000</v>
      </c>
      <c r="F648" t="s">
        <v>6653</v>
      </c>
      <c r="G648">
        <v>2310040367</v>
      </c>
      <c r="H648" t="s">
        <v>2178</v>
      </c>
      <c r="I648" t="s">
        <v>36</v>
      </c>
      <c r="J648">
        <v>10000</v>
      </c>
    </row>
    <row r="649" spans="1:10" hidden="1" x14ac:dyDescent="0.25">
      <c r="A649">
        <v>2110040047</v>
      </c>
      <c r="B649">
        <v>70</v>
      </c>
      <c r="C649" t="s">
        <v>1178</v>
      </c>
      <c r="D649" t="s">
        <v>36</v>
      </c>
      <c r="E649">
        <v>10000</v>
      </c>
      <c r="F649" t="s">
        <v>6653</v>
      </c>
      <c r="G649">
        <v>2310040368</v>
      </c>
      <c r="H649" t="s">
        <v>2179</v>
      </c>
      <c r="I649" t="s">
        <v>36</v>
      </c>
      <c r="J649">
        <v>10000</v>
      </c>
    </row>
    <row r="650" spans="1:10" hidden="1" x14ac:dyDescent="0.25">
      <c r="A650">
        <v>2110040047</v>
      </c>
      <c r="B650">
        <v>80</v>
      </c>
      <c r="C650" t="s">
        <v>1178</v>
      </c>
      <c r="D650" t="s">
        <v>36</v>
      </c>
      <c r="E650">
        <v>10000</v>
      </c>
      <c r="F650" t="s">
        <v>6653</v>
      </c>
      <c r="G650">
        <v>2310040369</v>
      </c>
      <c r="H650" t="s">
        <v>2180</v>
      </c>
      <c r="I650" t="s">
        <v>36</v>
      </c>
      <c r="J650">
        <v>10000</v>
      </c>
    </row>
    <row r="651" spans="1:10" hidden="1" x14ac:dyDescent="0.25">
      <c r="A651">
        <v>2110040047</v>
      </c>
      <c r="B651">
        <v>90</v>
      </c>
      <c r="C651" t="s">
        <v>1178</v>
      </c>
      <c r="D651" t="s">
        <v>36</v>
      </c>
      <c r="E651">
        <v>10000</v>
      </c>
      <c r="F651" t="s">
        <v>6653</v>
      </c>
      <c r="G651">
        <v>2310040370</v>
      </c>
      <c r="H651" t="s">
        <v>2181</v>
      </c>
      <c r="I651" t="s">
        <v>36</v>
      </c>
      <c r="J651">
        <v>10000</v>
      </c>
    </row>
    <row r="652" spans="1:10" hidden="1" x14ac:dyDescent="0.25">
      <c r="A652">
        <v>2110040047</v>
      </c>
      <c r="B652">
        <v>100</v>
      </c>
      <c r="C652" t="s">
        <v>1178</v>
      </c>
      <c r="D652" t="s">
        <v>36</v>
      </c>
      <c r="E652">
        <v>10000</v>
      </c>
      <c r="F652" t="s">
        <v>6653</v>
      </c>
      <c r="G652">
        <v>2310040371</v>
      </c>
      <c r="H652" t="s">
        <v>2182</v>
      </c>
      <c r="I652" t="s">
        <v>36</v>
      </c>
      <c r="J652">
        <v>10000</v>
      </c>
    </row>
    <row r="653" spans="1:10" hidden="1" x14ac:dyDescent="0.25">
      <c r="A653">
        <v>2110040047</v>
      </c>
      <c r="B653">
        <v>110</v>
      </c>
      <c r="C653" t="s">
        <v>1178</v>
      </c>
      <c r="D653" t="s">
        <v>36</v>
      </c>
      <c r="E653">
        <v>10000</v>
      </c>
      <c r="F653" t="s">
        <v>6653</v>
      </c>
      <c r="G653">
        <v>2310040372</v>
      </c>
      <c r="H653" t="s">
        <v>2183</v>
      </c>
      <c r="I653" t="s">
        <v>36</v>
      </c>
      <c r="J653">
        <v>10000</v>
      </c>
    </row>
    <row r="654" spans="1:10" hidden="1" x14ac:dyDescent="0.25">
      <c r="A654">
        <v>2110040047</v>
      </c>
      <c r="B654">
        <v>120</v>
      </c>
      <c r="C654" t="s">
        <v>1178</v>
      </c>
      <c r="D654" t="s">
        <v>36</v>
      </c>
      <c r="E654">
        <v>10000</v>
      </c>
      <c r="F654" t="s">
        <v>6653</v>
      </c>
      <c r="G654">
        <v>2310040571</v>
      </c>
      <c r="H654" t="s">
        <v>6754</v>
      </c>
      <c r="I654" t="s">
        <v>36</v>
      </c>
      <c r="J654">
        <v>10000</v>
      </c>
    </row>
    <row r="655" spans="1:10" hidden="1" x14ac:dyDescent="0.25">
      <c r="A655">
        <v>2110040047</v>
      </c>
      <c r="B655">
        <v>130</v>
      </c>
      <c r="C655" t="s">
        <v>1178</v>
      </c>
      <c r="D655" t="s">
        <v>36</v>
      </c>
      <c r="E655">
        <v>10000</v>
      </c>
      <c r="F655" t="s">
        <v>6653</v>
      </c>
      <c r="G655">
        <v>2320050624</v>
      </c>
      <c r="H655" t="s">
        <v>2771</v>
      </c>
      <c r="I655" t="s">
        <v>36</v>
      </c>
      <c r="J655">
        <v>10000</v>
      </c>
    </row>
    <row r="656" spans="1:10" hidden="1" x14ac:dyDescent="0.25">
      <c r="A656">
        <v>2110040047</v>
      </c>
      <c r="B656">
        <v>140</v>
      </c>
      <c r="C656" t="s">
        <v>1178</v>
      </c>
      <c r="D656" t="s">
        <v>36</v>
      </c>
      <c r="E656">
        <v>10000</v>
      </c>
      <c r="F656" t="s">
        <v>6653</v>
      </c>
      <c r="G656">
        <v>2320250044</v>
      </c>
      <c r="H656" t="s">
        <v>3082</v>
      </c>
      <c r="I656" t="s">
        <v>36</v>
      </c>
      <c r="J656">
        <v>10000</v>
      </c>
    </row>
    <row r="657" spans="1:10" hidden="1" x14ac:dyDescent="0.25">
      <c r="A657">
        <v>2110040047</v>
      </c>
      <c r="B657">
        <v>150</v>
      </c>
      <c r="C657" t="s">
        <v>1178</v>
      </c>
      <c r="D657" t="s">
        <v>36</v>
      </c>
      <c r="E657">
        <v>10000</v>
      </c>
      <c r="F657" t="s">
        <v>6653</v>
      </c>
      <c r="G657">
        <v>2500030206</v>
      </c>
      <c r="H657" t="s">
        <v>4827</v>
      </c>
      <c r="I657" t="s">
        <v>36</v>
      </c>
      <c r="J657">
        <v>170</v>
      </c>
    </row>
    <row r="658" spans="1:10" hidden="1" x14ac:dyDescent="0.25">
      <c r="A658">
        <v>2110040047</v>
      </c>
      <c r="B658">
        <v>160</v>
      </c>
      <c r="C658" t="s">
        <v>1178</v>
      </c>
      <c r="D658" t="s">
        <v>36</v>
      </c>
      <c r="E658">
        <v>10000</v>
      </c>
      <c r="F658" t="s">
        <v>6653</v>
      </c>
      <c r="G658">
        <v>2500110024</v>
      </c>
      <c r="H658" t="s">
        <v>3951</v>
      </c>
      <c r="I658" t="s">
        <v>89</v>
      </c>
      <c r="J658">
        <v>4</v>
      </c>
    </row>
    <row r="659" spans="1:10" hidden="1" x14ac:dyDescent="0.25">
      <c r="A659">
        <v>2110040047</v>
      </c>
      <c r="B659">
        <v>170</v>
      </c>
      <c r="C659" t="s">
        <v>1178</v>
      </c>
      <c r="D659" t="s">
        <v>36</v>
      </c>
      <c r="E659">
        <v>10000</v>
      </c>
      <c r="F659" t="s">
        <v>6653</v>
      </c>
      <c r="G659">
        <v>2500150004</v>
      </c>
      <c r="H659" t="s">
        <v>3961</v>
      </c>
      <c r="I659" t="s">
        <v>36</v>
      </c>
      <c r="J659">
        <v>1</v>
      </c>
    </row>
    <row r="660" spans="1:10" hidden="1" x14ac:dyDescent="0.25">
      <c r="A660">
        <v>2110080226</v>
      </c>
      <c r="B660">
        <v>10</v>
      </c>
      <c r="C660" t="s">
        <v>1203</v>
      </c>
      <c r="D660" t="s">
        <v>36</v>
      </c>
      <c r="E660">
        <v>5000</v>
      </c>
      <c r="F660" t="s">
        <v>6654</v>
      </c>
      <c r="G660">
        <v>2310190090</v>
      </c>
      <c r="H660" t="s">
        <v>2507</v>
      </c>
      <c r="I660" t="s">
        <v>36</v>
      </c>
      <c r="J660">
        <v>5000</v>
      </c>
    </row>
    <row r="661" spans="1:10" hidden="1" x14ac:dyDescent="0.25">
      <c r="A661">
        <v>2110080226</v>
      </c>
      <c r="B661">
        <v>20</v>
      </c>
      <c r="C661" t="s">
        <v>1203</v>
      </c>
      <c r="D661" t="s">
        <v>36</v>
      </c>
      <c r="E661">
        <v>5000</v>
      </c>
      <c r="F661" t="s">
        <v>6654</v>
      </c>
      <c r="G661">
        <v>2310190091</v>
      </c>
      <c r="H661" t="s">
        <v>2508</v>
      </c>
      <c r="I661" t="s">
        <v>36</v>
      </c>
      <c r="J661">
        <v>5000</v>
      </c>
    </row>
    <row r="662" spans="1:10" hidden="1" x14ac:dyDescent="0.25">
      <c r="A662">
        <v>2110080226</v>
      </c>
      <c r="B662">
        <v>30</v>
      </c>
      <c r="C662" t="s">
        <v>1203</v>
      </c>
      <c r="D662" t="s">
        <v>36</v>
      </c>
      <c r="E662">
        <v>5000</v>
      </c>
      <c r="F662" t="s">
        <v>6654</v>
      </c>
      <c r="G662">
        <v>2310190089</v>
      </c>
      <c r="H662" t="s">
        <v>2506</v>
      </c>
      <c r="I662" t="s">
        <v>36</v>
      </c>
      <c r="J662">
        <v>5000</v>
      </c>
    </row>
    <row r="663" spans="1:10" hidden="1" x14ac:dyDescent="0.25">
      <c r="A663">
        <v>2110080226</v>
      </c>
      <c r="B663">
        <v>40</v>
      </c>
      <c r="C663" t="s">
        <v>1203</v>
      </c>
      <c r="D663" t="s">
        <v>36</v>
      </c>
      <c r="E663">
        <v>5000</v>
      </c>
      <c r="F663" t="s">
        <v>6654</v>
      </c>
      <c r="G663">
        <v>2310190092</v>
      </c>
      <c r="H663" t="s">
        <v>2509</v>
      </c>
      <c r="I663" t="s">
        <v>36</v>
      </c>
      <c r="J663">
        <v>5000</v>
      </c>
    </row>
    <row r="664" spans="1:10" hidden="1" x14ac:dyDescent="0.25">
      <c r="A664">
        <v>2110080226</v>
      </c>
      <c r="B664">
        <v>50</v>
      </c>
      <c r="C664" t="s">
        <v>1203</v>
      </c>
      <c r="D664" t="s">
        <v>36</v>
      </c>
      <c r="E664">
        <v>5000</v>
      </c>
      <c r="F664" t="s">
        <v>6654</v>
      </c>
      <c r="G664">
        <v>2310190097</v>
      </c>
      <c r="H664" t="s">
        <v>2513</v>
      </c>
      <c r="I664" t="s">
        <v>36</v>
      </c>
      <c r="J664">
        <v>5000</v>
      </c>
    </row>
    <row r="665" spans="1:10" hidden="1" x14ac:dyDescent="0.25">
      <c r="A665">
        <v>2110080226</v>
      </c>
      <c r="B665">
        <v>60</v>
      </c>
      <c r="C665" t="s">
        <v>1203</v>
      </c>
      <c r="D665" t="s">
        <v>36</v>
      </c>
      <c r="E665">
        <v>5000</v>
      </c>
      <c r="F665" t="s">
        <v>6654</v>
      </c>
      <c r="G665">
        <v>2310190093</v>
      </c>
      <c r="H665" t="s">
        <v>2510</v>
      </c>
      <c r="I665" t="s">
        <v>36</v>
      </c>
      <c r="J665">
        <v>5000</v>
      </c>
    </row>
    <row r="666" spans="1:10" hidden="1" x14ac:dyDescent="0.25">
      <c r="A666">
        <v>2110080226</v>
      </c>
      <c r="B666">
        <v>70</v>
      </c>
      <c r="C666" t="s">
        <v>1203</v>
      </c>
      <c r="D666" t="s">
        <v>36</v>
      </c>
      <c r="E666">
        <v>5000</v>
      </c>
      <c r="F666" t="s">
        <v>6654</v>
      </c>
      <c r="G666">
        <v>2310190094</v>
      </c>
      <c r="H666" t="s">
        <v>6465</v>
      </c>
      <c r="I666" t="s">
        <v>36</v>
      </c>
      <c r="J666">
        <v>5000</v>
      </c>
    </row>
    <row r="667" spans="1:10" hidden="1" x14ac:dyDescent="0.25">
      <c r="A667">
        <v>2110080226</v>
      </c>
      <c r="B667">
        <v>80</v>
      </c>
      <c r="C667" t="s">
        <v>1203</v>
      </c>
      <c r="D667" t="s">
        <v>36</v>
      </c>
      <c r="E667">
        <v>5000</v>
      </c>
      <c r="F667" t="s">
        <v>6654</v>
      </c>
      <c r="G667">
        <v>2310190096</v>
      </c>
      <c r="H667" t="s">
        <v>2512</v>
      </c>
      <c r="I667" t="s">
        <v>36</v>
      </c>
      <c r="J667">
        <v>5000</v>
      </c>
    </row>
    <row r="668" spans="1:10" hidden="1" x14ac:dyDescent="0.25">
      <c r="A668">
        <v>2110080226</v>
      </c>
      <c r="B668">
        <v>90</v>
      </c>
      <c r="C668" t="s">
        <v>1203</v>
      </c>
      <c r="D668" t="s">
        <v>36</v>
      </c>
      <c r="E668">
        <v>5000</v>
      </c>
      <c r="F668" t="s">
        <v>6654</v>
      </c>
      <c r="G668">
        <v>2310190095</v>
      </c>
      <c r="H668" t="s">
        <v>2511</v>
      </c>
      <c r="I668" t="s">
        <v>36</v>
      </c>
      <c r="J668">
        <v>5000</v>
      </c>
    </row>
    <row r="669" spans="1:10" hidden="1" x14ac:dyDescent="0.25">
      <c r="A669">
        <v>2110080226</v>
      </c>
      <c r="B669">
        <v>100</v>
      </c>
      <c r="C669" t="s">
        <v>1203</v>
      </c>
      <c r="D669" t="s">
        <v>36</v>
      </c>
      <c r="E669">
        <v>5000</v>
      </c>
      <c r="F669" t="s">
        <v>6654</v>
      </c>
      <c r="G669">
        <v>2310190098</v>
      </c>
      <c r="H669" t="s">
        <v>2514</v>
      </c>
      <c r="I669" t="s">
        <v>36</v>
      </c>
      <c r="J669">
        <v>5000</v>
      </c>
    </row>
    <row r="670" spans="1:10" hidden="1" x14ac:dyDescent="0.25">
      <c r="A670">
        <v>2110080226</v>
      </c>
      <c r="B670">
        <v>110</v>
      </c>
      <c r="C670" t="s">
        <v>1203</v>
      </c>
      <c r="D670" t="s">
        <v>36</v>
      </c>
      <c r="E670">
        <v>5000</v>
      </c>
      <c r="F670" t="s">
        <v>6654</v>
      </c>
      <c r="G670">
        <v>2500090100</v>
      </c>
      <c r="H670" t="s">
        <v>3942</v>
      </c>
      <c r="I670" t="s">
        <v>36</v>
      </c>
      <c r="J670">
        <v>5000</v>
      </c>
    </row>
    <row r="671" spans="1:10" hidden="1" x14ac:dyDescent="0.25">
      <c r="A671">
        <v>2110080226</v>
      </c>
      <c r="B671">
        <v>120</v>
      </c>
      <c r="C671" t="s">
        <v>1203</v>
      </c>
      <c r="D671" t="s">
        <v>36</v>
      </c>
      <c r="E671">
        <v>5000</v>
      </c>
      <c r="F671" t="s">
        <v>6654</v>
      </c>
      <c r="G671">
        <v>2320050800</v>
      </c>
      <c r="H671" t="s">
        <v>6890</v>
      </c>
      <c r="I671" t="s">
        <v>36</v>
      </c>
      <c r="J671">
        <v>5000</v>
      </c>
    </row>
    <row r="672" spans="1:10" hidden="1" x14ac:dyDescent="0.25">
      <c r="A672">
        <v>2110080226</v>
      </c>
      <c r="B672">
        <v>130</v>
      </c>
      <c r="C672" t="s">
        <v>1203</v>
      </c>
      <c r="D672" t="s">
        <v>36</v>
      </c>
      <c r="E672">
        <v>5000</v>
      </c>
      <c r="F672" t="s">
        <v>6654</v>
      </c>
      <c r="G672">
        <v>2500030226</v>
      </c>
      <c r="H672" t="s">
        <v>7301</v>
      </c>
      <c r="I672" t="s">
        <v>36</v>
      </c>
      <c r="J672">
        <v>41.67</v>
      </c>
    </row>
    <row r="673" spans="1:10" hidden="1" x14ac:dyDescent="0.25">
      <c r="A673">
        <v>2110080227</v>
      </c>
      <c r="B673">
        <v>10</v>
      </c>
      <c r="C673" t="s">
        <v>1204</v>
      </c>
      <c r="D673" t="s">
        <v>36</v>
      </c>
      <c r="E673">
        <v>100200</v>
      </c>
      <c r="F673" t="s">
        <v>6654</v>
      </c>
      <c r="G673">
        <v>2310090226</v>
      </c>
      <c r="H673" t="s">
        <v>2253</v>
      </c>
      <c r="I673" t="s">
        <v>36</v>
      </c>
      <c r="J673">
        <v>100200</v>
      </c>
    </row>
    <row r="674" spans="1:10" hidden="1" x14ac:dyDescent="0.25">
      <c r="A674">
        <v>2110080227</v>
      </c>
      <c r="B674">
        <v>20</v>
      </c>
      <c r="C674" t="s">
        <v>1204</v>
      </c>
      <c r="D674" t="s">
        <v>36</v>
      </c>
      <c r="E674">
        <v>100200</v>
      </c>
      <c r="F674" t="s">
        <v>6654</v>
      </c>
      <c r="G674">
        <v>2310160062</v>
      </c>
      <c r="H674" t="s">
        <v>2336</v>
      </c>
      <c r="I674" t="s">
        <v>36</v>
      </c>
      <c r="J674">
        <v>100200</v>
      </c>
    </row>
    <row r="675" spans="1:10" hidden="1" x14ac:dyDescent="0.25">
      <c r="A675">
        <v>2110080227</v>
      </c>
      <c r="B675">
        <v>30</v>
      </c>
      <c r="C675" t="s">
        <v>1204</v>
      </c>
      <c r="D675" t="s">
        <v>36</v>
      </c>
      <c r="E675">
        <v>100200</v>
      </c>
      <c r="F675" t="s">
        <v>6654</v>
      </c>
      <c r="G675">
        <v>2310160380</v>
      </c>
      <c r="H675" t="s">
        <v>6761</v>
      </c>
      <c r="I675" t="s">
        <v>36</v>
      </c>
      <c r="J675">
        <v>100200</v>
      </c>
    </row>
    <row r="676" spans="1:10" hidden="1" x14ac:dyDescent="0.25">
      <c r="A676">
        <v>2110080227</v>
      </c>
      <c r="B676">
        <v>40</v>
      </c>
      <c r="C676" t="s">
        <v>1204</v>
      </c>
      <c r="D676" t="s">
        <v>36</v>
      </c>
      <c r="E676">
        <v>100200</v>
      </c>
      <c r="F676" t="s">
        <v>6654</v>
      </c>
      <c r="G676">
        <v>2310320328</v>
      </c>
      <c r="H676" t="s">
        <v>2636</v>
      </c>
      <c r="I676" t="s">
        <v>36</v>
      </c>
      <c r="J676">
        <v>100200</v>
      </c>
    </row>
    <row r="677" spans="1:10" hidden="1" x14ac:dyDescent="0.25">
      <c r="A677">
        <v>2110080227</v>
      </c>
      <c r="B677">
        <v>50</v>
      </c>
      <c r="C677" t="s">
        <v>1204</v>
      </c>
      <c r="D677" t="s">
        <v>36</v>
      </c>
      <c r="E677">
        <v>100200</v>
      </c>
      <c r="F677" t="s">
        <v>6654</v>
      </c>
      <c r="G677">
        <v>2320050672</v>
      </c>
      <c r="H677" t="s">
        <v>2778</v>
      </c>
      <c r="I677" t="s">
        <v>36</v>
      </c>
      <c r="J677">
        <v>2004</v>
      </c>
    </row>
    <row r="678" spans="1:10" hidden="1" x14ac:dyDescent="0.25">
      <c r="A678">
        <v>2110080227</v>
      </c>
      <c r="B678">
        <v>60</v>
      </c>
      <c r="C678" t="s">
        <v>1204</v>
      </c>
      <c r="D678" t="s">
        <v>36</v>
      </c>
      <c r="E678">
        <v>100200</v>
      </c>
      <c r="F678" t="s">
        <v>6654</v>
      </c>
      <c r="G678">
        <v>2410290156</v>
      </c>
      <c r="H678" t="s">
        <v>40</v>
      </c>
      <c r="I678" t="s">
        <v>1000</v>
      </c>
      <c r="J678">
        <v>5</v>
      </c>
    </row>
    <row r="679" spans="1:10" hidden="1" x14ac:dyDescent="0.25">
      <c r="A679">
        <v>2110080227</v>
      </c>
      <c r="B679">
        <v>70</v>
      </c>
      <c r="C679" t="s">
        <v>1204</v>
      </c>
      <c r="D679" t="s">
        <v>36</v>
      </c>
      <c r="E679">
        <v>100200</v>
      </c>
      <c r="F679" t="s">
        <v>6654</v>
      </c>
      <c r="G679">
        <v>2500030058</v>
      </c>
      <c r="H679" t="s">
        <v>3703</v>
      </c>
      <c r="I679" t="s">
        <v>36</v>
      </c>
      <c r="J679">
        <v>50</v>
      </c>
    </row>
    <row r="680" spans="1:10" hidden="1" x14ac:dyDescent="0.25">
      <c r="A680">
        <v>2110080228</v>
      </c>
      <c r="B680">
        <v>10</v>
      </c>
      <c r="C680" t="s">
        <v>1205</v>
      </c>
      <c r="D680" t="s">
        <v>36</v>
      </c>
      <c r="E680">
        <v>100200</v>
      </c>
      <c r="F680" t="s">
        <v>6654</v>
      </c>
      <c r="G680">
        <v>2310090226</v>
      </c>
      <c r="H680" t="s">
        <v>2253</v>
      </c>
      <c r="I680" t="s">
        <v>36</v>
      </c>
      <c r="J680">
        <v>100200</v>
      </c>
    </row>
    <row r="681" spans="1:10" hidden="1" x14ac:dyDescent="0.25">
      <c r="A681">
        <v>2110080228</v>
      </c>
      <c r="B681">
        <v>20</v>
      </c>
      <c r="C681" t="s">
        <v>1205</v>
      </c>
      <c r="D681" t="s">
        <v>36</v>
      </c>
      <c r="E681">
        <v>100200</v>
      </c>
      <c r="F681" t="s">
        <v>6654</v>
      </c>
      <c r="G681">
        <v>2310160064</v>
      </c>
      <c r="H681" t="s">
        <v>2338</v>
      </c>
      <c r="I681" t="s">
        <v>36</v>
      </c>
      <c r="J681">
        <v>100200</v>
      </c>
    </row>
    <row r="682" spans="1:10" hidden="1" x14ac:dyDescent="0.25">
      <c r="A682">
        <v>2110080228</v>
      </c>
      <c r="B682">
        <v>30</v>
      </c>
      <c r="C682" t="s">
        <v>1205</v>
      </c>
      <c r="D682" t="s">
        <v>36</v>
      </c>
      <c r="E682">
        <v>100200</v>
      </c>
      <c r="F682" t="s">
        <v>6654</v>
      </c>
      <c r="G682">
        <v>2310160382</v>
      </c>
      <c r="H682" t="s">
        <v>6462</v>
      </c>
      <c r="I682" t="s">
        <v>36</v>
      </c>
      <c r="J682">
        <v>100200</v>
      </c>
    </row>
    <row r="683" spans="1:10" hidden="1" x14ac:dyDescent="0.25">
      <c r="A683">
        <v>2110080228</v>
      </c>
      <c r="B683">
        <v>40</v>
      </c>
      <c r="C683" t="s">
        <v>1205</v>
      </c>
      <c r="D683" t="s">
        <v>36</v>
      </c>
      <c r="E683">
        <v>100200</v>
      </c>
      <c r="F683" t="s">
        <v>6654</v>
      </c>
      <c r="G683">
        <v>2310320330</v>
      </c>
      <c r="H683" t="s">
        <v>2638</v>
      </c>
      <c r="I683" t="s">
        <v>36</v>
      </c>
      <c r="J683">
        <v>100200</v>
      </c>
    </row>
    <row r="684" spans="1:10" hidden="1" x14ac:dyDescent="0.25">
      <c r="A684">
        <v>2110080228</v>
      </c>
      <c r="B684">
        <v>50</v>
      </c>
      <c r="C684" t="s">
        <v>1205</v>
      </c>
      <c r="D684" t="s">
        <v>36</v>
      </c>
      <c r="E684">
        <v>100200</v>
      </c>
      <c r="F684" t="s">
        <v>6654</v>
      </c>
      <c r="G684">
        <v>2320050672</v>
      </c>
      <c r="H684" t="s">
        <v>2778</v>
      </c>
      <c r="I684" t="s">
        <v>36</v>
      </c>
      <c r="J684">
        <v>2004</v>
      </c>
    </row>
    <row r="685" spans="1:10" hidden="1" x14ac:dyDescent="0.25">
      <c r="A685">
        <v>2110080228</v>
      </c>
      <c r="B685">
        <v>60</v>
      </c>
      <c r="C685" t="s">
        <v>1205</v>
      </c>
      <c r="D685" t="s">
        <v>36</v>
      </c>
      <c r="E685">
        <v>100200</v>
      </c>
      <c r="F685" t="s">
        <v>6654</v>
      </c>
      <c r="G685">
        <v>2410290156</v>
      </c>
      <c r="H685" t="s">
        <v>40</v>
      </c>
      <c r="I685" t="s">
        <v>1000</v>
      </c>
      <c r="J685">
        <v>5</v>
      </c>
    </row>
    <row r="686" spans="1:10" hidden="1" x14ac:dyDescent="0.25">
      <c r="A686">
        <v>2110080228</v>
      </c>
      <c r="B686">
        <v>70</v>
      </c>
      <c r="C686" t="s">
        <v>1205</v>
      </c>
      <c r="D686" t="s">
        <v>36</v>
      </c>
      <c r="E686">
        <v>100200</v>
      </c>
      <c r="F686" t="s">
        <v>6654</v>
      </c>
      <c r="G686">
        <v>2500030058</v>
      </c>
      <c r="H686" t="s">
        <v>3703</v>
      </c>
      <c r="I686" t="s">
        <v>36</v>
      </c>
      <c r="J686">
        <v>50</v>
      </c>
    </row>
    <row r="687" spans="1:10" hidden="1" x14ac:dyDescent="0.25">
      <c r="A687">
        <v>2110080229</v>
      </c>
      <c r="B687">
        <v>10</v>
      </c>
      <c r="C687" t="s">
        <v>1206</v>
      </c>
      <c r="D687" t="s">
        <v>36</v>
      </c>
      <c r="E687">
        <v>100200</v>
      </c>
      <c r="F687" t="s">
        <v>6654</v>
      </c>
      <c r="G687">
        <v>2310090226</v>
      </c>
      <c r="H687" t="s">
        <v>2253</v>
      </c>
      <c r="I687" t="s">
        <v>36</v>
      </c>
      <c r="J687">
        <v>100200</v>
      </c>
    </row>
    <row r="688" spans="1:10" hidden="1" x14ac:dyDescent="0.25">
      <c r="A688">
        <v>2110080229</v>
      </c>
      <c r="B688">
        <v>20</v>
      </c>
      <c r="C688" t="s">
        <v>1206</v>
      </c>
      <c r="D688" t="s">
        <v>36</v>
      </c>
      <c r="E688">
        <v>100200</v>
      </c>
      <c r="F688" t="s">
        <v>6654</v>
      </c>
      <c r="G688">
        <v>2310160063</v>
      </c>
      <c r="H688" t="s">
        <v>2337</v>
      </c>
      <c r="I688" t="s">
        <v>36</v>
      </c>
      <c r="J688">
        <v>100200</v>
      </c>
    </row>
    <row r="689" spans="1:10" hidden="1" x14ac:dyDescent="0.25">
      <c r="A689">
        <v>2110080229</v>
      </c>
      <c r="B689">
        <v>30</v>
      </c>
      <c r="C689" t="s">
        <v>1206</v>
      </c>
      <c r="D689" t="s">
        <v>36</v>
      </c>
      <c r="E689">
        <v>100200</v>
      </c>
      <c r="F689" t="s">
        <v>6654</v>
      </c>
      <c r="G689">
        <v>2310160381</v>
      </c>
      <c r="H689" t="s">
        <v>6762</v>
      </c>
      <c r="I689" t="s">
        <v>36</v>
      </c>
      <c r="J689">
        <v>100200</v>
      </c>
    </row>
    <row r="690" spans="1:10" hidden="1" x14ac:dyDescent="0.25">
      <c r="A690">
        <v>2110080229</v>
      </c>
      <c r="B690">
        <v>40</v>
      </c>
      <c r="C690" t="s">
        <v>1206</v>
      </c>
      <c r="D690" t="s">
        <v>36</v>
      </c>
      <c r="E690">
        <v>100200</v>
      </c>
      <c r="F690" t="s">
        <v>6654</v>
      </c>
      <c r="G690">
        <v>2310320329</v>
      </c>
      <c r="H690" t="s">
        <v>2637</v>
      </c>
      <c r="I690" t="s">
        <v>36</v>
      </c>
      <c r="J690">
        <v>100200</v>
      </c>
    </row>
    <row r="691" spans="1:10" hidden="1" x14ac:dyDescent="0.25">
      <c r="A691">
        <v>2110080229</v>
      </c>
      <c r="B691">
        <v>50</v>
      </c>
      <c r="C691" t="s">
        <v>1206</v>
      </c>
      <c r="D691" t="s">
        <v>36</v>
      </c>
      <c r="E691">
        <v>100200</v>
      </c>
      <c r="F691" t="s">
        <v>6654</v>
      </c>
      <c r="G691">
        <v>2320050672</v>
      </c>
      <c r="H691" t="s">
        <v>2778</v>
      </c>
      <c r="I691" t="s">
        <v>36</v>
      </c>
      <c r="J691">
        <v>2004</v>
      </c>
    </row>
    <row r="692" spans="1:10" hidden="1" x14ac:dyDescent="0.25">
      <c r="A692">
        <v>2110080229</v>
      </c>
      <c r="B692">
        <v>60</v>
      </c>
      <c r="C692" t="s">
        <v>1206</v>
      </c>
      <c r="D692" t="s">
        <v>36</v>
      </c>
      <c r="E692">
        <v>100200</v>
      </c>
      <c r="F692" t="s">
        <v>6654</v>
      </c>
      <c r="G692">
        <v>2410290156</v>
      </c>
      <c r="H692" t="s">
        <v>40</v>
      </c>
      <c r="I692" t="s">
        <v>1000</v>
      </c>
      <c r="J692">
        <v>5</v>
      </c>
    </row>
    <row r="693" spans="1:10" hidden="1" x14ac:dyDescent="0.25">
      <c r="A693">
        <v>2110080229</v>
      </c>
      <c r="B693">
        <v>70</v>
      </c>
      <c r="C693" t="s">
        <v>1206</v>
      </c>
      <c r="D693" t="s">
        <v>36</v>
      </c>
      <c r="E693">
        <v>100200</v>
      </c>
      <c r="F693" t="s">
        <v>6654</v>
      </c>
      <c r="G693">
        <v>2500030058</v>
      </c>
      <c r="H693" t="s">
        <v>3703</v>
      </c>
      <c r="I693" t="s">
        <v>36</v>
      </c>
      <c r="J693">
        <v>50</v>
      </c>
    </row>
    <row r="694" spans="1:10" hidden="1" x14ac:dyDescent="0.25">
      <c r="A694">
        <v>2110080231</v>
      </c>
      <c r="B694">
        <v>10</v>
      </c>
      <c r="C694" t="s">
        <v>1207</v>
      </c>
      <c r="D694" t="s">
        <v>36</v>
      </c>
      <c r="E694">
        <v>100200</v>
      </c>
      <c r="F694" t="s">
        <v>6654</v>
      </c>
      <c r="G694">
        <v>2310090226</v>
      </c>
      <c r="H694" t="s">
        <v>2253</v>
      </c>
      <c r="I694" t="s">
        <v>36</v>
      </c>
      <c r="J694">
        <v>100200</v>
      </c>
    </row>
    <row r="695" spans="1:10" hidden="1" x14ac:dyDescent="0.25">
      <c r="A695">
        <v>2110080231</v>
      </c>
      <c r="B695">
        <v>20</v>
      </c>
      <c r="C695" t="s">
        <v>1207</v>
      </c>
      <c r="D695" t="s">
        <v>36</v>
      </c>
      <c r="E695">
        <v>100200</v>
      </c>
      <c r="F695" t="s">
        <v>6654</v>
      </c>
      <c r="G695">
        <v>2310160467</v>
      </c>
      <c r="H695" t="s">
        <v>2424</v>
      </c>
      <c r="I695" t="s">
        <v>36</v>
      </c>
      <c r="J695">
        <v>100200</v>
      </c>
    </row>
    <row r="696" spans="1:10" hidden="1" x14ac:dyDescent="0.25">
      <c r="A696">
        <v>2110080231</v>
      </c>
      <c r="B696">
        <v>30</v>
      </c>
      <c r="C696" t="s">
        <v>1207</v>
      </c>
      <c r="D696" t="s">
        <v>36</v>
      </c>
      <c r="E696">
        <v>100200</v>
      </c>
      <c r="F696" t="s">
        <v>6654</v>
      </c>
      <c r="G696">
        <v>2310160069</v>
      </c>
      <c r="H696" t="s">
        <v>2340</v>
      </c>
      <c r="I696" t="s">
        <v>36</v>
      </c>
      <c r="J696">
        <v>100200</v>
      </c>
    </row>
    <row r="697" spans="1:10" hidden="1" x14ac:dyDescent="0.25">
      <c r="A697">
        <v>2110080231</v>
      </c>
      <c r="B697">
        <v>40</v>
      </c>
      <c r="C697" t="s">
        <v>1207</v>
      </c>
      <c r="D697" t="s">
        <v>36</v>
      </c>
      <c r="E697">
        <v>100200</v>
      </c>
      <c r="F697" t="s">
        <v>6654</v>
      </c>
      <c r="G697">
        <v>2310320348</v>
      </c>
      <c r="H697" t="s">
        <v>2639</v>
      </c>
      <c r="I697" t="s">
        <v>36</v>
      </c>
      <c r="J697">
        <v>100200</v>
      </c>
    </row>
    <row r="698" spans="1:10" hidden="1" x14ac:dyDescent="0.25">
      <c r="A698">
        <v>2110080231</v>
      </c>
      <c r="B698">
        <v>50</v>
      </c>
      <c r="C698" t="s">
        <v>1207</v>
      </c>
      <c r="D698" t="s">
        <v>36</v>
      </c>
      <c r="E698">
        <v>100200</v>
      </c>
      <c r="F698" t="s">
        <v>6654</v>
      </c>
      <c r="G698">
        <v>2320050672</v>
      </c>
      <c r="H698" t="s">
        <v>2778</v>
      </c>
      <c r="I698" t="s">
        <v>36</v>
      </c>
      <c r="J698">
        <v>2004</v>
      </c>
    </row>
    <row r="699" spans="1:10" hidden="1" x14ac:dyDescent="0.25">
      <c r="A699">
        <v>2110080231</v>
      </c>
      <c r="B699">
        <v>60</v>
      </c>
      <c r="C699" t="s">
        <v>1207</v>
      </c>
      <c r="D699" t="s">
        <v>36</v>
      </c>
      <c r="E699">
        <v>100200</v>
      </c>
      <c r="F699" t="s">
        <v>6654</v>
      </c>
      <c r="G699">
        <v>2410290156</v>
      </c>
      <c r="H699" t="s">
        <v>40</v>
      </c>
      <c r="I699" t="s">
        <v>1000</v>
      </c>
      <c r="J699">
        <v>5</v>
      </c>
    </row>
    <row r="700" spans="1:10" hidden="1" x14ac:dyDescent="0.25">
      <c r="A700">
        <v>2110080231</v>
      </c>
      <c r="B700">
        <v>70</v>
      </c>
      <c r="C700" t="s">
        <v>1207</v>
      </c>
      <c r="D700" t="s">
        <v>36</v>
      </c>
      <c r="E700">
        <v>100200</v>
      </c>
      <c r="F700" t="s">
        <v>6654</v>
      </c>
      <c r="G700">
        <v>2500030058</v>
      </c>
      <c r="H700" t="s">
        <v>3703</v>
      </c>
      <c r="I700" t="s">
        <v>36</v>
      </c>
      <c r="J700">
        <v>50</v>
      </c>
    </row>
    <row r="701" spans="1:10" hidden="1" x14ac:dyDescent="0.25">
      <c r="A701">
        <v>2110100136</v>
      </c>
      <c r="B701">
        <v>10</v>
      </c>
      <c r="C701" t="s">
        <v>1208</v>
      </c>
      <c r="D701" t="s">
        <v>36</v>
      </c>
      <c r="E701">
        <v>12000</v>
      </c>
      <c r="F701" t="s">
        <v>6650</v>
      </c>
      <c r="G701">
        <v>2310230056</v>
      </c>
      <c r="H701" t="s">
        <v>2580</v>
      </c>
      <c r="I701" t="s">
        <v>36</v>
      </c>
      <c r="J701">
        <v>12000</v>
      </c>
    </row>
    <row r="702" spans="1:10" hidden="1" x14ac:dyDescent="0.25">
      <c r="A702">
        <v>2110100136</v>
      </c>
      <c r="B702">
        <v>20</v>
      </c>
      <c r="C702" t="s">
        <v>1208</v>
      </c>
      <c r="D702" t="s">
        <v>36</v>
      </c>
      <c r="E702">
        <v>12000</v>
      </c>
      <c r="F702" t="s">
        <v>6650</v>
      </c>
      <c r="G702">
        <v>2310160264</v>
      </c>
      <c r="H702" t="s">
        <v>2373</v>
      </c>
      <c r="I702" t="s">
        <v>36</v>
      </c>
      <c r="J702">
        <v>12000</v>
      </c>
    </row>
    <row r="703" spans="1:10" hidden="1" x14ac:dyDescent="0.25">
      <c r="A703">
        <v>2110100136</v>
      </c>
      <c r="B703">
        <v>30</v>
      </c>
      <c r="C703" t="s">
        <v>1208</v>
      </c>
      <c r="D703" t="s">
        <v>36</v>
      </c>
      <c r="E703">
        <v>12000</v>
      </c>
      <c r="F703" t="s">
        <v>6650</v>
      </c>
      <c r="G703">
        <v>2310160002</v>
      </c>
      <c r="H703" t="s">
        <v>2333</v>
      </c>
      <c r="I703" t="s">
        <v>36</v>
      </c>
      <c r="J703">
        <v>12000</v>
      </c>
    </row>
    <row r="704" spans="1:10" hidden="1" x14ac:dyDescent="0.25">
      <c r="A704">
        <v>2110100136</v>
      </c>
      <c r="B704">
        <v>40</v>
      </c>
      <c r="C704" t="s">
        <v>1208</v>
      </c>
      <c r="D704" t="s">
        <v>36</v>
      </c>
      <c r="E704">
        <v>12000</v>
      </c>
      <c r="F704" t="s">
        <v>6650</v>
      </c>
      <c r="G704">
        <v>2320050609</v>
      </c>
      <c r="H704" t="s">
        <v>2765</v>
      </c>
      <c r="I704" t="s">
        <v>36</v>
      </c>
      <c r="J704">
        <v>12000</v>
      </c>
    </row>
    <row r="705" spans="1:10" hidden="1" x14ac:dyDescent="0.25">
      <c r="A705">
        <v>2110100136</v>
      </c>
      <c r="B705">
        <v>50</v>
      </c>
      <c r="C705" t="s">
        <v>1208</v>
      </c>
      <c r="D705" t="s">
        <v>36</v>
      </c>
      <c r="E705">
        <v>12000</v>
      </c>
      <c r="F705" t="s">
        <v>6650</v>
      </c>
      <c r="G705">
        <v>2500030152</v>
      </c>
      <c r="H705" t="s">
        <v>3707</v>
      </c>
      <c r="I705" t="s">
        <v>36</v>
      </c>
      <c r="J705">
        <v>83</v>
      </c>
    </row>
    <row r="706" spans="1:10" hidden="1" x14ac:dyDescent="0.25">
      <c r="A706">
        <v>2110100136</v>
      </c>
      <c r="B706">
        <v>60</v>
      </c>
      <c r="C706" t="s">
        <v>1208</v>
      </c>
      <c r="D706" t="s">
        <v>36</v>
      </c>
      <c r="E706">
        <v>12000</v>
      </c>
      <c r="F706" t="s">
        <v>6650</v>
      </c>
      <c r="G706">
        <v>2500110024</v>
      </c>
      <c r="H706" t="s">
        <v>3951</v>
      </c>
      <c r="I706" t="s">
        <v>89</v>
      </c>
      <c r="J706">
        <v>5</v>
      </c>
    </row>
    <row r="707" spans="1:10" hidden="1" x14ac:dyDescent="0.25">
      <c r="A707">
        <v>2110100136</v>
      </c>
      <c r="B707">
        <v>70</v>
      </c>
      <c r="C707" t="s">
        <v>1208</v>
      </c>
      <c r="D707" t="s">
        <v>36</v>
      </c>
      <c r="E707">
        <v>12000</v>
      </c>
      <c r="F707" t="s">
        <v>6650</v>
      </c>
      <c r="G707">
        <v>2410110091</v>
      </c>
      <c r="H707" t="s">
        <v>3243</v>
      </c>
      <c r="I707" t="s">
        <v>89</v>
      </c>
      <c r="J707">
        <v>336</v>
      </c>
    </row>
    <row r="708" spans="1:10" hidden="1" x14ac:dyDescent="0.25">
      <c r="A708">
        <v>2110100137</v>
      </c>
      <c r="B708">
        <v>10</v>
      </c>
      <c r="C708" t="s">
        <v>1209</v>
      </c>
      <c r="D708" t="s">
        <v>36</v>
      </c>
      <c r="E708">
        <v>12000</v>
      </c>
      <c r="F708" t="s">
        <v>6650</v>
      </c>
      <c r="G708">
        <v>2310230056</v>
      </c>
      <c r="H708" t="s">
        <v>2580</v>
      </c>
      <c r="I708" t="s">
        <v>36</v>
      </c>
      <c r="J708">
        <v>12000</v>
      </c>
    </row>
    <row r="709" spans="1:10" hidden="1" x14ac:dyDescent="0.25">
      <c r="A709">
        <v>2110100137</v>
      </c>
      <c r="B709">
        <v>20</v>
      </c>
      <c r="C709" t="s">
        <v>1209</v>
      </c>
      <c r="D709" t="s">
        <v>36</v>
      </c>
      <c r="E709">
        <v>12000</v>
      </c>
      <c r="F709" t="s">
        <v>6650</v>
      </c>
      <c r="G709">
        <v>2310160265</v>
      </c>
      <c r="H709" t="s">
        <v>2374</v>
      </c>
      <c r="I709" t="s">
        <v>36</v>
      </c>
      <c r="J709">
        <v>12000</v>
      </c>
    </row>
    <row r="710" spans="1:10" hidden="1" x14ac:dyDescent="0.25">
      <c r="A710">
        <v>2110100137</v>
      </c>
      <c r="B710">
        <v>30</v>
      </c>
      <c r="C710" t="s">
        <v>1209</v>
      </c>
      <c r="D710" t="s">
        <v>36</v>
      </c>
      <c r="E710">
        <v>12000</v>
      </c>
      <c r="F710" t="s">
        <v>6650</v>
      </c>
      <c r="G710">
        <v>2310160002</v>
      </c>
      <c r="H710" t="s">
        <v>2333</v>
      </c>
      <c r="I710" t="s">
        <v>36</v>
      </c>
      <c r="J710">
        <v>12000</v>
      </c>
    </row>
    <row r="711" spans="1:10" hidden="1" x14ac:dyDescent="0.25">
      <c r="A711">
        <v>2110100137</v>
      </c>
      <c r="B711">
        <v>40</v>
      </c>
      <c r="C711" t="s">
        <v>1209</v>
      </c>
      <c r="D711" t="s">
        <v>36</v>
      </c>
      <c r="E711">
        <v>12000</v>
      </c>
      <c r="F711" t="s">
        <v>6650</v>
      </c>
      <c r="G711">
        <v>2320050610</v>
      </c>
      <c r="H711" t="s">
        <v>2766</v>
      </c>
      <c r="I711" t="s">
        <v>36</v>
      </c>
      <c r="J711">
        <v>12000</v>
      </c>
    </row>
    <row r="712" spans="1:10" hidden="1" x14ac:dyDescent="0.25">
      <c r="A712">
        <v>2110100137</v>
      </c>
      <c r="B712">
        <v>50</v>
      </c>
      <c r="C712" t="s">
        <v>1209</v>
      </c>
      <c r="D712" t="s">
        <v>36</v>
      </c>
      <c r="E712">
        <v>12000</v>
      </c>
      <c r="F712" t="s">
        <v>6650</v>
      </c>
      <c r="G712">
        <v>2500030152</v>
      </c>
      <c r="H712" t="s">
        <v>3707</v>
      </c>
      <c r="I712" t="s">
        <v>36</v>
      </c>
      <c r="J712">
        <v>83</v>
      </c>
    </row>
    <row r="713" spans="1:10" hidden="1" x14ac:dyDescent="0.25">
      <c r="A713">
        <v>2110100137</v>
      </c>
      <c r="B713">
        <v>60</v>
      </c>
      <c r="C713" t="s">
        <v>1209</v>
      </c>
      <c r="D713" t="s">
        <v>36</v>
      </c>
      <c r="E713">
        <v>12000</v>
      </c>
      <c r="F713" t="s">
        <v>6650</v>
      </c>
      <c r="G713">
        <v>2500110024</v>
      </c>
      <c r="H713" t="s">
        <v>3951</v>
      </c>
      <c r="I713" t="s">
        <v>89</v>
      </c>
      <c r="J713">
        <v>5</v>
      </c>
    </row>
    <row r="714" spans="1:10" hidden="1" x14ac:dyDescent="0.25">
      <c r="A714">
        <v>2110100137</v>
      </c>
      <c r="B714">
        <v>70</v>
      </c>
      <c r="C714" t="s">
        <v>1209</v>
      </c>
      <c r="D714" t="s">
        <v>36</v>
      </c>
      <c r="E714">
        <v>12000</v>
      </c>
      <c r="F714" t="s">
        <v>6650</v>
      </c>
      <c r="G714">
        <v>2410110090</v>
      </c>
      <c r="H714" t="s">
        <v>3242</v>
      </c>
      <c r="I714" t="s">
        <v>89</v>
      </c>
      <c r="J714">
        <v>336</v>
      </c>
    </row>
    <row r="715" spans="1:10" hidden="1" x14ac:dyDescent="0.25">
      <c r="A715">
        <v>2110100138</v>
      </c>
      <c r="B715">
        <v>10</v>
      </c>
      <c r="C715" t="s">
        <v>1210</v>
      </c>
      <c r="D715" t="s">
        <v>36</v>
      </c>
      <c r="E715">
        <v>12000</v>
      </c>
      <c r="F715" t="s">
        <v>6650</v>
      </c>
      <c r="G715">
        <v>2310230056</v>
      </c>
      <c r="H715" t="s">
        <v>2580</v>
      </c>
      <c r="I715" t="s">
        <v>36</v>
      </c>
      <c r="J715">
        <v>12000</v>
      </c>
    </row>
    <row r="716" spans="1:10" hidden="1" x14ac:dyDescent="0.25">
      <c r="A716">
        <v>2110100138</v>
      </c>
      <c r="B716">
        <v>20</v>
      </c>
      <c r="C716" t="s">
        <v>1210</v>
      </c>
      <c r="D716" t="s">
        <v>36</v>
      </c>
      <c r="E716">
        <v>12000</v>
      </c>
      <c r="F716" t="s">
        <v>6650</v>
      </c>
      <c r="G716">
        <v>2310160266</v>
      </c>
      <c r="H716" t="s">
        <v>2375</v>
      </c>
      <c r="I716" t="s">
        <v>36</v>
      </c>
      <c r="J716">
        <v>12000</v>
      </c>
    </row>
    <row r="717" spans="1:10" hidden="1" x14ac:dyDescent="0.25">
      <c r="A717">
        <v>2110100138</v>
      </c>
      <c r="B717">
        <v>30</v>
      </c>
      <c r="C717" t="s">
        <v>1210</v>
      </c>
      <c r="D717" t="s">
        <v>36</v>
      </c>
      <c r="E717">
        <v>12000</v>
      </c>
      <c r="F717" t="s">
        <v>6650</v>
      </c>
      <c r="G717">
        <v>2310160002</v>
      </c>
      <c r="H717" t="s">
        <v>2333</v>
      </c>
      <c r="I717" t="s">
        <v>36</v>
      </c>
      <c r="J717">
        <v>12000</v>
      </c>
    </row>
    <row r="718" spans="1:10" hidden="1" x14ac:dyDescent="0.25">
      <c r="A718">
        <v>2110100138</v>
      </c>
      <c r="B718">
        <v>40</v>
      </c>
      <c r="C718" t="s">
        <v>1210</v>
      </c>
      <c r="D718" t="s">
        <v>36</v>
      </c>
      <c r="E718">
        <v>12000</v>
      </c>
      <c r="F718" t="s">
        <v>6650</v>
      </c>
      <c r="G718">
        <v>2320050611</v>
      </c>
      <c r="H718" t="s">
        <v>2767</v>
      </c>
      <c r="I718" t="s">
        <v>36</v>
      </c>
      <c r="J718">
        <v>12000</v>
      </c>
    </row>
    <row r="719" spans="1:10" hidden="1" x14ac:dyDescent="0.25">
      <c r="A719">
        <v>2110100138</v>
      </c>
      <c r="B719">
        <v>50</v>
      </c>
      <c r="C719" t="s">
        <v>1210</v>
      </c>
      <c r="D719" t="s">
        <v>36</v>
      </c>
      <c r="E719">
        <v>12000</v>
      </c>
      <c r="F719" t="s">
        <v>6650</v>
      </c>
      <c r="G719">
        <v>2500030152</v>
      </c>
      <c r="H719" t="s">
        <v>3707</v>
      </c>
      <c r="I719" t="s">
        <v>36</v>
      </c>
      <c r="J719">
        <v>84</v>
      </c>
    </row>
    <row r="720" spans="1:10" hidden="1" x14ac:dyDescent="0.25">
      <c r="A720">
        <v>2110100138</v>
      </c>
      <c r="B720">
        <v>60</v>
      </c>
      <c r="C720" t="s">
        <v>1210</v>
      </c>
      <c r="D720" t="s">
        <v>36</v>
      </c>
      <c r="E720">
        <v>12000</v>
      </c>
      <c r="F720" t="s">
        <v>6650</v>
      </c>
      <c r="G720">
        <v>2500110024</v>
      </c>
      <c r="H720" t="s">
        <v>3951</v>
      </c>
      <c r="I720" t="s">
        <v>89</v>
      </c>
      <c r="J720">
        <v>5</v>
      </c>
    </row>
    <row r="721" spans="1:10" hidden="1" x14ac:dyDescent="0.25">
      <c r="A721">
        <v>2110100138</v>
      </c>
      <c r="B721">
        <v>70</v>
      </c>
      <c r="C721" t="s">
        <v>1210</v>
      </c>
      <c r="D721" t="s">
        <v>36</v>
      </c>
      <c r="E721">
        <v>12000</v>
      </c>
      <c r="F721" t="s">
        <v>6650</v>
      </c>
      <c r="G721">
        <v>2410110089</v>
      </c>
      <c r="H721" t="s">
        <v>3241</v>
      </c>
      <c r="I721" t="s">
        <v>89</v>
      </c>
      <c r="J721">
        <v>336</v>
      </c>
    </row>
    <row r="722" spans="1:10" hidden="1" x14ac:dyDescent="0.25">
      <c r="A722">
        <v>2110100139</v>
      </c>
      <c r="B722">
        <v>10</v>
      </c>
      <c r="C722" t="s">
        <v>1211</v>
      </c>
      <c r="D722" t="s">
        <v>36</v>
      </c>
      <c r="E722">
        <v>12000</v>
      </c>
      <c r="F722" t="s">
        <v>6650</v>
      </c>
      <c r="G722">
        <v>2310230056</v>
      </c>
      <c r="H722" t="s">
        <v>2580</v>
      </c>
      <c r="I722" t="s">
        <v>36</v>
      </c>
      <c r="J722">
        <v>12000</v>
      </c>
    </row>
    <row r="723" spans="1:10" hidden="1" x14ac:dyDescent="0.25">
      <c r="A723">
        <v>2110100139</v>
      </c>
      <c r="B723">
        <v>20</v>
      </c>
      <c r="C723" t="s">
        <v>1211</v>
      </c>
      <c r="D723" t="s">
        <v>36</v>
      </c>
      <c r="E723">
        <v>12000</v>
      </c>
      <c r="F723" t="s">
        <v>6650</v>
      </c>
      <c r="G723">
        <v>2310160267</v>
      </c>
      <c r="H723" t="s">
        <v>2376</v>
      </c>
      <c r="I723" t="s">
        <v>36</v>
      </c>
      <c r="J723">
        <v>12000</v>
      </c>
    </row>
    <row r="724" spans="1:10" hidden="1" x14ac:dyDescent="0.25">
      <c r="A724">
        <v>2110100139</v>
      </c>
      <c r="B724">
        <v>30</v>
      </c>
      <c r="C724" t="s">
        <v>1211</v>
      </c>
      <c r="D724" t="s">
        <v>36</v>
      </c>
      <c r="E724">
        <v>12000</v>
      </c>
      <c r="F724" t="s">
        <v>6650</v>
      </c>
      <c r="G724">
        <v>2310160002</v>
      </c>
      <c r="H724" t="s">
        <v>2333</v>
      </c>
      <c r="I724" t="s">
        <v>36</v>
      </c>
      <c r="J724">
        <v>12000</v>
      </c>
    </row>
    <row r="725" spans="1:10" hidden="1" x14ac:dyDescent="0.25">
      <c r="A725">
        <v>2110100139</v>
      </c>
      <c r="B725">
        <v>40</v>
      </c>
      <c r="C725" t="s">
        <v>1211</v>
      </c>
      <c r="D725" t="s">
        <v>36</v>
      </c>
      <c r="E725">
        <v>12000</v>
      </c>
      <c r="F725" t="s">
        <v>6650</v>
      </c>
      <c r="G725">
        <v>2320050612</v>
      </c>
      <c r="H725" t="s">
        <v>2768</v>
      </c>
      <c r="I725" t="s">
        <v>36</v>
      </c>
      <c r="J725">
        <v>12000</v>
      </c>
    </row>
    <row r="726" spans="1:10" hidden="1" x14ac:dyDescent="0.25">
      <c r="A726">
        <v>2110100139</v>
      </c>
      <c r="B726">
        <v>50</v>
      </c>
      <c r="C726" t="s">
        <v>1211</v>
      </c>
      <c r="D726" t="s">
        <v>36</v>
      </c>
      <c r="E726">
        <v>12000</v>
      </c>
      <c r="F726" t="s">
        <v>6650</v>
      </c>
      <c r="G726">
        <v>2500030152</v>
      </c>
      <c r="H726" t="s">
        <v>3707</v>
      </c>
      <c r="I726" t="s">
        <v>36</v>
      </c>
      <c r="J726">
        <v>83</v>
      </c>
    </row>
    <row r="727" spans="1:10" hidden="1" x14ac:dyDescent="0.25">
      <c r="A727">
        <v>2110100139</v>
      </c>
      <c r="B727">
        <v>60</v>
      </c>
      <c r="C727" t="s">
        <v>1211</v>
      </c>
      <c r="D727" t="s">
        <v>36</v>
      </c>
      <c r="E727">
        <v>12000</v>
      </c>
      <c r="F727" t="s">
        <v>6650</v>
      </c>
      <c r="G727">
        <v>2500110024</v>
      </c>
      <c r="H727" t="s">
        <v>3951</v>
      </c>
      <c r="I727" t="s">
        <v>89</v>
      </c>
      <c r="J727">
        <v>5</v>
      </c>
    </row>
    <row r="728" spans="1:10" hidden="1" x14ac:dyDescent="0.25">
      <c r="A728">
        <v>2110100139</v>
      </c>
      <c r="B728">
        <v>70</v>
      </c>
      <c r="C728" t="s">
        <v>1211</v>
      </c>
      <c r="D728" t="s">
        <v>36</v>
      </c>
      <c r="E728">
        <v>12000</v>
      </c>
      <c r="F728" t="s">
        <v>6650</v>
      </c>
      <c r="G728">
        <v>2410110088</v>
      </c>
      <c r="H728" t="s">
        <v>3240</v>
      </c>
      <c r="I728" t="s">
        <v>89</v>
      </c>
      <c r="J728">
        <v>336</v>
      </c>
    </row>
    <row r="729" spans="1:10" hidden="1" x14ac:dyDescent="0.25">
      <c r="A729">
        <v>2110100225</v>
      </c>
      <c r="B729">
        <v>10</v>
      </c>
      <c r="C729" t="s">
        <v>1244</v>
      </c>
      <c r="D729" t="s">
        <v>147</v>
      </c>
      <c r="E729">
        <v>1000</v>
      </c>
      <c r="G729">
        <v>2000050601</v>
      </c>
      <c r="H729" t="s">
        <v>255</v>
      </c>
      <c r="I729" t="s">
        <v>36</v>
      </c>
      <c r="J729">
        <v>1000</v>
      </c>
    </row>
    <row r="730" spans="1:10" hidden="1" x14ac:dyDescent="0.25">
      <c r="A730">
        <v>2110100225</v>
      </c>
      <c r="B730">
        <v>20</v>
      </c>
      <c r="C730" t="s">
        <v>1244</v>
      </c>
      <c r="D730" t="s">
        <v>147</v>
      </c>
      <c r="E730">
        <v>1000</v>
      </c>
      <c r="G730">
        <v>2000050603</v>
      </c>
      <c r="H730" t="s">
        <v>259</v>
      </c>
      <c r="I730" t="s">
        <v>36</v>
      </c>
      <c r="J730">
        <v>1000</v>
      </c>
    </row>
    <row r="731" spans="1:10" hidden="1" x14ac:dyDescent="0.25">
      <c r="A731">
        <v>2110100225</v>
      </c>
      <c r="B731">
        <v>30</v>
      </c>
      <c r="C731" t="s">
        <v>1244</v>
      </c>
      <c r="D731" t="s">
        <v>147</v>
      </c>
      <c r="E731">
        <v>1000</v>
      </c>
      <c r="G731">
        <v>2000070139</v>
      </c>
      <c r="H731" t="s">
        <v>295</v>
      </c>
      <c r="I731" t="s">
        <v>36</v>
      </c>
      <c r="J731">
        <v>1000</v>
      </c>
    </row>
    <row r="732" spans="1:10" hidden="1" x14ac:dyDescent="0.25">
      <c r="A732">
        <v>2110100225</v>
      </c>
      <c r="B732">
        <v>40</v>
      </c>
      <c r="C732" t="s">
        <v>1244</v>
      </c>
      <c r="D732" t="s">
        <v>147</v>
      </c>
      <c r="E732">
        <v>1000</v>
      </c>
      <c r="G732">
        <v>2000150041</v>
      </c>
      <c r="H732" t="s">
        <v>411</v>
      </c>
      <c r="I732" t="s">
        <v>36</v>
      </c>
      <c r="J732">
        <v>1000</v>
      </c>
    </row>
    <row r="733" spans="1:10" hidden="1" x14ac:dyDescent="0.25">
      <c r="A733">
        <v>2110100225</v>
      </c>
      <c r="B733">
        <v>50</v>
      </c>
      <c r="C733" t="s">
        <v>1244</v>
      </c>
      <c r="D733" t="s">
        <v>147</v>
      </c>
      <c r="E733">
        <v>1000</v>
      </c>
      <c r="G733">
        <v>2320071524</v>
      </c>
      <c r="H733" t="s">
        <v>2949</v>
      </c>
      <c r="I733" t="s">
        <v>36</v>
      </c>
      <c r="J733">
        <v>1000</v>
      </c>
    </row>
    <row r="734" spans="1:10" hidden="1" x14ac:dyDescent="0.25">
      <c r="A734">
        <v>2110100225</v>
      </c>
      <c r="B734">
        <v>60</v>
      </c>
      <c r="C734" t="s">
        <v>1244</v>
      </c>
      <c r="D734" t="s">
        <v>147</v>
      </c>
      <c r="E734">
        <v>1000</v>
      </c>
      <c r="G734">
        <v>2500090065</v>
      </c>
      <c r="H734" t="s">
        <v>3922</v>
      </c>
      <c r="I734" t="s">
        <v>36</v>
      </c>
      <c r="J734">
        <v>100</v>
      </c>
    </row>
    <row r="735" spans="1:10" hidden="1" x14ac:dyDescent="0.25">
      <c r="A735">
        <v>2110100225</v>
      </c>
      <c r="B735">
        <v>70</v>
      </c>
      <c r="C735" t="s">
        <v>1244</v>
      </c>
      <c r="D735" t="s">
        <v>147</v>
      </c>
      <c r="E735">
        <v>1000</v>
      </c>
      <c r="G735">
        <v>2500030226</v>
      </c>
      <c r="H735" t="s">
        <v>7301</v>
      </c>
      <c r="I735" t="s">
        <v>36</v>
      </c>
      <c r="J735">
        <v>10</v>
      </c>
    </row>
    <row r="736" spans="1:10" hidden="1" x14ac:dyDescent="0.25">
      <c r="A736">
        <v>2110100225</v>
      </c>
      <c r="B736">
        <v>80</v>
      </c>
      <c r="C736" t="s">
        <v>1244</v>
      </c>
      <c r="D736" t="s">
        <v>147</v>
      </c>
      <c r="E736">
        <v>1000</v>
      </c>
      <c r="G736">
        <v>2500150004</v>
      </c>
      <c r="H736" t="s">
        <v>3961</v>
      </c>
      <c r="I736" t="s">
        <v>36</v>
      </c>
      <c r="J736">
        <v>1</v>
      </c>
    </row>
    <row r="737" spans="1:10" hidden="1" x14ac:dyDescent="0.25">
      <c r="A737">
        <v>2110100225</v>
      </c>
      <c r="B737">
        <v>90</v>
      </c>
      <c r="C737" t="s">
        <v>1244</v>
      </c>
      <c r="D737" t="s">
        <v>147</v>
      </c>
      <c r="E737">
        <v>1000</v>
      </c>
      <c r="G737">
        <v>2500150007</v>
      </c>
      <c r="H737" t="s">
        <v>3962</v>
      </c>
      <c r="I737" t="s">
        <v>1000</v>
      </c>
      <c r="J737">
        <v>0.25</v>
      </c>
    </row>
    <row r="738" spans="1:10" hidden="1" x14ac:dyDescent="0.25">
      <c r="A738">
        <v>2110100227</v>
      </c>
      <c r="B738">
        <v>10</v>
      </c>
      <c r="C738" t="s">
        <v>1246</v>
      </c>
      <c r="D738" t="s">
        <v>147</v>
      </c>
      <c r="E738">
        <v>1650</v>
      </c>
      <c r="F738" t="s">
        <v>6648</v>
      </c>
      <c r="G738">
        <v>2000630065</v>
      </c>
      <c r="H738" t="s">
        <v>820</v>
      </c>
      <c r="I738" t="s">
        <v>36</v>
      </c>
      <c r="J738">
        <v>1650</v>
      </c>
    </row>
    <row r="739" spans="1:10" hidden="1" x14ac:dyDescent="0.25">
      <c r="A739">
        <v>2110100227</v>
      </c>
      <c r="B739">
        <v>20</v>
      </c>
      <c r="C739" t="s">
        <v>1246</v>
      </c>
      <c r="D739" t="s">
        <v>147</v>
      </c>
      <c r="E739">
        <v>1650</v>
      </c>
      <c r="F739" t="s">
        <v>6648</v>
      </c>
      <c r="G739">
        <v>2000020080</v>
      </c>
      <c r="H739" t="s">
        <v>150</v>
      </c>
      <c r="I739" t="s">
        <v>36</v>
      </c>
      <c r="J739">
        <v>1650</v>
      </c>
    </row>
    <row r="740" spans="1:10" hidden="1" x14ac:dyDescent="0.25">
      <c r="A740">
        <v>2110100227</v>
      </c>
      <c r="B740">
        <v>30</v>
      </c>
      <c r="C740" t="s">
        <v>1246</v>
      </c>
      <c r="D740" t="s">
        <v>147</v>
      </c>
      <c r="E740">
        <v>1650</v>
      </c>
      <c r="F740" t="s">
        <v>6648</v>
      </c>
      <c r="G740">
        <v>2500030019</v>
      </c>
      <c r="H740" t="s">
        <v>7283</v>
      </c>
      <c r="I740" t="s">
        <v>36</v>
      </c>
      <c r="J740">
        <v>70</v>
      </c>
    </row>
    <row r="741" spans="1:10" hidden="1" x14ac:dyDescent="0.25">
      <c r="A741">
        <v>2110100227</v>
      </c>
      <c r="B741">
        <v>40</v>
      </c>
      <c r="C741" t="s">
        <v>1246</v>
      </c>
      <c r="D741" t="s">
        <v>147</v>
      </c>
      <c r="E741">
        <v>1650</v>
      </c>
      <c r="F741" t="s">
        <v>6648</v>
      </c>
      <c r="G741">
        <v>2320071503</v>
      </c>
      <c r="H741" t="s">
        <v>2935</v>
      </c>
      <c r="I741" t="s">
        <v>36</v>
      </c>
      <c r="J741">
        <v>1670</v>
      </c>
    </row>
    <row r="742" spans="1:10" hidden="1" x14ac:dyDescent="0.25">
      <c r="A742">
        <v>2110100227</v>
      </c>
      <c r="B742">
        <v>50</v>
      </c>
      <c r="C742" t="s">
        <v>1246</v>
      </c>
      <c r="D742" t="s">
        <v>147</v>
      </c>
      <c r="E742">
        <v>1650</v>
      </c>
      <c r="F742" t="s">
        <v>6648</v>
      </c>
      <c r="G742">
        <v>2500150007</v>
      </c>
      <c r="H742" t="s">
        <v>3962</v>
      </c>
      <c r="I742" t="s">
        <v>1000</v>
      </c>
      <c r="J742">
        <v>4</v>
      </c>
    </row>
    <row r="743" spans="1:10" hidden="1" x14ac:dyDescent="0.25">
      <c r="A743">
        <v>2110100227</v>
      </c>
      <c r="B743">
        <v>60</v>
      </c>
      <c r="C743" t="s">
        <v>1246</v>
      </c>
      <c r="D743" t="s">
        <v>147</v>
      </c>
      <c r="E743">
        <v>1650</v>
      </c>
      <c r="F743" t="s">
        <v>6648</v>
      </c>
      <c r="G743">
        <v>2500150004</v>
      </c>
      <c r="H743" t="s">
        <v>3961</v>
      </c>
      <c r="I743" t="s">
        <v>36</v>
      </c>
      <c r="J743">
        <v>2</v>
      </c>
    </row>
    <row r="744" spans="1:10" hidden="1" x14ac:dyDescent="0.25">
      <c r="A744">
        <v>2110100227</v>
      </c>
      <c r="B744">
        <v>70</v>
      </c>
      <c r="C744" t="s">
        <v>1246</v>
      </c>
      <c r="D744" t="s">
        <v>147</v>
      </c>
      <c r="E744">
        <v>1650</v>
      </c>
      <c r="F744" t="s">
        <v>6648</v>
      </c>
      <c r="G744">
        <v>2500090019</v>
      </c>
      <c r="H744" t="s">
        <v>4835</v>
      </c>
      <c r="I744" t="s">
        <v>36</v>
      </c>
      <c r="J744">
        <v>140</v>
      </c>
    </row>
    <row r="745" spans="1:10" hidden="1" x14ac:dyDescent="0.25">
      <c r="A745">
        <v>2110100244</v>
      </c>
      <c r="B745">
        <v>10</v>
      </c>
      <c r="C745" t="s">
        <v>1260</v>
      </c>
      <c r="D745" t="s">
        <v>1216</v>
      </c>
      <c r="E745">
        <v>1000</v>
      </c>
      <c r="F745" t="s">
        <v>6648</v>
      </c>
      <c r="G745">
        <v>2140110604</v>
      </c>
      <c r="H745" t="s">
        <v>1705</v>
      </c>
      <c r="I745" t="s">
        <v>36</v>
      </c>
      <c r="J745">
        <v>5</v>
      </c>
    </row>
    <row r="746" spans="1:10" hidden="1" x14ac:dyDescent="0.25">
      <c r="A746">
        <v>2110100244</v>
      </c>
      <c r="B746">
        <v>20</v>
      </c>
      <c r="C746" t="s">
        <v>1260</v>
      </c>
      <c r="D746" t="s">
        <v>1216</v>
      </c>
      <c r="E746">
        <v>1000</v>
      </c>
      <c r="F746" t="s">
        <v>6648</v>
      </c>
      <c r="G746">
        <v>2000140133</v>
      </c>
      <c r="H746" t="s">
        <v>363</v>
      </c>
      <c r="I746" t="s">
        <v>36</v>
      </c>
      <c r="J746">
        <v>1</v>
      </c>
    </row>
    <row r="747" spans="1:10" hidden="1" x14ac:dyDescent="0.25">
      <c r="A747">
        <v>2110100244</v>
      </c>
      <c r="B747">
        <v>30</v>
      </c>
      <c r="C747" t="s">
        <v>1260</v>
      </c>
      <c r="D747" t="s">
        <v>1216</v>
      </c>
      <c r="E747">
        <v>1000</v>
      </c>
      <c r="F747" t="s">
        <v>6648</v>
      </c>
      <c r="G747">
        <v>2110020095</v>
      </c>
      <c r="H747" t="s">
        <v>18</v>
      </c>
      <c r="I747" t="s">
        <v>36</v>
      </c>
      <c r="J747">
        <v>1</v>
      </c>
    </row>
    <row r="748" spans="1:10" hidden="1" x14ac:dyDescent="0.25">
      <c r="A748">
        <v>2110100244</v>
      </c>
      <c r="B748">
        <v>40</v>
      </c>
      <c r="C748" t="s">
        <v>1260</v>
      </c>
      <c r="D748" t="s">
        <v>1216</v>
      </c>
      <c r="E748">
        <v>1000</v>
      </c>
      <c r="F748" t="s">
        <v>6648</v>
      </c>
      <c r="G748">
        <v>2000140106</v>
      </c>
      <c r="H748" t="s">
        <v>350</v>
      </c>
      <c r="I748" t="s">
        <v>36</v>
      </c>
      <c r="J748">
        <v>2</v>
      </c>
    </row>
    <row r="749" spans="1:10" hidden="1" x14ac:dyDescent="0.25">
      <c r="A749">
        <v>2110100244</v>
      </c>
      <c r="B749">
        <v>50</v>
      </c>
      <c r="C749" t="s">
        <v>1260</v>
      </c>
      <c r="D749" t="s">
        <v>1216</v>
      </c>
      <c r="E749">
        <v>1000</v>
      </c>
      <c r="F749" t="s">
        <v>6648</v>
      </c>
      <c r="G749">
        <v>2110080227</v>
      </c>
      <c r="H749" t="s">
        <v>1204</v>
      </c>
      <c r="I749" t="s">
        <v>36</v>
      </c>
      <c r="J749">
        <v>2</v>
      </c>
    </row>
    <row r="750" spans="1:10" hidden="1" x14ac:dyDescent="0.25">
      <c r="A750">
        <v>2110100244</v>
      </c>
      <c r="B750">
        <v>60</v>
      </c>
      <c r="C750" t="s">
        <v>1260</v>
      </c>
      <c r="D750" t="s">
        <v>1216</v>
      </c>
      <c r="E750">
        <v>1000</v>
      </c>
      <c r="F750" t="s">
        <v>6648</v>
      </c>
      <c r="G750">
        <v>2110080229</v>
      </c>
      <c r="H750" t="s">
        <v>1206</v>
      </c>
      <c r="I750" t="s">
        <v>36</v>
      </c>
      <c r="J750">
        <v>2</v>
      </c>
    </row>
    <row r="751" spans="1:10" hidden="1" x14ac:dyDescent="0.25">
      <c r="A751">
        <v>2110100244</v>
      </c>
      <c r="B751">
        <v>70</v>
      </c>
      <c r="C751" t="s">
        <v>1260</v>
      </c>
      <c r="D751" t="s">
        <v>1216</v>
      </c>
      <c r="E751">
        <v>1000</v>
      </c>
      <c r="F751" t="s">
        <v>6648</v>
      </c>
      <c r="G751">
        <v>2000160039</v>
      </c>
      <c r="H751" t="s">
        <v>418</v>
      </c>
      <c r="I751" t="s">
        <v>36</v>
      </c>
      <c r="J751">
        <v>1</v>
      </c>
    </row>
    <row r="752" spans="1:10" hidden="1" x14ac:dyDescent="0.25">
      <c r="A752">
        <v>2110100244</v>
      </c>
      <c r="B752">
        <v>80</v>
      </c>
      <c r="C752" t="s">
        <v>1260</v>
      </c>
      <c r="D752" t="s">
        <v>1216</v>
      </c>
      <c r="E752">
        <v>1000</v>
      </c>
      <c r="F752" t="s">
        <v>6648</v>
      </c>
      <c r="G752">
        <v>2000020075</v>
      </c>
      <c r="H752" t="s">
        <v>141</v>
      </c>
      <c r="I752" t="s">
        <v>36</v>
      </c>
      <c r="J752">
        <v>1</v>
      </c>
    </row>
    <row r="753" spans="1:10" hidden="1" x14ac:dyDescent="0.25">
      <c r="A753">
        <v>2110100244</v>
      </c>
      <c r="B753">
        <v>90</v>
      </c>
      <c r="C753" t="s">
        <v>1260</v>
      </c>
      <c r="D753" t="s">
        <v>1216</v>
      </c>
      <c r="E753">
        <v>1000</v>
      </c>
      <c r="F753" t="s">
        <v>6648</v>
      </c>
      <c r="G753">
        <v>2000940006</v>
      </c>
      <c r="H753" t="s">
        <v>1002</v>
      </c>
      <c r="I753" t="s">
        <v>36</v>
      </c>
      <c r="J753">
        <v>1</v>
      </c>
    </row>
    <row r="754" spans="1:10" hidden="1" x14ac:dyDescent="0.25">
      <c r="A754">
        <v>2110100244</v>
      </c>
      <c r="B754">
        <v>100</v>
      </c>
      <c r="C754" t="s">
        <v>1260</v>
      </c>
      <c r="D754" t="s">
        <v>1216</v>
      </c>
      <c r="E754">
        <v>1000</v>
      </c>
      <c r="F754" t="s">
        <v>6648</v>
      </c>
      <c r="G754">
        <v>2000630065</v>
      </c>
      <c r="H754" t="s">
        <v>820</v>
      </c>
      <c r="I754" t="s">
        <v>36</v>
      </c>
      <c r="J754">
        <v>1</v>
      </c>
    </row>
    <row r="755" spans="1:10" hidden="1" x14ac:dyDescent="0.25">
      <c r="A755">
        <v>2110100244</v>
      </c>
      <c r="B755">
        <v>110</v>
      </c>
      <c r="C755" t="s">
        <v>1260</v>
      </c>
      <c r="D755" t="s">
        <v>1216</v>
      </c>
      <c r="E755">
        <v>1000</v>
      </c>
      <c r="F755" t="s">
        <v>6648</v>
      </c>
      <c r="G755">
        <v>2000030051</v>
      </c>
      <c r="H755" t="s">
        <v>159</v>
      </c>
      <c r="I755" t="s">
        <v>36</v>
      </c>
      <c r="J755">
        <v>1</v>
      </c>
    </row>
    <row r="756" spans="1:10" hidden="1" x14ac:dyDescent="0.25">
      <c r="A756">
        <v>2110100244</v>
      </c>
      <c r="B756">
        <v>120</v>
      </c>
      <c r="C756" t="s">
        <v>1260</v>
      </c>
      <c r="D756" t="s">
        <v>1216</v>
      </c>
      <c r="E756">
        <v>1000</v>
      </c>
      <c r="F756" t="s">
        <v>6648</v>
      </c>
      <c r="G756">
        <v>2320071535</v>
      </c>
      <c r="H756" t="s">
        <v>2954</v>
      </c>
      <c r="I756" t="s">
        <v>36</v>
      </c>
      <c r="J756">
        <v>1</v>
      </c>
    </row>
    <row r="757" spans="1:10" hidden="1" x14ac:dyDescent="0.25">
      <c r="A757">
        <v>2110100244</v>
      </c>
      <c r="B757">
        <v>130</v>
      </c>
      <c r="C757" t="s">
        <v>1260</v>
      </c>
      <c r="D757" t="s">
        <v>1216</v>
      </c>
      <c r="E757">
        <v>1000</v>
      </c>
      <c r="F757" t="s">
        <v>6648</v>
      </c>
      <c r="G757">
        <v>2500090097</v>
      </c>
      <c r="H757" t="s">
        <v>3940</v>
      </c>
      <c r="I757" t="s">
        <v>36</v>
      </c>
      <c r="J757">
        <v>1</v>
      </c>
    </row>
    <row r="758" spans="1:10" hidden="1" x14ac:dyDescent="0.25">
      <c r="A758">
        <v>2110110001</v>
      </c>
      <c r="B758">
        <v>10</v>
      </c>
      <c r="C758" t="s">
        <v>1265</v>
      </c>
      <c r="D758" t="s">
        <v>36</v>
      </c>
      <c r="E758">
        <v>100000</v>
      </c>
      <c r="F758" t="s">
        <v>6657</v>
      </c>
      <c r="G758">
        <v>2310160552</v>
      </c>
      <c r="H758" t="s">
        <v>2445</v>
      </c>
      <c r="I758" t="s">
        <v>36</v>
      </c>
      <c r="J758">
        <v>100000</v>
      </c>
    </row>
    <row r="759" spans="1:10" hidden="1" x14ac:dyDescent="0.25">
      <c r="A759">
        <v>2110110001</v>
      </c>
      <c r="B759">
        <v>20</v>
      </c>
      <c r="C759" t="s">
        <v>1265</v>
      </c>
      <c r="D759" t="s">
        <v>36</v>
      </c>
      <c r="E759">
        <v>100000</v>
      </c>
      <c r="F759" t="s">
        <v>6657</v>
      </c>
      <c r="G759">
        <v>2310230040</v>
      </c>
      <c r="H759" t="s">
        <v>2579</v>
      </c>
      <c r="I759" t="s">
        <v>36</v>
      </c>
      <c r="J759">
        <v>100000</v>
      </c>
    </row>
    <row r="760" spans="1:10" hidden="1" x14ac:dyDescent="0.25">
      <c r="A760">
        <v>2110110001</v>
      </c>
      <c r="B760">
        <v>30</v>
      </c>
      <c r="C760" t="s">
        <v>1265</v>
      </c>
      <c r="D760" t="s">
        <v>36</v>
      </c>
      <c r="E760">
        <v>100000</v>
      </c>
      <c r="F760" t="s">
        <v>6657</v>
      </c>
      <c r="G760">
        <v>2310320088</v>
      </c>
      <c r="H760" t="s">
        <v>2623</v>
      </c>
      <c r="I760" t="s">
        <v>89</v>
      </c>
      <c r="J760">
        <v>12745.921305182343</v>
      </c>
    </row>
    <row r="761" spans="1:10" hidden="1" x14ac:dyDescent="0.25">
      <c r="A761">
        <v>2110110001</v>
      </c>
      <c r="B761">
        <v>40</v>
      </c>
      <c r="C761" t="s">
        <v>1265</v>
      </c>
      <c r="D761" t="s">
        <v>36</v>
      </c>
      <c r="E761">
        <v>100000</v>
      </c>
      <c r="F761" t="s">
        <v>6657</v>
      </c>
      <c r="G761">
        <v>2500030080</v>
      </c>
      <c r="H761" t="s">
        <v>4825</v>
      </c>
      <c r="I761" t="s">
        <v>36</v>
      </c>
      <c r="J761">
        <v>2083</v>
      </c>
    </row>
    <row r="762" spans="1:10" hidden="1" x14ac:dyDescent="0.25">
      <c r="A762">
        <v>2110110001</v>
      </c>
      <c r="B762">
        <v>50</v>
      </c>
      <c r="C762" t="s">
        <v>1265</v>
      </c>
      <c r="D762" t="s">
        <v>36</v>
      </c>
      <c r="E762">
        <v>100000</v>
      </c>
      <c r="F762" t="s">
        <v>6657</v>
      </c>
      <c r="G762">
        <v>2500070227</v>
      </c>
      <c r="H762" t="s">
        <v>3773</v>
      </c>
      <c r="I762" t="s">
        <v>36</v>
      </c>
      <c r="J762">
        <v>100000</v>
      </c>
    </row>
    <row r="763" spans="1:10" hidden="1" x14ac:dyDescent="0.25">
      <c r="A763">
        <v>2110110002</v>
      </c>
      <c r="B763">
        <v>10</v>
      </c>
      <c r="C763" t="s">
        <v>1266</v>
      </c>
      <c r="D763" t="s">
        <v>36</v>
      </c>
      <c r="E763">
        <v>100000</v>
      </c>
      <c r="F763" t="s">
        <v>6657</v>
      </c>
      <c r="G763">
        <v>2310160552</v>
      </c>
      <c r="H763" t="s">
        <v>2445</v>
      </c>
      <c r="I763" t="s">
        <v>36</v>
      </c>
      <c r="J763">
        <v>100000</v>
      </c>
    </row>
    <row r="764" spans="1:10" hidden="1" x14ac:dyDescent="0.25">
      <c r="A764">
        <v>2110110002</v>
      </c>
      <c r="B764">
        <v>20</v>
      </c>
      <c r="C764" t="s">
        <v>1266</v>
      </c>
      <c r="D764" t="s">
        <v>36</v>
      </c>
      <c r="E764">
        <v>100000</v>
      </c>
      <c r="F764" t="s">
        <v>6657</v>
      </c>
      <c r="G764">
        <v>2310230030</v>
      </c>
      <c r="H764" t="s">
        <v>2578</v>
      </c>
      <c r="I764" t="s">
        <v>36</v>
      </c>
      <c r="J764">
        <v>100000</v>
      </c>
    </row>
    <row r="765" spans="1:10" hidden="1" x14ac:dyDescent="0.25">
      <c r="A765">
        <v>2110110002</v>
      </c>
      <c r="B765">
        <v>30</v>
      </c>
      <c r="C765" t="s">
        <v>1266</v>
      </c>
      <c r="D765" t="s">
        <v>36</v>
      </c>
      <c r="E765">
        <v>100000</v>
      </c>
      <c r="F765" t="s">
        <v>6657</v>
      </c>
      <c r="G765">
        <v>2310320088</v>
      </c>
      <c r="H765" t="s">
        <v>2623</v>
      </c>
      <c r="I765" t="s">
        <v>89</v>
      </c>
      <c r="J765">
        <v>24598.849986452718</v>
      </c>
    </row>
    <row r="766" spans="1:10" hidden="1" x14ac:dyDescent="0.25">
      <c r="A766">
        <v>2110110002</v>
      </c>
      <c r="B766">
        <v>40</v>
      </c>
      <c r="C766" t="s">
        <v>1266</v>
      </c>
      <c r="D766" t="s">
        <v>36</v>
      </c>
      <c r="E766">
        <v>100000</v>
      </c>
      <c r="F766" t="s">
        <v>6657</v>
      </c>
      <c r="G766">
        <v>2500030019</v>
      </c>
      <c r="H766" t="s">
        <v>7283</v>
      </c>
      <c r="I766" t="s">
        <v>36</v>
      </c>
      <c r="J766">
        <v>4175.5727488936391</v>
      </c>
    </row>
    <row r="767" spans="1:10" hidden="1" x14ac:dyDescent="0.25">
      <c r="A767">
        <v>2110110002</v>
      </c>
      <c r="B767">
        <v>50</v>
      </c>
      <c r="C767" t="s">
        <v>1266</v>
      </c>
      <c r="D767" t="s">
        <v>36</v>
      </c>
      <c r="E767">
        <v>100000</v>
      </c>
      <c r="F767" t="s">
        <v>6657</v>
      </c>
      <c r="G767">
        <v>2500070226</v>
      </c>
      <c r="H767" t="s">
        <v>3772</v>
      </c>
      <c r="I767" t="s">
        <v>36</v>
      </c>
      <c r="J767">
        <v>100000</v>
      </c>
    </row>
    <row r="768" spans="1:10" hidden="1" x14ac:dyDescent="0.25">
      <c r="A768">
        <v>2110110004</v>
      </c>
      <c r="B768">
        <v>10</v>
      </c>
      <c r="C768" t="s">
        <v>1267</v>
      </c>
      <c r="D768" t="s">
        <v>36</v>
      </c>
      <c r="E768">
        <v>100000</v>
      </c>
      <c r="F768" t="s">
        <v>6657</v>
      </c>
      <c r="G768">
        <v>2310160090</v>
      </c>
      <c r="H768" t="s">
        <v>2341</v>
      </c>
      <c r="I768" t="s">
        <v>36</v>
      </c>
      <c r="J768">
        <v>100000</v>
      </c>
    </row>
    <row r="769" spans="1:10" hidden="1" x14ac:dyDescent="0.25">
      <c r="A769">
        <v>2110110004</v>
      </c>
      <c r="B769">
        <v>20</v>
      </c>
      <c r="C769" t="s">
        <v>1267</v>
      </c>
      <c r="D769" t="s">
        <v>36</v>
      </c>
      <c r="E769">
        <v>100000</v>
      </c>
      <c r="F769" t="s">
        <v>6657</v>
      </c>
      <c r="G769">
        <v>2310230020</v>
      </c>
      <c r="H769" t="s">
        <v>2577</v>
      </c>
      <c r="I769" t="s">
        <v>36</v>
      </c>
      <c r="J769">
        <v>100000</v>
      </c>
    </row>
    <row r="770" spans="1:10" hidden="1" x14ac:dyDescent="0.25">
      <c r="A770">
        <v>2110110004</v>
      </c>
      <c r="B770">
        <v>30</v>
      </c>
      <c r="C770" t="s">
        <v>1267</v>
      </c>
      <c r="D770" t="s">
        <v>36</v>
      </c>
      <c r="E770">
        <v>100000</v>
      </c>
      <c r="F770" t="s">
        <v>6657</v>
      </c>
      <c r="G770">
        <v>2310320088</v>
      </c>
      <c r="H770" t="s">
        <v>2623</v>
      </c>
      <c r="I770" t="s">
        <v>89</v>
      </c>
      <c r="J770">
        <v>22810.481320324328</v>
      </c>
    </row>
    <row r="771" spans="1:10" hidden="1" x14ac:dyDescent="0.25">
      <c r="A771">
        <v>2110110004</v>
      </c>
      <c r="B771">
        <v>40</v>
      </c>
      <c r="C771" t="s">
        <v>1267</v>
      </c>
      <c r="D771" t="s">
        <v>36</v>
      </c>
      <c r="E771">
        <v>100000</v>
      </c>
      <c r="F771" t="s">
        <v>6657</v>
      </c>
      <c r="G771">
        <v>2500030045</v>
      </c>
      <c r="H771" t="s">
        <v>4824</v>
      </c>
      <c r="I771" t="s">
        <v>36</v>
      </c>
      <c r="J771">
        <v>1192.2770227529759</v>
      </c>
    </row>
    <row r="772" spans="1:10" hidden="1" x14ac:dyDescent="0.25">
      <c r="A772">
        <v>2110110004</v>
      </c>
      <c r="B772">
        <v>50</v>
      </c>
      <c r="C772" t="s">
        <v>1267</v>
      </c>
      <c r="D772" t="s">
        <v>36</v>
      </c>
      <c r="E772">
        <v>100000</v>
      </c>
      <c r="F772" t="s">
        <v>6657</v>
      </c>
      <c r="G772">
        <v>2500070137</v>
      </c>
      <c r="H772" t="s">
        <v>7342</v>
      </c>
      <c r="I772" t="s">
        <v>36</v>
      </c>
      <c r="J772">
        <v>100000</v>
      </c>
    </row>
    <row r="773" spans="1:10" hidden="1" x14ac:dyDescent="0.25">
      <c r="A773">
        <v>2110110025</v>
      </c>
      <c r="B773">
        <v>10</v>
      </c>
      <c r="C773" t="s">
        <v>1269</v>
      </c>
      <c r="D773" t="s">
        <v>36</v>
      </c>
      <c r="E773">
        <v>100000</v>
      </c>
      <c r="F773" t="s">
        <v>6657</v>
      </c>
      <c r="G773">
        <v>2310160552</v>
      </c>
      <c r="H773" t="s">
        <v>2445</v>
      </c>
      <c r="I773" t="s">
        <v>36</v>
      </c>
      <c r="J773">
        <v>100000</v>
      </c>
    </row>
    <row r="774" spans="1:10" hidden="1" x14ac:dyDescent="0.25">
      <c r="A774">
        <v>2110110025</v>
      </c>
      <c r="B774">
        <v>20</v>
      </c>
      <c r="C774" t="s">
        <v>1269</v>
      </c>
      <c r="D774" t="s">
        <v>36</v>
      </c>
      <c r="E774">
        <v>100000</v>
      </c>
      <c r="F774" t="s">
        <v>6657</v>
      </c>
      <c r="G774">
        <v>2310230085</v>
      </c>
      <c r="H774" t="s">
        <v>6825</v>
      </c>
      <c r="I774" t="s">
        <v>36</v>
      </c>
      <c r="J774">
        <v>100000</v>
      </c>
    </row>
    <row r="775" spans="1:10" hidden="1" x14ac:dyDescent="0.25">
      <c r="A775">
        <v>2110110025</v>
      </c>
      <c r="B775">
        <v>30</v>
      </c>
      <c r="C775" t="s">
        <v>1269</v>
      </c>
      <c r="D775" t="s">
        <v>36</v>
      </c>
      <c r="E775">
        <v>100000</v>
      </c>
      <c r="F775" t="s">
        <v>6657</v>
      </c>
      <c r="G775">
        <v>2310320088</v>
      </c>
      <c r="H775" t="s">
        <v>2623</v>
      </c>
      <c r="I775" t="s">
        <v>89</v>
      </c>
      <c r="J775">
        <v>6208.4842995169083</v>
      </c>
    </row>
    <row r="776" spans="1:10" hidden="1" x14ac:dyDescent="0.25">
      <c r="A776">
        <v>2110110025</v>
      </c>
      <c r="B776">
        <v>40</v>
      </c>
      <c r="C776" t="s">
        <v>1269</v>
      </c>
      <c r="D776" t="s">
        <v>36</v>
      </c>
      <c r="E776">
        <v>100000</v>
      </c>
      <c r="F776" t="s">
        <v>6657</v>
      </c>
      <c r="G776">
        <v>2500030225</v>
      </c>
      <c r="H776" t="s">
        <v>7300</v>
      </c>
      <c r="I776" t="s">
        <v>36</v>
      </c>
      <c r="J776">
        <v>695.38798309178742</v>
      </c>
    </row>
    <row r="777" spans="1:10" hidden="1" x14ac:dyDescent="0.25">
      <c r="A777">
        <v>2110110025</v>
      </c>
      <c r="B777">
        <v>50</v>
      </c>
      <c r="C777" t="s">
        <v>1269</v>
      </c>
      <c r="D777" t="s">
        <v>36</v>
      </c>
      <c r="E777">
        <v>100000</v>
      </c>
      <c r="F777" t="s">
        <v>6657</v>
      </c>
      <c r="G777">
        <v>2500070363</v>
      </c>
      <c r="H777" t="s">
        <v>3774</v>
      </c>
      <c r="I777" t="s">
        <v>36</v>
      </c>
      <c r="J777">
        <v>100000</v>
      </c>
    </row>
    <row r="778" spans="1:10" hidden="1" x14ac:dyDescent="0.25">
      <c r="A778">
        <v>2110110033</v>
      </c>
      <c r="B778">
        <v>10</v>
      </c>
      <c r="C778" t="s">
        <v>1273</v>
      </c>
      <c r="D778" t="s">
        <v>36</v>
      </c>
      <c r="E778">
        <v>100000</v>
      </c>
      <c r="F778" t="s">
        <v>6655</v>
      </c>
      <c r="G778">
        <v>2310160166</v>
      </c>
      <c r="H778" t="s">
        <v>2346</v>
      </c>
      <c r="I778" t="s">
        <v>36</v>
      </c>
      <c r="J778">
        <v>100000</v>
      </c>
    </row>
    <row r="779" spans="1:10" hidden="1" x14ac:dyDescent="0.25">
      <c r="A779">
        <v>2110110033</v>
      </c>
      <c r="B779">
        <v>20</v>
      </c>
      <c r="C779" t="s">
        <v>1273</v>
      </c>
      <c r="D779" t="s">
        <v>36</v>
      </c>
      <c r="E779">
        <v>100000</v>
      </c>
      <c r="F779" t="s">
        <v>6655</v>
      </c>
      <c r="G779">
        <v>2310230012</v>
      </c>
      <c r="H779" t="s">
        <v>6823</v>
      </c>
      <c r="I779" t="s">
        <v>36</v>
      </c>
      <c r="J779">
        <v>100000</v>
      </c>
    </row>
    <row r="780" spans="1:10" hidden="1" x14ac:dyDescent="0.25">
      <c r="A780">
        <v>2110110033</v>
      </c>
      <c r="B780">
        <v>30</v>
      </c>
      <c r="C780" t="s">
        <v>1273</v>
      </c>
      <c r="D780" t="s">
        <v>36</v>
      </c>
      <c r="E780">
        <v>100000</v>
      </c>
      <c r="F780" t="s">
        <v>6655</v>
      </c>
      <c r="G780">
        <v>2310320407</v>
      </c>
      <c r="H780" t="s">
        <v>5770</v>
      </c>
      <c r="I780" t="s">
        <v>89</v>
      </c>
      <c r="J780">
        <v>23497.63505103311</v>
      </c>
    </row>
    <row r="781" spans="1:10" hidden="1" x14ac:dyDescent="0.25">
      <c r="A781">
        <v>2110110033</v>
      </c>
      <c r="B781">
        <v>40</v>
      </c>
      <c r="C781" t="s">
        <v>1273</v>
      </c>
      <c r="D781" t="s">
        <v>36</v>
      </c>
      <c r="E781">
        <v>100000</v>
      </c>
      <c r="F781" t="s">
        <v>6655</v>
      </c>
      <c r="G781">
        <v>2500030019</v>
      </c>
      <c r="H781" t="s">
        <v>7283</v>
      </c>
      <c r="I781" t="s">
        <v>36</v>
      </c>
      <c r="J781">
        <v>4163.5735623599703</v>
      </c>
    </row>
    <row r="782" spans="1:10" hidden="1" x14ac:dyDescent="0.25">
      <c r="A782">
        <v>2110110033</v>
      </c>
      <c r="B782">
        <v>50</v>
      </c>
      <c r="C782" t="s">
        <v>1273</v>
      </c>
      <c r="D782" t="s">
        <v>36</v>
      </c>
      <c r="E782">
        <v>100000</v>
      </c>
      <c r="F782" t="s">
        <v>6655</v>
      </c>
      <c r="G782">
        <v>2500070430</v>
      </c>
      <c r="H782" t="s">
        <v>7343</v>
      </c>
      <c r="I782" t="s">
        <v>36</v>
      </c>
      <c r="J782">
        <v>100000</v>
      </c>
    </row>
    <row r="783" spans="1:10" hidden="1" x14ac:dyDescent="0.25">
      <c r="A783">
        <v>2110110043</v>
      </c>
      <c r="B783">
        <v>10</v>
      </c>
      <c r="C783" t="s">
        <v>1280</v>
      </c>
      <c r="D783" t="s">
        <v>36</v>
      </c>
      <c r="E783">
        <v>1000</v>
      </c>
      <c r="F783" t="s">
        <v>6657</v>
      </c>
      <c r="G783">
        <v>2310230094</v>
      </c>
      <c r="H783" t="s">
        <v>6826</v>
      </c>
      <c r="I783" t="s">
        <v>36</v>
      </c>
      <c r="J783">
        <v>342747.09360219061</v>
      </c>
    </row>
    <row r="784" spans="1:10" hidden="1" x14ac:dyDescent="0.25">
      <c r="A784">
        <v>2110110043</v>
      </c>
      <c r="B784">
        <v>20</v>
      </c>
      <c r="C784" t="s">
        <v>1280</v>
      </c>
      <c r="D784" t="s">
        <v>36</v>
      </c>
      <c r="E784">
        <v>1000</v>
      </c>
      <c r="F784" t="s">
        <v>6657</v>
      </c>
      <c r="G784">
        <v>2310160166</v>
      </c>
      <c r="H784" t="s">
        <v>2346</v>
      </c>
      <c r="I784" t="s">
        <v>36</v>
      </c>
      <c r="J784">
        <v>1000</v>
      </c>
    </row>
    <row r="785" spans="1:10" hidden="1" x14ac:dyDescent="0.25">
      <c r="A785">
        <v>2110110043</v>
      </c>
      <c r="B785">
        <v>30</v>
      </c>
      <c r="C785" t="s">
        <v>1280</v>
      </c>
      <c r="D785" t="s">
        <v>36</v>
      </c>
      <c r="E785">
        <v>1000</v>
      </c>
      <c r="F785" t="s">
        <v>6657</v>
      </c>
      <c r="G785">
        <v>2500070529</v>
      </c>
      <c r="H785" t="s">
        <v>3808</v>
      </c>
      <c r="I785" t="s">
        <v>36</v>
      </c>
      <c r="J785">
        <v>1000</v>
      </c>
    </row>
    <row r="786" spans="1:10" hidden="1" x14ac:dyDescent="0.25">
      <c r="A786">
        <v>2110110043</v>
      </c>
      <c r="B786">
        <v>40</v>
      </c>
      <c r="C786" t="s">
        <v>1280</v>
      </c>
      <c r="D786" t="s">
        <v>36</v>
      </c>
      <c r="E786">
        <v>1000</v>
      </c>
      <c r="F786" t="s">
        <v>6657</v>
      </c>
      <c r="G786">
        <v>2500030225</v>
      </c>
      <c r="H786" t="s">
        <v>7300</v>
      </c>
      <c r="I786" t="s">
        <v>36</v>
      </c>
      <c r="J786">
        <v>7</v>
      </c>
    </row>
    <row r="787" spans="1:10" hidden="1" x14ac:dyDescent="0.25">
      <c r="A787">
        <v>2110110043</v>
      </c>
      <c r="B787">
        <v>50</v>
      </c>
      <c r="C787" t="s">
        <v>1280</v>
      </c>
      <c r="D787" t="s">
        <v>36</v>
      </c>
      <c r="E787">
        <v>1000</v>
      </c>
      <c r="F787" t="s">
        <v>6657</v>
      </c>
      <c r="G787">
        <v>2310320474</v>
      </c>
      <c r="H787" t="s">
        <v>6467</v>
      </c>
      <c r="I787" t="s">
        <v>89</v>
      </c>
      <c r="J787">
        <v>62</v>
      </c>
    </row>
    <row r="788" spans="1:10" hidden="1" x14ac:dyDescent="0.25">
      <c r="A788">
        <v>2110110044</v>
      </c>
      <c r="B788">
        <v>10</v>
      </c>
      <c r="C788" t="s">
        <v>1281</v>
      </c>
      <c r="D788" t="s">
        <v>36</v>
      </c>
      <c r="E788">
        <v>1000</v>
      </c>
      <c r="F788" t="s">
        <v>6657</v>
      </c>
      <c r="G788">
        <v>2310230094</v>
      </c>
      <c r="H788" t="s">
        <v>6826</v>
      </c>
      <c r="I788" t="s">
        <v>36</v>
      </c>
      <c r="J788">
        <v>1000</v>
      </c>
    </row>
    <row r="789" spans="1:10" hidden="1" x14ac:dyDescent="0.25">
      <c r="A789">
        <v>2110110044</v>
      </c>
      <c r="B789">
        <v>20</v>
      </c>
      <c r="C789" t="s">
        <v>1281</v>
      </c>
      <c r="D789" t="s">
        <v>36</v>
      </c>
      <c r="E789">
        <v>1000</v>
      </c>
      <c r="F789" t="s">
        <v>6657</v>
      </c>
      <c r="G789">
        <v>2310160166</v>
      </c>
      <c r="H789" t="s">
        <v>2346</v>
      </c>
      <c r="I789" t="s">
        <v>36</v>
      </c>
      <c r="J789">
        <v>1000</v>
      </c>
    </row>
    <row r="790" spans="1:10" hidden="1" x14ac:dyDescent="0.25">
      <c r="A790">
        <v>2110110044</v>
      </c>
      <c r="B790">
        <v>30</v>
      </c>
      <c r="C790" t="s">
        <v>1281</v>
      </c>
      <c r="D790" t="s">
        <v>36</v>
      </c>
      <c r="E790">
        <v>1000</v>
      </c>
      <c r="F790" t="s">
        <v>6657</v>
      </c>
      <c r="G790">
        <v>2500070529</v>
      </c>
      <c r="H790" t="s">
        <v>3808</v>
      </c>
      <c r="I790" t="s">
        <v>36</v>
      </c>
      <c r="J790">
        <v>1000</v>
      </c>
    </row>
    <row r="791" spans="1:10" hidden="1" x14ac:dyDescent="0.25">
      <c r="A791">
        <v>2110110044</v>
      </c>
      <c r="B791">
        <v>40</v>
      </c>
      <c r="C791" t="s">
        <v>1281</v>
      </c>
      <c r="D791" t="s">
        <v>36</v>
      </c>
      <c r="E791">
        <v>1000</v>
      </c>
      <c r="F791" t="s">
        <v>6657</v>
      </c>
      <c r="G791">
        <v>2500030225</v>
      </c>
      <c r="H791" t="s">
        <v>7300</v>
      </c>
      <c r="I791" t="s">
        <v>36</v>
      </c>
      <c r="J791">
        <v>7</v>
      </c>
    </row>
    <row r="792" spans="1:10" hidden="1" x14ac:dyDescent="0.25">
      <c r="A792">
        <v>2110110044</v>
      </c>
      <c r="B792">
        <v>50</v>
      </c>
      <c r="C792" t="s">
        <v>1281</v>
      </c>
      <c r="D792" t="s">
        <v>36</v>
      </c>
      <c r="E792">
        <v>1000</v>
      </c>
      <c r="F792" t="s">
        <v>6657</v>
      </c>
      <c r="G792">
        <v>2310320475</v>
      </c>
      <c r="H792" t="s">
        <v>6468</v>
      </c>
      <c r="I792" t="s">
        <v>89</v>
      </c>
      <c r="J792">
        <v>62</v>
      </c>
    </row>
    <row r="793" spans="1:10" hidden="1" x14ac:dyDescent="0.25">
      <c r="A793">
        <v>2110120124</v>
      </c>
      <c r="B793">
        <v>10</v>
      </c>
      <c r="C793" t="s">
        <v>1297</v>
      </c>
      <c r="D793" t="s">
        <v>147</v>
      </c>
      <c r="E793">
        <v>3270</v>
      </c>
      <c r="F793" t="s">
        <v>6648</v>
      </c>
      <c r="G793">
        <v>2310370101</v>
      </c>
      <c r="H793" t="s">
        <v>2664</v>
      </c>
      <c r="I793" t="s">
        <v>36</v>
      </c>
      <c r="J793">
        <v>3270</v>
      </c>
    </row>
    <row r="794" spans="1:10" hidden="1" x14ac:dyDescent="0.25">
      <c r="A794">
        <v>2110120124</v>
      </c>
      <c r="B794">
        <v>20</v>
      </c>
      <c r="C794" t="s">
        <v>1297</v>
      </c>
      <c r="D794" t="s">
        <v>147</v>
      </c>
      <c r="E794">
        <v>3270</v>
      </c>
      <c r="F794" t="s">
        <v>6648</v>
      </c>
      <c r="G794">
        <v>2310370102</v>
      </c>
      <c r="H794" t="s">
        <v>2665</v>
      </c>
      <c r="I794" t="s">
        <v>36</v>
      </c>
      <c r="J794">
        <v>3270</v>
      </c>
    </row>
    <row r="795" spans="1:10" hidden="1" x14ac:dyDescent="0.25">
      <c r="A795">
        <v>2110120124</v>
      </c>
      <c r="B795">
        <v>30</v>
      </c>
      <c r="C795" t="s">
        <v>1297</v>
      </c>
      <c r="D795" t="s">
        <v>147</v>
      </c>
      <c r="E795">
        <v>3270</v>
      </c>
      <c r="F795" t="s">
        <v>6648</v>
      </c>
      <c r="G795">
        <v>2310370103</v>
      </c>
      <c r="H795" t="s">
        <v>2666</v>
      </c>
      <c r="I795" t="s">
        <v>36</v>
      </c>
      <c r="J795">
        <v>3270</v>
      </c>
    </row>
    <row r="796" spans="1:10" hidden="1" x14ac:dyDescent="0.25">
      <c r="A796">
        <v>2110120124</v>
      </c>
      <c r="B796">
        <v>40</v>
      </c>
      <c r="C796" t="s">
        <v>1297</v>
      </c>
      <c r="D796" t="s">
        <v>147</v>
      </c>
      <c r="E796">
        <v>3270</v>
      </c>
      <c r="F796" t="s">
        <v>6648</v>
      </c>
      <c r="G796">
        <v>2320070349</v>
      </c>
      <c r="H796" t="s">
        <v>2850</v>
      </c>
      <c r="I796" t="s">
        <v>36</v>
      </c>
      <c r="J796">
        <v>3290</v>
      </c>
    </row>
    <row r="797" spans="1:10" hidden="1" x14ac:dyDescent="0.25">
      <c r="A797">
        <v>2110120124</v>
      </c>
      <c r="B797">
        <v>50</v>
      </c>
      <c r="C797" t="s">
        <v>1297</v>
      </c>
      <c r="D797" t="s">
        <v>147</v>
      </c>
      <c r="E797">
        <v>3270</v>
      </c>
      <c r="F797" t="s">
        <v>6648</v>
      </c>
      <c r="G797">
        <v>2500030045</v>
      </c>
      <c r="H797" t="s">
        <v>4824</v>
      </c>
      <c r="I797" t="s">
        <v>36</v>
      </c>
      <c r="J797">
        <v>29</v>
      </c>
    </row>
    <row r="798" spans="1:10" hidden="1" x14ac:dyDescent="0.25">
      <c r="A798">
        <v>2110120124</v>
      </c>
      <c r="B798">
        <v>60</v>
      </c>
      <c r="C798" t="s">
        <v>1297</v>
      </c>
      <c r="D798" t="s">
        <v>147</v>
      </c>
      <c r="E798">
        <v>3270</v>
      </c>
      <c r="F798" t="s">
        <v>6648</v>
      </c>
      <c r="G798">
        <v>2500150007</v>
      </c>
      <c r="H798" t="s">
        <v>3962</v>
      </c>
      <c r="I798" t="s">
        <v>1000</v>
      </c>
      <c r="J798">
        <v>4</v>
      </c>
    </row>
    <row r="799" spans="1:10" hidden="1" x14ac:dyDescent="0.25">
      <c r="A799">
        <v>2110120124</v>
      </c>
      <c r="B799">
        <v>70</v>
      </c>
      <c r="C799" t="s">
        <v>1297</v>
      </c>
      <c r="D799" t="s">
        <v>147</v>
      </c>
      <c r="E799">
        <v>3270</v>
      </c>
      <c r="F799" t="s">
        <v>6648</v>
      </c>
      <c r="G799">
        <v>2500150004</v>
      </c>
      <c r="H799" t="s">
        <v>3961</v>
      </c>
      <c r="I799" t="s">
        <v>36</v>
      </c>
      <c r="J799">
        <v>2</v>
      </c>
    </row>
    <row r="800" spans="1:10" hidden="1" x14ac:dyDescent="0.25">
      <c r="A800">
        <v>2110120124</v>
      </c>
      <c r="B800">
        <v>80</v>
      </c>
      <c r="C800" t="s">
        <v>1297</v>
      </c>
      <c r="D800" t="s">
        <v>147</v>
      </c>
      <c r="E800">
        <v>3270</v>
      </c>
      <c r="F800" t="s">
        <v>6648</v>
      </c>
      <c r="G800">
        <v>2500090019</v>
      </c>
      <c r="H800" t="s">
        <v>4835</v>
      </c>
      <c r="I800" t="s">
        <v>36</v>
      </c>
      <c r="J800">
        <v>275</v>
      </c>
    </row>
    <row r="801" spans="1:10" hidden="1" x14ac:dyDescent="0.25">
      <c r="A801">
        <v>2110120140</v>
      </c>
      <c r="B801">
        <v>10</v>
      </c>
      <c r="C801" t="s">
        <v>1310</v>
      </c>
      <c r="D801" t="s">
        <v>147</v>
      </c>
      <c r="E801">
        <v>1000</v>
      </c>
      <c r="G801">
        <v>2000020075</v>
      </c>
      <c r="H801" t="s">
        <v>141</v>
      </c>
      <c r="I801" t="s">
        <v>36</v>
      </c>
      <c r="J801">
        <v>1000</v>
      </c>
    </row>
    <row r="802" spans="1:10" hidden="1" x14ac:dyDescent="0.25">
      <c r="A802">
        <v>2110120140</v>
      </c>
      <c r="B802">
        <v>20</v>
      </c>
      <c r="C802" t="s">
        <v>1310</v>
      </c>
      <c r="D802" t="s">
        <v>147</v>
      </c>
      <c r="E802">
        <v>1000</v>
      </c>
      <c r="G802">
        <v>2320070365</v>
      </c>
      <c r="H802" t="s">
        <v>2857</v>
      </c>
      <c r="I802" t="s">
        <v>36</v>
      </c>
      <c r="J802">
        <v>1000</v>
      </c>
    </row>
    <row r="803" spans="1:10" hidden="1" x14ac:dyDescent="0.25">
      <c r="A803">
        <v>2110120140</v>
      </c>
      <c r="B803">
        <v>30</v>
      </c>
      <c r="C803" t="s">
        <v>1310</v>
      </c>
      <c r="D803" t="s">
        <v>147</v>
      </c>
      <c r="E803">
        <v>1000</v>
      </c>
      <c r="G803">
        <v>2500090065</v>
      </c>
      <c r="H803" t="s">
        <v>3922</v>
      </c>
      <c r="I803" t="s">
        <v>36</v>
      </c>
      <c r="J803">
        <v>100</v>
      </c>
    </row>
    <row r="804" spans="1:10" hidden="1" x14ac:dyDescent="0.25">
      <c r="A804">
        <v>2110120140</v>
      </c>
      <c r="B804">
        <v>40</v>
      </c>
      <c r="C804" t="s">
        <v>1310</v>
      </c>
      <c r="D804" t="s">
        <v>147</v>
      </c>
      <c r="E804">
        <v>1000</v>
      </c>
      <c r="G804">
        <v>2500030047</v>
      </c>
      <c r="H804" t="s">
        <v>7285</v>
      </c>
      <c r="I804" t="s">
        <v>36</v>
      </c>
      <c r="J804">
        <v>10</v>
      </c>
    </row>
    <row r="805" spans="1:10" hidden="1" x14ac:dyDescent="0.25">
      <c r="A805">
        <v>2110120140</v>
      </c>
      <c r="B805">
        <v>50</v>
      </c>
      <c r="C805" t="s">
        <v>1310</v>
      </c>
      <c r="D805" t="s">
        <v>147</v>
      </c>
      <c r="E805">
        <v>1000</v>
      </c>
      <c r="G805">
        <v>2500150004</v>
      </c>
      <c r="H805" t="s">
        <v>3961</v>
      </c>
      <c r="I805" t="s">
        <v>36</v>
      </c>
      <c r="J805">
        <v>1</v>
      </c>
    </row>
    <row r="806" spans="1:10" hidden="1" x14ac:dyDescent="0.25">
      <c r="A806">
        <v>2110120140</v>
      </c>
      <c r="B806">
        <v>60</v>
      </c>
      <c r="C806" t="s">
        <v>1310</v>
      </c>
      <c r="D806" t="s">
        <v>147</v>
      </c>
      <c r="E806">
        <v>1000</v>
      </c>
      <c r="G806">
        <v>2500150007</v>
      </c>
      <c r="H806" t="s">
        <v>3962</v>
      </c>
      <c r="I806" t="s">
        <v>1000</v>
      </c>
      <c r="J806">
        <v>0.25</v>
      </c>
    </row>
    <row r="807" spans="1:10" hidden="1" x14ac:dyDescent="0.25">
      <c r="A807">
        <v>2110120276</v>
      </c>
      <c r="B807">
        <v>10</v>
      </c>
      <c r="C807" t="s">
        <v>1315</v>
      </c>
      <c r="D807" t="s">
        <v>147</v>
      </c>
      <c r="E807">
        <v>2720</v>
      </c>
      <c r="F807" t="s">
        <v>6648</v>
      </c>
      <c r="G807">
        <v>2310190035</v>
      </c>
      <c r="H807" t="s">
        <v>2504</v>
      </c>
      <c r="I807" t="s">
        <v>36</v>
      </c>
      <c r="J807">
        <v>2720</v>
      </c>
    </row>
    <row r="808" spans="1:10" hidden="1" x14ac:dyDescent="0.25">
      <c r="A808">
        <v>2110120276</v>
      </c>
      <c r="B808">
        <v>20</v>
      </c>
      <c r="C808" t="s">
        <v>1315</v>
      </c>
      <c r="D808" t="s">
        <v>147</v>
      </c>
      <c r="E808">
        <v>2720</v>
      </c>
      <c r="F808" t="s">
        <v>6648</v>
      </c>
      <c r="G808">
        <v>2310190036</v>
      </c>
      <c r="H808" t="s">
        <v>2505</v>
      </c>
      <c r="I808" t="s">
        <v>36</v>
      </c>
      <c r="J808">
        <v>2720</v>
      </c>
    </row>
    <row r="809" spans="1:10" hidden="1" x14ac:dyDescent="0.25">
      <c r="A809">
        <v>2110120276</v>
      </c>
      <c r="B809">
        <v>30</v>
      </c>
      <c r="C809" t="s">
        <v>1315</v>
      </c>
      <c r="D809" t="s">
        <v>147</v>
      </c>
      <c r="E809">
        <v>2720</v>
      </c>
      <c r="F809" t="s">
        <v>6648</v>
      </c>
      <c r="G809">
        <v>2310190037</v>
      </c>
      <c r="H809" t="s">
        <v>6464</v>
      </c>
      <c r="I809" t="s">
        <v>36</v>
      </c>
      <c r="J809">
        <v>2720</v>
      </c>
    </row>
    <row r="810" spans="1:10" hidden="1" x14ac:dyDescent="0.25">
      <c r="A810">
        <v>2110120276</v>
      </c>
      <c r="B810">
        <v>40</v>
      </c>
      <c r="C810" t="s">
        <v>1315</v>
      </c>
      <c r="D810" t="s">
        <v>147</v>
      </c>
      <c r="E810">
        <v>2720</v>
      </c>
      <c r="F810" t="s">
        <v>6648</v>
      </c>
      <c r="G810">
        <v>2320070685</v>
      </c>
      <c r="H810" t="s">
        <v>2883</v>
      </c>
      <c r="I810" t="s">
        <v>36</v>
      </c>
      <c r="J810">
        <v>2720</v>
      </c>
    </row>
    <row r="811" spans="1:10" hidden="1" x14ac:dyDescent="0.25">
      <c r="A811">
        <v>2110120276</v>
      </c>
      <c r="B811">
        <v>50</v>
      </c>
      <c r="C811" t="s">
        <v>1315</v>
      </c>
      <c r="D811" t="s">
        <v>147</v>
      </c>
      <c r="E811">
        <v>2720</v>
      </c>
      <c r="F811" t="s">
        <v>6648</v>
      </c>
      <c r="G811">
        <v>2500030045</v>
      </c>
      <c r="H811" t="s">
        <v>4824</v>
      </c>
      <c r="I811" t="s">
        <v>36</v>
      </c>
      <c r="J811">
        <v>24</v>
      </c>
    </row>
    <row r="812" spans="1:10" hidden="1" x14ac:dyDescent="0.25">
      <c r="A812">
        <v>2110120276</v>
      </c>
      <c r="B812">
        <v>60</v>
      </c>
      <c r="C812" t="s">
        <v>1315</v>
      </c>
      <c r="D812" t="s">
        <v>147</v>
      </c>
      <c r="E812">
        <v>2720</v>
      </c>
      <c r="F812" t="s">
        <v>6648</v>
      </c>
      <c r="G812">
        <v>2500150007</v>
      </c>
      <c r="H812" t="s">
        <v>3962</v>
      </c>
      <c r="I812" t="s">
        <v>1000</v>
      </c>
      <c r="J812">
        <v>4</v>
      </c>
    </row>
    <row r="813" spans="1:10" hidden="1" x14ac:dyDescent="0.25">
      <c r="A813">
        <v>2110120276</v>
      </c>
      <c r="B813">
        <v>70</v>
      </c>
      <c r="C813" t="s">
        <v>1315</v>
      </c>
      <c r="D813" t="s">
        <v>147</v>
      </c>
      <c r="E813">
        <v>2720</v>
      </c>
      <c r="F813" t="s">
        <v>6648</v>
      </c>
      <c r="G813">
        <v>2500150004</v>
      </c>
      <c r="H813" t="s">
        <v>3961</v>
      </c>
      <c r="I813" t="s">
        <v>36</v>
      </c>
      <c r="J813">
        <v>2</v>
      </c>
    </row>
    <row r="814" spans="1:10" hidden="1" x14ac:dyDescent="0.25">
      <c r="A814">
        <v>2110120276</v>
      </c>
      <c r="B814">
        <v>80</v>
      </c>
      <c r="C814" t="s">
        <v>1315</v>
      </c>
      <c r="D814" t="s">
        <v>147</v>
      </c>
      <c r="E814">
        <v>2720</v>
      </c>
      <c r="F814" t="s">
        <v>6648</v>
      </c>
      <c r="G814">
        <v>2500090019</v>
      </c>
      <c r="H814" t="s">
        <v>4835</v>
      </c>
      <c r="I814" t="s">
        <v>36</v>
      </c>
      <c r="J814">
        <v>230</v>
      </c>
    </row>
    <row r="815" spans="1:10" hidden="1" x14ac:dyDescent="0.25">
      <c r="A815">
        <v>2110120306</v>
      </c>
      <c r="B815">
        <v>10</v>
      </c>
      <c r="C815" t="s">
        <v>1318</v>
      </c>
      <c r="D815" t="s">
        <v>147</v>
      </c>
      <c r="E815">
        <v>1200</v>
      </c>
      <c r="G815">
        <v>2000150041</v>
      </c>
      <c r="H815" t="s">
        <v>411</v>
      </c>
      <c r="I815" t="s">
        <v>36</v>
      </c>
      <c r="J815">
        <v>1200</v>
      </c>
    </row>
    <row r="816" spans="1:10" hidden="1" x14ac:dyDescent="0.25">
      <c r="A816">
        <v>2110120306</v>
      </c>
      <c r="B816">
        <v>20</v>
      </c>
      <c r="C816" t="s">
        <v>1318</v>
      </c>
      <c r="D816" t="s">
        <v>147</v>
      </c>
      <c r="E816">
        <v>1200</v>
      </c>
      <c r="G816">
        <v>2320071335</v>
      </c>
      <c r="H816" t="s">
        <v>2896</v>
      </c>
      <c r="I816" t="s">
        <v>36</v>
      </c>
      <c r="J816">
        <v>1200</v>
      </c>
    </row>
    <row r="817" spans="1:10" hidden="1" x14ac:dyDescent="0.25">
      <c r="A817">
        <v>2110120306</v>
      </c>
      <c r="B817">
        <v>30</v>
      </c>
      <c r="C817" t="s">
        <v>1318</v>
      </c>
      <c r="D817" t="s">
        <v>147</v>
      </c>
      <c r="E817">
        <v>1200</v>
      </c>
      <c r="G817">
        <v>2500090065</v>
      </c>
      <c r="H817" t="s">
        <v>3922</v>
      </c>
      <c r="I817" t="s">
        <v>36</v>
      </c>
      <c r="J817">
        <v>100</v>
      </c>
    </row>
    <row r="818" spans="1:10" hidden="1" x14ac:dyDescent="0.25">
      <c r="A818">
        <v>2110120306</v>
      </c>
      <c r="B818">
        <v>40</v>
      </c>
      <c r="C818" t="s">
        <v>1318</v>
      </c>
      <c r="D818" t="s">
        <v>147</v>
      </c>
      <c r="E818">
        <v>1200</v>
      </c>
      <c r="G818">
        <v>2500030226</v>
      </c>
      <c r="H818" t="s">
        <v>7301</v>
      </c>
      <c r="I818" t="s">
        <v>36</v>
      </c>
      <c r="J818">
        <v>10</v>
      </c>
    </row>
    <row r="819" spans="1:10" hidden="1" x14ac:dyDescent="0.25">
      <c r="A819">
        <v>2110120306</v>
      </c>
      <c r="B819">
        <v>50</v>
      </c>
      <c r="C819" t="s">
        <v>1318</v>
      </c>
      <c r="D819" t="s">
        <v>147</v>
      </c>
      <c r="E819">
        <v>1200</v>
      </c>
      <c r="G819">
        <v>2500150004</v>
      </c>
      <c r="H819" t="s">
        <v>3961</v>
      </c>
      <c r="I819" t="s">
        <v>36</v>
      </c>
      <c r="J819">
        <v>1</v>
      </c>
    </row>
    <row r="820" spans="1:10" hidden="1" x14ac:dyDescent="0.25">
      <c r="A820">
        <v>2110120306</v>
      </c>
      <c r="B820">
        <v>60</v>
      </c>
      <c r="C820" t="s">
        <v>1318</v>
      </c>
      <c r="D820" t="s">
        <v>147</v>
      </c>
      <c r="E820">
        <v>1200</v>
      </c>
      <c r="G820">
        <v>2500150007</v>
      </c>
      <c r="H820" t="s">
        <v>3962</v>
      </c>
      <c r="I820" t="s">
        <v>1000</v>
      </c>
      <c r="J820">
        <v>0.25</v>
      </c>
    </row>
    <row r="821" spans="1:10" hidden="1" x14ac:dyDescent="0.25">
      <c r="A821">
        <v>2110120349</v>
      </c>
      <c r="B821">
        <v>10</v>
      </c>
      <c r="C821" t="s">
        <v>6407</v>
      </c>
      <c r="D821" t="s">
        <v>36</v>
      </c>
      <c r="E821">
        <v>600</v>
      </c>
      <c r="F821" t="s">
        <v>6648</v>
      </c>
      <c r="G821">
        <v>2000150041</v>
      </c>
      <c r="H821" t="s">
        <v>411</v>
      </c>
      <c r="I821" t="s">
        <v>36</v>
      </c>
      <c r="J821">
        <v>600</v>
      </c>
    </row>
    <row r="822" spans="1:10" hidden="1" x14ac:dyDescent="0.25">
      <c r="A822">
        <v>2110120349</v>
      </c>
      <c r="B822">
        <v>20</v>
      </c>
      <c r="C822" t="s">
        <v>6407</v>
      </c>
      <c r="D822" t="s">
        <v>36</v>
      </c>
      <c r="E822">
        <v>600</v>
      </c>
      <c r="F822" t="s">
        <v>6648</v>
      </c>
      <c r="G822">
        <v>2320071335</v>
      </c>
      <c r="H822" t="s">
        <v>2896</v>
      </c>
      <c r="I822" t="s">
        <v>36</v>
      </c>
      <c r="J822">
        <v>610</v>
      </c>
    </row>
    <row r="823" spans="1:10" hidden="1" x14ac:dyDescent="0.25">
      <c r="A823">
        <v>2110120349</v>
      </c>
      <c r="B823">
        <v>30</v>
      </c>
      <c r="C823" t="s">
        <v>6407</v>
      </c>
      <c r="D823" t="s">
        <v>36</v>
      </c>
      <c r="E823">
        <v>600</v>
      </c>
      <c r="F823" t="s">
        <v>6648</v>
      </c>
      <c r="G823">
        <v>2500030045</v>
      </c>
      <c r="H823" t="s">
        <v>4824</v>
      </c>
      <c r="I823" t="s">
        <v>36</v>
      </c>
      <c r="J823">
        <v>3</v>
      </c>
    </row>
    <row r="824" spans="1:10" hidden="1" x14ac:dyDescent="0.25">
      <c r="A824">
        <v>2110120349</v>
      </c>
      <c r="B824">
        <v>40</v>
      </c>
      <c r="C824" t="s">
        <v>6407</v>
      </c>
      <c r="D824" t="s">
        <v>36</v>
      </c>
      <c r="E824">
        <v>600</v>
      </c>
      <c r="F824" t="s">
        <v>6648</v>
      </c>
      <c r="G824">
        <v>2500150007</v>
      </c>
      <c r="H824" t="s">
        <v>3962</v>
      </c>
      <c r="I824" t="s">
        <v>1000</v>
      </c>
      <c r="J824">
        <v>1</v>
      </c>
    </row>
    <row r="825" spans="1:10" hidden="1" x14ac:dyDescent="0.25">
      <c r="A825">
        <v>2110120349</v>
      </c>
      <c r="B825">
        <v>50</v>
      </c>
      <c r="C825" t="s">
        <v>6407</v>
      </c>
      <c r="D825" t="s">
        <v>36</v>
      </c>
      <c r="E825">
        <v>600</v>
      </c>
      <c r="F825" t="s">
        <v>6648</v>
      </c>
      <c r="G825">
        <v>2500150004</v>
      </c>
      <c r="H825" t="s">
        <v>3961</v>
      </c>
      <c r="I825" t="s">
        <v>36</v>
      </c>
      <c r="J825">
        <v>1</v>
      </c>
    </row>
    <row r="826" spans="1:10" hidden="1" x14ac:dyDescent="0.25">
      <c r="A826">
        <v>2110120349</v>
      </c>
      <c r="B826">
        <v>60</v>
      </c>
      <c r="C826" t="s">
        <v>6407</v>
      </c>
      <c r="D826" t="s">
        <v>36</v>
      </c>
      <c r="E826">
        <v>600</v>
      </c>
      <c r="F826" t="s">
        <v>6648</v>
      </c>
      <c r="G826">
        <v>2500090019</v>
      </c>
      <c r="H826" t="s">
        <v>4835</v>
      </c>
      <c r="I826" t="s">
        <v>36</v>
      </c>
      <c r="J826">
        <v>50</v>
      </c>
    </row>
    <row r="827" spans="1:10" hidden="1" x14ac:dyDescent="0.25">
      <c r="A827">
        <v>2110120374</v>
      </c>
      <c r="B827">
        <v>10</v>
      </c>
      <c r="C827" t="s">
        <v>1338</v>
      </c>
      <c r="D827" t="s">
        <v>147</v>
      </c>
      <c r="E827">
        <v>1200</v>
      </c>
      <c r="G827">
        <v>2000600049</v>
      </c>
      <c r="H827" t="s">
        <v>788</v>
      </c>
      <c r="I827" t="s">
        <v>36</v>
      </c>
      <c r="J827">
        <v>1200</v>
      </c>
    </row>
    <row r="828" spans="1:10" hidden="1" x14ac:dyDescent="0.25">
      <c r="A828">
        <v>2110120374</v>
      </c>
      <c r="B828">
        <v>20</v>
      </c>
      <c r="C828" t="s">
        <v>1338</v>
      </c>
      <c r="D828" t="s">
        <v>147</v>
      </c>
      <c r="E828">
        <v>1200</v>
      </c>
      <c r="G828">
        <v>2320071375</v>
      </c>
      <c r="H828" t="s">
        <v>2907</v>
      </c>
      <c r="I828" t="s">
        <v>36</v>
      </c>
      <c r="J828">
        <v>1200</v>
      </c>
    </row>
    <row r="829" spans="1:10" hidden="1" x14ac:dyDescent="0.25">
      <c r="A829">
        <v>2110120374</v>
      </c>
      <c r="B829">
        <v>30</v>
      </c>
      <c r="C829" t="s">
        <v>1338</v>
      </c>
      <c r="D829" t="s">
        <v>147</v>
      </c>
      <c r="E829">
        <v>1200</v>
      </c>
      <c r="G829">
        <v>2500030226</v>
      </c>
      <c r="H829" t="s">
        <v>7301</v>
      </c>
      <c r="I829" t="s">
        <v>36</v>
      </c>
      <c r="J829">
        <v>20</v>
      </c>
    </row>
    <row r="830" spans="1:10" hidden="1" x14ac:dyDescent="0.25">
      <c r="A830">
        <v>2110120374</v>
      </c>
      <c r="B830">
        <v>40</v>
      </c>
      <c r="C830" t="s">
        <v>1338</v>
      </c>
      <c r="D830" t="s">
        <v>147</v>
      </c>
      <c r="E830">
        <v>1200</v>
      </c>
      <c r="G830">
        <v>2500090020</v>
      </c>
      <c r="H830" t="s">
        <v>3916</v>
      </c>
      <c r="I830" t="s">
        <v>36</v>
      </c>
      <c r="J830">
        <v>100</v>
      </c>
    </row>
    <row r="831" spans="1:10" hidden="1" x14ac:dyDescent="0.25">
      <c r="A831">
        <v>2110120374</v>
      </c>
      <c r="B831">
        <v>50</v>
      </c>
      <c r="C831" t="s">
        <v>1338</v>
      </c>
      <c r="D831" t="s">
        <v>147</v>
      </c>
      <c r="E831">
        <v>1200</v>
      </c>
      <c r="G831">
        <v>2500150004</v>
      </c>
      <c r="H831" t="s">
        <v>3961</v>
      </c>
      <c r="I831" t="s">
        <v>36</v>
      </c>
      <c r="J831">
        <v>1</v>
      </c>
    </row>
    <row r="832" spans="1:10" hidden="1" x14ac:dyDescent="0.25">
      <c r="A832">
        <v>2110120374</v>
      </c>
      <c r="B832">
        <v>60</v>
      </c>
      <c r="C832" t="s">
        <v>1338</v>
      </c>
      <c r="D832" t="s">
        <v>147</v>
      </c>
      <c r="E832">
        <v>1200</v>
      </c>
      <c r="G832">
        <v>2500150007</v>
      </c>
      <c r="H832" t="s">
        <v>3962</v>
      </c>
      <c r="I832" t="s">
        <v>1000</v>
      </c>
      <c r="J832">
        <v>0.25</v>
      </c>
    </row>
    <row r="833" spans="1:10" x14ac:dyDescent="0.25">
      <c r="A833">
        <v>2110120425</v>
      </c>
      <c r="B833">
        <v>10</v>
      </c>
      <c r="C833" t="s">
        <v>1352</v>
      </c>
      <c r="D833" t="s">
        <v>147</v>
      </c>
      <c r="E833">
        <v>2340</v>
      </c>
      <c r="F833" t="s">
        <v>6648</v>
      </c>
      <c r="G833">
        <v>2000030052</v>
      </c>
      <c r="H833" t="s">
        <v>160</v>
      </c>
      <c r="I833" t="s">
        <v>36</v>
      </c>
      <c r="J833">
        <v>2340</v>
      </c>
    </row>
    <row r="834" spans="1:10" x14ac:dyDescent="0.25">
      <c r="A834">
        <v>2110120425</v>
      </c>
      <c r="B834">
        <v>20</v>
      </c>
      <c r="C834" t="s">
        <v>1352</v>
      </c>
      <c r="D834" t="s">
        <v>147</v>
      </c>
      <c r="E834">
        <v>2340</v>
      </c>
      <c r="F834" t="s">
        <v>6648</v>
      </c>
      <c r="G834">
        <v>2000600053</v>
      </c>
      <c r="H834" t="s">
        <v>792</v>
      </c>
      <c r="I834" t="s">
        <v>36</v>
      </c>
      <c r="J834">
        <v>2340</v>
      </c>
    </row>
    <row r="835" spans="1:10" x14ac:dyDescent="0.25">
      <c r="A835">
        <v>2110120425</v>
      </c>
      <c r="B835">
        <v>30</v>
      </c>
      <c r="C835" t="s">
        <v>1352</v>
      </c>
      <c r="D835" t="s">
        <v>147</v>
      </c>
      <c r="E835">
        <v>2340</v>
      </c>
      <c r="F835" t="s">
        <v>6648</v>
      </c>
      <c r="G835">
        <v>2320071457</v>
      </c>
      <c r="H835" t="s">
        <v>2911</v>
      </c>
      <c r="I835" t="s">
        <v>36</v>
      </c>
      <c r="J835">
        <v>2350</v>
      </c>
    </row>
    <row r="836" spans="1:10" x14ac:dyDescent="0.25">
      <c r="A836">
        <v>2110120425</v>
      </c>
      <c r="B836">
        <v>40</v>
      </c>
      <c r="C836" t="s">
        <v>1352</v>
      </c>
      <c r="D836" t="s">
        <v>147</v>
      </c>
      <c r="E836">
        <v>2340</v>
      </c>
      <c r="F836" t="s">
        <v>6648</v>
      </c>
      <c r="G836">
        <v>2500030047</v>
      </c>
      <c r="H836" t="s">
        <v>7285</v>
      </c>
      <c r="I836" t="s">
        <v>36</v>
      </c>
      <c r="J836">
        <v>20</v>
      </c>
    </row>
    <row r="837" spans="1:10" x14ac:dyDescent="0.25">
      <c r="A837">
        <v>2110120425</v>
      </c>
      <c r="B837">
        <v>50</v>
      </c>
      <c r="C837" t="s">
        <v>1352</v>
      </c>
      <c r="D837" t="s">
        <v>147</v>
      </c>
      <c r="E837">
        <v>2340</v>
      </c>
      <c r="F837" t="s">
        <v>6648</v>
      </c>
      <c r="G837">
        <v>2500150007</v>
      </c>
      <c r="H837" t="s">
        <v>3962</v>
      </c>
      <c r="I837" t="s">
        <v>1000</v>
      </c>
      <c r="J837">
        <v>3</v>
      </c>
    </row>
    <row r="838" spans="1:10" x14ac:dyDescent="0.25">
      <c r="A838">
        <v>2110120425</v>
      </c>
      <c r="B838">
        <v>60</v>
      </c>
      <c r="C838" t="s">
        <v>1352</v>
      </c>
      <c r="D838" t="s">
        <v>147</v>
      </c>
      <c r="E838">
        <v>2340</v>
      </c>
      <c r="F838" t="s">
        <v>6648</v>
      </c>
      <c r="G838">
        <v>2500150004</v>
      </c>
      <c r="H838" t="s">
        <v>3961</v>
      </c>
      <c r="I838" t="s">
        <v>36</v>
      </c>
      <c r="J838">
        <v>1</v>
      </c>
    </row>
    <row r="839" spans="1:10" x14ac:dyDescent="0.25">
      <c r="A839">
        <v>2110120425</v>
      </c>
      <c r="B839">
        <v>70</v>
      </c>
      <c r="C839" t="s">
        <v>1352</v>
      </c>
      <c r="D839" t="s">
        <v>147</v>
      </c>
      <c r="E839">
        <v>2340</v>
      </c>
      <c r="F839" t="s">
        <v>6648</v>
      </c>
      <c r="G839">
        <v>2500090019</v>
      </c>
      <c r="H839" t="s">
        <v>4835</v>
      </c>
      <c r="I839" t="s">
        <v>36</v>
      </c>
      <c r="J839">
        <v>195</v>
      </c>
    </row>
    <row r="840" spans="1:10" hidden="1" x14ac:dyDescent="0.25">
      <c r="A840">
        <v>2110120430</v>
      </c>
      <c r="B840">
        <v>10</v>
      </c>
      <c r="C840" t="s">
        <v>1356</v>
      </c>
      <c r="D840" t="s">
        <v>147</v>
      </c>
      <c r="E840">
        <v>260</v>
      </c>
      <c r="F840" t="s">
        <v>6648</v>
      </c>
      <c r="G840">
        <v>2310190035</v>
      </c>
      <c r="H840" t="s">
        <v>2504</v>
      </c>
      <c r="I840" t="s">
        <v>36</v>
      </c>
      <c r="J840">
        <v>260</v>
      </c>
    </row>
    <row r="841" spans="1:10" hidden="1" x14ac:dyDescent="0.25">
      <c r="A841">
        <v>2110120430</v>
      </c>
      <c r="B841">
        <v>20</v>
      </c>
      <c r="C841" t="s">
        <v>1356</v>
      </c>
      <c r="D841" t="s">
        <v>147</v>
      </c>
      <c r="E841">
        <v>260</v>
      </c>
      <c r="F841" t="s">
        <v>6648</v>
      </c>
      <c r="G841">
        <v>2310190036</v>
      </c>
      <c r="H841" t="s">
        <v>2505</v>
      </c>
      <c r="I841" t="s">
        <v>36</v>
      </c>
      <c r="J841">
        <v>260</v>
      </c>
    </row>
    <row r="842" spans="1:10" hidden="1" x14ac:dyDescent="0.25">
      <c r="A842">
        <v>2110120430</v>
      </c>
      <c r="B842">
        <v>30</v>
      </c>
      <c r="C842" t="s">
        <v>1356</v>
      </c>
      <c r="D842" t="s">
        <v>147</v>
      </c>
      <c r="E842">
        <v>260</v>
      </c>
      <c r="F842" t="s">
        <v>6648</v>
      </c>
      <c r="G842">
        <v>2310190037</v>
      </c>
      <c r="H842" t="s">
        <v>6464</v>
      </c>
      <c r="I842" t="s">
        <v>36</v>
      </c>
      <c r="J842">
        <v>260</v>
      </c>
    </row>
    <row r="843" spans="1:10" hidden="1" x14ac:dyDescent="0.25">
      <c r="A843">
        <v>2110120430</v>
      </c>
      <c r="B843">
        <v>40</v>
      </c>
      <c r="C843" t="s">
        <v>1356</v>
      </c>
      <c r="D843" t="s">
        <v>147</v>
      </c>
      <c r="E843">
        <v>260</v>
      </c>
      <c r="F843" t="s">
        <v>6648</v>
      </c>
      <c r="G843">
        <v>2000150040</v>
      </c>
      <c r="H843" t="s">
        <v>410</v>
      </c>
      <c r="I843" t="s">
        <v>36</v>
      </c>
      <c r="J843">
        <v>260</v>
      </c>
    </row>
    <row r="844" spans="1:10" hidden="1" x14ac:dyDescent="0.25">
      <c r="A844">
        <v>2110120430</v>
      </c>
      <c r="B844">
        <v>50</v>
      </c>
      <c r="C844" t="s">
        <v>1356</v>
      </c>
      <c r="D844" t="s">
        <v>147</v>
      </c>
      <c r="E844">
        <v>260</v>
      </c>
      <c r="F844" t="s">
        <v>6648</v>
      </c>
      <c r="G844">
        <v>2320071476</v>
      </c>
      <c r="H844" t="s">
        <v>2928</v>
      </c>
      <c r="I844" t="s">
        <v>36</v>
      </c>
      <c r="J844">
        <v>270</v>
      </c>
    </row>
    <row r="845" spans="1:10" hidden="1" x14ac:dyDescent="0.25">
      <c r="A845">
        <v>2110120430</v>
      </c>
      <c r="B845">
        <v>60</v>
      </c>
      <c r="C845" t="s">
        <v>1356</v>
      </c>
      <c r="D845" t="s">
        <v>147</v>
      </c>
      <c r="E845">
        <v>260</v>
      </c>
      <c r="F845" t="s">
        <v>6648</v>
      </c>
      <c r="G845">
        <v>2500030047</v>
      </c>
      <c r="H845" t="s">
        <v>7285</v>
      </c>
      <c r="I845" t="s">
        <v>36</v>
      </c>
      <c r="J845">
        <v>2</v>
      </c>
    </row>
    <row r="846" spans="1:10" hidden="1" x14ac:dyDescent="0.25">
      <c r="A846">
        <v>2110120430</v>
      </c>
      <c r="B846">
        <v>70</v>
      </c>
      <c r="C846" t="s">
        <v>1356</v>
      </c>
      <c r="D846" t="s">
        <v>147</v>
      </c>
      <c r="E846">
        <v>260</v>
      </c>
      <c r="F846" t="s">
        <v>6648</v>
      </c>
      <c r="G846">
        <v>2500150007</v>
      </c>
      <c r="H846" t="s">
        <v>3962</v>
      </c>
      <c r="I846" t="s">
        <v>1000</v>
      </c>
      <c r="J846">
        <v>1</v>
      </c>
    </row>
    <row r="847" spans="1:10" hidden="1" x14ac:dyDescent="0.25">
      <c r="A847">
        <v>2110120430</v>
      </c>
      <c r="B847">
        <v>80</v>
      </c>
      <c r="C847" t="s">
        <v>1356</v>
      </c>
      <c r="D847" t="s">
        <v>147</v>
      </c>
      <c r="E847">
        <v>260</v>
      </c>
      <c r="F847" t="s">
        <v>6648</v>
      </c>
      <c r="G847">
        <v>2500150004</v>
      </c>
      <c r="H847" t="s">
        <v>3961</v>
      </c>
      <c r="I847" t="s">
        <v>36</v>
      </c>
      <c r="J847">
        <v>1</v>
      </c>
    </row>
    <row r="848" spans="1:10" hidden="1" x14ac:dyDescent="0.25">
      <c r="A848">
        <v>2110120430</v>
      </c>
      <c r="B848">
        <v>90</v>
      </c>
      <c r="C848" t="s">
        <v>1356</v>
      </c>
      <c r="D848" t="s">
        <v>147</v>
      </c>
      <c r="E848">
        <v>260</v>
      </c>
      <c r="F848" t="s">
        <v>6648</v>
      </c>
      <c r="G848">
        <v>2500090019</v>
      </c>
      <c r="H848" t="s">
        <v>4835</v>
      </c>
      <c r="I848" t="s">
        <v>36</v>
      </c>
      <c r="J848">
        <v>22</v>
      </c>
    </row>
    <row r="849" spans="1:12" hidden="1" x14ac:dyDescent="0.25">
      <c r="A849">
        <v>2110120433</v>
      </c>
      <c r="B849">
        <v>10</v>
      </c>
      <c r="C849" t="s">
        <v>1357</v>
      </c>
      <c r="D849" t="s">
        <v>1358</v>
      </c>
      <c r="E849">
        <v>710</v>
      </c>
      <c r="F849" t="s">
        <v>6648</v>
      </c>
      <c r="G849">
        <v>2000630064</v>
      </c>
      <c r="H849" t="s">
        <v>819</v>
      </c>
      <c r="I849" t="s">
        <v>36</v>
      </c>
      <c r="J849">
        <v>710</v>
      </c>
    </row>
    <row r="850" spans="1:12" hidden="1" x14ac:dyDescent="0.25">
      <c r="A850">
        <v>2110120433</v>
      </c>
      <c r="B850">
        <v>20</v>
      </c>
      <c r="C850" t="s">
        <v>1357</v>
      </c>
      <c r="D850" t="s">
        <v>1358</v>
      </c>
      <c r="E850">
        <v>710</v>
      </c>
      <c r="F850" t="s">
        <v>6648</v>
      </c>
      <c r="G850">
        <v>2000020075</v>
      </c>
      <c r="H850" t="s">
        <v>141</v>
      </c>
      <c r="I850" t="s">
        <v>36</v>
      </c>
      <c r="J850">
        <v>710</v>
      </c>
    </row>
    <row r="851" spans="1:12" hidden="1" x14ac:dyDescent="0.25">
      <c r="A851">
        <v>2110120433</v>
      </c>
      <c r="B851">
        <v>30</v>
      </c>
      <c r="C851" t="s">
        <v>1357</v>
      </c>
      <c r="D851" t="s">
        <v>1358</v>
      </c>
      <c r="E851">
        <v>710</v>
      </c>
      <c r="F851" t="s">
        <v>6648</v>
      </c>
      <c r="G851">
        <v>2320071477</v>
      </c>
      <c r="H851" t="s">
        <v>2929</v>
      </c>
      <c r="I851" t="s">
        <v>36</v>
      </c>
      <c r="J851">
        <v>720</v>
      </c>
    </row>
    <row r="852" spans="1:12" hidden="1" x14ac:dyDescent="0.25">
      <c r="A852">
        <v>2110120433</v>
      </c>
      <c r="B852">
        <v>40</v>
      </c>
      <c r="C852" t="s">
        <v>1357</v>
      </c>
      <c r="D852" t="s">
        <v>1358</v>
      </c>
      <c r="E852">
        <v>710</v>
      </c>
      <c r="F852" t="s">
        <v>6648</v>
      </c>
      <c r="G852">
        <v>2500030220</v>
      </c>
      <c r="H852" t="s">
        <v>7298</v>
      </c>
      <c r="I852" t="s">
        <v>36</v>
      </c>
      <c r="J852">
        <v>15</v>
      </c>
    </row>
    <row r="853" spans="1:12" hidden="1" x14ac:dyDescent="0.25">
      <c r="A853">
        <v>2110120433</v>
      </c>
      <c r="B853">
        <v>50</v>
      </c>
      <c r="C853" t="s">
        <v>1357</v>
      </c>
      <c r="D853" t="s">
        <v>1358</v>
      </c>
      <c r="E853">
        <v>710</v>
      </c>
      <c r="F853" t="s">
        <v>6648</v>
      </c>
      <c r="G853">
        <v>2500150007</v>
      </c>
      <c r="H853" t="s">
        <v>3962</v>
      </c>
      <c r="I853" t="s">
        <v>1000</v>
      </c>
      <c r="J853">
        <v>4</v>
      </c>
    </row>
    <row r="854" spans="1:12" hidden="1" x14ac:dyDescent="0.25">
      <c r="A854">
        <v>2110120433</v>
      </c>
      <c r="B854">
        <v>60</v>
      </c>
      <c r="C854" t="s">
        <v>1357</v>
      </c>
      <c r="D854" t="s">
        <v>1358</v>
      </c>
      <c r="E854">
        <v>710</v>
      </c>
      <c r="F854" t="s">
        <v>6648</v>
      </c>
      <c r="G854">
        <v>2500150004</v>
      </c>
      <c r="H854" t="s">
        <v>3961</v>
      </c>
      <c r="I854" t="s">
        <v>36</v>
      </c>
      <c r="J854">
        <v>1</v>
      </c>
    </row>
    <row r="855" spans="1:12" hidden="1" x14ac:dyDescent="0.25">
      <c r="A855">
        <v>2110120433</v>
      </c>
      <c r="B855">
        <v>70</v>
      </c>
      <c r="C855" t="s">
        <v>1357</v>
      </c>
      <c r="D855" t="s">
        <v>1358</v>
      </c>
      <c r="E855">
        <v>710</v>
      </c>
      <c r="F855" t="s">
        <v>6648</v>
      </c>
      <c r="G855">
        <v>2500090019</v>
      </c>
      <c r="H855" t="s">
        <v>4835</v>
      </c>
      <c r="I855" t="s">
        <v>36</v>
      </c>
      <c r="J855">
        <v>60</v>
      </c>
    </row>
    <row r="856" spans="1:12" hidden="1" x14ac:dyDescent="0.25">
      <c r="A856">
        <v>2110120443</v>
      </c>
      <c r="B856">
        <v>10</v>
      </c>
      <c r="C856" t="s">
        <v>1365</v>
      </c>
      <c r="D856" t="s">
        <v>147</v>
      </c>
      <c r="E856">
        <v>1200</v>
      </c>
      <c r="G856">
        <v>2000050601</v>
      </c>
      <c r="H856" t="s">
        <v>255</v>
      </c>
      <c r="I856" t="s">
        <v>36</v>
      </c>
      <c r="J856">
        <v>1200</v>
      </c>
    </row>
    <row r="857" spans="1:12" hidden="1" x14ac:dyDescent="0.25">
      <c r="A857">
        <v>2110120443</v>
      </c>
      <c r="B857">
        <v>20</v>
      </c>
      <c r="C857" t="s">
        <v>1365</v>
      </c>
      <c r="D857" t="s">
        <v>147</v>
      </c>
      <c r="E857">
        <v>1200</v>
      </c>
      <c r="G857">
        <v>2000050602</v>
      </c>
      <c r="H857" t="s">
        <v>258</v>
      </c>
      <c r="I857" t="s">
        <v>36</v>
      </c>
      <c r="J857">
        <v>1200</v>
      </c>
    </row>
    <row r="858" spans="1:12" hidden="1" x14ac:dyDescent="0.25">
      <c r="A858">
        <v>2110120443</v>
      </c>
      <c r="B858">
        <v>30</v>
      </c>
      <c r="C858" t="s">
        <v>1365</v>
      </c>
      <c r="D858" t="s">
        <v>147</v>
      </c>
      <c r="E858">
        <v>1200</v>
      </c>
      <c r="G858">
        <v>2000050603</v>
      </c>
      <c r="H858" t="s">
        <v>259</v>
      </c>
      <c r="I858" t="s">
        <v>36</v>
      </c>
      <c r="J858">
        <v>1200</v>
      </c>
    </row>
    <row r="859" spans="1:12" hidden="1" x14ac:dyDescent="0.25">
      <c r="A859">
        <v>2110120443</v>
      </c>
      <c r="B859">
        <v>40</v>
      </c>
      <c r="C859" t="s">
        <v>1365</v>
      </c>
      <c r="D859" t="s">
        <v>147</v>
      </c>
      <c r="E859">
        <v>1200</v>
      </c>
      <c r="G859">
        <v>2320050844</v>
      </c>
      <c r="H859" t="s">
        <v>2825</v>
      </c>
      <c r="I859" t="s">
        <v>36</v>
      </c>
      <c r="J859">
        <v>1200</v>
      </c>
    </row>
    <row r="860" spans="1:12" hidden="1" x14ac:dyDescent="0.25">
      <c r="A860">
        <v>2110120443</v>
      </c>
      <c r="B860">
        <v>50</v>
      </c>
      <c r="C860" t="s">
        <v>1365</v>
      </c>
      <c r="D860" t="s">
        <v>147</v>
      </c>
      <c r="E860">
        <v>1200</v>
      </c>
      <c r="G860">
        <v>2500030226</v>
      </c>
      <c r="H860" t="s">
        <v>7301</v>
      </c>
      <c r="I860" t="s">
        <v>36</v>
      </c>
      <c r="J860">
        <v>20</v>
      </c>
    </row>
    <row r="861" spans="1:12" x14ac:dyDescent="0.25">
      <c r="A861">
        <v>2140010024</v>
      </c>
      <c r="B861">
        <v>10</v>
      </c>
      <c r="C861" t="s">
        <v>1501</v>
      </c>
      <c r="D861" t="s">
        <v>36</v>
      </c>
      <c r="E861" s="2">
        <v>100000</v>
      </c>
      <c r="F861" t="s">
        <v>6656</v>
      </c>
      <c r="G861">
        <v>2310310001</v>
      </c>
      <c r="H861" t="s">
        <v>2618</v>
      </c>
      <c r="I861" t="s">
        <v>89</v>
      </c>
      <c r="J861" s="2">
        <v>1200</v>
      </c>
      <c r="K861" s="6"/>
      <c r="L861" s="4"/>
    </row>
    <row r="862" spans="1:12" x14ac:dyDescent="0.25">
      <c r="A862">
        <v>2140010024</v>
      </c>
      <c r="B862">
        <v>20</v>
      </c>
      <c r="C862" t="s">
        <v>1501</v>
      </c>
      <c r="D862" t="s">
        <v>36</v>
      </c>
      <c r="E862" s="2">
        <v>100000</v>
      </c>
      <c r="F862" t="s">
        <v>6656</v>
      </c>
      <c r="G862">
        <v>2310310002</v>
      </c>
      <c r="H862" t="s">
        <v>2619</v>
      </c>
      <c r="I862" t="s">
        <v>89</v>
      </c>
      <c r="J862" s="2">
        <v>400</v>
      </c>
      <c r="K862" s="6"/>
    </row>
    <row r="863" spans="1:12" x14ac:dyDescent="0.25">
      <c r="A863">
        <v>2140010024</v>
      </c>
      <c r="B863">
        <v>30</v>
      </c>
      <c r="C863" t="s">
        <v>1501</v>
      </c>
      <c r="D863" t="s">
        <v>36</v>
      </c>
      <c r="E863" s="2">
        <v>100000</v>
      </c>
      <c r="F863" t="s">
        <v>6656</v>
      </c>
      <c r="G863">
        <v>2320050508</v>
      </c>
      <c r="H863" t="s">
        <v>2750</v>
      </c>
      <c r="I863" t="s">
        <v>36</v>
      </c>
      <c r="J863">
        <v>2510.1832993890021</v>
      </c>
    </row>
    <row r="864" spans="1:12" x14ac:dyDescent="0.25">
      <c r="A864">
        <v>2140010024</v>
      </c>
      <c r="B864">
        <v>40</v>
      </c>
      <c r="C864" t="s">
        <v>1501</v>
      </c>
      <c r="D864" t="s">
        <v>36</v>
      </c>
      <c r="E864" s="2">
        <v>100000</v>
      </c>
      <c r="F864" t="s">
        <v>6656</v>
      </c>
      <c r="G864">
        <v>2500030118</v>
      </c>
      <c r="H864" t="s">
        <v>3706</v>
      </c>
      <c r="I864" t="s">
        <v>36</v>
      </c>
      <c r="J864">
        <v>123.47250509164971</v>
      </c>
    </row>
    <row r="865" spans="1:10" x14ac:dyDescent="0.25">
      <c r="A865">
        <v>2140010024</v>
      </c>
      <c r="B865">
        <v>50</v>
      </c>
      <c r="C865" t="s">
        <v>1501</v>
      </c>
      <c r="D865" t="s">
        <v>36</v>
      </c>
      <c r="E865" s="2">
        <v>100000</v>
      </c>
      <c r="F865" t="s">
        <v>6656</v>
      </c>
      <c r="G865">
        <v>2500150004</v>
      </c>
      <c r="H865" t="s">
        <v>3961</v>
      </c>
      <c r="I865" t="s">
        <v>36</v>
      </c>
      <c r="J865">
        <v>1.2729124236252547</v>
      </c>
    </row>
    <row r="866" spans="1:10" x14ac:dyDescent="0.25">
      <c r="A866">
        <v>2140010024</v>
      </c>
      <c r="B866">
        <v>60</v>
      </c>
      <c r="C866" t="s">
        <v>1501</v>
      </c>
      <c r="D866" t="s">
        <v>36</v>
      </c>
      <c r="E866" s="2">
        <v>100000</v>
      </c>
      <c r="F866" t="s">
        <v>6656</v>
      </c>
      <c r="G866">
        <v>2600045244</v>
      </c>
      <c r="H866" t="s">
        <v>8164</v>
      </c>
      <c r="I866" t="s">
        <v>36</v>
      </c>
      <c r="J866">
        <v>6.3645621181262726</v>
      </c>
    </row>
    <row r="867" spans="1:10" hidden="1" x14ac:dyDescent="0.25">
      <c r="A867">
        <v>2140040002</v>
      </c>
      <c r="B867">
        <v>10</v>
      </c>
      <c r="C867" t="s">
        <v>1503</v>
      </c>
      <c r="D867" t="s">
        <v>36</v>
      </c>
      <c r="E867">
        <v>120000</v>
      </c>
      <c r="F867" t="s">
        <v>6658</v>
      </c>
      <c r="G867">
        <v>2310250019</v>
      </c>
      <c r="H867" t="s">
        <v>2590</v>
      </c>
      <c r="I867" t="s">
        <v>36</v>
      </c>
      <c r="J867">
        <v>20000</v>
      </c>
    </row>
    <row r="868" spans="1:10" hidden="1" x14ac:dyDescent="0.25">
      <c r="A868">
        <v>2140040002</v>
      </c>
      <c r="B868">
        <v>20</v>
      </c>
      <c r="C868" t="s">
        <v>1503</v>
      </c>
      <c r="D868" t="s">
        <v>36</v>
      </c>
      <c r="E868">
        <v>120000</v>
      </c>
      <c r="F868" t="s">
        <v>6658</v>
      </c>
      <c r="G868">
        <v>2310250021</v>
      </c>
      <c r="H868" t="s">
        <v>2591</v>
      </c>
      <c r="I868" t="s">
        <v>36</v>
      </c>
      <c r="J868">
        <v>20000</v>
      </c>
    </row>
    <row r="869" spans="1:10" hidden="1" x14ac:dyDescent="0.25">
      <c r="A869">
        <v>2140040002</v>
      </c>
      <c r="B869">
        <v>30</v>
      </c>
      <c r="C869" t="s">
        <v>1503</v>
      </c>
      <c r="D869" t="s">
        <v>36</v>
      </c>
      <c r="E869">
        <v>120000</v>
      </c>
      <c r="F869" t="s">
        <v>6658</v>
      </c>
      <c r="G869">
        <v>2310250022</v>
      </c>
      <c r="H869" t="s">
        <v>2592</v>
      </c>
      <c r="I869" t="s">
        <v>36</v>
      </c>
      <c r="J869">
        <v>20000</v>
      </c>
    </row>
    <row r="870" spans="1:10" hidden="1" x14ac:dyDescent="0.25">
      <c r="A870">
        <v>2140040002</v>
      </c>
      <c r="B870">
        <v>40</v>
      </c>
      <c r="C870" t="s">
        <v>1503</v>
      </c>
      <c r="D870" t="s">
        <v>36</v>
      </c>
      <c r="E870">
        <v>120000</v>
      </c>
      <c r="F870" t="s">
        <v>6658</v>
      </c>
      <c r="G870">
        <v>2310250030</v>
      </c>
      <c r="H870" t="s">
        <v>2594</v>
      </c>
      <c r="I870" t="s">
        <v>36</v>
      </c>
      <c r="J870">
        <v>20000</v>
      </c>
    </row>
    <row r="871" spans="1:10" hidden="1" x14ac:dyDescent="0.25">
      <c r="A871">
        <v>2140040002</v>
      </c>
      <c r="B871">
        <v>50</v>
      </c>
      <c r="C871" t="s">
        <v>1503</v>
      </c>
      <c r="D871" t="s">
        <v>36</v>
      </c>
      <c r="E871">
        <v>120000</v>
      </c>
      <c r="F871" t="s">
        <v>6658</v>
      </c>
      <c r="G871">
        <v>2310250031</v>
      </c>
      <c r="H871" t="s">
        <v>2595</v>
      </c>
      <c r="I871" t="s">
        <v>36</v>
      </c>
      <c r="J871">
        <v>20000</v>
      </c>
    </row>
    <row r="872" spans="1:10" hidden="1" x14ac:dyDescent="0.25">
      <c r="A872">
        <v>2140040002</v>
      </c>
      <c r="B872">
        <v>60</v>
      </c>
      <c r="C872" t="s">
        <v>1503</v>
      </c>
      <c r="D872" t="s">
        <v>36</v>
      </c>
      <c r="E872">
        <v>120000</v>
      </c>
      <c r="F872" t="s">
        <v>6658</v>
      </c>
      <c r="G872">
        <v>2310250032</v>
      </c>
      <c r="H872" t="s">
        <v>2596</v>
      </c>
      <c r="I872" t="s">
        <v>36</v>
      </c>
      <c r="J872">
        <v>20000</v>
      </c>
    </row>
    <row r="873" spans="1:10" hidden="1" x14ac:dyDescent="0.25">
      <c r="A873">
        <v>2140040002</v>
      </c>
      <c r="B873">
        <v>70</v>
      </c>
      <c r="C873" t="s">
        <v>1503</v>
      </c>
      <c r="D873" t="s">
        <v>36</v>
      </c>
      <c r="E873">
        <v>120000</v>
      </c>
      <c r="F873" t="s">
        <v>6658</v>
      </c>
      <c r="G873">
        <v>2500030284</v>
      </c>
      <c r="H873" t="s">
        <v>3724</v>
      </c>
      <c r="I873" t="s">
        <v>36</v>
      </c>
      <c r="J873">
        <v>836</v>
      </c>
    </row>
    <row r="874" spans="1:10" hidden="1" x14ac:dyDescent="0.25">
      <c r="A874">
        <v>2140040002</v>
      </c>
      <c r="B874">
        <v>80</v>
      </c>
      <c r="C874" t="s">
        <v>1503</v>
      </c>
      <c r="D874" t="s">
        <v>36</v>
      </c>
      <c r="E874">
        <v>120000</v>
      </c>
      <c r="F874" t="s">
        <v>6658</v>
      </c>
      <c r="G874">
        <v>2500110024</v>
      </c>
      <c r="H874" t="s">
        <v>3951</v>
      </c>
      <c r="I874" t="s">
        <v>89</v>
      </c>
      <c r="J874">
        <v>35</v>
      </c>
    </row>
    <row r="875" spans="1:10" hidden="1" x14ac:dyDescent="0.25">
      <c r="A875">
        <v>2140040017</v>
      </c>
      <c r="B875">
        <v>10</v>
      </c>
      <c r="C875" t="s">
        <v>1508</v>
      </c>
      <c r="D875" t="s">
        <v>36</v>
      </c>
      <c r="E875">
        <v>120000</v>
      </c>
      <c r="F875" t="s">
        <v>6658</v>
      </c>
      <c r="G875">
        <v>2310250039</v>
      </c>
      <c r="H875" t="s">
        <v>2603</v>
      </c>
      <c r="I875" t="s">
        <v>36</v>
      </c>
      <c r="J875">
        <v>20000</v>
      </c>
    </row>
    <row r="876" spans="1:10" hidden="1" x14ac:dyDescent="0.25">
      <c r="A876">
        <v>2140040017</v>
      </c>
      <c r="B876">
        <v>20</v>
      </c>
      <c r="C876" t="s">
        <v>1508</v>
      </c>
      <c r="D876" t="s">
        <v>36</v>
      </c>
      <c r="E876">
        <v>120000</v>
      </c>
      <c r="F876" t="s">
        <v>6658</v>
      </c>
      <c r="G876">
        <v>2310250040</v>
      </c>
      <c r="H876" t="s">
        <v>2604</v>
      </c>
      <c r="I876" t="s">
        <v>36</v>
      </c>
      <c r="J876">
        <v>20000</v>
      </c>
    </row>
    <row r="877" spans="1:10" hidden="1" x14ac:dyDescent="0.25">
      <c r="A877">
        <v>2140040017</v>
      </c>
      <c r="B877">
        <v>30</v>
      </c>
      <c r="C877" t="s">
        <v>1508</v>
      </c>
      <c r="D877" t="s">
        <v>36</v>
      </c>
      <c r="E877">
        <v>120000</v>
      </c>
      <c r="F877" t="s">
        <v>6658</v>
      </c>
      <c r="G877">
        <v>2310250041</v>
      </c>
      <c r="H877" t="s">
        <v>2605</v>
      </c>
      <c r="I877" t="s">
        <v>36</v>
      </c>
      <c r="J877">
        <v>20000</v>
      </c>
    </row>
    <row r="878" spans="1:10" hidden="1" x14ac:dyDescent="0.25">
      <c r="A878">
        <v>2140040017</v>
      </c>
      <c r="B878">
        <v>40</v>
      </c>
      <c r="C878" t="s">
        <v>1508</v>
      </c>
      <c r="D878" t="s">
        <v>36</v>
      </c>
      <c r="E878">
        <v>120000</v>
      </c>
      <c r="F878" t="s">
        <v>6658</v>
      </c>
      <c r="G878">
        <v>2310250042</v>
      </c>
      <c r="H878" t="s">
        <v>2606</v>
      </c>
      <c r="I878" t="s">
        <v>36</v>
      </c>
      <c r="J878">
        <v>20000</v>
      </c>
    </row>
    <row r="879" spans="1:10" hidden="1" x14ac:dyDescent="0.25">
      <c r="A879">
        <v>2140040017</v>
      </c>
      <c r="B879">
        <v>50</v>
      </c>
      <c r="C879" t="s">
        <v>1508</v>
      </c>
      <c r="D879" t="s">
        <v>36</v>
      </c>
      <c r="E879">
        <v>120000</v>
      </c>
      <c r="F879" t="s">
        <v>6658</v>
      </c>
      <c r="G879">
        <v>2310250043</v>
      </c>
      <c r="H879" t="s">
        <v>2607</v>
      </c>
      <c r="I879" t="s">
        <v>36</v>
      </c>
      <c r="J879">
        <v>20000</v>
      </c>
    </row>
    <row r="880" spans="1:10" hidden="1" x14ac:dyDescent="0.25">
      <c r="A880">
        <v>2140040017</v>
      </c>
      <c r="B880">
        <v>60</v>
      </c>
      <c r="C880" t="s">
        <v>1508</v>
      </c>
      <c r="D880" t="s">
        <v>36</v>
      </c>
      <c r="E880">
        <v>120000</v>
      </c>
      <c r="F880" t="s">
        <v>6658</v>
      </c>
      <c r="G880">
        <v>2310250044</v>
      </c>
      <c r="H880" t="s">
        <v>2608</v>
      </c>
      <c r="I880" t="s">
        <v>36</v>
      </c>
      <c r="J880">
        <v>20000</v>
      </c>
    </row>
    <row r="881" spans="1:10" hidden="1" x14ac:dyDescent="0.25">
      <c r="A881">
        <v>2140040017</v>
      </c>
      <c r="B881">
        <v>70</v>
      </c>
      <c r="C881" t="s">
        <v>1508</v>
      </c>
      <c r="D881" t="s">
        <v>36</v>
      </c>
      <c r="E881">
        <v>120000</v>
      </c>
      <c r="F881" t="s">
        <v>6658</v>
      </c>
      <c r="G881">
        <v>2500030284</v>
      </c>
      <c r="H881" t="s">
        <v>3724</v>
      </c>
      <c r="I881" t="s">
        <v>36</v>
      </c>
      <c r="J881">
        <v>83</v>
      </c>
    </row>
    <row r="882" spans="1:10" hidden="1" x14ac:dyDescent="0.25">
      <c r="A882">
        <v>2140040017</v>
      </c>
      <c r="B882">
        <v>80</v>
      </c>
      <c r="C882" t="s">
        <v>1508</v>
      </c>
      <c r="D882" t="s">
        <v>36</v>
      </c>
      <c r="E882">
        <v>120000</v>
      </c>
      <c r="F882" t="s">
        <v>6658</v>
      </c>
      <c r="G882">
        <v>2500110024</v>
      </c>
      <c r="H882" t="s">
        <v>3951</v>
      </c>
      <c r="I882" t="s">
        <v>89</v>
      </c>
      <c r="J882">
        <v>27</v>
      </c>
    </row>
    <row r="883" spans="1:10" hidden="1" x14ac:dyDescent="0.25">
      <c r="A883">
        <v>2140040018</v>
      </c>
      <c r="B883">
        <v>10</v>
      </c>
      <c r="C883" t="s">
        <v>1509</v>
      </c>
      <c r="D883" t="s">
        <v>36</v>
      </c>
      <c r="E883">
        <v>120000</v>
      </c>
      <c r="F883" t="s">
        <v>6658</v>
      </c>
      <c r="G883">
        <v>2310250045</v>
      </c>
      <c r="H883" t="s">
        <v>2609</v>
      </c>
      <c r="I883" t="s">
        <v>36</v>
      </c>
      <c r="J883">
        <v>20000</v>
      </c>
    </row>
    <row r="884" spans="1:10" hidden="1" x14ac:dyDescent="0.25">
      <c r="A884">
        <v>2140040018</v>
      </c>
      <c r="B884">
        <v>20</v>
      </c>
      <c r="C884" t="s">
        <v>1509</v>
      </c>
      <c r="D884" t="s">
        <v>36</v>
      </c>
      <c r="E884">
        <v>120000</v>
      </c>
      <c r="F884" t="s">
        <v>6658</v>
      </c>
      <c r="G884">
        <v>2310250046</v>
      </c>
      <c r="H884" t="s">
        <v>2610</v>
      </c>
      <c r="I884" t="s">
        <v>36</v>
      </c>
      <c r="J884">
        <v>20000</v>
      </c>
    </row>
    <row r="885" spans="1:10" hidden="1" x14ac:dyDescent="0.25">
      <c r="A885">
        <v>2140040018</v>
      </c>
      <c r="B885">
        <v>30</v>
      </c>
      <c r="C885" t="s">
        <v>1509</v>
      </c>
      <c r="D885" t="s">
        <v>36</v>
      </c>
      <c r="E885">
        <v>120000</v>
      </c>
      <c r="F885" t="s">
        <v>6658</v>
      </c>
      <c r="G885">
        <v>2310250047</v>
      </c>
      <c r="H885" t="s">
        <v>2611</v>
      </c>
      <c r="I885" t="s">
        <v>36</v>
      </c>
      <c r="J885">
        <v>20000</v>
      </c>
    </row>
    <row r="886" spans="1:10" hidden="1" x14ac:dyDescent="0.25">
      <c r="A886">
        <v>2140040018</v>
      </c>
      <c r="B886">
        <v>40</v>
      </c>
      <c r="C886" t="s">
        <v>1509</v>
      </c>
      <c r="D886" t="s">
        <v>36</v>
      </c>
      <c r="E886">
        <v>120000</v>
      </c>
      <c r="F886" t="s">
        <v>6658</v>
      </c>
      <c r="G886">
        <v>2310250048</v>
      </c>
      <c r="H886" t="s">
        <v>2612</v>
      </c>
      <c r="I886" t="s">
        <v>36</v>
      </c>
      <c r="J886">
        <v>20000</v>
      </c>
    </row>
    <row r="887" spans="1:10" hidden="1" x14ac:dyDescent="0.25">
      <c r="A887">
        <v>2140040018</v>
      </c>
      <c r="B887">
        <v>50</v>
      </c>
      <c r="C887" t="s">
        <v>1509</v>
      </c>
      <c r="D887" t="s">
        <v>36</v>
      </c>
      <c r="E887">
        <v>120000</v>
      </c>
      <c r="F887" t="s">
        <v>6658</v>
      </c>
      <c r="G887">
        <v>2310250049</v>
      </c>
      <c r="H887" t="s">
        <v>2613</v>
      </c>
      <c r="I887" t="s">
        <v>36</v>
      </c>
      <c r="J887">
        <v>20000</v>
      </c>
    </row>
    <row r="888" spans="1:10" hidden="1" x14ac:dyDescent="0.25">
      <c r="A888">
        <v>2140040018</v>
      </c>
      <c r="B888">
        <v>60</v>
      </c>
      <c r="C888" t="s">
        <v>1509</v>
      </c>
      <c r="D888" t="s">
        <v>36</v>
      </c>
      <c r="E888">
        <v>120000</v>
      </c>
      <c r="F888" t="s">
        <v>6658</v>
      </c>
      <c r="G888">
        <v>2310250050</v>
      </c>
      <c r="H888" t="s">
        <v>5999</v>
      </c>
      <c r="I888" t="s">
        <v>36</v>
      </c>
      <c r="J888">
        <v>20000</v>
      </c>
    </row>
    <row r="889" spans="1:10" hidden="1" x14ac:dyDescent="0.25">
      <c r="A889">
        <v>2140040018</v>
      </c>
      <c r="B889">
        <v>70</v>
      </c>
      <c r="C889" t="s">
        <v>1509</v>
      </c>
      <c r="D889" t="s">
        <v>36</v>
      </c>
      <c r="E889">
        <v>120000</v>
      </c>
      <c r="F889" t="s">
        <v>6658</v>
      </c>
      <c r="G889">
        <v>2500030284</v>
      </c>
      <c r="H889" t="s">
        <v>3724</v>
      </c>
      <c r="I889" t="s">
        <v>36</v>
      </c>
      <c r="J889">
        <v>836</v>
      </c>
    </row>
    <row r="890" spans="1:10" hidden="1" x14ac:dyDescent="0.25">
      <c r="A890">
        <v>2140040018</v>
      </c>
      <c r="B890">
        <v>80</v>
      </c>
      <c r="C890" t="s">
        <v>1509</v>
      </c>
      <c r="D890" t="s">
        <v>36</v>
      </c>
      <c r="E890">
        <v>120000</v>
      </c>
      <c r="F890" t="s">
        <v>6658</v>
      </c>
      <c r="G890">
        <v>2500110024</v>
      </c>
      <c r="H890" t="s">
        <v>3951</v>
      </c>
      <c r="I890" t="s">
        <v>89</v>
      </c>
      <c r="J890">
        <v>20</v>
      </c>
    </row>
    <row r="891" spans="1:10" hidden="1" x14ac:dyDescent="0.25">
      <c r="A891">
        <v>2140120014</v>
      </c>
      <c r="B891">
        <v>10</v>
      </c>
      <c r="C891" t="s">
        <v>1803</v>
      </c>
      <c r="D891" t="s">
        <v>36</v>
      </c>
      <c r="E891">
        <v>1000</v>
      </c>
      <c r="F891" t="s">
        <v>6659</v>
      </c>
      <c r="G891">
        <v>2310410001</v>
      </c>
      <c r="H891" t="s">
        <v>2693</v>
      </c>
      <c r="I891" t="s">
        <v>36</v>
      </c>
      <c r="J891">
        <v>4000</v>
      </c>
    </row>
    <row r="892" spans="1:10" hidden="1" x14ac:dyDescent="0.25">
      <c r="A892">
        <v>2140120014</v>
      </c>
      <c r="B892">
        <v>20</v>
      </c>
      <c r="C892" t="s">
        <v>1803</v>
      </c>
      <c r="D892" t="s">
        <v>36</v>
      </c>
      <c r="E892">
        <v>1000</v>
      </c>
      <c r="F892" t="s">
        <v>6659</v>
      </c>
      <c r="G892">
        <v>2500090020</v>
      </c>
      <c r="H892" t="s">
        <v>3916</v>
      </c>
      <c r="I892" t="s">
        <v>36</v>
      </c>
      <c r="J892">
        <v>1000</v>
      </c>
    </row>
    <row r="893" spans="1:10" hidden="1" x14ac:dyDescent="0.25">
      <c r="A893">
        <v>2140120014</v>
      </c>
      <c r="B893">
        <v>30</v>
      </c>
      <c r="C893" t="s">
        <v>1803</v>
      </c>
      <c r="D893" t="s">
        <v>36</v>
      </c>
      <c r="E893">
        <v>1000</v>
      </c>
      <c r="F893" t="s">
        <v>6659</v>
      </c>
      <c r="G893">
        <v>2320050311</v>
      </c>
      <c r="H893" t="s">
        <v>2731</v>
      </c>
      <c r="I893" t="s">
        <v>36</v>
      </c>
      <c r="J893">
        <v>1000</v>
      </c>
    </row>
    <row r="894" spans="1:10" hidden="1" x14ac:dyDescent="0.25">
      <c r="A894">
        <v>2140120014</v>
      </c>
      <c r="B894">
        <v>40</v>
      </c>
      <c r="C894" t="s">
        <v>1803</v>
      </c>
      <c r="D894" t="s">
        <v>36</v>
      </c>
      <c r="E894">
        <v>1000</v>
      </c>
      <c r="F894" t="s">
        <v>6659</v>
      </c>
      <c r="G894">
        <v>2500030047</v>
      </c>
      <c r="H894" t="s">
        <v>7285</v>
      </c>
      <c r="I894" t="s">
        <v>36</v>
      </c>
      <c r="J894">
        <v>167</v>
      </c>
    </row>
    <row r="895" spans="1:10" hidden="1" x14ac:dyDescent="0.25">
      <c r="A895">
        <v>2140120014</v>
      </c>
      <c r="B895">
        <v>50</v>
      </c>
      <c r="C895" t="s">
        <v>1803</v>
      </c>
      <c r="D895" t="s">
        <v>36</v>
      </c>
      <c r="E895">
        <v>1000</v>
      </c>
      <c r="F895" t="s">
        <v>6659</v>
      </c>
      <c r="G895">
        <v>2410090174</v>
      </c>
      <c r="H895" t="s">
        <v>6660</v>
      </c>
      <c r="I895" t="s">
        <v>89</v>
      </c>
      <c r="J895">
        <v>0.18328</v>
      </c>
    </row>
    <row r="896" spans="1:10" hidden="1" x14ac:dyDescent="0.25">
      <c r="A896">
        <v>2140120014</v>
      </c>
      <c r="B896">
        <v>60</v>
      </c>
      <c r="C896" t="s">
        <v>1803</v>
      </c>
      <c r="D896" t="s">
        <v>36</v>
      </c>
      <c r="E896">
        <v>1000</v>
      </c>
      <c r="F896" t="s">
        <v>6659</v>
      </c>
      <c r="G896">
        <v>2410100007</v>
      </c>
      <c r="H896" t="s">
        <v>7087</v>
      </c>
      <c r="I896" t="s">
        <v>89</v>
      </c>
      <c r="J896">
        <v>458.2</v>
      </c>
    </row>
    <row r="897" spans="1:10" hidden="1" x14ac:dyDescent="0.25">
      <c r="A897">
        <v>2140150001</v>
      </c>
      <c r="B897">
        <v>10</v>
      </c>
      <c r="C897" t="s">
        <v>1806</v>
      </c>
      <c r="D897" t="s">
        <v>36</v>
      </c>
      <c r="E897">
        <v>150</v>
      </c>
      <c r="F897" t="s">
        <v>4804</v>
      </c>
      <c r="G897">
        <v>2410360013</v>
      </c>
      <c r="H897" t="s">
        <v>3478</v>
      </c>
      <c r="I897" t="s">
        <v>36</v>
      </c>
      <c r="J897">
        <v>150</v>
      </c>
    </row>
    <row r="898" spans="1:10" hidden="1" x14ac:dyDescent="0.25">
      <c r="A898">
        <v>2140150001</v>
      </c>
      <c r="B898">
        <v>20</v>
      </c>
      <c r="C898" t="s">
        <v>1806</v>
      </c>
      <c r="D898" t="s">
        <v>36</v>
      </c>
      <c r="E898">
        <v>150</v>
      </c>
      <c r="F898" t="s">
        <v>4804</v>
      </c>
      <c r="G898">
        <v>2410360001</v>
      </c>
      <c r="H898" t="s">
        <v>3475</v>
      </c>
      <c r="I898" t="s">
        <v>36</v>
      </c>
      <c r="J898">
        <v>150</v>
      </c>
    </row>
    <row r="899" spans="1:10" hidden="1" x14ac:dyDescent="0.25">
      <c r="A899">
        <v>2140150001</v>
      </c>
      <c r="B899">
        <v>30</v>
      </c>
      <c r="C899" t="s">
        <v>1806</v>
      </c>
      <c r="D899" t="s">
        <v>36</v>
      </c>
      <c r="E899">
        <v>150</v>
      </c>
      <c r="F899" t="s">
        <v>4804</v>
      </c>
      <c r="G899">
        <v>2410360012</v>
      </c>
      <c r="H899" t="s">
        <v>3477</v>
      </c>
      <c r="I899" t="s">
        <v>36</v>
      </c>
      <c r="J899">
        <v>150</v>
      </c>
    </row>
    <row r="900" spans="1:10" hidden="1" x14ac:dyDescent="0.25">
      <c r="A900">
        <v>2140150001</v>
      </c>
      <c r="B900">
        <v>40</v>
      </c>
      <c r="C900" t="s">
        <v>1806</v>
      </c>
      <c r="D900" t="s">
        <v>36</v>
      </c>
      <c r="E900">
        <v>150</v>
      </c>
      <c r="F900" t="s">
        <v>4804</v>
      </c>
      <c r="G900">
        <v>2410360014</v>
      </c>
      <c r="H900" t="s">
        <v>3479</v>
      </c>
      <c r="I900" t="s">
        <v>36</v>
      </c>
      <c r="J900">
        <v>600</v>
      </c>
    </row>
    <row r="901" spans="1:10" hidden="1" x14ac:dyDescent="0.25">
      <c r="A901">
        <v>2140150001</v>
      </c>
      <c r="B901">
        <v>50</v>
      </c>
      <c r="C901" t="s">
        <v>1806</v>
      </c>
      <c r="D901" t="s">
        <v>36</v>
      </c>
      <c r="E901">
        <v>150</v>
      </c>
      <c r="F901" t="s">
        <v>4804</v>
      </c>
      <c r="G901">
        <v>2410360011</v>
      </c>
      <c r="H901" t="s">
        <v>3476</v>
      </c>
      <c r="I901" t="s">
        <v>36</v>
      </c>
      <c r="J901">
        <v>150</v>
      </c>
    </row>
    <row r="902" spans="1:10" hidden="1" x14ac:dyDescent="0.25">
      <c r="A902">
        <v>2140150001</v>
      </c>
      <c r="B902">
        <v>60</v>
      </c>
      <c r="C902" t="s">
        <v>1806</v>
      </c>
      <c r="D902" t="s">
        <v>36</v>
      </c>
      <c r="E902">
        <v>150</v>
      </c>
      <c r="F902" t="s">
        <v>4804</v>
      </c>
      <c r="G902">
        <v>2500030216</v>
      </c>
      <c r="H902" t="s">
        <v>7296</v>
      </c>
      <c r="I902" t="s">
        <v>36</v>
      </c>
      <c r="J902">
        <v>6.25</v>
      </c>
    </row>
    <row r="903" spans="1:10" hidden="1" x14ac:dyDescent="0.25">
      <c r="A903">
        <v>2140170002</v>
      </c>
      <c r="B903">
        <v>10</v>
      </c>
      <c r="C903" t="s">
        <v>1809</v>
      </c>
      <c r="D903" t="s">
        <v>36</v>
      </c>
      <c r="E903">
        <v>1000</v>
      </c>
      <c r="F903" t="s">
        <v>4721</v>
      </c>
      <c r="G903">
        <v>2310410013</v>
      </c>
      <c r="H903" t="s">
        <v>6661</v>
      </c>
      <c r="I903" t="s">
        <v>89</v>
      </c>
      <c r="J903">
        <v>1000</v>
      </c>
    </row>
    <row r="904" spans="1:10" hidden="1" x14ac:dyDescent="0.25">
      <c r="A904">
        <v>2140170002</v>
      </c>
      <c r="B904">
        <v>20</v>
      </c>
      <c r="C904" t="s">
        <v>1809</v>
      </c>
      <c r="D904" t="s">
        <v>36</v>
      </c>
      <c r="E904">
        <v>1000</v>
      </c>
      <c r="F904" t="s">
        <v>4721</v>
      </c>
      <c r="G904">
        <v>2410290611</v>
      </c>
      <c r="H904" t="s">
        <v>3372</v>
      </c>
      <c r="I904" t="s">
        <v>36</v>
      </c>
      <c r="J904">
        <v>1000</v>
      </c>
    </row>
    <row r="905" spans="1:10" hidden="1" x14ac:dyDescent="0.25">
      <c r="A905">
        <v>2140170002</v>
      </c>
      <c r="B905">
        <v>30</v>
      </c>
      <c r="C905" t="s">
        <v>1809</v>
      </c>
      <c r="D905" t="s">
        <v>36</v>
      </c>
      <c r="E905">
        <v>1000</v>
      </c>
      <c r="F905" t="s">
        <v>4721</v>
      </c>
      <c r="G905">
        <v>2500030053</v>
      </c>
      <c r="H905" t="s">
        <v>3702</v>
      </c>
      <c r="I905" t="s">
        <v>36</v>
      </c>
      <c r="J905">
        <v>40</v>
      </c>
    </row>
    <row r="906" spans="1:10" hidden="1" x14ac:dyDescent="0.25">
      <c r="A906">
        <v>2140170002</v>
      </c>
      <c r="B906">
        <v>40</v>
      </c>
      <c r="C906" t="s">
        <v>1809</v>
      </c>
      <c r="D906" t="s">
        <v>36</v>
      </c>
      <c r="E906">
        <v>1000</v>
      </c>
      <c r="F906" t="s">
        <v>4721</v>
      </c>
      <c r="G906">
        <v>2410160010</v>
      </c>
      <c r="H906" t="s">
        <v>3276</v>
      </c>
      <c r="I906" t="s">
        <v>36</v>
      </c>
      <c r="J906">
        <v>2000</v>
      </c>
    </row>
    <row r="907" spans="1:10" hidden="1" x14ac:dyDescent="0.25">
      <c r="A907">
        <v>2140170003</v>
      </c>
      <c r="B907">
        <v>10</v>
      </c>
      <c r="C907" t="s">
        <v>1810</v>
      </c>
      <c r="D907" t="s">
        <v>36</v>
      </c>
      <c r="E907">
        <v>1000</v>
      </c>
      <c r="F907" t="s">
        <v>4721</v>
      </c>
      <c r="G907">
        <v>2310410012</v>
      </c>
      <c r="H907" t="s">
        <v>2694</v>
      </c>
      <c r="I907" t="s">
        <v>36</v>
      </c>
      <c r="J907">
        <v>1000</v>
      </c>
    </row>
    <row r="908" spans="1:10" hidden="1" x14ac:dyDescent="0.25">
      <c r="A908">
        <v>2140170003</v>
      </c>
      <c r="B908">
        <v>20</v>
      </c>
      <c r="C908" t="s">
        <v>1810</v>
      </c>
      <c r="D908" t="s">
        <v>36</v>
      </c>
      <c r="E908">
        <v>1000</v>
      </c>
      <c r="F908" t="s">
        <v>4721</v>
      </c>
      <c r="G908">
        <v>2410290611</v>
      </c>
      <c r="H908" t="s">
        <v>3372</v>
      </c>
      <c r="I908" t="s">
        <v>36</v>
      </c>
      <c r="J908">
        <v>1000</v>
      </c>
    </row>
    <row r="909" spans="1:10" hidden="1" x14ac:dyDescent="0.25">
      <c r="A909">
        <v>2140170003</v>
      </c>
      <c r="B909">
        <v>30</v>
      </c>
      <c r="C909" t="s">
        <v>1810</v>
      </c>
      <c r="D909" t="s">
        <v>36</v>
      </c>
      <c r="E909">
        <v>1000</v>
      </c>
      <c r="F909" t="s">
        <v>4721</v>
      </c>
      <c r="G909">
        <v>2500030053</v>
      </c>
      <c r="H909" t="s">
        <v>3702</v>
      </c>
      <c r="I909" t="s">
        <v>36</v>
      </c>
      <c r="J909">
        <v>40</v>
      </c>
    </row>
    <row r="910" spans="1:10" hidden="1" x14ac:dyDescent="0.25">
      <c r="A910">
        <v>2140170003</v>
      </c>
      <c r="B910">
        <v>40</v>
      </c>
      <c r="C910" t="s">
        <v>1810</v>
      </c>
      <c r="D910" t="s">
        <v>36</v>
      </c>
      <c r="E910">
        <v>1000</v>
      </c>
      <c r="F910" t="s">
        <v>4721</v>
      </c>
      <c r="G910">
        <v>2410160010</v>
      </c>
      <c r="H910" t="s">
        <v>3276</v>
      </c>
      <c r="I910" t="s">
        <v>36</v>
      </c>
      <c r="J910">
        <v>2000</v>
      </c>
    </row>
    <row r="911" spans="1:10" hidden="1" x14ac:dyDescent="0.25">
      <c r="A911">
        <v>2140170004</v>
      </c>
      <c r="B911">
        <v>10</v>
      </c>
      <c r="C911" t="s">
        <v>6438</v>
      </c>
      <c r="D911" t="s">
        <v>36</v>
      </c>
      <c r="E911">
        <v>1000</v>
      </c>
      <c r="F911" t="s">
        <v>4721</v>
      </c>
      <c r="G911">
        <v>2310410014</v>
      </c>
      <c r="H911" t="s">
        <v>6662</v>
      </c>
      <c r="I911" t="s">
        <v>89</v>
      </c>
      <c r="J911">
        <v>1000</v>
      </c>
    </row>
    <row r="912" spans="1:10" hidden="1" x14ac:dyDescent="0.25">
      <c r="A912">
        <v>2140170004</v>
      </c>
      <c r="B912">
        <v>20</v>
      </c>
      <c r="C912" t="s">
        <v>6438</v>
      </c>
      <c r="D912" t="s">
        <v>36</v>
      </c>
      <c r="E912">
        <v>1000</v>
      </c>
      <c r="F912" t="s">
        <v>4721</v>
      </c>
      <c r="G912">
        <v>2410290611</v>
      </c>
      <c r="H912" t="s">
        <v>3372</v>
      </c>
      <c r="I912" t="s">
        <v>36</v>
      </c>
      <c r="J912">
        <v>1000</v>
      </c>
    </row>
    <row r="913" spans="1:10" hidden="1" x14ac:dyDescent="0.25">
      <c r="A913">
        <v>2140170004</v>
      </c>
      <c r="B913">
        <v>30</v>
      </c>
      <c r="C913" t="s">
        <v>6438</v>
      </c>
      <c r="D913" t="s">
        <v>36</v>
      </c>
      <c r="E913">
        <v>1000</v>
      </c>
      <c r="F913" t="s">
        <v>4721</v>
      </c>
      <c r="G913">
        <v>2500030053</v>
      </c>
      <c r="H913" t="s">
        <v>3702</v>
      </c>
      <c r="I913" t="s">
        <v>36</v>
      </c>
      <c r="J913">
        <v>40</v>
      </c>
    </row>
    <row r="914" spans="1:10" hidden="1" x14ac:dyDescent="0.25">
      <c r="A914">
        <v>2140170004</v>
      </c>
      <c r="B914">
        <v>40</v>
      </c>
      <c r="C914" t="s">
        <v>6438</v>
      </c>
      <c r="D914" t="s">
        <v>36</v>
      </c>
      <c r="E914">
        <v>1000</v>
      </c>
      <c r="F914" t="s">
        <v>4721</v>
      </c>
      <c r="G914">
        <v>2410160010</v>
      </c>
      <c r="H914" t="s">
        <v>3276</v>
      </c>
      <c r="I914" t="s">
        <v>36</v>
      </c>
      <c r="J914">
        <v>2000</v>
      </c>
    </row>
    <row r="915" spans="1:10" hidden="1" x14ac:dyDescent="0.25">
      <c r="A915">
        <v>2140170005</v>
      </c>
      <c r="B915">
        <v>10</v>
      </c>
      <c r="C915" t="s">
        <v>1811</v>
      </c>
      <c r="D915" t="s">
        <v>36</v>
      </c>
      <c r="E915">
        <v>1000</v>
      </c>
      <c r="F915" t="s">
        <v>4721</v>
      </c>
      <c r="G915">
        <v>2310410015</v>
      </c>
      <c r="H915" t="s">
        <v>6663</v>
      </c>
      <c r="I915" t="s">
        <v>89</v>
      </c>
      <c r="J915">
        <v>1000</v>
      </c>
    </row>
    <row r="916" spans="1:10" hidden="1" x14ac:dyDescent="0.25">
      <c r="A916">
        <v>2140170005</v>
      </c>
      <c r="B916">
        <v>20</v>
      </c>
      <c r="C916" t="s">
        <v>1811</v>
      </c>
      <c r="D916" t="s">
        <v>36</v>
      </c>
      <c r="E916">
        <v>1000</v>
      </c>
      <c r="F916" t="s">
        <v>4721</v>
      </c>
      <c r="G916">
        <v>2410290611</v>
      </c>
      <c r="H916" t="s">
        <v>3372</v>
      </c>
      <c r="I916" t="s">
        <v>36</v>
      </c>
      <c r="J916">
        <v>1000</v>
      </c>
    </row>
    <row r="917" spans="1:10" hidden="1" x14ac:dyDescent="0.25">
      <c r="A917">
        <v>2140170005</v>
      </c>
      <c r="B917">
        <v>30</v>
      </c>
      <c r="C917" t="s">
        <v>1811</v>
      </c>
      <c r="D917" t="s">
        <v>36</v>
      </c>
      <c r="E917">
        <v>1000</v>
      </c>
      <c r="F917" t="s">
        <v>4721</v>
      </c>
      <c r="G917">
        <v>2500030053</v>
      </c>
      <c r="H917" t="s">
        <v>3702</v>
      </c>
      <c r="I917" t="s">
        <v>36</v>
      </c>
      <c r="J917">
        <v>40</v>
      </c>
    </row>
    <row r="918" spans="1:10" hidden="1" x14ac:dyDescent="0.25">
      <c r="A918">
        <v>2140170005</v>
      </c>
      <c r="B918">
        <v>40</v>
      </c>
      <c r="C918" t="s">
        <v>1811</v>
      </c>
      <c r="D918" t="s">
        <v>36</v>
      </c>
      <c r="E918">
        <v>1000</v>
      </c>
      <c r="F918" t="s">
        <v>4721</v>
      </c>
      <c r="G918">
        <v>2410160010</v>
      </c>
      <c r="H918" t="s">
        <v>3276</v>
      </c>
      <c r="I918" t="s">
        <v>36</v>
      </c>
      <c r="J918">
        <v>2000</v>
      </c>
    </row>
    <row r="919" spans="1:10" hidden="1" x14ac:dyDescent="0.25">
      <c r="A919">
        <v>2140180003</v>
      </c>
      <c r="B919">
        <v>10</v>
      </c>
      <c r="C919" t="s">
        <v>1813</v>
      </c>
      <c r="D919" t="s">
        <v>36</v>
      </c>
      <c r="E919">
        <v>1200</v>
      </c>
      <c r="F919" t="s">
        <v>4721</v>
      </c>
      <c r="G919">
        <v>2310440001</v>
      </c>
      <c r="H919" t="s">
        <v>2697</v>
      </c>
      <c r="I919" t="s">
        <v>36</v>
      </c>
      <c r="J919">
        <v>200</v>
      </c>
    </row>
    <row r="920" spans="1:10" hidden="1" x14ac:dyDescent="0.25">
      <c r="A920">
        <v>2140180003</v>
      </c>
      <c r="B920">
        <v>20</v>
      </c>
      <c r="C920" t="s">
        <v>1813</v>
      </c>
      <c r="D920" t="s">
        <v>36</v>
      </c>
      <c r="E920">
        <v>1200</v>
      </c>
      <c r="F920" t="s">
        <v>4721</v>
      </c>
      <c r="G920">
        <v>2320070514</v>
      </c>
      <c r="H920" t="s">
        <v>2866</v>
      </c>
      <c r="I920" t="s">
        <v>36</v>
      </c>
      <c r="J920">
        <v>200</v>
      </c>
    </row>
    <row r="921" spans="1:10" hidden="1" x14ac:dyDescent="0.25">
      <c r="A921">
        <v>2140180003</v>
      </c>
      <c r="B921">
        <v>30</v>
      </c>
      <c r="C921" t="s">
        <v>1813</v>
      </c>
      <c r="D921" t="s">
        <v>36</v>
      </c>
      <c r="E921">
        <v>1200</v>
      </c>
      <c r="F921" t="s">
        <v>4721</v>
      </c>
      <c r="G921">
        <v>2310440007</v>
      </c>
      <c r="H921" t="s">
        <v>2700</v>
      </c>
      <c r="I921" t="s">
        <v>36</v>
      </c>
      <c r="J921">
        <v>400</v>
      </c>
    </row>
    <row r="922" spans="1:10" hidden="1" x14ac:dyDescent="0.25">
      <c r="A922">
        <v>2140180003</v>
      </c>
      <c r="B922">
        <v>40</v>
      </c>
      <c r="C922" t="s">
        <v>1813</v>
      </c>
      <c r="D922" t="s">
        <v>36</v>
      </c>
      <c r="E922">
        <v>1200</v>
      </c>
      <c r="F922" t="s">
        <v>4721</v>
      </c>
      <c r="G922">
        <v>2320070515</v>
      </c>
      <c r="H922" t="s">
        <v>2867</v>
      </c>
      <c r="I922" t="s">
        <v>36</v>
      </c>
      <c r="J922">
        <v>200</v>
      </c>
    </row>
    <row r="923" spans="1:10" hidden="1" x14ac:dyDescent="0.25">
      <c r="A923">
        <v>2140180003</v>
      </c>
      <c r="B923">
        <v>50</v>
      </c>
      <c r="C923" t="s">
        <v>1813</v>
      </c>
      <c r="D923" t="s">
        <v>36</v>
      </c>
      <c r="E923">
        <v>1200</v>
      </c>
      <c r="F923" t="s">
        <v>4721</v>
      </c>
      <c r="G923">
        <v>2320070516</v>
      </c>
      <c r="H923" t="s">
        <v>2868</v>
      </c>
      <c r="I923" t="s">
        <v>36</v>
      </c>
      <c r="J923">
        <v>200</v>
      </c>
    </row>
    <row r="924" spans="1:10" hidden="1" x14ac:dyDescent="0.25">
      <c r="A924">
        <v>2140180003</v>
      </c>
      <c r="B924">
        <v>60</v>
      </c>
      <c r="C924" t="s">
        <v>1813</v>
      </c>
      <c r="D924" t="s">
        <v>36</v>
      </c>
      <c r="E924">
        <v>1200</v>
      </c>
      <c r="F924" t="s">
        <v>4721</v>
      </c>
      <c r="G924">
        <v>2310440004</v>
      </c>
      <c r="H924" t="s">
        <v>2698</v>
      </c>
      <c r="I924" t="s">
        <v>36</v>
      </c>
      <c r="J924">
        <v>400</v>
      </c>
    </row>
    <row r="925" spans="1:10" hidden="1" x14ac:dyDescent="0.25">
      <c r="A925">
        <v>2140180003</v>
      </c>
      <c r="B925">
        <v>70</v>
      </c>
      <c r="C925" t="s">
        <v>1813</v>
      </c>
      <c r="D925" t="s">
        <v>36</v>
      </c>
      <c r="E925">
        <v>1200</v>
      </c>
      <c r="F925" t="s">
        <v>4721</v>
      </c>
      <c r="G925">
        <v>2320070517</v>
      </c>
      <c r="H925" t="s">
        <v>2869</v>
      </c>
      <c r="I925" t="s">
        <v>36</v>
      </c>
      <c r="J925">
        <v>200</v>
      </c>
    </row>
    <row r="926" spans="1:10" hidden="1" x14ac:dyDescent="0.25">
      <c r="A926">
        <v>2140180003</v>
      </c>
      <c r="B926">
        <v>80</v>
      </c>
      <c r="C926" t="s">
        <v>1813</v>
      </c>
      <c r="D926" t="s">
        <v>36</v>
      </c>
      <c r="E926">
        <v>1200</v>
      </c>
      <c r="F926" t="s">
        <v>4721</v>
      </c>
      <c r="G926">
        <v>2320070519</v>
      </c>
      <c r="H926" t="s">
        <v>2871</v>
      </c>
      <c r="I926" t="s">
        <v>36</v>
      </c>
      <c r="J926">
        <v>200</v>
      </c>
    </row>
    <row r="927" spans="1:10" hidden="1" x14ac:dyDescent="0.25">
      <c r="A927">
        <v>2140180003</v>
      </c>
      <c r="B927">
        <v>90</v>
      </c>
      <c r="C927" t="s">
        <v>1813</v>
      </c>
      <c r="D927" t="s">
        <v>36</v>
      </c>
      <c r="E927">
        <v>1200</v>
      </c>
      <c r="F927" t="s">
        <v>4721</v>
      </c>
      <c r="G927">
        <v>2310440005</v>
      </c>
      <c r="H927" t="s">
        <v>2699</v>
      </c>
      <c r="I927" t="s">
        <v>36</v>
      </c>
      <c r="J927">
        <v>200</v>
      </c>
    </row>
    <row r="928" spans="1:10" hidden="1" x14ac:dyDescent="0.25">
      <c r="A928">
        <v>2140180003</v>
      </c>
      <c r="B928">
        <v>100</v>
      </c>
      <c r="C928" t="s">
        <v>1813</v>
      </c>
      <c r="D928" t="s">
        <v>36</v>
      </c>
      <c r="E928">
        <v>1200</v>
      </c>
      <c r="F928" t="s">
        <v>4721</v>
      </c>
      <c r="G928">
        <v>2320070518</v>
      </c>
      <c r="H928" t="s">
        <v>2870</v>
      </c>
      <c r="I928" t="s">
        <v>36</v>
      </c>
      <c r="J928">
        <v>200</v>
      </c>
    </row>
    <row r="929" spans="1:10" hidden="1" x14ac:dyDescent="0.25">
      <c r="A929">
        <v>2140180003</v>
      </c>
      <c r="B929">
        <v>110</v>
      </c>
      <c r="C929" t="s">
        <v>1813</v>
      </c>
      <c r="D929" t="s">
        <v>36</v>
      </c>
      <c r="E929">
        <v>1200</v>
      </c>
      <c r="F929" t="s">
        <v>4721</v>
      </c>
      <c r="G929">
        <v>2500100006</v>
      </c>
      <c r="H929" t="s">
        <v>3945</v>
      </c>
      <c r="I929" t="s">
        <v>89</v>
      </c>
      <c r="J929">
        <v>60</v>
      </c>
    </row>
    <row r="930" spans="1:10" hidden="1" x14ac:dyDescent="0.25">
      <c r="A930">
        <v>2140180003</v>
      </c>
      <c r="B930">
        <v>120</v>
      </c>
      <c r="C930" t="s">
        <v>1813</v>
      </c>
      <c r="D930" t="s">
        <v>36</v>
      </c>
      <c r="E930">
        <v>1200</v>
      </c>
      <c r="F930" t="s">
        <v>4721</v>
      </c>
      <c r="G930">
        <v>2500110030</v>
      </c>
      <c r="H930" t="s">
        <v>3954</v>
      </c>
      <c r="I930" t="s">
        <v>89</v>
      </c>
      <c r="J930">
        <v>8</v>
      </c>
    </row>
    <row r="931" spans="1:10" hidden="1" x14ac:dyDescent="0.25">
      <c r="A931">
        <v>2140180004</v>
      </c>
      <c r="B931">
        <v>10</v>
      </c>
      <c r="C931" t="s">
        <v>1814</v>
      </c>
      <c r="D931" t="s">
        <v>36</v>
      </c>
      <c r="E931">
        <v>1000</v>
      </c>
      <c r="F931" t="s">
        <v>4721</v>
      </c>
      <c r="G931">
        <v>2310440043</v>
      </c>
      <c r="H931" t="s">
        <v>2704</v>
      </c>
      <c r="I931" t="s">
        <v>36</v>
      </c>
      <c r="J931">
        <v>2000</v>
      </c>
    </row>
    <row r="932" spans="1:10" hidden="1" x14ac:dyDescent="0.25">
      <c r="A932">
        <v>2140180004</v>
      </c>
      <c r="B932">
        <v>20</v>
      </c>
      <c r="C932" t="s">
        <v>1814</v>
      </c>
      <c r="D932" t="s">
        <v>36</v>
      </c>
      <c r="E932">
        <v>1000</v>
      </c>
      <c r="F932" t="s">
        <v>4721</v>
      </c>
      <c r="G932">
        <v>2320070521</v>
      </c>
      <c r="H932" t="s">
        <v>2873</v>
      </c>
      <c r="I932" t="s">
        <v>36</v>
      </c>
      <c r="J932">
        <v>1000</v>
      </c>
    </row>
    <row r="933" spans="1:10" hidden="1" x14ac:dyDescent="0.25">
      <c r="A933">
        <v>2140180004</v>
      </c>
      <c r="B933">
        <v>30</v>
      </c>
      <c r="C933" t="s">
        <v>1814</v>
      </c>
      <c r="D933" t="s">
        <v>36</v>
      </c>
      <c r="E933">
        <v>1000</v>
      </c>
      <c r="F933" t="s">
        <v>4721</v>
      </c>
      <c r="G933">
        <v>2320070520</v>
      </c>
      <c r="H933" t="s">
        <v>2872</v>
      </c>
      <c r="I933" t="s">
        <v>36</v>
      </c>
      <c r="J933">
        <v>1000</v>
      </c>
    </row>
    <row r="934" spans="1:10" hidden="1" x14ac:dyDescent="0.25">
      <c r="A934">
        <v>2140180004</v>
      </c>
      <c r="B934">
        <v>40</v>
      </c>
      <c r="C934" t="s">
        <v>1814</v>
      </c>
      <c r="D934" t="s">
        <v>36</v>
      </c>
      <c r="E934">
        <v>1000</v>
      </c>
      <c r="F934" t="s">
        <v>4721</v>
      </c>
      <c r="G934">
        <v>2310440044</v>
      </c>
      <c r="H934" t="s">
        <v>2705</v>
      </c>
      <c r="I934" t="s">
        <v>36</v>
      </c>
      <c r="J934">
        <v>4000</v>
      </c>
    </row>
    <row r="935" spans="1:10" hidden="1" x14ac:dyDescent="0.25">
      <c r="A935">
        <v>2140180004</v>
      </c>
      <c r="B935">
        <v>50</v>
      </c>
      <c r="C935" t="s">
        <v>1814</v>
      </c>
      <c r="D935" t="s">
        <v>36</v>
      </c>
      <c r="E935">
        <v>1000</v>
      </c>
      <c r="F935" t="s">
        <v>4721</v>
      </c>
      <c r="G935">
        <v>2320070522</v>
      </c>
      <c r="H935" t="s">
        <v>2874</v>
      </c>
      <c r="I935" t="s">
        <v>36</v>
      </c>
      <c r="J935">
        <v>1000</v>
      </c>
    </row>
    <row r="936" spans="1:10" hidden="1" x14ac:dyDescent="0.25">
      <c r="A936">
        <v>2140180004</v>
      </c>
      <c r="B936">
        <v>60</v>
      </c>
      <c r="C936" t="s">
        <v>1814</v>
      </c>
      <c r="D936" t="s">
        <v>36</v>
      </c>
      <c r="E936">
        <v>1000</v>
      </c>
      <c r="F936" t="s">
        <v>4721</v>
      </c>
      <c r="G936">
        <v>2320070523</v>
      </c>
      <c r="H936" t="s">
        <v>2875</v>
      </c>
      <c r="I936" t="s">
        <v>36</v>
      </c>
      <c r="J936">
        <v>1000</v>
      </c>
    </row>
    <row r="937" spans="1:10" hidden="1" x14ac:dyDescent="0.25">
      <c r="A937">
        <v>2140180004</v>
      </c>
      <c r="B937">
        <v>70</v>
      </c>
      <c r="C937" t="s">
        <v>1814</v>
      </c>
      <c r="D937" t="s">
        <v>36</v>
      </c>
      <c r="E937">
        <v>1000</v>
      </c>
      <c r="F937" t="s">
        <v>4721</v>
      </c>
      <c r="G937">
        <v>2320070524</v>
      </c>
      <c r="H937" t="s">
        <v>2876</v>
      </c>
      <c r="I937" t="s">
        <v>36</v>
      </c>
      <c r="J937">
        <v>1000</v>
      </c>
    </row>
    <row r="938" spans="1:10" hidden="1" x14ac:dyDescent="0.25">
      <c r="A938">
        <v>2140180004</v>
      </c>
      <c r="B938">
        <v>80</v>
      </c>
      <c r="C938" t="s">
        <v>1814</v>
      </c>
      <c r="D938" t="s">
        <v>36</v>
      </c>
      <c r="E938">
        <v>1000</v>
      </c>
      <c r="F938" t="s">
        <v>4721</v>
      </c>
      <c r="G938">
        <v>2320070525</v>
      </c>
      <c r="H938" t="s">
        <v>2877</v>
      </c>
      <c r="I938" t="s">
        <v>36</v>
      </c>
      <c r="J938">
        <v>1000</v>
      </c>
    </row>
    <row r="939" spans="1:10" hidden="1" x14ac:dyDescent="0.25">
      <c r="A939">
        <v>2140180004</v>
      </c>
      <c r="B939">
        <v>90</v>
      </c>
      <c r="C939" t="s">
        <v>1814</v>
      </c>
      <c r="D939" t="s">
        <v>36</v>
      </c>
      <c r="E939">
        <v>1000</v>
      </c>
      <c r="F939" t="s">
        <v>4721</v>
      </c>
      <c r="G939">
        <v>2500100006</v>
      </c>
      <c r="H939" t="s">
        <v>3945</v>
      </c>
      <c r="I939" t="s">
        <v>89</v>
      </c>
      <c r="J939">
        <v>50</v>
      </c>
    </row>
    <row r="940" spans="1:10" hidden="1" x14ac:dyDescent="0.25">
      <c r="A940">
        <v>2140180004</v>
      </c>
      <c r="B940">
        <v>100</v>
      </c>
      <c r="C940" t="s">
        <v>1814</v>
      </c>
      <c r="D940" t="s">
        <v>36</v>
      </c>
      <c r="E940">
        <v>1000</v>
      </c>
      <c r="F940" t="s">
        <v>4721</v>
      </c>
      <c r="G940">
        <v>2500110030</v>
      </c>
      <c r="H940" t="s">
        <v>3954</v>
      </c>
      <c r="I940" t="s">
        <v>89</v>
      </c>
      <c r="J940">
        <v>6</v>
      </c>
    </row>
    <row r="941" spans="1:10" hidden="1" x14ac:dyDescent="0.25">
      <c r="A941">
        <v>2140180019</v>
      </c>
      <c r="B941">
        <v>10</v>
      </c>
      <c r="C941" t="s">
        <v>1817</v>
      </c>
      <c r="D941" t="s">
        <v>36</v>
      </c>
      <c r="E941">
        <v>1000</v>
      </c>
      <c r="F941" t="s">
        <v>4721</v>
      </c>
      <c r="G941">
        <v>2310320236</v>
      </c>
      <c r="H941" t="s">
        <v>2628</v>
      </c>
      <c r="I941" t="s">
        <v>36</v>
      </c>
      <c r="J941">
        <v>1000</v>
      </c>
    </row>
    <row r="942" spans="1:10" hidden="1" x14ac:dyDescent="0.25">
      <c r="A942">
        <v>2140180019</v>
      </c>
      <c r="B942">
        <v>20</v>
      </c>
      <c r="C942" t="s">
        <v>1817</v>
      </c>
      <c r="D942" t="s">
        <v>36</v>
      </c>
      <c r="E942">
        <v>1000</v>
      </c>
      <c r="F942" t="s">
        <v>4721</v>
      </c>
      <c r="G942">
        <v>2320071358</v>
      </c>
      <c r="H942" t="s">
        <v>2899</v>
      </c>
      <c r="I942" t="s">
        <v>36</v>
      </c>
      <c r="J942">
        <v>1000</v>
      </c>
    </row>
    <row r="943" spans="1:10" hidden="1" x14ac:dyDescent="0.25">
      <c r="A943">
        <v>2140180019</v>
      </c>
      <c r="B943">
        <v>30</v>
      </c>
      <c r="C943" t="s">
        <v>1817</v>
      </c>
      <c r="D943" t="s">
        <v>36</v>
      </c>
      <c r="E943">
        <v>1000</v>
      </c>
      <c r="F943" t="s">
        <v>4721</v>
      </c>
      <c r="G943">
        <v>2310320237</v>
      </c>
      <c r="H943" t="s">
        <v>2629</v>
      </c>
      <c r="I943" t="s">
        <v>36</v>
      </c>
      <c r="J943">
        <v>2000</v>
      </c>
    </row>
    <row r="944" spans="1:10" hidden="1" x14ac:dyDescent="0.25">
      <c r="A944">
        <v>2140180019</v>
      </c>
      <c r="B944">
        <v>40</v>
      </c>
      <c r="C944" t="s">
        <v>1817</v>
      </c>
      <c r="D944" t="s">
        <v>36</v>
      </c>
      <c r="E944">
        <v>1000</v>
      </c>
      <c r="F944" t="s">
        <v>4721</v>
      </c>
      <c r="G944">
        <v>2320071359</v>
      </c>
      <c r="H944" t="s">
        <v>2900</v>
      </c>
      <c r="I944" t="s">
        <v>36</v>
      </c>
      <c r="J944">
        <v>1000</v>
      </c>
    </row>
    <row r="945" spans="1:10" hidden="1" x14ac:dyDescent="0.25">
      <c r="A945">
        <v>2140180019</v>
      </c>
      <c r="B945">
        <v>50</v>
      </c>
      <c r="C945" t="s">
        <v>1817</v>
      </c>
      <c r="D945" t="s">
        <v>36</v>
      </c>
      <c r="E945">
        <v>1000</v>
      </c>
      <c r="F945" t="s">
        <v>4721</v>
      </c>
      <c r="G945">
        <v>2320071360</v>
      </c>
      <c r="H945" t="s">
        <v>2901</v>
      </c>
      <c r="I945" t="s">
        <v>36</v>
      </c>
      <c r="J945">
        <v>1000</v>
      </c>
    </row>
    <row r="946" spans="1:10" hidden="1" x14ac:dyDescent="0.25">
      <c r="A946">
        <v>2140180019</v>
      </c>
      <c r="B946">
        <v>60</v>
      </c>
      <c r="C946" t="s">
        <v>1817</v>
      </c>
      <c r="D946" t="s">
        <v>36</v>
      </c>
      <c r="E946">
        <v>1000</v>
      </c>
      <c r="F946" t="s">
        <v>4721</v>
      </c>
      <c r="G946">
        <v>2310320399</v>
      </c>
      <c r="H946" t="s">
        <v>2644</v>
      </c>
      <c r="I946" t="s">
        <v>36</v>
      </c>
      <c r="J946">
        <v>1000</v>
      </c>
    </row>
    <row r="947" spans="1:10" hidden="1" x14ac:dyDescent="0.25">
      <c r="A947">
        <v>2140180019</v>
      </c>
      <c r="B947">
        <v>70</v>
      </c>
      <c r="C947" t="s">
        <v>1817</v>
      </c>
      <c r="D947" t="s">
        <v>36</v>
      </c>
      <c r="E947">
        <v>1000</v>
      </c>
      <c r="F947" t="s">
        <v>4721</v>
      </c>
      <c r="G947">
        <v>2310440041</v>
      </c>
      <c r="H947" t="s">
        <v>2702</v>
      </c>
      <c r="I947" t="s">
        <v>36</v>
      </c>
      <c r="J947">
        <v>1000</v>
      </c>
    </row>
    <row r="948" spans="1:10" hidden="1" x14ac:dyDescent="0.25">
      <c r="A948">
        <v>2140180019</v>
      </c>
      <c r="B948">
        <v>80</v>
      </c>
      <c r="C948" t="s">
        <v>1817</v>
      </c>
      <c r="D948" t="s">
        <v>36</v>
      </c>
      <c r="E948">
        <v>1000</v>
      </c>
      <c r="F948" t="s">
        <v>4721</v>
      </c>
      <c r="G948">
        <v>2310440042</v>
      </c>
      <c r="H948" t="s">
        <v>2703</v>
      </c>
      <c r="I948" t="s">
        <v>36</v>
      </c>
      <c r="J948">
        <v>1000</v>
      </c>
    </row>
    <row r="949" spans="1:10" hidden="1" x14ac:dyDescent="0.25">
      <c r="A949">
        <v>2140180019</v>
      </c>
      <c r="B949">
        <v>90</v>
      </c>
      <c r="C949" t="s">
        <v>1817</v>
      </c>
      <c r="D949" t="s">
        <v>36</v>
      </c>
      <c r="E949">
        <v>1000</v>
      </c>
      <c r="F949" t="s">
        <v>4721</v>
      </c>
      <c r="G949">
        <v>2320071363</v>
      </c>
      <c r="H949" t="s">
        <v>2904</v>
      </c>
      <c r="I949" t="s">
        <v>36</v>
      </c>
      <c r="J949">
        <v>1000</v>
      </c>
    </row>
    <row r="950" spans="1:10" hidden="1" x14ac:dyDescent="0.25">
      <c r="A950">
        <v>2140180019</v>
      </c>
      <c r="B950">
        <v>100</v>
      </c>
      <c r="C950" t="s">
        <v>1817</v>
      </c>
      <c r="D950" t="s">
        <v>36</v>
      </c>
      <c r="E950">
        <v>1000</v>
      </c>
      <c r="F950" t="s">
        <v>4721</v>
      </c>
      <c r="G950">
        <v>2500100006</v>
      </c>
      <c r="H950" t="s">
        <v>3945</v>
      </c>
      <c r="I950" t="s">
        <v>89</v>
      </c>
      <c r="J950">
        <v>50</v>
      </c>
    </row>
    <row r="951" spans="1:10" hidden="1" x14ac:dyDescent="0.25">
      <c r="A951">
        <v>2140180019</v>
      </c>
      <c r="B951">
        <v>110</v>
      </c>
      <c r="C951" t="s">
        <v>1817</v>
      </c>
      <c r="D951" t="s">
        <v>36</v>
      </c>
      <c r="E951">
        <v>1000</v>
      </c>
      <c r="F951" t="s">
        <v>4721</v>
      </c>
      <c r="G951">
        <v>2500110030</v>
      </c>
      <c r="H951" t="s">
        <v>3954</v>
      </c>
      <c r="I951" t="s">
        <v>89</v>
      </c>
      <c r="J951">
        <v>6</v>
      </c>
    </row>
    <row r="952" spans="1:10" hidden="1" x14ac:dyDescent="0.25">
      <c r="A952">
        <v>2140190006</v>
      </c>
      <c r="B952">
        <v>10</v>
      </c>
      <c r="C952" t="s">
        <v>1818</v>
      </c>
      <c r="D952" t="s">
        <v>1000</v>
      </c>
      <c r="E952">
        <v>20</v>
      </c>
      <c r="F952" t="s">
        <v>4721</v>
      </c>
      <c r="G952">
        <v>2410290658</v>
      </c>
      <c r="H952" t="s">
        <v>3380</v>
      </c>
      <c r="I952" t="s">
        <v>36</v>
      </c>
      <c r="J952">
        <v>20</v>
      </c>
    </row>
    <row r="953" spans="1:10" hidden="1" x14ac:dyDescent="0.25">
      <c r="A953">
        <v>2140190006</v>
      </c>
      <c r="B953">
        <v>20</v>
      </c>
      <c r="C953" t="s">
        <v>1818</v>
      </c>
      <c r="D953" t="s">
        <v>1000</v>
      </c>
      <c r="E953">
        <v>20</v>
      </c>
      <c r="F953" t="s">
        <v>4721</v>
      </c>
      <c r="G953">
        <v>2500070614</v>
      </c>
      <c r="H953" t="s">
        <v>3880</v>
      </c>
      <c r="I953" t="s">
        <v>36</v>
      </c>
      <c r="J953">
        <v>20</v>
      </c>
    </row>
    <row r="954" spans="1:10" hidden="1" x14ac:dyDescent="0.25">
      <c r="A954">
        <v>2140190006</v>
      </c>
      <c r="B954">
        <v>30</v>
      </c>
      <c r="C954" t="s">
        <v>1818</v>
      </c>
      <c r="D954" t="s">
        <v>1000</v>
      </c>
      <c r="E954">
        <v>20</v>
      </c>
      <c r="F954" t="s">
        <v>4721</v>
      </c>
      <c r="G954">
        <v>2500090081</v>
      </c>
      <c r="H954" t="s">
        <v>3931</v>
      </c>
      <c r="I954" t="s">
        <v>36</v>
      </c>
      <c r="J954">
        <v>20</v>
      </c>
    </row>
    <row r="955" spans="1:10" hidden="1" x14ac:dyDescent="0.25">
      <c r="A955">
        <v>2140190006</v>
      </c>
      <c r="B955">
        <v>40</v>
      </c>
      <c r="C955" t="s">
        <v>1818</v>
      </c>
      <c r="D955" t="s">
        <v>1000</v>
      </c>
      <c r="E955">
        <v>20</v>
      </c>
      <c r="F955" t="s">
        <v>4721</v>
      </c>
      <c r="G955">
        <v>2500030305</v>
      </c>
      <c r="H955" t="s">
        <v>7315</v>
      </c>
      <c r="I955" t="s">
        <v>36</v>
      </c>
      <c r="J955">
        <v>1</v>
      </c>
    </row>
    <row r="956" spans="1:10" hidden="1" x14ac:dyDescent="0.25">
      <c r="A956">
        <v>2140190031</v>
      </c>
      <c r="B956">
        <v>10</v>
      </c>
      <c r="C956" t="s">
        <v>1842</v>
      </c>
      <c r="D956" t="s">
        <v>1904</v>
      </c>
      <c r="E956">
        <v>20</v>
      </c>
      <c r="F956" t="s">
        <v>4721</v>
      </c>
      <c r="G956">
        <v>2410290839</v>
      </c>
      <c r="H956" t="s">
        <v>6128</v>
      </c>
      <c r="I956" t="s">
        <v>36</v>
      </c>
      <c r="J956">
        <v>40</v>
      </c>
    </row>
    <row r="957" spans="1:10" hidden="1" x14ac:dyDescent="0.25">
      <c r="A957">
        <v>2140190031</v>
      </c>
      <c r="B957">
        <v>20</v>
      </c>
      <c r="C957" t="s">
        <v>1842</v>
      </c>
      <c r="D957" t="s">
        <v>1904</v>
      </c>
      <c r="E957">
        <v>20</v>
      </c>
      <c r="F957" t="s">
        <v>4721</v>
      </c>
      <c r="G957">
        <v>2410290838</v>
      </c>
      <c r="H957" t="s">
        <v>3474</v>
      </c>
      <c r="I957" t="s">
        <v>36</v>
      </c>
      <c r="J957">
        <v>20</v>
      </c>
    </row>
    <row r="958" spans="1:10" hidden="1" x14ac:dyDescent="0.25">
      <c r="A958">
        <v>2140190031</v>
      </c>
      <c r="B958">
        <v>30</v>
      </c>
      <c r="C958" t="s">
        <v>1842</v>
      </c>
      <c r="D958" t="s">
        <v>1904</v>
      </c>
      <c r="E958">
        <v>20</v>
      </c>
      <c r="F958" t="s">
        <v>4721</v>
      </c>
      <c r="G958">
        <v>2500090081</v>
      </c>
      <c r="H958" t="s">
        <v>3931</v>
      </c>
      <c r="I958" t="s">
        <v>36</v>
      </c>
      <c r="J958">
        <v>20</v>
      </c>
    </row>
    <row r="959" spans="1:10" hidden="1" x14ac:dyDescent="0.25">
      <c r="A959">
        <v>2140190031</v>
      </c>
      <c r="B959">
        <v>40</v>
      </c>
      <c r="C959" t="s">
        <v>1842</v>
      </c>
      <c r="D959" t="s">
        <v>1904</v>
      </c>
      <c r="E959">
        <v>20</v>
      </c>
      <c r="F959" t="s">
        <v>4721</v>
      </c>
      <c r="G959">
        <v>2500030305</v>
      </c>
      <c r="H959" t="s">
        <v>7315</v>
      </c>
      <c r="I959" t="s">
        <v>36</v>
      </c>
      <c r="J959">
        <v>0.5</v>
      </c>
    </row>
    <row r="960" spans="1:10" hidden="1" x14ac:dyDescent="0.25">
      <c r="A960">
        <v>2140190007</v>
      </c>
      <c r="B960">
        <v>10</v>
      </c>
      <c r="C960" t="s">
        <v>1819</v>
      </c>
      <c r="D960" t="s">
        <v>1000</v>
      </c>
      <c r="E960">
        <v>20</v>
      </c>
      <c r="F960" t="s">
        <v>4721</v>
      </c>
      <c r="G960">
        <v>2410290659</v>
      </c>
      <c r="H960" t="s">
        <v>3381</v>
      </c>
      <c r="I960" t="s">
        <v>36</v>
      </c>
      <c r="J960">
        <v>20</v>
      </c>
    </row>
    <row r="961" spans="1:10" hidden="1" x14ac:dyDescent="0.25">
      <c r="A961">
        <v>2140190007</v>
      </c>
      <c r="B961">
        <v>20</v>
      </c>
      <c r="C961" t="s">
        <v>1819</v>
      </c>
      <c r="D961" t="s">
        <v>1000</v>
      </c>
      <c r="E961">
        <v>20</v>
      </c>
      <c r="F961" t="s">
        <v>4721</v>
      </c>
      <c r="G961">
        <v>2500070615</v>
      </c>
      <c r="H961" t="s">
        <v>3881</v>
      </c>
      <c r="I961" t="s">
        <v>36</v>
      </c>
      <c r="J961">
        <v>20</v>
      </c>
    </row>
    <row r="962" spans="1:10" hidden="1" x14ac:dyDescent="0.25">
      <c r="A962">
        <v>2140190007</v>
      </c>
      <c r="B962">
        <v>30</v>
      </c>
      <c r="C962" t="s">
        <v>1819</v>
      </c>
      <c r="D962" t="s">
        <v>1000</v>
      </c>
      <c r="E962">
        <v>20</v>
      </c>
      <c r="F962" t="s">
        <v>4721</v>
      </c>
      <c r="G962">
        <v>2500090081</v>
      </c>
      <c r="H962" t="s">
        <v>3931</v>
      </c>
      <c r="I962" t="s">
        <v>36</v>
      </c>
      <c r="J962">
        <v>20</v>
      </c>
    </row>
    <row r="963" spans="1:10" hidden="1" x14ac:dyDescent="0.25">
      <c r="A963">
        <v>2140190007</v>
      </c>
      <c r="B963">
        <v>40</v>
      </c>
      <c r="C963" t="s">
        <v>1819</v>
      </c>
      <c r="D963" t="s">
        <v>1000</v>
      </c>
      <c r="E963">
        <v>20</v>
      </c>
      <c r="F963" t="s">
        <v>4721</v>
      </c>
      <c r="G963">
        <v>2500030305</v>
      </c>
      <c r="H963" t="s">
        <v>7315</v>
      </c>
      <c r="I963" t="s">
        <v>36</v>
      </c>
      <c r="J963">
        <v>1</v>
      </c>
    </row>
    <row r="964" spans="1:10" hidden="1" x14ac:dyDescent="0.25">
      <c r="A964">
        <v>2140190008</v>
      </c>
      <c r="B964">
        <v>10</v>
      </c>
      <c r="C964" t="s">
        <v>1820</v>
      </c>
      <c r="D964" t="s">
        <v>1000</v>
      </c>
      <c r="E964">
        <v>20</v>
      </c>
      <c r="F964" t="s">
        <v>4721</v>
      </c>
      <c r="G964">
        <v>2410290750</v>
      </c>
      <c r="H964" t="s">
        <v>3429</v>
      </c>
      <c r="I964" t="s">
        <v>36</v>
      </c>
      <c r="J964">
        <v>20</v>
      </c>
    </row>
    <row r="965" spans="1:10" hidden="1" x14ac:dyDescent="0.25">
      <c r="A965">
        <v>2140190008</v>
      </c>
      <c r="B965">
        <v>20</v>
      </c>
      <c r="C965" t="s">
        <v>1820</v>
      </c>
      <c r="D965" t="s">
        <v>1000</v>
      </c>
      <c r="E965">
        <v>20</v>
      </c>
      <c r="F965" t="s">
        <v>4721</v>
      </c>
      <c r="G965">
        <v>2500070616</v>
      </c>
      <c r="H965" t="s">
        <v>3882</v>
      </c>
      <c r="I965" t="s">
        <v>36</v>
      </c>
      <c r="J965">
        <v>20</v>
      </c>
    </row>
    <row r="966" spans="1:10" hidden="1" x14ac:dyDescent="0.25">
      <c r="A966">
        <v>2140190008</v>
      </c>
      <c r="B966">
        <v>30</v>
      </c>
      <c r="C966" t="s">
        <v>1820</v>
      </c>
      <c r="D966" t="s">
        <v>1000</v>
      </c>
      <c r="E966">
        <v>20</v>
      </c>
      <c r="F966" t="s">
        <v>4721</v>
      </c>
      <c r="G966">
        <v>2500090081</v>
      </c>
      <c r="H966" t="s">
        <v>3931</v>
      </c>
      <c r="I966" t="s">
        <v>36</v>
      </c>
      <c r="J966">
        <v>20</v>
      </c>
    </row>
    <row r="967" spans="1:10" hidden="1" x14ac:dyDescent="0.25">
      <c r="A967">
        <v>2140190008</v>
      </c>
      <c r="B967">
        <v>40</v>
      </c>
      <c r="C967" t="s">
        <v>1820</v>
      </c>
      <c r="D967" t="s">
        <v>1000</v>
      </c>
      <c r="E967">
        <v>20</v>
      </c>
      <c r="F967" t="s">
        <v>4721</v>
      </c>
      <c r="G967">
        <v>2500030305</v>
      </c>
      <c r="H967" t="s">
        <v>7315</v>
      </c>
      <c r="I967" t="s">
        <v>36</v>
      </c>
      <c r="J967">
        <v>1</v>
      </c>
    </row>
    <row r="968" spans="1:10" hidden="1" x14ac:dyDescent="0.25">
      <c r="A968">
        <v>2140190009</v>
      </c>
      <c r="B968">
        <v>10</v>
      </c>
      <c r="C968" t="s">
        <v>1821</v>
      </c>
      <c r="D968" t="s">
        <v>1000</v>
      </c>
      <c r="E968">
        <v>20</v>
      </c>
      <c r="F968" t="s">
        <v>4721</v>
      </c>
      <c r="G968">
        <v>2410290660</v>
      </c>
      <c r="H968" t="s">
        <v>3382</v>
      </c>
      <c r="I968" t="s">
        <v>36</v>
      </c>
      <c r="J968">
        <v>20</v>
      </c>
    </row>
    <row r="969" spans="1:10" hidden="1" x14ac:dyDescent="0.25">
      <c r="A969">
        <v>2140190009</v>
      </c>
      <c r="B969">
        <v>20</v>
      </c>
      <c r="C969" t="s">
        <v>1821</v>
      </c>
      <c r="D969" t="s">
        <v>1000</v>
      </c>
      <c r="E969">
        <v>20</v>
      </c>
      <c r="F969" t="s">
        <v>4721</v>
      </c>
      <c r="G969">
        <v>2500070617</v>
      </c>
      <c r="H969" t="s">
        <v>3883</v>
      </c>
      <c r="I969" t="s">
        <v>36</v>
      </c>
      <c r="J969">
        <v>20</v>
      </c>
    </row>
    <row r="970" spans="1:10" hidden="1" x14ac:dyDescent="0.25">
      <c r="A970">
        <v>2140190009</v>
      </c>
      <c r="B970">
        <v>30</v>
      </c>
      <c r="C970" t="s">
        <v>1821</v>
      </c>
      <c r="D970" t="s">
        <v>1000</v>
      </c>
      <c r="E970">
        <v>20</v>
      </c>
      <c r="F970" t="s">
        <v>4721</v>
      </c>
      <c r="G970">
        <v>2500090081</v>
      </c>
      <c r="H970" t="s">
        <v>3931</v>
      </c>
      <c r="I970" t="s">
        <v>36</v>
      </c>
      <c r="J970">
        <v>20</v>
      </c>
    </row>
    <row r="971" spans="1:10" hidden="1" x14ac:dyDescent="0.25">
      <c r="A971">
        <v>2140190009</v>
      </c>
      <c r="B971">
        <v>40</v>
      </c>
      <c r="C971" t="s">
        <v>1821</v>
      </c>
      <c r="D971" t="s">
        <v>1000</v>
      </c>
      <c r="E971">
        <v>20</v>
      </c>
      <c r="F971" t="s">
        <v>4721</v>
      </c>
      <c r="G971">
        <v>2500030305</v>
      </c>
      <c r="H971" t="s">
        <v>7315</v>
      </c>
      <c r="I971" t="s">
        <v>36</v>
      </c>
      <c r="J971">
        <v>1</v>
      </c>
    </row>
    <row r="972" spans="1:10" hidden="1" x14ac:dyDescent="0.25">
      <c r="A972">
        <v>2140190010</v>
      </c>
      <c r="B972">
        <v>10</v>
      </c>
      <c r="C972" t="s">
        <v>1822</v>
      </c>
      <c r="D972" t="s">
        <v>1000</v>
      </c>
      <c r="E972">
        <v>20</v>
      </c>
      <c r="F972" t="s">
        <v>4721</v>
      </c>
      <c r="G972">
        <v>2410290661</v>
      </c>
      <c r="H972" t="s">
        <v>3383</v>
      </c>
      <c r="I972" t="s">
        <v>36</v>
      </c>
      <c r="J972">
        <v>20</v>
      </c>
    </row>
    <row r="973" spans="1:10" hidden="1" x14ac:dyDescent="0.25">
      <c r="A973">
        <v>2140190010</v>
      </c>
      <c r="B973">
        <v>20</v>
      </c>
      <c r="C973" t="s">
        <v>1822</v>
      </c>
      <c r="D973" t="s">
        <v>1000</v>
      </c>
      <c r="E973">
        <v>20</v>
      </c>
      <c r="F973" t="s">
        <v>4721</v>
      </c>
      <c r="G973">
        <v>2500070618</v>
      </c>
      <c r="H973" t="s">
        <v>3884</v>
      </c>
      <c r="I973" t="s">
        <v>36</v>
      </c>
      <c r="J973">
        <v>20</v>
      </c>
    </row>
    <row r="974" spans="1:10" hidden="1" x14ac:dyDescent="0.25">
      <c r="A974">
        <v>2140190010</v>
      </c>
      <c r="B974">
        <v>30</v>
      </c>
      <c r="C974" t="s">
        <v>1822</v>
      </c>
      <c r="D974" t="s">
        <v>1000</v>
      </c>
      <c r="E974">
        <v>20</v>
      </c>
      <c r="F974" t="s">
        <v>4721</v>
      </c>
      <c r="G974">
        <v>2500090081</v>
      </c>
      <c r="H974" t="s">
        <v>3931</v>
      </c>
      <c r="I974" t="s">
        <v>36</v>
      </c>
      <c r="J974">
        <v>20</v>
      </c>
    </row>
    <row r="975" spans="1:10" hidden="1" x14ac:dyDescent="0.25">
      <c r="A975">
        <v>2140190010</v>
      </c>
      <c r="B975">
        <v>40</v>
      </c>
      <c r="C975" t="s">
        <v>1822</v>
      </c>
      <c r="D975" t="s">
        <v>1000</v>
      </c>
      <c r="E975">
        <v>20</v>
      </c>
      <c r="F975" t="s">
        <v>4721</v>
      </c>
      <c r="G975">
        <v>2500030305</v>
      </c>
      <c r="H975" t="s">
        <v>7315</v>
      </c>
      <c r="I975" t="s">
        <v>36</v>
      </c>
      <c r="J975">
        <v>1</v>
      </c>
    </row>
    <row r="976" spans="1:10" hidden="1" x14ac:dyDescent="0.25">
      <c r="A976">
        <v>2140190011</v>
      </c>
      <c r="B976">
        <v>10</v>
      </c>
      <c r="C976" t="s">
        <v>1823</v>
      </c>
      <c r="D976" t="s">
        <v>1824</v>
      </c>
      <c r="E976">
        <v>20</v>
      </c>
      <c r="F976" t="s">
        <v>4721</v>
      </c>
      <c r="G976">
        <v>2410290662</v>
      </c>
      <c r="H976" t="s">
        <v>3384</v>
      </c>
      <c r="I976" t="s">
        <v>36</v>
      </c>
      <c r="J976">
        <v>20</v>
      </c>
    </row>
    <row r="977" spans="1:10" hidden="1" x14ac:dyDescent="0.25">
      <c r="A977">
        <v>2140190011</v>
      </c>
      <c r="B977">
        <v>20</v>
      </c>
      <c r="C977" t="s">
        <v>1823</v>
      </c>
      <c r="D977" t="s">
        <v>1824</v>
      </c>
      <c r="E977">
        <v>20</v>
      </c>
      <c r="F977" t="s">
        <v>4721</v>
      </c>
      <c r="G977">
        <v>2500070619</v>
      </c>
      <c r="H977" t="s">
        <v>3885</v>
      </c>
      <c r="I977" t="s">
        <v>36</v>
      </c>
      <c r="J977">
        <v>20</v>
      </c>
    </row>
    <row r="978" spans="1:10" hidden="1" x14ac:dyDescent="0.25">
      <c r="A978">
        <v>2140190011</v>
      </c>
      <c r="B978">
        <v>30</v>
      </c>
      <c r="C978" t="s">
        <v>1823</v>
      </c>
      <c r="D978" t="s">
        <v>1824</v>
      </c>
      <c r="E978">
        <v>20</v>
      </c>
      <c r="F978" t="s">
        <v>4721</v>
      </c>
      <c r="G978">
        <v>2500090077</v>
      </c>
      <c r="H978" t="s">
        <v>3927</v>
      </c>
      <c r="I978" t="s">
        <v>36</v>
      </c>
      <c r="J978">
        <v>20</v>
      </c>
    </row>
    <row r="979" spans="1:10" hidden="1" x14ac:dyDescent="0.25">
      <c r="A979">
        <v>2140190011</v>
      </c>
      <c r="B979">
        <v>40</v>
      </c>
      <c r="C979" t="s">
        <v>1823</v>
      </c>
      <c r="D979" t="s">
        <v>1824</v>
      </c>
      <c r="E979">
        <v>20</v>
      </c>
      <c r="F979" t="s">
        <v>4721</v>
      </c>
      <c r="G979">
        <v>2500030305</v>
      </c>
      <c r="H979" t="s">
        <v>7315</v>
      </c>
      <c r="I979" t="s">
        <v>36</v>
      </c>
      <c r="J979">
        <v>1</v>
      </c>
    </row>
    <row r="980" spans="1:10" hidden="1" x14ac:dyDescent="0.25">
      <c r="A980">
        <v>2140190012</v>
      </c>
      <c r="B980">
        <v>10</v>
      </c>
      <c r="C980" t="s">
        <v>1825</v>
      </c>
      <c r="D980" t="s">
        <v>1824</v>
      </c>
      <c r="E980">
        <v>20</v>
      </c>
      <c r="F980" t="s">
        <v>4721</v>
      </c>
      <c r="G980">
        <v>2410290663</v>
      </c>
      <c r="H980" t="s">
        <v>3385</v>
      </c>
      <c r="I980" t="s">
        <v>36</v>
      </c>
      <c r="J980">
        <v>20</v>
      </c>
    </row>
    <row r="981" spans="1:10" hidden="1" x14ac:dyDescent="0.25">
      <c r="A981">
        <v>2140190012</v>
      </c>
      <c r="B981">
        <v>20</v>
      </c>
      <c r="C981" t="s">
        <v>1825</v>
      </c>
      <c r="D981" t="s">
        <v>1824</v>
      </c>
      <c r="E981">
        <v>20</v>
      </c>
      <c r="F981" t="s">
        <v>4721</v>
      </c>
      <c r="G981">
        <v>2500070620</v>
      </c>
      <c r="H981" t="s">
        <v>3886</v>
      </c>
      <c r="I981" t="s">
        <v>36</v>
      </c>
      <c r="J981">
        <v>20</v>
      </c>
    </row>
    <row r="982" spans="1:10" hidden="1" x14ac:dyDescent="0.25">
      <c r="A982">
        <v>2140190012</v>
      </c>
      <c r="B982">
        <v>30</v>
      </c>
      <c r="C982" t="s">
        <v>1825</v>
      </c>
      <c r="D982" t="s">
        <v>1824</v>
      </c>
      <c r="E982">
        <v>20</v>
      </c>
      <c r="F982" t="s">
        <v>4721</v>
      </c>
      <c r="G982">
        <v>2500090077</v>
      </c>
      <c r="H982" t="s">
        <v>3927</v>
      </c>
      <c r="I982" t="s">
        <v>36</v>
      </c>
      <c r="J982">
        <v>20</v>
      </c>
    </row>
    <row r="983" spans="1:10" hidden="1" x14ac:dyDescent="0.25">
      <c r="A983">
        <v>2140190012</v>
      </c>
      <c r="B983">
        <v>40</v>
      </c>
      <c r="C983" t="s">
        <v>1825</v>
      </c>
      <c r="D983" t="s">
        <v>1824</v>
      </c>
      <c r="E983">
        <v>20</v>
      </c>
      <c r="F983" t="s">
        <v>4721</v>
      </c>
      <c r="G983">
        <v>2500030305</v>
      </c>
      <c r="H983" t="s">
        <v>7315</v>
      </c>
      <c r="I983" t="s">
        <v>36</v>
      </c>
      <c r="J983">
        <v>1</v>
      </c>
    </row>
    <row r="984" spans="1:10" hidden="1" x14ac:dyDescent="0.25">
      <c r="A984">
        <v>2140190013</v>
      </c>
      <c r="B984">
        <v>10</v>
      </c>
      <c r="C984" t="s">
        <v>1826</v>
      </c>
      <c r="D984" t="s">
        <v>1824</v>
      </c>
      <c r="E984">
        <v>20</v>
      </c>
      <c r="F984" t="s">
        <v>4721</v>
      </c>
      <c r="G984">
        <v>2410290664</v>
      </c>
      <c r="H984" t="s">
        <v>3386</v>
      </c>
      <c r="I984" t="s">
        <v>36</v>
      </c>
      <c r="J984">
        <v>40</v>
      </c>
    </row>
    <row r="985" spans="1:10" hidden="1" x14ac:dyDescent="0.25">
      <c r="A985">
        <v>2140190013</v>
      </c>
      <c r="B985">
        <v>20</v>
      </c>
      <c r="C985" t="s">
        <v>1826</v>
      </c>
      <c r="D985" t="s">
        <v>1824</v>
      </c>
      <c r="E985">
        <v>20</v>
      </c>
      <c r="F985" t="s">
        <v>4721</v>
      </c>
      <c r="G985">
        <v>2500070536</v>
      </c>
      <c r="H985" t="s">
        <v>3812</v>
      </c>
      <c r="I985" t="s">
        <v>36</v>
      </c>
      <c r="J985">
        <v>20</v>
      </c>
    </row>
    <row r="986" spans="1:10" hidden="1" x14ac:dyDescent="0.25">
      <c r="A986">
        <v>2140190013</v>
      </c>
      <c r="B986">
        <v>30</v>
      </c>
      <c r="C986" t="s">
        <v>1826</v>
      </c>
      <c r="D986" t="s">
        <v>1824</v>
      </c>
      <c r="E986">
        <v>20</v>
      </c>
      <c r="F986" t="s">
        <v>4721</v>
      </c>
      <c r="G986">
        <v>2500090077</v>
      </c>
      <c r="H986" t="s">
        <v>3927</v>
      </c>
      <c r="I986" t="s">
        <v>36</v>
      </c>
      <c r="J986">
        <v>20</v>
      </c>
    </row>
    <row r="987" spans="1:10" hidden="1" x14ac:dyDescent="0.25">
      <c r="A987">
        <v>2140190013</v>
      </c>
      <c r="B987">
        <v>40</v>
      </c>
      <c r="C987" t="s">
        <v>1826</v>
      </c>
      <c r="D987" t="s">
        <v>1824</v>
      </c>
      <c r="E987">
        <v>20</v>
      </c>
      <c r="F987" t="s">
        <v>4721</v>
      </c>
      <c r="G987">
        <v>2500030305</v>
      </c>
      <c r="H987" t="s">
        <v>7315</v>
      </c>
      <c r="I987" t="s">
        <v>36</v>
      </c>
      <c r="J987">
        <v>1</v>
      </c>
    </row>
    <row r="988" spans="1:10" hidden="1" x14ac:dyDescent="0.25">
      <c r="A988">
        <v>2140190014</v>
      </c>
      <c r="B988">
        <v>10</v>
      </c>
      <c r="C988" t="s">
        <v>1827</v>
      </c>
      <c r="D988" t="s">
        <v>1824</v>
      </c>
      <c r="E988">
        <v>20</v>
      </c>
      <c r="F988" t="s">
        <v>4721</v>
      </c>
      <c r="G988">
        <v>2410290665</v>
      </c>
      <c r="H988" t="s">
        <v>3387</v>
      </c>
      <c r="I988" t="s">
        <v>36</v>
      </c>
      <c r="J988">
        <v>40</v>
      </c>
    </row>
    <row r="989" spans="1:10" hidden="1" x14ac:dyDescent="0.25">
      <c r="A989">
        <v>2140190014</v>
      </c>
      <c r="B989">
        <v>20</v>
      </c>
      <c r="C989" t="s">
        <v>1827</v>
      </c>
      <c r="D989" t="s">
        <v>1824</v>
      </c>
      <c r="E989">
        <v>20</v>
      </c>
      <c r="F989" t="s">
        <v>4721</v>
      </c>
      <c r="G989">
        <v>2500070537</v>
      </c>
      <c r="H989" t="s">
        <v>3813</v>
      </c>
      <c r="I989" t="s">
        <v>36</v>
      </c>
      <c r="J989">
        <v>20</v>
      </c>
    </row>
    <row r="990" spans="1:10" hidden="1" x14ac:dyDescent="0.25">
      <c r="A990">
        <v>2140190014</v>
      </c>
      <c r="B990">
        <v>30</v>
      </c>
      <c r="C990" t="s">
        <v>1827</v>
      </c>
      <c r="D990" t="s">
        <v>1824</v>
      </c>
      <c r="E990">
        <v>20</v>
      </c>
      <c r="F990" t="s">
        <v>4721</v>
      </c>
      <c r="G990">
        <v>2500090077</v>
      </c>
      <c r="H990" t="s">
        <v>3927</v>
      </c>
      <c r="I990" t="s">
        <v>36</v>
      </c>
      <c r="J990">
        <v>20</v>
      </c>
    </row>
    <row r="991" spans="1:10" hidden="1" x14ac:dyDescent="0.25">
      <c r="A991">
        <v>2140190014</v>
      </c>
      <c r="B991">
        <v>40</v>
      </c>
      <c r="C991" t="s">
        <v>1827</v>
      </c>
      <c r="D991" t="s">
        <v>1824</v>
      </c>
      <c r="E991">
        <v>20</v>
      </c>
      <c r="F991" t="s">
        <v>4721</v>
      </c>
      <c r="G991">
        <v>2500030305</v>
      </c>
      <c r="H991" t="s">
        <v>7315</v>
      </c>
      <c r="I991" t="s">
        <v>36</v>
      </c>
      <c r="J991">
        <v>1</v>
      </c>
    </row>
    <row r="992" spans="1:10" hidden="1" x14ac:dyDescent="0.25">
      <c r="A992">
        <v>2140190015</v>
      </c>
      <c r="B992">
        <v>10</v>
      </c>
      <c r="C992" t="s">
        <v>1828</v>
      </c>
      <c r="D992" t="s">
        <v>1824</v>
      </c>
      <c r="E992">
        <v>20</v>
      </c>
      <c r="F992" t="s">
        <v>4721</v>
      </c>
      <c r="G992">
        <v>2410290666</v>
      </c>
      <c r="H992" t="s">
        <v>3388</v>
      </c>
      <c r="I992" t="s">
        <v>36</v>
      </c>
      <c r="J992">
        <v>20</v>
      </c>
    </row>
    <row r="993" spans="1:10" hidden="1" x14ac:dyDescent="0.25">
      <c r="A993">
        <v>2140190015</v>
      </c>
      <c r="B993">
        <v>20</v>
      </c>
      <c r="C993" t="s">
        <v>1828</v>
      </c>
      <c r="D993" t="s">
        <v>1824</v>
      </c>
      <c r="E993">
        <v>20</v>
      </c>
      <c r="F993" t="s">
        <v>4721</v>
      </c>
      <c r="G993">
        <v>2500070538</v>
      </c>
      <c r="H993" t="s">
        <v>3814</v>
      </c>
      <c r="I993" t="s">
        <v>36</v>
      </c>
      <c r="J993">
        <v>20</v>
      </c>
    </row>
    <row r="994" spans="1:10" hidden="1" x14ac:dyDescent="0.25">
      <c r="A994">
        <v>2140190015</v>
      </c>
      <c r="B994">
        <v>30</v>
      </c>
      <c r="C994" t="s">
        <v>1828</v>
      </c>
      <c r="D994" t="s">
        <v>1824</v>
      </c>
      <c r="E994">
        <v>20</v>
      </c>
      <c r="F994" t="s">
        <v>4721</v>
      </c>
      <c r="G994">
        <v>2500090077</v>
      </c>
      <c r="H994" t="s">
        <v>3927</v>
      </c>
      <c r="I994" t="s">
        <v>36</v>
      </c>
      <c r="J994">
        <v>20</v>
      </c>
    </row>
    <row r="995" spans="1:10" hidden="1" x14ac:dyDescent="0.25">
      <c r="A995">
        <v>2140190015</v>
      </c>
      <c r="B995">
        <v>40</v>
      </c>
      <c r="C995" t="s">
        <v>1828</v>
      </c>
      <c r="D995" t="s">
        <v>1824</v>
      </c>
      <c r="E995">
        <v>20</v>
      </c>
      <c r="F995" t="s">
        <v>4721</v>
      </c>
      <c r="G995">
        <v>2500030305</v>
      </c>
      <c r="H995" t="s">
        <v>7315</v>
      </c>
      <c r="I995" t="s">
        <v>36</v>
      </c>
      <c r="J995">
        <v>1</v>
      </c>
    </row>
    <row r="996" spans="1:10" hidden="1" x14ac:dyDescent="0.25">
      <c r="A996">
        <v>2140190016</v>
      </c>
      <c r="B996">
        <v>10</v>
      </c>
      <c r="C996" t="s">
        <v>1829</v>
      </c>
      <c r="D996" t="s">
        <v>1000</v>
      </c>
      <c r="E996">
        <v>40</v>
      </c>
      <c r="F996" t="s">
        <v>4721</v>
      </c>
      <c r="G996">
        <v>2410290751</v>
      </c>
      <c r="H996" t="s">
        <v>7140</v>
      </c>
      <c r="I996" t="s">
        <v>36</v>
      </c>
      <c r="J996">
        <v>40</v>
      </c>
    </row>
    <row r="997" spans="1:10" hidden="1" x14ac:dyDescent="0.25">
      <c r="A997">
        <v>2140190016</v>
      </c>
      <c r="B997">
        <v>20</v>
      </c>
      <c r="C997" t="s">
        <v>1829</v>
      </c>
      <c r="D997" t="s">
        <v>1000</v>
      </c>
      <c r="E997">
        <v>40</v>
      </c>
      <c r="F997" t="s">
        <v>4721</v>
      </c>
      <c r="G997">
        <v>2500070534</v>
      </c>
      <c r="H997" t="s">
        <v>3810</v>
      </c>
      <c r="I997" t="s">
        <v>36</v>
      </c>
      <c r="J997">
        <v>40</v>
      </c>
    </row>
    <row r="998" spans="1:10" hidden="1" x14ac:dyDescent="0.25">
      <c r="A998">
        <v>2140190016</v>
      </c>
      <c r="B998">
        <v>30</v>
      </c>
      <c r="C998" t="s">
        <v>1829</v>
      </c>
      <c r="D998" t="s">
        <v>1000</v>
      </c>
      <c r="E998">
        <v>40</v>
      </c>
      <c r="F998" t="s">
        <v>4721</v>
      </c>
      <c r="G998">
        <v>2500090081</v>
      </c>
      <c r="H998" t="s">
        <v>3931</v>
      </c>
      <c r="I998" t="s">
        <v>36</v>
      </c>
      <c r="J998">
        <v>40</v>
      </c>
    </row>
    <row r="999" spans="1:10" hidden="1" x14ac:dyDescent="0.25">
      <c r="A999">
        <v>2140190016</v>
      </c>
      <c r="B999">
        <v>40</v>
      </c>
      <c r="C999" t="s">
        <v>1829</v>
      </c>
      <c r="D999" t="s">
        <v>1000</v>
      </c>
      <c r="E999">
        <v>40</v>
      </c>
      <c r="F999" t="s">
        <v>4721</v>
      </c>
      <c r="G999">
        <v>2500030047</v>
      </c>
      <c r="H999" t="s">
        <v>7285</v>
      </c>
      <c r="I999" t="s">
        <v>36</v>
      </c>
      <c r="J999">
        <v>1</v>
      </c>
    </row>
    <row r="1000" spans="1:10" hidden="1" x14ac:dyDescent="0.25">
      <c r="A1000">
        <v>2140190017</v>
      </c>
      <c r="B1000">
        <v>10</v>
      </c>
      <c r="C1000" t="s">
        <v>1830</v>
      </c>
      <c r="D1000" t="s">
        <v>1000</v>
      </c>
      <c r="E1000">
        <v>40</v>
      </c>
      <c r="F1000" t="s">
        <v>4721</v>
      </c>
      <c r="G1000">
        <v>2410290668</v>
      </c>
      <c r="H1000" t="s">
        <v>3390</v>
      </c>
      <c r="I1000" t="s">
        <v>36</v>
      </c>
      <c r="J1000">
        <v>40</v>
      </c>
    </row>
    <row r="1001" spans="1:10" hidden="1" x14ac:dyDescent="0.25">
      <c r="A1001">
        <v>2140190017</v>
      </c>
      <c r="B1001">
        <v>20</v>
      </c>
      <c r="C1001" t="s">
        <v>1830</v>
      </c>
      <c r="D1001" t="s">
        <v>1000</v>
      </c>
      <c r="E1001">
        <v>40</v>
      </c>
      <c r="F1001" t="s">
        <v>4721</v>
      </c>
      <c r="G1001">
        <v>2500070535</v>
      </c>
      <c r="H1001" t="s">
        <v>3811</v>
      </c>
      <c r="I1001" t="s">
        <v>36</v>
      </c>
      <c r="J1001">
        <v>40</v>
      </c>
    </row>
    <row r="1002" spans="1:10" hidden="1" x14ac:dyDescent="0.25">
      <c r="A1002">
        <v>2140190017</v>
      </c>
      <c r="B1002">
        <v>30</v>
      </c>
      <c r="C1002" t="s">
        <v>1830</v>
      </c>
      <c r="D1002" t="s">
        <v>1000</v>
      </c>
      <c r="E1002">
        <v>40</v>
      </c>
      <c r="F1002" t="s">
        <v>4721</v>
      </c>
      <c r="G1002">
        <v>2500090081</v>
      </c>
      <c r="H1002" t="s">
        <v>3931</v>
      </c>
      <c r="I1002" t="s">
        <v>36</v>
      </c>
      <c r="J1002">
        <v>40</v>
      </c>
    </row>
    <row r="1003" spans="1:10" hidden="1" x14ac:dyDescent="0.25">
      <c r="A1003">
        <v>2140190017</v>
      </c>
      <c r="B1003">
        <v>40</v>
      </c>
      <c r="C1003" t="s">
        <v>1830</v>
      </c>
      <c r="D1003" t="s">
        <v>1000</v>
      </c>
      <c r="E1003">
        <v>40</v>
      </c>
      <c r="F1003" t="s">
        <v>4721</v>
      </c>
      <c r="G1003">
        <v>2500030047</v>
      </c>
      <c r="H1003" t="s">
        <v>7285</v>
      </c>
      <c r="I1003" t="s">
        <v>36</v>
      </c>
      <c r="J1003">
        <v>1</v>
      </c>
    </row>
    <row r="1004" spans="1:10" hidden="1" x14ac:dyDescent="0.25">
      <c r="A1004">
        <v>2140190018</v>
      </c>
      <c r="B1004">
        <v>10</v>
      </c>
      <c r="C1004" t="s">
        <v>1831</v>
      </c>
      <c r="D1004" t="s">
        <v>1000</v>
      </c>
      <c r="E1004">
        <v>40</v>
      </c>
      <c r="F1004" t="s">
        <v>4721</v>
      </c>
      <c r="G1004">
        <v>2410290669</v>
      </c>
      <c r="H1004" t="s">
        <v>3391</v>
      </c>
      <c r="I1004" t="s">
        <v>36</v>
      </c>
      <c r="J1004">
        <v>40</v>
      </c>
    </row>
    <row r="1005" spans="1:10" hidden="1" x14ac:dyDescent="0.25">
      <c r="A1005">
        <v>2140190018</v>
      </c>
      <c r="B1005">
        <v>20</v>
      </c>
      <c r="C1005" t="s">
        <v>1831</v>
      </c>
      <c r="D1005" t="s">
        <v>1000</v>
      </c>
      <c r="E1005">
        <v>40</v>
      </c>
      <c r="F1005" t="s">
        <v>4721</v>
      </c>
      <c r="G1005">
        <v>2500070483</v>
      </c>
      <c r="H1005" t="s">
        <v>3788</v>
      </c>
      <c r="I1005" t="s">
        <v>36</v>
      </c>
      <c r="J1005">
        <v>40</v>
      </c>
    </row>
    <row r="1006" spans="1:10" hidden="1" x14ac:dyDescent="0.25">
      <c r="A1006">
        <v>2140190018</v>
      </c>
      <c r="B1006">
        <v>30</v>
      </c>
      <c r="C1006" t="s">
        <v>1831</v>
      </c>
      <c r="D1006" t="s">
        <v>1000</v>
      </c>
      <c r="E1006">
        <v>40</v>
      </c>
      <c r="F1006" t="s">
        <v>4721</v>
      </c>
      <c r="G1006">
        <v>2500090081</v>
      </c>
      <c r="H1006" t="s">
        <v>3931</v>
      </c>
      <c r="I1006" t="s">
        <v>36</v>
      </c>
      <c r="J1006">
        <v>40</v>
      </c>
    </row>
    <row r="1007" spans="1:10" hidden="1" x14ac:dyDescent="0.25">
      <c r="A1007">
        <v>2140190018</v>
      </c>
      <c r="B1007">
        <v>40</v>
      </c>
      <c r="C1007" t="s">
        <v>1831</v>
      </c>
      <c r="D1007" t="s">
        <v>1000</v>
      </c>
      <c r="E1007">
        <v>40</v>
      </c>
      <c r="F1007" t="s">
        <v>4721</v>
      </c>
      <c r="G1007">
        <v>2500030226</v>
      </c>
      <c r="H1007" t="s">
        <v>7301</v>
      </c>
      <c r="I1007" t="s">
        <v>36</v>
      </c>
      <c r="J1007">
        <v>1</v>
      </c>
    </row>
    <row r="1008" spans="1:10" hidden="1" x14ac:dyDescent="0.25">
      <c r="A1008">
        <v>2140190019</v>
      </c>
      <c r="B1008">
        <v>10</v>
      </c>
      <c r="C1008" t="s">
        <v>1832</v>
      </c>
      <c r="D1008" t="s">
        <v>1000</v>
      </c>
      <c r="E1008">
        <v>12</v>
      </c>
      <c r="F1008" t="s">
        <v>4721</v>
      </c>
      <c r="G1008">
        <v>2410290670</v>
      </c>
      <c r="H1008" t="s">
        <v>3392</v>
      </c>
      <c r="I1008" t="s">
        <v>36</v>
      </c>
      <c r="J1008">
        <v>12</v>
      </c>
    </row>
    <row r="1009" spans="1:10" hidden="1" x14ac:dyDescent="0.25">
      <c r="A1009">
        <v>2140190019</v>
      </c>
      <c r="B1009">
        <v>20</v>
      </c>
      <c r="C1009" t="s">
        <v>1832</v>
      </c>
      <c r="D1009" t="s">
        <v>1000</v>
      </c>
      <c r="E1009">
        <v>12</v>
      </c>
      <c r="F1009" t="s">
        <v>4721</v>
      </c>
      <c r="G1009">
        <v>2500070621</v>
      </c>
      <c r="H1009" t="s">
        <v>3887</v>
      </c>
      <c r="I1009" t="s">
        <v>36</v>
      </c>
      <c r="J1009">
        <v>12</v>
      </c>
    </row>
    <row r="1010" spans="1:10" hidden="1" x14ac:dyDescent="0.25">
      <c r="A1010">
        <v>2140190019</v>
      </c>
      <c r="B1010">
        <v>30</v>
      </c>
      <c r="C1010" t="s">
        <v>1832</v>
      </c>
      <c r="D1010" t="s">
        <v>1000</v>
      </c>
      <c r="E1010">
        <v>12</v>
      </c>
      <c r="F1010" t="s">
        <v>4721</v>
      </c>
      <c r="G1010">
        <v>2500090077</v>
      </c>
      <c r="H1010" t="s">
        <v>3927</v>
      </c>
      <c r="I1010" t="s">
        <v>36</v>
      </c>
      <c r="J1010">
        <v>12</v>
      </c>
    </row>
    <row r="1011" spans="1:10" hidden="1" x14ac:dyDescent="0.25">
      <c r="A1011">
        <v>2140190019</v>
      </c>
      <c r="B1011">
        <v>40</v>
      </c>
      <c r="C1011" t="s">
        <v>1832</v>
      </c>
      <c r="D1011" t="s">
        <v>1000</v>
      </c>
      <c r="E1011">
        <v>12</v>
      </c>
      <c r="F1011" t="s">
        <v>4721</v>
      </c>
      <c r="G1011">
        <v>2500030045</v>
      </c>
      <c r="H1011" t="s">
        <v>4824</v>
      </c>
      <c r="I1011" t="s">
        <v>36</v>
      </c>
      <c r="J1011">
        <v>12</v>
      </c>
    </row>
    <row r="1012" spans="1:10" hidden="1" x14ac:dyDescent="0.25">
      <c r="A1012">
        <v>2140190020</v>
      </c>
      <c r="B1012">
        <v>10</v>
      </c>
      <c r="C1012" t="s">
        <v>1833</v>
      </c>
      <c r="D1012" t="s">
        <v>1000</v>
      </c>
      <c r="E1012">
        <v>12</v>
      </c>
      <c r="F1012" t="s">
        <v>4721</v>
      </c>
      <c r="G1012">
        <v>2410290671</v>
      </c>
      <c r="H1012" t="s">
        <v>7128</v>
      </c>
      <c r="I1012" t="s">
        <v>36</v>
      </c>
      <c r="J1012">
        <v>12</v>
      </c>
    </row>
    <row r="1013" spans="1:10" hidden="1" x14ac:dyDescent="0.25">
      <c r="A1013">
        <v>2140190020</v>
      </c>
      <c r="B1013">
        <v>20</v>
      </c>
      <c r="C1013" t="s">
        <v>1833</v>
      </c>
      <c r="D1013" t="s">
        <v>1000</v>
      </c>
      <c r="E1013">
        <v>12</v>
      </c>
      <c r="F1013" t="s">
        <v>4721</v>
      </c>
      <c r="G1013">
        <v>2500070622</v>
      </c>
      <c r="H1013" t="s">
        <v>3888</v>
      </c>
      <c r="I1013" t="s">
        <v>36</v>
      </c>
      <c r="J1013">
        <v>12</v>
      </c>
    </row>
    <row r="1014" spans="1:10" hidden="1" x14ac:dyDescent="0.25">
      <c r="A1014">
        <v>2140190020</v>
      </c>
      <c r="B1014">
        <v>30</v>
      </c>
      <c r="C1014" t="s">
        <v>1833</v>
      </c>
      <c r="D1014" t="s">
        <v>1000</v>
      </c>
      <c r="E1014">
        <v>12</v>
      </c>
      <c r="F1014" t="s">
        <v>4721</v>
      </c>
      <c r="G1014">
        <v>2500090077</v>
      </c>
      <c r="H1014" t="s">
        <v>3927</v>
      </c>
      <c r="I1014" t="s">
        <v>36</v>
      </c>
      <c r="J1014">
        <v>12</v>
      </c>
    </row>
    <row r="1015" spans="1:10" hidden="1" x14ac:dyDescent="0.25">
      <c r="A1015">
        <v>2140190020</v>
      </c>
      <c r="B1015">
        <v>40</v>
      </c>
      <c r="C1015" t="s">
        <v>1833</v>
      </c>
      <c r="D1015" t="s">
        <v>1000</v>
      </c>
      <c r="E1015">
        <v>12</v>
      </c>
      <c r="F1015" t="s">
        <v>4721</v>
      </c>
      <c r="G1015">
        <v>2500030045</v>
      </c>
      <c r="H1015" t="s">
        <v>4824</v>
      </c>
      <c r="I1015" t="s">
        <v>36</v>
      </c>
      <c r="J1015">
        <v>12</v>
      </c>
    </row>
    <row r="1016" spans="1:10" hidden="1" x14ac:dyDescent="0.25">
      <c r="A1016">
        <v>2140190022</v>
      </c>
      <c r="B1016">
        <v>10</v>
      </c>
      <c r="C1016" t="s">
        <v>1834</v>
      </c>
      <c r="D1016" t="s">
        <v>1000</v>
      </c>
      <c r="E1016">
        <v>12</v>
      </c>
      <c r="F1016" t="s">
        <v>4721</v>
      </c>
      <c r="G1016">
        <v>2410290674</v>
      </c>
      <c r="H1016" t="s">
        <v>3395</v>
      </c>
      <c r="I1016" t="s">
        <v>36</v>
      </c>
      <c r="J1016">
        <v>12</v>
      </c>
    </row>
    <row r="1017" spans="1:10" hidden="1" x14ac:dyDescent="0.25">
      <c r="A1017">
        <v>2140190022</v>
      </c>
      <c r="B1017">
        <v>20</v>
      </c>
      <c r="C1017" t="s">
        <v>1834</v>
      </c>
      <c r="D1017" t="s">
        <v>1000</v>
      </c>
      <c r="E1017">
        <v>12</v>
      </c>
      <c r="F1017" t="s">
        <v>4721</v>
      </c>
      <c r="G1017">
        <v>2500070539</v>
      </c>
      <c r="H1017" t="s">
        <v>3815</v>
      </c>
      <c r="I1017" t="s">
        <v>36</v>
      </c>
      <c r="J1017">
        <v>12</v>
      </c>
    </row>
    <row r="1018" spans="1:10" hidden="1" x14ac:dyDescent="0.25">
      <c r="A1018">
        <v>2140190022</v>
      </c>
      <c r="B1018">
        <v>30</v>
      </c>
      <c r="C1018" t="s">
        <v>1834</v>
      </c>
      <c r="D1018" t="s">
        <v>1000</v>
      </c>
      <c r="E1018">
        <v>12</v>
      </c>
      <c r="F1018" t="s">
        <v>4721</v>
      </c>
      <c r="G1018">
        <v>2500090077</v>
      </c>
      <c r="H1018" t="s">
        <v>3927</v>
      </c>
      <c r="I1018" t="s">
        <v>36</v>
      </c>
      <c r="J1018">
        <v>12</v>
      </c>
    </row>
    <row r="1019" spans="1:10" hidden="1" x14ac:dyDescent="0.25">
      <c r="A1019">
        <v>2140190022</v>
      </c>
      <c r="B1019">
        <v>40</v>
      </c>
      <c r="C1019" t="s">
        <v>1834</v>
      </c>
      <c r="D1019" t="s">
        <v>1000</v>
      </c>
      <c r="E1019">
        <v>12</v>
      </c>
      <c r="F1019" t="s">
        <v>4721</v>
      </c>
      <c r="G1019">
        <v>2500030045</v>
      </c>
      <c r="H1019" t="s">
        <v>4824</v>
      </c>
      <c r="I1019" t="s">
        <v>36</v>
      </c>
      <c r="J1019">
        <v>12</v>
      </c>
    </row>
    <row r="1020" spans="1:10" hidden="1" x14ac:dyDescent="0.25">
      <c r="A1020">
        <v>2140190023</v>
      </c>
      <c r="B1020">
        <v>10</v>
      </c>
      <c r="C1020" t="s">
        <v>1835</v>
      </c>
      <c r="D1020" t="s">
        <v>1000</v>
      </c>
      <c r="E1020">
        <v>12</v>
      </c>
      <c r="F1020" t="s">
        <v>4721</v>
      </c>
      <c r="G1020">
        <v>2410290675</v>
      </c>
      <c r="H1020" t="s">
        <v>7129</v>
      </c>
      <c r="I1020" t="s">
        <v>36</v>
      </c>
      <c r="J1020">
        <v>12</v>
      </c>
    </row>
    <row r="1021" spans="1:10" hidden="1" x14ac:dyDescent="0.25">
      <c r="A1021">
        <v>2140190023</v>
      </c>
      <c r="B1021">
        <v>20</v>
      </c>
      <c r="C1021" t="s">
        <v>1835</v>
      </c>
      <c r="D1021" t="s">
        <v>1000</v>
      </c>
      <c r="E1021">
        <v>12</v>
      </c>
      <c r="F1021" t="s">
        <v>4721</v>
      </c>
      <c r="G1021">
        <v>2500070540</v>
      </c>
      <c r="H1021" t="s">
        <v>3816</v>
      </c>
      <c r="I1021" t="s">
        <v>36</v>
      </c>
      <c r="J1021">
        <v>12</v>
      </c>
    </row>
    <row r="1022" spans="1:10" hidden="1" x14ac:dyDescent="0.25">
      <c r="A1022">
        <v>2140190023</v>
      </c>
      <c r="B1022">
        <v>30</v>
      </c>
      <c r="C1022" t="s">
        <v>1835</v>
      </c>
      <c r="D1022" t="s">
        <v>1000</v>
      </c>
      <c r="E1022">
        <v>12</v>
      </c>
      <c r="F1022" t="s">
        <v>4721</v>
      </c>
      <c r="G1022">
        <v>2500090077</v>
      </c>
      <c r="H1022" t="s">
        <v>3927</v>
      </c>
      <c r="I1022" t="s">
        <v>36</v>
      </c>
      <c r="J1022">
        <v>12</v>
      </c>
    </row>
    <row r="1023" spans="1:10" hidden="1" x14ac:dyDescent="0.25">
      <c r="A1023">
        <v>2140190023</v>
      </c>
      <c r="B1023">
        <v>40</v>
      </c>
      <c r="C1023" t="s">
        <v>1835</v>
      </c>
      <c r="D1023" t="s">
        <v>1000</v>
      </c>
      <c r="E1023">
        <v>12</v>
      </c>
      <c r="F1023" t="s">
        <v>4721</v>
      </c>
      <c r="G1023">
        <v>2500030045</v>
      </c>
      <c r="H1023" t="s">
        <v>4824</v>
      </c>
      <c r="I1023" t="s">
        <v>36</v>
      </c>
      <c r="J1023">
        <v>12</v>
      </c>
    </row>
    <row r="1024" spans="1:10" hidden="1" x14ac:dyDescent="0.25">
      <c r="A1024">
        <v>2140190025</v>
      </c>
      <c r="B1024">
        <v>10</v>
      </c>
      <c r="C1024" t="s">
        <v>1836</v>
      </c>
      <c r="D1024" t="s">
        <v>1000</v>
      </c>
      <c r="E1024">
        <v>12</v>
      </c>
      <c r="F1024" t="s">
        <v>4721</v>
      </c>
      <c r="G1024">
        <v>2410290672</v>
      </c>
      <c r="H1024" t="s">
        <v>3393</v>
      </c>
      <c r="I1024" t="s">
        <v>36</v>
      </c>
      <c r="J1024">
        <v>12</v>
      </c>
    </row>
    <row r="1025" spans="1:10" hidden="1" x14ac:dyDescent="0.25">
      <c r="A1025">
        <v>2140190025</v>
      </c>
      <c r="B1025">
        <v>20</v>
      </c>
      <c r="C1025" t="s">
        <v>1836</v>
      </c>
      <c r="D1025" t="s">
        <v>1000</v>
      </c>
      <c r="E1025">
        <v>12</v>
      </c>
      <c r="F1025" t="s">
        <v>4721</v>
      </c>
      <c r="G1025">
        <v>2500070541</v>
      </c>
      <c r="H1025" t="s">
        <v>3817</v>
      </c>
      <c r="I1025" t="s">
        <v>36</v>
      </c>
      <c r="J1025">
        <v>12</v>
      </c>
    </row>
    <row r="1026" spans="1:10" hidden="1" x14ac:dyDescent="0.25">
      <c r="A1026">
        <v>2140190025</v>
      </c>
      <c r="B1026">
        <v>30</v>
      </c>
      <c r="C1026" t="s">
        <v>1836</v>
      </c>
      <c r="D1026" t="s">
        <v>1000</v>
      </c>
      <c r="E1026">
        <v>12</v>
      </c>
      <c r="F1026" t="s">
        <v>4721</v>
      </c>
      <c r="G1026">
        <v>2500090077</v>
      </c>
      <c r="H1026" t="s">
        <v>3927</v>
      </c>
      <c r="I1026" t="s">
        <v>36</v>
      </c>
      <c r="J1026">
        <v>12</v>
      </c>
    </row>
    <row r="1027" spans="1:10" hidden="1" x14ac:dyDescent="0.25">
      <c r="A1027">
        <v>2140190025</v>
      </c>
      <c r="B1027">
        <v>40</v>
      </c>
      <c r="C1027" t="s">
        <v>1836</v>
      </c>
      <c r="D1027" t="s">
        <v>1000</v>
      </c>
      <c r="E1027">
        <v>12</v>
      </c>
      <c r="F1027" t="s">
        <v>4721</v>
      </c>
      <c r="G1027">
        <v>2500030045</v>
      </c>
      <c r="H1027" t="s">
        <v>4824</v>
      </c>
      <c r="I1027" t="s">
        <v>36</v>
      </c>
      <c r="J1027">
        <v>12</v>
      </c>
    </row>
    <row r="1028" spans="1:10" hidden="1" x14ac:dyDescent="0.25">
      <c r="A1028">
        <v>2140190027</v>
      </c>
      <c r="B1028">
        <v>10</v>
      </c>
      <c r="C1028" t="s">
        <v>1837</v>
      </c>
      <c r="D1028" t="s">
        <v>1000</v>
      </c>
      <c r="E1028">
        <v>12</v>
      </c>
      <c r="F1028" t="s">
        <v>4721</v>
      </c>
      <c r="G1028">
        <v>2410290673</v>
      </c>
      <c r="H1028" t="s">
        <v>3394</v>
      </c>
      <c r="I1028" t="s">
        <v>36</v>
      </c>
      <c r="J1028">
        <v>12</v>
      </c>
    </row>
    <row r="1029" spans="1:10" hidden="1" x14ac:dyDescent="0.25">
      <c r="A1029">
        <v>2140190027</v>
      </c>
      <c r="B1029">
        <v>20</v>
      </c>
      <c r="C1029" t="s">
        <v>1837</v>
      </c>
      <c r="D1029" t="s">
        <v>1000</v>
      </c>
      <c r="E1029">
        <v>12</v>
      </c>
      <c r="F1029" t="s">
        <v>4721</v>
      </c>
      <c r="G1029">
        <v>2500070542</v>
      </c>
      <c r="H1029" t="s">
        <v>3818</v>
      </c>
      <c r="I1029" t="s">
        <v>36</v>
      </c>
      <c r="J1029">
        <v>12</v>
      </c>
    </row>
    <row r="1030" spans="1:10" hidden="1" x14ac:dyDescent="0.25">
      <c r="A1030">
        <v>2140190027</v>
      </c>
      <c r="B1030">
        <v>30</v>
      </c>
      <c r="C1030" t="s">
        <v>1837</v>
      </c>
      <c r="D1030" t="s">
        <v>1000</v>
      </c>
      <c r="E1030">
        <v>12</v>
      </c>
      <c r="F1030" t="s">
        <v>4721</v>
      </c>
      <c r="G1030">
        <v>2500090077</v>
      </c>
      <c r="H1030" t="s">
        <v>3927</v>
      </c>
      <c r="I1030" t="s">
        <v>36</v>
      </c>
      <c r="J1030">
        <v>12</v>
      </c>
    </row>
    <row r="1031" spans="1:10" hidden="1" x14ac:dyDescent="0.25">
      <c r="A1031">
        <v>2140190027</v>
      </c>
      <c r="B1031">
        <v>40</v>
      </c>
      <c r="C1031" t="s">
        <v>1837</v>
      </c>
      <c r="D1031" t="s">
        <v>1000</v>
      </c>
      <c r="E1031">
        <v>12</v>
      </c>
      <c r="F1031" t="s">
        <v>4721</v>
      </c>
      <c r="G1031">
        <v>2500030045</v>
      </c>
      <c r="H1031" t="s">
        <v>4824</v>
      </c>
      <c r="I1031" t="s">
        <v>36</v>
      </c>
      <c r="J1031">
        <v>12</v>
      </c>
    </row>
    <row r="1032" spans="1:10" hidden="1" x14ac:dyDescent="0.25">
      <c r="A1032">
        <v>2140190028</v>
      </c>
      <c r="B1032">
        <v>10</v>
      </c>
      <c r="C1032" t="s">
        <v>1838</v>
      </c>
      <c r="D1032" t="s">
        <v>1000</v>
      </c>
      <c r="E1032">
        <v>12</v>
      </c>
      <c r="F1032" t="s">
        <v>4721</v>
      </c>
      <c r="G1032">
        <v>2410290676</v>
      </c>
      <c r="H1032" t="s">
        <v>3396</v>
      </c>
      <c r="I1032" t="s">
        <v>36</v>
      </c>
      <c r="J1032">
        <v>12</v>
      </c>
    </row>
    <row r="1033" spans="1:10" hidden="1" x14ac:dyDescent="0.25">
      <c r="A1033">
        <v>2140190028</v>
      </c>
      <c r="B1033">
        <v>20</v>
      </c>
      <c r="C1033" t="s">
        <v>1838</v>
      </c>
      <c r="D1033" t="s">
        <v>1000</v>
      </c>
      <c r="E1033">
        <v>12</v>
      </c>
      <c r="F1033" t="s">
        <v>4721</v>
      </c>
      <c r="G1033">
        <v>2500070543</v>
      </c>
      <c r="H1033" t="s">
        <v>3819</v>
      </c>
      <c r="I1033" t="s">
        <v>36</v>
      </c>
      <c r="J1033">
        <v>12</v>
      </c>
    </row>
    <row r="1034" spans="1:10" hidden="1" x14ac:dyDescent="0.25">
      <c r="A1034">
        <v>2140190028</v>
      </c>
      <c r="B1034">
        <v>30</v>
      </c>
      <c r="C1034" t="s">
        <v>1838</v>
      </c>
      <c r="D1034" t="s">
        <v>1000</v>
      </c>
      <c r="E1034">
        <v>12</v>
      </c>
      <c r="F1034" t="s">
        <v>4721</v>
      </c>
      <c r="G1034">
        <v>2500090077</v>
      </c>
      <c r="H1034" t="s">
        <v>3927</v>
      </c>
      <c r="I1034" t="s">
        <v>36</v>
      </c>
      <c r="J1034">
        <v>12</v>
      </c>
    </row>
    <row r="1035" spans="1:10" hidden="1" x14ac:dyDescent="0.25">
      <c r="A1035">
        <v>2140190028</v>
      </c>
      <c r="B1035">
        <v>40</v>
      </c>
      <c r="C1035" t="s">
        <v>1838</v>
      </c>
      <c r="D1035" t="s">
        <v>1000</v>
      </c>
      <c r="E1035">
        <v>12</v>
      </c>
      <c r="F1035" t="s">
        <v>4721</v>
      </c>
      <c r="G1035">
        <v>2500030045</v>
      </c>
      <c r="H1035" t="s">
        <v>4824</v>
      </c>
      <c r="I1035" t="s">
        <v>36</v>
      </c>
      <c r="J1035">
        <v>12</v>
      </c>
    </row>
    <row r="1036" spans="1:10" hidden="1" x14ac:dyDescent="0.25">
      <c r="A1036">
        <v>2140190029</v>
      </c>
      <c r="B1036">
        <v>10</v>
      </c>
      <c r="C1036" t="s">
        <v>1839</v>
      </c>
      <c r="D1036" t="s">
        <v>1000</v>
      </c>
      <c r="E1036">
        <v>12</v>
      </c>
      <c r="F1036" t="s">
        <v>4721</v>
      </c>
      <c r="G1036">
        <v>2410290677</v>
      </c>
      <c r="H1036" t="s">
        <v>3397</v>
      </c>
      <c r="I1036" t="s">
        <v>36</v>
      </c>
      <c r="J1036">
        <v>12</v>
      </c>
    </row>
    <row r="1037" spans="1:10" hidden="1" x14ac:dyDescent="0.25">
      <c r="A1037">
        <v>2140190029</v>
      </c>
      <c r="B1037">
        <v>20</v>
      </c>
      <c r="C1037" t="s">
        <v>1839</v>
      </c>
      <c r="D1037" t="s">
        <v>1000</v>
      </c>
      <c r="E1037">
        <v>12</v>
      </c>
      <c r="F1037" t="s">
        <v>4721</v>
      </c>
      <c r="G1037">
        <v>2500070544</v>
      </c>
      <c r="H1037" t="s">
        <v>3820</v>
      </c>
      <c r="I1037" t="s">
        <v>36</v>
      </c>
      <c r="J1037">
        <v>12</v>
      </c>
    </row>
    <row r="1038" spans="1:10" hidden="1" x14ac:dyDescent="0.25">
      <c r="A1038">
        <v>2140190029</v>
      </c>
      <c r="B1038">
        <v>30</v>
      </c>
      <c r="C1038" t="s">
        <v>1839</v>
      </c>
      <c r="D1038" t="s">
        <v>1000</v>
      </c>
      <c r="E1038">
        <v>12</v>
      </c>
      <c r="F1038" t="s">
        <v>4721</v>
      </c>
      <c r="G1038">
        <v>2500090077</v>
      </c>
      <c r="H1038" t="s">
        <v>3927</v>
      </c>
      <c r="I1038" t="s">
        <v>36</v>
      </c>
      <c r="J1038">
        <v>12</v>
      </c>
    </row>
    <row r="1039" spans="1:10" hidden="1" x14ac:dyDescent="0.25">
      <c r="A1039">
        <v>2140190029</v>
      </c>
      <c r="B1039">
        <v>40</v>
      </c>
      <c r="C1039" t="s">
        <v>1839</v>
      </c>
      <c r="D1039" t="s">
        <v>1000</v>
      </c>
      <c r="E1039">
        <v>12</v>
      </c>
      <c r="F1039" t="s">
        <v>4721</v>
      </c>
      <c r="G1039">
        <v>2500030045</v>
      </c>
      <c r="H1039" t="s">
        <v>4824</v>
      </c>
      <c r="I1039" t="s">
        <v>36</v>
      </c>
      <c r="J1039">
        <v>12</v>
      </c>
    </row>
    <row r="1040" spans="1:10" hidden="1" x14ac:dyDescent="0.25">
      <c r="A1040">
        <v>2140190030</v>
      </c>
      <c r="B1040">
        <v>10</v>
      </c>
      <c r="C1040" t="s">
        <v>1840</v>
      </c>
      <c r="D1040" t="s">
        <v>1841</v>
      </c>
      <c r="E1040">
        <v>20</v>
      </c>
      <c r="F1040" t="s">
        <v>4721</v>
      </c>
      <c r="G1040">
        <v>2410290667</v>
      </c>
      <c r="H1040" t="s">
        <v>3389</v>
      </c>
      <c r="I1040" t="s">
        <v>36</v>
      </c>
      <c r="J1040">
        <v>60</v>
      </c>
    </row>
    <row r="1041" spans="1:10" hidden="1" x14ac:dyDescent="0.25">
      <c r="A1041">
        <v>2140190030</v>
      </c>
      <c r="B1041">
        <v>20</v>
      </c>
      <c r="C1041" t="s">
        <v>1840</v>
      </c>
      <c r="D1041" t="s">
        <v>1841</v>
      </c>
      <c r="E1041">
        <v>20</v>
      </c>
      <c r="F1041" t="s">
        <v>4721</v>
      </c>
      <c r="G1041">
        <v>2500070480</v>
      </c>
      <c r="H1041" t="s">
        <v>3786</v>
      </c>
      <c r="I1041" t="s">
        <v>36</v>
      </c>
      <c r="J1041">
        <v>20</v>
      </c>
    </row>
    <row r="1042" spans="1:10" hidden="1" x14ac:dyDescent="0.25">
      <c r="A1042">
        <v>2140190030</v>
      </c>
      <c r="B1042">
        <v>30</v>
      </c>
      <c r="C1042" t="s">
        <v>1840</v>
      </c>
      <c r="D1042" t="s">
        <v>1841</v>
      </c>
      <c r="E1042">
        <v>20</v>
      </c>
      <c r="F1042" t="s">
        <v>4721</v>
      </c>
      <c r="G1042">
        <v>2500090081</v>
      </c>
      <c r="H1042" t="s">
        <v>3931</v>
      </c>
      <c r="I1042" t="s">
        <v>36</v>
      </c>
      <c r="J1042">
        <v>20</v>
      </c>
    </row>
    <row r="1043" spans="1:10" hidden="1" x14ac:dyDescent="0.25">
      <c r="A1043">
        <v>2310390064</v>
      </c>
      <c r="B1043">
        <v>10</v>
      </c>
      <c r="C1043" t="s">
        <v>6687</v>
      </c>
      <c r="D1043" t="s">
        <v>36</v>
      </c>
      <c r="E1043">
        <v>43050</v>
      </c>
      <c r="F1043" t="s">
        <v>4721</v>
      </c>
      <c r="G1043">
        <v>2410290153</v>
      </c>
      <c r="H1043" t="s">
        <v>90</v>
      </c>
      <c r="I1043" t="s">
        <v>89</v>
      </c>
      <c r="J1043">
        <v>514.29999999999995</v>
      </c>
    </row>
    <row r="1044" spans="1:10" hidden="1" x14ac:dyDescent="0.25">
      <c r="A1044">
        <v>2310390064</v>
      </c>
      <c r="B1044">
        <v>20</v>
      </c>
      <c r="C1044" t="s">
        <v>6687</v>
      </c>
      <c r="D1044" t="s">
        <v>36</v>
      </c>
      <c r="E1044">
        <v>43050</v>
      </c>
      <c r="F1044" t="s">
        <v>4721</v>
      </c>
      <c r="G1044">
        <v>2410090004</v>
      </c>
      <c r="H1044" t="s">
        <v>3162</v>
      </c>
      <c r="I1044" t="s">
        <v>89</v>
      </c>
      <c r="J1044">
        <v>1.8</v>
      </c>
    </row>
    <row r="1045" spans="1:10" hidden="1" x14ac:dyDescent="0.25">
      <c r="A1045">
        <v>2310390064</v>
      </c>
      <c r="B1045">
        <v>30</v>
      </c>
      <c r="C1045" t="s">
        <v>6687</v>
      </c>
      <c r="D1045" t="s">
        <v>36</v>
      </c>
      <c r="E1045">
        <v>43050</v>
      </c>
      <c r="F1045" t="s">
        <v>4721</v>
      </c>
      <c r="G1045">
        <v>2410090273</v>
      </c>
      <c r="H1045" t="s">
        <v>3195</v>
      </c>
      <c r="I1045" t="s">
        <v>89</v>
      </c>
      <c r="J1045">
        <v>0.8</v>
      </c>
    </row>
    <row r="1046" spans="1:10" hidden="1" x14ac:dyDescent="0.25">
      <c r="A1046">
        <v>2310390064</v>
      </c>
      <c r="B1046">
        <v>40</v>
      </c>
      <c r="C1046" t="s">
        <v>6687</v>
      </c>
      <c r="D1046" t="s">
        <v>36</v>
      </c>
      <c r="E1046">
        <v>43050</v>
      </c>
      <c r="F1046" t="s">
        <v>4721</v>
      </c>
      <c r="G1046">
        <v>2410090274</v>
      </c>
      <c r="H1046" t="s">
        <v>3196</v>
      </c>
      <c r="I1046" t="s">
        <v>89</v>
      </c>
      <c r="J1046">
        <v>1.35</v>
      </c>
    </row>
    <row r="1047" spans="1:10" hidden="1" x14ac:dyDescent="0.25">
      <c r="A1047">
        <v>2310390064</v>
      </c>
      <c r="B1047">
        <v>50</v>
      </c>
      <c r="C1047" t="s">
        <v>6687</v>
      </c>
      <c r="D1047" t="s">
        <v>36</v>
      </c>
      <c r="E1047">
        <v>43050</v>
      </c>
      <c r="F1047" t="s">
        <v>4721</v>
      </c>
      <c r="G1047">
        <v>2410090289</v>
      </c>
      <c r="H1047" t="s">
        <v>3198</v>
      </c>
      <c r="I1047" t="s">
        <v>89</v>
      </c>
      <c r="J1047">
        <v>3</v>
      </c>
    </row>
    <row r="1048" spans="1:10" hidden="1" x14ac:dyDescent="0.25">
      <c r="A1048">
        <v>2310390064</v>
      </c>
      <c r="B1048">
        <v>60</v>
      </c>
      <c r="C1048" t="s">
        <v>6687</v>
      </c>
      <c r="D1048" t="s">
        <v>36</v>
      </c>
      <c r="E1048">
        <v>43050</v>
      </c>
      <c r="F1048" t="s">
        <v>4721</v>
      </c>
      <c r="G1048">
        <v>2410110108</v>
      </c>
      <c r="H1048" t="s">
        <v>3256</v>
      </c>
      <c r="I1048" t="s">
        <v>89</v>
      </c>
      <c r="J1048">
        <v>1</v>
      </c>
    </row>
    <row r="1049" spans="1:10" hidden="1" x14ac:dyDescent="0.25">
      <c r="A1049">
        <v>2310390064</v>
      </c>
      <c r="B1049">
        <v>70</v>
      </c>
      <c r="C1049" t="s">
        <v>6687</v>
      </c>
      <c r="D1049" t="s">
        <v>36</v>
      </c>
      <c r="E1049">
        <v>43050</v>
      </c>
      <c r="F1049" t="s">
        <v>4721</v>
      </c>
      <c r="G1049">
        <v>2410200005</v>
      </c>
      <c r="H1049" t="s">
        <v>3306</v>
      </c>
      <c r="I1049" t="s">
        <v>3152</v>
      </c>
      <c r="J1049">
        <v>1</v>
      </c>
    </row>
    <row r="1050" spans="1:10" hidden="1" x14ac:dyDescent="0.25">
      <c r="A1050">
        <v>2310390064</v>
      </c>
      <c r="B1050">
        <v>80</v>
      </c>
      <c r="C1050" t="s">
        <v>6687</v>
      </c>
      <c r="D1050" t="s">
        <v>36</v>
      </c>
      <c r="E1050">
        <v>43050</v>
      </c>
      <c r="F1050" t="s">
        <v>4721</v>
      </c>
      <c r="G1050">
        <v>2430860001</v>
      </c>
      <c r="H1050" t="s">
        <v>3648</v>
      </c>
      <c r="I1050" t="s">
        <v>89</v>
      </c>
      <c r="J1050">
        <v>0.8</v>
      </c>
    </row>
    <row r="1051" spans="1:10" hidden="1" x14ac:dyDescent="0.25">
      <c r="A1051">
        <v>2310390064</v>
      </c>
      <c r="B1051">
        <v>90</v>
      </c>
      <c r="C1051" t="s">
        <v>6687</v>
      </c>
      <c r="D1051" t="s">
        <v>36</v>
      </c>
      <c r="E1051">
        <v>43050</v>
      </c>
      <c r="F1051" t="s">
        <v>4721</v>
      </c>
      <c r="G1051">
        <v>2430520005</v>
      </c>
      <c r="H1051" t="s">
        <v>3574</v>
      </c>
      <c r="I1051" t="s">
        <v>89</v>
      </c>
      <c r="J1051">
        <v>4.2</v>
      </c>
    </row>
    <row r="1052" spans="1:10" hidden="1" x14ac:dyDescent="0.25">
      <c r="A1052">
        <v>2140210005</v>
      </c>
      <c r="B1052">
        <v>10</v>
      </c>
      <c r="C1052" t="s">
        <v>1844</v>
      </c>
      <c r="D1052" t="s">
        <v>36</v>
      </c>
      <c r="E1052">
        <v>110112</v>
      </c>
      <c r="F1052" t="s">
        <v>4721</v>
      </c>
      <c r="G1052">
        <v>2310390064</v>
      </c>
      <c r="H1052" t="s">
        <v>6687</v>
      </c>
      <c r="I1052" t="s">
        <v>36</v>
      </c>
      <c r="J1052">
        <v>110112</v>
      </c>
    </row>
    <row r="1053" spans="1:10" hidden="1" x14ac:dyDescent="0.25">
      <c r="A1053">
        <v>2140210005</v>
      </c>
      <c r="B1053">
        <v>20</v>
      </c>
      <c r="C1053" t="s">
        <v>1844</v>
      </c>
      <c r="D1053" t="s">
        <v>36</v>
      </c>
      <c r="E1053">
        <v>110112</v>
      </c>
      <c r="F1053" t="s">
        <v>4721</v>
      </c>
      <c r="G1053">
        <v>2410290467</v>
      </c>
      <c r="H1053" t="s">
        <v>3345</v>
      </c>
      <c r="I1053" t="s">
        <v>3152</v>
      </c>
      <c r="J1053">
        <v>15.559999999999999</v>
      </c>
    </row>
    <row r="1054" spans="1:10" hidden="1" x14ac:dyDescent="0.25">
      <c r="A1054">
        <v>2140210005</v>
      </c>
      <c r="B1054">
        <v>30</v>
      </c>
      <c r="C1054" t="s">
        <v>1844</v>
      </c>
      <c r="D1054" t="s">
        <v>36</v>
      </c>
      <c r="E1054">
        <v>110112</v>
      </c>
      <c r="F1054" t="s">
        <v>4721</v>
      </c>
      <c r="G1054">
        <v>2500090029</v>
      </c>
      <c r="H1054" t="s">
        <v>3917</v>
      </c>
      <c r="I1054" t="s">
        <v>36</v>
      </c>
      <c r="J1054">
        <v>4680.0000000000009</v>
      </c>
    </row>
    <row r="1055" spans="1:10" hidden="1" x14ac:dyDescent="0.25">
      <c r="A1055">
        <v>2140210005</v>
      </c>
      <c r="B1055">
        <v>40</v>
      </c>
      <c r="C1055" t="s">
        <v>1844</v>
      </c>
      <c r="D1055" t="s">
        <v>36</v>
      </c>
      <c r="E1055">
        <v>110112</v>
      </c>
      <c r="F1055" t="s">
        <v>4721</v>
      </c>
      <c r="G1055">
        <v>2500150004</v>
      </c>
      <c r="H1055" t="s">
        <v>3961</v>
      </c>
      <c r="I1055" t="s">
        <v>36</v>
      </c>
      <c r="J1055">
        <v>0.99960000000000049</v>
      </c>
    </row>
    <row r="1056" spans="1:10" hidden="1" x14ac:dyDescent="0.25">
      <c r="A1056">
        <v>2140210005</v>
      </c>
      <c r="B1056">
        <v>50</v>
      </c>
      <c r="C1056" t="s">
        <v>1844</v>
      </c>
      <c r="D1056" t="s">
        <v>36</v>
      </c>
      <c r="E1056">
        <v>110112</v>
      </c>
      <c r="F1056" t="s">
        <v>4721</v>
      </c>
      <c r="G1056">
        <v>2500030047</v>
      </c>
      <c r="H1056" t="s">
        <v>7285</v>
      </c>
      <c r="I1056" t="s">
        <v>36</v>
      </c>
      <c r="J1056">
        <v>62</v>
      </c>
    </row>
    <row r="1057" spans="1:10" hidden="1" x14ac:dyDescent="0.25">
      <c r="A1057">
        <v>2140250019</v>
      </c>
      <c r="B1057">
        <v>10</v>
      </c>
      <c r="C1057" t="s">
        <v>1862</v>
      </c>
      <c r="D1057" t="s">
        <v>1841</v>
      </c>
      <c r="E1057">
        <v>50</v>
      </c>
      <c r="F1057" t="s">
        <v>4721</v>
      </c>
      <c r="G1057">
        <v>2320130716</v>
      </c>
      <c r="H1057" t="s">
        <v>6241</v>
      </c>
      <c r="I1057" t="s">
        <v>36</v>
      </c>
      <c r="J1057">
        <v>150</v>
      </c>
    </row>
    <row r="1058" spans="1:10" hidden="1" x14ac:dyDescent="0.25">
      <c r="A1058">
        <v>2140250019</v>
      </c>
      <c r="B1058">
        <v>20</v>
      </c>
      <c r="C1058" t="s">
        <v>1862</v>
      </c>
      <c r="D1058" t="s">
        <v>1841</v>
      </c>
      <c r="E1058">
        <v>50</v>
      </c>
      <c r="F1058" t="s">
        <v>4721</v>
      </c>
      <c r="G1058">
        <v>2500070519</v>
      </c>
      <c r="H1058" t="s">
        <v>3798</v>
      </c>
      <c r="I1058" t="s">
        <v>36</v>
      </c>
      <c r="J1058">
        <v>50</v>
      </c>
    </row>
    <row r="1059" spans="1:10" hidden="1" x14ac:dyDescent="0.25">
      <c r="A1059">
        <v>2140250019</v>
      </c>
      <c r="B1059">
        <v>30</v>
      </c>
      <c r="C1059" t="s">
        <v>1862</v>
      </c>
      <c r="D1059" t="s">
        <v>1841</v>
      </c>
      <c r="E1059">
        <v>50</v>
      </c>
      <c r="F1059" t="s">
        <v>4721</v>
      </c>
      <c r="G1059">
        <v>2500090076</v>
      </c>
      <c r="H1059" t="s">
        <v>3926</v>
      </c>
      <c r="I1059" t="s">
        <v>36</v>
      </c>
      <c r="J1059">
        <v>50</v>
      </c>
    </row>
    <row r="1060" spans="1:10" hidden="1" x14ac:dyDescent="0.25">
      <c r="A1060">
        <v>2140250019</v>
      </c>
      <c r="B1060">
        <v>40</v>
      </c>
      <c r="C1060" t="s">
        <v>1862</v>
      </c>
      <c r="D1060" t="s">
        <v>1841</v>
      </c>
      <c r="E1060">
        <v>50</v>
      </c>
      <c r="F1060" t="s">
        <v>4721</v>
      </c>
      <c r="G1060">
        <v>2500030305</v>
      </c>
      <c r="H1060" t="s">
        <v>7315</v>
      </c>
      <c r="I1060" t="s">
        <v>36</v>
      </c>
      <c r="J1060">
        <v>1</v>
      </c>
    </row>
    <row r="1061" spans="1:10" hidden="1" x14ac:dyDescent="0.25">
      <c r="A1061">
        <v>2140250020</v>
      </c>
      <c r="B1061">
        <v>10</v>
      </c>
      <c r="C1061" t="s">
        <v>1863</v>
      </c>
      <c r="D1061" t="s">
        <v>1841</v>
      </c>
      <c r="E1061">
        <v>50</v>
      </c>
      <c r="F1061" t="s">
        <v>4721</v>
      </c>
      <c r="G1061">
        <v>2140250010</v>
      </c>
      <c r="H1061" t="s">
        <v>1859</v>
      </c>
      <c r="I1061" t="s">
        <v>36</v>
      </c>
      <c r="J1061">
        <v>150</v>
      </c>
    </row>
    <row r="1062" spans="1:10" hidden="1" x14ac:dyDescent="0.25">
      <c r="A1062">
        <v>2140250020</v>
      </c>
      <c r="B1062">
        <v>20</v>
      </c>
      <c r="C1062" t="s">
        <v>1863</v>
      </c>
      <c r="D1062" t="s">
        <v>1841</v>
      </c>
      <c r="E1062">
        <v>50</v>
      </c>
      <c r="F1062" t="s">
        <v>4721</v>
      </c>
      <c r="G1062">
        <v>2500070545</v>
      </c>
      <c r="H1062" t="s">
        <v>3821</v>
      </c>
      <c r="I1062" t="s">
        <v>36</v>
      </c>
      <c r="J1062">
        <v>50</v>
      </c>
    </row>
    <row r="1063" spans="1:10" hidden="1" x14ac:dyDescent="0.25">
      <c r="A1063">
        <v>2140250020</v>
      </c>
      <c r="B1063">
        <v>30</v>
      </c>
      <c r="C1063" t="s">
        <v>1863</v>
      </c>
      <c r="D1063" t="s">
        <v>1841</v>
      </c>
      <c r="E1063">
        <v>50</v>
      </c>
      <c r="F1063" t="s">
        <v>4721</v>
      </c>
      <c r="G1063">
        <v>2500090076</v>
      </c>
      <c r="H1063" t="s">
        <v>3926</v>
      </c>
      <c r="I1063" t="s">
        <v>36</v>
      </c>
      <c r="J1063">
        <v>50</v>
      </c>
    </row>
    <row r="1064" spans="1:10" hidden="1" x14ac:dyDescent="0.25">
      <c r="A1064">
        <v>2140250020</v>
      </c>
      <c r="B1064">
        <v>40</v>
      </c>
      <c r="C1064" t="s">
        <v>1863</v>
      </c>
      <c r="D1064" t="s">
        <v>1841</v>
      </c>
      <c r="E1064">
        <v>50</v>
      </c>
      <c r="F1064" t="s">
        <v>4721</v>
      </c>
      <c r="G1064">
        <v>2500030305</v>
      </c>
      <c r="H1064" t="s">
        <v>7315</v>
      </c>
      <c r="I1064" t="s">
        <v>36</v>
      </c>
      <c r="J1064">
        <v>1</v>
      </c>
    </row>
    <row r="1065" spans="1:10" hidden="1" x14ac:dyDescent="0.25">
      <c r="A1065">
        <v>2140250021</v>
      </c>
      <c r="B1065">
        <v>10</v>
      </c>
      <c r="C1065" t="s">
        <v>1864</v>
      </c>
      <c r="D1065" t="s">
        <v>1841</v>
      </c>
      <c r="E1065">
        <v>50</v>
      </c>
      <c r="F1065" t="s">
        <v>4721</v>
      </c>
      <c r="G1065">
        <v>2320130715</v>
      </c>
      <c r="H1065" t="s">
        <v>3059</v>
      </c>
      <c r="I1065" t="s">
        <v>36</v>
      </c>
      <c r="J1065">
        <v>150</v>
      </c>
    </row>
    <row r="1066" spans="1:10" hidden="1" x14ac:dyDescent="0.25">
      <c r="A1066">
        <v>2140250021</v>
      </c>
      <c r="B1066">
        <v>20</v>
      </c>
      <c r="C1066" t="s">
        <v>1864</v>
      </c>
      <c r="D1066" t="s">
        <v>1841</v>
      </c>
      <c r="E1066">
        <v>50</v>
      </c>
      <c r="F1066" t="s">
        <v>4721</v>
      </c>
      <c r="G1066">
        <v>2500070518</v>
      </c>
      <c r="H1066" t="s">
        <v>3797</v>
      </c>
      <c r="I1066" t="s">
        <v>36</v>
      </c>
      <c r="J1066">
        <v>50</v>
      </c>
    </row>
    <row r="1067" spans="1:10" hidden="1" x14ac:dyDescent="0.25">
      <c r="A1067">
        <v>2140250021</v>
      </c>
      <c r="B1067">
        <v>30</v>
      </c>
      <c r="C1067" t="s">
        <v>1864</v>
      </c>
      <c r="D1067" t="s">
        <v>1841</v>
      </c>
      <c r="E1067">
        <v>50</v>
      </c>
      <c r="F1067" t="s">
        <v>4721</v>
      </c>
      <c r="G1067">
        <v>2500090076</v>
      </c>
      <c r="H1067" t="s">
        <v>3926</v>
      </c>
      <c r="I1067" t="s">
        <v>36</v>
      </c>
      <c r="J1067">
        <v>50</v>
      </c>
    </row>
    <row r="1068" spans="1:10" hidden="1" x14ac:dyDescent="0.25">
      <c r="A1068">
        <v>2140250021</v>
      </c>
      <c r="B1068">
        <v>40</v>
      </c>
      <c r="C1068" t="s">
        <v>1864</v>
      </c>
      <c r="D1068" t="s">
        <v>1841</v>
      </c>
      <c r="E1068">
        <v>50</v>
      </c>
      <c r="F1068" t="s">
        <v>4721</v>
      </c>
      <c r="G1068">
        <v>2500030305</v>
      </c>
      <c r="H1068" t="s">
        <v>7315</v>
      </c>
      <c r="I1068" t="s">
        <v>36</v>
      </c>
      <c r="J1068">
        <v>1</v>
      </c>
    </row>
    <row r="1069" spans="1:10" hidden="1" x14ac:dyDescent="0.25">
      <c r="A1069">
        <v>2140320012</v>
      </c>
      <c r="B1069">
        <v>10</v>
      </c>
      <c r="C1069" t="s">
        <v>1879</v>
      </c>
      <c r="D1069" t="s">
        <v>1000</v>
      </c>
      <c r="E1069">
        <v>12</v>
      </c>
      <c r="F1069" t="s">
        <v>4721</v>
      </c>
      <c r="G1069">
        <v>2410290752</v>
      </c>
      <c r="H1069" t="s">
        <v>7141</v>
      </c>
      <c r="I1069" t="s">
        <v>36</v>
      </c>
      <c r="J1069">
        <v>12</v>
      </c>
    </row>
    <row r="1070" spans="1:10" hidden="1" x14ac:dyDescent="0.25">
      <c r="A1070">
        <v>2140320012</v>
      </c>
      <c r="B1070">
        <v>20</v>
      </c>
      <c r="C1070" t="s">
        <v>1879</v>
      </c>
      <c r="D1070" t="s">
        <v>1000</v>
      </c>
      <c r="E1070">
        <v>12</v>
      </c>
      <c r="F1070" t="s">
        <v>4721</v>
      </c>
      <c r="G1070">
        <v>2500070546</v>
      </c>
      <c r="H1070" t="s">
        <v>3822</v>
      </c>
      <c r="I1070" t="s">
        <v>36</v>
      </c>
      <c r="J1070">
        <v>12</v>
      </c>
    </row>
    <row r="1071" spans="1:10" hidden="1" x14ac:dyDescent="0.25">
      <c r="A1071">
        <v>2140320012</v>
      </c>
      <c r="B1071">
        <v>30</v>
      </c>
      <c r="C1071" t="s">
        <v>1879</v>
      </c>
      <c r="D1071" t="s">
        <v>1000</v>
      </c>
      <c r="E1071">
        <v>12</v>
      </c>
      <c r="F1071" t="s">
        <v>4721</v>
      </c>
      <c r="G1071">
        <v>2500090077</v>
      </c>
      <c r="H1071" t="s">
        <v>3927</v>
      </c>
      <c r="I1071" t="s">
        <v>36</v>
      </c>
      <c r="J1071">
        <v>12</v>
      </c>
    </row>
    <row r="1072" spans="1:10" hidden="1" x14ac:dyDescent="0.25">
      <c r="A1072">
        <v>2140320012</v>
      </c>
      <c r="B1072">
        <v>40</v>
      </c>
      <c r="C1072" t="s">
        <v>1879</v>
      </c>
      <c r="D1072" t="s">
        <v>1000</v>
      </c>
      <c r="E1072">
        <v>12</v>
      </c>
      <c r="F1072" t="s">
        <v>4721</v>
      </c>
      <c r="G1072">
        <v>2500030045</v>
      </c>
      <c r="H1072" t="s">
        <v>4824</v>
      </c>
      <c r="I1072" t="s">
        <v>36</v>
      </c>
      <c r="J1072">
        <v>12</v>
      </c>
    </row>
    <row r="1073" spans="1:10" hidden="1" x14ac:dyDescent="0.25">
      <c r="A1073">
        <v>2140320013</v>
      </c>
      <c r="B1073">
        <v>10</v>
      </c>
      <c r="C1073" t="s">
        <v>1880</v>
      </c>
      <c r="D1073" t="s">
        <v>1000</v>
      </c>
      <c r="E1073">
        <v>12</v>
      </c>
      <c r="F1073" t="s">
        <v>4721</v>
      </c>
      <c r="G1073">
        <v>2410290753</v>
      </c>
      <c r="H1073" t="s">
        <v>7142</v>
      </c>
      <c r="I1073" t="s">
        <v>36</v>
      </c>
      <c r="J1073">
        <v>12</v>
      </c>
    </row>
    <row r="1074" spans="1:10" hidden="1" x14ac:dyDescent="0.25">
      <c r="A1074">
        <v>2140320013</v>
      </c>
      <c r="B1074">
        <v>20</v>
      </c>
      <c r="C1074" t="s">
        <v>1880</v>
      </c>
      <c r="D1074" t="s">
        <v>1000</v>
      </c>
      <c r="E1074">
        <v>12</v>
      </c>
      <c r="F1074" t="s">
        <v>4721</v>
      </c>
      <c r="G1074">
        <v>2500070547</v>
      </c>
      <c r="H1074" t="s">
        <v>3823</v>
      </c>
      <c r="I1074" t="s">
        <v>36</v>
      </c>
      <c r="J1074">
        <v>12</v>
      </c>
    </row>
    <row r="1075" spans="1:10" hidden="1" x14ac:dyDescent="0.25">
      <c r="A1075">
        <v>2140320013</v>
      </c>
      <c r="B1075">
        <v>30</v>
      </c>
      <c r="C1075" t="s">
        <v>1880</v>
      </c>
      <c r="D1075" t="s">
        <v>1000</v>
      </c>
      <c r="E1075">
        <v>12</v>
      </c>
      <c r="F1075" t="s">
        <v>4721</v>
      </c>
      <c r="G1075">
        <v>2500090077</v>
      </c>
      <c r="H1075" t="s">
        <v>3927</v>
      </c>
      <c r="I1075" t="s">
        <v>36</v>
      </c>
      <c r="J1075">
        <v>12</v>
      </c>
    </row>
    <row r="1076" spans="1:10" hidden="1" x14ac:dyDescent="0.25">
      <c r="A1076">
        <v>2140320013</v>
      </c>
      <c r="B1076">
        <v>40</v>
      </c>
      <c r="C1076" t="s">
        <v>1880</v>
      </c>
      <c r="D1076" t="s">
        <v>1000</v>
      </c>
      <c r="E1076">
        <v>12</v>
      </c>
      <c r="F1076" t="s">
        <v>4721</v>
      </c>
      <c r="G1076">
        <v>2500030045</v>
      </c>
      <c r="H1076" t="s">
        <v>4824</v>
      </c>
      <c r="I1076" t="s">
        <v>36</v>
      </c>
      <c r="J1076">
        <v>12</v>
      </c>
    </row>
    <row r="1077" spans="1:10" hidden="1" x14ac:dyDescent="0.25">
      <c r="A1077">
        <v>2140320014</v>
      </c>
      <c r="B1077">
        <v>10</v>
      </c>
      <c r="C1077" t="s">
        <v>1881</v>
      </c>
      <c r="D1077" t="s">
        <v>1000</v>
      </c>
      <c r="E1077">
        <v>12</v>
      </c>
      <c r="F1077" t="s">
        <v>4721</v>
      </c>
      <c r="G1077">
        <v>2410290754</v>
      </c>
      <c r="H1077" t="s">
        <v>3430</v>
      </c>
      <c r="I1077" t="s">
        <v>36</v>
      </c>
      <c r="J1077">
        <v>12</v>
      </c>
    </row>
    <row r="1078" spans="1:10" hidden="1" x14ac:dyDescent="0.25">
      <c r="A1078">
        <v>2140320014</v>
      </c>
      <c r="B1078">
        <v>20</v>
      </c>
      <c r="C1078" t="s">
        <v>1881</v>
      </c>
      <c r="D1078" t="s">
        <v>1000</v>
      </c>
      <c r="E1078">
        <v>12</v>
      </c>
      <c r="F1078" t="s">
        <v>4721</v>
      </c>
      <c r="G1078">
        <v>2500070548</v>
      </c>
      <c r="H1078" t="s">
        <v>3824</v>
      </c>
      <c r="I1078" t="s">
        <v>36</v>
      </c>
      <c r="J1078">
        <v>12</v>
      </c>
    </row>
    <row r="1079" spans="1:10" hidden="1" x14ac:dyDescent="0.25">
      <c r="A1079">
        <v>2140320014</v>
      </c>
      <c r="B1079">
        <v>30</v>
      </c>
      <c r="C1079" t="s">
        <v>1881</v>
      </c>
      <c r="D1079" t="s">
        <v>1000</v>
      </c>
      <c r="E1079">
        <v>12</v>
      </c>
      <c r="F1079" t="s">
        <v>4721</v>
      </c>
      <c r="G1079">
        <v>2500090077</v>
      </c>
      <c r="H1079" t="s">
        <v>3927</v>
      </c>
      <c r="I1079" t="s">
        <v>36</v>
      </c>
      <c r="J1079">
        <v>12</v>
      </c>
    </row>
    <row r="1080" spans="1:10" hidden="1" x14ac:dyDescent="0.25">
      <c r="A1080">
        <v>2140320014</v>
      </c>
      <c r="B1080">
        <v>40</v>
      </c>
      <c r="C1080" t="s">
        <v>1881</v>
      </c>
      <c r="D1080" t="s">
        <v>1000</v>
      </c>
      <c r="E1080">
        <v>12</v>
      </c>
      <c r="F1080" t="s">
        <v>4721</v>
      </c>
      <c r="G1080">
        <v>2500030045</v>
      </c>
      <c r="H1080" t="s">
        <v>4824</v>
      </c>
      <c r="I1080" t="s">
        <v>36</v>
      </c>
      <c r="J1080">
        <v>12</v>
      </c>
    </row>
    <row r="1081" spans="1:10" hidden="1" x14ac:dyDescent="0.25">
      <c r="A1081">
        <v>2140320015</v>
      </c>
      <c r="B1081">
        <v>10</v>
      </c>
      <c r="C1081" t="s">
        <v>1882</v>
      </c>
      <c r="D1081" t="s">
        <v>1000</v>
      </c>
      <c r="E1081">
        <v>12</v>
      </c>
      <c r="F1081" t="s">
        <v>4721</v>
      </c>
      <c r="G1081">
        <v>2410290799</v>
      </c>
      <c r="H1081" t="s">
        <v>7151</v>
      </c>
      <c r="I1081" t="s">
        <v>36</v>
      </c>
      <c r="J1081">
        <v>12</v>
      </c>
    </row>
    <row r="1082" spans="1:10" hidden="1" x14ac:dyDescent="0.25">
      <c r="A1082">
        <v>2140320015</v>
      </c>
      <c r="B1082">
        <v>20</v>
      </c>
      <c r="C1082" t="s">
        <v>1882</v>
      </c>
      <c r="D1082" t="s">
        <v>1000</v>
      </c>
      <c r="E1082">
        <v>12</v>
      </c>
      <c r="F1082" t="s">
        <v>4721</v>
      </c>
      <c r="G1082">
        <v>2500070549</v>
      </c>
      <c r="H1082" t="s">
        <v>3825</v>
      </c>
      <c r="I1082" t="s">
        <v>36</v>
      </c>
      <c r="J1082">
        <v>12</v>
      </c>
    </row>
    <row r="1083" spans="1:10" hidden="1" x14ac:dyDescent="0.25">
      <c r="A1083">
        <v>2140320015</v>
      </c>
      <c r="B1083">
        <v>30</v>
      </c>
      <c r="C1083" t="s">
        <v>1882</v>
      </c>
      <c r="D1083" t="s">
        <v>1000</v>
      </c>
      <c r="E1083">
        <v>12</v>
      </c>
      <c r="F1083" t="s">
        <v>4721</v>
      </c>
      <c r="G1083">
        <v>2500090077</v>
      </c>
      <c r="H1083" t="s">
        <v>3927</v>
      </c>
      <c r="I1083" t="s">
        <v>36</v>
      </c>
      <c r="J1083">
        <v>12</v>
      </c>
    </row>
    <row r="1084" spans="1:10" hidden="1" x14ac:dyDescent="0.25">
      <c r="A1084">
        <v>2140320015</v>
      </c>
      <c r="B1084">
        <v>40</v>
      </c>
      <c r="C1084" t="s">
        <v>1882</v>
      </c>
      <c r="D1084" t="s">
        <v>1000</v>
      </c>
      <c r="E1084">
        <v>12</v>
      </c>
      <c r="F1084" t="s">
        <v>4721</v>
      </c>
      <c r="G1084">
        <v>2500030045</v>
      </c>
      <c r="H1084" t="s">
        <v>4824</v>
      </c>
      <c r="I1084" t="s">
        <v>36</v>
      </c>
      <c r="J1084">
        <v>12</v>
      </c>
    </row>
    <row r="1085" spans="1:10" hidden="1" x14ac:dyDescent="0.25">
      <c r="A1085">
        <v>2140320016</v>
      </c>
      <c r="B1085">
        <v>10</v>
      </c>
      <c r="C1085" t="s">
        <v>1883</v>
      </c>
      <c r="D1085" t="s">
        <v>1000</v>
      </c>
      <c r="E1085">
        <v>12</v>
      </c>
      <c r="F1085" t="s">
        <v>4721</v>
      </c>
      <c r="G1085">
        <v>2410290755</v>
      </c>
      <c r="H1085" t="s">
        <v>7143</v>
      </c>
      <c r="I1085" t="s">
        <v>36</v>
      </c>
      <c r="J1085">
        <v>12</v>
      </c>
    </row>
    <row r="1086" spans="1:10" hidden="1" x14ac:dyDescent="0.25">
      <c r="A1086">
        <v>2140320016</v>
      </c>
      <c r="B1086">
        <v>20</v>
      </c>
      <c r="C1086" t="s">
        <v>1883</v>
      </c>
      <c r="D1086" t="s">
        <v>1000</v>
      </c>
      <c r="E1086">
        <v>12</v>
      </c>
      <c r="F1086" t="s">
        <v>4721</v>
      </c>
      <c r="G1086">
        <v>2500070550</v>
      </c>
      <c r="H1086" t="s">
        <v>3826</v>
      </c>
      <c r="I1086" t="s">
        <v>36</v>
      </c>
      <c r="J1086">
        <v>12</v>
      </c>
    </row>
    <row r="1087" spans="1:10" hidden="1" x14ac:dyDescent="0.25">
      <c r="A1087">
        <v>2140320016</v>
      </c>
      <c r="B1087">
        <v>30</v>
      </c>
      <c r="C1087" t="s">
        <v>1883</v>
      </c>
      <c r="D1087" t="s">
        <v>1000</v>
      </c>
      <c r="E1087">
        <v>12</v>
      </c>
      <c r="F1087" t="s">
        <v>4721</v>
      </c>
      <c r="G1087">
        <v>2500090077</v>
      </c>
      <c r="H1087" t="s">
        <v>3927</v>
      </c>
      <c r="I1087" t="s">
        <v>36</v>
      </c>
      <c r="J1087">
        <v>12</v>
      </c>
    </row>
    <row r="1088" spans="1:10" hidden="1" x14ac:dyDescent="0.25">
      <c r="A1088">
        <v>2140320016</v>
      </c>
      <c r="B1088">
        <v>40</v>
      </c>
      <c r="C1088" t="s">
        <v>1883</v>
      </c>
      <c r="D1088" t="s">
        <v>1000</v>
      </c>
      <c r="E1088">
        <v>12</v>
      </c>
      <c r="F1088" t="s">
        <v>4721</v>
      </c>
      <c r="G1088">
        <v>2500030045</v>
      </c>
      <c r="H1088" t="s">
        <v>4824</v>
      </c>
      <c r="I1088" t="s">
        <v>36</v>
      </c>
      <c r="J1088">
        <v>12</v>
      </c>
    </row>
    <row r="1089" spans="1:10" hidden="1" x14ac:dyDescent="0.25">
      <c r="A1089">
        <v>2140320020</v>
      </c>
      <c r="B1089">
        <v>10</v>
      </c>
      <c r="C1089" t="s">
        <v>1885</v>
      </c>
      <c r="D1089" t="s">
        <v>1000</v>
      </c>
      <c r="E1089">
        <v>12</v>
      </c>
      <c r="F1089" t="s">
        <v>4721</v>
      </c>
      <c r="G1089">
        <v>2410290678</v>
      </c>
      <c r="H1089" t="s">
        <v>3398</v>
      </c>
      <c r="I1089" t="s">
        <v>36</v>
      </c>
      <c r="J1089">
        <v>12</v>
      </c>
    </row>
    <row r="1090" spans="1:10" hidden="1" x14ac:dyDescent="0.25">
      <c r="A1090">
        <v>2140320020</v>
      </c>
      <c r="B1090">
        <v>20</v>
      </c>
      <c r="C1090" t="s">
        <v>1885</v>
      </c>
      <c r="D1090" t="s">
        <v>1000</v>
      </c>
      <c r="E1090">
        <v>12</v>
      </c>
      <c r="F1090" t="s">
        <v>4721</v>
      </c>
      <c r="G1090">
        <v>2500070551</v>
      </c>
      <c r="H1090" t="s">
        <v>3827</v>
      </c>
      <c r="I1090" t="s">
        <v>36</v>
      </c>
      <c r="J1090">
        <v>12</v>
      </c>
    </row>
    <row r="1091" spans="1:10" hidden="1" x14ac:dyDescent="0.25">
      <c r="A1091">
        <v>2140320020</v>
      </c>
      <c r="B1091">
        <v>30</v>
      </c>
      <c r="C1091" t="s">
        <v>1885</v>
      </c>
      <c r="D1091" t="s">
        <v>1000</v>
      </c>
      <c r="E1091">
        <v>12</v>
      </c>
      <c r="F1091" t="s">
        <v>4721</v>
      </c>
      <c r="G1091">
        <v>2500090077</v>
      </c>
      <c r="H1091" t="s">
        <v>3927</v>
      </c>
      <c r="I1091" t="s">
        <v>36</v>
      </c>
      <c r="J1091">
        <v>12</v>
      </c>
    </row>
    <row r="1092" spans="1:10" hidden="1" x14ac:dyDescent="0.25">
      <c r="A1092">
        <v>2140320020</v>
      </c>
      <c r="B1092">
        <v>40</v>
      </c>
      <c r="C1092" t="s">
        <v>1885</v>
      </c>
      <c r="D1092" t="s">
        <v>1000</v>
      </c>
      <c r="E1092">
        <v>12</v>
      </c>
      <c r="F1092" t="s">
        <v>4721</v>
      </c>
      <c r="G1092">
        <v>2500030045</v>
      </c>
      <c r="H1092" t="s">
        <v>4824</v>
      </c>
      <c r="I1092" t="s">
        <v>36</v>
      </c>
      <c r="J1092">
        <v>12</v>
      </c>
    </row>
    <row r="1093" spans="1:10" hidden="1" x14ac:dyDescent="0.25">
      <c r="A1093">
        <v>2140350001</v>
      </c>
      <c r="B1093">
        <v>10</v>
      </c>
      <c r="C1093" t="s">
        <v>1894</v>
      </c>
      <c r="D1093" t="s">
        <v>1000</v>
      </c>
      <c r="E1093">
        <v>12</v>
      </c>
      <c r="F1093" t="s">
        <v>4721</v>
      </c>
      <c r="G1093">
        <v>2410290725</v>
      </c>
      <c r="H1093" t="s">
        <v>7139</v>
      </c>
      <c r="I1093" t="s">
        <v>36</v>
      </c>
      <c r="J1093">
        <v>12</v>
      </c>
    </row>
    <row r="1094" spans="1:10" hidden="1" x14ac:dyDescent="0.25">
      <c r="A1094">
        <v>2140350001</v>
      </c>
      <c r="B1094">
        <v>20</v>
      </c>
      <c r="C1094" t="s">
        <v>1894</v>
      </c>
      <c r="D1094" t="s">
        <v>1000</v>
      </c>
      <c r="E1094">
        <v>12</v>
      </c>
      <c r="F1094" t="s">
        <v>4721</v>
      </c>
      <c r="G1094">
        <v>2500070552</v>
      </c>
      <c r="H1094" t="s">
        <v>3828</v>
      </c>
      <c r="I1094" t="s">
        <v>36</v>
      </c>
      <c r="J1094">
        <v>12</v>
      </c>
    </row>
    <row r="1095" spans="1:10" hidden="1" x14ac:dyDescent="0.25">
      <c r="A1095">
        <v>2140350001</v>
      </c>
      <c r="B1095">
        <v>30</v>
      </c>
      <c r="C1095" t="s">
        <v>1894</v>
      </c>
      <c r="D1095" t="s">
        <v>1000</v>
      </c>
      <c r="E1095">
        <v>12</v>
      </c>
      <c r="F1095" t="s">
        <v>4721</v>
      </c>
      <c r="G1095">
        <v>2500090081</v>
      </c>
      <c r="H1095" t="s">
        <v>3931</v>
      </c>
      <c r="I1095" t="s">
        <v>36</v>
      </c>
      <c r="J1095">
        <v>12</v>
      </c>
    </row>
    <row r="1096" spans="1:10" hidden="1" x14ac:dyDescent="0.25">
      <c r="A1096">
        <v>2140350002</v>
      </c>
      <c r="B1096">
        <v>10</v>
      </c>
      <c r="C1096" t="s">
        <v>1895</v>
      </c>
      <c r="D1096" t="s">
        <v>1000</v>
      </c>
      <c r="E1096">
        <v>12</v>
      </c>
      <c r="F1096" t="s">
        <v>4721</v>
      </c>
      <c r="G1096">
        <v>2410290683</v>
      </c>
      <c r="H1096" t="s">
        <v>7130</v>
      </c>
      <c r="I1096" t="s">
        <v>36</v>
      </c>
      <c r="J1096">
        <v>12</v>
      </c>
    </row>
    <row r="1097" spans="1:10" hidden="1" x14ac:dyDescent="0.25">
      <c r="A1097">
        <v>2140350002</v>
      </c>
      <c r="B1097">
        <v>20</v>
      </c>
      <c r="C1097" t="s">
        <v>1895</v>
      </c>
      <c r="D1097" t="s">
        <v>1000</v>
      </c>
      <c r="E1097">
        <v>12</v>
      </c>
      <c r="F1097" t="s">
        <v>4721</v>
      </c>
      <c r="G1097">
        <v>2500070553</v>
      </c>
      <c r="H1097" t="s">
        <v>3829</v>
      </c>
      <c r="I1097" t="s">
        <v>36</v>
      </c>
      <c r="J1097">
        <v>12</v>
      </c>
    </row>
    <row r="1098" spans="1:10" hidden="1" x14ac:dyDescent="0.25">
      <c r="A1098">
        <v>2140350002</v>
      </c>
      <c r="B1098">
        <v>30</v>
      </c>
      <c r="C1098" t="s">
        <v>1895</v>
      </c>
      <c r="D1098" t="s">
        <v>1000</v>
      </c>
      <c r="E1098">
        <v>12</v>
      </c>
      <c r="F1098" t="s">
        <v>4721</v>
      </c>
      <c r="G1098">
        <v>2500090081</v>
      </c>
      <c r="H1098" t="s">
        <v>3931</v>
      </c>
      <c r="I1098" t="s">
        <v>36</v>
      </c>
      <c r="J1098">
        <v>12</v>
      </c>
    </row>
    <row r="1099" spans="1:10" hidden="1" x14ac:dyDescent="0.25">
      <c r="A1099">
        <v>2140350003</v>
      </c>
      <c r="B1099">
        <v>10</v>
      </c>
      <c r="C1099" t="s">
        <v>1896</v>
      </c>
      <c r="D1099" t="s">
        <v>1000</v>
      </c>
      <c r="E1099">
        <v>12</v>
      </c>
      <c r="F1099" t="s">
        <v>4721</v>
      </c>
      <c r="G1099">
        <v>2410290684</v>
      </c>
      <c r="H1099" t="s">
        <v>3399</v>
      </c>
      <c r="I1099" t="s">
        <v>36</v>
      </c>
      <c r="J1099">
        <v>12</v>
      </c>
    </row>
    <row r="1100" spans="1:10" hidden="1" x14ac:dyDescent="0.25">
      <c r="A1100">
        <v>2140350003</v>
      </c>
      <c r="B1100">
        <v>20</v>
      </c>
      <c r="C1100" t="s">
        <v>1896</v>
      </c>
      <c r="D1100" t="s">
        <v>1000</v>
      </c>
      <c r="E1100">
        <v>12</v>
      </c>
      <c r="F1100" t="s">
        <v>4721</v>
      </c>
      <c r="G1100">
        <v>2500070554</v>
      </c>
      <c r="H1100" t="s">
        <v>3830</v>
      </c>
      <c r="I1100" t="s">
        <v>36</v>
      </c>
      <c r="J1100">
        <v>12</v>
      </c>
    </row>
    <row r="1101" spans="1:10" hidden="1" x14ac:dyDescent="0.25">
      <c r="A1101">
        <v>2140350003</v>
      </c>
      <c r="B1101">
        <v>30</v>
      </c>
      <c r="C1101" t="s">
        <v>1896</v>
      </c>
      <c r="D1101" t="s">
        <v>1000</v>
      </c>
      <c r="E1101">
        <v>12</v>
      </c>
      <c r="F1101" t="s">
        <v>4721</v>
      </c>
      <c r="G1101">
        <v>2500090081</v>
      </c>
      <c r="H1101" t="s">
        <v>3931</v>
      </c>
      <c r="I1101" t="s">
        <v>36</v>
      </c>
      <c r="J1101">
        <v>12</v>
      </c>
    </row>
    <row r="1102" spans="1:10" hidden="1" x14ac:dyDescent="0.25">
      <c r="A1102">
        <v>2140350005</v>
      </c>
      <c r="B1102">
        <v>10</v>
      </c>
      <c r="C1102" t="s">
        <v>1897</v>
      </c>
      <c r="D1102" t="s">
        <v>1000</v>
      </c>
      <c r="E1102">
        <v>12</v>
      </c>
      <c r="F1102" t="s">
        <v>4721</v>
      </c>
      <c r="G1102">
        <v>2410290756</v>
      </c>
      <c r="H1102" t="s">
        <v>7144</v>
      </c>
      <c r="I1102" t="s">
        <v>36</v>
      </c>
      <c r="J1102">
        <v>12</v>
      </c>
    </row>
    <row r="1103" spans="1:10" hidden="1" x14ac:dyDescent="0.25">
      <c r="A1103">
        <v>2140350005</v>
      </c>
      <c r="B1103">
        <v>20</v>
      </c>
      <c r="C1103" t="s">
        <v>1897</v>
      </c>
      <c r="D1103" t="s">
        <v>1000</v>
      </c>
      <c r="E1103">
        <v>12</v>
      </c>
      <c r="F1103" t="s">
        <v>4721</v>
      </c>
      <c r="G1103">
        <v>2500070623</v>
      </c>
      <c r="H1103" t="s">
        <v>7349</v>
      </c>
      <c r="I1103" t="s">
        <v>36</v>
      </c>
      <c r="J1103">
        <v>12</v>
      </c>
    </row>
    <row r="1104" spans="1:10" hidden="1" x14ac:dyDescent="0.25">
      <c r="A1104">
        <v>2140350005</v>
      </c>
      <c r="B1104">
        <v>30</v>
      </c>
      <c r="C1104" t="s">
        <v>1897</v>
      </c>
      <c r="D1104" t="s">
        <v>1000</v>
      </c>
      <c r="E1104">
        <v>12</v>
      </c>
      <c r="F1104" t="s">
        <v>4721</v>
      </c>
      <c r="G1104">
        <v>2500090081</v>
      </c>
      <c r="H1104" t="s">
        <v>3931</v>
      </c>
      <c r="I1104" t="s">
        <v>36</v>
      </c>
      <c r="J1104">
        <v>12</v>
      </c>
    </row>
    <row r="1105" spans="1:10" hidden="1" x14ac:dyDescent="0.25">
      <c r="A1105">
        <v>2140350006</v>
      </c>
      <c r="B1105">
        <v>10</v>
      </c>
      <c r="C1105" t="s">
        <v>1898</v>
      </c>
      <c r="D1105" t="s">
        <v>1000</v>
      </c>
      <c r="E1105">
        <v>12</v>
      </c>
      <c r="F1105" t="s">
        <v>4721</v>
      </c>
      <c r="G1105">
        <v>2410290757</v>
      </c>
      <c r="H1105" t="s">
        <v>7145</v>
      </c>
      <c r="I1105" t="s">
        <v>36</v>
      </c>
      <c r="J1105">
        <v>12</v>
      </c>
    </row>
    <row r="1106" spans="1:10" hidden="1" x14ac:dyDescent="0.25">
      <c r="A1106">
        <v>2140350006</v>
      </c>
      <c r="B1106">
        <v>20</v>
      </c>
      <c r="C1106" t="s">
        <v>1898</v>
      </c>
      <c r="D1106" t="s">
        <v>1000</v>
      </c>
      <c r="E1106">
        <v>12</v>
      </c>
      <c r="F1106" t="s">
        <v>4721</v>
      </c>
      <c r="G1106">
        <v>2500070555</v>
      </c>
      <c r="H1106" t="s">
        <v>3831</v>
      </c>
      <c r="I1106" t="s">
        <v>36</v>
      </c>
      <c r="J1106">
        <v>12</v>
      </c>
    </row>
    <row r="1107" spans="1:10" hidden="1" x14ac:dyDescent="0.25">
      <c r="A1107">
        <v>2140350006</v>
      </c>
      <c r="B1107">
        <v>30</v>
      </c>
      <c r="C1107" t="s">
        <v>1898</v>
      </c>
      <c r="D1107" t="s">
        <v>1000</v>
      </c>
      <c r="E1107">
        <v>12</v>
      </c>
      <c r="F1107" t="s">
        <v>4721</v>
      </c>
      <c r="G1107">
        <v>2500090081</v>
      </c>
      <c r="H1107" t="s">
        <v>3931</v>
      </c>
      <c r="I1107" t="s">
        <v>36</v>
      </c>
      <c r="J1107">
        <v>12</v>
      </c>
    </row>
    <row r="1108" spans="1:10" hidden="1" x14ac:dyDescent="0.25">
      <c r="A1108">
        <v>2140350008</v>
      </c>
      <c r="B1108">
        <v>10</v>
      </c>
      <c r="C1108" t="s">
        <v>1899</v>
      </c>
      <c r="D1108" t="s">
        <v>1000</v>
      </c>
      <c r="E1108">
        <v>12</v>
      </c>
      <c r="F1108" t="s">
        <v>4721</v>
      </c>
      <c r="G1108">
        <v>2410290758</v>
      </c>
      <c r="H1108" t="s">
        <v>7146</v>
      </c>
      <c r="I1108" t="s">
        <v>36</v>
      </c>
      <c r="J1108">
        <v>12</v>
      </c>
    </row>
    <row r="1109" spans="1:10" hidden="1" x14ac:dyDescent="0.25">
      <c r="A1109">
        <v>2140350008</v>
      </c>
      <c r="B1109">
        <v>20</v>
      </c>
      <c r="C1109" t="s">
        <v>1899</v>
      </c>
      <c r="D1109" t="s">
        <v>1000</v>
      </c>
      <c r="E1109">
        <v>12</v>
      </c>
      <c r="F1109" t="s">
        <v>4721</v>
      </c>
      <c r="G1109">
        <v>2500070556</v>
      </c>
      <c r="H1109" t="s">
        <v>3832</v>
      </c>
      <c r="I1109" t="s">
        <v>36</v>
      </c>
      <c r="J1109">
        <v>12</v>
      </c>
    </row>
    <row r="1110" spans="1:10" hidden="1" x14ac:dyDescent="0.25">
      <c r="A1110">
        <v>2140350008</v>
      </c>
      <c r="B1110">
        <v>30</v>
      </c>
      <c r="C1110" t="s">
        <v>1899</v>
      </c>
      <c r="D1110" t="s">
        <v>1000</v>
      </c>
      <c r="E1110">
        <v>12</v>
      </c>
      <c r="F1110" t="s">
        <v>4721</v>
      </c>
      <c r="G1110">
        <v>2500090081</v>
      </c>
      <c r="H1110" t="s">
        <v>3931</v>
      </c>
      <c r="I1110" t="s">
        <v>36</v>
      </c>
      <c r="J1110">
        <v>12</v>
      </c>
    </row>
    <row r="1111" spans="1:10" hidden="1" x14ac:dyDescent="0.25">
      <c r="A1111">
        <v>2140350009</v>
      </c>
      <c r="B1111">
        <v>10</v>
      </c>
      <c r="C1111" t="s">
        <v>1900</v>
      </c>
      <c r="D1111" t="s">
        <v>1000</v>
      </c>
      <c r="E1111">
        <v>12</v>
      </c>
      <c r="F1111" t="s">
        <v>4721</v>
      </c>
      <c r="G1111">
        <v>2410290759</v>
      </c>
      <c r="H1111" t="s">
        <v>7147</v>
      </c>
      <c r="I1111" t="s">
        <v>36</v>
      </c>
      <c r="J1111">
        <v>12</v>
      </c>
    </row>
    <row r="1112" spans="1:10" hidden="1" x14ac:dyDescent="0.25">
      <c r="A1112">
        <v>2140350009</v>
      </c>
      <c r="B1112">
        <v>20</v>
      </c>
      <c r="C1112" t="s">
        <v>1900</v>
      </c>
      <c r="D1112" t="s">
        <v>1000</v>
      </c>
      <c r="E1112">
        <v>12</v>
      </c>
      <c r="F1112" t="s">
        <v>4721</v>
      </c>
      <c r="G1112">
        <v>2500070557</v>
      </c>
      <c r="H1112" t="s">
        <v>3833</v>
      </c>
      <c r="I1112" t="s">
        <v>36</v>
      </c>
      <c r="J1112">
        <v>12</v>
      </c>
    </row>
    <row r="1113" spans="1:10" hidden="1" x14ac:dyDescent="0.25">
      <c r="A1113">
        <v>2140350009</v>
      </c>
      <c r="B1113">
        <v>30</v>
      </c>
      <c r="C1113" t="s">
        <v>1900</v>
      </c>
      <c r="D1113" t="s">
        <v>1000</v>
      </c>
      <c r="E1113">
        <v>12</v>
      </c>
      <c r="F1113" t="s">
        <v>4721</v>
      </c>
      <c r="G1113">
        <v>2500090081</v>
      </c>
      <c r="H1113" t="s">
        <v>3931</v>
      </c>
      <c r="I1113" t="s">
        <v>36</v>
      </c>
      <c r="J1113">
        <v>12</v>
      </c>
    </row>
    <row r="1114" spans="1:10" hidden="1" x14ac:dyDescent="0.25">
      <c r="A1114">
        <v>2140350010</v>
      </c>
      <c r="B1114">
        <v>10</v>
      </c>
      <c r="C1114" t="s">
        <v>1901</v>
      </c>
      <c r="D1114" t="s">
        <v>1000</v>
      </c>
      <c r="E1114">
        <v>12</v>
      </c>
      <c r="F1114" t="s">
        <v>4721</v>
      </c>
      <c r="G1114">
        <v>2410290760</v>
      </c>
      <c r="H1114" t="s">
        <v>7148</v>
      </c>
      <c r="I1114" t="s">
        <v>36</v>
      </c>
      <c r="J1114">
        <v>12</v>
      </c>
    </row>
    <row r="1115" spans="1:10" hidden="1" x14ac:dyDescent="0.25">
      <c r="A1115">
        <v>2140350010</v>
      </c>
      <c r="B1115">
        <v>20</v>
      </c>
      <c r="C1115" t="s">
        <v>1901</v>
      </c>
      <c r="D1115" t="s">
        <v>1000</v>
      </c>
      <c r="E1115">
        <v>12</v>
      </c>
      <c r="F1115" t="s">
        <v>4721</v>
      </c>
      <c r="G1115">
        <v>2500070558</v>
      </c>
      <c r="H1115" t="s">
        <v>3834</v>
      </c>
      <c r="I1115" t="s">
        <v>36</v>
      </c>
      <c r="J1115">
        <v>12</v>
      </c>
    </row>
    <row r="1116" spans="1:10" hidden="1" x14ac:dyDescent="0.25">
      <c r="A1116">
        <v>2140350010</v>
      </c>
      <c r="B1116">
        <v>30</v>
      </c>
      <c r="C1116" t="s">
        <v>1901</v>
      </c>
      <c r="D1116" t="s">
        <v>1000</v>
      </c>
      <c r="E1116">
        <v>12</v>
      </c>
      <c r="F1116" t="s">
        <v>4721</v>
      </c>
      <c r="G1116">
        <v>2500090081</v>
      </c>
      <c r="H1116" t="s">
        <v>3931</v>
      </c>
      <c r="I1116" t="s">
        <v>36</v>
      </c>
      <c r="J1116">
        <v>12</v>
      </c>
    </row>
    <row r="1117" spans="1:10" hidden="1" x14ac:dyDescent="0.25">
      <c r="A1117">
        <v>2140350011</v>
      </c>
      <c r="B1117">
        <v>10</v>
      </c>
      <c r="C1117" t="s">
        <v>1902</v>
      </c>
      <c r="D1117" t="s">
        <v>1000</v>
      </c>
      <c r="E1117">
        <v>12</v>
      </c>
      <c r="F1117" t="s">
        <v>4721</v>
      </c>
      <c r="G1117">
        <v>2410290761</v>
      </c>
      <c r="H1117" t="s">
        <v>3431</v>
      </c>
      <c r="I1117" t="s">
        <v>36</v>
      </c>
      <c r="J1117">
        <v>12</v>
      </c>
    </row>
    <row r="1118" spans="1:10" hidden="1" x14ac:dyDescent="0.25">
      <c r="A1118">
        <v>2140350011</v>
      </c>
      <c r="B1118">
        <v>20</v>
      </c>
      <c r="C1118" t="s">
        <v>1902</v>
      </c>
      <c r="D1118" t="s">
        <v>1000</v>
      </c>
      <c r="E1118">
        <v>12</v>
      </c>
      <c r="F1118" t="s">
        <v>4721</v>
      </c>
      <c r="G1118">
        <v>2500070559</v>
      </c>
      <c r="H1118" t="s">
        <v>7347</v>
      </c>
      <c r="I1118" t="s">
        <v>36</v>
      </c>
      <c r="J1118">
        <v>12</v>
      </c>
    </row>
    <row r="1119" spans="1:10" hidden="1" x14ac:dyDescent="0.25">
      <c r="A1119">
        <v>2140350011</v>
      </c>
      <c r="B1119">
        <v>30</v>
      </c>
      <c r="C1119" t="s">
        <v>1902</v>
      </c>
      <c r="D1119" t="s">
        <v>1000</v>
      </c>
      <c r="E1119">
        <v>12</v>
      </c>
      <c r="F1119" t="s">
        <v>4721</v>
      </c>
      <c r="G1119">
        <v>2500090081</v>
      </c>
      <c r="H1119" t="s">
        <v>3931</v>
      </c>
      <c r="I1119" t="s">
        <v>36</v>
      </c>
      <c r="J1119">
        <v>12</v>
      </c>
    </row>
    <row r="1120" spans="1:10" hidden="1" x14ac:dyDescent="0.25">
      <c r="A1120">
        <v>2140360001</v>
      </c>
      <c r="B1120">
        <v>10</v>
      </c>
      <c r="C1120" t="s">
        <v>1903</v>
      </c>
      <c r="D1120" t="s">
        <v>1904</v>
      </c>
      <c r="E1120">
        <v>12</v>
      </c>
      <c r="F1120" t="s">
        <v>4721</v>
      </c>
      <c r="G1120">
        <v>2410290685</v>
      </c>
      <c r="H1120" t="s">
        <v>6165</v>
      </c>
      <c r="I1120" t="s">
        <v>36</v>
      </c>
      <c r="J1120">
        <v>24</v>
      </c>
    </row>
    <row r="1121" spans="1:10" hidden="1" x14ac:dyDescent="0.25">
      <c r="A1121">
        <v>2140360001</v>
      </c>
      <c r="B1121">
        <v>20</v>
      </c>
      <c r="C1121" t="s">
        <v>1903</v>
      </c>
      <c r="D1121" t="s">
        <v>1904</v>
      </c>
      <c r="E1121">
        <v>12</v>
      </c>
      <c r="F1121" t="s">
        <v>4721</v>
      </c>
      <c r="G1121">
        <v>2500070494</v>
      </c>
      <c r="H1121" t="s">
        <v>3791</v>
      </c>
      <c r="I1121" t="s">
        <v>36</v>
      </c>
      <c r="J1121">
        <v>12</v>
      </c>
    </row>
    <row r="1122" spans="1:10" hidden="1" x14ac:dyDescent="0.25">
      <c r="A1122">
        <v>2140360001</v>
      </c>
      <c r="B1122">
        <v>30</v>
      </c>
      <c r="C1122" t="s">
        <v>1903</v>
      </c>
      <c r="D1122" t="s">
        <v>1904</v>
      </c>
      <c r="E1122">
        <v>12</v>
      </c>
      <c r="F1122" t="s">
        <v>4721</v>
      </c>
      <c r="G1122">
        <v>2500090080</v>
      </c>
      <c r="H1122" t="s">
        <v>3930</v>
      </c>
      <c r="I1122" t="s">
        <v>36</v>
      </c>
      <c r="J1122">
        <v>12</v>
      </c>
    </row>
    <row r="1123" spans="1:10" hidden="1" x14ac:dyDescent="0.25">
      <c r="A1123">
        <v>2140360001</v>
      </c>
      <c r="B1123">
        <v>40</v>
      </c>
      <c r="C1123" t="s">
        <v>1903</v>
      </c>
      <c r="D1123" t="s">
        <v>1904</v>
      </c>
      <c r="E1123">
        <v>12</v>
      </c>
      <c r="F1123" t="s">
        <v>4721</v>
      </c>
      <c r="G1123">
        <v>2500030019</v>
      </c>
      <c r="H1123" t="s">
        <v>7283</v>
      </c>
      <c r="I1123" t="s">
        <v>36</v>
      </c>
      <c r="J1123">
        <v>1</v>
      </c>
    </row>
    <row r="1124" spans="1:10" hidden="1" x14ac:dyDescent="0.25">
      <c r="A1124">
        <v>2140360002</v>
      </c>
      <c r="B1124">
        <v>10</v>
      </c>
      <c r="C1124" t="s">
        <v>1905</v>
      </c>
      <c r="D1124" t="s">
        <v>1906</v>
      </c>
      <c r="E1124">
        <v>12</v>
      </c>
      <c r="F1124" t="s">
        <v>4721</v>
      </c>
      <c r="G1124">
        <v>2410290686</v>
      </c>
      <c r="H1124" t="s">
        <v>6234</v>
      </c>
      <c r="I1124" t="s">
        <v>36</v>
      </c>
      <c r="J1124">
        <v>36</v>
      </c>
    </row>
    <row r="1125" spans="1:10" hidden="1" x14ac:dyDescent="0.25">
      <c r="A1125">
        <v>2140360002</v>
      </c>
      <c r="B1125">
        <v>20</v>
      </c>
      <c r="C1125" t="s">
        <v>1905</v>
      </c>
      <c r="D1125" t="s">
        <v>1906</v>
      </c>
      <c r="E1125">
        <v>12</v>
      </c>
      <c r="F1125" t="s">
        <v>4721</v>
      </c>
      <c r="G1125">
        <v>2500070495</v>
      </c>
      <c r="H1125" t="s">
        <v>3792</v>
      </c>
      <c r="I1125" t="s">
        <v>36</v>
      </c>
      <c r="J1125">
        <v>12</v>
      </c>
    </row>
    <row r="1126" spans="1:10" hidden="1" x14ac:dyDescent="0.25">
      <c r="A1126">
        <v>2140360002</v>
      </c>
      <c r="B1126">
        <v>30</v>
      </c>
      <c r="C1126" t="s">
        <v>1905</v>
      </c>
      <c r="D1126" t="s">
        <v>1906</v>
      </c>
      <c r="E1126">
        <v>12</v>
      </c>
      <c r="F1126" t="s">
        <v>4721</v>
      </c>
      <c r="G1126">
        <v>2500090080</v>
      </c>
      <c r="H1126" t="s">
        <v>3930</v>
      </c>
      <c r="I1126" t="s">
        <v>36</v>
      </c>
      <c r="J1126">
        <v>12</v>
      </c>
    </row>
    <row r="1127" spans="1:10" hidden="1" x14ac:dyDescent="0.25">
      <c r="A1127">
        <v>2140360002</v>
      </c>
      <c r="B1127">
        <v>40</v>
      </c>
      <c r="C1127" t="s">
        <v>1905</v>
      </c>
      <c r="D1127" t="s">
        <v>1906</v>
      </c>
      <c r="E1127">
        <v>12</v>
      </c>
      <c r="F1127" t="s">
        <v>4721</v>
      </c>
      <c r="G1127">
        <v>2500030019</v>
      </c>
      <c r="H1127" t="s">
        <v>7283</v>
      </c>
      <c r="I1127" t="s">
        <v>36</v>
      </c>
      <c r="J1127">
        <v>1</v>
      </c>
    </row>
    <row r="1128" spans="1:10" hidden="1" x14ac:dyDescent="0.25">
      <c r="A1128">
        <v>2140370001</v>
      </c>
      <c r="B1128">
        <v>10</v>
      </c>
      <c r="C1128" t="s">
        <v>1907</v>
      </c>
      <c r="D1128" t="s">
        <v>1908</v>
      </c>
      <c r="E1128">
        <v>5500</v>
      </c>
      <c r="G1128">
        <v>2000530501</v>
      </c>
      <c r="H1128" t="s">
        <v>726</v>
      </c>
      <c r="I1128" t="s">
        <v>452</v>
      </c>
      <c r="J1128">
        <v>550</v>
      </c>
    </row>
    <row r="1129" spans="1:10" hidden="1" x14ac:dyDescent="0.25">
      <c r="A1129">
        <v>2140370001</v>
      </c>
      <c r="B1129">
        <v>20</v>
      </c>
      <c r="C1129" t="s">
        <v>1907</v>
      </c>
      <c r="D1129" t="s">
        <v>1908</v>
      </c>
      <c r="E1129">
        <v>5500</v>
      </c>
      <c r="G1129">
        <v>2500070613</v>
      </c>
      <c r="H1129" t="s">
        <v>3879</v>
      </c>
      <c r="I1129" t="s">
        <v>36</v>
      </c>
      <c r="J1129">
        <v>5500</v>
      </c>
    </row>
    <row r="1130" spans="1:10" hidden="1" x14ac:dyDescent="0.25">
      <c r="A1130">
        <v>2140370001</v>
      </c>
      <c r="B1130">
        <v>30</v>
      </c>
      <c r="C1130" t="s">
        <v>1907</v>
      </c>
      <c r="D1130" t="s">
        <v>1908</v>
      </c>
      <c r="E1130">
        <v>5500</v>
      </c>
      <c r="G1130">
        <v>2500090078</v>
      </c>
      <c r="H1130" t="s">
        <v>3928</v>
      </c>
      <c r="I1130" t="s">
        <v>36</v>
      </c>
      <c r="J1130">
        <v>5500</v>
      </c>
    </row>
    <row r="1131" spans="1:10" hidden="1" x14ac:dyDescent="0.25">
      <c r="A1131">
        <v>2140370001</v>
      </c>
      <c r="B1131">
        <v>40</v>
      </c>
      <c r="C1131" t="s">
        <v>1907</v>
      </c>
      <c r="D1131" t="s">
        <v>1908</v>
      </c>
      <c r="E1131">
        <v>5500</v>
      </c>
      <c r="G1131">
        <v>2500030305</v>
      </c>
      <c r="H1131" t="s">
        <v>7315</v>
      </c>
      <c r="I1131" t="s">
        <v>36</v>
      </c>
      <c r="J1131">
        <v>46</v>
      </c>
    </row>
    <row r="1132" spans="1:10" hidden="1" x14ac:dyDescent="0.25">
      <c r="A1132">
        <v>2140370001</v>
      </c>
      <c r="B1132">
        <v>50</v>
      </c>
      <c r="C1132" t="s">
        <v>1907</v>
      </c>
      <c r="D1132" t="s">
        <v>1908</v>
      </c>
      <c r="E1132">
        <v>5500</v>
      </c>
      <c r="G1132">
        <v>2500090014</v>
      </c>
      <c r="H1132" t="s">
        <v>3913</v>
      </c>
      <c r="I1132" t="s">
        <v>36</v>
      </c>
      <c r="J1132">
        <v>459</v>
      </c>
    </row>
    <row r="1133" spans="1:10" hidden="1" x14ac:dyDescent="0.25">
      <c r="A1133">
        <v>2140370005</v>
      </c>
      <c r="B1133">
        <v>10</v>
      </c>
      <c r="C1133" t="s">
        <v>1912</v>
      </c>
      <c r="D1133" t="s">
        <v>1908</v>
      </c>
      <c r="E1133">
        <v>5500</v>
      </c>
      <c r="G1133">
        <v>2000530418</v>
      </c>
      <c r="H1133" t="s">
        <v>659</v>
      </c>
      <c r="I1133" t="s">
        <v>452</v>
      </c>
      <c r="J1133">
        <v>550</v>
      </c>
    </row>
    <row r="1134" spans="1:10" hidden="1" x14ac:dyDescent="0.25">
      <c r="A1134">
        <v>2140370005</v>
      </c>
      <c r="B1134">
        <v>20</v>
      </c>
      <c r="C1134" t="s">
        <v>1912</v>
      </c>
      <c r="D1134" t="s">
        <v>1908</v>
      </c>
      <c r="E1134">
        <v>5500</v>
      </c>
      <c r="G1134">
        <v>2500070563</v>
      </c>
      <c r="H1134" t="s">
        <v>7348</v>
      </c>
      <c r="I1134" t="s">
        <v>36</v>
      </c>
      <c r="J1134">
        <v>5500</v>
      </c>
    </row>
    <row r="1135" spans="1:10" hidden="1" x14ac:dyDescent="0.25">
      <c r="A1135">
        <v>2140370005</v>
      </c>
      <c r="B1135">
        <v>30</v>
      </c>
      <c r="C1135" t="s">
        <v>1912</v>
      </c>
      <c r="D1135" t="s">
        <v>1908</v>
      </c>
      <c r="E1135">
        <v>5500</v>
      </c>
      <c r="G1135">
        <v>2500090078</v>
      </c>
      <c r="H1135" t="s">
        <v>3928</v>
      </c>
      <c r="I1135" t="s">
        <v>36</v>
      </c>
      <c r="J1135">
        <v>5500</v>
      </c>
    </row>
    <row r="1136" spans="1:10" hidden="1" x14ac:dyDescent="0.25">
      <c r="A1136">
        <v>2140370005</v>
      </c>
      <c r="B1136">
        <v>40</v>
      </c>
      <c r="C1136" t="s">
        <v>1912</v>
      </c>
      <c r="D1136" t="s">
        <v>1908</v>
      </c>
      <c r="E1136">
        <v>5500</v>
      </c>
      <c r="G1136">
        <v>2500030305</v>
      </c>
      <c r="H1136" t="s">
        <v>7315</v>
      </c>
      <c r="I1136" t="s">
        <v>36</v>
      </c>
      <c r="J1136">
        <v>46</v>
      </c>
    </row>
    <row r="1137" spans="1:10" hidden="1" x14ac:dyDescent="0.25">
      <c r="A1137">
        <v>2140370005</v>
      </c>
      <c r="B1137">
        <v>50</v>
      </c>
      <c r="C1137" t="s">
        <v>1912</v>
      </c>
      <c r="D1137" t="s">
        <v>1908</v>
      </c>
      <c r="E1137">
        <v>5500</v>
      </c>
      <c r="G1137">
        <v>2500090014</v>
      </c>
      <c r="H1137" t="s">
        <v>3913</v>
      </c>
      <c r="I1137" t="s">
        <v>36</v>
      </c>
      <c r="J1137">
        <v>459</v>
      </c>
    </row>
    <row r="1138" spans="1:10" hidden="1" x14ac:dyDescent="0.25">
      <c r="A1138">
        <v>2140370006</v>
      </c>
      <c r="B1138">
        <v>10</v>
      </c>
      <c r="C1138" t="s">
        <v>1913</v>
      </c>
      <c r="D1138" t="s">
        <v>1908</v>
      </c>
      <c r="E1138">
        <v>5500</v>
      </c>
      <c r="G1138">
        <v>2000530401</v>
      </c>
      <c r="H1138" t="s">
        <v>644</v>
      </c>
      <c r="I1138" t="s">
        <v>452</v>
      </c>
      <c r="J1138">
        <v>550</v>
      </c>
    </row>
    <row r="1139" spans="1:10" hidden="1" x14ac:dyDescent="0.25">
      <c r="A1139">
        <v>2140370006</v>
      </c>
      <c r="B1139">
        <v>20</v>
      </c>
      <c r="C1139" t="s">
        <v>1913</v>
      </c>
      <c r="D1139" t="s">
        <v>1908</v>
      </c>
      <c r="E1139">
        <v>5500</v>
      </c>
      <c r="G1139">
        <v>2500070564</v>
      </c>
      <c r="H1139" t="s">
        <v>3838</v>
      </c>
      <c r="I1139" t="s">
        <v>36</v>
      </c>
      <c r="J1139">
        <v>5500</v>
      </c>
    </row>
    <row r="1140" spans="1:10" hidden="1" x14ac:dyDescent="0.25">
      <c r="A1140">
        <v>2140370006</v>
      </c>
      <c r="B1140">
        <v>30</v>
      </c>
      <c r="C1140" t="s">
        <v>1913</v>
      </c>
      <c r="D1140" t="s">
        <v>1908</v>
      </c>
      <c r="E1140">
        <v>5500</v>
      </c>
      <c r="G1140">
        <v>2500090078</v>
      </c>
      <c r="H1140" t="s">
        <v>3928</v>
      </c>
      <c r="I1140" t="s">
        <v>36</v>
      </c>
      <c r="J1140">
        <v>5500</v>
      </c>
    </row>
    <row r="1141" spans="1:10" hidden="1" x14ac:dyDescent="0.25">
      <c r="A1141">
        <v>2140370006</v>
      </c>
      <c r="B1141">
        <v>40</v>
      </c>
      <c r="C1141" t="s">
        <v>1913</v>
      </c>
      <c r="D1141" t="s">
        <v>1908</v>
      </c>
      <c r="E1141">
        <v>5500</v>
      </c>
      <c r="G1141">
        <v>2500030305</v>
      </c>
      <c r="H1141" t="s">
        <v>7315</v>
      </c>
      <c r="I1141" t="s">
        <v>36</v>
      </c>
      <c r="J1141">
        <v>46</v>
      </c>
    </row>
    <row r="1142" spans="1:10" hidden="1" x14ac:dyDescent="0.25">
      <c r="A1142">
        <v>2140370006</v>
      </c>
      <c r="B1142">
        <v>50</v>
      </c>
      <c r="C1142" t="s">
        <v>1913</v>
      </c>
      <c r="D1142" t="s">
        <v>1908</v>
      </c>
      <c r="E1142">
        <v>5500</v>
      </c>
      <c r="G1142">
        <v>2500090014</v>
      </c>
      <c r="H1142" t="s">
        <v>3913</v>
      </c>
      <c r="I1142" t="s">
        <v>36</v>
      </c>
      <c r="J1142">
        <v>459</v>
      </c>
    </row>
    <row r="1143" spans="1:10" hidden="1" x14ac:dyDescent="0.25">
      <c r="A1143">
        <v>2140370002</v>
      </c>
      <c r="B1143">
        <v>10</v>
      </c>
      <c r="C1143" t="s">
        <v>1909</v>
      </c>
      <c r="D1143" t="s">
        <v>1908</v>
      </c>
      <c r="E1143">
        <v>5500</v>
      </c>
      <c r="G1143">
        <v>2000530491</v>
      </c>
      <c r="H1143" t="s">
        <v>717</v>
      </c>
      <c r="I1143" t="s">
        <v>452</v>
      </c>
      <c r="J1143">
        <v>550</v>
      </c>
    </row>
    <row r="1144" spans="1:10" hidden="1" x14ac:dyDescent="0.25">
      <c r="A1144">
        <v>2140370002</v>
      </c>
      <c r="B1144">
        <v>20</v>
      </c>
      <c r="C1144" t="s">
        <v>1909</v>
      </c>
      <c r="D1144" t="s">
        <v>1908</v>
      </c>
      <c r="E1144">
        <v>5500</v>
      </c>
      <c r="G1144">
        <v>2500070560</v>
      </c>
      <c r="H1144" t="s">
        <v>3835</v>
      </c>
      <c r="I1144" t="s">
        <v>36</v>
      </c>
      <c r="J1144">
        <v>5500</v>
      </c>
    </row>
    <row r="1145" spans="1:10" hidden="1" x14ac:dyDescent="0.25">
      <c r="A1145">
        <v>2140370002</v>
      </c>
      <c r="B1145">
        <v>30</v>
      </c>
      <c r="C1145" t="s">
        <v>1909</v>
      </c>
      <c r="D1145" t="s">
        <v>1908</v>
      </c>
      <c r="E1145">
        <v>5500</v>
      </c>
      <c r="G1145">
        <v>2500090078</v>
      </c>
      <c r="H1145" t="s">
        <v>3928</v>
      </c>
      <c r="I1145" t="s">
        <v>36</v>
      </c>
      <c r="J1145">
        <v>5500</v>
      </c>
    </row>
    <row r="1146" spans="1:10" hidden="1" x14ac:dyDescent="0.25">
      <c r="A1146">
        <v>2140370002</v>
      </c>
      <c r="B1146">
        <v>40</v>
      </c>
      <c r="C1146" t="s">
        <v>1909</v>
      </c>
      <c r="D1146" t="s">
        <v>1908</v>
      </c>
      <c r="E1146">
        <v>5500</v>
      </c>
      <c r="G1146">
        <v>2500030305</v>
      </c>
      <c r="H1146" t="s">
        <v>7315</v>
      </c>
      <c r="I1146" t="s">
        <v>36</v>
      </c>
      <c r="J1146">
        <v>46</v>
      </c>
    </row>
    <row r="1147" spans="1:10" hidden="1" x14ac:dyDescent="0.25">
      <c r="A1147">
        <v>2140370002</v>
      </c>
      <c r="B1147">
        <v>50</v>
      </c>
      <c r="C1147" t="s">
        <v>1909</v>
      </c>
      <c r="D1147" t="s">
        <v>1908</v>
      </c>
      <c r="E1147">
        <v>5500</v>
      </c>
      <c r="G1147">
        <v>2500090014</v>
      </c>
      <c r="H1147" t="s">
        <v>3913</v>
      </c>
      <c r="I1147" t="s">
        <v>36</v>
      </c>
      <c r="J1147">
        <v>459</v>
      </c>
    </row>
    <row r="1148" spans="1:10" hidden="1" x14ac:dyDescent="0.25">
      <c r="A1148">
        <v>2140370003</v>
      </c>
      <c r="B1148">
        <v>10</v>
      </c>
      <c r="C1148" t="s">
        <v>1910</v>
      </c>
      <c r="D1148" t="s">
        <v>1908</v>
      </c>
      <c r="E1148">
        <v>5500</v>
      </c>
      <c r="G1148">
        <v>2000530489</v>
      </c>
      <c r="H1148" t="s">
        <v>715</v>
      </c>
      <c r="I1148" t="s">
        <v>452</v>
      </c>
      <c r="J1148">
        <v>550</v>
      </c>
    </row>
    <row r="1149" spans="1:10" hidden="1" x14ac:dyDescent="0.25">
      <c r="A1149">
        <v>2140370003</v>
      </c>
      <c r="B1149">
        <v>20</v>
      </c>
      <c r="C1149" t="s">
        <v>1910</v>
      </c>
      <c r="D1149" t="s">
        <v>1908</v>
      </c>
      <c r="E1149">
        <v>5500</v>
      </c>
      <c r="G1149">
        <v>2500070561</v>
      </c>
      <c r="H1149" t="s">
        <v>3836</v>
      </c>
      <c r="I1149" t="s">
        <v>36</v>
      </c>
      <c r="J1149">
        <v>5500</v>
      </c>
    </row>
    <row r="1150" spans="1:10" hidden="1" x14ac:dyDescent="0.25">
      <c r="A1150">
        <v>2140370003</v>
      </c>
      <c r="B1150">
        <v>30</v>
      </c>
      <c r="C1150" t="s">
        <v>1910</v>
      </c>
      <c r="D1150" t="s">
        <v>1908</v>
      </c>
      <c r="E1150">
        <v>5500</v>
      </c>
      <c r="G1150">
        <v>2500090078</v>
      </c>
      <c r="H1150" t="s">
        <v>3928</v>
      </c>
      <c r="I1150" t="s">
        <v>36</v>
      </c>
      <c r="J1150">
        <v>5500</v>
      </c>
    </row>
    <row r="1151" spans="1:10" hidden="1" x14ac:dyDescent="0.25">
      <c r="A1151">
        <v>2140370003</v>
      </c>
      <c r="B1151">
        <v>40</v>
      </c>
      <c r="C1151" t="s">
        <v>1910</v>
      </c>
      <c r="D1151" t="s">
        <v>1908</v>
      </c>
      <c r="E1151">
        <v>5500</v>
      </c>
      <c r="G1151">
        <v>2500030305</v>
      </c>
      <c r="H1151" t="s">
        <v>7315</v>
      </c>
      <c r="I1151" t="s">
        <v>36</v>
      </c>
      <c r="J1151">
        <v>46</v>
      </c>
    </row>
    <row r="1152" spans="1:10" hidden="1" x14ac:dyDescent="0.25">
      <c r="A1152">
        <v>2140370003</v>
      </c>
      <c r="B1152">
        <v>50</v>
      </c>
      <c r="C1152" t="s">
        <v>1910</v>
      </c>
      <c r="D1152" t="s">
        <v>1908</v>
      </c>
      <c r="E1152">
        <v>5500</v>
      </c>
      <c r="G1152">
        <v>2500090014</v>
      </c>
      <c r="H1152" t="s">
        <v>3913</v>
      </c>
      <c r="I1152" t="s">
        <v>36</v>
      </c>
      <c r="J1152">
        <v>459</v>
      </c>
    </row>
    <row r="1153" spans="1:10" hidden="1" x14ac:dyDescent="0.25">
      <c r="A1153">
        <v>2140370004</v>
      </c>
      <c r="B1153">
        <v>10</v>
      </c>
      <c r="C1153" t="s">
        <v>1911</v>
      </c>
      <c r="D1153" t="s">
        <v>1908</v>
      </c>
      <c r="E1153">
        <v>5500</v>
      </c>
      <c r="G1153">
        <v>2000530419</v>
      </c>
      <c r="H1153" t="s">
        <v>660</v>
      </c>
      <c r="I1153" t="s">
        <v>452</v>
      </c>
      <c r="J1153">
        <v>550</v>
      </c>
    </row>
    <row r="1154" spans="1:10" hidden="1" x14ac:dyDescent="0.25">
      <c r="A1154">
        <v>2140370004</v>
      </c>
      <c r="B1154">
        <v>20</v>
      </c>
      <c r="C1154" t="s">
        <v>1911</v>
      </c>
      <c r="D1154" t="s">
        <v>1908</v>
      </c>
      <c r="E1154">
        <v>5500</v>
      </c>
      <c r="G1154">
        <v>2500070562</v>
      </c>
      <c r="H1154" t="s">
        <v>3837</v>
      </c>
      <c r="I1154" t="s">
        <v>36</v>
      </c>
      <c r="J1154">
        <v>5500</v>
      </c>
    </row>
    <row r="1155" spans="1:10" hidden="1" x14ac:dyDescent="0.25">
      <c r="A1155">
        <v>2140370004</v>
      </c>
      <c r="B1155">
        <v>30</v>
      </c>
      <c r="C1155" t="s">
        <v>1911</v>
      </c>
      <c r="D1155" t="s">
        <v>1908</v>
      </c>
      <c r="E1155">
        <v>5500</v>
      </c>
      <c r="G1155">
        <v>2500090078</v>
      </c>
      <c r="H1155" t="s">
        <v>3928</v>
      </c>
      <c r="I1155" t="s">
        <v>36</v>
      </c>
      <c r="J1155">
        <v>5500</v>
      </c>
    </row>
    <row r="1156" spans="1:10" hidden="1" x14ac:dyDescent="0.25">
      <c r="A1156">
        <v>2140370004</v>
      </c>
      <c r="B1156">
        <v>40</v>
      </c>
      <c r="C1156" t="s">
        <v>1911</v>
      </c>
      <c r="D1156" t="s">
        <v>1908</v>
      </c>
      <c r="E1156">
        <v>5500</v>
      </c>
      <c r="G1156">
        <v>2500030305</v>
      </c>
      <c r="H1156" t="s">
        <v>7315</v>
      </c>
      <c r="I1156" t="s">
        <v>36</v>
      </c>
      <c r="J1156">
        <v>46</v>
      </c>
    </row>
    <row r="1157" spans="1:10" hidden="1" x14ac:dyDescent="0.25">
      <c r="A1157">
        <v>2140370004</v>
      </c>
      <c r="B1157">
        <v>50</v>
      </c>
      <c r="C1157" t="s">
        <v>1911</v>
      </c>
      <c r="D1157" t="s">
        <v>1908</v>
      </c>
      <c r="E1157">
        <v>5500</v>
      </c>
      <c r="G1157">
        <v>2500090014</v>
      </c>
      <c r="H1157" t="s">
        <v>3913</v>
      </c>
      <c r="I1157" t="s">
        <v>36</v>
      </c>
      <c r="J1157">
        <v>459</v>
      </c>
    </row>
    <row r="1158" spans="1:10" hidden="1" x14ac:dyDescent="0.25">
      <c r="A1158">
        <v>2140370007</v>
      </c>
      <c r="B1158">
        <v>10</v>
      </c>
      <c r="C1158" t="s">
        <v>1914</v>
      </c>
      <c r="D1158" t="s">
        <v>1908</v>
      </c>
      <c r="E1158">
        <v>5500</v>
      </c>
      <c r="G1158">
        <v>2000530499</v>
      </c>
      <c r="H1158" t="s">
        <v>724</v>
      </c>
      <c r="I1158" t="s">
        <v>452</v>
      </c>
      <c r="J1158">
        <v>550</v>
      </c>
    </row>
    <row r="1159" spans="1:10" hidden="1" x14ac:dyDescent="0.25">
      <c r="A1159">
        <v>2140370007</v>
      </c>
      <c r="B1159">
        <v>20</v>
      </c>
      <c r="C1159" t="s">
        <v>1914</v>
      </c>
      <c r="D1159" t="s">
        <v>1908</v>
      </c>
      <c r="E1159">
        <v>5500</v>
      </c>
      <c r="G1159">
        <v>2500070565</v>
      </c>
      <c r="H1159" t="s">
        <v>3839</v>
      </c>
      <c r="I1159" t="s">
        <v>36</v>
      </c>
      <c r="J1159">
        <v>5500</v>
      </c>
    </row>
    <row r="1160" spans="1:10" hidden="1" x14ac:dyDescent="0.25">
      <c r="A1160">
        <v>2140370007</v>
      </c>
      <c r="B1160">
        <v>30</v>
      </c>
      <c r="C1160" t="s">
        <v>1914</v>
      </c>
      <c r="D1160" t="s">
        <v>1908</v>
      </c>
      <c r="E1160">
        <v>5500</v>
      </c>
      <c r="G1160">
        <v>2500090078</v>
      </c>
      <c r="H1160" t="s">
        <v>3928</v>
      </c>
      <c r="I1160" t="s">
        <v>36</v>
      </c>
      <c r="J1160">
        <v>5500</v>
      </c>
    </row>
    <row r="1161" spans="1:10" hidden="1" x14ac:dyDescent="0.25">
      <c r="A1161">
        <v>2140370007</v>
      </c>
      <c r="B1161">
        <v>40</v>
      </c>
      <c r="C1161" t="s">
        <v>1914</v>
      </c>
      <c r="D1161" t="s">
        <v>1908</v>
      </c>
      <c r="E1161">
        <v>5500</v>
      </c>
      <c r="G1161">
        <v>2500030305</v>
      </c>
      <c r="H1161" t="s">
        <v>7315</v>
      </c>
      <c r="I1161" t="s">
        <v>36</v>
      </c>
      <c r="J1161">
        <v>46</v>
      </c>
    </row>
    <row r="1162" spans="1:10" hidden="1" x14ac:dyDescent="0.25">
      <c r="A1162">
        <v>2140370007</v>
      </c>
      <c r="B1162">
        <v>50</v>
      </c>
      <c r="C1162" t="s">
        <v>1914</v>
      </c>
      <c r="D1162" t="s">
        <v>1908</v>
      </c>
      <c r="E1162">
        <v>5500</v>
      </c>
      <c r="G1162">
        <v>2500090014</v>
      </c>
      <c r="H1162" t="s">
        <v>3913</v>
      </c>
      <c r="I1162" t="s">
        <v>36</v>
      </c>
      <c r="J1162">
        <v>459</v>
      </c>
    </row>
    <row r="1163" spans="1:10" hidden="1" x14ac:dyDescent="0.25">
      <c r="A1163">
        <v>2140370008</v>
      </c>
      <c r="B1163">
        <v>10</v>
      </c>
      <c r="C1163" t="s">
        <v>1915</v>
      </c>
      <c r="D1163" t="s">
        <v>1908</v>
      </c>
      <c r="E1163">
        <v>5500</v>
      </c>
      <c r="G1163">
        <v>2000530505</v>
      </c>
      <c r="H1163" t="s">
        <v>730</v>
      </c>
      <c r="I1163" t="s">
        <v>452</v>
      </c>
      <c r="J1163">
        <v>550</v>
      </c>
    </row>
    <row r="1164" spans="1:10" hidden="1" x14ac:dyDescent="0.25">
      <c r="A1164">
        <v>2140370008</v>
      </c>
      <c r="B1164">
        <v>20</v>
      </c>
      <c r="C1164" t="s">
        <v>1915</v>
      </c>
      <c r="D1164" t="s">
        <v>1908</v>
      </c>
      <c r="E1164">
        <v>5500</v>
      </c>
      <c r="G1164">
        <v>2500070566</v>
      </c>
      <c r="H1164" t="s">
        <v>3840</v>
      </c>
      <c r="I1164" t="s">
        <v>36</v>
      </c>
      <c r="J1164">
        <v>5500</v>
      </c>
    </row>
    <row r="1165" spans="1:10" hidden="1" x14ac:dyDescent="0.25">
      <c r="A1165">
        <v>2140370008</v>
      </c>
      <c r="B1165">
        <v>30</v>
      </c>
      <c r="C1165" t="s">
        <v>1915</v>
      </c>
      <c r="D1165" t="s">
        <v>1908</v>
      </c>
      <c r="E1165">
        <v>5500</v>
      </c>
      <c r="G1165">
        <v>2500090078</v>
      </c>
      <c r="H1165" t="s">
        <v>3928</v>
      </c>
      <c r="I1165" t="s">
        <v>36</v>
      </c>
      <c r="J1165">
        <v>5500</v>
      </c>
    </row>
    <row r="1166" spans="1:10" hidden="1" x14ac:dyDescent="0.25">
      <c r="A1166">
        <v>2140370008</v>
      </c>
      <c r="B1166">
        <v>40</v>
      </c>
      <c r="C1166" t="s">
        <v>1915</v>
      </c>
      <c r="D1166" t="s">
        <v>1908</v>
      </c>
      <c r="E1166">
        <v>5500</v>
      </c>
      <c r="G1166">
        <v>2500030305</v>
      </c>
      <c r="H1166" t="s">
        <v>7315</v>
      </c>
      <c r="I1166" t="s">
        <v>36</v>
      </c>
      <c r="J1166">
        <v>46</v>
      </c>
    </row>
    <row r="1167" spans="1:10" hidden="1" x14ac:dyDescent="0.25">
      <c r="A1167">
        <v>2140370008</v>
      </c>
      <c r="B1167">
        <v>50</v>
      </c>
      <c r="C1167" t="s">
        <v>1915</v>
      </c>
      <c r="D1167" t="s">
        <v>1908</v>
      </c>
      <c r="E1167">
        <v>5500</v>
      </c>
      <c r="G1167">
        <v>2500090014</v>
      </c>
      <c r="H1167" t="s">
        <v>3913</v>
      </c>
      <c r="I1167" t="s">
        <v>36</v>
      </c>
      <c r="J1167">
        <v>459</v>
      </c>
    </row>
    <row r="1168" spans="1:10" hidden="1" x14ac:dyDescent="0.25">
      <c r="A1168">
        <v>2140370010</v>
      </c>
      <c r="B1168">
        <v>10</v>
      </c>
      <c r="C1168" t="s">
        <v>1917</v>
      </c>
      <c r="D1168" t="s">
        <v>1908</v>
      </c>
      <c r="E1168">
        <v>5500</v>
      </c>
      <c r="G1168">
        <v>2000530492</v>
      </c>
      <c r="H1168" t="s">
        <v>718</v>
      </c>
      <c r="I1168" t="s">
        <v>452</v>
      </c>
      <c r="J1168">
        <v>550</v>
      </c>
    </row>
    <row r="1169" spans="1:10" hidden="1" x14ac:dyDescent="0.25">
      <c r="A1169">
        <v>2140370010</v>
      </c>
      <c r="B1169">
        <v>20</v>
      </c>
      <c r="C1169" t="s">
        <v>1917</v>
      </c>
      <c r="D1169" t="s">
        <v>1908</v>
      </c>
      <c r="E1169">
        <v>5500</v>
      </c>
      <c r="G1169">
        <v>2500070567</v>
      </c>
      <c r="H1169" t="s">
        <v>3841</v>
      </c>
      <c r="I1169" t="s">
        <v>36</v>
      </c>
      <c r="J1169">
        <v>5500</v>
      </c>
    </row>
    <row r="1170" spans="1:10" hidden="1" x14ac:dyDescent="0.25">
      <c r="A1170">
        <v>2140370010</v>
      </c>
      <c r="B1170">
        <v>30</v>
      </c>
      <c r="C1170" t="s">
        <v>1917</v>
      </c>
      <c r="D1170" t="s">
        <v>1908</v>
      </c>
      <c r="E1170">
        <v>5500</v>
      </c>
      <c r="G1170">
        <v>2500090078</v>
      </c>
      <c r="H1170" t="s">
        <v>3928</v>
      </c>
      <c r="I1170" t="s">
        <v>36</v>
      </c>
      <c r="J1170">
        <v>5500</v>
      </c>
    </row>
    <row r="1171" spans="1:10" hidden="1" x14ac:dyDescent="0.25">
      <c r="A1171">
        <v>2140370010</v>
      </c>
      <c r="B1171">
        <v>40</v>
      </c>
      <c r="C1171" t="s">
        <v>1917</v>
      </c>
      <c r="D1171" t="s">
        <v>1908</v>
      </c>
      <c r="E1171">
        <v>5500</v>
      </c>
      <c r="G1171">
        <v>2500030305</v>
      </c>
      <c r="H1171" t="s">
        <v>7315</v>
      </c>
      <c r="I1171" t="s">
        <v>36</v>
      </c>
      <c r="J1171">
        <v>46</v>
      </c>
    </row>
    <row r="1172" spans="1:10" hidden="1" x14ac:dyDescent="0.25">
      <c r="A1172">
        <v>2140370010</v>
      </c>
      <c r="B1172">
        <v>50</v>
      </c>
      <c r="C1172" t="s">
        <v>1917</v>
      </c>
      <c r="D1172" t="s">
        <v>1908</v>
      </c>
      <c r="E1172">
        <v>5500</v>
      </c>
      <c r="G1172">
        <v>2500090014</v>
      </c>
      <c r="H1172" t="s">
        <v>3913</v>
      </c>
      <c r="I1172" t="s">
        <v>36</v>
      </c>
      <c r="J1172">
        <v>459</v>
      </c>
    </row>
    <row r="1173" spans="1:10" hidden="1" x14ac:dyDescent="0.25">
      <c r="A1173">
        <v>2140370011</v>
      </c>
      <c r="B1173">
        <v>10</v>
      </c>
      <c r="C1173" t="s">
        <v>1918</v>
      </c>
      <c r="D1173" t="s">
        <v>1908</v>
      </c>
      <c r="E1173">
        <v>5500</v>
      </c>
      <c r="G1173">
        <v>2000530504</v>
      </c>
      <c r="H1173" t="s">
        <v>729</v>
      </c>
      <c r="I1173" t="s">
        <v>452</v>
      </c>
      <c r="J1173">
        <v>550</v>
      </c>
    </row>
    <row r="1174" spans="1:10" hidden="1" x14ac:dyDescent="0.25">
      <c r="A1174">
        <v>2140370011</v>
      </c>
      <c r="B1174">
        <v>20</v>
      </c>
      <c r="C1174" t="s">
        <v>1918</v>
      </c>
      <c r="D1174" t="s">
        <v>1908</v>
      </c>
      <c r="E1174">
        <v>5500</v>
      </c>
      <c r="G1174">
        <v>2500070568</v>
      </c>
      <c r="H1174" t="s">
        <v>3842</v>
      </c>
      <c r="I1174" t="s">
        <v>36</v>
      </c>
      <c r="J1174">
        <v>5500</v>
      </c>
    </row>
    <row r="1175" spans="1:10" hidden="1" x14ac:dyDescent="0.25">
      <c r="A1175">
        <v>2140370011</v>
      </c>
      <c r="B1175">
        <v>30</v>
      </c>
      <c r="C1175" t="s">
        <v>1918</v>
      </c>
      <c r="D1175" t="s">
        <v>1908</v>
      </c>
      <c r="E1175">
        <v>5500</v>
      </c>
      <c r="G1175">
        <v>2500090078</v>
      </c>
      <c r="H1175" t="s">
        <v>3928</v>
      </c>
      <c r="I1175" t="s">
        <v>36</v>
      </c>
      <c r="J1175">
        <v>5500</v>
      </c>
    </row>
    <row r="1176" spans="1:10" hidden="1" x14ac:dyDescent="0.25">
      <c r="A1176">
        <v>2140370011</v>
      </c>
      <c r="B1176">
        <v>40</v>
      </c>
      <c r="C1176" t="s">
        <v>1918</v>
      </c>
      <c r="D1176" t="s">
        <v>1908</v>
      </c>
      <c r="E1176">
        <v>5500</v>
      </c>
      <c r="G1176">
        <v>2500030305</v>
      </c>
      <c r="H1176" t="s">
        <v>7315</v>
      </c>
      <c r="I1176" t="s">
        <v>36</v>
      </c>
      <c r="J1176">
        <v>46</v>
      </c>
    </row>
    <row r="1177" spans="1:10" hidden="1" x14ac:dyDescent="0.25">
      <c r="A1177">
        <v>2140370011</v>
      </c>
      <c r="B1177">
        <v>50</v>
      </c>
      <c r="C1177" t="s">
        <v>1918</v>
      </c>
      <c r="D1177" t="s">
        <v>1908</v>
      </c>
      <c r="E1177">
        <v>5500</v>
      </c>
      <c r="G1177">
        <v>2500090014</v>
      </c>
      <c r="H1177" t="s">
        <v>3913</v>
      </c>
      <c r="I1177" t="s">
        <v>36</v>
      </c>
      <c r="J1177">
        <v>459</v>
      </c>
    </row>
    <row r="1178" spans="1:10" hidden="1" x14ac:dyDescent="0.25">
      <c r="A1178">
        <v>2140370012</v>
      </c>
      <c r="B1178">
        <v>10</v>
      </c>
      <c r="C1178" t="s">
        <v>1919</v>
      </c>
      <c r="D1178" t="s">
        <v>1908</v>
      </c>
      <c r="E1178">
        <v>5500</v>
      </c>
      <c r="G1178">
        <v>2000530507</v>
      </c>
      <c r="H1178" t="s">
        <v>732</v>
      </c>
      <c r="I1178" t="s">
        <v>452</v>
      </c>
      <c r="J1178">
        <v>550</v>
      </c>
    </row>
    <row r="1179" spans="1:10" hidden="1" x14ac:dyDescent="0.25">
      <c r="A1179">
        <v>2140370012</v>
      </c>
      <c r="B1179">
        <v>20</v>
      </c>
      <c r="C1179" t="s">
        <v>1919</v>
      </c>
      <c r="D1179" t="s">
        <v>1908</v>
      </c>
      <c r="E1179">
        <v>5500</v>
      </c>
      <c r="G1179">
        <v>2500070569</v>
      </c>
      <c r="H1179" t="s">
        <v>3843</v>
      </c>
      <c r="I1179" t="s">
        <v>36</v>
      </c>
      <c r="J1179">
        <v>5500</v>
      </c>
    </row>
    <row r="1180" spans="1:10" hidden="1" x14ac:dyDescent="0.25">
      <c r="A1180">
        <v>2140370012</v>
      </c>
      <c r="B1180">
        <v>30</v>
      </c>
      <c r="C1180" t="s">
        <v>1919</v>
      </c>
      <c r="D1180" t="s">
        <v>1908</v>
      </c>
      <c r="E1180">
        <v>5500</v>
      </c>
      <c r="G1180">
        <v>2500090078</v>
      </c>
      <c r="H1180" t="s">
        <v>3928</v>
      </c>
      <c r="I1180" t="s">
        <v>36</v>
      </c>
      <c r="J1180">
        <v>5500</v>
      </c>
    </row>
    <row r="1181" spans="1:10" hidden="1" x14ac:dyDescent="0.25">
      <c r="A1181">
        <v>2140370012</v>
      </c>
      <c r="B1181">
        <v>40</v>
      </c>
      <c r="C1181" t="s">
        <v>1919</v>
      </c>
      <c r="D1181" t="s">
        <v>1908</v>
      </c>
      <c r="E1181">
        <v>5500</v>
      </c>
      <c r="G1181">
        <v>2500030305</v>
      </c>
      <c r="H1181" t="s">
        <v>7315</v>
      </c>
      <c r="I1181" t="s">
        <v>36</v>
      </c>
      <c r="J1181">
        <v>46</v>
      </c>
    </row>
    <row r="1182" spans="1:10" hidden="1" x14ac:dyDescent="0.25">
      <c r="A1182">
        <v>2140370012</v>
      </c>
      <c r="B1182">
        <v>50</v>
      </c>
      <c r="C1182" t="s">
        <v>1919</v>
      </c>
      <c r="D1182" t="s">
        <v>1908</v>
      </c>
      <c r="E1182">
        <v>5500</v>
      </c>
      <c r="G1182">
        <v>2500090014</v>
      </c>
      <c r="H1182" t="s">
        <v>3913</v>
      </c>
      <c r="I1182" t="s">
        <v>36</v>
      </c>
      <c r="J1182">
        <v>459</v>
      </c>
    </row>
    <row r="1183" spans="1:10" hidden="1" x14ac:dyDescent="0.25">
      <c r="A1183">
        <v>2140380001</v>
      </c>
      <c r="B1183">
        <v>10</v>
      </c>
      <c r="C1183" t="s">
        <v>1920</v>
      </c>
      <c r="D1183" t="s">
        <v>1906</v>
      </c>
      <c r="E1183">
        <v>12</v>
      </c>
      <c r="F1183" t="s">
        <v>4721</v>
      </c>
      <c r="G1183">
        <v>2410290695</v>
      </c>
      <c r="H1183" t="s">
        <v>7131</v>
      </c>
      <c r="I1183" t="s">
        <v>36</v>
      </c>
      <c r="J1183">
        <v>12</v>
      </c>
    </row>
    <row r="1184" spans="1:10" hidden="1" x14ac:dyDescent="0.25">
      <c r="A1184">
        <v>2140380001</v>
      </c>
      <c r="B1184">
        <v>20</v>
      </c>
      <c r="C1184" t="s">
        <v>1920</v>
      </c>
      <c r="D1184" t="s">
        <v>1906</v>
      </c>
      <c r="E1184">
        <v>12</v>
      </c>
      <c r="F1184" t="s">
        <v>4721</v>
      </c>
      <c r="G1184">
        <v>2500070493</v>
      </c>
      <c r="H1184" t="s">
        <v>7345</v>
      </c>
      <c r="I1184" t="s">
        <v>36</v>
      </c>
      <c r="J1184">
        <v>12</v>
      </c>
    </row>
    <row r="1185" spans="1:10" hidden="1" x14ac:dyDescent="0.25">
      <c r="A1185">
        <v>2140380001</v>
      </c>
      <c r="B1185">
        <v>30</v>
      </c>
      <c r="C1185" t="s">
        <v>1920</v>
      </c>
      <c r="D1185" t="s">
        <v>1906</v>
      </c>
      <c r="E1185">
        <v>12</v>
      </c>
      <c r="F1185" t="s">
        <v>4721</v>
      </c>
      <c r="G1185">
        <v>2500090076</v>
      </c>
      <c r="H1185" t="s">
        <v>3926</v>
      </c>
      <c r="I1185" t="s">
        <v>36</v>
      </c>
      <c r="J1185">
        <v>12</v>
      </c>
    </row>
    <row r="1186" spans="1:10" hidden="1" x14ac:dyDescent="0.25">
      <c r="A1186">
        <v>2140390001</v>
      </c>
      <c r="B1186">
        <v>10</v>
      </c>
      <c r="C1186" t="s">
        <v>1921</v>
      </c>
      <c r="D1186" t="s">
        <v>1906</v>
      </c>
      <c r="E1186">
        <v>5500</v>
      </c>
      <c r="G1186">
        <v>2410290696</v>
      </c>
      <c r="H1186" t="s">
        <v>3408</v>
      </c>
      <c r="I1186" t="s">
        <v>36</v>
      </c>
      <c r="J1186">
        <v>16500</v>
      </c>
    </row>
    <row r="1187" spans="1:10" hidden="1" x14ac:dyDescent="0.25">
      <c r="A1187">
        <v>2140390001</v>
      </c>
      <c r="B1187">
        <v>20</v>
      </c>
      <c r="C1187" t="s">
        <v>1921</v>
      </c>
      <c r="D1187" t="s">
        <v>1906</v>
      </c>
      <c r="E1187">
        <v>5500</v>
      </c>
      <c r="G1187">
        <v>2500070501</v>
      </c>
      <c r="H1187" t="s">
        <v>3795</v>
      </c>
      <c r="I1187" t="s">
        <v>36</v>
      </c>
      <c r="J1187">
        <v>5500</v>
      </c>
    </row>
    <row r="1188" spans="1:10" hidden="1" x14ac:dyDescent="0.25">
      <c r="A1188">
        <v>2140390001</v>
      </c>
      <c r="B1188">
        <v>30</v>
      </c>
      <c r="C1188" t="s">
        <v>1921</v>
      </c>
      <c r="D1188" t="s">
        <v>1906</v>
      </c>
      <c r="E1188">
        <v>5500</v>
      </c>
      <c r="G1188">
        <v>2500090079</v>
      </c>
      <c r="H1188" t="s">
        <v>3929</v>
      </c>
      <c r="I1188" t="s">
        <v>36</v>
      </c>
      <c r="J1188">
        <v>5500</v>
      </c>
    </row>
    <row r="1189" spans="1:10" hidden="1" x14ac:dyDescent="0.25">
      <c r="A1189">
        <v>2140390001</v>
      </c>
      <c r="B1189">
        <v>40</v>
      </c>
      <c r="C1189" t="s">
        <v>1921</v>
      </c>
      <c r="D1189" t="s">
        <v>1906</v>
      </c>
      <c r="E1189">
        <v>5500</v>
      </c>
      <c r="G1189">
        <v>2500030226</v>
      </c>
      <c r="H1189" t="s">
        <v>7301</v>
      </c>
      <c r="I1189" t="s">
        <v>36</v>
      </c>
      <c r="J1189">
        <v>110</v>
      </c>
    </row>
    <row r="1190" spans="1:10" hidden="1" x14ac:dyDescent="0.25">
      <c r="A1190">
        <v>2140400001</v>
      </c>
      <c r="B1190">
        <v>10</v>
      </c>
      <c r="C1190" t="s">
        <v>1922</v>
      </c>
      <c r="D1190" t="s">
        <v>1841</v>
      </c>
      <c r="E1190">
        <v>5500</v>
      </c>
      <c r="G1190">
        <v>2410290764</v>
      </c>
      <c r="H1190" t="s">
        <v>3433</v>
      </c>
      <c r="I1190" t="s">
        <v>36</v>
      </c>
      <c r="J1190">
        <v>16500</v>
      </c>
    </row>
    <row r="1191" spans="1:10" hidden="1" x14ac:dyDescent="0.25">
      <c r="A1191">
        <v>2140400001</v>
      </c>
      <c r="B1191">
        <v>20</v>
      </c>
      <c r="C1191" t="s">
        <v>1922</v>
      </c>
      <c r="D1191" t="s">
        <v>1841</v>
      </c>
      <c r="E1191">
        <v>5500</v>
      </c>
      <c r="G1191">
        <v>2500070625</v>
      </c>
      <c r="H1191" t="s">
        <v>3889</v>
      </c>
      <c r="I1191" t="s">
        <v>36</v>
      </c>
      <c r="J1191">
        <v>5500</v>
      </c>
    </row>
    <row r="1192" spans="1:10" hidden="1" x14ac:dyDescent="0.25">
      <c r="A1192">
        <v>2140400001</v>
      </c>
      <c r="B1192">
        <v>30</v>
      </c>
      <c r="C1192" t="s">
        <v>1922</v>
      </c>
      <c r="D1192" t="s">
        <v>1841</v>
      </c>
      <c r="E1192">
        <v>5500</v>
      </c>
      <c r="G1192">
        <v>2500090093</v>
      </c>
      <c r="H1192" t="s">
        <v>3938</v>
      </c>
      <c r="I1192" t="s">
        <v>36</v>
      </c>
      <c r="J1192">
        <v>5500</v>
      </c>
    </row>
    <row r="1193" spans="1:10" hidden="1" x14ac:dyDescent="0.25">
      <c r="A1193">
        <v>2140400001</v>
      </c>
      <c r="B1193">
        <v>40</v>
      </c>
      <c r="C1193" t="s">
        <v>1922</v>
      </c>
      <c r="D1193" t="s">
        <v>1841</v>
      </c>
      <c r="E1193">
        <v>5500</v>
      </c>
      <c r="G1193">
        <v>2500030305</v>
      </c>
      <c r="H1193" t="s">
        <v>7315</v>
      </c>
      <c r="I1193" t="s">
        <v>36</v>
      </c>
      <c r="J1193">
        <v>230</v>
      </c>
    </row>
    <row r="1194" spans="1:10" hidden="1" x14ac:dyDescent="0.25">
      <c r="A1194">
        <v>2140400003</v>
      </c>
      <c r="B1194">
        <v>10</v>
      </c>
      <c r="C1194" t="s">
        <v>1924</v>
      </c>
      <c r="D1194" t="s">
        <v>1841</v>
      </c>
      <c r="E1194">
        <v>5500</v>
      </c>
      <c r="G1194">
        <v>2410290766</v>
      </c>
      <c r="H1194" t="s">
        <v>3435</v>
      </c>
      <c r="I1194" t="s">
        <v>36</v>
      </c>
      <c r="J1194">
        <v>16500</v>
      </c>
    </row>
    <row r="1195" spans="1:10" hidden="1" x14ac:dyDescent="0.25">
      <c r="A1195">
        <v>2140400003</v>
      </c>
      <c r="B1195">
        <v>20</v>
      </c>
      <c r="C1195" t="s">
        <v>1924</v>
      </c>
      <c r="D1195" t="s">
        <v>1841</v>
      </c>
      <c r="E1195">
        <v>5500</v>
      </c>
      <c r="G1195">
        <v>2500070627</v>
      </c>
      <c r="H1195" t="s">
        <v>3891</v>
      </c>
      <c r="I1195" t="s">
        <v>36</v>
      </c>
      <c r="J1195">
        <v>5500</v>
      </c>
    </row>
    <row r="1196" spans="1:10" hidden="1" x14ac:dyDescent="0.25">
      <c r="A1196">
        <v>2140400003</v>
      </c>
      <c r="B1196">
        <v>30</v>
      </c>
      <c r="C1196" t="s">
        <v>1924</v>
      </c>
      <c r="D1196" t="s">
        <v>1841</v>
      </c>
      <c r="E1196">
        <v>5500</v>
      </c>
      <c r="G1196">
        <v>2500090093</v>
      </c>
      <c r="H1196" t="s">
        <v>3938</v>
      </c>
      <c r="I1196" t="s">
        <v>36</v>
      </c>
      <c r="J1196">
        <v>5500</v>
      </c>
    </row>
    <row r="1197" spans="1:10" hidden="1" x14ac:dyDescent="0.25">
      <c r="A1197">
        <v>2140400003</v>
      </c>
      <c r="B1197">
        <v>40</v>
      </c>
      <c r="C1197" t="s">
        <v>1924</v>
      </c>
      <c r="D1197" t="s">
        <v>1841</v>
      </c>
      <c r="E1197">
        <v>5500</v>
      </c>
      <c r="G1197">
        <v>2500030305</v>
      </c>
      <c r="H1197" t="s">
        <v>7315</v>
      </c>
      <c r="I1197" t="s">
        <v>36</v>
      </c>
      <c r="J1197">
        <v>230</v>
      </c>
    </row>
    <row r="1198" spans="1:10" hidden="1" x14ac:dyDescent="0.25">
      <c r="A1198">
        <v>2140400006</v>
      </c>
      <c r="B1198">
        <v>10</v>
      </c>
      <c r="C1198" t="s">
        <v>1927</v>
      </c>
      <c r="D1198" t="s">
        <v>1841</v>
      </c>
      <c r="E1198">
        <v>5500</v>
      </c>
      <c r="G1198">
        <v>2410290769</v>
      </c>
      <c r="H1198" t="s">
        <v>7149</v>
      </c>
      <c r="I1198" t="s">
        <v>36</v>
      </c>
      <c r="J1198">
        <v>16500</v>
      </c>
    </row>
    <row r="1199" spans="1:10" hidden="1" x14ac:dyDescent="0.25">
      <c r="A1199">
        <v>2140400006</v>
      </c>
      <c r="B1199">
        <v>20</v>
      </c>
      <c r="C1199" t="s">
        <v>1927</v>
      </c>
      <c r="D1199" t="s">
        <v>1841</v>
      </c>
      <c r="E1199">
        <v>5500</v>
      </c>
      <c r="G1199">
        <v>2500070571</v>
      </c>
      <c r="H1199" t="s">
        <v>3845</v>
      </c>
      <c r="I1199" t="s">
        <v>36</v>
      </c>
      <c r="J1199">
        <v>5500</v>
      </c>
    </row>
    <row r="1200" spans="1:10" hidden="1" x14ac:dyDescent="0.25">
      <c r="A1200">
        <v>2140400006</v>
      </c>
      <c r="B1200">
        <v>30</v>
      </c>
      <c r="C1200" t="s">
        <v>1927</v>
      </c>
      <c r="D1200" t="s">
        <v>1841</v>
      </c>
      <c r="E1200">
        <v>5500</v>
      </c>
      <c r="G1200">
        <v>2500090093</v>
      </c>
      <c r="H1200" t="s">
        <v>3938</v>
      </c>
      <c r="I1200" t="s">
        <v>36</v>
      </c>
      <c r="J1200">
        <v>5500</v>
      </c>
    </row>
    <row r="1201" spans="1:10" hidden="1" x14ac:dyDescent="0.25">
      <c r="A1201">
        <v>2140400006</v>
      </c>
      <c r="B1201">
        <v>40</v>
      </c>
      <c r="C1201" t="s">
        <v>1927</v>
      </c>
      <c r="D1201" t="s">
        <v>1841</v>
      </c>
      <c r="E1201">
        <v>5500</v>
      </c>
      <c r="G1201">
        <v>2500030305</v>
      </c>
      <c r="H1201" t="s">
        <v>7315</v>
      </c>
      <c r="I1201" t="s">
        <v>36</v>
      </c>
      <c r="J1201">
        <v>230</v>
      </c>
    </row>
    <row r="1202" spans="1:10" hidden="1" x14ac:dyDescent="0.25">
      <c r="A1202">
        <v>2140400011</v>
      </c>
      <c r="B1202">
        <v>10</v>
      </c>
      <c r="C1202" t="s">
        <v>1932</v>
      </c>
      <c r="D1202" t="s">
        <v>1841</v>
      </c>
      <c r="E1202">
        <v>5500</v>
      </c>
      <c r="G1202">
        <v>2410290774</v>
      </c>
      <c r="H1202" t="s">
        <v>7150</v>
      </c>
      <c r="I1202" t="s">
        <v>36</v>
      </c>
      <c r="J1202">
        <v>16500</v>
      </c>
    </row>
    <row r="1203" spans="1:10" hidden="1" x14ac:dyDescent="0.25">
      <c r="A1203">
        <v>2140400011</v>
      </c>
      <c r="B1203">
        <v>20</v>
      </c>
      <c r="C1203" t="s">
        <v>1932</v>
      </c>
      <c r="D1203" t="s">
        <v>1841</v>
      </c>
      <c r="E1203">
        <v>5500</v>
      </c>
      <c r="G1203">
        <v>2500070576</v>
      </c>
      <c r="H1203" t="s">
        <v>3850</v>
      </c>
      <c r="I1203" t="s">
        <v>36</v>
      </c>
      <c r="J1203">
        <v>5500</v>
      </c>
    </row>
    <row r="1204" spans="1:10" hidden="1" x14ac:dyDescent="0.25">
      <c r="A1204">
        <v>2140400011</v>
      </c>
      <c r="B1204">
        <v>30</v>
      </c>
      <c r="C1204" t="s">
        <v>1932</v>
      </c>
      <c r="D1204" t="s">
        <v>1841</v>
      </c>
      <c r="E1204">
        <v>5500</v>
      </c>
      <c r="G1204">
        <v>2500090093</v>
      </c>
      <c r="H1204" t="s">
        <v>3938</v>
      </c>
      <c r="I1204" t="s">
        <v>36</v>
      </c>
      <c r="J1204">
        <v>5500</v>
      </c>
    </row>
    <row r="1205" spans="1:10" hidden="1" x14ac:dyDescent="0.25">
      <c r="A1205">
        <v>2140400011</v>
      </c>
      <c r="B1205">
        <v>40</v>
      </c>
      <c r="C1205" t="s">
        <v>1932</v>
      </c>
      <c r="D1205" t="s">
        <v>1841</v>
      </c>
      <c r="E1205">
        <v>5500</v>
      </c>
      <c r="G1205">
        <v>2500030305</v>
      </c>
      <c r="H1205" t="s">
        <v>7315</v>
      </c>
      <c r="I1205" t="s">
        <v>36</v>
      </c>
      <c r="J1205">
        <v>230</v>
      </c>
    </row>
    <row r="1206" spans="1:10" hidden="1" x14ac:dyDescent="0.25">
      <c r="A1206">
        <v>2140400007</v>
      </c>
      <c r="B1206">
        <v>10</v>
      </c>
      <c r="C1206" t="s">
        <v>1928</v>
      </c>
      <c r="D1206" t="s">
        <v>1841</v>
      </c>
      <c r="E1206">
        <v>5500</v>
      </c>
      <c r="G1206">
        <v>2410290770</v>
      </c>
      <c r="H1206" t="s">
        <v>3438</v>
      </c>
      <c r="I1206" t="s">
        <v>36</v>
      </c>
      <c r="J1206">
        <v>16500</v>
      </c>
    </row>
    <row r="1207" spans="1:10" hidden="1" x14ac:dyDescent="0.25">
      <c r="A1207">
        <v>2140400007</v>
      </c>
      <c r="B1207">
        <v>20</v>
      </c>
      <c r="C1207" t="s">
        <v>1928</v>
      </c>
      <c r="D1207" t="s">
        <v>1841</v>
      </c>
      <c r="E1207">
        <v>5500</v>
      </c>
      <c r="G1207">
        <v>2500070572</v>
      </c>
      <c r="H1207" t="s">
        <v>3846</v>
      </c>
      <c r="I1207" t="s">
        <v>36</v>
      </c>
      <c r="J1207">
        <v>5500</v>
      </c>
    </row>
    <row r="1208" spans="1:10" hidden="1" x14ac:dyDescent="0.25">
      <c r="A1208">
        <v>2140400007</v>
      </c>
      <c r="B1208">
        <v>30</v>
      </c>
      <c r="C1208" t="s">
        <v>1928</v>
      </c>
      <c r="D1208" t="s">
        <v>1841</v>
      </c>
      <c r="E1208">
        <v>5500</v>
      </c>
      <c r="G1208">
        <v>2500090093</v>
      </c>
      <c r="H1208" t="s">
        <v>3938</v>
      </c>
      <c r="I1208" t="s">
        <v>36</v>
      </c>
      <c r="J1208">
        <v>5500</v>
      </c>
    </row>
    <row r="1209" spans="1:10" hidden="1" x14ac:dyDescent="0.25">
      <c r="A1209">
        <v>2140400007</v>
      </c>
      <c r="B1209">
        <v>40</v>
      </c>
      <c r="C1209" t="s">
        <v>1928</v>
      </c>
      <c r="D1209" t="s">
        <v>1841</v>
      </c>
      <c r="E1209">
        <v>5500</v>
      </c>
      <c r="G1209">
        <v>2500030305</v>
      </c>
      <c r="H1209" t="s">
        <v>7315</v>
      </c>
      <c r="I1209" t="s">
        <v>36</v>
      </c>
      <c r="J1209">
        <v>230</v>
      </c>
    </row>
    <row r="1210" spans="1:10" hidden="1" x14ac:dyDescent="0.25">
      <c r="A1210">
        <v>2140400005</v>
      </c>
      <c r="B1210">
        <v>10</v>
      </c>
      <c r="C1210" t="s">
        <v>1926</v>
      </c>
      <c r="D1210" t="s">
        <v>1841</v>
      </c>
      <c r="E1210">
        <v>5500</v>
      </c>
      <c r="G1210">
        <v>2140400020</v>
      </c>
      <c r="H1210" t="s">
        <v>1938</v>
      </c>
      <c r="I1210" t="s">
        <v>36</v>
      </c>
      <c r="J1210">
        <v>16500</v>
      </c>
    </row>
    <row r="1211" spans="1:10" hidden="1" x14ac:dyDescent="0.25">
      <c r="A1211">
        <v>2140400005</v>
      </c>
      <c r="B1211">
        <v>20</v>
      </c>
      <c r="C1211" t="s">
        <v>1926</v>
      </c>
      <c r="D1211" t="s">
        <v>1841</v>
      </c>
      <c r="E1211">
        <v>5500</v>
      </c>
      <c r="G1211">
        <v>2500070570</v>
      </c>
      <c r="H1211" t="s">
        <v>3844</v>
      </c>
      <c r="I1211" t="s">
        <v>36</v>
      </c>
      <c r="J1211">
        <v>5500</v>
      </c>
    </row>
    <row r="1212" spans="1:10" hidden="1" x14ac:dyDescent="0.25">
      <c r="A1212">
        <v>2140400005</v>
      </c>
      <c r="B1212">
        <v>30</v>
      </c>
      <c r="C1212" t="s">
        <v>1926</v>
      </c>
      <c r="D1212" t="s">
        <v>1841</v>
      </c>
      <c r="E1212">
        <v>5500</v>
      </c>
      <c r="G1212">
        <v>2500090093</v>
      </c>
      <c r="H1212" t="s">
        <v>3938</v>
      </c>
      <c r="I1212" t="s">
        <v>36</v>
      </c>
      <c r="J1212">
        <v>5500</v>
      </c>
    </row>
    <row r="1213" spans="1:10" hidden="1" x14ac:dyDescent="0.25">
      <c r="A1213">
        <v>2140400005</v>
      </c>
      <c r="B1213">
        <v>40</v>
      </c>
      <c r="C1213" t="s">
        <v>1926</v>
      </c>
      <c r="D1213" t="s">
        <v>1841</v>
      </c>
      <c r="E1213">
        <v>5500</v>
      </c>
      <c r="G1213">
        <v>2500030305</v>
      </c>
      <c r="H1213" t="s">
        <v>7315</v>
      </c>
      <c r="I1213" t="s">
        <v>36</v>
      </c>
      <c r="J1213">
        <v>230</v>
      </c>
    </row>
    <row r="1214" spans="1:10" hidden="1" x14ac:dyDescent="0.25">
      <c r="A1214">
        <v>2140400002</v>
      </c>
      <c r="B1214">
        <v>10</v>
      </c>
      <c r="C1214" t="s">
        <v>1923</v>
      </c>
      <c r="D1214" t="s">
        <v>1841</v>
      </c>
      <c r="E1214">
        <v>5500</v>
      </c>
      <c r="G1214">
        <v>2410290765</v>
      </c>
      <c r="H1214" t="s">
        <v>3434</v>
      </c>
      <c r="I1214" t="s">
        <v>36</v>
      </c>
      <c r="J1214">
        <v>16500</v>
      </c>
    </row>
    <row r="1215" spans="1:10" hidden="1" x14ac:dyDescent="0.25">
      <c r="A1215">
        <v>2140400002</v>
      </c>
      <c r="B1215">
        <v>20</v>
      </c>
      <c r="C1215" t="s">
        <v>1923</v>
      </c>
      <c r="D1215" t="s">
        <v>1841</v>
      </c>
      <c r="E1215">
        <v>5500</v>
      </c>
      <c r="G1215">
        <v>2500070626</v>
      </c>
      <c r="H1215" t="s">
        <v>3890</v>
      </c>
      <c r="I1215" t="s">
        <v>36</v>
      </c>
      <c r="J1215">
        <v>5500</v>
      </c>
    </row>
    <row r="1216" spans="1:10" hidden="1" x14ac:dyDescent="0.25">
      <c r="A1216">
        <v>2140400002</v>
      </c>
      <c r="B1216">
        <v>30</v>
      </c>
      <c r="C1216" t="s">
        <v>1923</v>
      </c>
      <c r="D1216" t="s">
        <v>1841</v>
      </c>
      <c r="E1216">
        <v>5500</v>
      </c>
      <c r="G1216">
        <v>2500090093</v>
      </c>
      <c r="H1216" t="s">
        <v>3938</v>
      </c>
      <c r="I1216" t="s">
        <v>36</v>
      </c>
      <c r="J1216">
        <v>5500</v>
      </c>
    </row>
    <row r="1217" spans="1:10" hidden="1" x14ac:dyDescent="0.25">
      <c r="A1217">
        <v>2140400002</v>
      </c>
      <c r="B1217">
        <v>40</v>
      </c>
      <c r="C1217" t="s">
        <v>1923</v>
      </c>
      <c r="D1217" t="s">
        <v>1841</v>
      </c>
      <c r="E1217">
        <v>5500</v>
      </c>
      <c r="G1217">
        <v>2500030305</v>
      </c>
      <c r="H1217" t="s">
        <v>7315</v>
      </c>
      <c r="I1217" t="s">
        <v>36</v>
      </c>
      <c r="J1217">
        <v>230</v>
      </c>
    </row>
    <row r="1218" spans="1:10" hidden="1" x14ac:dyDescent="0.25">
      <c r="A1218">
        <v>2140400004</v>
      </c>
      <c r="B1218">
        <v>10</v>
      </c>
      <c r="C1218" t="s">
        <v>1925</v>
      </c>
      <c r="D1218" t="s">
        <v>1841</v>
      </c>
      <c r="E1218">
        <v>5500</v>
      </c>
      <c r="G1218">
        <v>2410290767</v>
      </c>
      <c r="H1218" t="s">
        <v>3436</v>
      </c>
      <c r="I1218" t="s">
        <v>36</v>
      </c>
      <c r="J1218">
        <v>16500</v>
      </c>
    </row>
    <row r="1219" spans="1:10" hidden="1" x14ac:dyDescent="0.25">
      <c r="A1219">
        <v>2140400004</v>
      </c>
      <c r="B1219">
        <v>20</v>
      </c>
      <c r="C1219" t="s">
        <v>1925</v>
      </c>
      <c r="D1219" t="s">
        <v>1841</v>
      </c>
      <c r="E1219">
        <v>5500</v>
      </c>
      <c r="G1219">
        <v>2500070628</v>
      </c>
      <c r="H1219" t="s">
        <v>3892</v>
      </c>
      <c r="I1219" t="s">
        <v>36</v>
      </c>
      <c r="J1219">
        <v>5500</v>
      </c>
    </row>
    <row r="1220" spans="1:10" hidden="1" x14ac:dyDescent="0.25">
      <c r="A1220">
        <v>2140400004</v>
      </c>
      <c r="B1220">
        <v>30</v>
      </c>
      <c r="C1220" t="s">
        <v>1925</v>
      </c>
      <c r="D1220" t="s">
        <v>1841</v>
      </c>
      <c r="E1220">
        <v>5500</v>
      </c>
      <c r="G1220">
        <v>2500090093</v>
      </c>
      <c r="H1220" t="s">
        <v>3938</v>
      </c>
      <c r="I1220" t="s">
        <v>36</v>
      </c>
      <c r="J1220">
        <v>5500</v>
      </c>
    </row>
    <row r="1221" spans="1:10" hidden="1" x14ac:dyDescent="0.25">
      <c r="A1221">
        <v>2140400004</v>
      </c>
      <c r="B1221">
        <v>40</v>
      </c>
      <c r="C1221" t="s">
        <v>1925</v>
      </c>
      <c r="D1221" t="s">
        <v>1841</v>
      </c>
      <c r="E1221">
        <v>5500</v>
      </c>
      <c r="G1221">
        <v>2500030305</v>
      </c>
      <c r="H1221" t="s">
        <v>7315</v>
      </c>
      <c r="I1221" t="s">
        <v>36</v>
      </c>
      <c r="J1221">
        <v>230</v>
      </c>
    </row>
    <row r="1222" spans="1:10" hidden="1" x14ac:dyDescent="0.25">
      <c r="A1222">
        <v>2140400008</v>
      </c>
      <c r="B1222">
        <v>10</v>
      </c>
      <c r="C1222" t="s">
        <v>1929</v>
      </c>
      <c r="D1222" t="s">
        <v>1841</v>
      </c>
      <c r="E1222">
        <v>5500</v>
      </c>
      <c r="G1222">
        <v>2410290771</v>
      </c>
      <c r="H1222" t="s">
        <v>3439</v>
      </c>
      <c r="I1222" t="s">
        <v>36</v>
      </c>
      <c r="J1222">
        <v>16500</v>
      </c>
    </row>
    <row r="1223" spans="1:10" hidden="1" x14ac:dyDescent="0.25">
      <c r="A1223">
        <v>2140400008</v>
      </c>
      <c r="B1223">
        <v>20</v>
      </c>
      <c r="C1223" t="s">
        <v>1929</v>
      </c>
      <c r="D1223" t="s">
        <v>1841</v>
      </c>
      <c r="E1223">
        <v>5500</v>
      </c>
      <c r="G1223">
        <v>2500070573</v>
      </c>
      <c r="H1223" t="s">
        <v>3847</v>
      </c>
      <c r="I1223" t="s">
        <v>36</v>
      </c>
      <c r="J1223">
        <v>5500</v>
      </c>
    </row>
    <row r="1224" spans="1:10" hidden="1" x14ac:dyDescent="0.25">
      <c r="A1224">
        <v>2140400008</v>
      </c>
      <c r="B1224">
        <v>30</v>
      </c>
      <c r="C1224" t="s">
        <v>1929</v>
      </c>
      <c r="D1224" t="s">
        <v>1841</v>
      </c>
      <c r="E1224">
        <v>5500</v>
      </c>
      <c r="G1224">
        <v>2500090093</v>
      </c>
      <c r="H1224" t="s">
        <v>3938</v>
      </c>
      <c r="I1224" t="s">
        <v>36</v>
      </c>
      <c r="J1224">
        <v>5500</v>
      </c>
    </row>
    <row r="1225" spans="1:10" hidden="1" x14ac:dyDescent="0.25">
      <c r="A1225">
        <v>2140400008</v>
      </c>
      <c r="B1225">
        <v>40</v>
      </c>
      <c r="C1225" t="s">
        <v>1929</v>
      </c>
      <c r="D1225" t="s">
        <v>1841</v>
      </c>
      <c r="E1225">
        <v>5500</v>
      </c>
      <c r="G1225">
        <v>2500030305</v>
      </c>
      <c r="H1225" t="s">
        <v>7315</v>
      </c>
      <c r="I1225" t="s">
        <v>36</v>
      </c>
      <c r="J1225">
        <v>230</v>
      </c>
    </row>
    <row r="1226" spans="1:10" hidden="1" x14ac:dyDescent="0.25">
      <c r="A1226">
        <v>2140400009</v>
      </c>
      <c r="B1226">
        <v>10</v>
      </c>
      <c r="C1226" t="s">
        <v>1930</v>
      </c>
      <c r="D1226" t="s">
        <v>1841</v>
      </c>
      <c r="E1226">
        <v>5500</v>
      </c>
      <c r="G1226">
        <v>2410290772</v>
      </c>
      <c r="H1226" t="s">
        <v>3440</v>
      </c>
      <c r="I1226" t="s">
        <v>36</v>
      </c>
      <c r="J1226">
        <v>16500</v>
      </c>
    </row>
    <row r="1227" spans="1:10" hidden="1" x14ac:dyDescent="0.25">
      <c r="A1227">
        <v>2140400009</v>
      </c>
      <c r="B1227">
        <v>20</v>
      </c>
      <c r="C1227" t="s">
        <v>1930</v>
      </c>
      <c r="D1227" t="s">
        <v>1841</v>
      </c>
      <c r="E1227">
        <v>5500</v>
      </c>
      <c r="G1227">
        <v>2500070574</v>
      </c>
      <c r="H1227" t="s">
        <v>3848</v>
      </c>
      <c r="I1227" t="s">
        <v>36</v>
      </c>
      <c r="J1227">
        <v>5500</v>
      </c>
    </row>
    <row r="1228" spans="1:10" hidden="1" x14ac:dyDescent="0.25">
      <c r="A1228">
        <v>2140400009</v>
      </c>
      <c r="B1228">
        <v>30</v>
      </c>
      <c r="C1228" t="s">
        <v>1930</v>
      </c>
      <c r="D1228" t="s">
        <v>1841</v>
      </c>
      <c r="E1228">
        <v>5500</v>
      </c>
      <c r="G1228">
        <v>2500090093</v>
      </c>
      <c r="H1228" t="s">
        <v>3938</v>
      </c>
      <c r="I1228" t="s">
        <v>36</v>
      </c>
      <c r="J1228">
        <v>5500</v>
      </c>
    </row>
    <row r="1229" spans="1:10" hidden="1" x14ac:dyDescent="0.25">
      <c r="A1229">
        <v>2140400009</v>
      </c>
      <c r="B1229">
        <v>40</v>
      </c>
      <c r="C1229" t="s">
        <v>1930</v>
      </c>
      <c r="D1229" t="s">
        <v>1841</v>
      </c>
      <c r="E1229">
        <v>5500</v>
      </c>
      <c r="G1229">
        <v>2500030305</v>
      </c>
      <c r="H1229" t="s">
        <v>7315</v>
      </c>
      <c r="I1229" t="s">
        <v>36</v>
      </c>
      <c r="J1229">
        <v>230</v>
      </c>
    </row>
    <row r="1230" spans="1:10" hidden="1" x14ac:dyDescent="0.25">
      <c r="A1230">
        <v>2140400010</v>
      </c>
      <c r="B1230">
        <v>10</v>
      </c>
      <c r="C1230" t="s">
        <v>1931</v>
      </c>
      <c r="D1230" t="s">
        <v>1841</v>
      </c>
      <c r="E1230">
        <v>5500</v>
      </c>
      <c r="G1230">
        <v>2410290773</v>
      </c>
      <c r="H1230" t="s">
        <v>3441</v>
      </c>
      <c r="I1230" t="s">
        <v>36</v>
      </c>
      <c r="J1230">
        <v>16500</v>
      </c>
    </row>
    <row r="1231" spans="1:10" hidden="1" x14ac:dyDescent="0.25">
      <c r="A1231">
        <v>2140400010</v>
      </c>
      <c r="B1231">
        <v>20</v>
      </c>
      <c r="C1231" t="s">
        <v>1931</v>
      </c>
      <c r="D1231" t="s">
        <v>1841</v>
      </c>
      <c r="E1231">
        <v>5500</v>
      </c>
      <c r="G1231">
        <v>2500070575</v>
      </c>
      <c r="H1231" t="s">
        <v>3849</v>
      </c>
      <c r="I1231" t="s">
        <v>36</v>
      </c>
      <c r="J1231">
        <v>5500</v>
      </c>
    </row>
    <row r="1232" spans="1:10" hidden="1" x14ac:dyDescent="0.25">
      <c r="A1232">
        <v>2140400010</v>
      </c>
      <c r="B1232">
        <v>30</v>
      </c>
      <c r="C1232" t="s">
        <v>1931</v>
      </c>
      <c r="D1232" t="s">
        <v>1841</v>
      </c>
      <c r="E1232">
        <v>5500</v>
      </c>
      <c r="G1232">
        <v>2500090093</v>
      </c>
      <c r="H1232" t="s">
        <v>3938</v>
      </c>
      <c r="I1232" t="s">
        <v>36</v>
      </c>
      <c r="J1232">
        <v>5500</v>
      </c>
    </row>
    <row r="1233" spans="1:10" hidden="1" x14ac:dyDescent="0.25">
      <c r="A1233">
        <v>2140400010</v>
      </c>
      <c r="B1233">
        <v>40</v>
      </c>
      <c r="C1233" t="s">
        <v>1931</v>
      </c>
      <c r="D1233" t="s">
        <v>1841</v>
      </c>
      <c r="E1233">
        <v>5500</v>
      </c>
      <c r="G1233">
        <v>2500030305</v>
      </c>
      <c r="H1233" t="s">
        <v>7315</v>
      </c>
      <c r="I1233" t="s">
        <v>36</v>
      </c>
      <c r="J1233">
        <v>230</v>
      </c>
    </row>
    <row r="1234" spans="1:10" hidden="1" x14ac:dyDescent="0.25">
      <c r="A1234">
        <v>2140400012</v>
      </c>
      <c r="B1234">
        <v>10</v>
      </c>
      <c r="C1234" t="s">
        <v>1933</v>
      </c>
      <c r="D1234" t="s">
        <v>1841</v>
      </c>
      <c r="E1234">
        <v>5500</v>
      </c>
      <c r="G1234">
        <v>2410290775</v>
      </c>
      <c r="H1234" t="s">
        <v>3442</v>
      </c>
      <c r="I1234" t="s">
        <v>36</v>
      </c>
      <c r="J1234">
        <v>16500</v>
      </c>
    </row>
    <row r="1235" spans="1:10" hidden="1" x14ac:dyDescent="0.25">
      <c r="A1235">
        <v>2140400012</v>
      </c>
      <c r="B1235">
        <v>20</v>
      </c>
      <c r="C1235" t="s">
        <v>1933</v>
      </c>
      <c r="D1235" t="s">
        <v>1841</v>
      </c>
      <c r="E1235">
        <v>5500</v>
      </c>
      <c r="G1235">
        <v>2500070577</v>
      </c>
      <c r="H1235" t="s">
        <v>3851</v>
      </c>
      <c r="I1235" t="s">
        <v>36</v>
      </c>
      <c r="J1235">
        <v>5500</v>
      </c>
    </row>
    <row r="1236" spans="1:10" hidden="1" x14ac:dyDescent="0.25">
      <c r="A1236">
        <v>2140400012</v>
      </c>
      <c r="B1236">
        <v>30</v>
      </c>
      <c r="C1236" t="s">
        <v>1933</v>
      </c>
      <c r="D1236" t="s">
        <v>1841</v>
      </c>
      <c r="E1236">
        <v>5500</v>
      </c>
      <c r="G1236">
        <v>2500090093</v>
      </c>
      <c r="H1236" t="s">
        <v>3938</v>
      </c>
      <c r="I1236" t="s">
        <v>36</v>
      </c>
      <c r="J1236">
        <v>5500</v>
      </c>
    </row>
    <row r="1237" spans="1:10" hidden="1" x14ac:dyDescent="0.25">
      <c r="A1237">
        <v>2140400012</v>
      </c>
      <c r="B1237">
        <v>40</v>
      </c>
      <c r="C1237" t="s">
        <v>1933</v>
      </c>
      <c r="D1237" t="s">
        <v>1841</v>
      </c>
      <c r="E1237">
        <v>5500</v>
      </c>
      <c r="G1237">
        <v>2500030305</v>
      </c>
      <c r="H1237" t="s">
        <v>7315</v>
      </c>
      <c r="I1237" t="s">
        <v>36</v>
      </c>
      <c r="J1237">
        <v>230</v>
      </c>
    </row>
    <row r="1238" spans="1:10" hidden="1" x14ac:dyDescent="0.25">
      <c r="A1238">
        <v>2140400013</v>
      </c>
      <c r="B1238">
        <v>10</v>
      </c>
      <c r="C1238" t="s">
        <v>1934</v>
      </c>
      <c r="D1238" t="s">
        <v>1841</v>
      </c>
      <c r="E1238">
        <v>5500</v>
      </c>
      <c r="G1238">
        <v>2410290776</v>
      </c>
      <c r="H1238" t="s">
        <v>3443</v>
      </c>
      <c r="I1238" t="s">
        <v>36</v>
      </c>
      <c r="J1238">
        <v>16500</v>
      </c>
    </row>
    <row r="1239" spans="1:10" hidden="1" x14ac:dyDescent="0.25">
      <c r="A1239">
        <v>2140400013</v>
      </c>
      <c r="B1239">
        <v>20</v>
      </c>
      <c r="C1239" t="s">
        <v>1934</v>
      </c>
      <c r="D1239" t="s">
        <v>1841</v>
      </c>
      <c r="E1239">
        <v>5500</v>
      </c>
      <c r="G1239">
        <v>2500070578</v>
      </c>
      <c r="H1239" t="s">
        <v>3852</v>
      </c>
      <c r="I1239" t="s">
        <v>36</v>
      </c>
      <c r="J1239">
        <v>5500</v>
      </c>
    </row>
    <row r="1240" spans="1:10" hidden="1" x14ac:dyDescent="0.25">
      <c r="A1240">
        <v>2140400013</v>
      </c>
      <c r="B1240">
        <v>30</v>
      </c>
      <c r="C1240" t="s">
        <v>1934</v>
      </c>
      <c r="D1240" t="s">
        <v>1841</v>
      </c>
      <c r="E1240">
        <v>5500</v>
      </c>
      <c r="G1240">
        <v>2500090093</v>
      </c>
      <c r="H1240" t="s">
        <v>3938</v>
      </c>
      <c r="I1240" t="s">
        <v>36</v>
      </c>
      <c r="J1240">
        <v>5500</v>
      </c>
    </row>
    <row r="1241" spans="1:10" hidden="1" x14ac:dyDescent="0.25">
      <c r="A1241">
        <v>2140400013</v>
      </c>
      <c r="B1241">
        <v>40</v>
      </c>
      <c r="C1241" t="s">
        <v>1934</v>
      </c>
      <c r="D1241" t="s">
        <v>1841</v>
      </c>
      <c r="E1241">
        <v>5500</v>
      </c>
      <c r="G1241">
        <v>2500030305</v>
      </c>
      <c r="H1241" t="s">
        <v>7315</v>
      </c>
      <c r="I1241" t="s">
        <v>36</v>
      </c>
      <c r="J1241">
        <v>230</v>
      </c>
    </row>
    <row r="1242" spans="1:10" hidden="1" x14ac:dyDescent="0.25">
      <c r="A1242">
        <v>2140410001</v>
      </c>
      <c r="B1242">
        <v>10</v>
      </c>
      <c r="C1242" t="s">
        <v>1950</v>
      </c>
      <c r="D1242" t="s">
        <v>1906</v>
      </c>
      <c r="E1242">
        <v>12</v>
      </c>
      <c r="F1242" t="s">
        <v>4721</v>
      </c>
      <c r="G1242">
        <v>2410290693</v>
      </c>
      <c r="H1242" t="s">
        <v>3406</v>
      </c>
      <c r="I1242" t="s">
        <v>36</v>
      </c>
      <c r="J1242">
        <v>36</v>
      </c>
    </row>
    <row r="1243" spans="1:10" hidden="1" x14ac:dyDescent="0.25">
      <c r="A1243">
        <v>2140410001</v>
      </c>
      <c r="B1243">
        <v>20</v>
      </c>
      <c r="C1243" t="s">
        <v>1950</v>
      </c>
      <c r="D1243" t="s">
        <v>1906</v>
      </c>
      <c r="E1243">
        <v>12</v>
      </c>
      <c r="F1243" t="s">
        <v>4721</v>
      </c>
      <c r="G1243">
        <v>2500070498</v>
      </c>
      <c r="H1243" t="s">
        <v>7346</v>
      </c>
      <c r="I1243" t="s">
        <v>36</v>
      </c>
      <c r="J1243">
        <v>12</v>
      </c>
    </row>
    <row r="1244" spans="1:10" hidden="1" x14ac:dyDescent="0.25">
      <c r="A1244">
        <v>2140410001</v>
      </c>
      <c r="B1244">
        <v>30</v>
      </c>
      <c r="C1244" t="s">
        <v>1950</v>
      </c>
      <c r="D1244" t="s">
        <v>1906</v>
      </c>
      <c r="E1244">
        <v>12</v>
      </c>
      <c r="F1244" t="s">
        <v>4721</v>
      </c>
      <c r="G1244">
        <v>2500090080</v>
      </c>
      <c r="H1244" t="s">
        <v>3930</v>
      </c>
      <c r="I1244" t="s">
        <v>36</v>
      </c>
      <c r="J1244">
        <v>12</v>
      </c>
    </row>
    <row r="1245" spans="1:10" hidden="1" x14ac:dyDescent="0.25">
      <c r="A1245">
        <v>2140420001</v>
      </c>
      <c r="B1245">
        <v>10</v>
      </c>
      <c r="C1245" t="s">
        <v>1951</v>
      </c>
      <c r="D1245" t="s">
        <v>1908</v>
      </c>
      <c r="E1245">
        <v>5500</v>
      </c>
      <c r="F1245" t="s">
        <v>6664</v>
      </c>
      <c r="G1245">
        <v>2410290694</v>
      </c>
      <c r="H1245" t="s">
        <v>3407</v>
      </c>
      <c r="I1245" t="s">
        <v>36</v>
      </c>
      <c r="J1245">
        <v>5500</v>
      </c>
    </row>
    <row r="1246" spans="1:10" hidden="1" x14ac:dyDescent="0.25">
      <c r="A1246">
        <v>2140420001</v>
      </c>
      <c r="B1246">
        <v>20</v>
      </c>
      <c r="C1246" t="s">
        <v>1951</v>
      </c>
      <c r="D1246" t="s">
        <v>1908</v>
      </c>
      <c r="E1246">
        <v>5500</v>
      </c>
      <c r="G1246">
        <v>2500070499</v>
      </c>
      <c r="H1246" t="s">
        <v>3794</v>
      </c>
      <c r="I1246" t="s">
        <v>36</v>
      </c>
      <c r="J1246">
        <v>5500</v>
      </c>
    </row>
    <row r="1247" spans="1:10" hidden="1" x14ac:dyDescent="0.25">
      <c r="A1247">
        <v>2140420001</v>
      </c>
      <c r="B1247">
        <v>30</v>
      </c>
      <c r="C1247" t="s">
        <v>1951</v>
      </c>
      <c r="D1247" t="s">
        <v>1908</v>
      </c>
      <c r="E1247">
        <v>5500</v>
      </c>
      <c r="G1247">
        <v>2500090080</v>
      </c>
      <c r="H1247" t="s">
        <v>3930</v>
      </c>
      <c r="I1247" t="s">
        <v>36</v>
      </c>
      <c r="J1247">
        <v>5500</v>
      </c>
    </row>
    <row r="1248" spans="1:10" hidden="1" x14ac:dyDescent="0.25">
      <c r="A1248">
        <v>2140420001</v>
      </c>
      <c r="B1248">
        <v>40</v>
      </c>
      <c r="C1248" t="s">
        <v>1951</v>
      </c>
      <c r="D1248" t="s">
        <v>1908</v>
      </c>
      <c r="E1248">
        <v>5500</v>
      </c>
      <c r="G1248">
        <v>2500030047</v>
      </c>
      <c r="H1248" t="s">
        <v>7285</v>
      </c>
      <c r="I1248" t="s">
        <v>36</v>
      </c>
      <c r="J1248">
        <v>110</v>
      </c>
    </row>
    <row r="1249" spans="1:10" hidden="1" x14ac:dyDescent="0.25">
      <c r="A1249">
        <v>2140430001</v>
      </c>
      <c r="B1249">
        <v>10</v>
      </c>
      <c r="C1249" t="s">
        <v>1952</v>
      </c>
      <c r="D1249" t="s">
        <v>1824</v>
      </c>
      <c r="E1249">
        <v>25</v>
      </c>
      <c r="F1249" t="s">
        <v>4721</v>
      </c>
      <c r="G1249">
        <v>2410290697</v>
      </c>
      <c r="H1249" t="s">
        <v>3409</v>
      </c>
      <c r="I1249" t="s">
        <v>36</v>
      </c>
      <c r="J1249">
        <v>25</v>
      </c>
    </row>
    <row r="1250" spans="1:10" hidden="1" x14ac:dyDescent="0.25">
      <c r="A1250">
        <v>2140430001</v>
      </c>
      <c r="B1250">
        <v>20</v>
      </c>
      <c r="C1250" t="s">
        <v>1952</v>
      </c>
      <c r="D1250" t="s">
        <v>1824</v>
      </c>
      <c r="E1250">
        <v>25</v>
      </c>
      <c r="F1250" t="s">
        <v>4721</v>
      </c>
      <c r="G1250">
        <v>2500070629</v>
      </c>
      <c r="H1250" t="s">
        <v>3893</v>
      </c>
      <c r="I1250" t="s">
        <v>36</v>
      </c>
      <c r="J1250">
        <v>25</v>
      </c>
    </row>
    <row r="1251" spans="1:10" hidden="1" x14ac:dyDescent="0.25">
      <c r="A1251">
        <v>2140430001</v>
      </c>
      <c r="B1251">
        <v>30</v>
      </c>
      <c r="C1251" t="s">
        <v>1952</v>
      </c>
      <c r="D1251" t="s">
        <v>1824</v>
      </c>
      <c r="E1251">
        <v>25</v>
      </c>
      <c r="F1251" t="s">
        <v>4721</v>
      </c>
      <c r="G1251">
        <v>2500090076</v>
      </c>
      <c r="H1251" t="s">
        <v>3926</v>
      </c>
      <c r="I1251" t="s">
        <v>36</v>
      </c>
      <c r="J1251">
        <v>25</v>
      </c>
    </row>
    <row r="1252" spans="1:10" hidden="1" x14ac:dyDescent="0.25">
      <c r="A1252">
        <v>2140430001</v>
      </c>
      <c r="B1252">
        <v>40</v>
      </c>
      <c r="C1252" t="s">
        <v>1952</v>
      </c>
      <c r="D1252" t="s">
        <v>1824</v>
      </c>
      <c r="E1252">
        <v>25</v>
      </c>
      <c r="F1252" t="s">
        <v>4721</v>
      </c>
      <c r="G1252">
        <v>2500030305</v>
      </c>
      <c r="H1252" t="s">
        <v>7315</v>
      </c>
      <c r="I1252" t="s">
        <v>36</v>
      </c>
      <c r="J1252">
        <v>25</v>
      </c>
    </row>
    <row r="1253" spans="1:10" hidden="1" x14ac:dyDescent="0.25">
      <c r="A1253">
        <v>2140430002</v>
      </c>
      <c r="B1253">
        <v>10</v>
      </c>
      <c r="C1253" t="s">
        <v>1953</v>
      </c>
      <c r="D1253" t="s">
        <v>1824</v>
      </c>
      <c r="E1253">
        <v>25</v>
      </c>
      <c r="F1253" t="s">
        <v>4721</v>
      </c>
      <c r="G1253">
        <v>2410290698</v>
      </c>
      <c r="H1253" t="s">
        <v>3410</v>
      </c>
      <c r="I1253" t="s">
        <v>36</v>
      </c>
      <c r="J1253">
        <v>25</v>
      </c>
    </row>
    <row r="1254" spans="1:10" hidden="1" x14ac:dyDescent="0.25">
      <c r="A1254">
        <v>2140430002</v>
      </c>
      <c r="B1254">
        <v>20</v>
      </c>
      <c r="C1254" t="s">
        <v>1953</v>
      </c>
      <c r="D1254" t="s">
        <v>1824</v>
      </c>
      <c r="E1254">
        <v>25</v>
      </c>
      <c r="F1254" t="s">
        <v>4721</v>
      </c>
      <c r="G1254">
        <v>2500070579</v>
      </c>
      <c r="H1254" t="s">
        <v>3853</v>
      </c>
      <c r="I1254" t="s">
        <v>36</v>
      </c>
      <c r="J1254">
        <v>25</v>
      </c>
    </row>
    <row r="1255" spans="1:10" hidden="1" x14ac:dyDescent="0.25">
      <c r="A1255">
        <v>2140430002</v>
      </c>
      <c r="B1255">
        <v>30</v>
      </c>
      <c r="C1255" t="s">
        <v>1953</v>
      </c>
      <c r="D1255" t="s">
        <v>1824</v>
      </c>
      <c r="E1255">
        <v>25</v>
      </c>
      <c r="F1255" t="s">
        <v>4721</v>
      </c>
      <c r="G1255">
        <v>2500090076</v>
      </c>
      <c r="H1255" t="s">
        <v>3926</v>
      </c>
      <c r="I1255" t="s">
        <v>36</v>
      </c>
      <c r="J1255">
        <v>25</v>
      </c>
    </row>
    <row r="1256" spans="1:10" hidden="1" x14ac:dyDescent="0.25">
      <c r="A1256">
        <v>2140430002</v>
      </c>
      <c r="B1256">
        <v>40</v>
      </c>
      <c r="C1256" t="s">
        <v>1953</v>
      </c>
      <c r="D1256" t="s">
        <v>1824</v>
      </c>
      <c r="E1256">
        <v>25</v>
      </c>
      <c r="F1256" t="s">
        <v>4721</v>
      </c>
      <c r="G1256">
        <v>2500030305</v>
      </c>
      <c r="H1256" t="s">
        <v>7315</v>
      </c>
      <c r="I1256" t="s">
        <v>36</v>
      </c>
      <c r="J1256">
        <v>25</v>
      </c>
    </row>
    <row r="1257" spans="1:10" hidden="1" x14ac:dyDescent="0.25">
      <c r="A1257">
        <v>2140430003</v>
      </c>
      <c r="B1257">
        <v>10</v>
      </c>
      <c r="C1257" t="s">
        <v>1954</v>
      </c>
      <c r="D1257" t="s">
        <v>1824</v>
      </c>
      <c r="E1257">
        <v>25</v>
      </c>
      <c r="F1257" t="s">
        <v>4721</v>
      </c>
      <c r="G1257">
        <v>2410290699</v>
      </c>
      <c r="H1257" t="s">
        <v>3411</v>
      </c>
      <c r="I1257" t="s">
        <v>36</v>
      </c>
      <c r="J1257">
        <v>25</v>
      </c>
    </row>
    <row r="1258" spans="1:10" hidden="1" x14ac:dyDescent="0.25">
      <c r="A1258">
        <v>2140430003</v>
      </c>
      <c r="B1258">
        <v>20</v>
      </c>
      <c r="C1258" t="s">
        <v>1954</v>
      </c>
      <c r="D1258" t="s">
        <v>1824</v>
      </c>
      <c r="E1258">
        <v>25</v>
      </c>
      <c r="F1258" t="s">
        <v>4721</v>
      </c>
      <c r="G1258">
        <v>2500070580</v>
      </c>
      <c r="H1258" t="s">
        <v>3854</v>
      </c>
      <c r="I1258" t="s">
        <v>36</v>
      </c>
      <c r="J1258">
        <v>25</v>
      </c>
    </row>
    <row r="1259" spans="1:10" hidden="1" x14ac:dyDescent="0.25">
      <c r="A1259">
        <v>2140430003</v>
      </c>
      <c r="B1259">
        <v>30</v>
      </c>
      <c r="C1259" t="s">
        <v>1954</v>
      </c>
      <c r="D1259" t="s">
        <v>1824</v>
      </c>
      <c r="E1259">
        <v>25</v>
      </c>
      <c r="F1259" t="s">
        <v>4721</v>
      </c>
      <c r="G1259">
        <v>2500090076</v>
      </c>
      <c r="H1259" t="s">
        <v>3926</v>
      </c>
      <c r="I1259" t="s">
        <v>36</v>
      </c>
      <c r="J1259">
        <v>25</v>
      </c>
    </row>
    <row r="1260" spans="1:10" hidden="1" x14ac:dyDescent="0.25">
      <c r="A1260">
        <v>2140430003</v>
      </c>
      <c r="B1260">
        <v>40</v>
      </c>
      <c r="C1260" t="s">
        <v>1954</v>
      </c>
      <c r="D1260" t="s">
        <v>1824</v>
      </c>
      <c r="E1260">
        <v>25</v>
      </c>
      <c r="F1260" t="s">
        <v>4721</v>
      </c>
      <c r="G1260">
        <v>2500030305</v>
      </c>
      <c r="H1260" t="s">
        <v>7315</v>
      </c>
      <c r="I1260" t="s">
        <v>36</v>
      </c>
      <c r="J1260">
        <v>25</v>
      </c>
    </row>
    <row r="1261" spans="1:10" hidden="1" x14ac:dyDescent="0.25">
      <c r="A1261">
        <v>2140430004</v>
      </c>
      <c r="B1261">
        <v>10</v>
      </c>
      <c r="C1261" t="s">
        <v>1955</v>
      </c>
      <c r="D1261" t="s">
        <v>1824</v>
      </c>
      <c r="E1261">
        <v>25</v>
      </c>
      <c r="F1261" t="s">
        <v>4721</v>
      </c>
      <c r="G1261">
        <v>2410290700</v>
      </c>
      <c r="H1261" t="s">
        <v>3412</v>
      </c>
      <c r="I1261" t="s">
        <v>36</v>
      </c>
      <c r="J1261">
        <v>25</v>
      </c>
    </row>
    <row r="1262" spans="1:10" hidden="1" x14ac:dyDescent="0.25">
      <c r="A1262">
        <v>2140430004</v>
      </c>
      <c r="B1262">
        <v>20</v>
      </c>
      <c r="C1262" t="s">
        <v>1955</v>
      </c>
      <c r="D1262" t="s">
        <v>1824</v>
      </c>
      <c r="E1262">
        <v>25</v>
      </c>
      <c r="F1262" t="s">
        <v>4721</v>
      </c>
      <c r="G1262">
        <v>2500070581</v>
      </c>
      <c r="H1262" t="s">
        <v>3855</v>
      </c>
      <c r="I1262" t="s">
        <v>36</v>
      </c>
      <c r="J1262">
        <v>25</v>
      </c>
    </row>
    <row r="1263" spans="1:10" hidden="1" x14ac:dyDescent="0.25">
      <c r="A1263">
        <v>2140430004</v>
      </c>
      <c r="B1263">
        <v>30</v>
      </c>
      <c r="C1263" t="s">
        <v>1955</v>
      </c>
      <c r="D1263" t="s">
        <v>1824</v>
      </c>
      <c r="E1263">
        <v>25</v>
      </c>
      <c r="F1263" t="s">
        <v>4721</v>
      </c>
      <c r="G1263">
        <v>2500090076</v>
      </c>
      <c r="H1263" t="s">
        <v>3926</v>
      </c>
      <c r="I1263" t="s">
        <v>36</v>
      </c>
      <c r="J1263">
        <v>25</v>
      </c>
    </row>
    <row r="1264" spans="1:10" hidden="1" x14ac:dyDescent="0.25">
      <c r="A1264">
        <v>2140430004</v>
      </c>
      <c r="B1264">
        <v>40</v>
      </c>
      <c r="C1264" t="s">
        <v>1955</v>
      </c>
      <c r="D1264" t="s">
        <v>1824</v>
      </c>
      <c r="E1264">
        <v>25</v>
      </c>
      <c r="F1264" t="s">
        <v>4721</v>
      </c>
      <c r="G1264">
        <v>2500030305</v>
      </c>
      <c r="H1264" t="s">
        <v>7315</v>
      </c>
      <c r="I1264" t="s">
        <v>36</v>
      </c>
      <c r="J1264">
        <v>25</v>
      </c>
    </row>
    <row r="1265" spans="1:10" hidden="1" x14ac:dyDescent="0.25">
      <c r="A1265">
        <v>2140430006</v>
      </c>
      <c r="B1265">
        <v>10</v>
      </c>
      <c r="C1265" t="s">
        <v>1956</v>
      </c>
      <c r="D1265" t="s">
        <v>1824</v>
      </c>
      <c r="E1265">
        <v>25</v>
      </c>
      <c r="F1265" t="s">
        <v>4721</v>
      </c>
      <c r="G1265">
        <v>2410290701</v>
      </c>
      <c r="H1265" t="s">
        <v>3413</v>
      </c>
      <c r="I1265" t="s">
        <v>36</v>
      </c>
      <c r="J1265">
        <v>25</v>
      </c>
    </row>
    <row r="1266" spans="1:10" hidden="1" x14ac:dyDescent="0.25">
      <c r="A1266">
        <v>2140430006</v>
      </c>
      <c r="B1266">
        <v>20</v>
      </c>
      <c r="C1266" t="s">
        <v>1956</v>
      </c>
      <c r="D1266" t="s">
        <v>1824</v>
      </c>
      <c r="E1266">
        <v>25</v>
      </c>
      <c r="F1266" t="s">
        <v>4721</v>
      </c>
      <c r="G1266">
        <v>2500070582</v>
      </c>
      <c r="H1266" t="s">
        <v>3856</v>
      </c>
      <c r="I1266" t="s">
        <v>36</v>
      </c>
      <c r="J1266">
        <v>25</v>
      </c>
    </row>
    <row r="1267" spans="1:10" hidden="1" x14ac:dyDescent="0.25">
      <c r="A1267">
        <v>2140430006</v>
      </c>
      <c r="B1267">
        <v>30</v>
      </c>
      <c r="C1267" t="s">
        <v>1956</v>
      </c>
      <c r="D1267" t="s">
        <v>1824</v>
      </c>
      <c r="E1267">
        <v>25</v>
      </c>
      <c r="F1267" t="s">
        <v>4721</v>
      </c>
      <c r="G1267">
        <v>2500090076</v>
      </c>
      <c r="H1267" t="s">
        <v>3926</v>
      </c>
      <c r="I1267" t="s">
        <v>36</v>
      </c>
      <c r="J1267">
        <v>25</v>
      </c>
    </row>
    <row r="1268" spans="1:10" hidden="1" x14ac:dyDescent="0.25">
      <c r="A1268">
        <v>2140430006</v>
      </c>
      <c r="B1268">
        <v>40</v>
      </c>
      <c r="C1268" t="s">
        <v>1956</v>
      </c>
      <c r="D1268" t="s">
        <v>1824</v>
      </c>
      <c r="E1268">
        <v>25</v>
      </c>
      <c r="F1268" t="s">
        <v>4721</v>
      </c>
      <c r="G1268">
        <v>2500030305</v>
      </c>
      <c r="H1268" t="s">
        <v>7315</v>
      </c>
      <c r="I1268" t="s">
        <v>36</v>
      </c>
      <c r="J1268">
        <v>25</v>
      </c>
    </row>
    <row r="1269" spans="1:10" hidden="1" x14ac:dyDescent="0.25">
      <c r="A1269">
        <v>2140440001</v>
      </c>
      <c r="B1269">
        <v>10</v>
      </c>
      <c r="C1269" t="s">
        <v>1957</v>
      </c>
      <c r="D1269" t="s">
        <v>1906</v>
      </c>
      <c r="E1269">
        <v>12</v>
      </c>
      <c r="F1269" t="s">
        <v>4721</v>
      </c>
      <c r="G1269">
        <v>2410290706</v>
      </c>
      <c r="H1269" t="s">
        <v>3416</v>
      </c>
      <c r="I1269" t="s">
        <v>36</v>
      </c>
      <c r="J1269">
        <v>12</v>
      </c>
    </row>
    <row r="1270" spans="1:10" hidden="1" x14ac:dyDescent="0.25">
      <c r="A1270">
        <v>2140440001</v>
      </c>
      <c r="B1270">
        <v>20</v>
      </c>
      <c r="C1270" t="s">
        <v>1957</v>
      </c>
      <c r="D1270" t="s">
        <v>1906</v>
      </c>
      <c r="E1270">
        <v>12</v>
      </c>
      <c r="F1270" t="s">
        <v>4721</v>
      </c>
      <c r="G1270">
        <v>2500070583</v>
      </c>
      <c r="H1270" t="s">
        <v>3857</v>
      </c>
      <c r="I1270" t="s">
        <v>36</v>
      </c>
      <c r="J1270">
        <v>12</v>
      </c>
    </row>
    <row r="1271" spans="1:10" hidden="1" x14ac:dyDescent="0.25">
      <c r="A1271">
        <v>2140440001</v>
      </c>
      <c r="B1271">
        <v>30</v>
      </c>
      <c r="C1271" t="s">
        <v>1957</v>
      </c>
      <c r="D1271" t="s">
        <v>1906</v>
      </c>
      <c r="E1271">
        <v>12</v>
      </c>
      <c r="F1271" t="s">
        <v>4721</v>
      </c>
      <c r="G1271">
        <v>2500090080</v>
      </c>
      <c r="H1271" t="s">
        <v>3930</v>
      </c>
      <c r="I1271" t="s">
        <v>36</v>
      </c>
      <c r="J1271">
        <v>12</v>
      </c>
    </row>
    <row r="1272" spans="1:10" hidden="1" x14ac:dyDescent="0.25">
      <c r="A1272">
        <v>2140440002</v>
      </c>
      <c r="B1272">
        <v>10</v>
      </c>
      <c r="C1272" t="s">
        <v>1958</v>
      </c>
      <c r="D1272" t="s">
        <v>1906</v>
      </c>
      <c r="E1272">
        <v>12</v>
      </c>
      <c r="F1272" t="s">
        <v>4721</v>
      </c>
      <c r="G1272">
        <v>2410290707</v>
      </c>
      <c r="H1272" t="s">
        <v>3417</v>
      </c>
      <c r="I1272" t="s">
        <v>36</v>
      </c>
      <c r="J1272">
        <v>12</v>
      </c>
    </row>
    <row r="1273" spans="1:10" hidden="1" x14ac:dyDescent="0.25">
      <c r="A1273">
        <v>2140440002</v>
      </c>
      <c r="B1273">
        <v>20</v>
      </c>
      <c r="C1273" t="s">
        <v>1958</v>
      </c>
      <c r="D1273" t="s">
        <v>1906</v>
      </c>
      <c r="E1273">
        <v>12</v>
      </c>
      <c r="F1273" t="s">
        <v>4721</v>
      </c>
      <c r="G1273">
        <v>2500070584</v>
      </c>
      <c r="H1273" t="s">
        <v>3858</v>
      </c>
      <c r="I1273" t="s">
        <v>36</v>
      </c>
      <c r="J1273">
        <v>12</v>
      </c>
    </row>
    <row r="1274" spans="1:10" hidden="1" x14ac:dyDescent="0.25">
      <c r="A1274">
        <v>2140440002</v>
      </c>
      <c r="B1274">
        <v>30</v>
      </c>
      <c r="C1274" t="s">
        <v>1958</v>
      </c>
      <c r="D1274" t="s">
        <v>1906</v>
      </c>
      <c r="E1274">
        <v>12</v>
      </c>
      <c r="F1274" t="s">
        <v>4721</v>
      </c>
      <c r="G1274">
        <v>2500090080</v>
      </c>
      <c r="H1274" t="s">
        <v>3930</v>
      </c>
      <c r="I1274" t="s">
        <v>36</v>
      </c>
      <c r="J1274">
        <v>12</v>
      </c>
    </row>
    <row r="1275" spans="1:10" hidden="1" x14ac:dyDescent="0.25">
      <c r="A1275">
        <v>2140440003</v>
      </c>
      <c r="B1275">
        <v>10</v>
      </c>
      <c r="C1275" t="s">
        <v>1959</v>
      </c>
      <c r="D1275" t="s">
        <v>1906</v>
      </c>
      <c r="E1275">
        <v>12</v>
      </c>
      <c r="F1275" t="s">
        <v>4721</v>
      </c>
      <c r="G1275">
        <v>2410290703</v>
      </c>
      <c r="H1275" t="s">
        <v>7133</v>
      </c>
      <c r="I1275" t="s">
        <v>36</v>
      </c>
      <c r="J1275">
        <v>12</v>
      </c>
    </row>
    <row r="1276" spans="1:10" hidden="1" x14ac:dyDescent="0.25">
      <c r="A1276">
        <v>2140440003</v>
      </c>
      <c r="B1276">
        <v>20</v>
      </c>
      <c r="C1276" t="s">
        <v>1959</v>
      </c>
      <c r="D1276" t="s">
        <v>1906</v>
      </c>
      <c r="E1276">
        <v>12</v>
      </c>
      <c r="F1276" t="s">
        <v>4721</v>
      </c>
      <c r="G1276">
        <v>2500070585</v>
      </c>
      <c r="H1276" t="s">
        <v>3859</v>
      </c>
      <c r="I1276" t="s">
        <v>36</v>
      </c>
      <c r="J1276">
        <v>12</v>
      </c>
    </row>
    <row r="1277" spans="1:10" hidden="1" x14ac:dyDescent="0.25">
      <c r="A1277">
        <v>2140440003</v>
      </c>
      <c r="B1277">
        <v>30</v>
      </c>
      <c r="C1277" t="s">
        <v>1959</v>
      </c>
      <c r="D1277" t="s">
        <v>1906</v>
      </c>
      <c r="E1277">
        <v>12</v>
      </c>
      <c r="F1277" t="s">
        <v>4721</v>
      </c>
      <c r="G1277">
        <v>2500090080</v>
      </c>
      <c r="H1277" t="s">
        <v>3930</v>
      </c>
      <c r="I1277" t="s">
        <v>36</v>
      </c>
      <c r="J1277">
        <v>12</v>
      </c>
    </row>
    <row r="1278" spans="1:10" hidden="1" x14ac:dyDescent="0.25">
      <c r="A1278">
        <v>2140440004</v>
      </c>
      <c r="B1278">
        <v>10</v>
      </c>
      <c r="C1278" t="s">
        <v>1960</v>
      </c>
      <c r="D1278" t="s">
        <v>1906</v>
      </c>
      <c r="E1278">
        <v>12</v>
      </c>
      <c r="F1278" t="s">
        <v>4721</v>
      </c>
      <c r="G1278">
        <v>2410290704</v>
      </c>
      <c r="H1278" t="s">
        <v>3414</v>
      </c>
      <c r="I1278" t="s">
        <v>36</v>
      </c>
      <c r="J1278">
        <v>12</v>
      </c>
    </row>
    <row r="1279" spans="1:10" hidden="1" x14ac:dyDescent="0.25">
      <c r="A1279">
        <v>2140440004</v>
      </c>
      <c r="B1279">
        <v>20</v>
      </c>
      <c r="C1279" t="s">
        <v>1960</v>
      </c>
      <c r="D1279" t="s">
        <v>1906</v>
      </c>
      <c r="E1279">
        <v>12</v>
      </c>
      <c r="F1279" t="s">
        <v>4721</v>
      </c>
      <c r="G1279">
        <v>2500070586</v>
      </c>
      <c r="H1279" t="s">
        <v>3860</v>
      </c>
      <c r="I1279" t="s">
        <v>36</v>
      </c>
      <c r="J1279">
        <v>12</v>
      </c>
    </row>
    <row r="1280" spans="1:10" hidden="1" x14ac:dyDescent="0.25">
      <c r="A1280">
        <v>2140440004</v>
      </c>
      <c r="B1280">
        <v>30</v>
      </c>
      <c r="C1280" t="s">
        <v>1960</v>
      </c>
      <c r="D1280" t="s">
        <v>1906</v>
      </c>
      <c r="E1280">
        <v>12</v>
      </c>
      <c r="F1280" t="s">
        <v>4721</v>
      </c>
      <c r="G1280">
        <v>2500090080</v>
      </c>
      <c r="H1280" t="s">
        <v>3930</v>
      </c>
      <c r="I1280" t="s">
        <v>36</v>
      </c>
      <c r="J1280">
        <v>12</v>
      </c>
    </row>
    <row r="1281" spans="1:10" hidden="1" x14ac:dyDescent="0.25">
      <c r="A1281">
        <v>2140440005</v>
      </c>
      <c r="B1281">
        <v>10</v>
      </c>
      <c r="C1281" t="s">
        <v>1961</v>
      </c>
      <c r="D1281" t="s">
        <v>1906</v>
      </c>
      <c r="E1281">
        <v>12</v>
      </c>
      <c r="F1281" t="s">
        <v>4721</v>
      </c>
      <c r="G1281">
        <v>2410290705</v>
      </c>
      <c r="H1281" t="s">
        <v>3415</v>
      </c>
      <c r="I1281" t="s">
        <v>36</v>
      </c>
      <c r="J1281">
        <v>12</v>
      </c>
    </row>
    <row r="1282" spans="1:10" hidden="1" x14ac:dyDescent="0.25">
      <c r="A1282">
        <v>2140440005</v>
      </c>
      <c r="B1282">
        <v>20</v>
      </c>
      <c r="C1282" t="s">
        <v>1961</v>
      </c>
      <c r="D1282" t="s">
        <v>1906</v>
      </c>
      <c r="E1282">
        <v>12</v>
      </c>
      <c r="F1282" t="s">
        <v>4721</v>
      </c>
      <c r="G1282">
        <v>2500070587</v>
      </c>
      <c r="H1282" t="s">
        <v>3861</v>
      </c>
      <c r="I1282" t="s">
        <v>36</v>
      </c>
      <c r="J1282">
        <v>12</v>
      </c>
    </row>
    <row r="1283" spans="1:10" hidden="1" x14ac:dyDescent="0.25">
      <c r="A1283">
        <v>2140440005</v>
      </c>
      <c r="B1283">
        <v>30</v>
      </c>
      <c r="C1283" t="s">
        <v>1961</v>
      </c>
      <c r="D1283" t="s">
        <v>1906</v>
      </c>
      <c r="E1283">
        <v>12</v>
      </c>
      <c r="F1283" t="s">
        <v>4721</v>
      </c>
      <c r="G1283">
        <v>2500090080</v>
      </c>
      <c r="H1283" t="s">
        <v>3930</v>
      </c>
      <c r="I1283" t="s">
        <v>36</v>
      </c>
      <c r="J1283">
        <v>12</v>
      </c>
    </row>
    <row r="1284" spans="1:10" hidden="1" x14ac:dyDescent="0.25">
      <c r="A1284">
        <v>2140440006</v>
      </c>
      <c r="B1284">
        <v>10</v>
      </c>
      <c r="C1284" t="s">
        <v>1962</v>
      </c>
      <c r="D1284" t="s">
        <v>1906</v>
      </c>
      <c r="E1284">
        <v>12</v>
      </c>
      <c r="F1284" t="s">
        <v>4721</v>
      </c>
      <c r="G1284">
        <v>2410290708</v>
      </c>
      <c r="H1284" t="s">
        <v>7134</v>
      </c>
      <c r="I1284" t="s">
        <v>36</v>
      </c>
      <c r="J1284">
        <v>12</v>
      </c>
    </row>
    <row r="1285" spans="1:10" hidden="1" x14ac:dyDescent="0.25">
      <c r="A1285">
        <v>2140440006</v>
      </c>
      <c r="B1285">
        <v>20</v>
      </c>
      <c r="C1285" t="s">
        <v>1962</v>
      </c>
      <c r="D1285" t="s">
        <v>1906</v>
      </c>
      <c r="E1285">
        <v>12</v>
      </c>
      <c r="F1285" t="s">
        <v>4721</v>
      </c>
      <c r="G1285">
        <v>2500070588</v>
      </c>
      <c r="H1285" t="s">
        <v>3862</v>
      </c>
      <c r="I1285" t="s">
        <v>36</v>
      </c>
      <c r="J1285">
        <v>12</v>
      </c>
    </row>
    <row r="1286" spans="1:10" hidden="1" x14ac:dyDescent="0.25">
      <c r="A1286">
        <v>2140440006</v>
      </c>
      <c r="B1286">
        <v>30</v>
      </c>
      <c r="C1286" t="s">
        <v>1962</v>
      </c>
      <c r="D1286" t="s">
        <v>1906</v>
      </c>
      <c r="E1286">
        <v>12</v>
      </c>
      <c r="F1286" t="s">
        <v>4721</v>
      </c>
      <c r="G1286">
        <v>2500090080</v>
      </c>
      <c r="H1286" t="s">
        <v>3930</v>
      </c>
      <c r="I1286" t="s">
        <v>36</v>
      </c>
      <c r="J1286">
        <v>12</v>
      </c>
    </row>
    <row r="1287" spans="1:10" hidden="1" x14ac:dyDescent="0.25">
      <c r="A1287">
        <v>2140440007</v>
      </c>
      <c r="B1287">
        <v>10</v>
      </c>
      <c r="C1287" t="s">
        <v>1963</v>
      </c>
      <c r="D1287" t="s">
        <v>1906</v>
      </c>
      <c r="E1287">
        <v>12</v>
      </c>
      <c r="F1287" t="s">
        <v>4721</v>
      </c>
      <c r="G1287">
        <v>2410290709</v>
      </c>
      <c r="H1287" t="s">
        <v>3418</v>
      </c>
      <c r="I1287" t="s">
        <v>36</v>
      </c>
      <c r="J1287">
        <v>12</v>
      </c>
    </row>
    <row r="1288" spans="1:10" hidden="1" x14ac:dyDescent="0.25">
      <c r="A1288">
        <v>2140440007</v>
      </c>
      <c r="B1288">
        <v>20</v>
      </c>
      <c r="C1288" t="s">
        <v>1963</v>
      </c>
      <c r="D1288" t="s">
        <v>1906</v>
      </c>
      <c r="E1288">
        <v>12</v>
      </c>
      <c r="F1288" t="s">
        <v>4721</v>
      </c>
      <c r="G1288">
        <v>2500070589</v>
      </c>
      <c r="H1288" t="s">
        <v>3863</v>
      </c>
      <c r="I1288" t="s">
        <v>36</v>
      </c>
      <c r="J1288">
        <v>12</v>
      </c>
    </row>
    <row r="1289" spans="1:10" hidden="1" x14ac:dyDescent="0.25">
      <c r="A1289">
        <v>2140440007</v>
      </c>
      <c r="B1289">
        <v>30</v>
      </c>
      <c r="C1289" t="s">
        <v>1963</v>
      </c>
      <c r="D1289" t="s">
        <v>1906</v>
      </c>
      <c r="E1289">
        <v>12</v>
      </c>
      <c r="F1289" t="s">
        <v>4721</v>
      </c>
      <c r="G1289">
        <v>2500090080</v>
      </c>
      <c r="H1289" t="s">
        <v>3930</v>
      </c>
      <c r="I1289" t="s">
        <v>36</v>
      </c>
      <c r="J1289">
        <v>12</v>
      </c>
    </row>
    <row r="1290" spans="1:10" hidden="1" x14ac:dyDescent="0.25">
      <c r="A1290">
        <v>2140440008</v>
      </c>
      <c r="B1290">
        <v>10</v>
      </c>
      <c r="C1290" t="s">
        <v>1964</v>
      </c>
      <c r="D1290" t="s">
        <v>1906</v>
      </c>
      <c r="E1290">
        <v>12</v>
      </c>
      <c r="F1290" t="s">
        <v>4721</v>
      </c>
      <c r="G1290">
        <v>2410290710</v>
      </c>
      <c r="H1290" t="s">
        <v>7135</v>
      </c>
      <c r="I1290" t="s">
        <v>36</v>
      </c>
      <c r="J1290">
        <v>12</v>
      </c>
    </row>
    <row r="1291" spans="1:10" hidden="1" x14ac:dyDescent="0.25">
      <c r="A1291">
        <v>2140440008</v>
      </c>
      <c r="B1291">
        <v>20</v>
      </c>
      <c r="C1291" t="s">
        <v>1964</v>
      </c>
      <c r="D1291" t="s">
        <v>1906</v>
      </c>
      <c r="E1291">
        <v>12</v>
      </c>
      <c r="F1291" t="s">
        <v>4721</v>
      </c>
      <c r="G1291">
        <v>2500070590</v>
      </c>
      <c r="H1291" t="s">
        <v>3864</v>
      </c>
      <c r="I1291" t="s">
        <v>36</v>
      </c>
      <c r="J1291">
        <v>12</v>
      </c>
    </row>
    <row r="1292" spans="1:10" hidden="1" x14ac:dyDescent="0.25">
      <c r="A1292">
        <v>2140440008</v>
      </c>
      <c r="B1292">
        <v>30</v>
      </c>
      <c r="C1292" t="s">
        <v>1964</v>
      </c>
      <c r="D1292" t="s">
        <v>1906</v>
      </c>
      <c r="E1292">
        <v>12</v>
      </c>
      <c r="F1292" t="s">
        <v>4721</v>
      </c>
      <c r="G1292">
        <v>2500090080</v>
      </c>
      <c r="H1292" t="s">
        <v>3930</v>
      </c>
      <c r="I1292" t="s">
        <v>36</v>
      </c>
      <c r="J1292">
        <v>12</v>
      </c>
    </row>
    <row r="1293" spans="1:10" hidden="1" x14ac:dyDescent="0.25">
      <c r="A1293">
        <v>2140440009</v>
      </c>
      <c r="B1293">
        <v>10</v>
      </c>
      <c r="C1293" t="s">
        <v>1965</v>
      </c>
      <c r="D1293" t="s">
        <v>1906</v>
      </c>
      <c r="E1293">
        <v>12</v>
      </c>
      <c r="F1293" t="s">
        <v>4721</v>
      </c>
      <c r="G1293">
        <v>2410290711</v>
      </c>
      <c r="H1293" t="s">
        <v>3419</v>
      </c>
      <c r="I1293" t="s">
        <v>36</v>
      </c>
      <c r="J1293">
        <v>12</v>
      </c>
    </row>
    <row r="1294" spans="1:10" hidden="1" x14ac:dyDescent="0.25">
      <c r="A1294">
        <v>2140440009</v>
      </c>
      <c r="B1294">
        <v>20</v>
      </c>
      <c r="C1294" t="s">
        <v>1965</v>
      </c>
      <c r="D1294" t="s">
        <v>1906</v>
      </c>
      <c r="E1294">
        <v>12</v>
      </c>
      <c r="F1294" t="s">
        <v>4721</v>
      </c>
      <c r="G1294">
        <v>2500070591</v>
      </c>
      <c r="H1294" t="s">
        <v>3865</v>
      </c>
      <c r="I1294" t="s">
        <v>36</v>
      </c>
      <c r="J1294">
        <v>12</v>
      </c>
    </row>
    <row r="1295" spans="1:10" hidden="1" x14ac:dyDescent="0.25">
      <c r="A1295">
        <v>2140440009</v>
      </c>
      <c r="B1295">
        <v>30</v>
      </c>
      <c r="C1295" t="s">
        <v>1965</v>
      </c>
      <c r="D1295" t="s">
        <v>1906</v>
      </c>
      <c r="E1295">
        <v>12</v>
      </c>
      <c r="F1295" t="s">
        <v>4721</v>
      </c>
      <c r="G1295">
        <v>2500090080</v>
      </c>
      <c r="H1295" t="s">
        <v>3930</v>
      </c>
      <c r="I1295" t="s">
        <v>36</v>
      </c>
      <c r="J1295">
        <v>12</v>
      </c>
    </row>
    <row r="1296" spans="1:10" hidden="1" x14ac:dyDescent="0.25">
      <c r="A1296">
        <v>2140440010</v>
      </c>
      <c r="B1296">
        <v>10</v>
      </c>
      <c r="C1296" t="s">
        <v>1966</v>
      </c>
      <c r="D1296" t="s">
        <v>1906</v>
      </c>
      <c r="E1296">
        <v>12</v>
      </c>
      <c r="F1296" t="s">
        <v>4721</v>
      </c>
      <c r="G1296">
        <v>2410290712</v>
      </c>
      <c r="H1296" t="s">
        <v>3420</v>
      </c>
      <c r="I1296" t="s">
        <v>36</v>
      </c>
      <c r="J1296">
        <v>12</v>
      </c>
    </row>
    <row r="1297" spans="1:10" hidden="1" x14ac:dyDescent="0.25">
      <c r="A1297">
        <v>2140440010</v>
      </c>
      <c r="B1297">
        <v>20</v>
      </c>
      <c r="C1297" t="s">
        <v>1966</v>
      </c>
      <c r="D1297" t="s">
        <v>1906</v>
      </c>
      <c r="E1297">
        <v>12</v>
      </c>
      <c r="F1297" t="s">
        <v>4721</v>
      </c>
      <c r="G1297">
        <v>2500070592</v>
      </c>
      <c r="H1297" t="s">
        <v>3866</v>
      </c>
      <c r="I1297" t="s">
        <v>36</v>
      </c>
      <c r="J1297">
        <v>12</v>
      </c>
    </row>
    <row r="1298" spans="1:10" hidden="1" x14ac:dyDescent="0.25">
      <c r="A1298">
        <v>2140440010</v>
      </c>
      <c r="B1298">
        <v>30</v>
      </c>
      <c r="C1298" t="s">
        <v>1966</v>
      </c>
      <c r="D1298" t="s">
        <v>1906</v>
      </c>
      <c r="E1298">
        <v>12</v>
      </c>
      <c r="F1298" t="s">
        <v>4721</v>
      </c>
      <c r="G1298">
        <v>2500090080</v>
      </c>
      <c r="H1298" t="s">
        <v>3930</v>
      </c>
      <c r="I1298" t="s">
        <v>36</v>
      </c>
      <c r="J1298">
        <v>12</v>
      </c>
    </row>
    <row r="1299" spans="1:10" hidden="1" x14ac:dyDescent="0.25">
      <c r="A1299">
        <v>2140440011</v>
      </c>
      <c r="B1299">
        <v>10</v>
      </c>
      <c r="C1299" t="s">
        <v>1967</v>
      </c>
      <c r="D1299" t="s">
        <v>1906</v>
      </c>
      <c r="E1299">
        <v>12</v>
      </c>
      <c r="F1299" t="s">
        <v>4721</v>
      </c>
      <c r="G1299">
        <v>2410290713</v>
      </c>
      <c r="H1299" t="s">
        <v>3421</v>
      </c>
      <c r="I1299" t="s">
        <v>36</v>
      </c>
      <c r="J1299">
        <v>12</v>
      </c>
    </row>
    <row r="1300" spans="1:10" hidden="1" x14ac:dyDescent="0.25">
      <c r="A1300">
        <v>2140440011</v>
      </c>
      <c r="B1300">
        <v>20</v>
      </c>
      <c r="C1300" t="s">
        <v>1967</v>
      </c>
      <c r="D1300" t="s">
        <v>1906</v>
      </c>
      <c r="E1300">
        <v>12</v>
      </c>
      <c r="F1300" t="s">
        <v>4721</v>
      </c>
      <c r="G1300">
        <v>2500070593</v>
      </c>
      <c r="H1300" t="s">
        <v>3867</v>
      </c>
      <c r="I1300" t="s">
        <v>36</v>
      </c>
      <c r="J1300">
        <v>12</v>
      </c>
    </row>
    <row r="1301" spans="1:10" hidden="1" x14ac:dyDescent="0.25">
      <c r="A1301">
        <v>2140440011</v>
      </c>
      <c r="B1301">
        <v>30</v>
      </c>
      <c r="C1301" t="s">
        <v>1967</v>
      </c>
      <c r="D1301" t="s">
        <v>1906</v>
      </c>
      <c r="E1301">
        <v>12</v>
      </c>
      <c r="F1301" t="s">
        <v>4721</v>
      </c>
      <c r="G1301">
        <v>2500090080</v>
      </c>
      <c r="H1301" t="s">
        <v>3930</v>
      </c>
      <c r="I1301" t="s">
        <v>36</v>
      </c>
      <c r="J1301">
        <v>12</v>
      </c>
    </row>
    <row r="1302" spans="1:10" hidden="1" x14ac:dyDescent="0.25">
      <c r="A1302">
        <v>2140440012</v>
      </c>
      <c r="B1302">
        <v>10</v>
      </c>
      <c r="C1302" t="s">
        <v>1968</v>
      </c>
      <c r="D1302" t="s">
        <v>1906</v>
      </c>
      <c r="E1302">
        <v>12</v>
      </c>
      <c r="F1302" t="s">
        <v>4721</v>
      </c>
      <c r="G1302">
        <v>2410290714</v>
      </c>
      <c r="H1302" t="s">
        <v>3422</v>
      </c>
      <c r="I1302" t="s">
        <v>36</v>
      </c>
      <c r="J1302">
        <v>12</v>
      </c>
    </row>
    <row r="1303" spans="1:10" hidden="1" x14ac:dyDescent="0.25">
      <c r="A1303">
        <v>2140440012</v>
      </c>
      <c r="B1303">
        <v>20</v>
      </c>
      <c r="C1303" t="s">
        <v>1968</v>
      </c>
      <c r="D1303" t="s">
        <v>1906</v>
      </c>
      <c r="E1303">
        <v>12</v>
      </c>
      <c r="F1303" t="s">
        <v>4721</v>
      </c>
      <c r="G1303">
        <v>2500070594</v>
      </c>
      <c r="H1303" t="s">
        <v>3868</v>
      </c>
      <c r="I1303" t="s">
        <v>36</v>
      </c>
      <c r="J1303">
        <v>12</v>
      </c>
    </row>
    <row r="1304" spans="1:10" hidden="1" x14ac:dyDescent="0.25">
      <c r="A1304">
        <v>2140440012</v>
      </c>
      <c r="B1304">
        <v>30</v>
      </c>
      <c r="C1304" t="s">
        <v>1968</v>
      </c>
      <c r="D1304" t="s">
        <v>1906</v>
      </c>
      <c r="E1304">
        <v>12</v>
      </c>
      <c r="F1304" t="s">
        <v>4721</v>
      </c>
      <c r="G1304">
        <v>2500090080</v>
      </c>
      <c r="H1304" t="s">
        <v>3930</v>
      </c>
      <c r="I1304" t="s">
        <v>36</v>
      </c>
      <c r="J1304">
        <v>12</v>
      </c>
    </row>
    <row r="1305" spans="1:10" hidden="1" x14ac:dyDescent="0.25">
      <c r="A1305">
        <v>2140440013</v>
      </c>
      <c r="B1305">
        <v>10</v>
      </c>
      <c r="C1305" t="s">
        <v>1969</v>
      </c>
      <c r="D1305" t="s">
        <v>1906</v>
      </c>
      <c r="E1305">
        <v>12</v>
      </c>
      <c r="F1305" t="s">
        <v>4721</v>
      </c>
      <c r="G1305">
        <v>2410290715</v>
      </c>
      <c r="H1305" t="s">
        <v>7136</v>
      </c>
      <c r="I1305" t="s">
        <v>36</v>
      </c>
      <c r="J1305">
        <v>12</v>
      </c>
    </row>
    <row r="1306" spans="1:10" hidden="1" x14ac:dyDescent="0.25">
      <c r="A1306">
        <v>2140440013</v>
      </c>
      <c r="B1306">
        <v>20</v>
      </c>
      <c r="C1306" t="s">
        <v>1969</v>
      </c>
      <c r="D1306" t="s">
        <v>1906</v>
      </c>
      <c r="E1306">
        <v>12</v>
      </c>
      <c r="F1306" t="s">
        <v>4721</v>
      </c>
      <c r="G1306">
        <v>2500070595</v>
      </c>
      <c r="H1306" t="s">
        <v>3869</v>
      </c>
      <c r="I1306" t="s">
        <v>36</v>
      </c>
      <c r="J1306">
        <v>12</v>
      </c>
    </row>
    <row r="1307" spans="1:10" hidden="1" x14ac:dyDescent="0.25">
      <c r="A1307">
        <v>2140440013</v>
      </c>
      <c r="B1307">
        <v>30</v>
      </c>
      <c r="C1307" t="s">
        <v>1969</v>
      </c>
      <c r="D1307" t="s">
        <v>1906</v>
      </c>
      <c r="E1307">
        <v>12</v>
      </c>
      <c r="F1307" t="s">
        <v>4721</v>
      </c>
      <c r="G1307">
        <v>2500090080</v>
      </c>
      <c r="H1307" t="s">
        <v>3930</v>
      </c>
      <c r="I1307" t="s">
        <v>36</v>
      </c>
      <c r="J1307">
        <v>12</v>
      </c>
    </row>
    <row r="1308" spans="1:10" hidden="1" x14ac:dyDescent="0.25">
      <c r="A1308">
        <v>2140440014</v>
      </c>
      <c r="B1308">
        <v>10</v>
      </c>
      <c r="C1308" t="s">
        <v>1970</v>
      </c>
      <c r="D1308" t="s">
        <v>1906</v>
      </c>
      <c r="E1308">
        <v>12</v>
      </c>
      <c r="F1308" t="s">
        <v>4721</v>
      </c>
      <c r="G1308">
        <v>2410290702</v>
      </c>
      <c r="H1308" t="s">
        <v>7132</v>
      </c>
      <c r="I1308" t="s">
        <v>36</v>
      </c>
      <c r="J1308">
        <v>12</v>
      </c>
    </row>
    <row r="1309" spans="1:10" hidden="1" x14ac:dyDescent="0.25">
      <c r="A1309">
        <v>2140440014</v>
      </c>
      <c r="B1309">
        <v>20</v>
      </c>
      <c r="C1309" t="s">
        <v>1970</v>
      </c>
      <c r="D1309" t="s">
        <v>1906</v>
      </c>
      <c r="E1309">
        <v>12</v>
      </c>
      <c r="F1309" t="s">
        <v>4721</v>
      </c>
      <c r="G1309">
        <v>2500070596</v>
      </c>
      <c r="H1309" t="s">
        <v>3870</v>
      </c>
      <c r="I1309" t="s">
        <v>36</v>
      </c>
      <c r="J1309">
        <v>12</v>
      </c>
    </row>
    <row r="1310" spans="1:10" hidden="1" x14ac:dyDescent="0.25">
      <c r="A1310">
        <v>2140440014</v>
      </c>
      <c r="B1310">
        <v>30</v>
      </c>
      <c r="C1310" t="s">
        <v>1970</v>
      </c>
      <c r="D1310" t="s">
        <v>1906</v>
      </c>
      <c r="E1310">
        <v>12</v>
      </c>
      <c r="F1310" t="s">
        <v>4721</v>
      </c>
      <c r="G1310">
        <v>2500090080</v>
      </c>
      <c r="H1310" t="s">
        <v>3930</v>
      </c>
      <c r="I1310" t="s">
        <v>36</v>
      </c>
      <c r="J1310">
        <v>12</v>
      </c>
    </row>
    <row r="1311" spans="1:10" hidden="1" x14ac:dyDescent="0.25">
      <c r="A1311">
        <v>2140440015</v>
      </c>
      <c r="B1311">
        <v>10</v>
      </c>
      <c r="C1311" t="s">
        <v>1971</v>
      </c>
      <c r="D1311" t="s">
        <v>1906</v>
      </c>
      <c r="E1311">
        <v>12</v>
      </c>
      <c r="F1311" t="s">
        <v>4721</v>
      </c>
      <c r="G1311">
        <v>2410290716</v>
      </c>
      <c r="H1311" t="s">
        <v>3423</v>
      </c>
      <c r="I1311" t="s">
        <v>36</v>
      </c>
      <c r="J1311">
        <v>12</v>
      </c>
    </row>
    <row r="1312" spans="1:10" hidden="1" x14ac:dyDescent="0.25">
      <c r="A1312">
        <v>2140440015</v>
      </c>
      <c r="B1312">
        <v>20</v>
      </c>
      <c r="C1312" t="s">
        <v>1971</v>
      </c>
      <c r="D1312" t="s">
        <v>1906</v>
      </c>
      <c r="E1312">
        <v>12</v>
      </c>
      <c r="F1312" t="s">
        <v>4721</v>
      </c>
      <c r="G1312">
        <v>2500070597</v>
      </c>
      <c r="H1312" t="s">
        <v>3871</v>
      </c>
      <c r="I1312" t="s">
        <v>36</v>
      </c>
      <c r="J1312">
        <v>12</v>
      </c>
    </row>
    <row r="1313" spans="1:10" hidden="1" x14ac:dyDescent="0.25">
      <c r="A1313">
        <v>2140440015</v>
      </c>
      <c r="B1313">
        <v>30</v>
      </c>
      <c r="C1313" t="s">
        <v>1971</v>
      </c>
      <c r="D1313" t="s">
        <v>1906</v>
      </c>
      <c r="E1313">
        <v>12</v>
      </c>
      <c r="F1313" t="s">
        <v>4721</v>
      </c>
      <c r="G1313">
        <v>2500090080</v>
      </c>
      <c r="H1313" t="s">
        <v>3930</v>
      </c>
      <c r="I1313" t="s">
        <v>36</v>
      </c>
      <c r="J1313">
        <v>12</v>
      </c>
    </row>
    <row r="1314" spans="1:10" hidden="1" x14ac:dyDescent="0.25">
      <c r="A1314">
        <v>2140440016</v>
      </c>
      <c r="B1314">
        <v>10</v>
      </c>
      <c r="C1314" t="s">
        <v>1972</v>
      </c>
      <c r="D1314" t="s">
        <v>1906</v>
      </c>
      <c r="E1314">
        <v>12</v>
      </c>
      <c r="F1314" t="s">
        <v>4721</v>
      </c>
      <c r="G1314">
        <v>2410290717</v>
      </c>
      <c r="H1314" t="s">
        <v>3424</v>
      </c>
      <c r="I1314" t="s">
        <v>36</v>
      </c>
      <c r="J1314">
        <v>12</v>
      </c>
    </row>
    <row r="1315" spans="1:10" hidden="1" x14ac:dyDescent="0.25">
      <c r="A1315">
        <v>2140440016</v>
      </c>
      <c r="B1315">
        <v>20</v>
      </c>
      <c r="C1315" t="s">
        <v>1972</v>
      </c>
      <c r="D1315" t="s">
        <v>1906</v>
      </c>
      <c r="E1315">
        <v>12</v>
      </c>
      <c r="F1315" t="s">
        <v>4721</v>
      </c>
      <c r="G1315">
        <v>2500070598</v>
      </c>
      <c r="H1315" t="s">
        <v>3872</v>
      </c>
      <c r="I1315" t="s">
        <v>36</v>
      </c>
      <c r="J1315">
        <v>12</v>
      </c>
    </row>
    <row r="1316" spans="1:10" hidden="1" x14ac:dyDescent="0.25">
      <c r="A1316">
        <v>2140440016</v>
      </c>
      <c r="B1316">
        <v>30</v>
      </c>
      <c r="C1316" t="s">
        <v>1972</v>
      </c>
      <c r="D1316" t="s">
        <v>1906</v>
      </c>
      <c r="E1316">
        <v>12</v>
      </c>
      <c r="F1316" t="s">
        <v>4721</v>
      </c>
      <c r="G1316">
        <v>2500090080</v>
      </c>
      <c r="H1316" t="s">
        <v>3930</v>
      </c>
      <c r="I1316" t="s">
        <v>36</v>
      </c>
      <c r="J1316">
        <v>12</v>
      </c>
    </row>
    <row r="1317" spans="1:10" hidden="1" x14ac:dyDescent="0.25">
      <c r="A1317">
        <v>2140440017</v>
      </c>
      <c r="B1317">
        <v>10</v>
      </c>
      <c r="C1317" t="s">
        <v>1973</v>
      </c>
      <c r="D1317" t="s">
        <v>1906</v>
      </c>
      <c r="E1317">
        <v>12</v>
      </c>
      <c r="F1317" t="s">
        <v>4721</v>
      </c>
      <c r="G1317">
        <v>2410290718</v>
      </c>
      <c r="H1317" t="s">
        <v>3425</v>
      </c>
      <c r="I1317" t="s">
        <v>36</v>
      </c>
      <c r="J1317">
        <v>12</v>
      </c>
    </row>
    <row r="1318" spans="1:10" hidden="1" x14ac:dyDescent="0.25">
      <c r="A1318">
        <v>2140440017</v>
      </c>
      <c r="B1318">
        <v>20</v>
      </c>
      <c r="C1318" t="s">
        <v>1973</v>
      </c>
      <c r="D1318" t="s">
        <v>1906</v>
      </c>
      <c r="E1318">
        <v>12</v>
      </c>
      <c r="F1318" t="s">
        <v>4721</v>
      </c>
      <c r="G1318">
        <v>2500070599</v>
      </c>
      <c r="H1318" t="s">
        <v>3873</v>
      </c>
      <c r="I1318" t="s">
        <v>36</v>
      </c>
      <c r="J1318">
        <v>12</v>
      </c>
    </row>
    <row r="1319" spans="1:10" hidden="1" x14ac:dyDescent="0.25">
      <c r="A1319">
        <v>2140440017</v>
      </c>
      <c r="B1319">
        <v>30</v>
      </c>
      <c r="C1319" t="s">
        <v>1973</v>
      </c>
      <c r="D1319" t="s">
        <v>1906</v>
      </c>
      <c r="E1319">
        <v>12</v>
      </c>
      <c r="F1319" t="s">
        <v>4721</v>
      </c>
      <c r="G1319">
        <v>2500090080</v>
      </c>
      <c r="H1319" t="s">
        <v>3930</v>
      </c>
      <c r="I1319" t="s">
        <v>36</v>
      </c>
      <c r="J1319">
        <v>12</v>
      </c>
    </row>
    <row r="1320" spans="1:10" hidden="1" x14ac:dyDescent="0.25">
      <c r="A1320">
        <v>2140440018</v>
      </c>
      <c r="B1320">
        <v>10</v>
      </c>
      <c r="C1320" t="s">
        <v>1974</v>
      </c>
      <c r="D1320" t="s">
        <v>1906</v>
      </c>
      <c r="E1320">
        <v>12</v>
      </c>
      <c r="F1320" t="s">
        <v>4721</v>
      </c>
      <c r="G1320">
        <v>2410290719</v>
      </c>
      <c r="H1320" t="s">
        <v>7137</v>
      </c>
      <c r="I1320" t="s">
        <v>36</v>
      </c>
      <c r="J1320">
        <v>12</v>
      </c>
    </row>
    <row r="1321" spans="1:10" hidden="1" x14ac:dyDescent="0.25">
      <c r="A1321">
        <v>2140440018</v>
      </c>
      <c r="B1321">
        <v>20</v>
      </c>
      <c r="C1321" t="s">
        <v>1974</v>
      </c>
      <c r="D1321" t="s">
        <v>1906</v>
      </c>
      <c r="E1321">
        <v>12</v>
      </c>
      <c r="F1321" t="s">
        <v>4721</v>
      </c>
      <c r="G1321">
        <v>2500070600</v>
      </c>
      <c r="H1321" t="s">
        <v>3874</v>
      </c>
      <c r="I1321" t="s">
        <v>36</v>
      </c>
      <c r="J1321">
        <v>12</v>
      </c>
    </row>
    <row r="1322" spans="1:10" hidden="1" x14ac:dyDescent="0.25">
      <c r="A1322">
        <v>2140440018</v>
      </c>
      <c r="B1322">
        <v>30</v>
      </c>
      <c r="C1322" t="s">
        <v>1974</v>
      </c>
      <c r="D1322" t="s">
        <v>1906</v>
      </c>
      <c r="E1322">
        <v>12</v>
      </c>
      <c r="F1322" t="s">
        <v>4721</v>
      </c>
      <c r="G1322">
        <v>2500090080</v>
      </c>
      <c r="H1322" t="s">
        <v>3930</v>
      </c>
      <c r="I1322" t="s">
        <v>36</v>
      </c>
      <c r="J1322">
        <v>12</v>
      </c>
    </row>
    <row r="1323" spans="1:10" hidden="1" x14ac:dyDescent="0.25">
      <c r="A1323">
        <v>2140440019</v>
      </c>
      <c r="B1323">
        <v>10</v>
      </c>
      <c r="C1323" t="s">
        <v>1975</v>
      </c>
      <c r="D1323" t="s">
        <v>1906</v>
      </c>
      <c r="E1323">
        <v>12</v>
      </c>
      <c r="F1323" t="s">
        <v>4721</v>
      </c>
      <c r="G1323">
        <v>2410290720</v>
      </c>
      <c r="H1323" t="s">
        <v>7138</v>
      </c>
      <c r="I1323" t="s">
        <v>36</v>
      </c>
      <c r="J1323">
        <v>12</v>
      </c>
    </row>
    <row r="1324" spans="1:10" hidden="1" x14ac:dyDescent="0.25">
      <c r="A1324">
        <v>2140440019</v>
      </c>
      <c r="B1324">
        <v>20</v>
      </c>
      <c r="C1324" t="s">
        <v>1975</v>
      </c>
      <c r="D1324" t="s">
        <v>1906</v>
      </c>
      <c r="E1324">
        <v>12</v>
      </c>
      <c r="F1324" t="s">
        <v>4721</v>
      </c>
      <c r="G1324">
        <v>2500070601</v>
      </c>
      <c r="H1324" t="s">
        <v>3875</v>
      </c>
      <c r="I1324" t="s">
        <v>36</v>
      </c>
      <c r="J1324">
        <v>12</v>
      </c>
    </row>
    <row r="1325" spans="1:10" hidden="1" x14ac:dyDescent="0.25">
      <c r="A1325">
        <v>2140440019</v>
      </c>
      <c r="B1325">
        <v>30</v>
      </c>
      <c r="C1325" t="s">
        <v>1975</v>
      </c>
      <c r="D1325" t="s">
        <v>1906</v>
      </c>
      <c r="E1325">
        <v>12</v>
      </c>
      <c r="F1325" t="s">
        <v>4721</v>
      </c>
      <c r="G1325">
        <v>2500090080</v>
      </c>
      <c r="H1325" t="s">
        <v>3930</v>
      </c>
      <c r="I1325" t="s">
        <v>36</v>
      </c>
      <c r="J1325">
        <v>12</v>
      </c>
    </row>
    <row r="1326" spans="1:10" hidden="1" x14ac:dyDescent="0.25">
      <c r="A1326">
        <v>2140470001</v>
      </c>
      <c r="B1326">
        <v>10</v>
      </c>
      <c r="C1326" t="s">
        <v>994</v>
      </c>
      <c r="D1326" t="s">
        <v>36</v>
      </c>
      <c r="E1326">
        <v>120</v>
      </c>
      <c r="F1326" t="s">
        <v>6665</v>
      </c>
      <c r="G1326">
        <v>2410360018</v>
      </c>
      <c r="H1326" t="s">
        <v>3483</v>
      </c>
      <c r="I1326" t="s">
        <v>36</v>
      </c>
      <c r="J1326">
        <v>120</v>
      </c>
    </row>
    <row r="1327" spans="1:10" hidden="1" x14ac:dyDescent="0.25">
      <c r="A1327">
        <v>2140470001</v>
      </c>
      <c r="B1327">
        <v>20</v>
      </c>
      <c r="C1327" t="s">
        <v>994</v>
      </c>
      <c r="D1327" t="s">
        <v>36</v>
      </c>
      <c r="E1327">
        <v>120</v>
      </c>
      <c r="F1327" t="s">
        <v>6665</v>
      </c>
      <c r="G1327">
        <v>2410360016</v>
      </c>
      <c r="H1327" t="s">
        <v>3481</v>
      </c>
      <c r="I1327" t="s">
        <v>36</v>
      </c>
      <c r="J1327">
        <v>120</v>
      </c>
    </row>
    <row r="1328" spans="1:10" hidden="1" x14ac:dyDescent="0.25">
      <c r="A1328">
        <v>2140470001</v>
      </c>
      <c r="B1328">
        <v>30</v>
      </c>
      <c r="C1328" t="s">
        <v>994</v>
      </c>
      <c r="D1328" t="s">
        <v>36</v>
      </c>
      <c r="E1328">
        <v>120</v>
      </c>
      <c r="F1328" t="s">
        <v>6665</v>
      </c>
      <c r="G1328">
        <v>2410360017</v>
      </c>
      <c r="H1328" t="s">
        <v>3482</v>
      </c>
      <c r="I1328" t="s">
        <v>36</v>
      </c>
      <c r="J1328">
        <v>240</v>
      </c>
    </row>
    <row r="1329" spans="1:10" hidden="1" x14ac:dyDescent="0.25">
      <c r="A1329">
        <v>2140470001</v>
      </c>
      <c r="B1329">
        <v>40</v>
      </c>
      <c r="C1329" t="s">
        <v>994</v>
      </c>
      <c r="D1329" t="s">
        <v>36</v>
      </c>
      <c r="E1329">
        <v>120</v>
      </c>
      <c r="F1329" t="s">
        <v>6665</v>
      </c>
      <c r="G1329">
        <v>2500030334</v>
      </c>
      <c r="H1329" t="s">
        <v>7328</v>
      </c>
      <c r="I1329" t="s">
        <v>36</v>
      </c>
      <c r="J1329">
        <v>10</v>
      </c>
    </row>
    <row r="1330" spans="1:10" hidden="1" x14ac:dyDescent="0.25">
      <c r="A1330">
        <v>2140470002</v>
      </c>
      <c r="B1330">
        <v>10</v>
      </c>
      <c r="C1330" t="s">
        <v>995</v>
      </c>
      <c r="D1330" t="s">
        <v>36</v>
      </c>
      <c r="E1330">
        <v>120</v>
      </c>
      <c r="F1330" t="s">
        <v>6665</v>
      </c>
      <c r="G1330">
        <v>2410360019</v>
      </c>
      <c r="H1330" t="s">
        <v>3484</v>
      </c>
      <c r="I1330" t="s">
        <v>36</v>
      </c>
      <c r="J1330">
        <v>120</v>
      </c>
    </row>
    <row r="1331" spans="1:10" hidden="1" x14ac:dyDescent="0.25">
      <c r="A1331">
        <v>2140470002</v>
      </c>
      <c r="B1331">
        <v>20</v>
      </c>
      <c r="C1331" t="s">
        <v>995</v>
      </c>
      <c r="D1331" t="s">
        <v>36</v>
      </c>
      <c r="E1331">
        <v>120</v>
      </c>
      <c r="F1331" t="s">
        <v>6665</v>
      </c>
      <c r="G1331">
        <v>2410360016</v>
      </c>
      <c r="H1331" t="s">
        <v>3481</v>
      </c>
      <c r="I1331" t="s">
        <v>36</v>
      </c>
      <c r="J1331">
        <v>120</v>
      </c>
    </row>
    <row r="1332" spans="1:10" hidden="1" x14ac:dyDescent="0.25">
      <c r="A1332">
        <v>2140470002</v>
      </c>
      <c r="B1332">
        <v>30</v>
      </c>
      <c r="C1332" t="s">
        <v>995</v>
      </c>
      <c r="D1332" t="s">
        <v>36</v>
      </c>
      <c r="E1332">
        <v>120</v>
      </c>
      <c r="F1332" t="s">
        <v>6665</v>
      </c>
      <c r="G1332">
        <v>2410360017</v>
      </c>
      <c r="H1332" t="s">
        <v>3482</v>
      </c>
      <c r="I1332" t="s">
        <v>36</v>
      </c>
      <c r="J1332">
        <v>240</v>
      </c>
    </row>
    <row r="1333" spans="1:10" hidden="1" x14ac:dyDescent="0.25">
      <c r="A1333">
        <v>2140470002</v>
      </c>
      <c r="B1333">
        <v>40</v>
      </c>
      <c r="C1333" t="s">
        <v>995</v>
      </c>
      <c r="D1333" t="s">
        <v>36</v>
      </c>
      <c r="E1333">
        <v>120</v>
      </c>
      <c r="F1333" t="s">
        <v>6665</v>
      </c>
      <c r="G1333">
        <v>2500030334</v>
      </c>
      <c r="H1333" t="s">
        <v>7328</v>
      </c>
      <c r="I1333" t="s">
        <v>36</v>
      </c>
      <c r="J1333">
        <v>10</v>
      </c>
    </row>
    <row r="1334" spans="1:10" hidden="1" x14ac:dyDescent="0.25">
      <c r="A1334">
        <v>2140470003</v>
      </c>
      <c r="B1334">
        <v>10</v>
      </c>
      <c r="C1334" t="s">
        <v>996</v>
      </c>
      <c r="D1334" t="s">
        <v>36</v>
      </c>
      <c r="E1334">
        <v>120</v>
      </c>
      <c r="F1334" t="s">
        <v>6665</v>
      </c>
      <c r="G1334">
        <v>2410360020</v>
      </c>
      <c r="H1334" t="s">
        <v>3485</v>
      </c>
      <c r="I1334" t="s">
        <v>36</v>
      </c>
      <c r="J1334">
        <v>120</v>
      </c>
    </row>
    <row r="1335" spans="1:10" hidden="1" x14ac:dyDescent="0.25">
      <c r="A1335">
        <v>2140470003</v>
      </c>
      <c r="B1335">
        <v>20</v>
      </c>
      <c r="C1335" t="s">
        <v>996</v>
      </c>
      <c r="D1335" t="s">
        <v>36</v>
      </c>
      <c r="E1335">
        <v>120</v>
      </c>
      <c r="F1335" t="s">
        <v>6665</v>
      </c>
      <c r="G1335">
        <v>2410360016</v>
      </c>
      <c r="H1335" t="s">
        <v>3481</v>
      </c>
      <c r="I1335" t="s">
        <v>36</v>
      </c>
      <c r="J1335">
        <v>120</v>
      </c>
    </row>
    <row r="1336" spans="1:10" hidden="1" x14ac:dyDescent="0.25">
      <c r="A1336">
        <v>2140470003</v>
      </c>
      <c r="B1336">
        <v>30</v>
      </c>
      <c r="C1336" t="s">
        <v>996</v>
      </c>
      <c r="D1336" t="s">
        <v>36</v>
      </c>
      <c r="E1336">
        <v>120</v>
      </c>
      <c r="F1336" t="s">
        <v>6665</v>
      </c>
      <c r="G1336">
        <v>2410360017</v>
      </c>
      <c r="H1336" t="s">
        <v>3482</v>
      </c>
      <c r="I1336" t="s">
        <v>36</v>
      </c>
      <c r="J1336">
        <v>240</v>
      </c>
    </row>
    <row r="1337" spans="1:10" hidden="1" x14ac:dyDescent="0.25">
      <c r="A1337">
        <v>2140470003</v>
      </c>
      <c r="B1337">
        <v>40</v>
      </c>
      <c r="C1337" t="s">
        <v>996</v>
      </c>
      <c r="D1337" t="s">
        <v>36</v>
      </c>
      <c r="E1337">
        <v>120</v>
      </c>
      <c r="F1337" t="s">
        <v>6665</v>
      </c>
      <c r="G1337">
        <v>2500030334</v>
      </c>
      <c r="H1337" t="s">
        <v>7328</v>
      </c>
      <c r="I1337" t="s">
        <v>36</v>
      </c>
      <c r="J1337">
        <v>10</v>
      </c>
    </row>
    <row r="1338" spans="1:10" hidden="1" x14ac:dyDescent="0.25">
      <c r="A1338">
        <v>2140470004</v>
      </c>
      <c r="B1338">
        <v>10</v>
      </c>
      <c r="C1338" t="s">
        <v>998</v>
      </c>
      <c r="D1338" t="s">
        <v>36</v>
      </c>
      <c r="E1338">
        <v>120</v>
      </c>
      <c r="F1338" t="s">
        <v>6665</v>
      </c>
      <c r="G1338">
        <v>2410360015</v>
      </c>
      <c r="H1338" t="s">
        <v>3480</v>
      </c>
      <c r="I1338" t="s">
        <v>36</v>
      </c>
      <c r="J1338">
        <v>120</v>
      </c>
    </row>
    <row r="1339" spans="1:10" hidden="1" x14ac:dyDescent="0.25">
      <c r="A1339">
        <v>2140470004</v>
      </c>
      <c r="B1339">
        <v>20</v>
      </c>
      <c r="C1339" t="s">
        <v>998</v>
      </c>
      <c r="D1339" t="s">
        <v>36</v>
      </c>
      <c r="E1339">
        <v>120</v>
      </c>
      <c r="F1339" t="s">
        <v>6665</v>
      </c>
      <c r="G1339">
        <v>2410360021</v>
      </c>
      <c r="H1339" t="s">
        <v>3486</v>
      </c>
      <c r="I1339" t="s">
        <v>36</v>
      </c>
      <c r="J1339">
        <v>120</v>
      </c>
    </row>
    <row r="1340" spans="1:10" hidden="1" x14ac:dyDescent="0.25">
      <c r="A1340">
        <v>2140470004</v>
      </c>
      <c r="B1340">
        <v>30</v>
      </c>
      <c r="C1340" t="s">
        <v>998</v>
      </c>
      <c r="D1340" t="s">
        <v>36</v>
      </c>
      <c r="E1340">
        <v>120</v>
      </c>
      <c r="F1340" t="s">
        <v>6665</v>
      </c>
      <c r="G1340">
        <v>2410360017</v>
      </c>
      <c r="H1340" t="s">
        <v>3482</v>
      </c>
      <c r="I1340" t="s">
        <v>36</v>
      </c>
      <c r="J1340">
        <v>240</v>
      </c>
    </row>
    <row r="1341" spans="1:10" hidden="1" x14ac:dyDescent="0.25">
      <c r="A1341">
        <v>2140470004</v>
      </c>
      <c r="B1341">
        <v>40</v>
      </c>
      <c r="C1341" t="s">
        <v>998</v>
      </c>
      <c r="D1341" t="s">
        <v>36</v>
      </c>
      <c r="E1341">
        <v>120</v>
      </c>
      <c r="F1341" t="s">
        <v>6665</v>
      </c>
      <c r="G1341">
        <v>2500030331</v>
      </c>
      <c r="H1341" t="s">
        <v>7326</v>
      </c>
      <c r="I1341" t="s">
        <v>36</v>
      </c>
      <c r="J1341">
        <v>10</v>
      </c>
    </row>
    <row r="1342" spans="1:10" hidden="1" x14ac:dyDescent="0.25">
      <c r="A1342">
        <v>2310030008</v>
      </c>
      <c r="B1342">
        <v>10</v>
      </c>
      <c r="C1342" t="s">
        <v>6439</v>
      </c>
      <c r="D1342" t="s">
        <v>89</v>
      </c>
      <c r="E1342">
        <v>600</v>
      </c>
      <c r="F1342" t="s">
        <v>6666</v>
      </c>
      <c r="G1342">
        <v>2410220004</v>
      </c>
      <c r="H1342" t="s">
        <v>3314</v>
      </c>
      <c r="I1342" t="s">
        <v>89</v>
      </c>
      <c r="J1342">
        <v>8.5336367515289419E-2</v>
      </c>
    </row>
    <row r="1343" spans="1:10" hidden="1" x14ac:dyDescent="0.25">
      <c r="A1343">
        <v>2310030008</v>
      </c>
      <c r="B1343">
        <v>20</v>
      </c>
      <c r="C1343" t="s">
        <v>6439</v>
      </c>
      <c r="D1343" t="s">
        <v>89</v>
      </c>
      <c r="E1343">
        <v>600</v>
      </c>
      <c r="F1343" t="s">
        <v>6666</v>
      </c>
      <c r="G1343">
        <v>2430850012</v>
      </c>
      <c r="H1343" t="s">
        <v>3638</v>
      </c>
      <c r="I1343" t="s">
        <v>89</v>
      </c>
      <c r="J1343">
        <v>1.4507182477599201</v>
      </c>
    </row>
    <row r="1344" spans="1:10" hidden="1" x14ac:dyDescent="0.25">
      <c r="A1344">
        <v>2310030008</v>
      </c>
      <c r="B1344">
        <v>30</v>
      </c>
      <c r="C1344" t="s">
        <v>6439</v>
      </c>
      <c r="D1344" t="s">
        <v>89</v>
      </c>
      <c r="E1344">
        <v>600</v>
      </c>
      <c r="F1344" t="s">
        <v>6666</v>
      </c>
      <c r="G1344">
        <v>2410210019</v>
      </c>
      <c r="H1344" t="s">
        <v>113</v>
      </c>
      <c r="I1344" t="s">
        <v>89</v>
      </c>
      <c r="J1344">
        <v>14.677855212629778</v>
      </c>
    </row>
    <row r="1345" spans="1:10" hidden="1" x14ac:dyDescent="0.25">
      <c r="A1345">
        <v>2310030008</v>
      </c>
      <c r="B1345">
        <v>40</v>
      </c>
      <c r="C1345" t="s">
        <v>6439</v>
      </c>
      <c r="D1345" t="s">
        <v>89</v>
      </c>
      <c r="E1345">
        <v>600</v>
      </c>
      <c r="F1345" t="s">
        <v>6666</v>
      </c>
      <c r="G1345">
        <v>2430880022</v>
      </c>
      <c r="H1345" t="s">
        <v>115</v>
      </c>
      <c r="I1345" t="s">
        <v>89</v>
      </c>
      <c r="J1345">
        <v>2.5600910254586822</v>
      </c>
    </row>
    <row r="1346" spans="1:10" hidden="1" x14ac:dyDescent="0.25">
      <c r="A1346">
        <v>2310030008</v>
      </c>
      <c r="B1346">
        <v>50</v>
      </c>
      <c r="C1346" t="s">
        <v>6439</v>
      </c>
      <c r="D1346" t="s">
        <v>89</v>
      </c>
      <c r="E1346">
        <v>600</v>
      </c>
      <c r="F1346" t="s">
        <v>6666</v>
      </c>
      <c r="G1346">
        <v>2430530010</v>
      </c>
      <c r="H1346" t="s">
        <v>3577</v>
      </c>
      <c r="I1346" t="s">
        <v>89</v>
      </c>
      <c r="J1346">
        <v>29.355710425259556</v>
      </c>
    </row>
    <row r="1347" spans="1:10" hidden="1" x14ac:dyDescent="0.25">
      <c r="A1347">
        <v>2310030008</v>
      </c>
      <c r="B1347">
        <v>60</v>
      </c>
      <c r="C1347" t="s">
        <v>6439</v>
      </c>
      <c r="D1347" t="s">
        <v>89</v>
      </c>
      <c r="E1347">
        <v>600</v>
      </c>
      <c r="F1347" t="s">
        <v>6666</v>
      </c>
      <c r="G1347">
        <v>2430620001</v>
      </c>
      <c r="H1347" t="s">
        <v>3590</v>
      </c>
      <c r="I1347" t="s">
        <v>89</v>
      </c>
      <c r="J1347">
        <v>22.272791921490537</v>
      </c>
    </row>
    <row r="1348" spans="1:10" hidden="1" x14ac:dyDescent="0.25">
      <c r="A1348">
        <v>2310030008</v>
      </c>
      <c r="B1348">
        <v>70</v>
      </c>
      <c r="C1348" t="s">
        <v>6439</v>
      </c>
      <c r="D1348" t="s">
        <v>89</v>
      </c>
      <c r="E1348">
        <v>600</v>
      </c>
      <c r="F1348" t="s">
        <v>6666</v>
      </c>
      <c r="G1348">
        <v>2430450001</v>
      </c>
      <c r="H1348" t="s">
        <v>93</v>
      </c>
      <c r="I1348" t="s">
        <v>89</v>
      </c>
      <c r="J1348">
        <v>29.355710425259556</v>
      </c>
    </row>
    <row r="1349" spans="1:10" hidden="1" x14ac:dyDescent="0.25">
      <c r="A1349">
        <v>2310030008</v>
      </c>
      <c r="B1349">
        <v>80</v>
      </c>
      <c r="C1349" t="s">
        <v>6439</v>
      </c>
      <c r="D1349" t="s">
        <v>89</v>
      </c>
      <c r="E1349">
        <v>600</v>
      </c>
      <c r="F1349" t="s">
        <v>6666</v>
      </c>
      <c r="G1349">
        <v>2430390013</v>
      </c>
      <c r="H1349" t="s">
        <v>3567</v>
      </c>
      <c r="I1349" t="s">
        <v>89</v>
      </c>
      <c r="J1349">
        <v>8.2799999999999994</v>
      </c>
    </row>
    <row r="1350" spans="1:10" hidden="1" x14ac:dyDescent="0.25">
      <c r="A1350">
        <v>2310030008</v>
      </c>
      <c r="B1350">
        <v>90</v>
      </c>
      <c r="C1350" t="s">
        <v>6439</v>
      </c>
      <c r="D1350" t="s">
        <v>89</v>
      </c>
      <c r="E1350">
        <v>600</v>
      </c>
      <c r="F1350" t="s">
        <v>6666</v>
      </c>
      <c r="G1350">
        <v>2310030273</v>
      </c>
      <c r="H1350" t="s">
        <v>2157</v>
      </c>
      <c r="I1350" t="s">
        <v>89</v>
      </c>
      <c r="J1350">
        <v>58.626084483003829</v>
      </c>
    </row>
    <row r="1351" spans="1:10" hidden="1" x14ac:dyDescent="0.25">
      <c r="A1351">
        <v>2310030008</v>
      </c>
      <c r="B1351">
        <v>100</v>
      </c>
      <c r="C1351" t="s">
        <v>6439</v>
      </c>
      <c r="D1351" t="s">
        <v>89</v>
      </c>
      <c r="E1351">
        <v>600</v>
      </c>
      <c r="F1351" t="s">
        <v>6666</v>
      </c>
      <c r="G1351">
        <v>2410210017</v>
      </c>
      <c r="H1351" t="s">
        <v>3312</v>
      </c>
      <c r="I1351" t="s">
        <v>89</v>
      </c>
      <c r="J1351">
        <v>9.3870004266818352</v>
      </c>
    </row>
    <row r="1352" spans="1:10" hidden="1" x14ac:dyDescent="0.25">
      <c r="A1352">
        <v>2310030008</v>
      </c>
      <c r="B1352">
        <v>110</v>
      </c>
      <c r="C1352" t="s">
        <v>6439</v>
      </c>
      <c r="D1352" t="s">
        <v>89</v>
      </c>
      <c r="E1352">
        <v>600</v>
      </c>
      <c r="F1352" t="s">
        <v>6666</v>
      </c>
      <c r="G1352">
        <v>2410210003</v>
      </c>
      <c r="H1352" t="s">
        <v>95</v>
      </c>
      <c r="I1352" t="s">
        <v>89</v>
      </c>
      <c r="J1352">
        <v>14.677855212629778</v>
      </c>
    </row>
    <row r="1353" spans="1:10" hidden="1" x14ac:dyDescent="0.25">
      <c r="A1353">
        <v>2310030008</v>
      </c>
      <c r="B1353">
        <v>120</v>
      </c>
      <c r="C1353" t="s">
        <v>6439</v>
      </c>
      <c r="D1353" t="s">
        <v>89</v>
      </c>
      <c r="E1353">
        <v>600</v>
      </c>
      <c r="F1353" t="s">
        <v>6666</v>
      </c>
      <c r="G1353">
        <v>2430810004</v>
      </c>
      <c r="H1353" t="s">
        <v>3630</v>
      </c>
      <c r="I1353" t="s">
        <v>89</v>
      </c>
      <c r="J1353">
        <v>1.7920637178210777</v>
      </c>
    </row>
    <row r="1354" spans="1:10" hidden="1" x14ac:dyDescent="0.25">
      <c r="A1354">
        <v>2310030009</v>
      </c>
      <c r="B1354">
        <v>10</v>
      </c>
      <c r="C1354" t="s">
        <v>6440</v>
      </c>
      <c r="D1354" t="s">
        <v>89</v>
      </c>
      <c r="E1354">
        <v>600</v>
      </c>
      <c r="F1354" t="s">
        <v>6666</v>
      </c>
      <c r="G1354">
        <v>2410220004</v>
      </c>
      <c r="H1354" t="s">
        <v>3314</v>
      </c>
      <c r="I1354" t="s">
        <v>89</v>
      </c>
      <c r="J1354">
        <v>8.5677566757104084E-2</v>
      </c>
    </row>
    <row r="1355" spans="1:10" hidden="1" x14ac:dyDescent="0.25">
      <c r="A1355">
        <v>2310030009</v>
      </c>
      <c r="B1355">
        <v>20</v>
      </c>
      <c r="C1355" t="s">
        <v>6440</v>
      </c>
      <c r="D1355" t="s">
        <v>89</v>
      </c>
      <c r="E1355">
        <v>600</v>
      </c>
      <c r="F1355" t="s">
        <v>6666</v>
      </c>
      <c r="G1355">
        <v>2430850012</v>
      </c>
      <c r="H1355" t="s">
        <v>3638</v>
      </c>
      <c r="I1355" t="s">
        <v>89</v>
      </c>
      <c r="J1355">
        <v>1.4565186348707695</v>
      </c>
    </row>
    <row r="1356" spans="1:10" hidden="1" x14ac:dyDescent="0.25">
      <c r="A1356">
        <v>2310030009</v>
      </c>
      <c r="B1356">
        <v>30</v>
      </c>
      <c r="C1356" t="s">
        <v>6440</v>
      </c>
      <c r="D1356" t="s">
        <v>89</v>
      </c>
      <c r="E1356">
        <v>600</v>
      </c>
      <c r="F1356" t="s">
        <v>6666</v>
      </c>
      <c r="G1356">
        <v>2410210019</v>
      </c>
      <c r="H1356" t="s">
        <v>113</v>
      </c>
      <c r="I1356" t="s">
        <v>89</v>
      </c>
      <c r="J1356">
        <v>14.993574182493214</v>
      </c>
    </row>
    <row r="1357" spans="1:10" hidden="1" x14ac:dyDescent="0.25">
      <c r="A1357">
        <v>2310030009</v>
      </c>
      <c r="B1357">
        <v>40</v>
      </c>
      <c r="C1357" t="s">
        <v>6440</v>
      </c>
      <c r="D1357" t="s">
        <v>89</v>
      </c>
      <c r="E1357">
        <v>600</v>
      </c>
      <c r="F1357" t="s">
        <v>6666</v>
      </c>
      <c r="G1357">
        <v>2430880022</v>
      </c>
      <c r="H1357" t="s">
        <v>115</v>
      </c>
      <c r="I1357" t="s">
        <v>89</v>
      </c>
      <c r="J1357">
        <v>2.5703270027131224</v>
      </c>
    </row>
    <row r="1358" spans="1:10" hidden="1" x14ac:dyDescent="0.25">
      <c r="A1358">
        <v>2310030009</v>
      </c>
      <c r="B1358">
        <v>50</v>
      </c>
      <c r="C1358" t="s">
        <v>6440</v>
      </c>
      <c r="D1358" t="s">
        <v>89</v>
      </c>
      <c r="E1358">
        <v>600</v>
      </c>
      <c r="F1358" t="s">
        <v>6666</v>
      </c>
      <c r="G1358">
        <v>2430530010</v>
      </c>
      <c r="H1358" t="s">
        <v>3577</v>
      </c>
      <c r="I1358" t="s">
        <v>89</v>
      </c>
      <c r="J1358">
        <v>29.987148364986428</v>
      </c>
    </row>
    <row r="1359" spans="1:10" hidden="1" x14ac:dyDescent="0.25">
      <c r="A1359">
        <v>2310030009</v>
      </c>
      <c r="B1359">
        <v>60</v>
      </c>
      <c r="C1359" t="s">
        <v>6440</v>
      </c>
      <c r="D1359" t="s">
        <v>89</v>
      </c>
      <c r="E1359">
        <v>600</v>
      </c>
      <c r="F1359" t="s">
        <v>6666</v>
      </c>
      <c r="G1359">
        <v>2430680003</v>
      </c>
      <c r="H1359" t="s">
        <v>3603</v>
      </c>
      <c r="I1359" t="s">
        <v>89</v>
      </c>
      <c r="J1359">
        <v>16.193060117092671</v>
      </c>
    </row>
    <row r="1360" spans="1:10" hidden="1" x14ac:dyDescent="0.25">
      <c r="A1360">
        <v>2310030009</v>
      </c>
      <c r="B1360">
        <v>70</v>
      </c>
      <c r="C1360" t="s">
        <v>6440</v>
      </c>
      <c r="D1360" t="s">
        <v>89</v>
      </c>
      <c r="E1360">
        <v>600</v>
      </c>
      <c r="F1360" t="s">
        <v>6666</v>
      </c>
      <c r="G1360">
        <v>2430450001</v>
      </c>
      <c r="H1360" t="s">
        <v>93</v>
      </c>
      <c r="I1360" t="s">
        <v>89</v>
      </c>
      <c r="J1360">
        <v>29.987148364986428</v>
      </c>
    </row>
    <row r="1361" spans="1:10" hidden="1" x14ac:dyDescent="0.25">
      <c r="A1361">
        <v>2310030009</v>
      </c>
      <c r="B1361">
        <v>80</v>
      </c>
      <c r="C1361" t="s">
        <v>6440</v>
      </c>
      <c r="D1361" t="s">
        <v>89</v>
      </c>
      <c r="E1361">
        <v>600</v>
      </c>
      <c r="F1361" t="s">
        <v>6666</v>
      </c>
      <c r="G1361">
        <v>2430390013</v>
      </c>
      <c r="H1361" t="s">
        <v>3567</v>
      </c>
      <c r="I1361" t="s">
        <v>89</v>
      </c>
      <c r="J1361">
        <v>8.31</v>
      </c>
    </row>
    <row r="1362" spans="1:10" hidden="1" x14ac:dyDescent="0.25">
      <c r="A1362">
        <v>2310030009</v>
      </c>
      <c r="B1362">
        <v>90</v>
      </c>
      <c r="C1362" t="s">
        <v>6440</v>
      </c>
      <c r="D1362" t="s">
        <v>89</v>
      </c>
      <c r="E1362">
        <v>600</v>
      </c>
      <c r="F1362" t="s">
        <v>6666</v>
      </c>
      <c r="G1362">
        <v>2310030273</v>
      </c>
      <c r="H1362" t="s">
        <v>2157</v>
      </c>
      <c r="I1362" t="s">
        <v>89</v>
      </c>
      <c r="J1362">
        <v>71.883478509210335</v>
      </c>
    </row>
    <row r="1363" spans="1:10" hidden="1" x14ac:dyDescent="0.25">
      <c r="A1363">
        <v>2310030009</v>
      </c>
      <c r="B1363">
        <v>100</v>
      </c>
      <c r="C1363" t="s">
        <v>6440</v>
      </c>
      <c r="D1363" t="s">
        <v>89</v>
      </c>
      <c r="E1363">
        <v>600</v>
      </c>
      <c r="F1363" t="s">
        <v>6666</v>
      </c>
      <c r="G1363">
        <v>2410210017</v>
      </c>
      <c r="H1363" t="s">
        <v>3312</v>
      </c>
      <c r="I1363" t="s">
        <v>89</v>
      </c>
      <c r="J1363">
        <v>9.4245323432814487</v>
      </c>
    </row>
    <row r="1364" spans="1:10" hidden="1" x14ac:dyDescent="0.25">
      <c r="A1364">
        <v>2310030009</v>
      </c>
      <c r="B1364">
        <v>110</v>
      </c>
      <c r="C1364" t="s">
        <v>6440</v>
      </c>
      <c r="D1364" t="s">
        <v>89</v>
      </c>
      <c r="E1364">
        <v>600</v>
      </c>
      <c r="F1364" t="s">
        <v>6666</v>
      </c>
      <c r="G1364">
        <v>2410210003</v>
      </c>
      <c r="H1364" t="s">
        <v>95</v>
      </c>
      <c r="I1364" t="s">
        <v>89</v>
      </c>
      <c r="J1364">
        <v>14.993574182493214</v>
      </c>
    </row>
    <row r="1365" spans="1:10" hidden="1" x14ac:dyDescent="0.25">
      <c r="A1365">
        <v>2310030009</v>
      </c>
      <c r="B1365">
        <v>120</v>
      </c>
      <c r="C1365" t="s">
        <v>6440</v>
      </c>
      <c r="D1365" t="s">
        <v>89</v>
      </c>
      <c r="E1365">
        <v>600</v>
      </c>
      <c r="F1365" t="s">
        <v>6666</v>
      </c>
      <c r="G1365">
        <v>2430810004</v>
      </c>
      <c r="H1365" t="s">
        <v>3630</v>
      </c>
      <c r="I1365" t="s">
        <v>89</v>
      </c>
      <c r="J1365">
        <v>1.7992289018991858</v>
      </c>
    </row>
    <row r="1366" spans="1:10" hidden="1" x14ac:dyDescent="0.25">
      <c r="A1366">
        <v>2310030010</v>
      </c>
      <c r="B1366">
        <v>10</v>
      </c>
      <c r="C1366" t="s">
        <v>6441</v>
      </c>
      <c r="D1366" t="s">
        <v>89</v>
      </c>
      <c r="E1366">
        <v>600</v>
      </c>
      <c r="F1366" t="s">
        <v>6666</v>
      </c>
      <c r="G1366">
        <v>2410220004</v>
      </c>
      <c r="H1366" t="s">
        <v>3314</v>
      </c>
      <c r="I1366" t="s">
        <v>89</v>
      </c>
      <c r="J1366">
        <v>8.5531004989308615E-2</v>
      </c>
    </row>
    <row r="1367" spans="1:10" hidden="1" x14ac:dyDescent="0.25">
      <c r="A1367">
        <v>2310030010</v>
      </c>
      <c r="B1367">
        <v>20</v>
      </c>
      <c r="C1367" t="s">
        <v>6441</v>
      </c>
      <c r="D1367" t="s">
        <v>89</v>
      </c>
      <c r="E1367">
        <v>600</v>
      </c>
      <c r="F1367" t="s">
        <v>6666</v>
      </c>
      <c r="G1367">
        <v>2430850012</v>
      </c>
      <c r="H1367" t="s">
        <v>3638</v>
      </c>
      <c r="I1367" t="s">
        <v>89</v>
      </c>
      <c r="J1367">
        <v>1.1974340698503205</v>
      </c>
    </row>
    <row r="1368" spans="1:10" hidden="1" x14ac:dyDescent="0.25">
      <c r="A1368">
        <v>2310030010</v>
      </c>
      <c r="B1368">
        <v>30</v>
      </c>
      <c r="C1368" t="s">
        <v>6441</v>
      </c>
      <c r="D1368" t="s">
        <v>89</v>
      </c>
      <c r="E1368">
        <v>600</v>
      </c>
      <c r="F1368" t="s">
        <v>6666</v>
      </c>
      <c r="G1368">
        <v>2410210019</v>
      </c>
      <c r="H1368" t="s">
        <v>113</v>
      </c>
      <c r="I1368" t="s">
        <v>89</v>
      </c>
      <c r="J1368">
        <v>14.71133285816108</v>
      </c>
    </row>
    <row r="1369" spans="1:10" hidden="1" x14ac:dyDescent="0.25">
      <c r="A1369">
        <v>2310030010</v>
      </c>
      <c r="B1369">
        <v>40</v>
      </c>
      <c r="C1369" t="s">
        <v>6441</v>
      </c>
      <c r="D1369" t="s">
        <v>89</v>
      </c>
      <c r="E1369">
        <v>600</v>
      </c>
      <c r="F1369" t="s">
        <v>6666</v>
      </c>
      <c r="G1369">
        <v>2430880022</v>
      </c>
      <c r="H1369" t="s">
        <v>115</v>
      </c>
      <c r="I1369" t="s">
        <v>89</v>
      </c>
      <c r="J1369">
        <v>2.5659301496792581</v>
      </c>
    </row>
    <row r="1370" spans="1:10" hidden="1" x14ac:dyDescent="0.25">
      <c r="A1370">
        <v>2310030010</v>
      </c>
      <c r="B1370">
        <v>50</v>
      </c>
      <c r="C1370" t="s">
        <v>6441</v>
      </c>
      <c r="D1370" t="s">
        <v>89</v>
      </c>
      <c r="E1370">
        <v>600</v>
      </c>
      <c r="F1370" t="s">
        <v>6666</v>
      </c>
      <c r="G1370">
        <v>2430530010</v>
      </c>
      <c r="H1370" t="s">
        <v>3577</v>
      </c>
      <c r="I1370" t="s">
        <v>89</v>
      </c>
      <c r="J1370">
        <v>17.619387027797575</v>
      </c>
    </row>
    <row r="1371" spans="1:10" hidden="1" x14ac:dyDescent="0.25">
      <c r="A1371">
        <v>2310030010</v>
      </c>
      <c r="B1371">
        <v>60</v>
      </c>
      <c r="C1371" t="s">
        <v>6441</v>
      </c>
      <c r="D1371" t="s">
        <v>89</v>
      </c>
      <c r="E1371">
        <v>600</v>
      </c>
      <c r="F1371" t="s">
        <v>6666</v>
      </c>
      <c r="G1371">
        <v>2430520005</v>
      </c>
      <c r="H1371" t="s">
        <v>3574</v>
      </c>
      <c r="I1371" t="s">
        <v>89</v>
      </c>
      <c r="J1371">
        <v>52.943692088382029</v>
      </c>
    </row>
    <row r="1372" spans="1:10" hidden="1" x14ac:dyDescent="0.25">
      <c r="A1372">
        <v>2310030010</v>
      </c>
      <c r="B1372">
        <v>70</v>
      </c>
      <c r="C1372" t="s">
        <v>6441</v>
      </c>
      <c r="D1372" t="s">
        <v>89</v>
      </c>
      <c r="E1372">
        <v>600</v>
      </c>
      <c r="F1372" t="s">
        <v>6666</v>
      </c>
      <c r="G1372">
        <v>2430450001</v>
      </c>
      <c r="H1372" t="s">
        <v>93</v>
      </c>
      <c r="I1372" t="s">
        <v>89</v>
      </c>
      <c r="J1372">
        <v>29.422665716322161</v>
      </c>
    </row>
    <row r="1373" spans="1:10" hidden="1" x14ac:dyDescent="0.25">
      <c r="A1373">
        <v>2310030010</v>
      </c>
      <c r="B1373">
        <v>80</v>
      </c>
      <c r="C1373" t="s">
        <v>6441</v>
      </c>
      <c r="D1373" t="s">
        <v>89</v>
      </c>
      <c r="E1373">
        <v>600</v>
      </c>
      <c r="F1373" t="s">
        <v>6666</v>
      </c>
      <c r="G1373">
        <v>2430390013</v>
      </c>
      <c r="H1373" t="s">
        <v>3567</v>
      </c>
      <c r="I1373" t="s">
        <v>89</v>
      </c>
      <c r="J1373">
        <v>8.3000000000000007</v>
      </c>
    </row>
    <row r="1374" spans="1:10" hidden="1" x14ac:dyDescent="0.25">
      <c r="A1374">
        <v>2310030010</v>
      </c>
      <c r="B1374">
        <v>90</v>
      </c>
      <c r="C1374" t="s">
        <v>6441</v>
      </c>
      <c r="D1374" t="s">
        <v>89</v>
      </c>
      <c r="E1374">
        <v>600</v>
      </c>
      <c r="F1374" t="s">
        <v>6666</v>
      </c>
      <c r="G1374">
        <v>2310030273</v>
      </c>
      <c r="H1374" t="s">
        <v>2157</v>
      </c>
      <c r="I1374" t="s">
        <v>89</v>
      </c>
      <c r="J1374">
        <v>70.648610121168915</v>
      </c>
    </row>
    <row r="1375" spans="1:10" hidden="1" x14ac:dyDescent="0.25">
      <c r="A1375">
        <v>2310030010</v>
      </c>
      <c r="B1375">
        <v>100</v>
      </c>
      <c r="C1375" t="s">
        <v>6441</v>
      </c>
      <c r="D1375" t="s">
        <v>89</v>
      </c>
      <c r="E1375">
        <v>600</v>
      </c>
      <c r="F1375" t="s">
        <v>6666</v>
      </c>
      <c r="G1375">
        <v>2410210017</v>
      </c>
      <c r="H1375" t="s">
        <v>3312</v>
      </c>
      <c r="I1375" t="s">
        <v>89</v>
      </c>
      <c r="J1375">
        <v>9.408410548823948</v>
      </c>
    </row>
    <row r="1376" spans="1:10" hidden="1" x14ac:dyDescent="0.25">
      <c r="A1376">
        <v>2310030010</v>
      </c>
      <c r="B1376">
        <v>110</v>
      </c>
      <c r="C1376" t="s">
        <v>6441</v>
      </c>
      <c r="D1376" t="s">
        <v>89</v>
      </c>
      <c r="E1376">
        <v>600</v>
      </c>
      <c r="F1376" t="s">
        <v>6666</v>
      </c>
      <c r="G1376">
        <v>2410210003</v>
      </c>
      <c r="H1376" t="s">
        <v>95</v>
      </c>
      <c r="I1376" t="s">
        <v>89</v>
      </c>
      <c r="J1376">
        <v>17.619387027797575</v>
      </c>
    </row>
    <row r="1377" spans="1:10" hidden="1" x14ac:dyDescent="0.25">
      <c r="A1377">
        <v>2310030010</v>
      </c>
      <c r="B1377">
        <v>120</v>
      </c>
      <c r="C1377" t="s">
        <v>6441</v>
      </c>
      <c r="D1377" t="s">
        <v>89</v>
      </c>
      <c r="E1377">
        <v>600</v>
      </c>
      <c r="F1377" t="s">
        <v>6666</v>
      </c>
      <c r="G1377">
        <v>2430810004</v>
      </c>
      <c r="H1377" t="s">
        <v>3630</v>
      </c>
      <c r="I1377" t="s">
        <v>89</v>
      </c>
      <c r="J1377">
        <v>1.796151104775481</v>
      </c>
    </row>
    <row r="1378" spans="1:10" hidden="1" x14ac:dyDescent="0.25">
      <c r="A1378">
        <v>2310030011</v>
      </c>
      <c r="B1378">
        <v>10</v>
      </c>
      <c r="C1378" t="s">
        <v>6442</v>
      </c>
      <c r="D1378" t="s">
        <v>89</v>
      </c>
      <c r="E1378">
        <v>600</v>
      </c>
      <c r="F1378" t="s">
        <v>6666</v>
      </c>
      <c r="G1378">
        <v>2410220004</v>
      </c>
      <c r="H1378" t="s">
        <v>3314</v>
      </c>
      <c r="I1378" t="s">
        <v>89</v>
      </c>
      <c r="J1378">
        <v>8.6417974938787265E-2</v>
      </c>
    </row>
    <row r="1379" spans="1:10" hidden="1" x14ac:dyDescent="0.25">
      <c r="A1379">
        <v>2310030011</v>
      </c>
      <c r="B1379">
        <v>20</v>
      </c>
      <c r="C1379" t="s">
        <v>6442</v>
      </c>
      <c r="D1379" t="s">
        <v>89</v>
      </c>
      <c r="E1379">
        <v>600</v>
      </c>
      <c r="F1379" t="s">
        <v>6666</v>
      </c>
      <c r="G1379">
        <v>2430850012</v>
      </c>
      <c r="H1379" t="s">
        <v>3638</v>
      </c>
      <c r="I1379" t="s">
        <v>89</v>
      </c>
      <c r="J1379">
        <v>1.4691055739593832</v>
      </c>
    </row>
    <row r="1380" spans="1:10" hidden="1" x14ac:dyDescent="0.25">
      <c r="A1380">
        <v>2310030011</v>
      </c>
      <c r="B1380">
        <v>30</v>
      </c>
      <c r="C1380" t="s">
        <v>6442</v>
      </c>
      <c r="D1380" t="s">
        <v>89</v>
      </c>
      <c r="E1380">
        <v>600</v>
      </c>
      <c r="F1380" t="s">
        <v>6666</v>
      </c>
      <c r="G1380">
        <v>2410210019</v>
      </c>
      <c r="H1380" t="s">
        <v>113</v>
      </c>
      <c r="I1380" t="s">
        <v>89</v>
      </c>
      <c r="J1380">
        <v>14.863891689471407</v>
      </c>
    </row>
    <row r="1381" spans="1:10" hidden="1" x14ac:dyDescent="0.25">
      <c r="A1381">
        <v>2310030011</v>
      </c>
      <c r="B1381">
        <v>40</v>
      </c>
      <c r="C1381" t="s">
        <v>6442</v>
      </c>
      <c r="D1381" t="s">
        <v>89</v>
      </c>
      <c r="E1381">
        <v>600</v>
      </c>
      <c r="F1381" t="s">
        <v>6666</v>
      </c>
      <c r="G1381">
        <v>2430880022</v>
      </c>
      <c r="H1381" t="s">
        <v>115</v>
      </c>
      <c r="I1381" t="s">
        <v>89</v>
      </c>
      <c r="J1381">
        <v>2.5925392481636176</v>
      </c>
    </row>
    <row r="1382" spans="1:10" hidden="1" x14ac:dyDescent="0.25">
      <c r="A1382">
        <v>2310030011</v>
      </c>
      <c r="B1382">
        <v>50</v>
      </c>
      <c r="C1382" t="s">
        <v>6442</v>
      </c>
      <c r="D1382" t="s">
        <v>89</v>
      </c>
      <c r="E1382">
        <v>600</v>
      </c>
      <c r="F1382" t="s">
        <v>6666</v>
      </c>
      <c r="G1382">
        <v>2430530010</v>
      </c>
      <c r="H1382" t="s">
        <v>3577</v>
      </c>
      <c r="I1382" t="s">
        <v>89</v>
      </c>
      <c r="J1382">
        <v>29.727783378942814</v>
      </c>
    </row>
    <row r="1383" spans="1:10" hidden="1" x14ac:dyDescent="0.25">
      <c r="A1383">
        <v>2310030011</v>
      </c>
      <c r="B1383">
        <v>60</v>
      </c>
      <c r="C1383" t="s">
        <v>6442</v>
      </c>
      <c r="D1383" t="s">
        <v>89</v>
      </c>
      <c r="E1383">
        <v>600</v>
      </c>
      <c r="F1383" t="s">
        <v>6666</v>
      </c>
      <c r="G1383">
        <v>2430620001</v>
      </c>
      <c r="H1383" t="s">
        <v>3590</v>
      </c>
      <c r="I1383" t="s">
        <v>89</v>
      </c>
      <c r="J1383">
        <v>6.5677660953478316</v>
      </c>
    </row>
    <row r="1384" spans="1:10" hidden="1" x14ac:dyDescent="0.25">
      <c r="A1384">
        <v>2310030011</v>
      </c>
      <c r="B1384">
        <v>70</v>
      </c>
      <c r="C1384" t="s">
        <v>6442</v>
      </c>
      <c r="D1384" t="s">
        <v>89</v>
      </c>
      <c r="E1384">
        <v>600</v>
      </c>
      <c r="F1384" t="s">
        <v>6666</v>
      </c>
      <c r="G1384">
        <v>2310030240</v>
      </c>
      <c r="H1384" t="s">
        <v>2152</v>
      </c>
      <c r="I1384" t="s">
        <v>89</v>
      </c>
      <c r="J1384">
        <v>15.555235488981706</v>
      </c>
    </row>
    <row r="1385" spans="1:10" hidden="1" x14ac:dyDescent="0.25">
      <c r="A1385">
        <v>2310030011</v>
      </c>
      <c r="B1385">
        <v>80</v>
      </c>
      <c r="C1385" t="s">
        <v>6442</v>
      </c>
      <c r="D1385" t="s">
        <v>89</v>
      </c>
      <c r="E1385">
        <v>600</v>
      </c>
      <c r="F1385" t="s">
        <v>6666</v>
      </c>
      <c r="G1385">
        <v>2430450001</v>
      </c>
      <c r="H1385" t="s">
        <v>93</v>
      </c>
      <c r="I1385" t="s">
        <v>89</v>
      </c>
      <c r="J1385">
        <v>29.727783378942814</v>
      </c>
    </row>
    <row r="1386" spans="1:10" hidden="1" x14ac:dyDescent="0.25">
      <c r="A1386">
        <v>2310030011</v>
      </c>
      <c r="B1386">
        <v>90</v>
      </c>
      <c r="C1386" t="s">
        <v>6442</v>
      </c>
      <c r="D1386" t="s">
        <v>89</v>
      </c>
      <c r="E1386">
        <v>600</v>
      </c>
      <c r="F1386" t="s">
        <v>6666</v>
      </c>
      <c r="G1386">
        <v>2430390013</v>
      </c>
      <c r="H1386" t="s">
        <v>3567</v>
      </c>
      <c r="I1386" t="s">
        <v>89</v>
      </c>
      <c r="J1386">
        <v>8.3800000000000008</v>
      </c>
    </row>
    <row r="1387" spans="1:10" hidden="1" x14ac:dyDescent="0.25">
      <c r="A1387">
        <v>2310030011</v>
      </c>
      <c r="B1387">
        <v>100</v>
      </c>
      <c r="C1387" t="s">
        <v>6442</v>
      </c>
      <c r="D1387" t="s">
        <v>89</v>
      </c>
      <c r="E1387">
        <v>600</v>
      </c>
      <c r="F1387" t="s">
        <v>6666</v>
      </c>
      <c r="G1387">
        <v>2310030273</v>
      </c>
      <c r="H1387" t="s">
        <v>2157</v>
      </c>
      <c r="I1387" t="s">
        <v>89</v>
      </c>
      <c r="J1387">
        <v>71.294829324499489</v>
      </c>
    </row>
    <row r="1388" spans="1:10" hidden="1" x14ac:dyDescent="0.25">
      <c r="A1388">
        <v>2310030011</v>
      </c>
      <c r="B1388">
        <v>110</v>
      </c>
      <c r="C1388" t="s">
        <v>6442</v>
      </c>
      <c r="D1388" t="s">
        <v>89</v>
      </c>
      <c r="E1388">
        <v>600</v>
      </c>
      <c r="F1388" t="s">
        <v>6666</v>
      </c>
      <c r="G1388">
        <v>2410210017</v>
      </c>
      <c r="H1388" t="s">
        <v>3312</v>
      </c>
      <c r="I1388" t="s">
        <v>89</v>
      </c>
      <c r="J1388">
        <v>9.5059772432665977</v>
      </c>
    </row>
    <row r="1389" spans="1:10" hidden="1" x14ac:dyDescent="0.25">
      <c r="A1389">
        <v>2310030011</v>
      </c>
      <c r="B1389">
        <v>120</v>
      </c>
      <c r="C1389" t="s">
        <v>6442</v>
      </c>
      <c r="D1389" t="s">
        <v>89</v>
      </c>
      <c r="E1389">
        <v>600</v>
      </c>
      <c r="F1389" t="s">
        <v>6666</v>
      </c>
      <c r="G1389">
        <v>2410210003</v>
      </c>
      <c r="H1389" t="s">
        <v>95</v>
      </c>
      <c r="I1389" t="s">
        <v>89</v>
      </c>
      <c r="J1389">
        <v>14.863891689471407</v>
      </c>
    </row>
    <row r="1390" spans="1:10" hidden="1" x14ac:dyDescent="0.25">
      <c r="A1390">
        <v>2310030011</v>
      </c>
      <c r="B1390">
        <v>130</v>
      </c>
      <c r="C1390" t="s">
        <v>6442</v>
      </c>
      <c r="D1390" t="s">
        <v>89</v>
      </c>
      <c r="E1390">
        <v>600</v>
      </c>
      <c r="F1390" t="s">
        <v>6666</v>
      </c>
      <c r="G1390">
        <v>2430810004</v>
      </c>
      <c r="H1390" t="s">
        <v>3630</v>
      </c>
      <c r="I1390" t="s">
        <v>89</v>
      </c>
      <c r="J1390">
        <v>1.8147774737145324</v>
      </c>
    </row>
    <row r="1391" spans="1:10" hidden="1" x14ac:dyDescent="0.25">
      <c r="A1391">
        <v>2310030012</v>
      </c>
      <c r="B1391">
        <v>10</v>
      </c>
      <c r="C1391" t="s">
        <v>6443</v>
      </c>
      <c r="D1391" t="s">
        <v>89</v>
      </c>
      <c r="E1391">
        <v>600</v>
      </c>
      <c r="F1391" t="s">
        <v>6666</v>
      </c>
      <c r="G1391">
        <v>2410220004</v>
      </c>
      <c r="H1391" t="s">
        <v>3314</v>
      </c>
      <c r="I1391" t="s">
        <v>89</v>
      </c>
      <c r="J1391">
        <v>8.5592011412268187E-2</v>
      </c>
    </row>
    <row r="1392" spans="1:10" hidden="1" x14ac:dyDescent="0.25">
      <c r="A1392">
        <v>2310030012</v>
      </c>
      <c r="B1392">
        <v>20</v>
      </c>
      <c r="C1392" t="s">
        <v>6443</v>
      </c>
      <c r="D1392" t="s">
        <v>89</v>
      </c>
      <c r="E1392">
        <v>600</v>
      </c>
      <c r="F1392" t="s">
        <v>6666</v>
      </c>
      <c r="G1392">
        <v>2430850012</v>
      </c>
      <c r="H1392" t="s">
        <v>3638</v>
      </c>
      <c r="I1392" t="s">
        <v>89</v>
      </c>
      <c r="J1392">
        <v>1.4550641940085591</v>
      </c>
    </row>
    <row r="1393" spans="1:10" hidden="1" x14ac:dyDescent="0.25">
      <c r="A1393">
        <v>2310030012</v>
      </c>
      <c r="B1393">
        <v>30</v>
      </c>
      <c r="C1393" t="s">
        <v>6443</v>
      </c>
      <c r="D1393" t="s">
        <v>89</v>
      </c>
      <c r="E1393">
        <v>600</v>
      </c>
      <c r="F1393" t="s">
        <v>6666</v>
      </c>
      <c r="G1393">
        <v>2410210019</v>
      </c>
      <c r="H1393" t="s">
        <v>113</v>
      </c>
      <c r="I1393" t="s">
        <v>89</v>
      </c>
      <c r="J1393">
        <v>14.978601997146933</v>
      </c>
    </row>
    <row r="1394" spans="1:10" hidden="1" x14ac:dyDescent="0.25">
      <c r="A1394">
        <v>2310030012</v>
      </c>
      <c r="B1394">
        <v>40</v>
      </c>
      <c r="C1394" t="s">
        <v>6443</v>
      </c>
      <c r="D1394" t="s">
        <v>89</v>
      </c>
      <c r="E1394">
        <v>600</v>
      </c>
      <c r="F1394" t="s">
        <v>6666</v>
      </c>
      <c r="G1394">
        <v>2430880022</v>
      </c>
      <c r="H1394" t="s">
        <v>115</v>
      </c>
      <c r="I1394" t="s">
        <v>89</v>
      </c>
      <c r="J1394">
        <v>2.0542082738944365</v>
      </c>
    </row>
    <row r="1395" spans="1:10" hidden="1" x14ac:dyDescent="0.25">
      <c r="A1395">
        <v>2310030012</v>
      </c>
      <c r="B1395">
        <v>50</v>
      </c>
      <c r="C1395" t="s">
        <v>6443</v>
      </c>
      <c r="D1395" t="s">
        <v>89</v>
      </c>
      <c r="E1395">
        <v>600</v>
      </c>
      <c r="F1395" t="s">
        <v>6666</v>
      </c>
      <c r="G1395">
        <v>2430530010</v>
      </c>
      <c r="H1395" t="s">
        <v>3577</v>
      </c>
      <c r="I1395" t="s">
        <v>89</v>
      </c>
      <c r="J1395">
        <v>29.871611982881596</v>
      </c>
    </row>
    <row r="1396" spans="1:10" hidden="1" x14ac:dyDescent="0.25">
      <c r="A1396">
        <v>2310030012</v>
      </c>
      <c r="B1396">
        <v>60</v>
      </c>
      <c r="C1396" t="s">
        <v>6443</v>
      </c>
      <c r="D1396" t="s">
        <v>89</v>
      </c>
      <c r="E1396">
        <v>600</v>
      </c>
      <c r="F1396" t="s">
        <v>6666</v>
      </c>
      <c r="G1396">
        <v>2430580001</v>
      </c>
      <c r="H1396" t="s">
        <v>3584</v>
      </c>
      <c r="I1396" t="s">
        <v>89</v>
      </c>
      <c r="J1396">
        <v>19.087018544935805</v>
      </c>
    </row>
    <row r="1397" spans="1:10" hidden="1" x14ac:dyDescent="0.25">
      <c r="A1397">
        <v>2310030012</v>
      </c>
      <c r="B1397">
        <v>70</v>
      </c>
      <c r="C1397" t="s">
        <v>6443</v>
      </c>
      <c r="D1397" t="s">
        <v>89</v>
      </c>
      <c r="E1397">
        <v>600</v>
      </c>
      <c r="F1397" t="s">
        <v>6666</v>
      </c>
      <c r="G1397">
        <v>2430450001</v>
      </c>
      <c r="H1397" t="s">
        <v>93</v>
      </c>
      <c r="I1397" t="s">
        <v>89</v>
      </c>
      <c r="J1397">
        <v>29.957203994293867</v>
      </c>
    </row>
    <row r="1398" spans="1:10" hidden="1" x14ac:dyDescent="0.25">
      <c r="A1398">
        <v>2310030012</v>
      </c>
      <c r="B1398">
        <v>80</v>
      </c>
      <c r="C1398" t="s">
        <v>6443</v>
      </c>
      <c r="D1398" t="s">
        <v>89</v>
      </c>
      <c r="E1398">
        <v>600</v>
      </c>
      <c r="F1398" t="s">
        <v>6666</v>
      </c>
      <c r="G1398">
        <v>2430390013</v>
      </c>
      <c r="H1398" t="s">
        <v>3567</v>
      </c>
      <c r="I1398" t="s">
        <v>89</v>
      </c>
      <c r="J1398">
        <v>8.3000000000000007</v>
      </c>
    </row>
    <row r="1399" spans="1:10" hidden="1" x14ac:dyDescent="0.25">
      <c r="A1399">
        <v>2310030012</v>
      </c>
      <c r="B1399">
        <v>90</v>
      </c>
      <c r="C1399" t="s">
        <v>6443</v>
      </c>
      <c r="D1399" t="s">
        <v>89</v>
      </c>
      <c r="E1399">
        <v>600</v>
      </c>
      <c r="F1399" t="s">
        <v>6666</v>
      </c>
      <c r="G1399">
        <v>2310030273</v>
      </c>
      <c r="H1399" t="s">
        <v>2157</v>
      </c>
      <c r="I1399" t="s">
        <v>89</v>
      </c>
      <c r="J1399">
        <v>71.811697574893017</v>
      </c>
    </row>
    <row r="1400" spans="1:10" hidden="1" x14ac:dyDescent="0.25">
      <c r="A1400">
        <v>2310030012</v>
      </c>
      <c r="B1400">
        <v>100</v>
      </c>
      <c r="C1400" t="s">
        <v>6443</v>
      </c>
      <c r="D1400" t="s">
        <v>89</v>
      </c>
      <c r="E1400">
        <v>600</v>
      </c>
      <c r="F1400" t="s">
        <v>6666</v>
      </c>
      <c r="G1400">
        <v>2410210017</v>
      </c>
      <c r="H1400" t="s">
        <v>3312</v>
      </c>
      <c r="I1400" t="s">
        <v>89</v>
      </c>
      <c r="J1400">
        <v>9.4151212553495007</v>
      </c>
    </row>
    <row r="1401" spans="1:10" hidden="1" x14ac:dyDescent="0.25">
      <c r="A1401">
        <v>2310030012</v>
      </c>
      <c r="B1401">
        <v>110</v>
      </c>
      <c r="C1401" t="s">
        <v>6443</v>
      </c>
      <c r="D1401" t="s">
        <v>89</v>
      </c>
      <c r="E1401">
        <v>600</v>
      </c>
      <c r="F1401" t="s">
        <v>6666</v>
      </c>
      <c r="G1401">
        <v>2410210003</v>
      </c>
      <c r="H1401" t="s">
        <v>95</v>
      </c>
      <c r="I1401" t="s">
        <v>89</v>
      </c>
      <c r="J1401">
        <v>14.978601997146933</v>
      </c>
    </row>
    <row r="1402" spans="1:10" hidden="1" x14ac:dyDescent="0.25">
      <c r="A1402">
        <v>2310030012</v>
      </c>
      <c r="B1402">
        <v>120</v>
      </c>
      <c r="C1402" t="s">
        <v>6443</v>
      </c>
      <c r="D1402" t="s">
        <v>89</v>
      </c>
      <c r="E1402">
        <v>600</v>
      </c>
      <c r="F1402" t="s">
        <v>6666</v>
      </c>
      <c r="G1402">
        <v>2430810004</v>
      </c>
      <c r="H1402" t="s">
        <v>3630</v>
      </c>
      <c r="I1402" t="s">
        <v>89</v>
      </c>
      <c r="J1402">
        <v>1.7974322396576321</v>
      </c>
    </row>
    <row r="1403" spans="1:10" hidden="1" x14ac:dyDescent="0.25">
      <c r="A1403">
        <v>2310030013</v>
      </c>
      <c r="B1403">
        <v>10</v>
      </c>
      <c r="C1403" t="s">
        <v>6444</v>
      </c>
      <c r="D1403" t="s">
        <v>89</v>
      </c>
      <c r="E1403">
        <v>600</v>
      </c>
      <c r="F1403" t="s">
        <v>6666</v>
      </c>
      <c r="G1403">
        <v>2410220004</v>
      </c>
      <c r="H1403" t="s">
        <v>3314</v>
      </c>
      <c r="I1403" t="s">
        <v>89</v>
      </c>
      <c r="J1403">
        <v>8.6107921928817457E-2</v>
      </c>
    </row>
    <row r="1404" spans="1:10" hidden="1" x14ac:dyDescent="0.25">
      <c r="A1404">
        <v>2310030013</v>
      </c>
      <c r="B1404">
        <v>20</v>
      </c>
      <c r="C1404" t="s">
        <v>6444</v>
      </c>
      <c r="D1404" t="s">
        <v>89</v>
      </c>
      <c r="E1404">
        <v>600</v>
      </c>
      <c r="F1404" t="s">
        <v>6666</v>
      </c>
      <c r="G1404">
        <v>2430850012</v>
      </c>
      <c r="H1404" t="s">
        <v>3638</v>
      </c>
      <c r="I1404" t="s">
        <v>89</v>
      </c>
      <c r="J1404">
        <v>1.4638346727898968</v>
      </c>
    </row>
    <row r="1405" spans="1:10" hidden="1" x14ac:dyDescent="0.25">
      <c r="A1405">
        <v>2310030013</v>
      </c>
      <c r="B1405">
        <v>30</v>
      </c>
      <c r="C1405" t="s">
        <v>6444</v>
      </c>
      <c r="D1405" t="s">
        <v>89</v>
      </c>
      <c r="E1405">
        <v>600</v>
      </c>
      <c r="F1405" t="s">
        <v>6666</v>
      </c>
      <c r="G1405">
        <v>2410210019</v>
      </c>
      <c r="H1405" t="s">
        <v>113</v>
      </c>
      <c r="I1405" t="s">
        <v>89</v>
      </c>
      <c r="J1405">
        <v>15.068886337543054</v>
      </c>
    </row>
    <row r="1406" spans="1:10" hidden="1" x14ac:dyDescent="0.25">
      <c r="A1406">
        <v>2310030013</v>
      </c>
      <c r="B1406">
        <v>40</v>
      </c>
      <c r="C1406" t="s">
        <v>6444</v>
      </c>
      <c r="D1406" t="s">
        <v>89</v>
      </c>
      <c r="E1406">
        <v>600</v>
      </c>
      <c r="F1406" t="s">
        <v>6666</v>
      </c>
      <c r="G1406">
        <v>2430880022</v>
      </c>
      <c r="H1406" t="s">
        <v>115</v>
      </c>
      <c r="I1406" t="s">
        <v>89</v>
      </c>
      <c r="J1406">
        <v>2.5832376578645238</v>
      </c>
    </row>
    <row r="1407" spans="1:10" hidden="1" x14ac:dyDescent="0.25">
      <c r="A1407">
        <v>2310030013</v>
      </c>
      <c r="B1407">
        <v>50</v>
      </c>
      <c r="C1407" t="s">
        <v>6444</v>
      </c>
      <c r="D1407" t="s">
        <v>89</v>
      </c>
      <c r="E1407">
        <v>600</v>
      </c>
      <c r="F1407" t="s">
        <v>6666</v>
      </c>
      <c r="G1407">
        <v>2430530010</v>
      </c>
      <c r="H1407" t="s">
        <v>3577</v>
      </c>
      <c r="I1407" t="s">
        <v>89</v>
      </c>
      <c r="J1407">
        <v>30.05166475315729</v>
      </c>
    </row>
    <row r="1408" spans="1:10" hidden="1" x14ac:dyDescent="0.25">
      <c r="A1408">
        <v>2310030013</v>
      </c>
      <c r="B1408">
        <v>60</v>
      </c>
      <c r="C1408" t="s">
        <v>6444</v>
      </c>
      <c r="D1408" t="s">
        <v>89</v>
      </c>
      <c r="E1408">
        <v>600</v>
      </c>
      <c r="F1408" t="s">
        <v>6666</v>
      </c>
      <c r="G1408">
        <v>2430710001</v>
      </c>
      <c r="H1408" t="s">
        <v>3614</v>
      </c>
      <c r="I1408" t="s">
        <v>89</v>
      </c>
      <c r="J1408">
        <v>13.777267508610793</v>
      </c>
    </row>
    <row r="1409" spans="1:10" hidden="1" x14ac:dyDescent="0.25">
      <c r="A1409">
        <v>2310030013</v>
      </c>
      <c r="B1409">
        <v>70</v>
      </c>
      <c r="C1409" t="s">
        <v>6444</v>
      </c>
      <c r="D1409" t="s">
        <v>89</v>
      </c>
      <c r="E1409">
        <v>600</v>
      </c>
      <c r="F1409" t="s">
        <v>6666</v>
      </c>
      <c r="G1409">
        <v>2430450001</v>
      </c>
      <c r="H1409" t="s">
        <v>93</v>
      </c>
      <c r="I1409" t="s">
        <v>89</v>
      </c>
      <c r="J1409">
        <v>30.05166475315729</v>
      </c>
    </row>
    <row r="1410" spans="1:10" hidden="1" x14ac:dyDescent="0.25">
      <c r="A1410">
        <v>2310030013</v>
      </c>
      <c r="B1410">
        <v>80</v>
      </c>
      <c r="C1410" t="s">
        <v>6444</v>
      </c>
      <c r="D1410" t="s">
        <v>89</v>
      </c>
      <c r="E1410">
        <v>600</v>
      </c>
      <c r="F1410" t="s">
        <v>6666</v>
      </c>
      <c r="G1410">
        <v>2430390013</v>
      </c>
      <c r="H1410" t="s">
        <v>3567</v>
      </c>
      <c r="I1410" t="s">
        <v>89</v>
      </c>
      <c r="J1410">
        <v>8.35</v>
      </c>
    </row>
    <row r="1411" spans="1:10" hidden="1" x14ac:dyDescent="0.25">
      <c r="A1411">
        <v>2310030013</v>
      </c>
      <c r="B1411">
        <v>90</v>
      </c>
      <c r="C1411" t="s">
        <v>6444</v>
      </c>
      <c r="D1411" t="s">
        <v>89</v>
      </c>
      <c r="E1411">
        <v>600</v>
      </c>
      <c r="F1411" t="s">
        <v>6666</v>
      </c>
      <c r="G1411">
        <v>2310030273</v>
      </c>
      <c r="H1411" t="s">
        <v>2157</v>
      </c>
      <c r="I1411" t="s">
        <v>89</v>
      </c>
      <c r="J1411">
        <v>72.244546498277856</v>
      </c>
    </row>
    <row r="1412" spans="1:10" hidden="1" x14ac:dyDescent="0.25">
      <c r="A1412">
        <v>2310030013</v>
      </c>
      <c r="B1412">
        <v>100</v>
      </c>
      <c r="C1412" t="s">
        <v>6444</v>
      </c>
      <c r="D1412" t="s">
        <v>89</v>
      </c>
      <c r="E1412">
        <v>600</v>
      </c>
      <c r="F1412" t="s">
        <v>6666</v>
      </c>
      <c r="G1412">
        <v>2410210017</v>
      </c>
      <c r="H1412" t="s">
        <v>3312</v>
      </c>
      <c r="I1412" t="s">
        <v>89</v>
      </c>
      <c r="J1412">
        <v>9.4718714121699197</v>
      </c>
    </row>
    <row r="1413" spans="1:10" hidden="1" x14ac:dyDescent="0.25">
      <c r="A1413">
        <v>2310030013</v>
      </c>
      <c r="B1413">
        <v>110</v>
      </c>
      <c r="C1413" t="s">
        <v>6444</v>
      </c>
      <c r="D1413" t="s">
        <v>89</v>
      </c>
      <c r="E1413">
        <v>600</v>
      </c>
      <c r="F1413" t="s">
        <v>6666</v>
      </c>
      <c r="G1413">
        <v>2410210003</v>
      </c>
      <c r="H1413" t="s">
        <v>95</v>
      </c>
      <c r="I1413" t="s">
        <v>89</v>
      </c>
      <c r="J1413">
        <v>15.068886337543054</v>
      </c>
    </row>
    <row r="1414" spans="1:10" hidden="1" x14ac:dyDescent="0.25">
      <c r="A1414">
        <v>2310030013</v>
      </c>
      <c r="B1414">
        <v>120</v>
      </c>
      <c r="C1414" t="s">
        <v>6444</v>
      </c>
      <c r="D1414" t="s">
        <v>89</v>
      </c>
      <c r="E1414">
        <v>600</v>
      </c>
      <c r="F1414" t="s">
        <v>6666</v>
      </c>
      <c r="G1414">
        <v>2430810004</v>
      </c>
      <c r="H1414" t="s">
        <v>3630</v>
      </c>
      <c r="I1414" t="s">
        <v>89</v>
      </c>
      <c r="J1414">
        <v>1.8082663605051665</v>
      </c>
    </row>
    <row r="1415" spans="1:10" hidden="1" x14ac:dyDescent="0.25">
      <c r="A1415">
        <v>2310030015</v>
      </c>
      <c r="B1415">
        <v>10</v>
      </c>
      <c r="C1415" t="s">
        <v>2130</v>
      </c>
      <c r="D1415" t="s">
        <v>89</v>
      </c>
      <c r="E1415">
        <v>906</v>
      </c>
      <c r="F1415" t="s">
        <v>6666</v>
      </c>
      <c r="G1415">
        <v>2410220004</v>
      </c>
      <c r="H1415" t="s">
        <v>3314</v>
      </c>
      <c r="I1415" t="s">
        <v>89</v>
      </c>
      <c r="J1415">
        <v>0.27884666666666669</v>
      </c>
    </row>
    <row r="1416" spans="1:10" hidden="1" x14ac:dyDescent="0.25">
      <c r="A1416">
        <v>2310030015</v>
      </c>
      <c r="B1416">
        <v>20</v>
      </c>
      <c r="C1416" t="s">
        <v>2130</v>
      </c>
      <c r="D1416" t="s">
        <v>89</v>
      </c>
      <c r="E1416">
        <v>906</v>
      </c>
      <c r="F1416" t="s">
        <v>6666</v>
      </c>
      <c r="G1416">
        <v>2430850012</v>
      </c>
      <c r="H1416" t="s">
        <v>3638</v>
      </c>
      <c r="I1416" t="s">
        <v>89</v>
      </c>
      <c r="J1416">
        <v>1.115</v>
      </c>
    </row>
    <row r="1417" spans="1:10" hidden="1" x14ac:dyDescent="0.25">
      <c r="A1417">
        <v>2310030015</v>
      </c>
      <c r="B1417">
        <v>30</v>
      </c>
      <c r="C1417" t="s">
        <v>2130</v>
      </c>
      <c r="D1417" t="s">
        <v>89</v>
      </c>
      <c r="E1417">
        <v>906</v>
      </c>
      <c r="F1417" t="s">
        <v>6666</v>
      </c>
      <c r="G1417">
        <v>2430850013</v>
      </c>
      <c r="H1417" t="s">
        <v>3639</v>
      </c>
      <c r="I1417" t="s">
        <v>89</v>
      </c>
      <c r="J1417">
        <v>3.025033333333333</v>
      </c>
    </row>
    <row r="1418" spans="1:10" hidden="1" x14ac:dyDescent="0.25">
      <c r="A1418">
        <v>2310030015</v>
      </c>
      <c r="B1418">
        <v>40</v>
      </c>
      <c r="C1418" t="s">
        <v>2130</v>
      </c>
      <c r="D1418" t="s">
        <v>89</v>
      </c>
      <c r="E1418">
        <v>906</v>
      </c>
      <c r="F1418" t="s">
        <v>6666</v>
      </c>
      <c r="G1418">
        <v>2410210019</v>
      </c>
      <c r="H1418" t="s">
        <v>113</v>
      </c>
      <c r="I1418" t="s">
        <v>89</v>
      </c>
      <c r="J1418">
        <v>2.61</v>
      </c>
    </row>
    <row r="1419" spans="1:10" hidden="1" x14ac:dyDescent="0.25">
      <c r="A1419">
        <v>2310030015</v>
      </c>
      <c r="B1419">
        <v>50</v>
      </c>
      <c r="C1419" t="s">
        <v>2130</v>
      </c>
      <c r="D1419" t="s">
        <v>89</v>
      </c>
      <c r="E1419">
        <v>906</v>
      </c>
      <c r="F1419" t="s">
        <v>6666</v>
      </c>
      <c r="G1419">
        <v>2430880022</v>
      </c>
      <c r="H1419" t="s">
        <v>115</v>
      </c>
      <c r="I1419" t="s">
        <v>89</v>
      </c>
      <c r="J1419">
        <v>4.32</v>
      </c>
    </row>
    <row r="1420" spans="1:10" hidden="1" x14ac:dyDescent="0.25">
      <c r="A1420">
        <v>2310030015</v>
      </c>
      <c r="B1420">
        <v>60</v>
      </c>
      <c r="C1420" t="s">
        <v>2130</v>
      </c>
      <c r="D1420" t="s">
        <v>89</v>
      </c>
      <c r="E1420">
        <v>906</v>
      </c>
      <c r="F1420" t="s">
        <v>6666</v>
      </c>
      <c r="G1420">
        <v>2430530010</v>
      </c>
      <c r="H1420" t="s">
        <v>3577</v>
      </c>
      <c r="I1420" t="s">
        <v>89</v>
      </c>
      <c r="J1420">
        <v>288.44400000000002</v>
      </c>
    </row>
    <row r="1421" spans="1:10" hidden="1" x14ac:dyDescent="0.25">
      <c r="A1421">
        <v>2310030015</v>
      </c>
      <c r="B1421">
        <v>70</v>
      </c>
      <c r="C1421" t="s">
        <v>2130</v>
      </c>
      <c r="D1421" t="s">
        <v>89</v>
      </c>
      <c r="E1421">
        <v>906</v>
      </c>
      <c r="F1421" t="s">
        <v>6666</v>
      </c>
      <c r="G1421">
        <v>2430580001</v>
      </c>
      <c r="H1421" t="s">
        <v>3584</v>
      </c>
      <c r="I1421" t="s">
        <v>89</v>
      </c>
      <c r="J1421">
        <v>27.041079999999994</v>
      </c>
    </row>
    <row r="1422" spans="1:10" hidden="1" x14ac:dyDescent="0.25">
      <c r="A1422">
        <v>2310030015</v>
      </c>
      <c r="B1422">
        <v>80</v>
      </c>
      <c r="C1422" t="s">
        <v>2130</v>
      </c>
      <c r="D1422" t="s">
        <v>89</v>
      </c>
      <c r="E1422">
        <v>906</v>
      </c>
      <c r="F1422" t="s">
        <v>6666</v>
      </c>
      <c r="G1422">
        <v>2430350001</v>
      </c>
      <c r="H1422" t="s">
        <v>3559</v>
      </c>
      <c r="I1422" t="s">
        <v>89</v>
      </c>
      <c r="J1422">
        <v>3.6240000000000001</v>
      </c>
    </row>
    <row r="1423" spans="1:10" hidden="1" x14ac:dyDescent="0.25">
      <c r="A1423">
        <v>2310030015</v>
      </c>
      <c r="B1423">
        <v>90</v>
      </c>
      <c r="C1423" t="s">
        <v>2130</v>
      </c>
      <c r="D1423" t="s">
        <v>89</v>
      </c>
      <c r="E1423">
        <v>906</v>
      </c>
      <c r="F1423" t="s">
        <v>6666</v>
      </c>
      <c r="G1423">
        <v>2430390013</v>
      </c>
      <c r="H1423" t="s">
        <v>3567</v>
      </c>
      <c r="I1423" t="s">
        <v>89</v>
      </c>
      <c r="J1423">
        <v>8.2729999999999997</v>
      </c>
    </row>
    <row r="1424" spans="1:10" hidden="1" x14ac:dyDescent="0.25">
      <c r="A1424">
        <v>2310030015</v>
      </c>
      <c r="B1424">
        <v>100</v>
      </c>
      <c r="C1424" t="s">
        <v>2130</v>
      </c>
      <c r="D1424" t="s">
        <v>89</v>
      </c>
      <c r="E1424">
        <v>906</v>
      </c>
      <c r="F1424" t="s">
        <v>6666</v>
      </c>
      <c r="G1424">
        <v>2310030273</v>
      </c>
      <c r="H1424" t="s">
        <v>2157</v>
      </c>
      <c r="I1424" t="s">
        <v>89</v>
      </c>
      <c r="J1424">
        <v>27.041079999999994</v>
      </c>
    </row>
    <row r="1425" spans="1:10" hidden="1" x14ac:dyDescent="0.25">
      <c r="A1425">
        <v>2310030015</v>
      </c>
      <c r="B1425">
        <v>110</v>
      </c>
      <c r="C1425" t="s">
        <v>2130</v>
      </c>
      <c r="D1425" t="s">
        <v>89</v>
      </c>
      <c r="E1425">
        <v>906</v>
      </c>
      <c r="F1425" t="s">
        <v>6666</v>
      </c>
      <c r="G1425">
        <v>2410210003</v>
      </c>
      <c r="H1425" t="s">
        <v>95</v>
      </c>
      <c r="I1425" t="s">
        <v>89</v>
      </c>
      <c r="J1425">
        <v>20.280306666666668</v>
      </c>
    </row>
    <row r="1426" spans="1:10" hidden="1" x14ac:dyDescent="0.25">
      <c r="A1426">
        <v>2310030015</v>
      </c>
      <c r="B1426">
        <v>120</v>
      </c>
      <c r="C1426" t="s">
        <v>2130</v>
      </c>
      <c r="D1426" t="s">
        <v>89</v>
      </c>
      <c r="E1426">
        <v>906</v>
      </c>
      <c r="F1426" t="s">
        <v>6666</v>
      </c>
      <c r="G1426">
        <v>2430810004</v>
      </c>
      <c r="H1426" t="s">
        <v>3630</v>
      </c>
      <c r="I1426" t="s">
        <v>89</v>
      </c>
      <c r="J1426">
        <v>2.1140000000000003</v>
      </c>
    </row>
    <row r="1427" spans="1:10" hidden="1" x14ac:dyDescent="0.25">
      <c r="A1427">
        <v>2310030015</v>
      </c>
      <c r="B1427">
        <v>130</v>
      </c>
      <c r="C1427" t="s">
        <v>2130</v>
      </c>
      <c r="D1427" t="s">
        <v>89</v>
      </c>
      <c r="E1427">
        <v>906</v>
      </c>
      <c r="F1427" t="s">
        <v>6666</v>
      </c>
      <c r="G1427">
        <v>2430870004</v>
      </c>
      <c r="H1427" t="s">
        <v>3650</v>
      </c>
      <c r="I1427" t="s">
        <v>89</v>
      </c>
      <c r="J1427">
        <v>0.46004666666666671</v>
      </c>
    </row>
    <row r="1428" spans="1:10" hidden="1" x14ac:dyDescent="0.25">
      <c r="A1428">
        <v>2310030016</v>
      </c>
      <c r="B1428">
        <v>10</v>
      </c>
      <c r="C1428" t="s">
        <v>2131</v>
      </c>
      <c r="D1428" t="s">
        <v>89</v>
      </c>
      <c r="E1428">
        <v>906</v>
      </c>
      <c r="F1428" t="s">
        <v>6666</v>
      </c>
      <c r="G1428">
        <v>2410220004</v>
      </c>
      <c r="H1428" t="s">
        <v>3314</v>
      </c>
      <c r="I1428" t="s">
        <v>89</v>
      </c>
      <c r="J1428">
        <v>0.27884666666666674</v>
      </c>
    </row>
    <row r="1429" spans="1:10" hidden="1" x14ac:dyDescent="0.25">
      <c r="A1429">
        <v>2310030016</v>
      </c>
      <c r="B1429">
        <v>20</v>
      </c>
      <c r="C1429" t="s">
        <v>2131</v>
      </c>
      <c r="D1429" t="s">
        <v>89</v>
      </c>
      <c r="E1429">
        <v>906</v>
      </c>
      <c r="F1429" t="s">
        <v>6666</v>
      </c>
      <c r="G1429">
        <v>2430850012</v>
      </c>
      <c r="H1429" t="s">
        <v>3638</v>
      </c>
      <c r="I1429" t="s">
        <v>89</v>
      </c>
      <c r="J1429">
        <v>1.115386666666667</v>
      </c>
    </row>
    <row r="1430" spans="1:10" hidden="1" x14ac:dyDescent="0.25">
      <c r="A1430">
        <v>2310030016</v>
      </c>
      <c r="B1430">
        <v>30</v>
      </c>
      <c r="C1430" t="s">
        <v>2131</v>
      </c>
      <c r="D1430" t="s">
        <v>89</v>
      </c>
      <c r="E1430">
        <v>906</v>
      </c>
      <c r="F1430" t="s">
        <v>6666</v>
      </c>
      <c r="G1430">
        <v>2430850013</v>
      </c>
      <c r="H1430" t="s">
        <v>3639</v>
      </c>
      <c r="I1430" t="s">
        <v>89</v>
      </c>
      <c r="J1430">
        <v>3.0663066666666672</v>
      </c>
    </row>
    <row r="1431" spans="1:10" hidden="1" x14ac:dyDescent="0.25">
      <c r="A1431">
        <v>2310030016</v>
      </c>
      <c r="B1431">
        <v>40</v>
      </c>
      <c r="C1431" t="s">
        <v>2131</v>
      </c>
      <c r="D1431" t="s">
        <v>89</v>
      </c>
      <c r="E1431">
        <v>906</v>
      </c>
      <c r="F1431" t="s">
        <v>6666</v>
      </c>
      <c r="G1431">
        <v>2410210019</v>
      </c>
      <c r="H1431" t="s">
        <v>113</v>
      </c>
      <c r="I1431" t="s">
        <v>89</v>
      </c>
      <c r="J1431">
        <v>2.4673400000000005</v>
      </c>
    </row>
    <row r="1432" spans="1:10" hidden="1" x14ac:dyDescent="0.25">
      <c r="A1432">
        <v>2310030016</v>
      </c>
      <c r="B1432">
        <v>50</v>
      </c>
      <c r="C1432" t="s">
        <v>2131</v>
      </c>
      <c r="D1432" t="s">
        <v>89</v>
      </c>
      <c r="E1432">
        <v>906</v>
      </c>
      <c r="F1432" t="s">
        <v>6666</v>
      </c>
      <c r="G1432">
        <v>2430880022</v>
      </c>
      <c r="H1432" t="s">
        <v>115</v>
      </c>
      <c r="I1432" t="s">
        <v>89</v>
      </c>
      <c r="J1432">
        <v>5.327</v>
      </c>
    </row>
    <row r="1433" spans="1:10" hidden="1" x14ac:dyDescent="0.25">
      <c r="A1433">
        <v>2310030016</v>
      </c>
      <c r="B1433">
        <v>60</v>
      </c>
      <c r="C1433" t="s">
        <v>2131</v>
      </c>
      <c r="D1433" t="s">
        <v>89</v>
      </c>
      <c r="E1433">
        <v>906</v>
      </c>
      <c r="F1433" t="s">
        <v>6666</v>
      </c>
      <c r="G1433">
        <v>2430530010</v>
      </c>
      <c r="H1433" t="s">
        <v>3577</v>
      </c>
      <c r="I1433" t="s">
        <v>89</v>
      </c>
      <c r="J1433">
        <v>294.10169333333334</v>
      </c>
    </row>
    <row r="1434" spans="1:10" hidden="1" x14ac:dyDescent="0.25">
      <c r="A1434">
        <v>2310030016</v>
      </c>
      <c r="B1434">
        <v>70</v>
      </c>
      <c r="C1434" t="s">
        <v>2131</v>
      </c>
      <c r="D1434" t="s">
        <v>89</v>
      </c>
      <c r="E1434">
        <v>906</v>
      </c>
      <c r="F1434" t="s">
        <v>6666</v>
      </c>
      <c r="G1434">
        <v>2430620001</v>
      </c>
      <c r="H1434" t="s">
        <v>3590</v>
      </c>
      <c r="I1434" t="s">
        <v>89</v>
      </c>
      <c r="J1434">
        <v>15.471460000000002</v>
      </c>
    </row>
    <row r="1435" spans="1:10" hidden="1" x14ac:dyDescent="0.25">
      <c r="A1435">
        <v>2310030016</v>
      </c>
      <c r="B1435">
        <v>80</v>
      </c>
      <c r="C1435" t="s">
        <v>2131</v>
      </c>
      <c r="D1435" t="s">
        <v>89</v>
      </c>
      <c r="E1435">
        <v>906</v>
      </c>
      <c r="F1435" t="s">
        <v>6666</v>
      </c>
      <c r="G1435">
        <v>2430350001</v>
      </c>
      <c r="H1435" t="s">
        <v>3559</v>
      </c>
      <c r="I1435" t="s">
        <v>89</v>
      </c>
      <c r="J1435">
        <v>4.0981400000000008</v>
      </c>
    </row>
    <row r="1436" spans="1:10" hidden="1" x14ac:dyDescent="0.25">
      <c r="A1436">
        <v>2310030016</v>
      </c>
      <c r="B1436">
        <v>90</v>
      </c>
      <c r="C1436" t="s">
        <v>2131</v>
      </c>
      <c r="D1436" t="s">
        <v>89</v>
      </c>
      <c r="E1436">
        <v>906</v>
      </c>
      <c r="F1436" t="s">
        <v>6666</v>
      </c>
      <c r="G1436">
        <v>2430450001</v>
      </c>
      <c r="H1436" t="s">
        <v>93</v>
      </c>
      <c r="I1436" t="s">
        <v>89</v>
      </c>
      <c r="J1436">
        <v>10.872000000000002</v>
      </c>
    </row>
    <row r="1437" spans="1:10" hidden="1" x14ac:dyDescent="0.25">
      <c r="A1437">
        <v>2310030016</v>
      </c>
      <c r="B1437">
        <v>100</v>
      </c>
      <c r="C1437" t="s">
        <v>2131</v>
      </c>
      <c r="D1437" t="s">
        <v>89</v>
      </c>
      <c r="E1437">
        <v>906</v>
      </c>
      <c r="F1437" t="s">
        <v>6666</v>
      </c>
      <c r="G1437">
        <v>2430390013</v>
      </c>
      <c r="H1437" t="s">
        <v>3567</v>
      </c>
      <c r="I1437" t="s">
        <v>89</v>
      </c>
      <c r="J1437">
        <v>8.1450000000000014</v>
      </c>
    </row>
    <row r="1438" spans="1:10" hidden="1" x14ac:dyDescent="0.25">
      <c r="A1438">
        <v>2310030016</v>
      </c>
      <c r="B1438">
        <v>110</v>
      </c>
      <c r="C1438" t="s">
        <v>2131</v>
      </c>
      <c r="D1438" t="s">
        <v>89</v>
      </c>
      <c r="E1438">
        <v>906</v>
      </c>
      <c r="F1438" t="s">
        <v>6666</v>
      </c>
      <c r="G1438">
        <v>2310030273</v>
      </c>
      <c r="H1438" t="s">
        <v>2157</v>
      </c>
      <c r="I1438" t="s">
        <v>89</v>
      </c>
      <c r="J1438">
        <v>27.165906666666668</v>
      </c>
    </row>
    <row r="1439" spans="1:10" hidden="1" x14ac:dyDescent="0.25">
      <c r="A1439">
        <v>2310030016</v>
      </c>
      <c r="B1439">
        <v>120</v>
      </c>
      <c r="C1439" t="s">
        <v>2131</v>
      </c>
      <c r="D1439" t="s">
        <v>89</v>
      </c>
      <c r="E1439">
        <v>906</v>
      </c>
      <c r="F1439" t="s">
        <v>6666</v>
      </c>
      <c r="G1439">
        <v>2430600005</v>
      </c>
      <c r="H1439" t="s">
        <v>3587</v>
      </c>
      <c r="I1439" t="s">
        <v>89</v>
      </c>
      <c r="J1439">
        <v>0.69661333333333342</v>
      </c>
    </row>
    <row r="1440" spans="1:10" hidden="1" x14ac:dyDescent="0.25">
      <c r="A1440">
        <v>2310030016</v>
      </c>
      <c r="B1440">
        <v>130</v>
      </c>
      <c r="C1440" t="s">
        <v>2131</v>
      </c>
      <c r="D1440" t="s">
        <v>89</v>
      </c>
      <c r="E1440">
        <v>906</v>
      </c>
      <c r="F1440" t="s">
        <v>6666</v>
      </c>
      <c r="G1440">
        <v>2410210003</v>
      </c>
      <c r="H1440" t="s">
        <v>95</v>
      </c>
      <c r="I1440" t="s">
        <v>89</v>
      </c>
      <c r="J1440">
        <v>16.725766666666669</v>
      </c>
    </row>
    <row r="1441" spans="1:10" hidden="1" x14ac:dyDescent="0.25">
      <c r="A1441">
        <v>2310030016</v>
      </c>
      <c r="B1441">
        <v>140</v>
      </c>
      <c r="C1441" t="s">
        <v>2131</v>
      </c>
      <c r="D1441" t="s">
        <v>89</v>
      </c>
      <c r="E1441">
        <v>906</v>
      </c>
      <c r="F1441" t="s">
        <v>6666</v>
      </c>
      <c r="G1441">
        <v>2430810004</v>
      </c>
      <c r="H1441" t="s">
        <v>3630</v>
      </c>
      <c r="I1441" t="s">
        <v>89</v>
      </c>
      <c r="J1441">
        <v>2.0133333333333336</v>
      </c>
    </row>
    <row r="1442" spans="1:10" hidden="1" x14ac:dyDescent="0.25">
      <c r="A1442">
        <v>2310030016</v>
      </c>
      <c r="B1442">
        <v>150</v>
      </c>
      <c r="C1442" t="s">
        <v>2131</v>
      </c>
      <c r="D1442" t="s">
        <v>89</v>
      </c>
      <c r="E1442">
        <v>906</v>
      </c>
      <c r="F1442" t="s">
        <v>6666</v>
      </c>
      <c r="G1442">
        <v>2430870004</v>
      </c>
      <c r="H1442" t="s">
        <v>3650</v>
      </c>
      <c r="I1442" t="s">
        <v>89</v>
      </c>
      <c r="J1442">
        <v>0.46004666666666677</v>
      </c>
    </row>
    <row r="1443" spans="1:10" hidden="1" x14ac:dyDescent="0.25">
      <c r="A1443">
        <v>2310030017</v>
      </c>
      <c r="B1443">
        <v>10</v>
      </c>
      <c r="C1443" t="s">
        <v>2132</v>
      </c>
      <c r="D1443" t="s">
        <v>89</v>
      </c>
      <c r="E1443">
        <v>906</v>
      </c>
      <c r="F1443" t="s">
        <v>6666</v>
      </c>
      <c r="G1443">
        <v>2410220004</v>
      </c>
      <c r="H1443" t="s">
        <v>3314</v>
      </c>
      <c r="I1443" t="s">
        <v>89</v>
      </c>
      <c r="J1443">
        <v>0.27899999999999997</v>
      </c>
    </row>
    <row r="1444" spans="1:10" hidden="1" x14ac:dyDescent="0.25">
      <c r="A1444">
        <v>2310030017</v>
      </c>
      <c r="B1444">
        <v>20</v>
      </c>
      <c r="C1444" t="s">
        <v>2132</v>
      </c>
      <c r="D1444" t="s">
        <v>89</v>
      </c>
      <c r="E1444">
        <v>906</v>
      </c>
      <c r="F1444" t="s">
        <v>6666</v>
      </c>
      <c r="G1444">
        <v>2430850012</v>
      </c>
      <c r="H1444" t="s">
        <v>3638</v>
      </c>
      <c r="I1444" t="s">
        <v>89</v>
      </c>
      <c r="J1444">
        <v>1.1149999999999998</v>
      </c>
    </row>
    <row r="1445" spans="1:10" hidden="1" x14ac:dyDescent="0.25">
      <c r="A1445">
        <v>2310030017</v>
      </c>
      <c r="B1445">
        <v>30</v>
      </c>
      <c r="C1445" t="s">
        <v>2132</v>
      </c>
      <c r="D1445" t="s">
        <v>89</v>
      </c>
      <c r="E1445">
        <v>906</v>
      </c>
      <c r="F1445" t="s">
        <v>6666</v>
      </c>
      <c r="G1445">
        <v>2430850013</v>
      </c>
      <c r="H1445" t="s">
        <v>3639</v>
      </c>
      <c r="I1445" t="s">
        <v>89</v>
      </c>
      <c r="J1445">
        <v>3.0109999999999997</v>
      </c>
    </row>
    <row r="1446" spans="1:10" hidden="1" x14ac:dyDescent="0.25">
      <c r="A1446">
        <v>2310030017</v>
      </c>
      <c r="B1446">
        <v>40</v>
      </c>
      <c r="C1446" t="s">
        <v>2132</v>
      </c>
      <c r="D1446" t="s">
        <v>89</v>
      </c>
      <c r="E1446">
        <v>906</v>
      </c>
      <c r="F1446" t="s">
        <v>6666</v>
      </c>
      <c r="G1446">
        <v>2410210019</v>
      </c>
      <c r="H1446" t="s">
        <v>113</v>
      </c>
      <c r="I1446" t="s">
        <v>89</v>
      </c>
      <c r="J1446">
        <v>3.0249999999999999</v>
      </c>
    </row>
    <row r="1447" spans="1:10" hidden="1" x14ac:dyDescent="0.25">
      <c r="A1447">
        <v>2310030017</v>
      </c>
      <c r="B1447">
        <v>50</v>
      </c>
      <c r="C1447" t="s">
        <v>2132</v>
      </c>
      <c r="D1447" t="s">
        <v>89</v>
      </c>
      <c r="E1447">
        <v>906</v>
      </c>
      <c r="F1447" t="s">
        <v>6666</v>
      </c>
      <c r="G1447">
        <v>2430880022</v>
      </c>
      <c r="H1447" t="s">
        <v>115</v>
      </c>
      <c r="I1447" t="s">
        <v>89</v>
      </c>
      <c r="J1447">
        <v>4.3199999999999994</v>
      </c>
    </row>
    <row r="1448" spans="1:10" hidden="1" x14ac:dyDescent="0.25">
      <c r="A1448">
        <v>2310030017</v>
      </c>
      <c r="B1448">
        <v>60</v>
      </c>
      <c r="C1448" t="s">
        <v>2132</v>
      </c>
      <c r="D1448" t="s">
        <v>89</v>
      </c>
      <c r="E1448">
        <v>906</v>
      </c>
      <c r="F1448" t="s">
        <v>6666</v>
      </c>
      <c r="G1448">
        <v>2430530010</v>
      </c>
      <c r="H1448" t="s">
        <v>3577</v>
      </c>
      <c r="I1448" t="s">
        <v>89</v>
      </c>
      <c r="J1448">
        <v>288.72099999999995</v>
      </c>
    </row>
    <row r="1449" spans="1:10" hidden="1" x14ac:dyDescent="0.25">
      <c r="A1449">
        <v>2310030017</v>
      </c>
      <c r="B1449">
        <v>70</v>
      </c>
      <c r="C1449" t="s">
        <v>2132</v>
      </c>
      <c r="D1449" t="s">
        <v>89</v>
      </c>
      <c r="E1449">
        <v>906</v>
      </c>
      <c r="F1449" t="s">
        <v>6666</v>
      </c>
      <c r="G1449">
        <v>2430680003</v>
      </c>
      <c r="H1449" t="s">
        <v>3603</v>
      </c>
      <c r="I1449" t="s">
        <v>89</v>
      </c>
      <c r="J1449">
        <v>24.879999999999995</v>
      </c>
    </row>
    <row r="1450" spans="1:10" hidden="1" x14ac:dyDescent="0.25">
      <c r="A1450">
        <v>2310030017</v>
      </c>
      <c r="B1450">
        <v>80</v>
      </c>
      <c r="C1450" t="s">
        <v>2132</v>
      </c>
      <c r="D1450" t="s">
        <v>89</v>
      </c>
      <c r="E1450">
        <v>906</v>
      </c>
      <c r="F1450" t="s">
        <v>6666</v>
      </c>
      <c r="G1450">
        <v>2430350001</v>
      </c>
      <c r="H1450" t="s">
        <v>3559</v>
      </c>
      <c r="I1450" t="s">
        <v>89</v>
      </c>
      <c r="J1450">
        <v>5.5619999999999994</v>
      </c>
    </row>
    <row r="1451" spans="1:10" hidden="1" x14ac:dyDescent="0.25">
      <c r="A1451">
        <v>2310030017</v>
      </c>
      <c r="B1451">
        <v>90</v>
      </c>
      <c r="C1451" t="s">
        <v>2132</v>
      </c>
      <c r="D1451" t="s">
        <v>89</v>
      </c>
      <c r="E1451">
        <v>906</v>
      </c>
      <c r="F1451" t="s">
        <v>6666</v>
      </c>
      <c r="G1451">
        <v>2430390013</v>
      </c>
      <c r="H1451" t="s">
        <v>3567</v>
      </c>
      <c r="I1451" t="s">
        <v>89</v>
      </c>
      <c r="J1451">
        <v>7.8409999999999993</v>
      </c>
    </row>
    <row r="1452" spans="1:10" hidden="1" x14ac:dyDescent="0.25">
      <c r="A1452">
        <v>2310030017</v>
      </c>
      <c r="B1452">
        <v>100</v>
      </c>
      <c r="C1452" t="s">
        <v>2132</v>
      </c>
      <c r="D1452" t="s">
        <v>89</v>
      </c>
      <c r="E1452">
        <v>906</v>
      </c>
      <c r="F1452" t="s">
        <v>6666</v>
      </c>
      <c r="G1452">
        <v>2310030273</v>
      </c>
      <c r="H1452" t="s">
        <v>2157</v>
      </c>
      <c r="I1452" t="s">
        <v>89</v>
      </c>
      <c r="J1452">
        <v>27.124999999999996</v>
      </c>
    </row>
    <row r="1453" spans="1:10" hidden="1" x14ac:dyDescent="0.25">
      <c r="A1453">
        <v>2310030017</v>
      </c>
      <c r="B1453">
        <v>110</v>
      </c>
      <c r="C1453" t="s">
        <v>2132</v>
      </c>
      <c r="D1453" t="s">
        <v>89</v>
      </c>
      <c r="E1453">
        <v>906</v>
      </c>
      <c r="F1453" t="s">
        <v>6666</v>
      </c>
      <c r="G1453">
        <v>2410210003</v>
      </c>
      <c r="H1453" t="s">
        <v>95</v>
      </c>
      <c r="I1453" t="s">
        <v>89</v>
      </c>
      <c r="J1453">
        <v>22.677999999999997</v>
      </c>
    </row>
    <row r="1454" spans="1:10" hidden="1" x14ac:dyDescent="0.25">
      <c r="A1454">
        <v>2310030017</v>
      </c>
      <c r="B1454">
        <v>120</v>
      </c>
      <c r="C1454" t="s">
        <v>2132</v>
      </c>
      <c r="D1454" t="s">
        <v>89</v>
      </c>
      <c r="E1454">
        <v>906</v>
      </c>
      <c r="F1454" t="s">
        <v>6666</v>
      </c>
      <c r="G1454">
        <v>2430810004</v>
      </c>
      <c r="H1454" t="s">
        <v>3630</v>
      </c>
      <c r="I1454" t="s">
        <v>89</v>
      </c>
      <c r="J1454">
        <v>3.2209999999999996</v>
      </c>
    </row>
    <row r="1455" spans="1:10" hidden="1" x14ac:dyDescent="0.25">
      <c r="A1455">
        <v>2310030017</v>
      </c>
      <c r="B1455">
        <v>130</v>
      </c>
      <c r="C1455" t="s">
        <v>2132</v>
      </c>
      <c r="D1455" t="s">
        <v>89</v>
      </c>
      <c r="E1455">
        <v>906</v>
      </c>
      <c r="F1455" t="s">
        <v>6666</v>
      </c>
      <c r="G1455">
        <v>2430870004</v>
      </c>
      <c r="H1455" t="s">
        <v>3650</v>
      </c>
      <c r="I1455" t="s">
        <v>89</v>
      </c>
      <c r="J1455">
        <v>0.45999999999999991</v>
      </c>
    </row>
    <row r="1456" spans="1:10" hidden="1" x14ac:dyDescent="0.25">
      <c r="A1456">
        <v>2310030018</v>
      </c>
      <c r="B1456">
        <v>10</v>
      </c>
      <c r="C1456" t="s">
        <v>2133</v>
      </c>
      <c r="D1456" t="s">
        <v>89</v>
      </c>
      <c r="E1456">
        <v>906</v>
      </c>
      <c r="F1456" t="s">
        <v>6666</v>
      </c>
      <c r="G1456">
        <v>2410220004</v>
      </c>
      <c r="H1456" t="s">
        <v>3314</v>
      </c>
      <c r="I1456" t="s">
        <v>89</v>
      </c>
      <c r="J1456">
        <v>0.27884666666666669</v>
      </c>
    </row>
    <row r="1457" spans="1:10" hidden="1" x14ac:dyDescent="0.25">
      <c r="A1457">
        <v>2310030018</v>
      </c>
      <c r="B1457">
        <v>20</v>
      </c>
      <c r="C1457" t="s">
        <v>2133</v>
      </c>
      <c r="D1457" t="s">
        <v>89</v>
      </c>
      <c r="E1457">
        <v>906</v>
      </c>
      <c r="F1457" t="s">
        <v>6666</v>
      </c>
      <c r="G1457">
        <v>2430850012</v>
      </c>
      <c r="H1457" t="s">
        <v>3638</v>
      </c>
      <c r="I1457" t="s">
        <v>89</v>
      </c>
      <c r="J1457">
        <v>1.1153866666666667</v>
      </c>
    </row>
    <row r="1458" spans="1:10" hidden="1" x14ac:dyDescent="0.25">
      <c r="A1458">
        <v>2310030018</v>
      </c>
      <c r="B1458">
        <v>30</v>
      </c>
      <c r="C1458" t="s">
        <v>2133</v>
      </c>
      <c r="D1458" t="s">
        <v>89</v>
      </c>
      <c r="E1458">
        <v>906</v>
      </c>
      <c r="F1458" t="s">
        <v>6666</v>
      </c>
      <c r="G1458">
        <v>2430850013</v>
      </c>
      <c r="H1458" t="s">
        <v>3639</v>
      </c>
      <c r="I1458" t="s">
        <v>89</v>
      </c>
      <c r="J1458">
        <v>2.9273866666666675</v>
      </c>
    </row>
    <row r="1459" spans="1:10" hidden="1" x14ac:dyDescent="0.25">
      <c r="A1459">
        <v>2310030018</v>
      </c>
      <c r="B1459">
        <v>40</v>
      </c>
      <c r="C1459" t="s">
        <v>2133</v>
      </c>
      <c r="D1459" t="s">
        <v>89</v>
      </c>
      <c r="E1459">
        <v>906</v>
      </c>
      <c r="F1459" t="s">
        <v>6666</v>
      </c>
      <c r="G1459">
        <v>2410210019</v>
      </c>
      <c r="H1459" t="s">
        <v>113</v>
      </c>
      <c r="I1459" t="s">
        <v>89</v>
      </c>
      <c r="J1459">
        <v>2.2297666666666665</v>
      </c>
    </row>
    <row r="1460" spans="1:10" hidden="1" x14ac:dyDescent="0.25">
      <c r="A1460">
        <v>2310030018</v>
      </c>
      <c r="B1460">
        <v>50</v>
      </c>
      <c r="C1460" t="s">
        <v>2133</v>
      </c>
      <c r="D1460" t="s">
        <v>89</v>
      </c>
      <c r="E1460">
        <v>906</v>
      </c>
      <c r="F1460" t="s">
        <v>6666</v>
      </c>
      <c r="G1460">
        <v>2430880022</v>
      </c>
      <c r="H1460" t="s">
        <v>115</v>
      </c>
      <c r="I1460" t="s">
        <v>89</v>
      </c>
      <c r="J1460">
        <v>4.32</v>
      </c>
    </row>
    <row r="1461" spans="1:10" hidden="1" x14ac:dyDescent="0.25">
      <c r="A1461">
        <v>2310030018</v>
      </c>
      <c r="B1461">
        <v>60</v>
      </c>
      <c r="C1461" t="s">
        <v>2133</v>
      </c>
      <c r="D1461" t="s">
        <v>89</v>
      </c>
      <c r="E1461">
        <v>906</v>
      </c>
      <c r="F1461" t="s">
        <v>6666</v>
      </c>
      <c r="G1461">
        <v>2430530010</v>
      </c>
      <c r="H1461" t="s">
        <v>3577</v>
      </c>
      <c r="I1461" t="s">
        <v>89</v>
      </c>
      <c r="J1461">
        <v>272.28017999999997</v>
      </c>
    </row>
    <row r="1462" spans="1:10" hidden="1" x14ac:dyDescent="0.25">
      <c r="A1462">
        <v>2310030018</v>
      </c>
      <c r="B1462">
        <v>70</v>
      </c>
      <c r="C1462" t="s">
        <v>2133</v>
      </c>
      <c r="D1462" t="s">
        <v>89</v>
      </c>
      <c r="E1462">
        <v>906</v>
      </c>
      <c r="F1462" t="s">
        <v>6666</v>
      </c>
      <c r="G1462">
        <v>2430620001</v>
      </c>
      <c r="H1462" t="s">
        <v>3590</v>
      </c>
      <c r="I1462" t="s">
        <v>89</v>
      </c>
      <c r="J1462">
        <v>4.3206133333333332</v>
      </c>
    </row>
    <row r="1463" spans="1:10" hidden="1" x14ac:dyDescent="0.25">
      <c r="A1463">
        <v>2310030018</v>
      </c>
      <c r="B1463">
        <v>80</v>
      </c>
      <c r="C1463" t="s">
        <v>2133</v>
      </c>
      <c r="D1463" t="s">
        <v>89</v>
      </c>
      <c r="E1463">
        <v>906</v>
      </c>
      <c r="F1463" t="s">
        <v>6666</v>
      </c>
      <c r="G1463">
        <v>2430680003</v>
      </c>
      <c r="H1463" t="s">
        <v>3603</v>
      </c>
      <c r="I1463" t="s">
        <v>89</v>
      </c>
      <c r="J1463">
        <v>0.27884666666666669</v>
      </c>
    </row>
    <row r="1464" spans="1:10" hidden="1" x14ac:dyDescent="0.25">
      <c r="A1464">
        <v>2310030018</v>
      </c>
      <c r="B1464">
        <v>90</v>
      </c>
      <c r="C1464" t="s">
        <v>2133</v>
      </c>
      <c r="D1464" t="s">
        <v>89</v>
      </c>
      <c r="E1464">
        <v>906</v>
      </c>
      <c r="F1464" t="s">
        <v>6666</v>
      </c>
      <c r="G1464">
        <v>2310030240</v>
      </c>
      <c r="H1464" t="s">
        <v>2152</v>
      </c>
      <c r="I1464" t="s">
        <v>89</v>
      </c>
      <c r="J1464">
        <v>14.078233333333333</v>
      </c>
    </row>
    <row r="1465" spans="1:10" hidden="1" x14ac:dyDescent="0.25">
      <c r="A1465">
        <v>2310030018</v>
      </c>
      <c r="B1465">
        <v>100</v>
      </c>
      <c r="C1465" t="s">
        <v>2133</v>
      </c>
      <c r="D1465" t="s">
        <v>89</v>
      </c>
      <c r="E1465">
        <v>906</v>
      </c>
      <c r="F1465" t="s">
        <v>6666</v>
      </c>
      <c r="G1465">
        <v>2430350001</v>
      </c>
      <c r="H1465" t="s">
        <v>3559</v>
      </c>
      <c r="I1465" t="s">
        <v>89</v>
      </c>
      <c r="J1465">
        <v>5.5749199999999997</v>
      </c>
    </row>
    <row r="1466" spans="1:10" hidden="1" x14ac:dyDescent="0.25">
      <c r="A1466">
        <v>2310030018</v>
      </c>
      <c r="B1466">
        <v>110</v>
      </c>
      <c r="C1466" t="s">
        <v>2133</v>
      </c>
      <c r="D1466" t="s">
        <v>89</v>
      </c>
      <c r="E1466">
        <v>906</v>
      </c>
      <c r="F1466" t="s">
        <v>6666</v>
      </c>
      <c r="G1466">
        <v>2430390013</v>
      </c>
      <c r="H1466" t="s">
        <v>3567</v>
      </c>
      <c r="I1466" t="s">
        <v>89</v>
      </c>
      <c r="J1466">
        <v>8.0229999999999997</v>
      </c>
    </row>
    <row r="1467" spans="1:10" hidden="1" x14ac:dyDescent="0.25">
      <c r="A1467">
        <v>2310030018</v>
      </c>
      <c r="B1467">
        <v>120</v>
      </c>
      <c r="C1467" t="s">
        <v>2133</v>
      </c>
      <c r="D1467" t="s">
        <v>89</v>
      </c>
      <c r="E1467">
        <v>906</v>
      </c>
      <c r="F1467" t="s">
        <v>6666</v>
      </c>
      <c r="G1467">
        <v>2310030273</v>
      </c>
      <c r="H1467" t="s">
        <v>2157</v>
      </c>
      <c r="I1467" t="s">
        <v>89</v>
      </c>
      <c r="J1467">
        <v>36.24</v>
      </c>
    </row>
    <row r="1468" spans="1:10" hidden="1" x14ac:dyDescent="0.25">
      <c r="A1468">
        <v>2310030018</v>
      </c>
      <c r="B1468">
        <v>130</v>
      </c>
      <c r="C1468" t="s">
        <v>2133</v>
      </c>
      <c r="D1468" t="s">
        <v>89</v>
      </c>
      <c r="E1468">
        <v>906</v>
      </c>
      <c r="F1468" t="s">
        <v>6666</v>
      </c>
      <c r="G1468">
        <v>2410210003</v>
      </c>
      <c r="H1468" t="s">
        <v>95</v>
      </c>
      <c r="I1468" t="s">
        <v>89</v>
      </c>
      <c r="J1468">
        <v>36.24</v>
      </c>
    </row>
    <row r="1469" spans="1:10" hidden="1" x14ac:dyDescent="0.25">
      <c r="A1469">
        <v>2310030018</v>
      </c>
      <c r="B1469">
        <v>140</v>
      </c>
      <c r="C1469" t="s">
        <v>2133</v>
      </c>
      <c r="D1469" t="s">
        <v>89</v>
      </c>
      <c r="E1469">
        <v>906</v>
      </c>
      <c r="F1469" t="s">
        <v>6666</v>
      </c>
      <c r="G1469">
        <v>2430810004</v>
      </c>
      <c r="H1469" t="s">
        <v>3630</v>
      </c>
      <c r="I1469" t="s">
        <v>89</v>
      </c>
      <c r="J1469">
        <v>2.9898000000000002</v>
      </c>
    </row>
    <row r="1470" spans="1:10" hidden="1" x14ac:dyDescent="0.25">
      <c r="A1470">
        <v>2310030018</v>
      </c>
      <c r="B1470">
        <v>150</v>
      </c>
      <c r="C1470" t="s">
        <v>2133</v>
      </c>
      <c r="D1470" t="s">
        <v>89</v>
      </c>
      <c r="E1470">
        <v>906</v>
      </c>
      <c r="F1470" t="s">
        <v>6666</v>
      </c>
      <c r="G1470">
        <v>2430870004</v>
      </c>
      <c r="H1470" t="s">
        <v>3650</v>
      </c>
      <c r="I1470" t="s">
        <v>89</v>
      </c>
      <c r="J1470">
        <v>0.46004666666666671</v>
      </c>
    </row>
    <row r="1471" spans="1:10" hidden="1" x14ac:dyDescent="0.25">
      <c r="A1471">
        <v>2310030019</v>
      </c>
      <c r="B1471">
        <v>10</v>
      </c>
      <c r="C1471" t="s">
        <v>2134</v>
      </c>
      <c r="D1471" t="s">
        <v>89</v>
      </c>
      <c r="E1471">
        <v>906</v>
      </c>
      <c r="F1471" t="s">
        <v>6666</v>
      </c>
      <c r="G1471">
        <v>2410220004</v>
      </c>
      <c r="H1471" t="s">
        <v>3314</v>
      </c>
      <c r="I1471" t="s">
        <v>89</v>
      </c>
      <c r="J1471">
        <v>0.27884666666666669</v>
      </c>
    </row>
    <row r="1472" spans="1:10" hidden="1" x14ac:dyDescent="0.25">
      <c r="A1472">
        <v>2310030019</v>
      </c>
      <c r="B1472">
        <v>20</v>
      </c>
      <c r="C1472" t="s">
        <v>2134</v>
      </c>
      <c r="D1472" t="s">
        <v>89</v>
      </c>
      <c r="E1472">
        <v>906</v>
      </c>
      <c r="F1472" t="s">
        <v>6666</v>
      </c>
      <c r="G1472">
        <v>2430850012</v>
      </c>
      <c r="H1472" t="s">
        <v>3638</v>
      </c>
      <c r="I1472" t="s">
        <v>89</v>
      </c>
      <c r="J1472">
        <v>1.1153866666666701</v>
      </c>
    </row>
    <row r="1473" spans="1:10" hidden="1" x14ac:dyDescent="0.25">
      <c r="A1473">
        <v>2310030019</v>
      </c>
      <c r="B1473">
        <v>30</v>
      </c>
      <c r="C1473" t="s">
        <v>2134</v>
      </c>
      <c r="D1473" t="s">
        <v>89</v>
      </c>
      <c r="E1473">
        <v>906</v>
      </c>
      <c r="F1473" t="s">
        <v>6666</v>
      </c>
      <c r="G1473">
        <v>2430850013</v>
      </c>
      <c r="H1473" t="s">
        <v>3639</v>
      </c>
      <c r="I1473" t="s">
        <v>89</v>
      </c>
      <c r="J1473">
        <v>2.7874599999999998</v>
      </c>
    </row>
    <row r="1474" spans="1:10" hidden="1" x14ac:dyDescent="0.25">
      <c r="A1474">
        <v>2310030019</v>
      </c>
      <c r="B1474">
        <v>40</v>
      </c>
      <c r="C1474" t="s">
        <v>2134</v>
      </c>
      <c r="D1474" t="s">
        <v>89</v>
      </c>
      <c r="E1474">
        <v>906</v>
      </c>
      <c r="F1474" t="s">
        <v>6666</v>
      </c>
      <c r="G1474">
        <v>2410210019</v>
      </c>
      <c r="H1474" t="s">
        <v>113</v>
      </c>
      <c r="I1474" t="s">
        <v>89</v>
      </c>
      <c r="J1474">
        <v>5.8406799999999999</v>
      </c>
    </row>
    <row r="1475" spans="1:10" hidden="1" x14ac:dyDescent="0.25">
      <c r="A1475">
        <v>2310030019</v>
      </c>
      <c r="B1475">
        <v>50</v>
      </c>
      <c r="C1475" t="s">
        <v>2134</v>
      </c>
      <c r="D1475" t="s">
        <v>89</v>
      </c>
      <c r="E1475">
        <v>906</v>
      </c>
      <c r="F1475" t="s">
        <v>6666</v>
      </c>
      <c r="G1475">
        <v>2430880022</v>
      </c>
      <c r="H1475" t="s">
        <v>115</v>
      </c>
      <c r="I1475" t="s">
        <v>89</v>
      </c>
      <c r="J1475">
        <v>4.32</v>
      </c>
    </row>
    <row r="1476" spans="1:10" hidden="1" x14ac:dyDescent="0.25">
      <c r="A1476">
        <v>2310030019</v>
      </c>
      <c r="B1476">
        <v>60</v>
      </c>
      <c r="C1476" t="s">
        <v>2134</v>
      </c>
      <c r="D1476" t="s">
        <v>89</v>
      </c>
      <c r="E1476">
        <v>906</v>
      </c>
      <c r="F1476" t="s">
        <v>6666</v>
      </c>
      <c r="G1476">
        <v>2430530010</v>
      </c>
      <c r="H1476" t="s">
        <v>3577</v>
      </c>
      <c r="I1476" t="s">
        <v>89</v>
      </c>
      <c r="J1476">
        <v>287.88452000000001</v>
      </c>
    </row>
    <row r="1477" spans="1:10" hidden="1" x14ac:dyDescent="0.25">
      <c r="A1477">
        <v>2310030019</v>
      </c>
      <c r="B1477">
        <v>70</v>
      </c>
      <c r="C1477" t="s">
        <v>2134</v>
      </c>
      <c r="D1477" t="s">
        <v>89</v>
      </c>
      <c r="E1477">
        <v>906</v>
      </c>
      <c r="F1477" t="s">
        <v>6666</v>
      </c>
      <c r="G1477">
        <v>2310030236</v>
      </c>
      <c r="H1477" t="s">
        <v>2149</v>
      </c>
      <c r="I1477" t="s">
        <v>89</v>
      </c>
      <c r="J1477">
        <v>22.161766666666665</v>
      </c>
    </row>
    <row r="1478" spans="1:10" hidden="1" x14ac:dyDescent="0.25">
      <c r="A1478">
        <v>2310030019</v>
      </c>
      <c r="B1478">
        <v>80</v>
      </c>
      <c r="C1478" t="s">
        <v>2134</v>
      </c>
      <c r="D1478" t="s">
        <v>89</v>
      </c>
      <c r="E1478">
        <v>906</v>
      </c>
      <c r="F1478" t="s">
        <v>6666</v>
      </c>
      <c r="G1478">
        <v>2430350001</v>
      </c>
      <c r="H1478" t="s">
        <v>3559</v>
      </c>
      <c r="I1478" t="s">
        <v>89</v>
      </c>
      <c r="J1478">
        <v>7.7916000000000007</v>
      </c>
    </row>
    <row r="1479" spans="1:10" hidden="1" x14ac:dyDescent="0.25">
      <c r="A1479">
        <v>2310030019</v>
      </c>
      <c r="B1479">
        <v>90</v>
      </c>
      <c r="C1479" t="s">
        <v>2134</v>
      </c>
      <c r="D1479" t="s">
        <v>89</v>
      </c>
      <c r="E1479">
        <v>906</v>
      </c>
      <c r="F1479" t="s">
        <v>6666</v>
      </c>
      <c r="G1479">
        <v>2430390013</v>
      </c>
      <c r="H1479" t="s">
        <v>3567</v>
      </c>
      <c r="I1479" t="s">
        <v>89</v>
      </c>
      <c r="J1479">
        <v>7.3410000000000002</v>
      </c>
    </row>
    <row r="1480" spans="1:10" hidden="1" x14ac:dyDescent="0.25">
      <c r="A1480">
        <v>2310030019</v>
      </c>
      <c r="B1480">
        <v>100</v>
      </c>
      <c r="C1480" t="s">
        <v>2134</v>
      </c>
      <c r="D1480" t="s">
        <v>89</v>
      </c>
      <c r="E1480">
        <v>906</v>
      </c>
      <c r="F1480" t="s">
        <v>6666</v>
      </c>
      <c r="G1480">
        <v>2310030273</v>
      </c>
      <c r="H1480" t="s">
        <v>2157</v>
      </c>
      <c r="I1480" t="s">
        <v>89</v>
      </c>
      <c r="J1480">
        <v>27.124633333333335</v>
      </c>
    </row>
    <row r="1481" spans="1:10" hidden="1" x14ac:dyDescent="0.25">
      <c r="A1481">
        <v>2310030019</v>
      </c>
      <c r="B1481">
        <v>110</v>
      </c>
      <c r="C1481" t="s">
        <v>2134</v>
      </c>
      <c r="D1481" t="s">
        <v>89</v>
      </c>
      <c r="E1481">
        <v>906</v>
      </c>
      <c r="F1481" t="s">
        <v>6666</v>
      </c>
      <c r="G1481">
        <v>2410210003</v>
      </c>
      <c r="H1481" t="s">
        <v>95</v>
      </c>
      <c r="I1481" t="s">
        <v>89</v>
      </c>
      <c r="J1481">
        <v>31.640540000000001</v>
      </c>
    </row>
    <row r="1482" spans="1:10" hidden="1" x14ac:dyDescent="0.25">
      <c r="A1482">
        <v>2310030019</v>
      </c>
      <c r="B1482">
        <v>120</v>
      </c>
      <c r="C1482" t="s">
        <v>2134</v>
      </c>
      <c r="D1482" t="s">
        <v>89</v>
      </c>
      <c r="E1482">
        <v>906</v>
      </c>
      <c r="F1482" t="s">
        <v>6666</v>
      </c>
      <c r="G1482">
        <v>2430810004</v>
      </c>
      <c r="H1482" t="s">
        <v>3630</v>
      </c>
      <c r="I1482" t="s">
        <v>89</v>
      </c>
      <c r="J1482">
        <v>3.3451533333333332</v>
      </c>
    </row>
    <row r="1483" spans="1:10" hidden="1" x14ac:dyDescent="0.25">
      <c r="A1483">
        <v>2310030019</v>
      </c>
      <c r="B1483">
        <v>130</v>
      </c>
      <c r="C1483" t="s">
        <v>2134</v>
      </c>
      <c r="D1483" t="s">
        <v>89</v>
      </c>
      <c r="E1483">
        <v>906</v>
      </c>
      <c r="F1483" t="s">
        <v>6666</v>
      </c>
      <c r="G1483">
        <v>2430870004</v>
      </c>
      <c r="H1483" t="s">
        <v>3650</v>
      </c>
      <c r="I1483" t="s">
        <v>89</v>
      </c>
      <c r="J1483">
        <v>0.46004666666666671</v>
      </c>
    </row>
    <row r="1484" spans="1:10" hidden="1" x14ac:dyDescent="0.25">
      <c r="A1484">
        <v>2310030020</v>
      </c>
      <c r="B1484">
        <v>10</v>
      </c>
      <c r="C1484" t="s">
        <v>2135</v>
      </c>
      <c r="D1484" t="s">
        <v>89</v>
      </c>
      <c r="E1484">
        <v>956</v>
      </c>
      <c r="F1484" t="s">
        <v>6666</v>
      </c>
      <c r="G1484">
        <v>2410220004</v>
      </c>
      <c r="H1484" t="s">
        <v>3314</v>
      </c>
      <c r="I1484" t="s">
        <v>89</v>
      </c>
      <c r="J1484">
        <v>0.46721548117154815</v>
      </c>
    </row>
    <row r="1485" spans="1:10" hidden="1" x14ac:dyDescent="0.25">
      <c r="A1485">
        <v>2310030020</v>
      </c>
      <c r="B1485">
        <v>20</v>
      </c>
      <c r="C1485" t="s">
        <v>2135</v>
      </c>
      <c r="D1485" t="s">
        <v>89</v>
      </c>
      <c r="E1485">
        <v>956</v>
      </c>
      <c r="F1485" t="s">
        <v>6666</v>
      </c>
      <c r="G1485">
        <v>2430850012</v>
      </c>
      <c r="H1485" t="s">
        <v>3638</v>
      </c>
      <c r="I1485" t="s">
        <v>89</v>
      </c>
      <c r="J1485">
        <v>1.042468619246862</v>
      </c>
    </row>
    <row r="1486" spans="1:10" hidden="1" x14ac:dyDescent="0.25">
      <c r="A1486">
        <v>2310030020</v>
      </c>
      <c r="B1486">
        <v>30</v>
      </c>
      <c r="C1486" t="s">
        <v>2135</v>
      </c>
      <c r="D1486" t="s">
        <v>89</v>
      </c>
      <c r="E1486">
        <v>956</v>
      </c>
      <c r="F1486" t="s">
        <v>6666</v>
      </c>
      <c r="G1486">
        <v>2430850013</v>
      </c>
      <c r="H1486" t="s">
        <v>3639</v>
      </c>
      <c r="I1486" t="s">
        <v>89</v>
      </c>
      <c r="J1486">
        <v>2.9764484210526314</v>
      </c>
    </row>
    <row r="1487" spans="1:10" hidden="1" x14ac:dyDescent="0.25">
      <c r="A1487">
        <v>2310030020</v>
      </c>
      <c r="B1487">
        <v>40</v>
      </c>
      <c r="C1487" t="s">
        <v>2135</v>
      </c>
      <c r="D1487" t="s">
        <v>89</v>
      </c>
      <c r="E1487">
        <v>956</v>
      </c>
      <c r="F1487" t="s">
        <v>6666</v>
      </c>
      <c r="G1487">
        <v>2410210019</v>
      </c>
      <c r="H1487" t="s">
        <v>113</v>
      </c>
      <c r="I1487" t="s">
        <v>89</v>
      </c>
      <c r="J1487">
        <v>2.7256294736842102</v>
      </c>
    </row>
    <row r="1488" spans="1:10" hidden="1" x14ac:dyDescent="0.25">
      <c r="A1488">
        <v>2310030020</v>
      </c>
      <c r="B1488">
        <v>50</v>
      </c>
      <c r="C1488" t="s">
        <v>2135</v>
      </c>
      <c r="D1488" t="s">
        <v>89</v>
      </c>
      <c r="E1488">
        <v>956</v>
      </c>
      <c r="F1488" t="s">
        <v>6666</v>
      </c>
      <c r="G1488">
        <v>2430880022</v>
      </c>
      <c r="H1488" t="s">
        <v>115</v>
      </c>
      <c r="I1488" t="s">
        <v>89</v>
      </c>
      <c r="J1488">
        <v>5.3070182008368203</v>
      </c>
    </row>
    <row r="1489" spans="1:10" hidden="1" x14ac:dyDescent="0.25">
      <c r="A1489">
        <v>2310030020</v>
      </c>
      <c r="B1489">
        <v>60</v>
      </c>
      <c r="C1489" t="s">
        <v>2135</v>
      </c>
      <c r="D1489" t="s">
        <v>89</v>
      </c>
      <c r="E1489">
        <v>956</v>
      </c>
      <c r="F1489" t="s">
        <v>6666</v>
      </c>
      <c r="G1489">
        <v>2430530010</v>
      </c>
      <c r="H1489" t="s">
        <v>3577</v>
      </c>
      <c r="I1489" t="s">
        <v>89</v>
      </c>
      <c r="J1489">
        <v>255.87866108786611</v>
      </c>
    </row>
    <row r="1490" spans="1:10" hidden="1" x14ac:dyDescent="0.25">
      <c r="A1490">
        <v>2310030020</v>
      </c>
      <c r="B1490">
        <v>70</v>
      </c>
      <c r="C1490" t="s">
        <v>2135</v>
      </c>
      <c r="D1490" t="s">
        <v>89</v>
      </c>
      <c r="E1490">
        <v>956</v>
      </c>
      <c r="F1490" t="s">
        <v>6666</v>
      </c>
      <c r="G1490">
        <v>2430520005</v>
      </c>
      <c r="H1490" t="s">
        <v>3574</v>
      </c>
      <c r="I1490" t="s">
        <v>89</v>
      </c>
      <c r="J1490">
        <v>52.123430962343093</v>
      </c>
    </row>
    <row r="1491" spans="1:10" hidden="1" x14ac:dyDescent="0.25">
      <c r="A1491">
        <v>2310030020</v>
      </c>
      <c r="B1491">
        <v>80</v>
      </c>
      <c r="C1491" t="s">
        <v>2135</v>
      </c>
      <c r="D1491" t="s">
        <v>89</v>
      </c>
      <c r="E1491">
        <v>956</v>
      </c>
      <c r="F1491" t="s">
        <v>6666</v>
      </c>
      <c r="G1491">
        <v>2430350001</v>
      </c>
      <c r="H1491" t="s">
        <v>3559</v>
      </c>
      <c r="I1491" t="s">
        <v>89</v>
      </c>
      <c r="J1491">
        <v>5.1575242105263168</v>
      </c>
    </row>
    <row r="1492" spans="1:10" hidden="1" x14ac:dyDescent="0.25">
      <c r="A1492">
        <v>2310030020</v>
      </c>
      <c r="B1492">
        <v>90</v>
      </c>
      <c r="C1492" t="s">
        <v>2135</v>
      </c>
      <c r="D1492" t="s">
        <v>89</v>
      </c>
      <c r="E1492">
        <v>956</v>
      </c>
      <c r="F1492" t="s">
        <v>6666</v>
      </c>
      <c r="G1492">
        <v>2430450001</v>
      </c>
      <c r="H1492" t="s">
        <v>93</v>
      </c>
      <c r="I1492" t="s">
        <v>89</v>
      </c>
      <c r="J1492">
        <v>11.35074947368421</v>
      </c>
    </row>
    <row r="1493" spans="1:10" hidden="1" x14ac:dyDescent="0.25">
      <c r="A1493">
        <v>2310030020</v>
      </c>
      <c r="B1493">
        <v>100</v>
      </c>
      <c r="C1493" t="s">
        <v>2135</v>
      </c>
      <c r="D1493" t="s">
        <v>89</v>
      </c>
      <c r="E1493">
        <v>956</v>
      </c>
      <c r="F1493" t="s">
        <v>6666</v>
      </c>
      <c r="G1493">
        <v>2430390013</v>
      </c>
      <c r="H1493" t="s">
        <v>3567</v>
      </c>
      <c r="I1493" t="s">
        <v>89</v>
      </c>
      <c r="J1493">
        <v>8.0554393305439334</v>
      </c>
    </row>
    <row r="1494" spans="1:10" hidden="1" x14ac:dyDescent="0.25">
      <c r="A1494">
        <v>2310030020</v>
      </c>
      <c r="B1494">
        <v>110</v>
      </c>
      <c r="C1494" t="s">
        <v>2135</v>
      </c>
      <c r="D1494" t="s">
        <v>89</v>
      </c>
      <c r="E1494">
        <v>956</v>
      </c>
      <c r="F1494" t="s">
        <v>6666</v>
      </c>
      <c r="G1494">
        <v>2310030273</v>
      </c>
      <c r="H1494" t="s">
        <v>2157</v>
      </c>
      <c r="I1494" t="s">
        <v>89</v>
      </c>
      <c r="J1494">
        <v>27.146621052631581</v>
      </c>
    </row>
    <row r="1495" spans="1:10" hidden="1" x14ac:dyDescent="0.25">
      <c r="A1495">
        <v>2310030020</v>
      </c>
      <c r="B1495">
        <v>120</v>
      </c>
      <c r="C1495" t="s">
        <v>2135</v>
      </c>
      <c r="D1495" t="s">
        <v>89</v>
      </c>
      <c r="E1495">
        <v>956</v>
      </c>
      <c r="F1495" t="s">
        <v>6666</v>
      </c>
      <c r="G1495">
        <v>2430700001</v>
      </c>
      <c r="H1495" t="s">
        <v>3609</v>
      </c>
      <c r="I1495" t="s">
        <v>89</v>
      </c>
      <c r="J1495">
        <v>5.5313684210526314E-2</v>
      </c>
    </row>
    <row r="1496" spans="1:10" hidden="1" x14ac:dyDescent="0.25">
      <c r="A1496">
        <v>2310030020</v>
      </c>
      <c r="B1496">
        <v>130</v>
      </c>
      <c r="C1496" t="s">
        <v>2135</v>
      </c>
      <c r="D1496" t="s">
        <v>89</v>
      </c>
      <c r="E1496">
        <v>956</v>
      </c>
      <c r="F1496" t="s">
        <v>6666</v>
      </c>
      <c r="G1496">
        <v>2410210003</v>
      </c>
      <c r="H1496" t="s">
        <v>95</v>
      </c>
      <c r="I1496" t="s">
        <v>89</v>
      </c>
      <c r="J1496">
        <v>11.35074947368421</v>
      </c>
    </row>
    <row r="1497" spans="1:10" hidden="1" x14ac:dyDescent="0.25">
      <c r="A1497">
        <v>2310030020</v>
      </c>
      <c r="B1497">
        <v>140</v>
      </c>
      <c r="C1497" t="s">
        <v>2135</v>
      </c>
      <c r="D1497" t="s">
        <v>89</v>
      </c>
      <c r="E1497">
        <v>956</v>
      </c>
      <c r="F1497" t="s">
        <v>6666</v>
      </c>
      <c r="G1497">
        <v>2430810004</v>
      </c>
      <c r="H1497" t="s">
        <v>3630</v>
      </c>
      <c r="I1497" t="s">
        <v>89</v>
      </c>
      <c r="J1497">
        <v>2.3806192468619245</v>
      </c>
    </row>
    <row r="1498" spans="1:10" hidden="1" x14ac:dyDescent="0.25">
      <c r="A1498">
        <v>2310030020</v>
      </c>
      <c r="B1498">
        <v>150</v>
      </c>
      <c r="C1498" t="s">
        <v>2135</v>
      </c>
      <c r="D1498" t="s">
        <v>89</v>
      </c>
      <c r="E1498">
        <v>956</v>
      </c>
      <c r="F1498" t="s">
        <v>6666</v>
      </c>
      <c r="G1498">
        <v>2430870004</v>
      </c>
      <c r="H1498" t="s">
        <v>3650</v>
      </c>
      <c r="I1498" t="s">
        <v>89</v>
      </c>
      <c r="J1498">
        <v>0.42725052631578953</v>
      </c>
    </row>
    <row r="1499" spans="1:10" hidden="1" x14ac:dyDescent="0.25">
      <c r="A1499">
        <v>2310030021</v>
      </c>
      <c r="B1499">
        <v>10</v>
      </c>
      <c r="C1499" t="s">
        <v>2136</v>
      </c>
      <c r="D1499" t="s">
        <v>89</v>
      </c>
      <c r="E1499">
        <v>906</v>
      </c>
      <c r="F1499" t="s">
        <v>6666</v>
      </c>
      <c r="G1499">
        <v>2410220004</v>
      </c>
      <c r="H1499" t="s">
        <v>3314</v>
      </c>
      <c r="I1499" t="s">
        <v>89</v>
      </c>
      <c r="J1499">
        <v>0.27884666666666669</v>
      </c>
    </row>
    <row r="1500" spans="1:10" hidden="1" x14ac:dyDescent="0.25">
      <c r="A1500">
        <v>2310030021</v>
      </c>
      <c r="B1500">
        <v>20</v>
      </c>
      <c r="C1500" t="s">
        <v>2136</v>
      </c>
      <c r="D1500" t="s">
        <v>89</v>
      </c>
      <c r="E1500">
        <v>906</v>
      </c>
      <c r="F1500" t="s">
        <v>6666</v>
      </c>
      <c r="G1500">
        <v>2430850012</v>
      </c>
      <c r="H1500" t="s">
        <v>3638</v>
      </c>
      <c r="I1500" t="s">
        <v>89</v>
      </c>
      <c r="J1500">
        <v>1.1153866666666667</v>
      </c>
    </row>
    <row r="1501" spans="1:10" hidden="1" x14ac:dyDescent="0.25">
      <c r="A1501">
        <v>2310030021</v>
      </c>
      <c r="B1501">
        <v>30</v>
      </c>
      <c r="C1501" t="s">
        <v>2136</v>
      </c>
      <c r="D1501" t="s">
        <v>89</v>
      </c>
      <c r="E1501">
        <v>906</v>
      </c>
      <c r="F1501" t="s">
        <v>6666</v>
      </c>
      <c r="G1501">
        <v>2430850013</v>
      </c>
      <c r="H1501" t="s">
        <v>3639</v>
      </c>
      <c r="I1501" t="s">
        <v>89</v>
      </c>
      <c r="J1501">
        <v>3.025033333333333</v>
      </c>
    </row>
    <row r="1502" spans="1:10" hidden="1" x14ac:dyDescent="0.25">
      <c r="A1502">
        <v>2310030021</v>
      </c>
      <c r="B1502">
        <v>40</v>
      </c>
      <c r="C1502" t="s">
        <v>2136</v>
      </c>
      <c r="D1502" t="s">
        <v>89</v>
      </c>
      <c r="E1502">
        <v>906</v>
      </c>
      <c r="F1502" t="s">
        <v>6666</v>
      </c>
      <c r="G1502">
        <v>2410210019</v>
      </c>
      <c r="H1502" t="s">
        <v>113</v>
      </c>
      <c r="I1502" t="s">
        <v>89</v>
      </c>
      <c r="J1502">
        <v>4.1816933333333335</v>
      </c>
    </row>
    <row r="1503" spans="1:10" hidden="1" x14ac:dyDescent="0.25">
      <c r="A1503">
        <v>2310030021</v>
      </c>
      <c r="B1503">
        <v>50</v>
      </c>
      <c r="C1503" t="s">
        <v>2136</v>
      </c>
      <c r="D1503" t="s">
        <v>89</v>
      </c>
      <c r="E1503">
        <v>906</v>
      </c>
      <c r="F1503" t="s">
        <v>6666</v>
      </c>
      <c r="G1503">
        <v>2430880022</v>
      </c>
      <c r="H1503" t="s">
        <v>115</v>
      </c>
      <c r="I1503" t="s">
        <v>89</v>
      </c>
      <c r="J1503">
        <v>4.32</v>
      </c>
    </row>
    <row r="1504" spans="1:10" hidden="1" x14ac:dyDescent="0.25">
      <c r="A1504">
        <v>2310030021</v>
      </c>
      <c r="B1504">
        <v>60</v>
      </c>
      <c r="C1504" t="s">
        <v>2136</v>
      </c>
      <c r="D1504" t="s">
        <v>89</v>
      </c>
      <c r="E1504">
        <v>906</v>
      </c>
      <c r="F1504" t="s">
        <v>6666</v>
      </c>
      <c r="G1504">
        <v>2430530010</v>
      </c>
      <c r="H1504" t="s">
        <v>3577</v>
      </c>
      <c r="I1504" t="s">
        <v>89</v>
      </c>
      <c r="J1504">
        <v>225.33629333333332</v>
      </c>
    </row>
    <row r="1505" spans="1:10" hidden="1" x14ac:dyDescent="0.25">
      <c r="A1505">
        <v>2310030021</v>
      </c>
      <c r="B1505">
        <v>70</v>
      </c>
      <c r="C1505" t="s">
        <v>2136</v>
      </c>
      <c r="D1505" t="s">
        <v>89</v>
      </c>
      <c r="E1505">
        <v>906</v>
      </c>
      <c r="F1505" t="s">
        <v>6666</v>
      </c>
      <c r="G1505">
        <v>2430580001</v>
      </c>
      <c r="H1505" t="s">
        <v>3584</v>
      </c>
      <c r="I1505" t="s">
        <v>89</v>
      </c>
      <c r="J1505">
        <v>5.1017866666666656</v>
      </c>
    </row>
    <row r="1506" spans="1:10" hidden="1" x14ac:dyDescent="0.25">
      <c r="A1506">
        <v>2310030021</v>
      </c>
      <c r="B1506">
        <v>80</v>
      </c>
      <c r="C1506" t="s">
        <v>2136</v>
      </c>
      <c r="D1506" t="s">
        <v>89</v>
      </c>
      <c r="E1506">
        <v>906</v>
      </c>
      <c r="F1506" t="s">
        <v>6666</v>
      </c>
      <c r="G1506">
        <v>2430350001</v>
      </c>
      <c r="H1506" t="s">
        <v>3559</v>
      </c>
      <c r="I1506" t="s">
        <v>89</v>
      </c>
      <c r="J1506">
        <v>7.6657666666666673</v>
      </c>
    </row>
    <row r="1507" spans="1:10" hidden="1" x14ac:dyDescent="0.25">
      <c r="A1507">
        <v>2310030021</v>
      </c>
      <c r="B1507">
        <v>90</v>
      </c>
      <c r="C1507" t="s">
        <v>2136</v>
      </c>
      <c r="D1507" t="s">
        <v>89</v>
      </c>
      <c r="E1507">
        <v>906</v>
      </c>
      <c r="F1507" t="s">
        <v>6666</v>
      </c>
      <c r="G1507">
        <v>2430450001</v>
      </c>
      <c r="H1507" t="s">
        <v>93</v>
      </c>
      <c r="I1507" t="s">
        <v>89</v>
      </c>
      <c r="J1507">
        <v>13.938306666666668</v>
      </c>
    </row>
    <row r="1508" spans="1:10" hidden="1" x14ac:dyDescent="0.25">
      <c r="A1508">
        <v>2310030021</v>
      </c>
      <c r="B1508">
        <v>100</v>
      </c>
      <c r="C1508" t="s">
        <v>2136</v>
      </c>
      <c r="D1508" t="s">
        <v>89</v>
      </c>
      <c r="E1508">
        <v>906</v>
      </c>
      <c r="F1508" t="s">
        <v>6666</v>
      </c>
      <c r="G1508">
        <v>2430390013</v>
      </c>
      <c r="H1508" t="s">
        <v>3567</v>
      </c>
      <c r="I1508" t="s">
        <v>89</v>
      </c>
      <c r="J1508">
        <v>7.9359999999999999</v>
      </c>
    </row>
    <row r="1509" spans="1:10" hidden="1" x14ac:dyDescent="0.25">
      <c r="A1509">
        <v>2310030021</v>
      </c>
      <c r="B1509">
        <v>110</v>
      </c>
      <c r="C1509" t="s">
        <v>2136</v>
      </c>
      <c r="D1509" t="s">
        <v>89</v>
      </c>
      <c r="E1509">
        <v>906</v>
      </c>
      <c r="F1509" t="s">
        <v>6666</v>
      </c>
      <c r="G1509">
        <v>2310030273</v>
      </c>
      <c r="H1509" t="s">
        <v>2157</v>
      </c>
      <c r="I1509" t="s">
        <v>89</v>
      </c>
      <c r="J1509">
        <v>27.043093333333331</v>
      </c>
    </row>
    <row r="1510" spans="1:10" hidden="1" x14ac:dyDescent="0.25">
      <c r="A1510">
        <v>2310030021</v>
      </c>
      <c r="B1510">
        <v>120</v>
      </c>
      <c r="C1510" t="s">
        <v>2136</v>
      </c>
      <c r="D1510" t="s">
        <v>89</v>
      </c>
      <c r="E1510">
        <v>906</v>
      </c>
      <c r="F1510" t="s">
        <v>6666</v>
      </c>
      <c r="G1510">
        <v>2430600005</v>
      </c>
      <c r="H1510" t="s">
        <v>3587</v>
      </c>
      <c r="I1510" t="s">
        <v>89</v>
      </c>
      <c r="J1510">
        <v>15.282999999999999</v>
      </c>
    </row>
    <row r="1511" spans="1:10" hidden="1" x14ac:dyDescent="0.25">
      <c r="A1511">
        <v>2310030021</v>
      </c>
      <c r="B1511">
        <v>130</v>
      </c>
      <c r="C1511" t="s">
        <v>2136</v>
      </c>
      <c r="D1511" t="s">
        <v>89</v>
      </c>
      <c r="E1511">
        <v>906</v>
      </c>
      <c r="F1511" t="s">
        <v>6666</v>
      </c>
      <c r="G1511">
        <v>2430660006</v>
      </c>
      <c r="H1511" t="s">
        <v>3600</v>
      </c>
      <c r="I1511" t="s">
        <v>89</v>
      </c>
      <c r="J1511">
        <v>38.948</v>
      </c>
    </row>
    <row r="1512" spans="1:10" hidden="1" x14ac:dyDescent="0.25">
      <c r="A1512">
        <v>2310030021</v>
      </c>
      <c r="B1512">
        <v>140</v>
      </c>
      <c r="C1512" t="s">
        <v>2136</v>
      </c>
      <c r="D1512" t="s">
        <v>89</v>
      </c>
      <c r="E1512">
        <v>906</v>
      </c>
      <c r="F1512" t="s">
        <v>6666</v>
      </c>
      <c r="G1512">
        <v>2410210003</v>
      </c>
      <c r="H1512" t="s">
        <v>95</v>
      </c>
      <c r="I1512" t="s">
        <v>89</v>
      </c>
      <c r="J1512">
        <v>10.454233333333333</v>
      </c>
    </row>
    <row r="1513" spans="1:10" hidden="1" x14ac:dyDescent="0.25">
      <c r="A1513">
        <v>2310030021</v>
      </c>
      <c r="B1513">
        <v>150</v>
      </c>
      <c r="C1513" t="s">
        <v>2136</v>
      </c>
      <c r="D1513" t="s">
        <v>89</v>
      </c>
      <c r="E1513">
        <v>906</v>
      </c>
      <c r="F1513" t="s">
        <v>6666</v>
      </c>
      <c r="G1513">
        <v>2430810004</v>
      </c>
      <c r="H1513" t="s">
        <v>3630</v>
      </c>
      <c r="I1513" t="s">
        <v>89</v>
      </c>
      <c r="J1513">
        <v>4.5270000000000001</v>
      </c>
    </row>
    <row r="1514" spans="1:10" hidden="1" x14ac:dyDescent="0.25">
      <c r="A1514">
        <v>2310030021</v>
      </c>
      <c r="B1514">
        <v>160</v>
      </c>
      <c r="C1514" t="s">
        <v>2136</v>
      </c>
      <c r="D1514" t="s">
        <v>89</v>
      </c>
      <c r="E1514">
        <v>906</v>
      </c>
      <c r="F1514" t="s">
        <v>6666</v>
      </c>
      <c r="G1514">
        <v>2430870004</v>
      </c>
      <c r="H1514" t="s">
        <v>3650</v>
      </c>
      <c r="I1514" t="s">
        <v>89</v>
      </c>
      <c r="J1514">
        <v>0.46004666666666671</v>
      </c>
    </row>
    <row r="1515" spans="1:10" hidden="1" x14ac:dyDescent="0.25">
      <c r="A1515">
        <v>2310030049</v>
      </c>
      <c r="B1515">
        <v>10</v>
      </c>
      <c r="C1515" t="s">
        <v>2137</v>
      </c>
      <c r="D1515" t="s">
        <v>89</v>
      </c>
      <c r="E1515">
        <v>906</v>
      </c>
      <c r="F1515" t="s">
        <v>6666</v>
      </c>
      <c r="G1515">
        <v>2430850012</v>
      </c>
      <c r="H1515" t="s">
        <v>3638</v>
      </c>
      <c r="I1515" t="s">
        <v>89</v>
      </c>
      <c r="J1515">
        <v>0.90930310103367795</v>
      </c>
    </row>
    <row r="1516" spans="1:10" hidden="1" x14ac:dyDescent="0.25">
      <c r="A1516">
        <v>2310030049</v>
      </c>
      <c r="B1516">
        <v>20</v>
      </c>
      <c r="C1516" t="s">
        <v>2137</v>
      </c>
      <c r="D1516" t="s">
        <v>89</v>
      </c>
      <c r="E1516">
        <v>906</v>
      </c>
      <c r="F1516" t="s">
        <v>6666</v>
      </c>
      <c r="G1516">
        <v>2430850013</v>
      </c>
      <c r="H1516" t="s">
        <v>3639</v>
      </c>
      <c r="I1516" t="s">
        <v>89</v>
      </c>
      <c r="J1516">
        <v>2.0206735578526178</v>
      </c>
    </row>
    <row r="1517" spans="1:10" hidden="1" x14ac:dyDescent="0.25">
      <c r="A1517">
        <v>2310030049</v>
      </c>
      <c r="B1517">
        <v>30</v>
      </c>
      <c r="C1517" t="s">
        <v>2137</v>
      </c>
      <c r="D1517" t="s">
        <v>89</v>
      </c>
      <c r="E1517">
        <v>906</v>
      </c>
      <c r="F1517" t="s">
        <v>6666</v>
      </c>
      <c r="G1517">
        <v>2410210019</v>
      </c>
      <c r="H1517" t="s">
        <v>113</v>
      </c>
      <c r="I1517" t="s">
        <v>89</v>
      </c>
      <c r="J1517">
        <v>9.0930310103367802</v>
      </c>
    </row>
    <row r="1518" spans="1:10" hidden="1" x14ac:dyDescent="0.25">
      <c r="A1518">
        <v>2310030049</v>
      </c>
      <c r="B1518">
        <v>40</v>
      </c>
      <c r="C1518" t="s">
        <v>2137</v>
      </c>
      <c r="D1518" t="s">
        <v>89</v>
      </c>
      <c r="E1518">
        <v>906</v>
      </c>
      <c r="F1518" t="s">
        <v>6666</v>
      </c>
      <c r="G1518">
        <v>2430880022</v>
      </c>
      <c r="H1518" t="s">
        <v>115</v>
      </c>
      <c r="I1518" t="s">
        <v>89</v>
      </c>
      <c r="J1518">
        <v>4.0413471157052356</v>
      </c>
    </row>
    <row r="1519" spans="1:10" hidden="1" x14ac:dyDescent="0.25">
      <c r="A1519">
        <v>2310030049</v>
      </c>
      <c r="B1519">
        <v>50</v>
      </c>
      <c r="C1519" t="s">
        <v>2137</v>
      </c>
      <c r="D1519" t="s">
        <v>89</v>
      </c>
      <c r="E1519">
        <v>906</v>
      </c>
      <c r="F1519" t="s">
        <v>6666</v>
      </c>
      <c r="G1519">
        <v>2430530010</v>
      </c>
      <c r="H1519" t="s">
        <v>3577</v>
      </c>
      <c r="I1519" t="s">
        <v>89</v>
      </c>
      <c r="J1519">
        <v>101.03367789263089</v>
      </c>
    </row>
    <row r="1520" spans="1:10" hidden="1" x14ac:dyDescent="0.25">
      <c r="A1520">
        <v>2310030049</v>
      </c>
      <c r="B1520">
        <v>60</v>
      </c>
      <c r="C1520" t="s">
        <v>2137</v>
      </c>
      <c r="D1520" t="s">
        <v>89</v>
      </c>
      <c r="E1520">
        <v>906</v>
      </c>
      <c r="F1520" t="s">
        <v>6666</v>
      </c>
      <c r="G1520">
        <v>2430350001</v>
      </c>
      <c r="H1520" t="s">
        <v>3559</v>
      </c>
      <c r="I1520" t="s">
        <v>89</v>
      </c>
      <c r="J1520">
        <v>3.0310103367789267</v>
      </c>
    </row>
    <row r="1521" spans="1:10" hidden="1" x14ac:dyDescent="0.25">
      <c r="A1521">
        <v>2310030049</v>
      </c>
      <c r="B1521">
        <v>70</v>
      </c>
      <c r="C1521" t="s">
        <v>2137</v>
      </c>
      <c r="D1521" t="s">
        <v>89</v>
      </c>
      <c r="E1521">
        <v>906</v>
      </c>
      <c r="F1521" t="s">
        <v>6666</v>
      </c>
      <c r="G1521">
        <v>2430450001</v>
      </c>
      <c r="H1521" t="s">
        <v>93</v>
      </c>
      <c r="I1521" t="s">
        <v>89</v>
      </c>
      <c r="J1521">
        <v>9.0930310103367802</v>
      </c>
    </row>
    <row r="1522" spans="1:10" hidden="1" x14ac:dyDescent="0.25">
      <c r="A1522">
        <v>2310030049</v>
      </c>
      <c r="B1522">
        <v>80</v>
      </c>
      <c r="C1522" t="s">
        <v>2137</v>
      </c>
      <c r="D1522" t="s">
        <v>89</v>
      </c>
      <c r="E1522">
        <v>906</v>
      </c>
      <c r="F1522" t="s">
        <v>6666</v>
      </c>
      <c r="G1522">
        <v>2430390013</v>
      </c>
      <c r="H1522" t="s">
        <v>3567</v>
      </c>
      <c r="I1522" t="s">
        <v>89</v>
      </c>
      <c r="J1522">
        <v>3.8392797599199731</v>
      </c>
    </row>
    <row r="1523" spans="1:10" hidden="1" x14ac:dyDescent="0.25">
      <c r="A1523">
        <v>2310030049</v>
      </c>
      <c r="B1523">
        <v>90</v>
      </c>
      <c r="C1523" t="s">
        <v>2137</v>
      </c>
      <c r="D1523" t="s">
        <v>89</v>
      </c>
      <c r="E1523">
        <v>906</v>
      </c>
      <c r="F1523" t="s">
        <v>6666</v>
      </c>
      <c r="G1523">
        <v>2310030273</v>
      </c>
      <c r="H1523" t="s">
        <v>2157</v>
      </c>
      <c r="I1523" t="s">
        <v>89</v>
      </c>
      <c r="J1523">
        <v>30.310103367789264</v>
      </c>
    </row>
    <row r="1524" spans="1:10" hidden="1" x14ac:dyDescent="0.25">
      <c r="A1524">
        <v>2310030049</v>
      </c>
      <c r="B1524">
        <v>100</v>
      </c>
      <c r="C1524" t="s">
        <v>2137</v>
      </c>
      <c r="D1524" t="s">
        <v>89</v>
      </c>
      <c r="E1524">
        <v>906</v>
      </c>
      <c r="F1524" t="s">
        <v>6666</v>
      </c>
      <c r="G1524">
        <v>2410090317</v>
      </c>
      <c r="H1524" t="s">
        <v>3210</v>
      </c>
      <c r="I1524" t="s">
        <v>89</v>
      </c>
      <c r="J1524">
        <v>47.485828609536519</v>
      </c>
    </row>
    <row r="1525" spans="1:10" hidden="1" x14ac:dyDescent="0.25">
      <c r="A1525">
        <v>2310030049</v>
      </c>
      <c r="B1525">
        <v>110</v>
      </c>
      <c r="C1525" t="s">
        <v>2137</v>
      </c>
      <c r="D1525" t="s">
        <v>89</v>
      </c>
      <c r="E1525">
        <v>906</v>
      </c>
      <c r="F1525" t="s">
        <v>6666</v>
      </c>
      <c r="G1525">
        <v>2410210003</v>
      </c>
      <c r="H1525" t="s">
        <v>95</v>
      </c>
      <c r="I1525" t="s">
        <v>89</v>
      </c>
      <c r="J1525">
        <v>9.0930310103367802</v>
      </c>
    </row>
    <row r="1526" spans="1:10" hidden="1" x14ac:dyDescent="0.25">
      <c r="A1526">
        <v>2310030049</v>
      </c>
      <c r="B1526">
        <v>120</v>
      </c>
      <c r="C1526" t="s">
        <v>2137</v>
      </c>
      <c r="D1526" t="s">
        <v>89</v>
      </c>
      <c r="E1526">
        <v>906</v>
      </c>
      <c r="F1526" t="s">
        <v>6666</v>
      </c>
      <c r="G1526">
        <v>2430810004</v>
      </c>
      <c r="H1526" t="s">
        <v>3630</v>
      </c>
      <c r="I1526" t="s">
        <v>89</v>
      </c>
      <c r="J1526">
        <v>2.1217072357452489</v>
      </c>
    </row>
    <row r="1527" spans="1:10" hidden="1" x14ac:dyDescent="0.25">
      <c r="A1527">
        <v>2310030050</v>
      </c>
      <c r="B1527">
        <v>10</v>
      </c>
      <c r="C1527" t="s">
        <v>2138</v>
      </c>
      <c r="D1527" t="s">
        <v>89</v>
      </c>
      <c r="E1527">
        <v>906</v>
      </c>
      <c r="F1527" t="s">
        <v>6666</v>
      </c>
      <c r="G1527">
        <v>2430850012</v>
      </c>
      <c r="H1527" t="s">
        <v>3638</v>
      </c>
      <c r="I1527" t="s">
        <v>89</v>
      </c>
      <c r="J1527">
        <v>0.90930310103367795</v>
      </c>
    </row>
    <row r="1528" spans="1:10" hidden="1" x14ac:dyDescent="0.25">
      <c r="A1528">
        <v>2310030050</v>
      </c>
      <c r="B1528">
        <v>20</v>
      </c>
      <c r="C1528" t="s">
        <v>2138</v>
      </c>
      <c r="D1528" t="s">
        <v>89</v>
      </c>
      <c r="E1528">
        <v>906</v>
      </c>
      <c r="F1528" t="s">
        <v>6666</v>
      </c>
      <c r="G1528">
        <v>2430850013</v>
      </c>
      <c r="H1528" t="s">
        <v>3639</v>
      </c>
      <c r="I1528" t="s">
        <v>89</v>
      </c>
      <c r="J1528">
        <v>2.0206735578526178</v>
      </c>
    </row>
    <row r="1529" spans="1:10" hidden="1" x14ac:dyDescent="0.25">
      <c r="A1529">
        <v>2310030050</v>
      </c>
      <c r="B1529">
        <v>30</v>
      </c>
      <c r="C1529" t="s">
        <v>2138</v>
      </c>
      <c r="D1529" t="s">
        <v>89</v>
      </c>
      <c r="E1529">
        <v>906</v>
      </c>
      <c r="F1529" t="s">
        <v>6666</v>
      </c>
      <c r="G1529">
        <v>2410210019</v>
      </c>
      <c r="H1529" t="s">
        <v>113</v>
      </c>
      <c r="I1529" t="s">
        <v>89</v>
      </c>
      <c r="J1529">
        <v>9.0930310103367802</v>
      </c>
    </row>
    <row r="1530" spans="1:10" hidden="1" x14ac:dyDescent="0.25">
      <c r="A1530">
        <v>2310030050</v>
      </c>
      <c r="B1530">
        <v>40</v>
      </c>
      <c r="C1530" t="s">
        <v>2138</v>
      </c>
      <c r="D1530" t="s">
        <v>89</v>
      </c>
      <c r="E1530">
        <v>906</v>
      </c>
      <c r="F1530" t="s">
        <v>6666</v>
      </c>
      <c r="G1530">
        <v>2430880022</v>
      </c>
      <c r="H1530" t="s">
        <v>115</v>
      </c>
      <c r="I1530" t="s">
        <v>89</v>
      </c>
      <c r="J1530">
        <v>4.0413471157052356</v>
      </c>
    </row>
    <row r="1531" spans="1:10" hidden="1" x14ac:dyDescent="0.25">
      <c r="A1531">
        <v>2310030050</v>
      </c>
      <c r="B1531">
        <v>50</v>
      </c>
      <c r="C1531" t="s">
        <v>2138</v>
      </c>
      <c r="D1531" t="s">
        <v>89</v>
      </c>
      <c r="E1531">
        <v>906</v>
      </c>
      <c r="F1531" t="s">
        <v>6666</v>
      </c>
      <c r="G1531">
        <v>2430530010</v>
      </c>
      <c r="H1531" t="s">
        <v>3577</v>
      </c>
      <c r="I1531" t="s">
        <v>89</v>
      </c>
      <c r="J1531">
        <v>101.03367789263089</v>
      </c>
    </row>
    <row r="1532" spans="1:10" hidden="1" x14ac:dyDescent="0.25">
      <c r="A1532">
        <v>2310030050</v>
      </c>
      <c r="B1532">
        <v>60</v>
      </c>
      <c r="C1532" t="s">
        <v>2138</v>
      </c>
      <c r="D1532" t="s">
        <v>89</v>
      </c>
      <c r="E1532">
        <v>906</v>
      </c>
      <c r="F1532" t="s">
        <v>6666</v>
      </c>
      <c r="G1532">
        <v>2430350001</v>
      </c>
      <c r="H1532" t="s">
        <v>3559</v>
      </c>
      <c r="I1532" t="s">
        <v>89</v>
      </c>
      <c r="J1532">
        <v>3.0310103367789267</v>
      </c>
    </row>
    <row r="1533" spans="1:10" hidden="1" x14ac:dyDescent="0.25">
      <c r="A1533">
        <v>2310030050</v>
      </c>
      <c r="B1533">
        <v>70</v>
      </c>
      <c r="C1533" t="s">
        <v>2138</v>
      </c>
      <c r="D1533" t="s">
        <v>89</v>
      </c>
      <c r="E1533">
        <v>906</v>
      </c>
      <c r="F1533" t="s">
        <v>6666</v>
      </c>
      <c r="G1533">
        <v>2430450001</v>
      </c>
      <c r="H1533" t="s">
        <v>93</v>
      </c>
      <c r="I1533" t="s">
        <v>89</v>
      </c>
      <c r="J1533">
        <v>9.0930310103367802</v>
      </c>
    </row>
    <row r="1534" spans="1:10" hidden="1" x14ac:dyDescent="0.25">
      <c r="A1534">
        <v>2310030050</v>
      </c>
      <c r="B1534">
        <v>80</v>
      </c>
      <c r="C1534" t="s">
        <v>2138</v>
      </c>
      <c r="D1534" t="s">
        <v>89</v>
      </c>
      <c r="E1534">
        <v>906</v>
      </c>
      <c r="F1534" t="s">
        <v>6666</v>
      </c>
      <c r="G1534">
        <v>2430390013</v>
      </c>
      <c r="H1534" t="s">
        <v>3567</v>
      </c>
      <c r="I1534" t="s">
        <v>89</v>
      </c>
      <c r="J1534">
        <v>3.8392797599199731</v>
      </c>
    </row>
    <row r="1535" spans="1:10" hidden="1" x14ac:dyDescent="0.25">
      <c r="A1535">
        <v>2310030050</v>
      </c>
      <c r="B1535">
        <v>90</v>
      </c>
      <c r="C1535" t="s">
        <v>2138</v>
      </c>
      <c r="D1535" t="s">
        <v>89</v>
      </c>
      <c r="E1535">
        <v>906</v>
      </c>
      <c r="F1535" t="s">
        <v>6666</v>
      </c>
      <c r="G1535">
        <v>2310030273</v>
      </c>
      <c r="H1535" t="s">
        <v>2157</v>
      </c>
      <c r="I1535" t="s">
        <v>89</v>
      </c>
      <c r="J1535">
        <v>30.310103367789264</v>
      </c>
    </row>
    <row r="1536" spans="1:10" hidden="1" x14ac:dyDescent="0.25">
      <c r="A1536">
        <v>2310030050</v>
      </c>
      <c r="B1536">
        <v>100</v>
      </c>
      <c r="C1536" t="s">
        <v>2138</v>
      </c>
      <c r="D1536" t="s">
        <v>89</v>
      </c>
      <c r="E1536">
        <v>906</v>
      </c>
      <c r="F1536" t="s">
        <v>6666</v>
      </c>
      <c r="G1536">
        <v>2410090004</v>
      </c>
      <c r="H1536" t="s">
        <v>3162</v>
      </c>
      <c r="I1536" t="s">
        <v>89</v>
      </c>
      <c r="J1536">
        <v>50.516838946315445</v>
      </c>
    </row>
    <row r="1537" spans="1:10" hidden="1" x14ac:dyDescent="0.25">
      <c r="A1537">
        <v>2310030050</v>
      </c>
      <c r="B1537">
        <v>110</v>
      </c>
      <c r="C1537" t="s">
        <v>2138</v>
      </c>
      <c r="D1537" t="s">
        <v>89</v>
      </c>
      <c r="E1537">
        <v>906</v>
      </c>
      <c r="F1537" t="s">
        <v>6666</v>
      </c>
      <c r="G1537">
        <v>2410210003</v>
      </c>
      <c r="H1537" t="s">
        <v>95</v>
      </c>
      <c r="I1537" t="s">
        <v>89</v>
      </c>
      <c r="J1537">
        <v>9.0930310103367802</v>
      </c>
    </row>
    <row r="1538" spans="1:10" hidden="1" x14ac:dyDescent="0.25">
      <c r="A1538">
        <v>2310030050</v>
      </c>
      <c r="B1538">
        <v>120</v>
      </c>
      <c r="C1538" t="s">
        <v>2138</v>
      </c>
      <c r="D1538" t="s">
        <v>89</v>
      </c>
      <c r="E1538">
        <v>906</v>
      </c>
      <c r="F1538" t="s">
        <v>6666</v>
      </c>
      <c r="G1538">
        <v>2430810004</v>
      </c>
      <c r="H1538" t="s">
        <v>3630</v>
      </c>
      <c r="I1538" t="s">
        <v>89</v>
      </c>
      <c r="J1538">
        <v>2.1217072357452489</v>
      </c>
    </row>
    <row r="1539" spans="1:10" hidden="1" x14ac:dyDescent="0.25">
      <c r="A1539">
        <v>2310030052</v>
      </c>
      <c r="B1539">
        <v>10</v>
      </c>
      <c r="C1539" t="s">
        <v>4843</v>
      </c>
      <c r="D1539" t="s">
        <v>89</v>
      </c>
      <c r="E1539">
        <v>906</v>
      </c>
      <c r="F1539" t="s">
        <v>6666</v>
      </c>
      <c r="G1539">
        <v>2430850012</v>
      </c>
      <c r="H1539" t="s">
        <v>3638</v>
      </c>
      <c r="I1539" t="s">
        <v>89</v>
      </c>
      <c r="J1539">
        <v>0.90899999999999992</v>
      </c>
    </row>
    <row r="1540" spans="1:10" hidden="1" x14ac:dyDescent="0.25">
      <c r="A1540">
        <v>2310030052</v>
      </c>
      <c r="B1540">
        <v>20</v>
      </c>
      <c r="C1540" t="s">
        <v>4843</v>
      </c>
      <c r="D1540" t="s">
        <v>89</v>
      </c>
      <c r="E1540">
        <v>906</v>
      </c>
      <c r="F1540" t="s">
        <v>6666</v>
      </c>
      <c r="G1540">
        <v>2430850013</v>
      </c>
      <c r="H1540" t="s">
        <v>3639</v>
      </c>
      <c r="I1540" t="s">
        <v>89</v>
      </c>
      <c r="J1540">
        <v>2.02</v>
      </c>
    </row>
    <row r="1541" spans="1:10" hidden="1" x14ac:dyDescent="0.25">
      <c r="A1541">
        <v>2310030052</v>
      </c>
      <c r="B1541">
        <v>30</v>
      </c>
      <c r="C1541" t="s">
        <v>4843</v>
      </c>
      <c r="D1541" t="s">
        <v>89</v>
      </c>
      <c r="E1541">
        <v>906</v>
      </c>
      <c r="F1541" t="s">
        <v>6666</v>
      </c>
      <c r="G1541">
        <v>2410210019</v>
      </c>
      <c r="H1541" t="s">
        <v>113</v>
      </c>
      <c r="I1541" t="s">
        <v>89</v>
      </c>
      <c r="J1541">
        <v>9.09</v>
      </c>
    </row>
    <row r="1542" spans="1:10" hidden="1" x14ac:dyDescent="0.25">
      <c r="A1542">
        <v>2310030052</v>
      </c>
      <c r="B1542">
        <v>40</v>
      </c>
      <c r="C1542" t="s">
        <v>4843</v>
      </c>
      <c r="D1542" t="s">
        <v>89</v>
      </c>
      <c r="E1542">
        <v>906</v>
      </c>
      <c r="F1542" t="s">
        <v>6666</v>
      </c>
      <c r="G1542">
        <v>2430880022</v>
      </c>
      <c r="H1542" t="s">
        <v>115</v>
      </c>
      <c r="I1542" t="s">
        <v>89</v>
      </c>
      <c r="J1542">
        <v>4.04</v>
      </c>
    </row>
    <row r="1543" spans="1:10" hidden="1" x14ac:dyDescent="0.25">
      <c r="A1543">
        <v>2310030052</v>
      </c>
      <c r="B1543">
        <v>50</v>
      </c>
      <c r="C1543" t="s">
        <v>4843</v>
      </c>
      <c r="D1543" t="s">
        <v>89</v>
      </c>
      <c r="E1543">
        <v>906</v>
      </c>
      <c r="F1543" t="s">
        <v>6666</v>
      </c>
      <c r="G1543">
        <v>2430530010</v>
      </c>
      <c r="H1543" t="s">
        <v>3577</v>
      </c>
      <c r="I1543" t="s">
        <v>89</v>
      </c>
      <c r="J1543">
        <v>101</v>
      </c>
    </row>
    <row r="1544" spans="1:10" hidden="1" x14ac:dyDescent="0.25">
      <c r="A1544">
        <v>2310030052</v>
      </c>
      <c r="B1544">
        <v>60</v>
      </c>
      <c r="C1544" t="s">
        <v>4843</v>
      </c>
      <c r="D1544" t="s">
        <v>89</v>
      </c>
      <c r="E1544">
        <v>906</v>
      </c>
      <c r="F1544" t="s">
        <v>6666</v>
      </c>
      <c r="G1544">
        <v>2430350001</v>
      </c>
      <c r="H1544" t="s">
        <v>3559</v>
      </c>
      <c r="I1544" t="s">
        <v>89</v>
      </c>
      <c r="J1544">
        <v>3.03</v>
      </c>
    </row>
    <row r="1545" spans="1:10" hidden="1" x14ac:dyDescent="0.25">
      <c r="A1545">
        <v>2310030052</v>
      </c>
      <c r="B1545">
        <v>70</v>
      </c>
      <c r="C1545" t="s">
        <v>4843</v>
      </c>
      <c r="D1545" t="s">
        <v>89</v>
      </c>
      <c r="E1545">
        <v>906</v>
      </c>
      <c r="F1545" t="s">
        <v>6666</v>
      </c>
      <c r="G1545">
        <v>2430450001</v>
      </c>
      <c r="H1545" t="s">
        <v>93</v>
      </c>
      <c r="I1545" t="s">
        <v>89</v>
      </c>
      <c r="J1545">
        <v>9.09</v>
      </c>
    </row>
    <row r="1546" spans="1:10" hidden="1" x14ac:dyDescent="0.25">
      <c r="A1546">
        <v>2310030052</v>
      </c>
      <c r="B1546">
        <v>80</v>
      </c>
      <c r="C1546" t="s">
        <v>4843</v>
      </c>
      <c r="D1546" t="s">
        <v>89</v>
      </c>
      <c r="E1546">
        <v>906</v>
      </c>
      <c r="F1546" t="s">
        <v>6666</v>
      </c>
      <c r="G1546">
        <v>2430390013</v>
      </c>
      <c r="H1546" t="s">
        <v>3567</v>
      </c>
      <c r="I1546" t="s">
        <v>89</v>
      </c>
      <c r="J1546">
        <v>4.04</v>
      </c>
    </row>
    <row r="1547" spans="1:10" hidden="1" x14ac:dyDescent="0.25">
      <c r="A1547">
        <v>2310030052</v>
      </c>
      <c r="B1547">
        <v>90</v>
      </c>
      <c r="C1547" t="s">
        <v>4843</v>
      </c>
      <c r="D1547" t="s">
        <v>89</v>
      </c>
      <c r="E1547">
        <v>906</v>
      </c>
      <c r="F1547" t="s">
        <v>6666</v>
      </c>
      <c r="G1547">
        <v>2310030273</v>
      </c>
      <c r="H1547" t="s">
        <v>2157</v>
      </c>
      <c r="I1547" t="s">
        <v>89</v>
      </c>
      <c r="J1547">
        <v>30.3</v>
      </c>
    </row>
    <row r="1548" spans="1:10" hidden="1" x14ac:dyDescent="0.25">
      <c r="A1548">
        <v>2310030052</v>
      </c>
      <c r="B1548">
        <v>100</v>
      </c>
      <c r="C1548" t="s">
        <v>4843</v>
      </c>
      <c r="D1548" t="s">
        <v>89</v>
      </c>
      <c r="E1548">
        <v>906</v>
      </c>
      <c r="F1548" t="s">
        <v>6666</v>
      </c>
      <c r="G1548">
        <v>2410090307</v>
      </c>
      <c r="H1548" t="s">
        <v>3206</v>
      </c>
      <c r="I1548" t="s">
        <v>89</v>
      </c>
      <c r="J1548">
        <v>41.41</v>
      </c>
    </row>
    <row r="1549" spans="1:10" hidden="1" x14ac:dyDescent="0.25">
      <c r="A1549">
        <v>2310030052</v>
      </c>
      <c r="B1549">
        <v>110</v>
      </c>
      <c r="C1549" t="s">
        <v>4843</v>
      </c>
      <c r="D1549" t="s">
        <v>89</v>
      </c>
      <c r="E1549">
        <v>906</v>
      </c>
      <c r="F1549" t="s">
        <v>6666</v>
      </c>
      <c r="G1549">
        <v>2410210003</v>
      </c>
      <c r="H1549" t="s">
        <v>95</v>
      </c>
      <c r="I1549" t="s">
        <v>89</v>
      </c>
      <c r="J1549">
        <v>9.09</v>
      </c>
    </row>
    <row r="1550" spans="1:10" hidden="1" x14ac:dyDescent="0.25">
      <c r="A1550">
        <v>2310030052</v>
      </c>
      <c r="B1550">
        <v>120</v>
      </c>
      <c r="C1550" t="s">
        <v>4843</v>
      </c>
      <c r="D1550" t="s">
        <v>89</v>
      </c>
      <c r="E1550">
        <v>906</v>
      </c>
      <c r="F1550" t="s">
        <v>6666</v>
      </c>
      <c r="G1550">
        <v>2430810004</v>
      </c>
      <c r="H1550" t="s">
        <v>3630</v>
      </c>
      <c r="I1550" t="s">
        <v>89</v>
      </c>
      <c r="J1550">
        <v>2.1210000000000004</v>
      </c>
    </row>
    <row r="1551" spans="1:10" hidden="1" x14ac:dyDescent="0.25">
      <c r="A1551">
        <v>2310030053</v>
      </c>
      <c r="B1551">
        <v>10</v>
      </c>
      <c r="C1551" t="s">
        <v>2139</v>
      </c>
      <c r="D1551" t="s">
        <v>89</v>
      </c>
      <c r="E1551">
        <v>906</v>
      </c>
      <c r="F1551" t="s">
        <v>6666</v>
      </c>
      <c r="G1551">
        <v>2430850012</v>
      </c>
      <c r="H1551" t="s">
        <v>3638</v>
      </c>
      <c r="I1551" t="s">
        <v>89</v>
      </c>
      <c r="J1551">
        <v>0.90899999999999992</v>
      </c>
    </row>
    <row r="1552" spans="1:10" hidden="1" x14ac:dyDescent="0.25">
      <c r="A1552">
        <v>2310030053</v>
      </c>
      <c r="B1552">
        <v>20</v>
      </c>
      <c r="C1552" t="s">
        <v>2139</v>
      </c>
      <c r="D1552" t="s">
        <v>89</v>
      </c>
      <c r="E1552">
        <v>906</v>
      </c>
      <c r="F1552" t="s">
        <v>6666</v>
      </c>
      <c r="G1552">
        <v>2430850013</v>
      </c>
      <c r="H1552" t="s">
        <v>3639</v>
      </c>
      <c r="I1552" t="s">
        <v>89</v>
      </c>
      <c r="J1552">
        <v>2.02</v>
      </c>
    </row>
    <row r="1553" spans="1:10" hidden="1" x14ac:dyDescent="0.25">
      <c r="A1553">
        <v>2310030053</v>
      </c>
      <c r="B1553">
        <v>30</v>
      </c>
      <c r="C1553" t="s">
        <v>2139</v>
      </c>
      <c r="D1553" t="s">
        <v>89</v>
      </c>
      <c r="E1553">
        <v>906</v>
      </c>
      <c r="F1553" t="s">
        <v>6666</v>
      </c>
      <c r="G1553">
        <v>2410210019</v>
      </c>
      <c r="H1553" t="s">
        <v>113</v>
      </c>
      <c r="I1553" t="s">
        <v>89</v>
      </c>
      <c r="J1553">
        <v>9.09</v>
      </c>
    </row>
    <row r="1554" spans="1:10" hidden="1" x14ac:dyDescent="0.25">
      <c r="A1554">
        <v>2310030053</v>
      </c>
      <c r="B1554">
        <v>40</v>
      </c>
      <c r="C1554" t="s">
        <v>2139</v>
      </c>
      <c r="D1554" t="s">
        <v>89</v>
      </c>
      <c r="E1554">
        <v>906</v>
      </c>
      <c r="F1554" t="s">
        <v>6666</v>
      </c>
      <c r="G1554">
        <v>2430880022</v>
      </c>
      <c r="H1554" t="s">
        <v>115</v>
      </c>
      <c r="I1554" t="s">
        <v>89</v>
      </c>
      <c r="J1554">
        <v>4.04</v>
      </c>
    </row>
    <row r="1555" spans="1:10" hidden="1" x14ac:dyDescent="0.25">
      <c r="A1555">
        <v>2310030053</v>
      </c>
      <c r="B1555">
        <v>50</v>
      </c>
      <c r="C1555" t="s">
        <v>2139</v>
      </c>
      <c r="D1555" t="s">
        <v>89</v>
      </c>
      <c r="E1555">
        <v>906</v>
      </c>
      <c r="F1555" t="s">
        <v>6666</v>
      </c>
      <c r="G1555">
        <v>2430530010</v>
      </c>
      <c r="H1555" t="s">
        <v>3577</v>
      </c>
      <c r="I1555" t="s">
        <v>89</v>
      </c>
      <c r="J1555">
        <v>101</v>
      </c>
    </row>
    <row r="1556" spans="1:10" hidden="1" x14ac:dyDescent="0.25">
      <c r="A1556">
        <v>2310030053</v>
      </c>
      <c r="B1556">
        <v>60</v>
      </c>
      <c r="C1556" t="s">
        <v>2139</v>
      </c>
      <c r="D1556" t="s">
        <v>89</v>
      </c>
      <c r="E1556">
        <v>906</v>
      </c>
      <c r="F1556" t="s">
        <v>6666</v>
      </c>
      <c r="G1556">
        <v>2430350001</v>
      </c>
      <c r="H1556" t="s">
        <v>3559</v>
      </c>
      <c r="I1556" t="s">
        <v>89</v>
      </c>
      <c r="J1556">
        <v>3.03</v>
      </c>
    </row>
    <row r="1557" spans="1:10" hidden="1" x14ac:dyDescent="0.25">
      <c r="A1557">
        <v>2310030053</v>
      </c>
      <c r="B1557">
        <v>70</v>
      </c>
      <c r="C1557" t="s">
        <v>2139</v>
      </c>
      <c r="D1557" t="s">
        <v>89</v>
      </c>
      <c r="E1557">
        <v>906</v>
      </c>
      <c r="F1557" t="s">
        <v>6666</v>
      </c>
      <c r="G1557">
        <v>2430450001</v>
      </c>
      <c r="H1557" t="s">
        <v>93</v>
      </c>
      <c r="I1557" t="s">
        <v>89</v>
      </c>
      <c r="J1557">
        <v>9.09</v>
      </c>
    </row>
    <row r="1558" spans="1:10" hidden="1" x14ac:dyDescent="0.25">
      <c r="A1558">
        <v>2310030053</v>
      </c>
      <c r="B1558">
        <v>80</v>
      </c>
      <c r="C1558" t="s">
        <v>2139</v>
      </c>
      <c r="D1558" t="s">
        <v>89</v>
      </c>
      <c r="E1558">
        <v>906</v>
      </c>
      <c r="F1558" t="s">
        <v>6666</v>
      </c>
      <c r="G1558">
        <v>2430390013</v>
      </c>
      <c r="H1558" t="s">
        <v>3567</v>
      </c>
      <c r="I1558" t="s">
        <v>89</v>
      </c>
      <c r="J1558">
        <v>3.8379999999999996</v>
      </c>
    </row>
    <row r="1559" spans="1:10" hidden="1" x14ac:dyDescent="0.25">
      <c r="A1559">
        <v>2310030053</v>
      </c>
      <c r="B1559">
        <v>90</v>
      </c>
      <c r="C1559" t="s">
        <v>2139</v>
      </c>
      <c r="D1559" t="s">
        <v>89</v>
      </c>
      <c r="E1559">
        <v>906</v>
      </c>
      <c r="F1559" t="s">
        <v>6666</v>
      </c>
      <c r="G1559">
        <v>2310030273</v>
      </c>
      <c r="H1559" t="s">
        <v>2157</v>
      </c>
      <c r="I1559" t="s">
        <v>89</v>
      </c>
      <c r="J1559">
        <v>30.3</v>
      </c>
    </row>
    <row r="1560" spans="1:10" hidden="1" x14ac:dyDescent="0.25">
      <c r="A1560">
        <v>2310030053</v>
      </c>
      <c r="B1560">
        <v>100</v>
      </c>
      <c r="C1560" t="s">
        <v>2139</v>
      </c>
      <c r="D1560" t="s">
        <v>89</v>
      </c>
      <c r="E1560">
        <v>906</v>
      </c>
      <c r="F1560" t="s">
        <v>6666</v>
      </c>
      <c r="G1560">
        <v>2410090106</v>
      </c>
      <c r="H1560" t="s">
        <v>3171</v>
      </c>
      <c r="I1560" t="s">
        <v>89</v>
      </c>
      <c r="J1560">
        <v>49.49</v>
      </c>
    </row>
    <row r="1561" spans="1:10" hidden="1" x14ac:dyDescent="0.25">
      <c r="A1561">
        <v>2310030053</v>
      </c>
      <c r="B1561">
        <v>110</v>
      </c>
      <c r="C1561" t="s">
        <v>2139</v>
      </c>
      <c r="D1561" t="s">
        <v>89</v>
      </c>
      <c r="E1561">
        <v>906</v>
      </c>
      <c r="F1561" t="s">
        <v>6666</v>
      </c>
      <c r="G1561">
        <v>2410210003</v>
      </c>
      <c r="H1561" t="s">
        <v>95</v>
      </c>
      <c r="I1561" t="s">
        <v>89</v>
      </c>
      <c r="J1561">
        <v>9.09</v>
      </c>
    </row>
    <row r="1562" spans="1:10" hidden="1" x14ac:dyDescent="0.25">
      <c r="A1562">
        <v>2310030053</v>
      </c>
      <c r="B1562">
        <v>120</v>
      </c>
      <c r="C1562" t="s">
        <v>2139</v>
      </c>
      <c r="D1562" t="s">
        <v>89</v>
      </c>
      <c r="E1562">
        <v>906</v>
      </c>
      <c r="F1562" t="s">
        <v>6666</v>
      </c>
      <c r="G1562">
        <v>2430810004</v>
      </c>
      <c r="H1562" t="s">
        <v>3630</v>
      </c>
      <c r="I1562" t="s">
        <v>89</v>
      </c>
      <c r="J1562">
        <v>2.1210000000000004</v>
      </c>
    </row>
    <row r="1563" spans="1:10" hidden="1" x14ac:dyDescent="0.25">
      <c r="A1563">
        <v>2310030054</v>
      </c>
      <c r="B1563">
        <v>10</v>
      </c>
      <c r="C1563" t="s">
        <v>4842</v>
      </c>
      <c r="D1563" t="s">
        <v>89</v>
      </c>
      <c r="E1563">
        <v>906</v>
      </c>
      <c r="F1563" t="s">
        <v>6666</v>
      </c>
      <c r="G1563">
        <v>2430850012</v>
      </c>
      <c r="H1563" t="s">
        <v>3638</v>
      </c>
      <c r="I1563" t="s">
        <v>89</v>
      </c>
      <c r="J1563">
        <v>0.94939841766930388</v>
      </c>
    </row>
    <row r="1564" spans="1:10" hidden="1" x14ac:dyDescent="0.25">
      <c r="A1564">
        <v>2310030054</v>
      </c>
      <c r="B1564">
        <v>20</v>
      </c>
      <c r="C1564" t="s">
        <v>4842</v>
      </c>
      <c r="D1564" t="s">
        <v>89</v>
      </c>
      <c r="E1564">
        <v>906</v>
      </c>
      <c r="F1564" t="s">
        <v>6666</v>
      </c>
      <c r="G1564">
        <v>2430850013</v>
      </c>
      <c r="H1564" t="s">
        <v>3639</v>
      </c>
      <c r="I1564" t="s">
        <v>89</v>
      </c>
      <c r="J1564">
        <v>4.1712930478449204</v>
      </c>
    </row>
    <row r="1565" spans="1:10" hidden="1" x14ac:dyDescent="0.25">
      <c r="A1565">
        <v>2310030054</v>
      </c>
      <c r="B1565">
        <v>30</v>
      </c>
      <c r="C1565" t="s">
        <v>4842</v>
      </c>
      <c r="D1565" t="s">
        <v>89</v>
      </c>
      <c r="E1565">
        <v>906</v>
      </c>
      <c r="F1565" t="s">
        <v>6666</v>
      </c>
      <c r="G1565">
        <v>2410210019</v>
      </c>
      <c r="H1565" t="s">
        <v>113</v>
      </c>
      <c r="I1565" t="s">
        <v>89</v>
      </c>
      <c r="J1565">
        <v>15.907473487544188</v>
      </c>
    </row>
    <row r="1566" spans="1:10" hidden="1" x14ac:dyDescent="0.25">
      <c r="A1566">
        <v>2310030054</v>
      </c>
      <c r="B1566">
        <v>40</v>
      </c>
      <c r="C1566" t="s">
        <v>4842</v>
      </c>
      <c r="D1566" t="s">
        <v>89</v>
      </c>
      <c r="E1566">
        <v>906</v>
      </c>
      <c r="F1566" t="s">
        <v>6666</v>
      </c>
      <c r="G1566">
        <v>2430880022</v>
      </c>
      <c r="H1566" t="s">
        <v>115</v>
      </c>
      <c r="I1566" t="s">
        <v>89</v>
      </c>
      <c r="J1566">
        <v>4.2197729670450546</v>
      </c>
    </row>
    <row r="1567" spans="1:10" hidden="1" x14ac:dyDescent="0.25">
      <c r="A1567">
        <v>2310030054</v>
      </c>
      <c r="B1567">
        <v>50</v>
      </c>
      <c r="C1567" t="s">
        <v>4842</v>
      </c>
      <c r="D1567" t="s">
        <v>89</v>
      </c>
      <c r="E1567">
        <v>906</v>
      </c>
      <c r="F1567" t="s">
        <v>6666</v>
      </c>
      <c r="G1567">
        <v>2430530010</v>
      </c>
      <c r="H1567" t="s">
        <v>3577</v>
      </c>
      <c r="I1567" t="s">
        <v>89</v>
      </c>
      <c r="J1567">
        <v>105.49937416770972</v>
      </c>
    </row>
    <row r="1568" spans="1:10" hidden="1" x14ac:dyDescent="0.25">
      <c r="A1568">
        <v>2310030054</v>
      </c>
      <c r="B1568">
        <v>60</v>
      </c>
      <c r="C1568" t="s">
        <v>4842</v>
      </c>
      <c r="D1568" t="s">
        <v>89</v>
      </c>
      <c r="E1568">
        <v>906</v>
      </c>
      <c r="F1568" t="s">
        <v>6666</v>
      </c>
      <c r="G1568">
        <v>2430350001</v>
      </c>
      <c r="H1568" t="s">
        <v>3559</v>
      </c>
      <c r="I1568" t="s">
        <v>89</v>
      </c>
      <c r="J1568">
        <v>3.1653347244421259</v>
      </c>
    </row>
    <row r="1569" spans="1:10" hidden="1" x14ac:dyDescent="0.25">
      <c r="A1569">
        <v>2310030054</v>
      </c>
      <c r="B1569">
        <v>70</v>
      </c>
      <c r="C1569" t="s">
        <v>4842</v>
      </c>
      <c r="D1569" t="s">
        <v>89</v>
      </c>
      <c r="E1569">
        <v>906</v>
      </c>
      <c r="F1569" t="s">
        <v>6666</v>
      </c>
      <c r="G1569">
        <v>2430450001</v>
      </c>
      <c r="H1569" t="s">
        <v>93</v>
      </c>
      <c r="I1569" t="s">
        <v>89</v>
      </c>
      <c r="J1569">
        <v>9.49398417669304</v>
      </c>
    </row>
    <row r="1570" spans="1:10" hidden="1" x14ac:dyDescent="0.25">
      <c r="A1570">
        <v>2310030054</v>
      </c>
      <c r="B1570">
        <v>80</v>
      </c>
      <c r="C1570" t="s">
        <v>4842</v>
      </c>
      <c r="D1570" t="s">
        <v>89</v>
      </c>
      <c r="E1570">
        <v>906</v>
      </c>
      <c r="F1570" t="s">
        <v>6666</v>
      </c>
      <c r="G1570">
        <v>2430390013</v>
      </c>
      <c r="H1570" t="s">
        <v>3567</v>
      </c>
      <c r="I1570" t="s">
        <v>89</v>
      </c>
      <c r="J1570">
        <v>4.1409930983448362</v>
      </c>
    </row>
    <row r="1571" spans="1:10" hidden="1" x14ac:dyDescent="0.25">
      <c r="A1571">
        <v>2310030054</v>
      </c>
      <c r="B1571">
        <v>90</v>
      </c>
      <c r="C1571" t="s">
        <v>4842</v>
      </c>
      <c r="D1571" t="s">
        <v>89</v>
      </c>
      <c r="E1571">
        <v>906</v>
      </c>
      <c r="F1571" t="s">
        <v>6666</v>
      </c>
      <c r="G1571">
        <v>2310030273</v>
      </c>
      <c r="H1571" t="s">
        <v>2157</v>
      </c>
      <c r="I1571" t="s">
        <v>89</v>
      </c>
      <c r="J1571">
        <v>31.649307251154578</v>
      </c>
    </row>
    <row r="1572" spans="1:10" hidden="1" x14ac:dyDescent="0.25">
      <c r="A1572">
        <v>2310030054</v>
      </c>
      <c r="B1572">
        <v>100</v>
      </c>
      <c r="C1572" t="s">
        <v>4842</v>
      </c>
      <c r="D1572" t="s">
        <v>89</v>
      </c>
      <c r="E1572">
        <v>906</v>
      </c>
      <c r="F1572" t="s">
        <v>6666</v>
      </c>
      <c r="G1572">
        <v>2410090307</v>
      </c>
      <c r="H1572" t="s">
        <v>3206</v>
      </c>
      <c r="I1572" t="s">
        <v>89</v>
      </c>
      <c r="J1572">
        <v>7.2588579019034976</v>
      </c>
    </row>
    <row r="1573" spans="1:10" hidden="1" x14ac:dyDescent="0.25">
      <c r="A1573">
        <v>2310030054</v>
      </c>
      <c r="B1573">
        <v>110</v>
      </c>
      <c r="C1573" t="s">
        <v>4842</v>
      </c>
      <c r="D1573" t="s">
        <v>89</v>
      </c>
      <c r="E1573">
        <v>906</v>
      </c>
      <c r="F1573" t="s">
        <v>6666</v>
      </c>
      <c r="G1573">
        <v>2410090079</v>
      </c>
      <c r="H1573" t="s">
        <v>3167</v>
      </c>
      <c r="I1573" t="s">
        <v>89</v>
      </c>
      <c r="J1573">
        <v>27.429534284109526</v>
      </c>
    </row>
    <row r="1574" spans="1:10" hidden="1" x14ac:dyDescent="0.25">
      <c r="A1574">
        <v>2310030054</v>
      </c>
      <c r="B1574">
        <v>120</v>
      </c>
      <c r="C1574" t="s">
        <v>4842</v>
      </c>
      <c r="D1574" t="s">
        <v>89</v>
      </c>
      <c r="E1574">
        <v>906</v>
      </c>
      <c r="F1574" t="s">
        <v>6666</v>
      </c>
      <c r="G1574">
        <v>2410210003</v>
      </c>
      <c r="H1574" t="s">
        <v>95</v>
      </c>
      <c r="I1574" t="s">
        <v>89</v>
      </c>
      <c r="J1574">
        <v>9.49398417669304</v>
      </c>
    </row>
    <row r="1575" spans="1:10" hidden="1" x14ac:dyDescent="0.25">
      <c r="A1575">
        <v>2310030054</v>
      </c>
      <c r="B1575">
        <v>130</v>
      </c>
      <c r="C1575" t="s">
        <v>4842</v>
      </c>
      <c r="D1575" t="s">
        <v>89</v>
      </c>
      <c r="E1575">
        <v>906</v>
      </c>
      <c r="F1575" t="s">
        <v>6666</v>
      </c>
      <c r="G1575">
        <v>2430810004</v>
      </c>
      <c r="H1575" t="s">
        <v>3630</v>
      </c>
      <c r="I1575" t="s">
        <v>89</v>
      </c>
      <c r="J1575">
        <v>2.2149263084561528</v>
      </c>
    </row>
    <row r="1576" spans="1:10" hidden="1" x14ac:dyDescent="0.25">
      <c r="A1576">
        <v>2310030055</v>
      </c>
      <c r="B1576">
        <v>10</v>
      </c>
      <c r="C1576" t="s">
        <v>2140</v>
      </c>
      <c r="D1576" t="s">
        <v>89</v>
      </c>
      <c r="E1576">
        <v>906</v>
      </c>
      <c r="F1576" t="s">
        <v>6666</v>
      </c>
      <c r="G1576">
        <v>2430850012</v>
      </c>
      <c r="H1576" t="s">
        <v>3638</v>
      </c>
      <c r="I1576" t="s">
        <v>89</v>
      </c>
      <c r="J1576">
        <v>0.90899999999999992</v>
      </c>
    </row>
    <row r="1577" spans="1:10" hidden="1" x14ac:dyDescent="0.25">
      <c r="A1577">
        <v>2310030055</v>
      </c>
      <c r="B1577">
        <v>20</v>
      </c>
      <c r="C1577" t="s">
        <v>2140</v>
      </c>
      <c r="D1577" t="s">
        <v>89</v>
      </c>
      <c r="E1577">
        <v>906</v>
      </c>
      <c r="F1577" t="s">
        <v>6666</v>
      </c>
      <c r="G1577">
        <v>2430850013</v>
      </c>
      <c r="H1577" t="s">
        <v>3639</v>
      </c>
      <c r="I1577" t="s">
        <v>89</v>
      </c>
      <c r="J1577">
        <v>2.02</v>
      </c>
    </row>
    <row r="1578" spans="1:10" hidden="1" x14ac:dyDescent="0.25">
      <c r="A1578">
        <v>2310030055</v>
      </c>
      <c r="B1578">
        <v>30</v>
      </c>
      <c r="C1578" t="s">
        <v>2140</v>
      </c>
      <c r="D1578" t="s">
        <v>89</v>
      </c>
      <c r="E1578">
        <v>906</v>
      </c>
      <c r="F1578" t="s">
        <v>6666</v>
      </c>
      <c r="G1578">
        <v>2410210019</v>
      </c>
      <c r="H1578" t="s">
        <v>113</v>
      </c>
      <c r="I1578" t="s">
        <v>89</v>
      </c>
      <c r="J1578">
        <v>9.09</v>
      </c>
    </row>
    <row r="1579" spans="1:10" hidden="1" x14ac:dyDescent="0.25">
      <c r="A1579">
        <v>2310030055</v>
      </c>
      <c r="B1579">
        <v>40</v>
      </c>
      <c r="C1579" t="s">
        <v>2140</v>
      </c>
      <c r="D1579" t="s">
        <v>89</v>
      </c>
      <c r="E1579">
        <v>906</v>
      </c>
      <c r="F1579" t="s">
        <v>6666</v>
      </c>
      <c r="G1579">
        <v>2430880022</v>
      </c>
      <c r="H1579" t="s">
        <v>115</v>
      </c>
      <c r="I1579" t="s">
        <v>89</v>
      </c>
      <c r="J1579">
        <v>4.04</v>
      </c>
    </row>
    <row r="1580" spans="1:10" hidden="1" x14ac:dyDescent="0.25">
      <c r="A1580">
        <v>2310030055</v>
      </c>
      <c r="B1580">
        <v>50</v>
      </c>
      <c r="C1580" t="s">
        <v>2140</v>
      </c>
      <c r="D1580" t="s">
        <v>89</v>
      </c>
      <c r="E1580">
        <v>906</v>
      </c>
      <c r="F1580" t="s">
        <v>6666</v>
      </c>
      <c r="G1580">
        <v>2430530010</v>
      </c>
      <c r="H1580" t="s">
        <v>3577</v>
      </c>
      <c r="I1580" t="s">
        <v>89</v>
      </c>
      <c r="J1580">
        <v>101</v>
      </c>
    </row>
    <row r="1581" spans="1:10" hidden="1" x14ac:dyDescent="0.25">
      <c r="A1581">
        <v>2310030055</v>
      </c>
      <c r="B1581">
        <v>60</v>
      </c>
      <c r="C1581" t="s">
        <v>2140</v>
      </c>
      <c r="D1581" t="s">
        <v>89</v>
      </c>
      <c r="E1581">
        <v>906</v>
      </c>
      <c r="F1581" t="s">
        <v>6666</v>
      </c>
      <c r="G1581">
        <v>2430350001</v>
      </c>
      <c r="H1581" t="s">
        <v>3559</v>
      </c>
      <c r="I1581" t="s">
        <v>89</v>
      </c>
      <c r="J1581">
        <v>3.03</v>
      </c>
    </row>
    <row r="1582" spans="1:10" hidden="1" x14ac:dyDescent="0.25">
      <c r="A1582">
        <v>2310030055</v>
      </c>
      <c r="B1582">
        <v>70</v>
      </c>
      <c r="C1582" t="s">
        <v>2140</v>
      </c>
      <c r="D1582" t="s">
        <v>89</v>
      </c>
      <c r="E1582">
        <v>906</v>
      </c>
      <c r="F1582" t="s">
        <v>6666</v>
      </c>
      <c r="G1582">
        <v>2430450001</v>
      </c>
      <c r="H1582" t="s">
        <v>93</v>
      </c>
      <c r="I1582" t="s">
        <v>89</v>
      </c>
      <c r="J1582">
        <v>9.09</v>
      </c>
    </row>
    <row r="1583" spans="1:10" hidden="1" x14ac:dyDescent="0.25">
      <c r="A1583">
        <v>2310030055</v>
      </c>
      <c r="B1583">
        <v>80</v>
      </c>
      <c r="C1583" t="s">
        <v>2140</v>
      </c>
      <c r="D1583" t="s">
        <v>89</v>
      </c>
      <c r="E1583">
        <v>906</v>
      </c>
      <c r="F1583" t="s">
        <v>6666</v>
      </c>
      <c r="G1583">
        <v>2430390013</v>
      </c>
      <c r="H1583" t="s">
        <v>3567</v>
      </c>
      <c r="I1583" t="s">
        <v>89</v>
      </c>
      <c r="J1583">
        <v>3.7370000000000005</v>
      </c>
    </row>
    <row r="1584" spans="1:10" hidden="1" x14ac:dyDescent="0.25">
      <c r="A1584">
        <v>2310030055</v>
      </c>
      <c r="B1584">
        <v>90</v>
      </c>
      <c r="C1584" t="s">
        <v>2140</v>
      </c>
      <c r="D1584" t="s">
        <v>89</v>
      </c>
      <c r="E1584">
        <v>906</v>
      </c>
      <c r="F1584" t="s">
        <v>6666</v>
      </c>
      <c r="G1584">
        <v>2310030273</v>
      </c>
      <c r="H1584" t="s">
        <v>2157</v>
      </c>
      <c r="I1584" t="s">
        <v>89</v>
      </c>
      <c r="J1584">
        <v>30.3</v>
      </c>
    </row>
    <row r="1585" spans="1:10" hidden="1" x14ac:dyDescent="0.25">
      <c r="A1585">
        <v>2310030055</v>
      </c>
      <c r="B1585">
        <v>100</v>
      </c>
      <c r="C1585" t="s">
        <v>2140</v>
      </c>
      <c r="D1585" t="s">
        <v>89</v>
      </c>
      <c r="E1585">
        <v>906</v>
      </c>
      <c r="F1585" t="s">
        <v>6666</v>
      </c>
      <c r="G1585">
        <v>2410090274</v>
      </c>
      <c r="H1585" t="s">
        <v>3196</v>
      </c>
      <c r="I1585" t="s">
        <v>89</v>
      </c>
      <c r="J1585">
        <v>43.228000000000002</v>
      </c>
    </row>
    <row r="1586" spans="1:10" hidden="1" x14ac:dyDescent="0.25">
      <c r="A1586">
        <v>2310030055</v>
      </c>
      <c r="B1586">
        <v>110</v>
      </c>
      <c r="C1586" t="s">
        <v>2140</v>
      </c>
      <c r="D1586" t="s">
        <v>89</v>
      </c>
      <c r="E1586">
        <v>906</v>
      </c>
      <c r="F1586" t="s">
        <v>6666</v>
      </c>
      <c r="G1586">
        <v>2410090317</v>
      </c>
      <c r="H1586" t="s">
        <v>3210</v>
      </c>
      <c r="I1586" t="s">
        <v>89</v>
      </c>
      <c r="J1586">
        <v>6.6659999999999995</v>
      </c>
    </row>
    <row r="1587" spans="1:10" hidden="1" x14ac:dyDescent="0.25">
      <c r="A1587">
        <v>2310030055</v>
      </c>
      <c r="B1587">
        <v>120</v>
      </c>
      <c r="C1587" t="s">
        <v>2140</v>
      </c>
      <c r="D1587" t="s">
        <v>89</v>
      </c>
      <c r="E1587">
        <v>906</v>
      </c>
      <c r="F1587" t="s">
        <v>6666</v>
      </c>
      <c r="G1587">
        <v>2410210003</v>
      </c>
      <c r="H1587" t="s">
        <v>95</v>
      </c>
      <c r="I1587" t="s">
        <v>89</v>
      </c>
      <c r="J1587">
        <v>9.09</v>
      </c>
    </row>
    <row r="1588" spans="1:10" hidden="1" x14ac:dyDescent="0.25">
      <c r="A1588">
        <v>2310030055</v>
      </c>
      <c r="B1588">
        <v>130</v>
      </c>
      <c r="C1588" t="s">
        <v>2140</v>
      </c>
      <c r="D1588" t="s">
        <v>89</v>
      </c>
      <c r="E1588">
        <v>906</v>
      </c>
      <c r="F1588" t="s">
        <v>6666</v>
      </c>
      <c r="G1588">
        <v>2430810004</v>
      </c>
      <c r="H1588" t="s">
        <v>3630</v>
      </c>
      <c r="I1588" t="s">
        <v>89</v>
      </c>
      <c r="J1588">
        <v>2.1210000000000004</v>
      </c>
    </row>
    <row r="1589" spans="1:10" hidden="1" x14ac:dyDescent="0.25">
      <c r="A1589">
        <v>2310030072</v>
      </c>
      <c r="B1589">
        <v>10</v>
      </c>
      <c r="C1589" t="s">
        <v>2141</v>
      </c>
      <c r="D1589" t="s">
        <v>89</v>
      </c>
      <c r="E1589">
        <v>906</v>
      </c>
      <c r="F1589" t="s">
        <v>6666</v>
      </c>
      <c r="G1589">
        <v>2410220004</v>
      </c>
      <c r="H1589" t="s">
        <v>3314</v>
      </c>
      <c r="I1589" t="s">
        <v>89</v>
      </c>
      <c r="J1589">
        <v>0.27876923076923077</v>
      </c>
    </row>
    <row r="1590" spans="1:10" hidden="1" x14ac:dyDescent="0.25">
      <c r="A1590">
        <v>2310030072</v>
      </c>
      <c r="B1590">
        <v>20</v>
      </c>
      <c r="C1590" t="s">
        <v>2141</v>
      </c>
      <c r="D1590" t="s">
        <v>89</v>
      </c>
      <c r="E1590">
        <v>906</v>
      </c>
      <c r="F1590" t="s">
        <v>6666</v>
      </c>
      <c r="G1590">
        <v>2430850012</v>
      </c>
      <c r="H1590" t="s">
        <v>3638</v>
      </c>
      <c r="I1590" t="s">
        <v>89</v>
      </c>
      <c r="J1590">
        <v>1.3938461538461537</v>
      </c>
    </row>
    <row r="1591" spans="1:10" hidden="1" x14ac:dyDescent="0.25">
      <c r="A1591">
        <v>2310030072</v>
      </c>
      <c r="B1591">
        <v>30</v>
      </c>
      <c r="C1591" t="s">
        <v>2141</v>
      </c>
      <c r="D1591" t="s">
        <v>89</v>
      </c>
      <c r="E1591">
        <v>906</v>
      </c>
      <c r="F1591" t="s">
        <v>6666</v>
      </c>
      <c r="G1591">
        <v>2430850013</v>
      </c>
      <c r="H1591" t="s">
        <v>3639</v>
      </c>
      <c r="I1591" t="s">
        <v>89</v>
      </c>
      <c r="J1591">
        <v>2.9270769230769229</v>
      </c>
    </row>
    <row r="1592" spans="1:10" hidden="1" x14ac:dyDescent="0.25">
      <c r="A1592">
        <v>2310030072</v>
      </c>
      <c r="B1592">
        <v>40</v>
      </c>
      <c r="C1592" t="s">
        <v>2141</v>
      </c>
      <c r="D1592" t="s">
        <v>89</v>
      </c>
      <c r="E1592">
        <v>906</v>
      </c>
      <c r="F1592" t="s">
        <v>6666</v>
      </c>
      <c r="G1592">
        <v>2410210019</v>
      </c>
      <c r="H1592" t="s">
        <v>113</v>
      </c>
      <c r="I1592" t="s">
        <v>89</v>
      </c>
      <c r="J1592">
        <v>3.3452307692307688</v>
      </c>
    </row>
    <row r="1593" spans="1:10" hidden="1" x14ac:dyDescent="0.25">
      <c r="A1593">
        <v>2310030072</v>
      </c>
      <c r="B1593">
        <v>50</v>
      </c>
      <c r="C1593" t="s">
        <v>2141</v>
      </c>
      <c r="D1593" t="s">
        <v>89</v>
      </c>
      <c r="E1593">
        <v>906</v>
      </c>
      <c r="F1593" t="s">
        <v>6666</v>
      </c>
      <c r="G1593">
        <v>2430880022</v>
      </c>
      <c r="H1593" t="s">
        <v>115</v>
      </c>
      <c r="I1593" t="s">
        <v>89</v>
      </c>
      <c r="J1593">
        <v>4.3209230769230764</v>
      </c>
    </row>
    <row r="1594" spans="1:10" hidden="1" x14ac:dyDescent="0.25">
      <c r="A1594">
        <v>2310030072</v>
      </c>
      <c r="B1594">
        <v>60</v>
      </c>
      <c r="C1594" t="s">
        <v>2141</v>
      </c>
      <c r="D1594" t="s">
        <v>89</v>
      </c>
      <c r="E1594">
        <v>906</v>
      </c>
      <c r="F1594" t="s">
        <v>6666</v>
      </c>
      <c r="G1594">
        <v>2430530010</v>
      </c>
      <c r="H1594" t="s">
        <v>3577</v>
      </c>
      <c r="I1594" t="s">
        <v>89</v>
      </c>
      <c r="J1594">
        <v>330.34153846153845</v>
      </c>
    </row>
    <row r="1595" spans="1:10" hidden="1" x14ac:dyDescent="0.25">
      <c r="A1595">
        <v>2310030072</v>
      </c>
      <c r="B1595">
        <v>70</v>
      </c>
      <c r="C1595" t="s">
        <v>2141</v>
      </c>
      <c r="D1595" t="s">
        <v>89</v>
      </c>
      <c r="E1595">
        <v>906</v>
      </c>
      <c r="F1595" t="s">
        <v>6666</v>
      </c>
      <c r="G1595">
        <v>2430640003</v>
      </c>
      <c r="H1595" t="s">
        <v>3595</v>
      </c>
      <c r="I1595" t="s">
        <v>89</v>
      </c>
      <c r="J1595">
        <v>10.871999999999998</v>
      </c>
    </row>
    <row r="1596" spans="1:10" hidden="1" x14ac:dyDescent="0.25">
      <c r="A1596">
        <v>2310030072</v>
      </c>
      <c r="B1596">
        <v>80</v>
      </c>
      <c r="C1596" t="s">
        <v>2141</v>
      </c>
      <c r="D1596" t="s">
        <v>89</v>
      </c>
      <c r="E1596">
        <v>906</v>
      </c>
      <c r="F1596" t="s">
        <v>6666</v>
      </c>
      <c r="G1596">
        <v>2430350001</v>
      </c>
      <c r="H1596" t="s">
        <v>3559</v>
      </c>
      <c r="I1596" t="s">
        <v>89</v>
      </c>
      <c r="J1596">
        <v>4.1815384615384614</v>
      </c>
    </row>
    <row r="1597" spans="1:10" hidden="1" x14ac:dyDescent="0.25">
      <c r="A1597">
        <v>2310030072</v>
      </c>
      <c r="B1597">
        <v>90</v>
      </c>
      <c r="C1597" t="s">
        <v>2141</v>
      </c>
      <c r="D1597" t="s">
        <v>89</v>
      </c>
      <c r="E1597">
        <v>906</v>
      </c>
      <c r="F1597" t="s">
        <v>6666</v>
      </c>
      <c r="G1597">
        <v>2430450001</v>
      </c>
      <c r="H1597" t="s">
        <v>93</v>
      </c>
      <c r="I1597" t="s">
        <v>89</v>
      </c>
      <c r="J1597">
        <v>6.9692307692307685</v>
      </c>
    </row>
    <row r="1598" spans="1:10" hidden="1" x14ac:dyDescent="0.25">
      <c r="A1598">
        <v>2310030072</v>
      </c>
      <c r="B1598">
        <v>100</v>
      </c>
      <c r="C1598" t="s">
        <v>2141</v>
      </c>
      <c r="D1598" t="s">
        <v>89</v>
      </c>
      <c r="E1598">
        <v>906</v>
      </c>
      <c r="F1598" t="s">
        <v>6666</v>
      </c>
      <c r="G1598">
        <v>2430390013</v>
      </c>
      <c r="H1598" t="s">
        <v>3567</v>
      </c>
      <c r="I1598" t="s">
        <v>89</v>
      </c>
      <c r="J1598">
        <v>6.8298461538461535</v>
      </c>
    </row>
    <row r="1599" spans="1:10" hidden="1" x14ac:dyDescent="0.25">
      <c r="A1599">
        <v>2310030072</v>
      </c>
      <c r="B1599">
        <v>110</v>
      </c>
      <c r="C1599" t="s">
        <v>2141</v>
      </c>
      <c r="D1599" t="s">
        <v>89</v>
      </c>
      <c r="E1599">
        <v>906</v>
      </c>
      <c r="F1599" t="s">
        <v>6666</v>
      </c>
      <c r="G1599">
        <v>2310030273</v>
      </c>
      <c r="H1599" t="s">
        <v>2157</v>
      </c>
      <c r="I1599" t="s">
        <v>89</v>
      </c>
      <c r="J1599">
        <v>27.876923076923074</v>
      </c>
    </row>
    <row r="1600" spans="1:10" hidden="1" x14ac:dyDescent="0.25">
      <c r="A1600">
        <v>2310030072</v>
      </c>
      <c r="B1600">
        <v>120</v>
      </c>
      <c r="C1600" t="s">
        <v>2141</v>
      </c>
      <c r="D1600" t="s">
        <v>89</v>
      </c>
      <c r="E1600">
        <v>906</v>
      </c>
      <c r="F1600" t="s">
        <v>6666</v>
      </c>
      <c r="G1600">
        <v>2410210003</v>
      </c>
      <c r="H1600" t="s">
        <v>95</v>
      </c>
      <c r="I1600" t="s">
        <v>89</v>
      </c>
      <c r="J1600">
        <v>6.9692307692307685</v>
      </c>
    </row>
    <row r="1601" spans="1:10" hidden="1" x14ac:dyDescent="0.25">
      <c r="A1601">
        <v>2310030072</v>
      </c>
      <c r="B1601">
        <v>130</v>
      </c>
      <c r="C1601" t="s">
        <v>2141</v>
      </c>
      <c r="D1601" t="s">
        <v>89</v>
      </c>
      <c r="E1601">
        <v>906</v>
      </c>
      <c r="F1601" t="s">
        <v>6666</v>
      </c>
      <c r="G1601">
        <v>2430540001</v>
      </c>
      <c r="H1601" t="s">
        <v>3578</v>
      </c>
      <c r="I1601" t="s">
        <v>89</v>
      </c>
      <c r="J1601">
        <v>22.30153846153846</v>
      </c>
    </row>
    <row r="1602" spans="1:10" hidden="1" x14ac:dyDescent="0.25">
      <c r="A1602">
        <v>2310030072</v>
      </c>
      <c r="B1602">
        <v>140</v>
      </c>
      <c r="C1602" t="s">
        <v>2141</v>
      </c>
      <c r="D1602" t="s">
        <v>89</v>
      </c>
      <c r="E1602">
        <v>906</v>
      </c>
      <c r="F1602" t="s">
        <v>6666</v>
      </c>
      <c r="G1602">
        <v>2430810004</v>
      </c>
      <c r="H1602" t="s">
        <v>3630</v>
      </c>
      <c r="I1602" t="s">
        <v>89</v>
      </c>
      <c r="J1602">
        <v>1.6726153846153844</v>
      </c>
    </row>
    <row r="1603" spans="1:10" hidden="1" x14ac:dyDescent="0.25">
      <c r="A1603">
        <v>2310030072</v>
      </c>
      <c r="B1603">
        <v>150</v>
      </c>
      <c r="C1603" t="s">
        <v>2141</v>
      </c>
      <c r="D1603" t="s">
        <v>89</v>
      </c>
      <c r="E1603">
        <v>906</v>
      </c>
      <c r="F1603" t="s">
        <v>6666</v>
      </c>
      <c r="G1603">
        <v>2430870004</v>
      </c>
      <c r="H1603" t="s">
        <v>3650</v>
      </c>
      <c r="I1603" t="s">
        <v>89</v>
      </c>
      <c r="J1603">
        <v>0.27876923076923077</v>
      </c>
    </row>
    <row r="1604" spans="1:10" hidden="1" x14ac:dyDescent="0.25">
      <c r="A1604">
        <v>2310030073</v>
      </c>
      <c r="B1604">
        <v>10</v>
      </c>
      <c r="C1604" t="s">
        <v>4839</v>
      </c>
      <c r="D1604" t="s">
        <v>89</v>
      </c>
      <c r="E1604">
        <v>906</v>
      </c>
      <c r="F1604" t="s">
        <v>6666</v>
      </c>
      <c r="G1604">
        <v>2410220004</v>
      </c>
      <c r="H1604" t="s">
        <v>3314</v>
      </c>
      <c r="I1604" t="s">
        <v>89</v>
      </c>
      <c r="J1604">
        <v>0.27877031953087938</v>
      </c>
    </row>
    <row r="1605" spans="1:10" hidden="1" x14ac:dyDescent="0.25">
      <c r="A1605">
        <v>2310030073</v>
      </c>
      <c r="B1605">
        <v>20</v>
      </c>
      <c r="C1605" t="s">
        <v>4839</v>
      </c>
      <c r="D1605" t="s">
        <v>89</v>
      </c>
      <c r="E1605">
        <v>906</v>
      </c>
      <c r="F1605" t="s">
        <v>6666</v>
      </c>
      <c r="G1605">
        <v>2430850012</v>
      </c>
      <c r="H1605" t="s">
        <v>3638</v>
      </c>
      <c r="I1605" t="s">
        <v>89</v>
      </c>
      <c r="J1605">
        <v>0.69692579882719841</v>
      </c>
    </row>
    <row r="1606" spans="1:10" hidden="1" x14ac:dyDescent="0.25">
      <c r="A1606">
        <v>2310030073</v>
      </c>
      <c r="B1606">
        <v>30</v>
      </c>
      <c r="C1606" t="s">
        <v>4839</v>
      </c>
      <c r="D1606" t="s">
        <v>89</v>
      </c>
      <c r="E1606">
        <v>906</v>
      </c>
      <c r="F1606" t="s">
        <v>6666</v>
      </c>
      <c r="G1606">
        <v>2430850013</v>
      </c>
      <c r="H1606" t="s">
        <v>3639</v>
      </c>
      <c r="I1606" t="s">
        <v>89</v>
      </c>
      <c r="J1606">
        <v>3.3452438343705522</v>
      </c>
    </row>
    <row r="1607" spans="1:10" hidden="1" x14ac:dyDescent="0.25">
      <c r="A1607">
        <v>2310030073</v>
      </c>
      <c r="B1607">
        <v>40</v>
      </c>
      <c r="C1607" t="s">
        <v>4839</v>
      </c>
      <c r="D1607" t="s">
        <v>89</v>
      </c>
      <c r="E1607">
        <v>906</v>
      </c>
      <c r="F1607" t="s">
        <v>6666</v>
      </c>
      <c r="G1607">
        <v>2410210019</v>
      </c>
      <c r="H1607" t="s">
        <v>113</v>
      </c>
      <c r="I1607" t="s">
        <v>89</v>
      </c>
      <c r="J1607">
        <v>3.3452438343705522</v>
      </c>
    </row>
    <row r="1608" spans="1:10" hidden="1" x14ac:dyDescent="0.25">
      <c r="A1608">
        <v>2310030073</v>
      </c>
      <c r="B1608">
        <v>50</v>
      </c>
      <c r="C1608" t="s">
        <v>4839</v>
      </c>
      <c r="D1608" t="s">
        <v>89</v>
      </c>
      <c r="E1608">
        <v>906</v>
      </c>
      <c r="F1608" t="s">
        <v>6666</v>
      </c>
      <c r="G1608">
        <v>2430880022</v>
      </c>
      <c r="H1608" t="s">
        <v>115</v>
      </c>
      <c r="I1608" t="s">
        <v>89</v>
      </c>
      <c r="J1608">
        <v>4.3210168761059835</v>
      </c>
    </row>
    <row r="1609" spans="1:10" hidden="1" x14ac:dyDescent="0.25">
      <c r="A1609">
        <v>2310030073</v>
      </c>
      <c r="B1609">
        <v>60</v>
      </c>
      <c r="C1609" t="s">
        <v>4839</v>
      </c>
      <c r="D1609" t="s">
        <v>89</v>
      </c>
      <c r="E1609">
        <v>906</v>
      </c>
      <c r="F1609" t="s">
        <v>6666</v>
      </c>
      <c r="G1609">
        <v>2430530010</v>
      </c>
      <c r="H1609" t="s">
        <v>3577</v>
      </c>
      <c r="I1609" t="s">
        <v>89</v>
      </c>
      <c r="J1609">
        <v>246.71196355496028</v>
      </c>
    </row>
    <row r="1610" spans="1:10" hidden="1" x14ac:dyDescent="0.25">
      <c r="A1610">
        <v>2310030073</v>
      </c>
      <c r="B1610">
        <v>70</v>
      </c>
      <c r="C1610" t="s">
        <v>4839</v>
      </c>
      <c r="D1610" t="s">
        <v>89</v>
      </c>
      <c r="E1610">
        <v>906</v>
      </c>
      <c r="F1610" t="s">
        <v>6666</v>
      </c>
      <c r="G1610">
        <v>2430520005</v>
      </c>
      <c r="H1610" t="s">
        <v>3574</v>
      </c>
      <c r="I1610" t="s">
        <v>89</v>
      </c>
      <c r="J1610">
        <v>8.3630326625490259</v>
      </c>
    </row>
    <row r="1611" spans="1:10" hidden="1" x14ac:dyDescent="0.25">
      <c r="A1611">
        <v>2310030073</v>
      </c>
      <c r="B1611">
        <v>80</v>
      </c>
      <c r="C1611" t="s">
        <v>4839</v>
      </c>
      <c r="D1611" t="s">
        <v>89</v>
      </c>
      <c r="E1611">
        <v>906</v>
      </c>
      <c r="F1611" t="s">
        <v>6666</v>
      </c>
      <c r="G1611">
        <v>2430710006</v>
      </c>
      <c r="H1611" t="s">
        <v>3616</v>
      </c>
      <c r="I1611" t="s">
        <v>89</v>
      </c>
      <c r="J1611">
        <v>0.41815547929631902</v>
      </c>
    </row>
    <row r="1612" spans="1:10" hidden="1" x14ac:dyDescent="0.25">
      <c r="A1612">
        <v>2310030073</v>
      </c>
      <c r="B1612">
        <v>90</v>
      </c>
      <c r="C1612" t="s">
        <v>4839</v>
      </c>
      <c r="D1612" t="s">
        <v>89</v>
      </c>
      <c r="E1612">
        <v>906</v>
      </c>
      <c r="F1612" t="s">
        <v>6666</v>
      </c>
      <c r="G1612">
        <v>2430350001</v>
      </c>
      <c r="H1612" t="s">
        <v>3559</v>
      </c>
      <c r="I1612" t="s">
        <v>89</v>
      </c>
      <c r="J1612">
        <v>4.1815547929631904</v>
      </c>
    </row>
    <row r="1613" spans="1:10" hidden="1" x14ac:dyDescent="0.25">
      <c r="A1613">
        <v>2310030073</v>
      </c>
      <c r="B1613">
        <v>100</v>
      </c>
      <c r="C1613" t="s">
        <v>4839</v>
      </c>
      <c r="D1613" t="s">
        <v>89</v>
      </c>
      <c r="E1613">
        <v>906</v>
      </c>
      <c r="F1613" t="s">
        <v>6666</v>
      </c>
      <c r="G1613">
        <v>2430450001</v>
      </c>
      <c r="H1613" t="s">
        <v>93</v>
      </c>
      <c r="I1613" t="s">
        <v>89</v>
      </c>
      <c r="J1613">
        <v>4.1815547929631904</v>
      </c>
    </row>
    <row r="1614" spans="1:10" hidden="1" x14ac:dyDescent="0.25">
      <c r="A1614">
        <v>2310030073</v>
      </c>
      <c r="B1614">
        <v>110</v>
      </c>
      <c r="C1614" t="s">
        <v>4839</v>
      </c>
      <c r="D1614" t="s">
        <v>89</v>
      </c>
      <c r="E1614">
        <v>906</v>
      </c>
      <c r="F1614" t="s">
        <v>6666</v>
      </c>
      <c r="G1614">
        <v>2430390013</v>
      </c>
      <c r="H1614" t="s">
        <v>3567</v>
      </c>
      <c r="I1614" t="s">
        <v>89</v>
      </c>
      <c r="J1614">
        <v>6.4000249958524185</v>
      </c>
    </row>
    <row r="1615" spans="1:10" hidden="1" x14ac:dyDescent="0.25">
      <c r="A1615">
        <v>2310030073</v>
      </c>
      <c r="B1615">
        <v>120</v>
      </c>
      <c r="C1615" t="s">
        <v>4839</v>
      </c>
      <c r="D1615" t="s">
        <v>89</v>
      </c>
      <c r="E1615">
        <v>906</v>
      </c>
      <c r="F1615" t="s">
        <v>6666</v>
      </c>
      <c r="G1615">
        <v>2310030273</v>
      </c>
      <c r="H1615" t="s">
        <v>2157</v>
      </c>
      <c r="I1615" t="s">
        <v>89</v>
      </c>
      <c r="J1615">
        <v>20.907773964815952</v>
      </c>
    </row>
    <row r="1616" spans="1:10" hidden="1" x14ac:dyDescent="0.25">
      <c r="A1616">
        <v>2310030073</v>
      </c>
      <c r="B1616">
        <v>130</v>
      </c>
      <c r="C1616" t="s">
        <v>4839</v>
      </c>
      <c r="D1616" t="s">
        <v>89</v>
      </c>
      <c r="E1616">
        <v>906</v>
      </c>
      <c r="F1616" t="s">
        <v>6666</v>
      </c>
      <c r="G1616">
        <v>2410210003</v>
      </c>
      <c r="H1616" t="s">
        <v>95</v>
      </c>
      <c r="I1616" t="s">
        <v>89</v>
      </c>
      <c r="J1616">
        <v>4.1815547929631904</v>
      </c>
    </row>
    <row r="1617" spans="1:10" hidden="1" x14ac:dyDescent="0.25">
      <c r="A1617">
        <v>2310030073</v>
      </c>
      <c r="B1617">
        <v>140</v>
      </c>
      <c r="C1617" t="s">
        <v>4839</v>
      </c>
      <c r="D1617" t="s">
        <v>89</v>
      </c>
      <c r="E1617">
        <v>906</v>
      </c>
      <c r="F1617" t="s">
        <v>6666</v>
      </c>
      <c r="G1617">
        <v>2430540001</v>
      </c>
      <c r="H1617" t="s">
        <v>3578</v>
      </c>
      <c r="I1617" t="s">
        <v>89</v>
      </c>
      <c r="J1617">
        <v>111.50812781235173</v>
      </c>
    </row>
    <row r="1618" spans="1:10" hidden="1" x14ac:dyDescent="0.25">
      <c r="A1618">
        <v>2310030073</v>
      </c>
      <c r="B1618">
        <v>150</v>
      </c>
      <c r="C1618" t="s">
        <v>4839</v>
      </c>
      <c r="D1618" t="s">
        <v>89</v>
      </c>
      <c r="E1618">
        <v>906</v>
      </c>
      <c r="F1618" t="s">
        <v>6666</v>
      </c>
      <c r="G1618">
        <v>2430810004</v>
      </c>
      <c r="H1618" t="s">
        <v>3630</v>
      </c>
      <c r="I1618" t="s">
        <v>89</v>
      </c>
      <c r="J1618">
        <v>1.9513922367161554</v>
      </c>
    </row>
    <row r="1619" spans="1:10" hidden="1" x14ac:dyDescent="0.25">
      <c r="A1619">
        <v>2310030073</v>
      </c>
      <c r="B1619">
        <v>160</v>
      </c>
      <c r="C1619" t="s">
        <v>4839</v>
      </c>
      <c r="D1619" t="s">
        <v>89</v>
      </c>
      <c r="E1619">
        <v>906</v>
      </c>
      <c r="F1619" t="s">
        <v>6666</v>
      </c>
      <c r="G1619">
        <v>2430870004</v>
      </c>
      <c r="H1619" t="s">
        <v>3650</v>
      </c>
      <c r="I1619" t="s">
        <v>89</v>
      </c>
      <c r="J1619">
        <v>0.27877031953087938</v>
      </c>
    </row>
    <row r="1620" spans="1:10" hidden="1" x14ac:dyDescent="0.25">
      <c r="A1620">
        <v>2310030077</v>
      </c>
      <c r="B1620">
        <v>10</v>
      </c>
      <c r="C1620" t="s">
        <v>2142</v>
      </c>
      <c r="D1620" t="s">
        <v>89</v>
      </c>
      <c r="E1620">
        <v>906</v>
      </c>
      <c r="F1620" t="s">
        <v>6666</v>
      </c>
      <c r="G1620">
        <v>2410220004</v>
      </c>
      <c r="H1620" t="s">
        <v>3314</v>
      </c>
      <c r="I1620" t="s">
        <v>89</v>
      </c>
      <c r="J1620">
        <v>0.27876919763314001</v>
      </c>
    </row>
    <row r="1621" spans="1:10" hidden="1" x14ac:dyDescent="0.25">
      <c r="A1621">
        <v>2310030077</v>
      </c>
      <c r="B1621">
        <v>20</v>
      </c>
      <c r="C1621" t="s">
        <v>2142</v>
      </c>
      <c r="D1621" t="s">
        <v>89</v>
      </c>
      <c r="E1621">
        <v>906</v>
      </c>
      <c r="F1621" t="s">
        <v>6666</v>
      </c>
      <c r="G1621">
        <v>2430850012</v>
      </c>
      <c r="H1621" t="s">
        <v>3638</v>
      </c>
      <c r="I1621" t="s">
        <v>89</v>
      </c>
      <c r="J1621">
        <v>1.3938459881656999</v>
      </c>
    </row>
    <row r="1622" spans="1:10" hidden="1" x14ac:dyDescent="0.25">
      <c r="A1622">
        <v>2310030077</v>
      </c>
      <c r="B1622">
        <v>30</v>
      </c>
      <c r="C1622" t="s">
        <v>2142</v>
      </c>
      <c r="D1622" t="s">
        <v>89</v>
      </c>
      <c r="E1622">
        <v>906</v>
      </c>
      <c r="F1622" t="s">
        <v>6666</v>
      </c>
      <c r="G1622">
        <v>2430850013</v>
      </c>
      <c r="H1622" t="s">
        <v>3639</v>
      </c>
      <c r="I1622" t="s">
        <v>89</v>
      </c>
      <c r="J1622">
        <v>2.9270765751479701</v>
      </c>
    </row>
    <row r="1623" spans="1:10" hidden="1" x14ac:dyDescent="0.25">
      <c r="A1623">
        <v>2310030077</v>
      </c>
      <c r="B1623">
        <v>40</v>
      </c>
      <c r="C1623" t="s">
        <v>2142</v>
      </c>
      <c r="D1623" t="s">
        <v>89</v>
      </c>
      <c r="E1623">
        <v>906</v>
      </c>
      <c r="F1623" t="s">
        <v>6666</v>
      </c>
      <c r="G1623">
        <v>2410210019</v>
      </c>
      <c r="H1623" t="s">
        <v>113</v>
      </c>
      <c r="I1623" t="s">
        <v>89</v>
      </c>
      <c r="J1623">
        <v>3.2058457727811098</v>
      </c>
    </row>
    <row r="1624" spans="1:10" hidden="1" x14ac:dyDescent="0.25">
      <c r="A1624">
        <v>2310030077</v>
      </c>
      <c r="B1624">
        <v>50</v>
      </c>
      <c r="C1624" t="s">
        <v>2142</v>
      </c>
      <c r="D1624" t="s">
        <v>89</v>
      </c>
      <c r="E1624">
        <v>906</v>
      </c>
      <c r="F1624" t="s">
        <v>6666</v>
      </c>
      <c r="G1624">
        <v>2430880022</v>
      </c>
      <c r="H1624" t="s">
        <v>115</v>
      </c>
      <c r="I1624" t="s">
        <v>89</v>
      </c>
      <c r="J1624">
        <v>4.320922563313669</v>
      </c>
    </row>
    <row r="1625" spans="1:10" hidden="1" x14ac:dyDescent="0.25">
      <c r="A1625">
        <v>2310030077</v>
      </c>
      <c r="B1625">
        <v>60</v>
      </c>
      <c r="C1625" t="s">
        <v>2142</v>
      </c>
      <c r="D1625" t="s">
        <v>89</v>
      </c>
      <c r="E1625">
        <v>906</v>
      </c>
      <c r="F1625" t="s">
        <v>6666</v>
      </c>
      <c r="G1625">
        <v>2430530010</v>
      </c>
      <c r="H1625" t="s">
        <v>3577</v>
      </c>
      <c r="I1625" t="s">
        <v>89</v>
      </c>
      <c r="J1625">
        <v>355.43395775110025</v>
      </c>
    </row>
    <row r="1626" spans="1:10" hidden="1" x14ac:dyDescent="0.25">
      <c r="A1626">
        <v>2310030077</v>
      </c>
      <c r="B1626">
        <v>70</v>
      </c>
      <c r="C1626" t="s">
        <v>2142</v>
      </c>
      <c r="D1626" t="s">
        <v>89</v>
      </c>
      <c r="E1626">
        <v>906</v>
      </c>
      <c r="F1626" t="s">
        <v>6666</v>
      </c>
      <c r="G1626">
        <v>2430520005</v>
      </c>
      <c r="H1626" t="s">
        <v>3574</v>
      </c>
      <c r="I1626" t="s">
        <v>89</v>
      </c>
      <c r="J1626">
        <v>9.3389988899135279</v>
      </c>
    </row>
    <row r="1627" spans="1:10" hidden="1" x14ac:dyDescent="0.25">
      <c r="A1627">
        <v>2310030077</v>
      </c>
      <c r="B1627">
        <v>80</v>
      </c>
      <c r="C1627" t="s">
        <v>2142</v>
      </c>
      <c r="D1627" t="s">
        <v>89</v>
      </c>
      <c r="E1627">
        <v>906</v>
      </c>
      <c r="F1627" t="s">
        <v>6666</v>
      </c>
      <c r="G1627">
        <v>2430680003</v>
      </c>
      <c r="H1627" t="s">
        <v>3603</v>
      </c>
      <c r="I1627" t="s">
        <v>89</v>
      </c>
      <c r="J1627">
        <v>6.2723069467456496E-2</v>
      </c>
    </row>
    <row r="1628" spans="1:10" hidden="1" x14ac:dyDescent="0.25">
      <c r="A1628">
        <v>2310030077</v>
      </c>
      <c r="B1628">
        <v>90</v>
      </c>
      <c r="C1628" t="s">
        <v>2142</v>
      </c>
      <c r="D1628" t="s">
        <v>89</v>
      </c>
      <c r="E1628">
        <v>906</v>
      </c>
      <c r="F1628" t="s">
        <v>6666</v>
      </c>
      <c r="G1628">
        <v>2430350001</v>
      </c>
      <c r="H1628" t="s">
        <v>3559</v>
      </c>
      <c r="I1628" t="s">
        <v>89</v>
      </c>
      <c r="J1628">
        <v>4.1815379644971005</v>
      </c>
    </row>
    <row r="1629" spans="1:10" hidden="1" x14ac:dyDescent="0.25">
      <c r="A1629">
        <v>2310030077</v>
      </c>
      <c r="B1629">
        <v>100</v>
      </c>
      <c r="C1629" t="s">
        <v>2142</v>
      </c>
      <c r="D1629" t="s">
        <v>89</v>
      </c>
      <c r="E1629">
        <v>906</v>
      </c>
      <c r="F1629" t="s">
        <v>6666</v>
      </c>
      <c r="G1629">
        <v>2430450001</v>
      </c>
      <c r="H1629" t="s">
        <v>93</v>
      </c>
      <c r="I1629" t="s">
        <v>89</v>
      </c>
      <c r="J1629">
        <v>4.1815379644971005</v>
      </c>
    </row>
    <row r="1630" spans="1:10" hidden="1" x14ac:dyDescent="0.25">
      <c r="A1630">
        <v>2310030077</v>
      </c>
      <c r="B1630">
        <v>110</v>
      </c>
      <c r="C1630" t="s">
        <v>2142</v>
      </c>
      <c r="D1630" t="s">
        <v>89</v>
      </c>
      <c r="E1630">
        <v>906</v>
      </c>
      <c r="F1630" t="s">
        <v>6666</v>
      </c>
      <c r="G1630">
        <v>2430390013</v>
      </c>
      <c r="H1630" t="s">
        <v>3567</v>
      </c>
      <c r="I1630" t="s">
        <v>89</v>
      </c>
      <c r="J1630">
        <v>6.0489992809815751</v>
      </c>
    </row>
    <row r="1631" spans="1:10" hidden="1" x14ac:dyDescent="0.25">
      <c r="A1631">
        <v>2310030077</v>
      </c>
      <c r="B1631">
        <v>120</v>
      </c>
      <c r="C1631" t="s">
        <v>2142</v>
      </c>
      <c r="D1631" t="s">
        <v>89</v>
      </c>
      <c r="E1631">
        <v>906</v>
      </c>
      <c r="F1631" t="s">
        <v>6666</v>
      </c>
      <c r="G1631">
        <v>2310030273</v>
      </c>
      <c r="H1631" t="s">
        <v>2157</v>
      </c>
      <c r="I1631" t="s">
        <v>89</v>
      </c>
      <c r="J1631">
        <v>20.907689822485501</v>
      </c>
    </row>
    <row r="1632" spans="1:10" hidden="1" x14ac:dyDescent="0.25">
      <c r="A1632">
        <v>2310030077</v>
      </c>
      <c r="B1632">
        <v>130</v>
      </c>
      <c r="C1632" t="s">
        <v>2142</v>
      </c>
      <c r="D1632" t="s">
        <v>89</v>
      </c>
      <c r="E1632">
        <v>906</v>
      </c>
      <c r="F1632" t="s">
        <v>6666</v>
      </c>
      <c r="G1632">
        <v>2410090273</v>
      </c>
      <c r="H1632" t="s">
        <v>3195</v>
      </c>
      <c r="I1632" t="s">
        <v>89</v>
      </c>
      <c r="J1632">
        <v>1.3938459881656999</v>
      </c>
    </row>
    <row r="1633" spans="1:10" hidden="1" x14ac:dyDescent="0.25">
      <c r="A1633">
        <v>2310030077</v>
      </c>
      <c r="B1633">
        <v>140</v>
      </c>
      <c r="C1633" t="s">
        <v>2142</v>
      </c>
      <c r="D1633" t="s">
        <v>89</v>
      </c>
      <c r="E1633">
        <v>906</v>
      </c>
      <c r="F1633" t="s">
        <v>6666</v>
      </c>
      <c r="G1633">
        <v>2410210003</v>
      </c>
      <c r="H1633" t="s">
        <v>95</v>
      </c>
      <c r="I1633" t="s">
        <v>89</v>
      </c>
      <c r="J1633">
        <v>4.1815379644971005</v>
      </c>
    </row>
    <row r="1634" spans="1:10" hidden="1" x14ac:dyDescent="0.25">
      <c r="A1634">
        <v>2310030077</v>
      </c>
      <c r="B1634">
        <v>150</v>
      </c>
      <c r="C1634" t="s">
        <v>2142</v>
      </c>
      <c r="D1634" t="s">
        <v>89</v>
      </c>
      <c r="E1634">
        <v>906</v>
      </c>
      <c r="F1634" t="s">
        <v>6666</v>
      </c>
      <c r="G1634">
        <v>2430810004</v>
      </c>
      <c r="H1634" t="s">
        <v>3630</v>
      </c>
      <c r="I1634" t="s">
        <v>89</v>
      </c>
      <c r="J1634">
        <v>1.950999768093082</v>
      </c>
    </row>
    <row r="1635" spans="1:10" hidden="1" x14ac:dyDescent="0.25">
      <c r="A1635">
        <v>2310030077</v>
      </c>
      <c r="B1635">
        <v>160</v>
      </c>
      <c r="C1635" t="s">
        <v>2142</v>
      </c>
      <c r="D1635" t="s">
        <v>89</v>
      </c>
      <c r="E1635">
        <v>906</v>
      </c>
      <c r="F1635" t="s">
        <v>6666</v>
      </c>
      <c r="G1635">
        <v>2430870004</v>
      </c>
      <c r="H1635" t="s">
        <v>3650</v>
      </c>
      <c r="I1635" t="s">
        <v>89</v>
      </c>
      <c r="J1635">
        <v>0.27876919763314001</v>
      </c>
    </row>
    <row r="1636" spans="1:10" hidden="1" x14ac:dyDescent="0.25">
      <c r="A1636">
        <v>2310030078</v>
      </c>
      <c r="B1636">
        <v>10</v>
      </c>
      <c r="C1636" t="s">
        <v>2143</v>
      </c>
      <c r="D1636" t="s">
        <v>89</v>
      </c>
      <c r="E1636">
        <v>906</v>
      </c>
      <c r="F1636" t="s">
        <v>6666</v>
      </c>
      <c r="G1636">
        <v>2410220004</v>
      </c>
      <c r="H1636" t="s">
        <v>3314</v>
      </c>
      <c r="I1636" t="s">
        <v>89</v>
      </c>
      <c r="J1636">
        <v>0.27876920710059377</v>
      </c>
    </row>
    <row r="1637" spans="1:10" hidden="1" x14ac:dyDescent="0.25">
      <c r="A1637">
        <v>2310030078</v>
      </c>
      <c r="B1637">
        <v>20</v>
      </c>
      <c r="C1637" t="s">
        <v>2143</v>
      </c>
      <c r="D1637" t="s">
        <v>89</v>
      </c>
      <c r="E1637">
        <v>906</v>
      </c>
      <c r="F1637" t="s">
        <v>6666</v>
      </c>
      <c r="G1637">
        <v>2430850012</v>
      </c>
      <c r="H1637" t="s">
        <v>3638</v>
      </c>
      <c r="I1637" t="s">
        <v>89</v>
      </c>
      <c r="J1637">
        <v>1.3938460355029689</v>
      </c>
    </row>
    <row r="1638" spans="1:10" hidden="1" x14ac:dyDescent="0.25">
      <c r="A1638">
        <v>2310030078</v>
      </c>
      <c r="B1638">
        <v>30</v>
      </c>
      <c r="C1638" t="s">
        <v>2143</v>
      </c>
      <c r="D1638" t="s">
        <v>89</v>
      </c>
      <c r="E1638">
        <v>906</v>
      </c>
      <c r="F1638" t="s">
        <v>6666</v>
      </c>
      <c r="G1638">
        <v>2430850013</v>
      </c>
      <c r="H1638" t="s">
        <v>3639</v>
      </c>
      <c r="I1638" t="s">
        <v>89</v>
      </c>
      <c r="J1638">
        <v>2.7876920710059379</v>
      </c>
    </row>
    <row r="1639" spans="1:10" hidden="1" x14ac:dyDescent="0.25">
      <c r="A1639">
        <v>2310030078</v>
      </c>
      <c r="B1639">
        <v>40</v>
      </c>
      <c r="C1639" t="s">
        <v>2143</v>
      </c>
      <c r="D1639" t="s">
        <v>89</v>
      </c>
      <c r="E1639">
        <v>906</v>
      </c>
      <c r="F1639" t="s">
        <v>6666</v>
      </c>
      <c r="G1639">
        <v>2410210019</v>
      </c>
      <c r="H1639" t="s">
        <v>113</v>
      </c>
      <c r="I1639" t="s">
        <v>89</v>
      </c>
      <c r="J1639">
        <v>3.3452304852071255</v>
      </c>
    </row>
    <row r="1640" spans="1:10" hidden="1" x14ac:dyDescent="0.25">
      <c r="A1640">
        <v>2310030078</v>
      </c>
      <c r="B1640">
        <v>50</v>
      </c>
      <c r="C1640" t="s">
        <v>2143</v>
      </c>
      <c r="D1640" t="s">
        <v>89</v>
      </c>
      <c r="E1640">
        <v>906</v>
      </c>
      <c r="F1640" t="s">
        <v>6666</v>
      </c>
      <c r="G1640">
        <v>2430880022</v>
      </c>
      <c r="H1640" t="s">
        <v>115</v>
      </c>
      <c r="I1640" t="s">
        <v>89</v>
      </c>
      <c r="J1640">
        <v>4.3209996331295937</v>
      </c>
    </row>
    <row r="1641" spans="1:10" hidden="1" x14ac:dyDescent="0.25">
      <c r="A1641">
        <v>2310030078</v>
      </c>
      <c r="B1641">
        <v>60</v>
      </c>
      <c r="C1641" t="s">
        <v>2143</v>
      </c>
      <c r="D1641" t="s">
        <v>89</v>
      </c>
      <c r="E1641">
        <v>906</v>
      </c>
      <c r="F1641" t="s">
        <v>6666</v>
      </c>
      <c r="G1641">
        <v>2430530010</v>
      </c>
      <c r="H1641" t="s">
        <v>3577</v>
      </c>
      <c r="I1641" t="s">
        <v>89</v>
      </c>
      <c r="J1641">
        <v>308.0399738461561</v>
      </c>
    </row>
    <row r="1642" spans="1:10" hidden="1" x14ac:dyDescent="0.25">
      <c r="A1642">
        <v>2310030078</v>
      </c>
      <c r="B1642">
        <v>70</v>
      </c>
      <c r="C1642" t="s">
        <v>2143</v>
      </c>
      <c r="D1642" t="s">
        <v>89</v>
      </c>
      <c r="E1642">
        <v>906</v>
      </c>
      <c r="F1642" t="s">
        <v>6666</v>
      </c>
      <c r="G1642">
        <v>2430620001</v>
      </c>
      <c r="H1642" t="s">
        <v>3590</v>
      </c>
      <c r="I1642" t="s">
        <v>89</v>
      </c>
      <c r="J1642">
        <v>10.453845266272264</v>
      </c>
    </row>
    <row r="1643" spans="1:10" hidden="1" x14ac:dyDescent="0.25">
      <c r="A1643">
        <v>2310030078</v>
      </c>
      <c r="B1643">
        <v>80</v>
      </c>
      <c r="C1643" t="s">
        <v>2143</v>
      </c>
      <c r="D1643" t="s">
        <v>89</v>
      </c>
      <c r="E1643">
        <v>906</v>
      </c>
      <c r="F1643" t="s">
        <v>6666</v>
      </c>
      <c r="G1643">
        <v>2310030240</v>
      </c>
      <c r="H1643" t="s">
        <v>2152</v>
      </c>
      <c r="I1643" t="s">
        <v>89</v>
      </c>
      <c r="J1643">
        <v>1.3938460355029689</v>
      </c>
    </row>
    <row r="1644" spans="1:10" hidden="1" x14ac:dyDescent="0.25">
      <c r="A1644">
        <v>2310030078</v>
      </c>
      <c r="B1644">
        <v>90</v>
      </c>
      <c r="C1644" t="s">
        <v>2143</v>
      </c>
      <c r="D1644" t="s">
        <v>89</v>
      </c>
      <c r="E1644">
        <v>906</v>
      </c>
      <c r="F1644" t="s">
        <v>6666</v>
      </c>
      <c r="G1644">
        <v>2430350001</v>
      </c>
      <c r="H1644" t="s">
        <v>3559</v>
      </c>
      <c r="I1644" t="s">
        <v>89</v>
      </c>
      <c r="J1644">
        <v>4.5996919171597961</v>
      </c>
    </row>
    <row r="1645" spans="1:10" hidden="1" x14ac:dyDescent="0.25">
      <c r="A1645">
        <v>2310030078</v>
      </c>
      <c r="B1645">
        <v>100</v>
      </c>
      <c r="C1645" t="s">
        <v>2143</v>
      </c>
      <c r="D1645" t="s">
        <v>89</v>
      </c>
      <c r="E1645">
        <v>906</v>
      </c>
      <c r="F1645" t="s">
        <v>6666</v>
      </c>
      <c r="G1645">
        <v>2430450001</v>
      </c>
      <c r="H1645" t="s">
        <v>93</v>
      </c>
      <c r="I1645" t="s">
        <v>89</v>
      </c>
      <c r="J1645">
        <v>11.429537491124343</v>
      </c>
    </row>
    <row r="1646" spans="1:10" hidden="1" x14ac:dyDescent="0.25">
      <c r="A1646">
        <v>2310030078</v>
      </c>
      <c r="B1646">
        <v>110</v>
      </c>
      <c r="C1646" t="s">
        <v>2143</v>
      </c>
      <c r="D1646" t="s">
        <v>89</v>
      </c>
      <c r="E1646">
        <v>906</v>
      </c>
      <c r="F1646" t="s">
        <v>6666</v>
      </c>
      <c r="G1646">
        <v>2430390013</v>
      </c>
      <c r="H1646" t="s">
        <v>3567</v>
      </c>
      <c r="I1646" t="s">
        <v>89</v>
      </c>
      <c r="J1646">
        <v>7.7358454970414776</v>
      </c>
    </row>
    <row r="1647" spans="1:10" hidden="1" x14ac:dyDescent="0.25">
      <c r="A1647">
        <v>2310030078</v>
      </c>
      <c r="B1647">
        <v>120</v>
      </c>
      <c r="C1647" t="s">
        <v>2143</v>
      </c>
      <c r="D1647" t="s">
        <v>89</v>
      </c>
      <c r="E1647">
        <v>906</v>
      </c>
      <c r="F1647" t="s">
        <v>6666</v>
      </c>
      <c r="G1647">
        <v>2310030273</v>
      </c>
      <c r="H1647" t="s">
        <v>2157</v>
      </c>
      <c r="I1647" t="s">
        <v>89</v>
      </c>
      <c r="J1647">
        <v>27.876920710059377</v>
      </c>
    </row>
    <row r="1648" spans="1:10" hidden="1" x14ac:dyDescent="0.25">
      <c r="A1648">
        <v>2310030078</v>
      </c>
      <c r="B1648">
        <v>130</v>
      </c>
      <c r="C1648" t="s">
        <v>2143</v>
      </c>
      <c r="D1648" t="s">
        <v>89</v>
      </c>
      <c r="E1648">
        <v>906</v>
      </c>
      <c r="F1648" t="s">
        <v>6666</v>
      </c>
      <c r="G1648">
        <v>2410210003</v>
      </c>
      <c r="H1648" t="s">
        <v>95</v>
      </c>
      <c r="I1648" t="s">
        <v>89</v>
      </c>
      <c r="J1648">
        <v>11.150768284023751</v>
      </c>
    </row>
    <row r="1649" spans="1:10" hidden="1" x14ac:dyDescent="0.25">
      <c r="A1649">
        <v>2310030078</v>
      </c>
      <c r="B1649">
        <v>140</v>
      </c>
      <c r="C1649" t="s">
        <v>2143</v>
      </c>
      <c r="D1649" t="s">
        <v>89</v>
      </c>
      <c r="E1649">
        <v>906</v>
      </c>
      <c r="F1649" t="s">
        <v>6666</v>
      </c>
      <c r="G1649">
        <v>2430810004</v>
      </c>
      <c r="H1649" t="s">
        <v>3630</v>
      </c>
      <c r="I1649" t="s">
        <v>89</v>
      </c>
      <c r="J1649">
        <v>2.3695382603550472</v>
      </c>
    </row>
    <row r="1650" spans="1:10" hidden="1" x14ac:dyDescent="0.25">
      <c r="A1650">
        <v>2310030078</v>
      </c>
      <c r="B1650">
        <v>150</v>
      </c>
      <c r="C1650" t="s">
        <v>2143</v>
      </c>
      <c r="D1650" t="s">
        <v>89</v>
      </c>
      <c r="E1650">
        <v>906</v>
      </c>
      <c r="F1650" t="s">
        <v>6666</v>
      </c>
      <c r="G1650">
        <v>2430870004</v>
      </c>
      <c r="H1650" t="s">
        <v>3650</v>
      </c>
      <c r="I1650" t="s">
        <v>89</v>
      </c>
      <c r="J1650">
        <v>0.55753841420118755</v>
      </c>
    </row>
    <row r="1651" spans="1:10" hidden="1" x14ac:dyDescent="0.25">
      <c r="A1651">
        <v>2310030086</v>
      </c>
      <c r="B1651">
        <v>10</v>
      </c>
      <c r="C1651" t="s">
        <v>2144</v>
      </c>
      <c r="D1651" t="s">
        <v>89</v>
      </c>
      <c r="E1651">
        <v>906</v>
      </c>
      <c r="F1651" t="s">
        <v>6666</v>
      </c>
      <c r="G1651">
        <v>2410220004</v>
      </c>
      <c r="H1651" t="s">
        <v>3314</v>
      </c>
      <c r="I1651" t="s">
        <v>89</v>
      </c>
      <c r="J1651">
        <v>0.27876920710059377</v>
      </c>
    </row>
    <row r="1652" spans="1:10" hidden="1" x14ac:dyDescent="0.25">
      <c r="A1652">
        <v>2310030086</v>
      </c>
      <c r="B1652">
        <v>20</v>
      </c>
      <c r="C1652" t="s">
        <v>2144</v>
      </c>
      <c r="D1652" t="s">
        <v>89</v>
      </c>
      <c r="E1652">
        <v>906</v>
      </c>
      <c r="F1652" t="s">
        <v>6666</v>
      </c>
      <c r="G1652">
        <v>2430850012</v>
      </c>
      <c r="H1652" t="s">
        <v>3638</v>
      </c>
      <c r="I1652" t="s">
        <v>89</v>
      </c>
      <c r="J1652">
        <v>0.69692301775148435</v>
      </c>
    </row>
    <row r="1653" spans="1:10" hidden="1" x14ac:dyDescent="0.25">
      <c r="A1653">
        <v>2310030086</v>
      </c>
      <c r="B1653">
        <v>30</v>
      </c>
      <c r="C1653" t="s">
        <v>2144</v>
      </c>
      <c r="D1653" t="s">
        <v>89</v>
      </c>
      <c r="E1653">
        <v>906</v>
      </c>
      <c r="F1653" t="s">
        <v>6666</v>
      </c>
      <c r="G1653">
        <v>2430850013</v>
      </c>
      <c r="H1653" t="s">
        <v>3639</v>
      </c>
      <c r="I1653" t="s">
        <v>89</v>
      </c>
      <c r="J1653">
        <v>4.1815381065089063</v>
      </c>
    </row>
    <row r="1654" spans="1:10" hidden="1" x14ac:dyDescent="0.25">
      <c r="A1654">
        <v>2310030086</v>
      </c>
      <c r="B1654">
        <v>40</v>
      </c>
      <c r="C1654" t="s">
        <v>2144</v>
      </c>
      <c r="D1654" t="s">
        <v>89</v>
      </c>
      <c r="E1654">
        <v>906</v>
      </c>
      <c r="F1654" t="s">
        <v>6666</v>
      </c>
      <c r="G1654">
        <v>2410210019</v>
      </c>
      <c r="H1654" t="s">
        <v>113</v>
      </c>
      <c r="I1654" t="s">
        <v>89</v>
      </c>
      <c r="J1654">
        <v>4.1815381065089063</v>
      </c>
    </row>
    <row r="1655" spans="1:10" hidden="1" x14ac:dyDescent="0.25">
      <c r="A1655">
        <v>2310030086</v>
      </c>
      <c r="B1655">
        <v>50</v>
      </c>
      <c r="C1655" t="s">
        <v>2144</v>
      </c>
      <c r="D1655" t="s">
        <v>89</v>
      </c>
      <c r="E1655">
        <v>906</v>
      </c>
      <c r="F1655" t="s">
        <v>6666</v>
      </c>
      <c r="G1655">
        <v>2430880022</v>
      </c>
      <c r="H1655" t="s">
        <v>115</v>
      </c>
      <c r="I1655" t="s">
        <v>89</v>
      </c>
      <c r="J1655">
        <v>4.3209996331295946</v>
      </c>
    </row>
    <row r="1656" spans="1:10" hidden="1" x14ac:dyDescent="0.25">
      <c r="A1656">
        <v>2310030086</v>
      </c>
      <c r="B1656">
        <v>60</v>
      </c>
      <c r="C1656" t="s">
        <v>2144</v>
      </c>
      <c r="D1656" t="s">
        <v>89</v>
      </c>
      <c r="E1656">
        <v>906</v>
      </c>
      <c r="F1656" t="s">
        <v>6666</v>
      </c>
      <c r="G1656">
        <v>2430530010</v>
      </c>
      <c r="H1656" t="s">
        <v>3577</v>
      </c>
      <c r="I1656" t="s">
        <v>89</v>
      </c>
      <c r="J1656">
        <v>153.32306390532656</v>
      </c>
    </row>
    <row r="1657" spans="1:10" hidden="1" x14ac:dyDescent="0.25">
      <c r="A1657">
        <v>2310030086</v>
      </c>
      <c r="B1657">
        <v>70</v>
      </c>
      <c r="C1657" t="s">
        <v>2144</v>
      </c>
      <c r="D1657" t="s">
        <v>89</v>
      </c>
      <c r="E1657">
        <v>906</v>
      </c>
      <c r="F1657" t="s">
        <v>6666</v>
      </c>
      <c r="G1657">
        <v>2430520005</v>
      </c>
      <c r="H1657" t="s">
        <v>3574</v>
      </c>
      <c r="I1657" t="s">
        <v>89</v>
      </c>
      <c r="J1657">
        <v>30.107074366864129</v>
      </c>
    </row>
    <row r="1658" spans="1:10" hidden="1" x14ac:dyDescent="0.25">
      <c r="A1658">
        <v>2310030086</v>
      </c>
      <c r="B1658">
        <v>80</v>
      </c>
      <c r="C1658" t="s">
        <v>2144</v>
      </c>
      <c r="D1658" t="s">
        <v>89</v>
      </c>
      <c r="E1658">
        <v>906</v>
      </c>
      <c r="F1658" t="s">
        <v>6666</v>
      </c>
      <c r="G1658">
        <v>2430640003</v>
      </c>
      <c r="H1658" t="s">
        <v>3595</v>
      </c>
      <c r="I1658" t="s">
        <v>89</v>
      </c>
      <c r="J1658">
        <v>0.44603073136095006</v>
      </c>
    </row>
    <row r="1659" spans="1:10" hidden="1" x14ac:dyDescent="0.25">
      <c r="A1659">
        <v>2310030086</v>
      </c>
      <c r="B1659">
        <v>90</v>
      </c>
      <c r="C1659" t="s">
        <v>2144</v>
      </c>
      <c r="D1659" t="s">
        <v>89</v>
      </c>
      <c r="E1659">
        <v>906</v>
      </c>
      <c r="F1659" t="s">
        <v>6666</v>
      </c>
      <c r="G1659">
        <v>2430350001</v>
      </c>
      <c r="H1659" t="s">
        <v>3559</v>
      </c>
      <c r="I1659" t="s">
        <v>89</v>
      </c>
      <c r="J1659">
        <v>4.1815381065089063</v>
      </c>
    </row>
    <row r="1660" spans="1:10" hidden="1" x14ac:dyDescent="0.25">
      <c r="A1660">
        <v>2310030086</v>
      </c>
      <c r="B1660">
        <v>100</v>
      </c>
      <c r="C1660" t="s">
        <v>2144</v>
      </c>
      <c r="D1660" t="s">
        <v>89</v>
      </c>
      <c r="E1660">
        <v>906</v>
      </c>
      <c r="F1660" t="s">
        <v>6666</v>
      </c>
      <c r="G1660">
        <v>2430450001</v>
      </c>
      <c r="H1660" t="s">
        <v>93</v>
      </c>
      <c r="I1660" t="s">
        <v>89</v>
      </c>
      <c r="J1660">
        <v>11.15076828402375</v>
      </c>
    </row>
    <row r="1661" spans="1:10" hidden="1" x14ac:dyDescent="0.25">
      <c r="A1661">
        <v>2310030086</v>
      </c>
      <c r="B1661">
        <v>110</v>
      </c>
      <c r="C1661" t="s">
        <v>2144</v>
      </c>
      <c r="D1661" t="s">
        <v>89</v>
      </c>
      <c r="E1661">
        <v>906</v>
      </c>
      <c r="F1661" t="s">
        <v>6666</v>
      </c>
      <c r="G1661">
        <v>2430390013</v>
      </c>
      <c r="H1661" t="s">
        <v>3567</v>
      </c>
      <c r="I1661" t="s">
        <v>89</v>
      </c>
      <c r="J1661">
        <v>9.0599992307692965</v>
      </c>
    </row>
    <row r="1662" spans="1:10" hidden="1" x14ac:dyDescent="0.25">
      <c r="A1662">
        <v>2310030086</v>
      </c>
      <c r="B1662">
        <v>120</v>
      </c>
      <c r="C1662" t="s">
        <v>2144</v>
      </c>
      <c r="D1662" t="s">
        <v>89</v>
      </c>
      <c r="E1662">
        <v>906</v>
      </c>
      <c r="F1662" t="s">
        <v>6666</v>
      </c>
      <c r="G1662">
        <v>2310030273</v>
      </c>
      <c r="H1662" t="s">
        <v>2157</v>
      </c>
      <c r="I1662" t="s">
        <v>89</v>
      </c>
      <c r="J1662">
        <v>27.876920710059373</v>
      </c>
    </row>
    <row r="1663" spans="1:10" hidden="1" x14ac:dyDescent="0.25">
      <c r="A1663">
        <v>2310030086</v>
      </c>
      <c r="B1663">
        <v>130</v>
      </c>
      <c r="C1663" t="s">
        <v>2144</v>
      </c>
      <c r="D1663" t="s">
        <v>89</v>
      </c>
      <c r="E1663">
        <v>906</v>
      </c>
      <c r="F1663" t="s">
        <v>6666</v>
      </c>
      <c r="G1663">
        <v>2410210003</v>
      </c>
      <c r="H1663" t="s">
        <v>95</v>
      </c>
      <c r="I1663" t="s">
        <v>89</v>
      </c>
      <c r="J1663">
        <v>11.15076828402375</v>
      </c>
    </row>
    <row r="1664" spans="1:10" hidden="1" x14ac:dyDescent="0.25">
      <c r="A1664">
        <v>2310030086</v>
      </c>
      <c r="B1664">
        <v>140</v>
      </c>
      <c r="C1664" t="s">
        <v>2144</v>
      </c>
      <c r="D1664" t="s">
        <v>89</v>
      </c>
      <c r="E1664">
        <v>906</v>
      </c>
      <c r="F1664" t="s">
        <v>6666</v>
      </c>
      <c r="G1664">
        <v>2430540001</v>
      </c>
      <c r="H1664" t="s">
        <v>3578</v>
      </c>
      <c r="I1664" t="s">
        <v>89</v>
      </c>
      <c r="J1664">
        <v>59.935379526627656</v>
      </c>
    </row>
    <row r="1665" spans="1:10" hidden="1" x14ac:dyDescent="0.25">
      <c r="A1665">
        <v>2310030086</v>
      </c>
      <c r="B1665">
        <v>150</v>
      </c>
      <c r="C1665" t="s">
        <v>2144</v>
      </c>
      <c r="D1665" t="s">
        <v>89</v>
      </c>
      <c r="E1665">
        <v>906</v>
      </c>
      <c r="F1665" t="s">
        <v>6666</v>
      </c>
      <c r="G1665">
        <v>2430810004</v>
      </c>
      <c r="H1665" t="s">
        <v>3630</v>
      </c>
      <c r="I1665" t="s">
        <v>89</v>
      </c>
      <c r="J1665">
        <v>2.7876920710059374</v>
      </c>
    </row>
    <row r="1666" spans="1:10" hidden="1" x14ac:dyDescent="0.25">
      <c r="A1666">
        <v>2310030086</v>
      </c>
      <c r="B1666">
        <v>160</v>
      </c>
      <c r="C1666" t="s">
        <v>2144</v>
      </c>
      <c r="D1666" t="s">
        <v>89</v>
      </c>
      <c r="E1666">
        <v>906</v>
      </c>
      <c r="F1666" t="s">
        <v>6666</v>
      </c>
      <c r="G1666">
        <v>2430870004</v>
      </c>
      <c r="H1666" t="s">
        <v>3650</v>
      </c>
      <c r="I1666" t="s">
        <v>89</v>
      </c>
      <c r="J1666">
        <v>0.55753841420118755</v>
      </c>
    </row>
    <row r="1667" spans="1:10" hidden="1" x14ac:dyDescent="0.25">
      <c r="A1667">
        <v>2310030106</v>
      </c>
      <c r="B1667">
        <v>10</v>
      </c>
      <c r="C1667" t="s">
        <v>2145</v>
      </c>
      <c r="D1667" t="s">
        <v>89</v>
      </c>
      <c r="E1667">
        <v>500</v>
      </c>
      <c r="F1667" t="s">
        <v>6666</v>
      </c>
      <c r="G1667">
        <v>2410220004</v>
      </c>
      <c r="H1667" t="s">
        <v>3314</v>
      </c>
      <c r="I1667" t="s">
        <v>89</v>
      </c>
      <c r="J1667">
        <v>9.9999999999999992E-2</v>
      </c>
    </row>
    <row r="1668" spans="1:10" hidden="1" x14ac:dyDescent="0.25">
      <c r="A1668">
        <v>2310030106</v>
      </c>
      <c r="B1668">
        <v>20</v>
      </c>
      <c r="C1668" t="s">
        <v>2145</v>
      </c>
      <c r="D1668" t="s">
        <v>89</v>
      </c>
      <c r="E1668">
        <v>500</v>
      </c>
      <c r="F1668" t="s">
        <v>6666</v>
      </c>
      <c r="G1668">
        <v>2430850012</v>
      </c>
      <c r="H1668" t="s">
        <v>3638</v>
      </c>
      <c r="I1668" t="s">
        <v>89</v>
      </c>
      <c r="J1668">
        <v>0.24999999999999997</v>
      </c>
    </row>
    <row r="1669" spans="1:10" hidden="1" x14ac:dyDescent="0.25">
      <c r="A1669">
        <v>2310030106</v>
      </c>
      <c r="B1669">
        <v>30</v>
      </c>
      <c r="C1669" t="s">
        <v>2145</v>
      </c>
      <c r="D1669" t="s">
        <v>89</v>
      </c>
      <c r="E1669">
        <v>500</v>
      </c>
      <c r="F1669" t="s">
        <v>6666</v>
      </c>
      <c r="G1669">
        <v>2430850013</v>
      </c>
      <c r="H1669" t="s">
        <v>3639</v>
      </c>
      <c r="I1669" t="s">
        <v>89</v>
      </c>
      <c r="J1669">
        <v>0.24999999999999997</v>
      </c>
    </row>
    <row r="1670" spans="1:10" hidden="1" x14ac:dyDescent="0.25">
      <c r="A1670">
        <v>2310030106</v>
      </c>
      <c r="B1670">
        <v>40</v>
      </c>
      <c r="C1670" t="s">
        <v>2145</v>
      </c>
      <c r="D1670" t="s">
        <v>89</v>
      </c>
      <c r="E1670">
        <v>500</v>
      </c>
      <c r="F1670" t="s">
        <v>6666</v>
      </c>
      <c r="G1670">
        <v>2430850011</v>
      </c>
      <c r="H1670" t="s">
        <v>3637</v>
      </c>
      <c r="I1670" t="s">
        <v>89</v>
      </c>
      <c r="J1670">
        <v>2.9999999999999996</v>
      </c>
    </row>
    <row r="1671" spans="1:10" hidden="1" x14ac:dyDescent="0.25">
      <c r="A1671">
        <v>2310030106</v>
      </c>
      <c r="B1671">
        <v>50</v>
      </c>
      <c r="C1671" t="s">
        <v>2145</v>
      </c>
      <c r="D1671" t="s">
        <v>89</v>
      </c>
      <c r="E1671">
        <v>500</v>
      </c>
      <c r="F1671" t="s">
        <v>6666</v>
      </c>
      <c r="G1671">
        <v>2430880022</v>
      </c>
      <c r="H1671" t="s">
        <v>115</v>
      </c>
      <c r="I1671" t="s">
        <v>89</v>
      </c>
      <c r="J1671">
        <v>2.5999999999999996</v>
      </c>
    </row>
    <row r="1672" spans="1:10" hidden="1" x14ac:dyDescent="0.25">
      <c r="A1672">
        <v>2310030106</v>
      </c>
      <c r="B1672">
        <v>60</v>
      </c>
      <c r="C1672" t="s">
        <v>2145</v>
      </c>
      <c r="D1672" t="s">
        <v>89</v>
      </c>
      <c r="E1672">
        <v>500</v>
      </c>
      <c r="F1672" t="s">
        <v>6666</v>
      </c>
      <c r="G1672">
        <v>2430550001</v>
      </c>
      <c r="H1672" t="s">
        <v>6667</v>
      </c>
      <c r="I1672" t="s">
        <v>89</v>
      </c>
      <c r="J1672">
        <v>29.999999999999996</v>
      </c>
    </row>
    <row r="1673" spans="1:10" hidden="1" x14ac:dyDescent="0.25">
      <c r="A1673">
        <v>2310030106</v>
      </c>
      <c r="B1673">
        <v>70</v>
      </c>
      <c r="C1673" t="s">
        <v>2145</v>
      </c>
      <c r="D1673" t="s">
        <v>89</v>
      </c>
      <c r="E1673">
        <v>500</v>
      </c>
      <c r="F1673" t="s">
        <v>6666</v>
      </c>
      <c r="G1673">
        <v>2430620001</v>
      </c>
      <c r="H1673" t="s">
        <v>3590</v>
      </c>
      <c r="I1673" t="s">
        <v>89</v>
      </c>
      <c r="J1673">
        <v>0.39999999999999997</v>
      </c>
    </row>
    <row r="1674" spans="1:10" hidden="1" x14ac:dyDescent="0.25">
      <c r="A1674">
        <v>2310030106</v>
      </c>
      <c r="B1674">
        <v>80</v>
      </c>
      <c r="C1674" t="s">
        <v>2145</v>
      </c>
      <c r="D1674" t="s">
        <v>89</v>
      </c>
      <c r="E1674">
        <v>500</v>
      </c>
      <c r="F1674" t="s">
        <v>6666</v>
      </c>
      <c r="G1674">
        <v>2430350007</v>
      </c>
      <c r="H1674" t="s">
        <v>6668</v>
      </c>
      <c r="I1674" t="s">
        <v>89</v>
      </c>
      <c r="J1674">
        <v>2.9999999999999996</v>
      </c>
    </row>
    <row r="1675" spans="1:10" hidden="1" x14ac:dyDescent="0.25">
      <c r="A1675">
        <v>2310030106</v>
      </c>
      <c r="B1675">
        <v>90</v>
      </c>
      <c r="C1675" t="s">
        <v>2145</v>
      </c>
      <c r="D1675" t="s">
        <v>89</v>
      </c>
      <c r="E1675">
        <v>500</v>
      </c>
      <c r="F1675" t="s">
        <v>6666</v>
      </c>
      <c r="G1675">
        <v>2430450001</v>
      </c>
      <c r="H1675" t="s">
        <v>93</v>
      </c>
      <c r="I1675" t="s">
        <v>89</v>
      </c>
      <c r="J1675">
        <v>4.9999999999999991</v>
      </c>
    </row>
    <row r="1676" spans="1:10" hidden="1" x14ac:dyDescent="0.25">
      <c r="A1676">
        <v>2310030106</v>
      </c>
      <c r="B1676">
        <v>100</v>
      </c>
      <c r="C1676" t="s">
        <v>2145</v>
      </c>
      <c r="D1676" t="s">
        <v>89</v>
      </c>
      <c r="E1676">
        <v>500</v>
      </c>
      <c r="F1676" t="s">
        <v>6666</v>
      </c>
      <c r="G1676">
        <v>2430390002</v>
      </c>
      <c r="H1676" t="s">
        <v>3564</v>
      </c>
      <c r="I1676" t="s">
        <v>89</v>
      </c>
      <c r="J1676">
        <v>4.9999999999999991</v>
      </c>
    </row>
    <row r="1677" spans="1:10" hidden="1" x14ac:dyDescent="0.25">
      <c r="A1677">
        <v>2310030106</v>
      </c>
      <c r="B1677">
        <v>110</v>
      </c>
      <c r="C1677" t="s">
        <v>2145</v>
      </c>
      <c r="D1677" t="s">
        <v>89</v>
      </c>
      <c r="E1677">
        <v>500</v>
      </c>
      <c r="F1677" t="s">
        <v>6666</v>
      </c>
      <c r="G1677">
        <v>2310030273</v>
      </c>
      <c r="H1677" t="s">
        <v>2157</v>
      </c>
      <c r="I1677" t="s">
        <v>89</v>
      </c>
      <c r="J1677">
        <v>69.999999999999986</v>
      </c>
    </row>
    <row r="1678" spans="1:10" hidden="1" x14ac:dyDescent="0.25">
      <c r="A1678">
        <v>2310030106</v>
      </c>
      <c r="B1678">
        <v>120</v>
      </c>
      <c r="C1678" t="s">
        <v>2145</v>
      </c>
      <c r="D1678" t="s">
        <v>89</v>
      </c>
      <c r="E1678">
        <v>500</v>
      </c>
      <c r="F1678" t="s">
        <v>6666</v>
      </c>
      <c r="G1678">
        <v>2410090083</v>
      </c>
      <c r="H1678" t="s">
        <v>3168</v>
      </c>
      <c r="I1678" t="s">
        <v>89</v>
      </c>
      <c r="J1678">
        <v>19.999999999999996</v>
      </c>
    </row>
    <row r="1679" spans="1:10" hidden="1" x14ac:dyDescent="0.25">
      <c r="A1679">
        <v>2310030106</v>
      </c>
      <c r="B1679">
        <v>130</v>
      </c>
      <c r="C1679" t="s">
        <v>2145</v>
      </c>
      <c r="D1679" t="s">
        <v>89</v>
      </c>
      <c r="E1679">
        <v>500</v>
      </c>
      <c r="F1679" t="s">
        <v>6666</v>
      </c>
      <c r="G1679">
        <v>2410090084</v>
      </c>
      <c r="H1679" t="s">
        <v>3169</v>
      </c>
      <c r="I1679" t="s">
        <v>89</v>
      </c>
      <c r="J1679">
        <v>29.999999999999996</v>
      </c>
    </row>
    <row r="1680" spans="1:10" hidden="1" x14ac:dyDescent="0.25">
      <c r="A1680">
        <v>2310030106</v>
      </c>
      <c r="B1680">
        <v>140</v>
      </c>
      <c r="C1680" t="s">
        <v>2145</v>
      </c>
      <c r="D1680" t="s">
        <v>89</v>
      </c>
      <c r="E1680">
        <v>500</v>
      </c>
      <c r="F1680" t="s">
        <v>6666</v>
      </c>
      <c r="G1680">
        <v>2410210003</v>
      </c>
      <c r="H1680" t="s">
        <v>95</v>
      </c>
      <c r="I1680" t="s">
        <v>89</v>
      </c>
      <c r="J1680">
        <v>4.9999999999999991</v>
      </c>
    </row>
    <row r="1681" spans="1:10" hidden="1" x14ac:dyDescent="0.25">
      <c r="A1681">
        <v>2310030106</v>
      </c>
      <c r="B1681">
        <v>150</v>
      </c>
      <c r="C1681" t="s">
        <v>2145</v>
      </c>
      <c r="D1681" t="s">
        <v>89</v>
      </c>
      <c r="E1681">
        <v>500</v>
      </c>
      <c r="F1681" t="s">
        <v>6666</v>
      </c>
      <c r="G1681">
        <v>2430810004</v>
      </c>
      <c r="H1681" t="s">
        <v>3630</v>
      </c>
      <c r="I1681" t="s">
        <v>89</v>
      </c>
      <c r="J1681">
        <v>2.9999999999999996</v>
      </c>
    </row>
    <row r="1682" spans="1:10" hidden="1" x14ac:dyDescent="0.25">
      <c r="A1682">
        <v>2310030107</v>
      </c>
      <c r="B1682">
        <v>10</v>
      </c>
      <c r="C1682" t="s">
        <v>6445</v>
      </c>
      <c r="D1682" t="s">
        <v>89</v>
      </c>
      <c r="E1682">
        <v>500</v>
      </c>
      <c r="F1682" t="s">
        <v>6666</v>
      </c>
      <c r="G1682">
        <v>2410220004</v>
      </c>
      <c r="H1682" t="s">
        <v>3314</v>
      </c>
      <c r="I1682" t="s">
        <v>89</v>
      </c>
      <c r="J1682">
        <v>9.9999999999999978E-2</v>
      </c>
    </row>
    <row r="1683" spans="1:10" hidden="1" x14ac:dyDescent="0.25">
      <c r="A1683">
        <v>2310030107</v>
      </c>
      <c r="B1683">
        <v>20</v>
      </c>
      <c r="C1683" t="s">
        <v>6445</v>
      </c>
      <c r="D1683" t="s">
        <v>89</v>
      </c>
      <c r="E1683">
        <v>500</v>
      </c>
      <c r="F1683" t="s">
        <v>6666</v>
      </c>
      <c r="G1683">
        <v>2430850012</v>
      </c>
      <c r="H1683" t="s">
        <v>3638</v>
      </c>
      <c r="I1683" t="s">
        <v>89</v>
      </c>
      <c r="J1683">
        <v>0.24999999999999997</v>
      </c>
    </row>
    <row r="1684" spans="1:10" hidden="1" x14ac:dyDescent="0.25">
      <c r="A1684">
        <v>2310030107</v>
      </c>
      <c r="B1684">
        <v>30</v>
      </c>
      <c r="C1684" t="s">
        <v>6445</v>
      </c>
      <c r="D1684" t="s">
        <v>89</v>
      </c>
      <c r="E1684">
        <v>500</v>
      </c>
      <c r="F1684" t="s">
        <v>6666</v>
      </c>
      <c r="G1684">
        <v>2430850013</v>
      </c>
      <c r="H1684" t="s">
        <v>3639</v>
      </c>
      <c r="I1684" t="s">
        <v>89</v>
      </c>
      <c r="J1684">
        <v>0.24999999999999997</v>
      </c>
    </row>
    <row r="1685" spans="1:10" hidden="1" x14ac:dyDescent="0.25">
      <c r="A1685">
        <v>2310030107</v>
      </c>
      <c r="B1685">
        <v>40</v>
      </c>
      <c r="C1685" t="s">
        <v>6445</v>
      </c>
      <c r="D1685" t="s">
        <v>89</v>
      </c>
      <c r="E1685">
        <v>500</v>
      </c>
      <c r="F1685" t="s">
        <v>6666</v>
      </c>
      <c r="G1685">
        <v>2430850011</v>
      </c>
      <c r="H1685" t="s">
        <v>3637</v>
      </c>
      <c r="I1685" t="s">
        <v>89</v>
      </c>
      <c r="J1685">
        <v>2.9999999999999996</v>
      </c>
    </row>
    <row r="1686" spans="1:10" hidden="1" x14ac:dyDescent="0.25">
      <c r="A1686">
        <v>2310030107</v>
      </c>
      <c r="B1686">
        <v>50</v>
      </c>
      <c r="C1686" t="s">
        <v>6445</v>
      </c>
      <c r="D1686" t="s">
        <v>89</v>
      </c>
      <c r="E1686">
        <v>500</v>
      </c>
      <c r="F1686" t="s">
        <v>6666</v>
      </c>
      <c r="G1686">
        <v>2430880022</v>
      </c>
      <c r="H1686" t="s">
        <v>115</v>
      </c>
      <c r="I1686" t="s">
        <v>89</v>
      </c>
      <c r="J1686">
        <v>2.5999999999999996</v>
      </c>
    </row>
    <row r="1687" spans="1:10" hidden="1" x14ac:dyDescent="0.25">
      <c r="A1687">
        <v>2310030107</v>
      </c>
      <c r="B1687">
        <v>60</v>
      </c>
      <c r="C1687" t="s">
        <v>6445</v>
      </c>
      <c r="D1687" t="s">
        <v>89</v>
      </c>
      <c r="E1687">
        <v>500</v>
      </c>
      <c r="F1687" t="s">
        <v>6666</v>
      </c>
      <c r="G1687">
        <v>2430550001</v>
      </c>
      <c r="H1687" t="s">
        <v>6667</v>
      </c>
      <c r="I1687" t="s">
        <v>89</v>
      </c>
      <c r="J1687">
        <v>29.999999999999993</v>
      </c>
    </row>
    <row r="1688" spans="1:10" hidden="1" x14ac:dyDescent="0.25">
      <c r="A1688">
        <v>2310030107</v>
      </c>
      <c r="B1688">
        <v>70</v>
      </c>
      <c r="C1688" t="s">
        <v>6445</v>
      </c>
      <c r="D1688" t="s">
        <v>89</v>
      </c>
      <c r="E1688">
        <v>500</v>
      </c>
      <c r="F1688" t="s">
        <v>6666</v>
      </c>
      <c r="G1688">
        <v>2430580001</v>
      </c>
      <c r="H1688" t="s">
        <v>3584</v>
      </c>
      <c r="I1688" t="s">
        <v>89</v>
      </c>
      <c r="J1688">
        <v>0.3</v>
      </c>
    </row>
    <row r="1689" spans="1:10" hidden="1" x14ac:dyDescent="0.25">
      <c r="A1689">
        <v>2310030107</v>
      </c>
      <c r="B1689">
        <v>80</v>
      </c>
      <c r="C1689" t="s">
        <v>6445</v>
      </c>
      <c r="D1689" t="s">
        <v>89</v>
      </c>
      <c r="E1689">
        <v>500</v>
      </c>
      <c r="F1689" t="s">
        <v>6666</v>
      </c>
      <c r="G1689">
        <v>2430350007</v>
      </c>
      <c r="H1689" t="s">
        <v>6668</v>
      </c>
      <c r="I1689" t="s">
        <v>89</v>
      </c>
      <c r="J1689">
        <v>2.9999999999999996</v>
      </c>
    </row>
    <row r="1690" spans="1:10" hidden="1" x14ac:dyDescent="0.25">
      <c r="A1690">
        <v>2310030107</v>
      </c>
      <c r="B1690">
        <v>90</v>
      </c>
      <c r="C1690" t="s">
        <v>6445</v>
      </c>
      <c r="D1690" t="s">
        <v>89</v>
      </c>
      <c r="E1690">
        <v>500</v>
      </c>
      <c r="F1690" t="s">
        <v>6666</v>
      </c>
      <c r="G1690">
        <v>2430450001</v>
      </c>
      <c r="H1690" t="s">
        <v>93</v>
      </c>
      <c r="I1690" t="s">
        <v>89</v>
      </c>
      <c r="J1690">
        <v>4.9999999999999991</v>
      </c>
    </row>
    <row r="1691" spans="1:10" hidden="1" x14ac:dyDescent="0.25">
      <c r="A1691">
        <v>2310030107</v>
      </c>
      <c r="B1691">
        <v>100</v>
      </c>
      <c r="C1691" t="s">
        <v>6445</v>
      </c>
      <c r="D1691" t="s">
        <v>89</v>
      </c>
      <c r="E1691">
        <v>500</v>
      </c>
      <c r="F1691" t="s">
        <v>6666</v>
      </c>
      <c r="G1691">
        <v>2430390002</v>
      </c>
      <c r="H1691" t="s">
        <v>3564</v>
      </c>
      <c r="I1691" t="s">
        <v>89</v>
      </c>
      <c r="J1691">
        <v>4.9999999999999991</v>
      </c>
    </row>
    <row r="1692" spans="1:10" hidden="1" x14ac:dyDescent="0.25">
      <c r="A1692">
        <v>2310030107</v>
      </c>
      <c r="B1692">
        <v>110</v>
      </c>
      <c r="C1692" t="s">
        <v>6445</v>
      </c>
      <c r="D1692" t="s">
        <v>89</v>
      </c>
      <c r="E1692">
        <v>500</v>
      </c>
      <c r="F1692" t="s">
        <v>6666</v>
      </c>
      <c r="G1692">
        <v>2310030273</v>
      </c>
      <c r="H1692" t="s">
        <v>2157</v>
      </c>
      <c r="I1692" t="s">
        <v>89</v>
      </c>
      <c r="J1692">
        <v>69.999999999999986</v>
      </c>
    </row>
    <row r="1693" spans="1:10" hidden="1" x14ac:dyDescent="0.25">
      <c r="A1693">
        <v>2310030107</v>
      </c>
      <c r="B1693">
        <v>120</v>
      </c>
      <c r="C1693" t="s">
        <v>6445</v>
      </c>
      <c r="D1693" t="s">
        <v>89</v>
      </c>
      <c r="E1693">
        <v>500</v>
      </c>
      <c r="F1693" t="s">
        <v>6666</v>
      </c>
      <c r="G1693">
        <v>2410090083</v>
      </c>
      <c r="H1693" t="s">
        <v>3168</v>
      </c>
      <c r="I1693" t="s">
        <v>89</v>
      </c>
      <c r="J1693">
        <v>50</v>
      </c>
    </row>
    <row r="1694" spans="1:10" hidden="1" x14ac:dyDescent="0.25">
      <c r="A1694">
        <v>2310030107</v>
      </c>
      <c r="B1694">
        <v>130</v>
      </c>
      <c r="C1694" t="s">
        <v>6445</v>
      </c>
      <c r="D1694" t="s">
        <v>89</v>
      </c>
      <c r="E1694">
        <v>500</v>
      </c>
      <c r="F1694" t="s">
        <v>6666</v>
      </c>
      <c r="G1694">
        <v>2410210003</v>
      </c>
      <c r="H1694" t="s">
        <v>95</v>
      </c>
      <c r="I1694" t="s">
        <v>89</v>
      </c>
      <c r="J1694">
        <v>4.9999999999999991</v>
      </c>
    </row>
    <row r="1695" spans="1:10" hidden="1" x14ac:dyDescent="0.25">
      <c r="A1695">
        <v>2310030107</v>
      </c>
      <c r="B1695">
        <v>140</v>
      </c>
      <c r="C1695" t="s">
        <v>6445</v>
      </c>
      <c r="D1695" t="s">
        <v>89</v>
      </c>
      <c r="E1695">
        <v>500</v>
      </c>
      <c r="F1695" t="s">
        <v>6666</v>
      </c>
      <c r="G1695">
        <v>2430810004</v>
      </c>
      <c r="H1695" t="s">
        <v>3630</v>
      </c>
      <c r="I1695" t="s">
        <v>89</v>
      </c>
      <c r="J1695">
        <v>2.9999999999999996</v>
      </c>
    </row>
    <row r="1696" spans="1:10" hidden="1" x14ac:dyDescent="0.25">
      <c r="A1696">
        <v>2310030108</v>
      </c>
      <c r="B1696">
        <v>10</v>
      </c>
      <c r="C1696" t="s">
        <v>6446</v>
      </c>
      <c r="D1696" t="s">
        <v>89</v>
      </c>
      <c r="E1696">
        <v>500</v>
      </c>
      <c r="F1696" t="s">
        <v>6666</v>
      </c>
      <c r="G1696">
        <v>2410220004</v>
      </c>
      <c r="H1696" t="s">
        <v>3314</v>
      </c>
      <c r="I1696" t="s">
        <v>89</v>
      </c>
      <c r="J1696">
        <v>0.10000000000000003</v>
      </c>
    </row>
    <row r="1697" spans="1:10" hidden="1" x14ac:dyDescent="0.25">
      <c r="A1697">
        <v>2310030108</v>
      </c>
      <c r="B1697">
        <v>20</v>
      </c>
      <c r="C1697" t="s">
        <v>6446</v>
      </c>
      <c r="D1697" t="s">
        <v>89</v>
      </c>
      <c r="E1697">
        <v>500</v>
      </c>
      <c r="F1697" t="s">
        <v>6666</v>
      </c>
      <c r="G1697">
        <v>2430850012</v>
      </c>
      <c r="H1697" t="s">
        <v>3638</v>
      </c>
      <c r="I1697" t="s">
        <v>89</v>
      </c>
      <c r="J1697">
        <v>0.25000000000000006</v>
      </c>
    </row>
    <row r="1698" spans="1:10" hidden="1" x14ac:dyDescent="0.25">
      <c r="A1698">
        <v>2310030108</v>
      </c>
      <c r="B1698">
        <v>30</v>
      </c>
      <c r="C1698" t="s">
        <v>6446</v>
      </c>
      <c r="D1698" t="s">
        <v>89</v>
      </c>
      <c r="E1698">
        <v>500</v>
      </c>
      <c r="F1698" t="s">
        <v>6666</v>
      </c>
      <c r="G1698">
        <v>2430850013</v>
      </c>
      <c r="H1698" t="s">
        <v>3639</v>
      </c>
      <c r="I1698" t="s">
        <v>89</v>
      </c>
      <c r="J1698">
        <v>0.25000000000000006</v>
      </c>
    </row>
    <row r="1699" spans="1:10" hidden="1" x14ac:dyDescent="0.25">
      <c r="A1699">
        <v>2310030108</v>
      </c>
      <c r="B1699">
        <v>40</v>
      </c>
      <c r="C1699" t="s">
        <v>6446</v>
      </c>
      <c r="D1699" t="s">
        <v>89</v>
      </c>
      <c r="E1699">
        <v>500</v>
      </c>
      <c r="F1699" t="s">
        <v>6666</v>
      </c>
      <c r="G1699">
        <v>2430850011</v>
      </c>
      <c r="H1699" t="s">
        <v>3637</v>
      </c>
      <c r="I1699" t="s">
        <v>89</v>
      </c>
      <c r="J1699">
        <v>3.0000000000000009</v>
      </c>
    </row>
    <row r="1700" spans="1:10" hidden="1" x14ac:dyDescent="0.25">
      <c r="A1700">
        <v>2310030108</v>
      </c>
      <c r="B1700">
        <v>50</v>
      </c>
      <c r="C1700" t="s">
        <v>6446</v>
      </c>
      <c r="D1700" t="s">
        <v>89</v>
      </c>
      <c r="E1700">
        <v>500</v>
      </c>
      <c r="F1700" t="s">
        <v>6666</v>
      </c>
      <c r="G1700">
        <v>2430880022</v>
      </c>
      <c r="H1700" t="s">
        <v>115</v>
      </c>
      <c r="I1700" t="s">
        <v>89</v>
      </c>
      <c r="J1700">
        <v>2.600000000000001</v>
      </c>
    </row>
    <row r="1701" spans="1:10" hidden="1" x14ac:dyDescent="0.25">
      <c r="A1701">
        <v>2310030108</v>
      </c>
      <c r="B1701">
        <v>60</v>
      </c>
      <c r="C1701" t="s">
        <v>6446</v>
      </c>
      <c r="D1701" t="s">
        <v>89</v>
      </c>
      <c r="E1701">
        <v>500</v>
      </c>
      <c r="F1701" t="s">
        <v>6666</v>
      </c>
      <c r="G1701">
        <v>2430550001</v>
      </c>
      <c r="H1701" t="s">
        <v>6667</v>
      </c>
      <c r="I1701" t="s">
        <v>89</v>
      </c>
      <c r="J1701">
        <v>30.000000000000007</v>
      </c>
    </row>
    <row r="1702" spans="1:10" hidden="1" x14ac:dyDescent="0.25">
      <c r="A1702">
        <v>2310030108</v>
      </c>
      <c r="B1702">
        <v>70</v>
      </c>
      <c r="C1702" t="s">
        <v>6446</v>
      </c>
      <c r="D1702" t="s">
        <v>89</v>
      </c>
      <c r="E1702">
        <v>500</v>
      </c>
      <c r="F1702" t="s">
        <v>6666</v>
      </c>
      <c r="G1702">
        <v>2430710001</v>
      </c>
      <c r="H1702" t="s">
        <v>3614</v>
      </c>
      <c r="I1702" t="s">
        <v>89</v>
      </c>
      <c r="J1702">
        <v>9.0000000000000018</v>
      </c>
    </row>
    <row r="1703" spans="1:10" hidden="1" x14ac:dyDescent="0.25">
      <c r="A1703">
        <v>2310030108</v>
      </c>
      <c r="B1703">
        <v>80</v>
      </c>
      <c r="C1703" t="s">
        <v>6446</v>
      </c>
      <c r="D1703" t="s">
        <v>89</v>
      </c>
      <c r="E1703">
        <v>500</v>
      </c>
      <c r="F1703" t="s">
        <v>6666</v>
      </c>
      <c r="G1703">
        <v>2430350007</v>
      </c>
      <c r="H1703" t="s">
        <v>6668</v>
      </c>
      <c r="I1703" t="s">
        <v>89</v>
      </c>
      <c r="J1703">
        <v>3.0000000000000009</v>
      </c>
    </row>
    <row r="1704" spans="1:10" hidden="1" x14ac:dyDescent="0.25">
      <c r="A1704">
        <v>2310030108</v>
      </c>
      <c r="B1704">
        <v>90</v>
      </c>
      <c r="C1704" t="s">
        <v>6446</v>
      </c>
      <c r="D1704" t="s">
        <v>89</v>
      </c>
      <c r="E1704">
        <v>500</v>
      </c>
      <c r="F1704" t="s">
        <v>6666</v>
      </c>
      <c r="G1704">
        <v>2430450001</v>
      </c>
      <c r="H1704" t="s">
        <v>93</v>
      </c>
      <c r="I1704" t="s">
        <v>89</v>
      </c>
      <c r="J1704">
        <v>5.0000000000000009</v>
      </c>
    </row>
    <row r="1705" spans="1:10" hidden="1" x14ac:dyDescent="0.25">
      <c r="A1705">
        <v>2310030108</v>
      </c>
      <c r="B1705">
        <v>100</v>
      </c>
      <c r="C1705" t="s">
        <v>6446</v>
      </c>
      <c r="D1705" t="s">
        <v>89</v>
      </c>
      <c r="E1705">
        <v>500</v>
      </c>
      <c r="F1705" t="s">
        <v>6666</v>
      </c>
      <c r="G1705">
        <v>2430390002</v>
      </c>
      <c r="H1705" t="s">
        <v>3564</v>
      </c>
      <c r="I1705" t="s">
        <v>89</v>
      </c>
      <c r="J1705">
        <v>5.0000000000000009</v>
      </c>
    </row>
    <row r="1706" spans="1:10" hidden="1" x14ac:dyDescent="0.25">
      <c r="A1706">
        <v>2310030108</v>
      </c>
      <c r="B1706">
        <v>110</v>
      </c>
      <c r="C1706" t="s">
        <v>6446</v>
      </c>
      <c r="D1706" t="s">
        <v>89</v>
      </c>
      <c r="E1706">
        <v>500</v>
      </c>
      <c r="F1706" t="s">
        <v>6666</v>
      </c>
      <c r="G1706">
        <v>2310030273</v>
      </c>
      <c r="H1706" t="s">
        <v>2157</v>
      </c>
      <c r="I1706" t="s">
        <v>89</v>
      </c>
      <c r="J1706">
        <v>70.000000000000014</v>
      </c>
    </row>
    <row r="1707" spans="1:10" hidden="1" x14ac:dyDescent="0.25">
      <c r="A1707">
        <v>2310030108</v>
      </c>
      <c r="B1707">
        <v>120</v>
      </c>
      <c r="C1707" t="s">
        <v>6446</v>
      </c>
      <c r="D1707" t="s">
        <v>89</v>
      </c>
      <c r="E1707">
        <v>500</v>
      </c>
      <c r="F1707" t="s">
        <v>6666</v>
      </c>
      <c r="G1707">
        <v>2410090083</v>
      </c>
      <c r="H1707" t="s">
        <v>3168</v>
      </c>
      <c r="I1707" t="s">
        <v>89</v>
      </c>
      <c r="J1707">
        <v>50.000000000000014</v>
      </c>
    </row>
    <row r="1708" spans="1:10" hidden="1" x14ac:dyDescent="0.25">
      <c r="A1708">
        <v>2310030108</v>
      </c>
      <c r="B1708">
        <v>130</v>
      </c>
      <c r="C1708" t="s">
        <v>6446</v>
      </c>
      <c r="D1708" t="s">
        <v>89</v>
      </c>
      <c r="E1708">
        <v>500</v>
      </c>
      <c r="F1708" t="s">
        <v>6666</v>
      </c>
      <c r="G1708">
        <v>2410210003</v>
      </c>
      <c r="H1708" t="s">
        <v>95</v>
      </c>
      <c r="I1708" t="s">
        <v>89</v>
      </c>
      <c r="J1708">
        <v>5.0000000000000009</v>
      </c>
    </row>
    <row r="1709" spans="1:10" hidden="1" x14ac:dyDescent="0.25">
      <c r="A1709">
        <v>2310030108</v>
      </c>
      <c r="B1709">
        <v>140</v>
      </c>
      <c r="C1709" t="s">
        <v>6446</v>
      </c>
      <c r="D1709" t="s">
        <v>89</v>
      </c>
      <c r="E1709">
        <v>500</v>
      </c>
      <c r="F1709" t="s">
        <v>6666</v>
      </c>
      <c r="G1709">
        <v>2430810004</v>
      </c>
      <c r="H1709" t="s">
        <v>3630</v>
      </c>
      <c r="I1709" t="s">
        <v>89</v>
      </c>
      <c r="J1709">
        <v>3.0000000000000009</v>
      </c>
    </row>
    <row r="1710" spans="1:10" hidden="1" x14ac:dyDescent="0.25">
      <c r="A1710">
        <v>2310030109</v>
      </c>
      <c r="B1710">
        <v>10</v>
      </c>
      <c r="C1710" t="s">
        <v>2146</v>
      </c>
      <c r="D1710" t="s">
        <v>89</v>
      </c>
      <c r="E1710">
        <v>500</v>
      </c>
      <c r="F1710" t="s">
        <v>6666</v>
      </c>
      <c r="G1710">
        <v>2410220004</v>
      </c>
      <c r="H1710" t="s">
        <v>3314</v>
      </c>
      <c r="I1710" t="s">
        <v>89</v>
      </c>
      <c r="J1710">
        <v>0.10000000000000003</v>
      </c>
    </row>
    <row r="1711" spans="1:10" hidden="1" x14ac:dyDescent="0.25">
      <c r="A1711">
        <v>2310030109</v>
      </c>
      <c r="B1711">
        <v>20</v>
      </c>
      <c r="C1711" t="s">
        <v>2146</v>
      </c>
      <c r="D1711" t="s">
        <v>89</v>
      </c>
      <c r="E1711">
        <v>500</v>
      </c>
      <c r="F1711" t="s">
        <v>6666</v>
      </c>
      <c r="G1711">
        <v>2430850012</v>
      </c>
      <c r="H1711" t="s">
        <v>3638</v>
      </c>
      <c r="I1711" t="s">
        <v>89</v>
      </c>
      <c r="J1711">
        <v>0.25000000000000006</v>
      </c>
    </row>
    <row r="1712" spans="1:10" hidden="1" x14ac:dyDescent="0.25">
      <c r="A1712">
        <v>2310030109</v>
      </c>
      <c r="B1712">
        <v>30</v>
      </c>
      <c r="C1712" t="s">
        <v>2146</v>
      </c>
      <c r="D1712" t="s">
        <v>89</v>
      </c>
      <c r="E1712">
        <v>500</v>
      </c>
      <c r="F1712" t="s">
        <v>6666</v>
      </c>
      <c r="G1712">
        <v>2430850013</v>
      </c>
      <c r="H1712" t="s">
        <v>3639</v>
      </c>
      <c r="I1712" t="s">
        <v>89</v>
      </c>
      <c r="J1712">
        <v>0.25000000000000006</v>
      </c>
    </row>
    <row r="1713" spans="1:10" hidden="1" x14ac:dyDescent="0.25">
      <c r="A1713">
        <v>2310030109</v>
      </c>
      <c r="B1713">
        <v>40</v>
      </c>
      <c r="C1713" t="s">
        <v>2146</v>
      </c>
      <c r="D1713" t="s">
        <v>89</v>
      </c>
      <c r="E1713">
        <v>500</v>
      </c>
      <c r="F1713" t="s">
        <v>6666</v>
      </c>
      <c r="G1713">
        <v>2430850011</v>
      </c>
      <c r="H1713" t="s">
        <v>3637</v>
      </c>
      <c r="I1713" t="s">
        <v>89</v>
      </c>
      <c r="J1713">
        <v>3.0000000000000009</v>
      </c>
    </row>
    <row r="1714" spans="1:10" hidden="1" x14ac:dyDescent="0.25">
      <c r="A1714">
        <v>2310030109</v>
      </c>
      <c r="B1714">
        <v>50</v>
      </c>
      <c r="C1714" t="s">
        <v>2146</v>
      </c>
      <c r="D1714" t="s">
        <v>89</v>
      </c>
      <c r="E1714">
        <v>500</v>
      </c>
      <c r="F1714" t="s">
        <v>6666</v>
      </c>
      <c r="G1714">
        <v>2430880022</v>
      </c>
      <c r="H1714" t="s">
        <v>115</v>
      </c>
      <c r="I1714" t="s">
        <v>89</v>
      </c>
      <c r="J1714">
        <v>2.600000000000001</v>
      </c>
    </row>
    <row r="1715" spans="1:10" hidden="1" x14ac:dyDescent="0.25">
      <c r="A1715">
        <v>2310030109</v>
      </c>
      <c r="B1715">
        <v>60</v>
      </c>
      <c r="C1715" t="s">
        <v>2146</v>
      </c>
      <c r="D1715" t="s">
        <v>89</v>
      </c>
      <c r="E1715">
        <v>500</v>
      </c>
      <c r="F1715" t="s">
        <v>6666</v>
      </c>
      <c r="G1715">
        <v>2430550001</v>
      </c>
      <c r="H1715" t="s">
        <v>6667</v>
      </c>
      <c r="I1715" t="s">
        <v>89</v>
      </c>
      <c r="J1715">
        <v>30.000000000000007</v>
      </c>
    </row>
    <row r="1716" spans="1:10" hidden="1" x14ac:dyDescent="0.25">
      <c r="A1716">
        <v>2310030109</v>
      </c>
      <c r="B1716">
        <v>70</v>
      </c>
      <c r="C1716" t="s">
        <v>2146</v>
      </c>
      <c r="D1716" t="s">
        <v>89</v>
      </c>
      <c r="E1716">
        <v>500</v>
      </c>
      <c r="F1716" t="s">
        <v>6666</v>
      </c>
      <c r="G1716">
        <v>2430680003</v>
      </c>
      <c r="H1716" t="s">
        <v>3603</v>
      </c>
      <c r="I1716" t="s">
        <v>89</v>
      </c>
      <c r="J1716">
        <v>18</v>
      </c>
    </row>
    <row r="1717" spans="1:10" hidden="1" x14ac:dyDescent="0.25">
      <c r="A1717">
        <v>2310030109</v>
      </c>
      <c r="B1717">
        <v>80</v>
      </c>
      <c r="C1717" t="s">
        <v>2146</v>
      </c>
      <c r="D1717" t="s">
        <v>89</v>
      </c>
      <c r="E1717">
        <v>500</v>
      </c>
      <c r="F1717" t="s">
        <v>6666</v>
      </c>
      <c r="G1717">
        <v>2430350007</v>
      </c>
      <c r="H1717" t="s">
        <v>6668</v>
      </c>
      <c r="I1717" t="s">
        <v>89</v>
      </c>
      <c r="J1717">
        <v>3.0000000000000009</v>
      </c>
    </row>
    <row r="1718" spans="1:10" hidden="1" x14ac:dyDescent="0.25">
      <c r="A1718">
        <v>2310030109</v>
      </c>
      <c r="B1718">
        <v>90</v>
      </c>
      <c r="C1718" t="s">
        <v>2146</v>
      </c>
      <c r="D1718" t="s">
        <v>89</v>
      </c>
      <c r="E1718">
        <v>500</v>
      </c>
      <c r="F1718" t="s">
        <v>6666</v>
      </c>
      <c r="G1718">
        <v>2430450001</v>
      </c>
      <c r="H1718" t="s">
        <v>93</v>
      </c>
      <c r="I1718" t="s">
        <v>89</v>
      </c>
      <c r="J1718">
        <v>5.0000000000000009</v>
      </c>
    </row>
    <row r="1719" spans="1:10" hidden="1" x14ac:dyDescent="0.25">
      <c r="A1719">
        <v>2310030109</v>
      </c>
      <c r="B1719">
        <v>100</v>
      </c>
      <c r="C1719" t="s">
        <v>2146</v>
      </c>
      <c r="D1719" t="s">
        <v>89</v>
      </c>
      <c r="E1719">
        <v>500</v>
      </c>
      <c r="F1719" t="s">
        <v>6666</v>
      </c>
      <c r="G1719">
        <v>2430390002</v>
      </c>
      <c r="H1719" t="s">
        <v>3564</v>
      </c>
      <c r="I1719" t="s">
        <v>89</v>
      </c>
      <c r="J1719">
        <v>5.0000000000000009</v>
      </c>
    </row>
    <row r="1720" spans="1:10" hidden="1" x14ac:dyDescent="0.25">
      <c r="A1720">
        <v>2310030109</v>
      </c>
      <c r="B1720">
        <v>110</v>
      </c>
      <c r="C1720" t="s">
        <v>2146</v>
      </c>
      <c r="D1720" t="s">
        <v>89</v>
      </c>
      <c r="E1720">
        <v>500</v>
      </c>
      <c r="F1720" t="s">
        <v>6666</v>
      </c>
      <c r="G1720">
        <v>2310030273</v>
      </c>
      <c r="H1720" t="s">
        <v>2157</v>
      </c>
      <c r="I1720" t="s">
        <v>89</v>
      </c>
      <c r="J1720">
        <v>70.000000000000014</v>
      </c>
    </row>
    <row r="1721" spans="1:10" hidden="1" x14ac:dyDescent="0.25">
      <c r="A1721">
        <v>2310030109</v>
      </c>
      <c r="B1721">
        <v>120</v>
      </c>
      <c r="C1721" t="s">
        <v>2146</v>
      </c>
      <c r="D1721" t="s">
        <v>89</v>
      </c>
      <c r="E1721">
        <v>500</v>
      </c>
      <c r="F1721" t="s">
        <v>6666</v>
      </c>
      <c r="G1721">
        <v>2410090083</v>
      </c>
      <c r="H1721" t="s">
        <v>3168</v>
      </c>
      <c r="I1721" t="s">
        <v>89</v>
      </c>
      <c r="J1721">
        <v>50</v>
      </c>
    </row>
    <row r="1722" spans="1:10" hidden="1" x14ac:dyDescent="0.25">
      <c r="A1722">
        <v>2310030109</v>
      </c>
      <c r="B1722">
        <v>130</v>
      </c>
      <c r="C1722" t="s">
        <v>2146</v>
      </c>
      <c r="D1722" t="s">
        <v>89</v>
      </c>
      <c r="E1722">
        <v>500</v>
      </c>
      <c r="F1722" t="s">
        <v>6666</v>
      </c>
      <c r="G1722">
        <v>2410210003</v>
      </c>
      <c r="H1722" t="s">
        <v>95</v>
      </c>
      <c r="I1722" t="s">
        <v>89</v>
      </c>
      <c r="J1722">
        <v>5.0000000000000009</v>
      </c>
    </row>
    <row r="1723" spans="1:10" hidden="1" x14ac:dyDescent="0.25">
      <c r="A1723">
        <v>2310030109</v>
      </c>
      <c r="B1723">
        <v>140</v>
      </c>
      <c r="C1723" t="s">
        <v>2146</v>
      </c>
      <c r="D1723" t="s">
        <v>89</v>
      </c>
      <c r="E1723">
        <v>500</v>
      </c>
      <c r="F1723" t="s">
        <v>6666</v>
      </c>
      <c r="G1723">
        <v>2430810004</v>
      </c>
      <c r="H1723" t="s">
        <v>3630</v>
      </c>
      <c r="I1723" t="s">
        <v>89</v>
      </c>
      <c r="J1723">
        <v>3.0000000000000009</v>
      </c>
    </row>
    <row r="1724" spans="1:10" hidden="1" x14ac:dyDescent="0.25">
      <c r="A1724">
        <v>2310030110</v>
      </c>
      <c r="B1724">
        <v>10</v>
      </c>
      <c r="C1724" t="s">
        <v>2147</v>
      </c>
      <c r="D1724" t="s">
        <v>89</v>
      </c>
      <c r="E1724">
        <v>500</v>
      </c>
      <c r="F1724" t="s">
        <v>6666</v>
      </c>
      <c r="G1724">
        <v>2410220004</v>
      </c>
      <c r="H1724" t="s">
        <v>3314</v>
      </c>
      <c r="I1724" t="s">
        <v>89</v>
      </c>
      <c r="J1724">
        <v>0.10000000000000003</v>
      </c>
    </row>
    <row r="1725" spans="1:10" hidden="1" x14ac:dyDescent="0.25">
      <c r="A1725">
        <v>2310030110</v>
      </c>
      <c r="B1725">
        <v>20</v>
      </c>
      <c r="C1725" t="s">
        <v>2147</v>
      </c>
      <c r="D1725" t="s">
        <v>89</v>
      </c>
      <c r="E1725">
        <v>500</v>
      </c>
      <c r="F1725" t="s">
        <v>6666</v>
      </c>
      <c r="G1725">
        <v>2430850012</v>
      </c>
      <c r="H1725" t="s">
        <v>3638</v>
      </c>
      <c r="I1725" t="s">
        <v>89</v>
      </c>
      <c r="J1725">
        <v>0.25000000000000006</v>
      </c>
    </row>
    <row r="1726" spans="1:10" hidden="1" x14ac:dyDescent="0.25">
      <c r="A1726">
        <v>2310030110</v>
      </c>
      <c r="B1726">
        <v>30</v>
      </c>
      <c r="C1726" t="s">
        <v>2147</v>
      </c>
      <c r="D1726" t="s">
        <v>89</v>
      </c>
      <c r="E1726">
        <v>500</v>
      </c>
      <c r="F1726" t="s">
        <v>6666</v>
      </c>
      <c r="G1726">
        <v>2430850013</v>
      </c>
      <c r="H1726" t="s">
        <v>3639</v>
      </c>
      <c r="I1726" t="s">
        <v>89</v>
      </c>
      <c r="J1726">
        <v>0.25000000000000006</v>
      </c>
    </row>
    <row r="1727" spans="1:10" hidden="1" x14ac:dyDescent="0.25">
      <c r="A1727">
        <v>2310030110</v>
      </c>
      <c r="B1727">
        <v>40</v>
      </c>
      <c r="C1727" t="s">
        <v>2147</v>
      </c>
      <c r="D1727" t="s">
        <v>89</v>
      </c>
      <c r="E1727">
        <v>500</v>
      </c>
      <c r="F1727" t="s">
        <v>6666</v>
      </c>
      <c r="G1727">
        <v>2430850011</v>
      </c>
      <c r="H1727" t="s">
        <v>3637</v>
      </c>
      <c r="I1727" t="s">
        <v>89</v>
      </c>
      <c r="J1727">
        <v>3.0000000000000009</v>
      </c>
    </row>
    <row r="1728" spans="1:10" hidden="1" x14ac:dyDescent="0.25">
      <c r="A1728">
        <v>2310030110</v>
      </c>
      <c r="B1728">
        <v>50</v>
      </c>
      <c r="C1728" t="s">
        <v>2147</v>
      </c>
      <c r="D1728" t="s">
        <v>89</v>
      </c>
      <c r="E1728">
        <v>500</v>
      </c>
      <c r="F1728" t="s">
        <v>6666</v>
      </c>
      <c r="G1728">
        <v>2430880022</v>
      </c>
      <c r="H1728" t="s">
        <v>115</v>
      </c>
      <c r="I1728" t="s">
        <v>89</v>
      </c>
      <c r="J1728">
        <v>2.600000000000001</v>
      </c>
    </row>
    <row r="1729" spans="1:10" hidden="1" x14ac:dyDescent="0.25">
      <c r="A1729">
        <v>2310030110</v>
      </c>
      <c r="B1729">
        <v>60</v>
      </c>
      <c r="C1729" t="s">
        <v>2147</v>
      </c>
      <c r="D1729" t="s">
        <v>89</v>
      </c>
      <c r="E1729">
        <v>500</v>
      </c>
      <c r="F1729" t="s">
        <v>6666</v>
      </c>
      <c r="G1729">
        <v>2430550001</v>
      </c>
      <c r="H1729" t="s">
        <v>6667</v>
      </c>
      <c r="I1729" t="s">
        <v>89</v>
      </c>
      <c r="J1729">
        <v>30.000000000000007</v>
      </c>
    </row>
    <row r="1730" spans="1:10" hidden="1" x14ac:dyDescent="0.25">
      <c r="A1730">
        <v>2310030110</v>
      </c>
      <c r="B1730">
        <v>70</v>
      </c>
      <c r="C1730" t="s">
        <v>2147</v>
      </c>
      <c r="D1730" t="s">
        <v>89</v>
      </c>
      <c r="E1730">
        <v>500</v>
      </c>
      <c r="F1730" t="s">
        <v>6666</v>
      </c>
      <c r="G1730">
        <v>2430620001</v>
      </c>
      <c r="H1730" t="s">
        <v>3590</v>
      </c>
      <c r="I1730" t="s">
        <v>89</v>
      </c>
      <c r="J1730">
        <v>0.30000000000000004</v>
      </c>
    </row>
    <row r="1731" spans="1:10" hidden="1" x14ac:dyDescent="0.25">
      <c r="A1731">
        <v>2310030110</v>
      </c>
      <c r="B1731">
        <v>80</v>
      </c>
      <c r="C1731" t="s">
        <v>2147</v>
      </c>
      <c r="D1731" t="s">
        <v>89</v>
      </c>
      <c r="E1731">
        <v>500</v>
      </c>
      <c r="F1731" t="s">
        <v>6666</v>
      </c>
      <c r="G1731">
        <v>2430740001</v>
      </c>
      <c r="H1731" t="s">
        <v>3619</v>
      </c>
      <c r="I1731" t="s">
        <v>89</v>
      </c>
      <c r="J1731">
        <v>7.5000000000000018</v>
      </c>
    </row>
    <row r="1732" spans="1:10" hidden="1" x14ac:dyDescent="0.25">
      <c r="A1732">
        <v>2310030110</v>
      </c>
      <c r="B1732">
        <v>90</v>
      </c>
      <c r="C1732" t="s">
        <v>2147</v>
      </c>
      <c r="D1732" t="s">
        <v>89</v>
      </c>
      <c r="E1732">
        <v>500</v>
      </c>
      <c r="F1732" t="s">
        <v>6666</v>
      </c>
      <c r="G1732">
        <v>2430350007</v>
      </c>
      <c r="H1732" t="s">
        <v>6668</v>
      </c>
      <c r="I1732" t="s">
        <v>89</v>
      </c>
      <c r="J1732">
        <v>3.0000000000000009</v>
      </c>
    </row>
    <row r="1733" spans="1:10" hidden="1" x14ac:dyDescent="0.25">
      <c r="A1733">
        <v>2310030110</v>
      </c>
      <c r="B1733">
        <v>100</v>
      </c>
      <c r="C1733" t="s">
        <v>2147</v>
      </c>
      <c r="D1733" t="s">
        <v>89</v>
      </c>
      <c r="E1733">
        <v>500</v>
      </c>
      <c r="F1733" t="s">
        <v>6666</v>
      </c>
      <c r="G1733">
        <v>2430450001</v>
      </c>
      <c r="H1733" t="s">
        <v>93</v>
      </c>
      <c r="I1733" t="s">
        <v>89</v>
      </c>
      <c r="J1733">
        <v>5.0000000000000009</v>
      </c>
    </row>
    <row r="1734" spans="1:10" hidden="1" x14ac:dyDescent="0.25">
      <c r="A1734">
        <v>2310030110</v>
      </c>
      <c r="B1734">
        <v>110</v>
      </c>
      <c r="C1734" t="s">
        <v>2147</v>
      </c>
      <c r="D1734" t="s">
        <v>89</v>
      </c>
      <c r="E1734">
        <v>500</v>
      </c>
      <c r="F1734" t="s">
        <v>6666</v>
      </c>
      <c r="G1734">
        <v>2430390002</v>
      </c>
      <c r="H1734" t="s">
        <v>3564</v>
      </c>
      <c r="I1734" t="s">
        <v>89</v>
      </c>
      <c r="J1734">
        <v>5.0000000000000009</v>
      </c>
    </row>
    <row r="1735" spans="1:10" hidden="1" x14ac:dyDescent="0.25">
      <c r="A1735">
        <v>2310030110</v>
      </c>
      <c r="B1735">
        <v>120</v>
      </c>
      <c r="C1735" t="s">
        <v>2147</v>
      </c>
      <c r="D1735" t="s">
        <v>89</v>
      </c>
      <c r="E1735">
        <v>500</v>
      </c>
      <c r="F1735" t="s">
        <v>6666</v>
      </c>
      <c r="G1735">
        <v>2310030273</v>
      </c>
      <c r="H1735" t="s">
        <v>2157</v>
      </c>
      <c r="I1735" t="s">
        <v>89</v>
      </c>
      <c r="J1735">
        <v>70.000000000000014</v>
      </c>
    </row>
    <row r="1736" spans="1:10" hidden="1" x14ac:dyDescent="0.25">
      <c r="A1736">
        <v>2310030110</v>
      </c>
      <c r="B1736">
        <v>130</v>
      </c>
      <c r="C1736" t="s">
        <v>2147</v>
      </c>
      <c r="D1736" t="s">
        <v>89</v>
      </c>
      <c r="E1736">
        <v>500</v>
      </c>
      <c r="F1736" t="s">
        <v>6666</v>
      </c>
      <c r="G1736">
        <v>2410090083</v>
      </c>
      <c r="H1736" t="s">
        <v>3168</v>
      </c>
      <c r="I1736" t="s">
        <v>89</v>
      </c>
      <c r="J1736">
        <v>37.500000000000007</v>
      </c>
    </row>
    <row r="1737" spans="1:10" hidden="1" x14ac:dyDescent="0.25">
      <c r="A1737">
        <v>2310030110</v>
      </c>
      <c r="B1737">
        <v>140</v>
      </c>
      <c r="C1737" t="s">
        <v>2147</v>
      </c>
      <c r="D1737" t="s">
        <v>89</v>
      </c>
      <c r="E1737">
        <v>500</v>
      </c>
      <c r="F1737" t="s">
        <v>6666</v>
      </c>
      <c r="G1737">
        <v>2410090084</v>
      </c>
      <c r="H1737" t="s">
        <v>3169</v>
      </c>
      <c r="I1737" t="s">
        <v>89</v>
      </c>
      <c r="J1737">
        <v>12.500000000000004</v>
      </c>
    </row>
    <row r="1738" spans="1:10" hidden="1" x14ac:dyDescent="0.25">
      <c r="A1738">
        <v>2310030110</v>
      </c>
      <c r="B1738">
        <v>150</v>
      </c>
      <c r="C1738" t="s">
        <v>2147</v>
      </c>
      <c r="D1738" t="s">
        <v>89</v>
      </c>
      <c r="E1738">
        <v>500</v>
      </c>
      <c r="F1738" t="s">
        <v>6666</v>
      </c>
      <c r="G1738">
        <v>2410210003</v>
      </c>
      <c r="H1738" t="s">
        <v>95</v>
      </c>
      <c r="I1738" t="s">
        <v>89</v>
      </c>
      <c r="J1738">
        <v>5.0000000000000009</v>
      </c>
    </row>
    <row r="1739" spans="1:10" hidden="1" x14ac:dyDescent="0.25">
      <c r="A1739">
        <v>2310030110</v>
      </c>
      <c r="B1739">
        <v>160</v>
      </c>
      <c r="C1739" t="s">
        <v>2147</v>
      </c>
      <c r="D1739" t="s">
        <v>89</v>
      </c>
      <c r="E1739">
        <v>500</v>
      </c>
      <c r="F1739" t="s">
        <v>6666</v>
      </c>
      <c r="G1739">
        <v>2430810004</v>
      </c>
      <c r="H1739" t="s">
        <v>3630</v>
      </c>
      <c r="I1739" t="s">
        <v>89</v>
      </c>
      <c r="J1739">
        <v>3.0000000000000009</v>
      </c>
    </row>
    <row r="1740" spans="1:10" hidden="1" x14ac:dyDescent="0.25">
      <c r="A1740">
        <v>2310030130</v>
      </c>
      <c r="B1740">
        <v>10</v>
      </c>
      <c r="C1740" t="s">
        <v>4841</v>
      </c>
      <c r="D1740" t="s">
        <v>89</v>
      </c>
      <c r="E1740">
        <v>906</v>
      </c>
      <c r="F1740" t="s">
        <v>6666</v>
      </c>
      <c r="G1740">
        <v>2430850012</v>
      </c>
      <c r="H1740" t="s">
        <v>3638</v>
      </c>
      <c r="I1740" t="s">
        <v>89</v>
      </c>
      <c r="J1740">
        <v>1.812000615384824</v>
      </c>
    </row>
    <row r="1741" spans="1:10" hidden="1" x14ac:dyDescent="0.25">
      <c r="A1741">
        <v>2310030130</v>
      </c>
      <c r="B1741">
        <v>20</v>
      </c>
      <c r="C1741" t="s">
        <v>4841</v>
      </c>
      <c r="D1741" t="s">
        <v>89</v>
      </c>
      <c r="E1741">
        <v>906</v>
      </c>
      <c r="F1741" t="s">
        <v>6666</v>
      </c>
      <c r="G1741">
        <v>2430850013</v>
      </c>
      <c r="H1741" t="s">
        <v>3639</v>
      </c>
      <c r="I1741" t="s">
        <v>89</v>
      </c>
      <c r="J1741">
        <v>4.8784631952668338</v>
      </c>
    </row>
    <row r="1742" spans="1:10" hidden="1" x14ac:dyDescent="0.25">
      <c r="A1742">
        <v>2310030130</v>
      </c>
      <c r="B1742">
        <v>30</v>
      </c>
      <c r="C1742" t="s">
        <v>4841</v>
      </c>
      <c r="D1742" t="s">
        <v>89</v>
      </c>
      <c r="E1742">
        <v>906</v>
      </c>
      <c r="F1742" t="s">
        <v>6666</v>
      </c>
      <c r="G1742">
        <v>2410210019</v>
      </c>
      <c r="H1742" t="s">
        <v>113</v>
      </c>
      <c r="I1742" t="s">
        <v>89</v>
      </c>
      <c r="J1742">
        <v>4.8784631952668338</v>
      </c>
    </row>
    <row r="1743" spans="1:10" hidden="1" x14ac:dyDescent="0.25">
      <c r="A1743">
        <v>2310030130</v>
      </c>
      <c r="B1743">
        <v>40</v>
      </c>
      <c r="C1743" t="s">
        <v>4841</v>
      </c>
      <c r="D1743" t="s">
        <v>89</v>
      </c>
      <c r="E1743">
        <v>906</v>
      </c>
      <c r="F1743" t="s">
        <v>6666</v>
      </c>
      <c r="G1743">
        <v>2430880022</v>
      </c>
      <c r="H1743" t="s">
        <v>115</v>
      </c>
      <c r="I1743" t="s">
        <v>89</v>
      </c>
      <c r="J1743">
        <v>4.4600015146889147</v>
      </c>
    </row>
    <row r="1744" spans="1:10" hidden="1" x14ac:dyDescent="0.25">
      <c r="A1744">
        <v>2310030130</v>
      </c>
      <c r="B1744">
        <v>50</v>
      </c>
      <c r="C1744" t="s">
        <v>4841</v>
      </c>
      <c r="D1744" t="s">
        <v>89</v>
      </c>
      <c r="E1744">
        <v>906</v>
      </c>
      <c r="F1744" t="s">
        <v>6666</v>
      </c>
      <c r="G1744">
        <v>2430530010</v>
      </c>
      <c r="H1744" t="s">
        <v>3577</v>
      </c>
      <c r="I1744" t="s">
        <v>89</v>
      </c>
      <c r="J1744">
        <v>209.07699408286427</v>
      </c>
    </row>
    <row r="1745" spans="1:10" hidden="1" x14ac:dyDescent="0.25">
      <c r="A1745">
        <v>2310030130</v>
      </c>
      <c r="B1745">
        <v>60</v>
      </c>
      <c r="C1745" t="s">
        <v>4841</v>
      </c>
      <c r="D1745" t="s">
        <v>89</v>
      </c>
      <c r="E1745">
        <v>906</v>
      </c>
      <c r="F1745" t="s">
        <v>6666</v>
      </c>
      <c r="G1745">
        <v>2430450001</v>
      </c>
      <c r="H1745" t="s">
        <v>93</v>
      </c>
      <c r="I1745" t="s">
        <v>89</v>
      </c>
      <c r="J1745">
        <v>15.33231289941005</v>
      </c>
    </row>
    <row r="1746" spans="1:10" hidden="1" x14ac:dyDescent="0.25">
      <c r="A1746">
        <v>2310030130</v>
      </c>
      <c r="B1746">
        <v>70</v>
      </c>
      <c r="C1746" t="s">
        <v>4841</v>
      </c>
      <c r="D1746" t="s">
        <v>89</v>
      </c>
      <c r="E1746">
        <v>906</v>
      </c>
      <c r="F1746" t="s">
        <v>6666</v>
      </c>
      <c r="G1746">
        <v>2430390013</v>
      </c>
      <c r="H1746" t="s">
        <v>3567</v>
      </c>
      <c r="I1746" t="s">
        <v>89</v>
      </c>
      <c r="J1746">
        <v>10.035695715977486</v>
      </c>
    </row>
    <row r="1747" spans="1:10" hidden="1" x14ac:dyDescent="0.25">
      <c r="A1747">
        <v>2310030130</v>
      </c>
      <c r="B1747">
        <v>80</v>
      </c>
      <c r="C1747" t="s">
        <v>4841</v>
      </c>
      <c r="D1747" t="s">
        <v>89</v>
      </c>
      <c r="E1747">
        <v>906</v>
      </c>
      <c r="F1747" t="s">
        <v>6666</v>
      </c>
      <c r="G1747">
        <v>2310030273</v>
      </c>
      <c r="H1747" t="s">
        <v>2157</v>
      </c>
      <c r="I1747" t="s">
        <v>89</v>
      </c>
      <c r="J1747">
        <v>69.692331360954768</v>
      </c>
    </row>
    <row r="1748" spans="1:10" hidden="1" x14ac:dyDescent="0.25">
      <c r="A1748">
        <v>2310030130</v>
      </c>
      <c r="B1748">
        <v>90</v>
      </c>
      <c r="C1748" t="s">
        <v>4841</v>
      </c>
      <c r="D1748" t="s">
        <v>89</v>
      </c>
      <c r="E1748">
        <v>906</v>
      </c>
      <c r="F1748" t="s">
        <v>6666</v>
      </c>
      <c r="G1748">
        <v>2410090291</v>
      </c>
      <c r="H1748" t="s">
        <v>3200</v>
      </c>
      <c r="I1748" t="s">
        <v>89</v>
      </c>
      <c r="J1748">
        <v>14.6353895858005</v>
      </c>
    </row>
    <row r="1749" spans="1:10" hidden="1" x14ac:dyDescent="0.25">
      <c r="A1749">
        <v>2310030130</v>
      </c>
      <c r="B1749">
        <v>100</v>
      </c>
      <c r="C1749" t="s">
        <v>4841</v>
      </c>
      <c r="D1749" t="s">
        <v>89</v>
      </c>
      <c r="E1749">
        <v>906</v>
      </c>
      <c r="F1749" t="s">
        <v>6666</v>
      </c>
      <c r="G1749">
        <v>2410090292</v>
      </c>
      <c r="H1749" t="s">
        <v>3201</v>
      </c>
      <c r="I1749" t="s">
        <v>89</v>
      </c>
      <c r="J1749">
        <v>1.812000615384824</v>
      </c>
    </row>
    <row r="1750" spans="1:10" hidden="1" x14ac:dyDescent="0.25">
      <c r="A1750">
        <v>2310030130</v>
      </c>
      <c r="B1750">
        <v>110</v>
      </c>
      <c r="C1750" t="s">
        <v>4841</v>
      </c>
      <c r="D1750" t="s">
        <v>89</v>
      </c>
      <c r="E1750">
        <v>906</v>
      </c>
      <c r="F1750" t="s">
        <v>6666</v>
      </c>
      <c r="G1750">
        <v>2430810004</v>
      </c>
      <c r="H1750" t="s">
        <v>3630</v>
      </c>
      <c r="I1750" t="s">
        <v>89</v>
      </c>
      <c r="J1750">
        <v>2.0907699408286433</v>
      </c>
    </row>
    <row r="1751" spans="1:10" hidden="1" x14ac:dyDescent="0.25">
      <c r="A1751">
        <v>2310030131</v>
      </c>
      <c r="B1751">
        <v>10</v>
      </c>
      <c r="C1751" t="s">
        <v>2148</v>
      </c>
      <c r="D1751" t="s">
        <v>89</v>
      </c>
      <c r="E1751">
        <v>906</v>
      </c>
      <c r="F1751" t="s">
        <v>6666</v>
      </c>
      <c r="G1751">
        <v>2410220004</v>
      </c>
      <c r="H1751" t="s">
        <v>3314</v>
      </c>
      <c r="I1751" t="s">
        <v>89</v>
      </c>
      <c r="J1751">
        <v>0.27876920710059377</v>
      </c>
    </row>
    <row r="1752" spans="1:10" hidden="1" x14ac:dyDescent="0.25">
      <c r="A1752">
        <v>2310030131</v>
      </c>
      <c r="B1752">
        <v>20</v>
      </c>
      <c r="C1752" t="s">
        <v>2148</v>
      </c>
      <c r="D1752" t="s">
        <v>89</v>
      </c>
      <c r="E1752">
        <v>906</v>
      </c>
      <c r="F1752" t="s">
        <v>6666</v>
      </c>
      <c r="G1752">
        <v>2430850012</v>
      </c>
      <c r="H1752" t="s">
        <v>3638</v>
      </c>
      <c r="I1752" t="s">
        <v>89</v>
      </c>
      <c r="J1752">
        <v>1.3938460355029689</v>
      </c>
    </row>
    <row r="1753" spans="1:10" hidden="1" x14ac:dyDescent="0.25">
      <c r="A1753">
        <v>2310030131</v>
      </c>
      <c r="B1753">
        <v>30</v>
      </c>
      <c r="C1753" t="s">
        <v>2148</v>
      </c>
      <c r="D1753" t="s">
        <v>89</v>
      </c>
      <c r="E1753">
        <v>906</v>
      </c>
      <c r="F1753" t="s">
        <v>6666</v>
      </c>
      <c r="G1753">
        <v>2430850013</v>
      </c>
      <c r="H1753" t="s">
        <v>3639</v>
      </c>
      <c r="I1753" t="s">
        <v>89</v>
      </c>
      <c r="J1753">
        <v>2.7876920710059379</v>
      </c>
    </row>
    <row r="1754" spans="1:10" hidden="1" x14ac:dyDescent="0.25">
      <c r="A1754">
        <v>2310030131</v>
      </c>
      <c r="B1754">
        <v>40</v>
      </c>
      <c r="C1754" t="s">
        <v>2148</v>
      </c>
      <c r="D1754" t="s">
        <v>89</v>
      </c>
      <c r="E1754">
        <v>906</v>
      </c>
      <c r="F1754" t="s">
        <v>6666</v>
      </c>
      <c r="G1754">
        <v>2410210019</v>
      </c>
      <c r="H1754" t="s">
        <v>113</v>
      </c>
      <c r="I1754" t="s">
        <v>89</v>
      </c>
      <c r="J1754">
        <v>3.3452304852071255</v>
      </c>
    </row>
    <row r="1755" spans="1:10" hidden="1" x14ac:dyDescent="0.25">
      <c r="A1755">
        <v>2310030131</v>
      </c>
      <c r="B1755">
        <v>50</v>
      </c>
      <c r="C1755" t="s">
        <v>2148</v>
      </c>
      <c r="D1755" t="s">
        <v>89</v>
      </c>
      <c r="E1755">
        <v>906</v>
      </c>
      <c r="F1755" t="s">
        <v>6666</v>
      </c>
      <c r="G1755">
        <v>2430880022</v>
      </c>
      <c r="H1755" t="s">
        <v>115</v>
      </c>
      <c r="I1755" t="s">
        <v>89</v>
      </c>
      <c r="J1755">
        <v>4.3209996331295937</v>
      </c>
    </row>
    <row r="1756" spans="1:10" hidden="1" x14ac:dyDescent="0.25">
      <c r="A1756">
        <v>2310030131</v>
      </c>
      <c r="B1756">
        <v>60</v>
      </c>
      <c r="C1756" t="s">
        <v>2148</v>
      </c>
      <c r="D1756" t="s">
        <v>89</v>
      </c>
      <c r="E1756">
        <v>906</v>
      </c>
      <c r="F1756" t="s">
        <v>6666</v>
      </c>
      <c r="G1756">
        <v>2430530010</v>
      </c>
      <c r="H1756" t="s">
        <v>3577</v>
      </c>
      <c r="I1756" t="s">
        <v>89</v>
      </c>
      <c r="J1756">
        <v>308.0399738461561</v>
      </c>
    </row>
    <row r="1757" spans="1:10" hidden="1" x14ac:dyDescent="0.25">
      <c r="A1757">
        <v>2310030131</v>
      </c>
      <c r="B1757">
        <v>70</v>
      </c>
      <c r="C1757" t="s">
        <v>2148</v>
      </c>
      <c r="D1757" t="s">
        <v>89</v>
      </c>
      <c r="E1757">
        <v>906</v>
      </c>
      <c r="F1757" t="s">
        <v>6666</v>
      </c>
      <c r="G1757">
        <v>2430620001</v>
      </c>
      <c r="H1757" t="s">
        <v>3590</v>
      </c>
      <c r="I1757" t="s">
        <v>89</v>
      </c>
      <c r="J1757">
        <v>10.453845266272264</v>
      </c>
    </row>
    <row r="1758" spans="1:10" hidden="1" x14ac:dyDescent="0.25">
      <c r="A1758">
        <v>2310030131</v>
      </c>
      <c r="B1758">
        <v>80</v>
      </c>
      <c r="C1758" t="s">
        <v>2148</v>
      </c>
      <c r="D1758" t="s">
        <v>89</v>
      </c>
      <c r="E1758">
        <v>906</v>
      </c>
      <c r="F1758" t="s">
        <v>6666</v>
      </c>
      <c r="G1758">
        <v>2310030240</v>
      </c>
      <c r="H1758" t="s">
        <v>2152</v>
      </c>
      <c r="I1758" t="s">
        <v>89</v>
      </c>
      <c r="J1758">
        <v>1.3938460355029689</v>
      </c>
    </row>
    <row r="1759" spans="1:10" hidden="1" x14ac:dyDescent="0.25">
      <c r="A1759">
        <v>2310030131</v>
      </c>
      <c r="B1759">
        <v>90</v>
      </c>
      <c r="C1759" t="s">
        <v>2148</v>
      </c>
      <c r="D1759" t="s">
        <v>89</v>
      </c>
      <c r="E1759">
        <v>906</v>
      </c>
      <c r="F1759" t="s">
        <v>6666</v>
      </c>
      <c r="G1759">
        <v>2430350001</v>
      </c>
      <c r="H1759" t="s">
        <v>3559</v>
      </c>
      <c r="I1759" t="s">
        <v>89</v>
      </c>
      <c r="J1759">
        <v>4.5996919171597961</v>
      </c>
    </row>
    <row r="1760" spans="1:10" hidden="1" x14ac:dyDescent="0.25">
      <c r="A1760">
        <v>2310030131</v>
      </c>
      <c r="B1760">
        <v>100</v>
      </c>
      <c r="C1760" t="s">
        <v>2148</v>
      </c>
      <c r="D1760" t="s">
        <v>89</v>
      </c>
      <c r="E1760">
        <v>906</v>
      </c>
      <c r="F1760" t="s">
        <v>6666</v>
      </c>
      <c r="G1760">
        <v>2430450001</v>
      </c>
      <c r="H1760" t="s">
        <v>93</v>
      </c>
      <c r="I1760" t="s">
        <v>89</v>
      </c>
      <c r="J1760">
        <v>11.429537491124343</v>
      </c>
    </row>
    <row r="1761" spans="1:10" hidden="1" x14ac:dyDescent="0.25">
      <c r="A1761">
        <v>2310030131</v>
      </c>
      <c r="B1761">
        <v>110</v>
      </c>
      <c r="C1761" t="s">
        <v>2148</v>
      </c>
      <c r="D1761" t="s">
        <v>89</v>
      </c>
      <c r="E1761">
        <v>906</v>
      </c>
      <c r="F1761" t="s">
        <v>6666</v>
      </c>
      <c r="G1761">
        <v>2430390013</v>
      </c>
      <c r="H1761" t="s">
        <v>3567</v>
      </c>
      <c r="I1761" t="s">
        <v>89</v>
      </c>
      <c r="J1761">
        <v>7.7358454970414776</v>
      </c>
    </row>
    <row r="1762" spans="1:10" hidden="1" x14ac:dyDescent="0.25">
      <c r="A1762">
        <v>2310030131</v>
      </c>
      <c r="B1762">
        <v>120</v>
      </c>
      <c r="C1762" t="s">
        <v>2148</v>
      </c>
      <c r="D1762" t="s">
        <v>89</v>
      </c>
      <c r="E1762">
        <v>906</v>
      </c>
      <c r="F1762" t="s">
        <v>6666</v>
      </c>
      <c r="G1762">
        <v>2310030273</v>
      </c>
      <c r="H1762" t="s">
        <v>2157</v>
      </c>
      <c r="I1762" t="s">
        <v>89</v>
      </c>
      <c r="J1762">
        <v>27.876920710059377</v>
      </c>
    </row>
    <row r="1763" spans="1:10" hidden="1" x14ac:dyDescent="0.25">
      <c r="A1763">
        <v>2310030131</v>
      </c>
      <c r="B1763">
        <v>130</v>
      </c>
      <c r="C1763" t="s">
        <v>2148</v>
      </c>
      <c r="D1763" t="s">
        <v>89</v>
      </c>
      <c r="E1763">
        <v>906</v>
      </c>
      <c r="F1763" t="s">
        <v>6666</v>
      </c>
      <c r="G1763">
        <v>2410210003</v>
      </c>
      <c r="H1763" t="s">
        <v>95</v>
      </c>
      <c r="I1763" t="s">
        <v>89</v>
      </c>
      <c r="J1763">
        <v>11.150768284023751</v>
      </c>
    </row>
    <row r="1764" spans="1:10" hidden="1" x14ac:dyDescent="0.25">
      <c r="A1764">
        <v>2310030131</v>
      </c>
      <c r="B1764">
        <v>140</v>
      </c>
      <c r="C1764" t="s">
        <v>2148</v>
      </c>
      <c r="D1764" t="s">
        <v>89</v>
      </c>
      <c r="E1764">
        <v>906</v>
      </c>
      <c r="F1764" t="s">
        <v>6666</v>
      </c>
      <c r="G1764">
        <v>2430810004</v>
      </c>
      <c r="H1764" t="s">
        <v>3630</v>
      </c>
      <c r="I1764" t="s">
        <v>89</v>
      </c>
      <c r="J1764">
        <v>2.3695382603550472</v>
      </c>
    </row>
    <row r="1765" spans="1:10" hidden="1" x14ac:dyDescent="0.25">
      <c r="A1765">
        <v>2310030131</v>
      </c>
      <c r="B1765">
        <v>150</v>
      </c>
      <c r="C1765" t="s">
        <v>2148</v>
      </c>
      <c r="D1765" t="s">
        <v>89</v>
      </c>
      <c r="E1765">
        <v>906</v>
      </c>
      <c r="F1765" t="s">
        <v>6666</v>
      </c>
      <c r="G1765">
        <v>2430870004</v>
      </c>
      <c r="H1765" t="s">
        <v>3650</v>
      </c>
      <c r="I1765" t="s">
        <v>89</v>
      </c>
      <c r="J1765">
        <v>0.55753841420118755</v>
      </c>
    </row>
    <row r="1766" spans="1:10" hidden="1" x14ac:dyDescent="0.25">
      <c r="A1766">
        <v>2310030132</v>
      </c>
      <c r="B1766">
        <v>10</v>
      </c>
      <c r="C1766" t="s">
        <v>4840</v>
      </c>
      <c r="D1766" t="s">
        <v>89</v>
      </c>
      <c r="E1766">
        <v>906</v>
      </c>
      <c r="F1766" t="s">
        <v>6666</v>
      </c>
      <c r="G1766">
        <v>2410220004</v>
      </c>
      <c r="H1766" t="s">
        <v>3314</v>
      </c>
      <c r="I1766" t="s">
        <v>89</v>
      </c>
      <c r="J1766">
        <v>0.27876920710059366</v>
      </c>
    </row>
    <row r="1767" spans="1:10" hidden="1" x14ac:dyDescent="0.25">
      <c r="A1767">
        <v>2310030132</v>
      </c>
      <c r="B1767">
        <v>20</v>
      </c>
      <c r="C1767" t="s">
        <v>4840</v>
      </c>
      <c r="D1767" t="s">
        <v>89</v>
      </c>
      <c r="E1767">
        <v>906</v>
      </c>
      <c r="F1767" t="s">
        <v>6666</v>
      </c>
      <c r="G1767">
        <v>2430850012</v>
      </c>
      <c r="H1767" t="s">
        <v>3638</v>
      </c>
      <c r="I1767" t="s">
        <v>89</v>
      </c>
      <c r="J1767">
        <v>1.3938460355029683</v>
      </c>
    </row>
    <row r="1768" spans="1:10" hidden="1" x14ac:dyDescent="0.25">
      <c r="A1768">
        <v>2310030132</v>
      </c>
      <c r="B1768">
        <v>30</v>
      </c>
      <c r="C1768" t="s">
        <v>4840</v>
      </c>
      <c r="D1768" t="s">
        <v>89</v>
      </c>
      <c r="E1768">
        <v>906</v>
      </c>
      <c r="F1768" t="s">
        <v>6666</v>
      </c>
      <c r="G1768">
        <v>2430850013</v>
      </c>
      <c r="H1768" t="s">
        <v>3639</v>
      </c>
      <c r="I1768" t="s">
        <v>89</v>
      </c>
      <c r="J1768">
        <v>2.9270766745562335</v>
      </c>
    </row>
    <row r="1769" spans="1:10" hidden="1" x14ac:dyDescent="0.25">
      <c r="A1769">
        <v>2310030132</v>
      </c>
      <c r="B1769">
        <v>40</v>
      </c>
      <c r="C1769" t="s">
        <v>4840</v>
      </c>
      <c r="D1769" t="s">
        <v>89</v>
      </c>
      <c r="E1769">
        <v>906</v>
      </c>
      <c r="F1769" t="s">
        <v>6666</v>
      </c>
      <c r="G1769">
        <v>2410210019</v>
      </c>
      <c r="H1769" t="s">
        <v>113</v>
      </c>
      <c r="I1769" t="s">
        <v>89</v>
      </c>
      <c r="J1769">
        <v>3.3452304852071242</v>
      </c>
    </row>
    <row r="1770" spans="1:10" hidden="1" x14ac:dyDescent="0.25">
      <c r="A1770">
        <v>2310030132</v>
      </c>
      <c r="B1770">
        <v>50</v>
      </c>
      <c r="C1770" t="s">
        <v>4840</v>
      </c>
      <c r="D1770" t="s">
        <v>89</v>
      </c>
      <c r="E1770">
        <v>906</v>
      </c>
      <c r="F1770" t="s">
        <v>6666</v>
      </c>
      <c r="G1770">
        <v>2430880022</v>
      </c>
      <c r="H1770" t="s">
        <v>115</v>
      </c>
      <c r="I1770" t="s">
        <v>89</v>
      </c>
      <c r="J1770">
        <v>4.3209996331295919</v>
      </c>
    </row>
    <row r="1771" spans="1:10" hidden="1" x14ac:dyDescent="0.25">
      <c r="A1771">
        <v>2310030132</v>
      </c>
      <c r="B1771">
        <v>60</v>
      </c>
      <c r="C1771" t="s">
        <v>4840</v>
      </c>
      <c r="D1771" t="s">
        <v>89</v>
      </c>
      <c r="E1771">
        <v>906</v>
      </c>
      <c r="F1771" t="s">
        <v>6666</v>
      </c>
      <c r="G1771">
        <v>2430530010</v>
      </c>
      <c r="H1771" t="s">
        <v>3577</v>
      </c>
      <c r="I1771" t="s">
        <v>89</v>
      </c>
      <c r="J1771">
        <v>289.91997538461743</v>
      </c>
    </row>
    <row r="1772" spans="1:10" hidden="1" x14ac:dyDescent="0.25">
      <c r="A1772">
        <v>2310030132</v>
      </c>
      <c r="B1772">
        <v>70</v>
      </c>
      <c r="C1772" t="s">
        <v>4840</v>
      </c>
      <c r="D1772" t="s">
        <v>89</v>
      </c>
      <c r="E1772">
        <v>906</v>
      </c>
      <c r="F1772" t="s">
        <v>6666</v>
      </c>
      <c r="G1772">
        <v>2430760003</v>
      </c>
      <c r="H1772" t="s">
        <v>3624</v>
      </c>
      <c r="I1772" t="s">
        <v>89</v>
      </c>
      <c r="J1772">
        <v>8.4745838958580482</v>
      </c>
    </row>
    <row r="1773" spans="1:10" hidden="1" x14ac:dyDescent="0.25">
      <c r="A1773">
        <v>2310030132</v>
      </c>
      <c r="B1773">
        <v>80</v>
      </c>
      <c r="C1773" t="s">
        <v>4840</v>
      </c>
      <c r="D1773" t="s">
        <v>89</v>
      </c>
      <c r="E1773">
        <v>906</v>
      </c>
      <c r="F1773" t="s">
        <v>6666</v>
      </c>
      <c r="G1773">
        <v>2430350001</v>
      </c>
      <c r="H1773" t="s">
        <v>3559</v>
      </c>
      <c r="I1773" t="s">
        <v>89</v>
      </c>
      <c r="J1773">
        <v>4.1815381065089046</v>
      </c>
    </row>
    <row r="1774" spans="1:10" hidden="1" x14ac:dyDescent="0.25">
      <c r="A1774">
        <v>2310030132</v>
      </c>
      <c r="B1774">
        <v>90</v>
      </c>
      <c r="C1774" t="s">
        <v>4840</v>
      </c>
      <c r="D1774" t="s">
        <v>89</v>
      </c>
      <c r="E1774">
        <v>906</v>
      </c>
      <c r="F1774" t="s">
        <v>6666</v>
      </c>
      <c r="G1774">
        <v>2430450001</v>
      </c>
      <c r="H1774" t="s">
        <v>93</v>
      </c>
      <c r="I1774" t="s">
        <v>89</v>
      </c>
      <c r="J1774">
        <v>11.150768284023746</v>
      </c>
    </row>
    <row r="1775" spans="1:10" hidden="1" x14ac:dyDescent="0.25">
      <c r="A1775">
        <v>2310030132</v>
      </c>
      <c r="B1775">
        <v>100</v>
      </c>
      <c r="C1775" t="s">
        <v>4840</v>
      </c>
      <c r="D1775" t="s">
        <v>89</v>
      </c>
      <c r="E1775">
        <v>906</v>
      </c>
      <c r="F1775" t="s">
        <v>6666</v>
      </c>
      <c r="G1775">
        <v>2430390013</v>
      </c>
      <c r="H1775" t="s">
        <v>3567</v>
      </c>
      <c r="I1775" t="s">
        <v>89</v>
      </c>
      <c r="J1775">
        <v>7.5267685917160287</v>
      </c>
    </row>
    <row r="1776" spans="1:10" hidden="1" x14ac:dyDescent="0.25">
      <c r="A1776">
        <v>2310030132</v>
      </c>
      <c r="B1776">
        <v>110</v>
      </c>
      <c r="C1776" t="s">
        <v>4840</v>
      </c>
      <c r="D1776" t="s">
        <v>89</v>
      </c>
      <c r="E1776">
        <v>906</v>
      </c>
      <c r="F1776" t="s">
        <v>6666</v>
      </c>
      <c r="G1776">
        <v>2310030273</v>
      </c>
      <c r="H1776" t="s">
        <v>2157</v>
      </c>
      <c r="I1776" t="s">
        <v>89</v>
      </c>
      <c r="J1776">
        <v>27.876920710059366</v>
      </c>
    </row>
    <row r="1777" spans="1:10" hidden="1" x14ac:dyDescent="0.25">
      <c r="A1777">
        <v>2310030132</v>
      </c>
      <c r="B1777">
        <v>120</v>
      </c>
      <c r="C1777" t="s">
        <v>4840</v>
      </c>
      <c r="D1777" t="s">
        <v>89</v>
      </c>
      <c r="E1777">
        <v>906</v>
      </c>
      <c r="F1777" t="s">
        <v>6666</v>
      </c>
      <c r="G1777">
        <v>2410210003</v>
      </c>
      <c r="H1777" t="s">
        <v>95</v>
      </c>
      <c r="I1777" t="s">
        <v>89</v>
      </c>
      <c r="J1777">
        <v>11.150768284023746</v>
      </c>
    </row>
    <row r="1778" spans="1:10" hidden="1" x14ac:dyDescent="0.25">
      <c r="A1778">
        <v>2310030132</v>
      </c>
      <c r="B1778">
        <v>130</v>
      </c>
      <c r="C1778" t="s">
        <v>4840</v>
      </c>
      <c r="D1778" t="s">
        <v>89</v>
      </c>
      <c r="E1778">
        <v>906</v>
      </c>
      <c r="F1778" t="s">
        <v>6666</v>
      </c>
      <c r="G1778">
        <v>2430810004</v>
      </c>
      <c r="H1778" t="s">
        <v>3630</v>
      </c>
      <c r="I1778" t="s">
        <v>89</v>
      </c>
      <c r="J1778">
        <v>1.3938460355029683</v>
      </c>
    </row>
    <row r="1779" spans="1:10" hidden="1" x14ac:dyDescent="0.25">
      <c r="A1779">
        <v>2310030132</v>
      </c>
      <c r="B1779">
        <v>140</v>
      </c>
      <c r="C1779" t="s">
        <v>4840</v>
      </c>
      <c r="D1779" t="s">
        <v>89</v>
      </c>
      <c r="E1779">
        <v>906</v>
      </c>
      <c r="F1779" t="s">
        <v>6666</v>
      </c>
      <c r="G1779">
        <v>2430870004</v>
      </c>
      <c r="H1779" t="s">
        <v>3650</v>
      </c>
      <c r="I1779" t="s">
        <v>89</v>
      </c>
      <c r="J1779">
        <v>0.27876920710059366</v>
      </c>
    </row>
    <row r="1780" spans="1:10" hidden="1" x14ac:dyDescent="0.25">
      <c r="A1780">
        <v>2310030149</v>
      </c>
      <c r="B1780">
        <v>10</v>
      </c>
      <c r="C1780" t="s">
        <v>6447</v>
      </c>
      <c r="D1780" t="s">
        <v>89</v>
      </c>
      <c r="E1780">
        <v>500</v>
      </c>
      <c r="F1780" t="s">
        <v>6666</v>
      </c>
      <c r="G1780">
        <v>2410220004</v>
      </c>
      <c r="H1780" t="s">
        <v>3314</v>
      </c>
      <c r="I1780" t="s">
        <v>89</v>
      </c>
      <c r="J1780">
        <v>0.10000000000000003</v>
      </c>
    </row>
    <row r="1781" spans="1:10" hidden="1" x14ac:dyDescent="0.25">
      <c r="A1781">
        <v>2310030149</v>
      </c>
      <c r="B1781">
        <v>20</v>
      </c>
      <c r="C1781" t="s">
        <v>6447</v>
      </c>
      <c r="D1781" t="s">
        <v>89</v>
      </c>
      <c r="E1781">
        <v>500</v>
      </c>
      <c r="F1781" t="s">
        <v>6666</v>
      </c>
      <c r="G1781">
        <v>2430850012</v>
      </c>
      <c r="H1781" t="s">
        <v>3638</v>
      </c>
      <c r="I1781" t="s">
        <v>89</v>
      </c>
      <c r="J1781">
        <v>0.25000000000000006</v>
      </c>
    </row>
    <row r="1782" spans="1:10" hidden="1" x14ac:dyDescent="0.25">
      <c r="A1782">
        <v>2310030149</v>
      </c>
      <c r="B1782">
        <v>30</v>
      </c>
      <c r="C1782" t="s">
        <v>6447</v>
      </c>
      <c r="D1782" t="s">
        <v>89</v>
      </c>
      <c r="E1782">
        <v>500</v>
      </c>
      <c r="F1782" t="s">
        <v>6666</v>
      </c>
      <c r="G1782">
        <v>2430850013</v>
      </c>
      <c r="H1782" t="s">
        <v>3639</v>
      </c>
      <c r="I1782" t="s">
        <v>89</v>
      </c>
      <c r="J1782">
        <v>0.25000000000000006</v>
      </c>
    </row>
    <row r="1783" spans="1:10" hidden="1" x14ac:dyDescent="0.25">
      <c r="A1783">
        <v>2310030149</v>
      </c>
      <c r="B1783">
        <v>40</v>
      </c>
      <c r="C1783" t="s">
        <v>6447</v>
      </c>
      <c r="D1783" t="s">
        <v>89</v>
      </c>
      <c r="E1783">
        <v>500</v>
      </c>
      <c r="F1783" t="s">
        <v>6666</v>
      </c>
      <c r="G1783">
        <v>2430850011</v>
      </c>
      <c r="H1783" t="s">
        <v>3637</v>
      </c>
      <c r="I1783" t="s">
        <v>89</v>
      </c>
      <c r="J1783">
        <v>3.0000000000000009</v>
      </c>
    </row>
    <row r="1784" spans="1:10" hidden="1" x14ac:dyDescent="0.25">
      <c r="A1784">
        <v>2310030149</v>
      </c>
      <c r="B1784">
        <v>50</v>
      </c>
      <c r="C1784" t="s">
        <v>6447</v>
      </c>
      <c r="D1784" t="s">
        <v>89</v>
      </c>
      <c r="E1784">
        <v>500</v>
      </c>
      <c r="F1784" t="s">
        <v>6666</v>
      </c>
      <c r="G1784">
        <v>2430880022</v>
      </c>
      <c r="H1784" t="s">
        <v>115</v>
      </c>
      <c r="I1784" t="s">
        <v>89</v>
      </c>
      <c r="J1784">
        <v>2.600000000000001</v>
      </c>
    </row>
    <row r="1785" spans="1:10" hidden="1" x14ac:dyDescent="0.25">
      <c r="A1785">
        <v>2310030149</v>
      </c>
      <c r="B1785">
        <v>60</v>
      </c>
      <c r="C1785" t="s">
        <v>6447</v>
      </c>
      <c r="D1785" t="s">
        <v>89</v>
      </c>
      <c r="E1785">
        <v>500</v>
      </c>
      <c r="F1785" t="s">
        <v>6666</v>
      </c>
      <c r="G1785">
        <v>2430550001</v>
      </c>
      <c r="H1785" t="s">
        <v>6667</v>
      </c>
      <c r="I1785" t="s">
        <v>89</v>
      </c>
      <c r="J1785">
        <v>30.000000000000007</v>
      </c>
    </row>
    <row r="1786" spans="1:10" hidden="1" x14ac:dyDescent="0.25">
      <c r="A1786">
        <v>2310030149</v>
      </c>
      <c r="B1786">
        <v>70</v>
      </c>
      <c r="C1786" t="s">
        <v>6447</v>
      </c>
      <c r="D1786" t="s">
        <v>89</v>
      </c>
      <c r="E1786">
        <v>500</v>
      </c>
      <c r="F1786" t="s">
        <v>6666</v>
      </c>
      <c r="G1786">
        <v>2430880022</v>
      </c>
      <c r="H1786" t="s">
        <v>115</v>
      </c>
      <c r="I1786" t="s">
        <v>89</v>
      </c>
      <c r="J1786">
        <v>0.50000000000000011</v>
      </c>
    </row>
    <row r="1787" spans="1:10" hidden="1" x14ac:dyDescent="0.25">
      <c r="A1787">
        <v>2310030149</v>
      </c>
      <c r="B1787">
        <v>80</v>
      </c>
      <c r="C1787" t="s">
        <v>6447</v>
      </c>
      <c r="D1787" t="s">
        <v>89</v>
      </c>
      <c r="E1787">
        <v>500</v>
      </c>
      <c r="F1787" t="s">
        <v>6666</v>
      </c>
      <c r="G1787">
        <v>2430680003</v>
      </c>
      <c r="H1787" t="s">
        <v>3603</v>
      </c>
      <c r="I1787" t="s">
        <v>89</v>
      </c>
      <c r="J1787">
        <v>0.30000000000000004</v>
      </c>
    </row>
    <row r="1788" spans="1:10" hidden="1" x14ac:dyDescent="0.25">
      <c r="A1788">
        <v>2310030149</v>
      </c>
      <c r="B1788">
        <v>90</v>
      </c>
      <c r="C1788" t="s">
        <v>6447</v>
      </c>
      <c r="D1788" t="s">
        <v>89</v>
      </c>
      <c r="E1788">
        <v>500</v>
      </c>
      <c r="F1788" t="s">
        <v>6666</v>
      </c>
      <c r="G1788">
        <v>2430350007</v>
      </c>
      <c r="H1788" t="s">
        <v>6668</v>
      </c>
      <c r="I1788" t="s">
        <v>89</v>
      </c>
      <c r="J1788">
        <v>3.0000000000000009</v>
      </c>
    </row>
    <row r="1789" spans="1:10" hidden="1" x14ac:dyDescent="0.25">
      <c r="A1789">
        <v>2310030149</v>
      </c>
      <c r="B1789">
        <v>100</v>
      </c>
      <c r="C1789" t="s">
        <v>6447</v>
      </c>
      <c r="D1789" t="s">
        <v>89</v>
      </c>
      <c r="E1789">
        <v>500</v>
      </c>
      <c r="F1789" t="s">
        <v>6666</v>
      </c>
      <c r="G1789">
        <v>2430450001</v>
      </c>
      <c r="H1789" t="s">
        <v>93</v>
      </c>
      <c r="I1789" t="s">
        <v>89</v>
      </c>
      <c r="J1789">
        <v>5.0000000000000009</v>
      </c>
    </row>
    <row r="1790" spans="1:10" hidden="1" x14ac:dyDescent="0.25">
      <c r="A1790">
        <v>2310030149</v>
      </c>
      <c r="B1790">
        <v>110</v>
      </c>
      <c r="C1790" t="s">
        <v>6447</v>
      </c>
      <c r="D1790" t="s">
        <v>89</v>
      </c>
      <c r="E1790">
        <v>500</v>
      </c>
      <c r="F1790" t="s">
        <v>6666</v>
      </c>
      <c r="G1790">
        <v>2430390002</v>
      </c>
      <c r="H1790" t="s">
        <v>3564</v>
      </c>
      <c r="I1790" t="s">
        <v>89</v>
      </c>
      <c r="J1790">
        <v>5.0000000000000009</v>
      </c>
    </row>
    <row r="1791" spans="1:10" hidden="1" x14ac:dyDescent="0.25">
      <c r="A1791">
        <v>2310030149</v>
      </c>
      <c r="B1791">
        <v>120</v>
      </c>
      <c r="C1791" t="s">
        <v>6447</v>
      </c>
      <c r="D1791" t="s">
        <v>89</v>
      </c>
      <c r="E1791">
        <v>500</v>
      </c>
      <c r="F1791" t="s">
        <v>6666</v>
      </c>
      <c r="G1791">
        <v>2310030273</v>
      </c>
      <c r="H1791" t="s">
        <v>2157</v>
      </c>
      <c r="I1791" t="s">
        <v>89</v>
      </c>
      <c r="J1791">
        <v>70.000000000000014</v>
      </c>
    </row>
    <row r="1792" spans="1:10" hidden="1" x14ac:dyDescent="0.25">
      <c r="A1792">
        <v>2310030149</v>
      </c>
      <c r="B1792">
        <v>130</v>
      </c>
      <c r="C1792" t="s">
        <v>6447</v>
      </c>
      <c r="D1792" t="s">
        <v>89</v>
      </c>
      <c r="E1792">
        <v>500</v>
      </c>
      <c r="F1792" t="s">
        <v>6666</v>
      </c>
      <c r="G1792">
        <v>2410090083</v>
      </c>
      <c r="H1792" t="s">
        <v>3168</v>
      </c>
      <c r="I1792" t="s">
        <v>89</v>
      </c>
      <c r="J1792">
        <v>50.000000000000014</v>
      </c>
    </row>
    <row r="1793" spans="1:10" hidden="1" x14ac:dyDescent="0.25">
      <c r="A1793">
        <v>2310030149</v>
      </c>
      <c r="B1793">
        <v>140</v>
      </c>
      <c r="C1793" t="s">
        <v>6447</v>
      </c>
      <c r="D1793" t="s">
        <v>89</v>
      </c>
      <c r="E1793">
        <v>500</v>
      </c>
      <c r="F1793" t="s">
        <v>6666</v>
      </c>
      <c r="G1793">
        <v>2410210003</v>
      </c>
      <c r="H1793" t="s">
        <v>95</v>
      </c>
      <c r="I1793" t="s">
        <v>89</v>
      </c>
      <c r="J1793">
        <v>5.0000000000000009</v>
      </c>
    </row>
    <row r="1794" spans="1:10" hidden="1" x14ac:dyDescent="0.25">
      <c r="A1794">
        <v>2310030149</v>
      </c>
      <c r="B1794">
        <v>150</v>
      </c>
      <c r="C1794" t="s">
        <v>6447</v>
      </c>
      <c r="D1794" t="s">
        <v>89</v>
      </c>
      <c r="E1794">
        <v>500</v>
      </c>
      <c r="F1794" t="s">
        <v>6666</v>
      </c>
      <c r="G1794">
        <v>2430810004</v>
      </c>
      <c r="H1794" t="s">
        <v>3630</v>
      </c>
      <c r="I1794" t="s">
        <v>89</v>
      </c>
      <c r="J1794">
        <v>3.0000000000000009</v>
      </c>
    </row>
    <row r="1795" spans="1:10" hidden="1" x14ac:dyDescent="0.25">
      <c r="A1795">
        <v>2310030236</v>
      </c>
      <c r="B1795">
        <v>10</v>
      </c>
      <c r="C1795" t="s">
        <v>2149</v>
      </c>
      <c r="D1795" t="s">
        <v>89</v>
      </c>
      <c r="E1795">
        <v>150</v>
      </c>
      <c r="F1795" t="s">
        <v>6666</v>
      </c>
      <c r="G1795">
        <v>2430850012</v>
      </c>
      <c r="H1795" t="s">
        <v>3638</v>
      </c>
      <c r="I1795" t="s">
        <v>89</v>
      </c>
      <c r="J1795">
        <v>0.31850063700127401</v>
      </c>
    </row>
    <row r="1796" spans="1:10" hidden="1" x14ac:dyDescent="0.25">
      <c r="A1796">
        <v>2310030236</v>
      </c>
      <c r="B1796">
        <v>20</v>
      </c>
      <c r="C1796" t="s">
        <v>2149</v>
      </c>
      <c r="D1796" t="s">
        <v>89</v>
      </c>
      <c r="E1796">
        <v>150</v>
      </c>
      <c r="F1796" t="s">
        <v>6666</v>
      </c>
      <c r="G1796">
        <v>2410210019</v>
      </c>
      <c r="H1796" t="s">
        <v>113</v>
      </c>
      <c r="I1796" t="s">
        <v>89</v>
      </c>
      <c r="J1796">
        <v>13.376026752053505</v>
      </c>
    </row>
    <row r="1797" spans="1:10" hidden="1" x14ac:dyDescent="0.25">
      <c r="A1797">
        <v>2310030236</v>
      </c>
      <c r="B1797">
        <v>30</v>
      </c>
      <c r="C1797" t="s">
        <v>2149</v>
      </c>
      <c r="D1797" t="s">
        <v>89</v>
      </c>
      <c r="E1797">
        <v>150</v>
      </c>
      <c r="F1797" t="s">
        <v>6666</v>
      </c>
      <c r="G1797">
        <v>2430880022</v>
      </c>
      <c r="H1797" t="s">
        <v>115</v>
      </c>
      <c r="I1797" t="s">
        <v>89</v>
      </c>
      <c r="J1797">
        <v>0.44590089180178361</v>
      </c>
    </row>
    <row r="1798" spans="1:10" hidden="1" x14ac:dyDescent="0.25">
      <c r="A1798">
        <v>2310030236</v>
      </c>
      <c r="B1798">
        <v>40</v>
      </c>
      <c r="C1798" t="s">
        <v>2149</v>
      </c>
      <c r="D1798" t="s">
        <v>89</v>
      </c>
      <c r="E1798">
        <v>150</v>
      </c>
      <c r="F1798" t="s">
        <v>6666</v>
      </c>
      <c r="G1798">
        <v>2430450001</v>
      </c>
      <c r="H1798" t="s">
        <v>93</v>
      </c>
      <c r="I1798" t="s">
        <v>89</v>
      </c>
      <c r="J1798">
        <v>7.3885147770295525</v>
      </c>
    </row>
    <row r="1799" spans="1:10" hidden="1" x14ac:dyDescent="0.25">
      <c r="A1799">
        <v>2310030236</v>
      </c>
      <c r="B1799">
        <v>50</v>
      </c>
      <c r="C1799" t="s">
        <v>2149</v>
      </c>
      <c r="D1799" t="s">
        <v>89</v>
      </c>
      <c r="E1799">
        <v>150</v>
      </c>
      <c r="F1799" t="s">
        <v>6666</v>
      </c>
      <c r="G1799">
        <v>2430710003</v>
      </c>
      <c r="H1799" t="s">
        <v>3615</v>
      </c>
      <c r="I1799" t="s">
        <v>89</v>
      </c>
      <c r="J1799">
        <v>59.235118470236934</v>
      </c>
    </row>
    <row r="1800" spans="1:10" hidden="1" x14ac:dyDescent="0.25">
      <c r="A1800">
        <v>2310030236</v>
      </c>
      <c r="B1800">
        <v>60</v>
      </c>
      <c r="C1800" t="s">
        <v>2149</v>
      </c>
      <c r="D1800" t="s">
        <v>89</v>
      </c>
      <c r="E1800">
        <v>150</v>
      </c>
      <c r="F1800" t="s">
        <v>6666</v>
      </c>
      <c r="G1800">
        <v>2410210003</v>
      </c>
      <c r="H1800" t="s">
        <v>95</v>
      </c>
      <c r="I1800" t="s">
        <v>89</v>
      </c>
      <c r="J1800">
        <v>20.573041146082293</v>
      </c>
    </row>
    <row r="1801" spans="1:10" hidden="1" x14ac:dyDescent="0.25">
      <c r="A1801">
        <v>2310030236</v>
      </c>
      <c r="B1801">
        <v>70</v>
      </c>
      <c r="C1801" t="s">
        <v>2149</v>
      </c>
      <c r="D1801" t="s">
        <v>89</v>
      </c>
      <c r="E1801">
        <v>150</v>
      </c>
      <c r="F1801" t="s">
        <v>6666</v>
      </c>
      <c r="G1801">
        <v>2430810004</v>
      </c>
      <c r="H1801" t="s">
        <v>3630</v>
      </c>
      <c r="I1801" t="s">
        <v>89</v>
      </c>
      <c r="J1801">
        <v>1.9108038216076433</v>
      </c>
    </row>
    <row r="1802" spans="1:10" hidden="1" x14ac:dyDescent="0.25">
      <c r="A1802">
        <v>2310030236</v>
      </c>
      <c r="B1802">
        <v>80</v>
      </c>
      <c r="C1802" t="s">
        <v>2149</v>
      </c>
      <c r="D1802" t="s">
        <v>89</v>
      </c>
      <c r="E1802">
        <v>150</v>
      </c>
      <c r="F1802" t="s">
        <v>6666</v>
      </c>
      <c r="G1802">
        <v>2410200020</v>
      </c>
      <c r="H1802" t="s">
        <v>3308</v>
      </c>
      <c r="I1802" t="s">
        <v>89</v>
      </c>
      <c r="J1802">
        <v>15.350030700061396</v>
      </c>
    </row>
    <row r="1803" spans="1:10" hidden="1" x14ac:dyDescent="0.25">
      <c r="A1803">
        <v>2310030240</v>
      </c>
      <c r="B1803">
        <v>10</v>
      </c>
      <c r="C1803" t="s">
        <v>2152</v>
      </c>
      <c r="D1803" t="s">
        <v>89</v>
      </c>
      <c r="E1803">
        <v>150</v>
      </c>
      <c r="F1803" t="s">
        <v>6666</v>
      </c>
      <c r="G1803">
        <v>2430850012</v>
      </c>
      <c r="H1803" t="s">
        <v>3638</v>
      </c>
      <c r="I1803" t="s">
        <v>89</v>
      </c>
      <c r="J1803">
        <v>1.3485</v>
      </c>
    </row>
    <row r="1804" spans="1:10" hidden="1" x14ac:dyDescent="0.25">
      <c r="A1804">
        <v>2310030240</v>
      </c>
      <c r="B1804">
        <v>20</v>
      </c>
      <c r="C1804" t="s">
        <v>2152</v>
      </c>
      <c r="D1804" t="s">
        <v>89</v>
      </c>
      <c r="E1804">
        <v>150</v>
      </c>
      <c r="F1804" t="s">
        <v>6666</v>
      </c>
      <c r="G1804">
        <v>2410210019</v>
      </c>
      <c r="H1804" t="s">
        <v>113</v>
      </c>
      <c r="I1804" t="s">
        <v>89</v>
      </c>
      <c r="J1804">
        <v>13.624500000000001</v>
      </c>
    </row>
    <row r="1805" spans="1:10" hidden="1" x14ac:dyDescent="0.25">
      <c r="A1805">
        <v>2310030240</v>
      </c>
      <c r="B1805">
        <v>30</v>
      </c>
      <c r="C1805" t="s">
        <v>2152</v>
      </c>
      <c r="D1805" t="s">
        <v>89</v>
      </c>
      <c r="E1805">
        <v>150</v>
      </c>
      <c r="F1805" t="s">
        <v>6666</v>
      </c>
      <c r="G1805">
        <v>2430950002</v>
      </c>
      <c r="H1805" t="s">
        <v>3667</v>
      </c>
      <c r="I1805" t="s">
        <v>89</v>
      </c>
      <c r="J1805">
        <v>1.3485</v>
      </c>
    </row>
    <row r="1806" spans="1:10" hidden="1" x14ac:dyDescent="0.25">
      <c r="A1806">
        <v>2310030240</v>
      </c>
      <c r="B1806">
        <v>40</v>
      </c>
      <c r="C1806" t="s">
        <v>2152</v>
      </c>
      <c r="D1806" t="s">
        <v>89</v>
      </c>
      <c r="E1806">
        <v>150</v>
      </c>
      <c r="F1806" t="s">
        <v>6666</v>
      </c>
      <c r="G1806">
        <v>2430880026</v>
      </c>
      <c r="H1806" t="s">
        <v>3656</v>
      </c>
      <c r="I1806" t="s">
        <v>89</v>
      </c>
      <c r="J1806">
        <v>1.3485</v>
      </c>
    </row>
    <row r="1807" spans="1:10" hidden="1" x14ac:dyDescent="0.25">
      <c r="A1807">
        <v>2310030240</v>
      </c>
      <c r="B1807">
        <v>50</v>
      </c>
      <c r="C1807" t="s">
        <v>2152</v>
      </c>
      <c r="D1807" t="s">
        <v>89</v>
      </c>
      <c r="E1807">
        <v>150</v>
      </c>
      <c r="F1807" t="s">
        <v>6666</v>
      </c>
      <c r="G1807">
        <v>2410090305</v>
      </c>
      <c r="H1807" t="s">
        <v>3204</v>
      </c>
      <c r="I1807" t="s">
        <v>89</v>
      </c>
      <c r="J1807">
        <v>68.8005</v>
      </c>
    </row>
    <row r="1808" spans="1:10" hidden="1" x14ac:dyDescent="0.25">
      <c r="A1808">
        <v>2310030240</v>
      </c>
      <c r="B1808">
        <v>60</v>
      </c>
      <c r="C1808" t="s">
        <v>2152</v>
      </c>
      <c r="D1808" t="s">
        <v>89</v>
      </c>
      <c r="E1808">
        <v>150</v>
      </c>
      <c r="F1808" t="s">
        <v>6666</v>
      </c>
      <c r="G1808">
        <v>2410210003</v>
      </c>
      <c r="H1808" t="s">
        <v>95</v>
      </c>
      <c r="I1808" t="s">
        <v>89</v>
      </c>
      <c r="J1808">
        <v>18.883500000000002</v>
      </c>
    </row>
    <row r="1809" spans="1:10" hidden="1" x14ac:dyDescent="0.25">
      <c r="A1809">
        <v>2310030240</v>
      </c>
      <c r="B1809">
        <v>70</v>
      </c>
      <c r="C1809" t="s">
        <v>2152</v>
      </c>
      <c r="D1809" t="s">
        <v>89</v>
      </c>
      <c r="E1809">
        <v>150</v>
      </c>
      <c r="F1809" t="s">
        <v>6666</v>
      </c>
      <c r="G1809">
        <v>2410200020</v>
      </c>
      <c r="H1809" t="s">
        <v>3308</v>
      </c>
      <c r="I1809" t="s">
        <v>89</v>
      </c>
      <c r="J1809">
        <v>13.624500000000001</v>
      </c>
    </row>
    <row r="1810" spans="1:10" hidden="1" x14ac:dyDescent="0.25">
      <c r="A1810">
        <v>2310030261</v>
      </c>
      <c r="B1810">
        <v>10</v>
      </c>
      <c r="C1810" t="s">
        <v>2153</v>
      </c>
      <c r="D1810" t="s">
        <v>89</v>
      </c>
      <c r="E1810">
        <v>450</v>
      </c>
      <c r="F1810" t="s">
        <v>6666</v>
      </c>
      <c r="G1810">
        <v>2410220004</v>
      </c>
      <c r="H1810" t="s">
        <v>3314</v>
      </c>
      <c r="I1810" t="s">
        <v>89</v>
      </c>
      <c r="J1810">
        <v>9.0000000000000024E-2</v>
      </c>
    </row>
    <row r="1811" spans="1:10" hidden="1" x14ac:dyDescent="0.25">
      <c r="A1811">
        <v>2310030261</v>
      </c>
      <c r="B1811">
        <v>20</v>
      </c>
      <c r="C1811" t="s">
        <v>2153</v>
      </c>
      <c r="D1811" t="s">
        <v>89</v>
      </c>
      <c r="E1811">
        <v>450</v>
      </c>
      <c r="F1811" t="s">
        <v>6666</v>
      </c>
      <c r="G1811">
        <v>2430850012</v>
      </c>
      <c r="H1811" t="s">
        <v>3638</v>
      </c>
      <c r="I1811" t="s">
        <v>89</v>
      </c>
      <c r="J1811">
        <v>0.45000000000000012</v>
      </c>
    </row>
    <row r="1812" spans="1:10" hidden="1" x14ac:dyDescent="0.25">
      <c r="A1812">
        <v>2310030261</v>
      </c>
      <c r="B1812">
        <v>30</v>
      </c>
      <c r="C1812" t="s">
        <v>2153</v>
      </c>
      <c r="D1812" t="s">
        <v>89</v>
      </c>
      <c r="E1812">
        <v>450</v>
      </c>
      <c r="F1812" t="s">
        <v>6666</v>
      </c>
      <c r="G1812">
        <v>2410210019</v>
      </c>
      <c r="H1812" t="s">
        <v>113</v>
      </c>
      <c r="I1812" t="s">
        <v>89</v>
      </c>
      <c r="J1812">
        <v>2.6943750000000004</v>
      </c>
    </row>
    <row r="1813" spans="1:10" hidden="1" x14ac:dyDescent="0.25">
      <c r="A1813">
        <v>2310030261</v>
      </c>
      <c r="B1813">
        <v>40</v>
      </c>
      <c r="C1813" t="s">
        <v>2153</v>
      </c>
      <c r="D1813" t="s">
        <v>89</v>
      </c>
      <c r="E1813">
        <v>450</v>
      </c>
      <c r="F1813" t="s">
        <v>6666</v>
      </c>
      <c r="G1813">
        <v>2410190010</v>
      </c>
      <c r="H1813" t="s">
        <v>6669</v>
      </c>
      <c r="I1813" t="s">
        <v>89</v>
      </c>
      <c r="J1813">
        <v>3.95</v>
      </c>
    </row>
    <row r="1814" spans="1:10" hidden="1" x14ac:dyDescent="0.25">
      <c r="A1814">
        <v>2310030261</v>
      </c>
      <c r="B1814">
        <v>50</v>
      </c>
      <c r="C1814" t="s">
        <v>2153</v>
      </c>
      <c r="D1814" t="s">
        <v>89</v>
      </c>
      <c r="E1814">
        <v>450</v>
      </c>
      <c r="F1814" t="s">
        <v>6666</v>
      </c>
      <c r="G1814">
        <v>2430880022</v>
      </c>
      <c r="H1814" t="s">
        <v>115</v>
      </c>
      <c r="I1814" t="s">
        <v>89</v>
      </c>
      <c r="J1814">
        <v>2.6943750000000004</v>
      </c>
    </row>
    <row r="1815" spans="1:10" hidden="1" x14ac:dyDescent="0.25">
      <c r="A1815">
        <v>2310030261</v>
      </c>
      <c r="B1815">
        <v>60</v>
      </c>
      <c r="C1815" t="s">
        <v>2153</v>
      </c>
      <c r="D1815" t="s">
        <v>89</v>
      </c>
      <c r="E1815">
        <v>450</v>
      </c>
      <c r="F1815" t="s">
        <v>6666</v>
      </c>
      <c r="G1815">
        <v>2430300005</v>
      </c>
      <c r="H1815" t="s">
        <v>3551</v>
      </c>
      <c r="I1815" t="s">
        <v>89</v>
      </c>
      <c r="J1815">
        <v>2.6381250000000009</v>
      </c>
    </row>
    <row r="1816" spans="1:10" hidden="1" x14ac:dyDescent="0.25">
      <c r="A1816">
        <v>2310030261</v>
      </c>
      <c r="B1816">
        <v>70</v>
      </c>
      <c r="C1816" t="s">
        <v>2153</v>
      </c>
      <c r="D1816" t="s">
        <v>89</v>
      </c>
      <c r="E1816">
        <v>450</v>
      </c>
      <c r="F1816" t="s">
        <v>6666</v>
      </c>
      <c r="G1816">
        <v>2430450001</v>
      </c>
      <c r="H1816" t="s">
        <v>93</v>
      </c>
      <c r="I1816" t="s">
        <v>89</v>
      </c>
      <c r="J1816">
        <v>10.777500000000002</v>
      </c>
    </row>
    <row r="1817" spans="1:10" hidden="1" x14ac:dyDescent="0.25">
      <c r="A1817">
        <v>2310030261</v>
      </c>
      <c r="B1817">
        <v>80</v>
      </c>
      <c r="C1817" t="s">
        <v>2153</v>
      </c>
      <c r="D1817" t="s">
        <v>89</v>
      </c>
      <c r="E1817">
        <v>450</v>
      </c>
      <c r="F1817" t="s">
        <v>6666</v>
      </c>
      <c r="G1817">
        <v>2310030273</v>
      </c>
      <c r="H1817" t="s">
        <v>2157</v>
      </c>
      <c r="I1817" t="s">
        <v>89</v>
      </c>
      <c r="J1817">
        <v>17.960625000000004</v>
      </c>
    </row>
    <row r="1818" spans="1:10" hidden="1" x14ac:dyDescent="0.25">
      <c r="A1818">
        <v>2310030261</v>
      </c>
      <c r="B1818">
        <v>90</v>
      </c>
      <c r="C1818" t="s">
        <v>2153</v>
      </c>
      <c r="D1818" t="s">
        <v>89</v>
      </c>
      <c r="E1818">
        <v>450</v>
      </c>
      <c r="F1818" t="s">
        <v>6666</v>
      </c>
      <c r="G1818">
        <v>2410290474</v>
      </c>
      <c r="H1818" t="s">
        <v>3347</v>
      </c>
      <c r="I1818" t="s">
        <v>89</v>
      </c>
      <c r="J1818">
        <v>1.7943750000000003</v>
      </c>
    </row>
    <row r="1819" spans="1:10" hidden="1" x14ac:dyDescent="0.25">
      <c r="A1819">
        <v>2310030261</v>
      </c>
      <c r="B1819">
        <v>100</v>
      </c>
      <c r="C1819" t="s">
        <v>2153</v>
      </c>
      <c r="D1819" t="s">
        <v>89</v>
      </c>
      <c r="E1819">
        <v>450</v>
      </c>
      <c r="F1819" t="s">
        <v>6666</v>
      </c>
      <c r="G1819">
        <v>2410290792</v>
      </c>
      <c r="H1819" t="s">
        <v>3448</v>
      </c>
      <c r="I1819" t="s">
        <v>89</v>
      </c>
      <c r="J1819">
        <v>35.921250000000008</v>
      </c>
    </row>
    <row r="1820" spans="1:10" hidden="1" x14ac:dyDescent="0.25">
      <c r="A1820">
        <v>2310030261</v>
      </c>
      <c r="B1820">
        <v>110</v>
      </c>
      <c r="C1820" t="s">
        <v>2153</v>
      </c>
      <c r="D1820" t="s">
        <v>89</v>
      </c>
      <c r="E1820">
        <v>450</v>
      </c>
      <c r="F1820" t="s">
        <v>6666</v>
      </c>
      <c r="G1820">
        <v>2410210003</v>
      </c>
      <c r="H1820" t="s">
        <v>95</v>
      </c>
      <c r="I1820" t="s">
        <v>89</v>
      </c>
      <c r="J1820">
        <v>10.777500000000002</v>
      </c>
    </row>
    <row r="1821" spans="1:10" hidden="1" x14ac:dyDescent="0.25">
      <c r="A1821">
        <v>2310030261</v>
      </c>
      <c r="B1821">
        <v>120</v>
      </c>
      <c r="C1821" t="s">
        <v>2153</v>
      </c>
      <c r="D1821" t="s">
        <v>89</v>
      </c>
      <c r="E1821">
        <v>450</v>
      </c>
      <c r="F1821" t="s">
        <v>6666</v>
      </c>
      <c r="G1821">
        <v>2430810004</v>
      </c>
      <c r="H1821" t="s">
        <v>3630</v>
      </c>
      <c r="I1821" t="s">
        <v>89</v>
      </c>
      <c r="J1821">
        <v>7.1831250000000013</v>
      </c>
    </row>
    <row r="1822" spans="1:10" hidden="1" x14ac:dyDescent="0.25">
      <c r="A1822">
        <v>2310030263</v>
      </c>
      <c r="B1822">
        <v>10</v>
      </c>
      <c r="C1822" t="s">
        <v>2154</v>
      </c>
      <c r="D1822" t="s">
        <v>89</v>
      </c>
      <c r="E1822">
        <v>450</v>
      </c>
      <c r="F1822" t="s">
        <v>6666</v>
      </c>
      <c r="G1822">
        <v>2410220004</v>
      </c>
      <c r="H1822" t="s">
        <v>3314</v>
      </c>
      <c r="I1822" t="s">
        <v>89</v>
      </c>
      <c r="J1822">
        <v>9.0000000000000024E-2</v>
      </c>
    </row>
    <row r="1823" spans="1:10" hidden="1" x14ac:dyDescent="0.25">
      <c r="A1823">
        <v>2310030263</v>
      </c>
      <c r="B1823">
        <v>20</v>
      </c>
      <c r="C1823" t="s">
        <v>2154</v>
      </c>
      <c r="D1823" t="s">
        <v>89</v>
      </c>
      <c r="E1823">
        <v>450</v>
      </c>
      <c r="F1823" t="s">
        <v>6666</v>
      </c>
      <c r="G1823">
        <v>2430850012</v>
      </c>
      <c r="H1823" t="s">
        <v>3638</v>
      </c>
      <c r="I1823" t="s">
        <v>89</v>
      </c>
      <c r="J1823">
        <v>0.45000000000000012</v>
      </c>
    </row>
    <row r="1824" spans="1:10" hidden="1" x14ac:dyDescent="0.25">
      <c r="A1824">
        <v>2310030263</v>
      </c>
      <c r="B1824">
        <v>30</v>
      </c>
      <c r="C1824" t="s">
        <v>2154</v>
      </c>
      <c r="D1824" t="s">
        <v>89</v>
      </c>
      <c r="E1824">
        <v>450</v>
      </c>
      <c r="F1824" t="s">
        <v>6666</v>
      </c>
      <c r="G1824">
        <v>2410210019</v>
      </c>
      <c r="H1824" t="s">
        <v>113</v>
      </c>
      <c r="I1824" t="s">
        <v>89</v>
      </c>
      <c r="J1824">
        <v>2.6943750000000004</v>
      </c>
    </row>
    <row r="1825" spans="1:10" hidden="1" x14ac:dyDescent="0.25">
      <c r="A1825">
        <v>2310030263</v>
      </c>
      <c r="B1825">
        <v>40</v>
      </c>
      <c r="C1825" t="s">
        <v>2154</v>
      </c>
      <c r="D1825" t="s">
        <v>89</v>
      </c>
      <c r="E1825">
        <v>450</v>
      </c>
      <c r="F1825" t="s">
        <v>6666</v>
      </c>
      <c r="G1825">
        <v>2410190010</v>
      </c>
      <c r="H1825" t="s">
        <v>6669</v>
      </c>
      <c r="I1825" t="s">
        <v>89</v>
      </c>
      <c r="J1825">
        <v>3.72</v>
      </c>
    </row>
    <row r="1826" spans="1:10" hidden="1" x14ac:dyDescent="0.25">
      <c r="A1826">
        <v>2310030263</v>
      </c>
      <c r="B1826">
        <v>50</v>
      </c>
      <c r="C1826" t="s">
        <v>2154</v>
      </c>
      <c r="D1826" t="s">
        <v>89</v>
      </c>
      <c r="E1826">
        <v>450</v>
      </c>
      <c r="F1826" t="s">
        <v>6666</v>
      </c>
      <c r="G1826">
        <v>2430880022</v>
      </c>
      <c r="H1826" t="s">
        <v>115</v>
      </c>
      <c r="I1826" t="s">
        <v>89</v>
      </c>
      <c r="J1826">
        <v>2.6943750000000004</v>
      </c>
    </row>
    <row r="1827" spans="1:10" hidden="1" x14ac:dyDescent="0.25">
      <c r="A1827">
        <v>2310030263</v>
      </c>
      <c r="B1827">
        <v>60</v>
      </c>
      <c r="C1827" t="s">
        <v>2154</v>
      </c>
      <c r="D1827" t="s">
        <v>89</v>
      </c>
      <c r="E1827">
        <v>450</v>
      </c>
      <c r="F1827" t="s">
        <v>6666</v>
      </c>
      <c r="G1827">
        <v>2430760003</v>
      </c>
      <c r="H1827" t="s">
        <v>3624</v>
      </c>
      <c r="I1827" t="s">
        <v>89</v>
      </c>
      <c r="J1827">
        <v>1.2937500000000002</v>
      </c>
    </row>
    <row r="1828" spans="1:10" hidden="1" x14ac:dyDescent="0.25">
      <c r="A1828">
        <v>2310030263</v>
      </c>
      <c r="B1828">
        <v>70</v>
      </c>
      <c r="C1828" t="s">
        <v>2154</v>
      </c>
      <c r="D1828" t="s">
        <v>89</v>
      </c>
      <c r="E1828">
        <v>450</v>
      </c>
      <c r="F1828" t="s">
        <v>6666</v>
      </c>
      <c r="G1828">
        <v>2430300005</v>
      </c>
      <c r="H1828" t="s">
        <v>3551</v>
      </c>
      <c r="I1828" t="s">
        <v>89</v>
      </c>
      <c r="J1828">
        <v>2.6381250000000009</v>
      </c>
    </row>
    <row r="1829" spans="1:10" hidden="1" x14ac:dyDescent="0.25">
      <c r="A1829">
        <v>2310030263</v>
      </c>
      <c r="B1829">
        <v>80</v>
      </c>
      <c r="C1829" t="s">
        <v>2154</v>
      </c>
      <c r="D1829" t="s">
        <v>89</v>
      </c>
      <c r="E1829">
        <v>450</v>
      </c>
      <c r="F1829" t="s">
        <v>6666</v>
      </c>
      <c r="G1829">
        <v>2430450001</v>
      </c>
      <c r="H1829" t="s">
        <v>93</v>
      </c>
      <c r="I1829" t="s">
        <v>89</v>
      </c>
      <c r="J1829">
        <v>10.777500000000002</v>
      </c>
    </row>
    <row r="1830" spans="1:10" hidden="1" x14ac:dyDescent="0.25">
      <c r="A1830">
        <v>2310030263</v>
      </c>
      <c r="B1830">
        <v>90</v>
      </c>
      <c r="C1830" t="s">
        <v>2154</v>
      </c>
      <c r="D1830" t="s">
        <v>89</v>
      </c>
      <c r="E1830">
        <v>450</v>
      </c>
      <c r="F1830" t="s">
        <v>6666</v>
      </c>
      <c r="G1830">
        <v>2310030273</v>
      </c>
      <c r="H1830" t="s">
        <v>2157</v>
      </c>
      <c r="I1830" t="s">
        <v>89</v>
      </c>
      <c r="J1830">
        <v>17.960625000000004</v>
      </c>
    </row>
    <row r="1831" spans="1:10" hidden="1" x14ac:dyDescent="0.25">
      <c r="A1831">
        <v>2310030263</v>
      </c>
      <c r="B1831">
        <v>100</v>
      </c>
      <c r="C1831" t="s">
        <v>2154</v>
      </c>
      <c r="D1831" t="s">
        <v>89</v>
      </c>
      <c r="E1831">
        <v>450</v>
      </c>
      <c r="F1831" t="s">
        <v>6666</v>
      </c>
      <c r="G1831">
        <v>2410290474</v>
      </c>
      <c r="H1831" t="s">
        <v>3347</v>
      </c>
      <c r="I1831" t="s">
        <v>89</v>
      </c>
      <c r="J1831">
        <v>1.7943750000000003</v>
      </c>
    </row>
    <row r="1832" spans="1:10" hidden="1" x14ac:dyDescent="0.25">
      <c r="A1832">
        <v>2310030263</v>
      </c>
      <c r="B1832">
        <v>110</v>
      </c>
      <c r="C1832" t="s">
        <v>2154</v>
      </c>
      <c r="D1832" t="s">
        <v>89</v>
      </c>
      <c r="E1832">
        <v>450</v>
      </c>
      <c r="F1832" t="s">
        <v>6666</v>
      </c>
      <c r="G1832">
        <v>2410290792</v>
      </c>
      <c r="H1832" t="s">
        <v>3448</v>
      </c>
      <c r="I1832" t="s">
        <v>89</v>
      </c>
      <c r="J1832">
        <v>35.921250000000008</v>
      </c>
    </row>
    <row r="1833" spans="1:10" hidden="1" x14ac:dyDescent="0.25">
      <c r="A1833">
        <v>2310030263</v>
      </c>
      <c r="B1833">
        <v>120</v>
      </c>
      <c r="C1833" t="s">
        <v>2154</v>
      </c>
      <c r="D1833" t="s">
        <v>89</v>
      </c>
      <c r="E1833">
        <v>450</v>
      </c>
      <c r="F1833" t="s">
        <v>6666</v>
      </c>
      <c r="G1833">
        <v>2410210003</v>
      </c>
      <c r="H1833" t="s">
        <v>95</v>
      </c>
      <c r="I1833" t="s">
        <v>89</v>
      </c>
      <c r="J1833">
        <v>10.777500000000002</v>
      </c>
    </row>
    <row r="1834" spans="1:10" hidden="1" x14ac:dyDescent="0.25">
      <c r="A1834">
        <v>2310030263</v>
      </c>
      <c r="B1834">
        <v>130</v>
      </c>
      <c r="C1834" t="s">
        <v>2154</v>
      </c>
      <c r="D1834" t="s">
        <v>89</v>
      </c>
      <c r="E1834">
        <v>450</v>
      </c>
      <c r="F1834" t="s">
        <v>6666</v>
      </c>
      <c r="G1834">
        <v>2430810004</v>
      </c>
      <c r="H1834" t="s">
        <v>3630</v>
      </c>
      <c r="I1834" t="s">
        <v>89</v>
      </c>
      <c r="J1834">
        <v>7.1831250000000013</v>
      </c>
    </row>
    <row r="1835" spans="1:10" hidden="1" x14ac:dyDescent="0.25">
      <c r="A1835">
        <v>2310030264</v>
      </c>
      <c r="B1835">
        <v>10</v>
      </c>
      <c r="C1835" t="s">
        <v>2155</v>
      </c>
      <c r="D1835" t="s">
        <v>89</v>
      </c>
      <c r="E1835">
        <v>450</v>
      </c>
      <c r="F1835" t="s">
        <v>6666</v>
      </c>
      <c r="G1835">
        <v>2410220004</v>
      </c>
      <c r="H1835" t="s">
        <v>3314</v>
      </c>
      <c r="I1835" t="s">
        <v>89</v>
      </c>
      <c r="J1835">
        <v>8.997750562359412E-2</v>
      </c>
    </row>
    <row r="1836" spans="1:10" hidden="1" x14ac:dyDescent="0.25">
      <c r="A1836">
        <v>2310030264</v>
      </c>
      <c r="B1836">
        <v>20</v>
      </c>
      <c r="C1836" t="s">
        <v>2155</v>
      </c>
      <c r="D1836" t="s">
        <v>89</v>
      </c>
      <c r="E1836">
        <v>450</v>
      </c>
      <c r="F1836" t="s">
        <v>6666</v>
      </c>
      <c r="G1836">
        <v>2430850012</v>
      </c>
      <c r="H1836" t="s">
        <v>3638</v>
      </c>
      <c r="I1836" t="s">
        <v>89</v>
      </c>
      <c r="J1836">
        <v>0.44988752811797061</v>
      </c>
    </row>
    <row r="1837" spans="1:10" hidden="1" x14ac:dyDescent="0.25">
      <c r="A1837">
        <v>2310030264</v>
      </c>
      <c r="B1837">
        <v>30</v>
      </c>
      <c r="C1837" t="s">
        <v>2155</v>
      </c>
      <c r="D1837" t="s">
        <v>89</v>
      </c>
      <c r="E1837">
        <v>450</v>
      </c>
      <c r="F1837" t="s">
        <v>6666</v>
      </c>
      <c r="G1837">
        <v>2410210019</v>
      </c>
      <c r="H1837" t="s">
        <v>113</v>
      </c>
      <c r="I1837" t="s">
        <v>89</v>
      </c>
      <c r="J1837">
        <v>2.6937015746063491</v>
      </c>
    </row>
    <row r="1838" spans="1:10" hidden="1" x14ac:dyDescent="0.25">
      <c r="A1838">
        <v>2310030264</v>
      </c>
      <c r="B1838">
        <v>40</v>
      </c>
      <c r="C1838" t="s">
        <v>2155</v>
      </c>
      <c r="D1838" t="s">
        <v>89</v>
      </c>
      <c r="E1838">
        <v>450</v>
      </c>
      <c r="F1838" t="s">
        <v>6666</v>
      </c>
      <c r="G1838">
        <v>2410190010</v>
      </c>
      <c r="H1838" t="s">
        <v>6669</v>
      </c>
      <c r="I1838" t="s">
        <v>89</v>
      </c>
      <c r="J1838">
        <v>3.59</v>
      </c>
    </row>
    <row r="1839" spans="1:10" hidden="1" x14ac:dyDescent="0.25">
      <c r="A1839">
        <v>2310030264</v>
      </c>
      <c r="B1839">
        <v>50</v>
      </c>
      <c r="C1839" t="s">
        <v>2155</v>
      </c>
      <c r="D1839" t="s">
        <v>89</v>
      </c>
      <c r="E1839">
        <v>450</v>
      </c>
      <c r="F1839" t="s">
        <v>6666</v>
      </c>
      <c r="G1839">
        <v>2430880022</v>
      </c>
      <c r="H1839" t="s">
        <v>115</v>
      </c>
      <c r="I1839" t="s">
        <v>89</v>
      </c>
      <c r="J1839">
        <v>2.6937015746063491</v>
      </c>
    </row>
    <row r="1840" spans="1:10" hidden="1" x14ac:dyDescent="0.25">
      <c r="A1840">
        <v>2310030264</v>
      </c>
      <c r="B1840">
        <v>60</v>
      </c>
      <c r="C1840" t="s">
        <v>2155</v>
      </c>
      <c r="D1840" t="s">
        <v>89</v>
      </c>
      <c r="E1840">
        <v>450</v>
      </c>
      <c r="F1840" t="s">
        <v>6666</v>
      </c>
      <c r="G1840">
        <v>2430620001</v>
      </c>
      <c r="H1840" t="s">
        <v>3590</v>
      </c>
      <c r="I1840" t="s">
        <v>89</v>
      </c>
      <c r="J1840">
        <v>2.2400000000000002</v>
      </c>
    </row>
    <row r="1841" spans="1:10" hidden="1" x14ac:dyDescent="0.25">
      <c r="A1841">
        <v>2310030264</v>
      </c>
      <c r="B1841">
        <v>70</v>
      </c>
      <c r="C1841" t="s">
        <v>2155</v>
      </c>
      <c r="D1841" t="s">
        <v>89</v>
      </c>
      <c r="E1841">
        <v>450</v>
      </c>
      <c r="F1841" t="s">
        <v>6666</v>
      </c>
      <c r="G1841">
        <v>2430300005</v>
      </c>
      <c r="H1841" t="s">
        <v>3551</v>
      </c>
      <c r="I1841" t="s">
        <v>89</v>
      </c>
      <c r="J1841">
        <v>2.6374656335916029</v>
      </c>
    </row>
    <row r="1842" spans="1:10" hidden="1" x14ac:dyDescent="0.25">
      <c r="A1842">
        <v>2310030264</v>
      </c>
      <c r="B1842">
        <v>80</v>
      </c>
      <c r="C1842" t="s">
        <v>2155</v>
      </c>
      <c r="D1842" t="s">
        <v>89</v>
      </c>
      <c r="E1842">
        <v>450</v>
      </c>
      <c r="F1842" t="s">
        <v>6666</v>
      </c>
      <c r="G1842">
        <v>2430450001</v>
      </c>
      <c r="H1842" t="s">
        <v>93</v>
      </c>
      <c r="I1842" t="s">
        <v>89</v>
      </c>
      <c r="J1842">
        <v>10.774806298425396</v>
      </c>
    </row>
    <row r="1843" spans="1:10" hidden="1" x14ac:dyDescent="0.25">
      <c r="A1843">
        <v>2310030264</v>
      </c>
      <c r="B1843">
        <v>90</v>
      </c>
      <c r="C1843" t="s">
        <v>2155</v>
      </c>
      <c r="D1843" t="s">
        <v>89</v>
      </c>
      <c r="E1843">
        <v>450</v>
      </c>
      <c r="F1843" t="s">
        <v>6666</v>
      </c>
      <c r="G1843">
        <v>2310030273</v>
      </c>
      <c r="H1843" t="s">
        <v>2157</v>
      </c>
      <c r="I1843" t="s">
        <v>89</v>
      </c>
      <c r="J1843">
        <v>17.956135966008503</v>
      </c>
    </row>
    <row r="1844" spans="1:10" hidden="1" x14ac:dyDescent="0.25">
      <c r="A1844">
        <v>2310030264</v>
      </c>
      <c r="B1844">
        <v>100</v>
      </c>
      <c r="C1844" t="s">
        <v>2155</v>
      </c>
      <c r="D1844" t="s">
        <v>89</v>
      </c>
      <c r="E1844">
        <v>450</v>
      </c>
      <c r="F1844" t="s">
        <v>6666</v>
      </c>
      <c r="G1844">
        <v>2410290474</v>
      </c>
      <c r="H1844" t="s">
        <v>3347</v>
      </c>
      <c r="I1844" t="s">
        <v>89</v>
      </c>
      <c r="J1844">
        <v>1.7939265183704078</v>
      </c>
    </row>
    <row r="1845" spans="1:10" hidden="1" x14ac:dyDescent="0.25">
      <c r="A1845">
        <v>2310030264</v>
      </c>
      <c r="B1845">
        <v>110</v>
      </c>
      <c r="C1845" t="s">
        <v>2155</v>
      </c>
      <c r="D1845" t="s">
        <v>89</v>
      </c>
      <c r="E1845">
        <v>450</v>
      </c>
      <c r="F1845" t="s">
        <v>6666</v>
      </c>
      <c r="G1845">
        <v>2410290792</v>
      </c>
      <c r="H1845" t="s">
        <v>3448</v>
      </c>
      <c r="I1845" t="s">
        <v>89</v>
      </c>
      <c r="J1845">
        <v>35.912271932017006</v>
      </c>
    </row>
    <row r="1846" spans="1:10" hidden="1" x14ac:dyDescent="0.25">
      <c r="A1846">
        <v>2310030264</v>
      </c>
      <c r="B1846">
        <v>120</v>
      </c>
      <c r="C1846" t="s">
        <v>2155</v>
      </c>
      <c r="D1846" t="s">
        <v>89</v>
      </c>
      <c r="E1846">
        <v>450</v>
      </c>
      <c r="F1846" t="s">
        <v>6666</v>
      </c>
      <c r="G1846">
        <v>2410210003</v>
      </c>
      <c r="H1846" t="s">
        <v>95</v>
      </c>
      <c r="I1846" t="s">
        <v>89</v>
      </c>
      <c r="J1846">
        <v>10.774806298425396</v>
      </c>
    </row>
    <row r="1847" spans="1:10" hidden="1" x14ac:dyDescent="0.25">
      <c r="A1847">
        <v>2310030264</v>
      </c>
      <c r="B1847">
        <v>130</v>
      </c>
      <c r="C1847" t="s">
        <v>2155</v>
      </c>
      <c r="D1847" t="s">
        <v>89</v>
      </c>
      <c r="E1847">
        <v>450</v>
      </c>
      <c r="F1847" t="s">
        <v>6666</v>
      </c>
      <c r="G1847">
        <v>2430810004</v>
      </c>
      <c r="H1847" t="s">
        <v>3630</v>
      </c>
      <c r="I1847" t="s">
        <v>89</v>
      </c>
      <c r="J1847">
        <v>7.181329667583106</v>
      </c>
    </row>
    <row r="1848" spans="1:10" hidden="1" x14ac:dyDescent="0.25">
      <c r="A1848">
        <v>2310030265</v>
      </c>
      <c r="B1848">
        <v>10</v>
      </c>
      <c r="C1848" t="s">
        <v>2156</v>
      </c>
      <c r="D1848" t="s">
        <v>89</v>
      </c>
      <c r="E1848">
        <v>450</v>
      </c>
      <c r="F1848" t="s">
        <v>6666</v>
      </c>
      <c r="G1848">
        <v>2410220004</v>
      </c>
      <c r="H1848" t="s">
        <v>3314</v>
      </c>
      <c r="I1848" t="s">
        <v>89</v>
      </c>
      <c r="J1848">
        <v>8.9831565814098596E-2</v>
      </c>
    </row>
    <row r="1849" spans="1:10" hidden="1" x14ac:dyDescent="0.25">
      <c r="A1849">
        <v>2310030265</v>
      </c>
      <c r="B1849">
        <v>20</v>
      </c>
      <c r="C1849" t="s">
        <v>2156</v>
      </c>
      <c r="D1849" t="s">
        <v>89</v>
      </c>
      <c r="E1849">
        <v>450</v>
      </c>
      <c r="F1849" t="s">
        <v>6666</v>
      </c>
      <c r="G1849">
        <v>2430850012</v>
      </c>
      <c r="H1849" t="s">
        <v>3638</v>
      </c>
      <c r="I1849" t="s">
        <v>89</v>
      </c>
      <c r="J1849">
        <v>0.44915782907049301</v>
      </c>
    </row>
    <row r="1850" spans="1:10" hidden="1" x14ac:dyDescent="0.25">
      <c r="A1850">
        <v>2310030265</v>
      </c>
      <c r="B1850">
        <v>30</v>
      </c>
      <c r="C1850" t="s">
        <v>2156</v>
      </c>
      <c r="D1850" t="s">
        <v>89</v>
      </c>
      <c r="E1850">
        <v>450</v>
      </c>
      <c r="F1850" t="s">
        <v>6666</v>
      </c>
      <c r="G1850">
        <v>2410210019</v>
      </c>
      <c r="H1850" t="s">
        <v>113</v>
      </c>
      <c r="I1850" t="s">
        <v>89</v>
      </c>
      <c r="J1850">
        <v>2.6893325015595768</v>
      </c>
    </row>
    <row r="1851" spans="1:10" hidden="1" x14ac:dyDescent="0.25">
      <c r="A1851">
        <v>2310030265</v>
      </c>
      <c r="B1851">
        <v>40</v>
      </c>
      <c r="C1851" t="s">
        <v>2156</v>
      </c>
      <c r="D1851" t="s">
        <v>89</v>
      </c>
      <c r="E1851">
        <v>450</v>
      </c>
      <c r="F1851" t="s">
        <v>6666</v>
      </c>
      <c r="G1851">
        <v>2410190010</v>
      </c>
      <c r="H1851" t="s">
        <v>6669</v>
      </c>
      <c r="I1851" t="s">
        <v>89</v>
      </c>
      <c r="J1851">
        <v>3.58</v>
      </c>
    </row>
    <row r="1852" spans="1:10" hidden="1" x14ac:dyDescent="0.25">
      <c r="A1852">
        <v>2310030265</v>
      </c>
      <c r="B1852">
        <v>50</v>
      </c>
      <c r="C1852" t="s">
        <v>2156</v>
      </c>
      <c r="D1852" t="s">
        <v>89</v>
      </c>
      <c r="E1852">
        <v>450</v>
      </c>
      <c r="F1852" t="s">
        <v>6666</v>
      </c>
      <c r="G1852">
        <v>2430880022</v>
      </c>
      <c r="H1852" t="s">
        <v>115</v>
      </c>
      <c r="I1852" t="s">
        <v>89</v>
      </c>
      <c r="J1852">
        <v>2.6893325015595768</v>
      </c>
    </row>
    <row r="1853" spans="1:10" hidden="1" x14ac:dyDescent="0.25">
      <c r="A1853">
        <v>2310030265</v>
      </c>
      <c r="B1853">
        <v>60</v>
      </c>
      <c r="C1853" t="s">
        <v>2156</v>
      </c>
      <c r="D1853" t="s">
        <v>89</v>
      </c>
      <c r="E1853">
        <v>450</v>
      </c>
      <c r="F1853" t="s">
        <v>6666</v>
      </c>
      <c r="G1853">
        <v>2430680003</v>
      </c>
      <c r="H1853" t="s">
        <v>3603</v>
      </c>
      <c r="I1853" t="s">
        <v>89</v>
      </c>
      <c r="J1853">
        <v>2.2400000000000002</v>
      </c>
    </row>
    <row r="1854" spans="1:10" hidden="1" x14ac:dyDescent="0.25">
      <c r="A1854">
        <v>2310030265</v>
      </c>
      <c r="B1854">
        <v>70</v>
      </c>
      <c r="C1854" t="s">
        <v>2156</v>
      </c>
      <c r="D1854" t="s">
        <v>89</v>
      </c>
      <c r="E1854">
        <v>450</v>
      </c>
      <c r="F1854" t="s">
        <v>6666</v>
      </c>
      <c r="G1854">
        <v>2430300005</v>
      </c>
      <c r="H1854" t="s">
        <v>3551</v>
      </c>
      <c r="I1854" t="s">
        <v>89</v>
      </c>
      <c r="J1854">
        <v>2.6331877729257656</v>
      </c>
    </row>
    <row r="1855" spans="1:10" hidden="1" x14ac:dyDescent="0.25">
      <c r="A1855">
        <v>2310030265</v>
      </c>
      <c r="B1855">
        <v>80</v>
      </c>
      <c r="C1855" t="s">
        <v>2156</v>
      </c>
      <c r="D1855" t="s">
        <v>89</v>
      </c>
      <c r="E1855">
        <v>450</v>
      </c>
      <c r="F1855" t="s">
        <v>6666</v>
      </c>
      <c r="G1855">
        <v>2430450001</v>
      </c>
      <c r="H1855" t="s">
        <v>93</v>
      </c>
      <c r="I1855" t="s">
        <v>89</v>
      </c>
      <c r="J1855">
        <v>10.757330006238307</v>
      </c>
    </row>
    <row r="1856" spans="1:10" hidden="1" x14ac:dyDescent="0.25">
      <c r="A1856">
        <v>2310030265</v>
      </c>
      <c r="B1856">
        <v>90</v>
      </c>
      <c r="C1856" t="s">
        <v>2156</v>
      </c>
      <c r="D1856" t="s">
        <v>89</v>
      </c>
      <c r="E1856">
        <v>450</v>
      </c>
      <c r="F1856" t="s">
        <v>6666</v>
      </c>
      <c r="G1856">
        <v>2310030273</v>
      </c>
      <c r="H1856" t="s">
        <v>2157</v>
      </c>
      <c r="I1856" t="s">
        <v>89</v>
      </c>
      <c r="J1856">
        <v>17.927011852776051</v>
      </c>
    </row>
    <row r="1857" spans="1:10" hidden="1" x14ac:dyDescent="0.25">
      <c r="A1857">
        <v>2310030265</v>
      </c>
      <c r="B1857">
        <v>100</v>
      </c>
      <c r="C1857" t="s">
        <v>2156</v>
      </c>
      <c r="D1857" t="s">
        <v>89</v>
      </c>
      <c r="E1857">
        <v>450</v>
      </c>
      <c r="F1857" t="s">
        <v>6666</v>
      </c>
      <c r="G1857">
        <v>2410290474</v>
      </c>
      <c r="H1857" t="s">
        <v>3347</v>
      </c>
      <c r="I1857" t="s">
        <v>89</v>
      </c>
      <c r="J1857">
        <v>1.7910168434185909</v>
      </c>
    </row>
    <row r="1858" spans="1:10" hidden="1" x14ac:dyDescent="0.25">
      <c r="A1858">
        <v>2310030265</v>
      </c>
      <c r="B1858">
        <v>110</v>
      </c>
      <c r="C1858" t="s">
        <v>2156</v>
      </c>
      <c r="D1858" t="s">
        <v>89</v>
      </c>
      <c r="E1858">
        <v>450</v>
      </c>
      <c r="F1858" t="s">
        <v>6666</v>
      </c>
      <c r="G1858">
        <v>2410290792</v>
      </c>
      <c r="H1858" t="s">
        <v>3448</v>
      </c>
      <c r="I1858" t="s">
        <v>89</v>
      </c>
      <c r="J1858">
        <v>35.854023705552102</v>
      </c>
    </row>
    <row r="1859" spans="1:10" hidden="1" x14ac:dyDescent="0.25">
      <c r="A1859">
        <v>2310030265</v>
      </c>
      <c r="B1859">
        <v>120</v>
      </c>
      <c r="C1859" t="s">
        <v>2156</v>
      </c>
      <c r="D1859" t="s">
        <v>89</v>
      </c>
      <c r="E1859">
        <v>450</v>
      </c>
      <c r="F1859" t="s">
        <v>6666</v>
      </c>
      <c r="G1859">
        <v>2410210003</v>
      </c>
      <c r="H1859" t="s">
        <v>95</v>
      </c>
      <c r="I1859" t="s">
        <v>89</v>
      </c>
      <c r="J1859">
        <v>10.757330006238307</v>
      </c>
    </row>
    <row r="1860" spans="1:10" hidden="1" x14ac:dyDescent="0.25">
      <c r="A1860">
        <v>2310030265</v>
      </c>
      <c r="B1860">
        <v>130</v>
      </c>
      <c r="C1860" t="s">
        <v>2156</v>
      </c>
      <c r="D1860" t="s">
        <v>89</v>
      </c>
      <c r="E1860">
        <v>450</v>
      </c>
      <c r="F1860" t="s">
        <v>6666</v>
      </c>
      <c r="G1860">
        <v>2430810004</v>
      </c>
      <c r="H1860" t="s">
        <v>3630</v>
      </c>
      <c r="I1860" t="s">
        <v>89</v>
      </c>
      <c r="J1860">
        <v>7.1696818465377445</v>
      </c>
    </row>
    <row r="1861" spans="1:10" hidden="1" x14ac:dyDescent="0.25">
      <c r="A1861">
        <v>2310030273</v>
      </c>
      <c r="B1861">
        <v>10</v>
      </c>
      <c r="C1861" t="s">
        <v>2157</v>
      </c>
      <c r="D1861" t="s">
        <v>89</v>
      </c>
      <c r="E1861">
        <v>1833.8</v>
      </c>
      <c r="F1861" t="s">
        <v>6666</v>
      </c>
      <c r="G1861">
        <v>2410290596</v>
      </c>
      <c r="H1861" t="s">
        <v>3369</v>
      </c>
      <c r="I1861" t="s">
        <v>89</v>
      </c>
      <c r="J1861">
        <v>180</v>
      </c>
    </row>
    <row r="1862" spans="1:10" hidden="1" x14ac:dyDescent="0.25">
      <c r="A1862">
        <v>2310030273</v>
      </c>
      <c r="B1862">
        <v>20</v>
      </c>
      <c r="C1862" t="s">
        <v>2157</v>
      </c>
      <c r="D1862" t="s">
        <v>89</v>
      </c>
      <c r="E1862">
        <v>1833.8</v>
      </c>
      <c r="F1862" t="s">
        <v>6666</v>
      </c>
      <c r="G1862">
        <v>2430850012</v>
      </c>
      <c r="H1862" t="s">
        <v>3638</v>
      </c>
      <c r="I1862" t="s">
        <v>89</v>
      </c>
      <c r="J1862">
        <v>2</v>
      </c>
    </row>
    <row r="1863" spans="1:10" hidden="1" x14ac:dyDescent="0.25">
      <c r="A1863">
        <v>2310030273</v>
      </c>
      <c r="B1863">
        <v>30</v>
      </c>
      <c r="C1863" t="s">
        <v>2157</v>
      </c>
      <c r="D1863" t="s">
        <v>89</v>
      </c>
      <c r="E1863">
        <v>1833.8</v>
      </c>
      <c r="F1863" t="s">
        <v>6666</v>
      </c>
      <c r="G1863">
        <v>2410210019</v>
      </c>
      <c r="H1863" t="s">
        <v>113</v>
      </c>
      <c r="I1863" t="s">
        <v>89</v>
      </c>
      <c r="J1863">
        <v>16</v>
      </c>
    </row>
    <row r="1864" spans="1:10" hidden="1" x14ac:dyDescent="0.25">
      <c r="A1864">
        <v>2310030273</v>
      </c>
      <c r="B1864">
        <v>40</v>
      </c>
      <c r="C1864" t="s">
        <v>2157</v>
      </c>
      <c r="D1864" t="s">
        <v>89</v>
      </c>
      <c r="E1864">
        <v>1833.8</v>
      </c>
      <c r="F1864" t="s">
        <v>6666</v>
      </c>
      <c r="G1864">
        <v>2430950002</v>
      </c>
      <c r="H1864" t="s">
        <v>3667</v>
      </c>
      <c r="I1864" t="s">
        <v>89</v>
      </c>
      <c r="J1864">
        <v>12</v>
      </c>
    </row>
    <row r="1865" spans="1:10" hidden="1" x14ac:dyDescent="0.25">
      <c r="A1865">
        <v>2310030273</v>
      </c>
      <c r="B1865">
        <v>50</v>
      </c>
      <c r="C1865" t="s">
        <v>2157</v>
      </c>
      <c r="D1865" t="s">
        <v>89</v>
      </c>
      <c r="E1865">
        <v>1833.8</v>
      </c>
      <c r="F1865" t="s">
        <v>6666</v>
      </c>
      <c r="G1865">
        <v>2410290518</v>
      </c>
      <c r="H1865" t="s">
        <v>3353</v>
      </c>
      <c r="I1865" t="s">
        <v>89</v>
      </c>
      <c r="J1865">
        <v>2.6</v>
      </c>
    </row>
    <row r="1866" spans="1:10" hidden="1" x14ac:dyDescent="0.25">
      <c r="A1866">
        <v>2310030273</v>
      </c>
      <c r="B1866">
        <v>60</v>
      </c>
      <c r="C1866" t="s">
        <v>2157</v>
      </c>
      <c r="D1866" t="s">
        <v>89</v>
      </c>
      <c r="E1866">
        <v>1833.8</v>
      </c>
      <c r="F1866" t="s">
        <v>6666</v>
      </c>
      <c r="G1866">
        <v>2430880022</v>
      </c>
      <c r="H1866" t="s">
        <v>115</v>
      </c>
      <c r="I1866" t="s">
        <v>89</v>
      </c>
      <c r="J1866">
        <v>5.5</v>
      </c>
    </row>
    <row r="1867" spans="1:10" hidden="1" x14ac:dyDescent="0.25">
      <c r="A1867">
        <v>2310030273</v>
      </c>
      <c r="B1867">
        <v>70</v>
      </c>
      <c r="C1867" t="s">
        <v>2157</v>
      </c>
      <c r="D1867" t="s">
        <v>89</v>
      </c>
      <c r="E1867">
        <v>1833.8</v>
      </c>
      <c r="F1867" t="s">
        <v>6666</v>
      </c>
      <c r="G1867">
        <v>2410290827</v>
      </c>
      <c r="H1867" t="s">
        <v>3467</v>
      </c>
      <c r="I1867" t="s">
        <v>89</v>
      </c>
      <c r="J1867">
        <v>25</v>
      </c>
    </row>
    <row r="1868" spans="1:10" hidden="1" x14ac:dyDescent="0.25">
      <c r="A1868">
        <v>2310030273</v>
      </c>
      <c r="B1868">
        <v>80</v>
      </c>
      <c r="C1868" t="s">
        <v>2157</v>
      </c>
      <c r="D1868" t="s">
        <v>89</v>
      </c>
      <c r="E1868">
        <v>1833.8</v>
      </c>
      <c r="F1868" t="s">
        <v>6666</v>
      </c>
      <c r="G1868">
        <v>2430390013</v>
      </c>
      <c r="H1868" t="s">
        <v>3567</v>
      </c>
      <c r="I1868" t="s">
        <v>89</v>
      </c>
      <c r="J1868">
        <v>10</v>
      </c>
    </row>
    <row r="1869" spans="1:10" hidden="1" x14ac:dyDescent="0.25">
      <c r="A1869">
        <v>2310030273</v>
      </c>
      <c r="B1869">
        <v>90</v>
      </c>
      <c r="C1869" t="s">
        <v>2157</v>
      </c>
      <c r="D1869" t="s">
        <v>89</v>
      </c>
      <c r="E1869">
        <v>1833.8</v>
      </c>
      <c r="F1869" t="s">
        <v>6666</v>
      </c>
      <c r="G1869">
        <v>2430850037</v>
      </c>
      <c r="H1869" t="s">
        <v>3645</v>
      </c>
      <c r="I1869" t="s">
        <v>89</v>
      </c>
      <c r="J1869">
        <v>16</v>
      </c>
    </row>
    <row r="1870" spans="1:10" hidden="1" x14ac:dyDescent="0.25">
      <c r="A1870">
        <v>2310030273</v>
      </c>
      <c r="B1870">
        <v>100</v>
      </c>
      <c r="C1870" t="s">
        <v>2157</v>
      </c>
      <c r="D1870" t="s">
        <v>89</v>
      </c>
      <c r="E1870">
        <v>1833.8</v>
      </c>
      <c r="F1870" t="s">
        <v>6666</v>
      </c>
      <c r="G1870">
        <v>2410290516</v>
      </c>
      <c r="H1870" t="s">
        <v>3351</v>
      </c>
      <c r="I1870" t="s">
        <v>89</v>
      </c>
      <c r="J1870">
        <v>760</v>
      </c>
    </row>
    <row r="1871" spans="1:10" hidden="1" x14ac:dyDescent="0.25">
      <c r="A1871">
        <v>2310030273</v>
      </c>
      <c r="B1871">
        <v>110</v>
      </c>
      <c r="C1871" t="s">
        <v>2157</v>
      </c>
      <c r="D1871" t="s">
        <v>89</v>
      </c>
      <c r="E1871">
        <v>1833.8</v>
      </c>
      <c r="F1871" t="s">
        <v>6666</v>
      </c>
      <c r="G1871">
        <v>2410290517</v>
      </c>
      <c r="H1871" t="s">
        <v>3352</v>
      </c>
      <c r="I1871" t="s">
        <v>89</v>
      </c>
      <c r="J1871">
        <v>1.9</v>
      </c>
    </row>
    <row r="1872" spans="1:10" hidden="1" x14ac:dyDescent="0.25">
      <c r="A1872">
        <v>2310030273</v>
      </c>
      <c r="B1872">
        <v>120</v>
      </c>
      <c r="C1872" t="s">
        <v>2157</v>
      </c>
      <c r="D1872" t="s">
        <v>89</v>
      </c>
      <c r="E1872">
        <v>1833.8</v>
      </c>
      <c r="F1872" t="s">
        <v>6666</v>
      </c>
      <c r="G1872">
        <v>2410210003</v>
      </c>
      <c r="H1872" t="s">
        <v>95</v>
      </c>
      <c r="I1872" t="s">
        <v>89</v>
      </c>
      <c r="J1872">
        <v>15</v>
      </c>
    </row>
    <row r="1873" spans="1:10" hidden="1" x14ac:dyDescent="0.25">
      <c r="A1873">
        <v>2310030275</v>
      </c>
      <c r="B1873">
        <v>10</v>
      </c>
      <c r="C1873" t="s">
        <v>6448</v>
      </c>
      <c r="D1873" t="s">
        <v>89</v>
      </c>
      <c r="E1873">
        <v>600</v>
      </c>
      <c r="F1873" t="s">
        <v>6666</v>
      </c>
      <c r="G1873">
        <v>2410220004</v>
      </c>
      <c r="H1873" t="s">
        <v>3314</v>
      </c>
      <c r="I1873" t="s">
        <v>89</v>
      </c>
      <c r="J1873">
        <v>9.1968671188154674E-2</v>
      </c>
    </row>
    <row r="1874" spans="1:10" hidden="1" x14ac:dyDescent="0.25">
      <c r="A1874">
        <v>2310030275</v>
      </c>
      <c r="B1874">
        <v>20</v>
      </c>
      <c r="C1874" t="s">
        <v>6448</v>
      </c>
      <c r="D1874" t="s">
        <v>89</v>
      </c>
      <c r="E1874">
        <v>600</v>
      </c>
      <c r="F1874" t="s">
        <v>6666</v>
      </c>
      <c r="G1874">
        <v>2430850012</v>
      </c>
      <c r="H1874" t="s">
        <v>3638</v>
      </c>
      <c r="I1874" t="s">
        <v>89</v>
      </c>
      <c r="J1874">
        <v>0.18393734237630935</v>
      </c>
    </row>
    <row r="1875" spans="1:10" hidden="1" x14ac:dyDescent="0.25">
      <c r="A1875">
        <v>2310030275</v>
      </c>
      <c r="B1875">
        <v>30</v>
      </c>
      <c r="C1875" t="s">
        <v>6448</v>
      </c>
      <c r="D1875" t="s">
        <v>89</v>
      </c>
      <c r="E1875">
        <v>600</v>
      </c>
      <c r="F1875" t="s">
        <v>6666</v>
      </c>
      <c r="G1875">
        <v>2430850013</v>
      </c>
      <c r="H1875" t="s">
        <v>3639</v>
      </c>
      <c r="I1875" t="s">
        <v>89</v>
      </c>
      <c r="J1875">
        <v>1.2923154694832759</v>
      </c>
    </row>
    <row r="1876" spans="1:10" hidden="1" x14ac:dyDescent="0.25">
      <c r="A1876">
        <v>2310030275</v>
      </c>
      <c r="B1876">
        <v>40</v>
      </c>
      <c r="C1876" t="s">
        <v>6448</v>
      </c>
      <c r="D1876" t="s">
        <v>89</v>
      </c>
      <c r="E1876">
        <v>600</v>
      </c>
      <c r="F1876" t="s">
        <v>6666</v>
      </c>
      <c r="G1876">
        <v>2410210019</v>
      </c>
      <c r="H1876" t="s">
        <v>113</v>
      </c>
      <c r="I1876" t="s">
        <v>89</v>
      </c>
      <c r="J1876">
        <v>1.476931965123744</v>
      </c>
    </row>
    <row r="1877" spans="1:10" hidden="1" x14ac:dyDescent="0.25">
      <c r="A1877">
        <v>2310030275</v>
      </c>
      <c r="B1877">
        <v>50</v>
      </c>
      <c r="C1877" t="s">
        <v>6448</v>
      </c>
      <c r="D1877" t="s">
        <v>89</v>
      </c>
      <c r="E1877">
        <v>600</v>
      </c>
      <c r="F1877" t="s">
        <v>6666</v>
      </c>
      <c r="G1877">
        <v>2430880022</v>
      </c>
      <c r="H1877" t="s">
        <v>115</v>
      </c>
      <c r="I1877" t="s">
        <v>89</v>
      </c>
      <c r="J1877">
        <v>2.9538639302474881</v>
      </c>
    </row>
    <row r="1878" spans="1:10" hidden="1" x14ac:dyDescent="0.25">
      <c r="A1878">
        <v>2310030275</v>
      </c>
      <c r="B1878">
        <v>60</v>
      </c>
      <c r="C1878" t="s">
        <v>6448</v>
      </c>
      <c r="D1878" t="s">
        <v>89</v>
      </c>
      <c r="E1878">
        <v>600</v>
      </c>
      <c r="F1878" t="s">
        <v>6666</v>
      </c>
      <c r="G1878">
        <v>2430530010</v>
      </c>
      <c r="H1878" t="s">
        <v>3577</v>
      </c>
      <c r="I1878" t="s">
        <v>89</v>
      </c>
      <c r="J1878">
        <v>206.92951017334801</v>
      </c>
    </row>
    <row r="1879" spans="1:10" hidden="1" x14ac:dyDescent="0.25">
      <c r="A1879">
        <v>2310030275</v>
      </c>
      <c r="B1879">
        <v>70</v>
      </c>
      <c r="C1879" t="s">
        <v>6448</v>
      </c>
      <c r="D1879" t="s">
        <v>89</v>
      </c>
      <c r="E1879">
        <v>600</v>
      </c>
      <c r="F1879" t="s">
        <v>6666</v>
      </c>
      <c r="G1879">
        <v>2430520005</v>
      </c>
      <c r="H1879" t="s">
        <v>3574</v>
      </c>
      <c r="I1879" t="s">
        <v>89</v>
      </c>
      <c r="J1879">
        <v>25.751227932683307</v>
      </c>
    </row>
    <row r="1880" spans="1:10" hidden="1" x14ac:dyDescent="0.25">
      <c r="A1880">
        <v>2310030275</v>
      </c>
      <c r="B1880">
        <v>80</v>
      </c>
      <c r="C1880" t="s">
        <v>6448</v>
      </c>
      <c r="D1880" t="s">
        <v>89</v>
      </c>
      <c r="E1880">
        <v>600</v>
      </c>
      <c r="F1880" t="s">
        <v>6666</v>
      </c>
      <c r="G1880">
        <v>2430580001</v>
      </c>
      <c r="H1880" t="s">
        <v>3584</v>
      </c>
      <c r="I1880" t="s">
        <v>89</v>
      </c>
      <c r="J1880">
        <v>1.8393734237630934E-2</v>
      </c>
    </row>
    <row r="1881" spans="1:10" hidden="1" x14ac:dyDescent="0.25">
      <c r="A1881">
        <v>2310030275</v>
      </c>
      <c r="B1881">
        <v>90</v>
      </c>
      <c r="C1881" t="s">
        <v>6448</v>
      </c>
      <c r="D1881" t="s">
        <v>89</v>
      </c>
      <c r="E1881">
        <v>600</v>
      </c>
      <c r="F1881" t="s">
        <v>6666</v>
      </c>
      <c r="G1881">
        <v>2310030240</v>
      </c>
      <c r="H1881" t="s">
        <v>2152</v>
      </c>
      <c r="I1881" t="s">
        <v>89</v>
      </c>
      <c r="J1881">
        <v>1.3243488651094273</v>
      </c>
    </row>
    <row r="1882" spans="1:10" hidden="1" x14ac:dyDescent="0.25">
      <c r="A1882">
        <v>2310030275</v>
      </c>
      <c r="B1882">
        <v>100</v>
      </c>
      <c r="C1882" t="s">
        <v>6448</v>
      </c>
      <c r="D1882" t="s">
        <v>89</v>
      </c>
      <c r="E1882">
        <v>600</v>
      </c>
      <c r="F1882" t="s">
        <v>6666</v>
      </c>
      <c r="G1882">
        <v>2430450001</v>
      </c>
      <c r="H1882" t="s">
        <v>93</v>
      </c>
      <c r="I1882" t="s">
        <v>89</v>
      </c>
      <c r="J1882">
        <v>1.1036240542578559</v>
      </c>
    </row>
    <row r="1883" spans="1:10" hidden="1" x14ac:dyDescent="0.25">
      <c r="A1883">
        <v>2310030275</v>
      </c>
      <c r="B1883">
        <v>110</v>
      </c>
      <c r="C1883" t="s">
        <v>6448</v>
      </c>
      <c r="D1883" t="s">
        <v>89</v>
      </c>
      <c r="E1883">
        <v>600</v>
      </c>
      <c r="F1883" t="s">
        <v>6666</v>
      </c>
      <c r="G1883">
        <v>2430390013</v>
      </c>
      <c r="H1883" t="s">
        <v>3567</v>
      </c>
      <c r="I1883" t="s">
        <v>89</v>
      </c>
      <c r="J1883">
        <v>5.7231113648545087</v>
      </c>
    </row>
    <row r="1884" spans="1:10" hidden="1" x14ac:dyDescent="0.25">
      <c r="A1884">
        <v>2310030275</v>
      </c>
      <c r="B1884">
        <v>120</v>
      </c>
      <c r="C1884" t="s">
        <v>6448</v>
      </c>
      <c r="D1884" t="s">
        <v>89</v>
      </c>
      <c r="E1884">
        <v>600</v>
      </c>
      <c r="F1884" t="s">
        <v>6666</v>
      </c>
      <c r="G1884">
        <v>2310030273</v>
      </c>
      <c r="H1884" t="s">
        <v>2157</v>
      </c>
      <c r="I1884" t="s">
        <v>89</v>
      </c>
      <c r="J1884">
        <v>9.1968671188154669</v>
      </c>
    </row>
    <row r="1885" spans="1:10" hidden="1" x14ac:dyDescent="0.25">
      <c r="A1885">
        <v>2310030275</v>
      </c>
      <c r="B1885">
        <v>130</v>
      </c>
      <c r="C1885" t="s">
        <v>6448</v>
      </c>
      <c r="D1885" t="s">
        <v>89</v>
      </c>
      <c r="E1885">
        <v>600</v>
      </c>
      <c r="F1885" t="s">
        <v>6666</v>
      </c>
      <c r="G1885">
        <v>2410210003</v>
      </c>
      <c r="H1885" t="s">
        <v>95</v>
      </c>
      <c r="I1885" t="s">
        <v>89</v>
      </c>
      <c r="J1885">
        <v>1.1036240542578559</v>
      </c>
    </row>
    <row r="1886" spans="1:10" hidden="1" x14ac:dyDescent="0.25">
      <c r="A1886">
        <v>2310030275</v>
      </c>
      <c r="B1886">
        <v>140</v>
      </c>
      <c r="C1886" t="s">
        <v>6448</v>
      </c>
      <c r="D1886" t="s">
        <v>89</v>
      </c>
      <c r="E1886">
        <v>600</v>
      </c>
      <c r="F1886" t="s">
        <v>6666</v>
      </c>
      <c r="G1886">
        <v>2430810004</v>
      </c>
      <c r="H1886" t="s">
        <v>3630</v>
      </c>
      <c r="I1886" t="s">
        <v>89</v>
      </c>
      <c r="J1886">
        <v>0.18393734237630935</v>
      </c>
    </row>
    <row r="1887" spans="1:10" hidden="1" x14ac:dyDescent="0.25">
      <c r="A1887">
        <v>2310030275</v>
      </c>
      <c r="B1887">
        <v>150</v>
      </c>
      <c r="C1887" t="s">
        <v>6448</v>
      </c>
      <c r="D1887" t="s">
        <v>89</v>
      </c>
      <c r="E1887">
        <v>600</v>
      </c>
      <c r="F1887" t="s">
        <v>6666</v>
      </c>
      <c r="G1887">
        <v>2430870004</v>
      </c>
      <c r="H1887" t="s">
        <v>3650</v>
      </c>
      <c r="I1887" t="s">
        <v>89</v>
      </c>
      <c r="J1887">
        <v>9.1968671188154674E-2</v>
      </c>
    </row>
    <row r="1888" spans="1:10" hidden="1" x14ac:dyDescent="0.25">
      <c r="A1888">
        <v>2310030276</v>
      </c>
      <c r="B1888">
        <v>10</v>
      </c>
      <c r="C1888" t="s">
        <v>6449</v>
      </c>
      <c r="D1888" t="s">
        <v>89</v>
      </c>
      <c r="E1888">
        <v>600</v>
      </c>
      <c r="F1888" t="s">
        <v>6666</v>
      </c>
      <c r="G1888">
        <v>2410220004</v>
      </c>
      <c r="H1888" t="s">
        <v>3314</v>
      </c>
      <c r="I1888" t="s">
        <v>89</v>
      </c>
      <c r="J1888">
        <v>9.2284976005906239E-2</v>
      </c>
    </row>
    <row r="1889" spans="1:10" hidden="1" x14ac:dyDescent="0.25">
      <c r="A1889">
        <v>2310030276</v>
      </c>
      <c r="B1889">
        <v>20</v>
      </c>
      <c r="C1889" t="s">
        <v>6449</v>
      </c>
      <c r="D1889" t="s">
        <v>89</v>
      </c>
      <c r="E1889">
        <v>600</v>
      </c>
      <c r="F1889" t="s">
        <v>6666</v>
      </c>
      <c r="G1889">
        <v>2430850012</v>
      </c>
      <c r="H1889" t="s">
        <v>3638</v>
      </c>
      <c r="I1889" t="s">
        <v>89</v>
      </c>
      <c r="J1889">
        <v>0.18456995201181248</v>
      </c>
    </row>
    <row r="1890" spans="1:10" hidden="1" x14ac:dyDescent="0.25">
      <c r="A1890">
        <v>2310030276</v>
      </c>
      <c r="B1890">
        <v>30</v>
      </c>
      <c r="C1890" t="s">
        <v>6449</v>
      </c>
      <c r="D1890" t="s">
        <v>89</v>
      </c>
      <c r="E1890">
        <v>600</v>
      </c>
      <c r="F1890" t="s">
        <v>6666</v>
      </c>
      <c r="G1890">
        <v>2430850013</v>
      </c>
      <c r="H1890" t="s">
        <v>3639</v>
      </c>
      <c r="I1890" t="s">
        <v>89</v>
      </c>
      <c r="J1890">
        <v>1.2919896640826873</v>
      </c>
    </row>
    <row r="1891" spans="1:10" hidden="1" x14ac:dyDescent="0.25">
      <c r="A1891">
        <v>2310030276</v>
      </c>
      <c r="B1891">
        <v>40</v>
      </c>
      <c r="C1891" t="s">
        <v>6449</v>
      </c>
      <c r="D1891" t="s">
        <v>89</v>
      </c>
      <c r="E1891">
        <v>600</v>
      </c>
      <c r="F1891" t="s">
        <v>6666</v>
      </c>
      <c r="G1891">
        <v>2410210019</v>
      </c>
      <c r="H1891" t="s">
        <v>113</v>
      </c>
      <c r="I1891" t="s">
        <v>89</v>
      </c>
      <c r="J1891">
        <v>1.4765596160944998</v>
      </c>
    </row>
    <row r="1892" spans="1:10" hidden="1" x14ac:dyDescent="0.25">
      <c r="A1892">
        <v>2310030276</v>
      </c>
      <c r="B1892">
        <v>50</v>
      </c>
      <c r="C1892" t="s">
        <v>6449</v>
      </c>
      <c r="D1892" t="s">
        <v>89</v>
      </c>
      <c r="E1892">
        <v>600</v>
      </c>
      <c r="F1892" t="s">
        <v>6666</v>
      </c>
      <c r="G1892">
        <v>2430880022</v>
      </c>
      <c r="H1892" t="s">
        <v>115</v>
      </c>
      <c r="I1892" t="s">
        <v>89</v>
      </c>
      <c r="J1892">
        <v>2.9531192321889996</v>
      </c>
    </row>
    <row r="1893" spans="1:10" hidden="1" x14ac:dyDescent="0.25">
      <c r="A1893">
        <v>2310030276</v>
      </c>
      <c r="B1893">
        <v>60</v>
      </c>
      <c r="C1893" t="s">
        <v>6449</v>
      </c>
      <c r="D1893" t="s">
        <v>89</v>
      </c>
      <c r="E1893">
        <v>600</v>
      </c>
      <c r="F1893" t="s">
        <v>6666</v>
      </c>
      <c r="G1893">
        <v>2430530010</v>
      </c>
      <c r="H1893" t="s">
        <v>3577</v>
      </c>
      <c r="I1893" t="s">
        <v>89</v>
      </c>
      <c r="J1893">
        <v>207.64119601328903</v>
      </c>
    </row>
    <row r="1894" spans="1:10" hidden="1" x14ac:dyDescent="0.25">
      <c r="A1894">
        <v>2310030276</v>
      </c>
      <c r="B1894">
        <v>70</v>
      </c>
      <c r="C1894" t="s">
        <v>6449</v>
      </c>
      <c r="D1894" t="s">
        <v>89</v>
      </c>
      <c r="E1894">
        <v>600</v>
      </c>
      <c r="F1894" t="s">
        <v>6666</v>
      </c>
      <c r="G1894">
        <v>2430520005</v>
      </c>
      <c r="H1894" t="s">
        <v>3574</v>
      </c>
      <c r="I1894" t="s">
        <v>89</v>
      </c>
      <c r="J1894">
        <v>25.839793281653748</v>
      </c>
    </row>
    <row r="1895" spans="1:10" hidden="1" x14ac:dyDescent="0.25">
      <c r="A1895">
        <v>2310030276</v>
      </c>
      <c r="B1895">
        <v>80</v>
      </c>
      <c r="C1895" t="s">
        <v>6449</v>
      </c>
      <c r="D1895" t="s">
        <v>89</v>
      </c>
      <c r="E1895">
        <v>600</v>
      </c>
      <c r="F1895" t="s">
        <v>6666</v>
      </c>
      <c r="G1895">
        <v>2430680003</v>
      </c>
      <c r="H1895" t="s">
        <v>3603</v>
      </c>
      <c r="I1895" t="s">
        <v>89</v>
      </c>
      <c r="J1895">
        <v>0.33222591362126247</v>
      </c>
    </row>
    <row r="1896" spans="1:10" hidden="1" x14ac:dyDescent="0.25">
      <c r="A1896">
        <v>2310030276</v>
      </c>
      <c r="B1896">
        <v>90</v>
      </c>
      <c r="C1896" t="s">
        <v>6449</v>
      </c>
      <c r="D1896" t="s">
        <v>89</v>
      </c>
      <c r="E1896">
        <v>600</v>
      </c>
      <c r="F1896" t="s">
        <v>6666</v>
      </c>
      <c r="G1896">
        <v>2430450001</v>
      </c>
      <c r="H1896" t="s">
        <v>93</v>
      </c>
      <c r="I1896" t="s">
        <v>89</v>
      </c>
      <c r="J1896">
        <v>1.1074197120708749</v>
      </c>
    </row>
    <row r="1897" spans="1:10" hidden="1" x14ac:dyDescent="0.25">
      <c r="A1897">
        <v>2310030276</v>
      </c>
      <c r="B1897">
        <v>100</v>
      </c>
      <c r="C1897" t="s">
        <v>6449</v>
      </c>
      <c r="D1897" t="s">
        <v>89</v>
      </c>
      <c r="E1897">
        <v>600</v>
      </c>
      <c r="F1897" t="s">
        <v>6666</v>
      </c>
      <c r="G1897">
        <v>2430390013</v>
      </c>
      <c r="H1897" t="s">
        <v>3567</v>
      </c>
      <c r="I1897" t="s">
        <v>89</v>
      </c>
      <c r="J1897">
        <v>5.721668512366187</v>
      </c>
    </row>
    <row r="1898" spans="1:10" hidden="1" x14ac:dyDescent="0.25">
      <c r="A1898">
        <v>2310030276</v>
      </c>
      <c r="B1898">
        <v>110</v>
      </c>
      <c r="C1898" t="s">
        <v>6449</v>
      </c>
      <c r="D1898" t="s">
        <v>89</v>
      </c>
      <c r="E1898">
        <v>600</v>
      </c>
      <c r="F1898" t="s">
        <v>6666</v>
      </c>
      <c r="G1898">
        <v>2310030273</v>
      </c>
      <c r="H1898" t="s">
        <v>2157</v>
      </c>
      <c r="I1898" t="s">
        <v>89</v>
      </c>
      <c r="J1898">
        <v>9.2284976005906234</v>
      </c>
    </row>
    <row r="1899" spans="1:10" hidden="1" x14ac:dyDescent="0.25">
      <c r="A1899">
        <v>2310030276</v>
      </c>
      <c r="B1899">
        <v>120</v>
      </c>
      <c r="C1899" t="s">
        <v>6449</v>
      </c>
      <c r="D1899" t="s">
        <v>89</v>
      </c>
      <c r="E1899">
        <v>600</v>
      </c>
      <c r="F1899" t="s">
        <v>6666</v>
      </c>
      <c r="G1899">
        <v>2410210003</v>
      </c>
      <c r="H1899" t="s">
        <v>95</v>
      </c>
      <c r="I1899" t="s">
        <v>89</v>
      </c>
      <c r="J1899">
        <v>1.1074197120708749</v>
      </c>
    </row>
    <row r="1900" spans="1:10" hidden="1" x14ac:dyDescent="0.25">
      <c r="A1900">
        <v>2310030276</v>
      </c>
      <c r="B1900">
        <v>130</v>
      </c>
      <c r="C1900" t="s">
        <v>6449</v>
      </c>
      <c r="D1900" t="s">
        <v>89</v>
      </c>
      <c r="E1900">
        <v>600</v>
      </c>
      <c r="F1900" t="s">
        <v>6666</v>
      </c>
      <c r="G1900">
        <v>2430810004</v>
      </c>
      <c r="H1900" t="s">
        <v>3630</v>
      </c>
      <c r="I1900" t="s">
        <v>89</v>
      </c>
      <c r="J1900">
        <v>0.18456995201181248</v>
      </c>
    </row>
    <row r="1901" spans="1:10" hidden="1" x14ac:dyDescent="0.25">
      <c r="A1901">
        <v>2310030276</v>
      </c>
      <c r="B1901">
        <v>140</v>
      </c>
      <c r="C1901" t="s">
        <v>6449</v>
      </c>
      <c r="D1901" t="s">
        <v>89</v>
      </c>
      <c r="E1901">
        <v>600</v>
      </c>
      <c r="F1901" t="s">
        <v>6666</v>
      </c>
      <c r="G1901">
        <v>2430870004</v>
      </c>
      <c r="H1901" t="s">
        <v>3650</v>
      </c>
      <c r="I1901" t="s">
        <v>89</v>
      </c>
      <c r="J1901">
        <v>9.2284976005906239E-2</v>
      </c>
    </row>
    <row r="1902" spans="1:10" hidden="1" x14ac:dyDescent="0.25">
      <c r="A1902">
        <v>2310030277</v>
      </c>
      <c r="B1902">
        <v>10</v>
      </c>
      <c r="C1902" t="s">
        <v>6450</v>
      </c>
      <c r="D1902" t="s">
        <v>89</v>
      </c>
      <c r="E1902">
        <v>600</v>
      </c>
      <c r="F1902" t="s">
        <v>6666</v>
      </c>
      <c r="G1902">
        <v>2410220004</v>
      </c>
      <c r="H1902" t="s">
        <v>3314</v>
      </c>
      <c r="I1902" t="s">
        <v>89</v>
      </c>
      <c r="J1902">
        <v>9.2279298677330077E-2</v>
      </c>
    </row>
    <row r="1903" spans="1:10" hidden="1" x14ac:dyDescent="0.25">
      <c r="A1903">
        <v>2310030277</v>
      </c>
      <c r="B1903">
        <v>20</v>
      </c>
      <c r="C1903" t="s">
        <v>6450</v>
      </c>
      <c r="D1903" t="s">
        <v>89</v>
      </c>
      <c r="E1903">
        <v>600</v>
      </c>
      <c r="F1903" t="s">
        <v>6666</v>
      </c>
      <c r="G1903">
        <v>2430850012</v>
      </c>
      <c r="H1903" t="s">
        <v>3638</v>
      </c>
      <c r="I1903" t="s">
        <v>89</v>
      </c>
      <c r="J1903">
        <v>0.18455859735466015</v>
      </c>
    </row>
    <row r="1904" spans="1:10" hidden="1" x14ac:dyDescent="0.25">
      <c r="A1904">
        <v>2310030277</v>
      </c>
      <c r="B1904">
        <v>30</v>
      </c>
      <c r="C1904" t="s">
        <v>6450</v>
      </c>
      <c r="D1904" t="s">
        <v>89</v>
      </c>
      <c r="E1904">
        <v>600</v>
      </c>
      <c r="F1904" t="s">
        <v>6666</v>
      </c>
      <c r="G1904">
        <v>2430850013</v>
      </c>
      <c r="H1904" t="s">
        <v>3639</v>
      </c>
      <c r="I1904" t="s">
        <v>89</v>
      </c>
      <c r="J1904">
        <v>1.291910181482621</v>
      </c>
    </row>
    <row r="1905" spans="1:10" hidden="1" x14ac:dyDescent="0.25">
      <c r="A1905">
        <v>2310030277</v>
      </c>
      <c r="B1905">
        <v>40</v>
      </c>
      <c r="C1905" t="s">
        <v>6450</v>
      </c>
      <c r="D1905" t="s">
        <v>89</v>
      </c>
      <c r="E1905">
        <v>600</v>
      </c>
      <c r="F1905" t="s">
        <v>6666</v>
      </c>
      <c r="G1905">
        <v>2410210019</v>
      </c>
      <c r="H1905" t="s">
        <v>113</v>
      </c>
      <c r="I1905" t="s">
        <v>89</v>
      </c>
      <c r="J1905">
        <v>1.4764687788372812</v>
      </c>
    </row>
    <row r="1906" spans="1:10" hidden="1" x14ac:dyDescent="0.25">
      <c r="A1906">
        <v>2310030277</v>
      </c>
      <c r="B1906">
        <v>50</v>
      </c>
      <c r="C1906" t="s">
        <v>6450</v>
      </c>
      <c r="D1906" t="s">
        <v>89</v>
      </c>
      <c r="E1906">
        <v>600</v>
      </c>
      <c r="F1906" t="s">
        <v>6666</v>
      </c>
      <c r="G1906">
        <v>2430880022</v>
      </c>
      <c r="H1906" t="s">
        <v>115</v>
      </c>
      <c r="I1906" t="s">
        <v>89</v>
      </c>
      <c r="J1906">
        <v>2.9529375576745625</v>
      </c>
    </row>
    <row r="1907" spans="1:10" hidden="1" x14ac:dyDescent="0.25">
      <c r="A1907">
        <v>2310030277</v>
      </c>
      <c r="B1907">
        <v>60</v>
      </c>
      <c r="C1907" t="s">
        <v>6450</v>
      </c>
      <c r="D1907" t="s">
        <v>89</v>
      </c>
      <c r="E1907">
        <v>600</v>
      </c>
      <c r="F1907" t="s">
        <v>6666</v>
      </c>
      <c r="G1907">
        <v>2430530010</v>
      </c>
      <c r="H1907" t="s">
        <v>3577</v>
      </c>
      <c r="I1907" t="s">
        <v>89</v>
      </c>
      <c r="J1907">
        <v>207.62842202399267</v>
      </c>
    </row>
    <row r="1908" spans="1:10" hidden="1" x14ac:dyDescent="0.25">
      <c r="A1908">
        <v>2310030277</v>
      </c>
      <c r="B1908">
        <v>70</v>
      </c>
      <c r="C1908" t="s">
        <v>6450</v>
      </c>
      <c r="D1908" t="s">
        <v>89</v>
      </c>
      <c r="E1908">
        <v>600</v>
      </c>
      <c r="F1908" t="s">
        <v>6666</v>
      </c>
      <c r="G1908">
        <v>2430520005</v>
      </c>
      <c r="H1908" t="s">
        <v>3574</v>
      </c>
      <c r="I1908" t="s">
        <v>89</v>
      </c>
      <c r="J1908">
        <v>25.838203629652423</v>
      </c>
    </row>
    <row r="1909" spans="1:10" hidden="1" x14ac:dyDescent="0.25">
      <c r="A1909">
        <v>2310030277</v>
      </c>
      <c r="B1909">
        <v>80</v>
      </c>
      <c r="C1909" t="s">
        <v>6450</v>
      </c>
      <c r="D1909" t="s">
        <v>89</v>
      </c>
      <c r="E1909">
        <v>600</v>
      </c>
      <c r="F1909" t="s">
        <v>6666</v>
      </c>
      <c r="G1909">
        <v>2310030236</v>
      </c>
      <c r="H1909" t="s">
        <v>2149</v>
      </c>
      <c r="I1909" t="s">
        <v>89</v>
      </c>
      <c r="J1909">
        <v>1.5133804983082131</v>
      </c>
    </row>
    <row r="1910" spans="1:10" hidden="1" x14ac:dyDescent="0.25">
      <c r="A1910">
        <v>2310030277</v>
      </c>
      <c r="B1910">
        <v>90</v>
      </c>
      <c r="C1910" t="s">
        <v>6450</v>
      </c>
      <c r="D1910" t="s">
        <v>89</v>
      </c>
      <c r="E1910">
        <v>600</v>
      </c>
      <c r="F1910" t="s">
        <v>6666</v>
      </c>
      <c r="G1910">
        <v>2430450001</v>
      </c>
      <c r="H1910" t="s">
        <v>93</v>
      </c>
      <c r="I1910" t="s">
        <v>89</v>
      </c>
      <c r="J1910">
        <v>1.1073515841279609</v>
      </c>
    </row>
    <row r="1911" spans="1:10" hidden="1" x14ac:dyDescent="0.25">
      <c r="A1911">
        <v>2310030277</v>
      </c>
      <c r="B1911">
        <v>100</v>
      </c>
      <c r="C1911" t="s">
        <v>6450</v>
      </c>
      <c r="D1911" t="s">
        <v>89</v>
      </c>
      <c r="E1911">
        <v>600</v>
      </c>
      <c r="F1911" t="s">
        <v>6666</v>
      </c>
      <c r="G1911">
        <v>2430390013</v>
      </c>
      <c r="H1911" t="s">
        <v>3567</v>
      </c>
      <c r="I1911" t="s">
        <v>89</v>
      </c>
      <c r="J1911">
        <v>5.7213165179944649</v>
      </c>
    </row>
    <row r="1912" spans="1:10" hidden="1" x14ac:dyDescent="0.25">
      <c r="A1912">
        <v>2310030277</v>
      </c>
      <c r="B1912">
        <v>110</v>
      </c>
      <c r="C1912" t="s">
        <v>6450</v>
      </c>
      <c r="D1912" t="s">
        <v>89</v>
      </c>
      <c r="E1912">
        <v>600</v>
      </c>
      <c r="F1912" t="s">
        <v>6666</v>
      </c>
      <c r="G1912">
        <v>2310030273</v>
      </c>
      <c r="H1912" t="s">
        <v>2157</v>
      </c>
      <c r="I1912" t="s">
        <v>89</v>
      </c>
      <c r="J1912">
        <v>9.2279298677330068</v>
      </c>
    </row>
    <row r="1913" spans="1:10" hidden="1" x14ac:dyDescent="0.25">
      <c r="A1913">
        <v>2310030277</v>
      </c>
      <c r="B1913">
        <v>120</v>
      </c>
      <c r="C1913" t="s">
        <v>6450</v>
      </c>
      <c r="D1913" t="s">
        <v>89</v>
      </c>
      <c r="E1913">
        <v>600</v>
      </c>
      <c r="F1913" t="s">
        <v>6666</v>
      </c>
      <c r="G1913">
        <v>2410210003</v>
      </c>
      <c r="H1913" t="s">
        <v>95</v>
      </c>
      <c r="I1913" t="s">
        <v>89</v>
      </c>
      <c r="J1913">
        <v>1.1073515841279609</v>
      </c>
    </row>
    <row r="1914" spans="1:10" hidden="1" x14ac:dyDescent="0.25">
      <c r="A1914">
        <v>2310030277</v>
      </c>
      <c r="B1914">
        <v>130</v>
      </c>
      <c r="C1914" t="s">
        <v>6450</v>
      </c>
      <c r="D1914" t="s">
        <v>89</v>
      </c>
      <c r="E1914">
        <v>600</v>
      </c>
      <c r="F1914" t="s">
        <v>6666</v>
      </c>
      <c r="G1914">
        <v>2430810004</v>
      </c>
      <c r="H1914" t="s">
        <v>3630</v>
      </c>
      <c r="I1914" t="s">
        <v>89</v>
      </c>
      <c r="J1914">
        <v>0.18455859735466015</v>
      </c>
    </row>
    <row r="1915" spans="1:10" hidden="1" x14ac:dyDescent="0.25">
      <c r="A1915">
        <v>2310030277</v>
      </c>
      <c r="B1915">
        <v>140</v>
      </c>
      <c r="C1915" t="s">
        <v>6450</v>
      </c>
      <c r="D1915" t="s">
        <v>89</v>
      </c>
      <c r="E1915">
        <v>600</v>
      </c>
      <c r="F1915" t="s">
        <v>6666</v>
      </c>
      <c r="G1915">
        <v>2430870004</v>
      </c>
      <c r="H1915" t="s">
        <v>3650</v>
      </c>
      <c r="I1915" t="s">
        <v>89</v>
      </c>
      <c r="J1915">
        <v>9.2279298677330077E-2</v>
      </c>
    </row>
    <row r="1916" spans="1:10" hidden="1" x14ac:dyDescent="0.25">
      <c r="A1916">
        <v>2310030278</v>
      </c>
      <c r="B1916">
        <v>10</v>
      </c>
      <c r="C1916" t="s">
        <v>6451</v>
      </c>
      <c r="D1916" t="s">
        <v>89</v>
      </c>
      <c r="E1916">
        <v>600</v>
      </c>
      <c r="F1916" t="s">
        <v>6666</v>
      </c>
      <c r="G1916">
        <v>2410220004</v>
      </c>
      <c r="H1916" t="s">
        <v>3314</v>
      </c>
      <c r="I1916" t="s">
        <v>89</v>
      </c>
      <c r="J1916">
        <v>9.2279298677330035E-2</v>
      </c>
    </row>
    <row r="1917" spans="1:10" hidden="1" x14ac:dyDescent="0.25">
      <c r="A1917">
        <v>2310030278</v>
      </c>
      <c r="B1917">
        <v>20</v>
      </c>
      <c r="C1917" t="s">
        <v>6451</v>
      </c>
      <c r="D1917" t="s">
        <v>89</v>
      </c>
      <c r="E1917">
        <v>600</v>
      </c>
      <c r="F1917" t="s">
        <v>6666</v>
      </c>
      <c r="G1917">
        <v>2430850012</v>
      </c>
      <c r="H1917" t="s">
        <v>3638</v>
      </c>
      <c r="I1917" t="s">
        <v>89</v>
      </c>
      <c r="J1917">
        <v>0.18455859735466007</v>
      </c>
    </row>
    <row r="1918" spans="1:10" hidden="1" x14ac:dyDescent="0.25">
      <c r="A1918">
        <v>2310030278</v>
      </c>
      <c r="B1918">
        <v>30</v>
      </c>
      <c r="C1918" t="s">
        <v>6451</v>
      </c>
      <c r="D1918" t="s">
        <v>89</v>
      </c>
      <c r="E1918">
        <v>600</v>
      </c>
      <c r="F1918" t="s">
        <v>6666</v>
      </c>
      <c r="G1918">
        <v>2430850013</v>
      </c>
      <c r="H1918" t="s">
        <v>3639</v>
      </c>
      <c r="I1918" t="s">
        <v>89</v>
      </c>
      <c r="J1918">
        <v>1.2919101814826206</v>
      </c>
    </row>
    <row r="1919" spans="1:10" hidden="1" x14ac:dyDescent="0.25">
      <c r="A1919">
        <v>2310030278</v>
      </c>
      <c r="B1919">
        <v>40</v>
      </c>
      <c r="C1919" t="s">
        <v>6451</v>
      </c>
      <c r="D1919" t="s">
        <v>89</v>
      </c>
      <c r="E1919">
        <v>600</v>
      </c>
      <c r="F1919" t="s">
        <v>6666</v>
      </c>
      <c r="G1919">
        <v>2410210019</v>
      </c>
      <c r="H1919" t="s">
        <v>113</v>
      </c>
      <c r="I1919" t="s">
        <v>89</v>
      </c>
      <c r="J1919">
        <v>1.4764687788372806</v>
      </c>
    </row>
    <row r="1920" spans="1:10" hidden="1" x14ac:dyDescent="0.25">
      <c r="A1920">
        <v>2310030278</v>
      </c>
      <c r="B1920">
        <v>50</v>
      </c>
      <c r="C1920" t="s">
        <v>6451</v>
      </c>
      <c r="D1920" t="s">
        <v>89</v>
      </c>
      <c r="E1920">
        <v>600</v>
      </c>
      <c r="F1920" t="s">
        <v>6666</v>
      </c>
      <c r="G1920">
        <v>2430880022</v>
      </c>
      <c r="H1920" t="s">
        <v>115</v>
      </c>
      <c r="I1920" t="s">
        <v>89</v>
      </c>
      <c r="J1920">
        <v>2.9529375576745611</v>
      </c>
    </row>
    <row r="1921" spans="1:10" hidden="1" x14ac:dyDescent="0.25">
      <c r="A1921">
        <v>2310030278</v>
      </c>
      <c r="B1921">
        <v>60</v>
      </c>
      <c r="C1921" t="s">
        <v>6451</v>
      </c>
      <c r="D1921" t="s">
        <v>89</v>
      </c>
      <c r="E1921">
        <v>600</v>
      </c>
      <c r="F1921" t="s">
        <v>6666</v>
      </c>
      <c r="G1921">
        <v>2430530010</v>
      </c>
      <c r="H1921" t="s">
        <v>3577</v>
      </c>
      <c r="I1921" t="s">
        <v>89</v>
      </c>
      <c r="J1921">
        <v>207.62842202399258</v>
      </c>
    </row>
    <row r="1922" spans="1:10" hidden="1" x14ac:dyDescent="0.25">
      <c r="A1922">
        <v>2310030278</v>
      </c>
      <c r="B1922">
        <v>70</v>
      </c>
      <c r="C1922" t="s">
        <v>6451</v>
      </c>
      <c r="D1922" t="s">
        <v>89</v>
      </c>
      <c r="E1922">
        <v>600</v>
      </c>
      <c r="F1922" t="s">
        <v>6666</v>
      </c>
      <c r="G1922">
        <v>2430520005</v>
      </c>
      <c r="H1922" t="s">
        <v>3574</v>
      </c>
      <c r="I1922" t="s">
        <v>89</v>
      </c>
      <c r="J1922">
        <v>25.838203629652412</v>
      </c>
    </row>
    <row r="1923" spans="1:10" hidden="1" x14ac:dyDescent="0.25">
      <c r="A1923">
        <v>2310030278</v>
      </c>
      <c r="B1923">
        <v>80</v>
      </c>
      <c r="C1923" t="s">
        <v>6451</v>
      </c>
      <c r="D1923" t="s">
        <v>89</v>
      </c>
      <c r="E1923">
        <v>600</v>
      </c>
      <c r="F1923" t="s">
        <v>6666</v>
      </c>
      <c r="G1923">
        <v>2310030236</v>
      </c>
      <c r="H1923" t="s">
        <v>2149</v>
      </c>
      <c r="I1923" t="s">
        <v>89</v>
      </c>
      <c r="J1923">
        <v>4.983082128575822E-2</v>
      </c>
    </row>
    <row r="1924" spans="1:10" hidden="1" x14ac:dyDescent="0.25">
      <c r="A1924">
        <v>2310030278</v>
      </c>
      <c r="B1924">
        <v>90</v>
      </c>
      <c r="C1924" t="s">
        <v>6451</v>
      </c>
      <c r="D1924" t="s">
        <v>89</v>
      </c>
      <c r="E1924">
        <v>600</v>
      </c>
      <c r="F1924" t="s">
        <v>6666</v>
      </c>
      <c r="G1924">
        <v>2430760003</v>
      </c>
      <c r="H1924" t="s">
        <v>3624</v>
      </c>
      <c r="I1924" t="s">
        <v>89</v>
      </c>
      <c r="J1924">
        <v>0.33220547523838817</v>
      </c>
    </row>
    <row r="1925" spans="1:10" hidden="1" x14ac:dyDescent="0.25">
      <c r="A1925">
        <v>2310030278</v>
      </c>
      <c r="B1925">
        <v>100</v>
      </c>
      <c r="C1925" t="s">
        <v>6451</v>
      </c>
      <c r="D1925" t="s">
        <v>89</v>
      </c>
      <c r="E1925">
        <v>600</v>
      </c>
      <c r="F1925" t="s">
        <v>6666</v>
      </c>
      <c r="G1925">
        <v>2430450001</v>
      </c>
      <c r="H1925" t="s">
        <v>93</v>
      </c>
      <c r="I1925" t="s">
        <v>89</v>
      </c>
      <c r="J1925">
        <v>1.1073515841279604</v>
      </c>
    </row>
    <row r="1926" spans="1:10" hidden="1" x14ac:dyDescent="0.25">
      <c r="A1926">
        <v>2310030278</v>
      </c>
      <c r="B1926">
        <v>110</v>
      </c>
      <c r="C1926" t="s">
        <v>6451</v>
      </c>
      <c r="D1926" t="s">
        <v>89</v>
      </c>
      <c r="E1926">
        <v>600</v>
      </c>
      <c r="F1926" t="s">
        <v>6666</v>
      </c>
      <c r="G1926">
        <v>2430390013</v>
      </c>
      <c r="H1926" t="s">
        <v>3567</v>
      </c>
      <c r="I1926" t="s">
        <v>89</v>
      </c>
      <c r="J1926">
        <v>5.7213165179944623</v>
      </c>
    </row>
    <row r="1927" spans="1:10" hidden="1" x14ac:dyDescent="0.25">
      <c r="A1927">
        <v>2310030278</v>
      </c>
      <c r="B1927">
        <v>120</v>
      </c>
      <c r="C1927" t="s">
        <v>6451</v>
      </c>
      <c r="D1927" t="s">
        <v>89</v>
      </c>
      <c r="E1927">
        <v>600</v>
      </c>
      <c r="F1927" t="s">
        <v>6666</v>
      </c>
      <c r="G1927">
        <v>2310030273</v>
      </c>
      <c r="H1927" t="s">
        <v>2157</v>
      </c>
      <c r="I1927" t="s">
        <v>89</v>
      </c>
      <c r="J1927">
        <v>9.2279298677330033</v>
      </c>
    </row>
    <row r="1928" spans="1:10" hidden="1" x14ac:dyDescent="0.25">
      <c r="A1928">
        <v>2310030278</v>
      </c>
      <c r="B1928">
        <v>130</v>
      </c>
      <c r="C1928" t="s">
        <v>6451</v>
      </c>
      <c r="D1928" t="s">
        <v>89</v>
      </c>
      <c r="E1928">
        <v>600</v>
      </c>
      <c r="F1928" t="s">
        <v>6666</v>
      </c>
      <c r="G1928">
        <v>2410210003</v>
      </c>
      <c r="H1928" t="s">
        <v>95</v>
      </c>
      <c r="I1928" t="s">
        <v>89</v>
      </c>
      <c r="J1928">
        <v>1.1073515841279604</v>
      </c>
    </row>
    <row r="1929" spans="1:10" hidden="1" x14ac:dyDescent="0.25">
      <c r="A1929">
        <v>2310030278</v>
      </c>
      <c r="B1929">
        <v>140</v>
      </c>
      <c r="C1929" t="s">
        <v>6451</v>
      </c>
      <c r="D1929" t="s">
        <v>89</v>
      </c>
      <c r="E1929">
        <v>600</v>
      </c>
      <c r="F1929" t="s">
        <v>6666</v>
      </c>
      <c r="G1929">
        <v>2430810004</v>
      </c>
      <c r="H1929" t="s">
        <v>3630</v>
      </c>
      <c r="I1929" t="s">
        <v>89</v>
      </c>
      <c r="J1929">
        <v>0.18455859735466007</v>
      </c>
    </row>
    <row r="1930" spans="1:10" hidden="1" x14ac:dyDescent="0.25">
      <c r="A1930">
        <v>2310030278</v>
      </c>
      <c r="B1930">
        <v>150</v>
      </c>
      <c r="C1930" t="s">
        <v>6451</v>
      </c>
      <c r="D1930" t="s">
        <v>89</v>
      </c>
      <c r="E1930">
        <v>600</v>
      </c>
      <c r="F1930" t="s">
        <v>6666</v>
      </c>
      <c r="G1930">
        <v>2430870004</v>
      </c>
      <c r="H1930" t="s">
        <v>3650</v>
      </c>
      <c r="I1930" t="s">
        <v>89</v>
      </c>
      <c r="J1930">
        <v>9.2279298677330035E-2</v>
      </c>
    </row>
    <row r="1931" spans="1:10" hidden="1" x14ac:dyDescent="0.25">
      <c r="A1931">
        <v>2310030279</v>
      </c>
      <c r="B1931">
        <v>10</v>
      </c>
      <c r="C1931" t="s">
        <v>6452</v>
      </c>
      <c r="D1931" t="s">
        <v>89</v>
      </c>
      <c r="E1931">
        <v>600</v>
      </c>
      <c r="F1931" t="s">
        <v>6666</v>
      </c>
      <c r="G1931">
        <v>2410220004</v>
      </c>
      <c r="H1931" t="s">
        <v>3314</v>
      </c>
      <c r="I1931" t="s">
        <v>89</v>
      </c>
      <c r="J1931">
        <v>9.2279298677330035E-2</v>
      </c>
    </row>
    <row r="1932" spans="1:10" hidden="1" x14ac:dyDescent="0.25">
      <c r="A1932">
        <v>2310030279</v>
      </c>
      <c r="B1932">
        <v>20</v>
      </c>
      <c r="C1932" t="s">
        <v>6452</v>
      </c>
      <c r="D1932" t="s">
        <v>89</v>
      </c>
      <c r="E1932">
        <v>600</v>
      </c>
      <c r="F1932" t="s">
        <v>6666</v>
      </c>
      <c r="G1932">
        <v>2430850012</v>
      </c>
      <c r="H1932" t="s">
        <v>3638</v>
      </c>
      <c r="I1932" t="s">
        <v>89</v>
      </c>
      <c r="J1932">
        <v>0.18455859735466007</v>
      </c>
    </row>
    <row r="1933" spans="1:10" hidden="1" x14ac:dyDescent="0.25">
      <c r="A1933">
        <v>2310030279</v>
      </c>
      <c r="B1933">
        <v>30</v>
      </c>
      <c r="C1933" t="s">
        <v>6452</v>
      </c>
      <c r="D1933" t="s">
        <v>89</v>
      </c>
      <c r="E1933">
        <v>600</v>
      </c>
      <c r="F1933" t="s">
        <v>6666</v>
      </c>
      <c r="G1933">
        <v>2430850013</v>
      </c>
      <c r="H1933" t="s">
        <v>3639</v>
      </c>
      <c r="I1933" t="s">
        <v>89</v>
      </c>
      <c r="J1933">
        <v>1.2919101814826206</v>
      </c>
    </row>
    <row r="1934" spans="1:10" hidden="1" x14ac:dyDescent="0.25">
      <c r="A1934">
        <v>2310030279</v>
      </c>
      <c r="B1934">
        <v>40</v>
      </c>
      <c r="C1934" t="s">
        <v>6452</v>
      </c>
      <c r="D1934" t="s">
        <v>89</v>
      </c>
      <c r="E1934">
        <v>600</v>
      </c>
      <c r="F1934" t="s">
        <v>6666</v>
      </c>
      <c r="G1934">
        <v>2410210019</v>
      </c>
      <c r="H1934" t="s">
        <v>113</v>
      </c>
      <c r="I1934" t="s">
        <v>89</v>
      </c>
      <c r="J1934">
        <v>1.4764687788372806</v>
      </c>
    </row>
    <row r="1935" spans="1:10" hidden="1" x14ac:dyDescent="0.25">
      <c r="A1935">
        <v>2310030279</v>
      </c>
      <c r="B1935">
        <v>50</v>
      </c>
      <c r="C1935" t="s">
        <v>6452</v>
      </c>
      <c r="D1935" t="s">
        <v>89</v>
      </c>
      <c r="E1935">
        <v>600</v>
      </c>
      <c r="F1935" t="s">
        <v>6666</v>
      </c>
      <c r="G1935">
        <v>2430880022</v>
      </c>
      <c r="H1935" t="s">
        <v>115</v>
      </c>
      <c r="I1935" t="s">
        <v>89</v>
      </c>
      <c r="J1935">
        <v>2.9529375576745611</v>
      </c>
    </row>
    <row r="1936" spans="1:10" hidden="1" x14ac:dyDescent="0.25">
      <c r="A1936">
        <v>2310030279</v>
      </c>
      <c r="B1936">
        <v>60</v>
      </c>
      <c r="C1936" t="s">
        <v>6452</v>
      </c>
      <c r="D1936" t="s">
        <v>89</v>
      </c>
      <c r="E1936">
        <v>600</v>
      </c>
      <c r="F1936" t="s">
        <v>6666</v>
      </c>
      <c r="G1936">
        <v>2430530010</v>
      </c>
      <c r="H1936" t="s">
        <v>3577</v>
      </c>
      <c r="I1936" t="s">
        <v>89</v>
      </c>
      <c r="J1936">
        <v>207.62842202399256</v>
      </c>
    </row>
    <row r="1937" spans="1:10" hidden="1" x14ac:dyDescent="0.25">
      <c r="A1937">
        <v>2310030279</v>
      </c>
      <c r="B1937">
        <v>70</v>
      </c>
      <c r="C1937" t="s">
        <v>6452</v>
      </c>
      <c r="D1937" t="s">
        <v>89</v>
      </c>
      <c r="E1937">
        <v>600</v>
      </c>
      <c r="F1937" t="s">
        <v>6666</v>
      </c>
      <c r="G1937">
        <v>2430520005</v>
      </c>
      <c r="H1937" t="s">
        <v>3574</v>
      </c>
      <c r="I1937" t="s">
        <v>89</v>
      </c>
      <c r="J1937">
        <v>25.838203629652408</v>
      </c>
    </row>
    <row r="1938" spans="1:10" hidden="1" x14ac:dyDescent="0.25">
      <c r="A1938">
        <v>2310030279</v>
      </c>
      <c r="B1938">
        <v>80</v>
      </c>
      <c r="C1938" t="s">
        <v>6452</v>
      </c>
      <c r="D1938" t="s">
        <v>89</v>
      </c>
      <c r="E1938">
        <v>600</v>
      </c>
      <c r="F1938" t="s">
        <v>6666</v>
      </c>
      <c r="G1938">
        <v>2430620001</v>
      </c>
      <c r="H1938" t="s">
        <v>3590</v>
      </c>
      <c r="I1938" t="s">
        <v>89</v>
      </c>
      <c r="J1938">
        <v>0.23992617656105811</v>
      </c>
    </row>
    <row r="1939" spans="1:10" hidden="1" x14ac:dyDescent="0.25">
      <c r="A1939">
        <v>2310030279</v>
      </c>
      <c r="B1939">
        <v>90</v>
      </c>
      <c r="C1939" t="s">
        <v>6452</v>
      </c>
      <c r="D1939" t="s">
        <v>89</v>
      </c>
      <c r="E1939">
        <v>600</v>
      </c>
      <c r="F1939" t="s">
        <v>6666</v>
      </c>
      <c r="G1939">
        <v>2430640003</v>
      </c>
      <c r="H1939" t="s">
        <v>3595</v>
      </c>
      <c r="I1939" t="s">
        <v>89</v>
      </c>
      <c r="J1939">
        <v>0.12919101814826203</v>
      </c>
    </row>
    <row r="1940" spans="1:10" hidden="1" x14ac:dyDescent="0.25">
      <c r="A1940">
        <v>2310030279</v>
      </c>
      <c r="B1940">
        <v>100</v>
      </c>
      <c r="C1940" t="s">
        <v>6452</v>
      </c>
      <c r="D1940" t="s">
        <v>89</v>
      </c>
      <c r="E1940">
        <v>600</v>
      </c>
      <c r="F1940" t="s">
        <v>6666</v>
      </c>
      <c r="G1940">
        <v>2430680003</v>
      </c>
      <c r="H1940" t="s">
        <v>3603</v>
      </c>
      <c r="I1940" t="s">
        <v>89</v>
      </c>
      <c r="J1940">
        <v>7.3823438941864036E-2</v>
      </c>
    </row>
    <row r="1941" spans="1:10" hidden="1" x14ac:dyDescent="0.25">
      <c r="A1941">
        <v>2310030279</v>
      </c>
      <c r="B1941">
        <v>110</v>
      </c>
      <c r="C1941" t="s">
        <v>6452</v>
      </c>
      <c r="D1941" t="s">
        <v>89</v>
      </c>
      <c r="E1941">
        <v>600</v>
      </c>
      <c r="F1941" t="s">
        <v>6666</v>
      </c>
      <c r="G1941">
        <v>2430450001</v>
      </c>
      <c r="H1941" t="s">
        <v>93</v>
      </c>
      <c r="I1941" t="s">
        <v>89</v>
      </c>
      <c r="J1941">
        <v>1.1073515841279604</v>
      </c>
    </row>
    <row r="1942" spans="1:10" hidden="1" x14ac:dyDescent="0.25">
      <c r="A1942">
        <v>2310030279</v>
      </c>
      <c r="B1942">
        <v>120</v>
      </c>
      <c r="C1942" t="s">
        <v>6452</v>
      </c>
      <c r="D1942" t="s">
        <v>89</v>
      </c>
      <c r="E1942">
        <v>600</v>
      </c>
      <c r="F1942" t="s">
        <v>6666</v>
      </c>
      <c r="G1942">
        <v>2430390013</v>
      </c>
      <c r="H1942" t="s">
        <v>3567</v>
      </c>
      <c r="I1942" t="s">
        <v>89</v>
      </c>
      <c r="J1942">
        <v>5.7213165179944614</v>
      </c>
    </row>
    <row r="1943" spans="1:10" hidden="1" x14ac:dyDescent="0.25">
      <c r="A1943">
        <v>2310030279</v>
      </c>
      <c r="B1943">
        <v>130</v>
      </c>
      <c r="C1943" t="s">
        <v>6452</v>
      </c>
      <c r="D1943" t="s">
        <v>89</v>
      </c>
      <c r="E1943">
        <v>600</v>
      </c>
      <c r="F1943" t="s">
        <v>6666</v>
      </c>
      <c r="G1943">
        <v>2310030273</v>
      </c>
      <c r="H1943" t="s">
        <v>2157</v>
      </c>
      <c r="I1943" t="s">
        <v>89</v>
      </c>
      <c r="J1943">
        <v>9.2279298677330051</v>
      </c>
    </row>
    <row r="1944" spans="1:10" hidden="1" x14ac:dyDescent="0.25">
      <c r="A1944">
        <v>2310030279</v>
      </c>
      <c r="B1944">
        <v>140</v>
      </c>
      <c r="C1944" t="s">
        <v>6452</v>
      </c>
      <c r="D1944" t="s">
        <v>89</v>
      </c>
      <c r="E1944">
        <v>600</v>
      </c>
      <c r="F1944" t="s">
        <v>6666</v>
      </c>
      <c r="G1944">
        <v>2410210003</v>
      </c>
      <c r="H1944" t="s">
        <v>95</v>
      </c>
      <c r="I1944" t="s">
        <v>89</v>
      </c>
      <c r="J1944">
        <v>1.1073515841279604</v>
      </c>
    </row>
    <row r="1945" spans="1:10" hidden="1" x14ac:dyDescent="0.25">
      <c r="A1945">
        <v>2310030279</v>
      </c>
      <c r="B1945">
        <v>150</v>
      </c>
      <c r="C1945" t="s">
        <v>6452</v>
      </c>
      <c r="D1945" t="s">
        <v>89</v>
      </c>
      <c r="E1945">
        <v>600</v>
      </c>
      <c r="F1945" t="s">
        <v>6666</v>
      </c>
      <c r="G1945">
        <v>2430810004</v>
      </c>
      <c r="H1945" t="s">
        <v>3630</v>
      </c>
      <c r="I1945" t="s">
        <v>89</v>
      </c>
      <c r="J1945">
        <v>0.18455859735466007</v>
      </c>
    </row>
    <row r="1946" spans="1:10" hidden="1" x14ac:dyDescent="0.25">
      <c r="A1946">
        <v>2310030279</v>
      </c>
      <c r="B1946">
        <v>160</v>
      </c>
      <c r="C1946" t="s">
        <v>6452</v>
      </c>
      <c r="D1946" t="s">
        <v>89</v>
      </c>
      <c r="E1946">
        <v>600</v>
      </c>
      <c r="F1946" t="s">
        <v>6666</v>
      </c>
      <c r="G1946">
        <v>2430870004</v>
      </c>
      <c r="H1946" t="s">
        <v>3650</v>
      </c>
      <c r="I1946" t="s">
        <v>89</v>
      </c>
      <c r="J1946">
        <v>9.2279298677330035E-2</v>
      </c>
    </row>
    <row r="1947" spans="1:10" hidden="1" x14ac:dyDescent="0.25">
      <c r="A1947">
        <v>2310030280</v>
      </c>
      <c r="B1947">
        <v>10</v>
      </c>
      <c r="C1947" t="s">
        <v>6453</v>
      </c>
      <c r="D1947" t="s">
        <v>89</v>
      </c>
      <c r="E1947">
        <v>600</v>
      </c>
      <c r="F1947" t="s">
        <v>6666</v>
      </c>
      <c r="G1947">
        <v>2410220004</v>
      </c>
      <c r="H1947" t="s">
        <v>3314</v>
      </c>
      <c r="I1947" t="s">
        <v>89</v>
      </c>
      <c r="J1947">
        <v>9.2279298677330035E-2</v>
      </c>
    </row>
    <row r="1948" spans="1:10" hidden="1" x14ac:dyDescent="0.25">
      <c r="A1948">
        <v>2310030280</v>
      </c>
      <c r="B1948">
        <v>20</v>
      </c>
      <c r="C1948" t="s">
        <v>6453</v>
      </c>
      <c r="D1948" t="s">
        <v>89</v>
      </c>
      <c r="E1948">
        <v>600</v>
      </c>
      <c r="F1948" t="s">
        <v>6666</v>
      </c>
      <c r="G1948">
        <v>2430850012</v>
      </c>
      <c r="H1948" t="s">
        <v>3638</v>
      </c>
      <c r="I1948" t="s">
        <v>89</v>
      </c>
      <c r="J1948">
        <v>0.18455859735466007</v>
      </c>
    </row>
    <row r="1949" spans="1:10" hidden="1" x14ac:dyDescent="0.25">
      <c r="A1949">
        <v>2310030280</v>
      </c>
      <c r="B1949">
        <v>30</v>
      </c>
      <c r="C1949" t="s">
        <v>6453</v>
      </c>
      <c r="D1949" t="s">
        <v>89</v>
      </c>
      <c r="E1949">
        <v>600</v>
      </c>
      <c r="F1949" t="s">
        <v>6666</v>
      </c>
      <c r="G1949">
        <v>2430850013</v>
      </c>
      <c r="H1949" t="s">
        <v>3639</v>
      </c>
      <c r="I1949" t="s">
        <v>89</v>
      </c>
      <c r="J1949">
        <v>1.2919101814826206</v>
      </c>
    </row>
    <row r="1950" spans="1:10" hidden="1" x14ac:dyDescent="0.25">
      <c r="A1950">
        <v>2310030280</v>
      </c>
      <c r="B1950">
        <v>40</v>
      </c>
      <c r="C1950" t="s">
        <v>6453</v>
      </c>
      <c r="D1950" t="s">
        <v>89</v>
      </c>
      <c r="E1950">
        <v>600</v>
      </c>
      <c r="F1950" t="s">
        <v>6666</v>
      </c>
      <c r="G1950">
        <v>2410210019</v>
      </c>
      <c r="H1950" t="s">
        <v>113</v>
      </c>
      <c r="I1950" t="s">
        <v>89</v>
      </c>
      <c r="J1950">
        <v>1.4764687788372806</v>
      </c>
    </row>
    <row r="1951" spans="1:10" hidden="1" x14ac:dyDescent="0.25">
      <c r="A1951">
        <v>2310030280</v>
      </c>
      <c r="B1951">
        <v>50</v>
      </c>
      <c r="C1951" t="s">
        <v>6453</v>
      </c>
      <c r="D1951" t="s">
        <v>89</v>
      </c>
      <c r="E1951">
        <v>600</v>
      </c>
      <c r="F1951" t="s">
        <v>6666</v>
      </c>
      <c r="G1951">
        <v>2430880022</v>
      </c>
      <c r="H1951" t="s">
        <v>115</v>
      </c>
      <c r="I1951" t="s">
        <v>89</v>
      </c>
      <c r="J1951">
        <v>2.9529375576745611</v>
      </c>
    </row>
    <row r="1952" spans="1:10" hidden="1" x14ac:dyDescent="0.25">
      <c r="A1952">
        <v>2310030280</v>
      </c>
      <c r="B1952">
        <v>60</v>
      </c>
      <c r="C1952" t="s">
        <v>6453</v>
      </c>
      <c r="D1952" t="s">
        <v>89</v>
      </c>
      <c r="E1952">
        <v>600</v>
      </c>
      <c r="F1952" t="s">
        <v>6666</v>
      </c>
      <c r="G1952">
        <v>2430530010</v>
      </c>
      <c r="H1952" t="s">
        <v>3577</v>
      </c>
      <c r="I1952" t="s">
        <v>89</v>
      </c>
      <c r="J1952">
        <v>207.62842202399256</v>
      </c>
    </row>
    <row r="1953" spans="1:10" hidden="1" x14ac:dyDescent="0.25">
      <c r="A1953">
        <v>2310030280</v>
      </c>
      <c r="B1953">
        <v>70</v>
      </c>
      <c r="C1953" t="s">
        <v>6453</v>
      </c>
      <c r="D1953" t="s">
        <v>89</v>
      </c>
      <c r="E1953">
        <v>600</v>
      </c>
      <c r="F1953" t="s">
        <v>6666</v>
      </c>
      <c r="G1953">
        <v>2430520005</v>
      </c>
      <c r="H1953" t="s">
        <v>3574</v>
      </c>
      <c r="I1953" t="s">
        <v>89</v>
      </c>
      <c r="J1953">
        <v>25.838203629652408</v>
      </c>
    </row>
    <row r="1954" spans="1:10" hidden="1" x14ac:dyDescent="0.25">
      <c r="A1954">
        <v>2310030280</v>
      </c>
      <c r="B1954">
        <v>80</v>
      </c>
      <c r="C1954" t="s">
        <v>6453</v>
      </c>
      <c r="D1954" t="s">
        <v>89</v>
      </c>
      <c r="E1954">
        <v>600</v>
      </c>
      <c r="F1954" t="s">
        <v>6666</v>
      </c>
      <c r="G1954">
        <v>2430620001</v>
      </c>
      <c r="H1954" t="s">
        <v>3590</v>
      </c>
      <c r="I1954" t="s">
        <v>89</v>
      </c>
      <c r="J1954">
        <v>0.57213165179944625</v>
      </c>
    </row>
    <row r="1955" spans="1:10" hidden="1" x14ac:dyDescent="0.25">
      <c r="A1955">
        <v>2310030280</v>
      </c>
      <c r="B1955">
        <v>90</v>
      </c>
      <c r="C1955" t="s">
        <v>6453</v>
      </c>
      <c r="D1955" t="s">
        <v>89</v>
      </c>
      <c r="E1955">
        <v>600</v>
      </c>
      <c r="F1955" t="s">
        <v>6666</v>
      </c>
      <c r="G1955">
        <v>2430450001</v>
      </c>
      <c r="H1955" t="s">
        <v>93</v>
      </c>
      <c r="I1955" t="s">
        <v>89</v>
      </c>
      <c r="J1955">
        <v>1.1073515841279604</v>
      </c>
    </row>
    <row r="1956" spans="1:10" hidden="1" x14ac:dyDescent="0.25">
      <c r="A1956">
        <v>2310030280</v>
      </c>
      <c r="B1956">
        <v>100</v>
      </c>
      <c r="C1956" t="s">
        <v>6453</v>
      </c>
      <c r="D1956" t="s">
        <v>89</v>
      </c>
      <c r="E1956">
        <v>600</v>
      </c>
      <c r="F1956" t="s">
        <v>6666</v>
      </c>
      <c r="G1956">
        <v>2430390013</v>
      </c>
      <c r="H1956" t="s">
        <v>3567</v>
      </c>
      <c r="I1956" t="s">
        <v>89</v>
      </c>
      <c r="J1956">
        <v>5.7213165179944614</v>
      </c>
    </row>
    <row r="1957" spans="1:10" hidden="1" x14ac:dyDescent="0.25">
      <c r="A1957">
        <v>2310030280</v>
      </c>
      <c r="B1957">
        <v>110</v>
      </c>
      <c r="C1957" t="s">
        <v>6453</v>
      </c>
      <c r="D1957" t="s">
        <v>89</v>
      </c>
      <c r="E1957">
        <v>600</v>
      </c>
      <c r="F1957" t="s">
        <v>6666</v>
      </c>
      <c r="G1957">
        <v>2310030273</v>
      </c>
      <c r="H1957" t="s">
        <v>2157</v>
      </c>
      <c r="I1957" t="s">
        <v>89</v>
      </c>
      <c r="J1957">
        <v>9.2279298677330051</v>
      </c>
    </row>
    <row r="1958" spans="1:10" hidden="1" x14ac:dyDescent="0.25">
      <c r="A1958">
        <v>2310030280</v>
      </c>
      <c r="B1958">
        <v>120</v>
      </c>
      <c r="C1958" t="s">
        <v>6453</v>
      </c>
      <c r="D1958" t="s">
        <v>89</v>
      </c>
      <c r="E1958">
        <v>600</v>
      </c>
      <c r="F1958" t="s">
        <v>6666</v>
      </c>
      <c r="G1958">
        <v>2410210003</v>
      </c>
      <c r="H1958" t="s">
        <v>95</v>
      </c>
      <c r="I1958" t="s">
        <v>89</v>
      </c>
      <c r="J1958">
        <v>1.1073515841279604</v>
      </c>
    </row>
    <row r="1959" spans="1:10" hidden="1" x14ac:dyDescent="0.25">
      <c r="A1959">
        <v>2310030280</v>
      </c>
      <c r="B1959">
        <v>130</v>
      </c>
      <c r="C1959" t="s">
        <v>6453</v>
      </c>
      <c r="D1959" t="s">
        <v>89</v>
      </c>
      <c r="E1959">
        <v>600</v>
      </c>
      <c r="F1959" t="s">
        <v>6666</v>
      </c>
      <c r="G1959">
        <v>2430810004</v>
      </c>
      <c r="H1959" t="s">
        <v>3630</v>
      </c>
      <c r="I1959" t="s">
        <v>89</v>
      </c>
      <c r="J1959">
        <v>0.18455859735466007</v>
      </c>
    </row>
    <row r="1960" spans="1:10" hidden="1" x14ac:dyDescent="0.25">
      <c r="A1960">
        <v>2310030280</v>
      </c>
      <c r="B1960">
        <v>140</v>
      </c>
      <c r="C1960" t="s">
        <v>6453</v>
      </c>
      <c r="D1960" t="s">
        <v>89</v>
      </c>
      <c r="E1960">
        <v>600</v>
      </c>
      <c r="F1960" t="s">
        <v>6666</v>
      </c>
      <c r="G1960">
        <v>2430870004</v>
      </c>
      <c r="H1960" t="s">
        <v>3650</v>
      </c>
      <c r="I1960" t="s">
        <v>89</v>
      </c>
      <c r="J1960">
        <v>9.2279298677330035E-2</v>
      </c>
    </row>
    <row r="1961" spans="1:10" hidden="1" x14ac:dyDescent="0.25">
      <c r="A1961">
        <v>2310030281</v>
      </c>
      <c r="B1961">
        <v>10</v>
      </c>
      <c r="C1961" t="s">
        <v>5926</v>
      </c>
      <c r="D1961" t="s">
        <v>89</v>
      </c>
      <c r="E1961">
        <v>906</v>
      </c>
      <c r="F1961" t="s">
        <v>6666</v>
      </c>
      <c r="G1961">
        <v>2410220004</v>
      </c>
      <c r="H1961" t="s">
        <v>3314</v>
      </c>
      <c r="I1961" t="s">
        <v>89</v>
      </c>
      <c r="J1961">
        <v>0.27500000000000002</v>
      </c>
    </row>
    <row r="1962" spans="1:10" hidden="1" x14ac:dyDescent="0.25">
      <c r="A1962">
        <v>2310030281</v>
      </c>
      <c r="B1962">
        <v>20</v>
      </c>
      <c r="C1962" t="s">
        <v>5926</v>
      </c>
      <c r="D1962" t="s">
        <v>89</v>
      </c>
      <c r="E1962">
        <v>906</v>
      </c>
      <c r="F1962" t="s">
        <v>6666</v>
      </c>
      <c r="G1962">
        <v>2430850012</v>
      </c>
      <c r="H1962" t="s">
        <v>3638</v>
      </c>
      <c r="I1962" t="s">
        <v>89</v>
      </c>
      <c r="J1962">
        <v>1.042</v>
      </c>
    </row>
    <row r="1963" spans="1:10" hidden="1" x14ac:dyDescent="0.25">
      <c r="A1963">
        <v>2310030281</v>
      </c>
      <c r="B1963">
        <v>30</v>
      </c>
      <c r="C1963" t="s">
        <v>5926</v>
      </c>
      <c r="D1963" t="s">
        <v>89</v>
      </c>
      <c r="E1963">
        <v>906</v>
      </c>
      <c r="F1963" t="s">
        <v>6666</v>
      </c>
      <c r="G1963">
        <v>2430850013</v>
      </c>
      <c r="H1963" t="s">
        <v>3639</v>
      </c>
      <c r="I1963" t="s">
        <v>89</v>
      </c>
      <c r="J1963">
        <v>2.786</v>
      </c>
    </row>
    <row r="1964" spans="1:10" hidden="1" x14ac:dyDescent="0.25">
      <c r="A1964">
        <v>2310030281</v>
      </c>
      <c r="B1964">
        <v>40</v>
      </c>
      <c r="C1964" t="s">
        <v>5926</v>
      </c>
      <c r="D1964" t="s">
        <v>89</v>
      </c>
      <c r="E1964">
        <v>906</v>
      </c>
      <c r="F1964" t="s">
        <v>6666</v>
      </c>
      <c r="G1964">
        <v>2410210019</v>
      </c>
      <c r="H1964" t="s">
        <v>113</v>
      </c>
      <c r="I1964" t="s">
        <v>89</v>
      </c>
      <c r="J1964">
        <v>4.1790000000000003</v>
      </c>
    </row>
    <row r="1965" spans="1:10" hidden="1" x14ac:dyDescent="0.25">
      <c r="A1965">
        <v>2310030281</v>
      </c>
      <c r="B1965">
        <v>50</v>
      </c>
      <c r="C1965" t="s">
        <v>5926</v>
      </c>
      <c r="D1965" t="s">
        <v>89</v>
      </c>
      <c r="E1965">
        <v>906</v>
      </c>
      <c r="F1965" t="s">
        <v>6666</v>
      </c>
      <c r="G1965">
        <v>2430880022</v>
      </c>
      <c r="H1965" t="s">
        <v>115</v>
      </c>
      <c r="I1965" t="s">
        <v>89</v>
      </c>
      <c r="J1965">
        <v>6.0720000000000001</v>
      </c>
    </row>
    <row r="1966" spans="1:10" hidden="1" x14ac:dyDescent="0.25">
      <c r="A1966">
        <v>2310030281</v>
      </c>
      <c r="B1966">
        <v>60</v>
      </c>
      <c r="C1966" t="s">
        <v>5926</v>
      </c>
      <c r="D1966" t="s">
        <v>89</v>
      </c>
      <c r="E1966">
        <v>906</v>
      </c>
      <c r="F1966" t="s">
        <v>6666</v>
      </c>
      <c r="G1966">
        <v>2430530010</v>
      </c>
      <c r="H1966" t="s">
        <v>3577</v>
      </c>
      <c r="I1966" t="s">
        <v>89</v>
      </c>
      <c r="J1966">
        <v>250.89400000000001</v>
      </c>
    </row>
    <row r="1967" spans="1:10" hidden="1" x14ac:dyDescent="0.25">
      <c r="A1967">
        <v>2310030281</v>
      </c>
      <c r="B1967">
        <v>70</v>
      </c>
      <c r="C1967" t="s">
        <v>5926</v>
      </c>
      <c r="D1967" t="s">
        <v>89</v>
      </c>
      <c r="E1967">
        <v>906</v>
      </c>
      <c r="F1967" t="s">
        <v>6666</v>
      </c>
      <c r="G1967">
        <v>2310030236</v>
      </c>
      <c r="H1967" t="s">
        <v>2149</v>
      </c>
      <c r="I1967" t="s">
        <v>89</v>
      </c>
      <c r="J1967">
        <v>17.702999999999999</v>
      </c>
    </row>
    <row r="1968" spans="1:10" hidden="1" x14ac:dyDescent="0.25">
      <c r="A1968">
        <v>2310030281</v>
      </c>
      <c r="B1968">
        <v>80</v>
      </c>
      <c r="C1968" t="s">
        <v>5926</v>
      </c>
      <c r="D1968" t="s">
        <v>89</v>
      </c>
      <c r="E1968">
        <v>906</v>
      </c>
      <c r="F1968" t="s">
        <v>6666</v>
      </c>
      <c r="G1968">
        <v>2430450001</v>
      </c>
      <c r="H1968" t="s">
        <v>93</v>
      </c>
      <c r="I1968" t="s">
        <v>89</v>
      </c>
      <c r="J1968">
        <v>2.786</v>
      </c>
    </row>
    <row r="1969" spans="1:10" hidden="1" x14ac:dyDescent="0.25">
      <c r="A1969">
        <v>2310030281</v>
      </c>
      <c r="B1969">
        <v>90</v>
      </c>
      <c r="C1969" t="s">
        <v>5926</v>
      </c>
      <c r="D1969" t="s">
        <v>89</v>
      </c>
      <c r="E1969">
        <v>906</v>
      </c>
      <c r="F1969" t="s">
        <v>6666</v>
      </c>
      <c r="G1969">
        <v>2430390013</v>
      </c>
      <c r="H1969" t="s">
        <v>3567</v>
      </c>
      <c r="I1969" t="s">
        <v>89</v>
      </c>
      <c r="J1969">
        <v>9.3460000000000001</v>
      </c>
    </row>
    <row r="1970" spans="1:10" hidden="1" x14ac:dyDescent="0.25">
      <c r="A1970">
        <v>2310030281</v>
      </c>
      <c r="B1970">
        <v>100</v>
      </c>
      <c r="C1970" t="s">
        <v>5926</v>
      </c>
      <c r="D1970" t="s">
        <v>89</v>
      </c>
      <c r="E1970">
        <v>906</v>
      </c>
      <c r="F1970" t="s">
        <v>6666</v>
      </c>
      <c r="G1970">
        <v>2310030273</v>
      </c>
      <c r="H1970" t="s">
        <v>2157</v>
      </c>
      <c r="I1970" t="s">
        <v>89</v>
      </c>
      <c r="J1970">
        <v>27.881</v>
      </c>
    </row>
    <row r="1971" spans="1:10" hidden="1" x14ac:dyDescent="0.25">
      <c r="A1971">
        <v>2310030281</v>
      </c>
      <c r="B1971">
        <v>110</v>
      </c>
      <c r="C1971" t="s">
        <v>5926</v>
      </c>
      <c r="D1971" t="s">
        <v>89</v>
      </c>
      <c r="E1971">
        <v>906</v>
      </c>
      <c r="F1971" t="s">
        <v>6666</v>
      </c>
      <c r="G1971">
        <v>2410210003</v>
      </c>
      <c r="H1971" t="s">
        <v>95</v>
      </c>
      <c r="I1971" t="s">
        <v>89</v>
      </c>
      <c r="J1971">
        <v>2.786</v>
      </c>
    </row>
    <row r="1972" spans="1:10" hidden="1" x14ac:dyDescent="0.25">
      <c r="A1972">
        <v>2310030281</v>
      </c>
      <c r="B1972">
        <v>120</v>
      </c>
      <c r="C1972" t="s">
        <v>5926</v>
      </c>
      <c r="D1972" t="s">
        <v>89</v>
      </c>
      <c r="E1972">
        <v>906</v>
      </c>
      <c r="F1972" t="s">
        <v>6666</v>
      </c>
      <c r="G1972">
        <v>2430810004</v>
      </c>
      <c r="H1972" t="s">
        <v>3630</v>
      </c>
      <c r="I1972" t="s">
        <v>89</v>
      </c>
      <c r="J1972">
        <v>8.9999999999999993E-3</v>
      </c>
    </row>
    <row r="1973" spans="1:10" hidden="1" x14ac:dyDescent="0.25">
      <c r="A1973">
        <v>2310030281</v>
      </c>
      <c r="B1973">
        <v>130</v>
      </c>
      <c r="C1973" t="s">
        <v>5926</v>
      </c>
      <c r="D1973" t="s">
        <v>89</v>
      </c>
      <c r="E1973">
        <v>906</v>
      </c>
      <c r="F1973" t="s">
        <v>6666</v>
      </c>
      <c r="G1973">
        <v>2430870004</v>
      </c>
      <c r="H1973" t="s">
        <v>3650</v>
      </c>
      <c r="I1973" t="s">
        <v>89</v>
      </c>
      <c r="J1973">
        <v>0.27500000000000002</v>
      </c>
    </row>
    <row r="1974" spans="1:10" hidden="1" x14ac:dyDescent="0.25">
      <c r="A1974">
        <v>2310030282</v>
      </c>
      <c r="B1974">
        <v>10</v>
      </c>
      <c r="C1974" t="s">
        <v>5884</v>
      </c>
      <c r="D1974" t="s">
        <v>89</v>
      </c>
      <c r="E1974">
        <v>906</v>
      </c>
      <c r="F1974" t="s">
        <v>6666</v>
      </c>
      <c r="G1974">
        <v>2410220004</v>
      </c>
      <c r="H1974" t="s">
        <v>3314</v>
      </c>
      <c r="I1974" t="s">
        <v>89</v>
      </c>
      <c r="J1974">
        <v>0.27500000000000002</v>
      </c>
    </row>
    <row r="1975" spans="1:10" hidden="1" x14ac:dyDescent="0.25">
      <c r="A1975">
        <v>2310030282</v>
      </c>
      <c r="B1975">
        <v>20</v>
      </c>
      <c r="C1975" t="s">
        <v>5884</v>
      </c>
      <c r="D1975" t="s">
        <v>89</v>
      </c>
      <c r="E1975">
        <v>906</v>
      </c>
      <c r="F1975" t="s">
        <v>6666</v>
      </c>
      <c r="G1975">
        <v>2430850012</v>
      </c>
      <c r="H1975" t="s">
        <v>3638</v>
      </c>
      <c r="I1975" t="s">
        <v>89</v>
      </c>
      <c r="J1975">
        <v>1.042</v>
      </c>
    </row>
    <row r="1976" spans="1:10" hidden="1" x14ac:dyDescent="0.25">
      <c r="A1976">
        <v>2310030282</v>
      </c>
      <c r="B1976">
        <v>30</v>
      </c>
      <c r="C1976" t="s">
        <v>5884</v>
      </c>
      <c r="D1976" t="s">
        <v>89</v>
      </c>
      <c r="E1976">
        <v>906</v>
      </c>
      <c r="F1976" t="s">
        <v>6666</v>
      </c>
      <c r="G1976">
        <v>2430850013</v>
      </c>
      <c r="H1976" t="s">
        <v>3639</v>
      </c>
      <c r="I1976" t="s">
        <v>89</v>
      </c>
      <c r="J1976">
        <v>2.786</v>
      </c>
    </row>
    <row r="1977" spans="1:10" hidden="1" x14ac:dyDescent="0.25">
      <c r="A1977">
        <v>2310030282</v>
      </c>
      <c r="B1977">
        <v>40</v>
      </c>
      <c r="C1977" t="s">
        <v>5884</v>
      </c>
      <c r="D1977" t="s">
        <v>89</v>
      </c>
      <c r="E1977">
        <v>906</v>
      </c>
      <c r="F1977" t="s">
        <v>6666</v>
      </c>
      <c r="G1977">
        <v>2410210019</v>
      </c>
      <c r="H1977" t="s">
        <v>113</v>
      </c>
      <c r="I1977" t="s">
        <v>89</v>
      </c>
      <c r="J1977">
        <v>4.8810000000000002</v>
      </c>
    </row>
    <row r="1978" spans="1:10" hidden="1" x14ac:dyDescent="0.25">
      <c r="A1978">
        <v>2310030282</v>
      </c>
      <c r="B1978">
        <v>50</v>
      </c>
      <c r="C1978" t="s">
        <v>5884</v>
      </c>
      <c r="D1978" t="s">
        <v>89</v>
      </c>
      <c r="E1978">
        <v>906</v>
      </c>
      <c r="F1978" t="s">
        <v>6666</v>
      </c>
      <c r="G1978">
        <v>2430880022</v>
      </c>
      <c r="H1978" t="s">
        <v>115</v>
      </c>
      <c r="I1978" t="s">
        <v>89</v>
      </c>
      <c r="J1978">
        <v>5.5729999999999995</v>
      </c>
    </row>
    <row r="1979" spans="1:10" hidden="1" x14ac:dyDescent="0.25">
      <c r="A1979">
        <v>2310030282</v>
      </c>
      <c r="B1979">
        <v>60</v>
      </c>
      <c r="C1979" t="s">
        <v>5884</v>
      </c>
      <c r="D1979" t="s">
        <v>89</v>
      </c>
      <c r="E1979">
        <v>906</v>
      </c>
      <c r="F1979" t="s">
        <v>6666</v>
      </c>
      <c r="G1979">
        <v>2430530010</v>
      </c>
      <c r="H1979" t="s">
        <v>3577</v>
      </c>
      <c r="I1979" t="s">
        <v>89</v>
      </c>
      <c r="J1979">
        <v>250.89599999999999</v>
      </c>
    </row>
    <row r="1980" spans="1:10" hidden="1" x14ac:dyDescent="0.25">
      <c r="A1980">
        <v>2310030282</v>
      </c>
      <c r="B1980">
        <v>70</v>
      </c>
      <c r="C1980" t="s">
        <v>5884</v>
      </c>
      <c r="D1980" t="s">
        <v>89</v>
      </c>
      <c r="E1980">
        <v>906</v>
      </c>
      <c r="F1980" t="s">
        <v>6666</v>
      </c>
      <c r="G1980">
        <v>2430680003</v>
      </c>
      <c r="H1980" t="s">
        <v>3603</v>
      </c>
      <c r="I1980" t="s">
        <v>89</v>
      </c>
      <c r="J1980">
        <v>19.513000000000002</v>
      </c>
    </row>
    <row r="1981" spans="1:10" hidden="1" x14ac:dyDescent="0.25">
      <c r="A1981">
        <v>2310030282</v>
      </c>
      <c r="B1981">
        <v>80</v>
      </c>
      <c r="C1981" t="s">
        <v>5884</v>
      </c>
      <c r="D1981" t="s">
        <v>89</v>
      </c>
      <c r="E1981">
        <v>906</v>
      </c>
      <c r="F1981" t="s">
        <v>6666</v>
      </c>
      <c r="G1981">
        <v>2430450001</v>
      </c>
      <c r="H1981" t="s">
        <v>93</v>
      </c>
      <c r="I1981" t="s">
        <v>89</v>
      </c>
      <c r="J1981">
        <v>2.786</v>
      </c>
    </row>
    <row r="1982" spans="1:10" hidden="1" x14ac:dyDescent="0.25">
      <c r="A1982">
        <v>2310030282</v>
      </c>
      <c r="B1982">
        <v>90</v>
      </c>
      <c r="C1982" t="s">
        <v>5884</v>
      </c>
      <c r="D1982" t="s">
        <v>89</v>
      </c>
      <c r="E1982">
        <v>906</v>
      </c>
      <c r="F1982" t="s">
        <v>6666</v>
      </c>
      <c r="G1982">
        <v>2430390013</v>
      </c>
      <c r="H1982" t="s">
        <v>3567</v>
      </c>
      <c r="I1982" t="s">
        <v>89</v>
      </c>
      <c r="J1982">
        <v>10.425000000000001</v>
      </c>
    </row>
    <row r="1983" spans="1:10" hidden="1" x14ac:dyDescent="0.25">
      <c r="A1983">
        <v>2310030282</v>
      </c>
      <c r="B1983">
        <v>100</v>
      </c>
      <c r="C1983" t="s">
        <v>5884</v>
      </c>
      <c r="D1983" t="s">
        <v>89</v>
      </c>
      <c r="E1983">
        <v>906</v>
      </c>
      <c r="F1983" t="s">
        <v>6666</v>
      </c>
      <c r="G1983">
        <v>2310030273</v>
      </c>
      <c r="H1983" t="s">
        <v>2157</v>
      </c>
      <c r="I1983" t="s">
        <v>89</v>
      </c>
      <c r="J1983">
        <v>27.882000000000001</v>
      </c>
    </row>
    <row r="1984" spans="1:10" hidden="1" x14ac:dyDescent="0.25">
      <c r="A1984">
        <v>2310030282</v>
      </c>
      <c r="B1984">
        <v>110</v>
      </c>
      <c r="C1984" t="s">
        <v>5884</v>
      </c>
      <c r="D1984" t="s">
        <v>89</v>
      </c>
      <c r="E1984">
        <v>906</v>
      </c>
      <c r="F1984" t="s">
        <v>6666</v>
      </c>
      <c r="G1984">
        <v>2410210003</v>
      </c>
      <c r="H1984" t="s">
        <v>95</v>
      </c>
      <c r="I1984" t="s">
        <v>89</v>
      </c>
      <c r="J1984">
        <v>2.786</v>
      </c>
    </row>
    <row r="1985" spans="1:10" hidden="1" x14ac:dyDescent="0.25">
      <c r="A1985">
        <v>2310030282</v>
      </c>
      <c r="B1985">
        <v>120</v>
      </c>
      <c r="C1985" t="s">
        <v>5884</v>
      </c>
      <c r="D1985" t="s">
        <v>89</v>
      </c>
      <c r="E1985">
        <v>906</v>
      </c>
      <c r="F1985" t="s">
        <v>6666</v>
      </c>
      <c r="G1985">
        <v>2430810004</v>
      </c>
      <c r="H1985" t="s">
        <v>3630</v>
      </c>
      <c r="I1985" t="s">
        <v>89</v>
      </c>
      <c r="J1985">
        <v>8.9999999999999993E-3</v>
      </c>
    </row>
    <row r="1986" spans="1:10" hidden="1" x14ac:dyDescent="0.25">
      <c r="A1986">
        <v>2310030282</v>
      </c>
      <c r="B1986">
        <v>130</v>
      </c>
      <c r="C1986" t="s">
        <v>5884</v>
      </c>
      <c r="D1986" t="s">
        <v>89</v>
      </c>
      <c r="E1986">
        <v>906</v>
      </c>
      <c r="F1986" t="s">
        <v>6666</v>
      </c>
      <c r="G1986">
        <v>2430870004</v>
      </c>
      <c r="H1986" t="s">
        <v>3650</v>
      </c>
      <c r="I1986" t="s">
        <v>89</v>
      </c>
      <c r="J1986">
        <v>0.27500000000000002</v>
      </c>
    </row>
    <row r="1987" spans="1:10" hidden="1" x14ac:dyDescent="0.25">
      <c r="A1987">
        <v>2310030283</v>
      </c>
      <c r="B1987">
        <v>10</v>
      </c>
      <c r="C1987" t="s">
        <v>5901</v>
      </c>
      <c r="D1987" t="s">
        <v>89</v>
      </c>
      <c r="E1987">
        <v>906</v>
      </c>
      <c r="F1987" t="s">
        <v>6666</v>
      </c>
      <c r="G1987">
        <v>2410220004</v>
      </c>
      <c r="H1987" t="s">
        <v>3314</v>
      </c>
      <c r="I1987" t="s">
        <v>89</v>
      </c>
      <c r="J1987">
        <v>0.27500000000000002</v>
      </c>
    </row>
    <row r="1988" spans="1:10" hidden="1" x14ac:dyDescent="0.25">
      <c r="A1988">
        <v>2310030283</v>
      </c>
      <c r="B1988">
        <v>20</v>
      </c>
      <c r="C1988" t="s">
        <v>5901</v>
      </c>
      <c r="D1988" t="s">
        <v>89</v>
      </c>
      <c r="E1988">
        <v>906</v>
      </c>
      <c r="F1988" t="s">
        <v>6666</v>
      </c>
      <c r="G1988">
        <v>2430850012</v>
      </c>
      <c r="H1988" t="s">
        <v>3638</v>
      </c>
      <c r="I1988" t="s">
        <v>89</v>
      </c>
      <c r="J1988">
        <v>1.042</v>
      </c>
    </row>
    <row r="1989" spans="1:10" hidden="1" x14ac:dyDescent="0.25">
      <c r="A1989">
        <v>2310030283</v>
      </c>
      <c r="B1989">
        <v>30</v>
      </c>
      <c r="C1989" t="s">
        <v>5901</v>
      </c>
      <c r="D1989" t="s">
        <v>89</v>
      </c>
      <c r="E1989">
        <v>906</v>
      </c>
      <c r="F1989" t="s">
        <v>6666</v>
      </c>
      <c r="G1989">
        <v>2430850013</v>
      </c>
      <c r="H1989" t="s">
        <v>3639</v>
      </c>
      <c r="I1989" t="s">
        <v>89</v>
      </c>
      <c r="J1989">
        <v>2.786</v>
      </c>
    </row>
    <row r="1990" spans="1:10" hidden="1" x14ac:dyDescent="0.25">
      <c r="A1990">
        <v>2310030283</v>
      </c>
      <c r="B1990">
        <v>40</v>
      </c>
      <c r="C1990" t="s">
        <v>5901</v>
      </c>
      <c r="D1990" t="s">
        <v>89</v>
      </c>
      <c r="E1990">
        <v>906</v>
      </c>
      <c r="F1990" t="s">
        <v>6666</v>
      </c>
      <c r="G1990">
        <v>2410210019</v>
      </c>
      <c r="H1990" t="s">
        <v>113</v>
      </c>
      <c r="I1990" t="s">
        <v>89</v>
      </c>
      <c r="J1990">
        <v>4.1790000000000003</v>
      </c>
    </row>
    <row r="1991" spans="1:10" hidden="1" x14ac:dyDescent="0.25">
      <c r="A1991">
        <v>2310030283</v>
      </c>
      <c r="B1991">
        <v>50</v>
      </c>
      <c r="C1991" t="s">
        <v>5901</v>
      </c>
      <c r="D1991" t="s">
        <v>89</v>
      </c>
      <c r="E1991">
        <v>906</v>
      </c>
      <c r="F1991" t="s">
        <v>6666</v>
      </c>
      <c r="G1991">
        <v>2430880022</v>
      </c>
      <c r="H1991" t="s">
        <v>115</v>
      </c>
      <c r="I1991" t="s">
        <v>89</v>
      </c>
      <c r="J1991">
        <v>5.5720000000000001</v>
      </c>
    </row>
    <row r="1992" spans="1:10" hidden="1" x14ac:dyDescent="0.25">
      <c r="A1992">
        <v>2310030283</v>
      </c>
      <c r="B1992">
        <v>60</v>
      </c>
      <c r="C1992" t="s">
        <v>5901</v>
      </c>
      <c r="D1992" t="s">
        <v>89</v>
      </c>
      <c r="E1992">
        <v>906</v>
      </c>
      <c r="F1992" t="s">
        <v>6666</v>
      </c>
      <c r="G1992">
        <v>2430530010</v>
      </c>
      <c r="H1992" t="s">
        <v>3577</v>
      </c>
      <c r="I1992" t="s">
        <v>89</v>
      </c>
      <c r="J1992">
        <v>278.76600000000002</v>
      </c>
    </row>
    <row r="1993" spans="1:10" hidden="1" x14ac:dyDescent="0.25">
      <c r="A1993">
        <v>2310030283</v>
      </c>
      <c r="B1993">
        <v>70</v>
      </c>
      <c r="C1993" t="s">
        <v>5901</v>
      </c>
      <c r="D1993" t="s">
        <v>89</v>
      </c>
      <c r="E1993">
        <v>906</v>
      </c>
      <c r="F1993" t="s">
        <v>6666</v>
      </c>
      <c r="G1993">
        <v>2430620001</v>
      </c>
      <c r="H1993" t="s">
        <v>3590</v>
      </c>
      <c r="I1993" t="s">
        <v>89</v>
      </c>
      <c r="J1993">
        <v>16.727</v>
      </c>
    </row>
    <row r="1994" spans="1:10" hidden="1" x14ac:dyDescent="0.25">
      <c r="A1994">
        <v>2310030283</v>
      </c>
      <c r="B1994">
        <v>80</v>
      </c>
      <c r="C1994" t="s">
        <v>5901</v>
      </c>
      <c r="D1994" t="s">
        <v>89</v>
      </c>
      <c r="E1994">
        <v>906</v>
      </c>
      <c r="F1994" t="s">
        <v>6666</v>
      </c>
      <c r="G1994">
        <v>2430450001</v>
      </c>
      <c r="H1994" t="s">
        <v>93</v>
      </c>
      <c r="I1994" t="s">
        <v>89</v>
      </c>
      <c r="J1994">
        <v>2.786</v>
      </c>
    </row>
    <row r="1995" spans="1:10" hidden="1" x14ac:dyDescent="0.25">
      <c r="A1995">
        <v>2310030283</v>
      </c>
      <c r="B1995">
        <v>90</v>
      </c>
      <c r="C1995" t="s">
        <v>5901</v>
      </c>
      <c r="D1995" t="s">
        <v>89</v>
      </c>
      <c r="E1995">
        <v>906</v>
      </c>
      <c r="F1995" t="s">
        <v>6666</v>
      </c>
      <c r="G1995">
        <v>2430390013</v>
      </c>
      <c r="H1995" t="s">
        <v>3567</v>
      </c>
      <c r="I1995" t="s">
        <v>89</v>
      </c>
      <c r="J1995">
        <v>9.9510000000000005</v>
      </c>
    </row>
    <row r="1996" spans="1:10" hidden="1" x14ac:dyDescent="0.25">
      <c r="A1996">
        <v>2310030283</v>
      </c>
      <c r="B1996">
        <v>100</v>
      </c>
      <c r="C1996" t="s">
        <v>5901</v>
      </c>
      <c r="D1996" t="s">
        <v>89</v>
      </c>
      <c r="E1996">
        <v>906</v>
      </c>
      <c r="F1996" t="s">
        <v>6666</v>
      </c>
      <c r="G1996">
        <v>2310030273</v>
      </c>
      <c r="H1996" t="s">
        <v>2157</v>
      </c>
      <c r="I1996" t="s">
        <v>89</v>
      </c>
      <c r="J1996">
        <v>13.941000000000001</v>
      </c>
    </row>
    <row r="1997" spans="1:10" hidden="1" x14ac:dyDescent="0.25">
      <c r="A1997">
        <v>2310030283</v>
      </c>
      <c r="B1997">
        <v>110</v>
      </c>
      <c r="C1997" t="s">
        <v>5901</v>
      </c>
      <c r="D1997" t="s">
        <v>89</v>
      </c>
      <c r="E1997">
        <v>906</v>
      </c>
      <c r="F1997" t="s">
        <v>6666</v>
      </c>
      <c r="G1997">
        <v>2430600005</v>
      </c>
      <c r="H1997" t="s">
        <v>3587</v>
      </c>
      <c r="I1997" t="s">
        <v>89</v>
      </c>
      <c r="J1997">
        <v>0.14199999999999999</v>
      </c>
    </row>
    <row r="1998" spans="1:10" hidden="1" x14ac:dyDescent="0.25">
      <c r="A1998">
        <v>2310030283</v>
      </c>
      <c r="B1998">
        <v>120</v>
      </c>
      <c r="C1998" t="s">
        <v>5901</v>
      </c>
      <c r="D1998" t="s">
        <v>89</v>
      </c>
      <c r="E1998">
        <v>906</v>
      </c>
      <c r="F1998" t="s">
        <v>6666</v>
      </c>
      <c r="G1998">
        <v>2410210003</v>
      </c>
      <c r="H1998" t="s">
        <v>95</v>
      </c>
      <c r="I1998" t="s">
        <v>89</v>
      </c>
      <c r="J1998">
        <v>2.786</v>
      </c>
    </row>
    <row r="1999" spans="1:10" hidden="1" x14ac:dyDescent="0.25">
      <c r="A1999">
        <v>2310030283</v>
      </c>
      <c r="B1999">
        <v>130</v>
      </c>
      <c r="C1999" t="s">
        <v>5901</v>
      </c>
      <c r="D1999" t="s">
        <v>89</v>
      </c>
      <c r="E1999">
        <v>906</v>
      </c>
      <c r="F1999" t="s">
        <v>6666</v>
      </c>
      <c r="G1999">
        <v>2430810004</v>
      </c>
      <c r="H1999" t="s">
        <v>3630</v>
      </c>
      <c r="I1999" t="s">
        <v>89</v>
      </c>
      <c r="J1999">
        <v>8.9999999999999993E-3</v>
      </c>
    </row>
    <row r="2000" spans="1:10" hidden="1" x14ac:dyDescent="0.25">
      <c r="A2000">
        <v>2310030283</v>
      </c>
      <c r="B2000">
        <v>140</v>
      </c>
      <c r="C2000" t="s">
        <v>5901</v>
      </c>
      <c r="D2000" t="s">
        <v>89</v>
      </c>
      <c r="E2000">
        <v>906</v>
      </c>
      <c r="F2000" t="s">
        <v>6666</v>
      </c>
      <c r="G2000">
        <v>2430870004</v>
      </c>
      <c r="H2000" t="s">
        <v>3650</v>
      </c>
      <c r="I2000" t="s">
        <v>89</v>
      </c>
      <c r="J2000">
        <v>0.27500000000000002</v>
      </c>
    </row>
    <row r="2001" spans="1:10" hidden="1" x14ac:dyDescent="0.25">
      <c r="A2001">
        <v>2310030284</v>
      </c>
      <c r="B2001">
        <v>10</v>
      </c>
      <c r="C2001" t="s">
        <v>5910</v>
      </c>
      <c r="D2001" t="s">
        <v>89</v>
      </c>
      <c r="E2001">
        <v>906</v>
      </c>
      <c r="F2001" t="s">
        <v>6666</v>
      </c>
      <c r="G2001">
        <v>2410220004</v>
      </c>
      <c r="H2001" t="s">
        <v>3314</v>
      </c>
      <c r="I2001" t="s">
        <v>89</v>
      </c>
      <c r="J2001">
        <v>0.27500000000000002</v>
      </c>
    </row>
    <row r="2002" spans="1:10" hidden="1" x14ac:dyDescent="0.25">
      <c r="A2002">
        <v>2310030284</v>
      </c>
      <c r="B2002">
        <v>20</v>
      </c>
      <c r="C2002" t="s">
        <v>5910</v>
      </c>
      <c r="D2002" t="s">
        <v>89</v>
      </c>
      <c r="E2002">
        <v>906</v>
      </c>
      <c r="F2002" t="s">
        <v>6666</v>
      </c>
      <c r="G2002">
        <v>2430850012</v>
      </c>
      <c r="H2002" t="s">
        <v>3638</v>
      </c>
      <c r="I2002" t="s">
        <v>89</v>
      </c>
      <c r="J2002">
        <v>1.042</v>
      </c>
    </row>
    <row r="2003" spans="1:10" hidden="1" x14ac:dyDescent="0.25">
      <c r="A2003">
        <v>2310030284</v>
      </c>
      <c r="B2003">
        <v>30</v>
      </c>
      <c r="C2003" t="s">
        <v>5910</v>
      </c>
      <c r="D2003" t="s">
        <v>89</v>
      </c>
      <c r="E2003">
        <v>906</v>
      </c>
      <c r="F2003" t="s">
        <v>6666</v>
      </c>
      <c r="G2003">
        <v>2430850013</v>
      </c>
      <c r="H2003" t="s">
        <v>3639</v>
      </c>
      <c r="I2003" t="s">
        <v>89</v>
      </c>
      <c r="J2003">
        <v>2.786</v>
      </c>
    </row>
    <row r="2004" spans="1:10" hidden="1" x14ac:dyDescent="0.25">
      <c r="A2004">
        <v>2310030284</v>
      </c>
      <c r="B2004">
        <v>40</v>
      </c>
      <c r="C2004" t="s">
        <v>5910</v>
      </c>
      <c r="D2004" t="s">
        <v>89</v>
      </c>
      <c r="E2004">
        <v>906</v>
      </c>
      <c r="F2004" t="s">
        <v>6666</v>
      </c>
      <c r="G2004">
        <v>2410210019</v>
      </c>
      <c r="H2004" t="s">
        <v>113</v>
      </c>
      <c r="I2004" t="s">
        <v>89</v>
      </c>
      <c r="J2004">
        <v>4.1790000000000003</v>
      </c>
    </row>
    <row r="2005" spans="1:10" hidden="1" x14ac:dyDescent="0.25">
      <c r="A2005">
        <v>2310030284</v>
      </c>
      <c r="B2005">
        <v>50</v>
      </c>
      <c r="C2005" t="s">
        <v>5910</v>
      </c>
      <c r="D2005" t="s">
        <v>89</v>
      </c>
      <c r="E2005">
        <v>906</v>
      </c>
      <c r="F2005" t="s">
        <v>6666</v>
      </c>
      <c r="G2005">
        <v>2430880022</v>
      </c>
      <c r="H2005" t="s">
        <v>115</v>
      </c>
      <c r="I2005" t="s">
        <v>89</v>
      </c>
      <c r="J2005">
        <v>6.0720000000000001</v>
      </c>
    </row>
    <row r="2006" spans="1:10" hidden="1" x14ac:dyDescent="0.25">
      <c r="A2006">
        <v>2310030284</v>
      </c>
      <c r="B2006">
        <v>60</v>
      </c>
      <c r="C2006" t="s">
        <v>5910</v>
      </c>
      <c r="D2006" t="s">
        <v>89</v>
      </c>
      <c r="E2006">
        <v>906</v>
      </c>
      <c r="F2006" t="s">
        <v>6666</v>
      </c>
      <c r="G2006">
        <v>2430530010</v>
      </c>
      <c r="H2006" t="s">
        <v>3577</v>
      </c>
      <c r="I2006" t="s">
        <v>89</v>
      </c>
      <c r="J2006">
        <v>278.76600000000002</v>
      </c>
    </row>
    <row r="2007" spans="1:10" hidden="1" x14ac:dyDescent="0.25">
      <c r="A2007">
        <v>2310030284</v>
      </c>
      <c r="B2007">
        <v>70</v>
      </c>
      <c r="C2007" t="s">
        <v>5910</v>
      </c>
      <c r="D2007" t="s">
        <v>89</v>
      </c>
      <c r="E2007">
        <v>906</v>
      </c>
      <c r="F2007" t="s">
        <v>6666</v>
      </c>
      <c r="G2007">
        <v>2430580001</v>
      </c>
      <c r="H2007" t="s">
        <v>3584</v>
      </c>
      <c r="I2007" t="s">
        <v>89</v>
      </c>
      <c r="J2007">
        <v>26.763000000000002</v>
      </c>
    </row>
    <row r="2008" spans="1:10" hidden="1" x14ac:dyDescent="0.25">
      <c r="A2008">
        <v>2310030284</v>
      </c>
      <c r="B2008">
        <v>80</v>
      </c>
      <c r="C2008" t="s">
        <v>5910</v>
      </c>
      <c r="D2008" t="s">
        <v>89</v>
      </c>
      <c r="E2008">
        <v>906</v>
      </c>
      <c r="F2008" t="s">
        <v>6666</v>
      </c>
      <c r="G2008">
        <v>2430450001</v>
      </c>
      <c r="H2008" t="s">
        <v>93</v>
      </c>
      <c r="I2008" t="s">
        <v>89</v>
      </c>
      <c r="J2008">
        <v>2.786</v>
      </c>
    </row>
    <row r="2009" spans="1:10" hidden="1" x14ac:dyDescent="0.25">
      <c r="A2009">
        <v>2310030284</v>
      </c>
      <c r="B2009">
        <v>90</v>
      </c>
      <c r="C2009" t="s">
        <v>5910</v>
      </c>
      <c r="D2009" t="s">
        <v>89</v>
      </c>
      <c r="E2009">
        <v>906</v>
      </c>
      <c r="F2009" t="s">
        <v>6666</v>
      </c>
      <c r="G2009">
        <v>2430390013</v>
      </c>
      <c r="H2009" t="s">
        <v>3567</v>
      </c>
      <c r="I2009" t="s">
        <v>89</v>
      </c>
      <c r="J2009">
        <v>9.1090000000000018</v>
      </c>
    </row>
    <row r="2010" spans="1:10" hidden="1" x14ac:dyDescent="0.25">
      <c r="A2010">
        <v>2310030284</v>
      </c>
      <c r="B2010">
        <v>100</v>
      </c>
      <c r="C2010" t="s">
        <v>5910</v>
      </c>
      <c r="D2010" t="s">
        <v>89</v>
      </c>
      <c r="E2010">
        <v>906</v>
      </c>
      <c r="F2010" t="s">
        <v>6666</v>
      </c>
      <c r="G2010">
        <v>2310030273</v>
      </c>
      <c r="H2010" t="s">
        <v>2157</v>
      </c>
      <c r="I2010" t="s">
        <v>89</v>
      </c>
      <c r="J2010">
        <v>13.941000000000001</v>
      </c>
    </row>
    <row r="2011" spans="1:10" hidden="1" x14ac:dyDescent="0.25">
      <c r="A2011">
        <v>2310030284</v>
      </c>
      <c r="B2011">
        <v>110</v>
      </c>
      <c r="C2011" t="s">
        <v>5910</v>
      </c>
      <c r="D2011" t="s">
        <v>89</v>
      </c>
      <c r="E2011">
        <v>906</v>
      </c>
      <c r="F2011" t="s">
        <v>6666</v>
      </c>
      <c r="G2011">
        <v>2410210003</v>
      </c>
      <c r="H2011" t="s">
        <v>95</v>
      </c>
      <c r="I2011" t="s">
        <v>89</v>
      </c>
      <c r="J2011">
        <v>2.786</v>
      </c>
    </row>
    <row r="2012" spans="1:10" hidden="1" x14ac:dyDescent="0.25">
      <c r="A2012">
        <v>2310030284</v>
      </c>
      <c r="B2012">
        <v>120</v>
      </c>
      <c r="C2012" t="s">
        <v>5910</v>
      </c>
      <c r="D2012" t="s">
        <v>89</v>
      </c>
      <c r="E2012">
        <v>906</v>
      </c>
      <c r="F2012" t="s">
        <v>6666</v>
      </c>
      <c r="G2012">
        <v>2430810004</v>
      </c>
      <c r="H2012" t="s">
        <v>3630</v>
      </c>
      <c r="I2012" t="s">
        <v>89</v>
      </c>
      <c r="J2012">
        <v>8.9999999999999993E-3</v>
      </c>
    </row>
    <row r="2013" spans="1:10" hidden="1" x14ac:dyDescent="0.25">
      <c r="A2013">
        <v>2310030284</v>
      </c>
      <c r="B2013">
        <v>130</v>
      </c>
      <c r="C2013" t="s">
        <v>5910</v>
      </c>
      <c r="D2013" t="s">
        <v>89</v>
      </c>
      <c r="E2013">
        <v>906</v>
      </c>
      <c r="F2013" t="s">
        <v>6666</v>
      </c>
      <c r="G2013">
        <v>2430870004</v>
      </c>
      <c r="H2013" t="s">
        <v>3650</v>
      </c>
      <c r="I2013" t="s">
        <v>89</v>
      </c>
      <c r="J2013">
        <v>0.27500000000000002</v>
      </c>
    </row>
    <row r="2014" spans="1:10" hidden="1" x14ac:dyDescent="0.25">
      <c r="A2014">
        <v>2310030285</v>
      </c>
      <c r="B2014">
        <v>10</v>
      </c>
      <c r="C2014" t="s">
        <v>6454</v>
      </c>
      <c r="D2014" t="s">
        <v>89</v>
      </c>
      <c r="E2014">
        <v>906</v>
      </c>
      <c r="F2014" t="s">
        <v>6666</v>
      </c>
      <c r="G2014">
        <v>2410220004</v>
      </c>
      <c r="H2014" t="s">
        <v>3314</v>
      </c>
      <c r="I2014" t="s">
        <v>89</v>
      </c>
      <c r="J2014">
        <v>0.27500000000000002</v>
      </c>
    </row>
    <row r="2015" spans="1:10" hidden="1" x14ac:dyDescent="0.25">
      <c r="A2015">
        <v>2310030285</v>
      </c>
      <c r="B2015">
        <v>20</v>
      </c>
      <c r="C2015" t="s">
        <v>6454</v>
      </c>
      <c r="D2015" t="s">
        <v>89</v>
      </c>
      <c r="E2015">
        <v>906</v>
      </c>
      <c r="F2015" t="s">
        <v>6666</v>
      </c>
      <c r="G2015">
        <v>2430850012</v>
      </c>
      <c r="H2015" t="s">
        <v>3638</v>
      </c>
      <c r="I2015" t="s">
        <v>89</v>
      </c>
      <c r="J2015">
        <v>1.042</v>
      </c>
    </row>
    <row r="2016" spans="1:10" hidden="1" x14ac:dyDescent="0.25">
      <c r="A2016">
        <v>2310030285</v>
      </c>
      <c r="B2016">
        <v>30</v>
      </c>
      <c r="C2016" t="s">
        <v>6454</v>
      </c>
      <c r="D2016" t="s">
        <v>89</v>
      </c>
      <c r="E2016">
        <v>906</v>
      </c>
      <c r="F2016" t="s">
        <v>6666</v>
      </c>
      <c r="G2016">
        <v>2430850013</v>
      </c>
      <c r="H2016" t="s">
        <v>3639</v>
      </c>
      <c r="I2016" t="s">
        <v>89</v>
      </c>
      <c r="J2016">
        <v>2.786</v>
      </c>
    </row>
    <row r="2017" spans="1:10" hidden="1" x14ac:dyDescent="0.25">
      <c r="A2017">
        <v>2310030285</v>
      </c>
      <c r="B2017">
        <v>40</v>
      </c>
      <c r="C2017" t="s">
        <v>6454</v>
      </c>
      <c r="D2017" t="s">
        <v>89</v>
      </c>
      <c r="E2017">
        <v>906</v>
      </c>
      <c r="F2017" t="s">
        <v>6666</v>
      </c>
      <c r="G2017">
        <v>2410210019</v>
      </c>
      <c r="H2017" t="s">
        <v>113</v>
      </c>
      <c r="I2017" t="s">
        <v>89</v>
      </c>
      <c r="J2017">
        <v>4.8810000000000002</v>
      </c>
    </row>
    <row r="2018" spans="1:10" hidden="1" x14ac:dyDescent="0.25">
      <c r="A2018">
        <v>2310030285</v>
      </c>
      <c r="B2018">
        <v>50</v>
      </c>
      <c r="C2018" t="s">
        <v>6454</v>
      </c>
      <c r="D2018" t="s">
        <v>89</v>
      </c>
      <c r="E2018">
        <v>906</v>
      </c>
      <c r="F2018" t="s">
        <v>6666</v>
      </c>
      <c r="G2018">
        <v>2430880022</v>
      </c>
      <c r="H2018" t="s">
        <v>115</v>
      </c>
      <c r="I2018" t="s">
        <v>89</v>
      </c>
      <c r="J2018">
        <v>5.5720000000000001</v>
      </c>
    </row>
    <row r="2019" spans="1:10" hidden="1" x14ac:dyDescent="0.25">
      <c r="A2019">
        <v>2310030285</v>
      </c>
      <c r="B2019">
        <v>60</v>
      </c>
      <c r="C2019" t="s">
        <v>6454</v>
      </c>
      <c r="D2019" t="s">
        <v>89</v>
      </c>
      <c r="E2019">
        <v>906</v>
      </c>
      <c r="F2019" t="s">
        <v>6666</v>
      </c>
      <c r="G2019">
        <v>2430530010</v>
      </c>
      <c r="H2019" t="s">
        <v>3577</v>
      </c>
      <c r="I2019" t="s">
        <v>89</v>
      </c>
      <c r="J2019">
        <v>250.89400000000001</v>
      </c>
    </row>
    <row r="2020" spans="1:10" hidden="1" x14ac:dyDescent="0.25">
      <c r="A2020">
        <v>2310030285</v>
      </c>
      <c r="B2020">
        <v>70</v>
      </c>
      <c r="C2020" t="s">
        <v>6454</v>
      </c>
      <c r="D2020" t="s">
        <v>89</v>
      </c>
      <c r="E2020">
        <v>906</v>
      </c>
      <c r="F2020" t="s">
        <v>6666</v>
      </c>
      <c r="G2020">
        <v>2430580001</v>
      </c>
      <c r="H2020" t="s">
        <v>3584</v>
      </c>
      <c r="I2020" t="s">
        <v>89</v>
      </c>
      <c r="J2020">
        <v>4.5959999999999992</v>
      </c>
    </row>
    <row r="2021" spans="1:10" hidden="1" x14ac:dyDescent="0.25">
      <c r="A2021">
        <v>2310030285</v>
      </c>
      <c r="B2021">
        <v>80</v>
      </c>
      <c r="C2021" t="s">
        <v>6454</v>
      </c>
      <c r="D2021" t="s">
        <v>89</v>
      </c>
      <c r="E2021">
        <v>906</v>
      </c>
      <c r="F2021" t="s">
        <v>6666</v>
      </c>
      <c r="G2021">
        <v>2430600006</v>
      </c>
      <c r="H2021" t="s">
        <v>3588</v>
      </c>
      <c r="I2021" t="s">
        <v>89</v>
      </c>
      <c r="J2021">
        <v>3.762</v>
      </c>
    </row>
    <row r="2022" spans="1:10" hidden="1" x14ac:dyDescent="0.25">
      <c r="A2022">
        <v>2310030285</v>
      </c>
      <c r="B2022">
        <v>90</v>
      </c>
      <c r="C2022" t="s">
        <v>6454</v>
      </c>
      <c r="D2022" t="s">
        <v>89</v>
      </c>
      <c r="E2022">
        <v>906</v>
      </c>
      <c r="F2022" t="s">
        <v>6666</v>
      </c>
      <c r="G2022">
        <v>2430450001</v>
      </c>
      <c r="H2022" t="s">
        <v>93</v>
      </c>
      <c r="I2022" t="s">
        <v>89</v>
      </c>
      <c r="J2022">
        <v>6.9660000000000002</v>
      </c>
    </row>
    <row r="2023" spans="1:10" hidden="1" x14ac:dyDescent="0.25">
      <c r="A2023">
        <v>2310030285</v>
      </c>
      <c r="B2023">
        <v>100</v>
      </c>
      <c r="C2023" t="s">
        <v>6454</v>
      </c>
      <c r="D2023" t="s">
        <v>89</v>
      </c>
      <c r="E2023">
        <v>906</v>
      </c>
      <c r="F2023" t="s">
        <v>6666</v>
      </c>
      <c r="G2023">
        <v>2430390013</v>
      </c>
      <c r="H2023" t="s">
        <v>3567</v>
      </c>
      <c r="I2023" t="s">
        <v>89</v>
      </c>
      <c r="J2023">
        <v>9.7609999999999992</v>
      </c>
    </row>
    <row r="2024" spans="1:10" hidden="1" x14ac:dyDescent="0.25">
      <c r="A2024">
        <v>2310030285</v>
      </c>
      <c r="B2024">
        <v>110</v>
      </c>
      <c r="C2024" t="s">
        <v>6454</v>
      </c>
      <c r="D2024" t="s">
        <v>89</v>
      </c>
      <c r="E2024">
        <v>906</v>
      </c>
      <c r="F2024" t="s">
        <v>6666</v>
      </c>
      <c r="G2024">
        <v>2310030273</v>
      </c>
      <c r="H2024" t="s">
        <v>2157</v>
      </c>
      <c r="I2024" t="s">
        <v>89</v>
      </c>
      <c r="J2024">
        <v>27.881</v>
      </c>
    </row>
    <row r="2025" spans="1:10" hidden="1" x14ac:dyDescent="0.25">
      <c r="A2025">
        <v>2310030285</v>
      </c>
      <c r="B2025">
        <v>120</v>
      </c>
      <c r="C2025" t="s">
        <v>6454</v>
      </c>
      <c r="D2025" t="s">
        <v>89</v>
      </c>
      <c r="E2025">
        <v>906</v>
      </c>
      <c r="F2025" t="s">
        <v>6666</v>
      </c>
      <c r="G2025">
        <v>2430600005</v>
      </c>
      <c r="H2025" t="s">
        <v>3587</v>
      </c>
      <c r="I2025" t="s">
        <v>89</v>
      </c>
      <c r="J2025">
        <v>8.7279999999999998</v>
      </c>
    </row>
    <row r="2026" spans="1:10" hidden="1" x14ac:dyDescent="0.25">
      <c r="A2026">
        <v>2310030285</v>
      </c>
      <c r="B2026">
        <v>130</v>
      </c>
      <c r="C2026" t="s">
        <v>6454</v>
      </c>
      <c r="D2026" t="s">
        <v>89</v>
      </c>
      <c r="E2026">
        <v>906</v>
      </c>
      <c r="F2026" t="s">
        <v>6666</v>
      </c>
      <c r="G2026">
        <v>2430660006</v>
      </c>
      <c r="H2026" t="s">
        <v>3600</v>
      </c>
      <c r="I2026" t="s">
        <v>89</v>
      </c>
      <c r="J2026">
        <v>36.24</v>
      </c>
    </row>
    <row r="2027" spans="1:10" hidden="1" x14ac:dyDescent="0.25">
      <c r="A2027">
        <v>2310030285</v>
      </c>
      <c r="B2027">
        <v>140</v>
      </c>
      <c r="C2027" t="s">
        <v>6454</v>
      </c>
      <c r="D2027" t="s">
        <v>89</v>
      </c>
      <c r="E2027">
        <v>906</v>
      </c>
      <c r="F2027" t="s">
        <v>6666</v>
      </c>
      <c r="G2027">
        <v>2410210003</v>
      </c>
      <c r="H2027" t="s">
        <v>95</v>
      </c>
      <c r="I2027" t="s">
        <v>89</v>
      </c>
      <c r="J2027">
        <v>2.786</v>
      </c>
    </row>
    <row r="2028" spans="1:10" hidden="1" x14ac:dyDescent="0.25">
      <c r="A2028">
        <v>2310030285</v>
      </c>
      <c r="B2028">
        <v>150</v>
      </c>
      <c r="C2028" t="s">
        <v>6454</v>
      </c>
      <c r="D2028" t="s">
        <v>89</v>
      </c>
      <c r="E2028">
        <v>906</v>
      </c>
      <c r="F2028" t="s">
        <v>6666</v>
      </c>
      <c r="G2028">
        <v>2430810004</v>
      </c>
      <c r="H2028" t="s">
        <v>3630</v>
      </c>
      <c r="I2028" t="s">
        <v>89</v>
      </c>
      <c r="J2028">
        <v>8.9999999999999993E-3</v>
      </c>
    </row>
    <row r="2029" spans="1:10" hidden="1" x14ac:dyDescent="0.25">
      <c r="A2029">
        <v>2310030285</v>
      </c>
      <c r="B2029">
        <v>160</v>
      </c>
      <c r="C2029" t="s">
        <v>6454</v>
      </c>
      <c r="D2029" t="s">
        <v>89</v>
      </c>
      <c r="E2029">
        <v>906</v>
      </c>
      <c r="F2029" t="s">
        <v>6666</v>
      </c>
      <c r="G2029">
        <v>2430870004</v>
      </c>
      <c r="H2029" t="s">
        <v>3650</v>
      </c>
      <c r="I2029" t="s">
        <v>89</v>
      </c>
      <c r="J2029">
        <v>0.27500000000000002</v>
      </c>
    </row>
    <row r="2030" spans="1:10" hidden="1" x14ac:dyDescent="0.25">
      <c r="A2030">
        <v>2310030286</v>
      </c>
      <c r="B2030">
        <v>10</v>
      </c>
      <c r="C2030" t="s">
        <v>5905</v>
      </c>
      <c r="D2030" t="s">
        <v>89</v>
      </c>
      <c r="E2030">
        <v>906</v>
      </c>
      <c r="F2030" t="s">
        <v>6666</v>
      </c>
      <c r="G2030">
        <v>2410220004</v>
      </c>
      <c r="H2030" t="s">
        <v>3314</v>
      </c>
      <c r="I2030" t="s">
        <v>89</v>
      </c>
      <c r="J2030">
        <v>0.27500000000000002</v>
      </c>
    </row>
    <row r="2031" spans="1:10" hidden="1" x14ac:dyDescent="0.25">
      <c r="A2031">
        <v>2310030286</v>
      </c>
      <c r="B2031">
        <v>20</v>
      </c>
      <c r="C2031" t="s">
        <v>5905</v>
      </c>
      <c r="D2031" t="s">
        <v>89</v>
      </c>
      <c r="E2031">
        <v>906</v>
      </c>
      <c r="F2031" t="s">
        <v>6666</v>
      </c>
      <c r="G2031">
        <v>2430850012</v>
      </c>
      <c r="H2031" t="s">
        <v>3638</v>
      </c>
      <c r="I2031" t="s">
        <v>89</v>
      </c>
      <c r="J2031">
        <v>1.042</v>
      </c>
    </row>
    <row r="2032" spans="1:10" hidden="1" x14ac:dyDescent="0.25">
      <c r="A2032">
        <v>2310030286</v>
      </c>
      <c r="B2032">
        <v>30</v>
      </c>
      <c r="C2032" t="s">
        <v>5905</v>
      </c>
      <c r="D2032" t="s">
        <v>89</v>
      </c>
      <c r="E2032">
        <v>906</v>
      </c>
      <c r="F2032" t="s">
        <v>6666</v>
      </c>
      <c r="G2032">
        <v>2430850013</v>
      </c>
      <c r="H2032" t="s">
        <v>3639</v>
      </c>
      <c r="I2032" t="s">
        <v>89</v>
      </c>
      <c r="J2032">
        <v>2.7850000000000001</v>
      </c>
    </row>
    <row r="2033" spans="1:10" hidden="1" x14ac:dyDescent="0.25">
      <c r="A2033">
        <v>2310030286</v>
      </c>
      <c r="B2033">
        <v>40</v>
      </c>
      <c r="C2033" t="s">
        <v>5905</v>
      </c>
      <c r="D2033" t="s">
        <v>89</v>
      </c>
      <c r="E2033">
        <v>906</v>
      </c>
      <c r="F2033" t="s">
        <v>6666</v>
      </c>
      <c r="G2033">
        <v>2410210019</v>
      </c>
      <c r="H2033" t="s">
        <v>113</v>
      </c>
      <c r="I2033" t="s">
        <v>89</v>
      </c>
      <c r="J2033">
        <v>4.1790000000000003</v>
      </c>
    </row>
    <row r="2034" spans="1:10" hidden="1" x14ac:dyDescent="0.25">
      <c r="A2034">
        <v>2310030286</v>
      </c>
      <c r="B2034">
        <v>50</v>
      </c>
      <c r="C2034" t="s">
        <v>5905</v>
      </c>
      <c r="D2034" t="s">
        <v>89</v>
      </c>
      <c r="E2034">
        <v>906</v>
      </c>
      <c r="F2034" t="s">
        <v>6666</v>
      </c>
      <c r="G2034">
        <v>2430880022</v>
      </c>
      <c r="H2034" t="s">
        <v>115</v>
      </c>
      <c r="I2034" t="s">
        <v>89</v>
      </c>
      <c r="J2034">
        <v>5.5720000000000001</v>
      </c>
    </row>
    <row r="2035" spans="1:10" hidden="1" x14ac:dyDescent="0.25">
      <c r="A2035">
        <v>2310030286</v>
      </c>
      <c r="B2035">
        <v>60</v>
      </c>
      <c r="C2035" t="s">
        <v>5905</v>
      </c>
      <c r="D2035" t="s">
        <v>89</v>
      </c>
      <c r="E2035">
        <v>906</v>
      </c>
      <c r="F2035" t="s">
        <v>6666</v>
      </c>
      <c r="G2035">
        <v>2430530010</v>
      </c>
      <c r="H2035" t="s">
        <v>3577</v>
      </c>
      <c r="I2035" t="s">
        <v>89</v>
      </c>
      <c r="J2035">
        <v>285.74099999999999</v>
      </c>
    </row>
    <row r="2036" spans="1:10" hidden="1" x14ac:dyDescent="0.25">
      <c r="A2036">
        <v>2310030286</v>
      </c>
      <c r="B2036">
        <v>70</v>
      </c>
      <c r="C2036" t="s">
        <v>5905</v>
      </c>
      <c r="D2036" t="s">
        <v>89</v>
      </c>
      <c r="E2036">
        <v>906</v>
      </c>
      <c r="F2036" t="s">
        <v>6666</v>
      </c>
      <c r="G2036">
        <v>2430620001</v>
      </c>
      <c r="H2036" t="s">
        <v>3590</v>
      </c>
      <c r="I2036" t="s">
        <v>89</v>
      </c>
      <c r="J2036">
        <v>4.1790000000000003</v>
      </c>
    </row>
    <row r="2037" spans="1:10" hidden="1" x14ac:dyDescent="0.25">
      <c r="A2037">
        <v>2310030286</v>
      </c>
      <c r="B2037">
        <v>80</v>
      </c>
      <c r="C2037" t="s">
        <v>5905</v>
      </c>
      <c r="D2037" t="s">
        <v>89</v>
      </c>
      <c r="E2037">
        <v>906</v>
      </c>
      <c r="F2037" t="s">
        <v>6666</v>
      </c>
      <c r="G2037">
        <v>2430680003</v>
      </c>
      <c r="H2037" t="s">
        <v>3603</v>
      </c>
      <c r="I2037" t="s">
        <v>89</v>
      </c>
      <c r="J2037">
        <v>0.14199999999999999</v>
      </c>
    </row>
    <row r="2038" spans="1:10" hidden="1" x14ac:dyDescent="0.25">
      <c r="A2038">
        <v>2310030286</v>
      </c>
      <c r="B2038">
        <v>90</v>
      </c>
      <c r="C2038" t="s">
        <v>5905</v>
      </c>
      <c r="D2038" t="s">
        <v>89</v>
      </c>
      <c r="E2038">
        <v>906</v>
      </c>
      <c r="F2038" t="s">
        <v>6666</v>
      </c>
      <c r="G2038">
        <v>2310030240</v>
      </c>
      <c r="H2038" t="s">
        <v>2152</v>
      </c>
      <c r="I2038" t="s">
        <v>89</v>
      </c>
      <c r="J2038">
        <v>18.12</v>
      </c>
    </row>
    <row r="2039" spans="1:10" hidden="1" x14ac:dyDescent="0.25">
      <c r="A2039">
        <v>2310030286</v>
      </c>
      <c r="B2039">
        <v>100</v>
      </c>
      <c r="C2039" t="s">
        <v>5905</v>
      </c>
      <c r="D2039" t="s">
        <v>89</v>
      </c>
      <c r="E2039">
        <v>906</v>
      </c>
      <c r="F2039" t="s">
        <v>6666</v>
      </c>
      <c r="G2039">
        <v>2430450001</v>
      </c>
      <c r="H2039" t="s">
        <v>93</v>
      </c>
      <c r="I2039" t="s">
        <v>89</v>
      </c>
      <c r="J2039">
        <v>2.786</v>
      </c>
    </row>
    <row r="2040" spans="1:10" hidden="1" x14ac:dyDescent="0.25">
      <c r="A2040">
        <v>2310030286</v>
      </c>
      <c r="B2040">
        <v>110</v>
      </c>
      <c r="C2040" t="s">
        <v>5905</v>
      </c>
      <c r="D2040" t="s">
        <v>89</v>
      </c>
      <c r="E2040">
        <v>906</v>
      </c>
      <c r="F2040" t="s">
        <v>6666</v>
      </c>
      <c r="G2040">
        <v>2430390013</v>
      </c>
      <c r="H2040" t="s">
        <v>3567</v>
      </c>
      <c r="I2040" t="s">
        <v>89</v>
      </c>
      <c r="J2040">
        <v>9.6669999999999998</v>
      </c>
    </row>
    <row r="2041" spans="1:10" hidden="1" x14ac:dyDescent="0.25">
      <c r="A2041">
        <v>2310030286</v>
      </c>
      <c r="B2041">
        <v>120</v>
      </c>
      <c r="C2041" t="s">
        <v>5905</v>
      </c>
      <c r="D2041" t="s">
        <v>89</v>
      </c>
      <c r="E2041">
        <v>906</v>
      </c>
      <c r="F2041" t="s">
        <v>6666</v>
      </c>
      <c r="G2041">
        <v>2310030273</v>
      </c>
      <c r="H2041" t="s">
        <v>2157</v>
      </c>
      <c r="I2041" t="s">
        <v>89</v>
      </c>
      <c r="J2041">
        <v>13.941000000000001</v>
      </c>
    </row>
    <row r="2042" spans="1:10" hidden="1" x14ac:dyDescent="0.25">
      <c r="A2042">
        <v>2310030286</v>
      </c>
      <c r="B2042">
        <v>130</v>
      </c>
      <c r="C2042" t="s">
        <v>5905</v>
      </c>
      <c r="D2042" t="s">
        <v>89</v>
      </c>
      <c r="E2042">
        <v>906</v>
      </c>
      <c r="F2042" t="s">
        <v>6666</v>
      </c>
      <c r="G2042">
        <v>2410210003</v>
      </c>
      <c r="H2042" t="s">
        <v>95</v>
      </c>
      <c r="I2042" t="s">
        <v>89</v>
      </c>
      <c r="J2042">
        <v>2.786</v>
      </c>
    </row>
    <row r="2043" spans="1:10" hidden="1" x14ac:dyDescent="0.25">
      <c r="A2043">
        <v>2310030286</v>
      </c>
      <c r="B2043">
        <v>140</v>
      </c>
      <c r="C2043" t="s">
        <v>5905</v>
      </c>
      <c r="D2043" t="s">
        <v>89</v>
      </c>
      <c r="E2043">
        <v>906</v>
      </c>
      <c r="F2043" t="s">
        <v>6666</v>
      </c>
      <c r="G2043">
        <v>2430810004</v>
      </c>
      <c r="H2043" t="s">
        <v>3630</v>
      </c>
      <c r="I2043" t="s">
        <v>89</v>
      </c>
      <c r="J2043">
        <v>8.9999999999999993E-3</v>
      </c>
    </row>
    <row r="2044" spans="1:10" hidden="1" x14ac:dyDescent="0.25">
      <c r="A2044">
        <v>2310030286</v>
      </c>
      <c r="B2044">
        <v>150</v>
      </c>
      <c r="C2044" t="s">
        <v>5905</v>
      </c>
      <c r="D2044" t="s">
        <v>89</v>
      </c>
      <c r="E2044">
        <v>906</v>
      </c>
      <c r="F2044" t="s">
        <v>6666</v>
      </c>
      <c r="G2044">
        <v>2430870004</v>
      </c>
      <c r="H2044" t="s">
        <v>3650</v>
      </c>
      <c r="I2044" t="s">
        <v>89</v>
      </c>
      <c r="J2044">
        <v>0.27500000000000002</v>
      </c>
    </row>
    <row r="2045" spans="1:10" hidden="1" x14ac:dyDescent="0.25">
      <c r="A2045">
        <v>2310030287</v>
      </c>
      <c r="B2045">
        <v>10</v>
      </c>
      <c r="C2045" t="s">
        <v>5921</v>
      </c>
      <c r="D2045" t="s">
        <v>89</v>
      </c>
      <c r="E2045">
        <v>956</v>
      </c>
      <c r="F2045" t="s">
        <v>6666</v>
      </c>
      <c r="G2045">
        <v>2410220004</v>
      </c>
      <c r="H2045" t="s">
        <v>3314</v>
      </c>
      <c r="I2045" t="s">
        <v>89</v>
      </c>
      <c r="J2045">
        <v>0.29099999999999998</v>
      </c>
    </row>
    <row r="2046" spans="1:10" hidden="1" x14ac:dyDescent="0.25">
      <c r="A2046">
        <v>2310030287</v>
      </c>
      <c r="B2046">
        <v>20</v>
      </c>
      <c r="C2046" t="s">
        <v>5921</v>
      </c>
      <c r="D2046" t="s">
        <v>89</v>
      </c>
      <c r="E2046">
        <v>956</v>
      </c>
      <c r="F2046" t="s">
        <v>6666</v>
      </c>
      <c r="G2046">
        <v>2430850012</v>
      </c>
      <c r="H2046" t="s">
        <v>3638</v>
      </c>
      <c r="I2046" t="s">
        <v>89</v>
      </c>
      <c r="J2046">
        <v>1.0660000000000001</v>
      </c>
    </row>
    <row r="2047" spans="1:10" hidden="1" x14ac:dyDescent="0.25">
      <c r="A2047">
        <v>2310030287</v>
      </c>
      <c r="B2047">
        <v>30</v>
      </c>
      <c r="C2047" t="s">
        <v>5921</v>
      </c>
      <c r="D2047" t="s">
        <v>89</v>
      </c>
      <c r="E2047">
        <v>956</v>
      </c>
      <c r="F2047" t="s">
        <v>6666</v>
      </c>
      <c r="G2047">
        <v>2430850013</v>
      </c>
      <c r="H2047" t="s">
        <v>3639</v>
      </c>
      <c r="I2047" t="s">
        <v>89</v>
      </c>
      <c r="J2047">
        <v>2.9359999999999999</v>
      </c>
    </row>
    <row r="2048" spans="1:10" hidden="1" x14ac:dyDescent="0.25">
      <c r="A2048">
        <v>2310030287</v>
      </c>
      <c r="B2048">
        <v>40</v>
      </c>
      <c r="C2048" t="s">
        <v>5921</v>
      </c>
      <c r="D2048" t="s">
        <v>89</v>
      </c>
      <c r="E2048">
        <v>956</v>
      </c>
      <c r="F2048" t="s">
        <v>6666</v>
      </c>
      <c r="G2048">
        <v>2410210019</v>
      </c>
      <c r="H2048" t="s">
        <v>113</v>
      </c>
      <c r="I2048" t="s">
        <v>89</v>
      </c>
      <c r="J2048">
        <v>4.4109999999999996</v>
      </c>
    </row>
    <row r="2049" spans="1:10" hidden="1" x14ac:dyDescent="0.25">
      <c r="A2049">
        <v>2310030287</v>
      </c>
      <c r="B2049">
        <v>50</v>
      </c>
      <c r="C2049" t="s">
        <v>5921</v>
      </c>
      <c r="D2049" t="s">
        <v>89</v>
      </c>
      <c r="E2049">
        <v>956</v>
      </c>
      <c r="F2049" t="s">
        <v>6666</v>
      </c>
      <c r="G2049">
        <v>2430880022</v>
      </c>
      <c r="H2049" t="s">
        <v>115</v>
      </c>
      <c r="I2049" t="s">
        <v>89</v>
      </c>
      <c r="J2049">
        <v>5.8849999999999998</v>
      </c>
    </row>
    <row r="2050" spans="1:10" hidden="1" x14ac:dyDescent="0.25">
      <c r="A2050">
        <v>2310030287</v>
      </c>
      <c r="B2050">
        <v>60</v>
      </c>
      <c r="C2050" t="s">
        <v>5921</v>
      </c>
      <c r="D2050" t="s">
        <v>89</v>
      </c>
      <c r="E2050">
        <v>956</v>
      </c>
      <c r="F2050" t="s">
        <v>6666</v>
      </c>
      <c r="G2050">
        <v>2430530010</v>
      </c>
      <c r="H2050" t="s">
        <v>3577</v>
      </c>
      <c r="I2050" t="s">
        <v>89</v>
      </c>
      <c r="J2050">
        <v>330.92399999999998</v>
      </c>
    </row>
    <row r="2051" spans="1:10" hidden="1" x14ac:dyDescent="0.25">
      <c r="A2051">
        <v>2310030287</v>
      </c>
      <c r="B2051">
        <v>70</v>
      </c>
      <c r="C2051" t="s">
        <v>5921</v>
      </c>
      <c r="D2051" t="s">
        <v>89</v>
      </c>
      <c r="E2051">
        <v>956</v>
      </c>
      <c r="F2051" t="s">
        <v>6666</v>
      </c>
      <c r="G2051">
        <v>2430520005</v>
      </c>
      <c r="H2051" t="s">
        <v>3574</v>
      </c>
      <c r="I2051" t="s">
        <v>89</v>
      </c>
      <c r="J2051">
        <v>41.177</v>
      </c>
    </row>
    <row r="2052" spans="1:10" hidden="1" x14ac:dyDescent="0.25">
      <c r="A2052">
        <v>2310030287</v>
      </c>
      <c r="B2052">
        <v>80</v>
      </c>
      <c r="C2052" t="s">
        <v>5921</v>
      </c>
      <c r="D2052" t="s">
        <v>89</v>
      </c>
      <c r="E2052">
        <v>956</v>
      </c>
      <c r="F2052" t="s">
        <v>6666</v>
      </c>
      <c r="G2052">
        <v>2430450001</v>
      </c>
      <c r="H2052" t="s">
        <v>93</v>
      </c>
      <c r="I2052" t="s">
        <v>89</v>
      </c>
      <c r="J2052">
        <v>2.9369999999999998</v>
      </c>
    </row>
    <row r="2053" spans="1:10" hidden="1" x14ac:dyDescent="0.25">
      <c r="A2053">
        <v>2310030287</v>
      </c>
      <c r="B2053">
        <v>90</v>
      </c>
      <c r="C2053" t="s">
        <v>5921</v>
      </c>
      <c r="D2053" t="s">
        <v>89</v>
      </c>
      <c r="E2053">
        <v>956</v>
      </c>
      <c r="F2053" t="s">
        <v>6666</v>
      </c>
      <c r="G2053">
        <v>2430390013</v>
      </c>
      <c r="H2053" t="s">
        <v>3567</v>
      </c>
      <c r="I2053" t="s">
        <v>89</v>
      </c>
      <c r="J2053">
        <v>9.1140000000000008</v>
      </c>
    </row>
    <row r="2054" spans="1:10" hidden="1" x14ac:dyDescent="0.25">
      <c r="A2054">
        <v>2310030287</v>
      </c>
      <c r="B2054">
        <v>100</v>
      </c>
      <c r="C2054" t="s">
        <v>5921</v>
      </c>
      <c r="D2054" t="s">
        <v>89</v>
      </c>
      <c r="E2054">
        <v>956</v>
      </c>
      <c r="F2054" t="s">
        <v>6666</v>
      </c>
      <c r="G2054">
        <v>2310030273</v>
      </c>
      <c r="H2054" t="s">
        <v>2157</v>
      </c>
      <c r="I2054" t="s">
        <v>89</v>
      </c>
      <c r="J2054">
        <v>14.709</v>
      </c>
    </row>
    <row r="2055" spans="1:10" hidden="1" x14ac:dyDescent="0.25">
      <c r="A2055">
        <v>2310030287</v>
      </c>
      <c r="B2055">
        <v>110</v>
      </c>
      <c r="C2055" t="s">
        <v>5921</v>
      </c>
      <c r="D2055" t="s">
        <v>89</v>
      </c>
      <c r="E2055">
        <v>956</v>
      </c>
      <c r="F2055" t="s">
        <v>6666</v>
      </c>
      <c r="G2055">
        <v>2430700001</v>
      </c>
      <c r="H2055" t="s">
        <v>3609</v>
      </c>
      <c r="I2055" t="s">
        <v>89</v>
      </c>
      <c r="J2055">
        <v>1.9E-2</v>
      </c>
    </row>
    <row r="2056" spans="1:10" hidden="1" x14ac:dyDescent="0.25">
      <c r="A2056">
        <v>2310030287</v>
      </c>
      <c r="B2056">
        <v>120</v>
      </c>
      <c r="C2056" t="s">
        <v>5921</v>
      </c>
      <c r="D2056" t="s">
        <v>89</v>
      </c>
      <c r="E2056">
        <v>956</v>
      </c>
      <c r="F2056" t="s">
        <v>6666</v>
      </c>
      <c r="G2056">
        <v>2410210003</v>
      </c>
      <c r="H2056" t="s">
        <v>95</v>
      </c>
      <c r="I2056" t="s">
        <v>89</v>
      </c>
      <c r="J2056">
        <v>2.9369999999999998</v>
      </c>
    </row>
    <row r="2057" spans="1:10" hidden="1" x14ac:dyDescent="0.25">
      <c r="A2057">
        <v>2310030287</v>
      </c>
      <c r="B2057">
        <v>130</v>
      </c>
      <c r="C2057" t="s">
        <v>5921</v>
      </c>
      <c r="D2057" t="s">
        <v>89</v>
      </c>
      <c r="E2057">
        <v>956</v>
      </c>
      <c r="F2057" t="s">
        <v>6666</v>
      </c>
      <c r="G2057">
        <v>2430810004</v>
      </c>
      <c r="H2057" t="s">
        <v>3630</v>
      </c>
      <c r="I2057" t="s">
        <v>89</v>
      </c>
      <c r="J2057">
        <v>8.9999999999999993E-3</v>
      </c>
    </row>
    <row r="2058" spans="1:10" hidden="1" x14ac:dyDescent="0.25">
      <c r="A2058">
        <v>2310030287</v>
      </c>
      <c r="B2058">
        <v>140</v>
      </c>
      <c r="C2058" t="s">
        <v>5921</v>
      </c>
      <c r="D2058" t="s">
        <v>89</v>
      </c>
      <c r="E2058">
        <v>956</v>
      </c>
      <c r="F2058" t="s">
        <v>6666</v>
      </c>
      <c r="G2058">
        <v>2430870004</v>
      </c>
      <c r="H2058" t="s">
        <v>3650</v>
      </c>
      <c r="I2058" t="s">
        <v>89</v>
      </c>
      <c r="J2058">
        <v>0.29099999999999998</v>
      </c>
    </row>
    <row r="2059" spans="1:10" hidden="1" x14ac:dyDescent="0.25">
      <c r="A2059">
        <v>2310030309</v>
      </c>
      <c r="B2059">
        <v>10</v>
      </c>
      <c r="C2059" t="s">
        <v>6455</v>
      </c>
      <c r="D2059" t="s">
        <v>89</v>
      </c>
      <c r="E2059">
        <v>450</v>
      </c>
      <c r="F2059" t="s">
        <v>6666</v>
      </c>
      <c r="G2059">
        <v>2410220004</v>
      </c>
      <c r="H2059" t="s">
        <v>3314</v>
      </c>
      <c r="I2059" t="s">
        <v>89</v>
      </c>
      <c r="J2059">
        <v>8.9943785134291104E-2</v>
      </c>
    </row>
    <row r="2060" spans="1:10" hidden="1" x14ac:dyDescent="0.25">
      <c r="A2060">
        <v>2310030309</v>
      </c>
      <c r="B2060">
        <v>20</v>
      </c>
      <c r="C2060" t="s">
        <v>6455</v>
      </c>
      <c r="D2060" t="s">
        <v>89</v>
      </c>
      <c r="E2060">
        <v>450</v>
      </c>
      <c r="F2060" t="s">
        <v>6666</v>
      </c>
      <c r="G2060">
        <v>2430850012</v>
      </c>
      <c r="H2060" t="s">
        <v>3638</v>
      </c>
      <c r="I2060" t="s">
        <v>89</v>
      </c>
      <c r="J2060">
        <v>0.44971892567145555</v>
      </c>
    </row>
    <row r="2061" spans="1:10" hidden="1" x14ac:dyDescent="0.25">
      <c r="A2061">
        <v>2310030309</v>
      </c>
      <c r="B2061">
        <v>30</v>
      </c>
      <c r="C2061" t="s">
        <v>6455</v>
      </c>
      <c r="D2061" t="s">
        <v>89</v>
      </c>
      <c r="E2061">
        <v>450</v>
      </c>
      <c r="F2061" t="s">
        <v>6666</v>
      </c>
      <c r="G2061">
        <v>2410210019</v>
      </c>
      <c r="H2061" t="s">
        <v>113</v>
      </c>
      <c r="I2061" t="s">
        <v>89</v>
      </c>
      <c r="J2061">
        <v>2.6926920674578398</v>
      </c>
    </row>
    <row r="2062" spans="1:10" hidden="1" x14ac:dyDescent="0.25">
      <c r="A2062">
        <v>2310030309</v>
      </c>
      <c r="B2062">
        <v>40</v>
      </c>
      <c r="C2062" t="s">
        <v>6455</v>
      </c>
      <c r="D2062" t="s">
        <v>89</v>
      </c>
      <c r="E2062">
        <v>450</v>
      </c>
      <c r="F2062" t="s">
        <v>6666</v>
      </c>
      <c r="G2062">
        <v>2410190010</v>
      </c>
      <c r="H2062" t="s">
        <v>6669</v>
      </c>
      <c r="I2062" t="s">
        <v>89</v>
      </c>
      <c r="J2062">
        <v>3.59</v>
      </c>
    </row>
    <row r="2063" spans="1:10" hidden="1" x14ac:dyDescent="0.25">
      <c r="A2063">
        <v>2310030309</v>
      </c>
      <c r="B2063">
        <v>50</v>
      </c>
      <c r="C2063" t="s">
        <v>6455</v>
      </c>
      <c r="D2063" t="s">
        <v>89</v>
      </c>
      <c r="E2063">
        <v>450</v>
      </c>
      <c r="F2063" t="s">
        <v>6666</v>
      </c>
      <c r="G2063">
        <v>2430880022</v>
      </c>
      <c r="H2063" t="s">
        <v>115</v>
      </c>
      <c r="I2063" t="s">
        <v>89</v>
      </c>
      <c r="J2063">
        <v>2.6926920674578398</v>
      </c>
    </row>
    <row r="2064" spans="1:10" hidden="1" x14ac:dyDescent="0.25">
      <c r="A2064">
        <v>2310030309</v>
      </c>
      <c r="B2064">
        <v>60</v>
      </c>
      <c r="C2064" t="s">
        <v>6455</v>
      </c>
      <c r="D2064" t="s">
        <v>89</v>
      </c>
      <c r="E2064">
        <v>450</v>
      </c>
      <c r="F2064" t="s">
        <v>6666</v>
      </c>
      <c r="G2064">
        <v>2430710001</v>
      </c>
      <c r="H2064" t="s">
        <v>3614</v>
      </c>
      <c r="I2064" t="s">
        <v>89</v>
      </c>
      <c r="J2064">
        <v>2.2429731417863845</v>
      </c>
    </row>
    <row r="2065" spans="1:10" hidden="1" x14ac:dyDescent="0.25">
      <c r="A2065">
        <v>2310030309</v>
      </c>
      <c r="B2065">
        <v>70</v>
      </c>
      <c r="C2065" t="s">
        <v>6455</v>
      </c>
      <c r="D2065" t="s">
        <v>89</v>
      </c>
      <c r="E2065">
        <v>450</v>
      </c>
      <c r="F2065" t="s">
        <v>6666</v>
      </c>
      <c r="G2065">
        <v>2430300005</v>
      </c>
      <c r="H2065" t="s">
        <v>3551</v>
      </c>
      <c r="I2065" t="s">
        <v>89</v>
      </c>
      <c r="J2065">
        <v>2.636477201748908</v>
      </c>
    </row>
    <row r="2066" spans="1:10" hidden="1" x14ac:dyDescent="0.25">
      <c r="A2066">
        <v>2310030309</v>
      </c>
      <c r="B2066">
        <v>80</v>
      </c>
      <c r="C2066" t="s">
        <v>6455</v>
      </c>
      <c r="D2066" t="s">
        <v>89</v>
      </c>
      <c r="E2066">
        <v>450</v>
      </c>
      <c r="F2066" t="s">
        <v>6666</v>
      </c>
      <c r="G2066">
        <v>2430450001</v>
      </c>
      <c r="H2066" t="s">
        <v>93</v>
      </c>
      <c r="I2066" t="s">
        <v>89</v>
      </c>
      <c r="J2066">
        <v>10.770768269831359</v>
      </c>
    </row>
    <row r="2067" spans="1:10" hidden="1" x14ac:dyDescent="0.25">
      <c r="A2067">
        <v>2310030309</v>
      </c>
      <c r="B2067">
        <v>90</v>
      </c>
      <c r="C2067" t="s">
        <v>6455</v>
      </c>
      <c r="D2067" t="s">
        <v>89</v>
      </c>
      <c r="E2067">
        <v>450</v>
      </c>
      <c r="F2067" t="s">
        <v>6666</v>
      </c>
      <c r="G2067">
        <v>2310030273</v>
      </c>
      <c r="H2067" t="s">
        <v>2157</v>
      </c>
      <c r="I2067" t="s">
        <v>89</v>
      </c>
      <c r="J2067">
        <v>17.949406620861968</v>
      </c>
    </row>
    <row r="2068" spans="1:10" hidden="1" x14ac:dyDescent="0.25">
      <c r="A2068">
        <v>2310030309</v>
      </c>
      <c r="B2068">
        <v>100</v>
      </c>
      <c r="C2068" t="s">
        <v>6455</v>
      </c>
      <c r="D2068" t="s">
        <v>89</v>
      </c>
      <c r="E2068">
        <v>450</v>
      </c>
      <c r="F2068" t="s">
        <v>6666</v>
      </c>
      <c r="G2068">
        <v>2410290474</v>
      </c>
      <c r="H2068" t="s">
        <v>3347</v>
      </c>
      <c r="I2068" t="s">
        <v>89</v>
      </c>
      <c r="J2068">
        <v>1.7932542161149287</v>
      </c>
    </row>
    <row r="2069" spans="1:10" hidden="1" x14ac:dyDescent="0.25">
      <c r="A2069">
        <v>2310030309</v>
      </c>
      <c r="B2069">
        <v>110</v>
      </c>
      <c r="C2069" t="s">
        <v>6455</v>
      </c>
      <c r="D2069" t="s">
        <v>89</v>
      </c>
      <c r="E2069">
        <v>450</v>
      </c>
      <c r="F2069" t="s">
        <v>6666</v>
      </c>
      <c r="G2069">
        <v>2410290792</v>
      </c>
      <c r="H2069" t="s">
        <v>3448</v>
      </c>
      <c r="I2069" t="s">
        <v>89</v>
      </c>
      <c r="J2069">
        <v>35.898813241723936</v>
      </c>
    </row>
    <row r="2070" spans="1:10" hidden="1" x14ac:dyDescent="0.25">
      <c r="A2070">
        <v>2310030309</v>
      </c>
      <c r="B2070">
        <v>120</v>
      </c>
      <c r="C2070" t="s">
        <v>6455</v>
      </c>
      <c r="D2070" t="s">
        <v>89</v>
      </c>
      <c r="E2070">
        <v>450</v>
      </c>
      <c r="F2070" t="s">
        <v>6666</v>
      </c>
      <c r="G2070">
        <v>2410210003</v>
      </c>
      <c r="H2070" t="s">
        <v>95</v>
      </c>
      <c r="I2070" t="s">
        <v>89</v>
      </c>
      <c r="J2070">
        <v>10.770768269831359</v>
      </c>
    </row>
    <row r="2071" spans="1:10" hidden="1" x14ac:dyDescent="0.25">
      <c r="A2071">
        <v>2310030309</v>
      </c>
      <c r="B2071">
        <v>130</v>
      </c>
      <c r="C2071" t="s">
        <v>6455</v>
      </c>
      <c r="D2071" t="s">
        <v>89</v>
      </c>
      <c r="E2071">
        <v>450</v>
      </c>
      <c r="F2071" t="s">
        <v>6666</v>
      </c>
      <c r="G2071">
        <v>2430810004</v>
      </c>
      <c r="H2071" t="s">
        <v>3630</v>
      </c>
      <c r="I2071" t="s">
        <v>89</v>
      </c>
      <c r="J2071">
        <v>7.1786383510306084</v>
      </c>
    </row>
    <row r="2072" spans="1:10" hidden="1" x14ac:dyDescent="0.25">
      <c r="A2072">
        <v>2310030310</v>
      </c>
      <c r="B2072">
        <v>10</v>
      </c>
      <c r="C2072" t="s">
        <v>2164</v>
      </c>
      <c r="D2072" t="s">
        <v>89</v>
      </c>
      <c r="E2072">
        <v>450</v>
      </c>
      <c r="F2072" t="s">
        <v>6666</v>
      </c>
      <c r="G2072">
        <v>2410220004</v>
      </c>
      <c r="H2072" t="s">
        <v>3314</v>
      </c>
      <c r="I2072" t="s">
        <v>89</v>
      </c>
      <c r="J2072">
        <v>9.0000000000000024E-2</v>
      </c>
    </row>
    <row r="2073" spans="1:10" hidden="1" x14ac:dyDescent="0.25">
      <c r="A2073">
        <v>2310030310</v>
      </c>
      <c r="B2073">
        <v>20</v>
      </c>
      <c r="C2073" t="s">
        <v>2164</v>
      </c>
      <c r="D2073" t="s">
        <v>89</v>
      </c>
      <c r="E2073">
        <v>450</v>
      </c>
      <c r="F2073" t="s">
        <v>6666</v>
      </c>
      <c r="G2073">
        <v>2430850012</v>
      </c>
      <c r="H2073" t="s">
        <v>3638</v>
      </c>
      <c r="I2073" t="s">
        <v>89</v>
      </c>
      <c r="J2073">
        <v>0.45000000000000012</v>
      </c>
    </row>
    <row r="2074" spans="1:10" hidden="1" x14ac:dyDescent="0.25">
      <c r="A2074">
        <v>2310030310</v>
      </c>
      <c r="B2074">
        <v>30</v>
      </c>
      <c r="C2074" t="s">
        <v>2164</v>
      </c>
      <c r="D2074" t="s">
        <v>89</v>
      </c>
      <c r="E2074">
        <v>450</v>
      </c>
      <c r="F2074" t="s">
        <v>6666</v>
      </c>
      <c r="G2074">
        <v>2410210019</v>
      </c>
      <c r="H2074" t="s">
        <v>113</v>
      </c>
      <c r="I2074" t="s">
        <v>89</v>
      </c>
      <c r="J2074">
        <v>2.6943750000000004</v>
      </c>
    </row>
    <row r="2075" spans="1:10" hidden="1" x14ac:dyDescent="0.25">
      <c r="A2075">
        <v>2310030310</v>
      </c>
      <c r="B2075">
        <v>40</v>
      </c>
      <c r="C2075" t="s">
        <v>2164</v>
      </c>
      <c r="D2075" t="s">
        <v>89</v>
      </c>
      <c r="E2075">
        <v>450</v>
      </c>
      <c r="F2075" t="s">
        <v>6666</v>
      </c>
      <c r="G2075">
        <v>2410190010</v>
      </c>
      <c r="H2075" t="s">
        <v>6669</v>
      </c>
      <c r="I2075" t="s">
        <v>89</v>
      </c>
      <c r="J2075">
        <v>3.72</v>
      </c>
    </row>
    <row r="2076" spans="1:10" hidden="1" x14ac:dyDescent="0.25">
      <c r="A2076">
        <v>2310030310</v>
      </c>
      <c r="B2076">
        <v>50</v>
      </c>
      <c r="C2076" t="s">
        <v>2164</v>
      </c>
      <c r="D2076" t="s">
        <v>89</v>
      </c>
      <c r="E2076">
        <v>450</v>
      </c>
      <c r="F2076" t="s">
        <v>6666</v>
      </c>
      <c r="G2076">
        <v>2430880022</v>
      </c>
      <c r="H2076" t="s">
        <v>115</v>
      </c>
      <c r="I2076" t="s">
        <v>89</v>
      </c>
      <c r="J2076">
        <v>2.6943750000000004</v>
      </c>
    </row>
    <row r="2077" spans="1:10" hidden="1" x14ac:dyDescent="0.25">
      <c r="A2077">
        <v>2310030310</v>
      </c>
      <c r="B2077">
        <v>60</v>
      </c>
      <c r="C2077" t="s">
        <v>2164</v>
      </c>
      <c r="D2077" t="s">
        <v>89</v>
      </c>
      <c r="E2077">
        <v>450</v>
      </c>
      <c r="F2077" t="s">
        <v>6666</v>
      </c>
      <c r="G2077">
        <v>2430760003</v>
      </c>
      <c r="H2077" t="s">
        <v>3624</v>
      </c>
      <c r="I2077" t="s">
        <v>89</v>
      </c>
      <c r="J2077">
        <v>1.2937500000000002</v>
      </c>
    </row>
    <row r="2078" spans="1:10" hidden="1" x14ac:dyDescent="0.25">
      <c r="A2078">
        <v>2310030310</v>
      </c>
      <c r="B2078">
        <v>70</v>
      </c>
      <c r="C2078" t="s">
        <v>2164</v>
      </c>
      <c r="D2078" t="s">
        <v>89</v>
      </c>
      <c r="E2078">
        <v>450</v>
      </c>
      <c r="F2078" t="s">
        <v>6666</v>
      </c>
      <c r="G2078">
        <v>2430300005</v>
      </c>
      <c r="H2078" t="s">
        <v>3551</v>
      </c>
      <c r="I2078" t="s">
        <v>89</v>
      </c>
      <c r="J2078">
        <v>2.6381250000000009</v>
      </c>
    </row>
    <row r="2079" spans="1:10" hidden="1" x14ac:dyDescent="0.25">
      <c r="A2079">
        <v>2310030310</v>
      </c>
      <c r="B2079">
        <v>80</v>
      </c>
      <c r="C2079" t="s">
        <v>2164</v>
      </c>
      <c r="D2079" t="s">
        <v>89</v>
      </c>
      <c r="E2079">
        <v>450</v>
      </c>
      <c r="F2079" t="s">
        <v>6666</v>
      </c>
      <c r="G2079">
        <v>2430450001</v>
      </c>
      <c r="H2079" t="s">
        <v>93</v>
      </c>
      <c r="I2079" t="s">
        <v>89</v>
      </c>
      <c r="J2079">
        <v>10.777500000000002</v>
      </c>
    </row>
    <row r="2080" spans="1:10" hidden="1" x14ac:dyDescent="0.25">
      <c r="A2080">
        <v>2310030310</v>
      </c>
      <c r="B2080">
        <v>90</v>
      </c>
      <c r="C2080" t="s">
        <v>2164</v>
      </c>
      <c r="D2080" t="s">
        <v>89</v>
      </c>
      <c r="E2080">
        <v>450</v>
      </c>
      <c r="F2080" t="s">
        <v>6666</v>
      </c>
      <c r="G2080">
        <v>2310030273</v>
      </c>
      <c r="H2080" t="s">
        <v>2157</v>
      </c>
      <c r="I2080" t="s">
        <v>89</v>
      </c>
      <c r="J2080">
        <v>17.960625000000004</v>
      </c>
    </row>
    <row r="2081" spans="1:10" hidden="1" x14ac:dyDescent="0.25">
      <c r="A2081">
        <v>2310030310</v>
      </c>
      <c r="B2081">
        <v>100</v>
      </c>
      <c r="C2081" t="s">
        <v>2164</v>
      </c>
      <c r="D2081" t="s">
        <v>89</v>
      </c>
      <c r="E2081">
        <v>450</v>
      </c>
      <c r="F2081" t="s">
        <v>6666</v>
      </c>
      <c r="G2081">
        <v>2410290474</v>
      </c>
      <c r="H2081" t="s">
        <v>3347</v>
      </c>
      <c r="I2081" t="s">
        <v>89</v>
      </c>
      <c r="J2081">
        <v>1.7943750000000003</v>
      </c>
    </row>
    <row r="2082" spans="1:10" hidden="1" x14ac:dyDescent="0.25">
      <c r="A2082">
        <v>2310030310</v>
      </c>
      <c r="B2082">
        <v>110</v>
      </c>
      <c r="C2082" t="s">
        <v>2164</v>
      </c>
      <c r="D2082" t="s">
        <v>89</v>
      </c>
      <c r="E2082">
        <v>450</v>
      </c>
      <c r="F2082" t="s">
        <v>6666</v>
      </c>
      <c r="G2082">
        <v>2410290792</v>
      </c>
      <c r="H2082" t="s">
        <v>3448</v>
      </c>
      <c r="I2082" t="s">
        <v>89</v>
      </c>
      <c r="J2082">
        <v>35.921250000000008</v>
      </c>
    </row>
    <row r="2083" spans="1:10" hidden="1" x14ac:dyDescent="0.25">
      <c r="A2083">
        <v>2310030310</v>
      </c>
      <c r="B2083">
        <v>120</v>
      </c>
      <c r="C2083" t="s">
        <v>2164</v>
      </c>
      <c r="D2083" t="s">
        <v>89</v>
      </c>
      <c r="E2083">
        <v>450</v>
      </c>
      <c r="F2083" t="s">
        <v>6666</v>
      </c>
      <c r="G2083">
        <v>2410210003</v>
      </c>
      <c r="H2083" t="s">
        <v>95</v>
      </c>
      <c r="I2083" t="s">
        <v>89</v>
      </c>
      <c r="J2083">
        <v>10.777500000000002</v>
      </c>
    </row>
    <row r="2084" spans="1:10" hidden="1" x14ac:dyDescent="0.25">
      <c r="A2084">
        <v>2310030310</v>
      </c>
      <c r="B2084">
        <v>130</v>
      </c>
      <c r="C2084" t="s">
        <v>2164</v>
      </c>
      <c r="D2084" t="s">
        <v>89</v>
      </c>
      <c r="E2084">
        <v>450</v>
      </c>
      <c r="F2084" t="s">
        <v>6666</v>
      </c>
      <c r="G2084">
        <v>2430810004</v>
      </c>
      <c r="H2084" t="s">
        <v>3630</v>
      </c>
      <c r="I2084" t="s">
        <v>89</v>
      </c>
      <c r="J2084">
        <v>7.1831250000000013</v>
      </c>
    </row>
    <row r="2085" spans="1:10" hidden="1" x14ac:dyDescent="0.25">
      <c r="A2085">
        <v>2310040095</v>
      </c>
      <c r="B2085">
        <v>10</v>
      </c>
      <c r="C2085" t="s">
        <v>6304</v>
      </c>
      <c r="D2085" t="s">
        <v>36</v>
      </c>
      <c r="E2085">
        <v>100</v>
      </c>
      <c r="F2085" t="s">
        <v>6653</v>
      </c>
      <c r="G2085">
        <v>2310040540</v>
      </c>
      <c r="H2085" t="s">
        <v>2191</v>
      </c>
      <c r="I2085" t="s">
        <v>89</v>
      </c>
      <c r="J2085">
        <v>1.6643195493534761E-2</v>
      </c>
    </row>
    <row r="2086" spans="1:10" hidden="1" x14ac:dyDescent="0.25">
      <c r="A2086">
        <v>2310040095</v>
      </c>
      <c r="B2086">
        <v>20</v>
      </c>
      <c r="C2086" t="s">
        <v>6304</v>
      </c>
      <c r="D2086" t="s">
        <v>36</v>
      </c>
      <c r="E2086">
        <v>100</v>
      </c>
      <c r="F2086" t="s">
        <v>6653</v>
      </c>
      <c r="G2086">
        <v>2410120036</v>
      </c>
      <c r="H2086" t="s">
        <v>3260</v>
      </c>
      <c r="I2086" t="s">
        <v>89</v>
      </c>
      <c r="J2086">
        <v>3.3286390987069522E-2</v>
      </c>
    </row>
    <row r="2087" spans="1:10" hidden="1" x14ac:dyDescent="0.25">
      <c r="A2087">
        <v>2310040095</v>
      </c>
      <c r="B2087">
        <v>30</v>
      </c>
      <c r="C2087" t="s">
        <v>6304</v>
      </c>
      <c r="D2087" t="s">
        <v>36</v>
      </c>
      <c r="E2087">
        <v>100</v>
      </c>
      <c r="F2087" t="s">
        <v>6653</v>
      </c>
      <c r="G2087">
        <v>2430890005</v>
      </c>
      <c r="H2087" t="s">
        <v>3657</v>
      </c>
      <c r="I2087" t="s">
        <v>89</v>
      </c>
      <c r="J2087">
        <v>0.78223018819613377</v>
      </c>
    </row>
    <row r="2088" spans="1:10" hidden="1" x14ac:dyDescent="0.25">
      <c r="A2088">
        <v>2310040096</v>
      </c>
      <c r="B2088">
        <v>10</v>
      </c>
      <c r="C2088" t="s">
        <v>6264</v>
      </c>
      <c r="D2088" t="s">
        <v>36</v>
      </c>
      <c r="E2088">
        <v>100</v>
      </c>
      <c r="F2088" t="s">
        <v>6653</v>
      </c>
      <c r="G2088">
        <v>2410090317</v>
      </c>
      <c r="H2088" t="s">
        <v>3210</v>
      </c>
      <c r="I2088" t="s">
        <v>89</v>
      </c>
      <c r="J2088">
        <v>3.8026382546930491E-2</v>
      </c>
    </row>
    <row r="2089" spans="1:10" hidden="1" x14ac:dyDescent="0.25">
      <c r="A2089">
        <v>2310040096</v>
      </c>
      <c r="B2089">
        <v>20</v>
      </c>
      <c r="C2089" t="s">
        <v>6264</v>
      </c>
      <c r="D2089" t="s">
        <v>36</v>
      </c>
      <c r="E2089">
        <v>100</v>
      </c>
      <c r="F2089" t="s">
        <v>6653</v>
      </c>
      <c r="G2089">
        <v>2410120036</v>
      </c>
      <c r="H2089" t="s">
        <v>3260</v>
      </c>
      <c r="I2089" t="s">
        <v>89</v>
      </c>
      <c r="J2089">
        <v>4.122272957889396E-2</v>
      </c>
    </row>
    <row r="2090" spans="1:10" hidden="1" x14ac:dyDescent="0.25">
      <c r="A2090">
        <v>2310040096</v>
      </c>
      <c r="B2090">
        <v>30</v>
      </c>
      <c r="C2090" t="s">
        <v>6264</v>
      </c>
      <c r="D2090" t="s">
        <v>36</v>
      </c>
      <c r="E2090">
        <v>100</v>
      </c>
      <c r="F2090" t="s">
        <v>6653</v>
      </c>
      <c r="G2090">
        <v>2410120037</v>
      </c>
      <c r="H2090" t="s">
        <v>3261</v>
      </c>
      <c r="I2090" t="s">
        <v>89</v>
      </c>
      <c r="J2090">
        <v>4.5408422120750892E-2</v>
      </c>
    </row>
    <row r="2091" spans="1:10" hidden="1" x14ac:dyDescent="0.25">
      <c r="A2091">
        <v>2310040096</v>
      </c>
      <c r="B2091">
        <v>40</v>
      </c>
      <c r="C2091" t="s">
        <v>6264</v>
      </c>
      <c r="D2091" t="s">
        <v>36</v>
      </c>
      <c r="E2091">
        <v>100</v>
      </c>
      <c r="F2091" t="s">
        <v>6653</v>
      </c>
      <c r="G2091">
        <v>2430890005</v>
      </c>
      <c r="H2091" t="s">
        <v>3657</v>
      </c>
      <c r="I2091" t="s">
        <v>89</v>
      </c>
      <c r="J2091">
        <v>0.70332318619989853</v>
      </c>
    </row>
    <row r="2092" spans="1:10" hidden="1" x14ac:dyDescent="0.25">
      <c r="A2092">
        <v>2310040097</v>
      </c>
      <c r="B2092">
        <v>10</v>
      </c>
      <c r="C2092" t="s">
        <v>6266</v>
      </c>
      <c r="D2092" t="s">
        <v>36</v>
      </c>
      <c r="E2092">
        <v>100</v>
      </c>
      <c r="F2092" t="s">
        <v>6653</v>
      </c>
      <c r="G2092">
        <v>2410090106</v>
      </c>
      <c r="H2092" t="s">
        <v>3171</v>
      </c>
      <c r="I2092" t="s">
        <v>89</v>
      </c>
      <c r="J2092">
        <v>3.3302251232183291E-2</v>
      </c>
    </row>
    <row r="2093" spans="1:10" hidden="1" x14ac:dyDescent="0.25">
      <c r="A2093">
        <v>2310040097</v>
      </c>
      <c r="B2093">
        <v>20</v>
      </c>
      <c r="C2093" t="s">
        <v>6266</v>
      </c>
      <c r="D2093" t="s">
        <v>36</v>
      </c>
      <c r="E2093">
        <v>100</v>
      </c>
      <c r="F2093" t="s">
        <v>6653</v>
      </c>
      <c r="G2093">
        <v>2410120036</v>
      </c>
      <c r="H2093" t="s">
        <v>3260</v>
      </c>
      <c r="I2093" t="s">
        <v>89</v>
      </c>
      <c r="J2093">
        <v>4.3292926601838283E-2</v>
      </c>
    </row>
    <row r="2094" spans="1:10" hidden="1" x14ac:dyDescent="0.25">
      <c r="A2094">
        <v>2310040097</v>
      </c>
      <c r="B2094">
        <v>30</v>
      </c>
      <c r="C2094" t="s">
        <v>6266</v>
      </c>
      <c r="D2094" t="s">
        <v>36</v>
      </c>
      <c r="E2094">
        <v>100</v>
      </c>
      <c r="F2094" t="s">
        <v>6653</v>
      </c>
      <c r="G2094">
        <v>2410120037</v>
      </c>
      <c r="H2094" t="s">
        <v>3261</v>
      </c>
      <c r="I2094" t="s">
        <v>89</v>
      </c>
      <c r="J2094">
        <v>4.7688823764486479E-2</v>
      </c>
    </row>
    <row r="2095" spans="1:10" hidden="1" x14ac:dyDescent="0.25">
      <c r="A2095">
        <v>2310040097</v>
      </c>
      <c r="B2095">
        <v>40</v>
      </c>
      <c r="C2095" t="s">
        <v>6266</v>
      </c>
      <c r="D2095" t="s">
        <v>36</v>
      </c>
      <c r="E2095">
        <v>100</v>
      </c>
      <c r="F2095" t="s">
        <v>6653</v>
      </c>
      <c r="G2095">
        <v>2430890005</v>
      </c>
      <c r="H2095" t="s">
        <v>3657</v>
      </c>
      <c r="I2095" t="s">
        <v>89</v>
      </c>
      <c r="J2095">
        <v>0.74024244038897036</v>
      </c>
    </row>
    <row r="2096" spans="1:10" hidden="1" x14ac:dyDescent="0.25">
      <c r="A2096">
        <v>2310040098</v>
      </c>
      <c r="B2096">
        <v>10</v>
      </c>
      <c r="C2096" t="s">
        <v>6295</v>
      </c>
      <c r="D2096" t="s">
        <v>36</v>
      </c>
      <c r="E2096">
        <v>100</v>
      </c>
      <c r="F2096" t="s">
        <v>6653</v>
      </c>
      <c r="G2096">
        <v>2410090308</v>
      </c>
      <c r="H2096" t="s">
        <v>3207</v>
      </c>
      <c r="I2096" t="s">
        <v>89</v>
      </c>
      <c r="J2096">
        <v>1.437637611708328E-2</v>
      </c>
    </row>
    <row r="2097" spans="1:10" hidden="1" x14ac:dyDescent="0.25">
      <c r="A2097">
        <v>2310040098</v>
      </c>
      <c r="B2097">
        <v>20</v>
      </c>
      <c r="C2097" t="s">
        <v>6295</v>
      </c>
      <c r="D2097" t="s">
        <v>36</v>
      </c>
      <c r="E2097">
        <v>100</v>
      </c>
      <c r="F2097" t="s">
        <v>6653</v>
      </c>
      <c r="G2097">
        <v>2410090309</v>
      </c>
      <c r="H2097" t="s">
        <v>3208</v>
      </c>
      <c r="I2097" t="s">
        <v>89</v>
      </c>
      <c r="J2097">
        <v>1.8132366273798731E-2</v>
      </c>
    </row>
    <row r="2098" spans="1:10" hidden="1" x14ac:dyDescent="0.25">
      <c r="A2098">
        <v>2310040098</v>
      </c>
      <c r="B2098">
        <v>30</v>
      </c>
      <c r="C2098" t="s">
        <v>6295</v>
      </c>
      <c r="D2098" t="s">
        <v>36</v>
      </c>
      <c r="E2098">
        <v>100</v>
      </c>
      <c r="F2098" t="s">
        <v>6653</v>
      </c>
      <c r="G2098">
        <v>2410120036</v>
      </c>
      <c r="H2098" t="s">
        <v>3260</v>
      </c>
      <c r="I2098" t="s">
        <v>89</v>
      </c>
      <c r="J2098">
        <v>4.2092993135604197E-2</v>
      </c>
    </row>
    <row r="2099" spans="1:10" hidden="1" x14ac:dyDescent="0.25">
      <c r="A2099">
        <v>2310040098</v>
      </c>
      <c r="B2099">
        <v>40</v>
      </c>
      <c r="C2099" t="s">
        <v>6295</v>
      </c>
      <c r="D2099" t="s">
        <v>36</v>
      </c>
      <c r="E2099">
        <v>100</v>
      </c>
      <c r="F2099" t="s">
        <v>6653</v>
      </c>
      <c r="G2099">
        <v>2410120037</v>
      </c>
      <c r="H2099" t="s">
        <v>3261</v>
      </c>
      <c r="I2099" t="s">
        <v>89</v>
      </c>
      <c r="J2099">
        <v>4.6367050900142467E-2</v>
      </c>
    </row>
    <row r="2100" spans="1:10" hidden="1" x14ac:dyDescent="0.25">
      <c r="A2100">
        <v>2310040098</v>
      </c>
      <c r="B2100">
        <v>50</v>
      </c>
      <c r="C2100" t="s">
        <v>6295</v>
      </c>
      <c r="D2100" t="s">
        <v>36</v>
      </c>
      <c r="E2100">
        <v>100</v>
      </c>
      <c r="F2100" t="s">
        <v>6653</v>
      </c>
      <c r="G2100">
        <v>2430890005</v>
      </c>
      <c r="H2100" t="s">
        <v>3657</v>
      </c>
      <c r="I2100" t="s">
        <v>89</v>
      </c>
      <c r="J2100">
        <v>0.71817122134438549</v>
      </c>
    </row>
    <row r="2101" spans="1:10" hidden="1" x14ac:dyDescent="0.25">
      <c r="A2101">
        <v>2310040099</v>
      </c>
      <c r="B2101">
        <v>10</v>
      </c>
      <c r="C2101" t="s">
        <v>6256</v>
      </c>
      <c r="D2101" t="s">
        <v>36</v>
      </c>
      <c r="E2101">
        <v>100</v>
      </c>
      <c r="F2101" t="s">
        <v>6653</v>
      </c>
      <c r="G2101">
        <v>2410090004</v>
      </c>
      <c r="H2101" t="s">
        <v>3162</v>
      </c>
      <c r="I2101" t="s">
        <v>89</v>
      </c>
      <c r="J2101">
        <v>3.4378541745372124E-2</v>
      </c>
    </row>
    <row r="2102" spans="1:10" hidden="1" x14ac:dyDescent="0.25">
      <c r="A2102">
        <v>2310040099</v>
      </c>
      <c r="B2102">
        <v>20</v>
      </c>
      <c r="C2102" t="s">
        <v>6256</v>
      </c>
      <c r="D2102" t="s">
        <v>36</v>
      </c>
      <c r="E2102">
        <v>100</v>
      </c>
      <c r="F2102" t="s">
        <v>6653</v>
      </c>
      <c r="G2102">
        <v>2410120036</v>
      </c>
      <c r="H2102" t="s">
        <v>3260</v>
      </c>
      <c r="I2102" t="s">
        <v>89</v>
      </c>
      <c r="J2102">
        <v>4.0926835411157284E-2</v>
      </c>
    </row>
    <row r="2103" spans="1:10" hidden="1" x14ac:dyDescent="0.25">
      <c r="A2103">
        <v>2310040099</v>
      </c>
      <c r="B2103">
        <v>30</v>
      </c>
      <c r="C2103" t="s">
        <v>6256</v>
      </c>
      <c r="D2103" t="s">
        <v>36</v>
      </c>
      <c r="E2103">
        <v>100</v>
      </c>
      <c r="F2103" t="s">
        <v>6653</v>
      </c>
      <c r="G2103">
        <v>2410120037</v>
      </c>
      <c r="H2103" t="s">
        <v>3261</v>
      </c>
      <c r="I2103" t="s">
        <v>89</v>
      </c>
      <c r="J2103">
        <v>4.5082483314444026E-2</v>
      </c>
    </row>
    <row r="2104" spans="1:10" hidden="1" x14ac:dyDescent="0.25">
      <c r="A2104">
        <v>2310040099</v>
      </c>
      <c r="B2104">
        <v>40</v>
      </c>
      <c r="C2104" t="s">
        <v>6256</v>
      </c>
      <c r="D2104" t="s">
        <v>36</v>
      </c>
      <c r="E2104">
        <v>100</v>
      </c>
      <c r="F2104" t="s">
        <v>6653</v>
      </c>
      <c r="G2104">
        <v>2430890005</v>
      </c>
      <c r="H2104" t="s">
        <v>3657</v>
      </c>
      <c r="I2104" t="s">
        <v>89</v>
      </c>
      <c r="J2104">
        <v>0.69827477647651437</v>
      </c>
    </row>
    <row r="2105" spans="1:10" hidden="1" x14ac:dyDescent="0.25">
      <c r="A2105">
        <v>2310040100</v>
      </c>
      <c r="B2105">
        <v>10</v>
      </c>
      <c r="C2105" t="s">
        <v>6751</v>
      </c>
      <c r="D2105" t="s">
        <v>36</v>
      </c>
      <c r="E2105">
        <v>100</v>
      </c>
      <c r="F2105" t="s">
        <v>6653</v>
      </c>
      <c r="G2105">
        <v>2410090273</v>
      </c>
      <c r="H2105" t="s">
        <v>3195</v>
      </c>
      <c r="I2105" t="s">
        <v>89</v>
      </c>
      <c r="J2105">
        <v>3.6226114649681528E-2</v>
      </c>
    </row>
    <row r="2106" spans="1:10" hidden="1" x14ac:dyDescent="0.25">
      <c r="A2106">
        <v>2310040100</v>
      </c>
      <c r="B2106">
        <v>20</v>
      </c>
      <c r="C2106" t="s">
        <v>6751</v>
      </c>
      <c r="D2106" t="s">
        <v>36</v>
      </c>
      <c r="E2106">
        <v>100</v>
      </c>
      <c r="F2106" t="s">
        <v>6653</v>
      </c>
      <c r="G2106">
        <v>2410120036</v>
      </c>
      <c r="H2106" t="s">
        <v>3260</v>
      </c>
      <c r="I2106" t="s">
        <v>89</v>
      </c>
      <c r="J2106">
        <v>4.3126326963906586E-2</v>
      </c>
    </row>
    <row r="2107" spans="1:10" hidden="1" x14ac:dyDescent="0.25">
      <c r="A2107">
        <v>2310040100</v>
      </c>
      <c r="B2107">
        <v>30</v>
      </c>
      <c r="C2107" t="s">
        <v>6751</v>
      </c>
      <c r="D2107" t="s">
        <v>36</v>
      </c>
      <c r="E2107">
        <v>100</v>
      </c>
      <c r="F2107" t="s">
        <v>6653</v>
      </c>
      <c r="G2107">
        <v>2410120037</v>
      </c>
      <c r="H2107" t="s">
        <v>3261</v>
      </c>
      <c r="I2107" t="s">
        <v>89</v>
      </c>
      <c r="J2107">
        <v>4.750530785562633E-2</v>
      </c>
    </row>
    <row r="2108" spans="1:10" hidden="1" x14ac:dyDescent="0.25">
      <c r="A2108">
        <v>2310040100</v>
      </c>
      <c r="B2108">
        <v>40</v>
      </c>
      <c r="C2108" t="s">
        <v>6751</v>
      </c>
      <c r="D2108" t="s">
        <v>36</v>
      </c>
      <c r="E2108">
        <v>100</v>
      </c>
      <c r="F2108" t="s">
        <v>6653</v>
      </c>
      <c r="G2108">
        <v>2430890005</v>
      </c>
      <c r="H2108" t="s">
        <v>3657</v>
      </c>
      <c r="I2108" t="s">
        <v>89</v>
      </c>
      <c r="J2108">
        <v>0.73580148619957542</v>
      </c>
    </row>
    <row r="2109" spans="1:10" hidden="1" x14ac:dyDescent="0.25">
      <c r="A2109">
        <v>2310040361</v>
      </c>
      <c r="B2109">
        <v>10</v>
      </c>
      <c r="C2109" t="s">
        <v>2173</v>
      </c>
      <c r="D2109" t="s">
        <v>36</v>
      </c>
      <c r="E2109">
        <v>11550</v>
      </c>
      <c r="F2109" t="s">
        <v>6653</v>
      </c>
      <c r="G2109">
        <v>2310040536</v>
      </c>
      <c r="H2109" t="s">
        <v>2187</v>
      </c>
      <c r="I2109" t="s">
        <v>89</v>
      </c>
      <c r="J2109">
        <v>3.7</v>
      </c>
    </row>
    <row r="2110" spans="1:10" hidden="1" x14ac:dyDescent="0.25">
      <c r="A2110">
        <v>2310040361</v>
      </c>
      <c r="B2110">
        <v>20</v>
      </c>
      <c r="C2110" t="s">
        <v>2173</v>
      </c>
      <c r="D2110" t="s">
        <v>36</v>
      </c>
      <c r="E2110">
        <v>11550</v>
      </c>
      <c r="F2110" t="s">
        <v>6653</v>
      </c>
      <c r="G2110">
        <v>2430550009</v>
      </c>
      <c r="H2110" t="s">
        <v>3582</v>
      </c>
      <c r="I2110" t="s">
        <v>89</v>
      </c>
      <c r="J2110">
        <v>15</v>
      </c>
    </row>
    <row r="2111" spans="1:10" hidden="1" x14ac:dyDescent="0.25">
      <c r="A2111">
        <v>2310040361</v>
      </c>
      <c r="B2111">
        <v>30</v>
      </c>
      <c r="C2111" t="s">
        <v>2173</v>
      </c>
      <c r="D2111" t="s">
        <v>36</v>
      </c>
      <c r="E2111">
        <v>11550</v>
      </c>
      <c r="F2111" t="s">
        <v>6653</v>
      </c>
      <c r="G2111">
        <v>2410120036</v>
      </c>
      <c r="H2111" t="s">
        <v>3260</v>
      </c>
      <c r="I2111" t="s">
        <v>89</v>
      </c>
      <c r="J2111">
        <v>3.5</v>
      </c>
    </row>
    <row r="2112" spans="1:10" hidden="1" x14ac:dyDescent="0.25">
      <c r="A2112">
        <v>2310040361</v>
      </c>
      <c r="B2112">
        <v>40</v>
      </c>
      <c r="C2112" t="s">
        <v>2173</v>
      </c>
      <c r="D2112" t="s">
        <v>36</v>
      </c>
      <c r="E2112">
        <v>11550</v>
      </c>
      <c r="F2112" t="s">
        <v>6653</v>
      </c>
      <c r="G2112">
        <v>2430890005</v>
      </c>
      <c r="H2112" t="s">
        <v>3657</v>
      </c>
      <c r="I2112" t="s">
        <v>89</v>
      </c>
      <c r="J2112">
        <v>77.8</v>
      </c>
    </row>
    <row r="2113" spans="1:10" hidden="1" x14ac:dyDescent="0.25">
      <c r="A2113">
        <v>2310040362</v>
      </c>
      <c r="B2113">
        <v>10</v>
      </c>
      <c r="C2113" t="s">
        <v>2174</v>
      </c>
      <c r="D2113" t="s">
        <v>36</v>
      </c>
      <c r="E2113">
        <v>11550</v>
      </c>
      <c r="F2113" t="s">
        <v>6653</v>
      </c>
      <c r="G2113">
        <v>2310040541</v>
      </c>
      <c r="H2113" t="s">
        <v>2192</v>
      </c>
      <c r="I2113" t="s">
        <v>89</v>
      </c>
      <c r="J2113">
        <v>4.1230000000000002</v>
      </c>
    </row>
    <row r="2114" spans="1:10" hidden="1" x14ac:dyDescent="0.25">
      <c r="A2114">
        <v>2310040362</v>
      </c>
      <c r="B2114">
        <v>20</v>
      </c>
      <c r="C2114" t="s">
        <v>2174</v>
      </c>
      <c r="D2114" t="s">
        <v>36</v>
      </c>
      <c r="E2114">
        <v>11550</v>
      </c>
      <c r="F2114" t="s">
        <v>6653</v>
      </c>
      <c r="G2114">
        <v>2410120036</v>
      </c>
      <c r="H2114" t="s">
        <v>3260</v>
      </c>
      <c r="I2114" t="s">
        <v>89</v>
      </c>
      <c r="J2114">
        <v>3.4510000000000001</v>
      </c>
    </row>
    <row r="2115" spans="1:10" hidden="1" x14ac:dyDescent="0.25">
      <c r="A2115">
        <v>2310040362</v>
      </c>
      <c r="B2115">
        <v>30</v>
      </c>
      <c r="C2115" t="s">
        <v>2174</v>
      </c>
      <c r="D2115" t="s">
        <v>36</v>
      </c>
      <c r="E2115">
        <v>11550</v>
      </c>
      <c r="F2115" t="s">
        <v>6653</v>
      </c>
      <c r="G2115">
        <v>2430890005</v>
      </c>
      <c r="H2115" t="s">
        <v>3657</v>
      </c>
      <c r="I2115" t="s">
        <v>89</v>
      </c>
      <c r="J2115">
        <v>92.459000000000003</v>
      </c>
    </row>
    <row r="2116" spans="1:10" hidden="1" x14ac:dyDescent="0.25">
      <c r="A2116">
        <v>2310040364</v>
      </c>
      <c r="B2116">
        <v>10</v>
      </c>
      <c r="C2116" t="s">
        <v>2175</v>
      </c>
      <c r="D2116" t="s">
        <v>36</v>
      </c>
      <c r="E2116">
        <v>11550</v>
      </c>
      <c r="F2116" t="s">
        <v>6653</v>
      </c>
      <c r="G2116">
        <v>2310040543</v>
      </c>
      <c r="H2116" t="s">
        <v>2194</v>
      </c>
      <c r="I2116" t="s">
        <v>89</v>
      </c>
      <c r="J2116">
        <v>3.2</v>
      </c>
    </row>
    <row r="2117" spans="1:10" hidden="1" x14ac:dyDescent="0.25">
      <c r="A2117">
        <v>2310040364</v>
      </c>
      <c r="B2117">
        <v>20</v>
      </c>
      <c r="C2117" t="s">
        <v>2175</v>
      </c>
      <c r="D2117" t="s">
        <v>36</v>
      </c>
      <c r="E2117">
        <v>11550</v>
      </c>
      <c r="F2117" t="s">
        <v>6653</v>
      </c>
      <c r="G2117">
        <v>2430550009</v>
      </c>
      <c r="H2117" t="s">
        <v>3582</v>
      </c>
      <c r="I2117" t="s">
        <v>89</v>
      </c>
      <c r="J2117">
        <v>15</v>
      </c>
    </row>
    <row r="2118" spans="1:10" hidden="1" x14ac:dyDescent="0.25">
      <c r="A2118">
        <v>2310040364</v>
      </c>
      <c r="B2118">
        <v>30</v>
      </c>
      <c r="C2118" t="s">
        <v>2175</v>
      </c>
      <c r="D2118" t="s">
        <v>36</v>
      </c>
      <c r="E2118">
        <v>11550</v>
      </c>
      <c r="F2118" t="s">
        <v>6653</v>
      </c>
      <c r="G2118">
        <v>2410120036</v>
      </c>
      <c r="H2118" t="s">
        <v>3260</v>
      </c>
      <c r="I2118" t="s">
        <v>89</v>
      </c>
      <c r="J2118">
        <v>3.5</v>
      </c>
    </row>
    <row r="2119" spans="1:10" hidden="1" x14ac:dyDescent="0.25">
      <c r="A2119">
        <v>2310040364</v>
      </c>
      <c r="B2119">
        <v>40</v>
      </c>
      <c r="C2119" t="s">
        <v>2175</v>
      </c>
      <c r="D2119" t="s">
        <v>36</v>
      </c>
      <c r="E2119">
        <v>11550</v>
      </c>
      <c r="F2119" t="s">
        <v>6653</v>
      </c>
      <c r="G2119">
        <v>2430890005</v>
      </c>
      <c r="H2119" t="s">
        <v>3657</v>
      </c>
      <c r="I2119" t="s">
        <v>89</v>
      </c>
      <c r="J2119">
        <v>78.3</v>
      </c>
    </row>
    <row r="2120" spans="1:10" hidden="1" x14ac:dyDescent="0.25">
      <c r="A2120">
        <v>2310040365</v>
      </c>
      <c r="B2120">
        <v>10</v>
      </c>
      <c r="C2120" t="s">
        <v>2176</v>
      </c>
      <c r="D2120" t="s">
        <v>36</v>
      </c>
      <c r="E2120">
        <v>11550</v>
      </c>
      <c r="F2120" t="s">
        <v>6653</v>
      </c>
      <c r="G2120">
        <v>2310040538</v>
      </c>
      <c r="H2120" t="s">
        <v>2189</v>
      </c>
      <c r="I2120" t="s">
        <v>89</v>
      </c>
      <c r="J2120">
        <v>3.3</v>
      </c>
    </row>
    <row r="2121" spans="1:10" hidden="1" x14ac:dyDescent="0.25">
      <c r="A2121">
        <v>2310040365</v>
      </c>
      <c r="B2121">
        <v>20</v>
      </c>
      <c r="C2121" t="s">
        <v>2176</v>
      </c>
      <c r="D2121" t="s">
        <v>36</v>
      </c>
      <c r="E2121">
        <v>11550</v>
      </c>
      <c r="F2121" t="s">
        <v>6653</v>
      </c>
      <c r="G2121">
        <v>2430550009</v>
      </c>
      <c r="H2121" t="s">
        <v>3582</v>
      </c>
      <c r="I2121" t="s">
        <v>89</v>
      </c>
      <c r="J2121">
        <v>15</v>
      </c>
    </row>
    <row r="2122" spans="1:10" hidden="1" x14ac:dyDescent="0.25">
      <c r="A2122">
        <v>2310040365</v>
      </c>
      <c r="B2122">
        <v>30</v>
      </c>
      <c r="C2122" t="s">
        <v>2176</v>
      </c>
      <c r="D2122" t="s">
        <v>36</v>
      </c>
      <c r="E2122">
        <v>11550</v>
      </c>
      <c r="F2122" t="s">
        <v>6653</v>
      </c>
      <c r="G2122">
        <v>2410120036</v>
      </c>
      <c r="H2122" t="s">
        <v>3260</v>
      </c>
      <c r="I2122" t="s">
        <v>89</v>
      </c>
      <c r="J2122">
        <v>3.5</v>
      </c>
    </row>
    <row r="2123" spans="1:10" hidden="1" x14ac:dyDescent="0.25">
      <c r="A2123">
        <v>2310040365</v>
      </c>
      <c r="B2123">
        <v>40</v>
      </c>
      <c r="C2123" t="s">
        <v>2176</v>
      </c>
      <c r="D2123" t="s">
        <v>36</v>
      </c>
      <c r="E2123">
        <v>11550</v>
      </c>
      <c r="F2123" t="s">
        <v>6653</v>
      </c>
      <c r="G2123">
        <v>2430890005</v>
      </c>
      <c r="H2123" t="s">
        <v>3657</v>
      </c>
      <c r="I2123" t="s">
        <v>89</v>
      </c>
      <c r="J2123">
        <v>78.2</v>
      </c>
    </row>
    <row r="2124" spans="1:10" hidden="1" x14ac:dyDescent="0.25">
      <c r="A2124">
        <v>2310040366</v>
      </c>
      <c r="B2124">
        <v>10</v>
      </c>
      <c r="C2124" t="s">
        <v>2177</v>
      </c>
      <c r="D2124" t="s">
        <v>36</v>
      </c>
      <c r="E2124">
        <v>11550</v>
      </c>
      <c r="F2124" t="s">
        <v>6653</v>
      </c>
      <c r="G2124">
        <v>2310040541</v>
      </c>
      <c r="H2124" t="s">
        <v>2192</v>
      </c>
      <c r="I2124" t="s">
        <v>89</v>
      </c>
      <c r="J2124">
        <v>0.501</v>
      </c>
    </row>
    <row r="2125" spans="1:10" hidden="1" x14ac:dyDescent="0.25">
      <c r="A2125">
        <v>2310040366</v>
      </c>
      <c r="B2125">
        <v>20</v>
      </c>
      <c r="C2125" t="s">
        <v>2177</v>
      </c>
      <c r="D2125" t="s">
        <v>36</v>
      </c>
      <c r="E2125">
        <v>11550</v>
      </c>
      <c r="F2125" t="s">
        <v>6653</v>
      </c>
      <c r="G2125">
        <v>2310040537</v>
      </c>
      <c r="H2125" t="s">
        <v>2188</v>
      </c>
      <c r="I2125" t="s">
        <v>89</v>
      </c>
      <c r="J2125">
        <v>2.0049999999999999</v>
      </c>
    </row>
    <row r="2126" spans="1:10" hidden="1" x14ac:dyDescent="0.25">
      <c r="A2126">
        <v>2310040366</v>
      </c>
      <c r="B2126">
        <v>30</v>
      </c>
      <c r="C2126" t="s">
        <v>2177</v>
      </c>
      <c r="D2126" t="s">
        <v>36</v>
      </c>
      <c r="E2126">
        <v>11550</v>
      </c>
      <c r="F2126" t="s">
        <v>6653</v>
      </c>
      <c r="G2126">
        <v>2430550009</v>
      </c>
      <c r="H2126" t="s">
        <v>3582</v>
      </c>
      <c r="I2126" t="s">
        <v>89</v>
      </c>
      <c r="J2126">
        <v>15</v>
      </c>
    </row>
    <row r="2127" spans="1:10" hidden="1" x14ac:dyDescent="0.25">
      <c r="A2127">
        <v>2310040366</v>
      </c>
      <c r="B2127">
        <v>40</v>
      </c>
      <c r="C2127" t="s">
        <v>2177</v>
      </c>
      <c r="D2127" t="s">
        <v>36</v>
      </c>
      <c r="E2127">
        <v>11550</v>
      </c>
      <c r="F2127" t="s">
        <v>6653</v>
      </c>
      <c r="G2127">
        <v>2410120036</v>
      </c>
      <c r="H2127" t="s">
        <v>3260</v>
      </c>
      <c r="I2127" t="s">
        <v>89</v>
      </c>
      <c r="J2127">
        <v>3.5</v>
      </c>
    </row>
    <row r="2128" spans="1:10" hidden="1" x14ac:dyDescent="0.25">
      <c r="A2128">
        <v>2310040366</v>
      </c>
      <c r="B2128">
        <v>50</v>
      </c>
      <c r="C2128" t="s">
        <v>2177</v>
      </c>
      <c r="D2128" t="s">
        <v>36</v>
      </c>
      <c r="E2128">
        <v>11550</v>
      </c>
      <c r="F2128" t="s">
        <v>6653</v>
      </c>
      <c r="G2128">
        <v>2430890005</v>
      </c>
      <c r="H2128" t="s">
        <v>3657</v>
      </c>
      <c r="I2128" t="s">
        <v>89</v>
      </c>
      <c r="J2128">
        <v>78.95</v>
      </c>
    </row>
    <row r="2129" spans="1:10" hidden="1" x14ac:dyDescent="0.25">
      <c r="A2129">
        <v>2310040367</v>
      </c>
      <c r="B2129">
        <v>10</v>
      </c>
      <c r="C2129" t="s">
        <v>2178</v>
      </c>
      <c r="D2129" t="s">
        <v>36</v>
      </c>
      <c r="E2129">
        <v>11550</v>
      </c>
      <c r="F2129" t="s">
        <v>6653</v>
      </c>
      <c r="G2129">
        <v>2310040540</v>
      </c>
      <c r="H2129" t="s">
        <v>2191</v>
      </c>
      <c r="I2129" t="s">
        <v>89</v>
      </c>
      <c r="J2129">
        <v>3.5</v>
      </c>
    </row>
    <row r="2130" spans="1:10" hidden="1" x14ac:dyDescent="0.25">
      <c r="A2130">
        <v>2310040367</v>
      </c>
      <c r="B2130">
        <v>20</v>
      </c>
      <c r="C2130" t="s">
        <v>2178</v>
      </c>
      <c r="D2130" t="s">
        <v>36</v>
      </c>
      <c r="E2130">
        <v>11550</v>
      </c>
      <c r="F2130" t="s">
        <v>6653</v>
      </c>
      <c r="G2130">
        <v>2430550009</v>
      </c>
      <c r="H2130" t="s">
        <v>3582</v>
      </c>
      <c r="I2130" t="s">
        <v>89</v>
      </c>
      <c r="J2130">
        <v>15</v>
      </c>
    </row>
    <row r="2131" spans="1:10" hidden="1" x14ac:dyDescent="0.25">
      <c r="A2131">
        <v>2310040367</v>
      </c>
      <c r="B2131">
        <v>30</v>
      </c>
      <c r="C2131" t="s">
        <v>2178</v>
      </c>
      <c r="D2131" t="s">
        <v>36</v>
      </c>
      <c r="E2131">
        <v>11550</v>
      </c>
      <c r="F2131" t="s">
        <v>6653</v>
      </c>
      <c r="G2131">
        <v>2410120036</v>
      </c>
      <c r="H2131" t="s">
        <v>3260</v>
      </c>
      <c r="I2131" t="s">
        <v>89</v>
      </c>
      <c r="J2131">
        <v>3.5</v>
      </c>
    </row>
    <row r="2132" spans="1:10" hidden="1" x14ac:dyDescent="0.25">
      <c r="A2132">
        <v>2310040367</v>
      </c>
      <c r="B2132">
        <v>40</v>
      </c>
      <c r="C2132" t="s">
        <v>2178</v>
      </c>
      <c r="D2132" t="s">
        <v>36</v>
      </c>
      <c r="E2132">
        <v>11550</v>
      </c>
      <c r="F2132" t="s">
        <v>6653</v>
      </c>
      <c r="G2132">
        <v>2430890005</v>
      </c>
      <c r="H2132" t="s">
        <v>3657</v>
      </c>
      <c r="I2132" t="s">
        <v>89</v>
      </c>
      <c r="J2132">
        <v>78</v>
      </c>
    </row>
    <row r="2133" spans="1:10" hidden="1" x14ac:dyDescent="0.25">
      <c r="A2133">
        <v>2310040368</v>
      </c>
      <c r="B2133">
        <v>10</v>
      </c>
      <c r="C2133" t="s">
        <v>2179</v>
      </c>
      <c r="D2133" t="s">
        <v>36</v>
      </c>
      <c r="E2133">
        <v>11550</v>
      </c>
      <c r="F2133" t="s">
        <v>6653</v>
      </c>
      <c r="G2133">
        <v>2310040545</v>
      </c>
      <c r="H2133" t="s">
        <v>2196</v>
      </c>
      <c r="I2133" t="s">
        <v>89</v>
      </c>
      <c r="J2133">
        <v>3.7</v>
      </c>
    </row>
    <row r="2134" spans="1:10" hidden="1" x14ac:dyDescent="0.25">
      <c r="A2134">
        <v>2310040368</v>
      </c>
      <c r="B2134">
        <v>20</v>
      </c>
      <c r="C2134" t="s">
        <v>2179</v>
      </c>
      <c r="D2134" t="s">
        <v>36</v>
      </c>
      <c r="E2134">
        <v>11550</v>
      </c>
      <c r="F2134" t="s">
        <v>6653</v>
      </c>
      <c r="G2134">
        <v>2310040540</v>
      </c>
      <c r="H2134" t="s">
        <v>2191</v>
      </c>
      <c r="I2134" t="s">
        <v>89</v>
      </c>
      <c r="J2134">
        <v>0.94</v>
      </c>
    </row>
    <row r="2135" spans="1:10" hidden="1" x14ac:dyDescent="0.25">
      <c r="A2135">
        <v>2310040368</v>
      </c>
      <c r="B2135">
        <v>30</v>
      </c>
      <c r="C2135" t="s">
        <v>2179</v>
      </c>
      <c r="D2135" t="s">
        <v>36</v>
      </c>
      <c r="E2135">
        <v>11550</v>
      </c>
      <c r="F2135" t="s">
        <v>6653</v>
      </c>
      <c r="G2135">
        <v>2430550009</v>
      </c>
      <c r="H2135" t="s">
        <v>3582</v>
      </c>
      <c r="I2135" t="s">
        <v>89</v>
      </c>
      <c r="J2135">
        <v>15</v>
      </c>
    </row>
    <row r="2136" spans="1:10" hidden="1" x14ac:dyDescent="0.25">
      <c r="A2136">
        <v>2310040368</v>
      </c>
      <c r="B2136">
        <v>40</v>
      </c>
      <c r="C2136" t="s">
        <v>2179</v>
      </c>
      <c r="D2136" t="s">
        <v>36</v>
      </c>
      <c r="E2136">
        <v>11550</v>
      </c>
      <c r="F2136" t="s">
        <v>6653</v>
      </c>
      <c r="G2136">
        <v>2410120036</v>
      </c>
      <c r="H2136" t="s">
        <v>3260</v>
      </c>
      <c r="I2136" t="s">
        <v>89</v>
      </c>
      <c r="J2136">
        <v>3.5</v>
      </c>
    </row>
    <row r="2137" spans="1:10" hidden="1" x14ac:dyDescent="0.25">
      <c r="A2137">
        <v>2310040368</v>
      </c>
      <c r="B2137">
        <v>50</v>
      </c>
      <c r="C2137" t="s">
        <v>2179</v>
      </c>
      <c r="D2137" t="s">
        <v>36</v>
      </c>
      <c r="E2137">
        <v>11550</v>
      </c>
      <c r="F2137" t="s">
        <v>6653</v>
      </c>
      <c r="G2137">
        <v>2430890005</v>
      </c>
      <c r="H2137" t="s">
        <v>3657</v>
      </c>
      <c r="I2137" t="s">
        <v>89</v>
      </c>
      <c r="J2137">
        <v>76.63</v>
      </c>
    </row>
    <row r="2138" spans="1:10" hidden="1" x14ac:dyDescent="0.25">
      <c r="A2138">
        <v>2310040369</v>
      </c>
      <c r="B2138">
        <v>10</v>
      </c>
      <c r="C2138" t="s">
        <v>2180</v>
      </c>
      <c r="D2138" t="s">
        <v>36</v>
      </c>
      <c r="E2138">
        <v>11550</v>
      </c>
      <c r="F2138" t="s">
        <v>6653</v>
      </c>
      <c r="G2138">
        <v>2310040572</v>
      </c>
      <c r="H2138" t="s">
        <v>2212</v>
      </c>
      <c r="I2138" t="s">
        <v>89</v>
      </c>
      <c r="J2138">
        <v>0.8</v>
      </c>
    </row>
    <row r="2139" spans="1:10" hidden="1" x14ac:dyDescent="0.25">
      <c r="A2139">
        <v>2310040369</v>
      </c>
      <c r="B2139">
        <v>20</v>
      </c>
      <c r="C2139" t="s">
        <v>2180</v>
      </c>
      <c r="D2139" t="s">
        <v>36</v>
      </c>
      <c r="E2139">
        <v>11550</v>
      </c>
      <c r="F2139" t="s">
        <v>6653</v>
      </c>
      <c r="G2139">
        <v>2310040539</v>
      </c>
      <c r="H2139" t="s">
        <v>2190</v>
      </c>
      <c r="I2139" t="s">
        <v>89</v>
      </c>
      <c r="J2139">
        <v>1.6</v>
      </c>
    </row>
    <row r="2140" spans="1:10" hidden="1" x14ac:dyDescent="0.25">
      <c r="A2140">
        <v>2310040369</v>
      </c>
      <c r="B2140">
        <v>30</v>
      </c>
      <c r="C2140" t="s">
        <v>2180</v>
      </c>
      <c r="D2140" t="s">
        <v>36</v>
      </c>
      <c r="E2140">
        <v>11550</v>
      </c>
      <c r="F2140" t="s">
        <v>6653</v>
      </c>
      <c r="G2140">
        <v>2430550009</v>
      </c>
      <c r="H2140" t="s">
        <v>3582</v>
      </c>
      <c r="I2140" t="s">
        <v>89</v>
      </c>
      <c r="J2140">
        <v>15</v>
      </c>
    </row>
    <row r="2141" spans="1:10" hidden="1" x14ac:dyDescent="0.25">
      <c r="A2141">
        <v>2310040369</v>
      </c>
      <c r="B2141">
        <v>40</v>
      </c>
      <c r="C2141" t="s">
        <v>2180</v>
      </c>
      <c r="D2141" t="s">
        <v>36</v>
      </c>
      <c r="E2141">
        <v>11550</v>
      </c>
      <c r="F2141" t="s">
        <v>6653</v>
      </c>
      <c r="G2141">
        <v>2410120036</v>
      </c>
      <c r="H2141" t="s">
        <v>3260</v>
      </c>
      <c r="I2141" t="s">
        <v>89</v>
      </c>
      <c r="J2141">
        <v>3.5</v>
      </c>
    </row>
    <row r="2142" spans="1:10" hidden="1" x14ac:dyDescent="0.25">
      <c r="A2142">
        <v>2310040369</v>
      </c>
      <c r="B2142">
        <v>50</v>
      </c>
      <c r="C2142" t="s">
        <v>2180</v>
      </c>
      <c r="D2142" t="s">
        <v>36</v>
      </c>
      <c r="E2142">
        <v>11550</v>
      </c>
      <c r="F2142" t="s">
        <v>6653</v>
      </c>
      <c r="G2142">
        <v>2430890005</v>
      </c>
      <c r="H2142" t="s">
        <v>3657</v>
      </c>
      <c r="I2142" t="s">
        <v>89</v>
      </c>
      <c r="J2142">
        <v>79.099999999999994</v>
      </c>
    </row>
    <row r="2143" spans="1:10" hidden="1" x14ac:dyDescent="0.25">
      <c r="A2143">
        <v>2310040370</v>
      </c>
      <c r="B2143">
        <v>10</v>
      </c>
      <c r="C2143" t="s">
        <v>2181</v>
      </c>
      <c r="D2143" t="s">
        <v>36</v>
      </c>
      <c r="E2143">
        <v>11550</v>
      </c>
      <c r="F2143" t="s">
        <v>6653</v>
      </c>
      <c r="G2143">
        <v>2310040544</v>
      </c>
      <c r="H2143" t="s">
        <v>2195</v>
      </c>
      <c r="I2143" t="s">
        <v>89</v>
      </c>
      <c r="J2143">
        <v>6.86</v>
      </c>
    </row>
    <row r="2144" spans="1:10" hidden="1" x14ac:dyDescent="0.25">
      <c r="A2144">
        <v>2310040370</v>
      </c>
      <c r="B2144">
        <v>20</v>
      </c>
      <c r="C2144" t="s">
        <v>2181</v>
      </c>
      <c r="D2144" t="s">
        <v>36</v>
      </c>
      <c r="E2144">
        <v>11550</v>
      </c>
      <c r="F2144" t="s">
        <v>6653</v>
      </c>
      <c r="G2144">
        <v>2430550009</v>
      </c>
      <c r="H2144" t="s">
        <v>3582</v>
      </c>
      <c r="I2144" t="s">
        <v>89</v>
      </c>
      <c r="J2144">
        <v>15</v>
      </c>
    </row>
    <row r="2145" spans="1:10" hidden="1" x14ac:dyDescent="0.25">
      <c r="A2145">
        <v>2310040370</v>
      </c>
      <c r="B2145">
        <v>30</v>
      </c>
      <c r="C2145" t="s">
        <v>2181</v>
      </c>
      <c r="D2145" t="s">
        <v>36</v>
      </c>
      <c r="E2145">
        <v>11550</v>
      </c>
      <c r="F2145" t="s">
        <v>6653</v>
      </c>
      <c r="G2145">
        <v>2410120036</v>
      </c>
      <c r="H2145" t="s">
        <v>3260</v>
      </c>
      <c r="I2145" t="s">
        <v>89</v>
      </c>
      <c r="J2145">
        <v>3.5</v>
      </c>
    </row>
    <row r="2146" spans="1:10" hidden="1" x14ac:dyDescent="0.25">
      <c r="A2146">
        <v>2310040370</v>
      </c>
      <c r="B2146">
        <v>40</v>
      </c>
      <c r="C2146" t="s">
        <v>2181</v>
      </c>
      <c r="D2146" t="s">
        <v>36</v>
      </c>
      <c r="E2146">
        <v>11550</v>
      </c>
      <c r="F2146" t="s">
        <v>6653</v>
      </c>
      <c r="G2146">
        <v>2430890005</v>
      </c>
      <c r="H2146" t="s">
        <v>3657</v>
      </c>
      <c r="I2146" t="s">
        <v>89</v>
      </c>
      <c r="J2146">
        <v>74.64</v>
      </c>
    </row>
    <row r="2147" spans="1:10" hidden="1" x14ac:dyDescent="0.25">
      <c r="A2147">
        <v>2310040371</v>
      </c>
      <c r="B2147">
        <v>10</v>
      </c>
      <c r="C2147" t="s">
        <v>2182</v>
      </c>
      <c r="D2147" t="s">
        <v>36</v>
      </c>
      <c r="E2147">
        <v>11550</v>
      </c>
      <c r="F2147" t="s">
        <v>6653</v>
      </c>
      <c r="G2147">
        <v>2310040546</v>
      </c>
      <c r="H2147" t="s">
        <v>2197</v>
      </c>
      <c r="I2147" t="s">
        <v>89</v>
      </c>
      <c r="J2147">
        <v>3.2</v>
      </c>
    </row>
    <row r="2148" spans="1:10" hidden="1" x14ac:dyDescent="0.25">
      <c r="A2148">
        <v>2310040371</v>
      </c>
      <c r="B2148">
        <v>20</v>
      </c>
      <c r="C2148" t="s">
        <v>2182</v>
      </c>
      <c r="D2148" t="s">
        <v>36</v>
      </c>
      <c r="E2148">
        <v>11550</v>
      </c>
      <c r="F2148" t="s">
        <v>6653</v>
      </c>
      <c r="G2148">
        <v>2430550009</v>
      </c>
      <c r="H2148" t="s">
        <v>3582</v>
      </c>
      <c r="I2148" t="s">
        <v>89</v>
      </c>
      <c r="J2148">
        <v>15</v>
      </c>
    </row>
    <row r="2149" spans="1:10" hidden="1" x14ac:dyDescent="0.25">
      <c r="A2149">
        <v>2310040371</v>
      </c>
      <c r="B2149">
        <v>30</v>
      </c>
      <c r="C2149" t="s">
        <v>2182</v>
      </c>
      <c r="D2149" t="s">
        <v>36</v>
      </c>
      <c r="E2149">
        <v>11550</v>
      </c>
      <c r="F2149" t="s">
        <v>6653</v>
      </c>
      <c r="G2149">
        <v>2410120036</v>
      </c>
      <c r="H2149" t="s">
        <v>3260</v>
      </c>
      <c r="I2149" t="s">
        <v>89</v>
      </c>
      <c r="J2149">
        <v>3.5</v>
      </c>
    </row>
    <row r="2150" spans="1:10" hidden="1" x14ac:dyDescent="0.25">
      <c r="A2150">
        <v>2310040371</v>
      </c>
      <c r="B2150">
        <v>40</v>
      </c>
      <c r="C2150" t="s">
        <v>2182</v>
      </c>
      <c r="D2150" t="s">
        <v>36</v>
      </c>
      <c r="E2150">
        <v>11550</v>
      </c>
      <c r="F2150" t="s">
        <v>6653</v>
      </c>
      <c r="G2150">
        <v>2430890005</v>
      </c>
      <c r="H2150" t="s">
        <v>3657</v>
      </c>
      <c r="I2150" t="s">
        <v>89</v>
      </c>
      <c r="J2150">
        <v>78.3</v>
      </c>
    </row>
    <row r="2151" spans="1:10" hidden="1" x14ac:dyDescent="0.25">
      <c r="A2151">
        <v>2310040372</v>
      </c>
      <c r="B2151">
        <v>10</v>
      </c>
      <c r="C2151" t="s">
        <v>2183</v>
      </c>
      <c r="D2151" t="s">
        <v>36</v>
      </c>
      <c r="E2151">
        <v>11550</v>
      </c>
      <c r="F2151" t="s">
        <v>6653</v>
      </c>
      <c r="G2151">
        <v>2310040542</v>
      </c>
      <c r="H2151" t="s">
        <v>2193</v>
      </c>
      <c r="I2151" t="s">
        <v>89</v>
      </c>
      <c r="J2151">
        <v>3.33</v>
      </c>
    </row>
    <row r="2152" spans="1:10" hidden="1" x14ac:dyDescent="0.25">
      <c r="A2152">
        <v>2310040372</v>
      </c>
      <c r="B2152">
        <v>20</v>
      </c>
      <c r="C2152" t="s">
        <v>2183</v>
      </c>
      <c r="D2152" t="s">
        <v>36</v>
      </c>
      <c r="E2152">
        <v>11550</v>
      </c>
      <c r="F2152" t="s">
        <v>6653</v>
      </c>
      <c r="G2152">
        <v>2430550009</v>
      </c>
      <c r="H2152" t="s">
        <v>3582</v>
      </c>
      <c r="I2152" t="s">
        <v>89</v>
      </c>
      <c r="J2152">
        <v>15</v>
      </c>
    </row>
    <row r="2153" spans="1:10" hidden="1" x14ac:dyDescent="0.25">
      <c r="A2153">
        <v>2310040372</v>
      </c>
      <c r="B2153">
        <v>30</v>
      </c>
      <c r="C2153" t="s">
        <v>2183</v>
      </c>
      <c r="D2153" t="s">
        <v>36</v>
      </c>
      <c r="E2153">
        <v>11550</v>
      </c>
      <c r="F2153" t="s">
        <v>6653</v>
      </c>
      <c r="G2153">
        <v>2410120036</v>
      </c>
      <c r="H2153" t="s">
        <v>3260</v>
      </c>
      <c r="I2153" t="s">
        <v>89</v>
      </c>
      <c r="J2153">
        <v>3.5</v>
      </c>
    </row>
    <row r="2154" spans="1:10" hidden="1" x14ac:dyDescent="0.25">
      <c r="A2154">
        <v>2310040372</v>
      </c>
      <c r="B2154">
        <v>40</v>
      </c>
      <c r="C2154" t="s">
        <v>2183</v>
      </c>
      <c r="D2154" t="s">
        <v>36</v>
      </c>
      <c r="E2154">
        <v>11550</v>
      </c>
      <c r="F2154" t="s">
        <v>6653</v>
      </c>
      <c r="G2154">
        <v>2430890005</v>
      </c>
      <c r="H2154" t="s">
        <v>3657</v>
      </c>
      <c r="I2154" t="s">
        <v>89</v>
      </c>
      <c r="J2154">
        <v>78.17</v>
      </c>
    </row>
    <row r="2155" spans="1:10" hidden="1" x14ac:dyDescent="0.25">
      <c r="A2155">
        <v>2310040536</v>
      </c>
      <c r="B2155">
        <v>10</v>
      </c>
      <c r="C2155" t="s">
        <v>2187</v>
      </c>
      <c r="D2155" t="s">
        <v>89</v>
      </c>
      <c r="E2155">
        <v>50</v>
      </c>
      <c r="F2155" t="s">
        <v>6670</v>
      </c>
      <c r="G2155">
        <v>2410260028</v>
      </c>
      <c r="H2155" t="s">
        <v>3323</v>
      </c>
      <c r="I2155" t="s">
        <v>89</v>
      </c>
      <c r="J2155">
        <v>1.1724413779311031</v>
      </c>
    </row>
    <row r="2156" spans="1:10" hidden="1" x14ac:dyDescent="0.25">
      <c r="A2156">
        <v>2310040536</v>
      </c>
      <c r="B2156">
        <v>20</v>
      </c>
      <c r="C2156" t="s">
        <v>2187</v>
      </c>
      <c r="D2156" t="s">
        <v>89</v>
      </c>
      <c r="E2156">
        <v>50</v>
      </c>
      <c r="F2156" t="s">
        <v>6670</v>
      </c>
      <c r="G2156">
        <v>2430680002</v>
      </c>
      <c r="H2156" t="s">
        <v>3602</v>
      </c>
      <c r="I2156" t="s">
        <v>89</v>
      </c>
      <c r="J2156">
        <v>16.276686165691714</v>
      </c>
    </row>
    <row r="2157" spans="1:10" hidden="1" x14ac:dyDescent="0.25">
      <c r="A2157">
        <v>2310040536</v>
      </c>
      <c r="B2157">
        <v>30</v>
      </c>
      <c r="C2157" t="s">
        <v>2187</v>
      </c>
      <c r="D2157" t="s">
        <v>89</v>
      </c>
      <c r="E2157">
        <v>50</v>
      </c>
      <c r="F2157" t="s">
        <v>6670</v>
      </c>
      <c r="G2157">
        <v>2410120053</v>
      </c>
      <c r="H2157" t="s">
        <v>3265</v>
      </c>
      <c r="I2157" t="s">
        <v>3152</v>
      </c>
      <c r="J2157">
        <v>36.82</v>
      </c>
    </row>
    <row r="2158" spans="1:10" hidden="1" x14ac:dyDescent="0.25">
      <c r="A2158">
        <v>2310040537</v>
      </c>
      <c r="B2158">
        <v>10</v>
      </c>
      <c r="C2158" t="s">
        <v>2188</v>
      </c>
      <c r="D2158" t="s">
        <v>89</v>
      </c>
      <c r="E2158">
        <v>50</v>
      </c>
      <c r="F2158" t="s">
        <v>6670</v>
      </c>
      <c r="G2158">
        <v>2410260028</v>
      </c>
      <c r="H2158" t="s">
        <v>3323</v>
      </c>
      <c r="I2158" t="s">
        <v>89</v>
      </c>
      <c r="J2158">
        <v>1.0274999999999999</v>
      </c>
    </row>
    <row r="2159" spans="1:10" hidden="1" x14ac:dyDescent="0.25">
      <c r="A2159">
        <v>2310040537</v>
      </c>
      <c r="B2159">
        <v>20</v>
      </c>
      <c r="C2159" t="s">
        <v>2188</v>
      </c>
      <c r="D2159" t="s">
        <v>89</v>
      </c>
      <c r="E2159">
        <v>50</v>
      </c>
      <c r="F2159" t="s">
        <v>6670</v>
      </c>
      <c r="G2159">
        <v>2410090305</v>
      </c>
      <c r="H2159" t="s">
        <v>3204</v>
      </c>
      <c r="I2159" t="s">
        <v>89</v>
      </c>
      <c r="J2159">
        <v>6.3486067285898411</v>
      </c>
    </row>
    <row r="2160" spans="1:10" hidden="1" x14ac:dyDescent="0.25">
      <c r="A2160">
        <v>2310040537</v>
      </c>
      <c r="B2160">
        <v>30</v>
      </c>
      <c r="C2160" t="s">
        <v>2188</v>
      </c>
      <c r="D2160" t="s">
        <v>89</v>
      </c>
      <c r="E2160">
        <v>50</v>
      </c>
      <c r="F2160" t="s">
        <v>6670</v>
      </c>
      <c r="G2160">
        <v>2410090305</v>
      </c>
      <c r="H2160" t="s">
        <v>3204</v>
      </c>
      <c r="I2160" t="s">
        <v>89</v>
      </c>
      <c r="J2160">
        <v>20.417499999999997</v>
      </c>
    </row>
    <row r="2161" spans="1:10" hidden="1" x14ac:dyDescent="0.25">
      <c r="A2161">
        <v>2310040537</v>
      </c>
      <c r="B2161">
        <v>40</v>
      </c>
      <c r="C2161" t="s">
        <v>2188</v>
      </c>
      <c r="D2161" t="s">
        <v>89</v>
      </c>
      <c r="E2161">
        <v>50</v>
      </c>
      <c r="F2161" t="s">
        <v>6670</v>
      </c>
      <c r="G2161">
        <v>2410120053</v>
      </c>
      <c r="H2161" t="s">
        <v>3265</v>
      </c>
      <c r="I2161" t="s">
        <v>3152</v>
      </c>
      <c r="J2161">
        <v>32.299999999999997</v>
      </c>
    </row>
    <row r="2162" spans="1:10" hidden="1" x14ac:dyDescent="0.25">
      <c r="A2162">
        <v>2310040538</v>
      </c>
      <c r="B2162">
        <v>10</v>
      </c>
      <c r="C2162" t="s">
        <v>2189</v>
      </c>
      <c r="D2162" t="s">
        <v>89</v>
      </c>
      <c r="E2162">
        <v>50</v>
      </c>
      <c r="F2162" t="s">
        <v>6670</v>
      </c>
      <c r="G2162">
        <v>2410260028</v>
      </c>
      <c r="H2162" t="s">
        <v>3323</v>
      </c>
      <c r="I2162" t="s">
        <v>89</v>
      </c>
      <c r="J2162">
        <v>0.75552197680103117</v>
      </c>
    </row>
    <row r="2163" spans="1:10" hidden="1" x14ac:dyDescent="0.25">
      <c r="A2163">
        <v>2310040538</v>
      </c>
      <c r="B2163">
        <v>20</v>
      </c>
      <c r="C2163" t="s">
        <v>2189</v>
      </c>
      <c r="D2163" t="s">
        <v>89</v>
      </c>
      <c r="E2163">
        <v>50</v>
      </c>
      <c r="F2163" t="s">
        <v>6670</v>
      </c>
      <c r="G2163">
        <v>2410090303</v>
      </c>
      <c r="H2163" t="s">
        <v>3203</v>
      </c>
      <c r="I2163" t="s">
        <v>89</v>
      </c>
      <c r="J2163">
        <v>8.5796186836140613</v>
      </c>
    </row>
    <row r="2164" spans="1:10" hidden="1" x14ac:dyDescent="0.25">
      <c r="A2164">
        <v>2310040538</v>
      </c>
      <c r="B2164">
        <v>30</v>
      </c>
      <c r="C2164" t="s">
        <v>2189</v>
      </c>
      <c r="D2164" t="s">
        <v>89</v>
      </c>
      <c r="E2164">
        <v>50</v>
      </c>
      <c r="F2164" t="s">
        <v>6670</v>
      </c>
      <c r="G2164">
        <v>2410120053</v>
      </c>
      <c r="H2164" t="s">
        <v>3265</v>
      </c>
      <c r="I2164" t="s">
        <v>3152</v>
      </c>
      <c r="J2164">
        <v>38.81</v>
      </c>
    </row>
    <row r="2165" spans="1:10" hidden="1" x14ac:dyDescent="0.25">
      <c r="A2165">
        <v>2310040539</v>
      </c>
      <c r="B2165">
        <v>10</v>
      </c>
      <c r="C2165" t="s">
        <v>2190</v>
      </c>
      <c r="D2165" t="s">
        <v>89</v>
      </c>
      <c r="E2165">
        <v>50</v>
      </c>
      <c r="F2165" t="s">
        <v>6670</v>
      </c>
      <c r="G2165">
        <v>2410260028</v>
      </c>
      <c r="H2165" t="s">
        <v>3323</v>
      </c>
      <c r="I2165" t="s">
        <v>89</v>
      </c>
      <c r="J2165">
        <v>1.0048995100489955</v>
      </c>
    </row>
    <row r="2166" spans="1:10" hidden="1" x14ac:dyDescent="0.25">
      <c r="A2166">
        <v>2310040539</v>
      </c>
      <c r="B2166">
        <v>20</v>
      </c>
      <c r="C2166" t="s">
        <v>2190</v>
      </c>
      <c r="D2166" t="s">
        <v>89</v>
      </c>
      <c r="E2166">
        <v>50</v>
      </c>
      <c r="F2166" t="s">
        <v>6670</v>
      </c>
      <c r="G2166">
        <v>2410090255</v>
      </c>
      <c r="H2166" t="s">
        <v>3191</v>
      </c>
      <c r="I2166" t="s">
        <v>89</v>
      </c>
      <c r="J2166">
        <v>14.328567143285673</v>
      </c>
    </row>
    <row r="2167" spans="1:10" hidden="1" x14ac:dyDescent="0.25">
      <c r="A2167">
        <v>2310040539</v>
      </c>
      <c r="B2167">
        <v>30</v>
      </c>
      <c r="C2167" t="s">
        <v>2190</v>
      </c>
      <c r="D2167" t="s">
        <v>89</v>
      </c>
      <c r="E2167">
        <v>50</v>
      </c>
      <c r="F2167" t="s">
        <v>6670</v>
      </c>
      <c r="G2167">
        <v>2410120053</v>
      </c>
      <c r="H2167" t="s">
        <v>3265</v>
      </c>
      <c r="I2167" t="s">
        <v>3152</v>
      </c>
      <c r="J2167">
        <v>39.21</v>
      </c>
    </row>
    <row r="2168" spans="1:10" hidden="1" x14ac:dyDescent="0.25">
      <c r="A2168">
        <v>2310040540</v>
      </c>
      <c r="B2168">
        <v>10</v>
      </c>
      <c r="C2168" t="s">
        <v>2191</v>
      </c>
      <c r="D2168" t="s">
        <v>89</v>
      </c>
      <c r="E2168">
        <v>50</v>
      </c>
      <c r="F2168" t="s">
        <v>6670</v>
      </c>
      <c r="G2168">
        <v>2410260028</v>
      </c>
      <c r="H2168" t="s">
        <v>3323</v>
      </c>
      <c r="I2168" t="s">
        <v>89</v>
      </c>
      <c r="J2168">
        <v>0.55747212639368027</v>
      </c>
    </row>
    <row r="2169" spans="1:10" hidden="1" x14ac:dyDescent="0.25">
      <c r="A2169">
        <v>2310040540</v>
      </c>
      <c r="B2169">
        <v>20</v>
      </c>
      <c r="C2169" t="s">
        <v>2191</v>
      </c>
      <c r="D2169" t="s">
        <v>89</v>
      </c>
      <c r="E2169">
        <v>50</v>
      </c>
      <c r="F2169" t="s">
        <v>6670</v>
      </c>
      <c r="G2169">
        <v>2430520005</v>
      </c>
      <c r="H2169" t="s">
        <v>3574</v>
      </c>
      <c r="I2169" t="s">
        <v>89</v>
      </c>
      <c r="J2169">
        <v>11.764411779411031</v>
      </c>
    </row>
    <row r="2170" spans="1:10" hidden="1" x14ac:dyDescent="0.25">
      <c r="A2170">
        <v>2310040540</v>
      </c>
      <c r="B2170">
        <v>30</v>
      </c>
      <c r="C2170" t="s">
        <v>2191</v>
      </c>
      <c r="D2170" t="s">
        <v>89</v>
      </c>
      <c r="E2170">
        <v>50</v>
      </c>
      <c r="F2170" t="s">
        <v>6670</v>
      </c>
      <c r="G2170">
        <v>2410090254</v>
      </c>
      <c r="H2170" t="s">
        <v>3190</v>
      </c>
      <c r="I2170" t="s">
        <v>89</v>
      </c>
      <c r="J2170">
        <v>5.8822058897055154</v>
      </c>
    </row>
    <row r="2171" spans="1:10" hidden="1" x14ac:dyDescent="0.25">
      <c r="A2171">
        <v>2310040540</v>
      </c>
      <c r="B2171">
        <v>40</v>
      </c>
      <c r="C2171" t="s">
        <v>2191</v>
      </c>
      <c r="D2171" t="s">
        <v>89</v>
      </c>
      <c r="E2171">
        <v>50</v>
      </c>
      <c r="F2171" t="s">
        <v>6670</v>
      </c>
      <c r="G2171">
        <v>2410120053</v>
      </c>
      <c r="H2171" t="s">
        <v>3265</v>
      </c>
      <c r="I2171" t="s">
        <v>3152</v>
      </c>
      <c r="J2171">
        <v>35.96</v>
      </c>
    </row>
    <row r="2172" spans="1:10" hidden="1" x14ac:dyDescent="0.25">
      <c r="A2172">
        <v>2310040541</v>
      </c>
      <c r="B2172">
        <v>10</v>
      </c>
      <c r="C2172" t="s">
        <v>2192</v>
      </c>
      <c r="D2172" t="s">
        <v>89</v>
      </c>
      <c r="E2172">
        <v>50</v>
      </c>
      <c r="F2172" t="s">
        <v>6670</v>
      </c>
      <c r="G2172">
        <v>2410260028</v>
      </c>
      <c r="H2172" t="s">
        <v>3323</v>
      </c>
      <c r="I2172" t="s">
        <v>89</v>
      </c>
      <c r="J2172">
        <v>0.33250000000000002</v>
      </c>
    </row>
    <row r="2173" spans="1:10" hidden="1" x14ac:dyDescent="0.25">
      <c r="A2173">
        <v>2310040541</v>
      </c>
      <c r="B2173">
        <v>20</v>
      </c>
      <c r="C2173" t="s">
        <v>2192</v>
      </c>
      <c r="D2173" t="s">
        <v>89</v>
      </c>
      <c r="E2173">
        <v>50</v>
      </c>
      <c r="F2173" t="s">
        <v>6670</v>
      </c>
      <c r="G2173">
        <v>2410090303</v>
      </c>
      <c r="H2173" t="s">
        <v>3203</v>
      </c>
      <c r="I2173" t="s">
        <v>89</v>
      </c>
      <c r="J2173">
        <v>16.032499999999999</v>
      </c>
    </row>
    <row r="2174" spans="1:10" hidden="1" x14ac:dyDescent="0.25">
      <c r="A2174">
        <v>2310040541</v>
      </c>
      <c r="B2174">
        <v>30</v>
      </c>
      <c r="C2174" t="s">
        <v>2192</v>
      </c>
      <c r="D2174" t="s">
        <v>89</v>
      </c>
      <c r="E2174">
        <v>50</v>
      </c>
      <c r="F2174" t="s">
        <v>6670</v>
      </c>
      <c r="G2174">
        <v>2410120053</v>
      </c>
      <c r="H2174" t="s">
        <v>3265</v>
      </c>
      <c r="I2174" t="s">
        <v>3152</v>
      </c>
      <c r="J2174">
        <v>38.04</v>
      </c>
    </row>
    <row r="2175" spans="1:10" hidden="1" x14ac:dyDescent="0.25">
      <c r="A2175">
        <v>2310040542</v>
      </c>
      <c r="B2175">
        <v>10</v>
      </c>
      <c r="C2175" t="s">
        <v>2193</v>
      </c>
      <c r="D2175" t="s">
        <v>89</v>
      </c>
      <c r="E2175">
        <v>50</v>
      </c>
      <c r="F2175" t="s">
        <v>6670</v>
      </c>
      <c r="G2175">
        <v>2410260028</v>
      </c>
      <c r="H2175" t="s">
        <v>3323</v>
      </c>
      <c r="I2175" t="s">
        <v>89</v>
      </c>
      <c r="J2175">
        <v>0.71499999999999997</v>
      </c>
    </row>
    <row r="2176" spans="1:10" hidden="1" x14ac:dyDescent="0.25">
      <c r="A2176">
        <v>2310040542</v>
      </c>
      <c r="B2176">
        <v>20</v>
      </c>
      <c r="C2176" t="s">
        <v>2193</v>
      </c>
      <c r="D2176" t="s">
        <v>89</v>
      </c>
      <c r="E2176">
        <v>50</v>
      </c>
      <c r="F2176" t="s">
        <v>6670</v>
      </c>
      <c r="G2176">
        <v>2410090271</v>
      </c>
      <c r="H2176" t="s">
        <v>3194</v>
      </c>
      <c r="I2176" t="s">
        <v>89</v>
      </c>
      <c r="J2176">
        <v>3.4</v>
      </c>
    </row>
    <row r="2177" spans="1:10" hidden="1" x14ac:dyDescent="0.25">
      <c r="A2177">
        <v>2310040542</v>
      </c>
      <c r="B2177">
        <v>30</v>
      </c>
      <c r="C2177" t="s">
        <v>2193</v>
      </c>
      <c r="D2177" t="s">
        <v>89</v>
      </c>
      <c r="E2177">
        <v>50</v>
      </c>
      <c r="F2177" t="s">
        <v>6670</v>
      </c>
      <c r="G2177">
        <v>2410090302</v>
      </c>
      <c r="H2177" t="s">
        <v>3202</v>
      </c>
      <c r="I2177" t="s">
        <v>89</v>
      </c>
      <c r="J2177">
        <v>6.7974999999999994</v>
      </c>
    </row>
    <row r="2178" spans="1:10" hidden="1" x14ac:dyDescent="0.25">
      <c r="A2178">
        <v>2310040542</v>
      </c>
      <c r="B2178">
        <v>40</v>
      </c>
      <c r="C2178" t="s">
        <v>2193</v>
      </c>
      <c r="D2178" t="s">
        <v>89</v>
      </c>
      <c r="E2178">
        <v>50</v>
      </c>
      <c r="F2178" t="s">
        <v>6670</v>
      </c>
      <c r="G2178">
        <v>2430680002</v>
      </c>
      <c r="H2178" t="s">
        <v>3602</v>
      </c>
      <c r="I2178" t="s">
        <v>89</v>
      </c>
      <c r="J2178">
        <v>5.0975000000000001</v>
      </c>
    </row>
    <row r="2179" spans="1:10" hidden="1" x14ac:dyDescent="0.25">
      <c r="A2179">
        <v>2310040542</v>
      </c>
      <c r="B2179">
        <v>50</v>
      </c>
      <c r="C2179" t="s">
        <v>2193</v>
      </c>
      <c r="D2179" t="s">
        <v>89</v>
      </c>
      <c r="E2179">
        <v>50</v>
      </c>
      <c r="F2179" t="s">
        <v>6670</v>
      </c>
      <c r="G2179">
        <v>2410120053</v>
      </c>
      <c r="H2179" t="s">
        <v>3265</v>
      </c>
      <c r="I2179" t="s">
        <v>3152</v>
      </c>
      <c r="J2179">
        <v>38.44</v>
      </c>
    </row>
    <row r="2180" spans="1:10" hidden="1" x14ac:dyDescent="0.25">
      <c r="A2180">
        <v>2310040543</v>
      </c>
      <c r="B2180">
        <v>10</v>
      </c>
      <c r="C2180" t="s">
        <v>2194</v>
      </c>
      <c r="D2180" t="s">
        <v>89</v>
      </c>
      <c r="E2180">
        <v>50</v>
      </c>
      <c r="F2180" t="s">
        <v>6670</v>
      </c>
      <c r="G2180">
        <v>2410260028</v>
      </c>
      <c r="H2180" t="s">
        <v>3323</v>
      </c>
      <c r="I2180" t="s">
        <v>89</v>
      </c>
      <c r="J2180">
        <v>0.755</v>
      </c>
    </row>
    <row r="2181" spans="1:10" hidden="1" x14ac:dyDescent="0.25">
      <c r="A2181">
        <v>2310040543</v>
      </c>
      <c r="B2181">
        <v>20</v>
      </c>
      <c r="C2181" t="s">
        <v>2194</v>
      </c>
      <c r="D2181" t="s">
        <v>89</v>
      </c>
      <c r="E2181">
        <v>50</v>
      </c>
      <c r="F2181" t="s">
        <v>6670</v>
      </c>
      <c r="G2181">
        <v>2410090302</v>
      </c>
      <c r="H2181" t="s">
        <v>3202</v>
      </c>
      <c r="I2181" t="s">
        <v>89</v>
      </c>
      <c r="J2181">
        <v>14.9275</v>
      </c>
    </row>
    <row r="2182" spans="1:10" hidden="1" x14ac:dyDescent="0.25">
      <c r="A2182">
        <v>2310040543</v>
      </c>
      <c r="B2182">
        <v>30</v>
      </c>
      <c r="C2182" t="s">
        <v>2194</v>
      </c>
      <c r="D2182" t="s">
        <v>89</v>
      </c>
      <c r="E2182">
        <v>50</v>
      </c>
      <c r="F2182" t="s">
        <v>6670</v>
      </c>
      <c r="G2182">
        <v>2410120053</v>
      </c>
      <c r="H2182" t="s">
        <v>3265</v>
      </c>
      <c r="I2182" t="s">
        <v>3152</v>
      </c>
      <c r="J2182">
        <v>38.81</v>
      </c>
    </row>
    <row r="2183" spans="1:10" hidden="1" x14ac:dyDescent="0.25">
      <c r="A2183">
        <v>2310040544</v>
      </c>
      <c r="B2183">
        <v>10</v>
      </c>
      <c r="C2183" t="s">
        <v>2195</v>
      </c>
      <c r="D2183" t="s">
        <v>89</v>
      </c>
      <c r="E2183">
        <v>50</v>
      </c>
      <c r="F2183" t="s">
        <v>6670</v>
      </c>
      <c r="G2183">
        <v>2410260028</v>
      </c>
      <c r="H2183" t="s">
        <v>3323</v>
      </c>
      <c r="I2183" t="s">
        <v>89</v>
      </c>
      <c r="J2183">
        <v>0.76</v>
      </c>
    </row>
    <row r="2184" spans="1:10" hidden="1" x14ac:dyDescent="0.25">
      <c r="A2184">
        <v>2310040544</v>
      </c>
      <c r="B2184">
        <v>20</v>
      </c>
      <c r="C2184" t="s">
        <v>2195</v>
      </c>
      <c r="D2184" t="s">
        <v>89</v>
      </c>
      <c r="E2184">
        <v>50</v>
      </c>
      <c r="F2184" t="s">
        <v>6670</v>
      </c>
      <c r="G2184">
        <v>2410090271</v>
      </c>
      <c r="H2184" t="s">
        <v>3194</v>
      </c>
      <c r="I2184" t="s">
        <v>89</v>
      </c>
      <c r="J2184">
        <v>12.5</v>
      </c>
    </row>
    <row r="2185" spans="1:10" hidden="1" x14ac:dyDescent="0.25">
      <c r="A2185">
        <v>2310040544</v>
      </c>
      <c r="B2185">
        <v>30</v>
      </c>
      <c r="C2185" t="s">
        <v>2195</v>
      </c>
      <c r="D2185" t="s">
        <v>89</v>
      </c>
      <c r="E2185">
        <v>50</v>
      </c>
      <c r="F2185" t="s">
        <v>6670</v>
      </c>
      <c r="G2185">
        <v>2410120037</v>
      </c>
      <c r="H2185" t="s">
        <v>3261</v>
      </c>
      <c r="I2185" t="s">
        <v>89</v>
      </c>
      <c r="J2185">
        <v>25.24</v>
      </c>
    </row>
    <row r="2186" spans="1:10" hidden="1" x14ac:dyDescent="0.25">
      <c r="A2186">
        <v>2310040544</v>
      </c>
      <c r="B2186">
        <v>40</v>
      </c>
      <c r="C2186" t="s">
        <v>2195</v>
      </c>
      <c r="D2186" t="s">
        <v>89</v>
      </c>
      <c r="E2186">
        <v>50</v>
      </c>
      <c r="F2186" t="s">
        <v>6670</v>
      </c>
      <c r="G2186">
        <v>2410120053</v>
      </c>
      <c r="H2186" t="s">
        <v>3265</v>
      </c>
      <c r="I2186" t="s">
        <v>3152</v>
      </c>
      <c r="J2186">
        <v>41.55</v>
      </c>
    </row>
    <row r="2187" spans="1:10" hidden="1" x14ac:dyDescent="0.25">
      <c r="A2187">
        <v>2310040545</v>
      </c>
      <c r="B2187">
        <v>10</v>
      </c>
      <c r="C2187" t="s">
        <v>2196</v>
      </c>
      <c r="D2187" t="s">
        <v>89</v>
      </c>
      <c r="E2187">
        <v>50</v>
      </c>
      <c r="F2187" t="s">
        <v>6670</v>
      </c>
      <c r="G2187">
        <v>2410260028</v>
      </c>
      <c r="H2187" t="s">
        <v>3323</v>
      </c>
      <c r="I2187" t="s">
        <v>89</v>
      </c>
      <c r="J2187">
        <v>0.79996000199990003</v>
      </c>
    </row>
    <row r="2188" spans="1:10" hidden="1" x14ac:dyDescent="0.25">
      <c r="A2188">
        <v>2310040545</v>
      </c>
      <c r="B2188">
        <v>20</v>
      </c>
      <c r="C2188" t="s">
        <v>2196</v>
      </c>
      <c r="D2188" t="s">
        <v>89</v>
      </c>
      <c r="E2188">
        <v>50</v>
      </c>
      <c r="F2188" t="s">
        <v>6670</v>
      </c>
      <c r="G2188">
        <v>2430710003</v>
      </c>
      <c r="H2188" t="s">
        <v>3615</v>
      </c>
      <c r="I2188" t="s">
        <v>89</v>
      </c>
      <c r="J2188">
        <v>15.881705914704265</v>
      </c>
    </row>
    <row r="2189" spans="1:10" hidden="1" x14ac:dyDescent="0.25">
      <c r="A2189">
        <v>2310040545</v>
      </c>
      <c r="B2189">
        <v>30</v>
      </c>
      <c r="C2189" t="s">
        <v>2196</v>
      </c>
      <c r="D2189" t="s">
        <v>89</v>
      </c>
      <c r="E2189">
        <v>50</v>
      </c>
      <c r="F2189" t="s">
        <v>6670</v>
      </c>
      <c r="G2189">
        <v>2410120053</v>
      </c>
      <c r="H2189" t="s">
        <v>3265</v>
      </c>
      <c r="I2189" t="s">
        <v>3152</v>
      </c>
      <c r="J2189">
        <v>37.68</v>
      </c>
    </row>
    <row r="2190" spans="1:10" hidden="1" x14ac:dyDescent="0.25">
      <c r="A2190">
        <v>2310040546</v>
      </c>
      <c r="B2190">
        <v>10</v>
      </c>
      <c r="C2190" t="s">
        <v>2197</v>
      </c>
      <c r="D2190" t="s">
        <v>89</v>
      </c>
      <c r="E2190">
        <v>50</v>
      </c>
      <c r="F2190" t="s">
        <v>6670</v>
      </c>
      <c r="G2190">
        <v>2410260028</v>
      </c>
      <c r="H2190" t="s">
        <v>3323</v>
      </c>
      <c r="I2190" t="s">
        <v>89</v>
      </c>
      <c r="J2190">
        <v>0.41799999999999998</v>
      </c>
    </row>
    <row r="2191" spans="1:10" hidden="1" x14ac:dyDescent="0.25">
      <c r="A2191">
        <v>2310040546</v>
      </c>
      <c r="B2191">
        <v>20</v>
      </c>
      <c r="C2191" t="s">
        <v>2197</v>
      </c>
      <c r="D2191" t="s">
        <v>89</v>
      </c>
      <c r="E2191">
        <v>50</v>
      </c>
      <c r="F2191" t="s">
        <v>6670</v>
      </c>
      <c r="G2191">
        <v>2430520005</v>
      </c>
      <c r="H2191" t="s">
        <v>3574</v>
      </c>
      <c r="I2191" t="s">
        <v>89</v>
      </c>
      <c r="J2191">
        <v>10.612000000000002</v>
      </c>
    </row>
    <row r="2192" spans="1:10" hidden="1" x14ac:dyDescent="0.25">
      <c r="A2192">
        <v>2310040546</v>
      </c>
      <c r="B2192">
        <v>30</v>
      </c>
      <c r="C2192" t="s">
        <v>2197</v>
      </c>
      <c r="D2192" t="s">
        <v>89</v>
      </c>
      <c r="E2192">
        <v>50</v>
      </c>
      <c r="F2192" t="s">
        <v>6670</v>
      </c>
      <c r="G2192">
        <v>2410090256</v>
      </c>
      <c r="H2192" t="s">
        <v>3192</v>
      </c>
      <c r="I2192" t="s">
        <v>89</v>
      </c>
      <c r="J2192">
        <v>4.1749999999999998</v>
      </c>
    </row>
    <row r="2193" spans="1:10" hidden="1" x14ac:dyDescent="0.25">
      <c r="A2193">
        <v>2310040546</v>
      </c>
      <c r="B2193">
        <v>40</v>
      </c>
      <c r="C2193" t="s">
        <v>2197</v>
      </c>
      <c r="D2193" t="s">
        <v>89</v>
      </c>
      <c r="E2193">
        <v>50</v>
      </c>
      <c r="F2193" t="s">
        <v>6670</v>
      </c>
      <c r="G2193">
        <v>2410120053</v>
      </c>
      <c r="H2193" t="s">
        <v>3265</v>
      </c>
      <c r="I2193" t="s">
        <v>3152</v>
      </c>
      <c r="J2193">
        <v>39.35</v>
      </c>
    </row>
    <row r="2194" spans="1:10" hidden="1" x14ac:dyDescent="0.25">
      <c r="A2194">
        <v>2310040547</v>
      </c>
      <c r="B2194">
        <v>10</v>
      </c>
      <c r="C2194" t="s">
        <v>6319</v>
      </c>
      <c r="D2194" t="s">
        <v>36</v>
      </c>
      <c r="E2194">
        <v>100000</v>
      </c>
      <c r="F2194" t="s">
        <v>6670</v>
      </c>
      <c r="G2194">
        <v>2310040536</v>
      </c>
      <c r="H2194" t="s">
        <v>2187</v>
      </c>
      <c r="I2194" t="s">
        <v>89</v>
      </c>
      <c r="J2194">
        <v>27.88977758299551</v>
      </c>
    </row>
    <row r="2195" spans="1:10" hidden="1" x14ac:dyDescent="0.25">
      <c r="A2195">
        <v>2310040547</v>
      </c>
      <c r="B2195">
        <v>20</v>
      </c>
      <c r="C2195" t="s">
        <v>6319</v>
      </c>
      <c r="D2195" t="s">
        <v>36</v>
      </c>
      <c r="E2195">
        <v>100000</v>
      </c>
      <c r="F2195" t="s">
        <v>6670</v>
      </c>
      <c r="G2195">
        <v>2410120036</v>
      </c>
      <c r="H2195" t="s">
        <v>3260</v>
      </c>
      <c r="I2195" t="s">
        <v>89</v>
      </c>
      <c r="J2195">
        <v>26.383258463898326</v>
      </c>
    </row>
    <row r="2196" spans="1:10" hidden="1" x14ac:dyDescent="0.25">
      <c r="A2196">
        <v>2310040547</v>
      </c>
      <c r="B2196">
        <v>30</v>
      </c>
      <c r="C2196" t="s">
        <v>6319</v>
      </c>
      <c r="D2196" t="s">
        <v>36</v>
      </c>
      <c r="E2196">
        <v>100000</v>
      </c>
      <c r="F2196" t="s">
        <v>6670</v>
      </c>
      <c r="G2196">
        <v>2430550010</v>
      </c>
      <c r="H2196" t="s">
        <v>3583</v>
      </c>
      <c r="I2196" t="s">
        <v>89</v>
      </c>
      <c r="J2196">
        <v>113.0711077024214</v>
      </c>
    </row>
    <row r="2197" spans="1:10" hidden="1" x14ac:dyDescent="0.25">
      <c r="A2197">
        <v>2310040547</v>
      </c>
      <c r="B2197">
        <v>40</v>
      </c>
      <c r="C2197" t="s">
        <v>6319</v>
      </c>
      <c r="D2197" t="s">
        <v>36</v>
      </c>
      <c r="E2197">
        <v>100000</v>
      </c>
      <c r="F2197" t="s">
        <v>6670</v>
      </c>
      <c r="G2197">
        <v>2430890005</v>
      </c>
      <c r="H2197" t="s">
        <v>3657</v>
      </c>
      <c r="I2197" t="s">
        <v>89</v>
      </c>
      <c r="J2197">
        <v>586.46324093349403</v>
      </c>
    </row>
    <row r="2198" spans="1:10" hidden="1" x14ac:dyDescent="0.25">
      <c r="A2198">
        <v>2310040548</v>
      </c>
      <c r="B2198">
        <v>10</v>
      </c>
      <c r="C2198" t="s">
        <v>6311</v>
      </c>
      <c r="D2198" t="s">
        <v>36</v>
      </c>
      <c r="E2198">
        <v>100000</v>
      </c>
      <c r="F2198" t="s">
        <v>6670</v>
      </c>
      <c r="G2198">
        <v>2310040541</v>
      </c>
      <c r="H2198" t="s">
        <v>2192</v>
      </c>
      <c r="I2198" t="s">
        <v>89</v>
      </c>
      <c r="J2198">
        <v>27.504170837504173</v>
      </c>
    </row>
    <row r="2199" spans="1:10" hidden="1" x14ac:dyDescent="0.25">
      <c r="A2199">
        <v>2310040548</v>
      </c>
      <c r="B2199">
        <v>20</v>
      </c>
      <c r="C2199" t="s">
        <v>6311</v>
      </c>
      <c r="D2199" t="s">
        <v>36</v>
      </c>
      <c r="E2199">
        <v>100000</v>
      </c>
      <c r="F2199" t="s">
        <v>6670</v>
      </c>
      <c r="G2199">
        <v>2410120036</v>
      </c>
      <c r="H2199" t="s">
        <v>3260</v>
      </c>
      <c r="I2199" t="s">
        <v>89</v>
      </c>
      <c r="J2199">
        <v>23.023023023023026</v>
      </c>
    </row>
    <row r="2200" spans="1:10" hidden="1" x14ac:dyDescent="0.25">
      <c r="A2200">
        <v>2310040548</v>
      </c>
      <c r="B2200">
        <v>30</v>
      </c>
      <c r="C2200" t="s">
        <v>6311</v>
      </c>
      <c r="D2200" t="s">
        <v>36</v>
      </c>
      <c r="E2200">
        <v>100000</v>
      </c>
      <c r="F2200" t="s">
        <v>6670</v>
      </c>
      <c r="G2200">
        <v>2430890005</v>
      </c>
      <c r="H2200" t="s">
        <v>3657</v>
      </c>
      <c r="I2200" t="s">
        <v>89</v>
      </c>
      <c r="J2200">
        <v>616.80680680680678</v>
      </c>
    </row>
    <row r="2201" spans="1:10" hidden="1" x14ac:dyDescent="0.25">
      <c r="A2201">
        <v>2310040549</v>
      </c>
      <c r="B2201">
        <v>10</v>
      </c>
      <c r="C2201" t="s">
        <v>6752</v>
      </c>
      <c r="D2201" t="s">
        <v>36</v>
      </c>
      <c r="E2201">
        <v>100000</v>
      </c>
      <c r="F2201" t="s">
        <v>6670</v>
      </c>
      <c r="G2201">
        <v>2310040572</v>
      </c>
      <c r="H2201" t="s">
        <v>2212</v>
      </c>
      <c r="I2201" t="s">
        <v>89</v>
      </c>
      <c r="J2201">
        <v>19.80726012265265</v>
      </c>
    </row>
    <row r="2202" spans="1:10" hidden="1" x14ac:dyDescent="0.25">
      <c r="A2202">
        <v>2310040549</v>
      </c>
      <c r="B2202">
        <v>20</v>
      </c>
      <c r="C2202" t="s">
        <v>6752</v>
      </c>
      <c r="D2202" t="s">
        <v>36</v>
      </c>
      <c r="E2202">
        <v>100000</v>
      </c>
      <c r="F2202" t="s">
        <v>6670</v>
      </c>
      <c r="G2202">
        <v>2410120036</v>
      </c>
      <c r="H2202" t="s">
        <v>3260</v>
      </c>
      <c r="I2202" t="s">
        <v>89</v>
      </c>
      <c r="J2202">
        <v>26.663619395878566</v>
      </c>
    </row>
    <row r="2203" spans="1:10" hidden="1" x14ac:dyDescent="0.25">
      <c r="A2203">
        <v>2310040549</v>
      </c>
      <c r="B2203">
        <v>30</v>
      </c>
      <c r="C2203" t="s">
        <v>6752</v>
      </c>
      <c r="D2203" t="s">
        <v>36</v>
      </c>
      <c r="E2203">
        <v>100000</v>
      </c>
      <c r="F2203" t="s">
        <v>6670</v>
      </c>
      <c r="G2203">
        <v>2430550010</v>
      </c>
      <c r="H2203" t="s">
        <v>3583</v>
      </c>
      <c r="I2203" t="s">
        <v>89</v>
      </c>
      <c r="J2203">
        <v>114.27265455376528</v>
      </c>
    </row>
    <row r="2204" spans="1:10" hidden="1" x14ac:dyDescent="0.25">
      <c r="A2204">
        <v>2310040549</v>
      </c>
      <c r="B2204">
        <v>40</v>
      </c>
      <c r="C2204" t="s">
        <v>6752</v>
      </c>
      <c r="D2204" t="s">
        <v>36</v>
      </c>
      <c r="E2204">
        <v>100000</v>
      </c>
      <c r="F2204" t="s">
        <v>6670</v>
      </c>
      <c r="G2204">
        <v>2430890005</v>
      </c>
      <c r="H2204" t="s">
        <v>3657</v>
      </c>
      <c r="I2204" t="s">
        <v>89</v>
      </c>
      <c r="J2204">
        <v>601.07416295280552</v>
      </c>
    </row>
    <row r="2205" spans="1:10" hidden="1" x14ac:dyDescent="0.25">
      <c r="A2205">
        <v>2310040550</v>
      </c>
      <c r="B2205">
        <v>10</v>
      </c>
      <c r="C2205" t="s">
        <v>6298</v>
      </c>
      <c r="D2205" t="s">
        <v>36</v>
      </c>
      <c r="E2205">
        <v>100000</v>
      </c>
      <c r="F2205" t="s">
        <v>6670</v>
      </c>
      <c r="G2205">
        <v>2310040543</v>
      </c>
      <c r="H2205" t="s">
        <v>2194</v>
      </c>
      <c r="I2205" t="s">
        <v>89</v>
      </c>
      <c r="J2205">
        <v>23.604042192225421</v>
      </c>
    </row>
    <row r="2206" spans="1:10" hidden="1" x14ac:dyDescent="0.25">
      <c r="A2206">
        <v>2310040550</v>
      </c>
      <c r="B2206">
        <v>20</v>
      </c>
      <c r="C2206" t="s">
        <v>6298</v>
      </c>
      <c r="D2206" t="s">
        <v>36</v>
      </c>
      <c r="E2206">
        <v>100000</v>
      </c>
      <c r="F2206" t="s">
        <v>6670</v>
      </c>
      <c r="G2206">
        <v>2410120036</v>
      </c>
      <c r="H2206" t="s">
        <v>3260</v>
      </c>
      <c r="I2206" t="s">
        <v>89</v>
      </c>
      <c r="J2206">
        <v>25.816921147746552</v>
      </c>
    </row>
    <row r="2207" spans="1:10" hidden="1" x14ac:dyDescent="0.25">
      <c r="A2207">
        <v>2310040550</v>
      </c>
      <c r="B2207">
        <v>30</v>
      </c>
      <c r="C2207" t="s">
        <v>6298</v>
      </c>
      <c r="D2207" t="s">
        <v>36</v>
      </c>
      <c r="E2207">
        <v>100000</v>
      </c>
      <c r="F2207" t="s">
        <v>6670</v>
      </c>
      <c r="G2207">
        <v>2430550010</v>
      </c>
      <c r="H2207" t="s">
        <v>3583</v>
      </c>
      <c r="I2207" t="s">
        <v>89</v>
      </c>
      <c r="J2207">
        <v>110.64394777605665</v>
      </c>
    </row>
    <row r="2208" spans="1:10" hidden="1" x14ac:dyDescent="0.25">
      <c r="A2208">
        <v>2310040550</v>
      </c>
      <c r="B2208">
        <v>40</v>
      </c>
      <c r="C2208" t="s">
        <v>6298</v>
      </c>
      <c r="D2208" t="s">
        <v>36</v>
      </c>
      <c r="E2208">
        <v>100000</v>
      </c>
      <c r="F2208" t="s">
        <v>6670</v>
      </c>
      <c r="G2208">
        <v>2430890005</v>
      </c>
      <c r="H2208" t="s">
        <v>3657</v>
      </c>
      <c r="I2208" t="s">
        <v>89</v>
      </c>
      <c r="J2208">
        <v>577.56140739101568</v>
      </c>
    </row>
    <row r="2209" spans="1:10" hidden="1" x14ac:dyDescent="0.25">
      <c r="A2209">
        <v>2310040551</v>
      </c>
      <c r="B2209">
        <v>10</v>
      </c>
      <c r="C2209" t="s">
        <v>6314</v>
      </c>
      <c r="D2209" t="s">
        <v>36</v>
      </c>
      <c r="E2209">
        <v>100000</v>
      </c>
      <c r="F2209" t="s">
        <v>6670</v>
      </c>
      <c r="G2209">
        <v>2310040538</v>
      </c>
      <c r="H2209" t="s">
        <v>2189</v>
      </c>
      <c r="I2209" t="s">
        <v>89</v>
      </c>
      <c r="J2209">
        <v>23.936459580023936</v>
      </c>
    </row>
    <row r="2210" spans="1:10" hidden="1" x14ac:dyDescent="0.25">
      <c r="A2210">
        <v>2310040551</v>
      </c>
      <c r="B2210">
        <v>20</v>
      </c>
      <c r="C2210" t="s">
        <v>6314</v>
      </c>
      <c r="D2210" t="s">
        <v>36</v>
      </c>
      <c r="E2210">
        <v>100000</v>
      </c>
      <c r="F2210" t="s">
        <v>6670</v>
      </c>
      <c r="G2210">
        <v>2410120036</v>
      </c>
      <c r="H2210" t="s">
        <v>3260</v>
      </c>
      <c r="I2210" t="s">
        <v>89</v>
      </c>
      <c r="J2210">
        <v>25.387154100025391</v>
      </c>
    </row>
    <row r="2211" spans="1:10" hidden="1" x14ac:dyDescent="0.25">
      <c r="A2211">
        <v>2310040551</v>
      </c>
      <c r="B2211">
        <v>30</v>
      </c>
      <c r="C2211" t="s">
        <v>6314</v>
      </c>
      <c r="D2211" t="s">
        <v>36</v>
      </c>
      <c r="E2211">
        <v>100000</v>
      </c>
      <c r="F2211" t="s">
        <v>6670</v>
      </c>
      <c r="G2211">
        <v>2430550010</v>
      </c>
      <c r="H2211" t="s">
        <v>3583</v>
      </c>
      <c r="I2211" t="s">
        <v>89</v>
      </c>
      <c r="J2211">
        <v>108.80208900010881</v>
      </c>
    </row>
    <row r="2212" spans="1:10" hidden="1" x14ac:dyDescent="0.25">
      <c r="A2212">
        <v>2310040551</v>
      </c>
      <c r="B2212">
        <v>40</v>
      </c>
      <c r="C2212" t="s">
        <v>6314</v>
      </c>
      <c r="D2212" t="s">
        <v>36</v>
      </c>
      <c r="E2212">
        <v>100000</v>
      </c>
      <c r="F2212" t="s">
        <v>6670</v>
      </c>
      <c r="G2212">
        <v>2430890005</v>
      </c>
      <c r="H2212" t="s">
        <v>3657</v>
      </c>
      <c r="I2212" t="s">
        <v>89</v>
      </c>
      <c r="J2212">
        <v>567.22155732056729</v>
      </c>
    </row>
    <row r="2213" spans="1:10" hidden="1" x14ac:dyDescent="0.25">
      <c r="A2213">
        <v>2310040552</v>
      </c>
      <c r="B2213">
        <v>10</v>
      </c>
      <c r="C2213" t="s">
        <v>6315</v>
      </c>
      <c r="D2213" t="s">
        <v>36</v>
      </c>
      <c r="E2213">
        <v>100000</v>
      </c>
      <c r="F2213" t="s">
        <v>6670</v>
      </c>
      <c r="G2213">
        <v>2310040537</v>
      </c>
      <c r="H2213" t="s">
        <v>2188</v>
      </c>
      <c r="I2213" t="s">
        <v>89</v>
      </c>
      <c r="J2213">
        <v>14.779051339697046</v>
      </c>
    </row>
    <row r="2214" spans="1:10" hidden="1" x14ac:dyDescent="0.25">
      <c r="A2214">
        <v>2310040552</v>
      </c>
      <c r="B2214">
        <v>20</v>
      </c>
      <c r="C2214" t="s">
        <v>6315</v>
      </c>
      <c r="D2214" t="s">
        <v>36</v>
      </c>
      <c r="E2214">
        <v>100000</v>
      </c>
      <c r="F2214" t="s">
        <v>6670</v>
      </c>
      <c r="G2214">
        <v>2310040541</v>
      </c>
      <c r="H2214" t="s">
        <v>2192</v>
      </c>
      <c r="I2214" t="s">
        <v>89</v>
      </c>
      <c r="J2214">
        <v>3.692920060443003</v>
      </c>
    </row>
    <row r="2215" spans="1:10" hidden="1" x14ac:dyDescent="0.25">
      <c r="A2215">
        <v>2310040552</v>
      </c>
      <c r="B2215">
        <v>30</v>
      </c>
      <c r="C2215" t="s">
        <v>6315</v>
      </c>
      <c r="D2215" t="s">
        <v>36</v>
      </c>
      <c r="E2215">
        <v>100000</v>
      </c>
      <c r="F2215" t="s">
        <v>6670</v>
      </c>
      <c r="G2215">
        <v>2410120036</v>
      </c>
      <c r="H2215" t="s">
        <v>3260</v>
      </c>
      <c r="I2215" t="s">
        <v>89</v>
      </c>
      <c r="J2215">
        <v>25.857811521026058</v>
      </c>
    </row>
    <row r="2216" spans="1:10" hidden="1" x14ac:dyDescent="0.25">
      <c r="A2216">
        <v>2310040552</v>
      </c>
      <c r="B2216">
        <v>40</v>
      </c>
      <c r="C2216" t="s">
        <v>6315</v>
      </c>
      <c r="D2216" t="s">
        <v>36</v>
      </c>
      <c r="E2216">
        <v>100000</v>
      </c>
      <c r="F2216" t="s">
        <v>6670</v>
      </c>
      <c r="G2216">
        <v>2430550010</v>
      </c>
      <c r="H2216" t="s">
        <v>3583</v>
      </c>
      <c r="I2216" t="s">
        <v>89</v>
      </c>
      <c r="J2216">
        <v>110.83182840084031</v>
      </c>
    </row>
    <row r="2217" spans="1:10" hidden="1" x14ac:dyDescent="0.25">
      <c r="A2217">
        <v>2310040552</v>
      </c>
      <c r="B2217">
        <v>50</v>
      </c>
      <c r="C2217" t="s">
        <v>6315</v>
      </c>
      <c r="D2217" t="s">
        <v>36</v>
      </c>
      <c r="E2217">
        <v>100000</v>
      </c>
      <c r="F2217" t="s">
        <v>6670</v>
      </c>
      <c r="G2217">
        <v>2430890005</v>
      </c>
      <c r="H2217" t="s">
        <v>3657</v>
      </c>
      <c r="I2217" t="s">
        <v>89</v>
      </c>
      <c r="J2217">
        <v>581.94818118158707</v>
      </c>
    </row>
    <row r="2218" spans="1:10" hidden="1" x14ac:dyDescent="0.25">
      <c r="A2218">
        <v>2310040553</v>
      </c>
      <c r="B2218">
        <v>10</v>
      </c>
      <c r="C2218" t="s">
        <v>6300</v>
      </c>
      <c r="D2218" t="s">
        <v>36</v>
      </c>
      <c r="E2218">
        <v>100000</v>
      </c>
      <c r="F2218" t="s">
        <v>6670</v>
      </c>
      <c r="G2218">
        <v>2310040540</v>
      </c>
      <c r="H2218" t="s">
        <v>2191</v>
      </c>
      <c r="I2218" t="s">
        <v>89</v>
      </c>
      <c r="J2218">
        <v>23.081207530355353</v>
      </c>
    </row>
    <row r="2219" spans="1:10" hidden="1" x14ac:dyDescent="0.25">
      <c r="A2219">
        <v>2310040553</v>
      </c>
      <c r="B2219">
        <v>20</v>
      </c>
      <c r="C2219" t="s">
        <v>6300</v>
      </c>
      <c r="D2219" t="s">
        <v>36</v>
      </c>
      <c r="E2219">
        <v>100000</v>
      </c>
      <c r="F2219" t="s">
        <v>6670</v>
      </c>
      <c r="G2219">
        <v>2310040572</v>
      </c>
      <c r="H2219" t="s">
        <v>2212</v>
      </c>
      <c r="I2219" t="s">
        <v>89</v>
      </c>
      <c r="J2219">
        <v>19.308603468122239</v>
      </c>
    </row>
    <row r="2220" spans="1:10" hidden="1" x14ac:dyDescent="0.25">
      <c r="A2220">
        <v>2310040553</v>
      </c>
      <c r="B2220">
        <v>30</v>
      </c>
      <c r="C2220" t="s">
        <v>6300</v>
      </c>
      <c r="D2220" t="s">
        <v>36</v>
      </c>
      <c r="E2220">
        <v>100000</v>
      </c>
      <c r="F2220" t="s">
        <v>6670</v>
      </c>
      <c r="G2220">
        <v>2410120036</v>
      </c>
      <c r="H2220" t="s">
        <v>3260</v>
      </c>
      <c r="I2220" t="s">
        <v>89</v>
      </c>
      <c r="J2220">
        <v>25.992350822472247</v>
      </c>
    </row>
    <row r="2221" spans="1:10" hidden="1" x14ac:dyDescent="0.25">
      <c r="A2221">
        <v>2310040553</v>
      </c>
      <c r="B2221">
        <v>40</v>
      </c>
      <c r="C2221" t="s">
        <v>6300</v>
      </c>
      <c r="D2221" t="s">
        <v>36</v>
      </c>
      <c r="E2221">
        <v>100000</v>
      </c>
      <c r="F2221" t="s">
        <v>6670</v>
      </c>
      <c r="G2221">
        <v>2430550010</v>
      </c>
      <c r="H2221" t="s">
        <v>3583</v>
      </c>
      <c r="I2221" t="s">
        <v>89</v>
      </c>
      <c r="J2221">
        <v>111.39578923916676</v>
      </c>
    </row>
    <row r="2222" spans="1:10" hidden="1" x14ac:dyDescent="0.25">
      <c r="A2222">
        <v>2310040553</v>
      </c>
      <c r="B2222">
        <v>50</v>
      </c>
      <c r="C2222" t="s">
        <v>6300</v>
      </c>
      <c r="D2222" t="s">
        <v>36</v>
      </c>
      <c r="E2222">
        <v>100000</v>
      </c>
      <c r="F2222" t="s">
        <v>6670</v>
      </c>
      <c r="G2222">
        <v>2430890005</v>
      </c>
      <c r="H2222" t="s">
        <v>3657</v>
      </c>
      <c r="I2222" t="s">
        <v>89</v>
      </c>
      <c r="J2222">
        <v>579.25810404366712</v>
      </c>
    </row>
    <row r="2223" spans="1:10" hidden="1" x14ac:dyDescent="0.25">
      <c r="A2223">
        <v>2310040554</v>
      </c>
      <c r="B2223">
        <v>10</v>
      </c>
      <c r="C2223" t="s">
        <v>6322</v>
      </c>
      <c r="D2223" t="s">
        <v>36</v>
      </c>
      <c r="E2223">
        <v>100000</v>
      </c>
      <c r="F2223" t="s">
        <v>6670</v>
      </c>
      <c r="G2223">
        <v>2310040540</v>
      </c>
      <c r="H2223" t="s">
        <v>2191</v>
      </c>
      <c r="I2223" t="s">
        <v>89</v>
      </c>
      <c r="J2223">
        <v>6.9643649268076295</v>
      </c>
    </row>
    <row r="2224" spans="1:10" hidden="1" x14ac:dyDescent="0.25">
      <c r="A2224">
        <v>2310040554</v>
      </c>
      <c r="B2224">
        <v>20</v>
      </c>
      <c r="C2224" t="s">
        <v>6322</v>
      </c>
      <c r="D2224" t="s">
        <v>36</v>
      </c>
      <c r="E2224">
        <v>100000</v>
      </c>
      <c r="F2224" t="s">
        <v>6670</v>
      </c>
      <c r="G2224">
        <v>2310040545</v>
      </c>
      <c r="H2224" t="s">
        <v>2196</v>
      </c>
      <c r="I2224" t="s">
        <v>89</v>
      </c>
      <c r="J2224">
        <v>27.417566168859974</v>
      </c>
    </row>
    <row r="2225" spans="1:10" hidden="1" x14ac:dyDescent="0.25">
      <c r="A2225">
        <v>2310040554</v>
      </c>
      <c r="B2225">
        <v>30</v>
      </c>
      <c r="C2225" t="s">
        <v>6322</v>
      </c>
      <c r="D2225" t="s">
        <v>36</v>
      </c>
      <c r="E2225">
        <v>100000</v>
      </c>
      <c r="F2225" t="s">
        <v>6670</v>
      </c>
      <c r="G2225">
        <v>2410120036</v>
      </c>
      <c r="H2225" t="s">
        <v>3260</v>
      </c>
      <c r="I2225" t="s">
        <v>89</v>
      </c>
      <c r="J2225">
        <v>25.935235842081916</v>
      </c>
    </row>
    <row r="2226" spans="1:10" hidden="1" x14ac:dyDescent="0.25">
      <c r="A2226">
        <v>2310040554</v>
      </c>
      <c r="B2226">
        <v>40</v>
      </c>
      <c r="C2226" t="s">
        <v>6322</v>
      </c>
      <c r="D2226" t="s">
        <v>36</v>
      </c>
      <c r="E2226">
        <v>100000</v>
      </c>
      <c r="F2226" t="s">
        <v>6670</v>
      </c>
      <c r="G2226">
        <v>2430550010</v>
      </c>
      <c r="H2226" t="s">
        <v>3583</v>
      </c>
      <c r="I2226" t="s">
        <v>89</v>
      </c>
      <c r="J2226">
        <v>111.15259500221795</v>
      </c>
    </row>
    <row r="2227" spans="1:10" hidden="1" x14ac:dyDescent="0.25">
      <c r="A2227">
        <v>2310040554</v>
      </c>
      <c r="B2227">
        <v>50</v>
      </c>
      <c r="C2227" t="s">
        <v>6322</v>
      </c>
      <c r="D2227" t="s">
        <v>36</v>
      </c>
      <c r="E2227">
        <v>100000</v>
      </c>
      <c r="F2227" t="s">
        <v>6670</v>
      </c>
      <c r="G2227">
        <v>2430890005</v>
      </c>
      <c r="H2227" t="s">
        <v>3657</v>
      </c>
      <c r="I2227" t="s">
        <v>89</v>
      </c>
      <c r="J2227">
        <v>567.84341268667754</v>
      </c>
    </row>
    <row r="2228" spans="1:10" hidden="1" x14ac:dyDescent="0.25">
      <c r="A2228">
        <v>2310040555</v>
      </c>
      <c r="B2228">
        <v>10</v>
      </c>
      <c r="C2228" t="s">
        <v>6317</v>
      </c>
      <c r="D2228" t="s">
        <v>36</v>
      </c>
      <c r="E2228">
        <v>100000</v>
      </c>
      <c r="F2228" t="s">
        <v>6670</v>
      </c>
      <c r="G2228">
        <v>2310040539</v>
      </c>
      <c r="H2228" t="s">
        <v>2190</v>
      </c>
      <c r="I2228" t="s">
        <v>89</v>
      </c>
      <c r="J2228">
        <v>11.736658719970658</v>
      </c>
    </row>
    <row r="2229" spans="1:10" hidden="1" x14ac:dyDescent="0.25">
      <c r="A2229">
        <v>2310040555</v>
      </c>
      <c r="B2229">
        <v>20</v>
      </c>
      <c r="C2229" t="s">
        <v>6317</v>
      </c>
      <c r="D2229" t="s">
        <v>36</v>
      </c>
      <c r="E2229">
        <v>100000</v>
      </c>
      <c r="F2229" t="s">
        <v>6670</v>
      </c>
      <c r="G2229">
        <v>2310040572</v>
      </c>
      <c r="H2229" t="s">
        <v>2212</v>
      </c>
      <c r="I2229" t="s">
        <v>89</v>
      </c>
      <c r="J2229">
        <v>5.8683293599853288</v>
      </c>
    </row>
    <row r="2230" spans="1:10" hidden="1" x14ac:dyDescent="0.25">
      <c r="A2230">
        <v>2310040555</v>
      </c>
      <c r="B2230">
        <v>30</v>
      </c>
      <c r="C2230" t="s">
        <v>6317</v>
      </c>
      <c r="D2230" t="s">
        <v>36</v>
      </c>
      <c r="E2230">
        <v>100000</v>
      </c>
      <c r="F2230" t="s">
        <v>6670</v>
      </c>
      <c r="G2230">
        <v>2410120036</v>
      </c>
      <c r="H2230" t="s">
        <v>3260</v>
      </c>
      <c r="I2230" t="s">
        <v>89</v>
      </c>
      <c r="J2230">
        <v>25.673940949935815</v>
      </c>
    </row>
    <row r="2231" spans="1:10" hidden="1" x14ac:dyDescent="0.25">
      <c r="A2231">
        <v>2310040555</v>
      </c>
      <c r="B2231">
        <v>40</v>
      </c>
      <c r="C2231" t="s">
        <v>6317</v>
      </c>
      <c r="D2231" t="s">
        <v>36</v>
      </c>
      <c r="E2231">
        <v>100000</v>
      </c>
      <c r="F2231" t="s">
        <v>6670</v>
      </c>
      <c r="G2231">
        <v>2430550010</v>
      </c>
      <c r="H2231" t="s">
        <v>3583</v>
      </c>
      <c r="I2231" t="s">
        <v>89</v>
      </c>
      <c r="J2231">
        <v>110.03117549972492</v>
      </c>
    </row>
    <row r="2232" spans="1:10" hidden="1" x14ac:dyDescent="0.25">
      <c r="A2232">
        <v>2310040555</v>
      </c>
      <c r="B2232">
        <v>50</v>
      </c>
      <c r="C2232" t="s">
        <v>6317</v>
      </c>
      <c r="D2232" t="s">
        <v>36</v>
      </c>
      <c r="E2232">
        <v>100000</v>
      </c>
      <c r="F2232" t="s">
        <v>6670</v>
      </c>
      <c r="G2232">
        <v>2430890005</v>
      </c>
      <c r="H2232" t="s">
        <v>3657</v>
      </c>
      <c r="I2232" t="s">
        <v>89</v>
      </c>
      <c r="J2232">
        <v>580.23106546854945</v>
      </c>
    </row>
    <row r="2233" spans="1:10" hidden="1" x14ac:dyDescent="0.25">
      <c r="A2233">
        <v>2310040556</v>
      </c>
      <c r="B2233">
        <v>10</v>
      </c>
      <c r="C2233" t="s">
        <v>6310</v>
      </c>
      <c r="D2233" t="s">
        <v>36</v>
      </c>
      <c r="E2233">
        <v>100000</v>
      </c>
      <c r="F2233" t="s">
        <v>6670</v>
      </c>
      <c r="G2233">
        <v>2310040544</v>
      </c>
      <c r="H2233" t="s">
        <v>2195</v>
      </c>
      <c r="I2233" t="s">
        <v>89</v>
      </c>
      <c r="J2233">
        <v>49.69934072303122</v>
      </c>
    </row>
    <row r="2234" spans="1:10" hidden="1" x14ac:dyDescent="0.25">
      <c r="A2234">
        <v>2310040556</v>
      </c>
      <c r="B2234">
        <v>20</v>
      </c>
      <c r="C2234" t="s">
        <v>6310</v>
      </c>
      <c r="D2234" t="s">
        <v>36</v>
      </c>
      <c r="E2234">
        <v>100000</v>
      </c>
      <c r="F2234" t="s">
        <v>6670</v>
      </c>
      <c r="G2234">
        <v>2410120036</v>
      </c>
      <c r="H2234" t="s">
        <v>3260</v>
      </c>
      <c r="I2234" t="s">
        <v>89</v>
      </c>
      <c r="J2234">
        <v>25.356806491342461</v>
      </c>
    </row>
    <row r="2235" spans="1:10" hidden="1" x14ac:dyDescent="0.25">
      <c r="A2235">
        <v>2310040556</v>
      </c>
      <c r="B2235">
        <v>30</v>
      </c>
      <c r="C2235" t="s">
        <v>6310</v>
      </c>
      <c r="D2235" t="s">
        <v>36</v>
      </c>
      <c r="E2235">
        <v>100000</v>
      </c>
      <c r="F2235" t="s">
        <v>6670</v>
      </c>
      <c r="G2235">
        <v>2430550010</v>
      </c>
      <c r="H2235" t="s">
        <v>3583</v>
      </c>
      <c r="I2235" t="s">
        <v>89</v>
      </c>
      <c r="J2235">
        <v>108.6720278200391</v>
      </c>
    </row>
    <row r="2236" spans="1:10" hidden="1" x14ac:dyDescent="0.25">
      <c r="A2236">
        <v>2310040556</v>
      </c>
      <c r="B2236">
        <v>40</v>
      </c>
      <c r="C2236" t="s">
        <v>6310</v>
      </c>
      <c r="D2236" t="s">
        <v>36</v>
      </c>
      <c r="E2236">
        <v>100000</v>
      </c>
      <c r="F2236" t="s">
        <v>6670</v>
      </c>
      <c r="G2236">
        <v>2430890005</v>
      </c>
      <c r="H2236" t="s">
        <v>3657</v>
      </c>
      <c r="I2236" t="s">
        <v>89</v>
      </c>
      <c r="J2236">
        <v>540.75201043251468</v>
      </c>
    </row>
    <row r="2237" spans="1:10" hidden="1" x14ac:dyDescent="0.25">
      <c r="A2237">
        <v>2310040557</v>
      </c>
      <c r="B2237">
        <v>10</v>
      </c>
      <c r="C2237" t="s">
        <v>6324</v>
      </c>
      <c r="D2237" t="s">
        <v>36</v>
      </c>
      <c r="E2237">
        <v>100000</v>
      </c>
      <c r="F2237" t="s">
        <v>6670</v>
      </c>
      <c r="G2237">
        <v>2310040546</v>
      </c>
      <c r="H2237" t="s">
        <v>2197</v>
      </c>
      <c r="I2237" t="s">
        <v>89</v>
      </c>
      <c r="J2237">
        <v>24.307797485662199</v>
      </c>
    </row>
    <row r="2238" spans="1:10" hidden="1" x14ac:dyDescent="0.25">
      <c r="A2238">
        <v>2310040557</v>
      </c>
      <c r="B2238">
        <v>20</v>
      </c>
      <c r="C2238" t="s">
        <v>6324</v>
      </c>
      <c r="D2238" t="s">
        <v>36</v>
      </c>
      <c r="E2238">
        <v>100000</v>
      </c>
      <c r="F2238" t="s">
        <v>6670</v>
      </c>
      <c r="G2238">
        <v>2410120036</v>
      </c>
      <c r="H2238" t="s">
        <v>3260</v>
      </c>
      <c r="I2238" t="s">
        <v>89</v>
      </c>
      <c r="J2238">
        <v>26.586653499943029</v>
      </c>
    </row>
    <row r="2239" spans="1:10" hidden="1" x14ac:dyDescent="0.25">
      <c r="A2239">
        <v>2310040557</v>
      </c>
      <c r="B2239">
        <v>30</v>
      </c>
      <c r="C2239" t="s">
        <v>6324</v>
      </c>
      <c r="D2239" t="s">
        <v>36</v>
      </c>
      <c r="E2239">
        <v>100000</v>
      </c>
      <c r="F2239" t="s">
        <v>6670</v>
      </c>
      <c r="G2239">
        <v>2430550010</v>
      </c>
      <c r="H2239" t="s">
        <v>3583</v>
      </c>
      <c r="I2239" t="s">
        <v>89</v>
      </c>
      <c r="J2239">
        <v>113.94280071404155</v>
      </c>
    </row>
    <row r="2240" spans="1:10" hidden="1" x14ac:dyDescent="0.25">
      <c r="A2240">
        <v>2310040557</v>
      </c>
      <c r="B2240">
        <v>40</v>
      </c>
      <c r="C2240" t="s">
        <v>6324</v>
      </c>
      <c r="D2240" t="s">
        <v>36</v>
      </c>
      <c r="E2240">
        <v>100000</v>
      </c>
      <c r="F2240" t="s">
        <v>6670</v>
      </c>
      <c r="G2240">
        <v>2430890005</v>
      </c>
      <c r="H2240" t="s">
        <v>3657</v>
      </c>
      <c r="I2240" t="s">
        <v>89</v>
      </c>
      <c r="J2240">
        <v>594.78141972729691</v>
      </c>
    </row>
    <row r="2241" spans="1:10" hidden="1" x14ac:dyDescent="0.25">
      <c r="A2241">
        <v>2310040558</v>
      </c>
      <c r="B2241">
        <v>10</v>
      </c>
      <c r="C2241" t="s">
        <v>6320</v>
      </c>
      <c r="D2241" t="s">
        <v>36</v>
      </c>
      <c r="E2241">
        <v>100000</v>
      </c>
      <c r="F2241" t="s">
        <v>6670</v>
      </c>
      <c r="G2241">
        <v>2310040542</v>
      </c>
      <c r="H2241" t="s">
        <v>2193</v>
      </c>
      <c r="I2241" t="s">
        <v>89</v>
      </c>
      <c r="J2241">
        <v>25.48696949982779</v>
      </c>
    </row>
    <row r="2242" spans="1:10" hidden="1" x14ac:dyDescent="0.25">
      <c r="A2242">
        <v>2310040558</v>
      </c>
      <c r="B2242">
        <v>20</v>
      </c>
      <c r="C2242" t="s">
        <v>6320</v>
      </c>
      <c r="D2242" t="s">
        <v>36</v>
      </c>
      <c r="E2242">
        <v>100000</v>
      </c>
      <c r="F2242" t="s">
        <v>6670</v>
      </c>
      <c r="G2242">
        <v>2410120036</v>
      </c>
      <c r="H2242" t="s">
        <v>3260</v>
      </c>
      <c r="I2242" t="s">
        <v>89</v>
      </c>
      <c r="J2242">
        <v>26.788106080900082</v>
      </c>
    </row>
    <row r="2243" spans="1:10" hidden="1" x14ac:dyDescent="0.25">
      <c r="A2243">
        <v>2310040558</v>
      </c>
      <c r="B2243">
        <v>30</v>
      </c>
      <c r="C2243" t="s">
        <v>6320</v>
      </c>
      <c r="D2243" t="s">
        <v>36</v>
      </c>
      <c r="E2243">
        <v>100000</v>
      </c>
      <c r="F2243" t="s">
        <v>6670</v>
      </c>
      <c r="G2243">
        <v>2430550010</v>
      </c>
      <c r="H2243" t="s">
        <v>3583</v>
      </c>
      <c r="I2243" t="s">
        <v>89</v>
      </c>
      <c r="J2243">
        <v>114.80616891814321</v>
      </c>
    </row>
    <row r="2244" spans="1:10" hidden="1" x14ac:dyDescent="0.25">
      <c r="A2244">
        <v>2310040558</v>
      </c>
      <c r="B2244">
        <v>40</v>
      </c>
      <c r="C2244" t="s">
        <v>6320</v>
      </c>
      <c r="D2244" t="s">
        <v>36</v>
      </c>
      <c r="E2244">
        <v>100000</v>
      </c>
      <c r="F2244" t="s">
        <v>6670</v>
      </c>
      <c r="G2244">
        <v>2430890005</v>
      </c>
      <c r="H2244" t="s">
        <v>3657</v>
      </c>
      <c r="I2244" t="s">
        <v>89</v>
      </c>
      <c r="J2244">
        <v>598.29321495541694</v>
      </c>
    </row>
    <row r="2245" spans="1:10" hidden="1" x14ac:dyDescent="0.25">
      <c r="A2245">
        <v>2310040559</v>
      </c>
      <c r="B2245">
        <v>10</v>
      </c>
      <c r="C2245" t="s">
        <v>6753</v>
      </c>
      <c r="D2245" t="s">
        <v>36</v>
      </c>
      <c r="E2245">
        <v>13600</v>
      </c>
      <c r="F2245" t="s">
        <v>6653</v>
      </c>
      <c r="G2245">
        <v>2310040547</v>
      </c>
      <c r="H2245" t="s">
        <v>6319</v>
      </c>
      <c r="I2245" t="s">
        <v>36</v>
      </c>
      <c r="J2245">
        <v>13600</v>
      </c>
    </row>
    <row r="2246" spans="1:10" hidden="1" x14ac:dyDescent="0.25">
      <c r="A2246">
        <v>2310040559</v>
      </c>
      <c r="B2246">
        <v>20</v>
      </c>
      <c r="C2246" t="s">
        <v>6753</v>
      </c>
      <c r="D2246" t="s">
        <v>36</v>
      </c>
      <c r="E2246">
        <v>13600</v>
      </c>
      <c r="F2246" t="s">
        <v>6653</v>
      </c>
      <c r="G2246">
        <v>2320071460</v>
      </c>
      <c r="H2246" t="s">
        <v>6946</v>
      </c>
      <c r="I2246" t="s">
        <v>36</v>
      </c>
      <c r="J2246">
        <v>13600</v>
      </c>
    </row>
    <row r="2247" spans="1:10" hidden="1" x14ac:dyDescent="0.25">
      <c r="A2247">
        <v>2310040559</v>
      </c>
      <c r="B2247">
        <v>30</v>
      </c>
      <c r="C2247" t="s">
        <v>6753</v>
      </c>
      <c r="D2247" t="s">
        <v>36</v>
      </c>
      <c r="E2247">
        <v>13600</v>
      </c>
      <c r="F2247" t="s">
        <v>6653</v>
      </c>
      <c r="G2247">
        <v>2310320356</v>
      </c>
      <c r="H2247" t="s">
        <v>2642</v>
      </c>
      <c r="I2247" t="s">
        <v>89</v>
      </c>
      <c r="J2247">
        <v>1.5</v>
      </c>
    </row>
    <row r="2248" spans="1:10" hidden="1" x14ac:dyDescent="0.25">
      <c r="A2248">
        <v>2310040560</v>
      </c>
      <c r="B2248">
        <v>10</v>
      </c>
      <c r="C2248" t="s">
        <v>2200</v>
      </c>
      <c r="D2248" t="s">
        <v>36</v>
      </c>
      <c r="E2248">
        <v>13600</v>
      </c>
      <c r="F2248" t="s">
        <v>6653</v>
      </c>
      <c r="G2248">
        <v>2310040548</v>
      </c>
      <c r="H2248" t="s">
        <v>6311</v>
      </c>
      <c r="I2248" t="s">
        <v>36</v>
      </c>
      <c r="J2248">
        <v>13600</v>
      </c>
    </row>
    <row r="2249" spans="1:10" hidden="1" x14ac:dyDescent="0.25">
      <c r="A2249">
        <v>2310040560</v>
      </c>
      <c r="B2249">
        <v>20</v>
      </c>
      <c r="C2249" t="s">
        <v>2200</v>
      </c>
      <c r="D2249" t="s">
        <v>36</v>
      </c>
      <c r="E2249">
        <v>13600</v>
      </c>
      <c r="F2249" t="s">
        <v>6653</v>
      </c>
      <c r="G2249">
        <v>2320071461</v>
      </c>
      <c r="H2249" t="s">
        <v>6947</v>
      </c>
      <c r="I2249" t="s">
        <v>36</v>
      </c>
      <c r="J2249">
        <v>13600</v>
      </c>
    </row>
    <row r="2250" spans="1:10" hidden="1" x14ac:dyDescent="0.25">
      <c r="A2250">
        <v>2310040560</v>
      </c>
      <c r="B2250">
        <v>30</v>
      </c>
      <c r="C2250" t="s">
        <v>2200</v>
      </c>
      <c r="D2250" t="s">
        <v>36</v>
      </c>
      <c r="E2250">
        <v>13600</v>
      </c>
      <c r="F2250" t="s">
        <v>6653</v>
      </c>
      <c r="G2250">
        <v>2310320356</v>
      </c>
      <c r="H2250" t="s">
        <v>2642</v>
      </c>
      <c r="I2250" t="s">
        <v>89</v>
      </c>
      <c r="J2250">
        <v>1.5</v>
      </c>
    </row>
    <row r="2251" spans="1:10" hidden="1" x14ac:dyDescent="0.25">
      <c r="A2251">
        <v>2310040561</v>
      </c>
      <c r="B2251">
        <v>10</v>
      </c>
      <c r="C2251" t="s">
        <v>2201</v>
      </c>
      <c r="D2251" t="s">
        <v>36</v>
      </c>
      <c r="E2251">
        <v>13600</v>
      </c>
      <c r="F2251" t="s">
        <v>6653</v>
      </c>
      <c r="G2251">
        <v>2310040549</v>
      </c>
      <c r="H2251" t="s">
        <v>6752</v>
      </c>
      <c r="I2251" t="s">
        <v>36</v>
      </c>
      <c r="J2251">
        <v>13600</v>
      </c>
    </row>
    <row r="2252" spans="1:10" hidden="1" x14ac:dyDescent="0.25">
      <c r="A2252">
        <v>2310040561</v>
      </c>
      <c r="B2252">
        <v>20</v>
      </c>
      <c r="C2252" t="s">
        <v>2201</v>
      </c>
      <c r="D2252" t="s">
        <v>36</v>
      </c>
      <c r="E2252">
        <v>13600</v>
      </c>
      <c r="F2252" t="s">
        <v>6653</v>
      </c>
      <c r="G2252">
        <v>2320071462</v>
      </c>
      <c r="H2252" t="s">
        <v>6948</v>
      </c>
      <c r="I2252" t="s">
        <v>36</v>
      </c>
      <c r="J2252">
        <v>13600</v>
      </c>
    </row>
    <row r="2253" spans="1:10" hidden="1" x14ac:dyDescent="0.25">
      <c r="A2253">
        <v>2310040561</v>
      </c>
      <c r="B2253">
        <v>30</v>
      </c>
      <c r="C2253" t="s">
        <v>2201</v>
      </c>
      <c r="D2253" t="s">
        <v>36</v>
      </c>
      <c r="E2253">
        <v>13600</v>
      </c>
      <c r="F2253" t="s">
        <v>6653</v>
      </c>
      <c r="G2253">
        <v>2310320356</v>
      </c>
      <c r="H2253" t="s">
        <v>2642</v>
      </c>
      <c r="I2253" t="s">
        <v>89</v>
      </c>
      <c r="J2253">
        <v>1.5</v>
      </c>
    </row>
    <row r="2254" spans="1:10" hidden="1" x14ac:dyDescent="0.25">
      <c r="A2254">
        <v>2310040562</v>
      </c>
      <c r="B2254">
        <v>10</v>
      </c>
      <c r="C2254" t="s">
        <v>2202</v>
      </c>
      <c r="D2254" t="s">
        <v>36</v>
      </c>
      <c r="E2254">
        <v>13600</v>
      </c>
      <c r="F2254" t="s">
        <v>6653</v>
      </c>
      <c r="G2254">
        <v>2310040550</v>
      </c>
      <c r="H2254" t="s">
        <v>6298</v>
      </c>
      <c r="I2254" t="s">
        <v>36</v>
      </c>
      <c r="J2254">
        <v>13600</v>
      </c>
    </row>
    <row r="2255" spans="1:10" hidden="1" x14ac:dyDescent="0.25">
      <c r="A2255">
        <v>2310040562</v>
      </c>
      <c r="B2255">
        <v>20</v>
      </c>
      <c r="C2255" t="s">
        <v>2202</v>
      </c>
      <c r="D2255" t="s">
        <v>36</v>
      </c>
      <c r="E2255">
        <v>13600</v>
      </c>
      <c r="F2255" t="s">
        <v>6653</v>
      </c>
      <c r="G2255">
        <v>2320071463</v>
      </c>
      <c r="H2255" t="s">
        <v>6949</v>
      </c>
      <c r="I2255" t="s">
        <v>36</v>
      </c>
      <c r="J2255">
        <v>13600</v>
      </c>
    </row>
    <row r="2256" spans="1:10" hidden="1" x14ac:dyDescent="0.25">
      <c r="A2256">
        <v>2310040562</v>
      </c>
      <c r="B2256">
        <v>30</v>
      </c>
      <c r="C2256" t="s">
        <v>2202</v>
      </c>
      <c r="D2256" t="s">
        <v>36</v>
      </c>
      <c r="E2256">
        <v>13600</v>
      </c>
      <c r="F2256" t="s">
        <v>6653</v>
      </c>
      <c r="G2256">
        <v>2310320356</v>
      </c>
      <c r="H2256" t="s">
        <v>2642</v>
      </c>
      <c r="I2256" t="s">
        <v>89</v>
      </c>
      <c r="J2256">
        <v>1.5</v>
      </c>
    </row>
    <row r="2257" spans="1:10" hidden="1" x14ac:dyDescent="0.25">
      <c r="A2257">
        <v>2310040563</v>
      </c>
      <c r="B2257">
        <v>10</v>
      </c>
      <c r="C2257" t="s">
        <v>2203</v>
      </c>
      <c r="D2257" t="s">
        <v>36</v>
      </c>
      <c r="E2257">
        <v>13600</v>
      </c>
      <c r="F2257" t="s">
        <v>6653</v>
      </c>
      <c r="G2257">
        <v>2310040551</v>
      </c>
      <c r="H2257" t="s">
        <v>6314</v>
      </c>
      <c r="I2257" t="s">
        <v>36</v>
      </c>
      <c r="J2257">
        <v>13600</v>
      </c>
    </row>
    <row r="2258" spans="1:10" hidden="1" x14ac:dyDescent="0.25">
      <c r="A2258">
        <v>2310040563</v>
      </c>
      <c r="B2258">
        <v>20</v>
      </c>
      <c r="C2258" t="s">
        <v>2203</v>
      </c>
      <c r="D2258" t="s">
        <v>36</v>
      </c>
      <c r="E2258">
        <v>13600</v>
      </c>
      <c r="F2258" t="s">
        <v>6653</v>
      </c>
      <c r="G2258">
        <v>2320071464</v>
      </c>
      <c r="H2258" t="s">
        <v>6950</v>
      </c>
      <c r="I2258" t="s">
        <v>36</v>
      </c>
      <c r="J2258">
        <v>13600</v>
      </c>
    </row>
    <row r="2259" spans="1:10" hidden="1" x14ac:dyDescent="0.25">
      <c r="A2259">
        <v>2310040563</v>
      </c>
      <c r="B2259">
        <v>30</v>
      </c>
      <c r="C2259" t="s">
        <v>2203</v>
      </c>
      <c r="D2259" t="s">
        <v>36</v>
      </c>
      <c r="E2259">
        <v>13600</v>
      </c>
      <c r="F2259" t="s">
        <v>6653</v>
      </c>
      <c r="G2259">
        <v>2310320356</v>
      </c>
      <c r="H2259" t="s">
        <v>2642</v>
      </c>
      <c r="I2259" t="s">
        <v>89</v>
      </c>
      <c r="J2259">
        <v>1.5</v>
      </c>
    </row>
    <row r="2260" spans="1:10" hidden="1" x14ac:dyDescent="0.25">
      <c r="A2260">
        <v>2310040564</v>
      </c>
      <c r="B2260">
        <v>10</v>
      </c>
      <c r="C2260" t="s">
        <v>2204</v>
      </c>
      <c r="D2260" t="s">
        <v>36</v>
      </c>
      <c r="E2260">
        <v>13600</v>
      </c>
      <c r="F2260" t="s">
        <v>6653</v>
      </c>
      <c r="G2260">
        <v>2310040552</v>
      </c>
      <c r="H2260" t="s">
        <v>6315</v>
      </c>
      <c r="I2260" t="s">
        <v>36</v>
      </c>
      <c r="J2260">
        <v>13600</v>
      </c>
    </row>
    <row r="2261" spans="1:10" hidden="1" x14ac:dyDescent="0.25">
      <c r="A2261">
        <v>2310040564</v>
      </c>
      <c r="B2261">
        <v>20</v>
      </c>
      <c r="C2261" t="s">
        <v>2204</v>
      </c>
      <c r="D2261" t="s">
        <v>36</v>
      </c>
      <c r="E2261">
        <v>13600</v>
      </c>
      <c r="F2261" t="s">
        <v>6653</v>
      </c>
      <c r="G2261">
        <v>2320071465</v>
      </c>
      <c r="H2261" t="s">
        <v>6951</v>
      </c>
      <c r="I2261" t="s">
        <v>36</v>
      </c>
      <c r="J2261">
        <v>13600</v>
      </c>
    </row>
    <row r="2262" spans="1:10" hidden="1" x14ac:dyDescent="0.25">
      <c r="A2262">
        <v>2310040564</v>
      </c>
      <c r="B2262">
        <v>30</v>
      </c>
      <c r="C2262" t="s">
        <v>2204</v>
      </c>
      <c r="D2262" t="s">
        <v>36</v>
      </c>
      <c r="E2262">
        <v>13600</v>
      </c>
      <c r="F2262" t="s">
        <v>6653</v>
      </c>
      <c r="G2262">
        <v>2310320356</v>
      </c>
      <c r="H2262" t="s">
        <v>2642</v>
      </c>
      <c r="I2262" t="s">
        <v>89</v>
      </c>
      <c r="J2262">
        <v>1.5</v>
      </c>
    </row>
    <row r="2263" spans="1:10" hidden="1" x14ac:dyDescent="0.25">
      <c r="A2263">
        <v>2310040565</v>
      </c>
      <c r="B2263">
        <v>10</v>
      </c>
      <c r="C2263" t="s">
        <v>2205</v>
      </c>
      <c r="D2263" t="s">
        <v>36</v>
      </c>
      <c r="E2263">
        <v>13600</v>
      </c>
      <c r="F2263" t="s">
        <v>6653</v>
      </c>
      <c r="G2263">
        <v>2310040553</v>
      </c>
      <c r="H2263" t="s">
        <v>6300</v>
      </c>
      <c r="I2263" t="s">
        <v>36</v>
      </c>
      <c r="J2263">
        <v>13600</v>
      </c>
    </row>
    <row r="2264" spans="1:10" hidden="1" x14ac:dyDescent="0.25">
      <c r="A2264">
        <v>2310040565</v>
      </c>
      <c r="B2264">
        <v>20</v>
      </c>
      <c r="C2264" t="s">
        <v>2205</v>
      </c>
      <c r="D2264" t="s">
        <v>36</v>
      </c>
      <c r="E2264">
        <v>13600</v>
      </c>
      <c r="F2264" t="s">
        <v>6653</v>
      </c>
      <c r="G2264">
        <v>2320071466</v>
      </c>
      <c r="H2264" t="s">
        <v>6952</v>
      </c>
      <c r="I2264" t="s">
        <v>36</v>
      </c>
      <c r="J2264">
        <v>13600</v>
      </c>
    </row>
    <row r="2265" spans="1:10" hidden="1" x14ac:dyDescent="0.25">
      <c r="A2265">
        <v>2310040565</v>
      </c>
      <c r="B2265">
        <v>30</v>
      </c>
      <c r="C2265" t="s">
        <v>2205</v>
      </c>
      <c r="D2265" t="s">
        <v>36</v>
      </c>
      <c r="E2265">
        <v>13600</v>
      </c>
      <c r="F2265" t="s">
        <v>6653</v>
      </c>
      <c r="G2265">
        <v>2310320356</v>
      </c>
      <c r="H2265" t="s">
        <v>2642</v>
      </c>
      <c r="I2265" t="s">
        <v>89</v>
      </c>
      <c r="J2265">
        <v>1.5</v>
      </c>
    </row>
    <row r="2266" spans="1:10" hidden="1" x14ac:dyDescent="0.25">
      <c r="A2266">
        <v>2310040566</v>
      </c>
      <c r="B2266">
        <v>10</v>
      </c>
      <c r="C2266" t="s">
        <v>2206</v>
      </c>
      <c r="D2266" t="s">
        <v>36</v>
      </c>
      <c r="E2266">
        <v>13600</v>
      </c>
      <c r="F2266" t="s">
        <v>6653</v>
      </c>
      <c r="G2266">
        <v>2310040554</v>
      </c>
      <c r="H2266" t="s">
        <v>6322</v>
      </c>
      <c r="I2266" t="s">
        <v>36</v>
      </c>
      <c r="J2266">
        <v>13600</v>
      </c>
    </row>
    <row r="2267" spans="1:10" hidden="1" x14ac:dyDescent="0.25">
      <c r="A2267">
        <v>2310040566</v>
      </c>
      <c r="B2267">
        <v>20</v>
      </c>
      <c r="C2267" t="s">
        <v>2206</v>
      </c>
      <c r="D2267" t="s">
        <v>36</v>
      </c>
      <c r="E2267">
        <v>13600</v>
      </c>
      <c r="F2267" t="s">
        <v>6653</v>
      </c>
      <c r="G2267">
        <v>2320071471</v>
      </c>
      <c r="H2267" t="s">
        <v>6957</v>
      </c>
      <c r="I2267" t="s">
        <v>36</v>
      </c>
      <c r="J2267">
        <v>13600</v>
      </c>
    </row>
    <row r="2268" spans="1:10" hidden="1" x14ac:dyDescent="0.25">
      <c r="A2268">
        <v>2310040566</v>
      </c>
      <c r="B2268">
        <v>30</v>
      </c>
      <c r="C2268" t="s">
        <v>2206</v>
      </c>
      <c r="D2268" t="s">
        <v>36</v>
      </c>
      <c r="E2268">
        <v>13600</v>
      </c>
      <c r="F2268" t="s">
        <v>6653</v>
      </c>
      <c r="G2268">
        <v>2310320356</v>
      </c>
      <c r="H2268" t="s">
        <v>2642</v>
      </c>
      <c r="I2268" t="s">
        <v>89</v>
      </c>
      <c r="J2268">
        <v>1.5</v>
      </c>
    </row>
    <row r="2269" spans="1:10" hidden="1" x14ac:dyDescent="0.25">
      <c r="A2269">
        <v>2310040567</v>
      </c>
      <c r="B2269">
        <v>10</v>
      </c>
      <c r="C2269" t="s">
        <v>2207</v>
      </c>
      <c r="D2269" t="s">
        <v>36</v>
      </c>
      <c r="E2269">
        <v>13600</v>
      </c>
      <c r="F2269" t="s">
        <v>6653</v>
      </c>
      <c r="G2269">
        <v>2310040555</v>
      </c>
      <c r="H2269" t="s">
        <v>6317</v>
      </c>
      <c r="I2269" t="s">
        <v>36</v>
      </c>
      <c r="J2269">
        <v>13600</v>
      </c>
    </row>
    <row r="2270" spans="1:10" hidden="1" x14ac:dyDescent="0.25">
      <c r="A2270">
        <v>2310040567</v>
      </c>
      <c r="B2270">
        <v>20</v>
      </c>
      <c r="C2270" t="s">
        <v>2207</v>
      </c>
      <c r="D2270" t="s">
        <v>36</v>
      </c>
      <c r="E2270">
        <v>13600</v>
      </c>
      <c r="F2270" t="s">
        <v>6653</v>
      </c>
      <c r="G2270">
        <v>2320071467</v>
      </c>
      <c r="H2270" t="s">
        <v>6953</v>
      </c>
      <c r="I2270" t="s">
        <v>36</v>
      </c>
      <c r="J2270">
        <v>13600</v>
      </c>
    </row>
    <row r="2271" spans="1:10" hidden="1" x14ac:dyDescent="0.25">
      <c r="A2271">
        <v>2310040567</v>
      </c>
      <c r="B2271">
        <v>30</v>
      </c>
      <c r="C2271" t="s">
        <v>2207</v>
      </c>
      <c r="D2271" t="s">
        <v>36</v>
      </c>
      <c r="E2271">
        <v>13600</v>
      </c>
      <c r="F2271" t="s">
        <v>6653</v>
      </c>
      <c r="G2271">
        <v>2310320356</v>
      </c>
      <c r="H2271" t="s">
        <v>2642</v>
      </c>
      <c r="I2271" t="s">
        <v>89</v>
      </c>
      <c r="J2271">
        <v>1.5</v>
      </c>
    </row>
    <row r="2272" spans="1:10" hidden="1" x14ac:dyDescent="0.25">
      <c r="A2272">
        <v>2310040568</v>
      </c>
      <c r="B2272">
        <v>10</v>
      </c>
      <c r="C2272" t="s">
        <v>2208</v>
      </c>
      <c r="D2272" t="s">
        <v>36</v>
      </c>
      <c r="E2272">
        <v>13600</v>
      </c>
      <c r="F2272" t="s">
        <v>6653</v>
      </c>
      <c r="G2272">
        <v>2310040556</v>
      </c>
      <c r="H2272" t="s">
        <v>6310</v>
      </c>
      <c r="I2272" t="s">
        <v>36</v>
      </c>
      <c r="J2272">
        <v>13600</v>
      </c>
    </row>
    <row r="2273" spans="1:10" hidden="1" x14ac:dyDescent="0.25">
      <c r="A2273">
        <v>2310040568</v>
      </c>
      <c r="B2273">
        <v>20</v>
      </c>
      <c r="C2273" t="s">
        <v>2208</v>
      </c>
      <c r="D2273" t="s">
        <v>36</v>
      </c>
      <c r="E2273">
        <v>13600</v>
      </c>
      <c r="F2273" t="s">
        <v>6653</v>
      </c>
      <c r="G2273">
        <v>2320071468</v>
      </c>
      <c r="H2273" t="s">
        <v>6954</v>
      </c>
      <c r="I2273" t="s">
        <v>36</v>
      </c>
      <c r="J2273">
        <v>13600</v>
      </c>
    </row>
    <row r="2274" spans="1:10" hidden="1" x14ac:dyDescent="0.25">
      <c r="A2274">
        <v>2310040568</v>
      </c>
      <c r="B2274">
        <v>30</v>
      </c>
      <c r="C2274" t="s">
        <v>2208</v>
      </c>
      <c r="D2274" t="s">
        <v>36</v>
      </c>
      <c r="E2274">
        <v>13600</v>
      </c>
      <c r="F2274" t="s">
        <v>6653</v>
      </c>
      <c r="G2274">
        <v>2310320356</v>
      </c>
      <c r="H2274" t="s">
        <v>2642</v>
      </c>
      <c r="I2274" t="s">
        <v>89</v>
      </c>
      <c r="J2274">
        <v>1.5</v>
      </c>
    </row>
    <row r="2275" spans="1:10" hidden="1" x14ac:dyDescent="0.25">
      <c r="A2275">
        <v>2310040569</v>
      </c>
      <c r="B2275">
        <v>10</v>
      </c>
      <c r="C2275" t="s">
        <v>2209</v>
      </c>
      <c r="D2275" t="s">
        <v>36</v>
      </c>
      <c r="E2275">
        <v>13600</v>
      </c>
      <c r="F2275" t="s">
        <v>6653</v>
      </c>
      <c r="G2275">
        <v>2310040557</v>
      </c>
      <c r="H2275" t="s">
        <v>6324</v>
      </c>
      <c r="I2275" t="s">
        <v>36</v>
      </c>
      <c r="J2275">
        <v>13600</v>
      </c>
    </row>
    <row r="2276" spans="1:10" hidden="1" x14ac:dyDescent="0.25">
      <c r="A2276">
        <v>2310040569</v>
      </c>
      <c r="B2276">
        <v>20</v>
      </c>
      <c r="C2276" t="s">
        <v>2209</v>
      </c>
      <c r="D2276" t="s">
        <v>36</v>
      </c>
      <c r="E2276">
        <v>13600</v>
      </c>
      <c r="F2276" t="s">
        <v>6653</v>
      </c>
      <c r="G2276">
        <v>2320071469</v>
      </c>
      <c r="H2276" t="s">
        <v>6955</v>
      </c>
      <c r="I2276" t="s">
        <v>36</v>
      </c>
      <c r="J2276">
        <v>13600</v>
      </c>
    </row>
    <row r="2277" spans="1:10" hidden="1" x14ac:dyDescent="0.25">
      <c r="A2277">
        <v>2310040569</v>
      </c>
      <c r="B2277">
        <v>30</v>
      </c>
      <c r="C2277" t="s">
        <v>2209</v>
      </c>
      <c r="D2277" t="s">
        <v>36</v>
      </c>
      <c r="E2277">
        <v>13600</v>
      </c>
      <c r="F2277" t="s">
        <v>6653</v>
      </c>
      <c r="G2277">
        <v>2310320356</v>
      </c>
      <c r="H2277" t="s">
        <v>2642</v>
      </c>
      <c r="I2277" t="s">
        <v>89</v>
      </c>
      <c r="J2277">
        <v>1.5</v>
      </c>
    </row>
    <row r="2278" spans="1:10" hidden="1" x14ac:dyDescent="0.25">
      <c r="A2278">
        <v>2310040570</v>
      </c>
      <c r="B2278">
        <v>10</v>
      </c>
      <c r="C2278" t="s">
        <v>2210</v>
      </c>
      <c r="D2278" t="s">
        <v>36</v>
      </c>
      <c r="E2278">
        <v>13600</v>
      </c>
      <c r="F2278" t="s">
        <v>6653</v>
      </c>
      <c r="G2278">
        <v>2310040558</v>
      </c>
      <c r="H2278" t="s">
        <v>6320</v>
      </c>
      <c r="I2278" t="s">
        <v>36</v>
      </c>
      <c r="J2278">
        <v>13600</v>
      </c>
    </row>
    <row r="2279" spans="1:10" hidden="1" x14ac:dyDescent="0.25">
      <c r="A2279">
        <v>2310040570</v>
      </c>
      <c r="B2279">
        <v>20</v>
      </c>
      <c r="C2279" t="s">
        <v>2210</v>
      </c>
      <c r="D2279" t="s">
        <v>36</v>
      </c>
      <c r="E2279">
        <v>13600</v>
      </c>
      <c r="F2279" t="s">
        <v>6653</v>
      </c>
      <c r="G2279">
        <v>2320071470</v>
      </c>
      <c r="H2279" t="s">
        <v>6956</v>
      </c>
      <c r="I2279" t="s">
        <v>36</v>
      </c>
      <c r="J2279">
        <v>13600</v>
      </c>
    </row>
    <row r="2280" spans="1:10" hidden="1" x14ac:dyDescent="0.25">
      <c r="A2280">
        <v>2310040570</v>
      </c>
      <c r="B2280">
        <v>30</v>
      </c>
      <c r="C2280" t="s">
        <v>2210</v>
      </c>
      <c r="D2280" t="s">
        <v>36</v>
      </c>
      <c r="E2280">
        <v>13600</v>
      </c>
      <c r="F2280" t="s">
        <v>6653</v>
      </c>
      <c r="G2280">
        <v>2310320356</v>
      </c>
      <c r="H2280" t="s">
        <v>2642</v>
      </c>
      <c r="I2280" t="s">
        <v>89</v>
      </c>
      <c r="J2280">
        <v>1.5</v>
      </c>
    </row>
    <row r="2281" spans="1:10" hidden="1" x14ac:dyDescent="0.25">
      <c r="A2281">
        <v>2310040571</v>
      </c>
      <c r="B2281">
        <v>10</v>
      </c>
      <c r="C2281" t="s">
        <v>6754</v>
      </c>
      <c r="D2281" t="s">
        <v>36</v>
      </c>
      <c r="E2281">
        <v>11550</v>
      </c>
      <c r="F2281" t="s">
        <v>6653</v>
      </c>
      <c r="G2281">
        <v>2310040572</v>
      </c>
      <c r="H2281" t="s">
        <v>2212</v>
      </c>
      <c r="I2281" t="s">
        <v>89</v>
      </c>
      <c r="J2281">
        <v>2.6</v>
      </c>
    </row>
    <row r="2282" spans="1:10" hidden="1" x14ac:dyDescent="0.25">
      <c r="A2282">
        <v>2310040571</v>
      </c>
      <c r="B2282">
        <v>20</v>
      </c>
      <c r="C2282" t="s">
        <v>6754</v>
      </c>
      <c r="D2282" t="s">
        <v>36</v>
      </c>
      <c r="E2282">
        <v>11550</v>
      </c>
      <c r="F2282" t="s">
        <v>6653</v>
      </c>
      <c r="G2282">
        <v>2430550009</v>
      </c>
      <c r="H2282" t="s">
        <v>3582</v>
      </c>
      <c r="I2282" t="s">
        <v>89</v>
      </c>
      <c r="J2282">
        <v>15</v>
      </c>
    </row>
    <row r="2283" spans="1:10" hidden="1" x14ac:dyDescent="0.25">
      <c r="A2283">
        <v>2310040571</v>
      </c>
      <c r="B2283">
        <v>30</v>
      </c>
      <c r="C2283" t="s">
        <v>6754</v>
      </c>
      <c r="D2283" t="s">
        <v>36</v>
      </c>
      <c r="E2283">
        <v>11550</v>
      </c>
      <c r="F2283" t="s">
        <v>6653</v>
      </c>
      <c r="G2283">
        <v>2410120036</v>
      </c>
      <c r="H2283" t="s">
        <v>3260</v>
      </c>
      <c r="I2283" t="s">
        <v>89</v>
      </c>
      <c r="J2283">
        <v>3.5</v>
      </c>
    </row>
    <row r="2284" spans="1:10" hidden="1" x14ac:dyDescent="0.25">
      <c r="A2284">
        <v>2310040571</v>
      </c>
      <c r="B2284">
        <v>40</v>
      </c>
      <c r="C2284" t="s">
        <v>6754</v>
      </c>
      <c r="D2284" t="s">
        <v>36</v>
      </c>
      <c r="E2284">
        <v>11550</v>
      </c>
      <c r="F2284" t="s">
        <v>6653</v>
      </c>
      <c r="G2284">
        <v>2430890005</v>
      </c>
      <c r="H2284" t="s">
        <v>3657</v>
      </c>
      <c r="I2284" t="s">
        <v>89</v>
      </c>
      <c r="J2284">
        <v>78.900000000000006</v>
      </c>
    </row>
    <row r="2285" spans="1:10" hidden="1" x14ac:dyDescent="0.25">
      <c r="A2285">
        <v>2310040572</v>
      </c>
      <c r="B2285">
        <v>10</v>
      </c>
      <c r="C2285" t="s">
        <v>2212</v>
      </c>
      <c r="D2285" t="s">
        <v>89</v>
      </c>
      <c r="E2285">
        <v>50</v>
      </c>
      <c r="F2285" t="s">
        <v>6670</v>
      </c>
      <c r="G2285">
        <v>2430520005</v>
      </c>
      <c r="H2285" t="s">
        <v>3574</v>
      </c>
      <c r="I2285" t="s">
        <v>89</v>
      </c>
      <c r="J2285">
        <v>24.76</v>
      </c>
    </row>
    <row r="2286" spans="1:10" hidden="1" x14ac:dyDescent="0.25">
      <c r="A2286">
        <v>2310040610</v>
      </c>
      <c r="B2286">
        <v>10</v>
      </c>
      <c r="C2286" t="s">
        <v>6755</v>
      </c>
      <c r="D2286" t="s">
        <v>36</v>
      </c>
      <c r="E2286">
        <v>100</v>
      </c>
      <c r="F2286" t="s">
        <v>6653</v>
      </c>
      <c r="G2286">
        <v>2310040095</v>
      </c>
      <c r="H2286" t="s">
        <v>6304</v>
      </c>
      <c r="I2286" t="s">
        <v>36</v>
      </c>
      <c r="J2286">
        <v>100</v>
      </c>
    </row>
    <row r="2287" spans="1:10" hidden="1" x14ac:dyDescent="0.25">
      <c r="A2287">
        <v>2310040610</v>
      </c>
      <c r="B2287">
        <v>20</v>
      </c>
      <c r="C2287" t="s">
        <v>6755</v>
      </c>
      <c r="D2287" t="s">
        <v>36</v>
      </c>
      <c r="E2287">
        <v>100</v>
      </c>
      <c r="F2287" t="s">
        <v>6653</v>
      </c>
      <c r="G2287">
        <v>2310320356</v>
      </c>
      <c r="H2287" t="s">
        <v>2642</v>
      </c>
      <c r="I2287" t="s">
        <v>89</v>
      </c>
      <c r="J2287">
        <v>1.0882089361157341E-2</v>
      </c>
    </row>
    <row r="2288" spans="1:10" hidden="1" x14ac:dyDescent="0.25">
      <c r="A2288">
        <v>2310040610</v>
      </c>
      <c r="B2288">
        <v>30</v>
      </c>
      <c r="C2288" t="s">
        <v>6755</v>
      </c>
      <c r="D2288" t="s">
        <v>36</v>
      </c>
      <c r="E2288">
        <v>100</v>
      </c>
      <c r="F2288" t="s">
        <v>6653</v>
      </c>
      <c r="G2288">
        <v>2320070048</v>
      </c>
      <c r="H2288" t="s">
        <v>2839</v>
      </c>
      <c r="I2288" t="s">
        <v>36</v>
      </c>
      <c r="J2288">
        <v>100</v>
      </c>
    </row>
    <row r="2289" spans="1:10" hidden="1" x14ac:dyDescent="0.25">
      <c r="A2289">
        <v>2310040611</v>
      </c>
      <c r="B2289">
        <v>10</v>
      </c>
      <c r="C2289" t="s">
        <v>2218</v>
      </c>
      <c r="D2289" t="s">
        <v>36</v>
      </c>
      <c r="E2289">
        <v>100</v>
      </c>
      <c r="F2289" t="s">
        <v>6653</v>
      </c>
      <c r="G2289">
        <v>2310040096</v>
      </c>
      <c r="H2289" t="s">
        <v>6264</v>
      </c>
      <c r="I2289" t="s">
        <v>36</v>
      </c>
      <c r="J2289">
        <v>100</v>
      </c>
    </row>
    <row r="2290" spans="1:10" hidden="1" x14ac:dyDescent="0.25">
      <c r="A2290">
        <v>2310040611</v>
      </c>
      <c r="B2290">
        <v>20</v>
      </c>
      <c r="C2290" t="s">
        <v>2218</v>
      </c>
      <c r="D2290" t="s">
        <v>36</v>
      </c>
      <c r="E2290">
        <v>100</v>
      </c>
      <c r="F2290" t="s">
        <v>6653</v>
      </c>
      <c r="G2290">
        <v>2310320356</v>
      </c>
      <c r="H2290" t="s">
        <v>2642</v>
      </c>
      <c r="I2290" t="s">
        <v>89</v>
      </c>
      <c r="J2290">
        <v>1.0781329274479959E-2</v>
      </c>
    </row>
    <row r="2291" spans="1:10" hidden="1" x14ac:dyDescent="0.25">
      <c r="A2291">
        <v>2310040611</v>
      </c>
      <c r="B2291">
        <v>30</v>
      </c>
      <c r="C2291" t="s">
        <v>2218</v>
      </c>
      <c r="D2291" t="s">
        <v>36</v>
      </c>
      <c r="E2291">
        <v>100</v>
      </c>
      <c r="F2291" t="s">
        <v>6653</v>
      </c>
      <c r="G2291">
        <v>2320070048</v>
      </c>
      <c r="H2291" t="s">
        <v>2839</v>
      </c>
      <c r="I2291" t="s">
        <v>36</v>
      </c>
      <c r="J2291">
        <v>100</v>
      </c>
    </row>
    <row r="2292" spans="1:10" hidden="1" x14ac:dyDescent="0.25">
      <c r="A2292">
        <v>2310040612</v>
      </c>
      <c r="B2292">
        <v>10</v>
      </c>
      <c r="C2292" t="s">
        <v>2219</v>
      </c>
      <c r="D2292" t="s">
        <v>36</v>
      </c>
      <c r="E2292">
        <v>100</v>
      </c>
      <c r="F2292" t="s">
        <v>6653</v>
      </c>
      <c r="G2292">
        <v>2310040097</v>
      </c>
      <c r="H2292" t="s">
        <v>6266</v>
      </c>
      <c r="I2292" t="s">
        <v>36</v>
      </c>
      <c r="J2292">
        <v>100</v>
      </c>
    </row>
    <row r="2293" spans="1:10" hidden="1" x14ac:dyDescent="0.25">
      <c r="A2293">
        <v>2310040612</v>
      </c>
      <c r="B2293">
        <v>20</v>
      </c>
      <c r="C2293" t="s">
        <v>2219</v>
      </c>
      <c r="D2293" t="s">
        <v>36</v>
      </c>
      <c r="E2293">
        <v>100</v>
      </c>
      <c r="F2293" t="s">
        <v>6653</v>
      </c>
      <c r="G2293">
        <v>2310320356</v>
      </c>
      <c r="H2293" t="s">
        <v>2642</v>
      </c>
      <c r="I2293" t="s">
        <v>89</v>
      </c>
      <c r="J2293">
        <v>1.132276541894232E-2</v>
      </c>
    </row>
    <row r="2294" spans="1:10" hidden="1" x14ac:dyDescent="0.25">
      <c r="A2294">
        <v>2310040612</v>
      </c>
      <c r="B2294">
        <v>30</v>
      </c>
      <c r="C2294" t="s">
        <v>2219</v>
      </c>
      <c r="D2294" t="s">
        <v>36</v>
      </c>
      <c r="E2294">
        <v>100</v>
      </c>
      <c r="F2294" t="s">
        <v>6653</v>
      </c>
      <c r="G2294">
        <v>2320070048</v>
      </c>
      <c r="H2294" t="s">
        <v>2839</v>
      </c>
      <c r="I2294" t="s">
        <v>36</v>
      </c>
      <c r="J2294">
        <v>100</v>
      </c>
    </row>
    <row r="2295" spans="1:10" hidden="1" x14ac:dyDescent="0.25">
      <c r="A2295">
        <v>2310040613</v>
      </c>
      <c r="B2295">
        <v>10</v>
      </c>
      <c r="C2295" t="s">
        <v>2220</v>
      </c>
      <c r="D2295" t="s">
        <v>36</v>
      </c>
      <c r="E2295">
        <v>100</v>
      </c>
      <c r="F2295" t="s">
        <v>6653</v>
      </c>
      <c r="G2295">
        <v>2310040098</v>
      </c>
      <c r="H2295" t="s">
        <v>6295</v>
      </c>
      <c r="I2295" t="s">
        <v>36</v>
      </c>
      <c r="J2295">
        <v>100</v>
      </c>
    </row>
    <row r="2296" spans="1:10" hidden="1" x14ac:dyDescent="0.25">
      <c r="A2296">
        <v>2310040613</v>
      </c>
      <c r="B2296">
        <v>20</v>
      </c>
      <c r="C2296" t="s">
        <v>2220</v>
      </c>
      <c r="D2296" t="s">
        <v>36</v>
      </c>
      <c r="E2296">
        <v>100</v>
      </c>
      <c r="F2296" t="s">
        <v>6653</v>
      </c>
      <c r="G2296">
        <v>2310320356</v>
      </c>
      <c r="H2296" t="s">
        <v>2642</v>
      </c>
      <c r="I2296" t="s">
        <v>89</v>
      </c>
      <c r="J2296">
        <v>1.1008936666234943E-2</v>
      </c>
    </row>
    <row r="2297" spans="1:10" hidden="1" x14ac:dyDescent="0.25">
      <c r="A2297">
        <v>2310040613</v>
      </c>
      <c r="B2297">
        <v>30</v>
      </c>
      <c r="C2297" t="s">
        <v>2220</v>
      </c>
      <c r="D2297" t="s">
        <v>36</v>
      </c>
      <c r="E2297">
        <v>100</v>
      </c>
      <c r="F2297" t="s">
        <v>6653</v>
      </c>
      <c r="G2297">
        <v>2320070048</v>
      </c>
      <c r="H2297" t="s">
        <v>2839</v>
      </c>
      <c r="I2297" t="s">
        <v>36</v>
      </c>
      <c r="J2297">
        <v>100</v>
      </c>
    </row>
    <row r="2298" spans="1:10" hidden="1" x14ac:dyDescent="0.25">
      <c r="A2298">
        <v>2310040614</v>
      </c>
      <c r="B2298">
        <v>10</v>
      </c>
      <c r="C2298" t="s">
        <v>2221</v>
      </c>
      <c r="D2298" t="s">
        <v>36</v>
      </c>
      <c r="E2298">
        <v>100</v>
      </c>
      <c r="F2298" t="s">
        <v>6653</v>
      </c>
      <c r="G2298">
        <v>2310040099</v>
      </c>
      <c r="H2298" t="s">
        <v>6256</v>
      </c>
      <c r="I2298" t="s">
        <v>36</v>
      </c>
      <c r="J2298">
        <v>100</v>
      </c>
    </row>
    <row r="2299" spans="1:10" hidden="1" x14ac:dyDescent="0.25">
      <c r="A2299">
        <v>2310040614</v>
      </c>
      <c r="B2299">
        <v>20</v>
      </c>
      <c r="C2299" t="s">
        <v>2221</v>
      </c>
      <c r="D2299" t="s">
        <v>36</v>
      </c>
      <c r="E2299">
        <v>100</v>
      </c>
      <c r="F2299" t="s">
        <v>6653</v>
      </c>
      <c r="G2299">
        <v>2310320356</v>
      </c>
      <c r="H2299" t="s">
        <v>2642</v>
      </c>
      <c r="I2299" t="s">
        <v>89</v>
      </c>
      <c r="J2299">
        <v>1.0703941569071904E-2</v>
      </c>
    </row>
    <row r="2300" spans="1:10" hidden="1" x14ac:dyDescent="0.25">
      <c r="A2300">
        <v>2310040614</v>
      </c>
      <c r="B2300">
        <v>30</v>
      </c>
      <c r="C2300" t="s">
        <v>2221</v>
      </c>
      <c r="D2300" t="s">
        <v>36</v>
      </c>
      <c r="E2300">
        <v>100</v>
      </c>
      <c r="F2300" t="s">
        <v>6653</v>
      </c>
      <c r="G2300">
        <v>2320070048</v>
      </c>
      <c r="H2300" t="s">
        <v>2839</v>
      </c>
      <c r="I2300" t="s">
        <v>36</v>
      </c>
      <c r="J2300">
        <v>100</v>
      </c>
    </row>
    <row r="2301" spans="1:10" hidden="1" x14ac:dyDescent="0.25">
      <c r="A2301">
        <v>2310040615</v>
      </c>
      <c r="B2301">
        <v>10</v>
      </c>
      <c r="C2301" t="s">
        <v>2222</v>
      </c>
      <c r="D2301" t="s">
        <v>36</v>
      </c>
      <c r="E2301">
        <v>100</v>
      </c>
      <c r="F2301" t="s">
        <v>6653</v>
      </c>
      <c r="G2301">
        <v>2310040100</v>
      </c>
      <c r="H2301" t="s">
        <v>6751</v>
      </c>
      <c r="I2301" t="s">
        <v>36</v>
      </c>
      <c r="J2301">
        <v>100</v>
      </c>
    </row>
    <row r="2302" spans="1:10" hidden="1" x14ac:dyDescent="0.25">
      <c r="A2302">
        <v>2310040615</v>
      </c>
      <c r="B2302">
        <v>20</v>
      </c>
      <c r="C2302" t="s">
        <v>2222</v>
      </c>
      <c r="D2302" t="s">
        <v>36</v>
      </c>
      <c r="E2302">
        <v>100</v>
      </c>
      <c r="F2302" t="s">
        <v>6653</v>
      </c>
      <c r="G2302">
        <v>2310320356</v>
      </c>
      <c r="H2302" t="s">
        <v>2642</v>
      </c>
      <c r="I2302" t="s">
        <v>89</v>
      </c>
      <c r="J2302">
        <v>1.1279193205944799E-2</v>
      </c>
    </row>
    <row r="2303" spans="1:10" hidden="1" x14ac:dyDescent="0.25">
      <c r="A2303">
        <v>2310040615</v>
      </c>
      <c r="B2303">
        <v>30</v>
      </c>
      <c r="C2303" t="s">
        <v>2222</v>
      </c>
      <c r="D2303" t="s">
        <v>36</v>
      </c>
      <c r="E2303">
        <v>100</v>
      </c>
      <c r="F2303" t="s">
        <v>6653</v>
      </c>
      <c r="G2303">
        <v>2320070048</v>
      </c>
      <c r="H2303" t="s">
        <v>2839</v>
      </c>
      <c r="I2303" t="s">
        <v>36</v>
      </c>
      <c r="J2303">
        <v>100</v>
      </c>
    </row>
    <row r="2304" spans="1:10" hidden="1" x14ac:dyDescent="0.25">
      <c r="A2304">
        <v>2310080042</v>
      </c>
      <c r="B2304">
        <v>10</v>
      </c>
      <c r="C2304" t="s">
        <v>6456</v>
      </c>
      <c r="D2304" t="s">
        <v>89</v>
      </c>
      <c r="E2304">
        <v>1440</v>
      </c>
      <c r="F2304" t="s">
        <v>6651</v>
      </c>
      <c r="G2304">
        <v>2410330002</v>
      </c>
      <c r="H2304" t="s">
        <v>6671</v>
      </c>
      <c r="I2304" t="s">
        <v>89</v>
      </c>
      <c r="J2304">
        <v>10</v>
      </c>
    </row>
    <row r="2305" spans="1:10" hidden="1" x14ac:dyDescent="0.25">
      <c r="A2305">
        <v>2310080042</v>
      </c>
      <c r="B2305">
        <v>20</v>
      </c>
      <c r="C2305" t="s">
        <v>6456</v>
      </c>
      <c r="D2305" t="s">
        <v>89</v>
      </c>
      <c r="E2305">
        <v>1440</v>
      </c>
      <c r="F2305" t="s">
        <v>6651</v>
      </c>
      <c r="G2305">
        <v>2410170036</v>
      </c>
      <c r="H2305" t="s">
        <v>3278</v>
      </c>
      <c r="I2305" t="s">
        <v>89</v>
      </c>
      <c r="J2305">
        <v>20</v>
      </c>
    </row>
    <row r="2306" spans="1:10" hidden="1" x14ac:dyDescent="0.25">
      <c r="A2306">
        <v>2310080062</v>
      </c>
      <c r="B2306">
        <v>10</v>
      </c>
      <c r="C2306" t="s">
        <v>6457</v>
      </c>
      <c r="D2306" t="s">
        <v>89</v>
      </c>
      <c r="E2306">
        <v>60000</v>
      </c>
      <c r="F2306" t="s">
        <v>6654</v>
      </c>
      <c r="G2306">
        <v>2410170035</v>
      </c>
      <c r="H2306" t="s">
        <v>3277</v>
      </c>
      <c r="I2306" t="s">
        <v>89</v>
      </c>
      <c r="J2306">
        <v>208.79999999999998</v>
      </c>
    </row>
    <row r="2307" spans="1:10" hidden="1" x14ac:dyDescent="0.25">
      <c r="A2307">
        <v>2310080062</v>
      </c>
      <c r="B2307">
        <v>20</v>
      </c>
      <c r="C2307" t="s">
        <v>6457</v>
      </c>
      <c r="D2307" t="s">
        <v>89</v>
      </c>
      <c r="E2307">
        <v>60000</v>
      </c>
      <c r="F2307" t="s">
        <v>6654</v>
      </c>
      <c r="G2307">
        <v>2410170036</v>
      </c>
      <c r="H2307" t="s">
        <v>3278</v>
      </c>
      <c r="I2307" t="s">
        <v>89</v>
      </c>
      <c r="J2307">
        <v>626.4</v>
      </c>
    </row>
    <row r="2308" spans="1:10" hidden="1" x14ac:dyDescent="0.25">
      <c r="A2308">
        <v>2310080062</v>
      </c>
      <c r="B2308">
        <v>30</v>
      </c>
      <c r="C2308" t="s">
        <v>6457</v>
      </c>
      <c r="D2308" t="s">
        <v>89</v>
      </c>
      <c r="E2308">
        <v>60000</v>
      </c>
      <c r="F2308" t="s">
        <v>6654</v>
      </c>
      <c r="G2308">
        <v>2510020046</v>
      </c>
      <c r="H2308" t="s">
        <v>3972</v>
      </c>
      <c r="I2308" t="s">
        <v>36</v>
      </c>
      <c r="J2308">
        <v>60000</v>
      </c>
    </row>
    <row r="2309" spans="1:10" hidden="1" x14ac:dyDescent="0.25">
      <c r="A2309">
        <v>2310080062</v>
      </c>
      <c r="B2309">
        <v>40</v>
      </c>
      <c r="C2309" t="s">
        <v>6457</v>
      </c>
      <c r="D2309" t="s">
        <v>89</v>
      </c>
      <c r="E2309">
        <v>60000</v>
      </c>
      <c r="F2309" t="s">
        <v>6654</v>
      </c>
      <c r="G2309">
        <v>2320071180</v>
      </c>
      <c r="H2309" t="s">
        <v>2892</v>
      </c>
      <c r="I2309" t="s">
        <v>36</v>
      </c>
      <c r="J2309">
        <v>60000</v>
      </c>
    </row>
    <row r="2310" spans="1:10" hidden="1" x14ac:dyDescent="0.25">
      <c r="A2310">
        <v>2310090074</v>
      </c>
      <c r="B2310">
        <v>10</v>
      </c>
      <c r="C2310" t="s">
        <v>2251</v>
      </c>
      <c r="D2310" t="s">
        <v>36</v>
      </c>
      <c r="E2310">
        <v>56000</v>
      </c>
      <c r="F2310" t="s">
        <v>4722</v>
      </c>
      <c r="G2310">
        <v>2410090171</v>
      </c>
      <c r="H2310" t="s">
        <v>3178</v>
      </c>
      <c r="I2310" t="s">
        <v>89</v>
      </c>
      <c r="J2310">
        <v>6.72</v>
      </c>
    </row>
    <row r="2311" spans="1:10" hidden="1" x14ac:dyDescent="0.25">
      <c r="A2311">
        <v>2310090074</v>
      </c>
      <c r="B2311">
        <v>20</v>
      </c>
      <c r="C2311" t="s">
        <v>2251</v>
      </c>
      <c r="D2311" t="s">
        <v>36</v>
      </c>
      <c r="E2311">
        <v>56000</v>
      </c>
      <c r="F2311" t="s">
        <v>4722</v>
      </c>
      <c r="G2311">
        <v>2410290142</v>
      </c>
      <c r="H2311" t="s">
        <v>3337</v>
      </c>
      <c r="I2311" t="s">
        <v>89</v>
      </c>
      <c r="J2311">
        <v>280</v>
      </c>
    </row>
    <row r="2312" spans="1:10" hidden="1" x14ac:dyDescent="0.25">
      <c r="A2312">
        <v>2310090126</v>
      </c>
      <c r="B2312">
        <v>10</v>
      </c>
      <c r="C2312" t="s">
        <v>2252</v>
      </c>
      <c r="D2312" t="s">
        <v>36</v>
      </c>
      <c r="E2312">
        <v>1200</v>
      </c>
      <c r="F2312" t="s">
        <v>6650</v>
      </c>
      <c r="G2312">
        <v>2310090524</v>
      </c>
      <c r="H2312" t="s">
        <v>2306</v>
      </c>
      <c r="I2312" t="s">
        <v>36</v>
      </c>
      <c r="J2312">
        <v>1200</v>
      </c>
    </row>
    <row r="2313" spans="1:10" hidden="1" x14ac:dyDescent="0.25">
      <c r="A2313">
        <v>2310090126</v>
      </c>
      <c r="B2313">
        <v>20</v>
      </c>
      <c r="C2313" t="s">
        <v>2252</v>
      </c>
      <c r="D2313" t="s">
        <v>36</v>
      </c>
      <c r="E2313">
        <v>1200</v>
      </c>
      <c r="F2313" t="s">
        <v>6650</v>
      </c>
      <c r="G2313">
        <v>2410170092</v>
      </c>
      <c r="H2313" t="s">
        <v>3287</v>
      </c>
      <c r="I2313" t="s">
        <v>36</v>
      </c>
      <c r="J2313">
        <v>1200</v>
      </c>
    </row>
    <row r="2314" spans="1:10" hidden="1" x14ac:dyDescent="0.25">
      <c r="A2314">
        <v>2310090226</v>
      </c>
      <c r="B2314">
        <v>10</v>
      </c>
      <c r="C2314" t="s">
        <v>2253</v>
      </c>
      <c r="D2314" t="s">
        <v>36</v>
      </c>
      <c r="E2314">
        <v>100000</v>
      </c>
      <c r="F2314" t="s">
        <v>4722</v>
      </c>
      <c r="G2314">
        <v>2410100010</v>
      </c>
      <c r="H2314" t="s">
        <v>3212</v>
      </c>
      <c r="I2314" t="s">
        <v>89</v>
      </c>
      <c r="J2314">
        <v>417.19951145915655</v>
      </c>
    </row>
    <row r="2315" spans="1:10" hidden="1" x14ac:dyDescent="0.25">
      <c r="A2315">
        <v>2310090238</v>
      </c>
      <c r="B2315">
        <v>10</v>
      </c>
      <c r="C2315" t="s">
        <v>2254</v>
      </c>
      <c r="D2315" t="s">
        <v>36</v>
      </c>
      <c r="E2315">
        <v>6000</v>
      </c>
      <c r="F2315" t="s">
        <v>6651</v>
      </c>
      <c r="G2315">
        <v>2310090074</v>
      </c>
      <c r="H2315" t="s">
        <v>2251</v>
      </c>
      <c r="I2315" t="s">
        <v>36</v>
      </c>
      <c r="J2315">
        <v>6000</v>
      </c>
    </row>
    <row r="2316" spans="1:10" hidden="1" x14ac:dyDescent="0.25">
      <c r="A2316">
        <v>2310090238</v>
      </c>
      <c r="B2316">
        <v>20</v>
      </c>
      <c r="C2316" t="s">
        <v>2254</v>
      </c>
      <c r="D2316" t="s">
        <v>36</v>
      </c>
      <c r="E2316">
        <v>6000</v>
      </c>
      <c r="F2316" t="s">
        <v>6651</v>
      </c>
      <c r="G2316">
        <v>2410170209</v>
      </c>
      <c r="H2316" t="s">
        <v>3292</v>
      </c>
      <c r="I2316" t="s">
        <v>36</v>
      </c>
      <c r="J2316">
        <v>6000</v>
      </c>
    </row>
    <row r="2317" spans="1:10" hidden="1" x14ac:dyDescent="0.25">
      <c r="A2317">
        <v>2310090242</v>
      </c>
      <c r="B2317">
        <v>10</v>
      </c>
      <c r="C2317" t="s">
        <v>6458</v>
      </c>
      <c r="D2317" t="s">
        <v>36</v>
      </c>
      <c r="E2317">
        <v>56000</v>
      </c>
      <c r="F2317" t="s">
        <v>4722</v>
      </c>
      <c r="G2317">
        <v>2410090310</v>
      </c>
      <c r="H2317" t="s">
        <v>99</v>
      </c>
      <c r="I2317" t="s">
        <v>89</v>
      </c>
      <c r="J2317">
        <v>5.6000000000000005</v>
      </c>
    </row>
    <row r="2318" spans="1:10" hidden="1" x14ac:dyDescent="0.25">
      <c r="A2318">
        <v>2310090242</v>
      </c>
      <c r="B2318">
        <v>20</v>
      </c>
      <c r="C2318" t="s">
        <v>6458</v>
      </c>
      <c r="D2318" t="s">
        <v>36</v>
      </c>
      <c r="E2318">
        <v>56000</v>
      </c>
      <c r="F2318" t="s">
        <v>4722</v>
      </c>
      <c r="G2318">
        <v>2410290142</v>
      </c>
      <c r="H2318" t="s">
        <v>3337</v>
      </c>
      <c r="I2318" t="s">
        <v>89</v>
      </c>
      <c r="J2318">
        <v>280</v>
      </c>
    </row>
    <row r="2319" spans="1:10" hidden="1" x14ac:dyDescent="0.25">
      <c r="A2319">
        <v>2310090244</v>
      </c>
      <c r="B2319">
        <v>10</v>
      </c>
      <c r="C2319" t="s">
        <v>6459</v>
      </c>
      <c r="D2319" t="s">
        <v>36</v>
      </c>
      <c r="E2319">
        <v>56000</v>
      </c>
      <c r="F2319" t="s">
        <v>4722</v>
      </c>
      <c r="G2319">
        <v>2410090296</v>
      </c>
      <c r="H2319" t="s">
        <v>102</v>
      </c>
      <c r="I2319" t="s">
        <v>89</v>
      </c>
      <c r="J2319">
        <v>5.6000000000000005</v>
      </c>
    </row>
    <row r="2320" spans="1:10" hidden="1" x14ac:dyDescent="0.25">
      <c r="A2320">
        <v>2310090244</v>
      </c>
      <c r="B2320">
        <v>20</v>
      </c>
      <c r="C2320" t="s">
        <v>6459</v>
      </c>
      <c r="D2320" t="s">
        <v>36</v>
      </c>
      <c r="E2320">
        <v>56000</v>
      </c>
      <c r="F2320" t="s">
        <v>4722</v>
      </c>
      <c r="G2320">
        <v>2410290142</v>
      </c>
      <c r="H2320" t="s">
        <v>3337</v>
      </c>
      <c r="I2320" t="s">
        <v>89</v>
      </c>
      <c r="J2320">
        <v>280</v>
      </c>
    </row>
    <row r="2321" spans="1:10" hidden="1" x14ac:dyDescent="0.25">
      <c r="A2321">
        <v>2310090253</v>
      </c>
      <c r="B2321">
        <v>10</v>
      </c>
      <c r="C2321" t="s">
        <v>2257</v>
      </c>
      <c r="D2321" t="s">
        <v>36</v>
      </c>
      <c r="E2321">
        <v>1200</v>
      </c>
      <c r="F2321" t="s">
        <v>6650</v>
      </c>
      <c r="G2321">
        <v>2310090458</v>
      </c>
      <c r="H2321" t="s">
        <v>2275</v>
      </c>
      <c r="I2321" t="s">
        <v>36</v>
      </c>
      <c r="J2321">
        <v>1200</v>
      </c>
    </row>
    <row r="2322" spans="1:10" hidden="1" x14ac:dyDescent="0.25">
      <c r="A2322">
        <v>2310090253</v>
      </c>
      <c r="B2322">
        <v>20</v>
      </c>
      <c r="C2322" t="s">
        <v>2257</v>
      </c>
      <c r="D2322" t="s">
        <v>36</v>
      </c>
      <c r="E2322">
        <v>1200</v>
      </c>
      <c r="F2322" t="s">
        <v>6650</v>
      </c>
      <c r="G2322">
        <v>2410170091</v>
      </c>
      <c r="H2322" t="s">
        <v>3286</v>
      </c>
      <c r="I2322" t="s">
        <v>36</v>
      </c>
      <c r="J2322">
        <v>1200</v>
      </c>
    </row>
    <row r="2323" spans="1:10" hidden="1" x14ac:dyDescent="0.25">
      <c r="A2323">
        <v>2310090350</v>
      </c>
      <c r="B2323">
        <v>10</v>
      </c>
      <c r="C2323" t="s">
        <v>6460</v>
      </c>
      <c r="D2323" t="s">
        <v>36</v>
      </c>
      <c r="E2323">
        <v>12000</v>
      </c>
      <c r="F2323" t="s">
        <v>6650</v>
      </c>
      <c r="G2323">
        <v>2310090458</v>
      </c>
      <c r="H2323" t="s">
        <v>2275</v>
      </c>
      <c r="I2323" t="s">
        <v>36</v>
      </c>
      <c r="J2323">
        <v>12000</v>
      </c>
    </row>
    <row r="2324" spans="1:10" hidden="1" x14ac:dyDescent="0.25">
      <c r="A2324">
        <v>2310090350</v>
      </c>
      <c r="B2324">
        <v>20</v>
      </c>
      <c r="C2324" t="s">
        <v>6460</v>
      </c>
      <c r="D2324" t="s">
        <v>36</v>
      </c>
      <c r="E2324">
        <v>12000</v>
      </c>
      <c r="F2324" t="s">
        <v>6650</v>
      </c>
      <c r="G2324">
        <v>2410170240</v>
      </c>
      <c r="H2324" t="s">
        <v>3297</v>
      </c>
      <c r="I2324" t="s">
        <v>36</v>
      </c>
      <c r="J2324">
        <v>12000</v>
      </c>
    </row>
    <row r="2325" spans="1:10" hidden="1" x14ac:dyDescent="0.25">
      <c r="A2325">
        <v>2310090351</v>
      </c>
      <c r="B2325">
        <v>10</v>
      </c>
      <c r="C2325" t="s">
        <v>2258</v>
      </c>
      <c r="D2325" t="s">
        <v>36</v>
      </c>
      <c r="E2325">
        <v>12000</v>
      </c>
      <c r="F2325" t="s">
        <v>6650</v>
      </c>
      <c r="G2325">
        <v>2310090459</v>
      </c>
      <c r="H2325" t="s">
        <v>4738</v>
      </c>
      <c r="I2325" t="s">
        <v>36</v>
      </c>
      <c r="J2325">
        <v>12000</v>
      </c>
    </row>
    <row r="2326" spans="1:10" hidden="1" x14ac:dyDescent="0.25">
      <c r="A2326">
        <v>2310090351</v>
      </c>
      <c r="B2326">
        <v>20</v>
      </c>
      <c r="C2326" t="s">
        <v>2258</v>
      </c>
      <c r="D2326" t="s">
        <v>36</v>
      </c>
      <c r="E2326">
        <v>12000</v>
      </c>
      <c r="F2326" t="s">
        <v>6650</v>
      </c>
      <c r="G2326">
        <v>2410170239</v>
      </c>
      <c r="H2326" t="s">
        <v>3296</v>
      </c>
      <c r="I2326" t="s">
        <v>36</v>
      </c>
      <c r="J2326">
        <v>12000</v>
      </c>
    </row>
    <row r="2327" spans="1:10" hidden="1" x14ac:dyDescent="0.25">
      <c r="A2327">
        <v>2310090352</v>
      </c>
      <c r="B2327">
        <v>10</v>
      </c>
      <c r="C2327" t="s">
        <v>6461</v>
      </c>
      <c r="D2327" t="s">
        <v>36</v>
      </c>
      <c r="E2327">
        <v>12000</v>
      </c>
      <c r="F2327" t="s">
        <v>6650</v>
      </c>
      <c r="G2327">
        <v>2310090460</v>
      </c>
      <c r="H2327" t="s">
        <v>2276</v>
      </c>
      <c r="I2327" t="s">
        <v>36</v>
      </c>
      <c r="J2327">
        <v>12000</v>
      </c>
    </row>
    <row r="2328" spans="1:10" hidden="1" x14ac:dyDescent="0.25">
      <c r="A2328">
        <v>2310090352</v>
      </c>
      <c r="B2328">
        <v>20</v>
      </c>
      <c r="C2328" t="s">
        <v>6461</v>
      </c>
      <c r="D2328" t="s">
        <v>36</v>
      </c>
      <c r="E2328">
        <v>12000</v>
      </c>
      <c r="F2328" t="s">
        <v>6650</v>
      </c>
      <c r="G2328">
        <v>2410170241</v>
      </c>
      <c r="H2328" t="s">
        <v>3298</v>
      </c>
      <c r="I2328" t="s">
        <v>36</v>
      </c>
      <c r="J2328">
        <v>12000</v>
      </c>
    </row>
    <row r="2329" spans="1:10" hidden="1" x14ac:dyDescent="0.25">
      <c r="A2329">
        <v>2310090358</v>
      </c>
      <c r="B2329">
        <v>10</v>
      </c>
      <c r="C2329" t="s">
        <v>2260</v>
      </c>
      <c r="D2329" t="s">
        <v>36</v>
      </c>
      <c r="E2329">
        <v>12000</v>
      </c>
      <c r="F2329" t="s">
        <v>6650</v>
      </c>
      <c r="G2329">
        <v>2310090466</v>
      </c>
      <c r="H2329" t="s">
        <v>2281</v>
      </c>
      <c r="I2329" t="s">
        <v>36</v>
      </c>
      <c r="J2329">
        <v>12000</v>
      </c>
    </row>
    <row r="2330" spans="1:10" hidden="1" x14ac:dyDescent="0.25">
      <c r="A2330">
        <v>2310090358</v>
      </c>
      <c r="B2330">
        <v>20</v>
      </c>
      <c r="C2330" t="s">
        <v>2260</v>
      </c>
      <c r="D2330" t="s">
        <v>36</v>
      </c>
      <c r="E2330">
        <v>12000</v>
      </c>
      <c r="F2330" t="s">
        <v>6650</v>
      </c>
      <c r="G2330">
        <v>2410170205</v>
      </c>
      <c r="H2330" t="s">
        <v>3291</v>
      </c>
      <c r="I2330" t="s">
        <v>36</v>
      </c>
      <c r="J2330">
        <v>12000</v>
      </c>
    </row>
    <row r="2331" spans="1:10" hidden="1" x14ac:dyDescent="0.25">
      <c r="A2331">
        <v>2310090374</v>
      </c>
      <c r="B2331">
        <v>10</v>
      </c>
      <c r="C2331" t="s">
        <v>2262</v>
      </c>
      <c r="D2331" t="s">
        <v>36</v>
      </c>
      <c r="E2331">
        <v>57000</v>
      </c>
      <c r="F2331" t="s">
        <v>4722</v>
      </c>
      <c r="G2331">
        <v>2430520005</v>
      </c>
      <c r="H2331" t="s">
        <v>3574</v>
      </c>
      <c r="I2331" t="s">
        <v>89</v>
      </c>
      <c r="J2331">
        <v>1E-3</v>
      </c>
    </row>
    <row r="2332" spans="1:10" hidden="1" x14ac:dyDescent="0.25">
      <c r="A2332">
        <v>2310090374</v>
      </c>
      <c r="B2332">
        <v>20</v>
      </c>
      <c r="C2332" t="s">
        <v>2262</v>
      </c>
      <c r="D2332" t="s">
        <v>36</v>
      </c>
      <c r="E2332">
        <v>57000</v>
      </c>
      <c r="F2332" t="s">
        <v>4722</v>
      </c>
      <c r="G2332">
        <v>2430860001</v>
      </c>
      <c r="H2332" t="s">
        <v>3648</v>
      </c>
      <c r="I2332" t="s">
        <v>89</v>
      </c>
      <c r="J2332">
        <v>1E-3</v>
      </c>
    </row>
    <row r="2333" spans="1:10" hidden="1" x14ac:dyDescent="0.25">
      <c r="A2333">
        <v>2310090374</v>
      </c>
      <c r="B2333">
        <v>30</v>
      </c>
      <c r="C2333" t="s">
        <v>2262</v>
      </c>
      <c r="D2333" t="s">
        <v>36</v>
      </c>
      <c r="E2333">
        <v>57000</v>
      </c>
      <c r="F2333" t="s">
        <v>4722</v>
      </c>
      <c r="G2333">
        <v>2430700001</v>
      </c>
      <c r="H2333" t="s">
        <v>3609</v>
      </c>
      <c r="I2333" t="s">
        <v>89</v>
      </c>
      <c r="J2333">
        <v>1E-3</v>
      </c>
    </row>
    <row r="2334" spans="1:10" hidden="1" x14ac:dyDescent="0.25">
      <c r="A2334">
        <v>2310090374</v>
      </c>
      <c r="B2334">
        <v>40</v>
      </c>
      <c r="C2334" t="s">
        <v>2262</v>
      </c>
      <c r="D2334" t="s">
        <v>36</v>
      </c>
      <c r="E2334">
        <v>57000</v>
      </c>
      <c r="F2334" t="s">
        <v>4722</v>
      </c>
      <c r="G2334">
        <v>2410090289</v>
      </c>
      <c r="H2334" t="s">
        <v>3198</v>
      </c>
      <c r="I2334" t="s">
        <v>89</v>
      </c>
      <c r="J2334">
        <v>1E-3</v>
      </c>
    </row>
    <row r="2335" spans="1:10" hidden="1" x14ac:dyDescent="0.25">
      <c r="A2335">
        <v>2310090374</v>
      </c>
      <c r="B2335">
        <v>50</v>
      </c>
      <c r="C2335" t="s">
        <v>2262</v>
      </c>
      <c r="D2335" t="s">
        <v>36</v>
      </c>
      <c r="E2335">
        <v>57000</v>
      </c>
      <c r="F2335" t="s">
        <v>4722</v>
      </c>
      <c r="G2335">
        <v>2410290153</v>
      </c>
      <c r="H2335" t="s">
        <v>90</v>
      </c>
      <c r="I2335" t="s">
        <v>89</v>
      </c>
      <c r="J2335">
        <v>189.24</v>
      </c>
    </row>
    <row r="2336" spans="1:10" hidden="1" x14ac:dyDescent="0.25">
      <c r="A2336">
        <v>2310090393</v>
      </c>
      <c r="B2336">
        <v>10</v>
      </c>
      <c r="C2336" t="s">
        <v>2263</v>
      </c>
      <c r="D2336" t="s">
        <v>36</v>
      </c>
      <c r="E2336">
        <v>57000</v>
      </c>
      <c r="F2336" t="s">
        <v>4722</v>
      </c>
      <c r="G2336">
        <v>2430520005</v>
      </c>
      <c r="H2336" t="s">
        <v>3574</v>
      </c>
      <c r="I2336" t="s">
        <v>89</v>
      </c>
      <c r="J2336">
        <v>1E-3</v>
      </c>
    </row>
    <row r="2337" spans="1:10" hidden="1" x14ac:dyDescent="0.25">
      <c r="A2337">
        <v>2310090393</v>
      </c>
      <c r="B2337">
        <v>20</v>
      </c>
      <c r="C2337" t="s">
        <v>2263</v>
      </c>
      <c r="D2337" t="s">
        <v>36</v>
      </c>
      <c r="E2337">
        <v>57000</v>
      </c>
      <c r="F2337" t="s">
        <v>4722</v>
      </c>
      <c r="G2337">
        <v>2430860001</v>
      </c>
      <c r="H2337" t="s">
        <v>3648</v>
      </c>
      <c r="I2337" t="s">
        <v>89</v>
      </c>
      <c r="J2337">
        <v>1E-3</v>
      </c>
    </row>
    <row r="2338" spans="1:10" hidden="1" x14ac:dyDescent="0.25">
      <c r="A2338">
        <v>2310090393</v>
      </c>
      <c r="B2338">
        <v>30</v>
      </c>
      <c r="C2338" t="s">
        <v>2263</v>
      </c>
      <c r="D2338" t="s">
        <v>36</v>
      </c>
      <c r="E2338">
        <v>57000</v>
      </c>
      <c r="F2338" t="s">
        <v>4722</v>
      </c>
      <c r="G2338">
        <v>2410090173</v>
      </c>
      <c r="H2338" t="s">
        <v>3179</v>
      </c>
      <c r="I2338" t="s">
        <v>89</v>
      </c>
      <c r="J2338">
        <v>1E-3</v>
      </c>
    </row>
    <row r="2339" spans="1:10" hidden="1" x14ac:dyDescent="0.25">
      <c r="A2339">
        <v>2310090393</v>
      </c>
      <c r="B2339">
        <v>40</v>
      </c>
      <c r="C2339" t="s">
        <v>2263</v>
      </c>
      <c r="D2339" t="s">
        <v>36</v>
      </c>
      <c r="E2339">
        <v>57000</v>
      </c>
      <c r="F2339" t="s">
        <v>4722</v>
      </c>
      <c r="G2339">
        <v>2430660006</v>
      </c>
      <c r="H2339" t="s">
        <v>3600</v>
      </c>
      <c r="I2339" t="s">
        <v>89</v>
      </c>
      <c r="J2339">
        <v>1E-3</v>
      </c>
    </row>
    <row r="2340" spans="1:10" hidden="1" x14ac:dyDescent="0.25">
      <c r="A2340">
        <v>2310090393</v>
      </c>
      <c r="B2340">
        <v>50</v>
      </c>
      <c r="C2340" t="s">
        <v>2263</v>
      </c>
      <c r="D2340" t="s">
        <v>36</v>
      </c>
      <c r="E2340">
        <v>57000</v>
      </c>
      <c r="F2340" t="s">
        <v>4722</v>
      </c>
      <c r="G2340">
        <v>2410290153</v>
      </c>
      <c r="H2340" t="s">
        <v>90</v>
      </c>
      <c r="I2340" t="s">
        <v>89</v>
      </c>
      <c r="J2340">
        <v>189.24</v>
      </c>
    </row>
    <row r="2341" spans="1:10" hidden="1" x14ac:dyDescent="0.25">
      <c r="A2341">
        <v>2310090394</v>
      </c>
      <c r="B2341">
        <v>10</v>
      </c>
      <c r="C2341" t="s">
        <v>2264</v>
      </c>
      <c r="D2341" t="s">
        <v>36</v>
      </c>
      <c r="E2341">
        <v>57000</v>
      </c>
      <c r="F2341" t="s">
        <v>4722</v>
      </c>
      <c r="G2341">
        <v>2430520005</v>
      </c>
      <c r="H2341" t="s">
        <v>3574</v>
      </c>
      <c r="I2341" t="s">
        <v>89</v>
      </c>
      <c r="J2341">
        <v>0.8423645320197044</v>
      </c>
    </row>
    <row r="2342" spans="1:10" hidden="1" x14ac:dyDescent="0.25">
      <c r="A2342">
        <v>2310090394</v>
      </c>
      <c r="B2342">
        <v>20</v>
      </c>
      <c r="C2342" t="s">
        <v>2264</v>
      </c>
      <c r="D2342" t="s">
        <v>36</v>
      </c>
      <c r="E2342">
        <v>57000</v>
      </c>
      <c r="F2342" t="s">
        <v>4722</v>
      </c>
      <c r="G2342">
        <v>2430860001</v>
      </c>
      <c r="H2342" t="s">
        <v>3648</v>
      </c>
      <c r="I2342" t="s">
        <v>89</v>
      </c>
      <c r="J2342">
        <v>0.56157635467980294</v>
      </c>
    </row>
    <row r="2343" spans="1:10" hidden="1" x14ac:dyDescent="0.25">
      <c r="A2343">
        <v>2310090394</v>
      </c>
      <c r="B2343">
        <v>30</v>
      </c>
      <c r="C2343" t="s">
        <v>2264</v>
      </c>
      <c r="D2343" t="s">
        <v>36</v>
      </c>
      <c r="E2343">
        <v>57000</v>
      </c>
      <c r="F2343" t="s">
        <v>4722</v>
      </c>
      <c r="G2343">
        <v>2430700001</v>
      </c>
      <c r="H2343" t="s">
        <v>3609</v>
      </c>
      <c r="I2343" t="s">
        <v>89</v>
      </c>
      <c r="J2343">
        <v>0.28078817733990147</v>
      </c>
    </row>
    <row r="2344" spans="1:10" hidden="1" x14ac:dyDescent="0.25">
      <c r="A2344">
        <v>2310090394</v>
      </c>
      <c r="B2344">
        <v>40</v>
      </c>
      <c r="C2344" t="s">
        <v>2264</v>
      </c>
      <c r="D2344" t="s">
        <v>36</v>
      </c>
      <c r="E2344">
        <v>57000</v>
      </c>
      <c r="F2344" t="s">
        <v>4722</v>
      </c>
      <c r="G2344">
        <v>2410090289</v>
      </c>
      <c r="H2344" t="s">
        <v>3198</v>
      </c>
      <c r="I2344" t="s">
        <v>89</v>
      </c>
      <c r="J2344">
        <v>0.4211822660098522</v>
      </c>
    </row>
    <row r="2345" spans="1:10" hidden="1" x14ac:dyDescent="0.25">
      <c r="A2345">
        <v>2310090394</v>
      </c>
      <c r="B2345">
        <v>50</v>
      </c>
      <c r="C2345" t="s">
        <v>2264</v>
      </c>
      <c r="D2345" t="s">
        <v>36</v>
      </c>
      <c r="E2345">
        <v>57000</v>
      </c>
      <c r="F2345" t="s">
        <v>4722</v>
      </c>
      <c r="G2345">
        <v>2410290153</v>
      </c>
      <c r="H2345" t="s">
        <v>90</v>
      </c>
      <c r="I2345" t="s">
        <v>89</v>
      </c>
      <c r="J2345">
        <v>188.40886699507388</v>
      </c>
    </row>
    <row r="2346" spans="1:10" hidden="1" x14ac:dyDescent="0.25">
      <c r="A2346">
        <v>2310090395</v>
      </c>
      <c r="B2346">
        <v>10</v>
      </c>
      <c r="C2346" t="s">
        <v>2265</v>
      </c>
      <c r="D2346" t="s">
        <v>36</v>
      </c>
      <c r="E2346">
        <v>57000</v>
      </c>
      <c r="F2346" t="s">
        <v>4722</v>
      </c>
      <c r="G2346">
        <v>2430520005</v>
      </c>
      <c r="H2346" t="s">
        <v>3574</v>
      </c>
      <c r="I2346" t="s">
        <v>89</v>
      </c>
      <c r="J2346">
        <v>2.1374999999999997</v>
      </c>
    </row>
    <row r="2347" spans="1:10" hidden="1" x14ac:dyDescent="0.25">
      <c r="A2347">
        <v>2310090395</v>
      </c>
      <c r="B2347">
        <v>20</v>
      </c>
      <c r="C2347" t="s">
        <v>2265</v>
      </c>
      <c r="D2347" t="s">
        <v>36</v>
      </c>
      <c r="E2347">
        <v>57000</v>
      </c>
      <c r="F2347" t="s">
        <v>4722</v>
      </c>
      <c r="G2347">
        <v>2410210005</v>
      </c>
      <c r="H2347" t="s">
        <v>4791</v>
      </c>
      <c r="I2347" t="s">
        <v>89</v>
      </c>
      <c r="J2347">
        <v>1.3537499999999998</v>
      </c>
    </row>
    <row r="2348" spans="1:10" hidden="1" x14ac:dyDescent="0.25">
      <c r="A2348">
        <v>2310090395</v>
      </c>
      <c r="B2348">
        <v>30</v>
      </c>
      <c r="C2348" t="s">
        <v>2265</v>
      </c>
      <c r="D2348" t="s">
        <v>36</v>
      </c>
      <c r="E2348">
        <v>57000</v>
      </c>
      <c r="F2348" t="s">
        <v>4722</v>
      </c>
      <c r="G2348">
        <v>2430600005</v>
      </c>
      <c r="H2348" t="s">
        <v>3587</v>
      </c>
      <c r="I2348" t="s">
        <v>89</v>
      </c>
      <c r="J2348">
        <v>2.3512499999999998</v>
      </c>
    </row>
    <row r="2349" spans="1:10" hidden="1" x14ac:dyDescent="0.25">
      <c r="A2349">
        <v>2310090395</v>
      </c>
      <c r="B2349">
        <v>40</v>
      </c>
      <c r="C2349" t="s">
        <v>2265</v>
      </c>
      <c r="D2349" t="s">
        <v>36</v>
      </c>
      <c r="E2349">
        <v>57000</v>
      </c>
      <c r="F2349" t="s">
        <v>4722</v>
      </c>
      <c r="G2349">
        <v>2410290153</v>
      </c>
      <c r="H2349" t="s">
        <v>90</v>
      </c>
      <c r="I2349" t="s">
        <v>89</v>
      </c>
      <c r="J2349">
        <v>195.08250000000001</v>
      </c>
    </row>
    <row r="2350" spans="1:10" hidden="1" x14ac:dyDescent="0.25">
      <c r="A2350">
        <v>2310090396</v>
      </c>
      <c r="B2350">
        <v>10</v>
      </c>
      <c r="C2350" t="s">
        <v>2266</v>
      </c>
      <c r="D2350" t="s">
        <v>36</v>
      </c>
      <c r="E2350">
        <v>57000</v>
      </c>
      <c r="F2350" t="s">
        <v>4722</v>
      </c>
      <c r="G2350">
        <v>2430520005</v>
      </c>
      <c r="H2350" t="s">
        <v>3574</v>
      </c>
      <c r="I2350" t="s">
        <v>89</v>
      </c>
      <c r="J2350">
        <v>1E-3</v>
      </c>
    </row>
    <row r="2351" spans="1:10" hidden="1" x14ac:dyDescent="0.25">
      <c r="A2351">
        <v>2310090396</v>
      </c>
      <c r="B2351">
        <v>20</v>
      </c>
      <c r="C2351" t="s">
        <v>2266</v>
      </c>
      <c r="D2351" t="s">
        <v>36</v>
      </c>
      <c r="E2351">
        <v>57000</v>
      </c>
      <c r="F2351" t="s">
        <v>4722</v>
      </c>
      <c r="G2351">
        <v>2430860001</v>
      </c>
      <c r="H2351" t="s">
        <v>3648</v>
      </c>
      <c r="I2351" t="s">
        <v>89</v>
      </c>
      <c r="J2351">
        <v>1E-3</v>
      </c>
    </row>
    <row r="2352" spans="1:10" hidden="1" x14ac:dyDescent="0.25">
      <c r="A2352">
        <v>2310090396</v>
      </c>
      <c r="B2352">
        <v>30</v>
      </c>
      <c r="C2352" t="s">
        <v>2266</v>
      </c>
      <c r="D2352" t="s">
        <v>36</v>
      </c>
      <c r="E2352">
        <v>57000</v>
      </c>
      <c r="F2352" t="s">
        <v>4722</v>
      </c>
      <c r="G2352">
        <v>2430740002</v>
      </c>
      <c r="H2352" t="s">
        <v>3620</v>
      </c>
      <c r="I2352" t="s">
        <v>89</v>
      </c>
      <c r="J2352">
        <v>1E-3</v>
      </c>
    </row>
    <row r="2353" spans="1:10" hidden="1" x14ac:dyDescent="0.25">
      <c r="A2353">
        <v>2310090396</v>
      </c>
      <c r="B2353">
        <v>40</v>
      </c>
      <c r="C2353" t="s">
        <v>2266</v>
      </c>
      <c r="D2353" t="s">
        <v>36</v>
      </c>
      <c r="E2353">
        <v>57000</v>
      </c>
      <c r="F2353" t="s">
        <v>4722</v>
      </c>
      <c r="G2353">
        <v>2410290153</v>
      </c>
      <c r="H2353" t="s">
        <v>90</v>
      </c>
      <c r="I2353" t="s">
        <v>89</v>
      </c>
      <c r="J2353">
        <v>189.24</v>
      </c>
    </row>
    <row r="2354" spans="1:10" hidden="1" x14ac:dyDescent="0.25">
      <c r="A2354">
        <v>2310090397</v>
      </c>
      <c r="B2354">
        <v>10</v>
      </c>
      <c r="C2354" t="s">
        <v>2267</v>
      </c>
      <c r="D2354" t="s">
        <v>36</v>
      </c>
      <c r="E2354">
        <v>57000</v>
      </c>
      <c r="F2354" t="s">
        <v>4722</v>
      </c>
      <c r="G2354">
        <v>2430520005</v>
      </c>
      <c r="H2354" t="s">
        <v>3574</v>
      </c>
      <c r="I2354" t="s">
        <v>89</v>
      </c>
      <c r="J2354">
        <v>1E-3</v>
      </c>
    </row>
    <row r="2355" spans="1:10" hidden="1" x14ac:dyDescent="0.25">
      <c r="A2355">
        <v>2310090397</v>
      </c>
      <c r="B2355">
        <v>20</v>
      </c>
      <c r="C2355" t="s">
        <v>2267</v>
      </c>
      <c r="D2355" t="s">
        <v>36</v>
      </c>
      <c r="E2355">
        <v>57000</v>
      </c>
      <c r="F2355" t="s">
        <v>4722</v>
      </c>
      <c r="G2355">
        <v>2430860001</v>
      </c>
      <c r="H2355" t="s">
        <v>3648</v>
      </c>
      <c r="I2355" t="s">
        <v>89</v>
      </c>
      <c r="J2355">
        <v>1E-3</v>
      </c>
    </row>
    <row r="2356" spans="1:10" hidden="1" x14ac:dyDescent="0.25">
      <c r="A2356">
        <v>2310090397</v>
      </c>
      <c r="B2356">
        <v>30</v>
      </c>
      <c r="C2356" t="s">
        <v>2267</v>
      </c>
      <c r="D2356" t="s">
        <v>36</v>
      </c>
      <c r="E2356">
        <v>57000</v>
      </c>
      <c r="F2356" t="s">
        <v>4722</v>
      </c>
      <c r="G2356">
        <v>2410090173</v>
      </c>
      <c r="H2356" t="s">
        <v>3179</v>
      </c>
      <c r="I2356" t="s">
        <v>89</v>
      </c>
      <c r="J2356">
        <v>1E-3</v>
      </c>
    </row>
    <row r="2357" spans="1:10" hidden="1" x14ac:dyDescent="0.25">
      <c r="A2357">
        <v>2310090397</v>
      </c>
      <c r="B2357">
        <v>40</v>
      </c>
      <c r="C2357" t="s">
        <v>2267</v>
      </c>
      <c r="D2357" t="s">
        <v>36</v>
      </c>
      <c r="E2357">
        <v>57000</v>
      </c>
      <c r="F2357" t="s">
        <v>4722</v>
      </c>
      <c r="G2357">
        <v>2430650001</v>
      </c>
      <c r="H2357" t="s">
        <v>4813</v>
      </c>
      <c r="I2357" t="s">
        <v>89</v>
      </c>
      <c r="J2357">
        <v>1E-3</v>
      </c>
    </row>
    <row r="2358" spans="1:10" hidden="1" x14ac:dyDescent="0.25">
      <c r="A2358">
        <v>2310090397</v>
      </c>
      <c r="B2358">
        <v>50</v>
      </c>
      <c r="C2358" t="s">
        <v>2267</v>
      </c>
      <c r="D2358" t="s">
        <v>36</v>
      </c>
      <c r="E2358">
        <v>57000</v>
      </c>
      <c r="F2358" t="s">
        <v>4722</v>
      </c>
      <c r="G2358">
        <v>2410290153</v>
      </c>
      <c r="H2358" t="s">
        <v>90</v>
      </c>
      <c r="I2358" t="s">
        <v>89</v>
      </c>
      <c r="J2358">
        <v>189.24</v>
      </c>
    </row>
    <row r="2359" spans="1:10" hidden="1" x14ac:dyDescent="0.25">
      <c r="A2359">
        <v>2310090398</v>
      </c>
      <c r="B2359">
        <v>10</v>
      </c>
      <c r="C2359" t="s">
        <v>2268</v>
      </c>
      <c r="D2359" t="s">
        <v>36</v>
      </c>
      <c r="E2359">
        <v>57000</v>
      </c>
      <c r="F2359" t="s">
        <v>4722</v>
      </c>
      <c r="G2359">
        <v>2430520005</v>
      </c>
      <c r="H2359" t="s">
        <v>3574</v>
      </c>
      <c r="I2359" t="s">
        <v>89</v>
      </c>
      <c r="J2359">
        <v>1E-3</v>
      </c>
    </row>
    <row r="2360" spans="1:10" hidden="1" x14ac:dyDescent="0.25">
      <c r="A2360">
        <v>2310090398</v>
      </c>
      <c r="B2360">
        <v>20</v>
      </c>
      <c r="C2360" t="s">
        <v>2268</v>
      </c>
      <c r="D2360" t="s">
        <v>36</v>
      </c>
      <c r="E2360">
        <v>57000</v>
      </c>
      <c r="F2360" t="s">
        <v>4722</v>
      </c>
      <c r="G2360">
        <v>2430860001</v>
      </c>
      <c r="H2360" t="s">
        <v>3648</v>
      </c>
      <c r="I2360" t="s">
        <v>89</v>
      </c>
      <c r="J2360">
        <v>1E-3</v>
      </c>
    </row>
    <row r="2361" spans="1:10" hidden="1" x14ac:dyDescent="0.25">
      <c r="A2361">
        <v>2310090398</v>
      </c>
      <c r="B2361">
        <v>30</v>
      </c>
      <c r="C2361" t="s">
        <v>2268</v>
      </c>
      <c r="D2361" t="s">
        <v>36</v>
      </c>
      <c r="E2361">
        <v>57000</v>
      </c>
      <c r="F2361" t="s">
        <v>4722</v>
      </c>
      <c r="G2361">
        <v>2410090129</v>
      </c>
      <c r="H2361" t="s">
        <v>3174</v>
      </c>
      <c r="I2361" t="s">
        <v>89</v>
      </c>
      <c r="J2361">
        <v>1E-3</v>
      </c>
    </row>
    <row r="2362" spans="1:10" hidden="1" x14ac:dyDescent="0.25">
      <c r="A2362">
        <v>2310090398</v>
      </c>
      <c r="B2362">
        <v>40</v>
      </c>
      <c r="C2362" t="s">
        <v>2268</v>
      </c>
      <c r="D2362" t="s">
        <v>36</v>
      </c>
      <c r="E2362">
        <v>57000</v>
      </c>
      <c r="F2362" t="s">
        <v>4722</v>
      </c>
      <c r="G2362">
        <v>2430700001</v>
      </c>
      <c r="H2362" t="s">
        <v>3609</v>
      </c>
      <c r="I2362" t="s">
        <v>89</v>
      </c>
      <c r="J2362">
        <v>1E-3</v>
      </c>
    </row>
    <row r="2363" spans="1:10" hidden="1" x14ac:dyDescent="0.25">
      <c r="A2363">
        <v>2310090398</v>
      </c>
      <c r="B2363">
        <v>50</v>
      </c>
      <c r="C2363" t="s">
        <v>2268</v>
      </c>
      <c r="D2363" t="s">
        <v>36</v>
      </c>
      <c r="E2363">
        <v>57000</v>
      </c>
      <c r="F2363" t="s">
        <v>4722</v>
      </c>
      <c r="G2363">
        <v>2410290153</v>
      </c>
      <c r="H2363" t="s">
        <v>90</v>
      </c>
      <c r="I2363" t="s">
        <v>89</v>
      </c>
      <c r="J2363">
        <v>189.24</v>
      </c>
    </row>
    <row r="2364" spans="1:10" hidden="1" x14ac:dyDescent="0.25">
      <c r="A2364">
        <v>2310090399</v>
      </c>
      <c r="B2364">
        <v>10</v>
      </c>
      <c r="C2364" t="s">
        <v>2269</v>
      </c>
      <c r="D2364" t="s">
        <v>36</v>
      </c>
      <c r="E2364">
        <v>57000</v>
      </c>
      <c r="F2364" t="s">
        <v>4722</v>
      </c>
      <c r="G2364">
        <v>2430520005</v>
      </c>
      <c r="H2364" t="s">
        <v>3574</v>
      </c>
      <c r="I2364" t="s">
        <v>89</v>
      </c>
      <c r="J2364">
        <v>1.645875</v>
      </c>
    </row>
    <row r="2365" spans="1:10" hidden="1" x14ac:dyDescent="0.25">
      <c r="A2365">
        <v>2310090399</v>
      </c>
      <c r="B2365">
        <v>20</v>
      </c>
      <c r="C2365" t="s">
        <v>2269</v>
      </c>
      <c r="D2365" t="s">
        <v>36</v>
      </c>
      <c r="E2365">
        <v>57000</v>
      </c>
      <c r="F2365" t="s">
        <v>4722</v>
      </c>
      <c r="G2365">
        <v>2410210005</v>
      </c>
      <c r="H2365" t="s">
        <v>4791</v>
      </c>
      <c r="I2365" t="s">
        <v>89</v>
      </c>
      <c r="J2365">
        <v>0.44887500000000002</v>
      </c>
    </row>
    <row r="2366" spans="1:10" hidden="1" x14ac:dyDescent="0.25">
      <c r="A2366">
        <v>2310090399</v>
      </c>
      <c r="B2366">
        <v>30</v>
      </c>
      <c r="C2366" t="s">
        <v>2269</v>
      </c>
      <c r="D2366" t="s">
        <v>36</v>
      </c>
      <c r="E2366">
        <v>57000</v>
      </c>
      <c r="F2366" t="s">
        <v>4722</v>
      </c>
      <c r="G2366">
        <v>2410290153</v>
      </c>
      <c r="H2366" t="s">
        <v>90</v>
      </c>
      <c r="I2366" t="s">
        <v>89</v>
      </c>
      <c r="J2366">
        <v>191.40600000000001</v>
      </c>
    </row>
    <row r="2367" spans="1:10" hidden="1" x14ac:dyDescent="0.25">
      <c r="A2367">
        <v>2310090399</v>
      </c>
      <c r="B2367">
        <v>40</v>
      </c>
      <c r="C2367" t="s">
        <v>2269</v>
      </c>
      <c r="D2367" t="s">
        <v>36</v>
      </c>
      <c r="E2367">
        <v>57000</v>
      </c>
      <c r="F2367" t="s">
        <v>4722</v>
      </c>
      <c r="G2367">
        <v>2430580002</v>
      </c>
      <c r="H2367" t="s">
        <v>3585</v>
      </c>
      <c r="I2367" t="s">
        <v>89</v>
      </c>
      <c r="J2367">
        <v>7.1250000000000008E-2</v>
      </c>
    </row>
    <row r="2368" spans="1:10" hidden="1" x14ac:dyDescent="0.25">
      <c r="A2368">
        <v>2310090400</v>
      </c>
      <c r="B2368">
        <v>10</v>
      </c>
      <c r="C2368" t="s">
        <v>2270</v>
      </c>
      <c r="D2368" t="s">
        <v>36</v>
      </c>
      <c r="E2368">
        <v>57000</v>
      </c>
      <c r="F2368" t="s">
        <v>4722</v>
      </c>
      <c r="G2368">
        <v>2430520005</v>
      </c>
      <c r="H2368" t="s">
        <v>3574</v>
      </c>
      <c r="I2368" t="s">
        <v>89</v>
      </c>
      <c r="J2368">
        <v>1E-3</v>
      </c>
    </row>
    <row r="2369" spans="1:10" hidden="1" x14ac:dyDescent="0.25">
      <c r="A2369">
        <v>2310090400</v>
      </c>
      <c r="B2369">
        <v>20</v>
      </c>
      <c r="C2369" t="s">
        <v>2270</v>
      </c>
      <c r="D2369" t="s">
        <v>36</v>
      </c>
      <c r="E2369">
        <v>57000</v>
      </c>
      <c r="F2369" t="s">
        <v>4722</v>
      </c>
      <c r="G2369">
        <v>2430700001</v>
      </c>
      <c r="H2369" t="s">
        <v>3609</v>
      </c>
      <c r="I2369" t="s">
        <v>89</v>
      </c>
      <c r="J2369">
        <v>1E-3</v>
      </c>
    </row>
    <row r="2370" spans="1:10" hidden="1" x14ac:dyDescent="0.25">
      <c r="A2370">
        <v>2310090400</v>
      </c>
      <c r="B2370">
        <v>30</v>
      </c>
      <c r="C2370" t="s">
        <v>2270</v>
      </c>
      <c r="D2370" t="s">
        <v>36</v>
      </c>
      <c r="E2370">
        <v>57000</v>
      </c>
      <c r="F2370" t="s">
        <v>4722</v>
      </c>
      <c r="G2370">
        <v>2430680005</v>
      </c>
      <c r="H2370" t="s">
        <v>3604</v>
      </c>
      <c r="I2370" t="s">
        <v>89</v>
      </c>
      <c r="J2370">
        <v>1E-3</v>
      </c>
    </row>
    <row r="2371" spans="1:10" hidden="1" x14ac:dyDescent="0.25">
      <c r="A2371">
        <v>2310090400</v>
      </c>
      <c r="B2371">
        <v>40</v>
      </c>
      <c r="C2371" t="s">
        <v>2270</v>
      </c>
      <c r="D2371" t="s">
        <v>36</v>
      </c>
      <c r="E2371">
        <v>57000</v>
      </c>
      <c r="F2371" t="s">
        <v>4722</v>
      </c>
      <c r="G2371">
        <v>2410290153</v>
      </c>
      <c r="H2371" t="s">
        <v>90</v>
      </c>
      <c r="I2371" t="s">
        <v>89</v>
      </c>
      <c r="J2371">
        <v>189.24</v>
      </c>
    </row>
    <row r="2372" spans="1:10" hidden="1" x14ac:dyDescent="0.25">
      <c r="A2372">
        <v>2310090402</v>
      </c>
      <c r="B2372">
        <v>10</v>
      </c>
      <c r="C2372" t="s">
        <v>2271</v>
      </c>
      <c r="D2372" t="s">
        <v>36</v>
      </c>
      <c r="E2372">
        <v>57000</v>
      </c>
      <c r="F2372" t="s">
        <v>4722</v>
      </c>
      <c r="G2372">
        <v>2430520005</v>
      </c>
      <c r="H2372" t="s">
        <v>3574</v>
      </c>
      <c r="I2372" t="s">
        <v>89</v>
      </c>
      <c r="J2372">
        <v>1E-3</v>
      </c>
    </row>
    <row r="2373" spans="1:10" hidden="1" x14ac:dyDescent="0.25">
      <c r="A2373">
        <v>2310090402</v>
      </c>
      <c r="B2373">
        <v>20</v>
      </c>
      <c r="C2373" t="s">
        <v>2271</v>
      </c>
      <c r="D2373" t="s">
        <v>36</v>
      </c>
      <c r="E2373">
        <v>57000</v>
      </c>
      <c r="F2373" t="s">
        <v>4722</v>
      </c>
      <c r="G2373">
        <v>2430860001</v>
      </c>
      <c r="H2373" t="s">
        <v>3648</v>
      </c>
      <c r="I2373" t="s">
        <v>89</v>
      </c>
      <c r="J2373">
        <v>1E-3</v>
      </c>
    </row>
    <row r="2374" spans="1:10" hidden="1" x14ac:dyDescent="0.25">
      <c r="A2374">
        <v>2310090402</v>
      </c>
      <c r="B2374">
        <v>30</v>
      </c>
      <c r="C2374" t="s">
        <v>2271</v>
      </c>
      <c r="D2374" t="s">
        <v>36</v>
      </c>
      <c r="E2374">
        <v>57000</v>
      </c>
      <c r="F2374" t="s">
        <v>4722</v>
      </c>
      <c r="G2374">
        <v>2410090173</v>
      </c>
      <c r="H2374" t="s">
        <v>3179</v>
      </c>
      <c r="I2374" t="s">
        <v>89</v>
      </c>
      <c r="J2374">
        <v>1E-3</v>
      </c>
    </row>
    <row r="2375" spans="1:10" hidden="1" x14ac:dyDescent="0.25">
      <c r="A2375">
        <v>2310090402</v>
      </c>
      <c r="B2375">
        <v>40</v>
      </c>
      <c r="C2375" t="s">
        <v>2271</v>
      </c>
      <c r="D2375" t="s">
        <v>36</v>
      </c>
      <c r="E2375">
        <v>57000</v>
      </c>
      <c r="F2375" t="s">
        <v>4722</v>
      </c>
      <c r="G2375">
        <v>2430580002</v>
      </c>
      <c r="H2375" t="s">
        <v>3585</v>
      </c>
      <c r="I2375" t="s">
        <v>89</v>
      </c>
      <c r="J2375">
        <v>1E-3</v>
      </c>
    </row>
    <row r="2376" spans="1:10" hidden="1" x14ac:dyDescent="0.25">
      <c r="A2376">
        <v>2310090402</v>
      </c>
      <c r="B2376">
        <v>50</v>
      </c>
      <c r="C2376" t="s">
        <v>2271</v>
      </c>
      <c r="D2376" t="s">
        <v>36</v>
      </c>
      <c r="E2376">
        <v>57000</v>
      </c>
      <c r="F2376" t="s">
        <v>4722</v>
      </c>
      <c r="G2376">
        <v>2410090127</v>
      </c>
      <c r="H2376" t="s">
        <v>3173</v>
      </c>
      <c r="I2376" t="s">
        <v>89</v>
      </c>
      <c r="J2376">
        <v>1E-3</v>
      </c>
    </row>
    <row r="2377" spans="1:10" hidden="1" x14ac:dyDescent="0.25">
      <c r="A2377">
        <v>2310090402</v>
      </c>
      <c r="B2377">
        <v>60</v>
      </c>
      <c r="C2377" t="s">
        <v>2271</v>
      </c>
      <c r="D2377" t="s">
        <v>36</v>
      </c>
      <c r="E2377">
        <v>57000</v>
      </c>
      <c r="F2377" t="s">
        <v>4722</v>
      </c>
      <c r="G2377">
        <v>2410290153</v>
      </c>
      <c r="H2377" t="s">
        <v>90</v>
      </c>
      <c r="I2377" t="s">
        <v>89</v>
      </c>
      <c r="J2377">
        <v>189.24</v>
      </c>
    </row>
    <row r="2378" spans="1:10" hidden="1" x14ac:dyDescent="0.25">
      <c r="A2378">
        <v>2310090404</v>
      </c>
      <c r="B2378">
        <v>10</v>
      </c>
      <c r="C2378" t="s">
        <v>2272</v>
      </c>
      <c r="D2378" t="s">
        <v>36</v>
      </c>
      <c r="E2378">
        <v>57000</v>
      </c>
      <c r="F2378" t="s">
        <v>4722</v>
      </c>
      <c r="G2378">
        <v>2430520005</v>
      </c>
      <c r="H2378" t="s">
        <v>3574</v>
      </c>
      <c r="I2378" t="s">
        <v>89</v>
      </c>
      <c r="J2378">
        <v>0.183</v>
      </c>
    </row>
    <row r="2379" spans="1:10" hidden="1" x14ac:dyDescent="0.25">
      <c r="A2379">
        <v>2310090404</v>
      </c>
      <c r="B2379">
        <v>20</v>
      </c>
      <c r="C2379" t="s">
        <v>2272</v>
      </c>
      <c r="D2379" t="s">
        <v>36</v>
      </c>
      <c r="E2379">
        <v>57000</v>
      </c>
      <c r="F2379" t="s">
        <v>4722</v>
      </c>
      <c r="G2379">
        <v>2410090152</v>
      </c>
      <c r="H2379" t="s">
        <v>3176</v>
      </c>
      <c r="I2379" t="s">
        <v>89</v>
      </c>
      <c r="J2379">
        <v>0.183</v>
      </c>
    </row>
    <row r="2380" spans="1:10" hidden="1" x14ac:dyDescent="0.25">
      <c r="A2380">
        <v>2310090404</v>
      </c>
      <c r="B2380">
        <v>30</v>
      </c>
      <c r="C2380" t="s">
        <v>2272</v>
      </c>
      <c r="D2380" t="s">
        <v>36</v>
      </c>
      <c r="E2380">
        <v>57000</v>
      </c>
      <c r="F2380" t="s">
        <v>4722</v>
      </c>
      <c r="G2380">
        <v>2410290153</v>
      </c>
      <c r="H2380" t="s">
        <v>90</v>
      </c>
      <c r="I2380" t="s">
        <v>89</v>
      </c>
      <c r="J2380">
        <v>189.24</v>
      </c>
    </row>
    <row r="2381" spans="1:10" hidden="1" x14ac:dyDescent="0.25">
      <c r="A2381">
        <v>2310090405</v>
      </c>
      <c r="B2381">
        <v>10</v>
      </c>
      <c r="C2381" t="s">
        <v>2273</v>
      </c>
      <c r="D2381" t="s">
        <v>36</v>
      </c>
      <c r="E2381">
        <v>57000</v>
      </c>
      <c r="F2381" t="s">
        <v>4722</v>
      </c>
      <c r="G2381">
        <v>2430520005</v>
      </c>
      <c r="H2381" t="s">
        <v>3574</v>
      </c>
      <c r="I2381" t="s">
        <v>89</v>
      </c>
      <c r="J2381">
        <v>1.3902439024390245</v>
      </c>
    </row>
    <row r="2382" spans="1:10" hidden="1" x14ac:dyDescent="0.25">
      <c r="A2382">
        <v>2310090405</v>
      </c>
      <c r="B2382">
        <v>20</v>
      </c>
      <c r="C2382" t="s">
        <v>2273</v>
      </c>
      <c r="D2382" t="s">
        <v>36</v>
      </c>
      <c r="E2382">
        <v>57000</v>
      </c>
      <c r="F2382" t="s">
        <v>4722</v>
      </c>
      <c r="G2382">
        <v>2430700001</v>
      </c>
      <c r="H2382" t="s">
        <v>3609</v>
      </c>
      <c r="I2382" t="s">
        <v>89</v>
      </c>
      <c r="J2382">
        <v>1.3902439024390246E-2</v>
      </c>
    </row>
    <row r="2383" spans="1:10" hidden="1" x14ac:dyDescent="0.25">
      <c r="A2383">
        <v>2310090405</v>
      </c>
      <c r="B2383">
        <v>30</v>
      </c>
      <c r="C2383" t="s">
        <v>2273</v>
      </c>
      <c r="D2383" t="s">
        <v>36</v>
      </c>
      <c r="E2383">
        <v>57000</v>
      </c>
      <c r="F2383" t="s">
        <v>4722</v>
      </c>
      <c r="G2383">
        <v>2410290153</v>
      </c>
      <c r="H2383" t="s">
        <v>90</v>
      </c>
      <c r="I2383" t="s">
        <v>89</v>
      </c>
      <c r="J2383">
        <v>188.51707317073172</v>
      </c>
    </row>
    <row r="2384" spans="1:10" hidden="1" x14ac:dyDescent="0.25">
      <c r="A2384">
        <v>2310090439</v>
      </c>
      <c r="B2384">
        <v>10</v>
      </c>
      <c r="C2384" t="s">
        <v>35</v>
      </c>
      <c r="D2384" t="s">
        <v>36</v>
      </c>
      <c r="E2384">
        <v>57000</v>
      </c>
      <c r="F2384" t="s">
        <v>4722</v>
      </c>
      <c r="G2384">
        <v>2410090295</v>
      </c>
      <c r="H2384" t="s">
        <v>88</v>
      </c>
      <c r="I2384" t="s">
        <v>89</v>
      </c>
      <c r="J2384">
        <v>3.66</v>
      </c>
    </row>
    <row r="2385" spans="1:10" hidden="1" x14ac:dyDescent="0.25">
      <c r="A2385">
        <v>2310090439</v>
      </c>
      <c r="B2385">
        <v>20</v>
      </c>
      <c r="C2385" t="s">
        <v>35</v>
      </c>
      <c r="D2385" t="s">
        <v>36</v>
      </c>
      <c r="E2385">
        <v>57000</v>
      </c>
      <c r="F2385" t="s">
        <v>4722</v>
      </c>
      <c r="G2385">
        <v>2410290153</v>
      </c>
      <c r="H2385" t="s">
        <v>90</v>
      </c>
      <c r="I2385" t="s">
        <v>89</v>
      </c>
      <c r="J2385">
        <v>189.24</v>
      </c>
    </row>
    <row r="2386" spans="1:10" hidden="1" x14ac:dyDescent="0.25">
      <c r="A2386">
        <v>2310090440</v>
      </c>
      <c r="B2386">
        <v>10</v>
      </c>
      <c r="C2386" t="s">
        <v>6756</v>
      </c>
      <c r="D2386" t="s">
        <v>36</v>
      </c>
      <c r="E2386">
        <v>57000</v>
      </c>
      <c r="F2386" t="s">
        <v>4722</v>
      </c>
      <c r="G2386">
        <v>2410090294</v>
      </c>
      <c r="H2386" t="s">
        <v>101</v>
      </c>
      <c r="I2386" t="s">
        <v>89</v>
      </c>
      <c r="J2386">
        <v>3.66</v>
      </c>
    </row>
    <row r="2387" spans="1:10" hidden="1" x14ac:dyDescent="0.25">
      <c r="A2387">
        <v>2310090440</v>
      </c>
      <c r="B2387">
        <v>20</v>
      </c>
      <c r="C2387" t="s">
        <v>6756</v>
      </c>
      <c r="D2387" t="s">
        <v>36</v>
      </c>
      <c r="E2387">
        <v>57000</v>
      </c>
      <c r="F2387" t="s">
        <v>4722</v>
      </c>
      <c r="G2387">
        <v>2410290153</v>
      </c>
      <c r="H2387" t="s">
        <v>90</v>
      </c>
      <c r="I2387" t="s">
        <v>89</v>
      </c>
      <c r="J2387">
        <v>189.24</v>
      </c>
    </row>
    <row r="2388" spans="1:10" hidden="1" x14ac:dyDescent="0.25">
      <c r="A2388">
        <v>2310090441</v>
      </c>
      <c r="B2388">
        <v>10</v>
      </c>
      <c r="C2388" t="s">
        <v>43</v>
      </c>
      <c r="D2388" t="s">
        <v>36</v>
      </c>
      <c r="E2388">
        <v>57000</v>
      </c>
      <c r="F2388" t="s">
        <v>4722</v>
      </c>
      <c r="G2388">
        <v>2410090310</v>
      </c>
      <c r="H2388" t="s">
        <v>99</v>
      </c>
      <c r="I2388" t="s">
        <v>89</v>
      </c>
      <c r="J2388">
        <v>2.1960000000000002</v>
      </c>
    </row>
    <row r="2389" spans="1:10" hidden="1" x14ac:dyDescent="0.25">
      <c r="A2389">
        <v>2310090441</v>
      </c>
      <c r="B2389">
        <v>20</v>
      </c>
      <c r="C2389" t="s">
        <v>43</v>
      </c>
      <c r="D2389" t="s">
        <v>36</v>
      </c>
      <c r="E2389">
        <v>57000</v>
      </c>
      <c r="F2389" t="s">
        <v>4722</v>
      </c>
      <c r="G2389">
        <v>2410290153</v>
      </c>
      <c r="H2389" t="s">
        <v>90</v>
      </c>
      <c r="I2389" t="s">
        <v>89</v>
      </c>
      <c r="J2389">
        <v>189.24</v>
      </c>
    </row>
    <row r="2390" spans="1:10" hidden="1" x14ac:dyDescent="0.25">
      <c r="A2390">
        <v>2310090442</v>
      </c>
      <c r="B2390">
        <v>10</v>
      </c>
      <c r="C2390" t="s">
        <v>51</v>
      </c>
      <c r="D2390" t="s">
        <v>36</v>
      </c>
      <c r="E2390">
        <v>57000</v>
      </c>
      <c r="F2390" t="s">
        <v>4722</v>
      </c>
      <c r="G2390">
        <v>2410090296</v>
      </c>
      <c r="H2390" t="s">
        <v>102</v>
      </c>
      <c r="I2390" t="s">
        <v>89</v>
      </c>
      <c r="J2390">
        <v>3.66</v>
      </c>
    </row>
    <row r="2391" spans="1:10" hidden="1" x14ac:dyDescent="0.25">
      <c r="A2391">
        <v>2310090442</v>
      </c>
      <c r="B2391">
        <v>20</v>
      </c>
      <c r="C2391" t="s">
        <v>51</v>
      </c>
      <c r="D2391" t="s">
        <v>36</v>
      </c>
      <c r="E2391">
        <v>57000</v>
      </c>
      <c r="F2391" t="s">
        <v>4722</v>
      </c>
      <c r="G2391">
        <v>2410290153</v>
      </c>
      <c r="H2391" t="s">
        <v>90</v>
      </c>
      <c r="I2391" t="s">
        <v>89</v>
      </c>
      <c r="J2391">
        <v>189.24</v>
      </c>
    </row>
    <row r="2392" spans="1:10" hidden="1" x14ac:dyDescent="0.25">
      <c r="A2392">
        <v>2310090443</v>
      </c>
      <c r="B2392">
        <v>10</v>
      </c>
      <c r="C2392" t="s">
        <v>55</v>
      </c>
      <c r="D2392" t="s">
        <v>36</v>
      </c>
      <c r="E2392">
        <v>57000</v>
      </c>
      <c r="F2392" t="s">
        <v>4722</v>
      </c>
      <c r="G2392">
        <v>2410090297</v>
      </c>
      <c r="H2392" t="s">
        <v>104</v>
      </c>
      <c r="I2392" t="s">
        <v>89</v>
      </c>
      <c r="J2392">
        <v>3.66</v>
      </c>
    </row>
    <row r="2393" spans="1:10" hidden="1" x14ac:dyDescent="0.25">
      <c r="A2393">
        <v>2310090443</v>
      </c>
      <c r="B2393">
        <v>20</v>
      </c>
      <c r="C2393" t="s">
        <v>55</v>
      </c>
      <c r="D2393" t="s">
        <v>36</v>
      </c>
      <c r="E2393">
        <v>57000</v>
      </c>
      <c r="F2393" t="s">
        <v>4722</v>
      </c>
      <c r="G2393">
        <v>2410290153</v>
      </c>
      <c r="H2393" t="s">
        <v>90</v>
      </c>
      <c r="I2393" t="s">
        <v>89</v>
      </c>
      <c r="J2393">
        <v>189.24</v>
      </c>
    </row>
    <row r="2394" spans="1:10" hidden="1" x14ac:dyDescent="0.25">
      <c r="A2394">
        <v>2310090444</v>
      </c>
      <c r="B2394">
        <v>10</v>
      </c>
      <c r="C2394" t="s">
        <v>59</v>
      </c>
      <c r="D2394" t="s">
        <v>36</v>
      </c>
      <c r="E2394">
        <v>57000</v>
      </c>
      <c r="F2394" t="s">
        <v>4722</v>
      </c>
      <c r="G2394">
        <v>2410090172</v>
      </c>
      <c r="H2394" t="s">
        <v>105</v>
      </c>
      <c r="I2394" t="s">
        <v>89</v>
      </c>
      <c r="J2394">
        <v>3.66</v>
      </c>
    </row>
    <row r="2395" spans="1:10" hidden="1" x14ac:dyDescent="0.25">
      <c r="A2395">
        <v>2310090444</v>
      </c>
      <c r="B2395">
        <v>20</v>
      </c>
      <c r="C2395" t="s">
        <v>59</v>
      </c>
      <c r="D2395" t="s">
        <v>36</v>
      </c>
      <c r="E2395">
        <v>57000</v>
      </c>
      <c r="F2395" t="s">
        <v>4722</v>
      </c>
      <c r="G2395">
        <v>2410290153</v>
      </c>
      <c r="H2395" t="s">
        <v>90</v>
      </c>
      <c r="I2395" t="s">
        <v>89</v>
      </c>
      <c r="J2395">
        <v>189.24</v>
      </c>
    </row>
    <row r="2396" spans="1:10" hidden="1" x14ac:dyDescent="0.25">
      <c r="A2396">
        <v>2310090445</v>
      </c>
      <c r="B2396">
        <v>10</v>
      </c>
      <c r="C2396" t="s">
        <v>80</v>
      </c>
      <c r="D2396" t="s">
        <v>36</v>
      </c>
      <c r="E2396">
        <v>57000</v>
      </c>
      <c r="F2396" t="s">
        <v>4722</v>
      </c>
      <c r="G2396">
        <v>2410090300</v>
      </c>
      <c r="H2396" t="s">
        <v>111</v>
      </c>
      <c r="I2396" t="s">
        <v>89</v>
      </c>
      <c r="J2396">
        <v>3.66</v>
      </c>
    </row>
    <row r="2397" spans="1:10" hidden="1" x14ac:dyDescent="0.25">
      <c r="A2397">
        <v>2310090445</v>
      </c>
      <c r="B2397">
        <v>20</v>
      </c>
      <c r="C2397" t="s">
        <v>80</v>
      </c>
      <c r="D2397" t="s">
        <v>36</v>
      </c>
      <c r="E2397">
        <v>57000</v>
      </c>
      <c r="F2397" t="s">
        <v>4722</v>
      </c>
      <c r="G2397">
        <v>2410290153</v>
      </c>
      <c r="H2397" t="s">
        <v>90</v>
      </c>
      <c r="I2397" t="s">
        <v>89</v>
      </c>
      <c r="J2397">
        <v>189.24</v>
      </c>
    </row>
    <row r="2398" spans="1:10" hidden="1" x14ac:dyDescent="0.25">
      <c r="A2398">
        <v>2310090446</v>
      </c>
      <c r="B2398">
        <v>10</v>
      </c>
      <c r="C2398" t="s">
        <v>67</v>
      </c>
      <c r="D2398" t="s">
        <v>36</v>
      </c>
      <c r="E2398">
        <v>57000</v>
      </c>
      <c r="F2398" t="s">
        <v>4722</v>
      </c>
      <c r="G2398">
        <v>2410090163</v>
      </c>
      <c r="H2398" t="s">
        <v>107</v>
      </c>
      <c r="I2398" t="s">
        <v>89</v>
      </c>
      <c r="J2398">
        <v>4.3920000000000003</v>
      </c>
    </row>
    <row r="2399" spans="1:10" hidden="1" x14ac:dyDescent="0.25">
      <c r="A2399">
        <v>2310090446</v>
      </c>
      <c r="B2399">
        <v>20</v>
      </c>
      <c r="C2399" t="s">
        <v>67</v>
      </c>
      <c r="D2399" t="s">
        <v>36</v>
      </c>
      <c r="E2399">
        <v>57000</v>
      </c>
      <c r="F2399" t="s">
        <v>4722</v>
      </c>
      <c r="G2399">
        <v>2410290153</v>
      </c>
      <c r="H2399" t="s">
        <v>90</v>
      </c>
      <c r="I2399" t="s">
        <v>89</v>
      </c>
      <c r="J2399">
        <v>189.24</v>
      </c>
    </row>
    <row r="2400" spans="1:10" hidden="1" x14ac:dyDescent="0.25">
      <c r="A2400">
        <v>2310090447</v>
      </c>
      <c r="B2400">
        <v>10</v>
      </c>
      <c r="C2400" t="s">
        <v>63</v>
      </c>
      <c r="D2400" t="s">
        <v>36</v>
      </c>
      <c r="E2400">
        <v>57000</v>
      </c>
      <c r="F2400" t="s">
        <v>4722</v>
      </c>
      <c r="G2400">
        <v>2410090298</v>
      </c>
      <c r="H2400" t="s">
        <v>106</v>
      </c>
      <c r="I2400" t="s">
        <v>89</v>
      </c>
      <c r="J2400">
        <v>3.66</v>
      </c>
    </row>
    <row r="2401" spans="1:10" hidden="1" x14ac:dyDescent="0.25">
      <c r="A2401">
        <v>2310090447</v>
      </c>
      <c r="B2401">
        <v>20</v>
      </c>
      <c r="C2401" t="s">
        <v>63</v>
      </c>
      <c r="D2401" t="s">
        <v>36</v>
      </c>
      <c r="E2401">
        <v>57000</v>
      </c>
      <c r="F2401" t="s">
        <v>4722</v>
      </c>
      <c r="G2401">
        <v>2410290153</v>
      </c>
      <c r="H2401" t="s">
        <v>90</v>
      </c>
      <c r="I2401" t="s">
        <v>89</v>
      </c>
      <c r="J2401">
        <v>189.24</v>
      </c>
    </row>
    <row r="2402" spans="1:10" hidden="1" x14ac:dyDescent="0.25">
      <c r="A2402">
        <v>2310090448</v>
      </c>
      <c r="B2402">
        <v>10</v>
      </c>
      <c r="C2402" t="s">
        <v>76</v>
      </c>
      <c r="D2402" t="s">
        <v>36</v>
      </c>
      <c r="E2402">
        <v>57000</v>
      </c>
      <c r="F2402" t="s">
        <v>4722</v>
      </c>
      <c r="G2402">
        <v>2410090299</v>
      </c>
      <c r="H2402" t="s">
        <v>110</v>
      </c>
      <c r="I2402" t="s">
        <v>89</v>
      </c>
      <c r="J2402">
        <v>3.66</v>
      </c>
    </row>
    <row r="2403" spans="1:10" hidden="1" x14ac:dyDescent="0.25">
      <c r="A2403">
        <v>2310090448</v>
      </c>
      <c r="B2403">
        <v>20</v>
      </c>
      <c r="C2403" t="s">
        <v>76</v>
      </c>
      <c r="D2403" t="s">
        <v>36</v>
      </c>
      <c r="E2403">
        <v>57000</v>
      </c>
      <c r="F2403" t="s">
        <v>4722</v>
      </c>
      <c r="G2403">
        <v>2410290153</v>
      </c>
      <c r="H2403" t="s">
        <v>90</v>
      </c>
      <c r="I2403" t="s">
        <v>89</v>
      </c>
      <c r="J2403">
        <v>189.24</v>
      </c>
    </row>
    <row r="2404" spans="1:10" hidden="1" x14ac:dyDescent="0.25">
      <c r="A2404">
        <v>2310090450</v>
      </c>
      <c r="B2404">
        <v>10</v>
      </c>
      <c r="C2404" t="s">
        <v>84</v>
      </c>
      <c r="D2404" t="s">
        <v>36</v>
      </c>
      <c r="E2404">
        <v>57000</v>
      </c>
      <c r="F2404" t="s">
        <v>4722</v>
      </c>
      <c r="G2404">
        <v>2410090166</v>
      </c>
      <c r="H2404" t="s">
        <v>112</v>
      </c>
      <c r="I2404" t="s">
        <v>89</v>
      </c>
      <c r="J2404">
        <v>3.66</v>
      </c>
    </row>
    <row r="2405" spans="1:10" hidden="1" x14ac:dyDescent="0.25">
      <c r="A2405">
        <v>2310090450</v>
      </c>
      <c r="B2405">
        <v>20</v>
      </c>
      <c r="C2405" t="s">
        <v>84</v>
      </c>
      <c r="D2405" t="s">
        <v>36</v>
      </c>
      <c r="E2405">
        <v>57000</v>
      </c>
      <c r="F2405" t="s">
        <v>4722</v>
      </c>
      <c r="G2405">
        <v>2410290153</v>
      </c>
      <c r="H2405" t="s">
        <v>90</v>
      </c>
      <c r="I2405" t="s">
        <v>89</v>
      </c>
      <c r="J2405">
        <v>189.24</v>
      </c>
    </row>
    <row r="2406" spans="1:10" hidden="1" x14ac:dyDescent="0.25">
      <c r="A2406">
        <v>2310090457</v>
      </c>
      <c r="B2406">
        <v>10</v>
      </c>
      <c r="C2406" t="s">
        <v>2274</v>
      </c>
      <c r="D2406" t="s">
        <v>36</v>
      </c>
      <c r="E2406">
        <v>56000</v>
      </c>
      <c r="F2406" t="s">
        <v>4722</v>
      </c>
      <c r="G2406">
        <v>2410090295</v>
      </c>
      <c r="H2406" t="s">
        <v>88</v>
      </c>
      <c r="I2406" t="s">
        <v>89</v>
      </c>
      <c r="J2406">
        <v>5.6000000000000005</v>
      </c>
    </row>
    <row r="2407" spans="1:10" hidden="1" x14ac:dyDescent="0.25">
      <c r="A2407">
        <v>2310090457</v>
      </c>
      <c r="B2407">
        <v>20</v>
      </c>
      <c r="C2407" t="s">
        <v>2274</v>
      </c>
      <c r="D2407" t="s">
        <v>36</v>
      </c>
      <c r="E2407">
        <v>56000</v>
      </c>
      <c r="F2407" t="s">
        <v>4722</v>
      </c>
      <c r="G2407">
        <v>2410290142</v>
      </c>
      <c r="H2407" t="s">
        <v>3337</v>
      </c>
      <c r="I2407" t="s">
        <v>89</v>
      </c>
      <c r="J2407">
        <v>280</v>
      </c>
    </row>
    <row r="2408" spans="1:10" hidden="1" x14ac:dyDescent="0.25">
      <c r="A2408">
        <v>2310090458</v>
      </c>
      <c r="B2408">
        <v>10</v>
      </c>
      <c r="C2408" t="s">
        <v>2275</v>
      </c>
      <c r="D2408" t="s">
        <v>36</v>
      </c>
      <c r="E2408">
        <v>56000</v>
      </c>
      <c r="F2408" t="s">
        <v>4722</v>
      </c>
      <c r="G2408">
        <v>2410090310</v>
      </c>
      <c r="H2408" t="s">
        <v>99</v>
      </c>
      <c r="I2408" t="s">
        <v>89</v>
      </c>
      <c r="J2408">
        <v>3.36</v>
      </c>
    </row>
    <row r="2409" spans="1:10" hidden="1" x14ac:dyDescent="0.25">
      <c r="A2409">
        <v>2310090458</v>
      </c>
      <c r="B2409">
        <v>20</v>
      </c>
      <c r="C2409" t="s">
        <v>2275</v>
      </c>
      <c r="D2409" t="s">
        <v>36</v>
      </c>
      <c r="E2409">
        <v>56000</v>
      </c>
      <c r="F2409" t="s">
        <v>4722</v>
      </c>
      <c r="G2409">
        <v>2410290142</v>
      </c>
      <c r="H2409" t="s">
        <v>3337</v>
      </c>
      <c r="I2409" t="s">
        <v>89</v>
      </c>
      <c r="J2409">
        <v>280</v>
      </c>
    </row>
    <row r="2410" spans="1:10" hidden="1" x14ac:dyDescent="0.25">
      <c r="A2410">
        <v>2310090459</v>
      </c>
      <c r="B2410">
        <v>10</v>
      </c>
      <c r="C2410" t="s">
        <v>4738</v>
      </c>
      <c r="D2410" t="s">
        <v>36</v>
      </c>
      <c r="E2410">
        <v>56000</v>
      </c>
      <c r="F2410" t="s">
        <v>4722</v>
      </c>
      <c r="G2410">
        <v>2410090294</v>
      </c>
      <c r="H2410" t="s">
        <v>101</v>
      </c>
      <c r="I2410" t="s">
        <v>89</v>
      </c>
      <c r="J2410">
        <v>5.6</v>
      </c>
    </row>
    <row r="2411" spans="1:10" hidden="1" x14ac:dyDescent="0.25">
      <c r="A2411">
        <v>2310090459</v>
      </c>
      <c r="B2411">
        <v>20</v>
      </c>
      <c r="C2411" t="s">
        <v>4738</v>
      </c>
      <c r="D2411" t="s">
        <v>36</v>
      </c>
      <c r="E2411">
        <v>56000</v>
      </c>
      <c r="F2411" t="s">
        <v>4722</v>
      </c>
      <c r="G2411">
        <v>2410290142</v>
      </c>
      <c r="H2411" t="s">
        <v>3337</v>
      </c>
      <c r="I2411" t="s">
        <v>89</v>
      </c>
      <c r="J2411">
        <v>280</v>
      </c>
    </row>
    <row r="2412" spans="1:10" hidden="1" x14ac:dyDescent="0.25">
      <c r="A2412">
        <v>2310090460</v>
      </c>
      <c r="B2412">
        <v>10</v>
      </c>
      <c r="C2412" t="s">
        <v>2276</v>
      </c>
      <c r="D2412" t="s">
        <v>36</v>
      </c>
      <c r="E2412">
        <v>56000</v>
      </c>
      <c r="F2412" t="s">
        <v>4722</v>
      </c>
      <c r="G2412">
        <v>2410090296</v>
      </c>
      <c r="H2412" t="s">
        <v>102</v>
      </c>
      <c r="I2412" t="s">
        <v>89</v>
      </c>
      <c r="J2412">
        <v>5.6</v>
      </c>
    </row>
    <row r="2413" spans="1:10" hidden="1" x14ac:dyDescent="0.25">
      <c r="A2413">
        <v>2310090460</v>
      </c>
      <c r="B2413">
        <v>20</v>
      </c>
      <c r="C2413" t="s">
        <v>2276</v>
      </c>
      <c r="D2413" t="s">
        <v>36</v>
      </c>
      <c r="E2413">
        <v>56000</v>
      </c>
      <c r="F2413" t="s">
        <v>4722</v>
      </c>
      <c r="G2413">
        <v>2410290142</v>
      </c>
      <c r="H2413" t="s">
        <v>3337</v>
      </c>
      <c r="I2413" t="s">
        <v>89</v>
      </c>
      <c r="J2413">
        <v>280</v>
      </c>
    </row>
    <row r="2414" spans="1:10" hidden="1" x14ac:dyDescent="0.25">
      <c r="A2414">
        <v>2310090461</v>
      </c>
      <c r="B2414">
        <v>10</v>
      </c>
      <c r="C2414" t="s">
        <v>4739</v>
      </c>
      <c r="D2414" t="s">
        <v>36</v>
      </c>
      <c r="E2414">
        <v>57000</v>
      </c>
      <c r="F2414" t="s">
        <v>4722</v>
      </c>
      <c r="G2414">
        <v>2410090297</v>
      </c>
      <c r="H2414" t="s">
        <v>104</v>
      </c>
      <c r="I2414" t="s">
        <v>89</v>
      </c>
      <c r="J2414">
        <v>5.1428571428571432</v>
      </c>
    </row>
    <row r="2415" spans="1:10" hidden="1" x14ac:dyDescent="0.25">
      <c r="A2415">
        <v>2310090461</v>
      </c>
      <c r="B2415">
        <v>20</v>
      </c>
      <c r="C2415" t="s">
        <v>4739</v>
      </c>
      <c r="D2415" t="s">
        <v>36</v>
      </c>
      <c r="E2415">
        <v>57000</v>
      </c>
      <c r="F2415" t="s">
        <v>4722</v>
      </c>
      <c r="G2415">
        <v>2410290142</v>
      </c>
      <c r="H2415" t="s">
        <v>3337</v>
      </c>
      <c r="I2415" t="s">
        <v>89</v>
      </c>
      <c r="J2415">
        <v>279.42857142857139</v>
      </c>
    </row>
    <row r="2416" spans="1:10" hidden="1" x14ac:dyDescent="0.25">
      <c r="A2416">
        <v>2310090462</v>
      </c>
      <c r="B2416">
        <v>10</v>
      </c>
      <c r="C2416" t="s">
        <v>2277</v>
      </c>
      <c r="D2416" t="s">
        <v>36</v>
      </c>
      <c r="E2416">
        <v>56000</v>
      </c>
      <c r="F2416" t="s">
        <v>4722</v>
      </c>
      <c r="G2416">
        <v>2410090172</v>
      </c>
      <c r="H2416" t="s">
        <v>105</v>
      </c>
      <c r="I2416" t="s">
        <v>89</v>
      </c>
      <c r="J2416">
        <v>5.6</v>
      </c>
    </row>
    <row r="2417" spans="1:10" hidden="1" x14ac:dyDescent="0.25">
      <c r="A2417">
        <v>2310090462</v>
      </c>
      <c r="B2417">
        <v>20</v>
      </c>
      <c r="C2417" t="s">
        <v>2277</v>
      </c>
      <c r="D2417" t="s">
        <v>36</v>
      </c>
      <c r="E2417">
        <v>56000</v>
      </c>
      <c r="F2417" t="s">
        <v>4722</v>
      </c>
      <c r="G2417">
        <v>2410290142</v>
      </c>
      <c r="H2417" t="s">
        <v>3337</v>
      </c>
      <c r="I2417" t="s">
        <v>89</v>
      </c>
      <c r="J2417">
        <v>280</v>
      </c>
    </row>
    <row r="2418" spans="1:10" hidden="1" x14ac:dyDescent="0.25">
      <c r="A2418">
        <v>2310090463</v>
      </c>
      <c r="B2418">
        <v>10</v>
      </c>
      <c r="C2418" t="s">
        <v>2278</v>
      </c>
      <c r="D2418" t="s">
        <v>36</v>
      </c>
      <c r="E2418">
        <v>56000</v>
      </c>
      <c r="F2418" t="s">
        <v>4722</v>
      </c>
      <c r="G2418">
        <v>2410090299</v>
      </c>
      <c r="H2418" t="s">
        <v>110</v>
      </c>
      <c r="I2418" t="s">
        <v>89</v>
      </c>
      <c r="J2418">
        <v>5.6</v>
      </c>
    </row>
    <row r="2419" spans="1:10" hidden="1" x14ac:dyDescent="0.25">
      <c r="A2419">
        <v>2310090463</v>
      </c>
      <c r="B2419">
        <v>20</v>
      </c>
      <c r="C2419" t="s">
        <v>2278</v>
      </c>
      <c r="D2419" t="s">
        <v>36</v>
      </c>
      <c r="E2419">
        <v>56000</v>
      </c>
      <c r="F2419" t="s">
        <v>4722</v>
      </c>
      <c r="G2419">
        <v>2410290142</v>
      </c>
      <c r="H2419" t="s">
        <v>3337</v>
      </c>
      <c r="I2419" t="s">
        <v>89</v>
      </c>
      <c r="J2419">
        <v>280</v>
      </c>
    </row>
    <row r="2420" spans="1:10" hidden="1" x14ac:dyDescent="0.25">
      <c r="A2420">
        <v>2310090464</v>
      </c>
      <c r="B2420">
        <v>10</v>
      </c>
      <c r="C2420" t="s">
        <v>2279</v>
      </c>
      <c r="D2420" t="s">
        <v>36</v>
      </c>
      <c r="E2420">
        <v>56000</v>
      </c>
      <c r="F2420" t="s">
        <v>4722</v>
      </c>
      <c r="G2420">
        <v>2410090163</v>
      </c>
      <c r="H2420" t="s">
        <v>107</v>
      </c>
      <c r="I2420" t="s">
        <v>89</v>
      </c>
      <c r="J2420">
        <v>6.72</v>
      </c>
    </row>
    <row r="2421" spans="1:10" hidden="1" x14ac:dyDescent="0.25">
      <c r="A2421">
        <v>2310090464</v>
      </c>
      <c r="B2421">
        <v>20</v>
      </c>
      <c r="C2421" t="s">
        <v>2279</v>
      </c>
      <c r="D2421" t="s">
        <v>36</v>
      </c>
      <c r="E2421">
        <v>56000</v>
      </c>
      <c r="F2421" t="s">
        <v>4722</v>
      </c>
      <c r="G2421">
        <v>2410290142</v>
      </c>
      <c r="H2421" t="s">
        <v>3337</v>
      </c>
      <c r="I2421" t="s">
        <v>89</v>
      </c>
      <c r="J2421">
        <v>280</v>
      </c>
    </row>
    <row r="2422" spans="1:10" hidden="1" x14ac:dyDescent="0.25">
      <c r="A2422">
        <v>2310090465</v>
      </c>
      <c r="B2422">
        <v>10</v>
      </c>
      <c r="C2422" t="s">
        <v>2280</v>
      </c>
      <c r="D2422" t="s">
        <v>36</v>
      </c>
      <c r="E2422">
        <v>56000</v>
      </c>
      <c r="F2422" t="s">
        <v>4722</v>
      </c>
      <c r="G2422">
        <v>2410090168</v>
      </c>
      <c r="H2422" t="s">
        <v>109</v>
      </c>
      <c r="I2422" t="s">
        <v>89</v>
      </c>
      <c r="J2422">
        <v>5.6</v>
      </c>
    </row>
    <row r="2423" spans="1:10" hidden="1" x14ac:dyDescent="0.25">
      <c r="A2423">
        <v>2310090465</v>
      </c>
      <c r="B2423">
        <v>20</v>
      </c>
      <c r="C2423" t="s">
        <v>2280</v>
      </c>
      <c r="D2423" t="s">
        <v>36</v>
      </c>
      <c r="E2423">
        <v>56000</v>
      </c>
      <c r="F2423" t="s">
        <v>4722</v>
      </c>
      <c r="G2423">
        <v>2410290142</v>
      </c>
      <c r="H2423" t="s">
        <v>3337</v>
      </c>
      <c r="I2423" t="s">
        <v>89</v>
      </c>
      <c r="J2423">
        <v>280</v>
      </c>
    </row>
    <row r="2424" spans="1:10" hidden="1" x14ac:dyDescent="0.25">
      <c r="A2424">
        <v>2310090466</v>
      </c>
      <c r="B2424">
        <v>10</v>
      </c>
      <c r="C2424" t="s">
        <v>2281</v>
      </c>
      <c r="D2424" t="s">
        <v>36</v>
      </c>
      <c r="E2424">
        <v>56000</v>
      </c>
      <c r="F2424" t="s">
        <v>4722</v>
      </c>
      <c r="G2424">
        <v>2410090298</v>
      </c>
      <c r="H2424" t="s">
        <v>106</v>
      </c>
      <c r="I2424" t="s">
        <v>89</v>
      </c>
      <c r="J2424">
        <v>4.4137931034482758</v>
      </c>
    </row>
    <row r="2425" spans="1:10" hidden="1" x14ac:dyDescent="0.25">
      <c r="A2425">
        <v>2310090466</v>
      </c>
      <c r="B2425">
        <v>20</v>
      </c>
      <c r="C2425" t="s">
        <v>2281</v>
      </c>
      <c r="D2425" t="s">
        <v>36</v>
      </c>
      <c r="E2425">
        <v>56000</v>
      </c>
      <c r="F2425" t="s">
        <v>4722</v>
      </c>
      <c r="G2425">
        <v>2410290142</v>
      </c>
      <c r="H2425" t="s">
        <v>3337</v>
      </c>
      <c r="I2425" t="s">
        <v>89</v>
      </c>
      <c r="J2425">
        <v>274.5747126436782</v>
      </c>
    </row>
    <row r="2426" spans="1:10" hidden="1" x14ac:dyDescent="0.25">
      <c r="A2426">
        <v>2310090468</v>
      </c>
      <c r="B2426">
        <v>10</v>
      </c>
      <c r="C2426" t="s">
        <v>2282</v>
      </c>
      <c r="D2426" t="s">
        <v>36</v>
      </c>
      <c r="E2426">
        <v>56000</v>
      </c>
      <c r="F2426" t="s">
        <v>4722</v>
      </c>
      <c r="G2426">
        <v>2410090300</v>
      </c>
      <c r="H2426" t="s">
        <v>111</v>
      </c>
      <c r="I2426" t="s">
        <v>89</v>
      </c>
      <c r="J2426">
        <v>5.6</v>
      </c>
    </row>
    <row r="2427" spans="1:10" hidden="1" x14ac:dyDescent="0.25">
      <c r="A2427">
        <v>2310090468</v>
      </c>
      <c r="B2427">
        <v>20</v>
      </c>
      <c r="C2427" t="s">
        <v>2282</v>
      </c>
      <c r="D2427" t="s">
        <v>36</v>
      </c>
      <c r="E2427">
        <v>56000</v>
      </c>
      <c r="F2427" t="s">
        <v>4722</v>
      </c>
      <c r="G2427">
        <v>2410290142</v>
      </c>
      <c r="H2427" t="s">
        <v>3337</v>
      </c>
      <c r="I2427" t="s">
        <v>89</v>
      </c>
      <c r="J2427">
        <v>280</v>
      </c>
    </row>
    <row r="2428" spans="1:10" hidden="1" x14ac:dyDescent="0.25">
      <c r="A2428">
        <v>2310090469</v>
      </c>
      <c r="B2428">
        <v>10</v>
      </c>
      <c r="C2428" t="s">
        <v>2283</v>
      </c>
      <c r="D2428" t="s">
        <v>36</v>
      </c>
      <c r="E2428">
        <v>56000</v>
      </c>
      <c r="F2428" t="s">
        <v>4722</v>
      </c>
      <c r="G2428">
        <v>2410090166</v>
      </c>
      <c r="H2428" t="s">
        <v>112</v>
      </c>
      <c r="I2428" t="s">
        <v>89</v>
      </c>
      <c r="J2428">
        <v>5.6</v>
      </c>
    </row>
    <row r="2429" spans="1:10" hidden="1" x14ac:dyDescent="0.25">
      <c r="A2429">
        <v>2310090469</v>
      </c>
      <c r="B2429">
        <v>20</v>
      </c>
      <c r="C2429" t="s">
        <v>2283</v>
      </c>
      <c r="D2429" t="s">
        <v>36</v>
      </c>
      <c r="E2429">
        <v>56000</v>
      </c>
      <c r="F2429" t="s">
        <v>4722</v>
      </c>
      <c r="G2429">
        <v>2410290142</v>
      </c>
      <c r="H2429" t="s">
        <v>3337</v>
      </c>
      <c r="I2429" t="s">
        <v>89</v>
      </c>
      <c r="J2429">
        <v>280</v>
      </c>
    </row>
    <row r="2430" spans="1:10" hidden="1" x14ac:dyDescent="0.25">
      <c r="A2430">
        <v>2310090470</v>
      </c>
      <c r="B2430">
        <v>10</v>
      </c>
      <c r="C2430" t="s">
        <v>2284</v>
      </c>
      <c r="D2430" t="s">
        <v>36</v>
      </c>
      <c r="E2430">
        <v>12000</v>
      </c>
      <c r="F2430" t="s">
        <v>6650</v>
      </c>
      <c r="G2430">
        <v>2310090457</v>
      </c>
      <c r="H2430" t="s">
        <v>2274</v>
      </c>
      <c r="I2430" t="s">
        <v>36</v>
      </c>
      <c r="J2430">
        <v>12000</v>
      </c>
    </row>
    <row r="2431" spans="1:10" hidden="1" x14ac:dyDescent="0.25">
      <c r="A2431">
        <v>2310090470</v>
      </c>
      <c r="B2431">
        <v>20</v>
      </c>
      <c r="C2431" t="s">
        <v>2284</v>
      </c>
      <c r="D2431" t="s">
        <v>36</v>
      </c>
      <c r="E2431">
        <v>12000</v>
      </c>
      <c r="F2431" t="s">
        <v>6650</v>
      </c>
      <c r="G2431">
        <v>2410170238</v>
      </c>
      <c r="H2431" t="s">
        <v>4788</v>
      </c>
      <c r="I2431" t="s">
        <v>36</v>
      </c>
      <c r="J2431">
        <v>12000</v>
      </c>
    </row>
    <row r="2432" spans="1:10" hidden="1" x14ac:dyDescent="0.25">
      <c r="A2432">
        <v>2310090471</v>
      </c>
      <c r="B2432">
        <v>10</v>
      </c>
      <c r="C2432" t="s">
        <v>2285</v>
      </c>
      <c r="D2432" t="s">
        <v>36</v>
      </c>
      <c r="E2432">
        <v>12000</v>
      </c>
      <c r="F2432" t="s">
        <v>6650</v>
      </c>
      <c r="G2432">
        <v>2310090458</v>
      </c>
      <c r="H2432" t="s">
        <v>2275</v>
      </c>
      <c r="I2432" t="s">
        <v>36</v>
      </c>
      <c r="J2432">
        <v>12000</v>
      </c>
    </row>
    <row r="2433" spans="1:10" hidden="1" x14ac:dyDescent="0.25">
      <c r="A2433">
        <v>2310090471</v>
      </c>
      <c r="B2433">
        <v>20</v>
      </c>
      <c r="C2433" t="s">
        <v>2285</v>
      </c>
      <c r="D2433" t="s">
        <v>36</v>
      </c>
      <c r="E2433">
        <v>12000</v>
      </c>
      <c r="F2433" t="s">
        <v>6650</v>
      </c>
      <c r="G2433">
        <v>2410170240</v>
      </c>
      <c r="H2433" t="s">
        <v>3297</v>
      </c>
      <c r="I2433" t="s">
        <v>36</v>
      </c>
      <c r="J2433">
        <v>12000</v>
      </c>
    </row>
    <row r="2434" spans="1:10" hidden="1" x14ac:dyDescent="0.25">
      <c r="A2434">
        <v>2310090472</v>
      </c>
      <c r="B2434">
        <v>10</v>
      </c>
      <c r="C2434" t="s">
        <v>2286</v>
      </c>
      <c r="D2434" t="s">
        <v>36</v>
      </c>
      <c r="E2434">
        <v>12000</v>
      </c>
      <c r="F2434" t="s">
        <v>6650</v>
      </c>
      <c r="G2434">
        <v>2310090459</v>
      </c>
      <c r="H2434" t="s">
        <v>4738</v>
      </c>
      <c r="I2434" t="s">
        <v>36</v>
      </c>
      <c r="J2434">
        <v>12000</v>
      </c>
    </row>
    <row r="2435" spans="1:10" hidden="1" x14ac:dyDescent="0.25">
      <c r="A2435">
        <v>2310090472</v>
      </c>
      <c r="B2435">
        <v>20</v>
      </c>
      <c r="C2435" t="s">
        <v>2286</v>
      </c>
      <c r="D2435" t="s">
        <v>36</v>
      </c>
      <c r="E2435">
        <v>12000</v>
      </c>
      <c r="F2435" t="s">
        <v>6650</v>
      </c>
      <c r="G2435">
        <v>2410170239</v>
      </c>
      <c r="H2435" t="s">
        <v>3296</v>
      </c>
      <c r="I2435" t="s">
        <v>36</v>
      </c>
      <c r="J2435">
        <v>12000</v>
      </c>
    </row>
    <row r="2436" spans="1:10" hidden="1" x14ac:dyDescent="0.25">
      <c r="A2436">
        <v>2310090473</v>
      </c>
      <c r="B2436">
        <v>10</v>
      </c>
      <c r="C2436" t="s">
        <v>2287</v>
      </c>
      <c r="D2436" t="s">
        <v>36</v>
      </c>
      <c r="E2436">
        <v>12000</v>
      </c>
      <c r="F2436" t="s">
        <v>6650</v>
      </c>
      <c r="G2436">
        <v>2310090460</v>
      </c>
      <c r="H2436" t="s">
        <v>2276</v>
      </c>
      <c r="I2436" t="s">
        <v>36</v>
      </c>
      <c r="J2436">
        <v>12000</v>
      </c>
    </row>
    <row r="2437" spans="1:10" hidden="1" x14ac:dyDescent="0.25">
      <c r="A2437">
        <v>2310090473</v>
      </c>
      <c r="B2437">
        <v>20</v>
      </c>
      <c r="C2437" t="s">
        <v>2287</v>
      </c>
      <c r="D2437" t="s">
        <v>36</v>
      </c>
      <c r="E2437">
        <v>12000</v>
      </c>
      <c r="F2437" t="s">
        <v>6650</v>
      </c>
      <c r="G2437">
        <v>2410170241</v>
      </c>
      <c r="H2437" t="s">
        <v>3298</v>
      </c>
      <c r="I2437" t="s">
        <v>36</v>
      </c>
      <c r="J2437">
        <v>12000</v>
      </c>
    </row>
    <row r="2438" spans="1:10" hidden="1" x14ac:dyDescent="0.25">
      <c r="A2438">
        <v>2310090491</v>
      </c>
      <c r="B2438">
        <v>10</v>
      </c>
      <c r="C2438" t="s">
        <v>2288</v>
      </c>
      <c r="D2438" t="s">
        <v>36</v>
      </c>
      <c r="E2438">
        <v>20000</v>
      </c>
      <c r="F2438" t="s">
        <v>6650</v>
      </c>
      <c r="G2438">
        <v>2410200005</v>
      </c>
      <c r="H2438" t="s">
        <v>3306</v>
      </c>
      <c r="I2438" t="s">
        <v>3152</v>
      </c>
      <c r="J2438">
        <v>1E-3</v>
      </c>
    </row>
    <row r="2439" spans="1:10" hidden="1" x14ac:dyDescent="0.25">
      <c r="A2439">
        <v>2310090491</v>
      </c>
      <c r="B2439">
        <v>20</v>
      </c>
      <c r="C2439" t="s">
        <v>2288</v>
      </c>
      <c r="D2439" t="s">
        <v>36</v>
      </c>
      <c r="E2439">
        <v>20000</v>
      </c>
      <c r="F2439" t="s">
        <v>6650</v>
      </c>
      <c r="G2439">
        <v>2410110108</v>
      </c>
      <c r="H2439" t="s">
        <v>3256</v>
      </c>
      <c r="I2439" t="s">
        <v>89</v>
      </c>
      <c r="J2439">
        <v>0.01</v>
      </c>
    </row>
    <row r="2440" spans="1:10" hidden="1" x14ac:dyDescent="0.25">
      <c r="A2440">
        <v>2310090491</v>
      </c>
      <c r="B2440">
        <v>30</v>
      </c>
      <c r="C2440" t="s">
        <v>2288</v>
      </c>
      <c r="D2440" t="s">
        <v>36</v>
      </c>
      <c r="E2440">
        <v>20000</v>
      </c>
      <c r="F2440" t="s">
        <v>6650</v>
      </c>
      <c r="G2440">
        <v>2310090457</v>
      </c>
      <c r="H2440" t="s">
        <v>2274</v>
      </c>
      <c r="I2440" t="s">
        <v>36</v>
      </c>
      <c r="J2440">
        <v>20000</v>
      </c>
    </row>
    <row r="2441" spans="1:10" hidden="1" x14ac:dyDescent="0.25">
      <c r="A2441">
        <v>2310090492</v>
      </c>
      <c r="B2441">
        <v>10</v>
      </c>
      <c r="C2441" t="s">
        <v>2289</v>
      </c>
      <c r="D2441" t="s">
        <v>36</v>
      </c>
      <c r="E2441">
        <v>20000</v>
      </c>
      <c r="F2441" t="s">
        <v>6650</v>
      </c>
      <c r="G2441">
        <v>2410200005</v>
      </c>
      <c r="H2441" t="s">
        <v>3306</v>
      </c>
      <c r="I2441" t="s">
        <v>3152</v>
      </c>
      <c r="J2441">
        <v>1E-3</v>
      </c>
    </row>
    <row r="2442" spans="1:10" hidden="1" x14ac:dyDescent="0.25">
      <c r="A2442">
        <v>2310090492</v>
      </c>
      <c r="B2442">
        <v>20</v>
      </c>
      <c r="C2442" t="s">
        <v>2289</v>
      </c>
      <c r="D2442" t="s">
        <v>36</v>
      </c>
      <c r="E2442">
        <v>20000</v>
      </c>
      <c r="F2442" t="s">
        <v>6650</v>
      </c>
      <c r="G2442">
        <v>2410110108</v>
      </c>
      <c r="H2442" t="s">
        <v>3256</v>
      </c>
      <c r="I2442" t="s">
        <v>89</v>
      </c>
      <c r="J2442">
        <v>0.01</v>
      </c>
    </row>
    <row r="2443" spans="1:10" hidden="1" x14ac:dyDescent="0.25">
      <c r="A2443">
        <v>2310090492</v>
      </c>
      <c r="B2443">
        <v>30</v>
      </c>
      <c r="C2443" t="s">
        <v>2289</v>
      </c>
      <c r="D2443" t="s">
        <v>36</v>
      </c>
      <c r="E2443">
        <v>20000</v>
      </c>
      <c r="F2443" t="s">
        <v>6650</v>
      </c>
      <c r="G2443">
        <v>2310090458</v>
      </c>
      <c r="H2443" t="s">
        <v>2275</v>
      </c>
      <c r="I2443" t="s">
        <v>36</v>
      </c>
      <c r="J2443">
        <v>20000</v>
      </c>
    </row>
    <row r="2444" spans="1:10" hidden="1" x14ac:dyDescent="0.25">
      <c r="A2444">
        <v>2310090493</v>
      </c>
      <c r="B2444">
        <v>10</v>
      </c>
      <c r="C2444" t="s">
        <v>2290</v>
      </c>
      <c r="D2444" t="s">
        <v>36</v>
      </c>
      <c r="E2444">
        <v>20000</v>
      </c>
      <c r="F2444" t="s">
        <v>6650</v>
      </c>
      <c r="G2444">
        <v>2410110108</v>
      </c>
      <c r="H2444" t="s">
        <v>3256</v>
      </c>
      <c r="I2444" t="s">
        <v>89</v>
      </c>
      <c r="J2444">
        <v>0.01</v>
      </c>
    </row>
    <row r="2445" spans="1:10" hidden="1" x14ac:dyDescent="0.25">
      <c r="A2445">
        <v>2310090493</v>
      </c>
      <c r="B2445">
        <v>20</v>
      </c>
      <c r="C2445" t="s">
        <v>2290</v>
      </c>
      <c r="D2445" t="s">
        <v>36</v>
      </c>
      <c r="E2445">
        <v>20000</v>
      </c>
      <c r="F2445" t="s">
        <v>6650</v>
      </c>
      <c r="G2445">
        <v>2410200005</v>
      </c>
      <c r="H2445" t="s">
        <v>3306</v>
      </c>
      <c r="I2445" t="s">
        <v>3152</v>
      </c>
      <c r="J2445">
        <v>1E-3</v>
      </c>
    </row>
    <row r="2446" spans="1:10" hidden="1" x14ac:dyDescent="0.25">
      <c r="A2446">
        <v>2310090493</v>
      </c>
      <c r="B2446">
        <v>30</v>
      </c>
      <c r="C2446" t="s">
        <v>2290</v>
      </c>
      <c r="D2446" t="s">
        <v>36</v>
      </c>
      <c r="E2446">
        <v>20000</v>
      </c>
      <c r="F2446" t="s">
        <v>6650</v>
      </c>
      <c r="G2446">
        <v>2310090459</v>
      </c>
      <c r="H2446" t="s">
        <v>4738</v>
      </c>
      <c r="I2446" t="s">
        <v>36</v>
      </c>
      <c r="J2446">
        <v>20000</v>
      </c>
    </row>
    <row r="2447" spans="1:10" hidden="1" x14ac:dyDescent="0.25">
      <c r="A2447">
        <v>2310090494</v>
      </c>
      <c r="B2447">
        <v>10</v>
      </c>
      <c r="C2447" t="s">
        <v>2291</v>
      </c>
      <c r="D2447" t="s">
        <v>36</v>
      </c>
      <c r="E2447">
        <v>20000</v>
      </c>
      <c r="F2447" t="s">
        <v>6650</v>
      </c>
      <c r="G2447">
        <v>2410110108</v>
      </c>
      <c r="H2447" t="s">
        <v>3256</v>
      </c>
      <c r="I2447" t="s">
        <v>89</v>
      </c>
      <c r="J2447">
        <v>0.01</v>
      </c>
    </row>
    <row r="2448" spans="1:10" hidden="1" x14ac:dyDescent="0.25">
      <c r="A2448">
        <v>2310090494</v>
      </c>
      <c r="B2448">
        <v>20</v>
      </c>
      <c r="C2448" t="s">
        <v>2291</v>
      </c>
      <c r="D2448" t="s">
        <v>36</v>
      </c>
      <c r="E2448">
        <v>20000</v>
      </c>
      <c r="F2448" t="s">
        <v>6650</v>
      </c>
      <c r="G2448">
        <v>2410200005</v>
      </c>
      <c r="H2448" t="s">
        <v>3306</v>
      </c>
      <c r="I2448" t="s">
        <v>3152</v>
      </c>
      <c r="J2448">
        <v>1E-3</v>
      </c>
    </row>
    <row r="2449" spans="1:10" hidden="1" x14ac:dyDescent="0.25">
      <c r="A2449">
        <v>2310090494</v>
      </c>
      <c r="B2449">
        <v>30</v>
      </c>
      <c r="C2449" t="s">
        <v>2291</v>
      </c>
      <c r="D2449" t="s">
        <v>36</v>
      </c>
      <c r="E2449">
        <v>20000</v>
      </c>
      <c r="F2449" t="s">
        <v>6650</v>
      </c>
      <c r="G2449">
        <v>2310090460</v>
      </c>
      <c r="H2449" t="s">
        <v>2276</v>
      </c>
      <c r="I2449" t="s">
        <v>36</v>
      </c>
      <c r="J2449">
        <v>20000</v>
      </c>
    </row>
    <row r="2450" spans="1:10" hidden="1" x14ac:dyDescent="0.25">
      <c r="A2450">
        <v>2310090495</v>
      </c>
      <c r="B2450">
        <v>10</v>
      </c>
      <c r="C2450" t="s">
        <v>2292</v>
      </c>
      <c r="D2450" t="s">
        <v>36</v>
      </c>
      <c r="E2450">
        <v>20000</v>
      </c>
      <c r="F2450" t="s">
        <v>6650</v>
      </c>
      <c r="G2450">
        <v>2410110108</v>
      </c>
      <c r="H2450" t="s">
        <v>3256</v>
      </c>
      <c r="I2450" t="s">
        <v>89</v>
      </c>
      <c r="J2450">
        <v>0.01</v>
      </c>
    </row>
    <row r="2451" spans="1:10" hidden="1" x14ac:dyDescent="0.25">
      <c r="A2451">
        <v>2310090495</v>
      </c>
      <c r="B2451">
        <v>20</v>
      </c>
      <c r="C2451" t="s">
        <v>2292</v>
      </c>
      <c r="D2451" t="s">
        <v>36</v>
      </c>
      <c r="E2451">
        <v>20000</v>
      </c>
      <c r="F2451" t="s">
        <v>6650</v>
      </c>
      <c r="G2451">
        <v>2410200005</v>
      </c>
      <c r="H2451" t="s">
        <v>3306</v>
      </c>
      <c r="I2451" t="s">
        <v>3152</v>
      </c>
      <c r="J2451">
        <v>1E-3</v>
      </c>
    </row>
    <row r="2452" spans="1:10" hidden="1" x14ac:dyDescent="0.25">
      <c r="A2452">
        <v>2310090495</v>
      </c>
      <c r="B2452">
        <v>30</v>
      </c>
      <c r="C2452" t="s">
        <v>2292</v>
      </c>
      <c r="D2452" t="s">
        <v>36</v>
      </c>
      <c r="E2452">
        <v>20000</v>
      </c>
      <c r="F2452" t="s">
        <v>6650</v>
      </c>
      <c r="G2452">
        <v>2310090461</v>
      </c>
      <c r="H2452" t="s">
        <v>4739</v>
      </c>
      <c r="I2452" t="s">
        <v>36</v>
      </c>
      <c r="J2452">
        <v>20000</v>
      </c>
    </row>
    <row r="2453" spans="1:10" hidden="1" x14ac:dyDescent="0.25">
      <c r="A2453">
        <v>2310090496</v>
      </c>
      <c r="B2453">
        <v>10</v>
      </c>
      <c r="C2453" t="s">
        <v>2293</v>
      </c>
      <c r="D2453" t="s">
        <v>36</v>
      </c>
      <c r="E2453">
        <v>20000</v>
      </c>
      <c r="F2453" t="s">
        <v>6650</v>
      </c>
      <c r="G2453">
        <v>2310090462</v>
      </c>
      <c r="H2453" t="s">
        <v>2277</v>
      </c>
      <c r="I2453" t="s">
        <v>36</v>
      </c>
      <c r="J2453">
        <v>20000</v>
      </c>
    </row>
    <row r="2454" spans="1:10" hidden="1" x14ac:dyDescent="0.25">
      <c r="A2454">
        <v>2310090496</v>
      </c>
      <c r="B2454">
        <v>20</v>
      </c>
      <c r="C2454" t="s">
        <v>2293</v>
      </c>
      <c r="D2454" t="s">
        <v>36</v>
      </c>
      <c r="E2454">
        <v>20000</v>
      </c>
      <c r="F2454" t="s">
        <v>6650</v>
      </c>
      <c r="G2454">
        <v>2410110108</v>
      </c>
      <c r="H2454" t="s">
        <v>3256</v>
      </c>
      <c r="I2454" t="s">
        <v>89</v>
      </c>
      <c r="J2454">
        <v>0.01</v>
      </c>
    </row>
    <row r="2455" spans="1:10" hidden="1" x14ac:dyDescent="0.25">
      <c r="A2455">
        <v>2310090496</v>
      </c>
      <c r="B2455">
        <v>30</v>
      </c>
      <c r="C2455" t="s">
        <v>2293</v>
      </c>
      <c r="D2455" t="s">
        <v>36</v>
      </c>
      <c r="E2455">
        <v>20000</v>
      </c>
      <c r="F2455" t="s">
        <v>6650</v>
      </c>
      <c r="G2455">
        <v>2410200005</v>
      </c>
      <c r="H2455" t="s">
        <v>3306</v>
      </c>
      <c r="I2455" t="s">
        <v>3152</v>
      </c>
      <c r="J2455">
        <v>1E-3</v>
      </c>
    </row>
    <row r="2456" spans="1:10" hidden="1" x14ac:dyDescent="0.25">
      <c r="A2456">
        <v>2310090497</v>
      </c>
      <c r="B2456">
        <v>10</v>
      </c>
      <c r="C2456" t="s">
        <v>4740</v>
      </c>
      <c r="D2456" t="s">
        <v>36</v>
      </c>
      <c r="E2456">
        <v>20000</v>
      </c>
      <c r="F2456" t="s">
        <v>6650</v>
      </c>
      <c r="G2456">
        <v>2410200005</v>
      </c>
      <c r="H2456" t="s">
        <v>3306</v>
      </c>
      <c r="I2456" t="s">
        <v>3152</v>
      </c>
      <c r="J2456">
        <v>1E-3</v>
      </c>
    </row>
    <row r="2457" spans="1:10" hidden="1" x14ac:dyDescent="0.25">
      <c r="A2457">
        <v>2310090497</v>
      </c>
      <c r="B2457">
        <v>20</v>
      </c>
      <c r="C2457" t="s">
        <v>4740</v>
      </c>
      <c r="D2457" t="s">
        <v>36</v>
      </c>
      <c r="E2457">
        <v>20000</v>
      </c>
      <c r="F2457" t="s">
        <v>6650</v>
      </c>
      <c r="G2457">
        <v>2410110108</v>
      </c>
      <c r="H2457" t="s">
        <v>3256</v>
      </c>
      <c r="I2457" t="s">
        <v>89</v>
      </c>
      <c r="J2457">
        <v>0.01</v>
      </c>
    </row>
    <row r="2458" spans="1:10" hidden="1" x14ac:dyDescent="0.25">
      <c r="A2458">
        <v>2310090497</v>
      </c>
      <c r="B2458">
        <v>30</v>
      </c>
      <c r="C2458" t="s">
        <v>4740</v>
      </c>
      <c r="D2458" t="s">
        <v>36</v>
      </c>
      <c r="E2458">
        <v>20000</v>
      </c>
      <c r="F2458" t="s">
        <v>6650</v>
      </c>
      <c r="G2458">
        <v>2310090463</v>
      </c>
      <c r="H2458" t="s">
        <v>2278</v>
      </c>
      <c r="I2458" t="s">
        <v>36</v>
      </c>
      <c r="J2458">
        <v>20000</v>
      </c>
    </row>
    <row r="2459" spans="1:10" hidden="1" x14ac:dyDescent="0.25">
      <c r="A2459">
        <v>2310090498</v>
      </c>
      <c r="B2459">
        <v>10</v>
      </c>
      <c r="C2459" t="s">
        <v>2294</v>
      </c>
      <c r="D2459" t="s">
        <v>36</v>
      </c>
      <c r="E2459">
        <v>20000</v>
      </c>
      <c r="F2459" t="s">
        <v>6650</v>
      </c>
      <c r="G2459">
        <v>2410200005</v>
      </c>
      <c r="H2459" t="s">
        <v>3306</v>
      </c>
      <c r="I2459" t="s">
        <v>3152</v>
      </c>
      <c r="J2459">
        <v>1E-3</v>
      </c>
    </row>
    <row r="2460" spans="1:10" hidden="1" x14ac:dyDescent="0.25">
      <c r="A2460">
        <v>2310090498</v>
      </c>
      <c r="B2460">
        <v>20</v>
      </c>
      <c r="C2460" t="s">
        <v>2294</v>
      </c>
      <c r="D2460" t="s">
        <v>36</v>
      </c>
      <c r="E2460">
        <v>20000</v>
      </c>
      <c r="F2460" t="s">
        <v>6650</v>
      </c>
      <c r="G2460">
        <v>2410110108</v>
      </c>
      <c r="H2460" t="s">
        <v>3256</v>
      </c>
      <c r="I2460" t="s">
        <v>89</v>
      </c>
      <c r="J2460">
        <v>0.01</v>
      </c>
    </row>
    <row r="2461" spans="1:10" hidden="1" x14ac:dyDescent="0.25">
      <c r="A2461">
        <v>2310090498</v>
      </c>
      <c r="B2461">
        <v>30</v>
      </c>
      <c r="C2461" t="s">
        <v>2294</v>
      </c>
      <c r="D2461" t="s">
        <v>36</v>
      </c>
      <c r="E2461">
        <v>20000</v>
      </c>
      <c r="F2461" t="s">
        <v>6650</v>
      </c>
      <c r="G2461">
        <v>2310090464</v>
      </c>
      <c r="H2461" t="s">
        <v>2279</v>
      </c>
      <c r="I2461" t="s">
        <v>36</v>
      </c>
      <c r="J2461">
        <v>20000</v>
      </c>
    </row>
    <row r="2462" spans="1:10" hidden="1" x14ac:dyDescent="0.25">
      <c r="A2462">
        <v>2310090499</v>
      </c>
      <c r="B2462">
        <v>10</v>
      </c>
      <c r="C2462" t="s">
        <v>2295</v>
      </c>
      <c r="D2462" t="s">
        <v>36</v>
      </c>
      <c r="E2462">
        <v>20000</v>
      </c>
      <c r="F2462" t="s">
        <v>6650</v>
      </c>
      <c r="G2462">
        <v>2410200005</v>
      </c>
      <c r="H2462" t="s">
        <v>3306</v>
      </c>
      <c r="I2462" t="s">
        <v>3152</v>
      </c>
      <c r="J2462">
        <v>1E-3</v>
      </c>
    </row>
    <row r="2463" spans="1:10" hidden="1" x14ac:dyDescent="0.25">
      <c r="A2463">
        <v>2310090499</v>
      </c>
      <c r="B2463">
        <v>20</v>
      </c>
      <c r="C2463" t="s">
        <v>2295</v>
      </c>
      <c r="D2463" t="s">
        <v>36</v>
      </c>
      <c r="E2463">
        <v>20000</v>
      </c>
      <c r="F2463" t="s">
        <v>6650</v>
      </c>
      <c r="G2463">
        <v>2410110108</v>
      </c>
      <c r="H2463" t="s">
        <v>3256</v>
      </c>
      <c r="I2463" t="s">
        <v>89</v>
      </c>
      <c r="J2463">
        <v>0.01</v>
      </c>
    </row>
    <row r="2464" spans="1:10" hidden="1" x14ac:dyDescent="0.25">
      <c r="A2464">
        <v>2310090499</v>
      </c>
      <c r="B2464">
        <v>30</v>
      </c>
      <c r="C2464" t="s">
        <v>2295</v>
      </c>
      <c r="D2464" t="s">
        <v>36</v>
      </c>
      <c r="E2464">
        <v>20000</v>
      </c>
      <c r="F2464" t="s">
        <v>6650</v>
      </c>
      <c r="G2464">
        <v>2310090465</v>
      </c>
      <c r="H2464" t="s">
        <v>2280</v>
      </c>
      <c r="I2464" t="s">
        <v>36</v>
      </c>
      <c r="J2464">
        <v>20000</v>
      </c>
    </row>
    <row r="2465" spans="1:10" hidden="1" x14ac:dyDescent="0.25">
      <c r="A2465">
        <v>2310090500</v>
      </c>
      <c r="B2465">
        <v>10</v>
      </c>
      <c r="C2465" t="s">
        <v>2296</v>
      </c>
      <c r="D2465" t="s">
        <v>36</v>
      </c>
      <c r="E2465">
        <v>20000</v>
      </c>
      <c r="F2465" t="s">
        <v>6650</v>
      </c>
      <c r="G2465">
        <v>2410110108</v>
      </c>
      <c r="H2465" t="s">
        <v>3256</v>
      </c>
      <c r="I2465" t="s">
        <v>89</v>
      </c>
      <c r="J2465">
        <v>0.01</v>
      </c>
    </row>
    <row r="2466" spans="1:10" hidden="1" x14ac:dyDescent="0.25">
      <c r="A2466">
        <v>2310090500</v>
      </c>
      <c r="B2466">
        <v>20</v>
      </c>
      <c r="C2466" t="s">
        <v>2296</v>
      </c>
      <c r="D2466" t="s">
        <v>36</v>
      </c>
      <c r="E2466">
        <v>20000</v>
      </c>
      <c r="F2466" t="s">
        <v>6650</v>
      </c>
      <c r="G2466">
        <v>2410200005</v>
      </c>
      <c r="H2466" t="s">
        <v>3306</v>
      </c>
      <c r="I2466" t="s">
        <v>3152</v>
      </c>
      <c r="J2466">
        <v>1E-3</v>
      </c>
    </row>
    <row r="2467" spans="1:10" hidden="1" x14ac:dyDescent="0.25">
      <c r="A2467">
        <v>2310090500</v>
      </c>
      <c r="B2467">
        <v>30</v>
      </c>
      <c r="C2467" t="s">
        <v>2296</v>
      </c>
      <c r="D2467" t="s">
        <v>36</v>
      </c>
      <c r="E2467">
        <v>20000</v>
      </c>
      <c r="F2467" t="s">
        <v>6650</v>
      </c>
      <c r="G2467">
        <v>2310090466</v>
      </c>
      <c r="H2467" t="s">
        <v>2281</v>
      </c>
      <c r="I2467" t="s">
        <v>36</v>
      </c>
      <c r="J2467">
        <v>20000</v>
      </c>
    </row>
    <row r="2468" spans="1:10" hidden="1" x14ac:dyDescent="0.25">
      <c r="A2468">
        <v>2310090501</v>
      </c>
      <c r="B2468">
        <v>10</v>
      </c>
      <c r="C2468" t="s">
        <v>2297</v>
      </c>
      <c r="D2468" t="s">
        <v>36</v>
      </c>
      <c r="E2468">
        <v>20000</v>
      </c>
      <c r="F2468" t="s">
        <v>6650</v>
      </c>
      <c r="G2468">
        <v>2410110108</v>
      </c>
      <c r="H2468" t="s">
        <v>3256</v>
      </c>
      <c r="I2468" t="s">
        <v>89</v>
      </c>
      <c r="J2468">
        <v>0.01</v>
      </c>
    </row>
    <row r="2469" spans="1:10" hidden="1" x14ac:dyDescent="0.25">
      <c r="A2469">
        <v>2310090501</v>
      </c>
      <c r="B2469">
        <v>20</v>
      </c>
      <c r="C2469" t="s">
        <v>2297</v>
      </c>
      <c r="D2469" t="s">
        <v>36</v>
      </c>
      <c r="E2469">
        <v>20000</v>
      </c>
      <c r="F2469" t="s">
        <v>6650</v>
      </c>
      <c r="G2469">
        <v>2410200005</v>
      </c>
      <c r="H2469" t="s">
        <v>3306</v>
      </c>
      <c r="I2469" t="s">
        <v>3152</v>
      </c>
      <c r="J2469">
        <v>1E-3</v>
      </c>
    </row>
    <row r="2470" spans="1:10" hidden="1" x14ac:dyDescent="0.25">
      <c r="A2470">
        <v>2310090501</v>
      </c>
      <c r="B2470">
        <v>30</v>
      </c>
      <c r="C2470" t="s">
        <v>2297</v>
      </c>
      <c r="D2470" t="s">
        <v>36</v>
      </c>
      <c r="E2470">
        <v>20000</v>
      </c>
      <c r="F2470" t="s">
        <v>6650</v>
      </c>
      <c r="G2470">
        <v>2310090468</v>
      </c>
      <c r="H2470" t="s">
        <v>2282</v>
      </c>
      <c r="I2470" t="s">
        <v>36</v>
      </c>
      <c r="J2470">
        <v>20000</v>
      </c>
    </row>
    <row r="2471" spans="1:10" hidden="1" x14ac:dyDescent="0.25">
      <c r="A2471">
        <v>2310090502</v>
      </c>
      <c r="B2471">
        <v>10</v>
      </c>
      <c r="C2471" t="s">
        <v>2298</v>
      </c>
      <c r="D2471" t="s">
        <v>36</v>
      </c>
      <c r="E2471">
        <v>20000</v>
      </c>
      <c r="F2471" t="s">
        <v>6650</v>
      </c>
      <c r="G2471">
        <v>2410110108</v>
      </c>
      <c r="H2471" t="s">
        <v>3256</v>
      </c>
      <c r="I2471" t="s">
        <v>89</v>
      </c>
      <c r="J2471">
        <v>0.01</v>
      </c>
    </row>
    <row r="2472" spans="1:10" hidden="1" x14ac:dyDescent="0.25">
      <c r="A2472">
        <v>2310090502</v>
      </c>
      <c r="B2472">
        <v>20</v>
      </c>
      <c r="C2472" t="s">
        <v>2298</v>
      </c>
      <c r="D2472" t="s">
        <v>36</v>
      </c>
      <c r="E2472">
        <v>20000</v>
      </c>
      <c r="F2472" t="s">
        <v>6650</v>
      </c>
      <c r="G2472">
        <v>2410200005</v>
      </c>
      <c r="H2472" t="s">
        <v>3306</v>
      </c>
      <c r="I2472" t="s">
        <v>3152</v>
      </c>
      <c r="J2472">
        <v>1E-3</v>
      </c>
    </row>
    <row r="2473" spans="1:10" hidden="1" x14ac:dyDescent="0.25">
      <c r="A2473">
        <v>2310090502</v>
      </c>
      <c r="B2473">
        <v>30</v>
      </c>
      <c r="C2473" t="s">
        <v>2298</v>
      </c>
      <c r="D2473" t="s">
        <v>36</v>
      </c>
      <c r="E2473">
        <v>20000</v>
      </c>
      <c r="F2473" t="s">
        <v>6650</v>
      </c>
      <c r="G2473">
        <v>2310090469</v>
      </c>
      <c r="H2473" t="s">
        <v>2283</v>
      </c>
      <c r="I2473" t="s">
        <v>36</v>
      </c>
      <c r="J2473">
        <v>20000</v>
      </c>
    </row>
    <row r="2474" spans="1:10" hidden="1" x14ac:dyDescent="0.25">
      <c r="A2474">
        <v>2310090507</v>
      </c>
      <c r="B2474">
        <v>10</v>
      </c>
      <c r="C2474" t="s">
        <v>72</v>
      </c>
      <c r="D2474" t="s">
        <v>36</v>
      </c>
      <c r="E2474">
        <v>57000</v>
      </c>
      <c r="F2474" t="s">
        <v>4722</v>
      </c>
      <c r="G2474">
        <v>2410090168</v>
      </c>
      <c r="H2474" t="s">
        <v>109</v>
      </c>
      <c r="I2474" t="s">
        <v>89</v>
      </c>
      <c r="J2474">
        <v>3.66</v>
      </c>
    </row>
    <row r="2475" spans="1:10" hidden="1" x14ac:dyDescent="0.25">
      <c r="A2475">
        <v>2310090507</v>
      </c>
      <c r="B2475">
        <v>20</v>
      </c>
      <c r="C2475" t="s">
        <v>72</v>
      </c>
      <c r="D2475" t="s">
        <v>36</v>
      </c>
      <c r="E2475">
        <v>57000</v>
      </c>
      <c r="F2475" t="s">
        <v>4722</v>
      </c>
      <c r="G2475">
        <v>2410290153</v>
      </c>
      <c r="H2475" t="s">
        <v>90</v>
      </c>
      <c r="I2475" t="s">
        <v>89</v>
      </c>
      <c r="J2475">
        <v>189.24</v>
      </c>
    </row>
    <row r="2476" spans="1:10" hidden="1" x14ac:dyDescent="0.25">
      <c r="A2476">
        <v>2310090508</v>
      </c>
      <c r="B2476">
        <v>10</v>
      </c>
      <c r="C2476" t="s">
        <v>2300</v>
      </c>
      <c r="D2476" t="s">
        <v>36</v>
      </c>
      <c r="E2476">
        <v>12000</v>
      </c>
      <c r="F2476" t="s">
        <v>6650</v>
      </c>
      <c r="G2476">
        <v>2310090461</v>
      </c>
      <c r="H2476" t="s">
        <v>4739</v>
      </c>
      <c r="I2476" t="s">
        <v>36</v>
      </c>
      <c r="J2476">
        <v>12000</v>
      </c>
    </row>
    <row r="2477" spans="1:10" hidden="1" x14ac:dyDescent="0.25">
      <c r="A2477">
        <v>2310090508</v>
      </c>
      <c r="B2477">
        <v>20</v>
      </c>
      <c r="C2477" t="s">
        <v>2300</v>
      </c>
      <c r="D2477" t="s">
        <v>36</v>
      </c>
      <c r="E2477">
        <v>12000</v>
      </c>
      <c r="F2477" t="s">
        <v>6650</v>
      </c>
      <c r="G2477">
        <v>2410170205</v>
      </c>
      <c r="H2477" t="s">
        <v>3291</v>
      </c>
      <c r="I2477" t="s">
        <v>36</v>
      </c>
      <c r="J2477">
        <v>12000</v>
      </c>
    </row>
    <row r="2478" spans="1:10" hidden="1" x14ac:dyDescent="0.25">
      <c r="A2478">
        <v>2310090509</v>
      </c>
      <c r="B2478">
        <v>10</v>
      </c>
      <c r="C2478" t="s">
        <v>2301</v>
      </c>
      <c r="D2478" t="s">
        <v>36</v>
      </c>
      <c r="E2478">
        <v>12000</v>
      </c>
      <c r="F2478" t="s">
        <v>6650</v>
      </c>
      <c r="G2478">
        <v>2310090462</v>
      </c>
      <c r="H2478" t="s">
        <v>2277</v>
      </c>
      <c r="I2478" t="s">
        <v>36</v>
      </c>
      <c r="J2478">
        <v>12000</v>
      </c>
    </row>
    <row r="2479" spans="1:10" hidden="1" x14ac:dyDescent="0.25">
      <c r="A2479">
        <v>2310090509</v>
      </c>
      <c r="B2479">
        <v>20</v>
      </c>
      <c r="C2479" t="s">
        <v>2301</v>
      </c>
      <c r="D2479" t="s">
        <v>36</v>
      </c>
      <c r="E2479">
        <v>12000</v>
      </c>
      <c r="F2479" t="s">
        <v>6650</v>
      </c>
      <c r="G2479">
        <v>2410170205</v>
      </c>
      <c r="H2479" t="s">
        <v>3291</v>
      </c>
      <c r="I2479" t="s">
        <v>36</v>
      </c>
      <c r="J2479">
        <v>12000</v>
      </c>
    </row>
    <row r="2480" spans="1:10" hidden="1" x14ac:dyDescent="0.25">
      <c r="A2480">
        <v>2310090510</v>
      </c>
      <c r="B2480">
        <v>10</v>
      </c>
      <c r="C2480" t="s">
        <v>2302</v>
      </c>
      <c r="D2480" t="s">
        <v>36</v>
      </c>
      <c r="E2480">
        <v>12000</v>
      </c>
      <c r="F2480" t="s">
        <v>6650</v>
      </c>
      <c r="G2480">
        <v>2310090463</v>
      </c>
      <c r="H2480" t="s">
        <v>2278</v>
      </c>
      <c r="I2480" t="s">
        <v>36</v>
      </c>
      <c r="J2480">
        <v>12000</v>
      </c>
    </row>
    <row r="2481" spans="1:10" hidden="1" x14ac:dyDescent="0.25">
      <c r="A2481">
        <v>2310090510</v>
      </c>
      <c r="B2481">
        <v>20</v>
      </c>
      <c r="C2481" t="s">
        <v>2302</v>
      </c>
      <c r="D2481" t="s">
        <v>36</v>
      </c>
      <c r="E2481">
        <v>12000</v>
      </c>
      <c r="F2481" t="s">
        <v>6650</v>
      </c>
      <c r="G2481">
        <v>2410170205</v>
      </c>
      <c r="H2481" t="s">
        <v>3291</v>
      </c>
      <c r="I2481" t="s">
        <v>36</v>
      </c>
      <c r="J2481">
        <v>12000</v>
      </c>
    </row>
    <row r="2482" spans="1:10" hidden="1" x14ac:dyDescent="0.25">
      <c r="A2482">
        <v>2310090511</v>
      </c>
      <c r="B2482">
        <v>10</v>
      </c>
      <c r="C2482" t="s">
        <v>2303</v>
      </c>
      <c r="D2482" t="s">
        <v>36</v>
      </c>
      <c r="E2482">
        <v>12000</v>
      </c>
      <c r="F2482" t="s">
        <v>6650</v>
      </c>
      <c r="G2482">
        <v>2310090464</v>
      </c>
      <c r="H2482" t="s">
        <v>2279</v>
      </c>
      <c r="I2482" t="s">
        <v>36</v>
      </c>
      <c r="J2482">
        <v>12000</v>
      </c>
    </row>
    <row r="2483" spans="1:10" hidden="1" x14ac:dyDescent="0.25">
      <c r="A2483">
        <v>2310090511</v>
      </c>
      <c r="B2483">
        <v>20</v>
      </c>
      <c r="C2483" t="s">
        <v>2303</v>
      </c>
      <c r="D2483" t="s">
        <v>36</v>
      </c>
      <c r="E2483">
        <v>12000</v>
      </c>
      <c r="F2483" t="s">
        <v>6650</v>
      </c>
      <c r="G2483">
        <v>2410170205</v>
      </c>
      <c r="H2483" t="s">
        <v>3291</v>
      </c>
      <c r="I2483" t="s">
        <v>36</v>
      </c>
      <c r="J2483">
        <v>12000</v>
      </c>
    </row>
    <row r="2484" spans="1:10" hidden="1" x14ac:dyDescent="0.25">
      <c r="A2484">
        <v>2310090512</v>
      </c>
      <c r="B2484">
        <v>10</v>
      </c>
      <c r="C2484" t="s">
        <v>2304</v>
      </c>
      <c r="D2484" t="s">
        <v>36</v>
      </c>
      <c r="E2484">
        <v>12000</v>
      </c>
      <c r="F2484" t="s">
        <v>6650</v>
      </c>
      <c r="G2484">
        <v>2310090465</v>
      </c>
      <c r="H2484" t="s">
        <v>2280</v>
      </c>
      <c r="I2484" t="s">
        <v>36</v>
      </c>
      <c r="J2484">
        <v>12000</v>
      </c>
    </row>
    <row r="2485" spans="1:10" hidden="1" x14ac:dyDescent="0.25">
      <c r="A2485">
        <v>2310090512</v>
      </c>
      <c r="B2485">
        <v>20</v>
      </c>
      <c r="C2485" t="s">
        <v>2304</v>
      </c>
      <c r="D2485" t="s">
        <v>36</v>
      </c>
      <c r="E2485">
        <v>12000</v>
      </c>
      <c r="F2485" t="s">
        <v>6650</v>
      </c>
      <c r="G2485">
        <v>2410170205</v>
      </c>
      <c r="H2485" t="s">
        <v>3291</v>
      </c>
      <c r="I2485" t="s">
        <v>36</v>
      </c>
      <c r="J2485">
        <v>12000</v>
      </c>
    </row>
    <row r="2486" spans="1:10" hidden="1" x14ac:dyDescent="0.25">
      <c r="A2486">
        <v>2310090514</v>
      </c>
      <c r="B2486">
        <v>10</v>
      </c>
      <c r="C2486" t="s">
        <v>2305</v>
      </c>
      <c r="D2486" t="s">
        <v>36</v>
      </c>
      <c r="E2486">
        <v>1000</v>
      </c>
      <c r="F2486" t="s">
        <v>6651</v>
      </c>
      <c r="G2486">
        <v>2310090524</v>
      </c>
      <c r="H2486" t="s">
        <v>2306</v>
      </c>
      <c r="I2486" t="s">
        <v>36</v>
      </c>
      <c r="J2486">
        <v>1000</v>
      </c>
    </row>
    <row r="2487" spans="1:10" hidden="1" x14ac:dyDescent="0.25">
      <c r="A2487">
        <v>2310090514</v>
      </c>
      <c r="B2487">
        <v>20</v>
      </c>
      <c r="C2487" t="s">
        <v>2305</v>
      </c>
      <c r="D2487" t="s">
        <v>36</v>
      </c>
      <c r="E2487">
        <v>1000</v>
      </c>
      <c r="F2487" t="s">
        <v>6651</v>
      </c>
      <c r="G2487">
        <v>2500070414</v>
      </c>
      <c r="H2487" t="s">
        <v>3782</v>
      </c>
      <c r="I2487" t="s">
        <v>36</v>
      </c>
      <c r="J2487">
        <v>1000</v>
      </c>
    </row>
    <row r="2488" spans="1:10" hidden="1" x14ac:dyDescent="0.25">
      <c r="A2488">
        <v>2310090524</v>
      </c>
      <c r="B2488">
        <v>10</v>
      </c>
      <c r="C2488" t="s">
        <v>2306</v>
      </c>
      <c r="D2488" t="s">
        <v>36</v>
      </c>
      <c r="E2488">
        <v>56000</v>
      </c>
      <c r="F2488" t="s">
        <v>4722</v>
      </c>
      <c r="G2488">
        <v>2410090171</v>
      </c>
      <c r="H2488" t="s">
        <v>3178</v>
      </c>
      <c r="I2488" t="s">
        <v>89</v>
      </c>
      <c r="J2488">
        <v>4.4800000000000004</v>
      </c>
    </row>
    <row r="2489" spans="1:10" hidden="1" x14ac:dyDescent="0.25">
      <c r="A2489">
        <v>2310090524</v>
      </c>
      <c r="B2489">
        <v>20</v>
      </c>
      <c r="C2489" t="s">
        <v>2306</v>
      </c>
      <c r="D2489" t="s">
        <v>36</v>
      </c>
      <c r="E2489">
        <v>56000</v>
      </c>
      <c r="F2489" t="s">
        <v>4722</v>
      </c>
      <c r="G2489">
        <v>2410290142</v>
      </c>
      <c r="H2489" t="s">
        <v>3337</v>
      </c>
      <c r="I2489" t="s">
        <v>89</v>
      </c>
      <c r="J2489">
        <v>280</v>
      </c>
    </row>
    <row r="2490" spans="1:10" hidden="1" x14ac:dyDescent="0.25">
      <c r="A2490">
        <v>2310090525</v>
      </c>
      <c r="B2490">
        <v>10</v>
      </c>
      <c r="C2490" t="s">
        <v>2309</v>
      </c>
      <c r="D2490" t="s">
        <v>36</v>
      </c>
      <c r="E2490">
        <v>12000</v>
      </c>
      <c r="F2490" t="s">
        <v>6672</v>
      </c>
      <c r="G2490">
        <v>2310090524</v>
      </c>
      <c r="H2490" t="s">
        <v>2306</v>
      </c>
      <c r="I2490" t="s">
        <v>36</v>
      </c>
      <c r="J2490">
        <v>12000</v>
      </c>
    </row>
    <row r="2491" spans="1:10" hidden="1" x14ac:dyDescent="0.25">
      <c r="A2491">
        <v>2310090525</v>
      </c>
      <c r="B2491">
        <v>20</v>
      </c>
      <c r="C2491" t="s">
        <v>2309</v>
      </c>
      <c r="D2491" t="s">
        <v>36</v>
      </c>
      <c r="E2491">
        <v>12000</v>
      </c>
      <c r="F2491" t="s">
        <v>6672</v>
      </c>
      <c r="G2491">
        <v>2410170242</v>
      </c>
      <c r="H2491" t="s">
        <v>3299</v>
      </c>
      <c r="I2491" t="s">
        <v>36</v>
      </c>
      <c r="J2491">
        <v>12000</v>
      </c>
    </row>
    <row r="2492" spans="1:10" hidden="1" x14ac:dyDescent="0.25">
      <c r="A2492">
        <v>2310090526</v>
      </c>
      <c r="B2492">
        <v>10</v>
      </c>
      <c r="C2492" t="s">
        <v>2310</v>
      </c>
      <c r="D2492" t="s">
        <v>36</v>
      </c>
      <c r="E2492">
        <v>12000</v>
      </c>
      <c r="F2492" t="s">
        <v>6672</v>
      </c>
      <c r="G2492">
        <v>2310090524</v>
      </c>
      <c r="H2492" t="s">
        <v>2306</v>
      </c>
      <c r="I2492" t="s">
        <v>36</v>
      </c>
      <c r="J2492">
        <v>12000</v>
      </c>
    </row>
    <row r="2493" spans="1:10" hidden="1" x14ac:dyDescent="0.25">
      <c r="A2493">
        <v>2310090526</v>
      </c>
      <c r="B2493">
        <v>20</v>
      </c>
      <c r="C2493" t="s">
        <v>2310</v>
      </c>
      <c r="D2493" t="s">
        <v>36</v>
      </c>
      <c r="E2493">
        <v>12000</v>
      </c>
      <c r="F2493" t="s">
        <v>6672</v>
      </c>
      <c r="G2493">
        <v>2410170243</v>
      </c>
      <c r="H2493" t="s">
        <v>3300</v>
      </c>
      <c r="I2493" t="s">
        <v>36</v>
      </c>
      <c r="J2493">
        <v>12000</v>
      </c>
    </row>
    <row r="2494" spans="1:10" hidden="1" x14ac:dyDescent="0.25">
      <c r="A2494">
        <v>2310090527</v>
      </c>
      <c r="B2494">
        <v>10</v>
      </c>
      <c r="C2494" t="s">
        <v>2311</v>
      </c>
      <c r="D2494" t="s">
        <v>36</v>
      </c>
      <c r="E2494">
        <v>12000</v>
      </c>
      <c r="F2494" t="s">
        <v>6672</v>
      </c>
      <c r="G2494">
        <v>2310090524</v>
      </c>
      <c r="H2494" t="s">
        <v>2306</v>
      </c>
      <c r="I2494" t="s">
        <v>36</v>
      </c>
      <c r="J2494">
        <v>12000</v>
      </c>
    </row>
    <row r="2495" spans="1:10" hidden="1" x14ac:dyDescent="0.25">
      <c r="A2495">
        <v>2310090527</v>
      </c>
      <c r="B2495">
        <v>20</v>
      </c>
      <c r="C2495" t="s">
        <v>2311</v>
      </c>
      <c r="D2495" t="s">
        <v>36</v>
      </c>
      <c r="E2495">
        <v>12000</v>
      </c>
      <c r="F2495" t="s">
        <v>6672</v>
      </c>
      <c r="G2495">
        <v>2410170244</v>
      </c>
      <c r="H2495" t="s">
        <v>3301</v>
      </c>
      <c r="I2495" t="s">
        <v>36</v>
      </c>
      <c r="J2495">
        <v>12000</v>
      </c>
    </row>
    <row r="2496" spans="1:10" hidden="1" x14ac:dyDescent="0.25">
      <c r="A2496">
        <v>2310090528</v>
      </c>
      <c r="B2496">
        <v>10</v>
      </c>
      <c r="C2496" t="s">
        <v>2312</v>
      </c>
      <c r="D2496" t="s">
        <v>36</v>
      </c>
      <c r="E2496">
        <v>12000</v>
      </c>
      <c r="F2496" t="s">
        <v>6672</v>
      </c>
      <c r="G2496">
        <v>2310090524</v>
      </c>
      <c r="H2496" t="s">
        <v>2306</v>
      </c>
      <c r="I2496" t="s">
        <v>36</v>
      </c>
      <c r="J2496">
        <v>12000</v>
      </c>
    </row>
    <row r="2497" spans="1:10" hidden="1" x14ac:dyDescent="0.25">
      <c r="A2497">
        <v>2310090528</v>
      </c>
      <c r="B2497">
        <v>20</v>
      </c>
      <c r="C2497" t="s">
        <v>2312</v>
      </c>
      <c r="D2497" t="s">
        <v>36</v>
      </c>
      <c r="E2497">
        <v>12000</v>
      </c>
      <c r="F2497" t="s">
        <v>6672</v>
      </c>
      <c r="G2497">
        <v>2410170245</v>
      </c>
      <c r="H2497" t="s">
        <v>3302</v>
      </c>
      <c r="I2497" t="s">
        <v>36</v>
      </c>
      <c r="J2497">
        <v>12000</v>
      </c>
    </row>
    <row r="2498" spans="1:10" hidden="1" x14ac:dyDescent="0.25">
      <c r="A2498">
        <v>2310090529</v>
      </c>
      <c r="B2498">
        <v>10</v>
      </c>
      <c r="C2498" t="s">
        <v>2313</v>
      </c>
      <c r="D2498" t="s">
        <v>36</v>
      </c>
      <c r="E2498">
        <v>57700</v>
      </c>
      <c r="F2498" t="s">
        <v>4722</v>
      </c>
      <c r="G2498">
        <v>2410290153</v>
      </c>
      <c r="H2498" t="s">
        <v>90</v>
      </c>
      <c r="I2498" t="s">
        <v>89</v>
      </c>
      <c r="J2498">
        <v>189.24000000000004</v>
      </c>
    </row>
    <row r="2499" spans="1:10" hidden="1" x14ac:dyDescent="0.25">
      <c r="A2499">
        <v>2310090529</v>
      </c>
      <c r="B2499">
        <v>20</v>
      </c>
      <c r="C2499" t="s">
        <v>2313</v>
      </c>
      <c r="D2499" t="s">
        <v>36</v>
      </c>
      <c r="E2499">
        <v>57700</v>
      </c>
      <c r="F2499" t="s">
        <v>4722</v>
      </c>
      <c r="G2499">
        <v>2430620015</v>
      </c>
      <c r="H2499" t="s">
        <v>3591</v>
      </c>
      <c r="I2499" t="s">
        <v>89</v>
      </c>
      <c r="J2499">
        <v>1.8952500000000001</v>
      </c>
    </row>
    <row r="2500" spans="1:10" hidden="1" x14ac:dyDescent="0.25">
      <c r="A2500">
        <v>2310090529</v>
      </c>
      <c r="B2500">
        <v>30</v>
      </c>
      <c r="C2500" t="s">
        <v>2313</v>
      </c>
      <c r="D2500" t="s">
        <v>36</v>
      </c>
      <c r="E2500">
        <v>57700</v>
      </c>
      <c r="F2500" t="s">
        <v>4722</v>
      </c>
      <c r="G2500">
        <v>2430740010</v>
      </c>
      <c r="H2500" t="s">
        <v>3622</v>
      </c>
      <c r="I2500" t="s">
        <v>89</v>
      </c>
      <c r="J2500">
        <v>0.19</v>
      </c>
    </row>
    <row r="2501" spans="1:10" hidden="1" x14ac:dyDescent="0.25">
      <c r="A2501">
        <v>2310090529</v>
      </c>
      <c r="B2501">
        <v>40</v>
      </c>
      <c r="C2501" t="s">
        <v>2313</v>
      </c>
      <c r="D2501" t="s">
        <v>36</v>
      </c>
      <c r="E2501">
        <v>57700</v>
      </c>
      <c r="F2501" t="s">
        <v>4722</v>
      </c>
      <c r="G2501">
        <v>2410210005</v>
      </c>
      <c r="H2501" t="s">
        <v>4791</v>
      </c>
      <c r="I2501" t="s">
        <v>89</v>
      </c>
      <c r="J2501">
        <v>0.247</v>
      </c>
    </row>
    <row r="2502" spans="1:10" hidden="1" x14ac:dyDescent="0.25">
      <c r="A2502">
        <v>2310090530</v>
      </c>
      <c r="B2502">
        <v>10</v>
      </c>
      <c r="C2502" t="s">
        <v>2314</v>
      </c>
      <c r="D2502" t="s">
        <v>36</v>
      </c>
      <c r="E2502">
        <v>57700</v>
      </c>
      <c r="F2502" t="s">
        <v>4722</v>
      </c>
      <c r="G2502">
        <v>2410290153</v>
      </c>
      <c r="H2502" t="s">
        <v>90</v>
      </c>
      <c r="I2502" t="s">
        <v>89</v>
      </c>
      <c r="J2502">
        <v>189.24000000000004</v>
      </c>
    </row>
    <row r="2503" spans="1:10" hidden="1" x14ac:dyDescent="0.25">
      <c r="A2503">
        <v>2310090530</v>
      </c>
      <c r="B2503">
        <v>20</v>
      </c>
      <c r="C2503" t="s">
        <v>2314</v>
      </c>
      <c r="D2503" t="s">
        <v>36</v>
      </c>
      <c r="E2503">
        <v>57700</v>
      </c>
      <c r="F2503" t="s">
        <v>4722</v>
      </c>
      <c r="G2503">
        <v>2430740010</v>
      </c>
      <c r="H2503" t="s">
        <v>3622</v>
      </c>
      <c r="I2503" t="s">
        <v>89</v>
      </c>
      <c r="J2503">
        <v>1.8952500000000001</v>
      </c>
    </row>
    <row r="2504" spans="1:10" hidden="1" x14ac:dyDescent="0.25">
      <c r="A2504">
        <v>2310090530</v>
      </c>
      <c r="B2504">
        <v>30</v>
      </c>
      <c r="C2504" t="s">
        <v>2314</v>
      </c>
      <c r="D2504" t="s">
        <v>36</v>
      </c>
      <c r="E2504">
        <v>57700</v>
      </c>
      <c r="F2504" t="s">
        <v>4722</v>
      </c>
      <c r="G2504">
        <v>2430620015</v>
      </c>
      <c r="H2504" t="s">
        <v>3591</v>
      </c>
      <c r="I2504" t="s">
        <v>89</v>
      </c>
      <c r="J2504">
        <v>1.51525</v>
      </c>
    </row>
    <row r="2505" spans="1:10" hidden="1" x14ac:dyDescent="0.25">
      <c r="A2505">
        <v>2310090530</v>
      </c>
      <c r="B2505">
        <v>40</v>
      </c>
      <c r="C2505" t="s">
        <v>2314</v>
      </c>
      <c r="D2505" t="s">
        <v>36</v>
      </c>
      <c r="E2505">
        <v>57700</v>
      </c>
      <c r="F2505" t="s">
        <v>4722</v>
      </c>
      <c r="G2505">
        <v>2410210005</v>
      </c>
      <c r="H2505" t="s">
        <v>4791</v>
      </c>
      <c r="I2505" t="s">
        <v>89</v>
      </c>
      <c r="J2505">
        <v>0.247</v>
      </c>
    </row>
    <row r="2506" spans="1:10" hidden="1" x14ac:dyDescent="0.25">
      <c r="A2506">
        <v>2310090531</v>
      </c>
      <c r="B2506">
        <v>10</v>
      </c>
      <c r="C2506" t="s">
        <v>2315</v>
      </c>
      <c r="D2506" t="s">
        <v>36</v>
      </c>
      <c r="E2506">
        <v>57700</v>
      </c>
      <c r="F2506" t="s">
        <v>4722</v>
      </c>
      <c r="G2506">
        <v>2410290153</v>
      </c>
      <c r="H2506" t="s">
        <v>90</v>
      </c>
      <c r="I2506" t="s">
        <v>89</v>
      </c>
      <c r="J2506">
        <v>197.07750000000001</v>
      </c>
    </row>
    <row r="2507" spans="1:10" hidden="1" x14ac:dyDescent="0.25">
      <c r="A2507">
        <v>2310090531</v>
      </c>
      <c r="B2507">
        <v>20</v>
      </c>
      <c r="C2507" t="s">
        <v>2315</v>
      </c>
      <c r="D2507" t="s">
        <v>36</v>
      </c>
      <c r="E2507">
        <v>57700</v>
      </c>
      <c r="F2507" t="s">
        <v>4722</v>
      </c>
      <c r="G2507">
        <v>2430620016</v>
      </c>
      <c r="H2507" t="s">
        <v>3592</v>
      </c>
      <c r="I2507" t="s">
        <v>89</v>
      </c>
      <c r="J2507">
        <v>2.8404999999999996</v>
      </c>
    </row>
    <row r="2508" spans="1:10" hidden="1" x14ac:dyDescent="0.25">
      <c r="A2508">
        <v>2310090531</v>
      </c>
      <c r="B2508">
        <v>30</v>
      </c>
      <c r="C2508" t="s">
        <v>2315</v>
      </c>
      <c r="D2508" t="s">
        <v>36</v>
      </c>
      <c r="E2508">
        <v>57700</v>
      </c>
      <c r="F2508" t="s">
        <v>4722</v>
      </c>
      <c r="G2508">
        <v>2410210005</v>
      </c>
      <c r="H2508" t="s">
        <v>4791</v>
      </c>
      <c r="I2508" t="s">
        <v>89</v>
      </c>
      <c r="J2508">
        <v>0.247</v>
      </c>
    </row>
    <row r="2509" spans="1:10" hidden="1" x14ac:dyDescent="0.25">
      <c r="A2509">
        <v>2310090532</v>
      </c>
      <c r="B2509">
        <v>10</v>
      </c>
      <c r="C2509" t="s">
        <v>2316</v>
      </c>
      <c r="D2509" t="s">
        <v>36</v>
      </c>
      <c r="E2509">
        <v>57700</v>
      </c>
      <c r="F2509" t="s">
        <v>4722</v>
      </c>
      <c r="G2509">
        <v>2410290153</v>
      </c>
      <c r="H2509" t="s">
        <v>90</v>
      </c>
      <c r="I2509" t="s">
        <v>89</v>
      </c>
      <c r="J2509">
        <v>189.24</v>
      </c>
    </row>
    <row r="2510" spans="1:10" hidden="1" x14ac:dyDescent="0.25">
      <c r="A2510">
        <v>2310090532</v>
      </c>
      <c r="B2510">
        <v>20</v>
      </c>
      <c r="C2510" t="s">
        <v>2316</v>
      </c>
      <c r="D2510" t="s">
        <v>36</v>
      </c>
      <c r="E2510">
        <v>57700</v>
      </c>
      <c r="F2510" t="s">
        <v>4722</v>
      </c>
      <c r="G2510">
        <v>2430740011</v>
      </c>
      <c r="H2510" t="s">
        <v>3623</v>
      </c>
      <c r="I2510" t="s">
        <v>89</v>
      </c>
      <c r="J2510">
        <v>2.8403389830508474</v>
      </c>
    </row>
    <row r="2511" spans="1:10" hidden="1" x14ac:dyDescent="0.25">
      <c r="A2511">
        <v>2310090532</v>
      </c>
      <c r="B2511">
        <v>30</v>
      </c>
      <c r="C2511" t="s">
        <v>2316</v>
      </c>
      <c r="D2511" t="s">
        <v>36</v>
      </c>
      <c r="E2511">
        <v>57700</v>
      </c>
      <c r="F2511" t="s">
        <v>4722</v>
      </c>
      <c r="G2511">
        <v>2410210005</v>
      </c>
      <c r="H2511" t="s">
        <v>4791</v>
      </c>
      <c r="I2511" t="s">
        <v>89</v>
      </c>
      <c r="J2511">
        <v>0.24635593220338983</v>
      </c>
    </row>
    <row r="2512" spans="1:10" hidden="1" x14ac:dyDescent="0.25">
      <c r="A2512">
        <v>2310090533</v>
      </c>
      <c r="B2512">
        <v>10</v>
      </c>
      <c r="C2512" t="s">
        <v>2317</v>
      </c>
      <c r="D2512" t="s">
        <v>36</v>
      </c>
      <c r="E2512">
        <v>57700</v>
      </c>
      <c r="F2512" t="s">
        <v>4722</v>
      </c>
      <c r="G2512">
        <v>2410290153</v>
      </c>
      <c r="H2512" t="s">
        <v>90</v>
      </c>
      <c r="I2512" t="s">
        <v>89</v>
      </c>
      <c r="J2512">
        <v>189.24000000000004</v>
      </c>
    </row>
    <row r="2513" spans="1:10" hidden="1" x14ac:dyDescent="0.25">
      <c r="A2513">
        <v>2310090533</v>
      </c>
      <c r="B2513">
        <v>20</v>
      </c>
      <c r="C2513" t="s">
        <v>2317</v>
      </c>
      <c r="D2513" t="s">
        <v>36</v>
      </c>
      <c r="E2513">
        <v>57700</v>
      </c>
      <c r="F2513" t="s">
        <v>4722</v>
      </c>
      <c r="G2513">
        <v>2430640007</v>
      </c>
      <c r="H2513" t="s">
        <v>3598</v>
      </c>
      <c r="I2513" t="s">
        <v>89</v>
      </c>
      <c r="J2513">
        <v>2.8404999999999996</v>
      </c>
    </row>
    <row r="2514" spans="1:10" hidden="1" x14ac:dyDescent="0.25">
      <c r="A2514">
        <v>2310090533</v>
      </c>
      <c r="B2514">
        <v>30</v>
      </c>
      <c r="C2514" t="s">
        <v>2317</v>
      </c>
      <c r="D2514" t="s">
        <v>36</v>
      </c>
      <c r="E2514">
        <v>57700</v>
      </c>
      <c r="F2514" t="s">
        <v>4722</v>
      </c>
      <c r="G2514">
        <v>2410210005</v>
      </c>
      <c r="H2514" t="s">
        <v>4791</v>
      </c>
      <c r="I2514" t="s">
        <v>89</v>
      </c>
      <c r="J2514">
        <v>0.247</v>
      </c>
    </row>
    <row r="2515" spans="1:10" hidden="1" x14ac:dyDescent="0.25">
      <c r="A2515">
        <v>2310090534</v>
      </c>
      <c r="B2515">
        <v>10</v>
      </c>
      <c r="C2515" t="s">
        <v>2318</v>
      </c>
      <c r="D2515" t="s">
        <v>36</v>
      </c>
      <c r="E2515">
        <v>57700</v>
      </c>
      <c r="F2515" t="s">
        <v>4722</v>
      </c>
      <c r="G2515">
        <v>2410290153</v>
      </c>
      <c r="H2515" t="s">
        <v>90</v>
      </c>
      <c r="I2515" t="s">
        <v>89</v>
      </c>
      <c r="J2515">
        <v>184.49</v>
      </c>
    </row>
    <row r="2516" spans="1:10" hidden="1" x14ac:dyDescent="0.25">
      <c r="A2516">
        <v>2310090534</v>
      </c>
      <c r="B2516">
        <v>20</v>
      </c>
      <c r="C2516" t="s">
        <v>2318</v>
      </c>
      <c r="D2516" t="s">
        <v>36</v>
      </c>
      <c r="E2516">
        <v>57700</v>
      </c>
      <c r="F2516" t="s">
        <v>4722</v>
      </c>
      <c r="G2516">
        <v>2430760009</v>
      </c>
      <c r="H2516" t="s">
        <v>3629</v>
      </c>
      <c r="I2516" t="s">
        <v>89</v>
      </c>
      <c r="J2516">
        <v>2.76925</v>
      </c>
    </row>
    <row r="2517" spans="1:10" hidden="1" x14ac:dyDescent="0.25">
      <c r="A2517">
        <v>2310090535</v>
      </c>
      <c r="B2517">
        <v>10</v>
      </c>
      <c r="C2517" t="s">
        <v>2319</v>
      </c>
      <c r="D2517" t="s">
        <v>36</v>
      </c>
      <c r="E2517">
        <v>57700</v>
      </c>
      <c r="F2517" t="s">
        <v>4722</v>
      </c>
      <c r="G2517">
        <v>2410290153</v>
      </c>
      <c r="H2517" t="s">
        <v>90</v>
      </c>
      <c r="I2517" t="s">
        <v>89</v>
      </c>
      <c r="J2517">
        <v>192.32750000000001</v>
      </c>
    </row>
    <row r="2518" spans="1:10" hidden="1" x14ac:dyDescent="0.25">
      <c r="A2518">
        <v>2310090535</v>
      </c>
      <c r="B2518">
        <v>20</v>
      </c>
      <c r="C2518" t="s">
        <v>2319</v>
      </c>
      <c r="D2518" t="s">
        <v>36</v>
      </c>
      <c r="E2518">
        <v>57700</v>
      </c>
      <c r="F2518" t="s">
        <v>4722</v>
      </c>
      <c r="G2518">
        <v>2430700006</v>
      </c>
      <c r="H2518" t="s">
        <v>3612</v>
      </c>
      <c r="I2518" t="s">
        <v>89</v>
      </c>
      <c r="J2518">
        <v>2.8404999999999996</v>
      </c>
    </row>
    <row r="2519" spans="1:10" hidden="1" x14ac:dyDescent="0.25">
      <c r="A2519">
        <v>2310090535</v>
      </c>
      <c r="B2519">
        <v>30</v>
      </c>
      <c r="C2519" t="s">
        <v>2319</v>
      </c>
      <c r="D2519" t="s">
        <v>36</v>
      </c>
      <c r="E2519">
        <v>57700</v>
      </c>
      <c r="F2519" t="s">
        <v>4722</v>
      </c>
      <c r="G2519">
        <v>2410210005</v>
      </c>
      <c r="H2519" t="s">
        <v>4791</v>
      </c>
      <c r="I2519" t="s">
        <v>89</v>
      </c>
      <c r="J2519">
        <v>0.247</v>
      </c>
    </row>
    <row r="2520" spans="1:10" hidden="1" x14ac:dyDescent="0.25">
      <c r="A2520">
        <v>2310090536</v>
      </c>
      <c r="B2520">
        <v>10</v>
      </c>
      <c r="C2520" t="s">
        <v>2320</v>
      </c>
      <c r="D2520" t="s">
        <v>36</v>
      </c>
      <c r="E2520">
        <v>57700</v>
      </c>
      <c r="F2520" t="s">
        <v>4722</v>
      </c>
      <c r="G2520">
        <v>2410290153</v>
      </c>
      <c r="H2520" t="s">
        <v>90</v>
      </c>
      <c r="I2520" t="s">
        <v>89</v>
      </c>
      <c r="J2520">
        <v>189.24000000000004</v>
      </c>
    </row>
    <row r="2521" spans="1:10" hidden="1" x14ac:dyDescent="0.25">
      <c r="A2521">
        <v>2310090536</v>
      </c>
      <c r="B2521">
        <v>20</v>
      </c>
      <c r="C2521" t="s">
        <v>2320</v>
      </c>
      <c r="D2521" t="s">
        <v>36</v>
      </c>
      <c r="E2521">
        <v>57700</v>
      </c>
      <c r="F2521" t="s">
        <v>4722</v>
      </c>
      <c r="G2521">
        <v>2430700007</v>
      </c>
      <c r="H2521" t="s">
        <v>3613</v>
      </c>
      <c r="I2521" t="s">
        <v>89</v>
      </c>
      <c r="J2521">
        <v>2.8404999999999996</v>
      </c>
    </row>
    <row r="2522" spans="1:10" hidden="1" x14ac:dyDescent="0.25">
      <c r="A2522">
        <v>2310090536</v>
      </c>
      <c r="B2522">
        <v>30</v>
      </c>
      <c r="C2522" t="s">
        <v>2320</v>
      </c>
      <c r="D2522" t="s">
        <v>36</v>
      </c>
      <c r="E2522">
        <v>57700</v>
      </c>
      <c r="F2522" t="s">
        <v>4722</v>
      </c>
      <c r="G2522">
        <v>2430520005</v>
      </c>
      <c r="H2522" t="s">
        <v>3574</v>
      </c>
      <c r="I2522" t="s">
        <v>89</v>
      </c>
      <c r="J2522">
        <v>1.5627500000000001</v>
      </c>
    </row>
    <row r="2523" spans="1:10" hidden="1" x14ac:dyDescent="0.25">
      <c r="A2523">
        <v>2310090536</v>
      </c>
      <c r="B2523">
        <v>40</v>
      </c>
      <c r="C2523" t="s">
        <v>2320</v>
      </c>
      <c r="D2523" t="s">
        <v>36</v>
      </c>
      <c r="E2523">
        <v>57700</v>
      </c>
      <c r="F2523" t="s">
        <v>4722</v>
      </c>
      <c r="G2523">
        <v>2410210005</v>
      </c>
      <c r="H2523" t="s">
        <v>4791</v>
      </c>
      <c r="I2523" t="s">
        <v>89</v>
      </c>
      <c r="J2523">
        <v>0.247</v>
      </c>
    </row>
    <row r="2524" spans="1:10" hidden="1" x14ac:dyDescent="0.25">
      <c r="A2524">
        <v>2310090537</v>
      </c>
      <c r="B2524">
        <v>10</v>
      </c>
      <c r="C2524" t="s">
        <v>2321</v>
      </c>
      <c r="D2524" t="s">
        <v>36</v>
      </c>
      <c r="E2524">
        <v>57700</v>
      </c>
      <c r="F2524" t="s">
        <v>4722</v>
      </c>
      <c r="G2524">
        <v>2410290153</v>
      </c>
      <c r="H2524" t="s">
        <v>90</v>
      </c>
      <c r="I2524" t="s">
        <v>89</v>
      </c>
      <c r="J2524">
        <v>189.24000000000004</v>
      </c>
    </row>
    <row r="2525" spans="1:10" hidden="1" x14ac:dyDescent="0.25">
      <c r="A2525">
        <v>2310090537</v>
      </c>
      <c r="B2525">
        <v>20</v>
      </c>
      <c r="C2525" t="s">
        <v>2321</v>
      </c>
      <c r="D2525" t="s">
        <v>36</v>
      </c>
      <c r="E2525">
        <v>57700</v>
      </c>
      <c r="F2525" t="s">
        <v>4722</v>
      </c>
      <c r="G2525">
        <v>2430630001</v>
      </c>
      <c r="H2525" t="s">
        <v>3593</v>
      </c>
      <c r="I2525" t="s">
        <v>89</v>
      </c>
      <c r="J2525">
        <v>2.8499999999999996</v>
      </c>
    </row>
    <row r="2526" spans="1:10" hidden="1" x14ac:dyDescent="0.25">
      <c r="A2526">
        <v>2310090538</v>
      </c>
      <c r="B2526">
        <v>10</v>
      </c>
      <c r="C2526" t="s">
        <v>2322</v>
      </c>
      <c r="D2526" t="s">
        <v>36</v>
      </c>
      <c r="E2526">
        <v>57700</v>
      </c>
      <c r="F2526" t="s">
        <v>4722</v>
      </c>
      <c r="G2526">
        <v>2410290153</v>
      </c>
      <c r="H2526" t="s">
        <v>90</v>
      </c>
      <c r="I2526" t="s">
        <v>89</v>
      </c>
      <c r="J2526">
        <v>189.24000000000004</v>
      </c>
    </row>
    <row r="2527" spans="1:10" hidden="1" x14ac:dyDescent="0.25">
      <c r="A2527">
        <v>2310090538</v>
      </c>
      <c r="B2527">
        <v>20</v>
      </c>
      <c r="C2527" t="s">
        <v>2322</v>
      </c>
      <c r="D2527" t="s">
        <v>36</v>
      </c>
      <c r="E2527">
        <v>57700</v>
      </c>
      <c r="F2527" t="s">
        <v>4722</v>
      </c>
      <c r="G2527">
        <v>2430760008</v>
      </c>
      <c r="H2527" t="s">
        <v>3628</v>
      </c>
      <c r="I2527" t="s">
        <v>89</v>
      </c>
      <c r="J2527">
        <v>2.8499999999999996</v>
      </c>
    </row>
    <row r="2528" spans="1:10" hidden="1" x14ac:dyDescent="0.25">
      <c r="A2528">
        <v>2310090538</v>
      </c>
      <c r="B2528">
        <v>30</v>
      </c>
      <c r="C2528" t="s">
        <v>2322</v>
      </c>
      <c r="D2528" t="s">
        <v>36</v>
      </c>
      <c r="E2528">
        <v>57700</v>
      </c>
      <c r="F2528" t="s">
        <v>4722</v>
      </c>
      <c r="G2528">
        <v>2410210005</v>
      </c>
      <c r="H2528" t="s">
        <v>4791</v>
      </c>
      <c r="I2528" t="s">
        <v>89</v>
      </c>
      <c r="J2528">
        <v>1.1399999999999999</v>
      </c>
    </row>
    <row r="2529" spans="1:10" hidden="1" x14ac:dyDescent="0.25">
      <c r="A2529">
        <v>2310090539</v>
      </c>
      <c r="B2529">
        <v>10</v>
      </c>
      <c r="C2529" t="s">
        <v>2323</v>
      </c>
      <c r="D2529" t="s">
        <v>36</v>
      </c>
      <c r="E2529">
        <v>57700</v>
      </c>
      <c r="F2529" t="s">
        <v>4722</v>
      </c>
      <c r="G2529">
        <v>2410290153</v>
      </c>
      <c r="H2529" t="s">
        <v>90</v>
      </c>
      <c r="I2529" t="s">
        <v>89</v>
      </c>
      <c r="J2529">
        <v>189.24000000000004</v>
      </c>
    </row>
    <row r="2530" spans="1:10" hidden="1" x14ac:dyDescent="0.25">
      <c r="A2530">
        <v>2310090539</v>
      </c>
      <c r="B2530">
        <v>20</v>
      </c>
      <c r="C2530" t="s">
        <v>2323</v>
      </c>
      <c r="D2530" t="s">
        <v>36</v>
      </c>
      <c r="E2530">
        <v>57700</v>
      </c>
      <c r="F2530" t="s">
        <v>4722</v>
      </c>
      <c r="G2530">
        <v>2430690012</v>
      </c>
      <c r="H2530" t="s">
        <v>3607</v>
      </c>
      <c r="I2530" t="s">
        <v>89</v>
      </c>
      <c r="J2530">
        <v>2.8499999999999996</v>
      </c>
    </row>
    <row r="2531" spans="1:10" hidden="1" x14ac:dyDescent="0.25">
      <c r="A2531">
        <v>2310090540</v>
      </c>
      <c r="B2531">
        <v>10</v>
      </c>
      <c r="C2531" t="s">
        <v>2324</v>
      </c>
      <c r="D2531" t="s">
        <v>36</v>
      </c>
      <c r="E2531">
        <v>57700</v>
      </c>
      <c r="F2531" t="s">
        <v>4722</v>
      </c>
      <c r="G2531">
        <v>2410290153</v>
      </c>
      <c r="H2531" t="s">
        <v>90</v>
      </c>
      <c r="I2531" t="s">
        <v>89</v>
      </c>
      <c r="J2531">
        <v>189.24000000000004</v>
      </c>
    </row>
    <row r="2532" spans="1:10" hidden="1" x14ac:dyDescent="0.25">
      <c r="A2532">
        <v>2310090540</v>
      </c>
      <c r="B2532">
        <v>20</v>
      </c>
      <c r="C2532" t="s">
        <v>2324</v>
      </c>
      <c r="D2532" t="s">
        <v>36</v>
      </c>
      <c r="E2532">
        <v>57700</v>
      </c>
      <c r="F2532" t="s">
        <v>4722</v>
      </c>
      <c r="G2532">
        <v>2430690013</v>
      </c>
      <c r="H2532" t="s">
        <v>3608</v>
      </c>
      <c r="I2532" t="s">
        <v>89</v>
      </c>
      <c r="J2532">
        <v>3.8000000000000003</v>
      </c>
    </row>
    <row r="2533" spans="1:10" hidden="1" x14ac:dyDescent="0.25">
      <c r="A2533">
        <v>2310090540</v>
      </c>
      <c r="B2533">
        <v>30</v>
      </c>
      <c r="C2533" t="s">
        <v>2324</v>
      </c>
      <c r="D2533" t="s">
        <v>36</v>
      </c>
      <c r="E2533">
        <v>57700</v>
      </c>
      <c r="F2533" t="s">
        <v>4722</v>
      </c>
      <c r="G2533">
        <v>2410210005</v>
      </c>
      <c r="H2533" t="s">
        <v>4791</v>
      </c>
      <c r="I2533" t="s">
        <v>89</v>
      </c>
      <c r="J2533">
        <v>0.95000000000000007</v>
      </c>
    </row>
    <row r="2534" spans="1:10" hidden="1" x14ac:dyDescent="0.25">
      <c r="A2534">
        <v>2310160002</v>
      </c>
      <c r="B2534">
        <v>10</v>
      </c>
      <c r="C2534" t="s">
        <v>2333</v>
      </c>
      <c r="D2534" t="s">
        <v>36</v>
      </c>
      <c r="E2534">
        <v>12000</v>
      </c>
      <c r="F2534" t="s">
        <v>4722</v>
      </c>
      <c r="G2534">
        <v>2410290624</v>
      </c>
      <c r="H2534" t="s">
        <v>7125</v>
      </c>
      <c r="I2534" t="s">
        <v>89</v>
      </c>
      <c r="J2534">
        <v>7.2</v>
      </c>
    </row>
    <row r="2535" spans="1:10" hidden="1" x14ac:dyDescent="0.25">
      <c r="A2535">
        <v>2310160005</v>
      </c>
      <c r="B2535">
        <v>10</v>
      </c>
      <c r="C2535" t="s">
        <v>2334</v>
      </c>
      <c r="D2535" t="s">
        <v>36</v>
      </c>
      <c r="E2535">
        <v>20000</v>
      </c>
      <c r="F2535" t="s">
        <v>4722</v>
      </c>
      <c r="G2535">
        <v>2410290575</v>
      </c>
      <c r="H2535" t="s">
        <v>3365</v>
      </c>
      <c r="I2535" t="s">
        <v>89</v>
      </c>
      <c r="J2535">
        <v>64.588235294117638</v>
      </c>
    </row>
    <row r="2536" spans="1:10" hidden="1" x14ac:dyDescent="0.25">
      <c r="A2536">
        <v>2310160007</v>
      </c>
      <c r="B2536">
        <v>10</v>
      </c>
      <c r="C2536" t="s">
        <v>6759</v>
      </c>
      <c r="D2536" t="s">
        <v>36</v>
      </c>
      <c r="E2536">
        <v>75760</v>
      </c>
      <c r="F2536" t="s">
        <v>4722</v>
      </c>
      <c r="G2536">
        <v>2410090171</v>
      </c>
      <c r="H2536" t="s">
        <v>3178</v>
      </c>
      <c r="I2536" t="s">
        <v>89</v>
      </c>
      <c r="J2536">
        <v>4</v>
      </c>
    </row>
    <row r="2537" spans="1:10" hidden="1" x14ac:dyDescent="0.25">
      <c r="A2537">
        <v>2310160007</v>
      </c>
      <c r="B2537">
        <v>20</v>
      </c>
      <c r="C2537" t="s">
        <v>6759</v>
      </c>
      <c r="D2537" t="s">
        <v>36</v>
      </c>
      <c r="E2537">
        <v>75760</v>
      </c>
      <c r="F2537" t="s">
        <v>4722</v>
      </c>
      <c r="G2537">
        <v>2410290624</v>
      </c>
      <c r="H2537" t="s">
        <v>7125</v>
      </c>
      <c r="I2537" t="s">
        <v>89</v>
      </c>
      <c r="J2537">
        <v>250</v>
      </c>
    </row>
    <row r="2538" spans="1:10" hidden="1" x14ac:dyDescent="0.25">
      <c r="A2538">
        <v>2310160062</v>
      </c>
      <c r="B2538">
        <v>10</v>
      </c>
      <c r="C2538" t="s">
        <v>2336</v>
      </c>
      <c r="D2538" t="s">
        <v>36</v>
      </c>
      <c r="E2538">
        <v>100000</v>
      </c>
      <c r="F2538" t="s">
        <v>4722</v>
      </c>
      <c r="G2538">
        <v>2410290142</v>
      </c>
      <c r="H2538" t="s">
        <v>3337</v>
      </c>
      <c r="I2538" t="s">
        <v>89</v>
      </c>
      <c r="J2538">
        <v>163.68012924071078</v>
      </c>
    </row>
    <row r="2539" spans="1:10" hidden="1" x14ac:dyDescent="0.25">
      <c r="A2539">
        <v>2310160062</v>
      </c>
      <c r="B2539">
        <v>20</v>
      </c>
      <c r="C2539" t="s">
        <v>2336</v>
      </c>
      <c r="D2539" t="s">
        <v>36</v>
      </c>
      <c r="E2539">
        <v>100000</v>
      </c>
      <c r="F2539" t="s">
        <v>4722</v>
      </c>
      <c r="G2539">
        <v>2430700001</v>
      </c>
      <c r="H2539" t="s">
        <v>3609</v>
      </c>
      <c r="I2539" t="s">
        <v>89</v>
      </c>
      <c r="J2539">
        <v>2.6191437802907913</v>
      </c>
    </row>
    <row r="2540" spans="1:10" hidden="1" x14ac:dyDescent="0.25">
      <c r="A2540">
        <v>2310160063</v>
      </c>
      <c r="B2540">
        <v>10</v>
      </c>
      <c r="C2540" t="s">
        <v>2337</v>
      </c>
      <c r="D2540" t="s">
        <v>36</v>
      </c>
      <c r="E2540">
        <v>100000</v>
      </c>
      <c r="F2540" t="s">
        <v>4722</v>
      </c>
      <c r="G2540">
        <v>2410090294</v>
      </c>
      <c r="H2540" t="s">
        <v>101</v>
      </c>
      <c r="I2540" t="s">
        <v>89</v>
      </c>
      <c r="J2540">
        <v>3.2729805013927571</v>
      </c>
    </row>
    <row r="2541" spans="1:10" hidden="1" x14ac:dyDescent="0.25">
      <c r="A2541">
        <v>2310160063</v>
      </c>
      <c r="B2541">
        <v>20</v>
      </c>
      <c r="C2541" t="s">
        <v>2337</v>
      </c>
      <c r="D2541" t="s">
        <v>36</v>
      </c>
      <c r="E2541">
        <v>100000</v>
      </c>
      <c r="F2541" t="s">
        <v>4722</v>
      </c>
      <c r="G2541">
        <v>2410290142</v>
      </c>
      <c r="H2541" t="s">
        <v>3337</v>
      </c>
      <c r="I2541" t="s">
        <v>89</v>
      </c>
      <c r="J2541">
        <v>165.11142061281336</v>
      </c>
    </row>
    <row r="2542" spans="1:10" hidden="1" x14ac:dyDescent="0.25">
      <c r="A2542">
        <v>2310160064</v>
      </c>
      <c r="B2542">
        <v>10</v>
      </c>
      <c r="C2542" t="s">
        <v>2338</v>
      </c>
      <c r="D2542" t="s">
        <v>36</v>
      </c>
      <c r="E2542">
        <v>100000</v>
      </c>
      <c r="F2542" t="s">
        <v>4722</v>
      </c>
      <c r="G2542">
        <v>2410090310</v>
      </c>
      <c r="H2542" t="s">
        <v>99</v>
      </c>
      <c r="I2542" t="s">
        <v>89</v>
      </c>
      <c r="J2542">
        <v>1.9647058823529411</v>
      </c>
    </row>
    <row r="2543" spans="1:10" hidden="1" x14ac:dyDescent="0.25">
      <c r="A2543">
        <v>2310160064</v>
      </c>
      <c r="B2543">
        <v>20</v>
      </c>
      <c r="C2543" t="s">
        <v>2338</v>
      </c>
      <c r="D2543" t="s">
        <v>36</v>
      </c>
      <c r="E2543">
        <v>100000</v>
      </c>
      <c r="F2543" t="s">
        <v>4722</v>
      </c>
      <c r="G2543">
        <v>2410290142</v>
      </c>
      <c r="H2543" t="s">
        <v>3337</v>
      </c>
      <c r="I2543" t="s">
        <v>89</v>
      </c>
      <c r="J2543">
        <v>163.68627450980392</v>
      </c>
    </row>
    <row r="2544" spans="1:10" hidden="1" x14ac:dyDescent="0.25">
      <c r="A2544">
        <v>2310160069</v>
      </c>
      <c r="B2544">
        <v>10</v>
      </c>
      <c r="C2544" t="s">
        <v>2340</v>
      </c>
      <c r="D2544" t="s">
        <v>36</v>
      </c>
      <c r="E2544">
        <v>100000</v>
      </c>
      <c r="F2544" t="s">
        <v>4722</v>
      </c>
      <c r="G2544">
        <v>2410090127</v>
      </c>
      <c r="H2544" t="s">
        <v>3173</v>
      </c>
      <c r="I2544" t="s">
        <v>89</v>
      </c>
      <c r="J2544">
        <v>0.13840304182509505</v>
      </c>
    </row>
    <row r="2545" spans="1:10" hidden="1" x14ac:dyDescent="0.25">
      <c r="A2545">
        <v>2310160069</v>
      </c>
      <c r="B2545">
        <v>20</v>
      </c>
      <c r="C2545" t="s">
        <v>2340</v>
      </c>
      <c r="D2545" t="s">
        <v>36</v>
      </c>
      <c r="E2545">
        <v>100000</v>
      </c>
      <c r="F2545" t="s">
        <v>4722</v>
      </c>
      <c r="G2545">
        <v>2410290142</v>
      </c>
      <c r="H2545" t="s">
        <v>3337</v>
      </c>
      <c r="I2545" t="s">
        <v>89</v>
      </c>
      <c r="J2545">
        <v>12.433460076045629</v>
      </c>
    </row>
    <row r="2546" spans="1:10" hidden="1" x14ac:dyDescent="0.25">
      <c r="A2546">
        <v>2310160090</v>
      </c>
      <c r="B2546">
        <v>10</v>
      </c>
      <c r="C2546" t="s">
        <v>2341</v>
      </c>
      <c r="D2546" t="s">
        <v>36</v>
      </c>
      <c r="E2546">
        <v>100000</v>
      </c>
      <c r="F2546" t="s">
        <v>4722</v>
      </c>
      <c r="G2546">
        <v>2410090294</v>
      </c>
      <c r="H2546" t="s">
        <v>101</v>
      </c>
      <c r="I2546" t="s">
        <v>89</v>
      </c>
      <c r="J2546">
        <v>15.466666666666663</v>
      </c>
    </row>
    <row r="2547" spans="1:10" hidden="1" x14ac:dyDescent="0.25">
      <c r="A2547">
        <v>2310160090</v>
      </c>
      <c r="B2547">
        <v>20</v>
      </c>
      <c r="C2547" t="s">
        <v>2341</v>
      </c>
      <c r="D2547" t="s">
        <v>36</v>
      </c>
      <c r="E2547">
        <v>100000</v>
      </c>
      <c r="F2547" t="s">
        <v>4722</v>
      </c>
      <c r="G2547">
        <v>2410290624</v>
      </c>
      <c r="H2547" t="s">
        <v>7125</v>
      </c>
      <c r="I2547" t="s">
        <v>89</v>
      </c>
      <c r="J2547">
        <v>773.91111111111104</v>
      </c>
    </row>
    <row r="2548" spans="1:10" hidden="1" x14ac:dyDescent="0.25">
      <c r="A2548">
        <v>2310160103</v>
      </c>
      <c r="B2548">
        <v>10</v>
      </c>
      <c r="C2548" t="s">
        <v>2342</v>
      </c>
      <c r="D2548" t="s">
        <v>36</v>
      </c>
      <c r="E2548">
        <v>57000</v>
      </c>
      <c r="F2548" t="s">
        <v>4722</v>
      </c>
      <c r="G2548">
        <v>2410290624</v>
      </c>
      <c r="H2548" t="s">
        <v>7125</v>
      </c>
      <c r="I2548" t="s">
        <v>89</v>
      </c>
      <c r="J2548">
        <v>61.023529411764706</v>
      </c>
    </row>
    <row r="2549" spans="1:10" hidden="1" x14ac:dyDescent="0.25">
      <c r="A2549">
        <v>2310160103</v>
      </c>
      <c r="B2549">
        <v>20</v>
      </c>
      <c r="C2549" t="s">
        <v>2342</v>
      </c>
      <c r="D2549" t="s">
        <v>36</v>
      </c>
      <c r="E2549">
        <v>57000</v>
      </c>
      <c r="F2549" t="s">
        <v>4722</v>
      </c>
      <c r="G2549">
        <v>2410090289</v>
      </c>
      <c r="H2549" t="s">
        <v>3198</v>
      </c>
      <c r="I2549" t="s">
        <v>89</v>
      </c>
      <c r="J2549">
        <v>0.36882352941176472</v>
      </c>
    </row>
    <row r="2550" spans="1:10" hidden="1" x14ac:dyDescent="0.25">
      <c r="A2550">
        <v>2310160103</v>
      </c>
      <c r="B2550">
        <v>30</v>
      </c>
      <c r="C2550" t="s">
        <v>2342</v>
      </c>
      <c r="D2550" t="s">
        <v>36</v>
      </c>
      <c r="E2550">
        <v>57000</v>
      </c>
      <c r="F2550" t="s">
        <v>4722</v>
      </c>
      <c r="G2550">
        <v>2430520005</v>
      </c>
      <c r="H2550" t="s">
        <v>3574</v>
      </c>
      <c r="I2550" t="s">
        <v>89</v>
      </c>
      <c r="J2550">
        <v>0.13411764705882354</v>
      </c>
    </row>
    <row r="2551" spans="1:10" hidden="1" x14ac:dyDescent="0.25">
      <c r="A2551">
        <v>2310160103</v>
      </c>
      <c r="B2551">
        <v>40</v>
      </c>
      <c r="C2551" t="s">
        <v>2342</v>
      </c>
      <c r="D2551" t="s">
        <v>36</v>
      </c>
      <c r="E2551">
        <v>57000</v>
      </c>
      <c r="F2551" t="s">
        <v>4722</v>
      </c>
      <c r="G2551">
        <v>2430700001</v>
      </c>
      <c r="H2551" t="s">
        <v>3609</v>
      </c>
      <c r="I2551" t="s">
        <v>89</v>
      </c>
      <c r="J2551">
        <v>0.46941176470588242</v>
      </c>
    </row>
    <row r="2552" spans="1:10" hidden="1" x14ac:dyDescent="0.25">
      <c r="A2552">
        <v>2310160103</v>
      </c>
      <c r="B2552">
        <v>50</v>
      </c>
      <c r="C2552" t="s">
        <v>2342</v>
      </c>
      <c r="D2552" t="s">
        <v>36</v>
      </c>
      <c r="E2552">
        <v>57000</v>
      </c>
      <c r="F2552" t="s">
        <v>4722</v>
      </c>
      <c r="G2552">
        <v>2430860001</v>
      </c>
      <c r="H2552" t="s">
        <v>3648</v>
      </c>
      <c r="I2552" t="s">
        <v>89</v>
      </c>
      <c r="J2552">
        <v>0.20117647058823529</v>
      </c>
    </row>
    <row r="2553" spans="1:10" hidden="1" x14ac:dyDescent="0.25">
      <c r="A2553">
        <v>2310160104</v>
      </c>
      <c r="B2553">
        <v>10</v>
      </c>
      <c r="C2553" t="s">
        <v>2343</v>
      </c>
      <c r="D2553" t="s">
        <v>36</v>
      </c>
      <c r="E2553">
        <v>44300</v>
      </c>
      <c r="F2553" t="s">
        <v>4722</v>
      </c>
      <c r="G2553">
        <v>2430520005</v>
      </c>
      <c r="H2553" t="s">
        <v>3574</v>
      </c>
      <c r="I2553" t="s">
        <v>89</v>
      </c>
      <c r="J2553">
        <v>1E-3</v>
      </c>
    </row>
    <row r="2554" spans="1:10" hidden="1" x14ac:dyDescent="0.25">
      <c r="A2554">
        <v>2310160104</v>
      </c>
      <c r="B2554">
        <v>20</v>
      </c>
      <c r="C2554" t="s">
        <v>2343</v>
      </c>
      <c r="D2554" t="s">
        <v>36</v>
      </c>
      <c r="E2554">
        <v>44300</v>
      </c>
      <c r="F2554" t="s">
        <v>4722</v>
      </c>
      <c r="G2554">
        <v>2430860001</v>
      </c>
      <c r="H2554" t="s">
        <v>3648</v>
      </c>
      <c r="I2554" t="s">
        <v>89</v>
      </c>
      <c r="J2554">
        <v>1E-3</v>
      </c>
    </row>
    <row r="2555" spans="1:10" hidden="1" x14ac:dyDescent="0.25">
      <c r="A2555">
        <v>2310160104</v>
      </c>
      <c r="B2555">
        <v>30</v>
      </c>
      <c r="C2555" t="s">
        <v>2343</v>
      </c>
      <c r="D2555" t="s">
        <v>36</v>
      </c>
      <c r="E2555">
        <v>44300</v>
      </c>
      <c r="F2555" t="s">
        <v>4722</v>
      </c>
      <c r="G2555">
        <v>2410090173</v>
      </c>
      <c r="H2555" t="s">
        <v>3179</v>
      </c>
      <c r="I2555" t="s">
        <v>89</v>
      </c>
      <c r="J2555">
        <v>1E-3</v>
      </c>
    </row>
    <row r="2556" spans="1:10" hidden="1" x14ac:dyDescent="0.25">
      <c r="A2556">
        <v>2310160104</v>
      </c>
      <c r="B2556">
        <v>40</v>
      </c>
      <c r="C2556" t="s">
        <v>2343</v>
      </c>
      <c r="D2556" t="s">
        <v>36</v>
      </c>
      <c r="E2556">
        <v>44300</v>
      </c>
      <c r="F2556" t="s">
        <v>4722</v>
      </c>
      <c r="G2556">
        <v>2430660006</v>
      </c>
      <c r="H2556" t="s">
        <v>3600</v>
      </c>
      <c r="I2556" t="s">
        <v>89</v>
      </c>
      <c r="J2556">
        <v>1E-3</v>
      </c>
    </row>
    <row r="2557" spans="1:10" hidden="1" x14ac:dyDescent="0.25">
      <c r="A2557">
        <v>2310160104</v>
      </c>
      <c r="B2557">
        <v>50</v>
      </c>
      <c r="C2557" t="s">
        <v>2343</v>
      </c>
      <c r="D2557" t="s">
        <v>36</v>
      </c>
      <c r="E2557">
        <v>44300</v>
      </c>
      <c r="F2557" t="s">
        <v>4722</v>
      </c>
      <c r="G2557">
        <v>2410290624</v>
      </c>
      <c r="H2557" t="s">
        <v>7125</v>
      </c>
      <c r="I2557" t="s">
        <v>89</v>
      </c>
      <c r="J2557">
        <v>50.5</v>
      </c>
    </row>
    <row r="2558" spans="1:10" hidden="1" x14ac:dyDescent="0.25">
      <c r="A2558">
        <v>2310160110</v>
      </c>
      <c r="B2558">
        <v>10</v>
      </c>
      <c r="C2558" t="s">
        <v>2344</v>
      </c>
      <c r="D2558" t="s">
        <v>36</v>
      </c>
      <c r="E2558">
        <v>57000</v>
      </c>
      <c r="F2558" t="s">
        <v>4722</v>
      </c>
      <c r="G2558">
        <v>2410290624</v>
      </c>
      <c r="H2558" t="s">
        <v>7125</v>
      </c>
      <c r="I2558" t="s">
        <v>89</v>
      </c>
      <c r="J2558">
        <v>57</v>
      </c>
    </row>
    <row r="2559" spans="1:10" hidden="1" x14ac:dyDescent="0.25">
      <c r="A2559">
        <v>2310160110</v>
      </c>
      <c r="B2559">
        <v>20</v>
      </c>
      <c r="C2559" t="s">
        <v>2344</v>
      </c>
      <c r="D2559" t="s">
        <v>36</v>
      </c>
      <c r="E2559">
        <v>57000</v>
      </c>
      <c r="F2559" t="s">
        <v>4722</v>
      </c>
      <c r="G2559">
        <v>2430520005</v>
      </c>
      <c r="H2559" t="s">
        <v>3574</v>
      </c>
      <c r="I2559" t="s">
        <v>89</v>
      </c>
      <c r="J2559">
        <v>0.13153846153846155</v>
      </c>
    </row>
    <row r="2560" spans="1:10" hidden="1" x14ac:dyDescent="0.25">
      <c r="A2560">
        <v>2310160110</v>
      </c>
      <c r="B2560">
        <v>30</v>
      </c>
      <c r="C2560" t="s">
        <v>2344</v>
      </c>
      <c r="D2560" t="s">
        <v>36</v>
      </c>
      <c r="E2560">
        <v>57000</v>
      </c>
      <c r="F2560" t="s">
        <v>4722</v>
      </c>
      <c r="G2560">
        <v>2410090289</v>
      </c>
      <c r="H2560" t="s">
        <v>3198</v>
      </c>
      <c r="I2560" t="s">
        <v>89</v>
      </c>
      <c r="J2560">
        <v>0.48230769230769233</v>
      </c>
    </row>
    <row r="2561" spans="1:10" hidden="1" x14ac:dyDescent="0.25">
      <c r="A2561">
        <v>2310160110</v>
      </c>
      <c r="B2561">
        <v>40</v>
      </c>
      <c r="C2561" t="s">
        <v>2344</v>
      </c>
      <c r="D2561" t="s">
        <v>36</v>
      </c>
      <c r="E2561">
        <v>57000</v>
      </c>
      <c r="F2561" t="s">
        <v>4722</v>
      </c>
      <c r="G2561">
        <v>2430700001</v>
      </c>
      <c r="H2561" t="s">
        <v>3609</v>
      </c>
      <c r="I2561" t="s">
        <v>89</v>
      </c>
      <c r="J2561">
        <v>0.43846153846153846</v>
      </c>
    </row>
    <row r="2562" spans="1:10" hidden="1" x14ac:dyDescent="0.25">
      <c r="A2562">
        <v>2310160110</v>
      </c>
      <c r="B2562">
        <v>50</v>
      </c>
      <c r="C2562" t="s">
        <v>2344</v>
      </c>
      <c r="D2562" t="s">
        <v>36</v>
      </c>
      <c r="E2562">
        <v>57000</v>
      </c>
      <c r="F2562" t="s">
        <v>4722</v>
      </c>
      <c r="G2562">
        <v>2430860001</v>
      </c>
      <c r="H2562" t="s">
        <v>3648</v>
      </c>
      <c r="I2562" t="s">
        <v>89</v>
      </c>
      <c r="J2562">
        <v>0.17538461538461539</v>
      </c>
    </row>
    <row r="2563" spans="1:10" hidden="1" x14ac:dyDescent="0.25">
      <c r="A2563">
        <v>2310160111</v>
      </c>
      <c r="B2563">
        <v>10</v>
      </c>
      <c r="C2563" t="s">
        <v>2345</v>
      </c>
      <c r="D2563" t="s">
        <v>36</v>
      </c>
      <c r="E2563">
        <v>44300</v>
      </c>
      <c r="F2563" t="s">
        <v>4722</v>
      </c>
      <c r="G2563">
        <v>2430520005</v>
      </c>
      <c r="H2563" t="s">
        <v>3574</v>
      </c>
      <c r="I2563" t="s">
        <v>89</v>
      </c>
      <c r="J2563">
        <v>1E-3</v>
      </c>
    </row>
    <row r="2564" spans="1:10" hidden="1" x14ac:dyDescent="0.25">
      <c r="A2564">
        <v>2310160111</v>
      </c>
      <c r="B2564">
        <v>20</v>
      </c>
      <c r="C2564" t="s">
        <v>2345</v>
      </c>
      <c r="D2564" t="s">
        <v>36</v>
      </c>
      <c r="E2564">
        <v>44300</v>
      </c>
      <c r="F2564" t="s">
        <v>4722</v>
      </c>
      <c r="G2564">
        <v>2430860001</v>
      </c>
      <c r="H2564" t="s">
        <v>3648</v>
      </c>
      <c r="I2564" t="s">
        <v>89</v>
      </c>
      <c r="J2564">
        <v>1E-3</v>
      </c>
    </row>
    <row r="2565" spans="1:10" hidden="1" x14ac:dyDescent="0.25">
      <c r="A2565">
        <v>2310160111</v>
      </c>
      <c r="B2565">
        <v>30</v>
      </c>
      <c r="C2565" t="s">
        <v>2345</v>
      </c>
      <c r="D2565" t="s">
        <v>36</v>
      </c>
      <c r="E2565">
        <v>44300</v>
      </c>
      <c r="F2565" t="s">
        <v>4722</v>
      </c>
      <c r="G2565">
        <v>2410090173</v>
      </c>
      <c r="H2565" t="s">
        <v>3179</v>
      </c>
      <c r="I2565" t="s">
        <v>89</v>
      </c>
      <c r="J2565">
        <v>1E-3</v>
      </c>
    </row>
    <row r="2566" spans="1:10" hidden="1" x14ac:dyDescent="0.25">
      <c r="A2566">
        <v>2310160111</v>
      </c>
      <c r="B2566">
        <v>40</v>
      </c>
      <c r="C2566" t="s">
        <v>2345</v>
      </c>
      <c r="D2566" t="s">
        <v>36</v>
      </c>
      <c r="E2566">
        <v>44300</v>
      </c>
      <c r="F2566" t="s">
        <v>4722</v>
      </c>
      <c r="G2566">
        <v>2430660006</v>
      </c>
      <c r="H2566" t="s">
        <v>3600</v>
      </c>
      <c r="I2566" t="s">
        <v>89</v>
      </c>
      <c r="J2566">
        <v>1E-3</v>
      </c>
    </row>
    <row r="2567" spans="1:10" hidden="1" x14ac:dyDescent="0.25">
      <c r="A2567">
        <v>2310160111</v>
      </c>
      <c r="B2567">
        <v>50</v>
      </c>
      <c r="C2567" t="s">
        <v>2345</v>
      </c>
      <c r="D2567" t="s">
        <v>36</v>
      </c>
      <c r="E2567">
        <v>44300</v>
      </c>
      <c r="F2567" t="s">
        <v>4722</v>
      </c>
      <c r="G2567">
        <v>2410290626</v>
      </c>
      <c r="H2567" t="s">
        <v>7126</v>
      </c>
      <c r="I2567" t="s">
        <v>89</v>
      </c>
      <c r="J2567">
        <v>39</v>
      </c>
    </row>
    <row r="2568" spans="1:10" hidden="1" x14ac:dyDescent="0.25">
      <c r="A2568">
        <v>2310160166</v>
      </c>
      <c r="B2568">
        <v>10</v>
      </c>
      <c r="C2568" t="s">
        <v>2346</v>
      </c>
      <c r="D2568" t="s">
        <v>36</v>
      </c>
      <c r="E2568">
        <v>1000</v>
      </c>
      <c r="F2568" t="s">
        <v>6657</v>
      </c>
      <c r="G2568">
        <v>2310160533</v>
      </c>
      <c r="H2568" t="s">
        <v>2438</v>
      </c>
      <c r="I2568" t="s">
        <v>36</v>
      </c>
      <c r="J2568">
        <v>1000</v>
      </c>
    </row>
    <row r="2569" spans="1:10" hidden="1" x14ac:dyDescent="0.25">
      <c r="A2569">
        <v>2310160166</v>
      </c>
      <c r="B2569">
        <v>20</v>
      </c>
      <c r="C2569" t="s">
        <v>2346</v>
      </c>
      <c r="D2569" t="s">
        <v>36</v>
      </c>
      <c r="E2569">
        <v>1000</v>
      </c>
      <c r="F2569" t="s">
        <v>6657</v>
      </c>
      <c r="G2569">
        <v>2310160532</v>
      </c>
      <c r="H2569" t="s">
        <v>6463</v>
      </c>
      <c r="I2569" t="s">
        <v>36</v>
      </c>
      <c r="J2569">
        <v>1000</v>
      </c>
    </row>
    <row r="2570" spans="1:10" hidden="1" x14ac:dyDescent="0.25">
      <c r="A2570">
        <v>2310160182</v>
      </c>
      <c r="B2570">
        <v>10</v>
      </c>
      <c r="C2570" t="s">
        <v>6760</v>
      </c>
      <c r="D2570" t="s">
        <v>36</v>
      </c>
      <c r="E2570">
        <v>75760</v>
      </c>
      <c r="F2570" t="s">
        <v>4722</v>
      </c>
      <c r="G2570">
        <v>2410090171</v>
      </c>
      <c r="H2570" t="s">
        <v>3178</v>
      </c>
      <c r="I2570" t="s">
        <v>89</v>
      </c>
      <c r="J2570">
        <v>4</v>
      </c>
    </row>
    <row r="2571" spans="1:10" hidden="1" x14ac:dyDescent="0.25">
      <c r="A2571">
        <v>2310160182</v>
      </c>
      <c r="B2571">
        <v>20</v>
      </c>
      <c r="C2571" t="s">
        <v>6760</v>
      </c>
      <c r="D2571" t="s">
        <v>36</v>
      </c>
      <c r="E2571">
        <v>75760</v>
      </c>
      <c r="F2571" t="s">
        <v>4722</v>
      </c>
      <c r="G2571">
        <v>2410290624</v>
      </c>
      <c r="H2571" t="s">
        <v>7125</v>
      </c>
      <c r="I2571" t="s">
        <v>89</v>
      </c>
      <c r="J2571">
        <v>250</v>
      </c>
    </row>
    <row r="2572" spans="1:10" hidden="1" x14ac:dyDescent="0.25">
      <c r="A2572">
        <v>2310160214</v>
      </c>
      <c r="B2572">
        <v>10</v>
      </c>
      <c r="C2572" t="s">
        <v>2347</v>
      </c>
      <c r="D2572" t="s">
        <v>36</v>
      </c>
      <c r="E2572">
        <v>57000</v>
      </c>
      <c r="F2572" t="s">
        <v>4722</v>
      </c>
      <c r="G2572">
        <v>2430520005</v>
      </c>
      <c r="H2572" t="s">
        <v>3574</v>
      </c>
      <c r="I2572" t="s">
        <v>89</v>
      </c>
      <c r="J2572">
        <v>0.5066666666666666</v>
      </c>
    </row>
    <row r="2573" spans="1:10" hidden="1" x14ac:dyDescent="0.25">
      <c r="A2573">
        <v>2310160214</v>
      </c>
      <c r="B2573">
        <v>20</v>
      </c>
      <c r="C2573" t="s">
        <v>2347</v>
      </c>
      <c r="D2573" t="s">
        <v>36</v>
      </c>
      <c r="E2573">
        <v>57000</v>
      </c>
      <c r="F2573" t="s">
        <v>4722</v>
      </c>
      <c r="G2573">
        <v>2430860001</v>
      </c>
      <c r="H2573" t="s">
        <v>3648</v>
      </c>
      <c r="I2573" t="s">
        <v>89</v>
      </c>
      <c r="J2573">
        <v>0.15833333333333335</v>
      </c>
    </row>
    <row r="2574" spans="1:10" hidden="1" x14ac:dyDescent="0.25">
      <c r="A2574">
        <v>2310160214</v>
      </c>
      <c r="B2574">
        <v>30</v>
      </c>
      <c r="C2574" t="s">
        <v>2347</v>
      </c>
      <c r="D2574" t="s">
        <v>36</v>
      </c>
      <c r="E2574">
        <v>57000</v>
      </c>
      <c r="F2574" t="s">
        <v>4722</v>
      </c>
      <c r="G2574">
        <v>2430700001</v>
      </c>
      <c r="H2574" t="s">
        <v>3609</v>
      </c>
      <c r="I2574" t="s">
        <v>89</v>
      </c>
      <c r="J2574">
        <v>0.19</v>
      </c>
    </row>
    <row r="2575" spans="1:10" hidden="1" x14ac:dyDescent="0.25">
      <c r="A2575">
        <v>2310160214</v>
      </c>
      <c r="B2575">
        <v>40</v>
      </c>
      <c r="C2575" t="s">
        <v>2347</v>
      </c>
      <c r="D2575" t="s">
        <v>36</v>
      </c>
      <c r="E2575">
        <v>57000</v>
      </c>
      <c r="F2575" t="s">
        <v>4722</v>
      </c>
      <c r="G2575">
        <v>2410090289</v>
      </c>
      <c r="H2575" t="s">
        <v>3198</v>
      </c>
      <c r="I2575" t="s">
        <v>89</v>
      </c>
      <c r="J2575">
        <v>0.28499999999999998</v>
      </c>
    </row>
    <row r="2576" spans="1:10" hidden="1" x14ac:dyDescent="0.25">
      <c r="A2576">
        <v>2310160214</v>
      </c>
      <c r="B2576">
        <v>50</v>
      </c>
      <c r="C2576" t="s">
        <v>2347</v>
      </c>
      <c r="D2576" t="s">
        <v>36</v>
      </c>
      <c r="E2576">
        <v>57000</v>
      </c>
      <c r="F2576" t="s">
        <v>4722</v>
      </c>
      <c r="G2576">
        <v>2410290624</v>
      </c>
      <c r="H2576" t="s">
        <v>7125</v>
      </c>
      <c r="I2576" t="s">
        <v>89</v>
      </c>
      <c r="J2576">
        <v>61.116666666666667</v>
      </c>
    </row>
    <row r="2577" spans="1:10" hidden="1" x14ac:dyDescent="0.25">
      <c r="A2577">
        <v>2310160219</v>
      </c>
      <c r="B2577">
        <v>10</v>
      </c>
      <c r="C2577" t="s">
        <v>2348</v>
      </c>
      <c r="D2577" t="s">
        <v>36</v>
      </c>
      <c r="E2577">
        <v>44300</v>
      </c>
      <c r="F2577" t="s">
        <v>4722</v>
      </c>
      <c r="G2577">
        <v>2430520005</v>
      </c>
      <c r="H2577" t="s">
        <v>3574</v>
      </c>
      <c r="I2577" t="s">
        <v>89</v>
      </c>
      <c r="J2577">
        <v>1E-3</v>
      </c>
    </row>
    <row r="2578" spans="1:10" hidden="1" x14ac:dyDescent="0.25">
      <c r="A2578">
        <v>2310160219</v>
      </c>
      <c r="B2578">
        <v>20</v>
      </c>
      <c r="C2578" t="s">
        <v>2348</v>
      </c>
      <c r="D2578" t="s">
        <v>36</v>
      </c>
      <c r="E2578">
        <v>44300</v>
      </c>
      <c r="F2578" t="s">
        <v>4722</v>
      </c>
      <c r="G2578">
        <v>2430860001</v>
      </c>
      <c r="H2578" t="s">
        <v>3648</v>
      </c>
      <c r="I2578" t="s">
        <v>89</v>
      </c>
      <c r="J2578">
        <v>1E-3</v>
      </c>
    </row>
    <row r="2579" spans="1:10" hidden="1" x14ac:dyDescent="0.25">
      <c r="A2579">
        <v>2310160219</v>
      </c>
      <c r="B2579">
        <v>30</v>
      </c>
      <c r="C2579" t="s">
        <v>2348</v>
      </c>
      <c r="D2579" t="s">
        <v>36</v>
      </c>
      <c r="E2579">
        <v>44300</v>
      </c>
      <c r="F2579" t="s">
        <v>4722</v>
      </c>
      <c r="G2579">
        <v>2430600005</v>
      </c>
      <c r="H2579" t="s">
        <v>3587</v>
      </c>
      <c r="I2579" t="s">
        <v>89</v>
      </c>
      <c r="J2579">
        <v>1E-3</v>
      </c>
    </row>
    <row r="2580" spans="1:10" hidden="1" x14ac:dyDescent="0.25">
      <c r="A2580">
        <v>2310160219</v>
      </c>
      <c r="B2580">
        <v>40</v>
      </c>
      <c r="C2580" t="s">
        <v>2348</v>
      </c>
      <c r="D2580" t="s">
        <v>36</v>
      </c>
      <c r="E2580">
        <v>44300</v>
      </c>
      <c r="F2580" t="s">
        <v>4722</v>
      </c>
      <c r="G2580">
        <v>2430580002</v>
      </c>
      <c r="H2580" t="s">
        <v>3585</v>
      </c>
      <c r="I2580" t="s">
        <v>89</v>
      </c>
      <c r="J2580">
        <v>1E-3</v>
      </c>
    </row>
    <row r="2581" spans="1:10" hidden="1" x14ac:dyDescent="0.25">
      <c r="A2581">
        <v>2310160219</v>
      </c>
      <c r="B2581">
        <v>50</v>
      </c>
      <c r="C2581" t="s">
        <v>2348</v>
      </c>
      <c r="D2581" t="s">
        <v>36</v>
      </c>
      <c r="E2581">
        <v>44300</v>
      </c>
      <c r="F2581" t="s">
        <v>4722</v>
      </c>
      <c r="G2581">
        <v>2410290624</v>
      </c>
      <c r="H2581" t="s">
        <v>7125</v>
      </c>
      <c r="I2581" t="s">
        <v>89</v>
      </c>
      <c r="J2581">
        <v>50.5</v>
      </c>
    </row>
    <row r="2582" spans="1:10" hidden="1" x14ac:dyDescent="0.25">
      <c r="A2582">
        <v>2310160220</v>
      </c>
      <c r="B2582">
        <v>10</v>
      </c>
      <c r="C2582" t="s">
        <v>2349</v>
      </c>
      <c r="D2582" t="s">
        <v>36</v>
      </c>
      <c r="E2582">
        <v>57000</v>
      </c>
      <c r="F2582" t="s">
        <v>4722</v>
      </c>
      <c r="G2582">
        <v>2430520005</v>
      </c>
      <c r="H2582" t="s">
        <v>3574</v>
      </c>
      <c r="I2582" t="s">
        <v>89</v>
      </c>
      <c r="J2582">
        <v>0.38</v>
      </c>
    </row>
    <row r="2583" spans="1:10" hidden="1" x14ac:dyDescent="0.25">
      <c r="A2583">
        <v>2310160220</v>
      </c>
      <c r="B2583">
        <v>20</v>
      </c>
      <c r="C2583" t="s">
        <v>2349</v>
      </c>
      <c r="D2583" t="s">
        <v>36</v>
      </c>
      <c r="E2583">
        <v>57000</v>
      </c>
      <c r="F2583" t="s">
        <v>4722</v>
      </c>
      <c r="G2583">
        <v>2430860001</v>
      </c>
      <c r="H2583" t="s">
        <v>3648</v>
      </c>
      <c r="I2583" t="s">
        <v>89</v>
      </c>
      <c r="J2583">
        <v>0.12666666666666665</v>
      </c>
    </row>
    <row r="2584" spans="1:10" hidden="1" x14ac:dyDescent="0.25">
      <c r="A2584">
        <v>2310160220</v>
      </c>
      <c r="B2584">
        <v>30</v>
      </c>
      <c r="C2584" t="s">
        <v>2349</v>
      </c>
      <c r="D2584" t="s">
        <v>36</v>
      </c>
      <c r="E2584">
        <v>57000</v>
      </c>
      <c r="F2584" t="s">
        <v>4722</v>
      </c>
      <c r="G2584">
        <v>2410290624</v>
      </c>
      <c r="H2584" t="s">
        <v>7125</v>
      </c>
      <c r="I2584" t="s">
        <v>89</v>
      </c>
      <c r="J2584">
        <v>61.116666666666667</v>
      </c>
    </row>
    <row r="2585" spans="1:10" hidden="1" x14ac:dyDescent="0.25">
      <c r="A2585">
        <v>2310160225</v>
      </c>
      <c r="B2585">
        <v>10</v>
      </c>
      <c r="C2585" t="s">
        <v>2350</v>
      </c>
      <c r="D2585" t="s">
        <v>36</v>
      </c>
      <c r="E2585">
        <v>57000</v>
      </c>
      <c r="F2585" t="s">
        <v>4722</v>
      </c>
      <c r="G2585">
        <v>2430520005</v>
      </c>
      <c r="H2585" t="s">
        <v>3574</v>
      </c>
      <c r="I2585" t="s">
        <v>89</v>
      </c>
      <c r="J2585">
        <v>0.40054054054054056</v>
      </c>
    </row>
    <row r="2586" spans="1:10" hidden="1" x14ac:dyDescent="0.25">
      <c r="A2586">
        <v>2310160225</v>
      </c>
      <c r="B2586">
        <v>20</v>
      </c>
      <c r="C2586" t="s">
        <v>2350</v>
      </c>
      <c r="D2586" t="s">
        <v>36</v>
      </c>
      <c r="E2586">
        <v>57000</v>
      </c>
      <c r="F2586" t="s">
        <v>4722</v>
      </c>
      <c r="G2586">
        <v>2430860001</v>
      </c>
      <c r="H2586" t="s">
        <v>3648</v>
      </c>
      <c r="I2586" t="s">
        <v>89</v>
      </c>
      <c r="J2586">
        <v>0.21567567567567569</v>
      </c>
    </row>
    <row r="2587" spans="1:10" hidden="1" x14ac:dyDescent="0.25">
      <c r="A2587">
        <v>2310160225</v>
      </c>
      <c r="B2587">
        <v>30</v>
      </c>
      <c r="C2587" t="s">
        <v>2350</v>
      </c>
      <c r="D2587" t="s">
        <v>36</v>
      </c>
      <c r="E2587">
        <v>57000</v>
      </c>
      <c r="F2587" t="s">
        <v>4722</v>
      </c>
      <c r="G2587">
        <v>2430700001</v>
      </c>
      <c r="H2587" t="s">
        <v>3609</v>
      </c>
      <c r="I2587" t="s">
        <v>89</v>
      </c>
      <c r="J2587">
        <v>0.15405405405405406</v>
      </c>
    </row>
    <row r="2588" spans="1:10" hidden="1" x14ac:dyDescent="0.25">
      <c r="A2588">
        <v>2310160225</v>
      </c>
      <c r="B2588">
        <v>40</v>
      </c>
      <c r="C2588" t="s">
        <v>2350</v>
      </c>
      <c r="D2588" t="s">
        <v>36</v>
      </c>
      <c r="E2588">
        <v>57000</v>
      </c>
      <c r="F2588" t="s">
        <v>4722</v>
      </c>
      <c r="G2588">
        <v>2410090289</v>
      </c>
      <c r="H2588" t="s">
        <v>3198</v>
      </c>
      <c r="I2588" t="s">
        <v>89</v>
      </c>
      <c r="J2588">
        <v>0.21567567567567569</v>
      </c>
    </row>
    <row r="2589" spans="1:10" hidden="1" x14ac:dyDescent="0.25">
      <c r="A2589">
        <v>2310160225</v>
      </c>
      <c r="B2589">
        <v>50</v>
      </c>
      <c r="C2589" t="s">
        <v>2350</v>
      </c>
      <c r="D2589" t="s">
        <v>36</v>
      </c>
      <c r="E2589">
        <v>57000</v>
      </c>
      <c r="F2589" t="s">
        <v>4722</v>
      </c>
      <c r="G2589">
        <v>2410290626</v>
      </c>
      <c r="H2589" t="s">
        <v>7126</v>
      </c>
      <c r="I2589" t="s">
        <v>89</v>
      </c>
      <c r="J2589">
        <v>51.454054054054055</v>
      </c>
    </row>
    <row r="2590" spans="1:10" hidden="1" x14ac:dyDescent="0.25">
      <c r="A2590">
        <v>2310160230</v>
      </c>
      <c r="B2590">
        <v>10</v>
      </c>
      <c r="C2590" t="s">
        <v>2351</v>
      </c>
      <c r="D2590" t="s">
        <v>36</v>
      </c>
      <c r="E2590">
        <v>44300</v>
      </c>
      <c r="F2590" t="s">
        <v>4722</v>
      </c>
      <c r="G2590">
        <v>2430520005</v>
      </c>
      <c r="H2590" t="s">
        <v>3574</v>
      </c>
      <c r="I2590" t="s">
        <v>89</v>
      </c>
      <c r="J2590">
        <v>1E-3</v>
      </c>
    </row>
    <row r="2591" spans="1:10" hidden="1" x14ac:dyDescent="0.25">
      <c r="A2591">
        <v>2310160230</v>
      </c>
      <c r="B2591">
        <v>20</v>
      </c>
      <c r="C2591" t="s">
        <v>2351</v>
      </c>
      <c r="D2591" t="s">
        <v>36</v>
      </c>
      <c r="E2591">
        <v>44300</v>
      </c>
      <c r="F2591" t="s">
        <v>4722</v>
      </c>
      <c r="G2591">
        <v>2430860001</v>
      </c>
      <c r="H2591" t="s">
        <v>3648</v>
      </c>
      <c r="I2591" t="s">
        <v>89</v>
      </c>
      <c r="J2591">
        <v>1E-3</v>
      </c>
    </row>
    <row r="2592" spans="1:10" hidden="1" x14ac:dyDescent="0.25">
      <c r="A2592">
        <v>2310160230</v>
      </c>
      <c r="B2592">
        <v>30</v>
      </c>
      <c r="C2592" t="s">
        <v>2351</v>
      </c>
      <c r="D2592" t="s">
        <v>36</v>
      </c>
      <c r="E2592">
        <v>44300</v>
      </c>
      <c r="F2592" t="s">
        <v>4722</v>
      </c>
      <c r="G2592">
        <v>2430600005</v>
      </c>
      <c r="H2592" t="s">
        <v>3587</v>
      </c>
      <c r="I2592" t="s">
        <v>89</v>
      </c>
      <c r="J2592">
        <v>1E-3</v>
      </c>
    </row>
    <row r="2593" spans="1:10" hidden="1" x14ac:dyDescent="0.25">
      <c r="A2593">
        <v>2310160230</v>
      </c>
      <c r="B2593">
        <v>40</v>
      </c>
      <c r="C2593" t="s">
        <v>2351</v>
      </c>
      <c r="D2593" t="s">
        <v>36</v>
      </c>
      <c r="E2593">
        <v>44300</v>
      </c>
      <c r="F2593" t="s">
        <v>4722</v>
      </c>
      <c r="G2593">
        <v>2430580002</v>
      </c>
      <c r="H2593" t="s">
        <v>3585</v>
      </c>
      <c r="I2593" t="s">
        <v>89</v>
      </c>
      <c r="J2593">
        <v>1E-3</v>
      </c>
    </row>
    <row r="2594" spans="1:10" hidden="1" x14ac:dyDescent="0.25">
      <c r="A2594">
        <v>2310160230</v>
      </c>
      <c r="B2594">
        <v>50</v>
      </c>
      <c r="C2594" t="s">
        <v>2351</v>
      </c>
      <c r="D2594" t="s">
        <v>36</v>
      </c>
      <c r="E2594">
        <v>44300</v>
      </c>
      <c r="F2594" t="s">
        <v>4722</v>
      </c>
      <c r="G2594">
        <v>2410290626</v>
      </c>
      <c r="H2594" t="s">
        <v>7126</v>
      </c>
      <c r="I2594" t="s">
        <v>89</v>
      </c>
      <c r="J2594">
        <v>39.427</v>
      </c>
    </row>
    <row r="2595" spans="1:10" hidden="1" x14ac:dyDescent="0.25">
      <c r="A2595">
        <v>2310160231</v>
      </c>
      <c r="B2595">
        <v>10</v>
      </c>
      <c r="C2595" t="s">
        <v>2352</v>
      </c>
      <c r="D2595" t="s">
        <v>36</v>
      </c>
      <c r="E2595">
        <v>44300</v>
      </c>
      <c r="F2595" t="s">
        <v>4722</v>
      </c>
      <c r="G2595">
        <v>2430520005</v>
      </c>
      <c r="H2595" t="s">
        <v>3574</v>
      </c>
      <c r="I2595" t="s">
        <v>89</v>
      </c>
      <c r="J2595">
        <v>1E-3</v>
      </c>
    </row>
    <row r="2596" spans="1:10" hidden="1" x14ac:dyDescent="0.25">
      <c r="A2596">
        <v>2310160231</v>
      </c>
      <c r="B2596">
        <v>20</v>
      </c>
      <c r="C2596" t="s">
        <v>2352</v>
      </c>
      <c r="D2596" t="s">
        <v>36</v>
      </c>
      <c r="E2596">
        <v>44300</v>
      </c>
      <c r="F2596" t="s">
        <v>4722</v>
      </c>
      <c r="G2596">
        <v>2430860001</v>
      </c>
      <c r="H2596" t="s">
        <v>3648</v>
      </c>
      <c r="I2596" t="s">
        <v>89</v>
      </c>
      <c r="J2596">
        <v>1E-3</v>
      </c>
    </row>
    <row r="2597" spans="1:10" hidden="1" x14ac:dyDescent="0.25">
      <c r="A2597">
        <v>2310160231</v>
      </c>
      <c r="B2597">
        <v>30</v>
      </c>
      <c r="C2597" t="s">
        <v>2352</v>
      </c>
      <c r="D2597" t="s">
        <v>36</v>
      </c>
      <c r="E2597">
        <v>44300</v>
      </c>
      <c r="F2597" t="s">
        <v>4722</v>
      </c>
      <c r="G2597">
        <v>2430740002</v>
      </c>
      <c r="H2597" t="s">
        <v>3620</v>
      </c>
      <c r="I2597" t="s">
        <v>89</v>
      </c>
      <c r="J2597">
        <v>1E-3</v>
      </c>
    </row>
    <row r="2598" spans="1:10" hidden="1" x14ac:dyDescent="0.25">
      <c r="A2598">
        <v>2310160231</v>
      </c>
      <c r="B2598">
        <v>40</v>
      </c>
      <c r="C2598" t="s">
        <v>2352</v>
      </c>
      <c r="D2598" t="s">
        <v>36</v>
      </c>
      <c r="E2598">
        <v>44300</v>
      </c>
      <c r="F2598" t="s">
        <v>4722</v>
      </c>
      <c r="G2598">
        <v>2410290626</v>
      </c>
      <c r="H2598" t="s">
        <v>7126</v>
      </c>
      <c r="I2598" t="s">
        <v>89</v>
      </c>
      <c r="J2598">
        <v>39.427</v>
      </c>
    </row>
    <row r="2599" spans="1:10" hidden="1" x14ac:dyDescent="0.25">
      <c r="A2599">
        <v>2310160238</v>
      </c>
      <c r="B2599">
        <v>10</v>
      </c>
      <c r="C2599" t="s">
        <v>2353</v>
      </c>
      <c r="D2599" t="s">
        <v>36</v>
      </c>
      <c r="E2599">
        <v>32900</v>
      </c>
      <c r="F2599" t="s">
        <v>4722</v>
      </c>
      <c r="G2599">
        <v>2410090295</v>
      </c>
      <c r="H2599" t="s">
        <v>88</v>
      </c>
      <c r="I2599" t="s">
        <v>89</v>
      </c>
      <c r="J2599">
        <v>1.349</v>
      </c>
    </row>
    <row r="2600" spans="1:10" hidden="1" x14ac:dyDescent="0.25">
      <c r="A2600">
        <v>2310160238</v>
      </c>
      <c r="B2600">
        <v>20</v>
      </c>
      <c r="C2600" t="s">
        <v>2353</v>
      </c>
      <c r="D2600" t="s">
        <v>36</v>
      </c>
      <c r="E2600">
        <v>32900</v>
      </c>
      <c r="F2600" t="s">
        <v>4722</v>
      </c>
      <c r="G2600">
        <v>2410290215</v>
      </c>
      <c r="H2600" t="s">
        <v>3343</v>
      </c>
      <c r="I2600" t="s">
        <v>89</v>
      </c>
      <c r="J2600">
        <v>68.432000000000002</v>
      </c>
    </row>
    <row r="2601" spans="1:10" hidden="1" x14ac:dyDescent="0.25">
      <c r="A2601">
        <v>2310160239</v>
      </c>
      <c r="B2601">
        <v>10</v>
      </c>
      <c r="C2601" t="s">
        <v>2354</v>
      </c>
      <c r="D2601" t="s">
        <v>36</v>
      </c>
      <c r="E2601">
        <v>32900</v>
      </c>
      <c r="F2601" t="s">
        <v>4722</v>
      </c>
      <c r="G2601">
        <v>2410090310</v>
      </c>
      <c r="H2601" t="s">
        <v>99</v>
      </c>
      <c r="I2601" t="s">
        <v>89</v>
      </c>
      <c r="J2601">
        <v>0.80940000000000001</v>
      </c>
    </row>
    <row r="2602" spans="1:10" hidden="1" x14ac:dyDescent="0.25">
      <c r="A2602">
        <v>2310160239</v>
      </c>
      <c r="B2602">
        <v>20</v>
      </c>
      <c r="C2602" t="s">
        <v>2354</v>
      </c>
      <c r="D2602" t="s">
        <v>36</v>
      </c>
      <c r="E2602">
        <v>32900</v>
      </c>
      <c r="F2602" t="s">
        <v>4722</v>
      </c>
      <c r="G2602">
        <v>2410290215</v>
      </c>
      <c r="H2602" t="s">
        <v>3343</v>
      </c>
      <c r="I2602" t="s">
        <v>89</v>
      </c>
      <c r="J2602">
        <v>68.432000000000002</v>
      </c>
    </row>
    <row r="2603" spans="1:10" hidden="1" x14ac:dyDescent="0.25">
      <c r="A2603">
        <v>2310160240</v>
      </c>
      <c r="B2603">
        <v>10</v>
      </c>
      <c r="C2603" t="s">
        <v>2355</v>
      </c>
      <c r="D2603" t="s">
        <v>36</v>
      </c>
      <c r="E2603">
        <v>32900</v>
      </c>
      <c r="F2603" t="s">
        <v>4722</v>
      </c>
      <c r="G2603">
        <v>2410090294</v>
      </c>
      <c r="H2603" t="s">
        <v>101</v>
      </c>
      <c r="I2603" t="s">
        <v>89</v>
      </c>
      <c r="J2603">
        <v>1.349</v>
      </c>
    </row>
    <row r="2604" spans="1:10" hidden="1" x14ac:dyDescent="0.25">
      <c r="A2604">
        <v>2310160240</v>
      </c>
      <c r="B2604">
        <v>20</v>
      </c>
      <c r="C2604" t="s">
        <v>2355</v>
      </c>
      <c r="D2604" t="s">
        <v>36</v>
      </c>
      <c r="E2604">
        <v>32900</v>
      </c>
      <c r="F2604" t="s">
        <v>4722</v>
      </c>
      <c r="G2604">
        <v>2410290215</v>
      </c>
      <c r="H2604" t="s">
        <v>3343</v>
      </c>
      <c r="I2604" t="s">
        <v>89</v>
      </c>
      <c r="J2604">
        <v>68.432000000000002</v>
      </c>
    </row>
    <row r="2605" spans="1:10" hidden="1" x14ac:dyDescent="0.25">
      <c r="A2605">
        <v>2310160241</v>
      </c>
      <c r="B2605">
        <v>10</v>
      </c>
      <c r="C2605" t="s">
        <v>2356</v>
      </c>
      <c r="D2605" t="s">
        <v>36</v>
      </c>
      <c r="E2605">
        <v>32900</v>
      </c>
      <c r="F2605" t="s">
        <v>4722</v>
      </c>
      <c r="G2605">
        <v>2410090296</v>
      </c>
      <c r="H2605" t="s">
        <v>102</v>
      </c>
      <c r="I2605" t="s">
        <v>89</v>
      </c>
      <c r="J2605">
        <v>1.349</v>
      </c>
    </row>
    <row r="2606" spans="1:10" hidden="1" x14ac:dyDescent="0.25">
      <c r="A2606">
        <v>2310160241</v>
      </c>
      <c r="B2606">
        <v>20</v>
      </c>
      <c r="C2606" t="s">
        <v>2356</v>
      </c>
      <c r="D2606" t="s">
        <v>36</v>
      </c>
      <c r="E2606">
        <v>32900</v>
      </c>
      <c r="F2606" t="s">
        <v>4722</v>
      </c>
      <c r="G2606">
        <v>2410290215</v>
      </c>
      <c r="H2606" t="s">
        <v>3343</v>
      </c>
      <c r="I2606" t="s">
        <v>89</v>
      </c>
      <c r="J2606">
        <v>68.432000000000002</v>
      </c>
    </row>
    <row r="2607" spans="1:10" hidden="1" x14ac:dyDescent="0.25">
      <c r="A2607">
        <v>2310160242</v>
      </c>
      <c r="B2607">
        <v>10</v>
      </c>
      <c r="C2607" t="s">
        <v>2357</v>
      </c>
      <c r="D2607" t="s">
        <v>36</v>
      </c>
      <c r="E2607">
        <v>32900</v>
      </c>
      <c r="F2607" t="s">
        <v>4722</v>
      </c>
      <c r="G2607">
        <v>2410090297</v>
      </c>
      <c r="H2607" t="s">
        <v>104</v>
      </c>
      <c r="I2607" t="s">
        <v>89</v>
      </c>
      <c r="J2607">
        <v>1.349</v>
      </c>
    </row>
    <row r="2608" spans="1:10" hidden="1" x14ac:dyDescent="0.25">
      <c r="A2608">
        <v>2310160242</v>
      </c>
      <c r="B2608">
        <v>20</v>
      </c>
      <c r="C2608" t="s">
        <v>2357</v>
      </c>
      <c r="D2608" t="s">
        <v>36</v>
      </c>
      <c r="E2608">
        <v>32900</v>
      </c>
      <c r="F2608" t="s">
        <v>4722</v>
      </c>
      <c r="G2608">
        <v>2410290215</v>
      </c>
      <c r="H2608" t="s">
        <v>3343</v>
      </c>
      <c r="I2608" t="s">
        <v>89</v>
      </c>
      <c r="J2608">
        <v>68.432000000000002</v>
      </c>
    </row>
    <row r="2609" spans="1:10" hidden="1" x14ac:dyDescent="0.25">
      <c r="A2609">
        <v>2310160243</v>
      </c>
      <c r="B2609">
        <v>10</v>
      </c>
      <c r="C2609" t="s">
        <v>2358</v>
      </c>
      <c r="D2609" t="s">
        <v>36</v>
      </c>
      <c r="E2609">
        <v>32900</v>
      </c>
      <c r="F2609" t="s">
        <v>4722</v>
      </c>
      <c r="G2609">
        <v>2410090172</v>
      </c>
      <c r="H2609" t="s">
        <v>105</v>
      </c>
      <c r="I2609" t="s">
        <v>89</v>
      </c>
      <c r="J2609">
        <v>1.349</v>
      </c>
    </row>
    <row r="2610" spans="1:10" hidden="1" x14ac:dyDescent="0.25">
      <c r="A2610">
        <v>2310160243</v>
      </c>
      <c r="B2610">
        <v>20</v>
      </c>
      <c r="C2610" t="s">
        <v>2358</v>
      </c>
      <c r="D2610" t="s">
        <v>36</v>
      </c>
      <c r="E2610">
        <v>32900</v>
      </c>
      <c r="F2610" t="s">
        <v>4722</v>
      </c>
      <c r="G2610">
        <v>2410290215</v>
      </c>
      <c r="H2610" t="s">
        <v>3343</v>
      </c>
      <c r="I2610" t="s">
        <v>89</v>
      </c>
      <c r="J2610">
        <v>68.432000000000002</v>
      </c>
    </row>
    <row r="2611" spans="1:10" hidden="1" x14ac:dyDescent="0.25">
      <c r="A2611">
        <v>2310160244</v>
      </c>
      <c r="B2611">
        <v>10</v>
      </c>
      <c r="C2611" t="s">
        <v>2359</v>
      </c>
      <c r="D2611" t="s">
        <v>36</v>
      </c>
      <c r="E2611">
        <v>32900</v>
      </c>
      <c r="F2611" t="s">
        <v>4722</v>
      </c>
      <c r="G2611">
        <v>2410090299</v>
      </c>
      <c r="H2611" t="s">
        <v>110</v>
      </c>
      <c r="I2611" t="s">
        <v>89</v>
      </c>
      <c r="J2611">
        <v>1.6188</v>
      </c>
    </row>
    <row r="2612" spans="1:10" hidden="1" x14ac:dyDescent="0.25">
      <c r="A2612">
        <v>2310160244</v>
      </c>
      <c r="B2612">
        <v>20</v>
      </c>
      <c r="C2612" t="s">
        <v>2359</v>
      </c>
      <c r="D2612" t="s">
        <v>36</v>
      </c>
      <c r="E2612">
        <v>32900</v>
      </c>
      <c r="F2612" t="s">
        <v>4722</v>
      </c>
      <c r="G2612">
        <v>2410290215</v>
      </c>
      <c r="H2612" t="s">
        <v>3343</v>
      </c>
      <c r="I2612" t="s">
        <v>89</v>
      </c>
      <c r="J2612">
        <v>68.432000000000002</v>
      </c>
    </row>
    <row r="2613" spans="1:10" hidden="1" x14ac:dyDescent="0.25">
      <c r="A2613">
        <v>2310160245</v>
      </c>
      <c r="B2613">
        <v>10</v>
      </c>
      <c r="C2613" t="s">
        <v>2360</v>
      </c>
      <c r="D2613" t="s">
        <v>36</v>
      </c>
      <c r="E2613">
        <v>32900</v>
      </c>
      <c r="F2613" t="s">
        <v>4722</v>
      </c>
      <c r="G2613">
        <v>2410090163</v>
      </c>
      <c r="H2613" t="s">
        <v>107</v>
      </c>
      <c r="I2613" t="s">
        <v>89</v>
      </c>
      <c r="J2613">
        <v>1.6188</v>
      </c>
    </row>
    <row r="2614" spans="1:10" hidden="1" x14ac:dyDescent="0.25">
      <c r="A2614">
        <v>2310160245</v>
      </c>
      <c r="B2614">
        <v>20</v>
      </c>
      <c r="C2614" t="s">
        <v>2360</v>
      </c>
      <c r="D2614" t="s">
        <v>36</v>
      </c>
      <c r="E2614">
        <v>32900</v>
      </c>
      <c r="F2614" t="s">
        <v>4722</v>
      </c>
      <c r="G2614">
        <v>2410290215</v>
      </c>
      <c r="H2614" t="s">
        <v>3343</v>
      </c>
      <c r="I2614" t="s">
        <v>89</v>
      </c>
      <c r="J2614">
        <v>68.432000000000002</v>
      </c>
    </row>
    <row r="2615" spans="1:10" hidden="1" x14ac:dyDescent="0.25">
      <c r="A2615">
        <v>2310160246</v>
      </c>
      <c r="B2615">
        <v>10</v>
      </c>
      <c r="C2615" t="s">
        <v>2361</v>
      </c>
      <c r="D2615" t="s">
        <v>36</v>
      </c>
      <c r="E2615">
        <v>32900</v>
      </c>
      <c r="F2615" t="s">
        <v>4722</v>
      </c>
      <c r="G2615">
        <v>2410090168</v>
      </c>
      <c r="H2615" t="s">
        <v>109</v>
      </c>
      <c r="I2615" t="s">
        <v>89</v>
      </c>
      <c r="J2615">
        <v>1.349</v>
      </c>
    </row>
    <row r="2616" spans="1:10" hidden="1" x14ac:dyDescent="0.25">
      <c r="A2616">
        <v>2310160246</v>
      </c>
      <c r="B2616">
        <v>20</v>
      </c>
      <c r="C2616" t="s">
        <v>2361</v>
      </c>
      <c r="D2616" t="s">
        <v>36</v>
      </c>
      <c r="E2616">
        <v>32900</v>
      </c>
      <c r="F2616" t="s">
        <v>4722</v>
      </c>
      <c r="G2616">
        <v>2410290215</v>
      </c>
      <c r="H2616" t="s">
        <v>3343</v>
      </c>
      <c r="I2616" t="s">
        <v>89</v>
      </c>
      <c r="J2616">
        <v>68.432000000000002</v>
      </c>
    </row>
    <row r="2617" spans="1:10" hidden="1" x14ac:dyDescent="0.25">
      <c r="A2617">
        <v>2310160247</v>
      </c>
      <c r="B2617">
        <v>10</v>
      </c>
      <c r="C2617" t="s">
        <v>2362</v>
      </c>
      <c r="D2617" t="s">
        <v>36</v>
      </c>
      <c r="E2617">
        <v>32900</v>
      </c>
      <c r="F2617" t="s">
        <v>4722</v>
      </c>
      <c r="G2617">
        <v>2410090298</v>
      </c>
      <c r="H2617" t="s">
        <v>106</v>
      </c>
      <c r="I2617" t="s">
        <v>89</v>
      </c>
      <c r="J2617">
        <v>1.349</v>
      </c>
    </row>
    <row r="2618" spans="1:10" hidden="1" x14ac:dyDescent="0.25">
      <c r="A2618">
        <v>2310160247</v>
      </c>
      <c r="B2618">
        <v>20</v>
      </c>
      <c r="C2618" t="s">
        <v>2362</v>
      </c>
      <c r="D2618" t="s">
        <v>36</v>
      </c>
      <c r="E2618">
        <v>32900</v>
      </c>
      <c r="F2618" t="s">
        <v>4722</v>
      </c>
      <c r="G2618">
        <v>2410290215</v>
      </c>
      <c r="H2618" t="s">
        <v>3343</v>
      </c>
      <c r="I2618" t="s">
        <v>89</v>
      </c>
      <c r="J2618">
        <v>68.432000000000002</v>
      </c>
    </row>
    <row r="2619" spans="1:10" hidden="1" x14ac:dyDescent="0.25">
      <c r="A2619">
        <v>2310160248</v>
      </c>
      <c r="B2619">
        <v>10</v>
      </c>
      <c r="C2619" t="s">
        <v>2363</v>
      </c>
      <c r="D2619" t="s">
        <v>36</v>
      </c>
      <c r="E2619">
        <v>36000</v>
      </c>
      <c r="F2619" t="s">
        <v>4722</v>
      </c>
      <c r="G2619">
        <v>2410090295</v>
      </c>
      <c r="H2619" t="s">
        <v>88</v>
      </c>
      <c r="I2619" t="s">
        <v>89</v>
      </c>
      <c r="J2619">
        <v>0.92</v>
      </c>
    </row>
    <row r="2620" spans="1:10" hidden="1" x14ac:dyDescent="0.25">
      <c r="A2620">
        <v>2310160248</v>
      </c>
      <c r="B2620">
        <v>20</v>
      </c>
      <c r="C2620" t="s">
        <v>2363</v>
      </c>
      <c r="D2620" t="s">
        <v>36</v>
      </c>
      <c r="E2620">
        <v>36000</v>
      </c>
      <c r="F2620" t="s">
        <v>4722</v>
      </c>
      <c r="G2620">
        <v>2410290626</v>
      </c>
      <c r="H2620" t="s">
        <v>7126</v>
      </c>
      <c r="I2620" t="s">
        <v>89</v>
      </c>
      <c r="J2620">
        <v>46</v>
      </c>
    </row>
    <row r="2621" spans="1:10" hidden="1" x14ac:dyDescent="0.25">
      <c r="A2621">
        <v>2310160249</v>
      </c>
      <c r="B2621">
        <v>10</v>
      </c>
      <c r="C2621" t="s">
        <v>2364</v>
      </c>
      <c r="D2621" t="s">
        <v>36</v>
      </c>
      <c r="E2621">
        <v>36000</v>
      </c>
      <c r="F2621" t="s">
        <v>4722</v>
      </c>
      <c r="G2621">
        <v>2410090310</v>
      </c>
      <c r="H2621" t="s">
        <v>99</v>
      </c>
      <c r="I2621" t="s">
        <v>89</v>
      </c>
      <c r="J2621">
        <v>0.55200000000000005</v>
      </c>
    </row>
    <row r="2622" spans="1:10" hidden="1" x14ac:dyDescent="0.25">
      <c r="A2622">
        <v>2310160249</v>
      </c>
      <c r="B2622">
        <v>20</v>
      </c>
      <c r="C2622" t="s">
        <v>2364</v>
      </c>
      <c r="D2622" t="s">
        <v>36</v>
      </c>
      <c r="E2622">
        <v>36000</v>
      </c>
      <c r="F2622" t="s">
        <v>4722</v>
      </c>
      <c r="G2622">
        <v>2410290626</v>
      </c>
      <c r="H2622" t="s">
        <v>7126</v>
      </c>
      <c r="I2622" t="s">
        <v>89</v>
      </c>
      <c r="J2622">
        <v>46</v>
      </c>
    </row>
    <row r="2623" spans="1:10" hidden="1" x14ac:dyDescent="0.25">
      <c r="A2623">
        <v>2310160250</v>
      </c>
      <c r="B2623">
        <v>10</v>
      </c>
      <c r="C2623" t="s">
        <v>2365</v>
      </c>
      <c r="D2623" t="s">
        <v>36</v>
      </c>
      <c r="E2623">
        <v>36000</v>
      </c>
      <c r="F2623" t="s">
        <v>4722</v>
      </c>
      <c r="G2623">
        <v>2410090294</v>
      </c>
      <c r="H2623" t="s">
        <v>101</v>
      </c>
      <c r="I2623" t="s">
        <v>89</v>
      </c>
      <c r="J2623">
        <v>0.92</v>
      </c>
    </row>
    <row r="2624" spans="1:10" hidden="1" x14ac:dyDescent="0.25">
      <c r="A2624">
        <v>2310160250</v>
      </c>
      <c r="B2624">
        <v>20</v>
      </c>
      <c r="C2624" t="s">
        <v>2365</v>
      </c>
      <c r="D2624" t="s">
        <v>36</v>
      </c>
      <c r="E2624">
        <v>36000</v>
      </c>
      <c r="F2624" t="s">
        <v>4722</v>
      </c>
      <c r="G2624">
        <v>2410290626</v>
      </c>
      <c r="H2624" t="s">
        <v>7126</v>
      </c>
      <c r="I2624" t="s">
        <v>89</v>
      </c>
      <c r="J2624">
        <v>46</v>
      </c>
    </row>
    <row r="2625" spans="1:10" hidden="1" x14ac:dyDescent="0.25">
      <c r="A2625">
        <v>2310160251</v>
      </c>
      <c r="B2625">
        <v>10</v>
      </c>
      <c r="C2625" t="s">
        <v>2366</v>
      </c>
      <c r="D2625" t="s">
        <v>36</v>
      </c>
      <c r="E2625">
        <v>36000</v>
      </c>
      <c r="F2625" t="s">
        <v>4722</v>
      </c>
      <c r="G2625">
        <v>2410090296</v>
      </c>
      <c r="H2625" t="s">
        <v>102</v>
      </c>
      <c r="I2625" t="s">
        <v>89</v>
      </c>
      <c r="J2625">
        <v>0.92</v>
      </c>
    </row>
    <row r="2626" spans="1:10" hidden="1" x14ac:dyDescent="0.25">
      <c r="A2626">
        <v>2310160251</v>
      </c>
      <c r="B2626">
        <v>20</v>
      </c>
      <c r="C2626" t="s">
        <v>2366</v>
      </c>
      <c r="D2626" t="s">
        <v>36</v>
      </c>
      <c r="E2626">
        <v>36000</v>
      </c>
      <c r="F2626" t="s">
        <v>4722</v>
      </c>
      <c r="G2626">
        <v>2410290626</v>
      </c>
      <c r="H2626" t="s">
        <v>7126</v>
      </c>
      <c r="I2626" t="s">
        <v>89</v>
      </c>
      <c r="J2626">
        <v>46</v>
      </c>
    </row>
    <row r="2627" spans="1:10" hidden="1" x14ac:dyDescent="0.25">
      <c r="A2627">
        <v>2310160252</v>
      </c>
      <c r="B2627">
        <v>10</v>
      </c>
      <c r="C2627" t="s">
        <v>2367</v>
      </c>
      <c r="D2627" t="s">
        <v>36</v>
      </c>
      <c r="E2627">
        <v>36000</v>
      </c>
      <c r="F2627" t="s">
        <v>4722</v>
      </c>
      <c r="G2627">
        <v>2410090297</v>
      </c>
      <c r="H2627" t="s">
        <v>104</v>
      </c>
      <c r="I2627" t="s">
        <v>89</v>
      </c>
      <c r="J2627">
        <v>0.92</v>
      </c>
    </row>
    <row r="2628" spans="1:10" hidden="1" x14ac:dyDescent="0.25">
      <c r="A2628">
        <v>2310160252</v>
      </c>
      <c r="B2628">
        <v>20</v>
      </c>
      <c r="C2628" t="s">
        <v>2367</v>
      </c>
      <c r="D2628" t="s">
        <v>36</v>
      </c>
      <c r="E2628">
        <v>36000</v>
      </c>
      <c r="F2628" t="s">
        <v>4722</v>
      </c>
      <c r="G2628">
        <v>2410290626</v>
      </c>
      <c r="H2628" t="s">
        <v>7126</v>
      </c>
      <c r="I2628" t="s">
        <v>89</v>
      </c>
      <c r="J2628">
        <v>46</v>
      </c>
    </row>
    <row r="2629" spans="1:10" hidden="1" x14ac:dyDescent="0.25">
      <c r="A2629">
        <v>2310160253</v>
      </c>
      <c r="B2629">
        <v>10</v>
      </c>
      <c r="C2629" t="s">
        <v>2368</v>
      </c>
      <c r="D2629" t="s">
        <v>36</v>
      </c>
      <c r="E2629">
        <v>36000</v>
      </c>
      <c r="F2629" t="s">
        <v>4722</v>
      </c>
      <c r="G2629">
        <v>2410090172</v>
      </c>
      <c r="H2629" t="s">
        <v>105</v>
      </c>
      <c r="I2629" t="s">
        <v>89</v>
      </c>
      <c r="J2629">
        <v>0.92</v>
      </c>
    </row>
    <row r="2630" spans="1:10" hidden="1" x14ac:dyDescent="0.25">
      <c r="A2630">
        <v>2310160253</v>
      </c>
      <c r="B2630">
        <v>20</v>
      </c>
      <c r="C2630" t="s">
        <v>2368</v>
      </c>
      <c r="D2630" t="s">
        <v>36</v>
      </c>
      <c r="E2630">
        <v>36000</v>
      </c>
      <c r="F2630" t="s">
        <v>4722</v>
      </c>
      <c r="G2630">
        <v>2410290626</v>
      </c>
      <c r="H2630" t="s">
        <v>7126</v>
      </c>
      <c r="I2630" t="s">
        <v>89</v>
      </c>
      <c r="J2630">
        <v>46</v>
      </c>
    </row>
    <row r="2631" spans="1:10" hidden="1" x14ac:dyDescent="0.25">
      <c r="A2631">
        <v>2310160254</v>
      </c>
      <c r="B2631">
        <v>10</v>
      </c>
      <c r="C2631" t="s">
        <v>2369</v>
      </c>
      <c r="D2631" t="s">
        <v>36</v>
      </c>
      <c r="E2631">
        <v>1000</v>
      </c>
      <c r="F2631" t="s">
        <v>4722</v>
      </c>
      <c r="G2631">
        <v>2410090299</v>
      </c>
      <c r="H2631" t="s">
        <v>110</v>
      </c>
      <c r="I2631" t="s">
        <v>89</v>
      </c>
      <c r="J2631">
        <v>2.4E-2</v>
      </c>
    </row>
    <row r="2632" spans="1:10" hidden="1" x14ac:dyDescent="0.25">
      <c r="A2632">
        <v>2310160254</v>
      </c>
      <c r="B2632">
        <v>20</v>
      </c>
      <c r="C2632" t="s">
        <v>2369</v>
      </c>
      <c r="D2632" t="s">
        <v>36</v>
      </c>
      <c r="E2632">
        <v>36000</v>
      </c>
      <c r="F2632" t="s">
        <v>4722</v>
      </c>
      <c r="G2632">
        <v>2410290626</v>
      </c>
      <c r="H2632" t="s">
        <v>7126</v>
      </c>
      <c r="I2632" t="s">
        <v>89</v>
      </c>
      <c r="J2632">
        <v>46</v>
      </c>
    </row>
    <row r="2633" spans="1:10" hidden="1" x14ac:dyDescent="0.25">
      <c r="A2633">
        <v>2310160255</v>
      </c>
      <c r="B2633">
        <v>10</v>
      </c>
      <c r="C2633" t="s">
        <v>2370</v>
      </c>
      <c r="D2633" t="s">
        <v>36</v>
      </c>
      <c r="E2633">
        <v>36000</v>
      </c>
      <c r="F2633" t="s">
        <v>4722</v>
      </c>
      <c r="G2633">
        <v>2410090163</v>
      </c>
      <c r="H2633" t="s">
        <v>107</v>
      </c>
      <c r="I2633" t="s">
        <v>89</v>
      </c>
      <c r="J2633">
        <v>1.1040000000000001</v>
      </c>
    </row>
    <row r="2634" spans="1:10" hidden="1" x14ac:dyDescent="0.25">
      <c r="A2634">
        <v>2310160255</v>
      </c>
      <c r="B2634">
        <v>20</v>
      </c>
      <c r="C2634" t="s">
        <v>2370</v>
      </c>
      <c r="D2634" t="s">
        <v>36</v>
      </c>
      <c r="E2634">
        <v>36000</v>
      </c>
      <c r="F2634" t="s">
        <v>4722</v>
      </c>
      <c r="G2634">
        <v>2410290626</v>
      </c>
      <c r="H2634" t="s">
        <v>7126</v>
      </c>
      <c r="I2634" t="s">
        <v>89</v>
      </c>
      <c r="J2634">
        <v>46</v>
      </c>
    </row>
    <row r="2635" spans="1:10" hidden="1" x14ac:dyDescent="0.25">
      <c r="A2635">
        <v>2310160256</v>
      </c>
      <c r="B2635">
        <v>10</v>
      </c>
      <c r="C2635" t="s">
        <v>2371</v>
      </c>
      <c r="D2635" t="s">
        <v>36</v>
      </c>
      <c r="E2635">
        <v>36000</v>
      </c>
      <c r="F2635" t="s">
        <v>4722</v>
      </c>
      <c r="G2635">
        <v>2410090168</v>
      </c>
      <c r="H2635" t="s">
        <v>109</v>
      </c>
      <c r="I2635" t="s">
        <v>89</v>
      </c>
      <c r="J2635">
        <v>0.92</v>
      </c>
    </row>
    <row r="2636" spans="1:10" hidden="1" x14ac:dyDescent="0.25">
      <c r="A2636">
        <v>2310160256</v>
      </c>
      <c r="B2636">
        <v>20</v>
      </c>
      <c r="C2636" t="s">
        <v>2371</v>
      </c>
      <c r="D2636" t="s">
        <v>36</v>
      </c>
      <c r="E2636">
        <v>36000</v>
      </c>
      <c r="F2636" t="s">
        <v>4722</v>
      </c>
      <c r="G2636">
        <v>2410290626</v>
      </c>
      <c r="H2636" t="s">
        <v>7126</v>
      </c>
      <c r="I2636" t="s">
        <v>89</v>
      </c>
      <c r="J2636">
        <v>46</v>
      </c>
    </row>
    <row r="2637" spans="1:10" hidden="1" x14ac:dyDescent="0.25">
      <c r="A2637">
        <v>2310160257</v>
      </c>
      <c r="B2637">
        <v>10</v>
      </c>
      <c r="C2637" t="s">
        <v>2372</v>
      </c>
      <c r="D2637" t="s">
        <v>36</v>
      </c>
      <c r="E2637">
        <v>36000</v>
      </c>
      <c r="F2637" t="s">
        <v>4722</v>
      </c>
      <c r="G2637">
        <v>2410090298</v>
      </c>
      <c r="H2637" t="s">
        <v>106</v>
      </c>
      <c r="I2637" t="s">
        <v>89</v>
      </c>
      <c r="J2637">
        <v>0.92</v>
      </c>
    </row>
    <row r="2638" spans="1:10" hidden="1" x14ac:dyDescent="0.25">
      <c r="A2638">
        <v>2310160257</v>
      </c>
      <c r="B2638">
        <v>20</v>
      </c>
      <c r="C2638" t="s">
        <v>2372</v>
      </c>
      <c r="D2638" t="s">
        <v>36</v>
      </c>
      <c r="E2638">
        <v>36000</v>
      </c>
      <c r="F2638" t="s">
        <v>4722</v>
      </c>
      <c r="G2638">
        <v>2410290626</v>
      </c>
      <c r="H2638" t="s">
        <v>7126</v>
      </c>
      <c r="I2638" t="s">
        <v>89</v>
      </c>
      <c r="J2638">
        <v>46</v>
      </c>
    </row>
    <row r="2639" spans="1:10" hidden="1" x14ac:dyDescent="0.25">
      <c r="A2639">
        <v>2310160264</v>
      </c>
      <c r="B2639">
        <v>10</v>
      </c>
      <c r="C2639" t="s">
        <v>2373</v>
      </c>
      <c r="D2639" t="s">
        <v>36</v>
      </c>
      <c r="E2639">
        <v>22300</v>
      </c>
      <c r="F2639" t="s">
        <v>4722</v>
      </c>
      <c r="G2639">
        <v>2430520005</v>
      </c>
      <c r="H2639" t="s">
        <v>3574</v>
      </c>
      <c r="I2639" t="s">
        <v>89</v>
      </c>
      <c r="J2639">
        <v>1E-3</v>
      </c>
    </row>
    <row r="2640" spans="1:10" hidden="1" x14ac:dyDescent="0.25">
      <c r="A2640">
        <v>2310160264</v>
      </c>
      <c r="B2640">
        <v>20</v>
      </c>
      <c r="C2640" t="s">
        <v>2373</v>
      </c>
      <c r="D2640" t="s">
        <v>36</v>
      </c>
      <c r="E2640">
        <v>22300</v>
      </c>
      <c r="F2640" t="s">
        <v>4722</v>
      </c>
      <c r="G2640">
        <v>2430860001</v>
      </c>
      <c r="H2640" t="s">
        <v>3648</v>
      </c>
      <c r="I2640" t="s">
        <v>89</v>
      </c>
      <c r="J2640">
        <v>1E-3</v>
      </c>
    </row>
    <row r="2641" spans="1:10" hidden="1" x14ac:dyDescent="0.25">
      <c r="A2641">
        <v>2310160264</v>
      </c>
      <c r="B2641">
        <v>30</v>
      </c>
      <c r="C2641" t="s">
        <v>2373</v>
      </c>
      <c r="D2641" t="s">
        <v>36</v>
      </c>
      <c r="E2641">
        <v>22300</v>
      </c>
      <c r="F2641" t="s">
        <v>4722</v>
      </c>
      <c r="G2641">
        <v>2430700001</v>
      </c>
      <c r="H2641" t="s">
        <v>3609</v>
      </c>
      <c r="I2641" t="s">
        <v>89</v>
      </c>
      <c r="J2641">
        <v>1E-3</v>
      </c>
    </row>
    <row r="2642" spans="1:10" hidden="1" x14ac:dyDescent="0.25">
      <c r="A2642">
        <v>2310160264</v>
      </c>
      <c r="B2642">
        <v>40</v>
      </c>
      <c r="C2642" t="s">
        <v>2373</v>
      </c>
      <c r="D2642" t="s">
        <v>36</v>
      </c>
      <c r="E2642">
        <v>22300</v>
      </c>
      <c r="F2642" t="s">
        <v>4722</v>
      </c>
      <c r="G2642">
        <v>2410290142</v>
      </c>
      <c r="H2642" t="s">
        <v>3337</v>
      </c>
      <c r="I2642" t="s">
        <v>89</v>
      </c>
      <c r="J2642">
        <v>25</v>
      </c>
    </row>
    <row r="2643" spans="1:10" hidden="1" x14ac:dyDescent="0.25">
      <c r="A2643">
        <v>2310160265</v>
      </c>
      <c r="B2643">
        <v>10</v>
      </c>
      <c r="C2643" t="s">
        <v>2374</v>
      </c>
      <c r="D2643" t="s">
        <v>36</v>
      </c>
      <c r="E2643">
        <v>22300</v>
      </c>
      <c r="F2643" t="s">
        <v>4722</v>
      </c>
      <c r="G2643">
        <v>2410090310</v>
      </c>
      <c r="H2643" t="s">
        <v>99</v>
      </c>
      <c r="I2643" t="s">
        <v>89</v>
      </c>
      <c r="J2643">
        <v>1E-3</v>
      </c>
    </row>
    <row r="2644" spans="1:10" hidden="1" x14ac:dyDescent="0.25">
      <c r="A2644">
        <v>2310160265</v>
      </c>
      <c r="B2644">
        <v>20</v>
      </c>
      <c r="C2644" t="s">
        <v>2374</v>
      </c>
      <c r="D2644" t="s">
        <v>36</v>
      </c>
      <c r="E2644">
        <v>22300</v>
      </c>
      <c r="F2644" t="s">
        <v>4722</v>
      </c>
      <c r="G2644">
        <v>2410290142</v>
      </c>
      <c r="H2644" t="s">
        <v>3337</v>
      </c>
      <c r="I2644" t="s">
        <v>89</v>
      </c>
      <c r="J2644">
        <v>25</v>
      </c>
    </row>
    <row r="2645" spans="1:10" hidden="1" x14ac:dyDescent="0.25">
      <c r="A2645">
        <v>2310160266</v>
      </c>
      <c r="B2645">
        <v>10</v>
      </c>
      <c r="C2645" t="s">
        <v>2375</v>
      </c>
      <c r="D2645" t="s">
        <v>36</v>
      </c>
      <c r="E2645">
        <v>22300</v>
      </c>
      <c r="F2645" t="s">
        <v>4722</v>
      </c>
      <c r="G2645">
        <v>2410090294</v>
      </c>
      <c r="H2645" t="s">
        <v>101</v>
      </c>
      <c r="I2645" t="s">
        <v>89</v>
      </c>
      <c r="J2645">
        <v>1E-3</v>
      </c>
    </row>
    <row r="2646" spans="1:10" hidden="1" x14ac:dyDescent="0.25">
      <c r="A2646">
        <v>2310160266</v>
      </c>
      <c r="B2646">
        <v>20</v>
      </c>
      <c r="C2646" t="s">
        <v>2375</v>
      </c>
      <c r="D2646" t="s">
        <v>36</v>
      </c>
      <c r="E2646">
        <v>22300</v>
      </c>
      <c r="F2646" t="s">
        <v>4722</v>
      </c>
      <c r="G2646">
        <v>2410290142</v>
      </c>
      <c r="H2646" t="s">
        <v>3337</v>
      </c>
      <c r="I2646" t="s">
        <v>89</v>
      </c>
      <c r="J2646">
        <v>25</v>
      </c>
    </row>
    <row r="2647" spans="1:10" hidden="1" x14ac:dyDescent="0.25">
      <c r="A2647">
        <v>2310160267</v>
      </c>
      <c r="B2647">
        <v>10</v>
      </c>
      <c r="C2647" t="s">
        <v>2376</v>
      </c>
      <c r="D2647" t="s">
        <v>36</v>
      </c>
      <c r="E2647">
        <v>22300</v>
      </c>
      <c r="F2647" t="s">
        <v>4722</v>
      </c>
      <c r="G2647">
        <v>2430860001</v>
      </c>
      <c r="H2647" t="s">
        <v>3648</v>
      </c>
      <c r="I2647" t="s">
        <v>89</v>
      </c>
      <c r="J2647">
        <v>1E-3</v>
      </c>
    </row>
    <row r="2648" spans="1:10" hidden="1" x14ac:dyDescent="0.25">
      <c r="A2648">
        <v>2310160267</v>
      </c>
      <c r="B2648">
        <v>20</v>
      </c>
      <c r="C2648" t="s">
        <v>2376</v>
      </c>
      <c r="D2648" t="s">
        <v>36</v>
      </c>
      <c r="E2648">
        <v>22300</v>
      </c>
      <c r="F2648" t="s">
        <v>4722</v>
      </c>
      <c r="G2648">
        <v>2410090173</v>
      </c>
      <c r="H2648" t="s">
        <v>3179</v>
      </c>
      <c r="I2648" t="s">
        <v>89</v>
      </c>
      <c r="J2648">
        <v>1E-3</v>
      </c>
    </row>
    <row r="2649" spans="1:10" hidden="1" x14ac:dyDescent="0.25">
      <c r="A2649">
        <v>2310160267</v>
      </c>
      <c r="B2649">
        <v>30</v>
      </c>
      <c r="C2649" t="s">
        <v>2376</v>
      </c>
      <c r="D2649" t="s">
        <v>36</v>
      </c>
      <c r="E2649">
        <v>22300</v>
      </c>
      <c r="F2649" t="s">
        <v>4722</v>
      </c>
      <c r="G2649">
        <v>2430740002</v>
      </c>
      <c r="H2649" t="s">
        <v>3620</v>
      </c>
      <c r="I2649" t="s">
        <v>89</v>
      </c>
      <c r="J2649">
        <v>1E-3</v>
      </c>
    </row>
    <row r="2650" spans="1:10" hidden="1" x14ac:dyDescent="0.25">
      <c r="A2650">
        <v>2310160267</v>
      </c>
      <c r="B2650">
        <v>40</v>
      </c>
      <c r="C2650" t="s">
        <v>2376</v>
      </c>
      <c r="D2650" t="s">
        <v>36</v>
      </c>
      <c r="E2650">
        <v>22300</v>
      </c>
      <c r="F2650" t="s">
        <v>4722</v>
      </c>
      <c r="G2650">
        <v>2410290142</v>
      </c>
      <c r="H2650" t="s">
        <v>3337</v>
      </c>
      <c r="I2650" t="s">
        <v>89</v>
      </c>
      <c r="J2650">
        <v>25</v>
      </c>
    </row>
    <row r="2651" spans="1:10" hidden="1" x14ac:dyDescent="0.25">
      <c r="A2651">
        <v>2310160269</v>
      </c>
      <c r="B2651">
        <v>10</v>
      </c>
      <c r="C2651" t="s">
        <v>2377</v>
      </c>
      <c r="D2651" t="s">
        <v>36</v>
      </c>
      <c r="E2651">
        <v>4000</v>
      </c>
      <c r="F2651" t="s">
        <v>4722</v>
      </c>
      <c r="G2651">
        <v>2410090294</v>
      </c>
      <c r="H2651" t="s">
        <v>101</v>
      </c>
      <c r="I2651" t="s">
        <v>89</v>
      </c>
      <c r="J2651">
        <v>9.6000000000000002E-2</v>
      </c>
    </row>
    <row r="2652" spans="1:10" hidden="1" x14ac:dyDescent="0.25">
      <c r="A2652">
        <v>2310160269</v>
      </c>
      <c r="B2652">
        <v>20</v>
      </c>
      <c r="C2652" t="s">
        <v>2377</v>
      </c>
      <c r="D2652" t="s">
        <v>36</v>
      </c>
      <c r="E2652">
        <v>4000</v>
      </c>
      <c r="F2652" t="s">
        <v>4722</v>
      </c>
      <c r="G2652">
        <v>2410290626</v>
      </c>
      <c r="H2652" t="s">
        <v>7126</v>
      </c>
      <c r="I2652" t="s">
        <v>89</v>
      </c>
      <c r="J2652">
        <v>4</v>
      </c>
    </row>
    <row r="2653" spans="1:10" hidden="1" x14ac:dyDescent="0.25">
      <c r="A2653">
        <v>2310160282</v>
      </c>
      <c r="B2653">
        <v>10</v>
      </c>
      <c r="C2653" t="s">
        <v>2379</v>
      </c>
      <c r="D2653" t="s">
        <v>36</v>
      </c>
      <c r="E2653">
        <v>12000</v>
      </c>
      <c r="F2653" t="s">
        <v>6652</v>
      </c>
      <c r="G2653">
        <v>2310160457</v>
      </c>
      <c r="H2653" t="s">
        <v>6780</v>
      </c>
      <c r="I2653" t="s">
        <v>36</v>
      </c>
      <c r="J2653">
        <v>12000</v>
      </c>
    </row>
    <row r="2654" spans="1:10" hidden="1" x14ac:dyDescent="0.25">
      <c r="A2654">
        <v>2310160282</v>
      </c>
      <c r="B2654">
        <v>20</v>
      </c>
      <c r="C2654" t="s">
        <v>2379</v>
      </c>
      <c r="D2654" t="s">
        <v>36</v>
      </c>
      <c r="E2654">
        <v>12000</v>
      </c>
      <c r="F2654" t="s">
        <v>6652</v>
      </c>
      <c r="G2654">
        <v>2310160269</v>
      </c>
      <c r="H2654" t="s">
        <v>2377</v>
      </c>
      <c r="I2654" t="s">
        <v>36</v>
      </c>
      <c r="J2654">
        <v>12000</v>
      </c>
    </row>
    <row r="2655" spans="1:10" hidden="1" x14ac:dyDescent="0.25">
      <c r="A2655">
        <v>2310160353</v>
      </c>
      <c r="B2655">
        <v>10</v>
      </c>
      <c r="C2655" t="s">
        <v>2380</v>
      </c>
      <c r="D2655" t="s">
        <v>36</v>
      </c>
      <c r="E2655">
        <v>36000</v>
      </c>
      <c r="F2655" t="s">
        <v>4722</v>
      </c>
      <c r="G2655">
        <v>2410090166</v>
      </c>
      <c r="H2655" t="s">
        <v>112</v>
      </c>
      <c r="I2655" t="s">
        <v>89</v>
      </c>
      <c r="J2655">
        <v>0.64399999999999991</v>
      </c>
    </row>
    <row r="2656" spans="1:10" hidden="1" x14ac:dyDescent="0.25">
      <c r="A2656">
        <v>2310160353</v>
      </c>
      <c r="B2656">
        <v>20</v>
      </c>
      <c r="C2656" t="s">
        <v>2380</v>
      </c>
      <c r="D2656" t="s">
        <v>36</v>
      </c>
      <c r="E2656">
        <v>36000</v>
      </c>
      <c r="F2656" t="s">
        <v>4722</v>
      </c>
      <c r="G2656">
        <v>2410290626</v>
      </c>
      <c r="H2656" t="s">
        <v>7126</v>
      </c>
      <c r="I2656" t="s">
        <v>89</v>
      </c>
      <c r="J2656">
        <v>46</v>
      </c>
    </row>
    <row r="2657" spans="1:10" hidden="1" x14ac:dyDescent="0.25">
      <c r="A2657">
        <v>2310160354</v>
      </c>
      <c r="B2657">
        <v>10</v>
      </c>
      <c r="C2657" t="s">
        <v>2381</v>
      </c>
      <c r="D2657" t="s">
        <v>36</v>
      </c>
      <c r="E2657">
        <v>36000</v>
      </c>
      <c r="F2657" t="s">
        <v>4722</v>
      </c>
      <c r="G2657">
        <v>2410090300</v>
      </c>
      <c r="H2657" t="s">
        <v>111</v>
      </c>
      <c r="I2657" t="s">
        <v>89</v>
      </c>
      <c r="J2657">
        <v>0.92</v>
      </c>
    </row>
    <row r="2658" spans="1:10" hidden="1" x14ac:dyDescent="0.25">
      <c r="A2658">
        <v>2310160354</v>
      </c>
      <c r="B2658">
        <v>20</v>
      </c>
      <c r="C2658" t="s">
        <v>2381</v>
      </c>
      <c r="D2658" t="s">
        <v>36</v>
      </c>
      <c r="E2658">
        <v>36000</v>
      </c>
      <c r="F2658" t="s">
        <v>4722</v>
      </c>
      <c r="G2658">
        <v>2410290626</v>
      </c>
      <c r="H2658" t="s">
        <v>7126</v>
      </c>
      <c r="I2658" t="s">
        <v>89</v>
      </c>
      <c r="J2658">
        <v>46</v>
      </c>
    </row>
    <row r="2659" spans="1:10" hidden="1" x14ac:dyDescent="0.25">
      <c r="A2659">
        <v>2310160355</v>
      </c>
      <c r="B2659">
        <v>10</v>
      </c>
      <c r="C2659" t="s">
        <v>2382</v>
      </c>
      <c r="D2659" t="s">
        <v>36</v>
      </c>
      <c r="E2659">
        <v>32900</v>
      </c>
      <c r="F2659" t="s">
        <v>4722</v>
      </c>
      <c r="G2659">
        <v>2410290215</v>
      </c>
      <c r="H2659" t="s">
        <v>3343</v>
      </c>
      <c r="I2659" t="s">
        <v>89</v>
      </c>
      <c r="J2659">
        <v>68.432000000000002</v>
      </c>
    </row>
    <row r="2660" spans="1:10" hidden="1" x14ac:dyDescent="0.25">
      <c r="A2660">
        <v>2310160355</v>
      </c>
      <c r="B2660">
        <v>20</v>
      </c>
      <c r="C2660" t="s">
        <v>2382</v>
      </c>
      <c r="D2660" t="s">
        <v>36</v>
      </c>
      <c r="E2660">
        <v>32900</v>
      </c>
      <c r="F2660" t="s">
        <v>4722</v>
      </c>
      <c r="G2660">
        <v>2410090166</v>
      </c>
      <c r="H2660" t="s">
        <v>112</v>
      </c>
      <c r="I2660" t="s">
        <v>89</v>
      </c>
      <c r="J2660">
        <v>1.349</v>
      </c>
    </row>
    <row r="2661" spans="1:10" hidden="1" x14ac:dyDescent="0.25">
      <c r="A2661">
        <v>2310160356</v>
      </c>
      <c r="B2661">
        <v>10</v>
      </c>
      <c r="C2661" t="s">
        <v>2383</v>
      </c>
      <c r="D2661" t="s">
        <v>36</v>
      </c>
      <c r="E2661">
        <v>32900</v>
      </c>
      <c r="F2661" t="s">
        <v>4722</v>
      </c>
      <c r="G2661">
        <v>2410290215</v>
      </c>
      <c r="H2661" t="s">
        <v>3343</v>
      </c>
      <c r="I2661" t="s">
        <v>89</v>
      </c>
      <c r="J2661">
        <v>68.432000000000002</v>
      </c>
    </row>
    <row r="2662" spans="1:10" hidden="1" x14ac:dyDescent="0.25">
      <c r="A2662">
        <v>2310160356</v>
      </c>
      <c r="B2662">
        <v>20</v>
      </c>
      <c r="C2662" t="s">
        <v>2383</v>
      </c>
      <c r="D2662" t="s">
        <v>36</v>
      </c>
      <c r="E2662">
        <v>32900</v>
      </c>
      <c r="F2662" t="s">
        <v>4722</v>
      </c>
      <c r="G2662">
        <v>2410090300</v>
      </c>
      <c r="H2662" t="s">
        <v>111</v>
      </c>
      <c r="I2662" t="s">
        <v>89</v>
      </c>
      <c r="J2662">
        <v>1.6188</v>
      </c>
    </row>
    <row r="2663" spans="1:10" hidden="1" x14ac:dyDescent="0.25">
      <c r="A2663">
        <v>2310160372</v>
      </c>
      <c r="B2663">
        <v>10</v>
      </c>
      <c r="C2663" t="s">
        <v>2387</v>
      </c>
      <c r="D2663" t="s">
        <v>36</v>
      </c>
      <c r="E2663">
        <v>20000</v>
      </c>
      <c r="F2663" t="s">
        <v>4722</v>
      </c>
      <c r="G2663">
        <v>2410090295</v>
      </c>
      <c r="H2663" t="s">
        <v>88</v>
      </c>
      <c r="I2663" t="s">
        <v>89</v>
      </c>
      <c r="J2663">
        <v>0.96</v>
      </c>
    </row>
    <row r="2664" spans="1:10" hidden="1" x14ac:dyDescent="0.25">
      <c r="A2664">
        <v>2310160372</v>
      </c>
      <c r="B2664">
        <v>20</v>
      </c>
      <c r="C2664" t="s">
        <v>2387</v>
      </c>
      <c r="D2664" t="s">
        <v>36</v>
      </c>
      <c r="E2664">
        <v>20000</v>
      </c>
      <c r="F2664" t="s">
        <v>4722</v>
      </c>
      <c r="G2664">
        <v>2410290626</v>
      </c>
      <c r="H2664" t="s">
        <v>7126</v>
      </c>
      <c r="I2664" t="s">
        <v>89</v>
      </c>
      <c r="J2664">
        <v>40</v>
      </c>
    </row>
    <row r="2665" spans="1:10" hidden="1" x14ac:dyDescent="0.25">
      <c r="A2665">
        <v>2310160373</v>
      </c>
      <c r="B2665">
        <v>10</v>
      </c>
      <c r="C2665" t="s">
        <v>2388</v>
      </c>
      <c r="D2665" t="s">
        <v>36</v>
      </c>
      <c r="E2665">
        <v>20000</v>
      </c>
      <c r="F2665" t="s">
        <v>4722</v>
      </c>
      <c r="G2665">
        <v>2410090310</v>
      </c>
      <c r="H2665" t="s">
        <v>99</v>
      </c>
      <c r="I2665" t="s">
        <v>89</v>
      </c>
      <c r="J2665">
        <v>0.96</v>
      </c>
    </row>
    <row r="2666" spans="1:10" hidden="1" x14ac:dyDescent="0.25">
      <c r="A2666">
        <v>2310160373</v>
      </c>
      <c r="B2666">
        <v>20</v>
      </c>
      <c r="C2666" t="s">
        <v>2388</v>
      </c>
      <c r="D2666" t="s">
        <v>36</v>
      </c>
      <c r="E2666">
        <v>20000</v>
      </c>
      <c r="F2666" t="s">
        <v>4722</v>
      </c>
      <c r="G2666">
        <v>2410290626</v>
      </c>
      <c r="H2666" t="s">
        <v>7126</v>
      </c>
      <c r="I2666" t="s">
        <v>89</v>
      </c>
      <c r="J2666">
        <v>40</v>
      </c>
    </row>
    <row r="2667" spans="1:10" hidden="1" x14ac:dyDescent="0.25">
      <c r="A2667">
        <v>2310160374</v>
      </c>
      <c r="B2667">
        <v>10</v>
      </c>
      <c r="C2667" t="s">
        <v>2389</v>
      </c>
      <c r="D2667" t="s">
        <v>36</v>
      </c>
      <c r="E2667">
        <v>20000</v>
      </c>
      <c r="F2667" t="s">
        <v>4722</v>
      </c>
      <c r="G2667">
        <v>2410090294</v>
      </c>
      <c r="H2667" t="s">
        <v>101</v>
      </c>
      <c r="I2667" t="s">
        <v>89</v>
      </c>
      <c r="J2667">
        <v>0.96</v>
      </c>
    </row>
    <row r="2668" spans="1:10" hidden="1" x14ac:dyDescent="0.25">
      <c r="A2668">
        <v>2310160374</v>
      </c>
      <c r="B2668">
        <v>20</v>
      </c>
      <c r="C2668" t="s">
        <v>2389</v>
      </c>
      <c r="D2668" t="s">
        <v>36</v>
      </c>
      <c r="E2668">
        <v>20000</v>
      </c>
      <c r="F2668" t="s">
        <v>4722</v>
      </c>
      <c r="G2668">
        <v>2410290626</v>
      </c>
      <c r="H2668" t="s">
        <v>7126</v>
      </c>
      <c r="I2668" t="s">
        <v>89</v>
      </c>
      <c r="J2668">
        <v>40</v>
      </c>
    </row>
    <row r="2669" spans="1:10" hidden="1" x14ac:dyDescent="0.25">
      <c r="A2669">
        <v>2310160375</v>
      </c>
      <c r="B2669">
        <v>10</v>
      </c>
      <c r="C2669" t="s">
        <v>2390</v>
      </c>
      <c r="D2669" t="s">
        <v>36</v>
      </c>
      <c r="E2669">
        <v>20000</v>
      </c>
      <c r="F2669" t="s">
        <v>4722</v>
      </c>
      <c r="G2669">
        <v>2410090296</v>
      </c>
      <c r="H2669" t="s">
        <v>102</v>
      </c>
      <c r="I2669" t="s">
        <v>89</v>
      </c>
      <c r="J2669">
        <v>0.96</v>
      </c>
    </row>
    <row r="2670" spans="1:10" hidden="1" x14ac:dyDescent="0.25">
      <c r="A2670">
        <v>2310160375</v>
      </c>
      <c r="B2670">
        <v>20</v>
      </c>
      <c r="C2670" t="s">
        <v>2390</v>
      </c>
      <c r="D2670" t="s">
        <v>36</v>
      </c>
      <c r="E2670">
        <v>20000</v>
      </c>
      <c r="F2670" t="s">
        <v>4722</v>
      </c>
      <c r="G2670">
        <v>2410290626</v>
      </c>
      <c r="H2670" t="s">
        <v>7126</v>
      </c>
      <c r="I2670" t="s">
        <v>89</v>
      </c>
      <c r="J2670">
        <v>40</v>
      </c>
    </row>
    <row r="2671" spans="1:10" hidden="1" x14ac:dyDescent="0.25">
      <c r="A2671">
        <v>2310160380</v>
      </c>
      <c r="B2671">
        <v>10</v>
      </c>
      <c r="C2671" t="s">
        <v>6761</v>
      </c>
      <c r="D2671" t="s">
        <v>36</v>
      </c>
      <c r="E2671">
        <v>100000</v>
      </c>
      <c r="F2671" t="s">
        <v>4722</v>
      </c>
      <c r="G2671">
        <v>2410290624</v>
      </c>
      <c r="H2671" t="s">
        <v>7125</v>
      </c>
      <c r="I2671" t="s">
        <v>89</v>
      </c>
      <c r="J2671">
        <v>13.000000000000002</v>
      </c>
    </row>
    <row r="2672" spans="1:10" hidden="1" x14ac:dyDescent="0.25">
      <c r="A2672">
        <v>2310160380</v>
      </c>
      <c r="B2672">
        <v>20</v>
      </c>
      <c r="C2672" t="s">
        <v>6761</v>
      </c>
      <c r="D2672" t="s">
        <v>36</v>
      </c>
      <c r="E2672">
        <v>100000</v>
      </c>
      <c r="F2672" t="s">
        <v>4722</v>
      </c>
      <c r="G2672">
        <v>2430700001</v>
      </c>
      <c r="H2672" t="s">
        <v>3609</v>
      </c>
      <c r="I2672" t="s">
        <v>89</v>
      </c>
      <c r="J2672">
        <v>0.20277551020408163</v>
      </c>
    </row>
    <row r="2673" spans="1:10" hidden="1" x14ac:dyDescent="0.25">
      <c r="A2673">
        <v>2310160381</v>
      </c>
      <c r="B2673">
        <v>10</v>
      </c>
      <c r="C2673" t="s">
        <v>6762</v>
      </c>
      <c r="D2673" t="s">
        <v>36</v>
      </c>
      <c r="E2673">
        <v>100000</v>
      </c>
      <c r="F2673" t="s">
        <v>4722</v>
      </c>
      <c r="G2673">
        <v>2410090294</v>
      </c>
      <c r="H2673" t="s">
        <v>101</v>
      </c>
      <c r="I2673" t="s">
        <v>89</v>
      </c>
      <c r="J2673">
        <v>0.13840304182509505</v>
      </c>
    </row>
    <row r="2674" spans="1:10" hidden="1" x14ac:dyDescent="0.25">
      <c r="A2674">
        <v>2310160381</v>
      </c>
      <c r="B2674">
        <v>20</v>
      </c>
      <c r="C2674" t="s">
        <v>6762</v>
      </c>
      <c r="D2674" t="s">
        <v>36</v>
      </c>
      <c r="E2674">
        <v>100000</v>
      </c>
      <c r="F2674" t="s">
        <v>4722</v>
      </c>
      <c r="G2674">
        <v>2410290624</v>
      </c>
      <c r="H2674" t="s">
        <v>7125</v>
      </c>
      <c r="I2674" t="s">
        <v>89</v>
      </c>
      <c r="J2674">
        <v>12.433460076045629</v>
      </c>
    </row>
    <row r="2675" spans="1:10" hidden="1" x14ac:dyDescent="0.25">
      <c r="A2675">
        <v>2310160382</v>
      </c>
      <c r="B2675">
        <v>10</v>
      </c>
      <c r="C2675" t="s">
        <v>6462</v>
      </c>
      <c r="D2675" t="s">
        <v>36</v>
      </c>
      <c r="E2675">
        <v>100000</v>
      </c>
      <c r="F2675" t="s">
        <v>4722</v>
      </c>
      <c r="G2675">
        <v>2410090310</v>
      </c>
      <c r="H2675" t="s">
        <v>99</v>
      </c>
      <c r="I2675" t="s">
        <v>89</v>
      </c>
      <c r="J2675">
        <v>0.26954177897574122</v>
      </c>
    </row>
    <row r="2676" spans="1:10" hidden="1" x14ac:dyDescent="0.25">
      <c r="A2676">
        <v>2310160382</v>
      </c>
      <c r="B2676">
        <v>20</v>
      </c>
      <c r="C2676" t="s">
        <v>6462</v>
      </c>
      <c r="D2676" t="s">
        <v>36</v>
      </c>
      <c r="E2676">
        <v>100000</v>
      </c>
      <c r="F2676" t="s">
        <v>4722</v>
      </c>
      <c r="G2676">
        <v>2410290624</v>
      </c>
      <c r="H2676" t="s">
        <v>7125</v>
      </c>
      <c r="I2676" t="s">
        <v>89</v>
      </c>
      <c r="J2676">
        <v>12.428571428571429</v>
      </c>
    </row>
    <row r="2677" spans="1:10" hidden="1" x14ac:dyDescent="0.25">
      <c r="A2677">
        <v>2310160383</v>
      </c>
      <c r="B2677">
        <v>10</v>
      </c>
      <c r="C2677" t="s">
        <v>6763</v>
      </c>
      <c r="D2677" t="s">
        <v>36</v>
      </c>
      <c r="E2677">
        <v>60000</v>
      </c>
      <c r="F2677" t="s">
        <v>4722</v>
      </c>
      <c r="G2677">
        <v>2410090297</v>
      </c>
      <c r="H2677" t="s">
        <v>104</v>
      </c>
      <c r="I2677" t="s">
        <v>89</v>
      </c>
      <c r="J2677">
        <v>0.156</v>
      </c>
    </row>
    <row r="2678" spans="1:10" hidden="1" x14ac:dyDescent="0.25">
      <c r="A2678">
        <v>2310160383</v>
      </c>
      <c r="B2678">
        <v>20</v>
      </c>
      <c r="C2678" t="s">
        <v>6763</v>
      </c>
      <c r="D2678" t="s">
        <v>36</v>
      </c>
      <c r="E2678">
        <v>60000</v>
      </c>
      <c r="F2678" t="s">
        <v>4722</v>
      </c>
      <c r="G2678">
        <v>2410290624</v>
      </c>
      <c r="H2678" t="s">
        <v>7125</v>
      </c>
      <c r="I2678" t="s">
        <v>89</v>
      </c>
      <c r="J2678">
        <v>7.8</v>
      </c>
    </row>
    <row r="2679" spans="1:10" hidden="1" x14ac:dyDescent="0.25">
      <c r="A2679">
        <v>2310160384</v>
      </c>
      <c r="B2679">
        <v>10</v>
      </c>
      <c r="C2679" t="s">
        <v>6764</v>
      </c>
      <c r="D2679" t="s">
        <v>36</v>
      </c>
      <c r="E2679">
        <v>60000</v>
      </c>
      <c r="F2679" t="s">
        <v>4722</v>
      </c>
      <c r="G2679">
        <v>2430520005</v>
      </c>
      <c r="H2679" t="s">
        <v>3574</v>
      </c>
      <c r="I2679" t="s">
        <v>89</v>
      </c>
      <c r="J2679">
        <v>6.239999999999999E-3</v>
      </c>
    </row>
    <row r="2680" spans="1:10" hidden="1" x14ac:dyDescent="0.25">
      <c r="A2680">
        <v>2310160384</v>
      </c>
      <c r="B2680">
        <v>20</v>
      </c>
      <c r="C2680" t="s">
        <v>6764</v>
      </c>
      <c r="D2680" t="s">
        <v>36</v>
      </c>
      <c r="E2680">
        <v>60000</v>
      </c>
      <c r="F2680" t="s">
        <v>4722</v>
      </c>
      <c r="G2680">
        <v>2410090302</v>
      </c>
      <c r="H2680" t="s">
        <v>3202</v>
      </c>
      <c r="I2680" t="s">
        <v>89</v>
      </c>
      <c r="J2680">
        <v>3.8999999999999994E-3</v>
      </c>
    </row>
    <row r="2681" spans="1:10" hidden="1" x14ac:dyDescent="0.25">
      <c r="A2681">
        <v>2310160384</v>
      </c>
      <c r="B2681">
        <v>30</v>
      </c>
      <c r="C2681" t="s">
        <v>6764</v>
      </c>
      <c r="D2681" t="s">
        <v>36</v>
      </c>
      <c r="E2681">
        <v>60000</v>
      </c>
      <c r="F2681" t="s">
        <v>4722</v>
      </c>
      <c r="G2681">
        <v>2410090173</v>
      </c>
      <c r="H2681" t="s">
        <v>3179</v>
      </c>
      <c r="I2681" t="s">
        <v>89</v>
      </c>
      <c r="J2681">
        <v>6.239999999999999E-2</v>
      </c>
    </row>
    <row r="2682" spans="1:10" hidden="1" x14ac:dyDescent="0.25">
      <c r="A2682">
        <v>2310160384</v>
      </c>
      <c r="B2682">
        <v>40</v>
      </c>
      <c r="C2682" t="s">
        <v>6764</v>
      </c>
      <c r="D2682" t="s">
        <v>36</v>
      </c>
      <c r="E2682">
        <v>60000</v>
      </c>
      <c r="F2682" t="s">
        <v>4722</v>
      </c>
      <c r="G2682">
        <v>2410290624</v>
      </c>
      <c r="H2682" t="s">
        <v>7125</v>
      </c>
      <c r="I2682" t="s">
        <v>89</v>
      </c>
      <c r="J2682">
        <v>7.7999999999999989</v>
      </c>
    </row>
    <row r="2683" spans="1:10" hidden="1" x14ac:dyDescent="0.25">
      <c r="A2683">
        <v>2310160385</v>
      </c>
      <c r="B2683">
        <v>10</v>
      </c>
      <c r="C2683" t="s">
        <v>6765</v>
      </c>
      <c r="D2683" t="s">
        <v>36</v>
      </c>
      <c r="E2683">
        <v>60000</v>
      </c>
      <c r="F2683" t="s">
        <v>4722</v>
      </c>
      <c r="G2683">
        <v>2430520005</v>
      </c>
      <c r="H2683" t="s">
        <v>3574</v>
      </c>
      <c r="I2683" t="s">
        <v>89</v>
      </c>
      <c r="J2683">
        <v>6.239999999999999E-3</v>
      </c>
    </row>
    <row r="2684" spans="1:10" hidden="1" x14ac:dyDescent="0.25">
      <c r="A2684">
        <v>2310160385</v>
      </c>
      <c r="B2684">
        <v>20</v>
      </c>
      <c r="C2684" t="s">
        <v>6765</v>
      </c>
      <c r="D2684" t="s">
        <v>36</v>
      </c>
      <c r="E2684">
        <v>60000</v>
      </c>
      <c r="F2684" t="s">
        <v>4722</v>
      </c>
      <c r="G2684">
        <v>2430700001</v>
      </c>
      <c r="H2684" t="s">
        <v>3609</v>
      </c>
      <c r="I2684" t="s">
        <v>89</v>
      </c>
      <c r="J2684">
        <v>9.7499999999999985E-4</v>
      </c>
    </row>
    <row r="2685" spans="1:10" hidden="1" x14ac:dyDescent="0.25">
      <c r="A2685">
        <v>2310160385</v>
      </c>
      <c r="B2685">
        <v>30</v>
      </c>
      <c r="C2685" t="s">
        <v>6765</v>
      </c>
      <c r="D2685" t="s">
        <v>36</v>
      </c>
      <c r="E2685">
        <v>60000</v>
      </c>
      <c r="F2685" t="s">
        <v>4722</v>
      </c>
      <c r="G2685">
        <v>2410090289</v>
      </c>
      <c r="H2685" t="s">
        <v>3198</v>
      </c>
      <c r="I2685" t="s">
        <v>89</v>
      </c>
      <c r="J2685">
        <v>4.0559999999999992E-2</v>
      </c>
    </row>
    <row r="2686" spans="1:10" hidden="1" x14ac:dyDescent="0.25">
      <c r="A2686">
        <v>2310160385</v>
      </c>
      <c r="B2686">
        <v>40</v>
      </c>
      <c r="C2686" t="s">
        <v>6765</v>
      </c>
      <c r="D2686" t="s">
        <v>36</v>
      </c>
      <c r="E2686">
        <v>60000</v>
      </c>
      <c r="F2686" t="s">
        <v>4722</v>
      </c>
      <c r="G2686">
        <v>2410290624</v>
      </c>
      <c r="H2686" t="s">
        <v>7125</v>
      </c>
      <c r="I2686" t="s">
        <v>89</v>
      </c>
      <c r="J2686">
        <v>7.7999999999999989</v>
      </c>
    </row>
    <row r="2687" spans="1:10" hidden="1" x14ac:dyDescent="0.25">
      <c r="A2687">
        <v>2310160386</v>
      </c>
      <c r="B2687">
        <v>10</v>
      </c>
      <c r="C2687" t="s">
        <v>6766</v>
      </c>
      <c r="D2687" t="s">
        <v>36</v>
      </c>
      <c r="E2687">
        <v>60000</v>
      </c>
      <c r="F2687" t="s">
        <v>4722</v>
      </c>
      <c r="G2687">
        <v>2410090168</v>
      </c>
      <c r="H2687" t="s">
        <v>109</v>
      </c>
      <c r="I2687" t="s">
        <v>89</v>
      </c>
      <c r="J2687">
        <v>0.156</v>
      </c>
    </row>
    <row r="2688" spans="1:10" hidden="1" x14ac:dyDescent="0.25">
      <c r="A2688">
        <v>2310160386</v>
      </c>
      <c r="B2688">
        <v>20</v>
      </c>
      <c r="C2688" t="s">
        <v>6766</v>
      </c>
      <c r="D2688" t="s">
        <v>36</v>
      </c>
      <c r="E2688">
        <v>60000</v>
      </c>
      <c r="F2688" t="s">
        <v>4722</v>
      </c>
      <c r="G2688">
        <v>2410290624</v>
      </c>
      <c r="H2688" t="s">
        <v>7125</v>
      </c>
      <c r="I2688" t="s">
        <v>89</v>
      </c>
      <c r="J2688">
        <v>7.8</v>
      </c>
    </row>
    <row r="2689" spans="1:10" hidden="1" x14ac:dyDescent="0.25">
      <c r="A2689">
        <v>2310160387</v>
      </c>
      <c r="B2689">
        <v>10</v>
      </c>
      <c r="C2689" t="s">
        <v>6767</v>
      </c>
      <c r="D2689" t="s">
        <v>36</v>
      </c>
      <c r="E2689">
        <v>60000</v>
      </c>
      <c r="F2689" t="s">
        <v>4722</v>
      </c>
      <c r="G2689">
        <v>2430520005</v>
      </c>
      <c r="H2689" t="s">
        <v>3574</v>
      </c>
      <c r="I2689" t="s">
        <v>89</v>
      </c>
      <c r="J2689">
        <v>5.4600000000000003E-2</v>
      </c>
    </row>
    <row r="2690" spans="1:10" hidden="1" x14ac:dyDescent="0.25">
      <c r="A2690">
        <v>2310160387</v>
      </c>
      <c r="B2690">
        <v>20</v>
      </c>
      <c r="C2690" t="s">
        <v>6767</v>
      </c>
      <c r="D2690" t="s">
        <v>36</v>
      </c>
      <c r="E2690">
        <v>60000</v>
      </c>
      <c r="F2690" t="s">
        <v>4722</v>
      </c>
      <c r="G2690">
        <v>2410210005</v>
      </c>
      <c r="H2690" t="s">
        <v>4791</v>
      </c>
      <c r="I2690" t="s">
        <v>89</v>
      </c>
      <c r="J2690">
        <v>1.5600000000000001E-2</v>
      </c>
    </row>
    <row r="2691" spans="1:10" hidden="1" x14ac:dyDescent="0.25">
      <c r="A2691">
        <v>2310160387</v>
      </c>
      <c r="B2691">
        <v>30</v>
      </c>
      <c r="C2691" t="s">
        <v>6767</v>
      </c>
      <c r="D2691" t="s">
        <v>36</v>
      </c>
      <c r="E2691">
        <v>60000</v>
      </c>
      <c r="F2691" t="s">
        <v>4722</v>
      </c>
      <c r="G2691">
        <v>2430710002</v>
      </c>
      <c r="H2691" t="s">
        <v>4816</v>
      </c>
      <c r="I2691" t="s">
        <v>89</v>
      </c>
      <c r="J2691">
        <v>2.3400000000000001E-3</v>
      </c>
    </row>
    <row r="2692" spans="1:10" hidden="1" x14ac:dyDescent="0.25">
      <c r="A2692">
        <v>2310160387</v>
      </c>
      <c r="B2692">
        <v>40</v>
      </c>
      <c r="C2692" t="s">
        <v>6767</v>
      </c>
      <c r="D2692" t="s">
        <v>36</v>
      </c>
      <c r="E2692">
        <v>60000</v>
      </c>
      <c r="F2692" t="s">
        <v>4722</v>
      </c>
      <c r="G2692">
        <v>2410290624</v>
      </c>
      <c r="H2692" t="s">
        <v>7125</v>
      </c>
      <c r="I2692" t="s">
        <v>89</v>
      </c>
      <c r="J2692">
        <v>7.8</v>
      </c>
    </row>
    <row r="2693" spans="1:10" hidden="1" x14ac:dyDescent="0.25">
      <c r="A2693">
        <v>2310160388</v>
      </c>
      <c r="B2693">
        <v>10</v>
      </c>
      <c r="C2693" t="s">
        <v>2399</v>
      </c>
      <c r="D2693" t="s">
        <v>36</v>
      </c>
      <c r="E2693">
        <v>60000</v>
      </c>
      <c r="F2693" t="s">
        <v>4722</v>
      </c>
      <c r="G2693">
        <v>2430520005</v>
      </c>
      <c r="H2693" t="s">
        <v>3574</v>
      </c>
      <c r="I2693" t="s">
        <v>89</v>
      </c>
      <c r="J2693">
        <v>2.3399999999999994E-2</v>
      </c>
    </row>
    <row r="2694" spans="1:10" hidden="1" x14ac:dyDescent="0.25">
      <c r="A2694">
        <v>2310160388</v>
      </c>
      <c r="B2694">
        <v>20</v>
      </c>
      <c r="C2694" t="s">
        <v>2399</v>
      </c>
      <c r="D2694" t="s">
        <v>36</v>
      </c>
      <c r="E2694">
        <v>60000</v>
      </c>
      <c r="F2694" t="s">
        <v>4722</v>
      </c>
      <c r="G2694">
        <v>2410210005</v>
      </c>
      <c r="H2694" t="s">
        <v>4791</v>
      </c>
      <c r="I2694" t="s">
        <v>89</v>
      </c>
      <c r="J2694">
        <v>7.7999999999999988E-3</v>
      </c>
    </row>
    <row r="2695" spans="1:10" hidden="1" x14ac:dyDescent="0.25">
      <c r="A2695">
        <v>2310160388</v>
      </c>
      <c r="B2695">
        <v>30</v>
      </c>
      <c r="C2695" t="s">
        <v>2399</v>
      </c>
      <c r="D2695" t="s">
        <v>36</v>
      </c>
      <c r="E2695">
        <v>60000</v>
      </c>
      <c r="F2695" t="s">
        <v>4722</v>
      </c>
      <c r="G2695">
        <v>2410090173</v>
      </c>
      <c r="H2695" t="s">
        <v>3179</v>
      </c>
      <c r="I2695" t="s">
        <v>89</v>
      </c>
      <c r="J2695">
        <v>3.1199999999999995E-2</v>
      </c>
    </row>
    <row r="2696" spans="1:10" hidden="1" x14ac:dyDescent="0.25">
      <c r="A2696">
        <v>2310160388</v>
      </c>
      <c r="B2696">
        <v>40</v>
      </c>
      <c r="C2696" t="s">
        <v>2399</v>
      </c>
      <c r="D2696" t="s">
        <v>36</v>
      </c>
      <c r="E2696">
        <v>60000</v>
      </c>
      <c r="F2696" t="s">
        <v>4722</v>
      </c>
      <c r="G2696">
        <v>2410090127</v>
      </c>
      <c r="H2696" t="s">
        <v>3173</v>
      </c>
      <c r="I2696" t="s">
        <v>89</v>
      </c>
      <c r="J2696">
        <v>4.6799999999999993E-3</v>
      </c>
    </row>
    <row r="2697" spans="1:10" hidden="1" x14ac:dyDescent="0.25">
      <c r="A2697">
        <v>2310160388</v>
      </c>
      <c r="B2697">
        <v>50</v>
      </c>
      <c r="C2697" t="s">
        <v>2399</v>
      </c>
      <c r="D2697" t="s">
        <v>36</v>
      </c>
      <c r="E2697">
        <v>60000</v>
      </c>
      <c r="F2697" t="s">
        <v>4722</v>
      </c>
      <c r="G2697">
        <v>2410290624</v>
      </c>
      <c r="H2697" t="s">
        <v>7125</v>
      </c>
      <c r="I2697" t="s">
        <v>89</v>
      </c>
      <c r="J2697">
        <v>7.7999999999999989</v>
      </c>
    </row>
    <row r="2698" spans="1:10" hidden="1" x14ac:dyDescent="0.25">
      <c r="A2698">
        <v>2310160389</v>
      </c>
      <c r="B2698">
        <v>10</v>
      </c>
      <c r="C2698" t="s">
        <v>6768</v>
      </c>
      <c r="D2698" t="s">
        <v>36</v>
      </c>
      <c r="E2698">
        <v>60000</v>
      </c>
      <c r="F2698" t="s">
        <v>4722</v>
      </c>
      <c r="G2698">
        <v>2410090172</v>
      </c>
      <c r="H2698" t="s">
        <v>105</v>
      </c>
      <c r="I2698" t="s">
        <v>89</v>
      </c>
      <c r="J2698">
        <v>0.156</v>
      </c>
    </row>
    <row r="2699" spans="1:10" hidden="1" x14ac:dyDescent="0.25">
      <c r="A2699">
        <v>2310160389</v>
      </c>
      <c r="B2699">
        <v>20</v>
      </c>
      <c r="C2699" t="s">
        <v>6768</v>
      </c>
      <c r="D2699" t="s">
        <v>36</v>
      </c>
      <c r="E2699">
        <v>60000</v>
      </c>
      <c r="F2699" t="s">
        <v>4722</v>
      </c>
      <c r="G2699">
        <v>2410290624</v>
      </c>
      <c r="H2699" t="s">
        <v>7125</v>
      </c>
      <c r="I2699" t="s">
        <v>89</v>
      </c>
      <c r="J2699">
        <v>7.8</v>
      </c>
    </row>
    <row r="2700" spans="1:10" hidden="1" x14ac:dyDescent="0.25">
      <c r="A2700">
        <v>2310160390</v>
      </c>
      <c r="B2700">
        <v>10</v>
      </c>
      <c r="C2700" t="s">
        <v>6769</v>
      </c>
      <c r="D2700" t="s">
        <v>36</v>
      </c>
      <c r="E2700">
        <v>60000</v>
      </c>
      <c r="F2700" t="s">
        <v>4722</v>
      </c>
      <c r="G2700">
        <v>2410090297</v>
      </c>
      <c r="H2700" t="s">
        <v>104</v>
      </c>
      <c r="I2700" t="s">
        <v>89</v>
      </c>
      <c r="J2700">
        <v>1.8</v>
      </c>
    </row>
    <row r="2701" spans="1:10" hidden="1" x14ac:dyDescent="0.25">
      <c r="A2701">
        <v>2310160390</v>
      </c>
      <c r="B2701">
        <v>20</v>
      </c>
      <c r="C2701" t="s">
        <v>6769</v>
      </c>
      <c r="D2701" t="s">
        <v>36</v>
      </c>
      <c r="E2701">
        <v>60000</v>
      </c>
      <c r="F2701" t="s">
        <v>4722</v>
      </c>
      <c r="G2701">
        <v>2410290142</v>
      </c>
      <c r="H2701" t="s">
        <v>3337</v>
      </c>
      <c r="I2701" t="s">
        <v>89</v>
      </c>
      <c r="J2701">
        <v>102</v>
      </c>
    </row>
    <row r="2702" spans="1:10" hidden="1" x14ac:dyDescent="0.25">
      <c r="A2702">
        <v>2310160391</v>
      </c>
      <c r="B2702">
        <v>10</v>
      </c>
      <c r="C2702" t="s">
        <v>6770</v>
      </c>
      <c r="D2702" t="s">
        <v>36</v>
      </c>
      <c r="E2702">
        <v>60000</v>
      </c>
      <c r="F2702" t="s">
        <v>4722</v>
      </c>
      <c r="G2702">
        <v>2430520005</v>
      </c>
      <c r="H2702" t="s">
        <v>3574</v>
      </c>
      <c r="I2702" t="s">
        <v>89</v>
      </c>
      <c r="J2702">
        <v>7.2000000000000008E-2</v>
      </c>
    </row>
    <row r="2703" spans="1:10" hidden="1" x14ac:dyDescent="0.25">
      <c r="A2703">
        <v>2310160391</v>
      </c>
      <c r="B2703">
        <v>20</v>
      </c>
      <c r="C2703" t="s">
        <v>6770</v>
      </c>
      <c r="D2703" t="s">
        <v>36</v>
      </c>
      <c r="E2703">
        <v>60000</v>
      </c>
      <c r="F2703" t="s">
        <v>4722</v>
      </c>
      <c r="G2703">
        <v>2410090302</v>
      </c>
      <c r="H2703" t="s">
        <v>3202</v>
      </c>
      <c r="I2703" t="s">
        <v>89</v>
      </c>
      <c r="J2703">
        <v>4.4999999999999998E-2</v>
      </c>
    </row>
    <row r="2704" spans="1:10" hidden="1" x14ac:dyDescent="0.25">
      <c r="A2704">
        <v>2310160391</v>
      </c>
      <c r="B2704">
        <v>30</v>
      </c>
      <c r="C2704" t="s">
        <v>6770</v>
      </c>
      <c r="D2704" t="s">
        <v>36</v>
      </c>
      <c r="E2704">
        <v>60000</v>
      </c>
      <c r="F2704" t="s">
        <v>4722</v>
      </c>
      <c r="G2704">
        <v>2410090173</v>
      </c>
      <c r="H2704" t="s">
        <v>3179</v>
      </c>
      <c r="I2704" t="s">
        <v>89</v>
      </c>
      <c r="J2704">
        <v>0.72</v>
      </c>
    </row>
    <row r="2705" spans="1:10" hidden="1" x14ac:dyDescent="0.25">
      <c r="A2705">
        <v>2310160391</v>
      </c>
      <c r="B2705">
        <v>40</v>
      </c>
      <c r="C2705" t="s">
        <v>6770</v>
      </c>
      <c r="D2705" t="s">
        <v>36</v>
      </c>
      <c r="E2705">
        <v>60000</v>
      </c>
      <c r="F2705" t="s">
        <v>4722</v>
      </c>
      <c r="G2705">
        <v>2410290142</v>
      </c>
      <c r="H2705" t="s">
        <v>3337</v>
      </c>
      <c r="I2705" t="s">
        <v>89</v>
      </c>
      <c r="J2705">
        <v>102</v>
      </c>
    </row>
    <row r="2706" spans="1:10" hidden="1" x14ac:dyDescent="0.25">
      <c r="A2706">
        <v>2310160392</v>
      </c>
      <c r="B2706">
        <v>10</v>
      </c>
      <c r="C2706" t="s">
        <v>6771</v>
      </c>
      <c r="D2706" t="s">
        <v>36</v>
      </c>
      <c r="E2706">
        <v>60000</v>
      </c>
      <c r="F2706" t="s">
        <v>4722</v>
      </c>
      <c r="G2706">
        <v>2430520005</v>
      </c>
      <c r="H2706" t="s">
        <v>3574</v>
      </c>
      <c r="I2706" t="s">
        <v>89</v>
      </c>
      <c r="J2706">
        <v>1.44</v>
      </c>
    </row>
    <row r="2707" spans="1:10" hidden="1" x14ac:dyDescent="0.25">
      <c r="A2707">
        <v>2310160392</v>
      </c>
      <c r="B2707">
        <v>20</v>
      </c>
      <c r="C2707" t="s">
        <v>6771</v>
      </c>
      <c r="D2707" t="s">
        <v>36</v>
      </c>
      <c r="E2707">
        <v>60000</v>
      </c>
      <c r="F2707" t="s">
        <v>4722</v>
      </c>
      <c r="G2707">
        <v>2430700001</v>
      </c>
      <c r="H2707" t="s">
        <v>3609</v>
      </c>
      <c r="I2707" t="s">
        <v>89</v>
      </c>
      <c r="J2707">
        <v>2.52E-2</v>
      </c>
    </row>
    <row r="2708" spans="1:10" hidden="1" x14ac:dyDescent="0.25">
      <c r="A2708">
        <v>2310160392</v>
      </c>
      <c r="B2708">
        <v>30</v>
      </c>
      <c r="C2708" t="s">
        <v>6771</v>
      </c>
      <c r="D2708" t="s">
        <v>36</v>
      </c>
      <c r="E2708">
        <v>60000</v>
      </c>
      <c r="F2708" t="s">
        <v>4722</v>
      </c>
      <c r="G2708">
        <v>2410090289</v>
      </c>
      <c r="H2708" t="s">
        <v>3198</v>
      </c>
      <c r="I2708" t="s">
        <v>89</v>
      </c>
      <c r="J2708">
        <v>0.93600000000000005</v>
      </c>
    </row>
    <row r="2709" spans="1:10" hidden="1" x14ac:dyDescent="0.25">
      <c r="A2709">
        <v>2310160392</v>
      </c>
      <c r="B2709">
        <v>40</v>
      </c>
      <c r="C2709" t="s">
        <v>6771</v>
      </c>
      <c r="D2709" t="s">
        <v>36</v>
      </c>
      <c r="E2709">
        <v>60000</v>
      </c>
      <c r="F2709" t="s">
        <v>4722</v>
      </c>
      <c r="G2709">
        <v>2410290142</v>
      </c>
      <c r="H2709" t="s">
        <v>3337</v>
      </c>
      <c r="I2709" t="s">
        <v>89</v>
      </c>
      <c r="J2709">
        <v>102</v>
      </c>
    </row>
    <row r="2710" spans="1:10" hidden="1" x14ac:dyDescent="0.25">
      <c r="A2710">
        <v>2310160393</v>
      </c>
      <c r="B2710">
        <v>10</v>
      </c>
      <c r="C2710" t="s">
        <v>6772</v>
      </c>
      <c r="D2710" t="s">
        <v>36</v>
      </c>
      <c r="E2710">
        <v>60000</v>
      </c>
      <c r="F2710" t="s">
        <v>4722</v>
      </c>
      <c r="G2710">
        <v>2410090168</v>
      </c>
      <c r="H2710" t="s">
        <v>109</v>
      </c>
      <c r="I2710" t="s">
        <v>89</v>
      </c>
      <c r="J2710">
        <v>1.8</v>
      </c>
    </row>
    <row r="2711" spans="1:10" hidden="1" x14ac:dyDescent="0.25">
      <c r="A2711">
        <v>2310160393</v>
      </c>
      <c r="B2711">
        <v>20</v>
      </c>
      <c r="C2711" t="s">
        <v>6772</v>
      </c>
      <c r="D2711" t="s">
        <v>36</v>
      </c>
      <c r="E2711">
        <v>60000</v>
      </c>
      <c r="F2711" t="s">
        <v>4722</v>
      </c>
      <c r="G2711">
        <v>2410290142</v>
      </c>
      <c r="H2711" t="s">
        <v>3337</v>
      </c>
      <c r="I2711" t="s">
        <v>89</v>
      </c>
      <c r="J2711">
        <v>102</v>
      </c>
    </row>
    <row r="2712" spans="1:10" hidden="1" x14ac:dyDescent="0.25">
      <c r="A2712">
        <v>2310160394</v>
      </c>
      <c r="B2712">
        <v>10</v>
      </c>
      <c r="C2712" t="s">
        <v>6773</v>
      </c>
      <c r="D2712" t="s">
        <v>36</v>
      </c>
      <c r="E2712">
        <v>60000</v>
      </c>
      <c r="F2712" t="s">
        <v>4722</v>
      </c>
      <c r="G2712">
        <v>2430520005</v>
      </c>
      <c r="H2712" t="s">
        <v>3574</v>
      </c>
      <c r="I2712" t="s">
        <v>89</v>
      </c>
      <c r="J2712">
        <v>0.62999999999999989</v>
      </c>
    </row>
    <row r="2713" spans="1:10" hidden="1" x14ac:dyDescent="0.25">
      <c r="A2713">
        <v>2310160394</v>
      </c>
      <c r="B2713">
        <v>20</v>
      </c>
      <c r="C2713" t="s">
        <v>6773</v>
      </c>
      <c r="D2713" t="s">
        <v>36</v>
      </c>
      <c r="E2713">
        <v>60000</v>
      </c>
      <c r="F2713" t="s">
        <v>4722</v>
      </c>
      <c r="G2713">
        <v>2430710002</v>
      </c>
      <c r="H2713" t="s">
        <v>4816</v>
      </c>
      <c r="I2713" t="s">
        <v>89</v>
      </c>
      <c r="J2713">
        <v>2.6999999999999996E-2</v>
      </c>
    </row>
    <row r="2714" spans="1:10" hidden="1" x14ac:dyDescent="0.25">
      <c r="A2714">
        <v>2310160394</v>
      </c>
      <c r="B2714">
        <v>30</v>
      </c>
      <c r="C2714" t="s">
        <v>6773</v>
      </c>
      <c r="D2714" t="s">
        <v>36</v>
      </c>
      <c r="E2714">
        <v>60000</v>
      </c>
      <c r="F2714" t="s">
        <v>4722</v>
      </c>
      <c r="G2714">
        <v>2410290142</v>
      </c>
      <c r="H2714" t="s">
        <v>3337</v>
      </c>
      <c r="I2714" t="s">
        <v>89</v>
      </c>
      <c r="J2714">
        <v>102</v>
      </c>
    </row>
    <row r="2715" spans="1:10" hidden="1" x14ac:dyDescent="0.25">
      <c r="A2715">
        <v>2310160396</v>
      </c>
      <c r="B2715">
        <v>10</v>
      </c>
      <c r="C2715" t="s">
        <v>6774</v>
      </c>
      <c r="D2715" t="s">
        <v>36</v>
      </c>
      <c r="E2715">
        <v>60000</v>
      </c>
      <c r="F2715" t="s">
        <v>4722</v>
      </c>
      <c r="G2715">
        <v>2410090172</v>
      </c>
      <c r="H2715" t="s">
        <v>105</v>
      </c>
      <c r="I2715" t="s">
        <v>89</v>
      </c>
      <c r="J2715">
        <v>1.8</v>
      </c>
    </row>
    <row r="2716" spans="1:10" hidden="1" x14ac:dyDescent="0.25">
      <c r="A2716">
        <v>2310160396</v>
      </c>
      <c r="B2716">
        <v>20</v>
      </c>
      <c r="C2716" t="s">
        <v>6774</v>
      </c>
      <c r="D2716" t="s">
        <v>36</v>
      </c>
      <c r="E2716">
        <v>60000</v>
      </c>
      <c r="F2716" t="s">
        <v>4722</v>
      </c>
      <c r="G2716">
        <v>2410290142</v>
      </c>
      <c r="H2716" t="s">
        <v>3337</v>
      </c>
      <c r="I2716" t="s">
        <v>89</v>
      </c>
      <c r="J2716">
        <v>102</v>
      </c>
    </row>
    <row r="2717" spans="1:10" hidden="1" x14ac:dyDescent="0.25">
      <c r="A2717">
        <v>2310160417</v>
      </c>
      <c r="B2717">
        <v>10</v>
      </c>
      <c r="C2717" t="s">
        <v>2408</v>
      </c>
      <c r="D2717" t="s">
        <v>36</v>
      </c>
      <c r="E2717">
        <v>60000</v>
      </c>
      <c r="F2717" t="s">
        <v>4722</v>
      </c>
      <c r="G2717">
        <v>2430520005</v>
      </c>
      <c r="H2717" t="s">
        <v>3574</v>
      </c>
      <c r="I2717" t="s">
        <v>89</v>
      </c>
      <c r="J2717">
        <v>0.27</v>
      </c>
    </row>
    <row r="2718" spans="1:10" hidden="1" x14ac:dyDescent="0.25">
      <c r="A2718">
        <v>2310160417</v>
      </c>
      <c r="B2718">
        <v>20</v>
      </c>
      <c r="C2718" t="s">
        <v>2408</v>
      </c>
      <c r="D2718" t="s">
        <v>36</v>
      </c>
      <c r="E2718">
        <v>60000</v>
      </c>
      <c r="F2718" t="s">
        <v>4722</v>
      </c>
      <c r="G2718">
        <v>2410090173</v>
      </c>
      <c r="H2718" t="s">
        <v>3179</v>
      </c>
      <c r="I2718" t="s">
        <v>89</v>
      </c>
      <c r="J2718">
        <v>5.3999999999999992E-2</v>
      </c>
    </row>
    <row r="2719" spans="1:10" hidden="1" x14ac:dyDescent="0.25">
      <c r="A2719">
        <v>2310160417</v>
      </c>
      <c r="B2719">
        <v>30</v>
      </c>
      <c r="C2719" t="s">
        <v>2408</v>
      </c>
      <c r="D2719" t="s">
        <v>36</v>
      </c>
      <c r="E2719">
        <v>60000</v>
      </c>
      <c r="F2719" t="s">
        <v>4722</v>
      </c>
      <c r="G2719">
        <v>2410090127</v>
      </c>
      <c r="H2719" t="s">
        <v>3173</v>
      </c>
      <c r="I2719" t="s">
        <v>89</v>
      </c>
      <c r="J2719">
        <v>5.3999999999999992E-2</v>
      </c>
    </row>
    <row r="2720" spans="1:10" hidden="1" x14ac:dyDescent="0.25">
      <c r="A2720">
        <v>2310160417</v>
      </c>
      <c r="B2720">
        <v>40</v>
      </c>
      <c r="C2720" t="s">
        <v>2408</v>
      </c>
      <c r="D2720" t="s">
        <v>36</v>
      </c>
      <c r="E2720">
        <v>60000</v>
      </c>
      <c r="F2720" t="s">
        <v>4722</v>
      </c>
      <c r="G2720">
        <v>2410290142</v>
      </c>
      <c r="H2720" t="s">
        <v>3337</v>
      </c>
      <c r="I2720" t="s">
        <v>89</v>
      </c>
      <c r="J2720">
        <v>90</v>
      </c>
    </row>
    <row r="2721" spans="1:10" hidden="1" x14ac:dyDescent="0.25">
      <c r="A2721">
        <v>2310160424</v>
      </c>
      <c r="B2721">
        <v>10</v>
      </c>
      <c r="C2721" t="s">
        <v>2410</v>
      </c>
      <c r="D2721" t="s">
        <v>36</v>
      </c>
      <c r="E2721">
        <v>57000</v>
      </c>
      <c r="F2721" t="s">
        <v>4722</v>
      </c>
      <c r="G2721">
        <v>2430520005</v>
      </c>
      <c r="H2721" t="s">
        <v>3574</v>
      </c>
      <c r="I2721" t="s">
        <v>89</v>
      </c>
      <c r="J2721">
        <v>0.46266233766233766</v>
      </c>
    </row>
    <row r="2722" spans="1:10" hidden="1" x14ac:dyDescent="0.25">
      <c r="A2722">
        <v>2310160424</v>
      </c>
      <c r="B2722">
        <v>20</v>
      </c>
      <c r="C2722" t="s">
        <v>2410</v>
      </c>
      <c r="D2722" t="s">
        <v>36</v>
      </c>
      <c r="E2722">
        <v>57000</v>
      </c>
      <c r="F2722" t="s">
        <v>4722</v>
      </c>
      <c r="G2722">
        <v>2410210005</v>
      </c>
      <c r="H2722" t="s">
        <v>4791</v>
      </c>
      <c r="I2722" t="s">
        <v>89</v>
      </c>
      <c r="J2722">
        <v>9.2532467532467536E-2</v>
      </c>
    </row>
    <row r="2723" spans="1:10" hidden="1" x14ac:dyDescent="0.25">
      <c r="A2723">
        <v>2310160424</v>
      </c>
      <c r="B2723">
        <v>30</v>
      </c>
      <c r="C2723" t="s">
        <v>2410</v>
      </c>
      <c r="D2723" t="s">
        <v>36</v>
      </c>
      <c r="E2723">
        <v>57000</v>
      </c>
      <c r="F2723" t="s">
        <v>4722</v>
      </c>
      <c r="G2723">
        <v>2410090173</v>
      </c>
      <c r="H2723" t="s">
        <v>3179</v>
      </c>
      <c r="I2723" t="s">
        <v>89</v>
      </c>
      <c r="J2723">
        <v>9.2532467532467536E-2</v>
      </c>
    </row>
    <row r="2724" spans="1:10" hidden="1" x14ac:dyDescent="0.25">
      <c r="A2724">
        <v>2310160424</v>
      </c>
      <c r="B2724">
        <v>40</v>
      </c>
      <c r="C2724" t="s">
        <v>2410</v>
      </c>
      <c r="D2724" t="s">
        <v>36</v>
      </c>
      <c r="E2724">
        <v>57000</v>
      </c>
      <c r="F2724" t="s">
        <v>4722</v>
      </c>
      <c r="G2724">
        <v>2410290624</v>
      </c>
      <c r="H2724" t="s">
        <v>7125</v>
      </c>
      <c r="I2724" t="s">
        <v>89</v>
      </c>
      <c r="J2724">
        <v>61.811688311688307</v>
      </c>
    </row>
    <row r="2725" spans="1:10" hidden="1" x14ac:dyDescent="0.25">
      <c r="A2725">
        <v>2310160425</v>
      </c>
      <c r="B2725">
        <v>10</v>
      </c>
      <c r="C2725" t="s">
        <v>6395</v>
      </c>
      <c r="D2725" t="s">
        <v>36</v>
      </c>
      <c r="E2725">
        <v>57000</v>
      </c>
      <c r="F2725" t="s">
        <v>4722</v>
      </c>
      <c r="G2725">
        <v>2430520005</v>
      </c>
      <c r="H2725" t="s">
        <v>3574</v>
      </c>
      <c r="I2725" t="s">
        <v>89</v>
      </c>
      <c r="J2725">
        <v>0.2440349075975359</v>
      </c>
    </row>
    <row r="2726" spans="1:10" hidden="1" x14ac:dyDescent="0.25">
      <c r="A2726">
        <v>2310160425</v>
      </c>
      <c r="B2726">
        <v>20</v>
      </c>
      <c r="C2726" t="s">
        <v>6395</v>
      </c>
      <c r="D2726" t="s">
        <v>36</v>
      </c>
      <c r="E2726">
        <v>57000</v>
      </c>
      <c r="F2726" t="s">
        <v>4722</v>
      </c>
      <c r="G2726">
        <v>2410090129</v>
      </c>
      <c r="H2726" t="s">
        <v>3174</v>
      </c>
      <c r="I2726" t="s">
        <v>89</v>
      </c>
      <c r="J2726">
        <v>1.0143737166324435E-2</v>
      </c>
    </row>
    <row r="2727" spans="1:10" hidden="1" x14ac:dyDescent="0.25">
      <c r="A2727">
        <v>2310160425</v>
      </c>
      <c r="B2727">
        <v>30</v>
      </c>
      <c r="C2727" t="s">
        <v>6395</v>
      </c>
      <c r="D2727" t="s">
        <v>36</v>
      </c>
      <c r="E2727">
        <v>57000</v>
      </c>
      <c r="F2727" t="s">
        <v>4722</v>
      </c>
      <c r="G2727">
        <v>2430700001</v>
      </c>
      <c r="H2727" t="s">
        <v>3609</v>
      </c>
      <c r="I2727" t="s">
        <v>89</v>
      </c>
      <c r="J2727">
        <v>0.12191991786447638</v>
      </c>
    </row>
    <row r="2728" spans="1:10" hidden="1" x14ac:dyDescent="0.25">
      <c r="A2728">
        <v>2310160425</v>
      </c>
      <c r="B2728">
        <v>40</v>
      </c>
      <c r="C2728" t="s">
        <v>6395</v>
      </c>
      <c r="D2728" t="s">
        <v>36</v>
      </c>
      <c r="E2728">
        <v>57000</v>
      </c>
      <c r="F2728" t="s">
        <v>4722</v>
      </c>
      <c r="G2728">
        <v>2410290626</v>
      </c>
      <c r="H2728" t="s">
        <v>7126</v>
      </c>
      <c r="I2728" t="s">
        <v>89</v>
      </c>
      <c r="J2728">
        <v>61.53893223819302</v>
      </c>
    </row>
    <row r="2729" spans="1:10" hidden="1" x14ac:dyDescent="0.25">
      <c r="A2729">
        <v>2310160425</v>
      </c>
      <c r="B2729">
        <v>50</v>
      </c>
      <c r="C2729" t="s">
        <v>6395</v>
      </c>
      <c r="D2729" t="s">
        <v>36</v>
      </c>
      <c r="E2729">
        <v>57000</v>
      </c>
      <c r="F2729" t="s">
        <v>4722</v>
      </c>
      <c r="G2729">
        <v>2410210005</v>
      </c>
      <c r="H2729" t="s">
        <v>4791</v>
      </c>
      <c r="I2729" t="s">
        <v>89</v>
      </c>
      <c r="J2729">
        <v>7.4517453798767966E-2</v>
      </c>
    </row>
    <row r="2730" spans="1:10" hidden="1" x14ac:dyDescent="0.25">
      <c r="A2730">
        <v>2310160426</v>
      </c>
      <c r="B2730">
        <v>10</v>
      </c>
      <c r="C2730" t="s">
        <v>2411</v>
      </c>
      <c r="D2730" t="s">
        <v>36</v>
      </c>
      <c r="E2730">
        <v>57000</v>
      </c>
      <c r="F2730" t="s">
        <v>4722</v>
      </c>
      <c r="G2730">
        <v>2430520005</v>
      </c>
      <c r="H2730" t="s">
        <v>3574</v>
      </c>
      <c r="I2730" t="s">
        <v>89</v>
      </c>
      <c r="J2730">
        <v>0.56999999999999995</v>
      </c>
    </row>
    <row r="2731" spans="1:10" hidden="1" x14ac:dyDescent="0.25">
      <c r="A2731">
        <v>2310160426</v>
      </c>
      <c r="B2731">
        <v>20</v>
      </c>
      <c r="C2731" t="s">
        <v>2411</v>
      </c>
      <c r="D2731" t="s">
        <v>36</v>
      </c>
      <c r="E2731">
        <v>57000</v>
      </c>
      <c r="F2731" t="s">
        <v>4722</v>
      </c>
      <c r="G2731">
        <v>2410210005</v>
      </c>
      <c r="H2731" t="s">
        <v>4791</v>
      </c>
      <c r="I2731" t="s">
        <v>89</v>
      </c>
      <c r="J2731">
        <v>0.16285714285714287</v>
      </c>
    </row>
    <row r="2732" spans="1:10" hidden="1" x14ac:dyDescent="0.25">
      <c r="A2732">
        <v>2310160426</v>
      </c>
      <c r="B2732">
        <v>30</v>
      </c>
      <c r="C2732" t="s">
        <v>2411</v>
      </c>
      <c r="D2732" t="s">
        <v>36</v>
      </c>
      <c r="E2732">
        <v>57000</v>
      </c>
      <c r="F2732" t="s">
        <v>4722</v>
      </c>
      <c r="G2732">
        <v>2430580002</v>
      </c>
      <c r="H2732" t="s">
        <v>3585</v>
      </c>
      <c r="I2732" t="s">
        <v>89</v>
      </c>
      <c r="J2732">
        <v>1.6285714285714287E-3</v>
      </c>
    </row>
    <row r="2733" spans="1:10" hidden="1" x14ac:dyDescent="0.25">
      <c r="A2733">
        <v>2310160426</v>
      </c>
      <c r="B2733">
        <v>40</v>
      </c>
      <c r="C2733" t="s">
        <v>2411</v>
      </c>
      <c r="D2733" t="s">
        <v>36</v>
      </c>
      <c r="E2733">
        <v>57000</v>
      </c>
      <c r="F2733" t="s">
        <v>4722</v>
      </c>
      <c r="G2733">
        <v>2410290624</v>
      </c>
      <c r="H2733" t="s">
        <v>7125</v>
      </c>
      <c r="I2733" t="s">
        <v>89</v>
      </c>
      <c r="J2733">
        <v>62.63485714285715</v>
      </c>
    </row>
    <row r="2734" spans="1:10" hidden="1" x14ac:dyDescent="0.25">
      <c r="A2734">
        <v>2310160427</v>
      </c>
      <c r="B2734">
        <v>10</v>
      </c>
      <c r="C2734" t="s">
        <v>2412</v>
      </c>
      <c r="D2734" t="s">
        <v>36</v>
      </c>
      <c r="E2734">
        <v>44300</v>
      </c>
      <c r="F2734" t="s">
        <v>4722</v>
      </c>
      <c r="G2734">
        <v>2430520005</v>
      </c>
      <c r="H2734" t="s">
        <v>3574</v>
      </c>
      <c r="I2734" t="s">
        <v>89</v>
      </c>
      <c r="J2734">
        <v>1E-3</v>
      </c>
    </row>
    <row r="2735" spans="1:10" hidden="1" x14ac:dyDescent="0.25">
      <c r="A2735">
        <v>2310160427</v>
      </c>
      <c r="B2735">
        <v>20</v>
      </c>
      <c r="C2735" t="s">
        <v>2412</v>
      </c>
      <c r="D2735" t="s">
        <v>36</v>
      </c>
      <c r="E2735">
        <v>44300</v>
      </c>
      <c r="F2735" t="s">
        <v>4722</v>
      </c>
      <c r="G2735">
        <v>2430700001</v>
      </c>
      <c r="H2735" t="s">
        <v>3609</v>
      </c>
      <c r="I2735" t="s">
        <v>89</v>
      </c>
      <c r="J2735">
        <v>1E-3</v>
      </c>
    </row>
    <row r="2736" spans="1:10" hidden="1" x14ac:dyDescent="0.25">
      <c r="A2736">
        <v>2310160427</v>
      </c>
      <c r="B2736">
        <v>30</v>
      </c>
      <c r="C2736" t="s">
        <v>2412</v>
      </c>
      <c r="D2736" t="s">
        <v>36</v>
      </c>
      <c r="E2736">
        <v>44300</v>
      </c>
      <c r="F2736" t="s">
        <v>4722</v>
      </c>
      <c r="G2736">
        <v>2430680005</v>
      </c>
      <c r="H2736" t="s">
        <v>3604</v>
      </c>
      <c r="I2736" t="s">
        <v>89</v>
      </c>
      <c r="J2736">
        <v>1E-3</v>
      </c>
    </row>
    <row r="2737" spans="1:10" hidden="1" x14ac:dyDescent="0.25">
      <c r="A2737">
        <v>2310160427</v>
      </c>
      <c r="B2737">
        <v>40</v>
      </c>
      <c r="C2737" t="s">
        <v>2412</v>
      </c>
      <c r="D2737" t="s">
        <v>36</v>
      </c>
      <c r="E2737">
        <v>44300</v>
      </c>
      <c r="F2737" t="s">
        <v>4722</v>
      </c>
      <c r="G2737">
        <v>2410290624</v>
      </c>
      <c r="H2737" t="s">
        <v>7125</v>
      </c>
      <c r="I2737" t="s">
        <v>89</v>
      </c>
      <c r="J2737">
        <v>50.5</v>
      </c>
    </row>
    <row r="2738" spans="1:10" hidden="1" x14ac:dyDescent="0.25">
      <c r="A2738">
        <v>2310160429</v>
      </c>
      <c r="B2738">
        <v>10</v>
      </c>
      <c r="C2738" t="s">
        <v>2413</v>
      </c>
      <c r="D2738" t="s">
        <v>36</v>
      </c>
      <c r="E2738">
        <v>44300</v>
      </c>
      <c r="F2738" t="s">
        <v>4722</v>
      </c>
      <c r="G2738">
        <v>2430520005</v>
      </c>
      <c r="H2738" t="s">
        <v>3574</v>
      </c>
      <c r="I2738" t="s">
        <v>89</v>
      </c>
      <c r="J2738">
        <v>1E-3</v>
      </c>
    </row>
    <row r="2739" spans="1:10" hidden="1" x14ac:dyDescent="0.25">
      <c r="A2739">
        <v>2310160429</v>
      </c>
      <c r="B2739">
        <v>20</v>
      </c>
      <c r="C2739" t="s">
        <v>2413</v>
      </c>
      <c r="D2739" t="s">
        <v>36</v>
      </c>
      <c r="E2739">
        <v>44300</v>
      </c>
      <c r="F2739" t="s">
        <v>4722</v>
      </c>
      <c r="G2739">
        <v>2430860001</v>
      </c>
      <c r="H2739" t="s">
        <v>3648</v>
      </c>
      <c r="I2739" t="s">
        <v>89</v>
      </c>
      <c r="J2739">
        <v>1E-3</v>
      </c>
    </row>
    <row r="2740" spans="1:10" hidden="1" x14ac:dyDescent="0.25">
      <c r="A2740">
        <v>2310160429</v>
      </c>
      <c r="B2740">
        <v>30</v>
      </c>
      <c r="C2740" t="s">
        <v>2413</v>
      </c>
      <c r="D2740" t="s">
        <v>36</v>
      </c>
      <c r="E2740">
        <v>44300</v>
      </c>
      <c r="F2740" t="s">
        <v>4722</v>
      </c>
      <c r="G2740">
        <v>2410090173</v>
      </c>
      <c r="H2740" t="s">
        <v>3179</v>
      </c>
      <c r="I2740" t="s">
        <v>89</v>
      </c>
      <c r="J2740">
        <v>1E-3</v>
      </c>
    </row>
    <row r="2741" spans="1:10" hidden="1" x14ac:dyDescent="0.25">
      <c r="A2741">
        <v>2310160429</v>
      </c>
      <c r="B2741">
        <v>40</v>
      </c>
      <c r="C2741" t="s">
        <v>2413</v>
      </c>
      <c r="D2741" t="s">
        <v>36</v>
      </c>
      <c r="E2741">
        <v>44300</v>
      </c>
      <c r="F2741" t="s">
        <v>4722</v>
      </c>
      <c r="G2741">
        <v>2430580002</v>
      </c>
      <c r="H2741" t="s">
        <v>3585</v>
      </c>
      <c r="I2741" t="s">
        <v>89</v>
      </c>
      <c r="J2741">
        <v>1E-3</v>
      </c>
    </row>
    <row r="2742" spans="1:10" hidden="1" x14ac:dyDescent="0.25">
      <c r="A2742">
        <v>2310160429</v>
      </c>
      <c r="B2742">
        <v>50</v>
      </c>
      <c r="C2742" t="s">
        <v>2413</v>
      </c>
      <c r="D2742" t="s">
        <v>36</v>
      </c>
      <c r="E2742">
        <v>44300</v>
      </c>
      <c r="F2742" t="s">
        <v>4722</v>
      </c>
      <c r="G2742">
        <v>2410090127</v>
      </c>
      <c r="H2742" t="s">
        <v>3173</v>
      </c>
      <c r="I2742" t="s">
        <v>89</v>
      </c>
      <c r="J2742">
        <v>1E-3</v>
      </c>
    </row>
    <row r="2743" spans="1:10" hidden="1" x14ac:dyDescent="0.25">
      <c r="A2743">
        <v>2310160429</v>
      </c>
      <c r="B2743">
        <v>60</v>
      </c>
      <c r="C2743" t="s">
        <v>2413</v>
      </c>
      <c r="D2743" t="s">
        <v>36</v>
      </c>
      <c r="E2743">
        <v>44300</v>
      </c>
      <c r="F2743" t="s">
        <v>4722</v>
      </c>
      <c r="G2743">
        <v>2410290624</v>
      </c>
      <c r="H2743" t="s">
        <v>7125</v>
      </c>
      <c r="I2743" t="s">
        <v>89</v>
      </c>
      <c r="J2743">
        <v>50.5</v>
      </c>
    </row>
    <row r="2744" spans="1:10" hidden="1" x14ac:dyDescent="0.25">
      <c r="A2744">
        <v>2310160431</v>
      </c>
      <c r="B2744">
        <v>10</v>
      </c>
      <c r="C2744" t="s">
        <v>2414</v>
      </c>
      <c r="D2744" t="s">
        <v>36</v>
      </c>
      <c r="E2744">
        <v>44300</v>
      </c>
      <c r="F2744" t="s">
        <v>4722</v>
      </c>
      <c r="G2744">
        <v>2410090297</v>
      </c>
      <c r="H2744" t="s">
        <v>104</v>
      </c>
      <c r="I2744" t="s">
        <v>89</v>
      </c>
      <c r="J2744">
        <v>1.01</v>
      </c>
    </row>
    <row r="2745" spans="1:10" hidden="1" x14ac:dyDescent="0.25">
      <c r="A2745">
        <v>2310160431</v>
      </c>
      <c r="B2745">
        <v>20</v>
      </c>
      <c r="C2745" t="s">
        <v>2414</v>
      </c>
      <c r="D2745" t="s">
        <v>36</v>
      </c>
      <c r="E2745">
        <v>44300</v>
      </c>
      <c r="F2745" t="s">
        <v>4722</v>
      </c>
      <c r="G2745">
        <v>2410290624</v>
      </c>
      <c r="H2745" t="s">
        <v>7125</v>
      </c>
      <c r="I2745" t="s">
        <v>89</v>
      </c>
      <c r="J2745">
        <v>50.5</v>
      </c>
    </row>
    <row r="2746" spans="1:10" hidden="1" x14ac:dyDescent="0.25">
      <c r="A2746">
        <v>2310160432</v>
      </c>
      <c r="B2746">
        <v>10</v>
      </c>
      <c r="C2746" t="s">
        <v>6775</v>
      </c>
      <c r="D2746" t="s">
        <v>36</v>
      </c>
      <c r="E2746">
        <v>57000</v>
      </c>
      <c r="F2746" t="s">
        <v>4722</v>
      </c>
      <c r="G2746">
        <v>2410090173</v>
      </c>
      <c r="H2746" t="s">
        <v>3179</v>
      </c>
      <c r="I2746" t="s">
        <v>89</v>
      </c>
      <c r="J2746">
        <v>8.7692307692307694E-2</v>
      </c>
    </row>
    <row r="2747" spans="1:10" hidden="1" x14ac:dyDescent="0.25">
      <c r="A2747">
        <v>2310160432</v>
      </c>
      <c r="B2747">
        <v>20</v>
      </c>
      <c r="C2747" t="s">
        <v>6775</v>
      </c>
      <c r="D2747" t="s">
        <v>36</v>
      </c>
      <c r="E2747">
        <v>57000</v>
      </c>
      <c r="F2747" t="s">
        <v>4722</v>
      </c>
      <c r="G2747">
        <v>2430660006</v>
      </c>
      <c r="H2747" t="s">
        <v>3600</v>
      </c>
      <c r="I2747" t="s">
        <v>89</v>
      </c>
      <c r="J2747">
        <v>0.17538461538461539</v>
      </c>
    </row>
    <row r="2748" spans="1:10" hidden="1" x14ac:dyDescent="0.25">
      <c r="A2748">
        <v>2310160432</v>
      </c>
      <c r="B2748">
        <v>30</v>
      </c>
      <c r="C2748" t="s">
        <v>6775</v>
      </c>
      <c r="D2748" t="s">
        <v>36</v>
      </c>
      <c r="E2748">
        <v>57000</v>
      </c>
      <c r="F2748" t="s">
        <v>4722</v>
      </c>
      <c r="G2748">
        <v>2410290626</v>
      </c>
      <c r="H2748" t="s">
        <v>7126</v>
      </c>
      <c r="I2748" t="s">
        <v>89</v>
      </c>
      <c r="J2748">
        <v>51.738461538461536</v>
      </c>
    </row>
    <row r="2749" spans="1:10" hidden="1" x14ac:dyDescent="0.25">
      <c r="A2749">
        <v>2310160432</v>
      </c>
      <c r="B2749">
        <v>40</v>
      </c>
      <c r="C2749" t="s">
        <v>6775</v>
      </c>
      <c r="D2749" t="s">
        <v>36</v>
      </c>
      <c r="E2749">
        <v>57000</v>
      </c>
      <c r="F2749" t="s">
        <v>4722</v>
      </c>
      <c r="G2749">
        <v>2430520005</v>
      </c>
      <c r="H2749" t="s">
        <v>3574</v>
      </c>
      <c r="I2749" t="s">
        <v>89</v>
      </c>
      <c r="J2749">
        <v>0.17538461538461539</v>
      </c>
    </row>
    <row r="2750" spans="1:10" hidden="1" x14ac:dyDescent="0.25">
      <c r="A2750">
        <v>2310160432</v>
      </c>
      <c r="B2750">
        <v>50</v>
      </c>
      <c r="C2750" t="s">
        <v>6775</v>
      </c>
      <c r="D2750" t="s">
        <v>36</v>
      </c>
      <c r="E2750">
        <v>57000</v>
      </c>
      <c r="F2750" t="s">
        <v>4722</v>
      </c>
      <c r="G2750">
        <v>2430860001</v>
      </c>
      <c r="H2750" t="s">
        <v>3648</v>
      </c>
      <c r="I2750" t="s">
        <v>89</v>
      </c>
      <c r="J2750">
        <v>0.13153846153846155</v>
      </c>
    </row>
    <row r="2751" spans="1:10" hidden="1" x14ac:dyDescent="0.25">
      <c r="A2751">
        <v>2310160433</v>
      </c>
      <c r="B2751">
        <v>10</v>
      </c>
      <c r="C2751" t="s">
        <v>6776</v>
      </c>
      <c r="D2751" t="s">
        <v>36</v>
      </c>
      <c r="E2751">
        <v>57000</v>
      </c>
      <c r="F2751" t="s">
        <v>4722</v>
      </c>
      <c r="G2751">
        <v>2430520005</v>
      </c>
      <c r="H2751" t="s">
        <v>3574</v>
      </c>
      <c r="I2751" t="s">
        <v>89</v>
      </c>
      <c r="J2751">
        <v>0.31569230769230772</v>
      </c>
    </row>
    <row r="2752" spans="1:10" hidden="1" x14ac:dyDescent="0.25">
      <c r="A2752">
        <v>2310160433</v>
      </c>
      <c r="B2752">
        <v>20</v>
      </c>
      <c r="C2752" t="s">
        <v>6776</v>
      </c>
      <c r="D2752" t="s">
        <v>36</v>
      </c>
      <c r="E2752">
        <v>57000</v>
      </c>
      <c r="F2752" t="s">
        <v>4722</v>
      </c>
      <c r="G2752">
        <v>2410090302</v>
      </c>
      <c r="H2752" t="s">
        <v>3202</v>
      </c>
      <c r="I2752" t="s">
        <v>89</v>
      </c>
      <c r="J2752">
        <v>0.17246153846153847</v>
      </c>
    </row>
    <row r="2753" spans="1:10" hidden="1" x14ac:dyDescent="0.25">
      <c r="A2753">
        <v>2310160433</v>
      </c>
      <c r="B2753">
        <v>30</v>
      </c>
      <c r="C2753" t="s">
        <v>6776</v>
      </c>
      <c r="D2753" t="s">
        <v>36</v>
      </c>
      <c r="E2753">
        <v>57000</v>
      </c>
      <c r="F2753" t="s">
        <v>4722</v>
      </c>
      <c r="G2753">
        <v>2410090173</v>
      </c>
      <c r="H2753" t="s">
        <v>3179</v>
      </c>
      <c r="I2753" t="s">
        <v>89</v>
      </c>
      <c r="J2753">
        <v>8.7692307692307694E-2</v>
      </c>
    </row>
    <row r="2754" spans="1:10" hidden="1" x14ac:dyDescent="0.25">
      <c r="A2754">
        <v>2310160433</v>
      </c>
      <c r="B2754">
        <v>40</v>
      </c>
      <c r="C2754" t="s">
        <v>6776</v>
      </c>
      <c r="D2754" t="s">
        <v>36</v>
      </c>
      <c r="E2754">
        <v>57000</v>
      </c>
      <c r="F2754" t="s">
        <v>4722</v>
      </c>
      <c r="G2754">
        <v>2410290626</v>
      </c>
      <c r="H2754" t="s">
        <v>7126</v>
      </c>
      <c r="I2754" t="s">
        <v>89</v>
      </c>
      <c r="J2754">
        <v>51.446153846153848</v>
      </c>
    </row>
    <row r="2755" spans="1:10" hidden="1" x14ac:dyDescent="0.25">
      <c r="A2755">
        <v>2310160433</v>
      </c>
      <c r="B2755">
        <v>50</v>
      </c>
      <c r="C2755" t="s">
        <v>6776</v>
      </c>
      <c r="D2755" t="s">
        <v>36</v>
      </c>
      <c r="E2755">
        <v>57000</v>
      </c>
      <c r="F2755" t="s">
        <v>4722</v>
      </c>
      <c r="G2755">
        <v>2430860001</v>
      </c>
      <c r="H2755" t="s">
        <v>3648</v>
      </c>
      <c r="I2755" t="s">
        <v>89</v>
      </c>
      <c r="J2755">
        <v>0.15784615384615386</v>
      </c>
    </row>
    <row r="2756" spans="1:10" hidden="1" x14ac:dyDescent="0.25">
      <c r="A2756">
        <v>2310160434</v>
      </c>
      <c r="B2756">
        <v>10</v>
      </c>
      <c r="C2756" t="s">
        <v>6777</v>
      </c>
      <c r="D2756" t="s">
        <v>36</v>
      </c>
      <c r="E2756">
        <v>44300</v>
      </c>
      <c r="F2756" t="s">
        <v>4722</v>
      </c>
      <c r="G2756">
        <v>2430520005</v>
      </c>
      <c r="H2756" t="s">
        <v>3574</v>
      </c>
      <c r="I2756" t="s">
        <v>89</v>
      </c>
      <c r="J2756">
        <v>1E-3</v>
      </c>
    </row>
    <row r="2757" spans="1:10" hidden="1" x14ac:dyDescent="0.25">
      <c r="A2757">
        <v>2310160434</v>
      </c>
      <c r="B2757">
        <v>20</v>
      </c>
      <c r="C2757" t="s">
        <v>6777</v>
      </c>
      <c r="D2757" t="s">
        <v>36</v>
      </c>
      <c r="E2757">
        <v>44300</v>
      </c>
      <c r="F2757" t="s">
        <v>4722</v>
      </c>
      <c r="G2757">
        <v>2430860001</v>
      </c>
      <c r="H2757" t="s">
        <v>3648</v>
      </c>
      <c r="I2757" t="s">
        <v>89</v>
      </c>
      <c r="J2757">
        <v>1E-3</v>
      </c>
    </row>
    <row r="2758" spans="1:10" hidden="1" x14ac:dyDescent="0.25">
      <c r="A2758">
        <v>2310160434</v>
      </c>
      <c r="B2758">
        <v>30</v>
      </c>
      <c r="C2758" t="s">
        <v>6777</v>
      </c>
      <c r="D2758" t="s">
        <v>36</v>
      </c>
      <c r="E2758">
        <v>44300</v>
      </c>
      <c r="F2758" t="s">
        <v>4722</v>
      </c>
      <c r="G2758">
        <v>2410090129</v>
      </c>
      <c r="H2758" t="s">
        <v>3174</v>
      </c>
      <c r="I2758" t="s">
        <v>89</v>
      </c>
      <c r="J2758">
        <v>1E-3</v>
      </c>
    </row>
    <row r="2759" spans="1:10" hidden="1" x14ac:dyDescent="0.25">
      <c r="A2759">
        <v>2310160434</v>
      </c>
      <c r="B2759">
        <v>40</v>
      </c>
      <c r="C2759" t="s">
        <v>6777</v>
      </c>
      <c r="D2759" t="s">
        <v>36</v>
      </c>
      <c r="E2759">
        <v>44300</v>
      </c>
      <c r="F2759" t="s">
        <v>4722</v>
      </c>
      <c r="G2759">
        <v>2430700001</v>
      </c>
      <c r="H2759" t="s">
        <v>3609</v>
      </c>
      <c r="I2759" t="s">
        <v>89</v>
      </c>
      <c r="J2759">
        <v>1E-3</v>
      </c>
    </row>
    <row r="2760" spans="1:10" hidden="1" x14ac:dyDescent="0.25">
      <c r="A2760">
        <v>2310160434</v>
      </c>
      <c r="B2760">
        <v>50</v>
      </c>
      <c r="C2760" t="s">
        <v>6777</v>
      </c>
      <c r="D2760" t="s">
        <v>36</v>
      </c>
      <c r="E2760">
        <v>44300</v>
      </c>
      <c r="F2760" t="s">
        <v>4722</v>
      </c>
      <c r="G2760">
        <v>2410290626</v>
      </c>
      <c r="H2760" t="s">
        <v>7126</v>
      </c>
      <c r="I2760" t="s">
        <v>89</v>
      </c>
      <c r="J2760">
        <v>39.427</v>
      </c>
    </row>
    <row r="2761" spans="1:10" hidden="1" x14ac:dyDescent="0.25">
      <c r="A2761">
        <v>2310160435</v>
      </c>
      <c r="B2761">
        <v>10</v>
      </c>
      <c r="C2761" t="s">
        <v>6396</v>
      </c>
      <c r="D2761" t="s">
        <v>36</v>
      </c>
      <c r="E2761">
        <v>57000</v>
      </c>
      <c r="F2761" t="s">
        <v>4722</v>
      </c>
      <c r="G2761">
        <v>2430520005</v>
      </c>
      <c r="H2761" t="s">
        <v>3574</v>
      </c>
      <c r="I2761" t="s">
        <v>89</v>
      </c>
      <c r="J2761">
        <v>0.6924636363636365</v>
      </c>
    </row>
    <row r="2762" spans="1:10" hidden="1" x14ac:dyDescent="0.25">
      <c r="A2762">
        <v>2310160435</v>
      </c>
      <c r="B2762">
        <v>20</v>
      </c>
      <c r="C2762" t="s">
        <v>6396</v>
      </c>
      <c r="D2762" t="s">
        <v>36</v>
      </c>
      <c r="E2762">
        <v>57000</v>
      </c>
      <c r="F2762" t="s">
        <v>4722</v>
      </c>
      <c r="G2762">
        <v>2410210005</v>
      </c>
      <c r="H2762" t="s">
        <v>4791</v>
      </c>
      <c r="I2762" t="s">
        <v>89</v>
      </c>
      <c r="J2762">
        <v>0.19103636363636364</v>
      </c>
    </row>
    <row r="2763" spans="1:10" hidden="1" x14ac:dyDescent="0.25">
      <c r="A2763">
        <v>2310160435</v>
      </c>
      <c r="B2763">
        <v>30</v>
      </c>
      <c r="C2763" t="s">
        <v>6396</v>
      </c>
      <c r="D2763" t="s">
        <v>36</v>
      </c>
      <c r="E2763">
        <v>57000</v>
      </c>
      <c r="F2763" t="s">
        <v>4722</v>
      </c>
      <c r="G2763">
        <v>2430580002</v>
      </c>
      <c r="H2763" t="s">
        <v>3585</v>
      </c>
      <c r="I2763" t="s">
        <v>89</v>
      </c>
      <c r="J2763">
        <v>3.4545454545454549E-3</v>
      </c>
    </row>
    <row r="2764" spans="1:10" hidden="1" x14ac:dyDescent="0.25">
      <c r="A2764">
        <v>2310160435</v>
      </c>
      <c r="B2764">
        <v>40</v>
      </c>
      <c r="C2764" t="s">
        <v>6396</v>
      </c>
      <c r="D2764" t="s">
        <v>36</v>
      </c>
      <c r="E2764">
        <v>57000</v>
      </c>
      <c r="F2764" t="s">
        <v>4722</v>
      </c>
      <c r="G2764">
        <v>2410290626</v>
      </c>
      <c r="H2764" t="s">
        <v>7126</v>
      </c>
      <c r="I2764" t="s">
        <v>89</v>
      </c>
      <c r="J2764">
        <v>80.694727272727278</v>
      </c>
    </row>
    <row r="2765" spans="1:10" hidden="1" x14ac:dyDescent="0.25">
      <c r="A2765">
        <v>2310160436</v>
      </c>
      <c r="B2765">
        <v>10</v>
      </c>
      <c r="C2765" t="s">
        <v>2418</v>
      </c>
      <c r="D2765" t="s">
        <v>36</v>
      </c>
      <c r="E2765">
        <v>44300</v>
      </c>
      <c r="F2765" t="s">
        <v>4722</v>
      </c>
      <c r="G2765">
        <v>2430520005</v>
      </c>
      <c r="H2765" t="s">
        <v>3574</v>
      </c>
      <c r="I2765" t="s">
        <v>89</v>
      </c>
      <c r="J2765">
        <v>1E-3</v>
      </c>
    </row>
    <row r="2766" spans="1:10" hidden="1" x14ac:dyDescent="0.25">
      <c r="A2766">
        <v>2310160436</v>
      </c>
      <c r="B2766">
        <v>20</v>
      </c>
      <c r="C2766" t="s">
        <v>2418</v>
      </c>
      <c r="D2766" t="s">
        <v>36</v>
      </c>
      <c r="E2766">
        <v>44300</v>
      </c>
      <c r="F2766" t="s">
        <v>4722</v>
      </c>
      <c r="G2766">
        <v>2430700001</v>
      </c>
      <c r="H2766" t="s">
        <v>3609</v>
      </c>
      <c r="I2766" t="s">
        <v>89</v>
      </c>
      <c r="J2766">
        <v>1E-3</v>
      </c>
    </row>
    <row r="2767" spans="1:10" hidden="1" x14ac:dyDescent="0.25">
      <c r="A2767">
        <v>2310160436</v>
      </c>
      <c r="B2767">
        <v>30</v>
      </c>
      <c r="C2767" t="s">
        <v>2418</v>
      </c>
      <c r="D2767" t="s">
        <v>36</v>
      </c>
      <c r="E2767">
        <v>44300</v>
      </c>
      <c r="F2767" t="s">
        <v>4722</v>
      </c>
      <c r="G2767">
        <v>2430680005</v>
      </c>
      <c r="H2767" t="s">
        <v>3604</v>
      </c>
      <c r="I2767" t="s">
        <v>89</v>
      </c>
      <c r="J2767">
        <v>1E-3</v>
      </c>
    </row>
    <row r="2768" spans="1:10" hidden="1" x14ac:dyDescent="0.25">
      <c r="A2768">
        <v>2310160436</v>
      </c>
      <c r="B2768">
        <v>40</v>
      </c>
      <c r="C2768" t="s">
        <v>2418</v>
      </c>
      <c r="D2768" t="s">
        <v>36</v>
      </c>
      <c r="E2768">
        <v>44300</v>
      </c>
      <c r="F2768" t="s">
        <v>4722</v>
      </c>
      <c r="G2768">
        <v>2410290626</v>
      </c>
      <c r="H2768" t="s">
        <v>7126</v>
      </c>
      <c r="I2768" t="s">
        <v>89</v>
      </c>
      <c r="J2768">
        <v>39.427</v>
      </c>
    </row>
    <row r="2769" spans="1:10" hidden="1" x14ac:dyDescent="0.25">
      <c r="A2769">
        <v>2310160438</v>
      </c>
      <c r="B2769">
        <v>10</v>
      </c>
      <c r="C2769" t="s">
        <v>6778</v>
      </c>
      <c r="D2769" t="s">
        <v>36</v>
      </c>
      <c r="E2769">
        <v>44300</v>
      </c>
      <c r="F2769" t="s">
        <v>4722</v>
      </c>
      <c r="G2769">
        <v>2430520005</v>
      </c>
      <c r="H2769" t="s">
        <v>3574</v>
      </c>
      <c r="I2769" t="s">
        <v>89</v>
      </c>
      <c r="J2769">
        <v>1E-3</v>
      </c>
    </row>
    <row r="2770" spans="1:10" hidden="1" x14ac:dyDescent="0.25">
      <c r="A2770">
        <v>2310160438</v>
      </c>
      <c r="B2770">
        <v>20</v>
      </c>
      <c r="C2770" t="s">
        <v>6778</v>
      </c>
      <c r="D2770" t="s">
        <v>36</v>
      </c>
      <c r="E2770">
        <v>44300</v>
      </c>
      <c r="F2770" t="s">
        <v>4722</v>
      </c>
      <c r="G2770">
        <v>2430860001</v>
      </c>
      <c r="H2770" t="s">
        <v>3648</v>
      </c>
      <c r="I2770" t="s">
        <v>89</v>
      </c>
      <c r="J2770">
        <v>1E-3</v>
      </c>
    </row>
    <row r="2771" spans="1:10" hidden="1" x14ac:dyDescent="0.25">
      <c r="A2771">
        <v>2310160438</v>
      </c>
      <c r="B2771">
        <v>30</v>
      </c>
      <c r="C2771" t="s">
        <v>6778</v>
      </c>
      <c r="D2771" t="s">
        <v>36</v>
      </c>
      <c r="E2771">
        <v>44300</v>
      </c>
      <c r="F2771" t="s">
        <v>4722</v>
      </c>
      <c r="G2771">
        <v>2410090173</v>
      </c>
      <c r="H2771" t="s">
        <v>3179</v>
      </c>
      <c r="I2771" t="s">
        <v>89</v>
      </c>
      <c r="J2771">
        <v>1E-3</v>
      </c>
    </row>
    <row r="2772" spans="1:10" hidden="1" x14ac:dyDescent="0.25">
      <c r="A2772">
        <v>2310160438</v>
      </c>
      <c r="B2772">
        <v>40</v>
      </c>
      <c r="C2772" t="s">
        <v>6778</v>
      </c>
      <c r="D2772" t="s">
        <v>36</v>
      </c>
      <c r="E2772">
        <v>44300</v>
      </c>
      <c r="F2772" t="s">
        <v>4722</v>
      </c>
      <c r="G2772">
        <v>2430580002</v>
      </c>
      <c r="H2772" t="s">
        <v>3585</v>
      </c>
      <c r="I2772" t="s">
        <v>89</v>
      </c>
      <c r="J2772">
        <v>1E-3</v>
      </c>
    </row>
    <row r="2773" spans="1:10" hidden="1" x14ac:dyDescent="0.25">
      <c r="A2773">
        <v>2310160438</v>
      </c>
      <c r="B2773">
        <v>50</v>
      </c>
      <c r="C2773" t="s">
        <v>6778</v>
      </c>
      <c r="D2773" t="s">
        <v>36</v>
      </c>
      <c r="E2773">
        <v>44300</v>
      </c>
      <c r="F2773" t="s">
        <v>4722</v>
      </c>
      <c r="G2773">
        <v>2410090127</v>
      </c>
      <c r="H2773" t="s">
        <v>3173</v>
      </c>
      <c r="I2773" t="s">
        <v>89</v>
      </c>
      <c r="J2773">
        <v>1E-3</v>
      </c>
    </row>
    <row r="2774" spans="1:10" hidden="1" x14ac:dyDescent="0.25">
      <c r="A2774">
        <v>2310160438</v>
      </c>
      <c r="B2774">
        <v>60</v>
      </c>
      <c r="C2774" t="s">
        <v>6778</v>
      </c>
      <c r="D2774" t="s">
        <v>36</v>
      </c>
      <c r="E2774">
        <v>44300</v>
      </c>
      <c r="F2774" t="s">
        <v>4722</v>
      </c>
      <c r="G2774">
        <v>2410290626</v>
      </c>
      <c r="H2774" t="s">
        <v>7126</v>
      </c>
      <c r="I2774" t="s">
        <v>89</v>
      </c>
      <c r="J2774">
        <v>39.427</v>
      </c>
    </row>
    <row r="2775" spans="1:10" hidden="1" x14ac:dyDescent="0.25">
      <c r="A2775">
        <v>2310160441</v>
      </c>
      <c r="B2775">
        <v>10</v>
      </c>
      <c r="C2775" t="s">
        <v>2420</v>
      </c>
      <c r="D2775" t="s">
        <v>36</v>
      </c>
      <c r="E2775">
        <v>57000</v>
      </c>
      <c r="F2775" t="s">
        <v>4722</v>
      </c>
      <c r="G2775">
        <v>2430520005</v>
      </c>
      <c r="H2775" t="s">
        <v>3574</v>
      </c>
      <c r="I2775" t="s">
        <v>89</v>
      </c>
      <c r="J2775">
        <v>0.49297297297297299</v>
      </c>
    </row>
    <row r="2776" spans="1:10" hidden="1" x14ac:dyDescent="0.25">
      <c r="A2776">
        <v>2310160441</v>
      </c>
      <c r="B2776">
        <v>20</v>
      </c>
      <c r="C2776" t="s">
        <v>2420</v>
      </c>
      <c r="D2776" t="s">
        <v>36</v>
      </c>
      <c r="E2776">
        <v>57000</v>
      </c>
      <c r="F2776" t="s">
        <v>4722</v>
      </c>
      <c r="G2776">
        <v>2430860001</v>
      </c>
      <c r="H2776" t="s">
        <v>3648</v>
      </c>
      <c r="I2776" t="s">
        <v>89</v>
      </c>
      <c r="J2776">
        <v>0.12324324324324325</v>
      </c>
    </row>
    <row r="2777" spans="1:10" hidden="1" x14ac:dyDescent="0.25">
      <c r="A2777">
        <v>2310160441</v>
      </c>
      <c r="B2777">
        <v>30</v>
      </c>
      <c r="C2777" t="s">
        <v>2420</v>
      </c>
      <c r="D2777" t="s">
        <v>36</v>
      </c>
      <c r="E2777">
        <v>57000</v>
      </c>
      <c r="F2777" t="s">
        <v>4722</v>
      </c>
      <c r="G2777">
        <v>2410290624</v>
      </c>
      <c r="H2777" t="s">
        <v>7125</v>
      </c>
      <c r="I2777" t="s">
        <v>89</v>
      </c>
      <c r="J2777">
        <v>61.005405405405405</v>
      </c>
    </row>
    <row r="2778" spans="1:10" hidden="1" x14ac:dyDescent="0.25">
      <c r="A2778">
        <v>2310160441</v>
      </c>
      <c r="B2778">
        <v>40</v>
      </c>
      <c r="C2778" t="s">
        <v>2420</v>
      </c>
      <c r="D2778" t="s">
        <v>36</v>
      </c>
      <c r="E2778">
        <v>57000</v>
      </c>
      <c r="F2778" t="s">
        <v>4722</v>
      </c>
      <c r="G2778">
        <v>2430700001</v>
      </c>
      <c r="H2778" t="s">
        <v>3609</v>
      </c>
      <c r="I2778" t="s">
        <v>89</v>
      </c>
      <c r="J2778">
        <v>3.0810810810810814E-3</v>
      </c>
    </row>
    <row r="2779" spans="1:10" hidden="1" x14ac:dyDescent="0.25">
      <c r="A2779">
        <v>2310160442</v>
      </c>
      <c r="B2779">
        <v>10</v>
      </c>
      <c r="C2779" t="s">
        <v>2421</v>
      </c>
      <c r="D2779" t="s">
        <v>36</v>
      </c>
      <c r="E2779">
        <v>57000</v>
      </c>
      <c r="F2779" t="s">
        <v>4722</v>
      </c>
      <c r="G2779">
        <v>2430520005</v>
      </c>
      <c r="H2779" t="s">
        <v>3574</v>
      </c>
      <c r="I2779" t="s">
        <v>89</v>
      </c>
      <c r="J2779">
        <v>0.31666666666666671</v>
      </c>
    </row>
    <row r="2780" spans="1:10" hidden="1" x14ac:dyDescent="0.25">
      <c r="A2780">
        <v>2310160442</v>
      </c>
      <c r="B2780">
        <v>20</v>
      </c>
      <c r="C2780" t="s">
        <v>2421</v>
      </c>
      <c r="D2780" t="s">
        <v>36</v>
      </c>
      <c r="E2780">
        <v>57000</v>
      </c>
      <c r="F2780" t="s">
        <v>4722</v>
      </c>
      <c r="G2780">
        <v>2430860001</v>
      </c>
      <c r="H2780" t="s">
        <v>3648</v>
      </c>
      <c r="I2780" t="s">
        <v>89</v>
      </c>
      <c r="J2780">
        <v>0.12666666666666665</v>
      </c>
    </row>
    <row r="2781" spans="1:10" hidden="1" x14ac:dyDescent="0.25">
      <c r="A2781">
        <v>2310160442</v>
      </c>
      <c r="B2781">
        <v>30</v>
      </c>
      <c r="C2781" t="s">
        <v>2421</v>
      </c>
      <c r="D2781" t="s">
        <v>36</v>
      </c>
      <c r="E2781">
        <v>57000</v>
      </c>
      <c r="F2781" t="s">
        <v>4722</v>
      </c>
      <c r="G2781">
        <v>2430700001</v>
      </c>
      <c r="H2781" t="s">
        <v>3609</v>
      </c>
      <c r="I2781" t="s">
        <v>89</v>
      </c>
      <c r="J2781">
        <v>3.1666666666666662E-2</v>
      </c>
    </row>
    <row r="2782" spans="1:10" hidden="1" x14ac:dyDescent="0.25">
      <c r="A2782">
        <v>2310160442</v>
      </c>
      <c r="B2782">
        <v>40</v>
      </c>
      <c r="C2782" t="s">
        <v>2421</v>
      </c>
      <c r="D2782" t="s">
        <v>36</v>
      </c>
      <c r="E2782">
        <v>57000</v>
      </c>
      <c r="F2782" t="s">
        <v>4722</v>
      </c>
      <c r="G2782">
        <v>2410290626</v>
      </c>
      <c r="H2782" t="s">
        <v>7126</v>
      </c>
      <c r="I2782" t="s">
        <v>89</v>
      </c>
      <c r="J2782">
        <v>51.3</v>
      </c>
    </row>
    <row r="2783" spans="1:10" hidden="1" x14ac:dyDescent="0.25">
      <c r="A2783">
        <v>2310160454</v>
      </c>
      <c r="B2783">
        <v>10</v>
      </c>
      <c r="C2783" t="s">
        <v>6779</v>
      </c>
      <c r="D2783" t="s">
        <v>36</v>
      </c>
      <c r="E2783">
        <v>57000</v>
      </c>
      <c r="F2783" t="s">
        <v>4722</v>
      </c>
      <c r="G2783">
        <v>2410090152</v>
      </c>
      <c r="H2783" t="s">
        <v>3176</v>
      </c>
      <c r="I2783" t="s">
        <v>89</v>
      </c>
      <c r="J2783">
        <v>0.51300000000000001</v>
      </c>
    </row>
    <row r="2784" spans="1:10" hidden="1" x14ac:dyDescent="0.25">
      <c r="A2784">
        <v>2310160454</v>
      </c>
      <c r="B2784">
        <v>20</v>
      </c>
      <c r="C2784" t="s">
        <v>6779</v>
      </c>
      <c r="D2784" t="s">
        <v>36</v>
      </c>
      <c r="E2784">
        <v>57000</v>
      </c>
      <c r="F2784" t="s">
        <v>4722</v>
      </c>
      <c r="G2784">
        <v>2410210005</v>
      </c>
      <c r="H2784" t="s">
        <v>4791</v>
      </c>
      <c r="I2784" t="s">
        <v>89</v>
      </c>
      <c r="J2784">
        <v>9.7714285714285712E-2</v>
      </c>
    </row>
    <row r="2785" spans="1:10" hidden="1" x14ac:dyDescent="0.25">
      <c r="A2785">
        <v>2310160454</v>
      </c>
      <c r="B2785">
        <v>30</v>
      </c>
      <c r="C2785" t="s">
        <v>6779</v>
      </c>
      <c r="D2785" t="s">
        <v>36</v>
      </c>
      <c r="E2785">
        <v>57000</v>
      </c>
      <c r="F2785" t="s">
        <v>4722</v>
      </c>
      <c r="G2785">
        <v>2430520005</v>
      </c>
      <c r="H2785" t="s">
        <v>3574</v>
      </c>
      <c r="I2785" t="s">
        <v>89</v>
      </c>
      <c r="J2785">
        <v>0.15471428571428572</v>
      </c>
    </row>
    <row r="2786" spans="1:10" hidden="1" x14ac:dyDescent="0.25">
      <c r="A2786">
        <v>2310160454</v>
      </c>
      <c r="B2786">
        <v>40</v>
      </c>
      <c r="C2786" t="s">
        <v>6779</v>
      </c>
      <c r="D2786" t="s">
        <v>36</v>
      </c>
      <c r="E2786">
        <v>57000</v>
      </c>
      <c r="F2786" t="s">
        <v>4722</v>
      </c>
      <c r="G2786">
        <v>2410290626</v>
      </c>
      <c r="H2786" t="s">
        <v>7126</v>
      </c>
      <c r="I2786" t="s">
        <v>89</v>
      </c>
      <c r="J2786">
        <v>54.345428571428563</v>
      </c>
    </row>
    <row r="2787" spans="1:10" hidden="1" x14ac:dyDescent="0.25">
      <c r="A2787">
        <v>2310160457</v>
      </c>
      <c r="B2787">
        <v>10</v>
      </c>
      <c r="C2787" t="s">
        <v>6780</v>
      </c>
      <c r="D2787" t="s">
        <v>36</v>
      </c>
      <c r="E2787">
        <v>7600</v>
      </c>
      <c r="F2787" t="s">
        <v>4722</v>
      </c>
      <c r="G2787">
        <v>2410290508</v>
      </c>
      <c r="H2787" t="s">
        <v>3349</v>
      </c>
      <c r="I2787" t="s">
        <v>89</v>
      </c>
      <c r="J2787">
        <v>24</v>
      </c>
    </row>
    <row r="2788" spans="1:10" hidden="1" x14ac:dyDescent="0.25">
      <c r="A2788">
        <v>2310160457</v>
      </c>
      <c r="B2788">
        <v>20</v>
      </c>
      <c r="C2788" t="s">
        <v>6780</v>
      </c>
      <c r="D2788" t="s">
        <v>36</v>
      </c>
      <c r="E2788">
        <v>7600</v>
      </c>
      <c r="F2788" t="s">
        <v>4722</v>
      </c>
      <c r="G2788">
        <v>2410090294</v>
      </c>
      <c r="H2788" t="s">
        <v>101</v>
      </c>
      <c r="I2788" t="s">
        <v>89</v>
      </c>
      <c r="J2788">
        <v>0.38400000000000001</v>
      </c>
    </row>
    <row r="2789" spans="1:10" hidden="1" x14ac:dyDescent="0.25">
      <c r="A2789">
        <v>2310160467</v>
      </c>
      <c r="B2789">
        <v>10</v>
      </c>
      <c r="C2789" t="s">
        <v>2424</v>
      </c>
      <c r="D2789" t="s">
        <v>36</v>
      </c>
      <c r="E2789">
        <v>100000</v>
      </c>
      <c r="F2789" t="s">
        <v>4722</v>
      </c>
      <c r="G2789">
        <v>2410090127</v>
      </c>
      <c r="H2789" t="s">
        <v>3173</v>
      </c>
      <c r="I2789" t="s">
        <v>89</v>
      </c>
      <c r="J2789">
        <v>0.98039215686274517</v>
      </c>
    </row>
    <row r="2790" spans="1:10" hidden="1" x14ac:dyDescent="0.25">
      <c r="A2790">
        <v>2310160467</v>
      </c>
      <c r="B2790">
        <v>20</v>
      </c>
      <c r="C2790" t="s">
        <v>2424</v>
      </c>
      <c r="D2790" t="s">
        <v>36</v>
      </c>
      <c r="E2790">
        <v>100000</v>
      </c>
      <c r="F2790" t="s">
        <v>4722</v>
      </c>
      <c r="G2790">
        <v>2410290142</v>
      </c>
      <c r="H2790" t="s">
        <v>3337</v>
      </c>
      <c r="I2790" t="s">
        <v>89</v>
      </c>
      <c r="J2790">
        <v>163.72549019607843</v>
      </c>
    </row>
    <row r="2791" spans="1:10" hidden="1" x14ac:dyDescent="0.25">
      <c r="A2791">
        <v>2310160468</v>
      </c>
      <c r="B2791">
        <v>10</v>
      </c>
      <c r="C2791" t="s">
        <v>37</v>
      </c>
      <c r="D2791" t="s">
        <v>36</v>
      </c>
      <c r="E2791">
        <v>44300</v>
      </c>
      <c r="F2791" t="s">
        <v>4722</v>
      </c>
      <c r="G2791">
        <v>2410090295</v>
      </c>
      <c r="H2791" t="s">
        <v>88</v>
      </c>
      <c r="I2791" t="s">
        <v>89</v>
      </c>
      <c r="J2791">
        <v>1.01</v>
      </c>
    </row>
    <row r="2792" spans="1:10" hidden="1" x14ac:dyDescent="0.25">
      <c r="A2792">
        <v>2310160468</v>
      </c>
      <c r="B2792">
        <v>20</v>
      </c>
      <c r="C2792" t="s">
        <v>37</v>
      </c>
      <c r="D2792" t="s">
        <v>36</v>
      </c>
      <c r="E2792">
        <v>44300</v>
      </c>
      <c r="F2792" t="s">
        <v>4722</v>
      </c>
      <c r="G2792">
        <v>2410290624</v>
      </c>
      <c r="H2792" t="s">
        <v>7125</v>
      </c>
      <c r="I2792" t="s">
        <v>89</v>
      </c>
      <c r="J2792">
        <v>50.5</v>
      </c>
    </row>
    <row r="2793" spans="1:10" hidden="1" x14ac:dyDescent="0.25">
      <c r="A2793">
        <v>2310160469</v>
      </c>
      <c r="B2793">
        <v>10</v>
      </c>
      <c r="C2793" t="s">
        <v>48</v>
      </c>
      <c r="D2793" t="s">
        <v>36</v>
      </c>
      <c r="E2793">
        <v>44300</v>
      </c>
      <c r="F2793" t="s">
        <v>4722</v>
      </c>
      <c r="G2793">
        <v>2410090294</v>
      </c>
      <c r="H2793" t="s">
        <v>101</v>
      </c>
      <c r="I2793" t="s">
        <v>89</v>
      </c>
      <c r="J2793">
        <v>1.01</v>
      </c>
    </row>
    <row r="2794" spans="1:10" hidden="1" x14ac:dyDescent="0.25">
      <c r="A2794">
        <v>2310160469</v>
      </c>
      <c r="B2794">
        <v>20</v>
      </c>
      <c r="C2794" t="s">
        <v>48</v>
      </c>
      <c r="D2794" t="s">
        <v>36</v>
      </c>
      <c r="E2794">
        <v>44300</v>
      </c>
      <c r="F2794" t="s">
        <v>4722</v>
      </c>
      <c r="G2794">
        <v>2410290624</v>
      </c>
      <c r="H2794" t="s">
        <v>7125</v>
      </c>
      <c r="I2794" t="s">
        <v>89</v>
      </c>
      <c r="J2794">
        <v>50.5</v>
      </c>
    </row>
    <row r="2795" spans="1:10" hidden="1" x14ac:dyDescent="0.25">
      <c r="A2795">
        <v>2310160470</v>
      </c>
      <c r="B2795">
        <v>10</v>
      </c>
      <c r="C2795" t="s">
        <v>44</v>
      </c>
      <c r="D2795" t="s">
        <v>36</v>
      </c>
      <c r="E2795">
        <v>44300</v>
      </c>
      <c r="F2795" t="s">
        <v>4722</v>
      </c>
      <c r="G2795">
        <v>2410090310</v>
      </c>
      <c r="H2795" t="s">
        <v>99</v>
      </c>
      <c r="I2795" t="s">
        <v>89</v>
      </c>
      <c r="J2795">
        <v>0.60599999999999998</v>
      </c>
    </row>
    <row r="2796" spans="1:10" hidden="1" x14ac:dyDescent="0.25">
      <c r="A2796">
        <v>2310160470</v>
      </c>
      <c r="B2796">
        <v>20</v>
      </c>
      <c r="C2796" t="s">
        <v>44</v>
      </c>
      <c r="D2796" t="s">
        <v>36</v>
      </c>
      <c r="E2796">
        <v>44300</v>
      </c>
      <c r="F2796" t="s">
        <v>4722</v>
      </c>
      <c r="G2796">
        <v>2410290624</v>
      </c>
      <c r="H2796" t="s">
        <v>7125</v>
      </c>
      <c r="I2796" t="s">
        <v>89</v>
      </c>
      <c r="J2796">
        <v>50.5</v>
      </c>
    </row>
    <row r="2797" spans="1:10" hidden="1" x14ac:dyDescent="0.25">
      <c r="A2797">
        <v>2310160471</v>
      </c>
      <c r="B2797">
        <v>10</v>
      </c>
      <c r="C2797" t="s">
        <v>52</v>
      </c>
      <c r="D2797" t="s">
        <v>36</v>
      </c>
      <c r="E2797">
        <v>44300</v>
      </c>
      <c r="F2797" t="s">
        <v>4722</v>
      </c>
      <c r="G2797">
        <v>2410090296</v>
      </c>
      <c r="H2797" t="s">
        <v>102</v>
      </c>
      <c r="I2797" t="s">
        <v>89</v>
      </c>
      <c r="J2797">
        <v>1.01</v>
      </c>
    </row>
    <row r="2798" spans="1:10" hidden="1" x14ac:dyDescent="0.25">
      <c r="A2798">
        <v>2310160471</v>
      </c>
      <c r="B2798">
        <v>20</v>
      </c>
      <c r="C2798" t="s">
        <v>52</v>
      </c>
      <c r="D2798" t="s">
        <v>36</v>
      </c>
      <c r="E2798">
        <v>44300</v>
      </c>
      <c r="F2798" t="s">
        <v>4722</v>
      </c>
      <c r="G2798">
        <v>2410290624</v>
      </c>
      <c r="H2798" t="s">
        <v>7125</v>
      </c>
      <c r="I2798" t="s">
        <v>89</v>
      </c>
      <c r="J2798">
        <v>50.5</v>
      </c>
    </row>
    <row r="2799" spans="1:10" hidden="1" x14ac:dyDescent="0.25">
      <c r="A2799">
        <v>2310160472</v>
      </c>
      <c r="B2799">
        <v>10</v>
      </c>
      <c r="C2799" t="s">
        <v>56</v>
      </c>
      <c r="D2799" t="s">
        <v>36</v>
      </c>
      <c r="E2799">
        <v>44300</v>
      </c>
      <c r="F2799" t="s">
        <v>4722</v>
      </c>
      <c r="G2799">
        <v>2410090297</v>
      </c>
      <c r="H2799" t="s">
        <v>104</v>
      </c>
      <c r="I2799" t="s">
        <v>89</v>
      </c>
      <c r="J2799">
        <v>1.01</v>
      </c>
    </row>
    <row r="2800" spans="1:10" hidden="1" x14ac:dyDescent="0.25">
      <c r="A2800">
        <v>2310160472</v>
      </c>
      <c r="B2800">
        <v>20</v>
      </c>
      <c r="C2800" t="s">
        <v>56</v>
      </c>
      <c r="D2800" t="s">
        <v>36</v>
      </c>
      <c r="E2800">
        <v>44300</v>
      </c>
      <c r="F2800" t="s">
        <v>4722</v>
      </c>
      <c r="G2800">
        <v>2410290624</v>
      </c>
      <c r="H2800" t="s">
        <v>7125</v>
      </c>
      <c r="I2800" t="s">
        <v>89</v>
      </c>
      <c r="J2800">
        <v>50.5</v>
      </c>
    </row>
    <row r="2801" spans="1:10" hidden="1" x14ac:dyDescent="0.25">
      <c r="A2801">
        <v>2310160473</v>
      </c>
      <c r="B2801">
        <v>10</v>
      </c>
      <c r="C2801" t="s">
        <v>60</v>
      </c>
      <c r="D2801" t="s">
        <v>36</v>
      </c>
      <c r="E2801">
        <v>44300</v>
      </c>
      <c r="F2801" t="s">
        <v>4722</v>
      </c>
      <c r="G2801">
        <v>2410090172</v>
      </c>
      <c r="H2801" t="s">
        <v>105</v>
      </c>
      <c r="I2801" t="s">
        <v>89</v>
      </c>
      <c r="J2801">
        <v>1.01</v>
      </c>
    </row>
    <row r="2802" spans="1:10" hidden="1" x14ac:dyDescent="0.25">
      <c r="A2802">
        <v>2310160473</v>
      </c>
      <c r="B2802">
        <v>20</v>
      </c>
      <c r="C2802" t="s">
        <v>60</v>
      </c>
      <c r="D2802" t="s">
        <v>36</v>
      </c>
      <c r="E2802">
        <v>44300</v>
      </c>
      <c r="F2802" t="s">
        <v>4722</v>
      </c>
      <c r="G2802">
        <v>2410290624</v>
      </c>
      <c r="H2802" t="s">
        <v>7125</v>
      </c>
      <c r="I2802" t="s">
        <v>89</v>
      </c>
      <c r="J2802">
        <v>50.5</v>
      </c>
    </row>
    <row r="2803" spans="1:10" hidden="1" x14ac:dyDescent="0.25">
      <c r="A2803">
        <v>2310160474</v>
      </c>
      <c r="B2803">
        <v>10</v>
      </c>
      <c r="C2803" t="s">
        <v>81</v>
      </c>
      <c r="D2803" t="s">
        <v>36</v>
      </c>
      <c r="E2803">
        <v>44300</v>
      </c>
      <c r="F2803" t="s">
        <v>4722</v>
      </c>
      <c r="G2803">
        <v>2410090300</v>
      </c>
      <c r="H2803" t="s">
        <v>111</v>
      </c>
      <c r="I2803" t="s">
        <v>89</v>
      </c>
      <c r="J2803">
        <v>1.01</v>
      </c>
    </row>
    <row r="2804" spans="1:10" hidden="1" x14ac:dyDescent="0.25">
      <c r="A2804">
        <v>2310160474</v>
      </c>
      <c r="B2804">
        <v>20</v>
      </c>
      <c r="C2804" t="s">
        <v>81</v>
      </c>
      <c r="D2804" t="s">
        <v>36</v>
      </c>
      <c r="E2804">
        <v>44300</v>
      </c>
      <c r="F2804" t="s">
        <v>4722</v>
      </c>
      <c r="G2804">
        <v>2410290624</v>
      </c>
      <c r="H2804" t="s">
        <v>7125</v>
      </c>
      <c r="I2804" t="s">
        <v>89</v>
      </c>
      <c r="J2804">
        <v>50.5</v>
      </c>
    </row>
    <row r="2805" spans="1:10" hidden="1" x14ac:dyDescent="0.25">
      <c r="A2805">
        <v>2310160475</v>
      </c>
      <c r="B2805">
        <v>10</v>
      </c>
      <c r="C2805" t="s">
        <v>68</v>
      </c>
      <c r="D2805" t="s">
        <v>36</v>
      </c>
      <c r="E2805">
        <v>44300</v>
      </c>
      <c r="F2805" t="s">
        <v>4722</v>
      </c>
      <c r="G2805">
        <v>2410090163</v>
      </c>
      <c r="H2805" t="s">
        <v>107</v>
      </c>
      <c r="I2805" t="s">
        <v>89</v>
      </c>
      <c r="J2805">
        <v>1.212</v>
      </c>
    </row>
    <row r="2806" spans="1:10" hidden="1" x14ac:dyDescent="0.25">
      <c r="A2806">
        <v>2310160475</v>
      </c>
      <c r="B2806">
        <v>20</v>
      </c>
      <c r="C2806" t="s">
        <v>68</v>
      </c>
      <c r="D2806" t="s">
        <v>36</v>
      </c>
      <c r="E2806">
        <v>44300</v>
      </c>
      <c r="F2806" t="s">
        <v>4722</v>
      </c>
      <c r="G2806">
        <v>2410290624</v>
      </c>
      <c r="H2806" t="s">
        <v>7125</v>
      </c>
      <c r="I2806" t="s">
        <v>89</v>
      </c>
      <c r="J2806">
        <v>50.5</v>
      </c>
    </row>
    <row r="2807" spans="1:10" hidden="1" x14ac:dyDescent="0.25">
      <c r="A2807">
        <v>2310160476</v>
      </c>
      <c r="B2807">
        <v>10</v>
      </c>
      <c r="C2807" t="s">
        <v>64</v>
      </c>
      <c r="D2807" t="s">
        <v>36</v>
      </c>
      <c r="E2807">
        <v>57000</v>
      </c>
      <c r="F2807" t="s">
        <v>4722</v>
      </c>
      <c r="G2807">
        <v>2410090298</v>
      </c>
      <c r="H2807" t="s">
        <v>106</v>
      </c>
      <c r="I2807" t="s">
        <v>89</v>
      </c>
      <c r="J2807">
        <v>0.31594285714285714</v>
      </c>
    </row>
    <row r="2808" spans="1:10" hidden="1" x14ac:dyDescent="0.25">
      <c r="A2808">
        <v>2310160476</v>
      </c>
      <c r="B2808">
        <v>20</v>
      </c>
      <c r="C2808" t="s">
        <v>64</v>
      </c>
      <c r="D2808" t="s">
        <v>36</v>
      </c>
      <c r="E2808">
        <v>57000</v>
      </c>
      <c r="F2808" t="s">
        <v>4722</v>
      </c>
      <c r="G2808">
        <v>2410290626</v>
      </c>
      <c r="H2808" t="s">
        <v>7126</v>
      </c>
      <c r="I2808" t="s">
        <v>89</v>
      </c>
      <c r="J2808">
        <v>62.7</v>
      </c>
    </row>
    <row r="2809" spans="1:10" hidden="1" x14ac:dyDescent="0.25">
      <c r="A2809">
        <v>2310160477</v>
      </c>
      <c r="B2809">
        <v>10</v>
      </c>
      <c r="C2809" t="s">
        <v>77</v>
      </c>
      <c r="D2809" t="s">
        <v>36</v>
      </c>
      <c r="E2809">
        <v>44300</v>
      </c>
      <c r="F2809" t="s">
        <v>4722</v>
      </c>
      <c r="G2809">
        <v>2410090299</v>
      </c>
      <c r="H2809" t="s">
        <v>110</v>
      </c>
      <c r="I2809" t="s">
        <v>89</v>
      </c>
      <c r="J2809">
        <v>1.01</v>
      </c>
    </row>
    <row r="2810" spans="1:10" hidden="1" x14ac:dyDescent="0.25">
      <c r="A2810">
        <v>2310160477</v>
      </c>
      <c r="B2810">
        <v>20</v>
      </c>
      <c r="C2810" t="s">
        <v>77</v>
      </c>
      <c r="D2810" t="s">
        <v>36</v>
      </c>
      <c r="E2810">
        <v>44300</v>
      </c>
      <c r="F2810" t="s">
        <v>4722</v>
      </c>
      <c r="G2810">
        <v>2410290624</v>
      </c>
      <c r="H2810" t="s">
        <v>7125</v>
      </c>
      <c r="I2810" t="s">
        <v>89</v>
      </c>
      <c r="J2810">
        <v>50.5</v>
      </c>
    </row>
    <row r="2811" spans="1:10" hidden="1" x14ac:dyDescent="0.25">
      <c r="A2811">
        <v>2310160479</v>
      </c>
      <c r="B2811">
        <v>10</v>
      </c>
      <c r="C2811" t="s">
        <v>85</v>
      </c>
      <c r="D2811" t="s">
        <v>36</v>
      </c>
      <c r="E2811">
        <v>44300</v>
      </c>
      <c r="F2811" t="s">
        <v>4722</v>
      </c>
      <c r="G2811">
        <v>2410090166</v>
      </c>
      <c r="H2811" t="s">
        <v>112</v>
      </c>
      <c r="I2811" t="s">
        <v>89</v>
      </c>
      <c r="J2811">
        <v>0.85850000000000004</v>
      </c>
    </row>
    <row r="2812" spans="1:10" hidden="1" x14ac:dyDescent="0.25">
      <c r="A2812">
        <v>2310160479</v>
      </c>
      <c r="B2812">
        <v>20</v>
      </c>
      <c r="C2812" t="s">
        <v>85</v>
      </c>
      <c r="D2812" t="s">
        <v>36</v>
      </c>
      <c r="E2812">
        <v>44300</v>
      </c>
      <c r="F2812" t="s">
        <v>4722</v>
      </c>
      <c r="G2812">
        <v>2410290624</v>
      </c>
      <c r="H2812" t="s">
        <v>7125</v>
      </c>
      <c r="I2812" t="s">
        <v>89</v>
      </c>
      <c r="J2812">
        <v>50.5</v>
      </c>
    </row>
    <row r="2813" spans="1:10" hidden="1" x14ac:dyDescent="0.25">
      <c r="A2813">
        <v>2310160480</v>
      </c>
      <c r="B2813">
        <v>10</v>
      </c>
      <c r="C2813" t="s">
        <v>38</v>
      </c>
      <c r="D2813" t="s">
        <v>36</v>
      </c>
      <c r="E2813">
        <v>44300</v>
      </c>
      <c r="F2813" t="s">
        <v>4722</v>
      </c>
      <c r="G2813">
        <v>2410090295</v>
      </c>
      <c r="H2813" t="s">
        <v>88</v>
      </c>
      <c r="I2813" t="s">
        <v>89</v>
      </c>
      <c r="J2813">
        <v>0.78</v>
      </c>
    </row>
    <row r="2814" spans="1:10" hidden="1" x14ac:dyDescent="0.25">
      <c r="A2814">
        <v>2310160480</v>
      </c>
      <c r="B2814">
        <v>20</v>
      </c>
      <c r="C2814" t="s">
        <v>38</v>
      </c>
      <c r="D2814" t="s">
        <v>36</v>
      </c>
      <c r="E2814">
        <v>44300</v>
      </c>
      <c r="F2814" t="s">
        <v>4722</v>
      </c>
      <c r="G2814">
        <v>2410290626</v>
      </c>
      <c r="H2814" t="s">
        <v>7126</v>
      </c>
      <c r="I2814" t="s">
        <v>89</v>
      </c>
      <c r="J2814">
        <v>39.427</v>
      </c>
    </row>
    <row r="2815" spans="1:10" hidden="1" x14ac:dyDescent="0.25">
      <c r="A2815">
        <v>2310160481</v>
      </c>
      <c r="B2815">
        <v>10</v>
      </c>
      <c r="C2815" t="s">
        <v>49</v>
      </c>
      <c r="D2815" t="s">
        <v>36</v>
      </c>
      <c r="E2815">
        <v>44300</v>
      </c>
      <c r="F2815" t="s">
        <v>4722</v>
      </c>
      <c r="G2815">
        <v>2410090294</v>
      </c>
      <c r="H2815" t="s">
        <v>101</v>
      </c>
      <c r="I2815" t="s">
        <v>89</v>
      </c>
      <c r="J2815">
        <v>0.78</v>
      </c>
    </row>
    <row r="2816" spans="1:10" hidden="1" x14ac:dyDescent="0.25">
      <c r="A2816">
        <v>2310160481</v>
      </c>
      <c r="B2816">
        <v>20</v>
      </c>
      <c r="C2816" t="s">
        <v>49</v>
      </c>
      <c r="D2816" t="s">
        <v>36</v>
      </c>
      <c r="E2816">
        <v>44300</v>
      </c>
      <c r="F2816" t="s">
        <v>4722</v>
      </c>
      <c r="G2816">
        <v>2410290626</v>
      </c>
      <c r="H2816" t="s">
        <v>7126</v>
      </c>
      <c r="I2816" t="s">
        <v>89</v>
      </c>
      <c r="J2816">
        <v>39.427</v>
      </c>
    </row>
    <row r="2817" spans="1:10" hidden="1" x14ac:dyDescent="0.25">
      <c r="A2817">
        <v>2310160482</v>
      </c>
      <c r="B2817">
        <v>10</v>
      </c>
      <c r="C2817" t="s">
        <v>45</v>
      </c>
      <c r="D2817" t="s">
        <v>36</v>
      </c>
      <c r="E2817">
        <v>44300</v>
      </c>
      <c r="F2817" t="s">
        <v>4722</v>
      </c>
      <c r="G2817">
        <v>2410090310</v>
      </c>
      <c r="H2817" t="s">
        <v>99</v>
      </c>
      <c r="I2817" t="s">
        <v>89</v>
      </c>
      <c r="J2817">
        <v>0.46800000000000003</v>
      </c>
    </row>
    <row r="2818" spans="1:10" hidden="1" x14ac:dyDescent="0.25">
      <c r="A2818">
        <v>2310160482</v>
      </c>
      <c r="B2818">
        <v>20</v>
      </c>
      <c r="C2818" t="s">
        <v>45</v>
      </c>
      <c r="D2818" t="s">
        <v>36</v>
      </c>
      <c r="E2818">
        <v>44300</v>
      </c>
      <c r="F2818" t="s">
        <v>4722</v>
      </c>
      <c r="G2818">
        <v>2410290626</v>
      </c>
      <c r="H2818" t="s">
        <v>7126</v>
      </c>
      <c r="I2818" t="s">
        <v>89</v>
      </c>
      <c r="J2818">
        <v>39.427</v>
      </c>
    </row>
    <row r="2819" spans="1:10" hidden="1" x14ac:dyDescent="0.25">
      <c r="A2819">
        <v>2310160483</v>
      </c>
      <c r="B2819">
        <v>10</v>
      </c>
      <c r="C2819" t="s">
        <v>53</v>
      </c>
      <c r="D2819" t="s">
        <v>36</v>
      </c>
      <c r="E2819">
        <v>44300</v>
      </c>
      <c r="F2819" t="s">
        <v>4722</v>
      </c>
      <c r="G2819">
        <v>2410090296</v>
      </c>
      <c r="H2819" t="s">
        <v>102</v>
      </c>
      <c r="I2819" t="s">
        <v>89</v>
      </c>
      <c r="J2819">
        <v>0.78</v>
      </c>
    </row>
    <row r="2820" spans="1:10" hidden="1" x14ac:dyDescent="0.25">
      <c r="A2820">
        <v>2310160483</v>
      </c>
      <c r="B2820">
        <v>20</v>
      </c>
      <c r="C2820" t="s">
        <v>53</v>
      </c>
      <c r="D2820" t="s">
        <v>36</v>
      </c>
      <c r="E2820">
        <v>44300</v>
      </c>
      <c r="F2820" t="s">
        <v>4722</v>
      </c>
      <c r="G2820">
        <v>2410290626</v>
      </c>
      <c r="H2820" t="s">
        <v>7126</v>
      </c>
      <c r="I2820" t="s">
        <v>89</v>
      </c>
      <c r="J2820">
        <v>39.427</v>
      </c>
    </row>
    <row r="2821" spans="1:10" hidden="1" x14ac:dyDescent="0.25">
      <c r="A2821">
        <v>2310160484</v>
      </c>
      <c r="B2821">
        <v>10</v>
      </c>
      <c r="C2821" t="s">
        <v>57</v>
      </c>
      <c r="D2821" t="s">
        <v>36</v>
      </c>
      <c r="E2821">
        <v>44300</v>
      </c>
      <c r="F2821" t="s">
        <v>4722</v>
      </c>
      <c r="G2821">
        <v>2410090297</v>
      </c>
      <c r="H2821" t="s">
        <v>104</v>
      </c>
      <c r="I2821" t="s">
        <v>89</v>
      </c>
      <c r="J2821">
        <v>0.78</v>
      </c>
    </row>
    <row r="2822" spans="1:10" hidden="1" x14ac:dyDescent="0.25">
      <c r="A2822">
        <v>2310160484</v>
      </c>
      <c r="B2822">
        <v>20</v>
      </c>
      <c r="C2822" t="s">
        <v>57</v>
      </c>
      <c r="D2822" t="s">
        <v>36</v>
      </c>
      <c r="E2822">
        <v>44300</v>
      </c>
      <c r="F2822" t="s">
        <v>4722</v>
      </c>
      <c r="G2822">
        <v>2410290626</v>
      </c>
      <c r="H2822" t="s">
        <v>7126</v>
      </c>
      <c r="I2822" t="s">
        <v>89</v>
      </c>
      <c r="J2822">
        <v>39.427</v>
      </c>
    </row>
    <row r="2823" spans="1:10" hidden="1" x14ac:dyDescent="0.25">
      <c r="A2823">
        <v>2310160485</v>
      </c>
      <c r="B2823">
        <v>10</v>
      </c>
      <c r="C2823" t="s">
        <v>61</v>
      </c>
      <c r="D2823" t="s">
        <v>36</v>
      </c>
      <c r="E2823">
        <v>44300</v>
      </c>
      <c r="F2823" t="s">
        <v>4722</v>
      </c>
      <c r="G2823">
        <v>2410090172</v>
      </c>
      <c r="H2823" t="s">
        <v>105</v>
      </c>
      <c r="I2823" t="s">
        <v>89</v>
      </c>
      <c r="J2823">
        <v>0.78</v>
      </c>
    </row>
    <row r="2824" spans="1:10" hidden="1" x14ac:dyDescent="0.25">
      <c r="A2824">
        <v>2310160485</v>
      </c>
      <c r="B2824">
        <v>20</v>
      </c>
      <c r="C2824" t="s">
        <v>61</v>
      </c>
      <c r="D2824" t="s">
        <v>36</v>
      </c>
      <c r="E2824">
        <v>44300</v>
      </c>
      <c r="F2824" t="s">
        <v>4722</v>
      </c>
      <c r="G2824">
        <v>2410290626</v>
      </c>
      <c r="H2824" t="s">
        <v>7126</v>
      </c>
      <c r="I2824" t="s">
        <v>89</v>
      </c>
      <c r="J2824">
        <v>39.427</v>
      </c>
    </row>
    <row r="2825" spans="1:10" hidden="1" x14ac:dyDescent="0.25">
      <c r="A2825">
        <v>2310160486</v>
      </c>
      <c r="B2825">
        <v>10</v>
      </c>
      <c r="C2825" t="s">
        <v>82</v>
      </c>
      <c r="D2825" t="s">
        <v>36</v>
      </c>
      <c r="E2825">
        <v>44300</v>
      </c>
      <c r="F2825" t="s">
        <v>4722</v>
      </c>
      <c r="G2825">
        <v>2410090300</v>
      </c>
      <c r="H2825" t="s">
        <v>111</v>
      </c>
      <c r="I2825" t="s">
        <v>89</v>
      </c>
      <c r="J2825">
        <v>0.78</v>
      </c>
    </row>
    <row r="2826" spans="1:10" hidden="1" x14ac:dyDescent="0.25">
      <c r="A2826">
        <v>2310160486</v>
      </c>
      <c r="B2826">
        <v>20</v>
      </c>
      <c r="C2826" t="s">
        <v>82</v>
      </c>
      <c r="D2826" t="s">
        <v>36</v>
      </c>
      <c r="E2826">
        <v>44300</v>
      </c>
      <c r="F2826" t="s">
        <v>4722</v>
      </c>
      <c r="G2826">
        <v>2410290626</v>
      </c>
      <c r="H2826" t="s">
        <v>7126</v>
      </c>
      <c r="I2826" t="s">
        <v>89</v>
      </c>
      <c r="J2826">
        <v>39.427</v>
      </c>
    </row>
    <row r="2827" spans="1:10" hidden="1" x14ac:dyDescent="0.25">
      <c r="A2827">
        <v>2310160487</v>
      </c>
      <c r="B2827">
        <v>10</v>
      </c>
      <c r="C2827" t="s">
        <v>69</v>
      </c>
      <c r="D2827" t="s">
        <v>36</v>
      </c>
      <c r="E2827">
        <v>44300</v>
      </c>
      <c r="F2827" t="s">
        <v>4722</v>
      </c>
      <c r="G2827">
        <v>2410090163</v>
      </c>
      <c r="H2827" t="s">
        <v>107</v>
      </c>
      <c r="I2827" t="s">
        <v>89</v>
      </c>
      <c r="J2827">
        <v>0.93600000000000005</v>
      </c>
    </row>
    <row r="2828" spans="1:10" hidden="1" x14ac:dyDescent="0.25">
      <c r="A2828">
        <v>2310160487</v>
      </c>
      <c r="B2828">
        <v>20</v>
      </c>
      <c r="C2828" t="s">
        <v>69</v>
      </c>
      <c r="D2828" t="s">
        <v>36</v>
      </c>
      <c r="E2828">
        <v>44300</v>
      </c>
      <c r="F2828" t="s">
        <v>4722</v>
      </c>
      <c r="G2828">
        <v>2410290626</v>
      </c>
      <c r="H2828" t="s">
        <v>7126</v>
      </c>
      <c r="I2828" t="s">
        <v>89</v>
      </c>
      <c r="J2828">
        <v>39.427</v>
      </c>
    </row>
    <row r="2829" spans="1:10" hidden="1" x14ac:dyDescent="0.25">
      <c r="A2829">
        <v>2310160488</v>
      </c>
      <c r="B2829">
        <v>10</v>
      </c>
      <c r="C2829" t="s">
        <v>65</v>
      </c>
      <c r="D2829" t="s">
        <v>36</v>
      </c>
      <c r="E2829">
        <v>57000</v>
      </c>
      <c r="F2829" t="s">
        <v>4722</v>
      </c>
      <c r="G2829">
        <v>2410090298</v>
      </c>
      <c r="H2829" t="s">
        <v>106</v>
      </c>
      <c r="I2829" t="s">
        <v>89</v>
      </c>
      <c r="J2829">
        <v>4.4542597468784507E-2</v>
      </c>
    </row>
    <row r="2830" spans="1:10" hidden="1" x14ac:dyDescent="0.25">
      <c r="A2830">
        <v>2310160488</v>
      </c>
      <c r="B2830">
        <v>20</v>
      </c>
      <c r="C2830" t="s">
        <v>65</v>
      </c>
      <c r="D2830" t="s">
        <v>36</v>
      </c>
      <c r="E2830">
        <v>57000</v>
      </c>
      <c r="F2830" t="s">
        <v>4722</v>
      </c>
      <c r="G2830">
        <v>2410290626</v>
      </c>
      <c r="H2830" t="s">
        <v>7126</v>
      </c>
      <c r="I2830" t="s">
        <v>89</v>
      </c>
      <c r="J2830">
        <v>50.994011721736172</v>
      </c>
    </row>
    <row r="2831" spans="1:10" hidden="1" x14ac:dyDescent="0.25">
      <c r="A2831">
        <v>2310160489</v>
      </c>
      <c r="B2831">
        <v>10</v>
      </c>
      <c r="C2831" t="s">
        <v>78</v>
      </c>
      <c r="D2831" t="s">
        <v>36</v>
      </c>
      <c r="E2831">
        <v>44300</v>
      </c>
      <c r="F2831" t="s">
        <v>4722</v>
      </c>
      <c r="G2831">
        <v>2410090299</v>
      </c>
      <c r="H2831" t="s">
        <v>110</v>
      </c>
      <c r="I2831" t="s">
        <v>89</v>
      </c>
      <c r="J2831">
        <v>0.78</v>
      </c>
    </row>
    <row r="2832" spans="1:10" hidden="1" x14ac:dyDescent="0.25">
      <c r="A2832">
        <v>2310160489</v>
      </c>
      <c r="B2832">
        <v>20</v>
      </c>
      <c r="C2832" t="s">
        <v>78</v>
      </c>
      <c r="D2832" t="s">
        <v>36</v>
      </c>
      <c r="E2832">
        <v>44300</v>
      </c>
      <c r="F2832" t="s">
        <v>4722</v>
      </c>
      <c r="G2832">
        <v>2410290626</v>
      </c>
      <c r="H2832" t="s">
        <v>7126</v>
      </c>
      <c r="I2832" t="s">
        <v>89</v>
      </c>
      <c r="J2832">
        <v>39.427</v>
      </c>
    </row>
    <row r="2833" spans="1:10" hidden="1" x14ac:dyDescent="0.25">
      <c r="A2833">
        <v>2310160491</v>
      </c>
      <c r="B2833">
        <v>10</v>
      </c>
      <c r="C2833" t="s">
        <v>86</v>
      </c>
      <c r="D2833" t="s">
        <v>36</v>
      </c>
      <c r="E2833">
        <v>44300</v>
      </c>
      <c r="F2833" t="s">
        <v>4722</v>
      </c>
      <c r="G2833">
        <v>2410090166</v>
      </c>
      <c r="H2833" t="s">
        <v>112</v>
      </c>
      <c r="I2833" t="s">
        <v>89</v>
      </c>
      <c r="J2833">
        <v>0.54599999999999993</v>
      </c>
    </row>
    <row r="2834" spans="1:10" hidden="1" x14ac:dyDescent="0.25">
      <c r="A2834">
        <v>2310160491</v>
      </c>
      <c r="B2834">
        <v>20</v>
      </c>
      <c r="C2834" t="s">
        <v>86</v>
      </c>
      <c r="D2834" t="s">
        <v>36</v>
      </c>
      <c r="E2834">
        <v>44300</v>
      </c>
      <c r="F2834" t="s">
        <v>4722</v>
      </c>
      <c r="G2834">
        <v>2410290626</v>
      </c>
      <c r="H2834" t="s">
        <v>7126</v>
      </c>
      <c r="I2834" t="s">
        <v>89</v>
      </c>
      <c r="J2834">
        <v>39.427</v>
      </c>
    </row>
    <row r="2835" spans="1:10" hidden="1" x14ac:dyDescent="0.25">
      <c r="A2835">
        <v>2310160500</v>
      </c>
      <c r="B2835">
        <v>10</v>
      </c>
      <c r="C2835" t="s">
        <v>73</v>
      </c>
      <c r="D2835" t="s">
        <v>36</v>
      </c>
      <c r="E2835">
        <v>44300</v>
      </c>
      <c r="F2835" t="s">
        <v>4722</v>
      </c>
      <c r="G2835">
        <v>2410290624</v>
      </c>
      <c r="H2835" t="s">
        <v>7125</v>
      </c>
      <c r="I2835" t="s">
        <v>89</v>
      </c>
      <c r="J2835">
        <v>50.5</v>
      </c>
    </row>
    <row r="2836" spans="1:10" hidden="1" x14ac:dyDescent="0.25">
      <c r="A2836">
        <v>2310160500</v>
      </c>
      <c r="B2836">
        <v>20</v>
      </c>
      <c r="C2836" t="s">
        <v>73</v>
      </c>
      <c r="D2836" t="s">
        <v>36</v>
      </c>
      <c r="E2836">
        <v>44300</v>
      </c>
      <c r="F2836" t="s">
        <v>4722</v>
      </c>
      <c r="G2836">
        <v>2410090168</v>
      </c>
      <c r="H2836" t="s">
        <v>109</v>
      </c>
      <c r="I2836" t="s">
        <v>89</v>
      </c>
      <c r="J2836">
        <v>1.01</v>
      </c>
    </row>
    <row r="2837" spans="1:10" hidden="1" x14ac:dyDescent="0.25">
      <c r="A2837">
        <v>2310160501</v>
      </c>
      <c r="B2837">
        <v>10</v>
      </c>
      <c r="C2837" t="s">
        <v>74</v>
      </c>
      <c r="D2837" t="s">
        <v>36</v>
      </c>
      <c r="E2837">
        <v>44300</v>
      </c>
      <c r="F2837" t="s">
        <v>4722</v>
      </c>
      <c r="G2837">
        <v>2410090168</v>
      </c>
      <c r="H2837" t="s">
        <v>109</v>
      </c>
      <c r="I2837" t="s">
        <v>89</v>
      </c>
      <c r="J2837">
        <v>0.78</v>
      </c>
    </row>
    <row r="2838" spans="1:10" hidden="1" x14ac:dyDescent="0.25">
      <c r="A2838">
        <v>2310160501</v>
      </c>
      <c r="B2838">
        <v>20</v>
      </c>
      <c r="C2838" t="s">
        <v>74</v>
      </c>
      <c r="D2838" t="s">
        <v>36</v>
      </c>
      <c r="E2838">
        <v>44300</v>
      </c>
      <c r="F2838" t="s">
        <v>4722</v>
      </c>
      <c r="G2838">
        <v>2410290626</v>
      </c>
      <c r="H2838" t="s">
        <v>7126</v>
      </c>
      <c r="I2838" t="s">
        <v>89</v>
      </c>
      <c r="J2838">
        <v>39.427</v>
      </c>
    </row>
    <row r="2839" spans="1:10" hidden="1" x14ac:dyDescent="0.25">
      <c r="A2839">
        <v>2310160511</v>
      </c>
      <c r="B2839">
        <v>10</v>
      </c>
      <c r="C2839" t="s">
        <v>2425</v>
      </c>
      <c r="D2839" t="s">
        <v>36</v>
      </c>
      <c r="E2839">
        <v>32900</v>
      </c>
      <c r="F2839" t="s">
        <v>4722</v>
      </c>
      <c r="G2839">
        <v>2410290215</v>
      </c>
      <c r="H2839" t="s">
        <v>3343</v>
      </c>
      <c r="I2839" t="s">
        <v>89</v>
      </c>
      <c r="J2839">
        <v>68.432000000000002</v>
      </c>
    </row>
    <row r="2840" spans="1:10" hidden="1" x14ac:dyDescent="0.25">
      <c r="A2840">
        <v>2310160511</v>
      </c>
      <c r="B2840">
        <v>20</v>
      </c>
      <c r="C2840" t="s">
        <v>2425</v>
      </c>
      <c r="D2840" t="s">
        <v>36</v>
      </c>
      <c r="E2840">
        <v>1000</v>
      </c>
      <c r="F2840" t="s">
        <v>4722</v>
      </c>
      <c r="G2840">
        <v>2410090245</v>
      </c>
      <c r="H2840" t="s">
        <v>3187</v>
      </c>
      <c r="I2840" t="s">
        <v>89</v>
      </c>
      <c r="J2840">
        <v>8.8000000000000005E-3</v>
      </c>
    </row>
    <row r="2841" spans="1:10" hidden="1" x14ac:dyDescent="0.25">
      <c r="A2841">
        <v>2310160512</v>
      </c>
      <c r="B2841">
        <v>10</v>
      </c>
      <c r="C2841" t="s">
        <v>2426</v>
      </c>
      <c r="D2841" t="s">
        <v>36</v>
      </c>
      <c r="E2841">
        <v>32900</v>
      </c>
      <c r="F2841" t="s">
        <v>4722</v>
      </c>
      <c r="G2841">
        <v>2410290215</v>
      </c>
      <c r="H2841" t="s">
        <v>3343</v>
      </c>
      <c r="I2841" t="s">
        <v>89</v>
      </c>
      <c r="J2841">
        <v>68.432000000000002</v>
      </c>
    </row>
    <row r="2842" spans="1:10" hidden="1" x14ac:dyDescent="0.25">
      <c r="A2842">
        <v>2310160512</v>
      </c>
      <c r="B2842">
        <v>20</v>
      </c>
      <c r="C2842" t="s">
        <v>2426</v>
      </c>
      <c r="D2842" t="s">
        <v>36</v>
      </c>
      <c r="E2842">
        <v>1000</v>
      </c>
      <c r="F2842" t="s">
        <v>4722</v>
      </c>
      <c r="G2842">
        <v>2410210005</v>
      </c>
      <c r="H2842" t="s">
        <v>4791</v>
      </c>
      <c r="I2842" t="s">
        <v>89</v>
      </c>
      <c r="J2842">
        <v>4.4000000000000003E-3</v>
      </c>
    </row>
    <row r="2843" spans="1:10" hidden="1" x14ac:dyDescent="0.25">
      <c r="A2843">
        <v>2310160512</v>
      </c>
      <c r="B2843">
        <v>30</v>
      </c>
      <c r="C2843" t="s">
        <v>2426</v>
      </c>
      <c r="D2843" t="s">
        <v>36</v>
      </c>
      <c r="E2843">
        <v>1000</v>
      </c>
      <c r="F2843" t="s">
        <v>4722</v>
      </c>
      <c r="G2843">
        <v>2410090173</v>
      </c>
      <c r="H2843" t="s">
        <v>3179</v>
      </c>
      <c r="I2843" t="s">
        <v>89</v>
      </c>
      <c r="J2843">
        <v>4.4000000000000003E-3</v>
      </c>
    </row>
    <row r="2844" spans="1:10" hidden="1" x14ac:dyDescent="0.25">
      <c r="A2844">
        <v>2310160512</v>
      </c>
      <c r="B2844">
        <v>40</v>
      </c>
      <c r="C2844" t="s">
        <v>2426</v>
      </c>
      <c r="D2844" t="s">
        <v>36</v>
      </c>
      <c r="E2844">
        <v>1000</v>
      </c>
      <c r="F2844" t="s">
        <v>4722</v>
      </c>
      <c r="G2844">
        <v>2430650001</v>
      </c>
      <c r="H2844" t="s">
        <v>4813</v>
      </c>
      <c r="I2844" t="s">
        <v>89</v>
      </c>
      <c r="J2844">
        <v>6.6000000000000008E-3</v>
      </c>
    </row>
    <row r="2845" spans="1:10" hidden="1" x14ac:dyDescent="0.25">
      <c r="A2845">
        <v>2310160513</v>
      </c>
      <c r="B2845">
        <v>10</v>
      </c>
      <c r="C2845" t="s">
        <v>2427</v>
      </c>
      <c r="D2845" t="s">
        <v>36</v>
      </c>
      <c r="E2845">
        <v>32900</v>
      </c>
      <c r="F2845" t="s">
        <v>4722</v>
      </c>
      <c r="G2845">
        <v>2410290215</v>
      </c>
      <c r="H2845" t="s">
        <v>3343</v>
      </c>
      <c r="I2845" t="s">
        <v>89</v>
      </c>
      <c r="J2845">
        <v>68.432000000000002</v>
      </c>
    </row>
    <row r="2846" spans="1:10" hidden="1" x14ac:dyDescent="0.25">
      <c r="A2846">
        <v>2310160513</v>
      </c>
      <c r="B2846">
        <v>20</v>
      </c>
      <c r="C2846" t="s">
        <v>2427</v>
      </c>
      <c r="D2846" t="s">
        <v>36</v>
      </c>
      <c r="E2846">
        <v>1000</v>
      </c>
      <c r="F2846" t="s">
        <v>4722</v>
      </c>
      <c r="G2846">
        <v>2430520005</v>
      </c>
      <c r="H2846" t="s">
        <v>3574</v>
      </c>
      <c r="I2846" t="s">
        <v>89</v>
      </c>
      <c r="J2846">
        <v>1.3200000000000002E-2</v>
      </c>
    </row>
    <row r="2847" spans="1:10" hidden="1" x14ac:dyDescent="0.25">
      <c r="A2847">
        <v>2310160513</v>
      </c>
      <c r="B2847">
        <v>30</v>
      </c>
      <c r="C2847" t="s">
        <v>2427</v>
      </c>
      <c r="D2847" t="s">
        <v>36</v>
      </c>
      <c r="E2847">
        <v>1000</v>
      </c>
      <c r="F2847" t="s">
        <v>4722</v>
      </c>
      <c r="G2847">
        <v>2410210005</v>
      </c>
      <c r="H2847" t="s">
        <v>4791</v>
      </c>
      <c r="I2847" t="s">
        <v>89</v>
      </c>
      <c r="J2847">
        <v>4.4000000000000003E-3</v>
      </c>
    </row>
    <row r="2848" spans="1:10" hidden="1" x14ac:dyDescent="0.25">
      <c r="A2848">
        <v>2310160513</v>
      </c>
      <c r="B2848">
        <v>40</v>
      </c>
      <c r="C2848" t="s">
        <v>2427</v>
      </c>
      <c r="D2848" t="s">
        <v>36</v>
      </c>
      <c r="E2848">
        <v>1000</v>
      </c>
      <c r="F2848" t="s">
        <v>4722</v>
      </c>
      <c r="G2848">
        <v>2430700001</v>
      </c>
      <c r="H2848" t="s">
        <v>3609</v>
      </c>
      <c r="I2848" t="s">
        <v>89</v>
      </c>
      <c r="J2848">
        <v>1.7600000000000001E-2</v>
      </c>
    </row>
    <row r="2849" spans="1:10" hidden="1" x14ac:dyDescent="0.25">
      <c r="A2849">
        <v>2310160514</v>
      </c>
      <c r="B2849">
        <v>10</v>
      </c>
      <c r="C2849" t="s">
        <v>2428</v>
      </c>
      <c r="D2849" t="s">
        <v>36</v>
      </c>
      <c r="E2849">
        <v>1000</v>
      </c>
      <c r="F2849" t="s">
        <v>4722</v>
      </c>
      <c r="G2849">
        <v>2410090245</v>
      </c>
      <c r="H2849" t="s">
        <v>3187</v>
      </c>
      <c r="I2849" t="s">
        <v>89</v>
      </c>
      <c r="J2849">
        <v>4.7999999999999996E-3</v>
      </c>
    </row>
    <row r="2850" spans="1:10" hidden="1" x14ac:dyDescent="0.25">
      <c r="A2850">
        <v>2310160514</v>
      </c>
      <c r="B2850">
        <v>20</v>
      </c>
      <c r="C2850" t="s">
        <v>2428</v>
      </c>
      <c r="D2850" t="s">
        <v>36</v>
      </c>
      <c r="E2850">
        <v>36000</v>
      </c>
      <c r="F2850" t="s">
        <v>4722</v>
      </c>
      <c r="G2850">
        <v>2410290626</v>
      </c>
      <c r="H2850" t="s">
        <v>7126</v>
      </c>
      <c r="I2850" t="s">
        <v>89</v>
      </c>
      <c r="J2850">
        <v>46</v>
      </c>
    </row>
    <row r="2851" spans="1:10" hidden="1" x14ac:dyDescent="0.25">
      <c r="A2851">
        <v>2310160515</v>
      </c>
      <c r="B2851">
        <v>10</v>
      </c>
      <c r="C2851" t="s">
        <v>2429</v>
      </c>
      <c r="D2851" t="s">
        <v>36</v>
      </c>
      <c r="E2851">
        <v>1000</v>
      </c>
      <c r="F2851" t="s">
        <v>4722</v>
      </c>
      <c r="G2851">
        <v>2430520005</v>
      </c>
      <c r="H2851" t="s">
        <v>3574</v>
      </c>
      <c r="I2851" t="s">
        <v>89</v>
      </c>
      <c r="J2851">
        <v>1.4399999999999999E-3</v>
      </c>
    </row>
    <row r="2852" spans="1:10" hidden="1" x14ac:dyDescent="0.25">
      <c r="A2852">
        <v>2310160515</v>
      </c>
      <c r="B2852">
        <v>20</v>
      </c>
      <c r="C2852" t="s">
        <v>2429</v>
      </c>
      <c r="D2852" t="s">
        <v>36</v>
      </c>
      <c r="E2852">
        <v>1000</v>
      </c>
      <c r="F2852" t="s">
        <v>4722</v>
      </c>
      <c r="G2852">
        <v>2410210005</v>
      </c>
      <c r="H2852" t="s">
        <v>4791</v>
      </c>
      <c r="I2852" t="s">
        <v>89</v>
      </c>
      <c r="J2852">
        <v>2.3999999999999998E-3</v>
      </c>
    </row>
    <row r="2853" spans="1:10" hidden="1" x14ac:dyDescent="0.25">
      <c r="A2853">
        <v>2310160515</v>
      </c>
      <c r="B2853">
        <v>30</v>
      </c>
      <c r="C2853" t="s">
        <v>2429</v>
      </c>
      <c r="D2853" t="s">
        <v>36</v>
      </c>
      <c r="E2853">
        <v>1000</v>
      </c>
      <c r="F2853" t="s">
        <v>4722</v>
      </c>
      <c r="G2853">
        <v>2410090173</v>
      </c>
      <c r="H2853" t="s">
        <v>3179</v>
      </c>
      <c r="I2853" t="s">
        <v>89</v>
      </c>
      <c r="J2853">
        <v>2.3999999999999998E-3</v>
      </c>
    </row>
    <row r="2854" spans="1:10" hidden="1" x14ac:dyDescent="0.25">
      <c r="A2854">
        <v>2310160515</v>
      </c>
      <c r="B2854">
        <v>40</v>
      </c>
      <c r="C2854" t="s">
        <v>2429</v>
      </c>
      <c r="D2854" t="s">
        <v>36</v>
      </c>
      <c r="E2854">
        <v>36000</v>
      </c>
      <c r="F2854" t="s">
        <v>4722</v>
      </c>
      <c r="G2854">
        <v>2410290626</v>
      </c>
      <c r="H2854" t="s">
        <v>7126</v>
      </c>
      <c r="I2854" t="s">
        <v>89</v>
      </c>
      <c r="J2854">
        <v>46</v>
      </c>
    </row>
    <row r="2855" spans="1:10" hidden="1" x14ac:dyDescent="0.25">
      <c r="A2855">
        <v>2310160516</v>
      </c>
      <c r="B2855">
        <v>10</v>
      </c>
      <c r="C2855" t="s">
        <v>2430</v>
      </c>
      <c r="D2855" t="s">
        <v>36</v>
      </c>
      <c r="E2855">
        <v>1000</v>
      </c>
      <c r="F2855" t="s">
        <v>4722</v>
      </c>
      <c r="G2855">
        <v>2430520005</v>
      </c>
      <c r="H2855" t="s">
        <v>3574</v>
      </c>
      <c r="I2855" t="s">
        <v>89</v>
      </c>
      <c r="J2855">
        <v>2.9999999999999997E-4</v>
      </c>
    </row>
    <row r="2856" spans="1:10" hidden="1" x14ac:dyDescent="0.25">
      <c r="A2856">
        <v>2310160516</v>
      </c>
      <c r="B2856">
        <v>20</v>
      </c>
      <c r="C2856" t="s">
        <v>2430</v>
      </c>
      <c r="D2856" t="s">
        <v>36</v>
      </c>
      <c r="E2856">
        <v>1000</v>
      </c>
      <c r="F2856" t="s">
        <v>4722</v>
      </c>
      <c r="G2856">
        <v>2410210005</v>
      </c>
      <c r="H2856" t="s">
        <v>4791</v>
      </c>
      <c r="I2856" t="s">
        <v>89</v>
      </c>
      <c r="J2856">
        <v>2.9999999999999997E-4</v>
      </c>
    </row>
    <row r="2857" spans="1:10" hidden="1" x14ac:dyDescent="0.25">
      <c r="A2857">
        <v>2310160516</v>
      </c>
      <c r="B2857">
        <v>30</v>
      </c>
      <c r="C2857" t="s">
        <v>2430</v>
      </c>
      <c r="D2857" t="s">
        <v>36</v>
      </c>
      <c r="E2857">
        <v>1000</v>
      </c>
      <c r="F2857" t="s">
        <v>4722</v>
      </c>
      <c r="G2857">
        <v>2430700001</v>
      </c>
      <c r="H2857" t="s">
        <v>3609</v>
      </c>
      <c r="I2857" t="s">
        <v>89</v>
      </c>
      <c r="J2857">
        <v>9.1199999999999994E-4</v>
      </c>
    </row>
    <row r="2858" spans="1:10" hidden="1" x14ac:dyDescent="0.25">
      <c r="A2858">
        <v>2310160516</v>
      </c>
      <c r="B2858">
        <v>40</v>
      </c>
      <c r="C2858" t="s">
        <v>2430</v>
      </c>
      <c r="D2858" t="s">
        <v>36</v>
      </c>
      <c r="E2858">
        <v>1000</v>
      </c>
      <c r="F2858" t="s">
        <v>4722</v>
      </c>
      <c r="G2858">
        <v>2410090289</v>
      </c>
      <c r="H2858" t="s">
        <v>3198</v>
      </c>
      <c r="I2858" t="s">
        <v>89</v>
      </c>
      <c r="J2858">
        <v>2.3999999999999998E-3</v>
      </c>
    </row>
    <row r="2859" spans="1:10" hidden="1" x14ac:dyDescent="0.25">
      <c r="A2859">
        <v>2310160516</v>
      </c>
      <c r="B2859">
        <v>50</v>
      </c>
      <c r="C2859" t="s">
        <v>2430</v>
      </c>
      <c r="D2859" t="s">
        <v>36</v>
      </c>
      <c r="E2859">
        <v>36000</v>
      </c>
      <c r="F2859" t="s">
        <v>4722</v>
      </c>
      <c r="G2859">
        <v>2410290626</v>
      </c>
      <c r="H2859" t="s">
        <v>7126</v>
      </c>
      <c r="I2859" t="s">
        <v>89</v>
      </c>
      <c r="J2859">
        <v>46</v>
      </c>
    </row>
    <row r="2860" spans="1:10" hidden="1" x14ac:dyDescent="0.25">
      <c r="A2860">
        <v>2310160517</v>
      </c>
      <c r="B2860">
        <v>10</v>
      </c>
      <c r="C2860" t="s">
        <v>2431</v>
      </c>
      <c r="D2860" t="s">
        <v>36</v>
      </c>
      <c r="E2860">
        <v>1000</v>
      </c>
      <c r="F2860" t="s">
        <v>4722</v>
      </c>
      <c r="G2860">
        <v>2430520005</v>
      </c>
      <c r="H2860" t="s">
        <v>3574</v>
      </c>
      <c r="I2860" t="s">
        <v>89</v>
      </c>
      <c r="J2860">
        <v>1.4400000000000001E-3</v>
      </c>
    </row>
    <row r="2861" spans="1:10" hidden="1" x14ac:dyDescent="0.25">
      <c r="A2861">
        <v>2310160517</v>
      </c>
      <c r="B2861">
        <v>20</v>
      </c>
      <c r="C2861" t="s">
        <v>2431</v>
      </c>
      <c r="D2861" t="s">
        <v>36</v>
      </c>
      <c r="E2861">
        <v>1000</v>
      </c>
      <c r="F2861" t="s">
        <v>4722</v>
      </c>
      <c r="G2861">
        <v>2410210005</v>
      </c>
      <c r="H2861" t="s">
        <v>4791</v>
      </c>
      <c r="I2861" t="s">
        <v>89</v>
      </c>
      <c r="J2861">
        <v>2.3999999999999998E-3</v>
      </c>
    </row>
    <row r="2862" spans="1:10" hidden="1" x14ac:dyDescent="0.25">
      <c r="A2862">
        <v>2310160517</v>
      </c>
      <c r="B2862">
        <v>30</v>
      </c>
      <c r="C2862" t="s">
        <v>2431</v>
      </c>
      <c r="D2862" t="s">
        <v>36</v>
      </c>
      <c r="E2862">
        <v>1000</v>
      </c>
      <c r="F2862" t="s">
        <v>4722</v>
      </c>
      <c r="G2862">
        <v>2410090145</v>
      </c>
      <c r="H2862" t="s">
        <v>4770</v>
      </c>
      <c r="I2862" t="s">
        <v>89</v>
      </c>
      <c r="J2862">
        <v>9.5999999999999992E-3</v>
      </c>
    </row>
    <row r="2863" spans="1:10" hidden="1" x14ac:dyDescent="0.25">
      <c r="A2863">
        <v>2310160517</v>
      </c>
      <c r="B2863">
        <v>40</v>
      </c>
      <c r="C2863" t="s">
        <v>2431</v>
      </c>
      <c r="D2863" t="s">
        <v>36</v>
      </c>
      <c r="E2863">
        <v>36000</v>
      </c>
      <c r="F2863" t="s">
        <v>4722</v>
      </c>
      <c r="G2863">
        <v>2410290626</v>
      </c>
      <c r="H2863" t="s">
        <v>7126</v>
      </c>
      <c r="I2863" t="s">
        <v>89</v>
      </c>
      <c r="J2863">
        <v>46</v>
      </c>
    </row>
    <row r="2864" spans="1:10" hidden="1" x14ac:dyDescent="0.25">
      <c r="A2864">
        <v>2310160518</v>
      </c>
      <c r="B2864">
        <v>10</v>
      </c>
      <c r="C2864" t="s">
        <v>2432</v>
      </c>
      <c r="D2864" t="s">
        <v>36</v>
      </c>
      <c r="E2864">
        <v>36000</v>
      </c>
      <c r="F2864" t="s">
        <v>4722</v>
      </c>
      <c r="G2864">
        <v>2430520005</v>
      </c>
      <c r="H2864" t="s">
        <v>3574</v>
      </c>
      <c r="I2864" t="s">
        <v>89</v>
      </c>
      <c r="J2864">
        <v>1.4400000000000001E-3</v>
      </c>
    </row>
    <row r="2865" spans="1:10" hidden="1" x14ac:dyDescent="0.25">
      <c r="A2865">
        <v>2310160518</v>
      </c>
      <c r="B2865">
        <v>20</v>
      </c>
      <c r="C2865" t="s">
        <v>2432</v>
      </c>
      <c r="D2865" t="s">
        <v>36</v>
      </c>
      <c r="E2865">
        <v>36000</v>
      </c>
      <c r="F2865" t="s">
        <v>4722</v>
      </c>
      <c r="G2865">
        <v>2410210005</v>
      </c>
      <c r="H2865" t="s">
        <v>4791</v>
      </c>
      <c r="I2865" t="s">
        <v>89</v>
      </c>
      <c r="J2865">
        <v>2.3999999999999998E-3</v>
      </c>
    </row>
    <row r="2866" spans="1:10" hidden="1" x14ac:dyDescent="0.25">
      <c r="A2866">
        <v>2310160518</v>
      </c>
      <c r="B2866">
        <v>30</v>
      </c>
      <c r="C2866" t="s">
        <v>2432</v>
      </c>
      <c r="D2866" t="s">
        <v>36</v>
      </c>
      <c r="E2866">
        <v>36000</v>
      </c>
      <c r="F2866" t="s">
        <v>4722</v>
      </c>
      <c r="G2866">
        <v>2410090131</v>
      </c>
      <c r="H2866" t="s">
        <v>3175</v>
      </c>
      <c r="I2866" t="s">
        <v>89</v>
      </c>
      <c r="J2866">
        <v>9.5999999999999992E-3</v>
      </c>
    </row>
    <row r="2867" spans="1:10" hidden="1" x14ac:dyDescent="0.25">
      <c r="A2867">
        <v>2310160518</v>
      </c>
      <c r="B2867">
        <v>40</v>
      </c>
      <c r="C2867" t="s">
        <v>2432</v>
      </c>
      <c r="D2867" t="s">
        <v>36</v>
      </c>
      <c r="E2867">
        <v>36000</v>
      </c>
      <c r="F2867" t="s">
        <v>4722</v>
      </c>
      <c r="G2867">
        <v>2410290626</v>
      </c>
      <c r="H2867" t="s">
        <v>7126</v>
      </c>
      <c r="I2867" t="s">
        <v>89</v>
      </c>
      <c r="J2867">
        <v>46.08</v>
      </c>
    </row>
    <row r="2868" spans="1:10" hidden="1" x14ac:dyDescent="0.25">
      <c r="A2868">
        <v>2310160519</v>
      </c>
      <c r="B2868">
        <v>10</v>
      </c>
      <c r="C2868" t="s">
        <v>2433</v>
      </c>
      <c r="D2868" t="s">
        <v>36</v>
      </c>
      <c r="E2868">
        <v>1000</v>
      </c>
      <c r="F2868" t="s">
        <v>4722</v>
      </c>
      <c r="G2868">
        <v>2430520005</v>
      </c>
      <c r="H2868" t="s">
        <v>3574</v>
      </c>
      <c r="I2868" t="s">
        <v>89</v>
      </c>
      <c r="J2868">
        <v>1.4400000000000001E-3</v>
      </c>
    </row>
    <row r="2869" spans="1:10" hidden="1" x14ac:dyDescent="0.25">
      <c r="A2869">
        <v>2310160519</v>
      </c>
      <c r="B2869">
        <v>20</v>
      </c>
      <c r="C2869" t="s">
        <v>2433</v>
      </c>
      <c r="D2869" t="s">
        <v>36</v>
      </c>
      <c r="E2869">
        <v>1000</v>
      </c>
      <c r="F2869" t="s">
        <v>4722</v>
      </c>
      <c r="G2869">
        <v>2410210005</v>
      </c>
      <c r="H2869" t="s">
        <v>4791</v>
      </c>
      <c r="I2869" t="s">
        <v>89</v>
      </c>
      <c r="J2869">
        <v>2.3999999999999998E-3</v>
      </c>
    </row>
    <row r="2870" spans="1:10" hidden="1" x14ac:dyDescent="0.25">
      <c r="A2870">
        <v>2310160519</v>
      </c>
      <c r="B2870">
        <v>30</v>
      </c>
      <c r="C2870" t="s">
        <v>2433</v>
      </c>
      <c r="D2870" t="s">
        <v>36</v>
      </c>
      <c r="E2870">
        <v>1000</v>
      </c>
      <c r="F2870" t="s">
        <v>4722</v>
      </c>
      <c r="G2870">
        <v>2410090163</v>
      </c>
      <c r="H2870" t="s">
        <v>107</v>
      </c>
      <c r="I2870" t="s">
        <v>89</v>
      </c>
      <c r="J2870">
        <v>2.8799999999999999E-2</v>
      </c>
    </row>
    <row r="2871" spans="1:10" hidden="1" x14ac:dyDescent="0.25">
      <c r="A2871">
        <v>2310160519</v>
      </c>
      <c r="B2871">
        <v>40</v>
      </c>
      <c r="C2871" t="s">
        <v>2433</v>
      </c>
      <c r="D2871" t="s">
        <v>36</v>
      </c>
      <c r="E2871">
        <v>36000</v>
      </c>
      <c r="F2871" t="s">
        <v>4722</v>
      </c>
      <c r="G2871">
        <v>2410290626</v>
      </c>
      <c r="H2871" t="s">
        <v>7126</v>
      </c>
      <c r="I2871" t="s">
        <v>89</v>
      </c>
      <c r="J2871">
        <v>46.08</v>
      </c>
    </row>
    <row r="2872" spans="1:10" hidden="1" x14ac:dyDescent="0.25">
      <c r="A2872">
        <v>2310160528</v>
      </c>
      <c r="B2872">
        <v>10</v>
      </c>
      <c r="C2872" t="s">
        <v>6785</v>
      </c>
      <c r="D2872" t="s">
        <v>36</v>
      </c>
      <c r="E2872">
        <v>32900</v>
      </c>
      <c r="F2872" t="s">
        <v>4722</v>
      </c>
      <c r="G2872">
        <v>2410290215</v>
      </c>
      <c r="H2872" t="s">
        <v>3343</v>
      </c>
      <c r="I2872" t="s">
        <v>89</v>
      </c>
      <c r="J2872">
        <v>68.432000000000002</v>
      </c>
    </row>
    <row r="2873" spans="1:10" hidden="1" x14ac:dyDescent="0.25">
      <c r="A2873">
        <v>2310160528</v>
      </c>
      <c r="B2873">
        <v>20</v>
      </c>
      <c r="C2873" t="s">
        <v>6785</v>
      </c>
      <c r="D2873" t="s">
        <v>36</v>
      </c>
      <c r="E2873">
        <v>36000</v>
      </c>
      <c r="F2873" t="s">
        <v>4722</v>
      </c>
      <c r="G2873">
        <v>2410090310</v>
      </c>
      <c r="H2873" t="s">
        <v>99</v>
      </c>
      <c r="I2873" t="s">
        <v>89</v>
      </c>
      <c r="J2873">
        <v>0.92</v>
      </c>
    </row>
    <row r="2874" spans="1:10" hidden="1" x14ac:dyDescent="0.25">
      <c r="A2874">
        <v>2310160529</v>
      </c>
      <c r="B2874">
        <v>10</v>
      </c>
      <c r="C2874" t="s">
        <v>6786</v>
      </c>
      <c r="D2874" t="s">
        <v>36</v>
      </c>
      <c r="E2874">
        <v>32900</v>
      </c>
      <c r="F2874" t="s">
        <v>4722</v>
      </c>
      <c r="G2874">
        <v>2410290215</v>
      </c>
      <c r="H2874" t="s">
        <v>3343</v>
      </c>
      <c r="I2874" t="s">
        <v>89</v>
      </c>
      <c r="J2874">
        <v>68.432000000000002</v>
      </c>
    </row>
    <row r="2875" spans="1:10" hidden="1" x14ac:dyDescent="0.25">
      <c r="A2875">
        <v>2310160529</v>
      </c>
      <c r="B2875">
        <v>20</v>
      </c>
      <c r="C2875" t="s">
        <v>6786</v>
      </c>
      <c r="D2875" t="s">
        <v>36</v>
      </c>
      <c r="E2875">
        <v>32900</v>
      </c>
      <c r="F2875" t="s">
        <v>4722</v>
      </c>
      <c r="G2875">
        <v>2410090295</v>
      </c>
      <c r="H2875" t="s">
        <v>88</v>
      </c>
      <c r="I2875" t="s">
        <v>89</v>
      </c>
      <c r="J2875">
        <v>1.349</v>
      </c>
    </row>
    <row r="2876" spans="1:10" hidden="1" x14ac:dyDescent="0.25">
      <c r="A2876">
        <v>2310160530</v>
      </c>
      <c r="B2876">
        <v>10</v>
      </c>
      <c r="C2876" t="s">
        <v>6787</v>
      </c>
      <c r="D2876" t="s">
        <v>36</v>
      </c>
      <c r="E2876">
        <v>32900</v>
      </c>
      <c r="F2876" t="s">
        <v>4722</v>
      </c>
      <c r="G2876">
        <v>2410290215</v>
      </c>
      <c r="H2876" t="s">
        <v>3343</v>
      </c>
      <c r="I2876" t="s">
        <v>89</v>
      </c>
      <c r="J2876">
        <v>68.432000000000002</v>
      </c>
    </row>
    <row r="2877" spans="1:10" hidden="1" x14ac:dyDescent="0.25">
      <c r="A2877">
        <v>2310160530</v>
      </c>
      <c r="B2877">
        <v>20</v>
      </c>
      <c r="C2877" t="s">
        <v>6787</v>
      </c>
      <c r="D2877" t="s">
        <v>36</v>
      </c>
      <c r="E2877">
        <v>36000</v>
      </c>
      <c r="F2877" t="s">
        <v>4722</v>
      </c>
      <c r="G2877">
        <v>2410090294</v>
      </c>
      <c r="H2877" t="s">
        <v>101</v>
      </c>
      <c r="I2877" t="s">
        <v>89</v>
      </c>
      <c r="J2877">
        <v>0.92</v>
      </c>
    </row>
    <row r="2878" spans="1:10" hidden="1" x14ac:dyDescent="0.25">
      <c r="A2878">
        <v>2310160531</v>
      </c>
      <c r="B2878">
        <v>10</v>
      </c>
      <c r="C2878" t="s">
        <v>6788</v>
      </c>
      <c r="D2878" t="s">
        <v>36</v>
      </c>
      <c r="E2878">
        <v>32900</v>
      </c>
      <c r="F2878" t="s">
        <v>4722</v>
      </c>
      <c r="G2878">
        <v>2410290215</v>
      </c>
      <c r="H2878" t="s">
        <v>3343</v>
      </c>
      <c r="I2878" t="s">
        <v>89</v>
      </c>
      <c r="J2878">
        <v>68.432000000000002</v>
      </c>
    </row>
    <row r="2879" spans="1:10" hidden="1" x14ac:dyDescent="0.25">
      <c r="A2879">
        <v>2310160531</v>
      </c>
      <c r="B2879">
        <v>20</v>
      </c>
      <c r="C2879" t="s">
        <v>6788</v>
      </c>
      <c r="D2879" t="s">
        <v>36</v>
      </c>
      <c r="E2879">
        <v>36000</v>
      </c>
      <c r="F2879" t="s">
        <v>4722</v>
      </c>
      <c r="G2879">
        <v>2410090296</v>
      </c>
      <c r="H2879" t="s">
        <v>102</v>
      </c>
      <c r="I2879" t="s">
        <v>89</v>
      </c>
      <c r="J2879">
        <v>0.92</v>
      </c>
    </row>
    <row r="2880" spans="1:10" hidden="1" x14ac:dyDescent="0.25">
      <c r="A2880">
        <v>2310160532</v>
      </c>
      <c r="B2880">
        <v>10</v>
      </c>
      <c r="C2880" t="s">
        <v>6463</v>
      </c>
      <c r="D2880" t="s">
        <v>36</v>
      </c>
      <c r="E2880">
        <v>1000</v>
      </c>
      <c r="F2880" t="s">
        <v>6657</v>
      </c>
      <c r="G2880">
        <v>2410290626</v>
      </c>
      <c r="H2880" t="s">
        <v>7126</v>
      </c>
      <c r="I2880" t="s">
        <v>89</v>
      </c>
      <c r="J2880">
        <v>1.06</v>
      </c>
    </row>
    <row r="2881" spans="1:10" hidden="1" x14ac:dyDescent="0.25">
      <c r="A2881">
        <v>2310160532</v>
      </c>
      <c r="B2881">
        <v>20</v>
      </c>
      <c r="C2881" t="s">
        <v>6463</v>
      </c>
      <c r="D2881" t="s">
        <v>36</v>
      </c>
      <c r="E2881">
        <v>1000</v>
      </c>
      <c r="F2881" t="s">
        <v>6657</v>
      </c>
      <c r="G2881">
        <v>2410090295</v>
      </c>
      <c r="H2881" t="s">
        <v>88</v>
      </c>
      <c r="I2881" t="s">
        <v>89</v>
      </c>
      <c r="J2881">
        <v>1.6E-2</v>
      </c>
    </row>
    <row r="2882" spans="1:10" hidden="1" x14ac:dyDescent="0.25">
      <c r="A2882">
        <v>2310160533</v>
      </c>
      <c r="B2882">
        <v>10</v>
      </c>
      <c r="C2882" t="s">
        <v>2438</v>
      </c>
      <c r="D2882" t="s">
        <v>36</v>
      </c>
      <c r="E2882">
        <v>100000</v>
      </c>
      <c r="F2882" t="s">
        <v>6657</v>
      </c>
      <c r="G2882">
        <v>2410290624</v>
      </c>
      <c r="H2882" t="s">
        <v>7125</v>
      </c>
      <c r="I2882" t="s">
        <v>89</v>
      </c>
      <c r="J2882">
        <v>245.87837837837839</v>
      </c>
    </row>
    <row r="2883" spans="1:10" hidden="1" x14ac:dyDescent="0.25">
      <c r="A2883">
        <v>2310160533</v>
      </c>
      <c r="B2883">
        <v>20</v>
      </c>
      <c r="C2883" t="s">
        <v>2438</v>
      </c>
      <c r="D2883" t="s">
        <v>36</v>
      </c>
      <c r="E2883">
        <v>100000</v>
      </c>
      <c r="F2883" t="s">
        <v>6657</v>
      </c>
      <c r="G2883">
        <v>2410290626</v>
      </c>
      <c r="H2883" t="s">
        <v>7126</v>
      </c>
      <c r="I2883" t="s">
        <v>89</v>
      </c>
      <c r="J2883">
        <v>81.959459459459453</v>
      </c>
    </row>
    <row r="2884" spans="1:10" hidden="1" x14ac:dyDescent="0.25">
      <c r="A2884">
        <v>2310160533</v>
      </c>
      <c r="B2884">
        <v>30</v>
      </c>
      <c r="C2884" t="s">
        <v>2438</v>
      </c>
      <c r="D2884" t="s">
        <v>36</v>
      </c>
      <c r="E2884">
        <v>100000</v>
      </c>
      <c r="F2884" t="s">
        <v>6657</v>
      </c>
      <c r="G2884">
        <v>2410090295</v>
      </c>
      <c r="H2884" t="s">
        <v>88</v>
      </c>
      <c r="I2884" t="s">
        <v>89</v>
      </c>
      <c r="J2884">
        <v>6.5765765765765769</v>
      </c>
    </row>
    <row r="2885" spans="1:10" hidden="1" x14ac:dyDescent="0.25">
      <c r="A2885">
        <v>2310160534</v>
      </c>
      <c r="B2885">
        <v>10</v>
      </c>
      <c r="C2885" t="s">
        <v>2439</v>
      </c>
      <c r="D2885" t="s">
        <v>36</v>
      </c>
      <c r="E2885">
        <v>56000</v>
      </c>
      <c r="F2885" t="s">
        <v>4722</v>
      </c>
      <c r="G2885">
        <v>2410090295</v>
      </c>
      <c r="H2885" t="s">
        <v>88</v>
      </c>
      <c r="I2885" t="s">
        <v>89</v>
      </c>
      <c r="J2885">
        <v>0.89711641153435395</v>
      </c>
    </row>
    <row r="2886" spans="1:10" hidden="1" x14ac:dyDescent="0.25">
      <c r="A2886">
        <v>2310160534</v>
      </c>
      <c r="B2886">
        <v>20</v>
      </c>
      <c r="C2886" t="s">
        <v>2439</v>
      </c>
      <c r="D2886" t="s">
        <v>36</v>
      </c>
      <c r="E2886">
        <v>56000</v>
      </c>
      <c r="F2886" t="s">
        <v>4722</v>
      </c>
      <c r="G2886">
        <v>2410290626</v>
      </c>
      <c r="H2886" t="s">
        <v>7126</v>
      </c>
      <c r="I2886" t="s">
        <v>89</v>
      </c>
      <c r="J2886">
        <v>76.105375578497672</v>
      </c>
    </row>
    <row r="2887" spans="1:10" hidden="1" x14ac:dyDescent="0.25">
      <c r="A2887">
        <v>2310160535</v>
      </c>
      <c r="B2887">
        <v>10</v>
      </c>
      <c r="C2887" t="s">
        <v>6789</v>
      </c>
      <c r="D2887" t="s">
        <v>36</v>
      </c>
      <c r="E2887">
        <v>56000</v>
      </c>
      <c r="F2887" t="s">
        <v>4722</v>
      </c>
      <c r="G2887">
        <v>2410090294</v>
      </c>
      <c r="H2887" t="s">
        <v>101</v>
      </c>
      <c r="I2887" t="s">
        <v>89</v>
      </c>
      <c r="J2887">
        <v>0.58445830969937607</v>
      </c>
    </row>
    <row r="2888" spans="1:10" hidden="1" x14ac:dyDescent="0.25">
      <c r="A2888">
        <v>2310160535</v>
      </c>
      <c r="B2888">
        <v>20</v>
      </c>
      <c r="C2888" t="s">
        <v>6789</v>
      </c>
      <c r="D2888" t="s">
        <v>36</v>
      </c>
      <c r="E2888">
        <v>56000</v>
      </c>
      <c r="F2888" t="s">
        <v>4722</v>
      </c>
      <c r="G2888">
        <v>2410290626</v>
      </c>
      <c r="H2888" t="s">
        <v>7126</v>
      </c>
      <c r="I2888" t="s">
        <v>89</v>
      </c>
      <c r="J2888">
        <v>71.685082246171305</v>
      </c>
    </row>
    <row r="2889" spans="1:10" hidden="1" x14ac:dyDescent="0.25">
      <c r="A2889">
        <v>2310160536</v>
      </c>
      <c r="B2889">
        <v>10</v>
      </c>
      <c r="C2889" t="s">
        <v>6790</v>
      </c>
      <c r="D2889" t="s">
        <v>36</v>
      </c>
      <c r="E2889">
        <v>56000</v>
      </c>
      <c r="F2889" t="s">
        <v>4722</v>
      </c>
      <c r="G2889">
        <v>2410090296</v>
      </c>
      <c r="H2889" t="s">
        <v>102</v>
      </c>
      <c r="I2889" t="s">
        <v>89</v>
      </c>
      <c r="J2889">
        <v>1.3176470588235294</v>
      </c>
    </row>
    <row r="2890" spans="1:10" hidden="1" x14ac:dyDescent="0.25">
      <c r="A2890">
        <v>2310160536</v>
      </c>
      <c r="B2890">
        <v>20</v>
      </c>
      <c r="C2890" t="s">
        <v>6790</v>
      </c>
      <c r="D2890" t="s">
        <v>36</v>
      </c>
      <c r="E2890">
        <v>56000</v>
      </c>
      <c r="F2890" t="s">
        <v>4722</v>
      </c>
      <c r="G2890">
        <v>2410290626</v>
      </c>
      <c r="H2890" t="s">
        <v>7126</v>
      </c>
      <c r="I2890" t="s">
        <v>89</v>
      </c>
      <c r="J2890">
        <v>72.800000000000011</v>
      </c>
    </row>
    <row r="2891" spans="1:10" hidden="1" x14ac:dyDescent="0.25">
      <c r="A2891">
        <v>2310160537</v>
      </c>
      <c r="B2891">
        <v>10</v>
      </c>
      <c r="C2891" t="s">
        <v>6791</v>
      </c>
      <c r="D2891" t="s">
        <v>36</v>
      </c>
      <c r="E2891">
        <v>56000</v>
      </c>
      <c r="F2891" t="s">
        <v>4722</v>
      </c>
      <c r="G2891">
        <v>2410090310</v>
      </c>
      <c r="H2891" t="s">
        <v>99</v>
      </c>
      <c r="I2891" t="s">
        <v>89</v>
      </c>
      <c r="J2891">
        <v>1.0181818181818183</v>
      </c>
    </row>
    <row r="2892" spans="1:10" hidden="1" x14ac:dyDescent="0.25">
      <c r="A2892">
        <v>2310160537</v>
      </c>
      <c r="B2892">
        <v>20</v>
      </c>
      <c r="C2892" t="s">
        <v>6791</v>
      </c>
      <c r="D2892" t="s">
        <v>36</v>
      </c>
      <c r="E2892">
        <v>56000</v>
      </c>
      <c r="F2892" t="s">
        <v>4722</v>
      </c>
      <c r="G2892">
        <v>2410290626</v>
      </c>
      <c r="H2892" t="s">
        <v>7126</v>
      </c>
      <c r="I2892" t="s">
        <v>89</v>
      </c>
      <c r="J2892">
        <v>72.8</v>
      </c>
    </row>
    <row r="2893" spans="1:10" hidden="1" x14ac:dyDescent="0.25">
      <c r="A2893">
        <v>2310160538</v>
      </c>
      <c r="B2893">
        <v>10</v>
      </c>
      <c r="C2893" t="s">
        <v>2443</v>
      </c>
      <c r="D2893" t="s">
        <v>36</v>
      </c>
      <c r="E2893">
        <v>100000</v>
      </c>
      <c r="F2893" t="s">
        <v>4722</v>
      </c>
      <c r="G2893">
        <v>2410090294</v>
      </c>
      <c r="H2893" t="s">
        <v>101</v>
      </c>
      <c r="I2893" t="s">
        <v>89</v>
      </c>
      <c r="J2893">
        <v>2.1999999999999997</v>
      </c>
    </row>
    <row r="2894" spans="1:10" hidden="1" x14ac:dyDescent="0.25">
      <c r="A2894">
        <v>2310160538</v>
      </c>
      <c r="B2894">
        <v>20</v>
      </c>
      <c r="C2894" t="s">
        <v>2443</v>
      </c>
      <c r="D2894" t="s">
        <v>36</v>
      </c>
      <c r="E2894">
        <v>100000</v>
      </c>
      <c r="F2894" t="s">
        <v>4722</v>
      </c>
      <c r="G2894">
        <v>2410290626</v>
      </c>
      <c r="H2894" t="s">
        <v>7126</v>
      </c>
      <c r="I2894" t="s">
        <v>89</v>
      </c>
      <c r="J2894">
        <v>107.825</v>
      </c>
    </row>
    <row r="2895" spans="1:10" hidden="1" x14ac:dyDescent="0.25">
      <c r="A2895">
        <v>2310160539</v>
      </c>
      <c r="B2895">
        <v>10</v>
      </c>
      <c r="C2895" t="s">
        <v>6792</v>
      </c>
      <c r="D2895" t="s">
        <v>36</v>
      </c>
      <c r="E2895">
        <v>100000</v>
      </c>
      <c r="F2895" t="s">
        <v>4722</v>
      </c>
      <c r="G2895">
        <v>2410090294</v>
      </c>
      <c r="H2895" t="s">
        <v>101</v>
      </c>
      <c r="I2895" t="s">
        <v>89</v>
      </c>
      <c r="J2895">
        <v>6.5765765765765769</v>
      </c>
    </row>
    <row r="2896" spans="1:10" hidden="1" x14ac:dyDescent="0.25">
      <c r="A2896">
        <v>2310160539</v>
      </c>
      <c r="B2896">
        <v>20</v>
      </c>
      <c r="C2896" t="s">
        <v>6792</v>
      </c>
      <c r="D2896" t="s">
        <v>36</v>
      </c>
      <c r="E2896">
        <v>100000</v>
      </c>
      <c r="F2896" t="s">
        <v>4722</v>
      </c>
      <c r="G2896">
        <v>2410290624</v>
      </c>
      <c r="H2896" t="s">
        <v>7125</v>
      </c>
      <c r="I2896" t="s">
        <v>89</v>
      </c>
      <c r="J2896">
        <v>245.87837837837839</v>
      </c>
    </row>
    <row r="2897" spans="1:10" hidden="1" x14ac:dyDescent="0.25">
      <c r="A2897">
        <v>2310160539</v>
      </c>
      <c r="B2897">
        <v>30</v>
      </c>
      <c r="C2897" t="s">
        <v>6792</v>
      </c>
      <c r="D2897" t="s">
        <v>36</v>
      </c>
      <c r="E2897">
        <v>100000</v>
      </c>
      <c r="F2897" t="s">
        <v>4722</v>
      </c>
      <c r="G2897">
        <v>2410290626</v>
      </c>
      <c r="H2897" t="s">
        <v>7126</v>
      </c>
      <c r="I2897" t="s">
        <v>89</v>
      </c>
      <c r="J2897">
        <v>81.959459459459453</v>
      </c>
    </row>
    <row r="2898" spans="1:10" hidden="1" x14ac:dyDescent="0.25">
      <c r="A2898">
        <v>2310160552</v>
      </c>
      <c r="B2898">
        <v>10</v>
      </c>
      <c r="C2898" t="s">
        <v>2445</v>
      </c>
      <c r="D2898" t="s">
        <v>36</v>
      </c>
      <c r="E2898">
        <v>4000</v>
      </c>
      <c r="F2898" t="s">
        <v>6657</v>
      </c>
      <c r="G2898">
        <v>2310160539</v>
      </c>
      <c r="H2898" t="s">
        <v>6792</v>
      </c>
      <c r="I2898" t="s">
        <v>36</v>
      </c>
      <c r="J2898">
        <v>4000</v>
      </c>
    </row>
    <row r="2899" spans="1:10" hidden="1" x14ac:dyDescent="0.25">
      <c r="A2899">
        <v>2310160552</v>
      </c>
      <c r="B2899">
        <v>20</v>
      </c>
      <c r="C2899" t="s">
        <v>2445</v>
      </c>
      <c r="D2899" t="s">
        <v>36</v>
      </c>
      <c r="E2899">
        <v>4000</v>
      </c>
      <c r="F2899" t="s">
        <v>6657</v>
      </c>
      <c r="G2899">
        <v>2310160538</v>
      </c>
      <c r="H2899" t="s">
        <v>2443</v>
      </c>
      <c r="I2899" t="s">
        <v>36</v>
      </c>
      <c r="J2899">
        <v>4000</v>
      </c>
    </row>
    <row r="2900" spans="1:10" hidden="1" x14ac:dyDescent="0.25">
      <c r="A2900">
        <v>2310160555</v>
      </c>
      <c r="B2900">
        <v>10</v>
      </c>
      <c r="C2900" t="s">
        <v>6793</v>
      </c>
      <c r="D2900" t="s">
        <v>36</v>
      </c>
      <c r="E2900">
        <v>6570</v>
      </c>
      <c r="F2900" t="s">
        <v>4722</v>
      </c>
      <c r="G2900">
        <v>2410090192</v>
      </c>
      <c r="H2900" t="s">
        <v>4773</v>
      </c>
      <c r="I2900" t="s">
        <v>89</v>
      </c>
      <c r="J2900">
        <v>25</v>
      </c>
    </row>
    <row r="2901" spans="1:10" hidden="1" x14ac:dyDescent="0.25">
      <c r="A2901">
        <v>2310160556</v>
      </c>
      <c r="B2901">
        <v>10</v>
      </c>
      <c r="C2901" t="s">
        <v>6794</v>
      </c>
      <c r="D2901" t="s">
        <v>36</v>
      </c>
      <c r="E2901">
        <v>75760</v>
      </c>
      <c r="F2901" t="s">
        <v>4722</v>
      </c>
      <c r="G2901">
        <v>2410090171</v>
      </c>
      <c r="H2901" t="s">
        <v>3178</v>
      </c>
      <c r="I2901" t="s">
        <v>89</v>
      </c>
      <c r="J2901">
        <v>4</v>
      </c>
    </row>
    <row r="2902" spans="1:10" hidden="1" x14ac:dyDescent="0.25">
      <c r="A2902">
        <v>2310160556</v>
      </c>
      <c r="B2902">
        <v>20</v>
      </c>
      <c r="C2902" t="s">
        <v>6794</v>
      </c>
      <c r="D2902" t="s">
        <v>36</v>
      </c>
      <c r="E2902">
        <v>75760</v>
      </c>
      <c r="F2902" t="s">
        <v>4722</v>
      </c>
      <c r="G2902">
        <v>2410290624</v>
      </c>
      <c r="H2902" t="s">
        <v>7125</v>
      </c>
      <c r="I2902" t="s">
        <v>89</v>
      </c>
      <c r="J2902">
        <v>250</v>
      </c>
    </row>
    <row r="2903" spans="1:10" hidden="1" x14ac:dyDescent="0.25">
      <c r="A2903">
        <v>2310160557</v>
      </c>
      <c r="B2903">
        <v>10</v>
      </c>
      <c r="C2903" t="s">
        <v>6795</v>
      </c>
      <c r="D2903" t="s">
        <v>36</v>
      </c>
      <c r="E2903">
        <v>12000</v>
      </c>
      <c r="F2903" t="s">
        <v>4722</v>
      </c>
      <c r="G2903">
        <v>2410090171</v>
      </c>
      <c r="H2903" t="s">
        <v>3178</v>
      </c>
      <c r="I2903" t="s">
        <v>89</v>
      </c>
      <c r="J2903">
        <v>0.36480000000000001</v>
      </c>
    </row>
    <row r="2904" spans="1:10" hidden="1" x14ac:dyDescent="0.25">
      <c r="A2904">
        <v>2310160557</v>
      </c>
      <c r="B2904">
        <v>20</v>
      </c>
      <c r="C2904" t="s">
        <v>6795</v>
      </c>
      <c r="D2904" t="s">
        <v>36</v>
      </c>
      <c r="E2904">
        <v>12000</v>
      </c>
      <c r="F2904" t="s">
        <v>4722</v>
      </c>
      <c r="G2904">
        <v>2410290624</v>
      </c>
      <c r="H2904" t="s">
        <v>7125</v>
      </c>
      <c r="I2904" t="s">
        <v>89</v>
      </c>
      <c r="J2904">
        <v>22.8</v>
      </c>
    </row>
    <row r="2905" spans="1:10" hidden="1" x14ac:dyDescent="0.25">
      <c r="A2905">
        <v>2310160558</v>
      </c>
      <c r="B2905">
        <v>10</v>
      </c>
      <c r="C2905" t="s">
        <v>2447</v>
      </c>
      <c r="D2905" t="s">
        <v>36</v>
      </c>
      <c r="E2905">
        <v>75760</v>
      </c>
      <c r="F2905" t="s">
        <v>4722</v>
      </c>
      <c r="G2905">
        <v>2410090171</v>
      </c>
      <c r="H2905" t="s">
        <v>3178</v>
      </c>
      <c r="I2905" t="s">
        <v>89</v>
      </c>
      <c r="J2905">
        <v>4</v>
      </c>
    </row>
    <row r="2906" spans="1:10" hidden="1" x14ac:dyDescent="0.25">
      <c r="A2906">
        <v>2310160558</v>
      </c>
      <c r="B2906">
        <v>20</v>
      </c>
      <c r="C2906" t="s">
        <v>2447</v>
      </c>
      <c r="D2906" t="s">
        <v>36</v>
      </c>
      <c r="E2906">
        <v>75760</v>
      </c>
      <c r="F2906" t="s">
        <v>4722</v>
      </c>
      <c r="G2906">
        <v>2410290624</v>
      </c>
      <c r="H2906" t="s">
        <v>7125</v>
      </c>
      <c r="I2906" t="s">
        <v>89</v>
      </c>
      <c r="J2906">
        <v>250</v>
      </c>
    </row>
    <row r="2907" spans="1:10" hidden="1" x14ac:dyDescent="0.25">
      <c r="A2907">
        <v>2310160560</v>
      </c>
      <c r="B2907">
        <v>10</v>
      </c>
      <c r="C2907" t="s">
        <v>2449</v>
      </c>
      <c r="D2907" t="s">
        <v>36</v>
      </c>
      <c r="E2907">
        <v>56000</v>
      </c>
      <c r="F2907" t="s">
        <v>4722</v>
      </c>
      <c r="G2907">
        <v>2410290215</v>
      </c>
      <c r="H2907" t="s">
        <v>3343</v>
      </c>
      <c r="I2907" t="s">
        <v>89</v>
      </c>
      <c r="J2907">
        <v>72.263360000000006</v>
      </c>
    </row>
    <row r="2908" spans="1:10" hidden="1" x14ac:dyDescent="0.25">
      <c r="A2908">
        <v>2310160560</v>
      </c>
      <c r="B2908">
        <v>20</v>
      </c>
      <c r="C2908" t="s">
        <v>2449</v>
      </c>
      <c r="D2908" t="s">
        <v>36</v>
      </c>
      <c r="E2908">
        <v>56000</v>
      </c>
      <c r="F2908" t="s">
        <v>4722</v>
      </c>
      <c r="G2908">
        <v>2430520005</v>
      </c>
      <c r="H2908" t="s">
        <v>3574</v>
      </c>
      <c r="I2908" t="s">
        <v>89</v>
      </c>
      <c r="J2908">
        <v>0.21311999999999998</v>
      </c>
    </row>
    <row r="2909" spans="1:10" hidden="1" x14ac:dyDescent="0.25">
      <c r="A2909">
        <v>2310160560</v>
      </c>
      <c r="B2909">
        <v>30</v>
      </c>
      <c r="C2909" t="s">
        <v>2449</v>
      </c>
      <c r="D2909" t="s">
        <v>36</v>
      </c>
      <c r="E2909">
        <v>56000</v>
      </c>
      <c r="F2909" t="s">
        <v>4722</v>
      </c>
      <c r="G2909">
        <v>2410210005</v>
      </c>
      <c r="H2909" t="s">
        <v>4791</v>
      </c>
      <c r="I2909" t="s">
        <v>89</v>
      </c>
      <c r="J2909">
        <v>0.22736000000000001</v>
      </c>
    </row>
    <row r="2910" spans="1:10" hidden="1" x14ac:dyDescent="0.25">
      <c r="A2910">
        <v>2310160560</v>
      </c>
      <c r="B2910">
        <v>40</v>
      </c>
      <c r="C2910" t="s">
        <v>2449</v>
      </c>
      <c r="D2910" t="s">
        <v>36</v>
      </c>
      <c r="E2910">
        <v>56000</v>
      </c>
      <c r="F2910" t="s">
        <v>4722</v>
      </c>
      <c r="G2910">
        <v>2430700001</v>
      </c>
      <c r="H2910" t="s">
        <v>3609</v>
      </c>
      <c r="I2910" t="s">
        <v>89</v>
      </c>
      <c r="J2910">
        <v>8.2400000000000001E-2</v>
      </c>
    </row>
    <row r="2911" spans="1:10" hidden="1" x14ac:dyDescent="0.25">
      <c r="A2911">
        <v>2310160561</v>
      </c>
      <c r="B2911">
        <v>10</v>
      </c>
      <c r="C2911" t="s">
        <v>2450</v>
      </c>
      <c r="D2911" t="s">
        <v>36</v>
      </c>
      <c r="E2911">
        <v>56000</v>
      </c>
      <c r="F2911" t="s">
        <v>4722</v>
      </c>
      <c r="G2911">
        <v>2410290626</v>
      </c>
      <c r="H2911" t="s">
        <v>7126</v>
      </c>
      <c r="I2911" t="s">
        <v>89</v>
      </c>
      <c r="J2911">
        <v>71.616</v>
      </c>
    </row>
    <row r="2912" spans="1:10" hidden="1" x14ac:dyDescent="0.25">
      <c r="A2912">
        <v>2310160561</v>
      </c>
      <c r="B2912">
        <v>20</v>
      </c>
      <c r="C2912" t="s">
        <v>2450</v>
      </c>
      <c r="D2912" t="s">
        <v>36</v>
      </c>
      <c r="E2912">
        <v>56000</v>
      </c>
      <c r="F2912" t="s">
        <v>4722</v>
      </c>
      <c r="G2912">
        <v>2430520005</v>
      </c>
      <c r="H2912" t="s">
        <v>3574</v>
      </c>
      <c r="I2912" t="s">
        <v>89</v>
      </c>
      <c r="J2912">
        <v>0.2848</v>
      </c>
    </row>
    <row r="2913" spans="1:10" hidden="1" x14ac:dyDescent="0.25">
      <c r="A2913">
        <v>2310160561</v>
      </c>
      <c r="B2913">
        <v>30</v>
      </c>
      <c r="C2913" t="s">
        <v>2450</v>
      </c>
      <c r="D2913" t="s">
        <v>36</v>
      </c>
      <c r="E2913">
        <v>56000</v>
      </c>
      <c r="F2913" t="s">
        <v>4722</v>
      </c>
      <c r="G2913">
        <v>2410210005</v>
      </c>
      <c r="H2913" t="s">
        <v>4791</v>
      </c>
      <c r="I2913" t="s">
        <v>89</v>
      </c>
      <c r="J2913">
        <v>0.1424</v>
      </c>
    </row>
    <row r="2914" spans="1:10" hidden="1" x14ac:dyDescent="0.25">
      <c r="A2914">
        <v>2310160561</v>
      </c>
      <c r="B2914">
        <v>40</v>
      </c>
      <c r="C2914" t="s">
        <v>2450</v>
      </c>
      <c r="D2914" t="s">
        <v>36</v>
      </c>
      <c r="E2914">
        <v>56000</v>
      </c>
      <c r="F2914" t="s">
        <v>4722</v>
      </c>
      <c r="G2914">
        <v>2410090127</v>
      </c>
      <c r="H2914" t="s">
        <v>3173</v>
      </c>
      <c r="I2914" t="s">
        <v>89</v>
      </c>
      <c r="J2914">
        <v>7.1999999999999995E-2</v>
      </c>
    </row>
    <row r="2915" spans="1:10" hidden="1" x14ac:dyDescent="0.25">
      <c r="A2915">
        <v>2310160561</v>
      </c>
      <c r="B2915">
        <v>50</v>
      </c>
      <c r="C2915" t="s">
        <v>2450</v>
      </c>
      <c r="D2915" t="s">
        <v>36</v>
      </c>
      <c r="E2915">
        <v>56000</v>
      </c>
      <c r="F2915" t="s">
        <v>4722</v>
      </c>
      <c r="G2915">
        <v>2410090173</v>
      </c>
      <c r="H2915" t="s">
        <v>3179</v>
      </c>
      <c r="I2915" t="s">
        <v>89</v>
      </c>
      <c r="J2915">
        <v>7.8400000000000011E-2</v>
      </c>
    </row>
    <row r="2916" spans="1:10" hidden="1" x14ac:dyDescent="0.25">
      <c r="A2916">
        <v>2310160562</v>
      </c>
      <c r="B2916">
        <v>10</v>
      </c>
      <c r="C2916" t="s">
        <v>2451</v>
      </c>
      <c r="D2916" t="s">
        <v>36</v>
      </c>
      <c r="E2916">
        <v>56000</v>
      </c>
      <c r="F2916" t="s">
        <v>4722</v>
      </c>
      <c r="G2916">
        <v>2410290626</v>
      </c>
      <c r="H2916" t="s">
        <v>7126</v>
      </c>
      <c r="I2916" t="s">
        <v>89</v>
      </c>
      <c r="J2916">
        <v>71.063999999999993</v>
      </c>
    </row>
    <row r="2917" spans="1:10" hidden="1" x14ac:dyDescent="0.25">
      <c r="A2917">
        <v>2310160562</v>
      </c>
      <c r="B2917">
        <v>20</v>
      </c>
      <c r="C2917" t="s">
        <v>2451</v>
      </c>
      <c r="D2917" t="s">
        <v>36</v>
      </c>
      <c r="E2917">
        <v>56000</v>
      </c>
      <c r="F2917" t="s">
        <v>4722</v>
      </c>
      <c r="G2917">
        <v>2430520005</v>
      </c>
      <c r="H2917" t="s">
        <v>3574</v>
      </c>
      <c r="I2917" t="s">
        <v>89</v>
      </c>
      <c r="J2917">
        <v>0.34079999999999999</v>
      </c>
    </row>
    <row r="2918" spans="1:10" hidden="1" x14ac:dyDescent="0.25">
      <c r="A2918">
        <v>2310160562</v>
      </c>
      <c r="B2918">
        <v>30</v>
      </c>
      <c r="C2918" t="s">
        <v>2451</v>
      </c>
      <c r="D2918" t="s">
        <v>36</v>
      </c>
      <c r="E2918">
        <v>56000</v>
      </c>
      <c r="F2918" t="s">
        <v>4722</v>
      </c>
      <c r="G2918">
        <v>2410210005</v>
      </c>
      <c r="H2918" t="s">
        <v>4791</v>
      </c>
      <c r="I2918" t="s">
        <v>89</v>
      </c>
      <c r="J2918">
        <v>0.1424</v>
      </c>
    </row>
    <row r="2919" spans="1:10" hidden="1" x14ac:dyDescent="0.25">
      <c r="A2919">
        <v>2310160562</v>
      </c>
      <c r="B2919">
        <v>40</v>
      </c>
      <c r="C2919" t="s">
        <v>2451</v>
      </c>
      <c r="D2919" t="s">
        <v>36</v>
      </c>
      <c r="E2919">
        <v>56000</v>
      </c>
      <c r="F2919" t="s">
        <v>4722</v>
      </c>
      <c r="G2919">
        <v>2410090302</v>
      </c>
      <c r="H2919" t="s">
        <v>3202</v>
      </c>
      <c r="I2919" t="s">
        <v>89</v>
      </c>
      <c r="J2919">
        <v>0.17119999999999999</v>
      </c>
    </row>
    <row r="2920" spans="1:10" hidden="1" x14ac:dyDescent="0.25">
      <c r="A2920">
        <v>2310160562</v>
      </c>
      <c r="B2920">
        <v>50</v>
      </c>
      <c r="C2920" t="s">
        <v>2451</v>
      </c>
      <c r="D2920" t="s">
        <v>36</v>
      </c>
      <c r="E2920">
        <v>56000</v>
      </c>
      <c r="F2920" t="s">
        <v>4722</v>
      </c>
      <c r="G2920">
        <v>2410090173</v>
      </c>
      <c r="H2920" t="s">
        <v>3179</v>
      </c>
      <c r="I2920" t="s">
        <v>89</v>
      </c>
      <c r="J2920">
        <v>0.11359999999999999</v>
      </c>
    </row>
    <row r="2921" spans="1:10" hidden="1" x14ac:dyDescent="0.25">
      <c r="A2921">
        <v>2310160563</v>
      </c>
      <c r="B2921">
        <v>10</v>
      </c>
      <c r="C2921" t="s">
        <v>2452</v>
      </c>
      <c r="D2921" t="s">
        <v>36</v>
      </c>
      <c r="E2921">
        <v>56000</v>
      </c>
      <c r="F2921" t="s">
        <v>4722</v>
      </c>
      <c r="G2921">
        <v>2410290626</v>
      </c>
      <c r="H2921" t="s">
        <v>7126</v>
      </c>
      <c r="I2921" t="s">
        <v>89</v>
      </c>
      <c r="J2921">
        <v>71.903999999999996</v>
      </c>
    </row>
    <row r="2922" spans="1:10" hidden="1" x14ac:dyDescent="0.25">
      <c r="A2922">
        <v>2310160563</v>
      </c>
      <c r="B2922">
        <v>20</v>
      </c>
      <c r="C2922" t="s">
        <v>2452</v>
      </c>
      <c r="D2922" t="s">
        <v>36</v>
      </c>
      <c r="E2922">
        <v>56000</v>
      </c>
      <c r="F2922" t="s">
        <v>4722</v>
      </c>
      <c r="G2922">
        <v>2410090168</v>
      </c>
      <c r="H2922" t="s">
        <v>109</v>
      </c>
      <c r="I2922" t="s">
        <v>89</v>
      </c>
      <c r="J2922">
        <v>2.4436363636363634</v>
      </c>
    </row>
    <row r="2923" spans="1:10" hidden="1" x14ac:dyDescent="0.25">
      <c r="A2923">
        <v>2310160564</v>
      </c>
      <c r="B2923">
        <v>10</v>
      </c>
      <c r="C2923" t="s">
        <v>2453</v>
      </c>
      <c r="D2923" t="s">
        <v>36</v>
      </c>
      <c r="E2923">
        <v>56000</v>
      </c>
      <c r="F2923" t="s">
        <v>4722</v>
      </c>
      <c r="G2923">
        <v>2410290215</v>
      </c>
      <c r="H2923" t="s">
        <v>3343</v>
      </c>
      <c r="I2923" t="s">
        <v>89</v>
      </c>
      <c r="J2923">
        <v>119.30884848484848</v>
      </c>
    </row>
    <row r="2924" spans="1:10" hidden="1" x14ac:dyDescent="0.25">
      <c r="A2924">
        <v>2310160564</v>
      </c>
      <c r="B2924">
        <v>20</v>
      </c>
      <c r="C2924" t="s">
        <v>2453</v>
      </c>
      <c r="D2924" t="s">
        <v>36</v>
      </c>
      <c r="E2924">
        <v>56000</v>
      </c>
      <c r="F2924" t="s">
        <v>4722</v>
      </c>
      <c r="G2924">
        <v>2430520005</v>
      </c>
      <c r="H2924" t="s">
        <v>3574</v>
      </c>
      <c r="I2924" t="s">
        <v>89</v>
      </c>
      <c r="J2924">
        <v>0.41745454545454547</v>
      </c>
    </row>
    <row r="2925" spans="1:10" hidden="1" x14ac:dyDescent="0.25">
      <c r="A2925">
        <v>2310160564</v>
      </c>
      <c r="B2925">
        <v>30</v>
      </c>
      <c r="C2925" t="s">
        <v>2453</v>
      </c>
      <c r="D2925" t="s">
        <v>36</v>
      </c>
      <c r="E2925">
        <v>56000</v>
      </c>
      <c r="F2925" t="s">
        <v>4722</v>
      </c>
      <c r="G2925">
        <v>2410090289</v>
      </c>
      <c r="H2925" t="s">
        <v>3198</v>
      </c>
      <c r="I2925" t="s">
        <v>89</v>
      </c>
      <c r="J2925">
        <v>1.1166060606060606</v>
      </c>
    </row>
    <row r="2926" spans="1:10" hidden="1" x14ac:dyDescent="0.25">
      <c r="A2926">
        <v>2310160564</v>
      </c>
      <c r="B2926">
        <v>40</v>
      </c>
      <c r="C2926" t="s">
        <v>2453</v>
      </c>
      <c r="D2926" t="s">
        <v>36</v>
      </c>
      <c r="E2926">
        <v>56000</v>
      </c>
      <c r="F2926" t="s">
        <v>4722</v>
      </c>
      <c r="G2926">
        <v>2430700001</v>
      </c>
      <c r="H2926" t="s">
        <v>3609</v>
      </c>
      <c r="I2926" t="s">
        <v>89</v>
      </c>
      <c r="J2926">
        <v>0.13575757575757577</v>
      </c>
    </row>
    <row r="2927" spans="1:10" hidden="1" x14ac:dyDescent="0.25">
      <c r="A2927">
        <v>2310160564</v>
      </c>
      <c r="B2927">
        <v>50</v>
      </c>
      <c r="C2927" t="s">
        <v>2453</v>
      </c>
      <c r="D2927" t="s">
        <v>36</v>
      </c>
      <c r="E2927">
        <v>56000</v>
      </c>
      <c r="F2927" t="s">
        <v>4722</v>
      </c>
      <c r="G2927">
        <v>2410210005</v>
      </c>
      <c r="H2927" t="s">
        <v>4791</v>
      </c>
      <c r="I2927" t="s">
        <v>89</v>
      </c>
      <c r="J2927">
        <v>0.37503030303030299</v>
      </c>
    </row>
    <row r="2928" spans="1:10" hidden="1" x14ac:dyDescent="0.25">
      <c r="A2928">
        <v>2310160565</v>
      </c>
      <c r="B2928">
        <v>10</v>
      </c>
      <c r="C2928" t="s">
        <v>2454</v>
      </c>
      <c r="D2928" t="s">
        <v>36</v>
      </c>
      <c r="E2928">
        <v>56000</v>
      </c>
      <c r="F2928" t="s">
        <v>4722</v>
      </c>
      <c r="G2928">
        <v>2410290626</v>
      </c>
      <c r="H2928" t="s">
        <v>7126</v>
      </c>
      <c r="I2928" t="s">
        <v>89</v>
      </c>
      <c r="J2928">
        <v>118.65669565217391</v>
      </c>
    </row>
    <row r="2929" spans="1:10" hidden="1" x14ac:dyDescent="0.25">
      <c r="A2929">
        <v>2310160565</v>
      </c>
      <c r="B2929">
        <v>20</v>
      </c>
      <c r="C2929" t="s">
        <v>2454</v>
      </c>
      <c r="D2929" t="s">
        <v>36</v>
      </c>
      <c r="E2929">
        <v>56000</v>
      </c>
      <c r="F2929" t="s">
        <v>4722</v>
      </c>
      <c r="G2929">
        <v>2410090173</v>
      </c>
      <c r="H2929" t="s">
        <v>3179</v>
      </c>
      <c r="I2929" t="s">
        <v>89</v>
      </c>
      <c r="J2929">
        <v>0.57298550724637676</v>
      </c>
    </row>
    <row r="2930" spans="1:10" hidden="1" x14ac:dyDescent="0.25">
      <c r="A2930">
        <v>2310160565</v>
      </c>
      <c r="B2930">
        <v>30</v>
      </c>
      <c r="C2930" t="s">
        <v>2454</v>
      </c>
      <c r="D2930" t="s">
        <v>36</v>
      </c>
      <c r="E2930">
        <v>56000</v>
      </c>
      <c r="F2930" t="s">
        <v>4722</v>
      </c>
      <c r="G2930">
        <v>2410090127</v>
      </c>
      <c r="H2930" t="s">
        <v>3173</v>
      </c>
      <c r="I2930" t="s">
        <v>89</v>
      </c>
      <c r="J2930">
        <v>0.11686956521739128</v>
      </c>
    </row>
    <row r="2931" spans="1:10" hidden="1" x14ac:dyDescent="0.25">
      <c r="A2931">
        <v>2310160565</v>
      </c>
      <c r="B2931">
        <v>40</v>
      </c>
      <c r="C2931" t="s">
        <v>2454</v>
      </c>
      <c r="D2931" t="s">
        <v>36</v>
      </c>
      <c r="E2931">
        <v>56000</v>
      </c>
      <c r="F2931" t="s">
        <v>4722</v>
      </c>
      <c r="G2931">
        <v>2430520005</v>
      </c>
      <c r="H2931" t="s">
        <v>3574</v>
      </c>
      <c r="I2931" t="s">
        <v>89</v>
      </c>
      <c r="J2931">
        <v>0.46910144927536235</v>
      </c>
    </row>
    <row r="2932" spans="1:10" hidden="1" x14ac:dyDescent="0.25">
      <c r="A2932">
        <v>2310160565</v>
      </c>
      <c r="B2932">
        <v>50</v>
      </c>
      <c r="C2932" t="s">
        <v>2454</v>
      </c>
      <c r="D2932" t="s">
        <v>36</v>
      </c>
      <c r="E2932">
        <v>56000</v>
      </c>
      <c r="F2932" t="s">
        <v>4722</v>
      </c>
      <c r="G2932">
        <v>2410210005</v>
      </c>
      <c r="H2932" t="s">
        <v>4791</v>
      </c>
      <c r="I2932" t="s">
        <v>89</v>
      </c>
      <c r="J2932">
        <v>0.23373913043478256</v>
      </c>
    </row>
    <row r="2933" spans="1:10" hidden="1" x14ac:dyDescent="0.25">
      <c r="A2933">
        <v>2310160566</v>
      </c>
      <c r="B2933">
        <v>10</v>
      </c>
      <c r="C2933" t="s">
        <v>2455</v>
      </c>
      <c r="D2933" t="s">
        <v>36</v>
      </c>
      <c r="E2933">
        <v>56000</v>
      </c>
      <c r="F2933" t="s">
        <v>4722</v>
      </c>
      <c r="G2933">
        <v>2410290215</v>
      </c>
      <c r="H2933" t="s">
        <v>3343</v>
      </c>
      <c r="I2933" t="s">
        <v>89</v>
      </c>
      <c r="J2933">
        <v>149.73760000000001</v>
      </c>
    </row>
    <row r="2934" spans="1:10" hidden="1" x14ac:dyDescent="0.25">
      <c r="A2934">
        <v>2310160566</v>
      </c>
      <c r="B2934">
        <v>20</v>
      </c>
      <c r="C2934" t="s">
        <v>2455</v>
      </c>
      <c r="D2934" t="s">
        <v>36</v>
      </c>
      <c r="E2934">
        <v>56000</v>
      </c>
      <c r="F2934" t="s">
        <v>4722</v>
      </c>
      <c r="G2934">
        <v>2430520005</v>
      </c>
      <c r="H2934" t="s">
        <v>3574</v>
      </c>
      <c r="I2934" t="s">
        <v>89</v>
      </c>
      <c r="J2934">
        <v>0.61919999999999997</v>
      </c>
    </row>
    <row r="2935" spans="1:10" hidden="1" x14ac:dyDescent="0.25">
      <c r="A2935">
        <v>2310160566</v>
      </c>
      <c r="B2935">
        <v>30</v>
      </c>
      <c r="C2935" t="s">
        <v>2455</v>
      </c>
      <c r="D2935" t="s">
        <v>36</v>
      </c>
      <c r="E2935">
        <v>56000</v>
      </c>
      <c r="F2935" t="s">
        <v>4722</v>
      </c>
      <c r="G2935">
        <v>2410210005</v>
      </c>
      <c r="H2935" t="s">
        <v>4791</v>
      </c>
      <c r="I2935" t="s">
        <v>89</v>
      </c>
      <c r="J2935">
        <v>0.2208</v>
      </c>
    </row>
    <row r="2936" spans="1:10" hidden="1" x14ac:dyDescent="0.25">
      <c r="A2936">
        <v>2310160566</v>
      </c>
      <c r="B2936">
        <v>40</v>
      </c>
      <c r="C2936" t="s">
        <v>2455</v>
      </c>
      <c r="D2936" t="s">
        <v>36</v>
      </c>
      <c r="E2936">
        <v>56000</v>
      </c>
      <c r="F2936" t="s">
        <v>4722</v>
      </c>
      <c r="G2936">
        <v>2410090302</v>
      </c>
      <c r="H2936" t="s">
        <v>3202</v>
      </c>
      <c r="I2936" t="s">
        <v>89</v>
      </c>
      <c r="J2936">
        <v>0.29120000000000001</v>
      </c>
    </row>
    <row r="2937" spans="1:10" hidden="1" x14ac:dyDescent="0.25">
      <c r="A2937">
        <v>2310160566</v>
      </c>
      <c r="B2937">
        <v>50</v>
      </c>
      <c r="C2937" t="s">
        <v>2455</v>
      </c>
      <c r="D2937" t="s">
        <v>36</v>
      </c>
      <c r="E2937">
        <v>56000</v>
      </c>
      <c r="F2937" t="s">
        <v>4722</v>
      </c>
      <c r="G2937">
        <v>2410090173</v>
      </c>
      <c r="H2937" t="s">
        <v>3179</v>
      </c>
      <c r="I2937" t="s">
        <v>89</v>
      </c>
      <c r="J2937">
        <v>0.17759999999999998</v>
      </c>
    </row>
    <row r="2938" spans="1:10" hidden="1" x14ac:dyDescent="0.25">
      <c r="A2938">
        <v>2310160567</v>
      </c>
      <c r="B2938">
        <v>10</v>
      </c>
      <c r="C2938" t="s">
        <v>2456</v>
      </c>
      <c r="D2938" t="s">
        <v>36</v>
      </c>
      <c r="E2938">
        <v>56000</v>
      </c>
      <c r="F2938" t="s">
        <v>4722</v>
      </c>
      <c r="G2938">
        <v>2410290626</v>
      </c>
      <c r="H2938" t="s">
        <v>7126</v>
      </c>
      <c r="I2938" t="s">
        <v>89</v>
      </c>
      <c r="J2938">
        <v>120</v>
      </c>
    </row>
    <row r="2939" spans="1:10" hidden="1" x14ac:dyDescent="0.25">
      <c r="A2939">
        <v>2310160567</v>
      </c>
      <c r="B2939">
        <v>20</v>
      </c>
      <c r="C2939" t="s">
        <v>2456</v>
      </c>
      <c r="D2939" t="s">
        <v>36</v>
      </c>
      <c r="E2939">
        <v>56000</v>
      </c>
      <c r="F2939" t="s">
        <v>4722</v>
      </c>
      <c r="G2939">
        <v>2410090168</v>
      </c>
      <c r="H2939" t="s">
        <v>109</v>
      </c>
      <c r="I2939" t="s">
        <v>89</v>
      </c>
      <c r="J2939">
        <v>2.7199999999999998</v>
      </c>
    </row>
    <row r="2940" spans="1:10" hidden="1" x14ac:dyDescent="0.25">
      <c r="A2940">
        <v>2310160568</v>
      </c>
      <c r="B2940">
        <v>10</v>
      </c>
      <c r="C2940" t="s">
        <v>2457</v>
      </c>
      <c r="D2940" t="s">
        <v>36</v>
      </c>
      <c r="E2940">
        <v>58000</v>
      </c>
      <c r="F2940" t="s">
        <v>4722</v>
      </c>
      <c r="G2940">
        <v>2410290624</v>
      </c>
      <c r="H2940" t="s">
        <v>7125</v>
      </c>
      <c r="I2940" t="s">
        <v>89</v>
      </c>
      <c r="J2940">
        <v>60.99</v>
      </c>
    </row>
    <row r="2941" spans="1:10" hidden="1" x14ac:dyDescent="0.25">
      <c r="A2941">
        <v>2310160568</v>
      </c>
      <c r="B2941">
        <v>20</v>
      </c>
      <c r="C2941" t="s">
        <v>2457</v>
      </c>
      <c r="D2941" t="s">
        <v>36</v>
      </c>
      <c r="E2941">
        <v>58000</v>
      </c>
      <c r="F2941" t="s">
        <v>4722</v>
      </c>
      <c r="G2941">
        <v>2430740010</v>
      </c>
      <c r="H2941" t="s">
        <v>3622</v>
      </c>
      <c r="I2941" t="s">
        <v>89</v>
      </c>
      <c r="J2941">
        <v>6.1749999999999999E-2</v>
      </c>
    </row>
    <row r="2942" spans="1:10" hidden="1" x14ac:dyDescent="0.25">
      <c r="A2942">
        <v>2310160568</v>
      </c>
      <c r="B2942">
        <v>30</v>
      </c>
      <c r="C2942" t="s">
        <v>2457</v>
      </c>
      <c r="D2942" t="s">
        <v>36</v>
      </c>
      <c r="E2942">
        <v>58000</v>
      </c>
      <c r="F2942" t="s">
        <v>4722</v>
      </c>
      <c r="G2942">
        <v>2430620015</v>
      </c>
      <c r="H2942" t="s">
        <v>3591</v>
      </c>
      <c r="I2942" t="s">
        <v>89</v>
      </c>
      <c r="J2942">
        <v>0.36574999999999996</v>
      </c>
    </row>
    <row r="2943" spans="1:10" hidden="1" x14ac:dyDescent="0.25">
      <c r="A2943">
        <v>2310160568</v>
      </c>
      <c r="B2943">
        <v>40</v>
      </c>
      <c r="C2943" t="s">
        <v>2457</v>
      </c>
      <c r="D2943" t="s">
        <v>36</v>
      </c>
      <c r="E2943">
        <v>58000</v>
      </c>
      <c r="F2943" t="s">
        <v>4722</v>
      </c>
      <c r="G2943">
        <v>2410210005</v>
      </c>
      <c r="H2943" t="s">
        <v>4791</v>
      </c>
      <c r="I2943" t="s">
        <v>89</v>
      </c>
      <c r="J2943">
        <v>8.0750000000000002E-2</v>
      </c>
    </row>
    <row r="2944" spans="1:10" hidden="1" x14ac:dyDescent="0.25">
      <c r="A2944">
        <v>2310160569</v>
      </c>
      <c r="B2944">
        <v>10</v>
      </c>
      <c r="C2944" t="s">
        <v>6393</v>
      </c>
      <c r="D2944" t="s">
        <v>36</v>
      </c>
      <c r="E2944">
        <v>58000</v>
      </c>
      <c r="F2944" t="s">
        <v>4722</v>
      </c>
      <c r="G2944">
        <v>2410290624</v>
      </c>
      <c r="H2944" t="s">
        <v>7125</v>
      </c>
      <c r="I2944" t="s">
        <v>89</v>
      </c>
      <c r="J2944">
        <v>60.99</v>
      </c>
    </row>
    <row r="2945" spans="1:10" hidden="1" x14ac:dyDescent="0.25">
      <c r="A2945">
        <v>2310160569</v>
      </c>
      <c r="B2945">
        <v>20</v>
      </c>
      <c r="C2945" t="s">
        <v>6393</v>
      </c>
      <c r="D2945" t="s">
        <v>36</v>
      </c>
      <c r="E2945">
        <v>58000</v>
      </c>
      <c r="F2945" t="s">
        <v>4722</v>
      </c>
      <c r="G2945">
        <v>2430740010</v>
      </c>
      <c r="H2945" t="s">
        <v>3622</v>
      </c>
      <c r="I2945" t="s">
        <v>89</v>
      </c>
      <c r="J2945">
        <v>0.61275000000000002</v>
      </c>
    </row>
    <row r="2946" spans="1:10" hidden="1" x14ac:dyDescent="0.25">
      <c r="A2946">
        <v>2310160569</v>
      </c>
      <c r="B2946">
        <v>30</v>
      </c>
      <c r="C2946" t="s">
        <v>6393</v>
      </c>
      <c r="D2946" t="s">
        <v>36</v>
      </c>
      <c r="E2946">
        <v>58000</v>
      </c>
      <c r="F2946" t="s">
        <v>4722</v>
      </c>
      <c r="G2946">
        <v>2430620015</v>
      </c>
      <c r="H2946" t="s">
        <v>3591</v>
      </c>
      <c r="I2946" t="s">
        <v>89</v>
      </c>
      <c r="J2946">
        <v>0.48924999999999996</v>
      </c>
    </row>
    <row r="2947" spans="1:10" hidden="1" x14ac:dyDescent="0.25">
      <c r="A2947">
        <v>2310160570</v>
      </c>
      <c r="B2947">
        <v>10</v>
      </c>
      <c r="C2947" t="s">
        <v>2458</v>
      </c>
      <c r="D2947" t="s">
        <v>36</v>
      </c>
      <c r="E2947">
        <v>58000</v>
      </c>
      <c r="F2947" t="s">
        <v>4722</v>
      </c>
      <c r="G2947">
        <v>2410290624</v>
      </c>
      <c r="H2947" t="s">
        <v>7125</v>
      </c>
      <c r="I2947" t="s">
        <v>89</v>
      </c>
      <c r="J2947">
        <v>60.99</v>
      </c>
    </row>
    <row r="2948" spans="1:10" hidden="1" x14ac:dyDescent="0.25">
      <c r="A2948">
        <v>2310160570</v>
      </c>
      <c r="B2948">
        <v>20</v>
      </c>
      <c r="C2948" t="s">
        <v>2458</v>
      </c>
      <c r="D2948" t="s">
        <v>36</v>
      </c>
      <c r="E2948">
        <v>58000</v>
      </c>
      <c r="F2948" t="s">
        <v>4722</v>
      </c>
      <c r="G2948">
        <v>2430620016</v>
      </c>
      <c r="H2948" t="s">
        <v>3592</v>
      </c>
      <c r="I2948" t="s">
        <v>89</v>
      </c>
      <c r="J2948">
        <v>0.36574999999999996</v>
      </c>
    </row>
    <row r="2949" spans="1:10" hidden="1" x14ac:dyDescent="0.25">
      <c r="A2949">
        <v>2310160570</v>
      </c>
      <c r="B2949">
        <v>30</v>
      </c>
      <c r="C2949" t="s">
        <v>2458</v>
      </c>
      <c r="D2949" t="s">
        <v>36</v>
      </c>
      <c r="E2949">
        <v>58000</v>
      </c>
      <c r="F2949" t="s">
        <v>4722</v>
      </c>
      <c r="G2949">
        <v>2410210005</v>
      </c>
      <c r="H2949" t="s">
        <v>4791</v>
      </c>
      <c r="I2949" t="s">
        <v>89</v>
      </c>
      <c r="J2949">
        <v>8.0750000000000002E-2</v>
      </c>
    </row>
    <row r="2950" spans="1:10" hidden="1" x14ac:dyDescent="0.25">
      <c r="A2950">
        <v>2310160571</v>
      </c>
      <c r="B2950">
        <v>10</v>
      </c>
      <c r="C2950" t="s">
        <v>2459</v>
      </c>
      <c r="D2950" t="s">
        <v>36</v>
      </c>
      <c r="E2950">
        <v>58000</v>
      </c>
      <c r="F2950" t="s">
        <v>4722</v>
      </c>
      <c r="G2950">
        <v>2410290624</v>
      </c>
      <c r="H2950" t="s">
        <v>7125</v>
      </c>
      <c r="I2950" t="s">
        <v>89</v>
      </c>
      <c r="J2950">
        <v>60.99</v>
      </c>
    </row>
    <row r="2951" spans="1:10" hidden="1" x14ac:dyDescent="0.25">
      <c r="A2951">
        <v>2310160571</v>
      </c>
      <c r="B2951">
        <v>20</v>
      </c>
      <c r="C2951" t="s">
        <v>2459</v>
      </c>
      <c r="D2951" t="s">
        <v>36</v>
      </c>
      <c r="E2951">
        <v>58000</v>
      </c>
      <c r="F2951" t="s">
        <v>4722</v>
      </c>
      <c r="G2951">
        <v>2410210005</v>
      </c>
      <c r="H2951" t="s">
        <v>4791</v>
      </c>
      <c r="I2951" t="s">
        <v>89</v>
      </c>
      <c r="J2951">
        <v>6.2268907563025215E-2</v>
      </c>
    </row>
    <row r="2952" spans="1:10" hidden="1" x14ac:dyDescent="0.25">
      <c r="A2952">
        <v>2310160571</v>
      </c>
      <c r="B2952">
        <v>30</v>
      </c>
      <c r="C2952" t="s">
        <v>2459</v>
      </c>
      <c r="D2952" t="s">
        <v>36</v>
      </c>
      <c r="E2952">
        <v>58000</v>
      </c>
      <c r="F2952" t="s">
        <v>4722</v>
      </c>
      <c r="G2952">
        <v>2430740011</v>
      </c>
      <c r="H2952" t="s">
        <v>3623</v>
      </c>
      <c r="I2952" t="s">
        <v>89</v>
      </c>
      <c r="J2952">
        <v>0.91487394957983192</v>
      </c>
    </row>
    <row r="2953" spans="1:10" hidden="1" x14ac:dyDescent="0.25">
      <c r="A2953">
        <v>2310160572</v>
      </c>
      <c r="B2953">
        <v>10</v>
      </c>
      <c r="C2953" t="s">
        <v>2460</v>
      </c>
      <c r="D2953" t="s">
        <v>36</v>
      </c>
      <c r="E2953">
        <v>58000</v>
      </c>
      <c r="F2953" t="s">
        <v>4722</v>
      </c>
      <c r="G2953">
        <v>2410290624</v>
      </c>
      <c r="H2953" t="s">
        <v>7125</v>
      </c>
      <c r="I2953" t="s">
        <v>89</v>
      </c>
      <c r="J2953">
        <v>60.99</v>
      </c>
    </row>
    <row r="2954" spans="1:10" hidden="1" x14ac:dyDescent="0.25">
      <c r="A2954">
        <v>2310160572</v>
      </c>
      <c r="B2954">
        <v>20</v>
      </c>
      <c r="C2954" t="s">
        <v>2460</v>
      </c>
      <c r="D2954" t="s">
        <v>36</v>
      </c>
      <c r="E2954">
        <v>58000</v>
      </c>
      <c r="F2954" t="s">
        <v>4722</v>
      </c>
      <c r="G2954">
        <v>2430640007</v>
      </c>
      <c r="H2954" t="s">
        <v>3598</v>
      </c>
      <c r="I2954" t="s">
        <v>89</v>
      </c>
      <c r="J2954">
        <v>0.91674999999999995</v>
      </c>
    </row>
    <row r="2955" spans="1:10" hidden="1" x14ac:dyDescent="0.25">
      <c r="A2955">
        <v>2310160572</v>
      </c>
      <c r="B2955">
        <v>30</v>
      </c>
      <c r="C2955" t="s">
        <v>2460</v>
      </c>
      <c r="D2955" t="s">
        <v>36</v>
      </c>
      <c r="E2955">
        <v>58000</v>
      </c>
      <c r="F2955" t="s">
        <v>4722</v>
      </c>
      <c r="G2955">
        <v>2410210005</v>
      </c>
      <c r="H2955" t="s">
        <v>4791</v>
      </c>
      <c r="I2955" t="s">
        <v>89</v>
      </c>
      <c r="J2955">
        <v>8.0750000000000002E-2</v>
      </c>
    </row>
    <row r="2956" spans="1:10" hidden="1" x14ac:dyDescent="0.25">
      <c r="A2956">
        <v>2310160573</v>
      </c>
      <c r="B2956">
        <v>10</v>
      </c>
      <c r="C2956" t="s">
        <v>2461</v>
      </c>
      <c r="D2956" t="s">
        <v>36</v>
      </c>
      <c r="E2956">
        <v>58000</v>
      </c>
      <c r="F2956" t="s">
        <v>4722</v>
      </c>
      <c r="G2956">
        <v>2410290215</v>
      </c>
      <c r="H2956" t="s">
        <v>3343</v>
      </c>
      <c r="I2956" t="s">
        <v>89</v>
      </c>
      <c r="J2956">
        <v>60.99</v>
      </c>
    </row>
    <row r="2957" spans="1:10" hidden="1" x14ac:dyDescent="0.25">
      <c r="A2957">
        <v>2310160573</v>
      </c>
      <c r="B2957">
        <v>20</v>
      </c>
      <c r="C2957" t="s">
        <v>2461</v>
      </c>
      <c r="D2957" t="s">
        <v>36</v>
      </c>
      <c r="E2957">
        <v>58000</v>
      </c>
      <c r="F2957" t="s">
        <v>4722</v>
      </c>
      <c r="G2957">
        <v>2430760009</v>
      </c>
      <c r="H2957" t="s">
        <v>3629</v>
      </c>
      <c r="I2957" t="s">
        <v>89</v>
      </c>
      <c r="J2957">
        <v>0.91674999999999995</v>
      </c>
    </row>
    <row r="2958" spans="1:10" hidden="1" x14ac:dyDescent="0.25">
      <c r="A2958">
        <v>2310160574</v>
      </c>
      <c r="B2958">
        <v>10</v>
      </c>
      <c r="C2958" t="s">
        <v>2462</v>
      </c>
      <c r="D2958" t="s">
        <v>36</v>
      </c>
      <c r="E2958">
        <v>58000</v>
      </c>
      <c r="F2958" t="s">
        <v>4722</v>
      </c>
      <c r="G2958">
        <v>2410290624</v>
      </c>
      <c r="H2958" t="s">
        <v>7125</v>
      </c>
      <c r="I2958" t="s">
        <v>89</v>
      </c>
      <c r="J2958">
        <v>60.99</v>
      </c>
    </row>
    <row r="2959" spans="1:10" hidden="1" x14ac:dyDescent="0.25">
      <c r="A2959">
        <v>2310160574</v>
      </c>
      <c r="B2959">
        <v>20</v>
      </c>
      <c r="C2959" t="s">
        <v>2462</v>
      </c>
      <c r="D2959" t="s">
        <v>36</v>
      </c>
      <c r="E2959">
        <v>58000</v>
      </c>
      <c r="F2959" t="s">
        <v>4722</v>
      </c>
      <c r="G2959">
        <v>2430700006</v>
      </c>
      <c r="H2959" t="s">
        <v>3612</v>
      </c>
      <c r="I2959" t="s">
        <v>89</v>
      </c>
      <c r="J2959">
        <v>0.91674999999999995</v>
      </c>
    </row>
    <row r="2960" spans="1:10" hidden="1" x14ac:dyDescent="0.25">
      <c r="A2960">
        <v>2310160574</v>
      </c>
      <c r="B2960">
        <v>30</v>
      </c>
      <c r="C2960" t="s">
        <v>2462</v>
      </c>
      <c r="D2960" t="s">
        <v>36</v>
      </c>
      <c r="E2960">
        <v>58000</v>
      </c>
      <c r="F2960" t="s">
        <v>4722</v>
      </c>
      <c r="G2960">
        <v>2410210005</v>
      </c>
      <c r="H2960" t="s">
        <v>4791</v>
      </c>
      <c r="I2960" t="s">
        <v>89</v>
      </c>
      <c r="J2960">
        <v>8.0750000000000002E-2</v>
      </c>
    </row>
    <row r="2961" spans="1:10" hidden="1" x14ac:dyDescent="0.25">
      <c r="A2961">
        <v>2310160575</v>
      </c>
      <c r="B2961">
        <v>10</v>
      </c>
      <c r="C2961" t="s">
        <v>6394</v>
      </c>
      <c r="D2961" t="s">
        <v>36</v>
      </c>
      <c r="E2961">
        <v>58000</v>
      </c>
      <c r="F2961" t="s">
        <v>4722</v>
      </c>
      <c r="G2961">
        <v>2410290624</v>
      </c>
      <c r="H2961" t="s">
        <v>7125</v>
      </c>
      <c r="I2961" t="s">
        <v>89</v>
      </c>
      <c r="J2961">
        <v>60.990519598906104</v>
      </c>
    </row>
    <row r="2962" spans="1:10" hidden="1" x14ac:dyDescent="0.25">
      <c r="A2962">
        <v>2310160575</v>
      </c>
      <c r="B2962">
        <v>20</v>
      </c>
      <c r="C2962" t="s">
        <v>6394</v>
      </c>
      <c r="D2962" t="s">
        <v>36</v>
      </c>
      <c r="E2962">
        <v>58000</v>
      </c>
      <c r="F2962" t="s">
        <v>4722</v>
      </c>
      <c r="G2962">
        <v>2430700007</v>
      </c>
      <c r="H2962" t="s">
        <v>3613</v>
      </c>
      <c r="I2962" t="s">
        <v>89</v>
      </c>
      <c r="J2962">
        <v>0.91969006381039187</v>
      </c>
    </row>
    <row r="2963" spans="1:10" hidden="1" x14ac:dyDescent="0.25">
      <c r="A2963">
        <v>2310160576</v>
      </c>
      <c r="B2963">
        <v>10</v>
      </c>
      <c r="C2963" t="s">
        <v>2463</v>
      </c>
      <c r="D2963" t="s">
        <v>36</v>
      </c>
      <c r="E2963">
        <v>58000</v>
      </c>
      <c r="F2963" t="s">
        <v>4722</v>
      </c>
      <c r="G2963">
        <v>2410290215</v>
      </c>
      <c r="H2963" t="s">
        <v>3343</v>
      </c>
      <c r="I2963" t="s">
        <v>89</v>
      </c>
      <c r="J2963">
        <v>60.99</v>
      </c>
    </row>
    <row r="2964" spans="1:10" hidden="1" x14ac:dyDescent="0.25">
      <c r="A2964">
        <v>2310160576</v>
      </c>
      <c r="B2964">
        <v>20</v>
      </c>
      <c r="C2964" t="s">
        <v>2463</v>
      </c>
      <c r="D2964" t="s">
        <v>36</v>
      </c>
      <c r="E2964">
        <v>58000</v>
      </c>
      <c r="F2964" t="s">
        <v>4722</v>
      </c>
      <c r="G2964">
        <v>2430630001</v>
      </c>
      <c r="H2964" t="s">
        <v>3593</v>
      </c>
      <c r="I2964" t="s">
        <v>89</v>
      </c>
      <c r="J2964">
        <v>0.91674999999999995</v>
      </c>
    </row>
    <row r="2965" spans="1:10" hidden="1" x14ac:dyDescent="0.25">
      <c r="A2965">
        <v>2310160576</v>
      </c>
      <c r="B2965">
        <v>30</v>
      </c>
      <c r="C2965" t="s">
        <v>2463</v>
      </c>
      <c r="D2965" t="s">
        <v>36</v>
      </c>
      <c r="E2965">
        <v>58000</v>
      </c>
      <c r="F2965" t="s">
        <v>4722</v>
      </c>
      <c r="G2965">
        <v>2430520005</v>
      </c>
      <c r="H2965" t="s">
        <v>3574</v>
      </c>
      <c r="I2965" t="s">
        <v>89</v>
      </c>
      <c r="J2965">
        <v>6.1749999999999999E-2</v>
      </c>
    </row>
    <row r="2966" spans="1:10" hidden="1" x14ac:dyDescent="0.25">
      <c r="A2966">
        <v>2310160577</v>
      </c>
      <c r="B2966">
        <v>10</v>
      </c>
      <c r="C2966" t="s">
        <v>2464</v>
      </c>
      <c r="D2966" t="s">
        <v>36</v>
      </c>
      <c r="E2966">
        <v>58000</v>
      </c>
      <c r="F2966" t="s">
        <v>4722</v>
      </c>
      <c r="G2966">
        <v>2410290624</v>
      </c>
      <c r="H2966" t="s">
        <v>7125</v>
      </c>
      <c r="I2966" t="s">
        <v>89</v>
      </c>
      <c r="J2966">
        <v>60.99</v>
      </c>
    </row>
    <row r="2967" spans="1:10" hidden="1" x14ac:dyDescent="0.25">
      <c r="A2967">
        <v>2310160577</v>
      </c>
      <c r="B2967">
        <v>20</v>
      </c>
      <c r="C2967" t="s">
        <v>2464</v>
      </c>
      <c r="D2967" t="s">
        <v>36</v>
      </c>
      <c r="E2967">
        <v>58000</v>
      </c>
      <c r="F2967" t="s">
        <v>4722</v>
      </c>
      <c r="G2967">
        <v>2430760008</v>
      </c>
      <c r="H2967" t="s">
        <v>3628</v>
      </c>
      <c r="I2967" t="s">
        <v>89</v>
      </c>
      <c r="J2967">
        <v>2.8499999999999998E-2</v>
      </c>
    </row>
    <row r="2968" spans="1:10" hidden="1" x14ac:dyDescent="0.25">
      <c r="A2968">
        <v>2310160577</v>
      </c>
      <c r="B2968">
        <v>30</v>
      </c>
      <c r="C2968" t="s">
        <v>2464</v>
      </c>
      <c r="D2968" t="s">
        <v>36</v>
      </c>
      <c r="E2968">
        <v>58000</v>
      </c>
      <c r="F2968" t="s">
        <v>4722</v>
      </c>
      <c r="G2968">
        <v>2410210005</v>
      </c>
      <c r="H2968" t="s">
        <v>4791</v>
      </c>
      <c r="I2968" t="s">
        <v>89</v>
      </c>
      <c r="J2968">
        <v>0.33250000000000002</v>
      </c>
    </row>
    <row r="2969" spans="1:10" hidden="1" x14ac:dyDescent="0.25">
      <c r="A2969">
        <v>2310160577</v>
      </c>
      <c r="B2969">
        <v>40</v>
      </c>
      <c r="C2969" t="s">
        <v>2464</v>
      </c>
      <c r="D2969" t="s">
        <v>36</v>
      </c>
      <c r="E2969">
        <v>58000</v>
      </c>
      <c r="F2969" t="s">
        <v>4722</v>
      </c>
      <c r="G2969">
        <v>2430700001</v>
      </c>
      <c r="H2969" t="s">
        <v>3609</v>
      </c>
      <c r="I2969" t="s">
        <v>89</v>
      </c>
      <c r="J2969">
        <v>2.8499999999999998E-2</v>
      </c>
    </row>
    <row r="2970" spans="1:10" hidden="1" x14ac:dyDescent="0.25">
      <c r="A2970">
        <v>2310160578</v>
      </c>
      <c r="B2970">
        <v>10</v>
      </c>
      <c r="C2970" t="s">
        <v>2465</v>
      </c>
      <c r="D2970" t="s">
        <v>36</v>
      </c>
      <c r="E2970">
        <v>58000</v>
      </c>
      <c r="F2970" t="s">
        <v>4722</v>
      </c>
      <c r="G2970">
        <v>2410290624</v>
      </c>
      <c r="H2970" t="s">
        <v>7125</v>
      </c>
      <c r="I2970" t="s">
        <v>89</v>
      </c>
      <c r="J2970">
        <v>60.99</v>
      </c>
    </row>
    <row r="2971" spans="1:10" hidden="1" x14ac:dyDescent="0.25">
      <c r="A2971">
        <v>2310160578</v>
      </c>
      <c r="B2971">
        <v>20</v>
      </c>
      <c r="C2971" t="s">
        <v>2465</v>
      </c>
      <c r="D2971" t="s">
        <v>36</v>
      </c>
      <c r="E2971">
        <v>58000</v>
      </c>
      <c r="F2971" t="s">
        <v>4722</v>
      </c>
      <c r="G2971">
        <v>2430690012</v>
      </c>
      <c r="H2971" t="s">
        <v>3607</v>
      </c>
      <c r="I2971" t="s">
        <v>89</v>
      </c>
      <c r="J2971">
        <v>0.91674999999999995</v>
      </c>
    </row>
    <row r="2972" spans="1:10" hidden="1" x14ac:dyDescent="0.25">
      <c r="A2972">
        <v>2310160578</v>
      </c>
      <c r="B2972">
        <v>30</v>
      </c>
      <c r="C2972" t="s">
        <v>2465</v>
      </c>
      <c r="D2972" t="s">
        <v>36</v>
      </c>
      <c r="E2972">
        <v>58000</v>
      </c>
      <c r="F2972" t="s">
        <v>4722</v>
      </c>
      <c r="G2972">
        <v>2410090173</v>
      </c>
      <c r="H2972" t="s">
        <v>3179</v>
      </c>
      <c r="I2972" t="s">
        <v>89</v>
      </c>
      <c r="J2972">
        <v>8.5499999999999993E-2</v>
      </c>
    </row>
    <row r="2973" spans="1:10" hidden="1" x14ac:dyDescent="0.25">
      <c r="A2973">
        <v>2310160579</v>
      </c>
      <c r="B2973">
        <v>10</v>
      </c>
      <c r="C2973" t="s">
        <v>2466</v>
      </c>
      <c r="D2973" t="s">
        <v>36</v>
      </c>
      <c r="E2973">
        <v>58000</v>
      </c>
      <c r="F2973" t="s">
        <v>4722</v>
      </c>
      <c r="G2973">
        <v>2410290624</v>
      </c>
      <c r="H2973" t="s">
        <v>7125</v>
      </c>
      <c r="I2973" t="s">
        <v>89</v>
      </c>
      <c r="J2973">
        <v>60.99</v>
      </c>
    </row>
    <row r="2974" spans="1:10" hidden="1" x14ac:dyDescent="0.25">
      <c r="A2974">
        <v>2310160579</v>
      </c>
      <c r="B2974">
        <v>20</v>
      </c>
      <c r="C2974" t="s">
        <v>2466</v>
      </c>
      <c r="D2974" t="s">
        <v>36</v>
      </c>
      <c r="E2974">
        <v>58000</v>
      </c>
      <c r="F2974" t="s">
        <v>4722</v>
      </c>
      <c r="G2974">
        <v>2430690013</v>
      </c>
      <c r="H2974" t="s">
        <v>3608</v>
      </c>
      <c r="I2974" t="s">
        <v>89</v>
      </c>
      <c r="J2974">
        <v>0.95000000000000007</v>
      </c>
    </row>
    <row r="2975" spans="1:10" hidden="1" x14ac:dyDescent="0.25">
      <c r="A2975">
        <v>2310160579</v>
      </c>
      <c r="B2975">
        <v>30</v>
      </c>
      <c r="C2975" t="s">
        <v>2466</v>
      </c>
      <c r="D2975" t="s">
        <v>36</v>
      </c>
      <c r="E2975">
        <v>58000</v>
      </c>
      <c r="F2975" t="s">
        <v>4722</v>
      </c>
      <c r="G2975">
        <v>2410090173</v>
      </c>
      <c r="H2975" t="s">
        <v>3179</v>
      </c>
      <c r="I2975" t="s">
        <v>89</v>
      </c>
      <c r="J2975">
        <v>5.2249999999999998E-2</v>
      </c>
    </row>
    <row r="2976" spans="1:10" hidden="1" x14ac:dyDescent="0.25">
      <c r="A2976">
        <v>2310160579</v>
      </c>
      <c r="B2976">
        <v>40</v>
      </c>
      <c r="C2976" t="s">
        <v>2466</v>
      </c>
      <c r="D2976" t="s">
        <v>36</v>
      </c>
      <c r="E2976">
        <v>58000</v>
      </c>
      <c r="F2976" t="s">
        <v>4722</v>
      </c>
      <c r="G2976">
        <v>2410210005</v>
      </c>
      <c r="H2976" t="s">
        <v>4791</v>
      </c>
      <c r="I2976" t="s">
        <v>89</v>
      </c>
      <c r="J2976">
        <v>0.19</v>
      </c>
    </row>
    <row r="2977" spans="1:10" hidden="1" x14ac:dyDescent="0.25">
      <c r="A2977">
        <v>2310160580</v>
      </c>
      <c r="B2977">
        <v>10</v>
      </c>
      <c r="C2977" t="s">
        <v>2467</v>
      </c>
      <c r="D2977" t="s">
        <v>36</v>
      </c>
      <c r="E2977">
        <v>58000</v>
      </c>
      <c r="F2977" t="s">
        <v>4722</v>
      </c>
      <c r="G2977">
        <v>2410290626</v>
      </c>
      <c r="H2977" t="s">
        <v>7126</v>
      </c>
      <c r="I2977" t="s">
        <v>89</v>
      </c>
      <c r="J2977">
        <v>51.300000000000004</v>
      </c>
    </row>
    <row r="2978" spans="1:10" hidden="1" x14ac:dyDescent="0.25">
      <c r="A2978">
        <v>2310160580</v>
      </c>
      <c r="B2978">
        <v>20</v>
      </c>
      <c r="C2978" t="s">
        <v>2467</v>
      </c>
      <c r="D2978" t="s">
        <v>36</v>
      </c>
      <c r="E2978">
        <v>58000</v>
      </c>
      <c r="F2978" t="s">
        <v>4722</v>
      </c>
      <c r="G2978">
        <v>2430740010</v>
      </c>
      <c r="H2978" t="s">
        <v>3622</v>
      </c>
      <c r="I2978" t="s">
        <v>89</v>
      </c>
      <c r="J2978">
        <v>5.9850000000000007E-2</v>
      </c>
    </row>
    <row r="2979" spans="1:10" hidden="1" x14ac:dyDescent="0.25">
      <c r="A2979">
        <v>2310160580</v>
      </c>
      <c r="B2979">
        <v>30</v>
      </c>
      <c r="C2979" t="s">
        <v>2467</v>
      </c>
      <c r="D2979" t="s">
        <v>36</v>
      </c>
      <c r="E2979">
        <v>58000</v>
      </c>
      <c r="F2979" t="s">
        <v>4722</v>
      </c>
      <c r="G2979">
        <v>2430620015</v>
      </c>
      <c r="H2979" t="s">
        <v>3591</v>
      </c>
      <c r="I2979" t="s">
        <v>89</v>
      </c>
      <c r="J2979">
        <v>0.35624999999999996</v>
      </c>
    </row>
    <row r="2980" spans="1:10" hidden="1" x14ac:dyDescent="0.25">
      <c r="A2980">
        <v>2310160580</v>
      </c>
      <c r="B2980">
        <v>40</v>
      </c>
      <c r="C2980" t="s">
        <v>2467</v>
      </c>
      <c r="D2980" t="s">
        <v>36</v>
      </c>
      <c r="E2980">
        <v>58000</v>
      </c>
      <c r="F2980" t="s">
        <v>4722</v>
      </c>
      <c r="G2980">
        <v>2430860001</v>
      </c>
      <c r="H2980" t="s">
        <v>3648</v>
      </c>
      <c r="I2980" t="s">
        <v>89</v>
      </c>
      <c r="J2980">
        <v>0.11875000000000001</v>
      </c>
    </row>
    <row r="2981" spans="1:10" hidden="1" x14ac:dyDescent="0.25">
      <c r="A2981">
        <v>2310160581</v>
      </c>
      <c r="B2981">
        <v>10</v>
      </c>
      <c r="C2981" t="s">
        <v>2468</v>
      </c>
      <c r="D2981" t="s">
        <v>36</v>
      </c>
      <c r="E2981">
        <v>58000</v>
      </c>
      <c r="F2981" t="s">
        <v>4722</v>
      </c>
      <c r="G2981">
        <v>2410290626</v>
      </c>
      <c r="H2981" t="s">
        <v>7126</v>
      </c>
      <c r="I2981" t="s">
        <v>89</v>
      </c>
      <c r="J2981">
        <v>51.300000000000004</v>
      </c>
    </row>
    <row r="2982" spans="1:10" hidden="1" x14ac:dyDescent="0.25">
      <c r="A2982">
        <v>2310160581</v>
      </c>
      <c r="B2982">
        <v>20</v>
      </c>
      <c r="C2982" t="s">
        <v>2468</v>
      </c>
      <c r="D2982" t="s">
        <v>36</v>
      </c>
      <c r="E2982">
        <v>58000</v>
      </c>
      <c r="F2982" t="s">
        <v>4722</v>
      </c>
      <c r="G2982">
        <v>2430740010</v>
      </c>
      <c r="H2982" t="s">
        <v>3622</v>
      </c>
      <c r="I2982" t="s">
        <v>89</v>
      </c>
      <c r="J2982">
        <v>0.91199999999999992</v>
      </c>
    </row>
    <row r="2983" spans="1:10" hidden="1" x14ac:dyDescent="0.25">
      <c r="A2983">
        <v>2310160581</v>
      </c>
      <c r="B2983">
        <v>30</v>
      </c>
      <c r="C2983" t="s">
        <v>2468</v>
      </c>
      <c r="D2983" t="s">
        <v>36</v>
      </c>
      <c r="E2983">
        <v>58000</v>
      </c>
      <c r="F2983" t="s">
        <v>4722</v>
      </c>
      <c r="G2983">
        <v>2430620015</v>
      </c>
      <c r="H2983" t="s">
        <v>3591</v>
      </c>
      <c r="I2983" t="s">
        <v>89</v>
      </c>
      <c r="J2983">
        <v>0.47500000000000003</v>
      </c>
    </row>
    <row r="2984" spans="1:10" hidden="1" x14ac:dyDescent="0.25">
      <c r="A2984">
        <v>2310160581</v>
      </c>
      <c r="B2984">
        <v>40</v>
      </c>
      <c r="C2984" t="s">
        <v>2468</v>
      </c>
      <c r="D2984" t="s">
        <v>36</v>
      </c>
      <c r="E2984">
        <v>58000</v>
      </c>
      <c r="F2984" t="s">
        <v>4722</v>
      </c>
      <c r="G2984">
        <v>2430860001</v>
      </c>
      <c r="H2984" t="s">
        <v>3648</v>
      </c>
      <c r="I2984" t="s">
        <v>89</v>
      </c>
      <c r="J2984">
        <v>0.47500000000000003</v>
      </c>
    </row>
    <row r="2985" spans="1:10" hidden="1" x14ac:dyDescent="0.25">
      <c r="A2985">
        <v>2310160582</v>
      </c>
      <c r="B2985">
        <v>10</v>
      </c>
      <c r="C2985" t="s">
        <v>2469</v>
      </c>
      <c r="D2985" t="s">
        <v>36</v>
      </c>
      <c r="E2985">
        <v>58000</v>
      </c>
      <c r="F2985" t="s">
        <v>4722</v>
      </c>
      <c r="G2985">
        <v>2410290626</v>
      </c>
      <c r="H2985" t="s">
        <v>7126</v>
      </c>
      <c r="I2985" t="s">
        <v>89</v>
      </c>
      <c r="J2985">
        <v>51.300000000000004</v>
      </c>
    </row>
    <row r="2986" spans="1:10" hidden="1" x14ac:dyDescent="0.25">
      <c r="A2986">
        <v>2310160582</v>
      </c>
      <c r="B2986">
        <v>20</v>
      </c>
      <c r="C2986" t="s">
        <v>2469</v>
      </c>
      <c r="D2986" t="s">
        <v>36</v>
      </c>
      <c r="E2986">
        <v>58000</v>
      </c>
      <c r="F2986" t="s">
        <v>4722</v>
      </c>
      <c r="G2986">
        <v>2430620016</v>
      </c>
      <c r="H2986" t="s">
        <v>3592</v>
      </c>
      <c r="I2986" t="s">
        <v>89</v>
      </c>
      <c r="J2986">
        <v>0.59375</v>
      </c>
    </row>
    <row r="2987" spans="1:10" hidden="1" x14ac:dyDescent="0.25">
      <c r="A2987">
        <v>2310160582</v>
      </c>
      <c r="B2987">
        <v>30</v>
      </c>
      <c r="C2987" t="s">
        <v>2469</v>
      </c>
      <c r="D2987" t="s">
        <v>36</v>
      </c>
      <c r="E2987">
        <v>58000</v>
      </c>
      <c r="F2987" t="s">
        <v>4722</v>
      </c>
      <c r="G2987">
        <v>2430860001</v>
      </c>
      <c r="H2987" t="s">
        <v>3648</v>
      </c>
      <c r="I2987" t="s">
        <v>89</v>
      </c>
      <c r="J2987">
        <v>0.11875000000000001</v>
      </c>
    </row>
    <row r="2988" spans="1:10" hidden="1" x14ac:dyDescent="0.25">
      <c r="A2988">
        <v>2310160584</v>
      </c>
      <c r="B2988">
        <v>10</v>
      </c>
      <c r="C2988" t="s">
        <v>2470</v>
      </c>
      <c r="D2988" t="s">
        <v>36</v>
      </c>
      <c r="E2988">
        <v>58000</v>
      </c>
      <c r="F2988" t="s">
        <v>4722</v>
      </c>
      <c r="G2988">
        <v>2410290626</v>
      </c>
      <c r="H2988" t="s">
        <v>7126</v>
      </c>
      <c r="I2988" t="s">
        <v>89</v>
      </c>
      <c r="J2988">
        <v>51.300000000000004</v>
      </c>
    </row>
    <row r="2989" spans="1:10" hidden="1" x14ac:dyDescent="0.25">
      <c r="A2989">
        <v>2310160584</v>
      </c>
      <c r="B2989">
        <v>20</v>
      </c>
      <c r="C2989" t="s">
        <v>2470</v>
      </c>
      <c r="D2989" t="s">
        <v>36</v>
      </c>
      <c r="E2989">
        <v>58000</v>
      </c>
      <c r="F2989" t="s">
        <v>4722</v>
      </c>
      <c r="G2989">
        <v>2430740011</v>
      </c>
      <c r="H2989" t="s">
        <v>3623</v>
      </c>
      <c r="I2989" t="s">
        <v>89</v>
      </c>
      <c r="J2989">
        <v>0.89300000000000002</v>
      </c>
    </row>
    <row r="2990" spans="1:10" hidden="1" x14ac:dyDescent="0.25">
      <c r="A2990">
        <v>2310160584</v>
      </c>
      <c r="B2990">
        <v>30</v>
      </c>
      <c r="C2990" t="s">
        <v>2470</v>
      </c>
      <c r="D2990" t="s">
        <v>36</v>
      </c>
      <c r="E2990">
        <v>58000</v>
      </c>
      <c r="F2990" t="s">
        <v>4722</v>
      </c>
      <c r="G2990">
        <v>2430860001</v>
      </c>
      <c r="H2990" t="s">
        <v>3648</v>
      </c>
      <c r="I2990" t="s">
        <v>89</v>
      </c>
      <c r="J2990">
        <v>0.23750000000000002</v>
      </c>
    </row>
    <row r="2991" spans="1:10" hidden="1" x14ac:dyDescent="0.25">
      <c r="A2991">
        <v>2310160585</v>
      </c>
      <c r="B2991">
        <v>10</v>
      </c>
      <c r="C2991" t="s">
        <v>2471</v>
      </c>
      <c r="D2991" t="s">
        <v>36</v>
      </c>
      <c r="E2991">
        <v>58000</v>
      </c>
      <c r="F2991" t="s">
        <v>4722</v>
      </c>
      <c r="G2991">
        <v>2410290626</v>
      </c>
      <c r="H2991" t="s">
        <v>7126</v>
      </c>
      <c r="I2991" t="s">
        <v>89</v>
      </c>
      <c r="J2991">
        <v>51.300000000000004</v>
      </c>
    </row>
    <row r="2992" spans="1:10" hidden="1" x14ac:dyDescent="0.25">
      <c r="A2992">
        <v>2310160585</v>
      </c>
      <c r="B2992">
        <v>20</v>
      </c>
      <c r="C2992" t="s">
        <v>2471</v>
      </c>
      <c r="D2992" t="s">
        <v>36</v>
      </c>
      <c r="E2992">
        <v>58000</v>
      </c>
      <c r="F2992" t="s">
        <v>4722</v>
      </c>
      <c r="G2992">
        <v>2430760009</v>
      </c>
      <c r="H2992" t="s">
        <v>3629</v>
      </c>
      <c r="I2992" t="s">
        <v>89</v>
      </c>
      <c r="J2992">
        <v>0.89300000000000002</v>
      </c>
    </row>
    <row r="2993" spans="1:10" hidden="1" x14ac:dyDescent="0.25">
      <c r="A2993">
        <v>2310160585</v>
      </c>
      <c r="B2993">
        <v>30</v>
      </c>
      <c r="C2993" t="s">
        <v>2471</v>
      </c>
      <c r="D2993" t="s">
        <v>36</v>
      </c>
      <c r="E2993">
        <v>58000</v>
      </c>
      <c r="F2993" t="s">
        <v>4722</v>
      </c>
      <c r="G2993">
        <v>2430860001</v>
      </c>
      <c r="H2993" t="s">
        <v>3648</v>
      </c>
      <c r="I2993" t="s">
        <v>89</v>
      </c>
      <c r="J2993">
        <v>0.11875000000000001</v>
      </c>
    </row>
    <row r="2994" spans="1:10" hidden="1" x14ac:dyDescent="0.25">
      <c r="A2994">
        <v>2310160586</v>
      </c>
      <c r="B2994">
        <v>10</v>
      </c>
      <c r="C2994" t="s">
        <v>2472</v>
      </c>
      <c r="D2994" t="s">
        <v>36</v>
      </c>
      <c r="E2994">
        <v>58000</v>
      </c>
      <c r="F2994" t="s">
        <v>4722</v>
      </c>
      <c r="G2994">
        <v>2410290626</v>
      </c>
      <c r="H2994" t="s">
        <v>7126</v>
      </c>
      <c r="I2994" t="s">
        <v>89</v>
      </c>
      <c r="J2994">
        <v>51.300000000000004</v>
      </c>
    </row>
    <row r="2995" spans="1:10" hidden="1" x14ac:dyDescent="0.25">
      <c r="A2995">
        <v>2310160586</v>
      </c>
      <c r="B2995">
        <v>20</v>
      </c>
      <c r="C2995" t="s">
        <v>2472</v>
      </c>
      <c r="D2995" t="s">
        <v>36</v>
      </c>
      <c r="E2995">
        <v>58000</v>
      </c>
      <c r="F2995" t="s">
        <v>4722</v>
      </c>
      <c r="G2995">
        <v>2430640007</v>
      </c>
      <c r="H2995" t="s">
        <v>3598</v>
      </c>
      <c r="I2995" t="s">
        <v>89</v>
      </c>
      <c r="J2995">
        <v>0.89300000000000002</v>
      </c>
    </row>
    <row r="2996" spans="1:10" hidden="1" x14ac:dyDescent="0.25">
      <c r="A2996">
        <v>2310160586</v>
      </c>
      <c r="B2996">
        <v>30</v>
      </c>
      <c r="C2996" t="s">
        <v>2472</v>
      </c>
      <c r="D2996" t="s">
        <v>36</v>
      </c>
      <c r="E2996">
        <v>58000</v>
      </c>
      <c r="F2996" t="s">
        <v>4722</v>
      </c>
      <c r="G2996">
        <v>2430860001</v>
      </c>
      <c r="H2996" t="s">
        <v>3648</v>
      </c>
      <c r="I2996" t="s">
        <v>89</v>
      </c>
      <c r="J2996">
        <v>0.11875000000000001</v>
      </c>
    </row>
    <row r="2997" spans="1:10" hidden="1" x14ac:dyDescent="0.25">
      <c r="A2997">
        <v>2310160587</v>
      </c>
      <c r="B2997">
        <v>10</v>
      </c>
      <c r="C2997" t="s">
        <v>2473</v>
      </c>
      <c r="D2997" t="s">
        <v>36</v>
      </c>
      <c r="E2997">
        <v>58000</v>
      </c>
      <c r="F2997" t="s">
        <v>4722</v>
      </c>
      <c r="G2997">
        <v>2410290626</v>
      </c>
      <c r="H2997" t="s">
        <v>7126</v>
      </c>
      <c r="I2997" t="s">
        <v>89</v>
      </c>
      <c r="J2997">
        <v>51.300000000000004</v>
      </c>
    </row>
    <row r="2998" spans="1:10" hidden="1" x14ac:dyDescent="0.25">
      <c r="A2998">
        <v>2310160587</v>
      </c>
      <c r="B2998">
        <v>20</v>
      </c>
      <c r="C2998" t="s">
        <v>2473</v>
      </c>
      <c r="D2998" t="s">
        <v>36</v>
      </c>
      <c r="E2998">
        <v>58000</v>
      </c>
      <c r="F2998" t="s">
        <v>4722</v>
      </c>
      <c r="G2998">
        <v>2430700006</v>
      </c>
      <c r="H2998" t="s">
        <v>3612</v>
      </c>
      <c r="I2998" t="s">
        <v>89</v>
      </c>
      <c r="J2998">
        <v>0.89300000000000002</v>
      </c>
    </row>
    <row r="2999" spans="1:10" hidden="1" x14ac:dyDescent="0.25">
      <c r="A2999">
        <v>2310160587</v>
      </c>
      <c r="B2999">
        <v>30</v>
      </c>
      <c r="C2999" t="s">
        <v>2473</v>
      </c>
      <c r="D2999" t="s">
        <v>36</v>
      </c>
      <c r="E2999">
        <v>58000</v>
      </c>
      <c r="F2999" t="s">
        <v>4722</v>
      </c>
      <c r="G2999">
        <v>2430860001</v>
      </c>
      <c r="H2999" t="s">
        <v>3648</v>
      </c>
      <c r="I2999" t="s">
        <v>89</v>
      </c>
      <c r="J2999">
        <v>0.11875000000000001</v>
      </c>
    </row>
    <row r="3000" spans="1:10" hidden="1" x14ac:dyDescent="0.25">
      <c r="A3000">
        <v>2310160588</v>
      </c>
      <c r="B3000">
        <v>10</v>
      </c>
      <c r="C3000" t="s">
        <v>2474</v>
      </c>
      <c r="D3000" t="s">
        <v>36</v>
      </c>
      <c r="E3000">
        <v>58000</v>
      </c>
      <c r="F3000" t="s">
        <v>4722</v>
      </c>
      <c r="G3000">
        <v>2410290626</v>
      </c>
      <c r="H3000" t="s">
        <v>7126</v>
      </c>
      <c r="I3000" t="s">
        <v>89</v>
      </c>
      <c r="J3000">
        <v>51.300000000000004</v>
      </c>
    </row>
    <row r="3001" spans="1:10" hidden="1" x14ac:dyDescent="0.25">
      <c r="A3001">
        <v>2310160588</v>
      </c>
      <c r="B3001">
        <v>20</v>
      </c>
      <c r="C3001" t="s">
        <v>2474</v>
      </c>
      <c r="D3001" t="s">
        <v>36</v>
      </c>
      <c r="E3001">
        <v>58000</v>
      </c>
      <c r="F3001" t="s">
        <v>4722</v>
      </c>
      <c r="G3001">
        <v>2430700007</v>
      </c>
      <c r="H3001" t="s">
        <v>3613</v>
      </c>
      <c r="I3001" t="s">
        <v>89</v>
      </c>
      <c r="J3001">
        <v>0.89300000000000002</v>
      </c>
    </row>
    <row r="3002" spans="1:10" hidden="1" x14ac:dyDescent="0.25">
      <c r="A3002">
        <v>2310160588</v>
      </c>
      <c r="B3002">
        <v>30</v>
      </c>
      <c r="C3002" t="s">
        <v>2474</v>
      </c>
      <c r="D3002" t="s">
        <v>36</v>
      </c>
      <c r="E3002">
        <v>58000</v>
      </c>
      <c r="F3002" t="s">
        <v>4722</v>
      </c>
      <c r="G3002">
        <v>2430520005</v>
      </c>
      <c r="H3002" t="s">
        <v>3574</v>
      </c>
      <c r="I3002" t="s">
        <v>89</v>
      </c>
      <c r="J3002">
        <v>0.11875000000000001</v>
      </c>
    </row>
    <row r="3003" spans="1:10" hidden="1" x14ac:dyDescent="0.25">
      <c r="A3003">
        <v>2310160589</v>
      </c>
      <c r="B3003">
        <v>10</v>
      </c>
      <c r="C3003" t="s">
        <v>2475</v>
      </c>
      <c r="D3003" t="s">
        <v>36</v>
      </c>
      <c r="E3003">
        <v>58000</v>
      </c>
      <c r="F3003" t="s">
        <v>4722</v>
      </c>
      <c r="G3003">
        <v>2410290626</v>
      </c>
      <c r="H3003" t="s">
        <v>7126</v>
      </c>
      <c r="I3003" t="s">
        <v>89</v>
      </c>
      <c r="J3003">
        <v>51.300000000000004</v>
      </c>
    </row>
    <row r="3004" spans="1:10" hidden="1" x14ac:dyDescent="0.25">
      <c r="A3004">
        <v>2310160589</v>
      </c>
      <c r="B3004">
        <v>20</v>
      </c>
      <c r="C3004" t="s">
        <v>2475</v>
      </c>
      <c r="D3004" t="s">
        <v>36</v>
      </c>
      <c r="E3004">
        <v>58000</v>
      </c>
      <c r="F3004" t="s">
        <v>4722</v>
      </c>
      <c r="G3004">
        <v>2430630001</v>
      </c>
      <c r="H3004" t="s">
        <v>3593</v>
      </c>
      <c r="I3004" t="s">
        <v>89</v>
      </c>
      <c r="J3004">
        <v>0.89300000000000002</v>
      </c>
    </row>
    <row r="3005" spans="1:10" hidden="1" x14ac:dyDescent="0.25">
      <c r="A3005">
        <v>2310160589</v>
      </c>
      <c r="B3005">
        <v>30</v>
      </c>
      <c r="C3005" t="s">
        <v>2475</v>
      </c>
      <c r="D3005" t="s">
        <v>36</v>
      </c>
      <c r="E3005">
        <v>58000</v>
      </c>
      <c r="F3005" t="s">
        <v>4722</v>
      </c>
      <c r="G3005">
        <v>2430860001</v>
      </c>
      <c r="H3005" t="s">
        <v>3648</v>
      </c>
      <c r="I3005" t="s">
        <v>89</v>
      </c>
      <c r="J3005">
        <v>0.11875000000000001</v>
      </c>
    </row>
    <row r="3006" spans="1:10" hidden="1" x14ac:dyDescent="0.25">
      <c r="A3006">
        <v>2310160590</v>
      </c>
      <c r="B3006">
        <v>10</v>
      </c>
      <c r="C3006" t="s">
        <v>2476</v>
      </c>
      <c r="D3006" t="s">
        <v>36</v>
      </c>
      <c r="E3006">
        <v>58000</v>
      </c>
      <c r="F3006" t="s">
        <v>4722</v>
      </c>
      <c r="G3006">
        <v>2410290626</v>
      </c>
      <c r="H3006" t="s">
        <v>7126</v>
      </c>
      <c r="I3006" t="s">
        <v>89</v>
      </c>
      <c r="J3006">
        <v>51.300000000000004</v>
      </c>
    </row>
    <row r="3007" spans="1:10" hidden="1" x14ac:dyDescent="0.25">
      <c r="A3007">
        <v>2310160590</v>
      </c>
      <c r="B3007">
        <v>20</v>
      </c>
      <c r="C3007" t="s">
        <v>2476</v>
      </c>
      <c r="D3007" t="s">
        <v>36</v>
      </c>
      <c r="E3007">
        <v>58000</v>
      </c>
      <c r="F3007" t="s">
        <v>4722</v>
      </c>
      <c r="G3007">
        <v>2430760008</v>
      </c>
      <c r="H3007" t="s">
        <v>3628</v>
      </c>
      <c r="I3007" t="s">
        <v>89</v>
      </c>
      <c r="J3007">
        <v>0.89300000000000002</v>
      </c>
    </row>
    <row r="3008" spans="1:10" hidden="1" x14ac:dyDescent="0.25">
      <c r="A3008">
        <v>2310160590</v>
      </c>
      <c r="B3008">
        <v>30</v>
      </c>
      <c r="C3008" t="s">
        <v>2476</v>
      </c>
      <c r="D3008" t="s">
        <v>36</v>
      </c>
      <c r="E3008">
        <v>58000</v>
      </c>
      <c r="F3008" t="s">
        <v>4722</v>
      </c>
      <c r="G3008">
        <v>2430860001</v>
      </c>
      <c r="H3008" t="s">
        <v>3648</v>
      </c>
      <c r="I3008" t="s">
        <v>89</v>
      </c>
      <c r="J3008">
        <v>0.23750000000000002</v>
      </c>
    </row>
    <row r="3009" spans="1:10" hidden="1" x14ac:dyDescent="0.25">
      <c r="A3009">
        <v>2310160591</v>
      </c>
      <c r="B3009">
        <v>10</v>
      </c>
      <c r="C3009" t="s">
        <v>2477</v>
      </c>
      <c r="D3009" t="s">
        <v>36</v>
      </c>
      <c r="E3009">
        <v>58000</v>
      </c>
      <c r="F3009" t="s">
        <v>4722</v>
      </c>
      <c r="G3009">
        <v>2410290626</v>
      </c>
      <c r="H3009" t="s">
        <v>7126</v>
      </c>
      <c r="I3009" t="s">
        <v>89</v>
      </c>
      <c r="J3009">
        <v>51.300000000000004</v>
      </c>
    </row>
    <row r="3010" spans="1:10" hidden="1" x14ac:dyDescent="0.25">
      <c r="A3010">
        <v>2310160591</v>
      </c>
      <c r="B3010">
        <v>20</v>
      </c>
      <c r="C3010" t="s">
        <v>2477</v>
      </c>
      <c r="D3010" t="s">
        <v>36</v>
      </c>
      <c r="E3010">
        <v>58000</v>
      </c>
      <c r="F3010" t="s">
        <v>4722</v>
      </c>
      <c r="G3010">
        <v>2430690012</v>
      </c>
      <c r="H3010" t="s">
        <v>3607</v>
      </c>
      <c r="I3010" t="s">
        <v>89</v>
      </c>
      <c r="J3010">
        <v>0.89300000000000002</v>
      </c>
    </row>
    <row r="3011" spans="1:10" hidden="1" x14ac:dyDescent="0.25">
      <c r="A3011">
        <v>2310160591</v>
      </c>
      <c r="B3011">
        <v>30</v>
      </c>
      <c r="C3011" t="s">
        <v>2477</v>
      </c>
      <c r="D3011" t="s">
        <v>36</v>
      </c>
      <c r="E3011">
        <v>58000</v>
      </c>
      <c r="F3011" t="s">
        <v>4722</v>
      </c>
      <c r="G3011">
        <v>2410090173</v>
      </c>
      <c r="H3011" t="s">
        <v>3179</v>
      </c>
      <c r="I3011" t="s">
        <v>89</v>
      </c>
      <c r="J3011">
        <v>5.9375000000000004E-2</v>
      </c>
    </row>
    <row r="3012" spans="1:10" hidden="1" x14ac:dyDescent="0.25">
      <c r="A3012">
        <v>2310160591</v>
      </c>
      <c r="B3012">
        <v>40</v>
      </c>
      <c r="C3012" t="s">
        <v>2477</v>
      </c>
      <c r="D3012" t="s">
        <v>36</v>
      </c>
      <c r="E3012">
        <v>58000</v>
      </c>
      <c r="F3012" t="s">
        <v>4722</v>
      </c>
      <c r="G3012">
        <v>2430860001</v>
      </c>
      <c r="H3012" t="s">
        <v>3648</v>
      </c>
      <c r="I3012" t="s">
        <v>89</v>
      </c>
      <c r="J3012">
        <v>0.11875000000000001</v>
      </c>
    </row>
    <row r="3013" spans="1:10" hidden="1" x14ac:dyDescent="0.25">
      <c r="A3013">
        <v>2310160592</v>
      </c>
      <c r="B3013">
        <v>10</v>
      </c>
      <c r="C3013" t="s">
        <v>2478</v>
      </c>
      <c r="D3013" t="s">
        <v>36</v>
      </c>
      <c r="E3013">
        <v>58000</v>
      </c>
      <c r="F3013" t="s">
        <v>4722</v>
      </c>
      <c r="G3013">
        <v>2410290626</v>
      </c>
      <c r="H3013" t="s">
        <v>7126</v>
      </c>
      <c r="I3013" t="s">
        <v>89</v>
      </c>
      <c r="J3013">
        <v>51.300000000000004</v>
      </c>
    </row>
    <row r="3014" spans="1:10" hidden="1" x14ac:dyDescent="0.25">
      <c r="A3014">
        <v>2310160592</v>
      </c>
      <c r="B3014">
        <v>20</v>
      </c>
      <c r="C3014" t="s">
        <v>2478</v>
      </c>
      <c r="D3014" t="s">
        <v>36</v>
      </c>
      <c r="E3014">
        <v>58000</v>
      </c>
      <c r="F3014" t="s">
        <v>4722</v>
      </c>
      <c r="G3014">
        <v>2430690013</v>
      </c>
      <c r="H3014" t="s">
        <v>3608</v>
      </c>
      <c r="I3014" t="s">
        <v>89</v>
      </c>
      <c r="J3014">
        <v>1.0449999999999999</v>
      </c>
    </row>
    <row r="3015" spans="1:10" hidden="1" x14ac:dyDescent="0.25">
      <c r="A3015">
        <v>2310160592</v>
      </c>
      <c r="B3015">
        <v>30</v>
      </c>
      <c r="C3015" t="s">
        <v>2478</v>
      </c>
      <c r="D3015" t="s">
        <v>36</v>
      </c>
      <c r="E3015">
        <v>58000</v>
      </c>
      <c r="F3015" t="s">
        <v>4722</v>
      </c>
      <c r="G3015">
        <v>2430860001</v>
      </c>
      <c r="H3015" t="s">
        <v>3648</v>
      </c>
      <c r="I3015" t="s">
        <v>89</v>
      </c>
      <c r="J3015">
        <v>0.14249999999999999</v>
      </c>
    </row>
    <row r="3016" spans="1:10" hidden="1" x14ac:dyDescent="0.25">
      <c r="A3016">
        <v>2310170002</v>
      </c>
      <c r="B3016">
        <v>10</v>
      </c>
      <c r="C3016" t="s">
        <v>2479</v>
      </c>
      <c r="D3016" t="s">
        <v>36</v>
      </c>
      <c r="E3016">
        <v>20000</v>
      </c>
      <c r="F3016" t="s">
        <v>4722</v>
      </c>
      <c r="G3016">
        <v>2410290575</v>
      </c>
      <c r="H3016" t="s">
        <v>3365</v>
      </c>
      <c r="I3016" t="s">
        <v>89</v>
      </c>
      <c r="J3016">
        <v>99.63230287348496</v>
      </c>
    </row>
    <row r="3017" spans="1:10" hidden="1" x14ac:dyDescent="0.25">
      <c r="A3017">
        <v>2310170041</v>
      </c>
      <c r="B3017">
        <v>10</v>
      </c>
      <c r="C3017" t="s">
        <v>6796</v>
      </c>
      <c r="D3017" t="s">
        <v>36</v>
      </c>
      <c r="E3017">
        <v>4465</v>
      </c>
      <c r="F3017" t="s">
        <v>4722</v>
      </c>
      <c r="G3017">
        <v>2410290142</v>
      </c>
      <c r="H3017" t="s">
        <v>3337</v>
      </c>
      <c r="I3017" t="s">
        <v>89</v>
      </c>
      <c r="J3017">
        <v>25</v>
      </c>
    </row>
    <row r="3018" spans="1:10" hidden="1" x14ac:dyDescent="0.25">
      <c r="A3018">
        <v>2310180035</v>
      </c>
      <c r="B3018">
        <v>10</v>
      </c>
      <c r="C3018" t="s">
        <v>58</v>
      </c>
      <c r="D3018" t="s">
        <v>89</v>
      </c>
      <c r="E3018">
        <v>200</v>
      </c>
      <c r="F3018" t="s">
        <v>6666</v>
      </c>
      <c r="G3018">
        <v>2430450001</v>
      </c>
      <c r="H3018" t="s">
        <v>93</v>
      </c>
      <c r="I3018" t="s">
        <v>89</v>
      </c>
      <c r="J3018">
        <v>20</v>
      </c>
    </row>
    <row r="3019" spans="1:10" hidden="1" x14ac:dyDescent="0.25">
      <c r="A3019">
        <v>2310180035</v>
      </c>
      <c r="B3019">
        <v>20</v>
      </c>
      <c r="C3019" t="s">
        <v>58</v>
      </c>
      <c r="D3019" t="s">
        <v>89</v>
      </c>
      <c r="E3019">
        <v>200</v>
      </c>
      <c r="F3019" t="s">
        <v>6666</v>
      </c>
      <c r="G3019">
        <v>2310180048</v>
      </c>
      <c r="H3019" t="s">
        <v>94</v>
      </c>
      <c r="I3019" t="s">
        <v>89</v>
      </c>
      <c r="J3019">
        <v>25</v>
      </c>
    </row>
    <row r="3020" spans="1:10" hidden="1" x14ac:dyDescent="0.25">
      <c r="A3020">
        <v>2310180035</v>
      </c>
      <c r="B3020">
        <v>30</v>
      </c>
      <c r="C3020" t="s">
        <v>58</v>
      </c>
      <c r="D3020" t="s">
        <v>89</v>
      </c>
      <c r="E3020">
        <v>200</v>
      </c>
      <c r="F3020" t="s">
        <v>6666</v>
      </c>
      <c r="G3020">
        <v>2410210003</v>
      </c>
      <c r="H3020" t="s">
        <v>95</v>
      </c>
      <c r="I3020" t="s">
        <v>89</v>
      </c>
      <c r="J3020">
        <v>40</v>
      </c>
    </row>
    <row r="3021" spans="1:10" hidden="1" x14ac:dyDescent="0.25">
      <c r="A3021">
        <v>2310180035</v>
      </c>
      <c r="B3021">
        <v>40</v>
      </c>
      <c r="C3021" t="s">
        <v>58</v>
      </c>
      <c r="D3021" t="s">
        <v>89</v>
      </c>
      <c r="E3021">
        <v>200</v>
      </c>
      <c r="F3021" t="s">
        <v>6666</v>
      </c>
      <c r="G3021">
        <v>2410090265</v>
      </c>
      <c r="H3021" t="s">
        <v>103</v>
      </c>
      <c r="I3021" t="s">
        <v>89</v>
      </c>
      <c r="J3021">
        <v>6.4</v>
      </c>
    </row>
    <row r="3022" spans="1:10" hidden="1" x14ac:dyDescent="0.25">
      <c r="A3022">
        <v>2310180036</v>
      </c>
      <c r="B3022">
        <v>10</v>
      </c>
      <c r="C3022" t="s">
        <v>42</v>
      </c>
      <c r="D3022" t="s">
        <v>89</v>
      </c>
      <c r="E3022">
        <v>200</v>
      </c>
      <c r="F3022" t="s">
        <v>6666</v>
      </c>
      <c r="G3022">
        <v>2430450001</v>
      </c>
      <c r="H3022" t="s">
        <v>93</v>
      </c>
      <c r="I3022" t="s">
        <v>89</v>
      </c>
      <c r="J3022">
        <v>20</v>
      </c>
    </row>
    <row r="3023" spans="1:10" hidden="1" x14ac:dyDescent="0.25">
      <c r="A3023">
        <v>2310180036</v>
      </c>
      <c r="B3023">
        <v>20</v>
      </c>
      <c r="C3023" t="s">
        <v>42</v>
      </c>
      <c r="D3023" t="s">
        <v>89</v>
      </c>
      <c r="E3023">
        <v>200</v>
      </c>
      <c r="F3023" t="s">
        <v>6666</v>
      </c>
      <c r="G3023">
        <v>2310180048</v>
      </c>
      <c r="H3023" t="s">
        <v>94</v>
      </c>
      <c r="I3023" t="s">
        <v>89</v>
      </c>
      <c r="J3023">
        <v>25</v>
      </c>
    </row>
    <row r="3024" spans="1:10" hidden="1" x14ac:dyDescent="0.25">
      <c r="A3024">
        <v>2310180036</v>
      </c>
      <c r="B3024">
        <v>30</v>
      </c>
      <c r="C3024" t="s">
        <v>42</v>
      </c>
      <c r="D3024" t="s">
        <v>89</v>
      </c>
      <c r="E3024">
        <v>200</v>
      </c>
      <c r="F3024" t="s">
        <v>6666</v>
      </c>
      <c r="G3024">
        <v>2410210003</v>
      </c>
      <c r="H3024" t="s">
        <v>95</v>
      </c>
      <c r="I3024" t="s">
        <v>89</v>
      </c>
      <c r="J3024">
        <v>40</v>
      </c>
    </row>
    <row r="3025" spans="1:10" hidden="1" x14ac:dyDescent="0.25">
      <c r="A3025">
        <v>2310180036</v>
      </c>
      <c r="B3025">
        <v>40</v>
      </c>
      <c r="C3025" t="s">
        <v>42</v>
      </c>
      <c r="D3025" t="s">
        <v>89</v>
      </c>
      <c r="E3025">
        <v>200</v>
      </c>
      <c r="F3025" t="s">
        <v>6666</v>
      </c>
      <c r="G3025">
        <v>2410090267</v>
      </c>
      <c r="H3025" t="s">
        <v>96</v>
      </c>
      <c r="I3025" t="s">
        <v>89</v>
      </c>
      <c r="J3025">
        <v>0.04</v>
      </c>
    </row>
    <row r="3026" spans="1:10" hidden="1" x14ac:dyDescent="0.25">
      <c r="A3026">
        <v>2310180036</v>
      </c>
      <c r="B3026">
        <v>50</v>
      </c>
      <c r="C3026" t="s">
        <v>42</v>
      </c>
      <c r="D3026" t="s">
        <v>89</v>
      </c>
      <c r="E3026">
        <v>200</v>
      </c>
      <c r="F3026" t="s">
        <v>6666</v>
      </c>
      <c r="G3026">
        <v>2410090268</v>
      </c>
      <c r="H3026" t="s">
        <v>97</v>
      </c>
      <c r="I3026" t="s">
        <v>89</v>
      </c>
      <c r="J3026">
        <v>6.6</v>
      </c>
    </row>
    <row r="3027" spans="1:10" hidden="1" x14ac:dyDescent="0.25">
      <c r="A3027">
        <v>2310180036</v>
      </c>
      <c r="B3027">
        <v>60</v>
      </c>
      <c r="C3027" t="s">
        <v>42</v>
      </c>
      <c r="D3027" t="s">
        <v>89</v>
      </c>
      <c r="E3027">
        <v>200</v>
      </c>
      <c r="F3027" t="s">
        <v>6666</v>
      </c>
      <c r="G3027">
        <v>2410090269</v>
      </c>
      <c r="H3027" t="s">
        <v>98</v>
      </c>
      <c r="I3027" t="s">
        <v>89</v>
      </c>
      <c r="J3027">
        <v>3.56</v>
      </c>
    </row>
    <row r="3028" spans="1:10" hidden="1" x14ac:dyDescent="0.25">
      <c r="A3028">
        <v>2310180037</v>
      </c>
      <c r="B3028">
        <v>10</v>
      </c>
      <c r="C3028" t="s">
        <v>75</v>
      </c>
      <c r="D3028" t="s">
        <v>89</v>
      </c>
      <c r="E3028">
        <v>200</v>
      </c>
      <c r="F3028" t="s">
        <v>6666</v>
      </c>
      <c r="G3028">
        <v>2430450001</v>
      </c>
      <c r="H3028" t="s">
        <v>93</v>
      </c>
      <c r="I3028" t="s">
        <v>89</v>
      </c>
      <c r="J3028">
        <v>20</v>
      </c>
    </row>
    <row r="3029" spans="1:10" hidden="1" x14ac:dyDescent="0.25">
      <c r="A3029">
        <v>2310180037</v>
      </c>
      <c r="B3029">
        <v>20</v>
      </c>
      <c r="C3029" t="s">
        <v>75</v>
      </c>
      <c r="D3029" t="s">
        <v>89</v>
      </c>
      <c r="E3029">
        <v>200</v>
      </c>
      <c r="F3029" t="s">
        <v>6666</v>
      </c>
      <c r="G3029">
        <v>2310180048</v>
      </c>
      <c r="H3029" t="s">
        <v>94</v>
      </c>
      <c r="I3029" t="s">
        <v>89</v>
      </c>
      <c r="J3029">
        <v>25</v>
      </c>
    </row>
    <row r="3030" spans="1:10" hidden="1" x14ac:dyDescent="0.25">
      <c r="A3030">
        <v>2310180037</v>
      </c>
      <c r="B3030">
        <v>30</v>
      </c>
      <c r="C3030" t="s">
        <v>75</v>
      </c>
      <c r="D3030" t="s">
        <v>89</v>
      </c>
      <c r="E3030">
        <v>200</v>
      </c>
      <c r="F3030" t="s">
        <v>6666</v>
      </c>
      <c r="G3030">
        <v>2410210003</v>
      </c>
      <c r="H3030" t="s">
        <v>95</v>
      </c>
      <c r="I3030" t="s">
        <v>89</v>
      </c>
      <c r="J3030">
        <v>40</v>
      </c>
    </row>
    <row r="3031" spans="1:10" hidden="1" x14ac:dyDescent="0.25">
      <c r="A3031">
        <v>2310180037</v>
      </c>
      <c r="B3031">
        <v>40</v>
      </c>
      <c r="C3031" t="s">
        <v>75</v>
      </c>
      <c r="D3031" t="s">
        <v>89</v>
      </c>
      <c r="E3031">
        <v>200</v>
      </c>
      <c r="F3031" t="s">
        <v>6666</v>
      </c>
      <c r="G3031">
        <v>2410090268</v>
      </c>
      <c r="H3031" t="s">
        <v>97</v>
      </c>
      <c r="I3031" t="s">
        <v>89</v>
      </c>
      <c r="J3031">
        <v>0.4</v>
      </c>
    </row>
    <row r="3032" spans="1:10" hidden="1" x14ac:dyDescent="0.25">
      <c r="A3032">
        <v>2310180037</v>
      </c>
      <c r="B3032">
        <v>50</v>
      </c>
      <c r="C3032" t="s">
        <v>75</v>
      </c>
      <c r="D3032" t="s">
        <v>89</v>
      </c>
      <c r="E3032">
        <v>200</v>
      </c>
      <c r="F3032" t="s">
        <v>6666</v>
      </c>
      <c r="G3032">
        <v>2410090269</v>
      </c>
      <c r="H3032" t="s">
        <v>98</v>
      </c>
      <c r="I3032" t="s">
        <v>89</v>
      </c>
      <c r="J3032">
        <v>3.54</v>
      </c>
    </row>
    <row r="3033" spans="1:10" hidden="1" x14ac:dyDescent="0.25">
      <c r="A3033">
        <v>2310180038</v>
      </c>
      <c r="B3033">
        <v>10</v>
      </c>
      <c r="C3033" t="s">
        <v>2482</v>
      </c>
      <c r="D3033" t="s">
        <v>89</v>
      </c>
      <c r="E3033">
        <v>200</v>
      </c>
      <c r="F3033" t="s">
        <v>6666</v>
      </c>
      <c r="G3033">
        <v>2430450001</v>
      </c>
      <c r="H3033" t="s">
        <v>93</v>
      </c>
      <c r="I3033" t="s">
        <v>89</v>
      </c>
      <c r="J3033">
        <v>20</v>
      </c>
    </row>
    <row r="3034" spans="1:10" hidden="1" x14ac:dyDescent="0.25">
      <c r="A3034">
        <v>2310180038</v>
      </c>
      <c r="B3034">
        <v>20</v>
      </c>
      <c r="C3034" t="s">
        <v>2482</v>
      </c>
      <c r="D3034" t="s">
        <v>89</v>
      </c>
      <c r="E3034">
        <v>200</v>
      </c>
      <c r="F3034" t="s">
        <v>6666</v>
      </c>
      <c r="G3034">
        <v>2310180048</v>
      </c>
      <c r="H3034" t="s">
        <v>94</v>
      </c>
      <c r="I3034" t="s">
        <v>89</v>
      </c>
      <c r="J3034">
        <v>25</v>
      </c>
    </row>
    <row r="3035" spans="1:10" hidden="1" x14ac:dyDescent="0.25">
      <c r="A3035">
        <v>2310180038</v>
      </c>
      <c r="B3035">
        <v>30</v>
      </c>
      <c r="C3035" t="s">
        <v>2482</v>
      </c>
      <c r="D3035" t="s">
        <v>89</v>
      </c>
      <c r="E3035">
        <v>200</v>
      </c>
      <c r="F3035" t="s">
        <v>6666</v>
      </c>
      <c r="G3035">
        <v>2410210003</v>
      </c>
      <c r="H3035" t="s">
        <v>95</v>
      </c>
      <c r="I3035" t="s">
        <v>89</v>
      </c>
      <c r="J3035">
        <v>40</v>
      </c>
    </row>
    <row r="3036" spans="1:10" hidden="1" x14ac:dyDescent="0.25">
      <c r="A3036">
        <v>2310180038</v>
      </c>
      <c r="B3036">
        <v>40</v>
      </c>
      <c r="C3036" t="s">
        <v>2482</v>
      </c>
      <c r="D3036" t="s">
        <v>89</v>
      </c>
      <c r="E3036">
        <v>200</v>
      </c>
      <c r="F3036" t="s">
        <v>6666</v>
      </c>
      <c r="G3036">
        <v>2410090267</v>
      </c>
      <c r="H3036" t="s">
        <v>96</v>
      </c>
      <c r="I3036" t="s">
        <v>89</v>
      </c>
      <c r="J3036">
        <v>3.44</v>
      </c>
    </row>
    <row r="3037" spans="1:10" hidden="1" x14ac:dyDescent="0.25">
      <c r="A3037">
        <v>2310180038</v>
      </c>
      <c r="B3037">
        <v>50</v>
      </c>
      <c r="C3037" t="s">
        <v>2482</v>
      </c>
      <c r="D3037" t="s">
        <v>89</v>
      </c>
      <c r="E3037">
        <v>200</v>
      </c>
      <c r="F3037" t="s">
        <v>6666</v>
      </c>
      <c r="G3037">
        <v>2410090266</v>
      </c>
      <c r="H3037" t="s">
        <v>100</v>
      </c>
      <c r="I3037" t="s">
        <v>89</v>
      </c>
      <c r="J3037">
        <v>2</v>
      </c>
    </row>
    <row r="3038" spans="1:10" hidden="1" x14ac:dyDescent="0.25">
      <c r="A3038">
        <v>2310180038</v>
      </c>
      <c r="B3038">
        <v>60</v>
      </c>
      <c r="C3038" t="s">
        <v>2482</v>
      </c>
      <c r="D3038" t="s">
        <v>89</v>
      </c>
      <c r="E3038">
        <v>200</v>
      </c>
      <c r="F3038" t="s">
        <v>6666</v>
      </c>
      <c r="G3038">
        <v>2410090268</v>
      </c>
      <c r="H3038" t="s">
        <v>97</v>
      </c>
      <c r="I3038" t="s">
        <v>89</v>
      </c>
      <c r="J3038">
        <v>0.17599999999999999</v>
      </c>
    </row>
    <row r="3039" spans="1:10" hidden="1" x14ac:dyDescent="0.25">
      <c r="A3039">
        <v>2310180038</v>
      </c>
      <c r="B3039">
        <v>70</v>
      </c>
      <c r="C3039" t="s">
        <v>2482</v>
      </c>
      <c r="D3039" t="s">
        <v>89</v>
      </c>
      <c r="E3039">
        <v>200</v>
      </c>
      <c r="F3039" t="s">
        <v>6666</v>
      </c>
      <c r="G3039">
        <v>2410090265</v>
      </c>
      <c r="H3039" t="s">
        <v>103</v>
      </c>
      <c r="I3039" t="s">
        <v>89</v>
      </c>
      <c r="J3039">
        <v>1.1200000000000001</v>
      </c>
    </row>
    <row r="3040" spans="1:10" hidden="1" x14ac:dyDescent="0.25">
      <c r="A3040">
        <v>2310180039</v>
      </c>
      <c r="B3040">
        <v>10</v>
      </c>
      <c r="C3040" t="s">
        <v>62</v>
      </c>
      <c r="D3040" t="s">
        <v>89</v>
      </c>
      <c r="E3040">
        <v>200</v>
      </c>
      <c r="F3040" t="s">
        <v>6666</v>
      </c>
      <c r="G3040">
        <v>2430450001</v>
      </c>
      <c r="H3040" t="s">
        <v>93</v>
      </c>
      <c r="I3040" t="s">
        <v>89</v>
      </c>
      <c r="J3040">
        <v>20</v>
      </c>
    </row>
    <row r="3041" spans="1:10" hidden="1" x14ac:dyDescent="0.25">
      <c r="A3041">
        <v>2310180039</v>
      </c>
      <c r="B3041">
        <v>20</v>
      </c>
      <c r="C3041" t="s">
        <v>62</v>
      </c>
      <c r="D3041" t="s">
        <v>89</v>
      </c>
      <c r="E3041">
        <v>200</v>
      </c>
      <c r="F3041" t="s">
        <v>6666</v>
      </c>
      <c r="G3041">
        <v>2310180048</v>
      </c>
      <c r="H3041" t="s">
        <v>94</v>
      </c>
      <c r="I3041" t="s">
        <v>89</v>
      </c>
      <c r="J3041">
        <v>25</v>
      </c>
    </row>
    <row r="3042" spans="1:10" hidden="1" x14ac:dyDescent="0.25">
      <c r="A3042">
        <v>2310180039</v>
      </c>
      <c r="B3042">
        <v>30</v>
      </c>
      <c r="C3042" t="s">
        <v>62</v>
      </c>
      <c r="D3042" t="s">
        <v>89</v>
      </c>
      <c r="E3042">
        <v>200</v>
      </c>
      <c r="F3042" t="s">
        <v>6666</v>
      </c>
      <c r="G3042">
        <v>2410210003</v>
      </c>
      <c r="H3042" t="s">
        <v>95</v>
      </c>
      <c r="I3042" t="s">
        <v>89</v>
      </c>
      <c r="J3042">
        <v>40</v>
      </c>
    </row>
    <row r="3043" spans="1:10" hidden="1" x14ac:dyDescent="0.25">
      <c r="A3043">
        <v>2310180039</v>
      </c>
      <c r="B3043">
        <v>40</v>
      </c>
      <c r="C3043" t="s">
        <v>62</v>
      </c>
      <c r="D3043" t="s">
        <v>89</v>
      </c>
      <c r="E3043">
        <v>200</v>
      </c>
      <c r="F3043" t="s">
        <v>6666</v>
      </c>
      <c r="G3043">
        <v>2410090267</v>
      </c>
      <c r="H3043" t="s">
        <v>96</v>
      </c>
      <c r="I3043" t="s">
        <v>89</v>
      </c>
      <c r="J3043">
        <v>3.4</v>
      </c>
    </row>
    <row r="3044" spans="1:10" hidden="1" x14ac:dyDescent="0.25">
      <c r="A3044">
        <v>2310180039</v>
      </c>
      <c r="B3044">
        <v>50</v>
      </c>
      <c r="C3044" t="s">
        <v>62</v>
      </c>
      <c r="D3044" t="s">
        <v>89</v>
      </c>
      <c r="E3044">
        <v>200</v>
      </c>
      <c r="F3044" t="s">
        <v>6666</v>
      </c>
      <c r="G3044">
        <v>2410090266</v>
      </c>
      <c r="H3044" t="s">
        <v>100</v>
      </c>
      <c r="I3044" t="s">
        <v>89</v>
      </c>
      <c r="J3044">
        <v>2.6</v>
      </c>
    </row>
    <row r="3045" spans="1:10" hidden="1" x14ac:dyDescent="0.25">
      <c r="A3045">
        <v>2310180039</v>
      </c>
      <c r="B3045">
        <v>60</v>
      </c>
      <c r="C3045" t="s">
        <v>62</v>
      </c>
      <c r="D3045" t="s">
        <v>89</v>
      </c>
      <c r="E3045">
        <v>200</v>
      </c>
      <c r="F3045" t="s">
        <v>6666</v>
      </c>
      <c r="G3045">
        <v>2410090268</v>
      </c>
      <c r="H3045" t="s">
        <v>97</v>
      </c>
      <c r="I3045" t="s">
        <v>89</v>
      </c>
      <c r="J3045">
        <v>0.6</v>
      </c>
    </row>
    <row r="3046" spans="1:10" hidden="1" x14ac:dyDescent="0.25">
      <c r="A3046">
        <v>2310180039</v>
      </c>
      <c r="B3046">
        <v>70</v>
      </c>
      <c r="C3046" t="s">
        <v>62</v>
      </c>
      <c r="D3046" t="s">
        <v>89</v>
      </c>
      <c r="E3046">
        <v>200</v>
      </c>
      <c r="F3046" t="s">
        <v>6666</v>
      </c>
      <c r="G3046">
        <v>2410090265</v>
      </c>
      <c r="H3046" t="s">
        <v>103</v>
      </c>
      <c r="I3046" t="s">
        <v>89</v>
      </c>
      <c r="J3046">
        <v>1.4</v>
      </c>
    </row>
    <row r="3047" spans="1:10" hidden="1" x14ac:dyDescent="0.25">
      <c r="A3047">
        <v>2310180040</v>
      </c>
      <c r="B3047">
        <v>10</v>
      </c>
      <c r="C3047" t="s">
        <v>87</v>
      </c>
      <c r="D3047" t="s">
        <v>89</v>
      </c>
      <c r="E3047">
        <v>200</v>
      </c>
      <c r="F3047" t="s">
        <v>6666</v>
      </c>
      <c r="G3047">
        <v>2430450001</v>
      </c>
      <c r="H3047" t="s">
        <v>93</v>
      </c>
      <c r="I3047" t="s">
        <v>89</v>
      </c>
      <c r="J3047">
        <v>20.000000000000004</v>
      </c>
    </row>
    <row r="3048" spans="1:10" hidden="1" x14ac:dyDescent="0.25">
      <c r="A3048">
        <v>2310180040</v>
      </c>
      <c r="B3048">
        <v>20</v>
      </c>
      <c r="C3048" t="s">
        <v>87</v>
      </c>
      <c r="D3048" t="s">
        <v>89</v>
      </c>
      <c r="E3048">
        <v>200</v>
      </c>
      <c r="F3048" t="s">
        <v>6666</v>
      </c>
      <c r="G3048">
        <v>2310180048</v>
      </c>
      <c r="H3048" t="s">
        <v>94</v>
      </c>
      <c r="I3048" t="s">
        <v>89</v>
      </c>
      <c r="J3048">
        <v>25.000000000000004</v>
      </c>
    </row>
    <row r="3049" spans="1:10" hidden="1" x14ac:dyDescent="0.25">
      <c r="A3049">
        <v>2310180040</v>
      </c>
      <c r="B3049">
        <v>30</v>
      </c>
      <c r="C3049" t="s">
        <v>87</v>
      </c>
      <c r="D3049" t="s">
        <v>89</v>
      </c>
      <c r="E3049">
        <v>200</v>
      </c>
      <c r="F3049" t="s">
        <v>6666</v>
      </c>
      <c r="G3049">
        <v>2410210003</v>
      </c>
      <c r="H3049" t="s">
        <v>95</v>
      </c>
      <c r="I3049" t="s">
        <v>89</v>
      </c>
      <c r="J3049">
        <v>40.000000000000007</v>
      </c>
    </row>
    <row r="3050" spans="1:10" hidden="1" x14ac:dyDescent="0.25">
      <c r="A3050">
        <v>2310180040</v>
      </c>
      <c r="B3050">
        <v>40</v>
      </c>
      <c r="C3050" t="s">
        <v>87</v>
      </c>
      <c r="D3050" t="s">
        <v>89</v>
      </c>
      <c r="E3050">
        <v>200</v>
      </c>
      <c r="F3050" t="s">
        <v>6666</v>
      </c>
      <c r="G3050">
        <v>2410090267</v>
      </c>
      <c r="H3050" t="s">
        <v>96</v>
      </c>
      <c r="I3050" t="s">
        <v>89</v>
      </c>
      <c r="J3050">
        <v>0.60000000000000009</v>
      </c>
    </row>
    <row r="3051" spans="1:10" hidden="1" x14ac:dyDescent="0.25">
      <c r="A3051">
        <v>2310180040</v>
      </c>
      <c r="B3051">
        <v>50</v>
      </c>
      <c r="C3051" t="s">
        <v>87</v>
      </c>
      <c r="D3051" t="s">
        <v>89</v>
      </c>
      <c r="E3051">
        <v>200</v>
      </c>
      <c r="F3051" t="s">
        <v>6666</v>
      </c>
      <c r="G3051">
        <v>2410090265</v>
      </c>
      <c r="H3051" t="s">
        <v>103</v>
      </c>
      <c r="I3051" t="s">
        <v>89</v>
      </c>
      <c r="J3051">
        <v>0.20000000000000004</v>
      </c>
    </row>
    <row r="3052" spans="1:10" hidden="1" x14ac:dyDescent="0.25">
      <c r="A3052">
        <v>2310180041</v>
      </c>
      <c r="B3052">
        <v>10</v>
      </c>
      <c r="C3052" t="s">
        <v>50</v>
      </c>
      <c r="D3052" t="s">
        <v>89</v>
      </c>
      <c r="E3052">
        <v>200</v>
      </c>
      <c r="F3052" t="s">
        <v>6666</v>
      </c>
      <c r="G3052">
        <v>2430450001</v>
      </c>
      <c r="H3052" t="s">
        <v>93</v>
      </c>
      <c r="I3052" t="s">
        <v>89</v>
      </c>
      <c r="J3052">
        <v>20</v>
      </c>
    </row>
    <row r="3053" spans="1:10" hidden="1" x14ac:dyDescent="0.25">
      <c r="A3053">
        <v>2310180041</v>
      </c>
      <c r="B3053">
        <v>20</v>
      </c>
      <c r="C3053" t="s">
        <v>50</v>
      </c>
      <c r="D3053" t="s">
        <v>89</v>
      </c>
      <c r="E3053">
        <v>200</v>
      </c>
      <c r="F3053" t="s">
        <v>6666</v>
      </c>
      <c r="G3053">
        <v>2310180048</v>
      </c>
      <c r="H3053" t="s">
        <v>94</v>
      </c>
      <c r="I3053" t="s">
        <v>89</v>
      </c>
      <c r="J3053">
        <v>25</v>
      </c>
    </row>
    <row r="3054" spans="1:10" hidden="1" x14ac:dyDescent="0.25">
      <c r="A3054">
        <v>2310180041</v>
      </c>
      <c r="B3054">
        <v>30</v>
      </c>
      <c r="C3054" t="s">
        <v>50</v>
      </c>
      <c r="D3054" t="s">
        <v>89</v>
      </c>
      <c r="E3054">
        <v>200</v>
      </c>
      <c r="F3054" t="s">
        <v>6666</v>
      </c>
      <c r="G3054">
        <v>2410210003</v>
      </c>
      <c r="H3054" t="s">
        <v>95</v>
      </c>
      <c r="I3054" t="s">
        <v>89</v>
      </c>
      <c r="J3054">
        <v>40</v>
      </c>
    </row>
    <row r="3055" spans="1:10" hidden="1" x14ac:dyDescent="0.25">
      <c r="A3055">
        <v>2310180041</v>
      </c>
      <c r="B3055">
        <v>40</v>
      </c>
      <c r="C3055" t="s">
        <v>50</v>
      </c>
      <c r="D3055" t="s">
        <v>89</v>
      </c>
      <c r="E3055">
        <v>200</v>
      </c>
      <c r="F3055" t="s">
        <v>6666</v>
      </c>
      <c r="G3055">
        <v>2410090267</v>
      </c>
      <c r="H3055" t="s">
        <v>96</v>
      </c>
      <c r="I3055" t="s">
        <v>89</v>
      </c>
      <c r="J3055">
        <v>8</v>
      </c>
    </row>
    <row r="3056" spans="1:10" hidden="1" x14ac:dyDescent="0.25">
      <c r="A3056">
        <v>2310180041</v>
      </c>
      <c r="B3056">
        <v>50</v>
      </c>
      <c r="C3056" t="s">
        <v>50</v>
      </c>
      <c r="D3056" t="s">
        <v>89</v>
      </c>
      <c r="E3056">
        <v>200</v>
      </c>
      <c r="F3056" t="s">
        <v>6666</v>
      </c>
      <c r="G3056">
        <v>2410090266</v>
      </c>
      <c r="H3056" t="s">
        <v>100</v>
      </c>
      <c r="I3056" t="s">
        <v>89</v>
      </c>
      <c r="J3056">
        <v>0.66</v>
      </c>
    </row>
    <row r="3057" spans="1:10" hidden="1" x14ac:dyDescent="0.25">
      <c r="A3057">
        <v>2310180042</v>
      </c>
      <c r="B3057">
        <v>10</v>
      </c>
      <c r="C3057" t="s">
        <v>46</v>
      </c>
      <c r="D3057" t="s">
        <v>89</v>
      </c>
      <c r="E3057">
        <v>200</v>
      </c>
      <c r="F3057" t="s">
        <v>6666</v>
      </c>
      <c r="G3057">
        <v>2430450001</v>
      </c>
      <c r="H3057" t="s">
        <v>93</v>
      </c>
      <c r="I3057" t="s">
        <v>89</v>
      </c>
      <c r="J3057">
        <v>19.999800001999979</v>
      </c>
    </row>
    <row r="3058" spans="1:10" hidden="1" x14ac:dyDescent="0.25">
      <c r="A3058">
        <v>2310180042</v>
      </c>
      <c r="B3058">
        <v>20</v>
      </c>
      <c r="C3058" t="s">
        <v>46</v>
      </c>
      <c r="D3058" t="s">
        <v>89</v>
      </c>
      <c r="E3058">
        <v>200</v>
      </c>
      <c r="F3058" t="s">
        <v>6666</v>
      </c>
      <c r="G3058">
        <v>2310180048</v>
      </c>
      <c r="H3058" t="s">
        <v>94</v>
      </c>
      <c r="I3058" t="s">
        <v>89</v>
      </c>
      <c r="J3058">
        <v>24.999750002499972</v>
      </c>
    </row>
    <row r="3059" spans="1:10" hidden="1" x14ac:dyDescent="0.25">
      <c r="A3059">
        <v>2310180042</v>
      </c>
      <c r="B3059">
        <v>30</v>
      </c>
      <c r="C3059" t="s">
        <v>46</v>
      </c>
      <c r="D3059" t="s">
        <v>89</v>
      </c>
      <c r="E3059">
        <v>200</v>
      </c>
      <c r="F3059" t="s">
        <v>6666</v>
      </c>
      <c r="G3059">
        <v>2410210003</v>
      </c>
      <c r="H3059" t="s">
        <v>95</v>
      </c>
      <c r="I3059" t="s">
        <v>89</v>
      </c>
      <c r="J3059">
        <v>39.999600003999959</v>
      </c>
    </row>
    <row r="3060" spans="1:10" hidden="1" x14ac:dyDescent="0.25">
      <c r="A3060">
        <v>2310180042</v>
      </c>
      <c r="B3060">
        <v>40</v>
      </c>
      <c r="C3060" t="s">
        <v>46</v>
      </c>
      <c r="D3060" t="s">
        <v>89</v>
      </c>
      <c r="E3060">
        <v>200</v>
      </c>
      <c r="F3060" t="s">
        <v>6666</v>
      </c>
      <c r="G3060">
        <v>2410090267</v>
      </c>
      <c r="H3060" t="s">
        <v>96</v>
      </c>
      <c r="I3060" t="s">
        <v>89</v>
      </c>
      <c r="J3060">
        <v>5.9579404205957944</v>
      </c>
    </row>
    <row r="3061" spans="1:10" hidden="1" x14ac:dyDescent="0.25">
      <c r="A3061">
        <v>2310180042</v>
      </c>
      <c r="B3061">
        <v>50</v>
      </c>
      <c r="C3061" t="s">
        <v>46</v>
      </c>
      <c r="D3061" t="s">
        <v>89</v>
      </c>
      <c r="E3061">
        <v>200</v>
      </c>
      <c r="F3061" t="s">
        <v>6666</v>
      </c>
      <c r="G3061">
        <v>2410090266</v>
      </c>
      <c r="H3061" t="s">
        <v>100</v>
      </c>
      <c r="I3061" t="s">
        <v>89</v>
      </c>
      <c r="J3061">
        <v>4.517954820451795</v>
      </c>
    </row>
    <row r="3062" spans="1:10" hidden="1" x14ac:dyDescent="0.25">
      <c r="A3062">
        <v>2310180042</v>
      </c>
      <c r="B3062">
        <v>60</v>
      </c>
      <c r="C3062" t="s">
        <v>46</v>
      </c>
      <c r="D3062" t="s">
        <v>89</v>
      </c>
      <c r="E3062">
        <v>200</v>
      </c>
      <c r="F3062" t="s">
        <v>6666</v>
      </c>
      <c r="G3062">
        <v>2410090268</v>
      </c>
      <c r="H3062" t="s">
        <v>97</v>
      </c>
      <c r="I3062" t="s">
        <v>89</v>
      </c>
      <c r="J3062">
        <v>5.197948020519795</v>
      </c>
    </row>
    <row r="3063" spans="1:10" hidden="1" x14ac:dyDescent="0.25">
      <c r="A3063">
        <v>2310180042</v>
      </c>
      <c r="B3063">
        <v>70</v>
      </c>
      <c r="C3063" t="s">
        <v>46</v>
      </c>
      <c r="D3063" t="s">
        <v>89</v>
      </c>
      <c r="E3063">
        <v>200</v>
      </c>
      <c r="F3063" t="s">
        <v>6666</v>
      </c>
      <c r="G3063">
        <v>2410090269</v>
      </c>
      <c r="H3063" t="s">
        <v>98</v>
      </c>
      <c r="I3063" t="s">
        <v>89</v>
      </c>
      <c r="J3063">
        <v>0.41599584004159956</v>
      </c>
    </row>
    <row r="3064" spans="1:10" hidden="1" x14ac:dyDescent="0.25">
      <c r="A3064">
        <v>2310180043</v>
      </c>
      <c r="B3064">
        <v>10</v>
      </c>
      <c r="C3064" t="s">
        <v>2483</v>
      </c>
      <c r="D3064" t="s">
        <v>89</v>
      </c>
      <c r="E3064">
        <v>200</v>
      </c>
      <c r="F3064" t="s">
        <v>6666</v>
      </c>
      <c r="G3064">
        <v>2430450001</v>
      </c>
      <c r="H3064" t="s">
        <v>93</v>
      </c>
      <c r="I3064" t="s">
        <v>89</v>
      </c>
      <c r="J3064">
        <v>19.999999999999996</v>
      </c>
    </row>
    <row r="3065" spans="1:10" hidden="1" x14ac:dyDescent="0.25">
      <c r="A3065">
        <v>2310180043</v>
      </c>
      <c r="B3065">
        <v>20</v>
      </c>
      <c r="C3065" t="s">
        <v>2483</v>
      </c>
      <c r="D3065" t="s">
        <v>89</v>
      </c>
      <c r="E3065">
        <v>200</v>
      </c>
      <c r="F3065" t="s">
        <v>6666</v>
      </c>
      <c r="G3065">
        <v>2310180048</v>
      </c>
      <c r="H3065" t="s">
        <v>94</v>
      </c>
      <c r="I3065" t="s">
        <v>89</v>
      </c>
      <c r="J3065">
        <v>24.999999999999996</v>
      </c>
    </row>
    <row r="3066" spans="1:10" hidden="1" x14ac:dyDescent="0.25">
      <c r="A3066">
        <v>2310180043</v>
      </c>
      <c r="B3066">
        <v>30</v>
      </c>
      <c r="C3066" t="s">
        <v>2483</v>
      </c>
      <c r="D3066" t="s">
        <v>89</v>
      </c>
      <c r="E3066">
        <v>200</v>
      </c>
      <c r="F3066" t="s">
        <v>6666</v>
      </c>
      <c r="G3066">
        <v>2410210003</v>
      </c>
      <c r="H3066" t="s">
        <v>95</v>
      </c>
      <c r="I3066" t="s">
        <v>89</v>
      </c>
      <c r="J3066">
        <v>39.999999999999993</v>
      </c>
    </row>
    <row r="3067" spans="1:10" hidden="1" x14ac:dyDescent="0.25">
      <c r="A3067">
        <v>2310180043</v>
      </c>
      <c r="B3067">
        <v>40</v>
      </c>
      <c r="C3067" t="s">
        <v>2483</v>
      </c>
      <c r="D3067" t="s">
        <v>89</v>
      </c>
      <c r="E3067">
        <v>200</v>
      </c>
      <c r="F3067" t="s">
        <v>6666</v>
      </c>
      <c r="G3067">
        <v>2410090268</v>
      </c>
      <c r="H3067" t="s">
        <v>97</v>
      </c>
      <c r="I3067" t="s">
        <v>89</v>
      </c>
      <c r="J3067">
        <v>0.79999999999999993</v>
      </c>
    </row>
    <row r="3068" spans="1:10" hidden="1" x14ac:dyDescent="0.25">
      <c r="A3068">
        <v>2310180043</v>
      </c>
      <c r="B3068">
        <v>50</v>
      </c>
      <c r="C3068" t="s">
        <v>2483</v>
      </c>
      <c r="D3068" t="s">
        <v>89</v>
      </c>
      <c r="E3068">
        <v>200</v>
      </c>
      <c r="F3068" t="s">
        <v>6666</v>
      </c>
      <c r="G3068">
        <v>2410090265</v>
      </c>
      <c r="H3068" t="s">
        <v>103</v>
      </c>
      <c r="I3068" t="s">
        <v>89</v>
      </c>
      <c r="J3068">
        <v>0.18399999999999997</v>
      </c>
    </row>
    <row r="3069" spans="1:10" hidden="1" x14ac:dyDescent="0.25">
      <c r="A3069">
        <v>2310180044</v>
      </c>
      <c r="B3069">
        <v>10</v>
      </c>
      <c r="C3069" t="s">
        <v>54</v>
      </c>
      <c r="D3069" t="s">
        <v>89</v>
      </c>
      <c r="E3069">
        <v>200</v>
      </c>
      <c r="F3069" t="s">
        <v>6666</v>
      </c>
      <c r="G3069">
        <v>2430450001</v>
      </c>
      <c r="H3069" t="s">
        <v>93</v>
      </c>
      <c r="I3069" t="s">
        <v>89</v>
      </c>
      <c r="J3069">
        <v>20</v>
      </c>
    </row>
    <row r="3070" spans="1:10" hidden="1" x14ac:dyDescent="0.25">
      <c r="A3070">
        <v>2310180044</v>
      </c>
      <c r="B3070">
        <v>20</v>
      </c>
      <c r="C3070" t="s">
        <v>54</v>
      </c>
      <c r="D3070" t="s">
        <v>89</v>
      </c>
      <c r="E3070">
        <v>200</v>
      </c>
      <c r="F3070" t="s">
        <v>6666</v>
      </c>
      <c r="G3070">
        <v>2310180048</v>
      </c>
      <c r="H3070" t="s">
        <v>94</v>
      </c>
      <c r="I3070" t="s">
        <v>89</v>
      </c>
      <c r="J3070">
        <v>25</v>
      </c>
    </row>
    <row r="3071" spans="1:10" hidden="1" x14ac:dyDescent="0.25">
      <c r="A3071">
        <v>2310180044</v>
      </c>
      <c r="B3071">
        <v>30</v>
      </c>
      <c r="C3071" t="s">
        <v>54</v>
      </c>
      <c r="D3071" t="s">
        <v>89</v>
      </c>
      <c r="E3071">
        <v>200</v>
      </c>
      <c r="F3071" t="s">
        <v>6666</v>
      </c>
      <c r="G3071">
        <v>2410210003</v>
      </c>
      <c r="H3071" t="s">
        <v>95</v>
      </c>
      <c r="I3071" t="s">
        <v>89</v>
      </c>
      <c r="J3071">
        <v>40</v>
      </c>
    </row>
    <row r="3072" spans="1:10" hidden="1" x14ac:dyDescent="0.25">
      <c r="A3072">
        <v>2310180044</v>
      </c>
      <c r="B3072">
        <v>40</v>
      </c>
      <c r="C3072" t="s">
        <v>54</v>
      </c>
      <c r="D3072" t="s">
        <v>89</v>
      </c>
      <c r="E3072">
        <v>200</v>
      </c>
      <c r="F3072" t="s">
        <v>6666</v>
      </c>
      <c r="G3072">
        <v>2410090267</v>
      </c>
      <c r="H3072" t="s">
        <v>96</v>
      </c>
      <c r="I3072" t="s">
        <v>89</v>
      </c>
      <c r="J3072">
        <v>0.16</v>
      </c>
    </row>
    <row r="3073" spans="1:10" hidden="1" x14ac:dyDescent="0.25">
      <c r="A3073">
        <v>2310180044</v>
      </c>
      <c r="B3073">
        <v>50</v>
      </c>
      <c r="C3073" t="s">
        <v>54</v>
      </c>
      <c r="D3073" t="s">
        <v>89</v>
      </c>
      <c r="E3073">
        <v>200</v>
      </c>
      <c r="F3073" t="s">
        <v>6666</v>
      </c>
      <c r="G3073">
        <v>2410090268</v>
      </c>
      <c r="H3073" t="s">
        <v>97</v>
      </c>
      <c r="I3073" t="s">
        <v>89</v>
      </c>
      <c r="J3073">
        <v>2.74</v>
      </c>
    </row>
    <row r="3074" spans="1:10" hidden="1" x14ac:dyDescent="0.25">
      <c r="A3074">
        <v>2310180044</v>
      </c>
      <c r="B3074">
        <v>60</v>
      </c>
      <c r="C3074" t="s">
        <v>54</v>
      </c>
      <c r="D3074" t="s">
        <v>89</v>
      </c>
      <c r="E3074">
        <v>200</v>
      </c>
      <c r="F3074" t="s">
        <v>6666</v>
      </c>
      <c r="G3074">
        <v>2410090265</v>
      </c>
      <c r="H3074" t="s">
        <v>103</v>
      </c>
      <c r="I3074" t="s">
        <v>89</v>
      </c>
      <c r="J3074">
        <v>4</v>
      </c>
    </row>
    <row r="3075" spans="1:10" hidden="1" x14ac:dyDescent="0.25">
      <c r="A3075">
        <v>2310180045</v>
      </c>
      <c r="B3075">
        <v>10</v>
      </c>
      <c r="C3075" t="s">
        <v>83</v>
      </c>
      <c r="D3075" t="s">
        <v>89</v>
      </c>
      <c r="E3075">
        <v>200</v>
      </c>
      <c r="F3075" t="s">
        <v>6666</v>
      </c>
      <c r="G3075">
        <v>2430450001</v>
      </c>
      <c r="H3075" t="s">
        <v>93</v>
      </c>
      <c r="I3075" t="s">
        <v>89</v>
      </c>
      <c r="J3075">
        <v>20</v>
      </c>
    </row>
    <row r="3076" spans="1:10" hidden="1" x14ac:dyDescent="0.25">
      <c r="A3076">
        <v>2310180045</v>
      </c>
      <c r="B3076">
        <v>20</v>
      </c>
      <c r="C3076" t="s">
        <v>83</v>
      </c>
      <c r="D3076" t="s">
        <v>89</v>
      </c>
      <c r="E3076">
        <v>200</v>
      </c>
      <c r="F3076" t="s">
        <v>6666</v>
      </c>
      <c r="G3076">
        <v>2310180048</v>
      </c>
      <c r="H3076" t="s">
        <v>94</v>
      </c>
      <c r="I3076" t="s">
        <v>89</v>
      </c>
      <c r="J3076">
        <v>25</v>
      </c>
    </row>
    <row r="3077" spans="1:10" hidden="1" x14ac:dyDescent="0.25">
      <c r="A3077">
        <v>2310180045</v>
      </c>
      <c r="B3077">
        <v>30</v>
      </c>
      <c r="C3077" t="s">
        <v>83</v>
      </c>
      <c r="D3077" t="s">
        <v>89</v>
      </c>
      <c r="E3077">
        <v>200</v>
      </c>
      <c r="F3077" t="s">
        <v>6666</v>
      </c>
      <c r="G3077">
        <v>2410210003</v>
      </c>
      <c r="H3077" t="s">
        <v>95</v>
      </c>
      <c r="I3077" t="s">
        <v>89</v>
      </c>
      <c r="J3077">
        <v>40</v>
      </c>
    </row>
    <row r="3078" spans="1:10" hidden="1" x14ac:dyDescent="0.25">
      <c r="A3078">
        <v>2310180045</v>
      </c>
      <c r="B3078">
        <v>40</v>
      </c>
      <c r="C3078" t="s">
        <v>83</v>
      </c>
      <c r="D3078" t="s">
        <v>89</v>
      </c>
      <c r="E3078">
        <v>200</v>
      </c>
      <c r="F3078" t="s">
        <v>6666</v>
      </c>
      <c r="G3078">
        <v>2410090268</v>
      </c>
      <c r="H3078" t="s">
        <v>97</v>
      </c>
      <c r="I3078" t="s">
        <v>89</v>
      </c>
      <c r="J3078">
        <v>0.72</v>
      </c>
    </row>
    <row r="3079" spans="1:10" hidden="1" x14ac:dyDescent="0.25">
      <c r="A3079">
        <v>2310180045</v>
      </c>
      <c r="B3079">
        <v>50</v>
      </c>
      <c r="C3079" t="s">
        <v>83</v>
      </c>
      <c r="D3079" t="s">
        <v>89</v>
      </c>
      <c r="E3079">
        <v>200</v>
      </c>
      <c r="F3079" t="s">
        <v>6666</v>
      </c>
      <c r="G3079">
        <v>2410090265</v>
      </c>
      <c r="H3079" t="s">
        <v>103</v>
      </c>
      <c r="I3079" t="s">
        <v>89</v>
      </c>
      <c r="J3079">
        <v>6.6</v>
      </c>
    </row>
    <row r="3080" spans="1:10" hidden="1" x14ac:dyDescent="0.25">
      <c r="A3080">
        <v>2310180046</v>
      </c>
      <c r="B3080">
        <v>10</v>
      </c>
      <c r="C3080" t="s">
        <v>2484</v>
      </c>
      <c r="D3080" t="s">
        <v>89</v>
      </c>
      <c r="E3080">
        <v>200</v>
      </c>
      <c r="F3080" t="s">
        <v>6666</v>
      </c>
      <c r="G3080">
        <v>2430450001</v>
      </c>
      <c r="H3080" t="s">
        <v>93</v>
      </c>
      <c r="I3080" t="s">
        <v>89</v>
      </c>
      <c r="J3080">
        <v>19.999999999999996</v>
      </c>
    </row>
    <row r="3081" spans="1:10" hidden="1" x14ac:dyDescent="0.25">
      <c r="A3081">
        <v>2310180046</v>
      </c>
      <c r="B3081">
        <v>20</v>
      </c>
      <c r="C3081" t="s">
        <v>2484</v>
      </c>
      <c r="D3081" t="s">
        <v>89</v>
      </c>
      <c r="E3081">
        <v>200</v>
      </c>
      <c r="F3081" t="s">
        <v>6666</v>
      </c>
      <c r="G3081">
        <v>2310180048</v>
      </c>
      <c r="H3081" t="s">
        <v>94</v>
      </c>
      <c r="I3081" t="s">
        <v>89</v>
      </c>
      <c r="J3081">
        <v>24.999999999999996</v>
      </c>
    </row>
    <row r="3082" spans="1:10" hidden="1" x14ac:dyDescent="0.25">
      <c r="A3082">
        <v>2310180046</v>
      </c>
      <c r="B3082">
        <v>30</v>
      </c>
      <c r="C3082" t="s">
        <v>2484</v>
      </c>
      <c r="D3082" t="s">
        <v>89</v>
      </c>
      <c r="E3082">
        <v>200</v>
      </c>
      <c r="F3082" t="s">
        <v>6666</v>
      </c>
      <c r="G3082">
        <v>2410210003</v>
      </c>
      <c r="H3082" t="s">
        <v>95</v>
      </c>
      <c r="I3082" t="s">
        <v>89</v>
      </c>
      <c r="J3082">
        <v>39.999999999999993</v>
      </c>
    </row>
    <row r="3083" spans="1:10" hidden="1" x14ac:dyDescent="0.25">
      <c r="A3083">
        <v>2310180046</v>
      </c>
      <c r="B3083">
        <v>40</v>
      </c>
      <c r="C3083" t="s">
        <v>2484</v>
      </c>
      <c r="D3083" t="s">
        <v>89</v>
      </c>
      <c r="E3083">
        <v>200</v>
      </c>
      <c r="F3083" t="s">
        <v>6666</v>
      </c>
      <c r="G3083">
        <v>2410090267</v>
      </c>
      <c r="H3083" t="s">
        <v>96</v>
      </c>
      <c r="I3083" t="s">
        <v>89</v>
      </c>
      <c r="J3083">
        <v>0.39999999999999997</v>
      </c>
    </row>
    <row r="3084" spans="1:10" hidden="1" x14ac:dyDescent="0.25">
      <c r="A3084">
        <v>2310180046</v>
      </c>
      <c r="B3084">
        <v>50</v>
      </c>
      <c r="C3084" t="s">
        <v>2484</v>
      </c>
      <c r="D3084" t="s">
        <v>89</v>
      </c>
      <c r="E3084">
        <v>200</v>
      </c>
      <c r="F3084" t="s">
        <v>6666</v>
      </c>
      <c r="G3084">
        <v>2410090269</v>
      </c>
      <c r="H3084" t="s">
        <v>98</v>
      </c>
      <c r="I3084" t="s">
        <v>89</v>
      </c>
      <c r="J3084">
        <v>5.9999999999999991E-2</v>
      </c>
    </row>
    <row r="3085" spans="1:10" hidden="1" x14ac:dyDescent="0.25">
      <c r="A3085">
        <v>2310180047</v>
      </c>
      <c r="B3085">
        <v>10</v>
      </c>
      <c r="C3085" t="s">
        <v>66</v>
      </c>
      <c r="D3085" t="s">
        <v>89</v>
      </c>
      <c r="E3085">
        <v>200</v>
      </c>
      <c r="F3085" t="s">
        <v>6666</v>
      </c>
      <c r="G3085">
        <v>2430450001</v>
      </c>
      <c r="H3085" t="s">
        <v>93</v>
      </c>
      <c r="I3085" t="s">
        <v>89</v>
      </c>
      <c r="J3085">
        <v>20</v>
      </c>
    </row>
    <row r="3086" spans="1:10" hidden="1" x14ac:dyDescent="0.25">
      <c r="A3086">
        <v>2310180047</v>
      </c>
      <c r="B3086">
        <v>20</v>
      </c>
      <c r="C3086" t="s">
        <v>66</v>
      </c>
      <c r="D3086" t="s">
        <v>89</v>
      </c>
      <c r="E3086">
        <v>200</v>
      </c>
      <c r="F3086" t="s">
        <v>6666</v>
      </c>
      <c r="G3086">
        <v>2310180048</v>
      </c>
      <c r="H3086" t="s">
        <v>94</v>
      </c>
      <c r="I3086" t="s">
        <v>89</v>
      </c>
      <c r="J3086">
        <v>25</v>
      </c>
    </row>
    <row r="3087" spans="1:10" hidden="1" x14ac:dyDescent="0.25">
      <c r="A3087">
        <v>2310180047</v>
      </c>
      <c r="B3087">
        <v>30</v>
      </c>
      <c r="C3087" t="s">
        <v>66</v>
      </c>
      <c r="D3087" t="s">
        <v>89</v>
      </c>
      <c r="E3087">
        <v>200</v>
      </c>
      <c r="F3087" t="s">
        <v>6666</v>
      </c>
      <c r="G3087">
        <v>2410210003</v>
      </c>
      <c r="H3087" t="s">
        <v>95</v>
      </c>
      <c r="I3087" t="s">
        <v>89</v>
      </c>
      <c r="J3087">
        <v>40</v>
      </c>
    </row>
    <row r="3088" spans="1:10" hidden="1" x14ac:dyDescent="0.25">
      <c r="A3088">
        <v>2310180047</v>
      </c>
      <c r="B3088">
        <v>40</v>
      </c>
      <c r="C3088" t="s">
        <v>66</v>
      </c>
      <c r="D3088" t="s">
        <v>89</v>
      </c>
      <c r="E3088">
        <v>200</v>
      </c>
      <c r="F3088" t="s">
        <v>6666</v>
      </c>
      <c r="G3088">
        <v>2410090267</v>
      </c>
      <c r="H3088" t="s">
        <v>96</v>
      </c>
      <c r="I3088" t="s">
        <v>89</v>
      </c>
      <c r="J3088">
        <v>0.26400000000000001</v>
      </c>
    </row>
    <row r="3089" spans="1:10" hidden="1" x14ac:dyDescent="0.25">
      <c r="A3089">
        <v>2310180047</v>
      </c>
      <c r="B3089">
        <v>50</v>
      </c>
      <c r="C3089" t="s">
        <v>66</v>
      </c>
      <c r="D3089" t="s">
        <v>89</v>
      </c>
      <c r="E3089">
        <v>200</v>
      </c>
      <c r="F3089" t="s">
        <v>6666</v>
      </c>
      <c r="G3089">
        <v>2410090266</v>
      </c>
      <c r="H3089" t="s">
        <v>100</v>
      </c>
      <c r="I3089" t="s">
        <v>89</v>
      </c>
      <c r="J3089">
        <v>7.04</v>
      </c>
    </row>
    <row r="3090" spans="1:10" hidden="1" x14ac:dyDescent="0.25">
      <c r="A3090">
        <v>2310180048</v>
      </c>
      <c r="B3090">
        <v>10</v>
      </c>
      <c r="C3090" t="s">
        <v>94</v>
      </c>
      <c r="D3090" t="s">
        <v>89</v>
      </c>
      <c r="E3090">
        <v>25</v>
      </c>
      <c r="F3090" t="s">
        <v>6666</v>
      </c>
      <c r="G3090">
        <v>2410210019</v>
      </c>
      <c r="H3090" t="s">
        <v>113</v>
      </c>
      <c r="I3090" t="s">
        <v>89</v>
      </c>
      <c r="J3090">
        <v>0.5</v>
      </c>
    </row>
    <row r="3091" spans="1:10" hidden="1" x14ac:dyDescent="0.25">
      <c r="A3091">
        <v>2310180048</v>
      </c>
      <c r="B3091">
        <v>20</v>
      </c>
      <c r="C3091" t="s">
        <v>94</v>
      </c>
      <c r="D3091" t="s">
        <v>89</v>
      </c>
      <c r="E3091">
        <v>25</v>
      </c>
      <c r="F3091" t="s">
        <v>6666</v>
      </c>
      <c r="G3091">
        <v>2430930001</v>
      </c>
      <c r="H3091" t="s">
        <v>114</v>
      </c>
      <c r="I3091" t="s">
        <v>89</v>
      </c>
      <c r="J3091">
        <v>12.75</v>
      </c>
    </row>
    <row r="3092" spans="1:10" hidden="1" x14ac:dyDescent="0.25">
      <c r="A3092">
        <v>2310180048</v>
      </c>
      <c r="B3092">
        <v>30</v>
      </c>
      <c r="C3092" t="s">
        <v>94</v>
      </c>
      <c r="D3092" t="s">
        <v>89</v>
      </c>
      <c r="E3092">
        <v>25</v>
      </c>
      <c r="F3092" t="s">
        <v>6666</v>
      </c>
      <c r="G3092">
        <v>2430880022</v>
      </c>
      <c r="H3092" t="s">
        <v>115</v>
      </c>
      <c r="I3092" t="s">
        <v>89</v>
      </c>
      <c r="J3092">
        <v>7.4999999999999997E-2</v>
      </c>
    </row>
    <row r="3093" spans="1:10" hidden="1" x14ac:dyDescent="0.25">
      <c r="A3093">
        <v>2310180050</v>
      </c>
      <c r="B3093">
        <v>10</v>
      </c>
      <c r="C3093" t="s">
        <v>70</v>
      </c>
      <c r="D3093" t="s">
        <v>89</v>
      </c>
      <c r="E3093">
        <v>200</v>
      </c>
      <c r="F3093" t="s">
        <v>6666</v>
      </c>
      <c r="G3093">
        <v>2430450001</v>
      </c>
      <c r="H3093" t="s">
        <v>93</v>
      </c>
      <c r="I3093" t="s">
        <v>89</v>
      </c>
      <c r="J3093">
        <v>20</v>
      </c>
    </row>
    <row r="3094" spans="1:10" hidden="1" x14ac:dyDescent="0.25">
      <c r="A3094">
        <v>2310180050</v>
      </c>
      <c r="B3094">
        <v>20</v>
      </c>
      <c r="C3094" t="s">
        <v>70</v>
      </c>
      <c r="D3094" t="s">
        <v>89</v>
      </c>
      <c r="E3094">
        <v>200</v>
      </c>
      <c r="F3094" t="s">
        <v>6666</v>
      </c>
      <c r="G3094">
        <v>2310180048</v>
      </c>
      <c r="H3094" t="s">
        <v>94</v>
      </c>
      <c r="I3094" t="s">
        <v>89</v>
      </c>
      <c r="J3094">
        <v>25</v>
      </c>
    </row>
    <row r="3095" spans="1:10" hidden="1" x14ac:dyDescent="0.25">
      <c r="A3095">
        <v>2310180050</v>
      </c>
      <c r="B3095">
        <v>30</v>
      </c>
      <c r="C3095" t="s">
        <v>70</v>
      </c>
      <c r="D3095" t="s">
        <v>89</v>
      </c>
      <c r="E3095">
        <v>200</v>
      </c>
      <c r="F3095" t="s">
        <v>6666</v>
      </c>
      <c r="G3095">
        <v>2410210003</v>
      </c>
      <c r="H3095" t="s">
        <v>95</v>
      </c>
      <c r="I3095" t="s">
        <v>89</v>
      </c>
      <c r="J3095">
        <v>40</v>
      </c>
    </row>
    <row r="3096" spans="1:10" hidden="1" x14ac:dyDescent="0.25">
      <c r="A3096">
        <v>2310180050</v>
      </c>
      <c r="B3096">
        <v>40</v>
      </c>
      <c r="C3096" t="s">
        <v>70</v>
      </c>
      <c r="D3096" t="s">
        <v>89</v>
      </c>
      <c r="E3096">
        <v>200</v>
      </c>
      <c r="F3096" t="s">
        <v>6666</v>
      </c>
      <c r="G3096">
        <v>2410090246</v>
      </c>
      <c r="H3096" t="s">
        <v>108</v>
      </c>
      <c r="I3096" t="s">
        <v>89</v>
      </c>
      <c r="J3096">
        <v>0.55000000000000004</v>
      </c>
    </row>
    <row r="3097" spans="1:10" hidden="1" x14ac:dyDescent="0.25">
      <c r="A3097">
        <v>2310180051</v>
      </c>
      <c r="B3097">
        <v>10</v>
      </c>
      <c r="C3097" t="s">
        <v>79</v>
      </c>
      <c r="D3097" t="s">
        <v>89</v>
      </c>
      <c r="E3097">
        <v>200</v>
      </c>
      <c r="F3097" t="s">
        <v>6666</v>
      </c>
      <c r="G3097">
        <v>2430450001</v>
      </c>
      <c r="H3097" t="s">
        <v>93</v>
      </c>
      <c r="I3097" t="s">
        <v>89</v>
      </c>
      <c r="J3097">
        <v>20</v>
      </c>
    </row>
    <row r="3098" spans="1:10" hidden="1" x14ac:dyDescent="0.25">
      <c r="A3098">
        <v>2310180051</v>
      </c>
      <c r="B3098">
        <v>20</v>
      </c>
      <c r="C3098" t="s">
        <v>79</v>
      </c>
      <c r="D3098" t="s">
        <v>89</v>
      </c>
      <c r="E3098">
        <v>200</v>
      </c>
      <c r="F3098" t="s">
        <v>6666</v>
      </c>
      <c r="G3098">
        <v>2310180048</v>
      </c>
      <c r="H3098" t="s">
        <v>94</v>
      </c>
      <c r="I3098" t="s">
        <v>89</v>
      </c>
      <c r="J3098">
        <v>25</v>
      </c>
    </row>
    <row r="3099" spans="1:10" hidden="1" x14ac:dyDescent="0.25">
      <c r="A3099">
        <v>2310180051</v>
      </c>
      <c r="B3099">
        <v>30</v>
      </c>
      <c r="C3099" t="s">
        <v>79</v>
      </c>
      <c r="D3099" t="s">
        <v>89</v>
      </c>
      <c r="E3099">
        <v>200</v>
      </c>
      <c r="F3099" t="s">
        <v>6666</v>
      </c>
      <c r="G3099">
        <v>2410210003</v>
      </c>
      <c r="H3099" t="s">
        <v>95</v>
      </c>
      <c r="I3099" t="s">
        <v>89</v>
      </c>
      <c r="J3099">
        <v>40</v>
      </c>
    </row>
    <row r="3100" spans="1:10" hidden="1" x14ac:dyDescent="0.25">
      <c r="A3100">
        <v>2310180051</v>
      </c>
      <c r="B3100">
        <v>40</v>
      </c>
      <c r="C3100" t="s">
        <v>79</v>
      </c>
      <c r="D3100" t="s">
        <v>89</v>
      </c>
      <c r="E3100">
        <v>200</v>
      </c>
      <c r="F3100" t="s">
        <v>6666</v>
      </c>
      <c r="G3100">
        <v>2410090268</v>
      </c>
      <c r="H3100" t="s">
        <v>97</v>
      </c>
      <c r="I3100" t="s">
        <v>89</v>
      </c>
      <c r="J3100">
        <v>1</v>
      </c>
    </row>
    <row r="3101" spans="1:10" hidden="1" x14ac:dyDescent="0.25">
      <c r="A3101">
        <v>2310180061</v>
      </c>
      <c r="B3101">
        <v>10</v>
      </c>
      <c r="C3101" t="s">
        <v>2485</v>
      </c>
      <c r="D3101" t="s">
        <v>89</v>
      </c>
      <c r="E3101">
        <v>200</v>
      </c>
      <c r="F3101" t="s">
        <v>6666</v>
      </c>
      <c r="G3101">
        <v>2430450001</v>
      </c>
      <c r="H3101" t="s">
        <v>93</v>
      </c>
      <c r="I3101" t="s">
        <v>89</v>
      </c>
      <c r="J3101">
        <v>20</v>
      </c>
    </row>
    <row r="3102" spans="1:10" hidden="1" x14ac:dyDescent="0.25">
      <c r="A3102">
        <v>2310180061</v>
      </c>
      <c r="B3102">
        <v>20</v>
      </c>
      <c r="C3102" t="s">
        <v>2485</v>
      </c>
      <c r="D3102" t="s">
        <v>89</v>
      </c>
      <c r="E3102">
        <v>200</v>
      </c>
      <c r="F3102" t="s">
        <v>6666</v>
      </c>
      <c r="G3102">
        <v>2310180048</v>
      </c>
      <c r="H3102" t="s">
        <v>94</v>
      </c>
      <c r="I3102" t="s">
        <v>89</v>
      </c>
      <c r="J3102">
        <v>25</v>
      </c>
    </row>
    <row r="3103" spans="1:10" hidden="1" x14ac:dyDescent="0.25">
      <c r="A3103">
        <v>2310180061</v>
      </c>
      <c r="B3103">
        <v>30</v>
      </c>
      <c r="C3103" t="s">
        <v>2485</v>
      </c>
      <c r="D3103" t="s">
        <v>89</v>
      </c>
      <c r="E3103">
        <v>200</v>
      </c>
      <c r="F3103" t="s">
        <v>6666</v>
      </c>
      <c r="G3103">
        <v>2410210003</v>
      </c>
      <c r="H3103" t="s">
        <v>95</v>
      </c>
      <c r="I3103" t="s">
        <v>89</v>
      </c>
      <c r="J3103">
        <v>40</v>
      </c>
    </row>
    <row r="3104" spans="1:10" hidden="1" x14ac:dyDescent="0.25">
      <c r="A3104">
        <v>2310180061</v>
      </c>
      <c r="B3104">
        <v>40</v>
      </c>
      <c r="C3104" t="s">
        <v>2485</v>
      </c>
      <c r="D3104" t="s">
        <v>89</v>
      </c>
      <c r="E3104">
        <v>200</v>
      </c>
      <c r="F3104" t="s">
        <v>6666</v>
      </c>
      <c r="G3104">
        <v>2410090268</v>
      </c>
      <c r="H3104" t="s">
        <v>97</v>
      </c>
      <c r="I3104" t="s">
        <v>89</v>
      </c>
      <c r="J3104">
        <v>0.03</v>
      </c>
    </row>
    <row r="3105" spans="1:10" hidden="1" x14ac:dyDescent="0.25">
      <c r="A3105">
        <v>2310180061</v>
      </c>
      <c r="B3105">
        <v>50</v>
      </c>
      <c r="C3105" t="s">
        <v>2485</v>
      </c>
      <c r="D3105" t="s">
        <v>89</v>
      </c>
      <c r="E3105">
        <v>200</v>
      </c>
      <c r="F3105" t="s">
        <v>6666</v>
      </c>
      <c r="G3105">
        <v>2410090269</v>
      </c>
      <c r="H3105" t="s">
        <v>98</v>
      </c>
      <c r="I3105" t="s">
        <v>89</v>
      </c>
      <c r="J3105">
        <v>0.29599999999999999</v>
      </c>
    </row>
    <row r="3106" spans="1:10" hidden="1" x14ac:dyDescent="0.25">
      <c r="A3106">
        <v>2310180062</v>
      </c>
      <c r="B3106">
        <v>10</v>
      </c>
      <c r="C3106" t="s">
        <v>2486</v>
      </c>
      <c r="D3106" t="s">
        <v>89</v>
      </c>
      <c r="E3106">
        <v>200</v>
      </c>
      <c r="F3106" t="s">
        <v>6666</v>
      </c>
      <c r="G3106">
        <v>2430450001</v>
      </c>
      <c r="H3106" t="s">
        <v>93</v>
      </c>
      <c r="I3106" t="s">
        <v>89</v>
      </c>
      <c r="J3106">
        <v>20</v>
      </c>
    </row>
    <row r="3107" spans="1:10" hidden="1" x14ac:dyDescent="0.25">
      <c r="A3107">
        <v>2310180062</v>
      </c>
      <c r="B3107">
        <v>20</v>
      </c>
      <c r="C3107" t="s">
        <v>2486</v>
      </c>
      <c r="D3107" t="s">
        <v>89</v>
      </c>
      <c r="E3107">
        <v>200</v>
      </c>
      <c r="F3107" t="s">
        <v>6666</v>
      </c>
      <c r="G3107">
        <v>2310180048</v>
      </c>
      <c r="H3107" t="s">
        <v>94</v>
      </c>
      <c r="I3107" t="s">
        <v>89</v>
      </c>
      <c r="J3107">
        <v>25</v>
      </c>
    </row>
    <row r="3108" spans="1:10" hidden="1" x14ac:dyDescent="0.25">
      <c r="A3108">
        <v>2310180062</v>
      </c>
      <c r="B3108">
        <v>30</v>
      </c>
      <c r="C3108" t="s">
        <v>2486</v>
      </c>
      <c r="D3108" t="s">
        <v>89</v>
      </c>
      <c r="E3108">
        <v>200</v>
      </c>
      <c r="F3108" t="s">
        <v>6666</v>
      </c>
      <c r="G3108">
        <v>2410210003</v>
      </c>
      <c r="H3108" t="s">
        <v>95</v>
      </c>
      <c r="I3108" t="s">
        <v>89</v>
      </c>
      <c r="J3108">
        <v>40</v>
      </c>
    </row>
    <row r="3109" spans="1:10" hidden="1" x14ac:dyDescent="0.25">
      <c r="A3109">
        <v>2310180062</v>
      </c>
      <c r="B3109">
        <v>40</v>
      </c>
      <c r="C3109" t="s">
        <v>2486</v>
      </c>
      <c r="D3109" t="s">
        <v>89</v>
      </c>
      <c r="E3109">
        <v>200</v>
      </c>
      <c r="F3109" t="s">
        <v>6666</v>
      </c>
      <c r="G3109">
        <v>2410090266</v>
      </c>
      <c r="H3109" t="s">
        <v>100</v>
      </c>
      <c r="I3109" t="s">
        <v>89</v>
      </c>
      <c r="J3109">
        <v>2</v>
      </c>
    </row>
    <row r="3110" spans="1:10" hidden="1" x14ac:dyDescent="0.25">
      <c r="A3110">
        <v>2310180062</v>
      </c>
      <c r="B3110">
        <v>50</v>
      </c>
      <c r="C3110" t="s">
        <v>2486</v>
      </c>
      <c r="D3110" t="s">
        <v>89</v>
      </c>
      <c r="E3110">
        <v>200</v>
      </c>
      <c r="F3110" t="s">
        <v>6666</v>
      </c>
      <c r="G3110">
        <v>2410090268</v>
      </c>
      <c r="H3110" t="s">
        <v>97</v>
      </c>
      <c r="I3110" t="s">
        <v>89</v>
      </c>
      <c r="J3110">
        <v>0.17599999999999999</v>
      </c>
    </row>
    <row r="3111" spans="1:10" hidden="1" x14ac:dyDescent="0.25">
      <c r="A3111">
        <v>2310180062</v>
      </c>
      <c r="B3111">
        <v>60</v>
      </c>
      <c r="C3111" t="s">
        <v>2486</v>
      </c>
      <c r="D3111" t="s">
        <v>89</v>
      </c>
      <c r="E3111">
        <v>200</v>
      </c>
      <c r="F3111" t="s">
        <v>6666</v>
      </c>
      <c r="G3111">
        <v>2410090265</v>
      </c>
      <c r="H3111" t="s">
        <v>103</v>
      </c>
      <c r="I3111" t="s">
        <v>89</v>
      </c>
      <c r="J3111">
        <v>1</v>
      </c>
    </row>
    <row r="3112" spans="1:10" hidden="1" x14ac:dyDescent="0.25">
      <c r="A3112">
        <v>2310180063</v>
      </c>
      <c r="B3112">
        <v>10</v>
      </c>
      <c r="C3112" t="s">
        <v>5606</v>
      </c>
      <c r="D3112" t="s">
        <v>89</v>
      </c>
      <c r="E3112">
        <v>200</v>
      </c>
      <c r="F3112" t="s">
        <v>6666</v>
      </c>
      <c r="G3112">
        <v>2430450001</v>
      </c>
      <c r="H3112" t="s">
        <v>93</v>
      </c>
      <c r="I3112" t="s">
        <v>89</v>
      </c>
      <c r="J3112">
        <v>20</v>
      </c>
    </row>
    <row r="3113" spans="1:10" hidden="1" x14ac:dyDescent="0.25">
      <c r="A3113">
        <v>2310180063</v>
      </c>
      <c r="B3113">
        <v>20</v>
      </c>
      <c r="C3113" t="s">
        <v>5606</v>
      </c>
      <c r="D3113" t="s">
        <v>89</v>
      </c>
      <c r="E3113">
        <v>200</v>
      </c>
      <c r="F3113" t="s">
        <v>6666</v>
      </c>
      <c r="G3113">
        <v>2310180048</v>
      </c>
      <c r="H3113" t="s">
        <v>94</v>
      </c>
      <c r="I3113" t="s">
        <v>89</v>
      </c>
      <c r="J3113">
        <v>25</v>
      </c>
    </row>
    <row r="3114" spans="1:10" hidden="1" x14ac:dyDescent="0.25">
      <c r="A3114">
        <v>2310180063</v>
      </c>
      <c r="B3114">
        <v>30</v>
      </c>
      <c r="C3114" t="s">
        <v>5606</v>
      </c>
      <c r="D3114" t="s">
        <v>89</v>
      </c>
      <c r="E3114">
        <v>200</v>
      </c>
      <c r="F3114" t="s">
        <v>6666</v>
      </c>
      <c r="G3114">
        <v>2410210003</v>
      </c>
      <c r="H3114" t="s">
        <v>95</v>
      </c>
      <c r="I3114" t="s">
        <v>89</v>
      </c>
      <c r="J3114">
        <v>40</v>
      </c>
    </row>
    <row r="3115" spans="1:10" hidden="1" x14ac:dyDescent="0.25">
      <c r="A3115">
        <v>2310180063</v>
      </c>
      <c r="B3115">
        <v>40</v>
      </c>
      <c r="C3115" t="s">
        <v>5606</v>
      </c>
      <c r="D3115" t="s">
        <v>89</v>
      </c>
      <c r="E3115">
        <v>200</v>
      </c>
      <c r="F3115" t="s">
        <v>6666</v>
      </c>
      <c r="G3115">
        <v>2410090266</v>
      </c>
      <c r="H3115" t="s">
        <v>100</v>
      </c>
      <c r="I3115" t="s">
        <v>89</v>
      </c>
      <c r="J3115">
        <v>4</v>
      </c>
    </row>
    <row r="3116" spans="1:10" hidden="1" x14ac:dyDescent="0.25">
      <c r="A3116">
        <v>2310180063</v>
      </c>
      <c r="B3116">
        <v>50</v>
      </c>
      <c r="C3116" t="s">
        <v>5606</v>
      </c>
      <c r="D3116" t="s">
        <v>89</v>
      </c>
      <c r="E3116">
        <v>200</v>
      </c>
      <c r="F3116" t="s">
        <v>6666</v>
      </c>
      <c r="G3116">
        <v>2410090265</v>
      </c>
      <c r="H3116" t="s">
        <v>103</v>
      </c>
      <c r="I3116" t="s">
        <v>89</v>
      </c>
      <c r="J3116">
        <v>2.8</v>
      </c>
    </row>
    <row r="3117" spans="1:10" hidden="1" x14ac:dyDescent="0.25">
      <c r="A3117">
        <v>2310180064</v>
      </c>
      <c r="B3117">
        <v>10</v>
      </c>
      <c r="C3117" t="s">
        <v>2487</v>
      </c>
      <c r="D3117" t="s">
        <v>89</v>
      </c>
      <c r="E3117">
        <v>200</v>
      </c>
      <c r="F3117" t="s">
        <v>6666</v>
      </c>
      <c r="G3117">
        <v>2430450001</v>
      </c>
      <c r="H3117" t="s">
        <v>93</v>
      </c>
      <c r="I3117" t="s">
        <v>89</v>
      </c>
      <c r="J3117">
        <v>20</v>
      </c>
    </row>
    <row r="3118" spans="1:10" hidden="1" x14ac:dyDescent="0.25">
      <c r="A3118">
        <v>2310180064</v>
      </c>
      <c r="B3118">
        <v>20</v>
      </c>
      <c r="C3118" t="s">
        <v>2487</v>
      </c>
      <c r="D3118" t="s">
        <v>89</v>
      </c>
      <c r="E3118">
        <v>200</v>
      </c>
      <c r="F3118" t="s">
        <v>6666</v>
      </c>
      <c r="G3118">
        <v>2310180048</v>
      </c>
      <c r="H3118" t="s">
        <v>94</v>
      </c>
      <c r="I3118" t="s">
        <v>89</v>
      </c>
      <c r="J3118">
        <v>25</v>
      </c>
    </row>
    <row r="3119" spans="1:10" hidden="1" x14ac:dyDescent="0.25">
      <c r="A3119">
        <v>2310180064</v>
      </c>
      <c r="B3119">
        <v>30</v>
      </c>
      <c r="C3119" t="s">
        <v>2487</v>
      </c>
      <c r="D3119" t="s">
        <v>89</v>
      </c>
      <c r="E3119">
        <v>200</v>
      </c>
      <c r="F3119" t="s">
        <v>6666</v>
      </c>
      <c r="G3119">
        <v>2410210003</v>
      </c>
      <c r="H3119" t="s">
        <v>95</v>
      </c>
      <c r="I3119" t="s">
        <v>89</v>
      </c>
      <c r="J3119">
        <v>40</v>
      </c>
    </row>
    <row r="3120" spans="1:10" hidden="1" x14ac:dyDescent="0.25">
      <c r="A3120">
        <v>2310180064</v>
      </c>
      <c r="B3120">
        <v>40</v>
      </c>
      <c r="C3120" t="s">
        <v>2487</v>
      </c>
      <c r="D3120" t="s">
        <v>89</v>
      </c>
      <c r="E3120">
        <v>200</v>
      </c>
      <c r="F3120" t="s">
        <v>6666</v>
      </c>
      <c r="G3120">
        <v>2410090246</v>
      </c>
      <c r="H3120" t="s">
        <v>108</v>
      </c>
      <c r="I3120" t="s">
        <v>89</v>
      </c>
      <c r="J3120">
        <v>0.6</v>
      </c>
    </row>
    <row r="3121" spans="1:10" hidden="1" x14ac:dyDescent="0.25">
      <c r="A3121">
        <v>2310180064</v>
      </c>
      <c r="B3121">
        <v>50</v>
      </c>
      <c r="C3121" t="s">
        <v>2487</v>
      </c>
      <c r="D3121" t="s">
        <v>89</v>
      </c>
      <c r="E3121">
        <v>200</v>
      </c>
      <c r="F3121" t="s">
        <v>6666</v>
      </c>
      <c r="G3121">
        <v>2410090268</v>
      </c>
      <c r="H3121" t="s">
        <v>97</v>
      </c>
      <c r="I3121" t="s">
        <v>89</v>
      </c>
      <c r="J3121">
        <v>1.88</v>
      </c>
    </row>
    <row r="3122" spans="1:10" hidden="1" x14ac:dyDescent="0.25">
      <c r="A3122">
        <v>2310180065</v>
      </c>
      <c r="B3122">
        <v>10</v>
      </c>
      <c r="C3122" t="s">
        <v>2488</v>
      </c>
      <c r="D3122" t="s">
        <v>89</v>
      </c>
      <c r="E3122">
        <v>200</v>
      </c>
      <c r="F3122" t="s">
        <v>6666</v>
      </c>
      <c r="G3122">
        <v>2430450001</v>
      </c>
      <c r="H3122" t="s">
        <v>93</v>
      </c>
      <c r="I3122" t="s">
        <v>89</v>
      </c>
      <c r="J3122">
        <v>20</v>
      </c>
    </row>
    <row r="3123" spans="1:10" hidden="1" x14ac:dyDescent="0.25">
      <c r="A3123">
        <v>2310180065</v>
      </c>
      <c r="B3123">
        <v>20</v>
      </c>
      <c r="C3123" t="s">
        <v>2488</v>
      </c>
      <c r="D3123" t="s">
        <v>89</v>
      </c>
      <c r="E3123">
        <v>200</v>
      </c>
      <c r="F3123" t="s">
        <v>6666</v>
      </c>
      <c r="G3123">
        <v>2310180048</v>
      </c>
      <c r="H3123" t="s">
        <v>94</v>
      </c>
      <c r="I3123" t="s">
        <v>89</v>
      </c>
      <c r="J3123">
        <v>25</v>
      </c>
    </row>
    <row r="3124" spans="1:10" hidden="1" x14ac:dyDescent="0.25">
      <c r="A3124">
        <v>2310180065</v>
      </c>
      <c r="B3124">
        <v>30</v>
      </c>
      <c r="C3124" t="s">
        <v>2488</v>
      </c>
      <c r="D3124" t="s">
        <v>89</v>
      </c>
      <c r="E3124">
        <v>200</v>
      </c>
      <c r="F3124" t="s">
        <v>6666</v>
      </c>
      <c r="G3124">
        <v>2410210003</v>
      </c>
      <c r="H3124" t="s">
        <v>95</v>
      </c>
      <c r="I3124" t="s">
        <v>89</v>
      </c>
      <c r="J3124">
        <v>40</v>
      </c>
    </row>
    <row r="3125" spans="1:10" hidden="1" x14ac:dyDescent="0.25">
      <c r="A3125">
        <v>2310180065</v>
      </c>
      <c r="B3125">
        <v>40</v>
      </c>
      <c r="C3125" t="s">
        <v>2488</v>
      </c>
      <c r="D3125" t="s">
        <v>89</v>
      </c>
      <c r="E3125">
        <v>200</v>
      </c>
      <c r="F3125" t="s">
        <v>6666</v>
      </c>
      <c r="G3125">
        <v>2410090246</v>
      </c>
      <c r="H3125" t="s">
        <v>108</v>
      </c>
      <c r="I3125" t="s">
        <v>89</v>
      </c>
      <c r="J3125">
        <v>6.0000000000000001E-3</v>
      </c>
    </row>
    <row r="3126" spans="1:10" hidden="1" x14ac:dyDescent="0.25">
      <c r="A3126">
        <v>2310180065</v>
      </c>
      <c r="B3126">
        <v>50</v>
      </c>
      <c r="C3126" t="s">
        <v>2488</v>
      </c>
      <c r="D3126" t="s">
        <v>89</v>
      </c>
      <c r="E3126">
        <v>200</v>
      </c>
      <c r="F3126" t="s">
        <v>6666</v>
      </c>
      <c r="G3126">
        <v>2410090267</v>
      </c>
      <c r="H3126" t="s">
        <v>96</v>
      </c>
      <c r="I3126" t="s">
        <v>89</v>
      </c>
      <c r="J3126">
        <v>0.2752</v>
      </c>
    </row>
    <row r="3127" spans="1:10" hidden="1" x14ac:dyDescent="0.25">
      <c r="A3127">
        <v>2310180065</v>
      </c>
      <c r="B3127">
        <v>60</v>
      </c>
      <c r="C3127" t="s">
        <v>2488</v>
      </c>
      <c r="D3127" t="s">
        <v>89</v>
      </c>
      <c r="E3127">
        <v>200</v>
      </c>
      <c r="F3127" t="s">
        <v>6666</v>
      </c>
      <c r="G3127">
        <v>2410090266</v>
      </c>
      <c r="H3127" t="s">
        <v>100</v>
      </c>
      <c r="I3127" t="s">
        <v>89</v>
      </c>
      <c r="J3127">
        <v>0.21600000000000003</v>
      </c>
    </row>
    <row r="3128" spans="1:10" hidden="1" x14ac:dyDescent="0.25">
      <c r="A3128">
        <v>2310180065</v>
      </c>
      <c r="B3128">
        <v>70</v>
      </c>
      <c r="C3128" t="s">
        <v>2488</v>
      </c>
      <c r="D3128" t="s">
        <v>89</v>
      </c>
      <c r="E3128">
        <v>200</v>
      </c>
      <c r="F3128" t="s">
        <v>6666</v>
      </c>
      <c r="G3128">
        <v>2410090268</v>
      </c>
      <c r="H3128" t="s">
        <v>97</v>
      </c>
      <c r="I3128" t="s">
        <v>89</v>
      </c>
      <c r="J3128">
        <v>0.25</v>
      </c>
    </row>
    <row r="3129" spans="1:10" hidden="1" x14ac:dyDescent="0.25">
      <c r="A3129">
        <v>2310180066</v>
      </c>
      <c r="B3129">
        <v>10</v>
      </c>
      <c r="C3129" t="s">
        <v>5529</v>
      </c>
      <c r="D3129" t="s">
        <v>89</v>
      </c>
      <c r="E3129">
        <v>200</v>
      </c>
      <c r="F3129" t="s">
        <v>6666</v>
      </c>
      <c r="G3129">
        <v>2430450001</v>
      </c>
      <c r="H3129" t="s">
        <v>93</v>
      </c>
      <c r="I3129" t="s">
        <v>89</v>
      </c>
      <c r="J3129">
        <v>20</v>
      </c>
    </row>
    <row r="3130" spans="1:10" hidden="1" x14ac:dyDescent="0.25">
      <c r="A3130">
        <v>2310180066</v>
      </c>
      <c r="B3130">
        <v>20</v>
      </c>
      <c r="C3130" t="s">
        <v>5529</v>
      </c>
      <c r="D3130" t="s">
        <v>89</v>
      </c>
      <c r="E3130">
        <v>200</v>
      </c>
      <c r="F3130" t="s">
        <v>6666</v>
      </c>
      <c r="G3130">
        <v>2310180048</v>
      </c>
      <c r="H3130" t="s">
        <v>94</v>
      </c>
      <c r="I3130" t="s">
        <v>89</v>
      </c>
      <c r="J3130">
        <v>25</v>
      </c>
    </row>
    <row r="3131" spans="1:10" hidden="1" x14ac:dyDescent="0.25">
      <c r="A3131">
        <v>2310180066</v>
      </c>
      <c r="B3131">
        <v>30</v>
      </c>
      <c r="C3131" t="s">
        <v>5529</v>
      </c>
      <c r="D3131" t="s">
        <v>89</v>
      </c>
      <c r="E3131">
        <v>200</v>
      </c>
      <c r="F3131" t="s">
        <v>6666</v>
      </c>
      <c r="G3131">
        <v>2410210003</v>
      </c>
      <c r="H3131" t="s">
        <v>95</v>
      </c>
      <c r="I3131" t="s">
        <v>89</v>
      </c>
      <c r="J3131">
        <v>40</v>
      </c>
    </row>
    <row r="3132" spans="1:10" hidden="1" x14ac:dyDescent="0.25">
      <c r="A3132">
        <v>2310180066</v>
      </c>
      <c r="B3132">
        <v>40</v>
      </c>
      <c r="C3132" t="s">
        <v>5529</v>
      </c>
      <c r="D3132" t="s">
        <v>89</v>
      </c>
      <c r="E3132">
        <v>200</v>
      </c>
      <c r="F3132" t="s">
        <v>6666</v>
      </c>
      <c r="G3132">
        <v>2410090267</v>
      </c>
      <c r="H3132" t="s">
        <v>96</v>
      </c>
      <c r="I3132" t="s">
        <v>89</v>
      </c>
      <c r="J3132">
        <v>6</v>
      </c>
    </row>
    <row r="3133" spans="1:10" hidden="1" x14ac:dyDescent="0.25">
      <c r="A3133">
        <v>2310180066</v>
      </c>
      <c r="B3133">
        <v>50</v>
      </c>
      <c r="C3133" t="s">
        <v>5529</v>
      </c>
      <c r="D3133" t="s">
        <v>89</v>
      </c>
      <c r="E3133">
        <v>200</v>
      </c>
      <c r="F3133" t="s">
        <v>6666</v>
      </c>
      <c r="G3133">
        <v>2410090269</v>
      </c>
      <c r="H3133" t="s">
        <v>98</v>
      </c>
      <c r="I3133" t="s">
        <v>89</v>
      </c>
      <c r="J3133">
        <v>0.8</v>
      </c>
    </row>
    <row r="3134" spans="1:10" hidden="1" x14ac:dyDescent="0.25">
      <c r="A3134">
        <v>2310180068</v>
      </c>
      <c r="B3134">
        <v>10</v>
      </c>
      <c r="C3134" t="s">
        <v>2489</v>
      </c>
      <c r="D3134" t="s">
        <v>89</v>
      </c>
      <c r="E3134">
        <v>200</v>
      </c>
      <c r="F3134" t="s">
        <v>6666</v>
      </c>
      <c r="G3134">
        <v>2430450001</v>
      </c>
      <c r="H3134" t="s">
        <v>93</v>
      </c>
      <c r="I3134" t="s">
        <v>89</v>
      </c>
      <c r="J3134">
        <v>20</v>
      </c>
    </row>
    <row r="3135" spans="1:10" hidden="1" x14ac:dyDescent="0.25">
      <c r="A3135">
        <v>2310180068</v>
      </c>
      <c r="B3135">
        <v>20</v>
      </c>
      <c r="C3135" t="s">
        <v>2489</v>
      </c>
      <c r="D3135" t="s">
        <v>89</v>
      </c>
      <c r="E3135">
        <v>200</v>
      </c>
      <c r="F3135" t="s">
        <v>6666</v>
      </c>
      <c r="G3135">
        <v>2310180048</v>
      </c>
      <c r="H3135" t="s">
        <v>94</v>
      </c>
      <c r="I3135" t="s">
        <v>89</v>
      </c>
      <c r="J3135">
        <v>25</v>
      </c>
    </row>
    <row r="3136" spans="1:10" hidden="1" x14ac:dyDescent="0.25">
      <c r="A3136">
        <v>2310180068</v>
      </c>
      <c r="B3136">
        <v>30</v>
      </c>
      <c r="C3136" t="s">
        <v>2489</v>
      </c>
      <c r="D3136" t="s">
        <v>89</v>
      </c>
      <c r="E3136">
        <v>200</v>
      </c>
      <c r="F3136" t="s">
        <v>6666</v>
      </c>
      <c r="G3136">
        <v>2410210003</v>
      </c>
      <c r="H3136" t="s">
        <v>95</v>
      </c>
      <c r="I3136" t="s">
        <v>89</v>
      </c>
      <c r="J3136">
        <v>40</v>
      </c>
    </row>
    <row r="3137" spans="1:10" hidden="1" x14ac:dyDescent="0.25">
      <c r="A3137">
        <v>2310180068</v>
      </c>
      <c r="B3137">
        <v>40</v>
      </c>
      <c r="C3137" t="s">
        <v>2489</v>
      </c>
      <c r="D3137" t="s">
        <v>89</v>
      </c>
      <c r="E3137">
        <v>200</v>
      </c>
      <c r="F3137" t="s">
        <v>6666</v>
      </c>
      <c r="G3137">
        <v>2410090267</v>
      </c>
      <c r="H3137" t="s">
        <v>96</v>
      </c>
      <c r="I3137" t="s">
        <v>89</v>
      </c>
      <c r="J3137">
        <v>2</v>
      </c>
    </row>
    <row r="3138" spans="1:10" hidden="1" x14ac:dyDescent="0.25">
      <c r="A3138">
        <v>2310180068</v>
      </c>
      <c r="B3138">
        <v>50</v>
      </c>
      <c r="C3138" t="s">
        <v>2489</v>
      </c>
      <c r="D3138" t="s">
        <v>89</v>
      </c>
      <c r="E3138">
        <v>200</v>
      </c>
      <c r="F3138" t="s">
        <v>6666</v>
      </c>
      <c r="G3138">
        <v>2410090268</v>
      </c>
      <c r="H3138" t="s">
        <v>97</v>
      </c>
      <c r="I3138" t="s">
        <v>89</v>
      </c>
      <c r="J3138">
        <v>1.304</v>
      </c>
    </row>
    <row r="3139" spans="1:10" hidden="1" x14ac:dyDescent="0.25">
      <c r="A3139">
        <v>2310180068</v>
      </c>
      <c r="B3139">
        <v>60</v>
      </c>
      <c r="C3139" t="s">
        <v>2489</v>
      </c>
      <c r="D3139" t="s">
        <v>89</v>
      </c>
      <c r="E3139">
        <v>200</v>
      </c>
      <c r="F3139" t="s">
        <v>6666</v>
      </c>
      <c r="G3139">
        <v>2410090265</v>
      </c>
      <c r="H3139" t="s">
        <v>103</v>
      </c>
      <c r="I3139" t="s">
        <v>89</v>
      </c>
      <c r="J3139">
        <v>3</v>
      </c>
    </row>
    <row r="3140" spans="1:10" hidden="1" x14ac:dyDescent="0.25">
      <c r="A3140">
        <v>2310180070</v>
      </c>
      <c r="B3140">
        <v>10</v>
      </c>
      <c r="C3140" t="s">
        <v>2490</v>
      </c>
      <c r="D3140" t="s">
        <v>89</v>
      </c>
      <c r="E3140">
        <v>200</v>
      </c>
      <c r="F3140" t="s">
        <v>6666</v>
      </c>
      <c r="G3140">
        <v>2430450001</v>
      </c>
      <c r="H3140" t="s">
        <v>93</v>
      </c>
      <c r="I3140" t="s">
        <v>89</v>
      </c>
      <c r="J3140">
        <v>19.999999999999996</v>
      </c>
    </row>
    <row r="3141" spans="1:10" hidden="1" x14ac:dyDescent="0.25">
      <c r="A3141">
        <v>2310180070</v>
      </c>
      <c r="B3141">
        <v>20</v>
      </c>
      <c r="C3141" t="s">
        <v>2490</v>
      </c>
      <c r="D3141" t="s">
        <v>89</v>
      </c>
      <c r="E3141">
        <v>200</v>
      </c>
      <c r="F3141" t="s">
        <v>6666</v>
      </c>
      <c r="G3141">
        <v>2310180048</v>
      </c>
      <c r="H3141" t="s">
        <v>94</v>
      </c>
      <c r="I3141" t="s">
        <v>89</v>
      </c>
      <c r="J3141">
        <v>24.999999999999996</v>
      </c>
    </row>
    <row r="3142" spans="1:10" hidden="1" x14ac:dyDescent="0.25">
      <c r="A3142">
        <v>2310180070</v>
      </c>
      <c r="B3142">
        <v>30</v>
      </c>
      <c r="C3142" t="s">
        <v>2490</v>
      </c>
      <c r="D3142" t="s">
        <v>89</v>
      </c>
      <c r="E3142">
        <v>200</v>
      </c>
      <c r="F3142" t="s">
        <v>6666</v>
      </c>
      <c r="G3142">
        <v>2410210003</v>
      </c>
      <c r="H3142" t="s">
        <v>95</v>
      </c>
      <c r="I3142" t="s">
        <v>89</v>
      </c>
      <c r="J3142">
        <v>39.999999999999993</v>
      </c>
    </row>
    <row r="3143" spans="1:10" hidden="1" x14ac:dyDescent="0.25">
      <c r="A3143">
        <v>2310180070</v>
      </c>
      <c r="B3143">
        <v>40</v>
      </c>
      <c r="C3143" t="s">
        <v>2490</v>
      </c>
      <c r="D3143" t="s">
        <v>89</v>
      </c>
      <c r="E3143">
        <v>200</v>
      </c>
      <c r="F3143" t="s">
        <v>6666</v>
      </c>
      <c r="G3143">
        <v>2410090268</v>
      </c>
      <c r="H3143" t="s">
        <v>97</v>
      </c>
      <c r="I3143" t="s">
        <v>89</v>
      </c>
      <c r="J3143">
        <v>0.71999999999999986</v>
      </c>
    </row>
    <row r="3144" spans="1:10" hidden="1" x14ac:dyDescent="0.25">
      <c r="A3144">
        <v>2310180070</v>
      </c>
      <c r="B3144">
        <v>50</v>
      </c>
      <c r="C3144" t="s">
        <v>2490</v>
      </c>
      <c r="D3144" t="s">
        <v>89</v>
      </c>
      <c r="E3144">
        <v>200</v>
      </c>
      <c r="F3144" t="s">
        <v>6666</v>
      </c>
      <c r="G3144">
        <v>2410090269</v>
      </c>
      <c r="H3144" t="s">
        <v>98</v>
      </c>
      <c r="I3144" t="s">
        <v>89</v>
      </c>
      <c r="J3144">
        <v>2.0499999999999994</v>
      </c>
    </row>
    <row r="3145" spans="1:10" hidden="1" x14ac:dyDescent="0.25">
      <c r="A3145">
        <v>2310180072</v>
      </c>
      <c r="B3145">
        <v>10</v>
      </c>
      <c r="C3145" t="s">
        <v>2491</v>
      </c>
      <c r="D3145" t="s">
        <v>89</v>
      </c>
      <c r="E3145">
        <v>200</v>
      </c>
      <c r="F3145" t="s">
        <v>6666</v>
      </c>
      <c r="G3145">
        <v>2430450001</v>
      </c>
      <c r="H3145" t="s">
        <v>93</v>
      </c>
      <c r="I3145" t="s">
        <v>89</v>
      </c>
      <c r="J3145">
        <v>20</v>
      </c>
    </row>
    <row r="3146" spans="1:10" hidden="1" x14ac:dyDescent="0.25">
      <c r="A3146">
        <v>2310180072</v>
      </c>
      <c r="B3146">
        <v>20</v>
      </c>
      <c r="C3146" t="s">
        <v>2491</v>
      </c>
      <c r="D3146" t="s">
        <v>89</v>
      </c>
      <c r="E3146">
        <v>200</v>
      </c>
      <c r="F3146" t="s">
        <v>6666</v>
      </c>
      <c r="G3146">
        <v>2310180048</v>
      </c>
      <c r="H3146" t="s">
        <v>94</v>
      </c>
      <c r="I3146" t="s">
        <v>89</v>
      </c>
      <c r="J3146">
        <v>25</v>
      </c>
    </row>
    <row r="3147" spans="1:10" hidden="1" x14ac:dyDescent="0.25">
      <c r="A3147">
        <v>2310180072</v>
      </c>
      <c r="B3147">
        <v>30</v>
      </c>
      <c r="C3147" t="s">
        <v>2491</v>
      </c>
      <c r="D3147" t="s">
        <v>89</v>
      </c>
      <c r="E3147">
        <v>200</v>
      </c>
      <c r="F3147" t="s">
        <v>6666</v>
      </c>
      <c r="G3147">
        <v>2410210003</v>
      </c>
      <c r="H3147" t="s">
        <v>95</v>
      </c>
      <c r="I3147" t="s">
        <v>89</v>
      </c>
      <c r="J3147">
        <v>40</v>
      </c>
    </row>
    <row r="3148" spans="1:10" hidden="1" x14ac:dyDescent="0.25">
      <c r="A3148">
        <v>2310180072</v>
      </c>
      <c r="B3148">
        <v>40</v>
      </c>
      <c r="C3148" t="s">
        <v>2491</v>
      </c>
      <c r="D3148" t="s">
        <v>89</v>
      </c>
      <c r="E3148">
        <v>200</v>
      </c>
      <c r="F3148" t="s">
        <v>6666</v>
      </c>
      <c r="G3148">
        <v>2410090267</v>
      </c>
      <c r="H3148" t="s">
        <v>96</v>
      </c>
      <c r="I3148" t="s">
        <v>89</v>
      </c>
      <c r="J3148">
        <v>0.16</v>
      </c>
    </row>
    <row r="3149" spans="1:10" hidden="1" x14ac:dyDescent="0.25">
      <c r="A3149">
        <v>2310180072</v>
      </c>
      <c r="B3149">
        <v>50</v>
      </c>
      <c r="C3149" t="s">
        <v>2491</v>
      </c>
      <c r="D3149" t="s">
        <v>89</v>
      </c>
      <c r="E3149">
        <v>200</v>
      </c>
      <c r="F3149" t="s">
        <v>6666</v>
      </c>
      <c r="G3149">
        <v>2410090265</v>
      </c>
      <c r="H3149" t="s">
        <v>103</v>
      </c>
      <c r="I3149" t="s">
        <v>89</v>
      </c>
      <c r="J3149">
        <v>7.44</v>
      </c>
    </row>
    <row r="3150" spans="1:10" hidden="1" x14ac:dyDescent="0.25">
      <c r="A3150">
        <v>2310180074</v>
      </c>
      <c r="B3150">
        <v>10</v>
      </c>
      <c r="C3150" t="s">
        <v>2492</v>
      </c>
      <c r="D3150" t="s">
        <v>89</v>
      </c>
      <c r="E3150">
        <v>200</v>
      </c>
      <c r="F3150" t="s">
        <v>6666</v>
      </c>
      <c r="G3150">
        <v>2410210003</v>
      </c>
      <c r="H3150" t="s">
        <v>95</v>
      </c>
      <c r="I3150" t="s">
        <v>89</v>
      </c>
      <c r="J3150">
        <v>40.880000000000003</v>
      </c>
    </row>
    <row r="3151" spans="1:10" hidden="1" x14ac:dyDescent="0.25">
      <c r="A3151">
        <v>2310180074</v>
      </c>
      <c r="B3151">
        <v>20</v>
      </c>
      <c r="C3151" t="s">
        <v>2492</v>
      </c>
      <c r="D3151" t="s">
        <v>89</v>
      </c>
      <c r="E3151">
        <v>200</v>
      </c>
      <c r="F3151" t="s">
        <v>6666</v>
      </c>
      <c r="G3151">
        <v>2430450001</v>
      </c>
      <c r="H3151" t="s">
        <v>93</v>
      </c>
      <c r="I3151" t="s">
        <v>89</v>
      </c>
      <c r="J3151">
        <v>20.440000000000001</v>
      </c>
    </row>
    <row r="3152" spans="1:10" hidden="1" x14ac:dyDescent="0.25">
      <c r="A3152">
        <v>2310180074</v>
      </c>
      <c r="B3152">
        <v>30</v>
      </c>
      <c r="C3152" t="s">
        <v>2492</v>
      </c>
      <c r="D3152" t="s">
        <v>89</v>
      </c>
      <c r="E3152">
        <v>200</v>
      </c>
      <c r="F3152" t="s">
        <v>6666</v>
      </c>
      <c r="G3152">
        <v>2410090265</v>
      </c>
      <c r="H3152" t="s">
        <v>103</v>
      </c>
      <c r="I3152" t="s">
        <v>89</v>
      </c>
      <c r="J3152">
        <v>2.1280000000000001</v>
      </c>
    </row>
    <row r="3153" spans="1:10" hidden="1" x14ac:dyDescent="0.25">
      <c r="A3153">
        <v>2310180074</v>
      </c>
      <c r="B3153">
        <v>40</v>
      </c>
      <c r="C3153" t="s">
        <v>2492</v>
      </c>
      <c r="D3153" t="s">
        <v>89</v>
      </c>
      <c r="E3153">
        <v>200</v>
      </c>
      <c r="F3153" t="s">
        <v>6666</v>
      </c>
      <c r="G3153">
        <v>2410090268</v>
      </c>
      <c r="H3153" t="s">
        <v>97</v>
      </c>
      <c r="I3153" t="s">
        <v>89</v>
      </c>
      <c r="J3153">
        <v>2.4E-2</v>
      </c>
    </row>
    <row r="3154" spans="1:10" hidden="1" x14ac:dyDescent="0.25">
      <c r="A3154">
        <v>2310180074</v>
      </c>
      <c r="B3154">
        <v>50</v>
      </c>
      <c r="C3154" t="s">
        <v>2492</v>
      </c>
      <c r="D3154" t="s">
        <v>89</v>
      </c>
      <c r="E3154">
        <v>200</v>
      </c>
      <c r="F3154" t="s">
        <v>6666</v>
      </c>
      <c r="G3154">
        <v>2310180048</v>
      </c>
      <c r="H3154" t="s">
        <v>94</v>
      </c>
      <c r="I3154" t="s">
        <v>89</v>
      </c>
      <c r="J3154">
        <v>25.551999999999996</v>
      </c>
    </row>
    <row r="3155" spans="1:10" hidden="1" x14ac:dyDescent="0.25">
      <c r="A3155">
        <v>2310180075</v>
      </c>
      <c r="B3155">
        <v>10</v>
      </c>
      <c r="C3155" t="s">
        <v>2493</v>
      </c>
      <c r="D3155" t="s">
        <v>89</v>
      </c>
      <c r="E3155">
        <v>200</v>
      </c>
      <c r="F3155" t="s">
        <v>6666</v>
      </c>
      <c r="G3155">
        <v>2410210003</v>
      </c>
      <c r="H3155" t="s">
        <v>95</v>
      </c>
      <c r="I3155" t="s">
        <v>89</v>
      </c>
      <c r="J3155">
        <v>40.072000000000003</v>
      </c>
    </row>
    <row r="3156" spans="1:10" hidden="1" x14ac:dyDescent="0.25">
      <c r="A3156">
        <v>2310180075</v>
      </c>
      <c r="B3156">
        <v>20</v>
      </c>
      <c r="C3156" t="s">
        <v>2493</v>
      </c>
      <c r="D3156" t="s">
        <v>89</v>
      </c>
      <c r="E3156">
        <v>200</v>
      </c>
      <c r="F3156" t="s">
        <v>6666</v>
      </c>
      <c r="G3156">
        <v>2430450001</v>
      </c>
      <c r="H3156" t="s">
        <v>93</v>
      </c>
      <c r="I3156" t="s">
        <v>89</v>
      </c>
      <c r="J3156">
        <v>20.032</v>
      </c>
    </row>
    <row r="3157" spans="1:10" hidden="1" x14ac:dyDescent="0.25">
      <c r="A3157">
        <v>2310180075</v>
      </c>
      <c r="B3157">
        <v>30</v>
      </c>
      <c r="C3157" t="s">
        <v>2493</v>
      </c>
      <c r="D3157" t="s">
        <v>89</v>
      </c>
      <c r="E3157">
        <v>200</v>
      </c>
      <c r="F3157" t="s">
        <v>6666</v>
      </c>
      <c r="G3157">
        <v>2410090265</v>
      </c>
      <c r="H3157" t="s">
        <v>103</v>
      </c>
      <c r="I3157" t="s">
        <v>89</v>
      </c>
      <c r="J3157">
        <v>6.8120000000000003</v>
      </c>
    </row>
    <row r="3158" spans="1:10" hidden="1" x14ac:dyDescent="0.25">
      <c r="A3158">
        <v>2310180075</v>
      </c>
      <c r="B3158">
        <v>40</v>
      </c>
      <c r="C3158" t="s">
        <v>2493</v>
      </c>
      <c r="D3158" t="s">
        <v>89</v>
      </c>
      <c r="E3158">
        <v>200</v>
      </c>
      <c r="F3158" t="s">
        <v>6666</v>
      </c>
      <c r="G3158">
        <v>2410090268</v>
      </c>
      <c r="H3158" t="s">
        <v>97</v>
      </c>
      <c r="I3158" t="s">
        <v>89</v>
      </c>
      <c r="J3158">
        <v>0.184</v>
      </c>
    </row>
    <row r="3159" spans="1:10" hidden="1" x14ac:dyDescent="0.25">
      <c r="A3159">
        <v>2310180075</v>
      </c>
      <c r="B3159">
        <v>50</v>
      </c>
      <c r="C3159" t="s">
        <v>2493</v>
      </c>
      <c r="D3159" t="s">
        <v>89</v>
      </c>
      <c r="E3159">
        <v>200</v>
      </c>
      <c r="F3159" t="s">
        <v>6666</v>
      </c>
      <c r="G3159">
        <v>2310180048</v>
      </c>
      <c r="H3159" t="s">
        <v>94</v>
      </c>
      <c r="I3159" t="s">
        <v>89</v>
      </c>
      <c r="J3159">
        <v>25.623999999999995</v>
      </c>
    </row>
    <row r="3160" spans="1:10" hidden="1" x14ac:dyDescent="0.25">
      <c r="A3160">
        <v>2310180076</v>
      </c>
      <c r="B3160">
        <v>10</v>
      </c>
      <c r="C3160" t="s">
        <v>2494</v>
      </c>
      <c r="D3160" t="s">
        <v>89</v>
      </c>
      <c r="E3160">
        <v>200</v>
      </c>
      <c r="F3160" t="s">
        <v>6666</v>
      </c>
      <c r="G3160">
        <v>2410210003</v>
      </c>
      <c r="H3160" t="s">
        <v>95</v>
      </c>
      <c r="I3160" t="s">
        <v>89</v>
      </c>
      <c r="J3160">
        <v>41.008000000000003</v>
      </c>
    </row>
    <row r="3161" spans="1:10" hidden="1" x14ac:dyDescent="0.25">
      <c r="A3161">
        <v>2310180076</v>
      </c>
      <c r="B3161">
        <v>20</v>
      </c>
      <c r="C3161" t="s">
        <v>2494</v>
      </c>
      <c r="D3161" t="s">
        <v>89</v>
      </c>
      <c r="E3161">
        <v>200</v>
      </c>
      <c r="F3161" t="s">
        <v>6666</v>
      </c>
      <c r="G3161">
        <v>2430450001</v>
      </c>
      <c r="H3161" t="s">
        <v>93</v>
      </c>
      <c r="I3161" t="s">
        <v>89</v>
      </c>
      <c r="J3161">
        <v>20.504000000000001</v>
      </c>
    </row>
    <row r="3162" spans="1:10" hidden="1" x14ac:dyDescent="0.25">
      <c r="A3162">
        <v>2310180076</v>
      </c>
      <c r="B3162">
        <v>30</v>
      </c>
      <c r="C3162" t="s">
        <v>2494</v>
      </c>
      <c r="D3162" t="s">
        <v>89</v>
      </c>
      <c r="E3162">
        <v>200</v>
      </c>
      <c r="F3162" t="s">
        <v>6666</v>
      </c>
      <c r="G3162">
        <v>2410090265</v>
      </c>
      <c r="H3162" t="s">
        <v>103</v>
      </c>
      <c r="I3162" t="s">
        <v>89</v>
      </c>
      <c r="J3162">
        <v>1.536</v>
      </c>
    </row>
    <row r="3163" spans="1:10" hidden="1" x14ac:dyDescent="0.25">
      <c r="A3163">
        <v>2310180076</v>
      </c>
      <c r="B3163">
        <v>40</v>
      </c>
      <c r="C3163" t="s">
        <v>2494</v>
      </c>
      <c r="D3163" t="s">
        <v>89</v>
      </c>
      <c r="E3163">
        <v>200</v>
      </c>
      <c r="F3163" t="s">
        <v>6666</v>
      </c>
      <c r="G3163">
        <v>2310180048</v>
      </c>
      <c r="H3163" t="s">
        <v>94</v>
      </c>
      <c r="I3163" t="s">
        <v>89</v>
      </c>
      <c r="J3163">
        <v>25.623999999999995</v>
      </c>
    </row>
    <row r="3164" spans="1:10" hidden="1" x14ac:dyDescent="0.25">
      <c r="A3164">
        <v>2310180077</v>
      </c>
      <c r="B3164">
        <v>10</v>
      </c>
      <c r="C3164" t="s">
        <v>2495</v>
      </c>
      <c r="D3164" t="s">
        <v>89</v>
      </c>
      <c r="E3164">
        <v>200</v>
      </c>
      <c r="F3164" t="s">
        <v>6666</v>
      </c>
      <c r="G3164">
        <v>2410210003</v>
      </c>
      <c r="H3164" t="s">
        <v>95</v>
      </c>
      <c r="I3164" t="s">
        <v>89</v>
      </c>
      <c r="J3164">
        <v>40.58</v>
      </c>
    </row>
    <row r="3165" spans="1:10" hidden="1" x14ac:dyDescent="0.25">
      <c r="A3165">
        <v>2310180077</v>
      </c>
      <c r="B3165">
        <v>20</v>
      </c>
      <c r="C3165" t="s">
        <v>2495</v>
      </c>
      <c r="D3165" t="s">
        <v>89</v>
      </c>
      <c r="E3165">
        <v>200</v>
      </c>
      <c r="F3165" t="s">
        <v>6666</v>
      </c>
      <c r="G3165">
        <v>2430450001</v>
      </c>
      <c r="H3165" t="s">
        <v>93</v>
      </c>
      <c r="I3165" t="s">
        <v>89</v>
      </c>
      <c r="J3165">
        <v>20.3</v>
      </c>
    </row>
    <row r="3166" spans="1:10" hidden="1" x14ac:dyDescent="0.25">
      <c r="A3166">
        <v>2310180077</v>
      </c>
      <c r="B3166">
        <v>30</v>
      </c>
      <c r="C3166" t="s">
        <v>2495</v>
      </c>
      <c r="D3166" t="s">
        <v>89</v>
      </c>
      <c r="E3166">
        <v>200</v>
      </c>
      <c r="F3166" t="s">
        <v>6666</v>
      </c>
      <c r="G3166">
        <v>2410090265</v>
      </c>
      <c r="H3166" t="s">
        <v>103</v>
      </c>
      <c r="I3166" t="s">
        <v>89</v>
      </c>
      <c r="J3166">
        <v>1.0184</v>
      </c>
    </row>
    <row r="3167" spans="1:10" hidden="1" x14ac:dyDescent="0.25">
      <c r="A3167">
        <v>2310180077</v>
      </c>
      <c r="B3167">
        <v>40</v>
      </c>
      <c r="C3167" t="s">
        <v>2495</v>
      </c>
      <c r="D3167" t="s">
        <v>89</v>
      </c>
      <c r="E3167">
        <v>200</v>
      </c>
      <c r="F3167" t="s">
        <v>6666</v>
      </c>
      <c r="G3167">
        <v>2410090268</v>
      </c>
      <c r="H3167" t="s">
        <v>97</v>
      </c>
      <c r="I3167" t="s">
        <v>89</v>
      </c>
      <c r="J3167">
        <v>3.04</v>
      </c>
    </row>
    <row r="3168" spans="1:10" hidden="1" x14ac:dyDescent="0.25">
      <c r="A3168">
        <v>2310180077</v>
      </c>
      <c r="B3168">
        <v>50</v>
      </c>
      <c r="C3168" t="s">
        <v>2495</v>
      </c>
      <c r="D3168" t="s">
        <v>89</v>
      </c>
      <c r="E3168">
        <v>200</v>
      </c>
      <c r="F3168" t="s">
        <v>6666</v>
      </c>
      <c r="G3168">
        <v>2310180048</v>
      </c>
      <c r="H3168" t="s">
        <v>94</v>
      </c>
      <c r="I3168" t="s">
        <v>89</v>
      </c>
      <c r="J3168">
        <v>25.367999999999995</v>
      </c>
    </row>
    <row r="3169" spans="1:10" hidden="1" x14ac:dyDescent="0.25">
      <c r="A3169">
        <v>2310180078</v>
      </c>
      <c r="B3169">
        <v>10</v>
      </c>
      <c r="C3169" t="s">
        <v>2496</v>
      </c>
      <c r="D3169" t="s">
        <v>89</v>
      </c>
      <c r="E3169">
        <v>200</v>
      </c>
      <c r="F3169" t="s">
        <v>6666</v>
      </c>
      <c r="G3169">
        <v>2410210003</v>
      </c>
      <c r="H3169" t="s">
        <v>95</v>
      </c>
      <c r="I3169" t="s">
        <v>89</v>
      </c>
      <c r="J3169">
        <v>39.9</v>
      </c>
    </row>
    <row r="3170" spans="1:10" hidden="1" x14ac:dyDescent="0.25">
      <c r="A3170">
        <v>2310180078</v>
      </c>
      <c r="B3170">
        <v>20</v>
      </c>
      <c r="C3170" t="s">
        <v>2496</v>
      </c>
      <c r="D3170" t="s">
        <v>89</v>
      </c>
      <c r="E3170">
        <v>200</v>
      </c>
      <c r="F3170" t="s">
        <v>6666</v>
      </c>
      <c r="G3170">
        <v>2430450001</v>
      </c>
      <c r="H3170" t="s">
        <v>93</v>
      </c>
      <c r="I3170" t="s">
        <v>89</v>
      </c>
      <c r="J3170">
        <v>19.940000000000001</v>
      </c>
    </row>
    <row r="3171" spans="1:10" hidden="1" x14ac:dyDescent="0.25">
      <c r="A3171">
        <v>2310180078</v>
      </c>
      <c r="B3171">
        <v>30</v>
      </c>
      <c r="C3171" t="s">
        <v>2496</v>
      </c>
      <c r="D3171" t="s">
        <v>89</v>
      </c>
      <c r="E3171">
        <v>200</v>
      </c>
      <c r="F3171" t="s">
        <v>6666</v>
      </c>
      <c r="G3171">
        <v>2410090266</v>
      </c>
      <c r="H3171" t="s">
        <v>100</v>
      </c>
      <c r="I3171" t="s">
        <v>89</v>
      </c>
      <c r="J3171">
        <v>4.32</v>
      </c>
    </row>
    <row r="3172" spans="1:10" hidden="1" x14ac:dyDescent="0.25">
      <c r="A3172">
        <v>2310180078</v>
      </c>
      <c r="B3172">
        <v>40</v>
      </c>
      <c r="C3172" t="s">
        <v>2496</v>
      </c>
      <c r="D3172" t="s">
        <v>89</v>
      </c>
      <c r="E3172">
        <v>200</v>
      </c>
      <c r="F3172" t="s">
        <v>6666</v>
      </c>
      <c r="G3172">
        <v>2410090267</v>
      </c>
      <c r="H3172" t="s">
        <v>96</v>
      </c>
      <c r="I3172" t="s">
        <v>89</v>
      </c>
      <c r="J3172">
        <v>3.472</v>
      </c>
    </row>
    <row r="3173" spans="1:10" hidden="1" x14ac:dyDescent="0.25">
      <c r="A3173">
        <v>2310180078</v>
      </c>
      <c r="B3173">
        <v>50</v>
      </c>
      <c r="C3173" t="s">
        <v>2496</v>
      </c>
      <c r="D3173" t="s">
        <v>89</v>
      </c>
      <c r="E3173">
        <v>200</v>
      </c>
      <c r="F3173" t="s">
        <v>6666</v>
      </c>
      <c r="G3173">
        <v>2310180048</v>
      </c>
      <c r="H3173" t="s">
        <v>94</v>
      </c>
      <c r="I3173" t="s">
        <v>89</v>
      </c>
      <c r="J3173">
        <v>24.936</v>
      </c>
    </row>
    <row r="3174" spans="1:10" hidden="1" x14ac:dyDescent="0.25">
      <c r="A3174">
        <v>2310180079</v>
      </c>
      <c r="B3174">
        <v>10</v>
      </c>
      <c r="C3174" t="s">
        <v>2497</v>
      </c>
      <c r="D3174" t="s">
        <v>89</v>
      </c>
      <c r="E3174">
        <v>200</v>
      </c>
      <c r="F3174" t="s">
        <v>6666</v>
      </c>
      <c r="G3174">
        <v>2410210003</v>
      </c>
      <c r="H3174" t="s">
        <v>95</v>
      </c>
      <c r="I3174" t="s">
        <v>89</v>
      </c>
      <c r="J3174">
        <v>39.994399999999999</v>
      </c>
    </row>
    <row r="3175" spans="1:10" hidden="1" x14ac:dyDescent="0.25">
      <c r="A3175">
        <v>2310180079</v>
      </c>
      <c r="B3175">
        <v>20</v>
      </c>
      <c r="C3175" t="s">
        <v>2497</v>
      </c>
      <c r="D3175" t="s">
        <v>89</v>
      </c>
      <c r="E3175">
        <v>200</v>
      </c>
      <c r="F3175" t="s">
        <v>6666</v>
      </c>
      <c r="G3175">
        <v>2430450001</v>
      </c>
      <c r="H3175" t="s">
        <v>93</v>
      </c>
      <c r="I3175" t="s">
        <v>89</v>
      </c>
      <c r="J3175">
        <v>20</v>
      </c>
    </row>
    <row r="3176" spans="1:10" hidden="1" x14ac:dyDescent="0.25">
      <c r="A3176">
        <v>2310180079</v>
      </c>
      <c r="B3176">
        <v>30</v>
      </c>
      <c r="C3176" t="s">
        <v>2497</v>
      </c>
      <c r="D3176" t="s">
        <v>89</v>
      </c>
      <c r="E3176">
        <v>200</v>
      </c>
      <c r="F3176" t="s">
        <v>6666</v>
      </c>
      <c r="G3176">
        <v>2410090268</v>
      </c>
      <c r="H3176" t="s">
        <v>97</v>
      </c>
      <c r="I3176" t="s">
        <v>89</v>
      </c>
      <c r="J3176">
        <v>9.6000000000000002E-2</v>
      </c>
    </row>
    <row r="3177" spans="1:10" hidden="1" x14ac:dyDescent="0.25">
      <c r="A3177">
        <v>2310180079</v>
      </c>
      <c r="B3177">
        <v>40</v>
      </c>
      <c r="C3177" t="s">
        <v>2497</v>
      </c>
      <c r="D3177" t="s">
        <v>89</v>
      </c>
      <c r="E3177">
        <v>200</v>
      </c>
      <c r="F3177" t="s">
        <v>6666</v>
      </c>
      <c r="G3177">
        <v>2410090246</v>
      </c>
      <c r="H3177" t="s">
        <v>108</v>
      </c>
      <c r="I3177" t="s">
        <v>89</v>
      </c>
      <c r="J3177">
        <v>0.48</v>
      </c>
    </row>
    <row r="3178" spans="1:10" hidden="1" x14ac:dyDescent="0.25">
      <c r="A3178">
        <v>2310180079</v>
      </c>
      <c r="B3178">
        <v>50</v>
      </c>
      <c r="C3178" t="s">
        <v>2497</v>
      </c>
      <c r="D3178" t="s">
        <v>89</v>
      </c>
      <c r="E3178">
        <v>200</v>
      </c>
      <c r="F3178" t="s">
        <v>6666</v>
      </c>
      <c r="G3178">
        <v>2310180048</v>
      </c>
      <c r="H3178" t="s">
        <v>94</v>
      </c>
      <c r="I3178" t="s">
        <v>89</v>
      </c>
      <c r="J3178">
        <v>25</v>
      </c>
    </row>
    <row r="3179" spans="1:10" hidden="1" x14ac:dyDescent="0.25">
      <c r="A3179">
        <v>2310180080</v>
      </c>
      <c r="B3179">
        <v>10</v>
      </c>
      <c r="C3179" t="s">
        <v>2498</v>
      </c>
      <c r="D3179" t="s">
        <v>89</v>
      </c>
      <c r="E3179">
        <v>200</v>
      </c>
      <c r="F3179" t="s">
        <v>6666</v>
      </c>
      <c r="G3179">
        <v>2410210003</v>
      </c>
      <c r="H3179" t="s">
        <v>95</v>
      </c>
      <c r="I3179" t="s">
        <v>89</v>
      </c>
      <c r="J3179">
        <v>39.56</v>
      </c>
    </row>
    <row r="3180" spans="1:10" hidden="1" x14ac:dyDescent="0.25">
      <c r="A3180">
        <v>2310180080</v>
      </c>
      <c r="B3180">
        <v>20</v>
      </c>
      <c r="C3180" t="s">
        <v>2498</v>
      </c>
      <c r="D3180" t="s">
        <v>89</v>
      </c>
      <c r="E3180">
        <v>200</v>
      </c>
      <c r="F3180" t="s">
        <v>6666</v>
      </c>
      <c r="G3180">
        <v>2430450001</v>
      </c>
      <c r="H3180" t="s">
        <v>93</v>
      </c>
      <c r="I3180" t="s">
        <v>89</v>
      </c>
      <c r="J3180">
        <v>19.78</v>
      </c>
    </row>
    <row r="3181" spans="1:10" hidden="1" x14ac:dyDescent="0.25">
      <c r="A3181">
        <v>2310180080</v>
      </c>
      <c r="B3181">
        <v>30</v>
      </c>
      <c r="C3181" t="s">
        <v>2498</v>
      </c>
      <c r="D3181" t="s">
        <v>89</v>
      </c>
      <c r="E3181">
        <v>200</v>
      </c>
      <c r="F3181" t="s">
        <v>6666</v>
      </c>
      <c r="G3181">
        <v>2410090266</v>
      </c>
      <c r="H3181" t="s">
        <v>100</v>
      </c>
      <c r="I3181" t="s">
        <v>89</v>
      </c>
      <c r="J3181">
        <v>0.216</v>
      </c>
    </row>
    <row r="3182" spans="1:10" hidden="1" x14ac:dyDescent="0.25">
      <c r="A3182">
        <v>2310180080</v>
      </c>
      <c r="B3182">
        <v>40</v>
      </c>
      <c r="C3182" t="s">
        <v>2498</v>
      </c>
      <c r="D3182" t="s">
        <v>89</v>
      </c>
      <c r="E3182">
        <v>200</v>
      </c>
      <c r="F3182" t="s">
        <v>6666</v>
      </c>
      <c r="G3182">
        <v>2410090268</v>
      </c>
      <c r="H3182" t="s">
        <v>97</v>
      </c>
      <c r="I3182" t="s">
        <v>89</v>
      </c>
      <c r="J3182">
        <v>2.968</v>
      </c>
    </row>
    <row r="3183" spans="1:10" hidden="1" x14ac:dyDescent="0.25">
      <c r="A3183">
        <v>2310180080</v>
      </c>
      <c r="B3183">
        <v>50</v>
      </c>
      <c r="C3183" t="s">
        <v>2498</v>
      </c>
      <c r="D3183" t="s">
        <v>89</v>
      </c>
      <c r="E3183">
        <v>200</v>
      </c>
      <c r="F3183" t="s">
        <v>6666</v>
      </c>
      <c r="G3183">
        <v>2310180048</v>
      </c>
      <c r="H3183" t="s">
        <v>94</v>
      </c>
      <c r="I3183" t="s">
        <v>89</v>
      </c>
      <c r="J3183">
        <v>24.728000000000002</v>
      </c>
    </row>
    <row r="3184" spans="1:10" hidden="1" x14ac:dyDescent="0.25">
      <c r="A3184">
        <v>2310180081</v>
      </c>
      <c r="B3184">
        <v>10</v>
      </c>
      <c r="C3184" t="s">
        <v>2499</v>
      </c>
      <c r="D3184" t="s">
        <v>89</v>
      </c>
      <c r="E3184">
        <v>200</v>
      </c>
      <c r="F3184" t="s">
        <v>6666</v>
      </c>
      <c r="G3184">
        <v>2410210003</v>
      </c>
      <c r="H3184" t="s">
        <v>95</v>
      </c>
      <c r="I3184" t="s">
        <v>89</v>
      </c>
      <c r="J3184">
        <v>40.840000000000003</v>
      </c>
    </row>
    <row r="3185" spans="1:10" hidden="1" x14ac:dyDescent="0.25">
      <c r="A3185">
        <v>2310180081</v>
      </c>
      <c r="B3185">
        <v>20</v>
      </c>
      <c r="C3185" t="s">
        <v>2499</v>
      </c>
      <c r="D3185" t="s">
        <v>89</v>
      </c>
      <c r="E3185">
        <v>200</v>
      </c>
      <c r="F3185" t="s">
        <v>6666</v>
      </c>
      <c r="G3185">
        <v>2430450001</v>
      </c>
      <c r="H3185" t="s">
        <v>93</v>
      </c>
      <c r="I3185" t="s">
        <v>89</v>
      </c>
      <c r="J3185">
        <v>20.420000000000002</v>
      </c>
    </row>
    <row r="3186" spans="1:10" hidden="1" x14ac:dyDescent="0.25">
      <c r="A3186">
        <v>2310180081</v>
      </c>
      <c r="B3186">
        <v>30</v>
      </c>
      <c r="C3186" t="s">
        <v>2499</v>
      </c>
      <c r="D3186" t="s">
        <v>89</v>
      </c>
      <c r="E3186">
        <v>200</v>
      </c>
      <c r="F3186" t="s">
        <v>6666</v>
      </c>
      <c r="G3186">
        <v>2410090268</v>
      </c>
      <c r="H3186" t="s">
        <v>97</v>
      </c>
      <c r="I3186" t="s">
        <v>89</v>
      </c>
      <c r="J3186">
        <v>3.58</v>
      </c>
    </row>
    <row r="3187" spans="1:10" hidden="1" x14ac:dyDescent="0.25">
      <c r="A3187">
        <v>2310180081</v>
      </c>
      <c r="B3187">
        <v>40</v>
      </c>
      <c r="C3187" t="s">
        <v>2499</v>
      </c>
      <c r="D3187" t="s">
        <v>89</v>
      </c>
      <c r="E3187">
        <v>200</v>
      </c>
      <c r="F3187" t="s">
        <v>6666</v>
      </c>
      <c r="G3187">
        <v>2410090269</v>
      </c>
      <c r="H3187" t="s">
        <v>98</v>
      </c>
      <c r="I3187" t="s">
        <v>89</v>
      </c>
      <c r="J3187">
        <v>1.024</v>
      </c>
    </row>
    <row r="3188" spans="1:10" hidden="1" x14ac:dyDescent="0.25">
      <c r="A3188">
        <v>2310180081</v>
      </c>
      <c r="B3188">
        <v>50</v>
      </c>
      <c r="C3188" t="s">
        <v>2499</v>
      </c>
      <c r="D3188" t="s">
        <v>89</v>
      </c>
      <c r="E3188">
        <v>200</v>
      </c>
      <c r="F3188" t="s">
        <v>6666</v>
      </c>
      <c r="G3188">
        <v>2310180048</v>
      </c>
      <c r="H3188" t="s">
        <v>94</v>
      </c>
      <c r="I3188" t="s">
        <v>89</v>
      </c>
      <c r="J3188">
        <v>25.528000000000002</v>
      </c>
    </row>
    <row r="3189" spans="1:10" hidden="1" x14ac:dyDescent="0.25">
      <c r="A3189">
        <v>2310180082</v>
      </c>
      <c r="B3189">
        <v>10</v>
      </c>
      <c r="C3189" t="s">
        <v>2500</v>
      </c>
      <c r="D3189" t="s">
        <v>89</v>
      </c>
      <c r="E3189">
        <v>200</v>
      </c>
      <c r="F3189" t="s">
        <v>6666</v>
      </c>
      <c r="G3189">
        <v>2410210003</v>
      </c>
      <c r="H3189" t="s">
        <v>95</v>
      </c>
      <c r="I3189" t="s">
        <v>89</v>
      </c>
      <c r="J3189">
        <v>39.82</v>
      </c>
    </row>
    <row r="3190" spans="1:10" hidden="1" x14ac:dyDescent="0.25">
      <c r="A3190">
        <v>2310180082</v>
      </c>
      <c r="B3190">
        <v>20</v>
      </c>
      <c r="C3190" t="s">
        <v>2500</v>
      </c>
      <c r="D3190" t="s">
        <v>89</v>
      </c>
      <c r="E3190">
        <v>200</v>
      </c>
      <c r="F3190" t="s">
        <v>6666</v>
      </c>
      <c r="G3190">
        <v>2430450001</v>
      </c>
      <c r="H3190" t="s">
        <v>93</v>
      </c>
      <c r="I3190" t="s">
        <v>89</v>
      </c>
      <c r="J3190">
        <v>19.911999999999999</v>
      </c>
    </row>
    <row r="3191" spans="1:10" hidden="1" x14ac:dyDescent="0.25">
      <c r="A3191">
        <v>2310180082</v>
      </c>
      <c r="B3191">
        <v>30</v>
      </c>
      <c r="C3191" t="s">
        <v>2500</v>
      </c>
      <c r="D3191" t="s">
        <v>89</v>
      </c>
      <c r="E3191">
        <v>200</v>
      </c>
      <c r="F3191" t="s">
        <v>6666</v>
      </c>
      <c r="G3191">
        <v>2410090266</v>
      </c>
      <c r="H3191" t="s">
        <v>100</v>
      </c>
      <c r="I3191" t="s">
        <v>89</v>
      </c>
      <c r="J3191">
        <v>0.42</v>
      </c>
    </row>
    <row r="3192" spans="1:10" hidden="1" x14ac:dyDescent="0.25">
      <c r="A3192">
        <v>2310180082</v>
      </c>
      <c r="B3192">
        <v>40</v>
      </c>
      <c r="C3192" t="s">
        <v>2500</v>
      </c>
      <c r="D3192" t="s">
        <v>89</v>
      </c>
      <c r="E3192">
        <v>200</v>
      </c>
      <c r="F3192" t="s">
        <v>6666</v>
      </c>
      <c r="G3192">
        <v>2410090267</v>
      </c>
      <c r="H3192" t="s">
        <v>96</v>
      </c>
      <c r="I3192" t="s">
        <v>89</v>
      </c>
      <c r="J3192">
        <v>0.496</v>
      </c>
    </row>
    <row r="3193" spans="1:10" hidden="1" x14ac:dyDescent="0.25">
      <c r="A3193">
        <v>2310180082</v>
      </c>
      <c r="B3193">
        <v>50</v>
      </c>
      <c r="C3193" t="s">
        <v>2500</v>
      </c>
      <c r="D3193" t="s">
        <v>89</v>
      </c>
      <c r="E3193">
        <v>200</v>
      </c>
      <c r="F3193" t="s">
        <v>6666</v>
      </c>
      <c r="G3193">
        <v>2410090268</v>
      </c>
      <c r="H3193" t="s">
        <v>97</v>
      </c>
      <c r="I3193" t="s">
        <v>89</v>
      </c>
      <c r="J3193">
        <v>0.65600000000000003</v>
      </c>
    </row>
    <row r="3194" spans="1:10" hidden="1" x14ac:dyDescent="0.25">
      <c r="A3194">
        <v>2310180082</v>
      </c>
      <c r="B3194">
        <v>60</v>
      </c>
      <c r="C3194" t="s">
        <v>2500</v>
      </c>
      <c r="D3194" t="s">
        <v>89</v>
      </c>
      <c r="E3194">
        <v>200</v>
      </c>
      <c r="F3194" t="s">
        <v>6666</v>
      </c>
      <c r="G3194">
        <v>2410090246</v>
      </c>
      <c r="H3194" t="s">
        <v>108</v>
      </c>
      <c r="I3194" t="s">
        <v>89</v>
      </c>
      <c r="J3194">
        <v>7.1999999999999995E-2</v>
      </c>
    </row>
    <row r="3195" spans="1:10" hidden="1" x14ac:dyDescent="0.25">
      <c r="A3195">
        <v>2310180082</v>
      </c>
      <c r="B3195">
        <v>70</v>
      </c>
      <c r="C3195" t="s">
        <v>2500</v>
      </c>
      <c r="D3195" t="s">
        <v>89</v>
      </c>
      <c r="E3195">
        <v>200</v>
      </c>
      <c r="F3195" t="s">
        <v>6666</v>
      </c>
      <c r="G3195">
        <v>2310180048</v>
      </c>
      <c r="H3195" t="s">
        <v>94</v>
      </c>
      <c r="I3195" t="s">
        <v>89</v>
      </c>
      <c r="J3195">
        <v>24.88</v>
      </c>
    </row>
    <row r="3196" spans="1:10" hidden="1" x14ac:dyDescent="0.25">
      <c r="A3196">
        <v>2310180083</v>
      </c>
      <c r="B3196">
        <v>10</v>
      </c>
      <c r="C3196" t="s">
        <v>2501</v>
      </c>
      <c r="D3196" t="s">
        <v>89</v>
      </c>
      <c r="E3196">
        <v>200</v>
      </c>
      <c r="F3196" t="s">
        <v>6666</v>
      </c>
      <c r="G3196">
        <v>2410210003</v>
      </c>
      <c r="H3196" t="s">
        <v>95</v>
      </c>
      <c r="I3196" t="s">
        <v>89</v>
      </c>
      <c r="J3196">
        <v>39.76</v>
      </c>
    </row>
    <row r="3197" spans="1:10" hidden="1" x14ac:dyDescent="0.25">
      <c r="A3197">
        <v>2310180083</v>
      </c>
      <c r="B3197">
        <v>20</v>
      </c>
      <c r="C3197" t="s">
        <v>2501</v>
      </c>
      <c r="D3197" t="s">
        <v>89</v>
      </c>
      <c r="E3197">
        <v>200</v>
      </c>
      <c r="F3197" t="s">
        <v>6666</v>
      </c>
      <c r="G3197">
        <v>2430450001</v>
      </c>
      <c r="H3197" t="s">
        <v>93</v>
      </c>
      <c r="I3197" t="s">
        <v>89</v>
      </c>
      <c r="J3197">
        <v>19.88</v>
      </c>
    </row>
    <row r="3198" spans="1:10" hidden="1" x14ac:dyDescent="0.25">
      <c r="A3198">
        <v>2310180083</v>
      </c>
      <c r="B3198">
        <v>30</v>
      </c>
      <c r="C3198" t="s">
        <v>2501</v>
      </c>
      <c r="D3198" t="s">
        <v>89</v>
      </c>
      <c r="E3198">
        <v>200</v>
      </c>
      <c r="F3198" t="s">
        <v>6666</v>
      </c>
      <c r="G3198">
        <v>2410090266</v>
      </c>
      <c r="H3198" t="s">
        <v>100</v>
      </c>
      <c r="I3198" t="s">
        <v>89</v>
      </c>
      <c r="J3198">
        <v>0.3</v>
      </c>
    </row>
    <row r="3199" spans="1:10" hidden="1" x14ac:dyDescent="0.25">
      <c r="A3199">
        <v>2310180083</v>
      </c>
      <c r="B3199">
        <v>40</v>
      </c>
      <c r="C3199" t="s">
        <v>2501</v>
      </c>
      <c r="D3199" t="s">
        <v>89</v>
      </c>
      <c r="E3199">
        <v>200</v>
      </c>
      <c r="F3199" t="s">
        <v>6666</v>
      </c>
      <c r="G3199">
        <v>2410090267</v>
      </c>
      <c r="H3199" t="s">
        <v>96</v>
      </c>
      <c r="I3199" t="s">
        <v>89</v>
      </c>
      <c r="J3199">
        <v>3.18</v>
      </c>
    </row>
    <row r="3200" spans="1:10" hidden="1" x14ac:dyDescent="0.25">
      <c r="A3200">
        <v>2310180083</v>
      </c>
      <c r="B3200">
        <v>50</v>
      </c>
      <c r="C3200" t="s">
        <v>2501</v>
      </c>
      <c r="D3200" t="s">
        <v>89</v>
      </c>
      <c r="E3200">
        <v>200</v>
      </c>
      <c r="F3200" t="s">
        <v>6666</v>
      </c>
      <c r="G3200">
        <v>2410090268</v>
      </c>
      <c r="H3200" t="s">
        <v>97</v>
      </c>
      <c r="I3200" t="s">
        <v>89</v>
      </c>
      <c r="J3200">
        <v>0.06</v>
      </c>
    </row>
    <row r="3201" spans="1:10" hidden="1" x14ac:dyDescent="0.25">
      <c r="A3201">
        <v>2310180083</v>
      </c>
      <c r="B3201">
        <v>60</v>
      </c>
      <c r="C3201" t="s">
        <v>2501</v>
      </c>
      <c r="D3201" t="s">
        <v>89</v>
      </c>
      <c r="E3201">
        <v>200</v>
      </c>
      <c r="F3201" t="s">
        <v>6666</v>
      </c>
      <c r="G3201">
        <v>2410090269</v>
      </c>
      <c r="H3201" t="s">
        <v>98</v>
      </c>
      <c r="I3201" t="s">
        <v>89</v>
      </c>
      <c r="J3201">
        <v>2.056</v>
      </c>
    </row>
    <row r="3202" spans="1:10" hidden="1" x14ac:dyDescent="0.25">
      <c r="A3202">
        <v>2310180083</v>
      </c>
      <c r="B3202">
        <v>70</v>
      </c>
      <c r="C3202" t="s">
        <v>2501</v>
      </c>
      <c r="D3202" t="s">
        <v>89</v>
      </c>
      <c r="E3202">
        <v>200</v>
      </c>
      <c r="F3202" t="s">
        <v>6666</v>
      </c>
      <c r="G3202">
        <v>2310180048</v>
      </c>
      <c r="H3202" t="s">
        <v>94</v>
      </c>
      <c r="I3202" t="s">
        <v>89</v>
      </c>
      <c r="J3202">
        <v>24.847999999999999</v>
      </c>
    </row>
    <row r="3203" spans="1:10" hidden="1" x14ac:dyDescent="0.25">
      <c r="A3203">
        <v>2310180084</v>
      </c>
      <c r="B3203">
        <v>10</v>
      </c>
      <c r="C3203" t="s">
        <v>2502</v>
      </c>
      <c r="D3203" t="s">
        <v>89</v>
      </c>
      <c r="E3203">
        <v>200</v>
      </c>
      <c r="F3203" t="s">
        <v>6666</v>
      </c>
      <c r="G3203">
        <v>2410210003</v>
      </c>
      <c r="H3203" t="s">
        <v>95</v>
      </c>
      <c r="I3203" t="s">
        <v>89</v>
      </c>
      <c r="J3203">
        <v>39.503999999999998</v>
      </c>
    </row>
    <row r="3204" spans="1:10" hidden="1" x14ac:dyDescent="0.25">
      <c r="A3204">
        <v>2310180084</v>
      </c>
      <c r="B3204">
        <v>20</v>
      </c>
      <c r="C3204" t="s">
        <v>2502</v>
      </c>
      <c r="D3204" t="s">
        <v>89</v>
      </c>
      <c r="E3204">
        <v>200</v>
      </c>
      <c r="F3204" t="s">
        <v>6666</v>
      </c>
      <c r="G3204">
        <v>2430450001</v>
      </c>
      <c r="H3204" t="s">
        <v>93</v>
      </c>
      <c r="I3204" t="s">
        <v>89</v>
      </c>
      <c r="J3204">
        <v>19.751999999999999</v>
      </c>
    </row>
    <row r="3205" spans="1:10" hidden="1" x14ac:dyDescent="0.25">
      <c r="A3205">
        <v>2310180084</v>
      </c>
      <c r="B3205">
        <v>30</v>
      </c>
      <c r="C3205" t="s">
        <v>2502</v>
      </c>
      <c r="D3205" t="s">
        <v>89</v>
      </c>
      <c r="E3205">
        <v>200</v>
      </c>
      <c r="F3205" t="s">
        <v>6666</v>
      </c>
      <c r="G3205">
        <v>2410090265</v>
      </c>
      <c r="H3205" t="s">
        <v>103</v>
      </c>
      <c r="I3205" t="s">
        <v>89</v>
      </c>
      <c r="J3205">
        <v>2.96</v>
      </c>
    </row>
    <row r="3206" spans="1:10" hidden="1" x14ac:dyDescent="0.25">
      <c r="A3206">
        <v>2310180084</v>
      </c>
      <c r="B3206">
        <v>40</v>
      </c>
      <c r="C3206" t="s">
        <v>2502</v>
      </c>
      <c r="D3206" t="s">
        <v>89</v>
      </c>
      <c r="E3206">
        <v>200</v>
      </c>
      <c r="F3206" t="s">
        <v>6666</v>
      </c>
      <c r="G3206">
        <v>2410090266</v>
      </c>
      <c r="H3206" t="s">
        <v>100</v>
      </c>
      <c r="I3206" t="s">
        <v>89</v>
      </c>
      <c r="J3206">
        <v>2.7679999999999998</v>
      </c>
    </row>
    <row r="3207" spans="1:10" hidden="1" x14ac:dyDescent="0.25">
      <c r="A3207">
        <v>2310180084</v>
      </c>
      <c r="B3207">
        <v>50</v>
      </c>
      <c r="C3207" t="s">
        <v>2502</v>
      </c>
      <c r="D3207" t="s">
        <v>89</v>
      </c>
      <c r="E3207">
        <v>200</v>
      </c>
      <c r="F3207" t="s">
        <v>6666</v>
      </c>
      <c r="G3207">
        <v>2410090267</v>
      </c>
      <c r="H3207" t="s">
        <v>96</v>
      </c>
      <c r="I3207" t="s">
        <v>89</v>
      </c>
      <c r="J3207">
        <v>3.456</v>
      </c>
    </row>
    <row r="3208" spans="1:10" hidden="1" x14ac:dyDescent="0.25">
      <c r="A3208">
        <v>2310180084</v>
      </c>
      <c r="B3208">
        <v>60</v>
      </c>
      <c r="C3208" t="s">
        <v>2502</v>
      </c>
      <c r="D3208" t="s">
        <v>89</v>
      </c>
      <c r="E3208">
        <v>200</v>
      </c>
      <c r="F3208" t="s">
        <v>6666</v>
      </c>
      <c r="G3208">
        <v>2410090268</v>
      </c>
      <c r="H3208" t="s">
        <v>97</v>
      </c>
      <c r="I3208" t="s">
        <v>89</v>
      </c>
      <c r="J3208">
        <v>1.1839999999999999</v>
      </c>
    </row>
    <row r="3209" spans="1:10" hidden="1" x14ac:dyDescent="0.25">
      <c r="A3209">
        <v>2310180084</v>
      </c>
      <c r="B3209">
        <v>70</v>
      </c>
      <c r="C3209" t="s">
        <v>2502</v>
      </c>
      <c r="D3209" t="s">
        <v>89</v>
      </c>
      <c r="E3209">
        <v>200</v>
      </c>
      <c r="F3209" t="s">
        <v>6666</v>
      </c>
      <c r="G3209">
        <v>2310180048</v>
      </c>
      <c r="H3209" t="s">
        <v>94</v>
      </c>
      <c r="I3209" t="s">
        <v>89</v>
      </c>
      <c r="J3209">
        <v>24.687999999999999</v>
      </c>
    </row>
    <row r="3210" spans="1:10" hidden="1" x14ac:dyDescent="0.25">
      <c r="A3210">
        <v>2310180085</v>
      </c>
      <c r="B3210">
        <v>10</v>
      </c>
      <c r="C3210" t="s">
        <v>2503</v>
      </c>
      <c r="D3210" t="s">
        <v>89</v>
      </c>
      <c r="E3210">
        <v>200</v>
      </c>
      <c r="F3210" t="s">
        <v>6666</v>
      </c>
      <c r="G3210">
        <v>2410210003</v>
      </c>
      <c r="H3210" t="s">
        <v>95</v>
      </c>
      <c r="I3210" t="s">
        <v>89</v>
      </c>
      <c r="J3210">
        <v>39.311999999999998</v>
      </c>
    </row>
    <row r="3211" spans="1:10" hidden="1" x14ac:dyDescent="0.25">
      <c r="A3211">
        <v>2310180085</v>
      </c>
      <c r="B3211">
        <v>20</v>
      </c>
      <c r="C3211" t="s">
        <v>2503</v>
      </c>
      <c r="D3211" t="s">
        <v>89</v>
      </c>
      <c r="E3211">
        <v>200</v>
      </c>
      <c r="F3211" t="s">
        <v>6666</v>
      </c>
      <c r="G3211">
        <v>2430450001</v>
      </c>
      <c r="H3211" t="s">
        <v>93</v>
      </c>
      <c r="I3211" t="s">
        <v>89</v>
      </c>
      <c r="J3211">
        <v>19.655999999999999</v>
      </c>
    </row>
    <row r="3212" spans="1:10" hidden="1" x14ac:dyDescent="0.25">
      <c r="A3212">
        <v>2310180085</v>
      </c>
      <c r="B3212">
        <v>30</v>
      </c>
      <c r="C3212" t="s">
        <v>2503</v>
      </c>
      <c r="D3212" t="s">
        <v>89</v>
      </c>
      <c r="E3212">
        <v>200</v>
      </c>
      <c r="F3212" t="s">
        <v>6666</v>
      </c>
      <c r="G3212">
        <v>2410090266</v>
      </c>
      <c r="H3212" t="s">
        <v>100</v>
      </c>
      <c r="I3212" t="s">
        <v>89</v>
      </c>
      <c r="J3212">
        <v>1.968</v>
      </c>
    </row>
    <row r="3213" spans="1:10" hidden="1" x14ac:dyDescent="0.25">
      <c r="A3213">
        <v>2310180085</v>
      </c>
      <c r="B3213">
        <v>40</v>
      </c>
      <c r="C3213" t="s">
        <v>2503</v>
      </c>
      <c r="D3213" t="s">
        <v>89</v>
      </c>
      <c r="E3213">
        <v>200</v>
      </c>
      <c r="F3213" t="s">
        <v>6666</v>
      </c>
      <c r="G3213">
        <v>2410090267</v>
      </c>
      <c r="H3213" t="s">
        <v>96</v>
      </c>
      <c r="I3213" t="s">
        <v>89</v>
      </c>
      <c r="J3213">
        <v>7.9703999999999997</v>
      </c>
    </row>
    <row r="3214" spans="1:10" hidden="1" x14ac:dyDescent="0.25">
      <c r="A3214">
        <v>2310180085</v>
      </c>
      <c r="B3214">
        <v>50</v>
      </c>
      <c r="C3214" t="s">
        <v>2503</v>
      </c>
      <c r="D3214" t="s">
        <v>89</v>
      </c>
      <c r="E3214">
        <v>200</v>
      </c>
      <c r="F3214" t="s">
        <v>6666</v>
      </c>
      <c r="G3214">
        <v>2410090268</v>
      </c>
      <c r="H3214" t="s">
        <v>97</v>
      </c>
      <c r="I3214" t="s">
        <v>89</v>
      </c>
      <c r="J3214">
        <v>1.3759999999999999</v>
      </c>
    </row>
    <row r="3215" spans="1:10" hidden="1" x14ac:dyDescent="0.25">
      <c r="A3215">
        <v>2310180085</v>
      </c>
      <c r="B3215">
        <v>60</v>
      </c>
      <c r="C3215" t="s">
        <v>2503</v>
      </c>
      <c r="D3215" t="s">
        <v>89</v>
      </c>
      <c r="E3215">
        <v>200</v>
      </c>
      <c r="F3215" t="s">
        <v>6666</v>
      </c>
      <c r="G3215">
        <v>2310180048</v>
      </c>
      <c r="H3215" t="s">
        <v>94</v>
      </c>
      <c r="I3215" t="s">
        <v>89</v>
      </c>
      <c r="J3215">
        <v>24.568000000000001</v>
      </c>
    </row>
    <row r="3216" spans="1:10" hidden="1" x14ac:dyDescent="0.25">
      <c r="A3216">
        <v>2310190089</v>
      </c>
      <c r="B3216">
        <v>10</v>
      </c>
      <c r="C3216" t="s">
        <v>2506</v>
      </c>
      <c r="D3216" t="s">
        <v>36</v>
      </c>
      <c r="E3216">
        <v>60000</v>
      </c>
      <c r="F3216" t="s">
        <v>6654</v>
      </c>
      <c r="G3216">
        <v>2310090226</v>
      </c>
      <c r="H3216" t="s">
        <v>2253</v>
      </c>
      <c r="I3216" t="s">
        <v>36</v>
      </c>
      <c r="J3216">
        <v>60000</v>
      </c>
    </row>
    <row r="3217" spans="1:10" hidden="1" x14ac:dyDescent="0.25">
      <c r="A3217">
        <v>2310190089</v>
      </c>
      <c r="B3217">
        <v>20</v>
      </c>
      <c r="C3217" t="s">
        <v>2506</v>
      </c>
      <c r="D3217" t="s">
        <v>36</v>
      </c>
      <c r="E3217">
        <v>60000</v>
      </c>
      <c r="F3217" t="s">
        <v>6654</v>
      </c>
      <c r="G3217">
        <v>2310160063</v>
      </c>
      <c r="H3217" t="s">
        <v>2337</v>
      </c>
      <c r="I3217" t="s">
        <v>36</v>
      </c>
      <c r="J3217">
        <v>60000</v>
      </c>
    </row>
    <row r="3218" spans="1:10" hidden="1" x14ac:dyDescent="0.25">
      <c r="A3218">
        <v>2310190089</v>
      </c>
      <c r="B3218">
        <v>30</v>
      </c>
      <c r="C3218" t="s">
        <v>2506</v>
      </c>
      <c r="D3218" t="s">
        <v>36</v>
      </c>
      <c r="E3218">
        <v>60000</v>
      </c>
      <c r="F3218" t="s">
        <v>6654</v>
      </c>
      <c r="G3218">
        <v>2310160381</v>
      </c>
      <c r="H3218" t="s">
        <v>6762</v>
      </c>
      <c r="I3218" t="s">
        <v>36</v>
      </c>
      <c r="J3218">
        <v>60000</v>
      </c>
    </row>
    <row r="3219" spans="1:10" hidden="1" x14ac:dyDescent="0.25">
      <c r="A3219">
        <v>2310190089</v>
      </c>
      <c r="B3219">
        <v>40</v>
      </c>
      <c r="C3219" t="s">
        <v>2506</v>
      </c>
      <c r="D3219" t="s">
        <v>36</v>
      </c>
      <c r="E3219">
        <v>60000</v>
      </c>
      <c r="F3219" t="s">
        <v>6654</v>
      </c>
      <c r="G3219">
        <v>2310350043</v>
      </c>
      <c r="H3219" t="s">
        <v>2657</v>
      </c>
      <c r="I3219" t="s">
        <v>36</v>
      </c>
      <c r="J3219">
        <v>60000</v>
      </c>
    </row>
    <row r="3220" spans="1:10" hidden="1" x14ac:dyDescent="0.25">
      <c r="A3220">
        <v>2310190089</v>
      </c>
      <c r="B3220">
        <v>50</v>
      </c>
      <c r="C3220" t="s">
        <v>2506</v>
      </c>
      <c r="D3220" t="s">
        <v>36</v>
      </c>
      <c r="E3220">
        <v>60000</v>
      </c>
      <c r="F3220" t="s">
        <v>6654</v>
      </c>
      <c r="G3220">
        <v>2410290156</v>
      </c>
      <c r="H3220" t="s">
        <v>40</v>
      </c>
      <c r="I3220" t="s">
        <v>1000</v>
      </c>
      <c r="J3220">
        <v>4</v>
      </c>
    </row>
    <row r="3221" spans="1:10" hidden="1" x14ac:dyDescent="0.25">
      <c r="A3221">
        <v>2310190090</v>
      </c>
      <c r="B3221">
        <v>10</v>
      </c>
      <c r="C3221" t="s">
        <v>2507</v>
      </c>
      <c r="D3221" t="s">
        <v>36</v>
      </c>
      <c r="E3221">
        <v>60000</v>
      </c>
      <c r="F3221" t="s">
        <v>6654</v>
      </c>
      <c r="G3221">
        <v>2310090226</v>
      </c>
      <c r="H3221" t="s">
        <v>2253</v>
      </c>
      <c r="I3221" t="s">
        <v>36</v>
      </c>
      <c r="J3221">
        <v>60000</v>
      </c>
    </row>
    <row r="3222" spans="1:10" hidden="1" x14ac:dyDescent="0.25">
      <c r="A3222">
        <v>2310190090</v>
      </c>
      <c r="B3222">
        <v>20</v>
      </c>
      <c r="C3222" t="s">
        <v>2507</v>
      </c>
      <c r="D3222" t="s">
        <v>36</v>
      </c>
      <c r="E3222">
        <v>60000</v>
      </c>
      <c r="F3222" t="s">
        <v>6654</v>
      </c>
      <c r="G3222">
        <v>2310160062</v>
      </c>
      <c r="H3222" t="s">
        <v>2336</v>
      </c>
      <c r="I3222" t="s">
        <v>36</v>
      </c>
      <c r="J3222">
        <v>60000</v>
      </c>
    </row>
    <row r="3223" spans="1:10" hidden="1" x14ac:dyDescent="0.25">
      <c r="A3223">
        <v>2310190090</v>
      </c>
      <c r="B3223">
        <v>30</v>
      </c>
      <c r="C3223" t="s">
        <v>2507</v>
      </c>
      <c r="D3223" t="s">
        <v>36</v>
      </c>
      <c r="E3223">
        <v>60000</v>
      </c>
      <c r="F3223" t="s">
        <v>6654</v>
      </c>
      <c r="G3223">
        <v>2310160380</v>
      </c>
      <c r="H3223" t="s">
        <v>6761</v>
      </c>
      <c r="I3223" t="s">
        <v>36</v>
      </c>
      <c r="J3223">
        <v>60000</v>
      </c>
    </row>
    <row r="3224" spans="1:10" hidden="1" x14ac:dyDescent="0.25">
      <c r="A3224">
        <v>2310190090</v>
      </c>
      <c r="B3224">
        <v>40</v>
      </c>
      <c r="C3224" t="s">
        <v>2507</v>
      </c>
      <c r="D3224" t="s">
        <v>36</v>
      </c>
      <c r="E3224">
        <v>60000</v>
      </c>
      <c r="F3224" t="s">
        <v>6654</v>
      </c>
      <c r="G3224">
        <v>2310350020</v>
      </c>
      <c r="H3224" t="s">
        <v>6833</v>
      </c>
      <c r="I3224" t="s">
        <v>36</v>
      </c>
      <c r="J3224">
        <v>60000</v>
      </c>
    </row>
    <row r="3225" spans="1:10" hidden="1" x14ac:dyDescent="0.25">
      <c r="A3225">
        <v>2310190090</v>
      </c>
      <c r="B3225">
        <v>50</v>
      </c>
      <c r="C3225" t="s">
        <v>2507</v>
      </c>
      <c r="D3225" t="s">
        <v>36</v>
      </c>
      <c r="E3225">
        <v>60000</v>
      </c>
      <c r="F3225" t="s">
        <v>6654</v>
      </c>
      <c r="G3225">
        <v>2410290156</v>
      </c>
      <c r="H3225" t="s">
        <v>40</v>
      </c>
      <c r="I3225" t="s">
        <v>1000</v>
      </c>
      <c r="J3225">
        <v>4</v>
      </c>
    </row>
    <row r="3226" spans="1:10" hidden="1" x14ac:dyDescent="0.25">
      <c r="A3226">
        <v>2310190091</v>
      </c>
      <c r="B3226">
        <v>10</v>
      </c>
      <c r="C3226" t="s">
        <v>2508</v>
      </c>
      <c r="D3226" t="s">
        <v>36</v>
      </c>
      <c r="E3226">
        <v>60000</v>
      </c>
      <c r="F3226" t="s">
        <v>6654</v>
      </c>
      <c r="G3226">
        <v>2310090226</v>
      </c>
      <c r="H3226" t="s">
        <v>2253</v>
      </c>
      <c r="I3226" t="s">
        <v>36</v>
      </c>
      <c r="J3226">
        <v>60000</v>
      </c>
    </row>
    <row r="3227" spans="1:10" hidden="1" x14ac:dyDescent="0.25">
      <c r="A3227">
        <v>2310190091</v>
      </c>
      <c r="B3227">
        <v>20</v>
      </c>
      <c r="C3227" t="s">
        <v>2508</v>
      </c>
      <c r="D3227" t="s">
        <v>36</v>
      </c>
      <c r="E3227">
        <v>60000</v>
      </c>
      <c r="F3227" t="s">
        <v>6654</v>
      </c>
      <c r="G3227">
        <v>2310160064</v>
      </c>
      <c r="H3227" t="s">
        <v>2338</v>
      </c>
      <c r="I3227" t="s">
        <v>36</v>
      </c>
      <c r="J3227">
        <v>60000</v>
      </c>
    </row>
    <row r="3228" spans="1:10" hidden="1" x14ac:dyDescent="0.25">
      <c r="A3228">
        <v>2310190091</v>
      </c>
      <c r="B3228">
        <v>30</v>
      </c>
      <c r="C3228" t="s">
        <v>2508</v>
      </c>
      <c r="D3228" t="s">
        <v>36</v>
      </c>
      <c r="E3228">
        <v>60000</v>
      </c>
      <c r="F3228" t="s">
        <v>6654</v>
      </c>
      <c r="G3228">
        <v>2310160382</v>
      </c>
      <c r="H3228" t="s">
        <v>6462</v>
      </c>
      <c r="I3228" t="s">
        <v>36</v>
      </c>
      <c r="J3228">
        <v>60000</v>
      </c>
    </row>
    <row r="3229" spans="1:10" hidden="1" x14ac:dyDescent="0.25">
      <c r="A3229">
        <v>2310190091</v>
      </c>
      <c r="B3229">
        <v>40</v>
      </c>
      <c r="C3229" t="s">
        <v>2508</v>
      </c>
      <c r="D3229" t="s">
        <v>36</v>
      </c>
      <c r="E3229">
        <v>60000</v>
      </c>
      <c r="F3229" t="s">
        <v>6654</v>
      </c>
      <c r="G3229">
        <v>2310350021</v>
      </c>
      <c r="H3229" t="s">
        <v>6495</v>
      </c>
      <c r="I3229" t="s">
        <v>89</v>
      </c>
      <c r="J3229">
        <v>60000</v>
      </c>
    </row>
    <row r="3230" spans="1:10" hidden="1" x14ac:dyDescent="0.25">
      <c r="A3230">
        <v>2310190091</v>
      </c>
      <c r="B3230">
        <v>50</v>
      </c>
      <c r="C3230" t="s">
        <v>2508</v>
      </c>
      <c r="D3230" t="s">
        <v>36</v>
      </c>
      <c r="E3230">
        <v>60000</v>
      </c>
      <c r="F3230" t="s">
        <v>6654</v>
      </c>
      <c r="G3230">
        <v>2410290156</v>
      </c>
      <c r="H3230" t="s">
        <v>40</v>
      </c>
      <c r="I3230" t="s">
        <v>1000</v>
      </c>
      <c r="J3230">
        <v>4</v>
      </c>
    </row>
    <row r="3231" spans="1:10" hidden="1" x14ac:dyDescent="0.25">
      <c r="A3231">
        <v>2310190092</v>
      </c>
      <c r="B3231">
        <v>10</v>
      </c>
      <c r="C3231" t="s">
        <v>2509</v>
      </c>
      <c r="D3231" t="s">
        <v>36</v>
      </c>
      <c r="E3231">
        <v>60000</v>
      </c>
      <c r="F3231" t="s">
        <v>6654</v>
      </c>
      <c r="G3231">
        <v>2310090226</v>
      </c>
      <c r="H3231" t="s">
        <v>2253</v>
      </c>
      <c r="I3231" t="s">
        <v>36</v>
      </c>
      <c r="J3231">
        <v>60000</v>
      </c>
    </row>
    <row r="3232" spans="1:10" hidden="1" x14ac:dyDescent="0.25">
      <c r="A3232">
        <v>2310190092</v>
      </c>
      <c r="B3232">
        <v>20</v>
      </c>
      <c r="C3232" t="s">
        <v>2509</v>
      </c>
      <c r="D3232" t="s">
        <v>36</v>
      </c>
      <c r="E3232">
        <v>60000</v>
      </c>
      <c r="F3232" t="s">
        <v>6654</v>
      </c>
      <c r="G3232">
        <v>2310160417</v>
      </c>
      <c r="H3232" t="s">
        <v>2408</v>
      </c>
      <c r="I3232" t="s">
        <v>36</v>
      </c>
      <c r="J3232">
        <v>60000</v>
      </c>
    </row>
    <row r="3233" spans="1:10" hidden="1" x14ac:dyDescent="0.25">
      <c r="A3233">
        <v>2310190092</v>
      </c>
      <c r="B3233">
        <v>30</v>
      </c>
      <c r="C3233" t="s">
        <v>2509</v>
      </c>
      <c r="D3233" t="s">
        <v>36</v>
      </c>
      <c r="E3233">
        <v>60000</v>
      </c>
      <c r="F3233" t="s">
        <v>6654</v>
      </c>
      <c r="G3233">
        <v>2310160388</v>
      </c>
      <c r="H3233" t="s">
        <v>2399</v>
      </c>
      <c r="I3233" t="s">
        <v>36</v>
      </c>
      <c r="J3233">
        <v>60000</v>
      </c>
    </row>
    <row r="3234" spans="1:10" hidden="1" x14ac:dyDescent="0.25">
      <c r="A3234">
        <v>2310190092</v>
      </c>
      <c r="B3234">
        <v>40</v>
      </c>
      <c r="C3234" t="s">
        <v>2509</v>
      </c>
      <c r="D3234" t="s">
        <v>36</v>
      </c>
      <c r="E3234">
        <v>60000</v>
      </c>
      <c r="F3234" t="s">
        <v>6654</v>
      </c>
      <c r="G3234">
        <v>2310350111</v>
      </c>
      <c r="H3234" t="s">
        <v>6496</v>
      </c>
      <c r="I3234" t="s">
        <v>89</v>
      </c>
      <c r="J3234">
        <v>60000</v>
      </c>
    </row>
    <row r="3235" spans="1:10" hidden="1" x14ac:dyDescent="0.25">
      <c r="A3235">
        <v>2310190092</v>
      </c>
      <c r="B3235">
        <v>50</v>
      </c>
      <c r="C3235" t="s">
        <v>2509</v>
      </c>
      <c r="D3235" t="s">
        <v>36</v>
      </c>
      <c r="E3235">
        <v>60000</v>
      </c>
      <c r="F3235" t="s">
        <v>6654</v>
      </c>
      <c r="G3235">
        <v>2410290156</v>
      </c>
      <c r="H3235" t="s">
        <v>40</v>
      </c>
      <c r="I3235" t="s">
        <v>1000</v>
      </c>
      <c r="J3235">
        <v>4</v>
      </c>
    </row>
    <row r="3236" spans="1:10" hidden="1" x14ac:dyDescent="0.25">
      <c r="A3236">
        <v>2310190093</v>
      </c>
      <c r="B3236">
        <v>10</v>
      </c>
      <c r="C3236" t="s">
        <v>2510</v>
      </c>
      <c r="D3236" t="s">
        <v>36</v>
      </c>
      <c r="E3236">
        <v>60000</v>
      </c>
      <c r="F3236" t="s">
        <v>6654</v>
      </c>
      <c r="G3236">
        <v>2310090226</v>
      </c>
      <c r="H3236" t="s">
        <v>2253</v>
      </c>
      <c r="I3236" t="s">
        <v>36</v>
      </c>
      <c r="J3236">
        <v>60000</v>
      </c>
    </row>
    <row r="3237" spans="1:10" hidden="1" x14ac:dyDescent="0.25">
      <c r="A3237">
        <v>2310190093</v>
      </c>
      <c r="B3237">
        <v>20</v>
      </c>
      <c r="C3237" t="s">
        <v>2510</v>
      </c>
      <c r="D3237" t="s">
        <v>36</v>
      </c>
      <c r="E3237">
        <v>60000</v>
      </c>
      <c r="F3237" t="s">
        <v>6654</v>
      </c>
      <c r="G3237">
        <v>2310160390</v>
      </c>
      <c r="H3237" t="s">
        <v>6769</v>
      </c>
      <c r="I3237" t="s">
        <v>36</v>
      </c>
      <c r="J3237">
        <v>60000</v>
      </c>
    </row>
    <row r="3238" spans="1:10" hidden="1" x14ac:dyDescent="0.25">
      <c r="A3238">
        <v>2310190093</v>
      </c>
      <c r="B3238">
        <v>30</v>
      </c>
      <c r="C3238" t="s">
        <v>2510</v>
      </c>
      <c r="D3238" t="s">
        <v>36</v>
      </c>
      <c r="E3238">
        <v>60000</v>
      </c>
      <c r="F3238" t="s">
        <v>6654</v>
      </c>
      <c r="G3238">
        <v>2310160383</v>
      </c>
      <c r="H3238" t="s">
        <v>6763</v>
      </c>
      <c r="I3238" t="s">
        <v>36</v>
      </c>
      <c r="J3238">
        <v>60000</v>
      </c>
    </row>
    <row r="3239" spans="1:10" hidden="1" x14ac:dyDescent="0.25">
      <c r="A3239">
        <v>2310190093</v>
      </c>
      <c r="B3239">
        <v>40</v>
      </c>
      <c r="C3239" t="s">
        <v>2510</v>
      </c>
      <c r="D3239" t="s">
        <v>36</v>
      </c>
      <c r="E3239">
        <v>60000</v>
      </c>
      <c r="F3239" t="s">
        <v>6654</v>
      </c>
      <c r="G3239">
        <v>2310350114</v>
      </c>
      <c r="H3239" t="s">
        <v>6834</v>
      </c>
      <c r="I3239" t="s">
        <v>36</v>
      </c>
      <c r="J3239">
        <v>60000</v>
      </c>
    </row>
    <row r="3240" spans="1:10" hidden="1" x14ac:dyDescent="0.25">
      <c r="A3240">
        <v>2310190093</v>
      </c>
      <c r="B3240">
        <v>50</v>
      </c>
      <c r="C3240" t="s">
        <v>2510</v>
      </c>
      <c r="D3240" t="s">
        <v>36</v>
      </c>
      <c r="E3240">
        <v>60000</v>
      </c>
      <c r="F3240" t="s">
        <v>6654</v>
      </c>
      <c r="G3240">
        <v>2410290156</v>
      </c>
      <c r="H3240" t="s">
        <v>40</v>
      </c>
      <c r="I3240" t="s">
        <v>1000</v>
      </c>
      <c r="J3240">
        <v>4</v>
      </c>
    </row>
    <row r="3241" spans="1:10" hidden="1" x14ac:dyDescent="0.25">
      <c r="A3241">
        <v>2310190094</v>
      </c>
      <c r="B3241">
        <v>10</v>
      </c>
      <c r="C3241" t="s">
        <v>6465</v>
      </c>
      <c r="D3241" t="s">
        <v>36</v>
      </c>
      <c r="E3241">
        <v>60000</v>
      </c>
      <c r="F3241" t="s">
        <v>6654</v>
      </c>
      <c r="G3241">
        <v>2310090226</v>
      </c>
      <c r="H3241" t="s">
        <v>2253</v>
      </c>
      <c r="I3241" t="s">
        <v>36</v>
      </c>
      <c r="J3241">
        <v>60000</v>
      </c>
    </row>
    <row r="3242" spans="1:10" hidden="1" x14ac:dyDescent="0.25">
      <c r="A3242">
        <v>2310190094</v>
      </c>
      <c r="B3242">
        <v>20</v>
      </c>
      <c r="C3242" t="s">
        <v>6465</v>
      </c>
      <c r="D3242" t="s">
        <v>36</v>
      </c>
      <c r="E3242">
        <v>60000</v>
      </c>
      <c r="F3242" t="s">
        <v>6654</v>
      </c>
      <c r="G3242">
        <v>2310160396</v>
      </c>
      <c r="H3242" t="s">
        <v>6774</v>
      </c>
      <c r="I3242" t="s">
        <v>36</v>
      </c>
      <c r="J3242">
        <v>60000</v>
      </c>
    </row>
    <row r="3243" spans="1:10" hidden="1" x14ac:dyDescent="0.25">
      <c r="A3243">
        <v>2310190094</v>
      </c>
      <c r="B3243">
        <v>30</v>
      </c>
      <c r="C3243" t="s">
        <v>6465</v>
      </c>
      <c r="D3243" t="s">
        <v>36</v>
      </c>
      <c r="E3243">
        <v>60000</v>
      </c>
      <c r="F3243" t="s">
        <v>6654</v>
      </c>
      <c r="G3243">
        <v>2310160389</v>
      </c>
      <c r="H3243" t="s">
        <v>6768</v>
      </c>
      <c r="I3243" t="s">
        <v>36</v>
      </c>
      <c r="J3243">
        <v>60000</v>
      </c>
    </row>
    <row r="3244" spans="1:10" hidden="1" x14ac:dyDescent="0.25">
      <c r="A3244">
        <v>2310190094</v>
      </c>
      <c r="B3244">
        <v>40</v>
      </c>
      <c r="C3244" t="s">
        <v>6465</v>
      </c>
      <c r="D3244" t="s">
        <v>36</v>
      </c>
      <c r="E3244">
        <v>60000</v>
      </c>
      <c r="F3244" t="s">
        <v>6654</v>
      </c>
      <c r="G3244">
        <v>2310350113</v>
      </c>
      <c r="H3244" t="s">
        <v>6498</v>
      </c>
      <c r="I3244" t="s">
        <v>89</v>
      </c>
      <c r="J3244">
        <v>60000</v>
      </c>
    </row>
    <row r="3245" spans="1:10" hidden="1" x14ac:dyDescent="0.25">
      <c r="A3245">
        <v>2310190094</v>
      </c>
      <c r="B3245">
        <v>50</v>
      </c>
      <c r="C3245" t="s">
        <v>6465</v>
      </c>
      <c r="D3245" t="s">
        <v>36</v>
      </c>
      <c r="E3245">
        <v>60000</v>
      </c>
      <c r="F3245" t="s">
        <v>6654</v>
      </c>
      <c r="G3245">
        <v>2410290156</v>
      </c>
      <c r="H3245" t="s">
        <v>40</v>
      </c>
      <c r="I3245" t="s">
        <v>1000</v>
      </c>
      <c r="J3245">
        <v>4</v>
      </c>
    </row>
    <row r="3246" spans="1:10" hidden="1" x14ac:dyDescent="0.25">
      <c r="A3246">
        <v>2310190095</v>
      </c>
      <c r="B3246">
        <v>10</v>
      </c>
      <c r="C3246" t="s">
        <v>2511</v>
      </c>
      <c r="D3246" t="s">
        <v>36</v>
      </c>
      <c r="E3246">
        <v>60000</v>
      </c>
      <c r="F3246" t="s">
        <v>6654</v>
      </c>
      <c r="G3246">
        <v>2310090226</v>
      </c>
      <c r="H3246" t="s">
        <v>2253</v>
      </c>
      <c r="I3246" t="s">
        <v>36</v>
      </c>
      <c r="J3246">
        <v>60000</v>
      </c>
    </row>
    <row r="3247" spans="1:10" hidden="1" x14ac:dyDescent="0.25">
      <c r="A3247">
        <v>2310190095</v>
      </c>
      <c r="B3247">
        <v>20</v>
      </c>
      <c r="C3247" t="s">
        <v>2511</v>
      </c>
      <c r="D3247" t="s">
        <v>36</v>
      </c>
      <c r="E3247">
        <v>60000</v>
      </c>
      <c r="F3247" t="s">
        <v>6654</v>
      </c>
      <c r="G3247">
        <v>2310160392</v>
      </c>
      <c r="H3247" t="s">
        <v>6771</v>
      </c>
      <c r="I3247" t="s">
        <v>36</v>
      </c>
      <c r="J3247">
        <v>60000</v>
      </c>
    </row>
    <row r="3248" spans="1:10" hidden="1" x14ac:dyDescent="0.25">
      <c r="A3248">
        <v>2310190095</v>
      </c>
      <c r="B3248">
        <v>30</v>
      </c>
      <c r="C3248" t="s">
        <v>2511</v>
      </c>
      <c r="D3248" t="s">
        <v>36</v>
      </c>
      <c r="E3248">
        <v>60000</v>
      </c>
      <c r="F3248" t="s">
        <v>6654</v>
      </c>
      <c r="G3248">
        <v>2310160385</v>
      </c>
      <c r="H3248" t="s">
        <v>6765</v>
      </c>
      <c r="I3248" t="s">
        <v>36</v>
      </c>
      <c r="J3248">
        <v>60000</v>
      </c>
    </row>
    <row r="3249" spans="1:10" hidden="1" x14ac:dyDescent="0.25">
      <c r="A3249">
        <v>2310190095</v>
      </c>
      <c r="B3249">
        <v>40</v>
      </c>
      <c r="C3249" t="s">
        <v>2511</v>
      </c>
      <c r="D3249" t="s">
        <v>36</v>
      </c>
      <c r="E3249">
        <v>60000</v>
      </c>
      <c r="F3249" t="s">
        <v>6654</v>
      </c>
      <c r="G3249">
        <v>2310350109</v>
      </c>
      <c r="H3249" t="s">
        <v>6500</v>
      </c>
      <c r="I3249" t="s">
        <v>89</v>
      </c>
      <c r="J3249">
        <v>60000</v>
      </c>
    </row>
    <row r="3250" spans="1:10" hidden="1" x14ac:dyDescent="0.25">
      <c r="A3250">
        <v>2310190095</v>
      </c>
      <c r="B3250">
        <v>50</v>
      </c>
      <c r="C3250" t="s">
        <v>2511</v>
      </c>
      <c r="D3250" t="s">
        <v>36</v>
      </c>
      <c r="E3250">
        <v>60000</v>
      </c>
      <c r="F3250" t="s">
        <v>6654</v>
      </c>
      <c r="G3250">
        <v>2410290156</v>
      </c>
      <c r="H3250" t="s">
        <v>40</v>
      </c>
      <c r="I3250" t="s">
        <v>1000</v>
      </c>
      <c r="J3250">
        <v>4</v>
      </c>
    </row>
    <row r="3251" spans="1:10" hidden="1" x14ac:dyDescent="0.25">
      <c r="A3251">
        <v>2310190096</v>
      </c>
      <c r="B3251">
        <v>10</v>
      </c>
      <c r="C3251" t="s">
        <v>2512</v>
      </c>
      <c r="D3251" t="s">
        <v>36</v>
      </c>
      <c r="E3251">
        <v>60000</v>
      </c>
      <c r="F3251" t="s">
        <v>6654</v>
      </c>
      <c r="G3251">
        <v>2310090226</v>
      </c>
      <c r="H3251" t="s">
        <v>2253</v>
      </c>
      <c r="I3251" t="s">
        <v>36</v>
      </c>
      <c r="J3251">
        <v>60000</v>
      </c>
    </row>
    <row r="3252" spans="1:10" hidden="1" x14ac:dyDescent="0.25">
      <c r="A3252">
        <v>2310190096</v>
      </c>
      <c r="B3252">
        <v>20</v>
      </c>
      <c r="C3252" t="s">
        <v>2512</v>
      </c>
      <c r="D3252" t="s">
        <v>36</v>
      </c>
      <c r="E3252">
        <v>60000</v>
      </c>
      <c r="F3252" t="s">
        <v>6654</v>
      </c>
      <c r="G3252">
        <v>2310160393</v>
      </c>
      <c r="H3252" t="s">
        <v>6772</v>
      </c>
      <c r="I3252" t="s">
        <v>36</v>
      </c>
      <c r="J3252">
        <v>60000</v>
      </c>
    </row>
    <row r="3253" spans="1:10" hidden="1" x14ac:dyDescent="0.25">
      <c r="A3253">
        <v>2310190096</v>
      </c>
      <c r="B3253">
        <v>30</v>
      </c>
      <c r="C3253" t="s">
        <v>2512</v>
      </c>
      <c r="D3253" t="s">
        <v>36</v>
      </c>
      <c r="E3253">
        <v>60000</v>
      </c>
      <c r="F3253" t="s">
        <v>6654</v>
      </c>
      <c r="G3253">
        <v>2310160386</v>
      </c>
      <c r="H3253" t="s">
        <v>6766</v>
      </c>
      <c r="I3253" t="s">
        <v>36</v>
      </c>
      <c r="J3253">
        <v>60000</v>
      </c>
    </row>
    <row r="3254" spans="1:10" hidden="1" x14ac:dyDescent="0.25">
      <c r="A3254">
        <v>2310190096</v>
      </c>
      <c r="B3254">
        <v>40</v>
      </c>
      <c r="C3254" t="s">
        <v>2512</v>
      </c>
      <c r="D3254" t="s">
        <v>36</v>
      </c>
      <c r="E3254">
        <v>60000</v>
      </c>
      <c r="F3254" t="s">
        <v>6654</v>
      </c>
      <c r="G3254">
        <v>2310350110</v>
      </c>
      <c r="H3254" t="s">
        <v>6499</v>
      </c>
      <c r="I3254" t="s">
        <v>89</v>
      </c>
      <c r="J3254">
        <v>60000</v>
      </c>
    </row>
    <row r="3255" spans="1:10" hidden="1" x14ac:dyDescent="0.25">
      <c r="A3255">
        <v>2310190096</v>
      </c>
      <c r="B3255">
        <v>50</v>
      </c>
      <c r="C3255" t="s">
        <v>2512</v>
      </c>
      <c r="D3255" t="s">
        <v>36</v>
      </c>
      <c r="E3255">
        <v>60000</v>
      </c>
      <c r="F3255" t="s">
        <v>6654</v>
      </c>
      <c r="G3255">
        <v>2410290156</v>
      </c>
      <c r="H3255" t="s">
        <v>40</v>
      </c>
      <c r="I3255" t="s">
        <v>1000</v>
      </c>
      <c r="J3255">
        <v>4</v>
      </c>
    </row>
    <row r="3256" spans="1:10" hidden="1" x14ac:dyDescent="0.25">
      <c r="A3256">
        <v>2310190097</v>
      </c>
      <c r="B3256">
        <v>10</v>
      </c>
      <c r="C3256" t="s">
        <v>2513</v>
      </c>
      <c r="D3256" t="s">
        <v>36</v>
      </c>
      <c r="E3256">
        <v>60000</v>
      </c>
      <c r="F3256" t="s">
        <v>6654</v>
      </c>
      <c r="G3256">
        <v>2310090226</v>
      </c>
      <c r="H3256" t="s">
        <v>2253</v>
      </c>
      <c r="I3256" t="s">
        <v>36</v>
      </c>
      <c r="J3256">
        <v>60000</v>
      </c>
    </row>
    <row r="3257" spans="1:10" hidden="1" x14ac:dyDescent="0.25">
      <c r="A3257">
        <v>2310190097</v>
      </c>
      <c r="B3257">
        <v>20</v>
      </c>
      <c r="C3257" t="s">
        <v>2513</v>
      </c>
      <c r="D3257" t="s">
        <v>36</v>
      </c>
      <c r="E3257">
        <v>60000</v>
      </c>
      <c r="F3257" t="s">
        <v>6654</v>
      </c>
      <c r="G3257">
        <v>2310160394</v>
      </c>
      <c r="H3257" t="s">
        <v>6773</v>
      </c>
      <c r="I3257" t="s">
        <v>36</v>
      </c>
      <c r="J3257">
        <v>60000</v>
      </c>
    </row>
    <row r="3258" spans="1:10" hidden="1" x14ac:dyDescent="0.25">
      <c r="A3258">
        <v>2310190097</v>
      </c>
      <c r="B3258">
        <v>30</v>
      </c>
      <c r="C3258" t="s">
        <v>2513</v>
      </c>
      <c r="D3258" t="s">
        <v>36</v>
      </c>
      <c r="E3258">
        <v>60000</v>
      </c>
      <c r="F3258" t="s">
        <v>6654</v>
      </c>
      <c r="G3258">
        <v>2310160387</v>
      </c>
      <c r="H3258" t="s">
        <v>6767</v>
      </c>
      <c r="I3258" t="s">
        <v>36</v>
      </c>
      <c r="J3258">
        <v>60000</v>
      </c>
    </row>
    <row r="3259" spans="1:10" hidden="1" x14ac:dyDescent="0.25">
      <c r="A3259">
        <v>2310190097</v>
      </c>
      <c r="B3259">
        <v>40</v>
      </c>
      <c r="C3259" t="s">
        <v>2513</v>
      </c>
      <c r="D3259" t="s">
        <v>36</v>
      </c>
      <c r="E3259">
        <v>60000</v>
      </c>
      <c r="F3259" t="s">
        <v>6654</v>
      </c>
      <c r="G3259">
        <v>2310350112</v>
      </c>
      <c r="H3259" t="s">
        <v>6497</v>
      </c>
      <c r="I3259" t="s">
        <v>89</v>
      </c>
      <c r="J3259">
        <v>60000</v>
      </c>
    </row>
    <row r="3260" spans="1:10" hidden="1" x14ac:dyDescent="0.25">
      <c r="A3260">
        <v>2310190097</v>
      </c>
      <c r="B3260">
        <v>50</v>
      </c>
      <c r="C3260" t="s">
        <v>2513</v>
      </c>
      <c r="D3260" t="s">
        <v>36</v>
      </c>
      <c r="E3260">
        <v>60000</v>
      </c>
      <c r="F3260" t="s">
        <v>6654</v>
      </c>
      <c r="G3260">
        <v>2410290156</v>
      </c>
      <c r="H3260" t="s">
        <v>40</v>
      </c>
      <c r="I3260" t="s">
        <v>1000</v>
      </c>
      <c r="J3260">
        <v>4</v>
      </c>
    </row>
    <row r="3261" spans="1:10" hidden="1" x14ac:dyDescent="0.25">
      <c r="A3261">
        <v>2310190098</v>
      </c>
      <c r="B3261">
        <v>10</v>
      </c>
      <c r="C3261" t="s">
        <v>2514</v>
      </c>
      <c r="D3261" t="s">
        <v>36</v>
      </c>
      <c r="E3261">
        <v>60000</v>
      </c>
      <c r="F3261" t="s">
        <v>6654</v>
      </c>
      <c r="G3261">
        <v>2310090226</v>
      </c>
      <c r="H3261" t="s">
        <v>2253</v>
      </c>
      <c r="I3261" t="s">
        <v>36</v>
      </c>
      <c r="J3261">
        <v>60000</v>
      </c>
    </row>
    <row r="3262" spans="1:10" hidden="1" x14ac:dyDescent="0.25">
      <c r="A3262">
        <v>2310190098</v>
      </c>
      <c r="B3262">
        <v>20</v>
      </c>
      <c r="C3262" t="s">
        <v>2514</v>
      </c>
      <c r="D3262" t="s">
        <v>36</v>
      </c>
      <c r="E3262">
        <v>60000</v>
      </c>
      <c r="F3262" t="s">
        <v>6654</v>
      </c>
      <c r="G3262">
        <v>2310160391</v>
      </c>
      <c r="H3262" t="s">
        <v>6770</v>
      </c>
      <c r="I3262" t="s">
        <v>36</v>
      </c>
      <c r="J3262">
        <v>60000</v>
      </c>
    </row>
    <row r="3263" spans="1:10" hidden="1" x14ac:dyDescent="0.25">
      <c r="A3263">
        <v>2310190098</v>
      </c>
      <c r="B3263">
        <v>30</v>
      </c>
      <c r="C3263" t="s">
        <v>2514</v>
      </c>
      <c r="D3263" t="s">
        <v>36</v>
      </c>
      <c r="E3263">
        <v>60000</v>
      </c>
      <c r="F3263" t="s">
        <v>6654</v>
      </c>
      <c r="G3263">
        <v>2310160384</v>
      </c>
      <c r="H3263" t="s">
        <v>6764</v>
      </c>
      <c r="I3263" t="s">
        <v>36</v>
      </c>
      <c r="J3263">
        <v>60000</v>
      </c>
    </row>
    <row r="3264" spans="1:10" hidden="1" x14ac:dyDescent="0.25">
      <c r="A3264">
        <v>2310190098</v>
      </c>
      <c r="B3264">
        <v>40</v>
      </c>
      <c r="C3264" t="s">
        <v>2514</v>
      </c>
      <c r="D3264" t="s">
        <v>36</v>
      </c>
      <c r="E3264">
        <v>60000</v>
      </c>
      <c r="F3264" t="s">
        <v>6654</v>
      </c>
      <c r="G3264">
        <v>2310350115</v>
      </c>
      <c r="H3264" t="s">
        <v>6501</v>
      </c>
      <c r="I3264" t="s">
        <v>89</v>
      </c>
      <c r="J3264">
        <v>60000</v>
      </c>
    </row>
    <row r="3265" spans="1:10" hidden="1" x14ac:dyDescent="0.25">
      <c r="A3265">
        <v>2310190098</v>
      </c>
      <c r="B3265">
        <v>50</v>
      </c>
      <c r="C3265" t="s">
        <v>2514</v>
      </c>
      <c r="D3265" t="s">
        <v>36</v>
      </c>
      <c r="E3265">
        <v>60000</v>
      </c>
      <c r="F3265" t="s">
        <v>6654</v>
      </c>
      <c r="G3265">
        <v>2410290156</v>
      </c>
      <c r="H3265" t="s">
        <v>40</v>
      </c>
      <c r="I3265" t="s">
        <v>1000</v>
      </c>
      <c r="J3265">
        <v>4</v>
      </c>
    </row>
    <row r="3266" spans="1:10" hidden="1" x14ac:dyDescent="0.25">
      <c r="A3266">
        <v>2310210010</v>
      </c>
      <c r="B3266">
        <v>10</v>
      </c>
      <c r="C3266" t="s">
        <v>2515</v>
      </c>
      <c r="D3266" t="s">
        <v>36</v>
      </c>
      <c r="E3266">
        <v>50000</v>
      </c>
      <c r="F3266" t="s">
        <v>6649</v>
      </c>
      <c r="G3266">
        <v>2310090374</v>
      </c>
      <c r="H3266" t="s">
        <v>2262</v>
      </c>
      <c r="I3266" t="s">
        <v>36</v>
      </c>
      <c r="J3266">
        <v>50000</v>
      </c>
    </row>
    <row r="3267" spans="1:10" hidden="1" x14ac:dyDescent="0.25">
      <c r="A3267">
        <v>2310210010</v>
      </c>
      <c r="B3267">
        <v>20</v>
      </c>
      <c r="C3267" t="s">
        <v>2515</v>
      </c>
      <c r="D3267" t="s">
        <v>36</v>
      </c>
      <c r="E3267">
        <v>50000</v>
      </c>
      <c r="F3267" t="s">
        <v>6649</v>
      </c>
      <c r="G3267">
        <v>2310160103</v>
      </c>
      <c r="H3267" t="s">
        <v>2342</v>
      </c>
      <c r="I3267" t="s">
        <v>36</v>
      </c>
      <c r="J3267">
        <v>50000</v>
      </c>
    </row>
    <row r="3268" spans="1:10" hidden="1" x14ac:dyDescent="0.25">
      <c r="A3268">
        <v>2310210010</v>
      </c>
      <c r="B3268">
        <v>30</v>
      </c>
      <c r="C3268" t="s">
        <v>2515</v>
      </c>
      <c r="D3268" t="s">
        <v>36</v>
      </c>
      <c r="E3268">
        <v>50000</v>
      </c>
      <c r="F3268" t="s">
        <v>6649</v>
      </c>
      <c r="G3268">
        <v>2310160110</v>
      </c>
      <c r="H3268" t="s">
        <v>2344</v>
      </c>
      <c r="I3268" t="s">
        <v>36</v>
      </c>
      <c r="J3268">
        <v>50000</v>
      </c>
    </row>
    <row r="3269" spans="1:10" hidden="1" x14ac:dyDescent="0.25">
      <c r="A3269">
        <v>2310210010</v>
      </c>
      <c r="B3269">
        <v>40</v>
      </c>
      <c r="C3269" t="s">
        <v>2515</v>
      </c>
      <c r="D3269" t="s">
        <v>36</v>
      </c>
      <c r="E3269">
        <v>50000</v>
      </c>
      <c r="F3269" t="s">
        <v>6649</v>
      </c>
      <c r="G3269">
        <v>2410170071</v>
      </c>
      <c r="H3269" t="s">
        <v>39</v>
      </c>
      <c r="I3269" t="s">
        <v>36</v>
      </c>
      <c r="J3269">
        <v>50000</v>
      </c>
    </row>
    <row r="3270" spans="1:10" hidden="1" x14ac:dyDescent="0.25">
      <c r="A3270">
        <v>2310210010</v>
      </c>
      <c r="B3270">
        <v>50</v>
      </c>
      <c r="C3270" t="s">
        <v>2515</v>
      </c>
      <c r="D3270" t="s">
        <v>36</v>
      </c>
      <c r="E3270">
        <v>50000</v>
      </c>
      <c r="F3270" t="s">
        <v>6649</v>
      </c>
      <c r="G3270">
        <v>2410290156</v>
      </c>
      <c r="H3270" t="s">
        <v>40</v>
      </c>
      <c r="I3270" t="s">
        <v>1000</v>
      </c>
      <c r="J3270">
        <v>2</v>
      </c>
    </row>
    <row r="3271" spans="1:10" hidden="1" x14ac:dyDescent="0.25">
      <c r="A3271">
        <v>2310210010</v>
      </c>
      <c r="B3271">
        <v>60</v>
      </c>
      <c r="C3271" t="s">
        <v>2515</v>
      </c>
      <c r="D3271" t="s">
        <v>36</v>
      </c>
      <c r="E3271">
        <v>50000</v>
      </c>
      <c r="F3271" t="s">
        <v>6649</v>
      </c>
      <c r="G3271">
        <v>2410130017</v>
      </c>
      <c r="H3271" t="s">
        <v>41</v>
      </c>
      <c r="I3271" t="s">
        <v>36</v>
      </c>
      <c r="J3271">
        <v>50000</v>
      </c>
    </row>
    <row r="3272" spans="1:10" hidden="1" x14ac:dyDescent="0.25">
      <c r="A3272">
        <v>2310210010</v>
      </c>
      <c r="B3272">
        <v>70</v>
      </c>
      <c r="C3272" t="s">
        <v>2515</v>
      </c>
      <c r="D3272" t="s">
        <v>36</v>
      </c>
      <c r="E3272">
        <v>50000</v>
      </c>
      <c r="F3272" t="s">
        <v>6649</v>
      </c>
      <c r="G3272">
        <v>2310180070</v>
      </c>
      <c r="H3272" t="s">
        <v>2490</v>
      </c>
      <c r="I3272" t="s">
        <v>89</v>
      </c>
      <c r="J3272">
        <v>45</v>
      </c>
    </row>
    <row r="3273" spans="1:10" hidden="1" x14ac:dyDescent="0.25">
      <c r="A3273">
        <v>2310210127</v>
      </c>
      <c r="B3273">
        <v>10</v>
      </c>
      <c r="C3273" t="s">
        <v>19</v>
      </c>
      <c r="D3273" t="s">
        <v>36</v>
      </c>
      <c r="E3273">
        <v>50000</v>
      </c>
      <c r="F3273" t="s">
        <v>6649</v>
      </c>
      <c r="G3273">
        <v>2310090439</v>
      </c>
      <c r="H3273" t="s">
        <v>35</v>
      </c>
      <c r="I3273" t="s">
        <v>36</v>
      </c>
      <c r="J3273">
        <v>50000</v>
      </c>
    </row>
    <row r="3274" spans="1:10" hidden="1" x14ac:dyDescent="0.25">
      <c r="A3274">
        <v>2310210127</v>
      </c>
      <c r="B3274">
        <v>20</v>
      </c>
      <c r="C3274" t="s">
        <v>19</v>
      </c>
      <c r="D3274" t="s">
        <v>36</v>
      </c>
      <c r="E3274">
        <v>50000</v>
      </c>
      <c r="F3274" t="s">
        <v>6649</v>
      </c>
      <c r="G3274">
        <v>2310160468</v>
      </c>
      <c r="H3274" t="s">
        <v>37</v>
      </c>
      <c r="I3274" t="s">
        <v>36</v>
      </c>
      <c r="J3274">
        <v>50000</v>
      </c>
    </row>
    <row r="3275" spans="1:10" hidden="1" x14ac:dyDescent="0.25">
      <c r="A3275">
        <v>2310210127</v>
      </c>
      <c r="B3275">
        <v>30</v>
      </c>
      <c r="C3275" t="s">
        <v>19</v>
      </c>
      <c r="D3275" t="s">
        <v>36</v>
      </c>
      <c r="E3275">
        <v>50000</v>
      </c>
      <c r="F3275" t="s">
        <v>6649</v>
      </c>
      <c r="G3275">
        <v>2310160480</v>
      </c>
      <c r="H3275" t="s">
        <v>38</v>
      </c>
      <c r="I3275" t="s">
        <v>36</v>
      </c>
      <c r="J3275">
        <v>50000</v>
      </c>
    </row>
    <row r="3276" spans="1:10" hidden="1" x14ac:dyDescent="0.25">
      <c r="A3276">
        <v>2310210127</v>
      </c>
      <c r="B3276">
        <v>40</v>
      </c>
      <c r="C3276" t="s">
        <v>19</v>
      </c>
      <c r="D3276" t="s">
        <v>36</v>
      </c>
      <c r="E3276">
        <v>50000</v>
      </c>
      <c r="F3276" t="s">
        <v>6649</v>
      </c>
      <c r="G3276">
        <v>2410170071</v>
      </c>
      <c r="H3276" t="s">
        <v>39</v>
      </c>
      <c r="I3276" t="s">
        <v>36</v>
      </c>
      <c r="J3276">
        <v>50000</v>
      </c>
    </row>
    <row r="3277" spans="1:10" hidden="1" x14ac:dyDescent="0.25">
      <c r="A3277">
        <v>2310210127</v>
      </c>
      <c r="B3277">
        <v>50</v>
      </c>
      <c r="C3277" t="s">
        <v>19</v>
      </c>
      <c r="D3277" t="s">
        <v>36</v>
      </c>
      <c r="E3277">
        <v>50000</v>
      </c>
      <c r="F3277" t="s">
        <v>6649</v>
      </c>
      <c r="G3277">
        <v>2410290156</v>
      </c>
      <c r="H3277" t="s">
        <v>40</v>
      </c>
      <c r="I3277" t="s">
        <v>1000</v>
      </c>
      <c r="J3277">
        <v>2</v>
      </c>
    </row>
    <row r="3278" spans="1:10" hidden="1" x14ac:dyDescent="0.25">
      <c r="A3278">
        <v>2310210127</v>
      </c>
      <c r="B3278">
        <v>60</v>
      </c>
      <c r="C3278" t="s">
        <v>19</v>
      </c>
      <c r="D3278" t="s">
        <v>36</v>
      </c>
      <c r="E3278">
        <v>50000</v>
      </c>
      <c r="F3278" t="s">
        <v>6649</v>
      </c>
      <c r="G3278">
        <v>2410130017</v>
      </c>
      <c r="H3278" t="s">
        <v>41</v>
      </c>
      <c r="I3278" t="s">
        <v>36</v>
      </c>
      <c r="J3278">
        <v>50000</v>
      </c>
    </row>
    <row r="3279" spans="1:10" hidden="1" x14ac:dyDescent="0.25">
      <c r="A3279">
        <v>2310210127</v>
      </c>
      <c r="B3279">
        <v>70</v>
      </c>
      <c r="C3279" t="s">
        <v>19</v>
      </c>
      <c r="D3279" t="s">
        <v>36</v>
      </c>
      <c r="E3279">
        <v>50000</v>
      </c>
      <c r="F3279" t="s">
        <v>6649</v>
      </c>
      <c r="G3279">
        <v>2310180036</v>
      </c>
      <c r="H3279" t="s">
        <v>42</v>
      </c>
      <c r="I3279" t="s">
        <v>89</v>
      </c>
      <c r="J3279">
        <v>45</v>
      </c>
    </row>
    <row r="3280" spans="1:10" hidden="1" x14ac:dyDescent="0.25">
      <c r="A3280">
        <v>2310210128</v>
      </c>
      <c r="B3280">
        <v>10</v>
      </c>
      <c r="C3280" t="s">
        <v>21</v>
      </c>
      <c r="D3280" t="s">
        <v>36</v>
      </c>
      <c r="E3280">
        <v>50000</v>
      </c>
      <c r="F3280" t="s">
        <v>6649</v>
      </c>
      <c r="G3280">
        <v>2310090441</v>
      </c>
      <c r="H3280" t="s">
        <v>43</v>
      </c>
      <c r="I3280" t="s">
        <v>36</v>
      </c>
      <c r="J3280">
        <v>50000</v>
      </c>
    </row>
    <row r="3281" spans="1:10" hidden="1" x14ac:dyDescent="0.25">
      <c r="A3281">
        <v>2310210128</v>
      </c>
      <c r="B3281">
        <v>20</v>
      </c>
      <c r="C3281" t="s">
        <v>21</v>
      </c>
      <c r="D3281" t="s">
        <v>36</v>
      </c>
      <c r="E3281">
        <v>50000</v>
      </c>
      <c r="F3281" t="s">
        <v>6649</v>
      </c>
      <c r="G3281">
        <v>2310160470</v>
      </c>
      <c r="H3281" t="s">
        <v>44</v>
      </c>
      <c r="I3281" t="s">
        <v>36</v>
      </c>
      <c r="J3281">
        <v>50000</v>
      </c>
    </row>
    <row r="3282" spans="1:10" hidden="1" x14ac:dyDescent="0.25">
      <c r="A3282">
        <v>2310210128</v>
      </c>
      <c r="B3282">
        <v>30</v>
      </c>
      <c r="C3282" t="s">
        <v>21</v>
      </c>
      <c r="D3282" t="s">
        <v>36</v>
      </c>
      <c r="E3282">
        <v>50000</v>
      </c>
      <c r="F3282" t="s">
        <v>6649</v>
      </c>
      <c r="G3282">
        <v>2310160482</v>
      </c>
      <c r="H3282" t="s">
        <v>45</v>
      </c>
      <c r="I3282" t="s">
        <v>36</v>
      </c>
      <c r="J3282">
        <v>50000</v>
      </c>
    </row>
    <row r="3283" spans="1:10" hidden="1" x14ac:dyDescent="0.25">
      <c r="A3283">
        <v>2310210128</v>
      </c>
      <c r="B3283">
        <v>40</v>
      </c>
      <c r="C3283" t="s">
        <v>21</v>
      </c>
      <c r="D3283" t="s">
        <v>36</v>
      </c>
      <c r="E3283">
        <v>50000</v>
      </c>
      <c r="F3283" t="s">
        <v>6649</v>
      </c>
      <c r="G3283">
        <v>2410170071</v>
      </c>
      <c r="H3283" t="s">
        <v>39</v>
      </c>
      <c r="I3283" t="s">
        <v>36</v>
      </c>
      <c r="J3283">
        <v>50000</v>
      </c>
    </row>
    <row r="3284" spans="1:10" hidden="1" x14ac:dyDescent="0.25">
      <c r="A3284">
        <v>2310210128</v>
      </c>
      <c r="B3284">
        <v>50</v>
      </c>
      <c r="C3284" t="s">
        <v>21</v>
      </c>
      <c r="D3284" t="s">
        <v>36</v>
      </c>
      <c r="E3284">
        <v>50000</v>
      </c>
      <c r="F3284" t="s">
        <v>6649</v>
      </c>
      <c r="G3284">
        <v>2410290156</v>
      </c>
      <c r="H3284" t="s">
        <v>40</v>
      </c>
      <c r="I3284" t="s">
        <v>1000</v>
      </c>
      <c r="J3284">
        <v>2</v>
      </c>
    </row>
    <row r="3285" spans="1:10" hidden="1" x14ac:dyDescent="0.25">
      <c r="A3285">
        <v>2310210128</v>
      </c>
      <c r="B3285">
        <v>60</v>
      </c>
      <c r="C3285" t="s">
        <v>21</v>
      </c>
      <c r="D3285" t="s">
        <v>36</v>
      </c>
      <c r="E3285">
        <v>50000</v>
      </c>
      <c r="F3285" t="s">
        <v>6649</v>
      </c>
      <c r="G3285">
        <v>2410130017</v>
      </c>
      <c r="H3285" t="s">
        <v>41</v>
      </c>
      <c r="I3285" t="s">
        <v>36</v>
      </c>
      <c r="J3285">
        <v>50000</v>
      </c>
    </row>
    <row r="3286" spans="1:10" hidden="1" x14ac:dyDescent="0.25">
      <c r="A3286">
        <v>2310210128</v>
      </c>
      <c r="B3286">
        <v>70</v>
      </c>
      <c r="C3286" t="s">
        <v>21</v>
      </c>
      <c r="D3286" t="s">
        <v>36</v>
      </c>
      <c r="E3286">
        <v>50000</v>
      </c>
      <c r="F3286" t="s">
        <v>6649</v>
      </c>
      <c r="G3286">
        <v>2310180042</v>
      </c>
      <c r="H3286" t="s">
        <v>46</v>
      </c>
      <c r="I3286" t="s">
        <v>89</v>
      </c>
      <c r="J3286">
        <v>45</v>
      </c>
    </row>
    <row r="3287" spans="1:10" hidden="1" x14ac:dyDescent="0.25">
      <c r="A3287">
        <v>2310210129</v>
      </c>
      <c r="B3287">
        <v>10</v>
      </c>
      <c r="C3287" t="s">
        <v>22</v>
      </c>
      <c r="D3287" t="s">
        <v>36</v>
      </c>
      <c r="E3287">
        <v>50000</v>
      </c>
      <c r="F3287" t="s">
        <v>6649</v>
      </c>
      <c r="G3287">
        <v>2310090440</v>
      </c>
      <c r="H3287" t="s">
        <v>6756</v>
      </c>
      <c r="I3287" t="s">
        <v>36</v>
      </c>
      <c r="J3287">
        <v>50000</v>
      </c>
    </row>
    <row r="3288" spans="1:10" hidden="1" x14ac:dyDescent="0.25">
      <c r="A3288">
        <v>2310210129</v>
      </c>
      <c r="B3288">
        <v>20</v>
      </c>
      <c r="C3288" t="s">
        <v>22</v>
      </c>
      <c r="D3288" t="s">
        <v>36</v>
      </c>
      <c r="E3288">
        <v>50000</v>
      </c>
      <c r="F3288" t="s">
        <v>6649</v>
      </c>
      <c r="G3288">
        <v>2310160469</v>
      </c>
      <c r="H3288" t="s">
        <v>48</v>
      </c>
      <c r="I3288" t="s">
        <v>36</v>
      </c>
      <c r="J3288">
        <v>50000</v>
      </c>
    </row>
    <row r="3289" spans="1:10" hidden="1" x14ac:dyDescent="0.25">
      <c r="A3289">
        <v>2310210129</v>
      </c>
      <c r="B3289">
        <v>30</v>
      </c>
      <c r="C3289" t="s">
        <v>22</v>
      </c>
      <c r="D3289" t="s">
        <v>36</v>
      </c>
      <c r="E3289">
        <v>50000</v>
      </c>
      <c r="F3289" t="s">
        <v>6649</v>
      </c>
      <c r="G3289">
        <v>2310160481</v>
      </c>
      <c r="H3289" t="s">
        <v>49</v>
      </c>
      <c r="I3289" t="s">
        <v>36</v>
      </c>
      <c r="J3289">
        <v>50000</v>
      </c>
    </row>
    <row r="3290" spans="1:10" hidden="1" x14ac:dyDescent="0.25">
      <c r="A3290">
        <v>2310210129</v>
      </c>
      <c r="B3290">
        <v>40</v>
      </c>
      <c r="C3290" t="s">
        <v>22</v>
      </c>
      <c r="D3290" t="s">
        <v>36</v>
      </c>
      <c r="E3290">
        <v>50000</v>
      </c>
      <c r="F3290" t="s">
        <v>6649</v>
      </c>
      <c r="G3290">
        <v>2410170071</v>
      </c>
      <c r="H3290" t="s">
        <v>39</v>
      </c>
      <c r="I3290" t="s">
        <v>36</v>
      </c>
      <c r="J3290">
        <v>50000</v>
      </c>
    </row>
    <row r="3291" spans="1:10" hidden="1" x14ac:dyDescent="0.25">
      <c r="A3291">
        <v>2310210129</v>
      </c>
      <c r="B3291">
        <v>50</v>
      </c>
      <c r="C3291" t="s">
        <v>22</v>
      </c>
      <c r="D3291" t="s">
        <v>36</v>
      </c>
      <c r="E3291">
        <v>50000</v>
      </c>
      <c r="F3291" t="s">
        <v>6649</v>
      </c>
      <c r="G3291">
        <v>2410290156</v>
      </c>
      <c r="H3291" t="s">
        <v>40</v>
      </c>
      <c r="I3291" t="s">
        <v>1000</v>
      </c>
      <c r="J3291">
        <v>2</v>
      </c>
    </row>
    <row r="3292" spans="1:10" hidden="1" x14ac:dyDescent="0.25">
      <c r="A3292">
        <v>2310210129</v>
      </c>
      <c r="B3292">
        <v>60</v>
      </c>
      <c r="C3292" t="s">
        <v>22</v>
      </c>
      <c r="D3292" t="s">
        <v>36</v>
      </c>
      <c r="E3292">
        <v>50000</v>
      </c>
      <c r="F3292" t="s">
        <v>6649</v>
      </c>
      <c r="G3292">
        <v>2410130017</v>
      </c>
      <c r="H3292" t="s">
        <v>41</v>
      </c>
      <c r="I3292" t="s">
        <v>36</v>
      </c>
      <c r="J3292">
        <v>50000</v>
      </c>
    </row>
    <row r="3293" spans="1:10" hidden="1" x14ac:dyDescent="0.25">
      <c r="A3293">
        <v>2310210129</v>
      </c>
      <c r="B3293">
        <v>70</v>
      </c>
      <c r="C3293" t="s">
        <v>22</v>
      </c>
      <c r="D3293" t="s">
        <v>36</v>
      </c>
      <c r="E3293">
        <v>50000</v>
      </c>
      <c r="F3293" t="s">
        <v>6649</v>
      </c>
      <c r="G3293">
        <v>2310180041</v>
      </c>
      <c r="H3293" t="s">
        <v>50</v>
      </c>
      <c r="I3293" t="s">
        <v>89</v>
      </c>
      <c r="J3293">
        <v>45</v>
      </c>
    </row>
    <row r="3294" spans="1:10" hidden="1" x14ac:dyDescent="0.25">
      <c r="A3294">
        <v>2310210130</v>
      </c>
      <c r="B3294">
        <v>10</v>
      </c>
      <c r="C3294" t="s">
        <v>23</v>
      </c>
      <c r="D3294" t="s">
        <v>36</v>
      </c>
      <c r="E3294">
        <v>50000</v>
      </c>
      <c r="F3294" t="s">
        <v>6649</v>
      </c>
      <c r="G3294">
        <v>2310090442</v>
      </c>
      <c r="H3294" t="s">
        <v>51</v>
      </c>
      <c r="I3294" t="s">
        <v>36</v>
      </c>
      <c r="J3294">
        <v>50000</v>
      </c>
    </row>
    <row r="3295" spans="1:10" hidden="1" x14ac:dyDescent="0.25">
      <c r="A3295">
        <v>2310210130</v>
      </c>
      <c r="B3295">
        <v>20</v>
      </c>
      <c r="C3295" t="s">
        <v>23</v>
      </c>
      <c r="D3295" t="s">
        <v>36</v>
      </c>
      <c r="E3295">
        <v>50000</v>
      </c>
      <c r="F3295" t="s">
        <v>6649</v>
      </c>
      <c r="G3295">
        <v>2310160471</v>
      </c>
      <c r="H3295" t="s">
        <v>52</v>
      </c>
      <c r="I3295" t="s">
        <v>36</v>
      </c>
      <c r="J3295">
        <v>50000</v>
      </c>
    </row>
    <row r="3296" spans="1:10" hidden="1" x14ac:dyDescent="0.25">
      <c r="A3296">
        <v>2310210130</v>
      </c>
      <c r="B3296">
        <v>30</v>
      </c>
      <c r="C3296" t="s">
        <v>23</v>
      </c>
      <c r="D3296" t="s">
        <v>36</v>
      </c>
      <c r="E3296">
        <v>50000</v>
      </c>
      <c r="F3296" t="s">
        <v>6649</v>
      </c>
      <c r="G3296">
        <v>2310160483</v>
      </c>
      <c r="H3296" t="s">
        <v>53</v>
      </c>
      <c r="I3296" t="s">
        <v>36</v>
      </c>
      <c r="J3296">
        <v>50000</v>
      </c>
    </row>
    <row r="3297" spans="1:10" hidden="1" x14ac:dyDescent="0.25">
      <c r="A3297">
        <v>2310210130</v>
      </c>
      <c r="B3297">
        <v>40</v>
      </c>
      <c r="C3297" t="s">
        <v>23</v>
      </c>
      <c r="D3297" t="s">
        <v>36</v>
      </c>
      <c r="E3297">
        <v>50000</v>
      </c>
      <c r="F3297" t="s">
        <v>6649</v>
      </c>
      <c r="G3297">
        <v>2410170071</v>
      </c>
      <c r="H3297" t="s">
        <v>39</v>
      </c>
      <c r="I3297" t="s">
        <v>36</v>
      </c>
      <c r="J3297">
        <v>50000</v>
      </c>
    </row>
    <row r="3298" spans="1:10" hidden="1" x14ac:dyDescent="0.25">
      <c r="A3298">
        <v>2310210130</v>
      </c>
      <c r="B3298">
        <v>50</v>
      </c>
      <c r="C3298" t="s">
        <v>23</v>
      </c>
      <c r="D3298" t="s">
        <v>36</v>
      </c>
      <c r="E3298">
        <v>50000</v>
      </c>
      <c r="F3298" t="s">
        <v>6649</v>
      </c>
      <c r="G3298">
        <v>2410290156</v>
      </c>
      <c r="H3298" t="s">
        <v>40</v>
      </c>
      <c r="I3298" t="s">
        <v>1000</v>
      </c>
      <c r="J3298">
        <v>2</v>
      </c>
    </row>
    <row r="3299" spans="1:10" hidden="1" x14ac:dyDescent="0.25">
      <c r="A3299">
        <v>2310210130</v>
      </c>
      <c r="B3299">
        <v>60</v>
      </c>
      <c r="C3299" t="s">
        <v>23</v>
      </c>
      <c r="D3299" t="s">
        <v>36</v>
      </c>
      <c r="E3299">
        <v>50000</v>
      </c>
      <c r="F3299" t="s">
        <v>6649</v>
      </c>
      <c r="G3299">
        <v>2410130017</v>
      </c>
      <c r="H3299" t="s">
        <v>41</v>
      </c>
      <c r="I3299" t="s">
        <v>36</v>
      </c>
      <c r="J3299">
        <v>50000</v>
      </c>
    </row>
    <row r="3300" spans="1:10" hidden="1" x14ac:dyDescent="0.25">
      <c r="A3300">
        <v>2310210130</v>
      </c>
      <c r="B3300">
        <v>70</v>
      </c>
      <c r="C3300" t="s">
        <v>23</v>
      </c>
      <c r="D3300" t="s">
        <v>36</v>
      </c>
      <c r="E3300">
        <v>50000</v>
      </c>
      <c r="F3300" t="s">
        <v>6649</v>
      </c>
      <c r="G3300">
        <v>2310180044</v>
      </c>
      <c r="H3300" t="s">
        <v>54</v>
      </c>
      <c r="I3300" t="s">
        <v>89</v>
      </c>
      <c r="J3300">
        <v>45</v>
      </c>
    </row>
    <row r="3301" spans="1:10" hidden="1" x14ac:dyDescent="0.25">
      <c r="A3301">
        <v>2310210131</v>
      </c>
      <c r="B3301">
        <v>10</v>
      </c>
      <c r="C3301" t="s">
        <v>24</v>
      </c>
      <c r="D3301" t="s">
        <v>36</v>
      </c>
      <c r="E3301">
        <v>50000</v>
      </c>
      <c r="F3301" t="s">
        <v>6649</v>
      </c>
      <c r="G3301">
        <v>2310090443</v>
      </c>
      <c r="H3301" t="s">
        <v>55</v>
      </c>
      <c r="I3301" t="s">
        <v>36</v>
      </c>
      <c r="J3301">
        <v>50000</v>
      </c>
    </row>
    <row r="3302" spans="1:10" hidden="1" x14ac:dyDescent="0.25">
      <c r="A3302">
        <v>2310210131</v>
      </c>
      <c r="B3302">
        <v>20</v>
      </c>
      <c r="C3302" t="s">
        <v>24</v>
      </c>
      <c r="D3302" t="s">
        <v>36</v>
      </c>
      <c r="E3302">
        <v>50000</v>
      </c>
      <c r="F3302" t="s">
        <v>6649</v>
      </c>
      <c r="G3302">
        <v>2310160472</v>
      </c>
      <c r="H3302" t="s">
        <v>56</v>
      </c>
      <c r="I3302" t="s">
        <v>36</v>
      </c>
      <c r="J3302">
        <v>50000</v>
      </c>
    </row>
    <row r="3303" spans="1:10" hidden="1" x14ac:dyDescent="0.25">
      <c r="A3303">
        <v>2310210131</v>
      </c>
      <c r="B3303">
        <v>30</v>
      </c>
      <c r="C3303" t="s">
        <v>24</v>
      </c>
      <c r="D3303" t="s">
        <v>36</v>
      </c>
      <c r="E3303">
        <v>50000</v>
      </c>
      <c r="F3303" t="s">
        <v>6649</v>
      </c>
      <c r="G3303">
        <v>2310160484</v>
      </c>
      <c r="H3303" t="s">
        <v>57</v>
      </c>
      <c r="I3303" t="s">
        <v>36</v>
      </c>
      <c r="J3303">
        <v>50000</v>
      </c>
    </row>
    <row r="3304" spans="1:10" hidden="1" x14ac:dyDescent="0.25">
      <c r="A3304">
        <v>2310210131</v>
      </c>
      <c r="B3304">
        <v>40</v>
      </c>
      <c r="C3304" t="s">
        <v>24</v>
      </c>
      <c r="D3304" t="s">
        <v>36</v>
      </c>
      <c r="E3304">
        <v>50000</v>
      </c>
      <c r="F3304" t="s">
        <v>6649</v>
      </c>
      <c r="G3304">
        <v>2410170071</v>
      </c>
      <c r="H3304" t="s">
        <v>39</v>
      </c>
      <c r="I3304" t="s">
        <v>36</v>
      </c>
      <c r="J3304">
        <v>50000</v>
      </c>
    </row>
    <row r="3305" spans="1:10" hidden="1" x14ac:dyDescent="0.25">
      <c r="A3305">
        <v>2310210131</v>
      </c>
      <c r="B3305">
        <v>50</v>
      </c>
      <c r="C3305" t="s">
        <v>24</v>
      </c>
      <c r="D3305" t="s">
        <v>36</v>
      </c>
      <c r="E3305">
        <v>50000</v>
      </c>
      <c r="F3305" t="s">
        <v>6649</v>
      </c>
      <c r="G3305">
        <v>2410290156</v>
      </c>
      <c r="H3305" t="s">
        <v>40</v>
      </c>
      <c r="I3305" t="s">
        <v>1000</v>
      </c>
      <c r="J3305">
        <v>2</v>
      </c>
    </row>
    <row r="3306" spans="1:10" hidden="1" x14ac:dyDescent="0.25">
      <c r="A3306">
        <v>2310210131</v>
      </c>
      <c r="B3306">
        <v>60</v>
      </c>
      <c r="C3306" t="s">
        <v>24</v>
      </c>
      <c r="D3306" t="s">
        <v>36</v>
      </c>
      <c r="E3306">
        <v>50000</v>
      </c>
      <c r="F3306" t="s">
        <v>6649</v>
      </c>
      <c r="G3306">
        <v>2410130017</v>
      </c>
      <c r="H3306" t="s">
        <v>41</v>
      </c>
      <c r="I3306" t="s">
        <v>36</v>
      </c>
      <c r="J3306">
        <v>50000</v>
      </c>
    </row>
    <row r="3307" spans="1:10" hidden="1" x14ac:dyDescent="0.25">
      <c r="A3307">
        <v>2310210131</v>
      </c>
      <c r="B3307">
        <v>70</v>
      </c>
      <c r="C3307" t="s">
        <v>24</v>
      </c>
      <c r="D3307" t="s">
        <v>36</v>
      </c>
      <c r="E3307">
        <v>50000</v>
      </c>
      <c r="F3307" t="s">
        <v>6649</v>
      </c>
      <c r="G3307">
        <v>2310180035</v>
      </c>
      <c r="H3307" t="s">
        <v>58</v>
      </c>
      <c r="I3307" t="s">
        <v>89</v>
      </c>
      <c r="J3307">
        <v>45</v>
      </c>
    </row>
    <row r="3308" spans="1:10" hidden="1" x14ac:dyDescent="0.25">
      <c r="A3308">
        <v>2310210132</v>
      </c>
      <c r="B3308">
        <v>10</v>
      </c>
      <c r="C3308" t="s">
        <v>25</v>
      </c>
      <c r="D3308" t="s">
        <v>36</v>
      </c>
      <c r="E3308">
        <v>50000</v>
      </c>
      <c r="F3308" t="s">
        <v>6649</v>
      </c>
      <c r="G3308">
        <v>2310090444</v>
      </c>
      <c r="H3308" t="s">
        <v>59</v>
      </c>
      <c r="I3308" t="s">
        <v>36</v>
      </c>
      <c r="J3308">
        <v>50000</v>
      </c>
    </row>
    <row r="3309" spans="1:10" hidden="1" x14ac:dyDescent="0.25">
      <c r="A3309">
        <v>2310210132</v>
      </c>
      <c r="B3309">
        <v>20</v>
      </c>
      <c r="C3309" t="s">
        <v>25</v>
      </c>
      <c r="D3309" t="s">
        <v>36</v>
      </c>
      <c r="E3309">
        <v>50000</v>
      </c>
      <c r="F3309" t="s">
        <v>6649</v>
      </c>
      <c r="G3309">
        <v>2310160473</v>
      </c>
      <c r="H3309" t="s">
        <v>60</v>
      </c>
      <c r="I3309" t="s">
        <v>36</v>
      </c>
      <c r="J3309">
        <v>50000</v>
      </c>
    </row>
    <row r="3310" spans="1:10" hidden="1" x14ac:dyDescent="0.25">
      <c r="A3310">
        <v>2310210132</v>
      </c>
      <c r="B3310">
        <v>30</v>
      </c>
      <c r="C3310" t="s">
        <v>25</v>
      </c>
      <c r="D3310" t="s">
        <v>36</v>
      </c>
      <c r="E3310">
        <v>50000</v>
      </c>
      <c r="F3310" t="s">
        <v>6649</v>
      </c>
      <c r="G3310">
        <v>2310160485</v>
      </c>
      <c r="H3310" t="s">
        <v>61</v>
      </c>
      <c r="I3310" t="s">
        <v>36</v>
      </c>
      <c r="J3310">
        <v>50000</v>
      </c>
    </row>
    <row r="3311" spans="1:10" hidden="1" x14ac:dyDescent="0.25">
      <c r="A3311">
        <v>2310210132</v>
      </c>
      <c r="B3311">
        <v>40</v>
      </c>
      <c r="C3311" t="s">
        <v>25</v>
      </c>
      <c r="D3311" t="s">
        <v>36</v>
      </c>
      <c r="E3311">
        <v>50000</v>
      </c>
      <c r="F3311" t="s">
        <v>6649</v>
      </c>
      <c r="G3311">
        <v>2410170071</v>
      </c>
      <c r="H3311" t="s">
        <v>39</v>
      </c>
      <c r="I3311" t="s">
        <v>36</v>
      </c>
      <c r="J3311">
        <v>50000</v>
      </c>
    </row>
    <row r="3312" spans="1:10" hidden="1" x14ac:dyDescent="0.25">
      <c r="A3312">
        <v>2310210132</v>
      </c>
      <c r="B3312">
        <v>50</v>
      </c>
      <c r="C3312" t="s">
        <v>25</v>
      </c>
      <c r="D3312" t="s">
        <v>36</v>
      </c>
      <c r="E3312">
        <v>50000</v>
      </c>
      <c r="F3312" t="s">
        <v>6649</v>
      </c>
      <c r="G3312">
        <v>2410290156</v>
      </c>
      <c r="H3312" t="s">
        <v>40</v>
      </c>
      <c r="I3312" t="s">
        <v>1000</v>
      </c>
      <c r="J3312">
        <v>2</v>
      </c>
    </row>
    <row r="3313" spans="1:10" hidden="1" x14ac:dyDescent="0.25">
      <c r="A3313">
        <v>2310210132</v>
      </c>
      <c r="B3313">
        <v>60</v>
      </c>
      <c r="C3313" t="s">
        <v>25</v>
      </c>
      <c r="D3313" t="s">
        <v>36</v>
      </c>
      <c r="E3313">
        <v>50000</v>
      </c>
      <c r="F3313" t="s">
        <v>6649</v>
      </c>
      <c r="G3313">
        <v>2410130017</v>
      </c>
      <c r="H3313" t="s">
        <v>41</v>
      </c>
      <c r="I3313" t="s">
        <v>36</v>
      </c>
      <c r="J3313">
        <v>50000</v>
      </c>
    </row>
    <row r="3314" spans="1:10" hidden="1" x14ac:dyDescent="0.25">
      <c r="A3314">
        <v>2310210132</v>
      </c>
      <c r="B3314">
        <v>70</v>
      </c>
      <c r="C3314" t="s">
        <v>25</v>
      </c>
      <c r="D3314" t="s">
        <v>36</v>
      </c>
      <c r="E3314">
        <v>50000</v>
      </c>
      <c r="F3314" t="s">
        <v>6649</v>
      </c>
      <c r="G3314">
        <v>2310180039</v>
      </c>
      <c r="H3314" t="s">
        <v>62</v>
      </c>
      <c r="I3314" t="s">
        <v>89</v>
      </c>
      <c r="J3314">
        <v>45</v>
      </c>
    </row>
    <row r="3315" spans="1:10" hidden="1" x14ac:dyDescent="0.25">
      <c r="A3315">
        <v>2310210133</v>
      </c>
      <c r="B3315">
        <v>10</v>
      </c>
      <c r="C3315" t="s">
        <v>26</v>
      </c>
      <c r="D3315" t="s">
        <v>36</v>
      </c>
      <c r="E3315">
        <v>50000</v>
      </c>
      <c r="F3315" t="s">
        <v>6649</v>
      </c>
      <c r="G3315">
        <v>2410170071</v>
      </c>
      <c r="H3315" t="s">
        <v>39</v>
      </c>
      <c r="I3315" t="s">
        <v>36</v>
      </c>
      <c r="J3315">
        <v>50000</v>
      </c>
    </row>
    <row r="3316" spans="1:10" hidden="1" x14ac:dyDescent="0.25">
      <c r="A3316">
        <v>2310210133</v>
      </c>
      <c r="B3316">
        <v>20</v>
      </c>
      <c r="C3316" t="s">
        <v>26</v>
      </c>
      <c r="D3316" t="s">
        <v>36</v>
      </c>
      <c r="E3316">
        <v>50000</v>
      </c>
      <c r="F3316" t="s">
        <v>6649</v>
      </c>
      <c r="G3316">
        <v>2410130017</v>
      </c>
      <c r="H3316" t="s">
        <v>41</v>
      </c>
      <c r="I3316" t="s">
        <v>36</v>
      </c>
      <c r="J3316">
        <v>50000</v>
      </c>
    </row>
    <row r="3317" spans="1:10" hidden="1" x14ac:dyDescent="0.25">
      <c r="A3317">
        <v>2310210133</v>
      </c>
      <c r="B3317">
        <v>30</v>
      </c>
      <c r="C3317" t="s">
        <v>26</v>
      </c>
      <c r="D3317" t="s">
        <v>36</v>
      </c>
      <c r="E3317">
        <v>50000</v>
      </c>
      <c r="F3317" t="s">
        <v>6649</v>
      </c>
      <c r="G3317">
        <v>2310090447</v>
      </c>
      <c r="H3317" t="s">
        <v>63</v>
      </c>
      <c r="I3317" t="s">
        <v>36</v>
      </c>
      <c r="J3317">
        <v>50000</v>
      </c>
    </row>
    <row r="3318" spans="1:10" hidden="1" x14ac:dyDescent="0.25">
      <c r="A3318">
        <v>2310210133</v>
      </c>
      <c r="B3318">
        <v>40</v>
      </c>
      <c r="C3318" t="s">
        <v>26</v>
      </c>
      <c r="D3318" t="s">
        <v>36</v>
      </c>
      <c r="E3318">
        <v>50000</v>
      </c>
      <c r="F3318" t="s">
        <v>6649</v>
      </c>
      <c r="G3318">
        <v>2310160476</v>
      </c>
      <c r="H3318" t="s">
        <v>64</v>
      </c>
      <c r="I3318" t="s">
        <v>36</v>
      </c>
      <c r="J3318">
        <v>50000</v>
      </c>
    </row>
    <row r="3319" spans="1:10" hidden="1" x14ac:dyDescent="0.25">
      <c r="A3319">
        <v>2310210133</v>
      </c>
      <c r="B3319">
        <v>50</v>
      </c>
      <c r="C3319" t="s">
        <v>26</v>
      </c>
      <c r="D3319" t="s">
        <v>36</v>
      </c>
      <c r="E3319">
        <v>50000</v>
      </c>
      <c r="F3319" t="s">
        <v>6649</v>
      </c>
      <c r="G3319">
        <v>2410290156</v>
      </c>
      <c r="H3319" t="s">
        <v>40</v>
      </c>
      <c r="I3319" t="s">
        <v>1000</v>
      </c>
      <c r="J3319">
        <v>2</v>
      </c>
    </row>
    <row r="3320" spans="1:10" hidden="1" x14ac:dyDescent="0.25">
      <c r="A3320">
        <v>2310210133</v>
      </c>
      <c r="B3320">
        <v>60</v>
      </c>
      <c r="C3320" t="s">
        <v>26</v>
      </c>
      <c r="D3320" t="s">
        <v>36</v>
      </c>
      <c r="E3320">
        <v>50000</v>
      </c>
      <c r="F3320" t="s">
        <v>6649</v>
      </c>
      <c r="G3320">
        <v>2310160488</v>
      </c>
      <c r="H3320" t="s">
        <v>65</v>
      </c>
      <c r="I3320" t="s">
        <v>36</v>
      </c>
      <c r="J3320">
        <v>50000</v>
      </c>
    </row>
    <row r="3321" spans="1:10" hidden="1" x14ac:dyDescent="0.25">
      <c r="A3321">
        <v>2310210133</v>
      </c>
      <c r="B3321">
        <v>70</v>
      </c>
      <c r="C3321" t="s">
        <v>26</v>
      </c>
      <c r="D3321" t="s">
        <v>36</v>
      </c>
      <c r="E3321">
        <v>50000</v>
      </c>
      <c r="F3321" t="s">
        <v>6649</v>
      </c>
      <c r="G3321">
        <v>2310180047</v>
      </c>
      <c r="H3321" t="s">
        <v>66</v>
      </c>
      <c r="I3321" t="s">
        <v>89</v>
      </c>
      <c r="J3321">
        <v>45</v>
      </c>
    </row>
    <row r="3322" spans="1:10" hidden="1" x14ac:dyDescent="0.25">
      <c r="A3322">
        <v>2310210134</v>
      </c>
      <c r="B3322">
        <v>10</v>
      </c>
      <c r="C3322" t="s">
        <v>27</v>
      </c>
      <c r="D3322" t="s">
        <v>36</v>
      </c>
      <c r="E3322">
        <v>50000</v>
      </c>
      <c r="F3322" t="s">
        <v>6649</v>
      </c>
      <c r="G3322">
        <v>2410170071</v>
      </c>
      <c r="H3322" t="s">
        <v>39</v>
      </c>
      <c r="I3322" t="s">
        <v>36</v>
      </c>
      <c r="J3322">
        <v>50000</v>
      </c>
    </row>
    <row r="3323" spans="1:10" hidden="1" x14ac:dyDescent="0.25">
      <c r="A3323">
        <v>2310210134</v>
      </c>
      <c r="B3323">
        <v>20</v>
      </c>
      <c r="C3323" t="s">
        <v>27</v>
      </c>
      <c r="D3323" t="s">
        <v>36</v>
      </c>
      <c r="E3323">
        <v>50000</v>
      </c>
      <c r="F3323" t="s">
        <v>6649</v>
      </c>
      <c r="G3323">
        <v>2410130017</v>
      </c>
      <c r="H3323" t="s">
        <v>41</v>
      </c>
      <c r="I3323" t="s">
        <v>36</v>
      </c>
      <c r="J3323">
        <v>50000</v>
      </c>
    </row>
    <row r="3324" spans="1:10" hidden="1" x14ac:dyDescent="0.25">
      <c r="A3324">
        <v>2310210134</v>
      </c>
      <c r="B3324">
        <v>30</v>
      </c>
      <c r="C3324" t="s">
        <v>27</v>
      </c>
      <c r="D3324" t="s">
        <v>36</v>
      </c>
      <c r="E3324">
        <v>50000</v>
      </c>
      <c r="F3324" t="s">
        <v>6649</v>
      </c>
      <c r="G3324">
        <v>2310090446</v>
      </c>
      <c r="H3324" t="s">
        <v>67</v>
      </c>
      <c r="I3324" t="s">
        <v>36</v>
      </c>
      <c r="J3324">
        <v>50000</v>
      </c>
    </row>
    <row r="3325" spans="1:10" hidden="1" x14ac:dyDescent="0.25">
      <c r="A3325">
        <v>2310210134</v>
      </c>
      <c r="B3325">
        <v>40</v>
      </c>
      <c r="C3325" t="s">
        <v>27</v>
      </c>
      <c r="D3325" t="s">
        <v>36</v>
      </c>
      <c r="E3325">
        <v>50000</v>
      </c>
      <c r="F3325" t="s">
        <v>6649</v>
      </c>
      <c r="G3325">
        <v>2310160475</v>
      </c>
      <c r="H3325" t="s">
        <v>68</v>
      </c>
      <c r="I3325" t="s">
        <v>36</v>
      </c>
      <c r="J3325">
        <v>50000</v>
      </c>
    </row>
    <row r="3326" spans="1:10" hidden="1" x14ac:dyDescent="0.25">
      <c r="A3326">
        <v>2310210134</v>
      </c>
      <c r="B3326">
        <v>50</v>
      </c>
      <c r="C3326" t="s">
        <v>27</v>
      </c>
      <c r="D3326" t="s">
        <v>36</v>
      </c>
      <c r="E3326">
        <v>50000</v>
      </c>
      <c r="F3326" t="s">
        <v>6649</v>
      </c>
      <c r="G3326">
        <v>2410290156</v>
      </c>
      <c r="H3326" t="s">
        <v>40</v>
      </c>
      <c r="I3326" t="s">
        <v>1000</v>
      </c>
      <c r="J3326">
        <v>2</v>
      </c>
    </row>
    <row r="3327" spans="1:10" hidden="1" x14ac:dyDescent="0.25">
      <c r="A3327">
        <v>2310210134</v>
      </c>
      <c r="B3327">
        <v>60</v>
      </c>
      <c r="C3327" t="s">
        <v>27</v>
      </c>
      <c r="D3327" t="s">
        <v>36</v>
      </c>
      <c r="E3327">
        <v>50000</v>
      </c>
      <c r="F3327" t="s">
        <v>6649</v>
      </c>
      <c r="G3327">
        <v>2310160487</v>
      </c>
      <c r="H3327" t="s">
        <v>69</v>
      </c>
      <c r="I3327" t="s">
        <v>36</v>
      </c>
      <c r="J3327">
        <v>50000</v>
      </c>
    </row>
    <row r="3328" spans="1:10" hidden="1" x14ac:dyDescent="0.25">
      <c r="A3328">
        <v>2310210134</v>
      </c>
      <c r="B3328">
        <v>70</v>
      </c>
      <c r="C3328" t="s">
        <v>27</v>
      </c>
      <c r="D3328" t="s">
        <v>36</v>
      </c>
      <c r="E3328">
        <v>50000</v>
      </c>
      <c r="F3328" t="s">
        <v>6649</v>
      </c>
      <c r="G3328">
        <v>2310180050</v>
      </c>
      <c r="H3328" t="s">
        <v>70</v>
      </c>
      <c r="I3328" t="s">
        <v>89</v>
      </c>
      <c r="J3328">
        <v>45</v>
      </c>
    </row>
    <row r="3329" spans="1:10" hidden="1" x14ac:dyDescent="0.25">
      <c r="A3329">
        <v>2310210135</v>
      </c>
      <c r="B3329">
        <v>10</v>
      </c>
      <c r="C3329" t="s">
        <v>28</v>
      </c>
      <c r="D3329" t="s">
        <v>36</v>
      </c>
      <c r="E3329">
        <v>50000</v>
      </c>
      <c r="F3329" t="s">
        <v>6649</v>
      </c>
      <c r="G3329">
        <v>2410170071</v>
      </c>
      <c r="H3329" t="s">
        <v>39</v>
      </c>
      <c r="I3329" t="s">
        <v>36</v>
      </c>
      <c r="J3329">
        <v>50000</v>
      </c>
    </row>
    <row r="3330" spans="1:10" hidden="1" x14ac:dyDescent="0.25">
      <c r="A3330">
        <v>2310210135</v>
      </c>
      <c r="B3330">
        <v>20</v>
      </c>
      <c r="C3330" t="s">
        <v>28</v>
      </c>
      <c r="D3330" t="s">
        <v>36</v>
      </c>
      <c r="E3330">
        <v>50000</v>
      </c>
      <c r="F3330" t="s">
        <v>6649</v>
      </c>
      <c r="G3330">
        <v>2410130017</v>
      </c>
      <c r="H3330" t="s">
        <v>41</v>
      </c>
      <c r="I3330" t="s">
        <v>36</v>
      </c>
      <c r="J3330">
        <v>50000</v>
      </c>
    </row>
    <row r="3331" spans="1:10" hidden="1" x14ac:dyDescent="0.25">
      <c r="A3331">
        <v>2310210135</v>
      </c>
      <c r="B3331">
        <v>30</v>
      </c>
      <c r="C3331" t="s">
        <v>28</v>
      </c>
      <c r="D3331" t="s">
        <v>36</v>
      </c>
      <c r="E3331">
        <v>50000</v>
      </c>
      <c r="F3331" t="s">
        <v>6649</v>
      </c>
      <c r="G3331">
        <v>2310090507</v>
      </c>
      <c r="H3331" t="s">
        <v>72</v>
      </c>
      <c r="I3331" t="s">
        <v>36</v>
      </c>
      <c r="J3331">
        <v>50000</v>
      </c>
    </row>
    <row r="3332" spans="1:10" hidden="1" x14ac:dyDescent="0.25">
      <c r="A3332">
        <v>2310210135</v>
      </c>
      <c r="B3332">
        <v>40</v>
      </c>
      <c r="C3332" t="s">
        <v>28</v>
      </c>
      <c r="D3332" t="s">
        <v>36</v>
      </c>
      <c r="E3332">
        <v>50000</v>
      </c>
      <c r="F3332" t="s">
        <v>6649</v>
      </c>
      <c r="G3332">
        <v>2310160500</v>
      </c>
      <c r="H3332" t="s">
        <v>73</v>
      </c>
      <c r="I3332" t="s">
        <v>36</v>
      </c>
      <c r="J3332">
        <v>50000</v>
      </c>
    </row>
    <row r="3333" spans="1:10" hidden="1" x14ac:dyDescent="0.25">
      <c r="A3333">
        <v>2310210135</v>
      </c>
      <c r="B3333">
        <v>50</v>
      </c>
      <c r="C3333" t="s">
        <v>28</v>
      </c>
      <c r="D3333" t="s">
        <v>36</v>
      </c>
      <c r="E3333">
        <v>50000</v>
      </c>
      <c r="F3333" t="s">
        <v>6649</v>
      </c>
      <c r="G3333">
        <v>2410290156</v>
      </c>
      <c r="H3333" t="s">
        <v>40</v>
      </c>
      <c r="I3333" t="s">
        <v>1000</v>
      </c>
      <c r="J3333">
        <v>2</v>
      </c>
    </row>
    <row r="3334" spans="1:10" hidden="1" x14ac:dyDescent="0.25">
      <c r="A3334">
        <v>2310210135</v>
      </c>
      <c r="B3334">
        <v>60</v>
      </c>
      <c r="C3334" t="s">
        <v>28</v>
      </c>
      <c r="D3334" t="s">
        <v>36</v>
      </c>
      <c r="E3334">
        <v>50000</v>
      </c>
      <c r="F3334" t="s">
        <v>6649</v>
      </c>
      <c r="G3334">
        <v>2310160501</v>
      </c>
      <c r="H3334" t="s">
        <v>74</v>
      </c>
      <c r="I3334" t="s">
        <v>36</v>
      </c>
      <c r="J3334">
        <v>50000</v>
      </c>
    </row>
    <row r="3335" spans="1:10" hidden="1" x14ac:dyDescent="0.25">
      <c r="A3335">
        <v>2310210135</v>
      </c>
      <c r="B3335">
        <v>70</v>
      </c>
      <c r="C3335" t="s">
        <v>28</v>
      </c>
      <c r="D3335" t="s">
        <v>36</v>
      </c>
      <c r="E3335">
        <v>50000</v>
      </c>
      <c r="F3335" t="s">
        <v>6649</v>
      </c>
      <c r="G3335">
        <v>2310180037</v>
      </c>
      <c r="H3335" t="s">
        <v>75</v>
      </c>
      <c r="I3335" t="s">
        <v>89</v>
      </c>
      <c r="J3335">
        <v>45</v>
      </c>
    </row>
    <row r="3336" spans="1:10" hidden="1" x14ac:dyDescent="0.25">
      <c r="A3336">
        <v>2310210136</v>
      </c>
      <c r="B3336">
        <v>10</v>
      </c>
      <c r="C3336" t="s">
        <v>29</v>
      </c>
      <c r="D3336" t="s">
        <v>36</v>
      </c>
      <c r="E3336">
        <v>50000</v>
      </c>
      <c r="F3336" t="s">
        <v>6649</v>
      </c>
      <c r="G3336">
        <v>2410170071</v>
      </c>
      <c r="H3336" t="s">
        <v>39</v>
      </c>
      <c r="I3336" t="s">
        <v>36</v>
      </c>
      <c r="J3336">
        <v>50000</v>
      </c>
    </row>
    <row r="3337" spans="1:10" hidden="1" x14ac:dyDescent="0.25">
      <c r="A3337">
        <v>2310210136</v>
      </c>
      <c r="B3337">
        <v>20</v>
      </c>
      <c r="C3337" t="s">
        <v>29</v>
      </c>
      <c r="D3337" t="s">
        <v>36</v>
      </c>
      <c r="E3337">
        <v>50000</v>
      </c>
      <c r="F3337" t="s">
        <v>6649</v>
      </c>
      <c r="G3337">
        <v>2410130017</v>
      </c>
      <c r="H3337" t="s">
        <v>41</v>
      </c>
      <c r="I3337" t="s">
        <v>36</v>
      </c>
      <c r="J3337">
        <v>50000</v>
      </c>
    </row>
    <row r="3338" spans="1:10" hidden="1" x14ac:dyDescent="0.25">
      <c r="A3338">
        <v>2310210136</v>
      </c>
      <c r="B3338">
        <v>30</v>
      </c>
      <c r="C3338" t="s">
        <v>29</v>
      </c>
      <c r="D3338" t="s">
        <v>36</v>
      </c>
      <c r="E3338">
        <v>50000</v>
      </c>
      <c r="F3338" t="s">
        <v>6649</v>
      </c>
      <c r="G3338">
        <v>2310090448</v>
      </c>
      <c r="H3338" t="s">
        <v>76</v>
      </c>
      <c r="I3338" t="s">
        <v>36</v>
      </c>
      <c r="J3338">
        <v>50000</v>
      </c>
    </row>
    <row r="3339" spans="1:10" hidden="1" x14ac:dyDescent="0.25">
      <c r="A3339">
        <v>2310210136</v>
      </c>
      <c r="B3339">
        <v>40</v>
      </c>
      <c r="C3339" t="s">
        <v>29</v>
      </c>
      <c r="D3339" t="s">
        <v>36</v>
      </c>
      <c r="E3339">
        <v>50000</v>
      </c>
      <c r="F3339" t="s">
        <v>6649</v>
      </c>
      <c r="G3339">
        <v>2310160477</v>
      </c>
      <c r="H3339" t="s">
        <v>77</v>
      </c>
      <c r="I3339" t="s">
        <v>36</v>
      </c>
      <c r="J3339">
        <v>50000</v>
      </c>
    </row>
    <row r="3340" spans="1:10" hidden="1" x14ac:dyDescent="0.25">
      <c r="A3340">
        <v>2310210136</v>
      </c>
      <c r="B3340">
        <v>50</v>
      </c>
      <c r="C3340" t="s">
        <v>29</v>
      </c>
      <c r="D3340" t="s">
        <v>36</v>
      </c>
      <c r="E3340">
        <v>50000</v>
      </c>
      <c r="F3340" t="s">
        <v>6649</v>
      </c>
      <c r="G3340">
        <v>2410290156</v>
      </c>
      <c r="H3340" t="s">
        <v>40</v>
      </c>
      <c r="I3340" t="s">
        <v>1000</v>
      </c>
      <c r="J3340">
        <v>2</v>
      </c>
    </row>
    <row r="3341" spans="1:10" hidden="1" x14ac:dyDescent="0.25">
      <c r="A3341">
        <v>2310210136</v>
      </c>
      <c r="B3341">
        <v>60</v>
      </c>
      <c r="C3341" t="s">
        <v>29</v>
      </c>
      <c r="D3341" t="s">
        <v>36</v>
      </c>
      <c r="E3341">
        <v>50000</v>
      </c>
      <c r="F3341" t="s">
        <v>6649</v>
      </c>
      <c r="G3341">
        <v>2310160489</v>
      </c>
      <c r="H3341" t="s">
        <v>78</v>
      </c>
      <c r="I3341" t="s">
        <v>36</v>
      </c>
      <c r="J3341">
        <v>50000</v>
      </c>
    </row>
    <row r="3342" spans="1:10" hidden="1" x14ac:dyDescent="0.25">
      <c r="A3342">
        <v>2310210136</v>
      </c>
      <c r="B3342">
        <v>70</v>
      </c>
      <c r="C3342" t="s">
        <v>29</v>
      </c>
      <c r="D3342" t="s">
        <v>36</v>
      </c>
      <c r="E3342">
        <v>50000</v>
      </c>
      <c r="F3342" t="s">
        <v>6649</v>
      </c>
      <c r="G3342">
        <v>2310180051</v>
      </c>
      <c r="H3342" t="s">
        <v>79</v>
      </c>
      <c r="I3342" t="s">
        <v>89</v>
      </c>
      <c r="J3342">
        <v>45</v>
      </c>
    </row>
    <row r="3343" spans="1:10" hidden="1" x14ac:dyDescent="0.25">
      <c r="A3343">
        <v>2310210137</v>
      </c>
      <c r="B3343">
        <v>10</v>
      </c>
      <c r="C3343" t="s">
        <v>30</v>
      </c>
      <c r="D3343" t="s">
        <v>36</v>
      </c>
      <c r="E3343">
        <v>50000</v>
      </c>
      <c r="F3343" t="s">
        <v>6649</v>
      </c>
      <c r="G3343">
        <v>2410170071</v>
      </c>
      <c r="H3343" t="s">
        <v>39</v>
      </c>
      <c r="I3343" t="s">
        <v>36</v>
      </c>
      <c r="J3343">
        <v>50000</v>
      </c>
    </row>
    <row r="3344" spans="1:10" hidden="1" x14ac:dyDescent="0.25">
      <c r="A3344">
        <v>2310210137</v>
      </c>
      <c r="B3344">
        <v>20</v>
      </c>
      <c r="C3344" t="s">
        <v>30</v>
      </c>
      <c r="D3344" t="s">
        <v>36</v>
      </c>
      <c r="E3344">
        <v>50000</v>
      </c>
      <c r="F3344" t="s">
        <v>6649</v>
      </c>
      <c r="G3344">
        <v>2410130017</v>
      </c>
      <c r="H3344" t="s">
        <v>41</v>
      </c>
      <c r="I3344" t="s">
        <v>36</v>
      </c>
      <c r="J3344">
        <v>50000</v>
      </c>
    </row>
    <row r="3345" spans="1:10" hidden="1" x14ac:dyDescent="0.25">
      <c r="A3345">
        <v>2310210137</v>
      </c>
      <c r="B3345">
        <v>30</v>
      </c>
      <c r="C3345" t="s">
        <v>30</v>
      </c>
      <c r="D3345" t="s">
        <v>36</v>
      </c>
      <c r="E3345">
        <v>50000</v>
      </c>
      <c r="F3345" t="s">
        <v>6649</v>
      </c>
      <c r="G3345">
        <v>2310090445</v>
      </c>
      <c r="H3345" t="s">
        <v>80</v>
      </c>
      <c r="I3345" t="s">
        <v>36</v>
      </c>
      <c r="J3345">
        <v>50000</v>
      </c>
    </row>
    <row r="3346" spans="1:10" hidden="1" x14ac:dyDescent="0.25">
      <c r="A3346">
        <v>2310210137</v>
      </c>
      <c r="B3346">
        <v>40</v>
      </c>
      <c r="C3346" t="s">
        <v>30</v>
      </c>
      <c r="D3346" t="s">
        <v>36</v>
      </c>
      <c r="E3346">
        <v>50000</v>
      </c>
      <c r="F3346" t="s">
        <v>6649</v>
      </c>
      <c r="G3346">
        <v>2310160474</v>
      </c>
      <c r="H3346" t="s">
        <v>81</v>
      </c>
      <c r="I3346" t="s">
        <v>36</v>
      </c>
      <c r="J3346">
        <v>50000</v>
      </c>
    </row>
    <row r="3347" spans="1:10" hidden="1" x14ac:dyDescent="0.25">
      <c r="A3347">
        <v>2310210137</v>
      </c>
      <c r="B3347">
        <v>50</v>
      </c>
      <c r="C3347" t="s">
        <v>30</v>
      </c>
      <c r="D3347" t="s">
        <v>36</v>
      </c>
      <c r="E3347">
        <v>50000</v>
      </c>
      <c r="F3347" t="s">
        <v>6649</v>
      </c>
      <c r="G3347">
        <v>2410290156</v>
      </c>
      <c r="H3347" t="s">
        <v>40</v>
      </c>
      <c r="I3347" t="s">
        <v>1000</v>
      </c>
      <c r="J3347">
        <v>2</v>
      </c>
    </row>
    <row r="3348" spans="1:10" hidden="1" x14ac:dyDescent="0.25">
      <c r="A3348">
        <v>2310210137</v>
      </c>
      <c r="B3348">
        <v>60</v>
      </c>
      <c r="C3348" t="s">
        <v>30</v>
      </c>
      <c r="D3348" t="s">
        <v>36</v>
      </c>
      <c r="E3348">
        <v>50000</v>
      </c>
      <c r="F3348" t="s">
        <v>6649</v>
      </c>
      <c r="G3348">
        <v>2310160486</v>
      </c>
      <c r="H3348" t="s">
        <v>82</v>
      </c>
      <c r="I3348" t="s">
        <v>36</v>
      </c>
      <c r="J3348">
        <v>50000</v>
      </c>
    </row>
    <row r="3349" spans="1:10" hidden="1" x14ac:dyDescent="0.25">
      <c r="A3349">
        <v>2310210137</v>
      </c>
      <c r="B3349">
        <v>70</v>
      </c>
      <c r="C3349" t="s">
        <v>30</v>
      </c>
      <c r="D3349" t="s">
        <v>36</v>
      </c>
      <c r="E3349">
        <v>50000</v>
      </c>
      <c r="F3349" t="s">
        <v>6649</v>
      </c>
      <c r="G3349">
        <v>2310180045</v>
      </c>
      <c r="H3349" t="s">
        <v>83</v>
      </c>
      <c r="I3349" t="s">
        <v>89</v>
      </c>
      <c r="J3349">
        <v>45</v>
      </c>
    </row>
    <row r="3350" spans="1:10" hidden="1" x14ac:dyDescent="0.25">
      <c r="A3350">
        <v>2310210138</v>
      </c>
      <c r="B3350">
        <v>10</v>
      </c>
      <c r="C3350" t="s">
        <v>31</v>
      </c>
      <c r="D3350" t="s">
        <v>36</v>
      </c>
      <c r="E3350">
        <v>50000</v>
      </c>
      <c r="F3350" t="s">
        <v>6649</v>
      </c>
      <c r="G3350">
        <v>2410170071</v>
      </c>
      <c r="H3350" t="s">
        <v>39</v>
      </c>
      <c r="I3350" t="s">
        <v>36</v>
      </c>
      <c r="J3350">
        <v>50000</v>
      </c>
    </row>
    <row r="3351" spans="1:10" hidden="1" x14ac:dyDescent="0.25">
      <c r="A3351">
        <v>2310210138</v>
      </c>
      <c r="B3351">
        <v>20</v>
      </c>
      <c r="C3351" t="s">
        <v>31</v>
      </c>
      <c r="D3351" t="s">
        <v>36</v>
      </c>
      <c r="E3351">
        <v>50000</v>
      </c>
      <c r="F3351" t="s">
        <v>6649</v>
      </c>
      <c r="G3351">
        <v>2410130017</v>
      </c>
      <c r="H3351" t="s">
        <v>41</v>
      </c>
      <c r="I3351" t="s">
        <v>36</v>
      </c>
      <c r="J3351">
        <v>50000</v>
      </c>
    </row>
    <row r="3352" spans="1:10" hidden="1" x14ac:dyDescent="0.25">
      <c r="A3352">
        <v>2310210138</v>
      </c>
      <c r="B3352">
        <v>30</v>
      </c>
      <c r="C3352" t="s">
        <v>31</v>
      </c>
      <c r="D3352" t="s">
        <v>36</v>
      </c>
      <c r="E3352">
        <v>50000</v>
      </c>
      <c r="F3352" t="s">
        <v>6649</v>
      </c>
      <c r="G3352">
        <v>2310090450</v>
      </c>
      <c r="H3352" t="s">
        <v>84</v>
      </c>
      <c r="I3352" t="s">
        <v>36</v>
      </c>
      <c r="J3352">
        <v>50000</v>
      </c>
    </row>
    <row r="3353" spans="1:10" hidden="1" x14ac:dyDescent="0.25">
      <c r="A3353">
        <v>2310210138</v>
      </c>
      <c r="B3353">
        <v>40</v>
      </c>
      <c r="C3353" t="s">
        <v>31</v>
      </c>
      <c r="D3353" t="s">
        <v>36</v>
      </c>
      <c r="E3353">
        <v>50000</v>
      </c>
      <c r="F3353" t="s">
        <v>6649</v>
      </c>
      <c r="G3353">
        <v>2310160479</v>
      </c>
      <c r="H3353" t="s">
        <v>85</v>
      </c>
      <c r="I3353" t="s">
        <v>36</v>
      </c>
      <c r="J3353">
        <v>50000</v>
      </c>
    </row>
    <row r="3354" spans="1:10" hidden="1" x14ac:dyDescent="0.25">
      <c r="A3354">
        <v>2310210138</v>
      </c>
      <c r="B3354">
        <v>50</v>
      </c>
      <c r="C3354" t="s">
        <v>31</v>
      </c>
      <c r="D3354" t="s">
        <v>36</v>
      </c>
      <c r="E3354">
        <v>50000</v>
      </c>
      <c r="F3354" t="s">
        <v>6649</v>
      </c>
      <c r="G3354">
        <v>2410290156</v>
      </c>
      <c r="H3354" t="s">
        <v>40</v>
      </c>
      <c r="I3354" t="s">
        <v>1000</v>
      </c>
      <c r="J3354">
        <v>2</v>
      </c>
    </row>
    <row r="3355" spans="1:10" hidden="1" x14ac:dyDescent="0.25">
      <c r="A3355">
        <v>2310210138</v>
      </c>
      <c r="B3355">
        <v>60</v>
      </c>
      <c r="C3355" t="s">
        <v>31</v>
      </c>
      <c r="D3355" t="s">
        <v>36</v>
      </c>
      <c r="E3355">
        <v>50000</v>
      </c>
      <c r="F3355" t="s">
        <v>6649</v>
      </c>
      <c r="G3355">
        <v>2310160491</v>
      </c>
      <c r="H3355" t="s">
        <v>86</v>
      </c>
      <c r="I3355" t="s">
        <v>36</v>
      </c>
      <c r="J3355">
        <v>50000</v>
      </c>
    </row>
    <row r="3356" spans="1:10" hidden="1" x14ac:dyDescent="0.25">
      <c r="A3356">
        <v>2310210138</v>
      </c>
      <c r="B3356">
        <v>70</v>
      </c>
      <c r="C3356" t="s">
        <v>31</v>
      </c>
      <c r="D3356" t="s">
        <v>36</v>
      </c>
      <c r="E3356">
        <v>50000</v>
      </c>
      <c r="F3356" t="s">
        <v>6649</v>
      </c>
      <c r="G3356">
        <v>2310180040</v>
      </c>
      <c r="H3356" t="s">
        <v>87</v>
      </c>
      <c r="I3356" t="s">
        <v>89</v>
      </c>
      <c r="J3356">
        <v>45</v>
      </c>
    </row>
    <row r="3357" spans="1:10" hidden="1" x14ac:dyDescent="0.25">
      <c r="A3357">
        <v>2310210149</v>
      </c>
      <c r="B3357">
        <v>10</v>
      </c>
      <c r="C3357" t="s">
        <v>2528</v>
      </c>
      <c r="D3357" t="s">
        <v>36</v>
      </c>
      <c r="E3357">
        <v>12000</v>
      </c>
      <c r="F3357" t="s">
        <v>6650</v>
      </c>
      <c r="G3357">
        <v>2310090491</v>
      </c>
      <c r="H3357" t="s">
        <v>2288</v>
      </c>
      <c r="I3357" t="s">
        <v>36</v>
      </c>
      <c r="J3357">
        <v>12000</v>
      </c>
    </row>
    <row r="3358" spans="1:10" hidden="1" x14ac:dyDescent="0.25">
      <c r="A3358">
        <v>2310210149</v>
      </c>
      <c r="B3358">
        <v>20</v>
      </c>
      <c r="C3358" t="s">
        <v>2528</v>
      </c>
      <c r="D3358" t="s">
        <v>36</v>
      </c>
      <c r="E3358">
        <v>12000</v>
      </c>
      <c r="F3358" t="s">
        <v>6650</v>
      </c>
      <c r="G3358">
        <v>2310160238</v>
      </c>
      <c r="H3358" t="s">
        <v>2353</v>
      </c>
      <c r="I3358" t="s">
        <v>36</v>
      </c>
      <c r="J3358">
        <v>12000</v>
      </c>
    </row>
    <row r="3359" spans="1:10" hidden="1" x14ac:dyDescent="0.25">
      <c r="A3359">
        <v>2310210149</v>
      </c>
      <c r="B3359">
        <v>30</v>
      </c>
      <c r="C3359" t="s">
        <v>2528</v>
      </c>
      <c r="D3359" t="s">
        <v>36</v>
      </c>
      <c r="E3359">
        <v>12000</v>
      </c>
      <c r="F3359" t="s">
        <v>6650</v>
      </c>
      <c r="G3359">
        <v>2310160248</v>
      </c>
      <c r="H3359" t="s">
        <v>2363</v>
      </c>
      <c r="I3359" t="s">
        <v>36</v>
      </c>
      <c r="J3359">
        <v>12000</v>
      </c>
    </row>
    <row r="3360" spans="1:10" hidden="1" x14ac:dyDescent="0.25">
      <c r="A3360">
        <v>2310210149</v>
      </c>
      <c r="B3360">
        <v>40</v>
      </c>
      <c r="C3360" t="s">
        <v>2528</v>
      </c>
      <c r="D3360" t="s">
        <v>36</v>
      </c>
      <c r="E3360">
        <v>12000</v>
      </c>
      <c r="F3360" t="s">
        <v>6650</v>
      </c>
      <c r="G3360">
        <v>2410170037</v>
      </c>
      <c r="H3360" t="s">
        <v>3279</v>
      </c>
      <c r="I3360" t="s">
        <v>36</v>
      </c>
      <c r="J3360">
        <v>12000</v>
      </c>
    </row>
    <row r="3361" spans="1:10" hidden="1" x14ac:dyDescent="0.25">
      <c r="A3361">
        <v>2310210149</v>
      </c>
      <c r="B3361">
        <v>50</v>
      </c>
      <c r="C3361" t="s">
        <v>2528</v>
      </c>
      <c r="D3361" t="s">
        <v>36</v>
      </c>
      <c r="E3361">
        <v>12000</v>
      </c>
      <c r="F3361" t="s">
        <v>6650</v>
      </c>
      <c r="G3361">
        <v>2410170233</v>
      </c>
      <c r="H3361" t="s">
        <v>3294</v>
      </c>
      <c r="I3361" t="s">
        <v>36</v>
      </c>
      <c r="J3361">
        <v>12000</v>
      </c>
    </row>
    <row r="3362" spans="1:10" hidden="1" x14ac:dyDescent="0.25">
      <c r="A3362">
        <v>2310210149</v>
      </c>
      <c r="B3362">
        <v>60</v>
      </c>
      <c r="C3362" t="s">
        <v>2528</v>
      </c>
      <c r="D3362" t="s">
        <v>36</v>
      </c>
      <c r="E3362">
        <v>12000</v>
      </c>
      <c r="F3362" t="s">
        <v>6650</v>
      </c>
      <c r="G3362">
        <v>2310180036</v>
      </c>
      <c r="H3362" t="s">
        <v>42</v>
      </c>
      <c r="I3362" t="s">
        <v>89</v>
      </c>
      <c r="J3362">
        <v>38</v>
      </c>
    </row>
    <row r="3363" spans="1:10" hidden="1" x14ac:dyDescent="0.25">
      <c r="A3363">
        <v>2310210150</v>
      </c>
      <c r="B3363">
        <v>10</v>
      </c>
      <c r="C3363" t="s">
        <v>2529</v>
      </c>
      <c r="D3363" t="s">
        <v>36</v>
      </c>
      <c r="E3363">
        <v>12000</v>
      </c>
      <c r="F3363" t="s">
        <v>6650</v>
      </c>
      <c r="G3363">
        <v>2310090492</v>
      </c>
      <c r="H3363" t="s">
        <v>2289</v>
      </c>
      <c r="I3363" t="s">
        <v>36</v>
      </c>
      <c r="J3363">
        <v>12000</v>
      </c>
    </row>
    <row r="3364" spans="1:10" hidden="1" x14ac:dyDescent="0.25">
      <c r="A3364">
        <v>2310210150</v>
      </c>
      <c r="B3364">
        <v>20</v>
      </c>
      <c r="C3364" t="s">
        <v>2529</v>
      </c>
      <c r="D3364" t="s">
        <v>36</v>
      </c>
      <c r="E3364">
        <v>12000</v>
      </c>
      <c r="F3364" t="s">
        <v>6650</v>
      </c>
      <c r="G3364">
        <v>2310160239</v>
      </c>
      <c r="H3364" t="s">
        <v>2354</v>
      </c>
      <c r="I3364" t="s">
        <v>36</v>
      </c>
      <c r="J3364">
        <v>12000</v>
      </c>
    </row>
    <row r="3365" spans="1:10" hidden="1" x14ac:dyDescent="0.25">
      <c r="A3365">
        <v>2310210150</v>
      </c>
      <c r="B3365">
        <v>30</v>
      </c>
      <c r="C3365" t="s">
        <v>2529</v>
      </c>
      <c r="D3365" t="s">
        <v>36</v>
      </c>
      <c r="E3365">
        <v>12000</v>
      </c>
      <c r="F3365" t="s">
        <v>6650</v>
      </c>
      <c r="G3365">
        <v>2310160249</v>
      </c>
      <c r="H3365" t="s">
        <v>2364</v>
      </c>
      <c r="I3365" t="s">
        <v>36</v>
      </c>
      <c r="J3365">
        <v>12000</v>
      </c>
    </row>
    <row r="3366" spans="1:10" hidden="1" x14ac:dyDescent="0.25">
      <c r="A3366">
        <v>2310210150</v>
      </c>
      <c r="B3366">
        <v>40</v>
      </c>
      <c r="C3366" t="s">
        <v>2529</v>
      </c>
      <c r="D3366" t="s">
        <v>36</v>
      </c>
      <c r="E3366">
        <v>12000</v>
      </c>
      <c r="F3366" t="s">
        <v>6650</v>
      </c>
      <c r="G3366">
        <v>2410170037</v>
      </c>
      <c r="H3366" t="s">
        <v>3279</v>
      </c>
      <c r="I3366" t="s">
        <v>36</v>
      </c>
      <c r="J3366">
        <v>12000</v>
      </c>
    </row>
    <row r="3367" spans="1:10" hidden="1" x14ac:dyDescent="0.25">
      <c r="A3367">
        <v>2310210150</v>
      </c>
      <c r="B3367">
        <v>50</v>
      </c>
      <c r="C3367" t="s">
        <v>2529</v>
      </c>
      <c r="D3367" t="s">
        <v>36</v>
      </c>
      <c r="E3367">
        <v>12000</v>
      </c>
      <c r="F3367" t="s">
        <v>6650</v>
      </c>
      <c r="G3367">
        <v>2410170233</v>
      </c>
      <c r="H3367" t="s">
        <v>3294</v>
      </c>
      <c r="I3367" t="s">
        <v>36</v>
      </c>
      <c r="J3367">
        <v>12000</v>
      </c>
    </row>
    <row r="3368" spans="1:10" hidden="1" x14ac:dyDescent="0.25">
      <c r="A3368">
        <v>2310210150</v>
      </c>
      <c r="B3368">
        <v>60</v>
      </c>
      <c r="C3368" t="s">
        <v>2529</v>
      </c>
      <c r="D3368" t="s">
        <v>36</v>
      </c>
      <c r="E3368">
        <v>12000</v>
      </c>
      <c r="F3368" t="s">
        <v>6650</v>
      </c>
      <c r="G3368">
        <v>2310180042</v>
      </c>
      <c r="H3368" t="s">
        <v>46</v>
      </c>
      <c r="I3368" t="s">
        <v>89</v>
      </c>
      <c r="J3368">
        <v>38</v>
      </c>
    </row>
    <row r="3369" spans="1:10" hidden="1" x14ac:dyDescent="0.25">
      <c r="A3369">
        <v>2310210151</v>
      </c>
      <c r="B3369">
        <v>10</v>
      </c>
      <c r="C3369" t="s">
        <v>2530</v>
      </c>
      <c r="D3369" t="s">
        <v>36</v>
      </c>
      <c r="E3369">
        <v>12000</v>
      </c>
      <c r="F3369" t="s">
        <v>6650</v>
      </c>
      <c r="G3369">
        <v>2310090493</v>
      </c>
      <c r="H3369" t="s">
        <v>2290</v>
      </c>
      <c r="I3369" t="s">
        <v>36</v>
      </c>
      <c r="J3369">
        <v>12000</v>
      </c>
    </row>
    <row r="3370" spans="1:10" hidden="1" x14ac:dyDescent="0.25">
      <c r="A3370">
        <v>2310210151</v>
      </c>
      <c r="B3370">
        <v>20</v>
      </c>
      <c r="C3370" t="s">
        <v>2530</v>
      </c>
      <c r="D3370" t="s">
        <v>36</v>
      </c>
      <c r="E3370">
        <v>12000</v>
      </c>
      <c r="F3370" t="s">
        <v>6650</v>
      </c>
      <c r="G3370">
        <v>2310160240</v>
      </c>
      <c r="H3370" t="s">
        <v>2355</v>
      </c>
      <c r="I3370" t="s">
        <v>36</v>
      </c>
      <c r="J3370">
        <v>12000</v>
      </c>
    </row>
    <row r="3371" spans="1:10" hidden="1" x14ac:dyDescent="0.25">
      <c r="A3371">
        <v>2310210151</v>
      </c>
      <c r="B3371">
        <v>30</v>
      </c>
      <c r="C3371" t="s">
        <v>2530</v>
      </c>
      <c r="D3371" t="s">
        <v>36</v>
      </c>
      <c r="E3371">
        <v>12000</v>
      </c>
      <c r="F3371" t="s">
        <v>6650</v>
      </c>
      <c r="G3371">
        <v>2310160250</v>
      </c>
      <c r="H3371" t="s">
        <v>2365</v>
      </c>
      <c r="I3371" t="s">
        <v>36</v>
      </c>
      <c r="J3371">
        <v>12000</v>
      </c>
    </row>
    <row r="3372" spans="1:10" hidden="1" x14ac:dyDescent="0.25">
      <c r="A3372">
        <v>2310210151</v>
      </c>
      <c r="B3372">
        <v>40</v>
      </c>
      <c r="C3372" t="s">
        <v>2530</v>
      </c>
      <c r="D3372" t="s">
        <v>36</v>
      </c>
      <c r="E3372">
        <v>12000</v>
      </c>
      <c r="F3372" t="s">
        <v>6650</v>
      </c>
      <c r="G3372">
        <v>2410170037</v>
      </c>
      <c r="H3372" t="s">
        <v>3279</v>
      </c>
      <c r="I3372" t="s">
        <v>36</v>
      </c>
      <c r="J3372">
        <v>12000</v>
      </c>
    </row>
    <row r="3373" spans="1:10" hidden="1" x14ac:dyDescent="0.25">
      <c r="A3373">
        <v>2310210151</v>
      </c>
      <c r="B3373">
        <v>50</v>
      </c>
      <c r="C3373" t="s">
        <v>2530</v>
      </c>
      <c r="D3373" t="s">
        <v>36</v>
      </c>
      <c r="E3373">
        <v>12000</v>
      </c>
      <c r="F3373" t="s">
        <v>6650</v>
      </c>
      <c r="G3373">
        <v>2410170233</v>
      </c>
      <c r="H3373" t="s">
        <v>3294</v>
      </c>
      <c r="I3373" t="s">
        <v>36</v>
      </c>
      <c r="J3373">
        <v>12000</v>
      </c>
    </row>
    <row r="3374" spans="1:10" hidden="1" x14ac:dyDescent="0.25">
      <c r="A3374">
        <v>2310210151</v>
      </c>
      <c r="B3374">
        <v>60</v>
      </c>
      <c r="C3374" t="s">
        <v>2530</v>
      </c>
      <c r="D3374" t="s">
        <v>36</v>
      </c>
      <c r="E3374">
        <v>12000</v>
      </c>
      <c r="F3374" t="s">
        <v>6650</v>
      </c>
      <c r="G3374">
        <v>2310180041</v>
      </c>
      <c r="H3374" t="s">
        <v>50</v>
      </c>
      <c r="I3374" t="s">
        <v>89</v>
      </c>
      <c r="J3374">
        <v>38</v>
      </c>
    </row>
    <row r="3375" spans="1:10" hidden="1" x14ac:dyDescent="0.25">
      <c r="A3375">
        <v>2310210152</v>
      </c>
      <c r="B3375">
        <v>10</v>
      </c>
      <c r="C3375" t="s">
        <v>2531</v>
      </c>
      <c r="D3375" t="s">
        <v>36</v>
      </c>
      <c r="E3375">
        <v>12000</v>
      </c>
      <c r="F3375" t="s">
        <v>6650</v>
      </c>
      <c r="G3375">
        <v>2310090494</v>
      </c>
      <c r="H3375" t="s">
        <v>2291</v>
      </c>
      <c r="I3375" t="s">
        <v>36</v>
      </c>
      <c r="J3375">
        <v>12000</v>
      </c>
    </row>
    <row r="3376" spans="1:10" hidden="1" x14ac:dyDescent="0.25">
      <c r="A3376">
        <v>2310210152</v>
      </c>
      <c r="B3376">
        <v>20</v>
      </c>
      <c r="C3376" t="s">
        <v>2531</v>
      </c>
      <c r="D3376" t="s">
        <v>36</v>
      </c>
      <c r="E3376">
        <v>12000</v>
      </c>
      <c r="F3376" t="s">
        <v>6650</v>
      </c>
      <c r="G3376">
        <v>2310160241</v>
      </c>
      <c r="H3376" t="s">
        <v>2356</v>
      </c>
      <c r="I3376" t="s">
        <v>36</v>
      </c>
      <c r="J3376">
        <v>12000</v>
      </c>
    </row>
    <row r="3377" spans="1:10" hidden="1" x14ac:dyDescent="0.25">
      <c r="A3377">
        <v>2310210152</v>
      </c>
      <c r="B3377">
        <v>30</v>
      </c>
      <c r="C3377" t="s">
        <v>2531</v>
      </c>
      <c r="D3377" t="s">
        <v>36</v>
      </c>
      <c r="E3377">
        <v>12000</v>
      </c>
      <c r="F3377" t="s">
        <v>6650</v>
      </c>
      <c r="G3377">
        <v>2310160251</v>
      </c>
      <c r="H3377" t="s">
        <v>2366</v>
      </c>
      <c r="I3377" t="s">
        <v>36</v>
      </c>
      <c r="J3377">
        <v>12000</v>
      </c>
    </row>
    <row r="3378" spans="1:10" hidden="1" x14ac:dyDescent="0.25">
      <c r="A3378">
        <v>2310210152</v>
      </c>
      <c r="B3378">
        <v>40</v>
      </c>
      <c r="C3378" t="s">
        <v>2531</v>
      </c>
      <c r="D3378" t="s">
        <v>36</v>
      </c>
      <c r="E3378">
        <v>12000</v>
      </c>
      <c r="F3378" t="s">
        <v>6650</v>
      </c>
      <c r="G3378">
        <v>2410170037</v>
      </c>
      <c r="H3378" t="s">
        <v>3279</v>
      </c>
      <c r="I3378" t="s">
        <v>36</v>
      </c>
      <c r="J3378">
        <v>12000</v>
      </c>
    </row>
    <row r="3379" spans="1:10" hidden="1" x14ac:dyDescent="0.25">
      <c r="A3379">
        <v>2310210152</v>
      </c>
      <c r="B3379">
        <v>50</v>
      </c>
      <c r="C3379" t="s">
        <v>2531</v>
      </c>
      <c r="D3379" t="s">
        <v>36</v>
      </c>
      <c r="E3379">
        <v>12000</v>
      </c>
      <c r="F3379" t="s">
        <v>6650</v>
      </c>
      <c r="G3379">
        <v>2410170233</v>
      </c>
      <c r="H3379" t="s">
        <v>3294</v>
      </c>
      <c r="I3379" t="s">
        <v>36</v>
      </c>
      <c r="J3379">
        <v>12000</v>
      </c>
    </row>
    <row r="3380" spans="1:10" hidden="1" x14ac:dyDescent="0.25">
      <c r="A3380">
        <v>2310210152</v>
      </c>
      <c r="B3380">
        <v>60</v>
      </c>
      <c r="C3380" t="s">
        <v>2531</v>
      </c>
      <c r="D3380" t="s">
        <v>36</v>
      </c>
      <c r="E3380">
        <v>12000</v>
      </c>
      <c r="F3380" t="s">
        <v>6650</v>
      </c>
      <c r="G3380">
        <v>2310180044</v>
      </c>
      <c r="H3380" t="s">
        <v>54</v>
      </c>
      <c r="I3380" t="s">
        <v>89</v>
      </c>
      <c r="J3380">
        <v>38</v>
      </c>
    </row>
    <row r="3381" spans="1:10" hidden="1" x14ac:dyDescent="0.25">
      <c r="A3381">
        <v>2310210153</v>
      </c>
      <c r="B3381">
        <v>10</v>
      </c>
      <c r="C3381" t="s">
        <v>2532</v>
      </c>
      <c r="D3381" t="s">
        <v>36</v>
      </c>
      <c r="E3381">
        <v>12000</v>
      </c>
      <c r="F3381" t="s">
        <v>6650</v>
      </c>
      <c r="G3381">
        <v>2310090495</v>
      </c>
      <c r="H3381" t="s">
        <v>2292</v>
      </c>
      <c r="I3381" t="s">
        <v>36</v>
      </c>
      <c r="J3381">
        <v>12000</v>
      </c>
    </row>
    <row r="3382" spans="1:10" hidden="1" x14ac:dyDescent="0.25">
      <c r="A3382">
        <v>2310210153</v>
      </c>
      <c r="B3382">
        <v>20</v>
      </c>
      <c r="C3382" t="s">
        <v>2532</v>
      </c>
      <c r="D3382" t="s">
        <v>36</v>
      </c>
      <c r="E3382">
        <v>12000</v>
      </c>
      <c r="F3382" t="s">
        <v>6650</v>
      </c>
      <c r="G3382">
        <v>2310160242</v>
      </c>
      <c r="H3382" t="s">
        <v>2357</v>
      </c>
      <c r="I3382" t="s">
        <v>36</v>
      </c>
      <c r="J3382">
        <v>12000</v>
      </c>
    </row>
    <row r="3383" spans="1:10" hidden="1" x14ac:dyDescent="0.25">
      <c r="A3383">
        <v>2310210153</v>
      </c>
      <c r="B3383">
        <v>30</v>
      </c>
      <c r="C3383" t="s">
        <v>2532</v>
      </c>
      <c r="D3383" t="s">
        <v>36</v>
      </c>
      <c r="E3383">
        <v>12000</v>
      </c>
      <c r="F3383" t="s">
        <v>6650</v>
      </c>
      <c r="G3383">
        <v>2310160252</v>
      </c>
      <c r="H3383" t="s">
        <v>2367</v>
      </c>
      <c r="I3383" t="s">
        <v>36</v>
      </c>
      <c r="J3383">
        <v>12000</v>
      </c>
    </row>
    <row r="3384" spans="1:10" hidden="1" x14ac:dyDescent="0.25">
      <c r="A3384">
        <v>2310210153</v>
      </c>
      <c r="B3384">
        <v>40</v>
      </c>
      <c r="C3384" t="s">
        <v>2532</v>
      </c>
      <c r="D3384" t="s">
        <v>36</v>
      </c>
      <c r="E3384">
        <v>12000</v>
      </c>
      <c r="F3384" t="s">
        <v>6650</v>
      </c>
      <c r="G3384">
        <v>2310180035</v>
      </c>
      <c r="H3384" t="s">
        <v>58</v>
      </c>
      <c r="I3384" t="s">
        <v>89</v>
      </c>
      <c r="J3384">
        <v>38</v>
      </c>
    </row>
    <row r="3385" spans="1:10" hidden="1" x14ac:dyDescent="0.25">
      <c r="A3385">
        <v>2310210153</v>
      </c>
      <c r="B3385">
        <v>50</v>
      </c>
      <c r="C3385" t="s">
        <v>2532</v>
      </c>
      <c r="D3385" t="s">
        <v>36</v>
      </c>
      <c r="E3385">
        <v>12000</v>
      </c>
      <c r="F3385" t="s">
        <v>6650</v>
      </c>
      <c r="G3385">
        <v>2410170037</v>
      </c>
      <c r="H3385" t="s">
        <v>3279</v>
      </c>
      <c r="I3385" t="s">
        <v>36</v>
      </c>
      <c r="J3385">
        <v>12000</v>
      </c>
    </row>
    <row r="3386" spans="1:10" hidden="1" x14ac:dyDescent="0.25">
      <c r="A3386">
        <v>2310210153</v>
      </c>
      <c r="B3386">
        <v>60</v>
      </c>
      <c r="C3386" t="s">
        <v>2532</v>
      </c>
      <c r="D3386" t="s">
        <v>36</v>
      </c>
      <c r="E3386">
        <v>12000</v>
      </c>
      <c r="F3386" t="s">
        <v>6650</v>
      </c>
      <c r="G3386">
        <v>2410170233</v>
      </c>
      <c r="H3386" t="s">
        <v>3294</v>
      </c>
      <c r="I3386" t="s">
        <v>36</v>
      </c>
      <c r="J3386">
        <v>12000</v>
      </c>
    </row>
    <row r="3387" spans="1:10" hidden="1" x14ac:dyDescent="0.25">
      <c r="A3387">
        <v>2310210154</v>
      </c>
      <c r="B3387">
        <v>10</v>
      </c>
      <c r="C3387" t="s">
        <v>2533</v>
      </c>
      <c r="D3387" t="s">
        <v>36</v>
      </c>
      <c r="E3387">
        <v>12000</v>
      </c>
      <c r="F3387" t="s">
        <v>6650</v>
      </c>
      <c r="G3387">
        <v>2310090496</v>
      </c>
      <c r="H3387" t="s">
        <v>2293</v>
      </c>
      <c r="I3387" t="s">
        <v>36</v>
      </c>
      <c r="J3387">
        <v>12000</v>
      </c>
    </row>
    <row r="3388" spans="1:10" hidden="1" x14ac:dyDescent="0.25">
      <c r="A3388">
        <v>2310210154</v>
      </c>
      <c r="B3388">
        <v>20</v>
      </c>
      <c r="C3388" t="s">
        <v>2533</v>
      </c>
      <c r="D3388" t="s">
        <v>36</v>
      </c>
      <c r="E3388">
        <v>12000</v>
      </c>
      <c r="F3388" t="s">
        <v>6650</v>
      </c>
      <c r="G3388">
        <v>2310160243</v>
      </c>
      <c r="H3388" t="s">
        <v>2358</v>
      </c>
      <c r="I3388" t="s">
        <v>36</v>
      </c>
      <c r="J3388">
        <v>12000</v>
      </c>
    </row>
    <row r="3389" spans="1:10" hidden="1" x14ac:dyDescent="0.25">
      <c r="A3389">
        <v>2310210154</v>
      </c>
      <c r="B3389">
        <v>30</v>
      </c>
      <c r="C3389" t="s">
        <v>2533</v>
      </c>
      <c r="D3389" t="s">
        <v>36</v>
      </c>
      <c r="E3389">
        <v>12000</v>
      </c>
      <c r="F3389" t="s">
        <v>6650</v>
      </c>
      <c r="G3389">
        <v>2310160253</v>
      </c>
      <c r="H3389" t="s">
        <v>2368</v>
      </c>
      <c r="I3389" t="s">
        <v>36</v>
      </c>
      <c r="J3389">
        <v>12000</v>
      </c>
    </row>
    <row r="3390" spans="1:10" hidden="1" x14ac:dyDescent="0.25">
      <c r="A3390">
        <v>2310210154</v>
      </c>
      <c r="B3390">
        <v>40</v>
      </c>
      <c r="C3390" t="s">
        <v>2533</v>
      </c>
      <c r="D3390" t="s">
        <v>36</v>
      </c>
      <c r="E3390">
        <v>12000</v>
      </c>
      <c r="F3390" t="s">
        <v>6650</v>
      </c>
      <c r="G3390">
        <v>2410170037</v>
      </c>
      <c r="H3390" t="s">
        <v>3279</v>
      </c>
      <c r="I3390" t="s">
        <v>36</v>
      </c>
      <c r="J3390">
        <v>12000</v>
      </c>
    </row>
    <row r="3391" spans="1:10" hidden="1" x14ac:dyDescent="0.25">
      <c r="A3391">
        <v>2310210154</v>
      </c>
      <c r="B3391">
        <v>50</v>
      </c>
      <c r="C3391" t="s">
        <v>2533</v>
      </c>
      <c r="D3391" t="s">
        <v>36</v>
      </c>
      <c r="E3391">
        <v>12000</v>
      </c>
      <c r="F3391" t="s">
        <v>6650</v>
      </c>
      <c r="G3391">
        <v>2410170233</v>
      </c>
      <c r="H3391" t="s">
        <v>3294</v>
      </c>
      <c r="I3391" t="s">
        <v>36</v>
      </c>
      <c r="J3391">
        <v>12000</v>
      </c>
    </row>
    <row r="3392" spans="1:10" hidden="1" x14ac:dyDescent="0.25">
      <c r="A3392">
        <v>2310210154</v>
      </c>
      <c r="B3392">
        <v>60</v>
      </c>
      <c r="C3392" t="s">
        <v>2533</v>
      </c>
      <c r="D3392" t="s">
        <v>36</v>
      </c>
      <c r="E3392">
        <v>12000</v>
      </c>
      <c r="F3392" t="s">
        <v>6650</v>
      </c>
      <c r="G3392">
        <v>2310180039</v>
      </c>
      <c r="H3392" t="s">
        <v>62</v>
      </c>
      <c r="I3392" t="s">
        <v>89</v>
      </c>
      <c r="J3392">
        <v>38</v>
      </c>
    </row>
    <row r="3393" spans="1:10" hidden="1" x14ac:dyDescent="0.25">
      <c r="A3393">
        <v>2310210155</v>
      </c>
      <c r="B3393">
        <v>10</v>
      </c>
      <c r="C3393" t="s">
        <v>2534</v>
      </c>
      <c r="D3393" t="s">
        <v>36</v>
      </c>
      <c r="E3393">
        <v>12000</v>
      </c>
      <c r="F3393" t="s">
        <v>6650</v>
      </c>
      <c r="G3393">
        <v>2310090497</v>
      </c>
      <c r="H3393" t="s">
        <v>4740</v>
      </c>
      <c r="I3393" t="s">
        <v>36</v>
      </c>
      <c r="J3393">
        <v>12000</v>
      </c>
    </row>
    <row r="3394" spans="1:10" hidden="1" x14ac:dyDescent="0.25">
      <c r="A3394">
        <v>2310210155</v>
      </c>
      <c r="B3394">
        <v>20</v>
      </c>
      <c r="C3394" t="s">
        <v>2534</v>
      </c>
      <c r="D3394" t="s">
        <v>36</v>
      </c>
      <c r="E3394">
        <v>12000</v>
      </c>
      <c r="F3394" t="s">
        <v>6650</v>
      </c>
      <c r="G3394">
        <v>2310160244</v>
      </c>
      <c r="H3394" t="s">
        <v>2359</v>
      </c>
      <c r="I3394" t="s">
        <v>36</v>
      </c>
      <c r="J3394">
        <v>12000</v>
      </c>
    </row>
    <row r="3395" spans="1:10" hidden="1" x14ac:dyDescent="0.25">
      <c r="A3395">
        <v>2310210155</v>
      </c>
      <c r="B3395">
        <v>30</v>
      </c>
      <c r="C3395" t="s">
        <v>2534</v>
      </c>
      <c r="D3395" t="s">
        <v>36</v>
      </c>
      <c r="E3395">
        <v>12000</v>
      </c>
      <c r="F3395" t="s">
        <v>6650</v>
      </c>
      <c r="G3395">
        <v>2310160254</v>
      </c>
      <c r="H3395" t="s">
        <v>2369</v>
      </c>
      <c r="I3395" t="s">
        <v>36</v>
      </c>
      <c r="J3395">
        <v>12000</v>
      </c>
    </row>
    <row r="3396" spans="1:10" hidden="1" x14ac:dyDescent="0.25">
      <c r="A3396">
        <v>2310210155</v>
      </c>
      <c r="B3396">
        <v>40</v>
      </c>
      <c r="C3396" t="s">
        <v>2534</v>
      </c>
      <c r="D3396" t="s">
        <v>36</v>
      </c>
      <c r="E3396">
        <v>12000</v>
      </c>
      <c r="F3396" t="s">
        <v>6650</v>
      </c>
      <c r="G3396">
        <v>2410170037</v>
      </c>
      <c r="H3396" t="s">
        <v>3279</v>
      </c>
      <c r="I3396" t="s">
        <v>36</v>
      </c>
      <c r="J3396">
        <v>12000</v>
      </c>
    </row>
    <row r="3397" spans="1:10" hidden="1" x14ac:dyDescent="0.25">
      <c r="A3397">
        <v>2310210155</v>
      </c>
      <c r="B3397">
        <v>50</v>
      </c>
      <c r="C3397" t="s">
        <v>2534</v>
      </c>
      <c r="D3397" t="s">
        <v>36</v>
      </c>
      <c r="E3397">
        <v>12000</v>
      </c>
      <c r="F3397" t="s">
        <v>6650</v>
      </c>
      <c r="G3397">
        <v>2410170233</v>
      </c>
      <c r="H3397" t="s">
        <v>3294</v>
      </c>
      <c r="I3397" t="s">
        <v>36</v>
      </c>
      <c r="J3397">
        <v>12000</v>
      </c>
    </row>
    <row r="3398" spans="1:10" hidden="1" x14ac:dyDescent="0.25">
      <c r="A3398">
        <v>2310210155</v>
      </c>
      <c r="B3398">
        <v>60</v>
      </c>
      <c r="C3398" t="s">
        <v>2534</v>
      </c>
      <c r="D3398" t="s">
        <v>36</v>
      </c>
      <c r="E3398">
        <v>12000</v>
      </c>
      <c r="F3398" t="s">
        <v>6650</v>
      </c>
      <c r="G3398">
        <v>2310180051</v>
      </c>
      <c r="H3398" t="s">
        <v>79</v>
      </c>
      <c r="I3398" t="s">
        <v>89</v>
      </c>
      <c r="J3398">
        <v>38</v>
      </c>
    </row>
    <row r="3399" spans="1:10" hidden="1" x14ac:dyDescent="0.25">
      <c r="A3399">
        <v>2310210156</v>
      </c>
      <c r="B3399">
        <v>10</v>
      </c>
      <c r="C3399" t="s">
        <v>2535</v>
      </c>
      <c r="D3399" t="s">
        <v>36</v>
      </c>
      <c r="E3399">
        <v>12000</v>
      </c>
      <c r="F3399" t="s">
        <v>6650</v>
      </c>
      <c r="G3399">
        <v>2310090498</v>
      </c>
      <c r="H3399" t="s">
        <v>2294</v>
      </c>
      <c r="I3399" t="s">
        <v>36</v>
      </c>
      <c r="J3399">
        <v>12000</v>
      </c>
    </row>
    <row r="3400" spans="1:10" hidden="1" x14ac:dyDescent="0.25">
      <c r="A3400">
        <v>2310210156</v>
      </c>
      <c r="B3400">
        <v>20</v>
      </c>
      <c r="C3400" t="s">
        <v>2535</v>
      </c>
      <c r="D3400" t="s">
        <v>36</v>
      </c>
      <c r="E3400">
        <v>12000</v>
      </c>
      <c r="F3400" t="s">
        <v>6650</v>
      </c>
      <c r="G3400">
        <v>2310160245</v>
      </c>
      <c r="H3400" t="s">
        <v>2360</v>
      </c>
      <c r="I3400" t="s">
        <v>36</v>
      </c>
      <c r="J3400">
        <v>12000</v>
      </c>
    </row>
    <row r="3401" spans="1:10" hidden="1" x14ac:dyDescent="0.25">
      <c r="A3401">
        <v>2310210156</v>
      </c>
      <c r="B3401">
        <v>30</v>
      </c>
      <c r="C3401" t="s">
        <v>2535</v>
      </c>
      <c r="D3401" t="s">
        <v>36</v>
      </c>
      <c r="E3401">
        <v>12000</v>
      </c>
      <c r="F3401" t="s">
        <v>6650</v>
      </c>
      <c r="G3401">
        <v>2310160255</v>
      </c>
      <c r="H3401" t="s">
        <v>2370</v>
      </c>
      <c r="I3401" t="s">
        <v>36</v>
      </c>
      <c r="J3401">
        <v>12000</v>
      </c>
    </row>
    <row r="3402" spans="1:10" hidden="1" x14ac:dyDescent="0.25">
      <c r="A3402">
        <v>2310210156</v>
      </c>
      <c r="B3402">
        <v>40</v>
      </c>
      <c r="C3402" t="s">
        <v>2535</v>
      </c>
      <c r="D3402" t="s">
        <v>36</v>
      </c>
      <c r="E3402">
        <v>12000</v>
      </c>
      <c r="F3402" t="s">
        <v>6650</v>
      </c>
      <c r="G3402">
        <v>2410170037</v>
      </c>
      <c r="H3402" t="s">
        <v>3279</v>
      </c>
      <c r="I3402" t="s">
        <v>36</v>
      </c>
      <c r="J3402">
        <v>12000</v>
      </c>
    </row>
    <row r="3403" spans="1:10" hidden="1" x14ac:dyDescent="0.25">
      <c r="A3403">
        <v>2310210156</v>
      </c>
      <c r="B3403">
        <v>50</v>
      </c>
      <c r="C3403" t="s">
        <v>2535</v>
      </c>
      <c r="D3403" t="s">
        <v>36</v>
      </c>
      <c r="E3403">
        <v>12000</v>
      </c>
      <c r="F3403" t="s">
        <v>6650</v>
      </c>
      <c r="G3403">
        <v>2410170233</v>
      </c>
      <c r="H3403" t="s">
        <v>3294</v>
      </c>
      <c r="I3403" t="s">
        <v>36</v>
      </c>
      <c r="J3403">
        <v>12000</v>
      </c>
    </row>
    <row r="3404" spans="1:10" hidden="1" x14ac:dyDescent="0.25">
      <c r="A3404">
        <v>2310210156</v>
      </c>
      <c r="B3404">
        <v>60</v>
      </c>
      <c r="C3404" t="s">
        <v>2535</v>
      </c>
      <c r="D3404" t="s">
        <v>36</v>
      </c>
      <c r="E3404">
        <v>12000</v>
      </c>
      <c r="F3404" t="s">
        <v>6650</v>
      </c>
      <c r="G3404">
        <v>2310180050</v>
      </c>
      <c r="H3404" t="s">
        <v>70</v>
      </c>
      <c r="I3404" t="s">
        <v>89</v>
      </c>
      <c r="J3404">
        <v>38</v>
      </c>
    </row>
    <row r="3405" spans="1:10" hidden="1" x14ac:dyDescent="0.25">
      <c r="A3405">
        <v>2310210157</v>
      </c>
      <c r="B3405">
        <v>10</v>
      </c>
      <c r="C3405" t="s">
        <v>2536</v>
      </c>
      <c r="D3405" t="s">
        <v>36</v>
      </c>
      <c r="E3405">
        <v>12000</v>
      </c>
      <c r="F3405" t="s">
        <v>6650</v>
      </c>
      <c r="G3405">
        <v>2310090499</v>
      </c>
      <c r="H3405" t="s">
        <v>2295</v>
      </c>
      <c r="I3405" t="s">
        <v>36</v>
      </c>
      <c r="J3405">
        <v>12000</v>
      </c>
    </row>
    <row r="3406" spans="1:10" hidden="1" x14ac:dyDescent="0.25">
      <c r="A3406">
        <v>2310210157</v>
      </c>
      <c r="B3406">
        <v>20</v>
      </c>
      <c r="C3406" t="s">
        <v>2536</v>
      </c>
      <c r="D3406" t="s">
        <v>36</v>
      </c>
      <c r="E3406">
        <v>12000</v>
      </c>
      <c r="F3406" t="s">
        <v>6650</v>
      </c>
      <c r="G3406">
        <v>2310160246</v>
      </c>
      <c r="H3406" t="s">
        <v>2361</v>
      </c>
      <c r="I3406" t="s">
        <v>36</v>
      </c>
      <c r="J3406">
        <v>12000</v>
      </c>
    </row>
    <row r="3407" spans="1:10" hidden="1" x14ac:dyDescent="0.25">
      <c r="A3407">
        <v>2310210157</v>
      </c>
      <c r="B3407">
        <v>30</v>
      </c>
      <c r="C3407" t="s">
        <v>2536</v>
      </c>
      <c r="D3407" t="s">
        <v>36</v>
      </c>
      <c r="E3407">
        <v>12000</v>
      </c>
      <c r="F3407" t="s">
        <v>6650</v>
      </c>
      <c r="G3407">
        <v>2310160256</v>
      </c>
      <c r="H3407" t="s">
        <v>2371</v>
      </c>
      <c r="I3407" t="s">
        <v>36</v>
      </c>
      <c r="J3407">
        <v>12000</v>
      </c>
    </row>
    <row r="3408" spans="1:10" hidden="1" x14ac:dyDescent="0.25">
      <c r="A3408">
        <v>2310210157</v>
      </c>
      <c r="B3408">
        <v>40</v>
      </c>
      <c r="C3408" t="s">
        <v>2536</v>
      </c>
      <c r="D3408" t="s">
        <v>36</v>
      </c>
      <c r="E3408">
        <v>12000</v>
      </c>
      <c r="F3408" t="s">
        <v>6650</v>
      </c>
      <c r="G3408">
        <v>2410170037</v>
      </c>
      <c r="H3408" t="s">
        <v>3279</v>
      </c>
      <c r="I3408" t="s">
        <v>36</v>
      </c>
      <c r="J3408">
        <v>12000</v>
      </c>
    </row>
    <row r="3409" spans="1:10" hidden="1" x14ac:dyDescent="0.25">
      <c r="A3409">
        <v>2310210157</v>
      </c>
      <c r="B3409">
        <v>50</v>
      </c>
      <c r="C3409" t="s">
        <v>2536</v>
      </c>
      <c r="D3409" t="s">
        <v>36</v>
      </c>
      <c r="E3409">
        <v>12000</v>
      </c>
      <c r="F3409" t="s">
        <v>6650</v>
      </c>
      <c r="G3409">
        <v>2410170233</v>
      </c>
      <c r="H3409" t="s">
        <v>3294</v>
      </c>
      <c r="I3409" t="s">
        <v>36</v>
      </c>
      <c r="J3409">
        <v>12000</v>
      </c>
    </row>
    <row r="3410" spans="1:10" hidden="1" x14ac:dyDescent="0.25">
      <c r="A3410">
        <v>2310210157</v>
      </c>
      <c r="B3410">
        <v>60</v>
      </c>
      <c r="C3410" t="s">
        <v>2536</v>
      </c>
      <c r="D3410" t="s">
        <v>36</v>
      </c>
      <c r="E3410">
        <v>12000</v>
      </c>
      <c r="F3410" t="s">
        <v>6650</v>
      </c>
      <c r="G3410">
        <v>2310180037</v>
      </c>
      <c r="H3410" t="s">
        <v>75</v>
      </c>
      <c r="I3410" t="s">
        <v>89</v>
      </c>
      <c r="J3410">
        <v>38</v>
      </c>
    </row>
    <row r="3411" spans="1:10" hidden="1" x14ac:dyDescent="0.25">
      <c r="A3411">
        <v>2310210158</v>
      </c>
      <c r="B3411">
        <v>10</v>
      </c>
      <c r="C3411" t="s">
        <v>2537</v>
      </c>
      <c r="D3411" t="s">
        <v>36</v>
      </c>
      <c r="E3411">
        <v>12000</v>
      </c>
      <c r="F3411" t="s">
        <v>6650</v>
      </c>
      <c r="G3411">
        <v>2310090500</v>
      </c>
      <c r="H3411" t="s">
        <v>2296</v>
      </c>
      <c r="I3411" t="s">
        <v>36</v>
      </c>
      <c r="J3411">
        <v>12000</v>
      </c>
    </row>
    <row r="3412" spans="1:10" hidden="1" x14ac:dyDescent="0.25">
      <c r="A3412">
        <v>2310210158</v>
      </c>
      <c r="B3412">
        <v>20</v>
      </c>
      <c r="C3412" t="s">
        <v>2537</v>
      </c>
      <c r="D3412" t="s">
        <v>36</v>
      </c>
      <c r="E3412">
        <v>12000</v>
      </c>
      <c r="F3412" t="s">
        <v>6650</v>
      </c>
      <c r="G3412">
        <v>2310160247</v>
      </c>
      <c r="H3412" t="s">
        <v>2362</v>
      </c>
      <c r="I3412" t="s">
        <v>36</v>
      </c>
      <c r="J3412">
        <v>12000</v>
      </c>
    </row>
    <row r="3413" spans="1:10" hidden="1" x14ac:dyDescent="0.25">
      <c r="A3413">
        <v>2310210158</v>
      </c>
      <c r="B3413">
        <v>30</v>
      </c>
      <c r="C3413" t="s">
        <v>2537</v>
      </c>
      <c r="D3413" t="s">
        <v>36</v>
      </c>
      <c r="E3413">
        <v>12000</v>
      </c>
      <c r="F3413" t="s">
        <v>6650</v>
      </c>
      <c r="G3413">
        <v>2310160257</v>
      </c>
      <c r="H3413" t="s">
        <v>2372</v>
      </c>
      <c r="I3413" t="s">
        <v>36</v>
      </c>
      <c r="J3413">
        <v>12000</v>
      </c>
    </row>
    <row r="3414" spans="1:10" hidden="1" x14ac:dyDescent="0.25">
      <c r="A3414">
        <v>2310210158</v>
      </c>
      <c r="B3414">
        <v>40</v>
      </c>
      <c r="C3414" t="s">
        <v>2537</v>
      </c>
      <c r="D3414" t="s">
        <v>36</v>
      </c>
      <c r="E3414">
        <v>12000</v>
      </c>
      <c r="F3414" t="s">
        <v>6650</v>
      </c>
      <c r="G3414">
        <v>2410170037</v>
      </c>
      <c r="H3414" t="s">
        <v>3279</v>
      </c>
      <c r="I3414" t="s">
        <v>36</v>
      </c>
      <c r="J3414">
        <v>12000</v>
      </c>
    </row>
    <row r="3415" spans="1:10" hidden="1" x14ac:dyDescent="0.25">
      <c r="A3415">
        <v>2310210158</v>
      </c>
      <c r="B3415">
        <v>50</v>
      </c>
      <c r="C3415" t="s">
        <v>2537</v>
      </c>
      <c r="D3415" t="s">
        <v>36</v>
      </c>
      <c r="E3415">
        <v>12000</v>
      </c>
      <c r="F3415" t="s">
        <v>6650</v>
      </c>
      <c r="G3415">
        <v>2410170233</v>
      </c>
      <c r="H3415" t="s">
        <v>3294</v>
      </c>
      <c r="I3415" t="s">
        <v>36</v>
      </c>
      <c r="J3415">
        <v>12000</v>
      </c>
    </row>
    <row r="3416" spans="1:10" hidden="1" x14ac:dyDescent="0.25">
      <c r="A3416">
        <v>2310210158</v>
      </c>
      <c r="B3416">
        <v>60</v>
      </c>
      <c r="C3416" t="s">
        <v>2537</v>
      </c>
      <c r="D3416" t="s">
        <v>36</v>
      </c>
      <c r="E3416">
        <v>12000</v>
      </c>
      <c r="F3416" t="s">
        <v>6650</v>
      </c>
      <c r="G3416">
        <v>2310180047</v>
      </c>
      <c r="H3416" t="s">
        <v>66</v>
      </c>
      <c r="I3416" t="s">
        <v>89</v>
      </c>
      <c r="J3416">
        <v>38</v>
      </c>
    </row>
    <row r="3417" spans="1:10" hidden="1" x14ac:dyDescent="0.25">
      <c r="A3417">
        <v>2310210159</v>
      </c>
      <c r="B3417">
        <v>10</v>
      </c>
      <c r="C3417" t="s">
        <v>2538</v>
      </c>
      <c r="D3417" t="s">
        <v>36</v>
      </c>
      <c r="E3417">
        <v>12000</v>
      </c>
      <c r="F3417" t="s">
        <v>6650</v>
      </c>
      <c r="G3417">
        <v>2410170233</v>
      </c>
      <c r="H3417" t="s">
        <v>3294</v>
      </c>
      <c r="I3417" t="s">
        <v>36</v>
      </c>
      <c r="J3417">
        <v>12000</v>
      </c>
    </row>
    <row r="3418" spans="1:10" hidden="1" x14ac:dyDescent="0.25">
      <c r="A3418">
        <v>2310210159</v>
      </c>
      <c r="B3418">
        <v>20</v>
      </c>
      <c r="C3418" t="s">
        <v>2538</v>
      </c>
      <c r="D3418" t="s">
        <v>36</v>
      </c>
      <c r="E3418">
        <v>12000</v>
      </c>
      <c r="F3418" t="s">
        <v>6650</v>
      </c>
      <c r="G3418">
        <v>2310090502</v>
      </c>
      <c r="H3418" t="s">
        <v>2298</v>
      </c>
      <c r="I3418" t="s">
        <v>36</v>
      </c>
      <c r="J3418">
        <v>12000</v>
      </c>
    </row>
    <row r="3419" spans="1:10" hidden="1" x14ac:dyDescent="0.25">
      <c r="A3419">
        <v>2310210159</v>
      </c>
      <c r="B3419">
        <v>30</v>
      </c>
      <c r="C3419" t="s">
        <v>2538</v>
      </c>
      <c r="D3419" t="s">
        <v>36</v>
      </c>
      <c r="E3419">
        <v>12000</v>
      </c>
      <c r="F3419" t="s">
        <v>6650</v>
      </c>
      <c r="G3419">
        <v>2310160355</v>
      </c>
      <c r="H3419" t="s">
        <v>2382</v>
      </c>
      <c r="I3419" t="s">
        <v>36</v>
      </c>
      <c r="J3419">
        <v>12000</v>
      </c>
    </row>
    <row r="3420" spans="1:10" hidden="1" x14ac:dyDescent="0.25">
      <c r="A3420">
        <v>2310210159</v>
      </c>
      <c r="B3420">
        <v>40</v>
      </c>
      <c r="C3420" t="s">
        <v>2538</v>
      </c>
      <c r="D3420" t="s">
        <v>36</v>
      </c>
      <c r="E3420">
        <v>12000</v>
      </c>
      <c r="F3420" t="s">
        <v>6650</v>
      </c>
      <c r="G3420">
        <v>2310160353</v>
      </c>
      <c r="H3420" t="s">
        <v>2380</v>
      </c>
      <c r="I3420" t="s">
        <v>36</v>
      </c>
      <c r="J3420">
        <v>12000</v>
      </c>
    </row>
    <row r="3421" spans="1:10" hidden="1" x14ac:dyDescent="0.25">
      <c r="A3421">
        <v>2310210159</v>
      </c>
      <c r="B3421">
        <v>50</v>
      </c>
      <c r="C3421" t="s">
        <v>2538</v>
      </c>
      <c r="D3421" t="s">
        <v>36</v>
      </c>
      <c r="E3421">
        <v>12000</v>
      </c>
      <c r="F3421" t="s">
        <v>6650</v>
      </c>
      <c r="G3421">
        <v>2410170037</v>
      </c>
      <c r="H3421" t="s">
        <v>3279</v>
      </c>
      <c r="I3421" t="s">
        <v>36</v>
      </c>
      <c r="J3421">
        <v>12000</v>
      </c>
    </row>
    <row r="3422" spans="1:10" hidden="1" x14ac:dyDescent="0.25">
      <c r="A3422">
        <v>2310210159</v>
      </c>
      <c r="B3422">
        <v>60</v>
      </c>
      <c r="C3422" t="s">
        <v>2538</v>
      </c>
      <c r="D3422" t="s">
        <v>36</v>
      </c>
      <c r="E3422">
        <v>12000</v>
      </c>
      <c r="F3422" t="s">
        <v>6650</v>
      </c>
      <c r="G3422">
        <v>2310180040</v>
      </c>
      <c r="H3422" t="s">
        <v>87</v>
      </c>
      <c r="I3422" t="s">
        <v>89</v>
      </c>
      <c r="J3422">
        <v>38</v>
      </c>
    </row>
    <row r="3423" spans="1:10" hidden="1" x14ac:dyDescent="0.25">
      <c r="A3423">
        <v>2310210160</v>
      </c>
      <c r="B3423">
        <v>10</v>
      </c>
      <c r="C3423" t="s">
        <v>2539</v>
      </c>
      <c r="D3423" t="s">
        <v>36</v>
      </c>
      <c r="E3423">
        <v>12000</v>
      </c>
      <c r="F3423" t="s">
        <v>6650</v>
      </c>
      <c r="G3423">
        <v>2410170037</v>
      </c>
      <c r="H3423" t="s">
        <v>3279</v>
      </c>
      <c r="I3423" t="s">
        <v>36</v>
      </c>
      <c r="J3423">
        <v>12000</v>
      </c>
    </row>
    <row r="3424" spans="1:10" hidden="1" x14ac:dyDescent="0.25">
      <c r="A3424">
        <v>2310210160</v>
      </c>
      <c r="B3424">
        <v>20</v>
      </c>
      <c r="C3424" t="s">
        <v>2539</v>
      </c>
      <c r="D3424" t="s">
        <v>36</v>
      </c>
      <c r="E3424">
        <v>12000</v>
      </c>
      <c r="F3424" t="s">
        <v>6650</v>
      </c>
      <c r="G3424">
        <v>2410170233</v>
      </c>
      <c r="H3424" t="s">
        <v>3294</v>
      </c>
      <c r="I3424" t="s">
        <v>36</v>
      </c>
      <c r="J3424">
        <v>12000</v>
      </c>
    </row>
    <row r="3425" spans="1:10" hidden="1" x14ac:dyDescent="0.25">
      <c r="A3425">
        <v>2310210160</v>
      </c>
      <c r="B3425">
        <v>30</v>
      </c>
      <c r="C3425" t="s">
        <v>2539</v>
      </c>
      <c r="D3425" t="s">
        <v>36</v>
      </c>
      <c r="E3425">
        <v>12000</v>
      </c>
      <c r="F3425" t="s">
        <v>6650</v>
      </c>
      <c r="G3425">
        <v>2310090501</v>
      </c>
      <c r="H3425" t="s">
        <v>2297</v>
      </c>
      <c r="I3425" t="s">
        <v>36</v>
      </c>
      <c r="J3425">
        <v>12000</v>
      </c>
    </row>
    <row r="3426" spans="1:10" hidden="1" x14ac:dyDescent="0.25">
      <c r="A3426">
        <v>2310210160</v>
      </c>
      <c r="B3426">
        <v>40</v>
      </c>
      <c r="C3426" t="s">
        <v>2539</v>
      </c>
      <c r="D3426" t="s">
        <v>36</v>
      </c>
      <c r="E3426">
        <v>12000</v>
      </c>
      <c r="F3426" t="s">
        <v>6650</v>
      </c>
      <c r="G3426">
        <v>2310160356</v>
      </c>
      <c r="H3426" t="s">
        <v>2383</v>
      </c>
      <c r="I3426" t="s">
        <v>36</v>
      </c>
      <c r="J3426">
        <v>12000</v>
      </c>
    </row>
    <row r="3427" spans="1:10" hidden="1" x14ac:dyDescent="0.25">
      <c r="A3427">
        <v>2310210160</v>
      </c>
      <c r="B3427">
        <v>50</v>
      </c>
      <c r="C3427" t="s">
        <v>2539</v>
      </c>
      <c r="D3427" t="s">
        <v>36</v>
      </c>
      <c r="E3427">
        <v>12000</v>
      </c>
      <c r="F3427" t="s">
        <v>6650</v>
      </c>
      <c r="G3427">
        <v>2310160354</v>
      </c>
      <c r="H3427" t="s">
        <v>2381</v>
      </c>
      <c r="I3427" t="s">
        <v>36</v>
      </c>
      <c r="J3427">
        <v>12000</v>
      </c>
    </row>
    <row r="3428" spans="1:10" hidden="1" x14ac:dyDescent="0.25">
      <c r="A3428">
        <v>2310210160</v>
      </c>
      <c r="B3428">
        <v>60</v>
      </c>
      <c r="C3428" t="s">
        <v>2539</v>
      </c>
      <c r="D3428" t="s">
        <v>36</v>
      </c>
      <c r="E3428">
        <v>12000</v>
      </c>
      <c r="F3428" t="s">
        <v>6650</v>
      </c>
      <c r="G3428">
        <v>2310180045</v>
      </c>
      <c r="H3428" t="s">
        <v>83</v>
      </c>
      <c r="I3428" t="s">
        <v>89</v>
      </c>
      <c r="J3428">
        <v>38</v>
      </c>
    </row>
    <row r="3429" spans="1:10" hidden="1" x14ac:dyDescent="0.25">
      <c r="A3429">
        <v>2310210161</v>
      </c>
      <c r="B3429">
        <v>10</v>
      </c>
      <c r="C3429" t="s">
        <v>2540</v>
      </c>
      <c r="D3429" t="s">
        <v>36</v>
      </c>
      <c r="E3429">
        <v>1000</v>
      </c>
      <c r="F3429" t="s">
        <v>6651</v>
      </c>
      <c r="G3429">
        <v>2310090514</v>
      </c>
      <c r="H3429" t="s">
        <v>2305</v>
      </c>
      <c r="I3429" t="s">
        <v>36</v>
      </c>
      <c r="J3429">
        <v>1000</v>
      </c>
    </row>
    <row r="3430" spans="1:10" hidden="1" x14ac:dyDescent="0.25">
      <c r="A3430">
        <v>2310210161</v>
      </c>
      <c r="B3430">
        <v>20</v>
      </c>
      <c r="C3430" t="s">
        <v>2540</v>
      </c>
      <c r="D3430" t="s">
        <v>36</v>
      </c>
      <c r="E3430">
        <v>1000</v>
      </c>
      <c r="F3430" t="s">
        <v>6651</v>
      </c>
      <c r="G3430">
        <v>2310160242</v>
      </c>
      <c r="H3430" t="s">
        <v>2357</v>
      </c>
      <c r="I3430" t="s">
        <v>36</v>
      </c>
      <c r="J3430">
        <v>1000</v>
      </c>
    </row>
    <row r="3431" spans="1:10" hidden="1" x14ac:dyDescent="0.25">
      <c r="A3431">
        <v>2310210161</v>
      </c>
      <c r="B3431">
        <v>30</v>
      </c>
      <c r="C3431" t="s">
        <v>2540</v>
      </c>
      <c r="D3431" t="s">
        <v>36</v>
      </c>
      <c r="E3431">
        <v>1000</v>
      </c>
      <c r="F3431" t="s">
        <v>6651</v>
      </c>
      <c r="G3431">
        <v>2310160250</v>
      </c>
      <c r="H3431" t="s">
        <v>2365</v>
      </c>
      <c r="I3431" t="s">
        <v>36</v>
      </c>
      <c r="J3431">
        <v>1000</v>
      </c>
    </row>
    <row r="3432" spans="1:10" hidden="1" x14ac:dyDescent="0.25">
      <c r="A3432">
        <v>2310210161</v>
      </c>
      <c r="B3432">
        <v>40</v>
      </c>
      <c r="C3432" t="s">
        <v>2540</v>
      </c>
      <c r="D3432" t="s">
        <v>36</v>
      </c>
      <c r="E3432">
        <v>1000</v>
      </c>
      <c r="F3432" t="s">
        <v>6651</v>
      </c>
      <c r="G3432">
        <v>2410170037</v>
      </c>
      <c r="H3432" t="s">
        <v>3279</v>
      </c>
      <c r="I3432" t="s">
        <v>36</v>
      </c>
      <c r="J3432">
        <v>1000</v>
      </c>
    </row>
    <row r="3433" spans="1:10" hidden="1" x14ac:dyDescent="0.25">
      <c r="A3433">
        <v>2310210161</v>
      </c>
      <c r="B3433">
        <v>50</v>
      </c>
      <c r="C3433" t="s">
        <v>2540</v>
      </c>
      <c r="D3433" t="s">
        <v>36</v>
      </c>
      <c r="E3433">
        <v>1000</v>
      </c>
      <c r="F3433" t="s">
        <v>6651</v>
      </c>
      <c r="G3433">
        <v>2410170233</v>
      </c>
      <c r="H3433" t="s">
        <v>3294</v>
      </c>
      <c r="I3433" t="s">
        <v>36</v>
      </c>
      <c r="J3433">
        <v>1000</v>
      </c>
    </row>
    <row r="3434" spans="1:10" hidden="1" x14ac:dyDescent="0.25">
      <c r="A3434">
        <v>2310210161</v>
      </c>
      <c r="B3434">
        <v>60</v>
      </c>
      <c r="C3434" t="s">
        <v>2540</v>
      </c>
      <c r="D3434" t="s">
        <v>36</v>
      </c>
      <c r="E3434">
        <v>1000</v>
      </c>
      <c r="F3434" t="s">
        <v>6651</v>
      </c>
      <c r="G3434">
        <v>2410110073</v>
      </c>
      <c r="H3434" t="s">
        <v>3228</v>
      </c>
      <c r="I3434" t="s">
        <v>89</v>
      </c>
      <c r="J3434">
        <v>3.32</v>
      </c>
    </row>
    <row r="3435" spans="1:10" hidden="1" x14ac:dyDescent="0.25">
      <c r="A3435">
        <v>2310210162</v>
      </c>
      <c r="B3435">
        <v>10</v>
      </c>
      <c r="C3435" t="s">
        <v>2541</v>
      </c>
      <c r="D3435" t="s">
        <v>36</v>
      </c>
      <c r="E3435">
        <v>1000</v>
      </c>
      <c r="F3435" t="s">
        <v>6651</v>
      </c>
      <c r="G3435">
        <v>2310160512</v>
      </c>
      <c r="H3435" t="s">
        <v>2426</v>
      </c>
      <c r="I3435" t="s">
        <v>36</v>
      </c>
      <c r="J3435">
        <v>1000</v>
      </c>
    </row>
    <row r="3436" spans="1:10" hidden="1" x14ac:dyDescent="0.25">
      <c r="A3436">
        <v>2310210162</v>
      </c>
      <c r="B3436">
        <v>20</v>
      </c>
      <c r="C3436" t="s">
        <v>2541</v>
      </c>
      <c r="D3436" t="s">
        <v>36</v>
      </c>
      <c r="E3436">
        <v>1000</v>
      </c>
      <c r="F3436" t="s">
        <v>6651</v>
      </c>
      <c r="G3436">
        <v>2310160516</v>
      </c>
      <c r="H3436" t="s">
        <v>2430</v>
      </c>
      <c r="I3436" t="s">
        <v>36</v>
      </c>
      <c r="J3436">
        <v>1000</v>
      </c>
    </row>
    <row r="3437" spans="1:10" hidden="1" x14ac:dyDescent="0.25">
      <c r="A3437">
        <v>2310210162</v>
      </c>
      <c r="B3437">
        <v>30</v>
      </c>
      <c r="C3437" t="s">
        <v>2541</v>
      </c>
      <c r="D3437" t="s">
        <v>36</v>
      </c>
      <c r="E3437">
        <v>1000</v>
      </c>
      <c r="F3437" t="s">
        <v>6651</v>
      </c>
      <c r="G3437">
        <v>2410170037</v>
      </c>
      <c r="H3437" t="s">
        <v>3279</v>
      </c>
      <c r="I3437" t="s">
        <v>36</v>
      </c>
      <c r="J3437">
        <v>1000</v>
      </c>
    </row>
    <row r="3438" spans="1:10" hidden="1" x14ac:dyDescent="0.25">
      <c r="A3438">
        <v>2310210162</v>
      </c>
      <c r="B3438">
        <v>40</v>
      </c>
      <c r="C3438" t="s">
        <v>2541</v>
      </c>
      <c r="D3438" t="s">
        <v>36</v>
      </c>
      <c r="E3438">
        <v>1000</v>
      </c>
      <c r="F3438" t="s">
        <v>6651</v>
      </c>
      <c r="G3438">
        <v>2410170233</v>
      </c>
      <c r="H3438" t="s">
        <v>3294</v>
      </c>
      <c r="I3438" t="s">
        <v>36</v>
      </c>
      <c r="J3438">
        <v>1000</v>
      </c>
    </row>
    <row r="3439" spans="1:10" hidden="1" x14ac:dyDescent="0.25">
      <c r="A3439">
        <v>2310210162</v>
      </c>
      <c r="B3439">
        <v>50</v>
      </c>
      <c r="C3439" t="s">
        <v>2541</v>
      </c>
      <c r="D3439" t="s">
        <v>36</v>
      </c>
      <c r="E3439">
        <v>1000</v>
      </c>
      <c r="F3439" t="s">
        <v>6651</v>
      </c>
      <c r="G3439">
        <v>2310090514</v>
      </c>
      <c r="H3439" t="s">
        <v>2305</v>
      </c>
      <c r="I3439" t="s">
        <v>36</v>
      </c>
      <c r="J3439">
        <v>1000</v>
      </c>
    </row>
    <row r="3440" spans="1:10" hidden="1" x14ac:dyDescent="0.25">
      <c r="A3440">
        <v>2310210162</v>
      </c>
      <c r="B3440">
        <v>60</v>
      </c>
      <c r="C3440" t="s">
        <v>2541</v>
      </c>
      <c r="D3440" t="s">
        <v>36</v>
      </c>
      <c r="E3440">
        <v>1000</v>
      </c>
      <c r="F3440" t="s">
        <v>6651</v>
      </c>
      <c r="G3440">
        <v>2410110074</v>
      </c>
      <c r="H3440" t="s">
        <v>3229</v>
      </c>
      <c r="I3440" t="s">
        <v>89</v>
      </c>
      <c r="J3440">
        <v>3.32</v>
      </c>
    </row>
    <row r="3441" spans="1:10" hidden="1" x14ac:dyDescent="0.25">
      <c r="A3441">
        <v>2310210163</v>
      </c>
      <c r="B3441">
        <v>10</v>
      </c>
      <c r="C3441" t="s">
        <v>2542</v>
      </c>
      <c r="D3441" t="s">
        <v>36</v>
      </c>
      <c r="E3441">
        <v>1000</v>
      </c>
      <c r="F3441" t="s">
        <v>6651</v>
      </c>
      <c r="G3441">
        <v>2310090514</v>
      </c>
      <c r="H3441" t="s">
        <v>2305</v>
      </c>
      <c r="I3441" t="s">
        <v>36</v>
      </c>
      <c r="J3441">
        <v>1000</v>
      </c>
    </row>
    <row r="3442" spans="1:10" hidden="1" x14ac:dyDescent="0.25">
      <c r="A3442">
        <v>2310210163</v>
      </c>
      <c r="B3442">
        <v>20</v>
      </c>
      <c r="C3442" t="s">
        <v>2542</v>
      </c>
      <c r="D3442" t="s">
        <v>36</v>
      </c>
      <c r="E3442">
        <v>1000</v>
      </c>
      <c r="F3442" t="s">
        <v>6651</v>
      </c>
      <c r="G3442">
        <v>2310160240</v>
      </c>
      <c r="H3442" t="s">
        <v>2355</v>
      </c>
      <c r="I3442" t="s">
        <v>36</v>
      </c>
      <c r="J3442">
        <v>1000</v>
      </c>
    </row>
    <row r="3443" spans="1:10" hidden="1" x14ac:dyDescent="0.25">
      <c r="A3443">
        <v>2310210163</v>
      </c>
      <c r="B3443">
        <v>30</v>
      </c>
      <c r="C3443" t="s">
        <v>2542</v>
      </c>
      <c r="D3443" t="s">
        <v>36</v>
      </c>
      <c r="E3443">
        <v>1000</v>
      </c>
      <c r="F3443" t="s">
        <v>6651</v>
      </c>
      <c r="G3443">
        <v>2310160515</v>
      </c>
      <c r="H3443" t="s">
        <v>2429</v>
      </c>
      <c r="I3443" t="s">
        <v>36</v>
      </c>
      <c r="J3443">
        <v>1000</v>
      </c>
    </row>
    <row r="3444" spans="1:10" hidden="1" x14ac:dyDescent="0.25">
      <c r="A3444">
        <v>2310210163</v>
      </c>
      <c r="B3444">
        <v>40</v>
      </c>
      <c r="C3444" t="s">
        <v>2542</v>
      </c>
      <c r="D3444" t="s">
        <v>36</v>
      </c>
      <c r="E3444">
        <v>1000</v>
      </c>
      <c r="F3444" t="s">
        <v>6651</v>
      </c>
      <c r="G3444">
        <v>2410170037</v>
      </c>
      <c r="H3444" t="s">
        <v>3279</v>
      </c>
      <c r="I3444" t="s">
        <v>36</v>
      </c>
      <c r="J3444">
        <v>1000</v>
      </c>
    </row>
    <row r="3445" spans="1:10" hidden="1" x14ac:dyDescent="0.25">
      <c r="A3445">
        <v>2310210163</v>
      </c>
      <c r="B3445">
        <v>50</v>
      </c>
      <c r="C3445" t="s">
        <v>2542</v>
      </c>
      <c r="D3445" t="s">
        <v>36</v>
      </c>
      <c r="E3445">
        <v>1000</v>
      </c>
      <c r="F3445" t="s">
        <v>6651</v>
      </c>
      <c r="G3445">
        <v>2410170233</v>
      </c>
      <c r="H3445" t="s">
        <v>3294</v>
      </c>
      <c r="I3445" t="s">
        <v>36</v>
      </c>
      <c r="J3445">
        <v>1000</v>
      </c>
    </row>
    <row r="3446" spans="1:10" hidden="1" x14ac:dyDescent="0.25">
      <c r="A3446">
        <v>2310210163</v>
      </c>
      <c r="B3446">
        <v>60</v>
      </c>
      <c r="C3446" t="s">
        <v>2542</v>
      </c>
      <c r="D3446" t="s">
        <v>36</v>
      </c>
      <c r="E3446">
        <v>1000</v>
      </c>
      <c r="F3446" t="s">
        <v>6651</v>
      </c>
      <c r="G3446">
        <v>2410110075</v>
      </c>
      <c r="H3446" t="s">
        <v>3230</v>
      </c>
      <c r="I3446" t="s">
        <v>89</v>
      </c>
      <c r="J3446">
        <v>3.32</v>
      </c>
    </row>
    <row r="3447" spans="1:10" hidden="1" x14ac:dyDescent="0.25">
      <c r="A3447">
        <v>2310210164</v>
      </c>
      <c r="B3447">
        <v>10</v>
      </c>
      <c r="C3447" t="s">
        <v>2543</v>
      </c>
      <c r="D3447" t="s">
        <v>36</v>
      </c>
      <c r="E3447">
        <v>1000</v>
      </c>
      <c r="F3447" t="s">
        <v>6651</v>
      </c>
      <c r="G3447">
        <v>2310090514</v>
      </c>
      <c r="H3447" t="s">
        <v>2305</v>
      </c>
      <c r="I3447" t="s">
        <v>36</v>
      </c>
      <c r="J3447">
        <v>1000</v>
      </c>
    </row>
    <row r="3448" spans="1:10" hidden="1" x14ac:dyDescent="0.25">
      <c r="A3448">
        <v>2310210164</v>
      </c>
      <c r="B3448">
        <v>20</v>
      </c>
      <c r="C3448" t="s">
        <v>2543</v>
      </c>
      <c r="D3448" t="s">
        <v>36</v>
      </c>
      <c r="E3448">
        <v>1000</v>
      </c>
      <c r="F3448" t="s">
        <v>6651</v>
      </c>
      <c r="G3448">
        <v>2310160238</v>
      </c>
      <c r="H3448" t="s">
        <v>2353</v>
      </c>
      <c r="I3448" t="s">
        <v>36</v>
      </c>
      <c r="J3448">
        <v>1000</v>
      </c>
    </row>
    <row r="3449" spans="1:10" hidden="1" x14ac:dyDescent="0.25">
      <c r="A3449">
        <v>2310210164</v>
      </c>
      <c r="B3449">
        <v>30</v>
      </c>
      <c r="C3449" t="s">
        <v>2543</v>
      </c>
      <c r="D3449" t="s">
        <v>36</v>
      </c>
      <c r="E3449">
        <v>1000</v>
      </c>
      <c r="F3449" t="s">
        <v>6651</v>
      </c>
      <c r="G3449">
        <v>2310160254</v>
      </c>
      <c r="H3449" t="s">
        <v>2369</v>
      </c>
      <c r="I3449" t="s">
        <v>36</v>
      </c>
      <c r="J3449">
        <v>1000</v>
      </c>
    </row>
    <row r="3450" spans="1:10" hidden="1" x14ac:dyDescent="0.25">
      <c r="A3450">
        <v>2310210164</v>
      </c>
      <c r="B3450">
        <v>40</v>
      </c>
      <c r="C3450" t="s">
        <v>2543</v>
      </c>
      <c r="D3450" t="s">
        <v>36</v>
      </c>
      <c r="E3450">
        <v>1000</v>
      </c>
      <c r="F3450" t="s">
        <v>6651</v>
      </c>
      <c r="G3450">
        <v>2410170037</v>
      </c>
      <c r="H3450" t="s">
        <v>3279</v>
      </c>
      <c r="I3450" t="s">
        <v>36</v>
      </c>
      <c r="J3450">
        <v>1000</v>
      </c>
    </row>
    <row r="3451" spans="1:10" hidden="1" x14ac:dyDescent="0.25">
      <c r="A3451">
        <v>2310210164</v>
      </c>
      <c r="B3451">
        <v>50</v>
      </c>
      <c r="C3451" t="s">
        <v>2543</v>
      </c>
      <c r="D3451" t="s">
        <v>36</v>
      </c>
      <c r="E3451">
        <v>1000</v>
      </c>
      <c r="F3451" t="s">
        <v>6651</v>
      </c>
      <c r="G3451">
        <v>2410170233</v>
      </c>
      <c r="H3451" t="s">
        <v>3294</v>
      </c>
      <c r="I3451" t="s">
        <v>36</v>
      </c>
      <c r="J3451">
        <v>1000</v>
      </c>
    </row>
    <row r="3452" spans="1:10" hidden="1" x14ac:dyDescent="0.25">
      <c r="A3452">
        <v>2310210164</v>
      </c>
      <c r="B3452">
        <v>60</v>
      </c>
      <c r="C3452" t="s">
        <v>2543</v>
      </c>
      <c r="D3452" t="s">
        <v>36</v>
      </c>
      <c r="E3452">
        <v>1000</v>
      </c>
      <c r="F3452" t="s">
        <v>6651</v>
      </c>
      <c r="G3452">
        <v>2410110076</v>
      </c>
      <c r="H3452" t="s">
        <v>3231</v>
      </c>
      <c r="I3452" t="s">
        <v>89</v>
      </c>
      <c r="J3452">
        <v>3.32</v>
      </c>
    </row>
    <row r="3453" spans="1:10" hidden="1" x14ac:dyDescent="0.25">
      <c r="A3453">
        <v>2310210165</v>
      </c>
      <c r="B3453">
        <v>10</v>
      </c>
      <c r="C3453" t="s">
        <v>2544</v>
      </c>
      <c r="D3453" t="s">
        <v>36</v>
      </c>
      <c r="E3453">
        <v>1000</v>
      </c>
      <c r="F3453" t="s">
        <v>6651</v>
      </c>
      <c r="G3453">
        <v>2310090514</v>
      </c>
      <c r="H3453" t="s">
        <v>2305</v>
      </c>
      <c r="I3453" t="s">
        <v>36</v>
      </c>
      <c r="J3453">
        <v>1000</v>
      </c>
    </row>
    <row r="3454" spans="1:10" hidden="1" x14ac:dyDescent="0.25">
      <c r="A3454">
        <v>2310210165</v>
      </c>
      <c r="B3454">
        <v>20</v>
      </c>
      <c r="C3454" t="s">
        <v>2544</v>
      </c>
      <c r="D3454" t="s">
        <v>36</v>
      </c>
      <c r="E3454">
        <v>1000</v>
      </c>
      <c r="F3454" t="s">
        <v>6651</v>
      </c>
      <c r="G3454">
        <v>2310160241</v>
      </c>
      <c r="H3454" t="s">
        <v>2356</v>
      </c>
      <c r="I3454" t="s">
        <v>36</v>
      </c>
      <c r="J3454">
        <v>1000</v>
      </c>
    </row>
    <row r="3455" spans="1:10" hidden="1" x14ac:dyDescent="0.25">
      <c r="A3455">
        <v>2310210165</v>
      </c>
      <c r="B3455">
        <v>30</v>
      </c>
      <c r="C3455" t="s">
        <v>2544</v>
      </c>
      <c r="D3455" t="s">
        <v>36</v>
      </c>
      <c r="E3455">
        <v>1000</v>
      </c>
      <c r="F3455" t="s">
        <v>6651</v>
      </c>
      <c r="G3455">
        <v>2310160252</v>
      </c>
      <c r="H3455" t="s">
        <v>2367</v>
      </c>
      <c r="I3455" t="s">
        <v>36</v>
      </c>
      <c r="J3455">
        <v>1000</v>
      </c>
    </row>
    <row r="3456" spans="1:10" hidden="1" x14ac:dyDescent="0.25">
      <c r="A3456">
        <v>2310210165</v>
      </c>
      <c r="B3456">
        <v>40</v>
      </c>
      <c r="C3456" t="s">
        <v>2544</v>
      </c>
      <c r="D3456" t="s">
        <v>36</v>
      </c>
      <c r="E3456">
        <v>1000</v>
      </c>
      <c r="F3456" t="s">
        <v>6651</v>
      </c>
      <c r="G3456">
        <v>2410170037</v>
      </c>
      <c r="H3456" t="s">
        <v>3279</v>
      </c>
      <c r="I3456" t="s">
        <v>36</v>
      </c>
      <c r="J3456">
        <v>1000</v>
      </c>
    </row>
    <row r="3457" spans="1:10" hidden="1" x14ac:dyDescent="0.25">
      <c r="A3457">
        <v>2310210165</v>
      </c>
      <c r="B3457">
        <v>50</v>
      </c>
      <c r="C3457" t="s">
        <v>2544</v>
      </c>
      <c r="D3457" t="s">
        <v>36</v>
      </c>
      <c r="E3457">
        <v>1000</v>
      </c>
      <c r="F3457" t="s">
        <v>6651</v>
      </c>
      <c r="G3457">
        <v>2410170233</v>
      </c>
      <c r="H3457" t="s">
        <v>3294</v>
      </c>
      <c r="I3457" t="s">
        <v>36</v>
      </c>
      <c r="J3457">
        <v>1000</v>
      </c>
    </row>
    <row r="3458" spans="1:10" hidden="1" x14ac:dyDescent="0.25">
      <c r="A3458">
        <v>2310210165</v>
      </c>
      <c r="B3458">
        <v>60</v>
      </c>
      <c r="C3458" t="s">
        <v>2544</v>
      </c>
      <c r="D3458" t="s">
        <v>36</v>
      </c>
      <c r="E3458">
        <v>1000</v>
      </c>
      <c r="F3458" t="s">
        <v>6651</v>
      </c>
      <c r="G3458">
        <v>2410110077</v>
      </c>
      <c r="H3458" t="s">
        <v>3232</v>
      </c>
      <c r="I3458" t="s">
        <v>89</v>
      </c>
      <c r="J3458">
        <v>3.32</v>
      </c>
    </row>
    <row r="3459" spans="1:10" hidden="1" x14ac:dyDescent="0.25">
      <c r="A3459">
        <v>2310210166</v>
      </c>
      <c r="B3459">
        <v>10</v>
      </c>
      <c r="C3459" t="s">
        <v>2545</v>
      </c>
      <c r="D3459" t="s">
        <v>36</v>
      </c>
      <c r="E3459">
        <v>1000</v>
      </c>
      <c r="F3459" t="s">
        <v>6651</v>
      </c>
      <c r="G3459">
        <v>2310090514</v>
      </c>
      <c r="H3459" t="s">
        <v>2305</v>
      </c>
      <c r="I3459" t="s">
        <v>36</v>
      </c>
      <c r="J3459">
        <v>1000</v>
      </c>
    </row>
    <row r="3460" spans="1:10" hidden="1" x14ac:dyDescent="0.25">
      <c r="A3460">
        <v>2310210166</v>
      </c>
      <c r="B3460">
        <v>20</v>
      </c>
      <c r="C3460" t="s">
        <v>2545</v>
      </c>
      <c r="D3460" t="s">
        <v>36</v>
      </c>
      <c r="E3460">
        <v>1000</v>
      </c>
      <c r="F3460" t="s">
        <v>6651</v>
      </c>
      <c r="G3460">
        <v>2310160513</v>
      </c>
      <c r="H3460" t="s">
        <v>2427</v>
      </c>
      <c r="I3460" t="s">
        <v>36</v>
      </c>
      <c r="J3460">
        <v>1000</v>
      </c>
    </row>
    <row r="3461" spans="1:10" hidden="1" x14ac:dyDescent="0.25">
      <c r="A3461">
        <v>2310210166</v>
      </c>
      <c r="B3461">
        <v>30</v>
      </c>
      <c r="C3461" t="s">
        <v>2545</v>
      </c>
      <c r="D3461" t="s">
        <v>36</v>
      </c>
      <c r="E3461">
        <v>1000</v>
      </c>
      <c r="F3461" t="s">
        <v>6651</v>
      </c>
      <c r="G3461">
        <v>2310160517</v>
      </c>
      <c r="H3461" t="s">
        <v>2431</v>
      </c>
      <c r="I3461" t="s">
        <v>36</v>
      </c>
      <c r="J3461">
        <v>1000</v>
      </c>
    </row>
    <row r="3462" spans="1:10" hidden="1" x14ac:dyDescent="0.25">
      <c r="A3462">
        <v>2310210166</v>
      </c>
      <c r="B3462">
        <v>40</v>
      </c>
      <c r="C3462" t="s">
        <v>2545</v>
      </c>
      <c r="D3462" t="s">
        <v>36</v>
      </c>
      <c r="E3462">
        <v>1000</v>
      </c>
      <c r="F3462" t="s">
        <v>6651</v>
      </c>
      <c r="G3462">
        <v>2410110078</v>
      </c>
      <c r="H3462" t="s">
        <v>3233</v>
      </c>
      <c r="I3462" t="s">
        <v>89</v>
      </c>
      <c r="J3462">
        <v>3.32</v>
      </c>
    </row>
    <row r="3463" spans="1:10" hidden="1" x14ac:dyDescent="0.25">
      <c r="A3463">
        <v>2310210166</v>
      </c>
      <c r="B3463">
        <v>50</v>
      </c>
      <c r="C3463" t="s">
        <v>2545</v>
      </c>
      <c r="D3463" t="s">
        <v>36</v>
      </c>
      <c r="E3463">
        <v>1000</v>
      </c>
      <c r="F3463" t="s">
        <v>6651</v>
      </c>
      <c r="G3463">
        <v>2410170037</v>
      </c>
      <c r="H3463" t="s">
        <v>3279</v>
      </c>
      <c r="I3463" t="s">
        <v>36</v>
      </c>
      <c r="J3463">
        <v>1000</v>
      </c>
    </row>
    <row r="3464" spans="1:10" hidden="1" x14ac:dyDescent="0.25">
      <c r="A3464">
        <v>2310210166</v>
      </c>
      <c r="B3464">
        <v>60</v>
      </c>
      <c r="C3464" t="s">
        <v>2545</v>
      </c>
      <c r="D3464" t="s">
        <v>36</v>
      </c>
      <c r="E3464">
        <v>1000</v>
      </c>
      <c r="F3464" t="s">
        <v>6651</v>
      </c>
      <c r="G3464">
        <v>2410170233</v>
      </c>
      <c r="H3464" t="s">
        <v>3294</v>
      </c>
      <c r="I3464" t="s">
        <v>36</v>
      </c>
      <c r="J3464">
        <v>1000</v>
      </c>
    </row>
    <row r="3465" spans="1:10" hidden="1" x14ac:dyDescent="0.25">
      <c r="A3465">
        <v>2310210167</v>
      </c>
      <c r="B3465">
        <v>10</v>
      </c>
      <c r="C3465" t="s">
        <v>2546</v>
      </c>
      <c r="D3465" t="s">
        <v>36</v>
      </c>
      <c r="E3465">
        <v>1000</v>
      </c>
      <c r="F3465" t="s">
        <v>6651</v>
      </c>
      <c r="G3465">
        <v>2310090514</v>
      </c>
      <c r="H3465" t="s">
        <v>2305</v>
      </c>
      <c r="I3465" t="s">
        <v>36</v>
      </c>
      <c r="J3465">
        <v>1000</v>
      </c>
    </row>
    <row r="3466" spans="1:10" hidden="1" x14ac:dyDescent="0.25">
      <c r="A3466">
        <v>2310210167</v>
      </c>
      <c r="B3466">
        <v>20</v>
      </c>
      <c r="C3466" t="s">
        <v>2546</v>
      </c>
      <c r="D3466" t="s">
        <v>36</v>
      </c>
      <c r="E3466">
        <v>1000</v>
      </c>
      <c r="F3466" t="s">
        <v>6651</v>
      </c>
      <c r="G3466">
        <v>2310160246</v>
      </c>
      <c r="H3466" t="s">
        <v>2361</v>
      </c>
      <c r="I3466" t="s">
        <v>36</v>
      </c>
      <c r="J3466">
        <v>1000</v>
      </c>
    </row>
    <row r="3467" spans="1:10" hidden="1" x14ac:dyDescent="0.25">
      <c r="A3467">
        <v>2310210167</v>
      </c>
      <c r="B3467">
        <v>30</v>
      </c>
      <c r="C3467" t="s">
        <v>2546</v>
      </c>
      <c r="D3467" t="s">
        <v>36</v>
      </c>
      <c r="E3467">
        <v>1000</v>
      </c>
      <c r="F3467" t="s">
        <v>6651</v>
      </c>
      <c r="G3467">
        <v>2310160255</v>
      </c>
      <c r="H3467" t="s">
        <v>2370</v>
      </c>
      <c r="I3467" t="s">
        <v>36</v>
      </c>
      <c r="J3467">
        <v>1000</v>
      </c>
    </row>
    <row r="3468" spans="1:10" hidden="1" x14ac:dyDescent="0.25">
      <c r="A3468">
        <v>2310210167</v>
      </c>
      <c r="B3468">
        <v>40</v>
      </c>
      <c r="C3468" t="s">
        <v>2546</v>
      </c>
      <c r="D3468" t="s">
        <v>36</v>
      </c>
      <c r="E3468">
        <v>1000</v>
      </c>
      <c r="F3468" t="s">
        <v>6651</v>
      </c>
      <c r="G3468">
        <v>2410170037</v>
      </c>
      <c r="H3468" t="s">
        <v>3279</v>
      </c>
      <c r="I3468" t="s">
        <v>36</v>
      </c>
      <c r="J3468">
        <v>1000</v>
      </c>
    </row>
    <row r="3469" spans="1:10" hidden="1" x14ac:dyDescent="0.25">
      <c r="A3469">
        <v>2310210167</v>
      </c>
      <c r="B3469">
        <v>50</v>
      </c>
      <c r="C3469" t="s">
        <v>2546</v>
      </c>
      <c r="D3469" t="s">
        <v>36</v>
      </c>
      <c r="E3469">
        <v>1000</v>
      </c>
      <c r="F3469" t="s">
        <v>6651</v>
      </c>
      <c r="G3469">
        <v>2410170233</v>
      </c>
      <c r="H3469" t="s">
        <v>3294</v>
      </c>
      <c r="I3469" t="s">
        <v>36</v>
      </c>
      <c r="J3469">
        <v>1000</v>
      </c>
    </row>
    <row r="3470" spans="1:10" hidden="1" x14ac:dyDescent="0.25">
      <c r="A3470">
        <v>2310210167</v>
      </c>
      <c r="B3470">
        <v>60</v>
      </c>
      <c r="C3470" t="s">
        <v>2546</v>
      </c>
      <c r="D3470" t="s">
        <v>36</v>
      </c>
      <c r="E3470">
        <v>1000</v>
      </c>
      <c r="F3470" t="s">
        <v>6651</v>
      </c>
      <c r="G3470">
        <v>2410110079</v>
      </c>
      <c r="H3470" t="s">
        <v>3234</v>
      </c>
      <c r="I3470" t="s">
        <v>89</v>
      </c>
      <c r="J3470">
        <v>3.32</v>
      </c>
    </row>
    <row r="3471" spans="1:10" hidden="1" x14ac:dyDescent="0.25">
      <c r="A3471">
        <v>2310210168</v>
      </c>
      <c r="B3471">
        <v>10</v>
      </c>
      <c r="C3471" t="s">
        <v>2547</v>
      </c>
      <c r="D3471" t="s">
        <v>36</v>
      </c>
      <c r="E3471">
        <v>1000</v>
      </c>
      <c r="F3471" t="s">
        <v>6651</v>
      </c>
      <c r="G3471">
        <v>2310090514</v>
      </c>
      <c r="H3471" t="s">
        <v>2305</v>
      </c>
      <c r="I3471" t="s">
        <v>36</v>
      </c>
      <c r="J3471">
        <v>1000</v>
      </c>
    </row>
    <row r="3472" spans="1:10" hidden="1" x14ac:dyDescent="0.25">
      <c r="A3472">
        <v>2310210168</v>
      </c>
      <c r="B3472">
        <v>20</v>
      </c>
      <c r="C3472" t="s">
        <v>2547</v>
      </c>
      <c r="D3472" t="s">
        <v>36</v>
      </c>
      <c r="E3472">
        <v>1000</v>
      </c>
      <c r="F3472" t="s">
        <v>6651</v>
      </c>
      <c r="G3472">
        <v>2310160243</v>
      </c>
      <c r="H3472" t="s">
        <v>2358</v>
      </c>
      <c r="I3472" t="s">
        <v>36</v>
      </c>
      <c r="J3472">
        <v>1000</v>
      </c>
    </row>
    <row r="3473" spans="1:10" hidden="1" x14ac:dyDescent="0.25">
      <c r="A3473">
        <v>2310210168</v>
      </c>
      <c r="B3473">
        <v>30</v>
      </c>
      <c r="C3473" t="s">
        <v>2547</v>
      </c>
      <c r="D3473" t="s">
        <v>36</v>
      </c>
      <c r="E3473">
        <v>1000</v>
      </c>
      <c r="F3473" t="s">
        <v>6651</v>
      </c>
      <c r="G3473">
        <v>2310160518</v>
      </c>
      <c r="H3473" t="s">
        <v>2432</v>
      </c>
      <c r="I3473" t="s">
        <v>36</v>
      </c>
      <c r="J3473">
        <v>1000</v>
      </c>
    </row>
    <row r="3474" spans="1:10" hidden="1" x14ac:dyDescent="0.25">
      <c r="A3474">
        <v>2310210168</v>
      </c>
      <c r="B3474">
        <v>40</v>
      </c>
      <c r="C3474" t="s">
        <v>2547</v>
      </c>
      <c r="D3474" t="s">
        <v>36</v>
      </c>
      <c r="E3474">
        <v>1000</v>
      </c>
      <c r="F3474" t="s">
        <v>6651</v>
      </c>
      <c r="G3474">
        <v>2410170037</v>
      </c>
      <c r="H3474" t="s">
        <v>3279</v>
      </c>
      <c r="I3474" t="s">
        <v>36</v>
      </c>
      <c r="J3474">
        <v>1000</v>
      </c>
    </row>
    <row r="3475" spans="1:10" hidden="1" x14ac:dyDescent="0.25">
      <c r="A3475">
        <v>2310210168</v>
      </c>
      <c r="B3475">
        <v>50</v>
      </c>
      <c r="C3475" t="s">
        <v>2547</v>
      </c>
      <c r="D3475" t="s">
        <v>36</v>
      </c>
      <c r="E3475">
        <v>1000</v>
      </c>
      <c r="F3475" t="s">
        <v>6651</v>
      </c>
      <c r="G3475">
        <v>2410170233</v>
      </c>
      <c r="H3475" t="s">
        <v>3294</v>
      </c>
      <c r="I3475" t="s">
        <v>36</v>
      </c>
      <c r="J3475">
        <v>1000</v>
      </c>
    </row>
    <row r="3476" spans="1:10" hidden="1" x14ac:dyDescent="0.25">
      <c r="A3476">
        <v>2310210168</v>
      </c>
      <c r="B3476">
        <v>60</v>
      </c>
      <c r="C3476" t="s">
        <v>2547</v>
      </c>
      <c r="D3476" t="s">
        <v>36</v>
      </c>
      <c r="E3476">
        <v>1000</v>
      </c>
      <c r="F3476" t="s">
        <v>6651</v>
      </c>
      <c r="G3476">
        <v>2410110080</v>
      </c>
      <c r="H3476" t="s">
        <v>3235</v>
      </c>
      <c r="I3476" t="s">
        <v>89</v>
      </c>
      <c r="J3476">
        <v>3.32</v>
      </c>
    </row>
    <row r="3477" spans="1:10" hidden="1" x14ac:dyDescent="0.25">
      <c r="A3477">
        <v>2310210169</v>
      </c>
      <c r="B3477">
        <v>10</v>
      </c>
      <c r="C3477" t="s">
        <v>2548</v>
      </c>
      <c r="D3477" t="s">
        <v>36</v>
      </c>
      <c r="E3477">
        <v>1000</v>
      </c>
      <c r="F3477" t="s">
        <v>6651</v>
      </c>
      <c r="G3477">
        <v>2310090514</v>
      </c>
      <c r="H3477" t="s">
        <v>2305</v>
      </c>
      <c r="I3477" t="s">
        <v>36</v>
      </c>
      <c r="J3477">
        <v>1000</v>
      </c>
    </row>
    <row r="3478" spans="1:10" hidden="1" x14ac:dyDescent="0.25">
      <c r="A3478">
        <v>2310210169</v>
      </c>
      <c r="B3478">
        <v>20</v>
      </c>
      <c r="C3478" t="s">
        <v>2548</v>
      </c>
      <c r="D3478" t="s">
        <v>36</v>
      </c>
      <c r="E3478">
        <v>1000</v>
      </c>
      <c r="F3478" t="s">
        <v>6651</v>
      </c>
      <c r="G3478">
        <v>2310160239</v>
      </c>
      <c r="H3478" t="s">
        <v>2354</v>
      </c>
      <c r="I3478" t="s">
        <v>36</v>
      </c>
      <c r="J3478">
        <v>1000</v>
      </c>
    </row>
    <row r="3479" spans="1:10" hidden="1" x14ac:dyDescent="0.25">
      <c r="A3479">
        <v>2310210169</v>
      </c>
      <c r="B3479">
        <v>30</v>
      </c>
      <c r="C3479" t="s">
        <v>2548</v>
      </c>
      <c r="D3479" t="s">
        <v>36</v>
      </c>
      <c r="E3479">
        <v>1000</v>
      </c>
      <c r="F3479" t="s">
        <v>6651</v>
      </c>
      <c r="G3479">
        <v>2310160519</v>
      </c>
      <c r="H3479" t="s">
        <v>2433</v>
      </c>
      <c r="I3479" t="s">
        <v>36</v>
      </c>
      <c r="J3479">
        <v>1000</v>
      </c>
    </row>
    <row r="3480" spans="1:10" hidden="1" x14ac:dyDescent="0.25">
      <c r="A3480">
        <v>2310210169</v>
      </c>
      <c r="B3480">
        <v>40</v>
      </c>
      <c r="C3480" t="s">
        <v>2548</v>
      </c>
      <c r="D3480" t="s">
        <v>36</v>
      </c>
      <c r="E3480">
        <v>1000</v>
      </c>
      <c r="F3480" t="s">
        <v>6651</v>
      </c>
      <c r="G3480">
        <v>2410170037</v>
      </c>
      <c r="H3480" t="s">
        <v>3279</v>
      </c>
      <c r="I3480" t="s">
        <v>36</v>
      </c>
      <c r="J3480">
        <v>1000</v>
      </c>
    </row>
    <row r="3481" spans="1:10" hidden="1" x14ac:dyDescent="0.25">
      <c r="A3481">
        <v>2310210169</v>
      </c>
      <c r="B3481">
        <v>50</v>
      </c>
      <c r="C3481" t="s">
        <v>2548</v>
      </c>
      <c r="D3481" t="s">
        <v>36</v>
      </c>
      <c r="E3481">
        <v>1000</v>
      </c>
      <c r="F3481" t="s">
        <v>6651</v>
      </c>
      <c r="G3481">
        <v>2410170233</v>
      </c>
      <c r="H3481" t="s">
        <v>3294</v>
      </c>
      <c r="I3481" t="s">
        <v>36</v>
      </c>
      <c r="J3481">
        <v>1000</v>
      </c>
    </row>
    <row r="3482" spans="1:10" hidden="1" x14ac:dyDescent="0.25">
      <c r="A3482">
        <v>2310210169</v>
      </c>
      <c r="B3482">
        <v>60</v>
      </c>
      <c r="C3482" t="s">
        <v>2548</v>
      </c>
      <c r="D3482" t="s">
        <v>36</v>
      </c>
      <c r="E3482">
        <v>1000</v>
      </c>
      <c r="F3482" t="s">
        <v>6651</v>
      </c>
      <c r="G3482">
        <v>2410110081</v>
      </c>
      <c r="H3482" t="s">
        <v>3236</v>
      </c>
      <c r="I3482" t="s">
        <v>89</v>
      </c>
      <c r="J3482">
        <v>3.32</v>
      </c>
    </row>
    <row r="3483" spans="1:10" hidden="1" x14ac:dyDescent="0.25">
      <c r="A3483">
        <v>2310210170</v>
      </c>
      <c r="B3483">
        <v>10</v>
      </c>
      <c r="C3483" t="s">
        <v>2549</v>
      </c>
      <c r="D3483" t="s">
        <v>36</v>
      </c>
      <c r="E3483">
        <v>1000</v>
      </c>
      <c r="F3483" t="s">
        <v>6651</v>
      </c>
      <c r="G3483">
        <v>2310090514</v>
      </c>
      <c r="H3483" t="s">
        <v>2305</v>
      </c>
      <c r="I3483" t="s">
        <v>36</v>
      </c>
      <c r="J3483">
        <v>1000</v>
      </c>
    </row>
    <row r="3484" spans="1:10" hidden="1" x14ac:dyDescent="0.25">
      <c r="A3484">
        <v>2310210170</v>
      </c>
      <c r="B3484">
        <v>20</v>
      </c>
      <c r="C3484" t="s">
        <v>2549</v>
      </c>
      <c r="D3484" t="s">
        <v>36</v>
      </c>
      <c r="E3484">
        <v>1000</v>
      </c>
      <c r="F3484" t="s">
        <v>6651</v>
      </c>
      <c r="G3484">
        <v>2310160511</v>
      </c>
      <c r="H3484" t="s">
        <v>2425</v>
      </c>
      <c r="I3484" t="s">
        <v>36</v>
      </c>
      <c r="J3484">
        <v>1000</v>
      </c>
    </row>
    <row r="3485" spans="1:10" hidden="1" x14ac:dyDescent="0.25">
      <c r="A3485">
        <v>2310210170</v>
      </c>
      <c r="B3485">
        <v>30</v>
      </c>
      <c r="C3485" t="s">
        <v>2549</v>
      </c>
      <c r="D3485" t="s">
        <v>36</v>
      </c>
      <c r="E3485">
        <v>1000</v>
      </c>
      <c r="F3485" t="s">
        <v>6651</v>
      </c>
      <c r="G3485">
        <v>2310160514</v>
      </c>
      <c r="H3485" t="s">
        <v>2428</v>
      </c>
      <c r="I3485" t="s">
        <v>36</v>
      </c>
      <c r="J3485">
        <v>1000</v>
      </c>
    </row>
    <row r="3486" spans="1:10" hidden="1" x14ac:dyDescent="0.25">
      <c r="A3486">
        <v>2310210170</v>
      </c>
      <c r="B3486">
        <v>40</v>
      </c>
      <c r="C3486" t="s">
        <v>2549</v>
      </c>
      <c r="D3486" t="s">
        <v>36</v>
      </c>
      <c r="E3486">
        <v>1000</v>
      </c>
      <c r="F3486" t="s">
        <v>6651</v>
      </c>
      <c r="G3486">
        <v>2410170037</v>
      </c>
      <c r="H3486" t="s">
        <v>3279</v>
      </c>
      <c r="I3486" t="s">
        <v>36</v>
      </c>
      <c r="J3486">
        <v>1000</v>
      </c>
    </row>
    <row r="3487" spans="1:10" hidden="1" x14ac:dyDescent="0.25">
      <c r="A3487">
        <v>2310210170</v>
      </c>
      <c r="B3487">
        <v>50</v>
      </c>
      <c r="C3487" t="s">
        <v>2549</v>
      </c>
      <c r="D3487" t="s">
        <v>36</v>
      </c>
      <c r="E3487">
        <v>1000</v>
      </c>
      <c r="F3487" t="s">
        <v>6651</v>
      </c>
      <c r="G3487">
        <v>2410170233</v>
      </c>
      <c r="H3487" t="s">
        <v>3294</v>
      </c>
      <c r="I3487" t="s">
        <v>36</v>
      </c>
      <c r="J3487">
        <v>1000</v>
      </c>
    </row>
    <row r="3488" spans="1:10" hidden="1" x14ac:dyDescent="0.25">
      <c r="A3488">
        <v>2310210170</v>
      </c>
      <c r="B3488">
        <v>60</v>
      </c>
      <c r="C3488" t="s">
        <v>2549</v>
      </c>
      <c r="D3488" t="s">
        <v>36</v>
      </c>
      <c r="E3488">
        <v>1000</v>
      </c>
      <c r="F3488" t="s">
        <v>6651</v>
      </c>
      <c r="G3488">
        <v>2410110082</v>
      </c>
      <c r="H3488" t="s">
        <v>3237</v>
      </c>
      <c r="I3488" t="s">
        <v>89</v>
      </c>
      <c r="J3488">
        <v>3.32</v>
      </c>
    </row>
    <row r="3489" spans="1:10" hidden="1" x14ac:dyDescent="0.25">
      <c r="A3489">
        <v>2310210178</v>
      </c>
      <c r="B3489">
        <v>10</v>
      </c>
      <c r="C3489" t="s">
        <v>6799</v>
      </c>
      <c r="D3489" t="s">
        <v>36</v>
      </c>
      <c r="E3489">
        <v>50000</v>
      </c>
      <c r="F3489" t="s">
        <v>6649</v>
      </c>
      <c r="G3489">
        <v>2310090393</v>
      </c>
      <c r="H3489" t="s">
        <v>2263</v>
      </c>
      <c r="I3489" t="s">
        <v>36</v>
      </c>
      <c r="J3489">
        <v>50000</v>
      </c>
    </row>
    <row r="3490" spans="1:10" hidden="1" x14ac:dyDescent="0.25">
      <c r="A3490">
        <v>2310210178</v>
      </c>
      <c r="B3490">
        <v>20</v>
      </c>
      <c r="C3490" t="s">
        <v>6799</v>
      </c>
      <c r="D3490" t="s">
        <v>36</v>
      </c>
      <c r="E3490">
        <v>50000</v>
      </c>
      <c r="F3490" t="s">
        <v>6649</v>
      </c>
      <c r="G3490">
        <v>2310160104</v>
      </c>
      <c r="H3490" t="s">
        <v>2343</v>
      </c>
      <c r="I3490" t="s">
        <v>36</v>
      </c>
      <c r="J3490">
        <v>50000</v>
      </c>
    </row>
    <row r="3491" spans="1:10" hidden="1" x14ac:dyDescent="0.25">
      <c r="A3491">
        <v>2310210178</v>
      </c>
      <c r="B3491">
        <v>30</v>
      </c>
      <c r="C3491" t="s">
        <v>6799</v>
      </c>
      <c r="D3491" t="s">
        <v>36</v>
      </c>
      <c r="E3491">
        <v>50000</v>
      </c>
      <c r="F3491" t="s">
        <v>6649</v>
      </c>
      <c r="G3491">
        <v>2310160432</v>
      </c>
      <c r="H3491" t="s">
        <v>6775</v>
      </c>
      <c r="I3491" t="s">
        <v>36</v>
      </c>
      <c r="J3491">
        <v>50000</v>
      </c>
    </row>
    <row r="3492" spans="1:10" hidden="1" x14ac:dyDescent="0.25">
      <c r="A3492">
        <v>2310210178</v>
      </c>
      <c r="B3492">
        <v>40</v>
      </c>
      <c r="C3492" t="s">
        <v>6799</v>
      </c>
      <c r="D3492" t="s">
        <v>36</v>
      </c>
      <c r="E3492">
        <v>50000</v>
      </c>
      <c r="F3492" t="s">
        <v>6649</v>
      </c>
      <c r="G3492">
        <v>2410290156</v>
      </c>
      <c r="H3492" t="s">
        <v>40</v>
      </c>
      <c r="I3492" t="s">
        <v>1000</v>
      </c>
      <c r="J3492">
        <v>2</v>
      </c>
    </row>
    <row r="3493" spans="1:10" hidden="1" x14ac:dyDescent="0.25">
      <c r="A3493">
        <v>2310210178</v>
      </c>
      <c r="B3493">
        <v>50</v>
      </c>
      <c r="C3493" t="s">
        <v>6799</v>
      </c>
      <c r="D3493" t="s">
        <v>36</v>
      </c>
      <c r="E3493">
        <v>50000</v>
      </c>
      <c r="F3493" t="s">
        <v>6649</v>
      </c>
      <c r="G3493">
        <v>2410170071</v>
      </c>
      <c r="H3493" t="s">
        <v>39</v>
      </c>
      <c r="I3493" t="s">
        <v>36</v>
      </c>
      <c r="J3493">
        <v>50000</v>
      </c>
    </row>
    <row r="3494" spans="1:10" hidden="1" x14ac:dyDescent="0.25">
      <c r="A3494">
        <v>2310210178</v>
      </c>
      <c r="B3494">
        <v>60</v>
      </c>
      <c r="C3494" t="s">
        <v>6799</v>
      </c>
      <c r="D3494" t="s">
        <v>36</v>
      </c>
      <c r="E3494">
        <v>50000</v>
      </c>
      <c r="F3494" t="s">
        <v>6649</v>
      </c>
      <c r="G3494">
        <v>2410130017</v>
      </c>
      <c r="H3494" t="s">
        <v>41</v>
      </c>
      <c r="I3494" t="s">
        <v>36</v>
      </c>
      <c r="J3494">
        <v>50000</v>
      </c>
    </row>
    <row r="3495" spans="1:10" hidden="1" x14ac:dyDescent="0.25">
      <c r="A3495">
        <v>2310210178</v>
      </c>
      <c r="B3495">
        <v>70</v>
      </c>
      <c r="C3495" t="s">
        <v>6799</v>
      </c>
      <c r="D3495" t="s">
        <v>36</v>
      </c>
      <c r="E3495">
        <v>50000</v>
      </c>
      <c r="F3495" t="s">
        <v>6649</v>
      </c>
      <c r="G3495">
        <v>2310180038</v>
      </c>
      <c r="H3495" t="s">
        <v>2482</v>
      </c>
      <c r="I3495" t="s">
        <v>89</v>
      </c>
      <c r="J3495">
        <v>45</v>
      </c>
    </row>
    <row r="3496" spans="1:10" hidden="1" x14ac:dyDescent="0.25">
      <c r="A3496">
        <v>2310210179</v>
      </c>
      <c r="B3496">
        <v>10</v>
      </c>
      <c r="C3496" t="s">
        <v>6800</v>
      </c>
      <c r="D3496" t="s">
        <v>36</v>
      </c>
      <c r="E3496">
        <v>50000</v>
      </c>
      <c r="F3496" t="s">
        <v>6649</v>
      </c>
      <c r="G3496">
        <v>2310090394</v>
      </c>
      <c r="H3496" t="s">
        <v>2264</v>
      </c>
      <c r="I3496" t="s">
        <v>36</v>
      </c>
      <c r="J3496">
        <v>50000</v>
      </c>
    </row>
    <row r="3497" spans="1:10" hidden="1" x14ac:dyDescent="0.25">
      <c r="A3497">
        <v>2310210179</v>
      </c>
      <c r="B3497">
        <v>20</v>
      </c>
      <c r="C3497" t="s">
        <v>6800</v>
      </c>
      <c r="D3497" t="s">
        <v>36</v>
      </c>
      <c r="E3497">
        <v>50000</v>
      </c>
      <c r="F3497" t="s">
        <v>6649</v>
      </c>
      <c r="G3497">
        <v>2310160214</v>
      </c>
      <c r="H3497" t="s">
        <v>2347</v>
      </c>
      <c r="I3497" t="s">
        <v>36</v>
      </c>
      <c r="J3497">
        <v>50000</v>
      </c>
    </row>
    <row r="3498" spans="1:10" hidden="1" x14ac:dyDescent="0.25">
      <c r="A3498">
        <v>2310210179</v>
      </c>
      <c r="B3498">
        <v>30</v>
      </c>
      <c r="C3498" t="s">
        <v>6800</v>
      </c>
      <c r="D3498" t="s">
        <v>36</v>
      </c>
      <c r="E3498">
        <v>50000</v>
      </c>
      <c r="F3498" t="s">
        <v>6649</v>
      </c>
      <c r="G3498">
        <v>2310160225</v>
      </c>
      <c r="H3498" t="s">
        <v>2350</v>
      </c>
      <c r="I3498" t="s">
        <v>36</v>
      </c>
      <c r="J3498">
        <v>50000</v>
      </c>
    </row>
    <row r="3499" spans="1:10" hidden="1" x14ac:dyDescent="0.25">
      <c r="A3499">
        <v>2310210179</v>
      </c>
      <c r="B3499">
        <v>40</v>
      </c>
      <c r="C3499" t="s">
        <v>6800</v>
      </c>
      <c r="D3499" t="s">
        <v>36</v>
      </c>
      <c r="E3499">
        <v>50000</v>
      </c>
      <c r="F3499" t="s">
        <v>6649</v>
      </c>
      <c r="G3499">
        <v>2410170071</v>
      </c>
      <c r="H3499" t="s">
        <v>39</v>
      </c>
      <c r="I3499" t="s">
        <v>36</v>
      </c>
      <c r="J3499">
        <v>50000</v>
      </c>
    </row>
    <row r="3500" spans="1:10" hidden="1" x14ac:dyDescent="0.25">
      <c r="A3500">
        <v>2310210179</v>
      </c>
      <c r="B3500">
        <v>50</v>
      </c>
      <c r="C3500" t="s">
        <v>6800</v>
      </c>
      <c r="D3500" t="s">
        <v>36</v>
      </c>
      <c r="E3500">
        <v>50000</v>
      </c>
      <c r="F3500" t="s">
        <v>6649</v>
      </c>
      <c r="G3500">
        <v>2410290156</v>
      </c>
      <c r="H3500" t="s">
        <v>40</v>
      </c>
      <c r="I3500" t="s">
        <v>1000</v>
      </c>
      <c r="J3500">
        <v>2</v>
      </c>
    </row>
    <row r="3501" spans="1:10" hidden="1" x14ac:dyDescent="0.25">
      <c r="A3501">
        <v>2310210179</v>
      </c>
      <c r="B3501">
        <v>60</v>
      </c>
      <c r="C3501" t="s">
        <v>6800</v>
      </c>
      <c r="D3501" t="s">
        <v>36</v>
      </c>
      <c r="E3501">
        <v>50000</v>
      </c>
      <c r="F3501" t="s">
        <v>6649</v>
      </c>
      <c r="G3501">
        <v>2410130017</v>
      </c>
      <c r="H3501" t="s">
        <v>41</v>
      </c>
      <c r="I3501" t="s">
        <v>36</v>
      </c>
      <c r="J3501">
        <v>50000</v>
      </c>
    </row>
    <row r="3502" spans="1:10" hidden="1" x14ac:dyDescent="0.25">
      <c r="A3502">
        <v>2310210179</v>
      </c>
      <c r="B3502">
        <v>70</v>
      </c>
      <c r="C3502" t="s">
        <v>6800</v>
      </c>
      <c r="D3502" t="s">
        <v>36</v>
      </c>
      <c r="E3502">
        <v>50000</v>
      </c>
      <c r="F3502" t="s">
        <v>6649</v>
      </c>
      <c r="G3502">
        <v>2310180061</v>
      </c>
      <c r="H3502" t="s">
        <v>2485</v>
      </c>
      <c r="I3502" t="s">
        <v>89</v>
      </c>
      <c r="J3502">
        <v>45</v>
      </c>
    </row>
    <row r="3503" spans="1:10" hidden="1" x14ac:dyDescent="0.25">
      <c r="A3503">
        <v>2310210180</v>
      </c>
      <c r="B3503">
        <v>10</v>
      </c>
      <c r="C3503" t="s">
        <v>6801</v>
      </c>
      <c r="D3503" t="s">
        <v>36</v>
      </c>
      <c r="E3503">
        <v>50000</v>
      </c>
      <c r="F3503" t="s">
        <v>6649</v>
      </c>
      <c r="G3503">
        <v>2310090395</v>
      </c>
      <c r="H3503" t="s">
        <v>2265</v>
      </c>
      <c r="I3503" t="s">
        <v>36</v>
      </c>
      <c r="J3503">
        <v>50000</v>
      </c>
    </row>
    <row r="3504" spans="1:10" hidden="1" x14ac:dyDescent="0.25">
      <c r="A3504">
        <v>2310210180</v>
      </c>
      <c r="B3504">
        <v>20</v>
      </c>
      <c r="C3504" t="s">
        <v>6801</v>
      </c>
      <c r="D3504" t="s">
        <v>36</v>
      </c>
      <c r="E3504">
        <v>50000</v>
      </c>
      <c r="F3504" t="s">
        <v>6649</v>
      </c>
      <c r="G3504">
        <v>2310160219</v>
      </c>
      <c r="H3504" t="s">
        <v>2348</v>
      </c>
      <c r="I3504" t="s">
        <v>36</v>
      </c>
      <c r="J3504">
        <v>50000</v>
      </c>
    </row>
    <row r="3505" spans="1:10" hidden="1" x14ac:dyDescent="0.25">
      <c r="A3505">
        <v>2310210180</v>
      </c>
      <c r="B3505">
        <v>30</v>
      </c>
      <c r="C3505" t="s">
        <v>6801</v>
      </c>
      <c r="D3505" t="s">
        <v>36</v>
      </c>
      <c r="E3505">
        <v>50000</v>
      </c>
      <c r="F3505" t="s">
        <v>6649</v>
      </c>
      <c r="G3505">
        <v>2310160230</v>
      </c>
      <c r="H3505" t="s">
        <v>2351</v>
      </c>
      <c r="I3505" t="s">
        <v>36</v>
      </c>
      <c r="J3505">
        <v>50000</v>
      </c>
    </row>
    <row r="3506" spans="1:10" hidden="1" x14ac:dyDescent="0.25">
      <c r="A3506">
        <v>2310210180</v>
      </c>
      <c r="B3506">
        <v>40</v>
      </c>
      <c r="C3506" t="s">
        <v>6801</v>
      </c>
      <c r="D3506" t="s">
        <v>36</v>
      </c>
      <c r="E3506">
        <v>50000</v>
      </c>
      <c r="F3506" t="s">
        <v>6649</v>
      </c>
      <c r="G3506">
        <v>2410170071</v>
      </c>
      <c r="H3506" t="s">
        <v>39</v>
      </c>
      <c r="I3506" t="s">
        <v>36</v>
      </c>
      <c r="J3506">
        <v>50000</v>
      </c>
    </row>
    <row r="3507" spans="1:10" hidden="1" x14ac:dyDescent="0.25">
      <c r="A3507">
        <v>2310210180</v>
      </c>
      <c r="B3507">
        <v>50</v>
      </c>
      <c r="C3507" t="s">
        <v>6801</v>
      </c>
      <c r="D3507" t="s">
        <v>36</v>
      </c>
      <c r="E3507">
        <v>50000</v>
      </c>
      <c r="F3507" t="s">
        <v>6649</v>
      </c>
      <c r="G3507">
        <v>2410290156</v>
      </c>
      <c r="H3507" t="s">
        <v>40</v>
      </c>
      <c r="I3507" t="s">
        <v>1000</v>
      </c>
      <c r="J3507">
        <v>2</v>
      </c>
    </row>
    <row r="3508" spans="1:10" hidden="1" x14ac:dyDescent="0.25">
      <c r="A3508">
        <v>2310210180</v>
      </c>
      <c r="B3508">
        <v>60</v>
      </c>
      <c r="C3508" t="s">
        <v>6801</v>
      </c>
      <c r="D3508" t="s">
        <v>36</v>
      </c>
      <c r="E3508">
        <v>50000</v>
      </c>
      <c r="F3508" t="s">
        <v>6649</v>
      </c>
      <c r="G3508">
        <v>2410130017</v>
      </c>
      <c r="H3508" t="s">
        <v>41</v>
      </c>
      <c r="I3508" t="s">
        <v>36</v>
      </c>
      <c r="J3508">
        <v>50000</v>
      </c>
    </row>
    <row r="3509" spans="1:10" hidden="1" x14ac:dyDescent="0.25">
      <c r="A3509">
        <v>2310210180</v>
      </c>
      <c r="B3509">
        <v>70</v>
      </c>
      <c r="C3509" t="s">
        <v>6801</v>
      </c>
      <c r="D3509" t="s">
        <v>36</v>
      </c>
      <c r="E3509">
        <v>50000</v>
      </c>
      <c r="F3509" t="s">
        <v>6649</v>
      </c>
      <c r="G3509">
        <v>2310180062</v>
      </c>
      <c r="H3509" t="s">
        <v>2486</v>
      </c>
      <c r="I3509" t="s">
        <v>89</v>
      </c>
      <c r="J3509">
        <v>45</v>
      </c>
    </row>
    <row r="3510" spans="1:10" hidden="1" x14ac:dyDescent="0.25">
      <c r="A3510">
        <v>2310210181</v>
      </c>
      <c r="B3510">
        <v>10</v>
      </c>
      <c r="C3510" t="s">
        <v>6802</v>
      </c>
      <c r="D3510" t="s">
        <v>36</v>
      </c>
      <c r="E3510">
        <v>50000</v>
      </c>
      <c r="F3510" t="s">
        <v>6649</v>
      </c>
      <c r="G3510">
        <v>2310090396</v>
      </c>
      <c r="H3510" t="s">
        <v>2266</v>
      </c>
      <c r="I3510" t="s">
        <v>36</v>
      </c>
      <c r="J3510">
        <v>50000</v>
      </c>
    </row>
    <row r="3511" spans="1:10" hidden="1" x14ac:dyDescent="0.25">
      <c r="A3511">
        <v>2310210181</v>
      </c>
      <c r="B3511">
        <v>20</v>
      </c>
      <c r="C3511" t="s">
        <v>6802</v>
      </c>
      <c r="D3511" t="s">
        <v>36</v>
      </c>
      <c r="E3511">
        <v>50000</v>
      </c>
      <c r="F3511" t="s">
        <v>6649</v>
      </c>
      <c r="G3511">
        <v>2310160220</v>
      </c>
      <c r="H3511" t="s">
        <v>2349</v>
      </c>
      <c r="I3511" t="s">
        <v>36</v>
      </c>
      <c r="J3511">
        <v>50000</v>
      </c>
    </row>
    <row r="3512" spans="1:10" hidden="1" x14ac:dyDescent="0.25">
      <c r="A3512">
        <v>2310210181</v>
      </c>
      <c r="B3512">
        <v>30</v>
      </c>
      <c r="C3512" t="s">
        <v>6802</v>
      </c>
      <c r="D3512" t="s">
        <v>36</v>
      </c>
      <c r="E3512">
        <v>50000</v>
      </c>
      <c r="F3512" t="s">
        <v>6649</v>
      </c>
      <c r="G3512">
        <v>2310160231</v>
      </c>
      <c r="H3512" t="s">
        <v>2352</v>
      </c>
      <c r="I3512" t="s">
        <v>36</v>
      </c>
      <c r="J3512">
        <v>50000</v>
      </c>
    </row>
    <row r="3513" spans="1:10" hidden="1" x14ac:dyDescent="0.25">
      <c r="A3513">
        <v>2310210181</v>
      </c>
      <c r="B3513">
        <v>40</v>
      </c>
      <c r="C3513" t="s">
        <v>6802</v>
      </c>
      <c r="D3513" t="s">
        <v>36</v>
      </c>
      <c r="E3513">
        <v>50000</v>
      </c>
      <c r="F3513" t="s">
        <v>6649</v>
      </c>
      <c r="G3513">
        <v>2410170071</v>
      </c>
      <c r="H3513" t="s">
        <v>39</v>
      </c>
      <c r="I3513" t="s">
        <v>36</v>
      </c>
      <c r="J3513">
        <v>50000</v>
      </c>
    </row>
    <row r="3514" spans="1:10" hidden="1" x14ac:dyDescent="0.25">
      <c r="A3514">
        <v>2310210181</v>
      </c>
      <c r="B3514">
        <v>50</v>
      </c>
      <c r="C3514" t="s">
        <v>6802</v>
      </c>
      <c r="D3514" t="s">
        <v>36</v>
      </c>
      <c r="E3514">
        <v>50000</v>
      </c>
      <c r="F3514" t="s">
        <v>6649</v>
      </c>
      <c r="G3514">
        <v>2410290156</v>
      </c>
      <c r="H3514" t="s">
        <v>40</v>
      </c>
      <c r="I3514" t="s">
        <v>1000</v>
      </c>
      <c r="J3514">
        <v>2</v>
      </c>
    </row>
    <row r="3515" spans="1:10" hidden="1" x14ac:dyDescent="0.25">
      <c r="A3515">
        <v>2310210181</v>
      </c>
      <c r="B3515">
        <v>60</v>
      </c>
      <c r="C3515" t="s">
        <v>6802</v>
      </c>
      <c r="D3515" t="s">
        <v>36</v>
      </c>
      <c r="E3515">
        <v>50000</v>
      </c>
      <c r="F3515" t="s">
        <v>6649</v>
      </c>
      <c r="G3515">
        <v>2410130017</v>
      </c>
      <c r="H3515" t="s">
        <v>41</v>
      </c>
      <c r="I3515" t="s">
        <v>36</v>
      </c>
      <c r="J3515">
        <v>50000</v>
      </c>
    </row>
    <row r="3516" spans="1:10" hidden="1" x14ac:dyDescent="0.25">
      <c r="A3516">
        <v>2310210181</v>
      </c>
      <c r="B3516">
        <v>70</v>
      </c>
      <c r="C3516" t="s">
        <v>6802</v>
      </c>
      <c r="D3516" t="s">
        <v>36</v>
      </c>
      <c r="E3516">
        <v>50000</v>
      </c>
      <c r="F3516" t="s">
        <v>6649</v>
      </c>
      <c r="G3516">
        <v>2310180043</v>
      </c>
      <c r="H3516" t="s">
        <v>2483</v>
      </c>
      <c r="I3516" t="s">
        <v>89</v>
      </c>
      <c r="J3516">
        <v>45</v>
      </c>
    </row>
    <row r="3517" spans="1:10" hidden="1" x14ac:dyDescent="0.25">
      <c r="A3517">
        <v>2310210182</v>
      </c>
      <c r="B3517">
        <v>10</v>
      </c>
      <c r="C3517" t="s">
        <v>6803</v>
      </c>
      <c r="D3517" t="s">
        <v>36</v>
      </c>
      <c r="E3517">
        <v>50000</v>
      </c>
      <c r="F3517" t="s">
        <v>6649</v>
      </c>
      <c r="G3517">
        <v>2310090397</v>
      </c>
      <c r="H3517" t="s">
        <v>2267</v>
      </c>
      <c r="I3517" t="s">
        <v>36</v>
      </c>
      <c r="J3517">
        <v>50000</v>
      </c>
    </row>
    <row r="3518" spans="1:10" hidden="1" x14ac:dyDescent="0.25">
      <c r="A3518">
        <v>2310210182</v>
      </c>
      <c r="B3518">
        <v>20</v>
      </c>
      <c r="C3518" t="s">
        <v>6803</v>
      </c>
      <c r="D3518" t="s">
        <v>36</v>
      </c>
      <c r="E3518">
        <v>50000</v>
      </c>
      <c r="F3518" t="s">
        <v>6649</v>
      </c>
      <c r="G3518">
        <v>2310160424</v>
      </c>
      <c r="H3518" t="s">
        <v>2410</v>
      </c>
      <c r="I3518" t="s">
        <v>36</v>
      </c>
      <c r="J3518">
        <v>50000</v>
      </c>
    </row>
    <row r="3519" spans="1:10" hidden="1" x14ac:dyDescent="0.25">
      <c r="A3519">
        <v>2310210182</v>
      </c>
      <c r="B3519">
        <v>30</v>
      </c>
      <c r="C3519" t="s">
        <v>6803</v>
      </c>
      <c r="D3519" t="s">
        <v>36</v>
      </c>
      <c r="E3519">
        <v>50000</v>
      </c>
      <c r="F3519" t="s">
        <v>6649</v>
      </c>
      <c r="G3519">
        <v>2310160433</v>
      </c>
      <c r="H3519" t="s">
        <v>6776</v>
      </c>
      <c r="I3519" t="s">
        <v>36</v>
      </c>
      <c r="J3519">
        <v>50000</v>
      </c>
    </row>
    <row r="3520" spans="1:10" hidden="1" x14ac:dyDescent="0.25">
      <c r="A3520">
        <v>2310210182</v>
      </c>
      <c r="B3520">
        <v>40</v>
      </c>
      <c r="C3520" t="s">
        <v>6803</v>
      </c>
      <c r="D3520" t="s">
        <v>36</v>
      </c>
      <c r="E3520">
        <v>50000</v>
      </c>
      <c r="F3520" t="s">
        <v>6649</v>
      </c>
      <c r="G3520">
        <v>2410170071</v>
      </c>
      <c r="H3520" t="s">
        <v>39</v>
      </c>
      <c r="I3520" t="s">
        <v>36</v>
      </c>
      <c r="J3520">
        <v>50000</v>
      </c>
    </row>
    <row r="3521" spans="1:10" hidden="1" x14ac:dyDescent="0.25">
      <c r="A3521">
        <v>2310210182</v>
      </c>
      <c r="B3521">
        <v>50</v>
      </c>
      <c r="C3521" t="s">
        <v>6803</v>
      </c>
      <c r="D3521" t="s">
        <v>36</v>
      </c>
      <c r="E3521">
        <v>50000</v>
      </c>
      <c r="F3521" t="s">
        <v>6649</v>
      </c>
      <c r="G3521">
        <v>2410290156</v>
      </c>
      <c r="H3521" t="s">
        <v>40</v>
      </c>
      <c r="I3521" t="s">
        <v>1000</v>
      </c>
      <c r="J3521">
        <v>2</v>
      </c>
    </row>
    <row r="3522" spans="1:10" hidden="1" x14ac:dyDescent="0.25">
      <c r="A3522">
        <v>2310210182</v>
      </c>
      <c r="B3522">
        <v>60</v>
      </c>
      <c r="C3522" t="s">
        <v>6803</v>
      </c>
      <c r="D3522" t="s">
        <v>36</v>
      </c>
      <c r="E3522">
        <v>50000</v>
      </c>
      <c r="F3522" t="s">
        <v>6649</v>
      </c>
      <c r="G3522">
        <v>2410130017</v>
      </c>
      <c r="H3522" t="s">
        <v>41</v>
      </c>
      <c r="I3522" t="s">
        <v>36</v>
      </c>
      <c r="J3522">
        <v>50000</v>
      </c>
    </row>
    <row r="3523" spans="1:10" hidden="1" x14ac:dyDescent="0.25">
      <c r="A3523">
        <v>2310210182</v>
      </c>
      <c r="B3523">
        <v>70</v>
      </c>
      <c r="C3523" t="s">
        <v>6803</v>
      </c>
      <c r="D3523" t="s">
        <v>36</v>
      </c>
      <c r="E3523">
        <v>50000</v>
      </c>
      <c r="F3523" t="s">
        <v>6649</v>
      </c>
      <c r="G3523">
        <v>2310180063</v>
      </c>
      <c r="H3523" t="s">
        <v>5606</v>
      </c>
      <c r="I3523" t="s">
        <v>89</v>
      </c>
      <c r="J3523">
        <v>45</v>
      </c>
    </row>
    <row r="3524" spans="1:10" hidden="1" x14ac:dyDescent="0.25">
      <c r="A3524">
        <v>2310210183</v>
      </c>
      <c r="B3524">
        <v>10</v>
      </c>
      <c r="C3524" t="s">
        <v>6804</v>
      </c>
      <c r="D3524" t="s">
        <v>36</v>
      </c>
      <c r="E3524">
        <v>50000</v>
      </c>
      <c r="F3524" t="s">
        <v>6649</v>
      </c>
      <c r="G3524">
        <v>2410170071</v>
      </c>
      <c r="H3524" t="s">
        <v>39</v>
      </c>
      <c r="I3524" t="s">
        <v>36</v>
      </c>
      <c r="J3524">
        <v>50000</v>
      </c>
    </row>
    <row r="3525" spans="1:10" hidden="1" x14ac:dyDescent="0.25">
      <c r="A3525">
        <v>2310210183</v>
      </c>
      <c r="B3525">
        <v>20</v>
      </c>
      <c r="C3525" t="s">
        <v>6804</v>
      </c>
      <c r="D3525" t="s">
        <v>36</v>
      </c>
      <c r="E3525">
        <v>50000</v>
      </c>
      <c r="F3525" t="s">
        <v>6649</v>
      </c>
      <c r="G3525">
        <v>2410130017</v>
      </c>
      <c r="H3525" t="s">
        <v>41</v>
      </c>
      <c r="I3525" t="s">
        <v>36</v>
      </c>
      <c r="J3525">
        <v>50000</v>
      </c>
    </row>
    <row r="3526" spans="1:10" hidden="1" x14ac:dyDescent="0.25">
      <c r="A3526">
        <v>2310210183</v>
      </c>
      <c r="B3526">
        <v>30</v>
      </c>
      <c r="C3526" t="s">
        <v>6804</v>
      </c>
      <c r="D3526" t="s">
        <v>36</v>
      </c>
      <c r="E3526">
        <v>50000</v>
      </c>
      <c r="F3526" t="s">
        <v>6649</v>
      </c>
      <c r="G3526">
        <v>2310090398</v>
      </c>
      <c r="H3526" t="s">
        <v>2268</v>
      </c>
      <c r="I3526" t="s">
        <v>36</v>
      </c>
      <c r="J3526">
        <v>50000</v>
      </c>
    </row>
    <row r="3527" spans="1:10" hidden="1" x14ac:dyDescent="0.25">
      <c r="A3527">
        <v>2310210183</v>
      </c>
      <c r="B3527">
        <v>40</v>
      </c>
      <c r="C3527" t="s">
        <v>6804</v>
      </c>
      <c r="D3527" t="s">
        <v>36</v>
      </c>
      <c r="E3527">
        <v>50000</v>
      </c>
      <c r="F3527" t="s">
        <v>6649</v>
      </c>
      <c r="G3527">
        <v>2310160425</v>
      </c>
      <c r="H3527" t="s">
        <v>6395</v>
      </c>
      <c r="I3527" t="s">
        <v>36</v>
      </c>
      <c r="J3527">
        <v>50000</v>
      </c>
    </row>
    <row r="3528" spans="1:10" hidden="1" x14ac:dyDescent="0.25">
      <c r="A3528">
        <v>2310210183</v>
      </c>
      <c r="B3528">
        <v>50</v>
      </c>
      <c r="C3528" t="s">
        <v>6804</v>
      </c>
      <c r="D3528" t="s">
        <v>36</v>
      </c>
      <c r="E3528">
        <v>50000</v>
      </c>
      <c r="F3528" t="s">
        <v>6649</v>
      </c>
      <c r="G3528">
        <v>2310160434</v>
      </c>
      <c r="H3528" t="s">
        <v>6777</v>
      </c>
      <c r="I3528" t="s">
        <v>36</v>
      </c>
      <c r="J3528">
        <v>50000</v>
      </c>
    </row>
    <row r="3529" spans="1:10" hidden="1" x14ac:dyDescent="0.25">
      <c r="A3529">
        <v>2310210183</v>
      </c>
      <c r="B3529">
        <v>60</v>
      </c>
      <c r="C3529" t="s">
        <v>6804</v>
      </c>
      <c r="D3529" t="s">
        <v>36</v>
      </c>
      <c r="E3529">
        <v>50000</v>
      </c>
      <c r="F3529" t="s">
        <v>6649</v>
      </c>
      <c r="G3529">
        <v>2410290156</v>
      </c>
      <c r="H3529" t="s">
        <v>40</v>
      </c>
      <c r="I3529" t="s">
        <v>1000</v>
      </c>
      <c r="J3529">
        <v>2</v>
      </c>
    </row>
    <row r="3530" spans="1:10" hidden="1" x14ac:dyDescent="0.25">
      <c r="A3530">
        <v>2310210183</v>
      </c>
      <c r="B3530">
        <v>70</v>
      </c>
      <c r="C3530" t="s">
        <v>6804</v>
      </c>
      <c r="D3530" t="s">
        <v>36</v>
      </c>
      <c r="E3530">
        <v>50000</v>
      </c>
      <c r="F3530" t="s">
        <v>6649</v>
      </c>
      <c r="G3530">
        <v>2310180064</v>
      </c>
      <c r="H3530" t="s">
        <v>2487</v>
      </c>
      <c r="I3530" t="s">
        <v>89</v>
      </c>
      <c r="J3530">
        <v>45</v>
      </c>
    </row>
    <row r="3531" spans="1:10" hidden="1" x14ac:dyDescent="0.25">
      <c r="A3531">
        <v>2310210184</v>
      </c>
      <c r="B3531">
        <v>10</v>
      </c>
      <c r="C3531" t="s">
        <v>6805</v>
      </c>
      <c r="D3531" t="s">
        <v>36</v>
      </c>
      <c r="E3531">
        <v>50000</v>
      </c>
      <c r="F3531" t="s">
        <v>6649</v>
      </c>
      <c r="G3531">
        <v>2410170071</v>
      </c>
      <c r="H3531" t="s">
        <v>39</v>
      </c>
      <c r="I3531" t="s">
        <v>36</v>
      </c>
      <c r="J3531">
        <v>50000</v>
      </c>
    </row>
    <row r="3532" spans="1:10" hidden="1" x14ac:dyDescent="0.25">
      <c r="A3532">
        <v>2310210184</v>
      </c>
      <c r="B3532">
        <v>20</v>
      </c>
      <c r="C3532" t="s">
        <v>6805</v>
      </c>
      <c r="D3532" t="s">
        <v>36</v>
      </c>
      <c r="E3532">
        <v>50000</v>
      </c>
      <c r="F3532" t="s">
        <v>6649</v>
      </c>
      <c r="G3532">
        <v>2410130017</v>
      </c>
      <c r="H3532" t="s">
        <v>41</v>
      </c>
      <c r="I3532" t="s">
        <v>36</v>
      </c>
      <c r="J3532">
        <v>50000</v>
      </c>
    </row>
    <row r="3533" spans="1:10" hidden="1" x14ac:dyDescent="0.25">
      <c r="A3533">
        <v>2310210184</v>
      </c>
      <c r="B3533">
        <v>30</v>
      </c>
      <c r="C3533" t="s">
        <v>6805</v>
      </c>
      <c r="D3533" t="s">
        <v>36</v>
      </c>
      <c r="E3533">
        <v>50000</v>
      </c>
      <c r="F3533" t="s">
        <v>6649</v>
      </c>
      <c r="G3533">
        <v>2310090399</v>
      </c>
      <c r="H3533" t="s">
        <v>2269</v>
      </c>
      <c r="I3533" t="s">
        <v>36</v>
      </c>
      <c r="J3533">
        <v>50000</v>
      </c>
    </row>
    <row r="3534" spans="1:10" hidden="1" x14ac:dyDescent="0.25">
      <c r="A3534">
        <v>2310210184</v>
      </c>
      <c r="B3534">
        <v>40</v>
      </c>
      <c r="C3534" t="s">
        <v>6805</v>
      </c>
      <c r="D3534" t="s">
        <v>36</v>
      </c>
      <c r="E3534">
        <v>50000</v>
      </c>
      <c r="F3534" t="s">
        <v>6649</v>
      </c>
      <c r="G3534">
        <v>2310160426</v>
      </c>
      <c r="H3534" t="s">
        <v>2411</v>
      </c>
      <c r="I3534" t="s">
        <v>36</v>
      </c>
      <c r="J3534">
        <v>50000</v>
      </c>
    </row>
    <row r="3535" spans="1:10" hidden="1" x14ac:dyDescent="0.25">
      <c r="A3535">
        <v>2310210184</v>
      </c>
      <c r="B3535">
        <v>50</v>
      </c>
      <c r="C3535" t="s">
        <v>6805</v>
      </c>
      <c r="D3535" t="s">
        <v>36</v>
      </c>
      <c r="E3535">
        <v>50000</v>
      </c>
      <c r="F3535" t="s">
        <v>6649</v>
      </c>
      <c r="G3535">
        <v>2310160435</v>
      </c>
      <c r="H3535" t="s">
        <v>6396</v>
      </c>
      <c r="I3535" t="s">
        <v>36</v>
      </c>
      <c r="J3535">
        <v>50000</v>
      </c>
    </row>
    <row r="3536" spans="1:10" hidden="1" x14ac:dyDescent="0.25">
      <c r="A3536">
        <v>2310210184</v>
      </c>
      <c r="B3536">
        <v>60</v>
      </c>
      <c r="C3536" t="s">
        <v>6805</v>
      </c>
      <c r="D3536" t="s">
        <v>36</v>
      </c>
      <c r="E3536">
        <v>50000</v>
      </c>
      <c r="F3536" t="s">
        <v>6649</v>
      </c>
      <c r="G3536">
        <v>2410290156</v>
      </c>
      <c r="H3536" t="s">
        <v>40</v>
      </c>
      <c r="I3536" t="s">
        <v>1000</v>
      </c>
      <c r="J3536">
        <v>2</v>
      </c>
    </row>
    <row r="3537" spans="1:10" hidden="1" x14ac:dyDescent="0.25">
      <c r="A3537">
        <v>2310210184</v>
      </c>
      <c r="B3537">
        <v>70</v>
      </c>
      <c r="C3537" t="s">
        <v>6805</v>
      </c>
      <c r="D3537" t="s">
        <v>36</v>
      </c>
      <c r="E3537">
        <v>50000</v>
      </c>
      <c r="F3537" t="s">
        <v>6649</v>
      </c>
      <c r="G3537">
        <v>2310180065</v>
      </c>
      <c r="H3537" t="s">
        <v>2488</v>
      </c>
      <c r="I3537" t="s">
        <v>89</v>
      </c>
      <c r="J3537">
        <v>45</v>
      </c>
    </row>
    <row r="3538" spans="1:10" hidden="1" x14ac:dyDescent="0.25">
      <c r="A3538">
        <v>2310210185</v>
      </c>
      <c r="B3538">
        <v>10</v>
      </c>
      <c r="C3538" t="s">
        <v>6806</v>
      </c>
      <c r="D3538" t="s">
        <v>36</v>
      </c>
      <c r="E3538">
        <v>50000</v>
      </c>
      <c r="F3538" t="s">
        <v>6649</v>
      </c>
      <c r="G3538">
        <v>2410170071</v>
      </c>
      <c r="H3538" t="s">
        <v>39</v>
      </c>
      <c r="I3538" t="s">
        <v>36</v>
      </c>
      <c r="J3538">
        <v>50000</v>
      </c>
    </row>
    <row r="3539" spans="1:10" hidden="1" x14ac:dyDescent="0.25">
      <c r="A3539">
        <v>2310210185</v>
      </c>
      <c r="B3539">
        <v>20</v>
      </c>
      <c r="C3539" t="s">
        <v>6806</v>
      </c>
      <c r="D3539" t="s">
        <v>36</v>
      </c>
      <c r="E3539">
        <v>50000</v>
      </c>
      <c r="F3539" t="s">
        <v>6649</v>
      </c>
      <c r="G3539">
        <v>2410130017</v>
      </c>
      <c r="H3539" t="s">
        <v>41</v>
      </c>
      <c r="I3539" t="s">
        <v>36</v>
      </c>
      <c r="J3539">
        <v>50000</v>
      </c>
    </row>
    <row r="3540" spans="1:10" hidden="1" x14ac:dyDescent="0.25">
      <c r="A3540">
        <v>2310210185</v>
      </c>
      <c r="B3540">
        <v>30</v>
      </c>
      <c r="C3540" t="s">
        <v>6806</v>
      </c>
      <c r="D3540" t="s">
        <v>36</v>
      </c>
      <c r="E3540">
        <v>50000</v>
      </c>
      <c r="F3540" t="s">
        <v>6649</v>
      </c>
      <c r="G3540">
        <v>2310090400</v>
      </c>
      <c r="H3540" t="s">
        <v>2270</v>
      </c>
      <c r="I3540" t="s">
        <v>36</v>
      </c>
      <c r="J3540">
        <v>50000</v>
      </c>
    </row>
    <row r="3541" spans="1:10" hidden="1" x14ac:dyDescent="0.25">
      <c r="A3541">
        <v>2310210185</v>
      </c>
      <c r="B3541">
        <v>40</v>
      </c>
      <c r="C3541" t="s">
        <v>6806</v>
      </c>
      <c r="D3541" t="s">
        <v>36</v>
      </c>
      <c r="E3541">
        <v>50000</v>
      </c>
      <c r="F3541" t="s">
        <v>6649</v>
      </c>
      <c r="G3541">
        <v>2310160427</v>
      </c>
      <c r="H3541" t="s">
        <v>2412</v>
      </c>
      <c r="I3541" t="s">
        <v>36</v>
      </c>
      <c r="J3541">
        <v>50000</v>
      </c>
    </row>
    <row r="3542" spans="1:10" hidden="1" x14ac:dyDescent="0.25">
      <c r="A3542">
        <v>2310210185</v>
      </c>
      <c r="B3542">
        <v>50</v>
      </c>
      <c r="C3542" t="s">
        <v>6806</v>
      </c>
      <c r="D3542" t="s">
        <v>36</v>
      </c>
      <c r="E3542">
        <v>50000</v>
      </c>
      <c r="F3542" t="s">
        <v>6649</v>
      </c>
      <c r="G3542">
        <v>2310160436</v>
      </c>
      <c r="H3542" t="s">
        <v>2418</v>
      </c>
      <c r="I3542" t="s">
        <v>36</v>
      </c>
      <c r="J3542">
        <v>50000</v>
      </c>
    </row>
    <row r="3543" spans="1:10" hidden="1" x14ac:dyDescent="0.25">
      <c r="A3543">
        <v>2310210185</v>
      </c>
      <c r="B3543">
        <v>60</v>
      </c>
      <c r="C3543" t="s">
        <v>6806</v>
      </c>
      <c r="D3543" t="s">
        <v>36</v>
      </c>
      <c r="E3543">
        <v>50000</v>
      </c>
      <c r="F3543" t="s">
        <v>6649</v>
      </c>
      <c r="G3543">
        <v>2410290156</v>
      </c>
      <c r="H3543" t="s">
        <v>40</v>
      </c>
      <c r="I3543" t="s">
        <v>1000</v>
      </c>
      <c r="J3543">
        <v>2</v>
      </c>
    </row>
    <row r="3544" spans="1:10" hidden="1" x14ac:dyDescent="0.25">
      <c r="A3544">
        <v>2310210185</v>
      </c>
      <c r="B3544">
        <v>70</v>
      </c>
      <c r="C3544" t="s">
        <v>6806</v>
      </c>
      <c r="D3544" t="s">
        <v>36</v>
      </c>
      <c r="E3544">
        <v>50000</v>
      </c>
      <c r="F3544" t="s">
        <v>6649</v>
      </c>
      <c r="G3544">
        <v>2310180066</v>
      </c>
      <c r="H3544" t="s">
        <v>5529</v>
      </c>
      <c r="I3544" t="s">
        <v>89</v>
      </c>
      <c r="J3544">
        <v>45</v>
      </c>
    </row>
    <row r="3545" spans="1:10" hidden="1" x14ac:dyDescent="0.25">
      <c r="A3545">
        <v>2310210186</v>
      </c>
      <c r="B3545">
        <v>10</v>
      </c>
      <c r="C3545" t="s">
        <v>6807</v>
      </c>
      <c r="D3545" t="s">
        <v>36</v>
      </c>
      <c r="E3545">
        <v>50000</v>
      </c>
      <c r="F3545" t="s">
        <v>6649</v>
      </c>
      <c r="G3545">
        <v>2410170071</v>
      </c>
      <c r="H3545" t="s">
        <v>39</v>
      </c>
      <c r="I3545" t="s">
        <v>36</v>
      </c>
      <c r="J3545">
        <v>50000</v>
      </c>
    </row>
    <row r="3546" spans="1:10" hidden="1" x14ac:dyDescent="0.25">
      <c r="A3546">
        <v>2310210186</v>
      </c>
      <c r="B3546">
        <v>20</v>
      </c>
      <c r="C3546" t="s">
        <v>6807</v>
      </c>
      <c r="D3546" t="s">
        <v>36</v>
      </c>
      <c r="E3546">
        <v>50000</v>
      </c>
      <c r="F3546" t="s">
        <v>6649</v>
      </c>
      <c r="G3546">
        <v>2410130017</v>
      </c>
      <c r="H3546" t="s">
        <v>41</v>
      </c>
      <c r="I3546" t="s">
        <v>36</v>
      </c>
      <c r="J3546">
        <v>50000</v>
      </c>
    </row>
    <row r="3547" spans="1:10" hidden="1" x14ac:dyDescent="0.25">
      <c r="A3547">
        <v>2310210186</v>
      </c>
      <c r="B3547">
        <v>30</v>
      </c>
      <c r="C3547" t="s">
        <v>6807</v>
      </c>
      <c r="D3547" t="s">
        <v>36</v>
      </c>
      <c r="E3547">
        <v>50000</v>
      </c>
      <c r="F3547" t="s">
        <v>6649</v>
      </c>
      <c r="G3547">
        <v>2310090405</v>
      </c>
      <c r="H3547" t="s">
        <v>2273</v>
      </c>
      <c r="I3547" t="s">
        <v>36</v>
      </c>
      <c r="J3547">
        <v>50000</v>
      </c>
    </row>
    <row r="3548" spans="1:10" hidden="1" x14ac:dyDescent="0.25">
      <c r="A3548">
        <v>2310210186</v>
      </c>
      <c r="B3548">
        <v>40</v>
      </c>
      <c r="C3548" t="s">
        <v>6807</v>
      </c>
      <c r="D3548" t="s">
        <v>36</v>
      </c>
      <c r="E3548">
        <v>50000</v>
      </c>
      <c r="F3548" t="s">
        <v>6649</v>
      </c>
      <c r="G3548">
        <v>2310160441</v>
      </c>
      <c r="H3548" t="s">
        <v>2420</v>
      </c>
      <c r="I3548" t="s">
        <v>36</v>
      </c>
      <c r="J3548">
        <v>50000</v>
      </c>
    </row>
    <row r="3549" spans="1:10" hidden="1" x14ac:dyDescent="0.25">
      <c r="A3549">
        <v>2310210186</v>
      </c>
      <c r="B3549">
        <v>50</v>
      </c>
      <c r="C3549" t="s">
        <v>6807</v>
      </c>
      <c r="D3549" t="s">
        <v>36</v>
      </c>
      <c r="E3549">
        <v>50000</v>
      </c>
      <c r="F3549" t="s">
        <v>6649</v>
      </c>
      <c r="G3549">
        <v>2310160442</v>
      </c>
      <c r="H3549" t="s">
        <v>2421</v>
      </c>
      <c r="I3549" t="s">
        <v>36</v>
      </c>
      <c r="J3549">
        <v>50000</v>
      </c>
    </row>
    <row r="3550" spans="1:10" hidden="1" x14ac:dyDescent="0.25">
      <c r="A3550">
        <v>2310210186</v>
      </c>
      <c r="B3550">
        <v>60</v>
      </c>
      <c r="C3550" t="s">
        <v>6807</v>
      </c>
      <c r="D3550" t="s">
        <v>36</v>
      </c>
      <c r="E3550">
        <v>50000</v>
      </c>
      <c r="F3550" t="s">
        <v>6649</v>
      </c>
      <c r="G3550">
        <v>2410290156</v>
      </c>
      <c r="H3550" t="s">
        <v>40</v>
      </c>
      <c r="I3550" t="s">
        <v>1000</v>
      </c>
      <c r="J3550">
        <v>2</v>
      </c>
    </row>
    <row r="3551" spans="1:10" hidden="1" x14ac:dyDescent="0.25">
      <c r="A3551">
        <v>2310210186</v>
      </c>
      <c r="B3551">
        <v>70</v>
      </c>
      <c r="C3551" t="s">
        <v>6807</v>
      </c>
      <c r="D3551" t="s">
        <v>36</v>
      </c>
      <c r="E3551">
        <v>50000</v>
      </c>
      <c r="F3551" t="s">
        <v>6649</v>
      </c>
      <c r="G3551">
        <v>2310180046</v>
      </c>
      <c r="H3551" t="s">
        <v>2484</v>
      </c>
      <c r="I3551" t="s">
        <v>89</v>
      </c>
      <c r="J3551">
        <v>45</v>
      </c>
    </row>
    <row r="3552" spans="1:10" hidden="1" x14ac:dyDescent="0.25">
      <c r="A3552">
        <v>2310210187</v>
      </c>
      <c r="B3552">
        <v>10</v>
      </c>
      <c r="C3552" t="s">
        <v>6808</v>
      </c>
      <c r="D3552" t="s">
        <v>36</v>
      </c>
      <c r="E3552">
        <v>50000</v>
      </c>
      <c r="F3552" t="s">
        <v>6649</v>
      </c>
      <c r="G3552">
        <v>2410170071</v>
      </c>
      <c r="H3552" t="s">
        <v>39</v>
      </c>
      <c r="I3552" t="s">
        <v>36</v>
      </c>
      <c r="J3552">
        <v>50000</v>
      </c>
    </row>
    <row r="3553" spans="1:10" hidden="1" x14ac:dyDescent="0.25">
      <c r="A3553">
        <v>2310210187</v>
      </c>
      <c r="B3553">
        <v>20</v>
      </c>
      <c r="C3553" t="s">
        <v>6808</v>
      </c>
      <c r="D3553" t="s">
        <v>36</v>
      </c>
      <c r="E3553">
        <v>50000</v>
      </c>
      <c r="F3553" t="s">
        <v>6649</v>
      </c>
      <c r="G3553">
        <v>2410130017</v>
      </c>
      <c r="H3553" t="s">
        <v>41</v>
      </c>
      <c r="I3553" t="s">
        <v>36</v>
      </c>
      <c r="J3553">
        <v>50000</v>
      </c>
    </row>
    <row r="3554" spans="1:10" hidden="1" x14ac:dyDescent="0.25">
      <c r="A3554">
        <v>2310210187</v>
      </c>
      <c r="B3554">
        <v>30</v>
      </c>
      <c r="C3554" t="s">
        <v>6808</v>
      </c>
      <c r="D3554" t="s">
        <v>36</v>
      </c>
      <c r="E3554">
        <v>50000</v>
      </c>
      <c r="F3554" t="s">
        <v>6649</v>
      </c>
      <c r="G3554">
        <v>2310090402</v>
      </c>
      <c r="H3554" t="s">
        <v>2271</v>
      </c>
      <c r="I3554" t="s">
        <v>36</v>
      </c>
      <c r="J3554">
        <v>50000</v>
      </c>
    </row>
    <row r="3555" spans="1:10" hidden="1" x14ac:dyDescent="0.25">
      <c r="A3555">
        <v>2310210187</v>
      </c>
      <c r="B3555">
        <v>40</v>
      </c>
      <c r="C3555" t="s">
        <v>6808</v>
      </c>
      <c r="D3555" t="s">
        <v>36</v>
      </c>
      <c r="E3555">
        <v>50000</v>
      </c>
      <c r="F3555" t="s">
        <v>6649</v>
      </c>
      <c r="G3555">
        <v>2310160429</v>
      </c>
      <c r="H3555" t="s">
        <v>2413</v>
      </c>
      <c r="I3555" t="s">
        <v>36</v>
      </c>
      <c r="J3555">
        <v>50000</v>
      </c>
    </row>
    <row r="3556" spans="1:10" hidden="1" x14ac:dyDescent="0.25">
      <c r="A3556">
        <v>2310210187</v>
      </c>
      <c r="B3556">
        <v>50</v>
      </c>
      <c r="C3556" t="s">
        <v>6808</v>
      </c>
      <c r="D3556" t="s">
        <v>36</v>
      </c>
      <c r="E3556">
        <v>50000</v>
      </c>
      <c r="F3556" t="s">
        <v>6649</v>
      </c>
      <c r="G3556">
        <v>2310160438</v>
      </c>
      <c r="H3556" t="s">
        <v>6778</v>
      </c>
      <c r="I3556" t="s">
        <v>36</v>
      </c>
      <c r="J3556">
        <v>50000</v>
      </c>
    </row>
    <row r="3557" spans="1:10" hidden="1" x14ac:dyDescent="0.25">
      <c r="A3557">
        <v>2310210187</v>
      </c>
      <c r="B3557">
        <v>60</v>
      </c>
      <c r="C3557" t="s">
        <v>6808</v>
      </c>
      <c r="D3557" t="s">
        <v>36</v>
      </c>
      <c r="E3557">
        <v>50000</v>
      </c>
      <c r="F3557" t="s">
        <v>6649</v>
      </c>
      <c r="G3557">
        <v>2410290156</v>
      </c>
      <c r="H3557" t="s">
        <v>40</v>
      </c>
      <c r="I3557" t="s">
        <v>1000</v>
      </c>
      <c r="J3557">
        <v>2</v>
      </c>
    </row>
    <row r="3558" spans="1:10" hidden="1" x14ac:dyDescent="0.25">
      <c r="A3558">
        <v>2310210187</v>
      </c>
      <c r="B3558">
        <v>70</v>
      </c>
      <c r="C3558" t="s">
        <v>6808</v>
      </c>
      <c r="D3558" t="s">
        <v>36</v>
      </c>
      <c r="E3558">
        <v>50000</v>
      </c>
      <c r="F3558" t="s">
        <v>6649</v>
      </c>
      <c r="G3558">
        <v>2310180068</v>
      </c>
      <c r="H3558" t="s">
        <v>2489</v>
      </c>
      <c r="I3558" t="s">
        <v>89</v>
      </c>
      <c r="J3558">
        <v>45</v>
      </c>
    </row>
    <row r="3559" spans="1:10" hidden="1" x14ac:dyDescent="0.25">
      <c r="A3559">
        <v>2310210188</v>
      </c>
      <c r="B3559">
        <v>10</v>
      </c>
      <c r="C3559" t="s">
        <v>6809</v>
      </c>
      <c r="D3559" t="s">
        <v>36</v>
      </c>
      <c r="E3559">
        <v>50000</v>
      </c>
      <c r="F3559" t="s">
        <v>6649</v>
      </c>
      <c r="G3559">
        <v>2310090404</v>
      </c>
      <c r="H3559" t="s">
        <v>2272</v>
      </c>
      <c r="I3559" t="s">
        <v>36</v>
      </c>
      <c r="J3559">
        <v>50000</v>
      </c>
    </row>
    <row r="3560" spans="1:10" hidden="1" x14ac:dyDescent="0.25">
      <c r="A3560">
        <v>2310210188</v>
      </c>
      <c r="B3560">
        <v>20</v>
      </c>
      <c r="C3560" t="s">
        <v>6809</v>
      </c>
      <c r="D3560" t="s">
        <v>36</v>
      </c>
      <c r="E3560">
        <v>50000</v>
      </c>
      <c r="F3560" t="s">
        <v>6649</v>
      </c>
      <c r="G3560">
        <v>2310160431</v>
      </c>
      <c r="H3560" t="s">
        <v>2414</v>
      </c>
      <c r="I3560" t="s">
        <v>36</v>
      </c>
      <c r="J3560">
        <v>50000</v>
      </c>
    </row>
    <row r="3561" spans="1:10" hidden="1" x14ac:dyDescent="0.25">
      <c r="A3561">
        <v>2310210188</v>
      </c>
      <c r="B3561">
        <v>30</v>
      </c>
      <c r="C3561" t="s">
        <v>6809</v>
      </c>
      <c r="D3561" t="s">
        <v>36</v>
      </c>
      <c r="E3561">
        <v>50000</v>
      </c>
      <c r="F3561" t="s">
        <v>6649</v>
      </c>
      <c r="G3561">
        <v>2310160454</v>
      </c>
      <c r="H3561" t="s">
        <v>6779</v>
      </c>
      <c r="I3561" t="s">
        <v>36</v>
      </c>
      <c r="J3561">
        <v>50000</v>
      </c>
    </row>
    <row r="3562" spans="1:10" hidden="1" x14ac:dyDescent="0.25">
      <c r="A3562">
        <v>2310210188</v>
      </c>
      <c r="B3562">
        <v>40</v>
      </c>
      <c r="C3562" t="s">
        <v>6809</v>
      </c>
      <c r="D3562" t="s">
        <v>36</v>
      </c>
      <c r="E3562">
        <v>50000</v>
      </c>
      <c r="F3562" t="s">
        <v>6649</v>
      </c>
      <c r="G3562">
        <v>2410170071</v>
      </c>
      <c r="H3562" t="s">
        <v>39</v>
      </c>
      <c r="I3562" t="s">
        <v>36</v>
      </c>
      <c r="J3562">
        <v>50000</v>
      </c>
    </row>
    <row r="3563" spans="1:10" hidden="1" x14ac:dyDescent="0.25">
      <c r="A3563">
        <v>2310210188</v>
      </c>
      <c r="B3563">
        <v>50</v>
      </c>
      <c r="C3563" t="s">
        <v>6809</v>
      </c>
      <c r="D3563" t="s">
        <v>36</v>
      </c>
      <c r="E3563">
        <v>50000</v>
      </c>
      <c r="F3563" t="s">
        <v>6649</v>
      </c>
      <c r="G3563">
        <v>2410290156</v>
      </c>
      <c r="H3563" t="s">
        <v>40</v>
      </c>
      <c r="I3563" t="s">
        <v>1000</v>
      </c>
      <c r="J3563">
        <v>2</v>
      </c>
    </row>
    <row r="3564" spans="1:10" hidden="1" x14ac:dyDescent="0.25">
      <c r="A3564">
        <v>2310210188</v>
      </c>
      <c r="B3564">
        <v>60</v>
      </c>
      <c r="C3564" t="s">
        <v>6809</v>
      </c>
      <c r="D3564" t="s">
        <v>36</v>
      </c>
      <c r="E3564">
        <v>50000</v>
      </c>
      <c r="F3564" t="s">
        <v>6649</v>
      </c>
      <c r="G3564">
        <v>2410130017</v>
      </c>
      <c r="H3564" t="s">
        <v>41</v>
      </c>
      <c r="I3564" t="s">
        <v>36</v>
      </c>
      <c r="J3564">
        <v>50000</v>
      </c>
    </row>
    <row r="3565" spans="1:10" hidden="1" x14ac:dyDescent="0.25">
      <c r="A3565">
        <v>2310210188</v>
      </c>
      <c r="B3565">
        <v>70</v>
      </c>
      <c r="C3565" t="s">
        <v>6809</v>
      </c>
      <c r="D3565" t="s">
        <v>36</v>
      </c>
      <c r="E3565">
        <v>50000</v>
      </c>
      <c r="F3565" t="s">
        <v>6649</v>
      </c>
      <c r="G3565">
        <v>2310180035</v>
      </c>
      <c r="H3565" t="s">
        <v>58</v>
      </c>
      <c r="I3565" t="s">
        <v>89</v>
      </c>
      <c r="J3565">
        <v>45</v>
      </c>
    </row>
    <row r="3566" spans="1:10" hidden="1" x14ac:dyDescent="0.25">
      <c r="A3566">
        <v>2310210189</v>
      </c>
      <c r="B3566">
        <v>10</v>
      </c>
      <c r="C3566" t="s">
        <v>6810</v>
      </c>
      <c r="D3566" t="s">
        <v>36</v>
      </c>
      <c r="E3566">
        <v>50000</v>
      </c>
      <c r="F3566" t="s">
        <v>6649</v>
      </c>
      <c r="G3566">
        <v>2410170071</v>
      </c>
      <c r="H3566" t="s">
        <v>39</v>
      </c>
      <c r="I3566" t="s">
        <v>36</v>
      </c>
      <c r="J3566">
        <v>50000</v>
      </c>
    </row>
    <row r="3567" spans="1:10" hidden="1" x14ac:dyDescent="0.25">
      <c r="A3567">
        <v>2310210189</v>
      </c>
      <c r="B3567">
        <v>20</v>
      </c>
      <c r="C3567" t="s">
        <v>6810</v>
      </c>
      <c r="D3567" t="s">
        <v>36</v>
      </c>
      <c r="E3567">
        <v>50000</v>
      </c>
      <c r="F3567" t="s">
        <v>6649</v>
      </c>
      <c r="G3567">
        <v>2410130017</v>
      </c>
      <c r="H3567" t="s">
        <v>41</v>
      </c>
      <c r="I3567" t="s">
        <v>36</v>
      </c>
      <c r="J3567">
        <v>50000</v>
      </c>
    </row>
    <row r="3568" spans="1:10" hidden="1" x14ac:dyDescent="0.25">
      <c r="A3568">
        <v>2310210189</v>
      </c>
      <c r="B3568">
        <v>30</v>
      </c>
      <c r="C3568" t="s">
        <v>6810</v>
      </c>
      <c r="D3568" t="s">
        <v>36</v>
      </c>
      <c r="E3568">
        <v>50000</v>
      </c>
      <c r="F3568" t="s">
        <v>6649</v>
      </c>
      <c r="G3568">
        <v>2310090443</v>
      </c>
      <c r="H3568" t="s">
        <v>55</v>
      </c>
      <c r="I3568" t="s">
        <v>36</v>
      </c>
      <c r="J3568">
        <v>50000</v>
      </c>
    </row>
    <row r="3569" spans="1:10" hidden="1" x14ac:dyDescent="0.25">
      <c r="A3569">
        <v>2310210189</v>
      </c>
      <c r="B3569">
        <v>40</v>
      </c>
      <c r="C3569" t="s">
        <v>6810</v>
      </c>
      <c r="D3569" t="s">
        <v>36</v>
      </c>
      <c r="E3569">
        <v>50000</v>
      </c>
      <c r="F3569" t="s">
        <v>6649</v>
      </c>
      <c r="G3569">
        <v>2310160472</v>
      </c>
      <c r="H3569" t="s">
        <v>56</v>
      </c>
      <c r="I3569" t="s">
        <v>36</v>
      </c>
      <c r="J3569">
        <v>50000</v>
      </c>
    </row>
    <row r="3570" spans="1:10" hidden="1" x14ac:dyDescent="0.25">
      <c r="A3570">
        <v>2310210189</v>
      </c>
      <c r="B3570">
        <v>50</v>
      </c>
      <c r="C3570" t="s">
        <v>6810</v>
      </c>
      <c r="D3570" t="s">
        <v>36</v>
      </c>
      <c r="E3570">
        <v>50000</v>
      </c>
      <c r="F3570" t="s">
        <v>6649</v>
      </c>
      <c r="G3570">
        <v>2310160484</v>
      </c>
      <c r="H3570" t="s">
        <v>57</v>
      </c>
      <c r="I3570" t="s">
        <v>36</v>
      </c>
      <c r="J3570">
        <v>50000</v>
      </c>
    </row>
    <row r="3571" spans="1:10" hidden="1" x14ac:dyDescent="0.25">
      <c r="A3571">
        <v>2310210189</v>
      </c>
      <c r="B3571">
        <v>60</v>
      </c>
      <c r="C3571" t="s">
        <v>6810</v>
      </c>
      <c r="D3571" t="s">
        <v>36</v>
      </c>
      <c r="E3571">
        <v>50000</v>
      </c>
      <c r="F3571" t="s">
        <v>6649</v>
      </c>
      <c r="G3571">
        <v>2410290156</v>
      </c>
      <c r="H3571" t="s">
        <v>40</v>
      </c>
      <c r="I3571" t="s">
        <v>1000</v>
      </c>
      <c r="J3571">
        <v>2</v>
      </c>
    </row>
    <row r="3572" spans="1:10" hidden="1" x14ac:dyDescent="0.25">
      <c r="A3572">
        <v>2310210189</v>
      </c>
      <c r="B3572">
        <v>70</v>
      </c>
      <c r="C3572" t="s">
        <v>6810</v>
      </c>
      <c r="D3572" t="s">
        <v>36</v>
      </c>
      <c r="E3572">
        <v>50000</v>
      </c>
      <c r="F3572" t="s">
        <v>6649</v>
      </c>
      <c r="G3572">
        <v>2310180072</v>
      </c>
      <c r="H3572" t="s">
        <v>2491</v>
      </c>
      <c r="I3572" t="s">
        <v>89</v>
      </c>
      <c r="J3572">
        <v>45</v>
      </c>
    </row>
    <row r="3573" spans="1:10" hidden="1" x14ac:dyDescent="0.25">
      <c r="A3573">
        <v>2310210190</v>
      </c>
      <c r="B3573">
        <v>10</v>
      </c>
      <c r="C3573" t="s">
        <v>6811</v>
      </c>
      <c r="D3573" t="s">
        <v>36</v>
      </c>
      <c r="E3573">
        <v>12000</v>
      </c>
      <c r="F3573" t="s">
        <v>4722</v>
      </c>
      <c r="G3573">
        <v>2410290156</v>
      </c>
      <c r="H3573" t="s">
        <v>40</v>
      </c>
      <c r="I3573" t="s">
        <v>1000</v>
      </c>
      <c r="J3573">
        <v>0.5</v>
      </c>
    </row>
    <row r="3574" spans="1:10" hidden="1" x14ac:dyDescent="0.25">
      <c r="A3574">
        <v>2310210190</v>
      </c>
      <c r="B3574">
        <v>20</v>
      </c>
      <c r="C3574" t="s">
        <v>6811</v>
      </c>
      <c r="D3574" t="s">
        <v>36</v>
      </c>
      <c r="E3574">
        <v>12000</v>
      </c>
      <c r="F3574" t="s">
        <v>4722</v>
      </c>
      <c r="G3574">
        <v>2310160568</v>
      </c>
      <c r="H3574" t="s">
        <v>2457</v>
      </c>
      <c r="I3574" t="s">
        <v>36</v>
      </c>
      <c r="J3574">
        <v>12000</v>
      </c>
    </row>
    <row r="3575" spans="1:10" hidden="1" x14ac:dyDescent="0.25">
      <c r="A3575">
        <v>2310210190</v>
      </c>
      <c r="B3575">
        <v>30</v>
      </c>
      <c r="C3575" t="s">
        <v>6811</v>
      </c>
      <c r="D3575" t="s">
        <v>36</v>
      </c>
      <c r="E3575">
        <v>12000</v>
      </c>
      <c r="F3575" t="s">
        <v>4722</v>
      </c>
      <c r="G3575">
        <v>2310160580</v>
      </c>
      <c r="H3575" t="s">
        <v>2467</v>
      </c>
      <c r="I3575" t="s">
        <v>36</v>
      </c>
      <c r="J3575">
        <v>12000</v>
      </c>
    </row>
    <row r="3576" spans="1:10" hidden="1" x14ac:dyDescent="0.25">
      <c r="A3576">
        <v>2310210190</v>
      </c>
      <c r="B3576">
        <v>40</v>
      </c>
      <c r="C3576" t="s">
        <v>6811</v>
      </c>
      <c r="D3576" t="s">
        <v>36</v>
      </c>
      <c r="E3576">
        <v>12000</v>
      </c>
      <c r="F3576" t="s">
        <v>4722</v>
      </c>
      <c r="G3576">
        <v>2310090529</v>
      </c>
      <c r="H3576" t="s">
        <v>2313</v>
      </c>
      <c r="I3576" t="s">
        <v>36</v>
      </c>
      <c r="J3576">
        <v>12000</v>
      </c>
    </row>
    <row r="3577" spans="1:10" hidden="1" x14ac:dyDescent="0.25">
      <c r="A3577">
        <v>2310210190</v>
      </c>
      <c r="B3577">
        <v>50</v>
      </c>
      <c r="C3577" t="s">
        <v>6811</v>
      </c>
      <c r="D3577" t="s">
        <v>36</v>
      </c>
      <c r="E3577">
        <v>12000</v>
      </c>
      <c r="F3577" t="s">
        <v>4722</v>
      </c>
      <c r="G3577">
        <v>2310180074</v>
      </c>
      <c r="H3577" t="s">
        <v>2492</v>
      </c>
      <c r="I3577" t="s">
        <v>89</v>
      </c>
      <c r="J3577">
        <v>10.8</v>
      </c>
    </row>
    <row r="3578" spans="1:10" hidden="1" x14ac:dyDescent="0.25">
      <c r="A3578">
        <v>2310210190</v>
      </c>
      <c r="B3578">
        <v>60</v>
      </c>
      <c r="C3578" t="s">
        <v>6811</v>
      </c>
      <c r="D3578" t="s">
        <v>36</v>
      </c>
      <c r="E3578">
        <v>12000</v>
      </c>
      <c r="F3578" t="s">
        <v>4722</v>
      </c>
      <c r="G3578">
        <v>2410130017</v>
      </c>
      <c r="H3578" t="s">
        <v>41</v>
      </c>
      <c r="I3578" t="s">
        <v>36</v>
      </c>
      <c r="J3578">
        <v>12000</v>
      </c>
    </row>
    <row r="3579" spans="1:10" hidden="1" x14ac:dyDescent="0.25">
      <c r="A3579">
        <v>2310210190</v>
      </c>
      <c r="B3579">
        <v>70</v>
      </c>
      <c r="C3579" t="s">
        <v>6811</v>
      </c>
      <c r="D3579" t="s">
        <v>36</v>
      </c>
      <c r="E3579">
        <v>12000</v>
      </c>
      <c r="F3579" t="s">
        <v>4722</v>
      </c>
      <c r="G3579">
        <v>2410170071</v>
      </c>
      <c r="H3579" t="s">
        <v>39</v>
      </c>
      <c r="I3579" t="s">
        <v>36</v>
      </c>
      <c r="J3579">
        <v>12000</v>
      </c>
    </row>
    <row r="3580" spans="1:10" hidden="1" x14ac:dyDescent="0.25">
      <c r="A3580">
        <v>2310210191</v>
      </c>
      <c r="B3580">
        <v>10</v>
      </c>
      <c r="C3580" t="s">
        <v>6812</v>
      </c>
      <c r="D3580" t="s">
        <v>36</v>
      </c>
      <c r="E3580">
        <v>12000</v>
      </c>
      <c r="F3580" t="s">
        <v>4722</v>
      </c>
      <c r="G3580">
        <v>2410290156</v>
      </c>
      <c r="H3580" t="s">
        <v>40</v>
      </c>
      <c r="I3580" t="s">
        <v>1000</v>
      </c>
      <c r="J3580">
        <v>0.5</v>
      </c>
    </row>
    <row r="3581" spans="1:10" hidden="1" x14ac:dyDescent="0.25">
      <c r="A3581">
        <v>2310210191</v>
      </c>
      <c r="B3581">
        <v>20</v>
      </c>
      <c r="C3581" t="s">
        <v>6812</v>
      </c>
      <c r="D3581" t="s">
        <v>36</v>
      </c>
      <c r="E3581">
        <v>12000</v>
      </c>
      <c r="F3581" t="s">
        <v>4722</v>
      </c>
      <c r="G3581">
        <v>2310160569</v>
      </c>
      <c r="H3581" t="s">
        <v>6393</v>
      </c>
      <c r="I3581" t="s">
        <v>36</v>
      </c>
      <c r="J3581">
        <v>12000</v>
      </c>
    </row>
    <row r="3582" spans="1:10" hidden="1" x14ac:dyDescent="0.25">
      <c r="A3582">
        <v>2310210191</v>
      </c>
      <c r="B3582">
        <v>30</v>
      </c>
      <c r="C3582" t="s">
        <v>6812</v>
      </c>
      <c r="D3582" t="s">
        <v>36</v>
      </c>
      <c r="E3582">
        <v>12000</v>
      </c>
      <c r="F3582" t="s">
        <v>4722</v>
      </c>
      <c r="G3582">
        <v>2310160581</v>
      </c>
      <c r="H3582" t="s">
        <v>2468</v>
      </c>
      <c r="I3582" t="s">
        <v>36</v>
      </c>
      <c r="J3582">
        <v>12000</v>
      </c>
    </row>
    <row r="3583" spans="1:10" hidden="1" x14ac:dyDescent="0.25">
      <c r="A3583">
        <v>2310210191</v>
      </c>
      <c r="B3583">
        <v>40</v>
      </c>
      <c r="C3583" t="s">
        <v>6812</v>
      </c>
      <c r="D3583" t="s">
        <v>36</v>
      </c>
      <c r="E3583">
        <v>12000</v>
      </c>
      <c r="F3583" t="s">
        <v>4722</v>
      </c>
      <c r="G3583">
        <v>2310090530</v>
      </c>
      <c r="H3583" t="s">
        <v>2314</v>
      </c>
      <c r="I3583" t="s">
        <v>36</v>
      </c>
      <c r="J3583">
        <v>12000</v>
      </c>
    </row>
    <row r="3584" spans="1:10" hidden="1" x14ac:dyDescent="0.25">
      <c r="A3584">
        <v>2310210191</v>
      </c>
      <c r="B3584">
        <v>50</v>
      </c>
      <c r="C3584" t="s">
        <v>6812</v>
      </c>
      <c r="D3584" t="s">
        <v>36</v>
      </c>
      <c r="E3584">
        <v>12000</v>
      </c>
      <c r="F3584" t="s">
        <v>4722</v>
      </c>
      <c r="G3584">
        <v>2310180075</v>
      </c>
      <c r="H3584" t="s">
        <v>2493</v>
      </c>
      <c r="I3584" t="s">
        <v>89</v>
      </c>
      <c r="J3584">
        <v>10.8</v>
      </c>
    </row>
    <row r="3585" spans="1:10" hidden="1" x14ac:dyDescent="0.25">
      <c r="A3585">
        <v>2310210191</v>
      </c>
      <c r="B3585">
        <v>60</v>
      </c>
      <c r="C3585" t="s">
        <v>6812</v>
      </c>
      <c r="D3585" t="s">
        <v>36</v>
      </c>
      <c r="E3585">
        <v>12000</v>
      </c>
      <c r="F3585" t="s">
        <v>4722</v>
      </c>
      <c r="G3585">
        <v>2410130017</v>
      </c>
      <c r="H3585" t="s">
        <v>41</v>
      </c>
      <c r="I3585" t="s">
        <v>36</v>
      </c>
      <c r="J3585">
        <v>12000</v>
      </c>
    </row>
    <row r="3586" spans="1:10" hidden="1" x14ac:dyDescent="0.25">
      <c r="A3586">
        <v>2310210191</v>
      </c>
      <c r="B3586">
        <v>70</v>
      </c>
      <c r="C3586" t="s">
        <v>6812</v>
      </c>
      <c r="D3586" t="s">
        <v>36</v>
      </c>
      <c r="E3586">
        <v>12000</v>
      </c>
      <c r="F3586" t="s">
        <v>4722</v>
      </c>
      <c r="G3586">
        <v>2410170071</v>
      </c>
      <c r="H3586" t="s">
        <v>39</v>
      </c>
      <c r="I3586" t="s">
        <v>36</v>
      </c>
      <c r="J3586">
        <v>12000</v>
      </c>
    </row>
    <row r="3587" spans="1:10" hidden="1" x14ac:dyDescent="0.25">
      <c r="A3587">
        <v>2310210192</v>
      </c>
      <c r="B3587">
        <v>10</v>
      </c>
      <c r="C3587" t="s">
        <v>6813</v>
      </c>
      <c r="D3587" t="s">
        <v>36</v>
      </c>
      <c r="E3587">
        <v>12000</v>
      </c>
      <c r="F3587" t="s">
        <v>4722</v>
      </c>
      <c r="G3587">
        <v>2410290156</v>
      </c>
      <c r="H3587" t="s">
        <v>40</v>
      </c>
      <c r="I3587" t="s">
        <v>1000</v>
      </c>
      <c r="J3587">
        <v>0.5</v>
      </c>
    </row>
    <row r="3588" spans="1:10" hidden="1" x14ac:dyDescent="0.25">
      <c r="A3588">
        <v>2310210192</v>
      </c>
      <c r="B3588">
        <v>20</v>
      </c>
      <c r="C3588" t="s">
        <v>6813</v>
      </c>
      <c r="D3588" t="s">
        <v>36</v>
      </c>
      <c r="E3588">
        <v>12000</v>
      </c>
      <c r="F3588" t="s">
        <v>4722</v>
      </c>
      <c r="G3588">
        <v>2310160570</v>
      </c>
      <c r="H3588" t="s">
        <v>2458</v>
      </c>
      <c r="I3588" t="s">
        <v>36</v>
      </c>
      <c r="J3588">
        <v>12000</v>
      </c>
    </row>
    <row r="3589" spans="1:10" hidden="1" x14ac:dyDescent="0.25">
      <c r="A3589">
        <v>2310210192</v>
      </c>
      <c r="B3589">
        <v>30</v>
      </c>
      <c r="C3589" t="s">
        <v>6813</v>
      </c>
      <c r="D3589" t="s">
        <v>36</v>
      </c>
      <c r="E3589">
        <v>12000</v>
      </c>
      <c r="F3589" t="s">
        <v>4722</v>
      </c>
      <c r="G3589">
        <v>2310160582</v>
      </c>
      <c r="H3589" t="s">
        <v>2469</v>
      </c>
      <c r="I3589" t="s">
        <v>36</v>
      </c>
      <c r="J3589">
        <v>12000</v>
      </c>
    </row>
    <row r="3590" spans="1:10" hidden="1" x14ac:dyDescent="0.25">
      <c r="A3590">
        <v>2310210192</v>
      </c>
      <c r="B3590">
        <v>40</v>
      </c>
      <c r="C3590" t="s">
        <v>6813</v>
      </c>
      <c r="D3590" t="s">
        <v>36</v>
      </c>
      <c r="E3590">
        <v>12000</v>
      </c>
      <c r="F3590" t="s">
        <v>4722</v>
      </c>
      <c r="G3590">
        <v>2310090531</v>
      </c>
      <c r="H3590" t="s">
        <v>2315</v>
      </c>
      <c r="I3590" t="s">
        <v>36</v>
      </c>
      <c r="J3590">
        <v>12000</v>
      </c>
    </row>
    <row r="3591" spans="1:10" hidden="1" x14ac:dyDescent="0.25">
      <c r="A3591">
        <v>2310210192</v>
      </c>
      <c r="B3591">
        <v>50</v>
      </c>
      <c r="C3591" t="s">
        <v>6813</v>
      </c>
      <c r="D3591" t="s">
        <v>36</v>
      </c>
      <c r="E3591">
        <v>12000</v>
      </c>
      <c r="F3591" t="s">
        <v>4722</v>
      </c>
      <c r="G3591">
        <v>2310180076</v>
      </c>
      <c r="H3591" t="s">
        <v>2494</v>
      </c>
      <c r="I3591" t="s">
        <v>89</v>
      </c>
      <c r="J3591">
        <v>10.8</v>
      </c>
    </row>
    <row r="3592" spans="1:10" hidden="1" x14ac:dyDescent="0.25">
      <c r="A3592">
        <v>2310210192</v>
      </c>
      <c r="B3592">
        <v>60</v>
      </c>
      <c r="C3592" t="s">
        <v>6813</v>
      </c>
      <c r="D3592" t="s">
        <v>36</v>
      </c>
      <c r="E3592">
        <v>12000</v>
      </c>
      <c r="F3592" t="s">
        <v>4722</v>
      </c>
      <c r="G3592">
        <v>2410130017</v>
      </c>
      <c r="H3592" t="s">
        <v>41</v>
      </c>
      <c r="I3592" t="s">
        <v>36</v>
      </c>
      <c r="J3592">
        <v>12000</v>
      </c>
    </row>
    <row r="3593" spans="1:10" hidden="1" x14ac:dyDescent="0.25">
      <c r="A3593">
        <v>2310210192</v>
      </c>
      <c r="B3593">
        <v>70</v>
      </c>
      <c r="C3593" t="s">
        <v>6813</v>
      </c>
      <c r="D3593" t="s">
        <v>36</v>
      </c>
      <c r="E3593">
        <v>12000</v>
      </c>
      <c r="F3593" t="s">
        <v>4722</v>
      </c>
      <c r="G3593">
        <v>2410170071</v>
      </c>
      <c r="H3593" t="s">
        <v>39</v>
      </c>
      <c r="I3593" t="s">
        <v>36</v>
      </c>
      <c r="J3593">
        <v>12000</v>
      </c>
    </row>
    <row r="3594" spans="1:10" hidden="1" x14ac:dyDescent="0.25">
      <c r="A3594">
        <v>2310210193</v>
      </c>
      <c r="B3594">
        <v>10</v>
      </c>
      <c r="C3594" t="s">
        <v>6814</v>
      </c>
      <c r="D3594" t="s">
        <v>36</v>
      </c>
      <c r="E3594">
        <v>12000</v>
      </c>
      <c r="F3594" t="s">
        <v>4722</v>
      </c>
      <c r="G3594">
        <v>2410290156</v>
      </c>
      <c r="H3594" t="s">
        <v>40</v>
      </c>
      <c r="I3594" t="s">
        <v>1000</v>
      </c>
      <c r="J3594">
        <v>0.5</v>
      </c>
    </row>
    <row r="3595" spans="1:10" hidden="1" x14ac:dyDescent="0.25">
      <c r="A3595">
        <v>2310210193</v>
      </c>
      <c r="B3595">
        <v>20</v>
      </c>
      <c r="C3595" t="s">
        <v>6814</v>
      </c>
      <c r="D3595" t="s">
        <v>36</v>
      </c>
      <c r="E3595">
        <v>12000</v>
      </c>
      <c r="F3595" t="s">
        <v>4722</v>
      </c>
      <c r="G3595">
        <v>2310160571</v>
      </c>
      <c r="H3595" t="s">
        <v>2459</v>
      </c>
      <c r="I3595" t="s">
        <v>36</v>
      </c>
      <c r="J3595">
        <v>12000</v>
      </c>
    </row>
    <row r="3596" spans="1:10" hidden="1" x14ac:dyDescent="0.25">
      <c r="A3596">
        <v>2310210193</v>
      </c>
      <c r="B3596">
        <v>30</v>
      </c>
      <c r="C3596" t="s">
        <v>6814</v>
      </c>
      <c r="D3596" t="s">
        <v>36</v>
      </c>
      <c r="E3596">
        <v>12000</v>
      </c>
      <c r="F3596" t="s">
        <v>4722</v>
      </c>
      <c r="G3596">
        <v>2310160584</v>
      </c>
      <c r="H3596" t="s">
        <v>2470</v>
      </c>
      <c r="I3596" t="s">
        <v>36</v>
      </c>
      <c r="J3596">
        <v>12000</v>
      </c>
    </row>
    <row r="3597" spans="1:10" hidden="1" x14ac:dyDescent="0.25">
      <c r="A3597">
        <v>2310210193</v>
      </c>
      <c r="B3597">
        <v>40</v>
      </c>
      <c r="C3597" t="s">
        <v>6814</v>
      </c>
      <c r="D3597" t="s">
        <v>36</v>
      </c>
      <c r="E3597">
        <v>12000</v>
      </c>
      <c r="F3597" t="s">
        <v>4722</v>
      </c>
      <c r="G3597">
        <v>2310090532</v>
      </c>
      <c r="H3597" t="s">
        <v>2316</v>
      </c>
      <c r="I3597" t="s">
        <v>36</v>
      </c>
      <c r="J3597">
        <v>12000</v>
      </c>
    </row>
    <row r="3598" spans="1:10" hidden="1" x14ac:dyDescent="0.25">
      <c r="A3598">
        <v>2310210193</v>
      </c>
      <c r="B3598">
        <v>50</v>
      </c>
      <c r="C3598" t="s">
        <v>6814</v>
      </c>
      <c r="D3598" t="s">
        <v>36</v>
      </c>
      <c r="E3598">
        <v>12000</v>
      </c>
      <c r="F3598" t="s">
        <v>4722</v>
      </c>
      <c r="G3598">
        <v>2310180077</v>
      </c>
      <c r="H3598" t="s">
        <v>2495</v>
      </c>
      <c r="I3598" t="s">
        <v>89</v>
      </c>
      <c r="J3598">
        <v>10.8</v>
      </c>
    </row>
    <row r="3599" spans="1:10" hidden="1" x14ac:dyDescent="0.25">
      <c r="A3599">
        <v>2310210193</v>
      </c>
      <c r="B3599">
        <v>60</v>
      </c>
      <c r="C3599" t="s">
        <v>6814</v>
      </c>
      <c r="D3599" t="s">
        <v>36</v>
      </c>
      <c r="E3599">
        <v>12000</v>
      </c>
      <c r="F3599" t="s">
        <v>4722</v>
      </c>
      <c r="G3599">
        <v>2410130017</v>
      </c>
      <c r="H3599" t="s">
        <v>41</v>
      </c>
      <c r="I3599" t="s">
        <v>36</v>
      </c>
      <c r="J3599">
        <v>12000</v>
      </c>
    </row>
    <row r="3600" spans="1:10" hidden="1" x14ac:dyDescent="0.25">
      <c r="A3600">
        <v>2310210193</v>
      </c>
      <c r="B3600">
        <v>70</v>
      </c>
      <c r="C3600" t="s">
        <v>6814</v>
      </c>
      <c r="D3600" t="s">
        <v>36</v>
      </c>
      <c r="E3600">
        <v>12000</v>
      </c>
      <c r="F3600" t="s">
        <v>4722</v>
      </c>
      <c r="G3600">
        <v>2410170071</v>
      </c>
      <c r="H3600" t="s">
        <v>39</v>
      </c>
      <c r="I3600" t="s">
        <v>36</v>
      </c>
      <c r="J3600">
        <v>12000</v>
      </c>
    </row>
    <row r="3601" spans="1:10" hidden="1" x14ac:dyDescent="0.25">
      <c r="A3601">
        <v>2310210194</v>
      </c>
      <c r="B3601">
        <v>10</v>
      </c>
      <c r="C3601" t="s">
        <v>6815</v>
      </c>
      <c r="D3601" t="s">
        <v>36</v>
      </c>
      <c r="E3601">
        <v>12000</v>
      </c>
      <c r="F3601" t="s">
        <v>4722</v>
      </c>
      <c r="G3601">
        <v>2410290156</v>
      </c>
      <c r="H3601" t="s">
        <v>40</v>
      </c>
      <c r="I3601" t="s">
        <v>1000</v>
      </c>
      <c r="J3601">
        <v>0.5</v>
      </c>
    </row>
    <row r="3602" spans="1:10" hidden="1" x14ac:dyDescent="0.25">
      <c r="A3602">
        <v>2310210194</v>
      </c>
      <c r="B3602">
        <v>20</v>
      </c>
      <c r="C3602" t="s">
        <v>6815</v>
      </c>
      <c r="D3602" t="s">
        <v>36</v>
      </c>
      <c r="E3602">
        <v>12000</v>
      </c>
      <c r="F3602" t="s">
        <v>4722</v>
      </c>
      <c r="G3602">
        <v>2310160572</v>
      </c>
      <c r="H3602" t="s">
        <v>2460</v>
      </c>
      <c r="I3602" t="s">
        <v>36</v>
      </c>
      <c r="J3602">
        <v>12000</v>
      </c>
    </row>
    <row r="3603" spans="1:10" hidden="1" x14ac:dyDescent="0.25">
      <c r="A3603">
        <v>2310210194</v>
      </c>
      <c r="B3603">
        <v>30</v>
      </c>
      <c r="C3603" t="s">
        <v>6815</v>
      </c>
      <c r="D3603" t="s">
        <v>36</v>
      </c>
      <c r="E3603">
        <v>12000</v>
      </c>
      <c r="F3603" t="s">
        <v>4722</v>
      </c>
      <c r="G3603">
        <v>2310160586</v>
      </c>
      <c r="H3603" t="s">
        <v>2472</v>
      </c>
      <c r="I3603" t="s">
        <v>36</v>
      </c>
      <c r="J3603">
        <v>12000</v>
      </c>
    </row>
    <row r="3604" spans="1:10" hidden="1" x14ac:dyDescent="0.25">
      <c r="A3604">
        <v>2310210194</v>
      </c>
      <c r="B3604">
        <v>40</v>
      </c>
      <c r="C3604" t="s">
        <v>6815</v>
      </c>
      <c r="D3604" t="s">
        <v>36</v>
      </c>
      <c r="E3604">
        <v>12000</v>
      </c>
      <c r="F3604" t="s">
        <v>4722</v>
      </c>
      <c r="G3604">
        <v>2310090533</v>
      </c>
      <c r="H3604" t="s">
        <v>2317</v>
      </c>
      <c r="I3604" t="s">
        <v>36</v>
      </c>
      <c r="J3604">
        <v>12000</v>
      </c>
    </row>
    <row r="3605" spans="1:10" hidden="1" x14ac:dyDescent="0.25">
      <c r="A3605">
        <v>2310210194</v>
      </c>
      <c r="B3605">
        <v>50</v>
      </c>
      <c r="C3605" t="s">
        <v>6815</v>
      </c>
      <c r="D3605" t="s">
        <v>36</v>
      </c>
      <c r="E3605">
        <v>12000</v>
      </c>
      <c r="F3605" t="s">
        <v>4722</v>
      </c>
      <c r="G3605">
        <v>2310180078</v>
      </c>
      <c r="H3605" t="s">
        <v>2496</v>
      </c>
      <c r="I3605" t="s">
        <v>89</v>
      </c>
      <c r="J3605">
        <v>10.8</v>
      </c>
    </row>
    <row r="3606" spans="1:10" hidden="1" x14ac:dyDescent="0.25">
      <c r="A3606">
        <v>2310210194</v>
      </c>
      <c r="B3606">
        <v>60</v>
      </c>
      <c r="C3606" t="s">
        <v>6815</v>
      </c>
      <c r="D3606" t="s">
        <v>36</v>
      </c>
      <c r="E3606">
        <v>12000</v>
      </c>
      <c r="F3606" t="s">
        <v>4722</v>
      </c>
      <c r="G3606">
        <v>2410130017</v>
      </c>
      <c r="H3606" t="s">
        <v>41</v>
      </c>
      <c r="I3606" t="s">
        <v>36</v>
      </c>
      <c r="J3606">
        <v>12000</v>
      </c>
    </row>
    <row r="3607" spans="1:10" hidden="1" x14ac:dyDescent="0.25">
      <c r="A3607">
        <v>2310210194</v>
      </c>
      <c r="B3607">
        <v>70</v>
      </c>
      <c r="C3607" t="s">
        <v>6815</v>
      </c>
      <c r="D3607" t="s">
        <v>36</v>
      </c>
      <c r="E3607">
        <v>12000</v>
      </c>
      <c r="F3607" t="s">
        <v>4722</v>
      </c>
      <c r="G3607">
        <v>2410170071</v>
      </c>
      <c r="H3607" t="s">
        <v>39</v>
      </c>
      <c r="I3607" t="s">
        <v>36</v>
      </c>
      <c r="J3607">
        <v>12000</v>
      </c>
    </row>
    <row r="3608" spans="1:10" hidden="1" x14ac:dyDescent="0.25">
      <c r="A3608">
        <v>2310210195</v>
      </c>
      <c r="B3608">
        <v>10</v>
      </c>
      <c r="C3608" t="s">
        <v>6816</v>
      </c>
      <c r="D3608" t="s">
        <v>36</v>
      </c>
      <c r="E3608">
        <v>12000</v>
      </c>
      <c r="F3608" t="s">
        <v>4722</v>
      </c>
      <c r="G3608">
        <v>2410290156</v>
      </c>
      <c r="H3608" t="s">
        <v>40</v>
      </c>
      <c r="I3608" t="s">
        <v>1000</v>
      </c>
      <c r="J3608">
        <v>0.5</v>
      </c>
    </row>
    <row r="3609" spans="1:10" hidden="1" x14ac:dyDescent="0.25">
      <c r="A3609">
        <v>2310210195</v>
      </c>
      <c r="B3609">
        <v>20</v>
      </c>
      <c r="C3609" t="s">
        <v>6816</v>
      </c>
      <c r="D3609" t="s">
        <v>36</v>
      </c>
      <c r="E3609">
        <v>12000</v>
      </c>
      <c r="F3609" t="s">
        <v>4722</v>
      </c>
      <c r="G3609">
        <v>2310160573</v>
      </c>
      <c r="H3609" t="s">
        <v>2461</v>
      </c>
      <c r="I3609" t="s">
        <v>36</v>
      </c>
      <c r="J3609">
        <v>12000</v>
      </c>
    </row>
    <row r="3610" spans="1:10" hidden="1" x14ac:dyDescent="0.25">
      <c r="A3610">
        <v>2310210195</v>
      </c>
      <c r="B3610">
        <v>30</v>
      </c>
      <c r="C3610" t="s">
        <v>6816</v>
      </c>
      <c r="D3610" t="s">
        <v>36</v>
      </c>
      <c r="E3610">
        <v>12000</v>
      </c>
      <c r="F3610" t="s">
        <v>4722</v>
      </c>
      <c r="G3610">
        <v>2310160585</v>
      </c>
      <c r="H3610" t="s">
        <v>2471</v>
      </c>
      <c r="I3610" t="s">
        <v>36</v>
      </c>
      <c r="J3610">
        <v>12000</v>
      </c>
    </row>
    <row r="3611" spans="1:10" hidden="1" x14ac:dyDescent="0.25">
      <c r="A3611">
        <v>2310210195</v>
      </c>
      <c r="B3611">
        <v>40</v>
      </c>
      <c r="C3611" t="s">
        <v>6816</v>
      </c>
      <c r="D3611" t="s">
        <v>36</v>
      </c>
      <c r="E3611">
        <v>12000</v>
      </c>
      <c r="F3611" t="s">
        <v>4722</v>
      </c>
      <c r="G3611">
        <v>2310090534</v>
      </c>
      <c r="H3611" t="s">
        <v>2318</v>
      </c>
      <c r="I3611" t="s">
        <v>36</v>
      </c>
      <c r="J3611">
        <v>12000</v>
      </c>
    </row>
    <row r="3612" spans="1:10" hidden="1" x14ac:dyDescent="0.25">
      <c r="A3612">
        <v>2310210195</v>
      </c>
      <c r="B3612">
        <v>50</v>
      </c>
      <c r="C3612" t="s">
        <v>6816</v>
      </c>
      <c r="D3612" t="s">
        <v>36</v>
      </c>
      <c r="E3612">
        <v>12000</v>
      </c>
      <c r="F3612" t="s">
        <v>4722</v>
      </c>
      <c r="G3612">
        <v>2310180079</v>
      </c>
      <c r="H3612" t="s">
        <v>2497</v>
      </c>
      <c r="I3612" t="s">
        <v>89</v>
      </c>
      <c r="J3612">
        <v>10.8</v>
      </c>
    </row>
    <row r="3613" spans="1:10" hidden="1" x14ac:dyDescent="0.25">
      <c r="A3613">
        <v>2310210195</v>
      </c>
      <c r="B3613">
        <v>60</v>
      </c>
      <c r="C3613" t="s">
        <v>6816</v>
      </c>
      <c r="D3613" t="s">
        <v>36</v>
      </c>
      <c r="E3613">
        <v>12000</v>
      </c>
      <c r="F3613" t="s">
        <v>4722</v>
      </c>
      <c r="G3613">
        <v>2410130017</v>
      </c>
      <c r="H3613" t="s">
        <v>41</v>
      </c>
      <c r="I3613" t="s">
        <v>36</v>
      </c>
      <c r="J3613">
        <v>12000</v>
      </c>
    </row>
    <row r="3614" spans="1:10" hidden="1" x14ac:dyDescent="0.25">
      <c r="A3614">
        <v>2310210195</v>
      </c>
      <c r="B3614">
        <v>70</v>
      </c>
      <c r="C3614" t="s">
        <v>6816</v>
      </c>
      <c r="D3614" t="s">
        <v>36</v>
      </c>
      <c r="E3614">
        <v>12000</v>
      </c>
      <c r="F3614" t="s">
        <v>4722</v>
      </c>
      <c r="G3614">
        <v>2410170071</v>
      </c>
      <c r="H3614" t="s">
        <v>39</v>
      </c>
      <c r="I3614" t="s">
        <v>36</v>
      </c>
      <c r="J3614">
        <v>12000</v>
      </c>
    </row>
    <row r="3615" spans="1:10" hidden="1" x14ac:dyDescent="0.25">
      <c r="A3615">
        <v>2310210196</v>
      </c>
      <c r="B3615">
        <v>10</v>
      </c>
      <c r="C3615" t="s">
        <v>6817</v>
      </c>
      <c r="D3615" t="s">
        <v>36</v>
      </c>
      <c r="E3615">
        <v>12000</v>
      </c>
      <c r="F3615" t="s">
        <v>4722</v>
      </c>
      <c r="G3615">
        <v>2410290156</v>
      </c>
      <c r="H3615" t="s">
        <v>40</v>
      </c>
      <c r="I3615" t="s">
        <v>1000</v>
      </c>
      <c r="J3615">
        <v>0.5</v>
      </c>
    </row>
    <row r="3616" spans="1:10" hidden="1" x14ac:dyDescent="0.25">
      <c r="A3616">
        <v>2310210196</v>
      </c>
      <c r="B3616">
        <v>20</v>
      </c>
      <c r="C3616" t="s">
        <v>6817</v>
      </c>
      <c r="D3616" t="s">
        <v>36</v>
      </c>
      <c r="E3616">
        <v>12000</v>
      </c>
      <c r="F3616" t="s">
        <v>4722</v>
      </c>
      <c r="G3616">
        <v>2310160574</v>
      </c>
      <c r="H3616" t="s">
        <v>2462</v>
      </c>
      <c r="I3616" t="s">
        <v>36</v>
      </c>
      <c r="J3616">
        <v>12000</v>
      </c>
    </row>
    <row r="3617" spans="1:10" hidden="1" x14ac:dyDescent="0.25">
      <c r="A3617">
        <v>2310210196</v>
      </c>
      <c r="B3617">
        <v>30</v>
      </c>
      <c r="C3617" t="s">
        <v>6817</v>
      </c>
      <c r="D3617" t="s">
        <v>36</v>
      </c>
      <c r="E3617">
        <v>12000</v>
      </c>
      <c r="F3617" t="s">
        <v>4722</v>
      </c>
      <c r="G3617">
        <v>2310160587</v>
      </c>
      <c r="H3617" t="s">
        <v>2473</v>
      </c>
      <c r="I3617" t="s">
        <v>36</v>
      </c>
      <c r="J3617">
        <v>12000</v>
      </c>
    </row>
    <row r="3618" spans="1:10" hidden="1" x14ac:dyDescent="0.25">
      <c r="A3618">
        <v>2310210196</v>
      </c>
      <c r="B3618">
        <v>40</v>
      </c>
      <c r="C3618" t="s">
        <v>6817</v>
      </c>
      <c r="D3618" t="s">
        <v>36</v>
      </c>
      <c r="E3618">
        <v>12000</v>
      </c>
      <c r="F3618" t="s">
        <v>4722</v>
      </c>
      <c r="G3618">
        <v>2310090535</v>
      </c>
      <c r="H3618" t="s">
        <v>2319</v>
      </c>
      <c r="I3618" t="s">
        <v>36</v>
      </c>
      <c r="J3618">
        <v>12000</v>
      </c>
    </row>
    <row r="3619" spans="1:10" hidden="1" x14ac:dyDescent="0.25">
      <c r="A3619">
        <v>2310210196</v>
      </c>
      <c r="B3619">
        <v>50</v>
      </c>
      <c r="C3619" t="s">
        <v>6817</v>
      </c>
      <c r="D3619" t="s">
        <v>36</v>
      </c>
      <c r="E3619">
        <v>12000</v>
      </c>
      <c r="F3619" t="s">
        <v>4722</v>
      </c>
      <c r="G3619">
        <v>2310180080</v>
      </c>
      <c r="H3619" t="s">
        <v>2498</v>
      </c>
      <c r="I3619" t="s">
        <v>89</v>
      </c>
      <c r="J3619">
        <v>10.8</v>
      </c>
    </row>
    <row r="3620" spans="1:10" hidden="1" x14ac:dyDescent="0.25">
      <c r="A3620">
        <v>2310210196</v>
      </c>
      <c r="B3620">
        <v>60</v>
      </c>
      <c r="C3620" t="s">
        <v>6817</v>
      </c>
      <c r="D3620" t="s">
        <v>36</v>
      </c>
      <c r="E3620">
        <v>12000</v>
      </c>
      <c r="F3620" t="s">
        <v>4722</v>
      </c>
      <c r="G3620">
        <v>2410130017</v>
      </c>
      <c r="H3620" t="s">
        <v>41</v>
      </c>
      <c r="I3620" t="s">
        <v>36</v>
      </c>
      <c r="J3620">
        <v>12000</v>
      </c>
    </row>
    <row r="3621" spans="1:10" hidden="1" x14ac:dyDescent="0.25">
      <c r="A3621">
        <v>2310210196</v>
      </c>
      <c r="B3621">
        <v>70</v>
      </c>
      <c r="C3621" t="s">
        <v>6817</v>
      </c>
      <c r="D3621" t="s">
        <v>36</v>
      </c>
      <c r="E3621">
        <v>12000</v>
      </c>
      <c r="F3621" t="s">
        <v>4722</v>
      </c>
      <c r="G3621">
        <v>2410170071</v>
      </c>
      <c r="H3621" t="s">
        <v>39</v>
      </c>
      <c r="I3621" t="s">
        <v>36</v>
      </c>
      <c r="J3621">
        <v>12000</v>
      </c>
    </row>
    <row r="3622" spans="1:10" hidden="1" x14ac:dyDescent="0.25">
      <c r="A3622">
        <v>2310210197</v>
      </c>
      <c r="B3622">
        <v>10</v>
      </c>
      <c r="C3622" t="s">
        <v>6818</v>
      </c>
      <c r="D3622" t="s">
        <v>36</v>
      </c>
      <c r="E3622">
        <v>12000</v>
      </c>
      <c r="F3622" t="s">
        <v>4722</v>
      </c>
      <c r="G3622">
        <v>2410290156</v>
      </c>
      <c r="H3622" t="s">
        <v>40</v>
      </c>
      <c r="I3622" t="s">
        <v>1000</v>
      </c>
      <c r="J3622">
        <v>0.5</v>
      </c>
    </row>
    <row r="3623" spans="1:10" hidden="1" x14ac:dyDescent="0.25">
      <c r="A3623">
        <v>2310210197</v>
      </c>
      <c r="B3623">
        <v>20</v>
      </c>
      <c r="C3623" t="s">
        <v>6818</v>
      </c>
      <c r="D3623" t="s">
        <v>36</v>
      </c>
      <c r="E3623">
        <v>12000</v>
      </c>
      <c r="F3623" t="s">
        <v>4722</v>
      </c>
      <c r="G3623">
        <v>2310160575</v>
      </c>
      <c r="H3623" t="s">
        <v>6394</v>
      </c>
      <c r="I3623" t="s">
        <v>36</v>
      </c>
      <c r="J3623">
        <v>12000</v>
      </c>
    </row>
    <row r="3624" spans="1:10" hidden="1" x14ac:dyDescent="0.25">
      <c r="A3624">
        <v>2310210197</v>
      </c>
      <c r="B3624">
        <v>30</v>
      </c>
      <c r="C3624" t="s">
        <v>6818</v>
      </c>
      <c r="D3624" t="s">
        <v>36</v>
      </c>
      <c r="E3624">
        <v>12000</v>
      </c>
      <c r="F3624" t="s">
        <v>4722</v>
      </c>
      <c r="G3624">
        <v>2310160588</v>
      </c>
      <c r="H3624" t="s">
        <v>2474</v>
      </c>
      <c r="I3624" t="s">
        <v>36</v>
      </c>
      <c r="J3624">
        <v>12000</v>
      </c>
    </row>
    <row r="3625" spans="1:10" hidden="1" x14ac:dyDescent="0.25">
      <c r="A3625">
        <v>2310210197</v>
      </c>
      <c r="B3625">
        <v>40</v>
      </c>
      <c r="C3625" t="s">
        <v>6818</v>
      </c>
      <c r="D3625" t="s">
        <v>36</v>
      </c>
      <c r="E3625">
        <v>12000</v>
      </c>
      <c r="F3625" t="s">
        <v>4722</v>
      </c>
      <c r="G3625">
        <v>2310090536</v>
      </c>
      <c r="H3625" t="s">
        <v>2320</v>
      </c>
      <c r="I3625" t="s">
        <v>36</v>
      </c>
      <c r="J3625">
        <v>12000</v>
      </c>
    </row>
    <row r="3626" spans="1:10" hidden="1" x14ac:dyDescent="0.25">
      <c r="A3626">
        <v>2310210197</v>
      </c>
      <c r="B3626">
        <v>50</v>
      </c>
      <c r="C3626" t="s">
        <v>6818</v>
      </c>
      <c r="D3626" t="s">
        <v>36</v>
      </c>
      <c r="E3626">
        <v>12000</v>
      </c>
      <c r="F3626" t="s">
        <v>4722</v>
      </c>
      <c r="G3626">
        <v>2310180081</v>
      </c>
      <c r="H3626" t="s">
        <v>2499</v>
      </c>
      <c r="I3626" t="s">
        <v>89</v>
      </c>
      <c r="J3626">
        <v>10.8</v>
      </c>
    </row>
    <row r="3627" spans="1:10" hidden="1" x14ac:dyDescent="0.25">
      <c r="A3627">
        <v>2310210197</v>
      </c>
      <c r="B3627">
        <v>60</v>
      </c>
      <c r="C3627" t="s">
        <v>6818</v>
      </c>
      <c r="D3627" t="s">
        <v>36</v>
      </c>
      <c r="E3627">
        <v>12000</v>
      </c>
      <c r="F3627" t="s">
        <v>4722</v>
      </c>
      <c r="G3627">
        <v>2410130017</v>
      </c>
      <c r="H3627" t="s">
        <v>41</v>
      </c>
      <c r="I3627" t="s">
        <v>36</v>
      </c>
      <c r="J3627">
        <v>12000</v>
      </c>
    </row>
    <row r="3628" spans="1:10" hidden="1" x14ac:dyDescent="0.25">
      <c r="A3628">
        <v>2310210197</v>
      </c>
      <c r="B3628">
        <v>70</v>
      </c>
      <c r="C3628" t="s">
        <v>6818</v>
      </c>
      <c r="D3628" t="s">
        <v>36</v>
      </c>
      <c r="E3628">
        <v>12000</v>
      </c>
      <c r="F3628" t="s">
        <v>4722</v>
      </c>
      <c r="G3628">
        <v>2410170071</v>
      </c>
      <c r="H3628" t="s">
        <v>39</v>
      </c>
      <c r="I3628" t="s">
        <v>36</v>
      </c>
      <c r="J3628">
        <v>12000</v>
      </c>
    </row>
    <row r="3629" spans="1:10" hidden="1" x14ac:dyDescent="0.25">
      <c r="A3629">
        <v>2310210198</v>
      </c>
      <c r="B3629">
        <v>10</v>
      </c>
      <c r="C3629" t="s">
        <v>6819</v>
      </c>
      <c r="D3629" t="s">
        <v>36</v>
      </c>
      <c r="E3629">
        <v>12000</v>
      </c>
      <c r="F3629" t="s">
        <v>4722</v>
      </c>
      <c r="G3629">
        <v>2410290156</v>
      </c>
      <c r="H3629" t="s">
        <v>40</v>
      </c>
      <c r="I3629" t="s">
        <v>1000</v>
      </c>
      <c r="J3629">
        <v>0.5</v>
      </c>
    </row>
    <row r="3630" spans="1:10" hidden="1" x14ac:dyDescent="0.25">
      <c r="A3630">
        <v>2310210198</v>
      </c>
      <c r="B3630">
        <v>20</v>
      </c>
      <c r="C3630" t="s">
        <v>6819</v>
      </c>
      <c r="D3630" t="s">
        <v>36</v>
      </c>
      <c r="E3630">
        <v>12000</v>
      </c>
      <c r="F3630" t="s">
        <v>4722</v>
      </c>
      <c r="G3630">
        <v>2310160576</v>
      </c>
      <c r="H3630" t="s">
        <v>2463</v>
      </c>
      <c r="I3630" t="s">
        <v>36</v>
      </c>
      <c r="J3630">
        <v>12000</v>
      </c>
    </row>
    <row r="3631" spans="1:10" hidden="1" x14ac:dyDescent="0.25">
      <c r="A3631">
        <v>2310210198</v>
      </c>
      <c r="B3631">
        <v>30</v>
      </c>
      <c r="C3631" t="s">
        <v>6819</v>
      </c>
      <c r="D3631" t="s">
        <v>36</v>
      </c>
      <c r="E3631">
        <v>12000</v>
      </c>
      <c r="F3631" t="s">
        <v>4722</v>
      </c>
      <c r="G3631">
        <v>2310160588</v>
      </c>
      <c r="H3631" t="s">
        <v>2474</v>
      </c>
      <c r="I3631" t="s">
        <v>36</v>
      </c>
      <c r="J3631">
        <v>12000</v>
      </c>
    </row>
    <row r="3632" spans="1:10" hidden="1" x14ac:dyDescent="0.25">
      <c r="A3632">
        <v>2310210198</v>
      </c>
      <c r="B3632">
        <v>40</v>
      </c>
      <c r="C3632" t="s">
        <v>6819</v>
      </c>
      <c r="D3632" t="s">
        <v>36</v>
      </c>
      <c r="E3632">
        <v>12000</v>
      </c>
      <c r="F3632" t="s">
        <v>4722</v>
      </c>
      <c r="G3632">
        <v>2310090537</v>
      </c>
      <c r="H3632" t="s">
        <v>2321</v>
      </c>
      <c r="I3632" t="s">
        <v>36</v>
      </c>
      <c r="J3632">
        <v>12000</v>
      </c>
    </row>
    <row r="3633" spans="1:10" hidden="1" x14ac:dyDescent="0.25">
      <c r="A3633">
        <v>2310210198</v>
      </c>
      <c r="B3633">
        <v>50</v>
      </c>
      <c r="C3633" t="s">
        <v>6819</v>
      </c>
      <c r="D3633" t="s">
        <v>36</v>
      </c>
      <c r="E3633">
        <v>12000</v>
      </c>
      <c r="F3633" t="s">
        <v>4722</v>
      </c>
      <c r="G3633">
        <v>2310180082</v>
      </c>
      <c r="H3633" t="s">
        <v>2500</v>
      </c>
      <c r="I3633" t="s">
        <v>89</v>
      </c>
      <c r="J3633">
        <v>10.8</v>
      </c>
    </row>
    <row r="3634" spans="1:10" hidden="1" x14ac:dyDescent="0.25">
      <c r="A3634">
        <v>2310210198</v>
      </c>
      <c r="B3634">
        <v>60</v>
      </c>
      <c r="C3634" t="s">
        <v>6819</v>
      </c>
      <c r="D3634" t="s">
        <v>36</v>
      </c>
      <c r="E3634">
        <v>12000</v>
      </c>
      <c r="F3634" t="s">
        <v>4722</v>
      </c>
      <c r="G3634">
        <v>2410130017</v>
      </c>
      <c r="H3634" t="s">
        <v>41</v>
      </c>
      <c r="I3634" t="s">
        <v>36</v>
      </c>
      <c r="J3634">
        <v>12000</v>
      </c>
    </row>
    <row r="3635" spans="1:10" hidden="1" x14ac:dyDescent="0.25">
      <c r="A3635">
        <v>2310210198</v>
      </c>
      <c r="B3635">
        <v>70</v>
      </c>
      <c r="C3635" t="s">
        <v>6819</v>
      </c>
      <c r="D3635" t="s">
        <v>36</v>
      </c>
      <c r="E3635">
        <v>12000</v>
      </c>
      <c r="F3635" t="s">
        <v>4722</v>
      </c>
      <c r="G3635">
        <v>2410170071</v>
      </c>
      <c r="H3635" t="s">
        <v>39</v>
      </c>
      <c r="I3635" t="s">
        <v>36</v>
      </c>
      <c r="J3635">
        <v>12000</v>
      </c>
    </row>
    <row r="3636" spans="1:10" hidden="1" x14ac:dyDescent="0.25">
      <c r="A3636">
        <v>2310210199</v>
      </c>
      <c r="B3636">
        <v>10</v>
      </c>
      <c r="C3636" t="s">
        <v>2572</v>
      </c>
      <c r="D3636" t="s">
        <v>36</v>
      </c>
      <c r="E3636">
        <v>12000</v>
      </c>
      <c r="F3636" t="s">
        <v>4722</v>
      </c>
      <c r="G3636">
        <v>2410290156</v>
      </c>
      <c r="H3636" t="s">
        <v>40</v>
      </c>
      <c r="I3636" t="s">
        <v>1000</v>
      </c>
      <c r="J3636">
        <v>0.5</v>
      </c>
    </row>
    <row r="3637" spans="1:10" hidden="1" x14ac:dyDescent="0.25">
      <c r="A3637">
        <v>2310210199</v>
      </c>
      <c r="B3637">
        <v>20</v>
      </c>
      <c r="C3637" t="s">
        <v>2572</v>
      </c>
      <c r="D3637" t="s">
        <v>36</v>
      </c>
      <c r="E3637">
        <v>12000</v>
      </c>
      <c r="F3637" t="s">
        <v>4722</v>
      </c>
      <c r="G3637">
        <v>2310160577</v>
      </c>
      <c r="H3637" t="s">
        <v>2464</v>
      </c>
      <c r="I3637" t="s">
        <v>36</v>
      </c>
      <c r="J3637">
        <v>12000</v>
      </c>
    </row>
    <row r="3638" spans="1:10" hidden="1" x14ac:dyDescent="0.25">
      <c r="A3638">
        <v>2310210199</v>
      </c>
      <c r="B3638">
        <v>30</v>
      </c>
      <c r="C3638" t="s">
        <v>2572</v>
      </c>
      <c r="D3638" t="s">
        <v>36</v>
      </c>
      <c r="E3638">
        <v>12000</v>
      </c>
      <c r="F3638" t="s">
        <v>4722</v>
      </c>
      <c r="G3638">
        <v>2310160589</v>
      </c>
      <c r="H3638" t="s">
        <v>2475</v>
      </c>
      <c r="I3638" t="s">
        <v>36</v>
      </c>
      <c r="J3638">
        <v>12000</v>
      </c>
    </row>
    <row r="3639" spans="1:10" hidden="1" x14ac:dyDescent="0.25">
      <c r="A3639">
        <v>2310210199</v>
      </c>
      <c r="B3639">
        <v>40</v>
      </c>
      <c r="C3639" t="s">
        <v>2572</v>
      </c>
      <c r="D3639" t="s">
        <v>36</v>
      </c>
      <c r="E3639">
        <v>12000</v>
      </c>
      <c r="F3639" t="s">
        <v>4722</v>
      </c>
      <c r="G3639">
        <v>2310090538</v>
      </c>
      <c r="H3639" t="s">
        <v>2322</v>
      </c>
      <c r="I3639" t="s">
        <v>36</v>
      </c>
      <c r="J3639">
        <v>12000</v>
      </c>
    </row>
    <row r="3640" spans="1:10" hidden="1" x14ac:dyDescent="0.25">
      <c r="A3640">
        <v>2310210199</v>
      </c>
      <c r="B3640">
        <v>50</v>
      </c>
      <c r="C3640" t="s">
        <v>2572</v>
      </c>
      <c r="D3640" t="s">
        <v>36</v>
      </c>
      <c r="E3640">
        <v>12000</v>
      </c>
      <c r="F3640" t="s">
        <v>4722</v>
      </c>
      <c r="G3640">
        <v>2310180083</v>
      </c>
      <c r="H3640" t="s">
        <v>2501</v>
      </c>
      <c r="I3640" t="s">
        <v>89</v>
      </c>
      <c r="J3640">
        <v>10.8</v>
      </c>
    </row>
    <row r="3641" spans="1:10" hidden="1" x14ac:dyDescent="0.25">
      <c r="A3641">
        <v>2310210199</v>
      </c>
      <c r="B3641">
        <v>60</v>
      </c>
      <c r="C3641" t="s">
        <v>2572</v>
      </c>
      <c r="D3641" t="s">
        <v>36</v>
      </c>
      <c r="E3641">
        <v>12000</v>
      </c>
      <c r="F3641" t="s">
        <v>4722</v>
      </c>
      <c r="G3641">
        <v>2410130017</v>
      </c>
      <c r="H3641" t="s">
        <v>41</v>
      </c>
      <c r="I3641" t="s">
        <v>36</v>
      </c>
      <c r="J3641">
        <v>12000</v>
      </c>
    </row>
    <row r="3642" spans="1:10" hidden="1" x14ac:dyDescent="0.25">
      <c r="A3642">
        <v>2310210199</v>
      </c>
      <c r="B3642">
        <v>70</v>
      </c>
      <c r="C3642" t="s">
        <v>2572</v>
      </c>
      <c r="D3642" t="s">
        <v>36</v>
      </c>
      <c r="E3642">
        <v>12000</v>
      </c>
      <c r="F3642" t="s">
        <v>4722</v>
      </c>
      <c r="G3642">
        <v>2410170071</v>
      </c>
      <c r="H3642" t="s">
        <v>39</v>
      </c>
      <c r="I3642" t="s">
        <v>36</v>
      </c>
      <c r="J3642">
        <v>12000</v>
      </c>
    </row>
    <row r="3643" spans="1:10" hidden="1" x14ac:dyDescent="0.25">
      <c r="A3643">
        <v>2310210200</v>
      </c>
      <c r="B3643">
        <v>10</v>
      </c>
      <c r="C3643" t="s">
        <v>6820</v>
      </c>
      <c r="D3643" t="s">
        <v>36</v>
      </c>
      <c r="E3643">
        <v>12000</v>
      </c>
      <c r="F3643" t="s">
        <v>4722</v>
      </c>
      <c r="G3643">
        <v>2410290156</v>
      </c>
      <c r="H3643" t="s">
        <v>40</v>
      </c>
      <c r="I3643" t="s">
        <v>1000</v>
      </c>
      <c r="J3643">
        <v>0.5</v>
      </c>
    </row>
    <row r="3644" spans="1:10" hidden="1" x14ac:dyDescent="0.25">
      <c r="A3644">
        <v>2310210200</v>
      </c>
      <c r="B3644">
        <v>20</v>
      </c>
      <c r="C3644" t="s">
        <v>6820</v>
      </c>
      <c r="D3644" t="s">
        <v>36</v>
      </c>
      <c r="E3644">
        <v>12000</v>
      </c>
      <c r="F3644" t="s">
        <v>4722</v>
      </c>
      <c r="G3644">
        <v>2310160578</v>
      </c>
      <c r="H3644" t="s">
        <v>2465</v>
      </c>
      <c r="I3644" t="s">
        <v>36</v>
      </c>
      <c r="J3644">
        <v>12000</v>
      </c>
    </row>
    <row r="3645" spans="1:10" hidden="1" x14ac:dyDescent="0.25">
      <c r="A3645">
        <v>2310210200</v>
      </c>
      <c r="B3645">
        <v>30</v>
      </c>
      <c r="C3645" t="s">
        <v>6820</v>
      </c>
      <c r="D3645" t="s">
        <v>36</v>
      </c>
      <c r="E3645">
        <v>12000</v>
      </c>
      <c r="F3645" t="s">
        <v>4722</v>
      </c>
      <c r="G3645">
        <v>2310160590</v>
      </c>
      <c r="H3645" t="s">
        <v>2476</v>
      </c>
      <c r="I3645" t="s">
        <v>36</v>
      </c>
      <c r="J3645">
        <v>12000</v>
      </c>
    </row>
    <row r="3646" spans="1:10" hidden="1" x14ac:dyDescent="0.25">
      <c r="A3646">
        <v>2310210200</v>
      </c>
      <c r="B3646">
        <v>40</v>
      </c>
      <c r="C3646" t="s">
        <v>6820</v>
      </c>
      <c r="D3646" t="s">
        <v>36</v>
      </c>
      <c r="E3646">
        <v>12000</v>
      </c>
      <c r="F3646" t="s">
        <v>4722</v>
      </c>
      <c r="G3646">
        <v>2310090539</v>
      </c>
      <c r="H3646" t="s">
        <v>2323</v>
      </c>
      <c r="I3646" t="s">
        <v>36</v>
      </c>
      <c r="J3646">
        <v>12000</v>
      </c>
    </row>
    <row r="3647" spans="1:10" hidden="1" x14ac:dyDescent="0.25">
      <c r="A3647">
        <v>2310210200</v>
      </c>
      <c r="B3647">
        <v>50</v>
      </c>
      <c r="C3647" t="s">
        <v>6820</v>
      </c>
      <c r="D3647" t="s">
        <v>36</v>
      </c>
      <c r="E3647">
        <v>12000</v>
      </c>
      <c r="F3647" t="s">
        <v>4722</v>
      </c>
      <c r="G3647">
        <v>2310180084</v>
      </c>
      <c r="H3647" t="s">
        <v>2502</v>
      </c>
      <c r="I3647" t="s">
        <v>89</v>
      </c>
      <c r="J3647">
        <v>10.8</v>
      </c>
    </row>
    <row r="3648" spans="1:10" hidden="1" x14ac:dyDescent="0.25">
      <c r="A3648">
        <v>2310210200</v>
      </c>
      <c r="B3648">
        <v>60</v>
      </c>
      <c r="C3648" t="s">
        <v>6820</v>
      </c>
      <c r="D3648" t="s">
        <v>36</v>
      </c>
      <c r="E3648">
        <v>12000</v>
      </c>
      <c r="F3648" t="s">
        <v>4722</v>
      </c>
      <c r="G3648">
        <v>2410130017</v>
      </c>
      <c r="H3648" t="s">
        <v>41</v>
      </c>
      <c r="I3648" t="s">
        <v>36</v>
      </c>
      <c r="J3648">
        <v>12000</v>
      </c>
    </row>
    <row r="3649" spans="1:10" hidden="1" x14ac:dyDescent="0.25">
      <c r="A3649">
        <v>2310210200</v>
      </c>
      <c r="B3649">
        <v>70</v>
      </c>
      <c r="C3649" t="s">
        <v>6820</v>
      </c>
      <c r="D3649" t="s">
        <v>36</v>
      </c>
      <c r="E3649">
        <v>12000</v>
      </c>
      <c r="F3649" t="s">
        <v>4722</v>
      </c>
      <c r="G3649">
        <v>2410170071</v>
      </c>
      <c r="H3649" t="s">
        <v>39</v>
      </c>
      <c r="I3649" t="s">
        <v>36</v>
      </c>
      <c r="J3649">
        <v>12000</v>
      </c>
    </row>
    <row r="3650" spans="1:10" hidden="1" x14ac:dyDescent="0.25">
      <c r="A3650">
        <v>2310210201</v>
      </c>
      <c r="B3650">
        <v>10</v>
      </c>
      <c r="C3650" t="s">
        <v>6821</v>
      </c>
      <c r="D3650" t="s">
        <v>36</v>
      </c>
      <c r="E3650">
        <v>12000</v>
      </c>
      <c r="F3650" t="s">
        <v>4722</v>
      </c>
      <c r="G3650">
        <v>2410290156</v>
      </c>
      <c r="H3650" t="s">
        <v>40</v>
      </c>
      <c r="I3650" t="s">
        <v>1000</v>
      </c>
      <c r="J3650">
        <v>0.5</v>
      </c>
    </row>
    <row r="3651" spans="1:10" hidden="1" x14ac:dyDescent="0.25">
      <c r="A3651">
        <v>2310210201</v>
      </c>
      <c r="B3651">
        <v>20</v>
      </c>
      <c r="C3651" t="s">
        <v>6821</v>
      </c>
      <c r="D3651" t="s">
        <v>36</v>
      </c>
      <c r="E3651">
        <v>12000</v>
      </c>
      <c r="F3651" t="s">
        <v>4722</v>
      </c>
      <c r="G3651">
        <v>2310160579</v>
      </c>
      <c r="H3651" t="s">
        <v>2466</v>
      </c>
      <c r="I3651" t="s">
        <v>36</v>
      </c>
      <c r="J3651">
        <v>12000</v>
      </c>
    </row>
    <row r="3652" spans="1:10" hidden="1" x14ac:dyDescent="0.25">
      <c r="A3652">
        <v>2310210201</v>
      </c>
      <c r="B3652">
        <v>30</v>
      </c>
      <c r="C3652" t="s">
        <v>6821</v>
      </c>
      <c r="D3652" t="s">
        <v>36</v>
      </c>
      <c r="E3652">
        <v>12000</v>
      </c>
      <c r="F3652" t="s">
        <v>4722</v>
      </c>
      <c r="G3652">
        <v>2310160591</v>
      </c>
      <c r="H3652" t="s">
        <v>2477</v>
      </c>
      <c r="I3652" t="s">
        <v>36</v>
      </c>
      <c r="J3652">
        <v>12000</v>
      </c>
    </row>
    <row r="3653" spans="1:10" hidden="1" x14ac:dyDescent="0.25">
      <c r="A3653">
        <v>2310210201</v>
      </c>
      <c r="B3653">
        <v>40</v>
      </c>
      <c r="C3653" t="s">
        <v>6821</v>
      </c>
      <c r="D3653" t="s">
        <v>36</v>
      </c>
      <c r="E3653">
        <v>12000</v>
      </c>
      <c r="F3653" t="s">
        <v>4722</v>
      </c>
      <c r="G3653">
        <v>2310090540</v>
      </c>
      <c r="H3653" t="s">
        <v>2324</v>
      </c>
      <c r="I3653" t="s">
        <v>36</v>
      </c>
      <c r="J3653">
        <v>12000</v>
      </c>
    </row>
    <row r="3654" spans="1:10" hidden="1" x14ac:dyDescent="0.25">
      <c r="A3654">
        <v>2310210201</v>
      </c>
      <c r="B3654">
        <v>50</v>
      </c>
      <c r="C3654" t="s">
        <v>6821</v>
      </c>
      <c r="D3654" t="s">
        <v>36</v>
      </c>
      <c r="E3654">
        <v>12000</v>
      </c>
      <c r="F3654" t="s">
        <v>4722</v>
      </c>
      <c r="G3654">
        <v>2310180085</v>
      </c>
      <c r="H3654" t="s">
        <v>2503</v>
      </c>
      <c r="I3654" t="s">
        <v>89</v>
      </c>
      <c r="J3654">
        <v>10.8</v>
      </c>
    </row>
    <row r="3655" spans="1:10" hidden="1" x14ac:dyDescent="0.25">
      <c r="A3655">
        <v>2310210201</v>
      </c>
      <c r="B3655">
        <v>60</v>
      </c>
      <c r="C3655" t="s">
        <v>6821</v>
      </c>
      <c r="D3655" t="s">
        <v>36</v>
      </c>
      <c r="E3655">
        <v>12000</v>
      </c>
      <c r="F3655" t="s">
        <v>4722</v>
      </c>
      <c r="G3655">
        <v>2410130017</v>
      </c>
      <c r="H3655" t="s">
        <v>41</v>
      </c>
      <c r="I3655" t="s">
        <v>36</v>
      </c>
      <c r="J3655">
        <v>12000</v>
      </c>
    </row>
    <row r="3656" spans="1:10" hidden="1" x14ac:dyDescent="0.25">
      <c r="A3656">
        <v>2310210201</v>
      </c>
      <c r="B3656">
        <v>70</v>
      </c>
      <c r="C3656" t="s">
        <v>6821</v>
      </c>
      <c r="D3656" t="s">
        <v>36</v>
      </c>
      <c r="E3656">
        <v>12000</v>
      </c>
      <c r="F3656" t="s">
        <v>4722</v>
      </c>
      <c r="G3656">
        <v>2410170071</v>
      </c>
      <c r="H3656" t="s">
        <v>39</v>
      </c>
      <c r="I3656" t="s">
        <v>36</v>
      </c>
      <c r="J3656">
        <v>12000</v>
      </c>
    </row>
    <row r="3657" spans="1:10" hidden="1" x14ac:dyDescent="0.25">
      <c r="A3657">
        <v>2310230002</v>
      </c>
      <c r="B3657">
        <v>10</v>
      </c>
      <c r="C3657" t="s">
        <v>6822</v>
      </c>
      <c r="D3657" t="s">
        <v>36</v>
      </c>
      <c r="E3657">
        <v>80000</v>
      </c>
      <c r="F3657" t="s">
        <v>4722</v>
      </c>
      <c r="G3657">
        <v>2410290575</v>
      </c>
      <c r="H3657" t="s">
        <v>3365</v>
      </c>
      <c r="I3657" t="s">
        <v>89</v>
      </c>
      <c r="J3657">
        <v>464</v>
      </c>
    </row>
    <row r="3658" spans="1:10" hidden="1" x14ac:dyDescent="0.25">
      <c r="A3658">
        <v>2310230012</v>
      </c>
      <c r="B3658">
        <v>10</v>
      </c>
      <c r="C3658" t="s">
        <v>6823</v>
      </c>
      <c r="D3658" t="s">
        <v>36</v>
      </c>
      <c r="E3658">
        <v>100000</v>
      </c>
      <c r="F3658" t="s">
        <v>4722</v>
      </c>
      <c r="G3658">
        <v>2430480002</v>
      </c>
      <c r="H3658" t="s">
        <v>7238</v>
      </c>
      <c r="I3658" t="s">
        <v>89</v>
      </c>
      <c r="J3658">
        <v>2008.5308056872038</v>
      </c>
    </row>
    <row r="3659" spans="1:10" hidden="1" x14ac:dyDescent="0.25">
      <c r="A3659">
        <v>2310230020</v>
      </c>
      <c r="B3659">
        <v>10</v>
      </c>
      <c r="C3659" t="s">
        <v>2577</v>
      </c>
      <c r="D3659" t="s">
        <v>36</v>
      </c>
      <c r="E3659">
        <v>100000</v>
      </c>
      <c r="F3659" t="s">
        <v>4722</v>
      </c>
      <c r="G3659">
        <v>2410090171</v>
      </c>
      <c r="H3659" t="s">
        <v>3178</v>
      </c>
      <c r="I3659" t="s">
        <v>89</v>
      </c>
      <c r="J3659">
        <v>31.48936170212766</v>
      </c>
    </row>
    <row r="3660" spans="1:10" hidden="1" x14ac:dyDescent="0.25">
      <c r="A3660">
        <v>2310230020</v>
      </c>
      <c r="B3660">
        <v>20</v>
      </c>
      <c r="C3660" t="s">
        <v>2577</v>
      </c>
      <c r="D3660" t="s">
        <v>36</v>
      </c>
      <c r="E3660">
        <v>100000</v>
      </c>
      <c r="F3660" t="s">
        <v>4722</v>
      </c>
      <c r="G3660">
        <v>2410290046</v>
      </c>
      <c r="H3660" t="s">
        <v>7118</v>
      </c>
      <c r="I3660" t="s">
        <v>89</v>
      </c>
      <c r="J3660">
        <v>1964.5390070921985</v>
      </c>
    </row>
    <row r="3661" spans="1:10" hidden="1" x14ac:dyDescent="0.25">
      <c r="A3661">
        <v>2310230030</v>
      </c>
      <c r="B3661">
        <v>10</v>
      </c>
      <c r="C3661" t="s">
        <v>2578</v>
      </c>
      <c r="D3661" t="s">
        <v>36</v>
      </c>
      <c r="E3661">
        <v>100000</v>
      </c>
      <c r="F3661" t="s">
        <v>4722</v>
      </c>
      <c r="G3661">
        <v>2410090171</v>
      </c>
      <c r="H3661" t="s">
        <v>3178</v>
      </c>
      <c r="I3661" t="s">
        <v>89</v>
      </c>
      <c r="J3661">
        <v>31.578947368421051</v>
      </c>
    </row>
    <row r="3662" spans="1:10" hidden="1" x14ac:dyDescent="0.25">
      <c r="A3662">
        <v>2310230030</v>
      </c>
      <c r="B3662">
        <v>20</v>
      </c>
      <c r="C3662" t="s">
        <v>2578</v>
      </c>
      <c r="D3662" t="s">
        <v>36</v>
      </c>
      <c r="E3662">
        <v>100000</v>
      </c>
      <c r="F3662" t="s">
        <v>4722</v>
      </c>
      <c r="G3662">
        <v>2410290046</v>
      </c>
      <c r="H3662" t="s">
        <v>7118</v>
      </c>
      <c r="I3662" t="s">
        <v>89</v>
      </c>
      <c r="J3662">
        <v>1973.6842105263156</v>
      </c>
    </row>
    <row r="3663" spans="1:10" hidden="1" x14ac:dyDescent="0.25">
      <c r="A3663">
        <v>2310230040</v>
      </c>
      <c r="B3663">
        <v>10</v>
      </c>
      <c r="C3663" t="s">
        <v>2579</v>
      </c>
      <c r="D3663" t="s">
        <v>36</v>
      </c>
      <c r="E3663">
        <v>100000</v>
      </c>
      <c r="F3663" t="s">
        <v>4722</v>
      </c>
      <c r="G3663">
        <v>2410090171</v>
      </c>
      <c r="H3663" t="s">
        <v>3178</v>
      </c>
      <c r="I3663" t="s">
        <v>89</v>
      </c>
      <c r="J3663">
        <v>5.2910052910052912</v>
      </c>
    </row>
    <row r="3664" spans="1:10" hidden="1" x14ac:dyDescent="0.25">
      <c r="A3664">
        <v>2310230040</v>
      </c>
      <c r="B3664">
        <v>20</v>
      </c>
      <c r="C3664" t="s">
        <v>2579</v>
      </c>
      <c r="D3664" t="s">
        <v>36</v>
      </c>
      <c r="E3664">
        <v>100000</v>
      </c>
      <c r="F3664" t="s">
        <v>4722</v>
      </c>
      <c r="G3664">
        <v>2410290046</v>
      </c>
      <c r="H3664" t="s">
        <v>7118</v>
      </c>
      <c r="I3664" t="s">
        <v>89</v>
      </c>
      <c r="J3664">
        <v>684.65608465608477</v>
      </c>
    </row>
    <row r="3665" spans="1:10" hidden="1" x14ac:dyDescent="0.25">
      <c r="A3665">
        <v>2310230054</v>
      </c>
      <c r="B3665">
        <v>10</v>
      </c>
      <c r="C3665" t="s">
        <v>6466</v>
      </c>
      <c r="D3665" t="s">
        <v>36</v>
      </c>
      <c r="E3665">
        <v>12000</v>
      </c>
      <c r="F3665" t="s">
        <v>4722</v>
      </c>
      <c r="G3665">
        <v>2410090310</v>
      </c>
      <c r="H3665" t="s">
        <v>99</v>
      </c>
      <c r="I3665" t="s">
        <v>89</v>
      </c>
      <c r="J3665">
        <v>1.08</v>
      </c>
    </row>
    <row r="3666" spans="1:10" hidden="1" x14ac:dyDescent="0.25">
      <c r="A3666">
        <v>2310230054</v>
      </c>
      <c r="B3666">
        <v>20</v>
      </c>
      <c r="C3666" t="s">
        <v>6466</v>
      </c>
      <c r="D3666" t="s">
        <v>36</v>
      </c>
      <c r="E3666">
        <v>12000</v>
      </c>
      <c r="F3666" t="s">
        <v>4722</v>
      </c>
      <c r="G3666">
        <v>2410290046</v>
      </c>
      <c r="H3666" t="s">
        <v>7118</v>
      </c>
      <c r="I3666" t="s">
        <v>89</v>
      </c>
      <c r="J3666">
        <v>90</v>
      </c>
    </row>
    <row r="3667" spans="1:10" hidden="1" x14ac:dyDescent="0.25">
      <c r="A3667">
        <v>2310230056</v>
      </c>
      <c r="B3667">
        <v>10</v>
      </c>
      <c r="C3667" t="s">
        <v>2580</v>
      </c>
      <c r="D3667" t="s">
        <v>36</v>
      </c>
      <c r="E3667">
        <v>12000</v>
      </c>
      <c r="F3667" t="s">
        <v>4722</v>
      </c>
      <c r="G3667">
        <v>2430860001</v>
      </c>
      <c r="H3667" t="s">
        <v>3648</v>
      </c>
      <c r="I3667" t="s">
        <v>89</v>
      </c>
      <c r="J3667">
        <v>0.09</v>
      </c>
    </row>
    <row r="3668" spans="1:10" hidden="1" x14ac:dyDescent="0.25">
      <c r="A3668">
        <v>2310230056</v>
      </c>
      <c r="B3668">
        <v>20</v>
      </c>
      <c r="C3668" t="s">
        <v>2580</v>
      </c>
      <c r="D3668" t="s">
        <v>36</v>
      </c>
      <c r="E3668">
        <v>12000</v>
      </c>
      <c r="F3668" t="s">
        <v>4722</v>
      </c>
      <c r="G3668">
        <v>2410090176</v>
      </c>
      <c r="H3668" t="s">
        <v>3180</v>
      </c>
      <c r="I3668" t="s">
        <v>89</v>
      </c>
      <c r="J3668">
        <v>0.36</v>
      </c>
    </row>
    <row r="3669" spans="1:10" hidden="1" x14ac:dyDescent="0.25">
      <c r="A3669">
        <v>2310230056</v>
      </c>
      <c r="B3669">
        <v>30</v>
      </c>
      <c r="C3669" t="s">
        <v>2580</v>
      </c>
      <c r="D3669" t="s">
        <v>36</v>
      </c>
      <c r="E3669">
        <v>12000</v>
      </c>
      <c r="F3669" t="s">
        <v>4722</v>
      </c>
      <c r="G3669">
        <v>2410290046</v>
      </c>
      <c r="H3669" t="s">
        <v>7118</v>
      </c>
      <c r="I3669" t="s">
        <v>89</v>
      </c>
      <c r="J3669">
        <v>90</v>
      </c>
    </row>
    <row r="3670" spans="1:10" hidden="1" x14ac:dyDescent="0.25">
      <c r="A3670">
        <v>2310230085</v>
      </c>
      <c r="B3670">
        <v>10</v>
      </c>
      <c r="C3670" t="s">
        <v>6825</v>
      </c>
      <c r="D3670" t="s">
        <v>36</v>
      </c>
      <c r="E3670">
        <v>100000</v>
      </c>
      <c r="F3670" t="s">
        <v>4722</v>
      </c>
      <c r="G3670">
        <v>2410090171</v>
      </c>
      <c r="H3670" t="s">
        <v>3178</v>
      </c>
      <c r="I3670" t="s">
        <v>89</v>
      </c>
      <c r="J3670">
        <v>13.822983288632143</v>
      </c>
    </row>
    <row r="3671" spans="1:10" hidden="1" x14ac:dyDescent="0.25">
      <c r="A3671">
        <v>2310230085</v>
      </c>
      <c r="B3671">
        <v>20</v>
      </c>
      <c r="C3671" t="s">
        <v>6825</v>
      </c>
      <c r="D3671" t="s">
        <v>36</v>
      </c>
      <c r="E3671">
        <v>100000</v>
      </c>
      <c r="F3671" t="s">
        <v>4722</v>
      </c>
      <c r="G3671">
        <v>2410290046</v>
      </c>
      <c r="H3671" t="s">
        <v>7118</v>
      </c>
      <c r="I3671" t="s">
        <v>89</v>
      </c>
      <c r="J3671">
        <v>856.19971116154318</v>
      </c>
    </row>
    <row r="3672" spans="1:10" hidden="1" x14ac:dyDescent="0.25">
      <c r="A3672">
        <v>2310230094</v>
      </c>
      <c r="B3672">
        <v>10</v>
      </c>
      <c r="C3672" t="s">
        <v>6826</v>
      </c>
      <c r="D3672" t="s">
        <v>36</v>
      </c>
      <c r="E3672">
        <v>2940</v>
      </c>
      <c r="F3672" t="s">
        <v>4722</v>
      </c>
      <c r="G3672">
        <v>2430480002</v>
      </c>
      <c r="H3672" t="s">
        <v>7238</v>
      </c>
      <c r="I3672" t="s">
        <v>89</v>
      </c>
      <c r="J3672">
        <v>25</v>
      </c>
    </row>
    <row r="3673" spans="1:10" hidden="1" x14ac:dyDescent="0.25">
      <c r="A3673">
        <v>2310230097</v>
      </c>
      <c r="B3673">
        <v>10</v>
      </c>
      <c r="C3673" t="s">
        <v>6689</v>
      </c>
      <c r="D3673" t="s">
        <v>36</v>
      </c>
      <c r="E3673">
        <v>80000</v>
      </c>
      <c r="F3673" t="s">
        <v>4722</v>
      </c>
      <c r="G3673">
        <v>2410290575</v>
      </c>
      <c r="H3673" t="s">
        <v>3365</v>
      </c>
      <c r="I3673" t="s">
        <v>89</v>
      </c>
      <c r="J3673">
        <v>376</v>
      </c>
    </row>
    <row r="3674" spans="1:10" hidden="1" x14ac:dyDescent="0.25">
      <c r="A3674">
        <v>2310230101</v>
      </c>
      <c r="B3674">
        <v>10</v>
      </c>
      <c r="C3674" t="s">
        <v>6828</v>
      </c>
      <c r="D3674" t="s">
        <v>36</v>
      </c>
      <c r="E3674">
        <v>12000</v>
      </c>
      <c r="F3674" t="s">
        <v>4722</v>
      </c>
      <c r="G3674">
        <v>2410290575</v>
      </c>
      <c r="H3674" t="s">
        <v>3365</v>
      </c>
      <c r="I3674" t="s">
        <v>89</v>
      </c>
      <c r="J3674">
        <v>33.479999999999997</v>
      </c>
    </row>
    <row r="3675" spans="1:10" hidden="1" x14ac:dyDescent="0.25">
      <c r="A3675">
        <v>2310230105</v>
      </c>
      <c r="B3675">
        <v>10</v>
      </c>
      <c r="C3675" t="s">
        <v>6831</v>
      </c>
      <c r="D3675" t="s">
        <v>36</v>
      </c>
      <c r="E3675">
        <v>20000</v>
      </c>
      <c r="F3675" t="s">
        <v>6652</v>
      </c>
      <c r="G3675">
        <v>2500070670</v>
      </c>
      <c r="H3675" t="s">
        <v>3910</v>
      </c>
      <c r="I3675" t="s">
        <v>36</v>
      </c>
      <c r="J3675">
        <v>20000</v>
      </c>
    </row>
    <row r="3676" spans="1:10" hidden="1" x14ac:dyDescent="0.25">
      <c r="A3676">
        <v>2310230105</v>
      </c>
      <c r="B3676">
        <v>20</v>
      </c>
      <c r="C3676" t="s">
        <v>6831</v>
      </c>
      <c r="D3676" t="s">
        <v>36</v>
      </c>
      <c r="E3676">
        <v>20000</v>
      </c>
      <c r="F3676" t="s">
        <v>6652</v>
      </c>
      <c r="G3676">
        <v>2310230002</v>
      </c>
      <c r="H3676" t="s">
        <v>6822</v>
      </c>
      <c r="I3676" t="s">
        <v>36</v>
      </c>
      <c r="J3676">
        <v>20000</v>
      </c>
    </row>
    <row r="3677" spans="1:10" hidden="1" x14ac:dyDescent="0.25">
      <c r="A3677">
        <v>2310250007</v>
      </c>
      <c r="B3677">
        <v>10</v>
      </c>
      <c r="C3677" t="s">
        <v>2585</v>
      </c>
      <c r="D3677" t="s">
        <v>89</v>
      </c>
      <c r="E3677">
        <v>30</v>
      </c>
      <c r="F3677" t="s">
        <v>6658</v>
      </c>
      <c r="G3677">
        <v>2430550009</v>
      </c>
      <c r="H3677" t="s">
        <v>3582</v>
      </c>
      <c r="I3677" t="s">
        <v>89</v>
      </c>
      <c r="J3677">
        <v>9.9998716041164695</v>
      </c>
    </row>
    <row r="3678" spans="1:10" hidden="1" x14ac:dyDescent="0.25">
      <c r="A3678">
        <v>2310250007</v>
      </c>
      <c r="B3678">
        <v>20</v>
      </c>
      <c r="C3678" t="s">
        <v>2585</v>
      </c>
      <c r="D3678" t="s">
        <v>89</v>
      </c>
      <c r="E3678">
        <v>30</v>
      </c>
      <c r="F3678" t="s">
        <v>6658</v>
      </c>
      <c r="G3678">
        <v>2430330004</v>
      </c>
      <c r="H3678" t="s">
        <v>3554</v>
      </c>
      <c r="I3678" t="s">
        <v>89</v>
      </c>
      <c r="J3678">
        <v>3.8999499256054238</v>
      </c>
    </row>
    <row r="3679" spans="1:10" hidden="1" x14ac:dyDescent="0.25">
      <c r="A3679">
        <v>2310250007</v>
      </c>
      <c r="B3679">
        <v>30</v>
      </c>
      <c r="C3679" t="s">
        <v>2585</v>
      </c>
      <c r="D3679" t="s">
        <v>89</v>
      </c>
      <c r="E3679">
        <v>30</v>
      </c>
      <c r="F3679" t="s">
        <v>6658</v>
      </c>
      <c r="G3679">
        <v>2410120051</v>
      </c>
      <c r="H3679" t="s">
        <v>3264</v>
      </c>
      <c r="I3679" t="s">
        <v>89</v>
      </c>
      <c r="J3679">
        <v>2.7703496219908468</v>
      </c>
    </row>
    <row r="3680" spans="1:10" hidden="1" x14ac:dyDescent="0.25">
      <c r="A3680">
        <v>2310250007</v>
      </c>
      <c r="B3680">
        <v>40</v>
      </c>
      <c r="C3680" t="s">
        <v>2585</v>
      </c>
      <c r="D3680" t="s">
        <v>89</v>
      </c>
      <c r="E3680">
        <v>30</v>
      </c>
      <c r="F3680" t="s">
        <v>6658</v>
      </c>
      <c r="G3680">
        <v>2430520005</v>
      </c>
      <c r="H3680" t="s">
        <v>3574</v>
      </c>
      <c r="I3680" t="s">
        <v>89</v>
      </c>
      <c r="J3680">
        <v>9.9998716041164712E-2</v>
      </c>
    </row>
    <row r="3681" spans="1:10" hidden="1" x14ac:dyDescent="0.25">
      <c r="A3681">
        <v>2310250007</v>
      </c>
      <c r="B3681">
        <v>50</v>
      </c>
      <c r="C3681" t="s">
        <v>2585</v>
      </c>
      <c r="D3681" t="s">
        <v>89</v>
      </c>
      <c r="E3681">
        <v>30</v>
      </c>
      <c r="F3681" t="s">
        <v>6658</v>
      </c>
      <c r="G3681">
        <v>2410090106</v>
      </c>
      <c r="H3681" t="s">
        <v>3171</v>
      </c>
      <c r="I3681" t="s">
        <v>89</v>
      </c>
      <c r="J3681">
        <v>0.44999422218524121</v>
      </c>
    </row>
    <row r="3682" spans="1:10" hidden="1" x14ac:dyDescent="0.25">
      <c r="A3682">
        <v>2310250007</v>
      </c>
      <c r="B3682">
        <v>60</v>
      </c>
      <c r="C3682" t="s">
        <v>2585</v>
      </c>
      <c r="D3682" t="s">
        <v>89</v>
      </c>
      <c r="E3682">
        <v>30</v>
      </c>
      <c r="F3682" t="s">
        <v>6658</v>
      </c>
      <c r="G3682">
        <v>2430530004</v>
      </c>
      <c r="H3682" t="s">
        <v>3576</v>
      </c>
      <c r="I3682" t="s">
        <v>89</v>
      </c>
      <c r="J3682">
        <v>4.9999358020582356</v>
      </c>
    </row>
    <row r="3683" spans="1:10" hidden="1" x14ac:dyDescent="0.25">
      <c r="A3683">
        <v>2310250007</v>
      </c>
      <c r="B3683">
        <v>70</v>
      </c>
      <c r="C3683" t="s">
        <v>2585</v>
      </c>
      <c r="D3683" t="s">
        <v>89</v>
      </c>
      <c r="E3683">
        <v>30</v>
      </c>
      <c r="F3683" t="s">
        <v>6658</v>
      </c>
      <c r="G3683">
        <v>2410120053</v>
      </c>
      <c r="H3683" t="s">
        <v>3265</v>
      </c>
      <c r="I3683" t="s">
        <v>3152</v>
      </c>
      <c r="J3683">
        <v>8.7990670221509575</v>
      </c>
    </row>
    <row r="3684" spans="1:10" hidden="1" x14ac:dyDescent="0.25">
      <c r="A3684">
        <v>2310250009</v>
      </c>
      <c r="B3684">
        <v>10</v>
      </c>
      <c r="C3684" t="s">
        <v>2586</v>
      </c>
      <c r="D3684" t="s">
        <v>89</v>
      </c>
      <c r="E3684">
        <v>30</v>
      </c>
      <c r="F3684" t="s">
        <v>6658</v>
      </c>
      <c r="G3684">
        <v>2430550009</v>
      </c>
      <c r="H3684" t="s">
        <v>3582</v>
      </c>
      <c r="I3684" t="s">
        <v>89</v>
      </c>
      <c r="J3684">
        <v>10.000140696785156</v>
      </c>
    </row>
    <row r="3685" spans="1:10" hidden="1" x14ac:dyDescent="0.25">
      <c r="A3685">
        <v>2310250009</v>
      </c>
      <c r="B3685">
        <v>20</v>
      </c>
      <c r="C3685" t="s">
        <v>2586</v>
      </c>
      <c r="D3685" t="s">
        <v>89</v>
      </c>
      <c r="E3685">
        <v>30</v>
      </c>
      <c r="F3685" t="s">
        <v>6658</v>
      </c>
      <c r="G3685">
        <v>2430330004</v>
      </c>
      <c r="H3685" t="s">
        <v>3554</v>
      </c>
      <c r="I3685" t="s">
        <v>89</v>
      </c>
      <c r="J3685">
        <v>3.9000548717462116</v>
      </c>
    </row>
    <row r="3686" spans="1:10" hidden="1" x14ac:dyDescent="0.25">
      <c r="A3686">
        <v>2310250009</v>
      </c>
      <c r="B3686">
        <v>30</v>
      </c>
      <c r="C3686" t="s">
        <v>2586</v>
      </c>
      <c r="D3686" t="s">
        <v>89</v>
      </c>
      <c r="E3686">
        <v>30</v>
      </c>
      <c r="F3686" t="s">
        <v>6658</v>
      </c>
      <c r="G3686">
        <v>2410120051</v>
      </c>
      <c r="H3686" t="s">
        <v>3264</v>
      </c>
      <c r="I3686" t="s">
        <v>89</v>
      </c>
      <c r="J3686">
        <v>2.7695928775153145</v>
      </c>
    </row>
    <row r="3687" spans="1:10" hidden="1" x14ac:dyDescent="0.25">
      <c r="A3687">
        <v>2310250009</v>
      </c>
      <c r="B3687">
        <v>40</v>
      </c>
      <c r="C3687" t="s">
        <v>2586</v>
      </c>
      <c r="D3687" t="s">
        <v>89</v>
      </c>
      <c r="E3687">
        <v>30</v>
      </c>
      <c r="F3687" t="s">
        <v>6658</v>
      </c>
      <c r="G3687">
        <v>2430520005</v>
      </c>
      <c r="H3687" t="s">
        <v>3574</v>
      </c>
      <c r="I3687" t="s">
        <v>89</v>
      </c>
      <c r="J3687">
        <v>0.12002569350012195</v>
      </c>
    </row>
    <row r="3688" spans="1:10" hidden="1" x14ac:dyDescent="0.25">
      <c r="A3688">
        <v>2310250009</v>
      </c>
      <c r="B3688">
        <v>50</v>
      </c>
      <c r="C3688" t="s">
        <v>2586</v>
      </c>
      <c r="D3688" t="s">
        <v>89</v>
      </c>
      <c r="E3688">
        <v>30</v>
      </c>
      <c r="F3688" t="s">
        <v>6658</v>
      </c>
      <c r="G3688">
        <v>2410090307</v>
      </c>
      <c r="H3688" t="s">
        <v>3206</v>
      </c>
      <c r="I3688" t="s">
        <v>89</v>
      </c>
      <c r="J3688">
        <v>0.47000661274890243</v>
      </c>
    </row>
    <row r="3689" spans="1:10" hidden="1" x14ac:dyDescent="0.25">
      <c r="A3689">
        <v>2310250009</v>
      </c>
      <c r="B3689">
        <v>60</v>
      </c>
      <c r="C3689" t="s">
        <v>2586</v>
      </c>
      <c r="D3689" t="s">
        <v>89</v>
      </c>
      <c r="E3689">
        <v>30</v>
      </c>
      <c r="F3689" t="s">
        <v>6658</v>
      </c>
      <c r="G3689">
        <v>2430530004</v>
      </c>
      <c r="H3689" t="s">
        <v>3576</v>
      </c>
      <c r="I3689" t="s">
        <v>89</v>
      </c>
      <c r="J3689">
        <v>5.0000703483925788</v>
      </c>
    </row>
    <row r="3690" spans="1:10" hidden="1" x14ac:dyDescent="0.25">
      <c r="A3690">
        <v>2310250009</v>
      </c>
      <c r="B3690">
        <v>70</v>
      </c>
      <c r="C3690" t="s">
        <v>2586</v>
      </c>
      <c r="D3690" t="s">
        <v>89</v>
      </c>
      <c r="E3690">
        <v>30</v>
      </c>
      <c r="F3690" t="s">
        <v>6658</v>
      </c>
      <c r="G3690">
        <v>2410120053</v>
      </c>
      <c r="H3690" t="s">
        <v>3265</v>
      </c>
      <c r="I3690" t="s">
        <v>3152</v>
      </c>
      <c r="J3690">
        <v>8.754063165121547</v>
      </c>
    </row>
    <row r="3691" spans="1:10" hidden="1" x14ac:dyDescent="0.25">
      <c r="A3691">
        <v>2310250012</v>
      </c>
      <c r="B3691">
        <v>10</v>
      </c>
      <c r="C3691" t="s">
        <v>2587</v>
      </c>
      <c r="D3691" t="s">
        <v>89</v>
      </c>
      <c r="E3691">
        <v>30</v>
      </c>
      <c r="F3691" t="s">
        <v>6658</v>
      </c>
      <c r="G3691">
        <v>2430550009</v>
      </c>
      <c r="H3691" t="s">
        <v>3582</v>
      </c>
      <c r="I3691" t="s">
        <v>89</v>
      </c>
      <c r="J3691">
        <v>9.9998716041164712</v>
      </c>
    </row>
    <row r="3692" spans="1:10" hidden="1" x14ac:dyDescent="0.25">
      <c r="A3692">
        <v>2310250012</v>
      </c>
      <c r="B3692">
        <v>20</v>
      </c>
      <c r="C3692" t="s">
        <v>2587</v>
      </c>
      <c r="D3692" t="s">
        <v>89</v>
      </c>
      <c r="E3692">
        <v>30</v>
      </c>
      <c r="F3692" t="s">
        <v>6658</v>
      </c>
      <c r="G3692">
        <v>2430330004</v>
      </c>
      <c r="H3692" t="s">
        <v>3554</v>
      </c>
      <c r="I3692" t="s">
        <v>89</v>
      </c>
      <c r="J3692">
        <v>3.8999499256054246</v>
      </c>
    </row>
    <row r="3693" spans="1:10" hidden="1" x14ac:dyDescent="0.25">
      <c r="A3693">
        <v>2310250012</v>
      </c>
      <c r="B3693">
        <v>30</v>
      </c>
      <c r="C3693" t="s">
        <v>2587</v>
      </c>
      <c r="D3693" t="s">
        <v>89</v>
      </c>
      <c r="E3693">
        <v>30</v>
      </c>
      <c r="F3693" t="s">
        <v>6658</v>
      </c>
      <c r="G3693">
        <v>2410120051</v>
      </c>
      <c r="H3693" t="s">
        <v>3264</v>
      </c>
      <c r="I3693" t="s">
        <v>89</v>
      </c>
      <c r="J3693">
        <v>2.7703496219908486</v>
      </c>
    </row>
    <row r="3694" spans="1:10" hidden="1" x14ac:dyDescent="0.25">
      <c r="A3694">
        <v>2310250012</v>
      </c>
      <c r="B3694">
        <v>40</v>
      </c>
      <c r="C3694" t="s">
        <v>2587</v>
      </c>
      <c r="D3694" t="s">
        <v>89</v>
      </c>
      <c r="E3694">
        <v>30</v>
      </c>
      <c r="F3694" t="s">
        <v>6658</v>
      </c>
      <c r="G3694">
        <v>2430520005</v>
      </c>
      <c r="H3694" t="s">
        <v>3574</v>
      </c>
      <c r="I3694" t="s">
        <v>89</v>
      </c>
      <c r="J3694">
        <v>0.17999768887409651</v>
      </c>
    </row>
    <row r="3695" spans="1:10" hidden="1" x14ac:dyDescent="0.25">
      <c r="A3695">
        <v>2310250012</v>
      </c>
      <c r="B3695">
        <v>50</v>
      </c>
      <c r="C3695" t="s">
        <v>2587</v>
      </c>
      <c r="D3695" t="s">
        <v>89</v>
      </c>
      <c r="E3695">
        <v>30</v>
      </c>
      <c r="F3695" t="s">
        <v>6658</v>
      </c>
      <c r="G3695">
        <v>2430700001</v>
      </c>
      <c r="H3695" t="s">
        <v>3609</v>
      </c>
      <c r="I3695" t="s">
        <v>89</v>
      </c>
      <c r="J3695">
        <v>0.44999422218524132</v>
      </c>
    </row>
    <row r="3696" spans="1:10" hidden="1" x14ac:dyDescent="0.25">
      <c r="A3696">
        <v>2310250012</v>
      </c>
      <c r="B3696">
        <v>60</v>
      </c>
      <c r="C3696" t="s">
        <v>2587</v>
      </c>
      <c r="D3696" t="s">
        <v>89</v>
      </c>
      <c r="E3696">
        <v>30</v>
      </c>
      <c r="F3696" t="s">
        <v>6658</v>
      </c>
      <c r="G3696">
        <v>2430530004</v>
      </c>
      <c r="H3696" t="s">
        <v>3576</v>
      </c>
      <c r="I3696" t="s">
        <v>89</v>
      </c>
      <c r="J3696">
        <v>4.9999358020582365</v>
      </c>
    </row>
    <row r="3697" spans="1:10" hidden="1" x14ac:dyDescent="0.25">
      <c r="A3697">
        <v>2310250012</v>
      </c>
      <c r="B3697">
        <v>70</v>
      </c>
      <c r="C3697" t="s">
        <v>2587</v>
      </c>
      <c r="D3697" t="s">
        <v>89</v>
      </c>
      <c r="E3697">
        <v>30</v>
      </c>
      <c r="F3697" t="s">
        <v>6658</v>
      </c>
      <c r="G3697">
        <v>2410120053</v>
      </c>
      <c r="H3697" t="s">
        <v>3265</v>
      </c>
      <c r="I3697" t="s">
        <v>3152</v>
      </c>
      <c r="J3697">
        <v>8.7085881838769144</v>
      </c>
    </row>
    <row r="3698" spans="1:10" hidden="1" x14ac:dyDescent="0.25">
      <c r="A3698">
        <v>2310250014</v>
      </c>
      <c r="B3698">
        <v>10</v>
      </c>
      <c r="C3698" t="s">
        <v>2588</v>
      </c>
      <c r="D3698" t="s">
        <v>89</v>
      </c>
      <c r="E3698">
        <v>30</v>
      </c>
      <c r="F3698" t="s">
        <v>6658</v>
      </c>
      <c r="G3698">
        <v>2430550009</v>
      </c>
      <c r="H3698" t="s">
        <v>3582</v>
      </c>
      <c r="I3698" t="s">
        <v>89</v>
      </c>
      <c r="J3698">
        <v>9.9999999999999982</v>
      </c>
    </row>
    <row r="3699" spans="1:10" hidden="1" x14ac:dyDescent="0.25">
      <c r="A3699">
        <v>2310250014</v>
      </c>
      <c r="B3699">
        <v>20</v>
      </c>
      <c r="C3699" t="s">
        <v>2588</v>
      </c>
      <c r="D3699" t="s">
        <v>89</v>
      </c>
      <c r="E3699">
        <v>30</v>
      </c>
      <c r="F3699" t="s">
        <v>6658</v>
      </c>
      <c r="G3699">
        <v>2430330004</v>
      </c>
      <c r="H3699" t="s">
        <v>3554</v>
      </c>
      <c r="I3699" t="s">
        <v>89</v>
      </c>
      <c r="J3699">
        <v>3.9</v>
      </c>
    </row>
    <row r="3700" spans="1:10" hidden="1" x14ac:dyDescent="0.25">
      <c r="A3700">
        <v>2310250014</v>
      </c>
      <c r="B3700">
        <v>30</v>
      </c>
      <c r="C3700" t="s">
        <v>2588</v>
      </c>
      <c r="D3700" t="s">
        <v>89</v>
      </c>
      <c r="E3700">
        <v>30</v>
      </c>
      <c r="F3700" t="s">
        <v>6658</v>
      </c>
      <c r="G3700">
        <v>2410120051</v>
      </c>
      <c r="H3700" t="s">
        <v>3264</v>
      </c>
      <c r="I3700" t="s">
        <v>89</v>
      </c>
      <c r="J3700">
        <v>2.77</v>
      </c>
    </row>
    <row r="3701" spans="1:10" hidden="1" x14ac:dyDescent="0.25">
      <c r="A3701">
        <v>2310250014</v>
      </c>
      <c r="B3701">
        <v>40</v>
      </c>
      <c r="C3701" t="s">
        <v>2588</v>
      </c>
      <c r="D3701" t="s">
        <v>89</v>
      </c>
      <c r="E3701">
        <v>30</v>
      </c>
      <c r="F3701" t="s">
        <v>6658</v>
      </c>
      <c r="G3701">
        <v>2410090306</v>
      </c>
      <c r="H3701" t="s">
        <v>3205</v>
      </c>
      <c r="I3701" t="s">
        <v>89</v>
      </c>
      <c r="J3701">
        <v>0.23999999999999996</v>
      </c>
    </row>
    <row r="3702" spans="1:10" hidden="1" x14ac:dyDescent="0.25">
      <c r="A3702">
        <v>2310250014</v>
      </c>
      <c r="B3702">
        <v>50</v>
      </c>
      <c r="C3702" t="s">
        <v>2588</v>
      </c>
      <c r="D3702" t="s">
        <v>89</v>
      </c>
      <c r="E3702">
        <v>30</v>
      </c>
      <c r="F3702" t="s">
        <v>6658</v>
      </c>
      <c r="G3702">
        <v>2410090274</v>
      </c>
      <c r="H3702" t="s">
        <v>3196</v>
      </c>
      <c r="I3702" t="s">
        <v>89</v>
      </c>
      <c r="J3702">
        <v>0.31</v>
      </c>
    </row>
    <row r="3703" spans="1:10" hidden="1" x14ac:dyDescent="0.25">
      <c r="A3703">
        <v>2310250014</v>
      </c>
      <c r="B3703">
        <v>60</v>
      </c>
      <c r="C3703" t="s">
        <v>2588</v>
      </c>
      <c r="D3703" t="s">
        <v>89</v>
      </c>
      <c r="E3703">
        <v>30</v>
      </c>
      <c r="F3703" t="s">
        <v>6658</v>
      </c>
      <c r="G3703">
        <v>2430530004</v>
      </c>
      <c r="H3703" t="s">
        <v>3576</v>
      </c>
      <c r="I3703" t="s">
        <v>89</v>
      </c>
      <c r="J3703">
        <v>5.5</v>
      </c>
    </row>
    <row r="3704" spans="1:10" hidden="1" x14ac:dyDescent="0.25">
      <c r="A3704">
        <v>2310250014</v>
      </c>
      <c r="B3704">
        <v>70</v>
      </c>
      <c r="C3704" t="s">
        <v>2588</v>
      </c>
      <c r="D3704" t="s">
        <v>89</v>
      </c>
      <c r="E3704">
        <v>30</v>
      </c>
      <c r="F3704" t="s">
        <v>6658</v>
      </c>
      <c r="G3704">
        <v>2410120053</v>
      </c>
      <c r="H3704" t="s">
        <v>3265</v>
      </c>
      <c r="I3704" t="s">
        <v>3152</v>
      </c>
      <c r="J3704">
        <v>8.2336799999999997</v>
      </c>
    </row>
    <row r="3705" spans="1:10" hidden="1" x14ac:dyDescent="0.25">
      <c r="A3705">
        <v>2310250015</v>
      </c>
      <c r="B3705">
        <v>10</v>
      </c>
      <c r="C3705" t="s">
        <v>2589</v>
      </c>
      <c r="D3705" t="s">
        <v>89</v>
      </c>
      <c r="E3705">
        <v>30</v>
      </c>
      <c r="F3705" t="s">
        <v>6658</v>
      </c>
      <c r="G3705">
        <v>2430550009</v>
      </c>
      <c r="H3705" t="s">
        <v>3582</v>
      </c>
      <c r="I3705" t="s">
        <v>89</v>
      </c>
      <c r="J3705">
        <v>9.999871604116473</v>
      </c>
    </row>
    <row r="3706" spans="1:10" hidden="1" x14ac:dyDescent="0.25">
      <c r="A3706">
        <v>2310250015</v>
      </c>
      <c r="B3706">
        <v>20</v>
      </c>
      <c r="C3706" t="s">
        <v>2589</v>
      </c>
      <c r="D3706" t="s">
        <v>89</v>
      </c>
      <c r="E3706">
        <v>30</v>
      </c>
      <c r="F3706" t="s">
        <v>6658</v>
      </c>
      <c r="G3706">
        <v>2430330004</v>
      </c>
      <c r="H3706" t="s">
        <v>3554</v>
      </c>
      <c r="I3706" t="s">
        <v>89</v>
      </c>
      <c r="J3706">
        <v>3.8999499256054242</v>
      </c>
    </row>
    <row r="3707" spans="1:10" hidden="1" x14ac:dyDescent="0.25">
      <c r="A3707">
        <v>2310250015</v>
      </c>
      <c r="B3707">
        <v>30</v>
      </c>
      <c r="C3707" t="s">
        <v>2589</v>
      </c>
      <c r="D3707" t="s">
        <v>89</v>
      </c>
      <c r="E3707">
        <v>30</v>
      </c>
      <c r="F3707" t="s">
        <v>6658</v>
      </c>
      <c r="G3707">
        <v>2410120051</v>
      </c>
      <c r="H3707" t="s">
        <v>3264</v>
      </c>
      <c r="I3707" t="s">
        <v>89</v>
      </c>
      <c r="J3707">
        <v>2.7703496219908472</v>
      </c>
    </row>
    <row r="3708" spans="1:10" hidden="1" x14ac:dyDescent="0.25">
      <c r="A3708">
        <v>2310250015</v>
      </c>
      <c r="B3708">
        <v>40</v>
      </c>
      <c r="C3708" t="s">
        <v>2589</v>
      </c>
      <c r="D3708" t="s">
        <v>89</v>
      </c>
      <c r="E3708">
        <v>30</v>
      </c>
      <c r="F3708" t="s">
        <v>6658</v>
      </c>
      <c r="G3708">
        <v>2430520005</v>
      </c>
      <c r="H3708" t="s">
        <v>3574</v>
      </c>
      <c r="I3708" t="s">
        <v>89</v>
      </c>
      <c r="J3708">
        <v>0.17999768887409648</v>
      </c>
    </row>
    <row r="3709" spans="1:10" hidden="1" x14ac:dyDescent="0.25">
      <c r="A3709">
        <v>2310250015</v>
      </c>
      <c r="B3709">
        <v>50</v>
      </c>
      <c r="C3709" t="s">
        <v>2589</v>
      </c>
      <c r="D3709" t="s">
        <v>89</v>
      </c>
      <c r="E3709">
        <v>30</v>
      </c>
      <c r="F3709" t="s">
        <v>6658</v>
      </c>
      <c r="G3709">
        <v>2410090307</v>
      </c>
      <c r="H3709" t="s">
        <v>3206</v>
      </c>
      <c r="I3709" t="s">
        <v>89</v>
      </c>
      <c r="J3709">
        <v>1.5999794566586355E-2</v>
      </c>
    </row>
    <row r="3710" spans="1:10" hidden="1" x14ac:dyDescent="0.25">
      <c r="A3710">
        <v>2310250015</v>
      </c>
      <c r="B3710">
        <v>60</v>
      </c>
      <c r="C3710" t="s">
        <v>2589</v>
      </c>
      <c r="D3710" t="s">
        <v>89</v>
      </c>
      <c r="E3710">
        <v>30</v>
      </c>
      <c r="F3710" t="s">
        <v>6658</v>
      </c>
      <c r="G3710">
        <v>2410090079</v>
      </c>
      <c r="H3710" t="s">
        <v>3167</v>
      </c>
      <c r="I3710" t="s">
        <v>89</v>
      </c>
      <c r="J3710">
        <v>0.59999229624698835</v>
      </c>
    </row>
    <row r="3711" spans="1:10" hidden="1" x14ac:dyDescent="0.25">
      <c r="A3711">
        <v>2310250015</v>
      </c>
      <c r="B3711">
        <v>70</v>
      </c>
      <c r="C3711" t="s">
        <v>2589</v>
      </c>
      <c r="D3711" t="s">
        <v>89</v>
      </c>
      <c r="E3711">
        <v>30</v>
      </c>
      <c r="F3711" t="s">
        <v>6658</v>
      </c>
      <c r="G3711">
        <v>2430530004</v>
      </c>
      <c r="H3711" t="s">
        <v>3576</v>
      </c>
      <c r="I3711" t="s">
        <v>89</v>
      </c>
      <c r="J3711">
        <v>4.9999358020582365</v>
      </c>
    </row>
    <row r="3712" spans="1:10" hidden="1" x14ac:dyDescent="0.25">
      <c r="A3712">
        <v>2310250015</v>
      </c>
      <c r="B3712">
        <v>80</v>
      </c>
      <c r="C3712" t="s">
        <v>2589</v>
      </c>
      <c r="D3712" t="s">
        <v>89</v>
      </c>
      <c r="E3712">
        <v>30</v>
      </c>
      <c r="F3712" t="s">
        <v>6658</v>
      </c>
      <c r="G3712">
        <v>2410120053</v>
      </c>
      <c r="H3712" t="s">
        <v>3265</v>
      </c>
      <c r="I3712" t="s">
        <v>3152</v>
      </c>
      <c r="J3712">
        <v>8.520844594458266</v>
      </c>
    </row>
    <row r="3713" spans="1:10" hidden="1" x14ac:dyDescent="0.25">
      <c r="A3713">
        <v>2310250019</v>
      </c>
      <c r="B3713">
        <v>10</v>
      </c>
      <c r="C3713" t="s">
        <v>2590</v>
      </c>
      <c r="D3713" t="s">
        <v>36</v>
      </c>
      <c r="E3713">
        <v>20000</v>
      </c>
      <c r="F3713" t="s">
        <v>6658</v>
      </c>
      <c r="G3713">
        <v>2310160005</v>
      </c>
      <c r="H3713" t="s">
        <v>2334</v>
      </c>
      <c r="I3713" t="s">
        <v>36</v>
      </c>
      <c r="J3713">
        <v>20000</v>
      </c>
    </row>
    <row r="3714" spans="1:10" hidden="1" x14ac:dyDescent="0.25">
      <c r="A3714">
        <v>2310250019</v>
      </c>
      <c r="B3714">
        <v>20</v>
      </c>
      <c r="C3714" t="s">
        <v>2590</v>
      </c>
      <c r="D3714" t="s">
        <v>36</v>
      </c>
      <c r="E3714">
        <v>20000</v>
      </c>
      <c r="F3714" t="s">
        <v>6658</v>
      </c>
      <c r="G3714">
        <v>2310170002</v>
      </c>
      <c r="H3714" t="s">
        <v>2479</v>
      </c>
      <c r="I3714" t="s">
        <v>36</v>
      </c>
      <c r="J3714">
        <v>20000</v>
      </c>
    </row>
    <row r="3715" spans="1:10" hidden="1" x14ac:dyDescent="0.25">
      <c r="A3715">
        <v>2310250019</v>
      </c>
      <c r="B3715">
        <v>30</v>
      </c>
      <c r="C3715" t="s">
        <v>2590</v>
      </c>
      <c r="D3715" t="s">
        <v>36</v>
      </c>
      <c r="E3715">
        <v>20000</v>
      </c>
      <c r="F3715" t="s">
        <v>6658</v>
      </c>
      <c r="G3715">
        <v>2310250012</v>
      </c>
      <c r="H3715" t="s">
        <v>2587</v>
      </c>
      <c r="I3715" t="s">
        <v>89</v>
      </c>
      <c r="J3715">
        <v>582.27272727272737</v>
      </c>
    </row>
    <row r="3716" spans="1:10" hidden="1" x14ac:dyDescent="0.25">
      <c r="A3716">
        <v>2310250019</v>
      </c>
      <c r="B3716">
        <v>40</v>
      </c>
      <c r="C3716" t="s">
        <v>2590</v>
      </c>
      <c r="D3716" t="s">
        <v>36</v>
      </c>
      <c r="E3716">
        <v>20000</v>
      </c>
      <c r="F3716" t="s">
        <v>6658</v>
      </c>
      <c r="G3716">
        <v>2500070520</v>
      </c>
      <c r="H3716" t="s">
        <v>3799</v>
      </c>
      <c r="I3716" t="s">
        <v>36</v>
      </c>
      <c r="J3716">
        <v>20000</v>
      </c>
    </row>
    <row r="3717" spans="1:10" hidden="1" x14ac:dyDescent="0.25">
      <c r="A3717">
        <v>2310250021</v>
      </c>
      <c r="B3717">
        <v>10</v>
      </c>
      <c r="C3717" t="s">
        <v>2591</v>
      </c>
      <c r="D3717" t="s">
        <v>36</v>
      </c>
      <c r="E3717">
        <v>20000</v>
      </c>
      <c r="F3717" t="s">
        <v>6658</v>
      </c>
      <c r="G3717">
        <v>2310160005</v>
      </c>
      <c r="H3717" t="s">
        <v>2334</v>
      </c>
      <c r="I3717" t="s">
        <v>36</v>
      </c>
      <c r="J3717">
        <v>20000</v>
      </c>
    </row>
    <row r="3718" spans="1:10" hidden="1" x14ac:dyDescent="0.25">
      <c r="A3718">
        <v>2310250021</v>
      </c>
      <c r="B3718">
        <v>20</v>
      </c>
      <c r="C3718" t="s">
        <v>2591</v>
      </c>
      <c r="D3718" t="s">
        <v>36</v>
      </c>
      <c r="E3718">
        <v>20000</v>
      </c>
      <c r="F3718" t="s">
        <v>6658</v>
      </c>
      <c r="G3718">
        <v>2310170002</v>
      </c>
      <c r="H3718" t="s">
        <v>2479</v>
      </c>
      <c r="I3718" t="s">
        <v>36</v>
      </c>
      <c r="J3718">
        <v>20000</v>
      </c>
    </row>
    <row r="3719" spans="1:10" hidden="1" x14ac:dyDescent="0.25">
      <c r="A3719">
        <v>2310250021</v>
      </c>
      <c r="B3719">
        <v>30</v>
      </c>
      <c r="C3719" t="s">
        <v>2591</v>
      </c>
      <c r="D3719" t="s">
        <v>36</v>
      </c>
      <c r="E3719">
        <v>20000</v>
      </c>
      <c r="F3719" t="s">
        <v>6658</v>
      </c>
      <c r="G3719">
        <v>2310250009</v>
      </c>
      <c r="H3719" t="s">
        <v>2586</v>
      </c>
      <c r="I3719" t="s">
        <v>89</v>
      </c>
      <c r="J3719">
        <v>578.52436102236425</v>
      </c>
    </row>
    <row r="3720" spans="1:10" hidden="1" x14ac:dyDescent="0.25">
      <c r="A3720">
        <v>2310250021</v>
      </c>
      <c r="B3720">
        <v>40</v>
      </c>
      <c r="C3720" t="s">
        <v>2591</v>
      </c>
      <c r="D3720" t="s">
        <v>36</v>
      </c>
      <c r="E3720">
        <v>20000</v>
      </c>
      <c r="F3720" t="s">
        <v>6658</v>
      </c>
      <c r="G3720">
        <v>2500070520</v>
      </c>
      <c r="H3720" t="s">
        <v>3799</v>
      </c>
      <c r="I3720" t="s">
        <v>36</v>
      </c>
      <c r="J3720">
        <v>20000</v>
      </c>
    </row>
    <row r="3721" spans="1:10" hidden="1" x14ac:dyDescent="0.25">
      <c r="A3721">
        <v>2310250022</v>
      </c>
      <c r="B3721">
        <v>10</v>
      </c>
      <c r="C3721" t="s">
        <v>2592</v>
      </c>
      <c r="D3721" t="s">
        <v>36</v>
      </c>
      <c r="E3721">
        <v>20000</v>
      </c>
      <c r="F3721" t="s">
        <v>6658</v>
      </c>
      <c r="G3721">
        <v>2310160005</v>
      </c>
      <c r="H3721" t="s">
        <v>2334</v>
      </c>
      <c r="I3721" t="s">
        <v>36</v>
      </c>
      <c r="J3721">
        <v>20000</v>
      </c>
    </row>
    <row r="3722" spans="1:10" hidden="1" x14ac:dyDescent="0.25">
      <c r="A3722">
        <v>2310250022</v>
      </c>
      <c r="B3722">
        <v>20</v>
      </c>
      <c r="C3722" t="s">
        <v>2592</v>
      </c>
      <c r="D3722" t="s">
        <v>36</v>
      </c>
      <c r="E3722">
        <v>20000</v>
      </c>
      <c r="F3722" t="s">
        <v>6658</v>
      </c>
      <c r="G3722">
        <v>2310170002</v>
      </c>
      <c r="H3722" t="s">
        <v>2479</v>
      </c>
      <c r="I3722" t="s">
        <v>36</v>
      </c>
      <c r="J3722">
        <v>20000</v>
      </c>
    </row>
    <row r="3723" spans="1:10" hidden="1" x14ac:dyDescent="0.25">
      <c r="A3723">
        <v>2310250022</v>
      </c>
      <c r="B3723">
        <v>30</v>
      </c>
      <c r="C3723" t="s">
        <v>2592</v>
      </c>
      <c r="D3723" t="s">
        <v>36</v>
      </c>
      <c r="E3723">
        <v>20000</v>
      </c>
      <c r="F3723" t="s">
        <v>6658</v>
      </c>
      <c r="G3723">
        <v>2310250007</v>
      </c>
      <c r="H3723" t="s">
        <v>2585</v>
      </c>
      <c r="I3723" t="s">
        <v>89</v>
      </c>
      <c r="J3723">
        <v>579.16771752837326</v>
      </c>
    </row>
    <row r="3724" spans="1:10" hidden="1" x14ac:dyDescent="0.25">
      <c r="A3724">
        <v>2310250022</v>
      </c>
      <c r="B3724">
        <v>40</v>
      </c>
      <c r="C3724" t="s">
        <v>2592</v>
      </c>
      <c r="D3724" t="s">
        <v>36</v>
      </c>
      <c r="E3724">
        <v>20000</v>
      </c>
      <c r="F3724" t="s">
        <v>6658</v>
      </c>
      <c r="G3724">
        <v>2500070520</v>
      </c>
      <c r="H3724" t="s">
        <v>3799</v>
      </c>
      <c r="I3724" t="s">
        <v>36</v>
      </c>
      <c r="J3724">
        <v>20000</v>
      </c>
    </row>
    <row r="3725" spans="1:10" hidden="1" x14ac:dyDescent="0.25">
      <c r="A3725">
        <v>2310250029</v>
      </c>
      <c r="B3725">
        <v>10</v>
      </c>
      <c r="C3725" t="s">
        <v>2593</v>
      </c>
      <c r="D3725" t="s">
        <v>89</v>
      </c>
      <c r="E3725">
        <v>30</v>
      </c>
      <c r="F3725" t="s">
        <v>6658</v>
      </c>
      <c r="G3725">
        <v>2430550010</v>
      </c>
      <c r="H3725" t="s">
        <v>3583</v>
      </c>
      <c r="I3725" t="s">
        <v>89</v>
      </c>
      <c r="J3725">
        <v>9.9992049990089154</v>
      </c>
    </row>
    <row r="3726" spans="1:10" hidden="1" x14ac:dyDescent="0.25">
      <c r="A3726">
        <v>2310250029</v>
      </c>
      <c r="B3726">
        <v>20</v>
      </c>
      <c r="C3726" t="s">
        <v>2593</v>
      </c>
      <c r="D3726" t="s">
        <v>89</v>
      </c>
      <c r="E3726">
        <v>30</v>
      </c>
      <c r="F3726" t="s">
        <v>6658</v>
      </c>
      <c r="G3726">
        <v>2430330004</v>
      </c>
      <c r="H3726" t="s">
        <v>3554</v>
      </c>
      <c r="I3726" t="s">
        <v>89</v>
      </c>
      <c r="J3726">
        <v>3.8996899496134771</v>
      </c>
    </row>
    <row r="3727" spans="1:10" hidden="1" x14ac:dyDescent="0.25">
      <c r="A3727">
        <v>2310250029</v>
      </c>
      <c r="B3727">
        <v>30</v>
      </c>
      <c r="C3727" t="s">
        <v>2593</v>
      </c>
      <c r="D3727" t="s">
        <v>89</v>
      </c>
      <c r="E3727">
        <v>30</v>
      </c>
      <c r="F3727" t="s">
        <v>6658</v>
      </c>
      <c r="G3727">
        <v>2410120051</v>
      </c>
      <c r="H3727" t="s">
        <v>3264</v>
      </c>
      <c r="I3727" t="s">
        <v>89</v>
      </c>
      <c r="J3727">
        <v>2.7701649466989191</v>
      </c>
    </row>
    <row r="3728" spans="1:10" hidden="1" x14ac:dyDescent="0.25">
      <c r="A3728">
        <v>2310250029</v>
      </c>
      <c r="B3728">
        <v>40</v>
      </c>
      <c r="C3728" t="s">
        <v>2593</v>
      </c>
      <c r="D3728" t="s">
        <v>89</v>
      </c>
      <c r="E3728">
        <v>30</v>
      </c>
      <c r="F3728" t="s">
        <v>6658</v>
      </c>
      <c r="G3728">
        <v>2430520005</v>
      </c>
      <c r="H3728" t="s">
        <v>3574</v>
      </c>
      <c r="I3728" t="s">
        <v>89</v>
      </c>
      <c r="J3728">
        <v>0.85793178891496491</v>
      </c>
    </row>
    <row r="3729" spans="1:10" hidden="1" x14ac:dyDescent="0.25">
      <c r="A3729">
        <v>2310250029</v>
      </c>
      <c r="B3729">
        <v>50</v>
      </c>
      <c r="C3729" t="s">
        <v>2593</v>
      </c>
      <c r="D3729" t="s">
        <v>89</v>
      </c>
      <c r="E3729">
        <v>30</v>
      </c>
      <c r="F3729" t="s">
        <v>6658</v>
      </c>
      <c r="G3729">
        <v>2430740002</v>
      </c>
      <c r="H3729" t="s">
        <v>3620</v>
      </c>
      <c r="I3729" t="s">
        <v>89</v>
      </c>
      <c r="J3729">
        <v>2.3998091997621398E-2</v>
      </c>
    </row>
    <row r="3730" spans="1:10" hidden="1" x14ac:dyDescent="0.25">
      <c r="A3730">
        <v>2310250029</v>
      </c>
      <c r="B3730">
        <v>60</v>
      </c>
      <c r="C3730" t="s">
        <v>2593</v>
      </c>
      <c r="D3730" t="s">
        <v>89</v>
      </c>
      <c r="E3730">
        <v>30</v>
      </c>
      <c r="F3730" t="s">
        <v>6658</v>
      </c>
      <c r="G3730">
        <v>2430530004</v>
      </c>
      <c r="H3730" t="s">
        <v>3576</v>
      </c>
      <c r="I3730" t="s">
        <v>89</v>
      </c>
      <c r="J3730">
        <v>4.9996024995044577</v>
      </c>
    </row>
    <row r="3731" spans="1:10" hidden="1" x14ac:dyDescent="0.25">
      <c r="A3731">
        <v>2310250029</v>
      </c>
      <c r="B3731">
        <v>70</v>
      </c>
      <c r="C3731" t="s">
        <v>2593</v>
      </c>
      <c r="D3731" t="s">
        <v>89</v>
      </c>
      <c r="E3731">
        <v>30</v>
      </c>
      <c r="F3731" t="s">
        <v>6658</v>
      </c>
      <c r="G3731">
        <v>2410120053</v>
      </c>
      <c r="H3731" t="s">
        <v>3265</v>
      </c>
      <c r="I3731" t="s">
        <v>3152</v>
      </c>
      <c r="J3731">
        <v>8.43</v>
      </c>
    </row>
    <row r="3732" spans="1:10" hidden="1" x14ac:dyDescent="0.25">
      <c r="A3732">
        <v>2310250030</v>
      </c>
      <c r="B3732">
        <v>10</v>
      </c>
      <c r="C3732" t="s">
        <v>2594</v>
      </c>
      <c r="D3732" t="s">
        <v>36</v>
      </c>
      <c r="E3732">
        <v>20000</v>
      </c>
      <c r="F3732" t="s">
        <v>6658</v>
      </c>
      <c r="G3732">
        <v>2310160005</v>
      </c>
      <c r="H3732" t="s">
        <v>2334</v>
      </c>
      <c r="I3732" t="s">
        <v>36</v>
      </c>
      <c r="J3732">
        <v>20000</v>
      </c>
    </row>
    <row r="3733" spans="1:10" hidden="1" x14ac:dyDescent="0.25">
      <c r="A3733">
        <v>2310250030</v>
      </c>
      <c r="B3733">
        <v>20</v>
      </c>
      <c r="C3733" t="s">
        <v>2594</v>
      </c>
      <c r="D3733" t="s">
        <v>36</v>
      </c>
      <c r="E3733">
        <v>20000</v>
      </c>
      <c r="F3733" t="s">
        <v>6658</v>
      </c>
      <c r="G3733">
        <v>2310170002</v>
      </c>
      <c r="H3733" t="s">
        <v>2479</v>
      </c>
      <c r="I3733" t="s">
        <v>36</v>
      </c>
      <c r="J3733">
        <v>20000</v>
      </c>
    </row>
    <row r="3734" spans="1:10" hidden="1" x14ac:dyDescent="0.25">
      <c r="A3734">
        <v>2310250030</v>
      </c>
      <c r="B3734">
        <v>30</v>
      </c>
      <c r="C3734" t="s">
        <v>2594</v>
      </c>
      <c r="D3734" t="s">
        <v>36</v>
      </c>
      <c r="E3734">
        <v>20000</v>
      </c>
      <c r="F3734" t="s">
        <v>6658</v>
      </c>
      <c r="G3734">
        <v>2310250015</v>
      </c>
      <c r="H3734" t="s">
        <v>2589</v>
      </c>
      <c r="I3734" t="s">
        <v>89</v>
      </c>
      <c r="J3734">
        <v>575.04815528226402</v>
      </c>
    </row>
    <row r="3735" spans="1:10" hidden="1" x14ac:dyDescent="0.25">
      <c r="A3735">
        <v>2310250030</v>
      </c>
      <c r="B3735">
        <v>40</v>
      </c>
      <c r="C3735" t="s">
        <v>2594</v>
      </c>
      <c r="D3735" t="s">
        <v>36</v>
      </c>
      <c r="E3735">
        <v>20000</v>
      </c>
      <c r="F3735" t="s">
        <v>6658</v>
      </c>
      <c r="G3735">
        <v>2500070520</v>
      </c>
      <c r="H3735" t="s">
        <v>3799</v>
      </c>
      <c r="I3735" t="s">
        <v>36</v>
      </c>
      <c r="J3735">
        <v>20000</v>
      </c>
    </row>
    <row r="3736" spans="1:10" hidden="1" x14ac:dyDescent="0.25">
      <c r="A3736">
        <v>2310250031</v>
      </c>
      <c r="B3736">
        <v>10</v>
      </c>
      <c r="C3736" t="s">
        <v>2595</v>
      </c>
      <c r="D3736" t="s">
        <v>36</v>
      </c>
      <c r="E3736">
        <v>20000</v>
      </c>
      <c r="F3736" t="s">
        <v>6658</v>
      </c>
      <c r="G3736">
        <v>2310160005</v>
      </c>
      <c r="H3736" t="s">
        <v>2334</v>
      </c>
      <c r="I3736" t="s">
        <v>36</v>
      </c>
      <c r="J3736">
        <v>20000</v>
      </c>
    </row>
    <row r="3737" spans="1:10" hidden="1" x14ac:dyDescent="0.25">
      <c r="A3737">
        <v>2310250031</v>
      </c>
      <c r="B3737">
        <v>20</v>
      </c>
      <c r="C3737" t="s">
        <v>2595</v>
      </c>
      <c r="D3737" t="s">
        <v>36</v>
      </c>
      <c r="E3737">
        <v>20000</v>
      </c>
      <c r="F3737" t="s">
        <v>6658</v>
      </c>
      <c r="G3737">
        <v>2310170002</v>
      </c>
      <c r="H3737" t="s">
        <v>2479</v>
      </c>
      <c r="I3737" t="s">
        <v>36</v>
      </c>
      <c r="J3737">
        <v>20000</v>
      </c>
    </row>
    <row r="3738" spans="1:10" hidden="1" x14ac:dyDescent="0.25">
      <c r="A3738">
        <v>2310250031</v>
      </c>
      <c r="B3738">
        <v>30</v>
      </c>
      <c r="C3738" t="s">
        <v>2595</v>
      </c>
      <c r="D3738" t="s">
        <v>36</v>
      </c>
      <c r="E3738">
        <v>20000</v>
      </c>
      <c r="F3738" t="s">
        <v>6658</v>
      </c>
      <c r="G3738">
        <v>2310250029</v>
      </c>
      <c r="H3738" t="s">
        <v>2593</v>
      </c>
      <c r="I3738" t="s">
        <v>89</v>
      </c>
      <c r="J3738">
        <v>599.62858863681993</v>
      </c>
    </row>
    <row r="3739" spans="1:10" hidden="1" x14ac:dyDescent="0.25">
      <c r="A3739">
        <v>2310250031</v>
      </c>
      <c r="B3739">
        <v>40</v>
      </c>
      <c r="C3739" t="s">
        <v>2595</v>
      </c>
      <c r="D3739" t="s">
        <v>36</v>
      </c>
      <c r="E3739">
        <v>20000</v>
      </c>
      <c r="F3739" t="s">
        <v>6658</v>
      </c>
      <c r="G3739">
        <v>2500070520</v>
      </c>
      <c r="H3739" t="s">
        <v>3799</v>
      </c>
      <c r="I3739" t="s">
        <v>36</v>
      </c>
      <c r="J3739">
        <v>20000</v>
      </c>
    </row>
    <row r="3740" spans="1:10" hidden="1" x14ac:dyDescent="0.25">
      <c r="A3740">
        <v>2310250032</v>
      </c>
      <c r="B3740">
        <v>10</v>
      </c>
      <c r="C3740" t="s">
        <v>2596</v>
      </c>
      <c r="D3740" t="s">
        <v>36</v>
      </c>
      <c r="E3740">
        <v>20000</v>
      </c>
      <c r="F3740" t="s">
        <v>6658</v>
      </c>
      <c r="G3740">
        <v>2310160005</v>
      </c>
      <c r="H3740" t="s">
        <v>2334</v>
      </c>
      <c r="I3740" t="s">
        <v>36</v>
      </c>
      <c r="J3740">
        <v>20000</v>
      </c>
    </row>
    <row r="3741" spans="1:10" hidden="1" x14ac:dyDescent="0.25">
      <c r="A3741">
        <v>2310250032</v>
      </c>
      <c r="B3741">
        <v>20</v>
      </c>
      <c r="C3741" t="s">
        <v>2596</v>
      </c>
      <c r="D3741" t="s">
        <v>36</v>
      </c>
      <c r="E3741">
        <v>20000</v>
      </c>
      <c r="F3741" t="s">
        <v>6658</v>
      </c>
      <c r="G3741">
        <v>2310170002</v>
      </c>
      <c r="H3741" t="s">
        <v>2479</v>
      </c>
      <c r="I3741" t="s">
        <v>36</v>
      </c>
      <c r="J3741">
        <v>20000</v>
      </c>
    </row>
    <row r="3742" spans="1:10" hidden="1" x14ac:dyDescent="0.25">
      <c r="A3742">
        <v>2310250032</v>
      </c>
      <c r="B3742">
        <v>30</v>
      </c>
      <c r="C3742" t="s">
        <v>2596</v>
      </c>
      <c r="D3742" t="s">
        <v>36</v>
      </c>
      <c r="E3742">
        <v>20000</v>
      </c>
      <c r="F3742" t="s">
        <v>6658</v>
      </c>
      <c r="G3742">
        <v>2310250014</v>
      </c>
      <c r="H3742" t="s">
        <v>2588</v>
      </c>
      <c r="I3742" t="s">
        <v>89</v>
      </c>
      <c r="J3742">
        <v>577.12184456370505</v>
      </c>
    </row>
    <row r="3743" spans="1:10" hidden="1" x14ac:dyDescent="0.25">
      <c r="A3743">
        <v>2310250032</v>
      </c>
      <c r="B3743">
        <v>40</v>
      </c>
      <c r="C3743" t="s">
        <v>2596</v>
      </c>
      <c r="D3743" t="s">
        <v>36</v>
      </c>
      <c r="E3743">
        <v>20000</v>
      </c>
      <c r="F3743" t="s">
        <v>6658</v>
      </c>
      <c r="G3743">
        <v>2500070520</v>
      </c>
      <c r="H3743" t="s">
        <v>3799</v>
      </c>
      <c r="I3743" t="s">
        <v>36</v>
      </c>
      <c r="J3743">
        <v>20000</v>
      </c>
    </row>
    <row r="3744" spans="1:10" hidden="1" x14ac:dyDescent="0.25">
      <c r="A3744">
        <v>2310250033</v>
      </c>
      <c r="B3744">
        <v>10</v>
      </c>
      <c r="C3744" t="s">
        <v>2597</v>
      </c>
      <c r="D3744" t="s">
        <v>89</v>
      </c>
      <c r="E3744">
        <v>30</v>
      </c>
      <c r="F3744" t="s">
        <v>6658</v>
      </c>
      <c r="G3744">
        <v>2310040545</v>
      </c>
      <c r="H3744" t="s">
        <v>2196</v>
      </c>
      <c r="I3744" t="s">
        <v>89</v>
      </c>
      <c r="J3744">
        <v>2.7E-2</v>
      </c>
    </row>
    <row r="3745" spans="1:10" hidden="1" x14ac:dyDescent="0.25">
      <c r="A3745">
        <v>2310250033</v>
      </c>
      <c r="B3745">
        <v>20</v>
      </c>
      <c r="C3745" t="s">
        <v>2597</v>
      </c>
      <c r="D3745" t="s">
        <v>89</v>
      </c>
      <c r="E3745">
        <v>30</v>
      </c>
      <c r="F3745" t="s">
        <v>6658</v>
      </c>
      <c r="G3745">
        <v>2430550009</v>
      </c>
      <c r="H3745" t="s">
        <v>3582</v>
      </c>
      <c r="I3745" t="s">
        <v>89</v>
      </c>
      <c r="J3745">
        <v>10.066238172475909</v>
      </c>
    </row>
    <row r="3746" spans="1:10" hidden="1" x14ac:dyDescent="0.25">
      <c r="A3746">
        <v>2310250033</v>
      </c>
      <c r="B3746">
        <v>30</v>
      </c>
      <c r="C3746" t="s">
        <v>2597</v>
      </c>
      <c r="D3746" t="s">
        <v>89</v>
      </c>
      <c r="E3746">
        <v>30</v>
      </c>
      <c r="F3746" t="s">
        <v>6658</v>
      </c>
      <c r="G3746">
        <v>2430330004</v>
      </c>
      <c r="H3746" t="s">
        <v>3554</v>
      </c>
      <c r="I3746" t="s">
        <v>89</v>
      </c>
      <c r="J3746">
        <v>3.9258328872656043</v>
      </c>
    </row>
    <row r="3747" spans="1:10" hidden="1" x14ac:dyDescent="0.25">
      <c r="A3747">
        <v>2310250033</v>
      </c>
      <c r="B3747">
        <v>40</v>
      </c>
      <c r="C3747" t="s">
        <v>2597</v>
      </c>
      <c r="D3747" t="s">
        <v>89</v>
      </c>
      <c r="E3747">
        <v>30</v>
      </c>
      <c r="F3747" t="s">
        <v>6658</v>
      </c>
      <c r="G3747">
        <v>2410120051</v>
      </c>
      <c r="H3747" t="s">
        <v>3264</v>
      </c>
      <c r="I3747" t="s">
        <v>89</v>
      </c>
      <c r="J3747">
        <v>2.7883479737758301</v>
      </c>
    </row>
    <row r="3748" spans="1:10" hidden="1" x14ac:dyDescent="0.25">
      <c r="A3748">
        <v>2310250033</v>
      </c>
      <c r="B3748">
        <v>50</v>
      </c>
      <c r="C3748" t="s">
        <v>2597</v>
      </c>
      <c r="D3748" t="s">
        <v>89</v>
      </c>
      <c r="E3748">
        <v>30</v>
      </c>
      <c r="F3748" t="s">
        <v>6658</v>
      </c>
      <c r="G3748">
        <v>2430520005</v>
      </c>
      <c r="H3748" t="s">
        <v>3574</v>
      </c>
      <c r="I3748" t="s">
        <v>89</v>
      </c>
      <c r="J3748">
        <v>0.33688659159348783</v>
      </c>
    </row>
    <row r="3749" spans="1:10" hidden="1" x14ac:dyDescent="0.25">
      <c r="A3749">
        <v>2310250033</v>
      </c>
      <c r="B3749">
        <v>60</v>
      </c>
      <c r="C3749" t="s">
        <v>2597</v>
      </c>
      <c r="D3749" t="s">
        <v>89</v>
      </c>
      <c r="E3749">
        <v>30</v>
      </c>
      <c r="F3749" t="s">
        <v>6658</v>
      </c>
      <c r="G3749">
        <v>2430530004</v>
      </c>
      <c r="H3749" t="s">
        <v>3576</v>
      </c>
      <c r="I3749" t="s">
        <v>89</v>
      </c>
      <c r="J3749">
        <v>5.53</v>
      </c>
    </row>
    <row r="3750" spans="1:10" hidden="1" x14ac:dyDescent="0.25">
      <c r="A3750">
        <v>2310250033</v>
      </c>
      <c r="B3750">
        <v>70</v>
      </c>
      <c r="C3750" t="s">
        <v>2597</v>
      </c>
      <c r="D3750" t="s">
        <v>89</v>
      </c>
      <c r="E3750">
        <v>30</v>
      </c>
      <c r="F3750" t="s">
        <v>6658</v>
      </c>
      <c r="G3750">
        <v>2410120053</v>
      </c>
      <c r="H3750" t="s">
        <v>3265</v>
      </c>
      <c r="I3750" t="s">
        <v>3152</v>
      </c>
      <c r="J3750">
        <v>8.2899999999999991</v>
      </c>
    </row>
    <row r="3751" spans="1:10" hidden="1" x14ac:dyDescent="0.25">
      <c r="A3751">
        <v>2310250034</v>
      </c>
      <c r="B3751">
        <v>10</v>
      </c>
      <c r="C3751" t="s">
        <v>2598</v>
      </c>
      <c r="D3751" t="s">
        <v>89</v>
      </c>
      <c r="E3751">
        <v>30</v>
      </c>
      <c r="F3751" t="s">
        <v>6658</v>
      </c>
      <c r="G3751">
        <v>2310040536</v>
      </c>
      <c r="H3751" t="s">
        <v>2187</v>
      </c>
      <c r="I3751" t="s">
        <v>89</v>
      </c>
      <c r="J3751">
        <v>1.9199999999999998E-2</v>
      </c>
    </row>
    <row r="3752" spans="1:10" hidden="1" x14ac:dyDescent="0.25">
      <c r="A3752">
        <v>2310250034</v>
      </c>
      <c r="B3752">
        <v>20</v>
      </c>
      <c r="C3752" t="s">
        <v>2598</v>
      </c>
      <c r="D3752" t="s">
        <v>89</v>
      </c>
      <c r="E3752">
        <v>30</v>
      </c>
      <c r="F3752" t="s">
        <v>6658</v>
      </c>
      <c r="G3752">
        <v>2430550009</v>
      </c>
      <c r="H3752" t="s">
        <v>3582</v>
      </c>
      <c r="I3752" t="s">
        <v>89</v>
      </c>
      <c r="J3752">
        <v>9.8368031082409164</v>
      </c>
    </row>
    <row r="3753" spans="1:10" hidden="1" x14ac:dyDescent="0.25">
      <c r="A3753">
        <v>2310250034</v>
      </c>
      <c r="B3753">
        <v>30</v>
      </c>
      <c r="C3753" t="s">
        <v>2598</v>
      </c>
      <c r="D3753" t="s">
        <v>89</v>
      </c>
      <c r="E3753">
        <v>30</v>
      </c>
      <c r="F3753" t="s">
        <v>6658</v>
      </c>
      <c r="G3753">
        <v>2430330004</v>
      </c>
      <c r="H3753" t="s">
        <v>3554</v>
      </c>
      <c r="I3753" t="s">
        <v>89</v>
      </c>
      <c r="J3753">
        <v>3.8363532122139565</v>
      </c>
    </row>
    <row r="3754" spans="1:10" hidden="1" x14ac:dyDescent="0.25">
      <c r="A3754">
        <v>2310250034</v>
      </c>
      <c r="B3754">
        <v>40</v>
      </c>
      <c r="C3754" t="s">
        <v>2598</v>
      </c>
      <c r="D3754" t="s">
        <v>89</v>
      </c>
      <c r="E3754">
        <v>30</v>
      </c>
      <c r="F3754" t="s">
        <v>6658</v>
      </c>
      <c r="G3754">
        <v>2410120051</v>
      </c>
      <c r="H3754" t="s">
        <v>3264</v>
      </c>
      <c r="I3754" t="s">
        <v>89</v>
      </c>
      <c r="J3754">
        <v>2.7247944609827335</v>
      </c>
    </row>
    <row r="3755" spans="1:10" hidden="1" x14ac:dyDescent="0.25">
      <c r="A3755">
        <v>2310250034</v>
      </c>
      <c r="B3755">
        <v>50</v>
      </c>
      <c r="C3755" t="s">
        <v>2598</v>
      </c>
      <c r="D3755" t="s">
        <v>89</v>
      </c>
      <c r="E3755">
        <v>30</v>
      </c>
      <c r="F3755" t="s">
        <v>6658</v>
      </c>
      <c r="G3755">
        <v>2430520005</v>
      </c>
      <c r="H3755" t="s">
        <v>3574</v>
      </c>
      <c r="I3755" t="s">
        <v>89</v>
      </c>
      <c r="J3755">
        <v>1.0248209691997496</v>
      </c>
    </row>
    <row r="3756" spans="1:10" hidden="1" x14ac:dyDescent="0.25">
      <c r="A3756">
        <v>2310250034</v>
      </c>
      <c r="B3756">
        <v>60</v>
      </c>
      <c r="C3756" t="s">
        <v>2598</v>
      </c>
      <c r="D3756" t="s">
        <v>89</v>
      </c>
      <c r="E3756">
        <v>30</v>
      </c>
      <c r="F3756" t="s">
        <v>6658</v>
      </c>
      <c r="G3756">
        <v>2430530004</v>
      </c>
      <c r="H3756" t="s">
        <v>3576</v>
      </c>
      <c r="I3756" t="s">
        <v>89</v>
      </c>
      <c r="J3756">
        <v>5.3970000000000002</v>
      </c>
    </row>
    <row r="3757" spans="1:10" hidden="1" x14ac:dyDescent="0.25">
      <c r="A3757">
        <v>2310250034</v>
      </c>
      <c r="B3757">
        <v>70</v>
      </c>
      <c r="C3757" t="s">
        <v>2598</v>
      </c>
      <c r="D3757" t="s">
        <v>89</v>
      </c>
      <c r="E3757">
        <v>30</v>
      </c>
      <c r="F3757" t="s">
        <v>6658</v>
      </c>
      <c r="G3757">
        <v>2410120053</v>
      </c>
      <c r="H3757" t="s">
        <v>3265</v>
      </c>
      <c r="I3757" t="s">
        <v>3152</v>
      </c>
      <c r="J3757">
        <v>8.1</v>
      </c>
    </row>
    <row r="3758" spans="1:10" hidden="1" x14ac:dyDescent="0.25">
      <c r="A3758">
        <v>2310250035</v>
      </c>
      <c r="B3758">
        <v>10</v>
      </c>
      <c r="C3758" t="s">
        <v>2599</v>
      </c>
      <c r="D3758" t="s">
        <v>89</v>
      </c>
      <c r="E3758">
        <v>30</v>
      </c>
      <c r="F3758" t="s">
        <v>6658</v>
      </c>
      <c r="G3758">
        <v>2310040543</v>
      </c>
      <c r="H3758" t="s">
        <v>2194</v>
      </c>
      <c r="I3758" t="s">
        <v>89</v>
      </c>
      <c r="J3758">
        <v>1.4E-2</v>
      </c>
    </row>
    <row r="3759" spans="1:10" hidden="1" x14ac:dyDescent="0.25">
      <c r="A3759">
        <v>2310250035</v>
      </c>
      <c r="B3759">
        <v>20</v>
      </c>
      <c r="C3759" t="s">
        <v>2599</v>
      </c>
      <c r="D3759" t="s">
        <v>89</v>
      </c>
      <c r="E3759">
        <v>30</v>
      </c>
      <c r="F3759" t="s">
        <v>6658</v>
      </c>
      <c r="G3759">
        <v>2430550009</v>
      </c>
      <c r="H3759" t="s">
        <v>3582</v>
      </c>
      <c r="I3759" t="s">
        <v>89</v>
      </c>
      <c r="J3759">
        <v>9.6649999999999991</v>
      </c>
    </row>
    <row r="3760" spans="1:10" hidden="1" x14ac:dyDescent="0.25">
      <c r="A3760">
        <v>2310250035</v>
      </c>
      <c r="B3760">
        <v>30</v>
      </c>
      <c r="C3760" t="s">
        <v>2599</v>
      </c>
      <c r="D3760" t="s">
        <v>89</v>
      </c>
      <c r="E3760">
        <v>30</v>
      </c>
      <c r="F3760" t="s">
        <v>6658</v>
      </c>
      <c r="G3760">
        <v>2430330004</v>
      </c>
      <c r="H3760" t="s">
        <v>3554</v>
      </c>
      <c r="I3760" t="s">
        <v>89</v>
      </c>
      <c r="J3760">
        <v>3.7687050217479952</v>
      </c>
    </row>
    <row r="3761" spans="1:10" hidden="1" x14ac:dyDescent="0.25">
      <c r="A3761">
        <v>2310250035</v>
      </c>
      <c r="B3761">
        <v>40</v>
      </c>
      <c r="C3761" t="s">
        <v>2599</v>
      </c>
      <c r="D3761" t="s">
        <v>89</v>
      </c>
      <c r="E3761">
        <v>30</v>
      </c>
      <c r="F3761" t="s">
        <v>6658</v>
      </c>
      <c r="G3761">
        <v>2410120051</v>
      </c>
      <c r="H3761" t="s">
        <v>3264</v>
      </c>
      <c r="I3761" t="s">
        <v>89</v>
      </c>
      <c r="J3761">
        <v>2.68</v>
      </c>
    </row>
    <row r="3762" spans="1:10" hidden="1" x14ac:dyDescent="0.25">
      <c r="A3762">
        <v>2310250035</v>
      </c>
      <c r="B3762">
        <v>50</v>
      </c>
      <c r="C3762" t="s">
        <v>2599</v>
      </c>
      <c r="D3762" t="s">
        <v>89</v>
      </c>
      <c r="E3762">
        <v>30</v>
      </c>
      <c r="F3762" t="s">
        <v>6658</v>
      </c>
      <c r="G3762">
        <v>2430520005</v>
      </c>
      <c r="H3762" t="s">
        <v>3574</v>
      </c>
      <c r="I3762" t="s">
        <v>89</v>
      </c>
      <c r="J3762">
        <v>1.518</v>
      </c>
    </row>
    <row r="3763" spans="1:10" hidden="1" x14ac:dyDescent="0.25">
      <c r="A3763">
        <v>2310250035</v>
      </c>
      <c r="B3763">
        <v>60</v>
      </c>
      <c r="C3763" t="s">
        <v>2599</v>
      </c>
      <c r="D3763" t="s">
        <v>89</v>
      </c>
      <c r="E3763">
        <v>30</v>
      </c>
      <c r="F3763" t="s">
        <v>6658</v>
      </c>
      <c r="G3763">
        <v>2410090303</v>
      </c>
      <c r="H3763" t="s">
        <v>3203</v>
      </c>
      <c r="I3763" t="s">
        <v>89</v>
      </c>
      <c r="J3763">
        <v>5.0000000000000001E-3</v>
      </c>
    </row>
    <row r="3764" spans="1:10" hidden="1" x14ac:dyDescent="0.25">
      <c r="A3764">
        <v>2310250035</v>
      </c>
      <c r="B3764">
        <v>70</v>
      </c>
      <c r="C3764" t="s">
        <v>2599</v>
      </c>
      <c r="D3764" t="s">
        <v>89</v>
      </c>
      <c r="E3764">
        <v>30</v>
      </c>
      <c r="F3764" t="s">
        <v>6658</v>
      </c>
      <c r="G3764">
        <v>2430530004</v>
      </c>
      <c r="H3764" t="s">
        <v>3576</v>
      </c>
      <c r="I3764" t="s">
        <v>89</v>
      </c>
      <c r="J3764">
        <v>5.3159999999999998</v>
      </c>
    </row>
    <row r="3765" spans="1:10" hidden="1" x14ac:dyDescent="0.25">
      <c r="A3765">
        <v>2310250035</v>
      </c>
      <c r="B3765">
        <v>80</v>
      </c>
      <c r="C3765" t="s">
        <v>2599</v>
      </c>
      <c r="D3765" t="s">
        <v>89</v>
      </c>
      <c r="E3765">
        <v>30</v>
      </c>
      <c r="F3765" t="s">
        <v>6658</v>
      </c>
      <c r="G3765">
        <v>2410120053</v>
      </c>
      <c r="H3765" t="s">
        <v>3265</v>
      </c>
      <c r="I3765" t="s">
        <v>3152</v>
      </c>
      <c r="J3765">
        <v>7.96</v>
      </c>
    </row>
    <row r="3766" spans="1:10" hidden="1" x14ac:dyDescent="0.25">
      <c r="A3766">
        <v>2310250036</v>
      </c>
      <c r="B3766">
        <v>10</v>
      </c>
      <c r="C3766" t="s">
        <v>2600</v>
      </c>
      <c r="D3766" t="s">
        <v>89</v>
      </c>
      <c r="E3766">
        <v>30</v>
      </c>
      <c r="F3766" t="s">
        <v>6658</v>
      </c>
      <c r="G3766">
        <v>2430550009</v>
      </c>
      <c r="H3766" t="s">
        <v>3582</v>
      </c>
      <c r="I3766" t="s">
        <v>89</v>
      </c>
      <c r="J3766">
        <v>9.6592647667096809</v>
      </c>
    </row>
    <row r="3767" spans="1:10" hidden="1" x14ac:dyDescent="0.25">
      <c r="A3767">
        <v>2310250036</v>
      </c>
      <c r="B3767">
        <v>20</v>
      </c>
      <c r="C3767" t="s">
        <v>2600</v>
      </c>
      <c r="D3767" t="s">
        <v>89</v>
      </c>
      <c r="E3767">
        <v>30</v>
      </c>
      <c r="F3767" t="s">
        <v>6658</v>
      </c>
      <c r="G3767">
        <v>2430330004</v>
      </c>
      <c r="H3767" t="s">
        <v>3554</v>
      </c>
      <c r="I3767" t="s">
        <v>89</v>
      </c>
      <c r="J3767">
        <v>3.7671132590167749</v>
      </c>
    </row>
    <row r="3768" spans="1:10" hidden="1" x14ac:dyDescent="0.25">
      <c r="A3768">
        <v>2310250036</v>
      </c>
      <c r="B3768">
        <v>30</v>
      </c>
      <c r="C3768" t="s">
        <v>2600</v>
      </c>
      <c r="D3768" t="s">
        <v>89</v>
      </c>
      <c r="E3768">
        <v>30</v>
      </c>
      <c r="F3768" t="s">
        <v>6658</v>
      </c>
      <c r="G3768">
        <v>2410120051</v>
      </c>
      <c r="H3768" t="s">
        <v>3264</v>
      </c>
      <c r="I3768" t="s">
        <v>89</v>
      </c>
      <c r="J3768">
        <v>2.6756163403785815</v>
      </c>
    </row>
    <row r="3769" spans="1:10" hidden="1" x14ac:dyDescent="0.25">
      <c r="A3769">
        <v>2310250036</v>
      </c>
      <c r="B3769">
        <v>40</v>
      </c>
      <c r="C3769" t="s">
        <v>2600</v>
      </c>
      <c r="D3769" t="s">
        <v>89</v>
      </c>
      <c r="E3769">
        <v>30</v>
      </c>
      <c r="F3769" t="s">
        <v>6658</v>
      </c>
      <c r="G3769">
        <v>2430520005</v>
      </c>
      <c r="H3769" t="s">
        <v>3574</v>
      </c>
      <c r="I3769" t="s">
        <v>89</v>
      </c>
      <c r="J3769">
        <v>1.5309999999999999</v>
      </c>
    </row>
    <row r="3770" spans="1:10" hidden="1" x14ac:dyDescent="0.25">
      <c r="A3770">
        <v>2310250036</v>
      </c>
      <c r="B3770">
        <v>50</v>
      </c>
      <c r="C3770" t="s">
        <v>2600</v>
      </c>
      <c r="D3770" t="s">
        <v>89</v>
      </c>
      <c r="E3770">
        <v>30</v>
      </c>
      <c r="F3770" t="s">
        <v>6658</v>
      </c>
      <c r="G3770">
        <v>2410090303</v>
      </c>
      <c r="H3770" t="s">
        <v>3203</v>
      </c>
      <c r="I3770" t="s">
        <v>89</v>
      </c>
      <c r="J3770">
        <v>2.23E-2</v>
      </c>
    </row>
    <row r="3771" spans="1:10" hidden="1" x14ac:dyDescent="0.25">
      <c r="A3771">
        <v>2310250036</v>
      </c>
      <c r="B3771">
        <v>60</v>
      </c>
      <c r="C3771" t="s">
        <v>2600</v>
      </c>
      <c r="D3771" t="s">
        <v>89</v>
      </c>
      <c r="E3771">
        <v>30</v>
      </c>
      <c r="F3771" t="s">
        <v>6658</v>
      </c>
      <c r="G3771">
        <v>2430530004</v>
      </c>
      <c r="H3771" t="s">
        <v>3576</v>
      </c>
      <c r="I3771" t="s">
        <v>89</v>
      </c>
      <c r="J3771">
        <v>5.3125956216903232</v>
      </c>
    </row>
    <row r="3772" spans="1:10" hidden="1" x14ac:dyDescent="0.25">
      <c r="A3772">
        <v>2310250036</v>
      </c>
      <c r="B3772">
        <v>70</v>
      </c>
      <c r="C3772" t="s">
        <v>2600</v>
      </c>
      <c r="D3772" t="s">
        <v>89</v>
      </c>
      <c r="E3772">
        <v>30</v>
      </c>
      <c r="F3772" t="s">
        <v>6658</v>
      </c>
      <c r="G3772">
        <v>2410120053</v>
      </c>
      <c r="H3772" t="s">
        <v>3265</v>
      </c>
      <c r="I3772" t="s">
        <v>3152</v>
      </c>
      <c r="J3772">
        <v>7.95</v>
      </c>
    </row>
    <row r="3773" spans="1:10" hidden="1" x14ac:dyDescent="0.25">
      <c r="A3773">
        <v>2310250037</v>
      </c>
      <c r="B3773">
        <v>10</v>
      </c>
      <c r="C3773" t="s">
        <v>2601</v>
      </c>
      <c r="D3773" t="s">
        <v>89</v>
      </c>
      <c r="E3773">
        <v>30</v>
      </c>
      <c r="F3773" t="s">
        <v>6658</v>
      </c>
      <c r="G3773">
        <v>2430550009</v>
      </c>
      <c r="H3773" t="s">
        <v>3582</v>
      </c>
      <c r="I3773" t="s">
        <v>89</v>
      </c>
      <c r="J3773">
        <v>9.9220000000000006</v>
      </c>
    </row>
    <row r="3774" spans="1:10" hidden="1" x14ac:dyDescent="0.25">
      <c r="A3774">
        <v>2310250037</v>
      </c>
      <c r="B3774">
        <v>20</v>
      </c>
      <c r="C3774" t="s">
        <v>2601</v>
      </c>
      <c r="D3774" t="s">
        <v>89</v>
      </c>
      <c r="E3774">
        <v>30</v>
      </c>
      <c r="F3774" t="s">
        <v>6658</v>
      </c>
      <c r="G3774">
        <v>2430330004</v>
      </c>
      <c r="H3774" t="s">
        <v>3554</v>
      </c>
      <c r="I3774" t="s">
        <v>89</v>
      </c>
      <c r="J3774">
        <v>3.8867710969450409</v>
      </c>
    </row>
    <row r="3775" spans="1:10" hidden="1" x14ac:dyDescent="0.25">
      <c r="A3775">
        <v>2310250037</v>
      </c>
      <c r="B3775">
        <v>30</v>
      </c>
      <c r="C3775" t="s">
        <v>2601</v>
      </c>
      <c r="D3775" t="s">
        <v>89</v>
      </c>
      <c r="E3775">
        <v>30</v>
      </c>
      <c r="F3775" t="s">
        <v>6658</v>
      </c>
      <c r="G3775">
        <v>2410120051</v>
      </c>
      <c r="H3775" t="s">
        <v>3264</v>
      </c>
      <c r="I3775" t="s">
        <v>89</v>
      </c>
      <c r="J3775">
        <v>2.7606040868045545</v>
      </c>
    </row>
    <row r="3776" spans="1:10" hidden="1" x14ac:dyDescent="0.25">
      <c r="A3776">
        <v>2310250037</v>
      </c>
      <c r="B3776">
        <v>40</v>
      </c>
      <c r="C3776" t="s">
        <v>2601</v>
      </c>
      <c r="D3776" t="s">
        <v>89</v>
      </c>
      <c r="E3776">
        <v>30</v>
      </c>
      <c r="F3776" t="s">
        <v>6658</v>
      </c>
      <c r="G3776">
        <v>2430520005</v>
      </c>
      <c r="H3776" t="s">
        <v>3574</v>
      </c>
      <c r="I3776" t="s">
        <v>89</v>
      </c>
      <c r="J3776">
        <v>0.58700209643605883</v>
      </c>
    </row>
    <row r="3777" spans="1:10" hidden="1" x14ac:dyDescent="0.25">
      <c r="A3777">
        <v>2310250037</v>
      </c>
      <c r="B3777">
        <v>50</v>
      </c>
      <c r="C3777" t="s">
        <v>2601</v>
      </c>
      <c r="D3777" t="s">
        <v>89</v>
      </c>
      <c r="E3777">
        <v>30</v>
      </c>
      <c r="F3777" t="s">
        <v>6658</v>
      </c>
      <c r="G3777">
        <v>2410090079</v>
      </c>
      <c r="H3777" t="s">
        <v>3167</v>
      </c>
      <c r="I3777" t="s">
        <v>89</v>
      </c>
      <c r="J3777">
        <v>0.107</v>
      </c>
    </row>
    <row r="3778" spans="1:10" hidden="1" x14ac:dyDescent="0.25">
      <c r="A3778">
        <v>2310250037</v>
      </c>
      <c r="B3778">
        <v>60</v>
      </c>
      <c r="C3778" t="s">
        <v>2601</v>
      </c>
      <c r="D3778" t="s">
        <v>89</v>
      </c>
      <c r="E3778">
        <v>30</v>
      </c>
      <c r="F3778" t="s">
        <v>6658</v>
      </c>
      <c r="G3778">
        <v>2430530004</v>
      </c>
      <c r="H3778" t="s">
        <v>3576</v>
      </c>
      <c r="I3778" t="s">
        <v>89</v>
      </c>
      <c r="J3778">
        <v>5.4813438546660826</v>
      </c>
    </row>
    <row r="3779" spans="1:10" hidden="1" x14ac:dyDescent="0.25">
      <c r="A3779">
        <v>2310250037</v>
      </c>
      <c r="B3779">
        <v>70</v>
      </c>
      <c r="C3779" t="s">
        <v>2601</v>
      </c>
      <c r="D3779" t="s">
        <v>89</v>
      </c>
      <c r="E3779">
        <v>30</v>
      </c>
      <c r="F3779" t="s">
        <v>6658</v>
      </c>
      <c r="G3779">
        <v>2410120053</v>
      </c>
      <c r="H3779" t="s">
        <v>3265</v>
      </c>
      <c r="I3779" t="s">
        <v>3152</v>
      </c>
      <c r="J3779">
        <v>8.2100000000000009</v>
      </c>
    </row>
    <row r="3780" spans="1:10" hidden="1" x14ac:dyDescent="0.25">
      <c r="A3780">
        <v>2310250038</v>
      </c>
      <c r="B3780">
        <v>10</v>
      </c>
      <c r="C3780" t="s">
        <v>2602</v>
      </c>
      <c r="D3780" t="s">
        <v>89</v>
      </c>
      <c r="E3780">
        <v>30</v>
      </c>
      <c r="F3780" t="s">
        <v>6658</v>
      </c>
      <c r="G3780">
        <v>2410120058</v>
      </c>
      <c r="H3780" t="s">
        <v>3267</v>
      </c>
      <c r="I3780" t="s">
        <v>89</v>
      </c>
      <c r="J3780">
        <v>2.9999999999999995E-2</v>
      </c>
    </row>
    <row r="3781" spans="1:10" hidden="1" x14ac:dyDescent="0.25">
      <c r="A3781">
        <v>2310250038</v>
      </c>
      <c r="B3781">
        <v>20</v>
      </c>
      <c r="C3781" t="s">
        <v>2602</v>
      </c>
      <c r="D3781" t="s">
        <v>89</v>
      </c>
      <c r="E3781">
        <v>30</v>
      </c>
      <c r="F3781" t="s">
        <v>6658</v>
      </c>
      <c r="G3781">
        <v>2430550010</v>
      </c>
      <c r="H3781" t="s">
        <v>3583</v>
      </c>
      <c r="I3781" t="s">
        <v>89</v>
      </c>
      <c r="J3781">
        <v>10.164999999999999</v>
      </c>
    </row>
    <row r="3782" spans="1:10" hidden="1" x14ac:dyDescent="0.25">
      <c r="A3782">
        <v>2310250038</v>
      </c>
      <c r="B3782">
        <v>30</v>
      </c>
      <c r="C3782" t="s">
        <v>2602</v>
      </c>
      <c r="D3782" t="s">
        <v>89</v>
      </c>
      <c r="E3782">
        <v>30</v>
      </c>
      <c r="F3782" t="s">
        <v>6658</v>
      </c>
      <c r="G3782">
        <v>2430330004</v>
      </c>
      <c r="H3782" t="s">
        <v>3554</v>
      </c>
      <c r="I3782" t="s">
        <v>89</v>
      </c>
      <c r="J3782">
        <v>3.9</v>
      </c>
    </row>
    <row r="3783" spans="1:10" hidden="1" x14ac:dyDescent="0.25">
      <c r="A3783">
        <v>2310250038</v>
      </c>
      <c r="B3783">
        <v>40</v>
      </c>
      <c r="C3783" t="s">
        <v>2602</v>
      </c>
      <c r="D3783" t="s">
        <v>89</v>
      </c>
      <c r="E3783">
        <v>30</v>
      </c>
      <c r="F3783" t="s">
        <v>6658</v>
      </c>
      <c r="G3783">
        <v>2410120051</v>
      </c>
      <c r="H3783" t="s">
        <v>3264</v>
      </c>
      <c r="I3783" t="s">
        <v>89</v>
      </c>
      <c r="J3783">
        <v>3.35</v>
      </c>
    </row>
    <row r="3784" spans="1:10" hidden="1" x14ac:dyDescent="0.25">
      <c r="A3784">
        <v>2310250038</v>
      </c>
      <c r="B3784">
        <v>50</v>
      </c>
      <c r="C3784" t="s">
        <v>2602</v>
      </c>
      <c r="D3784" t="s">
        <v>89</v>
      </c>
      <c r="E3784">
        <v>30</v>
      </c>
      <c r="F3784" t="s">
        <v>6658</v>
      </c>
      <c r="G3784">
        <v>2430520005</v>
      </c>
      <c r="H3784" t="s">
        <v>3574</v>
      </c>
      <c r="I3784" t="s">
        <v>89</v>
      </c>
      <c r="J3784">
        <v>2.2999999999999998</v>
      </c>
    </row>
    <row r="3785" spans="1:10" hidden="1" x14ac:dyDescent="0.25">
      <c r="A3785">
        <v>2310250038</v>
      </c>
      <c r="B3785">
        <v>60</v>
      </c>
      <c r="C3785" t="s">
        <v>2602</v>
      </c>
      <c r="D3785" t="s">
        <v>89</v>
      </c>
      <c r="E3785">
        <v>30</v>
      </c>
      <c r="F3785" t="s">
        <v>6658</v>
      </c>
      <c r="G3785">
        <v>2430700001</v>
      </c>
      <c r="H3785" t="s">
        <v>3609</v>
      </c>
      <c r="I3785" t="s">
        <v>89</v>
      </c>
      <c r="J3785">
        <v>5.0000000000000001E-3</v>
      </c>
    </row>
    <row r="3786" spans="1:10" hidden="1" x14ac:dyDescent="0.25">
      <c r="A3786">
        <v>2310250038</v>
      </c>
      <c r="B3786">
        <v>70</v>
      </c>
      <c r="C3786" t="s">
        <v>2602</v>
      </c>
      <c r="D3786" t="s">
        <v>89</v>
      </c>
      <c r="E3786">
        <v>30</v>
      </c>
      <c r="F3786" t="s">
        <v>6658</v>
      </c>
      <c r="G3786">
        <v>2430530004</v>
      </c>
      <c r="H3786" t="s">
        <v>3576</v>
      </c>
      <c r="I3786" t="s">
        <v>89</v>
      </c>
      <c r="J3786">
        <v>3</v>
      </c>
    </row>
    <row r="3787" spans="1:10" hidden="1" x14ac:dyDescent="0.25">
      <c r="A3787">
        <v>2310250038</v>
      </c>
      <c r="B3787">
        <v>80</v>
      </c>
      <c r="C3787" t="s">
        <v>2602</v>
      </c>
      <c r="D3787" t="s">
        <v>89</v>
      </c>
      <c r="E3787">
        <v>30</v>
      </c>
      <c r="F3787" t="s">
        <v>6658</v>
      </c>
      <c r="G3787">
        <v>2410120053</v>
      </c>
      <c r="H3787" t="s">
        <v>3265</v>
      </c>
      <c r="I3787" t="s">
        <v>3152</v>
      </c>
      <c r="J3787">
        <v>8.1999999999999993</v>
      </c>
    </row>
    <row r="3788" spans="1:10" hidden="1" x14ac:dyDescent="0.25">
      <c r="A3788">
        <v>2310250039</v>
      </c>
      <c r="B3788">
        <v>10</v>
      </c>
      <c r="C3788" t="s">
        <v>2603</v>
      </c>
      <c r="D3788" t="s">
        <v>36</v>
      </c>
      <c r="E3788">
        <v>20000</v>
      </c>
      <c r="F3788" t="s">
        <v>6658</v>
      </c>
      <c r="G3788">
        <v>2310160005</v>
      </c>
      <c r="H3788" t="s">
        <v>2334</v>
      </c>
      <c r="I3788" t="s">
        <v>36</v>
      </c>
      <c r="J3788">
        <v>20000</v>
      </c>
    </row>
    <row r="3789" spans="1:10" hidden="1" x14ac:dyDescent="0.25">
      <c r="A3789">
        <v>2310250039</v>
      </c>
      <c r="B3789">
        <v>20</v>
      </c>
      <c r="C3789" t="s">
        <v>2603</v>
      </c>
      <c r="D3789" t="s">
        <v>36</v>
      </c>
      <c r="E3789">
        <v>20000</v>
      </c>
      <c r="F3789" t="s">
        <v>6658</v>
      </c>
      <c r="G3789">
        <v>2310170002</v>
      </c>
      <c r="H3789" t="s">
        <v>2479</v>
      </c>
      <c r="I3789" t="s">
        <v>36</v>
      </c>
      <c r="J3789">
        <v>20000</v>
      </c>
    </row>
    <row r="3790" spans="1:10" hidden="1" x14ac:dyDescent="0.25">
      <c r="A3790">
        <v>2310250039</v>
      </c>
      <c r="B3790">
        <v>30</v>
      </c>
      <c r="C3790" t="s">
        <v>2603</v>
      </c>
      <c r="D3790" t="s">
        <v>36</v>
      </c>
      <c r="E3790">
        <v>20000</v>
      </c>
      <c r="F3790" t="s">
        <v>6658</v>
      </c>
      <c r="G3790">
        <v>2310250033</v>
      </c>
      <c r="H3790" t="s">
        <v>2597</v>
      </c>
      <c r="I3790" t="s">
        <v>89</v>
      </c>
      <c r="J3790">
        <v>612.96997224325003</v>
      </c>
    </row>
    <row r="3791" spans="1:10" hidden="1" x14ac:dyDescent="0.25">
      <c r="A3791">
        <v>2310250039</v>
      </c>
      <c r="B3791">
        <v>40</v>
      </c>
      <c r="C3791" t="s">
        <v>2603</v>
      </c>
      <c r="D3791" t="s">
        <v>36</v>
      </c>
      <c r="E3791">
        <v>20000</v>
      </c>
      <c r="F3791" t="s">
        <v>6658</v>
      </c>
      <c r="G3791">
        <v>2500070664</v>
      </c>
      <c r="H3791" t="s">
        <v>3909</v>
      </c>
      <c r="I3791" t="s">
        <v>36</v>
      </c>
      <c r="J3791">
        <v>20000</v>
      </c>
    </row>
    <row r="3792" spans="1:10" hidden="1" x14ac:dyDescent="0.25">
      <c r="A3792">
        <v>2310250040</v>
      </c>
      <c r="B3792">
        <v>10</v>
      </c>
      <c r="C3792" t="s">
        <v>2604</v>
      </c>
      <c r="D3792" t="s">
        <v>36</v>
      </c>
      <c r="E3792">
        <v>20000</v>
      </c>
      <c r="F3792" t="s">
        <v>6658</v>
      </c>
      <c r="G3792">
        <v>2310160005</v>
      </c>
      <c r="H3792" t="s">
        <v>2334</v>
      </c>
      <c r="I3792" t="s">
        <v>36</v>
      </c>
      <c r="J3792">
        <v>20000</v>
      </c>
    </row>
    <row r="3793" spans="1:10" hidden="1" x14ac:dyDescent="0.25">
      <c r="A3793">
        <v>2310250040</v>
      </c>
      <c r="B3793">
        <v>20</v>
      </c>
      <c r="C3793" t="s">
        <v>2604</v>
      </c>
      <c r="D3793" t="s">
        <v>36</v>
      </c>
      <c r="E3793">
        <v>20000</v>
      </c>
      <c r="F3793" t="s">
        <v>6658</v>
      </c>
      <c r="G3793">
        <v>2310170002</v>
      </c>
      <c r="H3793" t="s">
        <v>2479</v>
      </c>
      <c r="I3793" t="s">
        <v>36</v>
      </c>
      <c r="J3793">
        <v>20000</v>
      </c>
    </row>
    <row r="3794" spans="1:10" hidden="1" x14ac:dyDescent="0.25">
      <c r="A3794">
        <v>2310250040</v>
      </c>
      <c r="B3794">
        <v>30</v>
      </c>
      <c r="C3794" t="s">
        <v>2604</v>
      </c>
      <c r="D3794" t="s">
        <v>36</v>
      </c>
      <c r="E3794">
        <v>20000</v>
      </c>
      <c r="F3794" t="s">
        <v>6658</v>
      </c>
      <c r="G3794">
        <v>2310250034</v>
      </c>
      <c r="H3794" t="s">
        <v>2598</v>
      </c>
      <c r="I3794" t="s">
        <v>89</v>
      </c>
      <c r="J3794">
        <v>620.75187969924821</v>
      </c>
    </row>
    <row r="3795" spans="1:10" hidden="1" x14ac:dyDescent="0.25">
      <c r="A3795">
        <v>2310250040</v>
      </c>
      <c r="B3795">
        <v>40</v>
      </c>
      <c r="C3795" t="s">
        <v>2604</v>
      </c>
      <c r="D3795" t="s">
        <v>36</v>
      </c>
      <c r="E3795">
        <v>20000</v>
      </c>
      <c r="F3795" t="s">
        <v>6658</v>
      </c>
      <c r="G3795">
        <v>2500070664</v>
      </c>
      <c r="H3795" t="s">
        <v>3909</v>
      </c>
      <c r="I3795" t="s">
        <v>36</v>
      </c>
      <c r="J3795">
        <v>20000</v>
      </c>
    </row>
    <row r="3796" spans="1:10" hidden="1" x14ac:dyDescent="0.25">
      <c r="A3796">
        <v>2310250041</v>
      </c>
      <c r="B3796">
        <v>10</v>
      </c>
      <c r="C3796" t="s">
        <v>2605</v>
      </c>
      <c r="D3796" t="s">
        <v>36</v>
      </c>
      <c r="E3796">
        <v>20000</v>
      </c>
      <c r="F3796" t="s">
        <v>6658</v>
      </c>
      <c r="G3796">
        <v>2310160005</v>
      </c>
      <c r="H3796" t="s">
        <v>2334</v>
      </c>
      <c r="I3796" t="s">
        <v>36</v>
      </c>
      <c r="J3796">
        <v>20000</v>
      </c>
    </row>
    <row r="3797" spans="1:10" hidden="1" x14ac:dyDescent="0.25">
      <c r="A3797">
        <v>2310250041</v>
      </c>
      <c r="B3797">
        <v>20</v>
      </c>
      <c r="C3797" t="s">
        <v>2605</v>
      </c>
      <c r="D3797" t="s">
        <v>36</v>
      </c>
      <c r="E3797">
        <v>20000</v>
      </c>
      <c r="F3797" t="s">
        <v>6658</v>
      </c>
      <c r="G3797">
        <v>2310170002</v>
      </c>
      <c r="H3797" t="s">
        <v>2479</v>
      </c>
      <c r="I3797" t="s">
        <v>36</v>
      </c>
      <c r="J3797">
        <v>20000</v>
      </c>
    </row>
    <row r="3798" spans="1:10" hidden="1" x14ac:dyDescent="0.25">
      <c r="A3798">
        <v>2310250041</v>
      </c>
      <c r="B3798">
        <v>30</v>
      </c>
      <c r="C3798" t="s">
        <v>2605</v>
      </c>
      <c r="D3798" t="s">
        <v>36</v>
      </c>
      <c r="E3798">
        <v>20000</v>
      </c>
      <c r="F3798" t="s">
        <v>6658</v>
      </c>
      <c r="G3798">
        <v>2310250035</v>
      </c>
      <c r="H3798" t="s">
        <v>2599</v>
      </c>
      <c r="I3798" t="s">
        <v>89</v>
      </c>
      <c r="J3798">
        <v>593.43358395989981</v>
      </c>
    </row>
    <row r="3799" spans="1:10" hidden="1" x14ac:dyDescent="0.25">
      <c r="A3799">
        <v>2310250041</v>
      </c>
      <c r="B3799">
        <v>40</v>
      </c>
      <c r="C3799" t="s">
        <v>2605</v>
      </c>
      <c r="D3799" t="s">
        <v>36</v>
      </c>
      <c r="E3799">
        <v>20000</v>
      </c>
      <c r="F3799" t="s">
        <v>6658</v>
      </c>
      <c r="G3799">
        <v>2500070664</v>
      </c>
      <c r="H3799" t="s">
        <v>3909</v>
      </c>
      <c r="I3799" t="s">
        <v>36</v>
      </c>
      <c r="J3799">
        <v>20000</v>
      </c>
    </row>
    <row r="3800" spans="1:10" hidden="1" x14ac:dyDescent="0.25">
      <c r="A3800">
        <v>2310250042</v>
      </c>
      <c r="B3800">
        <v>10</v>
      </c>
      <c r="C3800" t="s">
        <v>2606</v>
      </c>
      <c r="D3800" t="s">
        <v>36</v>
      </c>
      <c r="E3800">
        <v>20000</v>
      </c>
      <c r="F3800" t="s">
        <v>6658</v>
      </c>
      <c r="G3800">
        <v>2310160005</v>
      </c>
      <c r="H3800" t="s">
        <v>2334</v>
      </c>
      <c r="I3800" t="s">
        <v>36</v>
      </c>
      <c r="J3800">
        <v>20000</v>
      </c>
    </row>
    <row r="3801" spans="1:10" hidden="1" x14ac:dyDescent="0.25">
      <c r="A3801">
        <v>2310250042</v>
      </c>
      <c r="B3801">
        <v>20</v>
      </c>
      <c r="C3801" t="s">
        <v>2606</v>
      </c>
      <c r="D3801" t="s">
        <v>36</v>
      </c>
      <c r="E3801">
        <v>20000</v>
      </c>
      <c r="F3801" t="s">
        <v>6658</v>
      </c>
      <c r="G3801">
        <v>2310170002</v>
      </c>
      <c r="H3801" t="s">
        <v>2479</v>
      </c>
      <c r="I3801" t="s">
        <v>36</v>
      </c>
      <c r="J3801">
        <v>20000</v>
      </c>
    </row>
    <row r="3802" spans="1:10" hidden="1" x14ac:dyDescent="0.25">
      <c r="A3802">
        <v>2310250042</v>
      </c>
      <c r="B3802">
        <v>30</v>
      </c>
      <c r="C3802" t="s">
        <v>2606</v>
      </c>
      <c r="D3802" t="s">
        <v>36</v>
      </c>
      <c r="E3802">
        <v>20000</v>
      </c>
      <c r="F3802" t="s">
        <v>6658</v>
      </c>
      <c r="G3802">
        <v>2310250036</v>
      </c>
      <c r="H3802" t="s">
        <v>2600</v>
      </c>
      <c r="I3802" t="s">
        <v>89</v>
      </c>
      <c r="J3802">
        <v>600.70175438596493</v>
      </c>
    </row>
    <row r="3803" spans="1:10" hidden="1" x14ac:dyDescent="0.25">
      <c r="A3803">
        <v>2310250042</v>
      </c>
      <c r="B3803">
        <v>40</v>
      </c>
      <c r="C3803" t="s">
        <v>2606</v>
      </c>
      <c r="D3803" t="s">
        <v>36</v>
      </c>
      <c r="E3803">
        <v>20000</v>
      </c>
      <c r="F3803" t="s">
        <v>6658</v>
      </c>
      <c r="G3803">
        <v>2500070664</v>
      </c>
      <c r="H3803" t="s">
        <v>3909</v>
      </c>
      <c r="I3803" t="s">
        <v>36</v>
      </c>
      <c r="J3803">
        <v>20000</v>
      </c>
    </row>
    <row r="3804" spans="1:10" hidden="1" x14ac:dyDescent="0.25">
      <c r="A3804">
        <v>2310250043</v>
      </c>
      <c r="B3804">
        <v>10</v>
      </c>
      <c r="C3804" t="s">
        <v>2607</v>
      </c>
      <c r="D3804" t="s">
        <v>36</v>
      </c>
      <c r="E3804">
        <v>20000</v>
      </c>
      <c r="F3804" t="s">
        <v>6658</v>
      </c>
      <c r="G3804">
        <v>2310160005</v>
      </c>
      <c r="H3804" t="s">
        <v>2334</v>
      </c>
      <c r="I3804" t="s">
        <v>36</v>
      </c>
      <c r="J3804">
        <v>20000</v>
      </c>
    </row>
    <row r="3805" spans="1:10" hidden="1" x14ac:dyDescent="0.25">
      <c r="A3805">
        <v>2310250043</v>
      </c>
      <c r="B3805">
        <v>20</v>
      </c>
      <c r="C3805" t="s">
        <v>2607</v>
      </c>
      <c r="D3805" t="s">
        <v>36</v>
      </c>
      <c r="E3805">
        <v>20000</v>
      </c>
      <c r="F3805" t="s">
        <v>6658</v>
      </c>
      <c r="G3805">
        <v>2310170002</v>
      </c>
      <c r="H3805" t="s">
        <v>2479</v>
      </c>
      <c r="I3805" t="s">
        <v>36</v>
      </c>
      <c r="J3805">
        <v>20000</v>
      </c>
    </row>
    <row r="3806" spans="1:10" hidden="1" x14ac:dyDescent="0.25">
      <c r="A3806">
        <v>2310250043</v>
      </c>
      <c r="B3806">
        <v>30</v>
      </c>
      <c r="C3806" t="s">
        <v>2607</v>
      </c>
      <c r="D3806" t="s">
        <v>36</v>
      </c>
      <c r="E3806">
        <v>20000</v>
      </c>
      <c r="F3806" t="s">
        <v>6658</v>
      </c>
      <c r="G3806">
        <v>2310250037</v>
      </c>
      <c r="H3806" t="s">
        <v>2601</v>
      </c>
      <c r="I3806" t="s">
        <v>89</v>
      </c>
      <c r="J3806">
        <v>590.47619047619048</v>
      </c>
    </row>
    <row r="3807" spans="1:10" hidden="1" x14ac:dyDescent="0.25">
      <c r="A3807">
        <v>2310250043</v>
      </c>
      <c r="B3807">
        <v>40</v>
      </c>
      <c r="C3807" t="s">
        <v>2607</v>
      </c>
      <c r="D3807" t="s">
        <v>36</v>
      </c>
      <c r="E3807">
        <v>20000</v>
      </c>
      <c r="F3807" t="s">
        <v>6658</v>
      </c>
      <c r="G3807">
        <v>2500070664</v>
      </c>
      <c r="H3807" t="s">
        <v>3909</v>
      </c>
      <c r="I3807" t="s">
        <v>36</v>
      </c>
      <c r="J3807">
        <v>20000</v>
      </c>
    </row>
    <row r="3808" spans="1:10" hidden="1" x14ac:dyDescent="0.25">
      <c r="A3808">
        <v>2310250044</v>
      </c>
      <c r="B3808">
        <v>10</v>
      </c>
      <c r="C3808" t="s">
        <v>2608</v>
      </c>
      <c r="D3808" t="s">
        <v>36</v>
      </c>
      <c r="E3808">
        <v>20000</v>
      </c>
      <c r="F3808" t="s">
        <v>6658</v>
      </c>
      <c r="G3808">
        <v>2310160005</v>
      </c>
      <c r="H3808" t="s">
        <v>2334</v>
      </c>
      <c r="I3808" t="s">
        <v>36</v>
      </c>
      <c r="J3808">
        <v>20000</v>
      </c>
    </row>
    <row r="3809" spans="1:10" hidden="1" x14ac:dyDescent="0.25">
      <c r="A3809">
        <v>2310250044</v>
      </c>
      <c r="B3809">
        <v>20</v>
      </c>
      <c r="C3809" t="s">
        <v>2608</v>
      </c>
      <c r="D3809" t="s">
        <v>36</v>
      </c>
      <c r="E3809">
        <v>20000</v>
      </c>
      <c r="F3809" t="s">
        <v>6658</v>
      </c>
      <c r="G3809">
        <v>2310170002</v>
      </c>
      <c r="H3809" t="s">
        <v>2479</v>
      </c>
      <c r="I3809" t="s">
        <v>36</v>
      </c>
      <c r="J3809">
        <v>20000</v>
      </c>
    </row>
    <row r="3810" spans="1:10" hidden="1" x14ac:dyDescent="0.25">
      <c r="A3810">
        <v>2310250044</v>
      </c>
      <c r="B3810">
        <v>30</v>
      </c>
      <c r="C3810" t="s">
        <v>2608</v>
      </c>
      <c r="D3810" t="s">
        <v>36</v>
      </c>
      <c r="E3810">
        <v>20000</v>
      </c>
      <c r="F3810" t="s">
        <v>6658</v>
      </c>
      <c r="G3810">
        <v>2310250038</v>
      </c>
      <c r="H3810" t="s">
        <v>2602</v>
      </c>
      <c r="I3810" t="s">
        <v>89</v>
      </c>
      <c r="J3810">
        <v>569.42355889724308</v>
      </c>
    </row>
    <row r="3811" spans="1:10" hidden="1" x14ac:dyDescent="0.25">
      <c r="A3811">
        <v>2310250044</v>
      </c>
      <c r="B3811">
        <v>40</v>
      </c>
      <c r="C3811" t="s">
        <v>2608</v>
      </c>
      <c r="D3811" t="s">
        <v>36</v>
      </c>
      <c r="E3811">
        <v>20000</v>
      </c>
      <c r="F3811" t="s">
        <v>6658</v>
      </c>
      <c r="G3811">
        <v>2500070664</v>
      </c>
      <c r="H3811" t="s">
        <v>3909</v>
      </c>
      <c r="I3811" t="s">
        <v>36</v>
      </c>
      <c r="J3811">
        <v>20000</v>
      </c>
    </row>
    <row r="3812" spans="1:10" hidden="1" x14ac:dyDescent="0.25">
      <c r="A3812">
        <v>2310250044</v>
      </c>
      <c r="B3812">
        <v>50</v>
      </c>
      <c r="C3812" t="s">
        <v>2608</v>
      </c>
      <c r="D3812" t="s">
        <v>36</v>
      </c>
      <c r="E3812">
        <v>1200</v>
      </c>
      <c r="F3812" t="s">
        <v>6658</v>
      </c>
      <c r="G3812">
        <v>2310250038</v>
      </c>
      <c r="H3812" t="s">
        <v>2602</v>
      </c>
      <c r="I3812" t="s">
        <v>89</v>
      </c>
      <c r="J3812">
        <v>38.4</v>
      </c>
    </row>
    <row r="3813" spans="1:10" hidden="1" x14ac:dyDescent="0.25">
      <c r="A3813">
        <v>2310250045</v>
      </c>
      <c r="B3813">
        <v>10</v>
      </c>
      <c r="C3813" t="s">
        <v>2609</v>
      </c>
      <c r="D3813" t="s">
        <v>36</v>
      </c>
      <c r="E3813">
        <v>20000</v>
      </c>
      <c r="F3813" t="s">
        <v>6658</v>
      </c>
      <c r="G3813">
        <v>2310160005</v>
      </c>
      <c r="H3813" t="s">
        <v>2334</v>
      </c>
      <c r="I3813" t="s">
        <v>36</v>
      </c>
      <c r="J3813">
        <v>20000</v>
      </c>
    </row>
    <row r="3814" spans="1:10" hidden="1" x14ac:dyDescent="0.25">
      <c r="A3814">
        <v>2310250045</v>
      </c>
      <c r="B3814">
        <v>20</v>
      </c>
      <c r="C3814" t="s">
        <v>2609</v>
      </c>
      <c r="D3814" t="s">
        <v>36</v>
      </c>
      <c r="E3814">
        <v>20000</v>
      </c>
      <c r="F3814" t="s">
        <v>6658</v>
      </c>
      <c r="G3814">
        <v>2310170002</v>
      </c>
      <c r="H3814" t="s">
        <v>2479</v>
      </c>
      <c r="I3814" t="s">
        <v>36</v>
      </c>
      <c r="J3814">
        <v>20000</v>
      </c>
    </row>
    <row r="3815" spans="1:10" hidden="1" x14ac:dyDescent="0.25">
      <c r="A3815">
        <v>2310250045</v>
      </c>
      <c r="B3815">
        <v>30</v>
      </c>
      <c r="C3815" t="s">
        <v>2609</v>
      </c>
      <c r="D3815" t="s">
        <v>36</v>
      </c>
      <c r="E3815">
        <v>20000</v>
      </c>
      <c r="F3815" t="s">
        <v>6658</v>
      </c>
      <c r="G3815">
        <v>2310250035</v>
      </c>
      <c r="H3815" t="s">
        <v>2599</v>
      </c>
      <c r="I3815" t="s">
        <v>89</v>
      </c>
      <c r="J3815">
        <v>308.66316639741518</v>
      </c>
    </row>
    <row r="3816" spans="1:10" hidden="1" x14ac:dyDescent="0.25">
      <c r="A3816">
        <v>2310250045</v>
      </c>
      <c r="B3816">
        <v>40</v>
      </c>
      <c r="C3816" t="s">
        <v>2609</v>
      </c>
      <c r="D3816" t="s">
        <v>36</v>
      </c>
      <c r="E3816">
        <v>20000</v>
      </c>
      <c r="F3816" t="s">
        <v>6658</v>
      </c>
      <c r="G3816">
        <v>2310250037</v>
      </c>
      <c r="H3816" t="s">
        <v>2601</v>
      </c>
      <c r="I3816" t="s">
        <v>89</v>
      </c>
      <c r="J3816">
        <v>308.96607431340874</v>
      </c>
    </row>
    <row r="3817" spans="1:10" hidden="1" x14ac:dyDescent="0.25">
      <c r="A3817">
        <v>2310250045</v>
      </c>
      <c r="B3817">
        <v>50</v>
      </c>
      <c r="C3817" t="s">
        <v>2609</v>
      </c>
      <c r="D3817" t="s">
        <v>36</v>
      </c>
      <c r="E3817">
        <v>20000</v>
      </c>
      <c r="F3817" t="s">
        <v>6658</v>
      </c>
      <c r="G3817">
        <v>2500010161</v>
      </c>
      <c r="H3817" t="s">
        <v>3689</v>
      </c>
      <c r="I3817" t="s">
        <v>36</v>
      </c>
      <c r="J3817">
        <v>20000</v>
      </c>
    </row>
    <row r="3818" spans="1:10" hidden="1" x14ac:dyDescent="0.25">
      <c r="A3818">
        <v>2310250046</v>
      </c>
      <c r="B3818">
        <v>10</v>
      </c>
      <c r="C3818" t="s">
        <v>2610</v>
      </c>
      <c r="D3818" t="s">
        <v>36</v>
      </c>
      <c r="E3818">
        <v>20000</v>
      </c>
      <c r="F3818" t="s">
        <v>6658</v>
      </c>
      <c r="G3818">
        <v>2310160005</v>
      </c>
      <c r="H3818" t="s">
        <v>2334</v>
      </c>
      <c r="I3818" t="s">
        <v>36</v>
      </c>
      <c r="J3818">
        <v>20000</v>
      </c>
    </row>
    <row r="3819" spans="1:10" hidden="1" x14ac:dyDescent="0.25">
      <c r="A3819">
        <v>2310250046</v>
      </c>
      <c r="B3819">
        <v>20</v>
      </c>
      <c r="C3819" t="s">
        <v>2610</v>
      </c>
      <c r="D3819" t="s">
        <v>36</v>
      </c>
      <c r="E3819">
        <v>20000</v>
      </c>
      <c r="F3819" t="s">
        <v>6658</v>
      </c>
      <c r="G3819">
        <v>2310170002</v>
      </c>
      <c r="H3819" t="s">
        <v>2479</v>
      </c>
      <c r="I3819" t="s">
        <v>36</v>
      </c>
      <c r="J3819">
        <v>20000</v>
      </c>
    </row>
    <row r="3820" spans="1:10" hidden="1" x14ac:dyDescent="0.25">
      <c r="A3820">
        <v>2310250046</v>
      </c>
      <c r="B3820">
        <v>30</v>
      </c>
      <c r="C3820" t="s">
        <v>2610</v>
      </c>
      <c r="D3820" t="s">
        <v>36</v>
      </c>
      <c r="E3820">
        <v>20000</v>
      </c>
      <c r="F3820" t="s">
        <v>6658</v>
      </c>
      <c r="G3820">
        <v>2310250009</v>
      </c>
      <c r="H3820" t="s">
        <v>2586</v>
      </c>
      <c r="I3820" t="s">
        <v>89</v>
      </c>
      <c r="J3820">
        <v>308.93975161654521</v>
      </c>
    </row>
    <row r="3821" spans="1:10" hidden="1" x14ac:dyDescent="0.25">
      <c r="A3821">
        <v>2310250046</v>
      </c>
      <c r="B3821">
        <v>40</v>
      </c>
      <c r="C3821" t="s">
        <v>2610</v>
      </c>
      <c r="D3821" t="s">
        <v>36</v>
      </c>
      <c r="E3821">
        <v>20000</v>
      </c>
      <c r="F3821" t="s">
        <v>6658</v>
      </c>
      <c r="G3821">
        <v>2310250015</v>
      </c>
      <c r="H3821" t="s">
        <v>2589</v>
      </c>
      <c r="I3821" t="s">
        <v>89</v>
      </c>
      <c r="J3821">
        <v>306.88699579185055</v>
      </c>
    </row>
    <row r="3822" spans="1:10" hidden="1" x14ac:dyDescent="0.25">
      <c r="A3822">
        <v>2310250046</v>
      </c>
      <c r="B3822">
        <v>50</v>
      </c>
      <c r="C3822" t="s">
        <v>2610</v>
      </c>
      <c r="D3822" t="s">
        <v>36</v>
      </c>
      <c r="E3822">
        <v>20000</v>
      </c>
      <c r="F3822" t="s">
        <v>6658</v>
      </c>
      <c r="G3822">
        <v>2500010161</v>
      </c>
      <c r="H3822" t="s">
        <v>3689</v>
      </c>
      <c r="I3822" t="s">
        <v>36</v>
      </c>
      <c r="J3822">
        <v>20000</v>
      </c>
    </row>
    <row r="3823" spans="1:10" hidden="1" x14ac:dyDescent="0.25">
      <c r="A3823">
        <v>2310250047</v>
      </c>
      <c r="B3823">
        <v>10</v>
      </c>
      <c r="C3823" t="s">
        <v>2611</v>
      </c>
      <c r="D3823" t="s">
        <v>36</v>
      </c>
      <c r="E3823">
        <v>20000</v>
      </c>
      <c r="F3823" t="s">
        <v>6658</v>
      </c>
      <c r="G3823">
        <v>2310160005</v>
      </c>
      <c r="H3823" t="s">
        <v>2334</v>
      </c>
      <c r="I3823" t="s">
        <v>36</v>
      </c>
      <c r="J3823">
        <v>20000</v>
      </c>
    </row>
    <row r="3824" spans="1:10" hidden="1" x14ac:dyDescent="0.25">
      <c r="A3824">
        <v>2310250047</v>
      </c>
      <c r="B3824">
        <v>20</v>
      </c>
      <c r="C3824" t="s">
        <v>2611</v>
      </c>
      <c r="D3824" t="s">
        <v>36</v>
      </c>
      <c r="E3824">
        <v>20000</v>
      </c>
      <c r="F3824" t="s">
        <v>6658</v>
      </c>
      <c r="G3824">
        <v>2310170002</v>
      </c>
      <c r="H3824" t="s">
        <v>2479</v>
      </c>
      <c r="I3824" t="s">
        <v>36</v>
      </c>
      <c r="J3824">
        <v>20000</v>
      </c>
    </row>
    <row r="3825" spans="1:10" hidden="1" x14ac:dyDescent="0.25">
      <c r="A3825">
        <v>2310250047</v>
      </c>
      <c r="B3825">
        <v>30</v>
      </c>
      <c r="C3825" t="s">
        <v>2611</v>
      </c>
      <c r="D3825" t="s">
        <v>36</v>
      </c>
      <c r="E3825">
        <v>20000</v>
      </c>
      <c r="F3825" t="s">
        <v>6658</v>
      </c>
      <c r="G3825">
        <v>2310250034</v>
      </c>
      <c r="H3825" t="s">
        <v>2598</v>
      </c>
      <c r="I3825" t="s">
        <v>89</v>
      </c>
      <c r="J3825">
        <v>302.37363301920072</v>
      </c>
    </row>
    <row r="3826" spans="1:10" hidden="1" x14ac:dyDescent="0.25">
      <c r="A3826">
        <v>2310250047</v>
      </c>
      <c r="B3826">
        <v>40</v>
      </c>
      <c r="C3826" t="s">
        <v>2611</v>
      </c>
      <c r="D3826" t="s">
        <v>36</v>
      </c>
      <c r="E3826">
        <v>20000</v>
      </c>
      <c r="F3826" t="s">
        <v>6658</v>
      </c>
      <c r="G3826">
        <v>2310250038</v>
      </c>
      <c r="H3826" t="s">
        <v>2602</v>
      </c>
      <c r="I3826" t="s">
        <v>89</v>
      </c>
      <c r="J3826">
        <v>302.37363301920072</v>
      </c>
    </row>
    <row r="3827" spans="1:10" hidden="1" x14ac:dyDescent="0.25">
      <c r="A3827">
        <v>2310250047</v>
      </c>
      <c r="B3827">
        <v>50</v>
      </c>
      <c r="C3827" t="s">
        <v>2611</v>
      </c>
      <c r="D3827" t="s">
        <v>36</v>
      </c>
      <c r="E3827">
        <v>20000</v>
      </c>
      <c r="F3827" t="s">
        <v>6658</v>
      </c>
      <c r="G3827">
        <v>2500010161</v>
      </c>
      <c r="H3827" t="s">
        <v>3689</v>
      </c>
      <c r="I3827" t="s">
        <v>36</v>
      </c>
      <c r="J3827">
        <v>20000</v>
      </c>
    </row>
    <row r="3828" spans="1:10" hidden="1" x14ac:dyDescent="0.25">
      <c r="A3828">
        <v>2310250048</v>
      </c>
      <c r="B3828">
        <v>10</v>
      </c>
      <c r="C3828" t="s">
        <v>2612</v>
      </c>
      <c r="D3828" t="s">
        <v>36</v>
      </c>
      <c r="E3828">
        <v>20000</v>
      </c>
      <c r="F3828" t="s">
        <v>6658</v>
      </c>
      <c r="G3828">
        <v>2310160005</v>
      </c>
      <c r="H3828" t="s">
        <v>2334</v>
      </c>
      <c r="I3828" t="s">
        <v>36</v>
      </c>
      <c r="J3828">
        <v>20000</v>
      </c>
    </row>
    <row r="3829" spans="1:10" hidden="1" x14ac:dyDescent="0.25">
      <c r="A3829">
        <v>2310250048</v>
      </c>
      <c r="B3829">
        <v>20</v>
      </c>
      <c r="C3829" t="s">
        <v>2612</v>
      </c>
      <c r="D3829" t="s">
        <v>36</v>
      </c>
      <c r="E3829">
        <v>20000</v>
      </c>
      <c r="F3829" t="s">
        <v>6658</v>
      </c>
      <c r="G3829">
        <v>2310170002</v>
      </c>
      <c r="H3829" t="s">
        <v>2479</v>
      </c>
      <c r="I3829" t="s">
        <v>36</v>
      </c>
      <c r="J3829">
        <v>20000</v>
      </c>
    </row>
    <row r="3830" spans="1:10" hidden="1" x14ac:dyDescent="0.25">
      <c r="A3830">
        <v>2310250048</v>
      </c>
      <c r="B3830">
        <v>30</v>
      </c>
      <c r="C3830" t="s">
        <v>2612</v>
      </c>
      <c r="D3830" t="s">
        <v>36</v>
      </c>
      <c r="E3830">
        <v>20000</v>
      </c>
      <c r="F3830" t="s">
        <v>6658</v>
      </c>
      <c r="G3830">
        <v>2310250033</v>
      </c>
      <c r="H3830" t="s">
        <v>2597</v>
      </c>
      <c r="I3830" t="s">
        <v>89</v>
      </c>
      <c r="J3830">
        <v>307.66157227050246</v>
      </c>
    </row>
    <row r="3831" spans="1:10" hidden="1" x14ac:dyDescent="0.25">
      <c r="A3831">
        <v>2310250048</v>
      </c>
      <c r="B3831">
        <v>40</v>
      </c>
      <c r="C3831" t="s">
        <v>2612</v>
      </c>
      <c r="D3831" t="s">
        <v>36</v>
      </c>
      <c r="E3831">
        <v>20000</v>
      </c>
      <c r="F3831" t="s">
        <v>6658</v>
      </c>
      <c r="G3831">
        <v>2310250036</v>
      </c>
      <c r="H3831" t="s">
        <v>2600</v>
      </c>
      <c r="I3831" t="s">
        <v>89</v>
      </c>
      <c r="J3831">
        <v>307.66157227050246</v>
      </c>
    </row>
    <row r="3832" spans="1:10" hidden="1" x14ac:dyDescent="0.25">
      <c r="A3832">
        <v>2310250048</v>
      </c>
      <c r="B3832">
        <v>50</v>
      </c>
      <c r="C3832" t="s">
        <v>2612</v>
      </c>
      <c r="D3832" t="s">
        <v>36</v>
      </c>
      <c r="E3832">
        <v>20000</v>
      </c>
      <c r="F3832" t="s">
        <v>6658</v>
      </c>
      <c r="G3832">
        <v>2500010161</v>
      </c>
      <c r="H3832" t="s">
        <v>3689</v>
      </c>
      <c r="I3832" t="s">
        <v>36</v>
      </c>
      <c r="J3832">
        <v>20000</v>
      </c>
    </row>
    <row r="3833" spans="1:10" hidden="1" x14ac:dyDescent="0.25">
      <c r="A3833">
        <v>2310250049</v>
      </c>
      <c r="B3833">
        <v>10</v>
      </c>
      <c r="C3833" t="s">
        <v>2613</v>
      </c>
      <c r="D3833" t="s">
        <v>36</v>
      </c>
      <c r="E3833">
        <v>20000</v>
      </c>
      <c r="F3833" t="s">
        <v>6658</v>
      </c>
      <c r="G3833">
        <v>2310160005</v>
      </c>
      <c r="H3833" t="s">
        <v>2334</v>
      </c>
      <c r="I3833" t="s">
        <v>36</v>
      </c>
      <c r="J3833">
        <v>20000</v>
      </c>
    </row>
    <row r="3834" spans="1:10" hidden="1" x14ac:dyDescent="0.25">
      <c r="A3834">
        <v>2310250049</v>
      </c>
      <c r="B3834">
        <v>20</v>
      </c>
      <c r="C3834" t="s">
        <v>2613</v>
      </c>
      <c r="D3834" t="s">
        <v>36</v>
      </c>
      <c r="E3834">
        <v>20000</v>
      </c>
      <c r="F3834" t="s">
        <v>6658</v>
      </c>
      <c r="G3834">
        <v>2310170002</v>
      </c>
      <c r="H3834" t="s">
        <v>2479</v>
      </c>
      <c r="I3834" t="s">
        <v>36</v>
      </c>
      <c r="J3834">
        <v>20000</v>
      </c>
    </row>
    <row r="3835" spans="1:10" hidden="1" x14ac:dyDescent="0.25">
      <c r="A3835">
        <v>2310250049</v>
      </c>
      <c r="B3835">
        <v>30</v>
      </c>
      <c r="C3835" t="s">
        <v>2613</v>
      </c>
      <c r="D3835" t="s">
        <v>36</v>
      </c>
      <c r="E3835">
        <v>20000</v>
      </c>
      <c r="F3835" t="s">
        <v>6658</v>
      </c>
      <c r="G3835">
        <v>2310250012</v>
      </c>
      <c r="H3835" t="s">
        <v>2587</v>
      </c>
      <c r="I3835" t="s">
        <v>89</v>
      </c>
      <c r="J3835">
        <v>306.06060606060606</v>
      </c>
    </row>
    <row r="3836" spans="1:10" hidden="1" x14ac:dyDescent="0.25">
      <c r="A3836">
        <v>2310250049</v>
      </c>
      <c r="B3836">
        <v>40</v>
      </c>
      <c r="C3836" t="s">
        <v>2613</v>
      </c>
      <c r="D3836" t="s">
        <v>36</v>
      </c>
      <c r="E3836">
        <v>20000</v>
      </c>
      <c r="F3836" t="s">
        <v>6658</v>
      </c>
      <c r="G3836">
        <v>2310250033</v>
      </c>
      <c r="H3836" t="s">
        <v>2597</v>
      </c>
      <c r="I3836" t="s">
        <v>89</v>
      </c>
      <c r="J3836">
        <v>306.06060606060606</v>
      </c>
    </row>
    <row r="3837" spans="1:10" hidden="1" x14ac:dyDescent="0.25">
      <c r="A3837">
        <v>2310250049</v>
      </c>
      <c r="B3837">
        <v>50</v>
      </c>
      <c r="C3837" t="s">
        <v>2613</v>
      </c>
      <c r="D3837" t="s">
        <v>36</v>
      </c>
      <c r="E3837">
        <v>20000</v>
      </c>
      <c r="F3837" t="s">
        <v>6658</v>
      </c>
      <c r="G3837">
        <v>2500010161</v>
      </c>
      <c r="H3837" t="s">
        <v>3689</v>
      </c>
      <c r="I3837" t="s">
        <v>36</v>
      </c>
      <c r="J3837">
        <v>20000</v>
      </c>
    </row>
    <row r="3838" spans="1:10" hidden="1" x14ac:dyDescent="0.25">
      <c r="A3838">
        <v>2310250050</v>
      </c>
      <c r="B3838">
        <v>10</v>
      </c>
      <c r="C3838" t="s">
        <v>5999</v>
      </c>
      <c r="D3838" t="s">
        <v>36</v>
      </c>
      <c r="E3838">
        <v>20000</v>
      </c>
      <c r="F3838" t="s">
        <v>6658</v>
      </c>
      <c r="G3838">
        <v>2310160005</v>
      </c>
      <c r="H3838" t="s">
        <v>2334</v>
      </c>
      <c r="I3838" t="s">
        <v>36</v>
      </c>
      <c r="J3838">
        <v>20000</v>
      </c>
    </row>
    <row r="3839" spans="1:10" hidden="1" x14ac:dyDescent="0.25">
      <c r="A3839">
        <v>2310250050</v>
      </c>
      <c r="B3839">
        <v>20</v>
      </c>
      <c r="C3839" t="s">
        <v>5999</v>
      </c>
      <c r="D3839" t="s">
        <v>36</v>
      </c>
      <c r="E3839">
        <v>20000</v>
      </c>
      <c r="F3839" t="s">
        <v>6658</v>
      </c>
      <c r="G3839">
        <v>2310170002</v>
      </c>
      <c r="H3839" t="s">
        <v>2479</v>
      </c>
      <c r="I3839" t="s">
        <v>36</v>
      </c>
      <c r="J3839">
        <v>20000</v>
      </c>
    </row>
    <row r="3840" spans="1:10" hidden="1" x14ac:dyDescent="0.25">
      <c r="A3840">
        <v>2310250050</v>
      </c>
      <c r="B3840">
        <v>30</v>
      </c>
      <c r="C3840" t="s">
        <v>5999</v>
      </c>
      <c r="D3840" t="s">
        <v>36</v>
      </c>
      <c r="E3840">
        <v>20000</v>
      </c>
      <c r="F3840" t="s">
        <v>6658</v>
      </c>
      <c r="G3840">
        <v>2310250007</v>
      </c>
      <c r="H3840" t="s">
        <v>2585</v>
      </c>
      <c r="I3840" t="s">
        <v>89</v>
      </c>
      <c r="J3840">
        <v>362.55319148936172</v>
      </c>
    </row>
    <row r="3841" spans="1:10" hidden="1" x14ac:dyDescent="0.25">
      <c r="A3841">
        <v>2310250050</v>
      </c>
      <c r="B3841">
        <v>40</v>
      </c>
      <c r="C3841" t="s">
        <v>5999</v>
      </c>
      <c r="D3841" t="s">
        <v>36</v>
      </c>
      <c r="E3841">
        <v>20000</v>
      </c>
      <c r="F3841" t="s">
        <v>6658</v>
      </c>
      <c r="G3841">
        <v>2310250014</v>
      </c>
      <c r="H3841" t="s">
        <v>2588</v>
      </c>
      <c r="I3841" t="s">
        <v>89</v>
      </c>
      <c r="J3841">
        <v>334.04255319148939</v>
      </c>
    </row>
    <row r="3842" spans="1:10" hidden="1" x14ac:dyDescent="0.25">
      <c r="A3842">
        <v>2310250050</v>
      </c>
      <c r="B3842">
        <v>50</v>
      </c>
      <c r="C3842" t="s">
        <v>5999</v>
      </c>
      <c r="D3842" t="s">
        <v>36</v>
      </c>
      <c r="E3842">
        <v>20000</v>
      </c>
      <c r="F3842" t="s">
        <v>6658</v>
      </c>
      <c r="G3842">
        <v>2500010161</v>
      </c>
      <c r="H3842" t="s">
        <v>3689</v>
      </c>
      <c r="I3842" t="s">
        <v>36</v>
      </c>
      <c r="J3842">
        <v>20000</v>
      </c>
    </row>
    <row r="3843" spans="1:10" hidden="1" x14ac:dyDescent="0.25">
      <c r="A3843">
        <v>2310300001</v>
      </c>
      <c r="B3843">
        <v>10</v>
      </c>
      <c r="C3843" t="s">
        <v>2617</v>
      </c>
      <c r="D3843" t="s">
        <v>89</v>
      </c>
      <c r="E3843">
        <v>110</v>
      </c>
      <c r="F3843" t="s">
        <v>6666</v>
      </c>
      <c r="G3843">
        <v>2410260003</v>
      </c>
      <c r="H3843" t="s">
        <v>3319</v>
      </c>
      <c r="I3843" t="s">
        <v>89</v>
      </c>
      <c r="J3843">
        <v>6.6</v>
      </c>
    </row>
    <row r="3844" spans="1:10" hidden="1" x14ac:dyDescent="0.25">
      <c r="A3844">
        <v>2310300001</v>
      </c>
      <c r="B3844">
        <v>20</v>
      </c>
      <c r="C3844" t="s">
        <v>2617</v>
      </c>
      <c r="D3844" t="s">
        <v>89</v>
      </c>
      <c r="E3844">
        <v>110</v>
      </c>
      <c r="F3844" t="s">
        <v>6666</v>
      </c>
      <c r="G3844">
        <v>2430850040</v>
      </c>
      <c r="H3844" t="s">
        <v>3646</v>
      </c>
      <c r="I3844" t="s">
        <v>89</v>
      </c>
      <c r="J3844">
        <v>18.7</v>
      </c>
    </row>
    <row r="3845" spans="1:10" hidden="1" x14ac:dyDescent="0.25">
      <c r="A3845">
        <v>2310300001</v>
      </c>
      <c r="B3845">
        <v>30</v>
      </c>
      <c r="C3845" t="s">
        <v>2617</v>
      </c>
      <c r="D3845" t="s">
        <v>89</v>
      </c>
      <c r="E3845">
        <v>110</v>
      </c>
      <c r="F3845" t="s">
        <v>6666</v>
      </c>
      <c r="G3845">
        <v>2430330007</v>
      </c>
      <c r="H3845" t="s">
        <v>4807</v>
      </c>
      <c r="I3845" t="s">
        <v>89</v>
      </c>
      <c r="J3845">
        <v>84.7</v>
      </c>
    </row>
    <row r="3846" spans="1:10" hidden="1" x14ac:dyDescent="0.25">
      <c r="A3846">
        <v>2310310001</v>
      </c>
      <c r="B3846">
        <v>10</v>
      </c>
      <c r="C3846" t="s">
        <v>2618</v>
      </c>
      <c r="D3846" t="s">
        <v>89</v>
      </c>
      <c r="E3846">
        <v>30</v>
      </c>
      <c r="F3846" t="s">
        <v>6666</v>
      </c>
      <c r="G3846">
        <v>2410290832</v>
      </c>
      <c r="H3846" t="s">
        <v>3470</v>
      </c>
      <c r="I3846" t="s">
        <v>89</v>
      </c>
      <c r="J3846">
        <v>4.8510832895612355</v>
      </c>
    </row>
    <row r="3847" spans="1:10" hidden="1" x14ac:dyDescent="0.25">
      <c r="A3847">
        <v>2310310001</v>
      </c>
      <c r="B3847">
        <v>20</v>
      </c>
      <c r="C3847" t="s">
        <v>2618</v>
      </c>
      <c r="D3847" t="s">
        <v>89</v>
      </c>
      <c r="E3847">
        <v>30</v>
      </c>
      <c r="F3847" t="s">
        <v>6666</v>
      </c>
      <c r="G3847">
        <v>2430880005</v>
      </c>
      <c r="H3847" t="s">
        <v>3652</v>
      </c>
      <c r="I3847" t="s">
        <v>89</v>
      </c>
      <c r="J3847">
        <v>0.43438518838440954</v>
      </c>
    </row>
    <row r="3848" spans="1:10" hidden="1" x14ac:dyDescent="0.25">
      <c r="A3848">
        <v>2310310001</v>
      </c>
      <c r="B3848">
        <v>30</v>
      </c>
      <c r="C3848" t="s">
        <v>2618</v>
      </c>
      <c r="D3848" t="s">
        <v>89</v>
      </c>
      <c r="E3848">
        <v>30</v>
      </c>
      <c r="F3848" t="s">
        <v>6666</v>
      </c>
      <c r="G3848">
        <v>2430330004</v>
      </c>
      <c r="H3848" t="s">
        <v>3554</v>
      </c>
      <c r="I3848" t="s">
        <v>89</v>
      </c>
      <c r="J3848">
        <v>4.0390993913084969</v>
      </c>
    </row>
    <row r="3849" spans="1:10" hidden="1" x14ac:dyDescent="0.25">
      <c r="A3849">
        <v>2310310001</v>
      </c>
      <c r="B3849">
        <v>40</v>
      </c>
      <c r="C3849" t="s">
        <v>2618</v>
      </c>
      <c r="D3849" t="s">
        <v>89</v>
      </c>
      <c r="E3849">
        <v>30</v>
      </c>
      <c r="F3849" t="s">
        <v>6666</v>
      </c>
      <c r="G3849">
        <v>2430330007</v>
      </c>
      <c r="H3849" t="s">
        <v>4807</v>
      </c>
      <c r="I3849" t="s">
        <v>89</v>
      </c>
      <c r="J3849">
        <v>1.5431399747853565</v>
      </c>
    </row>
    <row r="3850" spans="1:10" hidden="1" x14ac:dyDescent="0.25">
      <c r="A3850">
        <v>2310310001</v>
      </c>
      <c r="B3850">
        <v>50</v>
      </c>
      <c r="C3850" t="s">
        <v>2618</v>
      </c>
      <c r="D3850" t="s">
        <v>89</v>
      </c>
      <c r="E3850">
        <v>30</v>
      </c>
      <c r="F3850" t="s">
        <v>6666</v>
      </c>
      <c r="G3850">
        <v>2430330005</v>
      </c>
      <c r="H3850" t="s">
        <v>3555</v>
      </c>
      <c r="I3850" t="s">
        <v>89</v>
      </c>
      <c r="J3850">
        <v>1.5431399747853565</v>
      </c>
    </row>
    <row r="3851" spans="1:10" hidden="1" x14ac:dyDescent="0.25">
      <c r="A3851">
        <v>2310310001</v>
      </c>
      <c r="B3851">
        <v>60</v>
      </c>
      <c r="C3851" t="s">
        <v>2618</v>
      </c>
      <c r="D3851" t="s">
        <v>89</v>
      </c>
      <c r="E3851">
        <v>30</v>
      </c>
      <c r="F3851" t="s">
        <v>6666</v>
      </c>
      <c r="G3851">
        <v>2430520005</v>
      </c>
      <c r="H3851" t="s">
        <v>3574</v>
      </c>
      <c r="I3851" t="s">
        <v>89</v>
      </c>
      <c r="J3851">
        <v>0.11032004784365959</v>
      </c>
    </row>
    <row r="3852" spans="1:10" hidden="1" x14ac:dyDescent="0.25">
      <c r="A3852">
        <v>2310310001</v>
      </c>
      <c r="B3852">
        <v>70</v>
      </c>
      <c r="C3852" t="s">
        <v>2618</v>
      </c>
      <c r="D3852" t="s">
        <v>89</v>
      </c>
      <c r="E3852">
        <v>30</v>
      </c>
      <c r="F3852" t="s">
        <v>6666</v>
      </c>
      <c r="G3852">
        <v>2310300001</v>
      </c>
      <c r="H3852" t="s">
        <v>2617</v>
      </c>
      <c r="I3852" t="s">
        <v>89</v>
      </c>
      <c r="J3852">
        <v>0.51463536207623839</v>
      </c>
    </row>
    <row r="3853" spans="1:10" hidden="1" x14ac:dyDescent="0.25">
      <c r="A3853">
        <v>2310310001</v>
      </c>
      <c r="B3853">
        <v>80</v>
      </c>
      <c r="C3853" t="s">
        <v>2618</v>
      </c>
      <c r="D3853" t="s">
        <v>89</v>
      </c>
      <c r="E3853">
        <v>30</v>
      </c>
      <c r="F3853" t="s">
        <v>6666</v>
      </c>
      <c r="G3853">
        <v>2430500001</v>
      </c>
      <c r="H3853" t="s">
        <v>3572</v>
      </c>
      <c r="I3853" t="s">
        <v>89</v>
      </c>
      <c r="J3853">
        <v>1.1014767276890389</v>
      </c>
    </row>
    <row r="3854" spans="1:10" hidden="1" x14ac:dyDescent="0.25">
      <c r="A3854">
        <v>2310310001</v>
      </c>
      <c r="B3854">
        <v>90</v>
      </c>
      <c r="C3854" t="s">
        <v>2618</v>
      </c>
      <c r="D3854" t="s">
        <v>89</v>
      </c>
      <c r="E3854">
        <v>30</v>
      </c>
      <c r="F3854" t="s">
        <v>6666</v>
      </c>
      <c r="G3854">
        <v>2410090302</v>
      </c>
      <c r="H3854" t="s">
        <v>3202</v>
      </c>
      <c r="I3854" t="s">
        <v>89</v>
      </c>
      <c r="J3854">
        <v>3.8880155750456419E-2</v>
      </c>
    </row>
    <row r="3855" spans="1:10" hidden="1" x14ac:dyDescent="0.25">
      <c r="A3855">
        <v>2310310001</v>
      </c>
      <c r="B3855">
        <v>100</v>
      </c>
      <c r="C3855" t="s">
        <v>2618</v>
      </c>
      <c r="D3855" t="s">
        <v>89</v>
      </c>
      <c r="E3855">
        <v>30</v>
      </c>
      <c r="F3855" t="s">
        <v>6666</v>
      </c>
      <c r="G3855">
        <v>2430680005</v>
      </c>
      <c r="H3855" t="s">
        <v>3604</v>
      </c>
      <c r="I3855" t="s">
        <v>89</v>
      </c>
      <c r="J3855">
        <v>4.6541270184043894E-2</v>
      </c>
    </row>
    <row r="3856" spans="1:10" hidden="1" x14ac:dyDescent="0.25">
      <c r="A3856">
        <v>2310310001</v>
      </c>
      <c r="B3856">
        <v>110</v>
      </c>
      <c r="C3856" t="s">
        <v>2618</v>
      </c>
      <c r="D3856" t="s">
        <v>89</v>
      </c>
      <c r="E3856">
        <v>30</v>
      </c>
      <c r="F3856" t="s">
        <v>6666</v>
      </c>
      <c r="G3856">
        <v>2430530004</v>
      </c>
      <c r="H3856" t="s">
        <v>3576</v>
      </c>
      <c r="I3856" t="s">
        <v>89</v>
      </c>
      <c r="J3856">
        <v>17.697084961918673</v>
      </c>
    </row>
    <row r="3857" spans="1:10" hidden="1" x14ac:dyDescent="0.25">
      <c r="A3857">
        <v>2310310001</v>
      </c>
      <c r="B3857">
        <v>120</v>
      </c>
      <c r="C3857" t="s">
        <v>2618</v>
      </c>
      <c r="D3857" t="s">
        <v>89</v>
      </c>
      <c r="E3857">
        <v>30</v>
      </c>
      <c r="F3857" t="s">
        <v>6666</v>
      </c>
      <c r="G3857">
        <v>2430810004</v>
      </c>
      <c r="H3857" t="s">
        <v>3630</v>
      </c>
      <c r="I3857" t="s">
        <v>89</v>
      </c>
      <c r="J3857">
        <v>7.3738226423279402E-2</v>
      </c>
    </row>
    <row r="3858" spans="1:10" hidden="1" x14ac:dyDescent="0.25">
      <c r="A3858">
        <v>2310310001</v>
      </c>
      <c r="B3858">
        <v>130</v>
      </c>
      <c r="C3858" t="s">
        <v>2618</v>
      </c>
      <c r="D3858" t="s">
        <v>89</v>
      </c>
      <c r="E3858">
        <v>30</v>
      </c>
      <c r="F3858" t="s">
        <v>6666</v>
      </c>
      <c r="G3858">
        <v>2410120053</v>
      </c>
      <c r="H3858" t="s">
        <v>3265</v>
      </c>
      <c r="I3858" t="s">
        <v>3152</v>
      </c>
      <c r="J3858">
        <v>0.48799999999999999</v>
      </c>
    </row>
    <row r="3859" spans="1:10" hidden="1" x14ac:dyDescent="0.25">
      <c r="A3859">
        <v>2310310002</v>
      </c>
      <c r="B3859">
        <v>10</v>
      </c>
      <c r="C3859" t="s">
        <v>2619</v>
      </c>
      <c r="D3859" t="s">
        <v>89</v>
      </c>
      <c r="E3859">
        <v>30</v>
      </c>
      <c r="F3859" t="s">
        <v>6666</v>
      </c>
      <c r="G3859">
        <v>2410290832</v>
      </c>
      <c r="H3859" t="s">
        <v>3470</v>
      </c>
      <c r="I3859" t="s">
        <v>89</v>
      </c>
      <c r="J3859">
        <v>23.504636801965866</v>
      </c>
    </row>
    <row r="3860" spans="1:10" hidden="1" x14ac:dyDescent="0.25">
      <c r="A3860">
        <v>2310310002</v>
      </c>
      <c r="B3860">
        <v>20</v>
      </c>
      <c r="C3860" t="s">
        <v>2619</v>
      </c>
      <c r="D3860" t="s">
        <v>89</v>
      </c>
      <c r="E3860">
        <v>30</v>
      </c>
      <c r="F3860" t="s">
        <v>6666</v>
      </c>
      <c r="G3860">
        <v>2430880005</v>
      </c>
      <c r="H3860" t="s">
        <v>3652</v>
      </c>
      <c r="I3860" t="s">
        <v>89</v>
      </c>
      <c r="J3860">
        <v>0.28273420371250035</v>
      </c>
    </row>
    <row r="3861" spans="1:10" hidden="1" x14ac:dyDescent="0.25">
      <c r="A3861">
        <v>2310310002</v>
      </c>
      <c r="B3861">
        <v>30</v>
      </c>
      <c r="C3861" t="s">
        <v>2619</v>
      </c>
      <c r="D3861" t="s">
        <v>89</v>
      </c>
      <c r="E3861">
        <v>30</v>
      </c>
      <c r="F3861" t="s">
        <v>6666</v>
      </c>
      <c r="G3861">
        <v>2430330004</v>
      </c>
      <c r="H3861" t="s">
        <v>3554</v>
      </c>
      <c r="I3861" t="s">
        <v>89</v>
      </c>
      <c r="J3861">
        <v>3.8451851704900051</v>
      </c>
    </row>
    <row r="3862" spans="1:10" hidden="1" x14ac:dyDescent="0.25">
      <c r="A3862">
        <v>2310310002</v>
      </c>
      <c r="B3862">
        <v>40</v>
      </c>
      <c r="C3862" t="s">
        <v>2619</v>
      </c>
      <c r="D3862" t="s">
        <v>89</v>
      </c>
      <c r="E3862">
        <v>30</v>
      </c>
      <c r="F3862" t="s">
        <v>6666</v>
      </c>
      <c r="G3862">
        <v>2430330007</v>
      </c>
      <c r="H3862" t="s">
        <v>4807</v>
      </c>
      <c r="I3862" t="s">
        <v>89</v>
      </c>
      <c r="J3862">
        <v>1.7341031161033358</v>
      </c>
    </row>
    <row r="3863" spans="1:10" hidden="1" x14ac:dyDescent="0.25">
      <c r="A3863">
        <v>2310310002</v>
      </c>
      <c r="B3863">
        <v>50</v>
      </c>
      <c r="C3863" t="s">
        <v>2619</v>
      </c>
      <c r="D3863" t="s">
        <v>89</v>
      </c>
      <c r="E3863">
        <v>30</v>
      </c>
      <c r="F3863" t="s">
        <v>6666</v>
      </c>
      <c r="G3863">
        <v>2430330005</v>
      </c>
      <c r="H3863" t="s">
        <v>3555</v>
      </c>
      <c r="I3863" t="s">
        <v>89</v>
      </c>
      <c r="J3863">
        <v>1.7341031161033358</v>
      </c>
    </row>
    <row r="3864" spans="1:10" hidden="1" x14ac:dyDescent="0.25">
      <c r="A3864">
        <v>2310310002</v>
      </c>
      <c r="B3864">
        <v>60</v>
      </c>
      <c r="C3864" t="s">
        <v>2619</v>
      </c>
      <c r="D3864" t="s">
        <v>89</v>
      </c>
      <c r="E3864">
        <v>30</v>
      </c>
      <c r="F3864" t="s">
        <v>6666</v>
      </c>
      <c r="G3864">
        <v>2430520005</v>
      </c>
      <c r="H3864" t="s">
        <v>3574</v>
      </c>
      <c r="I3864" t="s">
        <v>89</v>
      </c>
      <c r="J3864">
        <v>0.71625998273833424</v>
      </c>
    </row>
    <row r="3865" spans="1:10" hidden="1" x14ac:dyDescent="0.25">
      <c r="A3865">
        <v>2310310002</v>
      </c>
      <c r="B3865">
        <v>70</v>
      </c>
      <c r="C3865" t="s">
        <v>2619</v>
      </c>
      <c r="D3865" t="s">
        <v>89</v>
      </c>
      <c r="E3865">
        <v>30</v>
      </c>
      <c r="F3865" t="s">
        <v>6666</v>
      </c>
      <c r="G3865">
        <v>2310300001</v>
      </c>
      <c r="H3865" t="s">
        <v>2617</v>
      </c>
      <c r="I3865" t="s">
        <v>89</v>
      </c>
      <c r="J3865">
        <v>0.62201524816750087</v>
      </c>
    </row>
    <row r="3866" spans="1:10" hidden="1" x14ac:dyDescent="0.25">
      <c r="A3866">
        <v>2310310002</v>
      </c>
      <c r="B3866">
        <v>80</v>
      </c>
      <c r="C3866" t="s">
        <v>2619</v>
      </c>
      <c r="D3866" t="s">
        <v>89</v>
      </c>
      <c r="E3866">
        <v>30</v>
      </c>
      <c r="F3866" t="s">
        <v>6666</v>
      </c>
      <c r="G3866">
        <v>2430500001</v>
      </c>
      <c r="H3866" t="s">
        <v>3572</v>
      </c>
      <c r="I3866" t="s">
        <v>89</v>
      </c>
      <c r="J3866">
        <v>0.81050471730916762</v>
      </c>
    </row>
    <row r="3867" spans="1:10" hidden="1" x14ac:dyDescent="0.25">
      <c r="A3867">
        <v>2310310002</v>
      </c>
      <c r="B3867">
        <v>90</v>
      </c>
      <c r="C3867" t="s">
        <v>2619</v>
      </c>
      <c r="D3867" t="s">
        <v>89</v>
      </c>
      <c r="E3867">
        <v>30</v>
      </c>
      <c r="F3867" t="s">
        <v>6666</v>
      </c>
      <c r="G3867">
        <v>2430700001</v>
      </c>
      <c r="H3867" t="s">
        <v>3609</v>
      </c>
      <c r="I3867" t="s">
        <v>89</v>
      </c>
      <c r="J3867">
        <v>3.5436020198633376</v>
      </c>
    </row>
    <row r="3868" spans="1:10" hidden="1" x14ac:dyDescent="0.25">
      <c r="A3868">
        <v>2310310002</v>
      </c>
      <c r="B3868">
        <v>100</v>
      </c>
      <c r="C3868" t="s">
        <v>2619</v>
      </c>
      <c r="D3868" t="s">
        <v>89</v>
      </c>
      <c r="E3868">
        <v>30</v>
      </c>
      <c r="F3868" t="s">
        <v>6666</v>
      </c>
      <c r="G3868">
        <v>2430530004</v>
      </c>
      <c r="H3868" t="s">
        <v>3576</v>
      </c>
      <c r="I3868" t="s">
        <v>89</v>
      </c>
      <c r="J3868">
        <v>3.2985657099791705</v>
      </c>
    </row>
    <row r="3869" spans="1:10" hidden="1" x14ac:dyDescent="0.25">
      <c r="A3869">
        <v>2310310002</v>
      </c>
      <c r="B3869">
        <v>110</v>
      </c>
      <c r="C3869" t="s">
        <v>2619</v>
      </c>
      <c r="D3869" t="s">
        <v>89</v>
      </c>
      <c r="E3869">
        <v>30</v>
      </c>
      <c r="F3869" t="s">
        <v>6666</v>
      </c>
      <c r="G3869">
        <v>2430810004</v>
      </c>
      <c r="H3869" t="s">
        <v>3630</v>
      </c>
      <c r="I3869" t="s">
        <v>89</v>
      </c>
      <c r="J3869">
        <v>9.4244734570833447E-2</v>
      </c>
    </row>
    <row r="3870" spans="1:10" hidden="1" x14ac:dyDescent="0.25">
      <c r="A3870">
        <v>2310310002</v>
      </c>
      <c r="B3870">
        <v>120</v>
      </c>
      <c r="C3870" t="s">
        <v>2619</v>
      </c>
      <c r="D3870" t="s">
        <v>89</v>
      </c>
      <c r="E3870">
        <v>30</v>
      </c>
      <c r="F3870" t="s">
        <v>6666</v>
      </c>
      <c r="G3870">
        <v>2410120053</v>
      </c>
      <c r="H3870" t="s">
        <v>3265</v>
      </c>
      <c r="I3870" t="s">
        <v>3152</v>
      </c>
      <c r="J3870">
        <v>1.77</v>
      </c>
    </row>
    <row r="3871" spans="1:10" hidden="1" x14ac:dyDescent="0.25">
      <c r="A3871">
        <v>2310320088</v>
      </c>
      <c r="B3871">
        <v>10</v>
      </c>
      <c r="C3871" t="s">
        <v>2623</v>
      </c>
      <c r="D3871" t="s">
        <v>89</v>
      </c>
      <c r="E3871">
        <v>4000</v>
      </c>
      <c r="F3871" t="s">
        <v>6666</v>
      </c>
      <c r="G3871">
        <v>2310320326</v>
      </c>
      <c r="H3871" t="s">
        <v>2635</v>
      </c>
      <c r="I3871" t="s">
        <v>89</v>
      </c>
      <c r="J3871">
        <v>360</v>
      </c>
    </row>
    <row r="3872" spans="1:10" hidden="1" x14ac:dyDescent="0.25">
      <c r="A3872">
        <v>2310320088</v>
      </c>
      <c r="B3872">
        <v>20</v>
      </c>
      <c r="C3872" t="s">
        <v>2623</v>
      </c>
      <c r="D3872" t="s">
        <v>89</v>
      </c>
      <c r="E3872">
        <v>4000</v>
      </c>
      <c r="F3872" t="s">
        <v>6666</v>
      </c>
      <c r="G3872">
        <v>2410150008</v>
      </c>
      <c r="H3872" t="s">
        <v>3273</v>
      </c>
      <c r="I3872" t="s">
        <v>89</v>
      </c>
      <c r="J3872">
        <v>160</v>
      </c>
    </row>
    <row r="3873" spans="1:10" hidden="1" x14ac:dyDescent="0.25">
      <c r="A3873">
        <v>2310320088</v>
      </c>
      <c r="B3873">
        <v>30</v>
      </c>
      <c r="C3873" t="s">
        <v>2623</v>
      </c>
      <c r="D3873" t="s">
        <v>89</v>
      </c>
      <c r="E3873">
        <v>4000</v>
      </c>
      <c r="F3873" t="s">
        <v>6666</v>
      </c>
      <c r="G3873">
        <v>2410190011</v>
      </c>
      <c r="H3873" t="s">
        <v>3305</v>
      </c>
      <c r="I3873" t="s">
        <v>89</v>
      </c>
      <c r="J3873">
        <v>360</v>
      </c>
    </row>
    <row r="3874" spans="1:10" hidden="1" x14ac:dyDescent="0.25">
      <c r="A3874">
        <v>2310320088</v>
      </c>
      <c r="B3874">
        <v>40</v>
      </c>
      <c r="C3874" t="s">
        <v>2623</v>
      </c>
      <c r="D3874" t="s">
        <v>89</v>
      </c>
      <c r="E3874">
        <v>4000</v>
      </c>
      <c r="F3874" t="s">
        <v>6666</v>
      </c>
      <c r="G3874">
        <v>2410260013</v>
      </c>
      <c r="H3874" t="s">
        <v>3321</v>
      </c>
      <c r="I3874" t="s">
        <v>89</v>
      </c>
      <c r="J3874">
        <v>9.2300000000000007E-2</v>
      </c>
    </row>
    <row r="3875" spans="1:10" hidden="1" x14ac:dyDescent="0.25">
      <c r="A3875">
        <v>2310320088</v>
      </c>
      <c r="B3875">
        <v>50</v>
      </c>
      <c r="C3875" t="s">
        <v>2623</v>
      </c>
      <c r="D3875" t="s">
        <v>89</v>
      </c>
      <c r="E3875">
        <v>4000</v>
      </c>
      <c r="F3875" t="s">
        <v>6666</v>
      </c>
      <c r="G3875">
        <v>2430850012</v>
      </c>
      <c r="H3875" t="s">
        <v>3638</v>
      </c>
      <c r="I3875" t="s">
        <v>89</v>
      </c>
      <c r="J3875">
        <v>2</v>
      </c>
    </row>
    <row r="3876" spans="1:10" hidden="1" x14ac:dyDescent="0.25">
      <c r="A3876">
        <v>2310320088</v>
      </c>
      <c r="B3876">
        <v>60</v>
      </c>
      <c r="C3876" t="s">
        <v>2623</v>
      </c>
      <c r="D3876" t="s">
        <v>89</v>
      </c>
      <c r="E3876">
        <v>4000</v>
      </c>
      <c r="F3876" t="s">
        <v>6666</v>
      </c>
      <c r="G3876">
        <v>2430880022</v>
      </c>
      <c r="H3876" t="s">
        <v>115</v>
      </c>
      <c r="I3876" t="s">
        <v>89</v>
      </c>
      <c r="J3876">
        <v>20</v>
      </c>
    </row>
    <row r="3877" spans="1:10" hidden="1" x14ac:dyDescent="0.25">
      <c r="A3877">
        <v>2310320326</v>
      </c>
      <c r="B3877">
        <v>10</v>
      </c>
      <c r="C3877" t="s">
        <v>2635</v>
      </c>
      <c r="D3877" t="s">
        <v>89</v>
      </c>
      <c r="E3877">
        <v>2037.35</v>
      </c>
      <c r="F3877" t="s">
        <v>6666</v>
      </c>
      <c r="G3877">
        <v>2410190011</v>
      </c>
      <c r="H3877" t="s">
        <v>3305</v>
      </c>
      <c r="I3877" t="s">
        <v>89</v>
      </c>
      <c r="J3877">
        <v>40.02652259332023</v>
      </c>
    </row>
    <row r="3878" spans="1:10" hidden="1" x14ac:dyDescent="0.25">
      <c r="A3878">
        <v>2310320326</v>
      </c>
      <c r="B3878">
        <v>20</v>
      </c>
      <c r="C3878" t="s">
        <v>2635</v>
      </c>
      <c r="D3878" t="s">
        <v>89</v>
      </c>
      <c r="E3878">
        <v>2037.35</v>
      </c>
      <c r="F3878" t="s">
        <v>6666</v>
      </c>
      <c r="G3878">
        <v>2410290210</v>
      </c>
      <c r="H3878" t="s">
        <v>3341</v>
      </c>
      <c r="I3878" t="s">
        <v>89</v>
      </c>
      <c r="J3878">
        <v>7.5049729862475445</v>
      </c>
    </row>
    <row r="3879" spans="1:10" hidden="1" x14ac:dyDescent="0.25">
      <c r="A3879">
        <v>2310320326</v>
      </c>
      <c r="B3879">
        <v>30</v>
      </c>
      <c r="C3879" t="s">
        <v>2635</v>
      </c>
      <c r="D3879" t="s">
        <v>89</v>
      </c>
      <c r="E3879">
        <v>2037.35</v>
      </c>
      <c r="F3879" t="s">
        <v>6666</v>
      </c>
      <c r="G3879">
        <v>2410290516</v>
      </c>
      <c r="H3879" t="s">
        <v>3351</v>
      </c>
      <c r="I3879" t="s">
        <v>89</v>
      </c>
      <c r="J3879">
        <v>950.62991159135561</v>
      </c>
    </row>
    <row r="3880" spans="1:10" hidden="1" x14ac:dyDescent="0.25">
      <c r="A3880">
        <v>2310320326</v>
      </c>
      <c r="B3880">
        <v>40</v>
      </c>
      <c r="C3880" t="s">
        <v>2635</v>
      </c>
      <c r="D3880" t="s">
        <v>89</v>
      </c>
      <c r="E3880">
        <v>2037.35</v>
      </c>
      <c r="F3880" t="s">
        <v>6666</v>
      </c>
      <c r="G3880">
        <v>2410290517</v>
      </c>
      <c r="H3880" t="s">
        <v>3352</v>
      </c>
      <c r="I3880" t="s">
        <v>89</v>
      </c>
      <c r="J3880">
        <v>2.3715714636542238</v>
      </c>
    </row>
    <row r="3881" spans="1:10" hidden="1" x14ac:dyDescent="0.25">
      <c r="A3881">
        <v>2310320326</v>
      </c>
      <c r="B3881">
        <v>50</v>
      </c>
      <c r="C3881" t="s">
        <v>2635</v>
      </c>
      <c r="D3881" t="s">
        <v>89</v>
      </c>
      <c r="E3881">
        <v>2037.35</v>
      </c>
      <c r="F3881" t="s">
        <v>6666</v>
      </c>
      <c r="G3881">
        <v>2410290518</v>
      </c>
      <c r="H3881" t="s">
        <v>3353</v>
      </c>
      <c r="I3881" t="s">
        <v>89</v>
      </c>
      <c r="J3881">
        <v>2.9219361493123768</v>
      </c>
    </row>
    <row r="3882" spans="1:10" hidden="1" x14ac:dyDescent="0.25">
      <c r="A3882">
        <v>2310320326</v>
      </c>
      <c r="B3882">
        <v>60</v>
      </c>
      <c r="C3882" t="s">
        <v>2635</v>
      </c>
      <c r="D3882" t="s">
        <v>89</v>
      </c>
      <c r="E3882">
        <v>2037.35</v>
      </c>
      <c r="F3882" t="s">
        <v>6666</v>
      </c>
      <c r="G3882">
        <v>2410290544</v>
      </c>
      <c r="H3882" t="s">
        <v>3356</v>
      </c>
      <c r="I3882" t="s">
        <v>89</v>
      </c>
      <c r="J3882">
        <v>7.5049729862475445</v>
      </c>
    </row>
    <row r="3883" spans="1:10" hidden="1" x14ac:dyDescent="0.25">
      <c r="A3883">
        <v>2310320326</v>
      </c>
      <c r="B3883">
        <v>70</v>
      </c>
      <c r="C3883" t="s">
        <v>2635</v>
      </c>
      <c r="D3883" t="s">
        <v>89</v>
      </c>
      <c r="E3883">
        <v>2037.35</v>
      </c>
      <c r="F3883" t="s">
        <v>6666</v>
      </c>
      <c r="G3883">
        <v>2410290827</v>
      </c>
      <c r="H3883" t="s">
        <v>3467</v>
      </c>
      <c r="I3883" t="s">
        <v>89</v>
      </c>
      <c r="J3883">
        <v>10.006630648330058</v>
      </c>
    </row>
    <row r="3884" spans="1:10" hidden="1" x14ac:dyDescent="0.25">
      <c r="A3884">
        <v>2310320326</v>
      </c>
      <c r="B3884">
        <v>80</v>
      </c>
      <c r="C3884" t="s">
        <v>2635</v>
      </c>
      <c r="D3884" t="s">
        <v>89</v>
      </c>
      <c r="E3884">
        <v>2037.35</v>
      </c>
      <c r="F3884" t="s">
        <v>6666</v>
      </c>
      <c r="G3884">
        <v>2430850012</v>
      </c>
      <c r="H3884" t="s">
        <v>3638</v>
      </c>
      <c r="I3884" t="s">
        <v>89</v>
      </c>
      <c r="J3884">
        <v>1.5009945972495087</v>
      </c>
    </row>
    <row r="3885" spans="1:10" hidden="1" x14ac:dyDescent="0.25">
      <c r="A3885">
        <v>2310320326</v>
      </c>
      <c r="B3885">
        <v>90</v>
      </c>
      <c r="C3885" t="s">
        <v>2635</v>
      </c>
      <c r="D3885" t="s">
        <v>89</v>
      </c>
      <c r="E3885">
        <v>2037.35</v>
      </c>
      <c r="F3885" t="s">
        <v>6666</v>
      </c>
      <c r="G3885">
        <v>2430880022</v>
      </c>
      <c r="H3885" t="s">
        <v>115</v>
      </c>
      <c r="I3885" t="s">
        <v>89</v>
      </c>
      <c r="J3885">
        <v>6.5643497053045179</v>
      </c>
    </row>
    <row r="3886" spans="1:10" hidden="1" x14ac:dyDescent="0.25">
      <c r="A3886">
        <v>2310320328</v>
      </c>
      <c r="B3886">
        <v>10</v>
      </c>
      <c r="C3886" t="s">
        <v>2636</v>
      </c>
      <c r="D3886" t="s">
        <v>36</v>
      </c>
      <c r="E3886">
        <v>100000</v>
      </c>
      <c r="F3886" t="s">
        <v>6654</v>
      </c>
      <c r="G3886">
        <v>2310340006</v>
      </c>
      <c r="H3886" t="s">
        <v>2654</v>
      </c>
      <c r="I3886" t="s">
        <v>36</v>
      </c>
      <c r="J3886">
        <v>100000</v>
      </c>
    </row>
    <row r="3887" spans="1:10" hidden="1" x14ac:dyDescent="0.25">
      <c r="A3887">
        <v>2310320328</v>
      </c>
      <c r="B3887">
        <v>20</v>
      </c>
      <c r="C3887" t="s">
        <v>2636</v>
      </c>
      <c r="D3887" t="s">
        <v>36</v>
      </c>
      <c r="E3887">
        <v>100000</v>
      </c>
      <c r="F3887" t="s">
        <v>6654</v>
      </c>
      <c r="G3887">
        <v>2310360001</v>
      </c>
      <c r="H3887" t="s">
        <v>2659</v>
      </c>
      <c r="I3887" t="s">
        <v>36</v>
      </c>
      <c r="J3887">
        <v>100000</v>
      </c>
    </row>
    <row r="3888" spans="1:10" hidden="1" x14ac:dyDescent="0.25">
      <c r="A3888">
        <v>2310320328</v>
      </c>
      <c r="B3888">
        <v>30</v>
      </c>
      <c r="C3888" t="s">
        <v>2636</v>
      </c>
      <c r="D3888" t="s">
        <v>36</v>
      </c>
      <c r="E3888">
        <v>100000</v>
      </c>
      <c r="F3888" t="s">
        <v>6654</v>
      </c>
      <c r="G3888">
        <v>2410110037</v>
      </c>
      <c r="H3888" t="s">
        <v>3217</v>
      </c>
      <c r="I3888" t="s">
        <v>89</v>
      </c>
      <c r="J3888">
        <v>41</v>
      </c>
    </row>
    <row r="3889" spans="1:10" hidden="1" x14ac:dyDescent="0.25">
      <c r="A3889">
        <v>2310320329</v>
      </c>
      <c r="B3889">
        <v>10</v>
      </c>
      <c r="C3889" t="s">
        <v>2637</v>
      </c>
      <c r="D3889" t="s">
        <v>36</v>
      </c>
      <c r="E3889">
        <v>100000</v>
      </c>
      <c r="F3889" t="s">
        <v>6654</v>
      </c>
      <c r="G3889">
        <v>2310340006</v>
      </c>
      <c r="H3889" t="s">
        <v>2654</v>
      </c>
      <c r="I3889" t="s">
        <v>36</v>
      </c>
      <c r="J3889">
        <v>100000</v>
      </c>
    </row>
    <row r="3890" spans="1:10" hidden="1" x14ac:dyDescent="0.25">
      <c r="A3890">
        <v>2310320329</v>
      </c>
      <c r="B3890">
        <v>20</v>
      </c>
      <c r="C3890" t="s">
        <v>2637</v>
      </c>
      <c r="D3890" t="s">
        <v>36</v>
      </c>
      <c r="E3890">
        <v>100000</v>
      </c>
      <c r="F3890" t="s">
        <v>6654</v>
      </c>
      <c r="G3890">
        <v>2310360001</v>
      </c>
      <c r="H3890" t="s">
        <v>2659</v>
      </c>
      <c r="I3890" t="s">
        <v>36</v>
      </c>
      <c r="J3890">
        <v>100000</v>
      </c>
    </row>
    <row r="3891" spans="1:10" hidden="1" x14ac:dyDescent="0.25">
      <c r="A3891">
        <v>2310320329</v>
      </c>
      <c r="B3891">
        <v>30</v>
      </c>
      <c r="C3891" t="s">
        <v>2637</v>
      </c>
      <c r="D3891" t="s">
        <v>36</v>
      </c>
      <c r="E3891">
        <v>100000</v>
      </c>
      <c r="F3891" t="s">
        <v>6654</v>
      </c>
      <c r="G3891">
        <v>2410110036</v>
      </c>
      <c r="H3891" t="s">
        <v>7090</v>
      </c>
      <c r="I3891" t="s">
        <v>89</v>
      </c>
      <c r="J3891">
        <v>28</v>
      </c>
    </row>
    <row r="3892" spans="1:10" hidden="1" x14ac:dyDescent="0.25">
      <c r="A3892">
        <v>2310320330</v>
      </c>
      <c r="B3892">
        <v>10</v>
      </c>
      <c r="C3892" t="s">
        <v>2638</v>
      </c>
      <c r="D3892" t="s">
        <v>36</v>
      </c>
      <c r="E3892">
        <v>100000</v>
      </c>
      <c r="F3892" t="s">
        <v>6654</v>
      </c>
      <c r="G3892">
        <v>2310340006</v>
      </c>
      <c r="H3892" t="s">
        <v>2654</v>
      </c>
      <c r="I3892" t="s">
        <v>36</v>
      </c>
      <c r="J3892">
        <v>100000</v>
      </c>
    </row>
    <row r="3893" spans="1:10" hidden="1" x14ac:dyDescent="0.25">
      <c r="A3893">
        <v>2310320330</v>
      </c>
      <c r="B3893">
        <v>20</v>
      </c>
      <c r="C3893" t="s">
        <v>2638</v>
      </c>
      <c r="D3893" t="s">
        <v>36</v>
      </c>
      <c r="E3893">
        <v>100000</v>
      </c>
      <c r="F3893" t="s">
        <v>6654</v>
      </c>
      <c r="G3893">
        <v>2310360001</v>
      </c>
      <c r="H3893" t="s">
        <v>2659</v>
      </c>
      <c r="I3893" t="s">
        <v>36</v>
      </c>
      <c r="J3893">
        <v>100000</v>
      </c>
    </row>
    <row r="3894" spans="1:10" hidden="1" x14ac:dyDescent="0.25">
      <c r="A3894">
        <v>2310320330</v>
      </c>
      <c r="B3894">
        <v>30</v>
      </c>
      <c r="C3894" t="s">
        <v>2638</v>
      </c>
      <c r="D3894" t="s">
        <v>36</v>
      </c>
      <c r="E3894">
        <v>100000</v>
      </c>
      <c r="F3894" t="s">
        <v>6654</v>
      </c>
      <c r="G3894">
        <v>2410110027</v>
      </c>
      <c r="H3894" t="s">
        <v>3214</v>
      </c>
      <c r="I3894" t="s">
        <v>89</v>
      </c>
      <c r="J3894">
        <v>27</v>
      </c>
    </row>
    <row r="3895" spans="1:10" hidden="1" x14ac:dyDescent="0.25">
      <c r="A3895">
        <v>2310320348</v>
      </c>
      <c r="B3895">
        <v>10</v>
      </c>
      <c r="C3895" t="s">
        <v>2639</v>
      </c>
      <c r="D3895" t="s">
        <v>36</v>
      </c>
      <c r="E3895">
        <v>100000</v>
      </c>
      <c r="F3895" t="s">
        <v>6654</v>
      </c>
      <c r="G3895">
        <v>2310340006</v>
      </c>
      <c r="H3895" t="s">
        <v>2654</v>
      </c>
      <c r="I3895" t="s">
        <v>36</v>
      </c>
      <c r="J3895">
        <v>100000</v>
      </c>
    </row>
    <row r="3896" spans="1:10" hidden="1" x14ac:dyDescent="0.25">
      <c r="A3896">
        <v>2310320348</v>
      </c>
      <c r="B3896">
        <v>20</v>
      </c>
      <c r="C3896" t="s">
        <v>2639</v>
      </c>
      <c r="D3896" t="s">
        <v>36</v>
      </c>
      <c r="E3896">
        <v>100000</v>
      </c>
      <c r="F3896" t="s">
        <v>6654</v>
      </c>
      <c r="G3896">
        <v>2310360001</v>
      </c>
      <c r="H3896" t="s">
        <v>2659</v>
      </c>
      <c r="I3896" t="s">
        <v>36</v>
      </c>
      <c r="J3896">
        <v>100000</v>
      </c>
    </row>
    <row r="3897" spans="1:10" hidden="1" x14ac:dyDescent="0.25">
      <c r="A3897">
        <v>2310320348</v>
      </c>
      <c r="B3897">
        <v>30</v>
      </c>
      <c r="C3897" t="s">
        <v>2639</v>
      </c>
      <c r="D3897" t="s">
        <v>36</v>
      </c>
      <c r="E3897">
        <v>100000</v>
      </c>
      <c r="F3897" t="s">
        <v>6654</v>
      </c>
      <c r="G3897">
        <v>2410110028</v>
      </c>
      <c r="H3897" t="s">
        <v>3215</v>
      </c>
      <c r="I3897" t="s">
        <v>89</v>
      </c>
      <c r="J3897">
        <v>28</v>
      </c>
    </row>
    <row r="3898" spans="1:10" hidden="1" x14ac:dyDescent="0.25">
      <c r="A3898">
        <v>2310320356</v>
      </c>
      <c r="B3898">
        <v>10</v>
      </c>
      <c r="C3898" t="s">
        <v>2642</v>
      </c>
      <c r="D3898" t="s">
        <v>89</v>
      </c>
      <c r="E3898">
        <v>200</v>
      </c>
      <c r="F3898" t="s">
        <v>6670</v>
      </c>
      <c r="G3898">
        <v>2310320326</v>
      </c>
      <c r="H3898" t="s">
        <v>2635</v>
      </c>
      <c r="I3898" t="s">
        <v>89</v>
      </c>
      <c r="J3898">
        <v>194.6</v>
      </c>
    </row>
    <row r="3899" spans="1:10" hidden="1" x14ac:dyDescent="0.25">
      <c r="A3899">
        <v>2310320356</v>
      </c>
      <c r="B3899">
        <v>20</v>
      </c>
      <c r="C3899" t="s">
        <v>2642</v>
      </c>
      <c r="D3899" t="s">
        <v>89</v>
      </c>
      <c r="E3899">
        <v>200</v>
      </c>
      <c r="F3899" t="s">
        <v>6670</v>
      </c>
      <c r="G3899">
        <v>2410200021</v>
      </c>
      <c r="H3899" t="s">
        <v>3309</v>
      </c>
      <c r="I3899" t="s">
        <v>89</v>
      </c>
      <c r="J3899">
        <v>5</v>
      </c>
    </row>
    <row r="3900" spans="1:10" hidden="1" x14ac:dyDescent="0.25">
      <c r="A3900">
        <v>2310320356</v>
      </c>
      <c r="B3900">
        <v>30</v>
      </c>
      <c r="C3900" t="s">
        <v>2642</v>
      </c>
      <c r="D3900" t="s">
        <v>89</v>
      </c>
      <c r="E3900">
        <v>200</v>
      </c>
      <c r="F3900" t="s">
        <v>6670</v>
      </c>
      <c r="G3900">
        <v>2430850012</v>
      </c>
      <c r="H3900" t="s">
        <v>3638</v>
      </c>
      <c r="I3900" t="s">
        <v>89</v>
      </c>
      <c r="J3900">
        <v>0.2</v>
      </c>
    </row>
    <row r="3901" spans="1:10" hidden="1" x14ac:dyDescent="0.25">
      <c r="A3901">
        <v>2310320356</v>
      </c>
      <c r="B3901">
        <v>40</v>
      </c>
      <c r="C3901" t="s">
        <v>2642</v>
      </c>
      <c r="D3901" t="s">
        <v>89</v>
      </c>
      <c r="E3901">
        <v>200</v>
      </c>
      <c r="F3901" t="s">
        <v>6670</v>
      </c>
      <c r="G3901">
        <v>2430880022</v>
      </c>
      <c r="H3901" t="s">
        <v>115</v>
      </c>
      <c r="I3901" t="s">
        <v>89</v>
      </c>
      <c r="J3901">
        <v>0.2</v>
      </c>
    </row>
    <row r="3902" spans="1:10" hidden="1" x14ac:dyDescent="0.25">
      <c r="A3902">
        <v>2310320407</v>
      </c>
      <c r="B3902">
        <v>10</v>
      </c>
      <c r="C3902" t="s">
        <v>5770</v>
      </c>
      <c r="D3902" t="s">
        <v>89</v>
      </c>
      <c r="E3902">
        <v>2600</v>
      </c>
      <c r="F3902" t="s">
        <v>6666</v>
      </c>
      <c r="G3902">
        <v>2410190009</v>
      </c>
      <c r="H3902" t="s">
        <v>3304</v>
      </c>
      <c r="I3902" t="s">
        <v>89</v>
      </c>
      <c r="J3902">
        <v>310</v>
      </c>
    </row>
    <row r="3903" spans="1:10" hidden="1" x14ac:dyDescent="0.25">
      <c r="A3903">
        <v>2310320407</v>
      </c>
      <c r="B3903">
        <v>20</v>
      </c>
      <c r="C3903" t="s">
        <v>5770</v>
      </c>
      <c r="D3903" t="s">
        <v>89</v>
      </c>
      <c r="E3903">
        <v>2600</v>
      </c>
      <c r="F3903" t="s">
        <v>6666</v>
      </c>
      <c r="G3903">
        <v>2430880022</v>
      </c>
      <c r="H3903" t="s">
        <v>115</v>
      </c>
      <c r="I3903" t="s">
        <v>89</v>
      </c>
      <c r="J3903">
        <v>14</v>
      </c>
    </row>
    <row r="3904" spans="1:10" hidden="1" x14ac:dyDescent="0.25">
      <c r="A3904">
        <v>2310320474</v>
      </c>
      <c r="B3904">
        <v>10</v>
      </c>
      <c r="C3904" t="s">
        <v>6467</v>
      </c>
      <c r="D3904" t="s">
        <v>89</v>
      </c>
      <c r="E3904">
        <v>650</v>
      </c>
      <c r="F3904" t="s">
        <v>6666</v>
      </c>
      <c r="G3904">
        <v>2430850012</v>
      </c>
      <c r="H3904" t="s">
        <v>3638</v>
      </c>
      <c r="I3904" t="s">
        <v>89</v>
      </c>
      <c r="J3904">
        <v>0.11035999999999997</v>
      </c>
    </row>
    <row r="3905" spans="1:10" hidden="1" x14ac:dyDescent="0.25">
      <c r="A3905">
        <v>2310320474</v>
      </c>
      <c r="B3905">
        <v>20</v>
      </c>
      <c r="C3905" t="s">
        <v>6467</v>
      </c>
      <c r="D3905" t="s">
        <v>89</v>
      </c>
      <c r="E3905">
        <v>650</v>
      </c>
      <c r="F3905" t="s">
        <v>6666</v>
      </c>
      <c r="G3905">
        <v>2410290544</v>
      </c>
      <c r="H3905" t="s">
        <v>3356</v>
      </c>
      <c r="I3905" t="s">
        <v>89</v>
      </c>
      <c r="J3905">
        <v>4.4143999999999997</v>
      </c>
    </row>
    <row r="3906" spans="1:10" hidden="1" x14ac:dyDescent="0.25">
      <c r="A3906">
        <v>2310320474</v>
      </c>
      <c r="B3906">
        <v>30</v>
      </c>
      <c r="C3906" t="s">
        <v>6467</v>
      </c>
      <c r="D3906" t="s">
        <v>89</v>
      </c>
      <c r="E3906">
        <v>650</v>
      </c>
      <c r="F3906" t="s">
        <v>6666</v>
      </c>
      <c r="G3906">
        <v>2410190012</v>
      </c>
      <c r="H3906" t="s">
        <v>6673</v>
      </c>
      <c r="I3906" t="s">
        <v>89</v>
      </c>
      <c r="J3906">
        <v>4.4143999999999997</v>
      </c>
    </row>
    <row r="3907" spans="1:10" hidden="1" x14ac:dyDescent="0.25">
      <c r="A3907">
        <v>2310320474</v>
      </c>
      <c r="B3907">
        <v>40</v>
      </c>
      <c r="C3907" t="s">
        <v>6467</v>
      </c>
      <c r="D3907" t="s">
        <v>89</v>
      </c>
      <c r="E3907">
        <v>650</v>
      </c>
      <c r="F3907" t="s">
        <v>6666</v>
      </c>
      <c r="G3907">
        <v>2430880023</v>
      </c>
      <c r="H3907" t="s">
        <v>6674</v>
      </c>
      <c r="I3907" t="s">
        <v>89</v>
      </c>
      <c r="J3907">
        <v>0.27589999999999998</v>
      </c>
    </row>
    <row r="3908" spans="1:10" hidden="1" x14ac:dyDescent="0.25">
      <c r="A3908">
        <v>2310320474</v>
      </c>
      <c r="B3908">
        <v>50</v>
      </c>
      <c r="C3908" t="s">
        <v>6467</v>
      </c>
      <c r="D3908" t="s">
        <v>89</v>
      </c>
      <c r="E3908">
        <v>650</v>
      </c>
      <c r="F3908" t="s">
        <v>6666</v>
      </c>
      <c r="G3908">
        <v>2410290469</v>
      </c>
      <c r="H3908" t="s">
        <v>3346</v>
      </c>
      <c r="I3908" t="s">
        <v>89</v>
      </c>
      <c r="J3908">
        <v>6.8199999999999985</v>
      </c>
    </row>
    <row r="3909" spans="1:10" hidden="1" x14ac:dyDescent="0.25">
      <c r="A3909">
        <v>2310320474</v>
      </c>
      <c r="B3909">
        <v>60</v>
      </c>
      <c r="C3909" t="s">
        <v>6467</v>
      </c>
      <c r="D3909" t="s">
        <v>89</v>
      </c>
      <c r="E3909">
        <v>650</v>
      </c>
      <c r="F3909" t="s">
        <v>6666</v>
      </c>
      <c r="G3909">
        <v>2410290474</v>
      </c>
      <c r="H3909" t="s">
        <v>3347</v>
      </c>
      <c r="I3909" t="s">
        <v>89</v>
      </c>
      <c r="J3909">
        <v>0.27589999999999998</v>
      </c>
    </row>
    <row r="3910" spans="1:10" hidden="1" x14ac:dyDescent="0.25">
      <c r="A3910">
        <v>2310320474</v>
      </c>
      <c r="B3910">
        <v>70</v>
      </c>
      <c r="C3910" t="s">
        <v>6467</v>
      </c>
      <c r="D3910" t="s">
        <v>89</v>
      </c>
      <c r="E3910">
        <v>650</v>
      </c>
      <c r="F3910" t="s">
        <v>6666</v>
      </c>
      <c r="G3910">
        <v>2430440002</v>
      </c>
      <c r="H3910" t="s">
        <v>3569</v>
      </c>
      <c r="I3910" t="s">
        <v>89</v>
      </c>
      <c r="J3910">
        <v>0.27589999999999998</v>
      </c>
    </row>
    <row r="3911" spans="1:10" hidden="1" x14ac:dyDescent="0.25">
      <c r="A3911">
        <v>2310320475</v>
      </c>
      <c r="B3911">
        <v>10</v>
      </c>
      <c r="C3911" t="s">
        <v>6468</v>
      </c>
      <c r="D3911" t="s">
        <v>89</v>
      </c>
      <c r="E3911">
        <v>62</v>
      </c>
      <c r="F3911" t="s">
        <v>6666</v>
      </c>
      <c r="G3911">
        <v>2430850012</v>
      </c>
      <c r="H3911" t="s">
        <v>3638</v>
      </c>
      <c r="I3911" t="s">
        <v>89</v>
      </c>
      <c r="J3911">
        <v>0.11035999999999997</v>
      </c>
    </row>
    <row r="3912" spans="1:10" hidden="1" x14ac:dyDescent="0.25">
      <c r="A3912">
        <v>2310320475</v>
      </c>
      <c r="B3912">
        <v>20</v>
      </c>
      <c r="C3912" t="s">
        <v>6468</v>
      </c>
      <c r="D3912" t="s">
        <v>89</v>
      </c>
      <c r="E3912">
        <v>62</v>
      </c>
      <c r="F3912" t="s">
        <v>6666</v>
      </c>
      <c r="G3912">
        <v>2410290544</v>
      </c>
      <c r="H3912" t="s">
        <v>3356</v>
      </c>
      <c r="I3912" t="s">
        <v>89</v>
      </c>
      <c r="J3912">
        <v>4.4143999999999997</v>
      </c>
    </row>
    <row r="3913" spans="1:10" hidden="1" x14ac:dyDescent="0.25">
      <c r="A3913">
        <v>2310320475</v>
      </c>
      <c r="B3913">
        <v>30</v>
      </c>
      <c r="C3913" t="s">
        <v>6468</v>
      </c>
      <c r="D3913" t="s">
        <v>89</v>
      </c>
      <c r="E3913">
        <v>62</v>
      </c>
      <c r="F3913" t="s">
        <v>6666</v>
      </c>
      <c r="G3913">
        <v>2410190012</v>
      </c>
      <c r="H3913" t="s">
        <v>6673</v>
      </c>
      <c r="I3913" t="s">
        <v>89</v>
      </c>
      <c r="J3913">
        <v>4.4143999999999997</v>
      </c>
    </row>
    <row r="3914" spans="1:10" hidden="1" x14ac:dyDescent="0.25">
      <c r="A3914">
        <v>2310320475</v>
      </c>
      <c r="B3914">
        <v>40</v>
      </c>
      <c r="C3914" t="s">
        <v>6468</v>
      </c>
      <c r="D3914" t="s">
        <v>89</v>
      </c>
      <c r="E3914">
        <v>62</v>
      </c>
      <c r="F3914" t="s">
        <v>6666</v>
      </c>
      <c r="G3914">
        <v>2430880023</v>
      </c>
      <c r="H3914" t="s">
        <v>6674</v>
      </c>
      <c r="I3914" t="s">
        <v>89</v>
      </c>
      <c r="J3914">
        <v>0.27589999999999998</v>
      </c>
    </row>
    <row r="3915" spans="1:10" hidden="1" x14ac:dyDescent="0.25">
      <c r="A3915">
        <v>2310320475</v>
      </c>
      <c r="B3915">
        <v>50</v>
      </c>
      <c r="C3915" t="s">
        <v>6468</v>
      </c>
      <c r="D3915" t="s">
        <v>89</v>
      </c>
      <c r="E3915">
        <v>62</v>
      </c>
      <c r="F3915" t="s">
        <v>6666</v>
      </c>
      <c r="G3915">
        <v>2410290474</v>
      </c>
      <c r="H3915" t="s">
        <v>3347</v>
      </c>
      <c r="I3915" t="s">
        <v>89</v>
      </c>
      <c r="J3915">
        <v>0.27589999999999998</v>
      </c>
    </row>
    <row r="3916" spans="1:10" hidden="1" x14ac:dyDescent="0.25">
      <c r="A3916">
        <v>2310320475</v>
      </c>
      <c r="B3916">
        <v>60</v>
      </c>
      <c r="C3916" t="s">
        <v>6468</v>
      </c>
      <c r="D3916" t="s">
        <v>89</v>
      </c>
      <c r="E3916">
        <v>62</v>
      </c>
      <c r="F3916" t="s">
        <v>6666</v>
      </c>
      <c r="G3916">
        <v>2430440002</v>
      </c>
      <c r="H3916" t="s">
        <v>3569</v>
      </c>
      <c r="I3916" t="s">
        <v>89</v>
      </c>
      <c r="J3916">
        <v>0.27589999999999998</v>
      </c>
    </row>
    <row r="3917" spans="1:10" hidden="1" x14ac:dyDescent="0.25">
      <c r="A3917">
        <v>2310320475</v>
      </c>
      <c r="B3917">
        <v>70</v>
      </c>
      <c r="C3917" t="s">
        <v>6468</v>
      </c>
      <c r="D3917" t="s">
        <v>89</v>
      </c>
      <c r="E3917">
        <v>62</v>
      </c>
      <c r="F3917" t="s">
        <v>6666</v>
      </c>
      <c r="G3917">
        <v>2410290792</v>
      </c>
      <c r="H3917" t="s">
        <v>3448</v>
      </c>
      <c r="I3917" t="s">
        <v>89</v>
      </c>
      <c r="J3917">
        <v>6.8199999999999985</v>
      </c>
    </row>
    <row r="3918" spans="1:10" hidden="1" x14ac:dyDescent="0.25">
      <c r="A3918">
        <v>2310340006</v>
      </c>
      <c r="B3918">
        <v>10</v>
      </c>
      <c r="C3918" t="s">
        <v>2654</v>
      </c>
      <c r="D3918" t="s">
        <v>36</v>
      </c>
      <c r="E3918">
        <v>100000</v>
      </c>
      <c r="F3918" t="s">
        <v>6654</v>
      </c>
      <c r="G3918">
        <v>2410130015</v>
      </c>
      <c r="H3918" t="s">
        <v>3270</v>
      </c>
      <c r="I3918" t="s">
        <v>36</v>
      </c>
      <c r="J3918">
        <v>100000</v>
      </c>
    </row>
    <row r="3919" spans="1:10" hidden="1" x14ac:dyDescent="0.25">
      <c r="A3919">
        <v>2310340006</v>
      </c>
      <c r="B3919">
        <v>20</v>
      </c>
      <c r="C3919" t="s">
        <v>2654</v>
      </c>
      <c r="D3919" t="s">
        <v>36</v>
      </c>
      <c r="E3919">
        <v>100000</v>
      </c>
      <c r="F3919" t="s">
        <v>6654</v>
      </c>
      <c r="G3919">
        <v>2410290576</v>
      </c>
      <c r="H3919" t="s">
        <v>3366</v>
      </c>
      <c r="I3919" t="s">
        <v>36</v>
      </c>
      <c r="J3919">
        <v>100000</v>
      </c>
    </row>
    <row r="3920" spans="1:10" hidden="1" x14ac:dyDescent="0.25">
      <c r="A3920">
        <v>2310340010</v>
      </c>
      <c r="B3920">
        <v>10</v>
      </c>
      <c r="C3920" t="s">
        <v>2655</v>
      </c>
      <c r="D3920" t="s">
        <v>36</v>
      </c>
      <c r="E3920">
        <v>60000</v>
      </c>
      <c r="F3920" t="s">
        <v>6654</v>
      </c>
      <c r="G3920">
        <v>2410290576</v>
      </c>
      <c r="H3920" t="s">
        <v>3366</v>
      </c>
      <c r="I3920" t="s">
        <v>36</v>
      </c>
      <c r="J3920">
        <v>60000</v>
      </c>
    </row>
    <row r="3921" spans="1:10" hidden="1" x14ac:dyDescent="0.25">
      <c r="A3921">
        <v>2310340010</v>
      </c>
      <c r="B3921">
        <v>20</v>
      </c>
      <c r="C3921" t="s">
        <v>2655</v>
      </c>
      <c r="D3921" t="s">
        <v>36</v>
      </c>
      <c r="E3921">
        <v>60000</v>
      </c>
      <c r="F3921" t="s">
        <v>6654</v>
      </c>
      <c r="G3921">
        <v>2410130243</v>
      </c>
      <c r="H3921" t="s">
        <v>4838</v>
      </c>
      <c r="I3921" t="s">
        <v>36</v>
      </c>
      <c r="J3921">
        <v>60000</v>
      </c>
    </row>
    <row r="3922" spans="1:10" hidden="1" x14ac:dyDescent="0.25">
      <c r="A3922">
        <v>2310350020</v>
      </c>
      <c r="B3922">
        <v>10</v>
      </c>
      <c r="C3922" t="s">
        <v>6833</v>
      </c>
      <c r="D3922" t="s">
        <v>36</v>
      </c>
      <c r="E3922">
        <v>60000</v>
      </c>
      <c r="F3922" t="s">
        <v>6654</v>
      </c>
      <c r="G3922">
        <v>2410110037</v>
      </c>
      <c r="H3922" t="s">
        <v>3217</v>
      </c>
      <c r="I3922" t="s">
        <v>89</v>
      </c>
      <c r="J3922">
        <v>25.2</v>
      </c>
    </row>
    <row r="3923" spans="1:10" hidden="1" x14ac:dyDescent="0.25">
      <c r="A3923">
        <v>2310350020</v>
      </c>
      <c r="B3923">
        <v>20</v>
      </c>
      <c r="C3923" t="s">
        <v>6833</v>
      </c>
      <c r="D3923" t="s">
        <v>36</v>
      </c>
      <c r="E3923">
        <v>60000</v>
      </c>
      <c r="F3923" t="s">
        <v>6654</v>
      </c>
      <c r="G3923">
        <v>2310340006</v>
      </c>
      <c r="H3923" t="s">
        <v>2654</v>
      </c>
      <c r="I3923" t="s">
        <v>36</v>
      </c>
      <c r="J3923">
        <v>60000</v>
      </c>
    </row>
    <row r="3924" spans="1:10" hidden="1" x14ac:dyDescent="0.25">
      <c r="A3924">
        <v>2310350020</v>
      </c>
      <c r="B3924">
        <v>30</v>
      </c>
      <c r="C3924" t="s">
        <v>6833</v>
      </c>
      <c r="D3924" t="s">
        <v>36</v>
      </c>
      <c r="E3924">
        <v>60000</v>
      </c>
      <c r="F3924" t="s">
        <v>6654</v>
      </c>
      <c r="G3924">
        <v>2310360001</v>
      </c>
      <c r="H3924" t="s">
        <v>2659</v>
      </c>
      <c r="I3924" t="s">
        <v>36</v>
      </c>
      <c r="J3924">
        <v>60000</v>
      </c>
    </row>
    <row r="3925" spans="1:10" hidden="1" x14ac:dyDescent="0.25">
      <c r="A3925">
        <v>2310350021</v>
      </c>
      <c r="B3925">
        <v>10</v>
      </c>
      <c r="C3925" t="s">
        <v>6495</v>
      </c>
      <c r="D3925" t="s">
        <v>36</v>
      </c>
      <c r="E3925">
        <v>60000</v>
      </c>
      <c r="F3925" t="s">
        <v>6654</v>
      </c>
      <c r="G3925">
        <v>2410110027</v>
      </c>
      <c r="H3925" t="s">
        <v>3214</v>
      </c>
      <c r="I3925" t="s">
        <v>89</v>
      </c>
      <c r="J3925">
        <v>25.2</v>
      </c>
    </row>
    <row r="3926" spans="1:10" hidden="1" x14ac:dyDescent="0.25">
      <c r="A3926">
        <v>2310350021</v>
      </c>
      <c r="B3926">
        <v>20</v>
      </c>
      <c r="C3926" t="s">
        <v>6495</v>
      </c>
      <c r="D3926" t="s">
        <v>36</v>
      </c>
      <c r="E3926">
        <v>60000</v>
      </c>
      <c r="F3926" t="s">
        <v>6654</v>
      </c>
      <c r="G3926">
        <v>2310340006</v>
      </c>
      <c r="H3926" t="s">
        <v>2654</v>
      </c>
      <c r="I3926" t="s">
        <v>36</v>
      </c>
      <c r="J3926">
        <v>60000</v>
      </c>
    </row>
    <row r="3927" spans="1:10" hidden="1" x14ac:dyDescent="0.25">
      <c r="A3927">
        <v>2310350021</v>
      </c>
      <c r="B3927">
        <v>30</v>
      </c>
      <c r="C3927" t="s">
        <v>6495</v>
      </c>
      <c r="D3927" t="s">
        <v>36</v>
      </c>
      <c r="E3927">
        <v>60000</v>
      </c>
      <c r="F3927" t="s">
        <v>6654</v>
      </c>
      <c r="G3927">
        <v>2310360001</v>
      </c>
      <c r="H3927" t="s">
        <v>2659</v>
      </c>
      <c r="I3927" t="s">
        <v>36</v>
      </c>
      <c r="J3927">
        <v>60000</v>
      </c>
    </row>
    <row r="3928" spans="1:10" hidden="1" x14ac:dyDescent="0.25">
      <c r="A3928">
        <v>2310350043</v>
      </c>
      <c r="B3928">
        <v>10</v>
      </c>
      <c r="C3928" t="s">
        <v>2657</v>
      </c>
      <c r="D3928" t="s">
        <v>36</v>
      </c>
      <c r="E3928">
        <v>60000</v>
      </c>
      <c r="F3928" t="s">
        <v>6654</v>
      </c>
      <c r="G3928">
        <v>2410110036</v>
      </c>
      <c r="H3928" t="s">
        <v>7090</v>
      </c>
      <c r="I3928" t="s">
        <v>89</v>
      </c>
      <c r="J3928">
        <v>25.2</v>
      </c>
    </row>
    <row r="3929" spans="1:10" hidden="1" x14ac:dyDescent="0.25">
      <c r="A3929">
        <v>2310350043</v>
      </c>
      <c r="B3929">
        <v>20</v>
      </c>
      <c r="C3929" t="s">
        <v>2657</v>
      </c>
      <c r="D3929" t="s">
        <v>36</v>
      </c>
      <c r="E3929">
        <v>60000</v>
      </c>
      <c r="F3929" t="s">
        <v>6654</v>
      </c>
      <c r="G3929">
        <v>2310340006</v>
      </c>
      <c r="H3929" t="s">
        <v>2654</v>
      </c>
      <c r="I3929" t="s">
        <v>36</v>
      </c>
      <c r="J3929">
        <v>60000</v>
      </c>
    </row>
    <row r="3930" spans="1:10" hidden="1" x14ac:dyDescent="0.25">
      <c r="A3930">
        <v>2310350043</v>
      </c>
      <c r="B3930">
        <v>30</v>
      </c>
      <c r="C3930" t="s">
        <v>2657</v>
      </c>
      <c r="D3930" t="s">
        <v>36</v>
      </c>
      <c r="E3930">
        <v>60000</v>
      </c>
      <c r="F3930" t="s">
        <v>6654</v>
      </c>
      <c r="G3930">
        <v>2310360001</v>
      </c>
      <c r="H3930" t="s">
        <v>2659</v>
      </c>
      <c r="I3930" t="s">
        <v>36</v>
      </c>
      <c r="J3930">
        <v>60000</v>
      </c>
    </row>
    <row r="3931" spans="1:10" hidden="1" x14ac:dyDescent="0.25">
      <c r="A3931">
        <v>2310350109</v>
      </c>
      <c r="B3931">
        <v>10</v>
      </c>
      <c r="C3931" t="s">
        <v>6500</v>
      </c>
      <c r="D3931" t="s">
        <v>36</v>
      </c>
      <c r="E3931">
        <v>60000</v>
      </c>
      <c r="F3931" t="s">
        <v>6654</v>
      </c>
      <c r="G3931">
        <v>2410110043</v>
      </c>
      <c r="H3931" t="s">
        <v>7095</v>
      </c>
      <c r="I3931" t="s">
        <v>89</v>
      </c>
      <c r="J3931">
        <v>25.2</v>
      </c>
    </row>
    <row r="3932" spans="1:10" hidden="1" x14ac:dyDescent="0.25">
      <c r="A3932">
        <v>2310350109</v>
      </c>
      <c r="B3932">
        <v>20</v>
      </c>
      <c r="C3932" t="s">
        <v>6500</v>
      </c>
      <c r="D3932" t="s">
        <v>36</v>
      </c>
      <c r="E3932">
        <v>60000</v>
      </c>
      <c r="F3932" t="s">
        <v>6654</v>
      </c>
      <c r="G3932">
        <v>2310340006</v>
      </c>
      <c r="H3932" t="s">
        <v>2654</v>
      </c>
      <c r="I3932" t="s">
        <v>36</v>
      </c>
      <c r="J3932">
        <v>60000</v>
      </c>
    </row>
    <row r="3933" spans="1:10" hidden="1" x14ac:dyDescent="0.25">
      <c r="A3933">
        <v>2310350109</v>
      </c>
      <c r="B3933">
        <v>30</v>
      </c>
      <c r="C3933" t="s">
        <v>6500</v>
      </c>
      <c r="D3933" t="s">
        <v>36</v>
      </c>
      <c r="E3933">
        <v>60000</v>
      </c>
      <c r="F3933" t="s">
        <v>6654</v>
      </c>
      <c r="G3933">
        <v>2310360001</v>
      </c>
      <c r="H3933" t="s">
        <v>2659</v>
      </c>
      <c r="I3933" t="s">
        <v>36</v>
      </c>
      <c r="J3933">
        <v>60000</v>
      </c>
    </row>
    <row r="3934" spans="1:10" hidden="1" x14ac:dyDescent="0.25">
      <c r="A3934">
        <v>2310350110</v>
      </c>
      <c r="B3934">
        <v>10</v>
      </c>
      <c r="C3934" t="s">
        <v>6499</v>
      </c>
      <c r="D3934" t="s">
        <v>36</v>
      </c>
      <c r="E3934">
        <v>60000</v>
      </c>
      <c r="F3934" t="s">
        <v>6654</v>
      </c>
      <c r="G3934">
        <v>2410110044</v>
      </c>
      <c r="H3934" t="s">
        <v>7096</v>
      </c>
      <c r="I3934" t="s">
        <v>89</v>
      </c>
      <c r="J3934">
        <v>25.2</v>
      </c>
    </row>
    <row r="3935" spans="1:10" hidden="1" x14ac:dyDescent="0.25">
      <c r="A3935">
        <v>2310350110</v>
      </c>
      <c r="B3935">
        <v>20</v>
      </c>
      <c r="C3935" t="s">
        <v>6499</v>
      </c>
      <c r="D3935" t="s">
        <v>36</v>
      </c>
      <c r="E3935">
        <v>60000</v>
      </c>
      <c r="F3935" t="s">
        <v>6654</v>
      </c>
      <c r="G3935">
        <v>2310340006</v>
      </c>
      <c r="H3935" t="s">
        <v>2654</v>
      </c>
      <c r="I3935" t="s">
        <v>36</v>
      </c>
      <c r="J3935">
        <v>60000</v>
      </c>
    </row>
    <row r="3936" spans="1:10" hidden="1" x14ac:dyDescent="0.25">
      <c r="A3936">
        <v>2310350110</v>
      </c>
      <c r="B3936">
        <v>30</v>
      </c>
      <c r="C3936" t="s">
        <v>6499</v>
      </c>
      <c r="D3936" t="s">
        <v>36</v>
      </c>
      <c r="E3936">
        <v>60000</v>
      </c>
      <c r="F3936" t="s">
        <v>6654</v>
      </c>
      <c r="G3936">
        <v>2310360001</v>
      </c>
      <c r="H3936" t="s">
        <v>2659</v>
      </c>
      <c r="I3936" t="s">
        <v>36</v>
      </c>
      <c r="J3936">
        <v>60000</v>
      </c>
    </row>
    <row r="3937" spans="1:10" hidden="1" x14ac:dyDescent="0.25">
      <c r="A3937">
        <v>2310350111</v>
      </c>
      <c r="B3937">
        <v>10</v>
      </c>
      <c r="C3937" t="s">
        <v>6496</v>
      </c>
      <c r="D3937" t="s">
        <v>36</v>
      </c>
      <c r="E3937">
        <v>60000</v>
      </c>
      <c r="F3937" t="s">
        <v>6654</v>
      </c>
      <c r="G3937">
        <v>2410110038</v>
      </c>
      <c r="H3937" t="s">
        <v>7091</v>
      </c>
      <c r="I3937" t="s">
        <v>89</v>
      </c>
      <c r="J3937">
        <v>17.891999999999999</v>
      </c>
    </row>
    <row r="3938" spans="1:10" hidden="1" x14ac:dyDescent="0.25">
      <c r="A3938">
        <v>2310350111</v>
      </c>
      <c r="B3938">
        <v>20</v>
      </c>
      <c r="C3938" t="s">
        <v>6496</v>
      </c>
      <c r="D3938" t="s">
        <v>36</v>
      </c>
      <c r="E3938">
        <v>60000</v>
      </c>
      <c r="F3938" t="s">
        <v>6654</v>
      </c>
      <c r="G3938">
        <v>2410110028</v>
      </c>
      <c r="H3938" t="s">
        <v>3215</v>
      </c>
      <c r="I3938" t="s">
        <v>89</v>
      </c>
      <c r="J3938">
        <v>25.2</v>
      </c>
    </row>
    <row r="3939" spans="1:10" hidden="1" x14ac:dyDescent="0.25">
      <c r="A3939">
        <v>2310350111</v>
      </c>
      <c r="B3939">
        <v>30</v>
      </c>
      <c r="C3939" t="s">
        <v>6496</v>
      </c>
      <c r="D3939" t="s">
        <v>36</v>
      </c>
      <c r="E3939">
        <v>60000</v>
      </c>
      <c r="F3939" t="s">
        <v>6654</v>
      </c>
      <c r="G3939">
        <v>2310340006</v>
      </c>
      <c r="H3939" t="s">
        <v>2654</v>
      </c>
      <c r="I3939" t="s">
        <v>36</v>
      </c>
      <c r="J3939">
        <v>60000</v>
      </c>
    </row>
    <row r="3940" spans="1:10" hidden="1" x14ac:dyDescent="0.25">
      <c r="A3940">
        <v>2310350111</v>
      </c>
      <c r="B3940">
        <v>40</v>
      </c>
      <c r="C3940" t="s">
        <v>6496</v>
      </c>
      <c r="D3940" t="s">
        <v>36</v>
      </c>
      <c r="E3940">
        <v>60000</v>
      </c>
      <c r="F3940" t="s">
        <v>6654</v>
      </c>
      <c r="G3940">
        <v>2310360001</v>
      </c>
      <c r="H3940" t="s">
        <v>2659</v>
      </c>
      <c r="I3940" t="s">
        <v>36</v>
      </c>
      <c r="J3940">
        <v>60000</v>
      </c>
    </row>
    <row r="3941" spans="1:10" hidden="1" x14ac:dyDescent="0.25">
      <c r="A3941">
        <v>2310350112</v>
      </c>
      <c r="B3941">
        <v>10</v>
      </c>
      <c r="C3941" t="s">
        <v>6497</v>
      </c>
      <c r="D3941" t="s">
        <v>36</v>
      </c>
      <c r="E3941">
        <v>60000</v>
      </c>
      <c r="F3941" t="s">
        <v>6654</v>
      </c>
      <c r="G3941">
        <v>2410110039</v>
      </c>
      <c r="H3941" t="s">
        <v>7092</v>
      </c>
      <c r="I3941" t="s">
        <v>89</v>
      </c>
      <c r="J3941">
        <v>25.2</v>
      </c>
    </row>
    <row r="3942" spans="1:10" hidden="1" x14ac:dyDescent="0.25">
      <c r="A3942">
        <v>2310350112</v>
      </c>
      <c r="B3942">
        <v>20</v>
      </c>
      <c r="C3942" t="s">
        <v>6497</v>
      </c>
      <c r="D3942" t="s">
        <v>36</v>
      </c>
      <c r="E3942">
        <v>60000</v>
      </c>
      <c r="F3942" t="s">
        <v>6654</v>
      </c>
      <c r="G3942">
        <v>2310340006</v>
      </c>
      <c r="H3942" t="s">
        <v>2654</v>
      </c>
      <c r="I3942" t="s">
        <v>36</v>
      </c>
      <c r="J3942">
        <v>60000</v>
      </c>
    </row>
    <row r="3943" spans="1:10" hidden="1" x14ac:dyDescent="0.25">
      <c r="A3943">
        <v>2310350112</v>
      </c>
      <c r="B3943">
        <v>30</v>
      </c>
      <c r="C3943" t="s">
        <v>6497</v>
      </c>
      <c r="D3943" t="s">
        <v>36</v>
      </c>
      <c r="E3943">
        <v>60000</v>
      </c>
      <c r="F3943" t="s">
        <v>6654</v>
      </c>
      <c r="G3943">
        <v>2310360001</v>
      </c>
      <c r="H3943" t="s">
        <v>2659</v>
      </c>
      <c r="I3943" t="s">
        <v>36</v>
      </c>
      <c r="J3943">
        <v>60000</v>
      </c>
    </row>
    <row r="3944" spans="1:10" hidden="1" x14ac:dyDescent="0.25">
      <c r="A3944">
        <v>2310350113</v>
      </c>
      <c r="B3944">
        <v>10</v>
      </c>
      <c r="C3944" t="s">
        <v>6498</v>
      </c>
      <c r="D3944" t="s">
        <v>36</v>
      </c>
      <c r="E3944">
        <v>60000</v>
      </c>
      <c r="F3944" t="s">
        <v>6654</v>
      </c>
      <c r="G3944">
        <v>2410110040</v>
      </c>
      <c r="H3944" t="s">
        <v>7093</v>
      </c>
      <c r="I3944" t="s">
        <v>89</v>
      </c>
      <c r="J3944">
        <v>25.2</v>
      </c>
    </row>
    <row r="3945" spans="1:10" hidden="1" x14ac:dyDescent="0.25">
      <c r="A3945">
        <v>2310350113</v>
      </c>
      <c r="B3945">
        <v>20</v>
      </c>
      <c r="C3945" t="s">
        <v>6498</v>
      </c>
      <c r="D3945" t="s">
        <v>36</v>
      </c>
      <c r="E3945">
        <v>60000</v>
      </c>
      <c r="F3945" t="s">
        <v>6654</v>
      </c>
      <c r="G3945">
        <v>2310340006</v>
      </c>
      <c r="H3945" t="s">
        <v>2654</v>
      </c>
      <c r="I3945" t="s">
        <v>36</v>
      </c>
      <c r="J3945">
        <v>60000</v>
      </c>
    </row>
    <row r="3946" spans="1:10" hidden="1" x14ac:dyDescent="0.25">
      <c r="A3946">
        <v>2310350113</v>
      </c>
      <c r="B3946">
        <v>30</v>
      </c>
      <c r="C3946" t="s">
        <v>6498</v>
      </c>
      <c r="D3946" t="s">
        <v>36</v>
      </c>
      <c r="E3946">
        <v>60000</v>
      </c>
      <c r="F3946" t="s">
        <v>6654</v>
      </c>
      <c r="G3946">
        <v>2310360001</v>
      </c>
      <c r="H3946" t="s">
        <v>2659</v>
      </c>
      <c r="I3946" t="s">
        <v>36</v>
      </c>
      <c r="J3946">
        <v>60000</v>
      </c>
    </row>
    <row r="3947" spans="1:10" hidden="1" x14ac:dyDescent="0.25">
      <c r="A3947">
        <v>2310350114</v>
      </c>
      <c r="B3947">
        <v>10</v>
      </c>
      <c r="C3947" t="s">
        <v>6834</v>
      </c>
      <c r="D3947" t="s">
        <v>36</v>
      </c>
      <c r="E3947">
        <v>60000</v>
      </c>
      <c r="F3947" t="s">
        <v>6654</v>
      </c>
      <c r="G3947">
        <v>2410110038</v>
      </c>
      <c r="H3947" t="s">
        <v>7091</v>
      </c>
      <c r="I3947" t="s">
        <v>89</v>
      </c>
      <c r="J3947">
        <v>25.2</v>
      </c>
    </row>
    <row r="3948" spans="1:10" hidden="1" x14ac:dyDescent="0.25">
      <c r="A3948">
        <v>2310350114</v>
      </c>
      <c r="B3948">
        <v>20</v>
      </c>
      <c r="C3948" t="s">
        <v>6834</v>
      </c>
      <c r="D3948" t="s">
        <v>36</v>
      </c>
      <c r="E3948">
        <v>60000</v>
      </c>
      <c r="F3948" t="s">
        <v>6654</v>
      </c>
      <c r="G3948">
        <v>2310340006</v>
      </c>
      <c r="H3948" t="s">
        <v>2654</v>
      </c>
      <c r="I3948" t="s">
        <v>36</v>
      </c>
      <c r="J3948">
        <v>60000</v>
      </c>
    </row>
    <row r="3949" spans="1:10" hidden="1" x14ac:dyDescent="0.25">
      <c r="A3949">
        <v>2310350114</v>
      </c>
      <c r="B3949">
        <v>30</v>
      </c>
      <c r="C3949" t="s">
        <v>6834</v>
      </c>
      <c r="D3949" t="s">
        <v>36</v>
      </c>
      <c r="E3949">
        <v>60000</v>
      </c>
      <c r="F3949" t="s">
        <v>6654</v>
      </c>
      <c r="G3949">
        <v>2310360001</v>
      </c>
      <c r="H3949" t="s">
        <v>2659</v>
      </c>
      <c r="I3949" t="s">
        <v>36</v>
      </c>
      <c r="J3949">
        <v>60000</v>
      </c>
    </row>
    <row r="3950" spans="1:10" hidden="1" x14ac:dyDescent="0.25">
      <c r="A3950">
        <v>2310350115</v>
      </c>
      <c r="B3950">
        <v>10</v>
      </c>
      <c r="C3950" t="s">
        <v>6501</v>
      </c>
      <c r="D3950" t="s">
        <v>36</v>
      </c>
      <c r="E3950">
        <v>60000</v>
      </c>
      <c r="F3950" t="s">
        <v>6654</v>
      </c>
      <c r="G3950">
        <v>2410110041</v>
      </c>
      <c r="H3950" t="s">
        <v>7094</v>
      </c>
      <c r="I3950" t="s">
        <v>89</v>
      </c>
      <c r="J3950">
        <v>25.2</v>
      </c>
    </row>
    <row r="3951" spans="1:10" hidden="1" x14ac:dyDescent="0.25">
      <c r="A3951">
        <v>2310350115</v>
      </c>
      <c r="B3951">
        <v>20</v>
      </c>
      <c r="C3951" t="s">
        <v>6501</v>
      </c>
      <c r="D3951" t="s">
        <v>36</v>
      </c>
      <c r="E3951">
        <v>60000</v>
      </c>
      <c r="F3951" t="s">
        <v>6654</v>
      </c>
      <c r="G3951">
        <v>2310340006</v>
      </c>
      <c r="H3951" t="s">
        <v>2654</v>
      </c>
      <c r="I3951" t="s">
        <v>36</v>
      </c>
      <c r="J3951">
        <v>60000</v>
      </c>
    </row>
    <row r="3952" spans="1:10" hidden="1" x14ac:dyDescent="0.25">
      <c r="A3952">
        <v>2310350115</v>
      </c>
      <c r="B3952">
        <v>30</v>
      </c>
      <c r="C3952" t="s">
        <v>6501</v>
      </c>
      <c r="D3952" t="s">
        <v>36</v>
      </c>
      <c r="E3952">
        <v>60000</v>
      </c>
      <c r="F3952" t="s">
        <v>6654</v>
      </c>
      <c r="G3952">
        <v>2310360001</v>
      </c>
      <c r="H3952" t="s">
        <v>2659</v>
      </c>
      <c r="I3952" t="s">
        <v>36</v>
      </c>
      <c r="J3952">
        <v>60000</v>
      </c>
    </row>
    <row r="3953" spans="1:10" hidden="1" x14ac:dyDescent="0.25">
      <c r="A3953">
        <v>2310360001</v>
      </c>
      <c r="B3953">
        <v>10</v>
      </c>
      <c r="C3953" t="s">
        <v>2659</v>
      </c>
      <c r="D3953" t="s">
        <v>36</v>
      </c>
      <c r="E3953">
        <v>100000</v>
      </c>
      <c r="F3953" t="s">
        <v>6654</v>
      </c>
      <c r="G3953">
        <v>2410290152</v>
      </c>
      <c r="H3953" t="s">
        <v>7122</v>
      </c>
      <c r="I3953" t="s">
        <v>89</v>
      </c>
      <c r="J3953">
        <v>54</v>
      </c>
    </row>
    <row r="3954" spans="1:10" hidden="1" x14ac:dyDescent="0.25">
      <c r="A3954">
        <v>2310370101</v>
      </c>
      <c r="B3954">
        <v>10</v>
      </c>
      <c r="C3954" t="s">
        <v>2664</v>
      </c>
      <c r="D3954" t="s">
        <v>36</v>
      </c>
      <c r="E3954">
        <v>1000</v>
      </c>
      <c r="F3954" t="s">
        <v>6650</v>
      </c>
      <c r="G3954">
        <v>2310090525</v>
      </c>
      <c r="H3954" t="s">
        <v>2309</v>
      </c>
      <c r="I3954" t="s">
        <v>36</v>
      </c>
      <c r="J3954">
        <v>1000</v>
      </c>
    </row>
    <row r="3955" spans="1:10" hidden="1" x14ac:dyDescent="0.25">
      <c r="A3955">
        <v>2310370101</v>
      </c>
      <c r="B3955">
        <v>20</v>
      </c>
      <c r="C3955" t="s">
        <v>2664</v>
      </c>
      <c r="D3955" t="s">
        <v>36</v>
      </c>
      <c r="E3955">
        <v>1000</v>
      </c>
      <c r="F3955" t="s">
        <v>6650</v>
      </c>
      <c r="G3955">
        <v>2310160529</v>
      </c>
      <c r="H3955" t="s">
        <v>2435</v>
      </c>
      <c r="I3955" t="s">
        <v>36</v>
      </c>
      <c r="J3955">
        <v>1000</v>
      </c>
    </row>
    <row r="3956" spans="1:10" hidden="1" x14ac:dyDescent="0.25">
      <c r="A3956">
        <v>2310370101</v>
      </c>
      <c r="B3956">
        <v>30</v>
      </c>
      <c r="C3956" t="s">
        <v>2664</v>
      </c>
      <c r="D3956" t="s">
        <v>36</v>
      </c>
      <c r="E3956">
        <v>1000</v>
      </c>
      <c r="F3956" t="s">
        <v>6650</v>
      </c>
      <c r="G3956">
        <v>2310160534</v>
      </c>
      <c r="H3956" t="s">
        <v>2439</v>
      </c>
      <c r="I3956" t="s">
        <v>36</v>
      </c>
      <c r="J3956">
        <v>1000</v>
      </c>
    </row>
    <row r="3957" spans="1:10" hidden="1" x14ac:dyDescent="0.25">
      <c r="A3957">
        <v>2310370101</v>
      </c>
      <c r="B3957">
        <v>40</v>
      </c>
      <c r="C3957" t="s">
        <v>2664</v>
      </c>
      <c r="D3957" t="s">
        <v>36</v>
      </c>
      <c r="E3957">
        <v>1000</v>
      </c>
      <c r="F3957" t="s">
        <v>6650</v>
      </c>
      <c r="G3957">
        <v>2410110091</v>
      </c>
      <c r="H3957" t="s">
        <v>3243</v>
      </c>
      <c r="I3957" t="s">
        <v>36</v>
      </c>
      <c r="J3957">
        <v>3.8</v>
      </c>
    </row>
    <row r="3958" spans="1:10" hidden="1" x14ac:dyDescent="0.25">
      <c r="A3958">
        <v>2310370101</v>
      </c>
      <c r="B3958">
        <v>50</v>
      </c>
      <c r="C3958" t="s">
        <v>2664</v>
      </c>
      <c r="D3958" t="s">
        <v>36</v>
      </c>
      <c r="E3958">
        <v>1000</v>
      </c>
      <c r="F3958" t="s">
        <v>6650</v>
      </c>
      <c r="G3958">
        <v>2410170037</v>
      </c>
      <c r="H3958" t="s">
        <v>3279</v>
      </c>
      <c r="I3958" t="s">
        <v>36</v>
      </c>
      <c r="J3958">
        <v>1000</v>
      </c>
    </row>
    <row r="3959" spans="1:10" hidden="1" x14ac:dyDescent="0.25">
      <c r="A3959">
        <v>2310370101</v>
      </c>
      <c r="B3959">
        <v>60</v>
      </c>
      <c r="C3959" t="s">
        <v>2664</v>
      </c>
      <c r="D3959" t="s">
        <v>36</v>
      </c>
      <c r="E3959">
        <v>1000</v>
      </c>
      <c r="F3959" t="s">
        <v>6650</v>
      </c>
      <c r="G3959">
        <v>2410170050</v>
      </c>
      <c r="H3959" t="s">
        <v>3281</v>
      </c>
      <c r="I3959" t="s">
        <v>36</v>
      </c>
      <c r="J3959">
        <v>1000</v>
      </c>
    </row>
    <row r="3960" spans="1:10" hidden="1" x14ac:dyDescent="0.25">
      <c r="A3960">
        <v>2310370102</v>
      </c>
      <c r="B3960">
        <v>10</v>
      </c>
      <c r="C3960" t="s">
        <v>2665</v>
      </c>
      <c r="D3960" t="s">
        <v>36</v>
      </c>
      <c r="E3960">
        <v>1000</v>
      </c>
      <c r="F3960" t="s">
        <v>6650</v>
      </c>
      <c r="G3960">
        <v>2310090527</v>
      </c>
      <c r="H3960" t="s">
        <v>2311</v>
      </c>
      <c r="I3960" t="s">
        <v>36</v>
      </c>
      <c r="J3960">
        <v>1000</v>
      </c>
    </row>
    <row r="3961" spans="1:10" hidden="1" x14ac:dyDescent="0.25">
      <c r="A3961">
        <v>2310370102</v>
      </c>
      <c r="B3961">
        <v>20</v>
      </c>
      <c r="C3961" t="s">
        <v>2665</v>
      </c>
      <c r="D3961" t="s">
        <v>36</v>
      </c>
      <c r="E3961">
        <v>1000</v>
      </c>
      <c r="F3961" t="s">
        <v>6650</v>
      </c>
      <c r="G3961">
        <v>2310160528</v>
      </c>
      <c r="H3961" t="s">
        <v>2434</v>
      </c>
      <c r="I3961" t="s">
        <v>36</v>
      </c>
      <c r="J3961">
        <v>1000</v>
      </c>
    </row>
    <row r="3962" spans="1:10" hidden="1" x14ac:dyDescent="0.25">
      <c r="A3962">
        <v>2310370102</v>
      </c>
      <c r="B3962">
        <v>30</v>
      </c>
      <c r="C3962" t="s">
        <v>2665</v>
      </c>
      <c r="D3962" t="s">
        <v>36</v>
      </c>
      <c r="E3962">
        <v>1000</v>
      </c>
      <c r="F3962" t="s">
        <v>6650</v>
      </c>
      <c r="G3962">
        <v>2310160537</v>
      </c>
      <c r="H3962" t="s">
        <v>2442</v>
      </c>
      <c r="I3962" t="s">
        <v>36</v>
      </c>
      <c r="J3962">
        <v>1000</v>
      </c>
    </row>
    <row r="3963" spans="1:10" hidden="1" x14ac:dyDescent="0.25">
      <c r="A3963">
        <v>2310370102</v>
      </c>
      <c r="B3963">
        <v>40</v>
      </c>
      <c r="C3963" t="s">
        <v>2665</v>
      </c>
      <c r="D3963" t="s">
        <v>36</v>
      </c>
      <c r="E3963">
        <v>1000</v>
      </c>
      <c r="F3963" t="s">
        <v>6650</v>
      </c>
      <c r="G3963">
        <v>2410110090</v>
      </c>
      <c r="H3963" t="s">
        <v>3242</v>
      </c>
      <c r="I3963" t="s">
        <v>36</v>
      </c>
      <c r="J3963">
        <v>3.8</v>
      </c>
    </row>
    <row r="3964" spans="1:10" hidden="1" x14ac:dyDescent="0.25">
      <c r="A3964">
        <v>2310370102</v>
      </c>
      <c r="B3964">
        <v>50</v>
      </c>
      <c r="C3964" t="s">
        <v>2665</v>
      </c>
      <c r="D3964" t="s">
        <v>36</v>
      </c>
      <c r="E3964">
        <v>1000</v>
      </c>
      <c r="F3964" t="s">
        <v>6650</v>
      </c>
      <c r="G3964">
        <v>2410170037</v>
      </c>
      <c r="H3964" t="s">
        <v>3279</v>
      </c>
      <c r="I3964" t="s">
        <v>36</v>
      </c>
      <c r="J3964">
        <v>1000</v>
      </c>
    </row>
    <row r="3965" spans="1:10" hidden="1" x14ac:dyDescent="0.25">
      <c r="A3965">
        <v>2310370102</v>
      </c>
      <c r="B3965">
        <v>60</v>
      </c>
      <c r="C3965" t="s">
        <v>2665</v>
      </c>
      <c r="D3965" t="s">
        <v>36</v>
      </c>
      <c r="E3965">
        <v>1000</v>
      </c>
      <c r="F3965" t="s">
        <v>6650</v>
      </c>
      <c r="G3965">
        <v>2410170050</v>
      </c>
      <c r="H3965" t="s">
        <v>3281</v>
      </c>
      <c r="I3965" t="s">
        <v>36</v>
      </c>
      <c r="J3965">
        <v>1000</v>
      </c>
    </row>
    <row r="3966" spans="1:10" hidden="1" x14ac:dyDescent="0.25">
      <c r="A3966">
        <v>2310370103</v>
      </c>
      <c r="B3966">
        <v>10</v>
      </c>
      <c r="C3966" t="s">
        <v>2666</v>
      </c>
      <c r="D3966" t="s">
        <v>36</v>
      </c>
      <c r="E3966">
        <v>1000</v>
      </c>
      <c r="F3966" t="s">
        <v>6650</v>
      </c>
      <c r="G3966">
        <v>2310090526</v>
      </c>
      <c r="H3966" t="s">
        <v>2310</v>
      </c>
      <c r="I3966" t="s">
        <v>36</v>
      </c>
      <c r="J3966">
        <v>1000</v>
      </c>
    </row>
    <row r="3967" spans="1:10" hidden="1" x14ac:dyDescent="0.25">
      <c r="A3967">
        <v>2310370103</v>
      </c>
      <c r="B3967">
        <v>20</v>
      </c>
      <c r="C3967" t="s">
        <v>2666</v>
      </c>
      <c r="D3967" t="s">
        <v>36</v>
      </c>
      <c r="E3967">
        <v>1000</v>
      </c>
      <c r="F3967" t="s">
        <v>6650</v>
      </c>
      <c r="G3967">
        <v>2310160530</v>
      </c>
      <c r="H3967" t="s">
        <v>2436</v>
      </c>
      <c r="I3967" t="s">
        <v>36</v>
      </c>
      <c r="J3967">
        <v>1000</v>
      </c>
    </row>
    <row r="3968" spans="1:10" hidden="1" x14ac:dyDescent="0.25">
      <c r="A3968">
        <v>2310370103</v>
      </c>
      <c r="B3968">
        <v>30</v>
      </c>
      <c r="C3968" t="s">
        <v>2666</v>
      </c>
      <c r="D3968" t="s">
        <v>36</v>
      </c>
      <c r="E3968">
        <v>1000</v>
      </c>
      <c r="F3968" t="s">
        <v>6650</v>
      </c>
      <c r="G3968">
        <v>2310160535</v>
      </c>
      <c r="H3968" t="s">
        <v>2440</v>
      </c>
      <c r="I3968" t="s">
        <v>36</v>
      </c>
      <c r="J3968">
        <v>1000</v>
      </c>
    </row>
    <row r="3969" spans="1:10" hidden="1" x14ac:dyDescent="0.25">
      <c r="A3969">
        <v>2310370103</v>
      </c>
      <c r="B3969">
        <v>40</v>
      </c>
      <c r="C3969" t="s">
        <v>2666</v>
      </c>
      <c r="D3969" t="s">
        <v>36</v>
      </c>
      <c r="E3969">
        <v>1000</v>
      </c>
      <c r="F3969" t="s">
        <v>6650</v>
      </c>
      <c r="G3969">
        <v>2410110089</v>
      </c>
      <c r="H3969" t="s">
        <v>3241</v>
      </c>
      <c r="I3969" t="s">
        <v>36</v>
      </c>
      <c r="J3969">
        <v>3.8</v>
      </c>
    </row>
    <row r="3970" spans="1:10" hidden="1" x14ac:dyDescent="0.25">
      <c r="A3970">
        <v>2310370103</v>
      </c>
      <c r="B3970">
        <v>50</v>
      </c>
      <c r="C3970" t="s">
        <v>2666</v>
      </c>
      <c r="D3970" t="s">
        <v>36</v>
      </c>
      <c r="E3970">
        <v>1000</v>
      </c>
      <c r="F3970" t="s">
        <v>6650</v>
      </c>
      <c r="G3970">
        <v>2410170037</v>
      </c>
      <c r="H3970" t="s">
        <v>3279</v>
      </c>
      <c r="I3970" t="s">
        <v>36</v>
      </c>
      <c r="J3970">
        <v>1000</v>
      </c>
    </row>
    <row r="3971" spans="1:10" hidden="1" x14ac:dyDescent="0.25">
      <c r="A3971">
        <v>2310370103</v>
      </c>
      <c r="B3971">
        <v>60</v>
      </c>
      <c r="C3971" t="s">
        <v>2666</v>
      </c>
      <c r="D3971" t="s">
        <v>36</v>
      </c>
      <c r="E3971">
        <v>1000</v>
      </c>
      <c r="F3971" t="s">
        <v>6650</v>
      </c>
      <c r="G3971">
        <v>2410170050</v>
      </c>
      <c r="H3971" t="s">
        <v>3281</v>
      </c>
      <c r="I3971" t="s">
        <v>36</v>
      </c>
      <c r="J3971">
        <v>1000</v>
      </c>
    </row>
    <row r="3972" spans="1:10" hidden="1" x14ac:dyDescent="0.25">
      <c r="A3972">
        <v>2310370104</v>
      </c>
      <c r="B3972">
        <v>10</v>
      </c>
      <c r="C3972" t="s">
        <v>2667</v>
      </c>
      <c r="D3972" t="s">
        <v>36</v>
      </c>
      <c r="E3972">
        <v>1000</v>
      </c>
      <c r="F3972" t="s">
        <v>6650</v>
      </c>
      <c r="G3972">
        <v>2310090528</v>
      </c>
      <c r="H3972" t="s">
        <v>2312</v>
      </c>
      <c r="I3972" t="s">
        <v>36</v>
      </c>
      <c r="J3972">
        <v>1000</v>
      </c>
    </row>
    <row r="3973" spans="1:10" hidden="1" x14ac:dyDescent="0.25">
      <c r="A3973">
        <v>2310370104</v>
      </c>
      <c r="B3973">
        <v>20</v>
      </c>
      <c r="C3973" t="s">
        <v>2667</v>
      </c>
      <c r="D3973" t="s">
        <v>36</v>
      </c>
      <c r="E3973">
        <v>1000</v>
      </c>
      <c r="F3973" t="s">
        <v>6650</v>
      </c>
      <c r="G3973">
        <v>2310160531</v>
      </c>
      <c r="H3973" t="s">
        <v>2437</v>
      </c>
      <c r="I3973" t="s">
        <v>36</v>
      </c>
      <c r="J3973">
        <v>1000</v>
      </c>
    </row>
    <row r="3974" spans="1:10" hidden="1" x14ac:dyDescent="0.25">
      <c r="A3974">
        <v>2310370104</v>
      </c>
      <c r="B3974">
        <v>30</v>
      </c>
      <c r="C3974" t="s">
        <v>2667</v>
      </c>
      <c r="D3974" t="s">
        <v>36</v>
      </c>
      <c r="E3974">
        <v>1000</v>
      </c>
      <c r="F3974" t="s">
        <v>6650</v>
      </c>
      <c r="G3974">
        <v>2310160536</v>
      </c>
      <c r="H3974" t="s">
        <v>2441</v>
      </c>
      <c r="I3974" t="s">
        <v>36</v>
      </c>
      <c r="J3974">
        <v>1000</v>
      </c>
    </row>
    <row r="3975" spans="1:10" hidden="1" x14ac:dyDescent="0.25">
      <c r="A3975">
        <v>2310370104</v>
      </c>
      <c r="B3975">
        <v>40</v>
      </c>
      <c r="C3975" t="s">
        <v>2667</v>
      </c>
      <c r="D3975" t="s">
        <v>36</v>
      </c>
      <c r="E3975">
        <v>1000</v>
      </c>
      <c r="F3975" t="s">
        <v>6650</v>
      </c>
      <c r="G3975">
        <v>2410110088</v>
      </c>
      <c r="H3975" t="s">
        <v>3240</v>
      </c>
      <c r="I3975" t="s">
        <v>36</v>
      </c>
      <c r="J3975">
        <v>3.8</v>
      </c>
    </row>
    <row r="3976" spans="1:10" hidden="1" x14ac:dyDescent="0.25">
      <c r="A3976">
        <v>2310370104</v>
      </c>
      <c r="B3976">
        <v>50</v>
      </c>
      <c r="C3976" t="s">
        <v>2667</v>
      </c>
      <c r="D3976" t="s">
        <v>36</v>
      </c>
      <c r="E3976">
        <v>1000</v>
      </c>
      <c r="F3976" t="s">
        <v>6650</v>
      </c>
      <c r="G3976">
        <v>2410170037</v>
      </c>
      <c r="H3976" t="s">
        <v>3279</v>
      </c>
      <c r="I3976" t="s">
        <v>36</v>
      </c>
      <c r="J3976">
        <v>1000</v>
      </c>
    </row>
    <row r="3977" spans="1:10" hidden="1" x14ac:dyDescent="0.25">
      <c r="A3977">
        <v>2310370104</v>
      </c>
      <c r="B3977">
        <v>60</v>
      </c>
      <c r="C3977" t="s">
        <v>2667</v>
      </c>
      <c r="D3977" t="s">
        <v>36</v>
      </c>
      <c r="E3977">
        <v>1000</v>
      </c>
      <c r="F3977" t="s">
        <v>6650</v>
      </c>
      <c r="G3977">
        <v>2410170050</v>
      </c>
      <c r="H3977" t="s">
        <v>3281</v>
      </c>
      <c r="I3977" t="s">
        <v>36</v>
      </c>
      <c r="J3977">
        <v>1000</v>
      </c>
    </row>
    <row r="3978" spans="1:10" hidden="1" x14ac:dyDescent="0.25">
      <c r="A3978">
        <v>2310370136</v>
      </c>
      <c r="B3978">
        <v>10</v>
      </c>
      <c r="C3978" t="s">
        <v>6105</v>
      </c>
      <c r="D3978" t="s">
        <v>36</v>
      </c>
      <c r="E3978">
        <v>1000</v>
      </c>
      <c r="F3978" t="s">
        <v>6650</v>
      </c>
      <c r="G3978">
        <v>2310090126</v>
      </c>
      <c r="H3978" t="s">
        <v>2252</v>
      </c>
      <c r="I3978" t="s">
        <v>36</v>
      </c>
      <c r="J3978">
        <v>1000</v>
      </c>
    </row>
    <row r="3979" spans="1:10" hidden="1" x14ac:dyDescent="0.25">
      <c r="A3979">
        <v>2310370136</v>
      </c>
      <c r="B3979">
        <v>20</v>
      </c>
      <c r="C3979" t="s">
        <v>6105</v>
      </c>
      <c r="D3979" t="s">
        <v>36</v>
      </c>
      <c r="E3979">
        <v>1000</v>
      </c>
      <c r="F3979" t="s">
        <v>6650</v>
      </c>
      <c r="G3979">
        <v>2310160560</v>
      </c>
      <c r="H3979" t="s">
        <v>2449</v>
      </c>
      <c r="I3979" t="s">
        <v>36</v>
      </c>
      <c r="J3979">
        <v>1000</v>
      </c>
    </row>
    <row r="3980" spans="1:10" hidden="1" x14ac:dyDescent="0.25">
      <c r="A3980">
        <v>2310370136</v>
      </c>
      <c r="B3980">
        <v>30</v>
      </c>
      <c r="C3980" t="s">
        <v>6105</v>
      </c>
      <c r="D3980" t="s">
        <v>36</v>
      </c>
      <c r="E3980">
        <v>1000</v>
      </c>
      <c r="F3980" t="s">
        <v>6650</v>
      </c>
      <c r="G3980">
        <v>2310160564</v>
      </c>
      <c r="H3980" t="s">
        <v>2453</v>
      </c>
      <c r="I3980" t="s">
        <v>36</v>
      </c>
      <c r="J3980">
        <v>1000</v>
      </c>
    </row>
    <row r="3981" spans="1:10" hidden="1" x14ac:dyDescent="0.25">
      <c r="A3981">
        <v>2310370136</v>
      </c>
      <c r="B3981">
        <v>40</v>
      </c>
      <c r="C3981" t="s">
        <v>6105</v>
      </c>
      <c r="D3981" t="s">
        <v>36</v>
      </c>
      <c r="E3981">
        <v>1000</v>
      </c>
      <c r="F3981" t="s">
        <v>6650</v>
      </c>
      <c r="G3981">
        <v>2410110104</v>
      </c>
      <c r="H3981" t="s">
        <v>3253</v>
      </c>
      <c r="I3981" t="s">
        <v>89</v>
      </c>
      <c r="J3981">
        <v>3.8</v>
      </c>
    </row>
    <row r="3982" spans="1:10" hidden="1" x14ac:dyDescent="0.25">
      <c r="A3982">
        <v>2310370136</v>
      </c>
      <c r="B3982">
        <v>50</v>
      </c>
      <c r="C3982" t="s">
        <v>6105</v>
      </c>
      <c r="D3982" t="s">
        <v>36</v>
      </c>
      <c r="E3982">
        <v>1000</v>
      </c>
      <c r="F3982" t="s">
        <v>6650</v>
      </c>
      <c r="G3982">
        <v>2410170037</v>
      </c>
      <c r="H3982" t="s">
        <v>3279</v>
      </c>
      <c r="I3982" t="s">
        <v>36</v>
      </c>
      <c r="J3982">
        <v>1000</v>
      </c>
    </row>
    <row r="3983" spans="1:10" hidden="1" x14ac:dyDescent="0.25">
      <c r="A3983">
        <v>2310370136</v>
      </c>
      <c r="B3983">
        <v>60</v>
      </c>
      <c r="C3983" t="s">
        <v>6105</v>
      </c>
      <c r="D3983" t="s">
        <v>36</v>
      </c>
      <c r="E3983">
        <v>1000</v>
      </c>
      <c r="F3983" t="s">
        <v>6650</v>
      </c>
      <c r="G3983">
        <v>2410170050</v>
      </c>
      <c r="H3983" t="s">
        <v>3281</v>
      </c>
      <c r="I3983" t="s">
        <v>36</v>
      </c>
      <c r="J3983">
        <v>1000</v>
      </c>
    </row>
    <row r="3984" spans="1:10" hidden="1" x14ac:dyDescent="0.25">
      <c r="A3984">
        <v>2310370137</v>
      </c>
      <c r="B3984">
        <v>10</v>
      </c>
      <c r="C3984" t="s">
        <v>2671</v>
      </c>
      <c r="D3984" t="s">
        <v>36</v>
      </c>
      <c r="E3984">
        <v>1000</v>
      </c>
      <c r="F3984" t="s">
        <v>6650</v>
      </c>
      <c r="G3984">
        <v>2310090126</v>
      </c>
      <c r="H3984" t="s">
        <v>2252</v>
      </c>
      <c r="I3984" t="s">
        <v>36</v>
      </c>
      <c r="J3984">
        <v>1000</v>
      </c>
    </row>
    <row r="3985" spans="1:10" hidden="1" x14ac:dyDescent="0.25">
      <c r="A3985">
        <v>2310370137</v>
      </c>
      <c r="B3985">
        <v>20</v>
      </c>
      <c r="C3985" t="s">
        <v>2671</v>
      </c>
      <c r="D3985" t="s">
        <v>36</v>
      </c>
      <c r="E3985">
        <v>1000</v>
      </c>
      <c r="F3985" t="s">
        <v>6650</v>
      </c>
      <c r="G3985">
        <v>2310160561</v>
      </c>
      <c r="H3985" t="s">
        <v>2450</v>
      </c>
      <c r="I3985" t="s">
        <v>36</v>
      </c>
      <c r="J3985">
        <v>1000</v>
      </c>
    </row>
    <row r="3986" spans="1:10" hidden="1" x14ac:dyDescent="0.25">
      <c r="A3986">
        <v>2310370137</v>
      </c>
      <c r="B3986">
        <v>30</v>
      </c>
      <c r="C3986" t="s">
        <v>2671</v>
      </c>
      <c r="D3986" t="s">
        <v>36</v>
      </c>
      <c r="E3986">
        <v>1000</v>
      </c>
      <c r="F3986" t="s">
        <v>6650</v>
      </c>
      <c r="G3986">
        <v>2310160565</v>
      </c>
      <c r="H3986" t="s">
        <v>2454</v>
      </c>
      <c r="I3986" t="s">
        <v>36</v>
      </c>
      <c r="J3986">
        <v>1000</v>
      </c>
    </row>
    <row r="3987" spans="1:10" hidden="1" x14ac:dyDescent="0.25">
      <c r="A3987">
        <v>2310370137</v>
      </c>
      <c r="B3987">
        <v>40</v>
      </c>
      <c r="C3987" t="s">
        <v>2671</v>
      </c>
      <c r="D3987" t="s">
        <v>36</v>
      </c>
      <c r="E3987">
        <v>1000</v>
      </c>
      <c r="F3987" t="s">
        <v>6650</v>
      </c>
      <c r="G3987">
        <v>2410170037</v>
      </c>
      <c r="H3987" t="s">
        <v>3279</v>
      </c>
      <c r="I3987" t="s">
        <v>36</v>
      </c>
      <c r="J3987">
        <v>1000</v>
      </c>
    </row>
    <row r="3988" spans="1:10" hidden="1" x14ac:dyDescent="0.25">
      <c r="A3988">
        <v>2310370137</v>
      </c>
      <c r="B3988">
        <v>50</v>
      </c>
      <c r="C3988" t="s">
        <v>2671</v>
      </c>
      <c r="D3988" t="s">
        <v>36</v>
      </c>
      <c r="E3988">
        <v>1000</v>
      </c>
      <c r="F3988" t="s">
        <v>6650</v>
      </c>
      <c r="G3988">
        <v>2410170050</v>
      </c>
      <c r="H3988" t="s">
        <v>3281</v>
      </c>
      <c r="I3988" t="s">
        <v>36</v>
      </c>
      <c r="J3988">
        <v>1000</v>
      </c>
    </row>
    <row r="3989" spans="1:10" hidden="1" x14ac:dyDescent="0.25">
      <c r="A3989">
        <v>2310370137</v>
      </c>
      <c r="B3989">
        <v>60</v>
      </c>
      <c r="C3989" t="s">
        <v>2671</v>
      </c>
      <c r="D3989" t="s">
        <v>36</v>
      </c>
      <c r="E3989">
        <v>1000</v>
      </c>
      <c r="F3989" t="s">
        <v>6650</v>
      </c>
      <c r="G3989">
        <v>2410110106</v>
      </c>
      <c r="H3989" t="s">
        <v>3255</v>
      </c>
      <c r="I3989" t="s">
        <v>89</v>
      </c>
      <c r="J3989">
        <v>3.8</v>
      </c>
    </row>
    <row r="3990" spans="1:10" hidden="1" x14ac:dyDescent="0.25">
      <c r="A3990">
        <v>2310370138</v>
      </c>
      <c r="B3990">
        <v>10</v>
      </c>
      <c r="C3990" t="s">
        <v>2672</v>
      </c>
      <c r="D3990" t="s">
        <v>36</v>
      </c>
      <c r="E3990">
        <v>1000</v>
      </c>
      <c r="F3990" t="s">
        <v>6650</v>
      </c>
      <c r="G3990">
        <v>2310090126</v>
      </c>
      <c r="H3990" t="s">
        <v>2252</v>
      </c>
      <c r="I3990" t="s">
        <v>36</v>
      </c>
      <c r="J3990">
        <v>1000</v>
      </c>
    </row>
    <row r="3991" spans="1:10" hidden="1" x14ac:dyDescent="0.25">
      <c r="A3991">
        <v>2310370138</v>
      </c>
      <c r="B3991">
        <v>20</v>
      </c>
      <c r="C3991" t="s">
        <v>2672</v>
      </c>
      <c r="D3991" t="s">
        <v>36</v>
      </c>
      <c r="E3991">
        <v>1000</v>
      </c>
      <c r="F3991" t="s">
        <v>6650</v>
      </c>
      <c r="G3991">
        <v>2310160562</v>
      </c>
      <c r="H3991" t="s">
        <v>2451</v>
      </c>
      <c r="I3991" t="s">
        <v>36</v>
      </c>
      <c r="J3991">
        <v>1000</v>
      </c>
    </row>
    <row r="3992" spans="1:10" hidden="1" x14ac:dyDescent="0.25">
      <c r="A3992">
        <v>2310370138</v>
      </c>
      <c r="B3992">
        <v>30</v>
      </c>
      <c r="C3992" t="s">
        <v>2672</v>
      </c>
      <c r="D3992" t="s">
        <v>36</v>
      </c>
      <c r="E3992">
        <v>1000</v>
      </c>
      <c r="F3992" t="s">
        <v>6650</v>
      </c>
      <c r="G3992">
        <v>2310160566</v>
      </c>
      <c r="H3992" t="s">
        <v>2455</v>
      </c>
      <c r="I3992" t="s">
        <v>36</v>
      </c>
      <c r="J3992">
        <v>1000</v>
      </c>
    </row>
    <row r="3993" spans="1:10" hidden="1" x14ac:dyDescent="0.25">
      <c r="A3993">
        <v>2310370138</v>
      </c>
      <c r="B3993">
        <v>40</v>
      </c>
      <c r="C3993" t="s">
        <v>2672</v>
      </c>
      <c r="D3993" t="s">
        <v>36</v>
      </c>
      <c r="E3993">
        <v>1000</v>
      </c>
      <c r="F3993" t="s">
        <v>6650</v>
      </c>
      <c r="G3993">
        <v>2410170037</v>
      </c>
      <c r="H3993" t="s">
        <v>3279</v>
      </c>
      <c r="I3993" t="s">
        <v>36</v>
      </c>
      <c r="J3993">
        <v>1000</v>
      </c>
    </row>
    <row r="3994" spans="1:10" hidden="1" x14ac:dyDescent="0.25">
      <c r="A3994">
        <v>2310370138</v>
      </c>
      <c r="B3994">
        <v>50</v>
      </c>
      <c r="C3994" t="s">
        <v>2672</v>
      </c>
      <c r="D3994" t="s">
        <v>36</v>
      </c>
      <c r="E3994">
        <v>1000</v>
      </c>
      <c r="F3994" t="s">
        <v>6650</v>
      </c>
      <c r="G3994">
        <v>2410170050</v>
      </c>
      <c r="H3994" t="s">
        <v>3281</v>
      </c>
      <c r="I3994" t="s">
        <v>36</v>
      </c>
      <c r="J3994">
        <v>1000</v>
      </c>
    </row>
    <row r="3995" spans="1:10" hidden="1" x14ac:dyDescent="0.25">
      <c r="A3995">
        <v>2310370138</v>
      </c>
      <c r="B3995">
        <v>60</v>
      </c>
      <c r="C3995" t="s">
        <v>2672</v>
      </c>
      <c r="D3995" t="s">
        <v>36</v>
      </c>
      <c r="E3995">
        <v>1000</v>
      </c>
      <c r="F3995" t="s">
        <v>6650</v>
      </c>
      <c r="G3995">
        <v>2410110103</v>
      </c>
      <c r="H3995" t="s">
        <v>3252</v>
      </c>
      <c r="I3995" t="s">
        <v>36</v>
      </c>
      <c r="J3995">
        <v>3.8</v>
      </c>
    </row>
    <row r="3996" spans="1:10" hidden="1" x14ac:dyDescent="0.25">
      <c r="A3996">
        <v>2310370139</v>
      </c>
      <c r="B3996">
        <v>10</v>
      </c>
      <c r="C3996" t="s">
        <v>2673</v>
      </c>
      <c r="D3996" t="s">
        <v>36</v>
      </c>
      <c r="E3996">
        <v>1000</v>
      </c>
      <c r="F3996" t="s">
        <v>6650</v>
      </c>
      <c r="G3996">
        <v>2310090126</v>
      </c>
      <c r="H3996" t="s">
        <v>2252</v>
      </c>
      <c r="I3996" t="s">
        <v>36</v>
      </c>
      <c r="J3996">
        <v>1000</v>
      </c>
    </row>
    <row r="3997" spans="1:10" hidden="1" x14ac:dyDescent="0.25">
      <c r="A3997">
        <v>2310370139</v>
      </c>
      <c r="B3997">
        <v>20</v>
      </c>
      <c r="C3997" t="s">
        <v>2673</v>
      </c>
      <c r="D3997" t="s">
        <v>36</v>
      </c>
      <c r="E3997">
        <v>1000</v>
      </c>
      <c r="F3997" t="s">
        <v>6650</v>
      </c>
      <c r="G3997">
        <v>2310160563</v>
      </c>
      <c r="H3997" t="s">
        <v>2452</v>
      </c>
      <c r="I3997" t="s">
        <v>36</v>
      </c>
      <c r="J3997">
        <v>1000</v>
      </c>
    </row>
    <row r="3998" spans="1:10" hidden="1" x14ac:dyDescent="0.25">
      <c r="A3998">
        <v>2310370139</v>
      </c>
      <c r="B3998">
        <v>30</v>
      </c>
      <c r="C3998" t="s">
        <v>2673</v>
      </c>
      <c r="D3998" t="s">
        <v>36</v>
      </c>
      <c r="E3998">
        <v>1000</v>
      </c>
      <c r="F3998" t="s">
        <v>6650</v>
      </c>
      <c r="G3998">
        <v>2310160567</v>
      </c>
      <c r="H3998" t="s">
        <v>2456</v>
      </c>
      <c r="I3998" t="s">
        <v>36</v>
      </c>
      <c r="J3998">
        <v>1000</v>
      </c>
    </row>
    <row r="3999" spans="1:10" hidden="1" x14ac:dyDescent="0.25">
      <c r="A3999">
        <v>2310370139</v>
      </c>
      <c r="B3999">
        <v>40</v>
      </c>
      <c r="C3999" t="s">
        <v>2673</v>
      </c>
      <c r="D3999" t="s">
        <v>36</v>
      </c>
      <c r="E3999">
        <v>1000</v>
      </c>
      <c r="F3999" t="s">
        <v>6650</v>
      </c>
      <c r="G3999">
        <v>2410170037</v>
      </c>
      <c r="H3999" t="s">
        <v>3279</v>
      </c>
      <c r="I3999" t="s">
        <v>36</v>
      </c>
      <c r="J3999">
        <v>1000</v>
      </c>
    </row>
    <row r="4000" spans="1:10" hidden="1" x14ac:dyDescent="0.25">
      <c r="A4000">
        <v>2310370139</v>
      </c>
      <c r="B4000">
        <v>50</v>
      </c>
      <c r="C4000" t="s">
        <v>2673</v>
      </c>
      <c r="D4000" t="s">
        <v>36</v>
      </c>
      <c r="E4000">
        <v>1000</v>
      </c>
      <c r="F4000" t="s">
        <v>6650</v>
      </c>
      <c r="G4000">
        <v>2410170050</v>
      </c>
      <c r="H4000" t="s">
        <v>3281</v>
      </c>
      <c r="I4000" t="s">
        <v>36</v>
      </c>
      <c r="J4000">
        <v>1000</v>
      </c>
    </row>
    <row r="4001" spans="1:10" hidden="1" x14ac:dyDescent="0.25">
      <c r="A4001">
        <v>2310370139</v>
      </c>
      <c r="B4001">
        <v>60</v>
      </c>
      <c r="C4001" t="s">
        <v>2673</v>
      </c>
      <c r="D4001" t="s">
        <v>36</v>
      </c>
      <c r="E4001">
        <v>1000</v>
      </c>
      <c r="F4001" t="s">
        <v>6650</v>
      </c>
      <c r="G4001">
        <v>2410110105</v>
      </c>
      <c r="H4001" t="s">
        <v>3254</v>
      </c>
      <c r="I4001" t="s">
        <v>36</v>
      </c>
      <c r="J4001">
        <v>3.8</v>
      </c>
    </row>
    <row r="4002" spans="1:10" hidden="1" x14ac:dyDescent="0.25">
      <c r="A4002">
        <v>2310410001</v>
      </c>
      <c r="B4002">
        <v>10</v>
      </c>
      <c r="C4002" t="s">
        <v>2693</v>
      </c>
      <c r="D4002" t="s">
        <v>36</v>
      </c>
      <c r="E4002">
        <v>4000</v>
      </c>
      <c r="F4002" t="s">
        <v>6659</v>
      </c>
      <c r="G4002">
        <v>2410090174</v>
      </c>
      <c r="H4002" t="s">
        <v>6660</v>
      </c>
      <c r="I4002" t="s">
        <v>36</v>
      </c>
      <c r="J4002">
        <v>1.6E-2</v>
      </c>
    </row>
    <row r="4003" spans="1:10" hidden="1" x14ac:dyDescent="0.25">
      <c r="A4003">
        <v>2310410001</v>
      </c>
      <c r="B4003">
        <v>20</v>
      </c>
      <c r="C4003" t="s">
        <v>2693</v>
      </c>
      <c r="D4003" t="s">
        <v>36</v>
      </c>
      <c r="E4003">
        <v>4000</v>
      </c>
      <c r="F4003" t="s">
        <v>6659</v>
      </c>
      <c r="G4003">
        <v>2410100007</v>
      </c>
      <c r="H4003" t="s">
        <v>7087</v>
      </c>
      <c r="I4003" t="s">
        <v>89</v>
      </c>
      <c r="J4003">
        <v>40</v>
      </c>
    </row>
    <row r="4004" spans="1:10" hidden="1" x14ac:dyDescent="0.25">
      <c r="A4004">
        <v>2310410001</v>
      </c>
      <c r="B4004">
        <v>30</v>
      </c>
      <c r="C4004" t="s">
        <v>2693</v>
      </c>
      <c r="D4004" t="s">
        <v>36</v>
      </c>
      <c r="E4004">
        <v>4000</v>
      </c>
      <c r="F4004" t="s">
        <v>6659</v>
      </c>
      <c r="G4004">
        <v>2500090015</v>
      </c>
      <c r="H4004" t="s">
        <v>3914</v>
      </c>
      <c r="I4004" t="s">
        <v>36</v>
      </c>
      <c r="J4004">
        <v>1000</v>
      </c>
    </row>
    <row r="4005" spans="1:10" hidden="1" x14ac:dyDescent="0.25">
      <c r="A4005">
        <v>2310410002</v>
      </c>
      <c r="B4005">
        <v>10</v>
      </c>
      <c r="C4005" t="s">
        <v>6675</v>
      </c>
      <c r="D4005" t="s">
        <v>36</v>
      </c>
      <c r="E4005">
        <v>4000</v>
      </c>
      <c r="F4005" t="s">
        <v>6659</v>
      </c>
      <c r="G4005">
        <v>2410090121</v>
      </c>
      <c r="H4005" t="s">
        <v>6676</v>
      </c>
      <c r="I4005" t="s">
        <v>36</v>
      </c>
      <c r="J4005">
        <v>1.6E-2</v>
      </c>
    </row>
    <row r="4006" spans="1:10" hidden="1" x14ac:dyDescent="0.25">
      <c r="A4006">
        <v>2310410002</v>
      </c>
      <c r="B4006">
        <v>20</v>
      </c>
      <c r="C4006" t="s">
        <v>6675</v>
      </c>
      <c r="D4006" t="s">
        <v>36</v>
      </c>
      <c r="E4006">
        <v>4000</v>
      </c>
      <c r="F4006" t="s">
        <v>6659</v>
      </c>
      <c r="G4006">
        <v>2410100007</v>
      </c>
      <c r="H4006" t="s">
        <v>7087</v>
      </c>
      <c r="I4006" t="s">
        <v>89</v>
      </c>
      <c r="J4006">
        <v>40</v>
      </c>
    </row>
    <row r="4007" spans="1:10" hidden="1" x14ac:dyDescent="0.25">
      <c r="A4007">
        <v>2310410002</v>
      </c>
      <c r="B4007">
        <v>30</v>
      </c>
      <c r="C4007" t="s">
        <v>6675</v>
      </c>
      <c r="D4007" t="s">
        <v>36</v>
      </c>
      <c r="E4007">
        <v>4000</v>
      </c>
      <c r="F4007" t="s">
        <v>6659</v>
      </c>
      <c r="G4007">
        <v>2500090015</v>
      </c>
      <c r="H4007" t="s">
        <v>3914</v>
      </c>
      <c r="I4007" t="s">
        <v>36</v>
      </c>
      <c r="J4007">
        <v>1000</v>
      </c>
    </row>
    <row r="4008" spans="1:10" hidden="1" x14ac:dyDescent="0.25">
      <c r="A4008">
        <v>2310410012</v>
      </c>
      <c r="B4008">
        <v>10</v>
      </c>
      <c r="C4008" t="s">
        <v>2694</v>
      </c>
      <c r="D4008" t="s">
        <v>36</v>
      </c>
      <c r="E4008">
        <v>1000</v>
      </c>
      <c r="F4008" t="s">
        <v>4722</v>
      </c>
      <c r="G4008">
        <v>2410090057</v>
      </c>
      <c r="H4008" t="s">
        <v>3165</v>
      </c>
      <c r="I4008" t="s">
        <v>89</v>
      </c>
      <c r="J4008">
        <v>0.41799999999999998</v>
      </c>
    </row>
    <row r="4009" spans="1:10" hidden="1" x14ac:dyDescent="0.25">
      <c r="A4009">
        <v>2310410012</v>
      </c>
      <c r="B4009">
        <v>20</v>
      </c>
      <c r="C4009" t="s">
        <v>2694</v>
      </c>
      <c r="D4009" t="s">
        <v>36</v>
      </c>
      <c r="E4009">
        <v>1000</v>
      </c>
      <c r="F4009" t="s">
        <v>4722</v>
      </c>
      <c r="G4009">
        <v>2410100007</v>
      </c>
      <c r="H4009" t="s">
        <v>7087</v>
      </c>
      <c r="I4009" t="s">
        <v>89</v>
      </c>
      <c r="J4009">
        <v>275</v>
      </c>
    </row>
    <row r="4010" spans="1:10" hidden="1" x14ac:dyDescent="0.25">
      <c r="A4010">
        <v>2310410012</v>
      </c>
      <c r="B4010">
        <v>30</v>
      </c>
      <c r="C4010" t="s">
        <v>2694</v>
      </c>
      <c r="D4010" t="s">
        <v>36</v>
      </c>
      <c r="E4010">
        <v>1000</v>
      </c>
      <c r="F4010" t="s">
        <v>4722</v>
      </c>
      <c r="G4010">
        <v>2500090019</v>
      </c>
      <c r="H4010" t="s">
        <v>4835</v>
      </c>
      <c r="I4010" t="s">
        <v>36</v>
      </c>
      <c r="J4010">
        <v>1000</v>
      </c>
    </row>
    <row r="4011" spans="1:10" hidden="1" x14ac:dyDescent="0.25">
      <c r="A4011">
        <v>2310410012</v>
      </c>
      <c r="B4011">
        <v>40</v>
      </c>
      <c r="C4011" t="s">
        <v>2694</v>
      </c>
      <c r="D4011" t="s">
        <v>36</v>
      </c>
      <c r="E4011">
        <v>1000</v>
      </c>
      <c r="F4011" t="s">
        <v>4722</v>
      </c>
      <c r="G4011">
        <v>2320070372</v>
      </c>
      <c r="H4011" t="s">
        <v>2859</v>
      </c>
      <c r="I4011" t="s">
        <v>36</v>
      </c>
      <c r="J4011">
        <v>1000</v>
      </c>
    </row>
    <row r="4012" spans="1:10" hidden="1" x14ac:dyDescent="0.25">
      <c r="A4012">
        <v>2310410013</v>
      </c>
      <c r="B4012">
        <v>10</v>
      </c>
      <c r="C4012" t="s">
        <v>6661</v>
      </c>
      <c r="D4012" t="s">
        <v>36</v>
      </c>
      <c r="E4012">
        <v>1000</v>
      </c>
      <c r="F4012" t="s">
        <v>4722</v>
      </c>
      <c r="G4012">
        <v>2410090174</v>
      </c>
      <c r="H4012" t="s">
        <v>6660</v>
      </c>
      <c r="I4012" t="s">
        <v>36</v>
      </c>
      <c r="J4012">
        <v>0.55000000000000004</v>
      </c>
    </row>
    <row r="4013" spans="1:10" hidden="1" x14ac:dyDescent="0.25">
      <c r="A4013">
        <v>2310410013</v>
      </c>
      <c r="B4013">
        <v>20</v>
      </c>
      <c r="C4013" t="s">
        <v>6661</v>
      </c>
      <c r="D4013" t="s">
        <v>36</v>
      </c>
      <c r="E4013">
        <v>1000</v>
      </c>
      <c r="F4013" t="s">
        <v>4722</v>
      </c>
      <c r="G4013">
        <v>2410100007</v>
      </c>
      <c r="H4013" t="s">
        <v>7087</v>
      </c>
      <c r="I4013" t="s">
        <v>89</v>
      </c>
      <c r="J4013">
        <v>275</v>
      </c>
    </row>
    <row r="4014" spans="1:10" hidden="1" x14ac:dyDescent="0.25">
      <c r="A4014">
        <v>2310410013</v>
      </c>
      <c r="B4014">
        <v>30</v>
      </c>
      <c r="C4014" t="s">
        <v>6661</v>
      </c>
      <c r="D4014" t="s">
        <v>36</v>
      </c>
      <c r="E4014">
        <v>1000</v>
      </c>
      <c r="F4014" t="s">
        <v>4722</v>
      </c>
      <c r="G4014">
        <v>2500090019</v>
      </c>
      <c r="H4014" t="s">
        <v>4835</v>
      </c>
      <c r="I4014" t="s">
        <v>36</v>
      </c>
      <c r="J4014">
        <v>1000</v>
      </c>
    </row>
    <row r="4015" spans="1:10" hidden="1" x14ac:dyDescent="0.25">
      <c r="A4015">
        <v>2310410013</v>
      </c>
      <c r="B4015">
        <v>40</v>
      </c>
      <c r="C4015" t="s">
        <v>6661</v>
      </c>
      <c r="D4015" t="s">
        <v>36</v>
      </c>
      <c r="E4015">
        <v>1000</v>
      </c>
      <c r="F4015" t="s">
        <v>4722</v>
      </c>
      <c r="G4015">
        <v>2320070371</v>
      </c>
      <c r="H4015" t="s">
        <v>2858</v>
      </c>
      <c r="I4015" t="s">
        <v>36</v>
      </c>
      <c r="J4015">
        <v>1000</v>
      </c>
    </row>
    <row r="4016" spans="1:10" hidden="1" x14ac:dyDescent="0.25">
      <c r="A4016">
        <v>2310410014</v>
      </c>
      <c r="B4016">
        <v>10</v>
      </c>
      <c r="C4016" t="s">
        <v>6662</v>
      </c>
      <c r="D4016" t="s">
        <v>36</v>
      </c>
      <c r="E4016">
        <v>1000</v>
      </c>
      <c r="F4016" t="s">
        <v>4722</v>
      </c>
      <c r="G4016">
        <v>2430520005</v>
      </c>
      <c r="H4016" t="s">
        <v>3574</v>
      </c>
      <c r="I4016" t="s">
        <v>89</v>
      </c>
      <c r="J4016">
        <v>0.27500000000000002</v>
      </c>
    </row>
    <row r="4017" spans="1:10" hidden="1" x14ac:dyDescent="0.25">
      <c r="A4017">
        <v>2310410014</v>
      </c>
      <c r="B4017">
        <v>20</v>
      </c>
      <c r="C4017" t="s">
        <v>6662</v>
      </c>
      <c r="D4017" t="s">
        <v>36</v>
      </c>
      <c r="E4017">
        <v>1000</v>
      </c>
      <c r="F4017" t="s">
        <v>4722</v>
      </c>
      <c r="G4017">
        <v>2430860001</v>
      </c>
      <c r="H4017" t="s">
        <v>3648</v>
      </c>
      <c r="I4017" t="s">
        <v>89</v>
      </c>
      <c r="J4017">
        <v>0.88</v>
      </c>
    </row>
    <row r="4018" spans="1:10" hidden="1" x14ac:dyDescent="0.25">
      <c r="A4018">
        <v>2310410014</v>
      </c>
      <c r="B4018">
        <v>30</v>
      </c>
      <c r="C4018" t="s">
        <v>6662</v>
      </c>
      <c r="D4018" t="s">
        <v>36</v>
      </c>
      <c r="E4018">
        <v>1000</v>
      </c>
      <c r="F4018" t="s">
        <v>4722</v>
      </c>
      <c r="G4018">
        <v>2430680005</v>
      </c>
      <c r="H4018" t="s">
        <v>3604</v>
      </c>
      <c r="I4018" t="s">
        <v>89</v>
      </c>
      <c r="J4018">
        <v>0.41799999999999998</v>
      </c>
    </row>
    <row r="4019" spans="1:10" hidden="1" x14ac:dyDescent="0.25">
      <c r="A4019">
        <v>2310410014</v>
      </c>
      <c r="B4019">
        <v>40</v>
      </c>
      <c r="C4019" t="s">
        <v>6662</v>
      </c>
      <c r="D4019" t="s">
        <v>36</v>
      </c>
      <c r="E4019">
        <v>1000</v>
      </c>
      <c r="F4019" t="s">
        <v>4722</v>
      </c>
      <c r="G4019">
        <v>2410100007</v>
      </c>
      <c r="H4019" t="s">
        <v>7087</v>
      </c>
      <c r="I4019" t="s">
        <v>89</v>
      </c>
      <c r="J4019">
        <v>275</v>
      </c>
    </row>
    <row r="4020" spans="1:10" hidden="1" x14ac:dyDescent="0.25">
      <c r="A4020">
        <v>2310410014</v>
      </c>
      <c r="B4020">
        <v>50</v>
      </c>
      <c r="C4020" t="s">
        <v>6662</v>
      </c>
      <c r="D4020" t="s">
        <v>36</v>
      </c>
      <c r="E4020">
        <v>1000</v>
      </c>
      <c r="F4020" t="s">
        <v>4722</v>
      </c>
      <c r="G4020">
        <v>2500090019</v>
      </c>
      <c r="H4020" t="s">
        <v>4835</v>
      </c>
      <c r="I4020" t="s">
        <v>36</v>
      </c>
      <c r="J4020">
        <v>1000</v>
      </c>
    </row>
    <row r="4021" spans="1:10" hidden="1" x14ac:dyDescent="0.25">
      <c r="A4021">
        <v>2310410014</v>
      </c>
      <c r="B4021">
        <v>60</v>
      </c>
      <c r="C4021" t="s">
        <v>6662</v>
      </c>
      <c r="D4021" t="s">
        <v>36</v>
      </c>
      <c r="E4021">
        <v>1000</v>
      </c>
      <c r="F4021" t="s">
        <v>4722</v>
      </c>
      <c r="G4021">
        <v>2320070371</v>
      </c>
      <c r="H4021" t="s">
        <v>2858</v>
      </c>
      <c r="I4021" t="s">
        <v>36</v>
      </c>
      <c r="J4021">
        <v>1000</v>
      </c>
    </row>
    <row r="4022" spans="1:10" hidden="1" x14ac:dyDescent="0.25">
      <c r="A4022">
        <v>2310410015</v>
      </c>
      <c r="B4022">
        <v>10</v>
      </c>
      <c r="C4022" t="s">
        <v>6663</v>
      </c>
      <c r="D4022" t="s">
        <v>36</v>
      </c>
      <c r="E4022">
        <v>1000</v>
      </c>
      <c r="F4022" t="s">
        <v>4722</v>
      </c>
      <c r="G4022">
        <v>2410090121</v>
      </c>
      <c r="H4022" t="s">
        <v>6676</v>
      </c>
      <c r="I4022" t="s">
        <v>36</v>
      </c>
      <c r="J4022">
        <v>0.55000000000000004</v>
      </c>
    </row>
    <row r="4023" spans="1:10" hidden="1" x14ac:dyDescent="0.25">
      <c r="A4023">
        <v>2310410015</v>
      </c>
      <c r="B4023">
        <v>20</v>
      </c>
      <c r="C4023" t="s">
        <v>6663</v>
      </c>
      <c r="D4023" t="s">
        <v>36</v>
      </c>
      <c r="E4023">
        <v>1000</v>
      </c>
      <c r="F4023" t="s">
        <v>4722</v>
      </c>
      <c r="G4023">
        <v>2410100007</v>
      </c>
      <c r="H4023" t="s">
        <v>7087</v>
      </c>
      <c r="I4023" t="s">
        <v>89</v>
      </c>
      <c r="J4023">
        <v>275</v>
      </c>
    </row>
    <row r="4024" spans="1:10" hidden="1" x14ac:dyDescent="0.25">
      <c r="A4024">
        <v>2310410015</v>
      </c>
      <c r="B4024">
        <v>30</v>
      </c>
      <c r="C4024" t="s">
        <v>6663</v>
      </c>
      <c r="D4024" t="s">
        <v>36</v>
      </c>
      <c r="E4024">
        <v>1000</v>
      </c>
      <c r="F4024" t="s">
        <v>4722</v>
      </c>
      <c r="G4024">
        <v>2500090019</v>
      </c>
      <c r="H4024" t="s">
        <v>4835</v>
      </c>
      <c r="I4024" t="s">
        <v>36</v>
      </c>
      <c r="J4024">
        <v>1000</v>
      </c>
    </row>
    <row r="4025" spans="1:10" hidden="1" x14ac:dyDescent="0.25">
      <c r="A4025">
        <v>2310410015</v>
      </c>
      <c r="B4025">
        <v>40</v>
      </c>
      <c r="C4025" t="s">
        <v>6663</v>
      </c>
      <c r="D4025" t="s">
        <v>36</v>
      </c>
      <c r="E4025">
        <v>1000</v>
      </c>
      <c r="F4025" t="s">
        <v>4722</v>
      </c>
      <c r="G4025">
        <v>2320070374</v>
      </c>
      <c r="H4025" t="s">
        <v>2861</v>
      </c>
      <c r="I4025" t="s">
        <v>36</v>
      </c>
      <c r="J4025">
        <v>1000</v>
      </c>
    </row>
    <row r="4026" spans="1:10" hidden="1" x14ac:dyDescent="0.25">
      <c r="A4026">
        <v>2310410020</v>
      </c>
      <c r="B4026">
        <v>10</v>
      </c>
      <c r="C4026" t="s">
        <v>6677</v>
      </c>
      <c r="D4026" t="s">
        <v>36</v>
      </c>
      <c r="E4026">
        <v>1000</v>
      </c>
      <c r="F4026" t="s">
        <v>6659</v>
      </c>
      <c r="G4026">
        <v>2410090121</v>
      </c>
      <c r="H4026" t="s">
        <v>6676</v>
      </c>
      <c r="I4026" t="s">
        <v>36</v>
      </c>
      <c r="J4026">
        <v>0.18328</v>
      </c>
    </row>
    <row r="4027" spans="1:10" hidden="1" x14ac:dyDescent="0.25">
      <c r="A4027">
        <v>2310410020</v>
      </c>
      <c r="B4027">
        <v>20</v>
      </c>
      <c r="C4027" t="s">
        <v>6677</v>
      </c>
      <c r="D4027" t="s">
        <v>36</v>
      </c>
      <c r="E4027">
        <v>1000</v>
      </c>
      <c r="F4027" t="s">
        <v>6659</v>
      </c>
      <c r="G4027">
        <v>2410100007</v>
      </c>
      <c r="H4027" t="s">
        <v>7087</v>
      </c>
      <c r="I4027" t="s">
        <v>89</v>
      </c>
      <c r="J4027">
        <v>458.2</v>
      </c>
    </row>
    <row r="4028" spans="1:10" hidden="1" x14ac:dyDescent="0.25">
      <c r="A4028">
        <v>2310410020</v>
      </c>
      <c r="B4028">
        <v>30</v>
      </c>
      <c r="C4028" t="s">
        <v>6677</v>
      </c>
      <c r="D4028" t="s">
        <v>36</v>
      </c>
      <c r="E4028">
        <v>1000</v>
      </c>
      <c r="F4028" t="s">
        <v>6659</v>
      </c>
      <c r="G4028">
        <v>2310410002</v>
      </c>
      <c r="H4028" t="s">
        <v>6675</v>
      </c>
      <c r="I4028" t="s">
        <v>36</v>
      </c>
      <c r="J4028">
        <v>4000</v>
      </c>
    </row>
    <row r="4029" spans="1:10" hidden="1" x14ac:dyDescent="0.25">
      <c r="A4029">
        <v>2310410020</v>
      </c>
      <c r="B4029">
        <v>40</v>
      </c>
      <c r="C4029" t="s">
        <v>6677</v>
      </c>
      <c r="D4029" t="s">
        <v>36</v>
      </c>
      <c r="E4029">
        <v>1000</v>
      </c>
      <c r="F4029" t="s">
        <v>6659</v>
      </c>
      <c r="G4029">
        <v>2500090020</v>
      </c>
      <c r="H4029" t="s">
        <v>3916</v>
      </c>
      <c r="I4029" t="s">
        <v>36</v>
      </c>
      <c r="J4029">
        <v>1000</v>
      </c>
    </row>
    <row r="4030" spans="1:10" hidden="1" x14ac:dyDescent="0.25">
      <c r="A4030">
        <v>2310410020</v>
      </c>
      <c r="B4030">
        <v>50</v>
      </c>
      <c r="C4030" t="s">
        <v>6677</v>
      </c>
      <c r="D4030" t="s">
        <v>36</v>
      </c>
      <c r="E4030">
        <v>1000</v>
      </c>
      <c r="F4030" t="s">
        <v>6659</v>
      </c>
      <c r="G4030">
        <v>2320050310</v>
      </c>
      <c r="H4030" t="s">
        <v>6678</v>
      </c>
      <c r="I4030" t="s">
        <v>36</v>
      </c>
      <c r="J4030">
        <v>1000</v>
      </c>
    </row>
    <row r="4031" spans="1:10" hidden="1" x14ac:dyDescent="0.25">
      <c r="A4031">
        <v>2310410020</v>
      </c>
      <c r="B4031">
        <v>60</v>
      </c>
      <c r="C4031" t="s">
        <v>6677</v>
      </c>
      <c r="D4031" t="s">
        <v>36</v>
      </c>
      <c r="E4031">
        <v>1000</v>
      </c>
      <c r="F4031" t="s">
        <v>6659</v>
      </c>
      <c r="G4031">
        <v>2500030047</v>
      </c>
      <c r="H4031" t="s">
        <v>7285</v>
      </c>
      <c r="I4031" t="s">
        <v>36</v>
      </c>
      <c r="J4031">
        <v>167</v>
      </c>
    </row>
    <row r="4032" spans="1:10" hidden="1" x14ac:dyDescent="0.25">
      <c r="A4032">
        <v>2310440001</v>
      </c>
      <c r="B4032">
        <v>10</v>
      </c>
      <c r="C4032" t="s">
        <v>2697</v>
      </c>
      <c r="D4032" t="s">
        <v>36</v>
      </c>
      <c r="E4032">
        <v>1000</v>
      </c>
      <c r="F4032" t="s">
        <v>4722</v>
      </c>
      <c r="G4032">
        <v>2410090129</v>
      </c>
      <c r="H4032" t="s">
        <v>3174</v>
      </c>
      <c r="I4032" t="s">
        <v>89</v>
      </c>
      <c r="J4032">
        <v>1.3000000000000001E-2</v>
      </c>
    </row>
    <row r="4033" spans="1:10" hidden="1" x14ac:dyDescent="0.25">
      <c r="A4033">
        <v>2310440001</v>
      </c>
      <c r="B4033">
        <v>20</v>
      </c>
      <c r="C4033" t="s">
        <v>2697</v>
      </c>
      <c r="D4033" t="s">
        <v>36</v>
      </c>
      <c r="E4033">
        <v>1000</v>
      </c>
      <c r="F4033" t="s">
        <v>4722</v>
      </c>
      <c r="G4033">
        <v>2410290508</v>
      </c>
      <c r="H4033" t="s">
        <v>3349</v>
      </c>
      <c r="I4033" t="s">
        <v>89</v>
      </c>
      <c r="J4033">
        <v>130</v>
      </c>
    </row>
    <row r="4034" spans="1:10" hidden="1" x14ac:dyDescent="0.25">
      <c r="A4034">
        <v>2310440002</v>
      </c>
      <c r="B4034">
        <v>10</v>
      </c>
      <c r="C4034" t="s">
        <v>6679</v>
      </c>
      <c r="D4034" t="s">
        <v>36</v>
      </c>
      <c r="E4034">
        <v>1000</v>
      </c>
      <c r="F4034" t="s">
        <v>4722</v>
      </c>
      <c r="G4034">
        <v>2410090131</v>
      </c>
      <c r="H4034" t="s">
        <v>3175</v>
      </c>
      <c r="I4034" t="s">
        <v>89</v>
      </c>
      <c r="J4034">
        <v>5.2000000000000005E-2</v>
      </c>
    </row>
    <row r="4035" spans="1:10" hidden="1" x14ac:dyDescent="0.25">
      <c r="A4035">
        <v>2310440002</v>
      </c>
      <c r="B4035">
        <v>20</v>
      </c>
      <c r="C4035" t="s">
        <v>6679</v>
      </c>
      <c r="D4035" t="s">
        <v>36</v>
      </c>
      <c r="E4035">
        <v>1000</v>
      </c>
      <c r="F4035" t="s">
        <v>4722</v>
      </c>
      <c r="G4035">
        <v>2410290508</v>
      </c>
      <c r="H4035" t="s">
        <v>3349</v>
      </c>
      <c r="I4035" t="s">
        <v>89</v>
      </c>
      <c r="J4035">
        <v>130</v>
      </c>
    </row>
    <row r="4036" spans="1:10" hidden="1" x14ac:dyDescent="0.25">
      <c r="A4036">
        <v>2310440003</v>
      </c>
      <c r="B4036">
        <v>10</v>
      </c>
      <c r="C4036" t="s">
        <v>6680</v>
      </c>
      <c r="D4036" t="s">
        <v>36</v>
      </c>
      <c r="E4036">
        <v>1000</v>
      </c>
      <c r="F4036" t="s">
        <v>4722</v>
      </c>
      <c r="G4036">
        <v>2430520004</v>
      </c>
      <c r="H4036" t="s">
        <v>3573</v>
      </c>
      <c r="I4036" t="s">
        <v>89</v>
      </c>
      <c r="J4036">
        <v>5.2000000000000005E-2</v>
      </c>
    </row>
    <row r="4037" spans="1:10" hidden="1" x14ac:dyDescent="0.25">
      <c r="A4037">
        <v>2310440003</v>
      </c>
      <c r="B4037">
        <v>20</v>
      </c>
      <c r="C4037" t="s">
        <v>6680</v>
      </c>
      <c r="D4037" t="s">
        <v>36</v>
      </c>
      <c r="E4037">
        <v>1000</v>
      </c>
      <c r="F4037" t="s">
        <v>4722</v>
      </c>
      <c r="G4037">
        <v>2410090129</v>
      </c>
      <c r="H4037" t="s">
        <v>3174</v>
      </c>
      <c r="I4037" t="s">
        <v>89</v>
      </c>
      <c r="J4037">
        <v>0.78</v>
      </c>
    </row>
    <row r="4038" spans="1:10" hidden="1" x14ac:dyDescent="0.25">
      <c r="A4038">
        <v>2310440003</v>
      </c>
      <c r="B4038">
        <v>30</v>
      </c>
      <c r="C4038" t="s">
        <v>6680</v>
      </c>
      <c r="D4038" t="s">
        <v>36</v>
      </c>
      <c r="E4038">
        <v>1000</v>
      </c>
      <c r="F4038" t="s">
        <v>4722</v>
      </c>
      <c r="G4038">
        <v>2410290508</v>
      </c>
      <c r="H4038" t="s">
        <v>3349</v>
      </c>
      <c r="I4038" t="s">
        <v>89</v>
      </c>
      <c r="J4038">
        <v>130</v>
      </c>
    </row>
    <row r="4039" spans="1:10" hidden="1" x14ac:dyDescent="0.25">
      <c r="A4039">
        <v>2310440004</v>
      </c>
      <c r="B4039">
        <v>10</v>
      </c>
      <c r="C4039" t="s">
        <v>2698</v>
      </c>
      <c r="D4039" t="s">
        <v>36</v>
      </c>
      <c r="E4039">
        <v>1000</v>
      </c>
      <c r="F4039" t="s">
        <v>4722</v>
      </c>
      <c r="G4039">
        <v>2430680005</v>
      </c>
      <c r="H4039" t="s">
        <v>3604</v>
      </c>
      <c r="I4039" t="s">
        <v>89</v>
      </c>
      <c r="J4039">
        <v>5.2000000000000005E-2</v>
      </c>
    </row>
    <row r="4040" spans="1:10" hidden="1" x14ac:dyDescent="0.25">
      <c r="A4040">
        <v>2310440004</v>
      </c>
      <c r="B4040">
        <v>20</v>
      </c>
      <c r="C4040" t="s">
        <v>2698</v>
      </c>
      <c r="D4040" t="s">
        <v>36</v>
      </c>
      <c r="E4040">
        <v>1000</v>
      </c>
      <c r="F4040" t="s">
        <v>4722</v>
      </c>
      <c r="G4040">
        <v>2410290508</v>
      </c>
      <c r="H4040" t="s">
        <v>3349</v>
      </c>
      <c r="I4040" t="s">
        <v>89</v>
      </c>
      <c r="J4040">
        <v>130</v>
      </c>
    </row>
    <row r="4041" spans="1:10" hidden="1" x14ac:dyDescent="0.25">
      <c r="A4041">
        <v>2310440005</v>
      </c>
      <c r="B4041">
        <v>10</v>
      </c>
      <c r="C4041" t="s">
        <v>2699</v>
      </c>
      <c r="D4041" t="s">
        <v>36</v>
      </c>
      <c r="E4041">
        <v>1000</v>
      </c>
      <c r="F4041" t="s">
        <v>4722</v>
      </c>
      <c r="G4041">
        <v>2410090130</v>
      </c>
      <c r="H4041" t="s">
        <v>4767</v>
      </c>
      <c r="I4041" t="s">
        <v>36</v>
      </c>
      <c r="J4041">
        <v>1.5600000000000001E-2</v>
      </c>
    </row>
    <row r="4042" spans="1:10" hidden="1" x14ac:dyDescent="0.25">
      <c r="A4042">
        <v>2310440005</v>
      </c>
      <c r="B4042">
        <v>20</v>
      </c>
      <c r="C4042" t="s">
        <v>2699</v>
      </c>
      <c r="D4042" t="s">
        <v>36</v>
      </c>
      <c r="E4042">
        <v>1000</v>
      </c>
      <c r="F4042" t="s">
        <v>4722</v>
      </c>
      <c r="G4042">
        <v>2430740002</v>
      </c>
      <c r="H4042" t="s">
        <v>3620</v>
      </c>
      <c r="I4042" t="s">
        <v>89</v>
      </c>
      <c r="J4042">
        <v>2.0799999999999999E-2</v>
      </c>
    </row>
    <row r="4043" spans="1:10" hidden="1" x14ac:dyDescent="0.25">
      <c r="A4043">
        <v>2310440005</v>
      </c>
      <c r="B4043">
        <v>30</v>
      </c>
      <c r="C4043" t="s">
        <v>2699</v>
      </c>
      <c r="D4043" t="s">
        <v>36</v>
      </c>
      <c r="E4043">
        <v>1000</v>
      </c>
      <c r="F4043" t="s">
        <v>4722</v>
      </c>
      <c r="G4043">
        <v>2410290508</v>
      </c>
      <c r="H4043" t="s">
        <v>3349</v>
      </c>
      <c r="I4043" t="s">
        <v>89</v>
      </c>
      <c r="J4043">
        <v>130</v>
      </c>
    </row>
    <row r="4044" spans="1:10" hidden="1" x14ac:dyDescent="0.25">
      <c r="A4044">
        <v>2310440006</v>
      </c>
      <c r="B4044">
        <v>10</v>
      </c>
      <c r="C4044" t="s">
        <v>6681</v>
      </c>
      <c r="D4044" t="s">
        <v>36</v>
      </c>
      <c r="E4044">
        <v>1000</v>
      </c>
      <c r="F4044" t="s">
        <v>4722</v>
      </c>
      <c r="G4044">
        <v>2410090130</v>
      </c>
      <c r="H4044" t="s">
        <v>4767</v>
      </c>
      <c r="I4044" t="s">
        <v>36</v>
      </c>
      <c r="J4044">
        <v>5.2000000000000005E-2</v>
      </c>
    </row>
    <row r="4045" spans="1:10" hidden="1" x14ac:dyDescent="0.25">
      <c r="A4045">
        <v>2310440006</v>
      </c>
      <c r="B4045">
        <v>20</v>
      </c>
      <c r="C4045" t="s">
        <v>6681</v>
      </c>
      <c r="D4045" t="s">
        <v>36</v>
      </c>
      <c r="E4045">
        <v>1000</v>
      </c>
      <c r="F4045" t="s">
        <v>4722</v>
      </c>
      <c r="G4045">
        <v>2410290508</v>
      </c>
      <c r="H4045" t="s">
        <v>3349</v>
      </c>
      <c r="I4045" t="s">
        <v>89</v>
      </c>
      <c r="J4045">
        <v>130</v>
      </c>
    </row>
    <row r="4046" spans="1:10" hidden="1" x14ac:dyDescent="0.25">
      <c r="A4046">
        <v>2310440007</v>
      </c>
      <c r="B4046">
        <v>10</v>
      </c>
      <c r="C4046" t="s">
        <v>2700</v>
      </c>
      <c r="D4046" t="s">
        <v>36</v>
      </c>
      <c r="E4046">
        <v>1000</v>
      </c>
      <c r="F4046" t="s">
        <v>4722</v>
      </c>
      <c r="G4046">
        <v>2430740002</v>
      </c>
      <c r="H4046" t="s">
        <v>3620</v>
      </c>
      <c r="I4046" t="s">
        <v>89</v>
      </c>
      <c r="J4046">
        <v>5.2000000000000005E-2</v>
      </c>
    </row>
    <row r="4047" spans="1:10" hidden="1" x14ac:dyDescent="0.25">
      <c r="A4047">
        <v>2310440007</v>
      </c>
      <c r="B4047">
        <v>20</v>
      </c>
      <c r="C4047" t="s">
        <v>2700</v>
      </c>
      <c r="D4047" t="s">
        <v>36</v>
      </c>
      <c r="E4047">
        <v>1000</v>
      </c>
      <c r="F4047" t="s">
        <v>4722</v>
      </c>
      <c r="G4047">
        <v>2410290508</v>
      </c>
      <c r="H4047" t="s">
        <v>3349</v>
      </c>
      <c r="I4047" t="s">
        <v>89</v>
      </c>
      <c r="J4047">
        <v>130</v>
      </c>
    </row>
    <row r="4048" spans="1:10" hidden="1" x14ac:dyDescent="0.25">
      <c r="A4048">
        <v>2310440008</v>
      </c>
      <c r="B4048">
        <v>10</v>
      </c>
      <c r="C4048" t="s">
        <v>2701</v>
      </c>
      <c r="D4048" t="s">
        <v>36</v>
      </c>
      <c r="E4048">
        <v>1000</v>
      </c>
      <c r="F4048" t="s">
        <v>4722</v>
      </c>
      <c r="G4048">
        <v>2410090128</v>
      </c>
      <c r="H4048" t="s">
        <v>6682</v>
      </c>
      <c r="I4048" t="s">
        <v>36</v>
      </c>
      <c r="J4048">
        <v>0.78</v>
      </c>
    </row>
    <row r="4049" spans="1:10" hidden="1" x14ac:dyDescent="0.25">
      <c r="A4049">
        <v>2310440008</v>
      </c>
      <c r="B4049">
        <v>20</v>
      </c>
      <c r="C4049" t="s">
        <v>2701</v>
      </c>
      <c r="D4049" t="s">
        <v>36</v>
      </c>
      <c r="E4049">
        <v>1000</v>
      </c>
      <c r="F4049" t="s">
        <v>4722</v>
      </c>
      <c r="G4049">
        <v>2410290508</v>
      </c>
      <c r="H4049" t="s">
        <v>3349</v>
      </c>
      <c r="I4049" t="s">
        <v>89</v>
      </c>
      <c r="J4049">
        <v>130</v>
      </c>
    </row>
    <row r="4050" spans="1:10" hidden="1" x14ac:dyDescent="0.25">
      <c r="A4050">
        <v>2310440009</v>
      </c>
      <c r="B4050">
        <v>10</v>
      </c>
      <c r="C4050" t="s">
        <v>6683</v>
      </c>
      <c r="D4050" t="s">
        <v>36</v>
      </c>
      <c r="E4050">
        <v>1000</v>
      </c>
      <c r="F4050" t="s">
        <v>4722</v>
      </c>
      <c r="G4050">
        <v>2410090128</v>
      </c>
      <c r="H4050" t="s">
        <v>6682</v>
      </c>
      <c r="I4050" t="s">
        <v>36</v>
      </c>
      <c r="J4050">
        <v>0.78</v>
      </c>
    </row>
    <row r="4051" spans="1:10" hidden="1" x14ac:dyDescent="0.25">
      <c r="A4051">
        <v>2310440009</v>
      </c>
      <c r="B4051">
        <v>20</v>
      </c>
      <c r="C4051" t="s">
        <v>6683</v>
      </c>
      <c r="D4051" t="s">
        <v>36</v>
      </c>
      <c r="E4051">
        <v>1000</v>
      </c>
      <c r="F4051" t="s">
        <v>4722</v>
      </c>
      <c r="G4051">
        <v>2410290508</v>
      </c>
      <c r="H4051" t="s">
        <v>3349</v>
      </c>
      <c r="I4051" t="s">
        <v>89</v>
      </c>
      <c r="J4051">
        <v>130</v>
      </c>
    </row>
    <row r="4052" spans="1:10" hidden="1" x14ac:dyDescent="0.25">
      <c r="A4052">
        <v>2310440010</v>
      </c>
      <c r="B4052">
        <v>10</v>
      </c>
      <c r="C4052" t="s">
        <v>6684</v>
      </c>
      <c r="D4052" t="s">
        <v>36</v>
      </c>
      <c r="E4052">
        <v>1000</v>
      </c>
      <c r="F4052" t="s">
        <v>4722</v>
      </c>
      <c r="G4052">
        <v>2430760001</v>
      </c>
      <c r="H4052" t="s">
        <v>4909</v>
      </c>
      <c r="I4052" t="s">
        <v>89</v>
      </c>
      <c r="J4052">
        <v>5.2000000000000005E-2</v>
      </c>
    </row>
    <row r="4053" spans="1:10" hidden="1" x14ac:dyDescent="0.25">
      <c r="A4053">
        <v>2310440010</v>
      </c>
      <c r="B4053">
        <v>20</v>
      </c>
      <c r="C4053" t="s">
        <v>6684</v>
      </c>
      <c r="D4053" t="s">
        <v>36</v>
      </c>
      <c r="E4053">
        <v>1000</v>
      </c>
      <c r="F4053" t="s">
        <v>4722</v>
      </c>
      <c r="G4053">
        <v>2410290508</v>
      </c>
      <c r="H4053" t="s">
        <v>3349</v>
      </c>
      <c r="I4053" t="s">
        <v>89</v>
      </c>
      <c r="J4053">
        <v>130</v>
      </c>
    </row>
    <row r="4054" spans="1:10" hidden="1" x14ac:dyDescent="0.25">
      <c r="A4054">
        <v>2110120436</v>
      </c>
      <c r="B4054">
        <v>10</v>
      </c>
      <c r="C4054" t="s">
        <v>1361</v>
      </c>
      <c r="D4054" t="s">
        <v>1216</v>
      </c>
      <c r="E4054">
        <v>1000</v>
      </c>
      <c r="F4054" t="s">
        <v>4721</v>
      </c>
      <c r="G4054">
        <v>2000020081</v>
      </c>
      <c r="H4054" t="s">
        <v>153</v>
      </c>
      <c r="I4054" t="s">
        <v>36</v>
      </c>
      <c r="J4054">
        <v>1000</v>
      </c>
    </row>
    <row r="4055" spans="1:10" hidden="1" x14ac:dyDescent="0.25">
      <c r="A4055">
        <v>2110120436</v>
      </c>
      <c r="B4055">
        <v>20</v>
      </c>
      <c r="C4055" t="s">
        <v>1361</v>
      </c>
      <c r="D4055" t="s">
        <v>1216</v>
      </c>
      <c r="E4055">
        <v>1000</v>
      </c>
      <c r="F4055" t="s">
        <v>4721</v>
      </c>
      <c r="G4055">
        <v>2000020094</v>
      </c>
      <c r="H4055" t="s">
        <v>155</v>
      </c>
      <c r="I4055" t="s">
        <v>36</v>
      </c>
      <c r="J4055">
        <v>1000</v>
      </c>
    </row>
    <row r="4056" spans="1:10" hidden="1" x14ac:dyDescent="0.25">
      <c r="A4056">
        <v>2110120436</v>
      </c>
      <c r="B4056">
        <v>30</v>
      </c>
      <c r="C4056" t="s">
        <v>1361</v>
      </c>
      <c r="D4056" t="s">
        <v>1216</v>
      </c>
      <c r="E4056">
        <v>1000</v>
      </c>
      <c r="F4056" t="s">
        <v>4721</v>
      </c>
      <c r="G4056">
        <v>2110110002</v>
      </c>
      <c r="H4056" t="s">
        <v>1266</v>
      </c>
      <c r="I4056" t="s">
        <v>36</v>
      </c>
      <c r="J4056">
        <v>1000</v>
      </c>
    </row>
    <row r="4057" spans="1:10" hidden="1" x14ac:dyDescent="0.25">
      <c r="A4057">
        <v>2110120436</v>
      </c>
      <c r="B4057">
        <v>40</v>
      </c>
      <c r="C4057" t="s">
        <v>1361</v>
      </c>
      <c r="D4057" t="s">
        <v>1216</v>
      </c>
      <c r="E4057">
        <v>1000</v>
      </c>
      <c r="F4057" t="s">
        <v>4721</v>
      </c>
      <c r="G4057">
        <v>2500030019</v>
      </c>
      <c r="H4057" t="s">
        <v>7283</v>
      </c>
      <c r="I4057" t="s">
        <v>36</v>
      </c>
      <c r="J4057">
        <v>100</v>
      </c>
    </row>
    <row r="4058" spans="1:10" hidden="1" x14ac:dyDescent="0.25">
      <c r="A4058">
        <v>2110120436</v>
      </c>
      <c r="B4058">
        <v>50</v>
      </c>
      <c r="C4058" t="s">
        <v>1361</v>
      </c>
      <c r="D4058" t="s">
        <v>1216</v>
      </c>
      <c r="E4058">
        <v>1000</v>
      </c>
      <c r="F4058" t="s">
        <v>4721</v>
      </c>
      <c r="G4058">
        <v>2500150010</v>
      </c>
      <c r="H4058" t="s">
        <v>3964</v>
      </c>
      <c r="I4058" t="s">
        <v>1000</v>
      </c>
      <c r="J4058">
        <v>2</v>
      </c>
    </row>
    <row r="4059" spans="1:10" hidden="1" x14ac:dyDescent="0.25">
      <c r="A4059">
        <v>2110030190</v>
      </c>
      <c r="B4059">
        <v>10</v>
      </c>
      <c r="C4059" t="s">
        <v>1170</v>
      </c>
      <c r="D4059" t="s">
        <v>36</v>
      </c>
      <c r="E4059">
        <v>12000</v>
      </c>
      <c r="F4059" t="s">
        <v>4721</v>
      </c>
      <c r="G4059">
        <v>2310230012</v>
      </c>
      <c r="H4059" t="s">
        <v>6823</v>
      </c>
      <c r="I4059" t="s">
        <v>36</v>
      </c>
      <c r="J4059">
        <v>12000</v>
      </c>
    </row>
    <row r="4060" spans="1:10" hidden="1" x14ac:dyDescent="0.25">
      <c r="A4060">
        <v>2110030190</v>
      </c>
      <c r="B4060">
        <v>20</v>
      </c>
      <c r="C4060" t="s">
        <v>1170</v>
      </c>
      <c r="D4060" t="s">
        <v>36</v>
      </c>
      <c r="E4060">
        <v>12000</v>
      </c>
      <c r="F4060" t="s">
        <v>4721</v>
      </c>
      <c r="G4060">
        <v>2310160282</v>
      </c>
      <c r="H4060" t="s">
        <v>2379</v>
      </c>
      <c r="I4060" t="s">
        <v>36</v>
      </c>
      <c r="J4060">
        <v>12000</v>
      </c>
    </row>
    <row r="4061" spans="1:10" hidden="1" x14ac:dyDescent="0.25">
      <c r="A4061">
        <v>2110030190</v>
      </c>
      <c r="B4061">
        <v>30</v>
      </c>
      <c r="C4061" t="s">
        <v>1170</v>
      </c>
      <c r="D4061" t="s">
        <v>36</v>
      </c>
      <c r="E4061">
        <v>12000</v>
      </c>
      <c r="F4061" t="s">
        <v>4721</v>
      </c>
      <c r="G4061">
        <v>2310030329</v>
      </c>
      <c r="H4061" t="s">
        <v>4844</v>
      </c>
      <c r="I4061" t="s">
        <v>89</v>
      </c>
      <c r="J4061">
        <v>3689.5193915529426</v>
      </c>
    </row>
    <row r="4062" spans="1:10" hidden="1" x14ac:dyDescent="0.25">
      <c r="A4062">
        <v>2110030190</v>
      </c>
      <c r="B4062">
        <v>40</v>
      </c>
      <c r="C4062" t="s">
        <v>1170</v>
      </c>
      <c r="D4062" t="s">
        <v>36</v>
      </c>
      <c r="E4062">
        <v>12000</v>
      </c>
      <c r="F4062" t="s">
        <v>4721</v>
      </c>
      <c r="G4062">
        <v>2500010163</v>
      </c>
      <c r="H4062" t="s">
        <v>3690</v>
      </c>
      <c r="I4062" t="s">
        <v>36</v>
      </c>
      <c r="J4062">
        <v>12000</v>
      </c>
    </row>
    <row r="4063" spans="1:10" hidden="1" x14ac:dyDescent="0.25">
      <c r="A4063">
        <v>2110030190</v>
      </c>
      <c r="B4063">
        <v>50</v>
      </c>
      <c r="C4063" t="s">
        <v>1170</v>
      </c>
      <c r="D4063" t="s">
        <v>36</v>
      </c>
      <c r="E4063">
        <v>12000</v>
      </c>
      <c r="F4063" t="s">
        <v>4721</v>
      </c>
      <c r="G4063">
        <v>2500030019</v>
      </c>
      <c r="H4063" t="s">
        <v>7283</v>
      </c>
      <c r="I4063" t="s">
        <v>36</v>
      </c>
      <c r="J4063">
        <v>500</v>
      </c>
    </row>
    <row r="4064" spans="1:10" hidden="1" x14ac:dyDescent="0.25">
      <c r="A4064">
        <v>2110030191</v>
      </c>
      <c r="B4064">
        <v>10</v>
      </c>
      <c r="C4064" t="s">
        <v>1171</v>
      </c>
      <c r="D4064" t="s">
        <v>36</v>
      </c>
      <c r="E4064">
        <v>12000</v>
      </c>
      <c r="F4064" t="s">
        <v>4721</v>
      </c>
      <c r="G4064">
        <v>2310160282</v>
      </c>
      <c r="H4064" t="s">
        <v>2379</v>
      </c>
      <c r="I4064" t="s">
        <v>36</v>
      </c>
      <c r="J4064">
        <v>12000</v>
      </c>
    </row>
    <row r="4065" spans="1:10" hidden="1" x14ac:dyDescent="0.25">
      <c r="A4065">
        <v>2110030191</v>
      </c>
      <c r="B4065">
        <v>20</v>
      </c>
      <c r="C4065" t="s">
        <v>1171</v>
      </c>
      <c r="D4065" t="s">
        <v>36</v>
      </c>
      <c r="E4065">
        <v>12000</v>
      </c>
      <c r="F4065" t="s">
        <v>4721</v>
      </c>
      <c r="G4065">
        <v>2310230012</v>
      </c>
      <c r="H4065" t="s">
        <v>6823</v>
      </c>
      <c r="I4065" t="s">
        <v>36</v>
      </c>
      <c r="J4065">
        <v>12000</v>
      </c>
    </row>
    <row r="4066" spans="1:10" hidden="1" x14ac:dyDescent="0.25">
      <c r="A4066">
        <v>2110030191</v>
      </c>
      <c r="B4066">
        <v>30</v>
      </c>
      <c r="C4066" t="s">
        <v>1171</v>
      </c>
      <c r="D4066" t="s">
        <v>36</v>
      </c>
      <c r="E4066">
        <v>12000</v>
      </c>
      <c r="F4066" t="s">
        <v>4721</v>
      </c>
      <c r="G4066">
        <v>2310030050</v>
      </c>
      <c r="H4066" t="s">
        <v>2138</v>
      </c>
      <c r="I4066" t="s">
        <v>89</v>
      </c>
      <c r="J4066">
        <v>3224.6849196001735</v>
      </c>
    </row>
    <row r="4067" spans="1:10" hidden="1" x14ac:dyDescent="0.25">
      <c r="A4067">
        <v>2110030191</v>
      </c>
      <c r="B4067">
        <v>40</v>
      </c>
      <c r="C4067" t="s">
        <v>1171</v>
      </c>
      <c r="D4067" t="s">
        <v>36</v>
      </c>
      <c r="E4067">
        <v>12000</v>
      </c>
      <c r="F4067" t="s">
        <v>4721</v>
      </c>
      <c r="G4067">
        <v>2500010164</v>
      </c>
      <c r="H4067" t="s">
        <v>4845</v>
      </c>
      <c r="I4067" t="s">
        <v>36</v>
      </c>
      <c r="J4067">
        <v>12000</v>
      </c>
    </row>
    <row r="4068" spans="1:10" hidden="1" x14ac:dyDescent="0.25">
      <c r="A4068">
        <v>2110030191</v>
      </c>
      <c r="B4068">
        <v>50</v>
      </c>
      <c r="C4068" t="s">
        <v>1171</v>
      </c>
      <c r="D4068" t="s">
        <v>36</v>
      </c>
      <c r="E4068">
        <v>12000</v>
      </c>
      <c r="F4068" t="s">
        <v>4721</v>
      </c>
      <c r="G4068">
        <v>2500030019</v>
      </c>
      <c r="H4068" t="s">
        <v>7283</v>
      </c>
      <c r="I4068" t="s">
        <v>36</v>
      </c>
      <c r="J4068">
        <v>500</v>
      </c>
    </row>
    <row r="4069" spans="1:10" hidden="1" x14ac:dyDescent="0.25">
      <c r="A4069">
        <v>2110030192</v>
      </c>
      <c r="B4069">
        <v>10</v>
      </c>
      <c r="C4069" t="s">
        <v>1172</v>
      </c>
      <c r="D4069" t="s">
        <v>36</v>
      </c>
      <c r="E4069">
        <v>12000</v>
      </c>
      <c r="F4069" t="s">
        <v>4721</v>
      </c>
      <c r="G4069">
        <v>2310230002</v>
      </c>
      <c r="H4069" t="s">
        <v>6822</v>
      </c>
      <c r="I4069" t="s">
        <v>36</v>
      </c>
      <c r="J4069">
        <v>12000</v>
      </c>
    </row>
    <row r="4070" spans="1:10" hidden="1" x14ac:dyDescent="0.25">
      <c r="A4070">
        <v>2110030192</v>
      </c>
      <c r="B4070">
        <v>20</v>
      </c>
      <c r="C4070" t="s">
        <v>1172</v>
      </c>
      <c r="D4070" t="s">
        <v>36</v>
      </c>
      <c r="E4070">
        <v>12000</v>
      </c>
      <c r="F4070" t="s">
        <v>4721</v>
      </c>
      <c r="G4070">
        <v>2310160558</v>
      </c>
      <c r="H4070" t="s">
        <v>2447</v>
      </c>
      <c r="I4070" t="s">
        <v>36</v>
      </c>
      <c r="J4070">
        <v>12000</v>
      </c>
    </row>
    <row r="4071" spans="1:10" hidden="1" x14ac:dyDescent="0.25">
      <c r="A4071">
        <v>2110030192</v>
      </c>
      <c r="B4071">
        <v>30</v>
      </c>
      <c r="C4071" t="s">
        <v>1172</v>
      </c>
      <c r="D4071" t="s">
        <v>36</v>
      </c>
      <c r="E4071">
        <v>12000</v>
      </c>
      <c r="F4071" t="s">
        <v>4721</v>
      </c>
      <c r="G4071">
        <v>2310030329</v>
      </c>
      <c r="H4071" t="s">
        <v>4844</v>
      </c>
      <c r="I4071" t="s">
        <v>89</v>
      </c>
      <c r="J4071">
        <v>431.26684636118603</v>
      </c>
    </row>
    <row r="4072" spans="1:10" hidden="1" x14ac:dyDescent="0.25">
      <c r="A4072">
        <v>2110030192</v>
      </c>
      <c r="B4072">
        <v>40</v>
      </c>
      <c r="C4072" t="s">
        <v>1172</v>
      </c>
      <c r="D4072" t="s">
        <v>36</v>
      </c>
      <c r="E4072">
        <v>12000</v>
      </c>
      <c r="F4072" t="s">
        <v>4721</v>
      </c>
      <c r="G4072">
        <v>2320050055</v>
      </c>
      <c r="H4072" t="s">
        <v>2722</v>
      </c>
      <c r="I4072" t="s">
        <v>36</v>
      </c>
      <c r="J4072">
        <v>400</v>
      </c>
    </row>
    <row r="4073" spans="1:10" hidden="1" x14ac:dyDescent="0.25">
      <c r="A4073">
        <v>2110030192</v>
      </c>
      <c r="B4073">
        <v>50</v>
      </c>
      <c r="C4073" t="s">
        <v>1172</v>
      </c>
      <c r="D4073" t="s">
        <v>36</v>
      </c>
      <c r="E4073">
        <v>12000</v>
      </c>
      <c r="F4073" t="s">
        <v>4721</v>
      </c>
      <c r="G4073">
        <v>2500030038</v>
      </c>
      <c r="H4073" t="s">
        <v>7284</v>
      </c>
      <c r="I4073" t="s">
        <v>36</v>
      </c>
      <c r="J4073">
        <v>21</v>
      </c>
    </row>
    <row r="4074" spans="1:10" hidden="1" x14ac:dyDescent="0.25">
      <c r="A4074">
        <v>2110030193</v>
      </c>
      <c r="B4074">
        <v>10</v>
      </c>
      <c r="C4074" t="s">
        <v>1173</v>
      </c>
      <c r="D4074" t="s">
        <v>36</v>
      </c>
      <c r="E4074">
        <v>12000</v>
      </c>
      <c r="F4074" t="s">
        <v>4721</v>
      </c>
      <c r="G4074">
        <v>2310230002</v>
      </c>
      <c r="H4074" t="s">
        <v>6822</v>
      </c>
      <c r="I4074" t="s">
        <v>36</v>
      </c>
      <c r="J4074">
        <v>12000</v>
      </c>
    </row>
    <row r="4075" spans="1:10" hidden="1" x14ac:dyDescent="0.25">
      <c r="A4075">
        <v>2110030193</v>
      </c>
      <c r="B4075">
        <v>20</v>
      </c>
      <c r="C4075" t="s">
        <v>1173</v>
      </c>
      <c r="D4075" t="s">
        <v>36</v>
      </c>
      <c r="E4075">
        <v>12000</v>
      </c>
      <c r="F4075" t="s">
        <v>4721</v>
      </c>
      <c r="G4075">
        <v>2310160558</v>
      </c>
      <c r="H4075" t="s">
        <v>2447</v>
      </c>
      <c r="I4075" t="s">
        <v>36</v>
      </c>
      <c r="J4075">
        <v>12000</v>
      </c>
    </row>
    <row r="4076" spans="1:10" hidden="1" x14ac:dyDescent="0.25">
      <c r="A4076">
        <v>2110030193</v>
      </c>
      <c r="B4076">
        <v>30</v>
      </c>
      <c r="C4076" t="s">
        <v>1173</v>
      </c>
      <c r="D4076" t="s">
        <v>36</v>
      </c>
      <c r="E4076">
        <v>12000</v>
      </c>
      <c r="F4076" t="s">
        <v>4721</v>
      </c>
      <c r="G4076">
        <v>2310030132</v>
      </c>
      <c r="H4076" t="s">
        <v>4840</v>
      </c>
      <c r="I4076" t="s">
        <v>36</v>
      </c>
      <c r="J4076">
        <v>434.15340086830679</v>
      </c>
    </row>
    <row r="4077" spans="1:10" hidden="1" x14ac:dyDescent="0.25">
      <c r="A4077">
        <v>2110030193</v>
      </c>
      <c r="B4077">
        <v>40</v>
      </c>
      <c r="C4077" t="s">
        <v>1173</v>
      </c>
      <c r="D4077" t="s">
        <v>36</v>
      </c>
      <c r="E4077">
        <v>12000</v>
      </c>
      <c r="F4077" t="s">
        <v>4721</v>
      </c>
      <c r="G4077">
        <v>2320050055</v>
      </c>
      <c r="H4077" t="s">
        <v>2722</v>
      </c>
      <c r="I4077" t="s">
        <v>36</v>
      </c>
      <c r="J4077">
        <v>400</v>
      </c>
    </row>
    <row r="4078" spans="1:10" hidden="1" x14ac:dyDescent="0.25">
      <c r="A4078">
        <v>2110030193</v>
      </c>
      <c r="B4078">
        <v>50</v>
      </c>
      <c r="C4078" t="s">
        <v>1173</v>
      </c>
      <c r="D4078" t="s">
        <v>36</v>
      </c>
      <c r="E4078">
        <v>12000</v>
      </c>
      <c r="F4078" t="s">
        <v>4721</v>
      </c>
      <c r="G4078">
        <v>2500030038</v>
      </c>
      <c r="H4078" t="s">
        <v>7284</v>
      </c>
      <c r="I4078" t="s">
        <v>36</v>
      </c>
      <c r="J4078">
        <v>21</v>
      </c>
    </row>
    <row r="4079" spans="1:10" hidden="1" x14ac:dyDescent="0.25">
      <c r="A4079">
        <v>2110030194</v>
      </c>
      <c r="B4079">
        <v>10</v>
      </c>
      <c r="C4079" t="s">
        <v>1174</v>
      </c>
      <c r="D4079" t="s">
        <v>36</v>
      </c>
      <c r="E4079">
        <v>12000</v>
      </c>
      <c r="F4079" t="s">
        <v>4721</v>
      </c>
      <c r="G4079">
        <v>2310230002</v>
      </c>
      <c r="H4079" t="s">
        <v>6822</v>
      </c>
      <c r="I4079" t="s">
        <v>36</v>
      </c>
      <c r="J4079">
        <v>12000</v>
      </c>
    </row>
    <row r="4080" spans="1:10" hidden="1" x14ac:dyDescent="0.25">
      <c r="A4080">
        <v>2110030194</v>
      </c>
      <c r="B4080">
        <v>20</v>
      </c>
      <c r="C4080" t="s">
        <v>1174</v>
      </c>
      <c r="D4080" t="s">
        <v>36</v>
      </c>
      <c r="E4080">
        <v>12000</v>
      </c>
      <c r="F4080" t="s">
        <v>4721</v>
      </c>
      <c r="G4080">
        <v>2310160558</v>
      </c>
      <c r="H4080" t="s">
        <v>2447</v>
      </c>
      <c r="I4080" t="s">
        <v>36</v>
      </c>
      <c r="J4080">
        <v>12000</v>
      </c>
    </row>
    <row r="4081" spans="1:10" hidden="1" x14ac:dyDescent="0.25">
      <c r="A4081">
        <v>2110030194</v>
      </c>
      <c r="B4081">
        <v>30</v>
      </c>
      <c r="C4081" t="s">
        <v>1174</v>
      </c>
      <c r="D4081" t="s">
        <v>36</v>
      </c>
      <c r="E4081">
        <v>12000</v>
      </c>
      <c r="F4081" t="s">
        <v>4721</v>
      </c>
      <c r="G4081">
        <v>2310030130</v>
      </c>
      <c r="H4081" t="s">
        <v>4841</v>
      </c>
      <c r="I4081" t="s">
        <v>89</v>
      </c>
      <c r="J4081">
        <v>399.6633941093969</v>
      </c>
    </row>
    <row r="4082" spans="1:10" hidden="1" x14ac:dyDescent="0.25">
      <c r="A4082">
        <v>2110030194</v>
      </c>
      <c r="B4082">
        <v>40</v>
      </c>
      <c r="C4082" t="s">
        <v>1174</v>
      </c>
      <c r="D4082" t="s">
        <v>36</v>
      </c>
      <c r="E4082">
        <v>12000</v>
      </c>
      <c r="F4082" t="s">
        <v>4721</v>
      </c>
      <c r="G4082">
        <v>2320050055</v>
      </c>
      <c r="H4082" t="s">
        <v>2722</v>
      </c>
      <c r="I4082" t="s">
        <v>36</v>
      </c>
      <c r="J4082">
        <v>400</v>
      </c>
    </row>
    <row r="4083" spans="1:10" hidden="1" x14ac:dyDescent="0.25">
      <c r="A4083">
        <v>2110030194</v>
      </c>
      <c r="B4083">
        <v>50</v>
      </c>
      <c r="C4083" t="s">
        <v>1174</v>
      </c>
      <c r="D4083" t="s">
        <v>36</v>
      </c>
      <c r="E4083">
        <v>12000</v>
      </c>
      <c r="F4083" t="s">
        <v>4721</v>
      </c>
      <c r="G4083">
        <v>2500030038</v>
      </c>
      <c r="H4083" t="s">
        <v>7284</v>
      </c>
      <c r="I4083" t="s">
        <v>36</v>
      </c>
      <c r="J4083">
        <v>21</v>
      </c>
    </row>
    <row r="4084" spans="1:10" hidden="1" x14ac:dyDescent="0.25">
      <c r="A4084">
        <v>2310030329</v>
      </c>
      <c r="B4084">
        <v>10</v>
      </c>
      <c r="C4084" t="s">
        <v>4844</v>
      </c>
      <c r="D4084" t="s">
        <v>89</v>
      </c>
      <c r="E4084">
        <v>1300</v>
      </c>
      <c r="F4084" t="s">
        <v>6666</v>
      </c>
      <c r="G4084">
        <v>2410220004</v>
      </c>
      <c r="H4084" t="s">
        <v>3314</v>
      </c>
      <c r="I4084" t="s">
        <v>36</v>
      </c>
      <c r="J4084">
        <v>0.57599999999999996</v>
      </c>
    </row>
    <row r="4085" spans="1:10" hidden="1" x14ac:dyDescent="0.25">
      <c r="A4085">
        <v>2310030329</v>
      </c>
      <c r="B4085">
        <v>20</v>
      </c>
      <c r="C4085" t="s">
        <v>4844</v>
      </c>
      <c r="D4085" t="s">
        <v>89</v>
      </c>
      <c r="E4085">
        <v>1300</v>
      </c>
      <c r="F4085" t="s">
        <v>6666</v>
      </c>
      <c r="G4085">
        <v>2430870004</v>
      </c>
      <c r="H4085" t="s">
        <v>3650</v>
      </c>
      <c r="I4085" t="s">
        <v>89</v>
      </c>
      <c r="J4085">
        <v>0.63600000000000001</v>
      </c>
    </row>
    <row r="4086" spans="1:10" hidden="1" x14ac:dyDescent="0.25">
      <c r="A4086">
        <v>2310030329</v>
      </c>
      <c r="B4086">
        <v>30</v>
      </c>
      <c r="C4086" t="s">
        <v>4844</v>
      </c>
      <c r="D4086" t="s">
        <v>89</v>
      </c>
      <c r="E4086">
        <v>1300</v>
      </c>
      <c r="F4086" t="s">
        <v>6666</v>
      </c>
      <c r="G4086">
        <v>2430850013</v>
      </c>
      <c r="H4086" t="s">
        <v>3639</v>
      </c>
      <c r="I4086" t="s">
        <v>89</v>
      </c>
      <c r="J4086">
        <v>4.2229999999999999</v>
      </c>
    </row>
    <row r="4087" spans="1:10" hidden="1" x14ac:dyDescent="0.25">
      <c r="A4087">
        <v>2310030329</v>
      </c>
      <c r="B4087">
        <v>40</v>
      </c>
      <c r="C4087" t="s">
        <v>4844</v>
      </c>
      <c r="D4087" t="s">
        <v>89</v>
      </c>
      <c r="E4087">
        <v>1300</v>
      </c>
      <c r="F4087" t="s">
        <v>6666</v>
      </c>
      <c r="G4087">
        <v>2430850012</v>
      </c>
      <c r="H4087" t="s">
        <v>3638</v>
      </c>
      <c r="I4087" t="s">
        <v>89</v>
      </c>
      <c r="J4087">
        <v>1.542</v>
      </c>
    </row>
    <row r="4088" spans="1:10" hidden="1" x14ac:dyDescent="0.25">
      <c r="A4088">
        <v>2310030329</v>
      </c>
      <c r="B4088">
        <v>50</v>
      </c>
      <c r="C4088" t="s">
        <v>4844</v>
      </c>
      <c r="D4088" t="s">
        <v>89</v>
      </c>
      <c r="E4088">
        <v>1300</v>
      </c>
      <c r="F4088" t="s">
        <v>6666</v>
      </c>
      <c r="G4088">
        <v>2430530010</v>
      </c>
      <c r="H4088" t="s">
        <v>3577</v>
      </c>
      <c r="I4088" t="s">
        <v>89</v>
      </c>
      <c r="J4088">
        <v>383.11200000000002</v>
      </c>
    </row>
    <row r="4089" spans="1:10" hidden="1" x14ac:dyDescent="0.25">
      <c r="A4089">
        <v>2310030329</v>
      </c>
      <c r="B4089">
        <v>60</v>
      </c>
      <c r="C4089" t="s">
        <v>4844</v>
      </c>
      <c r="D4089" t="s">
        <v>89</v>
      </c>
      <c r="E4089">
        <v>1300</v>
      </c>
      <c r="F4089" t="s">
        <v>6666</v>
      </c>
      <c r="G4089">
        <v>2430520005</v>
      </c>
      <c r="H4089" t="s">
        <v>3574</v>
      </c>
      <c r="I4089" t="s">
        <v>89</v>
      </c>
      <c r="J4089">
        <v>47.561</v>
      </c>
    </row>
    <row r="4090" spans="1:10" hidden="1" x14ac:dyDescent="0.25">
      <c r="A4090">
        <v>2310030329</v>
      </c>
      <c r="B4090">
        <v>70</v>
      </c>
      <c r="C4090" t="s">
        <v>4844</v>
      </c>
      <c r="D4090" t="s">
        <v>89</v>
      </c>
      <c r="E4090">
        <v>1300</v>
      </c>
      <c r="F4090" t="s">
        <v>6666</v>
      </c>
      <c r="G4090">
        <v>2430700001</v>
      </c>
      <c r="H4090" t="s">
        <v>3609</v>
      </c>
      <c r="I4090" t="s">
        <v>89</v>
      </c>
      <c r="J4090">
        <v>0.05</v>
      </c>
    </row>
    <row r="4091" spans="1:10" hidden="1" x14ac:dyDescent="0.25">
      <c r="A4091">
        <v>2310030329</v>
      </c>
      <c r="B4091">
        <v>80</v>
      </c>
      <c r="C4091" t="s">
        <v>4844</v>
      </c>
      <c r="D4091" t="s">
        <v>89</v>
      </c>
      <c r="E4091">
        <v>1300</v>
      </c>
      <c r="F4091" t="s">
        <v>6666</v>
      </c>
      <c r="G4091">
        <v>2430620001</v>
      </c>
      <c r="H4091" t="s">
        <v>3590</v>
      </c>
      <c r="I4091" t="s">
        <v>89</v>
      </c>
      <c r="J4091">
        <v>1.1220000000000001</v>
      </c>
    </row>
    <row r="4092" spans="1:10" hidden="1" x14ac:dyDescent="0.25">
      <c r="A4092">
        <v>2310030329</v>
      </c>
      <c r="B4092">
        <v>90</v>
      </c>
      <c r="C4092" t="s">
        <v>4844</v>
      </c>
      <c r="D4092" t="s">
        <v>89</v>
      </c>
      <c r="E4092">
        <v>1300</v>
      </c>
      <c r="F4092" t="s">
        <v>6666</v>
      </c>
      <c r="G4092">
        <v>2430680003</v>
      </c>
      <c r="H4092" t="s">
        <v>3603</v>
      </c>
      <c r="I4092" t="s">
        <v>89</v>
      </c>
      <c r="J4092">
        <v>7.1999999999999995E-2</v>
      </c>
    </row>
    <row r="4093" spans="1:10" hidden="1" x14ac:dyDescent="0.25">
      <c r="A4093">
        <v>2310030329</v>
      </c>
      <c r="B4093">
        <v>100</v>
      </c>
      <c r="C4093" t="s">
        <v>4844</v>
      </c>
      <c r="D4093" t="s">
        <v>89</v>
      </c>
      <c r="E4093">
        <v>1300</v>
      </c>
      <c r="F4093" t="s">
        <v>6666</v>
      </c>
      <c r="G4093">
        <v>2310030236</v>
      </c>
      <c r="H4093" t="s">
        <v>2149</v>
      </c>
      <c r="I4093" t="s">
        <v>89</v>
      </c>
      <c r="J4093">
        <v>6.1159999999999997</v>
      </c>
    </row>
    <row r="4094" spans="1:10" hidden="1" x14ac:dyDescent="0.25">
      <c r="A4094">
        <v>2310030329</v>
      </c>
      <c r="B4094">
        <v>110</v>
      </c>
      <c r="C4094" t="s">
        <v>4844</v>
      </c>
      <c r="D4094" t="s">
        <v>89</v>
      </c>
      <c r="E4094">
        <v>1300</v>
      </c>
      <c r="F4094" t="s">
        <v>6666</v>
      </c>
      <c r="G4094">
        <v>2310030240</v>
      </c>
      <c r="H4094" t="s">
        <v>2152</v>
      </c>
      <c r="I4094" t="s">
        <v>89</v>
      </c>
      <c r="J4094">
        <v>3.6549999999999998</v>
      </c>
    </row>
    <row r="4095" spans="1:10" hidden="1" x14ac:dyDescent="0.25">
      <c r="A4095">
        <v>2310030329</v>
      </c>
      <c r="B4095">
        <v>120</v>
      </c>
      <c r="C4095" t="s">
        <v>4844</v>
      </c>
      <c r="D4095" t="s">
        <v>89</v>
      </c>
      <c r="E4095">
        <v>1300</v>
      </c>
      <c r="F4095" t="s">
        <v>6666</v>
      </c>
      <c r="G4095">
        <v>2410210003</v>
      </c>
      <c r="H4095" t="s">
        <v>95</v>
      </c>
      <c r="I4095" t="s">
        <v>89</v>
      </c>
      <c r="J4095">
        <v>28.498999999999999</v>
      </c>
    </row>
    <row r="4096" spans="1:10" hidden="1" x14ac:dyDescent="0.25">
      <c r="A4096">
        <v>2310030329</v>
      </c>
      <c r="B4096">
        <v>130</v>
      </c>
      <c r="C4096" t="s">
        <v>4844</v>
      </c>
      <c r="D4096" t="s">
        <v>89</v>
      </c>
      <c r="E4096">
        <v>1300</v>
      </c>
      <c r="F4096" t="s">
        <v>6666</v>
      </c>
      <c r="G4096">
        <v>2430450001</v>
      </c>
      <c r="H4096" t="s">
        <v>93</v>
      </c>
      <c r="I4096" t="s">
        <v>89</v>
      </c>
      <c r="J4096">
        <v>10.358000000000001</v>
      </c>
    </row>
    <row r="4097" spans="1:10" hidden="1" x14ac:dyDescent="0.25">
      <c r="A4097">
        <v>2310030329</v>
      </c>
      <c r="B4097">
        <v>140</v>
      </c>
      <c r="C4097" t="s">
        <v>4844</v>
      </c>
      <c r="D4097" t="s">
        <v>89</v>
      </c>
      <c r="E4097">
        <v>1300</v>
      </c>
      <c r="F4097" t="s">
        <v>6666</v>
      </c>
      <c r="G4097">
        <v>2430390013</v>
      </c>
      <c r="H4097" t="s">
        <v>3567</v>
      </c>
      <c r="I4097" t="s">
        <v>89</v>
      </c>
      <c r="J4097">
        <v>12.2</v>
      </c>
    </row>
    <row r="4098" spans="1:10" hidden="1" x14ac:dyDescent="0.25">
      <c r="A4098">
        <v>2310030329</v>
      </c>
      <c r="B4098">
        <v>150</v>
      </c>
      <c r="C4098" t="s">
        <v>4844</v>
      </c>
      <c r="D4098" t="s">
        <v>89</v>
      </c>
      <c r="E4098">
        <v>1300</v>
      </c>
      <c r="F4098" t="s">
        <v>6666</v>
      </c>
      <c r="G4098">
        <v>2430350001</v>
      </c>
      <c r="H4098" t="s">
        <v>3559</v>
      </c>
      <c r="I4098" t="s">
        <v>89</v>
      </c>
      <c r="J4098">
        <v>8.3040000000000003</v>
      </c>
    </row>
    <row r="4099" spans="1:10" hidden="1" x14ac:dyDescent="0.25">
      <c r="A4099">
        <v>2310030329</v>
      </c>
      <c r="B4099">
        <v>160</v>
      </c>
      <c r="C4099" t="s">
        <v>4844</v>
      </c>
      <c r="D4099" t="s">
        <v>89</v>
      </c>
      <c r="E4099">
        <v>1300</v>
      </c>
      <c r="F4099" t="s">
        <v>6666</v>
      </c>
      <c r="G4099">
        <v>2430810004</v>
      </c>
      <c r="H4099" t="s">
        <v>3630</v>
      </c>
      <c r="I4099" t="s">
        <v>89</v>
      </c>
      <c r="J4099">
        <v>3.964</v>
      </c>
    </row>
    <row r="4100" spans="1:10" hidden="1" x14ac:dyDescent="0.25">
      <c r="A4100">
        <v>2310030329</v>
      </c>
      <c r="B4100">
        <v>170</v>
      </c>
      <c r="C4100" t="s">
        <v>4844</v>
      </c>
      <c r="D4100" t="s">
        <v>89</v>
      </c>
      <c r="E4100">
        <v>1300</v>
      </c>
      <c r="F4100" t="s">
        <v>6666</v>
      </c>
      <c r="G4100">
        <v>2410210019</v>
      </c>
      <c r="H4100" t="s">
        <v>113</v>
      </c>
      <c r="I4100" t="s">
        <v>89</v>
      </c>
      <c r="J4100">
        <v>4.6779999999999999</v>
      </c>
    </row>
    <row r="4101" spans="1:10" hidden="1" x14ac:dyDescent="0.25">
      <c r="A4101">
        <v>2310030329</v>
      </c>
      <c r="B4101">
        <v>180</v>
      </c>
      <c r="C4101" t="s">
        <v>4844</v>
      </c>
      <c r="D4101" t="s">
        <v>89</v>
      </c>
      <c r="E4101">
        <v>1300</v>
      </c>
      <c r="F4101" t="s">
        <v>6666</v>
      </c>
      <c r="G4101">
        <v>2310030273</v>
      </c>
      <c r="H4101" t="s">
        <v>2157</v>
      </c>
      <c r="I4101" t="s">
        <v>89</v>
      </c>
      <c r="J4101">
        <v>41.665999999999997</v>
      </c>
    </row>
    <row r="4102" spans="1:10" hidden="1" x14ac:dyDescent="0.25">
      <c r="A4102">
        <v>2310030329</v>
      </c>
      <c r="B4102">
        <v>190</v>
      </c>
      <c r="C4102" t="s">
        <v>4844</v>
      </c>
      <c r="D4102" t="s">
        <v>89</v>
      </c>
      <c r="E4102">
        <v>1300</v>
      </c>
      <c r="F4102" t="s">
        <v>6666</v>
      </c>
      <c r="G4102">
        <v>2430880022</v>
      </c>
      <c r="H4102" t="s">
        <v>115</v>
      </c>
      <c r="I4102" t="s">
        <v>89</v>
      </c>
      <c r="J4102">
        <v>8</v>
      </c>
    </row>
    <row r="4103" spans="1:10" hidden="1" x14ac:dyDescent="0.25">
      <c r="A4103">
        <v>2110020351</v>
      </c>
      <c r="B4103">
        <v>10</v>
      </c>
      <c r="C4103" t="s">
        <v>6618</v>
      </c>
      <c r="D4103" t="s">
        <v>36</v>
      </c>
      <c r="E4103">
        <v>1000</v>
      </c>
      <c r="F4103" t="s">
        <v>6650</v>
      </c>
      <c r="G4103">
        <v>2310370136</v>
      </c>
      <c r="H4103" t="s">
        <v>6105</v>
      </c>
      <c r="I4103" t="s">
        <v>36</v>
      </c>
      <c r="J4103">
        <v>1000</v>
      </c>
    </row>
    <row r="4104" spans="1:10" hidden="1" x14ac:dyDescent="0.25">
      <c r="A4104">
        <v>2110020351</v>
      </c>
      <c r="B4104">
        <v>20</v>
      </c>
      <c r="C4104" t="s">
        <v>6618</v>
      </c>
      <c r="D4104" t="s">
        <v>36</v>
      </c>
      <c r="E4104">
        <v>1000</v>
      </c>
      <c r="F4104" t="s">
        <v>6650</v>
      </c>
      <c r="G4104">
        <v>2310370137</v>
      </c>
      <c r="H4104" t="s">
        <v>2671</v>
      </c>
      <c r="I4104" t="s">
        <v>36</v>
      </c>
      <c r="J4104">
        <v>1000</v>
      </c>
    </row>
    <row r="4105" spans="1:10" hidden="1" x14ac:dyDescent="0.25">
      <c r="A4105">
        <v>2110020351</v>
      </c>
      <c r="B4105">
        <v>30</v>
      </c>
      <c r="C4105" t="s">
        <v>6618</v>
      </c>
      <c r="D4105" t="s">
        <v>36</v>
      </c>
      <c r="E4105">
        <v>1000</v>
      </c>
      <c r="F4105" t="s">
        <v>6650</v>
      </c>
      <c r="G4105">
        <v>2310370139</v>
      </c>
      <c r="H4105" t="s">
        <v>2673</v>
      </c>
      <c r="I4105" t="s">
        <v>36</v>
      </c>
      <c r="J4105">
        <v>1000</v>
      </c>
    </row>
    <row r="4106" spans="1:10" hidden="1" x14ac:dyDescent="0.25">
      <c r="A4106">
        <v>2110020351</v>
      </c>
      <c r="B4106">
        <v>40</v>
      </c>
      <c r="C4106" t="s">
        <v>6618</v>
      </c>
      <c r="D4106" t="s">
        <v>36</v>
      </c>
      <c r="E4106">
        <v>1000</v>
      </c>
      <c r="F4106" t="s">
        <v>6650</v>
      </c>
      <c r="G4106">
        <v>2310370138</v>
      </c>
      <c r="H4106" t="s">
        <v>2672</v>
      </c>
      <c r="I4106" t="s">
        <v>36</v>
      </c>
      <c r="J4106">
        <v>1000</v>
      </c>
    </row>
    <row r="4107" spans="1:10" hidden="1" x14ac:dyDescent="0.25">
      <c r="A4107">
        <v>2110020351</v>
      </c>
      <c r="B4107">
        <v>50</v>
      </c>
      <c r="C4107" t="s">
        <v>6618</v>
      </c>
      <c r="D4107" t="s">
        <v>36</v>
      </c>
      <c r="E4107">
        <v>1000</v>
      </c>
      <c r="F4107" t="s">
        <v>6650</v>
      </c>
      <c r="G4107">
        <v>2310370101</v>
      </c>
      <c r="H4107" t="s">
        <v>2664</v>
      </c>
      <c r="I4107" t="s">
        <v>36</v>
      </c>
      <c r="J4107">
        <v>1000</v>
      </c>
    </row>
    <row r="4108" spans="1:10" hidden="1" x14ac:dyDescent="0.25">
      <c r="A4108">
        <v>2110020351</v>
      </c>
      <c r="B4108">
        <v>60</v>
      </c>
      <c r="C4108" t="s">
        <v>6618</v>
      </c>
      <c r="D4108" t="s">
        <v>36</v>
      </c>
      <c r="E4108">
        <v>1000</v>
      </c>
      <c r="F4108" t="s">
        <v>6650</v>
      </c>
      <c r="G4108">
        <v>2310370102</v>
      </c>
      <c r="H4108" t="s">
        <v>2665</v>
      </c>
      <c r="I4108" t="s">
        <v>36</v>
      </c>
      <c r="J4108">
        <v>1000</v>
      </c>
    </row>
    <row r="4109" spans="1:10" hidden="1" x14ac:dyDescent="0.25">
      <c r="A4109">
        <v>2110020351</v>
      </c>
      <c r="B4109">
        <v>70</v>
      </c>
      <c r="C4109" t="s">
        <v>6618</v>
      </c>
      <c r="D4109" t="s">
        <v>36</v>
      </c>
      <c r="E4109">
        <v>1000</v>
      </c>
      <c r="F4109" t="s">
        <v>6650</v>
      </c>
      <c r="G4109">
        <v>2310370103</v>
      </c>
      <c r="H4109" t="s">
        <v>2666</v>
      </c>
      <c r="I4109" t="s">
        <v>36</v>
      </c>
      <c r="J4109">
        <v>1000</v>
      </c>
    </row>
    <row r="4110" spans="1:10" hidden="1" x14ac:dyDescent="0.25">
      <c r="A4110">
        <v>2110020351</v>
      </c>
      <c r="B4110">
        <v>80</v>
      </c>
      <c r="C4110" t="s">
        <v>6618</v>
      </c>
      <c r="D4110" t="s">
        <v>36</v>
      </c>
      <c r="E4110">
        <v>1000</v>
      </c>
      <c r="F4110" t="s">
        <v>6650</v>
      </c>
      <c r="G4110">
        <v>2310370104</v>
      </c>
      <c r="H4110" t="s">
        <v>2667</v>
      </c>
      <c r="I4110" t="s">
        <v>36</v>
      </c>
      <c r="J4110">
        <v>1000</v>
      </c>
    </row>
    <row r="4111" spans="1:10" hidden="1" x14ac:dyDescent="0.25">
      <c r="A4111">
        <v>2110020351</v>
      </c>
      <c r="B4111">
        <v>90</v>
      </c>
      <c r="C4111" t="s">
        <v>6618</v>
      </c>
      <c r="D4111" t="s">
        <v>36</v>
      </c>
      <c r="E4111">
        <v>1000</v>
      </c>
      <c r="F4111" t="s">
        <v>6650</v>
      </c>
      <c r="G4111">
        <v>2310370140</v>
      </c>
      <c r="H4111" t="s">
        <v>6619</v>
      </c>
      <c r="I4111" t="s">
        <v>36</v>
      </c>
      <c r="J4111">
        <v>1000</v>
      </c>
    </row>
    <row r="4112" spans="1:10" hidden="1" x14ac:dyDescent="0.25">
      <c r="A4112">
        <v>2110020351</v>
      </c>
      <c r="B4112">
        <v>100</v>
      </c>
      <c r="C4112" t="s">
        <v>6618</v>
      </c>
      <c r="D4112" t="s">
        <v>36</v>
      </c>
      <c r="E4112">
        <v>1000</v>
      </c>
      <c r="F4112" t="s">
        <v>6650</v>
      </c>
      <c r="G4112">
        <v>2310370141</v>
      </c>
      <c r="H4112" t="s">
        <v>6620</v>
      </c>
      <c r="I4112" t="s">
        <v>36</v>
      </c>
      <c r="J4112">
        <v>1000</v>
      </c>
    </row>
    <row r="4113" spans="1:10" hidden="1" x14ac:dyDescent="0.25">
      <c r="A4113">
        <v>2110020351</v>
      </c>
      <c r="B4113">
        <v>110</v>
      </c>
      <c r="C4113" t="s">
        <v>6618</v>
      </c>
      <c r="D4113" t="s">
        <v>36</v>
      </c>
      <c r="E4113">
        <v>1000</v>
      </c>
      <c r="F4113" t="s">
        <v>6650</v>
      </c>
      <c r="G4113">
        <v>2310370142</v>
      </c>
      <c r="H4113" t="s">
        <v>6621</v>
      </c>
      <c r="I4113" t="s">
        <v>36</v>
      </c>
      <c r="J4113">
        <v>1000</v>
      </c>
    </row>
    <row r="4114" spans="1:10" hidden="1" x14ac:dyDescent="0.25">
      <c r="A4114">
        <v>2110020351</v>
      </c>
      <c r="B4114">
        <v>120</v>
      </c>
      <c r="C4114" t="s">
        <v>6618</v>
      </c>
      <c r="D4114" t="s">
        <v>36</v>
      </c>
      <c r="E4114">
        <v>1000</v>
      </c>
      <c r="F4114" t="s">
        <v>6650</v>
      </c>
      <c r="G4114">
        <v>2310370143</v>
      </c>
      <c r="H4114" t="s">
        <v>6622</v>
      </c>
      <c r="I4114" t="s">
        <v>36</v>
      </c>
      <c r="J4114">
        <v>1000</v>
      </c>
    </row>
    <row r="4115" spans="1:10" hidden="1" x14ac:dyDescent="0.25">
      <c r="A4115">
        <v>2310370140</v>
      </c>
      <c r="B4115">
        <v>10</v>
      </c>
      <c r="C4115" t="s">
        <v>6619</v>
      </c>
      <c r="D4115" t="s">
        <v>36</v>
      </c>
      <c r="E4115">
        <v>1000</v>
      </c>
      <c r="F4115" t="s">
        <v>6650</v>
      </c>
      <c r="G4115">
        <v>2310090126</v>
      </c>
      <c r="H4115" t="s">
        <v>2252</v>
      </c>
      <c r="I4115" t="s">
        <v>36</v>
      </c>
      <c r="J4115">
        <v>1000</v>
      </c>
    </row>
    <row r="4116" spans="1:10" hidden="1" x14ac:dyDescent="0.25">
      <c r="A4116">
        <v>2310370140</v>
      </c>
      <c r="B4116">
        <v>20</v>
      </c>
      <c r="C4116" t="s">
        <v>6619</v>
      </c>
      <c r="D4116" t="s">
        <v>36</v>
      </c>
      <c r="E4116">
        <v>1000</v>
      </c>
      <c r="F4116" t="s">
        <v>6650</v>
      </c>
      <c r="G4116">
        <v>2310160593</v>
      </c>
      <c r="H4116" t="s">
        <v>6623</v>
      </c>
      <c r="I4116" t="s">
        <v>36</v>
      </c>
      <c r="J4116">
        <v>1000</v>
      </c>
    </row>
    <row r="4117" spans="1:10" hidden="1" x14ac:dyDescent="0.25">
      <c r="A4117">
        <v>2310370140</v>
      </c>
      <c r="B4117">
        <v>30</v>
      </c>
      <c r="C4117" t="s">
        <v>6619</v>
      </c>
      <c r="D4117" t="s">
        <v>36</v>
      </c>
      <c r="E4117">
        <v>1000</v>
      </c>
      <c r="F4117" t="s">
        <v>6650</v>
      </c>
      <c r="G4117">
        <v>2310160597</v>
      </c>
      <c r="H4117" t="s">
        <v>6624</v>
      </c>
      <c r="I4117" t="s">
        <v>36</v>
      </c>
      <c r="J4117">
        <v>1000</v>
      </c>
    </row>
    <row r="4118" spans="1:10" hidden="1" x14ac:dyDescent="0.25">
      <c r="A4118">
        <v>2310370140</v>
      </c>
      <c r="B4118">
        <v>40</v>
      </c>
      <c r="C4118" t="s">
        <v>6619</v>
      </c>
      <c r="D4118" t="s">
        <v>36</v>
      </c>
      <c r="E4118">
        <v>1000</v>
      </c>
      <c r="F4118" t="s">
        <v>6650</v>
      </c>
      <c r="G4118">
        <v>2410110110</v>
      </c>
      <c r="H4118" t="s">
        <v>7097</v>
      </c>
      <c r="I4118" t="s">
        <v>36</v>
      </c>
      <c r="J4118">
        <v>3.8</v>
      </c>
    </row>
    <row r="4119" spans="1:10" hidden="1" x14ac:dyDescent="0.25">
      <c r="A4119">
        <v>2310370140</v>
      </c>
      <c r="B4119">
        <v>50</v>
      </c>
      <c r="C4119" t="s">
        <v>6619</v>
      </c>
      <c r="D4119" t="s">
        <v>36</v>
      </c>
      <c r="E4119">
        <v>1000</v>
      </c>
      <c r="F4119" t="s">
        <v>6650</v>
      </c>
      <c r="G4119">
        <v>2410170037</v>
      </c>
      <c r="H4119" t="s">
        <v>3279</v>
      </c>
      <c r="I4119" t="s">
        <v>36</v>
      </c>
      <c r="J4119">
        <v>1000</v>
      </c>
    </row>
    <row r="4120" spans="1:10" hidden="1" x14ac:dyDescent="0.25">
      <c r="A4120">
        <v>2310370140</v>
      </c>
      <c r="B4120">
        <v>60</v>
      </c>
      <c r="C4120" t="s">
        <v>6619</v>
      </c>
      <c r="D4120" t="s">
        <v>36</v>
      </c>
      <c r="E4120">
        <v>1000</v>
      </c>
      <c r="F4120" t="s">
        <v>6650</v>
      </c>
      <c r="G4120">
        <v>2410170050</v>
      </c>
      <c r="H4120" t="s">
        <v>3281</v>
      </c>
      <c r="I4120" t="s">
        <v>36</v>
      </c>
      <c r="J4120">
        <v>1000</v>
      </c>
    </row>
    <row r="4121" spans="1:10" hidden="1" x14ac:dyDescent="0.25">
      <c r="A4121">
        <v>2310370141</v>
      </c>
      <c r="B4121">
        <v>10</v>
      </c>
      <c r="C4121" t="s">
        <v>6620</v>
      </c>
      <c r="D4121" t="s">
        <v>36</v>
      </c>
      <c r="E4121">
        <v>1000</v>
      </c>
      <c r="F4121" t="s">
        <v>6650</v>
      </c>
      <c r="G4121">
        <v>2310090126</v>
      </c>
      <c r="H4121" t="s">
        <v>2252</v>
      </c>
      <c r="I4121" t="s">
        <v>36</v>
      </c>
      <c r="J4121">
        <v>1000</v>
      </c>
    </row>
    <row r="4122" spans="1:10" hidden="1" x14ac:dyDescent="0.25">
      <c r="A4122">
        <v>2310370141</v>
      </c>
      <c r="B4122">
        <v>20</v>
      </c>
      <c r="C4122" t="s">
        <v>6620</v>
      </c>
      <c r="D4122" t="s">
        <v>36</v>
      </c>
      <c r="E4122">
        <v>1000</v>
      </c>
      <c r="F4122" t="s">
        <v>6650</v>
      </c>
      <c r="G4122">
        <v>2310160594</v>
      </c>
      <c r="H4122" t="s">
        <v>6626</v>
      </c>
      <c r="I4122" t="s">
        <v>36</v>
      </c>
      <c r="J4122">
        <v>1000</v>
      </c>
    </row>
    <row r="4123" spans="1:10" hidden="1" x14ac:dyDescent="0.25">
      <c r="A4123">
        <v>2310370141</v>
      </c>
      <c r="B4123">
        <v>30</v>
      </c>
      <c r="C4123" t="s">
        <v>6620</v>
      </c>
      <c r="D4123" t="s">
        <v>36</v>
      </c>
      <c r="E4123">
        <v>1000</v>
      </c>
      <c r="F4123" t="s">
        <v>6650</v>
      </c>
      <c r="G4123">
        <v>2310160598</v>
      </c>
      <c r="H4123" t="s">
        <v>6627</v>
      </c>
      <c r="I4123" t="s">
        <v>36</v>
      </c>
      <c r="J4123">
        <v>1000</v>
      </c>
    </row>
    <row r="4124" spans="1:10" hidden="1" x14ac:dyDescent="0.25">
      <c r="A4124">
        <v>2310370141</v>
      </c>
      <c r="B4124">
        <v>40</v>
      </c>
      <c r="C4124" t="s">
        <v>6620</v>
      </c>
      <c r="D4124" t="s">
        <v>36</v>
      </c>
      <c r="E4124">
        <v>1000</v>
      </c>
      <c r="F4124" t="s">
        <v>6650</v>
      </c>
      <c r="G4124">
        <v>2410110111</v>
      </c>
      <c r="H4124" t="s">
        <v>7098</v>
      </c>
      <c r="I4124" t="s">
        <v>36</v>
      </c>
      <c r="J4124">
        <v>3.8</v>
      </c>
    </row>
    <row r="4125" spans="1:10" hidden="1" x14ac:dyDescent="0.25">
      <c r="A4125">
        <v>2310370141</v>
      </c>
      <c r="B4125">
        <v>50</v>
      </c>
      <c r="C4125" t="s">
        <v>6620</v>
      </c>
      <c r="D4125" t="s">
        <v>36</v>
      </c>
      <c r="E4125">
        <v>1000</v>
      </c>
      <c r="F4125" t="s">
        <v>6650</v>
      </c>
      <c r="G4125">
        <v>2410170037</v>
      </c>
      <c r="H4125" t="s">
        <v>3279</v>
      </c>
      <c r="I4125" t="s">
        <v>36</v>
      </c>
      <c r="J4125">
        <v>1000</v>
      </c>
    </row>
    <row r="4126" spans="1:10" hidden="1" x14ac:dyDescent="0.25">
      <c r="A4126">
        <v>2310370141</v>
      </c>
      <c r="B4126">
        <v>60</v>
      </c>
      <c r="C4126" t="s">
        <v>6620</v>
      </c>
      <c r="D4126" t="s">
        <v>36</v>
      </c>
      <c r="E4126">
        <v>1000</v>
      </c>
      <c r="F4126" t="s">
        <v>6650</v>
      </c>
      <c r="G4126">
        <v>2410170050</v>
      </c>
      <c r="H4126" t="s">
        <v>3281</v>
      </c>
      <c r="I4126" t="s">
        <v>36</v>
      </c>
      <c r="J4126">
        <v>1000</v>
      </c>
    </row>
    <row r="4127" spans="1:10" hidden="1" x14ac:dyDescent="0.25">
      <c r="A4127">
        <v>2310370142</v>
      </c>
      <c r="B4127">
        <v>10</v>
      </c>
      <c r="C4127" t="s">
        <v>6621</v>
      </c>
      <c r="D4127" t="s">
        <v>36</v>
      </c>
      <c r="E4127">
        <v>1000</v>
      </c>
      <c r="F4127" t="s">
        <v>6650</v>
      </c>
      <c r="G4127">
        <v>2310090126</v>
      </c>
      <c r="H4127" t="s">
        <v>2252</v>
      </c>
      <c r="I4127" t="s">
        <v>36</v>
      </c>
      <c r="J4127">
        <v>1000</v>
      </c>
    </row>
    <row r="4128" spans="1:10" hidden="1" x14ac:dyDescent="0.25">
      <c r="A4128">
        <v>2310370142</v>
      </c>
      <c r="B4128">
        <v>20</v>
      </c>
      <c r="C4128" t="s">
        <v>6621</v>
      </c>
      <c r="D4128" t="s">
        <v>36</v>
      </c>
      <c r="E4128">
        <v>1000</v>
      </c>
      <c r="F4128" t="s">
        <v>6650</v>
      </c>
      <c r="G4128">
        <v>2310160595</v>
      </c>
      <c r="H4128" t="s">
        <v>6629</v>
      </c>
      <c r="I4128" t="s">
        <v>36</v>
      </c>
      <c r="J4128">
        <v>1000</v>
      </c>
    </row>
    <row r="4129" spans="1:10" hidden="1" x14ac:dyDescent="0.25">
      <c r="A4129">
        <v>2310370142</v>
      </c>
      <c r="B4129">
        <v>30</v>
      </c>
      <c r="C4129" t="s">
        <v>6621</v>
      </c>
      <c r="D4129" t="s">
        <v>36</v>
      </c>
      <c r="E4129">
        <v>1000</v>
      </c>
      <c r="F4129" t="s">
        <v>6650</v>
      </c>
      <c r="G4129">
        <v>2310160599</v>
      </c>
      <c r="H4129" t="s">
        <v>6630</v>
      </c>
      <c r="I4129" t="s">
        <v>36</v>
      </c>
      <c r="J4129">
        <v>1000</v>
      </c>
    </row>
    <row r="4130" spans="1:10" hidden="1" x14ac:dyDescent="0.25">
      <c r="A4130">
        <v>2310370142</v>
      </c>
      <c r="B4130">
        <v>40</v>
      </c>
      <c r="C4130" t="s">
        <v>6621</v>
      </c>
      <c r="D4130" t="s">
        <v>36</v>
      </c>
      <c r="E4130">
        <v>1000</v>
      </c>
      <c r="F4130" t="s">
        <v>6650</v>
      </c>
      <c r="G4130">
        <v>2410110112</v>
      </c>
      <c r="H4130" t="s">
        <v>7099</v>
      </c>
      <c r="I4130" t="s">
        <v>36</v>
      </c>
      <c r="J4130">
        <v>3.8</v>
      </c>
    </row>
    <row r="4131" spans="1:10" hidden="1" x14ac:dyDescent="0.25">
      <c r="A4131">
        <v>2310370142</v>
      </c>
      <c r="B4131">
        <v>50</v>
      </c>
      <c r="C4131" t="s">
        <v>6621</v>
      </c>
      <c r="D4131" t="s">
        <v>36</v>
      </c>
      <c r="E4131">
        <v>1000</v>
      </c>
      <c r="F4131" t="s">
        <v>6650</v>
      </c>
      <c r="G4131">
        <v>2410170037</v>
      </c>
      <c r="H4131" t="s">
        <v>3279</v>
      </c>
      <c r="I4131" t="s">
        <v>36</v>
      </c>
      <c r="J4131">
        <v>1000</v>
      </c>
    </row>
    <row r="4132" spans="1:10" hidden="1" x14ac:dyDescent="0.25">
      <c r="A4132">
        <v>2310370142</v>
      </c>
      <c r="B4132">
        <v>60</v>
      </c>
      <c r="C4132" t="s">
        <v>6621</v>
      </c>
      <c r="D4132" t="s">
        <v>36</v>
      </c>
      <c r="E4132">
        <v>1000</v>
      </c>
      <c r="F4132" t="s">
        <v>6650</v>
      </c>
      <c r="G4132">
        <v>2410170050</v>
      </c>
      <c r="H4132" t="s">
        <v>3281</v>
      </c>
      <c r="I4132" t="s">
        <v>36</v>
      </c>
      <c r="J4132">
        <v>1000</v>
      </c>
    </row>
    <row r="4133" spans="1:10" hidden="1" x14ac:dyDescent="0.25">
      <c r="A4133">
        <v>2310370143</v>
      </c>
      <c r="B4133">
        <v>10</v>
      </c>
      <c r="C4133" t="s">
        <v>6622</v>
      </c>
      <c r="D4133" t="s">
        <v>36</v>
      </c>
      <c r="E4133">
        <v>1000</v>
      </c>
      <c r="F4133" t="s">
        <v>6650</v>
      </c>
      <c r="G4133">
        <v>2310090126</v>
      </c>
      <c r="H4133" t="s">
        <v>2252</v>
      </c>
      <c r="I4133" t="s">
        <v>36</v>
      </c>
      <c r="J4133">
        <v>1000</v>
      </c>
    </row>
    <row r="4134" spans="1:10" hidden="1" x14ac:dyDescent="0.25">
      <c r="A4134">
        <v>2310370143</v>
      </c>
      <c r="B4134">
        <v>20</v>
      </c>
      <c r="C4134" t="s">
        <v>6622</v>
      </c>
      <c r="D4134" t="s">
        <v>36</v>
      </c>
      <c r="E4134">
        <v>1000</v>
      </c>
      <c r="F4134" t="s">
        <v>6650</v>
      </c>
      <c r="G4134">
        <v>2310160596</v>
      </c>
      <c r="H4134" t="s">
        <v>6632</v>
      </c>
      <c r="I4134" t="s">
        <v>36</v>
      </c>
      <c r="J4134">
        <v>1000</v>
      </c>
    </row>
    <row r="4135" spans="1:10" hidden="1" x14ac:dyDescent="0.25">
      <c r="A4135">
        <v>2310370143</v>
      </c>
      <c r="B4135">
        <v>30</v>
      </c>
      <c r="C4135" t="s">
        <v>6622</v>
      </c>
      <c r="D4135" t="s">
        <v>36</v>
      </c>
      <c r="E4135">
        <v>1000</v>
      </c>
      <c r="F4135" t="s">
        <v>6650</v>
      </c>
      <c r="G4135">
        <v>2310160600</v>
      </c>
      <c r="H4135" t="s">
        <v>6633</v>
      </c>
      <c r="I4135" t="s">
        <v>36</v>
      </c>
      <c r="J4135">
        <v>1000</v>
      </c>
    </row>
    <row r="4136" spans="1:10" hidden="1" x14ac:dyDescent="0.25">
      <c r="A4136">
        <v>2310370143</v>
      </c>
      <c r="B4136">
        <v>40</v>
      </c>
      <c r="C4136" t="s">
        <v>6622</v>
      </c>
      <c r="D4136" t="s">
        <v>36</v>
      </c>
      <c r="E4136">
        <v>1000</v>
      </c>
      <c r="F4136" t="s">
        <v>6650</v>
      </c>
      <c r="G4136">
        <v>2410110113</v>
      </c>
      <c r="H4136" t="s">
        <v>7100</v>
      </c>
      <c r="I4136" t="s">
        <v>36</v>
      </c>
      <c r="J4136">
        <v>3.8</v>
      </c>
    </row>
    <row r="4137" spans="1:10" hidden="1" x14ac:dyDescent="0.25">
      <c r="A4137">
        <v>2310370143</v>
      </c>
      <c r="B4137">
        <v>50</v>
      </c>
      <c r="C4137" t="s">
        <v>6622</v>
      </c>
      <c r="D4137" t="s">
        <v>36</v>
      </c>
      <c r="E4137">
        <v>1000</v>
      </c>
      <c r="F4137" t="s">
        <v>6650</v>
      </c>
      <c r="G4137">
        <v>2410170037</v>
      </c>
      <c r="H4137" t="s">
        <v>3279</v>
      </c>
      <c r="I4137" t="s">
        <v>36</v>
      </c>
      <c r="J4137">
        <v>1000</v>
      </c>
    </row>
    <row r="4138" spans="1:10" hidden="1" x14ac:dyDescent="0.25">
      <c r="A4138">
        <v>2310370143</v>
      </c>
      <c r="B4138">
        <v>60</v>
      </c>
      <c r="C4138" t="s">
        <v>6622</v>
      </c>
      <c r="D4138" t="s">
        <v>36</v>
      </c>
      <c r="E4138">
        <v>1000</v>
      </c>
      <c r="F4138" t="s">
        <v>6650</v>
      </c>
      <c r="G4138">
        <v>2410170050</v>
      </c>
      <c r="H4138" t="s">
        <v>3281</v>
      </c>
      <c r="I4138" t="s">
        <v>36</v>
      </c>
      <c r="J4138">
        <v>1000</v>
      </c>
    </row>
    <row r="4139" spans="1:10" hidden="1" x14ac:dyDescent="0.25">
      <c r="A4139">
        <v>2310160593</v>
      </c>
      <c r="B4139">
        <v>10</v>
      </c>
      <c r="C4139" t="s">
        <v>6623</v>
      </c>
      <c r="D4139" t="s">
        <v>36</v>
      </c>
      <c r="E4139">
        <v>32900</v>
      </c>
      <c r="F4139" t="s">
        <v>4722</v>
      </c>
      <c r="G4139">
        <v>2410290215</v>
      </c>
      <c r="H4139" t="s">
        <v>3343</v>
      </c>
      <c r="I4139" t="s">
        <v>89</v>
      </c>
      <c r="J4139">
        <v>68.432000000000002</v>
      </c>
    </row>
    <row r="4140" spans="1:10" hidden="1" x14ac:dyDescent="0.25">
      <c r="A4140">
        <v>2310160594</v>
      </c>
      <c r="B4140">
        <v>10</v>
      </c>
      <c r="C4140" t="s">
        <v>6626</v>
      </c>
      <c r="D4140" t="s">
        <v>36</v>
      </c>
      <c r="E4140">
        <v>32900</v>
      </c>
      <c r="F4140" t="s">
        <v>4722</v>
      </c>
      <c r="G4140">
        <v>2410290215</v>
      </c>
      <c r="H4140" t="s">
        <v>3343</v>
      </c>
      <c r="I4140" t="s">
        <v>89</v>
      </c>
      <c r="J4140">
        <v>68.432000000000002</v>
      </c>
    </row>
    <row r="4141" spans="1:10" hidden="1" x14ac:dyDescent="0.25">
      <c r="A4141">
        <v>2310160595</v>
      </c>
      <c r="B4141">
        <v>10</v>
      </c>
      <c r="C4141" t="s">
        <v>6629</v>
      </c>
      <c r="D4141" t="s">
        <v>36</v>
      </c>
      <c r="E4141">
        <v>32900</v>
      </c>
      <c r="F4141" t="s">
        <v>4722</v>
      </c>
      <c r="G4141">
        <v>2410290215</v>
      </c>
      <c r="H4141" t="s">
        <v>3343</v>
      </c>
      <c r="I4141" t="s">
        <v>89</v>
      </c>
      <c r="J4141">
        <v>68.432000000000002</v>
      </c>
    </row>
    <row r="4142" spans="1:10" hidden="1" x14ac:dyDescent="0.25">
      <c r="A4142">
        <v>2310160596</v>
      </c>
      <c r="B4142">
        <v>10</v>
      </c>
      <c r="C4142" t="s">
        <v>6632</v>
      </c>
      <c r="D4142" t="s">
        <v>36</v>
      </c>
      <c r="E4142">
        <v>32900</v>
      </c>
      <c r="F4142" t="s">
        <v>4722</v>
      </c>
      <c r="G4142">
        <v>2410290215</v>
      </c>
      <c r="H4142" t="s">
        <v>3343</v>
      </c>
      <c r="I4142" t="s">
        <v>89</v>
      </c>
      <c r="J4142">
        <v>68.432000000000002</v>
      </c>
    </row>
    <row r="4143" spans="1:10" hidden="1" x14ac:dyDescent="0.25">
      <c r="A4143">
        <v>2310160597</v>
      </c>
      <c r="B4143">
        <v>10</v>
      </c>
      <c r="C4143" t="s">
        <v>6624</v>
      </c>
      <c r="D4143" t="s">
        <v>36</v>
      </c>
      <c r="E4143">
        <v>36000</v>
      </c>
      <c r="F4143" t="s">
        <v>4722</v>
      </c>
      <c r="G4143">
        <v>2410290626</v>
      </c>
      <c r="H4143" t="s">
        <v>7126</v>
      </c>
      <c r="I4143" t="s">
        <v>89</v>
      </c>
      <c r="J4143">
        <v>46</v>
      </c>
    </row>
    <row r="4144" spans="1:10" hidden="1" x14ac:dyDescent="0.25">
      <c r="A4144">
        <v>2310160598</v>
      </c>
      <c r="B4144">
        <v>10</v>
      </c>
      <c r="C4144" t="s">
        <v>6627</v>
      </c>
      <c r="D4144" t="s">
        <v>36</v>
      </c>
      <c r="E4144">
        <v>36000</v>
      </c>
      <c r="F4144" t="s">
        <v>4722</v>
      </c>
      <c r="G4144">
        <v>2410290626</v>
      </c>
      <c r="H4144" t="s">
        <v>7126</v>
      </c>
      <c r="I4144" t="s">
        <v>89</v>
      </c>
      <c r="J4144">
        <v>46</v>
      </c>
    </row>
    <row r="4145" spans="1:10" hidden="1" x14ac:dyDescent="0.25">
      <c r="A4145">
        <v>2310160599</v>
      </c>
      <c r="B4145">
        <v>10</v>
      </c>
      <c r="C4145" t="s">
        <v>6630</v>
      </c>
      <c r="D4145" t="s">
        <v>36</v>
      </c>
      <c r="E4145">
        <v>36000</v>
      </c>
      <c r="F4145" t="s">
        <v>4722</v>
      </c>
      <c r="G4145">
        <v>2410290626</v>
      </c>
      <c r="H4145" t="s">
        <v>7126</v>
      </c>
      <c r="I4145" t="s">
        <v>89</v>
      </c>
      <c r="J4145">
        <v>46</v>
      </c>
    </row>
    <row r="4146" spans="1:10" hidden="1" x14ac:dyDescent="0.25">
      <c r="A4146">
        <v>2310160600</v>
      </c>
      <c r="B4146">
        <v>10</v>
      </c>
      <c r="C4146" t="s">
        <v>6633</v>
      </c>
      <c r="D4146" t="s">
        <v>36</v>
      </c>
      <c r="E4146">
        <v>36000</v>
      </c>
      <c r="F4146" t="s">
        <v>4722</v>
      </c>
      <c r="G4146">
        <v>2410290626</v>
      </c>
      <c r="H4146" t="s">
        <v>7126</v>
      </c>
      <c r="I4146" t="s">
        <v>89</v>
      </c>
      <c r="J4146">
        <v>46</v>
      </c>
    </row>
    <row r="4147" spans="1:10" hidden="1" x14ac:dyDescent="0.25">
      <c r="A4147">
        <v>2110030201</v>
      </c>
      <c r="B4147">
        <v>10</v>
      </c>
      <c r="C4147" t="s">
        <v>8712</v>
      </c>
      <c r="D4147" t="s">
        <v>36</v>
      </c>
      <c r="E4147">
        <v>8000</v>
      </c>
      <c r="G4147">
        <v>2310160282</v>
      </c>
      <c r="H4147" t="s">
        <v>2379</v>
      </c>
      <c r="I4147" t="s">
        <v>36</v>
      </c>
      <c r="J4147">
        <v>8000</v>
      </c>
    </row>
    <row r="4148" spans="1:10" hidden="1" x14ac:dyDescent="0.25">
      <c r="A4148">
        <v>2110030201</v>
      </c>
      <c r="B4148">
        <v>20</v>
      </c>
      <c r="C4148" t="s">
        <v>8712</v>
      </c>
      <c r="D4148" t="s">
        <v>36</v>
      </c>
      <c r="E4148">
        <v>8000</v>
      </c>
      <c r="G4148">
        <v>2310230106</v>
      </c>
      <c r="H4148" t="s">
        <v>6832</v>
      </c>
      <c r="I4148" t="s">
        <v>36</v>
      </c>
      <c r="J4148">
        <v>8000</v>
      </c>
    </row>
    <row r="4149" spans="1:10" hidden="1" x14ac:dyDescent="0.25">
      <c r="A4149">
        <v>2110030201</v>
      </c>
      <c r="B4149">
        <v>30</v>
      </c>
      <c r="C4149" t="s">
        <v>8712</v>
      </c>
      <c r="D4149" t="s">
        <v>36</v>
      </c>
      <c r="E4149">
        <v>8000</v>
      </c>
      <c r="F4149" t="s">
        <v>6652</v>
      </c>
      <c r="G4149">
        <v>2500070677</v>
      </c>
      <c r="H4149" t="s">
        <v>8713</v>
      </c>
      <c r="I4149" t="s">
        <v>36</v>
      </c>
      <c r="J4149">
        <v>8000</v>
      </c>
    </row>
    <row r="4150" spans="1:10" hidden="1" x14ac:dyDescent="0.25">
      <c r="A4150">
        <v>2110030201</v>
      </c>
      <c r="B4150">
        <v>40</v>
      </c>
      <c r="C4150" t="s">
        <v>8712</v>
      </c>
      <c r="D4150" t="s">
        <v>36</v>
      </c>
      <c r="E4150">
        <v>8000</v>
      </c>
      <c r="F4150" t="s">
        <v>6652</v>
      </c>
      <c r="G4150">
        <v>2500030353</v>
      </c>
      <c r="H4150" t="s">
        <v>7337</v>
      </c>
      <c r="I4150" t="s">
        <v>36</v>
      </c>
      <c r="J4150">
        <v>333.33330000000001</v>
      </c>
    </row>
    <row r="4151" spans="1:10" hidden="1" x14ac:dyDescent="0.25">
      <c r="A4151">
        <v>2110030201</v>
      </c>
      <c r="B4151">
        <v>50</v>
      </c>
      <c r="C4151" t="s">
        <v>8712</v>
      </c>
      <c r="D4151" t="s">
        <v>36</v>
      </c>
      <c r="E4151">
        <v>8000</v>
      </c>
      <c r="G4151">
        <v>2310030020</v>
      </c>
      <c r="H4151" t="s">
        <v>2135</v>
      </c>
      <c r="I4151" t="s">
        <v>89</v>
      </c>
      <c r="J4151">
        <v>1380</v>
      </c>
    </row>
    <row r="4152" spans="1:10" hidden="1" x14ac:dyDescent="0.25">
      <c r="A4152">
        <v>2110030202</v>
      </c>
      <c r="B4152">
        <v>10</v>
      </c>
      <c r="C4152" t="s">
        <v>8714</v>
      </c>
      <c r="D4152" t="s">
        <v>36</v>
      </c>
      <c r="E4152">
        <v>8000</v>
      </c>
      <c r="G4152">
        <v>2310160282</v>
      </c>
      <c r="H4152" t="s">
        <v>2379</v>
      </c>
      <c r="I4152" t="s">
        <v>36</v>
      </c>
      <c r="J4152">
        <v>8000</v>
      </c>
    </row>
    <row r="4153" spans="1:10" hidden="1" x14ac:dyDescent="0.25">
      <c r="A4153">
        <v>2110030202</v>
      </c>
      <c r="B4153">
        <v>20</v>
      </c>
      <c r="C4153" t="s">
        <v>8714</v>
      </c>
      <c r="D4153" t="s">
        <v>36</v>
      </c>
      <c r="E4153">
        <v>8000</v>
      </c>
      <c r="G4153">
        <v>2310230106</v>
      </c>
      <c r="H4153" t="s">
        <v>6832</v>
      </c>
      <c r="I4153" t="s">
        <v>36</v>
      </c>
      <c r="J4153">
        <v>8000</v>
      </c>
    </row>
    <row r="4154" spans="1:10" hidden="1" x14ac:dyDescent="0.25">
      <c r="A4154">
        <v>2110030202</v>
      </c>
      <c r="B4154">
        <v>30</v>
      </c>
      <c r="C4154" t="s">
        <v>8714</v>
      </c>
      <c r="D4154" t="s">
        <v>36</v>
      </c>
      <c r="E4154">
        <v>8000</v>
      </c>
      <c r="F4154" t="s">
        <v>6652</v>
      </c>
      <c r="G4154">
        <v>2500070678</v>
      </c>
      <c r="H4154" t="s">
        <v>8715</v>
      </c>
      <c r="I4154" t="s">
        <v>36</v>
      </c>
      <c r="J4154">
        <v>8000</v>
      </c>
    </row>
    <row r="4155" spans="1:10" hidden="1" x14ac:dyDescent="0.25">
      <c r="A4155">
        <v>2110030202</v>
      </c>
      <c r="B4155">
        <v>40</v>
      </c>
      <c r="C4155" t="s">
        <v>8714</v>
      </c>
      <c r="D4155" t="s">
        <v>36</v>
      </c>
      <c r="E4155">
        <v>8000</v>
      </c>
      <c r="F4155" t="s">
        <v>6652</v>
      </c>
      <c r="G4155">
        <v>2500030353</v>
      </c>
      <c r="H4155" t="s">
        <v>7337</v>
      </c>
      <c r="I4155" t="s">
        <v>36</v>
      </c>
      <c r="J4155">
        <v>333.33330000000001</v>
      </c>
    </row>
    <row r="4156" spans="1:10" hidden="1" x14ac:dyDescent="0.25">
      <c r="A4156">
        <v>2110030202</v>
      </c>
      <c r="B4156">
        <v>50</v>
      </c>
      <c r="C4156" t="s">
        <v>8714</v>
      </c>
      <c r="D4156" t="s">
        <v>36</v>
      </c>
      <c r="E4156">
        <v>8000</v>
      </c>
      <c r="G4156">
        <v>2310030017</v>
      </c>
      <c r="H4156" t="s">
        <v>2132</v>
      </c>
      <c r="I4156" t="s">
        <v>89</v>
      </c>
      <c r="J4156">
        <v>1340</v>
      </c>
    </row>
    <row r="4157" spans="1:10" hidden="1" x14ac:dyDescent="0.25">
      <c r="A4157">
        <v>2110030203</v>
      </c>
      <c r="B4157">
        <v>10</v>
      </c>
      <c r="C4157" t="s">
        <v>8716</v>
      </c>
      <c r="D4157" t="s">
        <v>36</v>
      </c>
      <c r="E4157">
        <v>8000</v>
      </c>
      <c r="G4157">
        <v>2310160282</v>
      </c>
      <c r="H4157" t="s">
        <v>2379</v>
      </c>
      <c r="I4157" t="s">
        <v>36</v>
      </c>
      <c r="J4157">
        <v>8000</v>
      </c>
    </row>
    <row r="4158" spans="1:10" hidden="1" x14ac:dyDescent="0.25">
      <c r="A4158">
        <v>2110030203</v>
      </c>
      <c r="B4158">
        <v>20</v>
      </c>
      <c r="C4158" t="s">
        <v>8716</v>
      </c>
      <c r="D4158" t="s">
        <v>36</v>
      </c>
      <c r="E4158">
        <v>8000</v>
      </c>
      <c r="G4158">
        <v>2310230106</v>
      </c>
      <c r="H4158" t="s">
        <v>6832</v>
      </c>
      <c r="I4158" t="s">
        <v>36</v>
      </c>
      <c r="J4158">
        <v>8000</v>
      </c>
    </row>
    <row r="4159" spans="1:10" hidden="1" x14ac:dyDescent="0.25">
      <c r="A4159">
        <v>2110030203</v>
      </c>
      <c r="B4159">
        <v>30</v>
      </c>
      <c r="C4159" t="s">
        <v>8716</v>
      </c>
      <c r="D4159" t="s">
        <v>36</v>
      </c>
      <c r="E4159">
        <v>8000</v>
      </c>
      <c r="F4159" t="s">
        <v>6652</v>
      </c>
      <c r="G4159">
        <v>2500070679</v>
      </c>
      <c r="H4159" t="s">
        <v>8717</v>
      </c>
      <c r="I4159" t="s">
        <v>36</v>
      </c>
      <c r="J4159">
        <v>8000</v>
      </c>
    </row>
    <row r="4160" spans="1:10" hidden="1" x14ac:dyDescent="0.25">
      <c r="A4160">
        <v>2110030203</v>
      </c>
      <c r="B4160">
        <v>40</v>
      </c>
      <c r="C4160" t="s">
        <v>8716</v>
      </c>
      <c r="D4160" t="s">
        <v>36</v>
      </c>
      <c r="E4160">
        <v>8000</v>
      </c>
      <c r="F4160" t="s">
        <v>6652</v>
      </c>
      <c r="G4160">
        <v>2500030353</v>
      </c>
      <c r="H4160" t="s">
        <v>7337</v>
      </c>
      <c r="I4160" t="s">
        <v>36</v>
      </c>
      <c r="J4160">
        <v>333.33330000000001</v>
      </c>
    </row>
    <row r="4161" spans="1:10" hidden="1" x14ac:dyDescent="0.25">
      <c r="A4161">
        <v>2110030203</v>
      </c>
      <c r="B4161">
        <v>50</v>
      </c>
      <c r="C4161" t="s">
        <v>8716</v>
      </c>
      <c r="D4161" t="s">
        <v>36</v>
      </c>
      <c r="E4161">
        <v>8000</v>
      </c>
      <c r="G4161">
        <v>2310030016</v>
      </c>
      <c r="H4161" t="s">
        <v>2131</v>
      </c>
      <c r="I4161" t="s">
        <v>89</v>
      </c>
      <c r="J4161">
        <v>1350</v>
      </c>
    </row>
    <row r="4162" spans="1:10" hidden="1" x14ac:dyDescent="0.25">
      <c r="A4162">
        <v>2110030204</v>
      </c>
      <c r="B4162">
        <v>10</v>
      </c>
      <c r="C4162" t="s">
        <v>8718</v>
      </c>
      <c r="D4162" t="s">
        <v>36</v>
      </c>
      <c r="E4162">
        <v>8000</v>
      </c>
      <c r="G4162">
        <v>2310160282</v>
      </c>
      <c r="H4162" t="s">
        <v>2379</v>
      </c>
      <c r="I4162" t="s">
        <v>36</v>
      </c>
      <c r="J4162">
        <v>8000</v>
      </c>
    </row>
    <row r="4163" spans="1:10" hidden="1" x14ac:dyDescent="0.25">
      <c r="A4163">
        <v>2110030204</v>
      </c>
      <c r="B4163">
        <v>20</v>
      </c>
      <c r="C4163" t="s">
        <v>8718</v>
      </c>
      <c r="D4163" t="s">
        <v>36</v>
      </c>
      <c r="E4163">
        <v>8000</v>
      </c>
      <c r="G4163">
        <v>2310230106</v>
      </c>
      <c r="H4163" t="s">
        <v>6832</v>
      </c>
      <c r="I4163" t="s">
        <v>36</v>
      </c>
      <c r="J4163">
        <v>8000</v>
      </c>
    </row>
    <row r="4164" spans="1:10" hidden="1" x14ac:dyDescent="0.25">
      <c r="A4164">
        <v>2110030204</v>
      </c>
      <c r="B4164">
        <v>30</v>
      </c>
      <c r="C4164" t="s">
        <v>8718</v>
      </c>
      <c r="D4164" t="s">
        <v>36</v>
      </c>
      <c r="E4164">
        <v>8000</v>
      </c>
      <c r="F4164" t="s">
        <v>6652</v>
      </c>
      <c r="G4164">
        <v>2500070680</v>
      </c>
      <c r="H4164" t="s">
        <v>8719</v>
      </c>
      <c r="I4164" t="s">
        <v>36</v>
      </c>
      <c r="J4164">
        <v>8000</v>
      </c>
    </row>
    <row r="4165" spans="1:10" hidden="1" x14ac:dyDescent="0.25">
      <c r="A4165">
        <v>2110030204</v>
      </c>
      <c r="B4165">
        <v>40</v>
      </c>
      <c r="C4165" t="s">
        <v>8718</v>
      </c>
      <c r="D4165" t="s">
        <v>36</v>
      </c>
      <c r="E4165">
        <v>8000</v>
      </c>
      <c r="F4165" t="s">
        <v>6652</v>
      </c>
      <c r="G4165">
        <v>2500030353</v>
      </c>
      <c r="H4165" t="s">
        <v>7337</v>
      </c>
      <c r="I4165" t="s">
        <v>36</v>
      </c>
      <c r="J4165">
        <v>333.33330000000001</v>
      </c>
    </row>
    <row r="4166" spans="1:10" hidden="1" x14ac:dyDescent="0.25">
      <c r="A4166">
        <v>2110030204</v>
      </c>
      <c r="B4166">
        <v>50</v>
      </c>
      <c r="C4166" t="s">
        <v>8718</v>
      </c>
      <c r="D4166" t="s">
        <v>36</v>
      </c>
      <c r="E4166">
        <v>8000</v>
      </c>
      <c r="G4166">
        <v>2310030019</v>
      </c>
      <c r="H4166" t="s">
        <v>2134</v>
      </c>
      <c r="I4166" t="s">
        <v>89</v>
      </c>
      <c r="J4166">
        <v>1340</v>
      </c>
    </row>
    <row r="4167" spans="1:10" hidden="1" x14ac:dyDescent="0.25">
      <c r="A4167">
        <v>2110030205</v>
      </c>
      <c r="B4167">
        <v>10</v>
      </c>
      <c r="C4167" t="s">
        <v>8720</v>
      </c>
      <c r="D4167" t="s">
        <v>36</v>
      </c>
      <c r="E4167">
        <v>8000</v>
      </c>
      <c r="G4167">
        <v>2310160282</v>
      </c>
      <c r="H4167" t="s">
        <v>2379</v>
      </c>
      <c r="I4167" t="s">
        <v>36</v>
      </c>
      <c r="J4167">
        <v>8000</v>
      </c>
    </row>
    <row r="4168" spans="1:10" hidden="1" x14ac:dyDescent="0.25">
      <c r="A4168">
        <v>2110030205</v>
      </c>
      <c r="B4168">
        <v>20</v>
      </c>
      <c r="C4168" t="s">
        <v>8720</v>
      </c>
      <c r="D4168" t="s">
        <v>36</v>
      </c>
      <c r="E4168">
        <v>8000</v>
      </c>
      <c r="G4168">
        <v>2310230106</v>
      </c>
      <c r="H4168" t="s">
        <v>6832</v>
      </c>
      <c r="I4168" t="s">
        <v>36</v>
      </c>
      <c r="J4168">
        <v>8000</v>
      </c>
    </row>
    <row r="4169" spans="1:10" hidden="1" x14ac:dyDescent="0.25">
      <c r="A4169">
        <v>2110030205</v>
      </c>
      <c r="B4169">
        <v>30</v>
      </c>
      <c r="C4169" t="s">
        <v>8720</v>
      </c>
      <c r="D4169" t="s">
        <v>36</v>
      </c>
      <c r="E4169">
        <v>8000</v>
      </c>
      <c r="F4169" t="s">
        <v>6652</v>
      </c>
      <c r="G4169">
        <v>2500070681</v>
      </c>
      <c r="H4169" t="s">
        <v>8721</v>
      </c>
      <c r="I4169" t="s">
        <v>36</v>
      </c>
      <c r="J4169">
        <v>8000</v>
      </c>
    </row>
    <row r="4170" spans="1:10" hidden="1" x14ac:dyDescent="0.25">
      <c r="A4170">
        <v>2110030205</v>
      </c>
      <c r="B4170">
        <v>40</v>
      </c>
      <c r="C4170" t="s">
        <v>8720</v>
      </c>
      <c r="D4170" t="s">
        <v>36</v>
      </c>
      <c r="E4170">
        <v>8000</v>
      </c>
      <c r="F4170" t="s">
        <v>6652</v>
      </c>
      <c r="G4170">
        <v>2500030353</v>
      </c>
      <c r="H4170" t="s">
        <v>7337</v>
      </c>
      <c r="I4170" t="s">
        <v>36</v>
      </c>
      <c r="J4170">
        <v>333.33330000000001</v>
      </c>
    </row>
    <row r="4171" spans="1:10" hidden="1" x14ac:dyDescent="0.25">
      <c r="A4171">
        <v>2110030205</v>
      </c>
      <c r="B4171">
        <v>50</v>
      </c>
      <c r="C4171" t="s">
        <v>8720</v>
      </c>
      <c r="D4171" t="s">
        <v>36</v>
      </c>
      <c r="E4171">
        <v>8000</v>
      </c>
      <c r="G4171">
        <v>2310030015</v>
      </c>
      <c r="H4171" t="s">
        <v>2130</v>
      </c>
      <c r="I4171" t="s">
        <v>89</v>
      </c>
      <c r="J4171">
        <v>1340</v>
      </c>
    </row>
    <row r="4172" spans="1:10" hidden="1" x14ac:dyDescent="0.25">
      <c r="A4172">
        <v>2110030206</v>
      </c>
      <c r="B4172">
        <v>10</v>
      </c>
      <c r="C4172" t="s">
        <v>8722</v>
      </c>
      <c r="D4172" t="s">
        <v>36</v>
      </c>
      <c r="E4172">
        <v>8000</v>
      </c>
      <c r="G4172">
        <v>2310160282</v>
      </c>
      <c r="H4172" t="s">
        <v>2379</v>
      </c>
      <c r="I4172" t="s">
        <v>36</v>
      </c>
      <c r="J4172">
        <v>8000</v>
      </c>
    </row>
    <row r="4173" spans="1:10" hidden="1" x14ac:dyDescent="0.25">
      <c r="A4173">
        <v>2110030206</v>
      </c>
      <c r="B4173">
        <v>20</v>
      </c>
      <c r="C4173" t="s">
        <v>8722</v>
      </c>
      <c r="D4173" t="s">
        <v>36</v>
      </c>
      <c r="E4173">
        <v>8000</v>
      </c>
      <c r="G4173">
        <v>2310230106</v>
      </c>
      <c r="H4173" t="s">
        <v>6832</v>
      </c>
      <c r="I4173" t="s">
        <v>36</v>
      </c>
      <c r="J4173">
        <v>8000</v>
      </c>
    </row>
    <row r="4174" spans="1:10" hidden="1" x14ac:dyDescent="0.25">
      <c r="A4174">
        <v>2110030206</v>
      </c>
      <c r="B4174">
        <v>30</v>
      </c>
      <c r="C4174" t="s">
        <v>8722</v>
      </c>
      <c r="D4174" t="s">
        <v>36</v>
      </c>
      <c r="E4174">
        <v>8000</v>
      </c>
      <c r="F4174" t="s">
        <v>6652</v>
      </c>
      <c r="G4174">
        <v>2500070682</v>
      </c>
      <c r="H4174" t="s">
        <v>8723</v>
      </c>
      <c r="I4174" t="s">
        <v>36</v>
      </c>
      <c r="J4174">
        <v>8000</v>
      </c>
    </row>
    <row r="4175" spans="1:10" hidden="1" x14ac:dyDescent="0.25">
      <c r="A4175">
        <v>2110030206</v>
      </c>
      <c r="B4175">
        <v>40</v>
      </c>
      <c r="C4175" t="s">
        <v>8722</v>
      </c>
      <c r="D4175" t="s">
        <v>36</v>
      </c>
      <c r="E4175">
        <v>8000</v>
      </c>
      <c r="F4175" t="s">
        <v>6652</v>
      </c>
      <c r="G4175">
        <v>2500030353</v>
      </c>
      <c r="H4175" t="s">
        <v>7337</v>
      </c>
      <c r="I4175" t="s">
        <v>36</v>
      </c>
      <c r="J4175">
        <v>333.33330000000001</v>
      </c>
    </row>
    <row r="4176" spans="1:10" hidden="1" x14ac:dyDescent="0.25">
      <c r="A4176">
        <v>2110030206</v>
      </c>
      <c r="B4176">
        <v>50</v>
      </c>
      <c r="C4176" t="s">
        <v>8722</v>
      </c>
      <c r="D4176" t="s">
        <v>36</v>
      </c>
      <c r="E4176">
        <v>8000</v>
      </c>
      <c r="G4176">
        <v>2310030018</v>
      </c>
      <c r="H4176" t="s">
        <v>2133</v>
      </c>
      <c r="I4176" t="s">
        <v>89</v>
      </c>
      <c r="J4176">
        <v>1330</v>
      </c>
    </row>
    <row r="4177" spans="1:10" hidden="1" x14ac:dyDescent="0.25">
      <c r="A4177">
        <v>2110030207</v>
      </c>
      <c r="B4177">
        <v>10</v>
      </c>
      <c r="C4177" t="s">
        <v>8724</v>
      </c>
      <c r="D4177" t="s">
        <v>36</v>
      </c>
      <c r="E4177">
        <v>8000</v>
      </c>
      <c r="G4177">
        <v>2310160282</v>
      </c>
      <c r="H4177" t="s">
        <v>2379</v>
      </c>
      <c r="I4177" t="s">
        <v>36</v>
      </c>
      <c r="J4177">
        <v>8000</v>
      </c>
    </row>
    <row r="4178" spans="1:10" hidden="1" x14ac:dyDescent="0.25">
      <c r="A4178">
        <v>2110030207</v>
      </c>
      <c r="B4178">
        <v>20</v>
      </c>
      <c r="C4178" t="s">
        <v>8724</v>
      </c>
      <c r="D4178" t="s">
        <v>36</v>
      </c>
      <c r="E4178">
        <v>8000</v>
      </c>
      <c r="G4178">
        <v>2310230106</v>
      </c>
      <c r="H4178" t="s">
        <v>6832</v>
      </c>
      <c r="I4178" t="s">
        <v>36</v>
      </c>
      <c r="J4178">
        <v>8000</v>
      </c>
    </row>
    <row r="4179" spans="1:10" hidden="1" x14ac:dyDescent="0.25">
      <c r="A4179">
        <v>2110030207</v>
      </c>
      <c r="B4179">
        <v>30</v>
      </c>
      <c r="C4179" t="s">
        <v>8724</v>
      </c>
      <c r="D4179" t="s">
        <v>36</v>
      </c>
      <c r="E4179">
        <v>8000</v>
      </c>
      <c r="F4179" t="s">
        <v>6652</v>
      </c>
      <c r="G4179">
        <v>2500070683</v>
      </c>
      <c r="H4179" t="s">
        <v>8725</v>
      </c>
      <c r="I4179" t="s">
        <v>36</v>
      </c>
      <c r="J4179">
        <v>8000</v>
      </c>
    </row>
    <row r="4180" spans="1:10" hidden="1" x14ac:dyDescent="0.25">
      <c r="A4180">
        <v>2110030207</v>
      </c>
      <c r="B4180">
        <v>40</v>
      </c>
      <c r="C4180" t="s">
        <v>8724</v>
      </c>
      <c r="D4180" t="s">
        <v>36</v>
      </c>
      <c r="E4180">
        <v>8000</v>
      </c>
      <c r="F4180" t="s">
        <v>6652</v>
      </c>
      <c r="G4180">
        <v>2500030353</v>
      </c>
      <c r="H4180" t="s">
        <v>7337</v>
      </c>
      <c r="I4180" t="s">
        <v>36</v>
      </c>
      <c r="J4180">
        <v>333.33330000000001</v>
      </c>
    </row>
    <row r="4181" spans="1:10" hidden="1" x14ac:dyDescent="0.25">
      <c r="A4181">
        <v>2110030207</v>
      </c>
      <c r="B4181">
        <v>50</v>
      </c>
      <c r="C4181" t="s">
        <v>8724</v>
      </c>
      <c r="D4181" t="s">
        <v>36</v>
      </c>
      <c r="E4181">
        <v>8000</v>
      </c>
      <c r="G4181">
        <v>2310030021</v>
      </c>
      <c r="H4181" t="s">
        <v>2136</v>
      </c>
      <c r="I4181" t="s">
        <v>89</v>
      </c>
      <c r="J4181">
        <v>1340</v>
      </c>
    </row>
    <row r="4182" spans="1:10" hidden="1" x14ac:dyDescent="0.25">
      <c r="A4182">
        <v>2110030208</v>
      </c>
      <c r="B4182">
        <v>10</v>
      </c>
      <c r="C4182" t="s">
        <v>8726</v>
      </c>
      <c r="D4182" t="s">
        <v>36</v>
      </c>
      <c r="E4182">
        <v>8000</v>
      </c>
      <c r="G4182">
        <v>2310160282</v>
      </c>
      <c r="H4182" t="s">
        <v>2379</v>
      </c>
      <c r="I4182" t="s">
        <v>36</v>
      </c>
      <c r="J4182">
        <v>8000</v>
      </c>
    </row>
    <row r="4183" spans="1:10" hidden="1" x14ac:dyDescent="0.25">
      <c r="A4183">
        <v>2110030208</v>
      </c>
      <c r="B4183">
        <v>20</v>
      </c>
      <c r="C4183" t="s">
        <v>8726</v>
      </c>
      <c r="D4183" t="s">
        <v>36</v>
      </c>
      <c r="E4183">
        <v>8000</v>
      </c>
      <c r="G4183">
        <v>2310230106</v>
      </c>
      <c r="H4183" t="s">
        <v>6832</v>
      </c>
      <c r="I4183" t="s">
        <v>36</v>
      </c>
      <c r="J4183">
        <v>8000</v>
      </c>
    </row>
    <row r="4184" spans="1:10" hidden="1" x14ac:dyDescent="0.25">
      <c r="A4184">
        <v>2110030208</v>
      </c>
      <c r="B4184">
        <v>30</v>
      </c>
      <c r="C4184" t="s">
        <v>8726</v>
      </c>
      <c r="D4184" t="s">
        <v>36</v>
      </c>
      <c r="E4184">
        <v>8000</v>
      </c>
      <c r="F4184" t="s">
        <v>6652</v>
      </c>
      <c r="G4184">
        <v>2500030353</v>
      </c>
      <c r="H4184" t="s">
        <v>7337</v>
      </c>
      <c r="I4184" t="s">
        <v>36</v>
      </c>
      <c r="J4184">
        <v>333.33330000000001</v>
      </c>
    </row>
    <row r="4185" spans="1:10" hidden="1" x14ac:dyDescent="0.25">
      <c r="A4185">
        <v>2110030208</v>
      </c>
      <c r="B4185">
        <v>40</v>
      </c>
      <c r="C4185" t="s">
        <v>8726</v>
      </c>
      <c r="D4185" t="s">
        <v>36</v>
      </c>
      <c r="E4185">
        <v>8000</v>
      </c>
      <c r="F4185" t="s">
        <v>6652</v>
      </c>
      <c r="G4185">
        <v>2500070684</v>
      </c>
      <c r="H4185" t="s">
        <v>8727</v>
      </c>
      <c r="I4185" t="s">
        <v>36</v>
      </c>
      <c r="J4185">
        <v>8000</v>
      </c>
    </row>
    <row r="4186" spans="1:10" hidden="1" x14ac:dyDescent="0.25">
      <c r="A4186">
        <v>2110030208</v>
      </c>
      <c r="B4186">
        <v>50</v>
      </c>
      <c r="C4186" t="s">
        <v>8726</v>
      </c>
      <c r="D4186" t="s">
        <v>36</v>
      </c>
      <c r="E4186">
        <v>8000</v>
      </c>
      <c r="G4186">
        <v>2310030086</v>
      </c>
      <c r="H4186" t="s">
        <v>2144</v>
      </c>
      <c r="I4186" t="s">
        <v>89</v>
      </c>
      <c r="J4186">
        <v>1320</v>
      </c>
    </row>
    <row r="4187" spans="1:10" hidden="1" x14ac:dyDescent="0.25">
      <c r="A4187">
        <v>2310230106</v>
      </c>
      <c r="B4187">
        <v>10</v>
      </c>
      <c r="C4187" t="s">
        <v>6832</v>
      </c>
      <c r="D4187" t="s">
        <v>36</v>
      </c>
      <c r="E4187">
        <v>8000</v>
      </c>
      <c r="G4187">
        <v>2430480002</v>
      </c>
      <c r="H4187" t="s">
        <v>7238</v>
      </c>
      <c r="I4187" t="s">
        <v>89</v>
      </c>
      <c r="J4187">
        <v>108</v>
      </c>
    </row>
    <row r="4188" spans="1:10" hidden="1" x14ac:dyDescent="0.25">
      <c r="A4188">
        <v>2110030209</v>
      </c>
      <c r="B4188">
        <v>10</v>
      </c>
      <c r="C4188" t="s">
        <v>8728</v>
      </c>
      <c r="D4188" t="s">
        <v>36</v>
      </c>
      <c r="E4188">
        <v>8000</v>
      </c>
      <c r="G4188">
        <v>2310160282</v>
      </c>
      <c r="H4188" t="s">
        <v>2379</v>
      </c>
      <c r="I4188" t="s">
        <v>36</v>
      </c>
      <c r="J4188">
        <v>8000</v>
      </c>
    </row>
    <row r="4189" spans="1:10" hidden="1" x14ac:dyDescent="0.25">
      <c r="A4189">
        <v>2110030209</v>
      </c>
      <c r="B4189">
        <v>20</v>
      </c>
      <c r="C4189" t="s">
        <v>8728</v>
      </c>
      <c r="D4189" t="s">
        <v>36</v>
      </c>
      <c r="E4189">
        <v>8000</v>
      </c>
      <c r="G4189">
        <v>2310230012</v>
      </c>
      <c r="H4189" t="s">
        <v>6823</v>
      </c>
      <c r="I4189" t="s">
        <v>36</v>
      </c>
      <c r="J4189">
        <v>8000</v>
      </c>
    </row>
    <row r="4190" spans="1:10" hidden="1" x14ac:dyDescent="0.25">
      <c r="A4190">
        <v>2110030209</v>
      </c>
      <c r="B4190">
        <v>30</v>
      </c>
      <c r="C4190" t="s">
        <v>8728</v>
      </c>
      <c r="D4190" t="s">
        <v>36</v>
      </c>
      <c r="E4190">
        <v>8000</v>
      </c>
      <c r="F4190" t="s">
        <v>6652</v>
      </c>
      <c r="G4190">
        <v>2500070685</v>
      </c>
      <c r="H4190" t="s">
        <v>7362</v>
      </c>
      <c r="I4190" t="s">
        <v>36</v>
      </c>
      <c r="J4190">
        <v>8000</v>
      </c>
    </row>
    <row r="4191" spans="1:10" hidden="1" x14ac:dyDescent="0.25">
      <c r="A4191">
        <v>2110030209</v>
      </c>
      <c r="B4191">
        <v>40</v>
      </c>
      <c r="C4191" t="s">
        <v>8728</v>
      </c>
      <c r="D4191" t="s">
        <v>36</v>
      </c>
      <c r="E4191">
        <v>8000</v>
      </c>
      <c r="F4191" t="s">
        <v>6652</v>
      </c>
      <c r="G4191">
        <v>2500030179</v>
      </c>
      <c r="H4191" t="s">
        <v>7292</v>
      </c>
      <c r="I4191" t="s">
        <v>36</v>
      </c>
      <c r="J4191">
        <v>333.33330000000001</v>
      </c>
    </row>
    <row r="4192" spans="1:10" hidden="1" x14ac:dyDescent="0.25">
      <c r="A4192">
        <v>2110030209</v>
      </c>
      <c r="B4192">
        <v>50</v>
      </c>
      <c r="C4192" t="s">
        <v>8728</v>
      </c>
      <c r="D4192" t="s">
        <v>36</v>
      </c>
      <c r="E4192">
        <v>8000</v>
      </c>
      <c r="G4192">
        <v>2310030018</v>
      </c>
      <c r="H4192" t="s">
        <v>2133</v>
      </c>
      <c r="I4192" t="s">
        <v>89</v>
      </c>
      <c r="J4192">
        <v>2413.3000999999999</v>
      </c>
    </row>
    <row r="4193" spans="1:10" hidden="1" x14ac:dyDescent="0.25">
      <c r="A4193">
        <v>2110030210</v>
      </c>
      <c r="B4193">
        <v>10</v>
      </c>
      <c r="C4193" t="s">
        <v>8729</v>
      </c>
      <c r="D4193" t="s">
        <v>36</v>
      </c>
      <c r="E4193">
        <v>8000</v>
      </c>
      <c r="G4193">
        <v>2310160282</v>
      </c>
      <c r="H4193" t="s">
        <v>2379</v>
      </c>
      <c r="I4193" t="s">
        <v>36</v>
      </c>
      <c r="J4193">
        <v>8000</v>
      </c>
    </row>
    <row r="4194" spans="1:10" hidden="1" x14ac:dyDescent="0.25">
      <c r="A4194">
        <v>2110030210</v>
      </c>
      <c r="B4194">
        <v>20</v>
      </c>
      <c r="C4194" t="s">
        <v>8729</v>
      </c>
      <c r="D4194" t="s">
        <v>36</v>
      </c>
      <c r="E4194">
        <v>8000</v>
      </c>
      <c r="G4194">
        <v>2310230012</v>
      </c>
      <c r="H4194" t="s">
        <v>6823</v>
      </c>
      <c r="I4194" t="s">
        <v>36</v>
      </c>
      <c r="J4194">
        <v>8000</v>
      </c>
    </row>
    <row r="4195" spans="1:10" hidden="1" x14ac:dyDescent="0.25">
      <c r="A4195">
        <v>2110030210</v>
      </c>
      <c r="B4195">
        <v>30</v>
      </c>
      <c r="C4195" t="s">
        <v>8729</v>
      </c>
      <c r="D4195" t="s">
        <v>36</v>
      </c>
      <c r="E4195">
        <v>8000</v>
      </c>
      <c r="F4195" t="s">
        <v>6652</v>
      </c>
      <c r="G4195">
        <v>2500070686</v>
      </c>
      <c r="H4195" t="s">
        <v>7363</v>
      </c>
      <c r="I4195" t="s">
        <v>36</v>
      </c>
      <c r="J4195">
        <v>8000</v>
      </c>
    </row>
    <row r="4196" spans="1:10" hidden="1" x14ac:dyDescent="0.25">
      <c r="A4196">
        <v>2110030210</v>
      </c>
      <c r="B4196">
        <v>40</v>
      </c>
      <c r="C4196" t="s">
        <v>8729</v>
      </c>
      <c r="D4196" t="s">
        <v>36</v>
      </c>
      <c r="E4196">
        <v>8000</v>
      </c>
      <c r="F4196" t="s">
        <v>6652</v>
      </c>
      <c r="G4196">
        <v>2500030179</v>
      </c>
      <c r="H4196" t="s">
        <v>7292</v>
      </c>
      <c r="I4196" t="s">
        <v>36</v>
      </c>
      <c r="J4196">
        <v>333.33330000000001</v>
      </c>
    </row>
    <row r="4197" spans="1:10" hidden="1" x14ac:dyDescent="0.25">
      <c r="A4197">
        <v>2110030210</v>
      </c>
      <c r="B4197">
        <v>50</v>
      </c>
      <c r="C4197" t="s">
        <v>8729</v>
      </c>
      <c r="D4197" t="s">
        <v>36</v>
      </c>
      <c r="E4197">
        <v>8000</v>
      </c>
      <c r="G4197">
        <v>2310030020</v>
      </c>
      <c r="H4197" t="s">
        <v>2135</v>
      </c>
      <c r="I4197" t="s">
        <v>89</v>
      </c>
      <c r="J4197">
        <v>2497.0617999999999</v>
      </c>
    </row>
    <row r="4198" spans="1:10" hidden="1" x14ac:dyDescent="0.25">
      <c r="A4198">
        <v>2110030211</v>
      </c>
      <c r="B4198">
        <v>10</v>
      </c>
      <c r="C4198" t="s">
        <v>8730</v>
      </c>
      <c r="D4198" t="s">
        <v>36</v>
      </c>
      <c r="E4198">
        <v>8000</v>
      </c>
      <c r="G4198">
        <v>2310160282</v>
      </c>
      <c r="H4198" t="s">
        <v>2379</v>
      </c>
      <c r="I4198" t="s">
        <v>36</v>
      </c>
      <c r="J4198">
        <v>8000</v>
      </c>
    </row>
    <row r="4199" spans="1:10" hidden="1" x14ac:dyDescent="0.25">
      <c r="A4199">
        <v>2110030211</v>
      </c>
      <c r="B4199">
        <v>20</v>
      </c>
      <c r="C4199" t="s">
        <v>8730</v>
      </c>
      <c r="D4199" t="s">
        <v>36</v>
      </c>
      <c r="E4199">
        <v>8000</v>
      </c>
      <c r="G4199">
        <v>2310230012</v>
      </c>
      <c r="H4199" t="s">
        <v>6823</v>
      </c>
      <c r="I4199" t="s">
        <v>36</v>
      </c>
      <c r="J4199">
        <v>8000</v>
      </c>
    </row>
    <row r="4200" spans="1:10" hidden="1" x14ac:dyDescent="0.25">
      <c r="A4200">
        <v>2110030211</v>
      </c>
      <c r="B4200">
        <v>30</v>
      </c>
      <c r="C4200" t="s">
        <v>8730</v>
      </c>
      <c r="D4200" t="s">
        <v>36</v>
      </c>
      <c r="E4200">
        <v>8000</v>
      </c>
      <c r="F4200" t="s">
        <v>6652</v>
      </c>
      <c r="G4200">
        <v>2500070687</v>
      </c>
      <c r="H4200" t="s">
        <v>7364</v>
      </c>
      <c r="I4200" t="s">
        <v>36</v>
      </c>
      <c r="J4200">
        <v>8000</v>
      </c>
    </row>
    <row r="4201" spans="1:10" hidden="1" x14ac:dyDescent="0.25">
      <c r="A4201">
        <v>2110030211</v>
      </c>
      <c r="B4201">
        <v>40</v>
      </c>
      <c r="C4201" t="s">
        <v>8730</v>
      </c>
      <c r="D4201" t="s">
        <v>36</v>
      </c>
      <c r="E4201">
        <v>8000</v>
      </c>
      <c r="F4201" t="s">
        <v>6652</v>
      </c>
      <c r="G4201">
        <v>2500030179</v>
      </c>
      <c r="H4201" t="s">
        <v>7292</v>
      </c>
      <c r="I4201" t="s">
        <v>36</v>
      </c>
      <c r="J4201">
        <v>333.33330000000001</v>
      </c>
    </row>
    <row r="4202" spans="1:10" hidden="1" x14ac:dyDescent="0.25">
      <c r="A4202">
        <v>2110030211</v>
      </c>
      <c r="B4202">
        <v>50</v>
      </c>
      <c r="C4202" t="s">
        <v>8730</v>
      </c>
      <c r="D4202" t="s">
        <v>36</v>
      </c>
      <c r="E4202">
        <v>8000</v>
      </c>
      <c r="G4202">
        <v>2310030019</v>
      </c>
      <c r="H4202" t="s">
        <v>2134</v>
      </c>
      <c r="I4202" t="s">
        <v>89</v>
      </c>
      <c r="J4202">
        <v>2426.0005999999998</v>
      </c>
    </row>
    <row r="4203" spans="1:10" hidden="1" x14ac:dyDescent="0.25">
      <c r="A4203">
        <v>2110030212</v>
      </c>
      <c r="B4203">
        <v>10</v>
      </c>
      <c r="C4203" t="s">
        <v>8731</v>
      </c>
      <c r="D4203" t="s">
        <v>36</v>
      </c>
      <c r="E4203">
        <v>8000</v>
      </c>
      <c r="G4203">
        <v>2310160282</v>
      </c>
      <c r="H4203" t="s">
        <v>2379</v>
      </c>
      <c r="I4203" t="s">
        <v>36</v>
      </c>
      <c r="J4203">
        <v>8000</v>
      </c>
    </row>
    <row r="4204" spans="1:10" hidden="1" x14ac:dyDescent="0.25">
      <c r="A4204">
        <v>2110030212</v>
      </c>
      <c r="B4204">
        <v>20</v>
      </c>
      <c r="C4204" t="s">
        <v>8731</v>
      </c>
      <c r="D4204" t="s">
        <v>36</v>
      </c>
      <c r="E4204">
        <v>8000</v>
      </c>
      <c r="G4204">
        <v>2310230012</v>
      </c>
      <c r="H4204" t="s">
        <v>6823</v>
      </c>
      <c r="I4204" t="s">
        <v>36</v>
      </c>
      <c r="J4204">
        <v>8000</v>
      </c>
    </row>
    <row r="4205" spans="1:10" hidden="1" x14ac:dyDescent="0.25">
      <c r="A4205">
        <v>2110030212</v>
      </c>
      <c r="B4205">
        <v>30</v>
      </c>
      <c r="C4205" t="s">
        <v>8731</v>
      </c>
      <c r="D4205" t="s">
        <v>36</v>
      </c>
      <c r="E4205">
        <v>8000</v>
      </c>
      <c r="F4205" t="s">
        <v>6652</v>
      </c>
      <c r="G4205">
        <v>2500070688</v>
      </c>
      <c r="H4205" t="s">
        <v>7365</v>
      </c>
      <c r="I4205" t="s">
        <v>36</v>
      </c>
      <c r="J4205">
        <v>8000</v>
      </c>
    </row>
    <row r="4206" spans="1:10" hidden="1" x14ac:dyDescent="0.25">
      <c r="A4206">
        <v>2110030212</v>
      </c>
      <c r="B4206">
        <v>40</v>
      </c>
      <c r="C4206" t="s">
        <v>8731</v>
      </c>
      <c r="D4206" t="s">
        <v>36</v>
      </c>
      <c r="E4206">
        <v>8000</v>
      </c>
      <c r="F4206" t="s">
        <v>6652</v>
      </c>
      <c r="G4206">
        <v>2500030179</v>
      </c>
      <c r="H4206" t="s">
        <v>7292</v>
      </c>
      <c r="I4206" t="s">
        <v>36</v>
      </c>
      <c r="J4206">
        <v>333.33330000000001</v>
      </c>
    </row>
    <row r="4207" spans="1:10" hidden="1" x14ac:dyDescent="0.25">
      <c r="A4207">
        <v>2110030212</v>
      </c>
      <c r="B4207">
        <v>50</v>
      </c>
      <c r="C4207" t="s">
        <v>8731</v>
      </c>
      <c r="D4207" t="s">
        <v>36</v>
      </c>
      <c r="E4207">
        <v>8000</v>
      </c>
      <c r="G4207">
        <v>2310030017</v>
      </c>
      <c r="H4207" t="s">
        <v>2132</v>
      </c>
      <c r="I4207" t="s">
        <v>89</v>
      </c>
      <c r="J4207">
        <v>2428.8775999999998</v>
      </c>
    </row>
    <row r="4208" spans="1:10" hidden="1" x14ac:dyDescent="0.25">
      <c r="A4208">
        <v>2110030213</v>
      </c>
      <c r="B4208">
        <v>10</v>
      </c>
      <c r="C4208" t="s">
        <v>8732</v>
      </c>
      <c r="D4208" t="s">
        <v>36</v>
      </c>
      <c r="E4208">
        <v>8000</v>
      </c>
      <c r="G4208">
        <v>2310160282</v>
      </c>
      <c r="H4208" t="s">
        <v>2379</v>
      </c>
      <c r="I4208" t="s">
        <v>36</v>
      </c>
      <c r="J4208">
        <v>8000</v>
      </c>
    </row>
    <row r="4209" spans="1:10" hidden="1" x14ac:dyDescent="0.25">
      <c r="A4209">
        <v>2110030213</v>
      </c>
      <c r="B4209">
        <v>20</v>
      </c>
      <c r="C4209" t="s">
        <v>8732</v>
      </c>
      <c r="D4209" t="s">
        <v>36</v>
      </c>
      <c r="E4209">
        <v>8000</v>
      </c>
      <c r="G4209">
        <v>2310230012</v>
      </c>
      <c r="H4209" t="s">
        <v>6823</v>
      </c>
      <c r="I4209" t="s">
        <v>36</v>
      </c>
      <c r="J4209">
        <v>8000</v>
      </c>
    </row>
    <row r="4210" spans="1:10" hidden="1" x14ac:dyDescent="0.25">
      <c r="A4210">
        <v>2110030213</v>
      </c>
      <c r="B4210">
        <v>30</v>
      </c>
      <c r="C4210" t="s">
        <v>8732</v>
      </c>
      <c r="D4210" t="s">
        <v>36</v>
      </c>
      <c r="E4210">
        <v>8000</v>
      </c>
      <c r="F4210" t="s">
        <v>6652</v>
      </c>
      <c r="G4210">
        <v>2500070689</v>
      </c>
      <c r="H4210" t="s">
        <v>7366</v>
      </c>
      <c r="I4210" t="s">
        <v>36</v>
      </c>
      <c r="J4210">
        <v>8000</v>
      </c>
    </row>
    <row r="4211" spans="1:10" hidden="1" x14ac:dyDescent="0.25">
      <c r="A4211">
        <v>2110030213</v>
      </c>
      <c r="B4211">
        <v>40</v>
      </c>
      <c r="C4211" t="s">
        <v>8732</v>
      </c>
      <c r="D4211" t="s">
        <v>36</v>
      </c>
      <c r="E4211">
        <v>8000</v>
      </c>
      <c r="F4211" t="s">
        <v>6652</v>
      </c>
      <c r="G4211">
        <v>2500030179</v>
      </c>
      <c r="H4211" t="s">
        <v>7292</v>
      </c>
      <c r="I4211" t="s">
        <v>36</v>
      </c>
      <c r="J4211">
        <v>333.33330000000001</v>
      </c>
    </row>
    <row r="4212" spans="1:10" hidden="1" x14ac:dyDescent="0.25">
      <c r="A4212">
        <v>2110030213</v>
      </c>
      <c r="B4212">
        <v>50</v>
      </c>
      <c r="C4212" t="s">
        <v>8732</v>
      </c>
      <c r="D4212" t="s">
        <v>36</v>
      </c>
      <c r="E4212">
        <v>8000</v>
      </c>
      <c r="G4212">
        <v>2310030016</v>
      </c>
      <c r="H4212" t="s">
        <v>2131</v>
      </c>
      <c r="I4212" t="s">
        <v>89</v>
      </c>
      <c r="J4212">
        <v>2448.8728000000001</v>
      </c>
    </row>
    <row r="4213" spans="1:10" hidden="1" x14ac:dyDescent="0.25">
      <c r="A4213">
        <v>2110030214</v>
      </c>
      <c r="B4213">
        <v>10</v>
      </c>
      <c r="C4213" t="s">
        <v>8733</v>
      </c>
      <c r="D4213" t="s">
        <v>36</v>
      </c>
      <c r="E4213">
        <v>8000</v>
      </c>
      <c r="G4213">
        <v>2310160282</v>
      </c>
      <c r="H4213" t="s">
        <v>2379</v>
      </c>
      <c r="I4213" t="s">
        <v>36</v>
      </c>
      <c r="J4213">
        <v>8000</v>
      </c>
    </row>
    <row r="4214" spans="1:10" hidden="1" x14ac:dyDescent="0.25">
      <c r="A4214">
        <v>2110030214</v>
      </c>
      <c r="B4214">
        <v>20</v>
      </c>
      <c r="C4214" t="s">
        <v>8733</v>
      </c>
      <c r="D4214" t="s">
        <v>36</v>
      </c>
      <c r="E4214">
        <v>8000</v>
      </c>
      <c r="G4214">
        <v>2310230012</v>
      </c>
      <c r="H4214" t="s">
        <v>6823</v>
      </c>
      <c r="I4214" t="s">
        <v>36</v>
      </c>
      <c r="J4214">
        <v>8000</v>
      </c>
    </row>
    <row r="4215" spans="1:10" hidden="1" x14ac:dyDescent="0.25">
      <c r="A4215">
        <v>2110030214</v>
      </c>
      <c r="B4215">
        <v>30</v>
      </c>
      <c r="C4215" t="s">
        <v>8733</v>
      </c>
      <c r="D4215" t="s">
        <v>36</v>
      </c>
      <c r="E4215">
        <v>8000</v>
      </c>
      <c r="F4215" t="s">
        <v>6652</v>
      </c>
      <c r="G4215">
        <v>2500030179</v>
      </c>
      <c r="H4215" t="s">
        <v>7292</v>
      </c>
      <c r="I4215" t="s">
        <v>36</v>
      </c>
      <c r="J4215">
        <v>333.33330000000001</v>
      </c>
    </row>
    <row r="4216" spans="1:10" hidden="1" x14ac:dyDescent="0.25">
      <c r="A4216">
        <v>2110030214</v>
      </c>
      <c r="B4216">
        <v>40</v>
      </c>
      <c r="C4216" t="s">
        <v>8733</v>
      </c>
      <c r="D4216" t="s">
        <v>36</v>
      </c>
      <c r="E4216">
        <v>8000</v>
      </c>
      <c r="F4216" t="s">
        <v>6652</v>
      </c>
      <c r="G4216">
        <v>2500070690</v>
      </c>
      <c r="H4216" t="s">
        <v>7367</v>
      </c>
      <c r="I4216" t="s">
        <v>36</v>
      </c>
      <c r="J4216">
        <v>8000</v>
      </c>
    </row>
    <row r="4217" spans="1:10" hidden="1" x14ac:dyDescent="0.25">
      <c r="A4217">
        <v>2110030214</v>
      </c>
      <c r="B4217">
        <v>50</v>
      </c>
      <c r="C4217" t="s">
        <v>8733</v>
      </c>
      <c r="D4217" t="s">
        <v>36</v>
      </c>
      <c r="E4217">
        <v>8000</v>
      </c>
      <c r="G4217">
        <v>2310030086</v>
      </c>
      <c r="H4217" t="s">
        <v>2144</v>
      </c>
      <c r="I4217" t="s">
        <v>89</v>
      </c>
      <c r="J4217">
        <v>24</v>
      </c>
    </row>
    <row r="4218" spans="1:10" hidden="1" x14ac:dyDescent="0.25">
      <c r="A4218">
        <v>2110030215</v>
      </c>
      <c r="B4218">
        <v>10</v>
      </c>
      <c r="C4218" t="s">
        <v>8734</v>
      </c>
      <c r="D4218" t="s">
        <v>36</v>
      </c>
      <c r="E4218">
        <v>8000</v>
      </c>
      <c r="G4218">
        <v>2310160282</v>
      </c>
      <c r="H4218" t="s">
        <v>2379</v>
      </c>
      <c r="I4218" t="s">
        <v>36</v>
      </c>
      <c r="J4218">
        <v>8000</v>
      </c>
    </row>
    <row r="4219" spans="1:10" hidden="1" x14ac:dyDescent="0.25">
      <c r="A4219">
        <v>2110030215</v>
      </c>
      <c r="B4219">
        <v>20</v>
      </c>
      <c r="C4219" t="s">
        <v>8734</v>
      </c>
      <c r="D4219" t="s">
        <v>36</v>
      </c>
      <c r="E4219">
        <v>8000</v>
      </c>
      <c r="G4219">
        <v>2310230012</v>
      </c>
      <c r="H4219" t="s">
        <v>6823</v>
      </c>
      <c r="I4219" t="s">
        <v>36</v>
      </c>
      <c r="J4219">
        <v>8000</v>
      </c>
    </row>
    <row r="4220" spans="1:10" hidden="1" x14ac:dyDescent="0.25">
      <c r="A4220">
        <v>2110030215</v>
      </c>
      <c r="B4220">
        <v>30</v>
      </c>
      <c r="C4220" t="s">
        <v>8734</v>
      </c>
      <c r="D4220" t="s">
        <v>36</v>
      </c>
      <c r="E4220">
        <v>8000</v>
      </c>
      <c r="F4220" t="s">
        <v>6652</v>
      </c>
      <c r="G4220">
        <v>2500070691</v>
      </c>
      <c r="H4220" t="s">
        <v>7368</v>
      </c>
      <c r="I4220" t="s">
        <v>36</v>
      </c>
      <c r="J4220">
        <v>8000</v>
      </c>
    </row>
    <row r="4221" spans="1:10" hidden="1" x14ac:dyDescent="0.25">
      <c r="A4221">
        <v>2110030215</v>
      </c>
      <c r="B4221">
        <v>40</v>
      </c>
      <c r="C4221" t="s">
        <v>8734</v>
      </c>
      <c r="D4221" t="s">
        <v>36</v>
      </c>
      <c r="E4221">
        <v>8000</v>
      </c>
      <c r="F4221" t="s">
        <v>6652</v>
      </c>
      <c r="G4221">
        <v>2500030179</v>
      </c>
      <c r="H4221" t="s">
        <v>7292</v>
      </c>
      <c r="I4221" t="s">
        <v>36</v>
      </c>
      <c r="J4221">
        <v>333.33330000000001</v>
      </c>
    </row>
    <row r="4222" spans="1:10" hidden="1" x14ac:dyDescent="0.25">
      <c r="A4222">
        <v>2110030215</v>
      </c>
      <c r="B4222">
        <v>50</v>
      </c>
      <c r="C4222" t="s">
        <v>8734</v>
      </c>
      <c r="D4222" t="s">
        <v>36</v>
      </c>
      <c r="E4222">
        <v>8000</v>
      </c>
      <c r="G4222">
        <v>2310030021</v>
      </c>
      <c r="H4222" t="s">
        <v>2136</v>
      </c>
      <c r="I4222" t="s">
        <v>89</v>
      </c>
      <c r="J4222">
        <v>2436.9389000000001</v>
      </c>
    </row>
    <row r="4223" spans="1:10" hidden="1" x14ac:dyDescent="0.25">
      <c r="A4223">
        <v>2110030216</v>
      </c>
      <c r="B4223">
        <v>10</v>
      </c>
      <c r="C4223" t="s">
        <v>8735</v>
      </c>
      <c r="D4223" t="s">
        <v>36</v>
      </c>
      <c r="E4223">
        <v>8000</v>
      </c>
      <c r="G4223">
        <v>2310160282</v>
      </c>
      <c r="H4223" t="s">
        <v>2379</v>
      </c>
      <c r="I4223" t="s">
        <v>36</v>
      </c>
      <c r="J4223">
        <v>8000</v>
      </c>
    </row>
    <row r="4224" spans="1:10" hidden="1" x14ac:dyDescent="0.25">
      <c r="A4224">
        <v>2110030216</v>
      </c>
      <c r="B4224">
        <v>20</v>
      </c>
      <c r="C4224" t="s">
        <v>8735</v>
      </c>
      <c r="D4224" t="s">
        <v>36</v>
      </c>
      <c r="E4224">
        <v>8000</v>
      </c>
      <c r="G4224">
        <v>2310230012</v>
      </c>
      <c r="H4224" t="s">
        <v>6823</v>
      </c>
      <c r="I4224" t="s">
        <v>36</v>
      </c>
      <c r="J4224">
        <v>8000</v>
      </c>
    </row>
    <row r="4225" spans="1:10" hidden="1" x14ac:dyDescent="0.25">
      <c r="A4225">
        <v>2110030216</v>
      </c>
      <c r="B4225">
        <v>30</v>
      </c>
      <c r="C4225" t="s">
        <v>8735</v>
      </c>
      <c r="D4225" t="s">
        <v>36</v>
      </c>
      <c r="E4225">
        <v>8000</v>
      </c>
      <c r="F4225" t="s">
        <v>6652</v>
      </c>
      <c r="G4225">
        <v>2500070692</v>
      </c>
      <c r="H4225" t="s">
        <v>7369</v>
      </c>
      <c r="I4225" t="s">
        <v>36</v>
      </c>
      <c r="J4225">
        <v>8000</v>
      </c>
    </row>
    <row r="4226" spans="1:10" hidden="1" x14ac:dyDescent="0.25">
      <c r="A4226">
        <v>2110030216</v>
      </c>
      <c r="B4226">
        <v>40</v>
      </c>
      <c r="C4226" t="s">
        <v>8735</v>
      </c>
      <c r="D4226" t="s">
        <v>36</v>
      </c>
      <c r="E4226">
        <v>8000</v>
      </c>
      <c r="F4226" t="s">
        <v>6652</v>
      </c>
      <c r="G4226">
        <v>2500030179</v>
      </c>
      <c r="H4226" t="s">
        <v>7292</v>
      </c>
      <c r="I4226" t="s">
        <v>36</v>
      </c>
      <c r="J4226">
        <v>333.33330000000001</v>
      </c>
    </row>
    <row r="4227" spans="1:10" hidden="1" x14ac:dyDescent="0.25">
      <c r="A4227">
        <v>2110030216</v>
      </c>
      <c r="B4227">
        <v>50</v>
      </c>
      <c r="C4227" t="s">
        <v>8735</v>
      </c>
      <c r="D4227" t="s">
        <v>36</v>
      </c>
      <c r="E4227">
        <v>8000</v>
      </c>
      <c r="G4227">
        <v>2310030015</v>
      </c>
      <c r="H4227" t="s">
        <v>2130</v>
      </c>
      <c r="I4227" t="s">
        <v>89</v>
      </c>
      <c r="J4227">
        <v>2436.7332999999999</v>
      </c>
    </row>
    <row r="4228" spans="1:10" hidden="1" x14ac:dyDescent="0.25">
      <c r="A4228">
        <v>2110030240</v>
      </c>
      <c r="B4228">
        <v>10</v>
      </c>
      <c r="C4228" t="s">
        <v>8736</v>
      </c>
      <c r="D4228" t="s">
        <v>36</v>
      </c>
      <c r="E4228">
        <v>8000</v>
      </c>
      <c r="G4228">
        <v>2310160282</v>
      </c>
      <c r="H4228" t="s">
        <v>2379</v>
      </c>
      <c r="I4228" t="s">
        <v>36</v>
      </c>
      <c r="J4228">
        <v>8000</v>
      </c>
    </row>
    <row r="4229" spans="1:10" hidden="1" x14ac:dyDescent="0.25">
      <c r="A4229">
        <v>2110030240</v>
      </c>
      <c r="B4229">
        <v>20</v>
      </c>
      <c r="C4229" t="s">
        <v>8736</v>
      </c>
      <c r="D4229" t="s">
        <v>36</v>
      </c>
      <c r="E4229">
        <v>8000</v>
      </c>
      <c r="G4229">
        <v>2310230012</v>
      </c>
      <c r="H4229" t="s">
        <v>6823</v>
      </c>
      <c r="I4229" t="s">
        <v>36</v>
      </c>
      <c r="J4229">
        <v>8000</v>
      </c>
    </row>
    <row r="4230" spans="1:10" hidden="1" x14ac:dyDescent="0.25">
      <c r="A4230">
        <v>2110030240</v>
      </c>
      <c r="B4230">
        <v>30</v>
      </c>
      <c r="C4230" t="s">
        <v>8736</v>
      </c>
      <c r="D4230" t="s">
        <v>36</v>
      </c>
      <c r="E4230">
        <v>8000</v>
      </c>
      <c r="F4230" t="s">
        <v>6652</v>
      </c>
      <c r="G4230">
        <v>2500070693</v>
      </c>
      <c r="H4230" t="s">
        <v>7370</v>
      </c>
      <c r="I4230" t="s">
        <v>36</v>
      </c>
      <c r="J4230">
        <v>8000</v>
      </c>
    </row>
    <row r="4231" spans="1:10" hidden="1" x14ac:dyDescent="0.25">
      <c r="A4231">
        <v>2110030240</v>
      </c>
      <c r="B4231">
        <v>40</v>
      </c>
      <c r="C4231" t="s">
        <v>8736</v>
      </c>
      <c r="D4231" t="s">
        <v>36</v>
      </c>
      <c r="E4231">
        <v>8000</v>
      </c>
      <c r="F4231" t="s">
        <v>6652</v>
      </c>
      <c r="G4231">
        <v>2500030179</v>
      </c>
      <c r="H4231" t="s">
        <v>7292</v>
      </c>
      <c r="I4231" t="s">
        <v>36</v>
      </c>
      <c r="J4231">
        <v>333.33330000000001</v>
      </c>
    </row>
    <row r="4232" spans="1:10" hidden="1" x14ac:dyDescent="0.25">
      <c r="A4232">
        <v>2110030240</v>
      </c>
      <c r="B4232">
        <v>50</v>
      </c>
      <c r="C4232" t="s">
        <v>8736</v>
      </c>
      <c r="D4232" t="s">
        <v>36</v>
      </c>
      <c r="E4232">
        <v>8000</v>
      </c>
      <c r="G4232">
        <v>2310030072</v>
      </c>
      <c r="H4232" t="s">
        <v>2141</v>
      </c>
      <c r="I4232" t="s">
        <v>89</v>
      </c>
      <c r="J4232">
        <v>2532.1664999999998</v>
      </c>
    </row>
    <row r="4233" spans="1:10" hidden="1" x14ac:dyDescent="0.25">
      <c r="A4233">
        <v>2110030218</v>
      </c>
      <c r="B4233">
        <v>10</v>
      </c>
      <c r="C4233" t="s">
        <v>8737</v>
      </c>
      <c r="D4233" t="s">
        <v>36</v>
      </c>
      <c r="E4233">
        <v>8000</v>
      </c>
      <c r="G4233">
        <v>2310230012</v>
      </c>
      <c r="H4233" t="s">
        <v>6823</v>
      </c>
      <c r="I4233" t="s">
        <v>36</v>
      </c>
      <c r="J4233">
        <v>8000</v>
      </c>
    </row>
    <row r="4234" spans="1:10" hidden="1" x14ac:dyDescent="0.25">
      <c r="A4234">
        <v>2110030218</v>
      </c>
      <c r="B4234">
        <v>20</v>
      </c>
      <c r="C4234" t="s">
        <v>8737</v>
      </c>
      <c r="D4234" t="s">
        <v>36</v>
      </c>
      <c r="E4234">
        <v>8000</v>
      </c>
      <c r="G4234">
        <v>2310160282</v>
      </c>
      <c r="H4234" t="s">
        <v>2379</v>
      </c>
      <c r="I4234" t="s">
        <v>36</v>
      </c>
      <c r="J4234">
        <v>8000</v>
      </c>
    </row>
    <row r="4235" spans="1:10" hidden="1" x14ac:dyDescent="0.25">
      <c r="A4235">
        <v>2110030218</v>
      </c>
      <c r="B4235">
        <v>30</v>
      </c>
      <c r="C4235" t="s">
        <v>8737</v>
      </c>
      <c r="D4235" t="s">
        <v>36</v>
      </c>
      <c r="E4235">
        <v>8000</v>
      </c>
      <c r="F4235" t="s">
        <v>6652</v>
      </c>
      <c r="G4235">
        <v>2500070694</v>
      </c>
      <c r="H4235" t="s">
        <v>7371</v>
      </c>
      <c r="I4235" t="s">
        <v>36</v>
      </c>
      <c r="J4235">
        <v>8000</v>
      </c>
    </row>
    <row r="4236" spans="1:10" hidden="1" x14ac:dyDescent="0.25">
      <c r="A4236">
        <v>2110030218</v>
      </c>
      <c r="B4236">
        <v>40</v>
      </c>
      <c r="C4236" t="s">
        <v>8737</v>
      </c>
      <c r="D4236" t="s">
        <v>36</v>
      </c>
      <c r="E4236">
        <v>8000</v>
      </c>
      <c r="F4236" t="s">
        <v>6652</v>
      </c>
      <c r="G4236">
        <v>2500030179</v>
      </c>
      <c r="H4236" t="s">
        <v>7292</v>
      </c>
      <c r="I4236" t="s">
        <v>36</v>
      </c>
      <c r="J4236">
        <v>333.33330000000001</v>
      </c>
    </row>
    <row r="4237" spans="1:10" hidden="1" x14ac:dyDescent="0.25">
      <c r="A4237">
        <v>2110030218</v>
      </c>
      <c r="B4237">
        <v>50</v>
      </c>
      <c r="C4237" t="s">
        <v>8737</v>
      </c>
      <c r="D4237" t="s">
        <v>36</v>
      </c>
      <c r="E4237">
        <v>8000</v>
      </c>
      <c r="G4237">
        <v>2310030132</v>
      </c>
      <c r="H4237" t="s">
        <v>4840</v>
      </c>
      <c r="I4237" t="s">
        <v>89</v>
      </c>
      <c r="J4237">
        <v>2465.7534000000001</v>
      </c>
    </row>
    <row r="4238" spans="1:10" hidden="1" x14ac:dyDescent="0.25">
      <c r="A4238">
        <v>2110030219</v>
      </c>
      <c r="B4238">
        <v>10</v>
      </c>
      <c r="C4238" t="s">
        <v>8738</v>
      </c>
      <c r="D4238" t="s">
        <v>36</v>
      </c>
      <c r="E4238">
        <v>8000</v>
      </c>
      <c r="G4238">
        <v>2310230012</v>
      </c>
      <c r="H4238" t="s">
        <v>6823</v>
      </c>
      <c r="I4238" t="s">
        <v>36</v>
      </c>
      <c r="J4238">
        <v>8000</v>
      </c>
    </row>
    <row r="4239" spans="1:10" hidden="1" x14ac:dyDescent="0.25">
      <c r="A4239">
        <v>2110030219</v>
      </c>
      <c r="B4239">
        <v>20</v>
      </c>
      <c r="C4239" t="s">
        <v>8738</v>
      </c>
      <c r="D4239" t="s">
        <v>36</v>
      </c>
      <c r="E4239">
        <v>8000</v>
      </c>
      <c r="G4239">
        <v>2310160282</v>
      </c>
      <c r="H4239" t="s">
        <v>2379</v>
      </c>
      <c r="I4239" t="s">
        <v>36</v>
      </c>
      <c r="J4239">
        <v>8000</v>
      </c>
    </row>
    <row r="4240" spans="1:10" hidden="1" x14ac:dyDescent="0.25">
      <c r="A4240">
        <v>2110030219</v>
      </c>
      <c r="B4240">
        <v>30</v>
      </c>
      <c r="C4240" t="s">
        <v>8738</v>
      </c>
      <c r="D4240" t="s">
        <v>36</v>
      </c>
      <c r="E4240">
        <v>8000</v>
      </c>
      <c r="F4240" t="s">
        <v>6652</v>
      </c>
      <c r="G4240">
        <v>2500070695</v>
      </c>
      <c r="H4240" t="s">
        <v>7372</v>
      </c>
      <c r="I4240" t="s">
        <v>36</v>
      </c>
      <c r="J4240">
        <v>8000</v>
      </c>
    </row>
    <row r="4241" spans="1:10" hidden="1" x14ac:dyDescent="0.25">
      <c r="A4241">
        <v>2110030219</v>
      </c>
      <c r="B4241">
        <v>40</v>
      </c>
      <c r="C4241" t="s">
        <v>8738</v>
      </c>
      <c r="D4241" t="s">
        <v>36</v>
      </c>
      <c r="E4241">
        <v>8000</v>
      </c>
      <c r="F4241" t="s">
        <v>6652</v>
      </c>
      <c r="G4241">
        <v>2500030179</v>
      </c>
      <c r="H4241" t="s">
        <v>7292</v>
      </c>
      <c r="I4241" t="s">
        <v>36</v>
      </c>
      <c r="J4241">
        <v>333.33330000000001</v>
      </c>
    </row>
    <row r="4242" spans="1:10" hidden="1" x14ac:dyDescent="0.25">
      <c r="A4242">
        <v>2110030219</v>
      </c>
      <c r="B4242">
        <v>50</v>
      </c>
      <c r="C4242" t="s">
        <v>8738</v>
      </c>
      <c r="D4242" t="s">
        <v>36</v>
      </c>
      <c r="E4242">
        <v>8000</v>
      </c>
      <c r="G4242">
        <v>2310030130</v>
      </c>
      <c r="H4242" t="s">
        <v>4841</v>
      </c>
      <c r="I4242" t="s">
        <v>89</v>
      </c>
      <c r="J4242">
        <v>2208.3332999999998</v>
      </c>
    </row>
    <row r="4243" spans="1:10" hidden="1" x14ac:dyDescent="0.25">
      <c r="A4243">
        <v>2110030220</v>
      </c>
      <c r="B4243">
        <v>10</v>
      </c>
      <c r="C4243" t="s">
        <v>8739</v>
      </c>
      <c r="D4243" t="s">
        <v>36</v>
      </c>
      <c r="E4243">
        <v>8000</v>
      </c>
      <c r="G4243">
        <v>2310230012</v>
      </c>
      <c r="H4243" t="s">
        <v>6823</v>
      </c>
      <c r="I4243" t="s">
        <v>36</v>
      </c>
      <c r="J4243">
        <v>8000</v>
      </c>
    </row>
    <row r="4244" spans="1:10" hidden="1" x14ac:dyDescent="0.25">
      <c r="A4244">
        <v>2110030220</v>
      </c>
      <c r="B4244">
        <v>20</v>
      </c>
      <c r="C4244" t="s">
        <v>8739</v>
      </c>
      <c r="D4244" t="s">
        <v>36</v>
      </c>
      <c r="E4244">
        <v>8000</v>
      </c>
      <c r="G4244">
        <v>2310160282</v>
      </c>
      <c r="H4244" t="s">
        <v>2379</v>
      </c>
      <c r="I4244" t="s">
        <v>36</v>
      </c>
      <c r="J4244">
        <v>8000</v>
      </c>
    </row>
    <row r="4245" spans="1:10" hidden="1" x14ac:dyDescent="0.25">
      <c r="A4245">
        <v>2110030220</v>
      </c>
      <c r="B4245">
        <v>30</v>
      </c>
      <c r="C4245" t="s">
        <v>8739</v>
      </c>
      <c r="D4245" t="s">
        <v>36</v>
      </c>
      <c r="E4245">
        <v>8000</v>
      </c>
      <c r="G4245">
        <v>2310030329</v>
      </c>
      <c r="H4245" t="s">
        <v>4844</v>
      </c>
      <c r="I4245" t="s">
        <v>89</v>
      </c>
      <c r="J4245">
        <v>2459.6795999999999</v>
      </c>
    </row>
    <row r="4246" spans="1:10" hidden="1" x14ac:dyDescent="0.25">
      <c r="A4246">
        <v>2110030220</v>
      </c>
      <c r="B4246">
        <v>40</v>
      </c>
      <c r="C4246" t="s">
        <v>8739</v>
      </c>
      <c r="D4246" t="s">
        <v>36</v>
      </c>
      <c r="E4246">
        <v>8000</v>
      </c>
      <c r="F4246" t="s">
        <v>6652</v>
      </c>
      <c r="G4246">
        <v>2500070696</v>
      </c>
      <c r="H4246" t="s">
        <v>7373</v>
      </c>
      <c r="I4246" t="s">
        <v>36</v>
      </c>
      <c r="J4246">
        <v>8000</v>
      </c>
    </row>
    <row r="4247" spans="1:10" hidden="1" x14ac:dyDescent="0.25">
      <c r="A4247">
        <v>2110030220</v>
      </c>
      <c r="B4247">
        <v>50</v>
      </c>
      <c r="C4247" t="s">
        <v>8739</v>
      </c>
      <c r="D4247" t="s">
        <v>36</v>
      </c>
      <c r="E4247">
        <v>8000</v>
      </c>
      <c r="F4247" t="s">
        <v>6652</v>
      </c>
      <c r="G4247">
        <v>2500030179</v>
      </c>
      <c r="H4247" t="s">
        <v>7292</v>
      </c>
      <c r="I4247" t="s">
        <v>36</v>
      </c>
      <c r="J4247">
        <v>333.33330000000001</v>
      </c>
    </row>
    <row r="4248" spans="1:10" hidden="1" x14ac:dyDescent="0.25">
      <c r="A4248">
        <v>2110030221</v>
      </c>
      <c r="B4248">
        <v>10</v>
      </c>
      <c r="C4248" t="s">
        <v>8740</v>
      </c>
      <c r="D4248" t="s">
        <v>36</v>
      </c>
      <c r="E4248">
        <v>100</v>
      </c>
      <c r="F4248" t="s">
        <v>6652</v>
      </c>
      <c r="G4248">
        <v>2310230101</v>
      </c>
      <c r="H4248" t="s">
        <v>6828</v>
      </c>
      <c r="I4248" t="s">
        <v>36</v>
      </c>
      <c r="J4248">
        <v>600</v>
      </c>
    </row>
    <row r="4249" spans="1:10" hidden="1" x14ac:dyDescent="0.25">
      <c r="A4249">
        <v>2110030221</v>
      </c>
      <c r="B4249">
        <v>20</v>
      </c>
      <c r="C4249" t="s">
        <v>8740</v>
      </c>
      <c r="D4249" t="s">
        <v>36</v>
      </c>
      <c r="E4249">
        <v>100</v>
      </c>
      <c r="F4249" t="s">
        <v>6652</v>
      </c>
      <c r="G4249">
        <v>2310160557</v>
      </c>
      <c r="H4249" t="s">
        <v>6795</v>
      </c>
      <c r="I4249" t="s">
        <v>36</v>
      </c>
      <c r="J4249">
        <v>600</v>
      </c>
    </row>
    <row r="4250" spans="1:10" hidden="1" x14ac:dyDescent="0.25">
      <c r="A4250">
        <v>2110030221</v>
      </c>
      <c r="B4250">
        <v>30</v>
      </c>
      <c r="C4250" t="s">
        <v>8740</v>
      </c>
      <c r="D4250" t="s">
        <v>36</v>
      </c>
      <c r="E4250">
        <v>100</v>
      </c>
      <c r="F4250" t="s">
        <v>6652</v>
      </c>
      <c r="G4250">
        <v>2410100014</v>
      </c>
      <c r="H4250" t="s">
        <v>3213</v>
      </c>
      <c r="I4250" t="s">
        <v>36</v>
      </c>
      <c r="J4250">
        <v>100</v>
      </c>
    </row>
    <row r="4251" spans="1:10" hidden="1" x14ac:dyDescent="0.25">
      <c r="A4251">
        <v>2110030221</v>
      </c>
      <c r="B4251">
        <v>40</v>
      </c>
      <c r="C4251" t="s">
        <v>8740</v>
      </c>
      <c r="D4251" t="s">
        <v>36</v>
      </c>
      <c r="E4251">
        <v>100</v>
      </c>
      <c r="F4251" t="s">
        <v>6652</v>
      </c>
      <c r="G4251">
        <v>2410290111</v>
      </c>
      <c r="H4251" t="s">
        <v>3335</v>
      </c>
      <c r="I4251" t="s">
        <v>36</v>
      </c>
      <c r="J4251">
        <v>100</v>
      </c>
    </row>
    <row r="4252" spans="1:10" hidden="1" x14ac:dyDescent="0.25">
      <c r="A4252">
        <v>2110030221</v>
      </c>
      <c r="B4252">
        <v>50</v>
      </c>
      <c r="C4252" t="s">
        <v>8740</v>
      </c>
      <c r="D4252" t="s">
        <v>36</v>
      </c>
      <c r="E4252">
        <v>100</v>
      </c>
      <c r="F4252" t="s">
        <v>6652</v>
      </c>
      <c r="G4252">
        <v>2320050847</v>
      </c>
      <c r="H4252" t="s">
        <v>6893</v>
      </c>
      <c r="I4252" t="s">
        <v>36</v>
      </c>
      <c r="J4252">
        <v>100</v>
      </c>
    </row>
    <row r="4253" spans="1:10" hidden="1" x14ac:dyDescent="0.25">
      <c r="A4253">
        <v>2110030221</v>
      </c>
      <c r="B4253">
        <v>60</v>
      </c>
      <c r="C4253" t="s">
        <v>8740</v>
      </c>
      <c r="D4253" t="s">
        <v>36</v>
      </c>
      <c r="E4253">
        <v>100</v>
      </c>
      <c r="F4253" t="s">
        <v>6652</v>
      </c>
      <c r="G4253">
        <v>2500030354</v>
      </c>
      <c r="H4253" t="s">
        <v>7338</v>
      </c>
      <c r="I4253" t="s">
        <v>36</v>
      </c>
      <c r="J4253">
        <v>1.6666666666666667</v>
      </c>
    </row>
    <row r="4254" spans="1:10" hidden="1" x14ac:dyDescent="0.25">
      <c r="A4254">
        <v>2110030221</v>
      </c>
      <c r="B4254">
        <v>70</v>
      </c>
      <c r="C4254" t="s">
        <v>8740</v>
      </c>
      <c r="D4254" t="s">
        <v>36</v>
      </c>
      <c r="E4254">
        <v>100</v>
      </c>
      <c r="F4254" t="s">
        <v>6652</v>
      </c>
      <c r="G4254">
        <v>2310030280</v>
      </c>
      <c r="H4254" t="s">
        <v>6453</v>
      </c>
      <c r="I4254" t="s">
        <v>89</v>
      </c>
      <c r="J4254">
        <v>2.2000000000000002</v>
      </c>
    </row>
    <row r="4255" spans="1:10" hidden="1" x14ac:dyDescent="0.25">
      <c r="A4255">
        <v>2110030221</v>
      </c>
      <c r="B4255">
        <v>80</v>
      </c>
      <c r="C4255" t="s">
        <v>8740</v>
      </c>
      <c r="D4255" t="s">
        <v>36</v>
      </c>
      <c r="E4255">
        <v>100</v>
      </c>
      <c r="F4255" t="s">
        <v>6652</v>
      </c>
      <c r="G4255">
        <v>2310030277</v>
      </c>
      <c r="H4255" t="s">
        <v>6450</v>
      </c>
      <c r="I4255" t="s">
        <v>89</v>
      </c>
      <c r="J4255">
        <v>2.2000000000000002</v>
      </c>
    </row>
    <row r="4256" spans="1:10" hidden="1" x14ac:dyDescent="0.25">
      <c r="A4256">
        <v>2110030221</v>
      </c>
      <c r="B4256">
        <v>90</v>
      </c>
      <c r="C4256" t="s">
        <v>8740</v>
      </c>
      <c r="D4256" t="s">
        <v>36</v>
      </c>
      <c r="E4256">
        <v>100</v>
      </c>
      <c r="F4256" t="s">
        <v>6652</v>
      </c>
      <c r="G4256">
        <v>2310030278</v>
      </c>
      <c r="H4256" t="s">
        <v>6451</v>
      </c>
      <c r="I4256" t="s">
        <v>89</v>
      </c>
      <c r="J4256">
        <v>2.2000000000000002</v>
      </c>
    </row>
    <row r="4257" spans="1:10" hidden="1" x14ac:dyDescent="0.25">
      <c r="A4257">
        <v>2110030221</v>
      </c>
      <c r="B4257">
        <v>100</v>
      </c>
      <c r="C4257" t="s">
        <v>8740</v>
      </c>
      <c r="D4257" t="s">
        <v>36</v>
      </c>
      <c r="E4257">
        <v>100</v>
      </c>
      <c r="F4257" t="s">
        <v>6652</v>
      </c>
      <c r="G4257">
        <v>2310030279</v>
      </c>
      <c r="H4257" t="s">
        <v>6452</v>
      </c>
      <c r="I4257" t="s">
        <v>89</v>
      </c>
      <c r="J4257">
        <v>2.2000000000000002</v>
      </c>
    </row>
    <row r="4258" spans="1:10" hidden="1" x14ac:dyDescent="0.25">
      <c r="A4258">
        <v>2110030221</v>
      </c>
      <c r="B4258">
        <v>110</v>
      </c>
      <c r="C4258" t="s">
        <v>8740</v>
      </c>
      <c r="D4258" t="s">
        <v>36</v>
      </c>
      <c r="E4258">
        <v>100</v>
      </c>
      <c r="F4258" t="s">
        <v>6652</v>
      </c>
      <c r="G4258">
        <v>2310030276</v>
      </c>
      <c r="H4258" t="s">
        <v>6449</v>
      </c>
      <c r="I4258" t="s">
        <v>89</v>
      </c>
      <c r="J4258">
        <v>2.2000000000000002</v>
      </c>
    </row>
    <row r="4259" spans="1:10" hidden="1" x14ac:dyDescent="0.25">
      <c r="A4259">
        <v>2110030221</v>
      </c>
      <c r="B4259">
        <v>120</v>
      </c>
      <c r="C4259" t="s">
        <v>8740</v>
      </c>
      <c r="D4259" t="s">
        <v>36</v>
      </c>
      <c r="E4259">
        <v>100</v>
      </c>
      <c r="F4259" t="s">
        <v>6652</v>
      </c>
      <c r="G4259">
        <v>2310030275</v>
      </c>
      <c r="H4259" t="s">
        <v>6448</v>
      </c>
      <c r="I4259" t="s">
        <v>89</v>
      </c>
      <c r="J4259">
        <v>2.2000000000000002</v>
      </c>
    </row>
    <row r="4260" spans="1:10" hidden="1" x14ac:dyDescent="0.25">
      <c r="A4260">
        <v>2110030222</v>
      </c>
      <c r="B4260">
        <v>10</v>
      </c>
      <c r="C4260" t="s">
        <v>8741</v>
      </c>
      <c r="D4260" t="s">
        <v>36</v>
      </c>
      <c r="E4260">
        <v>100</v>
      </c>
      <c r="F4260" t="s">
        <v>6652</v>
      </c>
      <c r="G4260">
        <v>2310230101</v>
      </c>
      <c r="H4260" t="s">
        <v>6828</v>
      </c>
      <c r="I4260" t="s">
        <v>36</v>
      </c>
      <c r="J4260">
        <v>600</v>
      </c>
    </row>
    <row r="4261" spans="1:10" hidden="1" x14ac:dyDescent="0.25">
      <c r="A4261">
        <v>2110030222</v>
      </c>
      <c r="B4261">
        <v>20</v>
      </c>
      <c r="C4261" t="s">
        <v>8741</v>
      </c>
      <c r="D4261" t="s">
        <v>36</v>
      </c>
      <c r="E4261">
        <v>100</v>
      </c>
      <c r="F4261" t="s">
        <v>6652</v>
      </c>
      <c r="G4261">
        <v>2310160557</v>
      </c>
      <c r="H4261" t="s">
        <v>6795</v>
      </c>
      <c r="I4261" t="s">
        <v>36</v>
      </c>
      <c r="J4261">
        <v>600</v>
      </c>
    </row>
    <row r="4262" spans="1:10" hidden="1" x14ac:dyDescent="0.25">
      <c r="A4262">
        <v>2110030222</v>
      </c>
      <c r="B4262">
        <v>30</v>
      </c>
      <c r="C4262" t="s">
        <v>8741</v>
      </c>
      <c r="D4262" t="s">
        <v>36</v>
      </c>
      <c r="E4262">
        <v>100</v>
      </c>
      <c r="F4262" t="s">
        <v>6652</v>
      </c>
      <c r="G4262">
        <v>2410100014</v>
      </c>
      <c r="H4262" t="s">
        <v>3213</v>
      </c>
      <c r="I4262" t="s">
        <v>36</v>
      </c>
      <c r="J4262">
        <v>100</v>
      </c>
    </row>
    <row r="4263" spans="1:10" hidden="1" x14ac:dyDescent="0.25">
      <c r="A4263">
        <v>2110030222</v>
      </c>
      <c r="B4263">
        <v>40</v>
      </c>
      <c r="C4263" t="s">
        <v>8741</v>
      </c>
      <c r="D4263" t="s">
        <v>36</v>
      </c>
      <c r="E4263">
        <v>100</v>
      </c>
      <c r="F4263" t="s">
        <v>6652</v>
      </c>
      <c r="G4263">
        <v>2410290111</v>
      </c>
      <c r="H4263" t="s">
        <v>3335</v>
      </c>
      <c r="I4263" t="s">
        <v>36</v>
      </c>
      <c r="J4263">
        <v>100</v>
      </c>
    </row>
    <row r="4264" spans="1:10" hidden="1" x14ac:dyDescent="0.25">
      <c r="A4264">
        <v>2110030222</v>
      </c>
      <c r="B4264">
        <v>50</v>
      </c>
      <c r="C4264" t="s">
        <v>8741</v>
      </c>
      <c r="D4264" t="s">
        <v>36</v>
      </c>
      <c r="E4264">
        <v>100</v>
      </c>
      <c r="F4264" t="s">
        <v>6652</v>
      </c>
      <c r="G4264">
        <v>2320050846</v>
      </c>
      <c r="H4264" t="s">
        <v>6892</v>
      </c>
      <c r="I4264" t="s">
        <v>36</v>
      </c>
      <c r="J4264">
        <v>100</v>
      </c>
    </row>
    <row r="4265" spans="1:10" hidden="1" x14ac:dyDescent="0.25">
      <c r="A4265">
        <v>2110030222</v>
      </c>
      <c r="B4265">
        <v>60</v>
      </c>
      <c r="C4265" t="s">
        <v>8741</v>
      </c>
      <c r="D4265" t="s">
        <v>36</v>
      </c>
      <c r="E4265">
        <v>100</v>
      </c>
      <c r="F4265" t="s">
        <v>6652</v>
      </c>
      <c r="G4265">
        <v>2500030354</v>
      </c>
      <c r="H4265" t="s">
        <v>7338</v>
      </c>
      <c r="I4265" t="s">
        <v>36</v>
      </c>
      <c r="J4265">
        <v>1.6666666666666667</v>
      </c>
    </row>
    <row r="4266" spans="1:10" hidden="1" x14ac:dyDescent="0.25">
      <c r="A4266">
        <v>2110030222</v>
      </c>
      <c r="B4266">
        <v>70</v>
      </c>
      <c r="C4266" t="s">
        <v>8741</v>
      </c>
      <c r="D4266" t="s">
        <v>36</v>
      </c>
      <c r="E4266">
        <v>100</v>
      </c>
      <c r="F4266" t="s">
        <v>6652</v>
      </c>
      <c r="G4266">
        <v>2310030016</v>
      </c>
      <c r="H4266" t="s">
        <v>2131</v>
      </c>
      <c r="I4266" t="s">
        <v>89</v>
      </c>
      <c r="J4266">
        <v>2.4</v>
      </c>
    </row>
    <row r="4267" spans="1:10" hidden="1" x14ac:dyDescent="0.25">
      <c r="A4267">
        <v>2110030222</v>
      </c>
      <c r="B4267">
        <v>80</v>
      </c>
      <c r="C4267" t="s">
        <v>8741</v>
      </c>
      <c r="D4267" t="s">
        <v>36</v>
      </c>
      <c r="E4267">
        <v>100</v>
      </c>
      <c r="F4267" t="s">
        <v>6652</v>
      </c>
      <c r="G4267">
        <v>2310030019</v>
      </c>
      <c r="H4267" t="s">
        <v>2134</v>
      </c>
      <c r="I4267" t="s">
        <v>89</v>
      </c>
      <c r="J4267">
        <v>2.4</v>
      </c>
    </row>
    <row r="4268" spans="1:10" hidden="1" x14ac:dyDescent="0.25">
      <c r="A4268">
        <v>2110030222</v>
      </c>
      <c r="B4268">
        <v>90</v>
      </c>
      <c r="C4268" t="s">
        <v>8741</v>
      </c>
      <c r="D4268" t="s">
        <v>36</v>
      </c>
      <c r="E4268">
        <v>100</v>
      </c>
      <c r="F4268" t="s">
        <v>6652</v>
      </c>
      <c r="G4268">
        <v>2310030020</v>
      </c>
      <c r="H4268" t="s">
        <v>2135</v>
      </c>
      <c r="I4268" t="s">
        <v>89</v>
      </c>
      <c r="J4268">
        <v>2.4</v>
      </c>
    </row>
    <row r="4269" spans="1:10" hidden="1" x14ac:dyDescent="0.25">
      <c r="A4269">
        <v>2110030222</v>
      </c>
      <c r="B4269">
        <v>100</v>
      </c>
      <c r="C4269" t="s">
        <v>8741</v>
      </c>
      <c r="D4269" t="s">
        <v>36</v>
      </c>
      <c r="E4269">
        <v>100</v>
      </c>
      <c r="F4269" t="s">
        <v>6652</v>
      </c>
      <c r="G4269">
        <v>2310030015</v>
      </c>
      <c r="H4269" t="s">
        <v>2130</v>
      </c>
      <c r="I4269" t="s">
        <v>89</v>
      </c>
      <c r="J4269">
        <v>2.4</v>
      </c>
    </row>
    <row r="4270" spans="1:10" hidden="1" x14ac:dyDescent="0.25">
      <c r="A4270">
        <v>2110030222</v>
      </c>
      <c r="B4270">
        <v>110</v>
      </c>
      <c r="C4270" t="s">
        <v>8741</v>
      </c>
      <c r="D4270" t="s">
        <v>36</v>
      </c>
      <c r="E4270">
        <v>100</v>
      </c>
      <c r="F4270" t="s">
        <v>6652</v>
      </c>
      <c r="G4270">
        <v>2310030017</v>
      </c>
      <c r="H4270" t="s">
        <v>2132</v>
      </c>
      <c r="I4270" t="s">
        <v>89</v>
      </c>
      <c r="J4270">
        <v>2.4</v>
      </c>
    </row>
    <row r="4271" spans="1:10" hidden="1" x14ac:dyDescent="0.25">
      <c r="A4271">
        <v>2110030222</v>
      </c>
      <c r="B4271">
        <v>120</v>
      </c>
      <c r="C4271" t="s">
        <v>8741</v>
      </c>
      <c r="D4271" t="s">
        <v>36</v>
      </c>
      <c r="E4271">
        <v>100</v>
      </c>
      <c r="F4271" t="s">
        <v>6652</v>
      </c>
      <c r="G4271">
        <v>2310030018</v>
      </c>
      <c r="H4271" t="s">
        <v>2133</v>
      </c>
      <c r="I4271" t="s">
        <v>89</v>
      </c>
      <c r="J4271">
        <v>2.4</v>
      </c>
    </row>
    <row r="4272" spans="1:10" hidden="1" x14ac:dyDescent="0.25">
      <c r="A4272">
        <v>2110030223</v>
      </c>
      <c r="B4272">
        <v>10</v>
      </c>
      <c r="C4272" t="s">
        <v>8742</v>
      </c>
      <c r="D4272" t="s">
        <v>36</v>
      </c>
      <c r="E4272">
        <v>8000</v>
      </c>
      <c r="F4272" t="s">
        <v>6652</v>
      </c>
      <c r="G4272">
        <v>2310160282</v>
      </c>
      <c r="H4272" t="s">
        <v>2379</v>
      </c>
      <c r="I4272" t="s">
        <v>36</v>
      </c>
      <c r="J4272">
        <v>8000</v>
      </c>
    </row>
    <row r="4273" spans="1:10" hidden="1" x14ac:dyDescent="0.25">
      <c r="A4273">
        <v>2110030223</v>
      </c>
      <c r="B4273">
        <v>20</v>
      </c>
      <c r="C4273" t="s">
        <v>8742</v>
      </c>
      <c r="D4273" t="s">
        <v>36</v>
      </c>
      <c r="E4273">
        <v>8000</v>
      </c>
      <c r="F4273" t="s">
        <v>6652</v>
      </c>
      <c r="G4273">
        <v>2500120028</v>
      </c>
      <c r="H4273" t="s">
        <v>6685</v>
      </c>
      <c r="I4273" t="s">
        <v>36</v>
      </c>
      <c r="J4273">
        <v>8000</v>
      </c>
    </row>
    <row r="4274" spans="1:10" hidden="1" x14ac:dyDescent="0.25">
      <c r="A4274">
        <v>2110030223</v>
      </c>
      <c r="B4274">
        <v>30</v>
      </c>
      <c r="C4274" t="s">
        <v>8742</v>
      </c>
      <c r="D4274" t="s">
        <v>36</v>
      </c>
      <c r="E4274">
        <v>8000</v>
      </c>
      <c r="F4274" t="s">
        <v>6652</v>
      </c>
      <c r="G4274">
        <v>2500070697</v>
      </c>
      <c r="H4274" t="s">
        <v>7374</v>
      </c>
      <c r="I4274" t="s">
        <v>36</v>
      </c>
      <c r="J4274">
        <v>8000</v>
      </c>
    </row>
    <row r="4275" spans="1:10" hidden="1" x14ac:dyDescent="0.25">
      <c r="A4275">
        <v>2110030223</v>
      </c>
      <c r="B4275">
        <v>40</v>
      </c>
      <c r="C4275" t="s">
        <v>8742</v>
      </c>
      <c r="D4275" t="s">
        <v>36</v>
      </c>
      <c r="E4275">
        <v>8000</v>
      </c>
      <c r="F4275" t="s">
        <v>6652</v>
      </c>
      <c r="G4275">
        <v>2500030355</v>
      </c>
      <c r="H4275" t="s">
        <v>7339</v>
      </c>
      <c r="I4275" t="s">
        <v>36</v>
      </c>
      <c r="J4275">
        <v>400</v>
      </c>
    </row>
    <row r="4276" spans="1:10" hidden="1" x14ac:dyDescent="0.25">
      <c r="A4276">
        <v>2110030223</v>
      </c>
      <c r="B4276">
        <v>50</v>
      </c>
      <c r="C4276" t="s">
        <v>8742</v>
      </c>
      <c r="D4276" t="s">
        <v>36</v>
      </c>
      <c r="E4276">
        <v>8000</v>
      </c>
      <c r="F4276" t="s">
        <v>6652</v>
      </c>
      <c r="G4276">
        <v>2310030020</v>
      </c>
      <c r="H4276" t="s">
        <v>2135</v>
      </c>
      <c r="I4276" t="s">
        <v>89</v>
      </c>
      <c r="J4276">
        <v>4995</v>
      </c>
    </row>
    <row r="4277" spans="1:10" hidden="1" x14ac:dyDescent="0.25">
      <c r="A4277">
        <v>2110030224</v>
      </c>
      <c r="B4277">
        <v>10</v>
      </c>
      <c r="C4277" t="s">
        <v>8743</v>
      </c>
      <c r="D4277" t="s">
        <v>36</v>
      </c>
      <c r="E4277">
        <v>8000</v>
      </c>
      <c r="F4277" t="s">
        <v>6652</v>
      </c>
      <c r="G4277">
        <v>2310160282</v>
      </c>
      <c r="H4277" t="s">
        <v>2379</v>
      </c>
      <c r="I4277" t="s">
        <v>36</v>
      </c>
      <c r="J4277">
        <v>8000</v>
      </c>
    </row>
    <row r="4278" spans="1:10" hidden="1" x14ac:dyDescent="0.25">
      <c r="A4278">
        <v>2110030224</v>
      </c>
      <c r="B4278">
        <v>20</v>
      </c>
      <c r="C4278" t="s">
        <v>8743</v>
      </c>
      <c r="D4278" t="s">
        <v>36</v>
      </c>
      <c r="E4278">
        <v>8000</v>
      </c>
      <c r="F4278" t="s">
        <v>6652</v>
      </c>
      <c r="G4278">
        <v>2500120028</v>
      </c>
      <c r="H4278" t="s">
        <v>6685</v>
      </c>
      <c r="I4278" t="s">
        <v>36</v>
      </c>
      <c r="J4278">
        <v>8000</v>
      </c>
    </row>
    <row r="4279" spans="1:10" hidden="1" x14ac:dyDescent="0.25">
      <c r="A4279">
        <v>2110030224</v>
      </c>
      <c r="B4279">
        <v>30</v>
      </c>
      <c r="C4279" t="s">
        <v>8743</v>
      </c>
      <c r="D4279" t="s">
        <v>36</v>
      </c>
      <c r="E4279">
        <v>8000</v>
      </c>
      <c r="F4279" t="s">
        <v>6652</v>
      </c>
      <c r="G4279">
        <v>2500070698</v>
      </c>
      <c r="H4279" t="s">
        <v>7375</v>
      </c>
      <c r="I4279" t="s">
        <v>36</v>
      </c>
      <c r="J4279">
        <v>8000</v>
      </c>
    </row>
    <row r="4280" spans="1:10" hidden="1" x14ac:dyDescent="0.25">
      <c r="A4280">
        <v>2110030224</v>
      </c>
      <c r="B4280">
        <v>40</v>
      </c>
      <c r="C4280" t="s">
        <v>8743</v>
      </c>
      <c r="D4280" t="s">
        <v>36</v>
      </c>
      <c r="E4280">
        <v>8000</v>
      </c>
      <c r="F4280" t="s">
        <v>6652</v>
      </c>
      <c r="G4280">
        <v>2500030355</v>
      </c>
      <c r="H4280" t="s">
        <v>7339</v>
      </c>
      <c r="I4280" t="s">
        <v>36</v>
      </c>
      <c r="J4280">
        <v>400</v>
      </c>
    </row>
    <row r="4281" spans="1:10" hidden="1" x14ac:dyDescent="0.25">
      <c r="A4281">
        <v>2110030224</v>
      </c>
      <c r="B4281">
        <v>50</v>
      </c>
      <c r="C4281" t="s">
        <v>8743</v>
      </c>
      <c r="D4281" t="s">
        <v>36</v>
      </c>
      <c r="E4281">
        <v>8000</v>
      </c>
      <c r="F4281" t="s">
        <v>6652</v>
      </c>
      <c r="G4281">
        <v>2310030017</v>
      </c>
      <c r="H4281" t="s">
        <v>2132</v>
      </c>
      <c r="I4281" t="s">
        <v>89</v>
      </c>
      <c r="J4281">
        <v>4858</v>
      </c>
    </row>
    <row r="4282" spans="1:10" hidden="1" x14ac:dyDescent="0.25">
      <c r="A4282">
        <v>2110030225</v>
      </c>
      <c r="B4282">
        <v>10</v>
      </c>
      <c r="C4282" t="s">
        <v>8744</v>
      </c>
      <c r="D4282" t="s">
        <v>36</v>
      </c>
      <c r="E4282">
        <v>8000</v>
      </c>
      <c r="F4282" t="s">
        <v>6652</v>
      </c>
      <c r="G4282">
        <v>2310160282</v>
      </c>
      <c r="H4282" t="s">
        <v>2379</v>
      </c>
      <c r="I4282" t="s">
        <v>36</v>
      </c>
      <c r="J4282">
        <v>8000</v>
      </c>
    </row>
    <row r="4283" spans="1:10" hidden="1" x14ac:dyDescent="0.25">
      <c r="A4283">
        <v>2110030225</v>
      </c>
      <c r="B4283">
        <v>20</v>
      </c>
      <c r="C4283" t="s">
        <v>8744</v>
      </c>
      <c r="D4283" t="s">
        <v>36</v>
      </c>
      <c r="E4283">
        <v>8000</v>
      </c>
      <c r="F4283" t="s">
        <v>6652</v>
      </c>
      <c r="G4283">
        <v>2500120028</v>
      </c>
      <c r="H4283" t="s">
        <v>6685</v>
      </c>
      <c r="I4283" t="s">
        <v>36</v>
      </c>
      <c r="J4283">
        <v>8000</v>
      </c>
    </row>
    <row r="4284" spans="1:10" hidden="1" x14ac:dyDescent="0.25">
      <c r="A4284">
        <v>2110030225</v>
      </c>
      <c r="B4284">
        <v>30</v>
      </c>
      <c r="C4284" t="s">
        <v>8744</v>
      </c>
      <c r="D4284" t="s">
        <v>36</v>
      </c>
      <c r="E4284">
        <v>8000</v>
      </c>
      <c r="F4284" t="s">
        <v>6652</v>
      </c>
      <c r="G4284">
        <v>2500070699</v>
      </c>
      <c r="H4284" t="s">
        <v>7376</v>
      </c>
      <c r="I4284" t="s">
        <v>36</v>
      </c>
      <c r="J4284">
        <v>8000</v>
      </c>
    </row>
    <row r="4285" spans="1:10" hidden="1" x14ac:dyDescent="0.25">
      <c r="A4285">
        <v>2110030225</v>
      </c>
      <c r="B4285">
        <v>40</v>
      </c>
      <c r="C4285" t="s">
        <v>8744</v>
      </c>
      <c r="D4285" t="s">
        <v>36</v>
      </c>
      <c r="E4285">
        <v>8000</v>
      </c>
      <c r="F4285" t="s">
        <v>6652</v>
      </c>
      <c r="G4285">
        <v>2500030355</v>
      </c>
      <c r="H4285" t="s">
        <v>7339</v>
      </c>
      <c r="I4285" t="s">
        <v>36</v>
      </c>
      <c r="J4285">
        <v>400</v>
      </c>
    </row>
    <row r="4286" spans="1:10" hidden="1" x14ac:dyDescent="0.25">
      <c r="A4286">
        <v>2110030225</v>
      </c>
      <c r="B4286">
        <v>50</v>
      </c>
      <c r="C4286" t="s">
        <v>8744</v>
      </c>
      <c r="D4286" t="s">
        <v>36</v>
      </c>
      <c r="E4286">
        <v>8000</v>
      </c>
      <c r="F4286" t="s">
        <v>6652</v>
      </c>
      <c r="G4286">
        <v>2310030016</v>
      </c>
      <c r="H4286" t="s">
        <v>2131</v>
      </c>
      <c r="I4286" t="s">
        <v>89</v>
      </c>
      <c r="J4286">
        <v>4898</v>
      </c>
    </row>
    <row r="4287" spans="1:10" hidden="1" x14ac:dyDescent="0.25">
      <c r="A4287">
        <v>2110030226</v>
      </c>
      <c r="B4287">
        <v>10</v>
      </c>
      <c r="C4287" t="s">
        <v>8745</v>
      </c>
      <c r="D4287" t="s">
        <v>36</v>
      </c>
      <c r="E4287">
        <v>8000</v>
      </c>
      <c r="F4287" t="s">
        <v>6652</v>
      </c>
      <c r="G4287">
        <v>2310160282</v>
      </c>
      <c r="H4287" t="s">
        <v>2379</v>
      </c>
      <c r="I4287" t="s">
        <v>36</v>
      </c>
      <c r="J4287">
        <v>8000</v>
      </c>
    </row>
    <row r="4288" spans="1:10" hidden="1" x14ac:dyDescent="0.25">
      <c r="A4288">
        <v>2110030226</v>
      </c>
      <c r="B4288">
        <v>20</v>
      </c>
      <c r="C4288" t="s">
        <v>8745</v>
      </c>
      <c r="D4288" t="s">
        <v>36</v>
      </c>
      <c r="E4288">
        <v>8000</v>
      </c>
      <c r="F4288" t="s">
        <v>6652</v>
      </c>
      <c r="G4288">
        <v>2500120028</v>
      </c>
      <c r="H4288" t="s">
        <v>6685</v>
      </c>
      <c r="I4288" t="s">
        <v>36</v>
      </c>
      <c r="J4288">
        <v>8000</v>
      </c>
    </row>
    <row r="4289" spans="1:10" hidden="1" x14ac:dyDescent="0.25">
      <c r="A4289">
        <v>2110030226</v>
      </c>
      <c r="B4289">
        <v>30</v>
      </c>
      <c r="C4289" t="s">
        <v>8745</v>
      </c>
      <c r="D4289" t="s">
        <v>36</v>
      </c>
      <c r="E4289">
        <v>8000</v>
      </c>
      <c r="F4289" t="s">
        <v>6652</v>
      </c>
      <c r="G4289">
        <v>2500070700</v>
      </c>
      <c r="H4289" t="s">
        <v>7377</v>
      </c>
      <c r="I4289" t="s">
        <v>36</v>
      </c>
      <c r="J4289">
        <v>8000</v>
      </c>
    </row>
    <row r="4290" spans="1:10" hidden="1" x14ac:dyDescent="0.25">
      <c r="A4290">
        <v>2110030226</v>
      </c>
      <c r="B4290">
        <v>40</v>
      </c>
      <c r="C4290" t="s">
        <v>8745</v>
      </c>
      <c r="D4290" t="s">
        <v>36</v>
      </c>
      <c r="E4290">
        <v>8000</v>
      </c>
      <c r="F4290" t="s">
        <v>6652</v>
      </c>
      <c r="G4290">
        <v>2500030355</v>
      </c>
      <c r="H4290" t="s">
        <v>7339</v>
      </c>
      <c r="I4290" t="s">
        <v>36</v>
      </c>
      <c r="J4290">
        <v>400</v>
      </c>
    </row>
    <row r="4291" spans="1:10" hidden="1" x14ac:dyDescent="0.25">
      <c r="A4291">
        <v>2110030226</v>
      </c>
      <c r="B4291">
        <v>50</v>
      </c>
      <c r="C4291" t="s">
        <v>8745</v>
      </c>
      <c r="D4291" t="s">
        <v>36</v>
      </c>
      <c r="E4291">
        <v>8000</v>
      </c>
      <c r="F4291" t="s">
        <v>6652</v>
      </c>
      <c r="G4291">
        <v>2310030019</v>
      </c>
      <c r="H4291" t="s">
        <v>2134</v>
      </c>
      <c r="I4291" t="s">
        <v>89</v>
      </c>
      <c r="J4291">
        <v>4852</v>
      </c>
    </row>
    <row r="4292" spans="1:10" hidden="1" x14ac:dyDescent="0.25">
      <c r="A4292">
        <v>2110030227</v>
      </c>
      <c r="B4292">
        <v>10</v>
      </c>
      <c r="C4292" t="s">
        <v>8746</v>
      </c>
      <c r="D4292" t="s">
        <v>36</v>
      </c>
      <c r="E4292">
        <v>8000</v>
      </c>
      <c r="F4292" t="s">
        <v>6652</v>
      </c>
      <c r="G4292">
        <v>2310160282</v>
      </c>
      <c r="H4292" t="s">
        <v>2379</v>
      </c>
      <c r="I4292" t="s">
        <v>36</v>
      </c>
      <c r="J4292">
        <v>8000</v>
      </c>
    </row>
    <row r="4293" spans="1:10" hidden="1" x14ac:dyDescent="0.25">
      <c r="A4293">
        <v>2110030227</v>
      </c>
      <c r="B4293">
        <v>20</v>
      </c>
      <c r="C4293" t="s">
        <v>8746</v>
      </c>
      <c r="D4293" t="s">
        <v>36</v>
      </c>
      <c r="E4293">
        <v>8000</v>
      </c>
      <c r="F4293" t="s">
        <v>6652</v>
      </c>
      <c r="G4293">
        <v>2500120028</v>
      </c>
      <c r="H4293" t="s">
        <v>6685</v>
      </c>
      <c r="I4293" t="s">
        <v>36</v>
      </c>
      <c r="J4293">
        <v>8000</v>
      </c>
    </row>
    <row r="4294" spans="1:10" hidden="1" x14ac:dyDescent="0.25">
      <c r="A4294">
        <v>2110030227</v>
      </c>
      <c r="B4294">
        <v>30</v>
      </c>
      <c r="C4294" t="s">
        <v>8746</v>
      </c>
      <c r="D4294" t="s">
        <v>36</v>
      </c>
      <c r="E4294">
        <v>8000</v>
      </c>
      <c r="F4294" t="s">
        <v>6652</v>
      </c>
      <c r="G4294">
        <v>2500070701</v>
      </c>
      <c r="H4294" t="s">
        <v>7378</v>
      </c>
      <c r="I4294" t="s">
        <v>36</v>
      </c>
      <c r="J4294">
        <v>8000</v>
      </c>
    </row>
    <row r="4295" spans="1:10" hidden="1" x14ac:dyDescent="0.25">
      <c r="A4295">
        <v>2110030227</v>
      </c>
      <c r="B4295">
        <v>40</v>
      </c>
      <c r="C4295" t="s">
        <v>8746</v>
      </c>
      <c r="D4295" t="s">
        <v>36</v>
      </c>
      <c r="E4295">
        <v>8000</v>
      </c>
      <c r="F4295" t="s">
        <v>6652</v>
      </c>
      <c r="G4295">
        <v>2500030355</v>
      </c>
      <c r="H4295" t="s">
        <v>7339</v>
      </c>
      <c r="I4295" t="s">
        <v>36</v>
      </c>
      <c r="J4295">
        <v>400</v>
      </c>
    </row>
    <row r="4296" spans="1:10" hidden="1" x14ac:dyDescent="0.25">
      <c r="A4296">
        <v>2110030227</v>
      </c>
      <c r="B4296">
        <v>50</v>
      </c>
      <c r="C4296" t="s">
        <v>8746</v>
      </c>
      <c r="D4296" t="s">
        <v>36</v>
      </c>
      <c r="E4296">
        <v>8000</v>
      </c>
      <c r="F4296" t="s">
        <v>6652</v>
      </c>
      <c r="G4296">
        <v>2310030015</v>
      </c>
      <c r="H4296" t="s">
        <v>2130</v>
      </c>
      <c r="I4296" t="s">
        <v>89</v>
      </c>
      <c r="J4296">
        <v>4873</v>
      </c>
    </row>
    <row r="4297" spans="1:10" hidden="1" x14ac:dyDescent="0.25">
      <c r="A4297">
        <v>2110030228</v>
      </c>
      <c r="B4297">
        <v>10</v>
      </c>
      <c r="C4297" t="s">
        <v>8747</v>
      </c>
      <c r="D4297" t="s">
        <v>36</v>
      </c>
      <c r="E4297">
        <v>8000</v>
      </c>
      <c r="F4297" t="s">
        <v>6652</v>
      </c>
      <c r="G4297">
        <v>2310160282</v>
      </c>
      <c r="H4297" t="s">
        <v>2379</v>
      </c>
      <c r="I4297" t="s">
        <v>36</v>
      </c>
      <c r="J4297">
        <v>8000</v>
      </c>
    </row>
    <row r="4298" spans="1:10" hidden="1" x14ac:dyDescent="0.25">
      <c r="A4298">
        <v>2110030228</v>
      </c>
      <c r="B4298">
        <v>20</v>
      </c>
      <c r="C4298" t="s">
        <v>8747</v>
      </c>
      <c r="D4298" t="s">
        <v>36</v>
      </c>
      <c r="E4298">
        <v>8000</v>
      </c>
      <c r="F4298" t="s">
        <v>6652</v>
      </c>
      <c r="G4298">
        <v>2500120028</v>
      </c>
      <c r="H4298" t="s">
        <v>6685</v>
      </c>
      <c r="I4298" t="s">
        <v>36</v>
      </c>
      <c r="J4298">
        <v>8000</v>
      </c>
    </row>
    <row r="4299" spans="1:10" hidden="1" x14ac:dyDescent="0.25">
      <c r="A4299">
        <v>2110030228</v>
      </c>
      <c r="B4299">
        <v>30</v>
      </c>
      <c r="C4299" t="s">
        <v>8747</v>
      </c>
      <c r="D4299" t="s">
        <v>36</v>
      </c>
      <c r="E4299">
        <v>8000</v>
      </c>
      <c r="F4299" t="s">
        <v>6652</v>
      </c>
      <c r="G4299">
        <v>2500070702</v>
      </c>
      <c r="H4299" t="s">
        <v>7379</v>
      </c>
      <c r="I4299" t="s">
        <v>36</v>
      </c>
      <c r="J4299">
        <v>8000</v>
      </c>
    </row>
    <row r="4300" spans="1:10" hidden="1" x14ac:dyDescent="0.25">
      <c r="A4300">
        <v>2110030228</v>
      </c>
      <c r="B4300">
        <v>40</v>
      </c>
      <c r="C4300" t="s">
        <v>8747</v>
      </c>
      <c r="D4300" t="s">
        <v>36</v>
      </c>
      <c r="E4300">
        <v>8000</v>
      </c>
      <c r="F4300" t="s">
        <v>6652</v>
      </c>
      <c r="G4300">
        <v>2500030355</v>
      </c>
      <c r="H4300" t="s">
        <v>7339</v>
      </c>
      <c r="I4300" t="s">
        <v>36</v>
      </c>
      <c r="J4300">
        <v>400</v>
      </c>
    </row>
    <row r="4301" spans="1:10" hidden="1" x14ac:dyDescent="0.25">
      <c r="A4301">
        <v>2110030228</v>
      </c>
      <c r="B4301">
        <v>50</v>
      </c>
      <c r="C4301" t="s">
        <v>8747</v>
      </c>
      <c r="D4301" t="s">
        <v>36</v>
      </c>
      <c r="E4301">
        <v>8000</v>
      </c>
      <c r="F4301" t="s">
        <v>6652</v>
      </c>
      <c r="G4301">
        <v>2310030018</v>
      </c>
      <c r="H4301" t="s">
        <v>2133</v>
      </c>
      <c r="I4301" t="s">
        <v>89</v>
      </c>
      <c r="J4301">
        <v>4826</v>
      </c>
    </row>
    <row r="4302" spans="1:10" hidden="1" x14ac:dyDescent="0.25">
      <c r="A4302">
        <v>2110030229</v>
      </c>
      <c r="B4302">
        <v>10</v>
      </c>
      <c r="C4302" t="s">
        <v>8748</v>
      </c>
      <c r="D4302" t="s">
        <v>36</v>
      </c>
      <c r="E4302">
        <v>8000</v>
      </c>
      <c r="F4302" t="s">
        <v>6652</v>
      </c>
      <c r="G4302">
        <v>2310160282</v>
      </c>
      <c r="H4302" t="s">
        <v>2379</v>
      </c>
      <c r="I4302" t="s">
        <v>36</v>
      </c>
      <c r="J4302">
        <v>8000</v>
      </c>
    </row>
    <row r="4303" spans="1:10" hidden="1" x14ac:dyDescent="0.25">
      <c r="A4303">
        <v>2110030229</v>
      </c>
      <c r="B4303">
        <v>20</v>
      </c>
      <c r="C4303" t="s">
        <v>8748</v>
      </c>
      <c r="D4303" t="s">
        <v>36</v>
      </c>
      <c r="E4303">
        <v>8000</v>
      </c>
      <c r="F4303" t="s">
        <v>6652</v>
      </c>
      <c r="G4303">
        <v>2500120028</v>
      </c>
      <c r="H4303" t="s">
        <v>6685</v>
      </c>
      <c r="I4303" t="s">
        <v>36</v>
      </c>
      <c r="J4303">
        <v>8000</v>
      </c>
    </row>
    <row r="4304" spans="1:10" hidden="1" x14ac:dyDescent="0.25">
      <c r="A4304">
        <v>2110030229</v>
      </c>
      <c r="B4304">
        <v>30</v>
      </c>
      <c r="C4304" t="s">
        <v>8748</v>
      </c>
      <c r="D4304" t="s">
        <v>36</v>
      </c>
      <c r="E4304">
        <v>8000</v>
      </c>
      <c r="F4304" t="s">
        <v>6652</v>
      </c>
      <c r="G4304">
        <v>2500070703</v>
      </c>
      <c r="H4304" t="s">
        <v>7380</v>
      </c>
      <c r="I4304" t="s">
        <v>36</v>
      </c>
      <c r="J4304">
        <v>8000</v>
      </c>
    </row>
    <row r="4305" spans="1:10" hidden="1" x14ac:dyDescent="0.25">
      <c r="A4305">
        <v>2110030229</v>
      </c>
      <c r="B4305">
        <v>40</v>
      </c>
      <c r="C4305" t="s">
        <v>8748</v>
      </c>
      <c r="D4305" t="s">
        <v>36</v>
      </c>
      <c r="E4305">
        <v>8000</v>
      </c>
      <c r="F4305" t="s">
        <v>6652</v>
      </c>
      <c r="G4305">
        <v>2500030355</v>
      </c>
      <c r="H4305" t="s">
        <v>7339</v>
      </c>
      <c r="I4305" t="s">
        <v>36</v>
      </c>
      <c r="J4305">
        <v>400</v>
      </c>
    </row>
    <row r="4306" spans="1:10" hidden="1" x14ac:dyDescent="0.25">
      <c r="A4306">
        <v>2110030229</v>
      </c>
      <c r="B4306">
        <v>50</v>
      </c>
      <c r="C4306" t="s">
        <v>8748</v>
      </c>
      <c r="D4306" t="s">
        <v>36</v>
      </c>
      <c r="E4306">
        <v>8000</v>
      </c>
      <c r="F4306" t="s">
        <v>6652</v>
      </c>
      <c r="G4306">
        <v>2310030021</v>
      </c>
      <c r="H4306" t="s">
        <v>2136</v>
      </c>
      <c r="I4306" t="s">
        <v>89</v>
      </c>
      <c r="J4306">
        <v>4873</v>
      </c>
    </row>
    <row r="4307" spans="1:10" hidden="1" x14ac:dyDescent="0.25">
      <c r="A4307">
        <v>2110030230</v>
      </c>
      <c r="B4307">
        <v>10</v>
      </c>
      <c r="C4307" t="s">
        <v>8749</v>
      </c>
      <c r="D4307" t="s">
        <v>36</v>
      </c>
      <c r="E4307">
        <v>8000</v>
      </c>
      <c r="F4307" t="s">
        <v>6652</v>
      </c>
      <c r="G4307">
        <v>2310160282</v>
      </c>
      <c r="H4307" t="s">
        <v>2379</v>
      </c>
      <c r="I4307" t="s">
        <v>36</v>
      </c>
      <c r="J4307">
        <v>8000</v>
      </c>
    </row>
    <row r="4308" spans="1:10" hidden="1" x14ac:dyDescent="0.25">
      <c r="A4308">
        <v>2110030230</v>
      </c>
      <c r="B4308">
        <v>20</v>
      </c>
      <c r="C4308" t="s">
        <v>8749</v>
      </c>
      <c r="D4308" t="s">
        <v>36</v>
      </c>
      <c r="E4308">
        <v>8000</v>
      </c>
      <c r="F4308" t="s">
        <v>6652</v>
      </c>
      <c r="G4308">
        <v>2500120028</v>
      </c>
      <c r="H4308" t="s">
        <v>6685</v>
      </c>
      <c r="I4308" t="s">
        <v>36</v>
      </c>
      <c r="J4308">
        <v>8000</v>
      </c>
    </row>
    <row r="4309" spans="1:10" hidden="1" x14ac:dyDescent="0.25">
      <c r="A4309">
        <v>2110030230</v>
      </c>
      <c r="B4309">
        <v>30</v>
      </c>
      <c r="C4309" t="s">
        <v>8749</v>
      </c>
      <c r="D4309" t="s">
        <v>36</v>
      </c>
      <c r="E4309">
        <v>8000</v>
      </c>
      <c r="F4309" t="s">
        <v>6652</v>
      </c>
      <c r="G4309">
        <v>2500030355</v>
      </c>
      <c r="H4309" t="s">
        <v>7339</v>
      </c>
      <c r="I4309" t="s">
        <v>36</v>
      </c>
      <c r="J4309">
        <v>400</v>
      </c>
    </row>
    <row r="4310" spans="1:10" hidden="1" x14ac:dyDescent="0.25">
      <c r="A4310">
        <v>2110030230</v>
      </c>
      <c r="B4310">
        <v>40</v>
      </c>
      <c r="C4310" t="s">
        <v>8749</v>
      </c>
      <c r="D4310" t="s">
        <v>36</v>
      </c>
      <c r="E4310">
        <v>8000</v>
      </c>
      <c r="F4310" t="s">
        <v>6652</v>
      </c>
      <c r="G4310">
        <v>2500070704</v>
      </c>
      <c r="H4310" t="s">
        <v>7381</v>
      </c>
      <c r="I4310" t="s">
        <v>36</v>
      </c>
      <c r="J4310">
        <v>8000</v>
      </c>
    </row>
    <row r="4311" spans="1:10" hidden="1" x14ac:dyDescent="0.25">
      <c r="A4311">
        <v>2110030230</v>
      </c>
      <c r="B4311">
        <v>50</v>
      </c>
      <c r="C4311" t="s">
        <v>8749</v>
      </c>
      <c r="D4311" t="s">
        <v>36</v>
      </c>
      <c r="E4311">
        <v>8000</v>
      </c>
      <c r="F4311" t="s">
        <v>6652</v>
      </c>
      <c r="G4311">
        <v>2310030086</v>
      </c>
      <c r="H4311" t="s">
        <v>2144</v>
      </c>
      <c r="I4311" t="s">
        <v>89</v>
      </c>
      <c r="J4311">
        <v>4800</v>
      </c>
    </row>
    <row r="4312" spans="1:10" hidden="1" x14ac:dyDescent="0.25">
      <c r="A4312">
        <v>2110030231</v>
      </c>
      <c r="B4312">
        <v>10</v>
      </c>
      <c r="C4312" t="s">
        <v>8750</v>
      </c>
      <c r="D4312" t="s">
        <v>36</v>
      </c>
      <c r="E4312">
        <v>8000</v>
      </c>
      <c r="F4312" t="s">
        <v>6652</v>
      </c>
      <c r="G4312">
        <v>2500120028</v>
      </c>
      <c r="H4312" t="s">
        <v>6685</v>
      </c>
      <c r="I4312" t="s">
        <v>36</v>
      </c>
      <c r="J4312">
        <v>8000</v>
      </c>
    </row>
    <row r="4313" spans="1:10" hidden="1" x14ac:dyDescent="0.25">
      <c r="A4313">
        <v>2110030231</v>
      </c>
      <c r="B4313">
        <v>20</v>
      </c>
      <c r="C4313" t="s">
        <v>8750</v>
      </c>
      <c r="D4313" t="s">
        <v>36</v>
      </c>
      <c r="E4313">
        <v>8000</v>
      </c>
      <c r="F4313" t="s">
        <v>6652</v>
      </c>
      <c r="G4313">
        <v>2310160282</v>
      </c>
      <c r="H4313" t="s">
        <v>2379</v>
      </c>
      <c r="I4313" t="s">
        <v>36</v>
      </c>
      <c r="J4313">
        <v>8000</v>
      </c>
    </row>
    <row r="4314" spans="1:10" hidden="1" x14ac:dyDescent="0.25">
      <c r="A4314">
        <v>2110030231</v>
      </c>
      <c r="B4314">
        <v>30</v>
      </c>
      <c r="C4314" t="s">
        <v>8750</v>
      </c>
      <c r="D4314" t="s">
        <v>36</v>
      </c>
      <c r="E4314">
        <v>8000</v>
      </c>
      <c r="F4314" t="s">
        <v>6652</v>
      </c>
      <c r="G4314">
        <v>2310030329</v>
      </c>
      <c r="H4314" t="s">
        <v>4844</v>
      </c>
      <c r="I4314" t="s">
        <v>89</v>
      </c>
      <c r="J4314">
        <v>4919</v>
      </c>
    </row>
    <row r="4315" spans="1:10" hidden="1" x14ac:dyDescent="0.25">
      <c r="A4315">
        <v>2110030231</v>
      </c>
      <c r="B4315">
        <v>40</v>
      </c>
      <c r="C4315" t="s">
        <v>8750</v>
      </c>
      <c r="D4315" t="s">
        <v>36</v>
      </c>
      <c r="E4315">
        <v>8000</v>
      </c>
      <c r="F4315" t="s">
        <v>6652</v>
      </c>
      <c r="G4315">
        <v>2500070705</v>
      </c>
      <c r="H4315" t="s">
        <v>7382</v>
      </c>
      <c r="I4315" t="s">
        <v>36</v>
      </c>
      <c r="J4315">
        <v>8000</v>
      </c>
    </row>
    <row r="4316" spans="1:10" hidden="1" x14ac:dyDescent="0.25">
      <c r="A4316">
        <v>2110030231</v>
      </c>
      <c r="B4316">
        <v>50</v>
      </c>
      <c r="C4316" t="s">
        <v>8750</v>
      </c>
      <c r="D4316" t="s">
        <v>36</v>
      </c>
      <c r="E4316">
        <v>8000</v>
      </c>
      <c r="F4316" t="s">
        <v>6652</v>
      </c>
      <c r="G4316">
        <v>2500030355</v>
      </c>
      <c r="H4316" t="s">
        <v>7339</v>
      </c>
      <c r="I4316" t="s">
        <v>36</v>
      </c>
      <c r="J4316">
        <v>400</v>
      </c>
    </row>
    <row r="4317" spans="1:10" hidden="1" x14ac:dyDescent="0.25">
      <c r="A4317">
        <v>2110030232</v>
      </c>
      <c r="B4317">
        <v>10</v>
      </c>
      <c r="C4317" t="s">
        <v>8751</v>
      </c>
      <c r="D4317" t="s">
        <v>36</v>
      </c>
      <c r="E4317">
        <v>8000</v>
      </c>
      <c r="F4317" t="s">
        <v>6652</v>
      </c>
      <c r="G4317">
        <v>2500120028</v>
      </c>
      <c r="H4317" t="s">
        <v>6685</v>
      </c>
      <c r="I4317" t="s">
        <v>36</v>
      </c>
      <c r="J4317">
        <v>8000</v>
      </c>
    </row>
    <row r="4318" spans="1:10" hidden="1" x14ac:dyDescent="0.25">
      <c r="A4318">
        <v>2110030232</v>
      </c>
      <c r="B4318">
        <v>20</v>
      </c>
      <c r="C4318" t="s">
        <v>8751</v>
      </c>
      <c r="D4318" t="s">
        <v>36</v>
      </c>
      <c r="E4318">
        <v>8000</v>
      </c>
      <c r="F4318" t="s">
        <v>6652</v>
      </c>
      <c r="G4318">
        <v>2310160282</v>
      </c>
      <c r="H4318" t="s">
        <v>2379</v>
      </c>
      <c r="I4318" t="s">
        <v>36</v>
      </c>
      <c r="J4318">
        <v>8000</v>
      </c>
    </row>
    <row r="4319" spans="1:10" hidden="1" x14ac:dyDescent="0.25">
      <c r="A4319">
        <v>2110030232</v>
      </c>
      <c r="B4319">
        <v>30</v>
      </c>
      <c r="C4319" t="s">
        <v>8751</v>
      </c>
      <c r="D4319" t="s">
        <v>36</v>
      </c>
      <c r="E4319">
        <v>8000</v>
      </c>
      <c r="F4319" t="s">
        <v>6652</v>
      </c>
      <c r="G4319">
        <v>2500070706</v>
      </c>
      <c r="H4319" t="s">
        <v>7383</v>
      </c>
      <c r="I4319" t="s">
        <v>36</v>
      </c>
      <c r="J4319">
        <v>8000</v>
      </c>
    </row>
    <row r="4320" spans="1:10" hidden="1" x14ac:dyDescent="0.25">
      <c r="A4320">
        <v>2110030232</v>
      </c>
      <c r="B4320">
        <v>40</v>
      </c>
      <c r="C4320" t="s">
        <v>8751</v>
      </c>
      <c r="D4320" t="s">
        <v>36</v>
      </c>
      <c r="E4320">
        <v>8000</v>
      </c>
      <c r="F4320" t="s">
        <v>6652</v>
      </c>
      <c r="G4320">
        <v>2500030355</v>
      </c>
      <c r="H4320" t="s">
        <v>7339</v>
      </c>
      <c r="I4320" t="s">
        <v>36</v>
      </c>
      <c r="J4320">
        <v>400</v>
      </c>
    </row>
    <row r="4321" spans="1:10" hidden="1" x14ac:dyDescent="0.25">
      <c r="A4321">
        <v>2110030232</v>
      </c>
      <c r="B4321">
        <v>50</v>
      </c>
      <c r="C4321" t="s">
        <v>8751</v>
      </c>
      <c r="D4321" t="s">
        <v>36</v>
      </c>
      <c r="E4321">
        <v>8000</v>
      </c>
      <c r="F4321" t="s">
        <v>6652</v>
      </c>
      <c r="G4321">
        <v>2310030132</v>
      </c>
      <c r="H4321" t="s">
        <v>4840</v>
      </c>
      <c r="I4321" t="s">
        <v>89</v>
      </c>
      <c r="J4321">
        <v>4931</v>
      </c>
    </row>
    <row r="4322" spans="1:10" hidden="1" x14ac:dyDescent="0.25">
      <c r="A4322">
        <v>2110030233</v>
      </c>
      <c r="B4322">
        <v>10</v>
      </c>
      <c r="C4322" t="s">
        <v>8752</v>
      </c>
      <c r="D4322" t="s">
        <v>36</v>
      </c>
      <c r="E4322">
        <v>8000</v>
      </c>
      <c r="F4322" t="s">
        <v>6652</v>
      </c>
      <c r="G4322">
        <v>2310160282</v>
      </c>
      <c r="H4322" t="s">
        <v>2379</v>
      </c>
      <c r="I4322" t="s">
        <v>36</v>
      </c>
      <c r="J4322">
        <v>8000</v>
      </c>
    </row>
    <row r="4323" spans="1:10" hidden="1" x14ac:dyDescent="0.25">
      <c r="A4323">
        <v>2110030233</v>
      </c>
      <c r="B4323">
        <v>20</v>
      </c>
      <c r="C4323" t="s">
        <v>8752</v>
      </c>
      <c r="D4323" t="s">
        <v>36</v>
      </c>
      <c r="E4323">
        <v>8000</v>
      </c>
      <c r="F4323" t="s">
        <v>6652</v>
      </c>
      <c r="G4323">
        <v>2500120028</v>
      </c>
      <c r="H4323" t="s">
        <v>6685</v>
      </c>
      <c r="I4323" t="s">
        <v>36</v>
      </c>
      <c r="J4323">
        <v>8000</v>
      </c>
    </row>
    <row r="4324" spans="1:10" hidden="1" x14ac:dyDescent="0.25">
      <c r="A4324">
        <v>2110030233</v>
      </c>
      <c r="B4324">
        <v>30</v>
      </c>
      <c r="C4324" t="s">
        <v>8752</v>
      </c>
      <c r="D4324" t="s">
        <v>36</v>
      </c>
      <c r="E4324">
        <v>8000</v>
      </c>
      <c r="F4324" t="s">
        <v>6652</v>
      </c>
      <c r="G4324">
        <v>2500070707</v>
      </c>
      <c r="H4324" t="s">
        <v>7384</v>
      </c>
      <c r="I4324" t="s">
        <v>36</v>
      </c>
      <c r="J4324">
        <v>8000</v>
      </c>
    </row>
    <row r="4325" spans="1:10" hidden="1" x14ac:dyDescent="0.25">
      <c r="A4325">
        <v>2110030233</v>
      </c>
      <c r="B4325">
        <v>40</v>
      </c>
      <c r="C4325" t="s">
        <v>8752</v>
      </c>
      <c r="D4325" t="s">
        <v>36</v>
      </c>
      <c r="E4325">
        <v>8000</v>
      </c>
      <c r="F4325" t="s">
        <v>6652</v>
      </c>
      <c r="G4325">
        <v>2500030355</v>
      </c>
      <c r="H4325" t="s">
        <v>7339</v>
      </c>
      <c r="I4325" t="s">
        <v>36</v>
      </c>
      <c r="J4325">
        <v>400</v>
      </c>
    </row>
    <row r="4326" spans="1:10" hidden="1" x14ac:dyDescent="0.25">
      <c r="A4326">
        <v>2110030233</v>
      </c>
      <c r="B4326">
        <v>50</v>
      </c>
      <c r="C4326" t="s">
        <v>8752</v>
      </c>
      <c r="D4326" t="s">
        <v>36</v>
      </c>
      <c r="E4326">
        <v>8000</v>
      </c>
      <c r="F4326" t="s">
        <v>6652</v>
      </c>
      <c r="G4326">
        <v>2310030072</v>
      </c>
      <c r="H4326" t="s">
        <v>2141</v>
      </c>
      <c r="I4326" t="s">
        <v>89</v>
      </c>
      <c r="J4326">
        <v>5064</v>
      </c>
    </row>
    <row r="4327" spans="1:10" hidden="1" x14ac:dyDescent="0.25">
      <c r="A4327">
        <v>2110030234</v>
      </c>
      <c r="B4327">
        <v>10</v>
      </c>
      <c r="C4327" t="s">
        <v>8753</v>
      </c>
      <c r="D4327" t="s">
        <v>36</v>
      </c>
      <c r="E4327">
        <v>8000</v>
      </c>
      <c r="F4327" t="s">
        <v>6652</v>
      </c>
      <c r="G4327">
        <v>2500120028</v>
      </c>
      <c r="H4327" t="s">
        <v>6685</v>
      </c>
      <c r="I4327" t="s">
        <v>36</v>
      </c>
      <c r="J4327">
        <v>8000</v>
      </c>
    </row>
    <row r="4328" spans="1:10" hidden="1" x14ac:dyDescent="0.25">
      <c r="A4328">
        <v>2110030234</v>
      </c>
      <c r="B4328">
        <v>20</v>
      </c>
      <c r="C4328" t="s">
        <v>8753</v>
      </c>
      <c r="D4328" t="s">
        <v>36</v>
      </c>
      <c r="E4328">
        <v>8000</v>
      </c>
      <c r="F4328" t="s">
        <v>6652</v>
      </c>
      <c r="G4328">
        <v>2310160282</v>
      </c>
      <c r="H4328" t="s">
        <v>2379</v>
      </c>
      <c r="I4328" t="s">
        <v>36</v>
      </c>
      <c r="J4328">
        <v>8000</v>
      </c>
    </row>
    <row r="4329" spans="1:10" hidden="1" x14ac:dyDescent="0.25">
      <c r="A4329">
        <v>2110030234</v>
      </c>
      <c r="B4329">
        <v>30</v>
      </c>
      <c r="C4329" t="s">
        <v>8753</v>
      </c>
      <c r="D4329" t="s">
        <v>36</v>
      </c>
      <c r="E4329">
        <v>8000</v>
      </c>
      <c r="F4329" t="s">
        <v>6652</v>
      </c>
      <c r="G4329">
        <v>2500070708</v>
      </c>
      <c r="H4329" t="s">
        <v>7385</v>
      </c>
      <c r="I4329" t="s">
        <v>36</v>
      </c>
      <c r="J4329">
        <v>8000</v>
      </c>
    </row>
    <row r="4330" spans="1:10" hidden="1" x14ac:dyDescent="0.25">
      <c r="A4330">
        <v>2110030234</v>
      </c>
      <c r="B4330">
        <v>40</v>
      </c>
      <c r="C4330" t="s">
        <v>8753</v>
      </c>
      <c r="D4330" t="s">
        <v>36</v>
      </c>
      <c r="E4330">
        <v>8000</v>
      </c>
      <c r="F4330" t="s">
        <v>6652</v>
      </c>
      <c r="G4330">
        <v>2500030355</v>
      </c>
      <c r="H4330" t="s">
        <v>7339</v>
      </c>
      <c r="I4330" t="s">
        <v>36</v>
      </c>
      <c r="J4330">
        <v>400</v>
      </c>
    </row>
    <row r="4331" spans="1:10" hidden="1" x14ac:dyDescent="0.25">
      <c r="A4331">
        <v>2110030234</v>
      </c>
      <c r="B4331">
        <v>50</v>
      </c>
      <c r="C4331" t="s">
        <v>8753</v>
      </c>
      <c r="D4331" t="s">
        <v>36</v>
      </c>
      <c r="E4331">
        <v>8000</v>
      </c>
      <c r="F4331" t="s">
        <v>6652</v>
      </c>
      <c r="G4331">
        <v>2310030130</v>
      </c>
      <c r="H4331" t="s">
        <v>4841</v>
      </c>
      <c r="I4331" t="s">
        <v>89</v>
      </c>
      <c r="J4331">
        <v>4414</v>
      </c>
    </row>
    <row r="4332" spans="1:10" hidden="1" x14ac:dyDescent="0.25">
      <c r="A4332">
        <v>2320060011</v>
      </c>
      <c r="B4332">
        <v>10</v>
      </c>
      <c r="C4332" t="s">
        <v>2834</v>
      </c>
      <c r="D4332" t="s">
        <v>36</v>
      </c>
      <c r="E4332">
        <v>5550</v>
      </c>
      <c r="F4332" t="s">
        <v>8754</v>
      </c>
      <c r="G4332">
        <v>2420030063</v>
      </c>
      <c r="H4332" t="s">
        <v>8755</v>
      </c>
      <c r="I4332" t="s">
        <v>36</v>
      </c>
      <c r="J4332">
        <v>2950</v>
      </c>
    </row>
    <row r="4333" spans="1:10" hidden="1" x14ac:dyDescent="0.25">
      <c r="A4333">
        <v>2320130547</v>
      </c>
      <c r="B4333">
        <v>10</v>
      </c>
      <c r="C4333" t="s">
        <v>2997</v>
      </c>
      <c r="D4333" t="s">
        <v>36</v>
      </c>
      <c r="E4333">
        <v>46700</v>
      </c>
      <c r="F4333" t="s">
        <v>8754</v>
      </c>
      <c r="G4333">
        <v>2410290841</v>
      </c>
      <c r="H4333" t="s">
        <v>7153</v>
      </c>
      <c r="I4333" t="s">
        <v>89</v>
      </c>
      <c r="J4333">
        <v>5143.97</v>
      </c>
    </row>
    <row r="4334" spans="1:10" hidden="1" x14ac:dyDescent="0.25">
      <c r="A4334">
        <v>2320130662</v>
      </c>
      <c r="B4334">
        <v>10</v>
      </c>
      <c r="C4334" t="s">
        <v>3020</v>
      </c>
      <c r="D4334" t="s">
        <v>36</v>
      </c>
      <c r="E4334">
        <v>60000</v>
      </c>
      <c r="F4334" t="s">
        <v>8754</v>
      </c>
      <c r="G4334">
        <v>2410290826</v>
      </c>
      <c r="H4334" t="s">
        <v>3466</v>
      </c>
      <c r="I4334" t="s">
        <v>89</v>
      </c>
      <c r="J4334">
        <v>1858</v>
      </c>
    </row>
    <row r="4335" spans="1:10" hidden="1" x14ac:dyDescent="0.25">
      <c r="A4335">
        <v>2320130720</v>
      </c>
      <c r="B4335">
        <v>10</v>
      </c>
      <c r="C4335" t="s">
        <v>3061</v>
      </c>
      <c r="D4335" t="s">
        <v>36</v>
      </c>
      <c r="E4335">
        <v>209000</v>
      </c>
      <c r="F4335" t="s">
        <v>8754</v>
      </c>
      <c r="G4335">
        <v>2410290833</v>
      </c>
      <c r="H4335" t="s">
        <v>3471</v>
      </c>
      <c r="I4335" t="s">
        <v>89</v>
      </c>
      <c r="J4335">
        <v>7295</v>
      </c>
    </row>
    <row r="4336" spans="1:10" hidden="1" x14ac:dyDescent="0.25">
      <c r="A4336">
        <v>2320130721</v>
      </c>
      <c r="B4336">
        <v>10</v>
      </c>
      <c r="C4336" t="s">
        <v>3062</v>
      </c>
      <c r="D4336" t="s">
        <v>36</v>
      </c>
      <c r="E4336">
        <v>169000</v>
      </c>
      <c r="F4336" t="s">
        <v>8754</v>
      </c>
      <c r="G4336">
        <v>2410290833</v>
      </c>
      <c r="H4336" t="s">
        <v>3471</v>
      </c>
      <c r="I4336" t="s">
        <v>89</v>
      </c>
      <c r="J4336">
        <v>6016</v>
      </c>
    </row>
    <row r="4337" spans="1:10" hidden="1" x14ac:dyDescent="0.25">
      <c r="A4337">
        <v>2320130723</v>
      </c>
      <c r="B4337">
        <v>10</v>
      </c>
      <c r="C4337" t="s">
        <v>3064</v>
      </c>
      <c r="D4337" t="s">
        <v>36</v>
      </c>
      <c r="E4337">
        <v>52000</v>
      </c>
      <c r="F4337" t="s">
        <v>8754</v>
      </c>
      <c r="G4337">
        <v>2410290833</v>
      </c>
      <c r="H4337" t="s">
        <v>3471</v>
      </c>
      <c r="I4337" t="s">
        <v>89</v>
      </c>
      <c r="J4337">
        <v>1870</v>
      </c>
    </row>
    <row r="4338" spans="1:10" hidden="1" x14ac:dyDescent="0.25">
      <c r="A4338">
        <v>2320130734</v>
      </c>
      <c r="B4338">
        <v>10</v>
      </c>
      <c r="C4338" t="s">
        <v>3066</v>
      </c>
      <c r="D4338" t="s">
        <v>36</v>
      </c>
      <c r="E4338">
        <v>60600</v>
      </c>
      <c r="F4338" t="s">
        <v>8754</v>
      </c>
      <c r="G4338">
        <v>2410290617</v>
      </c>
      <c r="H4338" t="s">
        <v>3375</v>
      </c>
      <c r="I4338" t="s">
        <v>89</v>
      </c>
      <c r="J4338">
        <v>6183</v>
      </c>
    </row>
    <row r="4339" spans="1:10" hidden="1" x14ac:dyDescent="0.25">
      <c r="A4339">
        <v>2320130273</v>
      </c>
      <c r="B4339">
        <v>10</v>
      </c>
      <c r="C4339" t="s">
        <v>2986</v>
      </c>
      <c r="D4339" t="s">
        <v>36</v>
      </c>
      <c r="E4339">
        <v>81000</v>
      </c>
      <c r="F4339" t="s">
        <v>8754</v>
      </c>
      <c r="G4339">
        <v>2420030063</v>
      </c>
      <c r="H4339" t="s">
        <v>7172</v>
      </c>
      <c r="I4339" t="s">
        <v>89</v>
      </c>
      <c r="J4339">
        <v>10763.674999999999</v>
      </c>
    </row>
    <row r="4340" spans="1:10" hidden="1" x14ac:dyDescent="0.25">
      <c r="A4340">
        <v>2320330020</v>
      </c>
      <c r="B4340">
        <v>10</v>
      </c>
      <c r="C4340" t="s">
        <v>3117</v>
      </c>
      <c r="D4340" t="s">
        <v>36</v>
      </c>
      <c r="E4340">
        <v>56000</v>
      </c>
      <c r="F4340" t="s">
        <v>8754</v>
      </c>
      <c r="G4340">
        <v>2320130274</v>
      </c>
      <c r="H4340" t="s">
        <v>2987</v>
      </c>
      <c r="I4340" t="s">
        <v>36</v>
      </c>
      <c r="J4340">
        <v>56000</v>
      </c>
    </row>
    <row r="4341" spans="1:10" hidden="1" x14ac:dyDescent="0.25">
      <c r="A4341">
        <v>2320130274</v>
      </c>
      <c r="B4341">
        <v>10</v>
      </c>
      <c r="C4341" t="s">
        <v>2987</v>
      </c>
      <c r="D4341" t="s">
        <v>36</v>
      </c>
      <c r="E4341">
        <v>181300</v>
      </c>
      <c r="F4341" t="s">
        <v>8754</v>
      </c>
      <c r="G4341">
        <v>2420030063</v>
      </c>
      <c r="H4341" t="s">
        <v>8755</v>
      </c>
      <c r="I4341" t="s">
        <v>89</v>
      </c>
      <c r="J4341">
        <v>24960.894</v>
      </c>
    </row>
    <row r="4342" spans="1:10" hidden="1" x14ac:dyDescent="0.25">
      <c r="A4342">
        <v>2320330024</v>
      </c>
      <c r="B4342">
        <v>10</v>
      </c>
      <c r="C4342" t="s">
        <v>3121</v>
      </c>
      <c r="D4342" t="s">
        <v>36</v>
      </c>
      <c r="E4342">
        <v>100200</v>
      </c>
      <c r="F4342" t="s">
        <v>8754</v>
      </c>
      <c r="G4342">
        <v>2410290841</v>
      </c>
      <c r="H4342" t="s">
        <v>7153</v>
      </c>
      <c r="I4342" t="s">
        <v>89</v>
      </c>
      <c r="J4342">
        <v>12360.070800000001</v>
      </c>
    </row>
    <row r="4343" spans="1:10" hidden="1" x14ac:dyDescent="0.25">
      <c r="A4343">
        <v>2320130687</v>
      </c>
      <c r="B4343">
        <v>10</v>
      </c>
      <c r="C4343" t="s">
        <v>3034</v>
      </c>
      <c r="D4343" t="s">
        <v>36</v>
      </c>
      <c r="E4343">
        <v>51000</v>
      </c>
      <c r="F4343" t="s">
        <v>8754</v>
      </c>
      <c r="G4343">
        <v>2410290833</v>
      </c>
      <c r="H4343" t="s">
        <v>3471</v>
      </c>
      <c r="I4343" t="s">
        <v>89</v>
      </c>
      <c r="J4343">
        <v>1836</v>
      </c>
    </row>
    <row r="4344" spans="1:10" hidden="1" x14ac:dyDescent="0.25">
      <c r="A4344">
        <v>2320130690</v>
      </c>
      <c r="B4344">
        <v>10</v>
      </c>
      <c r="C4344" t="s">
        <v>3036</v>
      </c>
      <c r="D4344" t="s">
        <v>36</v>
      </c>
      <c r="E4344">
        <v>100200</v>
      </c>
      <c r="F4344" t="s">
        <v>8754</v>
      </c>
      <c r="G4344">
        <v>2410290841</v>
      </c>
      <c r="H4344" t="s">
        <v>7153</v>
      </c>
      <c r="I4344" t="s">
        <v>89</v>
      </c>
      <c r="J4344">
        <v>12360.070800000001</v>
      </c>
    </row>
    <row r="4345" spans="1:10" hidden="1" x14ac:dyDescent="0.25">
      <c r="A4345">
        <v>2320330028</v>
      </c>
      <c r="B4345">
        <v>10</v>
      </c>
      <c r="C4345" t="s">
        <v>3125</v>
      </c>
      <c r="D4345" t="s">
        <v>36</v>
      </c>
      <c r="E4345">
        <v>32100</v>
      </c>
      <c r="F4345" t="s">
        <v>8754</v>
      </c>
      <c r="G4345">
        <v>2410290617</v>
      </c>
      <c r="H4345" t="s">
        <v>3375</v>
      </c>
      <c r="I4345" t="s">
        <v>89</v>
      </c>
      <c r="J4345">
        <v>3206</v>
      </c>
    </row>
    <row r="4346" spans="1:10" hidden="1" x14ac:dyDescent="0.25">
      <c r="A4346">
        <v>2320060004</v>
      </c>
      <c r="B4346">
        <v>10</v>
      </c>
      <c r="C4346" t="s">
        <v>2827</v>
      </c>
      <c r="D4346" t="s">
        <v>36</v>
      </c>
      <c r="E4346">
        <v>7250</v>
      </c>
      <c r="F4346" t="s">
        <v>8754</v>
      </c>
      <c r="G4346">
        <v>2420020153</v>
      </c>
      <c r="H4346" t="s">
        <v>6004</v>
      </c>
      <c r="I4346" t="s">
        <v>36</v>
      </c>
      <c r="J4346">
        <v>8550</v>
      </c>
    </row>
    <row r="4347" spans="1:10" hidden="1" x14ac:dyDescent="0.25">
      <c r="A4347">
        <v>2320060005</v>
      </c>
      <c r="B4347">
        <v>10</v>
      </c>
      <c r="C4347" t="s">
        <v>2828</v>
      </c>
      <c r="D4347" t="s">
        <v>36</v>
      </c>
      <c r="E4347">
        <v>6775</v>
      </c>
      <c r="F4347" t="s">
        <v>8754</v>
      </c>
      <c r="G4347">
        <v>2420020153</v>
      </c>
      <c r="H4347" t="s">
        <v>6004</v>
      </c>
      <c r="I4347" t="s">
        <v>36</v>
      </c>
      <c r="J4347">
        <v>4200</v>
      </c>
    </row>
    <row r="4348" spans="1:10" hidden="1" x14ac:dyDescent="0.25">
      <c r="A4348">
        <v>2320130688</v>
      </c>
      <c r="B4348">
        <v>10</v>
      </c>
      <c r="C4348" t="s">
        <v>6230</v>
      </c>
      <c r="D4348" t="s">
        <v>36</v>
      </c>
      <c r="E4348">
        <v>17600</v>
      </c>
      <c r="F4348" t="s">
        <v>8754</v>
      </c>
      <c r="G4348">
        <v>2410290826</v>
      </c>
      <c r="H4348" t="s">
        <v>3466</v>
      </c>
      <c r="I4348" t="s">
        <v>89</v>
      </c>
      <c r="J4348">
        <v>600</v>
      </c>
    </row>
    <row r="4349" spans="1:10" hidden="1" x14ac:dyDescent="0.25">
      <c r="A4349">
        <v>2320130689</v>
      </c>
      <c r="B4349">
        <v>10</v>
      </c>
      <c r="C4349" t="s">
        <v>3035</v>
      </c>
      <c r="D4349" t="s">
        <v>36</v>
      </c>
      <c r="E4349">
        <v>23000</v>
      </c>
      <c r="F4349" t="s">
        <v>8754</v>
      </c>
      <c r="G4349">
        <v>2410290826</v>
      </c>
      <c r="H4349" t="s">
        <v>3466</v>
      </c>
      <c r="I4349" t="s">
        <v>89</v>
      </c>
      <c r="J4349">
        <v>794</v>
      </c>
    </row>
    <row r="4350" spans="1:10" hidden="1" x14ac:dyDescent="0.25">
      <c r="A4350">
        <v>2320130691</v>
      </c>
      <c r="B4350">
        <v>10</v>
      </c>
      <c r="C4350" t="s">
        <v>3037</v>
      </c>
      <c r="D4350" t="s">
        <v>36</v>
      </c>
      <c r="E4350">
        <v>100200</v>
      </c>
      <c r="F4350" t="s">
        <v>8754</v>
      </c>
      <c r="G4350">
        <v>2410290841</v>
      </c>
      <c r="H4350" t="s">
        <v>7153</v>
      </c>
      <c r="I4350" t="s">
        <v>89</v>
      </c>
      <c r="J4350">
        <v>12360.070800000001</v>
      </c>
    </row>
    <row r="4351" spans="1:10" hidden="1" x14ac:dyDescent="0.25">
      <c r="A4351">
        <v>2320130692</v>
      </c>
      <c r="B4351">
        <v>10</v>
      </c>
      <c r="C4351" t="s">
        <v>3038</v>
      </c>
      <c r="D4351" t="s">
        <v>36</v>
      </c>
      <c r="E4351">
        <v>100200</v>
      </c>
      <c r="F4351" t="s">
        <v>8754</v>
      </c>
      <c r="G4351">
        <v>2410290841</v>
      </c>
      <c r="H4351" t="s">
        <v>7153</v>
      </c>
      <c r="I4351" t="s">
        <v>89</v>
      </c>
      <c r="J4351">
        <v>12360.070800000001</v>
      </c>
    </row>
    <row r="4352" spans="1:10" hidden="1" x14ac:dyDescent="0.25">
      <c r="A4352">
        <v>2140110610</v>
      </c>
      <c r="B4352">
        <v>10</v>
      </c>
      <c r="C4352" t="s">
        <v>1708</v>
      </c>
      <c r="D4352" t="s">
        <v>36</v>
      </c>
      <c r="E4352">
        <v>40000</v>
      </c>
      <c r="F4352" t="s">
        <v>6484</v>
      </c>
      <c r="G4352">
        <v>2410290610</v>
      </c>
      <c r="H4352" t="s">
        <v>3371</v>
      </c>
      <c r="I4352" t="s">
        <v>89</v>
      </c>
      <c r="J4352">
        <v>15279.6</v>
      </c>
    </row>
    <row r="4353" spans="1:10" hidden="1" x14ac:dyDescent="0.25">
      <c r="A4353">
        <v>2140110610</v>
      </c>
      <c r="B4353">
        <v>20</v>
      </c>
      <c r="C4353" t="s">
        <v>1708</v>
      </c>
      <c r="D4353" t="s">
        <v>36</v>
      </c>
      <c r="E4353">
        <v>40000</v>
      </c>
      <c r="F4353" t="s">
        <v>6484</v>
      </c>
      <c r="G4353">
        <v>2320330019</v>
      </c>
      <c r="H4353" t="s">
        <v>3116</v>
      </c>
      <c r="I4353" t="s">
        <v>36</v>
      </c>
      <c r="J4353">
        <v>13733.333333333332</v>
      </c>
    </row>
    <row r="4354" spans="1:10" hidden="1" x14ac:dyDescent="0.25">
      <c r="A4354">
        <v>2140110610</v>
      </c>
      <c r="B4354">
        <v>30</v>
      </c>
      <c r="C4354" t="s">
        <v>1708</v>
      </c>
      <c r="D4354" t="s">
        <v>36</v>
      </c>
      <c r="E4354">
        <v>40000</v>
      </c>
      <c r="F4354" t="s">
        <v>6484</v>
      </c>
      <c r="G4354">
        <v>2320130720</v>
      </c>
      <c r="H4354" t="s">
        <v>3061</v>
      </c>
      <c r="I4354" t="s">
        <v>36</v>
      </c>
      <c r="J4354">
        <v>13733.333333333332</v>
      </c>
    </row>
    <row r="4355" spans="1:10" hidden="1" x14ac:dyDescent="0.25">
      <c r="A4355">
        <v>2140110610</v>
      </c>
      <c r="B4355">
        <v>40</v>
      </c>
      <c r="C4355" t="s">
        <v>1708</v>
      </c>
      <c r="D4355" t="s">
        <v>36</v>
      </c>
      <c r="E4355">
        <v>40000</v>
      </c>
      <c r="F4355" t="s">
        <v>6484</v>
      </c>
      <c r="G4355">
        <v>2320130705</v>
      </c>
      <c r="H4355" t="s">
        <v>6990</v>
      </c>
      <c r="I4355" t="s">
        <v>36</v>
      </c>
      <c r="J4355">
        <v>13733.333333333298</v>
      </c>
    </row>
    <row r="4356" spans="1:10" hidden="1" x14ac:dyDescent="0.25">
      <c r="A4356">
        <v>2140110610</v>
      </c>
      <c r="B4356">
        <v>50</v>
      </c>
      <c r="C4356" t="s">
        <v>1708</v>
      </c>
      <c r="D4356" t="s">
        <v>36</v>
      </c>
      <c r="E4356">
        <v>40000</v>
      </c>
      <c r="F4356" t="s">
        <v>6484</v>
      </c>
      <c r="G4356">
        <v>2500030335</v>
      </c>
      <c r="H4356" t="s">
        <v>7329</v>
      </c>
      <c r="I4356" t="s">
        <v>36</v>
      </c>
      <c r="J4356">
        <v>1648</v>
      </c>
    </row>
    <row r="4357" spans="1:10" hidden="1" x14ac:dyDescent="0.25">
      <c r="A4357">
        <v>2140110610</v>
      </c>
      <c r="B4357">
        <v>60</v>
      </c>
      <c r="C4357" t="s">
        <v>1708</v>
      </c>
      <c r="D4357" t="s">
        <v>36</v>
      </c>
      <c r="E4357">
        <v>40000</v>
      </c>
      <c r="F4357" t="s">
        <v>6484</v>
      </c>
      <c r="G4357">
        <v>2500030336</v>
      </c>
      <c r="H4357" t="s">
        <v>3741</v>
      </c>
      <c r="I4357" t="s">
        <v>36</v>
      </c>
      <c r="J4357">
        <v>1648</v>
      </c>
    </row>
    <row r="4358" spans="1:10" hidden="1" x14ac:dyDescent="0.25">
      <c r="A4358">
        <v>2140110610</v>
      </c>
      <c r="B4358">
        <v>70</v>
      </c>
      <c r="C4358" t="s">
        <v>1708</v>
      </c>
      <c r="D4358" t="s">
        <v>36</v>
      </c>
      <c r="E4358">
        <v>40000</v>
      </c>
      <c r="F4358" t="s">
        <v>6484</v>
      </c>
      <c r="G4358">
        <v>2410110053</v>
      </c>
      <c r="H4358" t="s">
        <v>3225</v>
      </c>
      <c r="I4358" t="s">
        <v>89</v>
      </c>
      <c r="J4358">
        <v>20.16</v>
      </c>
    </row>
    <row r="4359" spans="1:10" hidden="1" x14ac:dyDescent="0.25">
      <c r="A4359">
        <v>2140110610</v>
      </c>
      <c r="B4359">
        <v>80</v>
      </c>
      <c r="C4359" t="s">
        <v>1708</v>
      </c>
      <c r="D4359" t="s">
        <v>36</v>
      </c>
      <c r="E4359">
        <v>40000</v>
      </c>
      <c r="F4359" t="s">
        <v>6484</v>
      </c>
      <c r="G4359">
        <v>2410110087</v>
      </c>
      <c r="H4359" t="s">
        <v>3239</v>
      </c>
      <c r="I4359" t="s">
        <v>89</v>
      </c>
      <c r="J4359">
        <v>7.98</v>
      </c>
    </row>
    <row r="4360" spans="1:10" hidden="1" x14ac:dyDescent="0.25">
      <c r="A4360">
        <v>2140110610</v>
      </c>
      <c r="B4360">
        <v>90</v>
      </c>
      <c r="C4360" t="s">
        <v>1708</v>
      </c>
      <c r="D4360" t="s">
        <v>36</v>
      </c>
      <c r="E4360">
        <v>40000</v>
      </c>
      <c r="F4360" t="s">
        <v>6484</v>
      </c>
      <c r="G4360">
        <v>2410290214</v>
      </c>
      <c r="H4360" t="s">
        <v>3342</v>
      </c>
      <c r="I4360" t="s">
        <v>89</v>
      </c>
      <c r="J4360">
        <v>10.5</v>
      </c>
    </row>
    <row r="4361" spans="1:10" hidden="1" x14ac:dyDescent="0.25">
      <c r="A4361">
        <v>2140110673</v>
      </c>
      <c r="B4361">
        <v>10</v>
      </c>
      <c r="C4361" t="s">
        <v>1761</v>
      </c>
      <c r="D4361" t="s">
        <v>36</v>
      </c>
      <c r="E4361">
        <v>40000</v>
      </c>
      <c r="F4361" t="s">
        <v>6484</v>
      </c>
      <c r="G4361">
        <v>2410290610</v>
      </c>
      <c r="H4361" t="s">
        <v>3371</v>
      </c>
      <c r="I4361" t="s">
        <v>89</v>
      </c>
      <c r="J4361">
        <v>15279.6</v>
      </c>
    </row>
    <row r="4362" spans="1:10" hidden="1" x14ac:dyDescent="0.25">
      <c r="A4362">
        <v>2140110673</v>
      </c>
      <c r="B4362">
        <v>20</v>
      </c>
      <c r="C4362" t="s">
        <v>1761</v>
      </c>
      <c r="D4362" t="s">
        <v>36</v>
      </c>
      <c r="E4362">
        <v>40000</v>
      </c>
      <c r="F4362" t="s">
        <v>6484</v>
      </c>
      <c r="G4362">
        <v>2320330019</v>
      </c>
      <c r="H4362" t="s">
        <v>3116</v>
      </c>
      <c r="I4362" t="s">
        <v>36</v>
      </c>
      <c r="J4362">
        <v>13733.333333333332</v>
      </c>
    </row>
    <row r="4363" spans="1:10" hidden="1" x14ac:dyDescent="0.25">
      <c r="A4363">
        <v>2140110673</v>
      </c>
      <c r="B4363">
        <v>30</v>
      </c>
      <c r="C4363" t="s">
        <v>1761</v>
      </c>
      <c r="D4363" t="s">
        <v>36</v>
      </c>
      <c r="E4363">
        <v>40000</v>
      </c>
      <c r="F4363" t="s">
        <v>6484</v>
      </c>
      <c r="G4363">
        <v>2320130720</v>
      </c>
      <c r="H4363" t="s">
        <v>3061</v>
      </c>
      <c r="I4363" t="s">
        <v>36</v>
      </c>
      <c r="J4363">
        <v>13733.333333333332</v>
      </c>
    </row>
    <row r="4364" spans="1:10" hidden="1" x14ac:dyDescent="0.25">
      <c r="A4364">
        <v>2140110673</v>
      </c>
      <c r="B4364">
        <v>40</v>
      </c>
      <c r="C4364" t="s">
        <v>1761</v>
      </c>
      <c r="D4364" t="s">
        <v>36</v>
      </c>
      <c r="E4364">
        <v>40000</v>
      </c>
      <c r="F4364" t="s">
        <v>6484</v>
      </c>
      <c r="G4364">
        <v>2320130705</v>
      </c>
      <c r="H4364" t="s">
        <v>6990</v>
      </c>
      <c r="I4364" t="s">
        <v>36</v>
      </c>
      <c r="J4364">
        <v>13733.333333333332</v>
      </c>
    </row>
    <row r="4365" spans="1:10" hidden="1" x14ac:dyDescent="0.25">
      <c r="A4365">
        <v>2140110673</v>
      </c>
      <c r="B4365">
        <v>50</v>
      </c>
      <c r="C4365" t="s">
        <v>1761</v>
      </c>
      <c r="D4365" t="s">
        <v>36</v>
      </c>
      <c r="E4365">
        <v>40000</v>
      </c>
      <c r="F4365" t="s">
        <v>6484</v>
      </c>
      <c r="G4365">
        <v>2500030335</v>
      </c>
      <c r="H4365" t="s">
        <v>7329</v>
      </c>
      <c r="I4365" t="s">
        <v>36</v>
      </c>
      <c r="J4365">
        <v>1648</v>
      </c>
    </row>
    <row r="4366" spans="1:10" hidden="1" x14ac:dyDescent="0.25">
      <c r="A4366">
        <v>2140110673</v>
      </c>
      <c r="B4366">
        <v>60</v>
      </c>
      <c r="C4366" t="s">
        <v>1761</v>
      </c>
      <c r="D4366" t="s">
        <v>36</v>
      </c>
      <c r="E4366">
        <v>40000</v>
      </c>
      <c r="F4366" t="s">
        <v>6484</v>
      </c>
      <c r="G4366">
        <v>2500030336</v>
      </c>
      <c r="H4366" t="s">
        <v>3741</v>
      </c>
      <c r="I4366" t="s">
        <v>36</v>
      </c>
      <c r="J4366">
        <v>1648</v>
      </c>
    </row>
    <row r="4367" spans="1:10" hidden="1" x14ac:dyDescent="0.25">
      <c r="A4367">
        <v>2140110673</v>
      </c>
      <c r="B4367">
        <v>70</v>
      </c>
      <c r="C4367" t="s">
        <v>1761</v>
      </c>
      <c r="D4367" t="s">
        <v>36</v>
      </c>
      <c r="E4367">
        <v>40000</v>
      </c>
      <c r="F4367" t="s">
        <v>6484</v>
      </c>
      <c r="G4367">
        <v>2410110053</v>
      </c>
      <c r="H4367" t="s">
        <v>3225</v>
      </c>
      <c r="I4367" t="s">
        <v>89</v>
      </c>
      <c r="J4367">
        <v>20.16</v>
      </c>
    </row>
    <row r="4368" spans="1:10" hidden="1" x14ac:dyDescent="0.25">
      <c r="A4368">
        <v>2140110673</v>
      </c>
      <c r="B4368">
        <v>80</v>
      </c>
      <c r="C4368" t="s">
        <v>1761</v>
      </c>
      <c r="D4368" t="s">
        <v>36</v>
      </c>
      <c r="E4368">
        <v>40000</v>
      </c>
      <c r="F4368" t="s">
        <v>6484</v>
      </c>
      <c r="G4368">
        <v>2410110087</v>
      </c>
      <c r="H4368" t="s">
        <v>3239</v>
      </c>
      <c r="I4368" t="s">
        <v>89</v>
      </c>
      <c r="J4368">
        <v>7.98</v>
      </c>
    </row>
    <row r="4369" spans="1:10" hidden="1" x14ac:dyDescent="0.25">
      <c r="A4369">
        <v>2140110673</v>
      </c>
      <c r="B4369">
        <v>90</v>
      </c>
      <c r="C4369" t="s">
        <v>1761</v>
      </c>
      <c r="D4369" t="s">
        <v>36</v>
      </c>
      <c r="E4369">
        <v>40000</v>
      </c>
      <c r="F4369" t="s">
        <v>6484</v>
      </c>
      <c r="G4369">
        <v>2410290214</v>
      </c>
      <c r="H4369" t="s">
        <v>3342</v>
      </c>
      <c r="I4369" t="s">
        <v>89</v>
      </c>
      <c r="J4369">
        <v>10.5</v>
      </c>
    </row>
    <row r="4370" spans="1:10" hidden="1" x14ac:dyDescent="0.25">
      <c r="A4370">
        <v>2140110675</v>
      </c>
      <c r="B4370">
        <v>10</v>
      </c>
      <c r="C4370" t="s">
        <v>1763</v>
      </c>
      <c r="D4370" t="s">
        <v>36</v>
      </c>
      <c r="E4370">
        <v>40000</v>
      </c>
      <c r="F4370" t="s">
        <v>6484</v>
      </c>
      <c r="G4370">
        <v>2410290610</v>
      </c>
      <c r="H4370" t="s">
        <v>3371</v>
      </c>
      <c r="I4370" t="s">
        <v>89</v>
      </c>
      <c r="J4370">
        <v>15279.6</v>
      </c>
    </row>
    <row r="4371" spans="1:10" hidden="1" x14ac:dyDescent="0.25">
      <c r="A4371">
        <v>2140110675</v>
      </c>
      <c r="B4371">
        <v>20</v>
      </c>
      <c r="C4371" t="s">
        <v>1763</v>
      </c>
      <c r="D4371" t="s">
        <v>36</v>
      </c>
      <c r="E4371">
        <v>40000</v>
      </c>
      <c r="F4371" t="s">
        <v>6484</v>
      </c>
      <c r="G4371">
        <v>2320330019</v>
      </c>
      <c r="H4371" t="s">
        <v>3116</v>
      </c>
      <c r="I4371" t="s">
        <v>36</v>
      </c>
      <c r="J4371">
        <v>13733.333333333332</v>
      </c>
    </row>
    <row r="4372" spans="1:10" hidden="1" x14ac:dyDescent="0.25">
      <c r="A4372">
        <v>2140110675</v>
      </c>
      <c r="B4372">
        <v>30</v>
      </c>
      <c r="C4372" t="s">
        <v>1763</v>
      </c>
      <c r="D4372" t="s">
        <v>36</v>
      </c>
      <c r="E4372">
        <v>40000</v>
      </c>
      <c r="F4372" t="s">
        <v>6484</v>
      </c>
      <c r="G4372">
        <v>2320130720</v>
      </c>
      <c r="H4372" t="s">
        <v>3061</v>
      </c>
      <c r="I4372" t="s">
        <v>36</v>
      </c>
      <c r="J4372">
        <v>13733.333333333332</v>
      </c>
    </row>
    <row r="4373" spans="1:10" hidden="1" x14ac:dyDescent="0.25">
      <c r="A4373">
        <v>2140110675</v>
      </c>
      <c r="B4373">
        <v>40</v>
      </c>
      <c r="C4373" t="s">
        <v>1763</v>
      </c>
      <c r="D4373" t="s">
        <v>36</v>
      </c>
      <c r="E4373">
        <v>40000</v>
      </c>
      <c r="F4373" t="s">
        <v>6484</v>
      </c>
      <c r="G4373">
        <v>2320130705</v>
      </c>
      <c r="H4373" t="s">
        <v>6990</v>
      </c>
      <c r="I4373" t="s">
        <v>36</v>
      </c>
      <c r="J4373">
        <v>13733.333333333332</v>
      </c>
    </row>
    <row r="4374" spans="1:10" hidden="1" x14ac:dyDescent="0.25">
      <c r="A4374">
        <v>2140110675</v>
      </c>
      <c r="B4374">
        <v>50</v>
      </c>
      <c r="C4374" t="s">
        <v>1763</v>
      </c>
      <c r="D4374" t="s">
        <v>36</v>
      </c>
      <c r="E4374">
        <v>40000</v>
      </c>
      <c r="F4374" t="s">
        <v>6484</v>
      </c>
      <c r="G4374">
        <v>2500030335</v>
      </c>
      <c r="H4374" t="s">
        <v>7329</v>
      </c>
      <c r="I4374" t="s">
        <v>36</v>
      </c>
      <c r="J4374">
        <v>1648</v>
      </c>
    </row>
    <row r="4375" spans="1:10" hidden="1" x14ac:dyDescent="0.25">
      <c r="A4375">
        <v>2140110675</v>
      </c>
      <c r="B4375">
        <v>60</v>
      </c>
      <c r="C4375" t="s">
        <v>1763</v>
      </c>
      <c r="D4375" t="s">
        <v>36</v>
      </c>
      <c r="E4375">
        <v>40000</v>
      </c>
      <c r="F4375" t="s">
        <v>6484</v>
      </c>
      <c r="G4375">
        <v>2500030336</v>
      </c>
      <c r="H4375" t="s">
        <v>3741</v>
      </c>
      <c r="I4375" t="s">
        <v>36</v>
      </c>
      <c r="J4375">
        <v>1648</v>
      </c>
    </row>
    <row r="4376" spans="1:10" hidden="1" x14ac:dyDescent="0.25">
      <c r="A4376">
        <v>2140110675</v>
      </c>
      <c r="B4376">
        <v>70</v>
      </c>
      <c r="C4376" t="s">
        <v>1763</v>
      </c>
      <c r="D4376" t="s">
        <v>36</v>
      </c>
      <c r="E4376">
        <v>40000</v>
      </c>
      <c r="F4376" t="s">
        <v>6484</v>
      </c>
      <c r="G4376">
        <v>2410110053</v>
      </c>
      <c r="H4376" t="s">
        <v>3225</v>
      </c>
      <c r="I4376" t="s">
        <v>89</v>
      </c>
      <c r="J4376">
        <v>20.16</v>
      </c>
    </row>
    <row r="4377" spans="1:10" hidden="1" x14ac:dyDescent="0.25">
      <c r="A4377">
        <v>2140110675</v>
      </c>
      <c r="B4377">
        <v>80</v>
      </c>
      <c r="C4377" t="s">
        <v>1763</v>
      </c>
      <c r="D4377" t="s">
        <v>36</v>
      </c>
      <c r="E4377">
        <v>40000</v>
      </c>
      <c r="F4377" t="s">
        <v>6484</v>
      </c>
      <c r="G4377">
        <v>2410110087</v>
      </c>
      <c r="H4377" t="s">
        <v>3239</v>
      </c>
      <c r="I4377" t="s">
        <v>89</v>
      </c>
      <c r="J4377">
        <v>7.98</v>
      </c>
    </row>
    <row r="4378" spans="1:10" hidden="1" x14ac:dyDescent="0.25">
      <c r="A4378">
        <v>2140110675</v>
      </c>
      <c r="B4378">
        <v>90</v>
      </c>
      <c r="C4378" t="s">
        <v>1763</v>
      </c>
      <c r="D4378" t="s">
        <v>36</v>
      </c>
      <c r="E4378">
        <v>40000</v>
      </c>
      <c r="F4378" t="s">
        <v>6484</v>
      </c>
      <c r="G4378">
        <v>2410290214</v>
      </c>
      <c r="H4378" t="s">
        <v>3342</v>
      </c>
      <c r="I4378" t="s">
        <v>89</v>
      </c>
      <c r="J4378">
        <v>10.5</v>
      </c>
    </row>
    <row r="4379" spans="1:10" hidden="1" x14ac:dyDescent="0.25">
      <c r="A4379">
        <v>2140110676</v>
      </c>
      <c r="B4379">
        <v>10</v>
      </c>
      <c r="C4379" t="s">
        <v>1764</v>
      </c>
      <c r="D4379" t="s">
        <v>36</v>
      </c>
      <c r="E4379">
        <v>40000</v>
      </c>
      <c r="F4379" t="s">
        <v>6484</v>
      </c>
      <c r="G4379">
        <v>2410290610</v>
      </c>
      <c r="H4379" t="s">
        <v>3371</v>
      </c>
      <c r="I4379" t="s">
        <v>89</v>
      </c>
      <c r="J4379">
        <v>15279.6</v>
      </c>
    </row>
    <row r="4380" spans="1:10" hidden="1" x14ac:dyDescent="0.25">
      <c r="A4380">
        <v>2140110676</v>
      </c>
      <c r="B4380">
        <v>20</v>
      </c>
      <c r="C4380" t="s">
        <v>1764</v>
      </c>
      <c r="D4380" t="s">
        <v>36</v>
      </c>
      <c r="E4380">
        <v>40000</v>
      </c>
      <c r="F4380" t="s">
        <v>6484</v>
      </c>
      <c r="G4380">
        <v>2320330019</v>
      </c>
      <c r="H4380" t="s">
        <v>3116</v>
      </c>
      <c r="I4380" t="s">
        <v>36</v>
      </c>
      <c r="J4380">
        <v>13733.333333333332</v>
      </c>
    </row>
    <row r="4381" spans="1:10" hidden="1" x14ac:dyDescent="0.25">
      <c r="A4381">
        <v>2140110676</v>
      </c>
      <c r="B4381">
        <v>30</v>
      </c>
      <c r="C4381" t="s">
        <v>1764</v>
      </c>
      <c r="D4381" t="s">
        <v>36</v>
      </c>
      <c r="E4381">
        <v>40000</v>
      </c>
      <c r="F4381" t="s">
        <v>6484</v>
      </c>
      <c r="G4381">
        <v>2320130720</v>
      </c>
      <c r="H4381" t="s">
        <v>3061</v>
      </c>
      <c r="I4381" t="s">
        <v>36</v>
      </c>
      <c r="J4381">
        <v>13733.333333333332</v>
      </c>
    </row>
    <row r="4382" spans="1:10" hidden="1" x14ac:dyDescent="0.25">
      <c r="A4382">
        <v>2140110676</v>
      </c>
      <c r="B4382">
        <v>40</v>
      </c>
      <c r="C4382" t="s">
        <v>1764</v>
      </c>
      <c r="D4382" t="s">
        <v>36</v>
      </c>
      <c r="E4382">
        <v>40000</v>
      </c>
      <c r="F4382" t="s">
        <v>6484</v>
      </c>
      <c r="G4382">
        <v>2320130705</v>
      </c>
      <c r="H4382" t="s">
        <v>6990</v>
      </c>
      <c r="I4382" t="s">
        <v>36</v>
      </c>
      <c r="J4382">
        <v>13733.333333333332</v>
      </c>
    </row>
    <row r="4383" spans="1:10" hidden="1" x14ac:dyDescent="0.25">
      <c r="A4383">
        <v>2140110676</v>
      </c>
      <c r="B4383">
        <v>50</v>
      </c>
      <c r="C4383" t="s">
        <v>1764</v>
      </c>
      <c r="D4383" t="s">
        <v>36</v>
      </c>
      <c r="E4383">
        <v>40000</v>
      </c>
      <c r="F4383" t="s">
        <v>6484</v>
      </c>
      <c r="G4383">
        <v>2500030335</v>
      </c>
      <c r="H4383" t="s">
        <v>7329</v>
      </c>
      <c r="I4383" t="s">
        <v>36</v>
      </c>
      <c r="J4383">
        <v>1648</v>
      </c>
    </row>
    <row r="4384" spans="1:10" hidden="1" x14ac:dyDescent="0.25">
      <c r="A4384">
        <v>2140110676</v>
      </c>
      <c r="B4384">
        <v>60</v>
      </c>
      <c r="C4384" t="s">
        <v>1764</v>
      </c>
      <c r="D4384" t="s">
        <v>36</v>
      </c>
      <c r="E4384">
        <v>40000</v>
      </c>
      <c r="F4384" t="s">
        <v>6484</v>
      </c>
      <c r="G4384">
        <v>2500030336</v>
      </c>
      <c r="H4384" t="s">
        <v>3741</v>
      </c>
      <c r="I4384" t="s">
        <v>36</v>
      </c>
      <c r="J4384">
        <v>1648</v>
      </c>
    </row>
    <row r="4385" spans="1:10" hidden="1" x14ac:dyDescent="0.25">
      <c r="A4385">
        <v>2140110676</v>
      </c>
      <c r="B4385">
        <v>70</v>
      </c>
      <c r="C4385" t="s">
        <v>1764</v>
      </c>
      <c r="D4385" t="s">
        <v>36</v>
      </c>
      <c r="E4385">
        <v>40000</v>
      </c>
      <c r="F4385" t="s">
        <v>6484</v>
      </c>
      <c r="G4385">
        <v>2410110053</v>
      </c>
      <c r="H4385" t="s">
        <v>3225</v>
      </c>
      <c r="I4385" t="s">
        <v>89</v>
      </c>
      <c r="J4385">
        <v>20.16</v>
      </c>
    </row>
    <row r="4386" spans="1:10" hidden="1" x14ac:dyDescent="0.25">
      <c r="A4386">
        <v>2140110676</v>
      </c>
      <c r="B4386">
        <v>80</v>
      </c>
      <c r="C4386" t="s">
        <v>1764</v>
      </c>
      <c r="D4386" t="s">
        <v>36</v>
      </c>
      <c r="E4386">
        <v>40000</v>
      </c>
      <c r="F4386" t="s">
        <v>6484</v>
      </c>
      <c r="G4386">
        <v>2410110087</v>
      </c>
      <c r="H4386" t="s">
        <v>3239</v>
      </c>
      <c r="I4386" t="s">
        <v>89</v>
      </c>
      <c r="J4386">
        <v>7.98</v>
      </c>
    </row>
    <row r="4387" spans="1:10" hidden="1" x14ac:dyDescent="0.25">
      <c r="A4387">
        <v>2140110676</v>
      </c>
      <c r="B4387">
        <v>90</v>
      </c>
      <c r="C4387" t="s">
        <v>1764</v>
      </c>
      <c r="D4387" t="s">
        <v>36</v>
      </c>
      <c r="E4387">
        <v>40000</v>
      </c>
      <c r="F4387" t="s">
        <v>6484</v>
      </c>
      <c r="G4387">
        <v>2410290214</v>
      </c>
      <c r="H4387" t="s">
        <v>3342</v>
      </c>
      <c r="I4387" t="s">
        <v>89</v>
      </c>
      <c r="J4387">
        <v>10.5</v>
      </c>
    </row>
    <row r="4388" spans="1:10" hidden="1" x14ac:dyDescent="0.25">
      <c r="A4388">
        <v>2140110674</v>
      </c>
      <c r="B4388">
        <v>10</v>
      </c>
      <c r="C4388" t="s">
        <v>1762</v>
      </c>
      <c r="D4388" t="s">
        <v>36</v>
      </c>
      <c r="E4388">
        <v>40000</v>
      </c>
      <c r="F4388" t="s">
        <v>6484</v>
      </c>
      <c r="G4388">
        <v>2410290610</v>
      </c>
      <c r="H4388" t="s">
        <v>3371</v>
      </c>
      <c r="I4388" t="s">
        <v>89</v>
      </c>
      <c r="J4388">
        <v>15279.6</v>
      </c>
    </row>
    <row r="4389" spans="1:10" hidden="1" x14ac:dyDescent="0.25">
      <c r="A4389">
        <v>2140110674</v>
      </c>
      <c r="B4389">
        <v>20</v>
      </c>
      <c r="C4389" t="s">
        <v>1762</v>
      </c>
      <c r="D4389" t="s">
        <v>36</v>
      </c>
      <c r="E4389">
        <v>40000</v>
      </c>
      <c r="F4389" t="s">
        <v>6484</v>
      </c>
      <c r="G4389">
        <v>2320330019</v>
      </c>
      <c r="H4389" t="s">
        <v>3116</v>
      </c>
      <c r="I4389" t="s">
        <v>36</v>
      </c>
      <c r="J4389">
        <v>13733.333333333332</v>
      </c>
    </row>
    <row r="4390" spans="1:10" hidden="1" x14ac:dyDescent="0.25">
      <c r="A4390">
        <v>2140110674</v>
      </c>
      <c r="B4390">
        <v>30</v>
      </c>
      <c r="C4390" t="s">
        <v>1762</v>
      </c>
      <c r="D4390" t="s">
        <v>36</v>
      </c>
      <c r="E4390">
        <v>40000</v>
      </c>
      <c r="F4390" t="s">
        <v>6484</v>
      </c>
      <c r="G4390">
        <v>2320130720</v>
      </c>
      <c r="H4390" t="s">
        <v>3061</v>
      </c>
      <c r="I4390" t="s">
        <v>36</v>
      </c>
      <c r="J4390">
        <v>13733.333333333332</v>
      </c>
    </row>
    <row r="4391" spans="1:10" hidden="1" x14ac:dyDescent="0.25">
      <c r="A4391">
        <v>2140110674</v>
      </c>
      <c r="B4391">
        <v>40</v>
      </c>
      <c r="C4391" t="s">
        <v>1762</v>
      </c>
      <c r="D4391" t="s">
        <v>36</v>
      </c>
      <c r="E4391">
        <v>40000</v>
      </c>
      <c r="F4391" t="s">
        <v>6484</v>
      </c>
      <c r="G4391">
        <v>2320130705</v>
      </c>
      <c r="H4391" t="s">
        <v>6990</v>
      </c>
      <c r="I4391" t="s">
        <v>36</v>
      </c>
      <c r="J4391">
        <v>13733.333333333332</v>
      </c>
    </row>
    <row r="4392" spans="1:10" hidden="1" x14ac:dyDescent="0.25">
      <c r="A4392">
        <v>2140110674</v>
      </c>
      <c r="B4392">
        <v>50</v>
      </c>
      <c r="C4392" t="s">
        <v>1762</v>
      </c>
      <c r="D4392" t="s">
        <v>36</v>
      </c>
      <c r="E4392">
        <v>40000</v>
      </c>
      <c r="F4392" t="s">
        <v>6484</v>
      </c>
      <c r="G4392">
        <v>2500030335</v>
      </c>
      <c r="H4392" t="s">
        <v>7329</v>
      </c>
      <c r="I4392" t="s">
        <v>36</v>
      </c>
      <c r="J4392">
        <v>1648</v>
      </c>
    </row>
    <row r="4393" spans="1:10" hidden="1" x14ac:dyDescent="0.25">
      <c r="A4393">
        <v>2140110674</v>
      </c>
      <c r="B4393">
        <v>60</v>
      </c>
      <c r="C4393" t="s">
        <v>1762</v>
      </c>
      <c r="D4393" t="s">
        <v>36</v>
      </c>
      <c r="E4393">
        <v>40000</v>
      </c>
      <c r="F4393" t="s">
        <v>6484</v>
      </c>
      <c r="G4393">
        <v>2500030336</v>
      </c>
      <c r="H4393" t="s">
        <v>3741</v>
      </c>
      <c r="I4393" t="s">
        <v>36</v>
      </c>
      <c r="J4393">
        <v>1648</v>
      </c>
    </row>
    <row r="4394" spans="1:10" hidden="1" x14ac:dyDescent="0.25">
      <c r="A4394">
        <v>2140110674</v>
      </c>
      <c r="B4394">
        <v>70</v>
      </c>
      <c r="C4394" t="s">
        <v>1762</v>
      </c>
      <c r="D4394" t="s">
        <v>36</v>
      </c>
      <c r="E4394">
        <v>40000</v>
      </c>
      <c r="F4394" t="s">
        <v>6484</v>
      </c>
      <c r="G4394">
        <v>2410110053</v>
      </c>
      <c r="H4394" t="s">
        <v>3225</v>
      </c>
      <c r="I4394" t="s">
        <v>89</v>
      </c>
      <c r="J4394">
        <v>20.16</v>
      </c>
    </row>
    <row r="4395" spans="1:10" hidden="1" x14ac:dyDescent="0.25">
      <c r="A4395">
        <v>2140110674</v>
      </c>
      <c r="B4395">
        <v>80</v>
      </c>
      <c r="C4395" t="s">
        <v>1762</v>
      </c>
      <c r="D4395" t="s">
        <v>36</v>
      </c>
      <c r="E4395">
        <v>40000</v>
      </c>
      <c r="F4395" t="s">
        <v>6484</v>
      </c>
      <c r="G4395">
        <v>2410110087</v>
      </c>
      <c r="H4395" t="s">
        <v>3239</v>
      </c>
      <c r="I4395" t="s">
        <v>89</v>
      </c>
      <c r="J4395">
        <v>7.98</v>
      </c>
    </row>
    <row r="4396" spans="1:10" hidden="1" x14ac:dyDescent="0.25">
      <c r="A4396">
        <v>2140110674</v>
      </c>
      <c r="B4396">
        <v>90</v>
      </c>
      <c r="C4396" t="s">
        <v>1762</v>
      </c>
      <c r="D4396" t="s">
        <v>36</v>
      </c>
      <c r="E4396">
        <v>40000</v>
      </c>
      <c r="F4396" t="s">
        <v>6484</v>
      </c>
      <c r="G4396">
        <v>2410290214</v>
      </c>
      <c r="H4396" t="s">
        <v>3342</v>
      </c>
      <c r="I4396" t="s">
        <v>89</v>
      </c>
      <c r="J4396">
        <v>10.5</v>
      </c>
    </row>
    <row r="4397" spans="1:10" hidden="1" x14ac:dyDescent="0.25">
      <c r="A4397">
        <v>2140110615</v>
      </c>
      <c r="B4397">
        <v>10</v>
      </c>
      <c r="C4397" t="s">
        <v>1711</v>
      </c>
      <c r="D4397" t="s">
        <v>36</v>
      </c>
      <c r="E4397">
        <v>40000</v>
      </c>
      <c r="F4397" t="s">
        <v>6484</v>
      </c>
      <c r="G4397">
        <v>2410290609</v>
      </c>
      <c r="H4397" t="s">
        <v>5845</v>
      </c>
      <c r="I4397" t="s">
        <v>89</v>
      </c>
      <c r="J4397">
        <v>14260.96</v>
      </c>
    </row>
    <row r="4398" spans="1:10" hidden="1" x14ac:dyDescent="0.25">
      <c r="A4398">
        <v>2140110615</v>
      </c>
      <c r="B4398">
        <v>20</v>
      </c>
      <c r="C4398" t="s">
        <v>1711</v>
      </c>
      <c r="D4398" t="s">
        <v>36</v>
      </c>
      <c r="E4398">
        <v>40000</v>
      </c>
      <c r="F4398" t="s">
        <v>6484</v>
      </c>
      <c r="G4398">
        <v>2320330013</v>
      </c>
      <c r="H4398" t="s">
        <v>3111</v>
      </c>
      <c r="I4398" t="s">
        <v>36</v>
      </c>
      <c r="J4398">
        <v>13733.333333333332</v>
      </c>
    </row>
    <row r="4399" spans="1:10" hidden="1" x14ac:dyDescent="0.25">
      <c r="A4399">
        <v>2140110615</v>
      </c>
      <c r="B4399">
        <v>30</v>
      </c>
      <c r="C4399" t="s">
        <v>1711</v>
      </c>
      <c r="D4399" t="s">
        <v>36</v>
      </c>
      <c r="E4399">
        <v>40000</v>
      </c>
      <c r="F4399" t="s">
        <v>6484</v>
      </c>
      <c r="G4399">
        <v>2320330014</v>
      </c>
      <c r="H4399" t="s">
        <v>5957</v>
      </c>
      <c r="I4399" t="s">
        <v>36</v>
      </c>
      <c r="J4399">
        <v>13733.333333333332</v>
      </c>
    </row>
    <row r="4400" spans="1:10" hidden="1" x14ac:dyDescent="0.25">
      <c r="A4400">
        <v>2140110615</v>
      </c>
      <c r="B4400">
        <v>40</v>
      </c>
      <c r="C4400" t="s">
        <v>1711</v>
      </c>
      <c r="D4400" t="s">
        <v>36</v>
      </c>
      <c r="E4400">
        <v>40000</v>
      </c>
      <c r="F4400" t="s">
        <v>6484</v>
      </c>
      <c r="G4400">
        <v>2320130697</v>
      </c>
      <c r="H4400" t="s">
        <v>3043</v>
      </c>
      <c r="I4400" t="s">
        <v>36</v>
      </c>
      <c r="J4400">
        <v>13733.333333333332</v>
      </c>
    </row>
    <row r="4401" spans="1:10" hidden="1" x14ac:dyDescent="0.25">
      <c r="A4401">
        <v>2140110615</v>
      </c>
      <c r="B4401">
        <v>50</v>
      </c>
      <c r="C4401" t="s">
        <v>1711</v>
      </c>
      <c r="D4401" t="s">
        <v>36</v>
      </c>
      <c r="E4401">
        <v>40000</v>
      </c>
      <c r="F4401" t="s">
        <v>6484</v>
      </c>
      <c r="G4401">
        <v>2320130710</v>
      </c>
      <c r="H4401" t="s">
        <v>6103</v>
      </c>
      <c r="I4401" t="s">
        <v>36</v>
      </c>
      <c r="J4401">
        <v>13733.333333333332</v>
      </c>
    </row>
    <row r="4402" spans="1:10" hidden="1" x14ac:dyDescent="0.25">
      <c r="A4402">
        <v>2140110615</v>
      </c>
      <c r="B4402">
        <v>60</v>
      </c>
      <c r="C4402" t="s">
        <v>1711</v>
      </c>
      <c r="D4402" t="s">
        <v>36</v>
      </c>
      <c r="E4402">
        <v>40000</v>
      </c>
      <c r="F4402" t="s">
        <v>6484</v>
      </c>
      <c r="G4402">
        <v>2500030335</v>
      </c>
      <c r="H4402" t="s">
        <v>7329</v>
      </c>
      <c r="I4402" t="s">
        <v>36</v>
      </c>
      <c r="J4402">
        <v>1648</v>
      </c>
    </row>
    <row r="4403" spans="1:10" hidden="1" x14ac:dyDescent="0.25">
      <c r="A4403">
        <v>2140110615</v>
      </c>
      <c r="B4403">
        <v>70</v>
      </c>
      <c r="C4403" t="s">
        <v>1711</v>
      </c>
      <c r="D4403" t="s">
        <v>36</v>
      </c>
      <c r="E4403">
        <v>40000</v>
      </c>
      <c r="F4403" t="s">
        <v>6484</v>
      </c>
      <c r="G4403">
        <v>2320060016</v>
      </c>
      <c r="H4403" t="s">
        <v>2836</v>
      </c>
      <c r="I4403" t="s">
        <v>36</v>
      </c>
      <c r="J4403">
        <v>1648</v>
      </c>
    </row>
    <row r="4404" spans="1:10" hidden="1" x14ac:dyDescent="0.25">
      <c r="A4404">
        <v>2140110615</v>
      </c>
      <c r="B4404">
        <v>80</v>
      </c>
      <c r="C4404" t="s">
        <v>1711</v>
      </c>
      <c r="D4404" t="s">
        <v>36</v>
      </c>
      <c r="E4404">
        <v>40000</v>
      </c>
      <c r="F4404" t="s">
        <v>6484</v>
      </c>
      <c r="G4404">
        <v>2410110053</v>
      </c>
      <c r="H4404" t="s">
        <v>3225</v>
      </c>
      <c r="I4404" t="s">
        <v>89</v>
      </c>
      <c r="J4404">
        <v>20.16</v>
      </c>
    </row>
    <row r="4405" spans="1:10" hidden="1" x14ac:dyDescent="0.25">
      <c r="A4405">
        <v>2140110615</v>
      </c>
      <c r="B4405">
        <v>90</v>
      </c>
      <c r="C4405" t="s">
        <v>1711</v>
      </c>
      <c r="D4405" t="s">
        <v>36</v>
      </c>
      <c r="E4405">
        <v>40000</v>
      </c>
      <c r="F4405" t="s">
        <v>6484</v>
      </c>
      <c r="G4405">
        <v>2410110087</v>
      </c>
      <c r="H4405" t="s">
        <v>3239</v>
      </c>
      <c r="I4405" t="s">
        <v>89</v>
      </c>
      <c r="J4405">
        <v>7.98</v>
      </c>
    </row>
    <row r="4406" spans="1:10" hidden="1" x14ac:dyDescent="0.25">
      <c r="A4406">
        <v>2140110615</v>
      </c>
      <c r="B4406">
        <v>100</v>
      </c>
      <c r="C4406" t="s">
        <v>1711</v>
      </c>
      <c r="D4406" t="s">
        <v>36</v>
      </c>
      <c r="E4406">
        <v>40000</v>
      </c>
      <c r="F4406" t="s">
        <v>6484</v>
      </c>
      <c r="G4406">
        <v>2410290214</v>
      </c>
      <c r="H4406" t="s">
        <v>3342</v>
      </c>
      <c r="I4406" t="s">
        <v>89</v>
      </c>
      <c r="J4406">
        <v>10.5</v>
      </c>
    </row>
    <row r="4407" spans="1:10" hidden="1" x14ac:dyDescent="0.25">
      <c r="A4407">
        <v>2140110620</v>
      </c>
      <c r="B4407">
        <v>10</v>
      </c>
      <c r="C4407" t="s">
        <v>1716</v>
      </c>
      <c r="D4407" t="s">
        <v>36</v>
      </c>
      <c r="E4407">
        <v>40000</v>
      </c>
      <c r="F4407" t="s">
        <v>6484</v>
      </c>
      <c r="G4407">
        <v>2410290609</v>
      </c>
      <c r="H4407" t="s">
        <v>5845</v>
      </c>
      <c r="I4407" t="s">
        <v>89</v>
      </c>
      <c r="J4407">
        <v>14260.96</v>
      </c>
    </row>
    <row r="4408" spans="1:10" hidden="1" x14ac:dyDescent="0.25">
      <c r="A4408">
        <v>2140110620</v>
      </c>
      <c r="B4408">
        <v>20</v>
      </c>
      <c r="C4408" t="s">
        <v>1716</v>
      </c>
      <c r="D4408" t="s">
        <v>36</v>
      </c>
      <c r="E4408">
        <v>40000</v>
      </c>
      <c r="F4408" t="s">
        <v>6484</v>
      </c>
      <c r="G4408">
        <v>2320330003</v>
      </c>
      <c r="H4408" t="s">
        <v>3101</v>
      </c>
      <c r="I4408" t="s">
        <v>36</v>
      </c>
      <c r="J4408">
        <v>13733.333333333332</v>
      </c>
    </row>
    <row r="4409" spans="1:10" hidden="1" x14ac:dyDescent="0.25">
      <c r="A4409">
        <v>2140110620</v>
      </c>
      <c r="B4409">
        <v>30</v>
      </c>
      <c r="C4409" t="s">
        <v>1716</v>
      </c>
      <c r="D4409" t="s">
        <v>36</v>
      </c>
      <c r="E4409">
        <v>40000</v>
      </c>
      <c r="F4409" t="s">
        <v>6484</v>
      </c>
      <c r="G4409">
        <v>2320330004</v>
      </c>
      <c r="H4409" t="s">
        <v>3102</v>
      </c>
      <c r="I4409" t="s">
        <v>36</v>
      </c>
      <c r="J4409">
        <v>13733.333333333332</v>
      </c>
    </row>
    <row r="4410" spans="1:10" hidden="1" x14ac:dyDescent="0.25">
      <c r="A4410">
        <v>2140110620</v>
      </c>
      <c r="B4410">
        <v>40</v>
      </c>
      <c r="C4410" t="s">
        <v>1716</v>
      </c>
      <c r="D4410" t="s">
        <v>36</v>
      </c>
      <c r="E4410">
        <v>40000</v>
      </c>
      <c r="F4410" t="s">
        <v>6484</v>
      </c>
      <c r="G4410">
        <v>2320130694</v>
      </c>
      <c r="H4410" t="s">
        <v>3040</v>
      </c>
      <c r="I4410" t="s">
        <v>36</v>
      </c>
      <c r="J4410">
        <v>13733.333333333332</v>
      </c>
    </row>
    <row r="4411" spans="1:10" hidden="1" x14ac:dyDescent="0.25">
      <c r="A4411">
        <v>2140110620</v>
      </c>
      <c r="B4411">
        <v>50</v>
      </c>
      <c r="C4411" t="s">
        <v>1716</v>
      </c>
      <c r="D4411" t="s">
        <v>36</v>
      </c>
      <c r="E4411">
        <v>40000</v>
      </c>
      <c r="F4411" t="s">
        <v>6484</v>
      </c>
      <c r="G4411">
        <v>2320130712</v>
      </c>
      <c r="H4411" t="s">
        <v>6995</v>
      </c>
      <c r="I4411" t="s">
        <v>36</v>
      </c>
      <c r="J4411">
        <v>13733.333333333332</v>
      </c>
    </row>
    <row r="4412" spans="1:10" hidden="1" x14ac:dyDescent="0.25">
      <c r="A4412">
        <v>2140110620</v>
      </c>
      <c r="B4412">
        <v>60</v>
      </c>
      <c r="C4412" t="s">
        <v>1716</v>
      </c>
      <c r="D4412" t="s">
        <v>36</v>
      </c>
      <c r="E4412">
        <v>40000</v>
      </c>
      <c r="F4412" t="s">
        <v>6484</v>
      </c>
      <c r="G4412">
        <v>2320060006</v>
      </c>
      <c r="H4412" t="s">
        <v>2829</v>
      </c>
      <c r="I4412" t="s">
        <v>36</v>
      </c>
      <c r="J4412">
        <v>1648</v>
      </c>
    </row>
    <row r="4413" spans="1:10" hidden="1" x14ac:dyDescent="0.25">
      <c r="A4413">
        <v>2140110620</v>
      </c>
      <c r="B4413">
        <v>70</v>
      </c>
      <c r="C4413" t="s">
        <v>1716</v>
      </c>
      <c r="D4413" t="s">
        <v>36</v>
      </c>
      <c r="E4413">
        <v>40000</v>
      </c>
      <c r="F4413" t="s">
        <v>6484</v>
      </c>
      <c r="G4413">
        <v>2500030335</v>
      </c>
      <c r="H4413" t="s">
        <v>7329</v>
      </c>
      <c r="I4413" t="s">
        <v>36</v>
      </c>
      <c r="J4413">
        <v>1648</v>
      </c>
    </row>
    <row r="4414" spans="1:10" hidden="1" x14ac:dyDescent="0.25">
      <c r="A4414">
        <v>2140110620</v>
      </c>
      <c r="B4414">
        <v>80</v>
      </c>
      <c r="C4414" t="s">
        <v>1716</v>
      </c>
      <c r="D4414" t="s">
        <v>36</v>
      </c>
      <c r="E4414">
        <v>40000</v>
      </c>
      <c r="F4414" t="s">
        <v>6484</v>
      </c>
      <c r="G4414">
        <v>2410110053</v>
      </c>
      <c r="H4414" t="s">
        <v>3225</v>
      </c>
      <c r="I4414" t="s">
        <v>89</v>
      </c>
      <c r="J4414">
        <v>20.16</v>
      </c>
    </row>
    <row r="4415" spans="1:10" hidden="1" x14ac:dyDescent="0.25">
      <c r="A4415">
        <v>2140110620</v>
      </c>
      <c r="B4415">
        <v>90</v>
      </c>
      <c r="C4415" t="s">
        <v>1716</v>
      </c>
      <c r="D4415" t="s">
        <v>36</v>
      </c>
      <c r="E4415">
        <v>40000</v>
      </c>
      <c r="F4415" t="s">
        <v>6484</v>
      </c>
      <c r="G4415">
        <v>2410110087</v>
      </c>
      <c r="H4415" t="s">
        <v>3239</v>
      </c>
      <c r="I4415" t="s">
        <v>89</v>
      </c>
      <c r="J4415">
        <v>7.98</v>
      </c>
    </row>
    <row r="4416" spans="1:10" hidden="1" x14ac:dyDescent="0.25">
      <c r="A4416">
        <v>2140110620</v>
      </c>
      <c r="B4416">
        <v>100</v>
      </c>
      <c r="C4416" t="s">
        <v>1716</v>
      </c>
      <c r="D4416" t="s">
        <v>36</v>
      </c>
      <c r="E4416">
        <v>40000</v>
      </c>
      <c r="F4416" t="s">
        <v>6484</v>
      </c>
      <c r="G4416">
        <v>2410290214</v>
      </c>
      <c r="H4416" t="s">
        <v>3342</v>
      </c>
      <c r="I4416" t="s">
        <v>89</v>
      </c>
      <c r="J4416">
        <v>10.5</v>
      </c>
    </row>
    <row r="4417" spans="1:10" hidden="1" x14ac:dyDescent="0.25">
      <c r="A4417">
        <v>2140110622</v>
      </c>
      <c r="B4417">
        <v>10</v>
      </c>
      <c r="C4417" t="s">
        <v>1718</v>
      </c>
      <c r="D4417" t="s">
        <v>36</v>
      </c>
      <c r="E4417">
        <v>40000</v>
      </c>
      <c r="F4417" t="s">
        <v>6484</v>
      </c>
      <c r="G4417">
        <v>2410290609</v>
      </c>
      <c r="H4417" t="s">
        <v>5845</v>
      </c>
      <c r="I4417" t="s">
        <v>89</v>
      </c>
      <c r="J4417">
        <v>14260.96</v>
      </c>
    </row>
    <row r="4418" spans="1:10" hidden="1" x14ac:dyDescent="0.25">
      <c r="A4418">
        <v>2140110622</v>
      </c>
      <c r="B4418">
        <v>20</v>
      </c>
      <c r="C4418" t="s">
        <v>1718</v>
      </c>
      <c r="D4418" t="s">
        <v>36</v>
      </c>
      <c r="E4418">
        <v>40000</v>
      </c>
      <c r="F4418" t="s">
        <v>6484</v>
      </c>
      <c r="G4418">
        <v>2320330011</v>
      </c>
      <c r="H4418" t="s">
        <v>3109</v>
      </c>
      <c r="I4418" t="s">
        <v>36</v>
      </c>
      <c r="J4418">
        <v>13733.333333333332</v>
      </c>
    </row>
    <row r="4419" spans="1:10" hidden="1" x14ac:dyDescent="0.25">
      <c r="A4419">
        <v>2140110622</v>
      </c>
      <c r="B4419">
        <v>30</v>
      </c>
      <c r="C4419" t="s">
        <v>1718</v>
      </c>
      <c r="D4419" t="s">
        <v>36</v>
      </c>
      <c r="E4419">
        <v>40000</v>
      </c>
      <c r="F4419" t="s">
        <v>6484</v>
      </c>
      <c r="G4419">
        <v>2320330012</v>
      </c>
      <c r="H4419" t="s">
        <v>3110</v>
      </c>
      <c r="I4419" t="s">
        <v>36</v>
      </c>
      <c r="J4419">
        <v>13733.333333333332</v>
      </c>
    </row>
    <row r="4420" spans="1:10" hidden="1" x14ac:dyDescent="0.25">
      <c r="A4420">
        <v>2140110622</v>
      </c>
      <c r="B4420">
        <v>40</v>
      </c>
      <c r="C4420" t="s">
        <v>1718</v>
      </c>
      <c r="D4420" t="s">
        <v>36</v>
      </c>
      <c r="E4420">
        <v>40000</v>
      </c>
      <c r="F4420" t="s">
        <v>6484</v>
      </c>
      <c r="G4420">
        <v>2320130696</v>
      </c>
      <c r="H4420" t="s">
        <v>3042</v>
      </c>
      <c r="I4420" t="s">
        <v>36</v>
      </c>
      <c r="J4420">
        <v>13733.333333333332</v>
      </c>
    </row>
    <row r="4421" spans="1:10" hidden="1" x14ac:dyDescent="0.25">
      <c r="A4421">
        <v>2140110622</v>
      </c>
      <c r="B4421">
        <v>50</v>
      </c>
      <c r="C4421" t="s">
        <v>1718</v>
      </c>
      <c r="D4421" t="s">
        <v>36</v>
      </c>
      <c r="E4421">
        <v>40000</v>
      </c>
      <c r="F4421" t="s">
        <v>6484</v>
      </c>
      <c r="G4421">
        <v>2320130707</v>
      </c>
      <c r="H4421" t="s">
        <v>6992</v>
      </c>
      <c r="I4421" t="s">
        <v>36</v>
      </c>
      <c r="J4421">
        <v>13733.333333333332</v>
      </c>
    </row>
    <row r="4422" spans="1:10" hidden="1" x14ac:dyDescent="0.25">
      <c r="A4422">
        <v>2140110622</v>
      </c>
      <c r="B4422">
        <v>60</v>
      </c>
      <c r="C4422" t="s">
        <v>1718</v>
      </c>
      <c r="D4422" t="s">
        <v>36</v>
      </c>
      <c r="E4422">
        <v>40000</v>
      </c>
      <c r="F4422" t="s">
        <v>6484</v>
      </c>
      <c r="G4422">
        <v>2320060010</v>
      </c>
      <c r="H4422" t="s">
        <v>2833</v>
      </c>
      <c r="I4422" t="s">
        <v>36</v>
      </c>
      <c r="J4422">
        <v>1648</v>
      </c>
    </row>
    <row r="4423" spans="1:10" hidden="1" x14ac:dyDescent="0.25">
      <c r="A4423">
        <v>2140110622</v>
      </c>
      <c r="B4423">
        <v>70</v>
      </c>
      <c r="C4423" t="s">
        <v>1718</v>
      </c>
      <c r="D4423" t="s">
        <v>36</v>
      </c>
      <c r="E4423">
        <v>40000</v>
      </c>
      <c r="F4423" t="s">
        <v>6484</v>
      </c>
      <c r="G4423">
        <v>2500030335</v>
      </c>
      <c r="H4423" t="s">
        <v>7329</v>
      </c>
      <c r="I4423" t="s">
        <v>36</v>
      </c>
      <c r="J4423">
        <v>1648</v>
      </c>
    </row>
    <row r="4424" spans="1:10" hidden="1" x14ac:dyDescent="0.25">
      <c r="A4424">
        <v>2140110622</v>
      </c>
      <c r="B4424">
        <v>80</v>
      </c>
      <c r="C4424" t="s">
        <v>1718</v>
      </c>
      <c r="D4424" t="s">
        <v>36</v>
      </c>
      <c r="E4424">
        <v>40000</v>
      </c>
      <c r="F4424" t="s">
        <v>6484</v>
      </c>
      <c r="G4424">
        <v>2410110053</v>
      </c>
      <c r="H4424" t="s">
        <v>3225</v>
      </c>
      <c r="I4424" t="s">
        <v>89</v>
      </c>
      <c r="J4424">
        <v>20.16</v>
      </c>
    </row>
    <row r="4425" spans="1:10" hidden="1" x14ac:dyDescent="0.25">
      <c r="A4425">
        <v>2140110622</v>
      </c>
      <c r="B4425">
        <v>90</v>
      </c>
      <c r="C4425" t="s">
        <v>1718</v>
      </c>
      <c r="D4425" t="s">
        <v>36</v>
      </c>
      <c r="E4425">
        <v>40000</v>
      </c>
      <c r="F4425" t="s">
        <v>6484</v>
      </c>
      <c r="G4425">
        <v>2410110087</v>
      </c>
      <c r="H4425" t="s">
        <v>3239</v>
      </c>
      <c r="I4425" t="s">
        <v>89</v>
      </c>
      <c r="J4425">
        <v>7.98</v>
      </c>
    </row>
    <row r="4426" spans="1:10" hidden="1" x14ac:dyDescent="0.25">
      <c r="A4426">
        <v>2140110622</v>
      </c>
      <c r="B4426">
        <v>100</v>
      </c>
      <c r="C4426" t="s">
        <v>1718</v>
      </c>
      <c r="D4426" t="s">
        <v>36</v>
      </c>
      <c r="E4426">
        <v>40000</v>
      </c>
      <c r="F4426" t="s">
        <v>6484</v>
      </c>
      <c r="G4426">
        <v>2410290214</v>
      </c>
      <c r="H4426" t="s">
        <v>3342</v>
      </c>
      <c r="I4426" t="s">
        <v>89</v>
      </c>
      <c r="J4426">
        <v>10.5</v>
      </c>
    </row>
    <row r="4427" spans="1:10" hidden="1" x14ac:dyDescent="0.25">
      <c r="A4427">
        <v>2140110644</v>
      </c>
      <c r="B4427">
        <v>10</v>
      </c>
      <c r="C4427" t="s">
        <v>1732</v>
      </c>
      <c r="D4427" t="s">
        <v>36</v>
      </c>
      <c r="E4427">
        <v>40000</v>
      </c>
      <c r="F4427" t="s">
        <v>6484</v>
      </c>
      <c r="G4427">
        <v>2410290609</v>
      </c>
      <c r="H4427" t="s">
        <v>5845</v>
      </c>
      <c r="I4427" t="s">
        <v>89</v>
      </c>
      <c r="J4427">
        <v>14260.96</v>
      </c>
    </row>
    <row r="4428" spans="1:10" hidden="1" x14ac:dyDescent="0.25">
      <c r="A4428">
        <v>2140110644</v>
      </c>
      <c r="B4428">
        <v>20</v>
      </c>
      <c r="C4428" t="s">
        <v>1732</v>
      </c>
      <c r="D4428" t="s">
        <v>36</v>
      </c>
      <c r="E4428">
        <v>40000</v>
      </c>
      <c r="F4428" t="s">
        <v>6484</v>
      </c>
      <c r="G4428">
        <v>2320330005</v>
      </c>
      <c r="H4428" t="s">
        <v>3103</v>
      </c>
      <c r="I4428" t="s">
        <v>36</v>
      </c>
      <c r="J4428">
        <v>13733.333333333332</v>
      </c>
    </row>
    <row r="4429" spans="1:10" hidden="1" x14ac:dyDescent="0.25">
      <c r="A4429">
        <v>2140110644</v>
      </c>
      <c r="B4429">
        <v>30</v>
      </c>
      <c r="C4429" t="s">
        <v>1732</v>
      </c>
      <c r="D4429" t="s">
        <v>36</v>
      </c>
      <c r="E4429">
        <v>40000</v>
      </c>
      <c r="F4429" t="s">
        <v>6484</v>
      </c>
      <c r="G4429">
        <v>2320330006</v>
      </c>
      <c r="H4429" t="s">
        <v>3104</v>
      </c>
      <c r="I4429" t="s">
        <v>36</v>
      </c>
      <c r="J4429">
        <v>13733.333333333332</v>
      </c>
    </row>
    <row r="4430" spans="1:10" hidden="1" x14ac:dyDescent="0.25">
      <c r="A4430">
        <v>2140110644</v>
      </c>
      <c r="B4430">
        <v>40</v>
      </c>
      <c r="C4430" t="s">
        <v>1732</v>
      </c>
      <c r="D4430" t="s">
        <v>36</v>
      </c>
      <c r="E4430">
        <v>40000</v>
      </c>
      <c r="F4430" t="s">
        <v>6484</v>
      </c>
      <c r="G4430">
        <v>2320130632</v>
      </c>
      <c r="H4430" t="s">
        <v>3010</v>
      </c>
      <c r="I4430" t="s">
        <v>36</v>
      </c>
      <c r="J4430">
        <v>13733.333333333332</v>
      </c>
    </row>
    <row r="4431" spans="1:10" hidden="1" x14ac:dyDescent="0.25">
      <c r="A4431">
        <v>2140110644</v>
      </c>
      <c r="B4431">
        <v>50</v>
      </c>
      <c r="C4431" t="s">
        <v>1732</v>
      </c>
      <c r="D4431" t="s">
        <v>36</v>
      </c>
      <c r="E4431">
        <v>40000</v>
      </c>
      <c r="F4431" t="s">
        <v>6484</v>
      </c>
      <c r="G4431">
        <v>2320130708</v>
      </c>
      <c r="H4431" t="s">
        <v>6085</v>
      </c>
      <c r="I4431" t="s">
        <v>36</v>
      </c>
      <c r="J4431">
        <v>13733.333333333332</v>
      </c>
    </row>
    <row r="4432" spans="1:10" hidden="1" x14ac:dyDescent="0.25">
      <c r="A4432">
        <v>2140110644</v>
      </c>
      <c r="B4432">
        <v>60</v>
      </c>
      <c r="C4432" t="s">
        <v>1732</v>
      </c>
      <c r="D4432" t="s">
        <v>36</v>
      </c>
      <c r="E4432">
        <v>40000</v>
      </c>
      <c r="F4432" t="s">
        <v>6484</v>
      </c>
      <c r="G4432">
        <v>2500030335</v>
      </c>
      <c r="H4432" t="s">
        <v>7329</v>
      </c>
      <c r="I4432" t="s">
        <v>36</v>
      </c>
      <c r="J4432">
        <v>1648</v>
      </c>
    </row>
    <row r="4433" spans="1:10" hidden="1" x14ac:dyDescent="0.25">
      <c r="A4433">
        <v>2140110644</v>
      </c>
      <c r="B4433">
        <v>70</v>
      </c>
      <c r="C4433" t="s">
        <v>1732</v>
      </c>
      <c r="D4433" t="s">
        <v>36</v>
      </c>
      <c r="E4433">
        <v>40000</v>
      </c>
      <c r="F4433" t="s">
        <v>6484</v>
      </c>
      <c r="G4433">
        <v>2320060007</v>
      </c>
      <c r="H4433" t="s">
        <v>2830</v>
      </c>
      <c r="I4433" t="s">
        <v>36</v>
      </c>
      <c r="J4433">
        <v>1648</v>
      </c>
    </row>
    <row r="4434" spans="1:10" hidden="1" x14ac:dyDescent="0.25">
      <c r="A4434">
        <v>2140110644</v>
      </c>
      <c r="B4434">
        <v>80</v>
      </c>
      <c r="C4434" t="s">
        <v>1732</v>
      </c>
      <c r="D4434" t="s">
        <v>36</v>
      </c>
      <c r="E4434">
        <v>40000</v>
      </c>
      <c r="F4434" t="s">
        <v>6484</v>
      </c>
      <c r="G4434">
        <v>2410110053</v>
      </c>
      <c r="H4434" t="s">
        <v>3225</v>
      </c>
      <c r="I4434" t="s">
        <v>89</v>
      </c>
      <c r="J4434">
        <v>20.16</v>
      </c>
    </row>
    <row r="4435" spans="1:10" hidden="1" x14ac:dyDescent="0.25">
      <c r="A4435">
        <v>2140110644</v>
      </c>
      <c r="B4435">
        <v>90</v>
      </c>
      <c r="C4435" t="s">
        <v>1732</v>
      </c>
      <c r="D4435" t="s">
        <v>36</v>
      </c>
      <c r="E4435">
        <v>40000</v>
      </c>
      <c r="F4435" t="s">
        <v>6484</v>
      </c>
      <c r="G4435">
        <v>2410110087</v>
      </c>
      <c r="H4435" t="s">
        <v>3239</v>
      </c>
      <c r="I4435" t="s">
        <v>89</v>
      </c>
      <c r="J4435">
        <v>7.98</v>
      </c>
    </row>
    <row r="4436" spans="1:10" hidden="1" x14ac:dyDescent="0.25">
      <c r="A4436">
        <v>2140110644</v>
      </c>
      <c r="B4436">
        <v>100</v>
      </c>
      <c r="C4436" t="s">
        <v>1732</v>
      </c>
      <c r="D4436" t="s">
        <v>36</v>
      </c>
      <c r="E4436">
        <v>40000</v>
      </c>
      <c r="F4436" t="s">
        <v>6484</v>
      </c>
      <c r="G4436">
        <v>2410290214</v>
      </c>
      <c r="H4436" t="s">
        <v>3342</v>
      </c>
      <c r="I4436" t="s">
        <v>89</v>
      </c>
      <c r="J4436">
        <v>10.5</v>
      </c>
    </row>
    <row r="4437" spans="1:10" hidden="1" x14ac:dyDescent="0.25">
      <c r="A4437">
        <v>2140110642</v>
      </c>
      <c r="B4437">
        <v>10</v>
      </c>
      <c r="C4437" t="s">
        <v>1730</v>
      </c>
      <c r="D4437" t="s">
        <v>36</v>
      </c>
      <c r="E4437">
        <v>40000</v>
      </c>
      <c r="F4437" t="s">
        <v>6484</v>
      </c>
      <c r="G4437">
        <v>2410290609</v>
      </c>
      <c r="H4437" t="s">
        <v>5845</v>
      </c>
      <c r="I4437" t="s">
        <v>89</v>
      </c>
      <c r="J4437">
        <v>14260.96</v>
      </c>
    </row>
    <row r="4438" spans="1:10" hidden="1" x14ac:dyDescent="0.25">
      <c r="A4438">
        <v>2140110642</v>
      </c>
      <c r="B4438">
        <v>20</v>
      </c>
      <c r="C4438" t="s">
        <v>1730</v>
      </c>
      <c r="D4438" t="s">
        <v>36</v>
      </c>
      <c r="E4438">
        <v>40000</v>
      </c>
      <c r="F4438" t="s">
        <v>6484</v>
      </c>
      <c r="G4438">
        <v>2320330003</v>
      </c>
      <c r="H4438" t="s">
        <v>3101</v>
      </c>
      <c r="I4438" t="s">
        <v>36</v>
      </c>
      <c r="J4438">
        <v>13733.333333333332</v>
      </c>
    </row>
    <row r="4439" spans="1:10" hidden="1" x14ac:dyDescent="0.25">
      <c r="A4439">
        <v>2140110642</v>
      </c>
      <c r="B4439">
        <v>30</v>
      </c>
      <c r="C4439" t="s">
        <v>1730</v>
      </c>
      <c r="D4439" t="s">
        <v>36</v>
      </c>
      <c r="E4439">
        <v>40000</v>
      </c>
      <c r="F4439" t="s">
        <v>6484</v>
      </c>
      <c r="G4439">
        <v>2320330004</v>
      </c>
      <c r="H4439" t="s">
        <v>3102</v>
      </c>
      <c r="I4439" t="s">
        <v>36</v>
      </c>
      <c r="J4439">
        <v>13733.333333333332</v>
      </c>
    </row>
    <row r="4440" spans="1:10" hidden="1" x14ac:dyDescent="0.25">
      <c r="A4440">
        <v>2140110642</v>
      </c>
      <c r="B4440">
        <v>40</v>
      </c>
      <c r="C4440" t="s">
        <v>1730</v>
      </c>
      <c r="D4440" t="s">
        <v>36</v>
      </c>
      <c r="E4440">
        <v>40000</v>
      </c>
      <c r="F4440" t="s">
        <v>6484</v>
      </c>
      <c r="G4440">
        <v>2320130694</v>
      </c>
      <c r="H4440" t="s">
        <v>3040</v>
      </c>
      <c r="I4440" t="s">
        <v>36</v>
      </c>
      <c r="J4440">
        <v>13733.333333333332</v>
      </c>
    </row>
    <row r="4441" spans="1:10" hidden="1" x14ac:dyDescent="0.25">
      <c r="A4441">
        <v>2140110642</v>
      </c>
      <c r="B4441">
        <v>50</v>
      </c>
      <c r="C4441" t="s">
        <v>1730</v>
      </c>
      <c r="D4441" t="s">
        <v>36</v>
      </c>
      <c r="E4441">
        <v>40000</v>
      </c>
      <c r="F4441" t="s">
        <v>6484</v>
      </c>
      <c r="G4441">
        <v>2320130712</v>
      </c>
      <c r="H4441" t="s">
        <v>6995</v>
      </c>
      <c r="I4441" t="s">
        <v>36</v>
      </c>
      <c r="J4441">
        <v>13733.333333333332</v>
      </c>
    </row>
    <row r="4442" spans="1:10" hidden="1" x14ac:dyDescent="0.25">
      <c r="A4442">
        <v>2140110642</v>
      </c>
      <c r="B4442">
        <v>60</v>
      </c>
      <c r="C4442" t="s">
        <v>1730</v>
      </c>
      <c r="D4442" t="s">
        <v>36</v>
      </c>
      <c r="E4442">
        <v>40000</v>
      </c>
      <c r="F4442" t="s">
        <v>6484</v>
      </c>
      <c r="G4442">
        <v>2500030335</v>
      </c>
      <c r="H4442" t="s">
        <v>7329</v>
      </c>
      <c r="I4442" t="s">
        <v>36</v>
      </c>
      <c r="J4442">
        <v>1648</v>
      </c>
    </row>
    <row r="4443" spans="1:10" hidden="1" x14ac:dyDescent="0.25">
      <c r="A4443">
        <v>2140110642</v>
      </c>
      <c r="B4443">
        <v>70</v>
      </c>
      <c r="C4443" t="s">
        <v>1730</v>
      </c>
      <c r="D4443" t="s">
        <v>36</v>
      </c>
      <c r="E4443">
        <v>40000</v>
      </c>
      <c r="F4443" t="s">
        <v>6484</v>
      </c>
      <c r="G4443">
        <v>2320060006</v>
      </c>
      <c r="H4443" t="s">
        <v>2829</v>
      </c>
      <c r="I4443" t="s">
        <v>36</v>
      </c>
      <c r="J4443">
        <v>1648</v>
      </c>
    </row>
    <row r="4444" spans="1:10" hidden="1" x14ac:dyDescent="0.25">
      <c r="A4444">
        <v>2140110642</v>
      </c>
      <c r="B4444">
        <v>80</v>
      </c>
      <c r="C4444" t="s">
        <v>1730</v>
      </c>
      <c r="D4444" t="s">
        <v>36</v>
      </c>
      <c r="E4444">
        <v>40000</v>
      </c>
      <c r="F4444" t="s">
        <v>6484</v>
      </c>
      <c r="G4444">
        <v>2410110053</v>
      </c>
      <c r="H4444" t="s">
        <v>3225</v>
      </c>
      <c r="I4444" t="s">
        <v>89</v>
      </c>
      <c r="J4444">
        <v>20.16</v>
      </c>
    </row>
    <row r="4445" spans="1:10" hidden="1" x14ac:dyDescent="0.25">
      <c r="A4445">
        <v>2140110642</v>
      </c>
      <c r="B4445">
        <v>90</v>
      </c>
      <c r="C4445" t="s">
        <v>1730</v>
      </c>
      <c r="D4445" t="s">
        <v>36</v>
      </c>
      <c r="E4445">
        <v>40000</v>
      </c>
      <c r="F4445" t="s">
        <v>6484</v>
      </c>
      <c r="G4445">
        <v>2410110087</v>
      </c>
      <c r="H4445" t="s">
        <v>3239</v>
      </c>
      <c r="I4445" t="s">
        <v>89</v>
      </c>
      <c r="J4445">
        <v>7.9799999999999995</v>
      </c>
    </row>
    <row r="4446" spans="1:10" hidden="1" x14ac:dyDescent="0.25">
      <c r="A4446">
        <v>2140110642</v>
      </c>
      <c r="B4446">
        <v>100</v>
      </c>
      <c r="C4446" t="s">
        <v>1730</v>
      </c>
      <c r="D4446" t="s">
        <v>36</v>
      </c>
      <c r="E4446">
        <v>40000</v>
      </c>
      <c r="F4446" t="s">
        <v>6484</v>
      </c>
      <c r="G4446">
        <v>2410290214</v>
      </c>
      <c r="H4446" t="s">
        <v>3342</v>
      </c>
      <c r="I4446" t="s">
        <v>89</v>
      </c>
      <c r="J4446">
        <v>10.5</v>
      </c>
    </row>
    <row r="4447" spans="1:10" hidden="1" x14ac:dyDescent="0.25">
      <c r="A4447">
        <v>2140110614</v>
      </c>
      <c r="B4447">
        <v>10</v>
      </c>
      <c r="C4447" t="s">
        <v>1710</v>
      </c>
      <c r="D4447" t="s">
        <v>36</v>
      </c>
      <c r="E4447">
        <v>40000</v>
      </c>
      <c r="F4447" t="s">
        <v>6484</v>
      </c>
      <c r="G4447">
        <v>2410290609</v>
      </c>
      <c r="H4447" t="s">
        <v>5845</v>
      </c>
      <c r="I4447" t="s">
        <v>89</v>
      </c>
      <c r="J4447">
        <v>14260.96</v>
      </c>
    </row>
    <row r="4448" spans="1:10" hidden="1" x14ac:dyDescent="0.25">
      <c r="A4448">
        <v>2140110614</v>
      </c>
      <c r="B4448">
        <v>20</v>
      </c>
      <c r="C4448" t="s">
        <v>1710</v>
      </c>
      <c r="D4448" t="s">
        <v>36</v>
      </c>
      <c r="E4448">
        <v>40000</v>
      </c>
      <c r="F4448" t="s">
        <v>6484</v>
      </c>
      <c r="G4448">
        <v>2320330015</v>
      </c>
      <c r="H4448" t="s">
        <v>3112</v>
      </c>
      <c r="I4448" t="s">
        <v>36</v>
      </c>
      <c r="J4448">
        <v>13733.333333333332</v>
      </c>
    </row>
    <row r="4449" spans="1:10" hidden="1" x14ac:dyDescent="0.25">
      <c r="A4449">
        <v>2140110614</v>
      </c>
      <c r="B4449">
        <v>30</v>
      </c>
      <c r="C4449" t="s">
        <v>1710</v>
      </c>
      <c r="D4449" t="s">
        <v>36</v>
      </c>
      <c r="E4449">
        <v>40000</v>
      </c>
      <c r="F4449" t="s">
        <v>6484</v>
      </c>
      <c r="G4449">
        <v>2320330016</v>
      </c>
      <c r="H4449" t="s">
        <v>3113</v>
      </c>
      <c r="I4449" t="s">
        <v>36</v>
      </c>
      <c r="J4449">
        <v>13733.333333333332</v>
      </c>
    </row>
    <row r="4450" spans="1:10" hidden="1" x14ac:dyDescent="0.25">
      <c r="A4450">
        <v>2140110614</v>
      </c>
      <c r="B4450">
        <v>40</v>
      </c>
      <c r="C4450" t="s">
        <v>1710</v>
      </c>
      <c r="D4450" t="s">
        <v>36</v>
      </c>
      <c r="E4450">
        <v>40000</v>
      </c>
      <c r="F4450" t="s">
        <v>6484</v>
      </c>
      <c r="G4450">
        <v>2320130698</v>
      </c>
      <c r="H4450" t="s">
        <v>3044</v>
      </c>
      <c r="I4450" t="s">
        <v>36</v>
      </c>
      <c r="J4450">
        <v>13733.333333333332</v>
      </c>
    </row>
    <row r="4451" spans="1:10" hidden="1" x14ac:dyDescent="0.25">
      <c r="A4451">
        <v>2140110614</v>
      </c>
      <c r="B4451">
        <v>50</v>
      </c>
      <c r="C4451" t="s">
        <v>1710</v>
      </c>
      <c r="D4451" t="s">
        <v>36</v>
      </c>
      <c r="E4451">
        <v>40000</v>
      </c>
      <c r="F4451" t="s">
        <v>6484</v>
      </c>
      <c r="G4451">
        <v>2320130709</v>
      </c>
      <c r="H4451" t="s">
        <v>6993</v>
      </c>
      <c r="I4451" t="s">
        <v>36</v>
      </c>
      <c r="J4451">
        <v>13733.333333333332</v>
      </c>
    </row>
    <row r="4452" spans="1:10" hidden="1" x14ac:dyDescent="0.25">
      <c r="A4452">
        <v>2140110614</v>
      </c>
      <c r="B4452">
        <v>60</v>
      </c>
      <c r="C4452" t="s">
        <v>1710</v>
      </c>
      <c r="D4452" t="s">
        <v>36</v>
      </c>
      <c r="E4452">
        <v>40000</v>
      </c>
      <c r="F4452" t="s">
        <v>6484</v>
      </c>
      <c r="G4452">
        <v>2500030335</v>
      </c>
      <c r="H4452" t="s">
        <v>7329</v>
      </c>
      <c r="I4452" t="s">
        <v>36</v>
      </c>
      <c r="J4452">
        <v>1648</v>
      </c>
    </row>
    <row r="4453" spans="1:10" hidden="1" x14ac:dyDescent="0.25">
      <c r="A4453">
        <v>2140110614</v>
      </c>
      <c r="B4453">
        <v>70</v>
      </c>
      <c r="C4453" t="s">
        <v>1710</v>
      </c>
      <c r="D4453" t="s">
        <v>36</v>
      </c>
      <c r="E4453">
        <v>40000</v>
      </c>
      <c r="F4453" t="s">
        <v>6484</v>
      </c>
      <c r="G4453">
        <v>2320060011</v>
      </c>
      <c r="H4453" t="s">
        <v>2834</v>
      </c>
      <c r="I4453" t="s">
        <v>36</v>
      </c>
      <c r="J4453">
        <v>1648</v>
      </c>
    </row>
    <row r="4454" spans="1:10" hidden="1" x14ac:dyDescent="0.25">
      <c r="A4454">
        <v>2140110614</v>
      </c>
      <c r="B4454">
        <v>80</v>
      </c>
      <c r="C4454" t="s">
        <v>1710</v>
      </c>
      <c r="D4454" t="s">
        <v>36</v>
      </c>
      <c r="E4454">
        <v>40000</v>
      </c>
      <c r="F4454" t="s">
        <v>6484</v>
      </c>
      <c r="G4454">
        <v>2410110053</v>
      </c>
      <c r="H4454" t="s">
        <v>3225</v>
      </c>
      <c r="I4454" t="s">
        <v>89</v>
      </c>
      <c r="J4454">
        <v>20.16</v>
      </c>
    </row>
    <row r="4455" spans="1:10" hidden="1" x14ac:dyDescent="0.25">
      <c r="A4455">
        <v>2140110614</v>
      </c>
      <c r="B4455">
        <v>90</v>
      </c>
      <c r="C4455" t="s">
        <v>1710</v>
      </c>
      <c r="D4455" t="s">
        <v>36</v>
      </c>
      <c r="E4455">
        <v>40000</v>
      </c>
      <c r="F4455" t="s">
        <v>6484</v>
      </c>
      <c r="G4455">
        <v>2410290214</v>
      </c>
      <c r="H4455" t="s">
        <v>3342</v>
      </c>
      <c r="I4455" t="s">
        <v>89</v>
      </c>
      <c r="J4455">
        <v>10.5</v>
      </c>
    </row>
    <row r="4456" spans="1:10" hidden="1" x14ac:dyDescent="0.25">
      <c r="A4456">
        <v>2140110616</v>
      </c>
      <c r="B4456">
        <v>10</v>
      </c>
      <c r="C4456" t="s">
        <v>1712</v>
      </c>
      <c r="D4456" t="s">
        <v>36</v>
      </c>
      <c r="E4456">
        <v>40000</v>
      </c>
      <c r="F4456" t="s">
        <v>6484</v>
      </c>
      <c r="G4456">
        <v>2410290609</v>
      </c>
      <c r="H4456" t="s">
        <v>5845</v>
      </c>
      <c r="I4456" t="s">
        <v>89</v>
      </c>
      <c r="J4456">
        <v>14260.96</v>
      </c>
    </row>
    <row r="4457" spans="1:10" hidden="1" x14ac:dyDescent="0.25">
      <c r="A4457">
        <v>2140110616</v>
      </c>
      <c r="B4457">
        <v>20</v>
      </c>
      <c r="C4457" t="s">
        <v>1712</v>
      </c>
      <c r="D4457" t="s">
        <v>36</v>
      </c>
      <c r="E4457">
        <v>40000</v>
      </c>
      <c r="F4457" t="s">
        <v>6484</v>
      </c>
      <c r="G4457">
        <v>2320330013</v>
      </c>
      <c r="H4457" t="s">
        <v>3111</v>
      </c>
      <c r="I4457" t="s">
        <v>36</v>
      </c>
      <c r="J4457">
        <v>13733.333333333332</v>
      </c>
    </row>
    <row r="4458" spans="1:10" hidden="1" x14ac:dyDescent="0.25">
      <c r="A4458">
        <v>2140110616</v>
      </c>
      <c r="B4458">
        <v>30</v>
      </c>
      <c r="C4458" t="s">
        <v>1712</v>
      </c>
      <c r="D4458" t="s">
        <v>36</v>
      </c>
      <c r="E4458">
        <v>40000</v>
      </c>
      <c r="F4458" t="s">
        <v>6484</v>
      </c>
      <c r="G4458">
        <v>2320330014</v>
      </c>
      <c r="H4458" t="s">
        <v>5957</v>
      </c>
      <c r="I4458" t="s">
        <v>36</v>
      </c>
      <c r="J4458">
        <v>13733.333333333332</v>
      </c>
    </row>
    <row r="4459" spans="1:10" hidden="1" x14ac:dyDescent="0.25">
      <c r="A4459">
        <v>2140110616</v>
      </c>
      <c r="B4459">
        <v>40</v>
      </c>
      <c r="C4459" t="s">
        <v>1712</v>
      </c>
      <c r="D4459" t="s">
        <v>36</v>
      </c>
      <c r="E4459">
        <v>40000</v>
      </c>
      <c r="F4459" t="s">
        <v>6484</v>
      </c>
      <c r="G4459">
        <v>2320130697</v>
      </c>
      <c r="H4459" t="s">
        <v>3043</v>
      </c>
      <c r="I4459" t="s">
        <v>36</v>
      </c>
      <c r="J4459">
        <v>13733.333333333332</v>
      </c>
    </row>
    <row r="4460" spans="1:10" hidden="1" x14ac:dyDescent="0.25">
      <c r="A4460">
        <v>2140110616</v>
      </c>
      <c r="B4460">
        <v>50</v>
      </c>
      <c r="C4460" t="s">
        <v>1712</v>
      </c>
      <c r="D4460" t="s">
        <v>36</v>
      </c>
      <c r="E4460">
        <v>40000</v>
      </c>
      <c r="F4460" t="s">
        <v>6484</v>
      </c>
      <c r="G4460">
        <v>2320130710</v>
      </c>
      <c r="H4460" t="s">
        <v>6103</v>
      </c>
      <c r="I4460" t="s">
        <v>36</v>
      </c>
      <c r="J4460">
        <v>13733.333333333332</v>
      </c>
    </row>
    <row r="4461" spans="1:10" hidden="1" x14ac:dyDescent="0.25">
      <c r="A4461">
        <v>2140110616</v>
      </c>
      <c r="B4461">
        <v>60</v>
      </c>
      <c r="C4461" t="s">
        <v>1712</v>
      </c>
      <c r="D4461" t="s">
        <v>36</v>
      </c>
      <c r="E4461">
        <v>40000</v>
      </c>
      <c r="F4461" t="s">
        <v>6484</v>
      </c>
      <c r="G4461">
        <v>2500030335</v>
      </c>
      <c r="H4461" t="s">
        <v>7329</v>
      </c>
      <c r="I4461" t="s">
        <v>36</v>
      </c>
      <c r="J4461">
        <v>1648</v>
      </c>
    </row>
    <row r="4462" spans="1:10" hidden="1" x14ac:dyDescent="0.25">
      <c r="A4462">
        <v>2140110616</v>
      </c>
      <c r="B4462">
        <v>70</v>
      </c>
      <c r="C4462" t="s">
        <v>1712</v>
      </c>
      <c r="D4462" t="s">
        <v>36</v>
      </c>
      <c r="E4462">
        <v>40000</v>
      </c>
      <c r="F4462" t="s">
        <v>6484</v>
      </c>
      <c r="G4462">
        <v>2320060016</v>
      </c>
      <c r="H4462" t="s">
        <v>2836</v>
      </c>
      <c r="I4462" t="s">
        <v>36</v>
      </c>
      <c r="J4462">
        <v>1648</v>
      </c>
    </row>
    <row r="4463" spans="1:10" hidden="1" x14ac:dyDescent="0.25">
      <c r="A4463">
        <v>2140110616</v>
      </c>
      <c r="B4463">
        <v>80</v>
      </c>
      <c r="C4463" t="s">
        <v>1712</v>
      </c>
      <c r="D4463" t="s">
        <v>36</v>
      </c>
      <c r="E4463">
        <v>40000</v>
      </c>
      <c r="F4463" t="s">
        <v>6484</v>
      </c>
      <c r="G4463">
        <v>2410110053</v>
      </c>
      <c r="H4463" t="s">
        <v>3225</v>
      </c>
      <c r="I4463" t="s">
        <v>89</v>
      </c>
      <c r="J4463">
        <v>20.16</v>
      </c>
    </row>
    <row r="4464" spans="1:10" hidden="1" x14ac:dyDescent="0.25">
      <c r="A4464">
        <v>2140110616</v>
      </c>
      <c r="B4464">
        <v>90</v>
      </c>
      <c r="C4464" t="s">
        <v>1712</v>
      </c>
      <c r="D4464" t="s">
        <v>36</v>
      </c>
      <c r="E4464">
        <v>40000</v>
      </c>
      <c r="F4464" t="s">
        <v>6484</v>
      </c>
      <c r="G4464">
        <v>2410290214</v>
      </c>
      <c r="H4464" t="s">
        <v>3342</v>
      </c>
      <c r="I4464" t="s">
        <v>89</v>
      </c>
      <c r="J4464">
        <v>10.5</v>
      </c>
    </row>
    <row r="4465" spans="1:10" hidden="1" x14ac:dyDescent="0.25">
      <c r="A4465">
        <v>2140110660</v>
      </c>
      <c r="B4465">
        <v>10</v>
      </c>
      <c r="C4465" t="s">
        <v>1748</v>
      </c>
      <c r="D4465" t="s">
        <v>36</v>
      </c>
      <c r="E4465">
        <v>40000</v>
      </c>
      <c r="F4465" t="s">
        <v>6484</v>
      </c>
      <c r="G4465">
        <v>2410290609</v>
      </c>
      <c r="H4465" t="s">
        <v>5845</v>
      </c>
      <c r="I4465" t="s">
        <v>89</v>
      </c>
      <c r="J4465">
        <v>14260.96</v>
      </c>
    </row>
    <row r="4466" spans="1:10" hidden="1" x14ac:dyDescent="0.25">
      <c r="A4466">
        <v>2140110660</v>
      </c>
      <c r="B4466">
        <v>20</v>
      </c>
      <c r="C4466" t="s">
        <v>1748</v>
      </c>
      <c r="D4466" t="s">
        <v>36</v>
      </c>
      <c r="E4466">
        <v>40000</v>
      </c>
      <c r="F4466" t="s">
        <v>6484</v>
      </c>
      <c r="G4466">
        <v>2320330005</v>
      </c>
      <c r="H4466" t="s">
        <v>3103</v>
      </c>
      <c r="I4466" t="s">
        <v>36</v>
      </c>
      <c r="J4466">
        <v>13733.333333333332</v>
      </c>
    </row>
    <row r="4467" spans="1:10" hidden="1" x14ac:dyDescent="0.25">
      <c r="A4467">
        <v>2140110660</v>
      </c>
      <c r="B4467">
        <v>30</v>
      </c>
      <c r="C4467" t="s">
        <v>1748</v>
      </c>
      <c r="D4467" t="s">
        <v>36</v>
      </c>
      <c r="E4467">
        <v>40000</v>
      </c>
      <c r="F4467" t="s">
        <v>6484</v>
      </c>
      <c r="G4467">
        <v>2320330006</v>
      </c>
      <c r="H4467" t="s">
        <v>3104</v>
      </c>
      <c r="I4467" t="s">
        <v>36</v>
      </c>
      <c r="J4467">
        <v>13733.333333333332</v>
      </c>
    </row>
    <row r="4468" spans="1:10" hidden="1" x14ac:dyDescent="0.25">
      <c r="A4468">
        <v>2140110660</v>
      </c>
      <c r="B4468">
        <v>40</v>
      </c>
      <c r="C4468" t="s">
        <v>1748</v>
      </c>
      <c r="D4468" t="s">
        <v>36</v>
      </c>
      <c r="E4468">
        <v>40000</v>
      </c>
      <c r="F4468" t="s">
        <v>6484</v>
      </c>
      <c r="G4468">
        <v>2320130632</v>
      </c>
      <c r="H4468" t="s">
        <v>3010</v>
      </c>
      <c r="I4468" t="s">
        <v>36</v>
      </c>
      <c r="J4468">
        <v>13733.333333333332</v>
      </c>
    </row>
    <row r="4469" spans="1:10" hidden="1" x14ac:dyDescent="0.25">
      <c r="A4469">
        <v>2140110660</v>
      </c>
      <c r="B4469">
        <v>50</v>
      </c>
      <c r="C4469" t="s">
        <v>1748</v>
      </c>
      <c r="D4469" t="s">
        <v>36</v>
      </c>
      <c r="E4469">
        <v>40000</v>
      </c>
      <c r="F4469" t="s">
        <v>6484</v>
      </c>
      <c r="G4469">
        <v>2320130708</v>
      </c>
      <c r="H4469" t="s">
        <v>6085</v>
      </c>
      <c r="I4469" t="s">
        <v>36</v>
      </c>
      <c r="J4469">
        <v>13733.333333333332</v>
      </c>
    </row>
    <row r="4470" spans="1:10" hidden="1" x14ac:dyDescent="0.25">
      <c r="A4470">
        <v>2140110660</v>
      </c>
      <c r="B4470">
        <v>60</v>
      </c>
      <c r="C4470" t="s">
        <v>1748</v>
      </c>
      <c r="D4470" t="s">
        <v>36</v>
      </c>
      <c r="E4470">
        <v>40000</v>
      </c>
      <c r="F4470" t="s">
        <v>6484</v>
      </c>
      <c r="G4470">
        <v>2500030335</v>
      </c>
      <c r="H4470" t="s">
        <v>7329</v>
      </c>
      <c r="I4470" t="s">
        <v>36</v>
      </c>
      <c r="J4470">
        <v>1648</v>
      </c>
    </row>
    <row r="4471" spans="1:10" hidden="1" x14ac:dyDescent="0.25">
      <c r="A4471">
        <v>2140110660</v>
      </c>
      <c r="B4471">
        <v>70</v>
      </c>
      <c r="C4471" t="s">
        <v>1748</v>
      </c>
      <c r="D4471" t="s">
        <v>36</v>
      </c>
      <c r="E4471">
        <v>40000</v>
      </c>
      <c r="F4471" t="s">
        <v>6484</v>
      </c>
      <c r="G4471">
        <v>2320060007</v>
      </c>
      <c r="H4471" t="s">
        <v>2830</v>
      </c>
      <c r="I4471" t="s">
        <v>36</v>
      </c>
      <c r="J4471">
        <v>1648</v>
      </c>
    </row>
    <row r="4472" spans="1:10" hidden="1" x14ac:dyDescent="0.25">
      <c r="A4472">
        <v>2140110660</v>
      </c>
      <c r="B4472">
        <v>80</v>
      </c>
      <c r="C4472" t="s">
        <v>1748</v>
      </c>
      <c r="D4472" t="s">
        <v>36</v>
      </c>
      <c r="E4472">
        <v>40000</v>
      </c>
      <c r="F4472" t="s">
        <v>6484</v>
      </c>
      <c r="G4472">
        <v>2410110053</v>
      </c>
      <c r="H4472" t="s">
        <v>3225</v>
      </c>
      <c r="I4472" t="s">
        <v>89</v>
      </c>
      <c r="J4472">
        <v>20.16</v>
      </c>
    </row>
    <row r="4473" spans="1:10" hidden="1" x14ac:dyDescent="0.25">
      <c r="A4473">
        <v>2140110660</v>
      </c>
      <c r="B4473">
        <v>90</v>
      </c>
      <c r="C4473" t="s">
        <v>1748</v>
      </c>
      <c r="D4473" t="s">
        <v>36</v>
      </c>
      <c r="E4473">
        <v>40000</v>
      </c>
      <c r="F4473" t="s">
        <v>6484</v>
      </c>
      <c r="G4473">
        <v>2410290214</v>
      </c>
      <c r="H4473" t="s">
        <v>3342</v>
      </c>
      <c r="I4473" t="s">
        <v>89</v>
      </c>
      <c r="J4473">
        <v>10.5</v>
      </c>
    </row>
    <row r="4474" spans="1:10" hidden="1" x14ac:dyDescent="0.25">
      <c r="A4474">
        <v>2140110653</v>
      </c>
      <c r="B4474">
        <v>10</v>
      </c>
      <c r="C4474" t="s">
        <v>1741</v>
      </c>
      <c r="D4474" t="s">
        <v>36</v>
      </c>
      <c r="E4474">
        <v>40000</v>
      </c>
      <c r="F4474" t="s">
        <v>6484</v>
      </c>
      <c r="G4474">
        <v>2410290609</v>
      </c>
      <c r="H4474" t="s">
        <v>5845</v>
      </c>
      <c r="I4474" t="s">
        <v>89</v>
      </c>
      <c r="J4474">
        <v>14260.96</v>
      </c>
    </row>
    <row r="4475" spans="1:10" hidden="1" x14ac:dyDescent="0.25">
      <c r="A4475">
        <v>2140110653</v>
      </c>
      <c r="B4475">
        <v>20</v>
      </c>
      <c r="C4475" t="s">
        <v>1741</v>
      </c>
      <c r="D4475" t="s">
        <v>36</v>
      </c>
      <c r="E4475">
        <v>40000</v>
      </c>
      <c r="F4475" t="s">
        <v>6484</v>
      </c>
      <c r="G4475">
        <v>2320330015</v>
      </c>
      <c r="H4475" t="s">
        <v>3112</v>
      </c>
      <c r="I4475" t="s">
        <v>36</v>
      </c>
      <c r="J4475">
        <v>13733.333333333332</v>
      </c>
    </row>
    <row r="4476" spans="1:10" hidden="1" x14ac:dyDescent="0.25">
      <c r="A4476">
        <v>2140110653</v>
      </c>
      <c r="B4476">
        <v>30</v>
      </c>
      <c r="C4476" t="s">
        <v>1741</v>
      </c>
      <c r="D4476" t="s">
        <v>36</v>
      </c>
      <c r="E4476">
        <v>40000</v>
      </c>
      <c r="F4476" t="s">
        <v>6484</v>
      </c>
      <c r="G4476">
        <v>2320330016</v>
      </c>
      <c r="H4476" t="s">
        <v>3113</v>
      </c>
      <c r="I4476" t="s">
        <v>36</v>
      </c>
      <c r="J4476">
        <v>13733.333333333332</v>
      </c>
    </row>
    <row r="4477" spans="1:10" hidden="1" x14ac:dyDescent="0.25">
      <c r="A4477">
        <v>2140110653</v>
      </c>
      <c r="B4477">
        <v>40</v>
      </c>
      <c r="C4477" t="s">
        <v>1741</v>
      </c>
      <c r="D4477" t="s">
        <v>36</v>
      </c>
      <c r="E4477">
        <v>40000</v>
      </c>
      <c r="F4477" t="s">
        <v>6484</v>
      </c>
      <c r="G4477">
        <v>2320130698</v>
      </c>
      <c r="H4477" t="s">
        <v>3044</v>
      </c>
      <c r="I4477" t="s">
        <v>36</v>
      </c>
      <c r="J4477">
        <v>13733.333333333332</v>
      </c>
    </row>
    <row r="4478" spans="1:10" hidden="1" x14ac:dyDescent="0.25">
      <c r="A4478">
        <v>2140110653</v>
      </c>
      <c r="B4478">
        <v>50</v>
      </c>
      <c r="C4478" t="s">
        <v>1741</v>
      </c>
      <c r="D4478" t="s">
        <v>36</v>
      </c>
      <c r="E4478">
        <v>40000</v>
      </c>
      <c r="F4478" t="s">
        <v>6484</v>
      </c>
      <c r="G4478">
        <v>2320130709</v>
      </c>
      <c r="H4478" t="s">
        <v>6993</v>
      </c>
      <c r="I4478" t="s">
        <v>36</v>
      </c>
      <c r="J4478">
        <v>13733.333333333332</v>
      </c>
    </row>
    <row r="4479" spans="1:10" hidden="1" x14ac:dyDescent="0.25">
      <c r="A4479">
        <v>2140110653</v>
      </c>
      <c r="B4479">
        <v>60</v>
      </c>
      <c r="C4479" t="s">
        <v>1741</v>
      </c>
      <c r="D4479" t="s">
        <v>36</v>
      </c>
      <c r="E4479">
        <v>40000</v>
      </c>
      <c r="F4479" t="s">
        <v>6484</v>
      </c>
      <c r="G4479">
        <v>2320060011</v>
      </c>
      <c r="H4479" t="s">
        <v>2834</v>
      </c>
      <c r="I4479" t="s">
        <v>36</v>
      </c>
      <c r="J4479">
        <v>1648</v>
      </c>
    </row>
    <row r="4480" spans="1:10" hidden="1" x14ac:dyDescent="0.25">
      <c r="A4480">
        <v>2140110653</v>
      </c>
      <c r="B4480">
        <v>70</v>
      </c>
      <c r="C4480" t="s">
        <v>1741</v>
      </c>
      <c r="D4480" t="s">
        <v>36</v>
      </c>
      <c r="E4480">
        <v>40000</v>
      </c>
      <c r="F4480" t="s">
        <v>6484</v>
      </c>
      <c r="G4480">
        <v>2500030335</v>
      </c>
      <c r="H4480" t="s">
        <v>7329</v>
      </c>
      <c r="I4480" t="s">
        <v>36</v>
      </c>
      <c r="J4480">
        <v>1648</v>
      </c>
    </row>
    <row r="4481" spans="1:10" hidden="1" x14ac:dyDescent="0.25">
      <c r="A4481">
        <v>2140110653</v>
      </c>
      <c r="B4481">
        <v>80</v>
      </c>
      <c r="C4481" t="s">
        <v>1741</v>
      </c>
      <c r="D4481" t="s">
        <v>36</v>
      </c>
      <c r="E4481">
        <v>40000</v>
      </c>
      <c r="F4481" t="s">
        <v>6484</v>
      </c>
      <c r="G4481">
        <v>2410110053</v>
      </c>
      <c r="H4481" t="s">
        <v>3225</v>
      </c>
      <c r="I4481" t="s">
        <v>89</v>
      </c>
      <c r="J4481">
        <v>20.16</v>
      </c>
    </row>
    <row r="4482" spans="1:10" hidden="1" x14ac:dyDescent="0.25">
      <c r="A4482">
        <v>2140110653</v>
      </c>
      <c r="B4482">
        <v>90</v>
      </c>
      <c r="C4482" t="s">
        <v>1741</v>
      </c>
      <c r="D4482" t="s">
        <v>36</v>
      </c>
      <c r="E4482">
        <v>40000</v>
      </c>
      <c r="F4482" t="s">
        <v>6484</v>
      </c>
      <c r="G4482">
        <v>2410290214</v>
      </c>
      <c r="H4482" t="s">
        <v>3342</v>
      </c>
      <c r="I4482" t="s">
        <v>89</v>
      </c>
      <c r="J4482">
        <v>10.5</v>
      </c>
    </row>
    <row r="4483" spans="1:10" hidden="1" x14ac:dyDescent="0.25">
      <c r="A4483">
        <v>2140110654</v>
      </c>
      <c r="B4483">
        <v>10</v>
      </c>
      <c r="C4483" t="s">
        <v>1742</v>
      </c>
      <c r="D4483" t="s">
        <v>36</v>
      </c>
      <c r="E4483">
        <v>40000</v>
      </c>
      <c r="F4483" t="s">
        <v>6484</v>
      </c>
      <c r="G4483">
        <v>2410290609</v>
      </c>
      <c r="H4483" t="s">
        <v>5845</v>
      </c>
      <c r="I4483" t="s">
        <v>89</v>
      </c>
      <c r="J4483">
        <v>14260.96</v>
      </c>
    </row>
    <row r="4484" spans="1:10" hidden="1" x14ac:dyDescent="0.25">
      <c r="A4484">
        <v>2140110654</v>
      </c>
      <c r="B4484">
        <v>20</v>
      </c>
      <c r="C4484" t="s">
        <v>1742</v>
      </c>
      <c r="D4484" t="s">
        <v>36</v>
      </c>
      <c r="E4484">
        <v>40000</v>
      </c>
      <c r="F4484" t="s">
        <v>6484</v>
      </c>
      <c r="G4484">
        <v>2320330013</v>
      </c>
      <c r="H4484" t="s">
        <v>3111</v>
      </c>
      <c r="I4484" t="s">
        <v>36</v>
      </c>
      <c r="J4484">
        <v>13733.333333333332</v>
      </c>
    </row>
    <row r="4485" spans="1:10" hidden="1" x14ac:dyDescent="0.25">
      <c r="A4485">
        <v>2140110654</v>
      </c>
      <c r="B4485">
        <v>30</v>
      </c>
      <c r="C4485" t="s">
        <v>1742</v>
      </c>
      <c r="D4485" t="s">
        <v>36</v>
      </c>
      <c r="E4485">
        <v>40000</v>
      </c>
      <c r="F4485" t="s">
        <v>6484</v>
      </c>
      <c r="G4485">
        <v>2320330014</v>
      </c>
      <c r="H4485" t="s">
        <v>5957</v>
      </c>
      <c r="I4485" t="s">
        <v>36</v>
      </c>
      <c r="J4485">
        <v>13733.333333333332</v>
      </c>
    </row>
    <row r="4486" spans="1:10" hidden="1" x14ac:dyDescent="0.25">
      <c r="A4486">
        <v>2140110654</v>
      </c>
      <c r="B4486">
        <v>40</v>
      </c>
      <c r="C4486" t="s">
        <v>1742</v>
      </c>
      <c r="D4486" t="s">
        <v>36</v>
      </c>
      <c r="E4486">
        <v>40000</v>
      </c>
      <c r="F4486" t="s">
        <v>6484</v>
      </c>
      <c r="G4486">
        <v>2320130697</v>
      </c>
      <c r="H4486" t="s">
        <v>3043</v>
      </c>
      <c r="I4486" t="s">
        <v>36</v>
      </c>
      <c r="J4486">
        <v>13733.333333333332</v>
      </c>
    </row>
    <row r="4487" spans="1:10" hidden="1" x14ac:dyDescent="0.25">
      <c r="A4487">
        <v>2140110654</v>
      </c>
      <c r="B4487">
        <v>50</v>
      </c>
      <c r="C4487" t="s">
        <v>1742</v>
      </c>
      <c r="D4487" t="s">
        <v>36</v>
      </c>
      <c r="E4487">
        <v>40000</v>
      </c>
      <c r="F4487" t="s">
        <v>6484</v>
      </c>
      <c r="G4487">
        <v>2320130710</v>
      </c>
      <c r="H4487" t="s">
        <v>6103</v>
      </c>
      <c r="I4487" t="s">
        <v>36</v>
      </c>
      <c r="J4487">
        <v>13733.333333333332</v>
      </c>
    </row>
    <row r="4488" spans="1:10" hidden="1" x14ac:dyDescent="0.25">
      <c r="A4488">
        <v>2140110654</v>
      </c>
      <c r="B4488">
        <v>60</v>
      </c>
      <c r="C4488" t="s">
        <v>1742</v>
      </c>
      <c r="D4488" t="s">
        <v>36</v>
      </c>
      <c r="E4488">
        <v>40000</v>
      </c>
      <c r="F4488" t="s">
        <v>6484</v>
      </c>
      <c r="G4488">
        <v>2320060016</v>
      </c>
      <c r="H4488" t="s">
        <v>2836</v>
      </c>
      <c r="I4488" t="s">
        <v>36</v>
      </c>
      <c r="J4488">
        <v>1648</v>
      </c>
    </row>
    <row r="4489" spans="1:10" hidden="1" x14ac:dyDescent="0.25">
      <c r="A4489">
        <v>2140110654</v>
      </c>
      <c r="B4489">
        <v>70</v>
      </c>
      <c r="C4489" t="s">
        <v>1742</v>
      </c>
      <c r="D4489" t="s">
        <v>36</v>
      </c>
      <c r="E4489">
        <v>40000</v>
      </c>
      <c r="F4489" t="s">
        <v>6484</v>
      </c>
      <c r="G4489">
        <v>2500030335</v>
      </c>
      <c r="H4489" t="s">
        <v>7329</v>
      </c>
      <c r="I4489" t="s">
        <v>36</v>
      </c>
      <c r="J4489">
        <v>1648</v>
      </c>
    </row>
    <row r="4490" spans="1:10" hidden="1" x14ac:dyDescent="0.25">
      <c r="A4490">
        <v>2140110654</v>
      </c>
      <c r="B4490">
        <v>80</v>
      </c>
      <c r="C4490" t="s">
        <v>1742</v>
      </c>
      <c r="D4490" t="s">
        <v>36</v>
      </c>
      <c r="E4490">
        <v>40000</v>
      </c>
      <c r="F4490" t="s">
        <v>6484</v>
      </c>
      <c r="G4490">
        <v>2410110053</v>
      </c>
      <c r="H4490" t="s">
        <v>3225</v>
      </c>
      <c r="I4490" t="s">
        <v>89</v>
      </c>
      <c r="J4490">
        <v>20.16</v>
      </c>
    </row>
    <row r="4491" spans="1:10" hidden="1" x14ac:dyDescent="0.25">
      <c r="A4491">
        <v>2140110654</v>
      </c>
      <c r="B4491">
        <v>90</v>
      </c>
      <c r="C4491" t="s">
        <v>1742</v>
      </c>
      <c r="D4491" t="s">
        <v>36</v>
      </c>
      <c r="E4491">
        <v>40000</v>
      </c>
      <c r="F4491" t="s">
        <v>6484</v>
      </c>
      <c r="G4491">
        <v>2410290214</v>
      </c>
      <c r="H4491" t="s">
        <v>3342</v>
      </c>
      <c r="I4491" t="s">
        <v>89</v>
      </c>
      <c r="J4491">
        <v>10.5</v>
      </c>
    </row>
    <row r="4492" spans="1:10" hidden="1" x14ac:dyDescent="0.25">
      <c r="A4492">
        <v>2140110659</v>
      </c>
      <c r="B4492">
        <v>10</v>
      </c>
      <c r="C4492" t="s">
        <v>1747</v>
      </c>
      <c r="D4492" t="s">
        <v>36</v>
      </c>
      <c r="E4492">
        <v>40000</v>
      </c>
      <c r="F4492" t="s">
        <v>6484</v>
      </c>
      <c r="G4492">
        <v>2410290609</v>
      </c>
      <c r="H4492" t="s">
        <v>5845</v>
      </c>
      <c r="I4492" t="s">
        <v>89</v>
      </c>
      <c r="J4492">
        <v>14260.96</v>
      </c>
    </row>
    <row r="4493" spans="1:10" hidden="1" x14ac:dyDescent="0.25">
      <c r="A4493">
        <v>2140110659</v>
      </c>
      <c r="B4493">
        <v>20</v>
      </c>
      <c r="C4493" t="s">
        <v>1747</v>
      </c>
      <c r="D4493" t="s">
        <v>36</v>
      </c>
      <c r="E4493">
        <v>40000</v>
      </c>
      <c r="F4493" t="s">
        <v>6484</v>
      </c>
      <c r="G4493">
        <v>2320330003</v>
      </c>
      <c r="H4493" t="s">
        <v>3101</v>
      </c>
      <c r="I4493" t="s">
        <v>36</v>
      </c>
      <c r="J4493">
        <v>13733.333333333332</v>
      </c>
    </row>
    <row r="4494" spans="1:10" hidden="1" x14ac:dyDescent="0.25">
      <c r="A4494">
        <v>2140110659</v>
      </c>
      <c r="B4494">
        <v>30</v>
      </c>
      <c r="C4494" t="s">
        <v>1747</v>
      </c>
      <c r="D4494" t="s">
        <v>36</v>
      </c>
      <c r="E4494">
        <v>40000</v>
      </c>
      <c r="F4494" t="s">
        <v>6484</v>
      </c>
      <c r="G4494">
        <v>2320330004</v>
      </c>
      <c r="H4494" t="s">
        <v>3102</v>
      </c>
      <c r="I4494" t="s">
        <v>36</v>
      </c>
      <c r="J4494">
        <v>13733.333333333332</v>
      </c>
    </row>
    <row r="4495" spans="1:10" hidden="1" x14ac:dyDescent="0.25">
      <c r="A4495">
        <v>2140110659</v>
      </c>
      <c r="B4495">
        <v>40</v>
      </c>
      <c r="C4495" t="s">
        <v>1747</v>
      </c>
      <c r="D4495" t="s">
        <v>36</v>
      </c>
      <c r="E4495">
        <v>40000</v>
      </c>
      <c r="F4495" t="s">
        <v>6484</v>
      </c>
      <c r="G4495">
        <v>2320130694</v>
      </c>
      <c r="H4495" t="s">
        <v>3040</v>
      </c>
      <c r="I4495" t="s">
        <v>36</v>
      </c>
      <c r="J4495">
        <v>13733.333333333332</v>
      </c>
    </row>
    <row r="4496" spans="1:10" hidden="1" x14ac:dyDescent="0.25">
      <c r="A4496">
        <v>2140110659</v>
      </c>
      <c r="B4496">
        <v>50</v>
      </c>
      <c r="C4496" t="s">
        <v>1747</v>
      </c>
      <c r="D4496" t="s">
        <v>36</v>
      </c>
      <c r="E4496">
        <v>40000</v>
      </c>
      <c r="F4496" t="s">
        <v>6484</v>
      </c>
      <c r="G4496">
        <v>2320130712</v>
      </c>
      <c r="H4496" t="s">
        <v>6995</v>
      </c>
      <c r="I4496" t="s">
        <v>36</v>
      </c>
      <c r="J4496">
        <v>13733.333333333332</v>
      </c>
    </row>
    <row r="4497" spans="1:10" hidden="1" x14ac:dyDescent="0.25">
      <c r="A4497">
        <v>2140110659</v>
      </c>
      <c r="B4497">
        <v>60</v>
      </c>
      <c r="C4497" t="s">
        <v>1747</v>
      </c>
      <c r="D4497" t="s">
        <v>36</v>
      </c>
      <c r="E4497">
        <v>40000</v>
      </c>
      <c r="F4497" t="s">
        <v>6484</v>
      </c>
      <c r="G4497">
        <v>2320060006</v>
      </c>
      <c r="H4497" t="s">
        <v>2829</v>
      </c>
      <c r="I4497" t="s">
        <v>36</v>
      </c>
      <c r="J4497">
        <v>1648</v>
      </c>
    </row>
    <row r="4498" spans="1:10" hidden="1" x14ac:dyDescent="0.25">
      <c r="A4498">
        <v>2140110659</v>
      </c>
      <c r="B4498">
        <v>70</v>
      </c>
      <c r="C4498" t="s">
        <v>1747</v>
      </c>
      <c r="D4498" t="s">
        <v>36</v>
      </c>
      <c r="E4498">
        <v>40000</v>
      </c>
      <c r="F4498" t="s">
        <v>6484</v>
      </c>
      <c r="G4498">
        <v>2500030335</v>
      </c>
      <c r="H4498" t="s">
        <v>7329</v>
      </c>
      <c r="I4498" t="s">
        <v>36</v>
      </c>
      <c r="J4498">
        <v>1648</v>
      </c>
    </row>
    <row r="4499" spans="1:10" hidden="1" x14ac:dyDescent="0.25">
      <c r="A4499">
        <v>2140110659</v>
      </c>
      <c r="B4499">
        <v>80</v>
      </c>
      <c r="C4499" t="s">
        <v>1747</v>
      </c>
      <c r="D4499" t="s">
        <v>36</v>
      </c>
      <c r="E4499">
        <v>40000</v>
      </c>
      <c r="F4499" t="s">
        <v>6484</v>
      </c>
      <c r="G4499">
        <v>2410110053</v>
      </c>
      <c r="H4499" t="s">
        <v>3225</v>
      </c>
      <c r="I4499" t="s">
        <v>89</v>
      </c>
      <c r="J4499">
        <v>20.16</v>
      </c>
    </row>
    <row r="4500" spans="1:10" hidden="1" x14ac:dyDescent="0.25">
      <c r="A4500">
        <v>2140110659</v>
      </c>
      <c r="B4500">
        <v>90</v>
      </c>
      <c r="C4500" t="s">
        <v>1747</v>
      </c>
      <c r="D4500" t="s">
        <v>36</v>
      </c>
      <c r="E4500">
        <v>40000</v>
      </c>
      <c r="F4500" t="s">
        <v>6484</v>
      </c>
      <c r="G4500">
        <v>2410290214</v>
      </c>
      <c r="H4500" t="s">
        <v>3342</v>
      </c>
      <c r="I4500" t="s">
        <v>89</v>
      </c>
      <c r="J4500">
        <v>10.5</v>
      </c>
    </row>
    <row r="4501" spans="1:10" hidden="1" x14ac:dyDescent="0.25">
      <c r="A4501">
        <v>2140110662</v>
      </c>
      <c r="B4501">
        <v>10</v>
      </c>
      <c r="C4501" t="s">
        <v>1750</v>
      </c>
      <c r="D4501" t="s">
        <v>36</v>
      </c>
      <c r="E4501">
        <v>40000</v>
      </c>
      <c r="F4501" t="s">
        <v>6484</v>
      </c>
      <c r="G4501">
        <v>2410290609</v>
      </c>
      <c r="H4501" t="s">
        <v>5845</v>
      </c>
      <c r="I4501" t="s">
        <v>89</v>
      </c>
      <c r="J4501">
        <v>14260.96</v>
      </c>
    </row>
    <row r="4502" spans="1:10" hidden="1" x14ac:dyDescent="0.25">
      <c r="A4502">
        <v>2140110662</v>
      </c>
      <c r="B4502">
        <v>20</v>
      </c>
      <c r="C4502" t="s">
        <v>1750</v>
      </c>
      <c r="D4502" t="s">
        <v>36</v>
      </c>
      <c r="E4502">
        <v>40000</v>
      </c>
      <c r="F4502" t="s">
        <v>6484</v>
      </c>
      <c r="G4502">
        <v>2320330011</v>
      </c>
      <c r="H4502" t="s">
        <v>3109</v>
      </c>
      <c r="I4502" t="s">
        <v>36</v>
      </c>
      <c r="J4502">
        <v>13733.333333333332</v>
      </c>
    </row>
    <row r="4503" spans="1:10" hidden="1" x14ac:dyDescent="0.25">
      <c r="A4503">
        <v>2140110662</v>
      </c>
      <c r="B4503">
        <v>30</v>
      </c>
      <c r="C4503" t="s">
        <v>1750</v>
      </c>
      <c r="D4503" t="s">
        <v>36</v>
      </c>
      <c r="E4503">
        <v>40000</v>
      </c>
      <c r="F4503" t="s">
        <v>6484</v>
      </c>
      <c r="G4503">
        <v>2320330012</v>
      </c>
      <c r="H4503" t="s">
        <v>3110</v>
      </c>
      <c r="I4503" t="s">
        <v>36</v>
      </c>
      <c r="J4503">
        <v>13733.333333333332</v>
      </c>
    </row>
    <row r="4504" spans="1:10" hidden="1" x14ac:dyDescent="0.25">
      <c r="A4504">
        <v>2140110662</v>
      </c>
      <c r="B4504">
        <v>40</v>
      </c>
      <c r="C4504" t="s">
        <v>1750</v>
      </c>
      <c r="D4504" t="s">
        <v>36</v>
      </c>
      <c r="E4504">
        <v>40000</v>
      </c>
      <c r="F4504" t="s">
        <v>6484</v>
      </c>
      <c r="G4504">
        <v>2320130696</v>
      </c>
      <c r="H4504" t="s">
        <v>3042</v>
      </c>
      <c r="I4504" t="s">
        <v>36</v>
      </c>
      <c r="J4504">
        <v>13733.333333333332</v>
      </c>
    </row>
    <row r="4505" spans="1:10" hidden="1" x14ac:dyDescent="0.25">
      <c r="A4505">
        <v>2140110662</v>
      </c>
      <c r="B4505">
        <v>50</v>
      </c>
      <c r="C4505" t="s">
        <v>1750</v>
      </c>
      <c r="D4505" t="s">
        <v>36</v>
      </c>
      <c r="E4505">
        <v>40000</v>
      </c>
      <c r="F4505" t="s">
        <v>6484</v>
      </c>
      <c r="G4505">
        <v>2320130707</v>
      </c>
      <c r="H4505" t="s">
        <v>6992</v>
      </c>
      <c r="I4505" t="s">
        <v>36</v>
      </c>
      <c r="J4505">
        <v>13733.333333333332</v>
      </c>
    </row>
    <row r="4506" spans="1:10" hidden="1" x14ac:dyDescent="0.25">
      <c r="A4506">
        <v>2140110662</v>
      </c>
      <c r="B4506">
        <v>60</v>
      </c>
      <c r="C4506" t="s">
        <v>1750</v>
      </c>
      <c r="D4506" t="s">
        <v>36</v>
      </c>
      <c r="E4506">
        <v>40000</v>
      </c>
      <c r="F4506" t="s">
        <v>6484</v>
      </c>
      <c r="G4506">
        <v>2320060010</v>
      </c>
      <c r="H4506" t="s">
        <v>2833</v>
      </c>
      <c r="I4506" t="s">
        <v>36</v>
      </c>
      <c r="J4506">
        <v>1648</v>
      </c>
    </row>
    <row r="4507" spans="1:10" hidden="1" x14ac:dyDescent="0.25">
      <c r="A4507">
        <v>2140110662</v>
      </c>
      <c r="B4507">
        <v>70</v>
      </c>
      <c r="C4507" t="s">
        <v>1750</v>
      </c>
      <c r="D4507" t="s">
        <v>36</v>
      </c>
      <c r="E4507">
        <v>40000</v>
      </c>
      <c r="F4507" t="s">
        <v>6484</v>
      </c>
      <c r="G4507">
        <v>2500030335</v>
      </c>
      <c r="H4507" t="s">
        <v>7329</v>
      </c>
      <c r="I4507" t="s">
        <v>36</v>
      </c>
      <c r="J4507">
        <v>1648</v>
      </c>
    </row>
    <row r="4508" spans="1:10" hidden="1" x14ac:dyDescent="0.25">
      <c r="A4508">
        <v>2140110662</v>
      </c>
      <c r="B4508">
        <v>80</v>
      </c>
      <c r="C4508" t="s">
        <v>1750</v>
      </c>
      <c r="D4508" t="s">
        <v>36</v>
      </c>
      <c r="E4508">
        <v>40000</v>
      </c>
      <c r="F4508" t="s">
        <v>6484</v>
      </c>
      <c r="G4508">
        <v>2410110053</v>
      </c>
      <c r="H4508" t="s">
        <v>3225</v>
      </c>
      <c r="I4508" t="s">
        <v>89</v>
      </c>
      <c r="J4508">
        <v>20.16</v>
      </c>
    </row>
    <row r="4509" spans="1:10" hidden="1" x14ac:dyDescent="0.25">
      <c r="A4509">
        <v>2140110662</v>
      </c>
      <c r="B4509">
        <v>90</v>
      </c>
      <c r="C4509" t="s">
        <v>1750</v>
      </c>
      <c r="D4509" t="s">
        <v>36</v>
      </c>
      <c r="E4509">
        <v>40000</v>
      </c>
      <c r="F4509" t="s">
        <v>6484</v>
      </c>
      <c r="G4509">
        <v>2410290214</v>
      </c>
      <c r="H4509" t="s">
        <v>3342</v>
      </c>
      <c r="I4509" t="s">
        <v>89</v>
      </c>
      <c r="J4509">
        <v>10.5</v>
      </c>
    </row>
    <row r="4510" spans="1:10" hidden="1" x14ac:dyDescent="0.25">
      <c r="A4510">
        <v>2140110656</v>
      </c>
      <c r="B4510">
        <v>10</v>
      </c>
      <c r="C4510" t="s">
        <v>1744</v>
      </c>
      <c r="D4510" t="s">
        <v>36</v>
      </c>
      <c r="E4510">
        <v>40000</v>
      </c>
      <c r="F4510" t="s">
        <v>6484</v>
      </c>
      <c r="G4510">
        <v>2410290609</v>
      </c>
      <c r="H4510" t="s">
        <v>5845</v>
      </c>
      <c r="I4510" t="s">
        <v>89</v>
      </c>
      <c r="J4510">
        <v>14260.96</v>
      </c>
    </row>
    <row r="4511" spans="1:10" hidden="1" x14ac:dyDescent="0.25">
      <c r="A4511">
        <v>2140110656</v>
      </c>
      <c r="B4511">
        <v>20</v>
      </c>
      <c r="C4511" t="s">
        <v>1744</v>
      </c>
      <c r="D4511" t="s">
        <v>36</v>
      </c>
      <c r="E4511">
        <v>40000</v>
      </c>
      <c r="F4511" t="s">
        <v>6484</v>
      </c>
      <c r="G4511">
        <v>2320330007</v>
      </c>
      <c r="H4511" t="s">
        <v>3105</v>
      </c>
      <c r="I4511" t="s">
        <v>36</v>
      </c>
      <c r="J4511">
        <v>13733.333333333332</v>
      </c>
    </row>
    <row r="4512" spans="1:10" hidden="1" x14ac:dyDescent="0.25">
      <c r="A4512">
        <v>2140110656</v>
      </c>
      <c r="B4512">
        <v>30</v>
      </c>
      <c r="C4512" t="s">
        <v>1744</v>
      </c>
      <c r="D4512" t="s">
        <v>36</v>
      </c>
      <c r="E4512">
        <v>40000</v>
      </c>
      <c r="F4512" t="s">
        <v>6484</v>
      </c>
      <c r="G4512">
        <v>2320330008</v>
      </c>
      <c r="H4512" t="s">
        <v>3106</v>
      </c>
      <c r="I4512" t="s">
        <v>36</v>
      </c>
      <c r="J4512">
        <v>13733.333333333332</v>
      </c>
    </row>
    <row r="4513" spans="1:10" hidden="1" x14ac:dyDescent="0.25">
      <c r="A4513">
        <v>2140110656</v>
      </c>
      <c r="B4513">
        <v>40</v>
      </c>
      <c r="C4513" t="s">
        <v>1744</v>
      </c>
      <c r="D4513" t="s">
        <v>36</v>
      </c>
      <c r="E4513">
        <v>40000</v>
      </c>
      <c r="F4513" t="s">
        <v>6484</v>
      </c>
      <c r="G4513">
        <v>2320130640</v>
      </c>
      <c r="H4513" t="s">
        <v>3014</v>
      </c>
      <c r="I4513" t="s">
        <v>36</v>
      </c>
      <c r="J4513">
        <v>13733.333333333332</v>
      </c>
    </row>
    <row r="4514" spans="1:10" hidden="1" x14ac:dyDescent="0.25">
      <c r="A4514">
        <v>2140110656</v>
      </c>
      <c r="B4514">
        <v>50</v>
      </c>
      <c r="C4514" t="s">
        <v>1744</v>
      </c>
      <c r="D4514" t="s">
        <v>36</v>
      </c>
      <c r="E4514">
        <v>40000</v>
      </c>
      <c r="F4514" t="s">
        <v>6484</v>
      </c>
      <c r="G4514">
        <v>2320130714</v>
      </c>
      <c r="H4514" t="s">
        <v>6997</v>
      </c>
      <c r="I4514" t="s">
        <v>36</v>
      </c>
      <c r="J4514">
        <v>13733.333333333332</v>
      </c>
    </row>
    <row r="4515" spans="1:10" hidden="1" x14ac:dyDescent="0.25">
      <c r="A4515">
        <v>2140110656</v>
      </c>
      <c r="B4515">
        <v>60</v>
      </c>
      <c r="C4515" t="s">
        <v>1744</v>
      </c>
      <c r="D4515" t="s">
        <v>36</v>
      </c>
      <c r="E4515">
        <v>40000</v>
      </c>
      <c r="F4515" t="s">
        <v>6484</v>
      </c>
      <c r="G4515">
        <v>2320060008</v>
      </c>
      <c r="H4515" t="s">
        <v>2831</v>
      </c>
      <c r="I4515" t="s">
        <v>36</v>
      </c>
      <c r="J4515">
        <v>1648</v>
      </c>
    </row>
    <row r="4516" spans="1:10" hidden="1" x14ac:dyDescent="0.25">
      <c r="A4516">
        <v>2140110656</v>
      </c>
      <c r="B4516">
        <v>70</v>
      </c>
      <c r="C4516" t="s">
        <v>1744</v>
      </c>
      <c r="D4516" t="s">
        <v>36</v>
      </c>
      <c r="E4516">
        <v>40000</v>
      </c>
      <c r="F4516" t="s">
        <v>6484</v>
      </c>
      <c r="G4516">
        <v>2500030335</v>
      </c>
      <c r="H4516" t="s">
        <v>7329</v>
      </c>
      <c r="I4516" t="s">
        <v>36</v>
      </c>
      <c r="J4516">
        <v>1648</v>
      </c>
    </row>
    <row r="4517" spans="1:10" hidden="1" x14ac:dyDescent="0.25">
      <c r="A4517">
        <v>2140110656</v>
      </c>
      <c r="B4517">
        <v>80</v>
      </c>
      <c r="C4517" t="s">
        <v>1744</v>
      </c>
      <c r="D4517" t="s">
        <v>36</v>
      </c>
      <c r="E4517">
        <v>40000</v>
      </c>
      <c r="F4517" t="s">
        <v>6484</v>
      </c>
      <c r="G4517">
        <v>2410110053</v>
      </c>
      <c r="H4517" t="s">
        <v>3225</v>
      </c>
      <c r="I4517" t="s">
        <v>89</v>
      </c>
      <c r="J4517">
        <v>20.16</v>
      </c>
    </row>
    <row r="4518" spans="1:10" hidden="1" x14ac:dyDescent="0.25">
      <c r="A4518">
        <v>2140110656</v>
      </c>
      <c r="B4518">
        <v>90</v>
      </c>
      <c r="C4518" t="s">
        <v>1744</v>
      </c>
      <c r="D4518" t="s">
        <v>36</v>
      </c>
      <c r="E4518">
        <v>40000</v>
      </c>
      <c r="F4518" t="s">
        <v>6484</v>
      </c>
      <c r="G4518">
        <v>2410290214</v>
      </c>
      <c r="H4518" t="s">
        <v>3342</v>
      </c>
      <c r="I4518" t="s">
        <v>89</v>
      </c>
      <c r="J4518">
        <v>10.5</v>
      </c>
    </row>
    <row r="4519" spans="1:10" hidden="1" x14ac:dyDescent="0.25">
      <c r="A4519">
        <v>2140110658</v>
      </c>
      <c r="B4519">
        <v>10</v>
      </c>
      <c r="C4519" t="s">
        <v>1746</v>
      </c>
      <c r="D4519" t="s">
        <v>36</v>
      </c>
      <c r="E4519">
        <v>40000</v>
      </c>
      <c r="F4519" t="s">
        <v>6484</v>
      </c>
      <c r="G4519">
        <v>2410290609</v>
      </c>
      <c r="H4519" t="s">
        <v>5845</v>
      </c>
      <c r="I4519" t="s">
        <v>89</v>
      </c>
      <c r="J4519">
        <v>14260.96</v>
      </c>
    </row>
    <row r="4520" spans="1:10" hidden="1" x14ac:dyDescent="0.25">
      <c r="A4520">
        <v>2140110658</v>
      </c>
      <c r="B4520">
        <v>20</v>
      </c>
      <c r="C4520" t="s">
        <v>1746</v>
      </c>
      <c r="D4520" t="s">
        <v>36</v>
      </c>
      <c r="E4520">
        <v>40000</v>
      </c>
      <c r="F4520" t="s">
        <v>6484</v>
      </c>
      <c r="G4520">
        <v>2320330009</v>
      </c>
      <c r="H4520" t="s">
        <v>3107</v>
      </c>
      <c r="I4520" t="s">
        <v>36</v>
      </c>
      <c r="J4520">
        <v>13733.333333333332</v>
      </c>
    </row>
    <row r="4521" spans="1:10" hidden="1" x14ac:dyDescent="0.25">
      <c r="A4521">
        <v>2140110658</v>
      </c>
      <c r="B4521">
        <v>30</v>
      </c>
      <c r="C4521" t="s">
        <v>1746</v>
      </c>
      <c r="D4521" t="s">
        <v>36</v>
      </c>
      <c r="E4521">
        <v>40000</v>
      </c>
      <c r="F4521" t="s">
        <v>6484</v>
      </c>
      <c r="G4521">
        <v>2320330009</v>
      </c>
      <c r="H4521" t="s">
        <v>3107</v>
      </c>
      <c r="I4521" t="s">
        <v>36</v>
      </c>
      <c r="J4521">
        <v>13733.333333333332</v>
      </c>
    </row>
    <row r="4522" spans="1:10" hidden="1" x14ac:dyDescent="0.25">
      <c r="A4522">
        <v>2140110658</v>
      </c>
      <c r="B4522">
        <v>40</v>
      </c>
      <c r="C4522" t="s">
        <v>1746</v>
      </c>
      <c r="D4522" t="s">
        <v>36</v>
      </c>
      <c r="E4522">
        <v>40000</v>
      </c>
      <c r="F4522" t="s">
        <v>6484</v>
      </c>
      <c r="G4522">
        <v>2320130711</v>
      </c>
      <c r="H4522" t="s">
        <v>6994</v>
      </c>
      <c r="I4522" t="s">
        <v>36</v>
      </c>
      <c r="J4522">
        <v>13733.333333333332</v>
      </c>
    </row>
    <row r="4523" spans="1:10" hidden="1" x14ac:dyDescent="0.25">
      <c r="A4523">
        <v>2140110658</v>
      </c>
      <c r="B4523">
        <v>50</v>
      </c>
      <c r="C4523" t="s">
        <v>1746</v>
      </c>
      <c r="D4523" t="s">
        <v>36</v>
      </c>
      <c r="E4523">
        <v>40000</v>
      </c>
      <c r="F4523" t="s">
        <v>6484</v>
      </c>
      <c r="G4523">
        <v>2320130695</v>
      </c>
      <c r="H4523" t="s">
        <v>3041</v>
      </c>
      <c r="I4523" t="s">
        <v>36</v>
      </c>
      <c r="J4523">
        <v>13733.333333333332</v>
      </c>
    </row>
    <row r="4524" spans="1:10" hidden="1" x14ac:dyDescent="0.25">
      <c r="A4524">
        <v>2140110658</v>
      </c>
      <c r="B4524">
        <v>60</v>
      </c>
      <c r="C4524" t="s">
        <v>1746</v>
      </c>
      <c r="D4524" t="s">
        <v>36</v>
      </c>
      <c r="E4524">
        <v>40000</v>
      </c>
      <c r="F4524" t="s">
        <v>6484</v>
      </c>
      <c r="G4524">
        <v>2410110053</v>
      </c>
      <c r="H4524" t="s">
        <v>3225</v>
      </c>
      <c r="I4524" t="s">
        <v>89</v>
      </c>
      <c r="J4524">
        <v>19.776</v>
      </c>
    </row>
    <row r="4525" spans="1:10" hidden="1" x14ac:dyDescent="0.25">
      <c r="A4525">
        <v>2140110658</v>
      </c>
      <c r="B4525">
        <v>70</v>
      </c>
      <c r="C4525" t="s">
        <v>1746</v>
      </c>
      <c r="D4525" t="s">
        <v>36</v>
      </c>
      <c r="E4525">
        <v>40000</v>
      </c>
      <c r="F4525" t="s">
        <v>6484</v>
      </c>
      <c r="G4525">
        <v>2320060009</v>
      </c>
      <c r="H4525" t="s">
        <v>2832</v>
      </c>
      <c r="I4525" t="s">
        <v>36</v>
      </c>
      <c r="J4525">
        <v>1648</v>
      </c>
    </row>
    <row r="4526" spans="1:10" hidden="1" x14ac:dyDescent="0.25">
      <c r="A4526">
        <v>2140110658</v>
      </c>
      <c r="B4526">
        <v>80</v>
      </c>
      <c r="C4526" t="s">
        <v>1746</v>
      </c>
      <c r="D4526" t="s">
        <v>36</v>
      </c>
      <c r="E4526">
        <v>40000</v>
      </c>
      <c r="F4526" t="s">
        <v>6484</v>
      </c>
      <c r="G4526">
        <v>2500030335</v>
      </c>
      <c r="H4526" t="s">
        <v>7329</v>
      </c>
      <c r="I4526" t="s">
        <v>36</v>
      </c>
      <c r="J4526">
        <v>1648</v>
      </c>
    </row>
    <row r="4527" spans="1:10" hidden="1" x14ac:dyDescent="0.25">
      <c r="A4527">
        <v>2140110658</v>
      </c>
      <c r="B4527">
        <v>90</v>
      </c>
      <c r="C4527" t="s">
        <v>1746</v>
      </c>
      <c r="D4527" t="s">
        <v>36</v>
      </c>
      <c r="E4527">
        <v>40000</v>
      </c>
      <c r="F4527" t="s">
        <v>6484</v>
      </c>
      <c r="G4527">
        <v>2410290214</v>
      </c>
      <c r="H4527" t="s">
        <v>3342</v>
      </c>
      <c r="I4527" t="s">
        <v>89</v>
      </c>
      <c r="J4527">
        <v>10.5</v>
      </c>
    </row>
    <row r="4528" spans="1:10" hidden="1" x14ac:dyDescent="0.25">
      <c r="A4528">
        <v>2140110661</v>
      </c>
      <c r="B4528">
        <v>10</v>
      </c>
      <c r="C4528" t="s">
        <v>1749</v>
      </c>
      <c r="D4528" t="s">
        <v>36</v>
      </c>
      <c r="E4528">
        <v>40000</v>
      </c>
      <c r="F4528" t="s">
        <v>6484</v>
      </c>
      <c r="G4528">
        <v>2410290609</v>
      </c>
      <c r="H4528" t="s">
        <v>5845</v>
      </c>
      <c r="I4528" t="s">
        <v>89</v>
      </c>
      <c r="J4528">
        <v>14260.96</v>
      </c>
    </row>
    <row r="4529" spans="1:10" hidden="1" x14ac:dyDescent="0.25">
      <c r="A4529">
        <v>2140110661</v>
      </c>
      <c r="B4529">
        <v>20</v>
      </c>
      <c r="C4529" t="s">
        <v>1749</v>
      </c>
      <c r="D4529" t="s">
        <v>36</v>
      </c>
      <c r="E4529">
        <v>40000</v>
      </c>
      <c r="F4529" t="s">
        <v>6484</v>
      </c>
      <c r="G4529">
        <v>2320330005</v>
      </c>
      <c r="H4529" t="s">
        <v>3103</v>
      </c>
      <c r="I4529" t="s">
        <v>36</v>
      </c>
      <c r="J4529">
        <v>13733.333333333332</v>
      </c>
    </row>
    <row r="4530" spans="1:10" hidden="1" x14ac:dyDescent="0.25">
      <c r="A4530">
        <v>2140110661</v>
      </c>
      <c r="B4530">
        <v>30</v>
      </c>
      <c r="C4530" t="s">
        <v>1749</v>
      </c>
      <c r="D4530" t="s">
        <v>36</v>
      </c>
      <c r="E4530">
        <v>40000</v>
      </c>
      <c r="F4530" t="s">
        <v>6484</v>
      </c>
      <c r="G4530">
        <v>2320330006</v>
      </c>
      <c r="H4530" t="s">
        <v>3104</v>
      </c>
      <c r="I4530" t="s">
        <v>36</v>
      </c>
      <c r="J4530">
        <v>13733.333333333332</v>
      </c>
    </row>
    <row r="4531" spans="1:10" hidden="1" x14ac:dyDescent="0.25">
      <c r="A4531">
        <v>2140110661</v>
      </c>
      <c r="B4531">
        <v>40</v>
      </c>
      <c r="C4531" t="s">
        <v>1749</v>
      </c>
      <c r="D4531" t="s">
        <v>36</v>
      </c>
      <c r="E4531">
        <v>40000</v>
      </c>
      <c r="F4531" t="s">
        <v>6484</v>
      </c>
      <c r="G4531">
        <v>2320130632</v>
      </c>
      <c r="H4531" t="s">
        <v>3010</v>
      </c>
      <c r="I4531" t="s">
        <v>36</v>
      </c>
      <c r="J4531">
        <v>13733.333333333332</v>
      </c>
    </row>
    <row r="4532" spans="1:10" hidden="1" x14ac:dyDescent="0.25">
      <c r="A4532">
        <v>2140110661</v>
      </c>
      <c r="B4532">
        <v>50</v>
      </c>
      <c r="C4532" t="s">
        <v>1749</v>
      </c>
      <c r="D4532" t="s">
        <v>36</v>
      </c>
      <c r="E4532">
        <v>40000</v>
      </c>
      <c r="F4532" t="s">
        <v>6484</v>
      </c>
      <c r="G4532">
        <v>2320130708</v>
      </c>
      <c r="H4532" t="s">
        <v>6085</v>
      </c>
      <c r="I4532" t="s">
        <v>36</v>
      </c>
      <c r="J4532">
        <v>13733.333333333332</v>
      </c>
    </row>
    <row r="4533" spans="1:10" hidden="1" x14ac:dyDescent="0.25">
      <c r="A4533">
        <v>2140110661</v>
      </c>
      <c r="B4533">
        <v>60</v>
      </c>
      <c r="C4533" t="s">
        <v>1749</v>
      </c>
      <c r="D4533" t="s">
        <v>36</v>
      </c>
      <c r="E4533">
        <v>40000</v>
      </c>
      <c r="F4533" t="s">
        <v>6484</v>
      </c>
      <c r="G4533">
        <v>2320060007</v>
      </c>
      <c r="H4533" t="s">
        <v>2830</v>
      </c>
      <c r="I4533" t="s">
        <v>36</v>
      </c>
      <c r="J4533">
        <v>1648</v>
      </c>
    </row>
    <row r="4534" spans="1:10" hidden="1" x14ac:dyDescent="0.25">
      <c r="A4534">
        <v>2140110661</v>
      </c>
      <c r="B4534">
        <v>70</v>
      </c>
      <c r="C4534" t="s">
        <v>1749</v>
      </c>
      <c r="D4534" t="s">
        <v>36</v>
      </c>
      <c r="E4534">
        <v>40000</v>
      </c>
      <c r="F4534" t="s">
        <v>6484</v>
      </c>
      <c r="G4534">
        <v>2500030335</v>
      </c>
      <c r="H4534" t="s">
        <v>7329</v>
      </c>
      <c r="I4534" t="s">
        <v>36</v>
      </c>
      <c r="J4534">
        <v>1648</v>
      </c>
    </row>
    <row r="4535" spans="1:10" hidden="1" x14ac:dyDescent="0.25">
      <c r="A4535">
        <v>2140110661</v>
      </c>
      <c r="B4535">
        <v>80</v>
      </c>
      <c r="C4535" t="s">
        <v>1749</v>
      </c>
      <c r="D4535" t="s">
        <v>36</v>
      </c>
      <c r="E4535">
        <v>40000</v>
      </c>
      <c r="F4535" t="s">
        <v>6484</v>
      </c>
      <c r="G4535">
        <v>2410110053</v>
      </c>
      <c r="H4535" t="s">
        <v>3225</v>
      </c>
      <c r="I4535" t="s">
        <v>89</v>
      </c>
      <c r="J4535">
        <v>20.16</v>
      </c>
    </row>
    <row r="4536" spans="1:10" hidden="1" x14ac:dyDescent="0.25">
      <c r="A4536">
        <v>2140110661</v>
      </c>
      <c r="B4536">
        <v>90</v>
      </c>
      <c r="C4536" t="s">
        <v>1749</v>
      </c>
      <c r="D4536" t="s">
        <v>36</v>
      </c>
      <c r="E4536">
        <v>40000</v>
      </c>
      <c r="F4536" t="s">
        <v>6484</v>
      </c>
      <c r="G4536">
        <v>2410290214</v>
      </c>
      <c r="H4536" t="s">
        <v>3342</v>
      </c>
      <c r="I4536" t="s">
        <v>89</v>
      </c>
      <c r="J4536">
        <v>10.5</v>
      </c>
    </row>
    <row r="4537" spans="1:10" hidden="1" x14ac:dyDescent="0.25">
      <c r="A4537">
        <v>2140110613</v>
      </c>
      <c r="B4537">
        <v>10</v>
      </c>
      <c r="C4537" t="s">
        <v>1709</v>
      </c>
      <c r="D4537" t="s">
        <v>36</v>
      </c>
      <c r="E4537">
        <v>40000</v>
      </c>
      <c r="F4537" t="s">
        <v>6484</v>
      </c>
      <c r="G4537">
        <v>2410290614</v>
      </c>
      <c r="H4537" t="s">
        <v>3373</v>
      </c>
      <c r="I4537" t="s">
        <v>89</v>
      </c>
      <c r="J4537">
        <v>14260.96</v>
      </c>
    </row>
    <row r="4538" spans="1:10" hidden="1" x14ac:dyDescent="0.25">
      <c r="A4538">
        <v>2140110613</v>
      </c>
      <c r="B4538">
        <v>20</v>
      </c>
      <c r="C4538" t="s">
        <v>1709</v>
      </c>
      <c r="D4538" t="s">
        <v>36</v>
      </c>
      <c r="E4538">
        <v>40000</v>
      </c>
      <c r="F4538" t="s">
        <v>6484</v>
      </c>
      <c r="G4538">
        <v>2320330015</v>
      </c>
      <c r="H4538" t="s">
        <v>3112</v>
      </c>
      <c r="I4538" t="s">
        <v>36</v>
      </c>
      <c r="J4538">
        <v>13733.333333333332</v>
      </c>
    </row>
    <row r="4539" spans="1:10" hidden="1" x14ac:dyDescent="0.25">
      <c r="A4539">
        <v>2140110613</v>
      </c>
      <c r="B4539">
        <v>30</v>
      </c>
      <c r="C4539" t="s">
        <v>1709</v>
      </c>
      <c r="D4539" t="s">
        <v>36</v>
      </c>
      <c r="E4539">
        <v>40000</v>
      </c>
      <c r="F4539" t="s">
        <v>6484</v>
      </c>
      <c r="G4539">
        <v>2320330016</v>
      </c>
      <c r="H4539" t="s">
        <v>3113</v>
      </c>
      <c r="I4539" t="s">
        <v>36</v>
      </c>
      <c r="J4539">
        <v>13733.333333333332</v>
      </c>
    </row>
    <row r="4540" spans="1:10" hidden="1" x14ac:dyDescent="0.25">
      <c r="A4540">
        <v>2140110613</v>
      </c>
      <c r="B4540">
        <v>40</v>
      </c>
      <c r="C4540" t="s">
        <v>1709</v>
      </c>
      <c r="D4540" t="s">
        <v>36</v>
      </c>
      <c r="E4540">
        <v>40000</v>
      </c>
      <c r="F4540" t="s">
        <v>6484</v>
      </c>
      <c r="G4540">
        <v>2320130698</v>
      </c>
      <c r="H4540" t="s">
        <v>3044</v>
      </c>
      <c r="I4540" t="s">
        <v>36</v>
      </c>
      <c r="J4540">
        <v>13733.333333333332</v>
      </c>
    </row>
    <row r="4541" spans="1:10" hidden="1" x14ac:dyDescent="0.25">
      <c r="A4541">
        <v>2140110613</v>
      </c>
      <c r="B4541">
        <v>50</v>
      </c>
      <c r="C4541" t="s">
        <v>1709</v>
      </c>
      <c r="D4541" t="s">
        <v>36</v>
      </c>
      <c r="E4541">
        <v>40000</v>
      </c>
      <c r="F4541" t="s">
        <v>6484</v>
      </c>
      <c r="G4541">
        <v>2320130709</v>
      </c>
      <c r="H4541" t="s">
        <v>6993</v>
      </c>
      <c r="I4541" t="s">
        <v>36</v>
      </c>
      <c r="J4541">
        <v>13733.333333333332</v>
      </c>
    </row>
    <row r="4542" spans="1:10" hidden="1" x14ac:dyDescent="0.25">
      <c r="A4542">
        <v>2140110613</v>
      </c>
      <c r="B4542">
        <v>60</v>
      </c>
      <c r="C4542" t="s">
        <v>1709</v>
      </c>
      <c r="D4542" t="s">
        <v>36</v>
      </c>
      <c r="E4542">
        <v>40000</v>
      </c>
      <c r="F4542" t="s">
        <v>6484</v>
      </c>
      <c r="G4542">
        <v>2500030335</v>
      </c>
      <c r="H4542" t="s">
        <v>7329</v>
      </c>
      <c r="I4542" t="s">
        <v>36</v>
      </c>
      <c r="J4542">
        <v>1648</v>
      </c>
    </row>
    <row r="4543" spans="1:10" hidden="1" x14ac:dyDescent="0.25">
      <c r="A4543">
        <v>2140110613</v>
      </c>
      <c r="B4543">
        <v>70</v>
      </c>
      <c r="C4543" t="s">
        <v>1709</v>
      </c>
      <c r="D4543" t="s">
        <v>36</v>
      </c>
      <c r="E4543">
        <v>40000</v>
      </c>
      <c r="F4543" t="s">
        <v>6484</v>
      </c>
      <c r="G4543">
        <v>2320060011</v>
      </c>
      <c r="H4543" t="s">
        <v>2834</v>
      </c>
      <c r="I4543" t="s">
        <v>36</v>
      </c>
      <c r="J4543">
        <v>1648</v>
      </c>
    </row>
    <row r="4544" spans="1:10" hidden="1" x14ac:dyDescent="0.25">
      <c r="A4544">
        <v>2140110613</v>
      </c>
      <c r="B4544">
        <v>80</v>
      </c>
      <c r="C4544" t="s">
        <v>1709</v>
      </c>
      <c r="D4544" t="s">
        <v>36</v>
      </c>
      <c r="E4544">
        <v>40000</v>
      </c>
      <c r="F4544" t="s">
        <v>6484</v>
      </c>
      <c r="G4544">
        <v>2410110053</v>
      </c>
      <c r="H4544" t="s">
        <v>3225</v>
      </c>
      <c r="I4544" t="s">
        <v>89</v>
      </c>
      <c r="J4544">
        <v>20.16</v>
      </c>
    </row>
    <row r="4545" spans="1:10" hidden="1" x14ac:dyDescent="0.25">
      <c r="A4545">
        <v>2140110613</v>
      </c>
      <c r="B4545">
        <v>90</v>
      </c>
      <c r="C4545" t="s">
        <v>1709</v>
      </c>
      <c r="D4545" t="s">
        <v>36</v>
      </c>
      <c r="E4545">
        <v>40000</v>
      </c>
      <c r="F4545" t="s">
        <v>6484</v>
      </c>
      <c r="G4545">
        <v>2410290214</v>
      </c>
      <c r="H4545" t="s">
        <v>3342</v>
      </c>
      <c r="I4545" t="s">
        <v>89</v>
      </c>
      <c r="J4545">
        <v>10.5</v>
      </c>
    </row>
    <row r="4546" spans="1:10" hidden="1" x14ac:dyDescent="0.25">
      <c r="A4546">
        <v>2140110615</v>
      </c>
      <c r="B4546">
        <v>10</v>
      </c>
      <c r="C4546" t="s">
        <v>1711</v>
      </c>
      <c r="D4546" t="s">
        <v>36</v>
      </c>
      <c r="E4546">
        <v>40000</v>
      </c>
      <c r="F4546" t="s">
        <v>6484</v>
      </c>
      <c r="G4546">
        <v>2410290614</v>
      </c>
      <c r="H4546" t="s">
        <v>3373</v>
      </c>
      <c r="I4546" t="s">
        <v>89</v>
      </c>
      <c r="J4546">
        <v>14260.96</v>
      </c>
    </row>
    <row r="4547" spans="1:10" hidden="1" x14ac:dyDescent="0.25">
      <c r="A4547">
        <v>2140110615</v>
      </c>
      <c r="B4547">
        <v>20</v>
      </c>
      <c r="C4547" t="s">
        <v>1711</v>
      </c>
      <c r="D4547" t="s">
        <v>36</v>
      </c>
      <c r="E4547">
        <v>40000</v>
      </c>
      <c r="F4547" t="s">
        <v>6484</v>
      </c>
      <c r="G4547">
        <v>2320330013</v>
      </c>
      <c r="H4547" t="s">
        <v>3111</v>
      </c>
      <c r="I4547" t="s">
        <v>36</v>
      </c>
      <c r="J4547">
        <v>13733.333333333332</v>
      </c>
    </row>
    <row r="4548" spans="1:10" hidden="1" x14ac:dyDescent="0.25">
      <c r="A4548">
        <v>2140110615</v>
      </c>
      <c r="B4548">
        <v>30</v>
      </c>
      <c r="C4548" t="s">
        <v>1711</v>
      </c>
      <c r="D4548" t="s">
        <v>36</v>
      </c>
      <c r="E4548">
        <v>40000</v>
      </c>
      <c r="F4548" t="s">
        <v>6484</v>
      </c>
      <c r="G4548">
        <v>2320330014</v>
      </c>
      <c r="H4548" t="s">
        <v>5957</v>
      </c>
      <c r="I4548" t="s">
        <v>36</v>
      </c>
      <c r="J4548">
        <v>13733.333333333332</v>
      </c>
    </row>
    <row r="4549" spans="1:10" hidden="1" x14ac:dyDescent="0.25">
      <c r="A4549">
        <v>2140110615</v>
      </c>
      <c r="B4549">
        <v>40</v>
      </c>
      <c r="C4549" t="s">
        <v>1711</v>
      </c>
      <c r="D4549" t="s">
        <v>36</v>
      </c>
      <c r="E4549">
        <v>40000</v>
      </c>
      <c r="F4549" t="s">
        <v>6484</v>
      </c>
      <c r="G4549">
        <v>2320130697</v>
      </c>
      <c r="H4549" t="s">
        <v>3043</v>
      </c>
      <c r="I4549" t="s">
        <v>36</v>
      </c>
      <c r="J4549">
        <v>13733.333333333332</v>
      </c>
    </row>
    <row r="4550" spans="1:10" hidden="1" x14ac:dyDescent="0.25">
      <c r="A4550">
        <v>2140110615</v>
      </c>
      <c r="B4550">
        <v>50</v>
      </c>
      <c r="C4550" t="s">
        <v>1711</v>
      </c>
      <c r="D4550" t="s">
        <v>36</v>
      </c>
      <c r="E4550">
        <v>40000</v>
      </c>
      <c r="F4550" t="s">
        <v>6484</v>
      </c>
      <c r="G4550">
        <v>2320130710</v>
      </c>
      <c r="H4550" t="s">
        <v>6103</v>
      </c>
      <c r="I4550" t="s">
        <v>36</v>
      </c>
      <c r="J4550">
        <v>13733.333333333332</v>
      </c>
    </row>
    <row r="4551" spans="1:10" hidden="1" x14ac:dyDescent="0.25">
      <c r="A4551">
        <v>2140110615</v>
      </c>
      <c r="B4551">
        <v>60</v>
      </c>
      <c r="C4551" t="s">
        <v>1711</v>
      </c>
      <c r="D4551" t="s">
        <v>36</v>
      </c>
      <c r="E4551">
        <v>40000</v>
      </c>
      <c r="F4551" t="s">
        <v>6484</v>
      </c>
      <c r="G4551">
        <v>2500030335</v>
      </c>
      <c r="H4551" t="s">
        <v>7329</v>
      </c>
      <c r="I4551" t="s">
        <v>36</v>
      </c>
      <c r="J4551">
        <v>1648</v>
      </c>
    </row>
    <row r="4552" spans="1:10" hidden="1" x14ac:dyDescent="0.25">
      <c r="A4552">
        <v>2140110615</v>
      </c>
      <c r="B4552">
        <v>70</v>
      </c>
      <c r="C4552" t="s">
        <v>1711</v>
      </c>
      <c r="D4552" t="s">
        <v>36</v>
      </c>
      <c r="E4552">
        <v>40000</v>
      </c>
      <c r="F4552" t="s">
        <v>6484</v>
      </c>
      <c r="G4552">
        <v>2320060016</v>
      </c>
      <c r="H4552" t="s">
        <v>2836</v>
      </c>
      <c r="I4552" t="s">
        <v>36</v>
      </c>
      <c r="J4552">
        <v>1648</v>
      </c>
    </row>
    <row r="4553" spans="1:10" hidden="1" x14ac:dyDescent="0.25">
      <c r="A4553">
        <v>2140110615</v>
      </c>
      <c r="B4553">
        <v>80</v>
      </c>
      <c r="C4553" t="s">
        <v>1711</v>
      </c>
      <c r="D4553" t="s">
        <v>36</v>
      </c>
      <c r="E4553">
        <v>40000</v>
      </c>
      <c r="F4553" t="s">
        <v>6484</v>
      </c>
      <c r="G4553">
        <v>2410110053</v>
      </c>
      <c r="H4553" t="s">
        <v>3225</v>
      </c>
      <c r="I4553" t="s">
        <v>89</v>
      </c>
      <c r="J4553">
        <v>20.16</v>
      </c>
    </row>
    <row r="4554" spans="1:10" hidden="1" x14ac:dyDescent="0.25">
      <c r="A4554">
        <v>2140110615</v>
      </c>
      <c r="B4554">
        <v>90</v>
      </c>
      <c r="C4554" t="s">
        <v>1711</v>
      </c>
      <c r="D4554" t="s">
        <v>36</v>
      </c>
      <c r="E4554">
        <v>40000</v>
      </c>
      <c r="F4554" t="s">
        <v>6484</v>
      </c>
      <c r="G4554">
        <v>2410290214</v>
      </c>
      <c r="H4554" t="s">
        <v>3342</v>
      </c>
      <c r="I4554" t="s">
        <v>89</v>
      </c>
      <c r="J4554">
        <v>10.5</v>
      </c>
    </row>
    <row r="4555" spans="1:10" hidden="1" x14ac:dyDescent="0.25">
      <c r="A4555">
        <v>2140110617</v>
      </c>
      <c r="B4555">
        <v>10</v>
      </c>
      <c r="C4555" t="s">
        <v>1713</v>
      </c>
      <c r="D4555" t="s">
        <v>36</v>
      </c>
      <c r="E4555">
        <v>40000</v>
      </c>
      <c r="F4555" t="s">
        <v>6484</v>
      </c>
      <c r="G4555">
        <v>2410290614</v>
      </c>
      <c r="H4555" t="s">
        <v>3373</v>
      </c>
      <c r="I4555" t="s">
        <v>89</v>
      </c>
      <c r="J4555">
        <v>14260.96</v>
      </c>
    </row>
    <row r="4556" spans="1:10" hidden="1" x14ac:dyDescent="0.25">
      <c r="A4556">
        <v>2140110617</v>
      </c>
      <c r="B4556">
        <v>20</v>
      </c>
      <c r="C4556" t="s">
        <v>1713</v>
      </c>
      <c r="D4556" t="s">
        <v>36</v>
      </c>
      <c r="E4556">
        <v>40000</v>
      </c>
      <c r="F4556" t="s">
        <v>6484</v>
      </c>
      <c r="G4556">
        <v>2320330007</v>
      </c>
      <c r="H4556" t="s">
        <v>3105</v>
      </c>
      <c r="I4556" t="s">
        <v>36</v>
      </c>
      <c r="J4556">
        <v>13733.333333333332</v>
      </c>
    </row>
    <row r="4557" spans="1:10" hidden="1" x14ac:dyDescent="0.25">
      <c r="A4557">
        <v>2140110617</v>
      </c>
      <c r="B4557">
        <v>30</v>
      </c>
      <c r="C4557" t="s">
        <v>1713</v>
      </c>
      <c r="D4557" t="s">
        <v>36</v>
      </c>
      <c r="E4557">
        <v>40000</v>
      </c>
      <c r="F4557" t="s">
        <v>6484</v>
      </c>
      <c r="G4557">
        <v>2320330008</v>
      </c>
      <c r="H4557" t="s">
        <v>3106</v>
      </c>
      <c r="I4557" t="s">
        <v>36</v>
      </c>
      <c r="J4557">
        <v>13733.333333333332</v>
      </c>
    </row>
    <row r="4558" spans="1:10" hidden="1" x14ac:dyDescent="0.25">
      <c r="A4558">
        <v>2140110617</v>
      </c>
      <c r="B4558">
        <v>40</v>
      </c>
      <c r="C4558" t="s">
        <v>1713</v>
      </c>
      <c r="D4558" t="s">
        <v>36</v>
      </c>
      <c r="E4558">
        <v>40000</v>
      </c>
      <c r="F4558" t="s">
        <v>6484</v>
      </c>
      <c r="G4558">
        <v>2320130640</v>
      </c>
      <c r="H4558" t="s">
        <v>3014</v>
      </c>
      <c r="I4558" t="s">
        <v>36</v>
      </c>
      <c r="J4558">
        <v>13733.333333333332</v>
      </c>
    </row>
    <row r="4559" spans="1:10" hidden="1" x14ac:dyDescent="0.25">
      <c r="A4559">
        <v>2140110617</v>
      </c>
      <c r="B4559">
        <v>50</v>
      </c>
      <c r="C4559" t="s">
        <v>1713</v>
      </c>
      <c r="D4559" t="s">
        <v>36</v>
      </c>
      <c r="E4559">
        <v>40000</v>
      </c>
      <c r="F4559" t="s">
        <v>6484</v>
      </c>
      <c r="G4559">
        <v>2320130714</v>
      </c>
      <c r="H4559" t="s">
        <v>6997</v>
      </c>
      <c r="I4559" t="s">
        <v>36</v>
      </c>
      <c r="J4559">
        <v>13733.333333333332</v>
      </c>
    </row>
    <row r="4560" spans="1:10" hidden="1" x14ac:dyDescent="0.25">
      <c r="A4560">
        <v>2140110617</v>
      </c>
      <c r="B4560">
        <v>60</v>
      </c>
      <c r="C4560" t="s">
        <v>1713</v>
      </c>
      <c r="D4560" t="s">
        <v>36</v>
      </c>
      <c r="E4560">
        <v>40000</v>
      </c>
      <c r="F4560" t="s">
        <v>6484</v>
      </c>
      <c r="G4560">
        <v>2320060008</v>
      </c>
      <c r="H4560" t="s">
        <v>2831</v>
      </c>
      <c r="I4560" t="s">
        <v>36</v>
      </c>
      <c r="J4560">
        <v>1648</v>
      </c>
    </row>
    <row r="4561" spans="1:10" hidden="1" x14ac:dyDescent="0.25">
      <c r="A4561">
        <v>2140110617</v>
      </c>
      <c r="B4561">
        <v>70</v>
      </c>
      <c r="C4561" t="s">
        <v>1713</v>
      </c>
      <c r="D4561" t="s">
        <v>36</v>
      </c>
      <c r="E4561">
        <v>40000</v>
      </c>
      <c r="F4561" t="s">
        <v>6484</v>
      </c>
      <c r="G4561">
        <v>2500030335</v>
      </c>
      <c r="H4561" t="s">
        <v>7329</v>
      </c>
      <c r="I4561" t="s">
        <v>36</v>
      </c>
      <c r="J4561">
        <v>1648</v>
      </c>
    </row>
    <row r="4562" spans="1:10" hidden="1" x14ac:dyDescent="0.25">
      <c r="A4562">
        <v>2140110617</v>
      </c>
      <c r="B4562">
        <v>80</v>
      </c>
      <c r="C4562" t="s">
        <v>1713</v>
      </c>
      <c r="D4562" t="s">
        <v>36</v>
      </c>
      <c r="E4562">
        <v>40000</v>
      </c>
      <c r="F4562" t="s">
        <v>6484</v>
      </c>
      <c r="G4562">
        <v>2410110053</v>
      </c>
      <c r="H4562" t="s">
        <v>3225</v>
      </c>
      <c r="I4562" t="s">
        <v>89</v>
      </c>
      <c r="J4562">
        <v>20.16</v>
      </c>
    </row>
    <row r="4563" spans="1:10" hidden="1" x14ac:dyDescent="0.25">
      <c r="A4563">
        <v>2140110617</v>
      </c>
      <c r="B4563">
        <v>90</v>
      </c>
      <c r="C4563" t="s">
        <v>1713</v>
      </c>
      <c r="D4563" t="s">
        <v>36</v>
      </c>
      <c r="E4563">
        <v>40000</v>
      </c>
      <c r="F4563" t="s">
        <v>6484</v>
      </c>
      <c r="G4563">
        <v>2410290214</v>
      </c>
      <c r="H4563" t="s">
        <v>3342</v>
      </c>
      <c r="I4563" t="s">
        <v>89</v>
      </c>
      <c r="J4563">
        <v>10.5</v>
      </c>
    </row>
    <row r="4564" spans="1:10" hidden="1" x14ac:dyDescent="0.25">
      <c r="A4564">
        <v>2140110618</v>
      </c>
      <c r="B4564">
        <v>10</v>
      </c>
      <c r="C4564" t="s">
        <v>1714</v>
      </c>
      <c r="D4564" t="s">
        <v>36</v>
      </c>
      <c r="E4564">
        <v>40000</v>
      </c>
      <c r="F4564" t="s">
        <v>6484</v>
      </c>
      <c r="G4564">
        <v>2410290614</v>
      </c>
      <c r="H4564" t="s">
        <v>3373</v>
      </c>
      <c r="I4564" t="s">
        <v>89</v>
      </c>
      <c r="J4564">
        <v>14260.96</v>
      </c>
    </row>
    <row r="4565" spans="1:10" hidden="1" x14ac:dyDescent="0.25">
      <c r="A4565">
        <v>2140110618</v>
      </c>
      <c r="B4565">
        <v>20</v>
      </c>
      <c r="C4565" t="s">
        <v>1714</v>
      </c>
      <c r="D4565" t="s">
        <v>36</v>
      </c>
      <c r="E4565">
        <v>40000</v>
      </c>
      <c r="F4565" t="s">
        <v>6484</v>
      </c>
      <c r="G4565">
        <v>2320330001</v>
      </c>
      <c r="H4565" t="s">
        <v>3099</v>
      </c>
      <c r="I4565" t="s">
        <v>36</v>
      </c>
      <c r="J4565">
        <v>13733.333333333332</v>
      </c>
    </row>
    <row r="4566" spans="1:10" hidden="1" x14ac:dyDescent="0.25">
      <c r="A4566">
        <v>2140110618</v>
      </c>
      <c r="B4566">
        <v>30</v>
      </c>
      <c r="C4566" t="s">
        <v>1714</v>
      </c>
      <c r="D4566" t="s">
        <v>36</v>
      </c>
      <c r="E4566">
        <v>40000</v>
      </c>
      <c r="F4566" t="s">
        <v>6484</v>
      </c>
      <c r="G4566">
        <v>2320330002</v>
      </c>
      <c r="H4566" t="s">
        <v>3100</v>
      </c>
      <c r="I4566" t="s">
        <v>36</v>
      </c>
      <c r="J4566">
        <v>13733.333333333332</v>
      </c>
    </row>
    <row r="4567" spans="1:10" hidden="1" x14ac:dyDescent="0.25">
      <c r="A4567">
        <v>2140110618</v>
      </c>
      <c r="B4567">
        <v>40</v>
      </c>
      <c r="C4567" t="s">
        <v>1714</v>
      </c>
      <c r="D4567" t="s">
        <v>36</v>
      </c>
      <c r="E4567">
        <v>40000</v>
      </c>
      <c r="F4567" t="s">
        <v>6484</v>
      </c>
      <c r="G4567">
        <v>2320130639</v>
      </c>
      <c r="H4567" t="s">
        <v>3013</v>
      </c>
      <c r="I4567" t="s">
        <v>36</v>
      </c>
      <c r="J4567">
        <v>13733.333333333332</v>
      </c>
    </row>
    <row r="4568" spans="1:10" hidden="1" x14ac:dyDescent="0.25">
      <c r="A4568">
        <v>2140110618</v>
      </c>
      <c r="B4568">
        <v>50</v>
      </c>
      <c r="C4568" t="s">
        <v>1714</v>
      </c>
      <c r="D4568" t="s">
        <v>36</v>
      </c>
      <c r="E4568">
        <v>40000</v>
      </c>
      <c r="F4568" t="s">
        <v>6484</v>
      </c>
      <c r="G4568">
        <v>2320130713</v>
      </c>
      <c r="H4568" t="s">
        <v>6996</v>
      </c>
      <c r="I4568" t="s">
        <v>36</v>
      </c>
      <c r="J4568">
        <v>13733.333333333332</v>
      </c>
    </row>
    <row r="4569" spans="1:10" hidden="1" x14ac:dyDescent="0.25">
      <c r="A4569">
        <v>2140110618</v>
      </c>
      <c r="B4569">
        <v>60</v>
      </c>
      <c r="C4569" t="s">
        <v>1714</v>
      </c>
      <c r="D4569" t="s">
        <v>36</v>
      </c>
      <c r="E4569">
        <v>40000</v>
      </c>
      <c r="F4569" t="s">
        <v>6484</v>
      </c>
      <c r="G4569">
        <v>2320060015</v>
      </c>
      <c r="H4569" t="s">
        <v>2835</v>
      </c>
      <c r="I4569" t="s">
        <v>36</v>
      </c>
      <c r="J4569">
        <v>1648</v>
      </c>
    </row>
    <row r="4570" spans="1:10" hidden="1" x14ac:dyDescent="0.25">
      <c r="A4570">
        <v>2140110618</v>
      </c>
      <c r="B4570">
        <v>70</v>
      </c>
      <c r="C4570" t="s">
        <v>1714</v>
      </c>
      <c r="D4570" t="s">
        <v>36</v>
      </c>
      <c r="E4570">
        <v>40000</v>
      </c>
      <c r="F4570" t="s">
        <v>6484</v>
      </c>
      <c r="G4570">
        <v>2500030335</v>
      </c>
      <c r="H4570" t="s">
        <v>7329</v>
      </c>
      <c r="I4570" t="s">
        <v>36</v>
      </c>
      <c r="J4570">
        <v>1648</v>
      </c>
    </row>
    <row r="4571" spans="1:10" hidden="1" x14ac:dyDescent="0.25">
      <c r="A4571">
        <v>2140110618</v>
      </c>
      <c r="B4571">
        <v>80</v>
      </c>
      <c r="C4571" t="s">
        <v>1714</v>
      </c>
      <c r="D4571" t="s">
        <v>36</v>
      </c>
      <c r="E4571">
        <v>40000</v>
      </c>
      <c r="F4571" t="s">
        <v>6484</v>
      </c>
      <c r="G4571">
        <v>2410110053</v>
      </c>
      <c r="H4571" t="s">
        <v>3225</v>
      </c>
      <c r="I4571" t="s">
        <v>89</v>
      </c>
      <c r="J4571">
        <v>20.16</v>
      </c>
    </row>
    <row r="4572" spans="1:10" hidden="1" x14ac:dyDescent="0.25">
      <c r="A4572">
        <v>2140110618</v>
      </c>
      <c r="B4572">
        <v>90</v>
      </c>
      <c r="C4572" t="s">
        <v>1714</v>
      </c>
      <c r="D4572" t="s">
        <v>36</v>
      </c>
      <c r="E4572">
        <v>40000</v>
      </c>
      <c r="F4572" t="s">
        <v>6484</v>
      </c>
      <c r="G4572">
        <v>2410290214</v>
      </c>
      <c r="H4572" t="s">
        <v>3342</v>
      </c>
      <c r="I4572" t="s">
        <v>89</v>
      </c>
      <c r="J4572">
        <v>10.5</v>
      </c>
    </row>
    <row r="4573" spans="1:10" hidden="1" x14ac:dyDescent="0.25">
      <c r="A4573">
        <v>2140110618</v>
      </c>
      <c r="B4573">
        <v>100</v>
      </c>
      <c r="C4573" t="s">
        <v>1714</v>
      </c>
      <c r="D4573" t="s">
        <v>36</v>
      </c>
      <c r="E4573">
        <v>40000</v>
      </c>
      <c r="F4573" t="s">
        <v>6484</v>
      </c>
      <c r="G4573">
        <v>2320130738</v>
      </c>
      <c r="H4573" t="s">
        <v>3071</v>
      </c>
      <c r="I4573" t="s">
        <v>36</v>
      </c>
      <c r="J4573">
        <v>42000</v>
      </c>
    </row>
    <row r="4574" spans="1:10" hidden="1" x14ac:dyDescent="0.25">
      <c r="A4574">
        <v>2140110619</v>
      </c>
      <c r="B4574">
        <v>10</v>
      </c>
      <c r="C4574" t="s">
        <v>1715</v>
      </c>
      <c r="D4574" t="s">
        <v>36</v>
      </c>
      <c r="E4574">
        <v>40000</v>
      </c>
      <c r="F4574" t="s">
        <v>6484</v>
      </c>
      <c r="G4574">
        <v>2410290614</v>
      </c>
      <c r="H4574" t="s">
        <v>3373</v>
      </c>
      <c r="I4574" t="s">
        <v>89</v>
      </c>
      <c r="J4574">
        <v>14260.96</v>
      </c>
    </row>
    <row r="4575" spans="1:10" hidden="1" x14ac:dyDescent="0.25">
      <c r="A4575">
        <v>2140110619</v>
      </c>
      <c r="B4575">
        <v>20</v>
      </c>
      <c r="C4575" t="s">
        <v>1715</v>
      </c>
      <c r="D4575" t="s">
        <v>36</v>
      </c>
      <c r="E4575">
        <v>40000</v>
      </c>
      <c r="F4575" t="s">
        <v>6484</v>
      </c>
      <c r="G4575">
        <v>2320330009</v>
      </c>
      <c r="H4575" t="s">
        <v>3107</v>
      </c>
      <c r="I4575" t="s">
        <v>36</v>
      </c>
      <c r="J4575">
        <v>13733.333333333332</v>
      </c>
    </row>
    <row r="4576" spans="1:10" hidden="1" x14ac:dyDescent="0.25">
      <c r="A4576">
        <v>2140110619</v>
      </c>
      <c r="B4576">
        <v>30</v>
      </c>
      <c r="C4576" t="s">
        <v>1715</v>
      </c>
      <c r="D4576" t="s">
        <v>36</v>
      </c>
      <c r="E4576">
        <v>40000</v>
      </c>
      <c r="F4576" t="s">
        <v>6484</v>
      </c>
      <c r="G4576">
        <v>2320330010</v>
      </c>
      <c r="H4576" t="s">
        <v>3108</v>
      </c>
      <c r="I4576" t="s">
        <v>36</v>
      </c>
      <c r="J4576">
        <v>13733.333333333332</v>
      </c>
    </row>
    <row r="4577" spans="1:10" hidden="1" x14ac:dyDescent="0.25">
      <c r="A4577">
        <v>2140110619</v>
      </c>
      <c r="B4577">
        <v>40</v>
      </c>
      <c r="C4577" t="s">
        <v>1715</v>
      </c>
      <c r="D4577" t="s">
        <v>36</v>
      </c>
      <c r="E4577">
        <v>40000</v>
      </c>
      <c r="F4577" t="s">
        <v>6484</v>
      </c>
      <c r="G4577">
        <v>2320130711</v>
      </c>
      <c r="H4577" t="s">
        <v>6994</v>
      </c>
      <c r="I4577" t="s">
        <v>36</v>
      </c>
      <c r="J4577">
        <v>13733.333333333332</v>
      </c>
    </row>
    <row r="4578" spans="1:10" hidden="1" x14ac:dyDescent="0.25">
      <c r="A4578">
        <v>2140110619</v>
      </c>
      <c r="B4578">
        <v>50</v>
      </c>
      <c r="C4578" t="s">
        <v>1715</v>
      </c>
      <c r="D4578" t="s">
        <v>36</v>
      </c>
      <c r="E4578">
        <v>40000</v>
      </c>
      <c r="F4578" t="s">
        <v>6484</v>
      </c>
      <c r="G4578">
        <v>2320130695</v>
      </c>
      <c r="H4578" t="s">
        <v>3041</v>
      </c>
      <c r="I4578" t="s">
        <v>36</v>
      </c>
      <c r="J4578">
        <v>13733.333333333332</v>
      </c>
    </row>
    <row r="4579" spans="1:10" hidden="1" x14ac:dyDescent="0.25">
      <c r="A4579">
        <v>2140110619</v>
      </c>
      <c r="B4579">
        <v>60</v>
      </c>
      <c r="C4579" t="s">
        <v>1715</v>
      </c>
      <c r="D4579" t="s">
        <v>36</v>
      </c>
      <c r="E4579">
        <v>40000</v>
      </c>
      <c r="F4579" t="s">
        <v>6484</v>
      </c>
      <c r="G4579">
        <v>2320060009</v>
      </c>
      <c r="H4579" t="s">
        <v>2832</v>
      </c>
      <c r="I4579" t="s">
        <v>36</v>
      </c>
      <c r="J4579">
        <v>1648</v>
      </c>
    </row>
    <row r="4580" spans="1:10" hidden="1" x14ac:dyDescent="0.25">
      <c r="A4580">
        <v>2140110619</v>
      </c>
      <c r="B4580">
        <v>70</v>
      </c>
      <c r="C4580" t="s">
        <v>1715</v>
      </c>
      <c r="D4580" t="s">
        <v>36</v>
      </c>
      <c r="E4580">
        <v>40000</v>
      </c>
      <c r="F4580" t="s">
        <v>6484</v>
      </c>
      <c r="G4580">
        <v>2500030335</v>
      </c>
      <c r="H4580" t="s">
        <v>7329</v>
      </c>
      <c r="I4580" t="s">
        <v>36</v>
      </c>
      <c r="J4580">
        <v>1648</v>
      </c>
    </row>
    <row r="4581" spans="1:10" hidden="1" x14ac:dyDescent="0.25">
      <c r="A4581">
        <v>2140110619</v>
      </c>
      <c r="B4581">
        <v>80</v>
      </c>
      <c r="C4581" t="s">
        <v>1715</v>
      </c>
      <c r="D4581" t="s">
        <v>36</v>
      </c>
      <c r="E4581">
        <v>40000</v>
      </c>
      <c r="F4581" t="s">
        <v>6484</v>
      </c>
      <c r="G4581">
        <v>2410110053</v>
      </c>
      <c r="H4581" t="s">
        <v>3225</v>
      </c>
      <c r="I4581" t="s">
        <v>89</v>
      </c>
      <c r="J4581">
        <v>20.16</v>
      </c>
    </row>
    <row r="4582" spans="1:10" hidden="1" x14ac:dyDescent="0.25">
      <c r="A4582">
        <v>2140110619</v>
      </c>
      <c r="B4582">
        <v>90</v>
      </c>
      <c r="C4582" t="s">
        <v>1715</v>
      </c>
      <c r="D4582" t="s">
        <v>36</v>
      </c>
      <c r="E4582">
        <v>40000</v>
      </c>
      <c r="F4582" t="s">
        <v>6484</v>
      </c>
      <c r="G4582">
        <v>2410290214</v>
      </c>
      <c r="H4582" t="s">
        <v>3342</v>
      </c>
      <c r="I4582" t="s">
        <v>89</v>
      </c>
      <c r="J4582">
        <v>10.5</v>
      </c>
    </row>
    <row r="4583" spans="1:10" hidden="1" x14ac:dyDescent="0.25">
      <c r="A4583">
        <v>2140110619</v>
      </c>
      <c r="B4583">
        <v>100</v>
      </c>
      <c r="C4583" t="s">
        <v>1715</v>
      </c>
      <c r="D4583" t="s">
        <v>36</v>
      </c>
      <c r="E4583">
        <v>40000</v>
      </c>
      <c r="F4583" t="s">
        <v>6484</v>
      </c>
      <c r="G4583">
        <v>2320130738</v>
      </c>
      <c r="H4583" t="s">
        <v>3071</v>
      </c>
      <c r="I4583" t="s">
        <v>36</v>
      </c>
      <c r="J4583">
        <v>42000</v>
      </c>
    </row>
    <row r="4584" spans="1:10" hidden="1" x14ac:dyDescent="0.25">
      <c r="A4584">
        <v>2140110620</v>
      </c>
      <c r="B4584">
        <v>10</v>
      </c>
      <c r="C4584" t="s">
        <v>1716</v>
      </c>
      <c r="D4584" t="s">
        <v>36</v>
      </c>
      <c r="E4584">
        <v>40000</v>
      </c>
      <c r="F4584" t="s">
        <v>6484</v>
      </c>
      <c r="G4584">
        <v>2410290614</v>
      </c>
      <c r="H4584" t="s">
        <v>3373</v>
      </c>
      <c r="I4584" t="s">
        <v>89</v>
      </c>
      <c r="J4584">
        <v>14260.96</v>
      </c>
    </row>
    <row r="4585" spans="1:10" hidden="1" x14ac:dyDescent="0.25">
      <c r="A4585">
        <v>2140110620</v>
      </c>
      <c r="B4585">
        <v>20</v>
      </c>
      <c r="C4585" t="s">
        <v>1716</v>
      </c>
      <c r="D4585" t="s">
        <v>36</v>
      </c>
      <c r="E4585">
        <v>40000</v>
      </c>
      <c r="F4585" t="s">
        <v>6484</v>
      </c>
      <c r="G4585">
        <v>2320330003</v>
      </c>
      <c r="H4585" t="s">
        <v>3101</v>
      </c>
      <c r="I4585" t="s">
        <v>36</v>
      </c>
      <c r="J4585">
        <v>13733.333333333332</v>
      </c>
    </row>
    <row r="4586" spans="1:10" hidden="1" x14ac:dyDescent="0.25">
      <c r="A4586">
        <v>2140110620</v>
      </c>
      <c r="B4586">
        <v>30</v>
      </c>
      <c r="C4586" t="s">
        <v>1716</v>
      </c>
      <c r="D4586" t="s">
        <v>36</v>
      </c>
      <c r="E4586">
        <v>40000</v>
      </c>
      <c r="F4586" t="s">
        <v>6484</v>
      </c>
      <c r="G4586">
        <v>2320330004</v>
      </c>
      <c r="H4586" t="s">
        <v>3102</v>
      </c>
      <c r="I4586" t="s">
        <v>36</v>
      </c>
      <c r="J4586">
        <v>13733.333333333332</v>
      </c>
    </row>
    <row r="4587" spans="1:10" hidden="1" x14ac:dyDescent="0.25">
      <c r="A4587">
        <v>2140110620</v>
      </c>
      <c r="B4587">
        <v>40</v>
      </c>
      <c r="C4587" t="s">
        <v>1716</v>
      </c>
      <c r="D4587" t="s">
        <v>36</v>
      </c>
      <c r="E4587">
        <v>40000</v>
      </c>
      <c r="F4587" t="s">
        <v>6484</v>
      </c>
      <c r="G4587">
        <v>2320130694</v>
      </c>
      <c r="H4587" t="s">
        <v>3040</v>
      </c>
      <c r="I4587" t="s">
        <v>36</v>
      </c>
      <c r="J4587">
        <v>13733.333333333332</v>
      </c>
    </row>
    <row r="4588" spans="1:10" hidden="1" x14ac:dyDescent="0.25">
      <c r="A4588">
        <v>2140110620</v>
      </c>
      <c r="B4588">
        <v>50</v>
      </c>
      <c r="C4588" t="s">
        <v>1716</v>
      </c>
      <c r="D4588" t="s">
        <v>36</v>
      </c>
      <c r="E4588">
        <v>40000</v>
      </c>
      <c r="F4588" t="s">
        <v>6484</v>
      </c>
      <c r="G4588">
        <v>2320130712</v>
      </c>
      <c r="H4588" t="s">
        <v>6995</v>
      </c>
      <c r="I4588" t="s">
        <v>36</v>
      </c>
      <c r="J4588">
        <v>13733.333333333332</v>
      </c>
    </row>
    <row r="4589" spans="1:10" hidden="1" x14ac:dyDescent="0.25">
      <c r="A4589">
        <v>2140110620</v>
      </c>
      <c r="B4589">
        <v>60</v>
      </c>
      <c r="C4589" t="s">
        <v>1716</v>
      </c>
      <c r="D4589" t="s">
        <v>36</v>
      </c>
      <c r="E4589">
        <v>40000</v>
      </c>
      <c r="F4589" t="s">
        <v>6484</v>
      </c>
      <c r="G4589">
        <v>2320060006</v>
      </c>
      <c r="H4589" t="s">
        <v>2829</v>
      </c>
      <c r="I4589" t="s">
        <v>36</v>
      </c>
      <c r="J4589">
        <v>1648</v>
      </c>
    </row>
    <row r="4590" spans="1:10" hidden="1" x14ac:dyDescent="0.25">
      <c r="A4590">
        <v>2140110620</v>
      </c>
      <c r="B4590">
        <v>70</v>
      </c>
      <c r="C4590" t="s">
        <v>1716</v>
      </c>
      <c r="D4590" t="s">
        <v>36</v>
      </c>
      <c r="E4590">
        <v>40000</v>
      </c>
      <c r="F4590" t="s">
        <v>6484</v>
      </c>
      <c r="G4590">
        <v>2500030335</v>
      </c>
      <c r="H4590" t="s">
        <v>7329</v>
      </c>
      <c r="I4590" t="s">
        <v>36</v>
      </c>
      <c r="J4590">
        <v>1648</v>
      </c>
    </row>
    <row r="4591" spans="1:10" hidden="1" x14ac:dyDescent="0.25">
      <c r="A4591">
        <v>2140110620</v>
      </c>
      <c r="B4591">
        <v>80</v>
      </c>
      <c r="C4591" t="s">
        <v>1716</v>
      </c>
      <c r="D4591" t="s">
        <v>36</v>
      </c>
      <c r="E4591">
        <v>40000</v>
      </c>
      <c r="F4591" t="s">
        <v>6484</v>
      </c>
      <c r="G4591">
        <v>2410110053</v>
      </c>
      <c r="H4591" t="s">
        <v>3225</v>
      </c>
      <c r="I4591" t="s">
        <v>89</v>
      </c>
      <c r="J4591">
        <v>20.16</v>
      </c>
    </row>
    <row r="4592" spans="1:10" hidden="1" x14ac:dyDescent="0.25">
      <c r="A4592">
        <v>2140110620</v>
      </c>
      <c r="B4592">
        <v>90</v>
      </c>
      <c r="C4592" t="s">
        <v>1716</v>
      </c>
      <c r="D4592" t="s">
        <v>36</v>
      </c>
      <c r="E4592">
        <v>40000</v>
      </c>
      <c r="F4592" t="s">
        <v>6484</v>
      </c>
      <c r="G4592">
        <v>2410290214</v>
      </c>
      <c r="H4592" t="s">
        <v>3342</v>
      </c>
      <c r="I4592" t="s">
        <v>89</v>
      </c>
      <c r="J4592">
        <v>10.5</v>
      </c>
    </row>
    <row r="4593" spans="1:10" hidden="1" x14ac:dyDescent="0.25">
      <c r="A4593">
        <v>2140110622</v>
      </c>
      <c r="B4593">
        <v>10</v>
      </c>
      <c r="C4593" t="s">
        <v>1718</v>
      </c>
      <c r="D4593" t="s">
        <v>36</v>
      </c>
      <c r="E4593">
        <v>40000</v>
      </c>
      <c r="F4593" t="s">
        <v>6484</v>
      </c>
      <c r="G4593">
        <v>2410290614</v>
      </c>
      <c r="H4593" t="s">
        <v>3373</v>
      </c>
      <c r="I4593" t="s">
        <v>89</v>
      </c>
      <c r="J4593">
        <v>14260.96</v>
      </c>
    </row>
    <row r="4594" spans="1:10" hidden="1" x14ac:dyDescent="0.25">
      <c r="A4594">
        <v>2140110622</v>
      </c>
      <c r="B4594">
        <v>20</v>
      </c>
      <c r="C4594" t="s">
        <v>1718</v>
      </c>
      <c r="D4594" t="s">
        <v>36</v>
      </c>
      <c r="E4594">
        <v>40000</v>
      </c>
      <c r="F4594" t="s">
        <v>6484</v>
      </c>
      <c r="G4594">
        <v>2320330011</v>
      </c>
      <c r="H4594" t="s">
        <v>3109</v>
      </c>
      <c r="I4594" t="s">
        <v>36</v>
      </c>
      <c r="J4594">
        <v>13733.333333333332</v>
      </c>
    </row>
    <row r="4595" spans="1:10" hidden="1" x14ac:dyDescent="0.25">
      <c r="A4595">
        <v>2140110622</v>
      </c>
      <c r="B4595">
        <v>30</v>
      </c>
      <c r="C4595" t="s">
        <v>1718</v>
      </c>
      <c r="D4595" t="s">
        <v>36</v>
      </c>
      <c r="E4595">
        <v>40000</v>
      </c>
      <c r="F4595" t="s">
        <v>6484</v>
      </c>
      <c r="G4595">
        <v>2320330012</v>
      </c>
      <c r="H4595" t="s">
        <v>3110</v>
      </c>
      <c r="I4595" t="s">
        <v>36</v>
      </c>
      <c r="J4595">
        <v>13733.333333333332</v>
      </c>
    </row>
    <row r="4596" spans="1:10" hidden="1" x14ac:dyDescent="0.25">
      <c r="A4596">
        <v>2140110622</v>
      </c>
      <c r="B4596">
        <v>40</v>
      </c>
      <c r="C4596" t="s">
        <v>1718</v>
      </c>
      <c r="D4596" t="s">
        <v>36</v>
      </c>
      <c r="E4596">
        <v>40000</v>
      </c>
      <c r="F4596" t="s">
        <v>6484</v>
      </c>
      <c r="G4596">
        <v>2320130696</v>
      </c>
      <c r="H4596" t="s">
        <v>3042</v>
      </c>
      <c r="I4596" t="s">
        <v>36</v>
      </c>
      <c r="J4596">
        <v>13733.333333333332</v>
      </c>
    </row>
    <row r="4597" spans="1:10" hidden="1" x14ac:dyDescent="0.25">
      <c r="A4597">
        <v>2140110622</v>
      </c>
      <c r="B4597">
        <v>50</v>
      </c>
      <c r="C4597" t="s">
        <v>1718</v>
      </c>
      <c r="D4597" t="s">
        <v>36</v>
      </c>
      <c r="E4597">
        <v>40000</v>
      </c>
      <c r="F4597" t="s">
        <v>6484</v>
      </c>
      <c r="G4597">
        <v>2320130707</v>
      </c>
      <c r="H4597" t="s">
        <v>6992</v>
      </c>
      <c r="I4597" t="s">
        <v>36</v>
      </c>
      <c r="J4597">
        <v>13733.333333333332</v>
      </c>
    </row>
    <row r="4598" spans="1:10" hidden="1" x14ac:dyDescent="0.25">
      <c r="A4598">
        <v>2140110622</v>
      </c>
      <c r="B4598">
        <v>60</v>
      </c>
      <c r="C4598" t="s">
        <v>1718</v>
      </c>
      <c r="D4598" t="s">
        <v>36</v>
      </c>
      <c r="E4598">
        <v>40000</v>
      </c>
      <c r="F4598" t="s">
        <v>6484</v>
      </c>
      <c r="G4598">
        <v>2320060010</v>
      </c>
      <c r="H4598" t="s">
        <v>2833</v>
      </c>
      <c r="I4598" t="s">
        <v>36</v>
      </c>
      <c r="J4598">
        <v>1648</v>
      </c>
    </row>
    <row r="4599" spans="1:10" hidden="1" x14ac:dyDescent="0.25">
      <c r="A4599">
        <v>2140110622</v>
      </c>
      <c r="B4599">
        <v>70</v>
      </c>
      <c r="C4599" t="s">
        <v>1718</v>
      </c>
      <c r="D4599" t="s">
        <v>36</v>
      </c>
      <c r="E4599">
        <v>40000</v>
      </c>
      <c r="F4599" t="s">
        <v>6484</v>
      </c>
      <c r="G4599">
        <v>2500030335</v>
      </c>
      <c r="H4599" t="s">
        <v>7329</v>
      </c>
      <c r="I4599" t="s">
        <v>36</v>
      </c>
      <c r="J4599">
        <v>1648</v>
      </c>
    </row>
    <row r="4600" spans="1:10" hidden="1" x14ac:dyDescent="0.25">
      <c r="A4600">
        <v>2140110622</v>
      </c>
      <c r="B4600">
        <v>80</v>
      </c>
      <c r="C4600" t="s">
        <v>1718</v>
      </c>
      <c r="D4600" t="s">
        <v>36</v>
      </c>
      <c r="E4600">
        <v>40000</v>
      </c>
      <c r="F4600" t="s">
        <v>6484</v>
      </c>
      <c r="G4600">
        <v>2410110053</v>
      </c>
      <c r="H4600" t="s">
        <v>3225</v>
      </c>
      <c r="I4600" t="s">
        <v>89</v>
      </c>
      <c r="J4600">
        <v>20.16</v>
      </c>
    </row>
    <row r="4601" spans="1:10" hidden="1" x14ac:dyDescent="0.25">
      <c r="A4601">
        <v>2140110622</v>
      </c>
      <c r="B4601">
        <v>90</v>
      </c>
      <c r="C4601" t="s">
        <v>1718</v>
      </c>
      <c r="D4601" t="s">
        <v>36</v>
      </c>
      <c r="E4601">
        <v>40000</v>
      </c>
      <c r="F4601" t="s">
        <v>6484</v>
      </c>
      <c r="G4601">
        <v>2410290214</v>
      </c>
      <c r="H4601" t="s">
        <v>3342</v>
      </c>
      <c r="I4601" t="s">
        <v>89</v>
      </c>
      <c r="J4601">
        <v>10.5</v>
      </c>
    </row>
    <row r="4602" spans="1:10" hidden="1" x14ac:dyDescent="0.25">
      <c r="A4602">
        <v>2140110643</v>
      </c>
      <c r="B4602">
        <v>10</v>
      </c>
      <c r="C4602" t="s">
        <v>1731</v>
      </c>
      <c r="D4602" t="s">
        <v>36</v>
      </c>
      <c r="E4602">
        <v>40000</v>
      </c>
      <c r="F4602" t="s">
        <v>6484</v>
      </c>
      <c r="G4602">
        <v>2410290609</v>
      </c>
      <c r="H4602" t="s">
        <v>5845</v>
      </c>
      <c r="I4602" t="s">
        <v>89</v>
      </c>
      <c r="J4602">
        <v>14260.96</v>
      </c>
    </row>
    <row r="4603" spans="1:10" hidden="1" x14ac:dyDescent="0.25">
      <c r="A4603">
        <v>2140110643</v>
      </c>
      <c r="B4603">
        <v>20</v>
      </c>
      <c r="C4603" t="s">
        <v>1731</v>
      </c>
      <c r="D4603" t="s">
        <v>36</v>
      </c>
      <c r="E4603">
        <v>40000</v>
      </c>
      <c r="F4603" t="s">
        <v>6484</v>
      </c>
      <c r="G4603">
        <v>2320330017</v>
      </c>
      <c r="H4603" t="s">
        <v>3114</v>
      </c>
      <c r="I4603" t="s">
        <v>36</v>
      </c>
      <c r="J4603">
        <v>13733.333333333332</v>
      </c>
    </row>
    <row r="4604" spans="1:10" hidden="1" x14ac:dyDescent="0.25">
      <c r="A4604">
        <v>2140110643</v>
      </c>
      <c r="B4604">
        <v>30</v>
      </c>
      <c r="C4604" t="s">
        <v>1731</v>
      </c>
      <c r="D4604" t="s">
        <v>36</v>
      </c>
      <c r="E4604">
        <v>40000</v>
      </c>
      <c r="F4604" t="s">
        <v>6484</v>
      </c>
      <c r="G4604">
        <v>2320330018</v>
      </c>
      <c r="H4604" t="s">
        <v>3115</v>
      </c>
      <c r="I4604" t="s">
        <v>36</v>
      </c>
      <c r="J4604">
        <v>13733.333333333332</v>
      </c>
    </row>
    <row r="4605" spans="1:10" hidden="1" x14ac:dyDescent="0.25">
      <c r="A4605">
        <v>2140110643</v>
      </c>
      <c r="B4605">
        <v>40</v>
      </c>
      <c r="C4605" t="s">
        <v>1731</v>
      </c>
      <c r="D4605" t="s">
        <v>36</v>
      </c>
      <c r="E4605">
        <v>40000</v>
      </c>
      <c r="F4605" t="s">
        <v>6484</v>
      </c>
      <c r="G4605">
        <v>2320130686</v>
      </c>
      <c r="H4605" t="s">
        <v>3033</v>
      </c>
      <c r="I4605" t="s">
        <v>36</v>
      </c>
      <c r="J4605">
        <v>13733.333333333332</v>
      </c>
    </row>
    <row r="4606" spans="1:10" hidden="1" x14ac:dyDescent="0.25">
      <c r="A4606">
        <v>2140110643</v>
      </c>
      <c r="B4606">
        <v>50</v>
      </c>
      <c r="C4606" t="s">
        <v>1731</v>
      </c>
      <c r="D4606" t="s">
        <v>36</v>
      </c>
      <c r="E4606">
        <v>40000</v>
      </c>
      <c r="F4606" t="s">
        <v>6484</v>
      </c>
      <c r="G4606">
        <v>2320130703</v>
      </c>
      <c r="H4606" t="s">
        <v>6988</v>
      </c>
      <c r="I4606" t="s">
        <v>36</v>
      </c>
      <c r="J4606">
        <v>13733.333333333332</v>
      </c>
    </row>
    <row r="4607" spans="1:10" hidden="1" x14ac:dyDescent="0.25">
      <c r="A4607">
        <v>2140110643</v>
      </c>
      <c r="B4607">
        <v>60</v>
      </c>
      <c r="C4607" t="s">
        <v>1731</v>
      </c>
      <c r="D4607" t="s">
        <v>36</v>
      </c>
      <c r="E4607">
        <v>40000</v>
      </c>
      <c r="F4607" t="s">
        <v>6484</v>
      </c>
      <c r="G4607">
        <v>2320060017</v>
      </c>
      <c r="H4607" t="s">
        <v>2837</v>
      </c>
      <c r="I4607" t="s">
        <v>36</v>
      </c>
      <c r="J4607">
        <v>1648</v>
      </c>
    </row>
    <row r="4608" spans="1:10" hidden="1" x14ac:dyDescent="0.25">
      <c r="A4608">
        <v>2140110643</v>
      </c>
      <c r="B4608">
        <v>70</v>
      </c>
      <c r="C4608" t="s">
        <v>1731</v>
      </c>
      <c r="D4608" t="s">
        <v>36</v>
      </c>
      <c r="E4608">
        <v>40000</v>
      </c>
      <c r="F4608" t="s">
        <v>6484</v>
      </c>
      <c r="G4608">
        <v>2500030335</v>
      </c>
      <c r="H4608" t="s">
        <v>7329</v>
      </c>
      <c r="I4608" t="s">
        <v>36</v>
      </c>
      <c r="J4608">
        <v>1648</v>
      </c>
    </row>
    <row r="4609" spans="1:10" hidden="1" x14ac:dyDescent="0.25">
      <c r="A4609">
        <v>2140110643</v>
      </c>
      <c r="B4609">
        <v>80</v>
      </c>
      <c r="C4609" t="s">
        <v>1731</v>
      </c>
      <c r="D4609" t="s">
        <v>36</v>
      </c>
      <c r="E4609">
        <v>40000</v>
      </c>
      <c r="F4609" t="s">
        <v>6484</v>
      </c>
      <c r="G4609">
        <v>2410110053</v>
      </c>
      <c r="H4609" t="s">
        <v>3225</v>
      </c>
      <c r="I4609" t="s">
        <v>89</v>
      </c>
      <c r="J4609">
        <v>20.16</v>
      </c>
    </row>
    <row r="4610" spans="1:10" hidden="1" x14ac:dyDescent="0.25">
      <c r="A4610">
        <v>2140110643</v>
      </c>
      <c r="B4610">
        <v>90</v>
      </c>
      <c r="C4610" t="s">
        <v>1731</v>
      </c>
      <c r="D4610" t="s">
        <v>36</v>
      </c>
      <c r="E4610">
        <v>40000</v>
      </c>
      <c r="F4610" t="s">
        <v>6484</v>
      </c>
      <c r="G4610">
        <v>2410290214</v>
      </c>
      <c r="H4610" t="s">
        <v>3342</v>
      </c>
      <c r="I4610" t="s">
        <v>89</v>
      </c>
      <c r="J4610">
        <v>10.5</v>
      </c>
    </row>
    <row r="4611" spans="1:10" hidden="1" x14ac:dyDescent="0.25">
      <c r="A4611">
        <v>2140110644</v>
      </c>
      <c r="B4611">
        <v>10</v>
      </c>
      <c r="C4611" t="s">
        <v>1732</v>
      </c>
      <c r="D4611" t="s">
        <v>36</v>
      </c>
      <c r="E4611">
        <v>40000</v>
      </c>
      <c r="F4611" t="s">
        <v>6484</v>
      </c>
      <c r="G4611">
        <v>2410290614</v>
      </c>
      <c r="H4611" t="s">
        <v>3373</v>
      </c>
      <c r="I4611" t="s">
        <v>89</v>
      </c>
      <c r="J4611">
        <v>14260.96</v>
      </c>
    </row>
    <row r="4612" spans="1:10" hidden="1" x14ac:dyDescent="0.25">
      <c r="A4612">
        <v>2140110644</v>
      </c>
      <c r="B4612">
        <v>20</v>
      </c>
      <c r="C4612" t="s">
        <v>1732</v>
      </c>
      <c r="D4612" t="s">
        <v>36</v>
      </c>
      <c r="E4612">
        <v>40000</v>
      </c>
      <c r="F4612" t="s">
        <v>6484</v>
      </c>
      <c r="G4612">
        <v>2320330005</v>
      </c>
      <c r="H4612" t="s">
        <v>3103</v>
      </c>
      <c r="I4612" t="s">
        <v>36</v>
      </c>
      <c r="J4612">
        <v>13733.333333333332</v>
      </c>
    </row>
    <row r="4613" spans="1:10" hidden="1" x14ac:dyDescent="0.25">
      <c r="A4613">
        <v>2140110644</v>
      </c>
      <c r="B4613">
        <v>30</v>
      </c>
      <c r="C4613" t="s">
        <v>1732</v>
      </c>
      <c r="D4613" t="s">
        <v>36</v>
      </c>
      <c r="E4613">
        <v>40000</v>
      </c>
      <c r="F4613" t="s">
        <v>6484</v>
      </c>
      <c r="G4613">
        <v>2320330006</v>
      </c>
      <c r="H4613" t="s">
        <v>3104</v>
      </c>
      <c r="I4613" t="s">
        <v>36</v>
      </c>
      <c r="J4613">
        <v>13733.333333333332</v>
      </c>
    </row>
    <row r="4614" spans="1:10" hidden="1" x14ac:dyDescent="0.25">
      <c r="A4614">
        <v>2140110644</v>
      </c>
      <c r="B4614">
        <v>40</v>
      </c>
      <c r="C4614" t="s">
        <v>1732</v>
      </c>
      <c r="D4614" t="s">
        <v>36</v>
      </c>
      <c r="E4614">
        <v>40000</v>
      </c>
      <c r="F4614" t="s">
        <v>6484</v>
      </c>
      <c r="G4614">
        <v>2320130632</v>
      </c>
      <c r="H4614" t="s">
        <v>3010</v>
      </c>
      <c r="I4614" t="s">
        <v>36</v>
      </c>
      <c r="J4614">
        <v>13733.333333333332</v>
      </c>
    </row>
    <row r="4615" spans="1:10" hidden="1" x14ac:dyDescent="0.25">
      <c r="A4615">
        <v>2140110644</v>
      </c>
      <c r="B4615">
        <v>50</v>
      </c>
      <c r="C4615" t="s">
        <v>1732</v>
      </c>
      <c r="D4615" t="s">
        <v>36</v>
      </c>
      <c r="E4615">
        <v>40000</v>
      </c>
      <c r="F4615" t="s">
        <v>6484</v>
      </c>
      <c r="G4615">
        <v>2320130708</v>
      </c>
      <c r="H4615" t="s">
        <v>6085</v>
      </c>
      <c r="I4615" t="s">
        <v>36</v>
      </c>
      <c r="J4615">
        <v>13733.333333333332</v>
      </c>
    </row>
    <row r="4616" spans="1:10" hidden="1" x14ac:dyDescent="0.25">
      <c r="A4616">
        <v>2140110644</v>
      </c>
      <c r="B4616">
        <v>60</v>
      </c>
      <c r="C4616" t="s">
        <v>1732</v>
      </c>
      <c r="D4616" t="s">
        <v>36</v>
      </c>
      <c r="E4616">
        <v>40000</v>
      </c>
      <c r="F4616" t="s">
        <v>6484</v>
      </c>
      <c r="G4616">
        <v>2500030335</v>
      </c>
      <c r="H4616" t="s">
        <v>7329</v>
      </c>
      <c r="I4616" t="s">
        <v>36</v>
      </c>
      <c r="J4616">
        <v>1648</v>
      </c>
    </row>
    <row r="4617" spans="1:10" hidden="1" x14ac:dyDescent="0.25">
      <c r="A4617">
        <v>2140110644</v>
      </c>
      <c r="B4617">
        <v>70</v>
      </c>
      <c r="C4617" t="s">
        <v>1732</v>
      </c>
      <c r="D4617" t="s">
        <v>36</v>
      </c>
      <c r="E4617">
        <v>40000</v>
      </c>
      <c r="F4617" t="s">
        <v>6484</v>
      </c>
      <c r="G4617">
        <v>2320060007</v>
      </c>
      <c r="H4617" t="s">
        <v>2830</v>
      </c>
      <c r="I4617" t="s">
        <v>36</v>
      </c>
      <c r="J4617">
        <v>1648</v>
      </c>
    </row>
    <row r="4618" spans="1:10" hidden="1" x14ac:dyDescent="0.25">
      <c r="A4618">
        <v>2140110644</v>
      </c>
      <c r="B4618">
        <v>80</v>
      </c>
      <c r="C4618" t="s">
        <v>1732</v>
      </c>
      <c r="D4618" t="s">
        <v>36</v>
      </c>
      <c r="E4618">
        <v>40000</v>
      </c>
      <c r="F4618" t="s">
        <v>6484</v>
      </c>
      <c r="G4618">
        <v>2410110053</v>
      </c>
      <c r="H4618" t="s">
        <v>3225</v>
      </c>
      <c r="I4618" t="s">
        <v>89</v>
      </c>
      <c r="J4618">
        <v>20.16</v>
      </c>
    </row>
    <row r="4619" spans="1:10" hidden="1" x14ac:dyDescent="0.25">
      <c r="A4619">
        <v>2140110644</v>
      </c>
      <c r="B4619">
        <v>90</v>
      </c>
      <c r="C4619" t="s">
        <v>1732</v>
      </c>
      <c r="D4619" t="s">
        <v>36</v>
      </c>
      <c r="E4619">
        <v>40000</v>
      </c>
      <c r="F4619" t="s">
        <v>6484</v>
      </c>
      <c r="G4619">
        <v>2410290214</v>
      </c>
      <c r="H4619" t="s">
        <v>3342</v>
      </c>
      <c r="I4619" t="s">
        <v>89</v>
      </c>
      <c r="J4619">
        <v>10.5</v>
      </c>
    </row>
    <row r="4620" spans="1:10" hidden="1" x14ac:dyDescent="0.25">
      <c r="A4620">
        <v>2140110614</v>
      </c>
      <c r="B4620">
        <v>10</v>
      </c>
      <c r="C4620" t="s">
        <v>1710</v>
      </c>
      <c r="D4620" t="s">
        <v>36</v>
      </c>
      <c r="E4620">
        <v>40000</v>
      </c>
      <c r="F4620" t="s">
        <v>6484</v>
      </c>
      <c r="G4620">
        <v>2410290614</v>
      </c>
      <c r="H4620" t="s">
        <v>3373</v>
      </c>
      <c r="I4620" t="s">
        <v>89</v>
      </c>
      <c r="J4620">
        <v>14260.96</v>
      </c>
    </row>
    <row r="4621" spans="1:10" hidden="1" x14ac:dyDescent="0.25">
      <c r="A4621">
        <v>2140110614</v>
      </c>
      <c r="B4621">
        <v>20</v>
      </c>
      <c r="C4621" t="s">
        <v>1710</v>
      </c>
      <c r="D4621" t="s">
        <v>36</v>
      </c>
      <c r="E4621">
        <v>40000</v>
      </c>
      <c r="F4621" t="s">
        <v>6484</v>
      </c>
      <c r="G4621">
        <v>2320330015</v>
      </c>
      <c r="H4621" t="s">
        <v>3112</v>
      </c>
      <c r="I4621" t="s">
        <v>36</v>
      </c>
      <c r="J4621">
        <v>13733.333333333332</v>
      </c>
    </row>
    <row r="4622" spans="1:10" hidden="1" x14ac:dyDescent="0.25">
      <c r="A4622">
        <v>2140110614</v>
      </c>
      <c r="B4622">
        <v>30</v>
      </c>
      <c r="C4622" t="s">
        <v>1710</v>
      </c>
      <c r="D4622" t="s">
        <v>36</v>
      </c>
      <c r="E4622">
        <v>40000</v>
      </c>
      <c r="F4622" t="s">
        <v>6484</v>
      </c>
      <c r="G4622">
        <v>2320330016</v>
      </c>
      <c r="H4622" t="s">
        <v>3113</v>
      </c>
      <c r="I4622" t="s">
        <v>36</v>
      </c>
      <c r="J4622">
        <v>13733.333333333332</v>
      </c>
    </row>
    <row r="4623" spans="1:10" hidden="1" x14ac:dyDescent="0.25">
      <c r="A4623">
        <v>2140110614</v>
      </c>
      <c r="B4623">
        <v>40</v>
      </c>
      <c r="C4623" t="s">
        <v>1710</v>
      </c>
      <c r="D4623" t="s">
        <v>36</v>
      </c>
      <c r="E4623">
        <v>40000</v>
      </c>
      <c r="F4623" t="s">
        <v>6484</v>
      </c>
      <c r="G4623">
        <v>2320130698</v>
      </c>
      <c r="H4623" t="s">
        <v>3044</v>
      </c>
      <c r="I4623" t="s">
        <v>36</v>
      </c>
      <c r="J4623">
        <v>13733.333333333332</v>
      </c>
    </row>
    <row r="4624" spans="1:10" hidden="1" x14ac:dyDescent="0.25">
      <c r="A4624">
        <v>2140110614</v>
      </c>
      <c r="B4624">
        <v>50</v>
      </c>
      <c r="C4624" t="s">
        <v>1710</v>
      </c>
      <c r="D4624" t="s">
        <v>36</v>
      </c>
      <c r="E4624">
        <v>40000</v>
      </c>
      <c r="F4624" t="s">
        <v>6484</v>
      </c>
      <c r="G4624">
        <v>2320130709</v>
      </c>
      <c r="H4624" t="s">
        <v>6993</v>
      </c>
      <c r="I4624" t="s">
        <v>36</v>
      </c>
      <c r="J4624">
        <v>13733.333333333332</v>
      </c>
    </row>
    <row r="4625" spans="1:10" hidden="1" x14ac:dyDescent="0.25">
      <c r="A4625">
        <v>2140110614</v>
      </c>
      <c r="B4625">
        <v>60</v>
      </c>
      <c r="C4625" t="s">
        <v>1710</v>
      </c>
      <c r="D4625" t="s">
        <v>36</v>
      </c>
      <c r="E4625">
        <v>40000</v>
      </c>
      <c r="F4625" t="s">
        <v>6484</v>
      </c>
      <c r="G4625">
        <v>2500030335</v>
      </c>
      <c r="H4625" t="s">
        <v>7329</v>
      </c>
      <c r="I4625" t="s">
        <v>36</v>
      </c>
      <c r="J4625">
        <v>1648</v>
      </c>
    </row>
    <row r="4626" spans="1:10" hidden="1" x14ac:dyDescent="0.25">
      <c r="A4626">
        <v>2140110614</v>
      </c>
      <c r="B4626">
        <v>70</v>
      </c>
      <c r="C4626" t="s">
        <v>1710</v>
      </c>
      <c r="D4626" t="s">
        <v>36</v>
      </c>
      <c r="E4626">
        <v>40000</v>
      </c>
      <c r="F4626" t="s">
        <v>6484</v>
      </c>
      <c r="G4626">
        <v>2320060011</v>
      </c>
      <c r="H4626" t="s">
        <v>2834</v>
      </c>
      <c r="I4626" t="s">
        <v>36</v>
      </c>
      <c r="J4626">
        <v>1648</v>
      </c>
    </row>
    <row r="4627" spans="1:10" hidden="1" x14ac:dyDescent="0.25">
      <c r="A4627">
        <v>2140110614</v>
      </c>
      <c r="B4627">
        <v>80</v>
      </c>
      <c r="C4627" t="s">
        <v>1710</v>
      </c>
      <c r="D4627" t="s">
        <v>36</v>
      </c>
      <c r="E4627">
        <v>40000</v>
      </c>
      <c r="F4627" t="s">
        <v>6484</v>
      </c>
      <c r="G4627">
        <v>2410110053</v>
      </c>
      <c r="H4627" t="s">
        <v>3225</v>
      </c>
      <c r="I4627" t="s">
        <v>89</v>
      </c>
      <c r="J4627">
        <v>20.16</v>
      </c>
    </row>
    <row r="4628" spans="1:10" hidden="1" x14ac:dyDescent="0.25">
      <c r="A4628">
        <v>2140110614</v>
      </c>
      <c r="B4628">
        <v>90</v>
      </c>
      <c r="C4628" t="s">
        <v>1710</v>
      </c>
      <c r="D4628" t="s">
        <v>36</v>
      </c>
      <c r="E4628">
        <v>40000</v>
      </c>
      <c r="F4628" t="s">
        <v>6484</v>
      </c>
      <c r="G4628">
        <v>2410290214</v>
      </c>
      <c r="H4628" t="s">
        <v>3342</v>
      </c>
      <c r="I4628" t="s">
        <v>89</v>
      </c>
      <c r="J4628">
        <v>10.5</v>
      </c>
    </row>
    <row r="4629" spans="1:10" hidden="1" x14ac:dyDescent="0.25">
      <c r="A4629">
        <v>2140110616</v>
      </c>
      <c r="B4629">
        <v>10</v>
      </c>
      <c r="C4629" t="s">
        <v>1712</v>
      </c>
      <c r="D4629" t="s">
        <v>36</v>
      </c>
      <c r="E4629">
        <v>40000</v>
      </c>
      <c r="F4629" t="s">
        <v>6484</v>
      </c>
      <c r="G4629">
        <v>2410290614</v>
      </c>
      <c r="H4629" t="s">
        <v>3373</v>
      </c>
      <c r="I4629" t="s">
        <v>89</v>
      </c>
      <c r="J4629">
        <v>14260.96</v>
      </c>
    </row>
    <row r="4630" spans="1:10" hidden="1" x14ac:dyDescent="0.25">
      <c r="A4630">
        <v>2140110616</v>
      </c>
      <c r="B4630">
        <v>20</v>
      </c>
      <c r="C4630" t="s">
        <v>1712</v>
      </c>
      <c r="D4630" t="s">
        <v>36</v>
      </c>
      <c r="E4630">
        <v>40000</v>
      </c>
      <c r="F4630" t="s">
        <v>6484</v>
      </c>
      <c r="G4630">
        <v>2320330013</v>
      </c>
      <c r="H4630" t="s">
        <v>3111</v>
      </c>
      <c r="I4630" t="s">
        <v>36</v>
      </c>
      <c r="J4630">
        <v>13733.333333333332</v>
      </c>
    </row>
    <row r="4631" spans="1:10" hidden="1" x14ac:dyDescent="0.25">
      <c r="A4631">
        <v>2140110616</v>
      </c>
      <c r="B4631">
        <v>30</v>
      </c>
      <c r="C4631" t="s">
        <v>1712</v>
      </c>
      <c r="D4631" t="s">
        <v>36</v>
      </c>
      <c r="E4631">
        <v>40000</v>
      </c>
      <c r="F4631" t="s">
        <v>6484</v>
      </c>
      <c r="G4631">
        <v>2320330014</v>
      </c>
      <c r="H4631" t="s">
        <v>5957</v>
      </c>
      <c r="I4631" t="s">
        <v>36</v>
      </c>
      <c r="J4631">
        <v>13733.333333333332</v>
      </c>
    </row>
    <row r="4632" spans="1:10" hidden="1" x14ac:dyDescent="0.25">
      <c r="A4632">
        <v>2140110616</v>
      </c>
      <c r="B4632">
        <v>40</v>
      </c>
      <c r="C4632" t="s">
        <v>1712</v>
      </c>
      <c r="D4632" t="s">
        <v>36</v>
      </c>
      <c r="E4632">
        <v>40000</v>
      </c>
      <c r="F4632" t="s">
        <v>6484</v>
      </c>
      <c r="G4632">
        <v>2320130697</v>
      </c>
      <c r="H4632" t="s">
        <v>3043</v>
      </c>
      <c r="I4632" t="s">
        <v>36</v>
      </c>
      <c r="J4632">
        <v>13733.333333333332</v>
      </c>
    </row>
    <row r="4633" spans="1:10" hidden="1" x14ac:dyDescent="0.25">
      <c r="A4633">
        <v>2140110616</v>
      </c>
      <c r="B4633">
        <v>50</v>
      </c>
      <c r="C4633" t="s">
        <v>1712</v>
      </c>
      <c r="D4633" t="s">
        <v>36</v>
      </c>
      <c r="E4633">
        <v>40000</v>
      </c>
      <c r="F4633" t="s">
        <v>6484</v>
      </c>
      <c r="G4633">
        <v>2320130710</v>
      </c>
      <c r="H4633" t="s">
        <v>6103</v>
      </c>
      <c r="I4633" t="s">
        <v>36</v>
      </c>
      <c r="J4633">
        <v>13733.333333333332</v>
      </c>
    </row>
    <row r="4634" spans="1:10" hidden="1" x14ac:dyDescent="0.25">
      <c r="A4634">
        <v>2140110616</v>
      </c>
      <c r="B4634">
        <v>60</v>
      </c>
      <c r="C4634" t="s">
        <v>1712</v>
      </c>
      <c r="D4634" t="s">
        <v>36</v>
      </c>
      <c r="E4634">
        <v>40000</v>
      </c>
      <c r="F4634" t="s">
        <v>6484</v>
      </c>
      <c r="G4634">
        <v>2500030335</v>
      </c>
      <c r="H4634" t="s">
        <v>7329</v>
      </c>
      <c r="I4634" t="s">
        <v>36</v>
      </c>
      <c r="J4634">
        <v>1648</v>
      </c>
    </row>
    <row r="4635" spans="1:10" hidden="1" x14ac:dyDescent="0.25">
      <c r="A4635">
        <v>2140110616</v>
      </c>
      <c r="B4635">
        <v>70</v>
      </c>
      <c r="C4635" t="s">
        <v>1712</v>
      </c>
      <c r="D4635" t="s">
        <v>36</v>
      </c>
      <c r="E4635">
        <v>40000</v>
      </c>
      <c r="F4635" t="s">
        <v>6484</v>
      </c>
      <c r="G4635">
        <v>2320060016</v>
      </c>
      <c r="H4635" t="s">
        <v>2836</v>
      </c>
      <c r="I4635" t="s">
        <v>36</v>
      </c>
      <c r="J4635">
        <v>1648</v>
      </c>
    </row>
    <row r="4636" spans="1:10" hidden="1" x14ac:dyDescent="0.25">
      <c r="A4636">
        <v>2140110616</v>
      </c>
      <c r="B4636">
        <v>80</v>
      </c>
      <c r="C4636" t="s">
        <v>1712</v>
      </c>
      <c r="D4636" t="s">
        <v>36</v>
      </c>
      <c r="E4636">
        <v>40000</v>
      </c>
      <c r="F4636" t="s">
        <v>6484</v>
      </c>
      <c r="G4636">
        <v>2410110053</v>
      </c>
      <c r="H4636" t="s">
        <v>3225</v>
      </c>
      <c r="I4636" t="s">
        <v>89</v>
      </c>
      <c r="J4636">
        <v>20.16</v>
      </c>
    </row>
    <row r="4637" spans="1:10" hidden="1" x14ac:dyDescent="0.25">
      <c r="A4637">
        <v>2140110616</v>
      </c>
      <c r="B4637">
        <v>90</v>
      </c>
      <c r="C4637" t="s">
        <v>1712</v>
      </c>
      <c r="D4637" t="s">
        <v>36</v>
      </c>
      <c r="E4637">
        <v>40000</v>
      </c>
      <c r="F4637" t="s">
        <v>6484</v>
      </c>
      <c r="G4637">
        <v>2410290214</v>
      </c>
      <c r="H4637" t="s">
        <v>3342</v>
      </c>
      <c r="I4637" t="s">
        <v>89</v>
      </c>
      <c r="J4637">
        <v>10.5</v>
      </c>
    </row>
    <row r="4638" spans="1:10" hidden="1" x14ac:dyDescent="0.25">
      <c r="A4638">
        <v>2140110652</v>
      </c>
      <c r="B4638">
        <v>10</v>
      </c>
      <c r="C4638" t="s">
        <v>1740</v>
      </c>
      <c r="D4638" t="s">
        <v>36</v>
      </c>
      <c r="E4638">
        <v>40000</v>
      </c>
      <c r="F4638" t="s">
        <v>6484</v>
      </c>
      <c r="G4638">
        <v>2410290609</v>
      </c>
      <c r="H4638" t="s">
        <v>5845</v>
      </c>
      <c r="I4638" t="s">
        <v>89</v>
      </c>
      <c r="J4638">
        <v>14260.96</v>
      </c>
    </row>
    <row r="4639" spans="1:10" hidden="1" x14ac:dyDescent="0.25">
      <c r="A4639">
        <v>2140110652</v>
      </c>
      <c r="B4639">
        <v>20</v>
      </c>
      <c r="C4639" t="s">
        <v>1740</v>
      </c>
      <c r="D4639" t="s">
        <v>36</v>
      </c>
      <c r="E4639">
        <v>40000</v>
      </c>
      <c r="F4639" t="s">
        <v>6484</v>
      </c>
      <c r="G4639">
        <v>2320060005</v>
      </c>
      <c r="H4639" t="s">
        <v>2828</v>
      </c>
      <c r="I4639" t="s">
        <v>36</v>
      </c>
      <c r="J4639">
        <v>1648</v>
      </c>
    </row>
    <row r="4640" spans="1:10" hidden="1" x14ac:dyDescent="0.25">
      <c r="A4640">
        <v>2140110652</v>
      </c>
      <c r="B4640">
        <v>30</v>
      </c>
      <c r="C4640" t="s">
        <v>1740</v>
      </c>
      <c r="D4640" t="s">
        <v>36</v>
      </c>
      <c r="E4640">
        <v>40000</v>
      </c>
      <c r="F4640" t="s">
        <v>6484</v>
      </c>
      <c r="G4640">
        <v>2320330017</v>
      </c>
      <c r="H4640" t="s">
        <v>3114</v>
      </c>
      <c r="I4640" t="s">
        <v>36</v>
      </c>
      <c r="J4640">
        <v>13733.333333333332</v>
      </c>
    </row>
    <row r="4641" spans="1:10" hidden="1" x14ac:dyDescent="0.25">
      <c r="A4641">
        <v>2140110652</v>
      </c>
      <c r="B4641">
        <v>40</v>
      </c>
      <c r="C4641" t="s">
        <v>1740</v>
      </c>
      <c r="D4641" t="s">
        <v>36</v>
      </c>
      <c r="E4641">
        <v>40000</v>
      </c>
      <c r="F4641" t="s">
        <v>6484</v>
      </c>
      <c r="G4641">
        <v>2320330018</v>
      </c>
      <c r="H4641" t="s">
        <v>3115</v>
      </c>
      <c r="I4641" t="s">
        <v>36</v>
      </c>
      <c r="J4641">
        <v>13733.333333333332</v>
      </c>
    </row>
    <row r="4642" spans="1:10" hidden="1" x14ac:dyDescent="0.25">
      <c r="A4642">
        <v>2140110652</v>
      </c>
      <c r="B4642">
        <v>50</v>
      </c>
      <c r="C4642" t="s">
        <v>1740</v>
      </c>
      <c r="D4642" t="s">
        <v>36</v>
      </c>
      <c r="E4642">
        <v>40000</v>
      </c>
      <c r="F4642" t="s">
        <v>6484</v>
      </c>
      <c r="G4642">
        <v>2320130686</v>
      </c>
      <c r="H4642" t="s">
        <v>3033</v>
      </c>
      <c r="I4642" t="s">
        <v>36</v>
      </c>
      <c r="J4642">
        <v>13733.333333333332</v>
      </c>
    </row>
    <row r="4643" spans="1:10" hidden="1" x14ac:dyDescent="0.25">
      <c r="A4643">
        <v>2140110652</v>
      </c>
      <c r="B4643">
        <v>60</v>
      </c>
      <c r="C4643" t="s">
        <v>1740</v>
      </c>
      <c r="D4643" t="s">
        <v>36</v>
      </c>
      <c r="E4643">
        <v>40000</v>
      </c>
      <c r="F4643" t="s">
        <v>6484</v>
      </c>
      <c r="G4643">
        <v>2320130703</v>
      </c>
      <c r="H4643" t="s">
        <v>6988</v>
      </c>
      <c r="I4643" t="s">
        <v>36</v>
      </c>
      <c r="J4643">
        <v>13733.333333333332</v>
      </c>
    </row>
    <row r="4644" spans="1:10" hidden="1" x14ac:dyDescent="0.25">
      <c r="A4644">
        <v>2140110652</v>
      </c>
      <c r="B4644">
        <v>70</v>
      </c>
      <c r="C4644" t="s">
        <v>1740</v>
      </c>
      <c r="D4644" t="s">
        <v>36</v>
      </c>
      <c r="E4644">
        <v>40000</v>
      </c>
      <c r="F4644" t="s">
        <v>6484</v>
      </c>
      <c r="G4644">
        <v>2320060017</v>
      </c>
      <c r="H4644" t="s">
        <v>2837</v>
      </c>
      <c r="I4644" t="s">
        <v>36</v>
      </c>
      <c r="J4644">
        <v>1648</v>
      </c>
    </row>
    <row r="4645" spans="1:10" hidden="1" x14ac:dyDescent="0.25">
      <c r="A4645">
        <v>2140110652</v>
      </c>
      <c r="B4645">
        <v>80</v>
      </c>
      <c r="C4645" t="s">
        <v>1740</v>
      </c>
      <c r="D4645" t="s">
        <v>36</v>
      </c>
      <c r="E4645">
        <v>40000</v>
      </c>
      <c r="F4645" t="s">
        <v>6484</v>
      </c>
      <c r="G4645">
        <v>2500030335</v>
      </c>
      <c r="H4645" t="s">
        <v>7329</v>
      </c>
      <c r="I4645" t="s">
        <v>36</v>
      </c>
      <c r="J4645">
        <v>1648</v>
      </c>
    </row>
    <row r="4646" spans="1:10" hidden="1" x14ac:dyDescent="0.25">
      <c r="A4646">
        <v>2140110652</v>
      </c>
      <c r="B4646">
        <v>90</v>
      </c>
      <c r="C4646" t="s">
        <v>1740</v>
      </c>
      <c r="D4646" t="s">
        <v>36</v>
      </c>
      <c r="E4646">
        <v>40000</v>
      </c>
      <c r="F4646" t="s">
        <v>6484</v>
      </c>
      <c r="G4646">
        <v>2410110053</v>
      </c>
      <c r="H4646" t="s">
        <v>3225</v>
      </c>
      <c r="I4646" t="s">
        <v>89</v>
      </c>
      <c r="J4646">
        <v>20.16</v>
      </c>
    </row>
    <row r="4647" spans="1:10" hidden="1" x14ac:dyDescent="0.25">
      <c r="A4647">
        <v>2140110652</v>
      </c>
      <c r="B4647">
        <v>100</v>
      </c>
      <c r="C4647" t="s">
        <v>1740</v>
      </c>
      <c r="D4647" t="s">
        <v>36</v>
      </c>
      <c r="E4647">
        <v>40000</v>
      </c>
      <c r="F4647" t="s">
        <v>6484</v>
      </c>
      <c r="G4647">
        <v>2410290214</v>
      </c>
      <c r="H4647" t="s">
        <v>3342</v>
      </c>
      <c r="I4647" t="s">
        <v>89</v>
      </c>
      <c r="J4647">
        <v>10.5</v>
      </c>
    </row>
    <row r="4648" spans="1:10" hidden="1" x14ac:dyDescent="0.25">
      <c r="A4648">
        <v>2140110653</v>
      </c>
      <c r="B4648">
        <v>10</v>
      </c>
      <c r="C4648" t="s">
        <v>1741</v>
      </c>
      <c r="D4648" t="s">
        <v>36</v>
      </c>
      <c r="E4648">
        <v>40000</v>
      </c>
      <c r="F4648" t="s">
        <v>6484</v>
      </c>
      <c r="G4648">
        <v>2410290609</v>
      </c>
      <c r="H4648" t="s">
        <v>5845</v>
      </c>
      <c r="I4648" t="s">
        <v>89</v>
      </c>
      <c r="J4648">
        <v>14260.96</v>
      </c>
    </row>
    <row r="4649" spans="1:10" hidden="1" x14ac:dyDescent="0.25">
      <c r="A4649">
        <v>2140110653</v>
      </c>
      <c r="B4649">
        <v>20</v>
      </c>
      <c r="C4649" t="s">
        <v>1741</v>
      </c>
      <c r="D4649" t="s">
        <v>36</v>
      </c>
      <c r="E4649">
        <v>40000</v>
      </c>
      <c r="F4649" t="s">
        <v>6484</v>
      </c>
      <c r="G4649">
        <v>2320330015</v>
      </c>
      <c r="H4649" t="s">
        <v>3112</v>
      </c>
      <c r="I4649" t="s">
        <v>36</v>
      </c>
      <c r="J4649">
        <v>13733.333333333332</v>
      </c>
    </row>
    <row r="4650" spans="1:10" hidden="1" x14ac:dyDescent="0.25">
      <c r="A4650">
        <v>2140110653</v>
      </c>
      <c r="B4650">
        <v>30</v>
      </c>
      <c r="C4650" t="s">
        <v>1741</v>
      </c>
      <c r="D4650" t="s">
        <v>36</v>
      </c>
      <c r="E4650">
        <v>40000</v>
      </c>
      <c r="F4650" t="s">
        <v>6484</v>
      </c>
      <c r="G4650">
        <v>2320330016</v>
      </c>
      <c r="H4650" t="s">
        <v>3113</v>
      </c>
      <c r="I4650" t="s">
        <v>36</v>
      </c>
      <c r="J4650">
        <v>13733.333333333332</v>
      </c>
    </row>
    <row r="4651" spans="1:10" hidden="1" x14ac:dyDescent="0.25">
      <c r="A4651">
        <v>2140110653</v>
      </c>
      <c r="B4651">
        <v>40</v>
      </c>
      <c r="C4651" t="s">
        <v>1741</v>
      </c>
      <c r="D4651" t="s">
        <v>36</v>
      </c>
      <c r="E4651">
        <v>40000</v>
      </c>
      <c r="F4651" t="s">
        <v>6484</v>
      </c>
      <c r="G4651">
        <v>2320130698</v>
      </c>
      <c r="H4651" t="s">
        <v>3044</v>
      </c>
      <c r="I4651" t="s">
        <v>36</v>
      </c>
      <c r="J4651">
        <v>13733.333333333332</v>
      </c>
    </row>
    <row r="4652" spans="1:10" hidden="1" x14ac:dyDescent="0.25">
      <c r="A4652">
        <v>2140110653</v>
      </c>
      <c r="B4652">
        <v>50</v>
      </c>
      <c r="C4652" t="s">
        <v>1741</v>
      </c>
      <c r="D4652" t="s">
        <v>36</v>
      </c>
      <c r="E4652">
        <v>40000</v>
      </c>
      <c r="F4652" t="s">
        <v>6484</v>
      </c>
      <c r="G4652">
        <v>2320130709</v>
      </c>
      <c r="H4652" t="s">
        <v>6993</v>
      </c>
      <c r="I4652" t="s">
        <v>36</v>
      </c>
      <c r="J4652">
        <v>13733.333333333332</v>
      </c>
    </row>
    <row r="4653" spans="1:10" hidden="1" x14ac:dyDescent="0.25">
      <c r="A4653">
        <v>2140110653</v>
      </c>
      <c r="B4653">
        <v>60</v>
      </c>
      <c r="C4653" t="s">
        <v>1741</v>
      </c>
      <c r="D4653" t="s">
        <v>36</v>
      </c>
      <c r="E4653">
        <v>40000</v>
      </c>
      <c r="F4653" t="s">
        <v>6484</v>
      </c>
      <c r="G4653">
        <v>2320060011</v>
      </c>
      <c r="H4653" t="s">
        <v>2834</v>
      </c>
      <c r="I4653" t="s">
        <v>36</v>
      </c>
      <c r="J4653">
        <v>1648</v>
      </c>
    </row>
    <row r="4654" spans="1:10" hidden="1" x14ac:dyDescent="0.25">
      <c r="A4654">
        <v>2140110653</v>
      </c>
      <c r="B4654">
        <v>70</v>
      </c>
      <c r="C4654" t="s">
        <v>1741</v>
      </c>
      <c r="D4654" t="s">
        <v>36</v>
      </c>
      <c r="E4654">
        <v>40000</v>
      </c>
      <c r="F4654" t="s">
        <v>6484</v>
      </c>
      <c r="G4654">
        <v>2500030335</v>
      </c>
      <c r="H4654" t="s">
        <v>7329</v>
      </c>
      <c r="I4654" t="s">
        <v>36</v>
      </c>
      <c r="J4654">
        <v>1648</v>
      </c>
    </row>
    <row r="4655" spans="1:10" hidden="1" x14ac:dyDescent="0.25">
      <c r="A4655">
        <v>2140110653</v>
      </c>
      <c r="B4655">
        <v>80</v>
      </c>
      <c r="C4655" t="s">
        <v>1741</v>
      </c>
      <c r="D4655" t="s">
        <v>36</v>
      </c>
      <c r="E4655">
        <v>40000</v>
      </c>
      <c r="F4655" t="s">
        <v>6484</v>
      </c>
      <c r="G4655">
        <v>2410110053</v>
      </c>
      <c r="H4655" t="s">
        <v>3225</v>
      </c>
      <c r="I4655" t="s">
        <v>89</v>
      </c>
      <c r="J4655">
        <v>20.16</v>
      </c>
    </row>
    <row r="4656" spans="1:10" hidden="1" x14ac:dyDescent="0.25">
      <c r="A4656">
        <v>2140110653</v>
      </c>
      <c r="B4656">
        <v>90</v>
      </c>
      <c r="C4656" t="s">
        <v>1741</v>
      </c>
      <c r="D4656" t="s">
        <v>36</v>
      </c>
      <c r="E4656">
        <v>40000</v>
      </c>
      <c r="F4656" t="s">
        <v>6484</v>
      </c>
      <c r="G4656">
        <v>2410290214</v>
      </c>
      <c r="H4656" t="s">
        <v>3342</v>
      </c>
      <c r="I4656" t="s">
        <v>89</v>
      </c>
      <c r="J4656">
        <v>10.5</v>
      </c>
    </row>
    <row r="4657" spans="1:10" hidden="1" x14ac:dyDescent="0.25">
      <c r="A4657">
        <v>2140110656</v>
      </c>
      <c r="B4657">
        <v>10</v>
      </c>
      <c r="C4657" t="s">
        <v>1744</v>
      </c>
      <c r="D4657" t="s">
        <v>36</v>
      </c>
      <c r="E4657">
        <v>40000</v>
      </c>
      <c r="F4657" t="s">
        <v>6484</v>
      </c>
      <c r="G4657">
        <v>2410290609</v>
      </c>
      <c r="H4657" t="s">
        <v>5845</v>
      </c>
      <c r="I4657" t="s">
        <v>89</v>
      </c>
      <c r="J4657">
        <v>14260.96</v>
      </c>
    </row>
    <row r="4658" spans="1:10" hidden="1" x14ac:dyDescent="0.25">
      <c r="A4658">
        <v>2140110656</v>
      </c>
      <c r="B4658">
        <v>20</v>
      </c>
      <c r="C4658" t="s">
        <v>1744</v>
      </c>
      <c r="D4658" t="s">
        <v>36</v>
      </c>
      <c r="E4658">
        <v>40000</v>
      </c>
      <c r="F4658" t="s">
        <v>6484</v>
      </c>
      <c r="G4658">
        <v>2320330007</v>
      </c>
      <c r="H4658" t="s">
        <v>3105</v>
      </c>
      <c r="I4658" t="s">
        <v>36</v>
      </c>
      <c r="J4658">
        <v>13733.333333333332</v>
      </c>
    </row>
    <row r="4659" spans="1:10" hidden="1" x14ac:dyDescent="0.25">
      <c r="A4659">
        <v>2140110656</v>
      </c>
      <c r="B4659">
        <v>30</v>
      </c>
      <c r="C4659" t="s">
        <v>1744</v>
      </c>
      <c r="D4659" t="s">
        <v>36</v>
      </c>
      <c r="E4659">
        <v>40000</v>
      </c>
      <c r="F4659" t="s">
        <v>6484</v>
      </c>
      <c r="G4659">
        <v>2320330008</v>
      </c>
      <c r="H4659" t="s">
        <v>3106</v>
      </c>
      <c r="I4659" t="s">
        <v>36</v>
      </c>
      <c r="J4659">
        <v>13733.333333333332</v>
      </c>
    </row>
    <row r="4660" spans="1:10" hidden="1" x14ac:dyDescent="0.25">
      <c r="A4660">
        <v>2140110656</v>
      </c>
      <c r="B4660">
        <v>40</v>
      </c>
      <c r="C4660" t="s">
        <v>1744</v>
      </c>
      <c r="D4660" t="s">
        <v>36</v>
      </c>
      <c r="E4660">
        <v>40000</v>
      </c>
      <c r="F4660" t="s">
        <v>6484</v>
      </c>
      <c r="G4660">
        <v>2320130640</v>
      </c>
      <c r="H4660" t="s">
        <v>3014</v>
      </c>
      <c r="I4660" t="s">
        <v>36</v>
      </c>
      <c r="J4660">
        <v>13733.333333333332</v>
      </c>
    </row>
    <row r="4661" spans="1:10" hidden="1" x14ac:dyDescent="0.25">
      <c r="A4661">
        <v>2140110656</v>
      </c>
      <c r="B4661">
        <v>50</v>
      </c>
      <c r="C4661" t="s">
        <v>1744</v>
      </c>
      <c r="D4661" t="s">
        <v>36</v>
      </c>
      <c r="E4661">
        <v>40000</v>
      </c>
      <c r="F4661" t="s">
        <v>6484</v>
      </c>
      <c r="G4661">
        <v>2320130714</v>
      </c>
      <c r="H4661" t="s">
        <v>6997</v>
      </c>
      <c r="I4661" t="s">
        <v>36</v>
      </c>
      <c r="J4661">
        <v>13733.333333333332</v>
      </c>
    </row>
    <row r="4662" spans="1:10" hidden="1" x14ac:dyDescent="0.25">
      <c r="A4662">
        <v>2140110656</v>
      </c>
      <c r="B4662">
        <v>60</v>
      </c>
      <c r="C4662" t="s">
        <v>1744</v>
      </c>
      <c r="D4662" t="s">
        <v>36</v>
      </c>
      <c r="E4662">
        <v>40000</v>
      </c>
      <c r="F4662" t="s">
        <v>6484</v>
      </c>
      <c r="G4662">
        <v>2320060008</v>
      </c>
      <c r="H4662" t="s">
        <v>2831</v>
      </c>
      <c r="I4662" t="s">
        <v>36</v>
      </c>
      <c r="J4662">
        <v>1648</v>
      </c>
    </row>
    <row r="4663" spans="1:10" hidden="1" x14ac:dyDescent="0.25">
      <c r="A4663">
        <v>2140110656</v>
      </c>
      <c r="B4663">
        <v>70</v>
      </c>
      <c r="C4663" t="s">
        <v>1744</v>
      </c>
      <c r="D4663" t="s">
        <v>36</v>
      </c>
      <c r="E4663">
        <v>40000</v>
      </c>
      <c r="F4663" t="s">
        <v>6484</v>
      </c>
      <c r="G4663">
        <v>2500030335</v>
      </c>
      <c r="H4663" t="s">
        <v>7329</v>
      </c>
      <c r="I4663" t="s">
        <v>36</v>
      </c>
      <c r="J4663">
        <v>1648</v>
      </c>
    </row>
    <row r="4664" spans="1:10" hidden="1" x14ac:dyDescent="0.25">
      <c r="A4664">
        <v>2140110656</v>
      </c>
      <c r="B4664">
        <v>80</v>
      </c>
      <c r="C4664" t="s">
        <v>1744</v>
      </c>
      <c r="D4664" t="s">
        <v>36</v>
      </c>
      <c r="E4664">
        <v>40000</v>
      </c>
      <c r="F4664" t="s">
        <v>6484</v>
      </c>
      <c r="G4664">
        <v>2410110053</v>
      </c>
      <c r="H4664" t="s">
        <v>3225</v>
      </c>
      <c r="I4664" t="s">
        <v>89</v>
      </c>
      <c r="J4664">
        <v>20.16</v>
      </c>
    </row>
    <row r="4665" spans="1:10" hidden="1" x14ac:dyDescent="0.25">
      <c r="A4665">
        <v>2140110656</v>
      </c>
      <c r="B4665">
        <v>90</v>
      </c>
      <c r="C4665" t="s">
        <v>1744</v>
      </c>
      <c r="D4665" t="s">
        <v>36</v>
      </c>
      <c r="E4665">
        <v>40000</v>
      </c>
      <c r="F4665" t="s">
        <v>6484</v>
      </c>
      <c r="G4665">
        <v>2410290214</v>
      </c>
      <c r="H4665" t="s">
        <v>3342</v>
      </c>
      <c r="I4665" t="s">
        <v>89</v>
      </c>
      <c r="J4665">
        <v>10.5</v>
      </c>
    </row>
    <row r="4666" spans="1:10" hidden="1" x14ac:dyDescent="0.25">
      <c r="A4666">
        <v>2140110657</v>
      </c>
      <c r="B4666">
        <v>10</v>
      </c>
      <c r="C4666" t="s">
        <v>1745</v>
      </c>
      <c r="D4666" t="s">
        <v>36</v>
      </c>
      <c r="E4666">
        <v>40000</v>
      </c>
      <c r="F4666" t="s">
        <v>6484</v>
      </c>
      <c r="G4666">
        <v>2410290614</v>
      </c>
      <c r="H4666" t="s">
        <v>3373</v>
      </c>
      <c r="I4666" t="s">
        <v>89</v>
      </c>
      <c r="J4666">
        <v>14260.96</v>
      </c>
    </row>
    <row r="4667" spans="1:10" hidden="1" x14ac:dyDescent="0.25">
      <c r="A4667">
        <v>2140110657</v>
      </c>
      <c r="B4667">
        <v>20</v>
      </c>
      <c r="C4667" t="s">
        <v>1745</v>
      </c>
      <c r="D4667" t="s">
        <v>36</v>
      </c>
      <c r="E4667">
        <v>40000</v>
      </c>
      <c r="F4667" t="s">
        <v>6484</v>
      </c>
      <c r="G4667">
        <v>2320330001</v>
      </c>
      <c r="H4667" t="s">
        <v>3099</v>
      </c>
      <c r="I4667" t="s">
        <v>36</v>
      </c>
      <c r="J4667">
        <v>13733.333333333332</v>
      </c>
    </row>
    <row r="4668" spans="1:10" hidden="1" x14ac:dyDescent="0.25">
      <c r="A4668">
        <v>2140110657</v>
      </c>
      <c r="B4668">
        <v>30</v>
      </c>
      <c r="C4668" t="s">
        <v>1745</v>
      </c>
      <c r="D4668" t="s">
        <v>36</v>
      </c>
      <c r="E4668">
        <v>40000</v>
      </c>
      <c r="F4668" t="s">
        <v>6484</v>
      </c>
      <c r="G4668">
        <v>2320330002</v>
      </c>
      <c r="H4668" t="s">
        <v>3100</v>
      </c>
      <c r="I4668" t="s">
        <v>36</v>
      </c>
      <c r="J4668">
        <v>13733.333333333332</v>
      </c>
    </row>
    <row r="4669" spans="1:10" hidden="1" x14ac:dyDescent="0.25">
      <c r="A4669">
        <v>2140110657</v>
      </c>
      <c r="B4669">
        <v>40</v>
      </c>
      <c r="C4669" t="s">
        <v>1745</v>
      </c>
      <c r="D4669" t="s">
        <v>36</v>
      </c>
      <c r="E4669">
        <v>40000</v>
      </c>
      <c r="F4669" t="s">
        <v>6484</v>
      </c>
      <c r="G4669">
        <v>2320130639</v>
      </c>
      <c r="H4669" t="s">
        <v>3013</v>
      </c>
      <c r="I4669" t="s">
        <v>36</v>
      </c>
      <c r="J4669">
        <v>13733.333333333332</v>
      </c>
    </row>
    <row r="4670" spans="1:10" hidden="1" x14ac:dyDescent="0.25">
      <c r="A4670">
        <v>2140110657</v>
      </c>
      <c r="B4670">
        <v>50</v>
      </c>
      <c r="C4670" t="s">
        <v>1745</v>
      </c>
      <c r="D4670" t="s">
        <v>36</v>
      </c>
      <c r="E4670">
        <v>40000</v>
      </c>
      <c r="F4670" t="s">
        <v>6484</v>
      </c>
      <c r="G4670">
        <v>2320130713</v>
      </c>
      <c r="H4670" t="s">
        <v>6996</v>
      </c>
      <c r="I4670" t="s">
        <v>36</v>
      </c>
      <c r="J4670">
        <v>13733.333333333332</v>
      </c>
    </row>
    <row r="4671" spans="1:10" hidden="1" x14ac:dyDescent="0.25">
      <c r="A4671">
        <v>2140110657</v>
      </c>
      <c r="B4671">
        <v>60</v>
      </c>
      <c r="C4671" t="s">
        <v>1745</v>
      </c>
      <c r="D4671" t="s">
        <v>36</v>
      </c>
      <c r="E4671">
        <v>40000</v>
      </c>
      <c r="F4671" t="s">
        <v>6484</v>
      </c>
      <c r="G4671">
        <v>2320060015</v>
      </c>
      <c r="H4671" t="s">
        <v>2835</v>
      </c>
      <c r="I4671" t="s">
        <v>36</v>
      </c>
      <c r="J4671">
        <v>1648</v>
      </c>
    </row>
    <row r="4672" spans="1:10" hidden="1" x14ac:dyDescent="0.25">
      <c r="A4672">
        <v>2140110657</v>
      </c>
      <c r="B4672">
        <v>70</v>
      </c>
      <c r="C4672" t="s">
        <v>1745</v>
      </c>
      <c r="D4672" t="s">
        <v>36</v>
      </c>
      <c r="E4672">
        <v>40000</v>
      </c>
      <c r="F4672" t="s">
        <v>6484</v>
      </c>
      <c r="G4672">
        <v>2500030335</v>
      </c>
      <c r="H4672" t="s">
        <v>7329</v>
      </c>
      <c r="I4672" t="s">
        <v>36</v>
      </c>
      <c r="J4672">
        <v>1648</v>
      </c>
    </row>
    <row r="4673" spans="1:10" hidden="1" x14ac:dyDescent="0.25">
      <c r="A4673">
        <v>2140110657</v>
      </c>
      <c r="B4673">
        <v>80</v>
      </c>
      <c r="C4673" t="s">
        <v>1745</v>
      </c>
      <c r="D4673" t="s">
        <v>36</v>
      </c>
      <c r="E4673">
        <v>40000</v>
      </c>
      <c r="F4673" t="s">
        <v>6484</v>
      </c>
      <c r="G4673">
        <v>2410110053</v>
      </c>
      <c r="H4673" t="s">
        <v>3225</v>
      </c>
      <c r="I4673" t="s">
        <v>89</v>
      </c>
      <c r="J4673">
        <v>20.16</v>
      </c>
    </row>
    <row r="4674" spans="1:10" hidden="1" x14ac:dyDescent="0.25">
      <c r="A4674">
        <v>2140110657</v>
      </c>
      <c r="B4674">
        <v>90</v>
      </c>
      <c r="C4674" t="s">
        <v>1745</v>
      </c>
      <c r="D4674" t="s">
        <v>36</v>
      </c>
      <c r="E4674">
        <v>40000</v>
      </c>
      <c r="F4674" t="s">
        <v>6484</v>
      </c>
      <c r="G4674">
        <v>2410290214</v>
      </c>
      <c r="H4674" t="s">
        <v>3342</v>
      </c>
      <c r="I4674" t="s">
        <v>89</v>
      </c>
      <c r="J4674">
        <v>10.5</v>
      </c>
    </row>
    <row r="4675" spans="1:10" hidden="1" x14ac:dyDescent="0.25">
      <c r="A4675">
        <v>2140110657</v>
      </c>
      <c r="B4675">
        <v>100</v>
      </c>
      <c r="C4675" t="s">
        <v>1745</v>
      </c>
      <c r="D4675" t="s">
        <v>36</v>
      </c>
      <c r="E4675">
        <v>40000</v>
      </c>
      <c r="F4675" t="s">
        <v>6484</v>
      </c>
      <c r="G4675">
        <v>2320130738</v>
      </c>
      <c r="H4675" t="s">
        <v>3071</v>
      </c>
      <c r="I4675" t="s">
        <v>36</v>
      </c>
      <c r="J4675">
        <v>42000</v>
      </c>
    </row>
    <row r="4676" spans="1:10" hidden="1" x14ac:dyDescent="0.25">
      <c r="A4676">
        <v>2140110659</v>
      </c>
      <c r="B4676">
        <v>10</v>
      </c>
      <c r="C4676" t="s">
        <v>1747</v>
      </c>
      <c r="D4676" t="s">
        <v>36</v>
      </c>
      <c r="E4676">
        <v>40000</v>
      </c>
      <c r="F4676" t="s">
        <v>6484</v>
      </c>
      <c r="G4676">
        <v>2410290609</v>
      </c>
      <c r="H4676" t="s">
        <v>5845</v>
      </c>
      <c r="I4676" t="s">
        <v>89</v>
      </c>
      <c r="J4676">
        <v>14260.96</v>
      </c>
    </row>
    <row r="4677" spans="1:10" hidden="1" x14ac:dyDescent="0.25">
      <c r="A4677">
        <v>2140110659</v>
      </c>
      <c r="B4677">
        <v>20</v>
      </c>
      <c r="C4677" t="s">
        <v>1747</v>
      </c>
      <c r="D4677" t="s">
        <v>36</v>
      </c>
      <c r="E4677">
        <v>40000</v>
      </c>
      <c r="F4677" t="s">
        <v>6484</v>
      </c>
      <c r="G4677">
        <v>2320330003</v>
      </c>
      <c r="H4677" t="s">
        <v>3101</v>
      </c>
      <c r="I4677" t="s">
        <v>36</v>
      </c>
      <c r="J4677">
        <v>13733.333333333332</v>
      </c>
    </row>
    <row r="4678" spans="1:10" hidden="1" x14ac:dyDescent="0.25">
      <c r="A4678">
        <v>2140110659</v>
      </c>
      <c r="B4678">
        <v>30</v>
      </c>
      <c r="C4678" t="s">
        <v>1747</v>
      </c>
      <c r="D4678" t="s">
        <v>36</v>
      </c>
      <c r="E4678">
        <v>40000</v>
      </c>
      <c r="F4678" t="s">
        <v>6484</v>
      </c>
      <c r="G4678">
        <v>2320330004</v>
      </c>
      <c r="H4678" t="s">
        <v>3102</v>
      </c>
      <c r="I4678" t="s">
        <v>36</v>
      </c>
      <c r="J4678">
        <v>13733.333333333332</v>
      </c>
    </row>
    <row r="4679" spans="1:10" hidden="1" x14ac:dyDescent="0.25">
      <c r="A4679">
        <v>2140110659</v>
      </c>
      <c r="B4679">
        <v>40</v>
      </c>
      <c r="C4679" t="s">
        <v>1747</v>
      </c>
      <c r="D4679" t="s">
        <v>36</v>
      </c>
      <c r="E4679">
        <v>40000</v>
      </c>
      <c r="F4679" t="s">
        <v>6484</v>
      </c>
      <c r="G4679">
        <v>2320130694</v>
      </c>
      <c r="H4679" t="s">
        <v>3040</v>
      </c>
      <c r="I4679" t="s">
        <v>36</v>
      </c>
      <c r="J4679">
        <v>13733.333333333332</v>
      </c>
    </row>
    <row r="4680" spans="1:10" hidden="1" x14ac:dyDescent="0.25">
      <c r="A4680">
        <v>2140110659</v>
      </c>
      <c r="B4680">
        <v>50</v>
      </c>
      <c r="C4680" t="s">
        <v>1747</v>
      </c>
      <c r="D4680" t="s">
        <v>36</v>
      </c>
      <c r="E4680">
        <v>40000</v>
      </c>
      <c r="F4680" t="s">
        <v>6484</v>
      </c>
      <c r="G4680">
        <v>2320130712</v>
      </c>
      <c r="H4680" t="s">
        <v>6995</v>
      </c>
      <c r="I4680" t="s">
        <v>36</v>
      </c>
      <c r="J4680">
        <v>13733.333333333332</v>
      </c>
    </row>
    <row r="4681" spans="1:10" hidden="1" x14ac:dyDescent="0.25">
      <c r="A4681">
        <v>2140110659</v>
      </c>
      <c r="B4681">
        <v>60</v>
      </c>
      <c r="C4681" t="s">
        <v>1747</v>
      </c>
      <c r="D4681" t="s">
        <v>36</v>
      </c>
      <c r="E4681">
        <v>40000</v>
      </c>
      <c r="F4681" t="s">
        <v>6484</v>
      </c>
      <c r="G4681">
        <v>2320060006</v>
      </c>
      <c r="H4681" t="s">
        <v>2829</v>
      </c>
      <c r="I4681" t="s">
        <v>36</v>
      </c>
      <c r="J4681">
        <v>1648</v>
      </c>
    </row>
    <row r="4682" spans="1:10" hidden="1" x14ac:dyDescent="0.25">
      <c r="A4682">
        <v>2140110659</v>
      </c>
      <c r="B4682">
        <v>70</v>
      </c>
      <c r="C4682" t="s">
        <v>1747</v>
      </c>
      <c r="D4682" t="s">
        <v>36</v>
      </c>
      <c r="E4682">
        <v>40000</v>
      </c>
      <c r="F4682" t="s">
        <v>6484</v>
      </c>
      <c r="G4682">
        <v>2500030335</v>
      </c>
      <c r="H4682" t="s">
        <v>7329</v>
      </c>
      <c r="I4682" t="s">
        <v>36</v>
      </c>
      <c r="J4682">
        <v>1648</v>
      </c>
    </row>
    <row r="4683" spans="1:10" hidden="1" x14ac:dyDescent="0.25">
      <c r="A4683">
        <v>2140110659</v>
      </c>
      <c r="B4683">
        <v>80</v>
      </c>
      <c r="C4683" t="s">
        <v>1747</v>
      </c>
      <c r="D4683" t="s">
        <v>36</v>
      </c>
      <c r="E4683">
        <v>40000</v>
      </c>
      <c r="F4683" t="s">
        <v>6484</v>
      </c>
      <c r="G4683">
        <v>2410110053</v>
      </c>
      <c r="H4683" t="s">
        <v>3225</v>
      </c>
      <c r="I4683" t="s">
        <v>89</v>
      </c>
      <c r="J4683">
        <v>20.16</v>
      </c>
    </row>
    <row r="4684" spans="1:10" hidden="1" x14ac:dyDescent="0.25">
      <c r="A4684">
        <v>2140110659</v>
      </c>
      <c r="B4684">
        <v>90</v>
      </c>
      <c r="C4684" t="s">
        <v>1747</v>
      </c>
      <c r="D4684" t="s">
        <v>36</v>
      </c>
      <c r="E4684">
        <v>40000</v>
      </c>
      <c r="F4684" t="s">
        <v>6484</v>
      </c>
      <c r="G4684">
        <v>2410290214</v>
      </c>
      <c r="H4684" t="s">
        <v>3342</v>
      </c>
      <c r="I4684" t="s">
        <v>89</v>
      </c>
      <c r="J4684">
        <v>10.5</v>
      </c>
    </row>
    <row r="4685" spans="1:10" hidden="1" x14ac:dyDescent="0.25">
      <c r="A4685">
        <v>2140110660</v>
      </c>
      <c r="B4685">
        <v>10</v>
      </c>
      <c r="C4685" t="s">
        <v>1748</v>
      </c>
      <c r="D4685" t="s">
        <v>36</v>
      </c>
      <c r="E4685">
        <v>40000</v>
      </c>
      <c r="F4685" t="s">
        <v>6484</v>
      </c>
      <c r="G4685">
        <v>2410290614</v>
      </c>
      <c r="H4685" t="s">
        <v>3373</v>
      </c>
      <c r="I4685" t="s">
        <v>89</v>
      </c>
      <c r="J4685">
        <v>14260.96</v>
      </c>
    </row>
    <row r="4686" spans="1:10" hidden="1" x14ac:dyDescent="0.25">
      <c r="A4686">
        <v>2140110660</v>
      </c>
      <c r="B4686">
        <v>20</v>
      </c>
      <c r="C4686" t="s">
        <v>1748</v>
      </c>
      <c r="D4686" t="s">
        <v>36</v>
      </c>
      <c r="E4686">
        <v>40000</v>
      </c>
      <c r="F4686" t="s">
        <v>6484</v>
      </c>
      <c r="G4686">
        <v>2320330005</v>
      </c>
      <c r="H4686" t="s">
        <v>3103</v>
      </c>
      <c r="I4686" t="s">
        <v>36</v>
      </c>
      <c r="J4686">
        <v>13733.333333333332</v>
      </c>
    </row>
    <row r="4687" spans="1:10" hidden="1" x14ac:dyDescent="0.25">
      <c r="A4687">
        <v>2140110660</v>
      </c>
      <c r="B4687">
        <v>30</v>
      </c>
      <c r="C4687" t="s">
        <v>1748</v>
      </c>
      <c r="D4687" t="s">
        <v>36</v>
      </c>
      <c r="E4687">
        <v>40000</v>
      </c>
      <c r="F4687" t="s">
        <v>6484</v>
      </c>
      <c r="G4687">
        <v>2320330006</v>
      </c>
      <c r="H4687" t="s">
        <v>3104</v>
      </c>
      <c r="I4687" t="s">
        <v>36</v>
      </c>
      <c r="J4687">
        <v>13733.333333333332</v>
      </c>
    </row>
    <row r="4688" spans="1:10" hidden="1" x14ac:dyDescent="0.25">
      <c r="A4688">
        <v>2140110660</v>
      </c>
      <c r="B4688">
        <v>40</v>
      </c>
      <c r="C4688" t="s">
        <v>1748</v>
      </c>
      <c r="D4688" t="s">
        <v>36</v>
      </c>
      <c r="E4688">
        <v>40000</v>
      </c>
      <c r="F4688" t="s">
        <v>6484</v>
      </c>
      <c r="G4688">
        <v>2320130632</v>
      </c>
      <c r="H4688" t="s">
        <v>3010</v>
      </c>
      <c r="I4688" t="s">
        <v>36</v>
      </c>
      <c r="J4688">
        <v>13733.333333333332</v>
      </c>
    </row>
    <row r="4689" spans="1:10" hidden="1" x14ac:dyDescent="0.25">
      <c r="A4689">
        <v>2140110660</v>
      </c>
      <c r="B4689">
        <v>50</v>
      </c>
      <c r="C4689" t="s">
        <v>1748</v>
      </c>
      <c r="D4689" t="s">
        <v>36</v>
      </c>
      <c r="E4689">
        <v>40000</v>
      </c>
      <c r="F4689" t="s">
        <v>6484</v>
      </c>
      <c r="G4689">
        <v>2320130708</v>
      </c>
      <c r="H4689" t="s">
        <v>6085</v>
      </c>
      <c r="I4689" t="s">
        <v>36</v>
      </c>
      <c r="J4689">
        <v>13733.333333333332</v>
      </c>
    </row>
    <row r="4690" spans="1:10" hidden="1" x14ac:dyDescent="0.25">
      <c r="A4690">
        <v>2140110660</v>
      </c>
      <c r="B4690">
        <v>60</v>
      </c>
      <c r="C4690" t="s">
        <v>1748</v>
      </c>
      <c r="D4690" t="s">
        <v>36</v>
      </c>
      <c r="E4690">
        <v>40000</v>
      </c>
      <c r="F4690" t="s">
        <v>6484</v>
      </c>
      <c r="G4690">
        <v>2500030335</v>
      </c>
      <c r="H4690" t="s">
        <v>7329</v>
      </c>
      <c r="I4690" t="s">
        <v>36</v>
      </c>
      <c r="J4690">
        <v>1648</v>
      </c>
    </row>
    <row r="4691" spans="1:10" hidden="1" x14ac:dyDescent="0.25">
      <c r="A4691">
        <v>2140110660</v>
      </c>
      <c r="B4691">
        <v>70</v>
      </c>
      <c r="C4691" t="s">
        <v>1748</v>
      </c>
      <c r="D4691" t="s">
        <v>36</v>
      </c>
      <c r="E4691">
        <v>40000</v>
      </c>
      <c r="F4691" t="s">
        <v>6484</v>
      </c>
      <c r="G4691">
        <v>2320060007</v>
      </c>
      <c r="H4691" t="s">
        <v>2830</v>
      </c>
      <c r="I4691" t="s">
        <v>36</v>
      </c>
      <c r="J4691">
        <v>1648</v>
      </c>
    </row>
    <row r="4692" spans="1:10" hidden="1" x14ac:dyDescent="0.25">
      <c r="A4692">
        <v>2140110660</v>
      </c>
      <c r="B4692">
        <v>80</v>
      </c>
      <c r="C4692" t="s">
        <v>1748</v>
      </c>
      <c r="D4692" t="s">
        <v>36</v>
      </c>
      <c r="E4692">
        <v>40000</v>
      </c>
      <c r="F4692" t="s">
        <v>6484</v>
      </c>
      <c r="G4692">
        <v>2410110053</v>
      </c>
      <c r="H4692" t="s">
        <v>3225</v>
      </c>
      <c r="I4692" t="s">
        <v>89</v>
      </c>
      <c r="J4692">
        <v>20.16</v>
      </c>
    </row>
    <row r="4693" spans="1:10" hidden="1" x14ac:dyDescent="0.25">
      <c r="A4693">
        <v>2140110660</v>
      </c>
      <c r="B4693">
        <v>90</v>
      </c>
      <c r="C4693" t="s">
        <v>1748</v>
      </c>
      <c r="D4693" t="s">
        <v>36</v>
      </c>
      <c r="E4693">
        <v>40000</v>
      </c>
      <c r="F4693" t="s">
        <v>6484</v>
      </c>
      <c r="G4693">
        <v>2410290214</v>
      </c>
      <c r="H4693" t="s">
        <v>3342</v>
      </c>
      <c r="I4693" t="s">
        <v>89</v>
      </c>
      <c r="J4693">
        <v>10.5</v>
      </c>
    </row>
    <row r="4694" spans="1:10" hidden="1" x14ac:dyDescent="0.25">
      <c r="A4694">
        <v>2140110642</v>
      </c>
      <c r="B4694">
        <v>10</v>
      </c>
      <c r="C4694" t="s">
        <v>1730</v>
      </c>
      <c r="D4694" t="s">
        <v>36</v>
      </c>
      <c r="E4694">
        <v>40000</v>
      </c>
      <c r="F4694" t="s">
        <v>6484</v>
      </c>
      <c r="G4694">
        <v>2410290614</v>
      </c>
      <c r="H4694" t="s">
        <v>3373</v>
      </c>
      <c r="I4694" t="s">
        <v>89</v>
      </c>
      <c r="J4694">
        <v>14260.96</v>
      </c>
    </row>
    <row r="4695" spans="1:10" hidden="1" x14ac:dyDescent="0.25">
      <c r="A4695">
        <v>2140110642</v>
      </c>
      <c r="B4695">
        <v>20</v>
      </c>
      <c r="C4695" t="s">
        <v>1730</v>
      </c>
      <c r="D4695" t="s">
        <v>36</v>
      </c>
      <c r="E4695">
        <v>40000</v>
      </c>
      <c r="F4695" t="s">
        <v>6484</v>
      </c>
      <c r="G4695">
        <v>2320330003</v>
      </c>
      <c r="H4695" t="s">
        <v>3101</v>
      </c>
      <c r="I4695" t="s">
        <v>36</v>
      </c>
      <c r="J4695">
        <v>13733.333333333332</v>
      </c>
    </row>
    <row r="4696" spans="1:10" hidden="1" x14ac:dyDescent="0.25">
      <c r="A4696">
        <v>2140110642</v>
      </c>
      <c r="B4696">
        <v>30</v>
      </c>
      <c r="C4696" t="s">
        <v>1730</v>
      </c>
      <c r="D4696" t="s">
        <v>36</v>
      </c>
      <c r="E4696">
        <v>40000</v>
      </c>
      <c r="F4696" t="s">
        <v>6484</v>
      </c>
      <c r="G4696">
        <v>2320330004</v>
      </c>
      <c r="H4696" t="s">
        <v>3102</v>
      </c>
      <c r="I4696" t="s">
        <v>36</v>
      </c>
      <c r="J4696">
        <v>13733.333333333332</v>
      </c>
    </row>
    <row r="4697" spans="1:10" hidden="1" x14ac:dyDescent="0.25">
      <c r="A4697">
        <v>2140110642</v>
      </c>
      <c r="B4697">
        <v>40</v>
      </c>
      <c r="C4697" t="s">
        <v>1730</v>
      </c>
      <c r="D4697" t="s">
        <v>36</v>
      </c>
      <c r="E4697">
        <v>40000</v>
      </c>
      <c r="F4697" t="s">
        <v>6484</v>
      </c>
      <c r="G4697">
        <v>2320130694</v>
      </c>
      <c r="H4697" t="s">
        <v>3040</v>
      </c>
      <c r="I4697" t="s">
        <v>36</v>
      </c>
      <c r="J4697">
        <v>13733.333333333332</v>
      </c>
    </row>
    <row r="4698" spans="1:10" hidden="1" x14ac:dyDescent="0.25">
      <c r="A4698">
        <v>2140110642</v>
      </c>
      <c r="B4698">
        <v>50</v>
      </c>
      <c r="C4698" t="s">
        <v>1730</v>
      </c>
      <c r="D4698" t="s">
        <v>36</v>
      </c>
      <c r="E4698">
        <v>40000</v>
      </c>
      <c r="F4698" t="s">
        <v>6484</v>
      </c>
      <c r="G4698">
        <v>2320130712</v>
      </c>
      <c r="H4698" t="s">
        <v>6995</v>
      </c>
      <c r="I4698" t="s">
        <v>36</v>
      </c>
      <c r="J4698">
        <v>13733.333333333332</v>
      </c>
    </row>
    <row r="4699" spans="1:10" hidden="1" x14ac:dyDescent="0.25">
      <c r="A4699">
        <v>2140110642</v>
      </c>
      <c r="B4699">
        <v>60</v>
      </c>
      <c r="C4699" t="s">
        <v>1730</v>
      </c>
      <c r="D4699" t="s">
        <v>36</v>
      </c>
      <c r="E4699">
        <v>40000</v>
      </c>
      <c r="F4699" t="s">
        <v>6484</v>
      </c>
      <c r="G4699">
        <v>2500030335</v>
      </c>
      <c r="H4699" t="s">
        <v>7329</v>
      </c>
      <c r="I4699" t="s">
        <v>36</v>
      </c>
      <c r="J4699">
        <v>1648</v>
      </c>
    </row>
    <row r="4700" spans="1:10" hidden="1" x14ac:dyDescent="0.25">
      <c r="A4700">
        <v>2140110642</v>
      </c>
      <c r="B4700">
        <v>70</v>
      </c>
      <c r="C4700" t="s">
        <v>1730</v>
      </c>
      <c r="D4700" t="s">
        <v>36</v>
      </c>
      <c r="E4700">
        <v>40000</v>
      </c>
      <c r="F4700" t="s">
        <v>6484</v>
      </c>
      <c r="G4700">
        <v>2320060006</v>
      </c>
      <c r="H4700" t="s">
        <v>2829</v>
      </c>
      <c r="I4700" t="s">
        <v>36</v>
      </c>
      <c r="J4700">
        <v>1648</v>
      </c>
    </row>
    <row r="4701" spans="1:10" hidden="1" x14ac:dyDescent="0.25">
      <c r="A4701">
        <v>2140110642</v>
      </c>
      <c r="B4701">
        <v>80</v>
      </c>
      <c r="C4701" t="s">
        <v>1730</v>
      </c>
      <c r="D4701" t="s">
        <v>36</v>
      </c>
      <c r="E4701">
        <v>40000</v>
      </c>
      <c r="F4701" t="s">
        <v>6484</v>
      </c>
      <c r="G4701">
        <v>2410110053</v>
      </c>
      <c r="H4701" t="s">
        <v>3225</v>
      </c>
      <c r="I4701" t="s">
        <v>89</v>
      </c>
      <c r="J4701">
        <v>20.16</v>
      </c>
    </row>
    <row r="4702" spans="1:10" hidden="1" x14ac:dyDescent="0.25">
      <c r="A4702">
        <v>2140110642</v>
      </c>
      <c r="B4702">
        <v>90</v>
      </c>
      <c r="C4702" t="s">
        <v>1730</v>
      </c>
      <c r="D4702" t="s">
        <v>36</v>
      </c>
      <c r="E4702">
        <v>40000</v>
      </c>
      <c r="F4702" t="s">
        <v>6484</v>
      </c>
      <c r="G4702">
        <v>2410290214</v>
      </c>
      <c r="H4702" t="s">
        <v>3342</v>
      </c>
      <c r="I4702" t="s">
        <v>89</v>
      </c>
      <c r="J4702">
        <v>10.5</v>
      </c>
    </row>
    <row r="4703" spans="1:10" hidden="1" x14ac:dyDescent="0.25">
      <c r="A4703">
        <v>2140110655</v>
      </c>
      <c r="B4703">
        <v>10</v>
      </c>
      <c r="C4703" t="s">
        <v>1743</v>
      </c>
      <c r="D4703" t="s">
        <v>36</v>
      </c>
      <c r="E4703">
        <v>40000</v>
      </c>
      <c r="F4703" t="s">
        <v>6484</v>
      </c>
      <c r="G4703">
        <v>2410290614</v>
      </c>
      <c r="H4703" t="s">
        <v>3373</v>
      </c>
      <c r="I4703" t="s">
        <v>89</v>
      </c>
      <c r="J4703">
        <v>14260.96</v>
      </c>
    </row>
    <row r="4704" spans="1:10" hidden="1" x14ac:dyDescent="0.25">
      <c r="A4704">
        <v>2140110655</v>
      </c>
      <c r="B4704">
        <v>20</v>
      </c>
      <c r="C4704" t="s">
        <v>1743</v>
      </c>
      <c r="D4704" t="s">
        <v>36</v>
      </c>
      <c r="E4704">
        <v>40000</v>
      </c>
      <c r="F4704" t="s">
        <v>6484</v>
      </c>
      <c r="G4704">
        <v>2320330007</v>
      </c>
      <c r="H4704" t="s">
        <v>3105</v>
      </c>
      <c r="I4704" t="s">
        <v>36</v>
      </c>
      <c r="J4704">
        <v>13733.333333333332</v>
      </c>
    </row>
    <row r="4705" spans="1:10" hidden="1" x14ac:dyDescent="0.25">
      <c r="A4705">
        <v>2140110655</v>
      </c>
      <c r="B4705">
        <v>30</v>
      </c>
      <c r="C4705" t="s">
        <v>1743</v>
      </c>
      <c r="D4705" t="s">
        <v>36</v>
      </c>
      <c r="E4705">
        <v>40000</v>
      </c>
      <c r="F4705" t="s">
        <v>6484</v>
      </c>
      <c r="G4705">
        <v>2320330008</v>
      </c>
      <c r="H4705" t="s">
        <v>3106</v>
      </c>
      <c r="I4705" t="s">
        <v>36</v>
      </c>
      <c r="J4705">
        <v>13733.333333333332</v>
      </c>
    </row>
    <row r="4706" spans="1:10" hidden="1" x14ac:dyDescent="0.25">
      <c r="A4706">
        <v>2140110655</v>
      </c>
      <c r="B4706">
        <v>40</v>
      </c>
      <c r="C4706" t="s">
        <v>1743</v>
      </c>
      <c r="D4706" t="s">
        <v>36</v>
      </c>
      <c r="E4706">
        <v>40000</v>
      </c>
      <c r="F4706" t="s">
        <v>6484</v>
      </c>
      <c r="G4706">
        <v>2320130640</v>
      </c>
      <c r="H4706" t="s">
        <v>3014</v>
      </c>
      <c r="I4706" t="s">
        <v>36</v>
      </c>
      <c r="J4706">
        <v>13733.333333333332</v>
      </c>
    </row>
    <row r="4707" spans="1:10" hidden="1" x14ac:dyDescent="0.25">
      <c r="A4707">
        <v>2140110655</v>
      </c>
      <c r="B4707">
        <v>50</v>
      </c>
      <c r="C4707" t="s">
        <v>1743</v>
      </c>
      <c r="D4707" t="s">
        <v>36</v>
      </c>
      <c r="E4707">
        <v>40000</v>
      </c>
      <c r="F4707" t="s">
        <v>6484</v>
      </c>
      <c r="G4707">
        <v>2320130714</v>
      </c>
      <c r="H4707" t="s">
        <v>6997</v>
      </c>
      <c r="I4707" t="s">
        <v>36</v>
      </c>
      <c r="J4707">
        <v>13733.333333333332</v>
      </c>
    </row>
    <row r="4708" spans="1:10" hidden="1" x14ac:dyDescent="0.25">
      <c r="A4708">
        <v>2140110655</v>
      </c>
      <c r="B4708">
        <v>60</v>
      </c>
      <c r="C4708" t="s">
        <v>1743</v>
      </c>
      <c r="D4708" t="s">
        <v>36</v>
      </c>
      <c r="E4708">
        <v>40000</v>
      </c>
      <c r="F4708" t="s">
        <v>6484</v>
      </c>
      <c r="G4708">
        <v>2320060008</v>
      </c>
      <c r="H4708" t="s">
        <v>2831</v>
      </c>
      <c r="I4708" t="s">
        <v>36</v>
      </c>
      <c r="J4708">
        <v>1648</v>
      </c>
    </row>
    <row r="4709" spans="1:10" hidden="1" x14ac:dyDescent="0.25">
      <c r="A4709">
        <v>2140110655</v>
      </c>
      <c r="B4709">
        <v>70</v>
      </c>
      <c r="C4709" t="s">
        <v>1743</v>
      </c>
      <c r="D4709" t="s">
        <v>36</v>
      </c>
      <c r="E4709">
        <v>40000</v>
      </c>
      <c r="F4709" t="s">
        <v>6484</v>
      </c>
      <c r="G4709">
        <v>2500030335</v>
      </c>
      <c r="H4709" t="s">
        <v>7329</v>
      </c>
      <c r="I4709" t="s">
        <v>36</v>
      </c>
      <c r="J4709">
        <v>1648</v>
      </c>
    </row>
    <row r="4710" spans="1:10" hidden="1" x14ac:dyDescent="0.25">
      <c r="A4710">
        <v>2140110655</v>
      </c>
      <c r="B4710">
        <v>80</v>
      </c>
      <c r="C4710" t="s">
        <v>1743</v>
      </c>
      <c r="D4710" t="s">
        <v>36</v>
      </c>
      <c r="E4710">
        <v>40000</v>
      </c>
      <c r="F4710" t="s">
        <v>6484</v>
      </c>
      <c r="G4710">
        <v>2410110053</v>
      </c>
      <c r="H4710" t="s">
        <v>3225</v>
      </c>
      <c r="I4710" t="s">
        <v>89</v>
      </c>
      <c r="J4710">
        <v>20.16</v>
      </c>
    </row>
    <row r="4711" spans="1:10" hidden="1" x14ac:dyDescent="0.25">
      <c r="A4711">
        <v>2140110655</v>
      </c>
      <c r="B4711">
        <v>90</v>
      </c>
      <c r="C4711" t="s">
        <v>1743</v>
      </c>
      <c r="D4711" t="s">
        <v>36</v>
      </c>
      <c r="E4711">
        <v>40000</v>
      </c>
      <c r="F4711" t="s">
        <v>6484</v>
      </c>
      <c r="G4711">
        <v>2410290214</v>
      </c>
      <c r="H4711" t="s">
        <v>3342</v>
      </c>
      <c r="I4711" t="s">
        <v>89</v>
      </c>
      <c r="J4711">
        <v>10.5</v>
      </c>
    </row>
    <row r="4712" spans="1:10" hidden="1" x14ac:dyDescent="0.25">
      <c r="A4712">
        <v>2140110651</v>
      </c>
      <c r="B4712">
        <v>10</v>
      </c>
      <c r="C4712" t="s">
        <v>1739</v>
      </c>
      <c r="D4712" t="s">
        <v>36</v>
      </c>
      <c r="E4712">
        <v>40000</v>
      </c>
      <c r="F4712" t="s">
        <v>6484</v>
      </c>
      <c r="G4712">
        <v>2410290614</v>
      </c>
      <c r="H4712" t="s">
        <v>3373</v>
      </c>
      <c r="I4712" t="s">
        <v>89</v>
      </c>
      <c r="J4712">
        <v>14260.96</v>
      </c>
    </row>
    <row r="4713" spans="1:10" hidden="1" x14ac:dyDescent="0.25">
      <c r="A4713">
        <v>2140110651</v>
      </c>
      <c r="B4713">
        <v>20</v>
      </c>
      <c r="C4713" t="s">
        <v>1739</v>
      </c>
      <c r="D4713" t="s">
        <v>36</v>
      </c>
      <c r="E4713">
        <v>40000</v>
      </c>
      <c r="F4713" t="s">
        <v>6484</v>
      </c>
      <c r="G4713">
        <v>2320330017</v>
      </c>
      <c r="H4713" t="s">
        <v>3114</v>
      </c>
      <c r="I4713" t="s">
        <v>36</v>
      </c>
      <c r="J4713">
        <v>13733.333333333332</v>
      </c>
    </row>
    <row r="4714" spans="1:10" hidden="1" x14ac:dyDescent="0.25">
      <c r="A4714">
        <v>2140110651</v>
      </c>
      <c r="B4714">
        <v>30</v>
      </c>
      <c r="C4714" t="s">
        <v>1739</v>
      </c>
      <c r="D4714" t="s">
        <v>36</v>
      </c>
      <c r="E4714">
        <v>40000</v>
      </c>
      <c r="F4714" t="s">
        <v>6484</v>
      </c>
      <c r="G4714">
        <v>2320330018</v>
      </c>
      <c r="H4714" t="s">
        <v>3115</v>
      </c>
      <c r="I4714" t="s">
        <v>36</v>
      </c>
      <c r="J4714">
        <v>13733.333333333332</v>
      </c>
    </row>
    <row r="4715" spans="1:10" hidden="1" x14ac:dyDescent="0.25">
      <c r="A4715">
        <v>2140110651</v>
      </c>
      <c r="B4715">
        <v>40</v>
      </c>
      <c r="C4715" t="s">
        <v>1739</v>
      </c>
      <c r="D4715" t="s">
        <v>36</v>
      </c>
      <c r="E4715">
        <v>40000</v>
      </c>
      <c r="F4715" t="s">
        <v>6484</v>
      </c>
      <c r="G4715">
        <v>2320130686</v>
      </c>
      <c r="H4715" t="s">
        <v>3033</v>
      </c>
      <c r="I4715" t="s">
        <v>36</v>
      </c>
      <c r="J4715">
        <v>13733.333333333332</v>
      </c>
    </row>
    <row r="4716" spans="1:10" hidden="1" x14ac:dyDescent="0.25">
      <c r="A4716">
        <v>2140110651</v>
      </c>
      <c r="B4716">
        <v>50</v>
      </c>
      <c r="C4716" t="s">
        <v>1739</v>
      </c>
      <c r="D4716" t="s">
        <v>36</v>
      </c>
      <c r="E4716">
        <v>40000</v>
      </c>
      <c r="F4716" t="s">
        <v>6484</v>
      </c>
      <c r="G4716">
        <v>2320130703</v>
      </c>
      <c r="H4716" t="s">
        <v>6988</v>
      </c>
      <c r="I4716" t="s">
        <v>36</v>
      </c>
      <c r="J4716">
        <v>13733.333333333332</v>
      </c>
    </row>
    <row r="4717" spans="1:10" hidden="1" x14ac:dyDescent="0.25">
      <c r="A4717">
        <v>2140110651</v>
      </c>
      <c r="B4717">
        <v>60</v>
      </c>
      <c r="C4717" t="s">
        <v>1739</v>
      </c>
      <c r="D4717" t="s">
        <v>36</v>
      </c>
      <c r="E4717">
        <v>40000</v>
      </c>
      <c r="F4717" t="s">
        <v>6484</v>
      </c>
      <c r="G4717">
        <v>2500030335</v>
      </c>
      <c r="H4717" t="s">
        <v>7329</v>
      </c>
      <c r="I4717" t="s">
        <v>36</v>
      </c>
      <c r="J4717">
        <v>1648</v>
      </c>
    </row>
    <row r="4718" spans="1:10" hidden="1" x14ac:dyDescent="0.25">
      <c r="A4718">
        <v>2140110651</v>
      </c>
      <c r="B4718">
        <v>70</v>
      </c>
      <c r="C4718" t="s">
        <v>1739</v>
      </c>
      <c r="D4718" t="s">
        <v>36</v>
      </c>
      <c r="E4718">
        <v>40000</v>
      </c>
      <c r="F4718" t="s">
        <v>6484</v>
      </c>
      <c r="G4718">
        <v>2320060017</v>
      </c>
      <c r="H4718" t="s">
        <v>2837</v>
      </c>
      <c r="I4718" t="s">
        <v>36</v>
      </c>
      <c r="J4718">
        <v>1648</v>
      </c>
    </row>
    <row r="4719" spans="1:10" hidden="1" x14ac:dyDescent="0.25">
      <c r="A4719">
        <v>2140110651</v>
      </c>
      <c r="B4719">
        <v>80</v>
      </c>
      <c r="C4719" t="s">
        <v>1739</v>
      </c>
      <c r="D4719" t="s">
        <v>36</v>
      </c>
      <c r="E4719">
        <v>40000</v>
      </c>
      <c r="F4719" t="s">
        <v>6484</v>
      </c>
      <c r="G4719">
        <v>2410110053</v>
      </c>
      <c r="H4719" t="s">
        <v>3225</v>
      </c>
      <c r="I4719" t="s">
        <v>89</v>
      </c>
      <c r="J4719">
        <v>20.16</v>
      </c>
    </row>
    <row r="4720" spans="1:10" hidden="1" x14ac:dyDescent="0.25">
      <c r="A4720">
        <v>2140110651</v>
      </c>
      <c r="B4720">
        <v>90</v>
      </c>
      <c r="C4720" t="s">
        <v>1739</v>
      </c>
      <c r="D4720" t="s">
        <v>36</v>
      </c>
      <c r="E4720">
        <v>40000</v>
      </c>
      <c r="F4720" t="s">
        <v>6484</v>
      </c>
      <c r="G4720">
        <v>2410290837</v>
      </c>
      <c r="H4720" t="s">
        <v>3473</v>
      </c>
      <c r="I4720" t="s">
        <v>89</v>
      </c>
      <c r="J4720">
        <v>10.5</v>
      </c>
    </row>
    <row r="4721" spans="1:10" hidden="1" x14ac:dyDescent="0.25">
      <c r="A4721">
        <v>2140110604</v>
      </c>
      <c r="B4721">
        <v>10</v>
      </c>
      <c r="C4721" t="s">
        <v>1705</v>
      </c>
      <c r="D4721" t="s">
        <v>36</v>
      </c>
      <c r="E4721">
        <v>40000</v>
      </c>
      <c r="F4721" t="s">
        <v>6484</v>
      </c>
      <c r="G4721">
        <v>2410290614</v>
      </c>
      <c r="H4721" t="s">
        <v>3373</v>
      </c>
      <c r="I4721" t="s">
        <v>89</v>
      </c>
      <c r="J4721">
        <v>14260.96</v>
      </c>
    </row>
    <row r="4722" spans="1:10" hidden="1" x14ac:dyDescent="0.25">
      <c r="A4722">
        <v>2140110604</v>
      </c>
      <c r="B4722">
        <v>20</v>
      </c>
      <c r="C4722" t="s">
        <v>1705</v>
      </c>
      <c r="D4722" t="s">
        <v>36</v>
      </c>
      <c r="E4722">
        <v>40000</v>
      </c>
      <c r="F4722" t="s">
        <v>6484</v>
      </c>
      <c r="G4722">
        <v>2320330020</v>
      </c>
      <c r="H4722" t="s">
        <v>3117</v>
      </c>
      <c r="I4722" t="s">
        <v>36</v>
      </c>
      <c r="J4722">
        <v>13733.333333333332</v>
      </c>
    </row>
    <row r="4723" spans="1:10" hidden="1" x14ac:dyDescent="0.25">
      <c r="A4723">
        <v>2140110604</v>
      </c>
      <c r="B4723">
        <v>30</v>
      </c>
      <c r="C4723" t="s">
        <v>1705</v>
      </c>
      <c r="D4723" t="s">
        <v>36</v>
      </c>
      <c r="E4723">
        <v>40000</v>
      </c>
      <c r="F4723" t="s">
        <v>6484</v>
      </c>
      <c r="G4723">
        <v>2320130721</v>
      </c>
      <c r="H4723" t="s">
        <v>3062</v>
      </c>
      <c r="I4723" t="s">
        <v>36</v>
      </c>
      <c r="J4723">
        <v>13733.333333333332</v>
      </c>
    </row>
    <row r="4724" spans="1:10" hidden="1" x14ac:dyDescent="0.25">
      <c r="A4724">
        <v>2140110604</v>
      </c>
      <c r="B4724">
        <v>40</v>
      </c>
      <c r="C4724" t="s">
        <v>1705</v>
      </c>
      <c r="D4724" t="s">
        <v>36</v>
      </c>
      <c r="E4724">
        <v>40000</v>
      </c>
      <c r="F4724" t="s">
        <v>6484</v>
      </c>
      <c r="G4724">
        <v>2320130706</v>
      </c>
      <c r="H4724" t="s">
        <v>6991</v>
      </c>
      <c r="I4724" t="s">
        <v>36</v>
      </c>
      <c r="J4724">
        <v>13733.333333333332</v>
      </c>
    </row>
    <row r="4725" spans="1:10" hidden="1" x14ac:dyDescent="0.25">
      <c r="A4725">
        <v>2140110604</v>
      </c>
      <c r="B4725">
        <v>50</v>
      </c>
      <c r="C4725" t="s">
        <v>1705</v>
      </c>
      <c r="D4725" t="s">
        <v>36</v>
      </c>
      <c r="E4725">
        <v>40000</v>
      </c>
      <c r="F4725" t="s">
        <v>6484</v>
      </c>
      <c r="G4725">
        <v>2500030335</v>
      </c>
      <c r="H4725" t="s">
        <v>7329</v>
      </c>
      <c r="I4725" t="s">
        <v>36</v>
      </c>
      <c r="J4725">
        <v>1648</v>
      </c>
    </row>
    <row r="4726" spans="1:10" hidden="1" x14ac:dyDescent="0.25">
      <c r="A4726">
        <v>2140110604</v>
      </c>
      <c r="B4726">
        <v>60</v>
      </c>
      <c r="C4726" t="s">
        <v>1705</v>
      </c>
      <c r="D4726" t="s">
        <v>36</v>
      </c>
      <c r="E4726">
        <v>40000</v>
      </c>
      <c r="F4726" t="s">
        <v>6484</v>
      </c>
      <c r="G4726">
        <v>2500030337</v>
      </c>
      <c r="H4726" t="s">
        <v>3742</v>
      </c>
      <c r="I4726" t="s">
        <v>36</v>
      </c>
      <c r="J4726">
        <v>1648</v>
      </c>
    </row>
    <row r="4727" spans="1:10" hidden="1" x14ac:dyDescent="0.25">
      <c r="A4727">
        <v>2140110604</v>
      </c>
      <c r="B4727">
        <v>70</v>
      </c>
      <c r="C4727" t="s">
        <v>1705</v>
      </c>
      <c r="D4727" t="s">
        <v>36</v>
      </c>
      <c r="E4727">
        <v>40000</v>
      </c>
      <c r="F4727" t="s">
        <v>6484</v>
      </c>
      <c r="G4727">
        <v>2410110053</v>
      </c>
      <c r="H4727" t="s">
        <v>3225</v>
      </c>
      <c r="I4727" t="s">
        <v>89</v>
      </c>
      <c r="J4727">
        <v>20.16</v>
      </c>
    </row>
    <row r="4728" spans="1:10" hidden="1" x14ac:dyDescent="0.25">
      <c r="A4728">
        <v>2140110604</v>
      </c>
      <c r="B4728">
        <v>80</v>
      </c>
      <c r="C4728" t="s">
        <v>1705</v>
      </c>
      <c r="D4728" t="s">
        <v>36</v>
      </c>
      <c r="E4728">
        <v>40000</v>
      </c>
      <c r="F4728" t="s">
        <v>6484</v>
      </c>
      <c r="G4728">
        <v>2410110087</v>
      </c>
      <c r="H4728" t="s">
        <v>3239</v>
      </c>
      <c r="I4728" t="s">
        <v>89</v>
      </c>
      <c r="J4728">
        <v>7.9799999999999995</v>
      </c>
    </row>
    <row r="4729" spans="1:10" hidden="1" x14ac:dyDescent="0.25">
      <c r="A4729">
        <v>2140110604</v>
      </c>
      <c r="B4729">
        <v>90</v>
      </c>
      <c r="C4729" t="s">
        <v>1705</v>
      </c>
      <c r="D4729" t="s">
        <v>36</v>
      </c>
      <c r="E4729">
        <v>40000</v>
      </c>
      <c r="F4729" t="s">
        <v>6484</v>
      </c>
      <c r="G4729">
        <v>2410290214</v>
      </c>
      <c r="H4729" t="s">
        <v>3342</v>
      </c>
      <c r="I4729" t="s">
        <v>89</v>
      </c>
      <c r="J4729">
        <v>10.5</v>
      </c>
    </row>
    <row r="4730" spans="1:10" hidden="1" x14ac:dyDescent="0.25">
      <c r="A4730">
        <v>2140110605</v>
      </c>
      <c r="B4730">
        <v>10</v>
      </c>
      <c r="C4730" t="s">
        <v>1706</v>
      </c>
      <c r="D4730" t="s">
        <v>36</v>
      </c>
      <c r="E4730">
        <v>40000</v>
      </c>
      <c r="F4730" t="s">
        <v>6484</v>
      </c>
      <c r="G4730">
        <v>2410290614</v>
      </c>
      <c r="H4730" t="s">
        <v>3373</v>
      </c>
      <c r="I4730" t="s">
        <v>89</v>
      </c>
      <c r="J4730">
        <v>14260.96</v>
      </c>
    </row>
    <row r="4731" spans="1:10" hidden="1" x14ac:dyDescent="0.25">
      <c r="A4731">
        <v>2140110605</v>
      </c>
      <c r="B4731">
        <v>20</v>
      </c>
      <c r="C4731" t="s">
        <v>1706</v>
      </c>
      <c r="D4731" t="s">
        <v>36</v>
      </c>
      <c r="E4731">
        <v>40000</v>
      </c>
      <c r="F4731" t="s">
        <v>6484</v>
      </c>
      <c r="G4731">
        <v>2320330020</v>
      </c>
      <c r="H4731" t="s">
        <v>3117</v>
      </c>
      <c r="I4731" t="s">
        <v>36</v>
      </c>
      <c r="J4731">
        <v>13733.333333333332</v>
      </c>
    </row>
    <row r="4732" spans="1:10" hidden="1" x14ac:dyDescent="0.25">
      <c r="A4732">
        <v>2140110605</v>
      </c>
      <c r="B4732">
        <v>30</v>
      </c>
      <c r="C4732" t="s">
        <v>1706</v>
      </c>
      <c r="D4732" t="s">
        <v>36</v>
      </c>
      <c r="E4732">
        <v>40000</v>
      </c>
      <c r="F4732" t="s">
        <v>6484</v>
      </c>
      <c r="G4732">
        <v>2320130721</v>
      </c>
      <c r="H4732" t="s">
        <v>3062</v>
      </c>
      <c r="I4732" t="s">
        <v>36</v>
      </c>
      <c r="J4732">
        <v>13733.333333333332</v>
      </c>
    </row>
    <row r="4733" spans="1:10" hidden="1" x14ac:dyDescent="0.25">
      <c r="A4733">
        <v>2140110605</v>
      </c>
      <c r="B4733">
        <v>40</v>
      </c>
      <c r="C4733" t="s">
        <v>1706</v>
      </c>
      <c r="D4733" t="s">
        <v>36</v>
      </c>
      <c r="E4733">
        <v>40000</v>
      </c>
      <c r="F4733" t="s">
        <v>6484</v>
      </c>
      <c r="G4733">
        <v>2320130706</v>
      </c>
      <c r="H4733" t="s">
        <v>6991</v>
      </c>
      <c r="I4733" t="s">
        <v>36</v>
      </c>
      <c r="J4733">
        <v>13733.333333333332</v>
      </c>
    </row>
    <row r="4734" spans="1:10" hidden="1" x14ac:dyDescent="0.25">
      <c r="A4734">
        <v>2140110605</v>
      </c>
      <c r="B4734">
        <v>50</v>
      </c>
      <c r="C4734" t="s">
        <v>1706</v>
      </c>
      <c r="D4734" t="s">
        <v>36</v>
      </c>
      <c r="E4734">
        <v>40000</v>
      </c>
      <c r="F4734" t="s">
        <v>6484</v>
      </c>
      <c r="G4734">
        <v>2500030335</v>
      </c>
      <c r="H4734" t="s">
        <v>7329</v>
      </c>
      <c r="I4734" t="s">
        <v>36</v>
      </c>
      <c r="J4734">
        <v>1648</v>
      </c>
    </row>
    <row r="4735" spans="1:10" hidden="1" x14ac:dyDescent="0.25">
      <c r="A4735">
        <v>2140110605</v>
      </c>
      <c r="B4735">
        <v>60</v>
      </c>
      <c r="C4735" t="s">
        <v>1706</v>
      </c>
      <c r="D4735" t="s">
        <v>36</v>
      </c>
      <c r="E4735">
        <v>40000</v>
      </c>
      <c r="F4735" t="s">
        <v>6484</v>
      </c>
      <c r="G4735">
        <v>2500030337</v>
      </c>
      <c r="H4735" t="s">
        <v>3742</v>
      </c>
      <c r="I4735" t="s">
        <v>36</v>
      </c>
      <c r="J4735">
        <v>1648</v>
      </c>
    </row>
    <row r="4736" spans="1:10" hidden="1" x14ac:dyDescent="0.25">
      <c r="A4736">
        <v>2140110605</v>
      </c>
      <c r="B4736">
        <v>70</v>
      </c>
      <c r="C4736" t="s">
        <v>1706</v>
      </c>
      <c r="D4736" t="s">
        <v>36</v>
      </c>
      <c r="E4736">
        <v>40000</v>
      </c>
      <c r="F4736" t="s">
        <v>6484</v>
      </c>
      <c r="G4736">
        <v>2410110053</v>
      </c>
      <c r="H4736" t="s">
        <v>3225</v>
      </c>
      <c r="I4736" t="s">
        <v>89</v>
      </c>
      <c r="J4736">
        <v>20.16</v>
      </c>
    </row>
    <row r="4737" spans="1:10" hidden="1" x14ac:dyDescent="0.25">
      <c r="A4737">
        <v>2140110605</v>
      </c>
      <c r="B4737">
        <v>80</v>
      </c>
      <c r="C4737" t="s">
        <v>1706</v>
      </c>
      <c r="D4737" t="s">
        <v>36</v>
      </c>
      <c r="E4737">
        <v>40000</v>
      </c>
      <c r="F4737" t="s">
        <v>6484</v>
      </c>
      <c r="G4737">
        <v>2410110087</v>
      </c>
      <c r="H4737" t="s">
        <v>3239</v>
      </c>
      <c r="I4737" t="s">
        <v>89</v>
      </c>
      <c r="J4737">
        <v>7.9799999999999995</v>
      </c>
    </row>
    <row r="4738" spans="1:10" hidden="1" x14ac:dyDescent="0.25">
      <c r="A4738">
        <v>2140110605</v>
      </c>
      <c r="B4738">
        <v>90</v>
      </c>
      <c r="C4738" t="s">
        <v>1706</v>
      </c>
      <c r="D4738" t="s">
        <v>36</v>
      </c>
      <c r="E4738">
        <v>40000</v>
      </c>
      <c r="F4738" t="s">
        <v>6484</v>
      </c>
      <c r="G4738">
        <v>2410290214</v>
      </c>
      <c r="H4738" t="s">
        <v>3342</v>
      </c>
      <c r="I4738" t="s">
        <v>89</v>
      </c>
      <c r="J4738">
        <v>10.5</v>
      </c>
    </row>
    <row r="4739" spans="1:10" hidden="1" x14ac:dyDescent="0.25">
      <c r="A4739">
        <v>2140110606</v>
      </c>
      <c r="B4739">
        <v>10</v>
      </c>
      <c r="C4739" t="s">
        <v>1707</v>
      </c>
      <c r="D4739" t="s">
        <v>36</v>
      </c>
      <c r="E4739">
        <v>40000</v>
      </c>
      <c r="F4739" t="s">
        <v>6484</v>
      </c>
      <c r="G4739">
        <v>2410290614</v>
      </c>
      <c r="H4739" t="s">
        <v>3373</v>
      </c>
      <c r="I4739" t="s">
        <v>89</v>
      </c>
      <c r="J4739">
        <v>14260.96</v>
      </c>
    </row>
    <row r="4740" spans="1:10" hidden="1" x14ac:dyDescent="0.25">
      <c r="A4740">
        <v>2140110606</v>
      </c>
      <c r="B4740">
        <v>20</v>
      </c>
      <c r="C4740" t="s">
        <v>1707</v>
      </c>
      <c r="D4740" t="s">
        <v>36</v>
      </c>
      <c r="E4740">
        <v>40000</v>
      </c>
      <c r="F4740" t="s">
        <v>6484</v>
      </c>
      <c r="G4740">
        <v>2320330020</v>
      </c>
      <c r="H4740" t="s">
        <v>3117</v>
      </c>
      <c r="I4740" t="s">
        <v>36</v>
      </c>
      <c r="J4740">
        <v>13733.333333333332</v>
      </c>
    </row>
    <row r="4741" spans="1:10" hidden="1" x14ac:dyDescent="0.25">
      <c r="A4741">
        <v>2140110606</v>
      </c>
      <c r="B4741">
        <v>30</v>
      </c>
      <c r="C4741" t="s">
        <v>1707</v>
      </c>
      <c r="D4741" t="s">
        <v>36</v>
      </c>
      <c r="E4741">
        <v>40000</v>
      </c>
      <c r="F4741" t="s">
        <v>6484</v>
      </c>
      <c r="G4741">
        <v>2320130721</v>
      </c>
      <c r="H4741" t="s">
        <v>3062</v>
      </c>
      <c r="I4741" t="s">
        <v>36</v>
      </c>
      <c r="J4741">
        <v>13733.333333333332</v>
      </c>
    </row>
    <row r="4742" spans="1:10" hidden="1" x14ac:dyDescent="0.25">
      <c r="A4742">
        <v>2140110606</v>
      </c>
      <c r="B4742">
        <v>40</v>
      </c>
      <c r="C4742" t="s">
        <v>1707</v>
      </c>
      <c r="D4742" t="s">
        <v>36</v>
      </c>
      <c r="E4742">
        <v>40000</v>
      </c>
      <c r="F4742" t="s">
        <v>6484</v>
      </c>
      <c r="G4742">
        <v>2320130706</v>
      </c>
      <c r="H4742" t="s">
        <v>6991</v>
      </c>
      <c r="I4742" t="s">
        <v>36</v>
      </c>
      <c r="J4742">
        <v>13733.333333333332</v>
      </c>
    </row>
    <row r="4743" spans="1:10" hidden="1" x14ac:dyDescent="0.25">
      <c r="A4743">
        <v>2140110606</v>
      </c>
      <c r="B4743">
        <v>50</v>
      </c>
      <c r="C4743" t="s">
        <v>1707</v>
      </c>
      <c r="D4743" t="s">
        <v>36</v>
      </c>
      <c r="E4743">
        <v>40000</v>
      </c>
      <c r="F4743" t="s">
        <v>6484</v>
      </c>
      <c r="G4743">
        <v>2500030335</v>
      </c>
      <c r="H4743" t="s">
        <v>7329</v>
      </c>
      <c r="I4743" t="s">
        <v>36</v>
      </c>
      <c r="J4743">
        <v>1648</v>
      </c>
    </row>
    <row r="4744" spans="1:10" hidden="1" x14ac:dyDescent="0.25">
      <c r="A4744">
        <v>2140110606</v>
      </c>
      <c r="B4744">
        <v>60</v>
      </c>
      <c r="C4744" t="s">
        <v>1707</v>
      </c>
      <c r="D4744" t="s">
        <v>36</v>
      </c>
      <c r="E4744">
        <v>40000</v>
      </c>
      <c r="F4744" t="s">
        <v>6484</v>
      </c>
      <c r="G4744">
        <v>2500030337</v>
      </c>
      <c r="H4744" t="s">
        <v>3742</v>
      </c>
      <c r="I4744" t="s">
        <v>36</v>
      </c>
      <c r="J4744">
        <v>1648</v>
      </c>
    </row>
    <row r="4745" spans="1:10" hidden="1" x14ac:dyDescent="0.25">
      <c r="A4745">
        <v>2140110606</v>
      </c>
      <c r="B4745">
        <v>70</v>
      </c>
      <c r="C4745" t="s">
        <v>1707</v>
      </c>
      <c r="D4745" t="s">
        <v>36</v>
      </c>
      <c r="E4745">
        <v>40000</v>
      </c>
      <c r="F4745" t="s">
        <v>6484</v>
      </c>
      <c r="G4745">
        <v>2410110053</v>
      </c>
      <c r="H4745" t="s">
        <v>3225</v>
      </c>
      <c r="I4745" t="s">
        <v>89</v>
      </c>
      <c r="J4745">
        <v>20.16</v>
      </c>
    </row>
    <row r="4746" spans="1:10" hidden="1" x14ac:dyDescent="0.25">
      <c r="A4746">
        <v>2140110606</v>
      </c>
      <c r="B4746">
        <v>80</v>
      </c>
      <c r="C4746" t="s">
        <v>1707</v>
      </c>
      <c r="D4746" t="s">
        <v>36</v>
      </c>
      <c r="E4746">
        <v>40000</v>
      </c>
      <c r="F4746" t="s">
        <v>6484</v>
      </c>
      <c r="G4746">
        <v>2410110087</v>
      </c>
      <c r="H4746" t="s">
        <v>3239</v>
      </c>
      <c r="I4746" t="s">
        <v>89</v>
      </c>
      <c r="J4746">
        <v>7.9799999999999995</v>
      </c>
    </row>
    <row r="4747" spans="1:10" hidden="1" x14ac:dyDescent="0.25">
      <c r="A4747">
        <v>2140110606</v>
      </c>
      <c r="B4747">
        <v>90</v>
      </c>
      <c r="C4747" t="s">
        <v>1707</v>
      </c>
      <c r="D4747" t="s">
        <v>36</v>
      </c>
      <c r="E4747">
        <v>40000</v>
      </c>
      <c r="F4747" t="s">
        <v>6484</v>
      </c>
      <c r="G4747">
        <v>2410290214</v>
      </c>
      <c r="H4747" t="s">
        <v>3342</v>
      </c>
      <c r="I4747" t="s">
        <v>89</v>
      </c>
      <c r="J4747">
        <v>10.5</v>
      </c>
    </row>
    <row r="4748" spans="1:10" hidden="1" x14ac:dyDescent="0.25">
      <c r="A4748">
        <v>2140110637</v>
      </c>
      <c r="B4748">
        <v>10</v>
      </c>
      <c r="C4748" t="s">
        <v>1729</v>
      </c>
      <c r="D4748" t="s">
        <v>36</v>
      </c>
      <c r="E4748">
        <v>40000</v>
      </c>
      <c r="F4748" t="s">
        <v>6484</v>
      </c>
      <c r="G4748">
        <v>2410290614</v>
      </c>
      <c r="H4748" t="s">
        <v>3373</v>
      </c>
      <c r="I4748" t="s">
        <v>89</v>
      </c>
      <c r="J4748">
        <v>14260.96</v>
      </c>
    </row>
    <row r="4749" spans="1:10" hidden="1" x14ac:dyDescent="0.25">
      <c r="A4749">
        <v>2140110637</v>
      </c>
      <c r="B4749">
        <v>20</v>
      </c>
      <c r="C4749" t="s">
        <v>1729</v>
      </c>
      <c r="D4749" t="s">
        <v>36</v>
      </c>
      <c r="E4749">
        <v>40000</v>
      </c>
      <c r="F4749" t="s">
        <v>6484</v>
      </c>
      <c r="G4749">
        <v>2320330020</v>
      </c>
      <c r="H4749" t="s">
        <v>3117</v>
      </c>
      <c r="I4749" t="s">
        <v>36</v>
      </c>
      <c r="J4749">
        <v>13733.333333333332</v>
      </c>
    </row>
    <row r="4750" spans="1:10" hidden="1" x14ac:dyDescent="0.25">
      <c r="A4750">
        <v>2140110637</v>
      </c>
      <c r="B4750">
        <v>30</v>
      </c>
      <c r="C4750" t="s">
        <v>1729</v>
      </c>
      <c r="D4750" t="s">
        <v>36</v>
      </c>
      <c r="E4750">
        <v>40000</v>
      </c>
      <c r="F4750" t="s">
        <v>6484</v>
      </c>
      <c r="G4750">
        <v>2320130721</v>
      </c>
      <c r="H4750" t="s">
        <v>3062</v>
      </c>
      <c r="I4750" t="s">
        <v>36</v>
      </c>
      <c r="J4750">
        <v>13733.333333333332</v>
      </c>
    </row>
    <row r="4751" spans="1:10" hidden="1" x14ac:dyDescent="0.25">
      <c r="A4751">
        <v>2140110637</v>
      </c>
      <c r="B4751">
        <v>40</v>
      </c>
      <c r="C4751" t="s">
        <v>1729</v>
      </c>
      <c r="D4751" t="s">
        <v>36</v>
      </c>
      <c r="E4751">
        <v>40000</v>
      </c>
      <c r="F4751" t="s">
        <v>6484</v>
      </c>
      <c r="G4751">
        <v>2320130706</v>
      </c>
      <c r="H4751" t="s">
        <v>6991</v>
      </c>
      <c r="I4751" t="s">
        <v>36</v>
      </c>
      <c r="J4751">
        <v>13733.333333333332</v>
      </c>
    </row>
    <row r="4752" spans="1:10" hidden="1" x14ac:dyDescent="0.25">
      <c r="A4752">
        <v>2140110637</v>
      </c>
      <c r="B4752">
        <v>50</v>
      </c>
      <c r="C4752" t="s">
        <v>1729</v>
      </c>
      <c r="D4752" t="s">
        <v>36</v>
      </c>
      <c r="E4752">
        <v>40000</v>
      </c>
      <c r="F4752" t="s">
        <v>6484</v>
      </c>
      <c r="G4752">
        <v>2500030335</v>
      </c>
      <c r="H4752" t="s">
        <v>7329</v>
      </c>
      <c r="I4752" t="s">
        <v>36</v>
      </c>
      <c r="J4752">
        <v>1648</v>
      </c>
    </row>
    <row r="4753" spans="1:10" hidden="1" x14ac:dyDescent="0.25">
      <c r="A4753">
        <v>2140110637</v>
      </c>
      <c r="B4753">
        <v>60</v>
      </c>
      <c r="C4753" t="s">
        <v>1729</v>
      </c>
      <c r="D4753" t="s">
        <v>36</v>
      </c>
      <c r="E4753">
        <v>40000</v>
      </c>
      <c r="F4753" t="s">
        <v>6484</v>
      </c>
      <c r="G4753">
        <v>2500030337</v>
      </c>
      <c r="H4753" t="s">
        <v>3742</v>
      </c>
      <c r="I4753" t="s">
        <v>36</v>
      </c>
      <c r="J4753">
        <v>1648</v>
      </c>
    </row>
    <row r="4754" spans="1:10" hidden="1" x14ac:dyDescent="0.25">
      <c r="A4754">
        <v>2140110637</v>
      </c>
      <c r="B4754">
        <v>70</v>
      </c>
      <c r="C4754" t="s">
        <v>1729</v>
      </c>
      <c r="D4754" t="s">
        <v>36</v>
      </c>
      <c r="E4754">
        <v>40000</v>
      </c>
      <c r="F4754" t="s">
        <v>6484</v>
      </c>
      <c r="G4754">
        <v>2410110053</v>
      </c>
      <c r="H4754" t="s">
        <v>3225</v>
      </c>
      <c r="I4754" t="s">
        <v>89</v>
      </c>
      <c r="J4754">
        <v>20.16</v>
      </c>
    </row>
    <row r="4755" spans="1:10" hidden="1" x14ac:dyDescent="0.25">
      <c r="A4755">
        <v>2140110637</v>
      </c>
      <c r="B4755">
        <v>80</v>
      </c>
      <c r="C4755" t="s">
        <v>1729</v>
      </c>
      <c r="D4755" t="s">
        <v>36</v>
      </c>
      <c r="E4755">
        <v>40000</v>
      </c>
      <c r="F4755" t="s">
        <v>6484</v>
      </c>
      <c r="G4755">
        <v>2410110087</v>
      </c>
      <c r="H4755" t="s">
        <v>3239</v>
      </c>
      <c r="I4755" t="s">
        <v>89</v>
      </c>
      <c r="J4755">
        <v>7.9799999999999995</v>
      </c>
    </row>
    <row r="4756" spans="1:10" hidden="1" x14ac:dyDescent="0.25">
      <c r="A4756">
        <v>2140110637</v>
      </c>
      <c r="B4756">
        <v>90</v>
      </c>
      <c r="C4756" t="s">
        <v>1729</v>
      </c>
      <c r="D4756" t="s">
        <v>36</v>
      </c>
      <c r="E4756">
        <v>40000</v>
      </c>
      <c r="F4756" t="s">
        <v>6484</v>
      </c>
      <c r="G4756">
        <v>2410290214</v>
      </c>
      <c r="H4756" t="s">
        <v>3342</v>
      </c>
      <c r="I4756" t="s">
        <v>89</v>
      </c>
      <c r="J4756">
        <v>10.5</v>
      </c>
    </row>
    <row r="4757" spans="1:10" hidden="1" x14ac:dyDescent="0.25">
      <c r="A4757">
        <v>2140110690</v>
      </c>
      <c r="B4757">
        <v>10</v>
      </c>
      <c r="C4757" t="s">
        <v>1772</v>
      </c>
      <c r="D4757" t="s">
        <v>36</v>
      </c>
      <c r="E4757">
        <v>40000</v>
      </c>
      <c r="F4757" t="s">
        <v>6484</v>
      </c>
      <c r="G4757">
        <v>2410290614</v>
      </c>
      <c r="H4757" t="s">
        <v>3373</v>
      </c>
      <c r="I4757" t="s">
        <v>89</v>
      </c>
      <c r="J4757">
        <v>14260.96</v>
      </c>
    </row>
    <row r="4758" spans="1:10" hidden="1" x14ac:dyDescent="0.25">
      <c r="A4758">
        <v>2140110690</v>
      </c>
      <c r="B4758">
        <v>20</v>
      </c>
      <c r="C4758" t="s">
        <v>1772</v>
      </c>
      <c r="D4758" t="s">
        <v>36</v>
      </c>
      <c r="E4758">
        <v>40000</v>
      </c>
      <c r="F4758" t="s">
        <v>6484</v>
      </c>
      <c r="G4758">
        <v>2320330020</v>
      </c>
      <c r="H4758" t="s">
        <v>3117</v>
      </c>
      <c r="I4758" t="s">
        <v>36</v>
      </c>
      <c r="J4758">
        <v>13733.333333333332</v>
      </c>
    </row>
    <row r="4759" spans="1:10" hidden="1" x14ac:dyDescent="0.25">
      <c r="A4759">
        <v>2140110690</v>
      </c>
      <c r="B4759">
        <v>30</v>
      </c>
      <c r="C4759" t="s">
        <v>1772</v>
      </c>
      <c r="D4759" t="s">
        <v>36</v>
      </c>
      <c r="E4759">
        <v>40000</v>
      </c>
      <c r="F4759" t="s">
        <v>6484</v>
      </c>
      <c r="G4759">
        <v>2320130721</v>
      </c>
      <c r="H4759" t="s">
        <v>3062</v>
      </c>
      <c r="I4759" t="s">
        <v>36</v>
      </c>
      <c r="J4759">
        <v>13733.333333333332</v>
      </c>
    </row>
    <row r="4760" spans="1:10" hidden="1" x14ac:dyDescent="0.25">
      <c r="A4760">
        <v>2140110690</v>
      </c>
      <c r="B4760">
        <v>40</v>
      </c>
      <c r="C4760" t="s">
        <v>1772</v>
      </c>
      <c r="D4760" t="s">
        <v>36</v>
      </c>
      <c r="E4760">
        <v>40000</v>
      </c>
      <c r="F4760" t="s">
        <v>6484</v>
      </c>
      <c r="G4760">
        <v>2320130706</v>
      </c>
      <c r="H4760" t="s">
        <v>6991</v>
      </c>
      <c r="I4760" t="s">
        <v>36</v>
      </c>
      <c r="J4760">
        <v>13733.333333333332</v>
      </c>
    </row>
    <row r="4761" spans="1:10" hidden="1" x14ac:dyDescent="0.25">
      <c r="A4761">
        <v>2140110690</v>
      </c>
      <c r="B4761">
        <v>50</v>
      </c>
      <c r="C4761" t="s">
        <v>1772</v>
      </c>
      <c r="D4761" t="s">
        <v>36</v>
      </c>
      <c r="E4761">
        <v>40000</v>
      </c>
      <c r="F4761" t="s">
        <v>6484</v>
      </c>
      <c r="G4761">
        <v>2500030335</v>
      </c>
      <c r="H4761" t="s">
        <v>7329</v>
      </c>
      <c r="I4761" t="s">
        <v>36</v>
      </c>
      <c r="J4761">
        <v>1648</v>
      </c>
    </row>
    <row r="4762" spans="1:10" hidden="1" x14ac:dyDescent="0.25">
      <c r="A4762">
        <v>2140110690</v>
      </c>
      <c r="B4762">
        <v>60</v>
      </c>
      <c r="C4762" t="s">
        <v>1772</v>
      </c>
      <c r="D4762" t="s">
        <v>36</v>
      </c>
      <c r="E4762">
        <v>40000</v>
      </c>
      <c r="F4762" t="s">
        <v>6484</v>
      </c>
      <c r="G4762">
        <v>2500030337</v>
      </c>
      <c r="H4762" t="s">
        <v>3742</v>
      </c>
      <c r="I4762" t="s">
        <v>36</v>
      </c>
      <c r="J4762">
        <v>1648</v>
      </c>
    </row>
    <row r="4763" spans="1:10" hidden="1" x14ac:dyDescent="0.25">
      <c r="A4763">
        <v>2140110690</v>
      </c>
      <c r="B4763">
        <v>70</v>
      </c>
      <c r="C4763" t="s">
        <v>1772</v>
      </c>
      <c r="D4763" t="s">
        <v>36</v>
      </c>
      <c r="E4763">
        <v>40000</v>
      </c>
      <c r="F4763" t="s">
        <v>6484</v>
      </c>
      <c r="G4763">
        <v>2410110053</v>
      </c>
      <c r="H4763" t="s">
        <v>3225</v>
      </c>
      <c r="I4763" t="s">
        <v>89</v>
      </c>
      <c r="J4763">
        <v>20.16</v>
      </c>
    </row>
    <row r="4764" spans="1:10" hidden="1" x14ac:dyDescent="0.25">
      <c r="A4764">
        <v>2140110690</v>
      </c>
      <c r="B4764">
        <v>80</v>
      </c>
      <c r="C4764" t="s">
        <v>1772</v>
      </c>
      <c r="D4764" t="s">
        <v>36</v>
      </c>
      <c r="E4764">
        <v>40000</v>
      </c>
      <c r="F4764" t="s">
        <v>6484</v>
      </c>
      <c r="G4764">
        <v>2410110087</v>
      </c>
      <c r="H4764" t="s">
        <v>3239</v>
      </c>
      <c r="I4764" t="s">
        <v>89</v>
      </c>
      <c r="J4764">
        <v>7.9799999999999995</v>
      </c>
    </row>
    <row r="4765" spans="1:10" hidden="1" x14ac:dyDescent="0.25">
      <c r="A4765">
        <v>2140110690</v>
      </c>
      <c r="B4765">
        <v>90</v>
      </c>
      <c r="C4765" t="s">
        <v>1772</v>
      </c>
      <c r="D4765" t="s">
        <v>36</v>
      </c>
      <c r="E4765">
        <v>40000</v>
      </c>
      <c r="F4765" t="s">
        <v>6484</v>
      </c>
      <c r="G4765">
        <v>2410290214</v>
      </c>
      <c r="H4765" t="s">
        <v>3342</v>
      </c>
      <c r="I4765" t="s">
        <v>89</v>
      </c>
      <c r="J4765">
        <v>10.5</v>
      </c>
    </row>
    <row r="4766" spans="1:10" hidden="1" x14ac:dyDescent="0.25">
      <c r="A4766">
        <v>2140110691</v>
      </c>
      <c r="B4766">
        <v>10</v>
      </c>
      <c r="C4766" t="s">
        <v>5660</v>
      </c>
      <c r="D4766" t="s">
        <v>36</v>
      </c>
      <c r="E4766">
        <v>40000</v>
      </c>
      <c r="F4766" t="s">
        <v>6484</v>
      </c>
      <c r="G4766">
        <v>2410290614</v>
      </c>
      <c r="H4766" t="s">
        <v>3373</v>
      </c>
      <c r="I4766" t="s">
        <v>89</v>
      </c>
      <c r="J4766">
        <v>14260.96</v>
      </c>
    </row>
    <row r="4767" spans="1:10" hidden="1" x14ac:dyDescent="0.25">
      <c r="A4767">
        <v>2140110691</v>
      </c>
      <c r="B4767">
        <v>20</v>
      </c>
      <c r="C4767" t="s">
        <v>5660</v>
      </c>
      <c r="D4767" t="s">
        <v>36</v>
      </c>
      <c r="E4767">
        <v>40000</v>
      </c>
      <c r="F4767" t="s">
        <v>6484</v>
      </c>
      <c r="G4767">
        <v>2320330020</v>
      </c>
      <c r="H4767" t="s">
        <v>3117</v>
      </c>
      <c r="I4767" t="s">
        <v>36</v>
      </c>
      <c r="J4767">
        <v>13733.333333333332</v>
      </c>
    </row>
    <row r="4768" spans="1:10" hidden="1" x14ac:dyDescent="0.25">
      <c r="A4768">
        <v>2140110691</v>
      </c>
      <c r="B4768">
        <v>30</v>
      </c>
      <c r="C4768" t="s">
        <v>5660</v>
      </c>
      <c r="D4768" t="s">
        <v>36</v>
      </c>
      <c r="E4768">
        <v>40000</v>
      </c>
      <c r="F4768" t="s">
        <v>6484</v>
      </c>
      <c r="G4768">
        <v>2320130721</v>
      </c>
      <c r="H4768" t="s">
        <v>3062</v>
      </c>
      <c r="I4768" t="s">
        <v>36</v>
      </c>
      <c r="J4768">
        <v>13733.333333333332</v>
      </c>
    </row>
    <row r="4769" spans="1:10" hidden="1" x14ac:dyDescent="0.25">
      <c r="A4769">
        <v>2140110691</v>
      </c>
      <c r="B4769">
        <v>40</v>
      </c>
      <c r="C4769" t="s">
        <v>5660</v>
      </c>
      <c r="D4769" t="s">
        <v>36</v>
      </c>
      <c r="E4769">
        <v>40000</v>
      </c>
      <c r="F4769" t="s">
        <v>6484</v>
      </c>
      <c r="G4769">
        <v>2320130706</v>
      </c>
      <c r="H4769" t="s">
        <v>6991</v>
      </c>
      <c r="I4769" t="s">
        <v>36</v>
      </c>
      <c r="J4769">
        <v>13733.333333333332</v>
      </c>
    </row>
    <row r="4770" spans="1:10" hidden="1" x14ac:dyDescent="0.25">
      <c r="A4770">
        <v>2140110691</v>
      </c>
      <c r="B4770">
        <v>50</v>
      </c>
      <c r="C4770" t="s">
        <v>5660</v>
      </c>
      <c r="D4770" t="s">
        <v>36</v>
      </c>
      <c r="E4770">
        <v>40000</v>
      </c>
      <c r="F4770" t="s">
        <v>6484</v>
      </c>
      <c r="G4770">
        <v>2500030335</v>
      </c>
      <c r="H4770" t="s">
        <v>7329</v>
      </c>
      <c r="I4770" t="s">
        <v>36</v>
      </c>
      <c r="J4770">
        <v>1648</v>
      </c>
    </row>
    <row r="4771" spans="1:10" hidden="1" x14ac:dyDescent="0.25">
      <c r="A4771">
        <v>2140110691</v>
      </c>
      <c r="B4771">
        <v>60</v>
      </c>
      <c r="C4771" t="s">
        <v>5660</v>
      </c>
      <c r="D4771" t="s">
        <v>36</v>
      </c>
      <c r="E4771">
        <v>40000</v>
      </c>
      <c r="F4771" t="s">
        <v>6484</v>
      </c>
      <c r="G4771">
        <v>2500030337</v>
      </c>
      <c r="H4771" t="s">
        <v>3742</v>
      </c>
      <c r="I4771" t="s">
        <v>36</v>
      </c>
      <c r="J4771">
        <v>1648</v>
      </c>
    </row>
    <row r="4772" spans="1:10" hidden="1" x14ac:dyDescent="0.25">
      <c r="A4772">
        <v>2140110691</v>
      </c>
      <c r="B4772">
        <v>70</v>
      </c>
      <c r="C4772" t="s">
        <v>5660</v>
      </c>
      <c r="D4772" t="s">
        <v>36</v>
      </c>
      <c r="E4772">
        <v>40000</v>
      </c>
      <c r="F4772" t="s">
        <v>6484</v>
      </c>
      <c r="G4772">
        <v>2410110053</v>
      </c>
      <c r="H4772" t="s">
        <v>3225</v>
      </c>
      <c r="I4772" t="s">
        <v>89</v>
      </c>
      <c r="J4772">
        <v>20.16</v>
      </c>
    </row>
    <row r="4773" spans="1:10" hidden="1" x14ac:dyDescent="0.25">
      <c r="A4773">
        <v>2140110691</v>
      </c>
      <c r="B4773">
        <v>80</v>
      </c>
      <c r="C4773" t="s">
        <v>5660</v>
      </c>
      <c r="D4773" t="s">
        <v>36</v>
      </c>
      <c r="E4773">
        <v>40000</v>
      </c>
      <c r="F4773" t="s">
        <v>6484</v>
      </c>
      <c r="G4773">
        <v>2410110087</v>
      </c>
      <c r="H4773" t="s">
        <v>3239</v>
      </c>
      <c r="I4773" t="s">
        <v>89</v>
      </c>
      <c r="J4773">
        <v>7.9799999999999995</v>
      </c>
    </row>
    <row r="4774" spans="1:10" hidden="1" x14ac:dyDescent="0.25">
      <c r="A4774">
        <v>2140110691</v>
      </c>
      <c r="B4774">
        <v>90</v>
      </c>
      <c r="C4774" t="s">
        <v>5660</v>
      </c>
      <c r="D4774" t="s">
        <v>36</v>
      </c>
      <c r="E4774">
        <v>40000</v>
      </c>
      <c r="F4774" t="s">
        <v>6484</v>
      </c>
      <c r="G4774">
        <v>2410290214</v>
      </c>
      <c r="H4774" t="s">
        <v>3342</v>
      </c>
      <c r="I4774" t="s">
        <v>89</v>
      </c>
      <c r="J4774">
        <v>10.5</v>
      </c>
    </row>
    <row r="4775" spans="1:10" hidden="1" x14ac:dyDescent="0.25">
      <c r="A4775">
        <v>2140110729</v>
      </c>
      <c r="B4775">
        <v>10</v>
      </c>
      <c r="C4775" t="s">
        <v>5659</v>
      </c>
      <c r="D4775" t="s">
        <v>36</v>
      </c>
      <c r="E4775">
        <v>40000</v>
      </c>
      <c r="F4775" t="s">
        <v>6484</v>
      </c>
      <c r="G4775">
        <v>2410290614</v>
      </c>
      <c r="H4775" t="s">
        <v>3373</v>
      </c>
      <c r="I4775" t="s">
        <v>89</v>
      </c>
      <c r="J4775">
        <v>14260.96</v>
      </c>
    </row>
    <row r="4776" spans="1:10" hidden="1" x14ac:dyDescent="0.25">
      <c r="A4776">
        <v>2140110729</v>
      </c>
      <c r="B4776">
        <v>20</v>
      </c>
      <c r="C4776" t="s">
        <v>5659</v>
      </c>
      <c r="D4776" t="s">
        <v>36</v>
      </c>
      <c r="E4776">
        <v>40000</v>
      </c>
      <c r="F4776" t="s">
        <v>6484</v>
      </c>
      <c r="G4776">
        <v>2320330020</v>
      </c>
      <c r="H4776" t="s">
        <v>3117</v>
      </c>
      <c r="I4776" t="s">
        <v>36</v>
      </c>
      <c r="J4776">
        <v>13733.333333333332</v>
      </c>
    </row>
    <row r="4777" spans="1:10" hidden="1" x14ac:dyDescent="0.25">
      <c r="A4777">
        <v>2140110729</v>
      </c>
      <c r="B4777">
        <v>30</v>
      </c>
      <c r="C4777" t="s">
        <v>5659</v>
      </c>
      <c r="D4777" t="s">
        <v>36</v>
      </c>
      <c r="E4777">
        <v>40000</v>
      </c>
      <c r="F4777" t="s">
        <v>6484</v>
      </c>
      <c r="G4777">
        <v>2320130721</v>
      </c>
      <c r="H4777" t="s">
        <v>3062</v>
      </c>
      <c r="I4777" t="s">
        <v>36</v>
      </c>
      <c r="J4777">
        <v>13733.333333333332</v>
      </c>
    </row>
    <row r="4778" spans="1:10" hidden="1" x14ac:dyDescent="0.25">
      <c r="A4778">
        <v>2140110729</v>
      </c>
      <c r="B4778">
        <v>40</v>
      </c>
      <c r="C4778" t="s">
        <v>5659</v>
      </c>
      <c r="D4778" t="s">
        <v>36</v>
      </c>
      <c r="E4778">
        <v>40000</v>
      </c>
      <c r="F4778" t="s">
        <v>6484</v>
      </c>
      <c r="G4778">
        <v>2320130706</v>
      </c>
      <c r="H4778" t="s">
        <v>6991</v>
      </c>
      <c r="I4778" t="s">
        <v>36</v>
      </c>
      <c r="J4778">
        <v>13733.333333333332</v>
      </c>
    </row>
    <row r="4779" spans="1:10" hidden="1" x14ac:dyDescent="0.25">
      <c r="A4779">
        <v>2140110729</v>
      </c>
      <c r="B4779">
        <v>50</v>
      </c>
      <c r="C4779" t="s">
        <v>5659</v>
      </c>
      <c r="D4779" t="s">
        <v>36</v>
      </c>
      <c r="E4779">
        <v>40000</v>
      </c>
      <c r="F4779" t="s">
        <v>6484</v>
      </c>
      <c r="G4779">
        <v>2500030335</v>
      </c>
      <c r="H4779" t="s">
        <v>7329</v>
      </c>
      <c r="I4779" t="s">
        <v>36</v>
      </c>
      <c r="J4779">
        <v>1648</v>
      </c>
    </row>
    <row r="4780" spans="1:10" hidden="1" x14ac:dyDescent="0.25">
      <c r="A4780">
        <v>2140110729</v>
      </c>
      <c r="B4780">
        <v>60</v>
      </c>
      <c r="C4780" t="s">
        <v>5659</v>
      </c>
      <c r="D4780" t="s">
        <v>36</v>
      </c>
      <c r="E4780">
        <v>40000</v>
      </c>
      <c r="F4780" t="s">
        <v>6484</v>
      </c>
      <c r="G4780">
        <v>2500030337</v>
      </c>
      <c r="H4780" t="s">
        <v>3742</v>
      </c>
      <c r="I4780" t="s">
        <v>36</v>
      </c>
      <c r="J4780">
        <v>1648</v>
      </c>
    </row>
    <row r="4781" spans="1:10" hidden="1" x14ac:dyDescent="0.25">
      <c r="A4781">
        <v>2140110729</v>
      </c>
      <c r="B4781">
        <v>70</v>
      </c>
      <c r="C4781" t="s">
        <v>5659</v>
      </c>
      <c r="D4781" t="s">
        <v>36</v>
      </c>
      <c r="E4781">
        <v>40000</v>
      </c>
      <c r="F4781" t="s">
        <v>6484</v>
      </c>
      <c r="G4781">
        <v>2410110053</v>
      </c>
      <c r="H4781" t="s">
        <v>3225</v>
      </c>
      <c r="I4781" t="s">
        <v>89</v>
      </c>
      <c r="J4781">
        <v>20.16</v>
      </c>
    </row>
    <row r="4782" spans="1:10" hidden="1" x14ac:dyDescent="0.25">
      <c r="A4782">
        <v>2140110729</v>
      </c>
      <c r="B4782">
        <v>80</v>
      </c>
      <c r="C4782" t="s">
        <v>5659</v>
      </c>
      <c r="D4782" t="s">
        <v>36</v>
      </c>
      <c r="E4782">
        <v>40000</v>
      </c>
      <c r="F4782" t="s">
        <v>6484</v>
      </c>
      <c r="G4782">
        <v>2410110087</v>
      </c>
      <c r="H4782" t="s">
        <v>3239</v>
      </c>
      <c r="I4782" t="s">
        <v>89</v>
      </c>
      <c r="J4782">
        <v>7.9799999999999995</v>
      </c>
    </row>
    <row r="4783" spans="1:10" hidden="1" x14ac:dyDescent="0.25">
      <c r="A4783">
        <v>2140110729</v>
      </c>
      <c r="B4783">
        <v>90</v>
      </c>
      <c r="C4783" t="s">
        <v>5659</v>
      </c>
      <c r="D4783" t="s">
        <v>36</v>
      </c>
      <c r="E4783">
        <v>40000</v>
      </c>
      <c r="F4783" t="s">
        <v>6484</v>
      </c>
      <c r="G4783">
        <v>2410290214</v>
      </c>
      <c r="H4783" t="s">
        <v>3342</v>
      </c>
      <c r="I4783" t="s">
        <v>89</v>
      </c>
      <c r="J4783">
        <v>10.5</v>
      </c>
    </row>
    <row r="4784" spans="1:10" hidden="1" x14ac:dyDescent="0.25">
      <c r="A4784">
        <v>2140110694</v>
      </c>
      <c r="B4784">
        <v>10</v>
      </c>
      <c r="C4784" t="s">
        <v>1773</v>
      </c>
      <c r="D4784" t="s">
        <v>36</v>
      </c>
      <c r="E4784">
        <v>40000</v>
      </c>
      <c r="F4784" t="s">
        <v>6484</v>
      </c>
      <c r="G4784">
        <v>2410290614</v>
      </c>
      <c r="H4784" t="s">
        <v>3373</v>
      </c>
      <c r="I4784" t="s">
        <v>89</v>
      </c>
      <c r="J4784">
        <v>14260.96</v>
      </c>
    </row>
    <row r="4785" spans="1:10" hidden="1" x14ac:dyDescent="0.25">
      <c r="A4785">
        <v>2140110694</v>
      </c>
      <c r="B4785">
        <v>20</v>
      </c>
      <c r="C4785" t="s">
        <v>1773</v>
      </c>
      <c r="D4785" t="s">
        <v>36</v>
      </c>
      <c r="E4785">
        <v>40000</v>
      </c>
      <c r="F4785" t="s">
        <v>6484</v>
      </c>
      <c r="G4785">
        <v>2320330020</v>
      </c>
      <c r="H4785" t="s">
        <v>3117</v>
      </c>
      <c r="I4785" t="s">
        <v>36</v>
      </c>
      <c r="J4785">
        <v>13733.333333333332</v>
      </c>
    </row>
    <row r="4786" spans="1:10" hidden="1" x14ac:dyDescent="0.25">
      <c r="A4786">
        <v>2140110694</v>
      </c>
      <c r="B4786">
        <v>30</v>
      </c>
      <c r="C4786" t="s">
        <v>1773</v>
      </c>
      <c r="D4786" t="s">
        <v>36</v>
      </c>
      <c r="E4786">
        <v>40000</v>
      </c>
      <c r="F4786" t="s">
        <v>6484</v>
      </c>
      <c r="G4786">
        <v>2320130721</v>
      </c>
      <c r="H4786" t="s">
        <v>3062</v>
      </c>
      <c r="I4786" t="s">
        <v>36</v>
      </c>
      <c r="J4786">
        <v>13733.333333333332</v>
      </c>
    </row>
    <row r="4787" spans="1:10" hidden="1" x14ac:dyDescent="0.25">
      <c r="A4787">
        <v>2140110694</v>
      </c>
      <c r="B4787">
        <v>40</v>
      </c>
      <c r="C4787" t="s">
        <v>1773</v>
      </c>
      <c r="D4787" t="s">
        <v>36</v>
      </c>
      <c r="E4787">
        <v>40000</v>
      </c>
      <c r="F4787" t="s">
        <v>6484</v>
      </c>
      <c r="G4787">
        <v>2320130706</v>
      </c>
      <c r="H4787" t="s">
        <v>6991</v>
      </c>
      <c r="I4787" t="s">
        <v>36</v>
      </c>
      <c r="J4787">
        <v>13733.333333333332</v>
      </c>
    </row>
    <row r="4788" spans="1:10" hidden="1" x14ac:dyDescent="0.25">
      <c r="A4788">
        <v>2140110694</v>
      </c>
      <c r="B4788">
        <v>50</v>
      </c>
      <c r="C4788" t="s">
        <v>1773</v>
      </c>
      <c r="D4788" t="s">
        <v>36</v>
      </c>
      <c r="E4788">
        <v>40000</v>
      </c>
      <c r="F4788" t="s">
        <v>6484</v>
      </c>
      <c r="G4788">
        <v>2500030335</v>
      </c>
      <c r="H4788" t="s">
        <v>7329</v>
      </c>
      <c r="I4788" t="s">
        <v>36</v>
      </c>
      <c r="J4788">
        <v>1648</v>
      </c>
    </row>
    <row r="4789" spans="1:10" hidden="1" x14ac:dyDescent="0.25">
      <c r="A4789">
        <v>2140110694</v>
      </c>
      <c r="B4789">
        <v>60</v>
      </c>
      <c r="C4789" t="s">
        <v>1773</v>
      </c>
      <c r="D4789" t="s">
        <v>36</v>
      </c>
      <c r="E4789">
        <v>40000</v>
      </c>
      <c r="F4789" t="s">
        <v>6484</v>
      </c>
      <c r="G4789">
        <v>2500030337</v>
      </c>
      <c r="H4789" t="s">
        <v>3742</v>
      </c>
      <c r="I4789" t="s">
        <v>36</v>
      </c>
      <c r="J4789">
        <v>1648</v>
      </c>
    </row>
    <row r="4790" spans="1:10" hidden="1" x14ac:dyDescent="0.25">
      <c r="A4790">
        <v>2140110694</v>
      </c>
      <c r="B4790">
        <v>70</v>
      </c>
      <c r="C4790" t="s">
        <v>1773</v>
      </c>
      <c r="D4790" t="s">
        <v>36</v>
      </c>
      <c r="E4790">
        <v>40000</v>
      </c>
      <c r="F4790" t="s">
        <v>6484</v>
      </c>
      <c r="G4790">
        <v>2410110053</v>
      </c>
      <c r="H4790" t="s">
        <v>3225</v>
      </c>
      <c r="I4790" t="s">
        <v>89</v>
      </c>
      <c r="J4790">
        <v>20.16</v>
      </c>
    </row>
    <row r="4791" spans="1:10" hidden="1" x14ac:dyDescent="0.25">
      <c r="A4791">
        <v>2140110694</v>
      </c>
      <c r="B4791">
        <v>80</v>
      </c>
      <c r="C4791" t="s">
        <v>1773</v>
      </c>
      <c r="D4791" t="s">
        <v>36</v>
      </c>
      <c r="E4791">
        <v>40000</v>
      </c>
      <c r="F4791" t="s">
        <v>6484</v>
      </c>
      <c r="G4791">
        <v>2410110087</v>
      </c>
      <c r="H4791" t="s">
        <v>3239</v>
      </c>
      <c r="I4791" t="s">
        <v>89</v>
      </c>
      <c r="J4791">
        <v>7.9799999999999995</v>
      </c>
    </row>
    <row r="4792" spans="1:10" hidden="1" x14ac:dyDescent="0.25">
      <c r="A4792">
        <v>2140110694</v>
      </c>
      <c r="B4792">
        <v>90</v>
      </c>
      <c r="C4792" t="s">
        <v>1773</v>
      </c>
      <c r="D4792" t="s">
        <v>36</v>
      </c>
      <c r="E4792">
        <v>40000</v>
      </c>
      <c r="F4792" t="s">
        <v>6484</v>
      </c>
      <c r="G4792">
        <v>2410290214</v>
      </c>
      <c r="H4792" t="s">
        <v>3342</v>
      </c>
      <c r="I4792" t="s">
        <v>89</v>
      </c>
      <c r="J4792">
        <v>10.5</v>
      </c>
    </row>
    <row r="4793" spans="1:10" hidden="1" x14ac:dyDescent="0.25">
      <c r="A4793">
        <v>2140110730</v>
      </c>
      <c r="B4793">
        <v>10</v>
      </c>
      <c r="C4793" t="s">
        <v>5914</v>
      </c>
      <c r="D4793" t="s">
        <v>36</v>
      </c>
      <c r="E4793">
        <v>40000</v>
      </c>
      <c r="F4793" t="s">
        <v>6484</v>
      </c>
      <c r="G4793">
        <v>2410290614</v>
      </c>
      <c r="H4793" t="s">
        <v>3373</v>
      </c>
      <c r="I4793" t="s">
        <v>89</v>
      </c>
      <c r="J4793">
        <v>14260.96</v>
      </c>
    </row>
    <row r="4794" spans="1:10" hidden="1" x14ac:dyDescent="0.25">
      <c r="A4794">
        <v>2140110730</v>
      </c>
      <c r="B4794">
        <v>20</v>
      </c>
      <c r="C4794" t="s">
        <v>5914</v>
      </c>
      <c r="D4794" t="s">
        <v>36</v>
      </c>
      <c r="E4794">
        <v>40000</v>
      </c>
      <c r="F4794" t="s">
        <v>6484</v>
      </c>
      <c r="G4794">
        <v>2320330020</v>
      </c>
      <c r="H4794" t="s">
        <v>3117</v>
      </c>
      <c r="I4794" t="s">
        <v>36</v>
      </c>
      <c r="J4794">
        <v>13733.333333333332</v>
      </c>
    </row>
    <row r="4795" spans="1:10" hidden="1" x14ac:dyDescent="0.25">
      <c r="A4795">
        <v>2140110730</v>
      </c>
      <c r="B4795">
        <v>30</v>
      </c>
      <c r="C4795" t="s">
        <v>5914</v>
      </c>
      <c r="D4795" t="s">
        <v>36</v>
      </c>
      <c r="E4795">
        <v>40000</v>
      </c>
      <c r="F4795" t="s">
        <v>6484</v>
      </c>
      <c r="G4795">
        <v>2320130721</v>
      </c>
      <c r="H4795" t="s">
        <v>3062</v>
      </c>
      <c r="I4795" t="s">
        <v>36</v>
      </c>
      <c r="J4795">
        <v>13733.333333333332</v>
      </c>
    </row>
    <row r="4796" spans="1:10" hidden="1" x14ac:dyDescent="0.25">
      <c r="A4796">
        <v>2140110730</v>
      </c>
      <c r="B4796">
        <v>40</v>
      </c>
      <c r="C4796" t="s">
        <v>5914</v>
      </c>
      <c r="D4796" t="s">
        <v>36</v>
      </c>
      <c r="E4796">
        <v>40000</v>
      </c>
      <c r="F4796" t="s">
        <v>6484</v>
      </c>
      <c r="G4796">
        <v>2320130706</v>
      </c>
      <c r="H4796" t="s">
        <v>6991</v>
      </c>
      <c r="I4796" t="s">
        <v>36</v>
      </c>
      <c r="J4796">
        <v>13733.333333333332</v>
      </c>
    </row>
    <row r="4797" spans="1:10" hidden="1" x14ac:dyDescent="0.25">
      <c r="A4797">
        <v>2140110730</v>
      </c>
      <c r="B4797">
        <v>50</v>
      </c>
      <c r="C4797" t="s">
        <v>5914</v>
      </c>
      <c r="D4797" t="s">
        <v>36</v>
      </c>
      <c r="E4797">
        <v>40000</v>
      </c>
      <c r="F4797" t="s">
        <v>6484</v>
      </c>
      <c r="G4797">
        <v>2500030335</v>
      </c>
      <c r="H4797" t="s">
        <v>7329</v>
      </c>
      <c r="I4797" t="s">
        <v>36</v>
      </c>
      <c r="J4797">
        <v>1648</v>
      </c>
    </row>
    <row r="4798" spans="1:10" hidden="1" x14ac:dyDescent="0.25">
      <c r="A4798">
        <v>2140110730</v>
      </c>
      <c r="B4798">
        <v>60</v>
      </c>
      <c r="C4798" t="s">
        <v>5914</v>
      </c>
      <c r="D4798" t="s">
        <v>36</v>
      </c>
      <c r="E4798">
        <v>40000</v>
      </c>
      <c r="F4798" t="s">
        <v>6484</v>
      </c>
      <c r="G4798">
        <v>2500030337</v>
      </c>
      <c r="H4798" t="s">
        <v>3742</v>
      </c>
      <c r="I4798" t="s">
        <v>36</v>
      </c>
      <c r="J4798">
        <v>1648</v>
      </c>
    </row>
    <row r="4799" spans="1:10" hidden="1" x14ac:dyDescent="0.25">
      <c r="A4799">
        <v>2140110730</v>
      </c>
      <c r="B4799">
        <v>70</v>
      </c>
      <c r="C4799" t="s">
        <v>5914</v>
      </c>
      <c r="D4799" t="s">
        <v>36</v>
      </c>
      <c r="E4799">
        <v>40000</v>
      </c>
      <c r="F4799" t="s">
        <v>6484</v>
      </c>
      <c r="G4799">
        <v>2410110053</v>
      </c>
      <c r="H4799" t="s">
        <v>3225</v>
      </c>
      <c r="I4799" t="s">
        <v>89</v>
      </c>
      <c r="J4799">
        <v>20.16</v>
      </c>
    </row>
    <row r="4800" spans="1:10" hidden="1" x14ac:dyDescent="0.25">
      <c r="A4800">
        <v>2140110730</v>
      </c>
      <c r="B4800">
        <v>80</v>
      </c>
      <c r="C4800" t="s">
        <v>5914</v>
      </c>
      <c r="D4800" t="s">
        <v>36</v>
      </c>
      <c r="E4800">
        <v>40000</v>
      </c>
      <c r="F4800" t="s">
        <v>6484</v>
      </c>
      <c r="G4800">
        <v>2410110087</v>
      </c>
      <c r="H4800" t="s">
        <v>3239</v>
      </c>
      <c r="I4800" t="s">
        <v>89</v>
      </c>
      <c r="J4800">
        <v>7.9799999999999995</v>
      </c>
    </row>
    <row r="4801" spans="1:10" hidden="1" x14ac:dyDescent="0.25">
      <c r="A4801">
        <v>2140110730</v>
      </c>
      <c r="B4801">
        <v>90</v>
      </c>
      <c r="C4801" t="s">
        <v>5914</v>
      </c>
      <c r="D4801" t="s">
        <v>36</v>
      </c>
      <c r="E4801">
        <v>40000</v>
      </c>
      <c r="F4801" t="s">
        <v>6484</v>
      </c>
      <c r="G4801">
        <v>2410290214</v>
      </c>
      <c r="H4801" t="s">
        <v>3342</v>
      </c>
      <c r="I4801" t="s">
        <v>89</v>
      </c>
      <c r="J4801">
        <v>10.5</v>
      </c>
    </row>
    <row r="4802" spans="1:10" hidden="1" x14ac:dyDescent="0.25">
      <c r="A4802">
        <v>2140110689</v>
      </c>
      <c r="B4802">
        <v>10</v>
      </c>
      <c r="C4802" t="s">
        <v>1771</v>
      </c>
      <c r="D4802" t="s">
        <v>36</v>
      </c>
      <c r="E4802">
        <v>40000</v>
      </c>
      <c r="F4802" t="s">
        <v>6484</v>
      </c>
      <c r="G4802">
        <v>2410290807</v>
      </c>
      <c r="H4802" t="s">
        <v>5832</v>
      </c>
      <c r="I4802" t="s">
        <v>89</v>
      </c>
      <c r="J4802">
        <v>15279.6</v>
      </c>
    </row>
    <row r="4803" spans="1:10" hidden="1" x14ac:dyDescent="0.25">
      <c r="A4803">
        <v>2140110689</v>
      </c>
      <c r="B4803">
        <v>20</v>
      </c>
      <c r="C4803" t="s">
        <v>1771</v>
      </c>
      <c r="D4803" t="s">
        <v>36</v>
      </c>
      <c r="E4803">
        <v>40000</v>
      </c>
      <c r="F4803" t="s">
        <v>6484</v>
      </c>
      <c r="G4803">
        <v>2320330023</v>
      </c>
      <c r="H4803" t="s">
        <v>3120</v>
      </c>
      <c r="I4803" t="s">
        <v>36</v>
      </c>
      <c r="J4803">
        <v>13733.333333333332</v>
      </c>
    </row>
    <row r="4804" spans="1:10" hidden="1" x14ac:dyDescent="0.25">
      <c r="A4804">
        <v>2140110689</v>
      </c>
      <c r="B4804">
        <v>30</v>
      </c>
      <c r="C4804" t="s">
        <v>1771</v>
      </c>
      <c r="D4804" t="s">
        <v>36</v>
      </c>
      <c r="E4804">
        <v>40000</v>
      </c>
      <c r="F4804" t="s">
        <v>6484</v>
      </c>
      <c r="G4804">
        <v>2510030032</v>
      </c>
      <c r="H4804" t="s">
        <v>3974</v>
      </c>
      <c r="I4804" t="s">
        <v>36</v>
      </c>
      <c r="J4804">
        <v>13733.333333333332</v>
      </c>
    </row>
    <row r="4805" spans="1:10" hidden="1" x14ac:dyDescent="0.25">
      <c r="A4805">
        <v>2140110689</v>
      </c>
      <c r="B4805">
        <v>40</v>
      </c>
      <c r="C4805" t="s">
        <v>1771</v>
      </c>
      <c r="D4805" t="s">
        <v>36</v>
      </c>
      <c r="E4805">
        <v>40000</v>
      </c>
      <c r="F4805" t="s">
        <v>6484</v>
      </c>
      <c r="G4805">
        <v>2500030333</v>
      </c>
      <c r="H4805" t="s">
        <v>7327</v>
      </c>
      <c r="I4805" t="s">
        <v>36</v>
      </c>
      <c r="J4805">
        <v>824</v>
      </c>
    </row>
    <row r="4806" spans="1:10" hidden="1" x14ac:dyDescent="0.25">
      <c r="A4806">
        <v>2140110689</v>
      </c>
      <c r="B4806">
        <v>50</v>
      </c>
      <c r="C4806" t="s">
        <v>1771</v>
      </c>
      <c r="D4806" t="s">
        <v>36</v>
      </c>
      <c r="E4806">
        <v>40000</v>
      </c>
      <c r="F4806" t="s">
        <v>6484</v>
      </c>
      <c r="G4806">
        <v>2500030332</v>
      </c>
      <c r="H4806" t="s">
        <v>3737</v>
      </c>
      <c r="I4806" t="s">
        <v>36</v>
      </c>
      <c r="J4806">
        <v>824</v>
      </c>
    </row>
    <row r="4807" spans="1:10" hidden="1" x14ac:dyDescent="0.25">
      <c r="A4807">
        <v>2140110689</v>
      </c>
      <c r="B4807">
        <v>60</v>
      </c>
      <c r="C4807" t="s">
        <v>1771</v>
      </c>
      <c r="D4807" t="s">
        <v>36</v>
      </c>
      <c r="E4807">
        <v>40000</v>
      </c>
      <c r="F4807" t="s">
        <v>6484</v>
      </c>
      <c r="G4807">
        <v>2410110053</v>
      </c>
      <c r="H4807" t="s">
        <v>3225</v>
      </c>
      <c r="I4807" t="s">
        <v>89</v>
      </c>
      <c r="J4807">
        <v>20.16</v>
      </c>
    </row>
    <row r="4808" spans="1:10" hidden="1" x14ac:dyDescent="0.25">
      <c r="A4808">
        <v>2140110689</v>
      </c>
      <c r="B4808">
        <v>70</v>
      </c>
      <c r="C4808" t="s">
        <v>1771</v>
      </c>
      <c r="D4808" t="s">
        <v>36</v>
      </c>
      <c r="E4808">
        <v>40000</v>
      </c>
      <c r="F4808" t="s">
        <v>6484</v>
      </c>
      <c r="G4808">
        <v>2410110087</v>
      </c>
      <c r="H4808" t="s">
        <v>3239</v>
      </c>
      <c r="I4808" t="s">
        <v>89</v>
      </c>
      <c r="J4808">
        <v>7.9799999999999995</v>
      </c>
    </row>
    <row r="4809" spans="1:10" hidden="1" x14ac:dyDescent="0.25">
      <c r="A4809">
        <v>2140110689</v>
      </c>
      <c r="B4809">
        <v>80</v>
      </c>
      <c r="C4809" t="s">
        <v>1771</v>
      </c>
      <c r="D4809" t="s">
        <v>36</v>
      </c>
      <c r="E4809">
        <v>40000</v>
      </c>
      <c r="F4809" t="s">
        <v>6484</v>
      </c>
      <c r="G4809">
        <v>2410290214</v>
      </c>
      <c r="H4809" t="s">
        <v>3342</v>
      </c>
      <c r="I4809" t="s">
        <v>89</v>
      </c>
      <c r="J4809">
        <v>10.5</v>
      </c>
    </row>
    <row r="4810" spans="1:10" hidden="1" x14ac:dyDescent="0.25">
      <c r="A4810">
        <v>2140110713</v>
      </c>
      <c r="B4810">
        <v>10</v>
      </c>
      <c r="C4810" t="s">
        <v>1786</v>
      </c>
      <c r="D4810" t="s">
        <v>36</v>
      </c>
      <c r="E4810">
        <v>40000</v>
      </c>
      <c r="F4810" t="s">
        <v>6484</v>
      </c>
      <c r="G4810">
        <v>2410290807</v>
      </c>
      <c r="H4810" t="s">
        <v>5832</v>
      </c>
      <c r="I4810" t="s">
        <v>89</v>
      </c>
      <c r="J4810">
        <v>15279.6</v>
      </c>
    </row>
    <row r="4811" spans="1:10" hidden="1" x14ac:dyDescent="0.25">
      <c r="A4811">
        <v>2140110713</v>
      </c>
      <c r="B4811">
        <v>20</v>
      </c>
      <c r="C4811" t="s">
        <v>1786</v>
      </c>
      <c r="D4811" t="s">
        <v>36</v>
      </c>
      <c r="E4811">
        <v>40000</v>
      </c>
      <c r="F4811" t="s">
        <v>6484</v>
      </c>
      <c r="G4811">
        <v>2320330023</v>
      </c>
      <c r="H4811" t="s">
        <v>3120</v>
      </c>
      <c r="I4811" t="s">
        <v>36</v>
      </c>
      <c r="J4811">
        <v>13733.333333333332</v>
      </c>
    </row>
    <row r="4812" spans="1:10" hidden="1" x14ac:dyDescent="0.25">
      <c r="A4812">
        <v>2140110713</v>
      </c>
      <c r="B4812">
        <v>30</v>
      </c>
      <c r="C4812" t="s">
        <v>1786</v>
      </c>
      <c r="D4812" t="s">
        <v>36</v>
      </c>
      <c r="E4812">
        <v>40000</v>
      </c>
      <c r="F4812" t="s">
        <v>6484</v>
      </c>
      <c r="G4812">
        <v>2510030032</v>
      </c>
      <c r="H4812" t="s">
        <v>3974</v>
      </c>
      <c r="I4812" t="s">
        <v>36</v>
      </c>
      <c r="J4812">
        <v>13733.333333333332</v>
      </c>
    </row>
    <row r="4813" spans="1:10" hidden="1" x14ac:dyDescent="0.25">
      <c r="A4813">
        <v>2140110713</v>
      </c>
      <c r="B4813">
        <v>40</v>
      </c>
      <c r="C4813" t="s">
        <v>1786</v>
      </c>
      <c r="D4813" t="s">
        <v>36</v>
      </c>
      <c r="E4813">
        <v>40000</v>
      </c>
      <c r="F4813" t="s">
        <v>6484</v>
      </c>
      <c r="G4813">
        <v>2500030333</v>
      </c>
      <c r="H4813" t="s">
        <v>7327</v>
      </c>
      <c r="I4813" t="s">
        <v>36</v>
      </c>
      <c r="J4813">
        <v>824</v>
      </c>
    </row>
    <row r="4814" spans="1:10" hidden="1" x14ac:dyDescent="0.25">
      <c r="A4814">
        <v>2140110713</v>
      </c>
      <c r="B4814">
        <v>50</v>
      </c>
      <c r="C4814" t="s">
        <v>1786</v>
      </c>
      <c r="D4814" t="s">
        <v>36</v>
      </c>
      <c r="E4814">
        <v>40000</v>
      </c>
      <c r="F4814" t="s">
        <v>6484</v>
      </c>
      <c r="G4814">
        <v>2500030332</v>
      </c>
      <c r="H4814" t="s">
        <v>3737</v>
      </c>
      <c r="I4814" t="s">
        <v>36</v>
      </c>
      <c r="J4814">
        <v>824</v>
      </c>
    </row>
    <row r="4815" spans="1:10" hidden="1" x14ac:dyDescent="0.25">
      <c r="A4815">
        <v>2140110713</v>
      </c>
      <c r="B4815">
        <v>60</v>
      </c>
      <c r="C4815" t="s">
        <v>1786</v>
      </c>
      <c r="D4815" t="s">
        <v>36</v>
      </c>
      <c r="E4815">
        <v>40000</v>
      </c>
      <c r="F4815" t="s">
        <v>6484</v>
      </c>
      <c r="G4815">
        <v>2410110053</v>
      </c>
      <c r="H4815" t="s">
        <v>3225</v>
      </c>
      <c r="I4815" t="s">
        <v>89</v>
      </c>
      <c r="J4815">
        <v>20.16</v>
      </c>
    </row>
    <row r="4816" spans="1:10" hidden="1" x14ac:dyDescent="0.25">
      <c r="A4816">
        <v>2140110713</v>
      </c>
      <c r="B4816">
        <v>70</v>
      </c>
      <c r="C4816" t="s">
        <v>1786</v>
      </c>
      <c r="D4816" t="s">
        <v>36</v>
      </c>
      <c r="E4816">
        <v>40000</v>
      </c>
      <c r="F4816" t="s">
        <v>6484</v>
      </c>
      <c r="G4816">
        <v>2410110087</v>
      </c>
      <c r="H4816" t="s">
        <v>3239</v>
      </c>
      <c r="I4816" t="s">
        <v>89</v>
      </c>
      <c r="J4816">
        <v>7.9799999999999995</v>
      </c>
    </row>
    <row r="4817" spans="1:10" hidden="1" x14ac:dyDescent="0.25">
      <c r="A4817">
        <v>2140110713</v>
      </c>
      <c r="B4817">
        <v>80</v>
      </c>
      <c r="C4817" t="s">
        <v>1786</v>
      </c>
      <c r="D4817" t="s">
        <v>36</v>
      </c>
      <c r="E4817">
        <v>40000</v>
      </c>
      <c r="F4817" t="s">
        <v>6484</v>
      </c>
      <c r="G4817">
        <v>2410290214</v>
      </c>
      <c r="H4817" t="s">
        <v>3342</v>
      </c>
      <c r="I4817" t="s">
        <v>89</v>
      </c>
      <c r="J4817">
        <v>10.5</v>
      </c>
    </row>
    <row r="4818" spans="1:10" hidden="1" x14ac:dyDescent="0.25">
      <c r="A4818">
        <v>2140110688</v>
      </c>
      <c r="B4818">
        <v>10</v>
      </c>
      <c r="C4818" t="s">
        <v>1770</v>
      </c>
      <c r="D4818" t="s">
        <v>36</v>
      </c>
      <c r="E4818">
        <v>40000</v>
      </c>
      <c r="F4818" t="s">
        <v>6484</v>
      </c>
      <c r="G4818">
        <v>2410290807</v>
      </c>
      <c r="H4818" t="s">
        <v>5832</v>
      </c>
      <c r="I4818" t="s">
        <v>89</v>
      </c>
      <c r="J4818">
        <v>15279.6</v>
      </c>
    </row>
    <row r="4819" spans="1:10" hidden="1" x14ac:dyDescent="0.25">
      <c r="A4819">
        <v>2140110688</v>
      </c>
      <c r="B4819">
        <v>20</v>
      </c>
      <c r="C4819" t="s">
        <v>1770</v>
      </c>
      <c r="D4819" t="s">
        <v>36</v>
      </c>
      <c r="E4819">
        <v>40000</v>
      </c>
      <c r="F4819" t="s">
        <v>6484</v>
      </c>
      <c r="G4819">
        <v>2320330023</v>
      </c>
      <c r="H4819" t="s">
        <v>3120</v>
      </c>
      <c r="I4819" t="s">
        <v>36</v>
      </c>
      <c r="J4819">
        <v>13733.333333333332</v>
      </c>
    </row>
    <row r="4820" spans="1:10" hidden="1" x14ac:dyDescent="0.25">
      <c r="A4820">
        <v>2140110688</v>
      </c>
      <c r="B4820">
        <v>30</v>
      </c>
      <c r="C4820" t="s">
        <v>1770</v>
      </c>
      <c r="D4820" t="s">
        <v>36</v>
      </c>
      <c r="E4820">
        <v>40000</v>
      </c>
      <c r="F4820" t="s">
        <v>6484</v>
      </c>
      <c r="G4820">
        <v>2510030032</v>
      </c>
      <c r="H4820" t="s">
        <v>3974</v>
      </c>
      <c r="I4820" t="s">
        <v>36</v>
      </c>
      <c r="J4820">
        <v>13733.333333333332</v>
      </c>
    </row>
    <row r="4821" spans="1:10" hidden="1" x14ac:dyDescent="0.25">
      <c r="A4821">
        <v>2140110688</v>
      </c>
      <c r="B4821">
        <v>40</v>
      </c>
      <c r="C4821" t="s">
        <v>1770</v>
      </c>
      <c r="D4821" t="s">
        <v>36</v>
      </c>
      <c r="E4821">
        <v>40000</v>
      </c>
      <c r="F4821" t="s">
        <v>6484</v>
      </c>
      <c r="G4821">
        <v>2500030333</v>
      </c>
      <c r="H4821" t="s">
        <v>7327</v>
      </c>
      <c r="I4821" t="s">
        <v>36</v>
      </c>
      <c r="J4821">
        <v>824</v>
      </c>
    </row>
    <row r="4822" spans="1:10" hidden="1" x14ac:dyDescent="0.25">
      <c r="A4822">
        <v>2140110688</v>
      </c>
      <c r="B4822">
        <v>50</v>
      </c>
      <c r="C4822" t="s">
        <v>1770</v>
      </c>
      <c r="D4822" t="s">
        <v>36</v>
      </c>
      <c r="E4822">
        <v>40000</v>
      </c>
      <c r="F4822" t="s">
        <v>6484</v>
      </c>
      <c r="G4822">
        <v>2500030332</v>
      </c>
      <c r="H4822" t="s">
        <v>3737</v>
      </c>
      <c r="I4822" t="s">
        <v>36</v>
      </c>
      <c r="J4822">
        <v>824</v>
      </c>
    </row>
    <row r="4823" spans="1:10" hidden="1" x14ac:dyDescent="0.25">
      <c r="A4823">
        <v>2140110688</v>
      </c>
      <c r="B4823">
        <v>60</v>
      </c>
      <c r="C4823" t="s">
        <v>1770</v>
      </c>
      <c r="D4823" t="s">
        <v>36</v>
      </c>
      <c r="E4823">
        <v>40000</v>
      </c>
      <c r="F4823" t="s">
        <v>6484</v>
      </c>
      <c r="G4823">
        <v>2410110053</v>
      </c>
      <c r="H4823" t="s">
        <v>3225</v>
      </c>
      <c r="I4823" t="s">
        <v>89</v>
      </c>
      <c r="J4823">
        <v>20.16</v>
      </c>
    </row>
    <row r="4824" spans="1:10" hidden="1" x14ac:dyDescent="0.25">
      <c r="A4824">
        <v>2140110688</v>
      </c>
      <c r="B4824">
        <v>70</v>
      </c>
      <c r="C4824" t="s">
        <v>1770</v>
      </c>
      <c r="D4824" t="s">
        <v>36</v>
      </c>
      <c r="E4824">
        <v>40000</v>
      </c>
      <c r="F4824" t="s">
        <v>6484</v>
      </c>
      <c r="G4824">
        <v>2410110087</v>
      </c>
      <c r="H4824" t="s">
        <v>3239</v>
      </c>
      <c r="I4824" t="s">
        <v>89</v>
      </c>
      <c r="J4824">
        <v>7.9799999999999995</v>
      </c>
    </row>
    <row r="4825" spans="1:10" hidden="1" x14ac:dyDescent="0.25">
      <c r="A4825">
        <v>2140110688</v>
      </c>
      <c r="B4825">
        <v>80</v>
      </c>
      <c r="C4825" t="s">
        <v>1770</v>
      </c>
      <c r="D4825" t="s">
        <v>36</v>
      </c>
      <c r="E4825">
        <v>40000</v>
      </c>
      <c r="F4825" t="s">
        <v>6484</v>
      </c>
      <c r="G4825">
        <v>2410290214</v>
      </c>
      <c r="H4825" t="s">
        <v>3342</v>
      </c>
      <c r="I4825" t="s">
        <v>89</v>
      </c>
      <c r="J4825">
        <v>10.5</v>
      </c>
    </row>
    <row r="4826" spans="1:10" hidden="1" x14ac:dyDescent="0.25">
      <c r="A4826">
        <v>2140110687</v>
      </c>
      <c r="B4826">
        <v>10</v>
      </c>
      <c r="C4826" t="s">
        <v>1769</v>
      </c>
      <c r="D4826" t="s">
        <v>36</v>
      </c>
      <c r="E4826">
        <v>40000</v>
      </c>
      <c r="F4826" t="s">
        <v>6484</v>
      </c>
      <c r="G4826">
        <v>2410290807</v>
      </c>
      <c r="H4826" t="s">
        <v>5832</v>
      </c>
      <c r="I4826" t="s">
        <v>89</v>
      </c>
      <c r="J4826">
        <v>15279.6</v>
      </c>
    </row>
    <row r="4827" spans="1:10" hidden="1" x14ac:dyDescent="0.25">
      <c r="A4827">
        <v>2140110687</v>
      </c>
      <c r="B4827">
        <v>20</v>
      </c>
      <c r="C4827" t="s">
        <v>1769</v>
      </c>
      <c r="D4827" t="s">
        <v>36</v>
      </c>
      <c r="E4827">
        <v>40000</v>
      </c>
      <c r="F4827" t="s">
        <v>6484</v>
      </c>
      <c r="G4827">
        <v>2320330023</v>
      </c>
      <c r="H4827" t="s">
        <v>3120</v>
      </c>
      <c r="I4827" t="s">
        <v>36</v>
      </c>
      <c r="J4827">
        <v>13733.333333333332</v>
      </c>
    </row>
    <row r="4828" spans="1:10" hidden="1" x14ac:dyDescent="0.25">
      <c r="A4828">
        <v>2140110687</v>
      </c>
      <c r="B4828">
        <v>30</v>
      </c>
      <c r="C4828" t="s">
        <v>1769</v>
      </c>
      <c r="D4828" t="s">
        <v>36</v>
      </c>
      <c r="E4828">
        <v>40000</v>
      </c>
      <c r="F4828" t="s">
        <v>6484</v>
      </c>
      <c r="G4828">
        <v>2510030032</v>
      </c>
      <c r="H4828" t="s">
        <v>3974</v>
      </c>
      <c r="I4828" t="s">
        <v>36</v>
      </c>
      <c r="J4828">
        <v>13733.333333333332</v>
      </c>
    </row>
    <row r="4829" spans="1:10" hidden="1" x14ac:dyDescent="0.25">
      <c r="A4829">
        <v>2140110687</v>
      </c>
      <c r="B4829">
        <v>40</v>
      </c>
      <c r="C4829" t="s">
        <v>1769</v>
      </c>
      <c r="D4829" t="s">
        <v>36</v>
      </c>
      <c r="E4829">
        <v>40000</v>
      </c>
      <c r="F4829" t="s">
        <v>6484</v>
      </c>
      <c r="G4829">
        <v>2500030333</v>
      </c>
      <c r="H4829" t="s">
        <v>7327</v>
      </c>
      <c r="I4829" t="s">
        <v>36</v>
      </c>
      <c r="J4829">
        <v>824</v>
      </c>
    </row>
    <row r="4830" spans="1:10" hidden="1" x14ac:dyDescent="0.25">
      <c r="A4830">
        <v>2140110687</v>
      </c>
      <c r="B4830">
        <v>50</v>
      </c>
      <c r="C4830" t="s">
        <v>1769</v>
      </c>
      <c r="D4830" t="s">
        <v>36</v>
      </c>
      <c r="E4830">
        <v>40000</v>
      </c>
      <c r="F4830" t="s">
        <v>6484</v>
      </c>
      <c r="G4830">
        <v>2500030332</v>
      </c>
      <c r="H4830" t="s">
        <v>3737</v>
      </c>
      <c r="I4830" t="s">
        <v>36</v>
      </c>
      <c r="J4830">
        <v>824</v>
      </c>
    </row>
    <row r="4831" spans="1:10" hidden="1" x14ac:dyDescent="0.25">
      <c r="A4831">
        <v>2140110687</v>
      </c>
      <c r="B4831">
        <v>60</v>
      </c>
      <c r="C4831" t="s">
        <v>1769</v>
      </c>
      <c r="D4831" t="s">
        <v>36</v>
      </c>
      <c r="E4831">
        <v>40000</v>
      </c>
      <c r="F4831" t="s">
        <v>6484</v>
      </c>
      <c r="G4831">
        <v>2410110053</v>
      </c>
      <c r="H4831" t="s">
        <v>3225</v>
      </c>
      <c r="I4831" t="s">
        <v>89</v>
      </c>
      <c r="J4831">
        <v>20.16</v>
      </c>
    </row>
    <row r="4832" spans="1:10" hidden="1" x14ac:dyDescent="0.25">
      <c r="A4832">
        <v>2140110687</v>
      </c>
      <c r="B4832">
        <v>70</v>
      </c>
      <c r="C4832" t="s">
        <v>1769</v>
      </c>
      <c r="D4832" t="s">
        <v>36</v>
      </c>
      <c r="E4832">
        <v>40000</v>
      </c>
      <c r="F4832" t="s">
        <v>6484</v>
      </c>
      <c r="G4832">
        <v>2410110087</v>
      </c>
      <c r="H4832" t="s">
        <v>3239</v>
      </c>
      <c r="I4832" t="s">
        <v>89</v>
      </c>
      <c r="J4832">
        <v>7.9799999999999995</v>
      </c>
    </row>
    <row r="4833" spans="1:10" hidden="1" x14ac:dyDescent="0.25">
      <c r="A4833">
        <v>2140110687</v>
      </c>
      <c r="B4833">
        <v>80</v>
      </c>
      <c r="C4833" t="s">
        <v>1769</v>
      </c>
      <c r="D4833" t="s">
        <v>36</v>
      </c>
      <c r="E4833">
        <v>40000</v>
      </c>
      <c r="F4833" t="s">
        <v>6484</v>
      </c>
      <c r="G4833">
        <v>2410290214</v>
      </c>
      <c r="H4833" t="s">
        <v>3342</v>
      </c>
      <c r="I4833" t="s">
        <v>89</v>
      </c>
      <c r="J4833">
        <v>10.5</v>
      </c>
    </row>
    <row r="4834" spans="1:10" hidden="1" x14ac:dyDescent="0.25">
      <c r="A4834">
        <v>2140110728</v>
      </c>
      <c r="B4834">
        <v>10</v>
      </c>
      <c r="C4834" t="s">
        <v>1798</v>
      </c>
      <c r="D4834" t="s">
        <v>36</v>
      </c>
      <c r="E4834">
        <v>40000</v>
      </c>
      <c r="F4834" t="s">
        <v>6484</v>
      </c>
      <c r="G4834">
        <v>2410290784</v>
      </c>
      <c r="H4834" t="s">
        <v>3444</v>
      </c>
      <c r="I4834" t="s">
        <v>89</v>
      </c>
      <c r="J4834">
        <v>15279.6</v>
      </c>
    </row>
    <row r="4835" spans="1:10" hidden="1" x14ac:dyDescent="0.25">
      <c r="A4835">
        <v>2140110728</v>
      </c>
      <c r="B4835">
        <v>20</v>
      </c>
      <c r="C4835" t="s">
        <v>1798</v>
      </c>
      <c r="D4835" t="s">
        <v>36</v>
      </c>
      <c r="E4835">
        <v>40000</v>
      </c>
      <c r="F4835" t="s">
        <v>6484</v>
      </c>
      <c r="G4835">
        <v>2320330024</v>
      </c>
      <c r="H4835" t="s">
        <v>3121</v>
      </c>
      <c r="I4835" t="s">
        <v>36</v>
      </c>
      <c r="J4835">
        <v>13733.333333333332</v>
      </c>
    </row>
    <row r="4836" spans="1:10" hidden="1" x14ac:dyDescent="0.25">
      <c r="A4836">
        <v>2140110728</v>
      </c>
      <c r="B4836">
        <v>30</v>
      </c>
      <c r="C4836" t="s">
        <v>1798</v>
      </c>
      <c r="D4836" t="s">
        <v>36</v>
      </c>
      <c r="E4836">
        <v>40000</v>
      </c>
      <c r="F4836" t="s">
        <v>6484</v>
      </c>
      <c r="G4836">
        <v>2510030032</v>
      </c>
      <c r="H4836" t="s">
        <v>3974</v>
      </c>
      <c r="I4836" t="s">
        <v>36</v>
      </c>
      <c r="J4836">
        <v>13733.333333333332</v>
      </c>
    </row>
    <row r="4837" spans="1:10" hidden="1" x14ac:dyDescent="0.25">
      <c r="A4837">
        <v>2140110728</v>
      </c>
      <c r="B4837">
        <v>40</v>
      </c>
      <c r="C4837" t="s">
        <v>1798</v>
      </c>
      <c r="D4837" t="s">
        <v>36</v>
      </c>
      <c r="E4837">
        <v>40000</v>
      </c>
      <c r="F4837" t="s">
        <v>6484</v>
      </c>
      <c r="G4837">
        <v>2500030333</v>
      </c>
      <c r="H4837" t="s">
        <v>7327</v>
      </c>
      <c r="I4837" t="s">
        <v>36</v>
      </c>
      <c r="J4837">
        <v>824</v>
      </c>
    </row>
    <row r="4838" spans="1:10" hidden="1" x14ac:dyDescent="0.25">
      <c r="A4838">
        <v>2140110728</v>
      </c>
      <c r="B4838">
        <v>50</v>
      </c>
      <c r="C4838" t="s">
        <v>1798</v>
      </c>
      <c r="D4838" t="s">
        <v>36</v>
      </c>
      <c r="E4838">
        <v>40000</v>
      </c>
      <c r="F4838" t="s">
        <v>6484</v>
      </c>
      <c r="G4838">
        <v>2500030332</v>
      </c>
      <c r="H4838" t="s">
        <v>3737</v>
      </c>
      <c r="I4838" t="s">
        <v>36</v>
      </c>
      <c r="J4838">
        <v>824</v>
      </c>
    </row>
    <row r="4839" spans="1:10" hidden="1" x14ac:dyDescent="0.25">
      <c r="A4839">
        <v>2140110728</v>
      </c>
      <c r="B4839">
        <v>60</v>
      </c>
      <c r="C4839" t="s">
        <v>1798</v>
      </c>
      <c r="D4839" t="s">
        <v>36</v>
      </c>
      <c r="E4839">
        <v>40000</v>
      </c>
      <c r="F4839" t="s">
        <v>6484</v>
      </c>
      <c r="G4839">
        <v>2410110053</v>
      </c>
      <c r="H4839" t="s">
        <v>3225</v>
      </c>
      <c r="I4839" t="s">
        <v>89</v>
      </c>
      <c r="J4839">
        <v>20.16</v>
      </c>
    </row>
    <row r="4840" spans="1:10" hidden="1" x14ac:dyDescent="0.25">
      <c r="A4840">
        <v>2140110728</v>
      </c>
      <c r="B4840">
        <v>70</v>
      </c>
      <c r="C4840" t="s">
        <v>1798</v>
      </c>
      <c r="D4840" t="s">
        <v>36</v>
      </c>
      <c r="E4840">
        <v>40000</v>
      </c>
      <c r="F4840" t="s">
        <v>6484</v>
      </c>
      <c r="G4840">
        <v>2410110087</v>
      </c>
      <c r="H4840" t="s">
        <v>3239</v>
      </c>
      <c r="I4840" t="s">
        <v>89</v>
      </c>
      <c r="J4840">
        <v>7.9799999999999995</v>
      </c>
    </row>
    <row r="4841" spans="1:10" hidden="1" x14ac:dyDescent="0.25">
      <c r="A4841">
        <v>2140110728</v>
      </c>
      <c r="B4841">
        <v>80</v>
      </c>
      <c r="C4841" t="s">
        <v>1798</v>
      </c>
      <c r="D4841" t="s">
        <v>36</v>
      </c>
      <c r="E4841">
        <v>40000</v>
      </c>
      <c r="F4841" t="s">
        <v>6484</v>
      </c>
      <c r="G4841">
        <v>2410290214</v>
      </c>
      <c r="H4841" t="s">
        <v>3342</v>
      </c>
      <c r="I4841" t="s">
        <v>89</v>
      </c>
      <c r="J4841">
        <v>10.5</v>
      </c>
    </row>
    <row r="4842" spans="1:10" hidden="1" x14ac:dyDescent="0.25">
      <c r="A4842">
        <v>2140110727</v>
      </c>
      <c r="B4842">
        <v>10</v>
      </c>
      <c r="C4842" t="s">
        <v>1797</v>
      </c>
      <c r="D4842" t="s">
        <v>36</v>
      </c>
      <c r="E4842">
        <v>40000</v>
      </c>
      <c r="F4842" t="s">
        <v>6484</v>
      </c>
      <c r="G4842">
        <v>2410290784</v>
      </c>
      <c r="H4842" t="s">
        <v>3444</v>
      </c>
      <c r="I4842" t="s">
        <v>89</v>
      </c>
      <c r="J4842">
        <v>15279.6</v>
      </c>
    </row>
    <row r="4843" spans="1:10" hidden="1" x14ac:dyDescent="0.25">
      <c r="A4843">
        <v>2140110727</v>
      </c>
      <c r="B4843">
        <v>20</v>
      </c>
      <c r="C4843" t="s">
        <v>1797</v>
      </c>
      <c r="D4843" t="s">
        <v>36</v>
      </c>
      <c r="E4843">
        <v>40000</v>
      </c>
      <c r="F4843" t="s">
        <v>6484</v>
      </c>
      <c r="G4843">
        <v>2320330023</v>
      </c>
      <c r="H4843" t="s">
        <v>3120</v>
      </c>
      <c r="I4843" t="s">
        <v>36</v>
      </c>
      <c r="J4843">
        <v>13733.333333333332</v>
      </c>
    </row>
    <row r="4844" spans="1:10" hidden="1" x14ac:dyDescent="0.25">
      <c r="A4844">
        <v>2140110727</v>
      </c>
      <c r="B4844">
        <v>30</v>
      </c>
      <c r="C4844" t="s">
        <v>1797</v>
      </c>
      <c r="D4844" t="s">
        <v>36</v>
      </c>
      <c r="E4844">
        <v>40000</v>
      </c>
      <c r="F4844" t="s">
        <v>6484</v>
      </c>
      <c r="G4844">
        <v>2510030032</v>
      </c>
      <c r="H4844" t="s">
        <v>3974</v>
      </c>
      <c r="I4844" t="s">
        <v>36</v>
      </c>
      <c r="J4844">
        <v>13733.333333333332</v>
      </c>
    </row>
    <row r="4845" spans="1:10" hidden="1" x14ac:dyDescent="0.25">
      <c r="A4845">
        <v>2140110727</v>
      </c>
      <c r="B4845">
        <v>40</v>
      </c>
      <c r="C4845" t="s">
        <v>1797</v>
      </c>
      <c r="D4845" t="s">
        <v>36</v>
      </c>
      <c r="E4845">
        <v>40000</v>
      </c>
      <c r="F4845" t="s">
        <v>6484</v>
      </c>
      <c r="G4845">
        <v>2500030333</v>
      </c>
      <c r="H4845" t="s">
        <v>7327</v>
      </c>
      <c r="I4845" t="s">
        <v>36</v>
      </c>
      <c r="J4845">
        <v>824</v>
      </c>
    </row>
    <row r="4846" spans="1:10" hidden="1" x14ac:dyDescent="0.25">
      <c r="A4846">
        <v>2140110727</v>
      </c>
      <c r="B4846">
        <v>50</v>
      </c>
      <c r="C4846" t="s">
        <v>1797</v>
      </c>
      <c r="D4846" t="s">
        <v>36</v>
      </c>
      <c r="E4846">
        <v>40000</v>
      </c>
      <c r="F4846" t="s">
        <v>6484</v>
      </c>
      <c r="G4846">
        <v>2500030332</v>
      </c>
      <c r="H4846" t="s">
        <v>3737</v>
      </c>
      <c r="I4846" t="s">
        <v>36</v>
      </c>
      <c r="J4846">
        <v>824</v>
      </c>
    </row>
    <row r="4847" spans="1:10" hidden="1" x14ac:dyDescent="0.25">
      <c r="A4847">
        <v>2140110727</v>
      </c>
      <c r="B4847">
        <v>60</v>
      </c>
      <c r="C4847" t="s">
        <v>1797</v>
      </c>
      <c r="D4847" t="s">
        <v>36</v>
      </c>
      <c r="E4847">
        <v>40000</v>
      </c>
      <c r="F4847" t="s">
        <v>6484</v>
      </c>
      <c r="G4847">
        <v>2410110053</v>
      </c>
      <c r="H4847" t="s">
        <v>3225</v>
      </c>
      <c r="I4847" t="s">
        <v>89</v>
      </c>
      <c r="J4847">
        <v>20.16</v>
      </c>
    </row>
    <row r="4848" spans="1:10" hidden="1" x14ac:dyDescent="0.25">
      <c r="A4848">
        <v>2140110727</v>
      </c>
      <c r="B4848">
        <v>70</v>
      </c>
      <c r="C4848" t="s">
        <v>1797</v>
      </c>
      <c r="D4848" t="s">
        <v>36</v>
      </c>
      <c r="E4848">
        <v>40000</v>
      </c>
      <c r="F4848" t="s">
        <v>6484</v>
      </c>
      <c r="G4848">
        <v>2410110087</v>
      </c>
      <c r="H4848" t="s">
        <v>3239</v>
      </c>
      <c r="I4848" t="s">
        <v>89</v>
      </c>
      <c r="J4848">
        <v>7.9799999999999995</v>
      </c>
    </row>
    <row r="4849" spans="1:10" hidden="1" x14ac:dyDescent="0.25">
      <c r="A4849">
        <v>2140110727</v>
      </c>
      <c r="B4849">
        <v>80</v>
      </c>
      <c r="C4849" t="s">
        <v>1797</v>
      </c>
      <c r="D4849" t="s">
        <v>36</v>
      </c>
      <c r="E4849">
        <v>40000</v>
      </c>
      <c r="F4849" t="s">
        <v>6484</v>
      </c>
      <c r="G4849">
        <v>2410290214</v>
      </c>
      <c r="H4849" t="s">
        <v>3342</v>
      </c>
      <c r="I4849" t="s">
        <v>89</v>
      </c>
      <c r="J4849">
        <v>10.5</v>
      </c>
    </row>
    <row r="4850" spans="1:10" hidden="1" x14ac:dyDescent="0.25">
      <c r="A4850">
        <v>2140110711</v>
      </c>
      <c r="B4850">
        <v>10</v>
      </c>
      <c r="C4850" t="s">
        <v>1784</v>
      </c>
      <c r="D4850" t="s">
        <v>36</v>
      </c>
      <c r="E4850">
        <v>40000</v>
      </c>
      <c r="F4850" t="s">
        <v>6484</v>
      </c>
      <c r="G4850">
        <v>2410290784</v>
      </c>
      <c r="H4850" t="s">
        <v>3444</v>
      </c>
      <c r="I4850" t="s">
        <v>89</v>
      </c>
      <c r="J4850">
        <v>15279.6</v>
      </c>
    </row>
    <row r="4851" spans="1:10" hidden="1" x14ac:dyDescent="0.25">
      <c r="A4851">
        <v>2140110711</v>
      </c>
      <c r="B4851">
        <v>20</v>
      </c>
      <c r="C4851" t="s">
        <v>1784</v>
      </c>
      <c r="D4851" t="s">
        <v>36</v>
      </c>
      <c r="E4851">
        <v>40000</v>
      </c>
      <c r="F4851" t="s">
        <v>6484</v>
      </c>
      <c r="G4851">
        <v>2320330023</v>
      </c>
      <c r="H4851" t="s">
        <v>3120</v>
      </c>
      <c r="I4851" t="s">
        <v>36</v>
      </c>
      <c r="J4851">
        <v>13733.333333333332</v>
      </c>
    </row>
    <row r="4852" spans="1:10" hidden="1" x14ac:dyDescent="0.25">
      <c r="A4852">
        <v>2140110711</v>
      </c>
      <c r="B4852">
        <v>30</v>
      </c>
      <c r="C4852" t="s">
        <v>1784</v>
      </c>
      <c r="D4852" t="s">
        <v>36</v>
      </c>
      <c r="E4852">
        <v>40000</v>
      </c>
      <c r="F4852" t="s">
        <v>6484</v>
      </c>
      <c r="G4852">
        <v>2510030032</v>
      </c>
      <c r="H4852" t="s">
        <v>3974</v>
      </c>
      <c r="I4852" t="s">
        <v>36</v>
      </c>
      <c r="J4852">
        <v>13733.333333333332</v>
      </c>
    </row>
    <row r="4853" spans="1:10" hidden="1" x14ac:dyDescent="0.25">
      <c r="A4853">
        <v>2140110711</v>
      </c>
      <c r="B4853">
        <v>40</v>
      </c>
      <c r="C4853" t="s">
        <v>1784</v>
      </c>
      <c r="D4853" t="s">
        <v>36</v>
      </c>
      <c r="E4853">
        <v>40000</v>
      </c>
      <c r="F4853" t="s">
        <v>6484</v>
      </c>
      <c r="G4853">
        <v>2500030333</v>
      </c>
      <c r="H4853" t="s">
        <v>7327</v>
      </c>
      <c r="I4853" t="s">
        <v>36</v>
      </c>
      <c r="J4853">
        <v>824</v>
      </c>
    </row>
    <row r="4854" spans="1:10" hidden="1" x14ac:dyDescent="0.25">
      <c r="A4854">
        <v>2140110711</v>
      </c>
      <c r="B4854">
        <v>50</v>
      </c>
      <c r="C4854" t="s">
        <v>1784</v>
      </c>
      <c r="D4854" t="s">
        <v>36</v>
      </c>
      <c r="E4854">
        <v>40000</v>
      </c>
      <c r="F4854" t="s">
        <v>6484</v>
      </c>
      <c r="G4854">
        <v>2500030332</v>
      </c>
      <c r="H4854" t="s">
        <v>3737</v>
      </c>
      <c r="I4854" t="s">
        <v>36</v>
      </c>
      <c r="J4854">
        <v>824</v>
      </c>
    </row>
    <row r="4855" spans="1:10" hidden="1" x14ac:dyDescent="0.25">
      <c r="A4855">
        <v>2140110711</v>
      </c>
      <c r="B4855">
        <v>60</v>
      </c>
      <c r="C4855" t="s">
        <v>1784</v>
      </c>
      <c r="D4855" t="s">
        <v>36</v>
      </c>
      <c r="E4855">
        <v>40000</v>
      </c>
      <c r="F4855" t="s">
        <v>6484</v>
      </c>
      <c r="G4855">
        <v>2410110053</v>
      </c>
      <c r="H4855" t="s">
        <v>3225</v>
      </c>
      <c r="I4855" t="s">
        <v>89</v>
      </c>
      <c r="J4855">
        <v>20.16</v>
      </c>
    </row>
    <row r="4856" spans="1:10" hidden="1" x14ac:dyDescent="0.25">
      <c r="A4856">
        <v>2140110711</v>
      </c>
      <c r="B4856">
        <v>70</v>
      </c>
      <c r="C4856" t="s">
        <v>1784</v>
      </c>
      <c r="D4856" t="s">
        <v>36</v>
      </c>
      <c r="E4856">
        <v>40000</v>
      </c>
      <c r="F4856" t="s">
        <v>6484</v>
      </c>
      <c r="G4856">
        <v>2410110087</v>
      </c>
      <c r="H4856" t="s">
        <v>3239</v>
      </c>
      <c r="I4856" t="s">
        <v>89</v>
      </c>
      <c r="J4856">
        <v>7.9799999999999995</v>
      </c>
    </row>
    <row r="4857" spans="1:10" hidden="1" x14ac:dyDescent="0.25">
      <c r="A4857">
        <v>2140110711</v>
      </c>
      <c r="B4857">
        <v>80</v>
      </c>
      <c r="C4857" t="s">
        <v>1784</v>
      </c>
      <c r="D4857" t="s">
        <v>36</v>
      </c>
      <c r="E4857">
        <v>40000</v>
      </c>
      <c r="F4857" t="s">
        <v>6484</v>
      </c>
      <c r="G4857">
        <v>2410290214</v>
      </c>
      <c r="H4857" t="s">
        <v>3342</v>
      </c>
      <c r="I4857" t="s">
        <v>89</v>
      </c>
      <c r="J4857">
        <v>10.5</v>
      </c>
    </row>
    <row r="4858" spans="1:10" hidden="1" x14ac:dyDescent="0.25">
      <c r="A4858">
        <v>2140110712</v>
      </c>
      <c r="B4858">
        <v>10</v>
      </c>
      <c r="C4858" t="s">
        <v>1785</v>
      </c>
      <c r="D4858" t="s">
        <v>36</v>
      </c>
      <c r="E4858">
        <v>40000</v>
      </c>
      <c r="F4858" t="s">
        <v>6484</v>
      </c>
      <c r="G4858">
        <v>2410290784</v>
      </c>
      <c r="H4858" t="s">
        <v>3444</v>
      </c>
      <c r="I4858" t="s">
        <v>89</v>
      </c>
      <c r="J4858">
        <v>15279.6</v>
      </c>
    </row>
    <row r="4859" spans="1:10" hidden="1" x14ac:dyDescent="0.25">
      <c r="A4859">
        <v>2140110712</v>
      </c>
      <c r="B4859">
        <v>20</v>
      </c>
      <c r="C4859" t="s">
        <v>1785</v>
      </c>
      <c r="D4859" t="s">
        <v>36</v>
      </c>
      <c r="E4859">
        <v>40000</v>
      </c>
      <c r="F4859" t="s">
        <v>6484</v>
      </c>
      <c r="G4859">
        <v>2320330023</v>
      </c>
      <c r="H4859" t="s">
        <v>3120</v>
      </c>
      <c r="I4859" t="s">
        <v>36</v>
      </c>
      <c r="J4859">
        <v>13733.333333333332</v>
      </c>
    </row>
    <row r="4860" spans="1:10" hidden="1" x14ac:dyDescent="0.25">
      <c r="A4860">
        <v>2140110712</v>
      </c>
      <c r="B4860">
        <v>30</v>
      </c>
      <c r="C4860" t="s">
        <v>1785</v>
      </c>
      <c r="D4860" t="s">
        <v>36</v>
      </c>
      <c r="E4860">
        <v>40000</v>
      </c>
      <c r="F4860" t="s">
        <v>6484</v>
      </c>
      <c r="G4860">
        <v>2510030032</v>
      </c>
      <c r="H4860" t="s">
        <v>3974</v>
      </c>
      <c r="I4860" t="s">
        <v>36</v>
      </c>
      <c r="J4860">
        <v>13733.333333333332</v>
      </c>
    </row>
    <row r="4861" spans="1:10" hidden="1" x14ac:dyDescent="0.25">
      <c r="A4861">
        <v>2140110712</v>
      </c>
      <c r="B4861">
        <v>40</v>
      </c>
      <c r="C4861" t="s">
        <v>1785</v>
      </c>
      <c r="D4861" t="s">
        <v>36</v>
      </c>
      <c r="E4861">
        <v>40000</v>
      </c>
      <c r="F4861" t="s">
        <v>6484</v>
      </c>
      <c r="G4861">
        <v>2500030333</v>
      </c>
      <c r="H4861" t="s">
        <v>7327</v>
      </c>
      <c r="I4861" t="s">
        <v>36</v>
      </c>
      <c r="J4861">
        <v>824</v>
      </c>
    </row>
    <row r="4862" spans="1:10" hidden="1" x14ac:dyDescent="0.25">
      <c r="A4862">
        <v>2140110712</v>
      </c>
      <c r="B4862">
        <v>50</v>
      </c>
      <c r="C4862" t="s">
        <v>1785</v>
      </c>
      <c r="D4862" t="s">
        <v>36</v>
      </c>
      <c r="E4862">
        <v>40000</v>
      </c>
      <c r="F4862" t="s">
        <v>6484</v>
      </c>
      <c r="G4862">
        <v>2500030332</v>
      </c>
      <c r="H4862" t="s">
        <v>3737</v>
      </c>
      <c r="I4862" t="s">
        <v>36</v>
      </c>
      <c r="J4862">
        <v>824</v>
      </c>
    </row>
    <row r="4863" spans="1:10" hidden="1" x14ac:dyDescent="0.25">
      <c r="A4863">
        <v>2140110712</v>
      </c>
      <c r="B4863">
        <v>60</v>
      </c>
      <c r="C4863" t="s">
        <v>1785</v>
      </c>
      <c r="D4863" t="s">
        <v>36</v>
      </c>
      <c r="E4863">
        <v>40000</v>
      </c>
      <c r="F4863" t="s">
        <v>6484</v>
      </c>
      <c r="G4863">
        <v>2410110053</v>
      </c>
      <c r="H4863" t="s">
        <v>3225</v>
      </c>
      <c r="I4863" t="s">
        <v>89</v>
      </c>
      <c r="J4863">
        <v>20.16</v>
      </c>
    </row>
    <row r="4864" spans="1:10" hidden="1" x14ac:dyDescent="0.25">
      <c r="A4864">
        <v>2140110712</v>
      </c>
      <c r="B4864">
        <v>70</v>
      </c>
      <c r="C4864" t="s">
        <v>1785</v>
      </c>
      <c r="D4864" t="s">
        <v>36</v>
      </c>
      <c r="E4864">
        <v>40000</v>
      </c>
      <c r="F4864" t="s">
        <v>6484</v>
      </c>
      <c r="G4864">
        <v>2410110087</v>
      </c>
      <c r="H4864" t="s">
        <v>3239</v>
      </c>
      <c r="I4864" t="s">
        <v>89</v>
      </c>
      <c r="J4864">
        <v>7.9799999999999995</v>
      </c>
    </row>
    <row r="4865" spans="1:10" hidden="1" x14ac:dyDescent="0.25">
      <c r="A4865">
        <v>2140110712</v>
      </c>
      <c r="B4865">
        <v>80</v>
      </c>
      <c r="C4865" t="s">
        <v>1785</v>
      </c>
      <c r="D4865" t="s">
        <v>36</v>
      </c>
      <c r="E4865">
        <v>40000</v>
      </c>
      <c r="F4865" t="s">
        <v>6484</v>
      </c>
      <c r="G4865">
        <v>2410290214</v>
      </c>
      <c r="H4865" t="s">
        <v>3342</v>
      </c>
      <c r="I4865" t="s">
        <v>89</v>
      </c>
      <c r="J4865">
        <v>10.5</v>
      </c>
    </row>
    <row r="4866" spans="1:10" hidden="1" x14ac:dyDescent="0.25">
      <c r="A4866">
        <v>2140110664</v>
      </c>
      <c r="B4866">
        <v>10</v>
      </c>
      <c r="C4866" t="s">
        <v>1752</v>
      </c>
      <c r="D4866" t="s">
        <v>36</v>
      </c>
      <c r="E4866">
        <v>40000</v>
      </c>
      <c r="F4866" t="s">
        <v>6484</v>
      </c>
      <c r="G4866">
        <v>2410290807</v>
      </c>
      <c r="H4866" t="s">
        <v>5832</v>
      </c>
      <c r="I4866" t="s">
        <v>89</v>
      </c>
      <c r="J4866">
        <v>12223.679999999998</v>
      </c>
    </row>
    <row r="4867" spans="1:10" hidden="1" x14ac:dyDescent="0.25">
      <c r="A4867">
        <v>2140110664</v>
      </c>
      <c r="B4867">
        <v>20</v>
      </c>
      <c r="C4867" t="s">
        <v>1752</v>
      </c>
      <c r="D4867" t="s">
        <v>36</v>
      </c>
      <c r="E4867">
        <v>40000</v>
      </c>
      <c r="F4867" t="s">
        <v>6484</v>
      </c>
      <c r="G4867">
        <v>2320330022</v>
      </c>
      <c r="H4867" t="s">
        <v>3119</v>
      </c>
      <c r="I4867" t="s">
        <v>36</v>
      </c>
      <c r="J4867">
        <v>13733.333333333332</v>
      </c>
    </row>
    <row r="4868" spans="1:10" hidden="1" x14ac:dyDescent="0.25">
      <c r="A4868">
        <v>2140110664</v>
      </c>
      <c r="B4868">
        <v>30</v>
      </c>
      <c r="C4868" t="s">
        <v>1752</v>
      </c>
      <c r="D4868" t="s">
        <v>36</v>
      </c>
      <c r="E4868">
        <v>40000</v>
      </c>
      <c r="F4868" t="s">
        <v>6484</v>
      </c>
      <c r="G4868">
        <v>2320130687</v>
      </c>
      <c r="H4868" t="s">
        <v>3034</v>
      </c>
      <c r="I4868" t="s">
        <v>36</v>
      </c>
      <c r="J4868">
        <v>13733.333333333332</v>
      </c>
    </row>
    <row r="4869" spans="1:10" hidden="1" x14ac:dyDescent="0.25">
      <c r="A4869">
        <v>2140110664</v>
      </c>
      <c r="B4869">
        <v>40</v>
      </c>
      <c r="C4869" t="s">
        <v>1752</v>
      </c>
      <c r="D4869" t="s">
        <v>36</v>
      </c>
      <c r="E4869">
        <v>40000</v>
      </c>
      <c r="F4869" t="s">
        <v>6484</v>
      </c>
      <c r="G4869">
        <v>2320130700</v>
      </c>
      <c r="H4869" t="s">
        <v>3046</v>
      </c>
      <c r="I4869" t="s">
        <v>36</v>
      </c>
      <c r="J4869">
        <v>13733.333333333332</v>
      </c>
    </row>
    <row r="4870" spans="1:10" hidden="1" x14ac:dyDescent="0.25">
      <c r="A4870">
        <v>2140110664</v>
      </c>
      <c r="B4870">
        <v>50</v>
      </c>
      <c r="C4870" t="s">
        <v>1752</v>
      </c>
      <c r="D4870" t="s">
        <v>36</v>
      </c>
      <c r="E4870">
        <v>40000</v>
      </c>
      <c r="F4870" t="s">
        <v>6484</v>
      </c>
      <c r="G4870">
        <v>2500030339</v>
      </c>
      <c r="H4870" t="s">
        <v>7330</v>
      </c>
      <c r="I4870" t="s">
        <v>36</v>
      </c>
      <c r="J4870">
        <v>1648</v>
      </c>
    </row>
    <row r="4871" spans="1:10" hidden="1" x14ac:dyDescent="0.25">
      <c r="A4871">
        <v>2140110664</v>
      </c>
      <c r="B4871">
        <v>60</v>
      </c>
      <c r="C4871" t="s">
        <v>1752</v>
      </c>
      <c r="D4871" t="s">
        <v>36</v>
      </c>
      <c r="E4871">
        <v>40000</v>
      </c>
      <c r="F4871" t="s">
        <v>6484</v>
      </c>
      <c r="G4871">
        <v>2500030340</v>
      </c>
      <c r="H4871" t="s">
        <v>3744</v>
      </c>
      <c r="I4871" t="s">
        <v>36</v>
      </c>
      <c r="J4871">
        <v>1648</v>
      </c>
    </row>
    <row r="4872" spans="1:10" hidden="1" x14ac:dyDescent="0.25">
      <c r="A4872">
        <v>2140110664</v>
      </c>
      <c r="B4872">
        <v>70</v>
      </c>
      <c r="C4872" t="s">
        <v>1752</v>
      </c>
      <c r="D4872" t="s">
        <v>36</v>
      </c>
      <c r="E4872">
        <v>40000</v>
      </c>
      <c r="F4872" t="s">
        <v>6484</v>
      </c>
      <c r="G4872">
        <v>2410110053</v>
      </c>
      <c r="H4872" t="s">
        <v>3225</v>
      </c>
      <c r="I4872" t="s">
        <v>89</v>
      </c>
      <c r="J4872">
        <v>20.16</v>
      </c>
    </row>
    <row r="4873" spans="1:10" hidden="1" x14ac:dyDescent="0.25">
      <c r="A4873">
        <v>2140110664</v>
      </c>
      <c r="B4873">
        <v>80</v>
      </c>
      <c r="C4873" t="s">
        <v>1752</v>
      </c>
      <c r="D4873" t="s">
        <v>36</v>
      </c>
      <c r="E4873">
        <v>40000</v>
      </c>
      <c r="F4873" t="s">
        <v>6484</v>
      </c>
      <c r="G4873">
        <v>2410110087</v>
      </c>
      <c r="H4873" t="s">
        <v>3239</v>
      </c>
      <c r="I4873" t="s">
        <v>89</v>
      </c>
      <c r="J4873">
        <v>7.98</v>
      </c>
    </row>
    <row r="4874" spans="1:10" hidden="1" x14ac:dyDescent="0.25">
      <c r="A4874">
        <v>2140110664</v>
      </c>
      <c r="B4874">
        <v>90</v>
      </c>
      <c r="C4874" t="s">
        <v>1752</v>
      </c>
      <c r="D4874" t="s">
        <v>36</v>
      </c>
      <c r="E4874">
        <v>40000</v>
      </c>
      <c r="F4874" t="s">
        <v>6484</v>
      </c>
      <c r="G4874">
        <v>2410290214</v>
      </c>
      <c r="H4874" t="s">
        <v>3342</v>
      </c>
      <c r="I4874" t="s">
        <v>89</v>
      </c>
      <c r="J4874">
        <v>10.5</v>
      </c>
    </row>
    <row r="4875" spans="1:10" hidden="1" x14ac:dyDescent="0.25">
      <c r="A4875">
        <v>2140110717</v>
      </c>
      <c r="B4875">
        <v>10</v>
      </c>
      <c r="C4875" t="s">
        <v>1790</v>
      </c>
      <c r="D4875" t="s">
        <v>36</v>
      </c>
      <c r="E4875">
        <v>40000</v>
      </c>
      <c r="F4875" t="s">
        <v>6484</v>
      </c>
      <c r="G4875">
        <v>2410290807</v>
      </c>
      <c r="H4875" t="s">
        <v>5832</v>
      </c>
      <c r="I4875" t="s">
        <v>89</v>
      </c>
      <c r="J4875">
        <v>12223.679999999998</v>
      </c>
    </row>
    <row r="4876" spans="1:10" hidden="1" x14ac:dyDescent="0.25">
      <c r="A4876">
        <v>2140110717</v>
      </c>
      <c r="B4876">
        <v>20</v>
      </c>
      <c r="C4876" t="s">
        <v>1790</v>
      </c>
      <c r="D4876" t="s">
        <v>36</v>
      </c>
      <c r="E4876">
        <v>40000</v>
      </c>
      <c r="F4876" t="s">
        <v>6484</v>
      </c>
      <c r="G4876">
        <v>2320330027</v>
      </c>
      <c r="H4876" t="s">
        <v>3124</v>
      </c>
      <c r="I4876" t="s">
        <v>36</v>
      </c>
      <c r="J4876">
        <v>13733.333333333332</v>
      </c>
    </row>
    <row r="4877" spans="1:10" hidden="1" x14ac:dyDescent="0.25">
      <c r="A4877">
        <v>2140110717</v>
      </c>
      <c r="B4877">
        <v>30</v>
      </c>
      <c r="C4877" t="s">
        <v>1790</v>
      </c>
      <c r="D4877" t="s">
        <v>36</v>
      </c>
      <c r="E4877">
        <v>40000</v>
      </c>
      <c r="F4877" t="s">
        <v>6484</v>
      </c>
      <c r="G4877">
        <v>2320130737</v>
      </c>
      <c r="H4877" t="s">
        <v>3070</v>
      </c>
      <c r="I4877" t="s">
        <v>36</v>
      </c>
      <c r="J4877">
        <v>13733.333333333332</v>
      </c>
    </row>
    <row r="4878" spans="1:10" hidden="1" x14ac:dyDescent="0.25">
      <c r="A4878">
        <v>2140110717</v>
      </c>
      <c r="B4878">
        <v>40</v>
      </c>
      <c r="C4878" t="s">
        <v>1790</v>
      </c>
      <c r="D4878" t="s">
        <v>36</v>
      </c>
      <c r="E4878">
        <v>40000</v>
      </c>
      <c r="F4878" t="s">
        <v>6484</v>
      </c>
      <c r="G4878">
        <v>2320130736</v>
      </c>
      <c r="H4878" t="s">
        <v>3068</v>
      </c>
      <c r="I4878" t="s">
        <v>3069</v>
      </c>
      <c r="J4878">
        <v>13733.333333333332</v>
      </c>
    </row>
    <row r="4879" spans="1:10" hidden="1" x14ac:dyDescent="0.25">
      <c r="A4879">
        <v>2140110717</v>
      </c>
      <c r="B4879">
        <v>50</v>
      </c>
      <c r="C4879" t="s">
        <v>1790</v>
      </c>
      <c r="D4879" t="s">
        <v>36</v>
      </c>
      <c r="E4879">
        <v>40000</v>
      </c>
      <c r="F4879" t="s">
        <v>6484</v>
      </c>
      <c r="G4879">
        <v>2500030339</v>
      </c>
      <c r="H4879" t="s">
        <v>7330</v>
      </c>
      <c r="I4879" t="s">
        <v>36</v>
      </c>
      <c r="J4879">
        <v>1648</v>
      </c>
    </row>
    <row r="4880" spans="1:10" hidden="1" x14ac:dyDescent="0.25">
      <c r="A4880">
        <v>2140110717</v>
      </c>
      <c r="B4880">
        <v>60</v>
      </c>
      <c r="C4880" t="s">
        <v>1790</v>
      </c>
      <c r="D4880" t="s">
        <v>36</v>
      </c>
      <c r="E4880">
        <v>40000</v>
      </c>
      <c r="F4880" t="s">
        <v>6484</v>
      </c>
      <c r="G4880">
        <v>2320060004</v>
      </c>
      <c r="H4880" t="s">
        <v>2827</v>
      </c>
      <c r="I4880" t="s">
        <v>36</v>
      </c>
      <c r="J4880">
        <v>1648</v>
      </c>
    </row>
    <row r="4881" spans="1:10" hidden="1" x14ac:dyDescent="0.25">
      <c r="A4881">
        <v>2140110717</v>
      </c>
      <c r="B4881">
        <v>70</v>
      </c>
      <c r="C4881" t="s">
        <v>1790</v>
      </c>
      <c r="D4881" t="s">
        <v>36</v>
      </c>
      <c r="E4881">
        <v>40000</v>
      </c>
      <c r="F4881" t="s">
        <v>6484</v>
      </c>
      <c r="G4881">
        <v>2410110053</v>
      </c>
      <c r="H4881" t="s">
        <v>3225</v>
      </c>
      <c r="I4881" t="s">
        <v>89</v>
      </c>
      <c r="J4881">
        <v>20.16</v>
      </c>
    </row>
    <row r="4882" spans="1:10" hidden="1" x14ac:dyDescent="0.25">
      <c r="A4882">
        <v>2140110717</v>
      </c>
      <c r="B4882">
        <v>80</v>
      </c>
      <c r="C4882" t="s">
        <v>1790</v>
      </c>
      <c r="D4882" t="s">
        <v>36</v>
      </c>
      <c r="E4882">
        <v>40000</v>
      </c>
      <c r="F4882" t="s">
        <v>6484</v>
      </c>
      <c r="G4882">
        <v>2410110087</v>
      </c>
      <c r="H4882" t="s">
        <v>3239</v>
      </c>
      <c r="I4882" t="s">
        <v>89</v>
      </c>
      <c r="J4882">
        <v>7.98</v>
      </c>
    </row>
    <row r="4883" spans="1:10" hidden="1" x14ac:dyDescent="0.25">
      <c r="A4883">
        <v>2140110717</v>
      </c>
      <c r="B4883">
        <v>90</v>
      </c>
      <c r="C4883" t="s">
        <v>1790</v>
      </c>
      <c r="D4883" t="s">
        <v>36</v>
      </c>
      <c r="E4883">
        <v>40000</v>
      </c>
      <c r="F4883" t="s">
        <v>6484</v>
      </c>
      <c r="G4883">
        <v>2410290214</v>
      </c>
      <c r="H4883" t="s">
        <v>3342</v>
      </c>
      <c r="I4883" t="s">
        <v>89</v>
      </c>
      <c r="J4883">
        <v>10.5</v>
      </c>
    </row>
    <row r="4884" spans="1:10" hidden="1" x14ac:dyDescent="0.25">
      <c r="A4884">
        <v>2140110718</v>
      </c>
      <c r="B4884">
        <v>10</v>
      </c>
      <c r="C4884" t="s">
        <v>1791</v>
      </c>
      <c r="D4884" t="s">
        <v>36</v>
      </c>
      <c r="E4884">
        <v>40000</v>
      </c>
      <c r="F4884" t="s">
        <v>6484</v>
      </c>
      <c r="G4884">
        <v>2410290807</v>
      </c>
      <c r="H4884" t="s">
        <v>5832</v>
      </c>
      <c r="I4884" t="s">
        <v>89</v>
      </c>
      <c r="J4884">
        <v>12223.679999999998</v>
      </c>
    </row>
    <row r="4885" spans="1:10" hidden="1" x14ac:dyDescent="0.25">
      <c r="A4885">
        <v>2140110718</v>
      </c>
      <c r="B4885">
        <v>20</v>
      </c>
      <c r="C4885" t="s">
        <v>1791</v>
      </c>
      <c r="D4885" t="s">
        <v>36</v>
      </c>
      <c r="E4885">
        <v>40000</v>
      </c>
      <c r="F4885" t="s">
        <v>6484</v>
      </c>
      <c r="G4885">
        <v>2320330027</v>
      </c>
      <c r="H4885" t="s">
        <v>3124</v>
      </c>
      <c r="I4885" t="s">
        <v>36</v>
      </c>
      <c r="J4885">
        <v>13733.333333333332</v>
      </c>
    </row>
    <row r="4886" spans="1:10" hidden="1" x14ac:dyDescent="0.25">
      <c r="A4886">
        <v>2140110718</v>
      </c>
      <c r="B4886">
        <v>30</v>
      </c>
      <c r="C4886" t="s">
        <v>1791</v>
      </c>
      <c r="D4886" t="s">
        <v>36</v>
      </c>
      <c r="E4886">
        <v>40000</v>
      </c>
      <c r="F4886" t="s">
        <v>6484</v>
      </c>
      <c r="G4886">
        <v>2320130737</v>
      </c>
      <c r="H4886" t="s">
        <v>3070</v>
      </c>
      <c r="I4886" t="s">
        <v>36</v>
      </c>
      <c r="J4886">
        <v>13733.333333333332</v>
      </c>
    </row>
    <row r="4887" spans="1:10" hidden="1" x14ac:dyDescent="0.25">
      <c r="A4887">
        <v>2140110718</v>
      </c>
      <c r="B4887">
        <v>40</v>
      </c>
      <c r="C4887" t="s">
        <v>1791</v>
      </c>
      <c r="D4887" t="s">
        <v>36</v>
      </c>
      <c r="E4887">
        <v>40000</v>
      </c>
      <c r="F4887" t="s">
        <v>6484</v>
      </c>
      <c r="G4887">
        <v>2320130736</v>
      </c>
      <c r="H4887" t="s">
        <v>3068</v>
      </c>
      <c r="I4887" t="s">
        <v>3069</v>
      </c>
      <c r="J4887">
        <v>13733.333333333332</v>
      </c>
    </row>
    <row r="4888" spans="1:10" hidden="1" x14ac:dyDescent="0.25">
      <c r="A4888">
        <v>2140110718</v>
      </c>
      <c r="B4888">
        <v>50</v>
      </c>
      <c r="C4888" t="s">
        <v>1791</v>
      </c>
      <c r="D4888" t="s">
        <v>36</v>
      </c>
      <c r="E4888">
        <v>40000</v>
      </c>
      <c r="F4888" t="s">
        <v>6484</v>
      </c>
      <c r="G4888">
        <v>2500030339</v>
      </c>
      <c r="H4888" t="s">
        <v>7330</v>
      </c>
      <c r="I4888" t="s">
        <v>36</v>
      </c>
      <c r="J4888">
        <v>1648</v>
      </c>
    </row>
    <row r="4889" spans="1:10" hidden="1" x14ac:dyDescent="0.25">
      <c r="A4889">
        <v>2140110718</v>
      </c>
      <c r="B4889">
        <v>60</v>
      </c>
      <c r="C4889" t="s">
        <v>1791</v>
      </c>
      <c r="D4889" t="s">
        <v>36</v>
      </c>
      <c r="E4889">
        <v>40000</v>
      </c>
      <c r="F4889" t="s">
        <v>6484</v>
      </c>
      <c r="G4889">
        <v>2320060004</v>
      </c>
      <c r="H4889" t="s">
        <v>2827</v>
      </c>
      <c r="I4889" t="s">
        <v>36</v>
      </c>
      <c r="J4889">
        <v>1648</v>
      </c>
    </row>
    <row r="4890" spans="1:10" hidden="1" x14ac:dyDescent="0.25">
      <c r="A4890">
        <v>2140110718</v>
      </c>
      <c r="B4890">
        <v>70</v>
      </c>
      <c r="C4890" t="s">
        <v>1791</v>
      </c>
      <c r="D4890" t="s">
        <v>36</v>
      </c>
      <c r="E4890">
        <v>40000</v>
      </c>
      <c r="F4890" t="s">
        <v>6484</v>
      </c>
      <c r="G4890">
        <v>2410110053</v>
      </c>
      <c r="H4890" t="s">
        <v>3225</v>
      </c>
      <c r="I4890" t="s">
        <v>89</v>
      </c>
      <c r="J4890">
        <v>20.16</v>
      </c>
    </row>
    <row r="4891" spans="1:10" hidden="1" x14ac:dyDescent="0.25">
      <c r="A4891">
        <v>2140110718</v>
      </c>
      <c r="B4891">
        <v>80</v>
      </c>
      <c r="C4891" t="s">
        <v>1791</v>
      </c>
      <c r="D4891" t="s">
        <v>36</v>
      </c>
      <c r="E4891">
        <v>40000</v>
      </c>
      <c r="F4891" t="s">
        <v>6484</v>
      </c>
      <c r="G4891">
        <v>2410110087</v>
      </c>
      <c r="H4891" t="s">
        <v>3239</v>
      </c>
      <c r="I4891" t="s">
        <v>89</v>
      </c>
      <c r="J4891">
        <v>7.98</v>
      </c>
    </row>
    <row r="4892" spans="1:10" hidden="1" x14ac:dyDescent="0.25">
      <c r="A4892">
        <v>2140110718</v>
      </c>
      <c r="B4892">
        <v>90</v>
      </c>
      <c r="C4892" t="s">
        <v>1791</v>
      </c>
      <c r="D4892" t="s">
        <v>36</v>
      </c>
      <c r="E4892">
        <v>40000</v>
      </c>
      <c r="F4892" t="s">
        <v>6484</v>
      </c>
      <c r="G4892">
        <v>2410290214</v>
      </c>
      <c r="H4892" t="s">
        <v>3342</v>
      </c>
      <c r="I4892" t="s">
        <v>89</v>
      </c>
      <c r="J4892">
        <v>10.5</v>
      </c>
    </row>
    <row r="4893" spans="1:10" hidden="1" x14ac:dyDescent="0.25">
      <c r="A4893">
        <v>2140110719</v>
      </c>
      <c r="B4893">
        <v>10</v>
      </c>
      <c r="C4893" t="s">
        <v>1792</v>
      </c>
      <c r="D4893" t="s">
        <v>36</v>
      </c>
      <c r="E4893">
        <v>40000</v>
      </c>
      <c r="F4893" t="s">
        <v>6484</v>
      </c>
      <c r="G4893">
        <v>2410290807</v>
      </c>
      <c r="H4893" t="s">
        <v>5832</v>
      </c>
      <c r="I4893" t="s">
        <v>89</v>
      </c>
      <c r="J4893">
        <v>12223.68</v>
      </c>
    </row>
    <row r="4894" spans="1:10" hidden="1" x14ac:dyDescent="0.25">
      <c r="A4894">
        <v>2140110719</v>
      </c>
      <c r="B4894">
        <v>20</v>
      </c>
      <c r="C4894" t="s">
        <v>1792</v>
      </c>
      <c r="D4894" t="s">
        <v>36</v>
      </c>
      <c r="E4894">
        <v>40000</v>
      </c>
      <c r="F4894" t="s">
        <v>6484</v>
      </c>
      <c r="G4894">
        <v>2320330027</v>
      </c>
      <c r="H4894" t="s">
        <v>3124</v>
      </c>
      <c r="I4894" t="s">
        <v>36</v>
      </c>
      <c r="J4894">
        <v>13733.333333333332</v>
      </c>
    </row>
    <row r="4895" spans="1:10" hidden="1" x14ac:dyDescent="0.25">
      <c r="A4895">
        <v>2140110719</v>
      </c>
      <c r="B4895">
        <v>30</v>
      </c>
      <c r="C4895" t="s">
        <v>1792</v>
      </c>
      <c r="D4895" t="s">
        <v>36</v>
      </c>
      <c r="E4895">
        <v>40000</v>
      </c>
      <c r="F4895" t="s">
        <v>6484</v>
      </c>
      <c r="G4895">
        <v>2320130737</v>
      </c>
      <c r="H4895" t="s">
        <v>3070</v>
      </c>
      <c r="I4895" t="s">
        <v>36</v>
      </c>
      <c r="J4895">
        <v>13733.333333333332</v>
      </c>
    </row>
    <row r="4896" spans="1:10" hidden="1" x14ac:dyDescent="0.25">
      <c r="A4896">
        <v>2140110719</v>
      </c>
      <c r="B4896">
        <v>40</v>
      </c>
      <c r="C4896" t="s">
        <v>1792</v>
      </c>
      <c r="D4896" t="s">
        <v>36</v>
      </c>
      <c r="E4896">
        <v>40000</v>
      </c>
      <c r="F4896" t="s">
        <v>6484</v>
      </c>
      <c r="G4896">
        <v>2320130736</v>
      </c>
      <c r="H4896" t="s">
        <v>3068</v>
      </c>
      <c r="I4896" t="s">
        <v>3069</v>
      </c>
      <c r="J4896">
        <v>13733.329900000001</v>
      </c>
    </row>
    <row r="4897" spans="1:10" hidden="1" x14ac:dyDescent="0.25">
      <c r="A4897">
        <v>2140110719</v>
      </c>
      <c r="B4897">
        <v>50</v>
      </c>
      <c r="C4897" t="s">
        <v>1792</v>
      </c>
      <c r="D4897" t="s">
        <v>36</v>
      </c>
      <c r="E4897">
        <v>40000</v>
      </c>
      <c r="F4897" t="s">
        <v>6484</v>
      </c>
      <c r="G4897">
        <v>2500030339</v>
      </c>
      <c r="H4897" t="s">
        <v>7330</v>
      </c>
      <c r="I4897" t="s">
        <v>36</v>
      </c>
      <c r="J4897">
        <v>1648</v>
      </c>
    </row>
    <row r="4898" spans="1:10" hidden="1" x14ac:dyDescent="0.25">
      <c r="A4898">
        <v>2140110719</v>
      </c>
      <c r="B4898">
        <v>60</v>
      </c>
      <c r="C4898" t="s">
        <v>1792</v>
      </c>
      <c r="D4898" t="s">
        <v>36</v>
      </c>
      <c r="E4898">
        <v>40000</v>
      </c>
      <c r="F4898" t="s">
        <v>6484</v>
      </c>
      <c r="G4898">
        <v>2320060004</v>
      </c>
      <c r="H4898" t="s">
        <v>2827</v>
      </c>
      <c r="I4898" t="s">
        <v>36</v>
      </c>
      <c r="J4898">
        <v>1680</v>
      </c>
    </row>
    <row r="4899" spans="1:10" hidden="1" x14ac:dyDescent="0.25">
      <c r="A4899">
        <v>2140110719</v>
      </c>
      <c r="B4899">
        <v>70</v>
      </c>
      <c r="C4899" t="s">
        <v>1792</v>
      </c>
      <c r="D4899" t="s">
        <v>36</v>
      </c>
      <c r="E4899">
        <v>40000</v>
      </c>
      <c r="F4899" t="s">
        <v>6484</v>
      </c>
      <c r="G4899">
        <v>2410110053</v>
      </c>
      <c r="H4899" t="s">
        <v>3225</v>
      </c>
      <c r="I4899" t="s">
        <v>89</v>
      </c>
      <c r="J4899">
        <v>20.16</v>
      </c>
    </row>
    <row r="4900" spans="1:10" hidden="1" x14ac:dyDescent="0.25">
      <c r="A4900">
        <v>2140110719</v>
      </c>
      <c r="B4900">
        <v>80</v>
      </c>
      <c r="C4900" t="s">
        <v>1792</v>
      </c>
      <c r="D4900" t="s">
        <v>36</v>
      </c>
      <c r="E4900">
        <v>40000</v>
      </c>
      <c r="F4900" t="s">
        <v>6484</v>
      </c>
      <c r="G4900">
        <v>2410110087</v>
      </c>
      <c r="H4900" t="s">
        <v>3239</v>
      </c>
      <c r="I4900" t="s">
        <v>89</v>
      </c>
      <c r="J4900">
        <v>7.9799999999999995</v>
      </c>
    </row>
    <row r="4901" spans="1:10" hidden="1" x14ac:dyDescent="0.25">
      <c r="A4901">
        <v>2140110719</v>
      </c>
      <c r="B4901">
        <v>90</v>
      </c>
      <c r="C4901" t="s">
        <v>1792</v>
      </c>
      <c r="D4901" t="s">
        <v>36</v>
      </c>
      <c r="E4901">
        <v>40000</v>
      </c>
      <c r="F4901" t="s">
        <v>6484</v>
      </c>
      <c r="G4901">
        <v>2410290214</v>
      </c>
      <c r="H4901" t="s">
        <v>3342</v>
      </c>
      <c r="I4901" t="s">
        <v>89</v>
      </c>
      <c r="J4901">
        <v>10.5</v>
      </c>
    </row>
    <row r="4902" spans="1:10" hidden="1" x14ac:dyDescent="0.25">
      <c r="A4902">
        <v>2140110665</v>
      </c>
      <c r="B4902">
        <v>10</v>
      </c>
      <c r="C4902" t="s">
        <v>1753</v>
      </c>
      <c r="D4902" t="s">
        <v>36</v>
      </c>
      <c r="E4902">
        <v>40000</v>
      </c>
      <c r="F4902" t="s">
        <v>6484</v>
      </c>
      <c r="G4902">
        <v>2410290807</v>
      </c>
      <c r="H4902" t="s">
        <v>5832</v>
      </c>
      <c r="I4902" t="s">
        <v>89</v>
      </c>
      <c r="J4902">
        <v>12223.679999999998</v>
      </c>
    </row>
    <row r="4903" spans="1:10" hidden="1" x14ac:dyDescent="0.25">
      <c r="A4903">
        <v>2140110665</v>
      </c>
      <c r="B4903">
        <v>20</v>
      </c>
      <c r="C4903" t="s">
        <v>1753</v>
      </c>
      <c r="D4903" t="s">
        <v>36</v>
      </c>
      <c r="E4903">
        <v>40000</v>
      </c>
      <c r="F4903" t="s">
        <v>6484</v>
      </c>
      <c r="G4903">
        <v>2320330022</v>
      </c>
      <c r="H4903" t="s">
        <v>3119</v>
      </c>
      <c r="I4903" t="s">
        <v>36</v>
      </c>
      <c r="J4903">
        <v>13733.333333333332</v>
      </c>
    </row>
    <row r="4904" spans="1:10" hidden="1" x14ac:dyDescent="0.25">
      <c r="A4904">
        <v>2140110665</v>
      </c>
      <c r="B4904">
        <v>30</v>
      </c>
      <c r="C4904" t="s">
        <v>1753</v>
      </c>
      <c r="D4904" t="s">
        <v>36</v>
      </c>
      <c r="E4904">
        <v>40000</v>
      </c>
      <c r="F4904" t="s">
        <v>6484</v>
      </c>
      <c r="G4904">
        <v>2320130687</v>
      </c>
      <c r="H4904" t="s">
        <v>3034</v>
      </c>
      <c r="I4904" t="s">
        <v>36</v>
      </c>
      <c r="J4904">
        <v>13733.333333333332</v>
      </c>
    </row>
    <row r="4905" spans="1:10" hidden="1" x14ac:dyDescent="0.25">
      <c r="A4905">
        <v>2140110665</v>
      </c>
      <c r="B4905">
        <v>40</v>
      </c>
      <c r="C4905" t="s">
        <v>1753</v>
      </c>
      <c r="D4905" t="s">
        <v>36</v>
      </c>
      <c r="E4905">
        <v>40000</v>
      </c>
      <c r="F4905" t="s">
        <v>6484</v>
      </c>
      <c r="G4905">
        <v>2320130700</v>
      </c>
      <c r="H4905" t="s">
        <v>3046</v>
      </c>
      <c r="I4905" t="s">
        <v>36</v>
      </c>
      <c r="J4905">
        <v>13733.333333333332</v>
      </c>
    </row>
    <row r="4906" spans="1:10" hidden="1" x14ac:dyDescent="0.25">
      <c r="A4906">
        <v>2140110665</v>
      </c>
      <c r="B4906">
        <v>50</v>
      </c>
      <c r="C4906" t="s">
        <v>1753</v>
      </c>
      <c r="D4906" t="s">
        <v>36</v>
      </c>
      <c r="E4906">
        <v>40000</v>
      </c>
      <c r="F4906" t="s">
        <v>6484</v>
      </c>
      <c r="G4906">
        <v>2500030339</v>
      </c>
      <c r="H4906" t="s">
        <v>7330</v>
      </c>
      <c r="I4906" t="s">
        <v>36</v>
      </c>
      <c r="J4906">
        <v>1648</v>
      </c>
    </row>
    <row r="4907" spans="1:10" hidden="1" x14ac:dyDescent="0.25">
      <c r="A4907">
        <v>2140110665</v>
      </c>
      <c r="B4907">
        <v>60</v>
      </c>
      <c r="C4907" t="s">
        <v>1753</v>
      </c>
      <c r="D4907" t="s">
        <v>36</v>
      </c>
      <c r="E4907">
        <v>40000</v>
      </c>
      <c r="F4907" t="s">
        <v>6484</v>
      </c>
      <c r="G4907">
        <v>2500030340</v>
      </c>
      <c r="H4907" t="s">
        <v>3744</v>
      </c>
      <c r="I4907" t="s">
        <v>36</v>
      </c>
      <c r="J4907">
        <v>1648</v>
      </c>
    </row>
    <row r="4908" spans="1:10" hidden="1" x14ac:dyDescent="0.25">
      <c r="A4908">
        <v>2140110665</v>
      </c>
      <c r="B4908">
        <v>70</v>
      </c>
      <c r="C4908" t="s">
        <v>1753</v>
      </c>
      <c r="D4908" t="s">
        <v>36</v>
      </c>
      <c r="E4908">
        <v>40000</v>
      </c>
      <c r="F4908" t="s">
        <v>6484</v>
      </c>
      <c r="G4908">
        <v>2410110053</v>
      </c>
      <c r="H4908" t="s">
        <v>3225</v>
      </c>
      <c r="I4908" t="s">
        <v>89</v>
      </c>
      <c r="J4908">
        <v>20.16</v>
      </c>
    </row>
    <row r="4909" spans="1:10" hidden="1" x14ac:dyDescent="0.25">
      <c r="A4909">
        <v>2140110665</v>
      </c>
      <c r="B4909">
        <v>80</v>
      </c>
      <c r="C4909" t="s">
        <v>1753</v>
      </c>
      <c r="D4909" t="s">
        <v>36</v>
      </c>
      <c r="E4909">
        <v>40000</v>
      </c>
      <c r="F4909" t="s">
        <v>6484</v>
      </c>
      <c r="G4909">
        <v>2410110087</v>
      </c>
      <c r="H4909" t="s">
        <v>3239</v>
      </c>
      <c r="I4909" t="s">
        <v>89</v>
      </c>
      <c r="J4909">
        <v>7.98</v>
      </c>
    </row>
    <row r="4910" spans="1:10" hidden="1" x14ac:dyDescent="0.25">
      <c r="A4910">
        <v>2140110665</v>
      </c>
      <c r="B4910">
        <v>90</v>
      </c>
      <c r="C4910" t="s">
        <v>1753</v>
      </c>
      <c r="D4910" t="s">
        <v>36</v>
      </c>
      <c r="E4910">
        <v>40000</v>
      </c>
      <c r="F4910" t="s">
        <v>6484</v>
      </c>
      <c r="G4910">
        <v>2410290214</v>
      </c>
      <c r="H4910" t="s">
        <v>3342</v>
      </c>
      <c r="I4910" t="s">
        <v>89</v>
      </c>
      <c r="J4910">
        <v>10.5</v>
      </c>
    </row>
    <row r="4911" spans="1:10" hidden="1" x14ac:dyDescent="0.25">
      <c r="A4911">
        <v>2140110663</v>
      </c>
      <c r="B4911">
        <v>10</v>
      </c>
      <c r="C4911" t="s">
        <v>1751</v>
      </c>
      <c r="D4911" t="s">
        <v>36</v>
      </c>
      <c r="E4911">
        <v>40000</v>
      </c>
      <c r="F4911" t="s">
        <v>6484</v>
      </c>
      <c r="G4911">
        <v>2410290807</v>
      </c>
      <c r="H4911" t="s">
        <v>5832</v>
      </c>
      <c r="I4911" t="s">
        <v>89</v>
      </c>
      <c r="J4911">
        <v>12223.679999999998</v>
      </c>
    </row>
    <row r="4912" spans="1:10" hidden="1" x14ac:dyDescent="0.25">
      <c r="A4912">
        <v>2140110663</v>
      </c>
      <c r="B4912">
        <v>20</v>
      </c>
      <c r="C4912" t="s">
        <v>1751</v>
      </c>
      <c r="D4912" t="s">
        <v>36</v>
      </c>
      <c r="E4912">
        <v>40000</v>
      </c>
      <c r="F4912" t="s">
        <v>6484</v>
      </c>
      <c r="G4912">
        <v>2320330022</v>
      </c>
      <c r="H4912" t="s">
        <v>3119</v>
      </c>
      <c r="I4912" t="s">
        <v>36</v>
      </c>
      <c r="J4912">
        <v>13733.333333333332</v>
      </c>
    </row>
    <row r="4913" spans="1:10" hidden="1" x14ac:dyDescent="0.25">
      <c r="A4913">
        <v>2140110663</v>
      </c>
      <c r="B4913">
        <v>30</v>
      </c>
      <c r="C4913" t="s">
        <v>1751</v>
      </c>
      <c r="D4913" t="s">
        <v>36</v>
      </c>
      <c r="E4913">
        <v>40000</v>
      </c>
      <c r="F4913" t="s">
        <v>6484</v>
      </c>
      <c r="G4913">
        <v>2320130687</v>
      </c>
      <c r="H4913" t="s">
        <v>3034</v>
      </c>
      <c r="I4913" t="s">
        <v>36</v>
      </c>
      <c r="J4913">
        <v>13733.333333333332</v>
      </c>
    </row>
    <row r="4914" spans="1:10" hidden="1" x14ac:dyDescent="0.25">
      <c r="A4914">
        <v>2140110663</v>
      </c>
      <c r="B4914">
        <v>40</v>
      </c>
      <c r="C4914" t="s">
        <v>1751</v>
      </c>
      <c r="D4914" t="s">
        <v>36</v>
      </c>
      <c r="E4914">
        <v>40000</v>
      </c>
      <c r="F4914" t="s">
        <v>6484</v>
      </c>
      <c r="G4914">
        <v>2320130700</v>
      </c>
      <c r="H4914" t="s">
        <v>3046</v>
      </c>
      <c r="I4914" t="s">
        <v>36</v>
      </c>
      <c r="J4914">
        <v>13733.333333333332</v>
      </c>
    </row>
    <row r="4915" spans="1:10" hidden="1" x14ac:dyDescent="0.25">
      <c r="A4915">
        <v>2140110663</v>
      </c>
      <c r="B4915">
        <v>50</v>
      </c>
      <c r="C4915" t="s">
        <v>1751</v>
      </c>
      <c r="D4915" t="s">
        <v>36</v>
      </c>
      <c r="E4915">
        <v>40000</v>
      </c>
      <c r="F4915" t="s">
        <v>6484</v>
      </c>
      <c r="G4915">
        <v>2500030339</v>
      </c>
      <c r="H4915" t="s">
        <v>7330</v>
      </c>
      <c r="I4915" t="s">
        <v>36</v>
      </c>
      <c r="J4915">
        <v>1648</v>
      </c>
    </row>
    <row r="4916" spans="1:10" hidden="1" x14ac:dyDescent="0.25">
      <c r="A4916">
        <v>2140110663</v>
      </c>
      <c r="B4916">
        <v>60</v>
      </c>
      <c r="C4916" t="s">
        <v>1751</v>
      </c>
      <c r="D4916" t="s">
        <v>36</v>
      </c>
      <c r="E4916">
        <v>40000</v>
      </c>
      <c r="F4916" t="s">
        <v>6484</v>
      </c>
      <c r="G4916">
        <v>2500030340</v>
      </c>
      <c r="H4916" t="s">
        <v>3744</v>
      </c>
      <c r="I4916" t="s">
        <v>36</v>
      </c>
      <c r="J4916">
        <v>1648</v>
      </c>
    </row>
    <row r="4917" spans="1:10" hidden="1" x14ac:dyDescent="0.25">
      <c r="A4917">
        <v>2140110663</v>
      </c>
      <c r="B4917">
        <v>70</v>
      </c>
      <c r="C4917" t="s">
        <v>1751</v>
      </c>
      <c r="D4917" t="s">
        <v>36</v>
      </c>
      <c r="E4917">
        <v>40000</v>
      </c>
      <c r="F4917" t="s">
        <v>6484</v>
      </c>
      <c r="G4917">
        <v>2410110053</v>
      </c>
      <c r="H4917" t="s">
        <v>3225</v>
      </c>
      <c r="I4917" t="s">
        <v>89</v>
      </c>
      <c r="J4917">
        <v>20.16</v>
      </c>
    </row>
    <row r="4918" spans="1:10" hidden="1" x14ac:dyDescent="0.25">
      <c r="A4918">
        <v>2140110663</v>
      </c>
      <c r="B4918">
        <v>80</v>
      </c>
      <c r="C4918" t="s">
        <v>1751</v>
      </c>
      <c r="D4918" t="s">
        <v>36</v>
      </c>
      <c r="E4918">
        <v>40000</v>
      </c>
      <c r="F4918" t="s">
        <v>6484</v>
      </c>
      <c r="G4918">
        <v>2410110087</v>
      </c>
      <c r="H4918" t="s">
        <v>3239</v>
      </c>
      <c r="I4918" t="s">
        <v>89</v>
      </c>
      <c r="J4918">
        <v>7.98</v>
      </c>
    </row>
    <row r="4919" spans="1:10" hidden="1" x14ac:dyDescent="0.25">
      <c r="A4919">
        <v>2140110663</v>
      </c>
      <c r="B4919">
        <v>90</v>
      </c>
      <c r="C4919" t="s">
        <v>1751</v>
      </c>
      <c r="D4919" t="s">
        <v>36</v>
      </c>
      <c r="E4919">
        <v>40000</v>
      </c>
      <c r="F4919" t="s">
        <v>6484</v>
      </c>
      <c r="G4919">
        <v>2410290214</v>
      </c>
      <c r="H4919" t="s">
        <v>3342</v>
      </c>
      <c r="I4919" t="s">
        <v>89</v>
      </c>
      <c r="J4919">
        <v>10.5</v>
      </c>
    </row>
    <row r="4920" spans="1:10" hidden="1" x14ac:dyDescent="0.25">
      <c r="A4920">
        <v>2140110669</v>
      </c>
      <c r="B4920">
        <v>10</v>
      </c>
      <c r="C4920" t="s">
        <v>1757</v>
      </c>
      <c r="D4920" t="s">
        <v>36</v>
      </c>
      <c r="E4920">
        <v>40000</v>
      </c>
      <c r="F4920" t="s">
        <v>6484</v>
      </c>
      <c r="G4920">
        <v>2410290784</v>
      </c>
      <c r="H4920" t="s">
        <v>3444</v>
      </c>
      <c r="I4920" t="s">
        <v>89</v>
      </c>
      <c r="J4920">
        <v>12223.679999999998</v>
      </c>
    </row>
    <row r="4921" spans="1:10" hidden="1" x14ac:dyDescent="0.25">
      <c r="A4921">
        <v>2140110669</v>
      </c>
      <c r="B4921">
        <v>20</v>
      </c>
      <c r="C4921" t="s">
        <v>1757</v>
      </c>
      <c r="D4921" t="s">
        <v>36</v>
      </c>
      <c r="E4921">
        <v>40000</v>
      </c>
      <c r="F4921" t="s">
        <v>6484</v>
      </c>
      <c r="G4921">
        <v>2320130692</v>
      </c>
      <c r="H4921" t="s">
        <v>3038</v>
      </c>
      <c r="I4921" t="s">
        <v>36</v>
      </c>
      <c r="J4921">
        <v>13733.333333333332</v>
      </c>
    </row>
    <row r="4922" spans="1:10" hidden="1" x14ac:dyDescent="0.25">
      <c r="A4922">
        <v>2140110669</v>
      </c>
      <c r="B4922">
        <v>30</v>
      </c>
      <c r="C4922" t="s">
        <v>1757</v>
      </c>
      <c r="D4922" t="s">
        <v>36</v>
      </c>
      <c r="E4922">
        <v>40000</v>
      </c>
      <c r="F4922" t="s">
        <v>6484</v>
      </c>
      <c r="G4922">
        <v>2320130688</v>
      </c>
      <c r="H4922" t="s">
        <v>6230</v>
      </c>
      <c r="I4922" t="s">
        <v>36</v>
      </c>
      <c r="J4922">
        <v>13733.333333333332</v>
      </c>
    </row>
    <row r="4923" spans="1:10" hidden="1" x14ac:dyDescent="0.25">
      <c r="A4923">
        <v>2140110669</v>
      </c>
      <c r="B4923">
        <v>40</v>
      </c>
      <c r="C4923" t="s">
        <v>1757</v>
      </c>
      <c r="D4923" t="s">
        <v>36</v>
      </c>
      <c r="E4923">
        <v>40000</v>
      </c>
      <c r="F4923" t="s">
        <v>6484</v>
      </c>
      <c r="G4923">
        <v>2320130701</v>
      </c>
      <c r="H4923" t="s">
        <v>3047</v>
      </c>
      <c r="I4923" t="s">
        <v>36</v>
      </c>
      <c r="J4923">
        <v>13733.333333333332</v>
      </c>
    </row>
    <row r="4924" spans="1:10" hidden="1" x14ac:dyDescent="0.25">
      <c r="A4924">
        <v>2140110669</v>
      </c>
      <c r="B4924">
        <v>50</v>
      </c>
      <c r="C4924" t="s">
        <v>1757</v>
      </c>
      <c r="D4924" t="s">
        <v>36</v>
      </c>
      <c r="E4924">
        <v>40000</v>
      </c>
      <c r="F4924" t="s">
        <v>6484</v>
      </c>
      <c r="G4924">
        <v>2500030339</v>
      </c>
      <c r="H4924" t="s">
        <v>7330</v>
      </c>
      <c r="I4924" t="s">
        <v>36</v>
      </c>
      <c r="J4924">
        <v>1648</v>
      </c>
    </row>
    <row r="4925" spans="1:10" hidden="1" x14ac:dyDescent="0.25">
      <c r="A4925">
        <v>2140110669</v>
      </c>
      <c r="B4925">
        <v>60</v>
      </c>
      <c r="C4925" t="s">
        <v>1757</v>
      </c>
      <c r="D4925" t="s">
        <v>36</v>
      </c>
      <c r="E4925">
        <v>40000</v>
      </c>
      <c r="F4925" t="s">
        <v>6484</v>
      </c>
      <c r="G4925">
        <v>2320060005</v>
      </c>
      <c r="H4925" t="s">
        <v>2828</v>
      </c>
      <c r="I4925" t="s">
        <v>36</v>
      </c>
      <c r="J4925">
        <v>1648</v>
      </c>
    </row>
    <row r="4926" spans="1:10" hidden="1" x14ac:dyDescent="0.25">
      <c r="A4926">
        <v>2140110669</v>
      </c>
      <c r="B4926">
        <v>70</v>
      </c>
      <c r="C4926" t="s">
        <v>1757</v>
      </c>
      <c r="D4926" t="s">
        <v>36</v>
      </c>
      <c r="E4926">
        <v>40000</v>
      </c>
      <c r="F4926" t="s">
        <v>6484</v>
      </c>
      <c r="G4926">
        <v>2410110053</v>
      </c>
      <c r="H4926" t="s">
        <v>3225</v>
      </c>
      <c r="I4926" t="s">
        <v>89</v>
      </c>
      <c r="J4926">
        <v>20.16</v>
      </c>
    </row>
    <row r="4927" spans="1:10" hidden="1" x14ac:dyDescent="0.25">
      <c r="A4927">
        <v>2140110669</v>
      </c>
      <c r="B4927">
        <v>80</v>
      </c>
      <c r="C4927" t="s">
        <v>1757</v>
      </c>
      <c r="D4927" t="s">
        <v>36</v>
      </c>
      <c r="E4927">
        <v>40000</v>
      </c>
      <c r="F4927" t="s">
        <v>6484</v>
      </c>
      <c r="G4927">
        <v>2410110087</v>
      </c>
      <c r="H4927" t="s">
        <v>3239</v>
      </c>
      <c r="I4927" t="s">
        <v>89</v>
      </c>
      <c r="J4927">
        <v>7.98</v>
      </c>
    </row>
    <row r="4928" spans="1:10" hidden="1" x14ac:dyDescent="0.25">
      <c r="A4928">
        <v>2140110669</v>
      </c>
      <c r="B4928">
        <v>90</v>
      </c>
      <c r="C4928" t="s">
        <v>1757</v>
      </c>
      <c r="D4928" t="s">
        <v>36</v>
      </c>
      <c r="E4928">
        <v>40000</v>
      </c>
      <c r="F4928" t="s">
        <v>6484</v>
      </c>
      <c r="G4928">
        <v>2410290214</v>
      </c>
      <c r="H4928" t="s">
        <v>3342</v>
      </c>
      <c r="I4928" t="s">
        <v>89</v>
      </c>
      <c r="J4928">
        <v>10.5</v>
      </c>
    </row>
    <row r="4929" spans="1:10" hidden="1" x14ac:dyDescent="0.25">
      <c r="A4929">
        <v>2140110670</v>
      </c>
      <c r="B4929">
        <v>10</v>
      </c>
      <c r="C4929" t="s">
        <v>1758</v>
      </c>
      <c r="D4929" t="s">
        <v>36</v>
      </c>
      <c r="E4929">
        <v>40000</v>
      </c>
      <c r="F4929" t="s">
        <v>6484</v>
      </c>
      <c r="G4929">
        <v>2410290784</v>
      </c>
      <c r="H4929" t="s">
        <v>3444</v>
      </c>
      <c r="I4929" t="s">
        <v>89</v>
      </c>
      <c r="J4929">
        <v>12223.679999999998</v>
      </c>
    </row>
    <row r="4930" spans="1:10" hidden="1" x14ac:dyDescent="0.25">
      <c r="A4930">
        <v>2140110670</v>
      </c>
      <c r="B4930">
        <v>20</v>
      </c>
      <c r="C4930" t="s">
        <v>1758</v>
      </c>
      <c r="D4930" t="s">
        <v>36</v>
      </c>
      <c r="E4930">
        <v>40000</v>
      </c>
      <c r="F4930" t="s">
        <v>6484</v>
      </c>
      <c r="G4930">
        <v>2320130692</v>
      </c>
      <c r="H4930" t="s">
        <v>3038</v>
      </c>
      <c r="I4930" t="s">
        <v>36</v>
      </c>
      <c r="J4930">
        <v>13733.333333333332</v>
      </c>
    </row>
    <row r="4931" spans="1:10" hidden="1" x14ac:dyDescent="0.25">
      <c r="A4931">
        <v>2140110670</v>
      </c>
      <c r="B4931">
        <v>30</v>
      </c>
      <c r="C4931" t="s">
        <v>1758</v>
      </c>
      <c r="D4931" t="s">
        <v>36</v>
      </c>
      <c r="E4931">
        <v>40000</v>
      </c>
      <c r="F4931" t="s">
        <v>6484</v>
      </c>
      <c r="G4931">
        <v>2320130688</v>
      </c>
      <c r="H4931" t="s">
        <v>6230</v>
      </c>
      <c r="I4931" t="s">
        <v>36</v>
      </c>
      <c r="J4931">
        <v>13733.333333333332</v>
      </c>
    </row>
    <row r="4932" spans="1:10" hidden="1" x14ac:dyDescent="0.25">
      <c r="A4932">
        <v>2140110670</v>
      </c>
      <c r="B4932">
        <v>40</v>
      </c>
      <c r="C4932" t="s">
        <v>1758</v>
      </c>
      <c r="D4932" t="s">
        <v>36</v>
      </c>
      <c r="E4932">
        <v>40000</v>
      </c>
      <c r="F4932" t="s">
        <v>6484</v>
      </c>
      <c r="G4932">
        <v>2320130701</v>
      </c>
      <c r="H4932" t="s">
        <v>3047</v>
      </c>
      <c r="I4932" t="s">
        <v>36</v>
      </c>
      <c r="J4932">
        <v>13733.333333333332</v>
      </c>
    </row>
    <row r="4933" spans="1:10" hidden="1" x14ac:dyDescent="0.25">
      <c r="A4933">
        <v>2140110670</v>
      </c>
      <c r="B4933">
        <v>50</v>
      </c>
      <c r="C4933" t="s">
        <v>1758</v>
      </c>
      <c r="D4933" t="s">
        <v>36</v>
      </c>
      <c r="E4933">
        <v>40000</v>
      </c>
      <c r="F4933" t="s">
        <v>6484</v>
      </c>
      <c r="G4933">
        <v>2500030339</v>
      </c>
      <c r="H4933" t="s">
        <v>7330</v>
      </c>
      <c r="I4933" t="s">
        <v>36</v>
      </c>
      <c r="J4933">
        <v>1648</v>
      </c>
    </row>
    <row r="4934" spans="1:10" hidden="1" x14ac:dyDescent="0.25">
      <c r="A4934">
        <v>2140110670</v>
      </c>
      <c r="B4934">
        <v>60</v>
      </c>
      <c r="C4934" t="s">
        <v>1758</v>
      </c>
      <c r="D4934" t="s">
        <v>36</v>
      </c>
      <c r="E4934">
        <v>40000</v>
      </c>
      <c r="F4934" t="s">
        <v>6484</v>
      </c>
      <c r="G4934">
        <v>2320060005</v>
      </c>
      <c r="H4934" t="s">
        <v>2828</v>
      </c>
      <c r="I4934" t="s">
        <v>36</v>
      </c>
      <c r="J4934">
        <v>1648</v>
      </c>
    </row>
    <row r="4935" spans="1:10" hidden="1" x14ac:dyDescent="0.25">
      <c r="A4935">
        <v>2140110670</v>
      </c>
      <c r="B4935">
        <v>70</v>
      </c>
      <c r="C4935" t="s">
        <v>1758</v>
      </c>
      <c r="D4935" t="s">
        <v>36</v>
      </c>
      <c r="E4935">
        <v>40000</v>
      </c>
      <c r="F4935" t="s">
        <v>6484</v>
      </c>
      <c r="G4935">
        <v>2410110053</v>
      </c>
      <c r="H4935" t="s">
        <v>3225</v>
      </c>
      <c r="I4935" t="s">
        <v>89</v>
      </c>
      <c r="J4935">
        <v>20.16</v>
      </c>
    </row>
    <row r="4936" spans="1:10" hidden="1" x14ac:dyDescent="0.25">
      <c r="A4936">
        <v>2140110670</v>
      </c>
      <c r="B4936">
        <v>80</v>
      </c>
      <c r="C4936" t="s">
        <v>1758</v>
      </c>
      <c r="D4936" t="s">
        <v>36</v>
      </c>
      <c r="E4936">
        <v>40000</v>
      </c>
      <c r="F4936" t="s">
        <v>6484</v>
      </c>
      <c r="G4936">
        <v>2410110087</v>
      </c>
      <c r="H4936" t="s">
        <v>3239</v>
      </c>
      <c r="I4936" t="s">
        <v>89</v>
      </c>
      <c r="J4936">
        <v>7.98</v>
      </c>
    </row>
    <row r="4937" spans="1:10" hidden="1" x14ac:dyDescent="0.25">
      <c r="A4937">
        <v>2140110670</v>
      </c>
      <c r="B4937">
        <v>90</v>
      </c>
      <c r="C4937" t="s">
        <v>1758</v>
      </c>
      <c r="D4937" t="s">
        <v>36</v>
      </c>
      <c r="E4937">
        <v>40000</v>
      </c>
      <c r="F4937" t="s">
        <v>6484</v>
      </c>
      <c r="G4937">
        <v>2410290214</v>
      </c>
      <c r="H4937" t="s">
        <v>3342</v>
      </c>
      <c r="I4937" t="s">
        <v>89</v>
      </c>
      <c r="J4937">
        <v>10.5</v>
      </c>
    </row>
    <row r="4938" spans="1:10" hidden="1" x14ac:dyDescent="0.25">
      <c r="A4938">
        <v>2140110671</v>
      </c>
      <c r="B4938">
        <v>10</v>
      </c>
      <c r="C4938" t="s">
        <v>1759</v>
      </c>
      <c r="D4938" t="s">
        <v>36</v>
      </c>
      <c r="E4938">
        <v>40000</v>
      </c>
      <c r="F4938" t="s">
        <v>6484</v>
      </c>
      <c r="G4938">
        <v>2410290784</v>
      </c>
      <c r="H4938" t="s">
        <v>3444</v>
      </c>
      <c r="I4938" t="s">
        <v>89</v>
      </c>
      <c r="J4938">
        <v>12223.679999999998</v>
      </c>
    </row>
    <row r="4939" spans="1:10" hidden="1" x14ac:dyDescent="0.25">
      <c r="A4939">
        <v>2140110671</v>
      </c>
      <c r="B4939">
        <v>20</v>
      </c>
      <c r="C4939" t="s">
        <v>1759</v>
      </c>
      <c r="D4939" t="s">
        <v>36</v>
      </c>
      <c r="E4939">
        <v>40000</v>
      </c>
      <c r="F4939" t="s">
        <v>6484</v>
      </c>
      <c r="G4939">
        <v>2320130692</v>
      </c>
      <c r="H4939" t="s">
        <v>3038</v>
      </c>
      <c r="I4939" t="s">
        <v>36</v>
      </c>
      <c r="J4939">
        <v>13733.333333333332</v>
      </c>
    </row>
    <row r="4940" spans="1:10" hidden="1" x14ac:dyDescent="0.25">
      <c r="A4940">
        <v>2140110671</v>
      </c>
      <c r="B4940">
        <v>30</v>
      </c>
      <c r="C4940" t="s">
        <v>1759</v>
      </c>
      <c r="D4940" t="s">
        <v>36</v>
      </c>
      <c r="E4940">
        <v>40000</v>
      </c>
      <c r="F4940" t="s">
        <v>6484</v>
      </c>
      <c r="G4940">
        <v>2320130688</v>
      </c>
      <c r="H4940" t="s">
        <v>6230</v>
      </c>
      <c r="I4940" t="s">
        <v>36</v>
      </c>
      <c r="J4940">
        <v>13733.333333333332</v>
      </c>
    </row>
    <row r="4941" spans="1:10" hidden="1" x14ac:dyDescent="0.25">
      <c r="A4941">
        <v>2140110671</v>
      </c>
      <c r="B4941">
        <v>40</v>
      </c>
      <c r="C4941" t="s">
        <v>1759</v>
      </c>
      <c r="D4941" t="s">
        <v>36</v>
      </c>
      <c r="E4941">
        <v>40000</v>
      </c>
      <c r="F4941" t="s">
        <v>6484</v>
      </c>
      <c r="G4941">
        <v>2320130701</v>
      </c>
      <c r="H4941" t="s">
        <v>3047</v>
      </c>
      <c r="I4941" t="s">
        <v>36</v>
      </c>
      <c r="J4941">
        <v>13733.333333333332</v>
      </c>
    </row>
    <row r="4942" spans="1:10" hidden="1" x14ac:dyDescent="0.25">
      <c r="A4942">
        <v>2140110671</v>
      </c>
      <c r="B4942">
        <v>50</v>
      </c>
      <c r="C4942" t="s">
        <v>1759</v>
      </c>
      <c r="D4942" t="s">
        <v>36</v>
      </c>
      <c r="E4942">
        <v>40000</v>
      </c>
      <c r="F4942" t="s">
        <v>6484</v>
      </c>
      <c r="G4942">
        <v>2500030339</v>
      </c>
      <c r="H4942" t="s">
        <v>7330</v>
      </c>
      <c r="I4942" t="s">
        <v>36</v>
      </c>
      <c r="J4942">
        <v>1648</v>
      </c>
    </row>
    <row r="4943" spans="1:10" hidden="1" x14ac:dyDescent="0.25">
      <c r="A4943">
        <v>2140110671</v>
      </c>
      <c r="B4943">
        <v>60</v>
      </c>
      <c r="C4943" t="s">
        <v>1759</v>
      </c>
      <c r="D4943" t="s">
        <v>36</v>
      </c>
      <c r="E4943">
        <v>40000</v>
      </c>
      <c r="F4943" t="s">
        <v>6484</v>
      </c>
      <c r="G4943">
        <v>2320060005</v>
      </c>
      <c r="H4943" t="s">
        <v>2828</v>
      </c>
      <c r="I4943" t="s">
        <v>36</v>
      </c>
      <c r="J4943">
        <v>1648</v>
      </c>
    </row>
    <row r="4944" spans="1:10" hidden="1" x14ac:dyDescent="0.25">
      <c r="A4944">
        <v>2140110671</v>
      </c>
      <c r="B4944">
        <v>70</v>
      </c>
      <c r="C4944" t="s">
        <v>1759</v>
      </c>
      <c r="D4944" t="s">
        <v>36</v>
      </c>
      <c r="E4944">
        <v>40000</v>
      </c>
      <c r="F4944" t="s">
        <v>6484</v>
      </c>
      <c r="G4944">
        <v>2410110053</v>
      </c>
      <c r="H4944" t="s">
        <v>3225</v>
      </c>
      <c r="I4944" t="s">
        <v>89</v>
      </c>
      <c r="J4944">
        <v>20.16</v>
      </c>
    </row>
    <row r="4945" spans="1:10" hidden="1" x14ac:dyDescent="0.25">
      <c r="A4945">
        <v>2140110671</v>
      </c>
      <c r="B4945">
        <v>80</v>
      </c>
      <c r="C4945" t="s">
        <v>1759</v>
      </c>
      <c r="D4945" t="s">
        <v>36</v>
      </c>
      <c r="E4945">
        <v>40000</v>
      </c>
      <c r="F4945" t="s">
        <v>6484</v>
      </c>
      <c r="G4945">
        <v>2410110087</v>
      </c>
      <c r="H4945" t="s">
        <v>3239</v>
      </c>
      <c r="I4945" t="s">
        <v>89</v>
      </c>
      <c r="J4945">
        <v>7.98</v>
      </c>
    </row>
    <row r="4946" spans="1:10" hidden="1" x14ac:dyDescent="0.25">
      <c r="A4946">
        <v>2140110671</v>
      </c>
      <c r="B4946">
        <v>90</v>
      </c>
      <c r="C4946" t="s">
        <v>1759</v>
      </c>
      <c r="D4946" t="s">
        <v>36</v>
      </c>
      <c r="E4946">
        <v>40000</v>
      </c>
      <c r="F4946" t="s">
        <v>6484</v>
      </c>
      <c r="G4946">
        <v>2410290214</v>
      </c>
      <c r="H4946" t="s">
        <v>3342</v>
      </c>
      <c r="I4946" t="s">
        <v>89</v>
      </c>
      <c r="J4946">
        <v>10.5</v>
      </c>
    </row>
    <row r="4947" spans="1:10" hidden="1" x14ac:dyDescent="0.25">
      <c r="A4947">
        <v>2140110725</v>
      </c>
      <c r="B4947">
        <v>10</v>
      </c>
      <c r="C4947" t="s">
        <v>6437</v>
      </c>
      <c r="D4947" t="s">
        <v>36</v>
      </c>
      <c r="E4947">
        <v>40000</v>
      </c>
      <c r="F4947" t="s">
        <v>6484</v>
      </c>
      <c r="G4947">
        <v>2410290784</v>
      </c>
      <c r="H4947" t="s">
        <v>3444</v>
      </c>
      <c r="I4947" t="s">
        <v>89</v>
      </c>
      <c r="J4947">
        <v>12223.679999999998</v>
      </c>
    </row>
    <row r="4948" spans="1:10" hidden="1" x14ac:dyDescent="0.25">
      <c r="A4948">
        <v>2140110725</v>
      </c>
      <c r="B4948">
        <v>20</v>
      </c>
      <c r="C4948" t="s">
        <v>6437</v>
      </c>
      <c r="D4948" t="s">
        <v>36</v>
      </c>
      <c r="E4948">
        <v>40000</v>
      </c>
      <c r="F4948" t="s">
        <v>6484</v>
      </c>
      <c r="G4948">
        <v>2320330026</v>
      </c>
      <c r="H4948" t="s">
        <v>3123</v>
      </c>
      <c r="I4948" t="s">
        <v>36</v>
      </c>
      <c r="J4948">
        <v>13733.333333333332</v>
      </c>
    </row>
    <row r="4949" spans="1:10" hidden="1" x14ac:dyDescent="0.25">
      <c r="A4949">
        <v>2140110725</v>
      </c>
      <c r="B4949">
        <v>30</v>
      </c>
      <c r="C4949" t="s">
        <v>6437</v>
      </c>
      <c r="D4949" t="s">
        <v>36</v>
      </c>
      <c r="E4949">
        <v>40000</v>
      </c>
      <c r="F4949" t="s">
        <v>6484</v>
      </c>
      <c r="G4949">
        <v>2320130737</v>
      </c>
      <c r="H4949" t="s">
        <v>3070</v>
      </c>
      <c r="I4949" t="s">
        <v>36</v>
      </c>
      <c r="J4949">
        <v>13733.333333333332</v>
      </c>
    </row>
    <row r="4950" spans="1:10" hidden="1" x14ac:dyDescent="0.25">
      <c r="A4950">
        <v>2140110725</v>
      </c>
      <c r="B4950">
        <v>40</v>
      </c>
      <c r="C4950" t="s">
        <v>6437</v>
      </c>
      <c r="D4950" t="s">
        <v>36</v>
      </c>
      <c r="E4950">
        <v>40000</v>
      </c>
      <c r="F4950" t="s">
        <v>6484</v>
      </c>
      <c r="G4950">
        <v>2320130736</v>
      </c>
      <c r="H4950" t="s">
        <v>3068</v>
      </c>
      <c r="I4950" t="s">
        <v>3069</v>
      </c>
      <c r="J4950">
        <v>13733.333333333332</v>
      </c>
    </row>
    <row r="4951" spans="1:10" hidden="1" x14ac:dyDescent="0.25">
      <c r="A4951">
        <v>2140110725</v>
      </c>
      <c r="B4951">
        <v>50</v>
      </c>
      <c r="C4951" t="s">
        <v>6437</v>
      </c>
      <c r="D4951" t="s">
        <v>36</v>
      </c>
      <c r="E4951">
        <v>40000</v>
      </c>
      <c r="F4951" t="s">
        <v>6484</v>
      </c>
      <c r="G4951">
        <v>2500030339</v>
      </c>
      <c r="H4951" t="s">
        <v>7330</v>
      </c>
      <c r="I4951" t="s">
        <v>36</v>
      </c>
      <c r="J4951">
        <v>1648</v>
      </c>
    </row>
    <row r="4952" spans="1:10" hidden="1" x14ac:dyDescent="0.25">
      <c r="A4952">
        <v>2140110725</v>
      </c>
      <c r="B4952">
        <v>60</v>
      </c>
      <c r="C4952" t="s">
        <v>6437</v>
      </c>
      <c r="D4952" t="s">
        <v>36</v>
      </c>
      <c r="E4952">
        <v>40000</v>
      </c>
      <c r="F4952" t="s">
        <v>6484</v>
      </c>
      <c r="G4952">
        <v>2500030340</v>
      </c>
      <c r="H4952" t="s">
        <v>3744</v>
      </c>
      <c r="I4952" t="s">
        <v>36</v>
      </c>
      <c r="J4952">
        <v>1648</v>
      </c>
    </row>
    <row r="4953" spans="1:10" hidden="1" x14ac:dyDescent="0.25">
      <c r="A4953">
        <v>2140110725</v>
      </c>
      <c r="B4953">
        <v>70</v>
      </c>
      <c r="C4953" t="s">
        <v>6437</v>
      </c>
      <c r="D4953" t="s">
        <v>36</v>
      </c>
      <c r="E4953">
        <v>40000</v>
      </c>
      <c r="F4953" t="s">
        <v>6484</v>
      </c>
      <c r="G4953">
        <v>2410110053</v>
      </c>
      <c r="H4953" t="s">
        <v>3225</v>
      </c>
      <c r="I4953" t="s">
        <v>89</v>
      </c>
      <c r="J4953">
        <v>20.16</v>
      </c>
    </row>
    <row r="4954" spans="1:10" hidden="1" x14ac:dyDescent="0.25">
      <c r="A4954">
        <v>2140110725</v>
      </c>
      <c r="B4954">
        <v>80</v>
      </c>
      <c r="C4954" t="s">
        <v>6437</v>
      </c>
      <c r="D4954" t="s">
        <v>36</v>
      </c>
      <c r="E4954">
        <v>40000</v>
      </c>
      <c r="F4954" t="s">
        <v>6484</v>
      </c>
      <c r="G4954">
        <v>2410110087</v>
      </c>
      <c r="H4954" t="s">
        <v>3239</v>
      </c>
      <c r="I4954" t="s">
        <v>89</v>
      </c>
      <c r="J4954">
        <v>7.98</v>
      </c>
    </row>
    <row r="4955" spans="1:10" hidden="1" x14ac:dyDescent="0.25">
      <c r="A4955">
        <v>2140110725</v>
      </c>
      <c r="B4955">
        <v>90</v>
      </c>
      <c r="C4955" t="s">
        <v>6437</v>
      </c>
      <c r="D4955" t="s">
        <v>36</v>
      </c>
      <c r="E4955">
        <v>40000</v>
      </c>
      <c r="F4955" t="s">
        <v>6484</v>
      </c>
      <c r="G4955">
        <v>2410290214</v>
      </c>
      <c r="H4955" t="s">
        <v>3342</v>
      </c>
      <c r="I4955" t="s">
        <v>89</v>
      </c>
      <c r="J4955">
        <v>10.5</v>
      </c>
    </row>
    <row r="4956" spans="1:10" hidden="1" x14ac:dyDescent="0.25">
      <c r="A4956">
        <v>2140110721</v>
      </c>
      <c r="B4956">
        <v>10</v>
      </c>
      <c r="C4956" t="s">
        <v>1794</v>
      </c>
      <c r="D4956" t="s">
        <v>36</v>
      </c>
      <c r="E4956">
        <v>40000</v>
      </c>
      <c r="F4956" t="s">
        <v>6484</v>
      </c>
      <c r="G4956">
        <v>2410290784</v>
      </c>
      <c r="H4956" t="s">
        <v>3444</v>
      </c>
      <c r="I4956" t="s">
        <v>89</v>
      </c>
      <c r="J4956">
        <v>12223.679999999998</v>
      </c>
    </row>
    <row r="4957" spans="1:10" hidden="1" x14ac:dyDescent="0.25">
      <c r="A4957">
        <v>2140110721</v>
      </c>
      <c r="B4957">
        <v>20</v>
      </c>
      <c r="C4957" t="s">
        <v>1794</v>
      </c>
      <c r="D4957" t="s">
        <v>36</v>
      </c>
      <c r="E4957">
        <v>40000</v>
      </c>
      <c r="F4957" t="s">
        <v>6484</v>
      </c>
      <c r="G4957">
        <v>2320330026</v>
      </c>
      <c r="H4957" t="s">
        <v>3123</v>
      </c>
      <c r="I4957" t="s">
        <v>36</v>
      </c>
      <c r="J4957">
        <v>13733.333333333332</v>
      </c>
    </row>
    <row r="4958" spans="1:10" hidden="1" x14ac:dyDescent="0.25">
      <c r="A4958">
        <v>2140110721</v>
      </c>
      <c r="B4958">
        <v>30</v>
      </c>
      <c r="C4958" t="s">
        <v>1794</v>
      </c>
      <c r="D4958" t="s">
        <v>36</v>
      </c>
      <c r="E4958">
        <v>40000</v>
      </c>
      <c r="F4958" t="s">
        <v>6484</v>
      </c>
      <c r="G4958">
        <v>2320130737</v>
      </c>
      <c r="H4958" t="s">
        <v>3070</v>
      </c>
      <c r="I4958" t="s">
        <v>36</v>
      </c>
      <c r="J4958">
        <v>13733.333333333332</v>
      </c>
    </row>
    <row r="4959" spans="1:10" hidden="1" x14ac:dyDescent="0.25">
      <c r="A4959">
        <v>2140110721</v>
      </c>
      <c r="B4959">
        <v>40</v>
      </c>
      <c r="C4959" t="s">
        <v>1794</v>
      </c>
      <c r="D4959" t="s">
        <v>36</v>
      </c>
      <c r="E4959">
        <v>40000</v>
      </c>
      <c r="F4959" t="s">
        <v>6484</v>
      </c>
      <c r="G4959">
        <v>2320130736</v>
      </c>
      <c r="H4959" t="s">
        <v>3068</v>
      </c>
      <c r="I4959" t="s">
        <v>3069</v>
      </c>
      <c r="J4959">
        <v>13733.333333333332</v>
      </c>
    </row>
    <row r="4960" spans="1:10" hidden="1" x14ac:dyDescent="0.25">
      <c r="A4960">
        <v>2140110721</v>
      </c>
      <c r="B4960">
        <v>50</v>
      </c>
      <c r="C4960" t="s">
        <v>1794</v>
      </c>
      <c r="D4960" t="s">
        <v>36</v>
      </c>
      <c r="E4960">
        <v>40000</v>
      </c>
      <c r="F4960" t="s">
        <v>6484</v>
      </c>
      <c r="G4960">
        <v>2500030339</v>
      </c>
      <c r="H4960" t="s">
        <v>7330</v>
      </c>
      <c r="I4960" t="s">
        <v>36</v>
      </c>
      <c r="J4960">
        <v>1648</v>
      </c>
    </row>
    <row r="4961" spans="1:10" hidden="1" x14ac:dyDescent="0.25">
      <c r="A4961">
        <v>2140110721</v>
      </c>
      <c r="B4961">
        <v>60</v>
      </c>
      <c r="C4961" t="s">
        <v>1794</v>
      </c>
      <c r="D4961" t="s">
        <v>36</v>
      </c>
      <c r="E4961">
        <v>40000</v>
      </c>
      <c r="F4961" t="s">
        <v>6484</v>
      </c>
      <c r="G4961">
        <v>2500030340</v>
      </c>
      <c r="H4961" t="s">
        <v>3744</v>
      </c>
      <c r="I4961" t="s">
        <v>36</v>
      </c>
      <c r="J4961">
        <v>1648</v>
      </c>
    </row>
    <row r="4962" spans="1:10" hidden="1" x14ac:dyDescent="0.25">
      <c r="A4962">
        <v>2140110721</v>
      </c>
      <c r="B4962">
        <v>70</v>
      </c>
      <c r="C4962" t="s">
        <v>1794</v>
      </c>
      <c r="D4962" t="s">
        <v>36</v>
      </c>
      <c r="E4962">
        <v>40000</v>
      </c>
      <c r="F4962" t="s">
        <v>6484</v>
      </c>
      <c r="G4962">
        <v>2410110053</v>
      </c>
      <c r="H4962" t="s">
        <v>3225</v>
      </c>
      <c r="I4962" t="s">
        <v>89</v>
      </c>
      <c r="J4962">
        <v>20.16</v>
      </c>
    </row>
    <row r="4963" spans="1:10" hidden="1" x14ac:dyDescent="0.25">
      <c r="A4963">
        <v>2140110721</v>
      </c>
      <c r="B4963">
        <v>80</v>
      </c>
      <c r="C4963" t="s">
        <v>1794</v>
      </c>
      <c r="D4963" t="s">
        <v>36</v>
      </c>
      <c r="E4963">
        <v>40000</v>
      </c>
      <c r="F4963" t="s">
        <v>6484</v>
      </c>
      <c r="G4963">
        <v>2410110087</v>
      </c>
      <c r="H4963" t="s">
        <v>3239</v>
      </c>
      <c r="I4963" t="s">
        <v>89</v>
      </c>
      <c r="J4963">
        <v>7.98</v>
      </c>
    </row>
    <row r="4964" spans="1:10" hidden="1" x14ac:dyDescent="0.25">
      <c r="A4964">
        <v>2140110721</v>
      </c>
      <c r="B4964">
        <v>90</v>
      </c>
      <c r="C4964" t="s">
        <v>1794</v>
      </c>
      <c r="D4964" t="s">
        <v>36</v>
      </c>
      <c r="E4964">
        <v>40000</v>
      </c>
      <c r="F4964" t="s">
        <v>6484</v>
      </c>
      <c r="G4964">
        <v>2410290214</v>
      </c>
      <c r="H4964" t="s">
        <v>3342</v>
      </c>
      <c r="I4964" t="s">
        <v>89</v>
      </c>
      <c r="J4964">
        <v>10.5</v>
      </c>
    </row>
    <row r="4965" spans="1:10" hidden="1" x14ac:dyDescent="0.25">
      <c r="A4965">
        <v>2140110720</v>
      </c>
      <c r="B4965">
        <v>10</v>
      </c>
      <c r="C4965" t="s">
        <v>1793</v>
      </c>
      <c r="D4965" t="s">
        <v>36</v>
      </c>
      <c r="E4965">
        <v>40000</v>
      </c>
      <c r="F4965" t="s">
        <v>6484</v>
      </c>
      <c r="G4965">
        <v>2410290784</v>
      </c>
      <c r="H4965" t="s">
        <v>3444</v>
      </c>
      <c r="I4965" t="s">
        <v>89</v>
      </c>
      <c r="J4965">
        <v>12223.679999999998</v>
      </c>
    </row>
    <row r="4966" spans="1:10" hidden="1" x14ac:dyDescent="0.25">
      <c r="A4966">
        <v>2140110720</v>
      </c>
      <c r="B4966">
        <v>20</v>
      </c>
      <c r="C4966" t="s">
        <v>1793</v>
      </c>
      <c r="D4966" t="s">
        <v>36</v>
      </c>
      <c r="E4966">
        <v>40000</v>
      </c>
      <c r="F4966" t="s">
        <v>6484</v>
      </c>
      <c r="G4966">
        <v>2320330026</v>
      </c>
      <c r="H4966" t="s">
        <v>3123</v>
      </c>
      <c r="I4966" t="s">
        <v>36</v>
      </c>
      <c r="J4966">
        <v>13733.333333333332</v>
      </c>
    </row>
    <row r="4967" spans="1:10" hidden="1" x14ac:dyDescent="0.25">
      <c r="A4967">
        <v>2140110720</v>
      </c>
      <c r="B4967">
        <v>30</v>
      </c>
      <c r="C4967" t="s">
        <v>1793</v>
      </c>
      <c r="D4967" t="s">
        <v>36</v>
      </c>
      <c r="E4967">
        <v>40000</v>
      </c>
      <c r="F4967" t="s">
        <v>6484</v>
      </c>
      <c r="G4967">
        <v>2320130737</v>
      </c>
      <c r="H4967" t="s">
        <v>3070</v>
      </c>
      <c r="I4967" t="s">
        <v>36</v>
      </c>
      <c r="J4967">
        <v>13733.333333333332</v>
      </c>
    </row>
    <row r="4968" spans="1:10" hidden="1" x14ac:dyDescent="0.25">
      <c r="A4968">
        <v>2140110720</v>
      </c>
      <c r="B4968">
        <v>40</v>
      </c>
      <c r="C4968" t="s">
        <v>1793</v>
      </c>
      <c r="D4968" t="s">
        <v>36</v>
      </c>
      <c r="E4968">
        <v>40000</v>
      </c>
      <c r="F4968" t="s">
        <v>6484</v>
      </c>
      <c r="G4968">
        <v>2320130736</v>
      </c>
      <c r="H4968" t="s">
        <v>3068</v>
      </c>
      <c r="I4968" t="s">
        <v>3069</v>
      </c>
      <c r="J4968">
        <v>13733.333333333332</v>
      </c>
    </row>
    <row r="4969" spans="1:10" hidden="1" x14ac:dyDescent="0.25">
      <c r="A4969">
        <v>2140110720</v>
      </c>
      <c r="B4969">
        <v>50</v>
      </c>
      <c r="C4969" t="s">
        <v>1793</v>
      </c>
      <c r="D4969" t="s">
        <v>36</v>
      </c>
      <c r="E4969">
        <v>40000</v>
      </c>
      <c r="F4969" t="s">
        <v>6484</v>
      </c>
      <c r="G4969">
        <v>2500030339</v>
      </c>
      <c r="H4969" t="s">
        <v>7330</v>
      </c>
      <c r="I4969" t="s">
        <v>36</v>
      </c>
      <c r="J4969">
        <v>1648</v>
      </c>
    </row>
    <row r="4970" spans="1:10" hidden="1" x14ac:dyDescent="0.25">
      <c r="A4970">
        <v>2140110720</v>
      </c>
      <c r="B4970">
        <v>60</v>
      </c>
      <c r="C4970" t="s">
        <v>1793</v>
      </c>
      <c r="D4970" t="s">
        <v>36</v>
      </c>
      <c r="E4970">
        <v>40000</v>
      </c>
      <c r="F4970" t="s">
        <v>6484</v>
      </c>
      <c r="G4970">
        <v>2500030340</v>
      </c>
      <c r="H4970" t="s">
        <v>3744</v>
      </c>
      <c r="I4970" t="s">
        <v>36</v>
      </c>
      <c r="J4970">
        <v>1648</v>
      </c>
    </row>
    <row r="4971" spans="1:10" hidden="1" x14ac:dyDescent="0.25">
      <c r="A4971">
        <v>2140110720</v>
      </c>
      <c r="B4971">
        <v>70</v>
      </c>
      <c r="C4971" t="s">
        <v>1793</v>
      </c>
      <c r="D4971" t="s">
        <v>36</v>
      </c>
      <c r="E4971">
        <v>40000</v>
      </c>
      <c r="F4971" t="s">
        <v>6484</v>
      </c>
      <c r="G4971">
        <v>2410110053</v>
      </c>
      <c r="H4971" t="s">
        <v>3225</v>
      </c>
      <c r="I4971" t="s">
        <v>89</v>
      </c>
      <c r="J4971">
        <v>20.16</v>
      </c>
    </row>
    <row r="4972" spans="1:10" hidden="1" x14ac:dyDescent="0.25">
      <c r="A4972">
        <v>2140110720</v>
      </c>
      <c r="B4972">
        <v>80</v>
      </c>
      <c r="C4972" t="s">
        <v>1793</v>
      </c>
      <c r="D4972" t="s">
        <v>36</v>
      </c>
      <c r="E4972">
        <v>40000</v>
      </c>
      <c r="F4972" t="s">
        <v>6484</v>
      </c>
      <c r="G4972">
        <v>2410110087</v>
      </c>
      <c r="H4972" t="s">
        <v>3239</v>
      </c>
      <c r="I4972" t="s">
        <v>89</v>
      </c>
      <c r="J4972">
        <v>7.98</v>
      </c>
    </row>
    <row r="4973" spans="1:10" hidden="1" x14ac:dyDescent="0.25">
      <c r="A4973">
        <v>2140110720</v>
      </c>
      <c r="B4973">
        <v>90</v>
      </c>
      <c r="C4973" t="s">
        <v>1793</v>
      </c>
      <c r="D4973" t="s">
        <v>36</v>
      </c>
      <c r="E4973">
        <v>40000</v>
      </c>
      <c r="F4973" t="s">
        <v>6484</v>
      </c>
      <c r="G4973">
        <v>2410290214</v>
      </c>
      <c r="H4973" t="s">
        <v>3342</v>
      </c>
      <c r="I4973" t="s">
        <v>89</v>
      </c>
      <c r="J4973">
        <v>10.5</v>
      </c>
    </row>
    <row r="4974" spans="1:10" hidden="1" x14ac:dyDescent="0.25">
      <c r="A4974">
        <v>2140110666</v>
      </c>
      <c r="B4974">
        <v>10</v>
      </c>
      <c r="C4974" t="s">
        <v>1754</v>
      </c>
      <c r="D4974" t="s">
        <v>36</v>
      </c>
      <c r="E4974">
        <v>40000</v>
      </c>
      <c r="F4974" t="s">
        <v>6484</v>
      </c>
      <c r="G4974">
        <v>2410290784</v>
      </c>
      <c r="H4974" t="s">
        <v>3444</v>
      </c>
      <c r="I4974" t="s">
        <v>89</v>
      </c>
      <c r="J4974">
        <v>12223.679999999998</v>
      </c>
    </row>
    <row r="4975" spans="1:10" hidden="1" x14ac:dyDescent="0.25">
      <c r="A4975">
        <v>2140110666</v>
      </c>
      <c r="B4975">
        <v>20</v>
      </c>
      <c r="C4975" t="s">
        <v>1754</v>
      </c>
      <c r="D4975" t="s">
        <v>36</v>
      </c>
      <c r="E4975">
        <v>40000</v>
      </c>
      <c r="F4975" t="s">
        <v>6484</v>
      </c>
      <c r="G4975">
        <v>2320130691</v>
      </c>
      <c r="H4975" t="s">
        <v>3037</v>
      </c>
      <c r="I4975" t="s">
        <v>36</v>
      </c>
      <c r="J4975">
        <v>13733.333333333332</v>
      </c>
    </row>
    <row r="4976" spans="1:10" hidden="1" x14ac:dyDescent="0.25">
      <c r="A4976">
        <v>2140110666</v>
      </c>
      <c r="B4976">
        <v>30</v>
      </c>
      <c r="C4976" t="s">
        <v>1754</v>
      </c>
      <c r="D4976" t="s">
        <v>36</v>
      </c>
      <c r="E4976">
        <v>40000</v>
      </c>
      <c r="F4976" t="s">
        <v>6484</v>
      </c>
      <c r="G4976">
        <v>2320130689</v>
      </c>
      <c r="H4976" t="s">
        <v>3035</v>
      </c>
      <c r="I4976" t="s">
        <v>36</v>
      </c>
      <c r="J4976">
        <v>13733.333333333332</v>
      </c>
    </row>
    <row r="4977" spans="1:10" hidden="1" x14ac:dyDescent="0.25">
      <c r="A4977">
        <v>2140110666</v>
      </c>
      <c r="B4977">
        <v>40</v>
      </c>
      <c r="C4977" t="s">
        <v>1754</v>
      </c>
      <c r="D4977" t="s">
        <v>36</v>
      </c>
      <c r="E4977">
        <v>40000</v>
      </c>
      <c r="F4977" t="s">
        <v>6484</v>
      </c>
      <c r="G4977">
        <v>2320130702</v>
      </c>
      <c r="H4977" t="s">
        <v>3048</v>
      </c>
      <c r="I4977" t="s">
        <v>36</v>
      </c>
      <c r="J4977">
        <v>13733.333333333332</v>
      </c>
    </row>
    <row r="4978" spans="1:10" hidden="1" x14ac:dyDescent="0.25">
      <c r="A4978">
        <v>2140110666</v>
      </c>
      <c r="B4978">
        <v>50</v>
      </c>
      <c r="C4978" t="s">
        <v>1754</v>
      </c>
      <c r="D4978" t="s">
        <v>36</v>
      </c>
      <c r="E4978">
        <v>40000</v>
      </c>
      <c r="F4978" t="s">
        <v>6484</v>
      </c>
      <c r="G4978">
        <v>2500030339</v>
      </c>
      <c r="H4978" t="s">
        <v>7330</v>
      </c>
      <c r="I4978" t="s">
        <v>36</v>
      </c>
      <c r="J4978">
        <v>1648</v>
      </c>
    </row>
    <row r="4979" spans="1:10" hidden="1" x14ac:dyDescent="0.25">
      <c r="A4979">
        <v>2140110666</v>
      </c>
      <c r="B4979">
        <v>60</v>
      </c>
      <c r="C4979" t="s">
        <v>1754</v>
      </c>
      <c r="D4979" t="s">
        <v>36</v>
      </c>
      <c r="E4979">
        <v>40000</v>
      </c>
      <c r="F4979" t="s">
        <v>6484</v>
      </c>
      <c r="G4979">
        <v>2320060004</v>
      </c>
      <c r="H4979" t="s">
        <v>2827</v>
      </c>
      <c r="I4979" t="s">
        <v>36</v>
      </c>
      <c r="J4979">
        <v>1648</v>
      </c>
    </row>
    <row r="4980" spans="1:10" hidden="1" x14ac:dyDescent="0.25">
      <c r="A4980">
        <v>2140110666</v>
      </c>
      <c r="B4980">
        <v>70</v>
      </c>
      <c r="C4980" t="s">
        <v>1754</v>
      </c>
      <c r="D4980" t="s">
        <v>36</v>
      </c>
      <c r="E4980">
        <v>40000</v>
      </c>
      <c r="F4980" t="s">
        <v>6484</v>
      </c>
      <c r="G4980">
        <v>2410110053</v>
      </c>
      <c r="H4980" t="s">
        <v>3225</v>
      </c>
      <c r="I4980" t="s">
        <v>89</v>
      </c>
      <c r="J4980">
        <v>20.16</v>
      </c>
    </row>
    <row r="4981" spans="1:10" hidden="1" x14ac:dyDescent="0.25">
      <c r="A4981">
        <v>2140110666</v>
      </c>
      <c r="B4981">
        <v>80</v>
      </c>
      <c r="C4981" t="s">
        <v>1754</v>
      </c>
      <c r="D4981" t="s">
        <v>36</v>
      </c>
      <c r="E4981">
        <v>40000</v>
      </c>
      <c r="F4981" t="s">
        <v>6484</v>
      </c>
      <c r="G4981">
        <v>2410110087</v>
      </c>
      <c r="H4981" t="s">
        <v>3239</v>
      </c>
      <c r="I4981" t="s">
        <v>89</v>
      </c>
      <c r="J4981">
        <v>7.98</v>
      </c>
    </row>
    <row r="4982" spans="1:10" hidden="1" x14ac:dyDescent="0.25">
      <c r="A4982">
        <v>2140110666</v>
      </c>
      <c r="B4982">
        <v>90</v>
      </c>
      <c r="C4982" t="s">
        <v>1754</v>
      </c>
      <c r="D4982" t="s">
        <v>36</v>
      </c>
      <c r="E4982">
        <v>40000</v>
      </c>
      <c r="F4982" t="s">
        <v>6484</v>
      </c>
      <c r="G4982">
        <v>2410290214</v>
      </c>
      <c r="H4982" t="s">
        <v>3342</v>
      </c>
      <c r="I4982" t="s">
        <v>89</v>
      </c>
      <c r="J4982">
        <v>10.5</v>
      </c>
    </row>
    <row r="4983" spans="1:10" hidden="1" x14ac:dyDescent="0.25">
      <c r="A4983">
        <v>2140110668</v>
      </c>
      <c r="B4983">
        <v>10</v>
      </c>
      <c r="C4983" t="s">
        <v>1756</v>
      </c>
      <c r="D4983" t="s">
        <v>36</v>
      </c>
      <c r="E4983">
        <v>40000</v>
      </c>
      <c r="F4983" t="s">
        <v>6484</v>
      </c>
      <c r="G4983">
        <v>2410290784</v>
      </c>
      <c r="H4983" t="s">
        <v>3444</v>
      </c>
      <c r="I4983" t="s">
        <v>89</v>
      </c>
      <c r="J4983">
        <v>12223.679999999998</v>
      </c>
    </row>
    <row r="4984" spans="1:10" hidden="1" x14ac:dyDescent="0.25">
      <c r="A4984">
        <v>2140110668</v>
      </c>
      <c r="B4984">
        <v>20</v>
      </c>
      <c r="C4984" t="s">
        <v>1756</v>
      </c>
      <c r="D4984" t="s">
        <v>36</v>
      </c>
      <c r="E4984">
        <v>40000</v>
      </c>
      <c r="F4984" t="s">
        <v>6484</v>
      </c>
      <c r="G4984">
        <v>2320130691</v>
      </c>
      <c r="H4984" t="s">
        <v>3037</v>
      </c>
      <c r="I4984" t="s">
        <v>36</v>
      </c>
      <c r="J4984">
        <v>13733.333333333332</v>
      </c>
    </row>
    <row r="4985" spans="1:10" hidden="1" x14ac:dyDescent="0.25">
      <c r="A4985">
        <v>2140110668</v>
      </c>
      <c r="B4985">
        <v>30</v>
      </c>
      <c r="C4985" t="s">
        <v>1756</v>
      </c>
      <c r="D4985" t="s">
        <v>36</v>
      </c>
      <c r="E4985">
        <v>40000</v>
      </c>
      <c r="F4985" t="s">
        <v>6484</v>
      </c>
      <c r="G4985">
        <v>2320130689</v>
      </c>
      <c r="H4985" t="s">
        <v>3035</v>
      </c>
      <c r="I4985" t="s">
        <v>36</v>
      </c>
      <c r="J4985">
        <v>13733.333333333332</v>
      </c>
    </row>
    <row r="4986" spans="1:10" hidden="1" x14ac:dyDescent="0.25">
      <c r="A4986">
        <v>2140110668</v>
      </c>
      <c r="B4986">
        <v>40</v>
      </c>
      <c r="C4986" t="s">
        <v>1756</v>
      </c>
      <c r="D4986" t="s">
        <v>36</v>
      </c>
      <c r="E4986">
        <v>40000</v>
      </c>
      <c r="F4986" t="s">
        <v>6484</v>
      </c>
      <c r="G4986">
        <v>2320130702</v>
      </c>
      <c r="H4986" t="s">
        <v>3048</v>
      </c>
      <c r="I4986" t="s">
        <v>36</v>
      </c>
      <c r="J4986">
        <v>13733.333333333332</v>
      </c>
    </row>
    <row r="4987" spans="1:10" hidden="1" x14ac:dyDescent="0.25">
      <c r="A4987">
        <v>2140110668</v>
      </c>
      <c r="B4987">
        <v>50</v>
      </c>
      <c r="C4987" t="s">
        <v>1756</v>
      </c>
      <c r="D4987" t="s">
        <v>36</v>
      </c>
      <c r="E4987">
        <v>40000</v>
      </c>
      <c r="F4987" t="s">
        <v>6484</v>
      </c>
      <c r="G4987">
        <v>2500030339</v>
      </c>
      <c r="H4987" t="s">
        <v>7330</v>
      </c>
      <c r="I4987" t="s">
        <v>36</v>
      </c>
      <c r="J4987">
        <v>1648</v>
      </c>
    </row>
    <row r="4988" spans="1:10" hidden="1" x14ac:dyDescent="0.25">
      <c r="A4988">
        <v>2140110668</v>
      </c>
      <c r="B4988">
        <v>60</v>
      </c>
      <c r="C4988" t="s">
        <v>1756</v>
      </c>
      <c r="D4988" t="s">
        <v>36</v>
      </c>
      <c r="E4988">
        <v>40000</v>
      </c>
      <c r="F4988" t="s">
        <v>6484</v>
      </c>
      <c r="G4988">
        <v>2320060004</v>
      </c>
      <c r="H4988" t="s">
        <v>2827</v>
      </c>
      <c r="I4988" t="s">
        <v>36</v>
      </c>
      <c r="J4988">
        <v>1648</v>
      </c>
    </row>
    <row r="4989" spans="1:10" hidden="1" x14ac:dyDescent="0.25">
      <c r="A4989">
        <v>2140110668</v>
      </c>
      <c r="B4989">
        <v>70</v>
      </c>
      <c r="C4989" t="s">
        <v>1756</v>
      </c>
      <c r="D4989" t="s">
        <v>36</v>
      </c>
      <c r="E4989">
        <v>40000</v>
      </c>
      <c r="F4989" t="s">
        <v>6484</v>
      </c>
      <c r="G4989">
        <v>2410110053</v>
      </c>
      <c r="H4989" t="s">
        <v>3225</v>
      </c>
      <c r="I4989" t="s">
        <v>89</v>
      </c>
      <c r="J4989">
        <v>20.16</v>
      </c>
    </row>
    <row r="4990" spans="1:10" hidden="1" x14ac:dyDescent="0.25">
      <c r="A4990">
        <v>2140110668</v>
      </c>
      <c r="B4990">
        <v>80</v>
      </c>
      <c r="C4990" t="s">
        <v>1756</v>
      </c>
      <c r="D4990" t="s">
        <v>36</v>
      </c>
      <c r="E4990">
        <v>40000</v>
      </c>
      <c r="F4990" t="s">
        <v>6484</v>
      </c>
      <c r="G4990">
        <v>2410110087</v>
      </c>
      <c r="H4990" t="s">
        <v>3239</v>
      </c>
      <c r="I4990" t="s">
        <v>89</v>
      </c>
      <c r="J4990">
        <v>7.98</v>
      </c>
    </row>
    <row r="4991" spans="1:10" hidden="1" x14ac:dyDescent="0.25">
      <c r="A4991">
        <v>2140110668</v>
      </c>
      <c r="B4991">
        <v>90</v>
      </c>
      <c r="C4991" t="s">
        <v>1756</v>
      </c>
      <c r="D4991" t="s">
        <v>36</v>
      </c>
      <c r="E4991">
        <v>40000</v>
      </c>
      <c r="F4991" t="s">
        <v>6484</v>
      </c>
      <c r="G4991">
        <v>2410290214</v>
      </c>
      <c r="H4991" t="s">
        <v>3342</v>
      </c>
      <c r="I4991" t="s">
        <v>89</v>
      </c>
      <c r="J4991">
        <v>10.5</v>
      </c>
    </row>
    <row r="4992" spans="1:10" hidden="1" x14ac:dyDescent="0.25">
      <c r="A4992">
        <v>2140110667</v>
      </c>
      <c r="B4992">
        <v>10</v>
      </c>
      <c r="C4992" t="s">
        <v>1755</v>
      </c>
      <c r="D4992" t="s">
        <v>36</v>
      </c>
      <c r="E4992">
        <v>40000</v>
      </c>
      <c r="F4992" t="s">
        <v>6484</v>
      </c>
      <c r="G4992">
        <v>2410290784</v>
      </c>
      <c r="H4992" t="s">
        <v>3444</v>
      </c>
      <c r="I4992" t="s">
        <v>89</v>
      </c>
      <c r="J4992">
        <v>12223.679999999998</v>
      </c>
    </row>
    <row r="4993" spans="1:10" hidden="1" x14ac:dyDescent="0.25">
      <c r="A4993">
        <v>2140110667</v>
      </c>
      <c r="B4993">
        <v>20</v>
      </c>
      <c r="C4993" t="s">
        <v>1755</v>
      </c>
      <c r="D4993" t="s">
        <v>36</v>
      </c>
      <c r="E4993">
        <v>40000</v>
      </c>
      <c r="F4993" t="s">
        <v>6484</v>
      </c>
      <c r="G4993">
        <v>2320130691</v>
      </c>
      <c r="H4993" t="s">
        <v>3037</v>
      </c>
      <c r="I4993" t="s">
        <v>36</v>
      </c>
      <c r="J4993">
        <v>13733.333333333332</v>
      </c>
    </row>
    <row r="4994" spans="1:10" hidden="1" x14ac:dyDescent="0.25">
      <c r="A4994">
        <v>2140110667</v>
      </c>
      <c r="B4994">
        <v>30</v>
      </c>
      <c r="C4994" t="s">
        <v>1755</v>
      </c>
      <c r="D4994" t="s">
        <v>36</v>
      </c>
      <c r="E4994">
        <v>40000</v>
      </c>
      <c r="F4994" t="s">
        <v>6484</v>
      </c>
      <c r="G4994">
        <v>2320130689</v>
      </c>
      <c r="H4994" t="s">
        <v>3035</v>
      </c>
      <c r="I4994" t="s">
        <v>36</v>
      </c>
      <c r="J4994">
        <v>13733.333333333332</v>
      </c>
    </row>
    <row r="4995" spans="1:10" hidden="1" x14ac:dyDescent="0.25">
      <c r="A4995">
        <v>2140110667</v>
      </c>
      <c r="B4995">
        <v>40</v>
      </c>
      <c r="C4995" t="s">
        <v>1755</v>
      </c>
      <c r="D4995" t="s">
        <v>36</v>
      </c>
      <c r="E4995">
        <v>40000</v>
      </c>
      <c r="F4995" t="s">
        <v>6484</v>
      </c>
      <c r="G4995">
        <v>2320130702</v>
      </c>
      <c r="H4995" t="s">
        <v>3048</v>
      </c>
      <c r="I4995" t="s">
        <v>36</v>
      </c>
      <c r="J4995">
        <v>13733.333333333332</v>
      </c>
    </row>
    <row r="4996" spans="1:10" hidden="1" x14ac:dyDescent="0.25">
      <c r="A4996">
        <v>2140110667</v>
      </c>
      <c r="B4996">
        <v>50</v>
      </c>
      <c r="C4996" t="s">
        <v>1755</v>
      </c>
      <c r="D4996" t="s">
        <v>36</v>
      </c>
      <c r="E4996">
        <v>40000</v>
      </c>
      <c r="F4996" t="s">
        <v>6484</v>
      </c>
      <c r="G4996">
        <v>2500030339</v>
      </c>
      <c r="H4996" t="s">
        <v>7330</v>
      </c>
      <c r="I4996" t="s">
        <v>36</v>
      </c>
      <c r="J4996">
        <v>1648</v>
      </c>
    </row>
    <row r="4997" spans="1:10" hidden="1" x14ac:dyDescent="0.25">
      <c r="A4997">
        <v>2140110667</v>
      </c>
      <c r="B4997">
        <v>60</v>
      </c>
      <c r="C4997" t="s">
        <v>1755</v>
      </c>
      <c r="D4997" t="s">
        <v>36</v>
      </c>
      <c r="E4997">
        <v>40000</v>
      </c>
      <c r="F4997" t="s">
        <v>6484</v>
      </c>
      <c r="G4997">
        <v>2320060004</v>
      </c>
      <c r="H4997" t="s">
        <v>2827</v>
      </c>
      <c r="I4997" t="s">
        <v>36</v>
      </c>
      <c r="J4997">
        <v>1648</v>
      </c>
    </row>
    <row r="4998" spans="1:10" hidden="1" x14ac:dyDescent="0.25">
      <c r="A4998">
        <v>2140110667</v>
      </c>
      <c r="B4998">
        <v>70</v>
      </c>
      <c r="C4998" t="s">
        <v>1755</v>
      </c>
      <c r="D4998" t="s">
        <v>36</v>
      </c>
      <c r="E4998">
        <v>40000</v>
      </c>
      <c r="F4998" t="s">
        <v>6484</v>
      </c>
      <c r="G4998">
        <v>2410110053</v>
      </c>
      <c r="H4998" t="s">
        <v>3225</v>
      </c>
      <c r="I4998" t="s">
        <v>89</v>
      </c>
      <c r="J4998">
        <v>20.16</v>
      </c>
    </row>
    <row r="4999" spans="1:10" hidden="1" x14ac:dyDescent="0.25">
      <c r="A4999">
        <v>2140110667</v>
      </c>
      <c r="B4999">
        <v>80</v>
      </c>
      <c r="C4999" t="s">
        <v>1755</v>
      </c>
      <c r="D4999" t="s">
        <v>36</v>
      </c>
      <c r="E4999">
        <v>40000</v>
      </c>
      <c r="F4999" t="s">
        <v>6484</v>
      </c>
      <c r="G4999">
        <v>2410110087</v>
      </c>
      <c r="H4999" t="s">
        <v>3239</v>
      </c>
      <c r="I4999" t="s">
        <v>89</v>
      </c>
      <c r="J4999">
        <v>7.98</v>
      </c>
    </row>
    <row r="5000" spans="1:10" hidden="1" x14ac:dyDescent="0.25">
      <c r="A5000">
        <v>2140110667</v>
      </c>
      <c r="B5000">
        <v>90</v>
      </c>
      <c r="C5000" t="s">
        <v>1755</v>
      </c>
      <c r="D5000" t="s">
        <v>36</v>
      </c>
      <c r="E5000">
        <v>40000</v>
      </c>
      <c r="F5000" t="s">
        <v>6484</v>
      </c>
      <c r="G5000">
        <v>2410290214</v>
      </c>
      <c r="H5000" t="s">
        <v>3342</v>
      </c>
      <c r="I5000" t="s">
        <v>89</v>
      </c>
      <c r="J5000">
        <v>10.5</v>
      </c>
    </row>
    <row r="5001" spans="1:10" hidden="1" x14ac:dyDescent="0.25">
      <c r="A5001">
        <v>2140110724</v>
      </c>
      <c r="B5001">
        <v>10</v>
      </c>
      <c r="C5001" t="s">
        <v>1796</v>
      </c>
      <c r="D5001" t="s">
        <v>36</v>
      </c>
      <c r="E5001">
        <v>40000</v>
      </c>
      <c r="F5001" t="s">
        <v>6484</v>
      </c>
      <c r="G5001">
        <v>2410290784</v>
      </c>
      <c r="H5001" t="s">
        <v>3444</v>
      </c>
      <c r="I5001" t="s">
        <v>89</v>
      </c>
      <c r="J5001">
        <v>12223.679999999998</v>
      </c>
    </row>
    <row r="5002" spans="1:10" hidden="1" x14ac:dyDescent="0.25">
      <c r="A5002">
        <v>2140110724</v>
      </c>
      <c r="B5002">
        <v>20</v>
      </c>
      <c r="C5002" t="s">
        <v>1796</v>
      </c>
      <c r="D5002" t="s">
        <v>36</v>
      </c>
      <c r="E5002">
        <v>40000</v>
      </c>
      <c r="F5002" t="s">
        <v>6484</v>
      </c>
      <c r="G5002">
        <v>2320130691</v>
      </c>
      <c r="H5002" t="s">
        <v>3037</v>
      </c>
      <c r="I5002" t="s">
        <v>36</v>
      </c>
      <c r="J5002">
        <v>13733.333333333332</v>
      </c>
    </row>
    <row r="5003" spans="1:10" hidden="1" x14ac:dyDescent="0.25">
      <c r="A5003">
        <v>2140110724</v>
      </c>
      <c r="B5003">
        <v>30</v>
      </c>
      <c r="C5003" t="s">
        <v>1796</v>
      </c>
      <c r="D5003" t="s">
        <v>36</v>
      </c>
      <c r="E5003">
        <v>40000</v>
      </c>
      <c r="F5003" t="s">
        <v>6484</v>
      </c>
      <c r="G5003">
        <v>2320130689</v>
      </c>
      <c r="H5003" t="s">
        <v>3035</v>
      </c>
      <c r="I5003" t="s">
        <v>36</v>
      </c>
      <c r="J5003">
        <v>13733.333333333332</v>
      </c>
    </row>
    <row r="5004" spans="1:10" hidden="1" x14ac:dyDescent="0.25">
      <c r="A5004">
        <v>2140110724</v>
      </c>
      <c r="B5004">
        <v>40</v>
      </c>
      <c r="C5004" t="s">
        <v>1796</v>
      </c>
      <c r="D5004" t="s">
        <v>36</v>
      </c>
      <c r="E5004">
        <v>40000</v>
      </c>
      <c r="F5004" t="s">
        <v>6484</v>
      </c>
      <c r="G5004">
        <v>2320130702</v>
      </c>
      <c r="H5004" t="s">
        <v>3048</v>
      </c>
      <c r="I5004" t="s">
        <v>36</v>
      </c>
      <c r="J5004">
        <v>13733.333333333332</v>
      </c>
    </row>
    <row r="5005" spans="1:10" hidden="1" x14ac:dyDescent="0.25">
      <c r="A5005">
        <v>2140110724</v>
      </c>
      <c r="B5005">
        <v>50</v>
      </c>
      <c r="C5005" t="s">
        <v>1796</v>
      </c>
      <c r="D5005" t="s">
        <v>36</v>
      </c>
      <c r="E5005">
        <v>40000</v>
      </c>
      <c r="F5005" t="s">
        <v>6484</v>
      </c>
      <c r="G5005">
        <v>2500030339</v>
      </c>
      <c r="H5005" t="s">
        <v>7330</v>
      </c>
      <c r="I5005" t="s">
        <v>36</v>
      </c>
      <c r="J5005">
        <v>1648</v>
      </c>
    </row>
    <row r="5006" spans="1:10" hidden="1" x14ac:dyDescent="0.25">
      <c r="A5006">
        <v>2140110724</v>
      </c>
      <c r="B5006">
        <v>60</v>
      </c>
      <c r="C5006" t="s">
        <v>1796</v>
      </c>
      <c r="D5006" t="s">
        <v>36</v>
      </c>
      <c r="E5006">
        <v>40000</v>
      </c>
      <c r="F5006" t="s">
        <v>6484</v>
      </c>
      <c r="G5006">
        <v>2320060004</v>
      </c>
      <c r="H5006" t="s">
        <v>2827</v>
      </c>
      <c r="I5006" t="s">
        <v>36</v>
      </c>
      <c r="J5006">
        <v>1648</v>
      </c>
    </row>
    <row r="5007" spans="1:10" hidden="1" x14ac:dyDescent="0.25">
      <c r="A5007">
        <v>2140110724</v>
      </c>
      <c r="B5007">
        <v>70</v>
      </c>
      <c r="C5007" t="s">
        <v>1796</v>
      </c>
      <c r="D5007" t="s">
        <v>36</v>
      </c>
      <c r="E5007">
        <v>40000</v>
      </c>
      <c r="F5007" t="s">
        <v>6484</v>
      </c>
      <c r="G5007">
        <v>2410110053</v>
      </c>
      <c r="H5007" t="s">
        <v>3225</v>
      </c>
      <c r="I5007" t="s">
        <v>89</v>
      </c>
      <c r="J5007">
        <v>20.16</v>
      </c>
    </row>
    <row r="5008" spans="1:10" hidden="1" x14ac:dyDescent="0.25">
      <c r="A5008">
        <v>2140110724</v>
      </c>
      <c r="B5008">
        <v>80</v>
      </c>
      <c r="C5008" t="s">
        <v>1796</v>
      </c>
      <c r="D5008" t="s">
        <v>36</v>
      </c>
      <c r="E5008">
        <v>40000</v>
      </c>
      <c r="F5008" t="s">
        <v>6484</v>
      </c>
      <c r="G5008">
        <v>2410110087</v>
      </c>
      <c r="H5008" t="s">
        <v>3239</v>
      </c>
      <c r="I5008" t="s">
        <v>89</v>
      </c>
      <c r="J5008">
        <v>7.98</v>
      </c>
    </row>
    <row r="5009" spans="1:10" hidden="1" x14ac:dyDescent="0.25">
      <c r="A5009">
        <v>2140110724</v>
      </c>
      <c r="B5009">
        <v>90</v>
      </c>
      <c r="C5009" t="s">
        <v>1796</v>
      </c>
      <c r="D5009" t="s">
        <v>36</v>
      </c>
      <c r="E5009">
        <v>40000</v>
      </c>
      <c r="F5009" t="s">
        <v>6484</v>
      </c>
      <c r="G5009">
        <v>2410290214</v>
      </c>
      <c r="H5009" t="s">
        <v>3342</v>
      </c>
      <c r="I5009" t="s">
        <v>89</v>
      </c>
      <c r="J5009">
        <v>10.5</v>
      </c>
    </row>
    <row r="5010" spans="1:10" hidden="1" x14ac:dyDescent="0.25">
      <c r="A5010">
        <v>2140110716</v>
      </c>
      <c r="B5010">
        <v>10</v>
      </c>
      <c r="C5010" t="s">
        <v>1789</v>
      </c>
      <c r="D5010" t="s">
        <v>36</v>
      </c>
      <c r="E5010">
        <v>40000</v>
      </c>
      <c r="F5010" t="s">
        <v>6484</v>
      </c>
      <c r="G5010">
        <v>2410290784</v>
      </c>
      <c r="H5010" t="s">
        <v>3444</v>
      </c>
      <c r="I5010" t="s">
        <v>89</v>
      </c>
      <c r="J5010">
        <v>12223.679999999998</v>
      </c>
    </row>
    <row r="5011" spans="1:10" hidden="1" x14ac:dyDescent="0.25">
      <c r="A5011">
        <v>2140110716</v>
      </c>
      <c r="B5011">
        <v>20</v>
      </c>
      <c r="C5011" t="s">
        <v>1789</v>
      </c>
      <c r="D5011" t="s">
        <v>36</v>
      </c>
      <c r="E5011">
        <v>40000</v>
      </c>
      <c r="F5011" t="s">
        <v>6484</v>
      </c>
      <c r="G5011">
        <v>2320330025</v>
      </c>
      <c r="H5011" t="s">
        <v>3122</v>
      </c>
      <c r="I5011" t="s">
        <v>36</v>
      </c>
      <c r="J5011">
        <v>13733.333333333332</v>
      </c>
    </row>
    <row r="5012" spans="1:10" hidden="1" x14ac:dyDescent="0.25">
      <c r="A5012">
        <v>2140110716</v>
      </c>
      <c r="B5012">
        <v>30</v>
      </c>
      <c r="C5012" t="s">
        <v>1789</v>
      </c>
      <c r="D5012" t="s">
        <v>36</v>
      </c>
      <c r="E5012">
        <v>40000</v>
      </c>
      <c r="F5012" t="s">
        <v>6484</v>
      </c>
      <c r="G5012">
        <v>2320130737</v>
      </c>
      <c r="H5012" t="s">
        <v>3070</v>
      </c>
      <c r="I5012" t="s">
        <v>36</v>
      </c>
      <c r="J5012">
        <v>13733.333333333332</v>
      </c>
    </row>
    <row r="5013" spans="1:10" hidden="1" x14ac:dyDescent="0.25">
      <c r="A5013">
        <v>2140110716</v>
      </c>
      <c r="B5013">
        <v>40</v>
      </c>
      <c r="C5013" t="s">
        <v>1789</v>
      </c>
      <c r="D5013" t="s">
        <v>36</v>
      </c>
      <c r="E5013">
        <v>40000</v>
      </c>
      <c r="F5013" t="s">
        <v>6484</v>
      </c>
      <c r="G5013">
        <v>2320130736</v>
      </c>
      <c r="H5013" t="s">
        <v>3068</v>
      </c>
      <c r="I5013" t="s">
        <v>3069</v>
      </c>
      <c r="J5013">
        <v>13733.333333333332</v>
      </c>
    </row>
    <row r="5014" spans="1:10" hidden="1" x14ac:dyDescent="0.25">
      <c r="A5014">
        <v>2140110716</v>
      </c>
      <c r="B5014">
        <v>50</v>
      </c>
      <c r="C5014" t="s">
        <v>1789</v>
      </c>
      <c r="D5014" t="s">
        <v>36</v>
      </c>
      <c r="E5014">
        <v>40000</v>
      </c>
      <c r="F5014" t="s">
        <v>6484</v>
      </c>
      <c r="G5014">
        <v>2500030339</v>
      </c>
      <c r="H5014" t="s">
        <v>7330</v>
      </c>
      <c r="I5014" t="s">
        <v>36</v>
      </c>
      <c r="J5014">
        <v>1648</v>
      </c>
    </row>
    <row r="5015" spans="1:10" hidden="1" x14ac:dyDescent="0.25">
      <c r="A5015">
        <v>2140110716</v>
      </c>
      <c r="B5015">
        <v>60</v>
      </c>
      <c r="C5015" t="s">
        <v>1789</v>
      </c>
      <c r="D5015" t="s">
        <v>36</v>
      </c>
      <c r="E5015">
        <v>40000</v>
      </c>
      <c r="F5015" t="s">
        <v>6484</v>
      </c>
      <c r="G5015">
        <v>2500030340</v>
      </c>
      <c r="H5015" t="s">
        <v>3744</v>
      </c>
      <c r="I5015" t="s">
        <v>36</v>
      </c>
      <c r="J5015">
        <v>1648</v>
      </c>
    </row>
    <row r="5016" spans="1:10" hidden="1" x14ac:dyDescent="0.25">
      <c r="A5016">
        <v>2140110716</v>
      </c>
      <c r="B5016">
        <v>70</v>
      </c>
      <c r="C5016" t="s">
        <v>1789</v>
      </c>
      <c r="D5016" t="s">
        <v>36</v>
      </c>
      <c r="E5016">
        <v>40000</v>
      </c>
      <c r="F5016" t="s">
        <v>6484</v>
      </c>
      <c r="G5016">
        <v>2410110053</v>
      </c>
      <c r="H5016" t="s">
        <v>3225</v>
      </c>
      <c r="I5016" t="s">
        <v>89</v>
      </c>
      <c r="J5016">
        <v>20.16</v>
      </c>
    </row>
    <row r="5017" spans="1:10" hidden="1" x14ac:dyDescent="0.25">
      <c r="A5017">
        <v>2140110716</v>
      </c>
      <c r="B5017">
        <v>80</v>
      </c>
      <c r="C5017" t="s">
        <v>1789</v>
      </c>
      <c r="D5017" t="s">
        <v>36</v>
      </c>
      <c r="E5017">
        <v>40000</v>
      </c>
      <c r="F5017" t="s">
        <v>6484</v>
      </c>
      <c r="G5017">
        <v>2410110087</v>
      </c>
      <c r="H5017" t="s">
        <v>3239</v>
      </c>
      <c r="I5017" t="s">
        <v>89</v>
      </c>
      <c r="J5017">
        <v>7.98</v>
      </c>
    </row>
    <row r="5018" spans="1:10" hidden="1" x14ac:dyDescent="0.25">
      <c r="A5018">
        <v>2140110716</v>
      </c>
      <c r="B5018">
        <v>90</v>
      </c>
      <c r="C5018" t="s">
        <v>1789</v>
      </c>
      <c r="D5018" t="s">
        <v>36</v>
      </c>
      <c r="E5018">
        <v>40000</v>
      </c>
      <c r="F5018" t="s">
        <v>6484</v>
      </c>
      <c r="G5018">
        <v>2410290214</v>
      </c>
      <c r="H5018" t="s">
        <v>3342</v>
      </c>
      <c r="I5018" t="s">
        <v>89</v>
      </c>
      <c r="J5018">
        <v>10.5</v>
      </c>
    </row>
    <row r="5019" spans="1:10" hidden="1" x14ac:dyDescent="0.25">
      <c r="A5019">
        <v>2140110723</v>
      </c>
      <c r="B5019">
        <v>10</v>
      </c>
      <c r="C5019" t="s">
        <v>1795</v>
      </c>
      <c r="D5019" t="s">
        <v>36</v>
      </c>
      <c r="E5019">
        <v>40000</v>
      </c>
      <c r="F5019" t="s">
        <v>6484</v>
      </c>
      <c r="G5019">
        <v>2410290784</v>
      </c>
      <c r="H5019" t="s">
        <v>3444</v>
      </c>
      <c r="I5019" t="s">
        <v>89</v>
      </c>
      <c r="J5019">
        <v>12223.679999999998</v>
      </c>
    </row>
    <row r="5020" spans="1:10" hidden="1" x14ac:dyDescent="0.25">
      <c r="A5020">
        <v>2140110723</v>
      </c>
      <c r="B5020">
        <v>20</v>
      </c>
      <c r="C5020" t="s">
        <v>1795</v>
      </c>
      <c r="D5020" t="s">
        <v>36</v>
      </c>
      <c r="E5020">
        <v>40000</v>
      </c>
      <c r="F5020" t="s">
        <v>6484</v>
      </c>
      <c r="G5020">
        <v>2320330025</v>
      </c>
      <c r="H5020" t="s">
        <v>3122</v>
      </c>
      <c r="I5020" t="s">
        <v>36</v>
      </c>
      <c r="J5020">
        <v>13733.333333333332</v>
      </c>
    </row>
    <row r="5021" spans="1:10" hidden="1" x14ac:dyDescent="0.25">
      <c r="A5021">
        <v>2140110723</v>
      </c>
      <c r="B5021">
        <v>30</v>
      </c>
      <c r="C5021" t="s">
        <v>1795</v>
      </c>
      <c r="D5021" t="s">
        <v>36</v>
      </c>
      <c r="E5021">
        <v>40000</v>
      </c>
      <c r="F5021" t="s">
        <v>6484</v>
      </c>
      <c r="G5021">
        <v>2320130737</v>
      </c>
      <c r="H5021" t="s">
        <v>3070</v>
      </c>
      <c r="I5021" t="s">
        <v>36</v>
      </c>
      <c r="J5021">
        <v>13733.333333333332</v>
      </c>
    </row>
    <row r="5022" spans="1:10" hidden="1" x14ac:dyDescent="0.25">
      <c r="A5022">
        <v>2140110723</v>
      </c>
      <c r="B5022">
        <v>40</v>
      </c>
      <c r="C5022" t="s">
        <v>1795</v>
      </c>
      <c r="D5022" t="s">
        <v>36</v>
      </c>
      <c r="E5022">
        <v>40000</v>
      </c>
      <c r="F5022" t="s">
        <v>6484</v>
      </c>
      <c r="G5022">
        <v>2320130736</v>
      </c>
      <c r="H5022" t="s">
        <v>3068</v>
      </c>
      <c r="I5022" t="s">
        <v>3069</v>
      </c>
      <c r="J5022">
        <v>13733.333333333332</v>
      </c>
    </row>
    <row r="5023" spans="1:10" hidden="1" x14ac:dyDescent="0.25">
      <c r="A5023">
        <v>2140110723</v>
      </c>
      <c r="B5023">
        <v>50</v>
      </c>
      <c r="C5023" t="s">
        <v>1795</v>
      </c>
      <c r="D5023" t="s">
        <v>36</v>
      </c>
      <c r="E5023">
        <v>40000</v>
      </c>
      <c r="F5023" t="s">
        <v>6484</v>
      </c>
      <c r="G5023">
        <v>2500030339</v>
      </c>
      <c r="H5023" t="s">
        <v>7330</v>
      </c>
      <c r="I5023" t="s">
        <v>36</v>
      </c>
      <c r="J5023">
        <v>1648</v>
      </c>
    </row>
    <row r="5024" spans="1:10" hidden="1" x14ac:dyDescent="0.25">
      <c r="A5024">
        <v>2140110723</v>
      </c>
      <c r="B5024">
        <v>60</v>
      </c>
      <c r="C5024" t="s">
        <v>1795</v>
      </c>
      <c r="D5024" t="s">
        <v>36</v>
      </c>
      <c r="E5024">
        <v>40000</v>
      </c>
      <c r="F5024" t="s">
        <v>6484</v>
      </c>
      <c r="G5024">
        <v>2500030340</v>
      </c>
      <c r="H5024" t="s">
        <v>3744</v>
      </c>
      <c r="I5024" t="s">
        <v>36</v>
      </c>
      <c r="J5024">
        <v>1648</v>
      </c>
    </row>
    <row r="5025" spans="1:10" hidden="1" x14ac:dyDescent="0.25">
      <c r="A5025">
        <v>2140110723</v>
      </c>
      <c r="B5025">
        <v>70</v>
      </c>
      <c r="C5025" t="s">
        <v>1795</v>
      </c>
      <c r="D5025" t="s">
        <v>36</v>
      </c>
      <c r="E5025">
        <v>40000</v>
      </c>
      <c r="F5025" t="s">
        <v>6484</v>
      </c>
      <c r="G5025">
        <v>2410110053</v>
      </c>
      <c r="H5025" t="s">
        <v>3225</v>
      </c>
      <c r="I5025" t="s">
        <v>89</v>
      </c>
      <c r="J5025">
        <v>20.16</v>
      </c>
    </row>
    <row r="5026" spans="1:10" hidden="1" x14ac:dyDescent="0.25">
      <c r="A5026">
        <v>2140110723</v>
      </c>
      <c r="B5026">
        <v>80</v>
      </c>
      <c r="C5026" t="s">
        <v>1795</v>
      </c>
      <c r="D5026" t="s">
        <v>36</v>
      </c>
      <c r="E5026">
        <v>40000</v>
      </c>
      <c r="F5026" t="s">
        <v>6484</v>
      </c>
      <c r="G5026">
        <v>2410110087</v>
      </c>
      <c r="H5026" t="s">
        <v>3239</v>
      </c>
      <c r="I5026" t="s">
        <v>89</v>
      </c>
      <c r="J5026">
        <v>7.98</v>
      </c>
    </row>
    <row r="5027" spans="1:10" hidden="1" x14ac:dyDescent="0.25">
      <c r="A5027">
        <v>2140110723</v>
      </c>
      <c r="B5027">
        <v>90</v>
      </c>
      <c r="C5027" t="s">
        <v>1795</v>
      </c>
      <c r="D5027" t="s">
        <v>36</v>
      </c>
      <c r="E5027">
        <v>40000</v>
      </c>
      <c r="F5027" t="s">
        <v>6484</v>
      </c>
      <c r="G5027">
        <v>2410290214</v>
      </c>
      <c r="H5027" t="s">
        <v>3342</v>
      </c>
      <c r="I5027" t="s">
        <v>89</v>
      </c>
      <c r="J5027">
        <v>10.5</v>
      </c>
    </row>
    <row r="5028" spans="1:10" hidden="1" x14ac:dyDescent="0.25">
      <c r="A5028">
        <v>2140110715</v>
      </c>
      <c r="B5028">
        <v>10</v>
      </c>
      <c r="C5028" t="s">
        <v>1788</v>
      </c>
      <c r="D5028" t="s">
        <v>36</v>
      </c>
      <c r="E5028">
        <v>40000</v>
      </c>
      <c r="F5028" t="s">
        <v>6484</v>
      </c>
      <c r="G5028">
        <v>2410290784</v>
      </c>
      <c r="H5028" t="s">
        <v>3444</v>
      </c>
      <c r="I5028" t="s">
        <v>89</v>
      </c>
      <c r="J5028">
        <v>12223.679999999998</v>
      </c>
    </row>
    <row r="5029" spans="1:10" hidden="1" x14ac:dyDescent="0.25">
      <c r="A5029">
        <v>2140110715</v>
      </c>
      <c r="B5029">
        <v>20</v>
      </c>
      <c r="C5029" t="s">
        <v>1788</v>
      </c>
      <c r="D5029" t="s">
        <v>36</v>
      </c>
      <c r="E5029">
        <v>40000</v>
      </c>
      <c r="F5029" t="s">
        <v>6484</v>
      </c>
      <c r="G5029">
        <v>2320330025</v>
      </c>
      <c r="H5029" t="s">
        <v>3122</v>
      </c>
      <c r="I5029" t="s">
        <v>36</v>
      </c>
      <c r="J5029">
        <v>13733.333333333332</v>
      </c>
    </row>
    <row r="5030" spans="1:10" hidden="1" x14ac:dyDescent="0.25">
      <c r="A5030">
        <v>2140110715</v>
      </c>
      <c r="B5030">
        <v>30</v>
      </c>
      <c r="C5030" t="s">
        <v>1788</v>
      </c>
      <c r="D5030" t="s">
        <v>36</v>
      </c>
      <c r="E5030">
        <v>40000</v>
      </c>
      <c r="F5030" t="s">
        <v>6484</v>
      </c>
      <c r="G5030">
        <v>2320130737</v>
      </c>
      <c r="H5030" t="s">
        <v>3070</v>
      </c>
      <c r="I5030" t="s">
        <v>36</v>
      </c>
      <c r="J5030">
        <v>13733.333333333332</v>
      </c>
    </row>
    <row r="5031" spans="1:10" hidden="1" x14ac:dyDescent="0.25">
      <c r="A5031">
        <v>2140110715</v>
      </c>
      <c r="B5031">
        <v>40</v>
      </c>
      <c r="C5031" t="s">
        <v>1788</v>
      </c>
      <c r="D5031" t="s">
        <v>36</v>
      </c>
      <c r="E5031">
        <v>40000</v>
      </c>
      <c r="F5031" t="s">
        <v>6484</v>
      </c>
      <c r="G5031">
        <v>2320130736</v>
      </c>
      <c r="H5031" t="s">
        <v>3068</v>
      </c>
      <c r="I5031" t="s">
        <v>3069</v>
      </c>
      <c r="J5031">
        <v>13733.333333333332</v>
      </c>
    </row>
    <row r="5032" spans="1:10" hidden="1" x14ac:dyDescent="0.25">
      <c r="A5032">
        <v>2140110715</v>
      </c>
      <c r="B5032">
        <v>50</v>
      </c>
      <c r="C5032" t="s">
        <v>1788</v>
      </c>
      <c r="D5032" t="s">
        <v>36</v>
      </c>
      <c r="E5032">
        <v>40000</v>
      </c>
      <c r="F5032" t="s">
        <v>6484</v>
      </c>
      <c r="G5032">
        <v>2500030339</v>
      </c>
      <c r="H5032" t="s">
        <v>7330</v>
      </c>
      <c r="I5032" t="s">
        <v>36</v>
      </c>
      <c r="J5032">
        <v>1648</v>
      </c>
    </row>
    <row r="5033" spans="1:10" hidden="1" x14ac:dyDescent="0.25">
      <c r="A5033">
        <v>2140110715</v>
      </c>
      <c r="B5033">
        <v>60</v>
      </c>
      <c r="C5033" t="s">
        <v>1788</v>
      </c>
      <c r="D5033" t="s">
        <v>36</v>
      </c>
      <c r="E5033">
        <v>40000</v>
      </c>
      <c r="F5033" t="s">
        <v>6484</v>
      </c>
      <c r="G5033">
        <v>2500030340</v>
      </c>
      <c r="H5033" t="s">
        <v>3744</v>
      </c>
      <c r="I5033" t="s">
        <v>36</v>
      </c>
      <c r="J5033">
        <v>1648</v>
      </c>
    </row>
    <row r="5034" spans="1:10" hidden="1" x14ac:dyDescent="0.25">
      <c r="A5034">
        <v>2140110715</v>
      </c>
      <c r="B5034">
        <v>70</v>
      </c>
      <c r="C5034" t="s">
        <v>1788</v>
      </c>
      <c r="D5034" t="s">
        <v>36</v>
      </c>
      <c r="E5034">
        <v>40000</v>
      </c>
      <c r="F5034" t="s">
        <v>6484</v>
      </c>
      <c r="G5034">
        <v>2410110053</v>
      </c>
      <c r="H5034" t="s">
        <v>3225</v>
      </c>
      <c r="I5034" t="s">
        <v>89</v>
      </c>
      <c r="J5034">
        <v>20.16</v>
      </c>
    </row>
    <row r="5035" spans="1:10" hidden="1" x14ac:dyDescent="0.25">
      <c r="A5035">
        <v>2140110715</v>
      </c>
      <c r="B5035">
        <v>80</v>
      </c>
      <c r="C5035" t="s">
        <v>1788</v>
      </c>
      <c r="D5035" t="s">
        <v>36</v>
      </c>
      <c r="E5035">
        <v>40000</v>
      </c>
      <c r="F5035" t="s">
        <v>6484</v>
      </c>
      <c r="G5035">
        <v>2410110087</v>
      </c>
      <c r="H5035" t="s">
        <v>3239</v>
      </c>
      <c r="I5035" t="s">
        <v>89</v>
      </c>
      <c r="J5035">
        <v>7.98</v>
      </c>
    </row>
    <row r="5036" spans="1:10" hidden="1" x14ac:dyDescent="0.25">
      <c r="A5036">
        <v>2140110715</v>
      </c>
      <c r="B5036">
        <v>90</v>
      </c>
      <c r="C5036" t="s">
        <v>1788</v>
      </c>
      <c r="D5036" t="s">
        <v>36</v>
      </c>
      <c r="E5036">
        <v>40000</v>
      </c>
      <c r="F5036" t="s">
        <v>6484</v>
      </c>
      <c r="G5036">
        <v>2410290214</v>
      </c>
      <c r="H5036" t="s">
        <v>3342</v>
      </c>
      <c r="I5036" t="s">
        <v>89</v>
      </c>
      <c r="J5036">
        <v>10.5</v>
      </c>
    </row>
    <row r="5037" spans="1:10" hidden="1" x14ac:dyDescent="0.25">
      <c r="A5037">
        <v>2140110714</v>
      </c>
      <c r="B5037">
        <v>10</v>
      </c>
      <c r="C5037" t="s">
        <v>1787</v>
      </c>
      <c r="D5037" t="s">
        <v>36</v>
      </c>
      <c r="E5037">
        <v>40000</v>
      </c>
      <c r="F5037" t="s">
        <v>6484</v>
      </c>
      <c r="G5037">
        <v>2410290807</v>
      </c>
      <c r="H5037" t="s">
        <v>5832</v>
      </c>
      <c r="I5037" t="s">
        <v>89</v>
      </c>
      <c r="J5037">
        <v>12223.679999999998</v>
      </c>
    </row>
    <row r="5038" spans="1:10" hidden="1" x14ac:dyDescent="0.25">
      <c r="A5038">
        <v>2140110714</v>
      </c>
      <c r="B5038">
        <v>20</v>
      </c>
      <c r="C5038" t="s">
        <v>1787</v>
      </c>
      <c r="D5038" t="s">
        <v>36</v>
      </c>
      <c r="E5038">
        <v>40000</v>
      </c>
      <c r="F5038" t="s">
        <v>6484</v>
      </c>
      <c r="G5038">
        <v>2320330025</v>
      </c>
      <c r="H5038" t="s">
        <v>3122</v>
      </c>
      <c r="I5038" t="s">
        <v>36</v>
      </c>
      <c r="J5038">
        <v>13733.333333333332</v>
      </c>
    </row>
    <row r="5039" spans="1:10" hidden="1" x14ac:dyDescent="0.25">
      <c r="A5039">
        <v>2140110714</v>
      </c>
      <c r="B5039">
        <v>30</v>
      </c>
      <c r="C5039" t="s">
        <v>1787</v>
      </c>
      <c r="D5039" t="s">
        <v>36</v>
      </c>
      <c r="E5039">
        <v>40000</v>
      </c>
      <c r="F5039" t="s">
        <v>6484</v>
      </c>
      <c r="G5039">
        <v>2320130737</v>
      </c>
      <c r="H5039" t="s">
        <v>3070</v>
      </c>
      <c r="I5039" t="s">
        <v>36</v>
      </c>
      <c r="J5039">
        <v>13733.333333333332</v>
      </c>
    </row>
    <row r="5040" spans="1:10" hidden="1" x14ac:dyDescent="0.25">
      <c r="A5040">
        <v>2140110714</v>
      </c>
      <c r="B5040">
        <v>40</v>
      </c>
      <c r="C5040" t="s">
        <v>1787</v>
      </c>
      <c r="D5040" t="s">
        <v>36</v>
      </c>
      <c r="E5040">
        <v>40000</v>
      </c>
      <c r="F5040" t="s">
        <v>6484</v>
      </c>
      <c r="G5040">
        <v>2320130736</v>
      </c>
      <c r="H5040" t="s">
        <v>3068</v>
      </c>
      <c r="I5040" t="s">
        <v>3069</v>
      </c>
      <c r="J5040">
        <v>13733.333333333332</v>
      </c>
    </row>
    <row r="5041" spans="1:10" hidden="1" x14ac:dyDescent="0.25">
      <c r="A5041">
        <v>2140110714</v>
      </c>
      <c r="B5041">
        <v>50</v>
      </c>
      <c r="C5041" t="s">
        <v>1787</v>
      </c>
      <c r="D5041" t="s">
        <v>36</v>
      </c>
      <c r="E5041">
        <v>40000</v>
      </c>
      <c r="F5041" t="s">
        <v>6484</v>
      </c>
      <c r="G5041">
        <v>2500030339</v>
      </c>
      <c r="H5041" t="s">
        <v>7330</v>
      </c>
      <c r="I5041" t="s">
        <v>36</v>
      </c>
      <c r="J5041">
        <v>1648</v>
      </c>
    </row>
    <row r="5042" spans="1:10" hidden="1" x14ac:dyDescent="0.25">
      <c r="A5042">
        <v>2140110714</v>
      </c>
      <c r="B5042">
        <v>60</v>
      </c>
      <c r="C5042" t="s">
        <v>1787</v>
      </c>
      <c r="D5042" t="s">
        <v>36</v>
      </c>
      <c r="E5042">
        <v>40000</v>
      </c>
      <c r="F5042" t="s">
        <v>6484</v>
      </c>
      <c r="G5042">
        <v>2500030340</v>
      </c>
      <c r="H5042" t="s">
        <v>3744</v>
      </c>
      <c r="I5042" t="s">
        <v>36</v>
      </c>
      <c r="J5042">
        <v>1648</v>
      </c>
    </row>
    <row r="5043" spans="1:10" hidden="1" x14ac:dyDescent="0.25">
      <c r="A5043">
        <v>2140110714</v>
      </c>
      <c r="B5043">
        <v>70</v>
      </c>
      <c r="C5043" t="s">
        <v>1787</v>
      </c>
      <c r="D5043" t="s">
        <v>36</v>
      </c>
      <c r="E5043">
        <v>40000</v>
      </c>
      <c r="F5043" t="s">
        <v>6484</v>
      </c>
      <c r="G5043">
        <v>2410110053</v>
      </c>
      <c r="H5043" t="s">
        <v>3225</v>
      </c>
      <c r="I5043" t="s">
        <v>89</v>
      </c>
      <c r="J5043">
        <v>20.16</v>
      </c>
    </row>
    <row r="5044" spans="1:10" hidden="1" x14ac:dyDescent="0.25">
      <c r="A5044">
        <v>2140110714</v>
      </c>
      <c r="B5044">
        <v>80</v>
      </c>
      <c r="C5044" t="s">
        <v>1787</v>
      </c>
      <c r="D5044" t="s">
        <v>36</v>
      </c>
      <c r="E5044">
        <v>40000</v>
      </c>
      <c r="F5044" t="s">
        <v>6484</v>
      </c>
      <c r="G5044">
        <v>2410110087</v>
      </c>
      <c r="H5044" t="s">
        <v>3239</v>
      </c>
      <c r="I5044" t="s">
        <v>89</v>
      </c>
      <c r="J5044">
        <v>7.9799999999999995</v>
      </c>
    </row>
    <row r="5045" spans="1:10" hidden="1" x14ac:dyDescent="0.25">
      <c r="A5045">
        <v>2140110714</v>
      </c>
      <c r="B5045">
        <v>90</v>
      </c>
      <c r="C5045" t="s">
        <v>1787</v>
      </c>
      <c r="D5045" t="s">
        <v>36</v>
      </c>
      <c r="E5045">
        <v>40000</v>
      </c>
      <c r="F5045" t="s">
        <v>6484</v>
      </c>
      <c r="G5045">
        <v>2410290214</v>
      </c>
      <c r="H5045" t="s">
        <v>3342</v>
      </c>
      <c r="I5045" t="s">
        <v>89</v>
      </c>
      <c r="J5045">
        <v>10.5</v>
      </c>
    </row>
    <row r="5046" spans="1:10" hidden="1" x14ac:dyDescent="0.25">
      <c r="A5046">
        <v>2140110703</v>
      </c>
      <c r="B5046">
        <v>10</v>
      </c>
      <c r="C5046" t="s">
        <v>1778</v>
      </c>
      <c r="D5046" t="s">
        <v>36</v>
      </c>
      <c r="E5046">
        <v>40000</v>
      </c>
      <c r="F5046" t="s">
        <v>6484</v>
      </c>
      <c r="G5046">
        <v>2410290545</v>
      </c>
      <c r="H5046" t="s">
        <v>3357</v>
      </c>
      <c r="I5046" t="s">
        <v>89</v>
      </c>
      <c r="J5046">
        <v>9747.7855999999992</v>
      </c>
    </row>
    <row r="5047" spans="1:10" hidden="1" x14ac:dyDescent="0.25">
      <c r="A5047">
        <v>2140110703</v>
      </c>
      <c r="B5047">
        <v>20</v>
      </c>
      <c r="C5047" t="s">
        <v>1778</v>
      </c>
      <c r="D5047" t="s">
        <v>36</v>
      </c>
      <c r="E5047">
        <v>40000</v>
      </c>
      <c r="F5047" t="s">
        <v>6484</v>
      </c>
      <c r="G5047">
        <v>2320130734</v>
      </c>
      <c r="H5047" t="s">
        <v>3066</v>
      </c>
      <c r="I5047" t="s">
        <v>36</v>
      </c>
      <c r="J5047">
        <v>13733.333333333332</v>
      </c>
    </row>
    <row r="5048" spans="1:10" hidden="1" x14ac:dyDescent="0.25">
      <c r="A5048">
        <v>2140110703</v>
      </c>
      <c r="B5048">
        <v>30</v>
      </c>
      <c r="C5048" t="s">
        <v>1778</v>
      </c>
      <c r="D5048" t="s">
        <v>36</v>
      </c>
      <c r="E5048">
        <v>40000</v>
      </c>
      <c r="F5048" t="s">
        <v>6484</v>
      </c>
      <c r="G5048">
        <v>2320130662</v>
      </c>
      <c r="H5048" t="s">
        <v>3020</v>
      </c>
      <c r="I5048" t="s">
        <v>36</v>
      </c>
      <c r="J5048">
        <v>13733.333333333332</v>
      </c>
    </row>
    <row r="5049" spans="1:10" hidden="1" x14ac:dyDescent="0.25">
      <c r="A5049">
        <v>2140110703</v>
      </c>
      <c r="B5049">
        <v>40</v>
      </c>
      <c r="C5049" t="s">
        <v>1778</v>
      </c>
      <c r="D5049" t="s">
        <v>36</v>
      </c>
      <c r="E5049">
        <v>40000</v>
      </c>
      <c r="F5049" t="s">
        <v>6484</v>
      </c>
      <c r="G5049">
        <v>2500030307</v>
      </c>
      <c r="H5049" t="s">
        <v>7317</v>
      </c>
      <c r="I5049" t="s">
        <v>36</v>
      </c>
      <c r="J5049">
        <v>824</v>
      </c>
    </row>
    <row r="5050" spans="1:10" hidden="1" x14ac:dyDescent="0.25">
      <c r="A5050">
        <v>2140110703</v>
      </c>
      <c r="B5050">
        <v>50</v>
      </c>
      <c r="C5050" t="s">
        <v>1778</v>
      </c>
      <c r="D5050" t="s">
        <v>36</v>
      </c>
      <c r="E5050">
        <v>40000</v>
      </c>
      <c r="F5050" t="s">
        <v>6484</v>
      </c>
      <c r="G5050">
        <v>2500030310</v>
      </c>
      <c r="H5050" t="s">
        <v>7320</v>
      </c>
      <c r="I5050" t="s">
        <v>36</v>
      </c>
      <c r="J5050">
        <v>824</v>
      </c>
    </row>
    <row r="5051" spans="1:10" hidden="1" x14ac:dyDescent="0.25">
      <c r="A5051">
        <v>2140110703</v>
      </c>
      <c r="B5051">
        <v>60</v>
      </c>
      <c r="C5051" t="s">
        <v>1778</v>
      </c>
      <c r="D5051" t="s">
        <v>36</v>
      </c>
      <c r="E5051">
        <v>40000</v>
      </c>
      <c r="F5051" t="s">
        <v>6484</v>
      </c>
      <c r="G5051">
        <v>2410110053</v>
      </c>
      <c r="H5051" t="s">
        <v>3225</v>
      </c>
      <c r="I5051" t="s">
        <v>89</v>
      </c>
      <c r="J5051">
        <v>20.16</v>
      </c>
    </row>
    <row r="5052" spans="1:10" hidden="1" x14ac:dyDescent="0.25">
      <c r="A5052">
        <v>2140110703</v>
      </c>
      <c r="B5052">
        <v>70</v>
      </c>
      <c r="C5052" t="s">
        <v>1778</v>
      </c>
      <c r="D5052" t="s">
        <v>36</v>
      </c>
      <c r="E5052">
        <v>40000</v>
      </c>
      <c r="F5052" t="s">
        <v>6484</v>
      </c>
      <c r="G5052">
        <v>2410110087</v>
      </c>
      <c r="H5052" t="s">
        <v>3239</v>
      </c>
      <c r="I5052" t="s">
        <v>89</v>
      </c>
      <c r="J5052">
        <v>7.9799999999999995</v>
      </c>
    </row>
    <row r="5053" spans="1:10" hidden="1" x14ac:dyDescent="0.25">
      <c r="A5053">
        <v>2140110703</v>
      </c>
      <c r="B5053">
        <v>80</v>
      </c>
      <c r="C5053" t="s">
        <v>1778</v>
      </c>
      <c r="D5053" t="s">
        <v>36</v>
      </c>
      <c r="E5053">
        <v>40000</v>
      </c>
      <c r="F5053" t="s">
        <v>6484</v>
      </c>
      <c r="G5053">
        <v>2410290214</v>
      </c>
      <c r="H5053" t="s">
        <v>3342</v>
      </c>
      <c r="I5053" t="s">
        <v>89</v>
      </c>
      <c r="J5053">
        <v>10.5</v>
      </c>
    </row>
    <row r="5054" spans="1:10" hidden="1" x14ac:dyDescent="0.25">
      <c r="A5054">
        <v>2140110704</v>
      </c>
      <c r="B5054">
        <v>10</v>
      </c>
      <c r="C5054" t="s">
        <v>1779</v>
      </c>
      <c r="D5054" t="s">
        <v>36</v>
      </c>
      <c r="E5054">
        <v>40000</v>
      </c>
      <c r="F5054" t="s">
        <v>6484</v>
      </c>
      <c r="G5054">
        <v>2410290545</v>
      </c>
      <c r="H5054" t="s">
        <v>3357</v>
      </c>
      <c r="I5054" t="s">
        <v>89</v>
      </c>
      <c r="J5054">
        <v>9747.7855999999992</v>
      </c>
    </row>
    <row r="5055" spans="1:10" hidden="1" x14ac:dyDescent="0.25">
      <c r="A5055">
        <v>2140110704</v>
      </c>
      <c r="B5055">
        <v>20</v>
      </c>
      <c r="C5055" t="s">
        <v>1779</v>
      </c>
      <c r="D5055" t="s">
        <v>36</v>
      </c>
      <c r="E5055">
        <v>40000</v>
      </c>
      <c r="F5055" t="s">
        <v>6484</v>
      </c>
      <c r="G5055">
        <v>2320130734</v>
      </c>
      <c r="H5055" t="s">
        <v>3066</v>
      </c>
      <c r="I5055" t="s">
        <v>36</v>
      </c>
      <c r="J5055">
        <v>13733.333333333332</v>
      </c>
    </row>
    <row r="5056" spans="1:10" hidden="1" x14ac:dyDescent="0.25">
      <c r="A5056">
        <v>2140110704</v>
      </c>
      <c r="B5056">
        <v>30</v>
      </c>
      <c r="C5056" t="s">
        <v>1779</v>
      </c>
      <c r="D5056" t="s">
        <v>36</v>
      </c>
      <c r="E5056">
        <v>40000</v>
      </c>
      <c r="F5056" t="s">
        <v>6484</v>
      </c>
      <c r="G5056">
        <v>2320130662</v>
      </c>
      <c r="H5056" t="s">
        <v>3020</v>
      </c>
      <c r="I5056" t="s">
        <v>36</v>
      </c>
      <c r="J5056">
        <v>13733.333333333332</v>
      </c>
    </row>
    <row r="5057" spans="1:10" hidden="1" x14ac:dyDescent="0.25">
      <c r="A5057">
        <v>2140110704</v>
      </c>
      <c r="B5057">
        <v>40</v>
      </c>
      <c r="C5057" t="s">
        <v>1779</v>
      </c>
      <c r="D5057" t="s">
        <v>36</v>
      </c>
      <c r="E5057">
        <v>40000</v>
      </c>
      <c r="F5057" t="s">
        <v>6484</v>
      </c>
      <c r="G5057">
        <v>2500030307</v>
      </c>
      <c r="H5057" t="s">
        <v>7317</v>
      </c>
      <c r="I5057" t="s">
        <v>36</v>
      </c>
      <c r="J5057">
        <v>824</v>
      </c>
    </row>
    <row r="5058" spans="1:10" hidden="1" x14ac:dyDescent="0.25">
      <c r="A5058">
        <v>2140110704</v>
      </c>
      <c r="B5058">
        <v>50</v>
      </c>
      <c r="C5058" t="s">
        <v>1779</v>
      </c>
      <c r="D5058" t="s">
        <v>36</v>
      </c>
      <c r="E5058">
        <v>40000</v>
      </c>
      <c r="F5058" t="s">
        <v>6484</v>
      </c>
      <c r="G5058">
        <v>2500030310</v>
      </c>
      <c r="H5058" t="s">
        <v>7320</v>
      </c>
      <c r="I5058" t="s">
        <v>36</v>
      </c>
      <c r="J5058">
        <v>824</v>
      </c>
    </row>
    <row r="5059" spans="1:10" hidden="1" x14ac:dyDescent="0.25">
      <c r="A5059">
        <v>2140110704</v>
      </c>
      <c r="B5059">
        <v>60</v>
      </c>
      <c r="C5059" t="s">
        <v>1779</v>
      </c>
      <c r="D5059" t="s">
        <v>36</v>
      </c>
      <c r="E5059">
        <v>40000</v>
      </c>
      <c r="F5059" t="s">
        <v>6484</v>
      </c>
      <c r="G5059">
        <v>2410110053</v>
      </c>
      <c r="H5059" t="s">
        <v>3225</v>
      </c>
      <c r="I5059" t="s">
        <v>89</v>
      </c>
      <c r="J5059">
        <v>20.16</v>
      </c>
    </row>
    <row r="5060" spans="1:10" hidden="1" x14ac:dyDescent="0.25">
      <c r="A5060">
        <v>2140110704</v>
      </c>
      <c r="B5060">
        <v>70</v>
      </c>
      <c r="C5060" t="s">
        <v>1779</v>
      </c>
      <c r="D5060" t="s">
        <v>36</v>
      </c>
      <c r="E5060">
        <v>40000</v>
      </c>
      <c r="F5060" t="s">
        <v>6484</v>
      </c>
      <c r="G5060">
        <v>2410110087</v>
      </c>
      <c r="H5060" t="s">
        <v>3239</v>
      </c>
      <c r="I5060" t="s">
        <v>89</v>
      </c>
      <c r="J5060">
        <v>7.9799999999999995</v>
      </c>
    </row>
    <row r="5061" spans="1:10" hidden="1" x14ac:dyDescent="0.25">
      <c r="A5061">
        <v>2140110704</v>
      </c>
      <c r="B5061">
        <v>80</v>
      </c>
      <c r="C5061" t="s">
        <v>1779</v>
      </c>
      <c r="D5061" t="s">
        <v>36</v>
      </c>
      <c r="E5061">
        <v>40000</v>
      </c>
      <c r="F5061" t="s">
        <v>6484</v>
      </c>
      <c r="G5061">
        <v>2410290214</v>
      </c>
      <c r="H5061" t="s">
        <v>3342</v>
      </c>
      <c r="I5061" t="s">
        <v>89</v>
      </c>
      <c r="J5061">
        <v>10.5</v>
      </c>
    </row>
    <row r="5062" spans="1:10" hidden="1" x14ac:dyDescent="0.25">
      <c r="A5062">
        <v>2140110705</v>
      </c>
      <c r="B5062">
        <v>10</v>
      </c>
      <c r="C5062" t="s">
        <v>1780</v>
      </c>
      <c r="D5062" t="s">
        <v>36</v>
      </c>
      <c r="E5062">
        <v>40000</v>
      </c>
      <c r="F5062" t="s">
        <v>6484</v>
      </c>
      <c r="G5062">
        <v>2410290545</v>
      </c>
      <c r="H5062" t="s">
        <v>3357</v>
      </c>
      <c r="I5062" t="s">
        <v>89</v>
      </c>
      <c r="J5062">
        <v>9747.7855999999992</v>
      </c>
    </row>
    <row r="5063" spans="1:10" hidden="1" x14ac:dyDescent="0.25">
      <c r="A5063">
        <v>2140110705</v>
      </c>
      <c r="B5063">
        <v>20</v>
      </c>
      <c r="C5063" t="s">
        <v>1780</v>
      </c>
      <c r="D5063" t="s">
        <v>36</v>
      </c>
      <c r="E5063">
        <v>40000</v>
      </c>
      <c r="F5063" t="s">
        <v>6484</v>
      </c>
      <c r="G5063">
        <v>2320130734</v>
      </c>
      <c r="H5063" t="s">
        <v>3066</v>
      </c>
      <c r="I5063" t="s">
        <v>36</v>
      </c>
      <c r="J5063">
        <v>13733.333333333332</v>
      </c>
    </row>
    <row r="5064" spans="1:10" hidden="1" x14ac:dyDescent="0.25">
      <c r="A5064">
        <v>2140110705</v>
      </c>
      <c r="B5064">
        <v>30</v>
      </c>
      <c r="C5064" t="s">
        <v>1780</v>
      </c>
      <c r="D5064" t="s">
        <v>36</v>
      </c>
      <c r="E5064">
        <v>40000</v>
      </c>
      <c r="F5064" t="s">
        <v>6484</v>
      </c>
      <c r="G5064">
        <v>2320130662</v>
      </c>
      <c r="H5064" t="s">
        <v>3020</v>
      </c>
      <c r="I5064" t="s">
        <v>36</v>
      </c>
      <c r="J5064">
        <v>13733.333333333332</v>
      </c>
    </row>
    <row r="5065" spans="1:10" hidden="1" x14ac:dyDescent="0.25">
      <c r="A5065">
        <v>2140110705</v>
      </c>
      <c r="B5065">
        <v>40</v>
      </c>
      <c r="C5065" t="s">
        <v>1780</v>
      </c>
      <c r="D5065" t="s">
        <v>36</v>
      </c>
      <c r="E5065">
        <v>40000</v>
      </c>
      <c r="F5065" t="s">
        <v>6484</v>
      </c>
      <c r="G5065">
        <v>2500030307</v>
      </c>
      <c r="H5065" t="s">
        <v>7317</v>
      </c>
      <c r="I5065" t="s">
        <v>36</v>
      </c>
      <c r="J5065">
        <v>824</v>
      </c>
    </row>
    <row r="5066" spans="1:10" hidden="1" x14ac:dyDescent="0.25">
      <c r="A5066">
        <v>2140110705</v>
      </c>
      <c r="B5066">
        <v>50</v>
      </c>
      <c r="C5066" t="s">
        <v>1780</v>
      </c>
      <c r="D5066" t="s">
        <v>36</v>
      </c>
      <c r="E5066">
        <v>40000</v>
      </c>
      <c r="F5066" t="s">
        <v>6484</v>
      </c>
      <c r="G5066">
        <v>2500030310</v>
      </c>
      <c r="H5066" t="s">
        <v>7320</v>
      </c>
      <c r="I5066" t="s">
        <v>36</v>
      </c>
      <c r="J5066">
        <v>824</v>
      </c>
    </row>
    <row r="5067" spans="1:10" hidden="1" x14ac:dyDescent="0.25">
      <c r="A5067">
        <v>2140110705</v>
      </c>
      <c r="B5067">
        <v>60</v>
      </c>
      <c r="C5067" t="s">
        <v>1780</v>
      </c>
      <c r="D5067" t="s">
        <v>36</v>
      </c>
      <c r="E5067">
        <v>40000</v>
      </c>
      <c r="F5067" t="s">
        <v>6484</v>
      </c>
      <c r="G5067">
        <v>2410110053</v>
      </c>
      <c r="H5067" t="s">
        <v>3225</v>
      </c>
      <c r="I5067" t="s">
        <v>89</v>
      </c>
      <c r="J5067">
        <v>20.16</v>
      </c>
    </row>
    <row r="5068" spans="1:10" hidden="1" x14ac:dyDescent="0.25">
      <c r="A5068">
        <v>2140110705</v>
      </c>
      <c r="B5068">
        <v>70</v>
      </c>
      <c r="C5068" t="s">
        <v>1780</v>
      </c>
      <c r="D5068" t="s">
        <v>36</v>
      </c>
      <c r="E5068">
        <v>40000</v>
      </c>
      <c r="F5068" t="s">
        <v>6484</v>
      </c>
      <c r="G5068">
        <v>2410110087</v>
      </c>
      <c r="H5068" t="s">
        <v>3239</v>
      </c>
      <c r="I5068" t="s">
        <v>89</v>
      </c>
      <c r="J5068">
        <v>7.9799999999999995</v>
      </c>
    </row>
    <row r="5069" spans="1:10" hidden="1" x14ac:dyDescent="0.25">
      <c r="A5069">
        <v>2140110705</v>
      </c>
      <c r="B5069">
        <v>80</v>
      </c>
      <c r="C5069" t="s">
        <v>1780</v>
      </c>
      <c r="D5069" t="s">
        <v>36</v>
      </c>
      <c r="E5069">
        <v>40000</v>
      </c>
      <c r="F5069" t="s">
        <v>6484</v>
      </c>
      <c r="G5069">
        <v>2410290214</v>
      </c>
      <c r="H5069" t="s">
        <v>3342</v>
      </c>
      <c r="I5069" t="s">
        <v>89</v>
      </c>
      <c r="J5069">
        <v>10.5</v>
      </c>
    </row>
    <row r="5070" spans="1:10" hidden="1" x14ac:dyDescent="0.25">
      <c r="A5070">
        <v>2140110708</v>
      </c>
      <c r="B5070">
        <v>10</v>
      </c>
      <c r="C5070" t="s">
        <v>1782</v>
      </c>
      <c r="D5070" t="s">
        <v>36</v>
      </c>
      <c r="E5070">
        <v>40000</v>
      </c>
      <c r="F5070" t="s">
        <v>6484</v>
      </c>
      <c r="G5070">
        <v>2410290545</v>
      </c>
      <c r="H5070" t="s">
        <v>3357</v>
      </c>
      <c r="I5070" t="s">
        <v>89</v>
      </c>
      <c r="J5070">
        <v>9747.7855999999992</v>
      </c>
    </row>
    <row r="5071" spans="1:10" hidden="1" x14ac:dyDescent="0.25">
      <c r="A5071">
        <v>2140110708</v>
      </c>
      <c r="B5071">
        <v>20</v>
      </c>
      <c r="C5071" t="s">
        <v>1782</v>
      </c>
      <c r="D5071" t="s">
        <v>36</v>
      </c>
      <c r="E5071">
        <v>40000</v>
      </c>
      <c r="F5071" t="s">
        <v>6484</v>
      </c>
      <c r="G5071">
        <v>2320130734</v>
      </c>
      <c r="H5071" t="s">
        <v>3066</v>
      </c>
      <c r="I5071" t="s">
        <v>36</v>
      </c>
      <c r="J5071">
        <v>13733.333333333332</v>
      </c>
    </row>
    <row r="5072" spans="1:10" hidden="1" x14ac:dyDescent="0.25">
      <c r="A5072">
        <v>2140110708</v>
      </c>
      <c r="B5072">
        <v>30</v>
      </c>
      <c r="C5072" t="s">
        <v>1782</v>
      </c>
      <c r="D5072" t="s">
        <v>36</v>
      </c>
      <c r="E5072">
        <v>40000</v>
      </c>
      <c r="F5072" t="s">
        <v>6484</v>
      </c>
      <c r="G5072">
        <v>2320130662</v>
      </c>
      <c r="H5072" t="s">
        <v>3020</v>
      </c>
      <c r="I5072" t="s">
        <v>36</v>
      </c>
      <c r="J5072">
        <v>13733.333333333332</v>
      </c>
    </row>
    <row r="5073" spans="1:10" hidden="1" x14ac:dyDescent="0.25">
      <c r="A5073">
        <v>2140110708</v>
      </c>
      <c r="B5073">
        <v>40</v>
      </c>
      <c r="C5073" t="s">
        <v>1782</v>
      </c>
      <c r="D5073" t="s">
        <v>36</v>
      </c>
      <c r="E5073">
        <v>40000</v>
      </c>
      <c r="F5073" t="s">
        <v>6484</v>
      </c>
      <c r="G5073">
        <v>2500030307</v>
      </c>
      <c r="H5073" t="s">
        <v>7317</v>
      </c>
      <c r="I5073" t="s">
        <v>36</v>
      </c>
      <c r="J5073">
        <v>824</v>
      </c>
    </row>
    <row r="5074" spans="1:10" hidden="1" x14ac:dyDescent="0.25">
      <c r="A5074">
        <v>2140110708</v>
      </c>
      <c r="B5074">
        <v>50</v>
      </c>
      <c r="C5074" t="s">
        <v>1782</v>
      </c>
      <c r="D5074" t="s">
        <v>36</v>
      </c>
      <c r="E5074">
        <v>40000</v>
      </c>
      <c r="F5074" t="s">
        <v>6484</v>
      </c>
      <c r="G5074">
        <v>2500030309</v>
      </c>
      <c r="H5074" t="s">
        <v>7319</v>
      </c>
      <c r="I5074" t="s">
        <v>36</v>
      </c>
      <c r="J5074">
        <v>824</v>
      </c>
    </row>
    <row r="5075" spans="1:10" hidden="1" x14ac:dyDescent="0.25">
      <c r="A5075">
        <v>2140110708</v>
      </c>
      <c r="B5075">
        <v>60</v>
      </c>
      <c r="C5075" t="s">
        <v>1782</v>
      </c>
      <c r="D5075" t="s">
        <v>36</v>
      </c>
      <c r="E5075">
        <v>40000</v>
      </c>
      <c r="F5075" t="s">
        <v>6484</v>
      </c>
      <c r="G5075">
        <v>2410110053</v>
      </c>
      <c r="H5075" t="s">
        <v>3225</v>
      </c>
      <c r="I5075" t="s">
        <v>89</v>
      </c>
      <c r="J5075">
        <v>20.16</v>
      </c>
    </row>
    <row r="5076" spans="1:10" hidden="1" x14ac:dyDescent="0.25">
      <c r="A5076">
        <v>2140110708</v>
      </c>
      <c r="B5076">
        <v>70</v>
      </c>
      <c r="C5076" t="s">
        <v>1782</v>
      </c>
      <c r="D5076" t="s">
        <v>36</v>
      </c>
      <c r="E5076">
        <v>40000</v>
      </c>
      <c r="F5076" t="s">
        <v>6484</v>
      </c>
      <c r="G5076">
        <v>2410110087</v>
      </c>
      <c r="H5076" t="s">
        <v>3239</v>
      </c>
      <c r="I5076" t="s">
        <v>89</v>
      </c>
      <c r="J5076">
        <v>7.9799999999999995</v>
      </c>
    </row>
    <row r="5077" spans="1:10" hidden="1" x14ac:dyDescent="0.25">
      <c r="A5077">
        <v>2140110708</v>
      </c>
      <c r="B5077">
        <v>80</v>
      </c>
      <c r="C5077" t="s">
        <v>1782</v>
      </c>
      <c r="D5077" t="s">
        <v>36</v>
      </c>
      <c r="E5077">
        <v>40000</v>
      </c>
      <c r="F5077" t="s">
        <v>6484</v>
      </c>
      <c r="G5077">
        <v>2410290214</v>
      </c>
      <c r="H5077" t="s">
        <v>3342</v>
      </c>
      <c r="I5077" t="s">
        <v>89</v>
      </c>
      <c r="J5077">
        <v>10.5</v>
      </c>
    </row>
    <row r="5078" spans="1:10" hidden="1" x14ac:dyDescent="0.25">
      <c r="A5078">
        <v>2140110709</v>
      </c>
      <c r="B5078">
        <v>10</v>
      </c>
      <c r="C5078" t="s">
        <v>1783</v>
      </c>
      <c r="D5078" t="s">
        <v>36</v>
      </c>
      <c r="E5078">
        <v>40000</v>
      </c>
      <c r="F5078" t="s">
        <v>6484</v>
      </c>
      <c r="G5078">
        <v>2410290545</v>
      </c>
      <c r="H5078" t="s">
        <v>3357</v>
      </c>
      <c r="I5078" t="s">
        <v>89</v>
      </c>
      <c r="J5078">
        <v>9747.7855999999992</v>
      </c>
    </row>
    <row r="5079" spans="1:10" hidden="1" x14ac:dyDescent="0.25">
      <c r="A5079">
        <v>2140110709</v>
      </c>
      <c r="B5079">
        <v>20</v>
      </c>
      <c r="C5079" t="s">
        <v>1783</v>
      </c>
      <c r="D5079" t="s">
        <v>36</v>
      </c>
      <c r="E5079">
        <v>40000</v>
      </c>
      <c r="F5079" t="s">
        <v>6484</v>
      </c>
      <c r="G5079">
        <v>2320130734</v>
      </c>
      <c r="H5079" t="s">
        <v>3066</v>
      </c>
      <c r="I5079" t="s">
        <v>36</v>
      </c>
      <c r="J5079">
        <v>13733.333333333332</v>
      </c>
    </row>
    <row r="5080" spans="1:10" hidden="1" x14ac:dyDescent="0.25">
      <c r="A5080">
        <v>2140110709</v>
      </c>
      <c r="B5080">
        <v>30</v>
      </c>
      <c r="C5080" t="s">
        <v>1783</v>
      </c>
      <c r="D5080" t="s">
        <v>36</v>
      </c>
      <c r="E5080">
        <v>40000</v>
      </c>
      <c r="F5080" t="s">
        <v>6484</v>
      </c>
      <c r="G5080">
        <v>2320130662</v>
      </c>
      <c r="H5080" t="s">
        <v>3020</v>
      </c>
      <c r="I5080" t="s">
        <v>36</v>
      </c>
      <c r="J5080">
        <v>13733.333333333332</v>
      </c>
    </row>
    <row r="5081" spans="1:10" hidden="1" x14ac:dyDescent="0.25">
      <c r="A5081">
        <v>2140110709</v>
      </c>
      <c r="B5081">
        <v>40</v>
      </c>
      <c r="C5081" t="s">
        <v>1783</v>
      </c>
      <c r="D5081" t="s">
        <v>36</v>
      </c>
      <c r="E5081">
        <v>40000</v>
      </c>
      <c r="F5081" t="s">
        <v>6484</v>
      </c>
      <c r="G5081">
        <v>2500030307</v>
      </c>
      <c r="H5081" t="s">
        <v>7317</v>
      </c>
      <c r="I5081" t="s">
        <v>36</v>
      </c>
      <c r="J5081">
        <v>824</v>
      </c>
    </row>
    <row r="5082" spans="1:10" hidden="1" x14ac:dyDescent="0.25">
      <c r="A5082">
        <v>2140110709</v>
      </c>
      <c r="B5082">
        <v>50</v>
      </c>
      <c r="C5082" t="s">
        <v>1783</v>
      </c>
      <c r="D5082" t="s">
        <v>36</v>
      </c>
      <c r="E5082">
        <v>40000</v>
      </c>
      <c r="F5082" t="s">
        <v>6484</v>
      </c>
      <c r="G5082">
        <v>2500030309</v>
      </c>
      <c r="H5082" t="s">
        <v>7319</v>
      </c>
      <c r="I5082" t="s">
        <v>36</v>
      </c>
      <c r="J5082">
        <v>824</v>
      </c>
    </row>
    <row r="5083" spans="1:10" hidden="1" x14ac:dyDescent="0.25">
      <c r="A5083">
        <v>2140110709</v>
      </c>
      <c r="B5083">
        <v>60</v>
      </c>
      <c r="C5083" t="s">
        <v>1783</v>
      </c>
      <c r="D5083" t="s">
        <v>36</v>
      </c>
      <c r="E5083">
        <v>40000</v>
      </c>
      <c r="F5083" t="s">
        <v>6484</v>
      </c>
      <c r="G5083">
        <v>2410110053</v>
      </c>
      <c r="H5083" t="s">
        <v>3225</v>
      </c>
      <c r="I5083" t="s">
        <v>89</v>
      </c>
      <c r="J5083">
        <v>20.16</v>
      </c>
    </row>
    <row r="5084" spans="1:10" hidden="1" x14ac:dyDescent="0.25">
      <c r="A5084">
        <v>2140110709</v>
      </c>
      <c r="B5084">
        <v>70</v>
      </c>
      <c r="C5084" t="s">
        <v>1783</v>
      </c>
      <c r="D5084" t="s">
        <v>36</v>
      </c>
      <c r="E5084">
        <v>40000</v>
      </c>
      <c r="F5084" t="s">
        <v>6484</v>
      </c>
      <c r="G5084">
        <v>2410110087</v>
      </c>
      <c r="H5084" t="s">
        <v>3239</v>
      </c>
      <c r="I5084" t="s">
        <v>89</v>
      </c>
      <c r="J5084">
        <v>7.9799999999999995</v>
      </c>
    </row>
    <row r="5085" spans="1:10" hidden="1" x14ac:dyDescent="0.25">
      <c r="A5085">
        <v>2140110709</v>
      </c>
      <c r="B5085">
        <v>80</v>
      </c>
      <c r="C5085" t="s">
        <v>1783</v>
      </c>
      <c r="D5085" t="s">
        <v>36</v>
      </c>
      <c r="E5085">
        <v>40000</v>
      </c>
      <c r="F5085" t="s">
        <v>6484</v>
      </c>
      <c r="G5085">
        <v>2410290214</v>
      </c>
      <c r="H5085" t="s">
        <v>3342</v>
      </c>
      <c r="I5085" t="s">
        <v>89</v>
      </c>
      <c r="J5085">
        <v>10.5</v>
      </c>
    </row>
    <row r="5086" spans="1:10" hidden="1" x14ac:dyDescent="0.25">
      <c r="A5086">
        <v>2140110707</v>
      </c>
      <c r="B5086">
        <v>10</v>
      </c>
      <c r="C5086" t="s">
        <v>1781</v>
      </c>
      <c r="D5086" t="s">
        <v>36</v>
      </c>
      <c r="E5086">
        <v>40000</v>
      </c>
      <c r="F5086" t="s">
        <v>6484</v>
      </c>
      <c r="G5086">
        <v>2410290545</v>
      </c>
      <c r="H5086" t="s">
        <v>3357</v>
      </c>
      <c r="I5086" t="s">
        <v>89</v>
      </c>
      <c r="J5086">
        <v>9747.7855999999992</v>
      </c>
    </row>
    <row r="5087" spans="1:10" hidden="1" x14ac:dyDescent="0.25">
      <c r="A5087">
        <v>2140110707</v>
      </c>
      <c r="B5087">
        <v>20</v>
      </c>
      <c r="C5087" t="s">
        <v>1781</v>
      </c>
      <c r="D5087" t="s">
        <v>36</v>
      </c>
      <c r="E5087">
        <v>40000</v>
      </c>
      <c r="F5087" t="s">
        <v>6484</v>
      </c>
      <c r="G5087">
        <v>2320130734</v>
      </c>
      <c r="H5087" t="s">
        <v>3066</v>
      </c>
      <c r="I5087" t="s">
        <v>36</v>
      </c>
      <c r="J5087">
        <v>13733.333333333332</v>
      </c>
    </row>
    <row r="5088" spans="1:10" hidden="1" x14ac:dyDescent="0.25">
      <c r="A5088">
        <v>2140110707</v>
      </c>
      <c r="B5088">
        <v>30</v>
      </c>
      <c r="C5088" t="s">
        <v>1781</v>
      </c>
      <c r="D5088" t="s">
        <v>36</v>
      </c>
      <c r="E5088">
        <v>40000</v>
      </c>
      <c r="F5088" t="s">
        <v>6484</v>
      </c>
      <c r="G5088">
        <v>2320130662</v>
      </c>
      <c r="H5088" t="s">
        <v>3020</v>
      </c>
      <c r="I5088" t="s">
        <v>36</v>
      </c>
      <c r="J5088">
        <v>13733.333333333332</v>
      </c>
    </row>
    <row r="5089" spans="1:10" hidden="1" x14ac:dyDescent="0.25">
      <c r="A5089">
        <v>2140110707</v>
      </c>
      <c r="B5089">
        <v>40</v>
      </c>
      <c r="C5089" t="s">
        <v>1781</v>
      </c>
      <c r="D5089" t="s">
        <v>36</v>
      </c>
      <c r="E5089">
        <v>40000</v>
      </c>
      <c r="F5089" t="s">
        <v>6484</v>
      </c>
      <c r="G5089">
        <v>2500030307</v>
      </c>
      <c r="H5089" t="s">
        <v>7317</v>
      </c>
      <c r="I5089" t="s">
        <v>36</v>
      </c>
      <c r="J5089">
        <v>824</v>
      </c>
    </row>
    <row r="5090" spans="1:10" hidden="1" x14ac:dyDescent="0.25">
      <c r="A5090">
        <v>2140110707</v>
      </c>
      <c r="B5090">
        <v>50</v>
      </c>
      <c r="C5090" t="s">
        <v>1781</v>
      </c>
      <c r="D5090" t="s">
        <v>36</v>
      </c>
      <c r="E5090">
        <v>40000</v>
      </c>
      <c r="F5090" t="s">
        <v>6484</v>
      </c>
      <c r="G5090">
        <v>2500030309</v>
      </c>
      <c r="H5090" t="s">
        <v>7319</v>
      </c>
      <c r="I5090" t="s">
        <v>36</v>
      </c>
      <c r="J5090">
        <v>824</v>
      </c>
    </row>
    <row r="5091" spans="1:10" hidden="1" x14ac:dyDescent="0.25">
      <c r="A5091">
        <v>2140110707</v>
      </c>
      <c r="B5091">
        <v>60</v>
      </c>
      <c r="C5091" t="s">
        <v>1781</v>
      </c>
      <c r="D5091" t="s">
        <v>36</v>
      </c>
      <c r="E5091">
        <v>40000</v>
      </c>
      <c r="F5091" t="s">
        <v>6484</v>
      </c>
      <c r="G5091">
        <v>2410110053</v>
      </c>
      <c r="H5091" t="s">
        <v>3225</v>
      </c>
      <c r="I5091" t="s">
        <v>89</v>
      </c>
      <c r="J5091">
        <v>20.16</v>
      </c>
    </row>
    <row r="5092" spans="1:10" hidden="1" x14ac:dyDescent="0.25">
      <c r="A5092">
        <v>2140110707</v>
      </c>
      <c r="B5092">
        <v>70</v>
      </c>
      <c r="C5092" t="s">
        <v>1781</v>
      </c>
      <c r="D5092" t="s">
        <v>36</v>
      </c>
      <c r="E5092">
        <v>40000</v>
      </c>
      <c r="F5092" t="s">
        <v>6484</v>
      </c>
      <c r="G5092">
        <v>2410110087</v>
      </c>
      <c r="H5092" t="s">
        <v>3239</v>
      </c>
      <c r="I5092" t="s">
        <v>89</v>
      </c>
      <c r="J5092">
        <v>7.9799999999999995</v>
      </c>
    </row>
    <row r="5093" spans="1:10" hidden="1" x14ac:dyDescent="0.25">
      <c r="A5093">
        <v>2140110707</v>
      </c>
      <c r="B5093">
        <v>80</v>
      </c>
      <c r="C5093" t="s">
        <v>1781</v>
      </c>
      <c r="D5093" t="s">
        <v>36</v>
      </c>
      <c r="E5093">
        <v>40000</v>
      </c>
      <c r="F5093" t="s">
        <v>6484</v>
      </c>
      <c r="G5093">
        <v>2410290214</v>
      </c>
      <c r="H5093" t="s">
        <v>3342</v>
      </c>
      <c r="I5093" t="s">
        <v>89</v>
      </c>
      <c r="J5093">
        <v>10.5</v>
      </c>
    </row>
    <row r="5094" spans="1:10" hidden="1" x14ac:dyDescent="0.25">
      <c r="A5094">
        <v>2140110701</v>
      </c>
      <c r="B5094">
        <v>10</v>
      </c>
      <c r="C5094" t="s">
        <v>1776</v>
      </c>
      <c r="D5094" t="s">
        <v>36</v>
      </c>
      <c r="E5094">
        <v>40000</v>
      </c>
      <c r="F5094" t="s">
        <v>6484</v>
      </c>
      <c r="G5094">
        <v>2410290545</v>
      </c>
      <c r="H5094" t="s">
        <v>3357</v>
      </c>
      <c r="I5094" t="s">
        <v>89</v>
      </c>
      <c r="J5094">
        <v>9747.7855999999992</v>
      </c>
    </row>
    <row r="5095" spans="1:10" hidden="1" x14ac:dyDescent="0.25">
      <c r="A5095">
        <v>2140110701</v>
      </c>
      <c r="B5095">
        <v>20</v>
      </c>
      <c r="C5095" t="s">
        <v>1776</v>
      </c>
      <c r="D5095" t="s">
        <v>36</v>
      </c>
      <c r="E5095">
        <v>40000</v>
      </c>
      <c r="F5095" t="s">
        <v>6484</v>
      </c>
      <c r="G5095">
        <v>2320130733</v>
      </c>
      <c r="H5095" t="s">
        <v>3065</v>
      </c>
      <c r="I5095" t="s">
        <v>36</v>
      </c>
      <c r="J5095">
        <v>13733.333333333332</v>
      </c>
    </row>
    <row r="5096" spans="1:10" hidden="1" x14ac:dyDescent="0.25">
      <c r="A5096">
        <v>2140110701</v>
      </c>
      <c r="B5096">
        <v>30</v>
      </c>
      <c r="C5096" t="s">
        <v>1776</v>
      </c>
      <c r="D5096" t="s">
        <v>36</v>
      </c>
      <c r="E5096">
        <v>40000</v>
      </c>
      <c r="F5096" t="s">
        <v>6484</v>
      </c>
      <c r="G5096">
        <v>2320130587</v>
      </c>
      <c r="H5096" t="s">
        <v>6984</v>
      </c>
      <c r="I5096" t="s">
        <v>36</v>
      </c>
      <c r="J5096">
        <v>13733.333333333332</v>
      </c>
    </row>
    <row r="5097" spans="1:10" hidden="1" x14ac:dyDescent="0.25">
      <c r="A5097">
        <v>2140110701</v>
      </c>
      <c r="B5097">
        <v>40</v>
      </c>
      <c r="C5097" t="s">
        <v>1776</v>
      </c>
      <c r="D5097" t="s">
        <v>36</v>
      </c>
      <c r="E5097">
        <v>40000</v>
      </c>
      <c r="F5097" t="s">
        <v>6484</v>
      </c>
      <c r="G5097">
        <v>2500030307</v>
      </c>
      <c r="H5097" t="s">
        <v>7317</v>
      </c>
      <c r="I5097" t="s">
        <v>36</v>
      </c>
      <c r="J5097">
        <v>824</v>
      </c>
    </row>
    <row r="5098" spans="1:10" hidden="1" x14ac:dyDescent="0.25">
      <c r="A5098">
        <v>2140110701</v>
      </c>
      <c r="B5098">
        <v>50</v>
      </c>
      <c r="C5098" t="s">
        <v>1776</v>
      </c>
      <c r="D5098" t="s">
        <v>36</v>
      </c>
      <c r="E5098">
        <v>40000</v>
      </c>
      <c r="F5098" t="s">
        <v>6484</v>
      </c>
      <c r="G5098">
        <v>2500030310</v>
      </c>
      <c r="H5098" t="s">
        <v>7320</v>
      </c>
      <c r="I5098" t="s">
        <v>36</v>
      </c>
      <c r="J5098">
        <v>824</v>
      </c>
    </row>
    <row r="5099" spans="1:10" hidden="1" x14ac:dyDescent="0.25">
      <c r="A5099">
        <v>2140110701</v>
      </c>
      <c r="B5099">
        <v>60</v>
      </c>
      <c r="C5099" t="s">
        <v>1776</v>
      </c>
      <c r="D5099" t="s">
        <v>36</v>
      </c>
      <c r="E5099">
        <v>40000</v>
      </c>
      <c r="F5099" t="s">
        <v>6484</v>
      </c>
      <c r="G5099">
        <v>2410110053</v>
      </c>
      <c r="H5099" t="s">
        <v>3225</v>
      </c>
      <c r="I5099" t="s">
        <v>89</v>
      </c>
      <c r="J5099">
        <v>20.16</v>
      </c>
    </row>
    <row r="5100" spans="1:10" hidden="1" x14ac:dyDescent="0.25">
      <c r="A5100">
        <v>2140110701</v>
      </c>
      <c r="B5100">
        <v>70</v>
      </c>
      <c r="C5100" t="s">
        <v>1776</v>
      </c>
      <c r="D5100" t="s">
        <v>36</v>
      </c>
      <c r="E5100">
        <v>40000</v>
      </c>
      <c r="F5100" t="s">
        <v>6484</v>
      </c>
      <c r="G5100">
        <v>2410110087</v>
      </c>
      <c r="H5100" t="s">
        <v>3239</v>
      </c>
      <c r="I5100" t="s">
        <v>89</v>
      </c>
      <c r="J5100">
        <v>7.9799999999999995</v>
      </c>
    </row>
    <row r="5101" spans="1:10" hidden="1" x14ac:dyDescent="0.25">
      <c r="A5101">
        <v>2140110701</v>
      </c>
      <c r="B5101">
        <v>80</v>
      </c>
      <c r="C5101" t="s">
        <v>1776</v>
      </c>
      <c r="D5101" t="s">
        <v>36</v>
      </c>
      <c r="E5101">
        <v>40000</v>
      </c>
      <c r="F5101" t="s">
        <v>6484</v>
      </c>
      <c r="G5101">
        <v>2410290214</v>
      </c>
      <c r="H5101" t="s">
        <v>3342</v>
      </c>
      <c r="I5101" t="s">
        <v>89</v>
      </c>
      <c r="J5101">
        <v>10.5</v>
      </c>
    </row>
    <row r="5102" spans="1:10" hidden="1" x14ac:dyDescent="0.25">
      <c r="A5102">
        <v>2140110700</v>
      </c>
      <c r="B5102">
        <v>10</v>
      </c>
      <c r="C5102" t="s">
        <v>1775</v>
      </c>
      <c r="D5102" t="s">
        <v>36</v>
      </c>
      <c r="E5102">
        <v>40000</v>
      </c>
      <c r="F5102" t="s">
        <v>6484</v>
      </c>
      <c r="G5102">
        <v>2410290545</v>
      </c>
      <c r="H5102" t="s">
        <v>3357</v>
      </c>
      <c r="I5102" t="s">
        <v>89</v>
      </c>
      <c r="J5102">
        <v>9747.7855999999992</v>
      </c>
    </row>
    <row r="5103" spans="1:10" hidden="1" x14ac:dyDescent="0.25">
      <c r="A5103">
        <v>2140110700</v>
      </c>
      <c r="B5103">
        <v>20</v>
      </c>
      <c r="C5103" t="s">
        <v>1775</v>
      </c>
      <c r="D5103" t="s">
        <v>36</v>
      </c>
      <c r="E5103">
        <v>40000</v>
      </c>
      <c r="F5103" t="s">
        <v>6484</v>
      </c>
      <c r="G5103">
        <v>2320130733</v>
      </c>
      <c r="H5103" t="s">
        <v>3065</v>
      </c>
      <c r="I5103" t="s">
        <v>36</v>
      </c>
      <c r="J5103">
        <v>13733.333333333332</v>
      </c>
    </row>
    <row r="5104" spans="1:10" hidden="1" x14ac:dyDescent="0.25">
      <c r="A5104">
        <v>2140110700</v>
      </c>
      <c r="B5104">
        <v>30</v>
      </c>
      <c r="C5104" t="s">
        <v>1775</v>
      </c>
      <c r="D5104" t="s">
        <v>36</v>
      </c>
      <c r="E5104">
        <v>40000</v>
      </c>
      <c r="F5104" t="s">
        <v>6484</v>
      </c>
      <c r="G5104">
        <v>2320130587</v>
      </c>
      <c r="H5104" t="s">
        <v>6984</v>
      </c>
      <c r="I5104" t="s">
        <v>36</v>
      </c>
      <c r="J5104">
        <v>13733.333333333332</v>
      </c>
    </row>
    <row r="5105" spans="1:10" hidden="1" x14ac:dyDescent="0.25">
      <c r="A5105">
        <v>2140110700</v>
      </c>
      <c r="B5105">
        <v>40</v>
      </c>
      <c r="C5105" t="s">
        <v>1775</v>
      </c>
      <c r="D5105" t="s">
        <v>36</v>
      </c>
      <c r="E5105">
        <v>40000</v>
      </c>
      <c r="F5105" t="s">
        <v>6484</v>
      </c>
      <c r="G5105">
        <v>2500030307</v>
      </c>
      <c r="H5105" t="s">
        <v>7317</v>
      </c>
      <c r="I5105" t="s">
        <v>36</v>
      </c>
      <c r="J5105">
        <v>824</v>
      </c>
    </row>
    <row r="5106" spans="1:10" hidden="1" x14ac:dyDescent="0.25">
      <c r="A5106">
        <v>2140110700</v>
      </c>
      <c r="B5106">
        <v>50</v>
      </c>
      <c r="C5106" t="s">
        <v>1775</v>
      </c>
      <c r="D5106" t="s">
        <v>36</v>
      </c>
      <c r="E5106">
        <v>40000</v>
      </c>
      <c r="F5106" t="s">
        <v>6484</v>
      </c>
      <c r="G5106">
        <v>2500030308</v>
      </c>
      <c r="H5106" t="s">
        <v>7318</v>
      </c>
      <c r="I5106" t="s">
        <v>36</v>
      </c>
      <c r="J5106">
        <v>824</v>
      </c>
    </row>
    <row r="5107" spans="1:10" hidden="1" x14ac:dyDescent="0.25">
      <c r="A5107">
        <v>2140110700</v>
      </c>
      <c r="B5107">
        <v>60</v>
      </c>
      <c r="C5107" t="s">
        <v>1775</v>
      </c>
      <c r="D5107" t="s">
        <v>36</v>
      </c>
      <c r="E5107">
        <v>40000</v>
      </c>
      <c r="F5107" t="s">
        <v>6484</v>
      </c>
      <c r="G5107">
        <v>2410110053</v>
      </c>
      <c r="H5107" t="s">
        <v>3225</v>
      </c>
      <c r="I5107" t="s">
        <v>89</v>
      </c>
      <c r="J5107">
        <v>20.16</v>
      </c>
    </row>
    <row r="5108" spans="1:10" hidden="1" x14ac:dyDescent="0.25">
      <c r="A5108">
        <v>2140110700</v>
      </c>
      <c r="B5108">
        <v>70</v>
      </c>
      <c r="C5108" t="s">
        <v>1775</v>
      </c>
      <c r="D5108" t="s">
        <v>36</v>
      </c>
      <c r="E5108">
        <v>40000</v>
      </c>
      <c r="F5108" t="s">
        <v>6484</v>
      </c>
      <c r="G5108">
        <v>2410110087</v>
      </c>
      <c r="H5108" t="s">
        <v>3239</v>
      </c>
      <c r="I5108" t="s">
        <v>89</v>
      </c>
      <c r="J5108">
        <v>7.9799999999999995</v>
      </c>
    </row>
    <row r="5109" spans="1:10" hidden="1" x14ac:dyDescent="0.25">
      <c r="A5109">
        <v>2140110700</v>
      </c>
      <c r="B5109">
        <v>80</v>
      </c>
      <c r="C5109" t="s">
        <v>1775</v>
      </c>
      <c r="D5109" t="s">
        <v>36</v>
      </c>
      <c r="E5109">
        <v>40000</v>
      </c>
      <c r="F5109" t="s">
        <v>6484</v>
      </c>
      <c r="G5109">
        <v>2410290214</v>
      </c>
      <c r="H5109" t="s">
        <v>3342</v>
      </c>
      <c r="I5109" t="s">
        <v>89</v>
      </c>
      <c r="J5109">
        <v>10.5</v>
      </c>
    </row>
    <row r="5110" spans="1:10" hidden="1" x14ac:dyDescent="0.25">
      <c r="A5110">
        <v>2140110702</v>
      </c>
      <c r="B5110">
        <v>10</v>
      </c>
      <c r="C5110" t="s">
        <v>1777</v>
      </c>
      <c r="D5110" t="s">
        <v>36</v>
      </c>
      <c r="E5110">
        <v>40000</v>
      </c>
      <c r="F5110" t="s">
        <v>6484</v>
      </c>
      <c r="G5110">
        <v>2410290545</v>
      </c>
      <c r="H5110" t="s">
        <v>3357</v>
      </c>
      <c r="I5110" t="s">
        <v>89</v>
      </c>
      <c r="J5110">
        <v>9747.7855999999992</v>
      </c>
    </row>
    <row r="5111" spans="1:10" hidden="1" x14ac:dyDescent="0.25">
      <c r="A5111">
        <v>2140110702</v>
      </c>
      <c r="B5111">
        <v>20</v>
      </c>
      <c r="C5111" t="s">
        <v>1777</v>
      </c>
      <c r="D5111" t="s">
        <v>36</v>
      </c>
      <c r="E5111">
        <v>40000</v>
      </c>
      <c r="F5111" t="s">
        <v>6484</v>
      </c>
      <c r="G5111">
        <v>2320130733</v>
      </c>
      <c r="H5111" t="s">
        <v>3065</v>
      </c>
      <c r="I5111" t="s">
        <v>36</v>
      </c>
      <c r="J5111">
        <v>13733.333333333332</v>
      </c>
    </row>
    <row r="5112" spans="1:10" hidden="1" x14ac:dyDescent="0.25">
      <c r="A5112">
        <v>2140110702</v>
      </c>
      <c r="B5112">
        <v>30</v>
      </c>
      <c r="C5112" t="s">
        <v>1777</v>
      </c>
      <c r="D5112" t="s">
        <v>36</v>
      </c>
      <c r="E5112">
        <v>40000</v>
      </c>
      <c r="F5112" t="s">
        <v>6484</v>
      </c>
      <c r="G5112">
        <v>2320130587</v>
      </c>
      <c r="H5112" t="s">
        <v>6984</v>
      </c>
      <c r="I5112" t="s">
        <v>36</v>
      </c>
      <c r="J5112">
        <v>13733.333333333332</v>
      </c>
    </row>
    <row r="5113" spans="1:10" hidden="1" x14ac:dyDescent="0.25">
      <c r="A5113">
        <v>2140110702</v>
      </c>
      <c r="B5113">
        <v>40</v>
      </c>
      <c r="C5113" t="s">
        <v>1777</v>
      </c>
      <c r="D5113" t="s">
        <v>36</v>
      </c>
      <c r="E5113">
        <v>40000</v>
      </c>
      <c r="F5113" t="s">
        <v>6484</v>
      </c>
      <c r="G5113">
        <v>2500030307</v>
      </c>
      <c r="H5113" t="s">
        <v>7317</v>
      </c>
      <c r="I5113" t="s">
        <v>36</v>
      </c>
      <c r="J5113">
        <v>824</v>
      </c>
    </row>
    <row r="5114" spans="1:10" hidden="1" x14ac:dyDescent="0.25">
      <c r="A5114">
        <v>2140110702</v>
      </c>
      <c r="B5114">
        <v>50</v>
      </c>
      <c r="C5114" t="s">
        <v>1777</v>
      </c>
      <c r="D5114" t="s">
        <v>36</v>
      </c>
      <c r="E5114">
        <v>40000</v>
      </c>
      <c r="F5114" t="s">
        <v>6484</v>
      </c>
      <c r="G5114">
        <v>2500030308</v>
      </c>
      <c r="H5114" t="s">
        <v>7318</v>
      </c>
      <c r="I5114" t="s">
        <v>36</v>
      </c>
      <c r="J5114">
        <v>824</v>
      </c>
    </row>
    <row r="5115" spans="1:10" hidden="1" x14ac:dyDescent="0.25">
      <c r="A5115">
        <v>2140110702</v>
      </c>
      <c r="B5115">
        <v>60</v>
      </c>
      <c r="C5115" t="s">
        <v>1777</v>
      </c>
      <c r="D5115" t="s">
        <v>36</v>
      </c>
      <c r="E5115">
        <v>40000</v>
      </c>
      <c r="F5115" t="s">
        <v>6484</v>
      </c>
      <c r="G5115">
        <v>2410110053</v>
      </c>
      <c r="H5115" t="s">
        <v>3225</v>
      </c>
      <c r="I5115" t="s">
        <v>89</v>
      </c>
      <c r="J5115">
        <v>20.16</v>
      </c>
    </row>
    <row r="5116" spans="1:10" hidden="1" x14ac:dyDescent="0.25">
      <c r="A5116">
        <v>2140110702</v>
      </c>
      <c r="B5116">
        <v>70</v>
      </c>
      <c r="C5116" t="s">
        <v>1777</v>
      </c>
      <c r="D5116" t="s">
        <v>36</v>
      </c>
      <c r="E5116">
        <v>40000</v>
      </c>
      <c r="F5116" t="s">
        <v>6484</v>
      </c>
      <c r="G5116">
        <v>2410110087</v>
      </c>
      <c r="H5116" t="s">
        <v>3239</v>
      </c>
      <c r="I5116" t="s">
        <v>89</v>
      </c>
      <c r="J5116">
        <v>7.9799999999999995</v>
      </c>
    </row>
    <row r="5117" spans="1:10" hidden="1" x14ac:dyDescent="0.25">
      <c r="A5117">
        <v>2140110702</v>
      </c>
      <c r="B5117">
        <v>80</v>
      </c>
      <c r="C5117" t="s">
        <v>1777</v>
      </c>
      <c r="D5117" t="s">
        <v>36</v>
      </c>
      <c r="E5117">
        <v>40000</v>
      </c>
      <c r="F5117" t="s">
        <v>6484</v>
      </c>
      <c r="G5117">
        <v>2410290214</v>
      </c>
      <c r="H5117" t="s">
        <v>3342</v>
      </c>
      <c r="I5117" t="s">
        <v>89</v>
      </c>
      <c r="J5117">
        <v>10.5</v>
      </c>
    </row>
    <row r="5118" spans="1:10" hidden="1" x14ac:dyDescent="0.25">
      <c r="A5118">
        <v>2140110699</v>
      </c>
      <c r="B5118">
        <v>10</v>
      </c>
      <c r="C5118" t="s">
        <v>1774</v>
      </c>
      <c r="D5118" t="s">
        <v>36</v>
      </c>
      <c r="E5118">
        <v>40000</v>
      </c>
      <c r="F5118" t="s">
        <v>6484</v>
      </c>
      <c r="G5118">
        <v>2410290545</v>
      </c>
      <c r="H5118" t="s">
        <v>3357</v>
      </c>
      <c r="I5118" t="s">
        <v>89</v>
      </c>
      <c r="J5118">
        <v>9747.7855999999992</v>
      </c>
    </row>
    <row r="5119" spans="1:10" hidden="1" x14ac:dyDescent="0.25">
      <c r="A5119">
        <v>2140110699</v>
      </c>
      <c r="B5119">
        <v>20</v>
      </c>
      <c r="C5119" t="s">
        <v>1774</v>
      </c>
      <c r="D5119" t="s">
        <v>36</v>
      </c>
      <c r="E5119">
        <v>40000</v>
      </c>
      <c r="F5119" t="s">
        <v>6484</v>
      </c>
      <c r="G5119">
        <v>2320130733</v>
      </c>
      <c r="H5119" t="s">
        <v>3065</v>
      </c>
      <c r="I5119" t="s">
        <v>36</v>
      </c>
      <c r="J5119">
        <v>13733.333333333332</v>
      </c>
    </row>
    <row r="5120" spans="1:10" hidden="1" x14ac:dyDescent="0.25">
      <c r="A5120">
        <v>2140110699</v>
      </c>
      <c r="B5120">
        <v>30</v>
      </c>
      <c r="C5120" t="s">
        <v>1774</v>
      </c>
      <c r="D5120" t="s">
        <v>36</v>
      </c>
      <c r="E5120">
        <v>40000</v>
      </c>
      <c r="F5120" t="s">
        <v>6484</v>
      </c>
      <c r="G5120">
        <v>2320130587</v>
      </c>
      <c r="H5120" t="s">
        <v>6984</v>
      </c>
      <c r="I5120" t="s">
        <v>36</v>
      </c>
      <c r="J5120">
        <v>13733.333333333332</v>
      </c>
    </row>
    <row r="5121" spans="1:10" hidden="1" x14ac:dyDescent="0.25">
      <c r="A5121">
        <v>2140110699</v>
      </c>
      <c r="B5121">
        <v>40</v>
      </c>
      <c r="C5121" t="s">
        <v>1774</v>
      </c>
      <c r="D5121" t="s">
        <v>36</v>
      </c>
      <c r="E5121">
        <v>40000</v>
      </c>
      <c r="F5121" t="s">
        <v>6484</v>
      </c>
      <c r="G5121">
        <v>2500030307</v>
      </c>
      <c r="H5121" t="s">
        <v>7317</v>
      </c>
      <c r="I5121" t="s">
        <v>36</v>
      </c>
      <c r="J5121">
        <v>824</v>
      </c>
    </row>
    <row r="5122" spans="1:10" hidden="1" x14ac:dyDescent="0.25">
      <c r="A5122">
        <v>2140110699</v>
      </c>
      <c r="B5122">
        <v>50</v>
      </c>
      <c r="C5122" t="s">
        <v>1774</v>
      </c>
      <c r="D5122" t="s">
        <v>36</v>
      </c>
      <c r="E5122">
        <v>40000</v>
      </c>
      <c r="F5122" t="s">
        <v>6484</v>
      </c>
      <c r="G5122">
        <v>2500030308</v>
      </c>
      <c r="H5122" t="s">
        <v>7318</v>
      </c>
      <c r="I5122" t="s">
        <v>36</v>
      </c>
      <c r="J5122">
        <v>824</v>
      </c>
    </row>
    <row r="5123" spans="1:10" hidden="1" x14ac:dyDescent="0.25">
      <c r="A5123">
        <v>2140110699</v>
      </c>
      <c r="B5123">
        <v>60</v>
      </c>
      <c r="C5123" t="s">
        <v>1774</v>
      </c>
      <c r="D5123" t="s">
        <v>36</v>
      </c>
      <c r="E5123">
        <v>40000</v>
      </c>
      <c r="F5123" t="s">
        <v>6484</v>
      </c>
      <c r="G5123">
        <v>2410110053</v>
      </c>
      <c r="H5123" t="s">
        <v>3225</v>
      </c>
      <c r="I5123" t="s">
        <v>89</v>
      </c>
      <c r="J5123">
        <v>20.16</v>
      </c>
    </row>
    <row r="5124" spans="1:10" hidden="1" x14ac:dyDescent="0.25">
      <c r="A5124">
        <v>2140110699</v>
      </c>
      <c r="B5124">
        <v>70</v>
      </c>
      <c r="C5124" t="s">
        <v>1774</v>
      </c>
      <c r="D5124" t="s">
        <v>36</v>
      </c>
      <c r="E5124">
        <v>40000</v>
      </c>
      <c r="F5124" t="s">
        <v>6484</v>
      </c>
      <c r="G5124">
        <v>2410110087</v>
      </c>
      <c r="H5124" t="s">
        <v>3239</v>
      </c>
      <c r="I5124" t="s">
        <v>89</v>
      </c>
      <c r="J5124">
        <v>7.9799999999999995</v>
      </c>
    </row>
    <row r="5125" spans="1:10" hidden="1" x14ac:dyDescent="0.25">
      <c r="A5125">
        <v>2140110699</v>
      </c>
      <c r="B5125">
        <v>80</v>
      </c>
      <c r="C5125" t="s">
        <v>1774</v>
      </c>
      <c r="D5125" t="s">
        <v>36</v>
      </c>
      <c r="E5125">
        <v>40000</v>
      </c>
      <c r="F5125" t="s">
        <v>6484</v>
      </c>
      <c r="G5125">
        <v>2410290214</v>
      </c>
      <c r="H5125" t="s">
        <v>3342</v>
      </c>
      <c r="I5125" t="s">
        <v>89</v>
      </c>
      <c r="J5125">
        <v>10.5</v>
      </c>
    </row>
    <row r="5126" spans="1:10" hidden="1" x14ac:dyDescent="0.25">
      <c r="A5126">
        <v>2140110526</v>
      </c>
      <c r="B5126">
        <v>10</v>
      </c>
      <c r="C5126" t="s">
        <v>1673</v>
      </c>
      <c r="D5126" t="s">
        <v>36</v>
      </c>
      <c r="E5126">
        <v>40000</v>
      </c>
      <c r="F5126" t="s">
        <v>6484</v>
      </c>
      <c r="G5126">
        <v>2410290609</v>
      </c>
      <c r="H5126" t="s">
        <v>5845</v>
      </c>
      <c r="I5126" t="s">
        <v>89</v>
      </c>
      <c r="J5126">
        <v>14260.96</v>
      </c>
    </row>
    <row r="5127" spans="1:10" hidden="1" x14ac:dyDescent="0.25">
      <c r="A5127">
        <v>2140110526</v>
      </c>
      <c r="B5127">
        <v>20</v>
      </c>
      <c r="C5127" t="s">
        <v>1673</v>
      </c>
      <c r="D5127" t="s">
        <v>36</v>
      </c>
      <c r="E5127">
        <v>40000</v>
      </c>
      <c r="F5127" t="s">
        <v>6484</v>
      </c>
      <c r="G5127">
        <v>2320330021</v>
      </c>
      <c r="H5127" t="s">
        <v>3118</v>
      </c>
      <c r="I5127" t="s">
        <v>36</v>
      </c>
      <c r="J5127">
        <v>13733.333333333332</v>
      </c>
    </row>
    <row r="5128" spans="1:10" hidden="1" x14ac:dyDescent="0.25">
      <c r="A5128">
        <v>2140110526</v>
      </c>
      <c r="B5128">
        <v>30</v>
      </c>
      <c r="C5128" t="s">
        <v>1673</v>
      </c>
      <c r="D5128" t="s">
        <v>36</v>
      </c>
      <c r="E5128">
        <v>40000</v>
      </c>
      <c r="F5128" t="s">
        <v>6484</v>
      </c>
      <c r="G5128">
        <v>2320130722</v>
      </c>
      <c r="H5128" t="s">
        <v>3063</v>
      </c>
      <c r="I5128" t="s">
        <v>36</v>
      </c>
      <c r="J5128">
        <v>13733.333333333332</v>
      </c>
    </row>
    <row r="5129" spans="1:10" hidden="1" x14ac:dyDescent="0.25">
      <c r="A5129">
        <v>2140110526</v>
      </c>
      <c r="B5129">
        <v>40</v>
      </c>
      <c r="C5129" t="s">
        <v>1673</v>
      </c>
      <c r="D5129" t="s">
        <v>36</v>
      </c>
      <c r="E5129">
        <v>40000</v>
      </c>
      <c r="F5129" t="s">
        <v>6484</v>
      </c>
      <c r="G5129">
        <v>2320130704</v>
      </c>
      <c r="H5129" t="s">
        <v>6989</v>
      </c>
      <c r="I5129" t="s">
        <v>36</v>
      </c>
      <c r="J5129">
        <v>13733.333333333332</v>
      </c>
    </row>
    <row r="5130" spans="1:10" hidden="1" x14ac:dyDescent="0.25">
      <c r="A5130">
        <v>2140110526</v>
      </c>
      <c r="B5130">
        <v>50</v>
      </c>
      <c r="C5130" t="s">
        <v>1673</v>
      </c>
      <c r="D5130" t="s">
        <v>36</v>
      </c>
      <c r="E5130">
        <v>40000</v>
      </c>
      <c r="F5130" t="s">
        <v>6484</v>
      </c>
      <c r="G5130">
        <v>2500030335</v>
      </c>
      <c r="H5130" t="s">
        <v>7329</v>
      </c>
      <c r="I5130" t="s">
        <v>36</v>
      </c>
      <c r="J5130">
        <v>1648</v>
      </c>
    </row>
    <row r="5131" spans="1:10" hidden="1" x14ac:dyDescent="0.25">
      <c r="A5131">
        <v>2140110526</v>
      </c>
      <c r="B5131">
        <v>60</v>
      </c>
      <c r="C5131" t="s">
        <v>1673</v>
      </c>
      <c r="D5131" t="s">
        <v>36</v>
      </c>
      <c r="E5131">
        <v>40000</v>
      </c>
      <c r="F5131" t="s">
        <v>6484</v>
      </c>
      <c r="G5131">
        <v>2320060019</v>
      </c>
      <c r="H5131" t="s">
        <v>2838</v>
      </c>
      <c r="I5131" t="s">
        <v>36</v>
      </c>
      <c r="J5131">
        <v>1648</v>
      </c>
    </row>
    <row r="5132" spans="1:10" hidden="1" x14ac:dyDescent="0.25">
      <c r="A5132">
        <v>2140110526</v>
      </c>
      <c r="B5132">
        <v>70</v>
      </c>
      <c r="C5132" t="s">
        <v>1673</v>
      </c>
      <c r="D5132" t="s">
        <v>36</v>
      </c>
      <c r="E5132">
        <v>40000</v>
      </c>
      <c r="F5132" t="s">
        <v>6484</v>
      </c>
      <c r="G5132">
        <v>2410110053</v>
      </c>
      <c r="H5132" t="s">
        <v>3225</v>
      </c>
      <c r="I5132" t="s">
        <v>89</v>
      </c>
      <c r="J5132">
        <v>20.16</v>
      </c>
    </row>
    <row r="5133" spans="1:10" hidden="1" x14ac:dyDescent="0.25">
      <c r="A5133">
        <v>2140110526</v>
      </c>
      <c r="B5133">
        <v>80</v>
      </c>
      <c r="C5133" t="s">
        <v>1673</v>
      </c>
      <c r="D5133" t="s">
        <v>36</v>
      </c>
      <c r="E5133">
        <v>40000</v>
      </c>
      <c r="F5133" t="s">
        <v>6484</v>
      </c>
      <c r="G5133">
        <v>2410110087</v>
      </c>
      <c r="H5133" t="s">
        <v>3239</v>
      </c>
      <c r="I5133" t="s">
        <v>89</v>
      </c>
      <c r="J5133">
        <v>7.98</v>
      </c>
    </row>
    <row r="5134" spans="1:10" hidden="1" x14ac:dyDescent="0.25">
      <c r="A5134">
        <v>2140110526</v>
      </c>
      <c r="B5134">
        <v>90</v>
      </c>
      <c r="C5134" t="s">
        <v>1673</v>
      </c>
      <c r="D5134" t="s">
        <v>36</v>
      </c>
      <c r="E5134">
        <v>40000</v>
      </c>
      <c r="F5134" t="s">
        <v>6484</v>
      </c>
      <c r="G5134">
        <v>2410290214</v>
      </c>
      <c r="H5134" t="s">
        <v>3342</v>
      </c>
      <c r="I5134" t="s">
        <v>89</v>
      </c>
      <c r="J5134">
        <v>10.5</v>
      </c>
    </row>
    <row r="5135" spans="1:10" hidden="1" x14ac:dyDescent="0.25">
      <c r="A5135">
        <v>2140110524</v>
      </c>
      <c r="B5135">
        <v>10</v>
      </c>
      <c r="C5135" t="s">
        <v>1672</v>
      </c>
      <c r="D5135" t="s">
        <v>36</v>
      </c>
      <c r="E5135">
        <v>40000</v>
      </c>
      <c r="F5135" t="s">
        <v>6484</v>
      </c>
      <c r="G5135">
        <v>2410290609</v>
      </c>
      <c r="H5135" t="s">
        <v>5845</v>
      </c>
      <c r="I5135" t="s">
        <v>89</v>
      </c>
      <c r="J5135">
        <v>14260.96</v>
      </c>
    </row>
    <row r="5136" spans="1:10" hidden="1" x14ac:dyDescent="0.25">
      <c r="A5136">
        <v>2140110524</v>
      </c>
      <c r="B5136">
        <v>20</v>
      </c>
      <c r="C5136" t="s">
        <v>1672</v>
      </c>
      <c r="D5136" t="s">
        <v>36</v>
      </c>
      <c r="E5136">
        <v>40000</v>
      </c>
      <c r="F5136" t="s">
        <v>6484</v>
      </c>
      <c r="G5136">
        <v>2320330021</v>
      </c>
      <c r="H5136" t="s">
        <v>3118</v>
      </c>
      <c r="I5136" t="s">
        <v>36</v>
      </c>
      <c r="J5136">
        <v>13733.333333333332</v>
      </c>
    </row>
    <row r="5137" spans="1:10" hidden="1" x14ac:dyDescent="0.25">
      <c r="A5137">
        <v>2140110524</v>
      </c>
      <c r="B5137">
        <v>30</v>
      </c>
      <c r="C5137" t="s">
        <v>1672</v>
      </c>
      <c r="D5137" t="s">
        <v>36</v>
      </c>
      <c r="E5137">
        <v>40000</v>
      </c>
      <c r="F5137" t="s">
        <v>6484</v>
      </c>
      <c r="G5137">
        <v>2320130722</v>
      </c>
      <c r="H5137" t="s">
        <v>3063</v>
      </c>
      <c r="I5137" t="s">
        <v>36</v>
      </c>
      <c r="J5137">
        <v>13733.333333333332</v>
      </c>
    </row>
    <row r="5138" spans="1:10" hidden="1" x14ac:dyDescent="0.25">
      <c r="A5138">
        <v>2140110524</v>
      </c>
      <c r="B5138">
        <v>40</v>
      </c>
      <c r="C5138" t="s">
        <v>1672</v>
      </c>
      <c r="D5138" t="s">
        <v>36</v>
      </c>
      <c r="E5138">
        <v>40000</v>
      </c>
      <c r="F5138" t="s">
        <v>6484</v>
      </c>
      <c r="G5138">
        <v>2320130704</v>
      </c>
      <c r="H5138" t="s">
        <v>6989</v>
      </c>
      <c r="I5138" t="s">
        <v>36</v>
      </c>
      <c r="J5138">
        <v>13733.333333333332</v>
      </c>
    </row>
    <row r="5139" spans="1:10" hidden="1" x14ac:dyDescent="0.25">
      <c r="A5139">
        <v>2140110524</v>
      </c>
      <c r="B5139">
        <v>50</v>
      </c>
      <c r="C5139" t="s">
        <v>1672</v>
      </c>
      <c r="D5139" t="s">
        <v>36</v>
      </c>
      <c r="E5139">
        <v>40000</v>
      </c>
      <c r="F5139" t="s">
        <v>6484</v>
      </c>
      <c r="G5139">
        <v>2500030335</v>
      </c>
      <c r="H5139" t="s">
        <v>7329</v>
      </c>
      <c r="I5139" t="s">
        <v>36</v>
      </c>
      <c r="J5139">
        <v>1648</v>
      </c>
    </row>
    <row r="5140" spans="1:10" hidden="1" x14ac:dyDescent="0.25">
      <c r="A5140">
        <v>2140110524</v>
      </c>
      <c r="B5140">
        <v>60</v>
      </c>
      <c r="C5140" t="s">
        <v>1672</v>
      </c>
      <c r="D5140" t="s">
        <v>36</v>
      </c>
      <c r="E5140">
        <v>40000</v>
      </c>
      <c r="F5140" t="s">
        <v>6484</v>
      </c>
      <c r="G5140">
        <v>2320060019</v>
      </c>
      <c r="H5140" t="s">
        <v>2838</v>
      </c>
      <c r="I5140" t="s">
        <v>36</v>
      </c>
      <c r="J5140">
        <v>1648</v>
      </c>
    </row>
    <row r="5141" spans="1:10" hidden="1" x14ac:dyDescent="0.25">
      <c r="A5141">
        <v>2140110524</v>
      </c>
      <c r="B5141">
        <v>70</v>
      </c>
      <c r="C5141" t="s">
        <v>1672</v>
      </c>
      <c r="D5141" t="s">
        <v>36</v>
      </c>
      <c r="E5141">
        <v>40000</v>
      </c>
      <c r="F5141" t="s">
        <v>6484</v>
      </c>
      <c r="G5141">
        <v>2410110053</v>
      </c>
      <c r="H5141" t="s">
        <v>3225</v>
      </c>
      <c r="I5141" t="s">
        <v>89</v>
      </c>
      <c r="J5141">
        <v>20.16</v>
      </c>
    </row>
    <row r="5142" spans="1:10" hidden="1" x14ac:dyDescent="0.25">
      <c r="A5142">
        <v>2140110524</v>
      </c>
      <c r="B5142">
        <v>80</v>
      </c>
      <c r="C5142" t="s">
        <v>1672</v>
      </c>
      <c r="D5142" t="s">
        <v>36</v>
      </c>
      <c r="E5142">
        <v>40000</v>
      </c>
      <c r="F5142" t="s">
        <v>6484</v>
      </c>
      <c r="G5142">
        <v>2410110087</v>
      </c>
      <c r="H5142" t="s">
        <v>3239</v>
      </c>
      <c r="I5142" t="s">
        <v>89</v>
      </c>
      <c r="J5142">
        <v>7.98</v>
      </c>
    </row>
    <row r="5143" spans="1:10" hidden="1" x14ac:dyDescent="0.25">
      <c r="A5143">
        <v>2140110524</v>
      </c>
      <c r="B5143">
        <v>90</v>
      </c>
      <c r="C5143" t="s">
        <v>1672</v>
      </c>
      <c r="D5143" t="s">
        <v>36</v>
      </c>
      <c r="E5143">
        <v>40000</v>
      </c>
      <c r="F5143" t="s">
        <v>6484</v>
      </c>
      <c r="G5143">
        <v>2410290214</v>
      </c>
      <c r="H5143" t="s">
        <v>3342</v>
      </c>
      <c r="I5143" t="s">
        <v>89</v>
      </c>
      <c r="J5143">
        <v>10.5</v>
      </c>
    </row>
    <row r="5144" spans="1:10" hidden="1" x14ac:dyDescent="0.25">
      <c r="A5144">
        <v>2140110533</v>
      </c>
      <c r="B5144">
        <v>10</v>
      </c>
      <c r="C5144" t="s">
        <v>1677</v>
      </c>
      <c r="D5144" t="s">
        <v>36</v>
      </c>
      <c r="E5144">
        <v>40000</v>
      </c>
      <c r="F5144" t="s">
        <v>6484</v>
      </c>
      <c r="G5144">
        <v>2410290784</v>
      </c>
      <c r="H5144" t="s">
        <v>3444</v>
      </c>
      <c r="I5144" t="s">
        <v>89</v>
      </c>
      <c r="J5144">
        <v>7639.8</v>
      </c>
    </row>
    <row r="5145" spans="1:10" hidden="1" x14ac:dyDescent="0.25">
      <c r="A5145">
        <v>2140110533</v>
      </c>
      <c r="B5145">
        <v>20</v>
      </c>
      <c r="C5145" t="s">
        <v>1677</v>
      </c>
      <c r="D5145" t="s">
        <v>36</v>
      </c>
      <c r="E5145">
        <v>40000</v>
      </c>
      <c r="F5145" t="s">
        <v>6484</v>
      </c>
      <c r="G5145">
        <v>2320130547</v>
      </c>
      <c r="H5145" t="s">
        <v>2997</v>
      </c>
      <c r="I5145" t="s">
        <v>36</v>
      </c>
      <c r="J5145">
        <v>13733.333333333332</v>
      </c>
    </row>
    <row r="5146" spans="1:10" hidden="1" x14ac:dyDescent="0.25">
      <c r="A5146">
        <v>2140110533</v>
      </c>
      <c r="B5146">
        <v>30</v>
      </c>
      <c r="C5146" t="s">
        <v>1677</v>
      </c>
      <c r="D5146" t="s">
        <v>36</v>
      </c>
      <c r="E5146">
        <v>40000</v>
      </c>
      <c r="F5146" t="s">
        <v>6484</v>
      </c>
      <c r="G5146">
        <v>2320130723</v>
      </c>
      <c r="H5146" t="s">
        <v>3064</v>
      </c>
      <c r="I5146" t="s">
        <v>36</v>
      </c>
      <c r="J5146">
        <v>13733.333333333332</v>
      </c>
    </row>
    <row r="5147" spans="1:10" hidden="1" x14ac:dyDescent="0.25">
      <c r="A5147">
        <v>2140110533</v>
      </c>
      <c r="B5147">
        <v>40</v>
      </c>
      <c r="C5147" t="s">
        <v>1677</v>
      </c>
      <c r="D5147" t="s">
        <v>36</v>
      </c>
      <c r="E5147">
        <v>40000</v>
      </c>
      <c r="F5147" t="s">
        <v>6484</v>
      </c>
      <c r="G5147">
        <v>2500030295</v>
      </c>
      <c r="H5147" t="s">
        <v>7313</v>
      </c>
      <c r="I5147" t="s">
        <v>36</v>
      </c>
      <c r="J5147">
        <v>824</v>
      </c>
    </row>
    <row r="5148" spans="1:10" hidden="1" x14ac:dyDescent="0.25">
      <c r="A5148">
        <v>2140110533</v>
      </c>
      <c r="B5148">
        <v>50</v>
      </c>
      <c r="C5148" t="s">
        <v>1677</v>
      </c>
      <c r="D5148" t="s">
        <v>36</v>
      </c>
      <c r="E5148">
        <v>40000</v>
      </c>
      <c r="F5148" t="s">
        <v>6484</v>
      </c>
      <c r="G5148">
        <v>2410110053</v>
      </c>
      <c r="H5148" t="s">
        <v>3225</v>
      </c>
      <c r="I5148" t="s">
        <v>89</v>
      </c>
      <c r="J5148">
        <v>20.16</v>
      </c>
    </row>
    <row r="5149" spans="1:10" hidden="1" x14ac:dyDescent="0.25">
      <c r="A5149">
        <v>2140110533</v>
      </c>
      <c r="B5149">
        <v>60</v>
      </c>
      <c r="C5149" t="s">
        <v>1677</v>
      </c>
      <c r="D5149" t="s">
        <v>36</v>
      </c>
      <c r="E5149">
        <v>40000</v>
      </c>
      <c r="F5149" t="s">
        <v>6484</v>
      </c>
      <c r="G5149">
        <v>2410110087</v>
      </c>
      <c r="H5149" t="s">
        <v>3239</v>
      </c>
      <c r="I5149" t="s">
        <v>89</v>
      </c>
      <c r="J5149">
        <v>7.98</v>
      </c>
    </row>
    <row r="5150" spans="1:10" hidden="1" x14ac:dyDescent="0.25">
      <c r="A5150">
        <v>2140110533</v>
      </c>
      <c r="B5150">
        <v>70</v>
      </c>
      <c r="C5150" t="s">
        <v>1677</v>
      </c>
      <c r="D5150" t="s">
        <v>36</v>
      </c>
      <c r="E5150">
        <v>40000</v>
      </c>
      <c r="F5150" t="s">
        <v>6484</v>
      </c>
      <c r="G5150">
        <v>2410290214</v>
      </c>
      <c r="H5150" t="s">
        <v>3342</v>
      </c>
      <c r="I5150" t="s">
        <v>89</v>
      </c>
      <c r="J5150">
        <v>10.5</v>
      </c>
    </row>
    <row r="5151" spans="1:10" hidden="1" x14ac:dyDescent="0.25">
      <c r="A5151">
        <v>2140110726</v>
      </c>
      <c r="B5151">
        <v>10</v>
      </c>
      <c r="C5151" t="s">
        <v>5942</v>
      </c>
      <c r="D5151" t="s">
        <v>36</v>
      </c>
      <c r="E5151">
        <v>40000</v>
      </c>
      <c r="F5151" t="s">
        <v>6484</v>
      </c>
      <c r="G5151">
        <v>2410290826</v>
      </c>
      <c r="H5151" t="s">
        <v>3466</v>
      </c>
      <c r="I5151" t="s">
        <v>89</v>
      </c>
      <c r="J5151">
        <v>15279.6</v>
      </c>
    </row>
    <row r="5152" spans="1:10" hidden="1" x14ac:dyDescent="0.25">
      <c r="A5152">
        <v>2140110726</v>
      </c>
      <c r="B5152">
        <v>20</v>
      </c>
      <c r="C5152" t="s">
        <v>5942</v>
      </c>
      <c r="D5152" t="s">
        <v>36</v>
      </c>
      <c r="E5152">
        <v>40000</v>
      </c>
      <c r="F5152" t="s">
        <v>6484</v>
      </c>
      <c r="G5152">
        <v>2320330030</v>
      </c>
      <c r="H5152" t="s">
        <v>3126</v>
      </c>
      <c r="I5152" t="s">
        <v>36</v>
      </c>
      <c r="J5152">
        <v>13733.333333333332</v>
      </c>
    </row>
    <row r="5153" spans="1:10" hidden="1" x14ac:dyDescent="0.25">
      <c r="A5153">
        <v>2140110726</v>
      </c>
      <c r="B5153">
        <v>30</v>
      </c>
      <c r="C5153" t="s">
        <v>5942</v>
      </c>
      <c r="D5153" t="s">
        <v>36</v>
      </c>
      <c r="E5153">
        <v>40000</v>
      </c>
      <c r="F5153" t="s">
        <v>6484</v>
      </c>
      <c r="G5153">
        <v>2320130740</v>
      </c>
      <c r="H5153" t="s">
        <v>6998</v>
      </c>
      <c r="I5153" t="s">
        <v>36</v>
      </c>
      <c r="J5153">
        <v>13733.333333333332</v>
      </c>
    </row>
    <row r="5154" spans="1:10" hidden="1" x14ac:dyDescent="0.25">
      <c r="A5154">
        <v>2140110726</v>
      </c>
      <c r="B5154">
        <v>40</v>
      </c>
      <c r="C5154" t="s">
        <v>5942</v>
      </c>
      <c r="D5154" t="s">
        <v>36</v>
      </c>
      <c r="E5154">
        <v>40000</v>
      </c>
      <c r="F5154" t="s">
        <v>6484</v>
      </c>
      <c r="G5154">
        <v>2410110053</v>
      </c>
      <c r="H5154" t="s">
        <v>3225</v>
      </c>
      <c r="I5154" t="s">
        <v>89</v>
      </c>
      <c r="J5154">
        <v>20.16</v>
      </c>
    </row>
    <row r="5155" spans="1:10" hidden="1" x14ac:dyDescent="0.25">
      <c r="A5155">
        <v>2140110726</v>
      </c>
      <c r="B5155">
        <v>50</v>
      </c>
      <c r="C5155" t="s">
        <v>5942</v>
      </c>
      <c r="D5155" t="s">
        <v>36</v>
      </c>
      <c r="E5155">
        <v>40000</v>
      </c>
      <c r="F5155" t="s">
        <v>6484</v>
      </c>
      <c r="G5155">
        <v>2410290214</v>
      </c>
      <c r="H5155" t="s">
        <v>3342</v>
      </c>
      <c r="I5155" t="s">
        <v>89</v>
      </c>
      <c r="J5155">
        <v>10.5</v>
      </c>
    </row>
    <row r="5156" spans="1:10" hidden="1" x14ac:dyDescent="0.25">
      <c r="A5156">
        <v>2140110631</v>
      </c>
      <c r="B5156">
        <v>10</v>
      </c>
      <c r="C5156" t="s">
        <v>1726</v>
      </c>
      <c r="D5156" t="s">
        <v>36</v>
      </c>
      <c r="E5156">
        <v>40000</v>
      </c>
      <c r="F5156" t="s">
        <v>6484</v>
      </c>
      <c r="G5156">
        <v>2410290785</v>
      </c>
      <c r="H5156" t="s">
        <v>3445</v>
      </c>
      <c r="I5156" t="s">
        <v>89</v>
      </c>
      <c r="J5156">
        <v>13889.883999999996</v>
      </c>
    </row>
    <row r="5157" spans="1:10" hidden="1" x14ac:dyDescent="0.25">
      <c r="A5157">
        <v>2140110631</v>
      </c>
      <c r="B5157">
        <v>20</v>
      </c>
      <c r="C5157" t="s">
        <v>1726</v>
      </c>
      <c r="D5157" t="s">
        <v>36</v>
      </c>
      <c r="E5157">
        <v>40000</v>
      </c>
      <c r="F5157" t="s">
        <v>6484</v>
      </c>
      <c r="G5157">
        <v>2320330028</v>
      </c>
      <c r="H5157" t="s">
        <v>3125</v>
      </c>
      <c r="I5157" t="s">
        <v>36</v>
      </c>
      <c r="J5157">
        <v>13733.333333333332</v>
      </c>
    </row>
    <row r="5158" spans="1:10" hidden="1" x14ac:dyDescent="0.25">
      <c r="A5158">
        <v>2140110631</v>
      </c>
      <c r="B5158">
        <v>30</v>
      </c>
      <c r="C5158" t="s">
        <v>1726</v>
      </c>
      <c r="D5158" t="s">
        <v>36</v>
      </c>
      <c r="E5158">
        <v>40000</v>
      </c>
      <c r="F5158" t="s">
        <v>6484</v>
      </c>
      <c r="G5158">
        <v>2500030332</v>
      </c>
      <c r="H5158" t="s">
        <v>3737</v>
      </c>
      <c r="I5158" t="s">
        <v>36</v>
      </c>
      <c r="J5158">
        <v>824</v>
      </c>
    </row>
    <row r="5159" spans="1:10" hidden="1" x14ac:dyDescent="0.25">
      <c r="A5159">
        <v>2140110631</v>
      </c>
      <c r="B5159">
        <v>40</v>
      </c>
      <c r="C5159" t="s">
        <v>1726</v>
      </c>
      <c r="D5159" t="s">
        <v>36</v>
      </c>
      <c r="E5159">
        <v>40000</v>
      </c>
      <c r="F5159" t="s">
        <v>6484</v>
      </c>
      <c r="G5159">
        <v>2500030347</v>
      </c>
      <c r="H5159" t="s">
        <v>3747</v>
      </c>
      <c r="I5159" t="s">
        <v>36</v>
      </c>
      <c r="J5159">
        <v>824</v>
      </c>
    </row>
    <row r="5160" spans="1:10" hidden="1" x14ac:dyDescent="0.25">
      <c r="A5160">
        <v>2140110631</v>
      </c>
      <c r="B5160">
        <v>50</v>
      </c>
      <c r="C5160" t="s">
        <v>1726</v>
      </c>
      <c r="D5160" t="s">
        <v>36</v>
      </c>
      <c r="E5160">
        <v>40000</v>
      </c>
      <c r="F5160" t="s">
        <v>6484</v>
      </c>
      <c r="G5160">
        <v>2410110053</v>
      </c>
      <c r="H5160" t="s">
        <v>3225</v>
      </c>
      <c r="I5160" t="s">
        <v>89</v>
      </c>
      <c r="J5160">
        <v>20.16</v>
      </c>
    </row>
    <row r="5161" spans="1:10" hidden="1" x14ac:dyDescent="0.25">
      <c r="A5161">
        <v>2140110631</v>
      </c>
      <c r="B5161">
        <v>60</v>
      </c>
      <c r="C5161" t="s">
        <v>1726</v>
      </c>
      <c r="D5161" t="s">
        <v>36</v>
      </c>
      <c r="E5161">
        <v>40000</v>
      </c>
      <c r="F5161" t="s">
        <v>6484</v>
      </c>
      <c r="G5161">
        <v>2410290837</v>
      </c>
      <c r="H5161" t="s">
        <v>3473</v>
      </c>
      <c r="I5161" t="s">
        <v>89</v>
      </c>
      <c r="J5161">
        <v>10.5</v>
      </c>
    </row>
    <row r="5162" spans="1:10" hidden="1" x14ac:dyDescent="0.25">
      <c r="A5162">
        <v>2140110633</v>
      </c>
      <c r="B5162">
        <v>10</v>
      </c>
      <c r="C5162" t="s">
        <v>1728</v>
      </c>
      <c r="D5162" t="s">
        <v>36</v>
      </c>
      <c r="E5162">
        <v>40000</v>
      </c>
      <c r="F5162" t="s">
        <v>6484</v>
      </c>
      <c r="G5162">
        <v>2410290785</v>
      </c>
      <c r="H5162" t="s">
        <v>3445</v>
      </c>
      <c r="I5162" t="s">
        <v>89</v>
      </c>
      <c r="J5162">
        <v>13889.883999999996</v>
      </c>
    </row>
    <row r="5163" spans="1:10" hidden="1" x14ac:dyDescent="0.25">
      <c r="A5163">
        <v>2140110633</v>
      </c>
      <c r="B5163">
        <v>20</v>
      </c>
      <c r="C5163" t="s">
        <v>1728</v>
      </c>
      <c r="D5163" t="s">
        <v>36</v>
      </c>
      <c r="E5163">
        <v>40000</v>
      </c>
      <c r="F5163" t="s">
        <v>6484</v>
      </c>
      <c r="G5163">
        <v>2320330028</v>
      </c>
      <c r="H5163" t="s">
        <v>3125</v>
      </c>
      <c r="I5163" t="s">
        <v>36</v>
      </c>
      <c r="J5163">
        <v>13733.333333333332</v>
      </c>
    </row>
    <row r="5164" spans="1:10" hidden="1" x14ac:dyDescent="0.25">
      <c r="A5164">
        <v>2140110633</v>
      </c>
      <c r="B5164">
        <v>30</v>
      </c>
      <c r="C5164" t="s">
        <v>1728</v>
      </c>
      <c r="D5164" t="s">
        <v>36</v>
      </c>
      <c r="E5164">
        <v>40000</v>
      </c>
      <c r="F5164" t="s">
        <v>6484</v>
      </c>
      <c r="G5164">
        <v>2500030332</v>
      </c>
      <c r="H5164" t="s">
        <v>3737</v>
      </c>
      <c r="I5164" t="s">
        <v>36</v>
      </c>
      <c r="J5164">
        <v>824</v>
      </c>
    </row>
    <row r="5165" spans="1:10" hidden="1" x14ac:dyDescent="0.25">
      <c r="A5165">
        <v>2140110633</v>
      </c>
      <c r="B5165">
        <v>40</v>
      </c>
      <c r="C5165" t="s">
        <v>1728</v>
      </c>
      <c r="D5165" t="s">
        <v>36</v>
      </c>
      <c r="E5165">
        <v>40000</v>
      </c>
      <c r="F5165" t="s">
        <v>6484</v>
      </c>
      <c r="G5165">
        <v>2500030347</v>
      </c>
      <c r="H5165" t="s">
        <v>3747</v>
      </c>
      <c r="I5165" t="s">
        <v>36</v>
      </c>
      <c r="J5165">
        <v>824</v>
      </c>
    </row>
    <row r="5166" spans="1:10" hidden="1" x14ac:dyDescent="0.25">
      <c r="A5166">
        <v>2140110633</v>
      </c>
      <c r="B5166">
        <v>50</v>
      </c>
      <c r="C5166" t="s">
        <v>1728</v>
      </c>
      <c r="D5166" t="s">
        <v>36</v>
      </c>
      <c r="E5166">
        <v>40000</v>
      </c>
      <c r="F5166" t="s">
        <v>6484</v>
      </c>
      <c r="G5166">
        <v>2410110053</v>
      </c>
      <c r="H5166" t="s">
        <v>3225</v>
      </c>
      <c r="I5166" t="s">
        <v>89</v>
      </c>
      <c r="J5166">
        <v>20.16</v>
      </c>
    </row>
    <row r="5167" spans="1:10" hidden="1" x14ac:dyDescent="0.25">
      <c r="A5167">
        <v>2140110633</v>
      </c>
      <c r="B5167">
        <v>60</v>
      </c>
      <c r="C5167" t="s">
        <v>1728</v>
      </c>
      <c r="D5167" t="s">
        <v>36</v>
      </c>
      <c r="E5167">
        <v>40000</v>
      </c>
      <c r="F5167" t="s">
        <v>6484</v>
      </c>
      <c r="G5167">
        <v>2410290837</v>
      </c>
      <c r="H5167" t="s">
        <v>3473</v>
      </c>
      <c r="I5167" t="s">
        <v>89</v>
      </c>
      <c r="J5167">
        <v>10.5</v>
      </c>
    </row>
    <row r="5168" spans="1:10" hidden="1" x14ac:dyDescent="0.25">
      <c r="A5168">
        <v>2140110632</v>
      </c>
      <c r="B5168">
        <v>10</v>
      </c>
      <c r="C5168" t="s">
        <v>1727</v>
      </c>
      <c r="D5168" t="s">
        <v>36</v>
      </c>
      <c r="E5168">
        <v>40000</v>
      </c>
      <c r="F5168" t="s">
        <v>6484</v>
      </c>
      <c r="G5168">
        <v>2410290785</v>
      </c>
      <c r="H5168" t="s">
        <v>3445</v>
      </c>
      <c r="I5168" t="s">
        <v>89</v>
      </c>
      <c r="J5168">
        <v>13889.883999999996</v>
      </c>
    </row>
    <row r="5169" spans="1:10" hidden="1" x14ac:dyDescent="0.25">
      <c r="A5169">
        <v>2140110632</v>
      </c>
      <c r="B5169">
        <v>20</v>
      </c>
      <c r="C5169" t="s">
        <v>1727</v>
      </c>
      <c r="D5169" t="s">
        <v>36</v>
      </c>
      <c r="E5169">
        <v>40000</v>
      </c>
      <c r="F5169" t="s">
        <v>6484</v>
      </c>
      <c r="G5169">
        <v>2320330028</v>
      </c>
      <c r="H5169" t="s">
        <v>3125</v>
      </c>
      <c r="I5169" t="s">
        <v>36</v>
      </c>
      <c r="J5169">
        <v>13733.333333333332</v>
      </c>
    </row>
    <row r="5170" spans="1:10" hidden="1" x14ac:dyDescent="0.25">
      <c r="A5170">
        <v>2140110632</v>
      </c>
      <c r="B5170">
        <v>30</v>
      </c>
      <c r="C5170" t="s">
        <v>1727</v>
      </c>
      <c r="D5170" t="s">
        <v>36</v>
      </c>
      <c r="E5170">
        <v>40000</v>
      </c>
      <c r="F5170" t="s">
        <v>6484</v>
      </c>
      <c r="G5170">
        <v>2500030332</v>
      </c>
      <c r="H5170" t="s">
        <v>3737</v>
      </c>
      <c r="I5170" t="s">
        <v>36</v>
      </c>
      <c r="J5170">
        <v>824</v>
      </c>
    </row>
    <row r="5171" spans="1:10" hidden="1" x14ac:dyDescent="0.25">
      <c r="A5171">
        <v>2140110632</v>
      </c>
      <c r="B5171">
        <v>40</v>
      </c>
      <c r="C5171" t="s">
        <v>1727</v>
      </c>
      <c r="D5171" t="s">
        <v>36</v>
      </c>
      <c r="E5171">
        <v>40000</v>
      </c>
      <c r="F5171" t="s">
        <v>6484</v>
      </c>
      <c r="G5171">
        <v>2500030347</v>
      </c>
      <c r="H5171" t="s">
        <v>3747</v>
      </c>
      <c r="I5171" t="s">
        <v>36</v>
      </c>
      <c r="J5171">
        <v>824</v>
      </c>
    </row>
    <row r="5172" spans="1:10" hidden="1" x14ac:dyDescent="0.25">
      <c r="A5172">
        <v>2140110632</v>
      </c>
      <c r="B5172">
        <v>50</v>
      </c>
      <c r="C5172" t="s">
        <v>1727</v>
      </c>
      <c r="D5172" t="s">
        <v>36</v>
      </c>
      <c r="E5172">
        <v>40000</v>
      </c>
      <c r="F5172" t="s">
        <v>6484</v>
      </c>
      <c r="G5172">
        <v>2410110053</v>
      </c>
      <c r="H5172" t="s">
        <v>3225</v>
      </c>
      <c r="I5172" t="s">
        <v>89</v>
      </c>
      <c r="J5172">
        <v>20.16</v>
      </c>
    </row>
    <row r="5173" spans="1:10" hidden="1" x14ac:dyDescent="0.25">
      <c r="A5173">
        <v>2140110632</v>
      </c>
      <c r="B5173">
        <v>60</v>
      </c>
      <c r="C5173" t="s">
        <v>1727</v>
      </c>
      <c r="D5173" t="s">
        <v>36</v>
      </c>
      <c r="E5173">
        <v>40000</v>
      </c>
      <c r="F5173" t="s">
        <v>6484</v>
      </c>
      <c r="G5173">
        <v>2410290837</v>
      </c>
      <c r="H5173" t="s">
        <v>3473</v>
      </c>
      <c r="I5173" t="s">
        <v>89</v>
      </c>
      <c r="J5173">
        <v>10.5</v>
      </c>
    </row>
    <row r="5174" spans="1:10" hidden="1" x14ac:dyDescent="0.25">
      <c r="A5174">
        <v>2140110734</v>
      </c>
      <c r="B5174">
        <v>10</v>
      </c>
      <c r="C5174" t="s">
        <v>6745</v>
      </c>
      <c r="D5174" t="s">
        <v>36</v>
      </c>
      <c r="E5174">
        <v>40000</v>
      </c>
      <c r="F5174" t="s">
        <v>6484</v>
      </c>
      <c r="G5174">
        <v>2410290609</v>
      </c>
      <c r="H5174" t="s">
        <v>5845</v>
      </c>
      <c r="I5174" t="s">
        <v>89</v>
      </c>
      <c r="J5174">
        <v>14260.96</v>
      </c>
    </row>
    <row r="5175" spans="1:10" hidden="1" x14ac:dyDescent="0.25">
      <c r="A5175">
        <v>2140110735</v>
      </c>
      <c r="B5175">
        <v>10</v>
      </c>
      <c r="C5175" t="s">
        <v>6745</v>
      </c>
      <c r="D5175" t="s">
        <v>36</v>
      </c>
      <c r="E5175">
        <v>40000</v>
      </c>
      <c r="F5175" t="s">
        <v>6484</v>
      </c>
      <c r="G5175">
        <v>2320130742</v>
      </c>
      <c r="H5175" t="s">
        <v>6999</v>
      </c>
      <c r="I5175" t="s">
        <v>36</v>
      </c>
      <c r="J5175">
        <v>13733.333333333332</v>
      </c>
    </row>
    <row r="5176" spans="1:10" hidden="1" x14ac:dyDescent="0.25">
      <c r="A5176">
        <v>2140110736</v>
      </c>
      <c r="B5176">
        <v>10</v>
      </c>
      <c r="C5176" t="s">
        <v>6745</v>
      </c>
      <c r="D5176" t="s">
        <v>36</v>
      </c>
      <c r="E5176">
        <v>40000</v>
      </c>
      <c r="F5176" t="s">
        <v>6484</v>
      </c>
      <c r="G5176">
        <v>2320130743</v>
      </c>
      <c r="H5176" t="s">
        <v>8756</v>
      </c>
      <c r="I5176" t="s">
        <v>36</v>
      </c>
      <c r="J5176">
        <v>13733.333333333332</v>
      </c>
    </row>
    <row r="5177" spans="1:10" hidden="1" x14ac:dyDescent="0.25">
      <c r="A5177">
        <v>2140110737</v>
      </c>
      <c r="B5177">
        <v>10</v>
      </c>
      <c r="C5177" t="s">
        <v>6745</v>
      </c>
      <c r="D5177" t="s">
        <v>36</v>
      </c>
      <c r="E5177">
        <v>40000</v>
      </c>
      <c r="F5177" t="s">
        <v>6484</v>
      </c>
      <c r="G5177">
        <v>2320130747</v>
      </c>
      <c r="H5177" t="s">
        <v>7001</v>
      </c>
      <c r="I5177" t="s">
        <v>36</v>
      </c>
      <c r="J5177">
        <v>13733.333333333332</v>
      </c>
    </row>
    <row r="5178" spans="1:10" hidden="1" x14ac:dyDescent="0.25">
      <c r="A5178">
        <v>2140110738</v>
      </c>
      <c r="B5178">
        <v>10</v>
      </c>
      <c r="C5178" t="s">
        <v>6745</v>
      </c>
      <c r="D5178" t="s">
        <v>36</v>
      </c>
      <c r="E5178">
        <v>40000</v>
      </c>
      <c r="F5178" t="s">
        <v>6484</v>
      </c>
      <c r="G5178">
        <v>2320130748</v>
      </c>
      <c r="H5178" t="s">
        <v>7002</v>
      </c>
      <c r="I5178" t="s">
        <v>36</v>
      </c>
      <c r="J5178">
        <v>13733.333333333332</v>
      </c>
    </row>
    <row r="5179" spans="1:10" hidden="1" x14ac:dyDescent="0.25">
      <c r="A5179">
        <v>2140110739</v>
      </c>
      <c r="B5179">
        <v>10</v>
      </c>
      <c r="C5179" t="s">
        <v>6745</v>
      </c>
      <c r="D5179" t="s">
        <v>36</v>
      </c>
      <c r="E5179">
        <v>40000</v>
      </c>
      <c r="F5179" t="s">
        <v>6484</v>
      </c>
      <c r="G5179">
        <v>2320060020</v>
      </c>
      <c r="H5179" t="s">
        <v>6894</v>
      </c>
      <c r="I5179" t="s">
        <v>36</v>
      </c>
      <c r="J5179">
        <v>1648</v>
      </c>
    </row>
    <row r="5180" spans="1:10" hidden="1" x14ac:dyDescent="0.25">
      <c r="A5180">
        <v>2140110740</v>
      </c>
      <c r="B5180">
        <v>10</v>
      </c>
      <c r="C5180" t="s">
        <v>6745</v>
      </c>
      <c r="D5180" t="s">
        <v>36</v>
      </c>
      <c r="E5180">
        <v>40000</v>
      </c>
      <c r="F5180" t="s">
        <v>6484</v>
      </c>
      <c r="G5180">
        <v>2500030335</v>
      </c>
      <c r="H5180" t="s">
        <v>7329</v>
      </c>
      <c r="I5180" t="s">
        <v>36</v>
      </c>
      <c r="J5180">
        <v>1648</v>
      </c>
    </row>
    <row r="5181" spans="1:10" hidden="1" x14ac:dyDescent="0.25">
      <c r="A5181">
        <v>2140110741</v>
      </c>
      <c r="B5181">
        <v>10</v>
      </c>
      <c r="C5181" t="s">
        <v>6745</v>
      </c>
      <c r="D5181" t="s">
        <v>36</v>
      </c>
      <c r="E5181">
        <v>40000</v>
      </c>
      <c r="F5181" t="s">
        <v>6484</v>
      </c>
      <c r="G5181">
        <v>2410110053</v>
      </c>
      <c r="H5181" t="s">
        <v>3225</v>
      </c>
      <c r="I5181" t="s">
        <v>89</v>
      </c>
      <c r="J5181">
        <v>20.16</v>
      </c>
    </row>
    <row r="5182" spans="1:10" hidden="1" x14ac:dyDescent="0.25">
      <c r="A5182">
        <v>2140110742</v>
      </c>
      <c r="B5182">
        <v>10</v>
      </c>
      <c r="C5182" t="s">
        <v>6745</v>
      </c>
      <c r="D5182" t="s">
        <v>36</v>
      </c>
      <c r="E5182">
        <v>40000</v>
      </c>
      <c r="F5182" t="s">
        <v>6484</v>
      </c>
      <c r="G5182">
        <v>2410290214</v>
      </c>
      <c r="H5182" t="s">
        <v>3342</v>
      </c>
      <c r="I5182" t="s">
        <v>89</v>
      </c>
      <c r="J5182">
        <v>10.5</v>
      </c>
    </row>
    <row r="5183" spans="1:10" hidden="1" x14ac:dyDescent="0.25">
      <c r="A5183">
        <v>2140110735</v>
      </c>
      <c r="B5183">
        <v>10</v>
      </c>
      <c r="C5183" t="s">
        <v>6746</v>
      </c>
      <c r="D5183" t="s">
        <v>36</v>
      </c>
      <c r="E5183">
        <v>40000</v>
      </c>
      <c r="F5183" t="s">
        <v>6484</v>
      </c>
      <c r="G5183">
        <v>2410290609</v>
      </c>
      <c r="H5183" t="s">
        <v>5845</v>
      </c>
      <c r="I5183" t="s">
        <v>89</v>
      </c>
      <c r="J5183">
        <v>14260.96</v>
      </c>
    </row>
    <row r="5184" spans="1:10" hidden="1" x14ac:dyDescent="0.25">
      <c r="A5184">
        <v>2140110735</v>
      </c>
      <c r="B5184">
        <v>20</v>
      </c>
      <c r="C5184" t="s">
        <v>6746</v>
      </c>
      <c r="D5184" t="s">
        <v>36</v>
      </c>
      <c r="E5184">
        <v>40000</v>
      </c>
      <c r="F5184" t="s">
        <v>6484</v>
      </c>
      <c r="G5184">
        <v>2320130742</v>
      </c>
      <c r="H5184" t="s">
        <v>6999</v>
      </c>
      <c r="I5184" t="s">
        <v>36</v>
      </c>
      <c r="J5184">
        <v>13733.333333333332</v>
      </c>
    </row>
    <row r="5185" spans="1:10" hidden="1" x14ac:dyDescent="0.25">
      <c r="A5185">
        <v>2140110735</v>
      </c>
      <c r="B5185">
        <v>30</v>
      </c>
      <c r="C5185" t="s">
        <v>6746</v>
      </c>
      <c r="D5185" t="s">
        <v>36</v>
      </c>
      <c r="E5185">
        <v>40000</v>
      </c>
      <c r="F5185" t="s">
        <v>6484</v>
      </c>
      <c r="G5185">
        <v>2320130743</v>
      </c>
      <c r="H5185" t="s">
        <v>8756</v>
      </c>
      <c r="I5185" t="s">
        <v>36</v>
      </c>
      <c r="J5185">
        <v>13733.333333333332</v>
      </c>
    </row>
    <row r="5186" spans="1:10" hidden="1" x14ac:dyDescent="0.25">
      <c r="A5186">
        <v>2140110735</v>
      </c>
      <c r="B5186">
        <v>40</v>
      </c>
      <c r="C5186" t="s">
        <v>6746</v>
      </c>
      <c r="D5186" t="s">
        <v>36</v>
      </c>
      <c r="E5186">
        <v>40000</v>
      </c>
      <c r="F5186" t="s">
        <v>6484</v>
      </c>
      <c r="G5186">
        <v>2320130747</v>
      </c>
      <c r="H5186" t="s">
        <v>7001</v>
      </c>
      <c r="I5186" t="s">
        <v>36</v>
      </c>
      <c r="J5186">
        <v>13733.333333333332</v>
      </c>
    </row>
    <row r="5187" spans="1:10" hidden="1" x14ac:dyDescent="0.25">
      <c r="A5187">
        <v>2140110735</v>
      </c>
      <c r="B5187">
        <v>50</v>
      </c>
      <c r="C5187" t="s">
        <v>6746</v>
      </c>
      <c r="D5187" t="s">
        <v>36</v>
      </c>
      <c r="E5187">
        <v>40000</v>
      </c>
      <c r="F5187" t="s">
        <v>6484</v>
      </c>
      <c r="G5187">
        <v>2320130748</v>
      </c>
      <c r="H5187" t="s">
        <v>7002</v>
      </c>
      <c r="I5187" t="s">
        <v>36</v>
      </c>
      <c r="J5187">
        <v>13733.333333333332</v>
      </c>
    </row>
    <row r="5188" spans="1:10" hidden="1" x14ac:dyDescent="0.25">
      <c r="A5188">
        <v>2140110735</v>
      </c>
      <c r="B5188">
        <v>60</v>
      </c>
      <c r="C5188" t="s">
        <v>6746</v>
      </c>
      <c r="D5188" t="s">
        <v>36</v>
      </c>
      <c r="E5188">
        <v>40000</v>
      </c>
      <c r="F5188" t="s">
        <v>6484</v>
      </c>
      <c r="G5188">
        <v>2320060020</v>
      </c>
      <c r="H5188" t="s">
        <v>6894</v>
      </c>
      <c r="I5188" t="s">
        <v>36</v>
      </c>
      <c r="J5188">
        <v>1648</v>
      </c>
    </row>
    <row r="5189" spans="1:10" hidden="1" x14ac:dyDescent="0.25">
      <c r="A5189">
        <v>2140110735</v>
      </c>
      <c r="B5189">
        <v>70</v>
      </c>
      <c r="C5189" t="s">
        <v>6746</v>
      </c>
      <c r="D5189" t="s">
        <v>36</v>
      </c>
      <c r="E5189">
        <v>40000</v>
      </c>
      <c r="F5189" t="s">
        <v>6484</v>
      </c>
      <c r="G5189">
        <v>2500030335</v>
      </c>
      <c r="H5189" t="s">
        <v>7329</v>
      </c>
      <c r="I5189" t="s">
        <v>36</v>
      </c>
      <c r="J5189">
        <v>1648</v>
      </c>
    </row>
    <row r="5190" spans="1:10" hidden="1" x14ac:dyDescent="0.25">
      <c r="A5190">
        <v>2140110735</v>
      </c>
      <c r="B5190">
        <v>80</v>
      </c>
      <c r="C5190" t="s">
        <v>6746</v>
      </c>
      <c r="D5190" t="s">
        <v>36</v>
      </c>
      <c r="E5190">
        <v>40000</v>
      </c>
      <c r="F5190" t="s">
        <v>6484</v>
      </c>
      <c r="G5190">
        <v>2410110053</v>
      </c>
      <c r="H5190" t="s">
        <v>3225</v>
      </c>
      <c r="I5190" t="s">
        <v>89</v>
      </c>
      <c r="J5190">
        <v>20.16</v>
      </c>
    </row>
    <row r="5191" spans="1:10" hidden="1" x14ac:dyDescent="0.25">
      <c r="A5191">
        <v>2140110735</v>
      </c>
      <c r="B5191">
        <v>90</v>
      </c>
      <c r="C5191" t="s">
        <v>6746</v>
      </c>
      <c r="D5191" t="s">
        <v>36</v>
      </c>
      <c r="E5191">
        <v>40000</v>
      </c>
      <c r="F5191" t="s">
        <v>6484</v>
      </c>
      <c r="G5191">
        <v>2410290214</v>
      </c>
      <c r="H5191" t="s">
        <v>3342</v>
      </c>
      <c r="I5191" t="s">
        <v>89</v>
      </c>
      <c r="J5191">
        <v>10.5</v>
      </c>
    </row>
    <row r="5192" spans="1:10" hidden="1" x14ac:dyDescent="0.25">
      <c r="A5192">
        <v>2140110736</v>
      </c>
      <c r="B5192">
        <v>10</v>
      </c>
      <c r="C5192" t="s">
        <v>6747</v>
      </c>
      <c r="D5192" t="s">
        <v>36</v>
      </c>
      <c r="E5192">
        <v>40000</v>
      </c>
      <c r="F5192" t="s">
        <v>6484</v>
      </c>
      <c r="G5192">
        <v>2410290609</v>
      </c>
      <c r="H5192" t="s">
        <v>5845</v>
      </c>
      <c r="I5192" t="s">
        <v>36</v>
      </c>
      <c r="J5192">
        <v>14260.96</v>
      </c>
    </row>
    <row r="5193" spans="1:10" hidden="1" x14ac:dyDescent="0.25">
      <c r="A5193">
        <v>2140110736</v>
      </c>
      <c r="B5193">
        <v>20</v>
      </c>
      <c r="C5193" t="s">
        <v>6747</v>
      </c>
      <c r="D5193" t="s">
        <v>36</v>
      </c>
      <c r="E5193">
        <v>40000</v>
      </c>
      <c r="F5193" t="s">
        <v>6484</v>
      </c>
      <c r="G5193">
        <v>2320130742</v>
      </c>
      <c r="H5193" t="s">
        <v>6999</v>
      </c>
      <c r="I5193" t="s">
        <v>36</v>
      </c>
      <c r="J5193">
        <v>13733.333333333332</v>
      </c>
    </row>
    <row r="5194" spans="1:10" hidden="1" x14ac:dyDescent="0.25">
      <c r="A5194">
        <v>2140110736</v>
      </c>
      <c r="B5194">
        <v>30</v>
      </c>
      <c r="C5194" t="s">
        <v>6747</v>
      </c>
      <c r="D5194" t="s">
        <v>36</v>
      </c>
      <c r="E5194">
        <v>40000</v>
      </c>
      <c r="F5194" t="s">
        <v>6484</v>
      </c>
      <c r="G5194">
        <v>2320130743</v>
      </c>
      <c r="H5194" t="s">
        <v>8756</v>
      </c>
      <c r="I5194" t="s">
        <v>36</v>
      </c>
      <c r="J5194">
        <v>13733.333333333332</v>
      </c>
    </row>
    <row r="5195" spans="1:10" hidden="1" x14ac:dyDescent="0.25">
      <c r="A5195">
        <v>2140110736</v>
      </c>
      <c r="B5195">
        <v>40</v>
      </c>
      <c r="C5195" t="s">
        <v>6747</v>
      </c>
      <c r="D5195" t="s">
        <v>36</v>
      </c>
      <c r="E5195">
        <v>40000</v>
      </c>
      <c r="F5195" t="s">
        <v>6484</v>
      </c>
      <c r="G5195">
        <v>2320130747</v>
      </c>
      <c r="H5195" t="s">
        <v>7001</v>
      </c>
      <c r="I5195" t="s">
        <v>36</v>
      </c>
      <c r="J5195">
        <v>13733.333333333332</v>
      </c>
    </row>
    <row r="5196" spans="1:10" hidden="1" x14ac:dyDescent="0.25">
      <c r="A5196">
        <v>2140110736</v>
      </c>
      <c r="B5196">
        <v>50</v>
      </c>
      <c r="C5196" t="s">
        <v>6747</v>
      </c>
      <c r="D5196" t="s">
        <v>36</v>
      </c>
      <c r="E5196">
        <v>40000</v>
      </c>
      <c r="F5196" t="s">
        <v>6484</v>
      </c>
      <c r="G5196">
        <v>2320130748</v>
      </c>
      <c r="H5196" t="s">
        <v>7002</v>
      </c>
      <c r="I5196" t="s">
        <v>36</v>
      </c>
      <c r="J5196">
        <v>13733.333333333332</v>
      </c>
    </row>
    <row r="5197" spans="1:10" hidden="1" x14ac:dyDescent="0.25">
      <c r="A5197">
        <v>2140110736</v>
      </c>
      <c r="B5197">
        <v>60</v>
      </c>
      <c r="C5197" t="s">
        <v>6747</v>
      </c>
      <c r="D5197" t="s">
        <v>36</v>
      </c>
      <c r="E5197">
        <v>40000</v>
      </c>
      <c r="F5197" t="s">
        <v>6484</v>
      </c>
      <c r="G5197">
        <v>2320060020</v>
      </c>
      <c r="H5197" t="s">
        <v>6894</v>
      </c>
      <c r="I5197" t="s">
        <v>36</v>
      </c>
      <c r="J5197">
        <v>1648</v>
      </c>
    </row>
    <row r="5198" spans="1:10" hidden="1" x14ac:dyDescent="0.25">
      <c r="A5198">
        <v>2140110736</v>
      </c>
      <c r="B5198">
        <v>70</v>
      </c>
      <c r="C5198" t="s">
        <v>6747</v>
      </c>
      <c r="D5198" t="s">
        <v>36</v>
      </c>
      <c r="E5198">
        <v>40000</v>
      </c>
      <c r="F5198" t="s">
        <v>6484</v>
      </c>
      <c r="G5198">
        <v>2500030335</v>
      </c>
      <c r="H5198" t="s">
        <v>7329</v>
      </c>
      <c r="I5198" t="s">
        <v>36</v>
      </c>
      <c r="J5198">
        <v>1648</v>
      </c>
    </row>
    <row r="5199" spans="1:10" hidden="1" x14ac:dyDescent="0.25">
      <c r="A5199">
        <v>2140110736</v>
      </c>
      <c r="B5199">
        <v>80</v>
      </c>
      <c r="C5199" t="s">
        <v>6747</v>
      </c>
      <c r="D5199" t="s">
        <v>36</v>
      </c>
      <c r="E5199">
        <v>40000</v>
      </c>
      <c r="F5199" t="s">
        <v>6484</v>
      </c>
      <c r="G5199">
        <v>2410110053</v>
      </c>
      <c r="H5199" t="s">
        <v>3225</v>
      </c>
      <c r="I5199" t="s">
        <v>89</v>
      </c>
      <c r="J5199">
        <v>20.16</v>
      </c>
    </row>
    <row r="5200" spans="1:10" hidden="1" x14ac:dyDescent="0.25">
      <c r="A5200">
        <v>2140110736</v>
      </c>
      <c r="B5200">
        <v>90</v>
      </c>
      <c r="C5200" t="s">
        <v>6747</v>
      </c>
      <c r="D5200" t="s">
        <v>36</v>
      </c>
      <c r="E5200">
        <v>40000</v>
      </c>
      <c r="F5200" t="s">
        <v>6484</v>
      </c>
      <c r="G5200">
        <v>2410290214</v>
      </c>
      <c r="H5200" t="s">
        <v>3342</v>
      </c>
      <c r="I5200" t="s">
        <v>89</v>
      </c>
      <c r="J5200">
        <v>10.5</v>
      </c>
    </row>
    <row r="5201" spans="1:10" hidden="1" x14ac:dyDescent="0.25">
      <c r="A5201">
        <v>2140110737</v>
      </c>
      <c r="B5201">
        <v>10</v>
      </c>
      <c r="C5201" t="s">
        <v>6748</v>
      </c>
      <c r="D5201" t="s">
        <v>36</v>
      </c>
      <c r="E5201">
        <v>40000</v>
      </c>
      <c r="F5201" t="s">
        <v>6484</v>
      </c>
      <c r="G5201">
        <v>2410290609</v>
      </c>
      <c r="H5201" t="s">
        <v>5845</v>
      </c>
      <c r="I5201" t="s">
        <v>89</v>
      </c>
      <c r="J5201">
        <v>14260.96</v>
      </c>
    </row>
    <row r="5202" spans="1:10" hidden="1" x14ac:dyDescent="0.25">
      <c r="A5202">
        <v>2140110737</v>
      </c>
      <c r="B5202">
        <v>20</v>
      </c>
      <c r="C5202" t="s">
        <v>6748</v>
      </c>
      <c r="D5202" t="s">
        <v>36</v>
      </c>
      <c r="E5202">
        <v>40000</v>
      </c>
      <c r="F5202" t="s">
        <v>6484</v>
      </c>
      <c r="G5202">
        <v>2320130744</v>
      </c>
      <c r="H5202" t="s">
        <v>7000</v>
      </c>
      <c r="I5202" t="s">
        <v>36</v>
      </c>
      <c r="J5202">
        <v>13733.333333333332</v>
      </c>
    </row>
    <row r="5203" spans="1:10" hidden="1" x14ac:dyDescent="0.25">
      <c r="A5203">
        <v>2140110737</v>
      </c>
      <c r="B5203">
        <v>30</v>
      </c>
      <c r="C5203" t="s">
        <v>6748</v>
      </c>
      <c r="D5203" t="s">
        <v>36</v>
      </c>
      <c r="E5203">
        <v>40000</v>
      </c>
      <c r="F5203" t="s">
        <v>6484</v>
      </c>
      <c r="G5203">
        <v>2320130745</v>
      </c>
      <c r="H5203" t="s">
        <v>8757</v>
      </c>
      <c r="I5203" t="s">
        <v>36</v>
      </c>
      <c r="J5203">
        <v>13733.333333333332</v>
      </c>
    </row>
    <row r="5204" spans="1:10" hidden="1" x14ac:dyDescent="0.25">
      <c r="A5204">
        <v>2140110737</v>
      </c>
      <c r="B5204">
        <v>40</v>
      </c>
      <c r="C5204" t="s">
        <v>6748</v>
      </c>
      <c r="D5204" t="s">
        <v>36</v>
      </c>
      <c r="E5204">
        <v>40000</v>
      </c>
      <c r="F5204" t="s">
        <v>6484</v>
      </c>
      <c r="G5204">
        <v>2320130749</v>
      </c>
      <c r="H5204" t="s">
        <v>7003</v>
      </c>
      <c r="I5204" t="s">
        <v>36</v>
      </c>
      <c r="J5204">
        <v>13733.333333333332</v>
      </c>
    </row>
    <row r="5205" spans="1:10" hidden="1" x14ac:dyDescent="0.25">
      <c r="A5205">
        <v>2140110737</v>
      </c>
      <c r="B5205">
        <v>50</v>
      </c>
      <c r="C5205" t="s">
        <v>6748</v>
      </c>
      <c r="D5205" t="s">
        <v>36</v>
      </c>
      <c r="E5205">
        <v>40000</v>
      </c>
      <c r="F5205" t="s">
        <v>6484</v>
      </c>
      <c r="G5205">
        <v>2320130750</v>
      </c>
      <c r="H5205" t="s">
        <v>7004</v>
      </c>
      <c r="I5205" t="s">
        <v>36</v>
      </c>
      <c r="J5205">
        <v>13733.333333333332</v>
      </c>
    </row>
    <row r="5206" spans="1:10" hidden="1" x14ac:dyDescent="0.25">
      <c r="A5206">
        <v>2140110737</v>
      </c>
      <c r="B5206">
        <v>60</v>
      </c>
      <c r="C5206" t="s">
        <v>6748</v>
      </c>
      <c r="D5206" t="s">
        <v>36</v>
      </c>
      <c r="E5206">
        <v>40000</v>
      </c>
      <c r="F5206" t="s">
        <v>6484</v>
      </c>
      <c r="G5206">
        <v>2320060020</v>
      </c>
      <c r="H5206" t="s">
        <v>6895</v>
      </c>
      <c r="I5206" t="s">
        <v>36</v>
      </c>
      <c r="J5206">
        <v>1648</v>
      </c>
    </row>
    <row r="5207" spans="1:10" hidden="1" x14ac:dyDescent="0.25">
      <c r="A5207">
        <v>2140110737</v>
      </c>
      <c r="B5207">
        <v>70</v>
      </c>
      <c r="C5207" t="s">
        <v>6748</v>
      </c>
      <c r="D5207" t="s">
        <v>36</v>
      </c>
      <c r="E5207">
        <v>40000</v>
      </c>
      <c r="F5207" t="s">
        <v>6484</v>
      </c>
      <c r="G5207">
        <v>2500030335</v>
      </c>
      <c r="H5207" t="s">
        <v>7329</v>
      </c>
      <c r="I5207" t="s">
        <v>36</v>
      </c>
      <c r="J5207">
        <v>1648</v>
      </c>
    </row>
    <row r="5208" spans="1:10" hidden="1" x14ac:dyDescent="0.25">
      <c r="A5208">
        <v>2140110737</v>
      </c>
      <c r="B5208">
        <v>80</v>
      </c>
      <c r="C5208" t="s">
        <v>6748</v>
      </c>
      <c r="D5208" t="s">
        <v>36</v>
      </c>
      <c r="E5208">
        <v>40000</v>
      </c>
      <c r="F5208" t="s">
        <v>6484</v>
      </c>
      <c r="G5208">
        <v>2410110053</v>
      </c>
      <c r="H5208" t="s">
        <v>3225</v>
      </c>
      <c r="I5208" t="s">
        <v>89</v>
      </c>
      <c r="J5208">
        <v>20.16</v>
      </c>
    </row>
    <row r="5209" spans="1:10" hidden="1" x14ac:dyDescent="0.25">
      <c r="A5209">
        <v>2140110737</v>
      </c>
      <c r="B5209">
        <v>90</v>
      </c>
      <c r="C5209" t="s">
        <v>6748</v>
      </c>
      <c r="D5209" t="s">
        <v>36</v>
      </c>
      <c r="E5209">
        <v>40000</v>
      </c>
      <c r="F5209" t="s">
        <v>6484</v>
      </c>
      <c r="G5209">
        <v>2410290214</v>
      </c>
      <c r="H5209" t="s">
        <v>3342</v>
      </c>
      <c r="I5209" t="s">
        <v>89</v>
      </c>
      <c r="J5209">
        <v>10.5</v>
      </c>
    </row>
    <row r="5210" spans="1:10" hidden="1" x14ac:dyDescent="0.25">
      <c r="A5210">
        <v>2140110738</v>
      </c>
      <c r="B5210">
        <v>10</v>
      </c>
      <c r="C5210" t="s">
        <v>6749</v>
      </c>
      <c r="D5210" t="s">
        <v>36</v>
      </c>
      <c r="E5210">
        <v>40000</v>
      </c>
      <c r="F5210" t="s">
        <v>6484</v>
      </c>
      <c r="G5210">
        <v>2410290609</v>
      </c>
      <c r="H5210" t="s">
        <v>5845</v>
      </c>
      <c r="I5210" t="s">
        <v>89</v>
      </c>
      <c r="J5210">
        <v>14260.96</v>
      </c>
    </row>
    <row r="5211" spans="1:10" hidden="1" x14ac:dyDescent="0.25">
      <c r="A5211">
        <v>2140110738</v>
      </c>
      <c r="B5211">
        <v>20</v>
      </c>
      <c r="C5211" t="s">
        <v>6749</v>
      </c>
      <c r="D5211" t="s">
        <v>36</v>
      </c>
      <c r="E5211">
        <v>40000</v>
      </c>
      <c r="F5211" t="s">
        <v>6484</v>
      </c>
      <c r="G5211">
        <v>2320130744</v>
      </c>
      <c r="H5211" t="s">
        <v>7000</v>
      </c>
      <c r="I5211" t="s">
        <v>36</v>
      </c>
      <c r="J5211">
        <v>13733.333333333332</v>
      </c>
    </row>
    <row r="5212" spans="1:10" hidden="1" x14ac:dyDescent="0.25">
      <c r="A5212">
        <v>2140110738</v>
      </c>
      <c r="B5212">
        <v>30</v>
      </c>
      <c r="C5212" t="s">
        <v>6749</v>
      </c>
      <c r="D5212" t="s">
        <v>36</v>
      </c>
      <c r="E5212">
        <v>40000</v>
      </c>
      <c r="F5212" t="s">
        <v>6484</v>
      </c>
      <c r="G5212">
        <v>2320130745</v>
      </c>
      <c r="H5212" t="s">
        <v>8757</v>
      </c>
      <c r="I5212" t="s">
        <v>36</v>
      </c>
      <c r="J5212">
        <v>13733.333333333332</v>
      </c>
    </row>
    <row r="5213" spans="1:10" hidden="1" x14ac:dyDescent="0.25">
      <c r="A5213">
        <v>2140110738</v>
      </c>
      <c r="B5213">
        <v>40</v>
      </c>
      <c r="C5213" t="s">
        <v>6749</v>
      </c>
      <c r="D5213" t="s">
        <v>36</v>
      </c>
      <c r="E5213">
        <v>40000</v>
      </c>
      <c r="F5213" t="s">
        <v>6484</v>
      </c>
      <c r="G5213">
        <v>2320130749</v>
      </c>
      <c r="H5213" t="s">
        <v>7003</v>
      </c>
      <c r="I5213" t="s">
        <v>36</v>
      </c>
      <c r="J5213">
        <v>13733.333333333332</v>
      </c>
    </row>
    <row r="5214" spans="1:10" hidden="1" x14ac:dyDescent="0.25">
      <c r="A5214">
        <v>2140110738</v>
      </c>
      <c r="B5214">
        <v>50</v>
      </c>
      <c r="C5214" t="s">
        <v>6749</v>
      </c>
      <c r="D5214" t="s">
        <v>36</v>
      </c>
      <c r="E5214">
        <v>40000</v>
      </c>
      <c r="F5214" t="s">
        <v>6484</v>
      </c>
      <c r="G5214">
        <v>2320130750</v>
      </c>
      <c r="H5214" t="s">
        <v>7004</v>
      </c>
      <c r="I5214" t="s">
        <v>36</v>
      </c>
      <c r="J5214">
        <v>13733.333333333332</v>
      </c>
    </row>
    <row r="5215" spans="1:10" hidden="1" x14ac:dyDescent="0.25">
      <c r="A5215">
        <v>2140110738</v>
      </c>
      <c r="B5215">
        <v>60</v>
      </c>
      <c r="C5215" t="s">
        <v>6749</v>
      </c>
      <c r="D5215" t="s">
        <v>36</v>
      </c>
      <c r="E5215">
        <v>40000</v>
      </c>
      <c r="F5215" t="s">
        <v>6484</v>
      </c>
      <c r="G5215">
        <v>2320060020</v>
      </c>
      <c r="H5215" t="s">
        <v>6895</v>
      </c>
      <c r="I5215" t="s">
        <v>36</v>
      </c>
      <c r="J5215">
        <v>1648</v>
      </c>
    </row>
    <row r="5216" spans="1:10" hidden="1" x14ac:dyDescent="0.25">
      <c r="A5216">
        <v>2140110738</v>
      </c>
      <c r="B5216">
        <v>70</v>
      </c>
      <c r="C5216" t="s">
        <v>6749</v>
      </c>
      <c r="D5216" t="s">
        <v>36</v>
      </c>
      <c r="E5216">
        <v>40000</v>
      </c>
      <c r="F5216" t="s">
        <v>6484</v>
      </c>
      <c r="G5216">
        <v>2500030335</v>
      </c>
      <c r="H5216" t="s">
        <v>7329</v>
      </c>
      <c r="I5216" t="s">
        <v>36</v>
      </c>
      <c r="J5216">
        <v>1648</v>
      </c>
    </row>
    <row r="5217" spans="1:10" hidden="1" x14ac:dyDescent="0.25">
      <c r="A5217">
        <v>2140110738</v>
      </c>
      <c r="B5217">
        <v>80</v>
      </c>
      <c r="C5217" t="s">
        <v>6749</v>
      </c>
      <c r="D5217" t="s">
        <v>36</v>
      </c>
      <c r="E5217">
        <v>40000</v>
      </c>
      <c r="F5217" t="s">
        <v>6484</v>
      </c>
      <c r="G5217">
        <v>2410110053</v>
      </c>
      <c r="H5217" t="s">
        <v>3225</v>
      </c>
      <c r="I5217" t="s">
        <v>89</v>
      </c>
      <c r="J5217">
        <v>20.16</v>
      </c>
    </row>
    <row r="5218" spans="1:10" hidden="1" x14ac:dyDescent="0.25">
      <c r="A5218">
        <v>2140110738</v>
      </c>
      <c r="B5218">
        <v>90</v>
      </c>
      <c r="C5218" t="s">
        <v>6749</v>
      </c>
      <c r="D5218" t="s">
        <v>36</v>
      </c>
      <c r="E5218">
        <v>40000</v>
      </c>
      <c r="F5218" t="s">
        <v>6484</v>
      </c>
      <c r="G5218">
        <v>2410290214</v>
      </c>
      <c r="H5218" t="s">
        <v>3342</v>
      </c>
      <c r="I5218" t="s">
        <v>89</v>
      </c>
      <c r="J5218">
        <v>10.5</v>
      </c>
    </row>
    <row r="5219" spans="1:10" hidden="1" x14ac:dyDescent="0.25">
      <c r="A5219">
        <v>2140110739</v>
      </c>
      <c r="B5219">
        <v>10</v>
      </c>
      <c r="C5219" t="s">
        <v>6750</v>
      </c>
      <c r="D5219" t="s">
        <v>36</v>
      </c>
      <c r="E5219">
        <v>40000</v>
      </c>
      <c r="F5219" t="s">
        <v>6484</v>
      </c>
      <c r="G5219">
        <v>2410290609</v>
      </c>
      <c r="H5219" t="s">
        <v>5845</v>
      </c>
      <c r="I5219" t="s">
        <v>89</v>
      </c>
      <c r="J5219">
        <v>14260.96</v>
      </c>
    </row>
    <row r="5220" spans="1:10" hidden="1" x14ac:dyDescent="0.25">
      <c r="A5220">
        <v>2140110739</v>
      </c>
      <c r="B5220">
        <v>20</v>
      </c>
      <c r="C5220" t="s">
        <v>6750</v>
      </c>
      <c r="D5220" t="s">
        <v>36</v>
      </c>
      <c r="E5220">
        <v>40000</v>
      </c>
      <c r="F5220" t="s">
        <v>6484</v>
      </c>
      <c r="G5220">
        <v>2320130744</v>
      </c>
      <c r="H5220" t="s">
        <v>7000</v>
      </c>
      <c r="I5220" t="s">
        <v>36</v>
      </c>
      <c r="J5220">
        <v>13733.333333333332</v>
      </c>
    </row>
    <row r="5221" spans="1:10" hidden="1" x14ac:dyDescent="0.25">
      <c r="A5221">
        <v>2140110739</v>
      </c>
      <c r="B5221">
        <v>30</v>
      </c>
      <c r="C5221" t="s">
        <v>6750</v>
      </c>
      <c r="D5221" t="s">
        <v>36</v>
      </c>
      <c r="E5221">
        <v>40000</v>
      </c>
      <c r="F5221" t="s">
        <v>6484</v>
      </c>
      <c r="G5221">
        <v>2320130745</v>
      </c>
      <c r="H5221" t="s">
        <v>8757</v>
      </c>
      <c r="I5221" t="s">
        <v>36</v>
      </c>
      <c r="J5221">
        <v>13733.333333333332</v>
      </c>
    </row>
    <row r="5222" spans="1:10" hidden="1" x14ac:dyDescent="0.25">
      <c r="A5222">
        <v>2140110739</v>
      </c>
      <c r="B5222">
        <v>40</v>
      </c>
      <c r="C5222" t="s">
        <v>6750</v>
      </c>
      <c r="D5222" t="s">
        <v>36</v>
      </c>
      <c r="E5222">
        <v>40000</v>
      </c>
      <c r="F5222" t="s">
        <v>6484</v>
      </c>
      <c r="G5222">
        <v>2320130749</v>
      </c>
      <c r="H5222" t="s">
        <v>7003</v>
      </c>
      <c r="I5222" t="s">
        <v>36</v>
      </c>
      <c r="J5222">
        <v>13733.333333333332</v>
      </c>
    </row>
    <row r="5223" spans="1:10" hidden="1" x14ac:dyDescent="0.25">
      <c r="A5223">
        <v>2140110739</v>
      </c>
      <c r="B5223">
        <v>50</v>
      </c>
      <c r="C5223" t="s">
        <v>6750</v>
      </c>
      <c r="D5223" t="s">
        <v>36</v>
      </c>
      <c r="E5223">
        <v>40000</v>
      </c>
      <c r="F5223" t="s">
        <v>6484</v>
      </c>
      <c r="G5223">
        <v>2320130750</v>
      </c>
      <c r="H5223" t="s">
        <v>7004</v>
      </c>
      <c r="I5223" t="s">
        <v>36</v>
      </c>
      <c r="J5223">
        <v>13733.333333333332</v>
      </c>
    </row>
    <row r="5224" spans="1:10" hidden="1" x14ac:dyDescent="0.25">
      <c r="A5224">
        <v>2140110739</v>
      </c>
      <c r="B5224">
        <v>60</v>
      </c>
      <c r="C5224" t="s">
        <v>6750</v>
      </c>
      <c r="D5224" t="s">
        <v>36</v>
      </c>
      <c r="E5224">
        <v>40000</v>
      </c>
      <c r="F5224" t="s">
        <v>6484</v>
      </c>
      <c r="G5224">
        <v>2320060020</v>
      </c>
      <c r="H5224" t="s">
        <v>6895</v>
      </c>
      <c r="I5224" t="s">
        <v>36</v>
      </c>
      <c r="J5224">
        <v>1648</v>
      </c>
    </row>
    <row r="5225" spans="1:10" hidden="1" x14ac:dyDescent="0.25">
      <c r="A5225">
        <v>2140110739</v>
      </c>
      <c r="B5225">
        <v>70</v>
      </c>
      <c r="C5225" t="s">
        <v>6750</v>
      </c>
      <c r="D5225" t="s">
        <v>36</v>
      </c>
      <c r="E5225">
        <v>40000</v>
      </c>
      <c r="F5225" t="s">
        <v>6484</v>
      </c>
      <c r="G5225">
        <v>2500030335</v>
      </c>
      <c r="H5225" t="s">
        <v>7329</v>
      </c>
      <c r="I5225" t="s">
        <v>36</v>
      </c>
      <c r="J5225">
        <v>1648</v>
      </c>
    </row>
    <row r="5226" spans="1:10" hidden="1" x14ac:dyDescent="0.25">
      <c r="A5226">
        <v>2140110739</v>
      </c>
      <c r="B5226">
        <v>80</v>
      </c>
      <c r="C5226" t="s">
        <v>6750</v>
      </c>
      <c r="D5226" t="s">
        <v>36</v>
      </c>
      <c r="E5226">
        <v>40000</v>
      </c>
      <c r="F5226" t="s">
        <v>6484</v>
      </c>
      <c r="G5226">
        <v>2410110053</v>
      </c>
      <c r="H5226" t="s">
        <v>3225</v>
      </c>
      <c r="I5226" t="s">
        <v>89</v>
      </c>
      <c r="J5226">
        <v>20.16</v>
      </c>
    </row>
    <row r="5227" spans="1:10" hidden="1" x14ac:dyDescent="0.25">
      <c r="A5227">
        <v>2140110739</v>
      </c>
      <c r="B5227">
        <v>90</v>
      </c>
      <c r="C5227" t="s">
        <v>6750</v>
      </c>
      <c r="D5227" t="s">
        <v>36</v>
      </c>
      <c r="E5227">
        <v>40000</v>
      </c>
      <c r="F5227" t="s">
        <v>6484</v>
      </c>
      <c r="G5227">
        <v>2410290214</v>
      </c>
      <c r="H5227" t="s">
        <v>3342</v>
      </c>
      <c r="I5227" t="s">
        <v>89</v>
      </c>
      <c r="J5227">
        <v>10.5</v>
      </c>
    </row>
    <row r="5228" spans="1:10" hidden="1" x14ac:dyDescent="0.25">
      <c r="A5228">
        <v>2140110731</v>
      </c>
      <c r="B5228">
        <v>10</v>
      </c>
      <c r="C5228" t="s">
        <v>8758</v>
      </c>
      <c r="D5228" t="s">
        <v>36</v>
      </c>
      <c r="E5228">
        <v>40000</v>
      </c>
      <c r="F5228" t="s">
        <v>6484</v>
      </c>
      <c r="G5228">
        <v>2410290784</v>
      </c>
      <c r="H5228" t="s">
        <v>3444</v>
      </c>
      <c r="I5228" t="s">
        <v>89</v>
      </c>
      <c r="J5228">
        <v>12223.679999999998</v>
      </c>
    </row>
    <row r="5229" spans="1:10" hidden="1" x14ac:dyDescent="0.25">
      <c r="A5229">
        <v>2140110731</v>
      </c>
      <c r="B5229">
        <v>20</v>
      </c>
      <c r="C5229" t="s">
        <v>8758</v>
      </c>
      <c r="D5229" t="s">
        <v>36</v>
      </c>
      <c r="E5229">
        <v>40000</v>
      </c>
      <c r="F5229" t="s">
        <v>6484</v>
      </c>
      <c r="G5229">
        <v>2320130741</v>
      </c>
      <c r="H5229" t="s">
        <v>8759</v>
      </c>
      <c r="I5229" t="s">
        <v>36</v>
      </c>
      <c r="J5229">
        <v>13733.333333333332</v>
      </c>
    </row>
    <row r="5230" spans="1:10" hidden="1" x14ac:dyDescent="0.25">
      <c r="A5230">
        <v>2140110731</v>
      </c>
      <c r="B5230">
        <v>30</v>
      </c>
      <c r="C5230" t="s">
        <v>8758</v>
      </c>
      <c r="D5230" t="s">
        <v>36</v>
      </c>
      <c r="E5230">
        <v>40000</v>
      </c>
      <c r="F5230" t="s">
        <v>6484</v>
      </c>
      <c r="G5230">
        <v>2320130746</v>
      </c>
      <c r="H5230" t="s">
        <v>8760</v>
      </c>
      <c r="I5230" t="s">
        <v>36</v>
      </c>
      <c r="J5230">
        <v>13733.333333333332</v>
      </c>
    </row>
    <row r="5231" spans="1:10" hidden="1" x14ac:dyDescent="0.25">
      <c r="A5231">
        <v>2140110731</v>
      </c>
      <c r="B5231">
        <v>40</v>
      </c>
      <c r="C5231" t="s">
        <v>8758</v>
      </c>
      <c r="D5231" t="s">
        <v>36</v>
      </c>
      <c r="E5231">
        <v>40000</v>
      </c>
      <c r="F5231" t="s">
        <v>6484</v>
      </c>
      <c r="G5231">
        <v>2500030351</v>
      </c>
      <c r="H5231" t="s">
        <v>8761</v>
      </c>
      <c r="I5231" t="s">
        <v>36</v>
      </c>
      <c r="J5231">
        <v>1648</v>
      </c>
    </row>
    <row r="5232" spans="1:10" hidden="1" x14ac:dyDescent="0.25">
      <c r="A5232">
        <v>2140110731</v>
      </c>
      <c r="B5232">
        <v>50</v>
      </c>
      <c r="C5232" t="s">
        <v>8758</v>
      </c>
      <c r="D5232" t="s">
        <v>36</v>
      </c>
      <c r="E5232">
        <v>40000</v>
      </c>
      <c r="F5232" t="s">
        <v>6484</v>
      </c>
      <c r="G5232">
        <v>2410110053</v>
      </c>
      <c r="H5232" t="s">
        <v>3225</v>
      </c>
      <c r="I5232" t="s">
        <v>89</v>
      </c>
      <c r="J5232">
        <v>20.16</v>
      </c>
    </row>
    <row r="5233" spans="1:10" hidden="1" x14ac:dyDescent="0.25">
      <c r="A5233">
        <v>2140110731</v>
      </c>
      <c r="B5233">
        <v>60</v>
      </c>
      <c r="C5233" t="s">
        <v>8758</v>
      </c>
      <c r="D5233" t="s">
        <v>36</v>
      </c>
      <c r="E5233">
        <v>40000</v>
      </c>
      <c r="F5233" t="s">
        <v>6484</v>
      </c>
      <c r="G5233">
        <v>2410110087</v>
      </c>
      <c r="H5233" t="s">
        <v>3239</v>
      </c>
      <c r="I5233" t="s">
        <v>89</v>
      </c>
      <c r="J5233">
        <v>7.98</v>
      </c>
    </row>
    <row r="5234" spans="1:10" hidden="1" x14ac:dyDescent="0.25">
      <c r="A5234">
        <v>2140110731</v>
      </c>
      <c r="B5234">
        <v>70</v>
      </c>
      <c r="C5234" t="s">
        <v>8758</v>
      </c>
      <c r="D5234" t="s">
        <v>36</v>
      </c>
      <c r="E5234">
        <v>40000</v>
      </c>
      <c r="F5234" t="s">
        <v>6484</v>
      </c>
      <c r="G5234">
        <v>2410290214</v>
      </c>
      <c r="H5234" t="s">
        <v>3342</v>
      </c>
      <c r="I5234" t="s">
        <v>89</v>
      </c>
      <c r="J5234">
        <v>10.5</v>
      </c>
    </row>
    <row r="5235" spans="1:10" hidden="1" x14ac:dyDescent="0.25">
      <c r="A5235">
        <v>2140110732</v>
      </c>
      <c r="B5235">
        <v>10</v>
      </c>
      <c r="C5235" t="s">
        <v>8762</v>
      </c>
      <c r="D5235" t="s">
        <v>36</v>
      </c>
      <c r="E5235">
        <v>40000</v>
      </c>
      <c r="F5235" t="s">
        <v>6484</v>
      </c>
      <c r="G5235">
        <v>2410290784</v>
      </c>
      <c r="H5235" t="s">
        <v>3444</v>
      </c>
      <c r="I5235" t="s">
        <v>89</v>
      </c>
      <c r="J5235">
        <v>12223.679999999998</v>
      </c>
    </row>
    <row r="5236" spans="1:10" hidden="1" x14ac:dyDescent="0.25">
      <c r="A5236">
        <v>2140110732</v>
      </c>
      <c r="B5236">
        <v>20</v>
      </c>
      <c r="C5236" t="s">
        <v>8762</v>
      </c>
      <c r="D5236" t="s">
        <v>36</v>
      </c>
      <c r="E5236">
        <v>40000</v>
      </c>
      <c r="F5236" t="s">
        <v>6484</v>
      </c>
      <c r="G5236">
        <v>2320130741</v>
      </c>
      <c r="H5236" t="s">
        <v>8759</v>
      </c>
      <c r="I5236" t="s">
        <v>36</v>
      </c>
      <c r="J5236">
        <v>13733.333333333332</v>
      </c>
    </row>
    <row r="5237" spans="1:10" hidden="1" x14ac:dyDescent="0.25">
      <c r="A5237">
        <v>2140110732</v>
      </c>
      <c r="B5237">
        <v>30</v>
      </c>
      <c r="C5237" t="s">
        <v>8762</v>
      </c>
      <c r="D5237" t="s">
        <v>36</v>
      </c>
      <c r="E5237">
        <v>40000</v>
      </c>
      <c r="F5237" t="s">
        <v>6484</v>
      </c>
      <c r="G5237">
        <v>2320130746</v>
      </c>
      <c r="H5237" t="s">
        <v>8760</v>
      </c>
      <c r="I5237" t="s">
        <v>36</v>
      </c>
      <c r="J5237">
        <v>13733.333333333332</v>
      </c>
    </row>
    <row r="5238" spans="1:10" hidden="1" x14ac:dyDescent="0.25">
      <c r="A5238">
        <v>2140110732</v>
      </c>
      <c r="B5238">
        <v>40</v>
      </c>
      <c r="C5238" t="s">
        <v>8762</v>
      </c>
      <c r="D5238" t="s">
        <v>36</v>
      </c>
      <c r="E5238">
        <v>40000</v>
      </c>
      <c r="F5238" t="s">
        <v>6484</v>
      </c>
      <c r="G5238">
        <v>2500030351</v>
      </c>
      <c r="H5238" t="s">
        <v>8761</v>
      </c>
      <c r="I5238" t="s">
        <v>36</v>
      </c>
      <c r="J5238">
        <v>1648</v>
      </c>
    </row>
    <row r="5239" spans="1:10" hidden="1" x14ac:dyDescent="0.25">
      <c r="A5239">
        <v>2140110732</v>
      </c>
      <c r="B5239">
        <v>50</v>
      </c>
      <c r="C5239" t="s">
        <v>8762</v>
      </c>
      <c r="D5239" t="s">
        <v>36</v>
      </c>
      <c r="E5239">
        <v>40000</v>
      </c>
      <c r="F5239" t="s">
        <v>6484</v>
      </c>
      <c r="G5239">
        <v>2410110053</v>
      </c>
      <c r="H5239" t="s">
        <v>3225</v>
      </c>
      <c r="I5239" t="s">
        <v>89</v>
      </c>
      <c r="J5239">
        <v>20.16</v>
      </c>
    </row>
    <row r="5240" spans="1:10" hidden="1" x14ac:dyDescent="0.25">
      <c r="A5240">
        <v>2140110732</v>
      </c>
      <c r="B5240">
        <v>60</v>
      </c>
      <c r="C5240" t="s">
        <v>8762</v>
      </c>
      <c r="D5240" t="s">
        <v>36</v>
      </c>
      <c r="E5240">
        <v>40000</v>
      </c>
      <c r="F5240" t="s">
        <v>6484</v>
      </c>
      <c r="G5240">
        <v>2410110087</v>
      </c>
      <c r="H5240" t="s">
        <v>3239</v>
      </c>
      <c r="I5240" t="s">
        <v>89</v>
      </c>
      <c r="J5240">
        <v>7.98</v>
      </c>
    </row>
    <row r="5241" spans="1:10" hidden="1" x14ac:dyDescent="0.25">
      <c r="A5241">
        <v>2140110732</v>
      </c>
      <c r="B5241">
        <v>70</v>
      </c>
      <c r="C5241" t="s">
        <v>8762</v>
      </c>
      <c r="D5241" t="s">
        <v>36</v>
      </c>
      <c r="E5241">
        <v>40000</v>
      </c>
      <c r="F5241" t="s">
        <v>6484</v>
      </c>
      <c r="G5241">
        <v>2410290214</v>
      </c>
      <c r="H5241" t="s">
        <v>3342</v>
      </c>
      <c r="I5241" t="s">
        <v>89</v>
      </c>
      <c r="J5241">
        <v>10.5</v>
      </c>
    </row>
    <row r="5242" spans="1:10" hidden="1" x14ac:dyDescent="0.25">
      <c r="A5242">
        <v>2140110733</v>
      </c>
      <c r="B5242">
        <v>10</v>
      </c>
      <c r="C5242" t="s">
        <v>8763</v>
      </c>
      <c r="D5242" t="s">
        <v>36</v>
      </c>
      <c r="E5242">
        <v>40000</v>
      </c>
      <c r="F5242" t="s">
        <v>6484</v>
      </c>
      <c r="G5242">
        <v>2410290784</v>
      </c>
      <c r="H5242" t="s">
        <v>3444</v>
      </c>
      <c r="I5242" t="s">
        <v>89</v>
      </c>
      <c r="J5242">
        <v>12223.679999999998</v>
      </c>
    </row>
    <row r="5243" spans="1:10" hidden="1" x14ac:dyDescent="0.25">
      <c r="A5243">
        <v>2140110733</v>
      </c>
      <c r="B5243">
        <v>20</v>
      </c>
      <c r="C5243" t="s">
        <v>8763</v>
      </c>
      <c r="D5243" t="s">
        <v>36</v>
      </c>
      <c r="E5243">
        <v>40000</v>
      </c>
      <c r="F5243" t="s">
        <v>6484</v>
      </c>
      <c r="G5243">
        <v>2320130741</v>
      </c>
      <c r="H5243" t="s">
        <v>8759</v>
      </c>
      <c r="I5243" t="s">
        <v>36</v>
      </c>
      <c r="J5243">
        <v>13733.333333333332</v>
      </c>
    </row>
    <row r="5244" spans="1:10" hidden="1" x14ac:dyDescent="0.25">
      <c r="A5244">
        <v>2140110733</v>
      </c>
      <c r="B5244">
        <v>30</v>
      </c>
      <c r="C5244" t="s">
        <v>8763</v>
      </c>
      <c r="D5244" t="s">
        <v>36</v>
      </c>
      <c r="E5244">
        <v>40000</v>
      </c>
      <c r="F5244" t="s">
        <v>6484</v>
      </c>
      <c r="G5244">
        <v>2320130746</v>
      </c>
      <c r="H5244" t="s">
        <v>8760</v>
      </c>
      <c r="I5244" t="s">
        <v>36</v>
      </c>
      <c r="J5244">
        <v>13733.333333333332</v>
      </c>
    </row>
    <row r="5245" spans="1:10" hidden="1" x14ac:dyDescent="0.25">
      <c r="A5245">
        <v>2140110733</v>
      </c>
      <c r="B5245">
        <v>40</v>
      </c>
      <c r="C5245" t="s">
        <v>8763</v>
      </c>
      <c r="D5245" t="s">
        <v>36</v>
      </c>
      <c r="E5245">
        <v>40000</v>
      </c>
      <c r="F5245" t="s">
        <v>6484</v>
      </c>
      <c r="G5245">
        <v>2500030351</v>
      </c>
      <c r="H5245" t="s">
        <v>8761</v>
      </c>
      <c r="I5245" t="s">
        <v>36</v>
      </c>
      <c r="J5245">
        <v>1648</v>
      </c>
    </row>
    <row r="5246" spans="1:10" hidden="1" x14ac:dyDescent="0.25">
      <c r="A5246">
        <v>2140110733</v>
      </c>
      <c r="B5246">
        <v>50</v>
      </c>
      <c r="C5246" t="s">
        <v>8763</v>
      </c>
      <c r="D5246" t="s">
        <v>36</v>
      </c>
      <c r="E5246">
        <v>40000</v>
      </c>
      <c r="F5246" t="s">
        <v>6484</v>
      </c>
      <c r="G5246">
        <v>2410110053</v>
      </c>
      <c r="H5246" t="s">
        <v>3225</v>
      </c>
      <c r="I5246" t="s">
        <v>89</v>
      </c>
      <c r="J5246">
        <v>20.16</v>
      </c>
    </row>
    <row r="5247" spans="1:10" hidden="1" x14ac:dyDescent="0.25">
      <c r="A5247">
        <v>2140110733</v>
      </c>
      <c r="B5247">
        <v>60</v>
      </c>
      <c r="C5247" t="s">
        <v>8763</v>
      </c>
      <c r="D5247" t="s">
        <v>36</v>
      </c>
      <c r="E5247">
        <v>40000</v>
      </c>
      <c r="F5247" t="s">
        <v>6484</v>
      </c>
      <c r="G5247">
        <v>2410110087</v>
      </c>
      <c r="H5247" t="s">
        <v>3239</v>
      </c>
      <c r="I5247" t="s">
        <v>89</v>
      </c>
      <c r="J5247">
        <v>7.98</v>
      </c>
    </row>
    <row r="5248" spans="1:10" hidden="1" x14ac:dyDescent="0.25">
      <c r="A5248">
        <v>2140110733</v>
      </c>
      <c r="B5248">
        <v>70</v>
      </c>
      <c r="C5248" t="s">
        <v>8763</v>
      </c>
      <c r="D5248" t="s">
        <v>36</v>
      </c>
      <c r="E5248">
        <v>40000</v>
      </c>
      <c r="F5248" t="s">
        <v>6484</v>
      </c>
      <c r="G5248">
        <v>2410290214</v>
      </c>
      <c r="H5248" t="s">
        <v>3342</v>
      </c>
      <c r="I5248" t="s">
        <v>89</v>
      </c>
      <c r="J5248">
        <v>10.5</v>
      </c>
    </row>
    <row r="5249" spans="1:10" hidden="1" x14ac:dyDescent="0.25">
      <c r="A5249">
        <v>2140110677</v>
      </c>
      <c r="B5249">
        <v>10</v>
      </c>
      <c r="C5249" t="s">
        <v>1765</v>
      </c>
      <c r="D5249" t="s">
        <v>36</v>
      </c>
      <c r="E5249">
        <v>40000</v>
      </c>
      <c r="F5249" t="s">
        <v>6484</v>
      </c>
      <c r="G5249">
        <v>2410290614</v>
      </c>
      <c r="H5249" t="s">
        <v>3373</v>
      </c>
      <c r="I5249" t="s">
        <v>89</v>
      </c>
      <c r="J5249">
        <v>14260.96</v>
      </c>
    </row>
    <row r="5250" spans="1:10" hidden="1" x14ac:dyDescent="0.25">
      <c r="A5250">
        <v>2140110677</v>
      </c>
      <c r="B5250">
        <v>20</v>
      </c>
      <c r="C5250" t="s">
        <v>1765</v>
      </c>
      <c r="D5250" t="s">
        <v>36</v>
      </c>
      <c r="E5250">
        <v>40000</v>
      </c>
      <c r="F5250" t="s">
        <v>6484</v>
      </c>
      <c r="G5250">
        <v>2320330020</v>
      </c>
      <c r="H5250" t="s">
        <v>3117</v>
      </c>
      <c r="I5250" t="s">
        <v>36</v>
      </c>
      <c r="J5250">
        <v>13733.333333333332</v>
      </c>
    </row>
    <row r="5251" spans="1:10" hidden="1" x14ac:dyDescent="0.25">
      <c r="A5251">
        <v>2140110677</v>
      </c>
      <c r="B5251">
        <v>30</v>
      </c>
      <c r="C5251" t="s">
        <v>1765</v>
      </c>
      <c r="D5251" t="s">
        <v>36</v>
      </c>
      <c r="E5251">
        <v>40000</v>
      </c>
      <c r="F5251" t="s">
        <v>6484</v>
      </c>
      <c r="G5251">
        <v>2320130721</v>
      </c>
      <c r="H5251" t="s">
        <v>3062</v>
      </c>
      <c r="I5251" t="s">
        <v>36</v>
      </c>
      <c r="J5251">
        <v>13733.333333333332</v>
      </c>
    </row>
    <row r="5252" spans="1:10" hidden="1" x14ac:dyDescent="0.25">
      <c r="A5252">
        <v>2140110677</v>
      </c>
      <c r="B5252">
        <v>40</v>
      </c>
      <c r="C5252" t="s">
        <v>1765</v>
      </c>
      <c r="D5252" t="s">
        <v>36</v>
      </c>
      <c r="E5252">
        <v>40000</v>
      </c>
      <c r="F5252" t="s">
        <v>6484</v>
      </c>
      <c r="G5252">
        <v>2320130706</v>
      </c>
      <c r="H5252" t="s">
        <v>6991</v>
      </c>
      <c r="I5252" t="s">
        <v>36</v>
      </c>
      <c r="J5252">
        <v>13733.333333333332</v>
      </c>
    </row>
    <row r="5253" spans="1:10" hidden="1" x14ac:dyDescent="0.25">
      <c r="A5253">
        <v>2140110677</v>
      </c>
      <c r="B5253">
        <v>50</v>
      </c>
      <c r="C5253" t="s">
        <v>1765</v>
      </c>
      <c r="D5253" t="s">
        <v>36</v>
      </c>
      <c r="E5253">
        <v>40000</v>
      </c>
      <c r="F5253" t="s">
        <v>6484</v>
      </c>
      <c r="G5253">
        <v>2500030335</v>
      </c>
      <c r="H5253" t="s">
        <v>7329</v>
      </c>
      <c r="I5253" t="s">
        <v>36</v>
      </c>
      <c r="J5253">
        <v>1648</v>
      </c>
    </row>
    <row r="5254" spans="1:10" hidden="1" x14ac:dyDescent="0.25">
      <c r="A5254">
        <v>2140110677</v>
      </c>
      <c r="B5254">
        <v>60</v>
      </c>
      <c r="C5254" t="s">
        <v>1765</v>
      </c>
      <c r="D5254" t="s">
        <v>36</v>
      </c>
      <c r="E5254">
        <v>40000</v>
      </c>
      <c r="F5254" t="s">
        <v>6484</v>
      </c>
      <c r="G5254">
        <v>2500030337</v>
      </c>
      <c r="H5254" t="s">
        <v>3742</v>
      </c>
      <c r="I5254" t="s">
        <v>36</v>
      </c>
      <c r="J5254">
        <v>1648</v>
      </c>
    </row>
    <row r="5255" spans="1:10" hidden="1" x14ac:dyDescent="0.25">
      <c r="A5255">
        <v>2140110677</v>
      </c>
      <c r="B5255">
        <v>70</v>
      </c>
      <c r="C5255" t="s">
        <v>1765</v>
      </c>
      <c r="D5255" t="s">
        <v>36</v>
      </c>
      <c r="E5255">
        <v>40000</v>
      </c>
      <c r="F5255" t="s">
        <v>6484</v>
      </c>
      <c r="G5255">
        <v>2410110053</v>
      </c>
      <c r="H5255" t="s">
        <v>3225</v>
      </c>
      <c r="I5255" t="s">
        <v>89</v>
      </c>
      <c r="J5255">
        <v>20.16</v>
      </c>
    </row>
    <row r="5256" spans="1:10" hidden="1" x14ac:dyDescent="0.25">
      <c r="A5256">
        <v>2140110677</v>
      </c>
      <c r="B5256">
        <v>80</v>
      </c>
      <c r="C5256" t="s">
        <v>1765</v>
      </c>
      <c r="D5256" t="s">
        <v>36</v>
      </c>
      <c r="E5256">
        <v>40000</v>
      </c>
      <c r="F5256" t="s">
        <v>6484</v>
      </c>
      <c r="G5256">
        <v>2410110087</v>
      </c>
      <c r="H5256" t="s">
        <v>3239</v>
      </c>
      <c r="I5256" t="s">
        <v>89</v>
      </c>
      <c r="J5256">
        <v>7.9799999999999995</v>
      </c>
    </row>
    <row r="5257" spans="1:10" hidden="1" x14ac:dyDescent="0.25">
      <c r="A5257">
        <v>2140110677</v>
      </c>
      <c r="B5257">
        <v>90</v>
      </c>
      <c r="C5257" t="s">
        <v>1765</v>
      </c>
      <c r="D5257" t="s">
        <v>36</v>
      </c>
      <c r="E5257">
        <v>40000</v>
      </c>
      <c r="F5257" t="s">
        <v>6484</v>
      </c>
      <c r="G5257">
        <v>2410290214</v>
      </c>
      <c r="H5257" t="s">
        <v>3342</v>
      </c>
      <c r="I5257" t="s">
        <v>89</v>
      </c>
      <c r="J5257">
        <v>10.5</v>
      </c>
    </row>
    <row r="5258" spans="1:10" hidden="1" x14ac:dyDescent="0.25">
      <c r="A5258">
        <v>2140110678</v>
      </c>
      <c r="B5258">
        <v>10</v>
      </c>
      <c r="C5258" t="s">
        <v>1766</v>
      </c>
      <c r="D5258" t="s">
        <v>36</v>
      </c>
      <c r="E5258">
        <v>40000</v>
      </c>
      <c r="F5258" t="s">
        <v>6484</v>
      </c>
      <c r="G5258">
        <v>2410290614</v>
      </c>
      <c r="H5258" t="s">
        <v>3373</v>
      </c>
      <c r="I5258" t="s">
        <v>89</v>
      </c>
      <c r="J5258">
        <v>14260.96</v>
      </c>
    </row>
    <row r="5259" spans="1:10" hidden="1" x14ac:dyDescent="0.25">
      <c r="A5259">
        <v>2140110678</v>
      </c>
      <c r="B5259">
        <v>20</v>
      </c>
      <c r="C5259" t="s">
        <v>1766</v>
      </c>
      <c r="D5259" t="s">
        <v>36</v>
      </c>
      <c r="E5259">
        <v>40000</v>
      </c>
      <c r="F5259" t="s">
        <v>6484</v>
      </c>
      <c r="G5259">
        <v>2320330020</v>
      </c>
      <c r="H5259" t="s">
        <v>3117</v>
      </c>
      <c r="I5259" t="s">
        <v>36</v>
      </c>
      <c r="J5259">
        <v>13733.333333333332</v>
      </c>
    </row>
    <row r="5260" spans="1:10" hidden="1" x14ac:dyDescent="0.25">
      <c r="A5260">
        <v>2140110678</v>
      </c>
      <c r="B5260">
        <v>30</v>
      </c>
      <c r="C5260" t="s">
        <v>1766</v>
      </c>
      <c r="D5260" t="s">
        <v>36</v>
      </c>
      <c r="E5260">
        <v>40000</v>
      </c>
      <c r="F5260" t="s">
        <v>6484</v>
      </c>
      <c r="G5260">
        <v>2320130721</v>
      </c>
      <c r="H5260" t="s">
        <v>3062</v>
      </c>
      <c r="I5260" t="s">
        <v>36</v>
      </c>
      <c r="J5260">
        <v>13733.333333333332</v>
      </c>
    </row>
    <row r="5261" spans="1:10" hidden="1" x14ac:dyDescent="0.25">
      <c r="A5261">
        <v>2140110678</v>
      </c>
      <c r="B5261">
        <v>40</v>
      </c>
      <c r="C5261" t="s">
        <v>1766</v>
      </c>
      <c r="D5261" t="s">
        <v>36</v>
      </c>
      <c r="E5261">
        <v>40000</v>
      </c>
      <c r="F5261" t="s">
        <v>6484</v>
      </c>
      <c r="G5261">
        <v>2320130706</v>
      </c>
      <c r="H5261" t="s">
        <v>6991</v>
      </c>
      <c r="I5261" t="s">
        <v>36</v>
      </c>
      <c r="J5261">
        <v>13733.333333333332</v>
      </c>
    </row>
    <row r="5262" spans="1:10" hidden="1" x14ac:dyDescent="0.25">
      <c r="A5262">
        <v>2140110678</v>
      </c>
      <c r="B5262">
        <v>50</v>
      </c>
      <c r="C5262" t="s">
        <v>1766</v>
      </c>
      <c r="D5262" t="s">
        <v>36</v>
      </c>
      <c r="E5262">
        <v>40000</v>
      </c>
      <c r="F5262" t="s">
        <v>6484</v>
      </c>
      <c r="G5262">
        <v>2500030335</v>
      </c>
      <c r="H5262" t="s">
        <v>7329</v>
      </c>
      <c r="I5262" t="s">
        <v>36</v>
      </c>
      <c r="J5262">
        <v>1648</v>
      </c>
    </row>
    <row r="5263" spans="1:10" hidden="1" x14ac:dyDescent="0.25">
      <c r="A5263">
        <v>2140110678</v>
      </c>
      <c r="B5263">
        <v>60</v>
      </c>
      <c r="C5263" t="s">
        <v>1766</v>
      </c>
      <c r="D5263" t="s">
        <v>36</v>
      </c>
      <c r="E5263">
        <v>40000</v>
      </c>
      <c r="F5263" t="s">
        <v>6484</v>
      </c>
      <c r="G5263">
        <v>2500030337</v>
      </c>
      <c r="H5263" t="s">
        <v>3742</v>
      </c>
      <c r="I5263" t="s">
        <v>36</v>
      </c>
      <c r="J5263">
        <v>1648</v>
      </c>
    </row>
    <row r="5264" spans="1:10" hidden="1" x14ac:dyDescent="0.25">
      <c r="A5264">
        <v>2140110678</v>
      </c>
      <c r="B5264">
        <v>70</v>
      </c>
      <c r="C5264" t="s">
        <v>1766</v>
      </c>
      <c r="D5264" t="s">
        <v>36</v>
      </c>
      <c r="E5264">
        <v>40000</v>
      </c>
      <c r="F5264" t="s">
        <v>6484</v>
      </c>
      <c r="G5264">
        <v>2410110053</v>
      </c>
      <c r="H5264" t="s">
        <v>3225</v>
      </c>
      <c r="I5264" t="s">
        <v>89</v>
      </c>
      <c r="J5264">
        <v>20.16</v>
      </c>
    </row>
    <row r="5265" spans="1:10" hidden="1" x14ac:dyDescent="0.25">
      <c r="A5265">
        <v>2140110678</v>
      </c>
      <c r="B5265">
        <v>80</v>
      </c>
      <c r="C5265" t="s">
        <v>1766</v>
      </c>
      <c r="D5265" t="s">
        <v>36</v>
      </c>
      <c r="E5265">
        <v>40000</v>
      </c>
      <c r="F5265" t="s">
        <v>6484</v>
      </c>
      <c r="G5265">
        <v>2410110087</v>
      </c>
      <c r="H5265" t="s">
        <v>3239</v>
      </c>
      <c r="I5265" t="s">
        <v>89</v>
      </c>
      <c r="J5265">
        <v>7.9799999999999995</v>
      </c>
    </row>
    <row r="5266" spans="1:10" hidden="1" x14ac:dyDescent="0.25">
      <c r="A5266">
        <v>2140110678</v>
      </c>
      <c r="B5266">
        <v>90</v>
      </c>
      <c r="C5266" t="s">
        <v>1766</v>
      </c>
      <c r="D5266" t="s">
        <v>36</v>
      </c>
      <c r="E5266">
        <v>40000</v>
      </c>
      <c r="F5266" t="s">
        <v>6484</v>
      </c>
      <c r="G5266">
        <v>2410290214</v>
      </c>
      <c r="H5266" t="s">
        <v>3342</v>
      </c>
      <c r="I5266" t="s">
        <v>89</v>
      </c>
      <c r="J5266">
        <v>10.5</v>
      </c>
    </row>
    <row r="5267" spans="1:10" hidden="1" x14ac:dyDescent="0.25">
      <c r="A5267">
        <v>2140110679</v>
      </c>
      <c r="B5267">
        <v>10</v>
      </c>
      <c r="C5267" t="s">
        <v>1767</v>
      </c>
      <c r="D5267" t="s">
        <v>36</v>
      </c>
      <c r="E5267">
        <v>40000</v>
      </c>
      <c r="F5267" t="s">
        <v>6484</v>
      </c>
      <c r="G5267">
        <v>2410290614</v>
      </c>
      <c r="H5267" t="s">
        <v>3373</v>
      </c>
      <c r="I5267" t="s">
        <v>89</v>
      </c>
      <c r="J5267">
        <v>14260.96</v>
      </c>
    </row>
    <row r="5268" spans="1:10" hidden="1" x14ac:dyDescent="0.25">
      <c r="A5268">
        <v>2140110679</v>
      </c>
      <c r="B5268">
        <v>20</v>
      </c>
      <c r="C5268" t="s">
        <v>1767</v>
      </c>
      <c r="D5268" t="s">
        <v>36</v>
      </c>
      <c r="E5268">
        <v>40000</v>
      </c>
      <c r="F5268" t="s">
        <v>6484</v>
      </c>
      <c r="G5268">
        <v>2320330020</v>
      </c>
      <c r="H5268" t="s">
        <v>3117</v>
      </c>
      <c r="I5268" t="s">
        <v>36</v>
      </c>
      <c r="J5268">
        <v>13733.333333333332</v>
      </c>
    </row>
    <row r="5269" spans="1:10" hidden="1" x14ac:dyDescent="0.25">
      <c r="A5269">
        <v>2140110679</v>
      </c>
      <c r="B5269">
        <v>30</v>
      </c>
      <c r="C5269" t="s">
        <v>1767</v>
      </c>
      <c r="D5269" t="s">
        <v>36</v>
      </c>
      <c r="E5269">
        <v>40000</v>
      </c>
      <c r="F5269" t="s">
        <v>6484</v>
      </c>
      <c r="G5269">
        <v>2320130721</v>
      </c>
      <c r="H5269" t="s">
        <v>3062</v>
      </c>
      <c r="I5269" t="s">
        <v>36</v>
      </c>
      <c r="J5269">
        <v>13733.333333333332</v>
      </c>
    </row>
    <row r="5270" spans="1:10" hidden="1" x14ac:dyDescent="0.25">
      <c r="A5270">
        <v>2140110679</v>
      </c>
      <c r="B5270">
        <v>40</v>
      </c>
      <c r="C5270" t="s">
        <v>1767</v>
      </c>
      <c r="D5270" t="s">
        <v>36</v>
      </c>
      <c r="E5270">
        <v>40000</v>
      </c>
      <c r="F5270" t="s">
        <v>6484</v>
      </c>
      <c r="G5270">
        <v>2320130706</v>
      </c>
      <c r="H5270" t="s">
        <v>6991</v>
      </c>
      <c r="I5270" t="s">
        <v>36</v>
      </c>
      <c r="J5270">
        <v>13733.333333333332</v>
      </c>
    </row>
    <row r="5271" spans="1:10" hidden="1" x14ac:dyDescent="0.25">
      <c r="A5271">
        <v>2140110679</v>
      </c>
      <c r="B5271">
        <v>50</v>
      </c>
      <c r="C5271" t="s">
        <v>1767</v>
      </c>
      <c r="D5271" t="s">
        <v>36</v>
      </c>
      <c r="E5271">
        <v>40000</v>
      </c>
      <c r="F5271" t="s">
        <v>6484</v>
      </c>
      <c r="G5271">
        <v>2500030335</v>
      </c>
      <c r="H5271" t="s">
        <v>7329</v>
      </c>
      <c r="I5271" t="s">
        <v>36</v>
      </c>
      <c r="J5271">
        <v>1648</v>
      </c>
    </row>
    <row r="5272" spans="1:10" hidden="1" x14ac:dyDescent="0.25">
      <c r="A5272">
        <v>2140110679</v>
      </c>
      <c r="B5272">
        <v>60</v>
      </c>
      <c r="C5272" t="s">
        <v>1767</v>
      </c>
      <c r="D5272" t="s">
        <v>36</v>
      </c>
      <c r="E5272">
        <v>40000</v>
      </c>
      <c r="F5272" t="s">
        <v>6484</v>
      </c>
      <c r="G5272">
        <v>2500030337</v>
      </c>
      <c r="H5272" t="s">
        <v>3742</v>
      </c>
      <c r="I5272" t="s">
        <v>36</v>
      </c>
      <c r="J5272">
        <v>1648</v>
      </c>
    </row>
    <row r="5273" spans="1:10" hidden="1" x14ac:dyDescent="0.25">
      <c r="A5273">
        <v>2140110679</v>
      </c>
      <c r="B5273">
        <v>70</v>
      </c>
      <c r="C5273" t="s">
        <v>1767</v>
      </c>
      <c r="D5273" t="s">
        <v>36</v>
      </c>
      <c r="E5273">
        <v>40000</v>
      </c>
      <c r="F5273" t="s">
        <v>6484</v>
      </c>
      <c r="G5273">
        <v>2410110053</v>
      </c>
      <c r="H5273" t="s">
        <v>3225</v>
      </c>
      <c r="I5273" t="s">
        <v>89</v>
      </c>
      <c r="J5273">
        <v>20.16</v>
      </c>
    </row>
    <row r="5274" spans="1:10" hidden="1" x14ac:dyDescent="0.25">
      <c r="A5274">
        <v>2140110679</v>
      </c>
      <c r="B5274">
        <v>80</v>
      </c>
      <c r="C5274" t="s">
        <v>1767</v>
      </c>
      <c r="D5274" t="s">
        <v>36</v>
      </c>
      <c r="E5274">
        <v>40000</v>
      </c>
      <c r="F5274" t="s">
        <v>6484</v>
      </c>
      <c r="G5274">
        <v>2410110087</v>
      </c>
      <c r="H5274" t="s">
        <v>3239</v>
      </c>
      <c r="I5274" t="s">
        <v>89</v>
      </c>
      <c r="J5274">
        <v>7.9799999999999995</v>
      </c>
    </row>
    <row r="5275" spans="1:10" hidden="1" x14ac:dyDescent="0.25">
      <c r="A5275">
        <v>2140110679</v>
      </c>
      <c r="B5275">
        <v>90</v>
      </c>
      <c r="C5275" t="s">
        <v>1767</v>
      </c>
      <c r="D5275" t="s">
        <v>36</v>
      </c>
      <c r="E5275">
        <v>40000</v>
      </c>
      <c r="F5275" t="s">
        <v>6484</v>
      </c>
      <c r="G5275">
        <v>2410290214</v>
      </c>
      <c r="H5275" t="s">
        <v>3342</v>
      </c>
      <c r="I5275" t="s">
        <v>89</v>
      </c>
      <c r="J5275">
        <v>10.5</v>
      </c>
    </row>
    <row r="5276" spans="1:10" hidden="1" x14ac:dyDescent="0.25">
      <c r="A5276">
        <v>2140110680</v>
      </c>
      <c r="B5276">
        <v>10</v>
      </c>
      <c r="C5276" t="s">
        <v>1768</v>
      </c>
      <c r="D5276" t="s">
        <v>36</v>
      </c>
      <c r="E5276">
        <v>40000</v>
      </c>
      <c r="F5276" t="s">
        <v>6484</v>
      </c>
      <c r="G5276">
        <v>2410290614</v>
      </c>
      <c r="H5276" t="s">
        <v>3373</v>
      </c>
      <c r="I5276" t="s">
        <v>89</v>
      </c>
      <c r="J5276">
        <v>14260.96</v>
      </c>
    </row>
    <row r="5277" spans="1:10" hidden="1" x14ac:dyDescent="0.25">
      <c r="A5277">
        <v>2140110680</v>
      </c>
      <c r="B5277">
        <v>20</v>
      </c>
      <c r="C5277" t="s">
        <v>1768</v>
      </c>
      <c r="D5277" t="s">
        <v>36</v>
      </c>
      <c r="E5277">
        <v>40000</v>
      </c>
      <c r="F5277" t="s">
        <v>6484</v>
      </c>
      <c r="G5277">
        <v>2320330020</v>
      </c>
      <c r="H5277" t="s">
        <v>3117</v>
      </c>
      <c r="I5277" t="s">
        <v>36</v>
      </c>
      <c r="J5277">
        <v>13733.333333333332</v>
      </c>
    </row>
    <row r="5278" spans="1:10" hidden="1" x14ac:dyDescent="0.25">
      <c r="A5278">
        <v>2140110680</v>
      </c>
      <c r="B5278">
        <v>30</v>
      </c>
      <c r="C5278" t="s">
        <v>1768</v>
      </c>
      <c r="D5278" t="s">
        <v>36</v>
      </c>
      <c r="E5278">
        <v>40000</v>
      </c>
      <c r="F5278" t="s">
        <v>6484</v>
      </c>
      <c r="G5278">
        <v>2320130721</v>
      </c>
      <c r="H5278" t="s">
        <v>3062</v>
      </c>
      <c r="I5278" t="s">
        <v>36</v>
      </c>
      <c r="J5278">
        <v>13733.333333333332</v>
      </c>
    </row>
    <row r="5279" spans="1:10" hidden="1" x14ac:dyDescent="0.25">
      <c r="A5279">
        <v>2140110680</v>
      </c>
      <c r="B5279">
        <v>40</v>
      </c>
      <c r="C5279" t="s">
        <v>1768</v>
      </c>
      <c r="D5279" t="s">
        <v>36</v>
      </c>
      <c r="E5279">
        <v>40000</v>
      </c>
      <c r="F5279" t="s">
        <v>6484</v>
      </c>
      <c r="G5279">
        <v>2320130706</v>
      </c>
      <c r="H5279" t="s">
        <v>6991</v>
      </c>
      <c r="I5279" t="s">
        <v>36</v>
      </c>
      <c r="J5279">
        <v>13733.333333333332</v>
      </c>
    </row>
    <row r="5280" spans="1:10" hidden="1" x14ac:dyDescent="0.25">
      <c r="A5280">
        <v>2140110680</v>
      </c>
      <c r="B5280">
        <v>50</v>
      </c>
      <c r="C5280" t="s">
        <v>1768</v>
      </c>
      <c r="D5280" t="s">
        <v>36</v>
      </c>
      <c r="E5280">
        <v>40000</v>
      </c>
      <c r="F5280" t="s">
        <v>6484</v>
      </c>
      <c r="G5280">
        <v>2500030335</v>
      </c>
      <c r="H5280" t="s">
        <v>7329</v>
      </c>
      <c r="I5280" t="s">
        <v>36</v>
      </c>
      <c r="J5280">
        <v>1648</v>
      </c>
    </row>
    <row r="5281" spans="1:10" hidden="1" x14ac:dyDescent="0.25">
      <c r="A5281">
        <v>2140110680</v>
      </c>
      <c r="B5281">
        <v>60</v>
      </c>
      <c r="C5281" t="s">
        <v>1768</v>
      </c>
      <c r="D5281" t="s">
        <v>36</v>
      </c>
      <c r="E5281">
        <v>40000</v>
      </c>
      <c r="F5281" t="s">
        <v>6484</v>
      </c>
      <c r="G5281">
        <v>2500030337</v>
      </c>
      <c r="H5281" t="s">
        <v>3742</v>
      </c>
      <c r="I5281" t="s">
        <v>36</v>
      </c>
      <c r="J5281">
        <v>1648</v>
      </c>
    </row>
    <row r="5282" spans="1:10" hidden="1" x14ac:dyDescent="0.25">
      <c r="A5282">
        <v>2140110680</v>
      </c>
      <c r="B5282">
        <v>70</v>
      </c>
      <c r="C5282" t="s">
        <v>1768</v>
      </c>
      <c r="D5282" t="s">
        <v>36</v>
      </c>
      <c r="E5282">
        <v>40000</v>
      </c>
      <c r="F5282" t="s">
        <v>6484</v>
      </c>
      <c r="G5282">
        <v>2410110053</v>
      </c>
      <c r="H5282" t="s">
        <v>3225</v>
      </c>
      <c r="I5282" t="s">
        <v>89</v>
      </c>
      <c r="J5282">
        <v>20.16</v>
      </c>
    </row>
    <row r="5283" spans="1:10" hidden="1" x14ac:dyDescent="0.25">
      <c r="A5283">
        <v>2140110680</v>
      </c>
      <c r="B5283">
        <v>80</v>
      </c>
      <c r="C5283" t="s">
        <v>1768</v>
      </c>
      <c r="D5283" t="s">
        <v>36</v>
      </c>
      <c r="E5283">
        <v>40000</v>
      </c>
      <c r="F5283" t="s">
        <v>6484</v>
      </c>
      <c r="G5283">
        <v>2410110087</v>
      </c>
      <c r="H5283" t="s">
        <v>3239</v>
      </c>
      <c r="I5283" t="s">
        <v>89</v>
      </c>
      <c r="J5283">
        <v>7.9799999999999995</v>
      </c>
    </row>
    <row r="5284" spans="1:10" hidden="1" x14ac:dyDescent="0.25">
      <c r="A5284">
        <v>2140110680</v>
      </c>
      <c r="B5284">
        <v>90</v>
      </c>
      <c r="C5284" t="s">
        <v>1768</v>
      </c>
      <c r="D5284" t="s">
        <v>36</v>
      </c>
      <c r="E5284">
        <v>40000</v>
      </c>
      <c r="F5284" t="s">
        <v>6484</v>
      </c>
      <c r="G5284">
        <v>2410290214</v>
      </c>
      <c r="H5284" t="s">
        <v>3342</v>
      </c>
      <c r="I5284" t="s">
        <v>89</v>
      </c>
      <c r="J5284">
        <v>10.5</v>
      </c>
    </row>
    <row r="5285" spans="1:10" hidden="1" x14ac:dyDescent="0.25">
      <c r="A5285">
        <v>2320330019</v>
      </c>
      <c r="B5285">
        <v>10</v>
      </c>
      <c r="C5285" t="s">
        <v>3116</v>
      </c>
      <c r="D5285" t="s">
        <v>36</v>
      </c>
      <c r="E5285">
        <v>40000</v>
      </c>
      <c r="F5285" t="s">
        <v>8764</v>
      </c>
      <c r="G5285">
        <v>2320130273</v>
      </c>
      <c r="H5285" t="s">
        <v>2986</v>
      </c>
      <c r="I5285" t="s">
        <v>36</v>
      </c>
      <c r="J5285">
        <v>13733.333333333298</v>
      </c>
    </row>
    <row r="5286" spans="1:10" hidden="1" x14ac:dyDescent="0.25">
      <c r="A5286">
        <v>2320330021</v>
      </c>
      <c r="B5286">
        <v>10</v>
      </c>
      <c r="C5286" t="s">
        <v>3118</v>
      </c>
      <c r="D5286" t="s">
        <v>36</v>
      </c>
      <c r="E5286">
        <v>40000</v>
      </c>
      <c r="F5286" t="s">
        <v>8764</v>
      </c>
      <c r="G5286">
        <v>2320130275</v>
      </c>
      <c r="H5286" t="s">
        <v>2988</v>
      </c>
      <c r="I5286" t="s">
        <v>36</v>
      </c>
      <c r="J5286">
        <v>13733.333333333298</v>
      </c>
    </row>
    <row r="5287" spans="1:10" hidden="1" x14ac:dyDescent="0.25">
      <c r="A5287">
        <v>2320330022</v>
      </c>
      <c r="B5287">
        <v>10</v>
      </c>
      <c r="C5287" t="s">
        <v>3119</v>
      </c>
      <c r="D5287" t="s">
        <v>36</v>
      </c>
      <c r="E5287">
        <v>40000</v>
      </c>
      <c r="F5287" t="s">
        <v>8764</v>
      </c>
      <c r="G5287">
        <v>2320130690</v>
      </c>
      <c r="H5287" t="s">
        <v>3036</v>
      </c>
      <c r="I5287" t="s">
        <v>36</v>
      </c>
      <c r="J5287">
        <v>13733.333333333298</v>
      </c>
    </row>
    <row r="5288" spans="1:10" hidden="1" x14ac:dyDescent="0.25">
      <c r="A5288">
        <v>2320330023</v>
      </c>
      <c r="B5288">
        <v>10</v>
      </c>
      <c r="C5288" t="s">
        <v>3120</v>
      </c>
      <c r="D5288" t="s">
        <v>36</v>
      </c>
      <c r="E5288">
        <v>40000</v>
      </c>
      <c r="F5288" t="s">
        <v>8764</v>
      </c>
      <c r="G5288">
        <v>2320330024</v>
      </c>
      <c r="H5288" t="s">
        <v>3121</v>
      </c>
      <c r="I5288" t="s">
        <v>36</v>
      </c>
      <c r="J5288">
        <v>13733.333333333298</v>
      </c>
    </row>
    <row r="5289" spans="1:10" hidden="1" x14ac:dyDescent="0.25">
      <c r="A5289">
        <v>2320330030</v>
      </c>
      <c r="B5289">
        <v>10</v>
      </c>
      <c r="C5289" t="s">
        <v>3126</v>
      </c>
      <c r="D5289" t="s">
        <v>36</v>
      </c>
      <c r="E5289">
        <v>40000</v>
      </c>
      <c r="F5289" t="s">
        <v>8764</v>
      </c>
      <c r="G5289">
        <v>2410290820</v>
      </c>
      <c r="H5289" t="s">
        <v>3463</v>
      </c>
      <c r="I5289" t="s">
        <v>89</v>
      </c>
      <c r="J5289">
        <v>13733.333333333298</v>
      </c>
    </row>
    <row r="5290" spans="1:10" hidden="1" x14ac:dyDescent="0.25">
      <c r="A5290">
        <v>2320330001</v>
      </c>
      <c r="B5290">
        <v>10</v>
      </c>
      <c r="C5290" t="s">
        <v>3099</v>
      </c>
      <c r="D5290" t="s">
        <v>36</v>
      </c>
      <c r="E5290">
        <v>40000</v>
      </c>
      <c r="F5290" t="s">
        <v>8764</v>
      </c>
      <c r="G5290">
        <v>2420030063</v>
      </c>
      <c r="H5290" t="s">
        <v>8755</v>
      </c>
      <c r="I5290" t="s">
        <v>89</v>
      </c>
      <c r="J5290">
        <v>13733.333333333298</v>
      </c>
    </row>
    <row r="5291" spans="1:10" hidden="1" x14ac:dyDescent="0.25">
      <c r="A5291">
        <v>2320330002</v>
      </c>
      <c r="B5291">
        <v>10</v>
      </c>
      <c r="C5291" t="s">
        <v>3100</v>
      </c>
      <c r="D5291" t="s">
        <v>36</v>
      </c>
      <c r="E5291">
        <v>40000</v>
      </c>
      <c r="F5291" t="s">
        <v>8764</v>
      </c>
      <c r="G5291">
        <v>2420030063</v>
      </c>
      <c r="H5291" t="s">
        <v>8755</v>
      </c>
      <c r="I5291" t="s">
        <v>89</v>
      </c>
      <c r="J5291">
        <v>13733.333333333298</v>
      </c>
    </row>
    <row r="5292" spans="1:10" hidden="1" x14ac:dyDescent="0.25">
      <c r="A5292">
        <v>2320330003</v>
      </c>
      <c r="B5292">
        <v>10</v>
      </c>
      <c r="C5292" t="s">
        <v>3101</v>
      </c>
      <c r="D5292" t="s">
        <v>36</v>
      </c>
      <c r="E5292">
        <v>40000</v>
      </c>
      <c r="F5292" t="s">
        <v>8764</v>
      </c>
      <c r="G5292">
        <v>2420030063</v>
      </c>
      <c r="H5292" t="s">
        <v>8755</v>
      </c>
      <c r="I5292" t="s">
        <v>89</v>
      </c>
      <c r="J5292">
        <v>13733.333333333298</v>
      </c>
    </row>
    <row r="5293" spans="1:10" hidden="1" x14ac:dyDescent="0.25">
      <c r="A5293">
        <v>2320330004</v>
      </c>
      <c r="B5293">
        <v>10</v>
      </c>
      <c r="C5293" t="s">
        <v>3102</v>
      </c>
      <c r="D5293" t="s">
        <v>36</v>
      </c>
      <c r="E5293">
        <v>40000</v>
      </c>
      <c r="F5293" t="s">
        <v>8764</v>
      </c>
      <c r="G5293">
        <v>2420030063</v>
      </c>
      <c r="H5293" t="s">
        <v>8755</v>
      </c>
      <c r="I5293" t="s">
        <v>89</v>
      </c>
      <c r="J5293">
        <v>13733.333333333298</v>
      </c>
    </row>
    <row r="5294" spans="1:10" hidden="1" x14ac:dyDescent="0.25">
      <c r="A5294">
        <v>2320330005</v>
      </c>
      <c r="B5294">
        <v>10</v>
      </c>
      <c r="C5294" t="s">
        <v>3103</v>
      </c>
      <c r="D5294" t="s">
        <v>36</v>
      </c>
      <c r="E5294">
        <v>40000</v>
      </c>
      <c r="F5294" t="s">
        <v>8764</v>
      </c>
      <c r="G5294">
        <v>2420030063</v>
      </c>
      <c r="H5294" t="s">
        <v>8755</v>
      </c>
      <c r="I5294" t="s">
        <v>89</v>
      </c>
      <c r="J5294">
        <v>13733.333333333298</v>
      </c>
    </row>
    <row r="5295" spans="1:10" hidden="1" x14ac:dyDescent="0.25">
      <c r="A5295">
        <v>2320330006</v>
      </c>
      <c r="B5295">
        <v>10</v>
      </c>
      <c r="C5295" t="s">
        <v>3104</v>
      </c>
      <c r="D5295" t="s">
        <v>36</v>
      </c>
      <c r="E5295">
        <v>40000</v>
      </c>
      <c r="F5295" t="s">
        <v>8764</v>
      </c>
      <c r="G5295">
        <v>2420030063</v>
      </c>
      <c r="H5295" t="s">
        <v>8755</v>
      </c>
      <c r="I5295" t="s">
        <v>89</v>
      </c>
      <c r="J5295">
        <v>13733.333333333298</v>
      </c>
    </row>
    <row r="5296" spans="1:10" hidden="1" x14ac:dyDescent="0.25">
      <c r="A5296">
        <v>2320330007</v>
      </c>
      <c r="B5296">
        <v>10</v>
      </c>
      <c r="C5296" t="s">
        <v>3105</v>
      </c>
      <c r="D5296" t="s">
        <v>36</v>
      </c>
      <c r="E5296">
        <v>40000</v>
      </c>
      <c r="F5296" t="s">
        <v>8764</v>
      </c>
      <c r="G5296">
        <v>2420030063</v>
      </c>
      <c r="H5296" t="s">
        <v>8755</v>
      </c>
      <c r="I5296" t="s">
        <v>89</v>
      </c>
      <c r="J5296">
        <v>13733.333333333298</v>
      </c>
    </row>
    <row r="5297" spans="1:10" hidden="1" x14ac:dyDescent="0.25">
      <c r="A5297">
        <v>2320330008</v>
      </c>
      <c r="B5297">
        <v>10</v>
      </c>
      <c r="C5297" t="s">
        <v>3106</v>
      </c>
      <c r="D5297" t="s">
        <v>36</v>
      </c>
      <c r="E5297">
        <v>40000</v>
      </c>
      <c r="F5297" t="s">
        <v>8764</v>
      </c>
      <c r="G5297">
        <v>2420030063</v>
      </c>
      <c r="H5297" t="s">
        <v>8755</v>
      </c>
      <c r="I5297" t="s">
        <v>89</v>
      </c>
      <c r="J5297">
        <v>13733.333333333298</v>
      </c>
    </row>
    <row r="5298" spans="1:10" hidden="1" x14ac:dyDescent="0.25">
      <c r="A5298">
        <v>2320330009</v>
      </c>
      <c r="B5298">
        <v>10</v>
      </c>
      <c r="C5298" t="s">
        <v>3107</v>
      </c>
      <c r="D5298" t="s">
        <v>36</v>
      </c>
      <c r="E5298">
        <v>40000</v>
      </c>
      <c r="F5298" t="s">
        <v>8764</v>
      </c>
      <c r="G5298">
        <v>2420030063</v>
      </c>
      <c r="H5298" t="s">
        <v>8755</v>
      </c>
      <c r="I5298" t="s">
        <v>89</v>
      </c>
      <c r="J5298">
        <v>13733.333333333298</v>
      </c>
    </row>
    <row r="5299" spans="1:10" hidden="1" x14ac:dyDescent="0.25">
      <c r="A5299">
        <v>2320330010</v>
      </c>
      <c r="B5299">
        <v>10</v>
      </c>
      <c r="C5299" t="s">
        <v>3108</v>
      </c>
      <c r="D5299" t="s">
        <v>36</v>
      </c>
      <c r="E5299">
        <v>40000</v>
      </c>
      <c r="F5299" t="s">
        <v>8764</v>
      </c>
      <c r="G5299">
        <v>2420030063</v>
      </c>
      <c r="H5299" t="s">
        <v>8755</v>
      </c>
      <c r="I5299" t="s">
        <v>89</v>
      </c>
      <c r="J5299">
        <v>13733.333333333298</v>
      </c>
    </row>
    <row r="5300" spans="1:10" hidden="1" x14ac:dyDescent="0.25">
      <c r="A5300">
        <v>2320330011</v>
      </c>
      <c r="B5300">
        <v>10</v>
      </c>
      <c r="C5300" t="s">
        <v>3109</v>
      </c>
      <c r="D5300" t="s">
        <v>36</v>
      </c>
      <c r="E5300">
        <v>40000</v>
      </c>
      <c r="F5300" t="s">
        <v>8764</v>
      </c>
      <c r="G5300">
        <v>2420030063</v>
      </c>
      <c r="H5300" t="s">
        <v>8755</v>
      </c>
      <c r="I5300" t="s">
        <v>89</v>
      </c>
      <c r="J5300">
        <v>13733.333333333298</v>
      </c>
    </row>
    <row r="5301" spans="1:10" hidden="1" x14ac:dyDescent="0.25">
      <c r="A5301">
        <v>2320330012</v>
      </c>
      <c r="B5301">
        <v>10</v>
      </c>
      <c r="C5301" t="s">
        <v>3110</v>
      </c>
      <c r="D5301" t="s">
        <v>36</v>
      </c>
      <c r="E5301">
        <v>40000</v>
      </c>
      <c r="F5301" t="s">
        <v>8764</v>
      </c>
      <c r="G5301">
        <v>2420030063</v>
      </c>
      <c r="H5301" t="s">
        <v>8755</v>
      </c>
      <c r="I5301" t="s">
        <v>89</v>
      </c>
      <c r="J5301">
        <v>13733.333333333298</v>
      </c>
    </row>
    <row r="5302" spans="1:10" hidden="1" x14ac:dyDescent="0.25">
      <c r="A5302">
        <v>2320330013</v>
      </c>
      <c r="B5302">
        <v>10</v>
      </c>
      <c r="C5302" t="s">
        <v>3111</v>
      </c>
      <c r="D5302" t="s">
        <v>36</v>
      </c>
      <c r="E5302">
        <v>40000</v>
      </c>
      <c r="F5302" t="s">
        <v>8764</v>
      </c>
      <c r="G5302">
        <v>2420030063</v>
      </c>
      <c r="H5302" t="s">
        <v>8755</v>
      </c>
      <c r="I5302" t="s">
        <v>89</v>
      </c>
      <c r="J5302">
        <v>13733.333333333298</v>
      </c>
    </row>
    <row r="5303" spans="1:10" hidden="1" x14ac:dyDescent="0.25">
      <c r="A5303">
        <v>2320330014</v>
      </c>
      <c r="B5303">
        <v>10</v>
      </c>
      <c r="C5303" t="s">
        <v>5957</v>
      </c>
      <c r="D5303" t="s">
        <v>36</v>
      </c>
      <c r="E5303">
        <v>40000</v>
      </c>
      <c r="F5303" t="s">
        <v>8764</v>
      </c>
      <c r="G5303">
        <v>2420030063</v>
      </c>
      <c r="H5303" t="s">
        <v>8755</v>
      </c>
      <c r="I5303" t="s">
        <v>89</v>
      </c>
      <c r="J5303">
        <v>13733.333333333298</v>
      </c>
    </row>
    <row r="5304" spans="1:10" hidden="1" x14ac:dyDescent="0.25">
      <c r="A5304">
        <v>2320330015</v>
      </c>
      <c r="B5304">
        <v>10</v>
      </c>
      <c r="C5304" t="s">
        <v>3112</v>
      </c>
      <c r="D5304" t="s">
        <v>36</v>
      </c>
      <c r="E5304">
        <v>40000</v>
      </c>
      <c r="F5304" t="s">
        <v>8764</v>
      </c>
      <c r="G5304">
        <v>2420030063</v>
      </c>
      <c r="H5304" t="s">
        <v>8755</v>
      </c>
      <c r="I5304" t="s">
        <v>89</v>
      </c>
      <c r="J5304">
        <v>13733.333333333298</v>
      </c>
    </row>
    <row r="5305" spans="1:10" hidden="1" x14ac:dyDescent="0.25">
      <c r="A5305">
        <v>2320330016</v>
      </c>
      <c r="B5305">
        <v>10</v>
      </c>
      <c r="C5305" t="s">
        <v>3113</v>
      </c>
      <c r="D5305" t="s">
        <v>36</v>
      </c>
      <c r="E5305">
        <v>40000</v>
      </c>
      <c r="F5305" t="s">
        <v>8764</v>
      </c>
      <c r="G5305">
        <v>2420030063</v>
      </c>
      <c r="H5305" t="s">
        <v>8755</v>
      </c>
      <c r="I5305" t="s">
        <v>89</v>
      </c>
      <c r="J5305">
        <v>13733.333333333298</v>
      </c>
    </row>
    <row r="5306" spans="1:10" hidden="1" x14ac:dyDescent="0.25">
      <c r="A5306">
        <v>2320330017</v>
      </c>
      <c r="B5306">
        <v>10</v>
      </c>
      <c r="C5306" t="s">
        <v>3114</v>
      </c>
      <c r="D5306" t="s">
        <v>36</v>
      </c>
      <c r="E5306">
        <v>40000</v>
      </c>
      <c r="F5306" t="s">
        <v>8764</v>
      </c>
      <c r="G5306">
        <v>2420030063</v>
      </c>
      <c r="H5306" t="s">
        <v>8755</v>
      </c>
      <c r="I5306" t="s">
        <v>89</v>
      </c>
      <c r="J5306">
        <v>13733.333333333298</v>
      </c>
    </row>
    <row r="5307" spans="1:10" hidden="1" x14ac:dyDescent="0.25">
      <c r="A5307">
        <v>2320330018</v>
      </c>
      <c r="B5307">
        <v>10</v>
      </c>
      <c r="C5307" t="s">
        <v>3115</v>
      </c>
      <c r="D5307" t="s">
        <v>36</v>
      </c>
      <c r="E5307">
        <v>40000</v>
      </c>
      <c r="F5307" t="s">
        <v>8764</v>
      </c>
      <c r="G5307">
        <v>2420030063</v>
      </c>
      <c r="H5307" t="s">
        <v>8755</v>
      </c>
      <c r="I5307" t="s">
        <v>89</v>
      </c>
      <c r="J5307">
        <v>13733.333333333298</v>
      </c>
    </row>
    <row r="5308" spans="1:10" hidden="1" x14ac:dyDescent="0.25">
      <c r="A5308">
        <v>2320130742</v>
      </c>
      <c r="B5308">
        <v>10</v>
      </c>
      <c r="C5308" t="s">
        <v>6999</v>
      </c>
      <c r="D5308" t="s">
        <v>36</v>
      </c>
      <c r="E5308">
        <v>40000</v>
      </c>
      <c r="F5308" t="s">
        <v>8764</v>
      </c>
      <c r="G5308">
        <v>2420030063</v>
      </c>
      <c r="H5308" t="s">
        <v>8755</v>
      </c>
      <c r="I5308" t="s">
        <v>89</v>
      </c>
      <c r="J5308">
        <v>13733.333333333298</v>
      </c>
    </row>
    <row r="5309" spans="1:10" hidden="1" x14ac:dyDescent="0.25">
      <c r="A5309">
        <v>2320130743</v>
      </c>
      <c r="B5309">
        <v>10</v>
      </c>
      <c r="C5309" t="s">
        <v>8756</v>
      </c>
      <c r="D5309" t="s">
        <v>36</v>
      </c>
      <c r="E5309">
        <v>40000</v>
      </c>
      <c r="F5309" t="s">
        <v>8764</v>
      </c>
      <c r="G5309">
        <v>2420030063</v>
      </c>
      <c r="H5309" t="s">
        <v>8755</v>
      </c>
      <c r="I5309" t="s">
        <v>89</v>
      </c>
      <c r="J5309">
        <v>13733.333333333298</v>
      </c>
    </row>
    <row r="5310" spans="1:10" hidden="1" x14ac:dyDescent="0.25">
      <c r="A5310">
        <v>2320130705</v>
      </c>
      <c r="B5310">
        <v>10</v>
      </c>
      <c r="C5310" t="s">
        <v>6990</v>
      </c>
      <c r="D5310" t="s">
        <v>36</v>
      </c>
      <c r="E5310">
        <v>40000</v>
      </c>
      <c r="F5310" t="s">
        <v>8764</v>
      </c>
      <c r="G5310">
        <v>2420060016</v>
      </c>
      <c r="H5310" t="s">
        <v>3507</v>
      </c>
      <c r="I5310" t="s">
        <v>36</v>
      </c>
      <c r="J5310">
        <v>13733.333333333298</v>
      </c>
    </row>
    <row r="5311" spans="1:10" hidden="1" x14ac:dyDescent="0.25">
      <c r="A5311">
        <v>2320130709</v>
      </c>
      <c r="B5311">
        <v>10</v>
      </c>
      <c r="C5311" t="s">
        <v>6993</v>
      </c>
      <c r="D5311" t="s">
        <v>36</v>
      </c>
      <c r="E5311">
        <v>40000</v>
      </c>
      <c r="F5311" t="s">
        <v>8764</v>
      </c>
      <c r="G5311">
        <v>2420060016</v>
      </c>
      <c r="H5311" t="s">
        <v>3507</v>
      </c>
      <c r="I5311" t="s">
        <v>36</v>
      </c>
      <c r="J5311">
        <v>13733.333333333298</v>
      </c>
    </row>
    <row r="5312" spans="1:10" hidden="1" x14ac:dyDescent="0.25">
      <c r="A5312">
        <v>2320130710</v>
      </c>
      <c r="B5312">
        <v>10</v>
      </c>
      <c r="C5312" t="s">
        <v>6103</v>
      </c>
      <c r="D5312" t="s">
        <v>36</v>
      </c>
      <c r="E5312">
        <v>40000</v>
      </c>
      <c r="F5312" t="s">
        <v>8764</v>
      </c>
      <c r="G5312">
        <v>2420060016</v>
      </c>
      <c r="H5312" t="s">
        <v>3507</v>
      </c>
      <c r="I5312" t="s">
        <v>36</v>
      </c>
      <c r="J5312">
        <v>13733.333333333298</v>
      </c>
    </row>
    <row r="5313" spans="1:10" hidden="1" x14ac:dyDescent="0.25">
      <c r="A5313">
        <v>2320130712</v>
      </c>
      <c r="B5313">
        <v>10</v>
      </c>
      <c r="C5313" t="s">
        <v>6995</v>
      </c>
      <c r="D5313" t="s">
        <v>36</v>
      </c>
      <c r="E5313">
        <v>40000</v>
      </c>
      <c r="F5313" t="s">
        <v>8764</v>
      </c>
      <c r="G5313">
        <v>2420060016</v>
      </c>
      <c r="H5313" t="s">
        <v>3507</v>
      </c>
      <c r="I5313" t="s">
        <v>36</v>
      </c>
      <c r="J5313">
        <v>13733.333333333298</v>
      </c>
    </row>
    <row r="5314" spans="1:10" hidden="1" x14ac:dyDescent="0.25">
      <c r="A5314">
        <v>2320130707</v>
      </c>
      <c r="B5314">
        <v>10</v>
      </c>
      <c r="C5314" t="s">
        <v>6992</v>
      </c>
      <c r="D5314" t="s">
        <v>36</v>
      </c>
      <c r="E5314">
        <v>40000</v>
      </c>
      <c r="F5314" t="s">
        <v>8764</v>
      </c>
      <c r="G5314">
        <v>2420060016</v>
      </c>
      <c r="H5314" t="s">
        <v>3507</v>
      </c>
      <c r="I5314" t="s">
        <v>36</v>
      </c>
      <c r="J5314">
        <v>13733.333333333298</v>
      </c>
    </row>
    <row r="5315" spans="1:10" hidden="1" x14ac:dyDescent="0.25">
      <c r="A5315">
        <v>2320130708</v>
      </c>
      <c r="B5315">
        <v>10</v>
      </c>
      <c r="C5315" t="s">
        <v>6085</v>
      </c>
      <c r="D5315" t="s">
        <v>36</v>
      </c>
      <c r="E5315">
        <v>40000</v>
      </c>
      <c r="F5315" t="s">
        <v>8764</v>
      </c>
      <c r="G5315">
        <v>2420060016</v>
      </c>
      <c r="H5315" t="s">
        <v>3507</v>
      </c>
      <c r="I5315" t="s">
        <v>36</v>
      </c>
      <c r="J5315">
        <v>13733.333333333298</v>
      </c>
    </row>
    <row r="5316" spans="1:10" hidden="1" x14ac:dyDescent="0.25">
      <c r="A5316">
        <v>2320130714</v>
      </c>
      <c r="B5316">
        <v>10</v>
      </c>
      <c r="C5316" t="s">
        <v>6997</v>
      </c>
      <c r="D5316" t="s">
        <v>36</v>
      </c>
      <c r="E5316">
        <v>40000</v>
      </c>
      <c r="F5316" t="s">
        <v>8764</v>
      </c>
      <c r="G5316">
        <v>2420060015</v>
      </c>
      <c r="H5316" t="s">
        <v>3506</v>
      </c>
      <c r="I5316" t="s">
        <v>36</v>
      </c>
      <c r="J5316">
        <v>13733.333333333298</v>
      </c>
    </row>
    <row r="5317" spans="1:10" hidden="1" x14ac:dyDescent="0.25">
      <c r="A5317">
        <v>2320130711</v>
      </c>
      <c r="B5317">
        <v>10</v>
      </c>
      <c r="C5317" t="s">
        <v>6994</v>
      </c>
      <c r="D5317" t="s">
        <v>36</v>
      </c>
      <c r="E5317">
        <v>40000</v>
      </c>
      <c r="F5317" t="s">
        <v>8764</v>
      </c>
      <c r="G5317">
        <v>2420060015</v>
      </c>
      <c r="H5317" t="s">
        <v>3506</v>
      </c>
      <c r="I5317" t="s">
        <v>36</v>
      </c>
      <c r="J5317">
        <v>13733.333333333298</v>
      </c>
    </row>
    <row r="5318" spans="1:10" hidden="1" x14ac:dyDescent="0.25">
      <c r="A5318">
        <v>2320130713</v>
      </c>
      <c r="B5318">
        <v>10</v>
      </c>
      <c r="C5318" t="s">
        <v>6996</v>
      </c>
      <c r="D5318" t="s">
        <v>36</v>
      </c>
      <c r="E5318">
        <v>40000</v>
      </c>
      <c r="F5318" t="s">
        <v>8764</v>
      </c>
      <c r="G5318">
        <v>2420060015</v>
      </c>
      <c r="H5318" t="s">
        <v>3506</v>
      </c>
      <c r="I5318" t="s">
        <v>36</v>
      </c>
      <c r="J5318">
        <v>13733.333333333298</v>
      </c>
    </row>
    <row r="5319" spans="1:10" hidden="1" x14ac:dyDescent="0.25">
      <c r="A5319">
        <v>2320130703</v>
      </c>
      <c r="B5319">
        <v>10</v>
      </c>
      <c r="C5319" t="s">
        <v>6988</v>
      </c>
      <c r="D5319" t="s">
        <v>36</v>
      </c>
      <c r="E5319">
        <v>40000</v>
      </c>
      <c r="F5319" t="s">
        <v>8764</v>
      </c>
      <c r="G5319">
        <v>2420060015</v>
      </c>
      <c r="H5319" t="s">
        <v>3506</v>
      </c>
      <c r="I5319" t="s">
        <v>36</v>
      </c>
      <c r="J5319">
        <v>13733.333333333298</v>
      </c>
    </row>
    <row r="5320" spans="1:10" hidden="1" x14ac:dyDescent="0.25">
      <c r="A5320">
        <v>2320130706</v>
      </c>
      <c r="B5320">
        <v>10</v>
      </c>
      <c r="C5320" t="s">
        <v>6991</v>
      </c>
      <c r="D5320" t="s">
        <v>36</v>
      </c>
      <c r="E5320">
        <v>40000</v>
      </c>
      <c r="F5320" t="s">
        <v>8764</v>
      </c>
      <c r="G5320">
        <v>2420060015</v>
      </c>
      <c r="H5320" t="s">
        <v>3506</v>
      </c>
      <c r="I5320" t="s">
        <v>36</v>
      </c>
      <c r="J5320">
        <v>13733.333333333298</v>
      </c>
    </row>
    <row r="5321" spans="1:10" hidden="1" x14ac:dyDescent="0.25">
      <c r="A5321">
        <v>2510030032</v>
      </c>
      <c r="B5321">
        <v>10</v>
      </c>
      <c r="C5321" t="s">
        <v>3974</v>
      </c>
      <c r="D5321" t="s">
        <v>36</v>
      </c>
      <c r="E5321">
        <v>40000</v>
      </c>
      <c r="F5321" t="s">
        <v>8764</v>
      </c>
      <c r="G5321">
        <v>2420060015</v>
      </c>
      <c r="H5321" t="s">
        <v>3506</v>
      </c>
      <c r="I5321" t="s">
        <v>36</v>
      </c>
      <c r="J5321">
        <v>13733.333333333298</v>
      </c>
    </row>
    <row r="5322" spans="1:10" hidden="1" x14ac:dyDescent="0.25">
      <c r="A5322">
        <v>2320130700</v>
      </c>
      <c r="B5322">
        <v>10</v>
      </c>
      <c r="C5322" t="s">
        <v>3046</v>
      </c>
      <c r="D5322" t="s">
        <v>36</v>
      </c>
      <c r="E5322">
        <v>40000</v>
      </c>
      <c r="F5322" t="s">
        <v>8764</v>
      </c>
      <c r="G5322">
        <v>2420060015</v>
      </c>
      <c r="H5322" t="s">
        <v>3506</v>
      </c>
      <c r="I5322" t="s">
        <v>36</v>
      </c>
      <c r="J5322">
        <v>13733.333333333298</v>
      </c>
    </row>
    <row r="5323" spans="1:10" hidden="1" x14ac:dyDescent="0.25">
      <c r="A5323">
        <v>2320130736</v>
      </c>
      <c r="B5323">
        <v>10</v>
      </c>
      <c r="C5323" t="s">
        <v>3068</v>
      </c>
      <c r="D5323" t="s">
        <v>36</v>
      </c>
      <c r="E5323">
        <v>40000</v>
      </c>
      <c r="F5323" t="s">
        <v>8764</v>
      </c>
      <c r="G5323">
        <v>2420060018</v>
      </c>
      <c r="H5323" t="s">
        <v>3509</v>
      </c>
      <c r="I5323" t="s">
        <v>36</v>
      </c>
      <c r="J5323">
        <v>13733.333333333298</v>
      </c>
    </row>
    <row r="5324" spans="1:10" hidden="1" x14ac:dyDescent="0.25">
      <c r="A5324">
        <v>2320130701</v>
      </c>
      <c r="B5324">
        <v>10</v>
      </c>
      <c r="C5324" t="s">
        <v>3047</v>
      </c>
      <c r="D5324" t="s">
        <v>36</v>
      </c>
      <c r="E5324">
        <v>40000</v>
      </c>
      <c r="F5324" t="s">
        <v>8764</v>
      </c>
      <c r="G5324">
        <v>2420060018</v>
      </c>
      <c r="H5324" t="s">
        <v>3509</v>
      </c>
      <c r="I5324" t="s">
        <v>36</v>
      </c>
      <c r="J5324">
        <v>13733.333333333298</v>
      </c>
    </row>
    <row r="5325" spans="1:10" hidden="1" x14ac:dyDescent="0.25">
      <c r="A5325">
        <v>2320130702</v>
      </c>
      <c r="B5325">
        <v>10</v>
      </c>
      <c r="C5325" t="s">
        <v>3048</v>
      </c>
      <c r="D5325" t="s">
        <v>36</v>
      </c>
      <c r="E5325">
        <v>40000</v>
      </c>
      <c r="F5325" t="s">
        <v>8764</v>
      </c>
      <c r="G5325">
        <v>2420060018</v>
      </c>
      <c r="H5325" t="s">
        <v>3509</v>
      </c>
      <c r="I5325" t="s">
        <v>36</v>
      </c>
      <c r="J5325">
        <v>13733.333333333298</v>
      </c>
    </row>
    <row r="5326" spans="1:10" hidden="1" x14ac:dyDescent="0.25">
      <c r="A5326">
        <v>2320130704</v>
      </c>
      <c r="B5326">
        <v>10</v>
      </c>
      <c r="C5326" t="s">
        <v>6989</v>
      </c>
      <c r="D5326" t="s">
        <v>36</v>
      </c>
      <c r="E5326">
        <v>40000</v>
      </c>
      <c r="F5326" t="s">
        <v>8764</v>
      </c>
      <c r="G5326">
        <v>2420060018</v>
      </c>
      <c r="H5326" t="s">
        <v>3509</v>
      </c>
      <c r="I5326" t="s">
        <v>36</v>
      </c>
      <c r="J5326">
        <v>13733.333333333298</v>
      </c>
    </row>
    <row r="5327" spans="1:10" hidden="1" x14ac:dyDescent="0.25">
      <c r="A5327">
        <v>2320130748</v>
      </c>
      <c r="B5327">
        <v>10</v>
      </c>
      <c r="C5327" t="s">
        <v>7002</v>
      </c>
      <c r="D5327" t="s">
        <v>36</v>
      </c>
      <c r="E5327">
        <v>40000</v>
      </c>
      <c r="F5327" t="s">
        <v>8764</v>
      </c>
      <c r="G5327">
        <v>2420060018</v>
      </c>
      <c r="H5327" t="s">
        <v>3509</v>
      </c>
      <c r="I5327" t="s">
        <v>36</v>
      </c>
      <c r="J5327">
        <v>13733.333333333298</v>
      </c>
    </row>
    <row r="5328" spans="1:10" hidden="1" x14ac:dyDescent="0.25">
      <c r="A5328">
        <v>2320130750</v>
      </c>
      <c r="B5328">
        <v>10</v>
      </c>
      <c r="C5328" t="s">
        <v>7004</v>
      </c>
      <c r="D5328" t="s">
        <v>36</v>
      </c>
      <c r="E5328">
        <v>40000</v>
      </c>
      <c r="F5328" t="s">
        <v>8764</v>
      </c>
      <c r="G5328">
        <v>2420060018</v>
      </c>
      <c r="H5328" t="s">
        <v>3509</v>
      </c>
      <c r="I5328" t="s">
        <v>36</v>
      </c>
      <c r="J5328">
        <v>13733.333333333298</v>
      </c>
    </row>
    <row r="5329" spans="1:10" hidden="1" x14ac:dyDescent="0.25">
      <c r="A5329">
        <v>2320130738</v>
      </c>
      <c r="B5329">
        <v>10</v>
      </c>
      <c r="C5329" t="s">
        <v>3071</v>
      </c>
      <c r="D5329" t="s">
        <v>36</v>
      </c>
      <c r="E5329">
        <v>99000</v>
      </c>
      <c r="F5329" t="s">
        <v>8754</v>
      </c>
      <c r="G5329">
        <v>2410290833</v>
      </c>
      <c r="H5329" t="s">
        <v>3471</v>
      </c>
      <c r="I5329" t="s">
        <v>89</v>
      </c>
      <c r="J5329">
        <v>160</v>
      </c>
    </row>
    <row r="5330" spans="1:10" hidden="1" x14ac:dyDescent="0.25">
      <c r="A5330">
        <v>2320060006</v>
      </c>
      <c r="B5330">
        <v>10</v>
      </c>
      <c r="C5330" t="s">
        <v>2829</v>
      </c>
      <c r="D5330" t="s">
        <v>36</v>
      </c>
      <c r="E5330">
        <v>4250</v>
      </c>
      <c r="F5330" t="s">
        <v>8754</v>
      </c>
      <c r="G5330">
        <v>2420020153</v>
      </c>
      <c r="H5330" t="s">
        <v>6004</v>
      </c>
      <c r="I5330" t="s">
        <v>36</v>
      </c>
      <c r="J5330">
        <v>2200</v>
      </c>
    </row>
    <row r="5331" spans="1:10" hidden="1" x14ac:dyDescent="0.25">
      <c r="A5331">
        <v>2320060007</v>
      </c>
      <c r="B5331">
        <v>10</v>
      </c>
      <c r="C5331" t="s">
        <v>2830</v>
      </c>
      <c r="D5331" t="s">
        <v>36</v>
      </c>
      <c r="E5331">
        <v>5550</v>
      </c>
      <c r="F5331" t="s">
        <v>8754</v>
      </c>
      <c r="G5331">
        <v>2420020153</v>
      </c>
      <c r="H5331" t="s">
        <v>6004</v>
      </c>
      <c r="I5331" t="s">
        <v>36</v>
      </c>
      <c r="J5331">
        <v>2950</v>
      </c>
    </row>
    <row r="5332" spans="1:10" hidden="1" x14ac:dyDescent="0.25">
      <c r="A5332">
        <v>2320060008</v>
      </c>
      <c r="B5332">
        <v>10</v>
      </c>
      <c r="C5332" t="s">
        <v>2831</v>
      </c>
      <c r="D5332" t="s">
        <v>36</v>
      </c>
      <c r="E5332">
        <v>2700</v>
      </c>
      <c r="F5332" t="s">
        <v>8754</v>
      </c>
      <c r="G5332">
        <v>2420020153</v>
      </c>
      <c r="H5332" t="s">
        <v>6004</v>
      </c>
      <c r="I5332" t="s">
        <v>36</v>
      </c>
      <c r="J5332">
        <v>40</v>
      </c>
    </row>
    <row r="5333" spans="1:10" hidden="1" x14ac:dyDescent="0.25">
      <c r="A5333">
        <v>2320060010</v>
      </c>
      <c r="B5333">
        <v>10</v>
      </c>
      <c r="C5333" t="s">
        <v>2833</v>
      </c>
      <c r="D5333" t="s">
        <v>36</v>
      </c>
      <c r="E5333">
        <v>2700</v>
      </c>
      <c r="F5333" t="s">
        <v>8754</v>
      </c>
      <c r="G5333">
        <v>2420020153</v>
      </c>
      <c r="H5333" t="s">
        <v>6004</v>
      </c>
      <c r="I5333" t="s">
        <v>36</v>
      </c>
      <c r="J5333">
        <v>678</v>
      </c>
    </row>
    <row r="5334" spans="1:10" hidden="1" x14ac:dyDescent="0.25">
      <c r="A5334">
        <v>2320060015</v>
      </c>
      <c r="B5334">
        <v>10</v>
      </c>
      <c r="C5334" t="s">
        <v>2835</v>
      </c>
      <c r="D5334" t="s">
        <v>36</v>
      </c>
      <c r="E5334">
        <v>2400</v>
      </c>
      <c r="F5334" t="s">
        <v>8754</v>
      </c>
      <c r="G5334">
        <v>2420020153</v>
      </c>
      <c r="H5334" t="s">
        <v>6004</v>
      </c>
      <c r="I5334" t="s">
        <v>36</v>
      </c>
      <c r="J5334">
        <v>288</v>
      </c>
    </row>
    <row r="5335" spans="1:10" hidden="1" x14ac:dyDescent="0.25">
      <c r="A5335">
        <v>2320060016</v>
      </c>
      <c r="B5335">
        <v>10</v>
      </c>
      <c r="C5335" t="s">
        <v>2836</v>
      </c>
      <c r="D5335" t="s">
        <v>36</v>
      </c>
      <c r="E5335">
        <v>4100</v>
      </c>
      <c r="F5335" t="s">
        <v>8754</v>
      </c>
      <c r="G5335">
        <v>2420020153</v>
      </c>
      <c r="H5335" t="s">
        <v>6004</v>
      </c>
      <c r="I5335" t="s">
        <v>36</v>
      </c>
      <c r="J5335">
        <v>2200</v>
      </c>
    </row>
    <row r="5336" spans="1:10" hidden="1" x14ac:dyDescent="0.25">
      <c r="A5336">
        <v>2320060017</v>
      </c>
      <c r="B5336">
        <v>10</v>
      </c>
      <c r="C5336" t="s">
        <v>2837</v>
      </c>
      <c r="D5336" t="s">
        <v>36</v>
      </c>
      <c r="E5336">
        <v>2800</v>
      </c>
      <c r="F5336" t="s">
        <v>8754</v>
      </c>
      <c r="G5336">
        <v>2420020153</v>
      </c>
      <c r="H5336" t="s">
        <v>6004</v>
      </c>
      <c r="I5336" t="s">
        <v>36</v>
      </c>
      <c r="J5336">
        <v>339</v>
      </c>
    </row>
    <row r="5337" spans="1:10" hidden="1" x14ac:dyDescent="0.25">
      <c r="A5337">
        <v>2320330026</v>
      </c>
      <c r="B5337">
        <v>10</v>
      </c>
      <c r="C5337" t="s">
        <v>3123</v>
      </c>
      <c r="D5337" t="s">
        <v>36</v>
      </c>
      <c r="E5337">
        <v>100200</v>
      </c>
      <c r="F5337" t="s">
        <v>8754</v>
      </c>
      <c r="G5337">
        <v>2410290841</v>
      </c>
      <c r="H5337" t="s">
        <v>7153</v>
      </c>
      <c r="I5337" t="s">
        <v>89</v>
      </c>
      <c r="J5337">
        <v>12360.070800000001</v>
      </c>
    </row>
    <row r="5338" spans="1:10" hidden="1" x14ac:dyDescent="0.25">
      <c r="A5338">
        <v>2320330025</v>
      </c>
      <c r="B5338">
        <v>10</v>
      </c>
      <c r="C5338" t="s">
        <v>3122</v>
      </c>
      <c r="D5338" t="s">
        <v>36</v>
      </c>
      <c r="E5338">
        <v>100200</v>
      </c>
      <c r="F5338" t="s">
        <v>8754</v>
      </c>
      <c r="G5338">
        <v>2410290841</v>
      </c>
      <c r="H5338" t="s">
        <v>7153</v>
      </c>
      <c r="I5338" t="s">
        <v>89</v>
      </c>
      <c r="J5338">
        <v>12360.070800000001</v>
      </c>
    </row>
    <row r="5339" spans="1:10" hidden="1" x14ac:dyDescent="0.25">
      <c r="A5339">
        <v>2320330027</v>
      </c>
      <c r="B5339">
        <v>10</v>
      </c>
      <c r="C5339" t="s">
        <v>3124</v>
      </c>
      <c r="D5339" t="s">
        <v>36</v>
      </c>
      <c r="E5339">
        <v>100200</v>
      </c>
      <c r="F5339" t="s">
        <v>8754</v>
      </c>
      <c r="G5339">
        <v>2410290841</v>
      </c>
      <c r="H5339" t="s">
        <v>7153</v>
      </c>
      <c r="I5339" t="s">
        <v>89</v>
      </c>
      <c r="J5339">
        <v>12360.070800000001</v>
      </c>
    </row>
    <row r="5340" spans="1:10" hidden="1" x14ac:dyDescent="0.25">
      <c r="A5340">
        <v>2110030195</v>
      </c>
      <c r="B5340">
        <v>10</v>
      </c>
      <c r="C5340" t="s">
        <v>6406</v>
      </c>
      <c r="D5340" t="s">
        <v>36</v>
      </c>
      <c r="E5340">
        <v>12000</v>
      </c>
      <c r="F5340" t="s">
        <v>6652</v>
      </c>
      <c r="G5340">
        <v>2500120064</v>
      </c>
      <c r="H5340" t="s">
        <v>3956</v>
      </c>
      <c r="I5340" t="s">
        <v>36</v>
      </c>
      <c r="J5340">
        <v>12000</v>
      </c>
    </row>
    <row r="5341" spans="1:10" hidden="1" x14ac:dyDescent="0.25">
      <c r="A5341">
        <v>2110030195</v>
      </c>
      <c r="B5341">
        <v>20</v>
      </c>
      <c r="C5341" t="s">
        <v>6406</v>
      </c>
      <c r="D5341" t="s">
        <v>36</v>
      </c>
      <c r="E5341">
        <v>12000</v>
      </c>
      <c r="F5341" t="s">
        <v>6652</v>
      </c>
      <c r="G5341">
        <v>2500120065</v>
      </c>
      <c r="H5341" t="s">
        <v>3957</v>
      </c>
      <c r="I5341" t="s">
        <v>36</v>
      </c>
      <c r="J5341">
        <v>12000</v>
      </c>
    </row>
    <row r="5342" spans="1:10" hidden="1" x14ac:dyDescent="0.25">
      <c r="A5342">
        <v>2110030195</v>
      </c>
      <c r="B5342">
        <v>30</v>
      </c>
      <c r="C5342" t="s">
        <v>6406</v>
      </c>
      <c r="D5342" t="s">
        <v>36</v>
      </c>
      <c r="E5342">
        <v>12000</v>
      </c>
      <c r="F5342" t="s">
        <v>6652</v>
      </c>
      <c r="G5342">
        <v>2310030017</v>
      </c>
      <c r="H5342" t="s">
        <v>2132</v>
      </c>
      <c r="I5342" t="s">
        <v>89</v>
      </c>
      <c r="J5342">
        <v>3643.3163265306121</v>
      </c>
    </row>
    <row r="5343" spans="1:10" hidden="1" x14ac:dyDescent="0.25">
      <c r="A5343">
        <v>2110030195</v>
      </c>
      <c r="B5343">
        <v>40</v>
      </c>
      <c r="C5343" t="s">
        <v>6406</v>
      </c>
      <c r="D5343" t="s">
        <v>36</v>
      </c>
      <c r="E5343">
        <v>12000</v>
      </c>
      <c r="F5343" t="s">
        <v>6652</v>
      </c>
      <c r="G5343">
        <v>2500070671</v>
      </c>
      <c r="H5343" t="s">
        <v>7351</v>
      </c>
      <c r="I5343" t="s">
        <v>36</v>
      </c>
      <c r="J5343">
        <v>12000</v>
      </c>
    </row>
    <row r="5344" spans="1:10" hidden="1" x14ac:dyDescent="0.25">
      <c r="A5344">
        <v>2110030195</v>
      </c>
      <c r="B5344">
        <v>50</v>
      </c>
      <c r="C5344" t="s">
        <v>6406</v>
      </c>
      <c r="D5344" t="s">
        <v>36</v>
      </c>
      <c r="E5344">
        <v>12000</v>
      </c>
      <c r="F5344" t="s">
        <v>6652</v>
      </c>
      <c r="G5344">
        <v>2500030317</v>
      </c>
      <c r="H5344" t="s">
        <v>7323</v>
      </c>
      <c r="I5344" t="s">
        <v>36</v>
      </c>
      <c r="J5344">
        <v>500</v>
      </c>
    </row>
    <row r="5345" spans="1:10" hidden="1" x14ac:dyDescent="0.25">
      <c r="A5345">
        <v>2110030236</v>
      </c>
      <c r="B5345">
        <v>10</v>
      </c>
      <c r="C5345" t="s">
        <v>6691</v>
      </c>
      <c r="D5345" t="s">
        <v>36</v>
      </c>
      <c r="E5345">
        <v>12000</v>
      </c>
      <c r="F5345" t="s">
        <v>6652</v>
      </c>
      <c r="G5345">
        <v>2500120064</v>
      </c>
      <c r="H5345" t="s">
        <v>3956</v>
      </c>
      <c r="I5345" t="s">
        <v>36</v>
      </c>
      <c r="J5345">
        <v>12000</v>
      </c>
    </row>
    <row r="5346" spans="1:10" hidden="1" x14ac:dyDescent="0.25">
      <c r="A5346">
        <v>2110030236</v>
      </c>
      <c r="B5346">
        <v>20</v>
      </c>
      <c r="C5346" t="s">
        <v>6691</v>
      </c>
      <c r="D5346" t="s">
        <v>36</v>
      </c>
      <c r="E5346">
        <v>12000</v>
      </c>
      <c r="F5346" t="s">
        <v>6652</v>
      </c>
      <c r="G5346">
        <v>2500120065</v>
      </c>
      <c r="H5346" t="s">
        <v>3957</v>
      </c>
      <c r="I5346" t="s">
        <v>36</v>
      </c>
      <c r="J5346">
        <v>12000</v>
      </c>
    </row>
    <row r="5347" spans="1:10" hidden="1" x14ac:dyDescent="0.25">
      <c r="A5347">
        <v>2110030236</v>
      </c>
      <c r="B5347">
        <v>30</v>
      </c>
      <c r="C5347" t="s">
        <v>6691</v>
      </c>
      <c r="D5347" t="s">
        <v>36</v>
      </c>
      <c r="E5347">
        <v>12000</v>
      </c>
      <c r="F5347" t="s">
        <v>6652</v>
      </c>
      <c r="G5347">
        <v>2310030132</v>
      </c>
      <c r="H5347" t="s">
        <v>4840</v>
      </c>
      <c r="I5347" t="s">
        <v>89</v>
      </c>
      <c r="J5347">
        <v>3698.6301369863013</v>
      </c>
    </row>
    <row r="5348" spans="1:10" hidden="1" x14ac:dyDescent="0.25">
      <c r="A5348">
        <v>2110030236</v>
      </c>
      <c r="B5348">
        <v>40</v>
      </c>
      <c r="C5348" t="s">
        <v>6691</v>
      </c>
      <c r="D5348" t="s">
        <v>36</v>
      </c>
      <c r="E5348">
        <v>12000</v>
      </c>
      <c r="F5348" t="s">
        <v>6652</v>
      </c>
      <c r="G5348">
        <v>2500070671</v>
      </c>
      <c r="H5348" t="s">
        <v>7351</v>
      </c>
      <c r="I5348" t="s">
        <v>36</v>
      </c>
      <c r="J5348">
        <v>12000</v>
      </c>
    </row>
    <row r="5349" spans="1:10" hidden="1" x14ac:dyDescent="0.25">
      <c r="A5349">
        <v>2110030236</v>
      </c>
      <c r="B5349">
        <v>50</v>
      </c>
      <c r="C5349" t="s">
        <v>6691</v>
      </c>
      <c r="D5349" t="s">
        <v>36</v>
      </c>
      <c r="E5349">
        <v>12000</v>
      </c>
      <c r="F5349" t="s">
        <v>6652</v>
      </c>
      <c r="G5349">
        <v>2500030317</v>
      </c>
      <c r="H5349" t="s">
        <v>7323</v>
      </c>
      <c r="I5349" t="s">
        <v>36</v>
      </c>
      <c r="J5349">
        <v>500</v>
      </c>
    </row>
    <row r="5350" spans="1:10" hidden="1" x14ac:dyDescent="0.25">
      <c r="A5350">
        <v>2110030237</v>
      </c>
      <c r="B5350">
        <v>10</v>
      </c>
      <c r="C5350" t="s">
        <v>6692</v>
      </c>
      <c r="D5350" t="s">
        <v>36</v>
      </c>
      <c r="E5350">
        <v>12000</v>
      </c>
      <c r="F5350" t="s">
        <v>6652</v>
      </c>
      <c r="G5350">
        <v>2500120064</v>
      </c>
      <c r="H5350" t="s">
        <v>3956</v>
      </c>
      <c r="I5350" t="s">
        <v>36</v>
      </c>
      <c r="J5350">
        <v>12000</v>
      </c>
    </row>
    <row r="5351" spans="1:10" hidden="1" x14ac:dyDescent="0.25">
      <c r="A5351">
        <v>2110030237</v>
      </c>
      <c r="B5351">
        <v>20</v>
      </c>
      <c r="C5351" t="s">
        <v>6692</v>
      </c>
      <c r="D5351" t="s">
        <v>36</v>
      </c>
      <c r="E5351">
        <v>12000</v>
      </c>
      <c r="F5351" t="s">
        <v>6652</v>
      </c>
      <c r="G5351">
        <v>2500120065</v>
      </c>
      <c r="H5351" t="s">
        <v>3957</v>
      </c>
      <c r="I5351" t="s">
        <v>36</v>
      </c>
      <c r="J5351">
        <v>12000</v>
      </c>
    </row>
    <row r="5352" spans="1:10" hidden="1" x14ac:dyDescent="0.25">
      <c r="A5352">
        <v>2110030237</v>
      </c>
      <c r="B5352">
        <v>30</v>
      </c>
      <c r="C5352" t="s">
        <v>6692</v>
      </c>
      <c r="D5352" t="s">
        <v>36</v>
      </c>
      <c r="E5352">
        <v>12000</v>
      </c>
      <c r="F5352" t="s">
        <v>6652</v>
      </c>
      <c r="G5352">
        <v>2310030021</v>
      </c>
      <c r="H5352" t="s">
        <v>2136</v>
      </c>
      <c r="I5352" t="s">
        <v>89</v>
      </c>
      <c r="J5352">
        <v>3655.4082941427964</v>
      </c>
    </row>
    <row r="5353" spans="1:10" hidden="1" x14ac:dyDescent="0.25">
      <c r="A5353">
        <v>2110030237</v>
      </c>
      <c r="B5353">
        <v>40</v>
      </c>
      <c r="C5353" t="s">
        <v>6692</v>
      </c>
      <c r="D5353" t="s">
        <v>36</v>
      </c>
      <c r="E5353">
        <v>12000</v>
      </c>
      <c r="F5353" t="s">
        <v>6652</v>
      </c>
      <c r="G5353">
        <v>2500070671</v>
      </c>
      <c r="H5353" t="s">
        <v>7351</v>
      </c>
      <c r="I5353" t="s">
        <v>36</v>
      </c>
      <c r="J5353">
        <v>12000</v>
      </c>
    </row>
    <row r="5354" spans="1:10" hidden="1" x14ac:dyDescent="0.25">
      <c r="A5354">
        <v>2110030237</v>
      </c>
      <c r="B5354">
        <v>50</v>
      </c>
      <c r="C5354" t="s">
        <v>6692</v>
      </c>
      <c r="D5354" t="s">
        <v>36</v>
      </c>
      <c r="E5354">
        <v>12000</v>
      </c>
      <c r="F5354" t="s">
        <v>6652</v>
      </c>
      <c r="G5354">
        <v>2500030317</v>
      </c>
      <c r="H5354" t="s">
        <v>7323</v>
      </c>
      <c r="I5354" t="s">
        <v>36</v>
      </c>
      <c r="J5354">
        <v>500</v>
      </c>
    </row>
    <row r="5355" spans="1:10" hidden="1" x14ac:dyDescent="0.25">
      <c r="A5355">
        <v>2110030238</v>
      </c>
      <c r="B5355">
        <v>10</v>
      </c>
      <c r="C5355" t="s">
        <v>6694</v>
      </c>
      <c r="D5355" t="s">
        <v>36</v>
      </c>
      <c r="E5355">
        <v>12000</v>
      </c>
      <c r="F5355" t="s">
        <v>6652</v>
      </c>
      <c r="G5355">
        <v>2500120064</v>
      </c>
      <c r="H5355" t="s">
        <v>3956</v>
      </c>
      <c r="I5355" t="s">
        <v>36</v>
      </c>
      <c r="J5355">
        <v>12000</v>
      </c>
    </row>
    <row r="5356" spans="1:10" hidden="1" x14ac:dyDescent="0.25">
      <c r="A5356">
        <v>2110030238</v>
      </c>
      <c r="B5356">
        <v>20</v>
      </c>
      <c r="C5356" t="s">
        <v>6694</v>
      </c>
      <c r="D5356" t="s">
        <v>36</v>
      </c>
      <c r="E5356">
        <v>12000</v>
      </c>
      <c r="F5356" t="s">
        <v>6652</v>
      </c>
      <c r="G5356">
        <v>2500120065</v>
      </c>
      <c r="H5356" t="s">
        <v>3957</v>
      </c>
      <c r="I5356" t="s">
        <v>36</v>
      </c>
      <c r="J5356">
        <v>12000</v>
      </c>
    </row>
    <row r="5357" spans="1:10" hidden="1" x14ac:dyDescent="0.25">
      <c r="A5357">
        <v>2110030238</v>
      </c>
      <c r="B5357">
        <v>30</v>
      </c>
      <c r="C5357" t="s">
        <v>6694</v>
      </c>
      <c r="D5357" t="s">
        <v>36</v>
      </c>
      <c r="E5357">
        <v>12000</v>
      </c>
      <c r="F5357" t="s">
        <v>6652</v>
      </c>
      <c r="G5357">
        <v>2310030086</v>
      </c>
      <c r="H5357" t="s">
        <v>2144</v>
      </c>
      <c r="I5357" t="s">
        <v>89</v>
      </c>
      <c r="J5357">
        <v>3600</v>
      </c>
    </row>
    <row r="5358" spans="1:10" hidden="1" x14ac:dyDescent="0.25">
      <c r="A5358">
        <v>2110030238</v>
      </c>
      <c r="B5358">
        <v>40</v>
      </c>
      <c r="C5358" t="s">
        <v>6694</v>
      </c>
      <c r="D5358" t="s">
        <v>36</v>
      </c>
      <c r="E5358">
        <v>12000</v>
      </c>
      <c r="F5358" t="s">
        <v>6652</v>
      </c>
      <c r="G5358">
        <v>2500070671</v>
      </c>
      <c r="H5358" t="s">
        <v>7351</v>
      </c>
      <c r="I5358" t="s">
        <v>36</v>
      </c>
      <c r="J5358">
        <v>12000</v>
      </c>
    </row>
    <row r="5359" spans="1:10" hidden="1" x14ac:dyDescent="0.25">
      <c r="A5359">
        <v>2110030238</v>
      </c>
      <c r="B5359">
        <v>50</v>
      </c>
      <c r="C5359" t="s">
        <v>6694</v>
      </c>
      <c r="D5359" t="s">
        <v>36</v>
      </c>
      <c r="E5359">
        <v>12000</v>
      </c>
      <c r="F5359" t="s">
        <v>6652</v>
      </c>
      <c r="G5359">
        <v>2500030317</v>
      </c>
      <c r="H5359" t="s">
        <v>7323</v>
      </c>
      <c r="I5359" t="s">
        <v>36</v>
      </c>
      <c r="J5359">
        <v>500</v>
      </c>
    </row>
    <row r="5360" spans="1:10" hidden="1" x14ac:dyDescent="0.25">
      <c r="A5360">
        <v>2110030239</v>
      </c>
      <c r="B5360">
        <v>10</v>
      </c>
      <c r="C5360" t="s">
        <v>6693</v>
      </c>
      <c r="D5360" t="s">
        <v>36</v>
      </c>
      <c r="E5360">
        <v>12000</v>
      </c>
      <c r="F5360" t="s">
        <v>6652</v>
      </c>
      <c r="G5360">
        <v>2500120064</v>
      </c>
      <c r="H5360" t="s">
        <v>3956</v>
      </c>
      <c r="I5360" t="s">
        <v>36</v>
      </c>
      <c r="J5360">
        <v>12000</v>
      </c>
    </row>
    <row r="5361" spans="1:10" hidden="1" x14ac:dyDescent="0.25">
      <c r="A5361">
        <v>2110030239</v>
      </c>
      <c r="B5361">
        <v>20</v>
      </c>
      <c r="C5361" t="s">
        <v>6693</v>
      </c>
      <c r="D5361" t="s">
        <v>36</v>
      </c>
      <c r="E5361">
        <v>12000</v>
      </c>
      <c r="F5361" t="s">
        <v>6652</v>
      </c>
      <c r="G5361">
        <v>2500120065</v>
      </c>
      <c r="H5361" t="s">
        <v>3957</v>
      </c>
      <c r="I5361" t="s">
        <v>36</v>
      </c>
      <c r="J5361">
        <v>12000</v>
      </c>
    </row>
    <row r="5362" spans="1:10" hidden="1" x14ac:dyDescent="0.25">
      <c r="A5362">
        <v>2110030239</v>
      </c>
      <c r="B5362">
        <v>30</v>
      </c>
      <c r="C5362" t="s">
        <v>6693</v>
      </c>
      <c r="D5362" t="s">
        <v>36</v>
      </c>
      <c r="E5362">
        <v>12000</v>
      </c>
      <c r="F5362" t="s">
        <v>6652</v>
      </c>
      <c r="G5362">
        <v>2310030073</v>
      </c>
      <c r="H5362" t="s">
        <v>4839</v>
      </c>
      <c r="I5362" t="s">
        <v>89</v>
      </c>
      <c r="J5362">
        <v>3854.7</v>
      </c>
    </row>
    <row r="5363" spans="1:10" hidden="1" x14ac:dyDescent="0.25">
      <c r="A5363">
        <v>2110030239</v>
      </c>
      <c r="B5363">
        <v>40</v>
      </c>
      <c r="C5363" t="s">
        <v>6693</v>
      </c>
      <c r="D5363" t="s">
        <v>36</v>
      </c>
      <c r="E5363">
        <v>12000</v>
      </c>
      <c r="F5363" t="s">
        <v>6652</v>
      </c>
      <c r="G5363">
        <v>2500070671</v>
      </c>
      <c r="H5363" t="s">
        <v>7351</v>
      </c>
      <c r="I5363" t="s">
        <v>36</v>
      </c>
      <c r="J5363">
        <v>12000</v>
      </c>
    </row>
    <row r="5364" spans="1:10" hidden="1" x14ac:dyDescent="0.25">
      <c r="A5364">
        <v>2110030239</v>
      </c>
      <c r="B5364">
        <v>50</v>
      </c>
      <c r="C5364" t="s">
        <v>6693</v>
      </c>
      <c r="D5364" t="s">
        <v>36</v>
      </c>
      <c r="E5364">
        <v>12000</v>
      </c>
      <c r="F5364" t="s">
        <v>6652</v>
      </c>
      <c r="G5364">
        <v>2500030317</v>
      </c>
      <c r="H5364" t="s">
        <v>7323</v>
      </c>
      <c r="I5364" t="s">
        <v>36</v>
      </c>
      <c r="J5364">
        <v>500</v>
      </c>
    </row>
    <row r="5365" spans="1:10" hidden="1" x14ac:dyDescent="0.25">
      <c r="A5365">
        <v>2110030200</v>
      </c>
      <c r="B5365">
        <v>10</v>
      </c>
      <c r="C5365" t="s">
        <v>5880</v>
      </c>
      <c r="D5365" t="s">
        <v>36</v>
      </c>
      <c r="E5365">
        <v>12000</v>
      </c>
      <c r="F5365" t="s">
        <v>6652</v>
      </c>
      <c r="G5365">
        <v>2500120064</v>
      </c>
      <c r="H5365" t="s">
        <v>3956</v>
      </c>
      <c r="I5365" t="s">
        <v>36</v>
      </c>
      <c r="J5365">
        <v>12000</v>
      </c>
    </row>
    <row r="5366" spans="1:10" hidden="1" x14ac:dyDescent="0.25">
      <c r="A5366">
        <v>2110030200</v>
      </c>
      <c r="B5366">
        <v>20</v>
      </c>
      <c r="C5366" t="s">
        <v>5880</v>
      </c>
      <c r="D5366" t="s">
        <v>36</v>
      </c>
      <c r="E5366">
        <v>12000</v>
      </c>
      <c r="F5366" t="s">
        <v>6652</v>
      </c>
      <c r="G5366">
        <v>2500120065</v>
      </c>
      <c r="H5366" t="s">
        <v>3957</v>
      </c>
      <c r="I5366" t="s">
        <v>36</v>
      </c>
      <c r="J5366">
        <v>12000</v>
      </c>
    </row>
    <row r="5367" spans="1:10" hidden="1" x14ac:dyDescent="0.25">
      <c r="A5367">
        <v>2110030200</v>
      </c>
      <c r="B5367">
        <v>30</v>
      </c>
      <c r="C5367" t="s">
        <v>5880</v>
      </c>
      <c r="D5367" t="s">
        <v>36</v>
      </c>
      <c r="E5367">
        <v>12000</v>
      </c>
      <c r="F5367" t="s">
        <v>6652</v>
      </c>
      <c r="G5367">
        <v>2310030020</v>
      </c>
      <c r="H5367" t="s">
        <v>2135</v>
      </c>
      <c r="I5367" t="s">
        <v>89</v>
      </c>
      <c r="J5367">
        <v>3745.5927495980122</v>
      </c>
    </row>
    <row r="5368" spans="1:10" hidden="1" x14ac:dyDescent="0.25">
      <c r="A5368">
        <v>2110030200</v>
      </c>
      <c r="B5368">
        <v>40</v>
      </c>
      <c r="C5368" t="s">
        <v>5880</v>
      </c>
      <c r="D5368" t="s">
        <v>36</v>
      </c>
      <c r="E5368">
        <v>12000</v>
      </c>
      <c r="F5368" t="s">
        <v>6652</v>
      </c>
      <c r="G5368">
        <v>2500070671</v>
      </c>
      <c r="H5368" t="s">
        <v>7351</v>
      </c>
      <c r="I5368" t="s">
        <v>36</v>
      </c>
      <c r="J5368">
        <v>12000</v>
      </c>
    </row>
    <row r="5369" spans="1:10" hidden="1" x14ac:dyDescent="0.25">
      <c r="A5369">
        <v>2110030200</v>
      </c>
      <c r="B5369">
        <v>50</v>
      </c>
      <c r="C5369" t="s">
        <v>5880</v>
      </c>
      <c r="D5369" t="s">
        <v>36</v>
      </c>
      <c r="E5369">
        <v>12000</v>
      </c>
      <c r="F5369" t="s">
        <v>6652</v>
      </c>
      <c r="G5369">
        <v>2500030317</v>
      </c>
      <c r="H5369" t="s">
        <v>7323</v>
      </c>
      <c r="I5369" t="s">
        <v>36</v>
      </c>
      <c r="J5369">
        <v>500</v>
      </c>
    </row>
    <row r="5370" spans="1:10" hidden="1" x14ac:dyDescent="0.25">
      <c r="A5370">
        <v>2320130275</v>
      </c>
      <c r="B5370">
        <v>10</v>
      </c>
      <c r="C5370" t="s">
        <v>2988</v>
      </c>
      <c r="D5370" t="s">
        <v>36</v>
      </c>
      <c r="E5370">
        <v>100200</v>
      </c>
      <c r="F5370" t="s">
        <v>8754</v>
      </c>
      <c r="G5370">
        <v>2420030063</v>
      </c>
      <c r="H5370" t="s">
        <v>8755</v>
      </c>
      <c r="I5370" t="s">
        <v>89</v>
      </c>
      <c r="J5370">
        <v>12360.070800000001</v>
      </c>
    </row>
    <row r="5371" spans="1:10" hidden="1" x14ac:dyDescent="0.25">
      <c r="A5371">
        <v>2320130547</v>
      </c>
      <c r="B5371">
        <v>10</v>
      </c>
      <c r="C5371" t="s">
        <v>2997</v>
      </c>
      <c r="D5371" t="s">
        <v>36</v>
      </c>
      <c r="E5371">
        <v>100200</v>
      </c>
      <c r="F5371" t="s">
        <v>8754</v>
      </c>
      <c r="G5371">
        <v>2410290841</v>
      </c>
      <c r="H5371" t="s">
        <v>7153</v>
      </c>
      <c r="I5371" t="s">
        <v>89</v>
      </c>
      <c r="J5371">
        <v>12360.070800000001</v>
      </c>
    </row>
    <row r="5372" spans="1:10" hidden="1" x14ac:dyDescent="0.25">
      <c r="A5372">
        <v>2320130741</v>
      </c>
      <c r="B5372">
        <v>10</v>
      </c>
      <c r="C5372" t="s">
        <v>8759</v>
      </c>
      <c r="D5372" t="s">
        <v>36</v>
      </c>
      <c r="E5372">
        <v>100200</v>
      </c>
      <c r="F5372" t="s">
        <v>8754</v>
      </c>
      <c r="G5372">
        <v>2410290841</v>
      </c>
      <c r="H5372" t="s">
        <v>7153</v>
      </c>
      <c r="I5372" t="s">
        <v>89</v>
      </c>
      <c r="J5372">
        <v>12360.070800000001</v>
      </c>
    </row>
    <row r="5373" spans="1:10" hidden="1" x14ac:dyDescent="0.25">
      <c r="A5373">
        <v>2140110743</v>
      </c>
      <c r="B5373">
        <v>10</v>
      </c>
      <c r="C5373" t="s">
        <v>8765</v>
      </c>
      <c r="D5373" t="s">
        <v>36</v>
      </c>
      <c r="E5373">
        <v>40000</v>
      </c>
      <c r="F5373" t="s">
        <v>6484</v>
      </c>
      <c r="G5373">
        <v>2410290610</v>
      </c>
      <c r="H5373" t="s">
        <v>3371</v>
      </c>
      <c r="I5373" t="s">
        <v>89</v>
      </c>
      <c r="J5373">
        <v>15279.6</v>
      </c>
    </row>
    <row r="5374" spans="1:10" hidden="1" x14ac:dyDescent="0.25">
      <c r="A5374">
        <v>2140110743</v>
      </c>
      <c r="B5374">
        <v>20</v>
      </c>
      <c r="C5374" t="s">
        <v>8765</v>
      </c>
      <c r="D5374" t="s">
        <v>36</v>
      </c>
      <c r="E5374">
        <v>40000</v>
      </c>
      <c r="F5374" t="s">
        <v>6484</v>
      </c>
      <c r="G5374">
        <v>2320330019</v>
      </c>
      <c r="H5374" t="s">
        <v>3116</v>
      </c>
      <c r="I5374" t="s">
        <v>36</v>
      </c>
      <c r="J5374">
        <v>13733.333333333332</v>
      </c>
    </row>
    <row r="5375" spans="1:10" hidden="1" x14ac:dyDescent="0.25">
      <c r="A5375">
        <v>2140110743</v>
      </c>
      <c r="B5375">
        <v>30</v>
      </c>
      <c r="C5375" t="s">
        <v>8765</v>
      </c>
      <c r="D5375" t="s">
        <v>36</v>
      </c>
      <c r="E5375">
        <v>40000</v>
      </c>
      <c r="F5375" t="s">
        <v>6484</v>
      </c>
      <c r="G5375">
        <v>2320130720</v>
      </c>
      <c r="H5375" t="s">
        <v>3061</v>
      </c>
      <c r="I5375" t="s">
        <v>36</v>
      </c>
      <c r="J5375">
        <v>13733.333333333332</v>
      </c>
    </row>
    <row r="5376" spans="1:10" hidden="1" x14ac:dyDescent="0.25">
      <c r="A5376">
        <v>2140110743</v>
      </c>
      <c r="B5376">
        <v>40</v>
      </c>
      <c r="C5376" t="s">
        <v>8765</v>
      </c>
      <c r="D5376" t="s">
        <v>36</v>
      </c>
      <c r="E5376">
        <v>40000</v>
      </c>
      <c r="F5376" t="s">
        <v>6484</v>
      </c>
      <c r="G5376">
        <v>2320130705</v>
      </c>
      <c r="H5376" t="s">
        <v>6990</v>
      </c>
      <c r="I5376" t="s">
        <v>36</v>
      </c>
      <c r="J5376">
        <v>13733.333333333332</v>
      </c>
    </row>
    <row r="5377" spans="1:10" hidden="1" x14ac:dyDescent="0.25">
      <c r="A5377">
        <v>2140110743</v>
      </c>
      <c r="B5377">
        <v>50</v>
      </c>
      <c r="C5377" t="s">
        <v>8765</v>
      </c>
      <c r="D5377" t="s">
        <v>36</v>
      </c>
      <c r="E5377">
        <v>40000</v>
      </c>
      <c r="F5377" t="s">
        <v>6484</v>
      </c>
      <c r="G5377">
        <v>2500030335</v>
      </c>
      <c r="H5377" t="s">
        <v>7329</v>
      </c>
      <c r="I5377" t="s">
        <v>36</v>
      </c>
      <c r="J5377">
        <v>1648</v>
      </c>
    </row>
    <row r="5378" spans="1:10" hidden="1" x14ac:dyDescent="0.25">
      <c r="A5378">
        <v>2140110743</v>
      </c>
      <c r="B5378">
        <v>60</v>
      </c>
      <c r="C5378" t="s">
        <v>8765</v>
      </c>
      <c r="D5378" t="s">
        <v>36</v>
      </c>
      <c r="E5378">
        <v>40000</v>
      </c>
      <c r="F5378" t="s">
        <v>6484</v>
      </c>
      <c r="G5378">
        <v>2500030336</v>
      </c>
      <c r="H5378" t="s">
        <v>3741</v>
      </c>
      <c r="I5378" t="s">
        <v>36</v>
      </c>
      <c r="J5378">
        <v>1648</v>
      </c>
    </row>
    <row r="5379" spans="1:10" hidden="1" x14ac:dyDescent="0.25">
      <c r="A5379">
        <v>2140110743</v>
      </c>
      <c r="B5379">
        <v>70</v>
      </c>
      <c r="C5379" t="s">
        <v>8765</v>
      </c>
      <c r="D5379" t="s">
        <v>36</v>
      </c>
      <c r="E5379">
        <v>40000</v>
      </c>
      <c r="F5379" t="s">
        <v>6484</v>
      </c>
      <c r="G5379">
        <v>2410110053</v>
      </c>
      <c r="H5379" t="s">
        <v>3225</v>
      </c>
      <c r="I5379" t="s">
        <v>89</v>
      </c>
      <c r="J5379">
        <v>20.16</v>
      </c>
    </row>
    <row r="5380" spans="1:10" hidden="1" x14ac:dyDescent="0.25">
      <c r="A5380">
        <v>2140110743</v>
      </c>
      <c r="B5380">
        <v>80</v>
      </c>
      <c r="C5380" t="s">
        <v>8765</v>
      </c>
      <c r="D5380" t="s">
        <v>36</v>
      </c>
      <c r="E5380">
        <v>40000</v>
      </c>
      <c r="F5380" t="s">
        <v>6484</v>
      </c>
      <c r="G5380">
        <v>2410110087</v>
      </c>
      <c r="H5380" t="s">
        <v>3239</v>
      </c>
      <c r="I5380" t="s">
        <v>89</v>
      </c>
      <c r="J5380">
        <v>7.98</v>
      </c>
    </row>
    <row r="5381" spans="1:10" hidden="1" x14ac:dyDescent="0.25">
      <c r="A5381">
        <v>2140110743</v>
      </c>
      <c r="B5381">
        <v>90</v>
      </c>
      <c r="C5381" t="s">
        <v>8765</v>
      </c>
      <c r="D5381" t="s">
        <v>36</v>
      </c>
      <c r="E5381">
        <v>40000</v>
      </c>
      <c r="F5381" t="s">
        <v>6484</v>
      </c>
      <c r="G5381">
        <v>2410290214</v>
      </c>
      <c r="H5381" t="s">
        <v>3342</v>
      </c>
      <c r="I5381" t="s">
        <v>89</v>
      </c>
      <c r="J5381">
        <v>10.5</v>
      </c>
    </row>
    <row r="5386" spans="1:10" x14ac:dyDescent="0.25">
      <c r="J5386" s="8"/>
    </row>
    <row r="5387" spans="1:10" x14ac:dyDescent="0.25">
      <c r="J5387" s="8"/>
    </row>
  </sheetData>
  <autoFilter ref="A1:J5381" xr:uid="{A572BB06-9F95-4CFA-9CA2-2D9A7258AA84}">
    <filterColumn colId="2">
      <filters>
        <filter val="Borrador LA-20 + Tajador con depósito doble 513"/>
        <filter val="Borrador Layconsa Mixto LA-4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3DE60-881F-44A6-B532-CCE6BC0B35CA}">
  <sheetPr codeName="Hoja2"/>
  <dimension ref="A1:M519"/>
  <sheetViews>
    <sheetView workbookViewId="0">
      <selection activeCell="L2" sqref="L2"/>
    </sheetView>
  </sheetViews>
  <sheetFormatPr baseColWidth="10" defaultRowHeight="15" x14ac:dyDescent="0.25"/>
  <cols>
    <col min="1" max="1" width="11" bestFit="1" customWidth="1"/>
    <col min="2" max="2" width="73.5703125" bestFit="1" customWidth="1"/>
    <col min="3" max="3" width="8.140625" bestFit="1" customWidth="1"/>
    <col min="4" max="4" width="26.85546875" bestFit="1" customWidth="1"/>
    <col min="5" max="5" width="6" bestFit="1" customWidth="1"/>
    <col min="6" max="6" width="7.42578125" bestFit="1" customWidth="1"/>
    <col min="7" max="7" width="15.85546875" bestFit="1" customWidth="1"/>
  </cols>
  <sheetData>
    <row r="1" spans="1:13" x14ac:dyDescent="0.25">
      <c r="A1" t="s">
        <v>4745</v>
      </c>
      <c r="B1" t="s">
        <v>4746</v>
      </c>
      <c r="C1" t="s">
        <v>4747</v>
      </c>
      <c r="D1" t="s">
        <v>4748</v>
      </c>
      <c r="E1" t="s">
        <v>4749</v>
      </c>
      <c r="F1" t="s">
        <v>4750</v>
      </c>
      <c r="G1" t="s">
        <v>4751</v>
      </c>
      <c r="H1" t="s">
        <v>6479</v>
      </c>
      <c r="I1" t="s">
        <v>6480</v>
      </c>
      <c r="J1" t="s">
        <v>6481</v>
      </c>
    </row>
    <row r="2" spans="1:13" x14ac:dyDescent="0.25">
      <c r="A2">
        <v>2310030273</v>
      </c>
      <c r="B2" t="s">
        <v>2157</v>
      </c>
      <c r="C2" t="s">
        <v>89</v>
      </c>
      <c r="D2" t="s">
        <v>4752</v>
      </c>
      <c r="G2" t="s">
        <v>4753</v>
      </c>
      <c r="H2">
        <v>1</v>
      </c>
      <c r="I2">
        <v>231003</v>
      </c>
      <c r="J2" t="s">
        <v>6482</v>
      </c>
      <c r="L2">
        <v>2310030278</v>
      </c>
      <c r="M2" t="s">
        <v>6451</v>
      </c>
    </row>
    <row r="3" spans="1:13" x14ac:dyDescent="0.25">
      <c r="A3">
        <v>2310170002</v>
      </c>
      <c r="B3" t="s">
        <v>2479</v>
      </c>
      <c r="C3" t="s">
        <v>89</v>
      </c>
      <c r="D3" t="s">
        <v>4752</v>
      </c>
      <c r="G3" t="s">
        <v>4753</v>
      </c>
      <c r="H3">
        <v>1</v>
      </c>
      <c r="I3">
        <v>231017</v>
      </c>
      <c r="J3" t="s">
        <v>6482</v>
      </c>
      <c r="L3">
        <v>2310030275</v>
      </c>
      <c r="M3" t="s">
        <v>6448</v>
      </c>
    </row>
    <row r="4" spans="1:13" x14ac:dyDescent="0.25">
      <c r="A4">
        <v>2310220019</v>
      </c>
      <c r="B4" t="s">
        <v>4754</v>
      </c>
      <c r="C4" t="s">
        <v>36</v>
      </c>
      <c r="D4" t="s">
        <v>4752</v>
      </c>
      <c r="G4" t="s">
        <v>4753</v>
      </c>
      <c r="H4">
        <v>1</v>
      </c>
      <c r="I4">
        <v>231022</v>
      </c>
      <c r="J4" t="s">
        <v>6482</v>
      </c>
      <c r="L4">
        <v>2310030108</v>
      </c>
      <c r="M4" t="s">
        <v>6446</v>
      </c>
    </row>
    <row r="5" spans="1:13" x14ac:dyDescent="0.25">
      <c r="A5">
        <v>2310320326</v>
      </c>
      <c r="B5" t="s">
        <v>2635</v>
      </c>
      <c r="C5" t="s">
        <v>89</v>
      </c>
      <c r="D5" t="s">
        <v>4752</v>
      </c>
      <c r="G5" t="s">
        <v>4753</v>
      </c>
      <c r="H5">
        <v>1</v>
      </c>
      <c r="I5">
        <v>231032</v>
      </c>
      <c r="J5" t="s">
        <v>6482</v>
      </c>
      <c r="L5">
        <v>2310030149</v>
      </c>
      <c r="M5" t="s">
        <v>6447</v>
      </c>
    </row>
    <row r="6" spans="1:13" x14ac:dyDescent="0.25">
      <c r="A6">
        <v>2310320356</v>
      </c>
      <c r="B6" t="s">
        <v>2642</v>
      </c>
      <c r="C6" t="s">
        <v>89</v>
      </c>
      <c r="D6" t="s">
        <v>4752</v>
      </c>
      <c r="G6" t="s">
        <v>4753</v>
      </c>
      <c r="H6">
        <v>1</v>
      </c>
      <c r="I6">
        <v>231032</v>
      </c>
      <c r="J6" t="s">
        <v>6482</v>
      </c>
      <c r="L6">
        <v>2310030107</v>
      </c>
      <c r="M6" t="s">
        <v>6445</v>
      </c>
    </row>
    <row r="7" spans="1:13" x14ac:dyDescent="0.25">
      <c r="A7">
        <v>2320040200</v>
      </c>
      <c r="B7" t="s">
        <v>2716</v>
      </c>
      <c r="C7" t="s">
        <v>71</v>
      </c>
      <c r="D7" t="s">
        <v>4752</v>
      </c>
      <c r="G7" t="s">
        <v>4755</v>
      </c>
      <c r="H7">
        <v>1</v>
      </c>
      <c r="I7">
        <v>232004</v>
      </c>
      <c r="J7" t="s">
        <v>6482</v>
      </c>
      <c r="L7">
        <v>2310190094</v>
      </c>
      <c r="M7" t="s">
        <v>6465</v>
      </c>
    </row>
    <row r="8" spans="1:13" x14ac:dyDescent="0.25">
      <c r="A8">
        <v>2320040429</v>
      </c>
      <c r="B8" t="s">
        <v>2717</v>
      </c>
      <c r="C8" t="s">
        <v>71</v>
      </c>
      <c r="D8" t="s">
        <v>4752</v>
      </c>
      <c r="G8" t="s">
        <v>4755</v>
      </c>
      <c r="H8">
        <v>1</v>
      </c>
      <c r="I8">
        <v>232004</v>
      </c>
      <c r="J8" t="s">
        <v>6482</v>
      </c>
      <c r="L8">
        <v>2310320474</v>
      </c>
      <c r="M8" t="s">
        <v>6467</v>
      </c>
    </row>
    <row r="9" spans="1:13" x14ac:dyDescent="0.25">
      <c r="A9">
        <v>2320050052</v>
      </c>
      <c r="B9" t="s">
        <v>2721</v>
      </c>
      <c r="C9" t="s">
        <v>71</v>
      </c>
      <c r="D9" t="s">
        <v>4752</v>
      </c>
      <c r="G9" t="s">
        <v>4756</v>
      </c>
      <c r="H9">
        <v>1</v>
      </c>
      <c r="I9">
        <v>232005</v>
      </c>
      <c r="J9" t="s">
        <v>6482</v>
      </c>
      <c r="L9">
        <v>2310320475</v>
      </c>
      <c r="M9" t="s">
        <v>6468</v>
      </c>
    </row>
    <row r="10" spans="1:13" x14ac:dyDescent="0.25">
      <c r="A10">
        <v>2320050055</v>
      </c>
      <c r="B10" t="s">
        <v>2722</v>
      </c>
      <c r="C10" t="s">
        <v>71</v>
      </c>
      <c r="D10" t="s">
        <v>4752</v>
      </c>
      <c r="G10" t="s">
        <v>4756</v>
      </c>
      <c r="H10">
        <v>1</v>
      </c>
      <c r="I10">
        <v>232005</v>
      </c>
      <c r="J10" t="s">
        <v>6482</v>
      </c>
      <c r="L10">
        <v>2310190037</v>
      </c>
      <c r="M10" t="s">
        <v>6464</v>
      </c>
    </row>
    <row r="11" spans="1:13" x14ac:dyDescent="0.25">
      <c r="A11">
        <v>2320050073</v>
      </c>
      <c r="B11" t="s">
        <v>2724</v>
      </c>
      <c r="C11" t="s">
        <v>71</v>
      </c>
      <c r="D11" t="s">
        <v>4752</v>
      </c>
      <c r="G11" t="s">
        <v>4756</v>
      </c>
      <c r="H11">
        <v>1</v>
      </c>
      <c r="I11">
        <v>232005</v>
      </c>
      <c r="J11" t="s">
        <v>6482</v>
      </c>
      <c r="L11">
        <v>2410090174</v>
      </c>
      <c r="M11" t="s">
        <v>6660</v>
      </c>
    </row>
    <row r="12" spans="1:13" x14ac:dyDescent="0.25">
      <c r="A12">
        <v>2320050085</v>
      </c>
      <c r="B12" t="s">
        <v>2725</v>
      </c>
      <c r="C12" t="s">
        <v>71</v>
      </c>
      <c r="D12" t="s">
        <v>4752</v>
      </c>
      <c r="G12" t="s">
        <v>4756</v>
      </c>
      <c r="H12">
        <v>1</v>
      </c>
      <c r="I12">
        <v>232005</v>
      </c>
      <c r="J12" t="s">
        <v>6482</v>
      </c>
      <c r="L12">
        <v>2310410013</v>
      </c>
      <c r="M12" t="s">
        <v>6661</v>
      </c>
    </row>
    <row r="13" spans="1:13" x14ac:dyDescent="0.25">
      <c r="A13">
        <v>2320050205</v>
      </c>
      <c r="B13" t="s">
        <v>2728</v>
      </c>
      <c r="C13" t="s">
        <v>71</v>
      </c>
      <c r="D13" t="s">
        <v>4752</v>
      </c>
      <c r="G13" t="s">
        <v>4756</v>
      </c>
      <c r="H13">
        <v>1</v>
      </c>
      <c r="I13">
        <v>232005</v>
      </c>
      <c r="J13" t="s">
        <v>6482</v>
      </c>
      <c r="L13">
        <v>2310410014</v>
      </c>
      <c r="M13" t="s">
        <v>6662</v>
      </c>
    </row>
    <row r="14" spans="1:13" x14ac:dyDescent="0.25">
      <c r="A14">
        <v>2320050366</v>
      </c>
      <c r="B14" t="s">
        <v>2739</v>
      </c>
      <c r="C14" t="s">
        <v>71</v>
      </c>
      <c r="D14" t="s">
        <v>4752</v>
      </c>
      <c r="G14" t="s">
        <v>4756</v>
      </c>
      <c r="H14">
        <v>1</v>
      </c>
      <c r="I14">
        <v>232005</v>
      </c>
      <c r="J14" t="s">
        <v>6482</v>
      </c>
      <c r="L14">
        <v>2310410015</v>
      </c>
      <c r="M14" t="s">
        <v>6663</v>
      </c>
    </row>
    <row r="15" spans="1:13" x14ac:dyDescent="0.25">
      <c r="A15">
        <v>2320050367</v>
      </c>
      <c r="B15" t="s">
        <v>2740</v>
      </c>
      <c r="C15" t="s">
        <v>71</v>
      </c>
      <c r="D15" t="s">
        <v>4752</v>
      </c>
      <c r="G15" t="s">
        <v>4756</v>
      </c>
      <c r="H15">
        <v>1</v>
      </c>
      <c r="I15">
        <v>232005</v>
      </c>
      <c r="J15" t="s">
        <v>6482</v>
      </c>
      <c r="L15">
        <v>2410290751</v>
      </c>
      <c r="M15" t="s">
        <v>7140</v>
      </c>
    </row>
    <row r="16" spans="1:13" x14ac:dyDescent="0.25">
      <c r="A16">
        <v>2320050368</v>
      </c>
      <c r="B16" t="s">
        <v>2741</v>
      </c>
      <c r="C16" t="s">
        <v>71</v>
      </c>
      <c r="D16" t="s">
        <v>4752</v>
      </c>
      <c r="G16" t="s">
        <v>4756</v>
      </c>
      <c r="H16">
        <v>1</v>
      </c>
      <c r="I16">
        <v>232005</v>
      </c>
      <c r="J16" t="s">
        <v>6482</v>
      </c>
      <c r="L16">
        <v>2410290671</v>
      </c>
      <c r="M16" t="s">
        <v>7128</v>
      </c>
    </row>
    <row r="17" spans="1:13" x14ac:dyDescent="0.25">
      <c r="A17">
        <v>2320050369</v>
      </c>
      <c r="B17" t="s">
        <v>2742</v>
      </c>
      <c r="C17" t="s">
        <v>71</v>
      </c>
      <c r="D17" t="s">
        <v>4752</v>
      </c>
      <c r="G17" t="s">
        <v>4756</v>
      </c>
      <c r="H17">
        <v>1</v>
      </c>
      <c r="I17">
        <v>232005</v>
      </c>
      <c r="J17" t="s">
        <v>6482</v>
      </c>
      <c r="L17">
        <v>2410290675</v>
      </c>
      <c r="M17" t="s">
        <v>7129</v>
      </c>
    </row>
    <row r="18" spans="1:13" x14ac:dyDescent="0.25">
      <c r="A18">
        <v>2320050508</v>
      </c>
      <c r="B18" t="s">
        <v>2750</v>
      </c>
      <c r="C18" t="s">
        <v>71</v>
      </c>
      <c r="D18" t="s">
        <v>4752</v>
      </c>
      <c r="G18" t="s">
        <v>4756</v>
      </c>
      <c r="H18">
        <v>1</v>
      </c>
      <c r="I18">
        <v>232005</v>
      </c>
      <c r="J18" t="s">
        <v>6482</v>
      </c>
      <c r="L18">
        <v>2410290752</v>
      </c>
      <c r="M18" t="s">
        <v>7141</v>
      </c>
    </row>
    <row r="19" spans="1:13" x14ac:dyDescent="0.25">
      <c r="A19">
        <v>2320050624</v>
      </c>
      <c r="B19" t="s">
        <v>2771</v>
      </c>
      <c r="C19" t="s">
        <v>71</v>
      </c>
      <c r="D19" t="s">
        <v>4752</v>
      </c>
      <c r="G19" t="s">
        <v>4756</v>
      </c>
      <c r="H19">
        <v>1</v>
      </c>
      <c r="I19">
        <v>232005</v>
      </c>
      <c r="J19" t="s">
        <v>6482</v>
      </c>
      <c r="L19">
        <v>2410290753</v>
      </c>
      <c r="M19" t="s">
        <v>7142</v>
      </c>
    </row>
    <row r="20" spans="1:13" x14ac:dyDescent="0.25">
      <c r="A20">
        <v>2320050668</v>
      </c>
      <c r="B20" t="s">
        <v>2774</v>
      </c>
      <c r="C20" t="s">
        <v>71</v>
      </c>
      <c r="D20" t="s">
        <v>4752</v>
      </c>
      <c r="G20" t="s">
        <v>4756</v>
      </c>
      <c r="H20">
        <v>1</v>
      </c>
      <c r="I20">
        <v>232005</v>
      </c>
      <c r="J20" t="s">
        <v>6482</v>
      </c>
      <c r="L20">
        <v>2410290799</v>
      </c>
      <c r="M20" t="s">
        <v>7151</v>
      </c>
    </row>
    <row r="21" spans="1:13" x14ac:dyDescent="0.25">
      <c r="A21">
        <v>2320050670</v>
      </c>
      <c r="B21" t="s">
        <v>2776</v>
      </c>
      <c r="C21" t="s">
        <v>71</v>
      </c>
      <c r="D21" t="s">
        <v>4752</v>
      </c>
      <c r="G21" t="s">
        <v>4756</v>
      </c>
      <c r="H21">
        <v>1</v>
      </c>
      <c r="I21">
        <v>232005</v>
      </c>
      <c r="J21" t="s">
        <v>6482</v>
      </c>
      <c r="L21">
        <v>2410290755</v>
      </c>
      <c r="M21" t="s">
        <v>7143</v>
      </c>
    </row>
    <row r="22" spans="1:13" x14ac:dyDescent="0.25">
      <c r="A22">
        <v>2320050685</v>
      </c>
      <c r="B22" t="s">
        <v>2781</v>
      </c>
      <c r="C22" t="s">
        <v>71</v>
      </c>
      <c r="D22" t="s">
        <v>4752</v>
      </c>
      <c r="G22" t="s">
        <v>4756</v>
      </c>
      <c r="H22">
        <v>1</v>
      </c>
      <c r="I22">
        <v>232005</v>
      </c>
      <c r="J22" t="s">
        <v>6482</v>
      </c>
      <c r="L22">
        <v>2410290725</v>
      </c>
      <c r="M22" t="s">
        <v>7139</v>
      </c>
    </row>
    <row r="23" spans="1:13" x14ac:dyDescent="0.25">
      <c r="A23">
        <v>2320050737</v>
      </c>
      <c r="B23" t="s">
        <v>2786</v>
      </c>
      <c r="C23" t="s">
        <v>71</v>
      </c>
      <c r="D23" t="s">
        <v>4752</v>
      </c>
      <c r="G23" t="s">
        <v>4756</v>
      </c>
      <c r="H23">
        <v>1</v>
      </c>
      <c r="I23">
        <v>232005</v>
      </c>
      <c r="J23" t="s">
        <v>6482</v>
      </c>
      <c r="L23">
        <v>2410290683</v>
      </c>
      <c r="M23" t="s">
        <v>7130</v>
      </c>
    </row>
    <row r="24" spans="1:13" x14ac:dyDescent="0.25">
      <c r="A24">
        <v>2320050738</v>
      </c>
      <c r="B24" t="s">
        <v>2787</v>
      </c>
      <c r="C24" t="s">
        <v>71</v>
      </c>
      <c r="D24" t="s">
        <v>4752</v>
      </c>
      <c r="G24" t="s">
        <v>4756</v>
      </c>
      <c r="H24">
        <v>1</v>
      </c>
      <c r="I24">
        <v>232005</v>
      </c>
      <c r="J24" t="s">
        <v>6482</v>
      </c>
      <c r="L24">
        <v>2410290756</v>
      </c>
      <c r="M24" t="s">
        <v>7144</v>
      </c>
    </row>
    <row r="25" spans="1:13" x14ac:dyDescent="0.25">
      <c r="A25">
        <v>2320050739</v>
      </c>
      <c r="B25" t="s">
        <v>2788</v>
      </c>
      <c r="C25" t="s">
        <v>71</v>
      </c>
      <c r="D25" t="s">
        <v>4752</v>
      </c>
      <c r="G25" t="s">
        <v>4756</v>
      </c>
      <c r="H25">
        <v>1</v>
      </c>
      <c r="I25">
        <v>232005</v>
      </c>
      <c r="J25" t="s">
        <v>6482</v>
      </c>
      <c r="L25">
        <v>2410290757</v>
      </c>
      <c r="M25" t="s">
        <v>7145</v>
      </c>
    </row>
    <row r="26" spans="1:13" x14ac:dyDescent="0.25">
      <c r="A26">
        <v>2320050746</v>
      </c>
      <c r="B26" t="s">
        <v>2791</v>
      </c>
      <c r="C26" t="s">
        <v>71</v>
      </c>
      <c r="D26" t="s">
        <v>4752</v>
      </c>
      <c r="G26" t="s">
        <v>4756</v>
      </c>
      <c r="H26">
        <v>1</v>
      </c>
      <c r="I26">
        <v>232005</v>
      </c>
      <c r="J26" t="s">
        <v>6482</v>
      </c>
      <c r="L26">
        <v>2410290758</v>
      </c>
      <c r="M26" t="s">
        <v>7146</v>
      </c>
    </row>
    <row r="27" spans="1:13" x14ac:dyDescent="0.25">
      <c r="A27">
        <v>2320050754</v>
      </c>
      <c r="B27" t="s">
        <v>2796</v>
      </c>
      <c r="C27" t="s">
        <v>71</v>
      </c>
      <c r="D27" t="s">
        <v>4752</v>
      </c>
      <c r="G27" t="s">
        <v>4756</v>
      </c>
      <c r="H27">
        <v>1</v>
      </c>
      <c r="I27">
        <v>232005</v>
      </c>
      <c r="J27" t="s">
        <v>6482</v>
      </c>
      <c r="L27">
        <v>2410290759</v>
      </c>
      <c r="M27" t="s">
        <v>7147</v>
      </c>
    </row>
    <row r="28" spans="1:13" x14ac:dyDescent="0.25">
      <c r="A28">
        <v>2320050775</v>
      </c>
      <c r="B28" t="s">
        <v>2804</v>
      </c>
      <c r="C28" t="s">
        <v>71</v>
      </c>
      <c r="D28" t="s">
        <v>4752</v>
      </c>
      <c r="G28" t="s">
        <v>4756</v>
      </c>
      <c r="H28">
        <v>1</v>
      </c>
      <c r="I28">
        <v>232005</v>
      </c>
      <c r="J28" t="s">
        <v>6482</v>
      </c>
      <c r="L28">
        <v>2410290760</v>
      </c>
      <c r="M28" t="s">
        <v>7148</v>
      </c>
    </row>
    <row r="29" spans="1:13" x14ac:dyDescent="0.25">
      <c r="A29">
        <v>2320050800</v>
      </c>
      <c r="B29" t="s">
        <v>2806</v>
      </c>
      <c r="C29" t="s">
        <v>71</v>
      </c>
      <c r="D29" t="s">
        <v>4752</v>
      </c>
      <c r="G29" t="s">
        <v>4756</v>
      </c>
      <c r="H29">
        <v>1</v>
      </c>
      <c r="I29">
        <v>232005</v>
      </c>
      <c r="J29" t="s">
        <v>6482</v>
      </c>
      <c r="L29">
        <v>2500070563</v>
      </c>
      <c r="M29" t="s">
        <v>7348</v>
      </c>
    </row>
    <row r="30" spans="1:13" x14ac:dyDescent="0.25">
      <c r="A30">
        <v>2320050802</v>
      </c>
      <c r="B30" t="s">
        <v>2807</v>
      </c>
      <c r="C30" t="s">
        <v>71</v>
      </c>
      <c r="D30" t="s">
        <v>4752</v>
      </c>
      <c r="G30" t="s">
        <v>4756</v>
      </c>
      <c r="H30">
        <v>1</v>
      </c>
      <c r="I30">
        <v>232005</v>
      </c>
      <c r="J30" t="s">
        <v>6482</v>
      </c>
      <c r="L30">
        <v>2410290695</v>
      </c>
      <c r="M30" t="s">
        <v>7131</v>
      </c>
    </row>
    <row r="31" spans="1:13" x14ac:dyDescent="0.25">
      <c r="A31">
        <v>2320050803</v>
      </c>
      <c r="B31" t="s">
        <v>2808</v>
      </c>
      <c r="C31" t="s">
        <v>71</v>
      </c>
      <c r="D31" t="s">
        <v>4752</v>
      </c>
      <c r="G31" t="s">
        <v>4756</v>
      </c>
      <c r="H31">
        <v>1</v>
      </c>
      <c r="I31">
        <v>232005</v>
      </c>
      <c r="J31" t="s">
        <v>6482</v>
      </c>
      <c r="L31">
        <v>2500070493</v>
      </c>
      <c r="M31" t="s">
        <v>7345</v>
      </c>
    </row>
    <row r="32" spans="1:13" x14ac:dyDescent="0.25">
      <c r="A32">
        <v>2320050808</v>
      </c>
      <c r="B32" t="s">
        <v>2811</v>
      </c>
      <c r="C32" t="s">
        <v>71</v>
      </c>
      <c r="D32" t="s">
        <v>4752</v>
      </c>
      <c r="G32" t="s">
        <v>4756</v>
      </c>
      <c r="H32">
        <v>1</v>
      </c>
      <c r="I32">
        <v>232005</v>
      </c>
      <c r="J32" t="s">
        <v>6482</v>
      </c>
      <c r="L32">
        <v>2410290703</v>
      </c>
      <c r="M32" t="s">
        <v>7133</v>
      </c>
    </row>
    <row r="33" spans="1:13" x14ac:dyDescent="0.25">
      <c r="A33">
        <v>2320050809</v>
      </c>
      <c r="B33" t="s">
        <v>2812</v>
      </c>
      <c r="C33" t="s">
        <v>71</v>
      </c>
      <c r="D33" t="s">
        <v>4752</v>
      </c>
      <c r="G33" t="s">
        <v>4756</v>
      </c>
      <c r="H33">
        <v>1</v>
      </c>
      <c r="I33">
        <v>232005</v>
      </c>
      <c r="J33" t="s">
        <v>6482</v>
      </c>
      <c r="L33">
        <v>2410290708</v>
      </c>
      <c r="M33" t="s">
        <v>7134</v>
      </c>
    </row>
    <row r="34" spans="1:13" x14ac:dyDescent="0.25">
      <c r="A34">
        <v>2320050818</v>
      </c>
      <c r="B34" t="s">
        <v>32</v>
      </c>
      <c r="C34" t="s">
        <v>71</v>
      </c>
      <c r="D34" t="s">
        <v>4752</v>
      </c>
      <c r="G34" t="s">
        <v>4756</v>
      </c>
      <c r="H34">
        <v>1</v>
      </c>
      <c r="I34">
        <v>232005</v>
      </c>
      <c r="J34" t="s">
        <v>6482</v>
      </c>
      <c r="L34">
        <v>2410290710</v>
      </c>
      <c r="M34" t="s">
        <v>7135</v>
      </c>
    </row>
    <row r="35" spans="1:13" x14ac:dyDescent="0.25">
      <c r="A35">
        <v>2320050820</v>
      </c>
      <c r="B35" t="s">
        <v>2816</v>
      </c>
      <c r="C35" t="s">
        <v>71</v>
      </c>
      <c r="D35" t="s">
        <v>4752</v>
      </c>
      <c r="G35" t="s">
        <v>4756</v>
      </c>
      <c r="H35">
        <v>1</v>
      </c>
      <c r="I35">
        <v>232005</v>
      </c>
      <c r="J35" t="s">
        <v>6482</v>
      </c>
      <c r="L35">
        <v>2410290715</v>
      </c>
      <c r="M35" t="s">
        <v>7136</v>
      </c>
    </row>
    <row r="36" spans="1:13" x14ac:dyDescent="0.25">
      <c r="A36">
        <v>2320050821</v>
      </c>
      <c r="B36" t="s">
        <v>2817</v>
      </c>
      <c r="C36" t="s">
        <v>71</v>
      </c>
      <c r="D36" t="s">
        <v>4752</v>
      </c>
      <c r="G36" t="s">
        <v>4756</v>
      </c>
      <c r="H36">
        <v>1</v>
      </c>
      <c r="I36">
        <v>232005</v>
      </c>
      <c r="J36" t="s">
        <v>6482</v>
      </c>
      <c r="L36">
        <v>2410290702</v>
      </c>
      <c r="M36" t="s">
        <v>7132</v>
      </c>
    </row>
    <row r="37" spans="1:13" x14ac:dyDescent="0.25">
      <c r="A37">
        <v>2320050822</v>
      </c>
      <c r="B37" t="s">
        <v>2818</v>
      </c>
      <c r="C37" t="s">
        <v>71</v>
      </c>
      <c r="D37" t="s">
        <v>4752</v>
      </c>
      <c r="G37" t="s">
        <v>4756</v>
      </c>
      <c r="H37">
        <v>1</v>
      </c>
      <c r="I37">
        <v>232005</v>
      </c>
      <c r="J37" t="s">
        <v>6482</v>
      </c>
      <c r="L37">
        <v>2410290719</v>
      </c>
      <c r="M37" t="s">
        <v>7137</v>
      </c>
    </row>
    <row r="38" spans="1:13" x14ac:dyDescent="0.25">
      <c r="A38">
        <v>2320050823</v>
      </c>
      <c r="B38" t="s">
        <v>4757</v>
      </c>
      <c r="C38" t="s">
        <v>71</v>
      </c>
      <c r="D38" t="s">
        <v>4752</v>
      </c>
      <c r="G38" t="s">
        <v>4756</v>
      </c>
      <c r="H38">
        <v>1</v>
      </c>
      <c r="I38">
        <v>232005</v>
      </c>
      <c r="J38" t="s">
        <v>6482</v>
      </c>
      <c r="L38">
        <v>2410290720</v>
      </c>
      <c r="M38" t="s">
        <v>7138</v>
      </c>
    </row>
    <row r="39" spans="1:13" x14ac:dyDescent="0.25">
      <c r="A39">
        <v>2320050824</v>
      </c>
      <c r="B39" t="s">
        <v>2819</v>
      </c>
      <c r="C39" t="s">
        <v>71</v>
      </c>
      <c r="D39" t="s">
        <v>4752</v>
      </c>
      <c r="G39" t="s">
        <v>4756</v>
      </c>
      <c r="H39">
        <v>1</v>
      </c>
      <c r="I39">
        <v>232005</v>
      </c>
      <c r="J39" t="s">
        <v>6482</v>
      </c>
      <c r="L39">
        <v>2430550001</v>
      </c>
      <c r="M39" t="s">
        <v>6667</v>
      </c>
    </row>
    <row r="40" spans="1:13" x14ac:dyDescent="0.25">
      <c r="A40">
        <v>2320050825</v>
      </c>
      <c r="B40" t="s">
        <v>2820</v>
      </c>
      <c r="C40" t="s">
        <v>71</v>
      </c>
      <c r="D40" t="s">
        <v>4752</v>
      </c>
      <c r="G40" t="s">
        <v>4756</v>
      </c>
      <c r="H40">
        <v>1</v>
      </c>
      <c r="I40">
        <v>232005</v>
      </c>
      <c r="J40" t="s">
        <v>6482</v>
      </c>
      <c r="L40">
        <v>2430350007</v>
      </c>
      <c r="M40" t="s">
        <v>6668</v>
      </c>
    </row>
    <row r="41" spans="1:13" x14ac:dyDescent="0.25">
      <c r="A41">
        <v>2320070048</v>
      </c>
      <c r="B41" t="s">
        <v>2839</v>
      </c>
      <c r="C41" t="s">
        <v>71</v>
      </c>
      <c r="D41" t="s">
        <v>4752</v>
      </c>
      <c r="G41" t="s">
        <v>4758</v>
      </c>
      <c r="H41">
        <v>1</v>
      </c>
      <c r="I41">
        <v>232007</v>
      </c>
      <c r="J41" t="s">
        <v>6482</v>
      </c>
      <c r="L41">
        <v>2410190010</v>
      </c>
      <c r="M41" t="s">
        <v>6669</v>
      </c>
    </row>
    <row r="42" spans="1:13" x14ac:dyDescent="0.25">
      <c r="A42">
        <v>2320070372</v>
      </c>
      <c r="B42" t="s">
        <v>2859</v>
      </c>
      <c r="C42" t="s">
        <v>71</v>
      </c>
      <c r="D42" t="s">
        <v>4752</v>
      </c>
      <c r="G42" t="s">
        <v>4758</v>
      </c>
      <c r="H42">
        <v>1</v>
      </c>
      <c r="I42">
        <v>232007</v>
      </c>
      <c r="J42" t="s">
        <v>6482</v>
      </c>
      <c r="L42">
        <v>2410330002</v>
      </c>
      <c r="M42" t="s">
        <v>6671</v>
      </c>
    </row>
    <row r="43" spans="1:13" x14ac:dyDescent="0.25">
      <c r="A43">
        <v>2320070514</v>
      </c>
      <c r="B43" t="s">
        <v>2866</v>
      </c>
      <c r="C43" t="s">
        <v>71</v>
      </c>
      <c r="D43" t="s">
        <v>4752</v>
      </c>
      <c r="G43" t="s">
        <v>4758</v>
      </c>
      <c r="H43">
        <v>1</v>
      </c>
      <c r="I43">
        <v>232007</v>
      </c>
      <c r="J43" t="s">
        <v>6482</v>
      </c>
      <c r="L43">
        <v>2310160532</v>
      </c>
      <c r="M43" t="s">
        <v>6463</v>
      </c>
    </row>
    <row r="44" spans="1:13" x14ac:dyDescent="0.25">
      <c r="A44">
        <v>2320070515</v>
      </c>
      <c r="B44" t="s">
        <v>2867</v>
      </c>
      <c r="C44" t="s">
        <v>71</v>
      </c>
      <c r="D44" t="s">
        <v>4752</v>
      </c>
      <c r="G44" t="s">
        <v>4758</v>
      </c>
      <c r="H44">
        <v>1</v>
      </c>
      <c r="I44">
        <v>232007</v>
      </c>
      <c r="J44" t="s">
        <v>6482</v>
      </c>
      <c r="L44">
        <v>2410090145</v>
      </c>
      <c r="M44" t="s">
        <v>4770</v>
      </c>
    </row>
    <row r="45" spans="1:13" x14ac:dyDescent="0.25">
      <c r="A45">
        <v>2320070516</v>
      </c>
      <c r="B45" t="s">
        <v>2868</v>
      </c>
      <c r="C45" t="s">
        <v>71</v>
      </c>
      <c r="D45" t="s">
        <v>4752</v>
      </c>
      <c r="G45" t="s">
        <v>4758</v>
      </c>
      <c r="H45">
        <v>1</v>
      </c>
      <c r="I45">
        <v>232007</v>
      </c>
      <c r="J45" t="s">
        <v>6482</v>
      </c>
      <c r="L45">
        <v>2410090192</v>
      </c>
      <c r="M45" t="s">
        <v>4773</v>
      </c>
    </row>
    <row r="46" spans="1:13" x14ac:dyDescent="0.25">
      <c r="A46">
        <v>2320070517</v>
      </c>
      <c r="B46" t="s">
        <v>2869</v>
      </c>
      <c r="C46" t="s">
        <v>71</v>
      </c>
      <c r="D46" t="s">
        <v>4752</v>
      </c>
      <c r="G46" t="s">
        <v>4758</v>
      </c>
      <c r="H46">
        <v>1</v>
      </c>
      <c r="I46">
        <v>232007</v>
      </c>
      <c r="J46" t="s">
        <v>6482</v>
      </c>
      <c r="L46">
        <v>2310350021</v>
      </c>
      <c r="M46" t="s">
        <v>6495</v>
      </c>
    </row>
    <row r="47" spans="1:13" x14ac:dyDescent="0.25">
      <c r="A47">
        <v>2320070518</v>
      </c>
      <c r="B47" t="s">
        <v>2870</v>
      </c>
      <c r="C47" t="s">
        <v>71</v>
      </c>
      <c r="D47" t="s">
        <v>4752</v>
      </c>
      <c r="G47" t="s">
        <v>4758</v>
      </c>
      <c r="H47">
        <v>1</v>
      </c>
      <c r="I47">
        <v>232007</v>
      </c>
      <c r="J47" t="s">
        <v>6482</v>
      </c>
      <c r="L47">
        <v>2310350111</v>
      </c>
      <c r="M47" t="s">
        <v>6496</v>
      </c>
    </row>
    <row r="48" spans="1:13" x14ac:dyDescent="0.25">
      <c r="A48">
        <v>2320070519</v>
      </c>
      <c r="B48" t="s">
        <v>2871</v>
      </c>
      <c r="C48" t="s">
        <v>71</v>
      </c>
      <c r="D48" t="s">
        <v>4752</v>
      </c>
      <c r="G48" t="s">
        <v>4758</v>
      </c>
      <c r="H48">
        <v>1</v>
      </c>
      <c r="I48">
        <v>232007</v>
      </c>
      <c r="J48" t="s">
        <v>6482</v>
      </c>
      <c r="L48">
        <v>2310350113</v>
      </c>
      <c r="M48" t="s">
        <v>6498</v>
      </c>
    </row>
    <row r="49" spans="1:13" x14ac:dyDescent="0.25">
      <c r="A49">
        <v>2320071460</v>
      </c>
      <c r="B49" t="s">
        <v>2914</v>
      </c>
      <c r="C49" t="s">
        <v>71</v>
      </c>
      <c r="D49" t="s">
        <v>4752</v>
      </c>
      <c r="G49" t="s">
        <v>4758</v>
      </c>
      <c r="H49">
        <v>1</v>
      </c>
      <c r="I49">
        <v>232007</v>
      </c>
      <c r="J49" t="s">
        <v>6482</v>
      </c>
      <c r="L49">
        <v>2310350109</v>
      </c>
      <c r="M49" t="s">
        <v>6500</v>
      </c>
    </row>
    <row r="50" spans="1:13" x14ac:dyDescent="0.25">
      <c r="A50">
        <v>2320071461</v>
      </c>
      <c r="B50" t="s">
        <v>2915</v>
      </c>
      <c r="C50" t="s">
        <v>71</v>
      </c>
      <c r="D50" t="s">
        <v>4752</v>
      </c>
      <c r="G50" t="s">
        <v>4758</v>
      </c>
      <c r="H50">
        <v>1</v>
      </c>
      <c r="I50">
        <v>232007</v>
      </c>
      <c r="J50" t="s">
        <v>6482</v>
      </c>
      <c r="L50">
        <v>2310350110</v>
      </c>
      <c r="M50" t="s">
        <v>6499</v>
      </c>
    </row>
    <row r="51" spans="1:13" x14ac:dyDescent="0.25">
      <c r="A51">
        <v>2320071462</v>
      </c>
      <c r="B51" t="s">
        <v>2916</v>
      </c>
      <c r="C51" t="s">
        <v>71</v>
      </c>
      <c r="D51" t="s">
        <v>4752</v>
      </c>
      <c r="G51" t="s">
        <v>4758</v>
      </c>
      <c r="H51">
        <v>1</v>
      </c>
      <c r="I51">
        <v>232007</v>
      </c>
      <c r="J51" t="s">
        <v>6482</v>
      </c>
      <c r="L51">
        <v>2310350112</v>
      </c>
      <c r="M51" t="s">
        <v>6497</v>
      </c>
    </row>
    <row r="52" spans="1:13" x14ac:dyDescent="0.25">
      <c r="A52">
        <v>2320071463</v>
      </c>
      <c r="B52" t="s">
        <v>2917</v>
      </c>
      <c r="C52" t="s">
        <v>71</v>
      </c>
      <c r="D52" t="s">
        <v>4752</v>
      </c>
      <c r="G52" t="s">
        <v>4758</v>
      </c>
      <c r="H52">
        <v>1</v>
      </c>
      <c r="I52">
        <v>232007</v>
      </c>
      <c r="J52" t="s">
        <v>6482</v>
      </c>
      <c r="L52">
        <v>2310350115</v>
      </c>
      <c r="M52" t="s">
        <v>6501</v>
      </c>
    </row>
    <row r="53" spans="1:13" x14ac:dyDescent="0.25">
      <c r="A53">
        <v>2320071464</v>
      </c>
      <c r="B53" t="s">
        <v>2918</v>
      </c>
      <c r="C53" t="s">
        <v>71</v>
      </c>
      <c r="D53" t="s">
        <v>4752</v>
      </c>
      <c r="G53" t="s">
        <v>4758</v>
      </c>
      <c r="H53">
        <v>1</v>
      </c>
      <c r="I53">
        <v>232007</v>
      </c>
      <c r="J53" t="s">
        <v>6482</v>
      </c>
      <c r="L53">
        <v>2430330007</v>
      </c>
      <c r="M53" t="s">
        <v>4807</v>
      </c>
    </row>
    <row r="54" spans="1:13" x14ac:dyDescent="0.25">
      <c r="A54">
        <v>2320071465</v>
      </c>
      <c r="B54" t="s">
        <v>2919</v>
      </c>
      <c r="C54" t="s">
        <v>71</v>
      </c>
      <c r="D54" t="s">
        <v>4752</v>
      </c>
      <c r="G54" t="s">
        <v>4758</v>
      </c>
      <c r="H54">
        <v>1</v>
      </c>
      <c r="I54">
        <v>232007</v>
      </c>
      <c r="J54" t="s">
        <v>6482</v>
      </c>
      <c r="L54">
        <v>2410190012</v>
      </c>
      <c r="M54" t="s">
        <v>6673</v>
      </c>
    </row>
    <row r="55" spans="1:13" x14ac:dyDescent="0.25">
      <c r="A55">
        <v>2320071466</v>
      </c>
      <c r="B55" t="s">
        <v>2920</v>
      </c>
      <c r="C55" t="s">
        <v>71</v>
      </c>
      <c r="D55" t="s">
        <v>4752</v>
      </c>
      <c r="G55" t="s">
        <v>4758</v>
      </c>
      <c r="H55">
        <v>1</v>
      </c>
      <c r="I55">
        <v>232007</v>
      </c>
      <c r="J55" t="s">
        <v>6482</v>
      </c>
      <c r="L55">
        <v>2430880023</v>
      </c>
      <c r="M55" t="s">
        <v>6674</v>
      </c>
    </row>
    <row r="56" spans="1:13" x14ac:dyDescent="0.25">
      <c r="A56">
        <v>2320071467</v>
      </c>
      <c r="B56" t="s">
        <v>2921</v>
      </c>
      <c r="C56" t="s">
        <v>71</v>
      </c>
      <c r="D56" t="s">
        <v>4752</v>
      </c>
      <c r="G56" t="s">
        <v>4758</v>
      </c>
      <c r="H56">
        <v>1</v>
      </c>
      <c r="I56">
        <v>232007</v>
      </c>
      <c r="J56" t="s">
        <v>6482</v>
      </c>
      <c r="L56">
        <v>2410130243</v>
      </c>
      <c r="M56" t="s">
        <v>4838</v>
      </c>
    </row>
    <row r="57" spans="1:13" x14ac:dyDescent="0.25">
      <c r="A57">
        <v>2320071468</v>
      </c>
      <c r="B57" t="s">
        <v>2922</v>
      </c>
      <c r="C57" t="s">
        <v>71</v>
      </c>
      <c r="D57" t="s">
        <v>4752</v>
      </c>
      <c r="G57" t="s">
        <v>4758</v>
      </c>
      <c r="H57">
        <v>1</v>
      </c>
      <c r="I57">
        <v>232007</v>
      </c>
      <c r="J57" t="s">
        <v>6482</v>
      </c>
      <c r="L57">
        <v>2410090121</v>
      </c>
      <c r="M57" t="s">
        <v>6676</v>
      </c>
    </row>
    <row r="58" spans="1:13" x14ac:dyDescent="0.25">
      <c r="A58">
        <v>2320071469</v>
      </c>
      <c r="B58" t="s">
        <v>2923</v>
      </c>
      <c r="C58" t="s">
        <v>71</v>
      </c>
      <c r="D58" t="s">
        <v>4752</v>
      </c>
      <c r="G58" t="s">
        <v>4758</v>
      </c>
      <c r="H58">
        <v>1</v>
      </c>
      <c r="I58">
        <v>232007</v>
      </c>
      <c r="J58" t="s">
        <v>6482</v>
      </c>
      <c r="L58">
        <v>2310410002</v>
      </c>
      <c r="M58" t="s">
        <v>6675</v>
      </c>
    </row>
    <row r="59" spans="1:13" x14ac:dyDescent="0.25">
      <c r="A59">
        <v>2320071470</v>
      </c>
      <c r="B59" t="s">
        <v>2924</v>
      </c>
      <c r="C59" t="s">
        <v>71</v>
      </c>
      <c r="D59" t="s">
        <v>4752</v>
      </c>
      <c r="G59" t="s">
        <v>4758</v>
      </c>
      <c r="H59">
        <v>1</v>
      </c>
      <c r="I59">
        <v>232007</v>
      </c>
      <c r="J59" t="s">
        <v>6482</v>
      </c>
      <c r="L59">
        <v>2320050310</v>
      </c>
      <c r="M59" t="s">
        <v>6678</v>
      </c>
    </row>
    <row r="60" spans="1:13" x14ac:dyDescent="0.25">
      <c r="A60">
        <v>2320071471</v>
      </c>
      <c r="B60" t="s">
        <v>2925</v>
      </c>
      <c r="C60" t="s">
        <v>71</v>
      </c>
      <c r="D60" t="s">
        <v>4752</v>
      </c>
      <c r="G60" t="s">
        <v>4758</v>
      </c>
      <c r="H60">
        <v>1</v>
      </c>
      <c r="I60">
        <v>232007</v>
      </c>
      <c r="J60" t="s">
        <v>6482</v>
      </c>
      <c r="L60">
        <v>2410090130</v>
      </c>
      <c r="M60" t="s">
        <v>4767</v>
      </c>
    </row>
    <row r="61" spans="1:13" x14ac:dyDescent="0.25">
      <c r="A61">
        <v>2410090004</v>
      </c>
      <c r="B61" t="s">
        <v>3162</v>
      </c>
      <c r="C61" t="s">
        <v>89</v>
      </c>
      <c r="D61" t="s">
        <v>4752</v>
      </c>
      <c r="E61">
        <v>25</v>
      </c>
      <c r="F61">
        <v>7</v>
      </c>
      <c r="G61" t="s">
        <v>4759</v>
      </c>
      <c r="H61">
        <v>1</v>
      </c>
      <c r="I61">
        <v>241009</v>
      </c>
      <c r="J61" t="s">
        <v>6482</v>
      </c>
      <c r="L61">
        <v>2410090128</v>
      </c>
      <c r="M61" t="s">
        <v>6682</v>
      </c>
    </row>
    <row r="62" spans="1:13" x14ac:dyDescent="0.25">
      <c r="A62">
        <v>2410090036</v>
      </c>
      <c r="B62" t="s">
        <v>4760</v>
      </c>
      <c r="C62" t="s">
        <v>89</v>
      </c>
      <c r="D62" t="s">
        <v>4752</v>
      </c>
      <c r="G62" t="s">
        <v>4759</v>
      </c>
      <c r="H62">
        <v>1</v>
      </c>
      <c r="I62">
        <v>241009</v>
      </c>
      <c r="J62" t="s">
        <v>6482</v>
      </c>
      <c r="L62">
        <v>2310370140</v>
      </c>
      <c r="M62" t="s">
        <v>6619</v>
      </c>
    </row>
    <row r="63" spans="1:13" x14ac:dyDescent="0.25">
      <c r="A63">
        <v>2410090048</v>
      </c>
      <c r="B63" t="s">
        <v>4761</v>
      </c>
      <c r="C63" t="s">
        <v>89</v>
      </c>
      <c r="D63" t="s">
        <v>4752</v>
      </c>
      <c r="G63" t="s">
        <v>4762</v>
      </c>
      <c r="H63">
        <v>1</v>
      </c>
      <c r="I63">
        <v>241009</v>
      </c>
      <c r="J63" t="s">
        <v>6482</v>
      </c>
      <c r="L63">
        <v>2310370141</v>
      </c>
      <c r="M63" t="s">
        <v>6620</v>
      </c>
    </row>
    <row r="64" spans="1:13" x14ac:dyDescent="0.25">
      <c r="A64">
        <v>2410090057</v>
      </c>
      <c r="B64" t="s">
        <v>3165</v>
      </c>
      <c r="C64" t="s">
        <v>89</v>
      </c>
      <c r="D64" t="s">
        <v>4752</v>
      </c>
      <c r="G64" t="s">
        <v>4762</v>
      </c>
      <c r="H64">
        <v>1</v>
      </c>
      <c r="I64">
        <v>241009</v>
      </c>
      <c r="J64" t="s">
        <v>6482</v>
      </c>
      <c r="L64">
        <v>2310370142</v>
      </c>
      <c r="M64" t="s">
        <v>6621</v>
      </c>
    </row>
    <row r="65" spans="1:13" x14ac:dyDescent="0.25">
      <c r="A65">
        <v>2410090079</v>
      </c>
      <c r="B65" t="s">
        <v>4763</v>
      </c>
      <c r="C65" t="s">
        <v>89</v>
      </c>
      <c r="D65" t="s">
        <v>4752</v>
      </c>
      <c r="E65">
        <v>10</v>
      </c>
      <c r="F65">
        <v>7</v>
      </c>
      <c r="G65" t="s">
        <v>4764</v>
      </c>
      <c r="H65">
        <v>1</v>
      </c>
      <c r="I65">
        <v>241009</v>
      </c>
      <c r="J65" t="s">
        <v>6482</v>
      </c>
      <c r="L65">
        <v>2310370143</v>
      </c>
      <c r="M65" t="s">
        <v>6622</v>
      </c>
    </row>
    <row r="66" spans="1:13" x14ac:dyDescent="0.25">
      <c r="A66">
        <v>2410090106</v>
      </c>
      <c r="B66" t="s">
        <v>4765</v>
      </c>
      <c r="C66" t="s">
        <v>89</v>
      </c>
      <c r="D66" t="s">
        <v>4752</v>
      </c>
      <c r="E66">
        <v>25</v>
      </c>
      <c r="F66">
        <v>7</v>
      </c>
      <c r="G66" t="s">
        <v>4759</v>
      </c>
      <c r="H66">
        <v>1</v>
      </c>
      <c r="I66">
        <v>241009</v>
      </c>
      <c r="J66" t="s">
        <v>6482</v>
      </c>
      <c r="L66">
        <v>2310160593</v>
      </c>
      <c r="M66" t="s">
        <v>6623</v>
      </c>
    </row>
    <row r="67" spans="1:13" x14ac:dyDescent="0.25">
      <c r="A67">
        <v>2410090110</v>
      </c>
      <c r="B67" t="s">
        <v>4766</v>
      </c>
      <c r="C67" t="s">
        <v>89</v>
      </c>
      <c r="D67" t="s">
        <v>4752</v>
      </c>
      <c r="G67" t="s">
        <v>4759</v>
      </c>
      <c r="H67">
        <v>1</v>
      </c>
      <c r="I67">
        <v>241009</v>
      </c>
      <c r="J67" t="s">
        <v>6482</v>
      </c>
      <c r="L67">
        <v>2310160597</v>
      </c>
      <c r="M67" t="s">
        <v>6624</v>
      </c>
    </row>
    <row r="68" spans="1:13" x14ac:dyDescent="0.25">
      <c r="A68">
        <v>2410090127</v>
      </c>
      <c r="B68" t="s">
        <v>3173</v>
      </c>
      <c r="C68" t="s">
        <v>89</v>
      </c>
      <c r="D68" t="s">
        <v>4752</v>
      </c>
      <c r="G68" t="s">
        <v>4759</v>
      </c>
      <c r="H68">
        <v>1</v>
      </c>
      <c r="I68">
        <v>241009</v>
      </c>
      <c r="J68" t="s">
        <v>6482</v>
      </c>
      <c r="L68">
        <v>2410110110</v>
      </c>
      <c r="M68" t="s">
        <v>7097</v>
      </c>
    </row>
    <row r="69" spans="1:13" x14ac:dyDescent="0.25">
      <c r="A69">
        <v>2410090129</v>
      </c>
      <c r="B69" t="s">
        <v>3174</v>
      </c>
      <c r="C69" t="s">
        <v>89</v>
      </c>
      <c r="D69" t="s">
        <v>4752</v>
      </c>
      <c r="G69" t="s">
        <v>4759</v>
      </c>
      <c r="H69">
        <v>1</v>
      </c>
      <c r="I69">
        <v>241009</v>
      </c>
      <c r="J69" t="s">
        <v>6482</v>
      </c>
      <c r="L69">
        <v>2310160594</v>
      </c>
      <c r="M69" t="s">
        <v>6626</v>
      </c>
    </row>
    <row r="70" spans="1:13" x14ac:dyDescent="0.25">
      <c r="A70">
        <v>2410090130</v>
      </c>
      <c r="B70" t="s">
        <v>4767</v>
      </c>
      <c r="C70" t="s">
        <v>89</v>
      </c>
      <c r="D70" t="s">
        <v>4752</v>
      </c>
      <c r="G70" t="s">
        <v>4759</v>
      </c>
      <c r="H70">
        <v>1</v>
      </c>
      <c r="I70">
        <v>241009</v>
      </c>
      <c r="J70" t="s">
        <v>6482</v>
      </c>
      <c r="L70">
        <v>2310160598</v>
      </c>
      <c r="M70" t="s">
        <v>6627</v>
      </c>
    </row>
    <row r="71" spans="1:13" x14ac:dyDescent="0.25">
      <c r="A71">
        <v>2410090131</v>
      </c>
      <c r="B71" t="s">
        <v>3175</v>
      </c>
      <c r="C71" t="s">
        <v>89</v>
      </c>
      <c r="D71" t="s">
        <v>4752</v>
      </c>
      <c r="G71" t="s">
        <v>4759</v>
      </c>
      <c r="H71">
        <v>1</v>
      </c>
      <c r="I71">
        <v>241009</v>
      </c>
      <c r="J71" t="s">
        <v>6482</v>
      </c>
      <c r="L71">
        <v>2410110111</v>
      </c>
      <c r="M71" t="s">
        <v>7098</v>
      </c>
    </row>
    <row r="72" spans="1:13" x14ac:dyDescent="0.25">
      <c r="A72">
        <v>2410090132</v>
      </c>
      <c r="B72" t="s">
        <v>4768</v>
      </c>
      <c r="C72" t="s">
        <v>89</v>
      </c>
      <c r="D72" t="s">
        <v>4752</v>
      </c>
      <c r="G72" t="s">
        <v>4759</v>
      </c>
      <c r="H72">
        <v>1</v>
      </c>
      <c r="I72">
        <v>241009</v>
      </c>
      <c r="J72" t="s">
        <v>6482</v>
      </c>
      <c r="L72">
        <v>2310160595</v>
      </c>
      <c r="M72" t="s">
        <v>6629</v>
      </c>
    </row>
    <row r="73" spans="1:13" x14ac:dyDescent="0.25">
      <c r="A73">
        <v>2410090138</v>
      </c>
      <c r="B73" t="s">
        <v>4769</v>
      </c>
      <c r="C73" t="s">
        <v>89</v>
      </c>
      <c r="D73" t="s">
        <v>4752</v>
      </c>
      <c r="G73" t="s">
        <v>4759</v>
      </c>
      <c r="H73">
        <v>1</v>
      </c>
      <c r="I73">
        <v>241009</v>
      </c>
      <c r="J73" t="s">
        <v>6482</v>
      </c>
      <c r="L73">
        <v>2310160599</v>
      </c>
      <c r="M73" t="s">
        <v>6630</v>
      </c>
    </row>
    <row r="74" spans="1:13" x14ac:dyDescent="0.25">
      <c r="A74">
        <v>2410090145</v>
      </c>
      <c r="B74" t="s">
        <v>4770</v>
      </c>
      <c r="C74" t="s">
        <v>89</v>
      </c>
      <c r="D74" t="s">
        <v>4752</v>
      </c>
      <c r="G74" t="s">
        <v>4759</v>
      </c>
      <c r="H74">
        <v>1</v>
      </c>
      <c r="I74">
        <v>241009</v>
      </c>
      <c r="J74" t="s">
        <v>6482</v>
      </c>
      <c r="L74">
        <v>2410110112</v>
      </c>
      <c r="M74" t="s">
        <v>7099</v>
      </c>
    </row>
    <row r="75" spans="1:13" x14ac:dyDescent="0.25">
      <c r="A75">
        <v>2410090152</v>
      </c>
      <c r="B75" t="s">
        <v>3176</v>
      </c>
      <c r="C75" t="s">
        <v>89</v>
      </c>
      <c r="D75" t="s">
        <v>4752</v>
      </c>
      <c r="G75" t="s">
        <v>4759</v>
      </c>
      <c r="H75">
        <v>1</v>
      </c>
      <c r="I75">
        <v>241009</v>
      </c>
      <c r="J75" t="s">
        <v>6482</v>
      </c>
      <c r="L75">
        <v>2310160596</v>
      </c>
      <c r="M75" t="s">
        <v>6632</v>
      </c>
    </row>
    <row r="76" spans="1:13" x14ac:dyDescent="0.25">
      <c r="A76">
        <v>2410090158</v>
      </c>
      <c r="B76" t="s">
        <v>4771</v>
      </c>
      <c r="C76" t="s">
        <v>89</v>
      </c>
      <c r="D76" t="s">
        <v>4752</v>
      </c>
      <c r="G76" t="s">
        <v>4759</v>
      </c>
      <c r="H76">
        <v>1</v>
      </c>
      <c r="I76">
        <v>241009</v>
      </c>
      <c r="J76" t="s">
        <v>6482</v>
      </c>
      <c r="L76">
        <v>2310160600</v>
      </c>
      <c r="M76" t="s">
        <v>6633</v>
      </c>
    </row>
    <row r="77" spans="1:13" x14ac:dyDescent="0.25">
      <c r="A77">
        <v>2410090163</v>
      </c>
      <c r="B77" t="s">
        <v>107</v>
      </c>
      <c r="C77" t="s">
        <v>89</v>
      </c>
      <c r="D77" t="s">
        <v>4752</v>
      </c>
      <c r="E77">
        <v>25</v>
      </c>
      <c r="F77">
        <v>9</v>
      </c>
      <c r="G77" t="s">
        <v>4762</v>
      </c>
      <c r="H77">
        <v>1</v>
      </c>
      <c r="I77">
        <v>241009</v>
      </c>
      <c r="J77" t="s">
        <v>6482</v>
      </c>
      <c r="L77">
        <v>2410110113</v>
      </c>
      <c r="M77" t="s">
        <v>7100</v>
      </c>
    </row>
    <row r="78" spans="1:13" x14ac:dyDescent="0.25">
      <c r="A78">
        <v>2410090165</v>
      </c>
      <c r="B78" t="s">
        <v>4772</v>
      </c>
      <c r="C78" t="s">
        <v>89</v>
      </c>
      <c r="D78" t="s">
        <v>4752</v>
      </c>
      <c r="G78" t="s">
        <v>4762</v>
      </c>
      <c r="H78">
        <v>1</v>
      </c>
      <c r="I78">
        <v>241009</v>
      </c>
      <c r="J78" t="s">
        <v>6482</v>
      </c>
      <c r="L78">
        <v>2420030063</v>
      </c>
      <c r="M78" t="s">
        <v>8755</v>
      </c>
    </row>
    <row r="79" spans="1:13" x14ac:dyDescent="0.25">
      <c r="A79">
        <v>2410090166</v>
      </c>
      <c r="B79" t="s">
        <v>112</v>
      </c>
      <c r="C79" t="s">
        <v>89</v>
      </c>
      <c r="D79" t="s">
        <v>4752</v>
      </c>
      <c r="E79">
        <v>25</v>
      </c>
      <c r="F79">
        <v>9</v>
      </c>
      <c r="G79" t="s">
        <v>4762</v>
      </c>
      <c r="H79">
        <v>1</v>
      </c>
      <c r="I79">
        <v>241009</v>
      </c>
      <c r="J79" t="s">
        <v>6482</v>
      </c>
      <c r="L79">
        <v>2410290841</v>
      </c>
      <c r="M79" t="s">
        <v>7153</v>
      </c>
    </row>
    <row r="80" spans="1:13" x14ac:dyDescent="0.25">
      <c r="A80">
        <v>2410090168</v>
      </c>
      <c r="B80" t="s">
        <v>109</v>
      </c>
      <c r="C80" t="s">
        <v>89</v>
      </c>
      <c r="D80" t="s">
        <v>4752</v>
      </c>
      <c r="E80">
        <v>25</v>
      </c>
      <c r="F80">
        <v>9</v>
      </c>
      <c r="G80" t="s">
        <v>4762</v>
      </c>
      <c r="H80">
        <v>1</v>
      </c>
      <c r="I80">
        <v>241009</v>
      </c>
      <c r="J80" t="s">
        <v>6482</v>
      </c>
      <c r="L80">
        <v>2420030063</v>
      </c>
      <c r="M80" t="s">
        <v>7172</v>
      </c>
    </row>
    <row r="81" spans="1:13" x14ac:dyDescent="0.25">
      <c r="A81">
        <v>2410090171</v>
      </c>
      <c r="B81" t="s">
        <v>3178</v>
      </c>
      <c r="C81" t="s">
        <v>89</v>
      </c>
      <c r="D81" t="s">
        <v>4752</v>
      </c>
      <c r="E81">
        <v>25</v>
      </c>
      <c r="F81">
        <v>9</v>
      </c>
      <c r="G81" t="s">
        <v>4762</v>
      </c>
      <c r="H81">
        <v>1</v>
      </c>
      <c r="I81">
        <v>241009</v>
      </c>
      <c r="J81" t="s">
        <v>6482</v>
      </c>
      <c r="L81">
        <v>2320130742</v>
      </c>
      <c r="M81" t="s">
        <v>6999</v>
      </c>
    </row>
    <row r="82" spans="1:13" x14ac:dyDescent="0.25">
      <c r="A82">
        <v>2410090172</v>
      </c>
      <c r="B82" t="s">
        <v>105</v>
      </c>
      <c r="C82" t="s">
        <v>89</v>
      </c>
      <c r="D82" t="s">
        <v>4752</v>
      </c>
      <c r="E82">
        <v>25</v>
      </c>
      <c r="F82">
        <v>9</v>
      </c>
      <c r="G82" t="s">
        <v>4762</v>
      </c>
      <c r="H82">
        <v>1</v>
      </c>
      <c r="I82">
        <v>241009</v>
      </c>
      <c r="J82" t="s">
        <v>6482</v>
      </c>
      <c r="L82">
        <v>2320130743</v>
      </c>
      <c r="M82" t="s">
        <v>8756</v>
      </c>
    </row>
    <row r="83" spans="1:13" x14ac:dyDescent="0.25">
      <c r="A83">
        <v>2410090173</v>
      </c>
      <c r="B83" t="s">
        <v>3179</v>
      </c>
      <c r="C83" t="s">
        <v>89</v>
      </c>
      <c r="D83" t="s">
        <v>4752</v>
      </c>
      <c r="G83" t="s">
        <v>4759</v>
      </c>
      <c r="H83">
        <v>1</v>
      </c>
      <c r="I83">
        <v>241009</v>
      </c>
      <c r="J83" t="s">
        <v>6482</v>
      </c>
      <c r="L83">
        <v>2320130747</v>
      </c>
      <c r="M83" t="s">
        <v>7001</v>
      </c>
    </row>
    <row r="84" spans="1:13" x14ac:dyDescent="0.25">
      <c r="A84">
        <v>2410090192</v>
      </c>
      <c r="B84" t="s">
        <v>4773</v>
      </c>
      <c r="C84" t="s">
        <v>89</v>
      </c>
      <c r="D84" t="s">
        <v>4752</v>
      </c>
      <c r="G84" t="s">
        <v>4759</v>
      </c>
      <c r="H84">
        <v>1</v>
      </c>
      <c r="I84">
        <v>241009</v>
      </c>
      <c r="J84" t="s">
        <v>6482</v>
      </c>
      <c r="L84">
        <v>2320130748</v>
      </c>
      <c r="M84" t="s">
        <v>7002</v>
      </c>
    </row>
    <row r="85" spans="1:13" x14ac:dyDescent="0.25">
      <c r="A85">
        <v>2410090254</v>
      </c>
      <c r="B85" t="s">
        <v>3190</v>
      </c>
      <c r="C85" t="s">
        <v>89</v>
      </c>
      <c r="D85" t="s">
        <v>4752</v>
      </c>
      <c r="G85" t="s">
        <v>4759</v>
      </c>
      <c r="H85">
        <v>1</v>
      </c>
      <c r="I85">
        <v>241009</v>
      </c>
      <c r="J85" t="s">
        <v>6482</v>
      </c>
      <c r="L85">
        <v>2320060020</v>
      </c>
      <c r="M85" t="s">
        <v>6894</v>
      </c>
    </row>
    <row r="86" spans="1:13" x14ac:dyDescent="0.25">
      <c r="A86">
        <v>2410090255</v>
      </c>
      <c r="B86" t="s">
        <v>3191</v>
      </c>
      <c r="C86" t="s">
        <v>89</v>
      </c>
      <c r="D86" t="s">
        <v>4752</v>
      </c>
      <c r="E86">
        <v>25</v>
      </c>
      <c r="F86">
        <v>7</v>
      </c>
      <c r="G86" t="s">
        <v>4759</v>
      </c>
      <c r="H86">
        <v>1</v>
      </c>
      <c r="I86">
        <v>241009</v>
      </c>
      <c r="J86" t="s">
        <v>6482</v>
      </c>
      <c r="L86">
        <v>2320130744</v>
      </c>
      <c r="M86" t="s">
        <v>7000</v>
      </c>
    </row>
    <row r="87" spans="1:13" x14ac:dyDescent="0.25">
      <c r="A87">
        <v>2410090256</v>
      </c>
      <c r="B87" t="s">
        <v>3192</v>
      </c>
      <c r="C87" t="s">
        <v>89</v>
      </c>
      <c r="D87" t="s">
        <v>4752</v>
      </c>
      <c r="G87" t="s">
        <v>4759</v>
      </c>
      <c r="H87">
        <v>1</v>
      </c>
      <c r="I87">
        <v>241009</v>
      </c>
      <c r="J87" t="s">
        <v>6482</v>
      </c>
      <c r="L87">
        <v>2320130745</v>
      </c>
      <c r="M87" t="s">
        <v>8757</v>
      </c>
    </row>
    <row r="88" spans="1:13" x14ac:dyDescent="0.25">
      <c r="A88">
        <v>2410090265</v>
      </c>
      <c r="B88" t="s">
        <v>103</v>
      </c>
      <c r="C88" t="s">
        <v>89</v>
      </c>
      <c r="D88" t="s">
        <v>4774</v>
      </c>
      <c r="E88">
        <v>100</v>
      </c>
      <c r="F88">
        <v>120</v>
      </c>
      <c r="G88" t="s">
        <v>4775</v>
      </c>
      <c r="H88">
        <v>1</v>
      </c>
      <c r="I88">
        <v>241009</v>
      </c>
      <c r="J88" t="s">
        <v>6482</v>
      </c>
      <c r="L88">
        <v>2320130749</v>
      </c>
      <c r="M88" t="s">
        <v>7003</v>
      </c>
    </row>
    <row r="89" spans="1:13" x14ac:dyDescent="0.25">
      <c r="A89">
        <v>2410090266</v>
      </c>
      <c r="B89" t="s">
        <v>100</v>
      </c>
      <c r="C89" t="s">
        <v>89</v>
      </c>
      <c r="D89" t="s">
        <v>4774</v>
      </c>
      <c r="E89">
        <v>100</v>
      </c>
      <c r="F89">
        <v>120</v>
      </c>
      <c r="G89" t="s">
        <v>4775</v>
      </c>
      <c r="H89">
        <v>1</v>
      </c>
      <c r="I89">
        <v>241009</v>
      </c>
      <c r="J89" t="s">
        <v>6482</v>
      </c>
      <c r="L89">
        <v>2320130750</v>
      </c>
      <c r="M89" t="s">
        <v>7004</v>
      </c>
    </row>
    <row r="90" spans="1:13" x14ac:dyDescent="0.25">
      <c r="A90">
        <v>2410090267</v>
      </c>
      <c r="B90" t="s">
        <v>96</v>
      </c>
      <c r="C90" t="s">
        <v>89</v>
      </c>
      <c r="D90" t="s">
        <v>4774</v>
      </c>
      <c r="E90">
        <v>100</v>
      </c>
      <c r="F90">
        <v>120</v>
      </c>
      <c r="G90" t="s">
        <v>4775</v>
      </c>
      <c r="H90">
        <v>1</v>
      </c>
      <c r="I90">
        <v>241009</v>
      </c>
      <c r="J90" t="s">
        <v>6482</v>
      </c>
      <c r="L90">
        <v>2320060020</v>
      </c>
      <c r="M90" t="s">
        <v>6895</v>
      </c>
    </row>
    <row r="91" spans="1:13" x14ac:dyDescent="0.25">
      <c r="A91">
        <v>2410090268</v>
      </c>
      <c r="B91" t="s">
        <v>97</v>
      </c>
      <c r="C91" t="s">
        <v>89</v>
      </c>
      <c r="D91" t="s">
        <v>4774</v>
      </c>
      <c r="E91">
        <v>100</v>
      </c>
      <c r="F91">
        <v>120</v>
      </c>
      <c r="G91" t="s">
        <v>4775</v>
      </c>
      <c r="H91">
        <v>1</v>
      </c>
      <c r="I91">
        <v>241009</v>
      </c>
      <c r="J91" t="s">
        <v>6482</v>
      </c>
      <c r="L91">
        <v>2320130741</v>
      </c>
      <c r="M91" t="s">
        <v>8759</v>
      </c>
    </row>
    <row r="92" spans="1:13" x14ac:dyDescent="0.25">
      <c r="A92">
        <v>2410090269</v>
      </c>
      <c r="B92" t="s">
        <v>98</v>
      </c>
      <c r="C92" t="s">
        <v>89</v>
      </c>
      <c r="D92" t="s">
        <v>4774</v>
      </c>
      <c r="G92" t="s">
        <v>4775</v>
      </c>
      <c r="H92">
        <v>1</v>
      </c>
      <c r="I92">
        <v>241009</v>
      </c>
      <c r="J92" t="s">
        <v>6482</v>
      </c>
      <c r="L92">
        <v>2320130746</v>
      </c>
      <c r="M92" t="s">
        <v>8760</v>
      </c>
    </row>
    <row r="93" spans="1:13" x14ac:dyDescent="0.25">
      <c r="A93">
        <v>2410090271</v>
      </c>
      <c r="B93" t="s">
        <v>3194</v>
      </c>
      <c r="C93" t="s">
        <v>89</v>
      </c>
      <c r="D93" t="s">
        <v>4752</v>
      </c>
      <c r="G93" t="s">
        <v>4759</v>
      </c>
      <c r="H93">
        <v>1</v>
      </c>
      <c r="I93">
        <v>241009</v>
      </c>
      <c r="J93" t="s">
        <v>6482</v>
      </c>
      <c r="L93">
        <v>2500030351</v>
      </c>
      <c r="M93" t="s">
        <v>8761</v>
      </c>
    </row>
    <row r="94" spans="1:13" x14ac:dyDescent="0.25">
      <c r="A94">
        <v>2410090273</v>
      </c>
      <c r="B94" t="s">
        <v>4760</v>
      </c>
      <c r="C94" t="s">
        <v>89</v>
      </c>
      <c r="D94" t="s">
        <v>4752</v>
      </c>
      <c r="E94">
        <v>25</v>
      </c>
      <c r="F94">
        <v>7</v>
      </c>
      <c r="G94" t="s">
        <v>4764</v>
      </c>
      <c r="H94">
        <v>1</v>
      </c>
      <c r="I94">
        <v>241009</v>
      </c>
      <c r="J94" t="s">
        <v>6482</v>
      </c>
    </row>
    <row r="95" spans="1:13" x14ac:dyDescent="0.25">
      <c r="A95">
        <v>2410090274</v>
      </c>
      <c r="B95" t="s">
        <v>4776</v>
      </c>
      <c r="C95" t="s">
        <v>89</v>
      </c>
      <c r="D95" t="s">
        <v>4752</v>
      </c>
      <c r="E95">
        <v>25</v>
      </c>
      <c r="F95">
        <v>7</v>
      </c>
      <c r="G95" t="s">
        <v>4759</v>
      </c>
      <c r="H95">
        <v>1</v>
      </c>
      <c r="I95">
        <v>241009</v>
      </c>
      <c r="J95" t="s">
        <v>6482</v>
      </c>
    </row>
    <row r="96" spans="1:13" x14ac:dyDescent="0.25">
      <c r="A96">
        <v>2410090291</v>
      </c>
      <c r="B96" t="s">
        <v>3200</v>
      </c>
      <c r="C96" t="s">
        <v>89</v>
      </c>
      <c r="D96" t="s">
        <v>4752</v>
      </c>
      <c r="E96">
        <v>25</v>
      </c>
      <c r="F96">
        <v>7</v>
      </c>
      <c r="G96" t="s">
        <v>4759</v>
      </c>
      <c r="H96">
        <v>1</v>
      </c>
      <c r="I96">
        <v>241009</v>
      </c>
      <c r="J96" t="s">
        <v>6482</v>
      </c>
    </row>
    <row r="97" spans="1:10" x14ac:dyDescent="0.25">
      <c r="A97">
        <v>2410090292</v>
      </c>
      <c r="B97" t="s">
        <v>3201</v>
      </c>
      <c r="C97" t="s">
        <v>89</v>
      </c>
      <c r="D97" t="s">
        <v>4752</v>
      </c>
      <c r="E97">
        <v>25</v>
      </c>
      <c r="F97">
        <v>7</v>
      </c>
      <c r="G97" t="s">
        <v>4759</v>
      </c>
      <c r="H97">
        <v>1</v>
      </c>
      <c r="I97">
        <v>241009</v>
      </c>
      <c r="J97" t="s">
        <v>6482</v>
      </c>
    </row>
    <row r="98" spans="1:10" x14ac:dyDescent="0.25">
      <c r="A98">
        <v>2410090294</v>
      </c>
      <c r="B98" t="s">
        <v>101</v>
      </c>
      <c r="C98" t="s">
        <v>89</v>
      </c>
      <c r="D98" t="s">
        <v>4752</v>
      </c>
      <c r="E98">
        <v>25</v>
      </c>
      <c r="F98">
        <v>9</v>
      </c>
      <c r="G98" t="s">
        <v>4762</v>
      </c>
      <c r="H98">
        <v>1</v>
      </c>
      <c r="I98">
        <v>241009</v>
      </c>
      <c r="J98" t="s">
        <v>6482</v>
      </c>
    </row>
    <row r="99" spans="1:10" x14ac:dyDescent="0.25">
      <c r="A99">
        <v>2410090295</v>
      </c>
      <c r="B99" t="s">
        <v>88</v>
      </c>
      <c r="C99" t="s">
        <v>89</v>
      </c>
      <c r="D99" t="s">
        <v>4752</v>
      </c>
      <c r="E99">
        <v>25</v>
      </c>
      <c r="F99">
        <v>9</v>
      </c>
      <c r="G99" t="s">
        <v>4762</v>
      </c>
      <c r="H99">
        <v>1</v>
      </c>
      <c r="I99">
        <v>241009</v>
      </c>
      <c r="J99" t="s">
        <v>6482</v>
      </c>
    </row>
    <row r="100" spans="1:10" x14ac:dyDescent="0.25">
      <c r="A100">
        <v>2410090296</v>
      </c>
      <c r="B100" t="s">
        <v>102</v>
      </c>
      <c r="C100" t="s">
        <v>89</v>
      </c>
      <c r="D100" t="s">
        <v>4752</v>
      </c>
      <c r="E100">
        <v>25</v>
      </c>
      <c r="F100">
        <v>9</v>
      </c>
      <c r="G100" t="s">
        <v>4762</v>
      </c>
      <c r="H100">
        <v>1</v>
      </c>
      <c r="I100">
        <v>241009</v>
      </c>
      <c r="J100" t="s">
        <v>6482</v>
      </c>
    </row>
    <row r="101" spans="1:10" x14ac:dyDescent="0.25">
      <c r="A101">
        <v>2410090297</v>
      </c>
      <c r="B101" t="s">
        <v>104</v>
      </c>
      <c r="C101" t="s">
        <v>89</v>
      </c>
      <c r="D101" t="s">
        <v>4752</v>
      </c>
      <c r="E101">
        <v>25</v>
      </c>
      <c r="F101">
        <v>9</v>
      </c>
      <c r="G101" t="s">
        <v>4762</v>
      </c>
      <c r="H101">
        <v>1</v>
      </c>
      <c r="I101">
        <v>241009</v>
      </c>
      <c r="J101" t="s">
        <v>6482</v>
      </c>
    </row>
    <row r="102" spans="1:10" x14ac:dyDescent="0.25">
      <c r="A102">
        <v>2410090298</v>
      </c>
      <c r="B102" t="s">
        <v>106</v>
      </c>
      <c r="C102" t="s">
        <v>89</v>
      </c>
      <c r="D102" t="s">
        <v>4752</v>
      </c>
      <c r="E102">
        <v>25</v>
      </c>
      <c r="F102">
        <v>9</v>
      </c>
      <c r="G102" t="s">
        <v>4762</v>
      </c>
      <c r="H102">
        <v>1</v>
      </c>
      <c r="I102">
        <v>241009</v>
      </c>
      <c r="J102" t="s">
        <v>6482</v>
      </c>
    </row>
    <row r="103" spans="1:10" x14ac:dyDescent="0.25">
      <c r="A103">
        <v>2410090299</v>
      </c>
      <c r="B103" t="s">
        <v>110</v>
      </c>
      <c r="C103" t="s">
        <v>89</v>
      </c>
      <c r="D103" t="s">
        <v>4752</v>
      </c>
      <c r="E103">
        <v>25</v>
      </c>
      <c r="F103">
        <v>9</v>
      </c>
      <c r="G103" t="s">
        <v>4762</v>
      </c>
      <c r="H103">
        <v>1</v>
      </c>
      <c r="I103">
        <v>241009</v>
      </c>
      <c r="J103" t="s">
        <v>6482</v>
      </c>
    </row>
    <row r="104" spans="1:10" x14ac:dyDescent="0.25">
      <c r="A104">
        <v>2410090300</v>
      </c>
      <c r="B104" t="s">
        <v>111</v>
      </c>
      <c r="C104" t="s">
        <v>89</v>
      </c>
      <c r="D104" t="s">
        <v>4752</v>
      </c>
      <c r="E104">
        <v>25</v>
      </c>
      <c r="F104">
        <v>9</v>
      </c>
      <c r="G104" t="s">
        <v>4762</v>
      </c>
      <c r="H104">
        <v>1</v>
      </c>
      <c r="I104">
        <v>241009</v>
      </c>
      <c r="J104" t="s">
        <v>6482</v>
      </c>
    </row>
    <row r="105" spans="1:10" x14ac:dyDescent="0.25">
      <c r="A105">
        <v>2410090302</v>
      </c>
      <c r="B105" t="s">
        <v>3202</v>
      </c>
      <c r="C105" t="s">
        <v>89</v>
      </c>
      <c r="D105" t="s">
        <v>4752</v>
      </c>
      <c r="G105" t="s">
        <v>4759</v>
      </c>
      <c r="H105">
        <v>1</v>
      </c>
      <c r="I105">
        <v>241009</v>
      </c>
      <c r="J105" t="s">
        <v>6482</v>
      </c>
    </row>
    <row r="106" spans="1:10" x14ac:dyDescent="0.25">
      <c r="A106">
        <v>2410090303</v>
      </c>
      <c r="B106" t="s">
        <v>3203</v>
      </c>
      <c r="C106" t="s">
        <v>89</v>
      </c>
      <c r="D106" t="s">
        <v>4752</v>
      </c>
      <c r="G106" t="s">
        <v>4759</v>
      </c>
      <c r="H106">
        <v>1</v>
      </c>
      <c r="I106">
        <v>241009</v>
      </c>
      <c r="J106" t="s">
        <v>6482</v>
      </c>
    </row>
    <row r="107" spans="1:10" x14ac:dyDescent="0.25">
      <c r="A107">
        <v>2410090305</v>
      </c>
      <c r="B107" t="s">
        <v>3204</v>
      </c>
      <c r="C107" t="s">
        <v>89</v>
      </c>
      <c r="D107" t="s">
        <v>4752</v>
      </c>
      <c r="E107">
        <v>25</v>
      </c>
      <c r="F107">
        <v>7</v>
      </c>
      <c r="G107" t="s">
        <v>4759</v>
      </c>
      <c r="H107">
        <v>1</v>
      </c>
      <c r="I107">
        <v>241009</v>
      </c>
      <c r="J107" t="s">
        <v>6482</v>
      </c>
    </row>
    <row r="108" spans="1:10" x14ac:dyDescent="0.25">
      <c r="A108">
        <v>2410090306</v>
      </c>
      <c r="B108" t="s">
        <v>3205</v>
      </c>
      <c r="C108" t="s">
        <v>89</v>
      </c>
      <c r="D108" t="s">
        <v>4752</v>
      </c>
      <c r="G108" t="s">
        <v>4759</v>
      </c>
      <c r="H108">
        <v>1</v>
      </c>
      <c r="I108">
        <v>241009</v>
      </c>
      <c r="J108" t="s">
        <v>6482</v>
      </c>
    </row>
    <row r="109" spans="1:10" x14ac:dyDescent="0.25">
      <c r="A109">
        <v>2410090307</v>
      </c>
      <c r="B109" t="s">
        <v>3206</v>
      </c>
      <c r="C109" t="s">
        <v>89</v>
      </c>
      <c r="D109" t="s">
        <v>4752</v>
      </c>
      <c r="E109">
        <v>25</v>
      </c>
      <c r="F109">
        <v>7</v>
      </c>
      <c r="G109" t="s">
        <v>4759</v>
      </c>
      <c r="H109">
        <v>1</v>
      </c>
      <c r="I109">
        <v>241009</v>
      </c>
      <c r="J109" t="s">
        <v>6482</v>
      </c>
    </row>
    <row r="110" spans="1:10" x14ac:dyDescent="0.25">
      <c r="A110">
        <v>2410090308</v>
      </c>
      <c r="B110" t="s">
        <v>3207</v>
      </c>
      <c r="C110" t="s">
        <v>89</v>
      </c>
      <c r="D110" t="s">
        <v>4752</v>
      </c>
      <c r="G110" t="s">
        <v>4759</v>
      </c>
      <c r="H110">
        <v>1</v>
      </c>
      <c r="I110">
        <v>241009</v>
      </c>
      <c r="J110" t="s">
        <v>6482</v>
      </c>
    </row>
    <row r="111" spans="1:10" x14ac:dyDescent="0.25">
      <c r="A111">
        <v>2410090309</v>
      </c>
      <c r="B111" t="s">
        <v>3208</v>
      </c>
      <c r="C111" t="s">
        <v>89</v>
      </c>
      <c r="D111" t="s">
        <v>4752</v>
      </c>
      <c r="G111" t="s">
        <v>4759</v>
      </c>
      <c r="H111">
        <v>1</v>
      </c>
      <c r="I111">
        <v>241009</v>
      </c>
      <c r="J111" t="s">
        <v>6482</v>
      </c>
    </row>
    <row r="112" spans="1:10" x14ac:dyDescent="0.25">
      <c r="A112">
        <v>2410090310</v>
      </c>
      <c r="B112" t="s">
        <v>99</v>
      </c>
      <c r="C112" t="s">
        <v>89</v>
      </c>
      <c r="D112" t="s">
        <v>4752</v>
      </c>
      <c r="E112">
        <v>25</v>
      </c>
      <c r="F112">
        <v>9</v>
      </c>
      <c r="G112" t="s">
        <v>4762</v>
      </c>
      <c r="H112">
        <v>1</v>
      </c>
      <c r="I112">
        <v>241009</v>
      </c>
      <c r="J112" t="s">
        <v>6482</v>
      </c>
    </row>
    <row r="113" spans="1:10" x14ac:dyDescent="0.25">
      <c r="A113">
        <v>2410090317</v>
      </c>
      <c r="B113" t="s">
        <v>3210</v>
      </c>
      <c r="C113" t="s">
        <v>89</v>
      </c>
      <c r="D113" t="s">
        <v>4752</v>
      </c>
      <c r="E113">
        <v>25</v>
      </c>
      <c r="F113">
        <v>7</v>
      </c>
      <c r="G113" t="s">
        <v>4759</v>
      </c>
      <c r="H113">
        <v>1</v>
      </c>
      <c r="I113">
        <v>241009</v>
      </c>
      <c r="J113" t="s">
        <v>6482</v>
      </c>
    </row>
    <row r="114" spans="1:10" x14ac:dyDescent="0.25">
      <c r="A114">
        <v>2410100007</v>
      </c>
      <c r="B114" t="s">
        <v>3211</v>
      </c>
      <c r="C114" t="s">
        <v>89</v>
      </c>
      <c r="D114" t="s">
        <v>4752</v>
      </c>
      <c r="G114" t="s">
        <v>4753</v>
      </c>
      <c r="H114">
        <v>1</v>
      </c>
      <c r="I114">
        <v>241010</v>
      </c>
      <c r="J114" t="s">
        <v>6482</v>
      </c>
    </row>
    <row r="115" spans="1:10" x14ac:dyDescent="0.25">
      <c r="A115">
        <v>2410100010</v>
      </c>
      <c r="B115" t="s">
        <v>3212</v>
      </c>
      <c r="C115" t="s">
        <v>89</v>
      </c>
      <c r="D115" t="s">
        <v>4752</v>
      </c>
      <c r="E115">
        <v>25</v>
      </c>
      <c r="F115">
        <v>7</v>
      </c>
      <c r="G115" t="s">
        <v>4777</v>
      </c>
      <c r="H115">
        <v>1</v>
      </c>
      <c r="I115">
        <v>241010</v>
      </c>
      <c r="J115" t="s">
        <v>6482</v>
      </c>
    </row>
    <row r="116" spans="1:10" x14ac:dyDescent="0.25">
      <c r="A116">
        <v>2410100014</v>
      </c>
      <c r="B116" t="s">
        <v>3213</v>
      </c>
      <c r="C116" t="s">
        <v>71</v>
      </c>
      <c r="D116" t="s">
        <v>4752</v>
      </c>
      <c r="E116">
        <v>100</v>
      </c>
      <c r="F116">
        <v>10</v>
      </c>
      <c r="G116" t="s">
        <v>4778</v>
      </c>
      <c r="H116">
        <v>1</v>
      </c>
      <c r="I116">
        <v>241010</v>
      </c>
      <c r="J116" t="s">
        <v>6482</v>
      </c>
    </row>
    <row r="117" spans="1:10" x14ac:dyDescent="0.25">
      <c r="A117">
        <v>2410110027</v>
      </c>
      <c r="B117" t="s">
        <v>3214</v>
      </c>
      <c r="C117" t="s">
        <v>89</v>
      </c>
      <c r="D117" t="s">
        <v>4779</v>
      </c>
      <c r="E117">
        <v>140</v>
      </c>
      <c r="F117">
        <v>120</v>
      </c>
      <c r="G117" t="s">
        <v>4780</v>
      </c>
      <c r="H117">
        <v>1</v>
      </c>
      <c r="I117">
        <v>241011</v>
      </c>
      <c r="J117" t="s">
        <v>6482</v>
      </c>
    </row>
    <row r="118" spans="1:10" x14ac:dyDescent="0.25">
      <c r="A118">
        <v>2410110028</v>
      </c>
      <c r="B118" t="s">
        <v>3215</v>
      </c>
      <c r="C118" t="s">
        <v>89</v>
      </c>
      <c r="D118" t="s">
        <v>4779</v>
      </c>
      <c r="E118">
        <v>140</v>
      </c>
      <c r="F118">
        <v>120</v>
      </c>
      <c r="G118" t="s">
        <v>4780</v>
      </c>
      <c r="H118">
        <v>1</v>
      </c>
      <c r="I118">
        <v>241011</v>
      </c>
      <c r="J118" t="s">
        <v>6482</v>
      </c>
    </row>
    <row r="119" spans="1:10" x14ac:dyDescent="0.25">
      <c r="A119">
        <v>2410110036</v>
      </c>
      <c r="B119" t="s">
        <v>3216</v>
      </c>
      <c r="C119" t="s">
        <v>89</v>
      </c>
      <c r="D119" t="s">
        <v>4779</v>
      </c>
      <c r="E119">
        <v>140</v>
      </c>
      <c r="F119">
        <v>120</v>
      </c>
      <c r="G119" t="s">
        <v>4780</v>
      </c>
      <c r="H119">
        <v>1</v>
      </c>
      <c r="I119">
        <v>241011</v>
      </c>
      <c r="J119" t="s">
        <v>6482</v>
      </c>
    </row>
    <row r="120" spans="1:10" x14ac:dyDescent="0.25">
      <c r="A120">
        <v>2410110037</v>
      </c>
      <c r="B120" t="s">
        <v>3217</v>
      </c>
      <c r="C120" t="s">
        <v>89</v>
      </c>
      <c r="D120" t="s">
        <v>4779</v>
      </c>
      <c r="E120">
        <v>140</v>
      </c>
      <c r="F120">
        <v>120</v>
      </c>
      <c r="G120" t="s">
        <v>4780</v>
      </c>
      <c r="H120">
        <v>1</v>
      </c>
      <c r="I120">
        <v>241011</v>
      </c>
      <c r="J120" t="s">
        <v>6482</v>
      </c>
    </row>
    <row r="121" spans="1:10" x14ac:dyDescent="0.25">
      <c r="A121">
        <v>2410110038</v>
      </c>
      <c r="B121" t="s">
        <v>3218</v>
      </c>
      <c r="C121" t="s">
        <v>89</v>
      </c>
      <c r="D121" t="s">
        <v>4779</v>
      </c>
      <c r="E121">
        <v>140</v>
      </c>
      <c r="F121">
        <v>120</v>
      </c>
      <c r="G121" t="s">
        <v>4780</v>
      </c>
      <c r="H121">
        <v>1</v>
      </c>
      <c r="I121">
        <v>241011</v>
      </c>
      <c r="J121" t="s">
        <v>6482</v>
      </c>
    </row>
    <row r="122" spans="1:10" x14ac:dyDescent="0.25">
      <c r="A122">
        <v>2410110039</v>
      </c>
      <c r="B122" t="s">
        <v>3219</v>
      </c>
      <c r="C122" t="s">
        <v>71</v>
      </c>
      <c r="D122" t="s">
        <v>4779</v>
      </c>
      <c r="F122">
        <v>90</v>
      </c>
      <c r="G122" t="s">
        <v>4780</v>
      </c>
      <c r="H122">
        <v>1</v>
      </c>
      <c r="I122">
        <v>241011</v>
      </c>
      <c r="J122" t="s">
        <v>6482</v>
      </c>
    </row>
    <row r="123" spans="1:10" x14ac:dyDescent="0.25">
      <c r="A123">
        <v>2410110040</v>
      </c>
      <c r="B123" t="s">
        <v>3220</v>
      </c>
      <c r="C123" t="s">
        <v>71</v>
      </c>
      <c r="D123" t="s">
        <v>4779</v>
      </c>
      <c r="F123">
        <v>90</v>
      </c>
      <c r="G123" t="s">
        <v>4780</v>
      </c>
      <c r="H123">
        <v>1</v>
      </c>
      <c r="I123">
        <v>241011</v>
      </c>
      <c r="J123" t="s">
        <v>6482</v>
      </c>
    </row>
    <row r="124" spans="1:10" x14ac:dyDescent="0.25">
      <c r="A124">
        <v>2410110041</v>
      </c>
      <c r="B124" t="s">
        <v>3221</v>
      </c>
      <c r="C124" t="s">
        <v>71</v>
      </c>
      <c r="D124" t="s">
        <v>4779</v>
      </c>
      <c r="F124">
        <v>90</v>
      </c>
      <c r="G124" t="s">
        <v>4780</v>
      </c>
      <c r="H124">
        <v>1</v>
      </c>
      <c r="I124">
        <v>241011</v>
      </c>
      <c r="J124" t="s">
        <v>6482</v>
      </c>
    </row>
    <row r="125" spans="1:10" x14ac:dyDescent="0.25">
      <c r="A125">
        <v>2410110043</v>
      </c>
      <c r="B125" t="s">
        <v>3222</v>
      </c>
      <c r="C125" t="s">
        <v>71</v>
      </c>
      <c r="D125" t="s">
        <v>4779</v>
      </c>
      <c r="F125">
        <v>90</v>
      </c>
      <c r="G125" t="s">
        <v>4780</v>
      </c>
      <c r="H125">
        <v>1</v>
      </c>
      <c r="I125">
        <v>241011</v>
      </c>
      <c r="J125" t="s">
        <v>6482</v>
      </c>
    </row>
    <row r="126" spans="1:10" x14ac:dyDescent="0.25">
      <c r="A126">
        <v>2410110044</v>
      </c>
      <c r="B126" t="s">
        <v>3223</v>
      </c>
      <c r="C126" t="s">
        <v>71</v>
      </c>
      <c r="D126" t="s">
        <v>4779</v>
      </c>
      <c r="F126">
        <v>90</v>
      </c>
      <c r="G126" t="s">
        <v>4780</v>
      </c>
      <c r="H126">
        <v>1</v>
      </c>
      <c r="I126">
        <v>241011</v>
      </c>
      <c r="J126" t="s">
        <v>6482</v>
      </c>
    </row>
    <row r="127" spans="1:10" x14ac:dyDescent="0.25">
      <c r="A127">
        <v>2410110073</v>
      </c>
      <c r="B127" t="s">
        <v>3228</v>
      </c>
      <c r="C127" t="s">
        <v>71</v>
      </c>
      <c r="D127" t="s">
        <v>4779</v>
      </c>
      <c r="G127" t="s">
        <v>4780</v>
      </c>
      <c r="H127">
        <v>1</v>
      </c>
      <c r="I127">
        <v>241011</v>
      </c>
      <c r="J127" t="s">
        <v>6482</v>
      </c>
    </row>
    <row r="128" spans="1:10" x14ac:dyDescent="0.25">
      <c r="A128">
        <v>2410110074</v>
      </c>
      <c r="B128" t="s">
        <v>3229</v>
      </c>
      <c r="C128" t="s">
        <v>71</v>
      </c>
      <c r="D128" t="s">
        <v>4779</v>
      </c>
      <c r="G128" t="s">
        <v>4780</v>
      </c>
      <c r="H128">
        <v>1</v>
      </c>
      <c r="I128">
        <v>241011</v>
      </c>
      <c r="J128" t="s">
        <v>6482</v>
      </c>
    </row>
    <row r="129" spans="1:10" x14ac:dyDescent="0.25">
      <c r="A129">
        <v>2410110075</v>
      </c>
      <c r="B129" t="s">
        <v>3230</v>
      </c>
      <c r="C129" t="s">
        <v>71</v>
      </c>
      <c r="D129" t="s">
        <v>4779</v>
      </c>
      <c r="G129" t="s">
        <v>4780</v>
      </c>
      <c r="H129">
        <v>1</v>
      </c>
      <c r="I129">
        <v>241011</v>
      </c>
      <c r="J129" t="s">
        <v>6482</v>
      </c>
    </row>
    <row r="130" spans="1:10" x14ac:dyDescent="0.25">
      <c r="A130">
        <v>2410110076</v>
      </c>
      <c r="B130" t="s">
        <v>3231</v>
      </c>
      <c r="C130" t="s">
        <v>71</v>
      </c>
      <c r="D130" t="s">
        <v>4779</v>
      </c>
      <c r="G130" t="s">
        <v>4780</v>
      </c>
      <c r="H130">
        <v>1</v>
      </c>
      <c r="I130">
        <v>241011</v>
      </c>
      <c r="J130" t="s">
        <v>6482</v>
      </c>
    </row>
    <row r="131" spans="1:10" x14ac:dyDescent="0.25">
      <c r="A131">
        <v>2410110077</v>
      </c>
      <c r="B131" t="s">
        <v>3232</v>
      </c>
      <c r="C131" t="s">
        <v>71</v>
      </c>
      <c r="D131" t="s">
        <v>4779</v>
      </c>
      <c r="G131" t="s">
        <v>4780</v>
      </c>
      <c r="H131">
        <v>1</v>
      </c>
      <c r="I131">
        <v>241011</v>
      </c>
      <c r="J131" t="s">
        <v>6482</v>
      </c>
    </row>
    <row r="132" spans="1:10" x14ac:dyDescent="0.25">
      <c r="A132">
        <v>2410110078</v>
      </c>
      <c r="B132" t="s">
        <v>3233</v>
      </c>
      <c r="C132" t="s">
        <v>71</v>
      </c>
      <c r="D132" t="s">
        <v>4779</v>
      </c>
      <c r="G132" t="s">
        <v>4780</v>
      </c>
      <c r="H132">
        <v>1</v>
      </c>
      <c r="I132">
        <v>241011</v>
      </c>
      <c r="J132" t="s">
        <v>6482</v>
      </c>
    </row>
    <row r="133" spans="1:10" x14ac:dyDescent="0.25">
      <c r="A133">
        <v>2410110079</v>
      </c>
      <c r="B133" t="s">
        <v>3234</v>
      </c>
      <c r="C133" t="s">
        <v>71</v>
      </c>
      <c r="D133" t="s">
        <v>4779</v>
      </c>
      <c r="G133" t="s">
        <v>4780</v>
      </c>
      <c r="H133">
        <v>1</v>
      </c>
      <c r="I133">
        <v>241011</v>
      </c>
      <c r="J133" t="s">
        <v>6482</v>
      </c>
    </row>
    <row r="134" spans="1:10" x14ac:dyDescent="0.25">
      <c r="A134">
        <v>2410110080</v>
      </c>
      <c r="B134" t="s">
        <v>3235</v>
      </c>
      <c r="C134" t="s">
        <v>71</v>
      </c>
      <c r="D134" t="s">
        <v>4779</v>
      </c>
      <c r="G134" t="s">
        <v>4780</v>
      </c>
      <c r="H134">
        <v>1</v>
      </c>
      <c r="I134">
        <v>241011</v>
      </c>
      <c r="J134" t="s">
        <v>6482</v>
      </c>
    </row>
    <row r="135" spans="1:10" x14ac:dyDescent="0.25">
      <c r="A135">
        <v>2410110081</v>
      </c>
      <c r="B135" t="s">
        <v>3236</v>
      </c>
      <c r="C135" t="s">
        <v>71</v>
      </c>
      <c r="D135" t="s">
        <v>4779</v>
      </c>
      <c r="G135" t="s">
        <v>4780</v>
      </c>
      <c r="H135">
        <v>1</v>
      </c>
      <c r="I135">
        <v>241011</v>
      </c>
      <c r="J135" t="s">
        <v>6482</v>
      </c>
    </row>
    <row r="136" spans="1:10" x14ac:dyDescent="0.25">
      <c r="A136">
        <v>2410110082</v>
      </c>
      <c r="B136" t="s">
        <v>3237</v>
      </c>
      <c r="C136" t="s">
        <v>71</v>
      </c>
      <c r="D136" t="s">
        <v>4779</v>
      </c>
      <c r="G136" t="s">
        <v>4780</v>
      </c>
      <c r="H136">
        <v>1</v>
      </c>
      <c r="I136">
        <v>241011</v>
      </c>
      <c r="J136" t="s">
        <v>6482</v>
      </c>
    </row>
    <row r="137" spans="1:10" x14ac:dyDescent="0.25">
      <c r="A137">
        <v>2410110088</v>
      </c>
      <c r="B137" t="s">
        <v>3240</v>
      </c>
      <c r="C137" t="s">
        <v>89</v>
      </c>
      <c r="D137" t="s">
        <v>4779</v>
      </c>
      <c r="E137">
        <v>140</v>
      </c>
      <c r="F137">
        <v>120</v>
      </c>
      <c r="G137" t="s">
        <v>4780</v>
      </c>
      <c r="H137">
        <v>1</v>
      </c>
      <c r="I137">
        <v>241011</v>
      </c>
      <c r="J137" t="s">
        <v>6482</v>
      </c>
    </row>
    <row r="138" spans="1:10" x14ac:dyDescent="0.25">
      <c r="A138">
        <v>2410110089</v>
      </c>
      <c r="B138" t="s">
        <v>3241</v>
      </c>
      <c r="C138" t="s">
        <v>89</v>
      </c>
      <c r="D138" t="s">
        <v>4779</v>
      </c>
      <c r="E138">
        <v>140</v>
      </c>
      <c r="F138">
        <v>120</v>
      </c>
      <c r="G138" t="s">
        <v>4780</v>
      </c>
      <c r="H138">
        <v>1</v>
      </c>
      <c r="I138">
        <v>241011</v>
      </c>
      <c r="J138" t="s">
        <v>6482</v>
      </c>
    </row>
    <row r="139" spans="1:10" x14ac:dyDescent="0.25">
      <c r="A139">
        <v>2410110090</v>
      </c>
      <c r="B139" t="s">
        <v>3242</v>
      </c>
      <c r="C139" t="s">
        <v>89</v>
      </c>
      <c r="D139" t="s">
        <v>4779</v>
      </c>
      <c r="E139">
        <v>140</v>
      </c>
      <c r="F139">
        <v>120</v>
      </c>
      <c r="G139" t="s">
        <v>4780</v>
      </c>
      <c r="H139">
        <v>1</v>
      </c>
      <c r="I139">
        <v>241011</v>
      </c>
      <c r="J139" t="s">
        <v>6482</v>
      </c>
    </row>
    <row r="140" spans="1:10" x14ac:dyDescent="0.25">
      <c r="A140">
        <v>2410110091</v>
      </c>
      <c r="B140" t="s">
        <v>3243</v>
      </c>
      <c r="C140" t="s">
        <v>89</v>
      </c>
      <c r="D140" t="s">
        <v>4779</v>
      </c>
      <c r="E140">
        <v>140</v>
      </c>
      <c r="F140">
        <v>120</v>
      </c>
      <c r="G140" t="s">
        <v>4780</v>
      </c>
      <c r="H140">
        <v>1</v>
      </c>
      <c r="I140">
        <v>241011</v>
      </c>
      <c r="J140" t="s">
        <v>6482</v>
      </c>
    </row>
    <row r="141" spans="1:10" x14ac:dyDescent="0.25">
      <c r="A141">
        <v>2410110103</v>
      </c>
      <c r="B141" t="s">
        <v>3252</v>
      </c>
      <c r="C141" t="s">
        <v>89</v>
      </c>
      <c r="D141" t="s">
        <v>4779</v>
      </c>
      <c r="F141">
        <v>90</v>
      </c>
      <c r="G141" t="s">
        <v>4780</v>
      </c>
      <c r="H141">
        <v>1</v>
      </c>
      <c r="I141">
        <v>241011</v>
      </c>
      <c r="J141" t="s">
        <v>6482</v>
      </c>
    </row>
    <row r="142" spans="1:10" x14ac:dyDescent="0.25">
      <c r="A142">
        <v>2410110104</v>
      </c>
      <c r="B142" t="s">
        <v>3253</v>
      </c>
      <c r="C142" t="s">
        <v>89</v>
      </c>
      <c r="D142" t="s">
        <v>4779</v>
      </c>
      <c r="F142">
        <v>90</v>
      </c>
      <c r="G142" t="s">
        <v>4780</v>
      </c>
      <c r="H142">
        <v>1</v>
      </c>
      <c r="I142">
        <v>241011</v>
      </c>
      <c r="J142" t="s">
        <v>6482</v>
      </c>
    </row>
    <row r="143" spans="1:10" x14ac:dyDescent="0.25">
      <c r="A143">
        <v>2410110105</v>
      </c>
      <c r="B143" t="s">
        <v>3254</v>
      </c>
      <c r="C143" t="s">
        <v>89</v>
      </c>
      <c r="D143" t="s">
        <v>4779</v>
      </c>
      <c r="F143">
        <v>90</v>
      </c>
      <c r="G143" t="s">
        <v>4780</v>
      </c>
      <c r="H143">
        <v>1</v>
      </c>
      <c r="I143">
        <v>241011</v>
      </c>
      <c r="J143" t="s">
        <v>6482</v>
      </c>
    </row>
    <row r="144" spans="1:10" x14ac:dyDescent="0.25">
      <c r="A144">
        <v>2410110106</v>
      </c>
      <c r="B144" t="s">
        <v>3255</v>
      </c>
      <c r="C144" t="s">
        <v>89</v>
      </c>
      <c r="D144" t="s">
        <v>4779</v>
      </c>
      <c r="F144">
        <v>90</v>
      </c>
      <c r="G144" t="s">
        <v>4780</v>
      </c>
      <c r="H144">
        <v>1</v>
      </c>
      <c r="I144">
        <v>241011</v>
      </c>
      <c r="J144" t="s">
        <v>6482</v>
      </c>
    </row>
    <row r="145" spans="1:10" x14ac:dyDescent="0.25">
      <c r="A145">
        <v>2410120036</v>
      </c>
      <c r="B145" t="s">
        <v>4781</v>
      </c>
      <c r="C145" t="s">
        <v>89</v>
      </c>
      <c r="D145" t="s">
        <v>4752</v>
      </c>
      <c r="E145">
        <v>25</v>
      </c>
      <c r="F145">
        <v>7</v>
      </c>
      <c r="G145" t="s">
        <v>4764</v>
      </c>
      <c r="H145">
        <v>1</v>
      </c>
      <c r="I145">
        <v>241012</v>
      </c>
      <c r="J145" t="s">
        <v>6482</v>
      </c>
    </row>
    <row r="146" spans="1:10" x14ac:dyDescent="0.25">
      <c r="A146">
        <v>2410120037</v>
      </c>
      <c r="B146" t="s">
        <v>3261</v>
      </c>
      <c r="C146" t="s">
        <v>89</v>
      </c>
      <c r="D146" t="s">
        <v>4752</v>
      </c>
      <c r="G146" t="s">
        <v>4753</v>
      </c>
      <c r="H146">
        <v>1</v>
      </c>
      <c r="I146">
        <v>241012</v>
      </c>
      <c r="J146" t="s">
        <v>6482</v>
      </c>
    </row>
    <row r="147" spans="1:10" x14ac:dyDescent="0.25">
      <c r="A147">
        <v>2410120051</v>
      </c>
      <c r="B147" t="s">
        <v>3264</v>
      </c>
      <c r="C147" t="s">
        <v>89</v>
      </c>
      <c r="D147" t="s">
        <v>4774</v>
      </c>
      <c r="E147">
        <v>960</v>
      </c>
      <c r="F147">
        <v>120</v>
      </c>
      <c r="G147" t="s">
        <v>4764</v>
      </c>
      <c r="H147">
        <v>1</v>
      </c>
      <c r="I147">
        <v>241012</v>
      </c>
      <c r="J147" t="s">
        <v>6482</v>
      </c>
    </row>
    <row r="148" spans="1:10" x14ac:dyDescent="0.25">
      <c r="A148">
        <v>2410120053</v>
      </c>
      <c r="B148" t="s">
        <v>3265</v>
      </c>
      <c r="C148" t="s">
        <v>3152</v>
      </c>
      <c r="D148" t="s">
        <v>4752</v>
      </c>
      <c r="E148">
        <v>1000</v>
      </c>
      <c r="F148">
        <v>7</v>
      </c>
      <c r="G148" t="s">
        <v>4764</v>
      </c>
      <c r="H148">
        <v>1</v>
      </c>
      <c r="I148">
        <v>241012</v>
      </c>
      <c r="J148" t="s">
        <v>6482</v>
      </c>
    </row>
    <row r="149" spans="1:10" x14ac:dyDescent="0.25">
      <c r="A149">
        <v>2410120058</v>
      </c>
      <c r="B149" t="s">
        <v>4782</v>
      </c>
      <c r="C149" t="s">
        <v>89</v>
      </c>
      <c r="D149" t="s">
        <v>4752</v>
      </c>
      <c r="E149">
        <v>1</v>
      </c>
      <c r="F149">
        <v>5</v>
      </c>
      <c r="G149" t="s">
        <v>4764</v>
      </c>
      <c r="H149">
        <v>1</v>
      </c>
      <c r="I149">
        <v>241012</v>
      </c>
      <c r="J149" t="s">
        <v>6482</v>
      </c>
    </row>
    <row r="150" spans="1:10" x14ac:dyDescent="0.25">
      <c r="A150">
        <v>2410130017</v>
      </c>
      <c r="B150" t="s">
        <v>41</v>
      </c>
      <c r="C150" t="s">
        <v>4783</v>
      </c>
      <c r="D150" t="s">
        <v>4779</v>
      </c>
      <c r="E150">
        <v>1000</v>
      </c>
      <c r="F150">
        <v>240</v>
      </c>
      <c r="G150" t="s">
        <v>4784</v>
      </c>
      <c r="H150">
        <v>1</v>
      </c>
      <c r="I150">
        <v>241013</v>
      </c>
      <c r="J150" t="s">
        <v>6482</v>
      </c>
    </row>
    <row r="151" spans="1:10" x14ac:dyDescent="0.25">
      <c r="A151">
        <v>2410150008</v>
      </c>
      <c r="B151" t="s">
        <v>3273</v>
      </c>
      <c r="C151" t="s">
        <v>89</v>
      </c>
      <c r="D151" t="s">
        <v>4752</v>
      </c>
      <c r="E151">
        <v>25</v>
      </c>
      <c r="F151">
        <v>7</v>
      </c>
      <c r="G151" t="s">
        <v>4764</v>
      </c>
      <c r="H151">
        <v>1</v>
      </c>
      <c r="I151">
        <v>241015</v>
      </c>
      <c r="J151" t="s">
        <v>6482</v>
      </c>
    </row>
    <row r="152" spans="1:10" x14ac:dyDescent="0.25">
      <c r="A152">
        <v>2410160010</v>
      </c>
      <c r="B152" t="s">
        <v>3276</v>
      </c>
      <c r="C152" t="s">
        <v>36</v>
      </c>
      <c r="D152" t="s">
        <v>4779</v>
      </c>
      <c r="E152">
        <v>10</v>
      </c>
      <c r="F152">
        <v>90</v>
      </c>
      <c r="G152" t="s">
        <v>4785</v>
      </c>
      <c r="H152">
        <v>1</v>
      </c>
      <c r="I152">
        <v>241016</v>
      </c>
      <c r="J152" t="s">
        <v>6482</v>
      </c>
    </row>
    <row r="153" spans="1:10" x14ac:dyDescent="0.25">
      <c r="A153">
        <v>2410170035</v>
      </c>
      <c r="B153" t="s">
        <v>3277</v>
      </c>
      <c r="C153" t="s">
        <v>71</v>
      </c>
      <c r="D153" t="s">
        <v>4779</v>
      </c>
      <c r="G153" t="s">
        <v>4786</v>
      </c>
      <c r="H153">
        <v>1</v>
      </c>
      <c r="I153">
        <v>241017</v>
      </c>
      <c r="J153" t="s">
        <v>6482</v>
      </c>
    </row>
    <row r="154" spans="1:10" x14ac:dyDescent="0.25">
      <c r="A154">
        <v>2410170036</v>
      </c>
      <c r="B154" t="s">
        <v>3278</v>
      </c>
      <c r="C154" t="s">
        <v>71</v>
      </c>
      <c r="D154" t="s">
        <v>4779</v>
      </c>
      <c r="G154" t="s">
        <v>4786</v>
      </c>
      <c r="H154">
        <v>1</v>
      </c>
      <c r="I154">
        <v>241017</v>
      </c>
      <c r="J154" t="s">
        <v>6482</v>
      </c>
    </row>
    <row r="155" spans="1:10" x14ac:dyDescent="0.25">
      <c r="A155">
        <v>2410170037</v>
      </c>
      <c r="B155" t="s">
        <v>3279</v>
      </c>
      <c r="C155" t="s">
        <v>71</v>
      </c>
      <c r="D155" t="s">
        <v>4779</v>
      </c>
      <c r="E155">
        <v>2000</v>
      </c>
      <c r="F155">
        <v>90</v>
      </c>
      <c r="G155" t="s">
        <v>4787</v>
      </c>
      <c r="H155">
        <v>1</v>
      </c>
      <c r="I155">
        <v>241017</v>
      </c>
      <c r="J155" t="s">
        <v>6482</v>
      </c>
    </row>
    <row r="156" spans="1:10" x14ac:dyDescent="0.25">
      <c r="A156">
        <v>2410170038</v>
      </c>
      <c r="B156" t="s">
        <v>3280</v>
      </c>
      <c r="C156" t="s">
        <v>71</v>
      </c>
      <c r="D156" t="s">
        <v>4779</v>
      </c>
      <c r="E156">
        <v>100</v>
      </c>
      <c r="F156">
        <v>90</v>
      </c>
      <c r="G156" t="s">
        <v>4784</v>
      </c>
      <c r="H156">
        <v>1</v>
      </c>
      <c r="I156">
        <v>241017</v>
      </c>
      <c r="J156" t="s">
        <v>6482</v>
      </c>
    </row>
    <row r="157" spans="1:10" x14ac:dyDescent="0.25">
      <c r="A157">
        <v>2410170050</v>
      </c>
      <c r="B157" t="s">
        <v>3281</v>
      </c>
      <c r="C157" t="s">
        <v>71</v>
      </c>
      <c r="D157" t="s">
        <v>4779</v>
      </c>
      <c r="E157">
        <v>1200</v>
      </c>
      <c r="F157">
        <v>240</v>
      </c>
      <c r="G157" t="s">
        <v>4784</v>
      </c>
      <c r="H157">
        <v>1</v>
      </c>
      <c r="I157">
        <v>241017</v>
      </c>
      <c r="J157" t="s">
        <v>6482</v>
      </c>
    </row>
    <row r="158" spans="1:10" x14ac:dyDescent="0.25">
      <c r="A158">
        <v>2410170057</v>
      </c>
      <c r="B158" t="s">
        <v>3284</v>
      </c>
      <c r="C158" t="s">
        <v>89</v>
      </c>
      <c r="D158" t="s">
        <v>4779</v>
      </c>
      <c r="E158">
        <v>140</v>
      </c>
      <c r="F158">
        <v>120</v>
      </c>
      <c r="G158" t="s">
        <v>4780</v>
      </c>
      <c r="H158">
        <v>1</v>
      </c>
      <c r="I158">
        <v>241017</v>
      </c>
      <c r="J158" t="s">
        <v>6482</v>
      </c>
    </row>
    <row r="159" spans="1:10" x14ac:dyDescent="0.25">
      <c r="A159">
        <v>2410170058</v>
      </c>
      <c r="B159" t="s">
        <v>3285</v>
      </c>
      <c r="C159" t="s">
        <v>89</v>
      </c>
      <c r="D159" t="s">
        <v>4779</v>
      </c>
      <c r="E159">
        <v>140</v>
      </c>
      <c r="F159">
        <v>120</v>
      </c>
      <c r="G159" t="s">
        <v>4780</v>
      </c>
      <c r="H159">
        <v>1</v>
      </c>
      <c r="I159">
        <v>241017</v>
      </c>
      <c r="J159" t="s">
        <v>6482</v>
      </c>
    </row>
    <row r="160" spans="1:10" x14ac:dyDescent="0.25">
      <c r="A160">
        <v>2410170071</v>
      </c>
      <c r="B160" t="s">
        <v>39</v>
      </c>
      <c r="C160" t="s">
        <v>71</v>
      </c>
      <c r="D160" t="s">
        <v>4779</v>
      </c>
      <c r="E160">
        <v>1000</v>
      </c>
      <c r="F160">
        <v>90</v>
      </c>
      <c r="G160" t="s">
        <v>4787</v>
      </c>
      <c r="H160">
        <v>1</v>
      </c>
      <c r="I160">
        <v>241017</v>
      </c>
      <c r="J160" t="s">
        <v>6482</v>
      </c>
    </row>
    <row r="161" spans="1:10" x14ac:dyDescent="0.25">
      <c r="A161">
        <v>2410170091</v>
      </c>
      <c r="B161" t="s">
        <v>3286</v>
      </c>
      <c r="C161" t="s">
        <v>71</v>
      </c>
      <c r="D161" t="s">
        <v>4779</v>
      </c>
      <c r="G161" t="s">
        <v>4786</v>
      </c>
      <c r="H161">
        <v>1</v>
      </c>
      <c r="I161">
        <v>241017</v>
      </c>
      <c r="J161" t="s">
        <v>6482</v>
      </c>
    </row>
    <row r="162" spans="1:10" x14ac:dyDescent="0.25">
      <c r="A162">
        <v>2410170092</v>
      </c>
      <c r="B162" t="s">
        <v>3287</v>
      </c>
      <c r="C162" t="s">
        <v>71</v>
      </c>
      <c r="D162" t="s">
        <v>4779</v>
      </c>
      <c r="G162" t="s">
        <v>4786</v>
      </c>
      <c r="H162">
        <v>1</v>
      </c>
      <c r="I162">
        <v>241017</v>
      </c>
      <c r="J162" t="s">
        <v>6482</v>
      </c>
    </row>
    <row r="163" spans="1:10" x14ac:dyDescent="0.25">
      <c r="A163">
        <v>2410170205</v>
      </c>
      <c r="B163" t="s">
        <v>3291</v>
      </c>
      <c r="C163" t="s">
        <v>71</v>
      </c>
      <c r="D163" t="s">
        <v>4779</v>
      </c>
      <c r="G163" t="s">
        <v>4786</v>
      </c>
      <c r="H163">
        <v>1</v>
      </c>
      <c r="I163">
        <v>241017</v>
      </c>
      <c r="J163" t="s">
        <v>6482</v>
      </c>
    </row>
    <row r="164" spans="1:10" x14ac:dyDescent="0.25">
      <c r="A164">
        <v>2410170233</v>
      </c>
      <c r="B164" t="s">
        <v>3294</v>
      </c>
      <c r="C164" t="s">
        <v>71</v>
      </c>
      <c r="D164" t="s">
        <v>4779</v>
      </c>
      <c r="E164">
        <v>1000</v>
      </c>
      <c r="F164">
        <v>90</v>
      </c>
      <c r="G164" t="s">
        <v>4784</v>
      </c>
      <c r="H164">
        <v>1</v>
      </c>
      <c r="I164">
        <v>241017</v>
      </c>
      <c r="J164" t="s">
        <v>6482</v>
      </c>
    </row>
    <row r="165" spans="1:10" x14ac:dyDescent="0.25">
      <c r="A165">
        <v>2410170238</v>
      </c>
      <c r="B165" t="s">
        <v>4788</v>
      </c>
      <c r="C165" t="s">
        <v>71</v>
      </c>
      <c r="D165" t="s">
        <v>4779</v>
      </c>
      <c r="E165">
        <v>160</v>
      </c>
      <c r="F165">
        <v>70</v>
      </c>
      <c r="G165" t="s">
        <v>4786</v>
      </c>
      <c r="H165">
        <v>1</v>
      </c>
      <c r="I165">
        <v>241017</v>
      </c>
      <c r="J165" t="s">
        <v>6482</v>
      </c>
    </row>
    <row r="166" spans="1:10" x14ac:dyDescent="0.25">
      <c r="A166">
        <v>2410170239</v>
      </c>
      <c r="B166" t="s">
        <v>3296</v>
      </c>
      <c r="C166" t="s">
        <v>71</v>
      </c>
      <c r="D166" t="s">
        <v>4779</v>
      </c>
      <c r="E166">
        <v>160</v>
      </c>
      <c r="F166">
        <v>70</v>
      </c>
      <c r="G166" t="s">
        <v>4786</v>
      </c>
      <c r="H166">
        <v>1</v>
      </c>
      <c r="I166">
        <v>241017</v>
      </c>
      <c r="J166" t="s">
        <v>6482</v>
      </c>
    </row>
    <row r="167" spans="1:10" x14ac:dyDescent="0.25">
      <c r="A167">
        <v>2410170240</v>
      </c>
      <c r="B167" t="s">
        <v>3297</v>
      </c>
      <c r="C167" t="s">
        <v>71</v>
      </c>
      <c r="D167" t="s">
        <v>4779</v>
      </c>
      <c r="E167">
        <v>160</v>
      </c>
      <c r="F167">
        <v>70</v>
      </c>
      <c r="G167" t="s">
        <v>4786</v>
      </c>
      <c r="H167">
        <v>1</v>
      </c>
      <c r="I167">
        <v>241017</v>
      </c>
      <c r="J167" t="s">
        <v>6482</v>
      </c>
    </row>
    <row r="168" spans="1:10" x14ac:dyDescent="0.25">
      <c r="A168">
        <v>2410170242</v>
      </c>
      <c r="B168" t="s">
        <v>3299</v>
      </c>
      <c r="C168" t="s">
        <v>71</v>
      </c>
      <c r="D168" t="s">
        <v>4779</v>
      </c>
      <c r="E168">
        <v>160</v>
      </c>
      <c r="F168">
        <v>70</v>
      </c>
      <c r="G168" t="s">
        <v>4786</v>
      </c>
      <c r="H168">
        <v>1</v>
      </c>
      <c r="I168">
        <v>241017</v>
      </c>
      <c r="J168" t="s">
        <v>6482</v>
      </c>
    </row>
    <row r="169" spans="1:10" x14ac:dyDescent="0.25">
      <c r="A169">
        <v>2410170243</v>
      </c>
      <c r="B169" t="s">
        <v>3300</v>
      </c>
      <c r="C169" t="s">
        <v>71</v>
      </c>
      <c r="D169" t="s">
        <v>4779</v>
      </c>
      <c r="E169">
        <v>160</v>
      </c>
      <c r="F169">
        <v>70</v>
      </c>
      <c r="G169" t="s">
        <v>4786</v>
      </c>
      <c r="H169">
        <v>1</v>
      </c>
      <c r="I169">
        <v>241017</v>
      </c>
      <c r="J169" t="s">
        <v>6482</v>
      </c>
    </row>
    <row r="170" spans="1:10" x14ac:dyDescent="0.25">
      <c r="A170">
        <v>2410170244</v>
      </c>
      <c r="B170" t="s">
        <v>3301</v>
      </c>
      <c r="C170" t="s">
        <v>71</v>
      </c>
      <c r="D170" t="s">
        <v>4779</v>
      </c>
      <c r="E170">
        <v>160</v>
      </c>
      <c r="F170">
        <v>70</v>
      </c>
      <c r="G170" t="s">
        <v>4786</v>
      </c>
      <c r="H170">
        <v>1</v>
      </c>
      <c r="I170">
        <v>241017</v>
      </c>
      <c r="J170" t="s">
        <v>6482</v>
      </c>
    </row>
    <row r="171" spans="1:10" x14ac:dyDescent="0.25">
      <c r="A171">
        <v>2410170245</v>
      </c>
      <c r="B171" t="s">
        <v>3302</v>
      </c>
      <c r="C171" t="s">
        <v>71</v>
      </c>
      <c r="D171" t="s">
        <v>4779</v>
      </c>
      <c r="G171" t="s">
        <v>4786</v>
      </c>
      <c r="H171">
        <v>1</v>
      </c>
      <c r="I171">
        <v>241017</v>
      </c>
      <c r="J171" t="s">
        <v>6482</v>
      </c>
    </row>
    <row r="172" spans="1:10" x14ac:dyDescent="0.25">
      <c r="A172">
        <v>2410190009</v>
      </c>
      <c r="B172" t="s">
        <v>4789</v>
      </c>
      <c r="C172" t="s">
        <v>89</v>
      </c>
      <c r="D172" t="s">
        <v>4779</v>
      </c>
      <c r="E172">
        <v>1000</v>
      </c>
      <c r="F172">
        <v>60</v>
      </c>
      <c r="G172" t="s">
        <v>4790</v>
      </c>
      <c r="H172">
        <v>1</v>
      </c>
      <c r="I172">
        <v>241019</v>
      </c>
      <c r="J172" t="s">
        <v>6482</v>
      </c>
    </row>
    <row r="173" spans="1:10" x14ac:dyDescent="0.25">
      <c r="A173">
        <v>2410190011</v>
      </c>
      <c r="B173" t="s">
        <v>3305</v>
      </c>
      <c r="C173" t="s">
        <v>89</v>
      </c>
      <c r="D173" t="s">
        <v>4779</v>
      </c>
      <c r="E173">
        <v>18000</v>
      </c>
      <c r="F173">
        <v>90</v>
      </c>
      <c r="G173" t="s">
        <v>4790</v>
      </c>
      <c r="H173">
        <v>1</v>
      </c>
      <c r="I173">
        <v>241019</v>
      </c>
      <c r="J173" t="s">
        <v>6482</v>
      </c>
    </row>
    <row r="174" spans="1:10" x14ac:dyDescent="0.25">
      <c r="A174">
        <v>2410200020</v>
      </c>
      <c r="B174" t="s">
        <v>3308</v>
      </c>
      <c r="C174" t="s">
        <v>89</v>
      </c>
      <c r="D174" t="s">
        <v>4752</v>
      </c>
      <c r="E174">
        <v>50</v>
      </c>
      <c r="F174">
        <v>1</v>
      </c>
      <c r="G174" t="s">
        <v>4764</v>
      </c>
      <c r="H174">
        <v>1</v>
      </c>
      <c r="I174">
        <v>241020</v>
      </c>
      <c r="J174" t="s">
        <v>6482</v>
      </c>
    </row>
    <row r="175" spans="1:10" x14ac:dyDescent="0.25">
      <c r="A175">
        <v>2410200021</v>
      </c>
      <c r="B175" t="s">
        <v>3309</v>
      </c>
      <c r="C175" t="s">
        <v>89</v>
      </c>
      <c r="D175" t="s">
        <v>4752</v>
      </c>
      <c r="G175" t="s">
        <v>4753</v>
      </c>
      <c r="H175">
        <v>1</v>
      </c>
      <c r="I175">
        <v>241020</v>
      </c>
      <c r="J175" t="s">
        <v>6482</v>
      </c>
    </row>
    <row r="176" spans="1:10" x14ac:dyDescent="0.25">
      <c r="A176">
        <v>2410210003</v>
      </c>
      <c r="B176" t="s">
        <v>95</v>
      </c>
      <c r="C176" t="s">
        <v>89</v>
      </c>
      <c r="D176" t="s">
        <v>4752</v>
      </c>
      <c r="E176">
        <v>215</v>
      </c>
      <c r="F176">
        <v>7</v>
      </c>
      <c r="G176" t="s">
        <v>4764</v>
      </c>
      <c r="H176">
        <v>1</v>
      </c>
      <c r="I176">
        <v>241021</v>
      </c>
      <c r="J176" t="s">
        <v>6482</v>
      </c>
    </row>
    <row r="177" spans="1:10" x14ac:dyDescent="0.25">
      <c r="A177">
        <v>2410210005</v>
      </c>
      <c r="B177" t="s">
        <v>4791</v>
      </c>
      <c r="C177" t="s">
        <v>89</v>
      </c>
      <c r="D177" t="s">
        <v>4752</v>
      </c>
      <c r="E177">
        <v>25</v>
      </c>
      <c r="F177">
        <v>7</v>
      </c>
      <c r="G177" t="s">
        <v>4764</v>
      </c>
      <c r="H177">
        <v>1</v>
      </c>
      <c r="I177">
        <v>241021</v>
      </c>
      <c r="J177" t="s">
        <v>6482</v>
      </c>
    </row>
    <row r="178" spans="1:10" x14ac:dyDescent="0.25">
      <c r="A178">
        <v>2410210019</v>
      </c>
      <c r="B178" t="s">
        <v>113</v>
      </c>
      <c r="C178" t="s">
        <v>89</v>
      </c>
      <c r="D178" t="s">
        <v>4752</v>
      </c>
      <c r="E178">
        <v>213</v>
      </c>
      <c r="F178">
        <v>7</v>
      </c>
      <c r="G178" t="s">
        <v>4764</v>
      </c>
      <c r="H178">
        <v>1</v>
      </c>
      <c r="I178">
        <v>241021</v>
      </c>
      <c r="J178" t="s">
        <v>6482</v>
      </c>
    </row>
    <row r="179" spans="1:10" x14ac:dyDescent="0.25">
      <c r="A179">
        <v>2410220004</v>
      </c>
      <c r="B179" t="s">
        <v>3314</v>
      </c>
      <c r="C179" t="s">
        <v>89</v>
      </c>
      <c r="D179" t="s">
        <v>4752</v>
      </c>
      <c r="E179">
        <v>1</v>
      </c>
      <c r="F179">
        <v>7</v>
      </c>
      <c r="G179" t="s">
        <v>4764</v>
      </c>
      <c r="H179">
        <v>1</v>
      </c>
      <c r="I179">
        <v>241022</v>
      </c>
      <c r="J179" t="s">
        <v>6482</v>
      </c>
    </row>
    <row r="180" spans="1:10" x14ac:dyDescent="0.25">
      <c r="A180">
        <v>2410260003</v>
      </c>
      <c r="B180" t="s">
        <v>3319</v>
      </c>
      <c r="C180" t="s">
        <v>89</v>
      </c>
      <c r="D180" t="s">
        <v>4752</v>
      </c>
      <c r="E180">
        <v>25</v>
      </c>
      <c r="F180">
        <v>7</v>
      </c>
      <c r="G180" t="s">
        <v>4764</v>
      </c>
      <c r="H180">
        <v>1</v>
      </c>
      <c r="I180">
        <v>241026</v>
      </c>
      <c r="J180" t="s">
        <v>6482</v>
      </c>
    </row>
    <row r="181" spans="1:10" x14ac:dyDescent="0.25">
      <c r="A181">
        <v>2410260013</v>
      </c>
      <c r="B181" t="s">
        <v>3321</v>
      </c>
      <c r="C181" t="s">
        <v>89</v>
      </c>
      <c r="D181" t="s">
        <v>4752</v>
      </c>
      <c r="G181" t="s">
        <v>4753</v>
      </c>
      <c r="H181">
        <v>1</v>
      </c>
      <c r="I181">
        <v>241026</v>
      </c>
      <c r="J181" t="s">
        <v>6482</v>
      </c>
    </row>
    <row r="182" spans="1:10" x14ac:dyDescent="0.25">
      <c r="A182">
        <v>2410260028</v>
      </c>
      <c r="B182" t="s">
        <v>3323</v>
      </c>
      <c r="C182" t="s">
        <v>89</v>
      </c>
      <c r="D182" t="s">
        <v>4752</v>
      </c>
      <c r="G182" t="s">
        <v>4753</v>
      </c>
      <c r="H182">
        <v>1</v>
      </c>
      <c r="I182">
        <v>241026</v>
      </c>
      <c r="J182" t="s">
        <v>6482</v>
      </c>
    </row>
    <row r="183" spans="1:10" x14ac:dyDescent="0.25">
      <c r="A183">
        <v>2410290002</v>
      </c>
      <c r="B183" t="s">
        <v>3324</v>
      </c>
      <c r="C183" t="s">
        <v>3325</v>
      </c>
      <c r="D183" t="s">
        <v>4752</v>
      </c>
      <c r="E183">
        <v>1</v>
      </c>
      <c r="F183">
        <v>7</v>
      </c>
      <c r="G183" t="s">
        <v>4792</v>
      </c>
      <c r="H183">
        <v>1</v>
      </c>
      <c r="I183">
        <v>241029</v>
      </c>
      <c r="J183" t="s">
        <v>6482</v>
      </c>
    </row>
    <row r="184" spans="1:10" x14ac:dyDescent="0.25">
      <c r="A184">
        <v>2410290046</v>
      </c>
      <c r="B184" t="s">
        <v>3327</v>
      </c>
      <c r="C184" t="s">
        <v>89</v>
      </c>
      <c r="D184" t="s">
        <v>4793</v>
      </c>
      <c r="E184">
        <v>1000</v>
      </c>
      <c r="F184">
        <v>15</v>
      </c>
      <c r="G184" t="s">
        <v>4777</v>
      </c>
      <c r="H184">
        <v>1</v>
      </c>
      <c r="I184">
        <v>241029</v>
      </c>
      <c r="J184" t="s">
        <v>6482</v>
      </c>
    </row>
    <row r="185" spans="1:10" x14ac:dyDescent="0.25">
      <c r="A185">
        <v>2410290066</v>
      </c>
      <c r="B185" t="s">
        <v>3329</v>
      </c>
      <c r="C185" t="s">
        <v>3152</v>
      </c>
      <c r="D185" t="s">
        <v>4752</v>
      </c>
      <c r="E185">
        <v>1</v>
      </c>
      <c r="F185">
        <v>7</v>
      </c>
      <c r="G185" t="s">
        <v>4794</v>
      </c>
      <c r="H185">
        <v>1</v>
      </c>
      <c r="I185">
        <v>241029</v>
      </c>
      <c r="J185" t="s">
        <v>6482</v>
      </c>
    </row>
    <row r="186" spans="1:10" x14ac:dyDescent="0.25">
      <c r="A186">
        <v>2410290067</v>
      </c>
      <c r="B186" t="s">
        <v>3330</v>
      </c>
      <c r="C186" t="s">
        <v>89</v>
      </c>
      <c r="D186" t="s">
        <v>4752</v>
      </c>
      <c r="E186">
        <v>1</v>
      </c>
      <c r="F186">
        <v>5</v>
      </c>
      <c r="G186" t="s">
        <v>4795</v>
      </c>
      <c r="H186">
        <v>1</v>
      </c>
      <c r="I186">
        <v>241029</v>
      </c>
      <c r="J186" t="s">
        <v>6482</v>
      </c>
    </row>
    <row r="187" spans="1:10" x14ac:dyDescent="0.25">
      <c r="A187">
        <v>2410290068</v>
      </c>
      <c r="B187" t="s">
        <v>3331</v>
      </c>
      <c r="C187" t="s">
        <v>89</v>
      </c>
      <c r="D187" t="s">
        <v>4752</v>
      </c>
      <c r="E187">
        <v>1.3</v>
      </c>
      <c r="F187">
        <v>7</v>
      </c>
      <c r="G187" t="s">
        <v>4796</v>
      </c>
      <c r="H187">
        <v>1</v>
      </c>
      <c r="I187">
        <v>241029</v>
      </c>
      <c r="J187" t="s">
        <v>6482</v>
      </c>
    </row>
    <row r="188" spans="1:10" x14ac:dyDescent="0.25">
      <c r="A188">
        <v>2410290090</v>
      </c>
      <c r="B188" t="s">
        <v>3333</v>
      </c>
      <c r="C188" t="s">
        <v>3325</v>
      </c>
      <c r="D188" t="s">
        <v>4752</v>
      </c>
      <c r="E188">
        <v>1</v>
      </c>
      <c r="F188">
        <v>5</v>
      </c>
      <c r="G188" t="s">
        <v>4797</v>
      </c>
      <c r="H188">
        <v>1</v>
      </c>
      <c r="I188">
        <v>241029</v>
      </c>
      <c r="J188" t="s">
        <v>6482</v>
      </c>
    </row>
    <row r="189" spans="1:10" x14ac:dyDescent="0.25">
      <c r="A189">
        <v>2410290109</v>
      </c>
      <c r="B189" t="s">
        <v>3334</v>
      </c>
      <c r="C189" t="s">
        <v>36</v>
      </c>
      <c r="D189" t="s">
        <v>4752</v>
      </c>
      <c r="E189">
        <v>1</v>
      </c>
      <c r="F189">
        <v>5</v>
      </c>
      <c r="G189" t="s">
        <v>4798</v>
      </c>
      <c r="H189">
        <v>1</v>
      </c>
      <c r="I189">
        <v>241029</v>
      </c>
      <c r="J189" t="s">
        <v>6482</v>
      </c>
    </row>
    <row r="190" spans="1:10" x14ac:dyDescent="0.25">
      <c r="A190">
        <v>2410290111</v>
      </c>
      <c r="B190" t="s">
        <v>3335</v>
      </c>
      <c r="C190" t="s">
        <v>71</v>
      </c>
      <c r="D190" t="s">
        <v>4779</v>
      </c>
      <c r="E190">
        <v>100</v>
      </c>
      <c r="F190">
        <v>120</v>
      </c>
      <c r="G190" t="s">
        <v>4799</v>
      </c>
      <c r="H190">
        <v>1</v>
      </c>
      <c r="I190">
        <v>241029</v>
      </c>
      <c r="J190" t="s">
        <v>6482</v>
      </c>
    </row>
    <row r="191" spans="1:10" x14ac:dyDescent="0.25">
      <c r="A191">
        <v>2410290142</v>
      </c>
      <c r="B191" t="s">
        <v>3337</v>
      </c>
      <c r="C191" t="s">
        <v>89</v>
      </c>
      <c r="D191" t="s">
        <v>4774</v>
      </c>
      <c r="E191">
        <v>25</v>
      </c>
      <c r="F191">
        <v>45</v>
      </c>
      <c r="G191" t="s">
        <v>4777</v>
      </c>
      <c r="H191">
        <v>1</v>
      </c>
      <c r="I191">
        <v>241029</v>
      </c>
      <c r="J191" t="s">
        <v>6482</v>
      </c>
    </row>
    <row r="192" spans="1:10" x14ac:dyDescent="0.25">
      <c r="A192">
        <v>2410290153</v>
      </c>
      <c r="B192" t="s">
        <v>90</v>
      </c>
      <c r="C192" t="s">
        <v>89</v>
      </c>
      <c r="D192" t="s">
        <v>4774</v>
      </c>
      <c r="E192">
        <v>25</v>
      </c>
      <c r="F192">
        <v>45</v>
      </c>
      <c r="G192" t="s">
        <v>4777</v>
      </c>
      <c r="H192">
        <v>1</v>
      </c>
      <c r="I192">
        <v>241029</v>
      </c>
      <c r="J192" t="s">
        <v>6482</v>
      </c>
    </row>
    <row r="193" spans="1:10" x14ac:dyDescent="0.25">
      <c r="A193">
        <v>2410290156</v>
      </c>
      <c r="B193" t="s">
        <v>40</v>
      </c>
      <c r="C193" t="s">
        <v>1000</v>
      </c>
      <c r="D193" t="s">
        <v>4752</v>
      </c>
      <c r="E193">
        <v>300</v>
      </c>
      <c r="F193">
        <v>7</v>
      </c>
      <c r="G193" t="s">
        <v>4764</v>
      </c>
      <c r="H193">
        <v>1</v>
      </c>
      <c r="I193">
        <v>241029</v>
      </c>
      <c r="J193" t="s">
        <v>6482</v>
      </c>
    </row>
    <row r="194" spans="1:10" x14ac:dyDescent="0.25">
      <c r="A194">
        <v>2410290210</v>
      </c>
      <c r="B194" t="s">
        <v>3341</v>
      </c>
      <c r="C194" t="s">
        <v>89</v>
      </c>
      <c r="D194" t="s">
        <v>4752</v>
      </c>
      <c r="E194">
        <v>25</v>
      </c>
      <c r="F194">
        <v>7</v>
      </c>
      <c r="G194" t="s">
        <v>4790</v>
      </c>
      <c r="H194">
        <v>1</v>
      </c>
      <c r="I194">
        <v>241029</v>
      </c>
      <c r="J194" t="s">
        <v>6482</v>
      </c>
    </row>
    <row r="195" spans="1:10" x14ac:dyDescent="0.25">
      <c r="A195">
        <v>2410290215</v>
      </c>
      <c r="B195" t="s">
        <v>3343</v>
      </c>
      <c r="C195" t="s">
        <v>89</v>
      </c>
      <c r="D195" t="s">
        <v>4774</v>
      </c>
      <c r="E195">
        <v>25</v>
      </c>
      <c r="F195">
        <v>45</v>
      </c>
      <c r="G195" t="s">
        <v>4777</v>
      </c>
      <c r="H195">
        <v>1</v>
      </c>
      <c r="I195">
        <v>241029</v>
      </c>
      <c r="J195" t="s">
        <v>6482</v>
      </c>
    </row>
    <row r="196" spans="1:10" x14ac:dyDescent="0.25">
      <c r="A196">
        <v>2410290508</v>
      </c>
      <c r="B196" t="s">
        <v>3349</v>
      </c>
      <c r="C196" t="s">
        <v>89</v>
      </c>
      <c r="D196" t="s">
        <v>4774</v>
      </c>
      <c r="E196">
        <v>25</v>
      </c>
      <c r="F196">
        <v>45</v>
      </c>
      <c r="G196" t="s">
        <v>4777</v>
      </c>
      <c r="H196">
        <v>1</v>
      </c>
      <c r="I196">
        <v>241029</v>
      </c>
      <c r="J196" t="s">
        <v>6482</v>
      </c>
    </row>
    <row r="197" spans="1:10" x14ac:dyDescent="0.25">
      <c r="A197">
        <v>2410290516</v>
      </c>
      <c r="B197" t="s">
        <v>4800</v>
      </c>
      <c r="C197" t="s">
        <v>89</v>
      </c>
      <c r="D197" t="s">
        <v>4752</v>
      </c>
      <c r="E197">
        <v>190</v>
      </c>
      <c r="F197">
        <v>7</v>
      </c>
      <c r="G197" t="s">
        <v>4764</v>
      </c>
      <c r="H197">
        <v>1</v>
      </c>
      <c r="I197">
        <v>241029</v>
      </c>
      <c r="J197" t="s">
        <v>6482</v>
      </c>
    </row>
    <row r="198" spans="1:10" x14ac:dyDescent="0.25">
      <c r="A198">
        <v>2410290517</v>
      </c>
      <c r="B198" t="s">
        <v>3352</v>
      </c>
      <c r="C198" t="s">
        <v>89</v>
      </c>
      <c r="D198" t="s">
        <v>4752</v>
      </c>
      <c r="G198" t="s">
        <v>4753</v>
      </c>
      <c r="H198">
        <v>1</v>
      </c>
      <c r="I198">
        <v>241029</v>
      </c>
      <c r="J198" t="s">
        <v>6482</v>
      </c>
    </row>
    <row r="199" spans="1:10" x14ac:dyDescent="0.25">
      <c r="A199">
        <v>2410290518</v>
      </c>
      <c r="B199" t="s">
        <v>3353</v>
      </c>
      <c r="C199" t="s">
        <v>89</v>
      </c>
      <c r="D199" t="s">
        <v>4752</v>
      </c>
      <c r="G199" t="s">
        <v>4753</v>
      </c>
      <c r="H199">
        <v>1</v>
      </c>
      <c r="I199">
        <v>241029</v>
      </c>
      <c r="J199" t="s">
        <v>6482</v>
      </c>
    </row>
    <row r="200" spans="1:10" x14ac:dyDescent="0.25">
      <c r="A200">
        <v>2410290544</v>
      </c>
      <c r="B200" t="s">
        <v>3356</v>
      </c>
      <c r="C200" t="s">
        <v>89</v>
      </c>
      <c r="D200" t="s">
        <v>4752</v>
      </c>
      <c r="E200">
        <v>20</v>
      </c>
      <c r="F200">
        <v>7</v>
      </c>
      <c r="G200" t="s">
        <v>4790</v>
      </c>
      <c r="H200">
        <v>1</v>
      </c>
      <c r="I200">
        <v>241029</v>
      </c>
      <c r="J200" t="s">
        <v>6482</v>
      </c>
    </row>
    <row r="201" spans="1:10" x14ac:dyDescent="0.25">
      <c r="A201">
        <v>2410290575</v>
      </c>
      <c r="B201" t="s">
        <v>3365</v>
      </c>
      <c r="C201" t="s">
        <v>89</v>
      </c>
      <c r="D201" t="s">
        <v>4774</v>
      </c>
      <c r="E201">
        <v>25</v>
      </c>
      <c r="F201">
        <v>45</v>
      </c>
      <c r="G201" t="s">
        <v>4777</v>
      </c>
      <c r="H201">
        <v>1</v>
      </c>
      <c r="I201">
        <v>241029</v>
      </c>
      <c r="J201" t="s">
        <v>6482</v>
      </c>
    </row>
    <row r="202" spans="1:10" x14ac:dyDescent="0.25">
      <c r="A202">
        <v>2410290576</v>
      </c>
      <c r="B202" t="s">
        <v>3366</v>
      </c>
      <c r="C202" t="s">
        <v>71</v>
      </c>
      <c r="D202" t="s">
        <v>4779</v>
      </c>
      <c r="G202" t="s">
        <v>4764</v>
      </c>
      <c r="H202">
        <v>1</v>
      </c>
      <c r="I202">
        <v>241029</v>
      </c>
      <c r="J202" t="s">
        <v>6482</v>
      </c>
    </row>
    <row r="203" spans="1:10" x14ac:dyDescent="0.25">
      <c r="A203">
        <v>2410290593</v>
      </c>
      <c r="B203" t="s">
        <v>3367</v>
      </c>
      <c r="C203" t="s">
        <v>71</v>
      </c>
      <c r="D203" t="s">
        <v>4752</v>
      </c>
      <c r="E203">
        <v>5</v>
      </c>
      <c r="F203">
        <v>25</v>
      </c>
      <c r="G203" t="s">
        <v>4801</v>
      </c>
      <c r="H203">
        <v>1</v>
      </c>
      <c r="I203">
        <v>241029</v>
      </c>
      <c r="J203" t="s">
        <v>6482</v>
      </c>
    </row>
    <row r="204" spans="1:10" x14ac:dyDescent="0.25">
      <c r="A204">
        <v>2410290596</v>
      </c>
      <c r="B204" t="s">
        <v>3369</v>
      </c>
      <c r="C204" t="s">
        <v>89</v>
      </c>
      <c r="D204" t="s">
        <v>4752</v>
      </c>
      <c r="E204">
        <v>180</v>
      </c>
      <c r="F204">
        <v>7</v>
      </c>
      <c r="G204" t="s">
        <v>4764</v>
      </c>
      <c r="H204">
        <v>1</v>
      </c>
      <c r="I204">
        <v>241029</v>
      </c>
      <c r="J204" t="s">
        <v>6482</v>
      </c>
    </row>
    <row r="205" spans="1:10" x14ac:dyDescent="0.25">
      <c r="A205">
        <v>2410290611</v>
      </c>
      <c r="B205" t="s">
        <v>3372</v>
      </c>
      <c r="C205" t="s">
        <v>36</v>
      </c>
      <c r="D205" t="s">
        <v>4779</v>
      </c>
      <c r="E205">
        <v>5.0999999999999996</v>
      </c>
      <c r="F205">
        <v>90</v>
      </c>
      <c r="G205" t="s">
        <v>4802</v>
      </c>
      <c r="H205">
        <v>1</v>
      </c>
      <c r="I205">
        <v>241029</v>
      </c>
      <c r="J205" t="s">
        <v>6482</v>
      </c>
    </row>
    <row r="206" spans="1:10" x14ac:dyDescent="0.25">
      <c r="A206">
        <v>2410290624</v>
      </c>
      <c r="B206" t="s">
        <v>91</v>
      </c>
      <c r="C206" t="s">
        <v>89</v>
      </c>
      <c r="D206" t="s">
        <v>4793</v>
      </c>
      <c r="E206">
        <v>1000</v>
      </c>
      <c r="F206">
        <v>15</v>
      </c>
      <c r="G206" t="s">
        <v>4777</v>
      </c>
      <c r="H206">
        <v>1</v>
      </c>
      <c r="I206">
        <v>241029</v>
      </c>
      <c r="J206" t="s">
        <v>6482</v>
      </c>
    </row>
    <row r="207" spans="1:10" x14ac:dyDescent="0.25">
      <c r="A207">
        <v>2410290626</v>
      </c>
      <c r="B207" t="s">
        <v>92</v>
      </c>
      <c r="C207" t="s">
        <v>89</v>
      </c>
      <c r="D207" t="s">
        <v>4752</v>
      </c>
      <c r="E207">
        <v>25</v>
      </c>
      <c r="F207">
        <v>7</v>
      </c>
      <c r="G207" t="s">
        <v>4777</v>
      </c>
      <c r="H207">
        <v>1</v>
      </c>
      <c r="I207">
        <v>241029</v>
      </c>
      <c r="J207" t="s">
        <v>6482</v>
      </c>
    </row>
    <row r="208" spans="1:10" x14ac:dyDescent="0.25">
      <c r="A208">
        <v>2410290827</v>
      </c>
      <c r="B208" t="s">
        <v>3467</v>
      </c>
      <c r="C208" t="s">
        <v>89</v>
      </c>
      <c r="D208" t="s">
        <v>4752</v>
      </c>
      <c r="E208">
        <v>200</v>
      </c>
      <c r="F208">
        <v>7</v>
      </c>
      <c r="G208" t="s">
        <v>4764</v>
      </c>
      <c r="H208">
        <v>1</v>
      </c>
      <c r="I208">
        <v>241029</v>
      </c>
      <c r="J208" t="s">
        <v>6482</v>
      </c>
    </row>
    <row r="209" spans="1:10" x14ac:dyDescent="0.25">
      <c r="A209">
        <v>2410290832</v>
      </c>
      <c r="B209" t="s">
        <v>4803</v>
      </c>
      <c r="C209" t="s">
        <v>89</v>
      </c>
      <c r="D209" t="s">
        <v>4752</v>
      </c>
      <c r="E209">
        <v>25</v>
      </c>
      <c r="F209">
        <v>7</v>
      </c>
      <c r="G209" t="s">
        <v>4764</v>
      </c>
      <c r="H209">
        <v>1</v>
      </c>
      <c r="I209">
        <v>241029</v>
      </c>
      <c r="J209" t="s">
        <v>6482</v>
      </c>
    </row>
    <row r="210" spans="1:10" x14ac:dyDescent="0.25">
      <c r="A210">
        <v>2410360001</v>
      </c>
      <c r="B210" t="s">
        <v>3475</v>
      </c>
      <c r="C210" t="s">
        <v>36</v>
      </c>
      <c r="D210" t="s">
        <v>4779</v>
      </c>
      <c r="E210">
        <v>280</v>
      </c>
      <c r="F210">
        <v>90</v>
      </c>
      <c r="G210" t="s">
        <v>4804</v>
      </c>
      <c r="H210">
        <v>1</v>
      </c>
      <c r="I210">
        <v>241036</v>
      </c>
      <c r="J210" t="s">
        <v>6482</v>
      </c>
    </row>
    <row r="211" spans="1:10" x14ac:dyDescent="0.25">
      <c r="A211">
        <v>2410360011</v>
      </c>
      <c r="B211" t="s">
        <v>3476</v>
      </c>
      <c r="C211" t="s">
        <v>71</v>
      </c>
      <c r="D211" t="s">
        <v>4779</v>
      </c>
      <c r="E211">
        <v>280</v>
      </c>
      <c r="F211">
        <v>90</v>
      </c>
      <c r="G211" t="s">
        <v>4804</v>
      </c>
      <c r="H211">
        <v>1</v>
      </c>
      <c r="I211">
        <v>241036</v>
      </c>
      <c r="J211" t="s">
        <v>6482</v>
      </c>
    </row>
    <row r="212" spans="1:10" x14ac:dyDescent="0.25">
      <c r="A212">
        <v>2410360012</v>
      </c>
      <c r="B212" t="s">
        <v>3477</v>
      </c>
      <c r="C212" t="s">
        <v>71</v>
      </c>
      <c r="D212" t="s">
        <v>4779</v>
      </c>
      <c r="E212">
        <v>5.2</v>
      </c>
      <c r="F212">
        <v>90</v>
      </c>
      <c r="G212" t="s">
        <v>4804</v>
      </c>
      <c r="H212">
        <v>1</v>
      </c>
      <c r="I212">
        <v>241036</v>
      </c>
      <c r="J212" t="s">
        <v>6482</v>
      </c>
    </row>
    <row r="213" spans="1:10" x14ac:dyDescent="0.25">
      <c r="A213">
        <v>2410360013</v>
      </c>
      <c r="B213" t="s">
        <v>3478</v>
      </c>
      <c r="C213" t="s">
        <v>71</v>
      </c>
      <c r="D213" t="s">
        <v>4779</v>
      </c>
      <c r="E213">
        <v>80</v>
      </c>
      <c r="F213">
        <v>90</v>
      </c>
      <c r="G213" t="s">
        <v>4804</v>
      </c>
      <c r="H213">
        <v>1</v>
      </c>
      <c r="I213">
        <v>241036</v>
      </c>
      <c r="J213" t="s">
        <v>6482</v>
      </c>
    </row>
    <row r="214" spans="1:10" x14ac:dyDescent="0.25">
      <c r="A214">
        <v>2410360014</v>
      </c>
      <c r="B214" t="s">
        <v>3479</v>
      </c>
      <c r="C214" t="s">
        <v>71</v>
      </c>
      <c r="D214" t="s">
        <v>4779</v>
      </c>
      <c r="E214">
        <v>1.4</v>
      </c>
      <c r="F214">
        <v>90</v>
      </c>
      <c r="G214" t="s">
        <v>4804</v>
      </c>
      <c r="H214">
        <v>1</v>
      </c>
      <c r="I214">
        <v>241036</v>
      </c>
      <c r="J214" t="s">
        <v>6482</v>
      </c>
    </row>
    <row r="215" spans="1:10" x14ac:dyDescent="0.25">
      <c r="A215">
        <v>2410360015</v>
      </c>
      <c r="B215" t="s">
        <v>3480</v>
      </c>
      <c r="C215" t="s">
        <v>71</v>
      </c>
      <c r="D215" t="s">
        <v>4779</v>
      </c>
      <c r="E215">
        <v>5</v>
      </c>
      <c r="F215">
        <v>90</v>
      </c>
      <c r="G215" t="s">
        <v>4805</v>
      </c>
      <c r="H215">
        <v>1</v>
      </c>
      <c r="I215">
        <v>241036</v>
      </c>
      <c r="J215" t="s">
        <v>6482</v>
      </c>
    </row>
    <row r="216" spans="1:10" x14ac:dyDescent="0.25">
      <c r="A216">
        <v>2410360016</v>
      </c>
      <c r="B216" t="s">
        <v>3481</v>
      </c>
      <c r="C216" t="s">
        <v>71</v>
      </c>
      <c r="D216" t="s">
        <v>4779</v>
      </c>
      <c r="E216">
        <v>10</v>
      </c>
      <c r="F216">
        <v>90</v>
      </c>
      <c r="G216" t="s">
        <v>4805</v>
      </c>
      <c r="H216">
        <v>1</v>
      </c>
      <c r="I216">
        <v>241036</v>
      </c>
      <c r="J216" t="s">
        <v>6482</v>
      </c>
    </row>
    <row r="217" spans="1:10" x14ac:dyDescent="0.25">
      <c r="A217">
        <v>2410360017</v>
      </c>
      <c r="B217" t="s">
        <v>3482</v>
      </c>
      <c r="C217" t="s">
        <v>71</v>
      </c>
      <c r="D217" t="s">
        <v>4779</v>
      </c>
      <c r="E217">
        <v>80</v>
      </c>
      <c r="F217">
        <v>90</v>
      </c>
      <c r="G217" t="s">
        <v>4805</v>
      </c>
      <c r="H217">
        <v>1</v>
      </c>
      <c r="I217">
        <v>241036</v>
      </c>
      <c r="J217" t="s">
        <v>6482</v>
      </c>
    </row>
    <row r="218" spans="1:10" x14ac:dyDescent="0.25">
      <c r="A218">
        <v>2410360018</v>
      </c>
      <c r="B218" t="s">
        <v>3483</v>
      </c>
      <c r="C218" t="s">
        <v>71</v>
      </c>
      <c r="D218" t="s">
        <v>4779</v>
      </c>
      <c r="E218">
        <v>10</v>
      </c>
      <c r="F218">
        <v>90</v>
      </c>
      <c r="G218" t="s">
        <v>4805</v>
      </c>
      <c r="H218">
        <v>1</v>
      </c>
      <c r="I218">
        <v>241036</v>
      </c>
      <c r="J218" t="s">
        <v>6482</v>
      </c>
    </row>
    <row r="219" spans="1:10" x14ac:dyDescent="0.25">
      <c r="A219">
        <v>2410360019</v>
      </c>
      <c r="B219" t="s">
        <v>3484</v>
      </c>
      <c r="C219" t="s">
        <v>71</v>
      </c>
      <c r="D219" t="s">
        <v>4779</v>
      </c>
      <c r="E219">
        <v>10</v>
      </c>
      <c r="F219">
        <v>90</v>
      </c>
      <c r="G219" t="s">
        <v>4805</v>
      </c>
      <c r="H219">
        <v>1</v>
      </c>
      <c r="I219">
        <v>241036</v>
      </c>
      <c r="J219" t="s">
        <v>6482</v>
      </c>
    </row>
    <row r="220" spans="1:10" x14ac:dyDescent="0.25">
      <c r="A220">
        <v>2410360020</v>
      </c>
      <c r="B220" t="s">
        <v>3485</v>
      </c>
      <c r="C220" t="s">
        <v>71</v>
      </c>
      <c r="D220" t="s">
        <v>4779</v>
      </c>
      <c r="E220">
        <v>10</v>
      </c>
      <c r="F220">
        <v>90</v>
      </c>
      <c r="G220" t="s">
        <v>4805</v>
      </c>
      <c r="H220">
        <v>1</v>
      </c>
      <c r="I220">
        <v>241036</v>
      </c>
      <c r="J220" t="s">
        <v>6482</v>
      </c>
    </row>
    <row r="221" spans="1:10" x14ac:dyDescent="0.25">
      <c r="A221">
        <v>2410360021</v>
      </c>
      <c r="B221" t="s">
        <v>3486</v>
      </c>
      <c r="C221" t="s">
        <v>71</v>
      </c>
      <c r="D221" t="s">
        <v>4779</v>
      </c>
      <c r="E221">
        <v>5</v>
      </c>
      <c r="F221">
        <v>90</v>
      </c>
      <c r="G221" t="s">
        <v>4805</v>
      </c>
      <c r="H221">
        <v>1</v>
      </c>
      <c r="I221">
        <v>241036</v>
      </c>
      <c r="J221" t="s">
        <v>6482</v>
      </c>
    </row>
    <row r="222" spans="1:10" x14ac:dyDescent="0.25">
      <c r="A222">
        <v>2430330004</v>
      </c>
      <c r="B222" t="s">
        <v>3554</v>
      </c>
      <c r="C222" t="s">
        <v>89</v>
      </c>
      <c r="D222" t="s">
        <v>4779</v>
      </c>
      <c r="E222">
        <v>2000</v>
      </c>
      <c r="F222">
        <v>120</v>
      </c>
      <c r="G222" t="s">
        <v>4806</v>
      </c>
      <c r="H222">
        <v>1</v>
      </c>
      <c r="I222">
        <v>243033</v>
      </c>
      <c r="J222" t="s">
        <v>6482</v>
      </c>
    </row>
    <row r="223" spans="1:10" x14ac:dyDescent="0.25">
      <c r="A223">
        <v>2430330005</v>
      </c>
      <c r="B223" t="s">
        <v>3555</v>
      </c>
      <c r="C223" t="s">
        <v>89</v>
      </c>
      <c r="D223" t="s">
        <v>4752</v>
      </c>
      <c r="E223">
        <v>35</v>
      </c>
      <c r="F223">
        <v>7</v>
      </c>
      <c r="G223" t="s">
        <v>4806</v>
      </c>
      <c r="H223">
        <v>1</v>
      </c>
      <c r="I223">
        <v>243033</v>
      </c>
      <c r="J223" t="s">
        <v>6482</v>
      </c>
    </row>
    <row r="224" spans="1:10" x14ac:dyDescent="0.25">
      <c r="A224">
        <v>2430330007</v>
      </c>
      <c r="B224" t="s">
        <v>4807</v>
      </c>
      <c r="C224" t="s">
        <v>89</v>
      </c>
      <c r="D224" t="s">
        <v>4752</v>
      </c>
      <c r="E224">
        <v>35</v>
      </c>
      <c r="F224">
        <v>7</v>
      </c>
      <c r="G224" t="s">
        <v>4806</v>
      </c>
      <c r="H224">
        <v>1</v>
      </c>
      <c r="I224">
        <v>243033</v>
      </c>
      <c r="J224" t="s">
        <v>6482</v>
      </c>
    </row>
    <row r="225" spans="1:10" x14ac:dyDescent="0.25">
      <c r="A225">
        <v>2430350001</v>
      </c>
      <c r="B225" t="s">
        <v>4741</v>
      </c>
      <c r="C225" t="s">
        <v>89</v>
      </c>
      <c r="D225" t="s">
        <v>4752</v>
      </c>
      <c r="E225">
        <v>200</v>
      </c>
      <c r="F225">
        <v>7</v>
      </c>
      <c r="G225" t="s">
        <v>4764</v>
      </c>
      <c r="H225">
        <v>1</v>
      </c>
      <c r="I225">
        <v>243035</v>
      </c>
      <c r="J225" t="s">
        <v>6482</v>
      </c>
    </row>
    <row r="226" spans="1:10" x14ac:dyDescent="0.25">
      <c r="A226">
        <v>2430390013</v>
      </c>
      <c r="B226" t="s">
        <v>3567</v>
      </c>
      <c r="C226" t="s">
        <v>89</v>
      </c>
      <c r="D226" t="s">
        <v>4752</v>
      </c>
      <c r="E226">
        <v>25</v>
      </c>
      <c r="F226">
        <v>7</v>
      </c>
      <c r="G226" t="s">
        <v>4764</v>
      </c>
      <c r="H226">
        <v>1</v>
      </c>
      <c r="I226">
        <v>243039</v>
      </c>
      <c r="J226" t="s">
        <v>6482</v>
      </c>
    </row>
    <row r="227" spans="1:10" x14ac:dyDescent="0.25">
      <c r="A227">
        <v>2430450001</v>
      </c>
      <c r="B227" t="s">
        <v>93</v>
      </c>
      <c r="C227" t="s">
        <v>89</v>
      </c>
      <c r="D227" t="s">
        <v>4752</v>
      </c>
      <c r="E227">
        <v>265</v>
      </c>
      <c r="F227">
        <v>7</v>
      </c>
      <c r="G227" t="s">
        <v>4764</v>
      </c>
      <c r="H227">
        <v>1</v>
      </c>
      <c r="I227">
        <v>243045</v>
      </c>
      <c r="J227" t="s">
        <v>6482</v>
      </c>
    </row>
    <row r="228" spans="1:10" x14ac:dyDescent="0.25">
      <c r="A228">
        <v>2430480001</v>
      </c>
      <c r="B228" t="s">
        <v>4808</v>
      </c>
      <c r="C228" t="s">
        <v>89</v>
      </c>
      <c r="D228" t="s">
        <v>4752</v>
      </c>
      <c r="G228" t="s">
        <v>4753</v>
      </c>
      <c r="H228">
        <v>1</v>
      </c>
      <c r="I228">
        <v>243048</v>
      </c>
      <c r="J228" t="s">
        <v>6482</v>
      </c>
    </row>
    <row r="229" spans="1:10" x14ac:dyDescent="0.25">
      <c r="A229">
        <v>2430480002</v>
      </c>
      <c r="B229" t="s">
        <v>3571</v>
      </c>
      <c r="C229" t="s">
        <v>89</v>
      </c>
      <c r="D229" t="s">
        <v>4774</v>
      </c>
      <c r="E229">
        <v>25</v>
      </c>
      <c r="F229">
        <v>45</v>
      </c>
      <c r="G229" t="s">
        <v>4777</v>
      </c>
      <c r="H229">
        <v>1</v>
      </c>
      <c r="I229">
        <v>243048</v>
      </c>
      <c r="J229" t="s">
        <v>6482</v>
      </c>
    </row>
    <row r="230" spans="1:10" x14ac:dyDescent="0.25">
      <c r="A230">
        <v>2430500001</v>
      </c>
      <c r="B230" t="s">
        <v>3572</v>
      </c>
      <c r="C230" t="s">
        <v>89</v>
      </c>
      <c r="D230" t="s">
        <v>4752</v>
      </c>
      <c r="E230">
        <v>25</v>
      </c>
      <c r="F230">
        <v>7</v>
      </c>
      <c r="G230" t="s">
        <v>4764</v>
      </c>
      <c r="H230">
        <v>1</v>
      </c>
      <c r="I230">
        <v>243050</v>
      </c>
      <c r="J230" t="s">
        <v>6482</v>
      </c>
    </row>
    <row r="231" spans="1:10" x14ac:dyDescent="0.25">
      <c r="A231">
        <v>2430520005</v>
      </c>
      <c r="B231" t="s">
        <v>3574</v>
      </c>
      <c r="C231" t="s">
        <v>89</v>
      </c>
      <c r="D231" t="s">
        <v>4752</v>
      </c>
      <c r="E231">
        <v>25</v>
      </c>
      <c r="F231">
        <v>7</v>
      </c>
      <c r="G231" t="s">
        <v>4764</v>
      </c>
      <c r="H231">
        <v>1</v>
      </c>
      <c r="I231">
        <v>243052</v>
      </c>
      <c r="J231" t="s">
        <v>6482</v>
      </c>
    </row>
    <row r="232" spans="1:10" x14ac:dyDescent="0.25">
      <c r="A232">
        <v>2430520006</v>
      </c>
      <c r="B232" t="s">
        <v>4809</v>
      </c>
      <c r="C232" t="s">
        <v>89</v>
      </c>
      <c r="D232" t="s">
        <v>4752</v>
      </c>
      <c r="G232" t="s">
        <v>4753</v>
      </c>
      <c r="H232">
        <v>1</v>
      </c>
      <c r="I232">
        <v>243052</v>
      </c>
      <c r="J232" t="s">
        <v>6482</v>
      </c>
    </row>
    <row r="233" spans="1:10" x14ac:dyDescent="0.25">
      <c r="A233">
        <v>2430530004</v>
      </c>
      <c r="B233" t="s">
        <v>3576</v>
      </c>
      <c r="C233" t="s">
        <v>89</v>
      </c>
      <c r="D233" t="s">
        <v>4752</v>
      </c>
      <c r="E233">
        <v>40</v>
      </c>
      <c r="F233">
        <v>7</v>
      </c>
      <c r="G233" t="s">
        <v>4764</v>
      </c>
      <c r="H233">
        <v>1</v>
      </c>
      <c r="I233">
        <v>243053</v>
      </c>
      <c r="J233" t="s">
        <v>6482</v>
      </c>
    </row>
    <row r="234" spans="1:10" x14ac:dyDescent="0.25">
      <c r="A234">
        <v>2430530010</v>
      </c>
      <c r="B234" t="s">
        <v>3577</v>
      </c>
      <c r="C234" t="s">
        <v>89</v>
      </c>
      <c r="D234" t="s">
        <v>4752</v>
      </c>
      <c r="E234">
        <v>25</v>
      </c>
      <c r="F234">
        <v>7</v>
      </c>
      <c r="G234" t="s">
        <v>4764</v>
      </c>
      <c r="H234">
        <v>1</v>
      </c>
      <c r="I234">
        <v>243053</v>
      </c>
      <c r="J234" t="s">
        <v>6482</v>
      </c>
    </row>
    <row r="235" spans="1:10" x14ac:dyDescent="0.25">
      <c r="A235">
        <v>2430540001</v>
      </c>
      <c r="B235" t="s">
        <v>3578</v>
      </c>
      <c r="C235" t="s">
        <v>89</v>
      </c>
      <c r="D235" t="s">
        <v>4752</v>
      </c>
      <c r="E235">
        <v>40</v>
      </c>
      <c r="F235">
        <v>7</v>
      </c>
      <c r="G235" t="s">
        <v>4764</v>
      </c>
      <c r="H235">
        <v>1</v>
      </c>
      <c r="I235">
        <v>243054</v>
      </c>
      <c r="J235" t="s">
        <v>6482</v>
      </c>
    </row>
    <row r="236" spans="1:10" x14ac:dyDescent="0.25">
      <c r="A236">
        <v>2430550009</v>
      </c>
      <c r="B236" t="s">
        <v>4810</v>
      </c>
      <c r="C236" t="s">
        <v>89</v>
      </c>
      <c r="D236" t="s">
        <v>4752</v>
      </c>
      <c r="E236">
        <v>25</v>
      </c>
      <c r="F236">
        <v>7</v>
      </c>
      <c r="G236" t="s">
        <v>4764</v>
      </c>
      <c r="H236">
        <v>1</v>
      </c>
      <c r="I236">
        <v>243055</v>
      </c>
      <c r="J236" t="s">
        <v>6482</v>
      </c>
    </row>
    <row r="237" spans="1:10" x14ac:dyDescent="0.25">
      <c r="A237">
        <v>2430550010</v>
      </c>
      <c r="B237" t="s">
        <v>4811</v>
      </c>
      <c r="C237" t="s">
        <v>89</v>
      </c>
      <c r="D237" t="s">
        <v>4752</v>
      </c>
      <c r="E237">
        <v>25</v>
      </c>
      <c r="F237">
        <v>7</v>
      </c>
      <c r="G237" t="s">
        <v>4764</v>
      </c>
      <c r="H237">
        <v>1</v>
      </c>
      <c r="I237">
        <v>243055</v>
      </c>
      <c r="J237" t="s">
        <v>6482</v>
      </c>
    </row>
    <row r="238" spans="1:10" x14ac:dyDescent="0.25">
      <c r="A238">
        <v>2430580001</v>
      </c>
      <c r="B238" t="s">
        <v>3584</v>
      </c>
      <c r="C238" t="s">
        <v>89</v>
      </c>
      <c r="D238" t="s">
        <v>4752</v>
      </c>
      <c r="E238">
        <v>20</v>
      </c>
      <c r="F238">
        <v>7</v>
      </c>
      <c r="G238" t="s">
        <v>4812</v>
      </c>
      <c r="H238">
        <v>1</v>
      </c>
      <c r="I238">
        <v>243058</v>
      </c>
      <c r="J238" t="s">
        <v>6482</v>
      </c>
    </row>
    <row r="239" spans="1:10" x14ac:dyDescent="0.25">
      <c r="A239">
        <v>2430580002</v>
      </c>
      <c r="B239" t="s">
        <v>3585</v>
      </c>
      <c r="C239" t="s">
        <v>89</v>
      </c>
      <c r="D239" t="s">
        <v>4752</v>
      </c>
      <c r="E239">
        <v>10</v>
      </c>
      <c r="F239">
        <v>7</v>
      </c>
      <c r="G239" t="s">
        <v>4759</v>
      </c>
      <c r="H239">
        <v>1</v>
      </c>
      <c r="I239">
        <v>243058</v>
      </c>
      <c r="J239" t="s">
        <v>6482</v>
      </c>
    </row>
    <row r="240" spans="1:10" x14ac:dyDescent="0.25">
      <c r="A240">
        <v>2430600005</v>
      </c>
      <c r="B240" t="s">
        <v>3587</v>
      </c>
      <c r="C240" t="s">
        <v>89</v>
      </c>
      <c r="D240" t="s">
        <v>4752</v>
      </c>
      <c r="E240">
        <v>20</v>
      </c>
      <c r="F240">
        <v>7</v>
      </c>
      <c r="G240" t="s">
        <v>4759</v>
      </c>
      <c r="H240">
        <v>1</v>
      </c>
      <c r="I240">
        <v>243060</v>
      </c>
      <c r="J240" t="s">
        <v>6482</v>
      </c>
    </row>
    <row r="241" spans="1:10" x14ac:dyDescent="0.25">
      <c r="A241">
        <v>2430620001</v>
      </c>
      <c r="B241" t="s">
        <v>3590</v>
      </c>
      <c r="C241" t="s">
        <v>89</v>
      </c>
      <c r="D241" t="s">
        <v>4752</v>
      </c>
      <c r="E241">
        <v>20</v>
      </c>
      <c r="F241">
        <v>7</v>
      </c>
      <c r="G241" t="s">
        <v>4812</v>
      </c>
      <c r="H241">
        <v>1</v>
      </c>
      <c r="I241">
        <v>243062</v>
      </c>
      <c r="J241" t="s">
        <v>6482</v>
      </c>
    </row>
    <row r="242" spans="1:10" x14ac:dyDescent="0.25">
      <c r="A242">
        <v>2430640003</v>
      </c>
      <c r="B242" t="s">
        <v>3595</v>
      </c>
      <c r="C242" t="s">
        <v>89</v>
      </c>
      <c r="D242" t="s">
        <v>4752</v>
      </c>
      <c r="E242">
        <v>20</v>
      </c>
      <c r="F242">
        <v>7</v>
      </c>
      <c r="G242" t="s">
        <v>4812</v>
      </c>
      <c r="H242">
        <v>1</v>
      </c>
      <c r="I242">
        <v>243064</v>
      </c>
      <c r="J242" t="s">
        <v>6482</v>
      </c>
    </row>
    <row r="243" spans="1:10" x14ac:dyDescent="0.25">
      <c r="A243">
        <v>2430650001</v>
      </c>
      <c r="B243" t="s">
        <v>4813</v>
      </c>
      <c r="C243" t="s">
        <v>89</v>
      </c>
      <c r="D243" t="s">
        <v>4752</v>
      </c>
      <c r="G243" t="s">
        <v>4759</v>
      </c>
      <c r="H243">
        <v>1</v>
      </c>
      <c r="I243">
        <v>243065</v>
      </c>
      <c r="J243" t="s">
        <v>6482</v>
      </c>
    </row>
    <row r="244" spans="1:10" x14ac:dyDescent="0.25">
      <c r="A244">
        <v>2430660006</v>
      </c>
      <c r="B244" t="s">
        <v>4814</v>
      </c>
      <c r="C244" t="s">
        <v>89</v>
      </c>
      <c r="D244" t="s">
        <v>4752</v>
      </c>
      <c r="E244">
        <v>25</v>
      </c>
      <c r="F244">
        <v>7</v>
      </c>
      <c r="G244" t="s">
        <v>4759</v>
      </c>
      <c r="H244">
        <v>1</v>
      </c>
      <c r="I244">
        <v>243066</v>
      </c>
      <c r="J244" t="s">
        <v>6482</v>
      </c>
    </row>
    <row r="245" spans="1:10" x14ac:dyDescent="0.25">
      <c r="A245">
        <v>2430680002</v>
      </c>
      <c r="B245" t="s">
        <v>3602</v>
      </c>
      <c r="C245" t="s">
        <v>89</v>
      </c>
      <c r="D245" t="s">
        <v>4752</v>
      </c>
      <c r="G245" t="s">
        <v>4759</v>
      </c>
      <c r="H245">
        <v>1</v>
      </c>
      <c r="I245">
        <v>243068</v>
      </c>
      <c r="J245" t="s">
        <v>6482</v>
      </c>
    </row>
    <row r="246" spans="1:10" x14ac:dyDescent="0.25">
      <c r="A246">
        <v>2430680003</v>
      </c>
      <c r="B246" t="s">
        <v>3603</v>
      </c>
      <c r="C246" t="s">
        <v>89</v>
      </c>
      <c r="D246" t="s">
        <v>4752</v>
      </c>
      <c r="E246">
        <v>20</v>
      </c>
      <c r="F246">
        <v>7</v>
      </c>
      <c r="G246" t="s">
        <v>4812</v>
      </c>
      <c r="H246">
        <v>1</v>
      </c>
      <c r="I246">
        <v>243068</v>
      </c>
      <c r="J246" t="s">
        <v>6482</v>
      </c>
    </row>
    <row r="247" spans="1:10" x14ac:dyDescent="0.25">
      <c r="A247">
        <v>2430680005</v>
      </c>
      <c r="B247" t="s">
        <v>3604</v>
      </c>
      <c r="C247" t="s">
        <v>89</v>
      </c>
      <c r="D247" t="s">
        <v>4752</v>
      </c>
      <c r="G247" t="s">
        <v>4759</v>
      </c>
      <c r="H247">
        <v>1</v>
      </c>
      <c r="I247">
        <v>243068</v>
      </c>
      <c r="J247" t="s">
        <v>6482</v>
      </c>
    </row>
    <row r="248" spans="1:10" x14ac:dyDescent="0.25">
      <c r="A248">
        <v>2430680010</v>
      </c>
      <c r="B248" t="s">
        <v>4815</v>
      </c>
      <c r="C248" t="s">
        <v>89</v>
      </c>
      <c r="D248" t="s">
        <v>4752</v>
      </c>
      <c r="G248" t="s">
        <v>4759</v>
      </c>
      <c r="H248">
        <v>1</v>
      </c>
      <c r="I248">
        <v>243068</v>
      </c>
      <c r="J248" t="s">
        <v>6482</v>
      </c>
    </row>
    <row r="249" spans="1:10" x14ac:dyDescent="0.25">
      <c r="A249">
        <v>2430700001</v>
      </c>
      <c r="B249" t="s">
        <v>3609</v>
      </c>
      <c r="C249" t="s">
        <v>89</v>
      </c>
      <c r="D249" t="s">
        <v>4752</v>
      </c>
      <c r="E249">
        <v>25</v>
      </c>
      <c r="F249">
        <v>7</v>
      </c>
      <c r="G249" t="s">
        <v>4759</v>
      </c>
      <c r="H249">
        <v>1</v>
      </c>
      <c r="I249">
        <v>243070</v>
      </c>
      <c r="J249" t="s">
        <v>6482</v>
      </c>
    </row>
    <row r="250" spans="1:10" x14ac:dyDescent="0.25">
      <c r="A250">
        <v>2430710002</v>
      </c>
      <c r="B250" t="s">
        <v>4816</v>
      </c>
      <c r="C250" t="s">
        <v>89</v>
      </c>
      <c r="D250" t="s">
        <v>4752</v>
      </c>
      <c r="G250" t="s">
        <v>4759</v>
      </c>
      <c r="H250">
        <v>1</v>
      </c>
      <c r="I250">
        <v>243071</v>
      </c>
      <c r="J250" t="s">
        <v>6482</v>
      </c>
    </row>
    <row r="251" spans="1:10" x14ac:dyDescent="0.25">
      <c r="A251">
        <v>2430710003</v>
      </c>
      <c r="B251" t="s">
        <v>3615</v>
      </c>
      <c r="C251" t="s">
        <v>89</v>
      </c>
      <c r="D251" t="s">
        <v>4752</v>
      </c>
      <c r="E251">
        <v>25</v>
      </c>
      <c r="F251">
        <v>7</v>
      </c>
      <c r="G251" t="s">
        <v>4759</v>
      </c>
      <c r="H251">
        <v>1</v>
      </c>
      <c r="I251">
        <v>243071</v>
      </c>
      <c r="J251" t="s">
        <v>6482</v>
      </c>
    </row>
    <row r="252" spans="1:10" x14ac:dyDescent="0.25">
      <c r="A252">
        <v>2430740002</v>
      </c>
      <c r="B252" t="s">
        <v>3620</v>
      </c>
      <c r="C252" t="s">
        <v>89</v>
      </c>
      <c r="D252" t="s">
        <v>4752</v>
      </c>
      <c r="E252">
        <v>25</v>
      </c>
      <c r="F252">
        <v>7</v>
      </c>
      <c r="G252" t="s">
        <v>4759</v>
      </c>
      <c r="H252">
        <v>1</v>
      </c>
      <c r="I252">
        <v>243074</v>
      </c>
      <c r="J252" t="s">
        <v>6482</v>
      </c>
    </row>
    <row r="253" spans="1:10" x14ac:dyDescent="0.25">
      <c r="A253">
        <v>2430760003</v>
      </c>
      <c r="B253" t="s">
        <v>3624</v>
      </c>
      <c r="C253" t="s">
        <v>89</v>
      </c>
      <c r="D253" t="s">
        <v>4752</v>
      </c>
      <c r="E253">
        <v>20</v>
      </c>
      <c r="F253">
        <v>7</v>
      </c>
      <c r="G253" t="s">
        <v>4812</v>
      </c>
      <c r="H253">
        <v>1</v>
      </c>
      <c r="I253">
        <v>243076</v>
      </c>
      <c r="J253" t="s">
        <v>6482</v>
      </c>
    </row>
    <row r="254" spans="1:10" x14ac:dyDescent="0.25">
      <c r="A254">
        <v>2430810004</v>
      </c>
      <c r="B254" t="s">
        <v>3630</v>
      </c>
      <c r="C254" t="s">
        <v>89</v>
      </c>
      <c r="D254" t="s">
        <v>4752</v>
      </c>
      <c r="E254">
        <v>230</v>
      </c>
      <c r="F254">
        <v>7</v>
      </c>
      <c r="G254" t="s">
        <v>4764</v>
      </c>
      <c r="H254">
        <v>1</v>
      </c>
      <c r="I254">
        <v>243081</v>
      </c>
      <c r="J254" t="s">
        <v>6482</v>
      </c>
    </row>
    <row r="255" spans="1:10" x14ac:dyDescent="0.25">
      <c r="A255">
        <v>2430840003</v>
      </c>
      <c r="B255" t="s">
        <v>3633</v>
      </c>
      <c r="C255" t="s">
        <v>89</v>
      </c>
      <c r="D255" t="s">
        <v>4752</v>
      </c>
      <c r="E255">
        <v>20</v>
      </c>
      <c r="F255">
        <v>7</v>
      </c>
      <c r="G255" t="s">
        <v>4798</v>
      </c>
      <c r="H255">
        <v>1</v>
      </c>
      <c r="I255">
        <v>243084</v>
      </c>
      <c r="J255" t="s">
        <v>6482</v>
      </c>
    </row>
    <row r="256" spans="1:10" x14ac:dyDescent="0.25">
      <c r="A256">
        <v>2430840005</v>
      </c>
      <c r="B256" t="s">
        <v>3634</v>
      </c>
      <c r="C256" t="s">
        <v>89</v>
      </c>
      <c r="D256" t="s">
        <v>4752</v>
      </c>
      <c r="E256">
        <v>20</v>
      </c>
      <c r="F256">
        <v>7</v>
      </c>
      <c r="G256" t="s">
        <v>4798</v>
      </c>
      <c r="H256">
        <v>1</v>
      </c>
      <c r="I256">
        <v>243084</v>
      </c>
      <c r="J256" t="s">
        <v>6482</v>
      </c>
    </row>
    <row r="257" spans="1:10" x14ac:dyDescent="0.25">
      <c r="A257">
        <v>2430850012</v>
      </c>
      <c r="B257" t="s">
        <v>3638</v>
      </c>
      <c r="C257" t="s">
        <v>89</v>
      </c>
      <c r="D257" t="s">
        <v>4752</v>
      </c>
      <c r="E257">
        <v>170</v>
      </c>
      <c r="F257">
        <v>7</v>
      </c>
      <c r="G257" t="s">
        <v>4764</v>
      </c>
      <c r="H257">
        <v>1</v>
      </c>
      <c r="I257">
        <v>243085</v>
      </c>
      <c r="J257" t="s">
        <v>6482</v>
      </c>
    </row>
    <row r="258" spans="1:10" x14ac:dyDescent="0.25">
      <c r="A258">
        <v>2430850013</v>
      </c>
      <c r="B258" t="s">
        <v>3639</v>
      </c>
      <c r="C258" t="s">
        <v>89</v>
      </c>
      <c r="D258" t="s">
        <v>4752</v>
      </c>
      <c r="E258">
        <v>200</v>
      </c>
      <c r="F258">
        <v>7</v>
      </c>
      <c r="G258" t="s">
        <v>4764</v>
      </c>
      <c r="H258">
        <v>1</v>
      </c>
      <c r="I258">
        <v>243085</v>
      </c>
      <c r="J258" t="s">
        <v>6482</v>
      </c>
    </row>
    <row r="259" spans="1:10" x14ac:dyDescent="0.25">
      <c r="A259">
        <v>2430850015</v>
      </c>
      <c r="B259" t="s">
        <v>3641</v>
      </c>
      <c r="C259" t="s">
        <v>89</v>
      </c>
      <c r="D259" t="s">
        <v>4752</v>
      </c>
      <c r="E259">
        <v>25</v>
      </c>
      <c r="F259">
        <v>7</v>
      </c>
      <c r="G259" t="s">
        <v>4817</v>
      </c>
      <c r="H259">
        <v>1</v>
      </c>
      <c r="I259">
        <v>243085</v>
      </c>
      <c r="J259" t="s">
        <v>6482</v>
      </c>
    </row>
    <row r="260" spans="1:10" x14ac:dyDescent="0.25">
      <c r="A260">
        <v>2430850022</v>
      </c>
      <c r="B260" t="s">
        <v>3643</v>
      </c>
      <c r="C260" t="s">
        <v>89</v>
      </c>
      <c r="D260" t="s">
        <v>4752</v>
      </c>
      <c r="E260">
        <v>25</v>
      </c>
      <c r="F260">
        <v>7</v>
      </c>
      <c r="G260" t="s">
        <v>4764</v>
      </c>
      <c r="H260">
        <v>1</v>
      </c>
      <c r="I260">
        <v>243085</v>
      </c>
      <c r="J260" t="s">
        <v>6482</v>
      </c>
    </row>
    <row r="261" spans="1:10" x14ac:dyDescent="0.25">
      <c r="A261">
        <v>2430850037</v>
      </c>
      <c r="B261" t="s">
        <v>4818</v>
      </c>
      <c r="C261" t="s">
        <v>89</v>
      </c>
      <c r="D261" t="s">
        <v>4752</v>
      </c>
      <c r="E261">
        <v>150</v>
      </c>
      <c r="F261">
        <v>7</v>
      </c>
      <c r="G261" t="s">
        <v>4764</v>
      </c>
      <c r="H261">
        <v>1</v>
      </c>
      <c r="I261">
        <v>243085</v>
      </c>
      <c r="J261" t="s">
        <v>6482</v>
      </c>
    </row>
    <row r="262" spans="1:10" x14ac:dyDescent="0.25">
      <c r="A262">
        <v>2430860001</v>
      </c>
      <c r="B262" t="s">
        <v>3648</v>
      </c>
      <c r="C262" t="s">
        <v>89</v>
      </c>
      <c r="D262" t="s">
        <v>4752</v>
      </c>
      <c r="G262" t="s">
        <v>4753</v>
      </c>
      <c r="H262">
        <v>1</v>
      </c>
      <c r="I262">
        <v>243086</v>
      </c>
      <c r="J262" t="s">
        <v>6482</v>
      </c>
    </row>
    <row r="263" spans="1:10" x14ac:dyDescent="0.25">
      <c r="A263">
        <v>2430870004</v>
      </c>
      <c r="B263" t="s">
        <v>3650</v>
      </c>
      <c r="C263" t="s">
        <v>89</v>
      </c>
      <c r="D263" t="s">
        <v>4752</v>
      </c>
      <c r="E263">
        <v>25</v>
      </c>
      <c r="F263">
        <v>7</v>
      </c>
      <c r="G263" t="s">
        <v>4764</v>
      </c>
      <c r="H263">
        <v>1</v>
      </c>
      <c r="I263">
        <v>243087</v>
      </c>
      <c r="J263" t="s">
        <v>6482</v>
      </c>
    </row>
    <row r="264" spans="1:10" x14ac:dyDescent="0.25">
      <c r="A264">
        <v>2430880005</v>
      </c>
      <c r="B264" t="s">
        <v>3652</v>
      </c>
      <c r="C264" t="s">
        <v>89</v>
      </c>
      <c r="D264" t="s">
        <v>4752</v>
      </c>
      <c r="E264">
        <v>25</v>
      </c>
      <c r="F264">
        <v>7</v>
      </c>
      <c r="G264" t="s">
        <v>4764</v>
      </c>
      <c r="H264">
        <v>1</v>
      </c>
      <c r="I264">
        <v>243088</v>
      </c>
      <c r="J264" t="s">
        <v>6482</v>
      </c>
    </row>
    <row r="265" spans="1:10" x14ac:dyDescent="0.25">
      <c r="A265">
        <v>2430880022</v>
      </c>
      <c r="B265" t="s">
        <v>115</v>
      </c>
      <c r="C265" t="s">
        <v>89</v>
      </c>
      <c r="D265" t="s">
        <v>4752</v>
      </c>
      <c r="E265">
        <v>50</v>
      </c>
      <c r="F265">
        <v>7</v>
      </c>
      <c r="G265" t="s">
        <v>4764</v>
      </c>
      <c r="H265">
        <v>1</v>
      </c>
      <c r="I265">
        <v>243088</v>
      </c>
      <c r="J265" t="s">
        <v>6482</v>
      </c>
    </row>
    <row r="266" spans="1:10" x14ac:dyDescent="0.25">
      <c r="A266">
        <v>2430880026</v>
      </c>
      <c r="B266" t="s">
        <v>3656</v>
      </c>
      <c r="C266" t="s">
        <v>89</v>
      </c>
      <c r="D266" t="s">
        <v>4752</v>
      </c>
      <c r="G266" t="s">
        <v>4753</v>
      </c>
      <c r="H266">
        <v>1</v>
      </c>
      <c r="I266">
        <v>243088</v>
      </c>
      <c r="J266" t="s">
        <v>6482</v>
      </c>
    </row>
    <row r="267" spans="1:10" x14ac:dyDescent="0.25">
      <c r="A267">
        <v>2430890005</v>
      </c>
      <c r="B267" t="s">
        <v>3657</v>
      </c>
      <c r="C267" t="s">
        <v>89</v>
      </c>
      <c r="D267" t="s">
        <v>4779</v>
      </c>
      <c r="G267" t="s">
        <v>4764</v>
      </c>
      <c r="H267">
        <v>1</v>
      </c>
      <c r="I267">
        <v>243089</v>
      </c>
      <c r="J267" t="s">
        <v>6482</v>
      </c>
    </row>
    <row r="268" spans="1:10" x14ac:dyDescent="0.25">
      <c r="A268">
        <v>2430930001</v>
      </c>
      <c r="B268" t="s">
        <v>114</v>
      </c>
      <c r="C268" t="s">
        <v>89</v>
      </c>
      <c r="D268" t="s">
        <v>4752</v>
      </c>
      <c r="E268">
        <v>160</v>
      </c>
      <c r="F268">
        <v>7</v>
      </c>
      <c r="G268" t="s">
        <v>4790</v>
      </c>
      <c r="H268">
        <v>1</v>
      </c>
      <c r="I268">
        <v>243093</v>
      </c>
      <c r="J268" t="s">
        <v>6482</v>
      </c>
    </row>
    <row r="269" spans="1:10" x14ac:dyDescent="0.25">
      <c r="A269">
        <v>2430950002</v>
      </c>
      <c r="B269" t="s">
        <v>4819</v>
      </c>
      <c r="C269" t="s">
        <v>89</v>
      </c>
      <c r="D269" t="s">
        <v>4752</v>
      </c>
      <c r="E269">
        <v>20</v>
      </c>
      <c r="F269">
        <v>7</v>
      </c>
      <c r="G269" t="s">
        <v>4764</v>
      </c>
      <c r="H269">
        <v>1</v>
      </c>
      <c r="I269">
        <v>243095</v>
      </c>
      <c r="J269" t="s">
        <v>6482</v>
      </c>
    </row>
    <row r="270" spans="1:10" x14ac:dyDescent="0.25">
      <c r="A270">
        <v>2500010161</v>
      </c>
      <c r="B270" t="s">
        <v>2818</v>
      </c>
      <c r="C270" t="s">
        <v>71</v>
      </c>
      <c r="D270" t="s">
        <v>4752</v>
      </c>
      <c r="G270" t="s">
        <v>4820</v>
      </c>
      <c r="H270">
        <v>1</v>
      </c>
      <c r="I270">
        <v>250001</v>
      </c>
      <c r="J270" t="s">
        <v>6482</v>
      </c>
    </row>
    <row r="271" spans="1:10" x14ac:dyDescent="0.25">
      <c r="A271">
        <v>2500010162</v>
      </c>
      <c r="B271" t="s">
        <v>4757</v>
      </c>
      <c r="C271" t="s">
        <v>71</v>
      </c>
      <c r="D271" t="s">
        <v>4752</v>
      </c>
      <c r="G271" t="s">
        <v>4820</v>
      </c>
      <c r="H271">
        <v>1</v>
      </c>
      <c r="I271">
        <v>250001</v>
      </c>
      <c r="J271" t="s">
        <v>6482</v>
      </c>
    </row>
    <row r="272" spans="1:10" x14ac:dyDescent="0.25">
      <c r="A272">
        <v>2500010163</v>
      </c>
      <c r="B272" t="s">
        <v>2819</v>
      </c>
      <c r="C272" t="s">
        <v>71</v>
      </c>
      <c r="D272" t="s">
        <v>4752</v>
      </c>
      <c r="G272" t="s">
        <v>4820</v>
      </c>
      <c r="H272">
        <v>1</v>
      </c>
      <c r="I272">
        <v>250001</v>
      </c>
      <c r="J272" t="s">
        <v>6482</v>
      </c>
    </row>
    <row r="273" spans="1:10" x14ac:dyDescent="0.25">
      <c r="A273">
        <v>2500010164</v>
      </c>
      <c r="B273" t="s">
        <v>2820</v>
      </c>
      <c r="C273" t="s">
        <v>71</v>
      </c>
      <c r="D273" t="s">
        <v>4752</v>
      </c>
      <c r="G273" t="s">
        <v>4820</v>
      </c>
      <c r="H273">
        <v>1</v>
      </c>
      <c r="I273">
        <v>250001</v>
      </c>
      <c r="J273" t="s">
        <v>6482</v>
      </c>
    </row>
    <row r="274" spans="1:10" x14ac:dyDescent="0.25">
      <c r="A274">
        <v>2500010165</v>
      </c>
      <c r="B274" t="s">
        <v>4821</v>
      </c>
      <c r="C274" t="s">
        <v>71</v>
      </c>
      <c r="D274" t="s">
        <v>4752</v>
      </c>
      <c r="G274" t="s">
        <v>4820</v>
      </c>
      <c r="H274">
        <v>1</v>
      </c>
      <c r="I274">
        <v>250001</v>
      </c>
      <c r="J274" t="s">
        <v>6482</v>
      </c>
    </row>
    <row r="275" spans="1:10" x14ac:dyDescent="0.25">
      <c r="A275">
        <v>2500010166</v>
      </c>
      <c r="B275" t="s">
        <v>4822</v>
      </c>
      <c r="C275" t="s">
        <v>71</v>
      </c>
      <c r="D275" t="s">
        <v>4752</v>
      </c>
      <c r="G275" t="s">
        <v>4820</v>
      </c>
      <c r="H275">
        <v>1</v>
      </c>
      <c r="I275">
        <v>250001</v>
      </c>
      <c r="J275" t="s">
        <v>6482</v>
      </c>
    </row>
    <row r="276" spans="1:10" x14ac:dyDescent="0.25">
      <c r="A276">
        <v>2500010167</v>
      </c>
      <c r="B276" t="s">
        <v>4823</v>
      </c>
      <c r="C276" t="s">
        <v>36</v>
      </c>
      <c r="D276" t="s">
        <v>4752</v>
      </c>
      <c r="G276" t="s">
        <v>4820</v>
      </c>
      <c r="H276">
        <v>1</v>
      </c>
      <c r="I276">
        <v>250001</v>
      </c>
      <c r="J276" t="s">
        <v>6482</v>
      </c>
    </row>
    <row r="277" spans="1:10" x14ac:dyDescent="0.25">
      <c r="A277">
        <v>2500010168</v>
      </c>
      <c r="B277" t="s">
        <v>2822</v>
      </c>
      <c r="C277" t="s">
        <v>36</v>
      </c>
      <c r="D277" t="s">
        <v>4752</v>
      </c>
      <c r="G277" t="s">
        <v>4820</v>
      </c>
      <c r="H277">
        <v>1</v>
      </c>
      <c r="I277">
        <v>250001</v>
      </c>
      <c r="J277" t="s">
        <v>6482</v>
      </c>
    </row>
    <row r="278" spans="1:10" x14ac:dyDescent="0.25">
      <c r="A278">
        <v>2500010169</v>
      </c>
      <c r="B278" t="s">
        <v>33</v>
      </c>
      <c r="C278" t="s">
        <v>36</v>
      </c>
      <c r="D278" t="s">
        <v>4752</v>
      </c>
      <c r="G278" t="s">
        <v>4820</v>
      </c>
      <c r="H278">
        <v>1</v>
      </c>
      <c r="I278">
        <v>250001</v>
      </c>
      <c r="J278" t="s">
        <v>6482</v>
      </c>
    </row>
    <row r="279" spans="1:10" x14ac:dyDescent="0.25">
      <c r="A279">
        <v>2500020060</v>
      </c>
      <c r="B279" t="s">
        <v>2782</v>
      </c>
      <c r="C279" t="s">
        <v>71</v>
      </c>
      <c r="D279" t="s">
        <v>4752</v>
      </c>
      <c r="G279" t="s">
        <v>4820</v>
      </c>
      <c r="H279">
        <v>1</v>
      </c>
      <c r="I279">
        <v>250002</v>
      </c>
      <c r="J279" t="s">
        <v>6482</v>
      </c>
    </row>
    <row r="280" spans="1:10" x14ac:dyDescent="0.25">
      <c r="A280">
        <v>2500030019</v>
      </c>
      <c r="B280" t="s">
        <v>3695</v>
      </c>
      <c r="C280" t="s">
        <v>71</v>
      </c>
      <c r="D280" t="s">
        <v>4752</v>
      </c>
      <c r="E280">
        <v>1.5</v>
      </c>
      <c r="F280">
        <v>15</v>
      </c>
      <c r="G280" t="s">
        <v>4820</v>
      </c>
      <c r="H280">
        <v>1</v>
      </c>
      <c r="I280">
        <v>250003</v>
      </c>
      <c r="J280" t="s">
        <v>6482</v>
      </c>
    </row>
    <row r="281" spans="1:10" x14ac:dyDescent="0.25">
      <c r="A281">
        <v>2500030038</v>
      </c>
      <c r="B281" t="s">
        <v>3698</v>
      </c>
      <c r="C281" t="s">
        <v>71</v>
      </c>
      <c r="D281" t="s">
        <v>4752</v>
      </c>
      <c r="E281">
        <v>1.5</v>
      </c>
      <c r="F281">
        <v>15</v>
      </c>
      <c r="G281" t="s">
        <v>4820</v>
      </c>
      <c r="H281">
        <v>1</v>
      </c>
      <c r="I281">
        <v>250003</v>
      </c>
      <c r="J281" t="s">
        <v>6482</v>
      </c>
    </row>
    <row r="282" spans="1:10" x14ac:dyDescent="0.25">
      <c r="A282">
        <v>2500030045</v>
      </c>
      <c r="B282" t="s">
        <v>4824</v>
      </c>
      <c r="C282" t="s">
        <v>71</v>
      </c>
      <c r="D282" t="s">
        <v>4752</v>
      </c>
      <c r="E282">
        <v>1.5</v>
      </c>
      <c r="F282">
        <v>15</v>
      </c>
      <c r="G282" t="s">
        <v>4820</v>
      </c>
      <c r="H282">
        <v>1</v>
      </c>
      <c r="I282">
        <v>250003</v>
      </c>
      <c r="J282" t="s">
        <v>6482</v>
      </c>
    </row>
    <row r="283" spans="1:10" x14ac:dyDescent="0.25">
      <c r="A283">
        <v>2500030047</v>
      </c>
      <c r="B283" t="s">
        <v>3700</v>
      </c>
      <c r="C283" t="s">
        <v>71</v>
      </c>
      <c r="D283" t="s">
        <v>4752</v>
      </c>
      <c r="E283">
        <v>1.5</v>
      </c>
      <c r="F283">
        <v>15</v>
      </c>
      <c r="G283" t="s">
        <v>4820</v>
      </c>
      <c r="H283">
        <v>1</v>
      </c>
      <c r="I283">
        <v>250003</v>
      </c>
      <c r="J283" t="s">
        <v>6482</v>
      </c>
    </row>
    <row r="284" spans="1:10" x14ac:dyDescent="0.25">
      <c r="A284">
        <v>2500030053</v>
      </c>
      <c r="B284" t="s">
        <v>3702</v>
      </c>
      <c r="C284" t="s">
        <v>71</v>
      </c>
      <c r="D284" t="s">
        <v>4752</v>
      </c>
      <c r="G284" t="s">
        <v>4820</v>
      </c>
      <c r="H284">
        <v>1</v>
      </c>
      <c r="I284">
        <v>250003</v>
      </c>
      <c r="J284" t="s">
        <v>6482</v>
      </c>
    </row>
    <row r="285" spans="1:10" x14ac:dyDescent="0.25">
      <c r="A285">
        <v>2500030080</v>
      </c>
      <c r="B285" t="s">
        <v>4825</v>
      </c>
      <c r="C285" t="s">
        <v>71</v>
      </c>
      <c r="D285" t="s">
        <v>4752</v>
      </c>
      <c r="E285">
        <v>1.5</v>
      </c>
      <c r="F285">
        <v>15</v>
      </c>
      <c r="G285" t="s">
        <v>4820</v>
      </c>
      <c r="H285">
        <v>1</v>
      </c>
      <c r="I285">
        <v>250003</v>
      </c>
      <c r="J285" t="s">
        <v>6482</v>
      </c>
    </row>
    <row r="286" spans="1:10" x14ac:dyDescent="0.25">
      <c r="A286">
        <v>2500030097</v>
      </c>
      <c r="B286" t="s">
        <v>3704</v>
      </c>
      <c r="C286" t="s">
        <v>71</v>
      </c>
      <c r="D286" t="s">
        <v>4752</v>
      </c>
      <c r="E286">
        <v>1.5</v>
      </c>
      <c r="F286">
        <v>15</v>
      </c>
      <c r="G286" t="s">
        <v>4820</v>
      </c>
      <c r="H286">
        <v>1</v>
      </c>
      <c r="I286">
        <v>250003</v>
      </c>
      <c r="J286" t="s">
        <v>6482</v>
      </c>
    </row>
    <row r="287" spans="1:10" x14ac:dyDescent="0.25">
      <c r="A287">
        <v>2500030118</v>
      </c>
      <c r="B287" t="s">
        <v>3706</v>
      </c>
      <c r="C287" t="s">
        <v>71</v>
      </c>
      <c r="D287" t="s">
        <v>4752</v>
      </c>
      <c r="E287">
        <v>1.5</v>
      </c>
      <c r="F287">
        <v>15</v>
      </c>
      <c r="G287" t="s">
        <v>4820</v>
      </c>
      <c r="H287">
        <v>1</v>
      </c>
      <c r="I287">
        <v>250003</v>
      </c>
      <c r="J287" t="s">
        <v>6482</v>
      </c>
    </row>
    <row r="288" spans="1:10" x14ac:dyDescent="0.25">
      <c r="A288">
        <v>2500030152</v>
      </c>
      <c r="B288" t="s">
        <v>3707</v>
      </c>
      <c r="C288" t="s">
        <v>71</v>
      </c>
      <c r="D288" t="s">
        <v>4752</v>
      </c>
      <c r="G288" t="s">
        <v>4820</v>
      </c>
      <c r="H288">
        <v>1</v>
      </c>
      <c r="I288">
        <v>250003</v>
      </c>
      <c r="J288" t="s">
        <v>6482</v>
      </c>
    </row>
    <row r="289" spans="1:10" x14ac:dyDescent="0.25">
      <c r="A289">
        <v>2500030178</v>
      </c>
      <c r="B289" t="s">
        <v>3708</v>
      </c>
      <c r="C289" t="s">
        <v>71</v>
      </c>
      <c r="D289" t="s">
        <v>4752</v>
      </c>
      <c r="E289">
        <v>1.5</v>
      </c>
      <c r="F289">
        <v>15</v>
      </c>
      <c r="G289" t="s">
        <v>4820</v>
      </c>
      <c r="H289">
        <v>1</v>
      </c>
      <c r="I289">
        <v>250003</v>
      </c>
      <c r="J289" t="s">
        <v>6482</v>
      </c>
    </row>
    <row r="290" spans="1:10" x14ac:dyDescent="0.25">
      <c r="A290">
        <v>2500030190</v>
      </c>
      <c r="B290" t="s">
        <v>4826</v>
      </c>
      <c r="C290" t="s">
        <v>71</v>
      </c>
      <c r="D290" t="s">
        <v>4752</v>
      </c>
      <c r="G290" t="s">
        <v>4820</v>
      </c>
      <c r="H290">
        <v>1</v>
      </c>
      <c r="I290">
        <v>250003</v>
      </c>
      <c r="J290" t="s">
        <v>6482</v>
      </c>
    </row>
    <row r="291" spans="1:10" x14ac:dyDescent="0.25">
      <c r="A291">
        <v>2500030206</v>
      </c>
      <c r="B291" t="s">
        <v>4827</v>
      </c>
      <c r="C291" t="s">
        <v>71</v>
      </c>
      <c r="D291" t="s">
        <v>4752</v>
      </c>
      <c r="E291">
        <v>1.5</v>
      </c>
      <c r="F291">
        <v>15</v>
      </c>
      <c r="G291" t="s">
        <v>4820</v>
      </c>
      <c r="H291">
        <v>1</v>
      </c>
      <c r="I291">
        <v>250003</v>
      </c>
      <c r="J291" t="s">
        <v>6482</v>
      </c>
    </row>
    <row r="292" spans="1:10" x14ac:dyDescent="0.25">
      <c r="A292">
        <v>2500030216</v>
      </c>
      <c r="B292" t="s">
        <v>3711</v>
      </c>
      <c r="C292" t="s">
        <v>71</v>
      </c>
      <c r="D292" t="s">
        <v>4752</v>
      </c>
      <c r="E292">
        <v>1.5</v>
      </c>
      <c r="F292">
        <v>15</v>
      </c>
      <c r="G292" t="s">
        <v>4820</v>
      </c>
      <c r="H292">
        <v>1</v>
      </c>
      <c r="I292">
        <v>250003</v>
      </c>
      <c r="J292" t="s">
        <v>6482</v>
      </c>
    </row>
    <row r="293" spans="1:10" x14ac:dyDescent="0.25">
      <c r="A293">
        <v>2500030223</v>
      </c>
      <c r="B293" t="s">
        <v>3712</v>
      </c>
      <c r="C293" t="s">
        <v>71</v>
      </c>
      <c r="D293" t="s">
        <v>4752</v>
      </c>
      <c r="E293">
        <v>1.5</v>
      </c>
      <c r="F293">
        <v>15</v>
      </c>
      <c r="G293" t="s">
        <v>4820</v>
      </c>
      <c r="H293">
        <v>1</v>
      </c>
      <c r="I293">
        <v>250003</v>
      </c>
      <c r="J293" t="s">
        <v>6482</v>
      </c>
    </row>
    <row r="294" spans="1:10" x14ac:dyDescent="0.25">
      <c r="A294">
        <v>2500030225</v>
      </c>
      <c r="B294" t="s">
        <v>3713</v>
      </c>
      <c r="C294" t="s">
        <v>71</v>
      </c>
      <c r="D294" t="s">
        <v>4752</v>
      </c>
      <c r="E294">
        <v>1.5</v>
      </c>
      <c r="F294">
        <v>15</v>
      </c>
      <c r="G294" t="s">
        <v>4820</v>
      </c>
      <c r="H294">
        <v>1</v>
      </c>
      <c r="I294">
        <v>250003</v>
      </c>
      <c r="J294" t="s">
        <v>6482</v>
      </c>
    </row>
    <row r="295" spans="1:10" x14ac:dyDescent="0.25">
      <c r="A295">
        <v>2500030226</v>
      </c>
      <c r="B295" t="s">
        <v>3714</v>
      </c>
      <c r="C295" t="s">
        <v>71</v>
      </c>
      <c r="D295" t="s">
        <v>4752</v>
      </c>
      <c r="E295">
        <v>1.5</v>
      </c>
      <c r="F295">
        <v>15</v>
      </c>
      <c r="G295" t="s">
        <v>4820</v>
      </c>
      <c r="H295">
        <v>1</v>
      </c>
      <c r="I295">
        <v>250003</v>
      </c>
      <c r="J295" t="s">
        <v>6482</v>
      </c>
    </row>
    <row r="296" spans="1:10" x14ac:dyDescent="0.25">
      <c r="A296">
        <v>2500030257</v>
      </c>
      <c r="B296" t="s">
        <v>3720</v>
      </c>
      <c r="C296" t="s">
        <v>71</v>
      </c>
      <c r="D296" t="s">
        <v>4752</v>
      </c>
      <c r="E296">
        <v>1.5</v>
      </c>
      <c r="F296">
        <v>15</v>
      </c>
      <c r="G296" t="s">
        <v>4820</v>
      </c>
      <c r="H296">
        <v>1</v>
      </c>
      <c r="I296">
        <v>250003</v>
      </c>
      <c r="J296" t="s">
        <v>6482</v>
      </c>
    </row>
    <row r="297" spans="1:10" x14ac:dyDescent="0.25">
      <c r="A297">
        <v>2500030258</v>
      </c>
      <c r="B297" t="s">
        <v>3721</v>
      </c>
      <c r="C297" t="s">
        <v>71</v>
      </c>
      <c r="D297" t="s">
        <v>4752</v>
      </c>
      <c r="E297">
        <v>1.5</v>
      </c>
      <c r="F297">
        <v>15</v>
      </c>
      <c r="G297" t="s">
        <v>4820</v>
      </c>
      <c r="H297">
        <v>1</v>
      </c>
      <c r="I297">
        <v>250003</v>
      </c>
      <c r="J297" t="s">
        <v>6482</v>
      </c>
    </row>
    <row r="298" spans="1:10" x14ac:dyDescent="0.25">
      <c r="A298">
        <v>2500030284</v>
      </c>
      <c r="B298" t="s">
        <v>3724</v>
      </c>
      <c r="C298" t="s">
        <v>71</v>
      </c>
      <c r="D298" t="s">
        <v>4752</v>
      </c>
      <c r="E298">
        <v>1.5</v>
      </c>
      <c r="F298">
        <v>15</v>
      </c>
      <c r="G298" t="s">
        <v>4820</v>
      </c>
      <c r="H298">
        <v>1</v>
      </c>
      <c r="I298">
        <v>250003</v>
      </c>
      <c r="J298" t="s">
        <v>6482</v>
      </c>
    </row>
    <row r="299" spans="1:10" x14ac:dyDescent="0.25">
      <c r="A299">
        <v>2500030293</v>
      </c>
      <c r="B299" t="s">
        <v>3725</v>
      </c>
      <c r="C299" t="s">
        <v>71</v>
      </c>
      <c r="D299" t="s">
        <v>4752</v>
      </c>
      <c r="G299" t="s">
        <v>4820</v>
      </c>
      <c r="H299">
        <v>1</v>
      </c>
      <c r="I299">
        <v>250003</v>
      </c>
      <c r="J299" t="s">
        <v>6482</v>
      </c>
    </row>
    <row r="300" spans="1:10" x14ac:dyDescent="0.25">
      <c r="A300">
        <v>2500030306</v>
      </c>
      <c r="B300" t="s">
        <v>4828</v>
      </c>
      <c r="C300" t="s">
        <v>71</v>
      </c>
      <c r="D300" t="s">
        <v>4752</v>
      </c>
      <c r="E300">
        <v>1.5</v>
      </c>
      <c r="F300">
        <v>15</v>
      </c>
      <c r="G300" t="s">
        <v>4820</v>
      </c>
      <c r="H300">
        <v>1</v>
      </c>
      <c r="I300">
        <v>250003</v>
      </c>
      <c r="J300" t="s">
        <v>6482</v>
      </c>
    </row>
    <row r="301" spans="1:10" x14ac:dyDescent="0.25">
      <c r="A301">
        <v>2500030331</v>
      </c>
      <c r="B301" t="s">
        <v>3736</v>
      </c>
      <c r="C301" t="s">
        <v>71</v>
      </c>
      <c r="D301" t="s">
        <v>4752</v>
      </c>
      <c r="G301" t="s">
        <v>4820</v>
      </c>
      <c r="H301">
        <v>1</v>
      </c>
      <c r="I301">
        <v>250003</v>
      </c>
      <c r="J301" t="s">
        <v>6482</v>
      </c>
    </row>
    <row r="302" spans="1:10" x14ac:dyDescent="0.25">
      <c r="A302">
        <v>2500030334</v>
      </c>
      <c r="B302" t="s">
        <v>3739</v>
      </c>
      <c r="C302" t="s">
        <v>71</v>
      </c>
      <c r="D302" t="s">
        <v>4752</v>
      </c>
      <c r="E302">
        <v>1.5</v>
      </c>
      <c r="F302">
        <v>15</v>
      </c>
      <c r="G302" t="s">
        <v>4820</v>
      </c>
      <c r="H302">
        <v>1</v>
      </c>
      <c r="I302">
        <v>250003</v>
      </c>
      <c r="J302" t="s">
        <v>6482</v>
      </c>
    </row>
    <row r="303" spans="1:10" x14ac:dyDescent="0.25">
      <c r="A303">
        <v>2500030343</v>
      </c>
      <c r="B303" t="s">
        <v>4829</v>
      </c>
      <c r="C303" t="s">
        <v>71</v>
      </c>
      <c r="D303" t="s">
        <v>4752</v>
      </c>
      <c r="G303" t="s">
        <v>4820</v>
      </c>
      <c r="H303">
        <v>1</v>
      </c>
      <c r="I303">
        <v>250003</v>
      </c>
      <c r="J303" t="s">
        <v>6482</v>
      </c>
    </row>
    <row r="304" spans="1:10" x14ac:dyDescent="0.25">
      <c r="A304">
        <v>2500030344</v>
      </c>
      <c r="B304" t="s">
        <v>4830</v>
      </c>
      <c r="C304" t="s">
        <v>71</v>
      </c>
      <c r="D304" t="s">
        <v>4752</v>
      </c>
      <c r="G304" t="s">
        <v>4820</v>
      </c>
      <c r="H304">
        <v>1</v>
      </c>
      <c r="I304">
        <v>250003</v>
      </c>
      <c r="J304" t="s">
        <v>6482</v>
      </c>
    </row>
    <row r="305" spans="1:10" x14ac:dyDescent="0.25">
      <c r="A305">
        <v>2500030345</v>
      </c>
      <c r="B305" t="s">
        <v>4831</v>
      </c>
      <c r="C305" t="s">
        <v>71</v>
      </c>
      <c r="D305" t="s">
        <v>4752</v>
      </c>
      <c r="G305" t="s">
        <v>4820</v>
      </c>
      <c r="H305">
        <v>1</v>
      </c>
      <c r="I305">
        <v>250003</v>
      </c>
      <c r="J305" t="s">
        <v>6482</v>
      </c>
    </row>
    <row r="306" spans="1:10" x14ac:dyDescent="0.25">
      <c r="A306">
        <v>2500030346</v>
      </c>
      <c r="B306" t="s">
        <v>4832</v>
      </c>
      <c r="C306" t="s">
        <v>71</v>
      </c>
      <c r="D306" t="s">
        <v>4752</v>
      </c>
      <c r="G306" t="s">
        <v>4820</v>
      </c>
      <c r="H306">
        <v>1</v>
      </c>
      <c r="I306">
        <v>250003</v>
      </c>
      <c r="J306" t="s">
        <v>6482</v>
      </c>
    </row>
    <row r="307" spans="1:10" x14ac:dyDescent="0.25">
      <c r="A307">
        <v>2500070137</v>
      </c>
      <c r="B307" t="s">
        <v>3752</v>
      </c>
      <c r="C307" t="s">
        <v>71</v>
      </c>
      <c r="D307" t="s">
        <v>4752</v>
      </c>
      <c r="E307">
        <v>5</v>
      </c>
      <c r="F307">
        <v>12</v>
      </c>
      <c r="G307" t="s">
        <v>4758</v>
      </c>
      <c r="H307">
        <v>1</v>
      </c>
      <c r="I307">
        <v>250007</v>
      </c>
      <c r="J307" t="s">
        <v>6482</v>
      </c>
    </row>
    <row r="308" spans="1:10" x14ac:dyDescent="0.25">
      <c r="A308">
        <v>2500070207</v>
      </c>
      <c r="B308" t="s">
        <v>3753</v>
      </c>
      <c r="C308" t="s">
        <v>71</v>
      </c>
      <c r="D308" t="s">
        <v>4752</v>
      </c>
      <c r="E308">
        <v>5</v>
      </c>
      <c r="F308">
        <v>12</v>
      </c>
      <c r="G308" t="s">
        <v>4758</v>
      </c>
      <c r="H308">
        <v>1</v>
      </c>
      <c r="I308">
        <v>250007</v>
      </c>
      <c r="J308" t="s">
        <v>6482</v>
      </c>
    </row>
    <row r="309" spans="1:10" x14ac:dyDescent="0.25">
      <c r="A309">
        <v>2500070208</v>
      </c>
      <c r="B309" t="s">
        <v>3754</v>
      </c>
      <c r="C309" t="s">
        <v>71</v>
      </c>
      <c r="D309" t="s">
        <v>4752</v>
      </c>
      <c r="E309">
        <v>5</v>
      </c>
      <c r="F309">
        <v>12</v>
      </c>
      <c r="G309" t="s">
        <v>4758</v>
      </c>
      <c r="H309">
        <v>1</v>
      </c>
      <c r="I309">
        <v>250007</v>
      </c>
      <c r="J309" t="s">
        <v>6482</v>
      </c>
    </row>
    <row r="310" spans="1:10" x14ac:dyDescent="0.25">
      <c r="A310">
        <v>2500070209</v>
      </c>
      <c r="B310" t="s">
        <v>3755</v>
      </c>
      <c r="C310" t="s">
        <v>71</v>
      </c>
      <c r="D310" t="s">
        <v>4752</v>
      </c>
      <c r="E310">
        <v>5</v>
      </c>
      <c r="F310">
        <v>12</v>
      </c>
      <c r="G310" t="s">
        <v>4758</v>
      </c>
      <c r="H310">
        <v>1</v>
      </c>
      <c r="I310">
        <v>250007</v>
      </c>
      <c r="J310" t="s">
        <v>6482</v>
      </c>
    </row>
    <row r="311" spans="1:10" x14ac:dyDescent="0.25">
      <c r="A311">
        <v>2500070210</v>
      </c>
      <c r="B311" t="s">
        <v>3756</v>
      </c>
      <c r="C311" t="s">
        <v>71</v>
      </c>
      <c r="D311" t="s">
        <v>4752</v>
      </c>
      <c r="E311">
        <v>5</v>
      </c>
      <c r="F311">
        <v>12</v>
      </c>
      <c r="G311" t="s">
        <v>4758</v>
      </c>
      <c r="H311">
        <v>1</v>
      </c>
      <c r="I311">
        <v>250007</v>
      </c>
      <c r="J311" t="s">
        <v>6482</v>
      </c>
    </row>
    <row r="312" spans="1:10" x14ac:dyDescent="0.25">
      <c r="A312">
        <v>2500070211</v>
      </c>
      <c r="B312" t="s">
        <v>3757</v>
      </c>
      <c r="C312" t="s">
        <v>71</v>
      </c>
      <c r="D312" t="s">
        <v>4752</v>
      </c>
      <c r="E312">
        <v>5</v>
      </c>
      <c r="F312">
        <v>12</v>
      </c>
      <c r="G312" t="s">
        <v>4758</v>
      </c>
      <c r="H312">
        <v>1</v>
      </c>
      <c r="I312">
        <v>250007</v>
      </c>
      <c r="J312" t="s">
        <v>6482</v>
      </c>
    </row>
    <row r="313" spans="1:10" x14ac:dyDescent="0.25">
      <c r="A313">
        <v>2500070212</v>
      </c>
      <c r="B313" t="s">
        <v>3758</v>
      </c>
      <c r="C313" t="s">
        <v>71</v>
      </c>
      <c r="D313" t="s">
        <v>4752</v>
      </c>
      <c r="E313">
        <v>5</v>
      </c>
      <c r="F313">
        <v>12</v>
      </c>
      <c r="G313" t="s">
        <v>4758</v>
      </c>
      <c r="H313">
        <v>1</v>
      </c>
      <c r="I313">
        <v>250007</v>
      </c>
      <c r="J313" t="s">
        <v>6482</v>
      </c>
    </row>
    <row r="314" spans="1:10" x14ac:dyDescent="0.25">
      <c r="A314">
        <v>2500070213</v>
      </c>
      <c r="B314" t="s">
        <v>3759</v>
      </c>
      <c r="C314" t="s">
        <v>71</v>
      </c>
      <c r="D314" t="s">
        <v>4752</v>
      </c>
      <c r="E314">
        <v>5</v>
      </c>
      <c r="F314">
        <v>12</v>
      </c>
      <c r="G314" t="s">
        <v>4758</v>
      </c>
      <c r="H314">
        <v>1</v>
      </c>
      <c r="I314">
        <v>250007</v>
      </c>
      <c r="J314" t="s">
        <v>6482</v>
      </c>
    </row>
    <row r="315" spans="1:10" x14ac:dyDescent="0.25">
      <c r="A315">
        <v>2500070214</v>
      </c>
      <c r="B315" t="s">
        <v>3760</v>
      </c>
      <c r="C315" t="s">
        <v>71</v>
      </c>
      <c r="D315" t="s">
        <v>4752</v>
      </c>
      <c r="E315">
        <v>5</v>
      </c>
      <c r="F315">
        <v>12</v>
      </c>
      <c r="G315" t="s">
        <v>4758</v>
      </c>
      <c r="H315">
        <v>1</v>
      </c>
      <c r="I315">
        <v>250007</v>
      </c>
      <c r="J315" t="s">
        <v>6482</v>
      </c>
    </row>
    <row r="316" spans="1:10" x14ac:dyDescent="0.25">
      <c r="A316">
        <v>2500070215</v>
      </c>
      <c r="B316" t="s">
        <v>3761</v>
      </c>
      <c r="C316" t="s">
        <v>71</v>
      </c>
      <c r="D316" t="s">
        <v>4752</v>
      </c>
      <c r="E316">
        <v>5</v>
      </c>
      <c r="F316">
        <v>12</v>
      </c>
      <c r="G316" t="s">
        <v>4758</v>
      </c>
      <c r="H316">
        <v>1</v>
      </c>
      <c r="I316">
        <v>250007</v>
      </c>
      <c r="J316" t="s">
        <v>6482</v>
      </c>
    </row>
    <row r="317" spans="1:10" x14ac:dyDescent="0.25">
      <c r="A317">
        <v>2500070216</v>
      </c>
      <c r="B317" t="s">
        <v>3762</v>
      </c>
      <c r="C317" t="s">
        <v>71</v>
      </c>
      <c r="D317" t="s">
        <v>4752</v>
      </c>
      <c r="E317">
        <v>5</v>
      </c>
      <c r="F317">
        <v>12</v>
      </c>
      <c r="G317" t="s">
        <v>4758</v>
      </c>
      <c r="H317">
        <v>1</v>
      </c>
      <c r="I317">
        <v>250007</v>
      </c>
      <c r="J317" t="s">
        <v>6482</v>
      </c>
    </row>
    <row r="318" spans="1:10" x14ac:dyDescent="0.25">
      <c r="A318">
        <v>2500070217</v>
      </c>
      <c r="B318" t="s">
        <v>3763</v>
      </c>
      <c r="C318" t="s">
        <v>71</v>
      </c>
      <c r="D318" t="s">
        <v>4752</v>
      </c>
      <c r="E318">
        <v>5</v>
      </c>
      <c r="F318">
        <v>12</v>
      </c>
      <c r="G318" t="s">
        <v>4758</v>
      </c>
      <c r="H318">
        <v>1</v>
      </c>
      <c r="I318">
        <v>250007</v>
      </c>
      <c r="J318" t="s">
        <v>6482</v>
      </c>
    </row>
    <row r="319" spans="1:10" x14ac:dyDescent="0.25">
      <c r="A319">
        <v>2500070218</v>
      </c>
      <c r="B319" t="s">
        <v>3764</v>
      </c>
      <c r="C319" t="s">
        <v>71</v>
      </c>
      <c r="D319" t="s">
        <v>4752</v>
      </c>
      <c r="E319">
        <v>5</v>
      </c>
      <c r="F319">
        <v>12</v>
      </c>
      <c r="G319" t="s">
        <v>4758</v>
      </c>
      <c r="H319">
        <v>1</v>
      </c>
      <c r="I319">
        <v>250007</v>
      </c>
      <c r="J319" t="s">
        <v>6482</v>
      </c>
    </row>
    <row r="320" spans="1:10" x14ac:dyDescent="0.25">
      <c r="A320">
        <v>2500070219</v>
      </c>
      <c r="B320" t="s">
        <v>3765</v>
      </c>
      <c r="C320" t="s">
        <v>71</v>
      </c>
      <c r="D320" t="s">
        <v>4752</v>
      </c>
      <c r="E320">
        <v>5</v>
      </c>
      <c r="F320">
        <v>12</v>
      </c>
      <c r="G320" t="s">
        <v>4758</v>
      </c>
      <c r="H320">
        <v>1</v>
      </c>
      <c r="I320">
        <v>250007</v>
      </c>
      <c r="J320" t="s">
        <v>6482</v>
      </c>
    </row>
    <row r="321" spans="1:10" x14ac:dyDescent="0.25">
      <c r="A321">
        <v>2500070220</v>
      </c>
      <c r="B321" t="s">
        <v>3766</v>
      </c>
      <c r="C321" t="s">
        <v>71</v>
      </c>
      <c r="D321" t="s">
        <v>4752</v>
      </c>
      <c r="E321">
        <v>5</v>
      </c>
      <c r="F321">
        <v>12</v>
      </c>
      <c r="G321" t="s">
        <v>4758</v>
      </c>
      <c r="H321">
        <v>1</v>
      </c>
      <c r="I321">
        <v>250007</v>
      </c>
      <c r="J321" t="s">
        <v>6482</v>
      </c>
    </row>
    <row r="322" spans="1:10" x14ac:dyDescent="0.25">
      <c r="A322">
        <v>2500070221</v>
      </c>
      <c r="B322" t="s">
        <v>3767</v>
      </c>
      <c r="C322" t="s">
        <v>71</v>
      </c>
      <c r="D322" t="s">
        <v>4752</v>
      </c>
      <c r="E322">
        <v>5</v>
      </c>
      <c r="F322">
        <v>12</v>
      </c>
      <c r="G322" t="s">
        <v>4758</v>
      </c>
      <c r="H322">
        <v>1</v>
      </c>
      <c r="I322">
        <v>250007</v>
      </c>
      <c r="J322" t="s">
        <v>6482</v>
      </c>
    </row>
    <row r="323" spans="1:10" x14ac:dyDescent="0.25">
      <c r="A323">
        <v>2500070222</v>
      </c>
      <c r="B323" t="s">
        <v>3768</v>
      </c>
      <c r="C323" t="s">
        <v>71</v>
      </c>
      <c r="D323" t="s">
        <v>4752</v>
      </c>
      <c r="E323">
        <v>5</v>
      </c>
      <c r="F323">
        <v>12</v>
      </c>
      <c r="G323" t="s">
        <v>4758</v>
      </c>
      <c r="H323">
        <v>1</v>
      </c>
      <c r="I323">
        <v>250007</v>
      </c>
      <c r="J323" t="s">
        <v>6482</v>
      </c>
    </row>
    <row r="324" spans="1:10" x14ac:dyDescent="0.25">
      <c r="A324">
        <v>2500070223</v>
      </c>
      <c r="B324" t="s">
        <v>3769</v>
      </c>
      <c r="C324" t="s">
        <v>71</v>
      </c>
      <c r="D324" t="s">
        <v>4752</v>
      </c>
      <c r="E324">
        <v>5</v>
      </c>
      <c r="F324">
        <v>12</v>
      </c>
      <c r="G324" t="s">
        <v>4758</v>
      </c>
      <c r="H324">
        <v>1</v>
      </c>
      <c r="I324">
        <v>250007</v>
      </c>
      <c r="J324" t="s">
        <v>6482</v>
      </c>
    </row>
    <row r="325" spans="1:10" x14ac:dyDescent="0.25">
      <c r="A325">
        <v>2500070224</v>
      </c>
      <c r="B325" t="s">
        <v>3770</v>
      </c>
      <c r="C325" t="s">
        <v>71</v>
      </c>
      <c r="D325" t="s">
        <v>4752</v>
      </c>
      <c r="E325">
        <v>5</v>
      </c>
      <c r="F325">
        <v>12</v>
      </c>
      <c r="G325" t="s">
        <v>4758</v>
      </c>
      <c r="H325">
        <v>1</v>
      </c>
      <c r="I325">
        <v>250007</v>
      </c>
      <c r="J325" t="s">
        <v>6482</v>
      </c>
    </row>
    <row r="326" spans="1:10" x14ac:dyDescent="0.25">
      <c r="A326">
        <v>2500070225</v>
      </c>
      <c r="B326" t="s">
        <v>3771</v>
      </c>
      <c r="C326" t="s">
        <v>71</v>
      </c>
      <c r="D326" t="s">
        <v>4752</v>
      </c>
      <c r="E326">
        <v>5</v>
      </c>
      <c r="F326">
        <v>12</v>
      </c>
      <c r="G326" t="s">
        <v>4758</v>
      </c>
      <c r="H326">
        <v>1</v>
      </c>
      <c r="I326">
        <v>250007</v>
      </c>
      <c r="J326" t="s">
        <v>6482</v>
      </c>
    </row>
    <row r="327" spans="1:10" x14ac:dyDescent="0.25">
      <c r="A327">
        <v>2500070226</v>
      </c>
      <c r="B327" t="s">
        <v>3772</v>
      </c>
      <c r="C327" t="s">
        <v>71</v>
      </c>
      <c r="D327" t="s">
        <v>4752</v>
      </c>
      <c r="E327">
        <v>5</v>
      </c>
      <c r="F327">
        <v>12</v>
      </c>
      <c r="G327" t="s">
        <v>4758</v>
      </c>
      <c r="H327">
        <v>1</v>
      </c>
      <c r="I327">
        <v>250007</v>
      </c>
      <c r="J327" t="s">
        <v>6482</v>
      </c>
    </row>
    <row r="328" spans="1:10" x14ac:dyDescent="0.25">
      <c r="A328">
        <v>2500070227</v>
      </c>
      <c r="B328" t="s">
        <v>3773</v>
      </c>
      <c r="C328" t="s">
        <v>71</v>
      </c>
      <c r="D328" t="s">
        <v>4752</v>
      </c>
      <c r="E328">
        <v>5</v>
      </c>
      <c r="F328">
        <v>12</v>
      </c>
      <c r="G328" t="s">
        <v>4758</v>
      </c>
      <c r="H328">
        <v>1</v>
      </c>
      <c r="I328">
        <v>250007</v>
      </c>
      <c r="J328" t="s">
        <v>6482</v>
      </c>
    </row>
    <row r="329" spans="1:10" x14ac:dyDescent="0.25">
      <c r="A329">
        <v>2500070363</v>
      </c>
      <c r="B329" t="s">
        <v>3774</v>
      </c>
      <c r="C329" t="s">
        <v>71</v>
      </c>
      <c r="D329" t="s">
        <v>4752</v>
      </c>
      <c r="E329">
        <v>5</v>
      </c>
      <c r="F329">
        <v>12</v>
      </c>
      <c r="G329" t="s">
        <v>4758</v>
      </c>
      <c r="H329">
        <v>1</v>
      </c>
      <c r="I329">
        <v>250007</v>
      </c>
      <c r="J329" t="s">
        <v>6482</v>
      </c>
    </row>
    <row r="330" spans="1:10" x14ac:dyDescent="0.25">
      <c r="A330">
        <v>2500070414</v>
      </c>
      <c r="B330" t="s">
        <v>3782</v>
      </c>
      <c r="C330" t="s">
        <v>71</v>
      </c>
      <c r="D330" t="s">
        <v>4752</v>
      </c>
      <c r="G330" t="s">
        <v>4758</v>
      </c>
      <c r="H330">
        <v>1</v>
      </c>
      <c r="I330">
        <v>250007</v>
      </c>
      <c r="J330" t="s">
        <v>6482</v>
      </c>
    </row>
    <row r="331" spans="1:10" x14ac:dyDescent="0.25">
      <c r="A331">
        <v>2500070430</v>
      </c>
      <c r="B331" t="s">
        <v>3784</v>
      </c>
      <c r="C331" t="s">
        <v>71</v>
      </c>
      <c r="D331" t="s">
        <v>4752</v>
      </c>
      <c r="E331">
        <v>5</v>
      </c>
      <c r="F331">
        <v>12</v>
      </c>
      <c r="G331" t="s">
        <v>4758</v>
      </c>
      <c r="H331">
        <v>1</v>
      </c>
      <c r="I331">
        <v>250007</v>
      </c>
      <c r="J331" t="s">
        <v>6482</v>
      </c>
    </row>
    <row r="332" spans="1:10" x14ac:dyDescent="0.25">
      <c r="A332">
        <v>2500070520</v>
      </c>
      <c r="B332" t="s">
        <v>3799</v>
      </c>
      <c r="C332" t="s">
        <v>71</v>
      </c>
      <c r="D332" t="s">
        <v>4752</v>
      </c>
      <c r="E332">
        <v>5</v>
      </c>
      <c r="F332">
        <v>12</v>
      </c>
      <c r="G332" t="s">
        <v>4758</v>
      </c>
      <c r="H332">
        <v>1</v>
      </c>
      <c r="I332">
        <v>250007</v>
      </c>
      <c r="J332" t="s">
        <v>6482</v>
      </c>
    </row>
    <row r="333" spans="1:10" x14ac:dyDescent="0.25">
      <c r="A333">
        <v>2500070664</v>
      </c>
      <c r="B333" t="s">
        <v>3909</v>
      </c>
      <c r="C333" t="s">
        <v>71</v>
      </c>
      <c r="D333" t="s">
        <v>4752</v>
      </c>
      <c r="E333">
        <v>5</v>
      </c>
      <c r="F333">
        <v>12</v>
      </c>
      <c r="G333" t="s">
        <v>4758</v>
      </c>
      <c r="H333">
        <v>1</v>
      </c>
      <c r="I333">
        <v>250007</v>
      </c>
      <c r="J333" t="s">
        <v>6482</v>
      </c>
    </row>
    <row r="334" spans="1:10" x14ac:dyDescent="0.25">
      <c r="A334">
        <v>2500090014</v>
      </c>
      <c r="B334" t="s">
        <v>4833</v>
      </c>
      <c r="C334" t="s">
        <v>36</v>
      </c>
      <c r="D334" t="s">
        <v>4752</v>
      </c>
      <c r="E334">
        <v>1</v>
      </c>
      <c r="F334">
        <v>3</v>
      </c>
      <c r="G334" t="s">
        <v>4834</v>
      </c>
      <c r="H334">
        <v>1</v>
      </c>
      <c r="I334">
        <v>250009</v>
      </c>
      <c r="J334" t="s">
        <v>6482</v>
      </c>
    </row>
    <row r="335" spans="1:10" x14ac:dyDescent="0.25">
      <c r="A335">
        <v>2500090019</v>
      </c>
      <c r="B335" t="s">
        <v>4835</v>
      </c>
      <c r="C335" t="s">
        <v>71</v>
      </c>
      <c r="D335" t="s">
        <v>4752</v>
      </c>
      <c r="E335">
        <v>1</v>
      </c>
      <c r="F335">
        <v>3</v>
      </c>
      <c r="G335" t="s">
        <v>4834</v>
      </c>
      <c r="H335">
        <v>1</v>
      </c>
      <c r="I335">
        <v>250009</v>
      </c>
      <c r="J335" t="s">
        <v>6482</v>
      </c>
    </row>
    <row r="336" spans="1:10" x14ac:dyDescent="0.25">
      <c r="A336">
        <v>2500090069</v>
      </c>
      <c r="B336" t="s">
        <v>3924</v>
      </c>
      <c r="C336" t="s">
        <v>36</v>
      </c>
      <c r="D336" t="s">
        <v>4752</v>
      </c>
      <c r="G336" t="s">
        <v>4834</v>
      </c>
      <c r="H336">
        <v>1</v>
      </c>
      <c r="I336">
        <v>250009</v>
      </c>
      <c r="J336" t="s">
        <v>6482</v>
      </c>
    </row>
    <row r="337" spans="1:10" x14ac:dyDescent="0.25">
      <c r="A337">
        <v>2500090086</v>
      </c>
      <c r="B337" t="s">
        <v>4836</v>
      </c>
      <c r="C337" t="s">
        <v>36</v>
      </c>
      <c r="D337" t="s">
        <v>4752</v>
      </c>
      <c r="G337" t="s">
        <v>4834</v>
      </c>
      <c r="H337">
        <v>1</v>
      </c>
      <c r="I337">
        <v>250009</v>
      </c>
      <c r="J337" t="s">
        <v>6482</v>
      </c>
    </row>
    <row r="338" spans="1:10" x14ac:dyDescent="0.25">
      <c r="A338">
        <v>2500090087</v>
      </c>
      <c r="B338" t="s">
        <v>3932</v>
      </c>
      <c r="C338" t="s">
        <v>71</v>
      </c>
      <c r="D338" t="s">
        <v>4752</v>
      </c>
      <c r="E338">
        <v>90</v>
      </c>
      <c r="F338">
        <v>30</v>
      </c>
      <c r="G338" t="s">
        <v>4834</v>
      </c>
      <c r="H338">
        <v>1</v>
      </c>
      <c r="I338">
        <v>250009</v>
      </c>
      <c r="J338" t="s">
        <v>6482</v>
      </c>
    </row>
    <row r="339" spans="1:10" x14ac:dyDescent="0.25">
      <c r="A339">
        <v>2500090088</v>
      </c>
      <c r="B339" t="s">
        <v>3933</v>
      </c>
      <c r="C339" t="s">
        <v>71</v>
      </c>
      <c r="D339" t="s">
        <v>4752</v>
      </c>
      <c r="E339">
        <v>60</v>
      </c>
      <c r="F339">
        <v>30</v>
      </c>
      <c r="G339" t="s">
        <v>4834</v>
      </c>
      <c r="H339">
        <v>1</v>
      </c>
      <c r="I339">
        <v>250009</v>
      </c>
      <c r="J339" t="s">
        <v>6482</v>
      </c>
    </row>
    <row r="340" spans="1:10" x14ac:dyDescent="0.25">
      <c r="A340">
        <v>2500090089</v>
      </c>
      <c r="B340" t="s">
        <v>3934</v>
      </c>
      <c r="C340" t="s">
        <v>71</v>
      </c>
      <c r="D340" t="s">
        <v>4752</v>
      </c>
      <c r="E340">
        <v>90</v>
      </c>
      <c r="F340">
        <v>30</v>
      </c>
      <c r="G340" t="s">
        <v>4834</v>
      </c>
      <c r="H340">
        <v>1</v>
      </c>
      <c r="I340">
        <v>250009</v>
      </c>
      <c r="J340" t="s">
        <v>6482</v>
      </c>
    </row>
    <row r="341" spans="1:10" x14ac:dyDescent="0.25">
      <c r="A341">
        <v>2500100006</v>
      </c>
      <c r="B341" t="s">
        <v>3945</v>
      </c>
      <c r="C341" t="s">
        <v>89</v>
      </c>
      <c r="D341" t="s">
        <v>4752</v>
      </c>
      <c r="E341">
        <v>150</v>
      </c>
      <c r="F341">
        <v>8</v>
      </c>
      <c r="G341" t="s">
        <v>4764</v>
      </c>
      <c r="H341">
        <v>1</v>
      </c>
      <c r="I341">
        <v>250010</v>
      </c>
      <c r="J341" t="s">
        <v>6482</v>
      </c>
    </row>
    <row r="342" spans="1:10" x14ac:dyDescent="0.25">
      <c r="A342">
        <v>2500100007</v>
      </c>
      <c r="B342" t="s">
        <v>3946</v>
      </c>
      <c r="C342" t="s">
        <v>89</v>
      </c>
      <c r="D342" t="s">
        <v>4752</v>
      </c>
      <c r="E342">
        <v>150</v>
      </c>
      <c r="F342">
        <v>7</v>
      </c>
      <c r="G342" t="s">
        <v>4764</v>
      </c>
      <c r="H342">
        <v>1</v>
      </c>
      <c r="I342">
        <v>250010</v>
      </c>
      <c r="J342" t="s">
        <v>6482</v>
      </c>
    </row>
    <row r="343" spans="1:10" x14ac:dyDescent="0.25">
      <c r="A343">
        <v>2500110024</v>
      </c>
      <c r="B343" t="s">
        <v>3951</v>
      </c>
      <c r="C343" t="s">
        <v>89</v>
      </c>
      <c r="D343" t="s">
        <v>4752</v>
      </c>
      <c r="E343">
        <v>15</v>
      </c>
      <c r="F343">
        <v>7</v>
      </c>
      <c r="G343" t="s">
        <v>4764</v>
      </c>
      <c r="H343">
        <v>1</v>
      </c>
      <c r="I343">
        <v>250011</v>
      </c>
      <c r="J343" t="s">
        <v>6482</v>
      </c>
    </row>
    <row r="344" spans="1:10" x14ac:dyDescent="0.25">
      <c r="A344">
        <v>2500110030</v>
      </c>
      <c r="B344" t="s">
        <v>3954</v>
      </c>
      <c r="C344" t="s">
        <v>89</v>
      </c>
      <c r="D344" t="s">
        <v>4752</v>
      </c>
      <c r="E344">
        <v>15</v>
      </c>
      <c r="F344">
        <v>7</v>
      </c>
      <c r="G344" t="s">
        <v>4764</v>
      </c>
      <c r="H344">
        <v>1</v>
      </c>
      <c r="I344">
        <v>250011</v>
      </c>
      <c r="J344" t="s">
        <v>6482</v>
      </c>
    </row>
    <row r="345" spans="1:10" x14ac:dyDescent="0.25">
      <c r="A345">
        <v>2500150004</v>
      </c>
      <c r="B345" t="s">
        <v>3961</v>
      </c>
      <c r="C345" t="s">
        <v>4735</v>
      </c>
      <c r="D345" t="s">
        <v>4752</v>
      </c>
      <c r="E345">
        <v>1</v>
      </c>
      <c r="F345">
        <v>3</v>
      </c>
      <c r="G345" t="s">
        <v>4764</v>
      </c>
      <c r="H345">
        <v>1</v>
      </c>
      <c r="I345">
        <v>250015</v>
      </c>
      <c r="J345" t="s">
        <v>6482</v>
      </c>
    </row>
    <row r="346" spans="1:10" x14ac:dyDescent="0.25">
      <c r="A346">
        <v>2510020046</v>
      </c>
      <c r="B346" t="s">
        <v>3972</v>
      </c>
      <c r="C346" t="s">
        <v>71</v>
      </c>
      <c r="D346" t="s">
        <v>4752</v>
      </c>
      <c r="E346">
        <v>5</v>
      </c>
      <c r="F346">
        <v>12</v>
      </c>
      <c r="G346" t="s">
        <v>4758</v>
      </c>
      <c r="H346">
        <v>1</v>
      </c>
      <c r="I346">
        <v>251002</v>
      </c>
      <c r="J346" t="s">
        <v>6482</v>
      </c>
    </row>
    <row r="347" spans="1:10" x14ac:dyDescent="0.25">
      <c r="A347">
        <v>2600045244</v>
      </c>
      <c r="B347" t="s">
        <v>4426</v>
      </c>
      <c r="C347" t="s">
        <v>36</v>
      </c>
      <c r="D347" t="s">
        <v>4752</v>
      </c>
      <c r="G347" t="s">
        <v>4764</v>
      </c>
      <c r="H347">
        <v>1</v>
      </c>
      <c r="I347">
        <v>260004</v>
      </c>
      <c r="J347" t="s">
        <v>6482</v>
      </c>
    </row>
    <row r="348" spans="1:10" x14ac:dyDescent="0.25">
      <c r="A348">
        <v>2500030058</v>
      </c>
      <c r="B348" t="s">
        <v>3703</v>
      </c>
      <c r="C348" t="s">
        <v>36</v>
      </c>
      <c r="D348" t="s">
        <v>4752</v>
      </c>
      <c r="G348" t="s">
        <v>4820</v>
      </c>
      <c r="H348">
        <v>1</v>
      </c>
      <c r="I348">
        <v>250003</v>
      </c>
      <c r="J348" t="s">
        <v>6482</v>
      </c>
    </row>
    <row r="349" spans="1:10" x14ac:dyDescent="0.25">
      <c r="A349">
        <v>2500030318</v>
      </c>
      <c r="B349" t="s">
        <v>3703</v>
      </c>
      <c r="C349" t="s">
        <v>36</v>
      </c>
      <c r="D349" t="s">
        <v>4752</v>
      </c>
      <c r="G349" t="s">
        <v>4820</v>
      </c>
      <c r="H349">
        <v>1</v>
      </c>
      <c r="I349">
        <v>250003</v>
      </c>
      <c r="J349" t="s">
        <v>6482</v>
      </c>
    </row>
    <row r="350" spans="1:10" x14ac:dyDescent="0.25">
      <c r="A350">
        <v>2500070670</v>
      </c>
      <c r="B350" t="s">
        <v>3910</v>
      </c>
      <c r="C350" t="s">
        <v>36</v>
      </c>
      <c r="D350" t="s">
        <v>4752</v>
      </c>
      <c r="G350" t="s">
        <v>4758</v>
      </c>
      <c r="H350">
        <v>1</v>
      </c>
      <c r="I350">
        <v>250007</v>
      </c>
      <c r="J350" t="s">
        <v>6482</v>
      </c>
    </row>
    <row r="351" spans="1:10" x14ac:dyDescent="0.25">
      <c r="A351">
        <v>2500090100</v>
      </c>
      <c r="B351" t="s">
        <v>3942</v>
      </c>
      <c r="C351" t="s">
        <v>36</v>
      </c>
      <c r="D351" t="s">
        <v>4752</v>
      </c>
      <c r="G351" t="s">
        <v>4834</v>
      </c>
      <c r="H351">
        <v>1</v>
      </c>
      <c r="I351">
        <v>250009</v>
      </c>
      <c r="J351" t="s">
        <v>6482</v>
      </c>
    </row>
    <row r="352" spans="1:10" x14ac:dyDescent="0.25">
      <c r="A352">
        <v>2410090176</v>
      </c>
      <c r="B352" t="s">
        <v>3180</v>
      </c>
      <c r="C352" t="s">
        <v>89</v>
      </c>
      <c r="D352" t="s">
        <v>4752</v>
      </c>
      <c r="G352" t="s">
        <v>4759</v>
      </c>
      <c r="H352">
        <v>1</v>
      </c>
      <c r="I352">
        <v>241009</v>
      </c>
      <c r="J352" t="s">
        <v>6482</v>
      </c>
    </row>
    <row r="353" spans="1:10" x14ac:dyDescent="0.25">
      <c r="A353">
        <v>2410090245</v>
      </c>
      <c r="B353" t="s">
        <v>3187</v>
      </c>
      <c r="C353" t="s">
        <v>89</v>
      </c>
      <c r="D353" t="s">
        <v>4752</v>
      </c>
      <c r="G353" t="s">
        <v>4764</v>
      </c>
      <c r="H353">
        <v>1</v>
      </c>
      <c r="I353">
        <v>241009</v>
      </c>
      <c r="J353" t="s">
        <v>6482</v>
      </c>
    </row>
    <row r="354" spans="1:10" x14ac:dyDescent="0.25">
      <c r="A354">
        <v>2410090246</v>
      </c>
      <c r="B354" t="s">
        <v>108</v>
      </c>
      <c r="C354" t="s">
        <v>89</v>
      </c>
      <c r="D354" t="s">
        <v>4752</v>
      </c>
      <c r="G354" t="s">
        <v>4764</v>
      </c>
      <c r="H354">
        <v>1</v>
      </c>
      <c r="I354">
        <v>241009</v>
      </c>
      <c r="J354" t="s">
        <v>6482</v>
      </c>
    </row>
    <row r="355" spans="1:10" x14ac:dyDescent="0.25">
      <c r="A355">
        <v>2410110108</v>
      </c>
      <c r="B355" t="s">
        <v>3256</v>
      </c>
      <c r="C355" t="s">
        <v>89</v>
      </c>
      <c r="D355" t="s">
        <v>4752</v>
      </c>
      <c r="G355" t="s">
        <v>4837</v>
      </c>
      <c r="H355">
        <v>1</v>
      </c>
      <c r="I355">
        <v>241011</v>
      </c>
      <c r="J355" t="s">
        <v>6482</v>
      </c>
    </row>
    <row r="356" spans="1:10" x14ac:dyDescent="0.25">
      <c r="A356">
        <v>2410130015</v>
      </c>
      <c r="B356" t="s">
        <v>3270</v>
      </c>
      <c r="C356" t="s">
        <v>36</v>
      </c>
      <c r="D356" t="s">
        <v>4779</v>
      </c>
      <c r="G356" t="s">
        <v>4784</v>
      </c>
      <c r="H356">
        <v>1</v>
      </c>
      <c r="I356">
        <v>241013</v>
      </c>
      <c r="J356" t="s">
        <v>6482</v>
      </c>
    </row>
    <row r="357" spans="1:10" x14ac:dyDescent="0.25">
      <c r="A357">
        <v>2410130243</v>
      </c>
      <c r="B357" t="s">
        <v>4838</v>
      </c>
      <c r="C357" t="s">
        <v>36</v>
      </c>
      <c r="D357" t="s">
        <v>4779</v>
      </c>
      <c r="G357" t="s">
        <v>4784</v>
      </c>
      <c r="H357">
        <v>1</v>
      </c>
      <c r="I357">
        <v>241013</v>
      </c>
      <c r="J357" t="s">
        <v>6482</v>
      </c>
    </row>
    <row r="358" spans="1:10" x14ac:dyDescent="0.25">
      <c r="A358">
        <v>2410170056</v>
      </c>
      <c r="B358" t="s">
        <v>3283</v>
      </c>
      <c r="C358" t="s">
        <v>89</v>
      </c>
      <c r="D358" t="s">
        <v>4779</v>
      </c>
      <c r="G358" t="s">
        <v>4780</v>
      </c>
      <c r="H358">
        <v>1</v>
      </c>
      <c r="I358">
        <v>241017</v>
      </c>
      <c r="J358" t="s">
        <v>6482</v>
      </c>
    </row>
    <row r="359" spans="1:10" x14ac:dyDescent="0.25">
      <c r="A359">
        <v>2410170209</v>
      </c>
      <c r="B359" t="s">
        <v>3292</v>
      </c>
      <c r="C359" t="s">
        <v>36</v>
      </c>
      <c r="D359" t="s">
        <v>4779</v>
      </c>
      <c r="G359" t="s">
        <v>4786</v>
      </c>
      <c r="H359">
        <v>1</v>
      </c>
      <c r="I359">
        <v>241017</v>
      </c>
      <c r="J359" t="s">
        <v>6482</v>
      </c>
    </row>
    <row r="360" spans="1:10" x14ac:dyDescent="0.25">
      <c r="A360">
        <v>2410170241</v>
      </c>
      <c r="B360" t="s">
        <v>3298</v>
      </c>
      <c r="C360" t="s">
        <v>36</v>
      </c>
      <c r="D360" t="s">
        <v>4779</v>
      </c>
      <c r="G360" t="s">
        <v>4786</v>
      </c>
      <c r="H360">
        <v>1</v>
      </c>
      <c r="I360">
        <v>241017</v>
      </c>
      <c r="J360" t="s">
        <v>6482</v>
      </c>
    </row>
    <row r="361" spans="1:10" x14ac:dyDescent="0.25">
      <c r="A361">
        <v>2410200005</v>
      </c>
      <c r="B361" t="s">
        <v>3306</v>
      </c>
      <c r="C361" t="s">
        <v>89</v>
      </c>
      <c r="D361" t="s">
        <v>4752</v>
      </c>
      <c r="G361" t="s">
        <v>4764</v>
      </c>
      <c r="H361">
        <v>1</v>
      </c>
      <c r="I361">
        <v>241020</v>
      </c>
      <c r="J361" t="s">
        <v>6482</v>
      </c>
    </row>
    <row r="362" spans="1:10" x14ac:dyDescent="0.25">
      <c r="A362">
        <v>2410290152</v>
      </c>
      <c r="B362" t="s">
        <v>3338</v>
      </c>
      <c r="C362" t="s">
        <v>89</v>
      </c>
      <c r="D362" t="s">
        <v>4752</v>
      </c>
      <c r="G362" t="s">
        <v>4777</v>
      </c>
      <c r="H362">
        <v>1</v>
      </c>
      <c r="I362">
        <v>241029</v>
      </c>
      <c r="J362" t="s">
        <v>6482</v>
      </c>
    </row>
    <row r="363" spans="1:10" x14ac:dyDescent="0.25">
      <c r="A363">
        <v>2410290467</v>
      </c>
      <c r="B363" t="s">
        <v>3345</v>
      </c>
      <c r="C363" t="s">
        <v>89</v>
      </c>
      <c r="D363" t="s">
        <v>4752</v>
      </c>
      <c r="G363" t="s">
        <v>4790</v>
      </c>
      <c r="H363">
        <v>1</v>
      </c>
      <c r="I363">
        <v>241029</v>
      </c>
      <c r="J363" t="s">
        <v>6482</v>
      </c>
    </row>
    <row r="364" spans="1:10" x14ac:dyDescent="0.25">
      <c r="A364">
        <v>2430620015</v>
      </c>
      <c r="B364" t="s">
        <v>3591</v>
      </c>
      <c r="C364" t="s">
        <v>89</v>
      </c>
      <c r="D364" t="s">
        <v>4752</v>
      </c>
      <c r="G364" t="s">
        <v>4759</v>
      </c>
      <c r="H364">
        <v>1</v>
      </c>
      <c r="I364">
        <v>243062</v>
      </c>
      <c r="J364" t="s">
        <v>6482</v>
      </c>
    </row>
    <row r="365" spans="1:10" x14ac:dyDescent="0.25">
      <c r="A365">
        <v>2430620016</v>
      </c>
      <c r="B365" t="s">
        <v>3592</v>
      </c>
      <c r="C365" t="s">
        <v>89</v>
      </c>
      <c r="D365" t="s">
        <v>4752</v>
      </c>
      <c r="G365" t="s">
        <v>4759</v>
      </c>
      <c r="H365">
        <v>1</v>
      </c>
      <c r="I365">
        <v>243062</v>
      </c>
      <c r="J365" t="s">
        <v>6482</v>
      </c>
    </row>
    <row r="366" spans="1:10" x14ac:dyDescent="0.25">
      <c r="A366">
        <v>2430630001</v>
      </c>
      <c r="B366" t="s">
        <v>3593</v>
      </c>
      <c r="C366" t="s">
        <v>89</v>
      </c>
      <c r="D366" t="s">
        <v>4752</v>
      </c>
      <c r="G366" t="s">
        <v>4759</v>
      </c>
      <c r="H366">
        <v>1</v>
      </c>
      <c r="I366">
        <v>243063</v>
      </c>
      <c r="J366" t="s">
        <v>6482</v>
      </c>
    </row>
    <row r="367" spans="1:10" x14ac:dyDescent="0.25">
      <c r="A367">
        <v>2430640007</v>
      </c>
      <c r="B367" t="s">
        <v>3598</v>
      </c>
      <c r="C367" t="s">
        <v>89</v>
      </c>
      <c r="D367" t="s">
        <v>4752</v>
      </c>
      <c r="G367" t="s">
        <v>4759</v>
      </c>
      <c r="H367">
        <v>1</v>
      </c>
      <c r="I367">
        <v>243064</v>
      </c>
      <c r="J367" t="s">
        <v>6482</v>
      </c>
    </row>
    <row r="368" spans="1:10" x14ac:dyDescent="0.25">
      <c r="A368">
        <v>2430690012</v>
      </c>
      <c r="B368" t="s">
        <v>3607</v>
      </c>
      <c r="C368" t="s">
        <v>89</v>
      </c>
      <c r="D368" t="s">
        <v>4752</v>
      </c>
      <c r="G368" t="s">
        <v>4759</v>
      </c>
      <c r="H368">
        <v>1</v>
      </c>
      <c r="I368">
        <v>243069</v>
      </c>
      <c r="J368" t="s">
        <v>6482</v>
      </c>
    </row>
    <row r="369" spans="1:10" x14ac:dyDescent="0.25">
      <c r="A369">
        <v>2430690013</v>
      </c>
      <c r="B369" t="s">
        <v>3608</v>
      </c>
      <c r="C369" t="s">
        <v>89</v>
      </c>
      <c r="D369" t="s">
        <v>4752</v>
      </c>
      <c r="G369" t="s">
        <v>4759</v>
      </c>
      <c r="H369">
        <v>1</v>
      </c>
      <c r="I369">
        <v>243069</v>
      </c>
      <c r="J369" t="s">
        <v>6482</v>
      </c>
    </row>
    <row r="370" spans="1:10" x14ac:dyDescent="0.25">
      <c r="A370">
        <v>2430700006</v>
      </c>
      <c r="B370" t="s">
        <v>3612</v>
      </c>
      <c r="C370" t="s">
        <v>89</v>
      </c>
      <c r="D370" t="s">
        <v>4752</v>
      </c>
      <c r="G370" t="s">
        <v>4759</v>
      </c>
      <c r="H370">
        <v>1</v>
      </c>
      <c r="I370">
        <v>243070</v>
      </c>
      <c r="J370" t="s">
        <v>6482</v>
      </c>
    </row>
    <row r="371" spans="1:10" x14ac:dyDescent="0.25">
      <c r="A371">
        <v>2430700007</v>
      </c>
      <c r="B371" t="s">
        <v>3613</v>
      </c>
      <c r="C371" t="s">
        <v>89</v>
      </c>
      <c r="D371" t="s">
        <v>4752</v>
      </c>
      <c r="G371" t="s">
        <v>4759</v>
      </c>
      <c r="H371">
        <v>1</v>
      </c>
      <c r="I371">
        <v>243070</v>
      </c>
      <c r="J371" t="s">
        <v>6482</v>
      </c>
    </row>
    <row r="372" spans="1:10" x14ac:dyDescent="0.25">
      <c r="A372">
        <v>2430710006</v>
      </c>
      <c r="B372" t="s">
        <v>3616</v>
      </c>
      <c r="C372" t="s">
        <v>89</v>
      </c>
      <c r="D372" t="s">
        <v>4752</v>
      </c>
      <c r="G372" t="s">
        <v>4812</v>
      </c>
      <c r="H372">
        <v>1</v>
      </c>
      <c r="I372">
        <v>243071</v>
      </c>
      <c r="J372" t="s">
        <v>6482</v>
      </c>
    </row>
    <row r="373" spans="1:10" x14ac:dyDescent="0.25">
      <c r="A373">
        <v>2430740010</v>
      </c>
      <c r="B373" t="s">
        <v>3622</v>
      </c>
      <c r="C373" t="s">
        <v>89</v>
      </c>
      <c r="D373" t="s">
        <v>4752</v>
      </c>
      <c r="G373" t="s">
        <v>4759</v>
      </c>
      <c r="H373">
        <v>1</v>
      </c>
      <c r="I373">
        <v>243074</v>
      </c>
      <c r="J373" t="s">
        <v>6482</v>
      </c>
    </row>
    <row r="374" spans="1:10" x14ac:dyDescent="0.25">
      <c r="A374">
        <v>2430740011</v>
      </c>
      <c r="B374" t="s">
        <v>3623</v>
      </c>
      <c r="C374" t="s">
        <v>89</v>
      </c>
      <c r="D374" t="s">
        <v>4752</v>
      </c>
      <c r="G374" t="s">
        <v>4759</v>
      </c>
      <c r="H374">
        <v>1</v>
      </c>
      <c r="I374">
        <v>243074</v>
      </c>
      <c r="J374" t="s">
        <v>6482</v>
      </c>
    </row>
    <row r="375" spans="1:10" x14ac:dyDescent="0.25">
      <c r="A375">
        <v>2430760008</v>
      </c>
      <c r="B375" t="s">
        <v>3628</v>
      </c>
      <c r="C375" t="s">
        <v>89</v>
      </c>
      <c r="D375" t="s">
        <v>4752</v>
      </c>
      <c r="G375" t="s">
        <v>4759</v>
      </c>
      <c r="H375">
        <v>1</v>
      </c>
      <c r="I375">
        <v>243076</v>
      </c>
      <c r="J375" t="s">
        <v>6482</v>
      </c>
    </row>
    <row r="376" spans="1:10" x14ac:dyDescent="0.25">
      <c r="A376">
        <v>2430760009</v>
      </c>
      <c r="B376" t="s">
        <v>3629</v>
      </c>
      <c r="C376" t="s">
        <v>89</v>
      </c>
      <c r="D376" t="s">
        <v>4752</v>
      </c>
      <c r="G376" t="s">
        <v>4759</v>
      </c>
      <c r="H376">
        <v>1</v>
      </c>
      <c r="I376">
        <v>243076</v>
      </c>
      <c r="J376" t="s">
        <v>6482</v>
      </c>
    </row>
    <row r="377" spans="1:10" x14ac:dyDescent="0.25">
      <c r="A377">
        <v>2430850040</v>
      </c>
      <c r="B377" t="s">
        <v>3646</v>
      </c>
      <c r="C377" t="s">
        <v>89</v>
      </c>
      <c r="D377" t="s">
        <v>4752</v>
      </c>
      <c r="G377" t="s">
        <v>4764</v>
      </c>
      <c r="H377">
        <v>1</v>
      </c>
      <c r="I377">
        <v>243085</v>
      </c>
      <c r="J377" t="s">
        <v>6482</v>
      </c>
    </row>
    <row r="378" spans="1:10" x14ac:dyDescent="0.25">
      <c r="A378">
        <v>2500030227</v>
      </c>
      <c r="B378" t="s">
        <v>3715</v>
      </c>
      <c r="C378" t="s">
        <v>36</v>
      </c>
      <c r="D378" t="s">
        <v>4752</v>
      </c>
      <c r="G378" t="s">
        <v>4820</v>
      </c>
      <c r="H378">
        <v>1</v>
      </c>
      <c r="I378">
        <v>250003</v>
      </c>
      <c r="J378" t="s">
        <v>6482</v>
      </c>
    </row>
    <row r="379" spans="1:10" x14ac:dyDescent="0.25">
      <c r="A379">
        <v>2500090029</v>
      </c>
      <c r="B379" t="s">
        <v>3917</v>
      </c>
      <c r="C379" t="s">
        <v>36</v>
      </c>
      <c r="D379" t="s">
        <v>4752</v>
      </c>
      <c r="G379" t="s">
        <v>4834</v>
      </c>
      <c r="H379">
        <v>1</v>
      </c>
      <c r="I379">
        <v>250009</v>
      </c>
      <c r="J379" t="s">
        <v>6482</v>
      </c>
    </row>
    <row r="380" spans="1:10" x14ac:dyDescent="0.25">
      <c r="A380">
        <v>2600040941</v>
      </c>
      <c r="B380" t="s">
        <v>4257</v>
      </c>
      <c r="C380" t="s">
        <v>89</v>
      </c>
      <c r="D380" t="s">
        <v>4752</v>
      </c>
      <c r="G380" t="s">
        <v>4764</v>
      </c>
      <c r="H380">
        <v>1</v>
      </c>
      <c r="I380">
        <v>260004</v>
      </c>
      <c r="J380" t="s">
        <v>6482</v>
      </c>
    </row>
    <row r="381" spans="1:10" x14ac:dyDescent="0.25">
      <c r="A381">
        <v>2410290214</v>
      </c>
      <c r="B381" t="s">
        <v>3342</v>
      </c>
      <c r="C381" t="s">
        <v>89</v>
      </c>
      <c r="D381" t="s">
        <v>4752</v>
      </c>
      <c r="G381" t="s">
        <v>6483</v>
      </c>
      <c r="H381">
        <v>1</v>
      </c>
      <c r="I381">
        <v>241029</v>
      </c>
      <c r="J381" t="s">
        <v>6484</v>
      </c>
    </row>
    <row r="382" spans="1:10" x14ac:dyDescent="0.25">
      <c r="A382">
        <v>2410290837</v>
      </c>
      <c r="B382" t="s">
        <v>3473</v>
      </c>
      <c r="C382" t="s">
        <v>89</v>
      </c>
      <c r="D382" t="s">
        <v>4752</v>
      </c>
      <c r="G382" t="s">
        <v>6483</v>
      </c>
      <c r="H382">
        <v>1</v>
      </c>
      <c r="I382">
        <v>241029</v>
      </c>
      <c r="J382" t="s">
        <v>6484</v>
      </c>
    </row>
    <row r="383" spans="1:10" x14ac:dyDescent="0.25">
      <c r="A383">
        <v>2320130705</v>
      </c>
      <c r="B383" t="s">
        <v>3051</v>
      </c>
      <c r="C383" t="s">
        <v>36</v>
      </c>
      <c r="D383" t="s">
        <v>4752</v>
      </c>
      <c r="G383" t="s">
        <v>6485</v>
      </c>
      <c r="H383">
        <v>1</v>
      </c>
      <c r="I383">
        <v>232013</v>
      </c>
      <c r="J383" t="s">
        <v>6484</v>
      </c>
    </row>
    <row r="384" spans="1:10" x14ac:dyDescent="0.25">
      <c r="A384">
        <v>2320130704</v>
      </c>
      <c r="B384" t="s">
        <v>3050</v>
      </c>
      <c r="C384" t="s">
        <v>36</v>
      </c>
      <c r="D384" t="s">
        <v>4752</v>
      </c>
      <c r="G384" t="s">
        <v>6485</v>
      </c>
      <c r="H384">
        <v>1</v>
      </c>
      <c r="I384">
        <v>232013</v>
      </c>
      <c r="J384" t="s">
        <v>6484</v>
      </c>
    </row>
    <row r="385" spans="1:10" x14ac:dyDescent="0.25">
      <c r="A385">
        <v>2320130698</v>
      </c>
      <c r="B385" t="s">
        <v>3044</v>
      </c>
      <c r="C385" t="s">
        <v>36</v>
      </c>
      <c r="D385" t="s">
        <v>4752</v>
      </c>
      <c r="G385" t="s">
        <v>6485</v>
      </c>
      <c r="H385">
        <v>1</v>
      </c>
      <c r="I385">
        <v>232013</v>
      </c>
      <c r="J385" t="s">
        <v>6484</v>
      </c>
    </row>
    <row r="386" spans="1:10" x14ac:dyDescent="0.25">
      <c r="A386">
        <v>2320130709</v>
      </c>
      <c r="B386" t="s">
        <v>3054</v>
      </c>
      <c r="C386" t="s">
        <v>36</v>
      </c>
      <c r="D386" t="s">
        <v>4752</v>
      </c>
      <c r="G386" t="s">
        <v>6485</v>
      </c>
      <c r="H386">
        <v>1</v>
      </c>
      <c r="I386">
        <v>232013</v>
      </c>
      <c r="J386" t="s">
        <v>6484</v>
      </c>
    </row>
    <row r="387" spans="1:10" x14ac:dyDescent="0.25">
      <c r="A387">
        <v>2320130697</v>
      </c>
      <c r="B387" t="s">
        <v>3043</v>
      </c>
      <c r="C387" t="s">
        <v>36</v>
      </c>
      <c r="D387" t="s">
        <v>4752</v>
      </c>
      <c r="G387" t="s">
        <v>6485</v>
      </c>
      <c r="H387">
        <v>1</v>
      </c>
      <c r="I387">
        <v>232013</v>
      </c>
      <c r="J387" t="s">
        <v>6484</v>
      </c>
    </row>
    <row r="388" spans="1:10" x14ac:dyDescent="0.25">
      <c r="A388">
        <v>2320130710</v>
      </c>
      <c r="B388" t="s">
        <v>6103</v>
      </c>
      <c r="C388" t="s">
        <v>36</v>
      </c>
      <c r="D388" t="s">
        <v>4752</v>
      </c>
      <c r="G388" t="s">
        <v>6485</v>
      </c>
      <c r="H388">
        <v>1</v>
      </c>
      <c r="I388">
        <v>232013</v>
      </c>
      <c r="J388" t="s">
        <v>6484</v>
      </c>
    </row>
    <row r="389" spans="1:10" x14ac:dyDescent="0.25">
      <c r="A389">
        <v>2320130700</v>
      </c>
      <c r="B389" t="s">
        <v>3046</v>
      </c>
      <c r="C389" t="s">
        <v>36</v>
      </c>
      <c r="D389" t="s">
        <v>4752</v>
      </c>
      <c r="G389" t="s">
        <v>6485</v>
      </c>
      <c r="H389">
        <v>1</v>
      </c>
      <c r="I389">
        <v>232013</v>
      </c>
      <c r="J389" t="s">
        <v>6484</v>
      </c>
    </row>
    <row r="390" spans="1:10" x14ac:dyDescent="0.25">
      <c r="A390">
        <v>2320130694</v>
      </c>
      <c r="B390" t="s">
        <v>3040</v>
      </c>
      <c r="C390" t="s">
        <v>36</v>
      </c>
      <c r="D390" t="s">
        <v>4752</v>
      </c>
      <c r="G390" t="s">
        <v>6485</v>
      </c>
      <c r="H390">
        <v>1</v>
      </c>
      <c r="I390">
        <v>232013</v>
      </c>
      <c r="J390" t="s">
        <v>6484</v>
      </c>
    </row>
    <row r="391" spans="1:10" x14ac:dyDescent="0.25">
      <c r="A391">
        <v>2320130712</v>
      </c>
      <c r="B391" t="s">
        <v>3056</v>
      </c>
      <c r="C391" t="s">
        <v>36</v>
      </c>
      <c r="D391" t="s">
        <v>4752</v>
      </c>
      <c r="G391" t="s">
        <v>6485</v>
      </c>
      <c r="H391">
        <v>1</v>
      </c>
      <c r="I391">
        <v>232013</v>
      </c>
      <c r="J391" t="s">
        <v>6484</v>
      </c>
    </row>
    <row r="392" spans="1:10" x14ac:dyDescent="0.25">
      <c r="A392">
        <v>2320130696</v>
      </c>
      <c r="B392" t="s">
        <v>3042</v>
      </c>
      <c r="C392" t="s">
        <v>36</v>
      </c>
      <c r="D392" t="s">
        <v>4752</v>
      </c>
      <c r="G392" t="s">
        <v>6485</v>
      </c>
      <c r="H392">
        <v>1</v>
      </c>
      <c r="I392">
        <v>232013</v>
      </c>
      <c r="J392" t="s">
        <v>6484</v>
      </c>
    </row>
    <row r="393" spans="1:10" x14ac:dyDescent="0.25">
      <c r="A393">
        <v>2320130707</v>
      </c>
      <c r="B393" t="s">
        <v>3053</v>
      </c>
      <c r="C393" t="s">
        <v>36</v>
      </c>
      <c r="D393" t="s">
        <v>4752</v>
      </c>
      <c r="G393" t="s">
        <v>6485</v>
      </c>
      <c r="H393">
        <v>1</v>
      </c>
      <c r="I393">
        <v>232013</v>
      </c>
      <c r="J393" t="s">
        <v>6484</v>
      </c>
    </row>
    <row r="394" spans="1:10" x14ac:dyDescent="0.25">
      <c r="A394">
        <v>2320130632</v>
      </c>
      <c r="B394" t="s">
        <v>3010</v>
      </c>
      <c r="C394" t="s">
        <v>36</v>
      </c>
      <c r="D394" t="s">
        <v>4752</v>
      </c>
      <c r="G394" t="s">
        <v>6485</v>
      </c>
      <c r="H394">
        <v>1</v>
      </c>
      <c r="I394">
        <v>232013</v>
      </c>
      <c r="J394" t="s">
        <v>6484</v>
      </c>
    </row>
    <row r="395" spans="1:10" x14ac:dyDescent="0.25">
      <c r="A395">
        <v>2320130708</v>
      </c>
      <c r="B395" t="s">
        <v>6085</v>
      </c>
      <c r="C395" t="s">
        <v>36</v>
      </c>
      <c r="D395" t="s">
        <v>4752</v>
      </c>
      <c r="G395" t="s">
        <v>6485</v>
      </c>
      <c r="H395">
        <v>1</v>
      </c>
      <c r="I395">
        <v>232013</v>
      </c>
      <c r="J395" t="s">
        <v>6484</v>
      </c>
    </row>
    <row r="396" spans="1:10" x14ac:dyDescent="0.25">
      <c r="A396">
        <v>2320130640</v>
      </c>
      <c r="B396" t="s">
        <v>3014</v>
      </c>
      <c r="C396" t="s">
        <v>36</v>
      </c>
      <c r="D396" t="s">
        <v>4752</v>
      </c>
      <c r="G396" t="s">
        <v>6485</v>
      </c>
      <c r="H396">
        <v>1</v>
      </c>
      <c r="I396">
        <v>232013</v>
      </c>
      <c r="J396" t="s">
        <v>6484</v>
      </c>
    </row>
    <row r="397" spans="1:10" x14ac:dyDescent="0.25">
      <c r="A397">
        <v>2320130714</v>
      </c>
      <c r="B397" t="s">
        <v>3058</v>
      </c>
      <c r="C397" t="s">
        <v>36</v>
      </c>
      <c r="D397" t="s">
        <v>4752</v>
      </c>
      <c r="G397" t="s">
        <v>6485</v>
      </c>
      <c r="H397">
        <v>1</v>
      </c>
      <c r="I397">
        <v>232013</v>
      </c>
      <c r="J397" t="s">
        <v>6484</v>
      </c>
    </row>
    <row r="398" spans="1:10" x14ac:dyDescent="0.25">
      <c r="A398">
        <v>2320130711</v>
      </c>
      <c r="B398" t="s">
        <v>3055</v>
      </c>
      <c r="C398" t="s">
        <v>36</v>
      </c>
      <c r="D398" t="s">
        <v>4752</v>
      </c>
      <c r="G398" t="s">
        <v>6485</v>
      </c>
      <c r="H398">
        <v>1</v>
      </c>
      <c r="I398">
        <v>232013</v>
      </c>
      <c r="J398" t="s">
        <v>6484</v>
      </c>
    </row>
    <row r="399" spans="1:10" x14ac:dyDescent="0.25">
      <c r="A399">
        <v>2320130695</v>
      </c>
      <c r="B399" t="s">
        <v>3041</v>
      </c>
      <c r="C399" t="s">
        <v>36</v>
      </c>
      <c r="D399" t="s">
        <v>4752</v>
      </c>
      <c r="G399" t="s">
        <v>6485</v>
      </c>
      <c r="H399">
        <v>1</v>
      </c>
      <c r="I399">
        <v>232013</v>
      </c>
      <c r="J399" t="s">
        <v>6484</v>
      </c>
    </row>
    <row r="400" spans="1:10" x14ac:dyDescent="0.25">
      <c r="A400">
        <v>2320130639</v>
      </c>
      <c r="B400" t="s">
        <v>3013</v>
      </c>
      <c r="C400" t="s">
        <v>36</v>
      </c>
      <c r="D400" t="s">
        <v>4752</v>
      </c>
      <c r="G400" t="s">
        <v>6485</v>
      </c>
      <c r="H400">
        <v>1</v>
      </c>
      <c r="I400">
        <v>232013</v>
      </c>
      <c r="J400" t="s">
        <v>6484</v>
      </c>
    </row>
    <row r="401" spans="1:10" x14ac:dyDescent="0.25">
      <c r="A401">
        <v>2320130713</v>
      </c>
      <c r="B401" t="s">
        <v>3057</v>
      </c>
      <c r="C401" t="s">
        <v>36</v>
      </c>
      <c r="D401" t="s">
        <v>4752</v>
      </c>
      <c r="G401" t="s">
        <v>6485</v>
      </c>
      <c r="H401">
        <v>1</v>
      </c>
      <c r="I401">
        <v>232013</v>
      </c>
      <c r="J401" t="s">
        <v>6484</v>
      </c>
    </row>
    <row r="402" spans="1:10" x14ac:dyDescent="0.25">
      <c r="A402">
        <v>2320130686</v>
      </c>
      <c r="B402" t="s">
        <v>3033</v>
      </c>
      <c r="C402" t="s">
        <v>36</v>
      </c>
      <c r="D402" t="s">
        <v>4752</v>
      </c>
      <c r="G402" t="s">
        <v>6485</v>
      </c>
      <c r="H402">
        <v>1</v>
      </c>
      <c r="I402">
        <v>232013</v>
      </c>
      <c r="J402" t="s">
        <v>6484</v>
      </c>
    </row>
    <row r="403" spans="1:10" x14ac:dyDescent="0.25">
      <c r="A403">
        <v>2320130703</v>
      </c>
      <c r="B403" t="s">
        <v>3049</v>
      </c>
      <c r="C403" t="s">
        <v>36</v>
      </c>
      <c r="D403" t="s">
        <v>4752</v>
      </c>
      <c r="G403" t="s">
        <v>6485</v>
      </c>
      <c r="H403">
        <v>1</v>
      </c>
      <c r="I403">
        <v>232013</v>
      </c>
      <c r="J403" t="s">
        <v>6484</v>
      </c>
    </row>
    <row r="404" spans="1:10" x14ac:dyDescent="0.25">
      <c r="A404">
        <v>2320130702</v>
      </c>
      <c r="B404" t="s">
        <v>3048</v>
      </c>
      <c r="C404" t="s">
        <v>36</v>
      </c>
      <c r="D404" t="s">
        <v>4752</v>
      </c>
      <c r="G404" t="s">
        <v>6485</v>
      </c>
      <c r="H404">
        <v>1</v>
      </c>
      <c r="I404">
        <v>232013</v>
      </c>
      <c r="J404" t="s">
        <v>6484</v>
      </c>
    </row>
    <row r="405" spans="1:10" x14ac:dyDescent="0.25">
      <c r="A405">
        <v>2320130701</v>
      </c>
      <c r="B405" t="s">
        <v>3047</v>
      </c>
      <c r="C405" t="s">
        <v>36</v>
      </c>
      <c r="D405" t="s">
        <v>4752</v>
      </c>
      <c r="G405" t="s">
        <v>6485</v>
      </c>
      <c r="H405">
        <v>1</v>
      </c>
      <c r="I405">
        <v>232013</v>
      </c>
      <c r="J405" t="s">
        <v>6484</v>
      </c>
    </row>
    <row r="406" spans="1:10" x14ac:dyDescent="0.25">
      <c r="A406">
        <v>2320130736</v>
      </c>
      <c r="B406" t="s">
        <v>3068</v>
      </c>
      <c r="C406" t="s">
        <v>3069</v>
      </c>
      <c r="D406" t="s">
        <v>4752</v>
      </c>
      <c r="G406" t="s">
        <v>6485</v>
      </c>
      <c r="H406">
        <v>1</v>
      </c>
      <c r="I406">
        <v>232013</v>
      </c>
      <c r="J406" t="s">
        <v>6484</v>
      </c>
    </row>
    <row r="407" spans="1:10" x14ac:dyDescent="0.25">
      <c r="A407">
        <v>2320130706</v>
      </c>
      <c r="B407" t="s">
        <v>3052</v>
      </c>
      <c r="C407" t="s">
        <v>36</v>
      </c>
      <c r="D407" t="s">
        <v>4752</v>
      </c>
      <c r="G407" t="s">
        <v>6485</v>
      </c>
      <c r="H407">
        <v>1</v>
      </c>
      <c r="I407">
        <v>232013</v>
      </c>
      <c r="J407" t="s">
        <v>6484</v>
      </c>
    </row>
    <row r="408" spans="1:10" x14ac:dyDescent="0.25">
      <c r="A408">
        <v>2510030032</v>
      </c>
      <c r="B408" t="s">
        <v>3974</v>
      </c>
      <c r="C408" t="s">
        <v>36</v>
      </c>
      <c r="D408" t="s">
        <v>4752</v>
      </c>
      <c r="G408" t="s">
        <v>6485</v>
      </c>
      <c r="H408">
        <v>1</v>
      </c>
      <c r="I408">
        <v>251003</v>
      </c>
      <c r="J408" t="s">
        <v>6484</v>
      </c>
    </row>
    <row r="409" spans="1:10" x14ac:dyDescent="0.25">
      <c r="A409">
        <v>2320130587</v>
      </c>
      <c r="B409" t="s">
        <v>3000</v>
      </c>
      <c r="C409" t="s">
        <v>36</v>
      </c>
      <c r="D409" t="s">
        <v>4752</v>
      </c>
      <c r="G409" t="s">
        <v>6485</v>
      </c>
      <c r="H409">
        <v>1</v>
      </c>
      <c r="I409">
        <v>232013</v>
      </c>
      <c r="J409" t="s">
        <v>6484</v>
      </c>
    </row>
    <row r="410" spans="1:10" x14ac:dyDescent="0.25">
      <c r="A410">
        <v>2320130720</v>
      </c>
      <c r="B410" t="s">
        <v>3061</v>
      </c>
      <c r="C410" t="s">
        <v>36</v>
      </c>
      <c r="D410" t="s">
        <v>4752</v>
      </c>
      <c r="G410" t="s">
        <v>6486</v>
      </c>
      <c r="H410">
        <v>1</v>
      </c>
      <c r="I410">
        <v>232013</v>
      </c>
      <c r="J410" t="s">
        <v>6484</v>
      </c>
    </row>
    <row r="411" spans="1:10" x14ac:dyDescent="0.25">
      <c r="A411">
        <v>2320130722</v>
      </c>
      <c r="B411" t="s">
        <v>3063</v>
      </c>
      <c r="C411" t="s">
        <v>36</v>
      </c>
      <c r="D411" t="s">
        <v>4752</v>
      </c>
      <c r="G411" t="s">
        <v>6486</v>
      </c>
      <c r="H411">
        <v>1</v>
      </c>
      <c r="I411">
        <v>232013</v>
      </c>
      <c r="J411" t="s">
        <v>6484</v>
      </c>
    </row>
    <row r="412" spans="1:10" x14ac:dyDescent="0.25">
      <c r="A412">
        <v>2320130687</v>
      </c>
      <c r="B412" t="s">
        <v>3034</v>
      </c>
      <c r="C412" t="s">
        <v>36</v>
      </c>
      <c r="D412" t="s">
        <v>4752</v>
      </c>
      <c r="G412" t="s">
        <v>6486</v>
      </c>
      <c r="H412">
        <v>1</v>
      </c>
      <c r="I412">
        <v>232013</v>
      </c>
      <c r="J412" t="s">
        <v>6484</v>
      </c>
    </row>
    <row r="413" spans="1:10" x14ac:dyDescent="0.25">
      <c r="A413">
        <v>2320130689</v>
      </c>
      <c r="B413" t="s">
        <v>3035</v>
      </c>
      <c r="C413" t="s">
        <v>36</v>
      </c>
      <c r="D413" t="s">
        <v>4752</v>
      </c>
      <c r="G413" t="s">
        <v>6486</v>
      </c>
      <c r="H413">
        <v>1</v>
      </c>
      <c r="I413">
        <v>232013</v>
      </c>
      <c r="J413" t="s">
        <v>6484</v>
      </c>
    </row>
    <row r="414" spans="1:10" x14ac:dyDescent="0.25">
      <c r="A414">
        <v>2320130688</v>
      </c>
      <c r="B414" t="s">
        <v>6230</v>
      </c>
      <c r="C414" t="s">
        <v>36</v>
      </c>
      <c r="D414" t="s">
        <v>4752</v>
      </c>
      <c r="G414" t="s">
        <v>6486</v>
      </c>
      <c r="H414">
        <v>1</v>
      </c>
      <c r="I414">
        <v>232013</v>
      </c>
      <c r="J414" t="s">
        <v>6484</v>
      </c>
    </row>
    <row r="415" spans="1:10" x14ac:dyDescent="0.25">
      <c r="A415">
        <v>2320130737</v>
      </c>
      <c r="B415" t="s">
        <v>3070</v>
      </c>
      <c r="C415" t="s">
        <v>36</v>
      </c>
      <c r="D415" t="s">
        <v>4752</v>
      </c>
      <c r="G415" t="s">
        <v>6486</v>
      </c>
      <c r="H415">
        <v>1</v>
      </c>
      <c r="I415">
        <v>232013</v>
      </c>
      <c r="J415" t="s">
        <v>6484</v>
      </c>
    </row>
    <row r="416" spans="1:10" x14ac:dyDescent="0.25">
      <c r="A416">
        <v>2320130721</v>
      </c>
      <c r="B416" t="s">
        <v>3062</v>
      </c>
      <c r="C416" t="s">
        <v>36</v>
      </c>
      <c r="D416" t="s">
        <v>4752</v>
      </c>
      <c r="G416" t="s">
        <v>6486</v>
      </c>
      <c r="H416">
        <v>1</v>
      </c>
      <c r="I416">
        <v>232013</v>
      </c>
      <c r="J416" t="s">
        <v>6484</v>
      </c>
    </row>
    <row r="417" spans="1:10" x14ac:dyDescent="0.25">
      <c r="A417">
        <v>2320130723</v>
      </c>
      <c r="B417" t="s">
        <v>3064</v>
      </c>
      <c r="C417" t="s">
        <v>36</v>
      </c>
      <c r="D417" t="s">
        <v>4752</v>
      </c>
      <c r="G417" t="s">
        <v>6486</v>
      </c>
      <c r="H417">
        <v>1</v>
      </c>
      <c r="I417">
        <v>232013</v>
      </c>
      <c r="J417" t="s">
        <v>6484</v>
      </c>
    </row>
    <row r="418" spans="1:10" x14ac:dyDescent="0.25">
      <c r="A418">
        <v>2320130662</v>
      </c>
      <c r="B418" t="s">
        <v>3020</v>
      </c>
      <c r="C418" t="s">
        <v>36</v>
      </c>
      <c r="D418" t="s">
        <v>4752</v>
      </c>
      <c r="G418" t="s">
        <v>6486</v>
      </c>
      <c r="H418">
        <v>1</v>
      </c>
      <c r="I418">
        <v>232013</v>
      </c>
      <c r="J418" t="s">
        <v>6484</v>
      </c>
    </row>
    <row r="419" spans="1:10" x14ac:dyDescent="0.25">
      <c r="A419">
        <v>2320130740</v>
      </c>
      <c r="B419" t="s">
        <v>3073</v>
      </c>
      <c r="C419" t="s">
        <v>36</v>
      </c>
      <c r="D419" t="s">
        <v>4752</v>
      </c>
      <c r="G419" t="s">
        <v>6486</v>
      </c>
      <c r="H419">
        <v>1</v>
      </c>
      <c r="I419">
        <v>232013</v>
      </c>
      <c r="J419" t="s">
        <v>6484</v>
      </c>
    </row>
    <row r="420" spans="1:10" x14ac:dyDescent="0.25">
      <c r="A420">
        <v>2410290610</v>
      </c>
      <c r="B420" t="s">
        <v>3371</v>
      </c>
      <c r="C420" t="s">
        <v>89</v>
      </c>
      <c r="D420" t="s">
        <v>4779</v>
      </c>
      <c r="G420" t="s">
        <v>6487</v>
      </c>
      <c r="H420">
        <v>1</v>
      </c>
      <c r="I420">
        <v>241029</v>
      </c>
      <c r="J420" t="s">
        <v>6484</v>
      </c>
    </row>
    <row r="421" spans="1:10" x14ac:dyDescent="0.25">
      <c r="A421">
        <v>2410290609</v>
      </c>
      <c r="B421" t="s">
        <v>5845</v>
      </c>
      <c r="C421" t="s">
        <v>89</v>
      </c>
      <c r="D421" t="s">
        <v>4779</v>
      </c>
      <c r="G421" t="s">
        <v>6487</v>
      </c>
      <c r="H421">
        <v>1</v>
      </c>
      <c r="I421">
        <v>241029</v>
      </c>
      <c r="J421" t="s">
        <v>6484</v>
      </c>
    </row>
    <row r="422" spans="1:10" x14ac:dyDescent="0.25">
      <c r="A422">
        <v>2410290740</v>
      </c>
      <c r="B422" t="s">
        <v>3428</v>
      </c>
      <c r="C422" t="s">
        <v>89</v>
      </c>
      <c r="D422" t="s">
        <v>4779</v>
      </c>
      <c r="G422" t="s">
        <v>6487</v>
      </c>
      <c r="H422">
        <v>1</v>
      </c>
      <c r="I422">
        <v>241029</v>
      </c>
      <c r="J422" t="s">
        <v>6484</v>
      </c>
    </row>
    <row r="423" spans="1:10" x14ac:dyDescent="0.25">
      <c r="A423">
        <v>2410290614</v>
      </c>
      <c r="B423" t="s">
        <v>3373</v>
      </c>
      <c r="C423" t="s">
        <v>89</v>
      </c>
      <c r="D423" t="s">
        <v>4779</v>
      </c>
      <c r="G423" t="s">
        <v>6487</v>
      </c>
      <c r="H423">
        <v>1</v>
      </c>
      <c r="I423">
        <v>241029</v>
      </c>
      <c r="J423" t="s">
        <v>6484</v>
      </c>
    </row>
    <row r="424" spans="1:10" x14ac:dyDescent="0.25">
      <c r="A424">
        <v>2410290807</v>
      </c>
      <c r="B424" t="s">
        <v>5832</v>
      </c>
      <c r="C424" t="s">
        <v>89</v>
      </c>
      <c r="D424" t="s">
        <v>4779</v>
      </c>
      <c r="G424" t="s">
        <v>6487</v>
      </c>
      <c r="H424">
        <v>1</v>
      </c>
      <c r="I424">
        <v>241029</v>
      </c>
      <c r="J424" t="s">
        <v>6484</v>
      </c>
    </row>
    <row r="425" spans="1:10" x14ac:dyDescent="0.25">
      <c r="A425">
        <v>2410290785</v>
      </c>
      <c r="B425" t="s">
        <v>3445</v>
      </c>
      <c r="C425" t="s">
        <v>89</v>
      </c>
      <c r="D425" t="s">
        <v>4779</v>
      </c>
      <c r="G425" t="s">
        <v>6487</v>
      </c>
      <c r="H425">
        <v>1</v>
      </c>
      <c r="I425">
        <v>241029</v>
      </c>
      <c r="J425" t="s">
        <v>6484</v>
      </c>
    </row>
    <row r="426" spans="1:10" x14ac:dyDescent="0.25">
      <c r="A426">
        <v>2410290784</v>
      </c>
      <c r="B426" t="s">
        <v>3444</v>
      </c>
      <c r="C426" t="s">
        <v>89</v>
      </c>
      <c r="D426" t="s">
        <v>4779</v>
      </c>
      <c r="G426" t="s">
        <v>6487</v>
      </c>
      <c r="H426">
        <v>1</v>
      </c>
      <c r="I426">
        <v>241029</v>
      </c>
      <c r="J426" t="s">
        <v>6484</v>
      </c>
    </row>
    <row r="427" spans="1:10" x14ac:dyDescent="0.25">
      <c r="A427">
        <v>2410290608</v>
      </c>
      <c r="B427" t="s">
        <v>3370</v>
      </c>
      <c r="C427" t="s">
        <v>89</v>
      </c>
      <c r="D427" t="s">
        <v>4779</v>
      </c>
      <c r="G427" t="s">
        <v>6487</v>
      </c>
      <c r="H427">
        <v>1</v>
      </c>
      <c r="I427">
        <v>241029</v>
      </c>
      <c r="J427" t="s">
        <v>6484</v>
      </c>
    </row>
    <row r="428" spans="1:10" x14ac:dyDescent="0.25">
      <c r="A428">
        <v>2410290545</v>
      </c>
      <c r="B428" t="s">
        <v>3357</v>
      </c>
      <c r="C428" t="s">
        <v>89</v>
      </c>
      <c r="D428" t="s">
        <v>4779</v>
      </c>
      <c r="G428" t="s">
        <v>6487</v>
      </c>
      <c r="H428">
        <v>1</v>
      </c>
      <c r="I428">
        <v>241029</v>
      </c>
      <c r="J428" t="s">
        <v>6484</v>
      </c>
    </row>
    <row r="429" spans="1:10" x14ac:dyDescent="0.25">
      <c r="A429">
        <v>2410290826</v>
      </c>
      <c r="B429" t="s">
        <v>3466</v>
      </c>
      <c r="C429" t="s">
        <v>89</v>
      </c>
      <c r="D429" t="s">
        <v>4779</v>
      </c>
      <c r="G429" t="s">
        <v>6487</v>
      </c>
      <c r="H429">
        <v>1</v>
      </c>
      <c r="I429">
        <v>241029</v>
      </c>
      <c r="J429" t="s">
        <v>6484</v>
      </c>
    </row>
    <row r="430" spans="1:10" x14ac:dyDescent="0.25">
      <c r="A430">
        <v>2410290831</v>
      </c>
      <c r="B430" t="s">
        <v>3469</v>
      </c>
      <c r="C430" t="s">
        <v>89</v>
      </c>
      <c r="D430" t="s">
        <v>4779</v>
      </c>
      <c r="G430" t="s">
        <v>6487</v>
      </c>
      <c r="H430">
        <v>1</v>
      </c>
      <c r="I430">
        <v>241029</v>
      </c>
      <c r="J430" t="s">
        <v>6484</v>
      </c>
    </row>
    <row r="431" spans="1:10" x14ac:dyDescent="0.25">
      <c r="A431">
        <v>2500030335</v>
      </c>
      <c r="B431" t="s">
        <v>3740</v>
      </c>
      <c r="C431" t="s">
        <v>36</v>
      </c>
      <c r="D431" t="s">
        <v>4752</v>
      </c>
      <c r="G431" t="s">
        <v>6488</v>
      </c>
      <c r="H431">
        <v>1</v>
      </c>
      <c r="I431">
        <v>250003</v>
      </c>
      <c r="J431" t="s">
        <v>6484</v>
      </c>
    </row>
    <row r="432" spans="1:10" x14ac:dyDescent="0.25">
      <c r="A432">
        <v>2500030336</v>
      </c>
      <c r="B432" t="s">
        <v>3741</v>
      </c>
      <c r="C432" t="s">
        <v>36</v>
      </c>
      <c r="D432" t="s">
        <v>4752</v>
      </c>
      <c r="G432" t="s">
        <v>6488</v>
      </c>
      <c r="H432">
        <v>1</v>
      </c>
      <c r="I432">
        <v>250003</v>
      </c>
      <c r="J432" t="s">
        <v>6484</v>
      </c>
    </row>
    <row r="433" spans="1:10" x14ac:dyDescent="0.25">
      <c r="A433">
        <v>2320060019</v>
      </c>
      <c r="B433" t="s">
        <v>2838</v>
      </c>
      <c r="C433" t="s">
        <v>36</v>
      </c>
      <c r="D433" t="s">
        <v>4752</v>
      </c>
      <c r="G433" t="s">
        <v>6488</v>
      </c>
      <c r="H433">
        <v>1</v>
      </c>
      <c r="I433">
        <v>232006</v>
      </c>
      <c r="J433" t="s">
        <v>6484</v>
      </c>
    </row>
    <row r="434" spans="1:10" x14ac:dyDescent="0.25">
      <c r="A434">
        <v>2320060011</v>
      </c>
      <c r="B434" t="s">
        <v>2834</v>
      </c>
      <c r="C434" t="s">
        <v>36</v>
      </c>
      <c r="D434" t="s">
        <v>4752</v>
      </c>
      <c r="G434" t="s">
        <v>6488</v>
      </c>
      <c r="H434">
        <v>1</v>
      </c>
      <c r="I434">
        <v>232006</v>
      </c>
      <c r="J434" t="s">
        <v>6484</v>
      </c>
    </row>
    <row r="435" spans="1:10" x14ac:dyDescent="0.25">
      <c r="A435">
        <v>2320060016</v>
      </c>
      <c r="B435" t="s">
        <v>2836</v>
      </c>
      <c r="C435" t="s">
        <v>36</v>
      </c>
      <c r="D435" t="s">
        <v>4752</v>
      </c>
      <c r="G435" t="s">
        <v>6488</v>
      </c>
      <c r="H435">
        <v>1</v>
      </c>
      <c r="I435">
        <v>232006</v>
      </c>
      <c r="J435" t="s">
        <v>6484</v>
      </c>
    </row>
    <row r="436" spans="1:10" x14ac:dyDescent="0.25">
      <c r="A436">
        <v>2500030339</v>
      </c>
      <c r="B436" t="s">
        <v>3743</v>
      </c>
      <c r="C436" t="s">
        <v>36</v>
      </c>
      <c r="D436" t="s">
        <v>4752</v>
      </c>
      <c r="G436" t="s">
        <v>6488</v>
      </c>
      <c r="H436">
        <v>1</v>
      </c>
      <c r="I436">
        <v>250003</v>
      </c>
      <c r="J436" t="s">
        <v>6484</v>
      </c>
    </row>
    <row r="437" spans="1:10" x14ac:dyDescent="0.25">
      <c r="A437">
        <v>2500030340</v>
      </c>
      <c r="B437" t="s">
        <v>3744</v>
      </c>
      <c r="C437" t="s">
        <v>36</v>
      </c>
      <c r="D437" t="s">
        <v>4752</v>
      </c>
      <c r="G437" t="s">
        <v>6488</v>
      </c>
      <c r="H437">
        <v>1</v>
      </c>
      <c r="I437">
        <v>250003</v>
      </c>
      <c r="J437" t="s">
        <v>6484</v>
      </c>
    </row>
    <row r="438" spans="1:10" x14ac:dyDescent="0.25">
      <c r="A438">
        <v>2320060006</v>
      </c>
      <c r="B438" t="s">
        <v>2829</v>
      </c>
      <c r="C438" t="s">
        <v>36</v>
      </c>
      <c r="D438" t="s">
        <v>4752</v>
      </c>
      <c r="G438" t="s">
        <v>6488</v>
      </c>
      <c r="H438">
        <v>1</v>
      </c>
      <c r="I438">
        <v>232006</v>
      </c>
      <c r="J438" t="s">
        <v>6484</v>
      </c>
    </row>
    <row r="439" spans="1:10" x14ac:dyDescent="0.25">
      <c r="A439">
        <v>2320060010</v>
      </c>
      <c r="B439" t="s">
        <v>2833</v>
      </c>
      <c r="C439" t="s">
        <v>36</v>
      </c>
      <c r="D439" t="s">
        <v>4752</v>
      </c>
      <c r="G439" t="s">
        <v>6488</v>
      </c>
      <c r="H439">
        <v>1</v>
      </c>
      <c r="I439">
        <v>232006</v>
      </c>
      <c r="J439" t="s">
        <v>6484</v>
      </c>
    </row>
    <row r="440" spans="1:10" x14ac:dyDescent="0.25">
      <c r="A440">
        <v>2320060007</v>
      </c>
      <c r="B440" t="s">
        <v>2830</v>
      </c>
      <c r="C440" t="s">
        <v>36</v>
      </c>
      <c r="D440" t="s">
        <v>4752</v>
      </c>
      <c r="G440" t="s">
        <v>6488</v>
      </c>
      <c r="H440">
        <v>1</v>
      </c>
      <c r="I440">
        <v>232006</v>
      </c>
      <c r="J440" t="s">
        <v>6484</v>
      </c>
    </row>
    <row r="441" spans="1:10" x14ac:dyDescent="0.25">
      <c r="A441">
        <v>2320060008</v>
      </c>
      <c r="B441" t="s">
        <v>2831</v>
      </c>
      <c r="C441" t="s">
        <v>36</v>
      </c>
      <c r="D441" t="s">
        <v>4752</v>
      </c>
      <c r="G441" t="s">
        <v>6488</v>
      </c>
      <c r="H441">
        <v>1</v>
      </c>
      <c r="I441">
        <v>232006</v>
      </c>
      <c r="J441" t="s">
        <v>6484</v>
      </c>
    </row>
    <row r="442" spans="1:10" x14ac:dyDescent="0.25">
      <c r="A442">
        <v>2320060009</v>
      </c>
      <c r="B442" t="s">
        <v>2832</v>
      </c>
      <c r="C442" t="s">
        <v>36</v>
      </c>
      <c r="D442" t="s">
        <v>4752</v>
      </c>
      <c r="G442" t="s">
        <v>6488</v>
      </c>
      <c r="H442">
        <v>1</v>
      </c>
      <c r="I442">
        <v>232006</v>
      </c>
      <c r="J442" t="s">
        <v>6484</v>
      </c>
    </row>
    <row r="443" spans="1:10" x14ac:dyDescent="0.25">
      <c r="A443">
        <v>2320060015</v>
      </c>
      <c r="B443" t="s">
        <v>2835</v>
      </c>
      <c r="C443" t="s">
        <v>36</v>
      </c>
      <c r="D443" t="s">
        <v>4752</v>
      </c>
      <c r="G443" t="s">
        <v>6488</v>
      </c>
      <c r="H443">
        <v>1</v>
      </c>
      <c r="I443">
        <v>232006</v>
      </c>
      <c r="J443" t="s">
        <v>6484</v>
      </c>
    </row>
    <row r="444" spans="1:10" x14ac:dyDescent="0.25">
      <c r="A444">
        <v>2320060017</v>
      </c>
      <c r="B444" t="s">
        <v>2837</v>
      </c>
      <c r="C444" t="s">
        <v>36</v>
      </c>
      <c r="D444" t="s">
        <v>4752</v>
      </c>
      <c r="G444" t="s">
        <v>6488</v>
      </c>
      <c r="H444">
        <v>1</v>
      </c>
      <c r="I444">
        <v>232006</v>
      </c>
      <c r="J444" t="s">
        <v>6484</v>
      </c>
    </row>
    <row r="445" spans="1:10" x14ac:dyDescent="0.25">
      <c r="A445">
        <v>2500030312</v>
      </c>
      <c r="B445" t="s">
        <v>3733</v>
      </c>
      <c r="C445" t="s">
        <v>36</v>
      </c>
      <c r="D445" t="s">
        <v>4752</v>
      </c>
      <c r="G445" t="s">
        <v>6488</v>
      </c>
      <c r="H445">
        <v>1</v>
      </c>
      <c r="I445">
        <v>250003</v>
      </c>
      <c r="J445" t="s">
        <v>6484</v>
      </c>
    </row>
    <row r="446" spans="1:10" x14ac:dyDescent="0.25">
      <c r="A446">
        <v>2320060004</v>
      </c>
      <c r="B446" t="s">
        <v>2827</v>
      </c>
      <c r="C446" t="s">
        <v>36</v>
      </c>
      <c r="D446" t="s">
        <v>4752</v>
      </c>
      <c r="G446" t="s">
        <v>6488</v>
      </c>
      <c r="H446">
        <v>1</v>
      </c>
      <c r="I446">
        <v>232006</v>
      </c>
      <c r="J446" t="s">
        <v>6484</v>
      </c>
    </row>
    <row r="447" spans="1:10" x14ac:dyDescent="0.25">
      <c r="A447">
        <v>2500030314</v>
      </c>
      <c r="B447" t="s">
        <v>5973</v>
      </c>
      <c r="C447" t="s">
        <v>36</v>
      </c>
      <c r="D447" t="s">
        <v>4752</v>
      </c>
      <c r="G447" t="s">
        <v>6488</v>
      </c>
      <c r="H447">
        <v>1</v>
      </c>
      <c r="I447">
        <v>250003</v>
      </c>
      <c r="J447" t="s">
        <v>6484</v>
      </c>
    </row>
    <row r="448" spans="1:10" x14ac:dyDescent="0.25">
      <c r="A448">
        <v>2320060005</v>
      </c>
      <c r="B448" t="s">
        <v>2828</v>
      </c>
      <c r="C448" t="s">
        <v>36</v>
      </c>
      <c r="D448" t="s">
        <v>4752</v>
      </c>
      <c r="G448" t="s">
        <v>6488</v>
      </c>
      <c r="H448">
        <v>1</v>
      </c>
      <c r="I448">
        <v>232006</v>
      </c>
      <c r="J448" t="s">
        <v>6484</v>
      </c>
    </row>
    <row r="449" spans="1:10" x14ac:dyDescent="0.25">
      <c r="A449">
        <v>2500030296</v>
      </c>
      <c r="B449" t="s">
        <v>5875</v>
      </c>
      <c r="C449" t="s">
        <v>36</v>
      </c>
      <c r="D449" t="s">
        <v>4752</v>
      </c>
      <c r="G449" t="s">
        <v>6488</v>
      </c>
      <c r="H449">
        <v>1</v>
      </c>
      <c r="I449">
        <v>250003</v>
      </c>
      <c r="J449" t="s">
        <v>6484</v>
      </c>
    </row>
    <row r="450" spans="1:10" x14ac:dyDescent="0.25">
      <c r="A450">
        <v>2500030337</v>
      </c>
      <c r="B450" t="s">
        <v>3742</v>
      </c>
      <c r="C450" t="s">
        <v>36</v>
      </c>
      <c r="D450" t="s">
        <v>4752</v>
      </c>
      <c r="G450" t="s">
        <v>6488</v>
      </c>
      <c r="H450">
        <v>1</v>
      </c>
      <c r="I450">
        <v>250003</v>
      </c>
      <c r="J450" t="s">
        <v>6484</v>
      </c>
    </row>
    <row r="451" spans="1:10" x14ac:dyDescent="0.25">
      <c r="A451">
        <v>2500030347</v>
      </c>
      <c r="B451" t="s">
        <v>3747</v>
      </c>
      <c r="C451" t="s">
        <v>36</v>
      </c>
      <c r="D451" t="s">
        <v>4752</v>
      </c>
      <c r="G451" t="s">
        <v>6488</v>
      </c>
      <c r="H451">
        <v>1</v>
      </c>
      <c r="I451">
        <v>250003</v>
      </c>
      <c r="J451" t="s">
        <v>6484</v>
      </c>
    </row>
    <row r="452" spans="1:10" x14ac:dyDescent="0.25">
      <c r="A452">
        <v>2500030295</v>
      </c>
      <c r="B452" t="s">
        <v>3726</v>
      </c>
      <c r="C452" t="s">
        <v>36</v>
      </c>
      <c r="D452" t="s">
        <v>4752</v>
      </c>
      <c r="G452" t="s">
        <v>6488</v>
      </c>
      <c r="H452">
        <v>1</v>
      </c>
      <c r="I452">
        <v>250003</v>
      </c>
      <c r="J452" t="s">
        <v>6484</v>
      </c>
    </row>
    <row r="453" spans="1:10" x14ac:dyDescent="0.25">
      <c r="A453">
        <v>2500030333</v>
      </c>
      <c r="B453" t="s">
        <v>3738</v>
      </c>
      <c r="C453" t="s">
        <v>36</v>
      </c>
      <c r="D453" t="s">
        <v>4752</v>
      </c>
      <c r="G453" t="s">
        <v>6488</v>
      </c>
      <c r="H453">
        <v>1</v>
      </c>
      <c r="I453">
        <v>250003</v>
      </c>
      <c r="J453" t="s">
        <v>6484</v>
      </c>
    </row>
    <row r="454" spans="1:10" x14ac:dyDescent="0.25">
      <c r="A454">
        <v>2500030332</v>
      </c>
      <c r="B454" t="s">
        <v>3737</v>
      </c>
      <c r="C454" t="s">
        <v>36</v>
      </c>
      <c r="D454" t="s">
        <v>4752</v>
      </c>
      <c r="G454" t="s">
        <v>6488</v>
      </c>
      <c r="H454">
        <v>1</v>
      </c>
      <c r="I454">
        <v>250003</v>
      </c>
      <c r="J454" t="s">
        <v>6484</v>
      </c>
    </row>
    <row r="455" spans="1:10" x14ac:dyDescent="0.25">
      <c r="A455">
        <v>2500030349</v>
      </c>
      <c r="B455" t="s">
        <v>3749</v>
      </c>
      <c r="C455" t="s">
        <v>36</v>
      </c>
      <c r="D455" t="s">
        <v>4752</v>
      </c>
      <c r="G455" t="s">
        <v>6488</v>
      </c>
      <c r="H455">
        <v>1</v>
      </c>
      <c r="I455">
        <v>250003</v>
      </c>
      <c r="J455" t="s">
        <v>6484</v>
      </c>
    </row>
    <row r="456" spans="1:10" x14ac:dyDescent="0.25">
      <c r="A456">
        <v>2500030348</v>
      </c>
      <c r="B456" t="s">
        <v>3748</v>
      </c>
      <c r="C456" t="s">
        <v>36</v>
      </c>
      <c r="D456" t="s">
        <v>4752</v>
      </c>
      <c r="G456" t="s">
        <v>6488</v>
      </c>
      <c r="H456">
        <v>1</v>
      </c>
      <c r="I456">
        <v>250003</v>
      </c>
      <c r="J456" t="s">
        <v>6484</v>
      </c>
    </row>
    <row r="457" spans="1:10" x14ac:dyDescent="0.25">
      <c r="A457">
        <v>2500030307</v>
      </c>
      <c r="B457" t="s">
        <v>3729</v>
      </c>
      <c r="C457" t="s">
        <v>36</v>
      </c>
      <c r="D457" t="s">
        <v>4752</v>
      </c>
      <c r="G457" t="s">
        <v>6488</v>
      </c>
      <c r="H457">
        <v>1</v>
      </c>
      <c r="I457">
        <v>250003</v>
      </c>
      <c r="J457" t="s">
        <v>6484</v>
      </c>
    </row>
    <row r="458" spans="1:10" x14ac:dyDescent="0.25">
      <c r="A458">
        <v>2500030309</v>
      </c>
      <c r="B458" t="s">
        <v>3731</v>
      </c>
      <c r="C458" t="s">
        <v>36</v>
      </c>
      <c r="D458" t="s">
        <v>4752</v>
      </c>
      <c r="G458" t="s">
        <v>6488</v>
      </c>
      <c r="H458">
        <v>1</v>
      </c>
      <c r="I458">
        <v>250003</v>
      </c>
      <c r="J458" t="s">
        <v>6484</v>
      </c>
    </row>
    <row r="459" spans="1:10" x14ac:dyDescent="0.25">
      <c r="A459">
        <v>2500030310</v>
      </c>
      <c r="B459" t="s">
        <v>3732</v>
      </c>
      <c r="C459" t="s">
        <v>36</v>
      </c>
      <c r="D459" t="s">
        <v>4752</v>
      </c>
      <c r="G459" t="s">
        <v>6488</v>
      </c>
      <c r="H459">
        <v>1</v>
      </c>
      <c r="I459">
        <v>250003</v>
      </c>
      <c r="J459" t="s">
        <v>6484</v>
      </c>
    </row>
    <row r="460" spans="1:10" x14ac:dyDescent="0.25">
      <c r="A460">
        <v>2500030308</v>
      </c>
      <c r="B460" t="s">
        <v>3730</v>
      </c>
      <c r="C460" t="s">
        <v>36</v>
      </c>
      <c r="D460" t="s">
        <v>4752</v>
      </c>
      <c r="G460" t="s">
        <v>6488</v>
      </c>
      <c r="H460">
        <v>1</v>
      </c>
      <c r="I460">
        <v>250003</v>
      </c>
      <c r="J460" t="s">
        <v>6484</v>
      </c>
    </row>
    <row r="461" spans="1:10" x14ac:dyDescent="0.25">
      <c r="A461">
        <v>2320330019</v>
      </c>
      <c r="B461" t="s">
        <v>3116</v>
      </c>
      <c r="C461" t="s">
        <v>36</v>
      </c>
      <c r="D461" t="s">
        <v>4752</v>
      </c>
      <c r="G461" t="s">
        <v>6489</v>
      </c>
      <c r="H461">
        <v>1</v>
      </c>
      <c r="I461">
        <v>232033</v>
      </c>
      <c r="J461" t="s">
        <v>6484</v>
      </c>
    </row>
    <row r="462" spans="1:10" x14ac:dyDescent="0.25">
      <c r="A462">
        <v>2320330021</v>
      </c>
      <c r="B462" t="s">
        <v>3118</v>
      </c>
      <c r="C462" t="s">
        <v>36</v>
      </c>
      <c r="D462" t="s">
        <v>4752</v>
      </c>
      <c r="G462" t="s">
        <v>6489</v>
      </c>
      <c r="H462">
        <v>1</v>
      </c>
      <c r="I462">
        <v>232033</v>
      </c>
      <c r="J462" t="s">
        <v>6484</v>
      </c>
    </row>
    <row r="463" spans="1:10" x14ac:dyDescent="0.25">
      <c r="A463">
        <v>2320330022</v>
      </c>
      <c r="B463" t="s">
        <v>3119</v>
      </c>
      <c r="C463" t="s">
        <v>36</v>
      </c>
      <c r="D463" t="s">
        <v>4752</v>
      </c>
      <c r="G463" t="s">
        <v>6489</v>
      </c>
      <c r="H463">
        <v>1</v>
      </c>
      <c r="I463">
        <v>232033</v>
      </c>
      <c r="J463" t="s">
        <v>6484</v>
      </c>
    </row>
    <row r="464" spans="1:10" x14ac:dyDescent="0.25">
      <c r="A464">
        <v>2320330025</v>
      </c>
      <c r="B464" t="s">
        <v>3122</v>
      </c>
      <c r="C464" t="s">
        <v>36</v>
      </c>
      <c r="D464" t="s">
        <v>4752</v>
      </c>
      <c r="G464" t="s">
        <v>6489</v>
      </c>
      <c r="H464">
        <v>1</v>
      </c>
      <c r="I464">
        <v>232033</v>
      </c>
      <c r="J464" t="s">
        <v>6484</v>
      </c>
    </row>
    <row r="465" spans="1:10" x14ac:dyDescent="0.25">
      <c r="A465">
        <v>2320330020</v>
      </c>
      <c r="B465" t="s">
        <v>3117</v>
      </c>
      <c r="C465" t="s">
        <v>36</v>
      </c>
      <c r="D465" t="s">
        <v>4752</v>
      </c>
      <c r="G465" t="s">
        <v>6489</v>
      </c>
      <c r="H465">
        <v>1</v>
      </c>
      <c r="I465">
        <v>232033</v>
      </c>
      <c r="J465" t="s">
        <v>6484</v>
      </c>
    </row>
    <row r="466" spans="1:10" x14ac:dyDescent="0.25">
      <c r="A466">
        <v>2320330023</v>
      </c>
      <c r="B466" t="s">
        <v>3120</v>
      </c>
      <c r="C466" t="s">
        <v>36</v>
      </c>
      <c r="D466" t="s">
        <v>4752</v>
      </c>
      <c r="G466" t="s">
        <v>6489</v>
      </c>
      <c r="H466">
        <v>1</v>
      </c>
      <c r="I466">
        <v>232033</v>
      </c>
      <c r="J466" t="s">
        <v>6484</v>
      </c>
    </row>
    <row r="467" spans="1:10" x14ac:dyDescent="0.25">
      <c r="A467">
        <v>2320330016</v>
      </c>
      <c r="B467" t="s">
        <v>3113</v>
      </c>
      <c r="C467" t="s">
        <v>36</v>
      </c>
      <c r="D467" t="s">
        <v>4752</v>
      </c>
      <c r="G467" t="s">
        <v>6489</v>
      </c>
      <c r="H467">
        <v>1</v>
      </c>
      <c r="I467">
        <v>232033</v>
      </c>
      <c r="J467" t="s">
        <v>6484</v>
      </c>
    </row>
    <row r="468" spans="1:10" x14ac:dyDescent="0.25">
      <c r="A468">
        <v>2320330015</v>
      </c>
      <c r="B468" t="s">
        <v>3112</v>
      </c>
      <c r="C468" t="s">
        <v>36</v>
      </c>
      <c r="D468" t="s">
        <v>4752</v>
      </c>
      <c r="G468" t="s">
        <v>6489</v>
      </c>
      <c r="H468">
        <v>1</v>
      </c>
      <c r="I468">
        <v>232033</v>
      </c>
      <c r="J468" t="s">
        <v>6484</v>
      </c>
    </row>
    <row r="469" spans="1:10" x14ac:dyDescent="0.25">
      <c r="A469">
        <v>2320330013</v>
      </c>
      <c r="B469" t="s">
        <v>3111</v>
      </c>
      <c r="C469" t="s">
        <v>36</v>
      </c>
      <c r="D469" t="s">
        <v>4752</v>
      </c>
      <c r="G469" t="s">
        <v>6489</v>
      </c>
      <c r="H469">
        <v>1</v>
      </c>
      <c r="I469">
        <v>232033</v>
      </c>
      <c r="J469" t="s">
        <v>6484</v>
      </c>
    </row>
    <row r="470" spans="1:10" x14ac:dyDescent="0.25">
      <c r="A470">
        <v>2320330014</v>
      </c>
      <c r="B470" t="s">
        <v>5957</v>
      </c>
      <c r="C470" t="s">
        <v>36</v>
      </c>
      <c r="D470" t="s">
        <v>4752</v>
      </c>
      <c r="G470" t="s">
        <v>6489</v>
      </c>
      <c r="H470">
        <v>1</v>
      </c>
      <c r="I470">
        <v>232033</v>
      </c>
      <c r="J470" t="s">
        <v>6484</v>
      </c>
    </row>
    <row r="471" spans="1:10" x14ac:dyDescent="0.25">
      <c r="A471">
        <v>2320330003</v>
      </c>
      <c r="B471" t="s">
        <v>3101</v>
      </c>
      <c r="C471" t="s">
        <v>36</v>
      </c>
      <c r="D471" t="s">
        <v>4752</v>
      </c>
      <c r="G471" t="s">
        <v>6489</v>
      </c>
      <c r="H471">
        <v>1</v>
      </c>
      <c r="I471">
        <v>232033</v>
      </c>
      <c r="J471" t="s">
        <v>6484</v>
      </c>
    </row>
    <row r="472" spans="1:10" x14ac:dyDescent="0.25">
      <c r="A472">
        <v>2320330004</v>
      </c>
      <c r="B472" t="s">
        <v>3102</v>
      </c>
      <c r="C472" t="s">
        <v>36</v>
      </c>
      <c r="D472" t="s">
        <v>4752</v>
      </c>
      <c r="G472" t="s">
        <v>6489</v>
      </c>
      <c r="H472">
        <v>1</v>
      </c>
      <c r="I472">
        <v>232033</v>
      </c>
      <c r="J472" t="s">
        <v>6484</v>
      </c>
    </row>
    <row r="473" spans="1:10" x14ac:dyDescent="0.25">
      <c r="A473">
        <v>2320330011</v>
      </c>
      <c r="B473" t="s">
        <v>3109</v>
      </c>
      <c r="C473" t="s">
        <v>36</v>
      </c>
      <c r="D473" t="s">
        <v>4752</v>
      </c>
      <c r="G473" t="s">
        <v>6489</v>
      </c>
      <c r="H473">
        <v>1</v>
      </c>
      <c r="I473">
        <v>232033</v>
      </c>
      <c r="J473" t="s">
        <v>6484</v>
      </c>
    </row>
    <row r="474" spans="1:10" x14ac:dyDescent="0.25">
      <c r="A474">
        <v>2320330012</v>
      </c>
      <c r="B474" t="s">
        <v>3110</v>
      </c>
      <c r="C474" t="s">
        <v>36</v>
      </c>
      <c r="D474" t="s">
        <v>4752</v>
      </c>
      <c r="G474" t="s">
        <v>6489</v>
      </c>
      <c r="H474">
        <v>1</v>
      </c>
      <c r="I474">
        <v>232033</v>
      </c>
      <c r="J474" t="s">
        <v>6484</v>
      </c>
    </row>
    <row r="475" spans="1:10" x14ac:dyDescent="0.25">
      <c r="A475">
        <v>2320330005</v>
      </c>
      <c r="B475" t="s">
        <v>3103</v>
      </c>
      <c r="C475" t="s">
        <v>36</v>
      </c>
      <c r="D475" t="s">
        <v>4752</v>
      </c>
      <c r="G475" t="s">
        <v>6489</v>
      </c>
      <c r="H475">
        <v>1</v>
      </c>
      <c r="I475">
        <v>232033</v>
      </c>
      <c r="J475" t="s">
        <v>6484</v>
      </c>
    </row>
    <row r="476" spans="1:10" x14ac:dyDescent="0.25">
      <c r="A476">
        <v>2320330006</v>
      </c>
      <c r="B476" t="s">
        <v>3104</v>
      </c>
      <c r="C476" t="s">
        <v>36</v>
      </c>
      <c r="D476" t="s">
        <v>4752</v>
      </c>
      <c r="G476" t="s">
        <v>6489</v>
      </c>
      <c r="H476">
        <v>1</v>
      </c>
      <c r="I476">
        <v>232033</v>
      </c>
      <c r="J476" t="s">
        <v>6484</v>
      </c>
    </row>
    <row r="477" spans="1:10" x14ac:dyDescent="0.25">
      <c r="A477">
        <v>2320330007</v>
      </c>
      <c r="B477" t="s">
        <v>3105</v>
      </c>
      <c r="C477" t="s">
        <v>36</v>
      </c>
      <c r="D477" t="s">
        <v>4752</v>
      </c>
      <c r="G477" t="s">
        <v>6489</v>
      </c>
      <c r="H477">
        <v>1</v>
      </c>
      <c r="I477">
        <v>232033</v>
      </c>
      <c r="J477" t="s">
        <v>6484</v>
      </c>
    </row>
    <row r="478" spans="1:10" x14ac:dyDescent="0.25">
      <c r="A478">
        <v>2320330008</v>
      </c>
      <c r="B478" t="s">
        <v>3106</v>
      </c>
      <c r="C478" t="s">
        <v>36</v>
      </c>
      <c r="D478" t="s">
        <v>4752</v>
      </c>
      <c r="G478" t="s">
        <v>6489</v>
      </c>
      <c r="H478">
        <v>1</v>
      </c>
      <c r="I478">
        <v>232033</v>
      </c>
      <c r="J478" t="s">
        <v>6484</v>
      </c>
    </row>
    <row r="479" spans="1:10" x14ac:dyDescent="0.25">
      <c r="A479">
        <v>2320330009</v>
      </c>
      <c r="B479" t="s">
        <v>3107</v>
      </c>
      <c r="C479" t="s">
        <v>36</v>
      </c>
      <c r="D479" t="s">
        <v>4752</v>
      </c>
      <c r="G479" t="s">
        <v>6489</v>
      </c>
      <c r="H479">
        <v>1</v>
      </c>
      <c r="I479">
        <v>232033</v>
      </c>
      <c r="J479" t="s">
        <v>6484</v>
      </c>
    </row>
    <row r="480" spans="1:10" x14ac:dyDescent="0.25">
      <c r="A480">
        <v>2320330001</v>
      </c>
      <c r="B480" t="s">
        <v>3099</v>
      </c>
      <c r="C480" t="s">
        <v>36</v>
      </c>
      <c r="D480" t="s">
        <v>4752</v>
      </c>
      <c r="G480" t="s">
        <v>6489</v>
      </c>
      <c r="H480">
        <v>1</v>
      </c>
      <c r="I480">
        <v>232033</v>
      </c>
      <c r="J480" t="s">
        <v>6484</v>
      </c>
    </row>
    <row r="481" spans="1:10" x14ac:dyDescent="0.25">
      <c r="A481">
        <v>2320330002</v>
      </c>
      <c r="B481" t="s">
        <v>3100</v>
      </c>
      <c r="C481" t="s">
        <v>36</v>
      </c>
      <c r="D481" t="s">
        <v>4752</v>
      </c>
      <c r="G481" t="s">
        <v>6489</v>
      </c>
      <c r="H481">
        <v>1</v>
      </c>
      <c r="I481">
        <v>232033</v>
      </c>
      <c r="J481" t="s">
        <v>6484</v>
      </c>
    </row>
    <row r="482" spans="1:10" x14ac:dyDescent="0.25">
      <c r="A482">
        <v>2320330010</v>
      </c>
      <c r="B482" t="s">
        <v>3108</v>
      </c>
      <c r="C482" t="s">
        <v>36</v>
      </c>
      <c r="D482" t="s">
        <v>4752</v>
      </c>
      <c r="G482" t="s">
        <v>6489</v>
      </c>
      <c r="H482">
        <v>1</v>
      </c>
      <c r="I482">
        <v>232033</v>
      </c>
      <c r="J482" t="s">
        <v>6484</v>
      </c>
    </row>
    <row r="483" spans="1:10" x14ac:dyDescent="0.25">
      <c r="A483">
        <v>2320330017</v>
      </c>
      <c r="B483" t="s">
        <v>3114</v>
      </c>
      <c r="C483" t="s">
        <v>36</v>
      </c>
      <c r="D483" t="s">
        <v>4752</v>
      </c>
      <c r="G483" t="s">
        <v>6489</v>
      </c>
      <c r="H483">
        <v>1</v>
      </c>
      <c r="I483">
        <v>232033</v>
      </c>
      <c r="J483" t="s">
        <v>6484</v>
      </c>
    </row>
    <row r="484" spans="1:10" x14ac:dyDescent="0.25">
      <c r="A484">
        <v>2320330018</v>
      </c>
      <c r="B484" t="s">
        <v>3115</v>
      </c>
      <c r="C484" t="s">
        <v>36</v>
      </c>
      <c r="D484" t="s">
        <v>4752</v>
      </c>
      <c r="G484" t="s">
        <v>6489</v>
      </c>
      <c r="H484">
        <v>1</v>
      </c>
      <c r="I484">
        <v>232033</v>
      </c>
      <c r="J484" t="s">
        <v>6484</v>
      </c>
    </row>
    <row r="485" spans="1:10" x14ac:dyDescent="0.25">
      <c r="A485">
        <v>2320330028</v>
      </c>
      <c r="B485" t="s">
        <v>3125</v>
      </c>
      <c r="C485" t="s">
        <v>36</v>
      </c>
      <c r="D485" t="s">
        <v>4752</v>
      </c>
      <c r="G485" t="s">
        <v>6489</v>
      </c>
      <c r="H485">
        <v>1</v>
      </c>
      <c r="I485">
        <v>232033</v>
      </c>
      <c r="J485" t="s">
        <v>6484</v>
      </c>
    </row>
    <row r="486" spans="1:10" x14ac:dyDescent="0.25">
      <c r="A486">
        <v>2320330027</v>
      </c>
      <c r="B486" t="s">
        <v>3124</v>
      </c>
      <c r="C486" t="s">
        <v>36</v>
      </c>
      <c r="D486" t="s">
        <v>4752</v>
      </c>
      <c r="G486" t="s">
        <v>6489</v>
      </c>
      <c r="H486">
        <v>1</v>
      </c>
      <c r="I486">
        <v>232033</v>
      </c>
      <c r="J486" t="s">
        <v>6484</v>
      </c>
    </row>
    <row r="487" spans="1:10" x14ac:dyDescent="0.25">
      <c r="A487">
        <v>2320330024</v>
      </c>
      <c r="B487" t="s">
        <v>3121</v>
      </c>
      <c r="C487" t="s">
        <v>36</v>
      </c>
      <c r="D487" t="s">
        <v>4752</v>
      </c>
      <c r="G487" t="s">
        <v>6489</v>
      </c>
      <c r="H487">
        <v>1</v>
      </c>
      <c r="I487">
        <v>232033</v>
      </c>
      <c r="J487" t="s">
        <v>6484</v>
      </c>
    </row>
    <row r="488" spans="1:10" x14ac:dyDescent="0.25">
      <c r="A488">
        <v>2320330030</v>
      </c>
      <c r="B488" t="s">
        <v>3126</v>
      </c>
      <c r="C488" t="s">
        <v>36</v>
      </c>
      <c r="D488" t="s">
        <v>4752</v>
      </c>
      <c r="G488" t="s">
        <v>6489</v>
      </c>
      <c r="H488">
        <v>1</v>
      </c>
      <c r="I488">
        <v>232033</v>
      </c>
      <c r="J488" t="s">
        <v>6484</v>
      </c>
    </row>
    <row r="489" spans="1:10" x14ac:dyDescent="0.25">
      <c r="A489">
        <v>2410110053</v>
      </c>
      <c r="B489" t="s">
        <v>3225</v>
      </c>
      <c r="C489" t="s">
        <v>89</v>
      </c>
      <c r="D489" t="s">
        <v>4752</v>
      </c>
      <c r="G489" t="s">
        <v>6490</v>
      </c>
      <c r="H489">
        <v>1</v>
      </c>
      <c r="I489">
        <v>241011</v>
      </c>
      <c r="J489" t="s">
        <v>6484</v>
      </c>
    </row>
    <row r="490" spans="1:10" x14ac:dyDescent="0.25">
      <c r="A490">
        <v>2410110087</v>
      </c>
      <c r="B490" t="s">
        <v>3239</v>
      </c>
      <c r="C490" t="s">
        <v>89</v>
      </c>
      <c r="D490" t="s">
        <v>4752</v>
      </c>
      <c r="G490" t="s">
        <v>6490</v>
      </c>
      <c r="H490">
        <v>1</v>
      </c>
      <c r="I490">
        <v>241011</v>
      </c>
      <c r="J490" t="s">
        <v>6484</v>
      </c>
    </row>
    <row r="491" spans="1:10" x14ac:dyDescent="0.25">
      <c r="A491">
        <v>2500110031</v>
      </c>
      <c r="B491" t="s">
        <v>3955</v>
      </c>
      <c r="C491" t="s">
        <v>1000</v>
      </c>
      <c r="D491" t="s">
        <v>4752</v>
      </c>
      <c r="G491" t="s">
        <v>6483</v>
      </c>
      <c r="H491">
        <v>1</v>
      </c>
      <c r="I491">
        <v>250011</v>
      </c>
      <c r="J491" t="s">
        <v>6484</v>
      </c>
    </row>
    <row r="492" spans="1:10" x14ac:dyDescent="0.25">
      <c r="A492">
        <v>2600035240</v>
      </c>
      <c r="B492" t="s">
        <v>4170</v>
      </c>
      <c r="C492" t="s">
        <v>1000</v>
      </c>
      <c r="D492" t="s">
        <v>4752</v>
      </c>
      <c r="G492" t="s">
        <v>6483</v>
      </c>
      <c r="H492">
        <v>1</v>
      </c>
      <c r="I492">
        <v>260003</v>
      </c>
      <c r="J492" t="s">
        <v>6484</v>
      </c>
    </row>
    <row r="493" spans="1:10" x14ac:dyDescent="0.25">
      <c r="A493">
        <v>2510020049</v>
      </c>
      <c r="B493" t="s">
        <v>3973</v>
      </c>
      <c r="C493" t="s">
        <v>36</v>
      </c>
      <c r="D493" t="s">
        <v>4752</v>
      </c>
      <c r="G493" t="s">
        <v>6483</v>
      </c>
      <c r="H493">
        <v>1</v>
      </c>
      <c r="I493">
        <v>251002</v>
      </c>
      <c r="J493" t="s">
        <v>6484</v>
      </c>
    </row>
    <row r="494" spans="1:10" x14ac:dyDescent="0.25">
      <c r="A494">
        <v>2320130738</v>
      </c>
      <c r="B494" t="s">
        <v>3071</v>
      </c>
      <c r="C494" t="s">
        <v>36</v>
      </c>
      <c r="D494" t="s">
        <v>4752</v>
      </c>
      <c r="G494" t="s">
        <v>6483</v>
      </c>
      <c r="H494">
        <v>1</v>
      </c>
      <c r="I494">
        <v>232013</v>
      </c>
      <c r="J494" t="s">
        <v>6484</v>
      </c>
    </row>
    <row r="495" spans="1:10" x14ac:dyDescent="0.25">
      <c r="A495">
        <v>2320130691</v>
      </c>
      <c r="B495" t="s">
        <v>3037</v>
      </c>
      <c r="C495" t="s">
        <v>36</v>
      </c>
      <c r="D495" t="s">
        <v>4752</v>
      </c>
      <c r="G495" t="s">
        <v>6489</v>
      </c>
      <c r="H495">
        <v>1</v>
      </c>
      <c r="I495">
        <v>232013</v>
      </c>
      <c r="J495" t="s">
        <v>6484</v>
      </c>
    </row>
    <row r="496" spans="1:10" x14ac:dyDescent="0.25">
      <c r="A496">
        <v>2320130692</v>
      </c>
      <c r="B496" t="s">
        <v>3038</v>
      </c>
      <c r="C496" t="s">
        <v>36</v>
      </c>
      <c r="D496" t="s">
        <v>4752</v>
      </c>
      <c r="G496" t="s">
        <v>6489</v>
      </c>
      <c r="H496">
        <v>1</v>
      </c>
      <c r="I496">
        <v>232013</v>
      </c>
      <c r="J496" t="s">
        <v>6484</v>
      </c>
    </row>
    <row r="497" spans="1:10" x14ac:dyDescent="0.25">
      <c r="A497">
        <v>2320130547</v>
      </c>
      <c r="B497" t="s">
        <v>2997</v>
      </c>
      <c r="C497" t="s">
        <v>36</v>
      </c>
      <c r="D497" t="s">
        <v>4752</v>
      </c>
      <c r="G497" t="s">
        <v>6489</v>
      </c>
      <c r="H497">
        <v>1</v>
      </c>
      <c r="I497">
        <v>232013</v>
      </c>
      <c r="J497" t="s">
        <v>6484</v>
      </c>
    </row>
    <row r="498" spans="1:10" x14ac:dyDescent="0.25">
      <c r="A498">
        <v>2320130735</v>
      </c>
      <c r="B498" t="s">
        <v>3067</v>
      </c>
      <c r="C498" t="s">
        <v>36</v>
      </c>
      <c r="D498" t="s">
        <v>4752</v>
      </c>
      <c r="G498" t="s">
        <v>6489</v>
      </c>
      <c r="H498">
        <v>1</v>
      </c>
      <c r="I498">
        <v>232013</v>
      </c>
      <c r="J498" t="s">
        <v>6484</v>
      </c>
    </row>
    <row r="499" spans="1:10" x14ac:dyDescent="0.25">
      <c r="A499">
        <v>2140110618</v>
      </c>
      <c r="B499" t="s">
        <v>1714</v>
      </c>
      <c r="C499" t="s">
        <v>36</v>
      </c>
      <c r="D499" t="s">
        <v>4752</v>
      </c>
      <c r="G499" t="s">
        <v>6484</v>
      </c>
      <c r="H499">
        <v>1</v>
      </c>
      <c r="I499">
        <v>214011</v>
      </c>
      <c r="J499" t="s">
        <v>6484</v>
      </c>
    </row>
    <row r="500" spans="1:10" x14ac:dyDescent="0.25">
      <c r="A500">
        <v>2140110619</v>
      </c>
      <c r="B500" t="s">
        <v>1715</v>
      </c>
      <c r="C500" t="s">
        <v>36</v>
      </c>
      <c r="D500" t="s">
        <v>4752</v>
      </c>
      <c r="G500" t="s">
        <v>6484</v>
      </c>
      <c r="H500">
        <v>1</v>
      </c>
      <c r="I500">
        <v>214011</v>
      </c>
      <c r="J500" t="s">
        <v>6484</v>
      </c>
    </row>
    <row r="501" spans="1:10" x14ac:dyDescent="0.25">
      <c r="A501">
        <v>2140110657</v>
      </c>
      <c r="B501" t="s">
        <v>1745</v>
      </c>
      <c r="C501" t="s">
        <v>36</v>
      </c>
      <c r="D501" t="s">
        <v>4752</v>
      </c>
      <c r="G501" t="s">
        <v>6484</v>
      </c>
      <c r="H501">
        <v>1</v>
      </c>
      <c r="I501">
        <v>214011</v>
      </c>
      <c r="J501" t="s">
        <v>6484</v>
      </c>
    </row>
    <row r="502" spans="1:10" x14ac:dyDescent="0.25">
      <c r="A502">
        <v>2320130734</v>
      </c>
      <c r="B502" t="s">
        <v>3066</v>
      </c>
      <c r="C502" t="s">
        <v>36</v>
      </c>
      <c r="D502" t="s">
        <v>4752</v>
      </c>
      <c r="G502" t="s">
        <v>6489</v>
      </c>
      <c r="H502">
        <v>1</v>
      </c>
      <c r="I502">
        <v>232013</v>
      </c>
      <c r="J502" t="s">
        <v>6484</v>
      </c>
    </row>
    <row r="503" spans="1:10" x14ac:dyDescent="0.25">
      <c r="A503">
        <v>2320130608</v>
      </c>
      <c r="B503" t="s">
        <v>3004</v>
      </c>
      <c r="C503" t="s">
        <v>36</v>
      </c>
      <c r="D503" t="s">
        <v>4752</v>
      </c>
      <c r="G503" t="s">
        <v>6489</v>
      </c>
      <c r="H503">
        <v>1</v>
      </c>
      <c r="I503">
        <v>232013</v>
      </c>
      <c r="J503" t="s">
        <v>6484</v>
      </c>
    </row>
    <row r="504" spans="1:10" x14ac:dyDescent="0.25">
      <c r="A504">
        <v>2320130733</v>
      </c>
      <c r="B504" t="s">
        <v>3065</v>
      </c>
      <c r="C504" t="s">
        <v>36</v>
      </c>
      <c r="D504" t="s">
        <v>4752</v>
      </c>
      <c r="G504" t="s">
        <v>6489</v>
      </c>
      <c r="H504">
        <v>1</v>
      </c>
      <c r="I504">
        <v>232013</v>
      </c>
      <c r="J504" t="s">
        <v>6484</v>
      </c>
    </row>
    <row r="505" spans="1:10" x14ac:dyDescent="0.25">
      <c r="A505">
        <v>2320050826</v>
      </c>
      <c r="B505" t="s">
        <v>33</v>
      </c>
      <c r="C505" t="s">
        <v>36</v>
      </c>
      <c r="D505" t="s">
        <v>4752</v>
      </c>
      <c r="G505" t="s">
        <v>4820</v>
      </c>
      <c r="H505">
        <v>1</v>
      </c>
      <c r="I505" s="5" t="str">
        <f>+LEFT(A505,6)</f>
        <v>232005</v>
      </c>
      <c r="J505" t="s">
        <v>6484</v>
      </c>
    </row>
    <row r="506" spans="1:10" x14ac:dyDescent="0.25">
      <c r="A506">
        <v>2320050672</v>
      </c>
      <c r="B506" t="s">
        <v>2778</v>
      </c>
      <c r="C506" t="s">
        <v>36</v>
      </c>
      <c r="D506" t="s">
        <v>4752</v>
      </c>
      <c r="G506" t="s">
        <v>4756</v>
      </c>
      <c r="H506">
        <v>1</v>
      </c>
      <c r="I506" s="5" t="str">
        <f t="shared" ref="I506:I514" si="0">+LEFT(A506,6)</f>
        <v>232005</v>
      </c>
      <c r="J506" t="s">
        <v>6482</v>
      </c>
    </row>
    <row r="507" spans="1:10" x14ac:dyDescent="0.25">
      <c r="A507">
        <v>2320250044</v>
      </c>
      <c r="B507" t="s">
        <v>3082</v>
      </c>
      <c r="C507" t="s">
        <v>36</v>
      </c>
      <c r="D507" t="s">
        <v>4752</v>
      </c>
      <c r="G507" t="s">
        <v>4756</v>
      </c>
      <c r="H507">
        <v>1</v>
      </c>
      <c r="I507" s="5" t="str">
        <f t="shared" si="0"/>
        <v>232025</v>
      </c>
      <c r="J507" t="s">
        <v>6482</v>
      </c>
    </row>
    <row r="508" spans="1:10" x14ac:dyDescent="0.25">
      <c r="A508">
        <v>2320050697</v>
      </c>
      <c r="B508" t="s">
        <v>2782</v>
      </c>
      <c r="C508" t="s">
        <v>36</v>
      </c>
      <c r="D508" t="s">
        <v>4752</v>
      </c>
      <c r="G508" t="s">
        <v>4756</v>
      </c>
      <c r="H508">
        <v>1</v>
      </c>
      <c r="I508" s="5" t="str">
        <f t="shared" si="0"/>
        <v>232005</v>
      </c>
      <c r="J508" t="s">
        <v>6482</v>
      </c>
    </row>
    <row r="509" spans="1:10" x14ac:dyDescent="0.25">
      <c r="A509">
        <v>2320050828</v>
      </c>
      <c r="B509" t="s">
        <v>2822</v>
      </c>
      <c r="C509" t="s">
        <v>36</v>
      </c>
      <c r="D509" t="s">
        <v>4752</v>
      </c>
      <c r="G509" t="s">
        <v>6502</v>
      </c>
      <c r="H509">
        <v>1</v>
      </c>
      <c r="I509" s="5" t="str">
        <f t="shared" si="0"/>
        <v>232005</v>
      </c>
      <c r="J509" t="s">
        <v>6482</v>
      </c>
    </row>
    <row r="510" spans="1:10" x14ac:dyDescent="0.25">
      <c r="A510">
        <v>2320050835</v>
      </c>
      <c r="B510" t="s">
        <v>4821</v>
      </c>
      <c r="C510" t="s">
        <v>36</v>
      </c>
      <c r="D510" t="s">
        <v>4752</v>
      </c>
      <c r="G510" t="s">
        <v>6503</v>
      </c>
      <c r="H510">
        <v>1</v>
      </c>
      <c r="I510" s="5" t="str">
        <f t="shared" si="0"/>
        <v>232005</v>
      </c>
      <c r="J510" t="s">
        <v>6482</v>
      </c>
    </row>
    <row r="511" spans="1:10" x14ac:dyDescent="0.25">
      <c r="A511">
        <v>2320050827</v>
      </c>
      <c r="B511" t="s">
        <v>4821</v>
      </c>
      <c r="C511" t="s">
        <v>36</v>
      </c>
      <c r="D511" t="s">
        <v>4752</v>
      </c>
      <c r="G511" t="s">
        <v>6503</v>
      </c>
      <c r="H511">
        <v>1</v>
      </c>
      <c r="I511" s="5" t="str">
        <f t="shared" si="0"/>
        <v>232005</v>
      </c>
      <c r="J511" t="s">
        <v>6482</v>
      </c>
    </row>
    <row r="512" spans="1:10" x14ac:dyDescent="0.25">
      <c r="A512">
        <v>2320050836</v>
      </c>
      <c r="B512" t="s">
        <v>4821</v>
      </c>
      <c r="C512" t="s">
        <v>36</v>
      </c>
      <c r="D512" t="s">
        <v>4752</v>
      </c>
      <c r="G512" t="s">
        <v>6503</v>
      </c>
      <c r="H512">
        <v>1</v>
      </c>
      <c r="I512" s="5" t="str">
        <f t="shared" si="0"/>
        <v>232005</v>
      </c>
      <c r="J512" t="s">
        <v>6482</v>
      </c>
    </row>
    <row r="513" spans="1:10" x14ac:dyDescent="0.25">
      <c r="A513">
        <v>2320050745</v>
      </c>
      <c r="B513" t="s">
        <v>2790</v>
      </c>
      <c r="C513" t="s">
        <v>36</v>
      </c>
      <c r="D513" t="s">
        <v>4752</v>
      </c>
      <c r="G513" t="s">
        <v>6503</v>
      </c>
      <c r="H513">
        <v>1</v>
      </c>
      <c r="I513" s="5" t="str">
        <f t="shared" si="0"/>
        <v>232005</v>
      </c>
      <c r="J513" t="s">
        <v>6482</v>
      </c>
    </row>
    <row r="514" spans="1:10" x14ac:dyDescent="0.25">
      <c r="A514">
        <v>2410090289</v>
      </c>
      <c r="B514" t="s">
        <v>3198</v>
      </c>
      <c r="C514" t="s">
        <v>89</v>
      </c>
      <c r="D514" t="s">
        <v>4752</v>
      </c>
      <c r="G514" t="s">
        <v>6504</v>
      </c>
      <c r="H514">
        <v>1</v>
      </c>
      <c r="I514" s="5" t="str">
        <f t="shared" si="0"/>
        <v>241009</v>
      </c>
      <c r="J514" t="s">
        <v>6482</v>
      </c>
    </row>
    <row r="515" spans="1:10" x14ac:dyDescent="0.25">
      <c r="I515" s="5"/>
    </row>
    <row r="516" spans="1:10" x14ac:dyDescent="0.25">
      <c r="I516" s="5"/>
    </row>
    <row r="517" spans="1:10" x14ac:dyDescent="0.25">
      <c r="I517" s="5"/>
    </row>
    <row r="518" spans="1:10" x14ac:dyDescent="0.25">
      <c r="I518" s="5"/>
    </row>
    <row r="519" spans="1:10" x14ac:dyDescent="0.25">
      <c r="I519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sheetPr codeName="Hoja3"/>
  <dimension ref="A1:W40"/>
  <sheetViews>
    <sheetView topLeftCell="D1" workbookViewId="0">
      <selection activeCell="Q2" sqref="Q2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4731</v>
      </c>
      <c r="I1" t="s">
        <v>10</v>
      </c>
      <c r="J1" t="s">
        <v>4718</v>
      </c>
      <c r="K1" t="s">
        <v>4728</v>
      </c>
      <c r="L1" t="s">
        <v>4730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4725</v>
      </c>
      <c r="S1" t="s">
        <v>4724</v>
      </c>
      <c r="T1" t="s">
        <v>4726</v>
      </c>
      <c r="U1" t="s">
        <v>4727</v>
      </c>
      <c r="V1" t="s">
        <v>4729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 t="e">
        <f>+VLOOKUP(C2,Costos!$A$1:$I$7161,9,FALSE)</f>
        <v>#N/A</v>
      </c>
      <c r="J2" t="str">
        <f>+LEFT(C2,3)</f>
        <v>231</v>
      </c>
      <c r="K2" s="4" t="e">
        <f>+V9</f>
        <v>#N/A</v>
      </c>
      <c r="L2">
        <f>+VLOOKUP(A2,Tiempos!$A$1:$I$63,3,FALSE)</f>
        <v>8000</v>
      </c>
      <c r="M2">
        <f>+VLOOKUP(A2,Tiempos!$A$1:$I$63,8,FALSE)</f>
        <v>259.07060000000001</v>
      </c>
      <c r="N2">
        <f>+VLOOKUP(A2,Tiempos!$A$1:$I$63,9,FALSE)</f>
        <v>9.0207599999999992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4" t="e">
        <f>+K2*F2</f>
        <v>#N/A</v>
      </c>
      <c r="S2">
        <f>((O2*H2)/L2)*M2*1</f>
        <v>18653.083200000001</v>
      </c>
      <c r="T2">
        <f>((O2*H2)/L2)*N2</f>
        <v>649.49471999999992</v>
      </c>
      <c r="U2" s="2" t="e">
        <f>+SUM(R2:T5)</f>
        <v>#N/A</v>
      </c>
      <c r="V2" t="e">
        <f>+U2/8000</f>
        <v>#N/A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 t="e">
        <f>+VLOOKUP(C3,Costos!$A$1:$I$7161,9,FALSE)</f>
        <v>#N/A</v>
      </c>
      <c r="J3" t="str">
        <f t="shared" ref="J3:J5" si="0">+LEFT(C3,3)</f>
        <v>232</v>
      </c>
      <c r="K3" s="4" t="e">
        <f>+I3</f>
        <v>#N/A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4" t="e">
        <f>+K3*F3</f>
        <v>#N/A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 t="e">
        <f>+VLOOKUP(C4,Costos!$A$1:$I$7161,9,FALSE)</f>
        <v>#N/A</v>
      </c>
      <c r="J4" t="str">
        <f t="shared" si="0"/>
        <v>232</v>
      </c>
      <c r="K4" s="4" t="e">
        <f>+I4</f>
        <v>#N/A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4" t="e">
        <f>+K4*F4</f>
        <v>#N/A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 t="e">
        <f>+VLOOKUP(C5,Costos!$A$1:$I$7161,9,FALSE)</f>
        <v>#N/A</v>
      </c>
      <c r="J5" t="str">
        <f t="shared" si="0"/>
        <v>250</v>
      </c>
      <c r="K5" s="4" t="e">
        <f>+I5</f>
        <v>#N/A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4" t="e">
        <f>+K5*F5</f>
        <v>#N/A</v>
      </c>
    </row>
    <row r="6" spans="1:22" x14ac:dyDescent="0.25">
      <c r="K6" s="4"/>
      <c r="M6">
        <f>+M2/8000</f>
        <v>3.2383825000000005E-2</v>
      </c>
      <c r="N6">
        <f>+N2/8000</f>
        <v>1.1275949999999999E-3</v>
      </c>
      <c r="R6" s="4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4731</v>
      </c>
      <c r="I8" t="s">
        <v>10</v>
      </c>
      <c r="J8" t="s">
        <v>4718</v>
      </c>
      <c r="K8" t="s">
        <v>4728</v>
      </c>
      <c r="L8" t="s">
        <v>4730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4725</v>
      </c>
      <c r="S8" t="s">
        <v>4724</v>
      </c>
      <c r="T8" t="s">
        <v>4726</v>
      </c>
      <c r="U8" t="s">
        <v>4727</v>
      </c>
      <c r="V8" t="s">
        <v>4729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 t="e">
        <f>+VLOOKUP(C9,Costos!$A$1:$I$7161,9,FALSE)</f>
        <v>#N/A</v>
      </c>
      <c r="J9" t="str">
        <f t="shared" ref="J9:J15" si="1">+LEFT(C9,3)</f>
        <v>231</v>
      </c>
      <c r="K9" t="e">
        <f>+V18</f>
        <v>#N/A</v>
      </c>
      <c r="L9" t="e">
        <f>+VLOOKUP(A9,Tiempos!$A$1:$I$63,3,FALSE)</f>
        <v>#N/A</v>
      </c>
      <c r="M9" t="e">
        <f>+VLOOKUP(A9,Tiempos!$A$1:$I$63,8,FALSE)</f>
        <v>#N/A</v>
      </c>
      <c r="N9" t="e">
        <f>+VLOOKUP(A9,Tiempos!$A$1:$I$63,9,FALSE)</f>
        <v>#N/A</v>
      </c>
      <c r="O9" t="e">
        <f>+VLOOKUP(A9,Tiempos!$A$1:$I$63,4,FALSE)</f>
        <v>#N/A</v>
      </c>
      <c r="P9" t="e">
        <f>+VLOOKUP(A9,Tiempos!$A$1:$I$63,5,FALSE)</f>
        <v>#N/A</v>
      </c>
      <c r="Q9" t="e">
        <f>+VLOOKUP(A9,Tiempos!$A$1:$I$63,6,FALSE)</f>
        <v>#N/A</v>
      </c>
      <c r="R9" s="3" t="e">
        <f t="shared" ref="R9:R15" si="2">+K9*F9</f>
        <v>#N/A</v>
      </c>
      <c r="S9" s="3" t="e">
        <f>((O9*H9)/L9)*M9*1</f>
        <v>#N/A</v>
      </c>
      <c r="T9" t="e">
        <f>((O9*H9)/L9)*N9</f>
        <v>#N/A</v>
      </c>
      <c r="U9" s="2" t="e">
        <f>+SUM(R9:T15)</f>
        <v>#N/A</v>
      </c>
      <c r="V9" t="e">
        <f>+U9/H9</f>
        <v>#N/A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 t="e">
        <f>+VLOOKUP(C10,Costos!$A$1:$I$7161,9,FALSE)</f>
        <v>#N/A</v>
      </c>
      <c r="J10" t="str">
        <f t="shared" si="1"/>
        <v>231</v>
      </c>
      <c r="K10" t="e">
        <f>+V21</f>
        <v>#N/A</v>
      </c>
      <c r="L10" t="e">
        <f>+VLOOKUP(A10,Tiempos!$A$1:$I$63,3,FALSE)</f>
        <v>#N/A</v>
      </c>
      <c r="M10" t="e">
        <f>+VLOOKUP(A10,Tiempos!$A$1:$I$63,8,FALSE)</f>
        <v>#N/A</v>
      </c>
      <c r="N10" t="e">
        <f>+VLOOKUP(A10,Tiempos!$A$1:$I$63,9,FALSE)</f>
        <v>#N/A</v>
      </c>
      <c r="O10" t="e">
        <f>+VLOOKUP(A10,Tiempos!$A$1:$I$63,4,FALSE)</f>
        <v>#N/A</v>
      </c>
      <c r="P10" t="e">
        <f>+VLOOKUP(A10,Tiempos!$A$1:$I$63,5,FALSE)</f>
        <v>#N/A</v>
      </c>
      <c r="Q10" t="e">
        <f>+VLOOKUP(A10,Tiempos!$A$1:$I$63,6,FALSE)</f>
        <v>#N/A</v>
      </c>
      <c r="R10" s="3" t="e">
        <f t="shared" si="2"/>
        <v>#N/A</v>
      </c>
      <c r="S10" s="3"/>
      <c r="T10" s="3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 t="e">
        <f>+VLOOKUP(C11,Costos!$A$1:$I$7161,9,FALSE)</f>
        <v>#N/A</v>
      </c>
      <c r="J11" t="str">
        <f t="shared" si="1"/>
        <v>231</v>
      </c>
      <c r="K11" t="e">
        <f>+V24</f>
        <v>#N/A</v>
      </c>
      <c r="L11" t="e">
        <f>+VLOOKUP(A11,Tiempos!$A$1:$I$63,3,FALSE)</f>
        <v>#N/A</v>
      </c>
      <c r="M11" t="e">
        <f>+VLOOKUP(A11,Tiempos!$A$1:$I$63,8,FALSE)</f>
        <v>#N/A</v>
      </c>
      <c r="N11" t="e">
        <f>+VLOOKUP(A11,Tiempos!$A$1:$I$63,9,FALSE)</f>
        <v>#N/A</v>
      </c>
      <c r="O11" t="e">
        <f>+VLOOKUP(A11,Tiempos!$A$1:$I$63,4,FALSE)</f>
        <v>#N/A</v>
      </c>
      <c r="P11" t="e">
        <f>+VLOOKUP(A11,Tiempos!$A$1:$I$63,5,FALSE)</f>
        <v>#N/A</v>
      </c>
      <c r="Q11" t="e">
        <f>+VLOOKUP(A11,Tiempos!$A$1:$I$63,6,FALSE)</f>
        <v>#N/A</v>
      </c>
      <c r="R11" s="3" t="e">
        <f t="shared" si="2"/>
        <v>#N/A</v>
      </c>
      <c r="S11" s="3"/>
      <c r="T11" s="3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 t="e">
        <f>+VLOOKUP(C12,Costos!$A$1:$I$7161,9,FALSE)</f>
        <v>#N/A</v>
      </c>
      <c r="J12" t="str">
        <f t="shared" si="1"/>
        <v>241</v>
      </c>
      <c r="K12" t="e">
        <f>+I12</f>
        <v>#N/A</v>
      </c>
      <c r="L12" t="e">
        <f>+VLOOKUP(A12,Tiempos!$A$1:$I$63,3,FALSE)</f>
        <v>#N/A</v>
      </c>
      <c r="M12" t="e">
        <f>+VLOOKUP(A12,Tiempos!$A$1:$I$63,8,FALSE)</f>
        <v>#N/A</v>
      </c>
      <c r="N12" t="e">
        <f>+VLOOKUP(A12,Tiempos!$A$1:$I$63,9,FALSE)</f>
        <v>#N/A</v>
      </c>
      <c r="O12" t="e">
        <f>+VLOOKUP(A12,Tiempos!$A$1:$I$63,4,FALSE)</f>
        <v>#N/A</v>
      </c>
      <c r="P12" t="e">
        <f>+VLOOKUP(A12,Tiempos!$A$1:$I$63,5,FALSE)</f>
        <v>#N/A</v>
      </c>
      <c r="Q12" t="e">
        <f>+VLOOKUP(A12,Tiempos!$A$1:$I$63,6,FALSE)</f>
        <v>#N/A</v>
      </c>
      <c r="R12" s="3" t="e">
        <f t="shared" si="2"/>
        <v>#N/A</v>
      </c>
      <c r="S12" s="3"/>
      <c r="T12" s="3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 t="e">
        <f>+VLOOKUP(C13,Costos!$A$1:$I$7161,9,FALSE)</f>
        <v>#N/A</v>
      </c>
      <c r="J13" t="str">
        <f t="shared" si="1"/>
        <v>241</v>
      </c>
      <c r="K13" t="e">
        <f>+I13</f>
        <v>#N/A</v>
      </c>
      <c r="L13" t="e">
        <f>+VLOOKUP(A13,Tiempos!$A$1:$I$63,3,FALSE)</f>
        <v>#N/A</v>
      </c>
      <c r="M13" t="e">
        <f>+VLOOKUP(A13,Tiempos!$A$1:$I$63,8,FALSE)</f>
        <v>#N/A</v>
      </c>
      <c r="N13" t="e">
        <f>+VLOOKUP(A13,Tiempos!$A$1:$I$63,9,FALSE)</f>
        <v>#N/A</v>
      </c>
      <c r="O13" t="e">
        <f>+VLOOKUP(A13,Tiempos!$A$1:$I$63,4,FALSE)</f>
        <v>#N/A</v>
      </c>
      <c r="P13" t="e">
        <f>+VLOOKUP(A13,Tiempos!$A$1:$I$63,5,FALSE)</f>
        <v>#N/A</v>
      </c>
      <c r="Q13" t="e">
        <f>+VLOOKUP(A13,Tiempos!$A$1:$I$63,6,FALSE)</f>
        <v>#N/A</v>
      </c>
      <c r="R13" s="3" t="e">
        <f t="shared" si="2"/>
        <v>#N/A</v>
      </c>
      <c r="S13" s="3"/>
      <c r="T13" s="3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 t="e">
        <f>+VLOOKUP(C14,Costos!$A$1:$I$7161,9,FALSE)</f>
        <v>#N/A</v>
      </c>
      <c r="J14" t="str">
        <f t="shared" si="1"/>
        <v>241</v>
      </c>
      <c r="K14" t="e">
        <f>+I14</f>
        <v>#N/A</v>
      </c>
      <c r="L14" t="e">
        <f>+VLOOKUP(A14,Tiempos!$A$1:$I$63,3,FALSE)</f>
        <v>#N/A</v>
      </c>
      <c r="M14" t="e">
        <f>+VLOOKUP(A14,Tiempos!$A$1:$I$63,8,FALSE)</f>
        <v>#N/A</v>
      </c>
      <c r="N14" t="e">
        <f>+VLOOKUP(A14,Tiempos!$A$1:$I$63,9,FALSE)</f>
        <v>#N/A</v>
      </c>
      <c r="O14" t="e">
        <f>+VLOOKUP(A14,Tiempos!$A$1:$I$63,4,FALSE)</f>
        <v>#N/A</v>
      </c>
      <c r="P14" t="e">
        <f>+VLOOKUP(A14,Tiempos!$A$1:$I$63,5,FALSE)</f>
        <v>#N/A</v>
      </c>
      <c r="Q14" t="e">
        <f>+VLOOKUP(A14,Tiempos!$A$1:$I$63,6,FALSE)</f>
        <v>#N/A</v>
      </c>
      <c r="R14" s="3" t="e">
        <f t="shared" ref="R14" si="3">+K14*F14</f>
        <v>#N/A</v>
      </c>
      <c r="S14" s="3"/>
      <c r="T14" s="3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 t="e">
        <f>+VLOOKUP(C15,Costos!$A$1:$I$7161,9,FALSE)</f>
        <v>#N/A</v>
      </c>
      <c r="J15" t="str">
        <f t="shared" si="1"/>
        <v>231</v>
      </c>
      <c r="K15" t="e">
        <f>+V27</f>
        <v>#N/A</v>
      </c>
      <c r="L15" t="e">
        <f>+VLOOKUP(A15,Tiempos!$A$1:$I$63,3,FALSE)</f>
        <v>#N/A</v>
      </c>
      <c r="M15" t="e">
        <f>+VLOOKUP(A15,Tiempos!$A$1:$I$63,8,FALSE)</f>
        <v>#N/A</v>
      </c>
      <c r="N15" t="e">
        <f>+VLOOKUP(A15,Tiempos!$A$1:$I$63,9,FALSE)</f>
        <v>#N/A</v>
      </c>
      <c r="O15" t="e">
        <f>+VLOOKUP(A15,Tiempos!$A$1:$I$63,4,FALSE)</f>
        <v>#N/A</v>
      </c>
      <c r="P15" t="e">
        <f>+VLOOKUP(A15,Tiempos!$A$1:$I$63,5,FALSE)</f>
        <v>#N/A</v>
      </c>
      <c r="Q15" t="e">
        <f>+VLOOKUP(A15,Tiempos!$A$1:$I$63,6,FALSE)</f>
        <v>#N/A</v>
      </c>
      <c r="R15" s="3" t="e">
        <f t="shared" si="2"/>
        <v>#N/A</v>
      </c>
      <c r="S15" s="3"/>
      <c r="T15" s="3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4731</v>
      </c>
      <c r="I17" t="s">
        <v>10</v>
      </c>
      <c r="J17" t="s">
        <v>4718</v>
      </c>
      <c r="K17" t="s">
        <v>4728</v>
      </c>
      <c r="L17" t="s">
        <v>4730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4725</v>
      </c>
      <c r="S17" t="s">
        <v>4724</v>
      </c>
      <c r="T17" t="s">
        <v>4726</v>
      </c>
      <c r="U17" t="s">
        <v>4727</v>
      </c>
      <c r="V17" t="s">
        <v>4729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 t="e">
        <f>+VLOOKUP(C18,Costos!$A$1:$I$7161,9,FALSE)</f>
        <v>#N/A</v>
      </c>
      <c r="J18" t="str">
        <f t="shared" ref="J18:J32" si="4">+LEFT(C18,3)</f>
        <v>241</v>
      </c>
      <c r="K18" t="e">
        <f t="shared" ref="K18:K22" si="5">++I18</f>
        <v>#N/A</v>
      </c>
      <c r="L18" t="e">
        <f>+VLOOKUP(A18,Tiempos!$A$1:$I$63,3,FALSE)</f>
        <v>#N/A</v>
      </c>
      <c r="M18" t="e">
        <f>+VLOOKUP(A18,Tiempos!$A$1:$I$63,8,FALSE)</f>
        <v>#N/A</v>
      </c>
      <c r="N18" t="e">
        <f>+VLOOKUP(A18,Tiempos!$A$1:$I$63,9,FALSE)</f>
        <v>#N/A</v>
      </c>
      <c r="O18" t="e">
        <f>+VLOOKUP(A18,Tiempos!$A$1:$I$63,4,FALSE)</f>
        <v>#N/A</v>
      </c>
      <c r="P18" t="e">
        <f>+VLOOKUP(A18,Tiempos!$A$1:$I$63,5,FALSE)</f>
        <v>#N/A</v>
      </c>
      <c r="Q18" t="e">
        <f>+VLOOKUP(A18,Tiempos!$A$1:$I$63,6,FALSE)</f>
        <v>#N/A</v>
      </c>
      <c r="R18" t="e">
        <f t="shared" ref="R18:R32" si="6">+K18*F18</f>
        <v>#N/A</v>
      </c>
      <c r="S18" t="e">
        <f>((O18*H18)/L18)*M18*1</f>
        <v>#N/A</v>
      </c>
      <c r="T18" t="e">
        <f>((O18*H18)/L18)*N18</f>
        <v>#N/A</v>
      </c>
      <c r="U18" t="e">
        <f>+SUM(R18:T19)</f>
        <v>#N/A</v>
      </c>
      <c r="V18" t="e">
        <f>+U18/H18</f>
        <v>#N/A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 t="e">
        <f>+VLOOKUP(C19,Costos!$A$1:$I$7161,9,FALSE)</f>
        <v>#N/A</v>
      </c>
      <c r="J19" t="str">
        <f t="shared" si="4"/>
        <v>241</v>
      </c>
      <c r="K19" t="e">
        <f t="shared" si="5"/>
        <v>#N/A</v>
      </c>
      <c r="L19" t="e">
        <f>+VLOOKUP(A19,Tiempos!$A$1:$I$63,3,FALSE)</f>
        <v>#N/A</v>
      </c>
      <c r="M19" t="e">
        <f>+VLOOKUP(A19,Tiempos!$A$1:$I$63,8,FALSE)</f>
        <v>#N/A</v>
      </c>
      <c r="N19" t="e">
        <f>+VLOOKUP(A19,Tiempos!$A$1:$I$63,9,FALSE)</f>
        <v>#N/A</v>
      </c>
      <c r="O19" t="e">
        <f>+VLOOKUP(A19,Tiempos!$A$1:$I$63,4,FALSE)</f>
        <v>#N/A</v>
      </c>
      <c r="P19" t="e">
        <f>+VLOOKUP(A19,Tiempos!$A$1:$I$63,5,FALSE)</f>
        <v>#N/A</v>
      </c>
      <c r="Q19" t="e">
        <f>+VLOOKUP(A19,Tiempos!$A$1:$I$63,6,FALSE)</f>
        <v>#N/A</v>
      </c>
      <c r="R19" t="e">
        <f t="shared" si="6"/>
        <v>#N/A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4731</v>
      </c>
      <c r="I20" t="s">
        <v>10</v>
      </c>
      <c r="J20" t="s">
        <v>4718</v>
      </c>
      <c r="K20" t="s">
        <v>4728</v>
      </c>
      <c r="L20" t="s">
        <v>4730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4725</v>
      </c>
      <c r="S20" t="s">
        <v>4724</v>
      </c>
      <c r="T20" t="s">
        <v>4726</v>
      </c>
      <c r="U20" t="s">
        <v>4727</v>
      </c>
      <c r="V20" t="s">
        <v>4729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 t="e">
        <f>+VLOOKUP(C21,Costos!$A$1:$I$7161,9,FALSE)</f>
        <v>#N/A</v>
      </c>
      <c r="J21" t="str">
        <f t="shared" si="4"/>
        <v>241</v>
      </c>
      <c r="K21" t="e">
        <f t="shared" si="5"/>
        <v>#N/A</v>
      </c>
      <c r="L21" t="e">
        <f>+VLOOKUP(A21,Tiempos!$A$1:$I$63,3,FALSE)</f>
        <v>#N/A</v>
      </c>
      <c r="M21" t="e">
        <f>+VLOOKUP(A21,Tiempos!$A$1:$I$63,8,FALSE)</f>
        <v>#N/A</v>
      </c>
      <c r="N21" t="e">
        <f>+VLOOKUP(A21,Tiempos!$A$1:$I$63,9,FALSE)</f>
        <v>#N/A</v>
      </c>
      <c r="O21" t="e">
        <f>+VLOOKUP(A21,Tiempos!$A$1:$I$63,4,FALSE)</f>
        <v>#N/A</v>
      </c>
      <c r="P21" t="e">
        <f>+VLOOKUP(A21,Tiempos!$A$1:$I$63,5,FALSE)</f>
        <v>#N/A</v>
      </c>
      <c r="Q21" t="e">
        <f>+VLOOKUP(A21,Tiempos!$A$1:$I$63,6,FALSE)</f>
        <v>#N/A</v>
      </c>
      <c r="R21" t="e">
        <f t="shared" si="6"/>
        <v>#N/A</v>
      </c>
      <c r="S21" t="e">
        <f>((O21*H21)/L21)*M21*1</f>
        <v>#N/A</v>
      </c>
      <c r="T21" t="e">
        <f>((O21*H21)/L21)*N21</f>
        <v>#N/A</v>
      </c>
      <c r="U21" t="e">
        <f>+SUM(R21:T22)</f>
        <v>#N/A</v>
      </c>
      <c r="V21" t="e">
        <f>+U21/H21</f>
        <v>#N/A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 t="e">
        <f>+VLOOKUP(C22,Costos!$A$1:$I$7161,9,FALSE)</f>
        <v>#N/A</v>
      </c>
      <c r="J22" t="str">
        <f t="shared" si="4"/>
        <v>241</v>
      </c>
      <c r="K22" t="e">
        <f t="shared" si="5"/>
        <v>#N/A</v>
      </c>
      <c r="L22" t="e">
        <f>+VLOOKUP(A22,Tiempos!$A$1:$I$63,3,FALSE)</f>
        <v>#N/A</v>
      </c>
      <c r="M22" t="e">
        <f>+VLOOKUP(A22,Tiempos!$A$1:$I$63,8,FALSE)</f>
        <v>#N/A</v>
      </c>
      <c r="N22" t="e">
        <f>+VLOOKUP(A22,Tiempos!$A$1:$I$63,9,FALSE)</f>
        <v>#N/A</v>
      </c>
      <c r="O22" t="e">
        <f>+VLOOKUP(A22,Tiempos!$A$1:$I$63,4,FALSE)</f>
        <v>#N/A</v>
      </c>
      <c r="P22" t="e">
        <f>+VLOOKUP(A22,Tiempos!$A$1:$I$63,5,FALSE)</f>
        <v>#N/A</v>
      </c>
      <c r="Q22" t="e">
        <f>+VLOOKUP(A22,Tiempos!$A$1:$I$63,6,FALSE)</f>
        <v>#N/A</v>
      </c>
      <c r="R22" t="e">
        <f t="shared" si="6"/>
        <v>#N/A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4731</v>
      </c>
      <c r="I23" t="s">
        <v>10</v>
      </c>
      <c r="J23" t="s">
        <v>4718</v>
      </c>
      <c r="K23" t="s">
        <v>4728</v>
      </c>
      <c r="L23" t="s">
        <v>4730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4725</v>
      </c>
      <c r="S23" t="s">
        <v>4724</v>
      </c>
      <c r="T23" t="s">
        <v>4726</v>
      </c>
      <c r="U23" t="s">
        <v>4727</v>
      </c>
      <c r="V23" t="s">
        <v>4729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 t="e">
        <f>+VLOOKUP(C24,Costos!$A$1:$I$7161,9,FALSE)</f>
        <v>#N/A</v>
      </c>
      <c r="J24" t="str">
        <f t="shared" si="4"/>
        <v>241</v>
      </c>
      <c r="K24" t="e">
        <f>++I24</f>
        <v>#N/A</v>
      </c>
      <c r="L24" t="e">
        <f>+VLOOKUP(A24,Tiempos!$A$1:$I$63,3,FALSE)</f>
        <v>#N/A</v>
      </c>
      <c r="M24" t="e">
        <f>+VLOOKUP(A24,Tiempos!$A$1:$I$63,8,FALSE)</f>
        <v>#N/A</v>
      </c>
      <c r="N24" t="e">
        <f>+VLOOKUP(A24,Tiempos!$A$1:$I$63,9,FALSE)</f>
        <v>#N/A</v>
      </c>
      <c r="O24" t="e">
        <f>+VLOOKUP(A24,Tiempos!$A$1:$I$63,4,FALSE)</f>
        <v>#N/A</v>
      </c>
      <c r="P24" t="e">
        <f>+VLOOKUP(A24,Tiempos!$A$1:$I$63,5,FALSE)</f>
        <v>#N/A</v>
      </c>
      <c r="Q24" t="e">
        <f>+VLOOKUP(A24,Tiempos!$A$1:$I$63,6,FALSE)</f>
        <v>#N/A</v>
      </c>
      <c r="R24" t="e">
        <f t="shared" si="6"/>
        <v>#N/A</v>
      </c>
      <c r="S24" t="e">
        <f>((O24*H24)/L24)*M24*1</f>
        <v>#N/A</v>
      </c>
      <c r="T24" t="e">
        <f>((O24*H24)/L24)*N24</f>
        <v>#N/A</v>
      </c>
      <c r="U24" t="e">
        <f>+SUM(R24:T25)</f>
        <v>#N/A</v>
      </c>
      <c r="V24" t="e">
        <f>+U24/H24</f>
        <v>#N/A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 t="e">
        <f>+VLOOKUP(C25,Costos!$A$1:$I$7161,9,FALSE)</f>
        <v>#N/A</v>
      </c>
      <c r="J25" t="str">
        <f t="shared" si="4"/>
        <v>241</v>
      </c>
      <c r="K25" t="e">
        <f>++I25</f>
        <v>#N/A</v>
      </c>
      <c r="L25" t="e">
        <f>+VLOOKUP(A25,Tiempos!$A$1:$I$63,3,FALSE)</f>
        <v>#N/A</v>
      </c>
      <c r="M25" t="e">
        <f>+VLOOKUP(A25,Tiempos!$A$1:$I$63,8,FALSE)</f>
        <v>#N/A</v>
      </c>
      <c r="N25" t="e">
        <f>+VLOOKUP(A25,Tiempos!$A$1:$I$63,9,FALSE)</f>
        <v>#N/A</v>
      </c>
      <c r="O25" t="e">
        <f>+VLOOKUP(A25,Tiempos!$A$1:$I$63,4,FALSE)</f>
        <v>#N/A</v>
      </c>
      <c r="P25" t="e">
        <f>+VLOOKUP(A25,Tiempos!$A$1:$I$63,5,FALSE)</f>
        <v>#N/A</v>
      </c>
      <c r="Q25" t="e">
        <f>+VLOOKUP(A25,Tiempos!$A$1:$I$63,6,FALSE)</f>
        <v>#N/A</v>
      </c>
      <c r="R25" t="e">
        <f t="shared" si="6"/>
        <v>#N/A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4731</v>
      </c>
      <c r="I26" t="s">
        <v>10</v>
      </c>
      <c r="J26" t="s">
        <v>4718</v>
      </c>
      <c r="K26" t="s">
        <v>4728</v>
      </c>
      <c r="L26" t="s">
        <v>4730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4725</v>
      </c>
      <c r="S26" t="s">
        <v>4724</v>
      </c>
      <c r="T26" t="s">
        <v>4726</v>
      </c>
      <c r="U26" t="s">
        <v>4727</v>
      </c>
      <c r="V26" t="s">
        <v>4729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 t="e">
        <f>+VLOOKUP(C27,Costos!$A$1:$I$7161,9,FALSE)</f>
        <v>#N/A</v>
      </c>
      <c r="J27" t="str">
        <f t="shared" si="4"/>
        <v>243</v>
      </c>
      <c r="K27" t="e">
        <f>++I27</f>
        <v>#N/A</v>
      </c>
      <c r="L27" t="e">
        <f>+VLOOKUP(A27,Tiempos!$A$1:$I$63,3,FALSE)</f>
        <v>#N/A</v>
      </c>
      <c r="M27" t="e">
        <f>+VLOOKUP(A27,Tiempos!$A$1:$I$63,8,FALSE)</f>
        <v>#N/A</v>
      </c>
      <c r="N27" t="e">
        <f>+VLOOKUP(A27,Tiempos!$A$1:$I$63,9,FALSE)</f>
        <v>#N/A</v>
      </c>
      <c r="O27" t="e">
        <f>+VLOOKUP(A27,Tiempos!$A$1:$I$63,4,FALSE)</f>
        <v>#N/A</v>
      </c>
      <c r="P27" t="e">
        <f>+VLOOKUP(A27,Tiempos!$A$1:$I$63,5,FALSE)</f>
        <v>#N/A</v>
      </c>
      <c r="Q27" t="e">
        <f>+VLOOKUP(A27,Tiempos!$A$1:$I$63,6,FALSE)</f>
        <v>#N/A</v>
      </c>
      <c r="R27" t="e">
        <f t="shared" si="6"/>
        <v>#N/A</v>
      </c>
      <c r="S27" t="e">
        <f>((O27*H27)/L27)*M27*1</f>
        <v>#N/A</v>
      </c>
      <c r="T27" t="e">
        <f>((O27*H27)/L27)*N27</f>
        <v>#N/A</v>
      </c>
      <c r="U27" t="e">
        <f>+SUM(R27:T32)</f>
        <v>#N/A</v>
      </c>
      <c r="V27" t="e">
        <f>+U27/H27</f>
        <v>#N/A</v>
      </c>
      <c r="W27" t="e">
        <f>+V27/7.2</f>
        <v>#N/A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 t="e">
        <f>+VLOOKUP(C28,Costos!$A$1:$I$7161,9,FALSE)</f>
        <v>#N/A</v>
      </c>
      <c r="J28" t="str">
        <f t="shared" si="4"/>
        <v>231</v>
      </c>
      <c r="K28" t="e">
        <f>+V35</f>
        <v>#N/A</v>
      </c>
      <c r="L28" t="e">
        <f>+VLOOKUP(A28,Tiempos!$A$1:$I$63,3,FALSE)</f>
        <v>#N/A</v>
      </c>
      <c r="M28" t="e">
        <f>+VLOOKUP(A28,Tiempos!$A$1:$I$63,8,FALSE)</f>
        <v>#N/A</v>
      </c>
      <c r="N28" t="e">
        <f>+VLOOKUP(A28,Tiempos!$A$1:$I$63,9,FALSE)</f>
        <v>#N/A</v>
      </c>
      <c r="O28" t="e">
        <f>+VLOOKUP(A28,Tiempos!$A$1:$I$63,4,FALSE)</f>
        <v>#N/A</v>
      </c>
      <c r="P28" t="e">
        <f>+VLOOKUP(A28,Tiempos!$A$1:$I$63,5,FALSE)</f>
        <v>#N/A</v>
      </c>
      <c r="Q28" t="e">
        <f>+VLOOKUP(A28,Tiempos!$A$1:$I$63,6,FALSE)</f>
        <v>#N/A</v>
      </c>
      <c r="R28" t="e">
        <f t="shared" si="6"/>
        <v>#N/A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 t="e">
        <f>+VLOOKUP(C29,Costos!$A$1:$I$7161,9,FALSE)</f>
        <v>#N/A</v>
      </c>
      <c r="J29" t="str">
        <f t="shared" si="4"/>
        <v>241</v>
      </c>
      <c r="K29" t="e">
        <f>+I29</f>
        <v>#N/A</v>
      </c>
      <c r="L29" t="e">
        <f>+VLOOKUP(A29,Tiempos!$A$1:$I$63,3,FALSE)</f>
        <v>#N/A</v>
      </c>
      <c r="M29" t="e">
        <f>+VLOOKUP(A29,Tiempos!$A$1:$I$63,8,FALSE)</f>
        <v>#N/A</v>
      </c>
      <c r="N29" t="e">
        <f>+VLOOKUP(A29,Tiempos!$A$1:$I$63,9,FALSE)</f>
        <v>#N/A</v>
      </c>
      <c r="O29" t="e">
        <f>+VLOOKUP(A29,Tiempos!$A$1:$I$63,4,FALSE)</f>
        <v>#N/A</v>
      </c>
      <c r="P29" t="e">
        <f>+VLOOKUP(A29,Tiempos!$A$1:$I$63,5,FALSE)</f>
        <v>#N/A</v>
      </c>
      <c r="Q29" t="e">
        <f>+VLOOKUP(A29,Tiempos!$A$1:$I$63,6,FALSE)</f>
        <v>#N/A</v>
      </c>
      <c r="R29" t="e">
        <f t="shared" si="6"/>
        <v>#N/A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 t="e">
        <f>+VLOOKUP(C30,Costos!$A$1:$I$7161,9,FALSE)</f>
        <v>#N/A</v>
      </c>
      <c r="J30" t="str">
        <f t="shared" si="4"/>
        <v>241</v>
      </c>
      <c r="K30" t="e">
        <f>+I30</f>
        <v>#N/A</v>
      </c>
      <c r="L30" t="e">
        <f>+VLOOKUP(A30,Tiempos!$A$1:$I$63,3,FALSE)</f>
        <v>#N/A</v>
      </c>
      <c r="M30" t="e">
        <f>+VLOOKUP(A30,Tiempos!$A$1:$I$63,8,FALSE)</f>
        <v>#N/A</v>
      </c>
      <c r="N30" t="e">
        <f>+VLOOKUP(A30,Tiempos!$A$1:$I$63,9,FALSE)</f>
        <v>#N/A</v>
      </c>
      <c r="O30" t="e">
        <f>+VLOOKUP(A30,Tiempos!$A$1:$I$63,4,FALSE)</f>
        <v>#N/A</v>
      </c>
      <c r="P30" t="e">
        <f>+VLOOKUP(A30,Tiempos!$A$1:$I$63,5,FALSE)</f>
        <v>#N/A</v>
      </c>
      <c r="Q30" t="e">
        <f>+VLOOKUP(A30,Tiempos!$A$1:$I$63,6,FALSE)</f>
        <v>#N/A</v>
      </c>
      <c r="R30" t="e">
        <f t="shared" si="6"/>
        <v>#N/A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 t="e">
        <f>+VLOOKUP(C31,Costos!$A$1:$I$7161,9,FALSE)</f>
        <v>#N/A</v>
      </c>
      <c r="J31" t="str">
        <f t="shared" si="4"/>
        <v>241</v>
      </c>
      <c r="K31" t="e">
        <f>+I31</f>
        <v>#N/A</v>
      </c>
      <c r="L31" t="e">
        <f>+VLOOKUP(A31,Tiempos!$A$1:$I$63,3,FALSE)</f>
        <v>#N/A</v>
      </c>
      <c r="M31" t="e">
        <f>+VLOOKUP(A31,Tiempos!$A$1:$I$63,8,FALSE)</f>
        <v>#N/A</v>
      </c>
      <c r="N31" t="e">
        <f>+VLOOKUP(A31,Tiempos!$A$1:$I$63,9,FALSE)</f>
        <v>#N/A</v>
      </c>
      <c r="O31" t="e">
        <f>+VLOOKUP(A31,Tiempos!$A$1:$I$63,4,FALSE)</f>
        <v>#N/A</v>
      </c>
      <c r="P31" t="e">
        <f>+VLOOKUP(A31,Tiempos!$A$1:$I$63,5,FALSE)</f>
        <v>#N/A</v>
      </c>
      <c r="Q31" t="e">
        <f>+VLOOKUP(A31,Tiempos!$A$1:$I$63,6,FALSE)</f>
        <v>#N/A</v>
      </c>
      <c r="R31" t="e">
        <f t="shared" si="6"/>
        <v>#N/A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 t="e">
        <f>+VLOOKUP(C32,Costos!$A$1:$I$7161,9,FALSE)</f>
        <v>#N/A</v>
      </c>
      <c r="J32" t="str">
        <f t="shared" si="4"/>
        <v>241</v>
      </c>
      <c r="K32" t="e">
        <f>+I32</f>
        <v>#N/A</v>
      </c>
      <c r="L32" t="e">
        <f>+VLOOKUP(A32,Tiempos!$A$1:$I$63,3,FALSE)</f>
        <v>#N/A</v>
      </c>
      <c r="M32" t="e">
        <f>+VLOOKUP(A32,Tiempos!$A$1:$I$63,8,FALSE)</f>
        <v>#N/A</v>
      </c>
      <c r="N32" t="e">
        <f>+VLOOKUP(A32,Tiempos!$A$1:$I$63,9,FALSE)</f>
        <v>#N/A</v>
      </c>
      <c r="O32" t="e">
        <f>+VLOOKUP(A32,Tiempos!$A$1:$I$63,4,FALSE)</f>
        <v>#N/A</v>
      </c>
      <c r="P32" t="e">
        <f>+VLOOKUP(A32,Tiempos!$A$1:$I$63,5,FALSE)</f>
        <v>#N/A</v>
      </c>
      <c r="Q32" t="e">
        <f>+VLOOKUP(A32,Tiempos!$A$1:$I$63,6,FALSE)</f>
        <v>#N/A</v>
      </c>
      <c r="R32" t="e">
        <f t="shared" si="6"/>
        <v>#N/A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4731</v>
      </c>
      <c r="I34" t="s">
        <v>10</v>
      </c>
      <c r="J34" t="s">
        <v>4718</v>
      </c>
      <c r="K34" t="s">
        <v>4728</v>
      </c>
      <c r="L34" t="s">
        <v>4730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4725</v>
      </c>
      <c r="S34" t="s">
        <v>4724</v>
      </c>
      <c r="T34" t="s">
        <v>4726</v>
      </c>
      <c r="U34" t="s">
        <v>4727</v>
      </c>
      <c r="V34" t="s">
        <v>4729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 t="e">
        <f>+VLOOKUP(C35,Costos!$A$1:$I$7161,9,FALSE)</f>
        <v>#N/A</v>
      </c>
      <c r="J35" t="str">
        <f t="shared" ref="J35:J37" si="8">+LEFT(C35,3)</f>
        <v>241</v>
      </c>
      <c r="L35" t="e">
        <f>+VLOOKUP(A35,Tiempos!$A$1:$I$63,3,FALSE)</f>
        <v>#N/A</v>
      </c>
      <c r="M35" t="e">
        <f>+VLOOKUP(A35,Tiempos!$A$1:$I$63,8,FALSE)</f>
        <v>#N/A</v>
      </c>
      <c r="N35" t="e">
        <f>+VLOOKUP(A35,Tiempos!$A$1:$I$63,9,FALSE)</f>
        <v>#N/A</v>
      </c>
      <c r="O35" t="e">
        <f>+VLOOKUP(A35,Tiempos!$A$1:$I$63,4,FALSE)</f>
        <v>#N/A</v>
      </c>
      <c r="P35" t="e">
        <f>+VLOOKUP(A35,Tiempos!$A$1:$I$63,5,FALSE)</f>
        <v>#N/A</v>
      </c>
      <c r="Q35" t="e">
        <f>+VLOOKUP(A35,Tiempos!$A$1:$I$63,6,FALSE)</f>
        <v>#N/A</v>
      </c>
      <c r="R35" t="e">
        <f>+I35*F35</f>
        <v>#N/A</v>
      </c>
      <c r="S35" t="e">
        <f>((O35*H35)/L35)*M35*1</f>
        <v>#N/A</v>
      </c>
      <c r="T35" t="e">
        <f>((O35*H35)/L35)*N35</f>
        <v>#N/A</v>
      </c>
      <c r="U35" t="e">
        <f>+SUM(R35:T37)</f>
        <v>#N/A</v>
      </c>
      <c r="V35" t="e">
        <f>+U35/H35</f>
        <v>#N/A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 t="e">
        <f>+VLOOKUP(A36,Tiempos!$A$1:$I$63,3,FALSE)</f>
        <v>#N/A</v>
      </c>
      <c r="M36" t="e">
        <f>+VLOOKUP(A36,Tiempos!$A$1:$I$63,8,FALSE)</f>
        <v>#N/A</v>
      </c>
      <c r="N36" t="e">
        <f>+VLOOKUP(A36,Tiempos!$A$1:$I$63,9,FALSE)</f>
        <v>#N/A</v>
      </c>
      <c r="O36" t="e">
        <f>+VLOOKUP(A36,Tiempos!$A$1:$I$63,4,FALSE)</f>
        <v>#N/A</v>
      </c>
      <c r="P36" t="e">
        <f>+VLOOKUP(A36,Tiempos!$A$1:$I$63,5,FALSE)</f>
        <v>#N/A</v>
      </c>
      <c r="Q36" t="e">
        <f>+VLOOKUP(A36,Tiempos!$A$1:$I$63,6,FALSE)</f>
        <v>#N/A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 t="e">
        <f>+VLOOKUP(C37,Costos!$A$1:$I$7161,9,FALSE)</f>
        <v>#N/A</v>
      </c>
      <c r="J37" t="str">
        <f t="shared" si="8"/>
        <v>243</v>
      </c>
      <c r="L37" t="e">
        <f>+VLOOKUP(A37,Tiempos!$A$1:$I$63,3,FALSE)</f>
        <v>#N/A</v>
      </c>
      <c r="M37" t="e">
        <f>+VLOOKUP(A37,Tiempos!$A$1:$I$63,8,FALSE)</f>
        <v>#N/A</v>
      </c>
      <c r="N37" t="e">
        <f>+VLOOKUP(A37,Tiempos!$A$1:$I$63,9,FALSE)</f>
        <v>#N/A</v>
      </c>
      <c r="O37" t="e">
        <f>+VLOOKUP(A37,Tiempos!$A$1:$I$63,4,FALSE)</f>
        <v>#N/A</v>
      </c>
      <c r="P37" t="e">
        <f>+VLOOKUP(A37,Tiempos!$A$1:$I$63,5,FALSE)</f>
        <v>#N/A</v>
      </c>
      <c r="Q37" t="e">
        <f>+VLOOKUP(A37,Tiempos!$A$1:$I$63,6,FALSE)</f>
        <v>#N/A</v>
      </c>
      <c r="R37" t="e">
        <f>+I37*F37</f>
        <v>#N/A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sheetPr codeName="Hoja4"/>
  <dimension ref="A1:N806"/>
  <sheetViews>
    <sheetView showGridLines="0" workbookViewId="0">
      <pane ySplit="1" topLeftCell="A769" activePane="bottomLeft" state="frozen"/>
      <selection pane="bottomLeft" activeCell="C801" sqref="C801"/>
    </sheetView>
  </sheetViews>
  <sheetFormatPr baseColWidth="10" defaultRowHeight="15" x14ac:dyDescent="0.25"/>
  <cols>
    <col min="1" max="1" width="12.28515625" bestFit="1" customWidth="1"/>
    <col min="2" max="2" width="65" bestFit="1" customWidth="1"/>
    <col min="3" max="3" width="18.42578125" style="2" bestFit="1" customWidth="1"/>
    <col min="4" max="4" width="16.28515625" style="2" bestFit="1" customWidth="1"/>
    <col min="5" max="5" width="11" style="2" bestFit="1" customWidth="1"/>
    <col min="6" max="6" width="12" bestFit="1" customWidth="1"/>
    <col min="7" max="7" width="12.85546875" bestFit="1" customWidth="1"/>
    <col min="8" max="8" width="17.5703125" bestFit="1" customWidth="1"/>
    <col min="9" max="9" width="12.28515625" bestFit="1" customWidth="1"/>
    <col min="10" max="10" width="11.7109375" bestFit="1" customWidth="1"/>
    <col min="11" max="11" width="10.5703125" style="3" bestFit="1" customWidth="1"/>
    <col min="12" max="12" width="13.140625" style="3" bestFit="1" customWidth="1"/>
    <col min="13" max="13" width="11.5703125" style="3" bestFit="1" customWidth="1"/>
    <col min="14" max="14" width="14.42578125" bestFit="1" customWidth="1"/>
  </cols>
  <sheetData>
    <row r="1" spans="1:14" x14ac:dyDescent="0.25">
      <c r="A1" t="s">
        <v>11</v>
      </c>
      <c r="B1">
        <v>0</v>
      </c>
      <c r="C1" s="2" t="s">
        <v>9</v>
      </c>
      <c r="D1" s="2" t="s">
        <v>12</v>
      </c>
      <c r="E1" s="2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4719</v>
      </c>
      <c r="K1" s="3" t="s">
        <v>4732</v>
      </c>
      <c r="L1" s="3" t="s">
        <v>4733</v>
      </c>
      <c r="M1" s="3" t="s">
        <v>4734</v>
      </c>
      <c r="N1" t="s">
        <v>6471</v>
      </c>
    </row>
    <row r="2" spans="1:14" x14ac:dyDescent="0.25">
      <c r="A2">
        <v>2110030001</v>
      </c>
      <c r="B2" t="s">
        <v>1127</v>
      </c>
      <c r="C2" s="2">
        <v>6000</v>
      </c>
      <c r="D2" s="2">
        <v>60</v>
      </c>
      <c r="E2" s="2">
        <v>12</v>
      </c>
      <c r="F2">
        <v>5</v>
      </c>
      <c r="G2" t="s">
        <v>4571</v>
      </c>
      <c r="H2" s="3">
        <f>+VLOOKUP(G2,Tarifas!$A$1:$F$76,5,FALSE)</f>
        <v>159.84190000000001</v>
      </c>
      <c r="I2" s="3">
        <f>+VLOOKUP(G2,Tarifas!$A$1:$F$76,6,FALSE)</f>
        <v>10.94472</v>
      </c>
      <c r="J2" t="s">
        <v>4743</v>
      </c>
      <c r="K2" s="3">
        <v>0</v>
      </c>
      <c r="L2" s="3">
        <v>0</v>
      </c>
      <c r="M2" s="3">
        <v>0</v>
      </c>
    </row>
    <row r="3" spans="1:14" x14ac:dyDescent="0.25">
      <c r="A3">
        <v>2110110001</v>
      </c>
      <c r="B3" t="s">
        <v>1265</v>
      </c>
      <c r="C3" s="2">
        <v>20000</v>
      </c>
      <c r="D3" s="2">
        <v>60</v>
      </c>
      <c r="E3" s="2">
        <v>12</v>
      </c>
      <c r="F3">
        <v>5</v>
      </c>
      <c r="G3" t="s">
        <v>4618</v>
      </c>
      <c r="H3" s="3">
        <f>+VLOOKUP(G3,Tarifas!$A$1:$F$76,5,FALSE)</f>
        <v>233.45849999999999</v>
      </c>
      <c r="I3" s="3">
        <f>+VLOOKUP(G3,Tarifas!$A$1:$F$76,6,FALSE)</f>
        <v>9.4600299999999997</v>
      </c>
      <c r="J3" t="s">
        <v>4743</v>
      </c>
      <c r="K3" s="3">
        <v>0</v>
      </c>
      <c r="L3" s="3">
        <v>0</v>
      </c>
      <c r="M3" s="3">
        <v>0</v>
      </c>
    </row>
    <row r="4" spans="1:14" x14ac:dyDescent="0.25">
      <c r="A4">
        <v>2110110002</v>
      </c>
      <c r="B4" t="s">
        <v>1266</v>
      </c>
      <c r="C4" s="2">
        <v>20000</v>
      </c>
      <c r="D4" s="2">
        <v>60</v>
      </c>
      <c r="E4" s="2">
        <v>12</v>
      </c>
      <c r="F4">
        <v>5</v>
      </c>
      <c r="G4" t="s">
        <v>4618</v>
      </c>
      <c r="H4" s="3">
        <f>+VLOOKUP(G4,Tarifas!$A$1:$F$76,5,FALSE)</f>
        <v>233.45849999999999</v>
      </c>
      <c r="I4" s="3">
        <f>+VLOOKUP(G4,Tarifas!$A$1:$F$76,6,FALSE)</f>
        <v>9.4600299999999997</v>
      </c>
      <c r="J4" t="s">
        <v>4743</v>
      </c>
      <c r="K4" s="3">
        <v>0</v>
      </c>
      <c r="L4" s="3">
        <v>0</v>
      </c>
      <c r="M4" s="3">
        <v>0</v>
      </c>
    </row>
    <row r="5" spans="1:14" x14ac:dyDescent="0.25">
      <c r="A5">
        <v>2110110025</v>
      </c>
      <c r="B5" t="s">
        <v>1269</v>
      </c>
      <c r="C5" s="2">
        <v>30000</v>
      </c>
      <c r="D5" s="2">
        <v>60</v>
      </c>
      <c r="E5" s="2">
        <v>12</v>
      </c>
      <c r="F5">
        <v>5</v>
      </c>
      <c r="G5" t="s">
        <v>4618</v>
      </c>
      <c r="H5" s="3">
        <f>+VLOOKUP(G5,Tarifas!$A$1:$F$76,5,FALSE)</f>
        <v>233.45849999999999</v>
      </c>
      <c r="I5" s="3">
        <f>+VLOOKUP(G5,Tarifas!$A$1:$F$76,6,FALSE)</f>
        <v>9.4600299999999997</v>
      </c>
      <c r="J5" t="s">
        <v>4743</v>
      </c>
      <c r="K5" s="3">
        <v>0</v>
      </c>
      <c r="L5" s="3">
        <v>0</v>
      </c>
      <c r="M5" s="3">
        <v>0</v>
      </c>
    </row>
    <row r="6" spans="1:14" x14ac:dyDescent="0.25">
      <c r="A6">
        <v>2110030055</v>
      </c>
      <c r="B6" t="s">
        <v>1141</v>
      </c>
      <c r="C6" s="2">
        <v>15000</v>
      </c>
      <c r="D6" s="2">
        <v>48</v>
      </c>
      <c r="E6" s="2">
        <v>12</v>
      </c>
      <c r="F6">
        <v>4</v>
      </c>
      <c r="G6" t="s">
        <v>4618</v>
      </c>
      <c r="H6" s="3">
        <f>+VLOOKUP(G6,Tarifas!$A$1:$F$76,5,FALSE)</f>
        <v>233.45849999999999</v>
      </c>
      <c r="I6" s="3">
        <f>+VLOOKUP(G6,Tarifas!$A$1:$F$76,6,FALSE)</f>
        <v>9.4600299999999997</v>
      </c>
      <c r="J6" t="s">
        <v>4743</v>
      </c>
      <c r="K6" s="3">
        <v>0</v>
      </c>
      <c r="L6" s="3">
        <v>0</v>
      </c>
      <c r="M6" s="3">
        <v>0</v>
      </c>
    </row>
    <row r="7" spans="1:14" x14ac:dyDescent="0.25">
      <c r="A7">
        <v>2110030056</v>
      </c>
      <c r="B7" t="s">
        <v>1142</v>
      </c>
      <c r="C7" s="2">
        <v>15000</v>
      </c>
      <c r="D7" s="2">
        <v>48</v>
      </c>
      <c r="E7" s="2">
        <v>12</v>
      </c>
      <c r="F7">
        <v>4</v>
      </c>
      <c r="G7" t="s">
        <v>4618</v>
      </c>
      <c r="H7" s="3">
        <f>+VLOOKUP(G7,Tarifas!$A$1:$F$76,5,FALSE)</f>
        <v>233.45849999999999</v>
      </c>
      <c r="I7" s="3">
        <f>+VLOOKUP(G7,Tarifas!$A$1:$F$76,6,FALSE)</f>
        <v>9.4600299999999997</v>
      </c>
      <c r="J7" t="s">
        <v>4743</v>
      </c>
      <c r="K7" s="3">
        <v>0</v>
      </c>
      <c r="L7" s="3">
        <v>0</v>
      </c>
      <c r="M7" s="3">
        <v>0</v>
      </c>
    </row>
    <row r="8" spans="1:14" x14ac:dyDescent="0.25">
      <c r="A8">
        <v>2110030057</v>
      </c>
      <c r="B8" t="s">
        <v>1143</v>
      </c>
      <c r="C8" s="2">
        <v>15000</v>
      </c>
      <c r="D8" s="2">
        <v>48</v>
      </c>
      <c r="E8" s="2">
        <v>12</v>
      </c>
      <c r="F8">
        <v>4</v>
      </c>
      <c r="G8" t="s">
        <v>4618</v>
      </c>
      <c r="H8" s="3">
        <f>+VLOOKUP(G8,Tarifas!$A$1:$F$76,5,FALSE)</f>
        <v>233.45849999999999</v>
      </c>
      <c r="I8" s="3">
        <f>+VLOOKUP(G8,Tarifas!$A$1:$F$76,6,FALSE)</f>
        <v>9.4600299999999997</v>
      </c>
      <c r="J8" t="s">
        <v>4743</v>
      </c>
      <c r="K8" s="3">
        <v>0</v>
      </c>
      <c r="L8" s="3">
        <v>0</v>
      </c>
      <c r="M8" s="3">
        <v>0</v>
      </c>
    </row>
    <row r="9" spans="1:14" x14ac:dyDescent="0.25">
      <c r="A9">
        <v>2110030058</v>
      </c>
      <c r="B9" t="s">
        <v>1144</v>
      </c>
      <c r="C9" s="2">
        <v>15000</v>
      </c>
      <c r="D9" s="2">
        <v>48</v>
      </c>
      <c r="E9" s="2">
        <v>12</v>
      </c>
      <c r="F9">
        <v>4</v>
      </c>
      <c r="G9" t="s">
        <v>4618</v>
      </c>
      <c r="H9" s="3">
        <f>+VLOOKUP(G9,Tarifas!$A$1:$F$76,5,FALSE)</f>
        <v>233.45849999999999</v>
      </c>
      <c r="I9" s="3">
        <f>+VLOOKUP(G9,Tarifas!$A$1:$F$76,6,FALSE)</f>
        <v>9.4600299999999997</v>
      </c>
      <c r="J9" t="s">
        <v>4743</v>
      </c>
      <c r="K9" s="3">
        <v>0</v>
      </c>
      <c r="L9" s="3">
        <v>0</v>
      </c>
      <c r="M9" s="3">
        <v>0</v>
      </c>
    </row>
    <row r="10" spans="1:14" x14ac:dyDescent="0.25">
      <c r="A10">
        <v>2110030059</v>
      </c>
      <c r="B10" t="s">
        <v>1145</v>
      </c>
      <c r="C10" s="2">
        <v>15000</v>
      </c>
      <c r="D10" s="2">
        <v>48</v>
      </c>
      <c r="E10" s="2">
        <v>12</v>
      </c>
      <c r="F10">
        <v>4</v>
      </c>
      <c r="G10" t="s">
        <v>4618</v>
      </c>
      <c r="H10" s="3">
        <f>+VLOOKUP(G10,Tarifas!$A$1:$F$76,5,FALSE)</f>
        <v>233.45849999999999</v>
      </c>
      <c r="I10" s="3">
        <f>+VLOOKUP(G10,Tarifas!$A$1:$F$76,6,FALSE)</f>
        <v>9.4600299999999997</v>
      </c>
      <c r="J10" t="s">
        <v>4743</v>
      </c>
      <c r="K10" s="3">
        <v>0</v>
      </c>
      <c r="L10" s="3">
        <v>0</v>
      </c>
      <c r="M10" s="3">
        <v>0</v>
      </c>
    </row>
    <row r="11" spans="1:14" x14ac:dyDescent="0.25">
      <c r="A11">
        <v>2110030060</v>
      </c>
      <c r="B11" t="s">
        <v>1146</v>
      </c>
      <c r="C11" s="2">
        <v>15000</v>
      </c>
      <c r="D11" s="2">
        <v>48</v>
      </c>
      <c r="E11" s="2">
        <v>12</v>
      </c>
      <c r="F11">
        <v>4</v>
      </c>
      <c r="G11" t="s">
        <v>4618</v>
      </c>
      <c r="H11" s="3">
        <f>+VLOOKUP(G11,Tarifas!$A$1:$F$76,5,FALSE)</f>
        <v>233.45849999999999</v>
      </c>
      <c r="I11" s="3">
        <f>+VLOOKUP(G11,Tarifas!$A$1:$F$76,6,FALSE)</f>
        <v>9.4600299999999997</v>
      </c>
      <c r="J11" t="s">
        <v>4743</v>
      </c>
      <c r="K11" s="3">
        <v>0</v>
      </c>
      <c r="L11" s="3">
        <v>0</v>
      </c>
      <c r="M11" s="3">
        <v>0</v>
      </c>
    </row>
    <row r="12" spans="1:14" x14ac:dyDescent="0.25">
      <c r="A12">
        <v>2110030078</v>
      </c>
      <c r="B12" t="s">
        <v>1147</v>
      </c>
      <c r="C12" s="2">
        <v>15000</v>
      </c>
      <c r="D12" s="2">
        <v>48</v>
      </c>
      <c r="E12" s="2">
        <v>12</v>
      </c>
      <c r="F12">
        <v>4</v>
      </c>
      <c r="G12" t="s">
        <v>4618</v>
      </c>
      <c r="H12" s="3">
        <f>+VLOOKUP(G12,Tarifas!$A$1:$F$76,5,FALSE)</f>
        <v>233.45849999999999</v>
      </c>
      <c r="I12" s="3">
        <f>+VLOOKUP(G12,Tarifas!$A$1:$F$76,6,FALSE)</f>
        <v>9.4600299999999997</v>
      </c>
      <c r="J12" t="s">
        <v>4743</v>
      </c>
      <c r="K12" s="3">
        <v>0</v>
      </c>
      <c r="L12" s="3">
        <v>0</v>
      </c>
      <c r="M12" s="3">
        <v>0</v>
      </c>
    </row>
    <row r="13" spans="1:14" x14ac:dyDescent="0.25">
      <c r="A13">
        <v>2110030079</v>
      </c>
      <c r="B13" t="s">
        <v>1148</v>
      </c>
      <c r="C13" s="2">
        <v>15000</v>
      </c>
      <c r="D13" s="2">
        <v>48</v>
      </c>
      <c r="E13" s="2">
        <v>12</v>
      </c>
      <c r="F13">
        <v>4</v>
      </c>
      <c r="G13" t="s">
        <v>4618</v>
      </c>
      <c r="H13" s="3">
        <f>+VLOOKUP(G13,Tarifas!$A$1:$F$76,5,FALSE)</f>
        <v>233.45849999999999</v>
      </c>
      <c r="I13" s="3">
        <f>+VLOOKUP(G13,Tarifas!$A$1:$F$76,6,FALSE)</f>
        <v>9.4600299999999997</v>
      </c>
      <c r="J13" t="s">
        <v>4743</v>
      </c>
      <c r="K13" s="3">
        <v>0</v>
      </c>
      <c r="L13" s="3">
        <v>0</v>
      </c>
      <c r="M13" s="3">
        <v>0</v>
      </c>
    </row>
    <row r="14" spans="1:14" x14ac:dyDescent="0.25">
      <c r="A14">
        <v>2110030080</v>
      </c>
      <c r="B14" t="s">
        <v>1149</v>
      </c>
      <c r="C14" s="2">
        <v>15000</v>
      </c>
      <c r="D14" s="2">
        <v>48</v>
      </c>
      <c r="E14" s="2">
        <v>12</v>
      </c>
      <c r="F14">
        <v>4</v>
      </c>
      <c r="G14" t="s">
        <v>4618</v>
      </c>
      <c r="H14" s="3">
        <f>+VLOOKUP(G14,Tarifas!$A$1:$F$76,5,FALSE)</f>
        <v>233.45849999999999</v>
      </c>
      <c r="I14" s="3">
        <f>+VLOOKUP(G14,Tarifas!$A$1:$F$76,6,FALSE)</f>
        <v>9.4600299999999997</v>
      </c>
      <c r="J14" t="s">
        <v>4743</v>
      </c>
      <c r="K14" s="3">
        <v>0</v>
      </c>
      <c r="L14" s="3">
        <v>0</v>
      </c>
      <c r="M14" s="3">
        <v>0</v>
      </c>
    </row>
    <row r="15" spans="1:14" x14ac:dyDescent="0.25">
      <c r="A15">
        <v>2110030081</v>
      </c>
      <c r="B15" t="s">
        <v>1150</v>
      </c>
      <c r="C15" s="2">
        <v>15000</v>
      </c>
      <c r="D15" s="2">
        <v>48</v>
      </c>
      <c r="E15" s="2">
        <v>12</v>
      </c>
      <c r="F15">
        <v>4</v>
      </c>
      <c r="G15" t="s">
        <v>4618</v>
      </c>
      <c r="H15" s="3">
        <f>+VLOOKUP(G15,Tarifas!$A$1:$F$76,5,FALSE)</f>
        <v>233.45849999999999</v>
      </c>
      <c r="I15" s="3">
        <f>+VLOOKUP(G15,Tarifas!$A$1:$F$76,6,FALSE)</f>
        <v>9.4600299999999997</v>
      </c>
      <c r="J15" t="s">
        <v>4743</v>
      </c>
      <c r="K15" s="3">
        <v>0</v>
      </c>
      <c r="L15" s="3">
        <v>0</v>
      </c>
      <c r="M15" s="3">
        <v>0</v>
      </c>
    </row>
    <row r="16" spans="1:14" x14ac:dyDescent="0.25">
      <c r="A16">
        <v>2110030082</v>
      </c>
      <c r="B16" t="s">
        <v>1151</v>
      </c>
      <c r="C16" s="2">
        <v>15000</v>
      </c>
      <c r="D16" s="2">
        <v>48</v>
      </c>
      <c r="E16" s="2">
        <v>12</v>
      </c>
      <c r="F16">
        <v>4</v>
      </c>
      <c r="G16" t="s">
        <v>4618</v>
      </c>
      <c r="H16" s="3">
        <f>+VLOOKUP(G16,Tarifas!$A$1:$F$76,5,FALSE)</f>
        <v>233.45849999999999</v>
      </c>
      <c r="I16" s="3">
        <f>+VLOOKUP(G16,Tarifas!$A$1:$F$76,6,FALSE)</f>
        <v>9.4600299999999997</v>
      </c>
      <c r="J16" t="s">
        <v>4743</v>
      </c>
      <c r="K16" s="3">
        <v>0</v>
      </c>
      <c r="L16" s="3">
        <v>0</v>
      </c>
      <c r="M16" s="3">
        <v>0</v>
      </c>
    </row>
    <row r="17" spans="1:13" x14ac:dyDescent="0.25">
      <c r="A17">
        <v>2110030117</v>
      </c>
      <c r="B17" t="s">
        <v>1152</v>
      </c>
      <c r="C17" s="2">
        <v>15000</v>
      </c>
      <c r="D17" s="2">
        <v>48</v>
      </c>
      <c r="E17" s="2">
        <v>12</v>
      </c>
      <c r="F17">
        <v>4</v>
      </c>
      <c r="G17" t="s">
        <v>4618</v>
      </c>
      <c r="H17" s="3">
        <f>+VLOOKUP(G17,Tarifas!$A$1:$F$76,5,FALSE)</f>
        <v>233.45849999999999</v>
      </c>
      <c r="I17" s="3">
        <f>+VLOOKUP(G17,Tarifas!$A$1:$F$76,6,FALSE)</f>
        <v>9.4600299999999997</v>
      </c>
      <c r="J17" t="s">
        <v>4743</v>
      </c>
      <c r="K17" s="3">
        <v>0</v>
      </c>
      <c r="L17" s="3">
        <v>0</v>
      </c>
      <c r="M17" s="3">
        <v>0</v>
      </c>
    </row>
    <row r="18" spans="1:13" x14ac:dyDescent="0.25">
      <c r="A18">
        <v>2110030118</v>
      </c>
      <c r="B18" t="s">
        <v>1153</v>
      </c>
      <c r="C18" s="2">
        <v>15000</v>
      </c>
      <c r="D18" s="2">
        <v>48</v>
      </c>
      <c r="E18" s="2">
        <v>12</v>
      </c>
      <c r="F18">
        <v>4</v>
      </c>
      <c r="G18" t="s">
        <v>4618</v>
      </c>
      <c r="H18" s="3">
        <f>+VLOOKUP(G18,Tarifas!$A$1:$F$76,5,FALSE)</f>
        <v>233.45849999999999</v>
      </c>
      <c r="I18" s="3">
        <f>+VLOOKUP(G18,Tarifas!$A$1:$F$76,6,FALSE)</f>
        <v>9.4600299999999997</v>
      </c>
      <c r="J18" t="s">
        <v>4743</v>
      </c>
      <c r="K18" s="3">
        <v>0</v>
      </c>
      <c r="L18" s="3">
        <v>0</v>
      </c>
      <c r="M18" s="3">
        <v>0</v>
      </c>
    </row>
    <row r="19" spans="1:13" x14ac:dyDescent="0.25">
      <c r="A19">
        <v>2110030119</v>
      </c>
      <c r="B19" t="s">
        <v>1154</v>
      </c>
      <c r="C19" s="2">
        <v>15000</v>
      </c>
      <c r="D19" s="2">
        <v>48</v>
      </c>
      <c r="E19" s="2">
        <v>12</v>
      </c>
      <c r="F19">
        <v>4</v>
      </c>
      <c r="G19" t="s">
        <v>4618</v>
      </c>
      <c r="H19" s="3">
        <f>+VLOOKUP(G19,Tarifas!$A$1:$F$76,5,FALSE)</f>
        <v>233.45849999999999</v>
      </c>
      <c r="I19" s="3">
        <f>+VLOOKUP(G19,Tarifas!$A$1:$F$76,6,FALSE)</f>
        <v>9.4600299999999997</v>
      </c>
      <c r="J19" t="s">
        <v>4743</v>
      </c>
      <c r="K19" s="3">
        <v>0</v>
      </c>
      <c r="L19" s="3">
        <v>0</v>
      </c>
      <c r="M19" s="3">
        <v>0</v>
      </c>
    </row>
    <row r="20" spans="1:13" x14ac:dyDescent="0.25">
      <c r="A20">
        <v>2110030120</v>
      </c>
      <c r="B20" t="s">
        <v>1155</v>
      </c>
      <c r="C20" s="2">
        <v>15000</v>
      </c>
      <c r="D20" s="2">
        <v>48</v>
      </c>
      <c r="E20" s="2">
        <v>12</v>
      </c>
      <c r="F20">
        <v>4</v>
      </c>
      <c r="G20" t="s">
        <v>4618</v>
      </c>
      <c r="H20" s="3">
        <f>+VLOOKUP(G20,Tarifas!$A$1:$F$76,5,FALSE)</f>
        <v>233.45849999999999</v>
      </c>
      <c r="I20" s="3">
        <f>+VLOOKUP(G20,Tarifas!$A$1:$F$76,6,FALSE)</f>
        <v>9.4600299999999997</v>
      </c>
      <c r="J20" t="s">
        <v>4743</v>
      </c>
      <c r="K20" s="3">
        <v>0</v>
      </c>
      <c r="L20" s="3">
        <v>0</v>
      </c>
      <c r="M20" s="3">
        <v>0</v>
      </c>
    </row>
    <row r="21" spans="1:13" x14ac:dyDescent="0.25">
      <c r="A21">
        <v>2110030121</v>
      </c>
      <c r="B21" t="s">
        <v>1156</v>
      </c>
      <c r="C21" s="2">
        <v>15000</v>
      </c>
      <c r="D21" s="2">
        <v>48</v>
      </c>
      <c r="E21" s="2">
        <v>12</v>
      </c>
      <c r="F21">
        <v>4</v>
      </c>
      <c r="G21" t="s">
        <v>4618</v>
      </c>
      <c r="H21" s="3">
        <f>+VLOOKUP(G21,Tarifas!$A$1:$F$76,5,FALSE)</f>
        <v>233.45849999999999</v>
      </c>
      <c r="I21" s="3">
        <f>+VLOOKUP(G21,Tarifas!$A$1:$F$76,6,FALSE)</f>
        <v>9.4600299999999997</v>
      </c>
      <c r="J21" t="s">
        <v>4743</v>
      </c>
      <c r="K21" s="3">
        <v>0</v>
      </c>
      <c r="L21" s="3">
        <v>0</v>
      </c>
      <c r="M21" s="3">
        <v>0</v>
      </c>
    </row>
    <row r="22" spans="1:13" x14ac:dyDescent="0.25">
      <c r="A22">
        <v>2110030122</v>
      </c>
      <c r="B22" t="s">
        <v>1157</v>
      </c>
      <c r="C22" s="2">
        <v>15000</v>
      </c>
      <c r="D22" s="2">
        <v>48</v>
      </c>
      <c r="E22" s="2">
        <v>12</v>
      </c>
      <c r="F22">
        <v>4</v>
      </c>
      <c r="G22" t="s">
        <v>4618</v>
      </c>
      <c r="H22" s="3">
        <f>+VLOOKUP(G22,Tarifas!$A$1:$F$76,5,FALSE)</f>
        <v>233.45849999999999</v>
      </c>
      <c r="I22" s="3">
        <f>+VLOOKUP(G22,Tarifas!$A$1:$F$76,6,FALSE)</f>
        <v>9.4600299999999997</v>
      </c>
      <c r="J22" t="s">
        <v>4743</v>
      </c>
      <c r="K22" s="3">
        <v>0</v>
      </c>
      <c r="L22" s="3">
        <v>0</v>
      </c>
      <c r="M22" s="3">
        <v>0</v>
      </c>
    </row>
    <row r="23" spans="1:13" x14ac:dyDescent="0.25">
      <c r="A23">
        <v>2110030123</v>
      </c>
      <c r="B23" t="s">
        <v>1158</v>
      </c>
      <c r="C23" s="2">
        <v>15000</v>
      </c>
      <c r="D23" s="2">
        <v>48</v>
      </c>
      <c r="E23" s="2">
        <v>12</v>
      </c>
      <c r="F23">
        <v>4</v>
      </c>
      <c r="G23" t="s">
        <v>4618</v>
      </c>
      <c r="H23" s="3">
        <f>+VLOOKUP(G23,Tarifas!$A$1:$F$76,5,FALSE)</f>
        <v>233.45849999999999</v>
      </c>
      <c r="I23" s="3">
        <f>+VLOOKUP(G23,Tarifas!$A$1:$F$76,6,FALSE)</f>
        <v>9.4600299999999997</v>
      </c>
      <c r="J23" t="s">
        <v>4743</v>
      </c>
      <c r="K23" s="3">
        <v>0</v>
      </c>
      <c r="L23" s="3">
        <v>0</v>
      </c>
      <c r="M23" s="3">
        <v>0</v>
      </c>
    </row>
    <row r="24" spans="1:13" x14ac:dyDescent="0.25">
      <c r="A24">
        <v>2110030124</v>
      </c>
      <c r="B24" t="s">
        <v>1159</v>
      </c>
      <c r="C24" s="2">
        <v>15000</v>
      </c>
      <c r="D24" s="2">
        <v>48</v>
      </c>
      <c r="E24" s="2">
        <v>12</v>
      </c>
      <c r="F24">
        <v>4</v>
      </c>
      <c r="G24" t="s">
        <v>4618</v>
      </c>
      <c r="H24" s="3">
        <f>+VLOOKUP(G24,Tarifas!$A$1:$F$76,5,FALSE)</f>
        <v>233.45849999999999</v>
      </c>
      <c r="I24" s="3">
        <f>+VLOOKUP(G24,Tarifas!$A$1:$F$76,6,FALSE)</f>
        <v>9.4600299999999997</v>
      </c>
      <c r="J24" t="s">
        <v>4743</v>
      </c>
      <c r="K24" s="3">
        <v>0</v>
      </c>
      <c r="L24" s="3">
        <v>0</v>
      </c>
      <c r="M24" s="3">
        <v>0</v>
      </c>
    </row>
    <row r="25" spans="1:13" x14ac:dyDescent="0.25">
      <c r="A25">
        <v>2110030190</v>
      </c>
      <c r="B25" t="s">
        <v>1170</v>
      </c>
      <c r="C25" s="2">
        <v>15000</v>
      </c>
      <c r="D25" s="2">
        <v>48</v>
      </c>
      <c r="E25" s="2">
        <v>12</v>
      </c>
      <c r="F25">
        <v>4</v>
      </c>
      <c r="G25" t="s">
        <v>4618</v>
      </c>
      <c r="H25" s="3">
        <f>+VLOOKUP(G25,Tarifas!$A$1:$F$76,5,FALSE)</f>
        <v>233.45849999999999</v>
      </c>
      <c r="I25" s="3">
        <f>+VLOOKUP(G25,Tarifas!$A$1:$F$76,6,FALSE)</f>
        <v>9.4600299999999997</v>
      </c>
      <c r="J25" t="s">
        <v>4743</v>
      </c>
      <c r="K25" s="3">
        <v>0</v>
      </c>
      <c r="L25" s="3">
        <v>0</v>
      </c>
      <c r="M25" s="3">
        <v>0</v>
      </c>
    </row>
    <row r="26" spans="1:13" x14ac:dyDescent="0.25">
      <c r="A26">
        <v>2110030191</v>
      </c>
      <c r="B26" t="s">
        <v>1171</v>
      </c>
      <c r="C26" s="2">
        <v>15000</v>
      </c>
      <c r="D26" s="2">
        <v>48</v>
      </c>
      <c r="E26" s="2">
        <v>12</v>
      </c>
      <c r="F26">
        <v>4</v>
      </c>
      <c r="G26" t="s">
        <v>4618</v>
      </c>
      <c r="H26" s="3">
        <f>+VLOOKUP(G26,Tarifas!$A$1:$F$76,5,FALSE)</f>
        <v>233.45849999999999</v>
      </c>
      <c r="I26" s="3">
        <f>+VLOOKUP(G26,Tarifas!$A$1:$F$76,6,FALSE)</f>
        <v>9.4600299999999997</v>
      </c>
      <c r="J26" t="s">
        <v>4743</v>
      </c>
      <c r="K26" s="3">
        <v>0</v>
      </c>
      <c r="L26" s="3">
        <v>0</v>
      </c>
      <c r="M26" s="3">
        <v>0</v>
      </c>
    </row>
    <row r="27" spans="1:13" x14ac:dyDescent="0.25">
      <c r="A27">
        <v>2110030002</v>
      </c>
      <c r="B27" t="s">
        <v>1128</v>
      </c>
      <c r="C27" s="2">
        <v>30000</v>
      </c>
      <c r="D27" s="2">
        <v>48</v>
      </c>
      <c r="E27" s="2">
        <v>12</v>
      </c>
      <c r="F27">
        <v>4</v>
      </c>
      <c r="G27" t="s">
        <v>4571</v>
      </c>
      <c r="H27" s="3">
        <f>+VLOOKUP(G27,Tarifas!$A$1:$F$76,5,FALSE)</f>
        <v>159.84190000000001</v>
      </c>
      <c r="I27" s="3">
        <f>+VLOOKUP(G27,Tarifas!$A$1:$F$76,6,FALSE)</f>
        <v>10.94472</v>
      </c>
      <c r="J27" t="s">
        <v>4743</v>
      </c>
      <c r="K27" s="3">
        <v>0</v>
      </c>
      <c r="L27" s="3">
        <v>0</v>
      </c>
      <c r="M27" s="3">
        <v>0</v>
      </c>
    </row>
    <row r="28" spans="1:13" x14ac:dyDescent="0.25">
      <c r="A28">
        <v>2110030003</v>
      </c>
      <c r="B28" t="s">
        <v>1129</v>
      </c>
      <c r="C28" s="2">
        <v>30000</v>
      </c>
      <c r="D28" s="2">
        <v>48</v>
      </c>
      <c r="E28" s="2">
        <v>12</v>
      </c>
      <c r="F28">
        <v>4</v>
      </c>
      <c r="G28" t="s">
        <v>4571</v>
      </c>
      <c r="H28" s="3">
        <f>+VLOOKUP(G28,Tarifas!$A$1:$F$76,5,FALSE)</f>
        <v>159.84190000000001</v>
      </c>
      <c r="I28" s="3">
        <f>+VLOOKUP(G28,Tarifas!$A$1:$F$76,6,FALSE)</f>
        <v>10.94472</v>
      </c>
      <c r="J28" t="s">
        <v>4743</v>
      </c>
      <c r="K28" s="3">
        <v>0</v>
      </c>
      <c r="L28" s="3">
        <v>0</v>
      </c>
      <c r="M28" s="3">
        <v>0</v>
      </c>
    </row>
    <row r="29" spans="1:13" x14ac:dyDescent="0.25">
      <c r="A29">
        <v>2110030004</v>
      </c>
      <c r="B29" t="s">
        <v>1130</v>
      </c>
      <c r="C29" s="2">
        <v>30000</v>
      </c>
      <c r="D29" s="2">
        <v>48</v>
      </c>
      <c r="E29" s="2">
        <v>12</v>
      </c>
      <c r="F29">
        <v>4</v>
      </c>
      <c r="G29" t="s">
        <v>4571</v>
      </c>
      <c r="H29" s="3">
        <f>+VLOOKUP(G29,Tarifas!$A$1:$F$76,5,FALSE)</f>
        <v>159.84190000000001</v>
      </c>
      <c r="I29" s="3">
        <f>+VLOOKUP(G29,Tarifas!$A$1:$F$76,6,FALSE)</f>
        <v>10.94472</v>
      </c>
      <c r="J29" t="s">
        <v>4743</v>
      </c>
      <c r="K29" s="3">
        <v>0</v>
      </c>
      <c r="L29" s="3">
        <v>0</v>
      </c>
      <c r="M29" s="3">
        <v>0</v>
      </c>
    </row>
    <row r="30" spans="1:13" x14ac:dyDescent="0.25">
      <c r="A30">
        <v>2110030005</v>
      </c>
      <c r="B30" t="s">
        <v>1131</v>
      </c>
      <c r="C30" s="2">
        <v>30000</v>
      </c>
      <c r="D30" s="2">
        <v>48</v>
      </c>
      <c r="E30" s="2">
        <v>12</v>
      </c>
      <c r="F30">
        <v>4</v>
      </c>
      <c r="G30" t="s">
        <v>4571</v>
      </c>
      <c r="H30" s="3">
        <f>+VLOOKUP(G30,Tarifas!$A$1:$F$76,5,FALSE)</f>
        <v>159.84190000000001</v>
      </c>
      <c r="I30" s="3">
        <f>+VLOOKUP(G30,Tarifas!$A$1:$F$76,6,FALSE)</f>
        <v>10.94472</v>
      </c>
      <c r="J30" t="s">
        <v>4743</v>
      </c>
      <c r="K30" s="3">
        <v>0</v>
      </c>
      <c r="L30" s="3">
        <v>0</v>
      </c>
      <c r="M30" s="3">
        <v>0</v>
      </c>
    </row>
    <row r="31" spans="1:13" x14ac:dyDescent="0.25">
      <c r="A31">
        <v>2110030006</v>
      </c>
      <c r="B31" t="s">
        <v>1132</v>
      </c>
      <c r="C31" s="2">
        <v>30000</v>
      </c>
      <c r="D31" s="2">
        <v>48</v>
      </c>
      <c r="E31" s="2">
        <v>12</v>
      </c>
      <c r="F31">
        <v>4</v>
      </c>
      <c r="G31" t="s">
        <v>4571</v>
      </c>
      <c r="H31" s="3">
        <f>+VLOOKUP(G31,Tarifas!$A$1:$F$76,5,FALSE)</f>
        <v>159.84190000000001</v>
      </c>
      <c r="I31" s="3">
        <f>+VLOOKUP(G31,Tarifas!$A$1:$F$76,6,FALSE)</f>
        <v>10.94472</v>
      </c>
      <c r="J31" t="s">
        <v>4743</v>
      </c>
      <c r="K31" s="3">
        <v>0</v>
      </c>
      <c r="L31" s="3">
        <v>0</v>
      </c>
      <c r="M31" s="3">
        <v>0</v>
      </c>
    </row>
    <row r="32" spans="1:13" x14ac:dyDescent="0.25">
      <c r="A32">
        <v>2110030007</v>
      </c>
      <c r="B32" t="s">
        <v>1133</v>
      </c>
      <c r="C32" s="2">
        <v>30000</v>
      </c>
      <c r="D32" s="2">
        <v>48</v>
      </c>
      <c r="E32" s="2">
        <v>12</v>
      </c>
      <c r="F32">
        <v>4</v>
      </c>
      <c r="G32" t="s">
        <v>4571</v>
      </c>
      <c r="H32" s="3">
        <f>+VLOOKUP(G32,Tarifas!$A$1:$F$76,5,FALSE)</f>
        <v>159.84190000000001</v>
      </c>
      <c r="I32" s="3">
        <f>+VLOOKUP(G32,Tarifas!$A$1:$F$76,6,FALSE)</f>
        <v>10.94472</v>
      </c>
      <c r="J32" t="s">
        <v>4743</v>
      </c>
      <c r="K32" s="3">
        <v>0</v>
      </c>
      <c r="L32" s="3">
        <v>0</v>
      </c>
      <c r="M32" s="3">
        <v>0</v>
      </c>
    </row>
    <row r="33" spans="1:13" x14ac:dyDescent="0.25">
      <c r="A33">
        <v>2110110004</v>
      </c>
      <c r="B33" t="s">
        <v>1267</v>
      </c>
      <c r="C33" s="2">
        <v>20000</v>
      </c>
      <c r="D33" s="2">
        <v>60</v>
      </c>
      <c r="E33" s="2">
        <v>12</v>
      </c>
      <c r="F33">
        <v>5</v>
      </c>
      <c r="G33" t="s">
        <v>4618</v>
      </c>
      <c r="H33" s="3">
        <f>+VLOOKUP(G33,Tarifas!$A$1:$F$76,5,FALSE)</f>
        <v>233.45849999999999</v>
      </c>
      <c r="I33" s="3">
        <f>+VLOOKUP(G33,Tarifas!$A$1:$F$76,6,FALSE)</f>
        <v>9.4600299999999997</v>
      </c>
      <c r="J33" t="s">
        <v>4743</v>
      </c>
      <c r="K33" s="3">
        <v>0</v>
      </c>
      <c r="L33" s="3">
        <v>0</v>
      </c>
      <c r="M33" s="3">
        <v>0</v>
      </c>
    </row>
    <row r="34" spans="1:13" x14ac:dyDescent="0.25">
      <c r="A34">
        <v>2110110033</v>
      </c>
      <c r="B34" t="s">
        <v>1273</v>
      </c>
      <c r="C34" s="2">
        <v>4000</v>
      </c>
      <c r="D34" s="2">
        <v>60</v>
      </c>
      <c r="E34" s="2">
        <v>12</v>
      </c>
      <c r="F34">
        <v>5</v>
      </c>
      <c r="G34" t="s">
        <v>4618</v>
      </c>
      <c r="H34" s="3">
        <f>+VLOOKUP(G34,Tarifas!$A$1:$F$76,5,FALSE)</f>
        <v>233.45849999999999</v>
      </c>
      <c r="I34" s="3">
        <f>+VLOOKUP(G34,Tarifas!$A$1:$F$76,6,FALSE)</f>
        <v>9.4600299999999997</v>
      </c>
      <c r="J34" t="s">
        <v>4743</v>
      </c>
      <c r="K34" s="3">
        <v>0</v>
      </c>
      <c r="L34" s="3">
        <v>0</v>
      </c>
      <c r="M34" s="3">
        <v>0</v>
      </c>
    </row>
    <row r="35" spans="1:13" x14ac:dyDescent="0.25">
      <c r="A35">
        <v>2310320328</v>
      </c>
      <c r="B35" t="s">
        <v>2636</v>
      </c>
      <c r="C35" s="2">
        <v>35000</v>
      </c>
      <c r="D35" s="2">
        <v>12</v>
      </c>
      <c r="E35" s="2">
        <v>12</v>
      </c>
      <c r="F35">
        <v>1</v>
      </c>
      <c r="G35" t="s">
        <v>4568</v>
      </c>
      <c r="H35" s="3">
        <f>+VLOOKUP(G35,Tarifas!$A$1:$F$76,5,FALSE)</f>
        <v>21.071899999999999</v>
      </c>
      <c r="I35" s="3">
        <f>+VLOOKUP(G35,Tarifas!$A$1:$F$76,6,FALSE)</f>
        <v>17.357379999999999</v>
      </c>
      <c r="J35" t="s">
        <v>4743</v>
      </c>
    </row>
    <row r="36" spans="1:13" x14ac:dyDescent="0.25">
      <c r="A36">
        <v>2310320330</v>
      </c>
      <c r="B36" t="s">
        <v>2638</v>
      </c>
      <c r="C36" s="2">
        <v>35000</v>
      </c>
      <c r="D36" s="2">
        <v>12</v>
      </c>
      <c r="E36" s="2">
        <v>12</v>
      </c>
      <c r="F36">
        <v>1</v>
      </c>
      <c r="G36" t="s">
        <v>4568</v>
      </c>
      <c r="H36" s="3">
        <f>+VLOOKUP(G36,Tarifas!$A$1:$F$76,5,FALSE)</f>
        <v>21.071899999999999</v>
      </c>
      <c r="I36" s="3">
        <f>+VLOOKUP(G36,Tarifas!$A$1:$F$76,6,FALSE)</f>
        <v>17.357379999999999</v>
      </c>
      <c r="J36" t="s">
        <v>4743</v>
      </c>
    </row>
    <row r="37" spans="1:13" x14ac:dyDescent="0.25">
      <c r="A37">
        <v>2310320329</v>
      </c>
      <c r="B37" t="s">
        <v>2637</v>
      </c>
      <c r="C37" s="2">
        <v>35000</v>
      </c>
      <c r="D37" s="2">
        <v>12</v>
      </c>
      <c r="E37" s="2">
        <v>12</v>
      </c>
      <c r="F37">
        <v>1</v>
      </c>
      <c r="G37" t="s">
        <v>4568</v>
      </c>
      <c r="H37" s="3">
        <f>+VLOOKUP(G37,Tarifas!$A$1:$F$76,5,FALSE)</f>
        <v>21.071899999999999</v>
      </c>
      <c r="I37" s="3">
        <f>+VLOOKUP(G37,Tarifas!$A$1:$F$76,6,FALSE)</f>
        <v>17.357379999999999</v>
      </c>
      <c r="J37" t="s">
        <v>4743</v>
      </c>
    </row>
    <row r="38" spans="1:13" x14ac:dyDescent="0.25">
      <c r="A38">
        <v>2310320348</v>
      </c>
      <c r="B38" t="s">
        <v>2639</v>
      </c>
      <c r="C38" s="2">
        <v>35000</v>
      </c>
      <c r="D38" s="2">
        <v>12</v>
      </c>
      <c r="E38" s="2">
        <v>12</v>
      </c>
      <c r="F38">
        <v>1</v>
      </c>
      <c r="G38" t="s">
        <v>4568</v>
      </c>
      <c r="H38" s="3">
        <f>+VLOOKUP(G38,Tarifas!$A$1:$F$76,5,FALSE)</f>
        <v>21.071899999999999</v>
      </c>
      <c r="I38" s="3">
        <f>+VLOOKUP(G38,Tarifas!$A$1:$F$76,6,FALSE)</f>
        <v>17.357379999999999</v>
      </c>
      <c r="J38" t="s">
        <v>4743</v>
      </c>
    </row>
    <row r="39" spans="1:13" x14ac:dyDescent="0.25">
      <c r="A39">
        <v>2310350114</v>
      </c>
      <c r="B39" t="s">
        <v>2658</v>
      </c>
      <c r="C39" s="2">
        <v>35000</v>
      </c>
      <c r="D39" s="2">
        <v>12</v>
      </c>
      <c r="E39" s="2">
        <v>12</v>
      </c>
      <c r="F39">
        <v>1</v>
      </c>
      <c r="G39" t="s">
        <v>4568</v>
      </c>
      <c r="H39" s="3">
        <f>+VLOOKUP(G39,Tarifas!$A$1:$F$76,5,FALSE)</f>
        <v>21.071899999999999</v>
      </c>
      <c r="I39" s="3">
        <f>+VLOOKUP(G39,Tarifas!$A$1:$F$76,6,FALSE)</f>
        <v>17.357379999999999</v>
      </c>
      <c r="J39" t="s">
        <v>4743</v>
      </c>
    </row>
    <row r="40" spans="1:13" x14ac:dyDescent="0.25">
      <c r="A40">
        <v>2310350115</v>
      </c>
      <c r="B40" t="s">
        <v>6501</v>
      </c>
      <c r="C40" s="2">
        <v>35000</v>
      </c>
      <c r="D40" s="2">
        <v>12</v>
      </c>
      <c r="E40" s="2">
        <v>12</v>
      </c>
      <c r="F40">
        <v>1</v>
      </c>
      <c r="G40" t="s">
        <v>4568</v>
      </c>
      <c r="H40" s="3">
        <f>+VLOOKUP(G40,Tarifas!$A$1:$F$76,5,FALSE)</f>
        <v>21.071899999999999</v>
      </c>
      <c r="I40" s="3">
        <f>+VLOOKUP(G40,Tarifas!$A$1:$F$76,6,FALSE)</f>
        <v>17.357379999999999</v>
      </c>
      <c r="J40" t="s">
        <v>4743</v>
      </c>
    </row>
    <row r="41" spans="1:13" x14ac:dyDescent="0.25">
      <c r="A41">
        <v>2310350020</v>
      </c>
      <c r="B41" t="s">
        <v>2656</v>
      </c>
      <c r="C41" s="2">
        <v>35000</v>
      </c>
      <c r="D41" s="2">
        <v>12</v>
      </c>
      <c r="E41" s="2">
        <v>12</v>
      </c>
      <c r="F41">
        <v>1</v>
      </c>
      <c r="G41" t="s">
        <v>4568</v>
      </c>
      <c r="H41" s="3">
        <f>+VLOOKUP(G41,Tarifas!$A$1:$F$76,5,FALSE)</f>
        <v>21.071899999999999</v>
      </c>
      <c r="I41" s="3">
        <f>+VLOOKUP(G41,Tarifas!$A$1:$F$76,6,FALSE)</f>
        <v>17.357379999999999</v>
      </c>
      <c r="J41" t="s">
        <v>4743</v>
      </c>
    </row>
    <row r="42" spans="1:13" x14ac:dyDescent="0.25">
      <c r="A42">
        <v>2310350113</v>
      </c>
      <c r="B42" t="s">
        <v>6498</v>
      </c>
      <c r="C42" s="2">
        <v>35000</v>
      </c>
      <c r="D42" s="2">
        <v>12</v>
      </c>
      <c r="E42" s="2">
        <v>12</v>
      </c>
      <c r="F42">
        <v>1</v>
      </c>
      <c r="G42" t="s">
        <v>4568</v>
      </c>
      <c r="H42" s="3">
        <f>+VLOOKUP(G42,Tarifas!$A$1:$F$76,5,FALSE)</f>
        <v>21.071899999999999</v>
      </c>
      <c r="I42" s="3">
        <f>+VLOOKUP(G42,Tarifas!$A$1:$F$76,6,FALSE)</f>
        <v>17.357379999999999</v>
      </c>
      <c r="J42" t="s">
        <v>4743</v>
      </c>
    </row>
    <row r="43" spans="1:13" x14ac:dyDescent="0.25">
      <c r="A43">
        <v>2310350110</v>
      </c>
      <c r="B43" t="s">
        <v>6499</v>
      </c>
      <c r="C43" s="2">
        <v>35000</v>
      </c>
      <c r="D43" s="2">
        <v>12</v>
      </c>
      <c r="E43" s="2">
        <v>12</v>
      </c>
      <c r="F43">
        <v>1</v>
      </c>
      <c r="G43" t="s">
        <v>4568</v>
      </c>
      <c r="H43" s="3">
        <f>+VLOOKUP(G43,Tarifas!$A$1:$F$76,5,FALSE)</f>
        <v>21.071899999999999</v>
      </c>
      <c r="I43" s="3">
        <f>+VLOOKUP(G43,Tarifas!$A$1:$F$76,6,FALSE)</f>
        <v>17.357379999999999</v>
      </c>
      <c r="J43" t="s">
        <v>4743</v>
      </c>
    </row>
    <row r="44" spans="1:13" x14ac:dyDescent="0.25">
      <c r="A44">
        <v>2310350021</v>
      </c>
      <c r="B44" t="s">
        <v>6495</v>
      </c>
      <c r="C44" s="2">
        <v>35000</v>
      </c>
      <c r="D44" s="2">
        <v>12</v>
      </c>
      <c r="E44" s="2">
        <v>12</v>
      </c>
      <c r="F44">
        <v>1</v>
      </c>
      <c r="G44" t="s">
        <v>4568</v>
      </c>
      <c r="H44" s="3">
        <f>+VLOOKUP(G44,Tarifas!$A$1:$F$76,5,FALSE)</f>
        <v>21.071899999999999</v>
      </c>
      <c r="I44" s="3">
        <f>+VLOOKUP(G44,Tarifas!$A$1:$F$76,6,FALSE)</f>
        <v>17.357379999999999</v>
      </c>
      <c r="J44" t="s">
        <v>4743</v>
      </c>
    </row>
    <row r="45" spans="1:13" x14ac:dyDescent="0.25">
      <c r="A45">
        <v>2310350043</v>
      </c>
      <c r="B45" t="s">
        <v>2657</v>
      </c>
      <c r="C45" s="2">
        <v>35000</v>
      </c>
      <c r="D45" s="2">
        <v>12</v>
      </c>
      <c r="E45" s="2">
        <v>12</v>
      </c>
      <c r="F45">
        <v>1</v>
      </c>
      <c r="G45" t="s">
        <v>4568</v>
      </c>
      <c r="H45" s="3">
        <f>+VLOOKUP(G45,Tarifas!$A$1:$F$76,5,FALSE)</f>
        <v>21.071899999999999</v>
      </c>
      <c r="I45" s="3">
        <f>+VLOOKUP(G45,Tarifas!$A$1:$F$76,6,FALSE)</f>
        <v>17.357379999999999</v>
      </c>
      <c r="J45" t="s">
        <v>4743</v>
      </c>
    </row>
    <row r="46" spans="1:13" x14ac:dyDescent="0.25">
      <c r="A46">
        <v>2310350109</v>
      </c>
      <c r="B46" t="s">
        <v>6500</v>
      </c>
      <c r="C46" s="2">
        <v>35000</v>
      </c>
      <c r="D46" s="2">
        <v>12</v>
      </c>
      <c r="E46" s="2">
        <v>12</v>
      </c>
      <c r="F46">
        <v>1</v>
      </c>
      <c r="G46" t="s">
        <v>4568</v>
      </c>
      <c r="H46" s="3">
        <f>+VLOOKUP(G46,Tarifas!$A$1:$F$76,5,FALSE)</f>
        <v>21.071899999999999</v>
      </c>
      <c r="I46" s="3">
        <f>+VLOOKUP(G46,Tarifas!$A$1:$F$76,6,FALSE)</f>
        <v>17.357379999999999</v>
      </c>
      <c r="J46" t="s">
        <v>4743</v>
      </c>
    </row>
    <row r="47" spans="1:13" x14ac:dyDescent="0.25">
      <c r="A47">
        <v>2310350112</v>
      </c>
      <c r="B47" t="s">
        <v>6497</v>
      </c>
      <c r="C47" s="2">
        <v>35000</v>
      </c>
      <c r="D47" s="2">
        <v>12</v>
      </c>
      <c r="E47" s="2">
        <v>12</v>
      </c>
      <c r="F47">
        <v>1</v>
      </c>
      <c r="G47" t="s">
        <v>4568</v>
      </c>
      <c r="H47" s="3">
        <f>+VLOOKUP(G47,Tarifas!$A$1:$F$76,5,FALSE)</f>
        <v>21.071899999999999</v>
      </c>
      <c r="I47" s="3">
        <f>+VLOOKUP(G47,Tarifas!$A$1:$F$76,6,FALSE)</f>
        <v>17.357379999999999</v>
      </c>
      <c r="J47" t="s">
        <v>4743</v>
      </c>
    </row>
    <row r="48" spans="1:13" x14ac:dyDescent="0.25">
      <c r="A48">
        <v>2310350111</v>
      </c>
      <c r="B48" t="s">
        <v>6496</v>
      </c>
      <c r="C48" s="2">
        <v>35000</v>
      </c>
      <c r="D48" s="2">
        <v>12</v>
      </c>
      <c r="E48" s="2">
        <v>12</v>
      </c>
      <c r="F48">
        <v>1</v>
      </c>
      <c r="G48" t="s">
        <v>4568</v>
      </c>
      <c r="H48" s="3">
        <f>+VLOOKUP(G48,Tarifas!$A$1:$F$76,5,FALSE)</f>
        <v>21.071899999999999</v>
      </c>
      <c r="I48" s="3">
        <f>+VLOOKUP(G48,Tarifas!$A$1:$F$76,6,FALSE)</f>
        <v>17.357379999999999</v>
      </c>
      <c r="J48" t="s">
        <v>4743</v>
      </c>
    </row>
    <row r="49" spans="1:13" x14ac:dyDescent="0.25">
      <c r="A49" t="s">
        <v>6585</v>
      </c>
      <c r="B49" t="s">
        <v>6539</v>
      </c>
      <c r="C49" s="2">
        <v>20000</v>
      </c>
      <c r="D49" s="2">
        <v>48</v>
      </c>
      <c r="E49" s="2">
        <v>12</v>
      </c>
      <c r="F49">
        <v>4</v>
      </c>
      <c r="G49" t="s">
        <v>4618</v>
      </c>
      <c r="H49" s="3">
        <f>+VLOOKUP(G49,Tarifas!$A$1:$F$76,5,FALSE)</f>
        <v>233.45849999999999</v>
      </c>
      <c r="I49" s="3">
        <f>+VLOOKUP(G49,Tarifas!$A$1:$F$76,6,FALSE)</f>
        <v>9.4600299999999997</v>
      </c>
      <c r="J49" t="s">
        <v>4743</v>
      </c>
      <c r="K49" s="3">
        <v>0</v>
      </c>
      <c r="L49" s="3">
        <v>0</v>
      </c>
      <c r="M49" s="3">
        <v>0</v>
      </c>
    </row>
    <row r="50" spans="1:13" x14ac:dyDescent="0.25">
      <c r="A50" t="s">
        <v>6597</v>
      </c>
      <c r="B50" t="s">
        <v>6540</v>
      </c>
      <c r="C50" s="2">
        <v>20000</v>
      </c>
      <c r="D50" s="2">
        <v>48</v>
      </c>
      <c r="E50" s="2">
        <v>12</v>
      </c>
      <c r="F50">
        <v>4</v>
      </c>
      <c r="G50" t="s">
        <v>4618</v>
      </c>
      <c r="H50" s="3">
        <f>+VLOOKUP(G50,Tarifas!$A$1:$F$76,5,FALSE)</f>
        <v>233.45849999999999</v>
      </c>
      <c r="I50" s="3">
        <f>+VLOOKUP(G50,Tarifas!$A$1:$F$76,6,FALSE)</f>
        <v>9.4600299999999997</v>
      </c>
      <c r="J50" t="s">
        <v>4743</v>
      </c>
      <c r="K50" s="3">
        <v>0</v>
      </c>
      <c r="L50" s="3">
        <v>0</v>
      </c>
      <c r="M50" s="3">
        <v>0</v>
      </c>
    </row>
    <row r="51" spans="1:13" x14ac:dyDescent="0.25">
      <c r="A51" t="s">
        <v>6598</v>
      </c>
      <c r="B51" t="s">
        <v>6541</v>
      </c>
      <c r="C51" s="2">
        <v>20000</v>
      </c>
      <c r="D51" s="2">
        <v>48</v>
      </c>
      <c r="E51" s="2">
        <v>12</v>
      </c>
      <c r="F51">
        <v>4</v>
      </c>
      <c r="G51" t="s">
        <v>4618</v>
      </c>
      <c r="H51" s="3">
        <f>+VLOOKUP(G51,Tarifas!$A$1:$F$76,5,FALSE)</f>
        <v>233.45849999999999</v>
      </c>
      <c r="I51" s="3">
        <f>+VLOOKUP(G51,Tarifas!$A$1:$F$76,6,FALSE)</f>
        <v>9.4600299999999997</v>
      </c>
      <c r="J51" t="s">
        <v>4743</v>
      </c>
      <c r="K51" s="3">
        <v>0</v>
      </c>
      <c r="L51" s="3">
        <v>0</v>
      </c>
      <c r="M51" s="3">
        <v>0</v>
      </c>
    </row>
    <row r="52" spans="1:13" x14ac:dyDescent="0.25">
      <c r="A52" t="s">
        <v>6596</v>
      </c>
      <c r="B52" t="s">
        <v>6542</v>
      </c>
      <c r="C52" s="2">
        <v>20000</v>
      </c>
      <c r="D52" s="2">
        <v>48</v>
      </c>
      <c r="E52" s="2">
        <v>12</v>
      </c>
      <c r="F52">
        <v>4</v>
      </c>
      <c r="G52" t="s">
        <v>4618</v>
      </c>
      <c r="H52" s="3">
        <f>+VLOOKUP(G52,Tarifas!$A$1:$F$76,5,FALSE)</f>
        <v>233.45849999999999</v>
      </c>
      <c r="I52" s="3">
        <f>+VLOOKUP(G52,Tarifas!$A$1:$F$76,6,FALSE)</f>
        <v>9.4600299999999997</v>
      </c>
      <c r="J52" t="s">
        <v>4743</v>
      </c>
      <c r="K52" s="3">
        <v>0</v>
      </c>
      <c r="L52" s="3">
        <v>0</v>
      </c>
      <c r="M52" s="3">
        <v>0</v>
      </c>
    </row>
    <row r="53" spans="1:13" x14ac:dyDescent="0.25">
      <c r="A53" t="s">
        <v>6600</v>
      </c>
      <c r="B53" t="s">
        <v>6543</v>
      </c>
      <c r="C53" s="2">
        <v>20000</v>
      </c>
      <c r="D53" s="2">
        <v>48</v>
      </c>
      <c r="E53" s="2">
        <v>12</v>
      </c>
      <c r="F53">
        <v>4</v>
      </c>
      <c r="G53" t="s">
        <v>4618</v>
      </c>
      <c r="H53" s="3">
        <f>+VLOOKUP(G53,Tarifas!$A$1:$F$76,5,FALSE)</f>
        <v>233.45849999999999</v>
      </c>
      <c r="I53" s="3">
        <f>+VLOOKUP(G53,Tarifas!$A$1:$F$76,6,FALSE)</f>
        <v>9.4600299999999997</v>
      </c>
      <c r="J53" t="s">
        <v>4743</v>
      </c>
      <c r="K53" s="3">
        <v>0</v>
      </c>
      <c r="L53" s="3">
        <v>0</v>
      </c>
      <c r="M53" s="3">
        <v>0</v>
      </c>
    </row>
    <row r="54" spans="1:13" x14ac:dyDescent="0.25">
      <c r="A54" t="s">
        <v>6581</v>
      </c>
      <c r="B54" t="s">
        <v>6544</v>
      </c>
      <c r="C54" s="2">
        <v>20000</v>
      </c>
      <c r="D54" s="2">
        <v>48</v>
      </c>
      <c r="E54" s="2">
        <v>12</v>
      </c>
      <c r="F54">
        <v>4</v>
      </c>
      <c r="G54" t="s">
        <v>4618</v>
      </c>
      <c r="H54" s="3">
        <f>+VLOOKUP(G54,Tarifas!$A$1:$F$76,5,FALSE)</f>
        <v>233.45849999999999</v>
      </c>
      <c r="I54" s="3">
        <f>+VLOOKUP(G54,Tarifas!$A$1:$F$76,6,FALSE)</f>
        <v>9.4600299999999997</v>
      </c>
      <c r="J54" t="s">
        <v>4743</v>
      </c>
      <c r="K54" s="3">
        <v>0</v>
      </c>
      <c r="L54" s="3">
        <v>0</v>
      </c>
      <c r="M54" s="3">
        <v>0</v>
      </c>
    </row>
    <row r="55" spans="1:13" x14ac:dyDescent="0.25">
      <c r="A55" t="s">
        <v>6594</v>
      </c>
      <c r="B55" t="s">
        <v>6545</v>
      </c>
      <c r="C55" s="2">
        <v>20000</v>
      </c>
      <c r="D55" s="2">
        <v>48</v>
      </c>
      <c r="E55" s="2">
        <v>12</v>
      </c>
      <c r="F55">
        <v>4</v>
      </c>
      <c r="G55" t="s">
        <v>4618</v>
      </c>
      <c r="H55" s="3">
        <f>+VLOOKUP(G55,Tarifas!$A$1:$F$76,5,FALSE)</f>
        <v>233.45849999999999</v>
      </c>
      <c r="I55" s="3">
        <f>+VLOOKUP(G55,Tarifas!$A$1:$F$76,6,FALSE)</f>
        <v>9.4600299999999997</v>
      </c>
      <c r="J55" t="s">
        <v>4743</v>
      </c>
      <c r="K55" s="3">
        <v>0</v>
      </c>
      <c r="L55" s="3">
        <v>0</v>
      </c>
      <c r="M55" s="3">
        <v>0</v>
      </c>
    </row>
    <row r="56" spans="1:13" x14ac:dyDescent="0.25">
      <c r="A56" t="s">
        <v>6586</v>
      </c>
      <c r="B56" t="s">
        <v>6546</v>
      </c>
      <c r="C56" s="2">
        <v>20000</v>
      </c>
      <c r="D56" s="2">
        <v>48</v>
      </c>
      <c r="E56" s="2">
        <v>12</v>
      </c>
      <c r="F56">
        <v>4</v>
      </c>
      <c r="G56" t="s">
        <v>4618</v>
      </c>
      <c r="H56" s="3">
        <f>+VLOOKUP(G56,Tarifas!$A$1:$F$76,5,FALSE)</f>
        <v>233.45849999999999</v>
      </c>
      <c r="I56" s="3">
        <f>+VLOOKUP(G56,Tarifas!$A$1:$F$76,6,FALSE)</f>
        <v>9.4600299999999997</v>
      </c>
      <c r="J56" t="s">
        <v>4743</v>
      </c>
      <c r="K56" s="3">
        <v>0</v>
      </c>
      <c r="L56" s="3">
        <v>0</v>
      </c>
      <c r="M56" s="3">
        <v>0</v>
      </c>
    </row>
    <row r="57" spans="1:13" x14ac:dyDescent="0.25">
      <c r="A57" t="s">
        <v>6588</v>
      </c>
      <c r="B57" t="s">
        <v>6547</v>
      </c>
      <c r="C57" s="2">
        <v>20000</v>
      </c>
      <c r="D57" s="2">
        <v>48</v>
      </c>
      <c r="E57" s="2">
        <v>12</v>
      </c>
      <c r="F57">
        <v>4</v>
      </c>
      <c r="G57" t="s">
        <v>4618</v>
      </c>
      <c r="H57" s="3">
        <f>+VLOOKUP(G57,Tarifas!$A$1:$F$76,5,FALSE)</f>
        <v>233.45849999999999</v>
      </c>
      <c r="I57" s="3">
        <f>+VLOOKUP(G57,Tarifas!$A$1:$F$76,6,FALSE)</f>
        <v>9.4600299999999997</v>
      </c>
      <c r="J57" t="s">
        <v>4743</v>
      </c>
      <c r="K57" s="3">
        <v>0</v>
      </c>
      <c r="L57" s="3">
        <v>0</v>
      </c>
      <c r="M57" s="3">
        <v>0</v>
      </c>
    </row>
    <row r="58" spans="1:13" x14ac:dyDescent="0.25">
      <c r="A58" t="s">
        <v>6590</v>
      </c>
      <c r="B58" t="s">
        <v>6548</v>
      </c>
      <c r="C58" s="2">
        <v>20000</v>
      </c>
      <c r="D58" s="2">
        <v>48</v>
      </c>
      <c r="E58" s="2">
        <v>12</v>
      </c>
      <c r="F58">
        <v>4</v>
      </c>
      <c r="G58" t="s">
        <v>4618</v>
      </c>
      <c r="H58" s="3">
        <f>+VLOOKUP(G58,Tarifas!$A$1:$F$76,5,FALSE)</f>
        <v>233.45849999999999</v>
      </c>
      <c r="I58" s="3">
        <f>+VLOOKUP(G58,Tarifas!$A$1:$F$76,6,FALSE)</f>
        <v>9.4600299999999997</v>
      </c>
      <c r="J58" t="s">
        <v>4743</v>
      </c>
      <c r="K58" s="3">
        <v>0</v>
      </c>
      <c r="L58" s="3">
        <v>0</v>
      </c>
      <c r="M58" s="3">
        <v>0</v>
      </c>
    </row>
    <row r="59" spans="1:13" x14ac:dyDescent="0.25">
      <c r="A59" t="s">
        <v>6592</v>
      </c>
      <c r="B59" t="s">
        <v>6549</v>
      </c>
      <c r="C59" s="2">
        <v>20000</v>
      </c>
      <c r="D59" s="2">
        <v>48</v>
      </c>
      <c r="E59" s="2">
        <v>12</v>
      </c>
      <c r="F59">
        <v>4</v>
      </c>
      <c r="G59" t="s">
        <v>4618</v>
      </c>
      <c r="H59" s="3">
        <f>+VLOOKUP(G59,Tarifas!$A$1:$F$76,5,FALSE)</f>
        <v>233.45849999999999</v>
      </c>
      <c r="I59" s="3">
        <f>+VLOOKUP(G59,Tarifas!$A$1:$F$76,6,FALSE)</f>
        <v>9.4600299999999997</v>
      </c>
      <c r="J59" t="s">
        <v>4743</v>
      </c>
      <c r="K59" s="3">
        <v>0</v>
      </c>
      <c r="L59" s="3">
        <v>0</v>
      </c>
      <c r="M59" s="3">
        <v>0</v>
      </c>
    </row>
    <row r="60" spans="1:13" x14ac:dyDescent="0.25">
      <c r="A60" t="s">
        <v>6636</v>
      </c>
      <c r="B60" t="s">
        <v>6550</v>
      </c>
      <c r="C60" s="2">
        <v>20000</v>
      </c>
      <c r="D60" s="2">
        <v>48</v>
      </c>
      <c r="E60" s="2">
        <v>12</v>
      </c>
      <c r="F60">
        <v>4</v>
      </c>
      <c r="G60" t="s">
        <v>4618</v>
      </c>
      <c r="H60" s="3">
        <f>+VLOOKUP(G60,Tarifas!$A$1:$F$76,5,FALSE)</f>
        <v>233.45849999999999</v>
      </c>
      <c r="I60" s="3">
        <f>+VLOOKUP(G60,Tarifas!$A$1:$F$76,6,FALSE)</f>
        <v>9.4600299999999997</v>
      </c>
      <c r="J60" t="s">
        <v>4743</v>
      </c>
      <c r="K60" s="3">
        <v>0</v>
      </c>
      <c r="L60" s="3">
        <v>0</v>
      </c>
      <c r="M60" s="3">
        <v>0</v>
      </c>
    </row>
    <row r="61" spans="1:13" x14ac:dyDescent="0.25">
      <c r="A61" t="s">
        <v>6638</v>
      </c>
      <c r="B61" t="s">
        <v>6551</v>
      </c>
      <c r="C61" s="2">
        <v>20000</v>
      </c>
      <c r="D61" s="2">
        <v>48</v>
      </c>
      <c r="E61" s="2">
        <v>12</v>
      </c>
      <c r="F61">
        <v>4</v>
      </c>
      <c r="G61" t="s">
        <v>4618</v>
      </c>
      <c r="H61" s="3">
        <f>+VLOOKUP(G61,Tarifas!$A$1:$F$76,5,FALSE)</f>
        <v>233.45849999999999</v>
      </c>
      <c r="I61" s="3">
        <f>+VLOOKUP(G61,Tarifas!$A$1:$F$76,6,FALSE)</f>
        <v>9.4600299999999997</v>
      </c>
      <c r="J61" t="s">
        <v>4743</v>
      </c>
      <c r="K61" s="3">
        <v>0</v>
      </c>
      <c r="L61" s="3">
        <v>0</v>
      </c>
      <c r="M61" s="3">
        <v>0</v>
      </c>
    </row>
    <row r="62" spans="1:13" x14ac:dyDescent="0.25">
      <c r="A62">
        <v>2110020095</v>
      </c>
      <c r="B62" t="s">
        <v>18</v>
      </c>
      <c r="C62" s="2">
        <v>8000</v>
      </c>
      <c r="D62" s="2">
        <v>72</v>
      </c>
      <c r="E62" s="2">
        <v>12</v>
      </c>
      <c r="F62">
        <v>6</v>
      </c>
      <c r="G62" t="s">
        <v>4580</v>
      </c>
      <c r="H62" s="3">
        <f>+VLOOKUP(G62,Tarifas!$A$1:$F$76,5,FALSE)</f>
        <v>259.07060000000001</v>
      </c>
      <c r="I62" s="3">
        <f>+VLOOKUP(G62,Tarifas!$A$1:$F$76,6,FALSE)</f>
        <v>9.0207599999999992</v>
      </c>
      <c r="J62" t="s">
        <v>4720</v>
      </c>
      <c r="K62" s="3">
        <v>0</v>
      </c>
      <c r="L62" s="3">
        <v>0</v>
      </c>
      <c r="M62" s="3">
        <v>0</v>
      </c>
    </row>
    <row r="63" spans="1:13" x14ac:dyDescent="0.25">
      <c r="A63">
        <v>2110020322</v>
      </c>
      <c r="B63" t="s">
        <v>1107</v>
      </c>
      <c r="C63" s="2">
        <v>6000</v>
      </c>
      <c r="D63" s="2">
        <v>72</v>
      </c>
      <c r="E63" s="2">
        <v>12</v>
      </c>
      <c r="F63">
        <v>6</v>
      </c>
      <c r="G63" t="s">
        <v>4578</v>
      </c>
      <c r="H63" s="3">
        <f>+VLOOKUP(G63,Tarifas!$A$1:$F$76,5,FALSE)</f>
        <v>172.78649999999999</v>
      </c>
      <c r="I63" s="3">
        <f>+VLOOKUP(G63,Tarifas!$A$1:$F$76,6,FALSE)</f>
        <v>9.1811199999999999</v>
      </c>
      <c r="J63" t="s">
        <v>4720</v>
      </c>
      <c r="K63" s="3">
        <v>0</v>
      </c>
      <c r="L63" s="3">
        <v>0</v>
      </c>
      <c r="M63" s="3">
        <v>0</v>
      </c>
    </row>
    <row r="64" spans="1:13" x14ac:dyDescent="0.25">
      <c r="A64">
        <v>2110080227</v>
      </c>
      <c r="B64" t="s">
        <v>1204</v>
      </c>
      <c r="C64" s="2">
        <v>35000</v>
      </c>
      <c r="D64" s="2">
        <v>24</v>
      </c>
      <c r="E64" s="2">
        <v>12</v>
      </c>
      <c r="F64">
        <v>2</v>
      </c>
      <c r="G64" t="s">
        <v>4588</v>
      </c>
      <c r="H64" s="3">
        <f>+VLOOKUP(G64,Tarifas!$A$1:$F$76,5,FALSE)</f>
        <v>15.338200000000001</v>
      </c>
      <c r="I64" s="3">
        <f>+VLOOKUP(G64,Tarifas!$A$1:$F$76,6,FALSE)</f>
        <v>12.054399999999999</v>
      </c>
      <c r="J64" t="s">
        <v>4720</v>
      </c>
      <c r="K64" s="3">
        <v>0</v>
      </c>
      <c r="L64" s="3">
        <v>0</v>
      </c>
      <c r="M64" s="3">
        <v>0</v>
      </c>
    </row>
    <row r="65" spans="1:13" x14ac:dyDescent="0.25">
      <c r="A65">
        <v>2110080228</v>
      </c>
      <c r="B65" t="s">
        <v>1205</v>
      </c>
      <c r="C65" s="2">
        <v>35000</v>
      </c>
      <c r="D65" s="2">
        <v>24</v>
      </c>
      <c r="E65" s="2">
        <v>12</v>
      </c>
      <c r="F65">
        <v>2</v>
      </c>
      <c r="G65" t="s">
        <v>4588</v>
      </c>
      <c r="H65" s="3">
        <f>+VLOOKUP(G65,Tarifas!$A$1:$F$76,5,FALSE)</f>
        <v>15.338200000000001</v>
      </c>
      <c r="I65" s="3">
        <f>+VLOOKUP(G65,Tarifas!$A$1:$F$76,6,FALSE)</f>
        <v>12.054399999999999</v>
      </c>
      <c r="J65" t="s">
        <v>4720</v>
      </c>
      <c r="K65" s="3">
        <v>0</v>
      </c>
      <c r="L65" s="3">
        <v>0</v>
      </c>
      <c r="M65" s="3">
        <v>0</v>
      </c>
    </row>
    <row r="66" spans="1:13" x14ac:dyDescent="0.25">
      <c r="A66">
        <v>2110080229</v>
      </c>
      <c r="B66" t="s">
        <v>1206</v>
      </c>
      <c r="C66" s="2">
        <v>35000</v>
      </c>
      <c r="D66" s="2">
        <v>24</v>
      </c>
      <c r="E66" s="2">
        <v>12</v>
      </c>
      <c r="F66">
        <v>2</v>
      </c>
      <c r="G66" t="s">
        <v>4588</v>
      </c>
      <c r="H66" s="3">
        <f>+VLOOKUP(G66,Tarifas!$A$1:$F$76,5,FALSE)</f>
        <v>15.338200000000001</v>
      </c>
      <c r="I66" s="3">
        <f>+VLOOKUP(G66,Tarifas!$A$1:$F$76,6,FALSE)</f>
        <v>12.054399999999999</v>
      </c>
      <c r="J66" t="s">
        <v>4720</v>
      </c>
      <c r="K66" s="3">
        <v>0</v>
      </c>
      <c r="L66" s="3">
        <v>0</v>
      </c>
      <c r="M66" s="3">
        <v>0</v>
      </c>
    </row>
    <row r="67" spans="1:13" x14ac:dyDescent="0.25">
      <c r="A67">
        <v>2110080231</v>
      </c>
      <c r="B67" t="s">
        <v>1207</v>
      </c>
      <c r="C67" s="2">
        <v>35000</v>
      </c>
      <c r="D67" s="2">
        <v>24</v>
      </c>
      <c r="E67" s="2">
        <v>12</v>
      </c>
      <c r="F67">
        <v>2</v>
      </c>
      <c r="G67" t="s">
        <v>4588</v>
      </c>
      <c r="H67" s="3">
        <f>+VLOOKUP(G67,Tarifas!$A$1:$F$76,5,FALSE)</f>
        <v>15.338200000000001</v>
      </c>
      <c r="I67" s="3">
        <f>+VLOOKUP(G67,Tarifas!$A$1:$F$76,6,FALSE)</f>
        <v>12.054399999999999</v>
      </c>
      <c r="J67" t="s">
        <v>4720</v>
      </c>
      <c r="K67" s="3">
        <v>0</v>
      </c>
      <c r="L67" s="3">
        <v>0</v>
      </c>
      <c r="M67" s="3">
        <v>0</v>
      </c>
    </row>
    <row r="68" spans="1:13" x14ac:dyDescent="0.25">
      <c r="A68">
        <v>2110040016</v>
      </c>
      <c r="B68" t="s">
        <v>1175</v>
      </c>
      <c r="C68" s="2">
        <v>7000</v>
      </c>
      <c r="D68" s="2">
        <v>60</v>
      </c>
      <c r="E68" s="2">
        <v>12</v>
      </c>
      <c r="F68">
        <v>5</v>
      </c>
      <c r="G68" t="s">
        <v>4582</v>
      </c>
      <c r="H68" s="3">
        <f>+VLOOKUP(G68,Tarifas!$A$1:$F$76,5,FALSE)</f>
        <v>111.53319999999999</v>
      </c>
      <c r="I68" s="3">
        <f>+VLOOKUP(G68,Tarifas!$A$1:$F$76,6,FALSE)</f>
        <v>8.5330600000000008</v>
      </c>
      <c r="J68" t="s">
        <v>4720</v>
      </c>
      <c r="K68" s="3">
        <v>0</v>
      </c>
      <c r="L68" s="3">
        <v>0</v>
      </c>
      <c r="M68" s="3">
        <v>0</v>
      </c>
    </row>
    <row r="69" spans="1:13" x14ac:dyDescent="0.25">
      <c r="A69">
        <v>2110040047</v>
      </c>
      <c r="B69" t="s">
        <v>1178</v>
      </c>
      <c r="C69" s="2">
        <v>20000</v>
      </c>
      <c r="D69" s="2">
        <v>36</v>
      </c>
      <c r="E69" s="2">
        <v>12</v>
      </c>
      <c r="F69">
        <v>3</v>
      </c>
      <c r="G69" t="s">
        <v>4632</v>
      </c>
      <c r="H69" s="3">
        <f>+VLOOKUP(G69,Tarifas!$A$1:$F$76,5,FALSE)</f>
        <v>262.67430000000002</v>
      </c>
      <c r="I69" s="3">
        <f>+VLOOKUP(G69,Tarifas!$A$1:$F$76,6,FALSE)</f>
        <v>8.1362299999999994</v>
      </c>
      <c r="J69" t="s">
        <v>4720</v>
      </c>
      <c r="K69" s="3">
        <v>0</v>
      </c>
      <c r="L69" s="3">
        <v>0</v>
      </c>
      <c r="M69" s="3">
        <v>0</v>
      </c>
    </row>
    <row r="70" spans="1:13" x14ac:dyDescent="0.25">
      <c r="A70">
        <v>2110020108</v>
      </c>
      <c r="B70" t="s">
        <v>1085</v>
      </c>
      <c r="C70" s="2">
        <v>8000</v>
      </c>
      <c r="D70" s="2">
        <v>48</v>
      </c>
      <c r="E70" s="2">
        <v>12</v>
      </c>
      <c r="F70">
        <v>4</v>
      </c>
      <c r="G70" t="s">
        <v>4578</v>
      </c>
      <c r="H70" s="3">
        <f>+VLOOKUP(G70,Tarifas!$A$1:$F$76,5,FALSE)</f>
        <v>172.78649999999999</v>
      </c>
      <c r="I70" s="3">
        <f>+VLOOKUP(G70,Tarifas!$A$1:$F$76,6,FALSE)</f>
        <v>9.1811199999999999</v>
      </c>
      <c r="J70" t="s">
        <v>4720</v>
      </c>
      <c r="K70" s="3">
        <v>0</v>
      </c>
      <c r="L70" s="3">
        <v>0</v>
      </c>
      <c r="M70" s="3">
        <v>0</v>
      </c>
    </row>
    <row r="71" spans="1:13" x14ac:dyDescent="0.25">
      <c r="A71">
        <v>2110020109</v>
      </c>
      <c r="B71" t="s">
        <v>1086</v>
      </c>
      <c r="C71" s="2">
        <v>7000</v>
      </c>
      <c r="D71" s="2">
        <v>48</v>
      </c>
      <c r="E71" s="2">
        <v>12</v>
      </c>
      <c r="F71">
        <v>4</v>
      </c>
      <c r="G71" t="s">
        <v>4578</v>
      </c>
      <c r="H71" s="3">
        <f>+VLOOKUP(G71,Tarifas!$A$1:$F$76,5,FALSE)</f>
        <v>172.78649999999999</v>
      </c>
      <c r="I71" s="3">
        <f>+VLOOKUP(G71,Tarifas!$A$1:$F$76,6,FALSE)</f>
        <v>9.1811199999999999</v>
      </c>
      <c r="J71" t="s">
        <v>4720</v>
      </c>
      <c r="K71" s="3">
        <v>0</v>
      </c>
      <c r="L71" s="3">
        <v>0</v>
      </c>
      <c r="M71" s="3">
        <v>0</v>
      </c>
    </row>
    <row r="72" spans="1:13" x14ac:dyDescent="0.25">
      <c r="A72">
        <v>2110020107</v>
      </c>
      <c r="B72" t="s">
        <v>1084</v>
      </c>
      <c r="C72" s="2">
        <v>25000</v>
      </c>
      <c r="D72" s="2">
        <v>24</v>
      </c>
      <c r="E72" s="2">
        <v>12</v>
      </c>
      <c r="F72">
        <v>2</v>
      </c>
      <c r="G72" t="s">
        <v>4584</v>
      </c>
      <c r="H72" s="3">
        <f>+VLOOKUP(G72,Tarifas!$A$1:$F$76,5,FALSE)</f>
        <v>64.126400000000004</v>
      </c>
      <c r="I72" s="3">
        <f>+VLOOKUP(G72,Tarifas!$A$1:$F$76,6,FALSE)</f>
        <v>10.918939999999999</v>
      </c>
      <c r="J72" t="s">
        <v>4720</v>
      </c>
      <c r="K72" s="3">
        <v>0</v>
      </c>
      <c r="L72" s="3">
        <v>0</v>
      </c>
      <c r="M72" s="3">
        <v>0</v>
      </c>
    </row>
    <row r="73" spans="1:13" x14ac:dyDescent="0.25">
      <c r="A73">
        <v>2110020316</v>
      </c>
      <c r="B73" t="s">
        <v>1101</v>
      </c>
      <c r="C73" s="2">
        <v>25000</v>
      </c>
      <c r="D73" s="2">
        <v>24</v>
      </c>
      <c r="E73" s="2">
        <v>12</v>
      </c>
      <c r="F73">
        <v>2</v>
      </c>
      <c r="G73" t="s">
        <v>4584</v>
      </c>
      <c r="H73" s="3">
        <f>+VLOOKUP(G73,Tarifas!$A$1:$F$76,5,FALSE)</f>
        <v>64.126400000000004</v>
      </c>
      <c r="I73" s="3">
        <f>+VLOOKUP(G73,Tarifas!$A$1:$F$76,6,FALSE)</f>
        <v>10.918939999999999</v>
      </c>
      <c r="J73" t="s">
        <v>4720</v>
      </c>
      <c r="K73" s="3">
        <v>0</v>
      </c>
      <c r="L73" s="3">
        <v>0</v>
      </c>
      <c r="M73" s="3">
        <v>0</v>
      </c>
    </row>
    <row r="74" spans="1:13" x14ac:dyDescent="0.25">
      <c r="A74">
        <v>2110020317</v>
      </c>
      <c r="B74" t="s">
        <v>1102</v>
      </c>
      <c r="C74" s="2">
        <v>25000</v>
      </c>
      <c r="D74" s="2">
        <v>24</v>
      </c>
      <c r="E74" s="2">
        <v>12</v>
      </c>
      <c r="F74">
        <v>2</v>
      </c>
      <c r="G74" t="s">
        <v>4584</v>
      </c>
      <c r="H74" s="3">
        <f>+VLOOKUP(G74,Tarifas!$A$1:$F$76,5,FALSE)</f>
        <v>64.126400000000004</v>
      </c>
      <c r="I74" s="3">
        <f>+VLOOKUP(G74,Tarifas!$A$1:$F$76,6,FALSE)</f>
        <v>10.918939999999999</v>
      </c>
      <c r="J74" t="s">
        <v>4720</v>
      </c>
      <c r="K74" s="3">
        <v>0</v>
      </c>
      <c r="L74" s="3">
        <v>0</v>
      </c>
      <c r="M74" s="3">
        <v>0</v>
      </c>
    </row>
    <row r="75" spans="1:13" x14ac:dyDescent="0.25">
      <c r="A75">
        <v>2110020318</v>
      </c>
      <c r="B75" t="s">
        <v>1103</v>
      </c>
      <c r="C75" s="2">
        <v>25000</v>
      </c>
      <c r="D75" s="2">
        <v>24</v>
      </c>
      <c r="E75" s="2">
        <v>12</v>
      </c>
      <c r="F75">
        <v>2</v>
      </c>
      <c r="G75" t="s">
        <v>4584</v>
      </c>
      <c r="H75" s="3">
        <f>+VLOOKUP(G75,Tarifas!$A$1:$F$76,5,FALSE)</f>
        <v>64.126400000000004</v>
      </c>
      <c r="I75" s="3">
        <f>+VLOOKUP(G75,Tarifas!$A$1:$F$76,6,FALSE)</f>
        <v>10.918939999999999</v>
      </c>
      <c r="J75" t="s">
        <v>4720</v>
      </c>
      <c r="K75" s="3">
        <v>0</v>
      </c>
      <c r="L75" s="3">
        <v>0</v>
      </c>
      <c r="M75" s="3">
        <v>0</v>
      </c>
    </row>
    <row r="76" spans="1:13" x14ac:dyDescent="0.25">
      <c r="A76">
        <v>2110020319</v>
      </c>
      <c r="B76" t="s">
        <v>1104</v>
      </c>
      <c r="C76" s="2">
        <v>25000</v>
      </c>
      <c r="D76" s="2">
        <v>24</v>
      </c>
      <c r="E76" s="2">
        <v>12</v>
      </c>
      <c r="F76">
        <v>2</v>
      </c>
      <c r="G76" t="s">
        <v>4584</v>
      </c>
      <c r="H76" s="3">
        <f>+VLOOKUP(G76,Tarifas!$A$1:$F$76,5,FALSE)</f>
        <v>64.126400000000004</v>
      </c>
      <c r="I76" s="3">
        <f>+VLOOKUP(G76,Tarifas!$A$1:$F$76,6,FALSE)</f>
        <v>10.918939999999999</v>
      </c>
      <c r="J76" t="s">
        <v>4720</v>
      </c>
      <c r="K76" s="3">
        <v>0</v>
      </c>
      <c r="L76" s="3">
        <v>0</v>
      </c>
      <c r="M76" s="3">
        <v>0</v>
      </c>
    </row>
    <row r="77" spans="1:13" x14ac:dyDescent="0.25">
      <c r="A77">
        <v>2110020320</v>
      </c>
      <c r="B77" t="s">
        <v>1105</v>
      </c>
      <c r="C77" s="2">
        <v>25000</v>
      </c>
      <c r="D77" s="2">
        <v>24</v>
      </c>
      <c r="E77" s="2">
        <v>12</v>
      </c>
      <c r="F77">
        <v>2</v>
      </c>
      <c r="G77" t="s">
        <v>4584</v>
      </c>
      <c r="H77" s="3">
        <f>+VLOOKUP(G77,Tarifas!$A$1:$F$76,5,FALSE)</f>
        <v>64.126400000000004</v>
      </c>
      <c r="I77" s="3">
        <f>+VLOOKUP(G77,Tarifas!$A$1:$F$76,6,FALSE)</f>
        <v>10.918939999999999</v>
      </c>
      <c r="J77" t="s">
        <v>4720</v>
      </c>
      <c r="K77" s="3">
        <v>0</v>
      </c>
      <c r="L77" s="3">
        <v>0</v>
      </c>
      <c r="M77" s="3">
        <v>0</v>
      </c>
    </row>
    <row r="78" spans="1:13" x14ac:dyDescent="0.25">
      <c r="A78">
        <v>2110020321</v>
      </c>
      <c r="B78" t="s">
        <v>1106</v>
      </c>
      <c r="C78" s="2">
        <v>25000</v>
      </c>
      <c r="D78" s="2">
        <v>24</v>
      </c>
      <c r="E78" s="2">
        <v>12</v>
      </c>
      <c r="F78">
        <v>2</v>
      </c>
      <c r="G78" t="s">
        <v>4584</v>
      </c>
      <c r="H78" s="3">
        <f>+VLOOKUP(G78,Tarifas!$A$1:$F$76,5,FALSE)</f>
        <v>64.126400000000004</v>
      </c>
      <c r="I78" s="3">
        <f>+VLOOKUP(G78,Tarifas!$A$1:$F$76,6,FALSE)</f>
        <v>10.918939999999999</v>
      </c>
      <c r="J78" t="s">
        <v>4720</v>
      </c>
      <c r="K78" s="3">
        <v>0</v>
      </c>
      <c r="L78" s="3">
        <v>0</v>
      </c>
      <c r="M78" s="3">
        <v>0</v>
      </c>
    </row>
    <row r="79" spans="1:13" x14ac:dyDescent="0.25">
      <c r="A79">
        <v>2110020114</v>
      </c>
      <c r="B79" t="s">
        <v>1091</v>
      </c>
      <c r="C79" s="2">
        <v>25000</v>
      </c>
      <c r="D79" s="2">
        <v>24</v>
      </c>
      <c r="E79" s="2">
        <v>12</v>
      </c>
      <c r="F79">
        <v>2</v>
      </c>
      <c r="G79" t="s">
        <v>4584</v>
      </c>
      <c r="H79" s="3">
        <f>+VLOOKUP(G79,Tarifas!$A$1:$F$76,5,FALSE)</f>
        <v>64.126400000000004</v>
      </c>
      <c r="I79" s="3">
        <f>+VLOOKUP(G79,Tarifas!$A$1:$F$76,6,FALSE)</f>
        <v>10.918939999999999</v>
      </c>
      <c r="J79" t="s">
        <v>4720</v>
      </c>
      <c r="K79" s="3">
        <v>0</v>
      </c>
      <c r="L79" s="3">
        <v>0</v>
      </c>
      <c r="M79" s="3">
        <v>0</v>
      </c>
    </row>
    <row r="80" spans="1:13" x14ac:dyDescent="0.25">
      <c r="A80">
        <v>2110020116</v>
      </c>
      <c r="B80" t="s">
        <v>1093</v>
      </c>
      <c r="C80" s="2">
        <v>25000</v>
      </c>
      <c r="D80" s="2">
        <v>24</v>
      </c>
      <c r="E80" s="2">
        <v>12</v>
      </c>
      <c r="F80">
        <v>2</v>
      </c>
      <c r="G80" t="s">
        <v>4584</v>
      </c>
      <c r="H80" s="3">
        <f>+VLOOKUP(G80,Tarifas!$A$1:$F$76,5,FALSE)</f>
        <v>64.126400000000004</v>
      </c>
      <c r="I80" s="3">
        <f>+VLOOKUP(G80,Tarifas!$A$1:$F$76,6,FALSE)</f>
        <v>10.918939999999999</v>
      </c>
      <c r="J80" t="s">
        <v>4720</v>
      </c>
      <c r="K80" s="3">
        <v>0</v>
      </c>
      <c r="L80" s="3">
        <v>0</v>
      </c>
      <c r="M80" s="3">
        <v>0</v>
      </c>
    </row>
    <row r="81" spans="1:13" x14ac:dyDescent="0.25">
      <c r="A81">
        <v>2110020113</v>
      </c>
      <c r="B81" t="s">
        <v>1090</v>
      </c>
      <c r="C81" s="2">
        <v>25000</v>
      </c>
      <c r="D81" s="2">
        <v>24</v>
      </c>
      <c r="E81" s="2">
        <v>12</v>
      </c>
      <c r="F81">
        <v>2</v>
      </c>
      <c r="G81" t="s">
        <v>4584</v>
      </c>
      <c r="H81" s="3">
        <f>+VLOOKUP(G81,Tarifas!$A$1:$F$76,5,FALSE)</f>
        <v>64.126400000000004</v>
      </c>
      <c r="I81" s="3">
        <f>+VLOOKUP(G81,Tarifas!$A$1:$F$76,6,FALSE)</f>
        <v>10.918939999999999</v>
      </c>
      <c r="J81" t="s">
        <v>4720</v>
      </c>
      <c r="K81" s="3">
        <v>0</v>
      </c>
      <c r="L81" s="3">
        <v>0</v>
      </c>
      <c r="M81" s="3">
        <v>0</v>
      </c>
    </row>
    <row r="82" spans="1:13" x14ac:dyDescent="0.25">
      <c r="A82">
        <v>2110020327</v>
      </c>
      <c r="B82" t="s">
        <v>1112</v>
      </c>
      <c r="C82" s="2">
        <v>3000</v>
      </c>
      <c r="D82" s="2">
        <v>52</v>
      </c>
      <c r="E82" s="2">
        <v>12</v>
      </c>
      <c r="F82">
        <v>4</v>
      </c>
      <c r="G82" t="s">
        <v>4563</v>
      </c>
      <c r="H82" s="3">
        <f>+VLOOKUP(G82,Tarifas!$A$1:$F$76,5,FALSE)</f>
        <v>0</v>
      </c>
      <c r="I82" s="3">
        <f>+VLOOKUP(G82,Tarifas!$A$1:$F$76,6,FALSE)</f>
        <v>11.11745</v>
      </c>
      <c r="J82" t="s">
        <v>4720</v>
      </c>
      <c r="K82" s="3">
        <v>0</v>
      </c>
      <c r="L82" s="3">
        <v>0</v>
      </c>
      <c r="M82" s="3">
        <v>0</v>
      </c>
    </row>
    <row r="83" spans="1:13" x14ac:dyDescent="0.25">
      <c r="A83">
        <v>2110020341</v>
      </c>
      <c r="B83" t="s">
        <v>1117</v>
      </c>
      <c r="C83" s="2">
        <v>7000</v>
      </c>
      <c r="D83" s="2">
        <v>72</v>
      </c>
      <c r="E83" s="2">
        <v>12</v>
      </c>
      <c r="F83">
        <v>4</v>
      </c>
      <c r="G83" t="s">
        <v>4563</v>
      </c>
      <c r="H83" s="3">
        <f>+VLOOKUP(G83,Tarifas!$A$1:$F$76,5,FALSE)</f>
        <v>0</v>
      </c>
      <c r="I83" s="3">
        <f>+VLOOKUP(G83,Tarifas!$A$1:$F$76,6,FALSE)</f>
        <v>11.11745</v>
      </c>
      <c r="J83" t="s">
        <v>4720</v>
      </c>
      <c r="K83" s="3">
        <v>0</v>
      </c>
      <c r="L83" s="3">
        <v>0</v>
      </c>
      <c r="M83" s="3">
        <v>0</v>
      </c>
    </row>
    <row r="84" spans="1:13" x14ac:dyDescent="0.25">
      <c r="A84">
        <v>2110020342</v>
      </c>
      <c r="B84" t="s">
        <v>1118</v>
      </c>
      <c r="C84" s="2">
        <v>7000</v>
      </c>
      <c r="D84" s="2">
        <v>72</v>
      </c>
      <c r="E84" s="2">
        <v>12</v>
      </c>
      <c r="F84">
        <v>4</v>
      </c>
      <c r="G84" t="s">
        <v>4563</v>
      </c>
      <c r="H84" s="3">
        <f>+VLOOKUP(G84,Tarifas!$A$1:$F$76,5,FALSE)</f>
        <v>0</v>
      </c>
      <c r="I84" s="3">
        <f>+VLOOKUP(G84,Tarifas!$A$1:$F$76,6,FALSE)</f>
        <v>11.11745</v>
      </c>
      <c r="J84" t="s">
        <v>4720</v>
      </c>
      <c r="K84" s="3">
        <v>0</v>
      </c>
      <c r="L84" s="3">
        <v>0</v>
      </c>
      <c r="M84" s="3">
        <v>0</v>
      </c>
    </row>
    <row r="85" spans="1:13" x14ac:dyDescent="0.25">
      <c r="A85">
        <v>2110020347</v>
      </c>
      <c r="B85" t="s">
        <v>1123</v>
      </c>
      <c r="C85" s="2">
        <v>25000</v>
      </c>
      <c r="D85" s="2">
        <v>24</v>
      </c>
      <c r="E85" s="2">
        <v>12</v>
      </c>
      <c r="F85">
        <v>2</v>
      </c>
      <c r="G85" t="s">
        <v>4584</v>
      </c>
      <c r="H85" s="3">
        <f>+VLOOKUP(G85,Tarifas!$A$1:$F$76,5,FALSE)</f>
        <v>64.126400000000004</v>
      </c>
      <c r="I85" s="3">
        <f>+VLOOKUP(G85,Tarifas!$A$1:$F$76,6,FALSE)</f>
        <v>10.918939999999999</v>
      </c>
      <c r="J85" t="s">
        <v>4720</v>
      </c>
      <c r="K85" s="3">
        <v>0</v>
      </c>
      <c r="L85" s="3">
        <v>0</v>
      </c>
      <c r="M85" s="3">
        <v>0</v>
      </c>
    </row>
    <row r="86" spans="1:13" x14ac:dyDescent="0.25">
      <c r="A86">
        <v>2110020348</v>
      </c>
      <c r="B86" t="s">
        <v>1124</v>
      </c>
      <c r="C86" s="2">
        <v>25000</v>
      </c>
      <c r="D86" s="2">
        <v>24</v>
      </c>
      <c r="E86" s="2">
        <v>12</v>
      </c>
      <c r="F86">
        <v>2</v>
      </c>
      <c r="G86" t="s">
        <v>4584</v>
      </c>
      <c r="H86" s="3">
        <f>+VLOOKUP(G86,Tarifas!$A$1:$F$76,5,FALSE)</f>
        <v>64.126400000000004</v>
      </c>
      <c r="I86" s="3">
        <f>+VLOOKUP(G86,Tarifas!$A$1:$F$76,6,FALSE)</f>
        <v>10.918939999999999</v>
      </c>
      <c r="J86" t="s">
        <v>4720</v>
      </c>
      <c r="K86" s="3">
        <v>0</v>
      </c>
      <c r="L86" s="3">
        <v>0</v>
      </c>
      <c r="M86" s="3">
        <v>0</v>
      </c>
    </row>
    <row r="87" spans="1:13" x14ac:dyDescent="0.25">
      <c r="A87">
        <v>2110020349</v>
      </c>
      <c r="B87" t="s">
        <v>1125</v>
      </c>
      <c r="C87" s="2">
        <v>25000</v>
      </c>
      <c r="D87" s="2">
        <v>24</v>
      </c>
      <c r="E87" s="2">
        <v>12</v>
      </c>
      <c r="F87">
        <v>2</v>
      </c>
      <c r="G87" t="s">
        <v>4584</v>
      </c>
      <c r="H87" s="3">
        <f>+VLOOKUP(G87,Tarifas!$A$1:$F$76,5,FALSE)</f>
        <v>64.126400000000004</v>
      </c>
      <c r="I87" s="3">
        <f>+VLOOKUP(G87,Tarifas!$A$1:$F$76,6,FALSE)</f>
        <v>10.918939999999999</v>
      </c>
      <c r="J87" t="s">
        <v>4720</v>
      </c>
      <c r="K87" s="3">
        <v>0</v>
      </c>
      <c r="L87" s="3">
        <v>0</v>
      </c>
      <c r="M87" s="3">
        <v>0</v>
      </c>
    </row>
    <row r="88" spans="1:13" x14ac:dyDescent="0.25">
      <c r="A88">
        <v>2110020350</v>
      </c>
      <c r="B88" t="s">
        <v>1126</v>
      </c>
      <c r="C88" s="2">
        <v>25000</v>
      </c>
      <c r="D88" s="2">
        <v>24</v>
      </c>
      <c r="E88" s="2">
        <v>12</v>
      </c>
      <c r="F88">
        <v>2</v>
      </c>
      <c r="G88" t="s">
        <v>4584</v>
      </c>
      <c r="H88" s="3">
        <f>+VLOOKUP(G88,Tarifas!$A$1:$F$76,5,FALSE)</f>
        <v>64.126400000000004</v>
      </c>
      <c r="I88" s="3">
        <f>+VLOOKUP(G88,Tarifas!$A$1:$F$76,6,FALSE)</f>
        <v>10.918939999999999</v>
      </c>
      <c r="J88" t="s">
        <v>4720</v>
      </c>
      <c r="K88" s="3">
        <v>0</v>
      </c>
      <c r="L88" s="3">
        <v>0</v>
      </c>
      <c r="M88" s="3">
        <v>0</v>
      </c>
    </row>
    <row r="89" spans="1:13" x14ac:dyDescent="0.25">
      <c r="A89">
        <v>2110020280</v>
      </c>
      <c r="B89" t="s">
        <v>132</v>
      </c>
      <c r="C89" s="2">
        <v>2000</v>
      </c>
      <c r="D89" s="2">
        <v>108</v>
      </c>
      <c r="E89" s="2">
        <v>12</v>
      </c>
      <c r="F89">
        <v>9</v>
      </c>
      <c r="G89" t="s">
        <v>4563</v>
      </c>
      <c r="H89" s="3">
        <f>+VLOOKUP(G89,Tarifas!$A$1:$F$76,5,FALSE)</f>
        <v>0</v>
      </c>
      <c r="I89" s="3">
        <f>+VLOOKUP(G89,Tarifas!$A$1:$F$76,6,FALSE)</f>
        <v>11.11745</v>
      </c>
      <c r="J89" t="s">
        <v>4720</v>
      </c>
      <c r="K89" s="3">
        <v>0</v>
      </c>
      <c r="L89" s="3">
        <v>0</v>
      </c>
      <c r="M89" s="3">
        <v>0</v>
      </c>
    </row>
    <row r="90" spans="1:13" x14ac:dyDescent="0.25">
      <c r="A90">
        <v>2110020343</v>
      </c>
      <c r="B90" t="s">
        <v>1119</v>
      </c>
      <c r="C90" s="2">
        <v>24000</v>
      </c>
      <c r="D90" s="2">
        <v>20</v>
      </c>
      <c r="E90" s="2">
        <v>12</v>
      </c>
      <c r="F90">
        <v>1</v>
      </c>
      <c r="G90" t="s">
        <v>4563</v>
      </c>
      <c r="H90" s="3">
        <f>+VLOOKUP(G90,Tarifas!$A$1:$F$76,5,FALSE)</f>
        <v>0</v>
      </c>
      <c r="I90" s="3">
        <f>+VLOOKUP(G90,Tarifas!$A$1:$F$76,6,FALSE)</f>
        <v>11.11745</v>
      </c>
      <c r="J90" t="s">
        <v>4720</v>
      </c>
      <c r="K90" s="3">
        <v>0</v>
      </c>
      <c r="L90" s="3">
        <v>0</v>
      </c>
      <c r="M90" s="3">
        <v>0</v>
      </c>
    </row>
    <row r="91" spans="1:13" x14ac:dyDescent="0.25">
      <c r="A91">
        <v>2110020344</v>
      </c>
      <c r="B91" t="s">
        <v>1120</v>
      </c>
      <c r="C91" s="2">
        <v>24000</v>
      </c>
      <c r="D91" s="2">
        <v>20</v>
      </c>
      <c r="E91" s="2">
        <v>12</v>
      </c>
      <c r="F91">
        <v>1</v>
      </c>
      <c r="G91" t="s">
        <v>4563</v>
      </c>
      <c r="H91" s="3">
        <f>+VLOOKUP(G91,Tarifas!$A$1:$F$76,5,FALSE)</f>
        <v>0</v>
      </c>
      <c r="I91" s="3">
        <f>+VLOOKUP(G91,Tarifas!$A$1:$F$76,6,FALSE)</f>
        <v>11.11745</v>
      </c>
      <c r="J91" t="s">
        <v>4720</v>
      </c>
      <c r="K91" s="3">
        <v>0</v>
      </c>
      <c r="L91" s="3">
        <v>0</v>
      </c>
      <c r="M91" s="3">
        <v>0</v>
      </c>
    </row>
    <row r="92" spans="1:13" x14ac:dyDescent="0.25">
      <c r="A92">
        <v>2110020345</v>
      </c>
      <c r="B92" t="s">
        <v>1121</v>
      </c>
      <c r="C92" s="2">
        <v>24000</v>
      </c>
      <c r="D92" s="2">
        <v>20</v>
      </c>
      <c r="E92" s="2">
        <v>12</v>
      </c>
      <c r="F92">
        <v>1</v>
      </c>
      <c r="G92" t="s">
        <v>4563</v>
      </c>
      <c r="H92" s="3">
        <f>+VLOOKUP(G92,Tarifas!$A$1:$F$76,5,FALSE)</f>
        <v>0</v>
      </c>
      <c r="I92" s="3">
        <f>+VLOOKUP(G92,Tarifas!$A$1:$F$76,6,FALSE)</f>
        <v>11.11745</v>
      </c>
      <c r="J92" t="s">
        <v>4720</v>
      </c>
      <c r="K92" s="3">
        <v>0</v>
      </c>
      <c r="L92" s="3">
        <v>0</v>
      </c>
      <c r="M92" s="3">
        <v>0</v>
      </c>
    </row>
    <row r="93" spans="1:13" x14ac:dyDescent="0.25">
      <c r="A93">
        <v>2110020346</v>
      </c>
      <c r="B93" t="s">
        <v>1122</v>
      </c>
      <c r="C93" s="2">
        <v>2000</v>
      </c>
      <c r="D93" s="2">
        <v>108</v>
      </c>
      <c r="E93" s="2">
        <v>12</v>
      </c>
      <c r="F93">
        <v>9</v>
      </c>
      <c r="G93" t="s">
        <v>4563</v>
      </c>
      <c r="H93" s="3">
        <f>+VLOOKUP(G93,Tarifas!$A$1:$F$76,5,FALSE)</f>
        <v>0</v>
      </c>
      <c r="I93" s="3">
        <f>+VLOOKUP(G93,Tarifas!$A$1:$F$76,6,FALSE)</f>
        <v>11.11745</v>
      </c>
      <c r="J93" t="s">
        <v>4720</v>
      </c>
      <c r="K93" s="3">
        <v>0</v>
      </c>
      <c r="L93" s="3">
        <v>0</v>
      </c>
      <c r="M93" s="3">
        <v>0</v>
      </c>
    </row>
    <row r="94" spans="1:13" x14ac:dyDescent="0.25">
      <c r="A94" t="s">
        <v>6635</v>
      </c>
      <c r="B94" t="s">
        <v>6618</v>
      </c>
      <c r="C94" s="2">
        <v>6000</v>
      </c>
      <c r="D94" s="2">
        <v>72</v>
      </c>
      <c r="E94" s="2">
        <v>12</v>
      </c>
      <c r="F94">
        <v>6</v>
      </c>
      <c r="G94" t="s">
        <v>4578</v>
      </c>
      <c r="H94" s="3">
        <f>+VLOOKUP(G94,Tarifas!$A$1:$F$76,5,FALSE)</f>
        <v>172.78649999999999</v>
      </c>
      <c r="I94" s="3">
        <f>+VLOOKUP(G94,Tarifas!$A$1:$F$76,6,FALSE)</f>
        <v>9.1811199999999999</v>
      </c>
      <c r="J94" t="s">
        <v>4720</v>
      </c>
      <c r="K94" s="3">
        <v>0</v>
      </c>
      <c r="L94" s="3">
        <v>0</v>
      </c>
      <c r="M94" s="3">
        <v>0</v>
      </c>
    </row>
    <row r="95" spans="1:13" x14ac:dyDescent="0.25">
      <c r="A95">
        <v>2140110610</v>
      </c>
      <c r="B95" t="s">
        <v>1708</v>
      </c>
      <c r="C95" s="2">
        <v>40000</v>
      </c>
      <c r="D95" s="2">
        <v>456</v>
      </c>
      <c r="E95" s="2">
        <v>24</v>
      </c>
      <c r="F95">
        <v>19</v>
      </c>
      <c r="G95" t="s">
        <v>4681</v>
      </c>
      <c r="H95" s="3">
        <f>+VLOOKUP(G95,Tarifas!$A$1:$F$76,5,FALSE)</f>
        <v>279.73129999999998</v>
      </c>
      <c r="I95" s="3">
        <f>+VLOOKUP(G95,Tarifas!$A$1:$F$76,6,FALSE)</f>
        <v>14.99874</v>
      </c>
      <c r="J95" t="s">
        <v>6512</v>
      </c>
    </row>
    <row r="96" spans="1:13" x14ac:dyDescent="0.25">
      <c r="A96">
        <v>2140110673</v>
      </c>
      <c r="B96" t="s">
        <v>1761</v>
      </c>
      <c r="C96" s="2">
        <v>40000</v>
      </c>
      <c r="D96" s="2">
        <v>456</v>
      </c>
      <c r="E96" s="2">
        <v>24</v>
      </c>
      <c r="F96">
        <v>19</v>
      </c>
      <c r="G96" t="s">
        <v>4681</v>
      </c>
      <c r="H96" s="3">
        <f>+VLOOKUP(G96,Tarifas!$A$1:$F$76,5,FALSE)</f>
        <v>279.73129999999998</v>
      </c>
      <c r="I96" s="3">
        <f>+VLOOKUP(G96,Tarifas!$A$1:$F$76,6,FALSE)</f>
        <v>14.99874</v>
      </c>
      <c r="J96" t="s">
        <v>6512</v>
      </c>
    </row>
    <row r="97" spans="1:10" x14ac:dyDescent="0.25">
      <c r="A97">
        <v>2140110675</v>
      </c>
      <c r="B97" t="s">
        <v>1763</v>
      </c>
      <c r="C97" s="2">
        <v>40000</v>
      </c>
      <c r="D97" s="2">
        <v>456</v>
      </c>
      <c r="E97" s="2">
        <v>24</v>
      </c>
      <c r="F97">
        <v>19</v>
      </c>
      <c r="G97" t="s">
        <v>4681</v>
      </c>
      <c r="H97" s="3">
        <f>+VLOOKUP(G97,Tarifas!$A$1:$F$76,5,FALSE)</f>
        <v>279.73129999999998</v>
      </c>
      <c r="I97" s="3">
        <f>+VLOOKUP(G97,Tarifas!$A$1:$F$76,6,FALSE)</f>
        <v>14.99874</v>
      </c>
      <c r="J97" t="s">
        <v>6512</v>
      </c>
    </row>
    <row r="98" spans="1:10" x14ac:dyDescent="0.25">
      <c r="A98">
        <v>2140110676</v>
      </c>
      <c r="B98" t="s">
        <v>1764</v>
      </c>
      <c r="C98" s="2">
        <v>40000</v>
      </c>
      <c r="D98" s="2">
        <v>456</v>
      </c>
      <c r="E98" s="2">
        <v>24</v>
      </c>
      <c r="F98">
        <v>19</v>
      </c>
      <c r="G98" t="s">
        <v>4681</v>
      </c>
      <c r="H98" s="3">
        <f>+VLOOKUP(G98,Tarifas!$A$1:$F$76,5,FALSE)</f>
        <v>279.73129999999998</v>
      </c>
      <c r="I98" s="3">
        <f>+VLOOKUP(G98,Tarifas!$A$1:$F$76,6,FALSE)</f>
        <v>14.99874</v>
      </c>
      <c r="J98" t="s">
        <v>6512</v>
      </c>
    </row>
    <row r="99" spans="1:10" x14ac:dyDescent="0.25">
      <c r="A99">
        <v>2140110674</v>
      </c>
      <c r="B99" t="s">
        <v>1762</v>
      </c>
      <c r="C99" s="2">
        <v>40000</v>
      </c>
      <c r="D99" s="2">
        <v>456</v>
      </c>
      <c r="E99" s="2">
        <v>24</v>
      </c>
      <c r="F99">
        <v>19</v>
      </c>
      <c r="G99" t="s">
        <v>4681</v>
      </c>
      <c r="H99" s="3">
        <f>+VLOOKUP(G99,Tarifas!$A$1:$F$76,5,FALSE)</f>
        <v>279.73129999999998</v>
      </c>
      <c r="I99" s="3">
        <f>+VLOOKUP(G99,Tarifas!$A$1:$F$76,6,FALSE)</f>
        <v>14.99874</v>
      </c>
      <c r="J99" t="s">
        <v>6512</v>
      </c>
    </row>
    <row r="100" spans="1:10" x14ac:dyDescent="0.25">
      <c r="A100">
        <v>2140110613</v>
      </c>
      <c r="B100" t="s">
        <v>1709</v>
      </c>
      <c r="C100" s="2">
        <v>40000</v>
      </c>
      <c r="D100" s="2">
        <v>456</v>
      </c>
      <c r="E100" s="2">
        <v>24</v>
      </c>
      <c r="F100">
        <v>19</v>
      </c>
      <c r="G100" t="s">
        <v>4681</v>
      </c>
      <c r="H100" s="3">
        <f>+VLOOKUP(G100,Tarifas!$A$1:$F$76,5,FALSE)</f>
        <v>279.73129999999998</v>
      </c>
      <c r="I100" s="3">
        <f>+VLOOKUP(G100,Tarifas!$A$1:$F$76,6,FALSE)</f>
        <v>14.99874</v>
      </c>
      <c r="J100" t="s">
        <v>6512</v>
      </c>
    </row>
    <row r="101" spans="1:10" x14ac:dyDescent="0.25">
      <c r="A101">
        <v>2140110615</v>
      </c>
      <c r="B101" t="s">
        <v>1711</v>
      </c>
      <c r="C101" s="2">
        <v>40000</v>
      </c>
      <c r="D101" s="2">
        <v>456</v>
      </c>
      <c r="E101" s="2">
        <v>24</v>
      </c>
      <c r="F101">
        <v>19</v>
      </c>
      <c r="G101" t="s">
        <v>4681</v>
      </c>
      <c r="H101" s="3">
        <f>+VLOOKUP(G101,Tarifas!$A$1:$F$76,5,FALSE)</f>
        <v>279.73129999999998</v>
      </c>
      <c r="I101" s="3">
        <f>+VLOOKUP(G101,Tarifas!$A$1:$F$76,6,FALSE)</f>
        <v>14.99874</v>
      </c>
      <c r="J101" t="s">
        <v>6512</v>
      </c>
    </row>
    <row r="102" spans="1:10" x14ac:dyDescent="0.25">
      <c r="A102">
        <v>2140110620</v>
      </c>
      <c r="B102" t="s">
        <v>1716</v>
      </c>
      <c r="C102" s="2">
        <v>40000</v>
      </c>
      <c r="D102" s="2">
        <v>456</v>
      </c>
      <c r="E102" s="2">
        <v>24</v>
      </c>
      <c r="F102">
        <v>19</v>
      </c>
      <c r="G102" t="s">
        <v>4681</v>
      </c>
      <c r="H102" s="3">
        <f>+VLOOKUP(G102,Tarifas!$A$1:$F$76,5,FALSE)</f>
        <v>279.73129999999998</v>
      </c>
      <c r="I102" s="3">
        <f>+VLOOKUP(G102,Tarifas!$A$1:$F$76,6,FALSE)</f>
        <v>14.99874</v>
      </c>
      <c r="J102" t="s">
        <v>6512</v>
      </c>
    </row>
    <row r="103" spans="1:10" x14ac:dyDescent="0.25">
      <c r="A103">
        <v>2140110622</v>
      </c>
      <c r="B103" t="s">
        <v>1718</v>
      </c>
      <c r="C103" s="2">
        <v>40000</v>
      </c>
      <c r="D103" s="2">
        <v>456</v>
      </c>
      <c r="E103" s="2">
        <v>24</v>
      </c>
      <c r="F103">
        <v>19</v>
      </c>
      <c r="G103" t="s">
        <v>4681</v>
      </c>
      <c r="H103" s="3">
        <f>+VLOOKUP(G103,Tarifas!$A$1:$F$76,5,FALSE)</f>
        <v>279.73129999999998</v>
      </c>
      <c r="I103" s="3">
        <f>+VLOOKUP(G103,Tarifas!$A$1:$F$76,6,FALSE)</f>
        <v>14.99874</v>
      </c>
      <c r="J103" t="s">
        <v>6512</v>
      </c>
    </row>
    <row r="104" spans="1:10" x14ac:dyDescent="0.25">
      <c r="A104">
        <v>2140110644</v>
      </c>
      <c r="B104" t="s">
        <v>1732</v>
      </c>
      <c r="C104" s="2">
        <v>40000</v>
      </c>
      <c r="D104" s="2">
        <v>456</v>
      </c>
      <c r="E104" s="2">
        <v>24</v>
      </c>
      <c r="F104">
        <v>19</v>
      </c>
      <c r="G104" t="s">
        <v>4681</v>
      </c>
      <c r="H104" s="3">
        <f>+VLOOKUP(G104,Tarifas!$A$1:$F$76,5,FALSE)</f>
        <v>279.73129999999998</v>
      </c>
      <c r="I104" s="3">
        <f>+VLOOKUP(G104,Tarifas!$A$1:$F$76,6,FALSE)</f>
        <v>14.99874</v>
      </c>
      <c r="J104" t="s">
        <v>6512</v>
      </c>
    </row>
    <row r="105" spans="1:10" x14ac:dyDescent="0.25">
      <c r="A105">
        <v>2140110642</v>
      </c>
      <c r="B105" t="s">
        <v>1730</v>
      </c>
      <c r="C105" s="2">
        <v>40000</v>
      </c>
      <c r="D105" s="2">
        <v>456</v>
      </c>
      <c r="E105" s="2">
        <v>24</v>
      </c>
      <c r="F105">
        <v>19</v>
      </c>
      <c r="G105" t="s">
        <v>4681</v>
      </c>
      <c r="H105" s="3">
        <f>+VLOOKUP(G105,Tarifas!$A$1:$F$76,5,FALSE)</f>
        <v>279.73129999999998</v>
      </c>
      <c r="I105" s="3">
        <f>+VLOOKUP(G105,Tarifas!$A$1:$F$76,6,FALSE)</f>
        <v>14.99874</v>
      </c>
      <c r="J105" t="s">
        <v>6512</v>
      </c>
    </row>
    <row r="106" spans="1:10" x14ac:dyDescent="0.25">
      <c r="A106">
        <v>2140110614</v>
      </c>
      <c r="B106" t="s">
        <v>1710</v>
      </c>
      <c r="C106" s="2">
        <v>40000</v>
      </c>
      <c r="D106" s="2">
        <v>456</v>
      </c>
      <c r="E106" s="2">
        <v>24</v>
      </c>
      <c r="F106">
        <v>19</v>
      </c>
      <c r="G106" t="s">
        <v>4681</v>
      </c>
      <c r="H106" s="3">
        <f>+VLOOKUP(G106,Tarifas!$A$1:$F$76,5,FALSE)</f>
        <v>279.73129999999998</v>
      </c>
      <c r="I106" s="3">
        <f>+VLOOKUP(G106,Tarifas!$A$1:$F$76,6,FALSE)</f>
        <v>14.99874</v>
      </c>
      <c r="J106" t="s">
        <v>6512</v>
      </c>
    </row>
    <row r="107" spans="1:10" x14ac:dyDescent="0.25">
      <c r="A107">
        <v>2140110616</v>
      </c>
      <c r="B107" t="s">
        <v>1712</v>
      </c>
      <c r="C107" s="2">
        <v>40000</v>
      </c>
      <c r="D107" s="2">
        <v>456</v>
      </c>
      <c r="E107" s="2">
        <v>24</v>
      </c>
      <c r="F107">
        <v>19</v>
      </c>
      <c r="G107" t="s">
        <v>4681</v>
      </c>
      <c r="H107" s="3">
        <f>+VLOOKUP(G107,Tarifas!$A$1:$F$76,5,FALSE)</f>
        <v>279.73129999999998</v>
      </c>
      <c r="I107" s="3">
        <f>+VLOOKUP(G107,Tarifas!$A$1:$F$76,6,FALSE)</f>
        <v>14.99874</v>
      </c>
      <c r="J107" t="s">
        <v>6512</v>
      </c>
    </row>
    <row r="108" spans="1:10" x14ac:dyDescent="0.25">
      <c r="A108">
        <v>2140110660</v>
      </c>
      <c r="B108" t="s">
        <v>1748</v>
      </c>
      <c r="C108" s="2">
        <v>40000</v>
      </c>
      <c r="D108" s="2">
        <v>456</v>
      </c>
      <c r="E108" s="2">
        <v>24</v>
      </c>
      <c r="F108">
        <v>19</v>
      </c>
      <c r="G108" t="s">
        <v>4681</v>
      </c>
      <c r="H108" s="3">
        <f>+VLOOKUP(G108,Tarifas!$A$1:$F$76,5,FALSE)</f>
        <v>279.73129999999998</v>
      </c>
      <c r="I108" s="3">
        <f>+VLOOKUP(G108,Tarifas!$A$1:$F$76,6,FALSE)</f>
        <v>14.99874</v>
      </c>
      <c r="J108" t="s">
        <v>6512</v>
      </c>
    </row>
    <row r="109" spans="1:10" x14ac:dyDescent="0.25">
      <c r="A109">
        <v>2140110653</v>
      </c>
      <c r="B109" t="s">
        <v>1741</v>
      </c>
      <c r="C109" s="2">
        <v>40000</v>
      </c>
      <c r="D109" s="2">
        <v>456</v>
      </c>
      <c r="E109" s="2">
        <v>24</v>
      </c>
      <c r="F109">
        <v>19</v>
      </c>
      <c r="G109" t="s">
        <v>4681</v>
      </c>
      <c r="H109" s="3">
        <f>+VLOOKUP(G109,Tarifas!$A$1:$F$76,5,FALSE)</f>
        <v>279.73129999999998</v>
      </c>
      <c r="I109" s="3">
        <f>+VLOOKUP(G109,Tarifas!$A$1:$F$76,6,FALSE)</f>
        <v>14.99874</v>
      </c>
      <c r="J109" t="s">
        <v>6512</v>
      </c>
    </row>
    <row r="110" spans="1:10" x14ac:dyDescent="0.25">
      <c r="A110">
        <v>2140110654</v>
      </c>
      <c r="B110" t="s">
        <v>1742</v>
      </c>
      <c r="C110" s="2">
        <v>40000</v>
      </c>
      <c r="D110" s="2">
        <v>456</v>
      </c>
      <c r="E110" s="2">
        <v>24</v>
      </c>
      <c r="F110">
        <v>19</v>
      </c>
      <c r="G110" t="s">
        <v>4681</v>
      </c>
      <c r="H110" s="3">
        <f>+VLOOKUP(G110,Tarifas!$A$1:$F$76,5,FALSE)</f>
        <v>279.73129999999998</v>
      </c>
      <c r="I110" s="3">
        <f>+VLOOKUP(G110,Tarifas!$A$1:$F$76,6,FALSE)</f>
        <v>14.99874</v>
      </c>
      <c r="J110" t="s">
        <v>6512</v>
      </c>
    </row>
    <row r="111" spans="1:10" x14ac:dyDescent="0.25">
      <c r="A111">
        <v>2140110659</v>
      </c>
      <c r="B111" t="s">
        <v>1747</v>
      </c>
      <c r="C111" s="2">
        <v>40000</v>
      </c>
      <c r="D111" s="2">
        <v>456</v>
      </c>
      <c r="E111" s="2">
        <v>24</v>
      </c>
      <c r="F111">
        <v>19</v>
      </c>
      <c r="G111" t="s">
        <v>4681</v>
      </c>
      <c r="H111" s="3">
        <f>+VLOOKUP(G111,Tarifas!$A$1:$F$76,5,FALSE)</f>
        <v>279.73129999999998</v>
      </c>
      <c r="I111" s="3">
        <f>+VLOOKUP(G111,Tarifas!$A$1:$F$76,6,FALSE)</f>
        <v>14.99874</v>
      </c>
      <c r="J111" t="s">
        <v>6512</v>
      </c>
    </row>
    <row r="112" spans="1:10" x14ac:dyDescent="0.25">
      <c r="A112">
        <v>2140110662</v>
      </c>
      <c r="B112" t="s">
        <v>1750</v>
      </c>
      <c r="C112" s="2">
        <v>40000</v>
      </c>
      <c r="D112" s="2">
        <v>456</v>
      </c>
      <c r="E112" s="2">
        <v>24</v>
      </c>
      <c r="F112">
        <v>19</v>
      </c>
      <c r="G112" t="s">
        <v>4681</v>
      </c>
      <c r="H112" s="3">
        <f>+VLOOKUP(G112,Tarifas!$A$1:$F$76,5,FALSE)</f>
        <v>279.73129999999998</v>
      </c>
      <c r="I112" s="3">
        <f>+VLOOKUP(G112,Tarifas!$A$1:$F$76,6,FALSE)</f>
        <v>14.99874</v>
      </c>
      <c r="J112" t="s">
        <v>6512</v>
      </c>
    </row>
    <row r="113" spans="1:10" x14ac:dyDescent="0.25">
      <c r="A113">
        <v>2140110656</v>
      </c>
      <c r="B113" t="s">
        <v>1744</v>
      </c>
      <c r="C113" s="2">
        <v>40000</v>
      </c>
      <c r="D113" s="2">
        <v>456</v>
      </c>
      <c r="E113" s="2">
        <v>24</v>
      </c>
      <c r="F113">
        <v>19</v>
      </c>
      <c r="G113" t="s">
        <v>4681</v>
      </c>
      <c r="H113" s="3">
        <f>+VLOOKUP(G113,Tarifas!$A$1:$F$76,5,FALSE)</f>
        <v>279.73129999999998</v>
      </c>
      <c r="I113" s="3">
        <f>+VLOOKUP(G113,Tarifas!$A$1:$F$76,6,FALSE)</f>
        <v>14.99874</v>
      </c>
      <c r="J113" t="s">
        <v>6512</v>
      </c>
    </row>
    <row r="114" spans="1:10" x14ac:dyDescent="0.25">
      <c r="A114">
        <v>2140110658</v>
      </c>
      <c r="B114" t="s">
        <v>1746</v>
      </c>
      <c r="C114" s="2">
        <v>40000</v>
      </c>
      <c r="D114" s="2">
        <v>456</v>
      </c>
      <c r="E114" s="2">
        <v>24</v>
      </c>
      <c r="F114">
        <v>19</v>
      </c>
      <c r="G114" t="s">
        <v>4681</v>
      </c>
      <c r="H114" s="3">
        <f>+VLOOKUP(G114,Tarifas!$A$1:$F$76,5,FALSE)</f>
        <v>279.73129999999998</v>
      </c>
      <c r="I114" s="3">
        <f>+VLOOKUP(G114,Tarifas!$A$1:$F$76,6,FALSE)</f>
        <v>14.99874</v>
      </c>
      <c r="J114" t="s">
        <v>6512</v>
      </c>
    </row>
    <row r="115" spans="1:10" x14ac:dyDescent="0.25">
      <c r="A115">
        <v>2140110661</v>
      </c>
      <c r="B115" t="s">
        <v>1749</v>
      </c>
      <c r="C115" s="2">
        <v>40000</v>
      </c>
      <c r="D115" s="2">
        <v>456</v>
      </c>
      <c r="E115" s="2">
        <v>24</v>
      </c>
      <c r="F115">
        <v>19</v>
      </c>
      <c r="G115" t="s">
        <v>4681</v>
      </c>
      <c r="H115" s="3">
        <f>+VLOOKUP(G115,Tarifas!$A$1:$F$76,5,FALSE)</f>
        <v>279.73129999999998</v>
      </c>
      <c r="I115" s="3">
        <f>+VLOOKUP(G115,Tarifas!$A$1:$F$76,6,FALSE)</f>
        <v>14.99874</v>
      </c>
      <c r="J115" t="s">
        <v>6512</v>
      </c>
    </row>
    <row r="116" spans="1:10" x14ac:dyDescent="0.25">
      <c r="A116">
        <v>2140110617</v>
      </c>
      <c r="B116" t="s">
        <v>1713</v>
      </c>
      <c r="C116" s="2">
        <v>40000</v>
      </c>
      <c r="D116" s="2">
        <v>456</v>
      </c>
      <c r="E116" s="2">
        <v>24</v>
      </c>
      <c r="F116">
        <v>19</v>
      </c>
      <c r="G116" t="s">
        <v>4681</v>
      </c>
      <c r="H116" s="3">
        <f>+VLOOKUP(G116,Tarifas!$A$1:$F$76,5,FALSE)</f>
        <v>279.73129999999998</v>
      </c>
      <c r="I116" s="3">
        <f>+VLOOKUP(G116,Tarifas!$A$1:$F$76,6,FALSE)</f>
        <v>14.99874</v>
      </c>
      <c r="J116" t="s">
        <v>6512</v>
      </c>
    </row>
    <row r="117" spans="1:10" x14ac:dyDescent="0.25">
      <c r="A117">
        <v>2140110618</v>
      </c>
      <c r="B117" t="s">
        <v>1714</v>
      </c>
      <c r="C117" s="2">
        <v>40000</v>
      </c>
      <c r="D117" s="2">
        <v>456</v>
      </c>
      <c r="E117" s="2">
        <v>24</v>
      </c>
      <c r="F117">
        <v>19</v>
      </c>
      <c r="G117" t="s">
        <v>4681</v>
      </c>
      <c r="H117" s="3">
        <f>+VLOOKUP(G117,Tarifas!$A$1:$F$76,5,FALSE)</f>
        <v>279.73129999999998</v>
      </c>
      <c r="I117" s="3">
        <f>+VLOOKUP(G117,Tarifas!$A$1:$F$76,6,FALSE)</f>
        <v>14.99874</v>
      </c>
      <c r="J117" t="s">
        <v>6512</v>
      </c>
    </row>
    <row r="118" spans="1:10" x14ac:dyDescent="0.25">
      <c r="A118">
        <v>2140110619</v>
      </c>
      <c r="B118" t="s">
        <v>1715</v>
      </c>
      <c r="C118" s="2">
        <v>40000</v>
      </c>
      <c r="D118" s="2">
        <v>456</v>
      </c>
      <c r="E118" s="2">
        <v>24</v>
      </c>
      <c r="F118">
        <v>19</v>
      </c>
      <c r="G118" t="s">
        <v>4681</v>
      </c>
      <c r="H118" s="3">
        <f>+VLOOKUP(G118,Tarifas!$A$1:$F$76,5,FALSE)</f>
        <v>279.73129999999998</v>
      </c>
      <c r="I118" s="3">
        <f>+VLOOKUP(G118,Tarifas!$A$1:$F$76,6,FALSE)</f>
        <v>14.99874</v>
      </c>
      <c r="J118" t="s">
        <v>6512</v>
      </c>
    </row>
    <row r="119" spans="1:10" x14ac:dyDescent="0.25">
      <c r="A119">
        <v>2140110643</v>
      </c>
      <c r="B119" t="s">
        <v>1731</v>
      </c>
      <c r="C119" s="2">
        <v>40000</v>
      </c>
      <c r="D119" s="2">
        <v>456</v>
      </c>
      <c r="E119" s="2">
        <v>24</v>
      </c>
      <c r="F119">
        <v>19</v>
      </c>
      <c r="G119" t="s">
        <v>4681</v>
      </c>
      <c r="H119" s="3">
        <f>+VLOOKUP(G119,Tarifas!$A$1:$F$76,5,FALSE)</f>
        <v>279.73129999999998</v>
      </c>
      <c r="I119" s="3">
        <f>+VLOOKUP(G119,Tarifas!$A$1:$F$76,6,FALSE)</f>
        <v>14.99874</v>
      </c>
      <c r="J119" t="s">
        <v>6512</v>
      </c>
    </row>
    <row r="120" spans="1:10" x14ac:dyDescent="0.25">
      <c r="A120">
        <v>2140110652</v>
      </c>
      <c r="B120" t="s">
        <v>1740</v>
      </c>
      <c r="C120" s="2">
        <v>40000</v>
      </c>
      <c r="D120" s="2">
        <v>456</v>
      </c>
      <c r="E120" s="2">
        <v>24</v>
      </c>
      <c r="F120">
        <v>19</v>
      </c>
      <c r="G120" t="s">
        <v>4681</v>
      </c>
      <c r="H120" s="3">
        <f>+VLOOKUP(G120,Tarifas!$A$1:$F$76,5,FALSE)</f>
        <v>279.73129999999998</v>
      </c>
      <c r="I120" s="3">
        <f>+VLOOKUP(G120,Tarifas!$A$1:$F$76,6,FALSE)</f>
        <v>14.99874</v>
      </c>
      <c r="J120" t="s">
        <v>6512</v>
      </c>
    </row>
    <row r="121" spans="1:10" x14ac:dyDescent="0.25">
      <c r="A121">
        <v>2140110657</v>
      </c>
      <c r="B121" t="s">
        <v>1745</v>
      </c>
      <c r="C121" s="2">
        <v>40000</v>
      </c>
      <c r="D121" s="2">
        <v>456</v>
      </c>
      <c r="E121" s="2">
        <v>24</v>
      </c>
      <c r="F121">
        <v>19</v>
      </c>
      <c r="G121" t="s">
        <v>4681</v>
      </c>
      <c r="H121" s="3">
        <f>+VLOOKUP(G121,Tarifas!$A$1:$F$76,5,FALSE)</f>
        <v>279.73129999999998</v>
      </c>
      <c r="I121" s="3">
        <f>+VLOOKUP(G121,Tarifas!$A$1:$F$76,6,FALSE)</f>
        <v>14.99874</v>
      </c>
      <c r="J121" t="s">
        <v>6512</v>
      </c>
    </row>
    <row r="122" spans="1:10" x14ac:dyDescent="0.25">
      <c r="A122">
        <v>2140110655</v>
      </c>
      <c r="B122" t="s">
        <v>1743</v>
      </c>
      <c r="C122" s="2">
        <v>40000</v>
      </c>
      <c r="D122" s="2">
        <v>456</v>
      </c>
      <c r="E122" s="2">
        <v>24</v>
      </c>
      <c r="F122">
        <v>19</v>
      </c>
      <c r="G122" t="s">
        <v>4681</v>
      </c>
      <c r="H122" s="3">
        <f>+VLOOKUP(G122,Tarifas!$A$1:$F$76,5,FALSE)</f>
        <v>279.73129999999998</v>
      </c>
      <c r="I122" s="3">
        <f>+VLOOKUP(G122,Tarifas!$A$1:$F$76,6,FALSE)</f>
        <v>14.99874</v>
      </c>
      <c r="J122" t="s">
        <v>6512</v>
      </c>
    </row>
    <row r="123" spans="1:10" x14ac:dyDescent="0.25">
      <c r="A123">
        <v>2140110651</v>
      </c>
      <c r="B123" t="s">
        <v>1739</v>
      </c>
      <c r="C123" s="2">
        <v>40000</v>
      </c>
      <c r="D123" s="2">
        <v>456</v>
      </c>
      <c r="E123" s="2">
        <v>24</v>
      </c>
      <c r="F123">
        <v>19</v>
      </c>
      <c r="G123" t="s">
        <v>4681</v>
      </c>
      <c r="H123" s="3">
        <f>+VLOOKUP(G123,Tarifas!$A$1:$F$76,5,FALSE)</f>
        <v>279.73129999999998</v>
      </c>
      <c r="I123" s="3">
        <f>+VLOOKUP(G123,Tarifas!$A$1:$F$76,6,FALSE)</f>
        <v>14.99874</v>
      </c>
      <c r="J123" t="s">
        <v>6512</v>
      </c>
    </row>
    <row r="124" spans="1:10" x14ac:dyDescent="0.25">
      <c r="A124">
        <v>2140110604</v>
      </c>
      <c r="B124" t="s">
        <v>1705</v>
      </c>
      <c r="C124" s="2">
        <v>40000</v>
      </c>
      <c r="D124" s="2">
        <v>456</v>
      </c>
      <c r="E124" s="2">
        <v>24</v>
      </c>
      <c r="F124">
        <v>19</v>
      </c>
      <c r="G124" t="s">
        <v>4681</v>
      </c>
      <c r="H124" s="3">
        <f>+VLOOKUP(G124,Tarifas!$A$1:$F$76,5,FALSE)</f>
        <v>279.73129999999998</v>
      </c>
      <c r="I124" s="3">
        <f>+VLOOKUP(G124,Tarifas!$A$1:$F$76,6,FALSE)</f>
        <v>14.99874</v>
      </c>
      <c r="J124" t="s">
        <v>6512</v>
      </c>
    </row>
    <row r="125" spans="1:10" x14ac:dyDescent="0.25">
      <c r="A125">
        <v>2140110605</v>
      </c>
      <c r="B125" t="s">
        <v>1706</v>
      </c>
      <c r="C125" s="2">
        <v>40000</v>
      </c>
      <c r="D125" s="2">
        <v>456</v>
      </c>
      <c r="E125" s="2">
        <v>24</v>
      </c>
      <c r="F125">
        <v>19</v>
      </c>
      <c r="G125" t="s">
        <v>4681</v>
      </c>
      <c r="H125" s="3">
        <f>+VLOOKUP(G125,Tarifas!$A$1:$F$76,5,FALSE)</f>
        <v>279.73129999999998</v>
      </c>
      <c r="I125" s="3">
        <f>+VLOOKUP(G125,Tarifas!$A$1:$F$76,6,FALSE)</f>
        <v>14.99874</v>
      </c>
      <c r="J125" t="s">
        <v>6512</v>
      </c>
    </row>
    <row r="126" spans="1:10" x14ac:dyDescent="0.25">
      <c r="A126">
        <v>2140110606</v>
      </c>
      <c r="B126" t="s">
        <v>1707</v>
      </c>
      <c r="C126" s="2">
        <v>40000</v>
      </c>
      <c r="D126" s="2">
        <v>456</v>
      </c>
      <c r="E126" s="2">
        <v>24</v>
      </c>
      <c r="F126">
        <v>19</v>
      </c>
      <c r="G126" t="s">
        <v>4681</v>
      </c>
      <c r="H126" s="3">
        <f>+VLOOKUP(G126,Tarifas!$A$1:$F$76,5,FALSE)</f>
        <v>279.73129999999998</v>
      </c>
      <c r="I126" s="3">
        <f>+VLOOKUP(G126,Tarifas!$A$1:$F$76,6,FALSE)</f>
        <v>14.99874</v>
      </c>
      <c r="J126" t="s">
        <v>6512</v>
      </c>
    </row>
    <row r="127" spans="1:10" x14ac:dyDescent="0.25">
      <c r="A127">
        <v>2140110637</v>
      </c>
      <c r="B127" t="s">
        <v>1729</v>
      </c>
      <c r="C127" s="2">
        <v>40000</v>
      </c>
      <c r="D127" s="2">
        <v>456</v>
      </c>
      <c r="E127" s="2">
        <v>24</v>
      </c>
      <c r="F127">
        <v>19</v>
      </c>
      <c r="G127" t="s">
        <v>4681</v>
      </c>
      <c r="H127" s="3">
        <f>+VLOOKUP(G127,Tarifas!$A$1:$F$76,5,FALSE)</f>
        <v>279.73129999999998</v>
      </c>
      <c r="I127" s="3">
        <f>+VLOOKUP(G127,Tarifas!$A$1:$F$76,6,FALSE)</f>
        <v>14.99874</v>
      </c>
      <c r="J127" t="s">
        <v>6512</v>
      </c>
    </row>
    <row r="128" spans="1:10" x14ac:dyDescent="0.25">
      <c r="A128">
        <v>2140110690</v>
      </c>
      <c r="B128" t="s">
        <v>1772</v>
      </c>
      <c r="C128" s="2">
        <v>40000</v>
      </c>
      <c r="D128" s="2">
        <v>456</v>
      </c>
      <c r="E128" s="2">
        <v>24</v>
      </c>
      <c r="F128">
        <v>19</v>
      </c>
      <c r="G128" t="s">
        <v>4681</v>
      </c>
      <c r="H128" s="3">
        <f>+VLOOKUP(G128,Tarifas!$A$1:$F$76,5,FALSE)</f>
        <v>279.73129999999998</v>
      </c>
      <c r="I128" s="3">
        <f>+VLOOKUP(G128,Tarifas!$A$1:$F$76,6,FALSE)</f>
        <v>14.99874</v>
      </c>
      <c r="J128" t="s">
        <v>6512</v>
      </c>
    </row>
    <row r="129" spans="1:10" x14ac:dyDescent="0.25">
      <c r="A129">
        <v>2140110691</v>
      </c>
      <c r="B129" t="s">
        <v>5660</v>
      </c>
      <c r="C129" s="2">
        <v>40000</v>
      </c>
      <c r="D129" s="2">
        <v>456</v>
      </c>
      <c r="E129" s="2">
        <v>24</v>
      </c>
      <c r="F129">
        <v>19</v>
      </c>
      <c r="G129" t="s">
        <v>4681</v>
      </c>
      <c r="H129" s="3">
        <f>+VLOOKUP(G129,Tarifas!$A$1:$F$76,5,FALSE)</f>
        <v>279.73129999999998</v>
      </c>
      <c r="I129" s="3">
        <f>+VLOOKUP(G129,Tarifas!$A$1:$F$76,6,FALSE)</f>
        <v>14.99874</v>
      </c>
      <c r="J129" t="s">
        <v>6512</v>
      </c>
    </row>
    <row r="130" spans="1:10" x14ac:dyDescent="0.25">
      <c r="A130">
        <v>2140110729</v>
      </c>
      <c r="B130" t="s">
        <v>5659</v>
      </c>
      <c r="C130" s="2">
        <v>40000</v>
      </c>
      <c r="D130" s="2">
        <v>456</v>
      </c>
      <c r="E130" s="2">
        <v>24</v>
      </c>
      <c r="F130">
        <v>19</v>
      </c>
      <c r="G130" t="s">
        <v>4681</v>
      </c>
      <c r="H130" s="3">
        <f>+VLOOKUP(G130,Tarifas!$A$1:$F$76,5,FALSE)</f>
        <v>279.73129999999998</v>
      </c>
      <c r="I130" s="3">
        <f>+VLOOKUP(G130,Tarifas!$A$1:$F$76,6,FALSE)</f>
        <v>14.99874</v>
      </c>
      <c r="J130" t="s">
        <v>6512</v>
      </c>
    </row>
    <row r="131" spans="1:10" x14ac:dyDescent="0.25">
      <c r="A131">
        <v>2140110694</v>
      </c>
      <c r="B131" t="s">
        <v>1773</v>
      </c>
      <c r="C131" s="2">
        <v>40000</v>
      </c>
      <c r="D131" s="2">
        <v>456</v>
      </c>
      <c r="E131" s="2">
        <v>24</v>
      </c>
      <c r="F131">
        <v>19</v>
      </c>
      <c r="G131" t="s">
        <v>4681</v>
      </c>
      <c r="H131" s="3">
        <f>+VLOOKUP(G131,Tarifas!$A$1:$F$76,5,FALSE)</f>
        <v>279.73129999999998</v>
      </c>
      <c r="I131" s="3">
        <f>+VLOOKUP(G131,Tarifas!$A$1:$F$76,6,FALSE)</f>
        <v>14.99874</v>
      </c>
      <c r="J131" t="s">
        <v>6512</v>
      </c>
    </row>
    <row r="132" spans="1:10" x14ac:dyDescent="0.25">
      <c r="A132">
        <v>2140110730</v>
      </c>
      <c r="B132" t="s">
        <v>5914</v>
      </c>
      <c r="C132" s="2">
        <v>40000</v>
      </c>
      <c r="D132" s="2">
        <v>456</v>
      </c>
      <c r="E132" s="2">
        <v>24</v>
      </c>
      <c r="F132">
        <v>19</v>
      </c>
      <c r="G132" t="s">
        <v>4681</v>
      </c>
      <c r="H132" s="3">
        <f>+VLOOKUP(G132,Tarifas!$A$1:$F$76,5,FALSE)</f>
        <v>279.73129999999998</v>
      </c>
      <c r="I132" s="3">
        <f>+VLOOKUP(G132,Tarifas!$A$1:$F$76,6,FALSE)</f>
        <v>14.99874</v>
      </c>
      <c r="J132" t="s">
        <v>6512</v>
      </c>
    </row>
    <row r="133" spans="1:10" x14ac:dyDescent="0.25">
      <c r="A133">
        <v>2140110689</v>
      </c>
      <c r="B133" t="s">
        <v>1771</v>
      </c>
      <c r="C133" s="2">
        <v>40000</v>
      </c>
      <c r="D133" s="2">
        <v>456</v>
      </c>
      <c r="E133" s="2">
        <v>24</v>
      </c>
      <c r="F133">
        <v>19</v>
      </c>
      <c r="G133" t="s">
        <v>4681</v>
      </c>
      <c r="H133" s="3">
        <f>+VLOOKUP(G133,Tarifas!$A$1:$F$76,5,FALSE)</f>
        <v>279.73129999999998</v>
      </c>
      <c r="I133" s="3">
        <f>+VLOOKUP(G133,Tarifas!$A$1:$F$76,6,FALSE)</f>
        <v>14.99874</v>
      </c>
      <c r="J133" t="s">
        <v>6512</v>
      </c>
    </row>
    <row r="134" spans="1:10" x14ac:dyDescent="0.25">
      <c r="A134">
        <v>2140110713</v>
      </c>
      <c r="B134" t="s">
        <v>1786</v>
      </c>
      <c r="C134" s="2">
        <v>40000</v>
      </c>
      <c r="D134" s="2">
        <v>456</v>
      </c>
      <c r="E134" s="2">
        <v>24</v>
      </c>
      <c r="F134">
        <v>19</v>
      </c>
      <c r="G134" t="s">
        <v>4681</v>
      </c>
      <c r="H134" s="3">
        <f>+VLOOKUP(G134,Tarifas!$A$1:$F$76,5,FALSE)</f>
        <v>279.73129999999998</v>
      </c>
      <c r="I134" s="3">
        <f>+VLOOKUP(G134,Tarifas!$A$1:$F$76,6,FALSE)</f>
        <v>14.99874</v>
      </c>
      <c r="J134" t="s">
        <v>6512</v>
      </c>
    </row>
    <row r="135" spans="1:10" x14ac:dyDescent="0.25">
      <c r="A135">
        <v>2140110688</v>
      </c>
      <c r="B135" t="s">
        <v>1770</v>
      </c>
      <c r="C135" s="2">
        <v>40000</v>
      </c>
      <c r="D135" s="2">
        <v>456</v>
      </c>
      <c r="E135" s="2">
        <v>24</v>
      </c>
      <c r="F135">
        <v>19</v>
      </c>
      <c r="G135" t="s">
        <v>4681</v>
      </c>
      <c r="H135" s="3">
        <f>+VLOOKUP(G135,Tarifas!$A$1:$F$76,5,FALSE)</f>
        <v>279.73129999999998</v>
      </c>
      <c r="I135" s="3">
        <f>+VLOOKUP(G135,Tarifas!$A$1:$F$76,6,FALSE)</f>
        <v>14.99874</v>
      </c>
      <c r="J135" t="s">
        <v>6512</v>
      </c>
    </row>
    <row r="136" spans="1:10" x14ac:dyDescent="0.25">
      <c r="A136">
        <v>2140110687</v>
      </c>
      <c r="B136" t="s">
        <v>1769</v>
      </c>
      <c r="C136" s="2">
        <v>40000</v>
      </c>
      <c r="D136" s="2">
        <v>456</v>
      </c>
      <c r="E136" s="2">
        <v>24</v>
      </c>
      <c r="F136">
        <v>19</v>
      </c>
      <c r="G136" t="s">
        <v>4681</v>
      </c>
      <c r="H136" s="3">
        <f>+VLOOKUP(G136,Tarifas!$A$1:$F$76,5,FALSE)</f>
        <v>279.73129999999998</v>
      </c>
      <c r="I136" s="3">
        <f>+VLOOKUP(G136,Tarifas!$A$1:$F$76,6,FALSE)</f>
        <v>14.99874</v>
      </c>
      <c r="J136" t="s">
        <v>6512</v>
      </c>
    </row>
    <row r="137" spans="1:10" x14ac:dyDescent="0.25">
      <c r="A137">
        <v>2140110728</v>
      </c>
      <c r="B137" t="s">
        <v>1798</v>
      </c>
      <c r="C137" s="2">
        <v>40000</v>
      </c>
      <c r="D137" s="2">
        <v>456</v>
      </c>
      <c r="E137" s="2">
        <v>24</v>
      </c>
      <c r="F137">
        <v>19</v>
      </c>
      <c r="G137" t="s">
        <v>4681</v>
      </c>
      <c r="H137" s="3">
        <f>+VLOOKUP(G137,Tarifas!$A$1:$F$76,5,FALSE)</f>
        <v>279.73129999999998</v>
      </c>
      <c r="I137" s="3">
        <f>+VLOOKUP(G137,Tarifas!$A$1:$F$76,6,FALSE)</f>
        <v>14.99874</v>
      </c>
      <c r="J137" t="s">
        <v>6512</v>
      </c>
    </row>
    <row r="138" spans="1:10" x14ac:dyDescent="0.25">
      <c r="A138">
        <v>2140110727</v>
      </c>
      <c r="B138" t="s">
        <v>1797</v>
      </c>
      <c r="C138" s="2">
        <v>40000</v>
      </c>
      <c r="D138" s="2">
        <v>456</v>
      </c>
      <c r="E138" s="2">
        <v>24</v>
      </c>
      <c r="F138">
        <v>19</v>
      </c>
      <c r="G138" t="s">
        <v>4681</v>
      </c>
      <c r="H138" s="3">
        <f>+VLOOKUP(G138,Tarifas!$A$1:$F$76,5,FALSE)</f>
        <v>279.73129999999998</v>
      </c>
      <c r="I138" s="3">
        <f>+VLOOKUP(G138,Tarifas!$A$1:$F$76,6,FALSE)</f>
        <v>14.99874</v>
      </c>
      <c r="J138" t="s">
        <v>6512</v>
      </c>
    </row>
    <row r="139" spans="1:10" x14ac:dyDescent="0.25">
      <c r="A139">
        <v>2140110711</v>
      </c>
      <c r="B139" t="s">
        <v>1784</v>
      </c>
      <c r="C139" s="2">
        <v>40000</v>
      </c>
      <c r="D139" s="2">
        <v>456</v>
      </c>
      <c r="E139" s="2">
        <v>24</v>
      </c>
      <c r="F139">
        <v>19</v>
      </c>
      <c r="G139" t="s">
        <v>4681</v>
      </c>
      <c r="H139" s="3">
        <f>+VLOOKUP(G139,Tarifas!$A$1:$F$76,5,FALSE)</f>
        <v>279.73129999999998</v>
      </c>
      <c r="I139" s="3">
        <f>+VLOOKUP(G139,Tarifas!$A$1:$F$76,6,FALSE)</f>
        <v>14.99874</v>
      </c>
      <c r="J139" t="s">
        <v>6512</v>
      </c>
    </row>
    <row r="140" spans="1:10" x14ac:dyDescent="0.25">
      <c r="A140">
        <v>2140110712</v>
      </c>
      <c r="B140" t="s">
        <v>1785</v>
      </c>
      <c r="C140" s="2">
        <v>40000</v>
      </c>
      <c r="D140" s="2">
        <v>456</v>
      </c>
      <c r="E140" s="2">
        <v>24</v>
      </c>
      <c r="F140">
        <v>19</v>
      </c>
      <c r="G140" t="s">
        <v>4681</v>
      </c>
      <c r="H140" s="3">
        <f>+VLOOKUP(G140,Tarifas!$A$1:$F$76,5,FALSE)</f>
        <v>279.73129999999998</v>
      </c>
      <c r="I140" s="3">
        <f>+VLOOKUP(G140,Tarifas!$A$1:$F$76,6,FALSE)</f>
        <v>14.99874</v>
      </c>
      <c r="J140" t="s">
        <v>6512</v>
      </c>
    </row>
    <row r="141" spans="1:10" x14ac:dyDescent="0.25">
      <c r="A141">
        <v>2140110664</v>
      </c>
      <c r="B141" t="s">
        <v>1752</v>
      </c>
      <c r="C141" s="2">
        <v>40000</v>
      </c>
      <c r="D141" s="2">
        <v>456</v>
      </c>
      <c r="E141" s="2">
        <v>24</v>
      </c>
      <c r="F141">
        <v>19</v>
      </c>
      <c r="G141" t="s">
        <v>4681</v>
      </c>
      <c r="H141" s="3">
        <f>+VLOOKUP(G141,Tarifas!$A$1:$F$76,5,FALSE)</f>
        <v>279.73129999999998</v>
      </c>
      <c r="I141" s="3">
        <f>+VLOOKUP(G141,Tarifas!$A$1:$F$76,6,FALSE)</f>
        <v>14.99874</v>
      </c>
      <c r="J141" t="s">
        <v>6512</v>
      </c>
    </row>
    <row r="142" spans="1:10" x14ac:dyDescent="0.25">
      <c r="A142">
        <v>2140110717</v>
      </c>
      <c r="B142" t="s">
        <v>1790</v>
      </c>
      <c r="C142" s="2">
        <v>40000</v>
      </c>
      <c r="D142" s="2">
        <v>456</v>
      </c>
      <c r="E142" s="2">
        <v>24</v>
      </c>
      <c r="F142">
        <v>19</v>
      </c>
      <c r="G142" t="s">
        <v>4681</v>
      </c>
      <c r="H142" s="3">
        <f>+VLOOKUP(G142,Tarifas!$A$1:$F$76,5,FALSE)</f>
        <v>279.73129999999998</v>
      </c>
      <c r="I142" s="3">
        <f>+VLOOKUP(G142,Tarifas!$A$1:$F$76,6,FALSE)</f>
        <v>14.99874</v>
      </c>
      <c r="J142" t="s">
        <v>6512</v>
      </c>
    </row>
    <row r="143" spans="1:10" x14ac:dyDescent="0.25">
      <c r="A143">
        <v>2140110718</v>
      </c>
      <c r="B143" t="s">
        <v>1791</v>
      </c>
      <c r="C143" s="2">
        <v>40000</v>
      </c>
      <c r="D143" s="2">
        <v>456</v>
      </c>
      <c r="E143" s="2">
        <v>24</v>
      </c>
      <c r="F143">
        <v>19</v>
      </c>
      <c r="G143" t="s">
        <v>4681</v>
      </c>
      <c r="H143" s="3">
        <f>+VLOOKUP(G143,Tarifas!$A$1:$F$76,5,FALSE)</f>
        <v>279.73129999999998</v>
      </c>
      <c r="I143" s="3">
        <f>+VLOOKUP(G143,Tarifas!$A$1:$F$76,6,FALSE)</f>
        <v>14.99874</v>
      </c>
      <c r="J143" t="s">
        <v>6512</v>
      </c>
    </row>
    <row r="144" spans="1:10" x14ac:dyDescent="0.25">
      <c r="A144">
        <v>2140110719</v>
      </c>
      <c r="B144" t="s">
        <v>1792</v>
      </c>
      <c r="C144" s="2">
        <v>40000</v>
      </c>
      <c r="D144" s="2">
        <v>456</v>
      </c>
      <c r="E144" s="2">
        <v>24</v>
      </c>
      <c r="F144">
        <v>19</v>
      </c>
      <c r="G144" t="s">
        <v>4681</v>
      </c>
      <c r="H144" s="3">
        <f>+VLOOKUP(G144,Tarifas!$A$1:$F$76,5,FALSE)</f>
        <v>279.73129999999998</v>
      </c>
      <c r="I144" s="3">
        <f>+VLOOKUP(G144,Tarifas!$A$1:$F$76,6,FALSE)</f>
        <v>14.99874</v>
      </c>
      <c r="J144" t="s">
        <v>6512</v>
      </c>
    </row>
    <row r="145" spans="1:10" x14ac:dyDescent="0.25">
      <c r="A145">
        <v>2140110665</v>
      </c>
      <c r="B145" t="s">
        <v>1753</v>
      </c>
      <c r="C145" s="2">
        <v>40000</v>
      </c>
      <c r="D145" s="2">
        <v>456</v>
      </c>
      <c r="E145" s="2">
        <v>24</v>
      </c>
      <c r="F145">
        <v>19</v>
      </c>
      <c r="G145" t="s">
        <v>4681</v>
      </c>
      <c r="H145" s="3">
        <f>+VLOOKUP(G145,Tarifas!$A$1:$F$76,5,FALSE)</f>
        <v>279.73129999999998</v>
      </c>
      <c r="I145" s="3">
        <f>+VLOOKUP(G145,Tarifas!$A$1:$F$76,6,FALSE)</f>
        <v>14.99874</v>
      </c>
      <c r="J145" t="s">
        <v>6512</v>
      </c>
    </row>
    <row r="146" spans="1:10" x14ac:dyDescent="0.25">
      <c r="A146">
        <v>2140110663</v>
      </c>
      <c r="B146" t="s">
        <v>1751</v>
      </c>
      <c r="C146" s="2">
        <v>40000</v>
      </c>
      <c r="D146" s="2">
        <v>456</v>
      </c>
      <c r="E146" s="2">
        <v>24</v>
      </c>
      <c r="F146">
        <v>19</v>
      </c>
      <c r="G146" t="s">
        <v>4681</v>
      </c>
      <c r="H146" s="3">
        <f>+VLOOKUP(G146,Tarifas!$A$1:$F$76,5,FALSE)</f>
        <v>279.73129999999998</v>
      </c>
      <c r="I146" s="3">
        <f>+VLOOKUP(G146,Tarifas!$A$1:$F$76,6,FALSE)</f>
        <v>14.99874</v>
      </c>
      <c r="J146" t="s">
        <v>6512</v>
      </c>
    </row>
    <row r="147" spans="1:10" x14ac:dyDescent="0.25">
      <c r="A147">
        <v>2140110669</v>
      </c>
      <c r="B147" t="s">
        <v>1757</v>
      </c>
      <c r="C147" s="2">
        <v>40000</v>
      </c>
      <c r="D147" s="2">
        <v>456</v>
      </c>
      <c r="E147" s="2">
        <v>24</v>
      </c>
      <c r="F147">
        <v>19</v>
      </c>
      <c r="G147" t="s">
        <v>4681</v>
      </c>
      <c r="H147" s="3">
        <f>+VLOOKUP(G147,Tarifas!$A$1:$F$76,5,FALSE)</f>
        <v>279.73129999999998</v>
      </c>
      <c r="I147" s="3">
        <f>+VLOOKUP(G147,Tarifas!$A$1:$F$76,6,FALSE)</f>
        <v>14.99874</v>
      </c>
      <c r="J147" t="s">
        <v>6512</v>
      </c>
    </row>
    <row r="148" spans="1:10" x14ac:dyDescent="0.25">
      <c r="A148">
        <v>2140110670</v>
      </c>
      <c r="B148" t="s">
        <v>1758</v>
      </c>
      <c r="C148" s="2">
        <v>40000</v>
      </c>
      <c r="D148" s="2">
        <v>456</v>
      </c>
      <c r="E148" s="2">
        <v>24</v>
      </c>
      <c r="F148">
        <v>19</v>
      </c>
      <c r="G148" t="s">
        <v>4681</v>
      </c>
      <c r="H148" s="3">
        <f>+VLOOKUP(G148,Tarifas!$A$1:$F$76,5,FALSE)</f>
        <v>279.73129999999998</v>
      </c>
      <c r="I148" s="3">
        <f>+VLOOKUP(G148,Tarifas!$A$1:$F$76,6,FALSE)</f>
        <v>14.99874</v>
      </c>
      <c r="J148" t="s">
        <v>6512</v>
      </c>
    </row>
    <row r="149" spans="1:10" x14ac:dyDescent="0.25">
      <c r="A149">
        <v>2140110671</v>
      </c>
      <c r="B149" t="s">
        <v>1759</v>
      </c>
      <c r="C149" s="2">
        <v>40000</v>
      </c>
      <c r="D149" s="2">
        <v>456</v>
      </c>
      <c r="E149" s="2">
        <v>24</v>
      </c>
      <c r="F149">
        <v>19</v>
      </c>
      <c r="G149" t="s">
        <v>4681</v>
      </c>
      <c r="H149" s="3">
        <f>+VLOOKUP(G149,Tarifas!$A$1:$F$76,5,FALSE)</f>
        <v>279.73129999999998</v>
      </c>
      <c r="I149" s="3">
        <f>+VLOOKUP(G149,Tarifas!$A$1:$F$76,6,FALSE)</f>
        <v>14.99874</v>
      </c>
      <c r="J149" t="s">
        <v>6512</v>
      </c>
    </row>
    <row r="150" spans="1:10" x14ac:dyDescent="0.25">
      <c r="A150">
        <v>2140110725</v>
      </c>
      <c r="B150" t="s">
        <v>6437</v>
      </c>
      <c r="C150" s="2">
        <v>40000</v>
      </c>
      <c r="D150" s="2">
        <v>456</v>
      </c>
      <c r="E150" s="2">
        <v>24</v>
      </c>
      <c r="F150">
        <v>19</v>
      </c>
      <c r="G150" t="s">
        <v>4681</v>
      </c>
      <c r="H150" s="3">
        <f>+VLOOKUP(G150,Tarifas!$A$1:$F$76,5,FALSE)</f>
        <v>279.73129999999998</v>
      </c>
      <c r="I150" s="3">
        <f>+VLOOKUP(G150,Tarifas!$A$1:$F$76,6,FALSE)</f>
        <v>14.99874</v>
      </c>
      <c r="J150" t="s">
        <v>6512</v>
      </c>
    </row>
    <row r="151" spans="1:10" x14ac:dyDescent="0.25">
      <c r="A151">
        <v>2140110721</v>
      </c>
      <c r="B151" t="s">
        <v>1794</v>
      </c>
      <c r="C151" s="2">
        <v>40000</v>
      </c>
      <c r="D151" s="2">
        <v>456</v>
      </c>
      <c r="E151" s="2">
        <v>24</v>
      </c>
      <c r="F151">
        <v>19</v>
      </c>
      <c r="G151" t="s">
        <v>4681</v>
      </c>
      <c r="H151" s="3">
        <f>+VLOOKUP(G151,Tarifas!$A$1:$F$76,5,FALSE)</f>
        <v>279.73129999999998</v>
      </c>
      <c r="I151" s="3">
        <f>+VLOOKUP(G151,Tarifas!$A$1:$F$76,6,FALSE)</f>
        <v>14.99874</v>
      </c>
      <c r="J151" t="s">
        <v>6512</v>
      </c>
    </row>
    <row r="152" spans="1:10" x14ac:dyDescent="0.25">
      <c r="A152">
        <v>2140110720</v>
      </c>
      <c r="B152" t="s">
        <v>1793</v>
      </c>
      <c r="C152" s="2">
        <v>40000</v>
      </c>
      <c r="D152" s="2">
        <v>456</v>
      </c>
      <c r="E152" s="2">
        <v>24</v>
      </c>
      <c r="F152">
        <v>19</v>
      </c>
      <c r="G152" t="s">
        <v>4681</v>
      </c>
      <c r="H152" s="3">
        <f>+VLOOKUP(G152,Tarifas!$A$1:$F$76,5,FALSE)</f>
        <v>279.73129999999998</v>
      </c>
      <c r="I152" s="3">
        <f>+VLOOKUP(G152,Tarifas!$A$1:$F$76,6,FALSE)</f>
        <v>14.99874</v>
      </c>
      <c r="J152" t="s">
        <v>6512</v>
      </c>
    </row>
    <row r="153" spans="1:10" x14ac:dyDescent="0.25">
      <c r="A153">
        <v>2140110666</v>
      </c>
      <c r="B153" t="s">
        <v>1754</v>
      </c>
      <c r="C153" s="2">
        <v>40000</v>
      </c>
      <c r="D153" s="2">
        <v>456</v>
      </c>
      <c r="E153" s="2">
        <v>24</v>
      </c>
      <c r="F153">
        <v>19</v>
      </c>
      <c r="G153" t="s">
        <v>4681</v>
      </c>
      <c r="H153" s="3">
        <f>+VLOOKUP(G153,Tarifas!$A$1:$F$76,5,FALSE)</f>
        <v>279.73129999999998</v>
      </c>
      <c r="I153" s="3">
        <f>+VLOOKUP(G153,Tarifas!$A$1:$F$76,6,FALSE)</f>
        <v>14.99874</v>
      </c>
      <c r="J153" t="s">
        <v>6512</v>
      </c>
    </row>
    <row r="154" spans="1:10" x14ac:dyDescent="0.25">
      <c r="A154">
        <v>2140110668</v>
      </c>
      <c r="B154" t="s">
        <v>1756</v>
      </c>
      <c r="C154" s="2">
        <v>40000</v>
      </c>
      <c r="D154" s="2">
        <v>456</v>
      </c>
      <c r="E154" s="2">
        <v>24</v>
      </c>
      <c r="F154">
        <v>19</v>
      </c>
      <c r="G154" t="s">
        <v>4681</v>
      </c>
      <c r="H154" s="3">
        <f>+VLOOKUP(G154,Tarifas!$A$1:$F$76,5,FALSE)</f>
        <v>279.73129999999998</v>
      </c>
      <c r="I154" s="3">
        <f>+VLOOKUP(G154,Tarifas!$A$1:$F$76,6,FALSE)</f>
        <v>14.99874</v>
      </c>
      <c r="J154" t="s">
        <v>6512</v>
      </c>
    </row>
    <row r="155" spans="1:10" x14ac:dyDescent="0.25">
      <c r="A155">
        <v>2140110667</v>
      </c>
      <c r="B155" t="s">
        <v>1755</v>
      </c>
      <c r="C155" s="2">
        <v>40000</v>
      </c>
      <c r="D155" s="2">
        <v>456</v>
      </c>
      <c r="E155" s="2">
        <v>24</v>
      </c>
      <c r="F155">
        <v>19</v>
      </c>
      <c r="G155" t="s">
        <v>4681</v>
      </c>
      <c r="H155" s="3">
        <f>+VLOOKUP(G155,Tarifas!$A$1:$F$76,5,FALSE)</f>
        <v>279.73129999999998</v>
      </c>
      <c r="I155" s="3">
        <f>+VLOOKUP(G155,Tarifas!$A$1:$F$76,6,FALSE)</f>
        <v>14.99874</v>
      </c>
      <c r="J155" t="s">
        <v>6512</v>
      </c>
    </row>
    <row r="156" spans="1:10" x14ac:dyDescent="0.25">
      <c r="A156">
        <v>2140110724</v>
      </c>
      <c r="B156" t="s">
        <v>1796</v>
      </c>
      <c r="C156" s="2">
        <v>40000</v>
      </c>
      <c r="D156" s="2">
        <v>456</v>
      </c>
      <c r="E156" s="2">
        <v>24</v>
      </c>
      <c r="F156">
        <v>19</v>
      </c>
      <c r="G156" t="s">
        <v>4681</v>
      </c>
      <c r="H156" s="3">
        <f>+VLOOKUP(G156,Tarifas!$A$1:$F$76,5,FALSE)</f>
        <v>279.73129999999998</v>
      </c>
      <c r="I156" s="3">
        <f>+VLOOKUP(G156,Tarifas!$A$1:$F$76,6,FALSE)</f>
        <v>14.99874</v>
      </c>
      <c r="J156" t="s">
        <v>6512</v>
      </c>
    </row>
    <row r="157" spans="1:10" x14ac:dyDescent="0.25">
      <c r="A157">
        <v>2140110716</v>
      </c>
      <c r="B157" t="s">
        <v>1789</v>
      </c>
      <c r="C157" s="2">
        <v>40000</v>
      </c>
      <c r="D157" s="2">
        <v>456</v>
      </c>
      <c r="E157" s="2">
        <v>24</v>
      </c>
      <c r="F157">
        <v>19</v>
      </c>
      <c r="G157" t="s">
        <v>4681</v>
      </c>
      <c r="H157" s="3">
        <f>+VLOOKUP(G157,Tarifas!$A$1:$F$76,5,FALSE)</f>
        <v>279.73129999999998</v>
      </c>
      <c r="I157" s="3">
        <f>+VLOOKUP(G157,Tarifas!$A$1:$F$76,6,FALSE)</f>
        <v>14.99874</v>
      </c>
      <c r="J157" t="s">
        <v>6512</v>
      </c>
    </row>
    <row r="158" spans="1:10" x14ac:dyDescent="0.25">
      <c r="A158">
        <v>2140110723</v>
      </c>
      <c r="B158" t="s">
        <v>1795</v>
      </c>
      <c r="C158" s="2">
        <v>40000</v>
      </c>
      <c r="D158" s="2">
        <v>456</v>
      </c>
      <c r="E158" s="2">
        <v>24</v>
      </c>
      <c r="F158">
        <v>19</v>
      </c>
      <c r="G158" t="s">
        <v>4681</v>
      </c>
      <c r="H158" s="3">
        <f>+VLOOKUP(G158,Tarifas!$A$1:$F$76,5,FALSE)</f>
        <v>279.73129999999998</v>
      </c>
      <c r="I158" s="3">
        <f>+VLOOKUP(G158,Tarifas!$A$1:$F$76,6,FALSE)</f>
        <v>14.99874</v>
      </c>
      <c r="J158" t="s">
        <v>6512</v>
      </c>
    </row>
    <row r="159" spans="1:10" x14ac:dyDescent="0.25">
      <c r="A159">
        <v>2140110715</v>
      </c>
      <c r="B159" t="s">
        <v>1788</v>
      </c>
      <c r="C159" s="2">
        <v>40000</v>
      </c>
      <c r="D159" s="2">
        <v>456</v>
      </c>
      <c r="E159" s="2">
        <v>24</v>
      </c>
      <c r="F159">
        <v>19</v>
      </c>
      <c r="G159" t="s">
        <v>4681</v>
      </c>
      <c r="H159" s="3">
        <f>+VLOOKUP(G159,Tarifas!$A$1:$F$76,5,FALSE)</f>
        <v>279.73129999999998</v>
      </c>
      <c r="I159" s="3">
        <f>+VLOOKUP(G159,Tarifas!$A$1:$F$76,6,FALSE)</f>
        <v>14.99874</v>
      </c>
      <c r="J159" t="s">
        <v>6512</v>
      </c>
    </row>
    <row r="160" spans="1:10" x14ac:dyDescent="0.25">
      <c r="A160">
        <v>2140110714</v>
      </c>
      <c r="B160" t="s">
        <v>1787</v>
      </c>
      <c r="C160" s="2">
        <v>40000</v>
      </c>
      <c r="D160" s="2">
        <v>456</v>
      </c>
      <c r="E160" s="2">
        <v>24</v>
      </c>
      <c r="F160">
        <v>19</v>
      </c>
      <c r="G160" t="s">
        <v>4681</v>
      </c>
      <c r="H160" s="3">
        <f>+VLOOKUP(G160,Tarifas!$A$1:$F$76,5,FALSE)</f>
        <v>279.73129999999998</v>
      </c>
      <c r="I160" s="3">
        <f>+VLOOKUP(G160,Tarifas!$A$1:$F$76,6,FALSE)</f>
        <v>14.99874</v>
      </c>
      <c r="J160" t="s">
        <v>6512</v>
      </c>
    </row>
    <row r="161" spans="1:10" x14ac:dyDescent="0.25">
      <c r="A161">
        <v>2140110703</v>
      </c>
      <c r="B161" t="s">
        <v>1778</v>
      </c>
      <c r="C161" s="2">
        <v>40000</v>
      </c>
      <c r="D161" s="2">
        <v>456</v>
      </c>
      <c r="E161" s="2">
        <v>24</v>
      </c>
      <c r="F161">
        <v>19</v>
      </c>
      <c r="G161" t="s">
        <v>4681</v>
      </c>
      <c r="H161" s="3">
        <f>+VLOOKUP(G161,Tarifas!$A$1:$F$76,5,FALSE)</f>
        <v>279.73129999999998</v>
      </c>
      <c r="I161" s="3">
        <f>+VLOOKUP(G161,Tarifas!$A$1:$F$76,6,FALSE)</f>
        <v>14.99874</v>
      </c>
      <c r="J161" t="s">
        <v>6512</v>
      </c>
    </row>
    <row r="162" spans="1:10" x14ac:dyDescent="0.25">
      <c r="A162">
        <v>2140110704</v>
      </c>
      <c r="B162" t="s">
        <v>1779</v>
      </c>
      <c r="C162" s="2">
        <v>40000</v>
      </c>
      <c r="D162" s="2">
        <v>456</v>
      </c>
      <c r="E162" s="2">
        <v>24</v>
      </c>
      <c r="F162">
        <v>19</v>
      </c>
      <c r="G162" t="s">
        <v>4681</v>
      </c>
      <c r="H162" s="3">
        <f>+VLOOKUP(G162,Tarifas!$A$1:$F$76,5,FALSE)</f>
        <v>279.73129999999998</v>
      </c>
      <c r="I162" s="3">
        <f>+VLOOKUP(G162,Tarifas!$A$1:$F$76,6,FALSE)</f>
        <v>14.99874</v>
      </c>
      <c r="J162" t="s">
        <v>6512</v>
      </c>
    </row>
    <row r="163" spans="1:10" x14ac:dyDescent="0.25">
      <c r="A163">
        <v>2140110705</v>
      </c>
      <c r="B163" t="s">
        <v>1780</v>
      </c>
      <c r="C163" s="2">
        <v>40000</v>
      </c>
      <c r="D163" s="2">
        <v>456</v>
      </c>
      <c r="E163" s="2">
        <v>24</v>
      </c>
      <c r="F163">
        <v>19</v>
      </c>
      <c r="G163" t="s">
        <v>4681</v>
      </c>
      <c r="H163" s="3">
        <f>+VLOOKUP(G163,Tarifas!$A$1:$F$76,5,FALSE)</f>
        <v>279.73129999999998</v>
      </c>
      <c r="I163" s="3">
        <f>+VLOOKUP(G163,Tarifas!$A$1:$F$76,6,FALSE)</f>
        <v>14.99874</v>
      </c>
      <c r="J163" t="s">
        <v>6512</v>
      </c>
    </row>
    <row r="164" spans="1:10" x14ac:dyDescent="0.25">
      <c r="A164">
        <v>2140110708</v>
      </c>
      <c r="B164" t="s">
        <v>1782</v>
      </c>
      <c r="C164" s="2">
        <v>40000</v>
      </c>
      <c r="D164" s="2">
        <v>456</v>
      </c>
      <c r="E164" s="2">
        <v>24</v>
      </c>
      <c r="F164">
        <v>19</v>
      </c>
      <c r="G164" t="s">
        <v>4681</v>
      </c>
      <c r="H164" s="3">
        <f>+VLOOKUP(G164,Tarifas!$A$1:$F$76,5,FALSE)</f>
        <v>279.73129999999998</v>
      </c>
      <c r="I164" s="3">
        <f>+VLOOKUP(G164,Tarifas!$A$1:$F$76,6,FALSE)</f>
        <v>14.99874</v>
      </c>
      <c r="J164" t="s">
        <v>6512</v>
      </c>
    </row>
    <row r="165" spans="1:10" x14ac:dyDescent="0.25">
      <c r="A165">
        <v>2140110709</v>
      </c>
      <c r="B165" t="s">
        <v>1783</v>
      </c>
      <c r="C165" s="2">
        <v>40000</v>
      </c>
      <c r="D165" s="2">
        <v>456</v>
      </c>
      <c r="E165" s="2">
        <v>24</v>
      </c>
      <c r="F165">
        <v>19</v>
      </c>
      <c r="G165" t="s">
        <v>4681</v>
      </c>
      <c r="H165" s="3">
        <f>+VLOOKUP(G165,Tarifas!$A$1:$F$76,5,FALSE)</f>
        <v>279.73129999999998</v>
      </c>
      <c r="I165" s="3">
        <f>+VLOOKUP(G165,Tarifas!$A$1:$F$76,6,FALSE)</f>
        <v>14.99874</v>
      </c>
      <c r="J165" t="s">
        <v>6512</v>
      </c>
    </row>
    <row r="166" spans="1:10" x14ac:dyDescent="0.25">
      <c r="A166">
        <v>2140110707</v>
      </c>
      <c r="B166" t="s">
        <v>1781</v>
      </c>
      <c r="C166" s="2">
        <v>40000</v>
      </c>
      <c r="D166" s="2">
        <v>456</v>
      </c>
      <c r="E166" s="2">
        <v>24</v>
      </c>
      <c r="F166">
        <v>19</v>
      </c>
      <c r="G166" t="s">
        <v>4681</v>
      </c>
      <c r="H166" s="3">
        <f>+VLOOKUP(G166,Tarifas!$A$1:$F$76,5,FALSE)</f>
        <v>279.73129999999998</v>
      </c>
      <c r="I166" s="3">
        <f>+VLOOKUP(G166,Tarifas!$A$1:$F$76,6,FALSE)</f>
        <v>14.99874</v>
      </c>
      <c r="J166" t="s">
        <v>6512</v>
      </c>
    </row>
    <row r="167" spans="1:10" x14ac:dyDescent="0.25">
      <c r="A167">
        <v>2140110701</v>
      </c>
      <c r="B167" t="s">
        <v>1776</v>
      </c>
      <c r="C167" s="2">
        <v>40000</v>
      </c>
      <c r="D167" s="2">
        <v>456</v>
      </c>
      <c r="E167" s="2">
        <v>24</v>
      </c>
      <c r="F167">
        <v>19</v>
      </c>
      <c r="G167" t="s">
        <v>4681</v>
      </c>
      <c r="H167" s="3">
        <f>+VLOOKUP(G167,Tarifas!$A$1:$F$76,5,FALSE)</f>
        <v>279.73129999999998</v>
      </c>
      <c r="I167" s="3">
        <f>+VLOOKUP(G167,Tarifas!$A$1:$F$76,6,FALSE)</f>
        <v>14.99874</v>
      </c>
      <c r="J167" t="s">
        <v>6512</v>
      </c>
    </row>
    <row r="168" spans="1:10" x14ac:dyDescent="0.25">
      <c r="A168">
        <v>2140110700</v>
      </c>
      <c r="B168" t="s">
        <v>1775</v>
      </c>
      <c r="C168" s="2">
        <v>40000</v>
      </c>
      <c r="D168" s="2">
        <v>456</v>
      </c>
      <c r="E168" s="2">
        <v>24</v>
      </c>
      <c r="F168">
        <v>19</v>
      </c>
      <c r="G168" t="s">
        <v>4681</v>
      </c>
      <c r="H168" s="3">
        <f>+VLOOKUP(G168,Tarifas!$A$1:$F$76,5,FALSE)</f>
        <v>279.73129999999998</v>
      </c>
      <c r="I168" s="3">
        <f>+VLOOKUP(G168,Tarifas!$A$1:$F$76,6,FALSE)</f>
        <v>14.99874</v>
      </c>
      <c r="J168" t="s">
        <v>6512</v>
      </c>
    </row>
    <row r="169" spans="1:10" x14ac:dyDescent="0.25">
      <c r="A169">
        <v>2140110702</v>
      </c>
      <c r="B169" t="s">
        <v>1777</v>
      </c>
      <c r="C169" s="2">
        <v>40000</v>
      </c>
      <c r="D169" s="2">
        <v>456</v>
      </c>
      <c r="E169" s="2">
        <v>24</v>
      </c>
      <c r="F169">
        <v>19</v>
      </c>
      <c r="G169" t="s">
        <v>4681</v>
      </c>
      <c r="H169" s="3">
        <f>+VLOOKUP(G169,Tarifas!$A$1:$F$76,5,FALSE)</f>
        <v>279.73129999999998</v>
      </c>
      <c r="I169" s="3">
        <f>+VLOOKUP(G169,Tarifas!$A$1:$F$76,6,FALSE)</f>
        <v>14.99874</v>
      </c>
      <c r="J169" t="s">
        <v>6512</v>
      </c>
    </row>
    <row r="170" spans="1:10" x14ac:dyDescent="0.25">
      <c r="A170">
        <v>2140110699</v>
      </c>
      <c r="B170" t="s">
        <v>1774</v>
      </c>
      <c r="C170" s="2">
        <v>40000</v>
      </c>
      <c r="D170" s="2">
        <v>456</v>
      </c>
      <c r="E170" s="2">
        <v>24</v>
      </c>
      <c r="F170">
        <v>19</v>
      </c>
      <c r="G170" t="s">
        <v>4681</v>
      </c>
      <c r="H170" s="3">
        <f>+VLOOKUP(G170,Tarifas!$A$1:$F$76,5,FALSE)</f>
        <v>279.73129999999998</v>
      </c>
      <c r="I170" s="3">
        <f>+VLOOKUP(G170,Tarifas!$A$1:$F$76,6,FALSE)</f>
        <v>14.99874</v>
      </c>
      <c r="J170" t="s">
        <v>6512</v>
      </c>
    </row>
    <row r="171" spans="1:10" x14ac:dyDescent="0.25">
      <c r="A171">
        <v>2140110526</v>
      </c>
      <c r="B171" t="s">
        <v>1673</v>
      </c>
      <c r="C171" s="2">
        <v>40000</v>
      </c>
      <c r="D171" s="2">
        <v>456</v>
      </c>
      <c r="E171" s="2">
        <v>24</v>
      </c>
      <c r="F171">
        <v>19</v>
      </c>
      <c r="G171" t="s">
        <v>4681</v>
      </c>
      <c r="H171" s="3">
        <f>+VLOOKUP(G171,Tarifas!$A$1:$F$76,5,FALSE)</f>
        <v>279.73129999999998</v>
      </c>
      <c r="I171" s="3">
        <f>+VLOOKUP(G171,Tarifas!$A$1:$F$76,6,FALSE)</f>
        <v>14.99874</v>
      </c>
      <c r="J171" t="s">
        <v>6512</v>
      </c>
    </row>
    <row r="172" spans="1:10" x14ac:dyDescent="0.25">
      <c r="A172">
        <v>2140110524</v>
      </c>
      <c r="B172" t="s">
        <v>1672</v>
      </c>
      <c r="C172" s="2">
        <v>40000</v>
      </c>
      <c r="D172" s="2">
        <v>456</v>
      </c>
      <c r="E172" s="2">
        <v>24</v>
      </c>
      <c r="F172">
        <v>19</v>
      </c>
      <c r="G172" t="s">
        <v>4681</v>
      </c>
      <c r="H172" s="3">
        <f>+VLOOKUP(G172,Tarifas!$A$1:$F$76,5,FALSE)</f>
        <v>279.73129999999998</v>
      </c>
      <c r="I172" s="3">
        <f>+VLOOKUP(G172,Tarifas!$A$1:$F$76,6,FALSE)</f>
        <v>14.99874</v>
      </c>
      <c r="J172" t="s">
        <v>6512</v>
      </c>
    </row>
    <row r="173" spans="1:10" x14ac:dyDescent="0.25">
      <c r="A173">
        <v>2140110533</v>
      </c>
      <c r="B173" t="s">
        <v>1677</v>
      </c>
      <c r="C173" s="2">
        <v>40000</v>
      </c>
      <c r="D173" s="2">
        <v>456</v>
      </c>
      <c r="E173" s="2">
        <v>24</v>
      </c>
      <c r="F173">
        <v>19</v>
      </c>
      <c r="G173" t="s">
        <v>4681</v>
      </c>
      <c r="H173" s="3">
        <f>+VLOOKUP(G173,Tarifas!$A$1:$F$76,5,FALSE)</f>
        <v>279.73129999999998</v>
      </c>
      <c r="I173" s="3">
        <f>+VLOOKUP(G173,Tarifas!$A$1:$F$76,6,FALSE)</f>
        <v>14.99874</v>
      </c>
      <c r="J173" t="s">
        <v>6512</v>
      </c>
    </row>
    <row r="174" spans="1:10" x14ac:dyDescent="0.25">
      <c r="A174">
        <v>2140110726</v>
      </c>
      <c r="B174" t="s">
        <v>5942</v>
      </c>
      <c r="C174" s="2">
        <v>40000</v>
      </c>
      <c r="D174" s="2">
        <v>456</v>
      </c>
      <c r="E174" s="2">
        <v>24</v>
      </c>
      <c r="F174">
        <v>19</v>
      </c>
      <c r="G174" t="s">
        <v>4681</v>
      </c>
      <c r="H174" s="3">
        <f>+VLOOKUP(G174,Tarifas!$A$1:$F$76,5,FALSE)</f>
        <v>279.73129999999998</v>
      </c>
      <c r="I174" s="3">
        <f>+VLOOKUP(G174,Tarifas!$A$1:$F$76,6,FALSE)</f>
        <v>14.99874</v>
      </c>
      <c r="J174" t="s">
        <v>6512</v>
      </c>
    </row>
    <row r="175" spans="1:10" x14ac:dyDescent="0.25">
      <c r="A175">
        <v>2140110631</v>
      </c>
      <c r="B175" t="s">
        <v>1726</v>
      </c>
      <c r="C175" s="2">
        <v>40000</v>
      </c>
      <c r="D175" s="2">
        <v>456</v>
      </c>
      <c r="E175" s="2">
        <v>24</v>
      </c>
      <c r="F175">
        <v>19</v>
      </c>
      <c r="G175" t="s">
        <v>4681</v>
      </c>
      <c r="H175" s="3">
        <f>+VLOOKUP(G175,Tarifas!$A$1:$F$76,5,FALSE)</f>
        <v>279.73129999999998</v>
      </c>
      <c r="I175" s="3">
        <f>+VLOOKUP(G175,Tarifas!$A$1:$F$76,6,FALSE)</f>
        <v>14.99874</v>
      </c>
      <c r="J175" t="s">
        <v>6512</v>
      </c>
    </row>
    <row r="176" spans="1:10" x14ac:dyDescent="0.25">
      <c r="A176">
        <v>2140110633</v>
      </c>
      <c r="B176" t="s">
        <v>1728</v>
      </c>
      <c r="C176" s="2">
        <v>40000</v>
      </c>
      <c r="D176" s="2">
        <v>456</v>
      </c>
      <c r="E176" s="2">
        <v>24</v>
      </c>
      <c r="F176">
        <v>19</v>
      </c>
      <c r="G176" t="s">
        <v>4681</v>
      </c>
      <c r="H176" s="3">
        <f>+VLOOKUP(G176,Tarifas!$A$1:$F$76,5,FALSE)</f>
        <v>279.73129999999998</v>
      </c>
      <c r="I176" s="3">
        <f>+VLOOKUP(G176,Tarifas!$A$1:$F$76,6,FALSE)</f>
        <v>14.99874</v>
      </c>
      <c r="J176" t="s">
        <v>6512</v>
      </c>
    </row>
    <row r="177" spans="1:13" x14ac:dyDescent="0.25">
      <c r="A177">
        <v>2140110632</v>
      </c>
      <c r="B177" t="s">
        <v>1727</v>
      </c>
      <c r="C177" s="2">
        <v>40000</v>
      </c>
      <c r="D177" s="2">
        <v>456</v>
      </c>
      <c r="E177" s="2">
        <v>24</v>
      </c>
      <c r="F177">
        <v>19</v>
      </c>
      <c r="G177" t="s">
        <v>4681</v>
      </c>
      <c r="H177" s="3">
        <f>+VLOOKUP(G177,Tarifas!$A$1:$F$76,5,FALSE)</f>
        <v>279.73129999999998</v>
      </c>
      <c r="I177" s="3">
        <f>+VLOOKUP(G177,Tarifas!$A$1:$F$76,6,FALSE)</f>
        <v>14.99874</v>
      </c>
      <c r="J177" t="s">
        <v>6512</v>
      </c>
    </row>
    <row r="178" spans="1:13" x14ac:dyDescent="0.25">
      <c r="A178">
        <v>2310210127</v>
      </c>
      <c r="B178" t="s">
        <v>19</v>
      </c>
      <c r="C178" s="2">
        <v>50000</v>
      </c>
      <c r="D178" s="2">
        <v>12</v>
      </c>
      <c r="E178" s="2">
        <v>12</v>
      </c>
      <c r="F178">
        <v>1</v>
      </c>
      <c r="G178" t="s">
        <v>4586</v>
      </c>
      <c r="H178" s="3">
        <f>+VLOOKUP(G178,Tarifas!$A$1:$F$76,5,FALSE)</f>
        <v>128.5658</v>
      </c>
      <c r="I178" s="3">
        <f>+VLOOKUP(G178,Tarifas!$A$1:$F$76,6,FALSE)</f>
        <v>11.9658</v>
      </c>
      <c r="J178" t="s">
        <v>4721</v>
      </c>
      <c r="K178" s="3">
        <v>0</v>
      </c>
      <c r="L178" s="3">
        <v>0</v>
      </c>
      <c r="M178" s="3">
        <v>0</v>
      </c>
    </row>
    <row r="179" spans="1:13" x14ac:dyDescent="0.25">
      <c r="A179">
        <v>2310210128</v>
      </c>
      <c r="B179" t="s">
        <v>21</v>
      </c>
      <c r="C179" s="2">
        <v>50000</v>
      </c>
      <c r="D179" s="2">
        <v>12</v>
      </c>
      <c r="E179" s="2">
        <v>12</v>
      </c>
      <c r="F179">
        <v>1</v>
      </c>
      <c r="G179" t="s">
        <v>4586</v>
      </c>
      <c r="H179" s="3">
        <f>+VLOOKUP(G179,Tarifas!$A$1:$F$76,5,FALSE)</f>
        <v>128.5658</v>
      </c>
      <c r="I179" s="3">
        <f>+VLOOKUP(G179,Tarifas!$A$1:$F$76,6,FALSE)</f>
        <v>11.9658</v>
      </c>
      <c r="J179" t="s">
        <v>4721</v>
      </c>
      <c r="K179" s="3">
        <v>0</v>
      </c>
      <c r="L179" s="3">
        <v>0</v>
      </c>
      <c r="M179" s="3">
        <v>0</v>
      </c>
    </row>
    <row r="180" spans="1:13" x14ac:dyDescent="0.25">
      <c r="A180">
        <v>2310210129</v>
      </c>
      <c r="B180" t="s">
        <v>22</v>
      </c>
      <c r="C180" s="2">
        <v>50000</v>
      </c>
      <c r="D180" s="2">
        <v>12</v>
      </c>
      <c r="E180" s="2">
        <v>12</v>
      </c>
      <c r="F180">
        <v>1</v>
      </c>
      <c r="G180" t="s">
        <v>4586</v>
      </c>
      <c r="H180" s="3">
        <f>+VLOOKUP(G180,Tarifas!$A$1:$F$76,5,FALSE)</f>
        <v>128.5658</v>
      </c>
      <c r="I180" s="3">
        <f>+VLOOKUP(G180,Tarifas!$A$1:$F$76,6,FALSE)</f>
        <v>11.9658</v>
      </c>
      <c r="J180" t="s">
        <v>4721</v>
      </c>
      <c r="K180" s="3">
        <v>0</v>
      </c>
      <c r="L180" s="3">
        <v>0</v>
      </c>
      <c r="M180" s="3">
        <v>0</v>
      </c>
    </row>
    <row r="181" spans="1:13" x14ac:dyDescent="0.25">
      <c r="A181">
        <v>2310210130</v>
      </c>
      <c r="B181" t="s">
        <v>23</v>
      </c>
      <c r="C181" s="2">
        <v>50000</v>
      </c>
      <c r="D181" s="2">
        <v>12</v>
      </c>
      <c r="E181" s="2">
        <v>12</v>
      </c>
      <c r="F181">
        <v>1</v>
      </c>
      <c r="G181" t="s">
        <v>4586</v>
      </c>
      <c r="H181" s="3">
        <f>+VLOOKUP(G181,Tarifas!$A$1:$F$76,5,FALSE)</f>
        <v>128.5658</v>
      </c>
      <c r="I181" s="3">
        <f>+VLOOKUP(G181,Tarifas!$A$1:$F$76,6,FALSE)</f>
        <v>11.9658</v>
      </c>
      <c r="J181" t="s">
        <v>4721</v>
      </c>
      <c r="K181" s="3">
        <v>0</v>
      </c>
      <c r="L181" s="3">
        <v>0</v>
      </c>
      <c r="M181" s="3">
        <v>0</v>
      </c>
    </row>
    <row r="182" spans="1:13" x14ac:dyDescent="0.25">
      <c r="A182">
        <v>2310210131</v>
      </c>
      <c r="B182" t="s">
        <v>24</v>
      </c>
      <c r="C182" s="2">
        <v>50000</v>
      </c>
      <c r="D182" s="2">
        <v>12</v>
      </c>
      <c r="E182" s="2">
        <v>12</v>
      </c>
      <c r="F182">
        <v>1</v>
      </c>
      <c r="G182" t="s">
        <v>4586</v>
      </c>
      <c r="H182" s="3">
        <f>+VLOOKUP(G182,Tarifas!$A$1:$F$76,5,FALSE)</f>
        <v>128.5658</v>
      </c>
      <c r="I182" s="3">
        <f>+VLOOKUP(G182,Tarifas!$A$1:$F$76,6,FALSE)</f>
        <v>11.9658</v>
      </c>
      <c r="J182" t="s">
        <v>4721</v>
      </c>
      <c r="K182" s="3">
        <v>0</v>
      </c>
      <c r="L182" s="3">
        <v>0</v>
      </c>
      <c r="M182" s="3">
        <v>0</v>
      </c>
    </row>
    <row r="183" spans="1:13" x14ac:dyDescent="0.25">
      <c r="A183">
        <v>2310210132</v>
      </c>
      <c r="B183" t="s">
        <v>25</v>
      </c>
      <c r="C183" s="2">
        <v>50000</v>
      </c>
      <c r="D183" s="2">
        <v>12</v>
      </c>
      <c r="E183" s="2">
        <v>12</v>
      </c>
      <c r="F183">
        <v>1</v>
      </c>
      <c r="G183" t="s">
        <v>4586</v>
      </c>
      <c r="H183" s="3">
        <f>+VLOOKUP(G183,Tarifas!$A$1:$F$76,5,FALSE)</f>
        <v>128.5658</v>
      </c>
      <c r="I183" s="3">
        <f>+VLOOKUP(G183,Tarifas!$A$1:$F$76,6,FALSE)</f>
        <v>11.9658</v>
      </c>
      <c r="J183" t="s">
        <v>4721</v>
      </c>
      <c r="K183" s="3">
        <v>0</v>
      </c>
      <c r="L183" s="3">
        <v>0</v>
      </c>
      <c r="M183" s="3">
        <v>0</v>
      </c>
    </row>
    <row r="184" spans="1:13" x14ac:dyDescent="0.25">
      <c r="A184">
        <v>2310210133</v>
      </c>
      <c r="B184" t="s">
        <v>26</v>
      </c>
      <c r="C184" s="2">
        <v>50000</v>
      </c>
      <c r="D184" s="2">
        <v>12</v>
      </c>
      <c r="E184" s="2">
        <v>12</v>
      </c>
      <c r="F184">
        <v>1</v>
      </c>
      <c r="G184" t="s">
        <v>4586</v>
      </c>
      <c r="H184" s="3">
        <f>+VLOOKUP(G184,Tarifas!$A$1:$F$76,5,FALSE)</f>
        <v>128.5658</v>
      </c>
      <c r="I184" s="3">
        <f>+VLOOKUP(G184,Tarifas!$A$1:$F$76,6,FALSE)</f>
        <v>11.9658</v>
      </c>
      <c r="J184" t="s">
        <v>4721</v>
      </c>
      <c r="K184" s="3">
        <v>0</v>
      </c>
      <c r="L184" s="3">
        <v>0</v>
      </c>
      <c r="M184" s="3">
        <v>0</v>
      </c>
    </row>
    <row r="185" spans="1:13" x14ac:dyDescent="0.25">
      <c r="A185">
        <v>2310210134</v>
      </c>
      <c r="B185" t="s">
        <v>27</v>
      </c>
      <c r="C185" s="2">
        <v>50000</v>
      </c>
      <c r="D185" s="2">
        <v>12</v>
      </c>
      <c r="E185" s="2">
        <v>12</v>
      </c>
      <c r="F185">
        <v>1</v>
      </c>
      <c r="G185" t="s">
        <v>4586</v>
      </c>
      <c r="H185" s="3">
        <f>+VLOOKUP(G185,Tarifas!$A$1:$F$76,5,FALSE)</f>
        <v>128.5658</v>
      </c>
      <c r="I185" s="3">
        <f>+VLOOKUP(G185,Tarifas!$A$1:$F$76,6,FALSE)</f>
        <v>11.9658</v>
      </c>
      <c r="J185" t="s">
        <v>4721</v>
      </c>
      <c r="K185" s="3">
        <v>0</v>
      </c>
      <c r="L185" s="3">
        <v>0</v>
      </c>
      <c r="M185" s="3">
        <v>0</v>
      </c>
    </row>
    <row r="186" spans="1:13" x14ac:dyDescent="0.25">
      <c r="A186">
        <v>2310210135</v>
      </c>
      <c r="B186" t="s">
        <v>28</v>
      </c>
      <c r="C186" s="2">
        <v>50000</v>
      </c>
      <c r="D186" s="2">
        <v>12</v>
      </c>
      <c r="E186" s="2">
        <v>12</v>
      </c>
      <c r="F186">
        <v>1</v>
      </c>
      <c r="G186" t="s">
        <v>4586</v>
      </c>
      <c r="H186" s="3">
        <f>+VLOOKUP(G186,Tarifas!$A$1:$F$76,5,FALSE)</f>
        <v>128.5658</v>
      </c>
      <c r="I186" s="3">
        <f>+VLOOKUP(G186,Tarifas!$A$1:$F$76,6,FALSE)</f>
        <v>11.9658</v>
      </c>
      <c r="J186" t="s">
        <v>4721</v>
      </c>
      <c r="K186" s="3">
        <v>0</v>
      </c>
      <c r="L186" s="3">
        <v>0</v>
      </c>
      <c r="M186" s="3">
        <v>0</v>
      </c>
    </row>
    <row r="187" spans="1:13" x14ac:dyDescent="0.25">
      <c r="A187">
        <v>2310210136</v>
      </c>
      <c r="B187" t="s">
        <v>29</v>
      </c>
      <c r="C187" s="2">
        <v>50000</v>
      </c>
      <c r="D187" s="2">
        <v>12</v>
      </c>
      <c r="E187" s="2">
        <v>12</v>
      </c>
      <c r="F187">
        <v>1</v>
      </c>
      <c r="G187" t="s">
        <v>4586</v>
      </c>
      <c r="H187" s="3">
        <f>+VLOOKUP(G187,Tarifas!$A$1:$F$76,5,FALSE)</f>
        <v>128.5658</v>
      </c>
      <c r="I187" s="3">
        <f>+VLOOKUP(G187,Tarifas!$A$1:$F$76,6,FALSE)</f>
        <v>11.9658</v>
      </c>
      <c r="J187" t="s">
        <v>4721</v>
      </c>
      <c r="K187" s="3">
        <v>0</v>
      </c>
      <c r="L187" s="3">
        <v>0</v>
      </c>
      <c r="M187" s="3">
        <v>0</v>
      </c>
    </row>
    <row r="188" spans="1:13" x14ac:dyDescent="0.25">
      <c r="A188">
        <v>2310210137</v>
      </c>
      <c r="B188" t="s">
        <v>30</v>
      </c>
      <c r="C188" s="2">
        <v>50000</v>
      </c>
      <c r="D188" s="2">
        <v>12</v>
      </c>
      <c r="E188" s="2">
        <v>12</v>
      </c>
      <c r="F188">
        <v>1</v>
      </c>
      <c r="G188" t="s">
        <v>4586</v>
      </c>
      <c r="H188" s="3">
        <f>+VLOOKUP(G188,Tarifas!$A$1:$F$76,5,FALSE)</f>
        <v>128.5658</v>
      </c>
      <c r="I188" s="3">
        <f>+VLOOKUP(G188,Tarifas!$A$1:$F$76,6,FALSE)</f>
        <v>11.9658</v>
      </c>
      <c r="J188" t="s">
        <v>4721</v>
      </c>
      <c r="K188" s="3">
        <v>0</v>
      </c>
      <c r="L188" s="3">
        <v>0</v>
      </c>
      <c r="M188" s="3">
        <v>0</v>
      </c>
    </row>
    <row r="189" spans="1:13" x14ac:dyDescent="0.25">
      <c r="A189">
        <v>2310210138</v>
      </c>
      <c r="B189" t="s">
        <v>31</v>
      </c>
      <c r="C189" s="2">
        <v>50000</v>
      </c>
      <c r="D189" s="2">
        <v>12</v>
      </c>
      <c r="E189" s="2">
        <v>12</v>
      </c>
      <c r="F189">
        <v>1</v>
      </c>
      <c r="G189" t="s">
        <v>4586</v>
      </c>
      <c r="H189" s="3">
        <f>+VLOOKUP(G189,Tarifas!$A$1:$F$76,5,FALSE)</f>
        <v>128.5658</v>
      </c>
      <c r="I189" s="3">
        <f>+VLOOKUP(G189,Tarifas!$A$1:$F$76,6,FALSE)</f>
        <v>11.9658</v>
      </c>
      <c r="J189" t="s">
        <v>4721</v>
      </c>
      <c r="K189" s="3">
        <v>0</v>
      </c>
      <c r="L189" s="3">
        <v>0</v>
      </c>
      <c r="M189" s="3">
        <v>0</v>
      </c>
    </row>
    <row r="190" spans="1:13" x14ac:dyDescent="0.25">
      <c r="A190">
        <v>2310210149</v>
      </c>
      <c r="B190" t="s">
        <v>2528</v>
      </c>
      <c r="C190" s="2">
        <v>25000</v>
      </c>
      <c r="D190" s="2">
        <v>24</v>
      </c>
      <c r="E190" s="2">
        <v>12</v>
      </c>
      <c r="F190">
        <v>2</v>
      </c>
      <c r="G190" t="s">
        <v>4584</v>
      </c>
      <c r="H190" s="3">
        <f>+VLOOKUP(G190,Tarifas!$A$1:$F$76,5,FALSE)</f>
        <v>64.126400000000004</v>
      </c>
      <c r="I190" s="3">
        <f>+VLOOKUP(G190,Tarifas!$A$1:$F$76,6,FALSE)</f>
        <v>10.918939999999999</v>
      </c>
      <c r="J190" t="s">
        <v>4721</v>
      </c>
      <c r="K190" s="3">
        <v>0</v>
      </c>
      <c r="L190" s="3">
        <v>0</v>
      </c>
      <c r="M190" s="3">
        <v>0</v>
      </c>
    </row>
    <row r="191" spans="1:13" x14ac:dyDescent="0.25">
      <c r="A191">
        <v>2310210150</v>
      </c>
      <c r="B191" t="s">
        <v>2529</v>
      </c>
      <c r="C191" s="2">
        <v>25000</v>
      </c>
      <c r="D191" s="2">
        <v>24</v>
      </c>
      <c r="E191" s="2">
        <v>12</v>
      </c>
      <c r="F191">
        <v>2</v>
      </c>
      <c r="G191" t="s">
        <v>4584</v>
      </c>
      <c r="H191" s="3">
        <f>+VLOOKUP(G191,Tarifas!$A$1:$F$76,5,FALSE)</f>
        <v>64.126400000000004</v>
      </c>
      <c r="I191" s="3">
        <f>+VLOOKUP(G191,Tarifas!$A$1:$F$76,6,FALSE)</f>
        <v>10.918939999999999</v>
      </c>
      <c r="J191" t="s">
        <v>4721</v>
      </c>
      <c r="K191" s="3">
        <v>0</v>
      </c>
      <c r="L191" s="3">
        <v>0</v>
      </c>
      <c r="M191" s="3">
        <v>0</v>
      </c>
    </row>
    <row r="192" spans="1:13" x14ac:dyDescent="0.25">
      <c r="A192">
        <v>2310210151</v>
      </c>
      <c r="B192" t="s">
        <v>2530</v>
      </c>
      <c r="C192" s="2">
        <v>25000</v>
      </c>
      <c r="D192" s="2">
        <v>24</v>
      </c>
      <c r="E192" s="2">
        <v>12</v>
      </c>
      <c r="F192">
        <v>2</v>
      </c>
      <c r="G192" t="s">
        <v>4584</v>
      </c>
      <c r="H192" s="3">
        <f>+VLOOKUP(G192,Tarifas!$A$1:$F$76,5,FALSE)</f>
        <v>64.126400000000004</v>
      </c>
      <c r="I192" s="3">
        <f>+VLOOKUP(G192,Tarifas!$A$1:$F$76,6,FALSE)</f>
        <v>10.918939999999999</v>
      </c>
      <c r="J192" t="s">
        <v>4721</v>
      </c>
      <c r="K192" s="3">
        <v>0</v>
      </c>
      <c r="L192" s="3">
        <v>0</v>
      </c>
      <c r="M192" s="3">
        <v>0</v>
      </c>
    </row>
    <row r="193" spans="1:13" x14ac:dyDescent="0.25">
      <c r="A193">
        <v>2310210152</v>
      </c>
      <c r="B193" t="s">
        <v>2531</v>
      </c>
      <c r="C193" s="2">
        <v>25000</v>
      </c>
      <c r="D193" s="2">
        <v>24</v>
      </c>
      <c r="E193" s="2">
        <v>12</v>
      </c>
      <c r="F193">
        <v>2</v>
      </c>
      <c r="G193" t="s">
        <v>4584</v>
      </c>
      <c r="H193" s="3">
        <f>+VLOOKUP(G193,Tarifas!$A$1:$F$76,5,FALSE)</f>
        <v>64.126400000000004</v>
      </c>
      <c r="I193" s="3">
        <f>+VLOOKUP(G193,Tarifas!$A$1:$F$76,6,FALSE)</f>
        <v>10.918939999999999</v>
      </c>
      <c r="J193" t="s">
        <v>4721</v>
      </c>
      <c r="K193" s="3">
        <v>0</v>
      </c>
      <c r="L193" s="3">
        <v>0</v>
      </c>
      <c r="M193" s="3">
        <v>0</v>
      </c>
    </row>
    <row r="194" spans="1:13" x14ac:dyDescent="0.25">
      <c r="A194">
        <v>2310210153</v>
      </c>
      <c r="B194" t="s">
        <v>2532</v>
      </c>
      <c r="C194" s="2">
        <v>25000</v>
      </c>
      <c r="D194" s="2">
        <v>24</v>
      </c>
      <c r="E194" s="2">
        <v>12</v>
      </c>
      <c r="F194">
        <v>2</v>
      </c>
      <c r="G194" t="s">
        <v>4584</v>
      </c>
      <c r="H194" s="3">
        <f>+VLOOKUP(G194,Tarifas!$A$1:$F$76,5,FALSE)</f>
        <v>64.126400000000004</v>
      </c>
      <c r="I194" s="3">
        <f>+VLOOKUP(G194,Tarifas!$A$1:$F$76,6,FALSE)</f>
        <v>10.918939999999999</v>
      </c>
      <c r="J194" t="s">
        <v>4721</v>
      </c>
      <c r="K194" s="3">
        <v>0</v>
      </c>
      <c r="L194" s="3">
        <v>0</v>
      </c>
      <c r="M194" s="3">
        <v>0</v>
      </c>
    </row>
    <row r="195" spans="1:13" x14ac:dyDescent="0.25">
      <c r="A195">
        <v>2310210154</v>
      </c>
      <c r="B195" t="s">
        <v>2533</v>
      </c>
      <c r="C195" s="2">
        <v>25000</v>
      </c>
      <c r="D195" s="2">
        <v>24</v>
      </c>
      <c r="E195" s="2">
        <v>12</v>
      </c>
      <c r="F195">
        <v>2</v>
      </c>
      <c r="G195" t="s">
        <v>4584</v>
      </c>
      <c r="H195" s="3">
        <f>+VLOOKUP(G195,Tarifas!$A$1:$F$76,5,FALSE)</f>
        <v>64.126400000000004</v>
      </c>
      <c r="I195" s="3">
        <f>+VLOOKUP(G195,Tarifas!$A$1:$F$76,6,FALSE)</f>
        <v>10.918939999999999</v>
      </c>
      <c r="J195" t="s">
        <v>4721</v>
      </c>
      <c r="K195" s="3">
        <v>0</v>
      </c>
      <c r="L195" s="3">
        <v>0</v>
      </c>
      <c r="M195" s="3">
        <v>0</v>
      </c>
    </row>
    <row r="196" spans="1:13" x14ac:dyDescent="0.25">
      <c r="A196">
        <v>2310210155</v>
      </c>
      <c r="B196" t="s">
        <v>2534</v>
      </c>
      <c r="C196" s="2">
        <v>25000</v>
      </c>
      <c r="D196" s="2">
        <v>24</v>
      </c>
      <c r="E196" s="2">
        <v>12</v>
      </c>
      <c r="F196">
        <v>2</v>
      </c>
      <c r="G196" t="s">
        <v>4584</v>
      </c>
      <c r="H196" s="3">
        <f>+VLOOKUP(G196,Tarifas!$A$1:$F$76,5,FALSE)</f>
        <v>64.126400000000004</v>
      </c>
      <c r="I196" s="3">
        <f>+VLOOKUP(G196,Tarifas!$A$1:$F$76,6,FALSE)</f>
        <v>10.918939999999999</v>
      </c>
      <c r="J196" t="s">
        <v>4721</v>
      </c>
      <c r="K196" s="3">
        <v>0</v>
      </c>
      <c r="L196" s="3">
        <v>0</v>
      </c>
      <c r="M196" s="3">
        <v>0</v>
      </c>
    </row>
    <row r="197" spans="1:13" x14ac:dyDescent="0.25">
      <c r="A197">
        <v>2310210156</v>
      </c>
      <c r="B197" t="s">
        <v>2535</v>
      </c>
      <c r="C197" s="2">
        <v>25000</v>
      </c>
      <c r="D197" s="2">
        <v>24</v>
      </c>
      <c r="E197" s="2">
        <v>12</v>
      </c>
      <c r="F197">
        <v>2</v>
      </c>
      <c r="G197" t="s">
        <v>4584</v>
      </c>
      <c r="H197" s="3">
        <f>+VLOOKUP(G197,Tarifas!$A$1:$F$76,5,FALSE)</f>
        <v>64.126400000000004</v>
      </c>
      <c r="I197" s="3">
        <f>+VLOOKUP(G197,Tarifas!$A$1:$F$76,6,FALSE)</f>
        <v>10.918939999999999</v>
      </c>
      <c r="J197" t="s">
        <v>4721</v>
      </c>
      <c r="K197" s="3">
        <v>0</v>
      </c>
      <c r="L197" s="3">
        <v>0</v>
      </c>
      <c r="M197" s="3">
        <v>0</v>
      </c>
    </row>
    <row r="198" spans="1:13" x14ac:dyDescent="0.25">
      <c r="A198">
        <v>2310210157</v>
      </c>
      <c r="B198" t="s">
        <v>2536</v>
      </c>
      <c r="C198" s="2">
        <v>25000</v>
      </c>
      <c r="D198" s="2">
        <v>24</v>
      </c>
      <c r="E198" s="2">
        <v>12</v>
      </c>
      <c r="F198">
        <v>2</v>
      </c>
      <c r="G198" t="s">
        <v>4584</v>
      </c>
      <c r="H198" s="3">
        <f>+VLOOKUP(G198,Tarifas!$A$1:$F$76,5,FALSE)</f>
        <v>64.126400000000004</v>
      </c>
      <c r="I198" s="3">
        <f>+VLOOKUP(G198,Tarifas!$A$1:$F$76,6,FALSE)</f>
        <v>10.918939999999999</v>
      </c>
      <c r="J198" t="s">
        <v>4721</v>
      </c>
      <c r="K198" s="3">
        <v>0</v>
      </c>
      <c r="L198" s="3">
        <v>0</v>
      </c>
      <c r="M198" s="3">
        <v>0</v>
      </c>
    </row>
    <row r="199" spans="1:13" x14ac:dyDescent="0.25">
      <c r="A199">
        <v>2310210158</v>
      </c>
      <c r="B199" t="s">
        <v>2537</v>
      </c>
      <c r="C199" s="2">
        <v>25000</v>
      </c>
      <c r="D199" s="2">
        <v>24</v>
      </c>
      <c r="E199" s="2">
        <v>12</v>
      </c>
      <c r="F199">
        <v>2</v>
      </c>
      <c r="G199" t="s">
        <v>4584</v>
      </c>
      <c r="H199" s="3">
        <f>+VLOOKUP(G199,Tarifas!$A$1:$F$76,5,FALSE)</f>
        <v>64.126400000000004</v>
      </c>
      <c r="I199" s="3">
        <f>+VLOOKUP(G199,Tarifas!$A$1:$F$76,6,FALSE)</f>
        <v>10.918939999999999</v>
      </c>
      <c r="J199" t="s">
        <v>4721</v>
      </c>
      <c r="K199" s="3">
        <v>0</v>
      </c>
      <c r="L199" s="3">
        <v>0</v>
      </c>
      <c r="M199" s="3">
        <v>0</v>
      </c>
    </row>
    <row r="200" spans="1:13" x14ac:dyDescent="0.25">
      <c r="A200">
        <v>2310210160</v>
      </c>
      <c r="B200" t="s">
        <v>2539</v>
      </c>
      <c r="C200" s="2">
        <v>25000</v>
      </c>
      <c r="D200" s="2">
        <v>24</v>
      </c>
      <c r="E200" s="2">
        <v>12</v>
      </c>
      <c r="F200">
        <v>2</v>
      </c>
      <c r="G200" t="s">
        <v>4584</v>
      </c>
      <c r="H200" s="3">
        <f>+VLOOKUP(G200,Tarifas!$A$1:$F$76,5,FALSE)</f>
        <v>64.126400000000004</v>
      </c>
      <c r="I200" s="3">
        <f>+VLOOKUP(G200,Tarifas!$A$1:$F$76,6,FALSE)</f>
        <v>10.918939999999999</v>
      </c>
      <c r="J200" t="s">
        <v>4721</v>
      </c>
      <c r="K200" s="3">
        <v>0</v>
      </c>
      <c r="L200" s="3">
        <v>0</v>
      </c>
      <c r="M200" s="3">
        <v>0</v>
      </c>
    </row>
    <row r="201" spans="1:13" x14ac:dyDescent="0.25">
      <c r="A201">
        <v>2310210159</v>
      </c>
      <c r="B201" t="s">
        <v>2538</v>
      </c>
      <c r="C201" s="2">
        <v>25000</v>
      </c>
      <c r="D201" s="2">
        <v>24</v>
      </c>
      <c r="E201" s="2">
        <v>12</v>
      </c>
      <c r="F201">
        <v>2</v>
      </c>
      <c r="G201" t="s">
        <v>4584</v>
      </c>
      <c r="H201" s="3">
        <f>+VLOOKUP(G201,Tarifas!$A$1:$F$76,5,FALSE)</f>
        <v>64.126400000000004</v>
      </c>
      <c r="I201" s="3">
        <f>+VLOOKUP(G201,Tarifas!$A$1:$F$76,6,FALSE)</f>
        <v>10.918939999999999</v>
      </c>
      <c r="J201" t="s">
        <v>4721</v>
      </c>
      <c r="K201" s="3">
        <v>0</v>
      </c>
      <c r="L201" s="3">
        <v>0</v>
      </c>
      <c r="M201" s="3">
        <v>0</v>
      </c>
    </row>
    <row r="202" spans="1:13" x14ac:dyDescent="0.25">
      <c r="A202">
        <v>2310160552</v>
      </c>
      <c r="B202" t="s">
        <v>2445</v>
      </c>
      <c r="C202" s="2">
        <v>24000</v>
      </c>
      <c r="D202" s="2">
        <v>12</v>
      </c>
      <c r="E202" s="2">
        <v>12</v>
      </c>
      <c r="F202">
        <v>1</v>
      </c>
      <c r="G202" t="s">
        <v>4590</v>
      </c>
      <c r="H202" s="3">
        <f>+VLOOKUP(G202,Tarifas!$A$1:$F$76,5,FALSE)</f>
        <v>22.5684</v>
      </c>
      <c r="I202" s="3">
        <f>+VLOOKUP(G202,Tarifas!$A$1:$F$76,6,FALSE)</f>
        <v>9.4600299999999997</v>
      </c>
      <c r="J202" t="s">
        <v>4721</v>
      </c>
      <c r="K202" s="3">
        <v>0</v>
      </c>
      <c r="L202" s="3">
        <v>0</v>
      </c>
      <c r="M202" s="3">
        <v>0</v>
      </c>
    </row>
    <row r="203" spans="1:13" x14ac:dyDescent="0.25">
      <c r="A203">
        <v>2310160282</v>
      </c>
      <c r="B203" t="s">
        <v>2379</v>
      </c>
      <c r="C203" s="2">
        <v>30000</v>
      </c>
      <c r="D203" s="2">
        <v>12</v>
      </c>
      <c r="E203" s="2">
        <v>12</v>
      </c>
      <c r="F203">
        <v>1</v>
      </c>
      <c r="G203" t="s">
        <v>4590</v>
      </c>
      <c r="H203" s="3">
        <f>+VLOOKUP(G203,Tarifas!$A$1:$F$76,5,FALSE)</f>
        <v>22.5684</v>
      </c>
      <c r="I203" s="3">
        <f>+VLOOKUP(G203,Tarifas!$A$1:$F$76,6,FALSE)</f>
        <v>9.4600299999999997</v>
      </c>
      <c r="J203" t="s">
        <v>4721</v>
      </c>
      <c r="K203" s="3">
        <v>0</v>
      </c>
      <c r="L203" s="3">
        <v>0</v>
      </c>
      <c r="M203" s="3">
        <v>0</v>
      </c>
    </row>
    <row r="204" spans="1:13" x14ac:dyDescent="0.25">
      <c r="A204">
        <v>2110020104</v>
      </c>
      <c r="B204" t="s">
        <v>1081</v>
      </c>
      <c r="C204" s="2">
        <v>25000</v>
      </c>
      <c r="D204" s="2">
        <v>24</v>
      </c>
      <c r="E204" s="2">
        <v>12</v>
      </c>
      <c r="F204">
        <v>2</v>
      </c>
      <c r="G204" t="s">
        <v>4584</v>
      </c>
      <c r="H204" s="3">
        <f>+VLOOKUP(G204,Tarifas!$A$1:$F$76,5,FALSE)</f>
        <v>64.126400000000004</v>
      </c>
      <c r="I204" s="3">
        <f>+VLOOKUP(G204,Tarifas!$A$1:$F$76,6,FALSE)</f>
        <v>10.918939999999999</v>
      </c>
      <c r="J204" t="s">
        <v>4721</v>
      </c>
      <c r="K204" s="3">
        <v>0</v>
      </c>
      <c r="L204" s="3">
        <v>0</v>
      </c>
      <c r="M204" s="3">
        <v>0</v>
      </c>
    </row>
    <row r="205" spans="1:13" x14ac:dyDescent="0.25">
      <c r="A205">
        <v>2110020105</v>
      </c>
      <c r="B205" t="s">
        <v>1082</v>
      </c>
      <c r="C205" s="2">
        <v>25000</v>
      </c>
      <c r="D205" s="2">
        <v>24</v>
      </c>
      <c r="E205" s="2">
        <v>12</v>
      </c>
      <c r="F205">
        <v>2</v>
      </c>
      <c r="G205" t="s">
        <v>4584</v>
      </c>
      <c r="H205" s="3">
        <f>+VLOOKUP(G205,Tarifas!$A$1:$F$76,5,FALSE)</f>
        <v>64.126400000000004</v>
      </c>
      <c r="I205" s="3">
        <f>+VLOOKUP(G205,Tarifas!$A$1:$F$76,6,FALSE)</f>
        <v>10.918939999999999</v>
      </c>
      <c r="J205" t="s">
        <v>4721</v>
      </c>
      <c r="K205" s="3">
        <v>0</v>
      </c>
      <c r="L205" s="3">
        <v>0</v>
      </c>
      <c r="M205" s="3">
        <v>0</v>
      </c>
    </row>
    <row r="206" spans="1:13" x14ac:dyDescent="0.25">
      <c r="A206">
        <v>2110020106</v>
      </c>
      <c r="B206" t="s">
        <v>1083</v>
      </c>
      <c r="C206" s="2">
        <v>25000</v>
      </c>
      <c r="D206" s="2">
        <v>24</v>
      </c>
      <c r="E206" s="2">
        <v>12</v>
      </c>
      <c r="F206">
        <v>2</v>
      </c>
      <c r="G206" t="s">
        <v>4584</v>
      </c>
      <c r="H206" s="3">
        <f>+VLOOKUP(G206,Tarifas!$A$1:$F$76,5,FALSE)</f>
        <v>64.126400000000004</v>
      </c>
      <c r="I206" s="3">
        <f>+VLOOKUP(G206,Tarifas!$A$1:$F$76,6,FALSE)</f>
        <v>10.918939999999999</v>
      </c>
      <c r="J206" t="s">
        <v>4721</v>
      </c>
      <c r="K206" s="3">
        <v>0</v>
      </c>
      <c r="L206" s="3">
        <v>0</v>
      </c>
      <c r="M206" s="3">
        <v>0</v>
      </c>
    </row>
    <row r="207" spans="1:13" x14ac:dyDescent="0.25">
      <c r="A207">
        <v>2110020115</v>
      </c>
      <c r="B207" t="s">
        <v>1092</v>
      </c>
      <c r="C207" s="2">
        <v>25000</v>
      </c>
      <c r="D207" s="2">
        <v>24</v>
      </c>
      <c r="E207" s="2">
        <v>12</v>
      </c>
      <c r="F207">
        <v>2</v>
      </c>
      <c r="G207" t="s">
        <v>4584</v>
      </c>
      <c r="H207" s="3">
        <f>+VLOOKUP(G207,Tarifas!$A$1:$F$76,5,FALSE)</f>
        <v>64.126400000000004</v>
      </c>
      <c r="I207" s="3">
        <f>+VLOOKUP(G207,Tarifas!$A$1:$F$76,6,FALSE)</f>
        <v>10.918939999999999</v>
      </c>
      <c r="J207" t="s">
        <v>4721</v>
      </c>
      <c r="K207" s="3">
        <v>0</v>
      </c>
      <c r="L207" s="3">
        <v>0</v>
      </c>
      <c r="M207" s="3">
        <v>0</v>
      </c>
    </row>
    <row r="208" spans="1:13" x14ac:dyDescent="0.25">
      <c r="A208">
        <v>2110020110</v>
      </c>
      <c r="B208" t="s">
        <v>1087</v>
      </c>
      <c r="C208" s="2">
        <v>25000</v>
      </c>
      <c r="D208" s="2">
        <v>24</v>
      </c>
      <c r="E208" s="2">
        <v>12</v>
      </c>
      <c r="F208">
        <v>2</v>
      </c>
      <c r="G208" t="s">
        <v>4584</v>
      </c>
      <c r="H208" s="3">
        <f>+VLOOKUP(G208,Tarifas!$A$1:$F$76,5,FALSE)</f>
        <v>64.126400000000004</v>
      </c>
      <c r="I208" s="3">
        <f>+VLOOKUP(G208,Tarifas!$A$1:$F$76,6,FALSE)</f>
        <v>10.918939999999999</v>
      </c>
      <c r="J208" t="s">
        <v>4721</v>
      </c>
      <c r="K208" s="3">
        <v>0</v>
      </c>
      <c r="L208" s="3">
        <v>0</v>
      </c>
      <c r="M208" s="3">
        <v>0</v>
      </c>
    </row>
    <row r="209" spans="1:13" x14ac:dyDescent="0.25">
      <c r="A209">
        <v>2110020111</v>
      </c>
      <c r="B209" t="s">
        <v>1088</v>
      </c>
      <c r="C209" s="2">
        <v>25000</v>
      </c>
      <c r="D209" s="2">
        <v>24</v>
      </c>
      <c r="E209" s="2">
        <v>12</v>
      </c>
      <c r="F209">
        <v>2</v>
      </c>
      <c r="G209" t="s">
        <v>4584</v>
      </c>
      <c r="H209" s="3">
        <f>+VLOOKUP(G209,Tarifas!$A$1:$F$76,5,FALSE)</f>
        <v>64.126400000000004</v>
      </c>
      <c r="I209" s="3">
        <f>+VLOOKUP(G209,Tarifas!$A$1:$F$76,6,FALSE)</f>
        <v>10.918939999999999</v>
      </c>
      <c r="J209" t="s">
        <v>4721</v>
      </c>
      <c r="K209" s="3">
        <v>0</v>
      </c>
      <c r="L209" s="3">
        <v>0</v>
      </c>
      <c r="M209" s="3">
        <v>0</v>
      </c>
    </row>
    <row r="210" spans="1:13" x14ac:dyDescent="0.25">
      <c r="A210">
        <v>2110020112</v>
      </c>
      <c r="B210" t="s">
        <v>1089</v>
      </c>
      <c r="C210" s="2">
        <v>25000</v>
      </c>
      <c r="D210" s="2">
        <v>24</v>
      </c>
      <c r="E210" s="2">
        <v>12</v>
      </c>
      <c r="F210">
        <v>2</v>
      </c>
      <c r="G210" t="s">
        <v>4584</v>
      </c>
      <c r="H210" s="3">
        <f>+VLOOKUP(G210,Tarifas!$A$1:$F$76,5,FALSE)</f>
        <v>64.126400000000004</v>
      </c>
      <c r="I210" s="3">
        <f>+VLOOKUP(G210,Tarifas!$A$1:$F$76,6,FALSE)</f>
        <v>10.918939999999999</v>
      </c>
      <c r="J210" t="s">
        <v>4721</v>
      </c>
      <c r="K210" s="3">
        <v>0</v>
      </c>
      <c r="L210" s="3">
        <v>0</v>
      </c>
      <c r="M210" s="3">
        <v>0</v>
      </c>
    </row>
    <row r="211" spans="1:13" x14ac:dyDescent="0.25">
      <c r="A211">
        <v>2110030010</v>
      </c>
      <c r="B211" t="s">
        <v>1136</v>
      </c>
      <c r="C211" s="2">
        <v>30000</v>
      </c>
      <c r="D211" s="2">
        <v>48</v>
      </c>
      <c r="E211" s="2">
        <v>12</v>
      </c>
      <c r="F211">
        <v>4</v>
      </c>
      <c r="G211" t="s">
        <v>4571</v>
      </c>
      <c r="H211" s="3">
        <f>+VLOOKUP(G211,Tarifas!$A$1:$F$76,5,FALSE)</f>
        <v>159.84190000000001</v>
      </c>
      <c r="I211" s="3">
        <f>+VLOOKUP(G211,Tarifas!$A$1:$F$76,6,FALSE)</f>
        <v>10.94472</v>
      </c>
      <c r="J211" t="s">
        <v>4721</v>
      </c>
      <c r="K211" s="3">
        <v>0</v>
      </c>
      <c r="L211" s="3">
        <v>0</v>
      </c>
      <c r="M211" s="3">
        <v>0</v>
      </c>
    </row>
    <row r="212" spans="1:13" x14ac:dyDescent="0.25">
      <c r="A212">
        <v>2110030170</v>
      </c>
      <c r="B212" t="s">
        <v>1162</v>
      </c>
      <c r="C212" s="2">
        <v>6000</v>
      </c>
      <c r="D212" s="2">
        <v>48</v>
      </c>
      <c r="E212" s="2">
        <v>12</v>
      </c>
      <c r="F212">
        <v>4</v>
      </c>
      <c r="G212" t="s">
        <v>4571</v>
      </c>
      <c r="H212" s="3">
        <f>+VLOOKUP(G212,Tarifas!$A$1:$F$76,5,FALSE)</f>
        <v>159.84190000000001</v>
      </c>
      <c r="I212" s="3">
        <f>+VLOOKUP(G212,Tarifas!$A$1:$F$76,6,FALSE)</f>
        <v>10.94472</v>
      </c>
      <c r="J212" t="s">
        <v>4721</v>
      </c>
      <c r="K212" s="3">
        <v>0</v>
      </c>
      <c r="L212" s="3">
        <v>0</v>
      </c>
      <c r="M212" s="3">
        <v>0</v>
      </c>
    </row>
    <row r="213" spans="1:13" x14ac:dyDescent="0.25">
      <c r="A213">
        <v>2110030171</v>
      </c>
      <c r="B213" t="s">
        <v>1163</v>
      </c>
      <c r="C213" s="2">
        <v>30000</v>
      </c>
      <c r="D213" s="2">
        <v>48</v>
      </c>
      <c r="E213" s="2">
        <v>12</v>
      </c>
      <c r="F213">
        <v>4</v>
      </c>
      <c r="G213" t="s">
        <v>4571</v>
      </c>
      <c r="H213" s="3">
        <f>+VLOOKUP(G213,Tarifas!$A$1:$F$76,5,FALSE)</f>
        <v>159.84190000000001</v>
      </c>
      <c r="I213" s="3">
        <f>+VLOOKUP(G213,Tarifas!$A$1:$F$76,6,FALSE)</f>
        <v>10.94472</v>
      </c>
      <c r="J213" t="s">
        <v>4721</v>
      </c>
      <c r="K213" s="3">
        <v>0</v>
      </c>
      <c r="L213" s="3">
        <v>0</v>
      </c>
      <c r="M213" s="3">
        <v>0</v>
      </c>
    </row>
    <row r="214" spans="1:13" x14ac:dyDescent="0.25">
      <c r="A214">
        <v>2110030172</v>
      </c>
      <c r="B214" t="s">
        <v>1164</v>
      </c>
      <c r="C214" s="2">
        <v>30000</v>
      </c>
      <c r="D214" s="2">
        <v>48</v>
      </c>
      <c r="E214" s="2">
        <v>12</v>
      </c>
      <c r="F214">
        <v>4</v>
      </c>
      <c r="G214" t="s">
        <v>4571</v>
      </c>
      <c r="H214" s="3">
        <f>+VLOOKUP(G214,Tarifas!$A$1:$F$76,5,FALSE)</f>
        <v>159.84190000000001</v>
      </c>
      <c r="I214" s="3">
        <f>+VLOOKUP(G214,Tarifas!$A$1:$F$76,6,FALSE)</f>
        <v>10.94472</v>
      </c>
      <c r="J214" t="s">
        <v>4721</v>
      </c>
      <c r="K214" s="3">
        <v>0</v>
      </c>
      <c r="L214" s="3">
        <v>0</v>
      </c>
      <c r="M214" s="3">
        <v>0</v>
      </c>
    </row>
    <row r="215" spans="1:13" x14ac:dyDescent="0.25">
      <c r="A215">
        <v>2110030189</v>
      </c>
      <c r="B215" t="s">
        <v>1169</v>
      </c>
      <c r="C215" s="2">
        <v>30000</v>
      </c>
      <c r="D215" s="2">
        <v>48</v>
      </c>
      <c r="E215" s="2">
        <v>12</v>
      </c>
      <c r="F215">
        <v>4</v>
      </c>
      <c r="G215" t="s">
        <v>4573</v>
      </c>
      <c r="H215" s="3">
        <f>+VLOOKUP(G215,Tarifas!$A$1:$F$76,5,FALSE)</f>
        <v>106.5613</v>
      </c>
      <c r="I215" s="3">
        <f>+VLOOKUP(G215,Tarifas!$A$1:$F$76,6,FALSE)</f>
        <v>9.1811199999999999</v>
      </c>
      <c r="J215" t="s">
        <v>4721</v>
      </c>
      <c r="K215" s="3">
        <v>0</v>
      </c>
      <c r="L215" s="3">
        <v>0</v>
      </c>
      <c r="M215" s="3">
        <v>0</v>
      </c>
    </row>
    <row r="216" spans="1:13" x14ac:dyDescent="0.25">
      <c r="A216">
        <v>2110030017</v>
      </c>
      <c r="B216" t="s">
        <v>1137</v>
      </c>
      <c r="C216" s="2">
        <v>30000</v>
      </c>
      <c r="D216" s="2">
        <v>48</v>
      </c>
      <c r="E216" s="2">
        <v>12</v>
      </c>
      <c r="F216">
        <v>4</v>
      </c>
      <c r="G216" t="s">
        <v>4571</v>
      </c>
      <c r="H216" s="3">
        <f>+VLOOKUP(G216,Tarifas!$A$1:$F$76,5,FALSE)</f>
        <v>159.84190000000001</v>
      </c>
      <c r="I216" s="3">
        <f>+VLOOKUP(G216,Tarifas!$A$1:$F$76,6,FALSE)</f>
        <v>10.94472</v>
      </c>
      <c r="J216" t="s">
        <v>4721</v>
      </c>
      <c r="K216" s="3">
        <v>0</v>
      </c>
      <c r="L216" s="3">
        <v>0</v>
      </c>
      <c r="M216" s="3">
        <v>0</v>
      </c>
    </row>
    <row r="217" spans="1:13" x14ac:dyDescent="0.25">
      <c r="A217">
        <v>2110030018</v>
      </c>
      <c r="B217" t="s">
        <v>1138</v>
      </c>
      <c r="C217" s="2">
        <v>30000</v>
      </c>
      <c r="D217" s="2">
        <v>48</v>
      </c>
      <c r="E217" s="2">
        <v>12</v>
      </c>
      <c r="F217">
        <v>4</v>
      </c>
      <c r="G217" t="s">
        <v>4571</v>
      </c>
      <c r="H217" s="3">
        <f>+VLOOKUP(G217,Tarifas!$A$1:$F$76,5,FALSE)</f>
        <v>159.84190000000001</v>
      </c>
      <c r="I217" s="3">
        <f>+VLOOKUP(G217,Tarifas!$A$1:$F$76,6,FALSE)</f>
        <v>10.94472</v>
      </c>
      <c r="J217" t="s">
        <v>4721</v>
      </c>
      <c r="K217" s="3">
        <v>0</v>
      </c>
      <c r="L217" s="3">
        <v>0</v>
      </c>
      <c r="M217" s="3">
        <v>0</v>
      </c>
    </row>
    <row r="218" spans="1:13" x14ac:dyDescent="0.25">
      <c r="A218">
        <v>2110030019</v>
      </c>
      <c r="B218" t="s">
        <v>1139</v>
      </c>
      <c r="C218" s="2">
        <v>30000</v>
      </c>
      <c r="D218" s="2">
        <v>48</v>
      </c>
      <c r="E218" s="2">
        <v>12</v>
      </c>
      <c r="F218">
        <v>4</v>
      </c>
      <c r="G218" t="s">
        <v>4571</v>
      </c>
      <c r="H218" s="3">
        <f>+VLOOKUP(G218,Tarifas!$A$1:$F$76,5,FALSE)</f>
        <v>159.84190000000001</v>
      </c>
      <c r="I218" s="3">
        <f>+VLOOKUP(G218,Tarifas!$A$1:$F$76,6,FALSE)</f>
        <v>10.94472</v>
      </c>
      <c r="J218" t="s">
        <v>4721</v>
      </c>
      <c r="K218" s="3">
        <v>0</v>
      </c>
      <c r="L218" s="3">
        <v>0</v>
      </c>
      <c r="M218" s="3">
        <v>0</v>
      </c>
    </row>
    <row r="219" spans="1:13" x14ac:dyDescent="0.25">
      <c r="A219">
        <v>2110030021</v>
      </c>
      <c r="B219" t="s">
        <v>1140</v>
      </c>
      <c r="C219" s="2">
        <v>30000</v>
      </c>
      <c r="D219" s="2">
        <v>48</v>
      </c>
      <c r="E219" s="2">
        <v>12</v>
      </c>
      <c r="F219">
        <v>4</v>
      </c>
      <c r="G219" t="s">
        <v>4571</v>
      </c>
      <c r="H219" s="3">
        <f>+VLOOKUP(G219,Tarifas!$A$1:$F$76,5,FALSE)</f>
        <v>159.84190000000001</v>
      </c>
      <c r="I219" s="3">
        <f>+VLOOKUP(G219,Tarifas!$A$1:$F$76,6,FALSE)</f>
        <v>10.94472</v>
      </c>
      <c r="J219" t="s">
        <v>4721</v>
      </c>
      <c r="K219" s="3">
        <v>0</v>
      </c>
      <c r="L219" s="3">
        <v>0</v>
      </c>
      <c r="M219" s="3">
        <v>0</v>
      </c>
    </row>
    <row r="220" spans="1:13" x14ac:dyDescent="0.25">
      <c r="A220">
        <v>2110030192</v>
      </c>
      <c r="B220" t="s">
        <v>1172</v>
      </c>
      <c r="C220" s="2">
        <v>30000</v>
      </c>
      <c r="D220" s="2">
        <v>48</v>
      </c>
      <c r="E220" s="2">
        <v>12</v>
      </c>
      <c r="F220">
        <v>4</v>
      </c>
      <c r="G220" t="s">
        <v>4571</v>
      </c>
      <c r="H220" s="3">
        <f>+VLOOKUP(G220,Tarifas!$A$1:$F$76,5,FALSE)</f>
        <v>159.84190000000001</v>
      </c>
      <c r="I220" s="3">
        <f>+VLOOKUP(G220,Tarifas!$A$1:$F$76,6,FALSE)</f>
        <v>10.94472</v>
      </c>
      <c r="J220" t="s">
        <v>4721</v>
      </c>
      <c r="K220" s="3">
        <v>0</v>
      </c>
      <c r="L220" s="3">
        <v>0</v>
      </c>
      <c r="M220" s="3">
        <v>0</v>
      </c>
    </row>
    <row r="221" spans="1:13" x14ac:dyDescent="0.25">
      <c r="A221">
        <v>2110030193</v>
      </c>
      <c r="B221" t="s">
        <v>1173</v>
      </c>
      <c r="C221" s="2">
        <v>30000</v>
      </c>
      <c r="D221" s="2">
        <v>48</v>
      </c>
      <c r="E221" s="2">
        <v>12</v>
      </c>
      <c r="F221">
        <v>4</v>
      </c>
      <c r="G221" t="s">
        <v>4571</v>
      </c>
      <c r="H221" s="3">
        <f>+VLOOKUP(G221,Tarifas!$A$1:$F$76,5,FALSE)</f>
        <v>159.84190000000001</v>
      </c>
      <c r="I221" s="3">
        <f>+VLOOKUP(G221,Tarifas!$A$1:$F$76,6,FALSE)</f>
        <v>10.94472</v>
      </c>
      <c r="J221" t="s">
        <v>4721</v>
      </c>
      <c r="K221" s="3">
        <v>0</v>
      </c>
      <c r="L221" s="3">
        <v>0</v>
      </c>
      <c r="M221" s="3">
        <v>0</v>
      </c>
    </row>
    <row r="222" spans="1:13" x14ac:dyDescent="0.25">
      <c r="A222">
        <v>2110030194</v>
      </c>
      <c r="B222" t="s">
        <v>1174</v>
      </c>
      <c r="C222" s="2">
        <v>30000</v>
      </c>
      <c r="D222" s="2">
        <v>48</v>
      </c>
      <c r="E222" s="2">
        <v>12</v>
      </c>
      <c r="F222">
        <v>4</v>
      </c>
      <c r="G222" t="s">
        <v>4571</v>
      </c>
      <c r="H222" s="3">
        <f>+VLOOKUP(G222,Tarifas!$A$1:$F$76,5,FALSE)</f>
        <v>159.84190000000001</v>
      </c>
      <c r="I222" s="3">
        <f>+VLOOKUP(G222,Tarifas!$A$1:$F$76,6,FALSE)</f>
        <v>10.94472</v>
      </c>
      <c r="J222" t="s">
        <v>4721</v>
      </c>
      <c r="K222" s="3">
        <v>0</v>
      </c>
      <c r="L222" s="3">
        <v>0</v>
      </c>
      <c r="M222" s="3">
        <v>0</v>
      </c>
    </row>
    <row r="223" spans="1:13" x14ac:dyDescent="0.25">
      <c r="A223">
        <v>2310190093</v>
      </c>
      <c r="B223" t="s">
        <v>2510</v>
      </c>
      <c r="C223" s="2">
        <v>35000</v>
      </c>
      <c r="D223" s="2">
        <v>24</v>
      </c>
      <c r="E223" s="2">
        <v>12</v>
      </c>
      <c r="F223">
        <v>2</v>
      </c>
      <c r="G223" t="s">
        <v>4588</v>
      </c>
      <c r="H223" s="3">
        <f>+VLOOKUP(G223,Tarifas!$A$1:$F$76,5,FALSE)</f>
        <v>15.338200000000001</v>
      </c>
      <c r="I223" s="3">
        <f>+VLOOKUP(G223,Tarifas!$A$1:$F$76,6,FALSE)</f>
        <v>12.054399999999999</v>
      </c>
      <c r="J223" t="s">
        <v>4721</v>
      </c>
    </row>
    <row r="224" spans="1:13" x14ac:dyDescent="0.25">
      <c r="A224">
        <v>2310190098</v>
      </c>
      <c r="B224" t="s">
        <v>2514</v>
      </c>
      <c r="C224" s="2">
        <v>35000</v>
      </c>
      <c r="D224" s="2">
        <v>24</v>
      </c>
      <c r="E224" s="2">
        <v>12</v>
      </c>
      <c r="F224">
        <v>2</v>
      </c>
      <c r="G224" t="s">
        <v>4588</v>
      </c>
      <c r="H224" s="3">
        <f>+VLOOKUP(G224,Tarifas!$A$1:$F$76,5,FALSE)</f>
        <v>15.338200000000001</v>
      </c>
      <c r="I224" s="3">
        <f>+VLOOKUP(G224,Tarifas!$A$1:$F$76,6,FALSE)</f>
        <v>12.054399999999999</v>
      </c>
      <c r="J224" t="s">
        <v>4721</v>
      </c>
    </row>
    <row r="225" spans="1:13" x14ac:dyDescent="0.25">
      <c r="A225">
        <v>2310190090</v>
      </c>
      <c r="B225" t="s">
        <v>2507</v>
      </c>
      <c r="C225" s="2">
        <v>35000</v>
      </c>
      <c r="D225" s="2">
        <v>24</v>
      </c>
      <c r="E225" s="2">
        <v>12</v>
      </c>
      <c r="F225">
        <v>2</v>
      </c>
      <c r="G225" t="s">
        <v>4588</v>
      </c>
      <c r="H225" s="3">
        <f>+VLOOKUP(G225,Tarifas!$A$1:$F$76,5,FALSE)</f>
        <v>15.338200000000001</v>
      </c>
      <c r="I225" s="3">
        <f>+VLOOKUP(G225,Tarifas!$A$1:$F$76,6,FALSE)</f>
        <v>12.054399999999999</v>
      </c>
      <c r="J225" t="s">
        <v>4721</v>
      </c>
    </row>
    <row r="226" spans="1:13" x14ac:dyDescent="0.25">
      <c r="A226">
        <v>2310190094</v>
      </c>
      <c r="B226" t="s">
        <v>6465</v>
      </c>
      <c r="C226" s="2">
        <v>35000</v>
      </c>
      <c r="D226" s="2">
        <v>24</v>
      </c>
      <c r="E226" s="2">
        <v>12</v>
      </c>
      <c r="F226">
        <v>2</v>
      </c>
      <c r="G226" t="s">
        <v>4588</v>
      </c>
      <c r="H226" s="3">
        <f>+VLOOKUP(G226,Tarifas!$A$1:$F$76,5,FALSE)</f>
        <v>15.338200000000001</v>
      </c>
      <c r="I226" s="3">
        <f>+VLOOKUP(G226,Tarifas!$A$1:$F$76,6,FALSE)</f>
        <v>12.054399999999999</v>
      </c>
      <c r="J226" t="s">
        <v>4721</v>
      </c>
    </row>
    <row r="227" spans="1:13" x14ac:dyDescent="0.25">
      <c r="A227">
        <v>2310190096</v>
      </c>
      <c r="B227" t="s">
        <v>2512</v>
      </c>
      <c r="C227" s="2">
        <v>35000</v>
      </c>
      <c r="D227" s="2">
        <v>24</v>
      </c>
      <c r="E227" s="2">
        <v>12</v>
      </c>
      <c r="F227">
        <v>2</v>
      </c>
      <c r="G227" t="s">
        <v>4588</v>
      </c>
      <c r="H227" s="3">
        <f>+VLOOKUP(G227,Tarifas!$A$1:$F$76,5,FALSE)</f>
        <v>15.338200000000001</v>
      </c>
      <c r="I227" s="3">
        <f>+VLOOKUP(G227,Tarifas!$A$1:$F$76,6,FALSE)</f>
        <v>12.054399999999999</v>
      </c>
      <c r="J227" t="s">
        <v>4721</v>
      </c>
    </row>
    <row r="228" spans="1:13" x14ac:dyDescent="0.25">
      <c r="A228">
        <v>2310190091</v>
      </c>
      <c r="B228" t="s">
        <v>2508</v>
      </c>
      <c r="C228" s="2">
        <v>35000</v>
      </c>
      <c r="D228" s="2">
        <v>24</v>
      </c>
      <c r="E228" s="2">
        <v>12</v>
      </c>
      <c r="F228">
        <v>2</v>
      </c>
      <c r="G228" t="s">
        <v>4588</v>
      </c>
      <c r="H228" s="3">
        <f>+VLOOKUP(G228,Tarifas!$A$1:$F$76,5,FALSE)</f>
        <v>15.338200000000001</v>
      </c>
      <c r="I228" s="3">
        <f>+VLOOKUP(G228,Tarifas!$A$1:$F$76,6,FALSE)</f>
        <v>12.054399999999999</v>
      </c>
      <c r="J228" t="s">
        <v>4721</v>
      </c>
    </row>
    <row r="229" spans="1:13" x14ac:dyDescent="0.25">
      <c r="A229">
        <v>2310190089</v>
      </c>
      <c r="B229" t="s">
        <v>2506</v>
      </c>
      <c r="C229" s="2">
        <v>35000</v>
      </c>
      <c r="D229" s="2">
        <v>24</v>
      </c>
      <c r="E229" s="2">
        <v>12</v>
      </c>
      <c r="F229">
        <v>2</v>
      </c>
      <c r="G229" t="s">
        <v>4588</v>
      </c>
      <c r="H229" s="3">
        <f>+VLOOKUP(G229,Tarifas!$A$1:$F$76,5,FALSE)</f>
        <v>15.338200000000001</v>
      </c>
      <c r="I229" s="3">
        <f>+VLOOKUP(G229,Tarifas!$A$1:$F$76,6,FALSE)</f>
        <v>12.054399999999999</v>
      </c>
      <c r="J229" t="s">
        <v>4721</v>
      </c>
    </row>
    <row r="230" spans="1:13" x14ac:dyDescent="0.25">
      <c r="A230">
        <v>2310190095</v>
      </c>
      <c r="B230" t="s">
        <v>2511</v>
      </c>
      <c r="C230" s="2">
        <v>35000</v>
      </c>
      <c r="D230" s="2">
        <v>24</v>
      </c>
      <c r="E230" s="2">
        <v>12</v>
      </c>
      <c r="F230">
        <v>2</v>
      </c>
      <c r="G230" t="s">
        <v>4588</v>
      </c>
      <c r="H230" s="3">
        <f>+VLOOKUP(G230,Tarifas!$A$1:$F$76,5,FALSE)</f>
        <v>15.338200000000001</v>
      </c>
      <c r="I230" s="3">
        <f>+VLOOKUP(G230,Tarifas!$A$1:$F$76,6,FALSE)</f>
        <v>12.054399999999999</v>
      </c>
      <c r="J230" t="s">
        <v>4721</v>
      </c>
    </row>
    <row r="231" spans="1:13" x14ac:dyDescent="0.25">
      <c r="A231">
        <v>2310190097</v>
      </c>
      <c r="B231" t="s">
        <v>2513</v>
      </c>
      <c r="C231" s="2">
        <v>35000</v>
      </c>
      <c r="D231" s="2">
        <v>24</v>
      </c>
      <c r="E231" s="2">
        <v>12</v>
      </c>
      <c r="F231">
        <v>2</v>
      </c>
      <c r="G231" t="s">
        <v>4588</v>
      </c>
      <c r="H231" s="3">
        <f>+VLOOKUP(G231,Tarifas!$A$1:$F$76,5,FALSE)</f>
        <v>15.338200000000001</v>
      </c>
      <c r="I231" s="3">
        <f>+VLOOKUP(G231,Tarifas!$A$1:$F$76,6,FALSE)</f>
        <v>12.054399999999999</v>
      </c>
      <c r="J231" t="s">
        <v>4721</v>
      </c>
    </row>
    <row r="232" spans="1:13" x14ac:dyDescent="0.25">
      <c r="A232">
        <v>2310190092</v>
      </c>
      <c r="B232" t="s">
        <v>2509</v>
      </c>
      <c r="C232" s="2">
        <v>35000</v>
      </c>
      <c r="D232" s="2">
        <v>24</v>
      </c>
      <c r="E232" s="2">
        <v>12</v>
      </c>
      <c r="F232">
        <v>2</v>
      </c>
      <c r="G232" t="s">
        <v>4588</v>
      </c>
      <c r="H232" s="3">
        <f>+VLOOKUP(G232,Tarifas!$A$1:$F$76,5,FALSE)</f>
        <v>15.338200000000001</v>
      </c>
      <c r="I232" s="3">
        <f>+VLOOKUP(G232,Tarifas!$A$1:$F$76,6,FALSE)</f>
        <v>12.054399999999999</v>
      </c>
      <c r="J232" t="s">
        <v>4721</v>
      </c>
    </row>
    <row r="233" spans="1:13" x14ac:dyDescent="0.25">
      <c r="A233">
        <v>2310210166</v>
      </c>
      <c r="B233" t="s">
        <v>2545</v>
      </c>
      <c r="C233" s="2">
        <v>25000</v>
      </c>
      <c r="D233" s="2">
        <v>24</v>
      </c>
      <c r="E233" s="2">
        <v>12</v>
      </c>
      <c r="F233">
        <v>2</v>
      </c>
      <c r="G233" t="s">
        <v>4584</v>
      </c>
      <c r="H233" s="3">
        <f>+VLOOKUP(G233,Tarifas!$A$1:$F$76,5,FALSE)</f>
        <v>64.126400000000004</v>
      </c>
      <c r="I233" s="3">
        <f>+VLOOKUP(G233,Tarifas!$A$1:$F$76,6,FALSE)</f>
        <v>10.918939999999999</v>
      </c>
      <c r="J233" t="s">
        <v>4721</v>
      </c>
      <c r="K233" s="3">
        <v>0</v>
      </c>
      <c r="L233" s="3">
        <v>0</v>
      </c>
      <c r="M233" s="3">
        <v>0</v>
      </c>
    </row>
    <row r="234" spans="1:13" x14ac:dyDescent="0.25">
      <c r="A234">
        <v>2310210164</v>
      </c>
      <c r="B234" t="s">
        <v>2543</v>
      </c>
      <c r="C234" s="2">
        <v>25000</v>
      </c>
      <c r="D234" s="2">
        <v>24</v>
      </c>
      <c r="E234" s="2">
        <v>12</v>
      </c>
      <c r="F234">
        <v>2</v>
      </c>
      <c r="G234" t="s">
        <v>4584</v>
      </c>
      <c r="H234" s="3">
        <f>+VLOOKUP(G234,Tarifas!$A$1:$F$76,5,FALSE)</f>
        <v>64.126400000000004</v>
      </c>
      <c r="I234" s="3">
        <f>+VLOOKUP(G234,Tarifas!$A$1:$F$76,6,FALSE)</f>
        <v>10.918939999999999</v>
      </c>
      <c r="J234" t="s">
        <v>4721</v>
      </c>
      <c r="K234" s="3">
        <v>0</v>
      </c>
      <c r="L234" s="3">
        <v>0</v>
      </c>
      <c r="M234" s="3">
        <v>0</v>
      </c>
    </row>
    <row r="235" spans="1:13" x14ac:dyDescent="0.25">
      <c r="A235">
        <v>2310210168</v>
      </c>
      <c r="B235" t="s">
        <v>2547</v>
      </c>
      <c r="C235" s="2">
        <v>25000</v>
      </c>
      <c r="D235" s="2">
        <v>24</v>
      </c>
      <c r="E235" s="2">
        <v>12</v>
      </c>
      <c r="F235">
        <v>2</v>
      </c>
      <c r="G235" t="s">
        <v>4584</v>
      </c>
      <c r="H235" s="3">
        <f>+VLOOKUP(G235,Tarifas!$A$1:$F$76,5,FALSE)</f>
        <v>64.126400000000004</v>
      </c>
      <c r="I235" s="3">
        <f>+VLOOKUP(G235,Tarifas!$A$1:$F$76,6,FALSE)</f>
        <v>10.918939999999999</v>
      </c>
      <c r="J235" t="s">
        <v>4721</v>
      </c>
      <c r="K235" s="3">
        <v>0</v>
      </c>
      <c r="L235" s="3">
        <v>0</v>
      </c>
      <c r="M235" s="3">
        <v>0</v>
      </c>
    </row>
    <row r="236" spans="1:13" x14ac:dyDescent="0.25">
      <c r="A236">
        <v>2310210162</v>
      </c>
      <c r="B236" t="s">
        <v>2541</v>
      </c>
      <c r="C236" s="2">
        <v>25000</v>
      </c>
      <c r="D236" s="2">
        <v>24</v>
      </c>
      <c r="E236" s="2">
        <v>12</v>
      </c>
      <c r="F236">
        <v>2</v>
      </c>
      <c r="G236" t="s">
        <v>4584</v>
      </c>
      <c r="H236" s="3">
        <f>+VLOOKUP(G236,Tarifas!$A$1:$F$76,5,FALSE)</f>
        <v>64.126400000000004</v>
      </c>
      <c r="I236" s="3">
        <f>+VLOOKUP(G236,Tarifas!$A$1:$F$76,6,FALSE)</f>
        <v>10.918939999999999</v>
      </c>
      <c r="J236" t="s">
        <v>4721</v>
      </c>
      <c r="K236" s="3">
        <v>0</v>
      </c>
      <c r="L236" s="3">
        <v>0</v>
      </c>
      <c r="M236" s="3">
        <v>0</v>
      </c>
    </row>
    <row r="237" spans="1:13" x14ac:dyDescent="0.25">
      <c r="A237">
        <v>2310210169</v>
      </c>
      <c r="B237" t="s">
        <v>2548</v>
      </c>
      <c r="C237" s="2">
        <v>25000</v>
      </c>
      <c r="D237" s="2">
        <v>24</v>
      </c>
      <c r="E237" s="2">
        <v>12</v>
      </c>
      <c r="F237">
        <v>2</v>
      </c>
      <c r="G237" t="s">
        <v>4584</v>
      </c>
      <c r="H237" s="3">
        <f>+VLOOKUP(G237,Tarifas!$A$1:$F$76,5,FALSE)</f>
        <v>64.126400000000004</v>
      </c>
      <c r="I237" s="3">
        <f>+VLOOKUP(G237,Tarifas!$A$1:$F$76,6,FALSE)</f>
        <v>10.918939999999999</v>
      </c>
      <c r="J237" t="s">
        <v>4721</v>
      </c>
      <c r="K237" s="3">
        <v>0</v>
      </c>
      <c r="L237" s="3">
        <v>0</v>
      </c>
      <c r="M237" s="3">
        <v>0</v>
      </c>
    </row>
    <row r="238" spans="1:13" x14ac:dyDescent="0.25">
      <c r="A238">
        <v>2310210165</v>
      </c>
      <c r="B238" t="s">
        <v>2544</v>
      </c>
      <c r="C238" s="2">
        <v>25000</v>
      </c>
      <c r="D238" s="2">
        <v>24</v>
      </c>
      <c r="E238" s="2">
        <v>12</v>
      </c>
      <c r="F238">
        <v>2</v>
      </c>
      <c r="G238" t="s">
        <v>4584</v>
      </c>
      <c r="H238" s="3">
        <f>+VLOOKUP(G238,Tarifas!$A$1:$F$76,5,FALSE)</f>
        <v>64.126400000000004</v>
      </c>
      <c r="I238" s="3">
        <f>+VLOOKUP(G238,Tarifas!$A$1:$F$76,6,FALSE)</f>
        <v>10.918939999999999</v>
      </c>
      <c r="J238" t="s">
        <v>4721</v>
      </c>
      <c r="K238" s="3">
        <v>0</v>
      </c>
      <c r="L238" s="3">
        <v>0</v>
      </c>
      <c r="M238" s="3">
        <v>0</v>
      </c>
    </row>
    <row r="239" spans="1:13" x14ac:dyDescent="0.25">
      <c r="A239">
        <v>2310210161</v>
      </c>
      <c r="B239" t="s">
        <v>2540</v>
      </c>
      <c r="C239" s="2">
        <v>25000</v>
      </c>
      <c r="D239" s="2">
        <v>24</v>
      </c>
      <c r="E239" s="2">
        <v>12</v>
      </c>
      <c r="F239">
        <v>2</v>
      </c>
      <c r="G239" t="s">
        <v>4584</v>
      </c>
      <c r="H239" s="3">
        <f>+VLOOKUP(G239,Tarifas!$A$1:$F$76,5,FALSE)</f>
        <v>64.126400000000004</v>
      </c>
      <c r="I239" s="3">
        <f>+VLOOKUP(G239,Tarifas!$A$1:$F$76,6,FALSE)</f>
        <v>10.918939999999999</v>
      </c>
      <c r="J239" t="s">
        <v>4721</v>
      </c>
      <c r="K239" s="3">
        <v>0</v>
      </c>
      <c r="L239" s="3">
        <v>0</v>
      </c>
      <c r="M239" s="3">
        <v>0</v>
      </c>
    </row>
    <row r="240" spans="1:13" x14ac:dyDescent="0.25">
      <c r="A240">
        <v>2310210170</v>
      </c>
      <c r="B240" t="s">
        <v>2549</v>
      </c>
      <c r="C240" s="2">
        <v>25000</v>
      </c>
      <c r="D240" s="2">
        <v>24</v>
      </c>
      <c r="E240" s="2">
        <v>12</v>
      </c>
      <c r="F240">
        <v>2</v>
      </c>
      <c r="G240" t="s">
        <v>4584</v>
      </c>
      <c r="H240" s="3">
        <f>+VLOOKUP(G240,Tarifas!$A$1:$F$76,5,FALSE)</f>
        <v>64.126400000000004</v>
      </c>
      <c r="I240" s="3">
        <f>+VLOOKUP(G240,Tarifas!$A$1:$F$76,6,FALSE)</f>
        <v>10.918939999999999</v>
      </c>
      <c r="J240" t="s">
        <v>4721</v>
      </c>
      <c r="K240" s="3">
        <v>0</v>
      </c>
      <c r="L240" s="3">
        <v>0</v>
      </c>
      <c r="M240" s="3">
        <v>0</v>
      </c>
    </row>
    <row r="241" spans="1:13" x14ac:dyDescent="0.25">
      <c r="A241">
        <v>2310210163</v>
      </c>
      <c r="B241" t="s">
        <v>2542</v>
      </c>
      <c r="C241" s="2">
        <v>25000</v>
      </c>
      <c r="D241" s="2">
        <v>24</v>
      </c>
      <c r="E241" s="2">
        <v>12</v>
      </c>
      <c r="F241">
        <v>2</v>
      </c>
      <c r="G241" t="s">
        <v>4584</v>
      </c>
      <c r="H241" s="3">
        <f>+VLOOKUP(G241,Tarifas!$A$1:$F$76,5,FALSE)</f>
        <v>64.126400000000004</v>
      </c>
      <c r="I241" s="3">
        <f>+VLOOKUP(G241,Tarifas!$A$1:$F$76,6,FALSE)</f>
        <v>10.918939999999999</v>
      </c>
      <c r="J241" t="s">
        <v>4721</v>
      </c>
      <c r="K241" s="3">
        <v>0</v>
      </c>
      <c r="L241" s="3">
        <v>0</v>
      </c>
      <c r="M241" s="3">
        <v>0</v>
      </c>
    </row>
    <row r="242" spans="1:13" x14ac:dyDescent="0.25">
      <c r="A242">
        <v>2310210167</v>
      </c>
      <c r="B242" t="s">
        <v>2546</v>
      </c>
      <c r="C242" s="2">
        <v>25000</v>
      </c>
      <c r="D242" s="2">
        <v>24</v>
      </c>
      <c r="E242" s="2">
        <v>12</v>
      </c>
      <c r="F242">
        <v>2</v>
      </c>
      <c r="G242" t="s">
        <v>4584</v>
      </c>
      <c r="H242" s="3">
        <f>+VLOOKUP(G242,Tarifas!$A$1:$F$76,5,FALSE)</f>
        <v>64.126400000000004</v>
      </c>
      <c r="I242" s="3">
        <f>+VLOOKUP(G242,Tarifas!$A$1:$F$76,6,FALSE)</f>
        <v>10.918939999999999</v>
      </c>
      <c r="J242" t="s">
        <v>4721</v>
      </c>
      <c r="K242" s="3">
        <v>0</v>
      </c>
      <c r="L242" s="3">
        <v>0</v>
      </c>
      <c r="M242" s="3">
        <v>0</v>
      </c>
    </row>
    <row r="243" spans="1:13" x14ac:dyDescent="0.25">
      <c r="A243">
        <v>2310210010</v>
      </c>
      <c r="B243" t="s">
        <v>2515</v>
      </c>
      <c r="C243" s="2">
        <v>50000</v>
      </c>
      <c r="D243" s="2">
        <v>12</v>
      </c>
      <c r="E243" s="2">
        <v>12</v>
      </c>
      <c r="F243">
        <v>1</v>
      </c>
      <c r="G243" t="s">
        <v>4586</v>
      </c>
      <c r="H243" s="3">
        <f>+VLOOKUP(G243,Tarifas!$A$1:$F$76,5,FALSE)</f>
        <v>128.5658</v>
      </c>
      <c r="I243" s="3">
        <f>+VLOOKUP(G243,Tarifas!$A$1:$F$76,6,FALSE)</f>
        <v>11.9658</v>
      </c>
      <c r="J243" t="s">
        <v>4721</v>
      </c>
      <c r="K243" s="3">
        <v>0</v>
      </c>
      <c r="L243" s="3">
        <v>0</v>
      </c>
      <c r="M243" s="3">
        <v>0</v>
      </c>
    </row>
    <row r="244" spans="1:13" x14ac:dyDescent="0.25">
      <c r="A244">
        <v>2310210188</v>
      </c>
      <c r="B244" t="s">
        <v>2561</v>
      </c>
      <c r="C244" s="2">
        <v>50000</v>
      </c>
      <c r="D244" s="2">
        <v>12</v>
      </c>
      <c r="E244" s="2">
        <v>12</v>
      </c>
      <c r="F244">
        <v>1</v>
      </c>
      <c r="G244" t="s">
        <v>4586</v>
      </c>
      <c r="H244" s="3">
        <f>+VLOOKUP(G244,Tarifas!$A$1:$F$76,5,FALSE)</f>
        <v>128.5658</v>
      </c>
      <c r="I244" s="3">
        <f>+VLOOKUP(G244,Tarifas!$A$1:$F$76,6,FALSE)</f>
        <v>11.9658</v>
      </c>
      <c r="J244" t="s">
        <v>4721</v>
      </c>
      <c r="K244" s="3">
        <v>0</v>
      </c>
      <c r="L244" s="3">
        <v>0</v>
      </c>
      <c r="M244" s="3">
        <v>0</v>
      </c>
    </row>
    <row r="245" spans="1:13" x14ac:dyDescent="0.25">
      <c r="A245">
        <v>2310210189</v>
      </c>
      <c r="B245" t="s">
        <v>2562</v>
      </c>
      <c r="C245" s="2">
        <v>50000</v>
      </c>
      <c r="D245" s="2">
        <v>12</v>
      </c>
      <c r="E245" s="2">
        <v>12</v>
      </c>
      <c r="F245">
        <v>1</v>
      </c>
      <c r="G245" t="s">
        <v>4586</v>
      </c>
      <c r="H245" s="3">
        <f>+VLOOKUP(G245,Tarifas!$A$1:$F$76,5,FALSE)</f>
        <v>128.5658</v>
      </c>
      <c r="I245" s="3">
        <f>+VLOOKUP(G245,Tarifas!$A$1:$F$76,6,FALSE)</f>
        <v>11.9658</v>
      </c>
      <c r="J245" t="s">
        <v>4721</v>
      </c>
      <c r="K245" s="3">
        <v>0</v>
      </c>
      <c r="L245" s="3">
        <v>0</v>
      </c>
      <c r="M245" s="3">
        <v>0</v>
      </c>
    </row>
    <row r="246" spans="1:13" x14ac:dyDescent="0.25">
      <c r="A246">
        <v>2310210183</v>
      </c>
      <c r="B246" t="s">
        <v>2556</v>
      </c>
      <c r="C246" s="2">
        <v>50000</v>
      </c>
      <c r="D246" s="2">
        <v>12</v>
      </c>
      <c r="E246" s="2">
        <v>12</v>
      </c>
      <c r="F246">
        <v>1</v>
      </c>
      <c r="G246" t="s">
        <v>4586</v>
      </c>
      <c r="H246" s="3">
        <f>+VLOOKUP(G246,Tarifas!$A$1:$F$76,5,FALSE)</f>
        <v>128.5658</v>
      </c>
      <c r="I246" s="3">
        <f>+VLOOKUP(G246,Tarifas!$A$1:$F$76,6,FALSE)</f>
        <v>11.9658</v>
      </c>
      <c r="J246" t="s">
        <v>4721</v>
      </c>
      <c r="K246" s="3">
        <v>0</v>
      </c>
      <c r="L246" s="3">
        <v>0</v>
      </c>
      <c r="M246" s="3">
        <v>0</v>
      </c>
    </row>
    <row r="247" spans="1:13" x14ac:dyDescent="0.25">
      <c r="A247">
        <v>2310210184</v>
      </c>
      <c r="B247" t="s">
        <v>2557</v>
      </c>
      <c r="C247" s="2">
        <v>50000</v>
      </c>
      <c r="D247" s="2">
        <v>12</v>
      </c>
      <c r="E247" s="2">
        <v>12</v>
      </c>
      <c r="F247">
        <v>1</v>
      </c>
      <c r="G247" t="s">
        <v>4586</v>
      </c>
      <c r="H247" s="3">
        <f>+VLOOKUP(G247,Tarifas!$A$1:$F$76,5,FALSE)</f>
        <v>128.5658</v>
      </c>
      <c r="I247" s="3">
        <f>+VLOOKUP(G247,Tarifas!$A$1:$F$76,6,FALSE)</f>
        <v>11.9658</v>
      </c>
      <c r="J247" t="s">
        <v>4721</v>
      </c>
      <c r="K247" s="3">
        <v>0</v>
      </c>
      <c r="L247" s="3">
        <v>0</v>
      </c>
      <c r="M247" s="3">
        <v>0</v>
      </c>
    </row>
    <row r="248" spans="1:13" x14ac:dyDescent="0.25">
      <c r="A248">
        <v>2310210179</v>
      </c>
      <c r="B248" t="s">
        <v>2552</v>
      </c>
      <c r="C248" s="2">
        <v>50000</v>
      </c>
      <c r="D248" s="2">
        <v>12</v>
      </c>
      <c r="E248" s="2">
        <v>12</v>
      </c>
      <c r="F248">
        <v>1</v>
      </c>
      <c r="G248" t="s">
        <v>4586</v>
      </c>
      <c r="H248" s="3">
        <f>+VLOOKUP(G248,Tarifas!$A$1:$F$76,5,FALSE)</f>
        <v>128.5658</v>
      </c>
      <c r="I248" s="3">
        <f>+VLOOKUP(G248,Tarifas!$A$1:$F$76,6,FALSE)</f>
        <v>11.9658</v>
      </c>
      <c r="J248" t="s">
        <v>4721</v>
      </c>
      <c r="K248" s="3">
        <v>0</v>
      </c>
      <c r="L248" s="3">
        <v>0</v>
      </c>
      <c r="M248" s="3">
        <v>0</v>
      </c>
    </row>
    <row r="249" spans="1:13" x14ac:dyDescent="0.25">
      <c r="A249">
        <v>2310210178</v>
      </c>
      <c r="B249" t="s">
        <v>2551</v>
      </c>
      <c r="C249" s="2">
        <v>50000</v>
      </c>
      <c r="D249" s="2">
        <v>12</v>
      </c>
      <c r="E249" s="2">
        <v>12</v>
      </c>
      <c r="F249">
        <v>1</v>
      </c>
      <c r="G249" t="s">
        <v>4586</v>
      </c>
      <c r="H249" s="3">
        <f>+VLOOKUP(G249,Tarifas!$A$1:$F$76,5,FALSE)</f>
        <v>128.5658</v>
      </c>
      <c r="I249" s="3">
        <f>+VLOOKUP(G249,Tarifas!$A$1:$F$76,6,FALSE)</f>
        <v>11.9658</v>
      </c>
      <c r="J249" t="s">
        <v>4721</v>
      </c>
      <c r="K249" s="3">
        <v>0</v>
      </c>
      <c r="L249" s="3">
        <v>0</v>
      </c>
      <c r="M249" s="3">
        <v>0</v>
      </c>
    </row>
    <row r="250" spans="1:13" x14ac:dyDescent="0.25">
      <c r="A250">
        <v>2310210180</v>
      </c>
      <c r="B250" t="s">
        <v>2553</v>
      </c>
      <c r="C250" s="2">
        <v>50000</v>
      </c>
      <c r="D250" s="2">
        <v>12</v>
      </c>
      <c r="E250" s="2">
        <v>12</v>
      </c>
      <c r="F250">
        <v>1</v>
      </c>
      <c r="G250" t="s">
        <v>4586</v>
      </c>
      <c r="H250" s="3">
        <f>+VLOOKUP(G250,Tarifas!$A$1:$F$76,5,FALSE)</f>
        <v>128.5658</v>
      </c>
      <c r="I250" s="3">
        <f>+VLOOKUP(G250,Tarifas!$A$1:$F$76,6,FALSE)</f>
        <v>11.9658</v>
      </c>
      <c r="J250" t="s">
        <v>4721</v>
      </c>
      <c r="K250" s="3">
        <v>0</v>
      </c>
      <c r="L250" s="3">
        <v>0</v>
      </c>
      <c r="M250" s="3">
        <v>0</v>
      </c>
    </row>
    <row r="251" spans="1:13" x14ac:dyDescent="0.25">
      <c r="A251">
        <v>2310210182</v>
      </c>
      <c r="B251" t="s">
        <v>2555</v>
      </c>
      <c r="C251" s="2">
        <v>50000</v>
      </c>
      <c r="D251" s="2">
        <v>12</v>
      </c>
      <c r="E251" s="2">
        <v>12</v>
      </c>
      <c r="F251">
        <v>1</v>
      </c>
      <c r="G251" t="s">
        <v>4586</v>
      </c>
      <c r="H251" s="3">
        <f>+VLOOKUP(G251,Tarifas!$A$1:$F$76,5,FALSE)</f>
        <v>128.5658</v>
      </c>
      <c r="I251" s="3">
        <f>+VLOOKUP(G251,Tarifas!$A$1:$F$76,6,FALSE)</f>
        <v>11.9658</v>
      </c>
      <c r="J251" t="s">
        <v>4721</v>
      </c>
      <c r="K251" s="3">
        <v>0</v>
      </c>
      <c r="L251" s="3">
        <v>0</v>
      </c>
      <c r="M251" s="3">
        <v>0</v>
      </c>
    </row>
    <row r="252" spans="1:13" x14ac:dyDescent="0.25">
      <c r="A252">
        <v>2310210185</v>
      </c>
      <c r="B252" t="s">
        <v>2558</v>
      </c>
      <c r="C252" s="2">
        <v>50000</v>
      </c>
      <c r="D252" s="2">
        <v>12</v>
      </c>
      <c r="E252" s="2">
        <v>12</v>
      </c>
      <c r="F252">
        <v>1</v>
      </c>
      <c r="G252" t="s">
        <v>4586</v>
      </c>
      <c r="H252" s="3">
        <f>+VLOOKUP(G252,Tarifas!$A$1:$F$76,5,FALSE)</f>
        <v>128.5658</v>
      </c>
      <c r="I252" s="3">
        <f>+VLOOKUP(G252,Tarifas!$A$1:$F$76,6,FALSE)</f>
        <v>11.9658</v>
      </c>
      <c r="J252" t="s">
        <v>4721</v>
      </c>
      <c r="K252" s="3">
        <v>0</v>
      </c>
      <c r="L252" s="3">
        <v>0</v>
      </c>
      <c r="M252" s="3">
        <v>0</v>
      </c>
    </row>
    <row r="253" spans="1:13" x14ac:dyDescent="0.25">
      <c r="A253">
        <v>2310210186</v>
      </c>
      <c r="B253" t="s">
        <v>2559</v>
      </c>
      <c r="C253" s="2">
        <v>50000</v>
      </c>
      <c r="D253" s="2">
        <v>12</v>
      </c>
      <c r="E253" s="2">
        <v>12</v>
      </c>
      <c r="F253">
        <v>1</v>
      </c>
      <c r="G253" t="s">
        <v>4586</v>
      </c>
      <c r="H253" s="3">
        <f>+VLOOKUP(G253,Tarifas!$A$1:$F$76,5,FALSE)</f>
        <v>128.5658</v>
      </c>
      <c r="I253" s="3">
        <f>+VLOOKUP(G253,Tarifas!$A$1:$F$76,6,FALSE)</f>
        <v>11.9658</v>
      </c>
      <c r="J253" t="s">
        <v>4721</v>
      </c>
      <c r="K253" s="3">
        <v>0</v>
      </c>
      <c r="L253" s="3">
        <v>0</v>
      </c>
      <c r="M253" s="3">
        <v>0</v>
      </c>
    </row>
    <row r="254" spans="1:13" x14ac:dyDescent="0.25">
      <c r="A254">
        <v>2310210181</v>
      </c>
      <c r="B254" t="s">
        <v>2554</v>
      </c>
      <c r="C254" s="2">
        <v>50000</v>
      </c>
      <c r="D254" s="2">
        <v>12</v>
      </c>
      <c r="E254" s="2">
        <v>12</v>
      </c>
      <c r="F254">
        <v>1</v>
      </c>
      <c r="G254" t="s">
        <v>4586</v>
      </c>
      <c r="H254" s="3">
        <f>+VLOOKUP(G254,Tarifas!$A$1:$F$76,5,FALSE)</f>
        <v>128.5658</v>
      </c>
      <c r="I254" s="3">
        <f>+VLOOKUP(G254,Tarifas!$A$1:$F$76,6,FALSE)</f>
        <v>11.9658</v>
      </c>
      <c r="J254" t="s">
        <v>4721</v>
      </c>
      <c r="K254" s="3">
        <v>0</v>
      </c>
      <c r="L254" s="3">
        <v>0</v>
      </c>
      <c r="M254" s="3">
        <v>0</v>
      </c>
    </row>
    <row r="255" spans="1:13" x14ac:dyDescent="0.25">
      <c r="A255">
        <v>2310210187</v>
      </c>
      <c r="B255" t="s">
        <v>2560</v>
      </c>
      <c r="C255" s="2">
        <v>50000</v>
      </c>
      <c r="D255" s="2">
        <v>12</v>
      </c>
      <c r="E255" s="2">
        <v>12</v>
      </c>
      <c r="F255">
        <v>1</v>
      </c>
      <c r="G255" t="s">
        <v>4586</v>
      </c>
      <c r="H255" s="3">
        <f>+VLOOKUP(G255,Tarifas!$A$1:$F$76,5,FALSE)</f>
        <v>128.5658</v>
      </c>
      <c r="I255" s="3">
        <f>+VLOOKUP(G255,Tarifas!$A$1:$F$76,6,FALSE)</f>
        <v>11.9658</v>
      </c>
      <c r="J255" t="s">
        <v>4721</v>
      </c>
      <c r="K255" s="3">
        <v>0</v>
      </c>
      <c r="L255" s="3">
        <v>0</v>
      </c>
      <c r="M255" s="3">
        <v>0</v>
      </c>
    </row>
    <row r="256" spans="1:13" x14ac:dyDescent="0.25">
      <c r="A256">
        <v>2310210190</v>
      </c>
      <c r="B256" t="s">
        <v>2563</v>
      </c>
      <c r="C256" s="2">
        <v>50000</v>
      </c>
      <c r="D256" s="2">
        <v>12</v>
      </c>
      <c r="E256" s="2">
        <v>12</v>
      </c>
      <c r="F256">
        <v>1</v>
      </c>
      <c r="G256" t="s">
        <v>4586</v>
      </c>
      <c r="H256" s="3">
        <f>+VLOOKUP(G256,Tarifas!$A$1:$F$76,5,FALSE)</f>
        <v>128.5658</v>
      </c>
      <c r="I256" s="3">
        <f>+VLOOKUP(G256,Tarifas!$A$1:$F$76,6,FALSE)</f>
        <v>11.9658</v>
      </c>
      <c r="J256" t="s">
        <v>4721</v>
      </c>
      <c r="K256" s="3">
        <v>0</v>
      </c>
      <c r="L256" s="3">
        <v>0</v>
      </c>
      <c r="M256" s="3">
        <v>0</v>
      </c>
    </row>
    <row r="257" spans="1:13" x14ac:dyDescent="0.25">
      <c r="A257">
        <v>2310210192</v>
      </c>
      <c r="B257" t="s">
        <v>2565</v>
      </c>
      <c r="C257" s="2">
        <v>50000</v>
      </c>
      <c r="D257" s="2">
        <v>12</v>
      </c>
      <c r="E257" s="2">
        <v>12</v>
      </c>
      <c r="F257">
        <v>1</v>
      </c>
      <c r="G257" t="s">
        <v>4586</v>
      </c>
      <c r="H257" s="3">
        <f>+VLOOKUP(G257,Tarifas!$A$1:$F$76,5,FALSE)</f>
        <v>128.5658</v>
      </c>
      <c r="I257" s="3">
        <f>+VLOOKUP(G257,Tarifas!$A$1:$F$76,6,FALSE)</f>
        <v>11.9658</v>
      </c>
      <c r="J257" t="s">
        <v>4721</v>
      </c>
      <c r="K257" s="3">
        <v>0</v>
      </c>
      <c r="L257" s="3">
        <v>0</v>
      </c>
      <c r="M257" s="3">
        <v>0</v>
      </c>
    </row>
    <row r="258" spans="1:13" x14ac:dyDescent="0.25">
      <c r="A258">
        <v>2310210196</v>
      </c>
      <c r="B258" t="s">
        <v>2569</v>
      </c>
      <c r="C258" s="2">
        <v>50000</v>
      </c>
      <c r="D258" s="2">
        <v>12</v>
      </c>
      <c r="E258" s="2">
        <v>12</v>
      </c>
      <c r="F258">
        <v>1</v>
      </c>
      <c r="G258" t="s">
        <v>4586</v>
      </c>
      <c r="H258" s="3">
        <f>+VLOOKUP(G258,Tarifas!$A$1:$F$76,5,FALSE)</f>
        <v>128.5658</v>
      </c>
      <c r="I258" s="3">
        <f>+VLOOKUP(G258,Tarifas!$A$1:$F$76,6,FALSE)</f>
        <v>11.9658</v>
      </c>
      <c r="J258" t="s">
        <v>4721</v>
      </c>
      <c r="K258" s="3">
        <v>0</v>
      </c>
      <c r="L258" s="3">
        <v>0</v>
      </c>
      <c r="M258" s="3">
        <v>0</v>
      </c>
    </row>
    <row r="259" spans="1:13" x14ac:dyDescent="0.25">
      <c r="A259">
        <v>2310210197</v>
      </c>
      <c r="B259" t="s">
        <v>2570</v>
      </c>
      <c r="C259" s="2">
        <v>50000</v>
      </c>
      <c r="D259" s="2">
        <v>12</v>
      </c>
      <c r="E259" s="2">
        <v>12</v>
      </c>
      <c r="F259">
        <v>1</v>
      </c>
      <c r="G259" t="s">
        <v>4586</v>
      </c>
      <c r="H259" s="3">
        <f>+VLOOKUP(G259,Tarifas!$A$1:$F$76,5,FALSE)</f>
        <v>128.5658</v>
      </c>
      <c r="I259" s="3">
        <f>+VLOOKUP(G259,Tarifas!$A$1:$F$76,6,FALSE)</f>
        <v>11.9658</v>
      </c>
      <c r="J259" t="s">
        <v>4721</v>
      </c>
      <c r="K259" s="3">
        <v>0</v>
      </c>
      <c r="L259" s="3">
        <v>0</v>
      </c>
      <c r="M259" s="3">
        <v>0</v>
      </c>
    </row>
    <row r="260" spans="1:13" x14ac:dyDescent="0.25">
      <c r="A260">
        <v>2310210199</v>
      </c>
      <c r="B260" t="s">
        <v>2572</v>
      </c>
      <c r="C260" s="2">
        <v>50000</v>
      </c>
      <c r="D260" s="2">
        <v>12</v>
      </c>
      <c r="E260" s="2">
        <v>12</v>
      </c>
      <c r="F260">
        <v>1</v>
      </c>
      <c r="G260" t="s">
        <v>4586</v>
      </c>
      <c r="H260" s="3">
        <f>+VLOOKUP(G260,Tarifas!$A$1:$F$76,5,FALSE)</f>
        <v>128.5658</v>
      </c>
      <c r="I260" s="3">
        <f>+VLOOKUP(G260,Tarifas!$A$1:$F$76,6,FALSE)</f>
        <v>11.9658</v>
      </c>
      <c r="J260" t="s">
        <v>4721</v>
      </c>
      <c r="K260" s="3">
        <v>0</v>
      </c>
      <c r="L260" s="3">
        <v>0</v>
      </c>
      <c r="M260" s="3">
        <v>0</v>
      </c>
    </row>
    <row r="261" spans="1:13" x14ac:dyDescent="0.25">
      <c r="A261">
        <v>2310210200</v>
      </c>
      <c r="B261" t="s">
        <v>2573</v>
      </c>
      <c r="C261" s="2">
        <v>50000</v>
      </c>
      <c r="D261" s="2">
        <v>12</v>
      </c>
      <c r="E261" s="2">
        <v>12</v>
      </c>
      <c r="F261">
        <v>1</v>
      </c>
      <c r="G261" t="s">
        <v>4586</v>
      </c>
      <c r="H261" s="3">
        <f>+VLOOKUP(G261,Tarifas!$A$1:$F$76,5,FALSE)</f>
        <v>128.5658</v>
      </c>
      <c r="I261" s="3">
        <f>+VLOOKUP(G261,Tarifas!$A$1:$F$76,6,FALSE)</f>
        <v>11.9658</v>
      </c>
      <c r="J261" t="s">
        <v>4721</v>
      </c>
      <c r="K261" s="3">
        <v>0</v>
      </c>
      <c r="L261" s="3">
        <v>0</v>
      </c>
      <c r="M261" s="3">
        <v>0</v>
      </c>
    </row>
    <row r="262" spans="1:13" x14ac:dyDescent="0.25">
      <c r="A262">
        <v>2310210201</v>
      </c>
      <c r="B262" t="s">
        <v>2574</v>
      </c>
      <c r="C262" s="2">
        <v>50000</v>
      </c>
      <c r="D262" s="2">
        <v>12</v>
      </c>
      <c r="E262" s="2">
        <v>12</v>
      </c>
      <c r="F262">
        <v>1</v>
      </c>
      <c r="G262" t="s">
        <v>4586</v>
      </c>
      <c r="H262" s="3">
        <f>+VLOOKUP(G262,Tarifas!$A$1:$F$76,5,FALSE)</f>
        <v>128.5658</v>
      </c>
      <c r="I262" s="3">
        <f>+VLOOKUP(G262,Tarifas!$A$1:$F$76,6,FALSE)</f>
        <v>11.9658</v>
      </c>
      <c r="J262" t="s">
        <v>4721</v>
      </c>
      <c r="K262" s="3">
        <v>0</v>
      </c>
      <c r="L262" s="3">
        <v>0</v>
      </c>
      <c r="M262" s="3">
        <v>0</v>
      </c>
    </row>
    <row r="263" spans="1:13" x14ac:dyDescent="0.25">
      <c r="A263">
        <v>2310210198</v>
      </c>
      <c r="B263" t="s">
        <v>2571</v>
      </c>
      <c r="C263" s="2">
        <v>50000</v>
      </c>
      <c r="D263" s="2">
        <v>12</v>
      </c>
      <c r="E263" s="2">
        <v>12</v>
      </c>
      <c r="F263">
        <v>1</v>
      </c>
      <c r="G263" t="s">
        <v>4586</v>
      </c>
      <c r="H263" s="3">
        <f>+VLOOKUP(G263,Tarifas!$A$1:$F$76,5,FALSE)</f>
        <v>128.5658</v>
      </c>
      <c r="I263" s="3">
        <f>+VLOOKUP(G263,Tarifas!$A$1:$F$76,6,FALSE)</f>
        <v>11.9658</v>
      </c>
      <c r="J263" t="s">
        <v>4721</v>
      </c>
      <c r="K263" s="3">
        <v>0</v>
      </c>
      <c r="L263" s="3">
        <v>0</v>
      </c>
      <c r="M263" s="3">
        <v>0</v>
      </c>
    </row>
    <row r="264" spans="1:13" x14ac:dyDescent="0.25">
      <c r="A264">
        <v>2310210195</v>
      </c>
      <c r="B264" t="s">
        <v>2568</v>
      </c>
      <c r="C264" s="2">
        <v>50000</v>
      </c>
      <c r="D264" s="2">
        <v>12</v>
      </c>
      <c r="E264" s="2">
        <v>12</v>
      </c>
      <c r="F264">
        <v>1</v>
      </c>
      <c r="G264" t="s">
        <v>4586</v>
      </c>
      <c r="H264" s="3">
        <f>+VLOOKUP(G264,Tarifas!$A$1:$F$76,5,FALSE)</f>
        <v>128.5658</v>
      </c>
      <c r="I264" s="3">
        <f>+VLOOKUP(G264,Tarifas!$A$1:$F$76,6,FALSE)</f>
        <v>11.9658</v>
      </c>
      <c r="J264" t="s">
        <v>4721</v>
      </c>
      <c r="K264" s="3">
        <v>0</v>
      </c>
      <c r="L264" s="3">
        <v>0</v>
      </c>
      <c r="M264" s="3">
        <v>0</v>
      </c>
    </row>
    <row r="265" spans="1:13" x14ac:dyDescent="0.25">
      <c r="A265">
        <v>2310210194</v>
      </c>
      <c r="B265" t="s">
        <v>2567</v>
      </c>
      <c r="C265" s="2">
        <v>50000</v>
      </c>
      <c r="D265" s="2">
        <v>12</v>
      </c>
      <c r="E265" s="2">
        <v>12</v>
      </c>
      <c r="F265">
        <v>1</v>
      </c>
      <c r="G265" t="s">
        <v>4586</v>
      </c>
      <c r="H265" s="3">
        <f>+VLOOKUP(G265,Tarifas!$A$1:$F$76,5,FALSE)</f>
        <v>128.5658</v>
      </c>
      <c r="I265" s="3">
        <f>+VLOOKUP(G265,Tarifas!$A$1:$F$76,6,FALSE)</f>
        <v>11.9658</v>
      </c>
      <c r="J265" t="s">
        <v>4721</v>
      </c>
      <c r="K265" s="3">
        <v>0</v>
      </c>
      <c r="L265" s="3">
        <v>0</v>
      </c>
      <c r="M265" s="3">
        <v>0</v>
      </c>
    </row>
    <row r="266" spans="1:13" x14ac:dyDescent="0.25">
      <c r="A266">
        <v>2310210193</v>
      </c>
      <c r="B266" t="s">
        <v>2566</v>
      </c>
      <c r="C266" s="2">
        <v>50000</v>
      </c>
      <c r="D266" s="2">
        <v>12</v>
      </c>
      <c r="E266" s="2">
        <v>12</v>
      </c>
      <c r="F266">
        <v>1</v>
      </c>
      <c r="G266" t="s">
        <v>4586</v>
      </c>
      <c r="H266" s="3">
        <f>+VLOOKUP(G266,Tarifas!$A$1:$F$76,5,FALSE)</f>
        <v>128.5658</v>
      </c>
      <c r="I266" s="3">
        <f>+VLOOKUP(G266,Tarifas!$A$1:$F$76,6,FALSE)</f>
        <v>11.9658</v>
      </c>
      <c r="J266" t="s">
        <v>4721</v>
      </c>
      <c r="K266" s="3">
        <v>0</v>
      </c>
      <c r="L266" s="3">
        <v>0</v>
      </c>
      <c r="M266" s="3">
        <v>0</v>
      </c>
    </row>
    <row r="267" spans="1:13" x14ac:dyDescent="0.25">
      <c r="A267">
        <v>2310210191</v>
      </c>
      <c r="B267" t="s">
        <v>2564</v>
      </c>
      <c r="C267" s="2">
        <v>50000</v>
      </c>
      <c r="D267" s="2">
        <v>12</v>
      </c>
      <c r="E267" s="2">
        <v>12</v>
      </c>
      <c r="F267">
        <v>1</v>
      </c>
      <c r="G267" t="s">
        <v>4586</v>
      </c>
      <c r="H267" s="3">
        <f>+VLOOKUP(G267,Tarifas!$A$1:$F$76,5,FALSE)</f>
        <v>128.5658</v>
      </c>
      <c r="I267" s="3">
        <f>+VLOOKUP(G267,Tarifas!$A$1:$F$76,6,FALSE)</f>
        <v>11.9658</v>
      </c>
      <c r="J267" t="s">
        <v>4721</v>
      </c>
      <c r="K267" s="3">
        <v>0</v>
      </c>
      <c r="L267" s="3">
        <v>0</v>
      </c>
      <c r="M267" s="3">
        <v>0</v>
      </c>
    </row>
    <row r="268" spans="1:13" x14ac:dyDescent="0.25">
      <c r="A268">
        <v>2310340006</v>
      </c>
      <c r="B268" t="s">
        <v>2654</v>
      </c>
      <c r="C268" s="2">
        <v>30000</v>
      </c>
      <c r="D268" s="2">
        <v>12</v>
      </c>
      <c r="E268" s="2">
        <v>12</v>
      </c>
      <c r="F268">
        <v>1</v>
      </c>
      <c r="G268" t="s">
        <v>4592</v>
      </c>
      <c r="H268" s="3">
        <f>+VLOOKUP(G268,Tarifas!$A$1:$F$76,5,FALSE)</f>
        <v>22.5684</v>
      </c>
      <c r="I268" s="3">
        <f>+VLOOKUP(G268,Tarifas!$A$1:$F$76,6,FALSE)</f>
        <v>12.054399999999999</v>
      </c>
      <c r="J268" t="s">
        <v>4721</v>
      </c>
    </row>
    <row r="269" spans="1:13" x14ac:dyDescent="0.25">
      <c r="A269">
        <v>2310160166</v>
      </c>
      <c r="B269" t="s">
        <v>2346</v>
      </c>
      <c r="C269" s="2">
        <v>24000</v>
      </c>
      <c r="D269" s="2">
        <v>12</v>
      </c>
      <c r="E269" s="2">
        <v>12</v>
      </c>
      <c r="F269">
        <v>1</v>
      </c>
      <c r="G269" t="s">
        <v>4590</v>
      </c>
      <c r="H269" s="3">
        <f>+VLOOKUP(G269,Tarifas!$A$1:$F$76,5,FALSE)</f>
        <v>22.5684</v>
      </c>
      <c r="I269" s="3">
        <f>+VLOOKUP(G269,Tarifas!$A$1:$F$76,6,FALSE)</f>
        <v>9.4600299999999997</v>
      </c>
      <c r="J269" t="s">
        <v>4721</v>
      </c>
      <c r="K269" s="3">
        <v>0</v>
      </c>
      <c r="L269" s="3">
        <v>0</v>
      </c>
      <c r="M269" s="3">
        <v>0</v>
      </c>
    </row>
    <row r="270" spans="1:13" x14ac:dyDescent="0.25">
      <c r="A270">
        <v>2310040560</v>
      </c>
      <c r="B270" t="s">
        <v>2200</v>
      </c>
      <c r="C270" s="2">
        <v>35000</v>
      </c>
      <c r="D270" s="2">
        <v>12</v>
      </c>
      <c r="E270" s="2">
        <v>12</v>
      </c>
      <c r="F270">
        <v>1</v>
      </c>
      <c r="G270" t="s">
        <v>4598</v>
      </c>
      <c r="H270" s="3">
        <f>+VLOOKUP(G270,Tarifas!$A$1:$F$76,5,FALSE)</f>
        <v>84.92</v>
      </c>
      <c r="I270" s="3">
        <f>+VLOOKUP(G270,Tarifas!$A$1:$F$76,6,FALSE)</f>
        <v>10.78716</v>
      </c>
      <c r="J270" t="s">
        <v>6506</v>
      </c>
    </row>
    <row r="271" spans="1:13" x14ac:dyDescent="0.25">
      <c r="A271">
        <v>2310040562</v>
      </c>
      <c r="B271" t="s">
        <v>2202</v>
      </c>
      <c r="C271" s="2">
        <v>35000</v>
      </c>
      <c r="D271" s="2">
        <v>12</v>
      </c>
      <c r="E271" s="2">
        <v>12</v>
      </c>
      <c r="F271">
        <v>1</v>
      </c>
      <c r="G271" t="s">
        <v>4598</v>
      </c>
      <c r="H271" s="3">
        <f>+VLOOKUP(G271,Tarifas!$A$1:$F$76,5,FALSE)</f>
        <v>84.92</v>
      </c>
      <c r="I271" s="3">
        <f>+VLOOKUP(G271,Tarifas!$A$1:$F$76,6,FALSE)</f>
        <v>10.78716</v>
      </c>
      <c r="J271" t="s">
        <v>6506</v>
      </c>
    </row>
    <row r="272" spans="1:13" x14ac:dyDescent="0.25">
      <c r="A272">
        <v>2310040566</v>
      </c>
      <c r="B272" t="s">
        <v>2206</v>
      </c>
      <c r="C272" s="2">
        <v>35000</v>
      </c>
      <c r="D272" s="2">
        <v>12</v>
      </c>
      <c r="E272" s="2">
        <v>12</v>
      </c>
      <c r="F272">
        <v>1</v>
      </c>
      <c r="G272" t="s">
        <v>4598</v>
      </c>
      <c r="H272" s="3">
        <f>+VLOOKUP(G272,Tarifas!$A$1:$F$76,5,FALSE)</f>
        <v>84.92</v>
      </c>
      <c r="I272" s="3">
        <f>+VLOOKUP(G272,Tarifas!$A$1:$F$76,6,FALSE)</f>
        <v>10.78716</v>
      </c>
      <c r="J272" t="s">
        <v>6506</v>
      </c>
    </row>
    <row r="273" spans="1:10" x14ac:dyDescent="0.25">
      <c r="A273">
        <v>2310040561</v>
      </c>
      <c r="B273" t="s">
        <v>2201</v>
      </c>
      <c r="C273" s="2">
        <v>35000</v>
      </c>
      <c r="D273" s="2">
        <v>12</v>
      </c>
      <c r="E273" s="2">
        <v>12</v>
      </c>
      <c r="F273">
        <v>1</v>
      </c>
      <c r="G273" t="s">
        <v>4598</v>
      </c>
      <c r="H273" s="3">
        <f>+VLOOKUP(G273,Tarifas!$A$1:$F$76,5,FALSE)</f>
        <v>84.92</v>
      </c>
      <c r="I273" s="3">
        <f>+VLOOKUP(G273,Tarifas!$A$1:$F$76,6,FALSE)</f>
        <v>10.78716</v>
      </c>
      <c r="J273" t="s">
        <v>6506</v>
      </c>
    </row>
    <row r="274" spans="1:10" x14ac:dyDescent="0.25">
      <c r="A274">
        <v>2310040565</v>
      </c>
      <c r="B274" t="s">
        <v>2205</v>
      </c>
      <c r="C274" s="2">
        <v>35000</v>
      </c>
      <c r="D274" s="2">
        <v>12</v>
      </c>
      <c r="E274" s="2">
        <v>12</v>
      </c>
      <c r="F274">
        <v>1</v>
      </c>
      <c r="G274" t="s">
        <v>4598</v>
      </c>
      <c r="H274" s="3">
        <f>+VLOOKUP(G274,Tarifas!$A$1:$F$76,5,FALSE)</f>
        <v>84.92</v>
      </c>
      <c r="I274" s="3">
        <f>+VLOOKUP(G274,Tarifas!$A$1:$F$76,6,FALSE)</f>
        <v>10.78716</v>
      </c>
      <c r="J274" t="s">
        <v>6506</v>
      </c>
    </row>
    <row r="275" spans="1:10" x14ac:dyDescent="0.25">
      <c r="A275">
        <v>2310040570</v>
      </c>
      <c r="B275" t="s">
        <v>2210</v>
      </c>
      <c r="C275" s="2">
        <v>35000</v>
      </c>
      <c r="D275" s="2">
        <v>12</v>
      </c>
      <c r="E275" s="2">
        <v>12</v>
      </c>
      <c r="F275">
        <v>1</v>
      </c>
      <c r="G275" t="s">
        <v>4598</v>
      </c>
      <c r="H275" s="3">
        <f>+VLOOKUP(G275,Tarifas!$A$1:$F$76,5,FALSE)</f>
        <v>84.92</v>
      </c>
      <c r="I275" s="3">
        <f>+VLOOKUP(G275,Tarifas!$A$1:$F$76,6,FALSE)</f>
        <v>10.78716</v>
      </c>
      <c r="J275" t="s">
        <v>6506</v>
      </c>
    </row>
    <row r="276" spans="1:10" x14ac:dyDescent="0.25">
      <c r="A276">
        <v>2310040568</v>
      </c>
      <c r="B276" t="s">
        <v>2208</v>
      </c>
      <c r="C276" s="2">
        <v>35000</v>
      </c>
      <c r="D276" s="2">
        <v>12</v>
      </c>
      <c r="E276" s="2">
        <v>12</v>
      </c>
      <c r="F276">
        <v>1</v>
      </c>
      <c r="G276" t="s">
        <v>4598</v>
      </c>
      <c r="H276" s="3">
        <f>+VLOOKUP(G276,Tarifas!$A$1:$F$76,5,FALSE)</f>
        <v>84.92</v>
      </c>
      <c r="I276" s="3">
        <f>+VLOOKUP(G276,Tarifas!$A$1:$F$76,6,FALSE)</f>
        <v>10.78716</v>
      </c>
      <c r="J276" t="s">
        <v>6506</v>
      </c>
    </row>
    <row r="277" spans="1:10" x14ac:dyDescent="0.25">
      <c r="A277">
        <v>2310040569</v>
      </c>
      <c r="B277" t="s">
        <v>2209</v>
      </c>
      <c r="C277" s="2">
        <v>35000</v>
      </c>
      <c r="D277" s="2">
        <v>12</v>
      </c>
      <c r="E277" s="2">
        <v>12</v>
      </c>
      <c r="F277">
        <v>1</v>
      </c>
      <c r="G277" t="s">
        <v>4598</v>
      </c>
      <c r="H277" s="3">
        <f>+VLOOKUP(G277,Tarifas!$A$1:$F$76,5,FALSE)</f>
        <v>84.92</v>
      </c>
      <c r="I277" s="3">
        <f>+VLOOKUP(G277,Tarifas!$A$1:$F$76,6,FALSE)</f>
        <v>10.78716</v>
      </c>
      <c r="J277" t="s">
        <v>6506</v>
      </c>
    </row>
    <row r="278" spans="1:10" x14ac:dyDescent="0.25">
      <c r="A278">
        <v>2310040563</v>
      </c>
      <c r="B278" t="s">
        <v>2203</v>
      </c>
      <c r="C278" s="2">
        <v>35000</v>
      </c>
      <c r="D278" s="2">
        <v>12</v>
      </c>
      <c r="E278" s="2">
        <v>12</v>
      </c>
      <c r="F278">
        <v>1</v>
      </c>
      <c r="G278" t="s">
        <v>4598</v>
      </c>
      <c r="H278" s="3">
        <f>+VLOOKUP(G278,Tarifas!$A$1:$F$76,5,FALSE)</f>
        <v>84.92</v>
      </c>
      <c r="I278" s="3">
        <f>+VLOOKUP(G278,Tarifas!$A$1:$F$76,6,FALSE)</f>
        <v>10.78716</v>
      </c>
      <c r="J278" t="s">
        <v>6506</v>
      </c>
    </row>
    <row r="279" spans="1:10" x14ac:dyDescent="0.25">
      <c r="A279">
        <v>2310040564</v>
      </c>
      <c r="B279" t="s">
        <v>2204</v>
      </c>
      <c r="C279" s="2">
        <v>35000</v>
      </c>
      <c r="D279" s="2">
        <v>12</v>
      </c>
      <c r="E279" s="2">
        <v>12</v>
      </c>
      <c r="F279">
        <v>1</v>
      </c>
      <c r="G279" t="s">
        <v>4598</v>
      </c>
      <c r="H279" s="3">
        <f>+VLOOKUP(G279,Tarifas!$A$1:$F$76,5,FALSE)</f>
        <v>84.92</v>
      </c>
      <c r="I279" s="3">
        <f>+VLOOKUP(G279,Tarifas!$A$1:$F$76,6,FALSE)</f>
        <v>10.78716</v>
      </c>
      <c r="J279" t="s">
        <v>6506</v>
      </c>
    </row>
    <row r="280" spans="1:10" x14ac:dyDescent="0.25">
      <c r="A280">
        <v>2310040567</v>
      </c>
      <c r="B280" t="s">
        <v>2207</v>
      </c>
      <c r="C280" s="2">
        <v>35000</v>
      </c>
      <c r="D280" s="2">
        <v>12</v>
      </c>
      <c r="E280" s="2">
        <v>12</v>
      </c>
      <c r="F280">
        <v>1</v>
      </c>
      <c r="G280" t="s">
        <v>4598</v>
      </c>
      <c r="H280" s="3">
        <f>+VLOOKUP(G280,Tarifas!$A$1:$F$76,5,FALSE)</f>
        <v>84.92</v>
      </c>
      <c r="I280" s="3">
        <f>+VLOOKUP(G280,Tarifas!$A$1:$F$76,6,FALSE)</f>
        <v>10.78716</v>
      </c>
      <c r="J280" t="s">
        <v>6506</v>
      </c>
    </row>
    <row r="281" spans="1:10" x14ac:dyDescent="0.25">
      <c r="A281">
        <v>2310040559</v>
      </c>
      <c r="B281" t="s">
        <v>2199</v>
      </c>
      <c r="C281" s="2">
        <v>35000</v>
      </c>
      <c r="D281" s="2">
        <v>12</v>
      </c>
      <c r="E281" s="2">
        <v>12</v>
      </c>
      <c r="F281">
        <v>1</v>
      </c>
      <c r="G281" t="s">
        <v>4598</v>
      </c>
      <c r="H281" s="3">
        <f>+VLOOKUP(G281,Tarifas!$A$1:$F$76,5,FALSE)</f>
        <v>84.92</v>
      </c>
      <c r="I281" s="3">
        <f>+VLOOKUP(G281,Tarifas!$A$1:$F$76,6,FALSE)</f>
        <v>10.78716</v>
      </c>
      <c r="J281" t="s">
        <v>6506</v>
      </c>
    </row>
    <row r="282" spans="1:10" x14ac:dyDescent="0.25">
      <c r="A282">
        <v>2310040611</v>
      </c>
      <c r="B282" t="s">
        <v>2218</v>
      </c>
      <c r="C282" s="2">
        <v>35000</v>
      </c>
      <c r="D282" s="2">
        <v>12</v>
      </c>
      <c r="E282" s="2">
        <v>12</v>
      </c>
      <c r="F282">
        <v>1</v>
      </c>
      <c r="G282" t="s">
        <v>4598</v>
      </c>
      <c r="H282" s="3">
        <f>+VLOOKUP(G282,Tarifas!$A$1:$F$76,5,FALSE)</f>
        <v>84.92</v>
      </c>
      <c r="I282" s="3">
        <f>+VLOOKUP(G282,Tarifas!$A$1:$F$76,6,FALSE)</f>
        <v>10.78716</v>
      </c>
      <c r="J282" t="s">
        <v>6506</v>
      </c>
    </row>
    <row r="283" spans="1:10" x14ac:dyDescent="0.25">
      <c r="A283">
        <v>2310040613</v>
      </c>
      <c r="B283" t="s">
        <v>2220</v>
      </c>
      <c r="C283" s="2">
        <v>35000</v>
      </c>
      <c r="D283" s="2">
        <v>12</v>
      </c>
      <c r="E283" s="2">
        <v>12</v>
      </c>
      <c r="F283">
        <v>1</v>
      </c>
      <c r="G283" t="s">
        <v>4598</v>
      </c>
      <c r="H283" s="3">
        <f>+VLOOKUP(G283,Tarifas!$A$1:$F$76,5,FALSE)</f>
        <v>84.92</v>
      </c>
      <c r="I283" s="3">
        <f>+VLOOKUP(G283,Tarifas!$A$1:$F$76,6,FALSE)</f>
        <v>10.78716</v>
      </c>
      <c r="J283" t="s">
        <v>6506</v>
      </c>
    </row>
    <row r="284" spans="1:10" x14ac:dyDescent="0.25">
      <c r="A284">
        <v>2310040614</v>
      </c>
      <c r="B284" t="s">
        <v>2221</v>
      </c>
      <c r="C284" s="2">
        <v>35000</v>
      </c>
      <c r="D284" s="2">
        <v>12</v>
      </c>
      <c r="E284" s="2">
        <v>12</v>
      </c>
      <c r="F284">
        <v>1</v>
      </c>
      <c r="G284" t="s">
        <v>4598</v>
      </c>
      <c r="H284" s="3">
        <f>+VLOOKUP(G284,Tarifas!$A$1:$F$76,5,FALSE)</f>
        <v>84.92</v>
      </c>
      <c r="I284" s="3">
        <f>+VLOOKUP(G284,Tarifas!$A$1:$F$76,6,FALSE)</f>
        <v>10.78716</v>
      </c>
      <c r="J284" t="s">
        <v>6506</v>
      </c>
    </row>
    <row r="285" spans="1:10" x14ac:dyDescent="0.25">
      <c r="A285">
        <v>2310040615</v>
      </c>
      <c r="B285" t="s">
        <v>2222</v>
      </c>
      <c r="C285" s="2">
        <v>35000</v>
      </c>
      <c r="D285" s="2">
        <v>12</v>
      </c>
      <c r="E285" s="2">
        <v>12</v>
      </c>
      <c r="F285">
        <v>1</v>
      </c>
      <c r="G285" t="s">
        <v>4598</v>
      </c>
      <c r="H285" s="3">
        <f>+VLOOKUP(G285,Tarifas!$A$1:$F$76,5,FALSE)</f>
        <v>84.92</v>
      </c>
      <c r="I285" s="3">
        <f>+VLOOKUP(G285,Tarifas!$A$1:$F$76,6,FALSE)</f>
        <v>10.78716</v>
      </c>
      <c r="J285" t="s">
        <v>6506</v>
      </c>
    </row>
    <row r="286" spans="1:10" x14ac:dyDescent="0.25">
      <c r="A286">
        <v>2310040612</v>
      </c>
      <c r="B286" t="s">
        <v>2219</v>
      </c>
      <c r="C286" s="2">
        <v>35000</v>
      </c>
      <c r="D286" s="2">
        <v>12</v>
      </c>
      <c r="E286" s="2">
        <v>12</v>
      </c>
      <c r="F286">
        <v>1</v>
      </c>
      <c r="G286" t="s">
        <v>4598</v>
      </c>
      <c r="H286" s="3">
        <f>+VLOOKUP(G286,Tarifas!$A$1:$F$76,5,FALSE)</f>
        <v>84.92</v>
      </c>
      <c r="I286" s="3">
        <f>+VLOOKUP(G286,Tarifas!$A$1:$F$76,6,FALSE)</f>
        <v>10.78716</v>
      </c>
      <c r="J286" t="s">
        <v>6506</v>
      </c>
    </row>
    <row r="287" spans="1:10" x14ac:dyDescent="0.25">
      <c r="A287">
        <v>2310040610</v>
      </c>
      <c r="B287" t="s">
        <v>2217</v>
      </c>
      <c r="C287" s="2">
        <v>35000</v>
      </c>
      <c r="D287" s="2">
        <v>12</v>
      </c>
      <c r="E287" s="2">
        <v>12</v>
      </c>
      <c r="F287">
        <v>1</v>
      </c>
      <c r="G287" t="s">
        <v>4598</v>
      </c>
      <c r="H287" s="3">
        <f>+VLOOKUP(G287,Tarifas!$A$1:$F$76,5,FALSE)</f>
        <v>84.92</v>
      </c>
      <c r="I287" s="3">
        <f>+VLOOKUP(G287,Tarifas!$A$1:$F$76,6,FALSE)</f>
        <v>10.78716</v>
      </c>
      <c r="J287" t="s">
        <v>6506</v>
      </c>
    </row>
    <row r="288" spans="1:10" x14ac:dyDescent="0.25">
      <c r="A288">
        <v>2310230105</v>
      </c>
      <c r="B288" t="s">
        <v>2584</v>
      </c>
      <c r="C288" s="2">
        <v>25000</v>
      </c>
      <c r="D288" s="2">
        <v>12</v>
      </c>
      <c r="E288" s="2">
        <v>12</v>
      </c>
      <c r="F288">
        <v>1</v>
      </c>
      <c r="G288" t="s">
        <v>4563</v>
      </c>
      <c r="H288" s="3">
        <f>+VLOOKUP(G288,Tarifas!$A$1:$F$76,5,FALSE)</f>
        <v>0</v>
      </c>
      <c r="I288" s="3">
        <f>+VLOOKUP(G288,Tarifas!$A$1:$F$76,6,FALSE)</f>
        <v>11.11745</v>
      </c>
      <c r="J288" t="s">
        <v>6506</v>
      </c>
    </row>
    <row r="289" spans="1:14" x14ac:dyDescent="0.25">
      <c r="A289">
        <v>2310360001</v>
      </c>
      <c r="B289" t="s">
        <v>2659</v>
      </c>
      <c r="C289" s="2">
        <v>50000</v>
      </c>
      <c r="D289" s="2">
        <v>12</v>
      </c>
      <c r="E289" s="2">
        <v>12</v>
      </c>
      <c r="F289">
        <v>1</v>
      </c>
      <c r="G289" t="s">
        <v>4602</v>
      </c>
      <c r="H289" s="3">
        <f>+VLOOKUP(G289,Tarifas!$A$1:$F$76,5,FALSE)</f>
        <v>142.26769999999999</v>
      </c>
      <c r="I289" s="3">
        <f>+VLOOKUP(G289,Tarifas!$A$1:$F$76,6,FALSE)</f>
        <v>12.054399999999999</v>
      </c>
      <c r="J289" t="s">
        <v>6507</v>
      </c>
      <c r="K289" s="3">
        <v>0</v>
      </c>
      <c r="L289" s="3">
        <v>0</v>
      </c>
      <c r="M289" s="3">
        <v>0</v>
      </c>
      <c r="N289" t="s">
        <v>6508</v>
      </c>
    </row>
    <row r="290" spans="1:14" x14ac:dyDescent="0.25">
      <c r="A290">
        <v>2310040096</v>
      </c>
      <c r="B290" t="s">
        <v>6264</v>
      </c>
      <c r="C290" s="2">
        <v>25000</v>
      </c>
      <c r="D290" s="2">
        <v>12</v>
      </c>
      <c r="E290" s="2">
        <v>12</v>
      </c>
      <c r="F290">
        <v>1</v>
      </c>
      <c r="G290" t="s">
        <v>4650</v>
      </c>
      <c r="H290" s="3">
        <f>+VLOOKUP(G290,Tarifas!$A$1:$F$76,5,FALSE)</f>
        <v>42.46</v>
      </c>
      <c r="I290" s="3">
        <f>+VLOOKUP(G290,Tarifas!$A$1:$F$76,6,FALSE)</f>
        <v>10.775320000000001</v>
      </c>
      <c r="J290" t="s">
        <v>6505</v>
      </c>
    </row>
    <row r="291" spans="1:14" x14ac:dyDescent="0.25">
      <c r="A291">
        <v>2310040095</v>
      </c>
      <c r="B291" t="s">
        <v>6304</v>
      </c>
      <c r="C291" s="2">
        <v>25000</v>
      </c>
      <c r="D291" s="2">
        <v>12</v>
      </c>
      <c r="E291" s="2">
        <v>12</v>
      </c>
      <c r="F291">
        <v>1</v>
      </c>
      <c r="G291" t="s">
        <v>4650</v>
      </c>
      <c r="H291" s="3">
        <f>+VLOOKUP(G291,Tarifas!$A$1:$F$76,5,FALSE)</f>
        <v>42.46</v>
      </c>
      <c r="I291" s="3">
        <f>+VLOOKUP(G291,Tarifas!$A$1:$F$76,6,FALSE)</f>
        <v>10.775320000000001</v>
      </c>
      <c r="J291" t="s">
        <v>6505</v>
      </c>
    </row>
    <row r="292" spans="1:14" x14ac:dyDescent="0.25">
      <c r="A292">
        <v>2310040098</v>
      </c>
      <c r="B292" t="s">
        <v>6295</v>
      </c>
      <c r="C292" s="2">
        <v>25000</v>
      </c>
      <c r="D292" s="2">
        <v>12</v>
      </c>
      <c r="E292" s="2">
        <v>12</v>
      </c>
      <c r="F292">
        <v>1</v>
      </c>
      <c r="G292" t="s">
        <v>4650</v>
      </c>
      <c r="H292" s="3">
        <f>+VLOOKUP(G292,Tarifas!$A$1:$F$76,5,FALSE)</f>
        <v>42.46</v>
      </c>
      <c r="I292" s="3">
        <f>+VLOOKUP(G292,Tarifas!$A$1:$F$76,6,FALSE)</f>
        <v>10.775320000000001</v>
      </c>
      <c r="J292" t="s">
        <v>6505</v>
      </c>
    </row>
    <row r="293" spans="1:14" x14ac:dyDescent="0.25">
      <c r="A293">
        <v>2310040099</v>
      </c>
      <c r="B293" t="s">
        <v>6256</v>
      </c>
      <c r="C293" s="2">
        <v>25000</v>
      </c>
      <c r="D293" s="2">
        <v>12</v>
      </c>
      <c r="E293" s="2">
        <v>12</v>
      </c>
      <c r="F293">
        <v>1</v>
      </c>
      <c r="G293" t="s">
        <v>4650</v>
      </c>
      <c r="H293" s="3">
        <f>+VLOOKUP(G293,Tarifas!$A$1:$F$76,5,FALSE)</f>
        <v>42.46</v>
      </c>
      <c r="I293" s="3">
        <f>+VLOOKUP(G293,Tarifas!$A$1:$F$76,6,FALSE)</f>
        <v>10.775320000000001</v>
      </c>
      <c r="J293" t="s">
        <v>6505</v>
      </c>
    </row>
    <row r="294" spans="1:14" x14ac:dyDescent="0.25">
      <c r="A294">
        <v>2310040100</v>
      </c>
      <c r="B294" t="s">
        <v>2170</v>
      </c>
      <c r="C294" s="2">
        <v>25000</v>
      </c>
      <c r="D294" s="2">
        <v>12</v>
      </c>
      <c r="E294" s="2">
        <v>12</v>
      </c>
      <c r="F294">
        <v>1</v>
      </c>
      <c r="G294" t="s">
        <v>4650</v>
      </c>
      <c r="H294" s="3">
        <f>+VLOOKUP(G294,Tarifas!$A$1:$F$76,5,FALSE)</f>
        <v>42.46</v>
      </c>
      <c r="I294" s="3">
        <f>+VLOOKUP(G294,Tarifas!$A$1:$F$76,6,FALSE)</f>
        <v>10.775320000000001</v>
      </c>
      <c r="J294" t="s">
        <v>6505</v>
      </c>
    </row>
    <row r="295" spans="1:14" x14ac:dyDescent="0.25">
      <c r="A295">
        <v>2310040097</v>
      </c>
      <c r="B295" t="s">
        <v>6266</v>
      </c>
      <c r="C295" s="2">
        <v>25000</v>
      </c>
      <c r="D295" s="2">
        <v>12</v>
      </c>
      <c r="E295" s="2">
        <v>12</v>
      </c>
      <c r="F295">
        <v>1</v>
      </c>
      <c r="G295" t="s">
        <v>4650</v>
      </c>
      <c r="H295" s="3">
        <f>+VLOOKUP(G295,Tarifas!$A$1:$F$76,5,FALSE)</f>
        <v>42.46</v>
      </c>
      <c r="I295" s="3">
        <f>+VLOOKUP(G295,Tarifas!$A$1:$F$76,6,FALSE)</f>
        <v>10.775320000000001</v>
      </c>
      <c r="J295" t="s">
        <v>6505</v>
      </c>
    </row>
    <row r="296" spans="1:14" x14ac:dyDescent="0.25">
      <c r="A296">
        <v>2310040548</v>
      </c>
      <c r="B296" t="s">
        <v>6311</v>
      </c>
      <c r="C296" s="2">
        <v>25000</v>
      </c>
      <c r="D296" s="2">
        <v>12</v>
      </c>
      <c r="E296" s="2">
        <v>12</v>
      </c>
      <c r="F296">
        <v>1</v>
      </c>
      <c r="G296" t="s">
        <v>4650</v>
      </c>
      <c r="H296" s="3">
        <f>+VLOOKUP(G296,Tarifas!$A$1:$F$76,5,FALSE)</f>
        <v>42.46</v>
      </c>
      <c r="I296" s="3">
        <f>+VLOOKUP(G296,Tarifas!$A$1:$F$76,6,FALSE)</f>
        <v>10.775320000000001</v>
      </c>
      <c r="J296" t="s">
        <v>6505</v>
      </c>
    </row>
    <row r="297" spans="1:14" x14ac:dyDescent="0.25">
      <c r="A297">
        <v>2310040550</v>
      </c>
      <c r="B297" t="s">
        <v>6298</v>
      </c>
      <c r="C297" s="2">
        <v>25000</v>
      </c>
      <c r="D297" s="2">
        <v>12</v>
      </c>
      <c r="E297" s="2">
        <v>12</v>
      </c>
      <c r="F297">
        <v>1</v>
      </c>
      <c r="G297" t="s">
        <v>4650</v>
      </c>
      <c r="H297" s="3">
        <f>+VLOOKUP(G297,Tarifas!$A$1:$F$76,5,FALSE)</f>
        <v>42.46</v>
      </c>
      <c r="I297" s="3">
        <f>+VLOOKUP(G297,Tarifas!$A$1:$F$76,6,FALSE)</f>
        <v>10.775320000000001</v>
      </c>
      <c r="J297" t="s">
        <v>6505</v>
      </c>
    </row>
    <row r="298" spans="1:14" x14ac:dyDescent="0.25">
      <c r="A298">
        <v>2310040554</v>
      </c>
      <c r="B298" t="s">
        <v>6322</v>
      </c>
      <c r="C298" s="2">
        <v>25000</v>
      </c>
      <c r="D298" s="2">
        <v>12</v>
      </c>
      <c r="E298" s="2">
        <v>12</v>
      </c>
      <c r="F298">
        <v>1</v>
      </c>
      <c r="G298" t="s">
        <v>4650</v>
      </c>
      <c r="H298" s="3">
        <f>+VLOOKUP(G298,Tarifas!$A$1:$F$76,5,FALSE)</f>
        <v>42.46</v>
      </c>
      <c r="I298" s="3">
        <f>+VLOOKUP(G298,Tarifas!$A$1:$F$76,6,FALSE)</f>
        <v>10.775320000000001</v>
      </c>
      <c r="J298" t="s">
        <v>6505</v>
      </c>
    </row>
    <row r="299" spans="1:14" x14ac:dyDescent="0.25">
      <c r="A299">
        <v>2310040549</v>
      </c>
      <c r="B299" t="s">
        <v>2198</v>
      </c>
      <c r="C299" s="2">
        <v>25000</v>
      </c>
      <c r="D299" s="2">
        <v>12</v>
      </c>
      <c r="E299" s="2">
        <v>12</v>
      </c>
      <c r="F299">
        <v>1</v>
      </c>
      <c r="G299" t="s">
        <v>4650</v>
      </c>
      <c r="H299" s="3">
        <f>+VLOOKUP(G299,Tarifas!$A$1:$F$76,5,FALSE)</f>
        <v>42.46</v>
      </c>
      <c r="I299" s="3">
        <f>+VLOOKUP(G299,Tarifas!$A$1:$F$76,6,FALSE)</f>
        <v>10.775320000000001</v>
      </c>
      <c r="J299" t="s">
        <v>6505</v>
      </c>
    </row>
    <row r="300" spans="1:14" x14ac:dyDescent="0.25">
      <c r="A300">
        <v>2310040553</v>
      </c>
      <c r="B300" t="s">
        <v>6300</v>
      </c>
      <c r="C300" s="2">
        <v>25000</v>
      </c>
      <c r="D300" s="2">
        <v>12</v>
      </c>
      <c r="E300" s="2">
        <v>12</v>
      </c>
      <c r="F300">
        <v>1</v>
      </c>
      <c r="G300" t="s">
        <v>4650</v>
      </c>
      <c r="H300" s="3">
        <f>+VLOOKUP(G300,Tarifas!$A$1:$F$76,5,FALSE)</f>
        <v>42.46</v>
      </c>
      <c r="I300" s="3">
        <f>+VLOOKUP(G300,Tarifas!$A$1:$F$76,6,FALSE)</f>
        <v>10.775320000000001</v>
      </c>
      <c r="J300" t="s">
        <v>6505</v>
      </c>
    </row>
    <row r="301" spans="1:14" x14ac:dyDescent="0.25">
      <c r="A301">
        <v>2310040558</v>
      </c>
      <c r="B301" t="s">
        <v>6320</v>
      </c>
      <c r="C301" s="2">
        <v>25000</v>
      </c>
      <c r="D301" s="2">
        <v>12</v>
      </c>
      <c r="E301" s="2">
        <v>12</v>
      </c>
      <c r="F301">
        <v>1</v>
      </c>
      <c r="G301" t="s">
        <v>4650</v>
      </c>
      <c r="H301" s="3">
        <f>+VLOOKUP(G301,Tarifas!$A$1:$F$76,5,FALSE)</f>
        <v>42.46</v>
      </c>
      <c r="I301" s="3">
        <f>+VLOOKUP(G301,Tarifas!$A$1:$F$76,6,FALSE)</f>
        <v>10.775320000000001</v>
      </c>
      <c r="J301" t="s">
        <v>6505</v>
      </c>
    </row>
    <row r="302" spans="1:14" x14ac:dyDescent="0.25">
      <c r="A302">
        <v>2310040556</v>
      </c>
      <c r="B302" t="s">
        <v>6310</v>
      </c>
      <c r="C302" s="2">
        <v>25000</v>
      </c>
      <c r="D302" s="2">
        <v>12</v>
      </c>
      <c r="E302" s="2">
        <v>12</v>
      </c>
      <c r="F302">
        <v>1</v>
      </c>
      <c r="G302" t="s">
        <v>4650</v>
      </c>
      <c r="H302" s="3">
        <f>+VLOOKUP(G302,Tarifas!$A$1:$F$76,5,FALSE)</f>
        <v>42.46</v>
      </c>
      <c r="I302" s="3">
        <f>+VLOOKUP(G302,Tarifas!$A$1:$F$76,6,FALSE)</f>
        <v>10.775320000000001</v>
      </c>
      <c r="J302" t="s">
        <v>6505</v>
      </c>
    </row>
    <row r="303" spans="1:14" x14ac:dyDescent="0.25">
      <c r="A303">
        <v>2310040557</v>
      </c>
      <c r="B303" t="s">
        <v>6324</v>
      </c>
      <c r="C303" s="2">
        <v>25000</v>
      </c>
      <c r="D303" s="2">
        <v>12</v>
      </c>
      <c r="E303" s="2">
        <v>12</v>
      </c>
      <c r="F303">
        <v>1</v>
      </c>
      <c r="G303" t="s">
        <v>4650</v>
      </c>
      <c r="H303" s="3">
        <f>+VLOOKUP(G303,Tarifas!$A$1:$F$76,5,FALSE)</f>
        <v>42.46</v>
      </c>
      <c r="I303" s="3">
        <f>+VLOOKUP(G303,Tarifas!$A$1:$F$76,6,FALSE)</f>
        <v>10.775320000000001</v>
      </c>
      <c r="J303" t="s">
        <v>6505</v>
      </c>
    </row>
    <row r="304" spans="1:14" x14ac:dyDescent="0.25">
      <c r="A304">
        <v>2310040551</v>
      </c>
      <c r="B304" t="s">
        <v>6314</v>
      </c>
      <c r="C304" s="2">
        <v>25000</v>
      </c>
      <c r="D304" s="2">
        <v>12</v>
      </c>
      <c r="E304" s="2">
        <v>12</v>
      </c>
      <c r="F304">
        <v>1</v>
      </c>
      <c r="G304" t="s">
        <v>4650</v>
      </c>
      <c r="H304" s="3">
        <f>+VLOOKUP(G304,Tarifas!$A$1:$F$76,5,FALSE)</f>
        <v>42.46</v>
      </c>
      <c r="I304" s="3">
        <f>+VLOOKUP(G304,Tarifas!$A$1:$F$76,6,FALSE)</f>
        <v>10.775320000000001</v>
      </c>
      <c r="J304" t="s">
        <v>6505</v>
      </c>
    </row>
    <row r="305" spans="1:13" x14ac:dyDescent="0.25">
      <c r="A305">
        <v>2310040552</v>
      </c>
      <c r="B305" t="s">
        <v>6315</v>
      </c>
      <c r="C305" s="2">
        <v>25000</v>
      </c>
      <c r="D305" s="2">
        <v>12</v>
      </c>
      <c r="E305" s="2">
        <v>12</v>
      </c>
      <c r="F305">
        <v>1</v>
      </c>
      <c r="G305" t="s">
        <v>4650</v>
      </c>
      <c r="H305" s="3">
        <f>+VLOOKUP(G305,Tarifas!$A$1:$F$76,5,FALSE)</f>
        <v>42.46</v>
      </c>
      <c r="I305" s="3">
        <f>+VLOOKUP(G305,Tarifas!$A$1:$F$76,6,FALSE)</f>
        <v>10.775320000000001</v>
      </c>
      <c r="J305" t="s">
        <v>6505</v>
      </c>
    </row>
    <row r="306" spans="1:13" x14ac:dyDescent="0.25">
      <c r="A306">
        <v>2310040555</v>
      </c>
      <c r="B306" t="s">
        <v>6317</v>
      </c>
      <c r="C306" s="2">
        <v>25000</v>
      </c>
      <c r="D306" s="2">
        <v>12</v>
      </c>
      <c r="E306" s="2">
        <v>12</v>
      </c>
      <c r="F306">
        <v>1</v>
      </c>
      <c r="G306" t="s">
        <v>4650</v>
      </c>
      <c r="H306" s="3">
        <f>+VLOOKUP(G306,Tarifas!$A$1:$F$76,5,FALSE)</f>
        <v>42.46</v>
      </c>
      <c r="I306" s="3">
        <f>+VLOOKUP(G306,Tarifas!$A$1:$F$76,6,FALSE)</f>
        <v>10.775320000000001</v>
      </c>
      <c r="J306" t="s">
        <v>6505</v>
      </c>
    </row>
    <row r="307" spans="1:13" x14ac:dyDescent="0.25">
      <c r="A307">
        <v>2310040547</v>
      </c>
      <c r="B307" t="s">
        <v>6319</v>
      </c>
      <c r="C307" s="2">
        <v>25000</v>
      </c>
      <c r="D307" s="2">
        <v>12</v>
      </c>
      <c r="E307" s="2">
        <v>12</v>
      </c>
      <c r="F307">
        <v>1</v>
      </c>
      <c r="G307" t="s">
        <v>4650</v>
      </c>
      <c r="H307" s="3">
        <f>+VLOOKUP(G307,Tarifas!$A$1:$F$76,5,FALSE)</f>
        <v>42.46</v>
      </c>
      <c r="I307" s="3">
        <f>+VLOOKUP(G307,Tarifas!$A$1:$F$76,6,FALSE)</f>
        <v>10.775320000000001</v>
      </c>
      <c r="J307" t="s">
        <v>6505</v>
      </c>
    </row>
    <row r="308" spans="1:13" x14ac:dyDescent="0.25">
      <c r="A308">
        <v>2310040571</v>
      </c>
      <c r="B308" t="s">
        <v>2211</v>
      </c>
      <c r="C308" s="2">
        <v>25000</v>
      </c>
      <c r="D308" s="2">
        <v>12</v>
      </c>
      <c r="E308" s="2">
        <v>12</v>
      </c>
      <c r="F308">
        <v>1</v>
      </c>
      <c r="G308" t="s">
        <v>4650</v>
      </c>
      <c r="H308" s="3">
        <f>+VLOOKUP(G308,Tarifas!$A$1:$F$76,5,FALSE)</f>
        <v>42.46</v>
      </c>
      <c r="I308" s="3">
        <f>+VLOOKUP(G308,Tarifas!$A$1:$F$76,6,FALSE)</f>
        <v>10.775320000000001</v>
      </c>
      <c r="J308" t="s">
        <v>6505</v>
      </c>
    </row>
    <row r="309" spans="1:13" x14ac:dyDescent="0.25">
      <c r="A309">
        <v>2310040362</v>
      </c>
      <c r="B309" t="s">
        <v>2174</v>
      </c>
      <c r="C309" s="2">
        <v>25000</v>
      </c>
      <c r="D309" s="2">
        <v>12</v>
      </c>
      <c r="E309" s="2">
        <v>12</v>
      </c>
      <c r="F309">
        <v>1</v>
      </c>
      <c r="G309" t="s">
        <v>4650</v>
      </c>
      <c r="H309" s="3">
        <f>+VLOOKUP(G309,Tarifas!$A$1:$F$76,5,FALSE)</f>
        <v>42.46</v>
      </c>
      <c r="I309" s="3">
        <f>+VLOOKUP(G309,Tarifas!$A$1:$F$76,6,FALSE)</f>
        <v>10.775320000000001</v>
      </c>
      <c r="J309" t="s">
        <v>6505</v>
      </c>
    </row>
    <row r="310" spans="1:13" x14ac:dyDescent="0.25">
      <c r="A310">
        <v>2310040364</v>
      </c>
      <c r="B310" t="s">
        <v>2175</v>
      </c>
      <c r="C310" s="2">
        <v>25000</v>
      </c>
      <c r="D310" s="2">
        <v>12</v>
      </c>
      <c r="E310" s="2">
        <v>12</v>
      </c>
      <c r="F310">
        <v>1</v>
      </c>
      <c r="G310" t="s">
        <v>4650</v>
      </c>
      <c r="H310" s="3">
        <f>+VLOOKUP(G310,Tarifas!$A$1:$F$76,5,FALSE)</f>
        <v>42.46</v>
      </c>
      <c r="I310" s="3">
        <f>+VLOOKUP(G310,Tarifas!$A$1:$F$76,6,FALSE)</f>
        <v>10.775320000000001</v>
      </c>
      <c r="J310" t="s">
        <v>6505</v>
      </c>
    </row>
    <row r="311" spans="1:13" x14ac:dyDescent="0.25">
      <c r="A311">
        <v>2310040368</v>
      </c>
      <c r="B311" t="s">
        <v>2179</v>
      </c>
      <c r="C311" s="2">
        <v>25000</v>
      </c>
      <c r="D311" s="2">
        <v>12</v>
      </c>
      <c r="E311" s="2">
        <v>12</v>
      </c>
      <c r="F311">
        <v>1</v>
      </c>
      <c r="G311" t="s">
        <v>4650</v>
      </c>
      <c r="H311" s="3">
        <f>+VLOOKUP(G311,Tarifas!$A$1:$F$76,5,FALSE)</f>
        <v>42.46</v>
      </c>
      <c r="I311" s="3">
        <f>+VLOOKUP(G311,Tarifas!$A$1:$F$76,6,FALSE)</f>
        <v>10.775320000000001</v>
      </c>
      <c r="J311" t="s">
        <v>6505</v>
      </c>
    </row>
    <row r="312" spans="1:13" x14ac:dyDescent="0.25">
      <c r="A312">
        <v>2310040367</v>
      </c>
      <c r="B312" t="s">
        <v>2178</v>
      </c>
      <c r="C312" s="2">
        <v>25000</v>
      </c>
      <c r="D312" s="2">
        <v>12</v>
      </c>
      <c r="E312" s="2">
        <v>12</v>
      </c>
      <c r="F312">
        <v>1</v>
      </c>
      <c r="G312" t="s">
        <v>4650</v>
      </c>
      <c r="H312" s="3">
        <f>+VLOOKUP(G312,Tarifas!$A$1:$F$76,5,FALSE)</f>
        <v>42.46</v>
      </c>
      <c r="I312" s="3">
        <f>+VLOOKUP(G312,Tarifas!$A$1:$F$76,6,FALSE)</f>
        <v>10.775320000000001</v>
      </c>
      <c r="J312" t="s">
        <v>6505</v>
      </c>
    </row>
    <row r="313" spans="1:13" x14ac:dyDescent="0.25">
      <c r="A313">
        <v>2310040372</v>
      </c>
      <c r="B313" t="s">
        <v>2183</v>
      </c>
      <c r="C313" s="2">
        <v>25000</v>
      </c>
      <c r="D313" s="2">
        <v>12</v>
      </c>
      <c r="E313" s="2">
        <v>12</v>
      </c>
      <c r="F313">
        <v>1</v>
      </c>
      <c r="G313" t="s">
        <v>4650</v>
      </c>
      <c r="H313" s="3">
        <f>+VLOOKUP(G313,Tarifas!$A$1:$F$76,5,FALSE)</f>
        <v>42.46</v>
      </c>
      <c r="I313" s="3">
        <f>+VLOOKUP(G313,Tarifas!$A$1:$F$76,6,FALSE)</f>
        <v>10.775320000000001</v>
      </c>
      <c r="J313" t="s">
        <v>6505</v>
      </c>
    </row>
    <row r="314" spans="1:13" x14ac:dyDescent="0.25">
      <c r="A314">
        <v>2310040370</v>
      </c>
      <c r="B314" t="s">
        <v>2181</v>
      </c>
      <c r="C314" s="2">
        <v>25000</v>
      </c>
      <c r="D314" s="2">
        <v>12</v>
      </c>
      <c r="E314" s="2">
        <v>12</v>
      </c>
      <c r="F314">
        <v>1</v>
      </c>
      <c r="G314" t="s">
        <v>4650</v>
      </c>
      <c r="H314" s="3">
        <f>+VLOOKUP(G314,Tarifas!$A$1:$F$76,5,FALSE)</f>
        <v>42.46</v>
      </c>
      <c r="I314" s="3">
        <f>+VLOOKUP(G314,Tarifas!$A$1:$F$76,6,FALSE)</f>
        <v>10.775320000000001</v>
      </c>
      <c r="J314" t="s">
        <v>6505</v>
      </c>
    </row>
    <row r="315" spans="1:13" x14ac:dyDescent="0.25">
      <c r="A315">
        <v>2310040361</v>
      </c>
      <c r="B315" t="s">
        <v>2173</v>
      </c>
      <c r="C315" s="2">
        <v>25000</v>
      </c>
      <c r="D315" s="2">
        <v>12</v>
      </c>
      <c r="E315" s="2">
        <v>12</v>
      </c>
      <c r="F315">
        <v>1</v>
      </c>
      <c r="G315" t="s">
        <v>4650</v>
      </c>
      <c r="H315" s="3">
        <f>+VLOOKUP(G315,Tarifas!$A$1:$F$76,5,FALSE)</f>
        <v>42.46</v>
      </c>
      <c r="I315" s="3">
        <f>+VLOOKUP(G315,Tarifas!$A$1:$F$76,6,FALSE)</f>
        <v>10.775320000000001</v>
      </c>
      <c r="J315" t="s">
        <v>6505</v>
      </c>
    </row>
    <row r="316" spans="1:13" x14ac:dyDescent="0.25">
      <c r="A316">
        <v>2310040371</v>
      </c>
      <c r="B316" t="s">
        <v>2182</v>
      </c>
      <c r="C316" s="2">
        <v>25000</v>
      </c>
      <c r="D316" s="2">
        <v>12</v>
      </c>
      <c r="E316" s="2">
        <v>12</v>
      </c>
      <c r="F316">
        <v>1</v>
      </c>
      <c r="G316" t="s">
        <v>4650</v>
      </c>
      <c r="H316" s="3">
        <f>+VLOOKUP(G316,Tarifas!$A$1:$F$76,5,FALSE)</f>
        <v>42.46</v>
      </c>
      <c r="I316" s="3">
        <f>+VLOOKUP(G316,Tarifas!$A$1:$F$76,6,FALSE)</f>
        <v>10.775320000000001</v>
      </c>
      <c r="J316" t="s">
        <v>6505</v>
      </c>
    </row>
    <row r="317" spans="1:13" x14ac:dyDescent="0.25">
      <c r="A317">
        <v>2310040365</v>
      </c>
      <c r="B317" t="s">
        <v>2176</v>
      </c>
      <c r="C317" s="2">
        <v>25000</v>
      </c>
      <c r="D317" s="2">
        <v>12</v>
      </c>
      <c r="E317" s="2">
        <v>12</v>
      </c>
      <c r="F317">
        <v>1</v>
      </c>
      <c r="G317" t="s">
        <v>4650</v>
      </c>
      <c r="H317" s="3">
        <f>+VLOOKUP(G317,Tarifas!$A$1:$F$76,5,FALSE)</f>
        <v>42.46</v>
      </c>
      <c r="I317" s="3">
        <f>+VLOOKUP(G317,Tarifas!$A$1:$F$76,6,FALSE)</f>
        <v>10.775320000000001</v>
      </c>
      <c r="J317" t="s">
        <v>6505</v>
      </c>
    </row>
    <row r="318" spans="1:13" x14ac:dyDescent="0.25">
      <c r="A318">
        <v>2310040366</v>
      </c>
      <c r="B318" t="s">
        <v>2177</v>
      </c>
      <c r="C318" s="2">
        <v>25000</v>
      </c>
      <c r="D318" s="2">
        <v>12</v>
      </c>
      <c r="E318" s="2">
        <v>12</v>
      </c>
      <c r="F318">
        <v>1</v>
      </c>
      <c r="G318" t="s">
        <v>4650</v>
      </c>
      <c r="H318" s="3">
        <f>+VLOOKUP(G318,Tarifas!$A$1:$F$76,5,FALSE)</f>
        <v>42.46</v>
      </c>
      <c r="I318" s="3">
        <f>+VLOOKUP(G318,Tarifas!$A$1:$F$76,6,FALSE)</f>
        <v>10.775320000000001</v>
      </c>
      <c r="J318" t="s">
        <v>6505</v>
      </c>
    </row>
    <row r="319" spans="1:13" x14ac:dyDescent="0.25">
      <c r="A319">
        <v>2310040369</v>
      </c>
      <c r="B319" t="s">
        <v>2180</v>
      </c>
      <c r="C319" s="2">
        <v>25000</v>
      </c>
      <c r="D319" s="2">
        <v>12</v>
      </c>
      <c r="E319" s="2">
        <v>12</v>
      </c>
      <c r="F319">
        <v>1</v>
      </c>
      <c r="G319" t="s">
        <v>4650</v>
      </c>
      <c r="H319" s="3">
        <f>+VLOOKUP(G319,Tarifas!$A$1:$F$76,5,FALSE)</f>
        <v>42.46</v>
      </c>
      <c r="I319" s="3">
        <f>+VLOOKUP(G319,Tarifas!$A$1:$F$76,6,FALSE)</f>
        <v>10.775320000000001</v>
      </c>
      <c r="J319" t="s">
        <v>6505</v>
      </c>
    </row>
    <row r="320" spans="1:13" x14ac:dyDescent="0.25">
      <c r="A320">
        <v>2310090470</v>
      </c>
      <c r="B320" t="s">
        <v>2284</v>
      </c>
      <c r="C320" s="2">
        <v>20000</v>
      </c>
      <c r="D320" s="2">
        <v>12</v>
      </c>
      <c r="E320" s="2">
        <v>12</v>
      </c>
      <c r="F320">
        <v>1</v>
      </c>
      <c r="G320" t="s">
        <v>4614</v>
      </c>
      <c r="H320" s="3">
        <f>+VLOOKUP(G320,Tarifas!$A$1:$F$76,5,FALSE)</f>
        <v>12.003</v>
      </c>
      <c r="I320" s="3">
        <f>+VLOOKUP(G320,Tarifas!$A$1:$F$76,6,FALSE)</f>
        <v>9.40015</v>
      </c>
      <c r="J320" t="s">
        <v>6469</v>
      </c>
      <c r="K320" s="3">
        <v>0</v>
      </c>
      <c r="L320" s="3">
        <v>0</v>
      </c>
      <c r="M320" s="3">
        <v>0</v>
      </c>
    </row>
    <row r="321" spans="1:13" x14ac:dyDescent="0.25">
      <c r="A321">
        <v>2310090471</v>
      </c>
      <c r="B321" t="s">
        <v>2285</v>
      </c>
      <c r="C321" s="2">
        <v>20000</v>
      </c>
      <c r="D321" s="2">
        <v>12</v>
      </c>
      <c r="E321" s="2">
        <v>12</v>
      </c>
      <c r="F321">
        <v>1</v>
      </c>
      <c r="G321" t="s">
        <v>4614</v>
      </c>
      <c r="H321" s="3">
        <f>+VLOOKUP(G321,Tarifas!$A$1:$F$76,5,FALSE)</f>
        <v>12.003</v>
      </c>
      <c r="I321" s="3">
        <f>+VLOOKUP(G321,Tarifas!$A$1:$F$76,6,FALSE)</f>
        <v>9.40015</v>
      </c>
      <c r="J321" t="s">
        <v>6469</v>
      </c>
      <c r="K321" s="3">
        <v>0</v>
      </c>
      <c r="L321" s="3">
        <v>0</v>
      </c>
      <c r="M321" s="3">
        <v>0</v>
      </c>
    </row>
    <row r="322" spans="1:13" x14ac:dyDescent="0.25">
      <c r="A322">
        <v>2310090472</v>
      </c>
      <c r="B322" t="s">
        <v>2286</v>
      </c>
      <c r="C322" s="2">
        <v>20000</v>
      </c>
      <c r="D322" s="2">
        <v>12</v>
      </c>
      <c r="E322" s="2">
        <v>12</v>
      </c>
      <c r="F322">
        <v>1</v>
      </c>
      <c r="G322" t="s">
        <v>4614</v>
      </c>
      <c r="H322" s="3">
        <f>+VLOOKUP(G322,Tarifas!$A$1:$F$76,5,FALSE)</f>
        <v>12.003</v>
      </c>
      <c r="I322" s="3">
        <f>+VLOOKUP(G322,Tarifas!$A$1:$F$76,6,FALSE)</f>
        <v>9.40015</v>
      </c>
      <c r="J322" t="s">
        <v>6469</v>
      </c>
      <c r="K322" s="3">
        <v>0</v>
      </c>
      <c r="L322" s="3">
        <v>0</v>
      </c>
      <c r="M322" s="3">
        <v>0</v>
      </c>
    </row>
    <row r="323" spans="1:13" x14ac:dyDescent="0.25">
      <c r="A323">
        <v>2310090253</v>
      </c>
      <c r="B323" t="s">
        <v>2257</v>
      </c>
      <c r="C323" s="2">
        <v>20000</v>
      </c>
      <c r="D323" s="2">
        <v>12</v>
      </c>
      <c r="E323" s="2">
        <v>12</v>
      </c>
      <c r="F323">
        <v>1</v>
      </c>
      <c r="G323" t="s">
        <v>4614</v>
      </c>
      <c r="H323" s="3">
        <f>+VLOOKUP(G323,Tarifas!$A$1:$F$76,5,FALSE)</f>
        <v>12.003</v>
      </c>
      <c r="I323" s="3">
        <f>+VLOOKUP(G323,Tarifas!$A$1:$F$76,6,FALSE)</f>
        <v>9.40015</v>
      </c>
      <c r="J323" t="s">
        <v>6469</v>
      </c>
      <c r="K323" s="3">
        <v>0</v>
      </c>
      <c r="L323" s="3">
        <v>0</v>
      </c>
      <c r="M323" s="3">
        <v>0</v>
      </c>
    </row>
    <row r="324" spans="1:13" x14ac:dyDescent="0.25">
      <c r="A324">
        <v>2310090525</v>
      </c>
      <c r="B324" t="s">
        <v>2309</v>
      </c>
      <c r="C324" s="2">
        <v>20000</v>
      </c>
      <c r="D324" s="2">
        <v>12</v>
      </c>
      <c r="E324" s="2">
        <v>12</v>
      </c>
      <c r="F324">
        <v>1</v>
      </c>
      <c r="G324" t="s">
        <v>4614</v>
      </c>
      <c r="H324" s="3">
        <f>+VLOOKUP(G324,Tarifas!$A$1:$F$76,5,FALSE)</f>
        <v>12.003</v>
      </c>
      <c r="I324" s="3">
        <f>+VLOOKUP(G324,Tarifas!$A$1:$F$76,6,FALSE)</f>
        <v>9.40015</v>
      </c>
      <c r="J324" t="s">
        <v>6469</v>
      </c>
      <c r="K324" s="3">
        <v>0</v>
      </c>
      <c r="L324" s="3">
        <v>0</v>
      </c>
      <c r="M324" s="3">
        <v>0</v>
      </c>
    </row>
    <row r="325" spans="1:13" x14ac:dyDescent="0.25">
      <c r="A325">
        <v>2310090527</v>
      </c>
      <c r="B325" t="s">
        <v>2311</v>
      </c>
      <c r="C325" s="2">
        <v>20000</v>
      </c>
      <c r="D325" s="2">
        <v>12</v>
      </c>
      <c r="E325" s="2">
        <v>12</v>
      </c>
      <c r="F325">
        <v>1</v>
      </c>
      <c r="G325" t="s">
        <v>4614</v>
      </c>
      <c r="H325" s="3">
        <f>+VLOOKUP(G325,Tarifas!$A$1:$F$76,5,FALSE)</f>
        <v>12.003</v>
      </c>
      <c r="I325" s="3">
        <f>+VLOOKUP(G325,Tarifas!$A$1:$F$76,6,FALSE)</f>
        <v>9.40015</v>
      </c>
      <c r="J325" t="s">
        <v>6469</v>
      </c>
      <c r="K325" s="3">
        <v>0</v>
      </c>
      <c r="L325" s="3">
        <v>0</v>
      </c>
      <c r="M325" s="3">
        <v>0</v>
      </c>
    </row>
    <row r="326" spans="1:13" x14ac:dyDescent="0.25">
      <c r="A326">
        <v>2310090526</v>
      </c>
      <c r="B326" t="s">
        <v>2310</v>
      </c>
      <c r="C326" s="2">
        <v>20000</v>
      </c>
      <c r="D326" s="2">
        <v>12</v>
      </c>
      <c r="E326" s="2">
        <v>12</v>
      </c>
      <c r="F326">
        <v>1</v>
      </c>
      <c r="G326" t="s">
        <v>4614</v>
      </c>
      <c r="H326" s="3">
        <f>+VLOOKUP(G326,Tarifas!$A$1:$F$76,5,FALSE)</f>
        <v>12.003</v>
      </c>
      <c r="I326" s="3">
        <f>+VLOOKUP(G326,Tarifas!$A$1:$F$76,6,FALSE)</f>
        <v>9.40015</v>
      </c>
      <c r="J326" t="s">
        <v>6469</v>
      </c>
      <c r="K326" s="3">
        <v>0</v>
      </c>
      <c r="L326" s="3">
        <v>0</v>
      </c>
      <c r="M326" s="3">
        <v>0</v>
      </c>
    </row>
    <row r="327" spans="1:13" x14ac:dyDescent="0.25">
      <c r="A327">
        <v>2310090508</v>
      </c>
      <c r="B327" t="s">
        <v>2300</v>
      </c>
      <c r="C327" s="2">
        <v>20000</v>
      </c>
      <c r="D327" s="2">
        <v>12</v>
      </c>
      <c r="E327" s="2">
        <v>12</v>
      </c>
      <c r="F327">
        <v>1</v>
      </c>
      <c r="G327" t="s">
        <v>4614</v>
      </c>
      <c r="H327" s="3">
        <f>+VLOOKUP(G327,Tarifas!$A$1:$F$76,5,FALSE)</f>
        <v>12.003</v>
      </c>
      <c r="I327" s="3">
        <f>+VLOOKUP(G327,Tarifas!$A$1:$F$76,6,FALSE)</f>
        <v>9.40015</v>
      </c>
      <c r="J327" t="s">
        <v>6469</v>
      </c>
      <c r="K327" s="3">
        <v>0</v>
      </c>
      <c r="L327" s="3">
        <v>0</v>
      </c>
      <c r="M327" s="3">
        <v>0</v>
      </c>
    </row>
    <row r="328" spans="1:13" x14ac:dyDescent="0.25">
      <c r="A328">
        <v>2310090510</v>
      </c>
      <c r="B328" t="s">
        <v>2302</v>
      </c>
      <c r="C328" s="2">
        <v>20000</v>
      </c>
      <c r="D328" s="2">
        <v>12</v>
      </c>
      <c r="E328" s="2">
        <v>12</v>
      </c>
      <c r="F328">
        <v>1</v>
      </c>
      <c r="G328" t="s">
        <v>4614</v>
      </c>
      <c r="H328" s="3">
        <f>+VLOOKUP(G328,Tarifas!$A$1:$F$76,5,FALSE)</f>
        <v>12.003</v>
      </c>
      <c r="I328" s="3">
        <f>+VLOOKUP(G328,Tarifas!$A$1:$F$76,6,FALSE)</f>
        <v>9.40015</v>
      </c>
      <c r="J328" t="s">
        <v>6469</v>
      </c>
      <c r="K328" s="3">
        <v>0</v>
      </c>
      <c r="L328" s="3">
        <v>0</v>
      </c>
      <c r="M328" s="3">
        <v>0</v>
      </c>
    </row>
    <row r="329" spans="1:13" x14ac:dyDescent="0.25">
      <c r="A329">
        <v>2310090509</v>
      </c>
      <c r="B329" t="s">
        <v>2301</v>
      </c>
      <c r="C329" s="2">
        <v>20000</v>
      </c>
      <c r="D329" s="2">
        <v>12</v>
      </c>
      <c r="E329" s="2">
        <v>12</v>
      </c>
      <c r="F329">
        <v>1</v>
      </c>
      <c r="G329" t="s">
        <v>4614</v>
      </c>
      <c r="H329" s="3">
        <f>+VLOOKUP(G329,Tarifas!$A$1:$F$76,5,FALSE)</f>
        <v>12.003</v>
      </c>
      <c r="I329" s="3">
        <f>+VLOOKUP(G329,Tarifas!$A$1:$F$76,6,FALSE)</f>
        <v>9.40015</v>
      </c>
      <c r="J329" t="s">
        <v>6469</v>
      </c>
      <c r="K329" s="3">
        <v>0</v>
      </c>
      <c r="L329" s="3">
        <v>0</v>
      </c>
      <c r="M329" s="3">
        <v>0</v>
      </c>
    </row>
    <row r="330" spans="1:13" x14ac:dyDescent="0.25">
      <c r="A330">
        <v>2310090512</v>
      </c>
      <c r="B330" t="s">
        <v>2304</v>
      </c>
      <c r="C330" s="2">
        <v>20000</v>
      </c>
      <c r="D330" s="2">
        <v>12</v>
      </c>
      <c r="E330" s="2">
        <v>12</v>
      </c>
      <c r="F330">
        <v>1</v>
      </c>
      <c r="G330" t="s">
        <v>4614</v>
      </c>
      <c r="H330" s="3">
        <f>+VLOOKUP(G330,Tarifas!$A$1:$F$76,5,FALSE)</f>
        <v>12.003</v>
      </c>
      <c r="I330" s="3">
        <f>+VLOOKUP(G330,Tarifas!$A$1:$F$76,6,FALSE)</f>
        <v>9.40015</v>
      </c>
      <c r="J330" t="s">
        <v>6469</v>
      </c>
      <c r="K330" s="3">
        <v>0</v>
      </c>
      <c r="L330" s="3">
        <v>0</v>
      </c>
      <c r="M330" s="3">
        <v>0</v>
      </c>
    </row>
    <row r="331" spans="1:13" x14ac:dyDescent="0.25">
      <c r="A331">
        <v>2310090511</v>
      </c>
      <c r="B331" t="s">
        <v>2303</v>
      </c>
      <c r="C331" s="2">
        <v>20000</v>
      </c>
      <c r="D331" s="2">
        <v>12</v>
      </c>
      <c r="E331" s="2">
        <v>12</v>
      </c>
      <c r="F331">
        <v>1</v>
      </c>
      <c r="G331" t="s">
        <v>4614</v>
      </c>
      <c r="H331" s="3">
        <f>+VLOOKUP(G331,Tarifas!$A$1:$F$76,5,FALSE)</f>
        <v>12.003</v>
      </c>
      <c r="I331" s="3">
        <f>+VLOOKUP(G331,Tarifas!$A$1:$F$76,6,FALSE)</f>
        <v>9.40015</v>
      </c>
      <c r="J331" t="s">
        <v>6469</v>
      </c>
      <c r="K331" s="3">
        <v>0</v>
      </c>
      <c r="L331" s="3">
        <v>0</v>
      </c>
      <c r="M331" s="3">
        <v>0</v>
      </c>
    </row>
    <row r="332" spans="1:13" x14ac:dyDescent="0.25">
      <c r="A332">
        <v>2310090358</v>
      </c>
      <c r="B332" t="s">
        <v>2260</v>
      </c>
      <c r="C332" s="2">
        <v>20000</v>
      </c>
      <c r="D332" s="2">
        <v>12</v>
      </c>
      <c r="E332" s="2">
        <v>12</v>
      </c>
      <c r="F332">
        <v>1</v>
      </c>
      <c r="G332" t="s">
        <v>4614</v>
      </c>
      <c r="H332" s="3">
        <f>+VLOOKUP(G332,Tarifas!$A$1:$F$76,5,FALSE)</f>
        <v>12.003</v>
      </c>
      <c r="I332" s="3">
        <f>+VLOOKUP(G332,Tarifas!$A$1:$F$76,6,FALSE)</f>
        <v>9.40015</v>
      </c>
      <c r="J332" t="s">
        <v>6469</v>
      </c>
      <c r="K332" s="3">
        <v>0</v>
      </c>
      <c r="L332" s="3">
        <v>0</v>
      </c>
      <c r="M332" s="3">
        <v>0</v>
      </c>
    </row>
    <row r="333" spans="1:13" x14ac:dyDescent="0.25">
      <c r="A333">
        <v>2310090473</v>
      </c>
      <c r="B333" t="s">
        <v>2287</v>
      </c>
      <c r="C333" s="2">
        <v>20000</v>
      </c>
      <c r="D333" s="2">
        <v>12</v>
      </c>
      <c r="E333" s="2">
        <v>12</v>
      </c>
      <c r="F333">
        <v>1</v>
      </c>
      <c r="G333" t="s">
        <v>4614</v>
      </c>
      <c r="H333" s="3">
        <f>+VLOOKUP(G333,Tarifas!$A$1:$F$76,5,FALSE)</f>
        <v>12.003</v>
      </c>
      <c r="I333" s="3">
        <f>+VLOOKUP(G333,Tarifas!$A$1:$F$76,6,FALSE)</f>
        <v>9.40015</v>
      </c>
      <c r="J333" t="s">
        <v>6469</v>
      </c>
      <c r="K333" s="3">
        <v>0</v>
      </c>
      <c r="L333" s="3">
        <v>0</v>
      </c>
      <c r="M333" s="3">
        <v>0</v>
      </c>
    </row>
    <row r="334" spans="1:13" x14ac:dyDescent="0.25">
      <c r="A334">
        <v>2310090126</v>
      </c>
      <c r="B334" t="s">
        <v>2252</v>
      </c>
      <c r="C334" s="2">
        <v>20000</v>
      </c>
      <c r="D334" s="2">
        <v>12</v>
      </c>
      <c r="E334" s="2">
        <v>12</v>
      </c>
      <c r="F334">
        <v>1</v>
      </c>
      <c r="G334" t="s">
        <v>4614</v>
      </c>
      <c r="H334" s="3">
        <f>+VLOOKUP(G334,Tarifas!$A$1:$F$76,5,FALSE)</f>
        <v>12.003</v>
      </c>
      <c r="I334" s="3">
        <f>+VLOOKUP(G334,Tarifas!$A$1:$F$76,6,FALSE)</f>
        <v>9.40015</v>
      </c>
      <c r="J334" t="s">
        <v>6469</v>
      </c>
      <c r="K334" s="3">
        <v>0</v>
      </c>
      <c r="L334" s="3">
        <v>0</v>
      </c>
      <c r="M334" s="3">
        <v>0</v>
      </c>
    </row>
    <row r="335" spans="1:13" x14ac:dyDescent="0.25">
      <c r="A335">
        <v>2310090528</v>
      </c>
      <c r="B335" t="s">
        <v>2312</v>
      </c>
      <c r="C335" s="2">
        <v>20000</v>
      </c>
      <c r="D335" s="2">
        <v>12</v>
      </c>
      <c r="E335" s="2">
        <v>12</v>
      </c>
      <c r="F335">
        <v>1</v>
      </c>
      <c r="G335" t="s">
        <v>4614</v>
      </c>
      <c r="H335" s="3">
        <f>+VLOOKUP(G335,Tarifas!$A$1:$F$76,5,FALSE)</f>
        <v>12.003</v>
      </c>
      <c r="I335" s="3">
        <f>+VLOOKUP(G335,Tarifas!$A$1:$F$76,6,FALSE)</f>
        <v>9.40015</v>
      </c>
      <c r="J335" t="s">
        <v>6469</v>
      </c>
      <c r="K335" s="3">
        <v>0</v>
      </c>
      <c r="L335" s="3">
        <v>0</v>
      </c>
      <c r="M335" s="3">
        <v>0</v>
      </c>
    </row>
    <row r="336" spans="1:13" x14ac:dyDescent="0.25">
      <c r="A336">
        <v>2310370138</v>
      </c>
      <c r="B336" t="s">
        <v>2672</v>
      </c>
      <c r="C336" s="2">
        <v>20000</v>
      </c>
      <c r="D336" s="2">
        <v>12</v>
      </c>
      <c r="E336" s="2">
        <v>12</v>
      </c>
      <c r="F336">
        <v>1</v>
      </c>
      <c r="G336" t="s">
        <v>4614</v>
      </c>
      <c r="H336" s="3">
        <f>+VLOOKUP(G336,Tarifas!$A$1:$F$76,5,FALSE)</f>
        <v>12.003</v>
      </c>
      <c r="I336" s="3">
        <f>+VLOOKUP(G336,Tarifas!$A$1:$F$76,6,FALSE)</f>
        <v>9.40015</v>
      </c>
      <c r="J336" t="s">
        <v>6469</v>
      </c>
      <c r="K336" s="3">
        <v>0</v>
      </c>
      <c r="L336" s="3">
        <v>0</v>
      </c>
      <c r="M336" s="3">
        <v>0</v>
      </c>
    </row>
    <row r="337" spans="1:14" x14ac:dyDescent="0.25">
      <c r="A337">
        <v>2310370101</v>
      </c>
      <c r="B337" t="s">
        <v>2664</v>
      </c>
      <c r="C337" s="2">
        <v>20000</v>
      </c>
      <c r="D337" s="2">
        <v>12</v>
      </c>
      <c r="E337" s="2">
        <v>12</v>
      </c>
      <c r="F337">
        <v>1</v>
      </c>
      <c r="G337" t="s">
        <v>4614</v>
      </c>
      <c r="H337" s="3">
        <f>+VLOOKUP(G337,Tarifas!$A$1:$F$76,5,FALSE)</f>
        <v>12.003</v>
      </c>
      <c r="I337" s="3">
        <f>+VLOOKUP(G337,Tarifas!$A$1:$F$76,6,FALSE)</f>
        <v>9.40015</v>
      </c>
      <c r="J337" t="s">
        <v>6469</v>
      </c>
      <c r="K337" s="3">
        <v>0</v>
      </c>
      <c r="L337" s="3">
        <v>0</v>
      </c>
      <c r="M337" s="3">
        <v>0</v>
      </c>
    </row>
    <row r="338" spans="1:14" x14ac:dyDescent="0.25">
      <c r="A338">
        <v>2310370136</v>
      </c>
      <c r="B338" t="s">
        <v>6105</v>
      </c>
      <c r="C338" s="2">
        <v>20000</v>
      </c>
      <c r="D338" s="2">
        <v>12</v>
      </c>
      <c r="E338" s="2">
        <v>12</v>
      </c>
      <c r="F338">
        <v>1</v>
      </c>
      <c r="G338" t="s">
        <v>4614</v>
      </c>
      <c r="H338" s="3">
        <f>+VLOOKUP(G338,Tarifas!$A$1:$F$76,5,FALSE)</f>
        <v>12.003</v>
      </c>
      <c r="I338" s="3">
        <f>+VLOOKUP(G338,Tarifas!$A$1:$F$76,6,FALSE)</f>
        <v>9.40015</v>
      </c>
      <c r="J338" t="s">
        <v>6469</v>
      </c>
      <c r="K338" s="3">
        <v>0</v>
      </c>
      <c r="L338" s="3">
        <v>0</v>
      </c>
      <c r="M338" s="3">
        <v>0</v>
      </c>
    </row>
    <row r="339" spans="1:14" x14ac:dyDescent="0.25">
      <c r="A339">
        <v>2310370139</v>
      </c>
      <c r="B339" t="s">
        <v>2673</v>
      </c>
      <c r="C339" s="2">
        <v>20000</v>
      </c>
      <c r="D339" s="2">
        <v>12</v>
      </c>
      <c r="E339" s="2">
        <v>12</v>
      </c>
      <c r="F339">
        <v>1</v>
      </c>
      <c r="G339" t="s">
        <v>4614</v>
      </c>
      <c r="H339" s="3">
        <f>+VLOOKUP(G339,Tarifas!$A$1:$F$76,5,FALSE)</f>
        <v>12.003</v>
      </c>
      <c r="I339" s="3">
        <f>+VLOOKUP(G339,Tarifas!$A$1:$F$76,6,FALSE)</f>
        <v>9.40015</v>
      </c>
      <c r="J339" t="s">
        <v>6469</v>
      </c>
      <c r="K339" s="3">
        <v>0</v>
      </c>
      <c r="L339" s="3">
        <v>0</v>
      </c>
      <c r="M339" s="3">
        <v>0</v>
      </c>
    </row>
    <row r="340" spans="1:14" x14ac:dyDescent="0.25">
      <c r="A340">
        <v>2310370102</v>
      </c>
      <c r="B340" t="s">
        <v>2665</v>
      </c>
      <c r="C340" s="2">
        <v>20000</v>
      </c>
      <c r="D340" s="2">
        <v>12</v>
      </c>
      <c r="E340" s="2">
        <v>12</v>
      </c>
      <c r="F340">
        <v>1</v>
      </c>
      <c r="G340" t="s">
        <v>4614</v>
      </c>
      <c r="H340" s="3">
        <f>+VLOOKUP(G340,Tarifas!$A$1:$F$76,5,FALSE)</f>
        <v>12.003</v>
      </c>
      <c r="I340" s="3">
        <f>+VLOOKUP(G340,Tarifas!$A$1:$F$76,6,FALSE)</f>
        <v>9.40015</v>
      </c>
      <c r="J340" t="s">
        <v>6469</v>
      </c>
      <c r="K340" s="3">
        <v>0</v>
      </c>
      <c r="L340" s="3">
        <v>0</v>
      </c>
      <c r="M340" s="3">
        <v>0</v>
      </c>
    </row>
    <row r="341" spans="1:14" x14ac:dyDescent="0.25">
      <c r="A341">
        <v>2310370103</v>
      </c>
      <c r="B341" t="s">
        <v>2666</v>
      </c>
      <c r="C341" s="2">
        <v>20000</v>
      </c>
      <c r="D341" s="2">
        <v>12</v>
      </c>
      <c r="E341" s="2">
        <v>12</v>
      </c>
      <c r="F341">
        <v>1</v>
      </c>
      <c r="G341" t="s">
        <v>4614</v>
      </c>
      <c r="H341" s="3">
        <f>+VLOOKUP(G341,Tarifas!$A$1:$F$76,5,FALSE)</f>
        <v>12.003</v>
      </c>
      <c r="I341" s="3">
        <f>+VLOOKUP(G341,Tarifas!$A$1:$F$76,6,FALSE)</f>
        <v>9.40015</v>
      </c>
      <c r="J341" t="s">
        <v>6469</v>
      </c>
      <c r="K341" s="3">
        <v>0</v>
      </c>
      <c r="L341" s="3">
        <v>0</v>
      </c>
      <c r="M341" s="3">
        <v>0</v>
      </c>
    </row>
    <row r="342" spans="1:14" x14ac:dyDescent="0.25">
      <c r="A342">
        <v>2310370104</v>
      </c>
      <c r="B342" t="s">
        <v>2667</v>
      </c>
      <c r="C342" s="2">
        <v>20000</v>
      </c>
      <c r="D342" s="2">
        <v>12</v>
      </c>
      <c r="E342" s="2">
        <v>12</v>
      </c>
      <c r="F342">
        <v>1</v>
      </c>
      <c r="G342" t="s">
        <v>4614</v>
      </c>
      <c r="H342" s="3">
        <f>+VLOOKUP(G342,Tarifas!$A$1:$F$76,5,FALSE)</f>
        <v>12.003</v>
      </c>
      <c r="I342" s="3">
        <f>+VLOOKUP(G342,Tarifas!$A$1:$F$76,6,FALSE)</f>
        <v>9.40015</v>
      </c>
      <c r="J342" t="s">
        <v>6469</v>
      </c>
      <c r="K342" s="3">
        <v>0</v>
      </c>
      <c r="L342" s="3">
        <v>0</v>
      </c>
      <c r="M342" s="3">
        <v>0</v>
      </c>
    </row>
    <row r="343" spans="1:14" x14ac:dyDescent="0.25">
      <c r="A343">
        <v>2310370137</v>
      </c>
      <c r="B343" t="s">
        <v>2671</v>
      </c>
      <c r="C343" s="2">
        <v>20000</v>
      </c>
      <c r="D343" s="2">
        <v>12</v>
      </c>
      <c r="E343" s="2">
        <v>12</v>
      </c>
      <c r="F343">
        <v>1</v>
      </c>
      <c r="G343" t="s">
        <v>4614</v>
      </c>
      <c r="H343" s="3">
        <f>+VLOOKUP(G343,Tarifas!$A$1:$F$76,5,FALSE)</f>
        <v>12.003</v>
      </c>
      <c r="I343" s="3">
        <f>+VLOOKUP(G343,Tarifas!$A$1:$F$76,6,FALSE)</f>
        <v>9.40015</v>
      </c>
      <c r="J343" t="s">
        <v>6469</v>
      </c>
      <c r="K343" s="3">
        <v>0</v>
      </c>
      <c r="L343" s="3">
        <v>0</v>
      </c>
      <c r="M343" s="3">
        <v>0</v>
      </c>
    </row>
    <row r="344" spans="1:14" x14ac:dyDescent="0.25">
      <c r="A344">
        <v>2310370140</v>
      </c>
      <c r="B344" t="s">
        <v>6619</v>
      </c>
      <c r="C344" s="2">
        <v>20000</v>
      </c>
      <c r="D344" s="2">
        <v>12</v>
      </c>
      <c r="E344" s="2">
        <v>12</v>
      </c>
      <c r="F344">
        <v>1</v>
      </c>
      <c r="G344" t="s">
        <v>4614</v>
      </c>
      <c r="H344" s="3">
        <f>+VLOOKUP(G344,Tarifas!$A$1:$F$76,5,FALSE)</f>
        <v>12.003</v>
      </c>
      <c r="I344" s="3">
        <f>+VLOOKUP(G344,Tarifas!$A$1:$F$76,6,FALSE)</f>
        <v>9.40015</v>
      </c>
      <c r="J344" t="s">
        <v>6469</v>
      </c>
      <c r="K344" s="3">
        <v>0</v>
      </c>
      <c r="L344" s="3">
        <v>0</v>
      </c>
      <c r="M344" s="3">
        <v>0</v>
      </c>
    </row>
    <row r="345" spans="1:14" x14ac:dyDescent="0.25">
      <c r="A345">
        <v>2310370141</v>
      </c>
      <c r="B345" t="s">
        <v>6620</v>
      </c>
      <c r="C345" s="2">
        <v>20000</v>
      </c>
      <c r="D345" s="2">
        <v>12</v>
      </c>
      <c r="E345" s="2">
        <v>12</v>
      </c>
      <c r="F345">
        <v>1</v>
      </c>
      <c r="G345" t="s">
        <v>4614</v>
      </c>
      <c r="H345" s="3">
        <f>+VLOOKUP(G345,Tarifas!$A$1:$F$76,5,FALSE)</f>
        <v>12.003</v>
      </c>
      <c r="I345" s="3">
        <f>+VLOOKUP(G345,Tarifas!$A$1:$F$76,6,FALSE)</f>
        <v>9.40015</v>
      </c>
      <c r="J345" t="s">
        <v>6469</v>
      </c>
      <c r="K345" s="3">
        <v>0</v>
      </c>
      <c r="L345" s="3">
        <v>0</v>
      </c>
      <c r="M345" s="3">
        <v>0</v>
      </c>
    </row>
    <row r="346" spans="1:14" x14ac:dyDescent="0.25">
      <c r="A346">
        <v>2310370142</v>
      </c>
      <c r="B346" t="s">
        <v>6621</v>
      </c>
      <c r="C346" s="2">
        <v>20000</v>
      </c>
      <c r="D346" s="2">
        <v>12</v>
      </c>
      <c r="E346" s="2">
        <v>12</v>
      </c>
      <c r="F346">
        <v>1</v>
      </c>
      <c r="G346" t="s">
        <v>4614</v>
      </c>
      <c r="H346" s="3">
        <f>+VLOOKUP(G346,Tarifas!$A$1:$F$76,5,FALSE)</f>
        <v>12.003</v>
      </c>
      <c r="I346" s="3">
        <f>+VLOOKUP(G346,Tarifas!$A$1:$F$76,6,FALSE)</f>
        <v>9.40015</v>
      </c>
      <c r="J346" t="s">
        <v>6469</v>
      </c>
      <c r="K346" s="3">
        <v>0</v>
      </c>
      <c r="L346" s="3">
        <v>0</v>
      </c>
      <c r="M346" s="3">
        <v>0</v>
      </c>
    </row>
    <row r="347" spans="1:14" x14ac:dyDescent="0.25">
      <c r="A347">
        <v>2310370143</v>
      </c>
      <c r="B347" t="s">
        <v>6622</v>
      </c>
      <c r="C347" s="2">
        <v>20000</v>
      </c>
      <c r="D347" s="2">
        <v>12</v>
      </c>
      <c r="E347" s="2">
        <v>12</v>
      </c>
      <c r="F347">
        <v>1</v>
      </c>
      <c r="G347" t="s">
        <v>4614</v>
      </c>
      <c r="H347" s="3">
        <f>+VLOOKUP(G347,Tarifas!$A$1:$F$76,5,FALSE)</f>
        <v>12.003</v>
      </c>
      <c r="I347" s="3">
        <f>+VLOOKUP(G347,Tarifas!$A$1:$F$76,6,FALSE)</f>
        <v>9.40015</v>
      </c>
      <c r="J347" t="s">
        <v>6469</v>
      </c>
      <c r="K347" s="3">
        <v>0</v>
      </c>
      <c r="L347" s="3">
        <v>0</v>
      </c>
      <c r="M347" s="3">
        <v>0</v>
      </c>
    </row>
    <row r="348" spans="1:14" x14ac:dyDescent="0.25">
      <c r="A348">
        <v>2310090439</v>
      </c>
      <c r="B348" t="s">
        <v>35</v>
      </c>
      <c r="C348" s="2">
        <v>98742.857142857159</v>
      </c>
      <c r="D348" s="2">
        <v>24</v>
      </c>
      <c r="E348" s="2">
        <v>24</v>
      </c>
      <c r="F348">
        <v>2</v>
      </c>
      <c r="G348" t="s">
        <v>4692</v>
      </c>
      <c r="H348" s="3">
        <f>+VLOOKUP(G348,Tarifas!$A$1:$F$76,5,FALSE)</f>
        <v>37.881599999999999</v>
      </c>
      <c r="I348" s="3">
        <f>+VLOOKUP(G348,Tarifas!$A$1:$F$76,6,FALSE)</f>
        <v>9.8240499999999997</v>
      </c>
      <c r="J348" t="s">
        <v>4722</v>
      </c>
      <c r="K348" s="3">
        <v>24.5</v>
      </c>
      <c r="L348" s="3">
        <v>28</v>
      </c>
      <c r="M348" s="3">
        <v>32</v>
      </c>
      <c r="N348" t="s">
        <v>6472</v>
      </c>
    </row>
    <row r="349" spans="1:14" x14ac:dyDescent="0.25">
      <c r="A349">
        <v>2310160468</v>
      </c>
      <c r="B349" t="s">
        <v>37</v>
      </c>
      <c r="C349" s="2">
        <v>86400</v>
      </c>
      <c r="D349" s="2">
        <v>24</v>
      </c>
      <c r="E349" s="2">
        <v>24</v>
      </c>
      <c r="F349">
        <v>1</v>
      </c>
      <c r="G349" t="s">
        <v>4700</v>
      </c>
      <c r="H349" s="3">
        <f>+VLOOKUP(G349,Tarifas!$A$1:$F$76,5,FALSE)</f>
        <v>7.1628999999999996</v>
      </c>
      <c r="I349" s="3">
        <f>+VLOOKUP(G349,Tarifas!$A$1:$F$76,6,FALSE)</f>
        <v>9.6438400000000009</v>
      </c>
      <c r="J349" t="s">
        <v>4722</v>
      </c>
      <c r="K349" s="3">
        <v>24</v>
      </c>
      <c r="L349" s="3">
        <v>24</v>
      </c>
      <c r="M349" s="3">
        <v>24</v>
      </c>
      <c r="N349" t="s">
        <v>6473</v>
      </c>
    </row>
    <row r="350" spans="1:14" x14ac:dyDescent="0.25">
      <c r="A350">
        <v>2310160480</v>
      </c>
      <c r="B350" t="s">
        <v>38</v>
      </c>
      <c r="C350" s="2">
        <v>78801.302931596103</v>
      </c>
      <c r="D350" s="2">
        <v>24</v>
      </c>
      <c r="E350" s="2">
        <v>24</v>
      </c>
      <c r="F350">
        <v>1</v>
      </c>
      <c r="G350" t="s">
        <v>4704</v>
      </c>
      <c r="H350" s="3">
        <f>+VLOOKUP(G350,Tarifas!$A$1:$F$76,5,FALSE)</f>
        <v>9.6456</v>
      </c>
      <c r="I350" s="3">
        <f>+VLOOKUP(G350,Tarifas!$A$1:$F$76,6,FALSE)</f>
        <v>9.6438400000000009</v>
      </c>
      <c r="J350" t="s">
        <v>4722</v>
      </c>
      <c r="K350" s="3">
        <v>30.7</v>
      </c>
      <c r="L350" s="3">
        <v>28</v>
      </c>
      <c r="M350" s="3">
        <v>32</v>
      </c>
      <c r="N350" t="s">
        <v>6476</v>
      </c>
    </row>
    <row r="351" spans="1:14" x14ac:dyDescent="0.25">
      <c r="A351">
        <v>2310090441</v>
      </c>
      <c r="B351" t="s">
        <v>43</v>
      </c>
      <c r="C351" s="2">
        <v>98742.857142857159</v>
      </c>
      <c r="D351" s="2">
        <v>24</v>
      </c>
      <c r="E351" s="2">
        <v>24</v>
      </c>
      <c r="F351">
        <v>2</v>
      </c>
      <c r="G351" t="s">
        <v>4692</v>
      </c>
      <c r="H351" s="3">
        <f>+VLOOKUP(G351,Tarifas!$A$1:$F$76,5,FALSE)</f>
        <v>37.881599999999999</v>
      </c>
      <c r="I351" s="3">
        <f>+VLOOKUP(G351,Tarifas!$A$1:$F$76,6,FALSE)</f>
        <v>9.8240499999999997</v>
      </c>
      <c r="J351" t="s">
        <v>4722</v>
      </c>
      <c r="K351" s="3">
        <v>24.5</v>
      </c>
      <c r="L351" s="3">
        <v>28</v>
      </c>
      <c r="M351" s="3">
        <v>32</v>
      </c>
      <c r="N351" t="s">
        <v>6472</v>
      </c>
    </row>
    <row r="352" spans="1:14" x14ac:dyDescent="0.25">
      <c r="A352">
        <v>2310160470</v>
      </c>
      <c r="B352" t="s">
        <v>44</v>
      </c>
      <c r="C352" s="2">
        <v>86400</v>
      </c>
      <c r="D352" s="2">
        <v>24</v>
      </c>
      <c r="E352" s="2">
        <v>24</v>
      </c>
      <c r="F352">
        <v>1</v>
      </c>
      <c r="G352" t="s">
        <v>4700</v>
      </c>
      <c r="H352" s="3">
        <f>+VLOOKUP(G352,Tarifas!$A$1:$F$76,5,FALSE)</f>
        <v>7.1628999999999996</v>
      </c>
      <c r="I352" s="3">
        <f>+VLOOKUP(G352,Tarifas!$A$1:$F$76,6,FALSE)</f>
        <v>9.6438400000000009</v>
      </c>
      <c r="J352" t="s">
        <v>4722</v>
      </c>
      <c r="K352" s="3">
        <v>24</v>
      </c>
      <c r="L352" s="3">
        <v>24</v>
      </c>
      <c r="M352" s="3">
        <v>24</v>
      </c>
      <c r="N352" t="s">
        <v>6473</v>
      </c>
    </row>
    <row r="353" spans="1:14" x14ac:dyDescent="0.25">
      <c r="A353">
        <v>2310160482</v>
      </c>
      <c r="B353" t="s">
        <v>45</v>
      </c>
      <c r="C353" s="2">
        <v>78801.302931596103</v>
      </c>
      <c r="D353" s="2">
        <v>24</v>
      </c>
      <c r="E353" s="2">
        <v>24</v>
      </c>
      <c r="F353">
        <v>1</v>
      </c>
      <c r="G353" t="s">
        <v>4704</v>
      </c>
      <c r="H353" s="3">
        <f>+VLOOKUP(G353,Tarifas!$A$1:$F$76,5,FALSE)</f>
        <v>9.6456</v>
      </c>
      <c r="I353" s="3">
        <f>+VLOOKUP(G353,Tarifas!$A$1:$F$76,6,FALSE)</f>
        <v>9.6438400000000009</v>
      </c>
      <c r="J353" t="s">
        <v>4722</v>
      </c>
      <c r="K353" s="3">
        <v>30.7</v>
      </c>
      <c r="L353" s="3">
        <v>28</v>
      </c>
      <c r="M353" s="3">
        <v>32</v>
      </c>
      <c r="N353" t="s">
        <v>6476</v>
      </c>
    </row>
    <row r="354" spans="1:14" x14ac:dyDescent="0.25">
      <c r="A354">
        <v>2310090440</v>
      </c>
      <c r="B354" t="s">
        <v>47</v>
      </c>
      <c r="C354" s="2">
        <v>98742.857142857159</v>
      </c>
      <c r="D354" s="2">
        <v>24</v>
      </c>
      <c r="E354" s="2">
        <v>24</v>
      </c>
      <c r="F354">
        <v>2</v>
      </c>
      <c r="G354" t="s">
        <v>4692</v>
      </c>
      <c r="H354" s="3">
        <f>+VLOOKUP(G354,Tarifas!$A$1:$F$76,5,FALSE)</f>
        <v>37.881599999999999</v>
      </c>
      <c r="I354" s="3">
        <f>+VLOOKUP(G354,Tarifas!$A$1:$F$76,6,FALSE)</f>
        <v>9.8240499999999997</v>
      </c>
      <c r="J354" t="s">
        <v>4722</v>
      </c>
      <c r="K354" s="3">
        <v>24.5</v>
      </c>
      <c r="L354" s="3">
        <v>28</v>
      </c>
      <c r="M354" s="3">
        <v>32</v>
      </c>
      <c r="N354" t="s">
        <v>6472</v>
      </c>
    </row>
    <row r="355" spans="1:14" x14ac:dyDescent="0.25">
      <c r="A355">
        <v>2310160469</v>
      </c>
      <c r="B355" t="s">
        <v>48</v>
      </c>
      <c r="C355" s="2">
        <v>86400</v>
      </c>
      <c r="D355" s="2">
        <v>24</v>
      </c>
      <c r="E355" s="2">
        <v>24</v>
      </c>
      <c r="F355">
        <v>1</v>
      </c>
      <c r="G355" t="s">
        <v>4700</v>
      </c>
      <c r="H355" s="3">
        <f>+VLOOKUP(G355,Tarifas!$A$1:$F$76,5,FALSE)</f>
        <v>7.1628999999999996</v>
      </c>
      <c r="I355" s="3">
        <f>+VLOOKUP(G355,Tarifas!$A$1:$F$76,6,FALSE)</f>
        <v>9.6438400000000009</v>
      </c>
      <c r="J355" t="s">
        <v>4722</v>
      </c>
      <c r="K355" s="3">
        <v>24</v>
      </c>
      <c r="L355" s="3">
        <v>24</v>
      </c>
      <c r="M355" s="3">
        <v>24</v>
      </c>
      <c r="N355" t="s">
        <v>6473</v>
      </c>
    </row>
    <row r="356" spans="1:14" x14ac:dyDescent="0.25">
      <c r="A356">
        <v>2310160481</v>
      </c>
      <c r="B356" t="s">
        <v>49</v>
      </c>
      <c r="C356" s="2">
        <v>78801.302931596103</v>
      </c>
      <c r="D356" s="2">
        <v>24</v>
      </c>
      <c r="E356" s="2">
        <v>24</v>
      </c>
      <c r="F356">
        <v>1</v>
      </c>
      <c r="G356" t="s">
        <v>4704</v>
      </c>
      <c r="H356" s="3">
        <f>+VLOOKUP(G356,Tarifas!$A$1:$F$76,5,FALSE)</f>
        <v>9.6456</v>
      </c>
      <c r="I356" s="3">
        <f>+VLOOKUP(G356,Tarifas!$A$1:$F$76,6,FALSE)</f>
        <v>9.6438400000000009</v>
      </c>
      <c r="J356" t="s">
        <v>4722</v>
      </c>
      <c r="K356" s="3">
        <v>30.7</v>
      </c>
      <c r="L356" s="3">
        <v>28</v>
      </c>
      <c r="M356" s="3">
        <v>32</v>
      </c>
      <c r="N356" t="s">
        <v>6476</v>
      </c>
    </row>
    <row r="357" spans="1:14" x14ac:dyDescent="0.25">
      <c r="A357">
        <v>2310090442</v>
      </c>
      <c r="B357" t="s">
        <v>51</v>
      </c>
      <c r="C357" s="2">
        <v>98742.857142857159</v>
      </c>
      <c r="D357" s="2">
        <v>24</v>
      </c>
      <c r="E357" s="2">
        <v>24</v>
      </c>
      <c r="F357">
        <v>2</v>
      </c>
      <c r="G357" t="s">
        <v>4692</v>
      </c>
      <c r="H357" s="3">
        <f>+VLOOKUP(G357,Tarifas!$A$1:$F$76,5,FALSE)</f>
        <v>37.881599999999999</v>
      </c>
      <c r="I357" s="3">
        <f>+VLOOKUP(G357,Tarifas!$A$1:$F$76,6,FALSE)</f>
        <v>9.8240499999999997</v>
      </c>
      <c r="J357" t="s">
        <v>4722</v>
      </c>
      <c r="K357" s="3">
        <v>24.5</v>
      </c>
      <c r="L357" s="3">
        <v>28</v>
      </c>
      <c r="M357" s="3">
        <v>32</v>
      </c>
      <c r="N357" t="s">
        <v>6472</v>
      </c>
    </row>
    <row r="358" spans="1:14" x14ac:dyDescent="0.25">
      <c r="A358">
        <v>2310160471</v>
      </c>
      <c r="B358" t="s">
        <v>52</v>
      </c>
      <c r="C358" s="2">
        <v>86400</v>
      </c>
      <c r="D358" s="2">
        <v>24</v>
      </c>
      <c r="E358" s="2">
        <v>24</v>
      </c>
      <c r="F358">
        <v>1</v>
      </c>
      <c r="G358" t="s">
        <v>4700</v>
      </c>
      <c r="H358" s="3">
        <f>+VLOOKUP(G358,Tarifas!$A$1:$F$76,5,FALSE)</f>
        <v>7.1628999999999996</v>
      </c>
      <c r="I358" s="3">
        <f>+VLOOKUP(G358,Tarifas!$A$1:$F$76,6,FALSE)</f>
        <v>9.6438400000000009</v>
      </c>
      <c r="J358" t="s">
        <v>4722</v>
      </c>
      <c r="K358" s="3">
        <v>24</v>
      </c>
      <c r="L358" s="3">
        <v>24</v>
      </c>
      <c r="M358" s="3">
        <v>24</v>
      </c>
      <c r="N358" t="s">
        <v>6473</v>
      </c>
    </row>
    <row r="359" spans="1:14" x14ac:dyDescent="0.25">
      <c r="A359">
        <v>2310160483</v>
      </c>
      <c r="B359" t="s">
        <v>53</v>
      </c>
      <c r="C359" s="2">
        <v>78801.302931596103</v>
      </c>
      <c r="D359" s="2">
        <v>24</v>
      </c>
      <c r="E359" s="2">
        <v>24</v>
      </c>
      <c r="F359">
        <v>1</v>
      </c>
      <c r="G359" t="s">
        <v>4704</v>
      </c>
      <c r="H359" s="3">
        <f>+VLOOKUP(G359,Tarifas!$A$1:$F$76,5,FALSE)</f>
        <v>9.6456</v>
      </c>
      <c r="I359" s="3">
        <f>+VLOOKUP(G359,Tarifas!$A$1:$F$76,6,FALSE)</f>
        <v>9.6438400000000009</v>
      </c>
      <c r="J359" t="s">
        <v>4722</v>
      </c>
      <c r="K359" s="3">
        <v>30.7</v>
      </c>
      <c r="L359" s="3">
        <v>28</v>
      </c>
      <c r="M359" s="3">
        <v>32</v>
      </c>
      <c r="N359" t="s">
        <v>6476</v>
      </c>
    </row>
    <row r="360" spans="1:14" x14ac:dyDescent="0.25">
      <c r="A360">
        <v>2310090443</v>
      </c>
      <c r="B360" t="s">
        <v>55</v>
      </c>
      <c r="C360" s="2">
        <v>98742.857142857159</v>
      </c>
      <c r="D360" s="2">
        <v>24</v>
      </c>
      <c r="E360" s="2">
        <v>24</v>
      </c>
      <c r="F360">
        <v>2</v>
      </c>
      <c r="G360" t="s">
        <v>4692</v>
      </c>
      <c r="H360" s="3">
        <f>+VLOOKUP(G360,Tarifas!$A$1:$F$76,5,FALSE)</f>
        <v>37.881599999999999</v>
      </c>
      <c r="I360" s="3">
        <f>+VLOOKUP(G360,Tarifas!$A$1:$F$76,6,FALSE)</f>
        <v>9.8240499999999997</v>
      </c>
      <c r="J360" t="s">
        <v>4722</v>
      </c>
      <c r="K360" s="3">
        <v>24.5</v>
      </c>
      <c r="L360" s="3">
        <v>28</v>
      </c>
      <c r="M360" s="3">
        <v>32</v>
      </c>
      <c r="N360" t="s">
        <v>6472</v>
      </c>
    </row>
    <row r="361" spans="1:14" x14ac:dyDescent="0.25">
      <c r="A361">
        <v>2310160472</v>
      </c>
      <c r="B361" t="s">
        <v>56</v>
      </c>
      <c r="C361" s="2">
        <v>86400</v>
      </c>
      <c r="D361" s="2">
        <v>24</v>
      </c>
      <c r="E361" s="2">
        <v>24</v>
      </c>
      <c r="F361">
        <v>1</v>
      </c>
      <c r="G361" t="s">
        <v>4700</v>
      </c>
      <c r="H361" s="3">
        <f>+VLOOKUP(G361,Tarifas!$A$1:$F$76,5,FALSE)</f>
        <v>7.1628999999999996</v>
      </c>
      <c r="I361" s="3">
        <f>+VLOOKUP(G361,Tarifas!$A$1:$F$76,6,FALSE)</f>
        <v>9.6438400000000009</v>
      </c>
      <c r="J361" t="s">
        <v>4722</v>
      </c>
      <c r="K361" s="3">
        <v>24</v>
      </c>
      <c r="L361" s="3">
        <v>24</v>
      </c>
      <c r="M361" s="3">
        <v>24</v>
      </c>
      <c r="N361" t="s">
        <v>6473</v>
      </c>
    </row>
    <row r="362" spans="1:14" x14ac:dyDescent="0.25">
      <c r="A362">
        <v>2310160484</v>
      </c>
      <c r="B362" t="s">
        <v>57</v>
      </c>
      <c r="C362" s="2">
        <v>78801.302931596103</v>
      </c>
      <c r="D362" s="2">
        <v>24</v>
      </c>
      <c r="E362" s="2">
        <v>24</v>
      </c>
      <c r="F362">
        <v>1</v>
      </c>
      <c r="G362" t="s">
        <v>4704</v>
      </c>
      <c r="H362" s="3">
        <f>+VLOOKUP(G362,Tarifas!$A$1:$F$76,5,FALSE)</f>
        <v>9.6456</v>
      </c>
      <c r="I362" s="3">
        <f>+VLOOKUP(G362,Tarifas!$A$1:$F$76,6,FALSE)</f>
        <v>9.6438400000000009</v>
      </c>
      <c r="J362" t="s">
        <v>4722</v>
      </c>
      <c r="K362" s="3">
        <v>30.7</v>
      </c>
      <c r="L362" s="3">
        <v>28</v>
      </c>
      <c r="M362" s="3">
        <v>32</v>
      </c>
      <c r="N362" t="s">
        <v>6476</v>
      </c>
    </row>
    <row r="363" spans="1:14" x14ac:dyDescent="0.25">
      <c r="A363">
        <v>2310090444</v>
      </c>
      <c r="B363" t="s">
        <v>59</v>
      </c>
      <c r="C363" s="2">
        <v>98742.857142857159</v>
      </c>
      <c r="D363" s="2">
        <v>24</v>
      </c>
      <c r="E363" s="2">
        <v>24</v>
      </c>
      <c r="F363">
        <v>2</v>
      </c>
      <c r="G363" t="s">
        <v>4692</v>
      </c>
      <c r="H363" s="3">
        <f>+VLOOKUP(G363,Tarifas!$A$1:$F$76,5,FALSE)</f>
        <v>37.881599999999999</v>
      </c>
      <c r="I363" s="3">
        <f>+VLOOKUP(G363,Tarifas!$A$1:$F$76,6,FALSE)</f>
        <v>9.8240499999999997</v>
      </c>
      <c r="J363" t="s">
        <v>4722</v>
      </c>
      <c r="K363" s="3">
        <v>24.5</v>
      </c>
      <c r="L363" s="3">
        <v>28</v>
      </c>
      <c r="M363" s="3">
        <v>32</v>
      </c>
      <c r="N363" t="s">
        <v>6472</v>
      </c>
    </row>
    <row r="364" spans="1:14" x14ac:dyDescent="0.25">
      <c r="A364">
        <v>2310160473</v>
      </c>
      <c r="B364" t="s">
        <v>60</v>
      </c>
      <c r="C364" s="2">
        <v>86400</v>
      </c>
      <c r="D364" s="2">
        <v>24</v>
      </c>
      <c r="E364" s="2">
        <v>24</v>
      </c>
      <c r="F364">
        <v>1</v>
      </c>
      <c r="G364" t="s">
        <v>4700</v>
      </c>
      <c r="H364" s="3">
        <f>+VLOOKUP(G364,Tarifas!$A$1:$F$76,5,FALSE)</f>
        <v>7.1628999999999996</v>
      </c>
      <c r="I364" s="3">
        <f>+VLOOKUP(G364,Tarifas!$A$1:$F$76,6,FALSE)</f>
        <v>9.6438400000000009</v>
      </c>
      <c r="J364" t="s">
        <v>4722</v>
      </c>
      <c r="K364" s="3">
        <v>24</v>
      </c>
      <c r="L364" s="3">
        <v>24</v>
      </c>
      <c r="M364" s="3">
        <v>24</v>
      </c>
      <c r="N364" t="s">
        <v>6473</v>
      </c>
    </row>
    <row r="365" spans="1:14" x14ac:dyDescent="0.25">
      <c r="A365">
        <v>2310160485</v>
      </c>
      <c r="B365" t="s">
        <v>61</v>
      </c>
      <c r="C365" s="2">
        <v>78801.302931596103</v>
      </c>
      <c r="D365" s="2">
        <v>24</v>
      </c>
      <c r="E365" s="2">
        <v>24</v>
      </c>
      <c r="F365">
        <v>1</v>
      </c>
      <c r="G365" t="s">
        <v>4704</v>
      </c>
      <c r="H365" s="3">
        <f>+VLOOKUP(G365,Tarifas!$A$1:$F$76,5,FALSE)</f>
        <v>9.6456</v>
      </c>
      <c r="I365" s="3">
        <f>+VLOOKUP(G365,Tarifas!$A$1:$F$76,6,FALSE)</f>
        <v>9.6438400000000009</v>
      </c>
      <c r="J365" t="s">
        <v>4722</v>
      </c>
      <c r="K365" s="3">
        <v>30.7</v>
      </c>
      <c r="L365" s="3">
        <v>28</v>
      </c>
      <c r="M365" s="3">
        <v>32</v>
      </c>
      <c r="N365" t="s">
        <v>6476</v>
      </c>
    </row>
    <row r="366" spans="1:14" x14ac:dyDescent="0.25">
      <c r="A366">
        <v>2310090447</v>
      </c>
      <c r="B366" t="s">
        <v>63</v>
      </c>
      <c r="C366" s="2">
        <v>98742.857142857159</v>
      </c>
      <c r="D366" s="2">
        <v>24</v>
      </c>
      <c r="E366" s="2">
        <v>24</v>
      </c>
      <c r="F366">
        <v>2</v>
      </c>
      <c r="G366" t="s">
        <v>4692</v>
      </c>
      <c r="H366" s="3">
        <f>+VLOOKUP(G366,Tarifas!$A$1:$F$76,5,FALSE)</f>
        <v>37.881599999999999</v>
      </c>
      <c r="I366" s="3">
        <f>+VLOOKUP(G366,Tarifas!$A$1:$F$76,6,FALSE)</f>
        <v>9.8240499999999997</v>
      </c>
      <c r="J366" t="s">
        <v>4722</v>
      </c>
      <c r="K366" s="3">
        <v>24.5</v>
      </c>
      <c r="L366" s="3">
        <v>28</v>
      </c>
      <c r="M366" s="3">
        <v>32</v>
      </c>
      <c r="N366" t="s">
        <v>6472</v>
      </c>
    </row>
    <row r="367" spans="1:14" x14ac:dyDescent="0.25">
      <c r="A367">
        <v>2310160476</v>
      </c>
      <c r="B367" t="s">
        <v>64</v>
      </c>
      <c r="C367" s="2">
        <v>86400</v>
      </c>
      <c r="D367" s="2">
        <v>24</v>
      </c>
      <c r="E367" s="2">
        <v>24</v>
      </c>
      <c r="F367">
        <v>1</v>
      </c>
      <c r="G367" t="s">
        <v>4700</v>
      </c>
      <c r="H367" s="3">
        <f>+VLOOKUP(G367,Tarifas!$A$1:$F$76,5,FALSE)</f>
        <v>7.1628999999999996</v>
      </c>
      <c r="I367" s="3">
        <f>+VLOOKUP(G367,Tarifas!$A$1:$F$76,6,FALSE)</f>
        <v>9.6438400000000009</v>
      </c>
      <c r="J367" t="s">
        <v>4722</v>
      </c>
      <c r="K367" s="3">
        <v>24</v>
      </c>
      <c r="L367" s="3">
        <v>24</v>
      </c>
      <c r="M367" s="3">
        <v>24</v>
      </c>
      <c r="N367" t="s">
        <v>6473</v>
      </c>
    </row>
    <row r="368" spans="1:14" x14ac:dyDescent="0.25">
      <c r="A368">
        <v>2310160488</v>
      </c>
      <c r="B368" t="s">
        <v>65</v>
      </c>
      <c r="C368" s="2">
        <v>78801.302931596103</v>
      </c>
      <c r="D368" s="2">
        <v>24</v>
      </c>
      <c r="E368" s="2">
        <v>24</v>
      </c>
      <c r="F368">
        <v>1</v>
      </c>
      <c r="G368" t="s">
        <v>4704</v>
      </c>
      <c r="H368" s="3">
        <f>+VLOOKUP(G368,Tarifas!$A$1:$F$76,5,FALSE)</f>
        <v>9.6456</v>
      </c>
      <c r="I368" s="3">
        <f>+VLOOKUP(G368,Tarifas!$A$1:$F$76,6,FALSE)</f>
        <v>9.6438400000000009</v>
      </c>
      <c r="J368" t="s">
        <v>4722</v>
      </c>
      <c r="K368" s="3">
        <v>30.7</v>
      </c>
      <c r="L368" s="3">
        <v>28</v>
      </c>
      <c r="M368" s="3">
        <v>32</v>
      </c>
      <c r="N368" t="s">
        <v>6476</v>
      </c>
    </row>
    <row r="369" spans="1:14" x14ac:dyDescent="0.25">
      <c r="A369">
        <v>2310090446</v>
      </c>
      <c r="B369" t="s">
        <v>67</v>
      </c>
      <c r="C369" s="2">
        <v>98742.857142857159</v>
      </c>
      <c r="D369" s="2">
        <v>24</v>
      </c>
      <c r="E369" s="2">
        <v>24</v>
      </c>
      <c r="F369">
        <v>2</v>
      </c>
      <c r="G369" t="s">
        <v>4692</v>
      </c>
      <c r="H369" s="3">
        <f>+VLOOKUP(G369,Tarifas!$A$1:$F$76,5,FALSE)</f>
        <v>37.881599999999999</v>
      </c>
      <c r="I369" s="3">
        <f>+VLOOKUP(G369,Tarifas!$A$1:$F$76,6,FALSE)</f>
        <v>9.8240499999999997</v>
      </c>
      <c r="J369" t="s">
        <v>4722</v>
      </c>
      <c r="K369" s="3">
        <v>24.5</v>
      </c>
      <c r="L369" s="3">
        <v>28</v>
      </c>
      <c r="M369" s="3">
        <v>32</v>
      </c>
      <c r="N369" t="s">
        <v>6472</v>
      </c>
    </row>
    <row r="370" spans="1:14" x14ac:dyDescent="0.25">
      <c r="A370">
        <v>2310160475</v>
      </c>
      <c r="B370" t="s">
        <v>68</v>
      </c>
      <c r="C370" s="2">
        <v>86400</v>
      </c>
      <c r="D370" s="2">
        <v>24</v>
      </c>
      <c r="E370" s="2">
        <v>24</v>
      </c>
      <c r="F370">
        <v>1</v>
      </c>
      <c r="G370" t="s">
        <v>4700</v>
      </c>
      <c r="H370" s="3">
        <f>+VLOOKUP(G370,Tarifas!$A$1:$F$76,5,FALSE)</f>
        <v>7.1628999999999996</v>
      </c>
      <c r="I370" s="3">
        <f>+VLOOKUP(G370,Tarifas!$A$1:$F$76,6,FALSE)</f>
        <v>9.6438400000000009</v>
      </c>
      <c r="J370" t="s">
        <v>4722</v>
      </c>
      <c r="K370" s="3">
        <v>24</v>
      </c>
      <c r="L370" s="3">
        <v>24</v>
      </c>
      <c r="M370" s="3">
        <v>24</v>
      </c>
      <c r="N370" t="s">
        <v>6473</v>
      </c>
    </row>
    <row r="371" spans="1:14" x14ac:dyDescent="0.25">
      <c r="A371">
        <v>2310160487</v>
      </c>
      <c r="B371" t="s">
        <v>69</v>
      </c>
      <c r="C371" s="2">
        <v>78801.302931596103</v>
      </c>
      <c r="D371" s="2">
        <v>24</v>
      </c>
      <c r="E371" s="2">
        <v>24</v>
      </c>
      <c r="F371">
        <v>1</v>
      </c>
      <c r="G371" t="s">
        <v>4704</v>
      </c>
      <c r="H371" s="3">
        <f>+VLOOKUP(G371,Tarifas!$A$1:$F$76,5,FALSE)</f>
        <v>9.6456</v>
      </c>
      <c r="I371" s="3">
        <f>+VLOOKUP(G371,Tarifas!$A$1:$F$76,6,FALSE)</f>
        <v>9.6438400000000009</v>
      </c>
      <c r="J371" t="s">
        <v>4722</v>
      </c>
      <c r="K371" s="3">
        <v>30.7</v>
      </c>
      <c r="L371" s="3">
        <v>28</v>
      </c>
      <c r="M371" s="3">
        <v>32</v>
      </c>
      <c r="N371" t="s">
        <v>6476</v>
      </c>
    </row>
    <row r="372" spans="1:14" x14ac:dyDescent="0.25">
      <c r="A372">
        <v>2310090507</v>
      </c>
      <c r="B372" t="s">
        <v>72</v>
      </c>
      <c r="C372" s="2">
        <v>98742.857142857159</v>
      </c>
      <c r="D372" s="2">
        <v>24</v>
      </c>
      <c r="E372" s="2">
        <v>24</v>
      </c>
      <c r="F372">
        <v>2</v>
      </c>
      <c r="G372" t="s">
        <v>4692</v>
      </c>
      <c r="H372" s="3">
        <f>+VLOOKUP(G372,Tarifas!$A$1:$F$76,5,FALSE)</f>
        <v>37.881599999999999</v>
      </c>
      <c r="I372" s="3">
        <f>+VLOOKUP(G372,Tarifas!$A$1:$F$76,6,FALSE)</f>
        <v>9.8240499999999997</v>
      </c>
      <c r="J372" t="s">
        <v>4722</v>
      </c>
      <c r="K372" s="3">
        <v>24.5</v>
      </c>
      <c r="L372" s="3">
        <v>28</v>
      </c>
      <c r="M372" s="3">
        <v>32</v>
      </c>
      <c r="N372" t="s">
        <v>6472</v>
      </c>
    </row>
    <row r="373" spans="1:14" x14ac:dyDescent="0.25">
      <c r="A373">
        <v>2310160500</v>
      </c>
      <c r="B373" t="s">
        <v>73</v>
      </c>
      <c r="C373" s="2">
        <v>86400</v>
      </c>
      <c r="D373" s="2">
        <v>24</v>
      </c>
      <c r="E373" s="2">
        <v>24</v>
      </c>
      <c r="F373">
        <v>1</v>
      </c>
      <c r="G373" t="s">
        <v>4700</v>
      </c>
      <c r="H373" s="3">
        <f>+VLOOKUP(G373,Tarifas!$A$1:$F$76,5,FALSE)</f>
        <v>7.1628999999999996</v>
      </c>
      <c r="I373" s="3">
        <f>+VLOOKUP(G373,Tarifas!$A$1:$F$76,6,FALSE)</f>
        <v>9.6438400000000009</v>
      </c>
      <c r="J373" t="s">
        <v>4722</v>
      </c>
      <c r="K373" s="3">
        <v>24</v>
      </c>
      <c r="L373" s="3">
        <v>24</v>
      </c>
      <c r="M373" s="3">
        <v>24</v>
      </c>
      <c r="N373" t="s">
        <v>6473</v>
      </c>
    </row>
    <row r="374" spans="1:14" x14ac:dyDescent="0.25">
      <c r="A374">
        <v>2310160501</v>
      </c>
      <c r="B374" t="s">
        <v>74</v>
      </c>
      <c r="C374" s="2">
        <v>78801.302931596103</v>
      </c>
      <c r="D374" s="2">
        <v>24</v>
      </c>
      <c r="E374" s="2">
        <v>24</v>
      </c>
      <c r="F374">
        <v>1</v>
      </c>
      <c r="G374" t="s">
        <v>4704</v>
      </c>
      <c r="H374" s="3">
        <f>+VLOOKUP(G374,Tarifas!$A$1:$F$76,5,FALSE)</f>
        <v>9.6456</v>
      </c>
      <c r="I374" s="3">
        <f>+VLOOKUP(G374,Tarifas!$A$1:$F$76,6,FALSE)</f>
        <v>9.6438400000000009</v>
      </c>
      <c r="J374" t="s">
        <v>4722</v>
      </c>
      <c r="K374" s="3">
        <v>30.7</v>
      </c>
      <c r="L374" s="3">
        <v>28</v>
      </c>
      <c r="M374" s="3">
        <v>32</v>
      </c>
      <c r="N374" t="s">
        <v>6476</v>
      </c>
    </row>
    <row r="375" spans="1:14" x14ac:dyDescent="0.25">
      <c r="A375">
        <v>2310090448</v>
      </c>
      <c r="B375" t="s">
        <v>76</v>
      </c>
      <c r="C375" s="2">
        <v>98742.857142857159</v>
      </c>
      <c r="D375" s="2">
        <v>24</v>
      </c>
      <c r="E375" s="2">
        <v>24</v>
      </c>
      <c r="F375">
        <v>2</v>
      </c>
      <c r="G375" t="s">
        <v>4692</v>
      </c>
      <c r="H375" s="3">
        <f>+VLOOKUP(G375,Tarifas!$A$1:$F$76,5,FALSE)</f>
        <v>37.881599999999999</v>
      </c>
      <c r="I375" s="3">
        <f>+VLOOKUP(G375,Tarifas!$A$1:$F$76,6,FALSE)</f>
        <v>9.8240499999999997</v>
      </c>
      <c r="J375" t="s">
        <v>4722</v>
      </c>
      <c r="K375" s="3">
        <v>24.5</v>
      </c>
      <c r="L375" s="3">
        <v>28</v>
      </c>
      <c r="M375" s="3">
        <v>32</v>
      </c>
      <c r="N375" t="s">
        <v>6472</v>
      </c>
    </row>
    <row r="376" spans="1:14" x14ac:dyDescent="0.25">
      <c r="A376">
        <v>2310160477</v>
      </c>
      <c r="B376" t="s">
        <v>77</v>
      </c>
      <c r="C376" s="2">
        <v>86400</v>
      </c>
      <c r="D376" s="2">
        <v>24</v>
      </c>
      <c r="E376" s="2">
        <v>24</v>
      </c>
      <c r="F376">
        <v>1</v>
      </c>
      <c r="G376" t="s">
        <v>4700</v>
      </c>
      <c r="H376" s="3">
        <f>+VLOOKUP(G376,Tarifas!$A$1:$F$76,5,FALSE)</f>
        <v>7.1628999999999996</v>
      </c>
      <c r="I376" s="3">
        <f>+VLOOKUP(G376,Tarifas!$A$1:$F$76,6,FALSE)</f>
        <v>9.6438400000000009</v>
      </c>
      <c r="J376" t="s">
        <v>4722</v>
      </c>
      <c r="K376" s="3">
        <v>24</v>
      </c>
      <c r="L376" s="3">
        <v>24</v>
      </c>
      <c r="M376" s="3">
        <v>24</v>
      </c>
      <c r="N376" t="s">
        <v>6473</v>
      </c>
    </row>
    <row r="377" spans="1:14" x14ac:dyDescent="0.25">
      <c r="A377">
        <v>2310160489</v>
      </c>
      <c r="B377" t="s">
        <v>78</v>
      </c>
      <c r="C377" s="2">
        <v>78801.302931596103</v>
      </c>
      <c r="D377" s="2">
        <v>24</v>
      </c>
      <c r="E377" s="2">
        <v>24</v>
      </c>
      <c r="F377">
        <v>1</v>
      </c>
      <c r="G377" t="s">
        <v>4704</v>
      </c>
      <c r="H377" s="3">
        <f>+VLOOKUP(G377,Tarifas!$A$1:$F$76,5,FALSE)</f>
        <v>9.6456</v>
      </c>
      <c r="I377" s="3">
        <f>+VLOOKUP(G377,Tarifas!$A$1:$F$76,6,FALSE)</f>
        <v>9.6438400000000009</v>
      </c>
      <c r="J377" t="s">
        <v>4722</v>
      </c>
      <c r="K377" s="3">
        <v>30.7</v>
      </c>
      <c r="L377" s="3">
        <v>28</v>
      </c>
      <c r="M377" s="3">
        <v>32</v>
      </c>
      <c r="N377" t="s">
        <v>6476</v>
      </c>
    </row>
    <row r="378" spans="1:14" x14ac:dyDescent="0.25">
      <c r="A378">
        <v>2310090445</v>
      </c>
      <c r="B378" t="s">
        <v>80</v>
      </c>
      <c r="C378" s="2">
        <v>98742.857142857159</v>
      </c>
      <c r="D378" s="2">
        <v>24</v>
      </c>
      <c r="E378" s="2">
        <v>24</v>
      </c>
      <c r="F378">
        <v>2</v>
      </c>
      <c r="G378" t="s">
        <v>4692</v>
      </c>
      <c r="H378" s="3">
        <f>+VLOOKUP(G378,Tarifas!$A$1:$F$76,5,FALSE)</f>
        <v>37.881599999999999</v>
      </c>
      <c r="I378" s="3">
        <f>+VLOOKUP(G378,Tarifas!$A$1:$F$76,6,FALSE)</f>
        <v>9.8240499999999997</v>
      </c>
      <c r="J378" t="s">
        <v>4722</v>
      </c>
      <c r="K378" s="3">
        <v>24.5</v>
      </c>
      <c r="L378" s="3">
        <v>28</v>
      </c>
      <c r="M378" s="3">
        <v>32</v>
      </c>
      <c r="N378" t="s">
        <v>6472</v>
      </c>
    </row>
    <row r="379" spans="1:14" x14ac:dyDescent="0.25">
      <c r="A379">
        <v>2310160474</v>
      </c>
      <c r="B379" t="s">
        <v>81</v>
      </c>
      <c r="C379" s="2">
        <v>86400</v>
      </c>
      <c r="D379" s="2">
        <v>24</v>
      </c>
      <c r="E379" s="2">
        <v>24</v>
      </c>
      <c r="F379">
        <v>1</v>
      </c>
      <c r="G379" t="s">
        <v>4700</v>
      </c>
      <c r="H379" s="3">
        <f>+VLOOKUP(G379,Tarifas!$A$1:$F$76,5,FALSE)</f>
        <v>7.1628999999999996</v>
      </c>
      <c r="I379" s="3">
        <f>+VLOOKUP(G379,Tarifas!$A$1:$F$76,6,FALSE)</f>
        <v>9.6438400000000009</v>
      </c>
      <c r="J379" t="s">
        <v>4722</v>
      </c>
      <c r="K379" s="3">
        <v>24</v>
      </c>
      <c r="L379" s="3">
        <v>24</v>
      </c>
      <c r="M379" s="3">
        <v>24</v>
      </c>
      <c r="N379" t="s">
        <v>6473</v>
      </c>
    </row>
    <row r="380" spans="1:14" x14ac:dyDescent="0.25">
      <c r="A380">
        <v>2310160486</v>
      </c>
      <c r="B380" t="s">
        <v>82</v>
      </c>
      <c r="C380" s="2">
        <v>78801.302931596103</v>
      </c>
      <c r="D380" s="2">
        <v>24</v>
      </c>
      <c r="E380" s="2">
        <v>24</v>
      </c>
      <c r="F380">
        <v>1</v>
      </c>
      <c r="G380" t="s">
        <v>4704</v>
      </c>
      <c r="H380" s="3">
        <f>+VLOOKUP(G380,Tarifas!$A$1:$F$76,5,FALSE)</f>
        <v>9.6456</v>
      </c>
      <c r="I380" s="3">
        <f>+VLOOKUP(G380,Tarifas!$A$1:$F$76,6,FALSE)</f>
        <v>9.6438400000000009</v>
      </c>
      <c r="J380" t="s">
        <v>4722</v>
      </c>
      <c r="K380" s="3">
        <v>30.7</v>
      </c>
      <c r="L380" s="3">
        <v>28</v>
      </c>
      <c r="M380" s="3">
        <v>32</v>
      </c>
      <c r="N380" t="s">
        <v>6476</v>
      </c>
    </row>
    <row r="381" spans="1:14" x14ac:dyDescent="0.25">
      <c r="A381">
        <v>2310090450</v>
      </c>
      <c r="B381" t="s">
        <v>84</v>
      </c>
      <c r="C381" s="2">
        <v>98742.857142857159</v>
      </c>
      <c r="D381" s="2">
        <v>24</v>
      </c>
      <c r="E381" s="2">
        <v>24</v>
      </c>
      <c r="F381">
        <v>2</v>
      </c>
      <c r="G381" t="s">
        <v>4692</v>
      </c>
      <c r="H381" s="3">
        <f>+VLOOKUP(G381,Tarifas!$A$1:$F$76,5,FALSE)</f>
        <v>37.881599999999999</v>
      </c>
      <c r="I381" s="3">
        <f>+VLOOKUP(G381,Tarifas!$A$1:$F$76,6,FALSE)</f>
        <v>9.8240499999999997</v>
      </c>
      <c r="J381" t="s">
        <v>4722</v>
      </c>
      <c r="K381" s="3">
        <v>24.5</v>
      </c>
      <c r="L381" s="3">
        <v>28</v>
      </c>
      <c r="M381" s="3">
        <v>32</v>
      </c>
      <c r="N381" t="s">
        <v>6472</v>
      </c>
    </row>
    <row r="382" spans="1:14" x14ac:dyDescent="0.25">
      <c r="A382">
        <v>2310160479</v>
      </c>
      <c r="B382" t="s">
        <v>85</v>
      </c>
      <c r="C382" s="2">
        <v>86400</v>
      </c>
      <c r="D382" s="2">
        <v>24</v>
      </c>
      <c r="E382" s="2">
        <v>24</v>
      </c>
      <c r="F382">
        <v>1</v>
      </c>
      <c r="G382" t="s">
        <v>4700</v>
      </c>
      <c r="H382" s="3">
        <f>+VLOOKUP(G382,Tarifas!$A$1:$F$76,5,FALSE)</f>
        <v>7.1628999999999996</v>
      </c>
      <c r="I382" s="3">
        <f>+VLOOKUP(G382,Tarifas!$A$1:$F$76,6,FALSE)</f>
        <v>9.6438400000000009</v>
      </c>
      <c r="J382" t="s">
        <v>4722</v>
      </c>
      <c r="K382" s="3">
        <v>24</v>
      </c>
      <c r="L382" s="3">
        <v>24</v>
      </c>
      <c r="M382" s="3">
        <v>24</v>
      </c>
      <c r="N382" t="s">
        <v>6473</v>
      </c>
    </row>
    <row r="383" spans="1:14" x14ac:dyDescent="0.25">
      <c r="A383">
        <v>2310160491</v>
      </c>
      <c r="B383" t="s">
        <v>86</v>
      </c>
      <c r="C383" s="2">
        <v>78801.302931596103</v>
      </c>
      <c r="D383" s="2">
        <v>24</v>
      </c>
      <c r="E383" s="2">
        <v>24</v>
      </c>
      <c r="F383">
        <v>1</v>
      </c>
      <c r="G383" t="s">
        <v>4704</v>
      </c>
      <c r="H383" s="3">
        <f>+VLOOKUP(G383,Tarifas!$A$1:$F$76,5,FALSE)</f>
        <v>9.6456</v>
      </c>
      <c r="I383" s="3">
        <f>+VLOOKUP(G383,Tarifas!$A$1:$F$76,6,FALSE)</f>
        <v>9.6438400000000009</v>
      </c>
      <c r="J383" t="s">
        <v>4722</v>
      </c>
      <c r="K383" s="3">
        <v>30.7</v>
      </c>
      <c r="L383" s="3">
        <v>28</v>
      </c>
      <c r="M383" s="3">
        <v>32</v>
      </c>
      <c r="N383" t="s">
        <v>6476</v>
      </c>
    </row>
    <row r="384" spans="1:14" x14ac:dyDescent="0.25">
      <c r="A384">
        <v>2310160005</v>
      </c>
      <c r="B384" t="s">
        <v>2334</v>
      </c>
      <c r="C384" s="2">
        <v>30104.529616724736</v>
      </c>
      <c r="D384" s="2">
        <v>24</v>
      </c>
      <c r="E384" s="2">
        <v>24</v>
      </c>
      <c r="F384">
        <v>1</v>
      </c>
      <c r="G384" t="s">
        <v>4689</v>
      </c>
      <c r="H384" s="3">
        <f>+VLOOKUP(G384,Tarifas!$A$1:$F$76,5,FALSE)</f>
        <v>21.945</v>
      </c>
      <c r="I384" s="3">
        <f>+VLOOKUP(G384,Tarifas!$A$1:$F$76,6,FALSE)</f>
        <v>9.9880300000000002</v>
      </c>
      <c r="J384" t="s">
        <v>4722</v>
      </c>
      <c r="K384" s="3">
        <v>11.48</v>
      </c>
      <c r="L384" s="3">
        <v>4</v>
      </c>
      <c r="M384" s="3">
        <v>6</v>
      </c>
      <c r="N384" t="s">
        <v>6473</v>
      </c>
    </row>
    <row r="385" spans="1:14" x14ac:dyDescent="0.25">
      <c r="A385">
        <v>2310170002</v>
      </c>
      <c r="B385" t="s">
        <v>2479</v>
      </c>
      <c r="C385" s="2">
        <v>41739.130434782608</v>
      </c>
      <c r="D385" s="2">
        <v>24</v>
      </c>
      <c r="E385" s="2">
        <v>24</v>
      </c>
      <c r="F385">
        <v>1</v>
      </c>
      <c r="G385" t="s">
        <v>4689</v>
      </c>
      <c r="H385" s="3">
        <f>+VLOOKUP(G385,Tarifas!$A$1:$F$76,5,FALSE)</f>
        <v>21.945</v>
      </c>
      <c r="I385" s="3">
        <f>+VLOOKUP(G385,Tarifas!$A$1:$F$76,6,FALSE)</f>
        <v>9.9880300000000002</v>
      </c>
      <c r="J385" t="s">
        <v>4722</v>
      </c>
      <c r="K385" s="3">
        <v>10.35</v>
      </c>
      <c r="L385" s="3">
        <v>5</v>
      </c>
      <c r="M385" s="3">
        <v>6</v>
      </c>
      <c r="N385" t="s">
        <v>6477</v>
      </c>
    </row>
    <row r="386" spans="1:14" x14ac:dyDescent="0.25">
      <c r="A386">
        <v>2310090457</v>
      </c>
      <c r="B386" t="s">
        <v>2274</v>
      </c>
      <c r="C386" s="2">
        <v>68844.621513944207</v>
      </c>
      <c r="D386" s="2">
        <v>24</v>
      </c>
      <c r="E386" s="2">
        <v>24</v>
      </c>
      <c r="F386">
        <v>2</v>
      </c>
      <c r="G386" t="s">
        <v>4691</v>
      </c>
      <c r="H386" s="3">
        <f>+VLOOKUP(G386,Tarifas!$A$1:$F$76,5,FALSE)</f>
        <v>20.770499999999998</v>
      </c>
      <c r="I386" s="3">
        <f>+VLOOKUP(G386,Tarifas!$A$1:$F$76,6,FALSE)</f>
        <v>9.9880300000000002</v>
      </c>
      <c r="J386" t="s">
        <v>4722</v>
      </c>
      <c r="K386" s="3">
        <v>25.1</v>
      </c>
      <c r="L386" s="3">
        <v>20</v>
      </c>
      <c r="M386" s="3">
        <v>20</v>
      </c>
      <c r="N386" t="s">
        <v>6472</v>
      </c>
    </row>
    <row r="387" spans="1:14" x14ac:dyDescent="0.25">
      <c r="A387">
        <v>2310160238</v>
      </c>
      <c r="B387" t="s">
        <v>2353</v>
      </c>
      <c r="C387" s="2">
        <v>60631.57894736842</v>
      </c>
      <c r="D387" s="2">
        <v>24</v>
      </c>
      <c r="E387" s="2">
        <v>24</v>
      </c>
      <c r="F387">
        <v>1</v>
      </c>
      <c r="G387" t="s">
        <v>4707</v>
      </c>
      <c r="H387" s="3">
        <f>+VLOOKUP(G387,Tarifas!$A$1:$F$76,5,FALSE)</f>
        <v>11.5246</v>
      </c>
      <c r="I387" s="3">
        <f>+VLOOKUP(G387,Tarifas!$A$1:$F$76,6,FALSE)</f>
        <v>9.9759499999999992</v>
      </c>
      <c r="J387" t="s">
        <v>4722</v>
      </c>
      <c r="K387" s="3">
        <v>22.8</v>
      </c>
      <c r="L387" s="3">
        <v>16</v>
      </c>
      <c r="M387" s="3">
        <v>15</v>
      </c>
      <c r="N387" t="s">
        <v>6473</v>
      </c>
    </row>
    <row r="388" spans="1:14" x14ac:dyDescent="0.25">
      <c r="A388">
        <v>2310160248</v>
      </c>
      <c r="B388" t="s">
        <v>2363</v>
      </c>
      <c r="C388" s="2">
        <v>74482.758620689667</v>
      </c>
      <c r="D388" s="2">
        <v>24</v>
      </c>
      <c r="E388" s="2">
        <v>24</v>
      </c>
      <c r="F388">
        <v>1</v>
      </c>
      <c r="G388" t="s">
        <v>4702</v>
      </c>
      <c r="H388" s="3">
        <f>+VLOOKUP(G388,Tarifas!$A$1:$F$76,5,FALSE)</f>
        <v>10.978999999999999</v>
      </c>
      <c r="I388" s="3">
        <f>+VLOOKUP(G388,Tarifas!$A$1:$F$76,6,FALSE)</f>
        <v>9.6438400000000009</v>
      </c>
      <c r="J388" t="s">
        <v>4722</v>
      </c>
      <c r="K388" s="3">
        <v>23.2</v>
      </c>
      <c r="L388" s="3">
        <v>20</v>
      </c>
      <c r="M388" s="3">
        <v>20</v>
      </c>
      <c r="N388" t="s">
        <v>6476</v>
      </c>
    </row>
    <row r="389" spans="1:14" x14ac:dyDescent="0.25">
      <c r="A389">
        <v>2310090458</v>
      </c>
      <c r="B389" t="s">
        <v>2275</v>
      </c>
      <c r="C389" s="2">
        <v>68844.621513944207</v>
      </c>
      <c r="D389" s="2">
        <v>24</v>
      </c>
      <c r="E389" s="2">
        <v>24</v>
      </c>
      <c r="F389">
        <v>2</v>
      </c>
      <c r="G389" t="s">
        <v>4691</v>
      </c>
      <c r="H389" s="3">
        <f>+VLOOKUP(G389,Tarifas!$A$1:$F$76,5,FALSE)</f>
        <v>20.770499999999998</v>
      </c>
      <c r="I389" s="3">
        <f>+VLOOKUP(G389,Tarifas!$A$1:$F$76,6,FALSE)</f>
        <v>9.9880300000000002</v>
      </c>
      <c r="J389" t="s">
        <v>4722</v>
      </c>
      <c r="K389" s="3">
        <v>25.1</v>
      </c>
      <c r="L389" s="3">
        <v>20</v>
      </c>
      <c r="M389" s="3">
        <v>20</v>
      </c>
      <c r="N389" t="s">
        <v>6472</v>
      </c>
    </row>
    <row r="390" spans="1:14" x14ac:dyDescent="0.25">
      <c r="A390">
        <v>2310160239</v>
      </c>
      <c r="B390" t="s">
        <v>2354</v>
      </c>
      <c r="C390" s="2">
        <v>60631.57894736842</v>
      </c>
      <c r="D390" s="2">
        <v>24</v>
      </c>
      <c r="E390" s="2">
        <v>24</v>
      </c>
      <c r="F390">
        <v>1</v>
      </c>
      <c r="G390" t="s">
        <v>4707</v>
      </c>
      <c r="H390" s="3">
        <f>+VLOOKUP(G390,Tarifas!$A$1:$F$76,5,FALSE)</f>
        <v>11.5246</v>
      </c>
      <c r="I390" s="3">
        <f>+VLOOKUP(G390,Tarifas!$A$1:$F$76,6,FALSE)</f>
        <v>9.9759499999999992</v>
      </c>
      <c r="J390" t="s">
        <v>4722</v>
      </c>
      <c r="K390" s="3">
        <v>22.8</v>
      </c>
      <c r="L390" s="3">
        <v>16</v>
      </c>
      <c r="M390" s="3">
        <v>15</v>
      </c>
      <c r="N390" t="s">
        <v>6473</v>
      </c>
    </row>
    <row r="391" spans="1:14" x14ac:dyDescent="0.25">
      <c r="A391">
        <v>2310160249</v>
      </c>
      <c r="B391" t="s">
        <v>2364</v>
      </c>
      <c r="C391" s="2">
        <v>74482.758620689667</v>
      </c>
      <c r="D391" s="2">
        <v>24</v>
      </c>
      <c r="E391" s="2">
        <v>24</v>
      </c>
      <c r="F391">
        <v>1</v>
      </c>
      <c r="G391" t="s">
        <v>4702</v>
      </c>
      <c r="H391" s="3">
        <f>+VLOOKUP(G391,Tarifas!$A$1:$F$76,5,FALSE)</f>
        <v>10.978999999999999</v>
      </c>
      <c r="I391" s="3">
        <f>+VLOOKUP(G391,Tarifas!$A$1:$F$76,6,FALSE)</f>
        <v>9.6438400000000009</v>
      </c>
      <c r="J391" t="s">
        <v>4722</v>
      </c>
      <c r="K391" s="3">
        <v>23.2</v>
      </c>
      <c r="L391" s="3">
        <v>20</v>
      </c>
      <c r="M391" s="3">
        <v>20</v>
      </c>
      <c r="N391" t="s">
        <v>6476</v>
      </c>
    </row>
    <row r="392" spans="1:14" x14ac:dyDescent="0.25">
      <c r="A392">
        <v>2310090459</v>
      </c>
      <c r="B392" t="s">
        <v>4738</v>
      </c>
      <c r="C392" s="2">
        <v>68844.621513944207</v>
      </c>
      <c r="D392" s="2">
        <v>24</v>
      </c>
      <c r="E392" s="2">
        <v>24</v>
      </c>
      <c r="F392">
        <v>2</v>
      </c>
      <c r="G392" t="s">
        <v>4691</v>
      </c>
      <c r="H392" s="3">
        <f>+VLOOKUP(G392,Tarifas!$A$1:$F$76,5,FALSE)</f>
        <v>20.770499999999998</v>
      </c>
      <c r="I392" s="3">
        <f>+VLOOKUP(G392,Tarifas!$A$1:$F$76,6,FALSE)</f>
        <v>9.9880300000000002</v>
      </c>
      <c r="J392" t="s">
        <v>4722</v>
      </c>
      <c r="K392" s="3">
        <v>25.1</v>
      </c>
      <c r="L392" s="3">
        <v>20</v>
      </c>
      <c r="M392" s="3">
        <v>20</v>
      </c>
      <c r="N392" t="s">
        <v>6472</v>
      </c>
    </row>
    <row r="393" spans="1:14" x14ac:dyDescent="0.25">
      <c r="A393">
        <v>2310160240</v>
      </c>
      <c r="B393" t="s">
        <v>2355</v>
      </c>
      <c r="C393" s="2">
        <v>60631.57894736842</v>
      </c>
      <c r="D393" s="2">
        <v>24</v>
      </c>
      <c r="E393" s="2">
        <v>24</v>
      </c>
      <c r="F393">
        <v>1</v>
      </c>
      <c r="G393" t="s">
        <v>4707</v>
      </c>
      <c r="H393" s="3">
        <f>+VLOOKUP(G393,Tarifas!$A$1:$F$76,5,FALSE)</f>
        <v>11.5246</v>
      </c>
      <c r="I393" s="3">
        <f>+VLOOKUP(G393,Tarifas!$A$1:$F$76,6,FALSE)</f>
        <v>9.9759499999999992</v>
      </c>
      <c r="J393" t="s">
        <v>4722</v>
      </c>
      <c r="K393" s="3">
        <v>22.8</v>
      </c>
      <c r="L393" s="3">
        <v>16</v>
      </c>
      <c r="M393" s="3">
        <v>15</v>
      </c>
      <c r="N393" t="s">
        <v>6473</v>
      </c>
    </row>
    <row r="394" spans="1:14" x14ac:dyDescent="0.25">
      <c r="A394">
        <v>2310160250</v>
      </c>
      <c r="B394" t="s">
        <v>2365</v>
      </c>
      <c r="C394" s="2">
        <v>74482.758620689667</v>
      </c>
      <c r="D394" s="2">
        <v>24</v>
      </c>
      <c r="E394" s="2">
        <v>24</v>
      </c>
      <c r="F394">
        <v>1</v>
      </c>
      <c r="G394" t="s">
        <v>4702</v>
      </c>
      <c r="H394" s="3">
        <f>+VLOOKUP(G394,Tarifas!$A$1:$F$76,5,FALSE)</f>
        <v>10.978999999999999</v>
      </c>
      <c r="I394" s="3">
        <f>+VLOOKUP(G394,Tarifas!$A$1:$F$76,6,FALSE)</f>
        <v>9.6438400000000009</v>
      </c>
      <c r="J394" t="s">
        <v>4722</v>
      </c>
      <c r="K394" s="3">
        <v>23.2</v>
      </c>
      <c r="L394" s="3">
        <v>20</v>
      </c>
      <c r="M394" s="3">
        <v>20</v>
      </c>
      <c r="N394" t="s">
        <v>6476</v>
      </c>
    </row>
    <row r="395" spans="1:14" x14ac:dyDescent="0.25">
      <c r="A395">
        <v>2310090460</v>
      </c>
      <c r="B395" t="s">
        <v>2276</v>
      </c>
      <c r="C395" s="2">
        <v>68844.621513944207</v>
      </c>
      <c r="D395" s="2">
        <v>24</v>
      </c>
      <c r="E395" s="2">
        <v>24</v>
      </c>
      <c r="F395">
        <v>2</v>
      </c>
      <c r="G395" t="s">
        <v>4691</v>
      </c>
      <c r="H395" s="3">
        <f>+VLOOKUP(G395,Tarifas!$A$1:$F$76,5,FALSE)</f>
        <v>20.770499999999998</v>
      </c>
      <c r="I395" s="3">
        <f>+VLOOKUP(G395,Tarifas!$A$1:$F$76,6,FALSE)</f>
        <v>9.9880300000000002</v>
      </c>
      <c r="J395" t="s">
        <v>4722</v>
      </c>
      <c r="K395" s="3">
        <v>25.1</v>
      </c>
      <c r="L395" s="3">
        <v>20</v>
      </c>
      <c r="M395" s="3">
        <v>20</v>
      </c>
      <c r="N395" t="s">
        <v>6472</v>
      </c>
    </row>
    <row r="396" spans="1:14" x14ac:dyDescent="0.25">
      <c r="A396">
        <v>2310160241</v>
      </c>
      <c r="B396" t="s">
        <v>2356</v>
      </c>
      <c r="C396" s="2">
        <v>60631.57894736842</v>
      </c>
      <c r="D396" s="2">
        <v>24</v>
      </c>
      <c r="E396" s="2">
        <v>24</v>
      </c>
      <c r="F396">
        <v>1</v>
      </c>
      <c r="G396" t="s">
        <v>4707</v>
      </c>
      <c r="H396" s="3">
        <f>+VLOOKUP(G396,Tarifas!$A$1:$F$76,5,FALSE)</f>
        <v>11.5246</v>
      </c>
      <c r="I396" s="3">
        <f>+VLOOKUP(G396,Tarifas!$A$1:$F$76,6,FALSE)</f>
        <v>9.9759499999999992</v>
      </c>
      <c r="J396" t="s">
        <v>4722</v>
      </c>
      <c r="K396" s="3">
        <v>22.8</v>
      </c>
      <c r="L396" s="3">
        <v>16</v>
      </c>
      <c r="M396" s="3">
        <v>15</v>
      </c>
      <c r="N396" t="s">
        <v>6473</v>
      </c>
    </row>
    <row r="397" spans="1:14" x14ac:dyDescent="0.25">
      <c r="A397">
        <v>2310160251</v>
      </c>
      <c r="B397" t="s">
        <v>2366</v>
      </c>
      <c r="C397" s="2">
        <v>74482.758620689667</v>
      </c>
      <c r="D397" s="2">
        <v>24</v>
      </c>
      <c r="E397" s="2">
        <v>24</v>
      </c>
      <c r="F397">
        <v>1</v>
      </c>
      <c r="G397" t="s">
        <v>4702</v>
      </c>
      <c r="H397" s="3">
        <f>+VLOOKUP(G397,Tarifas!$A$1:$F$76,5,FALSE)</f>
        <v>10.978999999999999</v>
      </c>
      <c r="I397" s="3">
        <f>+VLOOKUP(G397,Tarifas!$A$1:$F$76,6,FALSE)</f>
        <v>9.6438400000000009</v>
      </c>
      <c r="J397" t="s">
        <v>4722</v>
      </c>
      <c r="K397" s="3">
        <v>23.2</v>
      </c>
      <c r="L397" s="3">
        <v>20</v>
      </c>
      <c r="M397" s="3">
        <v>20</v>
      </c>
      <c r="N397" t="s">
        <v>6476</v>
      </c>
    </row>
    <row r="398" spans="1:14" x14ac:dyDescent="0.25">
      <c r="A398">
        <v>2310090461</v>
      </c>
      <c r="B398" t="s">
        <v>4739</v>
      </c>
      <c r="C398" s="2">
        <v>68844.621513944207</v>
      </c>
      <c r="D398" s="2">
        <v>24</v>
      </c>
      <c r="E398" s="2">
        <v>24</v>
      </c>
      <c r="F398">
        <v>2</v>
      </c>
      <c r="G398" t="s">
        <v>4691</v>
      </c>
      <c r="H398" s="3">
        <f>+VLOOKUP(G398,Tarifas!$A$1:$F$76,5,FALSE)</f>
        <v>20.770499999999998</v>
      </c>
      <c r="I398" s="3">
        <f>+VLOOKUP(G398,Tarifas!$A$1:$F$76,6,FALSE)</f>
        <v>9.9880300000000002</v>
      </c>
      <c r="J398" t="s">
        <v>4722</v>
      </c>
      <c r="K398" s="3">
        <v>25.1</v>
      </c>
      <c r="L398" s="3">
        <v>20</v>
      </c>
      <c r="M398" s="3">
        <v>20</v>
      </c>
      <c r="N398" t="s">
        <v>6472</v>
      </c>
    </row>
    <row r="399" spans="1:14" x14ac:dyDescent="0.25">
      <c r="A399">
        <v>2310160242</v>
      </c>
      <c r="B399" t="s">
        <v>2357</v>
      </c>
      <c r="C399" s="2">
        <v>60631.57894736842</v>
      </c>
      <c r="D399" s="2">
        <v>24</v>
      </c>
      <c r="E399" s="2">
        <v>24</v>
      </c>
      <c r="F399">
        <v>1</v>
      </c>
      <c r="G399" t="s">
        <v>4707</v>
      </c>
      <c r="H399" s="3">
        <f>+VLOOKUP(G399,Tarifas!$A$1:$F$76,5,FALSE)</f>
        <v>11.5246</v>
      </c>
      <c r="I399" s="3">
        <f>+VLOOKUP(G399,Tarifas!$A$1:$F$76,6,FALSE)</f>
        <v>9.9759499999999992</v>
      </c>
      <c r="J399" t="s">
        <v>4722</v>
      </c>
      <c r="K399" s="3">
        <v>22.8</v>
      </c>
      <c r="L399" s="3">
        <v>16</v>
      </c>
      <c r="M399" s="3">
        <v>15</v>
      </c>
      <c r="N399" t="s">
        <v>6473</v>
      </c>
    </row>
    <row r="400" spans="1:14" x14ac:dyDescent="0.25">
      <c r="A400">
        <v>2310160252</v>
      </c>
      <c r="B400" t="s">
        <v>2367</v>
      </c>
      <c r="C400" s="2">
        <v>74482.758620689667</v>
      </c>
      <c r="D400" s="2">
        <v>24</v>
      </c>
      <c r="E400" s="2">
        <v>24</v>
      </c>
      <c r="F400">
        <v>1</v>
      </c>
      <c r="G400" t="s">
        <v>4702</v>
      </c>
      <c r="H400" s="3">
        <f>+VLOOKUP(G400,Tarifas!$A$1:$F$76,5,FALSE)</f>
        <v>10.978999999999999</v>
      </c>
      <c r="I400" s="3">
        <f>+VLOOKUP(G400,Tarifas!$A$1:$F$76,6,FALSE)</f>
        <v>9.6438400000000009</v>
      </c>
      <c r="J400" t="s">
        <v>4722</v>
      </c>
      <c r="K400" s="3">
        <v>23.2</v>
      </c>
      <c r="L400" s="3">
        <v>20</v>
      </c>
      <c r="M400" s="3">
        <v>20</v>
      </c>
      <c r="N400" t="s">
        <v>6476</v>
      </c>
    </row>
    <row r="401" spans="1:14" x14ac:dyDescent="0.25">
      <c r="A401">
        <v>2310090462</v>
      </c>
      <c r="B401" t="s">
        <v>2277</v>
      </c>
      <c r="C401" s="2">
        <v>68844.621513944207</v>
      </c>
      <c r="D401" s="2">
        <v>24</v>
      </c>
      <c r="E401" s="2">
        <v>24</v>
      </c>
      <c r="F401">
        <v>2</v>
      </c>
      <c r="G401" t="s">
        <v>4691</v>
      </c>
      <c r="H401" s="3">
        <f>+VLOOKUP(G401,Tarifas!$A$1:$F$76,5,FALSE)</f>
        <v>20.770499999999998</v>
      </c>
      <c r="I401" s="3">
        <f>+VLOOKUP(G401,Tarifas!$A$1:$F$76,6,FALSE)</f>
        <v>9.9880300000000002</v>
      </c>
      <c r="J401" t="s">
        <v>4722</v>
      </c>
      <c r="K401" s="3">
        <v>25.1</v>
      </c>
      <c r="L401" s="3">
        <v>20</v>
      </c>
      <c r="M401" s="3">
        <v>20</v>
      </c>
      <c r="N401" t="s">
        <v>6472</v>
      </c>
    </row>
    <row r="402" spans="1:14" x14ac:dyDescent="0.25">
      <c r="A402">
        <v>2310160243</v>
      </c>
      <c r="B402" t="s">
        <v>2358</v>
      </c>
      <c r="C402" s="2">
        <v>60631.57894736842</v>
      </c>
      <c r="D402" s="2">
        <v>24</v>
      </c>
      <c r="E402" s="2">
        <v>24</v>
      </c>
      <c r="F402">
        <v>1</v>
      </c>
      <c r="G402" t="s">
        <v>4707</v>
      </c>
      <c r="H402" s="3">
        <f>+VLOOKUP(G402,Tarifas!$A$1:$F$76,5,FALSE)</f>
        <v>11.5246</v>
      </c>
      <c r="I402" s="3">
        <f>+VLOOKUP(G402,Tarifas!$A$1:$F$76,6,FALSE)</f>
        <v>9.9759499999999992</v>
      </c>
      <c r="J402" t="s">
        <v>4722</v>
      </c>
      <c r="K402" s="3">
        <v>22.8</v>
      </c>
      <c r="L402" s="3">
        <v>16</v>
      </c>
      <c r="M402" s="3">
        <v>15</v>
      </c>
      <c r="N402" t="s">
        <v>6473</v>
      </c>
    </row>
    <row r="403" spans="1:14" x14ac:dyDescent="0.25">
      <c r="A403">
        <v>2310160253</v>
      </c>
      <c r="B403" t="s">
        <v>2368</v>
      </c>
      <c r="C403" s="2">
        <v>74482.758620689667</v>
      </c>
      <c r="D403" s="2">
        <v>24</v>
      </c>
      <c r="E403" s="2">
        <v>24</v>
      </c>
      <c r="F403">
        <v>1</v>
      </c>
      <c r="G403" t="s">
        <v>4702</v>
      </c>
      <c r="H403" s="3">
        <f>+VLOOKUP(G403,Tarifas!$A$1:$F$76,5,FALSE)</f>
        <v>10.978999999999999</v>
      </c>
      <c r="I403" s="3">
        <f>+VLOOKUP(G403,Tarifas!$A$1:$F$76,6,FALSE)</f>
        <v>9.6438400000000009</v>
      </c>
      <c r="J403" t="s">
        <v>4722</v>
      </c>
      <c r="K403" s="3">
        <v>23.2</v>
      </c>
      <c r="L403" s="3">
        <v>20</v>
      </c>
      <c r="M403" s="3">
        <v>20</v>
      </c>
      <c r="N403" t="s">
        <v>6476</v>
      </c>
    </row>
    <row r="404" spans="1:14" x14ac:dyDescent="0.25">
      <c r="A404">
        <v>2310090463</v>
      </c>
      <c r="B404" t="s">
        <v>2278</v>
      </c>
      <c r="C404" s="2">
        <v>68844.621513944207</v>
      </c>
      <c r="D404" s="2">
        <v>24</v>
      </c>
      <c r="E404" s="2">
        <v>24</v>
      </c>
      <c r="F404">
        <v>2</v>
      </c>
      <c r="G404" t="s">
        <v>4691</v>
      </c>
      <c r="H404" s="3">
        <f>+VLOOKUP(G404,Tarifas!$A$1:$F$76,5,FALSE)</f>
        <v>20.770499999999998</v>
      </c>
      <c r="I404" s="3">
        <f>+VLOOKUP(G404,Tarifas!$A$1:$F$76,6,FALSE)</f>
        <v>9.9880300000000002</v>
      </c>
      <c r="J404" t="s">
        <v>4722</v>
      </c>
      <c r="K404" s="3">
        <v>25.1</v>
      </c>
      <c r="L404" s="3">
        <v>20</v>
      </c>
      <c r="M404" s="3">
        <v>20</v>
      </c>
      <c r="N404" t="s">
        <v>6472</v>
      </c>
    </row>
    <row r="405" spans="1:14" x14ac:dyDescent="0.25">
      <c r="A405">
        <v>2310160244</v>
      </c>
      <c r="B405" t="s">
        <v>2359</v>
      </c>
      <c r="C405" s="2">
        <v>60631.57894736842</v>
      </c>
      <c r="D405" s="2">
        <v>24</v>
      </c>
      <c r="E405" s="2">
        <v>24</v>
      </c>
      <c r="F405">
        <v>1</v>
      </c>
      <c r="G405" t="s">
        <v>4707</v>
      </c>
      <c r="H405" s="3">
        <f>+VLOOKUP(G405,Tarifas!$A$1:$F$76,5,FALSE)</f>
        <v>11.5246</v>
      </c>
      <c r="I405" s="3">
        <f>+VLOOKUP(G405,Tarifas!$A$1:$F$76,6,FALSE)</f>
        <v>9.9759499999999992</v>
      </c>
      <c r="J405" t="s">
        <v>4722</v>
      </c>
      <c r="K405" s="3">
        <v>22.8</v>
      </c>
      <c r="L405" s="3">
        <v>16</v>
      </c>
      <c r="M405" s="3">
        <v>15</v>
      </c>
      <c r="N405" t="s">
        <v>6473</v>
      </c>
    </row>
    <row r="406" spans="1:14" x14ac:dyDescent="0.25">
      <c r="A406">
        <v>2310160254</v>
      </c>
      <c r="B406" t="s">
        <v>2369</v>
      </c>
      <c r="C406" s="2">
        <v>74482.758620689667</v>
      </c>
      <c r="D406" s="2">
        <v>24</v>
      </c>
      <c r="E406" s="2">
        <v>24</v>
      </c>
      <c r="F406">
        <v>1</v>
      </c>
      <c r="G406" t="s">
        <v>4702</v>
      </c>
      <c r="H406" s="3">
        <f>+VLOOKUP(G406,Tarifas!$A$1:$F$76,5,FALSE)</f>
        <v>10.978999999999999</v>
      </c>
      <c r="I406" s="3">
        <f>+VLOOKUP(G406,Tarifas!$A$1:$F$76,6,FALSE)</f>
        <v>9.6438400000000009</v>
      </c>
      <c r="J406" t="s">
        <v>4722</v>
      </c>
      <c r="K406" s="3">
        <v>23.2</v>
      </c>
      <c r="L406" s="3">
        <v>20</v>
      </c>
      <c r="M406" s="3">
        <v>20</v>
      </c>
      <c r="N406" t="s">
        <v>6476</v>
      </c>
    </row>
    <row r="407" spans="1:14" x14ac:dyDescent="0.25">
      <c r="A407">
        <v>2310090464</v>
      </c>
      <c r="B407" t="s">
        <v>2279</v>
      </c>
      <c r="C407" s="2">
        <v>68844.621513944207</v>
      </c>
      <c r="D407" s="2">
        <v>24</v>
      </c>
      <c r="E407" s="2">
        <v>24</v>
      </c>
      <c r="F407">
        <v>2</v>
      </c>
      <c r="G407" t="s">
        <v>4691</v>
      </c>
      <c r="H407" s="3">
        <f>+VLOOKUP(G407,Tarifas!$A$1:$F$76,5,FALSE)</f>
        <v>20.770499999999998</v>
      </c>
      <c r="I407" s="3">
        <f>+VLOOKUP(G407,Tarifas!$A$1:$F$76,6,FALSE)</f>
        <v>9.9880300000000002</v>
      </c>
      <c r="J407" t="s">
        <v>4722</v>
      </c>
      <c r="K407" s="3">
        <v>25.1</v>
      </c>
      <c r="L407" s="3">
        <v>20</v>
      </c>
      <c r="M407" s="3">
        <v>20</v>
      </c>
      <c r="N407" t="s">
        <v>6472</v>
      </c>
    </row>
    <row r="408" spans="1:14" x14ac:dyDescent="0.25">
      <c r="A408">
        <v>2310160245</v>
      </c>
      <c r="B408" t="s">
        <v>2360</v>
      </c>
      <c r="C408" s="2">
        <v>60631.57894736842</v>
      </c>
      <c r="D408" s="2">
        <v>24</v>
      </c>
      <c r="E408" s="2">
        <v>24</v>
      </c>
      <c r="F408">
        <v>1</v>
      </c>
      <c r="G408" t="s">
        <v>4707</v>
      </c>
      <c r="H408" s="3">
        <f>+VLOOKUP(G408,Tarifas!$A$1:$F$76,5,FALSE)</f>
        <v>11.5246</v>
      </c>
      <c r="I408" s="3">
        <f>+VLOOKUP(G408,Tarifas!$A$1:$F$76,6,FALSE)</f>
        <v>9.9759499999999992</v>
      </c>
      <c r="J408" t="s">
        <v>4722</v>
      </c>
      <c r="K408" s="3">
        <v>22.8</v>
      </c>
      <c r="L408" s="3">
        <v>16</v>
      </c>
      <c r="M408" s="3">
        <v>15</v>
      </c>
      <c r="N408" t="s">
        <v>6473</v>
      </c>
    </row>
    <row r="409" spans="1:14" x14ac:dyDescent="0.25">
      <c r="A409">
        <v>2310160255</v>
      </c>
      <c r="B409" t="s">
        <v>2370</v>
      </c>
      <c r="C409" s="2">
        <v>74482.758620689667</v>
      </c>
      <c r="D409" s="2">
        <v>24</v>
      </c>
      <c r="E409" s="2">
        <v>24</v>
      </c>
      <c r="F409">
        <v>1</v>
      </c>
      <c r="G409" t="s">
        <v>4702</v>
      </c>
      <c r="H409" s="3">
        <f>+VLOOKUP(G409,Tarifas!$A$1:$F$76,5,FALSE)</f>
        <v>10.978999999999999</v>
      </c>
      <c r="I409" s="3">
        <f>+VLOOKUP(G409,Tarifas!$A$1:$F$76,6,FALSE)</f>
        <v>9.6438400000000009</v>
      </c>
      <c r="J409" t="s">
        <v>4722</v>
      </c>
      <c r="K409" s="3">
        <v>23.2</v>
      </c>
      <c r="L409" s="3">
        <v>20</v>
      </c>
      <c r="M409" s="3">
        <v>20</v>
      </c>
      <c r="N409" t="s">
        <v>6476</v>
      </c>
    </row>
    <row r="410" spans="1:14" x14ac:dyDescent="0.25">
      <c r="A410">
        <v>2310090465</v>
      </c>
      <c r="B410" t="s">
        <v>2280</v>
      </c>
      <c r="C410" s="2">
        <v>68844.621513944207</v>
      </c>
      <c r="D410" s="2">
        <v>24</v>
      </c>
      <c r="E410" s="2">
        <v>24</v>
      </c>
      <c r="F410">
        <v>2</v>
      </c>
      <c r="G410" t="s">
        <v>4691</v>
      </c>
      <c r="H410" s="3">
        <f>+VLOOKUP(G410,Tarifas!$A$1:$F$76,5,FALSE)</f>
        <v>20.770499999999998</v>
      </c>
      <c r="I410" s="3">
        <f>+VLOOKUP(G410,Tarifas!$A$1:$F$76,6,FALSE)</f>
        <v>9.9880300000000002</v>
      </c>
      <c r="J410" t="s">
        <v>4722</v>
      </c>
      <c r="K410" s="3">
        <v>25.1</v>
      </c>
      <c r="L410" s="3">
        <v>20</v>
      </c>
      <c r="M410" s="3">
        <v>20</v>
      </c>
      <c r="N410" t="s">
        <v>6472</v>
      </c>
    </row>
    <row r="411" spans="1:14" x14ac:dyDescent="0.25">
      <c r="A411">
        <v>2310160246</v>
      </c>
      <c r="B411" t="s">
        <v>2361</v>
      </c>
      <c r="C411" s="2">
        <v>60631.57894736842</v>
      </c>
      <c r="D411" s="2">
        <v>24</v>
      </c>
      <c r="E411" s="2">
        <v>24</v>
      </c>
      <c r="F411">
        <v>1</v>
      </c>
      <c r="G411" t="s">
        <v>4707</v>
      </c>
      <c r="H411" s="3">
        <f>+VLOOKUP(G411,Tarifas!$A$1:$F$76,5,FALSE)</f>
        <v>11.5246</v>
      </c>
      <c r="I411" s="3">
        <f>+VLOOKUP(G411,Tarifas!$A$1:$F$76,6,FALSE)</f>
        <v>9.9759499999999992</v>
      </c>
      <c r="J411" t="s">
        <v>4722</v>
      </c>
      <c r="K411" s="3">
        <v>22.8</v>
      </c>
      <c r="L411" s="3">
        <v>16</v>
      </c>
      <c r="M411" s="3">
        <v>15</v>
      </c>
      <c r="N411" t="s">
        <v>6473</v>
      </c>
    </row>
    <row r="412" spans="1:14" x14ac:dyDescent="0.25">
      <c r="A412">
        <v>2310160256</v>
      </c>
      <c r="B412" t="s">
        <v>2371</v>
      </c>
      <c r="C412" s="2">
        <v>74482.758620689667</v>
      </c>
      <c r="D412" s="2">
        <v>24</v>
      </c>
      <c r="E412" s="2">
        <v>24</v>
      </c>
      <c r="F412">
        <v>1</v>
      </c>
      <c r="G412" t="s">
        <v>4702</v>
      </c>
      <c r="H412" s="3">
        <f>+VLOOKUP(G412,Tarifas!$A$1:$F$76,5,FALSE)</f>
        <v>10.978999999999999</v>
      </c>
      <c r="I412" s="3">
        <f>+VLOOKUP(G412,Tarifas!$A$1:$F$76,6,FALSE)</f>
        <v>9.6438400000000009</v>
      </c>
      <c r="J412" t="s">
        <v>4722</v>
      </c>
      <c r="K412" s="3">
        <v>23.2</v>
      </c>
      <c r="L412" s="3">
        <v>20</v>
      </c>
      <c r="M412" s="3">
        <v>20</v>
      </c>
      <c r="N412" t="s">
        <v>6476</v>
      </c>
    </row>
    <row r="413" spans="1:14" x14ac:dyDescent="0.25">
      <c r="A413">
        <v>2310090466</v>
      </c>
      <c r="B413" t="s">
        <v>2281</v>
      </c>
      <c r="C413" s="2">
        <v>68844.621513944207</v>
      </c>
      <c r="D413" s="2">
        <v>24</v>
      </c>
      <c r="E413" s="2">
        <v>24</v>
      </c>
      <c r="F413">
        <v>2</v>
      </c>
      <c r="G413" t="s">
        <v>4691</v>
      </c>
      <c r="H413" s="3">
        <f>+VLOOKUP(G413,Tarifas!$A$1:$F$76,5,FALSE)</f>
        <v>20.770499999999998</v>
      </c>
      <c r="I413" s="3">
        <f>+VLOOKUP(G413,Tarifas!$A$1:$F$76,6,FALSE)</f>
        <v>9.9880300000000002</v>
      </c>
      <c r="J413" t="s">
        <v>4722</v>
      </c>
      <c r="K413" s="3">
        <v>25.1</v>
      </c>
      <c r="L413" s="3">
        <v>20</v>
      </c>
      <c r="M413" s="3">
        <v>20</v>
      </c>
      <c r="N413" t="s">
        <v>6472</v>
      </c>
    </row>
    <row r="414" spans="1:14" x14ac:dyDescent="0.25">
      <c r="A414">
        <v>2310160247</v>
      </c>
      <c r="B414" t="s">
        <v>2362</v>
      </c>
      <c r="C414" s="2">
        <v>60631.57894736842</v>
      </c>
      <c r="D414" s="2">
        <v>24</v>
      </c>
      <c r="E414" s="2">
        <v>24</v>
      </c>
      <c r="F414">
        <v>1</v>
      </c>
      <c r="G414" t="s">
        <v>4707</v>
      </c>
      <c r="H414" s="3">
        <f>+VLOOKUP(G414,Tarifas!$A$1:$F$76,5,FALSE)</f>
        <v>11.5246</v>
      </c>
      <c r="I414" s="3">
        <f>+VLOOKUP(G414,Tarifas!$A$1:$F$76,6,FALSE)</f>
        <v>9.9759499999999992</v>
      </c>
      <c r="J414" t="s">
        <v>4722</v>
      </c>
      <c r="K414" s="3">
        <v>22.8</v>
      </c>
      <c r="L414" s="3">
        <v>16</v>
      </c>
      <c r="M414" s="3">
        <v>15</v>
      </c>
      <c r="N414" t="s">
        <v>6473</v>
      </c>
    </row>
    <row r="415" spans="1:14" x14ac:dyDescent="0.25">
      <c r="A415">
        <v>2310160257</v>
      </c>
      <c r="B415" t="s">
        <v>2372</v>
      </c>
      <c r="C415" s="2">
        <v>74482.758620689667</v>
      </c>
      <c r="D415" s="2">
        <v>24</v>
      </c>
      <c r="E415" s="2">
        <v>24</v>
      </c>
      <c r="F415">
        <v>1</v>
      </c>
      <c r="G415" t="s">
        <v>4702</v>
      </c>
      <c r="H415" s="3">
        <f>+VLOOKUP(G415,Tarifas!$A$1:$F$76,5,FALSE)</f>
        <v>10.978999999999999</v>
      </c>
      <c r="I415" s="3">
        <f>+VLOOKUP(G415,Tarifas!$A$1:$F$76,6,FALSE)</f>
        <v>9.6438400000000009</v>
      </c>
      <c r="J415" t="s">
        <v>4722</v>
      </c>
      <c r="K415" s="3">
        <v>23.2</v>
      </c>
      <c r="L415" s="3">
        <v>20</v>
      </c>
      <c r="M415" s="3">
        <v>20</v>
      </c>
      <c r="N415" t="s">
        <v>6476</v>
      </c>
    </row>
    <row r="416" spans="1:14" x14ac:dyDescent="0.25">
      <c r="A416">
        <v>2310090468</v>
      </c>
      <c r="B416" t="s">
        <v>2282</v>
      </c>
      <c r="C416" s="2">
        <v>68844.621513944207</v>
      </c>
      <c r="D416" s="2">
        <v>24</v>
      </c>
      <c r="E416" s="2">
        <v>24</v>
      </c>
      <c r="F416">
        <v>2</v>
      </c>
      <c r="G416" t="s">
        <v>4691</v>
      </c>
      <c r="H416" s="3">
        <f>+VLOOKUP(G416,Tarifas!$A$1:$F$76,5,FALSE)</f>
        <v>20.770499999999998</v>
      </c>
      <c r="I416" s="3">
        <f>+VLOOKUP(G416,Tarifas!$A$1:$F$76,6,FALSE)</f>
        <v>9.9880300000000002</v>
      </c>
      <c r="J416" t="s">
        <v>4722</v>
      </c>
      <c r="K416" s="3">
        <v>25.1</v>
      </c>
      <c r="L416" s="3">
        <v>20</v>
      </c>
      <c r="M416" s="3">
        <v>20</v>
      </c>
      <c r="N416" t="s">
        <v>6472</v>
      </c>
    </row>
    <row r="417" spans="1:14" x14ac:dyDescent="0.25">
      <c r="A417">
        <v>2310160356</v>
      </c>
      <c r="B417" t="s">
        <v>2383</v>
      </c>
      <c r="C417" s="2">
        <v>60631.57894736842</v>
      </c>
      <c r="D417" s="2">
        <v>24</v>
      </c>
      <c r="E417" s="2">
        <v>24</v>
      </c>
      <c r="F417">
        <v>1</v>
      </c>
      <c r="G417" t="s">
        <v>4707</v>
      </c>
      <c r="H417" s="3">
        <f>+VLOOKUP(G417,Tarifas!$A$1:$F$76,5,FALSE)</f>
        <v>11.5246</v>
      </c>
      <c r="I417" s="3">
        <f>+VLOOKUP(G417,Tarifas!$A$1:$F$76,6,FALSE)</f>
        <v>9.9759499999999992</v>
      </c>
      <c r="J417" t="s">
        <v>4722</v>
      </c>
      <c r="K417" s="3">
        <v>22.8</v>
      </c>
      <c r="L417" s="3">
        <v>16</v>
      </c>
      <c r="M417" s="3">
        <v>15</v>
      </c>
      <c r="N417" t="s">
        <v>6473</v>
      </c>
    </row>
    <row r="418" spans="1:14" x14ac:dyDescent="0.25">
      <c r="A418">
        <v>2310160354</v>
      </c>
      <c r="B418" t="s">
        <v>2381</v>
      </c>
      <c r="C418" s="2">
        <v>74482.758620689667</v>
      </c>
      <c r="D418" s="2">
        <v>24</v>
      </c>
      <c r="E418" s="2">
        <v>24</v>
      </c>
      <c r="F418">
        <v>1</v>
      </c>
      <c r="G418" t="s">
        <v>4702</v>
      </c>
      <c r="H418" s="3">
        <f>+VLOOKUP(G418,Tarifas!$A$1:$F$76,5,FALSE)</f>
        <v>10.978999999999999</v>
      </c>
      <c r="I418" s="3">
        <f>+VLOOKUP(G418,Tarifas!$A$1:$F$76,6,FALSE)</f>
        <v>9.6438400000000009</v>
      </c>
      <c r="J418" t="s">
        <v>4722</v>
      </c>
      <c r="K418" s="3">
        <v>23.2</v>
      </c>
      <c r="L418" s="3">
        <v>20</v>
      </c>
      <c r="M418" s="3">
        <v>20</v>
      </c>
      <c r="N418" t="s">
        <v>6476</v>
      </c>
    </row>
    <row r="419" spans="1:14" x14ac:dyDescent="0.25">
      <c r="A419">
        <v>2310090469</v>
      </c>
      <c r="B419" t="s">
        <v>2283</v>
      </c>
      <c r="C419" s="2">
        <v>68844.621513944207</v>
      </c>
      <c r="D419" s="2">
        <v>24</v>
      </c>
      <c r="E419" s="2">
        <v>24</v>
      </c>
      <c r="F419">
        <v>2</v>
      </c>
      <c r="G419" t="s">
        <v>4691</v>
      </c>
      <c r="H419" s="3">
        <f>+VLOOKUP(G419,Tarifas!$A$1:$F$76,5,FALSE)</f>
        <v>20.770499999999998</v>
      </c>
      <c r="I419" s="3">
        <f>+VLOOKUP(G419,Tarifas!$A$1:$F$76,6,FALSE)</f>
        <v>9.9880300000000002</v>
      </c>
      <c r="J419" t="s">
        <v>4722</v>
      </c>
      <c r="K419" s="3">
        <v>25.1</v>
      </c>
      <c r="L419" s="3">
        <v>20</v>
      </c>
      <c r="M419" s="3">
        <v>20</v>
      </c>
      <c r="N419" t="s">
        <v>6472</v>
      </c>
    </row>
    <row r="420" spans="1:14" x14ac:dyDescent="0.25">
      <c r="A420">
        <v>2310160355</v>
      </c>
      <c r="B420" t="s">
        <v>2382</v>
      </c>
      <c r="C420" s="2">
        <v>60631.57894736842</v>
      </c>
      <c r="D420" s="2">
        <v>24</v>
      </c>
      <c r="E420" s="2">
        <v>24</v>
      </c>
      <c r="F420">
        <v>1</v>
      </c>
      <c r="G420" t="s">
        <v>4707</v>
      </c>
      <c r="H420" s="3">
        <f>+VLOOKUP(G420,Tarifas!$A$1:$F$76,5,FALSE)</f>
        <v>11.5246</v>
      </c>
      <c r="I420" s="3">
        <f>+VLOOKUP(G420,Tarifas!$A$1:$F$76,6,FALSE)</f>
        <v>9.9759499999999992</v>
      </c>
      <c r="J420" t="s">
        <v>4722</v>
      </c>
      <c r="K420" s="3">
        <v>22.8</v>
      </c>
      <c r="L420" s="3">
        <v>16</v>
      </c>
      <c r="M420" s="3">
        <v>15</v>
      </c>
      <c r="N420" t="s">
        <v>6473</v>
      </c>
    </row>
    <row r="421" spans="1:14" x14ac:dyDescent="0.25">
      <c r="A421">
        <v>2310160353</v>
      </c>
      <c r="B421" t="s">
        <v>2380</v>
      </c>
      <c r="C421" s="2">
        <v>74482.758620689667</v>
      </c>
      <c r="D421" s="2">
        <v>24</v>
      </c>
      <c r="E421" s="2">
        <v>24</v>
      </c>
      <c r="F421">
        <v>1</v>
      </c>
      <c r="G421" t="s">
        <v>4702</v>
      </c>
      <c r="H421" s="3">
        <f>+VLOOKUP(G421,Tarifas!$A$1:$F$76,5,FALSE)</f>
        <v>10.978999999999999</v>
      </c>
      <c r="I421" s="3">
        <f>+VLOOKUP(G421,Tarifas!$A$1:$F$76,6,FALSE)</f>
        <v>9.6438400000000009</v>
      </c>
      <c r="J421" t="s">
        <v>4722</v>
      </c>
      <c r="K421" s="3">
        <v>23.2</v>
      </c>
      <c r="L421" s="3">
        <v>20</v>
      </c>
      <c r="M421" s="3">
        <v>20</v>
      </c>
      <c r="N421" t="s">
        <v>6476</v>
      </c>
    </row>
    <row r="422" spans="1:14" x14ac:dyDescent="0.25">
      <c r="A422">
        <v>2310160007</v>
      </c>
      <c r="B422" t="s">
        <v>2335</v>
      </c>
      <c r="C422" s="2">
        <v>63123.287671232887</v>
      </c>
      <c r="D422" s="2">
        <v>24</v>
      </c>
      <c r="E422" s="2">
        <v>24</v>
      </c>
      <c r="F422">
        <v>1</v>
      </c>
      <c r="G422" t="s">
        <v>4694</v>
      </c>
      <c r="H422" s="3">
        <f>+VLOOKUP(G422,Tarifas!$A$1:$F$76,5,FALSE)</f>
        <v>0.63600000000000001</v>
      </c>
      <c r="I422" s="3">
        <f>+VLOOKUP(G422,Tarifas!$A$1:$F$76,6,FALSE)</f>
        <v>9.9880300000000002</v>
      </c>
      <c r="J422" t="s">
        <v>4722</v>
      </c>
      <c r="K422" s="3">
        <v>21.9</v>
      </c>
      <c r="L422" s="3">
        <v>16</v>
      </c>
      <c r="M422" s="3">
        <v>14</v>
      </c>
      <c r="N422" t="s">
        <v>6473</v>
      </c>
    </row>
    <row r="423" spans="1:14" x14ac:dyDescent="0.25">
      <c r="A423">
        <v>2310230002</v>
      </c>
      <c r="B423" t="s">
        <v>2575</v>
      </c>
      <c r="C423" s="2">
        <v>72799.966957168232</v>
      </c>
      <c r="D423" s="2">
        <v>24</v>
      </c>
      <c r="E423" s="2">
        <v>24</v>
      </c>
      <c r="F423">
        <v>1</v>
      </c>
      <c r="G423" t="s">
        <v>4696</v>
      </c>
      <c r="H423" s="3">
        <f>+VLOOKUP(G423,Tarifas!$A$1:$F$76,5,FALSE)</f>
        <v>0.23549999999999999</v>
      </c>
      <c r="I423" s="3">
        <f>+VLOOKUP(G423,Tarifas!$A$1:$F$76,6,FALSE)</f>
        <v>9.9880300000000002</v>
      </c>
      <c r="J423" t="s">
        <v>4722</v>
      </c>
      <c r="K423" s="3">
        <v>14.241764705882352</v>
      </c>
      <c r="L423" s="3">
        <v>12</v>
      </c>
      <c r="M423" s="3">
        <v>11</v>
      </c>
      <c r="N423" t="s">
        <v>6478</v>
      </c>
    </row>
    <row r="424" spans="1:14" x14ac:dyDescent="0.25">
      <c r="A424">
        <v>2310160539</v>
      </c>
      <c r="B424" t="s">
        <v>2444</v>
      </c>
      <c r="C424" s="2">
        <v>19636.363636363636</v>
      </c>
      <c r="D424" s="2">
        <v>24</v>
      </c>
      <c r="E424" s="2">
        <v>24</v>
      </c>
      <c r="F424">
        <v>1</v>
      </c>
      <c r="G424" t="s">
        <v>4701</v>
      </c>
      <c r="H424" s="3">
        <f>+VLOOKUP(G424,Tarifas!$A$1:$F$76,5,FALSE)</f>
        <v>0.79810000000000003</v>
      </c>
      <c r="I424" s="3">
        <f>+VLOOKUP(G424,Tarifas!$A$1:$F$76,6,FALSE)</f>
        <v>9.6438400000000009</v>
      </c>
      <c r="J424" t="s">
        <v>4722</v>
      </c>
      <c r="K424" s="3">
        <v>22</v>
      </c>
      <c r="L424" s="3">
        <v>5</v>
      </c>
      <c r="M424" s="3">
        <v>6</v>
      </c>
      <c r="N424" t="s">
        <v>6475</v>
      </c>
    </row>
    <row r="425" spans="1:14" x14ac:dyDescent="0.25">
      <c r="A425">
        <v>2310160538</v>
      </c>
      <c r="B425" t="s">
        <v>2443</v>
      </c>
      <c r="C425" s="2">
        <v>40506.329113924054</v>
      </c>
      <c r="D425" s="2">
        <v>24</v>
      </c>
      <c r="E425" s="2">
        <v>24</v>
      </c>
      <c r="F425">
        <v>1</v>
      </c>
      <c r="G425" t="s">
        <v>4703</v>
      </c>
      <c r="H425" s="3">
        <f>+VLOOKUP(G425,Tarifas!$A$1:$F$76,5,FALSE)</f>
        <v>8.0429999999999993</v>
      </c>
      <c r="I425" s="3">
        <f>+VLOOKUP(G425,Tarifas!$A$1:$F$76,6,FALSE)</f>
        <v>9.6438400000000009</v>
      </c>
      <c r="J425" t="s">
        <v>4722</v>
      </c>
      <c r="K425" s="3">
        <v>21.33</v>
      </c>
      <c r="L425" s="3">
        <v>10</v>
      </c>
      <c r="M425" s="3">
        <v>10</v>
      </c>
      <c r="N425" t="s">
        <v>6474</v>
      </c>
    </row>
    <row r="426" spans="1:14" x14ac:dyDescent="0.25">
      <c r="A426">
        <v>2310160457</v>
      </c>
      <c r="B426" t="s">
        <v>2423</v>
      </c>
      <c r="C426" s="2">
        <v>23563.63636363636</v>
      </c>
      <c r="D426" s="2">
        <v>24</v>
      </c>
      <c r="E426" s="2">
        <v>24</v>
      </c>
      <c r="F426">
        <v>1</v>
      </c>
      <c r="G426" t="s">
        <v>4701</v>
      </c>
      <c r="H426" s="3">
        <f>+VLOOKUP(G426,Tarifas!$A$1:$F$76,5,FALSE)</f>
        <v>0.79810000000000003</v>
      </c>
      <c r="I426" s="3">
        <f>+VLOOKUP(G426,Tarifas!$A$1:$F$76,6,FALSE)</f>
        <v>9.6438400000000009</v>
      </c>
      <c r="J426" t="s">
        <v>4722</v>
      </c>
      <c r="K426" s="3">
        <v>22</v>
      </c>
      <c r="L426" s="3">
        <v>6</v>
      </c>
      <c r="M426" s="3">
        <v>6</v>
      </c>
      <c r="N426" t="s">
        <v>6475</v>
      </c>
    </row>
    <row r="427" spans="1:14" x14ac:dyDescent="0.25">
      <c r="A427">
        <v>2310160269</v>
      </c>
      <c r="B427" t="s">
        <v>2377</v>
      </c>
      <c r="C427" s="2">
        <v>41142.857142857145</v>
      </c>
      <c r="D427" s="2">
        <v>24</v>
      </c>
      <c r="E427" s="2">
        <v>24</v>
      </c>
      <c r="F427">
        <v>1</v>
      </c>
      <c r="G427" t="s">
        <v>4703</v>
      </c>
      <c r="H427" s="3">
        <f>+VLOOKUP(G427,Tarifas!$A$1:$F$76,5,FALSE)</f>
        <v>8.0429999999999993</v>
      </c>
      <c r="I427" s="3">
        <f>+VLOOKUP(G427,Tarifas!$A$1:$F$76,6,FALSE)</f>
        <v>9.6438400000000009</v>
      </c>
      <c r="J427" t="s">
        <v>4722</v>
      </c>
      <c r="K427" s="3">
        <v>21</v>
      </c>
      <c r="L427" s="3">
        <v>10</v>
      </c>
      <c r="M427" s="3">
        <v>10</v>
      </c>
      <c r="N427" t="s">
        <v>6474</v>
      </c>
    </row>
    <row r="428" spans="1:14" x14ac:dyDescent="0.25">
      <c r="A428">
        <v>2310090457</v>
      </c>
      <c r="B428" t="s">
        <v>2274</v>
      </c>
      <c r="C428" s="2">
        <v>68844.621513944207</v>
      </c>
      <c r="D428" s="2">
        <v>24</v>
      </c>
      <c r="E428" s="2">
        <v>24</v>
      </c>
      <c r="F428">
        <v>2</v>
      </c>
      <c r="G428" t="s">
        <v>4691</v>
      </c>
      <c r="H428" s="3">
        <f>+VLOOKUP(G428,Tarifas!$A$1:$F$76,5,FALSE)</f>
        <v>20.770499999999998</v>
      </c>
      <c r="I428" s="3">
        <f>+VLOOKUP(G428,Tarifas!$A$1:$F$76,6,FALSE)</f>
        <v>9.9880300000000002</v>
      </c>
      <c r="J428" t="s">
        <v>4722</v>
      </c>
      <c r="K428" s="3">
        <v>25.1</v>
      </c>
      <c r="L428" s="3">
        <v>20</v>
      </c>
      <c r="M428" s="3">
        <v>20</v>
      </c>
      <c r="N428" t="s">
        <v>6472</v>
      </c>
    </row>
    <row r="429" spans="1:14" x14ac:dyDescent="0.25">
      <c r="A429">
        <v>2310160238</v>
      </c>
      <c r="B429" t="s">
        <v>2353</v>
      </c>
      <c r="C429" s="2">
        <v>60631.57894736842</v>
      </c>
      <c r="D429" s="2">
        <v>24</v>
      </c>
      <c r="E429" s="2">
        <v>24</v>
      </c>
      <c r="F429">
        <v>1</v>
      </c>
      <c r="G429" t="s">
        <v>4707</v>
      </c>
      <c r="H429" s="3">
        <f>+VLOOKUP(G429,Tarifas!$A$1:$F$76,5,FALSE)</f>
        <v>11.5246</v>
      </c>
      <c r="I429" s="3">
        <f>+VLOOKUP(G429,Tarifas!$A$1:$F$76,6,FALSE)</f>
        <v>9.9759499999999992</v>
      </c>
      <c r="J429" t="s">
        <v>4722</v>
      </c>
      <c r="K429" s="3">
        <v>22.8</v>
      </c>
      <c r="L429" s="3">
        <v>16</v>
      </c>
      <c r="M429" s="3">
        <v>15</v>
      </c>
      <c r="N429" t="s">
        <v>6473</v>
      </c>
    </row>
    <row r="430" spans="1:14" x14ac:dyDescent="0.25">
      <c r="A430">
        <v>2310160248</v>
      </c>
      <c r="B430" t="s">
        <v>2363</v>
      </c>
      <c r="C430" s="2">
        <v>74482.758620689667</v>
      </c>
      <c r="D430" s="2">
        <v>24</v>
      </c>
      <c r="E430" s="2">
        <v>24</v>
      </c>
      <c r="F430">
        <v>1</v>
      </c>
      <c r="G430" t="s">
        <v>4702</v>
      </c>
      <c r="H430" s="3">
        <f>+VLOOKUP(G430,Tarifas!$A$1:$F$76,5,FALSE)</f>
        <v>10.978999999999999</v>
      </c>
      <c r="I430" s="3">
        <f>+VLOOKUP(G430,Tarifas!$A$1:$F$76,6,FALSE)</f>
        <v>9.6438400000000009</v>
      </c>
      <c r="J430" t="s">
        <v>4722</v>
      </c>
      <c r="K430" s="3">
        <v>23.2</v>
      </c>
      <c r="L430" s="3">
        <v>20</v>
      </c>
      <c r="M430" s="3">
        <v>20</v>
      </c>
      <c r="N430" t="s">
        <v>6476</v>
      </c>
    </row>
    <row r="431" spans="1:14" x14ac:dyDescent="0.25">
      <c r="A431">
        <v>2310090458</v>
      </c>
      <c r="B431" t="s">
        <v>2275</v>
      </c>
      <c r="C431" s="2">
        <v>68844.621513944207</v>
      </c>
      <c r="D431" s="2">
        <v>24</v>
      </c>
      <c r="E431" s="2">
        <v>24</v>
      </c>
      <c r="F431">
        <v>2</v>
      </c>
      <c r="G431" t="s">
        <v>4691</v>
      </c>
      <c r="H431" s="3">
        <f>+VLOOKUP(G431,Tarifas!$A$1:$F$76,5,FALSE)</f>
        <v>20.770499999999998</v>
      </c>
      <c r="I431" s="3">
        <f>+VLOOKUP(G431,Tarifas!$A$1:$F$76,6,FALSE)</f>
        <v>9.9880300000000002</v>
      </c>
      <c r="J431" t="s">
        <v>4722</v>
      </c>
      <c r="K431" s="3">
        <v>25.1</v>
      </c>
      <c r="L431" s="3">
        <v>20</v>
      </c>
      <c r="M431" s="3">
        <v>20</v>
      </c>
      <c r="N431" t="s">
        <v>6472</v>
      </c>
    </row>
    <row r="432" spans="1:14" x14ac:dyDescent="0.25">
      <c r="A432">
        <v>2310160239</v>
      </c>
      <c r="B432" t="s">
        <v>2354</v>
      </c>
      <c r="C432" s="2">
        <v>60631.57894736842</v>
      </c>
      <c r="D432" s="2">
        <v>24</v>
      </c>
      <c r="E432" s="2">
        <v>24</v>
      </c>
      <c r="F432">
        <v>1</v>
      </c>
      <c r="G432" t="s">
        <v>4707</v>
      </c>
      <c r="H432" s="3">
        <f>+VLOOKUP(G432,Tarifas!$A$1:$F$76,5,FALSE)</f>
        <v>11.5246</v>
      </c>
      <c r="I432" s="3">
        <f>+VLOOKUP(G432,Tarifas!$A$1:$F$76,6,FALSE)</f>
        <v>9.9759499999999992</v>
      </c>
      <c r="J432" t="s">
        <v>4722</v>
      </c>
      <c r="K432" s="3">
        <v>22.8</v>
      </c>
      <c r="L432" s="3">
        <v>16</v>
      </c>
      <c r="M432" s="3">
        <v>15</v>
      </c>
      <c r="N432" t="s">
        <v>6473</v>
      </c>
    </row>
    <row r="433" spans="1:14" x14ac:dyDescent="0.25">
      <c r="A433">
        <v>2310160249</v>
      </c>
      <c r="B433" t="s">
        <v>2364</v>
      </c>
      <c r="C433" s="2">
        <v>74482.758620689667</v>
      </c>
      <c r="D433" s="2">
        <v>24</v>
      </c>
      <c r="E433" s="2">
        <v>24</v>
      </c>
      <c r="F433">
        <v>1</v>
      </c>
      <c r="G433" t="s">
        <v>4702</v>
      </c>
      <c r="H433" s="3">
        <f>+VLOOKUP(G433,Tarifas!$A$1:$F$76,5,FALSE)</f>
        <v>10.978999999999999</v>
      </c>
      <c r="I433" s="3">
        <f>+VLOOKUP(G433,Tarifas!$A$1:$F$76,6,FALSE)</f>
        <v>9.6438400000000009</v>
      </c>
      <c r="J433" t="s">
        <v>4722</v>
      </c>
      <c r="K433" s="3">
        <v>23.2</v>
      </c>
      <c r="L433" s="3">
        <v>20</v>
      </c>
      <c r="M433" s="3">
        <v>20</v>
      </c>
      <c r="N433" t="s">
        <v>6476</v>
      </c>
    </row>
    <row r="434" spans="1:14" x14ac:dyDescent="0.25">
      <c r="A434">
        <v>2310090459</v>
      </c>
      <c r="B434" t="s">
        <v>4738</v>
      </c>
      <c r="C434" s="2">
        <v>68844.621513944207</v>
      </c>
      <c r="D434" s="2">
        <v>24</v>
      </c>
      <c r="E434" s="2">
        <v>24</v>
      </c>
      <c r="F434">
        <v>2</v>
      </c>
      <c r="G434" t="s">
        <v>4691</v>
      </c>
      <c r="H434" s="3">
        <f>+VLOOKUP(G434,Tarifas!$A$1:$F$76,5,FALSE)</f>
        <v>20.770499999999998</v>
      </c>
      <c r="I434" s="3">
        <f>+VLOOKUP(G434,Tarifas!$A$1:$F$76,6,FALSE)</f>
        <v>9.9880300000000002</v>
      </c>
      <c r="J434" t="s">
        <v>4722</v>
      </c>
      <c r="K434" s="3">
        <v>25.1</v>
      </c>
      <c r="L434" s="3">
        <v>20</v>
      </c>
      <c r="M434" s="3">
        <v>20</v>
      </c>
      <c r="N434" t="s">
        <v>6472</v>
      </c>
    </row>
    <row r="435" spans="1:14" x14ac:dyDescent="0.25">
      <c r="A435">
        <v>2310160240</v>
      </c>
      <c r="B435" t="s">
        <v>2355</v>
      </c>
      <c r="C435" s="2">
        <v>60631.57894736842</v>
      </c>
      <c r="D435" s="2">
        <v>24</v>
      </c>
      <c r="E435" s="2">
        <v>24</v>
      </c>
      <c r="F435">
        <v>1</v>
      </c>
      <c r="G435" t="s">
        <v>4707</v>
      </c>
      <c r="H435" s="3">
        <f>+VLOOKUP(G435,Tarifas!$A$1:$F$76,5,FALSE)</f>
        <v>11.5246</v>
      </c>
      <c r="I435" s="3">
        <f>+VLOOKUP(G435,Tarifas!$A$1:$F$76,6,FALSE)</f>
        <v>9.9759499999999992</v>
      </c>
      <c r="J435" t="s">
        <v>4722</v>
      </c>
      <c r="K435" s="3">
        <v>22.8</v>
      </c>
      <c r="L435" s="3">
        <v>16</v>
      </c>
      <c r="M435" s="3">
        <v>15</v>
      </c>
      <c r="N435" t="s">
        <v>6473</v>
      </c>
    </row>
    <row r="436" spans="1:14" x14ac:dyDescent="0.25">
      <c r="A436">
        <v>2310160250</v>
      </c>
      <c r="B436" t="s">
        <v>2365</v>
      </c>
      <c r="C436" s="2">
        <v>74482.758620689667</v>
      </c>
      <c r="D436" s="2">
        <v>24</v>
      </c>
      <c r="E436" s="2">
        <v>24</v>
      </c>
      <c r="F436">
        <v>1</v>
      </c>
      <c r="G436" t="s">
        <v>4702</v>
      </c>
      <c r="H436" s="3">
        <f>+VLOOKUP(G436,Tarifas!$A$1:$F$76,5,FALSE)</f>
        <v>10.978999999999999</v>
      </c>
      <c r="I436" s="3">
        <f>+VLOOKUP(G436,Tarifas!$A$1:$F$76,6,FALSE)</f>
        <v>9.6438400000000009</v>
      </c>
      <c r="J436" t="s">
        <v>4722</v>
      </c>
      <c r="K436" s="3">
        <v>23.2</v>
      </c>
      <c r="L436" s="3">
        <v>20</v>
      </c>
      <c r="M436" s="3">
        <v>20</v>
      </c>
      <c r="N436" t="s">
        <v>6476</v>
      </c>
    </row>
    <row r="437" spans="1:14" x14ac:dyDescent="0.25">
      <c r="A437">
        <v>2310090524</v>
      </c>
      <c r="B437" t="s">
        <v>2306</v>
      </c>
      <c r="C437" s="2">
        <v>68844.621513944207</v>
      </c>
      <c r="D437" s="2">
        <v>24</v>
      </c>
      <c r="E437" s="2">
        <v>24</v>
      </c>
      <c r="F437">
        <v>2</v>
      </c>
      <c r="G437" t="s">
        <v>4691</v>
      </c>
      <c r="H437" s="3">
        <f>+VLOOKUP(G437,Tarifas!$A$1:$F$76,5,FALSE)</f>
        <v>20.770499999999998</v>
      </c>
      <c r="I437" s="3">
        <f>+VLOOKUP(G437,Tarifas!$A$1:$F$76,6,FALSE)</f>
        <v>9.9880300000000002</v>
      </c>
      <c r="J437" t="s">
        <v>4722</v>
      </c>
      <c r="K437" s="3">
        <v>25.1</v>
      </c>
      <c r="L437" s="3">
        <v>20</v>
      </c>
      <c r="M437" s="3">
        <v>20</v>
      </c>
      <c r="N437" t="s">
        <v>6472</v>
      </c>
    </row>
    <row r="438" spans="1:14" x14ac:dyDescent="0.25">
      <c r="A438">
        <v>2310160529</v>
      </c>
      <c r="B438" t="s">
        <v>2435</v>
      </c>
      <c r="C438" s="2">
        <v>60631.57894736842</v>
      </c>
      <c r="D438" s="2">
        <v>24</v>
      </c>
      <c r="E438" s="2">
        <v>24</v>
      </c>
      <c r="F438">
        <v>1</v>
      </c>
      <c r="G438" t="s">
        <v>4707</v>
      </c>
      <c r="H438" s="3">
        <f>+VLOOKUP(G438,Tarifas!$A$1:$F$76,5,FALSE)</f>
        <v>11.5246</v>
      </c>
      <c r="I438" s="3">
        <f>+VLOOKUP(G438,Tarifas!$A$1:$F$76,6,FALSE)</f>
        <v>9.9759499999999992</v>
      </c>
      <c r="J438" t="s">
        <v>4722</v>
      </c>
      <c r="K438" s="3">
        <v>22.8</v>
      </c>
      <c r="L438" s="3">
        <v>16</v>
      </c>
      <c r="M438" s="3">
        <v>15</v>
      </c>
      <c r="N438" t="s">
        <v>6473</v>
      </c>
    </row>
    <row r="439" spans="1:14" x14ac:dyDescent="0.25">
      <c r="A439">
        <v>2310160534</v>
      </c>
      <c r="B439" t="s">
        <v>2439</v>
      </c>
      <c r="C439" s="2">
        <v>74482.758620689667</v>
      </c>
      <c r="D439" s="2">
        <v>24</v>
      </c>
      <c r="E439" s="2">
        <v>24</v>
      </c>
      <c r="F439">
        <v>1</v>
      </c>
      <c r="G439" t="s">
        <v>4702</v>
      </c>
      <c r="H439" s="3">
        <f>+VLOOKUP(G439,Tarifas!$A$1:$F$76,5,FALSE)</f>
        <v>10.978999999999999</v>
      </c>
      <c r="I439" s="3">
        <f>+VLOOKUP(G439,Tarifas!$A$1:$F$76,6,FALSE)</f>
        <v>9.6438400000000009</v>
      </c>
      <c r="J439" t="s">
        <v>4722</v>
      </c>
      <c r="K439" s="3">
        <v>23.2</v>
      </c>
      <c r="L439" s="3">
        <v>20</v>
      </c>
      <c r="M439" s="3">
        <v>20</v>
      </c>
      <c r="N439" t="s">
        <v>6476</v>
      </c>
    </row>
    <row r="440" spans="1:14" x14ac:dyDescent="0.25">
      <c r="A440">
        <v>2310160528</v>
      </c>
      <c r="B440" t="s">
        <v>2434</v>
      </c>
      <c r="C440" s="2">
        <v>60631.57894736842</v>
      </c>
      <c r="D440" s="2">
        <v>24</v>
      </c>
      <c r="E440" s="2">
        <v>24</v>
      </c>
      <c r="F440">
        <v>1</v>
      </c>
      <c r="G440" t="s">
        <v>4707</v>
      </c>
      <c r="H440" s="3">
        <f>+VLOOKUP(G440,Tarifas!$A$1:$F$76,5,FALSE)</f>
        <v>11.5246</v>
      </c>
      <c r="I440" s="3">
        <f>+VLOOKUP(G440,Tarifas!$A$1:$F$76,6,FALSE)</f>
        <v>9.9759499999999992</v>
      </c>
      <c r="J440" t="s">
        <v>4722</v>
      </c>
      <c r="K440" s="3">
        <v>22.8</v>
      </c>
      <c r="L440" s="3">
        <v>16</v>
      </c>
      <c r="M440" s="3">
        <v>15</v>
      </c>
      <c r="N440" t="s">
        <v>6473</v>
      </c>
    </row>
    <row r="441" spans="1:14" x14ac:dyDescent="0.25">
      <c r="A441">
        <v>2310160537</v>
      </c>
      <c r="B441" t="s">
        <v>2442</v>
      </c>
      <c r="C441" s="2">
        <v>74482.758620689667</v>
      </c>
      <c r="D441" s="2">
        <v>24</v>
      </c>
      <c r="E441" s="2">
        <v>24</v>
      </c>
      <c r="F441">
        <v>1</v>
      </c>
      <c r="G441" t="s">
        <v>4702</v>
      </c>
      <c r="H441" s="3">
        <f>+VLOOKUP(G441,Tarifas!$A$1:$F$76,5,FALSE)</f>
        <v>10.978999999999999</v>
      </c>
      <c r="I441" s="3">
        <f>+VLOOKUP(G441,Tarifas!$A$1:$F$76,6,FALSE)</f>
        <v>9.6438400000000009</v>
      </c>
      <c r="J441" t="s">
        <v>4722</v>
      </c>
      <c r="K441" s="3">
        <v>23.2</v>
      </c>
      <c r="L441" s="3">
        <v>20</v>
      </c>
      <c r="M441" s="3">
        <v>20</v>
      </c>
      <c r="N441" t="s">
        <v>6476</v>
      </c>
    </row>
    <row r="442" spans="1:14" x14ac:dyDescent="0.25">
      <c r="A442">
        <v>2310160530</v>
      </c>
      <c r="B442" t="s">
        <v>2436</v>
      </c>
      <c r="C442" s="2">
        <v>60631.57894736842</v>
      </c>
      <c r="D442" s="2">
        <v>24</v>
      </c>
      <c r="E442" s="2">
        <v>24</v>
      </c>
      <c r="F442">
        <v>1</v>
      </c>
      <c r="G442" t="s">
        <v>4707</v>
      </c>
      <c r="H442" s="3">
        <f>+VLOOKUP(G442,Tarifas!$A$1:$F$76,5,FALSE)</f>
        <v>11.5246</v>
      </c>
      <c r="I442" s="3">
        <f>+VLOOKUP(G442,Tarifas!$A$1:$F$76,6,FALSE)</f>
        <v>9.9759499999999992</v>
      </c>
      <c r="J442" t="s">
        <v>4722</v>
      </c>
      <c r="K442" s="3">
        <v>22.8</v>
      </c>
      <c r="L442" s="3">
        <v>16</v>
      </c>
      <c r="M442" s="3">
        <v>15</v>
      </c>
      <c r="N442" t="s">
        <v>6473</v>
      </c>
    </row>
    <row r="443" spans="1:14" x14ac:dyDescent="0.25">
      <c r="A443">
        <v>2310160535</v>
      </c>
      <c r="B443" t="s">
        <v>2440</v>
      </c>
      <c r="C443" s="2">
        <v>74482.758620689667</v>
      </c>
      <c r="D443" s="2">
        <v>24</v>
      </c>
      <c r="E443" s="2">
        <v>24</v>
      </c>
      <c r="F443">
        <v>1</v>
      </c>
      <c r="G443" t="s">
        <v>4702</v>
      </c>
      <c r="H443" s="3">
        <f>+VLOOKUP(G443,Tarifas!$A$1:$F$76,5,FALSE)</f>
        <v>10.978999999999999</v>
      </c>
      <c r="I443" s="3">
        <f>+VLOOKUP(G443,Tarifas!$A$1:$F$76,6,FALSE)</f>
        <v>9.6438400000000009</v>
      </c>
      <c r="J443" t="s">
        <v>4722</v>
      </c>
      <c r="K443" s="3">
        <v>23.2</v>
      </c>
      <c r="L443" s="3">
        <v>20</v>
      </c>
      <c r="M443" s="3">
        <v>20</v>
      </c>
      <c r="N443" t="s">
        <v>6476</v>
      </c>
    </row>
    <row r="444" spans="1:14" x14ac:dyDescent="0.25">
      <c r="A444">
        <v>2310090226</v>
      </c>
      <c r="B444" t="s">
        <v>2253</v>
      </c>
      <c r="C444" s="2">
        <v>71373.913043478271</v>
      </c>
      <c r="D444" s="2">
        <v>24</v>
      </c>
      <c r="E444" s="2">
        <v>24</v>
      </c>
      <c r="F444">
        <v>2</v>
      </c>
      <c r="G444" t="s">
        <v>4686</v>
      </c>
      <c r="H444" s="3">
        <f>+VLOOKUP(G444,Tarifas!$A$1:$F$76,5,FALSE)</f>
        <v>24.276599999999998</v>
      </c>
      <c r="I444" s="3">
        <f>+VLOOKUP(G444,Tarifas!$A$1:$F$76,6,FALSE)</f>
        <v>9.9880300000000002</v>
      </c>
      <c r="J444" t="s">
        <v>4722</v>
      </c>
      <c r="K444" s="3">
        <v>23</v>
      </c>
      <c r="L444" s="3">
        <v>19</v>
      </c>
      <c r="M444" s="3">
        <v>24</v>
      </c>
      <c r="N444" t="s">
        <v>6472</v>
      </c>
    </row>
    <row r="445" spans="1:14" x14ac:dyDescent="0.25">
      <c r="A445">
        <v>2310090404</v>
      </c>
      <c r="B445" t="s">
        <v>2272</v>
      </c>
      <c r="C445" s="2">
        <v>98742.857142857159</v>
      </c>
      <c r="D445" s="2">
        <v>24</v>
      </c>
      <c r="E445" s="2">
        <v>24</v>
      </c>
      <c r="F445">
        <v>2</v>
      </c>
      <c r="G445" t="s">
        <v>4692</v>
      </c>
      <c r="H445" s="3">
        <f>+VLOOKUP(G445,Tarifas!$A$1:$F$76,5,FALSE)</f>
        <v>37.881599999999999</v>
      </c>
      <c r="I445" s="3">
        <f>+VLOOKUP(G445,Tarifas!$A$1:$F$76,6,FALSE)</f>
        <v>9.8240499999999997</v>
      </c>
      <c r="J445" t="s">
        <v>4722</v>
      </c>
      <c r="K445" s="3">
        <v>24.5</v>
      </c>
      <c r="L445" s="3">
        <v>28</v>
      </c>
      <c r="M445" s="3">
        <v>32</v>
      </c>
      <c r="N445" t="s">
        <v>6472</v>
      </c>
    </row>
    <row r="446" spans="1:14" x14ac:dyDescent="0.25">
      <c r="A446">
        <v>2310090398</v>
      </c>
      <c r="B446" t="s">
        <v>2268</v>
      </c>
      <c r="C446" s="2">
        <v>98742.857142857159</v>
      </c>
      <c r="D446" s="2">
        <v>24</v>
      </c>
      <c r="E446" s="2">
        <v>24</v>
      </c>
      <c r="F446">
        <v>2</v>
      </c>
      <c r="G446" t="s">
        <v>4692</v>
      </c>
      <c r="H446" s="3">
        <f>+VLOOKUP(G446,Tarifas!$A$1:$F$76,5,FALSE)</f>
        <v>37.881599999999999</v>
      </c>
      <c r="I446" s="3">
        <f>+VLOOKUP(G446,Tarifas!$A$1:$F$76,6,FALSE)</f>
        <v>9.8240499999999997</v>
      </c>
      <c r="J446" t="s">
        <v>4722</v>
      </c>
      <c r="K446" s="3">
        <v>24.5</v>
      </c>
      <c r="L446" s="3">
        <v>28</v>
      </c>
      <c r="M446" s="3">
        <v>32</v>
      </c>
      <c r="N446" t="s">
        <v>6472</v>
      </c>
    </row>
    <row r="447" spans="1:14" x14ac:dyDescent="0.25">
      <c r="A447">
        <v>2310090399</v>
      </c>
      <c r="B447" t="s">
        <v>2269</v>
      </c>
      <c r="C447" s="2">
        <v>98742.857142857159</v>
      </c>
      <c r="D447" s="2">
        <v>24</v>
      </c>
      <c r="E447" s="2">
        <v>24</v>
      </c>
      <c r="F447">
        <v>2</v>
      </c>
      <c r="G447" t="s">
        <v>4692</v>
      </c>
      <c r="H447" s="3">
        <f>+VLOOKUP(G447,Tarifas!$A$1:$F$76,5,FALSE)</f>
        <v>37.881599999999999</v>
      </c>
      <c r="I447" s="3">
        <f>+VLOOKUP(G447,Tarifas!$A$1:$F$76,6,FALSE)</f>
        <v>9.8240499999999997</v>
      </c>
      <c r="J447" t="s">
        <v>4722</v>
      </c>
      <c r="K447" s="3">
        <v>24.5</v>
      </c>
      <c r="L447" s="3">
        <v>28</v>
      </c>
      <c r="M447" s="3">
        <v>32</v>
      </c>
      <c r="N447" t="s">
        <v>6472</v>
      </c>
    </row>
    <row r="448" spans="1:14" x14ac:dyDescent="0.25">
      <c r="A448">
        <v>2310090394</v>
      </c>
      <c r="B448" t="s">
        <v>2264</v>
      </c>
      <c r="C448" s="2">
        <v>98742.857142857159</v>
      </c>
      <c r="D448" s="2">
        <v>24</v>
      </c>
      <c r="E448" s="2">
        <v>24</v>
      </c>
      <c r="F448">
        <v>2</v>
      </c>
      <c r="G448" t="s">
        <v>4692</v>
      </c>
      <c r="H448" s="3">
        <f>+VLOOKUP(G448,Tarifas!$A$1:$F$76,5,FALSE)</f>
        <v>37.881599999999999</v>
      </c>
      <c r="I448" s="3">
        <f>+VLOOKUP(G448,Tarifas!$A$1:$F$76,6,FALSE)</f>
        <v>9.8240499999999997</v>
      </c>
      <c r="J448" t="s">
        <v>4722</v>
      </c>
      <c r="K448" s="3">
        <v>24.5</v>
      </c>
      <c r="L448" s="3">
        <v>28</v>
      </c>
      <c r="M448" s="3">
        <v>32</v>
      </c>
      <c r="N448" t="s">
        <v>6472</v>
      </c>
    </row>
    <row r="449" spans="1:14" x14ac:dyDescent="0.25">
      <c r="A449">
        <v>2310090393</v>
      </c>
      <c r="B449" t="s">
        <v>2263</v>
      </c>
      <c r="C449" s="2">
        <v>98742.857142857159</v>
      </c>
      <c r="D449" s="2">
        <v>24</v>
      </c>
      <c r="E449" s="2">
        <v>24</v>
      </c>
      <c r="F449">
        <v>2</v>
      </c>
      <c r="G449" t="s">
        <v>4692</v>
      </c>
      <c r="H449" s="3">
        <f>+VLOOKUP(G449,Tarifas!$A$1:$F$76,5,FALSE)</f>
        <v>37.881599999999999</v>
      </c>
      <c r="I449" s="3">
        <f>+VLOOKUP(G449,Tarifas!$A$1:$F$76,6,FALSE)</f>
        <v>9.8240499999999997</v>
      </c>
      <c r="J449" t="s">
        <v>4722</v>
      </c>
      <c r="K449" s="3">
        <v>24.5</v>
      </c>
      <c r="L449" s="3">
        <v>28</v>
      </c>
      <c r="M449" s="3">
        <v>32</v>
      </c>
      <c r="N449" t="s">
        <v>6472</v>
      </c>
    </row>
    <row r="450" spans="1:14" x14ac:dyDescent="0.25">
      <c r="A450">
        <v>2310090395</v>
      </c>
      <c r="B450" t="s">
        <v>2265</v>
      </c>
      <c r="C450" s="2">
        <v>98742.857142857159</v>
      </c>
      <c r="D450" s="2">
        <v>24</v>
      </c>
      <c r="E450" s="2">
        <v>24</v>
      </c>
      <c r="F450">
        <v>2</v>
      </c>
      <c r="G450" t="s">
        <v>4692</v>
      </c>
      <c r="H450" s="3">
        <f>+VLOOKUP(G450,Tarifas!$A$1:$F$76,5,FALSE)</f>
        <v>37.881599999999999</v>
      </c>
      <c r="I450" s="3">
        <f>+VLOOKUP(G450,Tarifas!$A$1:$F$76,6,FALSE)</f>
        <v>9.8240499999999997</v>
      </c>
      <c r="J450" t="s">
        <v>4722</v>
      </c>
      <c r="K450" s="3">
        <v>24.5</v>
      </c>
      <c r="L450" s="3">
        <v>28</v>
      </c>
      <c r="M450" s="3">
        <v>32</v>
      </c>
      <c r="N450" t="s">
        <v>6472</v>
      </c>
    </row>
    <row r="451" spans="1:14" x14ac:dyDescent="0.25">
      <c r="A451">
        <v>2310090397</v>
      </c>
      <c r="B451" t="s">
        <v>2267</v>
      </c>
      <c r="C451" s="2">
        <v>98742.857142857159</v>
      </c>
      <c r="D451" s="2">
        <v>24</v>
      </c>
      <c r="E451" s="2">
        <v>24</v>
      </c>
      <c r="F451">
        <v>2</v>
      </c>
      <c r="G451" t="s">
        <v>4692</v>
      </c>
      <c r="H451" s="3">
        <f>+VLOOKUP(G451,Tarifas!$A$1:$F$76,5,FALSE)</f>
        <v>37.881599999999999</v>
      </c>
      <c r="I451" s="3">
        <f>+VLOOKUP(G451,Tarifas!$A$1:$F$76,6,FALSE)</f>
        <v>9.8240499999999997</v>
      </c>
      <c r="J451" t="s">
        <v>4722</v>
      </c>
      <c r="K451" s="3">
        <v>24.5</v>
      </c>
      <c r="L451" s="3">
        <v>28</v>
      </c>
      <c r="M451" s="3">
        <v>32</v>
      </c>
      <c r="N451" t="s">
        <v>6472</v>
      </c>
    </row>
    <row r="452" spans="1:14" x14ac:dyDescent="0.25">
      <c r="A452">
        <v>2310090400</v>
      </c>
      <c r="B452" t="s">
        <v>2270</v>
      </c>
      <c r="C452" s="2">
        <v>98742.857142857159</v>
      </c>
      <c r="D452" s="2">
        <v>24</v>
      </c>
      <c r="E452" s="2">
        <v>24</v>
      </c>
      <c r="F452">
        <v>2</v>
      </c>
      <c r="G452" t="s">
        <v>4692</v>
      </c>
      <c r="H452" s="3">
        <f>+VLOOKUP(G452,Tarifas!$A$1:$F$76,5,FALSE)</f>
        <v>37.881599999999999</v>
      </c>
      <c r="I452" s="3">
        <f>+VLOOKUP(G452,Tarifas!$A$1:$F$76,6,FALSE)</f>
        <v>9.8240499999999997</v>
      </c>
      <c r="J452" t="s">
        <v>4722</v>
      </c>
      <c r="K452" s="3">
        <v>24.5</v>
      </c>
      <c r="L452" s="3">
        <v>28</v>
      </c>
      <c r="M452" s="3">
        <v>32</v>
      </c>
      <c r="N452" t="s">
        <v>6472</v>
      </c>
    </row>
    <row r="453" spans="1:14" x14ac:dyDescent="0.25">
      <c r="A453">
        <v>2310090396</v>
      </c>
      <c r="B453" t="s">
        <v>2266</v>
      </c>
      <c r="C453" s="2">
        <v>98742.857142857159</v>
      </c>
      <c r="D453" s="2">
        <v>24</v>
      </c>
      <c r="E453" s="2">
        <v>24</v>
      </c>
      <c r="F453">
        <v>2</v>
      </c>
      <c r="G453" t="s">
        <v>4692</v>
      </c>
      <c r="H453" s="3">
        <f>+VLOOKUP(G453,Tarifas!$A$1:$F$76,5,FALSE)</f>
        <v>37.881599999999999</v>
      </c>
      <c r="I453" s="3">
        <f>+VLOOKUP(G453,Tarifas!$A$1:$F$76,6,FALSE)</f>
        <v>9.8240499999999997</v>
      </c>
      <c r="J453" t="s">
        <v>4722</v>
      </c>
      <c r="K453" s="3">
        <v>24.5</v>
      </c>
      <c r="L453" s="3">
        <v>28</v>
      </c>
      <c r="M453" s="3">
        <v>32</v>
      </c>
      <c r="N453" t="s">
        <v>6472</v>
      </c>
    </row>
    <row r="454" spans="1:14" x14ac:dyDescent="0.25">
      <c r="A454">
        <v>2310090402</v>
      </c>
      <c r="B454" t="s">
        <v>2271</v>
      </c>
      <c r="C454" s="2">
        <v>98742.857142857159</v>
      </c>
      <c r="D454" s="2">
        <v>24</v>
      </c>
      <c r="E454" s="2">
        <v>24</v>
      </c>
      <c r="F454">
        <v>2</v>
      </c>
      <c r="G454" t="s">
        <v>4692</v>
      </c>
      <c r="H454" s="3">
        <f>+VLOOKUP(G454,Tarifas!$A$1:$F$76,5,FALSE)</f>
        <v>37.881599999999999</v>
      </c>
      <c r="I454" s="3">
        <f>+VLOOKUP(G454,Tarifas!$A$1:$F$76,6,FALSE)</f>
        <v>9.8240499999999997</v>
      </c>
      <c r="J454" t="s">
        <v>4722</v>
      </c>
      <c r="K454" s="3">
        <v>24.5</v>
      </c>
      <c r="L454" s="3">
        <v>28</v>
      </c>
      <c r="M454" s="3">
        <v>32</v>
      </c>
      <c r="N454" t="s">
        <v>6472</v>
      </c>
    </row>
    <row r="455" spans="1:14" x14ac:dyDescent="0.25">
      <c r="A455">
        <v>2310090374</v>
      </c>
      <c r="B455" t="s">
        <v>2262</v>
      </c>
      <c r="C455" s="2">
        <v>98742.857142857159</v>
      </c>
      <c r="D455" s="2">
        <v>24</v>
      </c>
      <c r="E455" s="2">
        <v>24</v>
      </c>
      <c r="F455">
        <v>2</v>
      </c>
      <c r="G455" t="s">
        <v>4692</v>
      </c>
      <c r="H455" s="3">
        <f>+VLOOKUP(G455,Tarifas!$A$1:$F$76,5,FALSE)</f>
        <v>37.881599999999999</v>
      </c>
      <c r="I455" s="3">
        <f>+VLOOKUP(G455,Tarifas!$A$1:$F$76,6,FALSE)</f>
        <v>9.8240499999999997</v>
      </c>
      <c r="J455" t="s">
        <v>4722</v>
      </c>
      <c r="K455" s="3">
        <v>24.5</v>
      </c>
      <c r="L455" s="3">
        <v>28</v>
      </c>
      <c r="M455" s="3">
        <v>32</v>
      </c>
      <c r="N455" t="s">
        <v>6472</v>
      </c>
    </row>
    <row r="456" spans="1:14" x14ac:dyDescent="0.25">
      <c r="A456">
        <v>2310090405</v>
      </c>
      <c r="B456" t="s">
        <v>2273</v>
      </c>
      <c r="C456" s="2">
        <v>98742.857142857159</v>
      </c>
      <c r="D456" s="2">
        <v>24</v>
      </c>
      <c r="E456" s="2">
        <v>24</v>
      </c>
      <c r="F456">
        <v>2</v>
      </c>
      <c r="G456" t="s">
        <v>4692</v>
      </c>
      <c r="H456" s="3">
        <f>+VLOOKUP(G456,Tarifas!$A$1:$F$76,5,FALSE)</f>
        <v>37.881599999999999</v>
      </c>
      <c r="I456" s="3">
        <f>+VLOOKUP(G456,Tarifas!$A$1:$F$76,6,FALSE)</f>
        <v>9.8240499999999997</v>
      </c>
      <c r="J456" t="s">
        <v>4722</v>
      </c>
      <c r="K456" s="3">
        <v>24.5</v>
      </c>
      <c r="L456" s="3">
        <v>28</v>
      </c>
      <c r="M456" s="3">
        <v>32</v>
      </c>
      <c r="N456" t="s">
        <v>6472</v>
      </c>
    </row>
    <row r="457" spans="1:14" x14ac:dyDescent="0.25">
      <c r="A457">
        <v>2310090529</v>
      </c>
      <c r="B457" t="s">
        <v>2313</v>
      </c>
      <c r="C457" s="2">
        <v>98742.857142857159</v>
      </c>
      <c r="D457" s="2">
        <v>24</v>
      </c>
      <c r="E457" s="2">
        <v>24</v>
      </c>
      <c r="F457">
        <v>2</v>
      </c>
      <c r="G457" t="s">
        <v>4692</v>
      </c>
      <c r="H457" s="3">
        <f>+VLOOKUP(G457,Tarifas!$A$1:$F$76,5,FALSE)</f>
        <v>37.881599999999999</v>
      </c>
      <c r="I457" s="3">
        <f>+VLOOKUP(G457,Tarifas!$A$1:$F$76,6,FALSE)</f>
        <v>9.8240499999999997</v>
      </c>
      <c r="J457" t="s">
        <v>4722</v>
      </c>
      <c r="K457" s="3">
        <v>24.5</v>
      </c>
      <c r="L457" s="3">
        <v>28</v>
      </c>
      <c r="M457" s="3">
        <v>32</v>
      </c>
      <c r="N457" t="s">
        <v>6472</v>
      </c>
    </row>
    <row r="458" spans="1:14" x14ac:dyDescent="0.25">
      <c r="A458">
        <v>2310090531</v>
      </c>
      <c r="B458" t="s">
        <v>2315</v>
      </c>
      <c r="C458" s="2">
        <v>98742.857142857159</v>
      </c>
      <c r="D458" s="2">
        <v>24</v>
      </c>
      <c r="E458" s="2">
        <v>24</v>
      </c>
      <c r="F458">
        <v>2</v>
      </c>
      <c r="G458" t="s">
        <v>4692</v>
      </c>
      <c r="H458" s="3">
        <f>+VLOOKUP(G458,Tarifas!$A$1:$F$76,5,FALSE)</f>
        <v>37.881599999999999</v>
      </c>
      <c r="I458" s="3">
        <f>+VLOOKUP(G458,Tarifas!$A$1:$F$76,6,FALSE)</f>
        <v>9.8240499999999997</v>
      </c>
      <c r="J458" t="s">
        <v>4722</v>
      </c>
      <c r="K458" s="3">
        <v>24.5</v>
      </c>
      <c r="L458" s="3">
        <v>28</v>
      </c>
      <c r="M458" s="3">
        <v>32</v>
      </c>
      <c r="N458" t="s">
        <v>6472</v>
      </c>
    </row>
    <row r="459" spans="1:14" x14ac:dyDescent="0.25">
      <c r="A459">
        <v>2310090535</v>
      </c>
      <c r="B459" t="s">
        <v>2319</v>
      </c>
      <c r="C459" s="2">
        <v>98742.857142857159</v>
      </c>
      <c r="D459" s="2">
        <v>24</v>
      </c>
      <c r="E459" s="2">
        <v>24</v>
      </c>
      <c r="F459">
        <v>2</v>
      </c>
      <c r="G459" t="s">
        <v>4692</v>
      </c>
      <c r="H459" s="3">
        <f>+VLOOKUP(G459,Tarifas!$A$1:$F$76,5,FALSE)</f>
        <v>37.881599999999999</v>
      </c>
      <c r="I459" s="3">
        <f>+VLOOKUP(G459,Tarifas!$A$1:$F$76,6,FALSE)</f>
        <v>9.8240499999999997</v>
      </c>
      <c r="J459" t="s">
        <v>4722</v>
      </c>
      <c r="K459" s="3">
        <v>24.5</v>
      </c>
      <c r="L459" s="3">
        <v>28</v>
      </c>
      <c r="M459" s="3">
        <v>32</v>
      </c>
      <c r="N459" t="s">
        <v>6472</v>
      </c>
    </row>
    <row r="460" spans="1:14" x14ac:dyDescent="0.25">
      <c r="A460">
        <v>2310090536</v>
      </c>
      <c r="B460" t="s">
        <v>2320</v>
      </c>
      <c r="C460" s="2">
        <v>98742.857142857159</v>
      </c>
      <c r="D460" s="2">
        <v>24</v>
      </c>
      <c r="E460" s="2">
        <v>24</v>
      </c>
      <c r="F460">
        <v>2</v>
      </c>
      <c r="G460" t="s">
        <v>4692</v>
      </c>
      <c r="H460" s="3">
        <f>+VLOOKUP(G460,Tarifas!$A$1:$F$76,5,FALSE)</f>
        <v>37.881599999999999</v>
      </c>
      <c r="I460" s="3">
        <f>+VLOOKUP(G460,Tarifas!$A$1:$F$76,6,FALSE)</f>
        <v>9.8240499999999997</v>
      </c>
      <c r="J460" t="s">
        <v>4722</v>
      </c>
      <c r="K460" s="3">
        <v>24.5</v>
      </c>
      <c r="L460" s="3">
        <v>28</v>
      </c>
      <c r="M460" s="3">
        <v>32</v>
      </c>
      <c r="N460" t="s">
        <v>6472</v>
      </c>
    </row>
    <row r="461" spans="1:14" x14ac:dyDescent="0.25">
      <c r="A461">
        <v>2310090538</v>
      </c>
      <c r="B461" t="s">
        <v>2322</v>
      </c>
      <c r="C461" s="2">
        <v>98742.857142857159</v>
      </c>
      <c r="D461" s="2">
        <v>24</v>
      </c>
      <c r="E461" s="2">
        <v>24</v>
      </c>
      <c r="F461">
        <v>2</v>
      </c>
      <c r="G461" t="s">
        <v>4692</v>
      </c>
      <c r="H461" s="3">
        <f>+VLOOKUP(G461,Tarifas!$A$1:$F$76,5,FALSE)</f>
        <v>37.881599999999999</v>
      </c>
      <c r="I461" s="3">
        <f>+VLOOKUP(G461,Tarifas!$A$1:$F$76,6,FALSE)</f>
        <v>9.8240499999999997</v>
      </c>
      <c r="J461" t="s">
        <v>4722</v>
      </c>
      <c r="K461" s="3">
        <v>24.5</v>
      </c>
      <c r="L461" s="3">
        <v>28</v>
      </c>
      <c r="M461" s="3">
        <v>32</v>
      </c>
      <c r="N461" t="s">
        <v>6472</v>
      </c>
    </row>
    <row r="462" spans="1:14" x14ac:dyDescent="0.25">
      <c r="A462">
        <v>2310090539</v>
      </c>
      <c r="B462" t="s">
        <v>2323</v>
      </c>
      <c r="C462" s="2">
        <v>98742.857142857159</v>
      </c>
      <c r="D462" s="2">
        <v>24</v>
      </c>
      <c r="E462" s="2">
        <v>24</v>
      </c>
      <c r="F462">
        <v>2</v>
      </c>
      <c r="G462" t="s">
        <v>4692</v>
      </c>
      <c r="H462" s="3">
        <f>+VLOOKUP(G462,Tarifas!$A$1:$F$76,5,FALSE)</f>
        <v>37.881599999999999</v>
      </c>
      <c r="I462" s="3">
        <f>+VLOOKUP(G462,Tarifas!$A$1:$F$76,6,FALSE)</f>
        <v>9.8240499999999997</v>
      </c>
      <c r="J462" t="s">
        <v>4722</v>
      </c>
      <c r="K462" s="3">
        <v>24.5</v>
      </c>
      <c r="L462" s="3">
        <v>28</v>
      </c>
      <c r="M462" s="3">
        <v>32</v>
      </c>
      <c r="N462" t="s">
        <v>6472</v>
      </c>
    </row>
    <row r="463" spans="1:14" x14ac:dyDescent="0.25">
      <c r="A463">
        <v>2310090540</v>
      </c>
      <c r="B463" t="s">
        <v>2324</v>
      </c>
      <c r="C463" s="2">
        <v>98742.857142857159</v>
      </c>
      <c r="D463" s="2">
        <v>24</v>
      </c>
      <c r="E463" s="2">
        <v>24</v>
      </c>
      <c r="F463">
        <v>2</v>
      </c>
      <c r="G463" t="s">
        <v>4692</v>
      </c>
      <c r="H463" s="3">
        <f>+VLOOKUP(G463,Tarifas!$A$1:$F$76,5,FALSE)</f>
        <v>37.881599999999999</v>
      </c>
      <c r="I463" s="3">
        <f>+VLOOKUP(G463,Tarifas!$A$1:$F$76,6,FALSE)</f>
        <v>9.8240499999999997</v>
      </c>
      <c r="J463" t="s">
        <v>4722</v>
      </c>
      <c r="K463" s="3">
        <v>24.5</v>
      </c>
      <c r="L463" s="3">
        <v>28</v>
      </c>
      <c r="M463" s="3">
        <v>32</v>
      </c>
      <c r="N463" t="s">
        <v>6472</v>
      </c>
    </row>
    <row r="464" spans="1:14" x14ac:dyDescent="0.25">
      <c r="A464">
        <v>2310090537</v>
      </c>
      <c r="B464" t="s">
        <v>2321</v>
      </c>
      <c r="C464" s="2">
        <v>98742.857142857159</v>
      </c>
      <c r="D464" s="2">
        <v>24</v>
      </c>
      <c r="E464" s="2">
        <v>24</v>
      </c>
      <c r="F464">
        <v>2</v>
      </c>
      <c r="G464" t="s">
        <v>4692</v>
      </c>
      <c r="H464" s="3">
        <f>+VLOOKUP(G464,Tarifas!$A$1:$F$76,5,FALSE)</f>
        <v>37.881599999999999</v>
      </c>
      <c r="I464" s="3">
        <f>+VLOOKUP(G464,Tarifas!$A$1:$F$76,6,FALSE)</f>
        <v>9.8240499999999997</v>
      </c>
      <c r="J464" t="s">
        <v>4722</v>
      </c>
      <c r="K464" s="3">
        <v>24.5</v>
      </c>
      <c r="L464" s="3">
        <v>28</v>
      </c>
      <c r="M464" s="3">
        <v>32</v>
      </c>
      <c r="N464" t="s">
        <v>6472</v>
      </c>
    </row>
    <row r="465" spans="1:14" x14ac:dyDescent="0.25">
      <c r="A465">
        <v>2310090534</v>
      </c>
      <c r="B465" t="s">
        <v>2318</v>
      </c>
      <c r="C465" s="2">
        <v>98742.857142857159</v>
      </c>
      <c r="D465" s="2">
        <v>24</v>
      </c>
      <c r="E465" s="2">
        <v>24</v>
      </c>
      <c r="F465">
        <v>2</v>
      </c>
      <c r="G465" t="s">
        <v>4692</v>
      </c>
      <c r="H465" s="3">
        <f>+VLOOKUP(G465,Tarifas!$A$1:$F$76,5,FALSE)</f>
        <v>37.881599999999999</v>
      </c>
      <c r="I465" s="3">
        <f>+VLOOKUP(G465,Tarifas!$A$1:$F$76,6,FALSE)</f>
        <v>9.8240499999999997</v>
      </c>
      <c r="J465" t="s">
        <v>4722</v>
      </c>
      <c r="K465" s="3">
        <v>24.5</v>
      </c>
      <c r="L465" s="3">
        <v>28</v>
      </c>
      <c r="M465" s="3">
        <v>32</v>
      </c>
      <c r="N465" t="s">
        <v>6472</v>
      </c>
    </row>
    <row r="466" spans="1:14" x14ac:dyDescent="0.25">
      <c r="A466">
        <v>2310090533</v>
      </c>
      <c r="B466" t="s">
        <v>2317</v>
      </c>
      <c r="C466" s="2">
        <v>98742.857142857159</v>
      </c>
      <c r="D466" s="2">
        <v>24</v>
      </c>
      <c r="E466" s="2">
        <v>24</v>
      </c>
      <c r="F466">
        <v>2</v>
      </c>
      <c r="G466" t="s">
        <v>4692</v>
      </c>
      <c r="H466" s="3">
        <f>+VLOOKUP(G466,Tarifas!$A$1:$F$76,5,FALSE)</f>
        <v>37.881599999999999</v>
      </c>
      <c r="I466" s="3">
        <f>+VLOOKUP(G466,Tarifas!$A$1:$F$76,6,FALSE)</f>
        <v>9.8240499999999997</v>
      </c>
      <c r="J466" t="s">
        <v>4722</v>
      </c>
      <c r="K466" s="3">
        <v>24.5</v>
      </c>
      <c r="L466" s="3">
        <v>28</v>
      </c>
      <c r="M466" s="3">
        <v>32</v>
      </c>
      <c r="N466" t="s">
        <v>6472</v>
      </c>
    </row>
    <row r="467" spans="1:14" x14ac:dyDescent="0.25">
      <c r="A467">
        <v>2310090532</v>
      </c>
      <c r="B467" t="s">
        <v>2316</v>
      </c>
      <c r="C467" s="2">
        <v>98742.857142857159</v>
      </c>
      <c r="D467" s="2">
        <v>24</v>
      </c>
      <c r="E467" s="2">
        <v>24</v>
      </c>
      <c r="F467">
        <v>2</v>
      </c>
      <c r="G467" t="s">
        <v>4692</v>
      </c>
      <c r="H467" s="3">
        <f>+VLOOKUP(G467,Tarifas!$A$1:$F$76,5,FALSE)</f>
        <v>37.881599999999999</v>
      </c>
      <c r="I467" s="3">
        <f>+VLOOKUP(G467,Tarifas!$A$1:$F$76,6,FALSE)</f>
        <v>9.8240499999999997</v>
      </c>
      <c r="J467" t="s">
        <v>4722</v>
      </c>
      <c r="K467" s="3">
        <v>24.5</v>
      </c>
      <c r="L467" s="3">
        <v>28</v>
      </c>
      <c r="M467" s="3">
        <v>32</v>
      </c>
      <c r="N467" t="s">
        <v>6472</v>
      </c>
    </row>
    <row r="468" spans="1:14" x14ac:dyDescent="0.25">
      <c r="A468">
        <v>2310090530</v>
      </c>
      <c r="B468" t="s">
        <v>2314</v>
      </c>
      <c r="C468" s="2">
        <v>98742.857142857159</v>
      </c>
      <c r="D468" s="2">
        <v>24</v>
      </c>
      <c r="E468" s="2">
        <v>24</v>
      </c>
      <c r="F468">
        <v>2</v>
      </c>
      <c r="G468" t="s">
        <v>4692</v>
      </c>
      <c r="H468" s="3">
        <f>+VLOOKUP(G468,Tarifas!$A$1:$F$76,5,FALSE)</f>
        <v>37.881599999999999</v>
      </c>
      <c r="I468" s="3">
        <f>+VLOOKUP(G468,Tarifas!$A$1:$F$76,6,FALSE)</f>
        <v>9.8240499999999997</v>
      </c>
      <c r="J468" t="s">
        <v>4722</v>
      </c>
      <c r="K468" s="3">
        <v>24.5</v>
      </c>
      <c r="L468" s="3">
        <v>28</v>
      </c>
      <c r="M468" s="3">
        <v>32</v>
      </c>
      <c r="N468" t="s">
        <v>6472</v>
      </c>
    </row>
    <row r="469" spans="1:14" x14ac:dyDescent="0.25">
      <c r="A469">
        <v>2310230101</v>
      </c>
      <c r="B469" t="s">
        <v>2583</v>
      </c>
      <c r="C469" s="2">
        <v>42842.975206611576</v>
      </c>
      <c r="D469" s="2">
        <v>24</v>
      </c>
      <c r="E469" s="2">
        <v>24</v>
      </c>
      <c r="F469" s="2">
        <v>1</v>
      </c>
      <c r="G469" t="s">
        <v>4689</v>
      </c>
      <c r="H469" s="3">
        <f>+VLOOKUP(G469,Tarifas!$A$1:$F$76,5,FALSE)</f>
        <v>21.945</v>
      </c>
      <c r="I469" s="3">
        <f>+VLOOKUP(G469,Tarifas!$A$1:$F$76,6,FALSE)</f>
        <v>9.9880300000000002</v>
      </c>
      <c r="J469" t="s">
        <v>4722</v>
      </c>
      <c r="K469" s="3">
        <v>12.1</v>
      </c>
      <c r="L469" s="3">
        <v>6</v>
      </c>
      <c r="M469" s="3">
        <v>6</v>
      </c>
      <c r="N469" t="s">
        <v>6478</v>
      </c>
    </row>
    <row r="470" spans="1:14" x14ac:dyDescent="0.25">
      <c r="A470">
        <v>2310160532</v>
      </c>
      <c r="B470" t="s">
        <v>6463</v>
      </c>
      <c r="C470" s="2">
        <v>40506.329113924054</v>
      </c>
      <c r="D470" s="2">
        <v>24</v>
      </c>
      <c r="E470" s="2">
        <v>24</v>
      </c>
      <c r="F470">
        <v>1</v>
      </c>
      <c r="G470" t="s">
        <v>4703</v>
      </c>
      <c r="H470" s="3">
        <f>+VLOOKUP(G470,Tarifas!$A$1:$F$76,5,FALSE)</f>
        <v>8.0429999999999993</v>
      </c>
      <c r="I470" s="3">
        <f>+VLOOKUP(G470,Tarifas!$A$1:$F$76,6,FALSE)</f>
        <v>9.6438400000000009</v>
      </c>
      <c r="J470" t="s">
        <v>4722</v>
      </c>
      <c r="K470" s="3">
        <v>21.33</v>
      </c>
      <c r="L470" s="3">
        <v>10</v>
      </c>
      <c r="M470" s="3">
        <v>10</v>
      </c>
      <c r="N470" t="s">
        <v>6474</v>
      </c>
    </row>
    <row r="471" spans="1:14" x14ac:dyDescent="0.25">
      <c r="A471">
        <v>2310160390</v>
      </c>
      <c r="B471" t="s">
        <v>2401</v>
      </c>
      <c r="C471" s="2">
        <v>69120</v>
      </c>
      <c r="D471" s="2">
        <v>24</v>
      </c>
      <c r="E471" s="2">
        <v>24</v>
      </c>
      <c r="F471">
        <v>2</v>
      </c>
      <c r="G471" t="s">
        <v>4692</v>
      </c>
      <c r="H471" s="3">
        <f>+VLOOKUP(G471,Tarifas!$A$1:$F$76,5,FALSE)</f>
        <v>37.881599999999999</v>
      </c>
      <c r="I471" s="3">
        <f>+VLOOKUP(G471,Tarifas!$A$1:$F$76,6,FALSE)</f>
        <v>9.8240499999999997</v>
      </c>
      <c r="J471" t="s">
        <v>4722</v>
      </c>
      <c r="K471" s="3">
        <v>25</v>
      </c>
      <c r="L471" s="3">
        <v>20</v>
      </c>
      <c r="M471" s="3">
        <v>24</v>
      </c>
      <c r="N471" t="s">
        <v>6473</v>
      </c>
    </row>
    <row r="472" spans="1:14" x14ac:dyDescent="0.25">
      <c r="A472">
        <v>2310160396</v>
      </c>
      <c r="B472" t="s">
        <v>2406</v>
      </c>
      <c r="C472" s="2">
        <v>69120</v>
      </c>
      <c r="D472" s="2">
        <v>24</v>
      </c>
      <c r="E472" s="2">
        <v>24</v>
      </c>
      <c r="F472">
        <v>2</v>
      </c>
      <c r="G472" t="s">
        <v>4692</v>
      </c>
      <c r="H472" s="3">
        <f>+VLOOKUP(G472,Tarifas!$A$1:$F$76,5,FALSE)</f>
        <v>37.881599999999999</v>
      </c>
      <c r="I472" s="3">
        <f>+VLOOKUP(G472,Tarifas!$A$1:$F$76,6,FALSE)</f>
        <v>9.8240499999999997</v>
      </c>
      <c r="J472" t="s">
        <v>4722</v>
      </c>
      <c r="K472" s="3">
        <v>25</v>
      </c>
      <c r="L472" s="3">
        <v>20</v>
      </c>
      <c r="M472" s="3">
        <v>24</v>
      </c>
      <c r="N472" t="s">
        <v>6473</v>
      </c>
    </row>
    <row r="473" spans="1:14" x14ac:dyDescent="0.25">
      <c r="A473">
        <v>2310160393</v>
      </c>
      <c r="B473" t="s">
        <v>2404</v>
      </c>
      <c r="C473" s="2">
        <v>69120</v>
      </c>
      <c r="D473" s="2">
        <v>24</v>
      </c>
      <c r="E473" s="2">
        <v>24</v>
      </c>
      <c r="F473">
        <v>2</v>
      </c>
      <c r="G473" t="s">
        <v>4692</v>
      </c>
      <c r="H473" s="3">
        <f>+VLOOKUP(G473,Tarifas!$A$1:$F$76,5,FALSE)</f>
        <v>37.881599999999999</v>
      </c>
      <c r="I473" s="3">
        <f>+VLOOKUP(G473,Tarifas!$A$1:$F$76,6,FALSE)</f>
        <v>9.8240499999999997</v>
      </c>
      <c r="J473" t="s">
        <v>4722</v>
      </c>
      <c r="K473" s="3">
        <v>25</v>
      </c>
      <c r="L473" s="3">
        <v>20</v>
      </c>
      <c r="M473" s="3">
        <v>24</v>
      </c>
      <c r="N473" t="s">
        <v>6473</v>
      </c>
    </row>
    <row r="474" spans="1:14" x14ac:dyDescent="0.25">
      <c r="A474">
        <v>2310160391</v>
      </c>
      <c r="B474" t="s">
        <v>2402</v>
      </c>
      <c r="C474" s="2">
        <v>69120</v>
      </c>
      <c r="D474" s="2">
        <v>24</v>
      </c>
      <c r="E474" s="2">
        <v>24</v>
      </c>
      <c r="F474">
        <v>2</v>
      </c>
      <c r="G474" t="s">
        <v>4692</v>
      </c>
      <c r="H474" s="3">
        <f>+VLOOKUP(G474,Tarifas!$A$1:$F$76,5,FALSE)</f>
        <v>37.881599999999999</v>
      </c>
      <c r="I474" s="3">
        <f>+VLOOKUP(G474,Tarifas!$A$1:$F$76,6,FALSE)</f>
        <v>9.8240499999999997</v>
      </c>
      <c r="J474" t="s">
        <v>4722</v>
      </c>
      <c r="K474" s="3">
        <v>25</v>
      </c>
      <c r="L474" s="3">
        <v>20</v>
      </c>
      <c r="M474" s="3">
        <v>24</v>
      </c>
      <c r="N474" t="s">
        <v>6473</v>
      </c>
    </row>
    <row r="475" spans="1:14" x14ac:dyDescent="0.25">
      <c r="A475">
        <v>2310160392</v>
      </c>
      <c r="B475" t="s">
        <v>2403</v>
      </c>
      <c r="C475" s="2">
        <v>69120</v>
      </c>
      <c r="D475" s="2">
        <v>24</v>
      </c>
      <c r="E475" s="2">
        <v>24</v>
      </c>
      <c r="F475">
        <v>2</v>
      </c>
      <c r="G475" t="s">
        <v>4692</v>
      </c>
      <c r="H475" s="3">
        <f>+VLOOKUP(G475,Tarifas!$A$1:$F$76,5,FALSE)</f>
        <v>37.881599999999999</v>
      </c>
      <c r="I475" s="3">
        <f>+VLOOKUP(G475,Tarifas!$A$1:$F$76,6,FALSE)</f>
        <v>9.8240499999999997</v>
      </c>
      <c r="J475" t="s">
        <v>4722</v>
      </c>
      <c r="K475" s="3">
        <v>25</v>
      </c>
      <c r="L475" s="3">
        <v>20</v>
      </c>
      <c r="M475" s="3">
        <v>24</v>
      </c>
      <c r="N475" t="s">
        <v>6473</v>
      </c>
    </row>
    <row r="476" spans="1:14" x14ac:dyDescent="0.25">
      <c r="A476">
        <v>2310160394</v>
      </c>
      <c r="B476" t="s">
        <v>2405</v>
      </c>
      <c r="C476" s="2">
        <v>69120</v>
      </c>
      <c r="D476" s="2">
        <v>24</v>
      </c>
      <c r="E476" s="2">
        <v>24</v>
      </c>
      <c r="F476">
        <v>2</v>
      </c>
      <c r="G476" t="s">
        <v>4692</v>
      </c>
      <c r="H476" s="3">
        <f>+VLOOKUP(G476,Tarifas!$A$1:$F$76,5,FALSE)</f>
        <v>37.881599999999999</v>
      </c>
      <c r="I476" s="3">
        <f>+VLOOKUP(G476,Tarifas!$A$1:$F$76,6,FALSE)</f>
        <v>9.8240499999999997</v>
      </c>
      <c r="J476" t="s">
        <v>4722</v>
      </c>
      <c r="K476" s="3">
        <v>25</v>
      </c>
      <c r="L476" s="3">
        <v>20</v>
      </c>
      <c r="M476" s="3">
        <v>24</v>
      </c>
      <c r="N476" t="s">
        <v>6473</v>
      </c>
    </row>
    <row r="477" spans="1:14" x14ac:dyDescent="0.25">
      <c r="A477">
        <v>2310160558</v>
      </c>
      <c r="B477" t="s">
        <v>2447</v>
      </c>
      <c r="C477" s="2">
        <v>38400</v>
      </c>
      <c r="D477" s="2">
        <v>24</v>
      </c>
      <c r="E477" s="2">
        <v>24</v>
      </c>
      <c r="F477">
        <v>2</v>
      </c>
      <c r="G477" t="s">
        <v>4698</v>
      </c>
      <c r="H477" s="3">
        <f>+VLOOKUP(G477,Tarifas!$A$1:$F$76,5,FALSE)</f>
        <v>6.7152000000000003</v>
      </c>
      <c r="I477" s="3">
        <f>+VLOOKUP(G477,Tarifas!$A$1:$F$76,6,FALSE)</f>
        <v>9.6438400000000009</v>
      </c>
      <c r="J477" t="s">
        <v>4722</v>
      </c>
      <c r="K477" s="3">
        <v>18</v>
      </c>
      <c r="L477" s="3">
        <v>8</v>
      </c>
      <c r="M477" s="3">
        <v>8</v>
      </c>
      <c r="N477" t="s">
        <v>6473</v>
      </c>
    </row>
    <row r="478" spans="1:14" x14ac:dyDescent="0.25">
      <c r="A478">
        <v>2310160533</v>
      </c>
      <c r="B478" t="s">
        <v>2438</v>
      </c>
      <c r="C478" s="2">
        <v>19636.363636363636</v>
      </c>
      <c r="D478" s="2">
        <v>24</v>
      </c>
      <c r="E478" s="2">
        <v>24</v>
      </c>
      <c r="F478">
        <v>1</v>
      </c>
      <c r="G478" t="s">
        <v>4701</v>
      </c>
      <c r="H478" s="3">
        <f>+VLOOKUP(G478,Tarifas!$A$1:$F$76,5,FALSE)</f>
        <v>0.79810000000000003</v>
      </c>
      <c r="I478" s="3">
        <f>+VLOOKUP(G478,Tarifas!$A$1:$F$76,6,FALSE)</f>
        <v>9.6438400000000009</v>
      </c>
      <c r="J478" t="s">
        <v>4722</v>
      </c>
      <c r="K478" s="3">
        <v>22</v>
      </c>
      <c r="L478" s="3">
        <v>5</v>
      </c>
      <c r="M478" s="3">
        <v>6</v>
      </c>
      <c r="N478" t="s">
        <v>6475</v>
      </c>
    </row>
    <row r="479" spans="1:14" x14ac:dyDescent="0.25">
      <c r="A479">
        <v>2310160062</v>
      </c>
      <c r="B479" t="s">
        <v>2336</v>
      </c>
      <c r="C479" s="2">
        <v>69120</v>
      </c>
      <c r="D479" s="2">
        <v>24</v>
      </c>
      <c r="E479" s="2">
        <v>24</v>
      </c>
      <c r="F479">
        <v>2</v>
      </c>
      <c r="G479" t="s">
        <v>4686</v>
      </c>
      <c r="H479" s="3">
        <f>+VLOOKUP(G479,Tarifas!$A$1:$F$76,5,FALSE)</f>
        <v>24.276599999999998</v>
      </c>
      <c r="I479" s="3">
        <f>+VLOOKUP(G479,Tarifas!$A$1:$F$76,6,FALSE)</f>
        <v>9.9880300000000002</v>
      </c>
      <c r="J479" t="s">
        <v>4722</v>
      </c>
      <c r="K479" s="3">
        <v>25</v>
      </c>
      <c r="L479" s="3">
        <v>20</v>
      </c>
      <c r="M479" s="3">
        <v>24</v>
      </c>
      <c r="N479" t="s">
        <v>6473</v>
      </c>
    </row>
    <row r="480" spans="1:14" x14ac:dyDescent="0.25">
      <c r="A480">
        <v>2310160064</v>
      </c>
      <c r="B480" t="s">
        <v>2338</v>
      </c>
      <c r="C480" s="2">
        <v>69120</v>
      </c>
      <c r="D480" s="2">
        <v>24</v>
      </c>
      <c r="E480" s="2">
        <v>24</v>
      </c>
      <c r="F480">
        <v>2</v>
      </c>
      <c r="G480" t="s">
        <v>4686</v>
      </c>
      <c r="H480" s="3">
        <f>+VLOOKUP(G480,Tarifas!$A$1:$F$76,5,FALSE)</f>
        <v>24.276599999999998</v>
      </c>
      <c r="I480" s="3">
        <f>+VLOOKUP(G480,Tarifas!$A$1:$F$76,6,FALSE)</f>
        <v>9.9880300000000002</v>
      </c>
      <c r="J480" t="s">
        <v>4722</v>
      </c>
      <c r="K480" s="3">
        <v>25</v>
      </c>
      <c r="L480" s="3">
        <v>20</v>
      </c>
      <c r="M480" s="3">
        <v>24</v>
      </c>
      <c r="N480" t="s">
        <v>6473</v>
      </c>
    </row>
    <row r="481" spans="1:14" x14ac:dyDescent="0.25">
      <c r="A481">
        <v>2310160063</v>
      </c>
      <c r="B481" t="s">
        <v>2337</v>
      </c>
      <c r="C481" s="2">
        <v>69120</v>
      </c>
      <c r="D481" s="2">
        <v>24</v>
      </c>
      <c r="E481" s="2">
        <v>24</v>
      </c>
      <c r="F481">
        <v>2</v>
      </c>
      <c r="G481" t="s">
        <v>4686</v>
      </c>
      <c r="H481" s="3">
        <f>+VLOOKUP(G481,Tarifas!$A$1:$F$76,5,FALSE)</f>
        <v>24.276599999999998</v>
      </c>
      <c r="I481" s="3">
        <f>+VLOOKUP(G481,Tarifas!$A$1:$F$76,6,FALSE)</f>
        <v>9.9880300000000002</v>
      </c>
      <c r="J481" t="s">
        <v>4722</v>
      </c>
      <c r="K481" s="3">
        <v>25</v>
      </c>
      <c r="L481" s="3">
        <v>20</v>
      </c>
      <c r="M481" s="3">
        <v>24</v>
      </c>
      <c r="N481" t="s">
        <v>6473</v>
      </c>
    </row>
    <row r="482" spans="1:14" x14ac:dyDescent="0.25">
      <c r="A482">
        <v>2310160417</v>
      </c>
      <c r="B482" t="s">
        <v>2408</v>
      </c>
      <c r="C482" s="2">
        <v>69120</v>
      </c>
      <c r="D482" s="2">
        <v>24</v>
      </c>
      <c r="E482" s="2">
        <v>24</v>
      </c>
      <c r="F482">
        <v>2</v>
      </c>
      <c r="G482" t="s">
        <v>4686</v>
      </c>
      <c r="H482" s="3">
        <f>+VLOOKUP(G482,Tarifas!$A$1:$F$76,5,FALSE)</f>
        <v>24.276599999999998</v>
      </c>
      <c r="I482" s="3">
        <f>+VLOOKUP(G482,Tarifas!$A$1:$F$76,6,FALSE)</f>
        <v>9.9880300000000002</v>
      </c>
      <c r="J482" t="s">
        <v>4722</v>
      </c>
      <c r="K482" s="3">
        <v>25</v>
      </c>
      <c r="L482" s="3">
        <v>20</v>
      </c>
      <c r="M482" s="3">
        <v>24</v>
      </c>
      <c r="N482" t="s">
        <v>6473</v>
      </c>
    </row>
    <row r="483" spans="1:14" x14ac:dyDescent="0.25">
      <c r="A483">
        <v>2310160467</v>
      </c>
      <c r="B483" t="s">
        <v>2424</v>
      </c>
      <c r="C483" s="2">
        <v>69120</v>
      </c>
      <c r="D483" s="2">
        <v>24</v>
      </c>
      <c r="E483" s="2">
        <v>24</v>
      </c>
      <c r="F483">
        <v>2</v>
      </c>
      <c r="G483" t="s">
        <v>4686</v>
      </c>
      <c r="H483" s="3">
        <f>+VLOOKUP(G483,Tarifas!$A$1:$F$76,5,FALSE)</f>
        <v>24.276599999999998</v>
      </c>
      <c r="I483" s="3">
        <f>+VLOOKUP(G483,Tarifas!$A$1:$F$76,6,FALSE)</f>
        <v>9.9880300000000002</v>
      </c>
      <c r="J483" t="s">
        <v>4722</v>
      </c>
      <c r="K483" s="3">
        <v>25</v>
      </c>
      <c r="L483" s="3">
        <v>20</v>
      </c>
      <c r="M483" s="3">
        <v>24</v>
      </c>
      <c r="N483" t="s">
        <v>6473</v>
      </c>
    </row>
    <row r="484" spans="1:14" x14ac:dyDescent="0.25">
      <c r="A484">
        <v>2310160531</v>
      </c>
      <c r="B484" t="s">
        <v>2437</v>
      </c>
      <c r="C484" s="2">
        <v>60631.57894736842</v>
      </c>
      <c r="D484" s="2">
        <v>24</v>
      </c>
      <c r="E484" s="2">
        <v>24</v>
      </c>
      <c r="F484">
        <v>1</v>
      </c>
      <c r="G484" t="s">
        <v>4707</v>
      </c>
      <c r="H484" s="3">
        <f>+VLOOKUP(G484,Tarifas!$A$1:$F$76,5,FALSE)</f>
        <v>11.5246</v>
      </c>
      <c r="I484" s="3">
        <f>+VLOOKUP(G484,Tarifas!$A$1:$F$76,6,FALSE)</f>
        <v>9.9759499999999992</v>
      </c>
      <c r="J484" t="s">
        <v>4722</v>
      </c>
      <c r="K484" s="3">
        <v>22.8</v>
      </c>
      <c r="L484" s="3">
        <v>16</v>
      </c>
      <c r="M484" s="3">
        <v>15</v>
      </c>
      <c r="N484" t="s">
        <v>6473</v>
      </c>
    </row>
    <row r="485" spans="1:14" x14ac:dyDescent="0.25">
      <c r="A485">
        <v>2310160513</v>
      </c>
      <c r="B485" t="s">
        <v>2427</v>
      </c>
      <c r="C485" s="2">
        <v>60631.57894736842</v>
      </c>
      <c r="D485" s="2">
        <v>24</v>
      </c>
      <c r="E485" s="2">
        <v>24</v>
      </c>
      <c r="F485">
        <v>1</v>
      </c>
      <c r="G485" t="s">
        <v>4707</v>
      </c>
      <c r="H485" s="3">
        <f>+VLOOKUP(G485,Tarifas!$A$1:$F$76,5,FALSE)</f>
        <v>11.5246</v>
      </c>
      <c r="I485" s="3">
        <f>+VLOOKUP(G485,Tarifas!$A$1:$F$76,6,FALSE)</f>
        <v>9.9759499999999992</v>
      </c>
      <c r="J485" t="s">
        <v>4722</v>
      </c>
      <c r="K485" s="3">
        <v>22.8</v>
      </c>
      <c r="L485" s="3">
        <v>16</v>
      </c>
      <c r="M485" s="3">
        <v>15</v>
      </c>
      <c r="N485" t="s">
        <v>6473</v>
      </c>
    </row>
    <row r="486" spans="1:14" x14ac:dyDescent="0.25">
      <c r="A486">
        <v>2310160511</v>
      </c>
      <c r="B486" t="s">
        <v>2425</v>
      </c>
      <c r="C486" s="2">
        <v>60631.57894736842</v>
      </c>
      <c r="D486" s="2">
        <v>24</v>
      </c>
      <c r="E486" s="2">
        <v>24</v>
      </c>
      <c r="F486">
        <v>1</v>
      </c>
      <c r="G486" t="s">
        <v>4707</v>
      </c>
      <c r="H486" s="3">
        <f>+VLOOKUP(G486,Tarifas!$A$1:$F$76,5,FALSE)</f>
        <v>11.5246</v>
      </c>
      <c r="I486" s="3">
        <f>+VLOOKUP(G486,Tarifas!$A$1:$F$76,6,FALSE)</f>
        <v>9.9759499999999992</v>
      </c>
      <c r="J486" t="s">
        <v>4722</v>
      </c>
      <c r="K486" s="3">
        <v>22.8</v>
      </c>
      <c r="L486" s="3">
        <v>16</v>
      </c>
      <c r="M486" s="3">
        <v>15</v>
      </c>
      <c r="N486" t="s">
        <v>6473</v>
      </c>
    </row>
    <row r="487" spans="1:14" x14ac:dyDescent="0.25">
      <c r="A487">
        <v>2310160512</v>
      </c>
      <c r="B487" t="s">
        <v>2426</v>
      </c>
      <c r="C487" s="2">
        <v>60631.57894736842</v>
      </c>
      <c r="D487" s="2">
        <v>24</v>
      </c>
      <c r="E487" s="2">
        <v>24</v>
      </c>
      <c r="F487">
        <v>1</v>
      </c>
      <c r="G487" t="s">
        <v>4707</v>
      </c>
      <c r="H487" s="3">
        <f>+VLOOKUP(G487,Tarifas!$A$1:$F$76,5,FALSE)</f>
        <v>11.5246</v>
      </c>
      <c r="I487" s="3">
        <f>+VLOOKUP(G487,Tarifas!$A$1:$F$76,6,FALSE)</f>
        <v>9.9759499999999992</v>
      </c>
      <c r="J487" t="s">
        <v>4722</v>
      </c>
      <c r="K487" s="3">
        <v>22.8</v>
      </c>
      <c r="L487" s="3">
        <v>16</v>
      </c>
      <c r="M487" s="3">
        <v>15</v>
      </c>
      <c r="N487" t="s">
        <v>6473</v>
      </c>
    </row>
    <row r="488" spans="1:14" x14ac:dyDescent="0.25">
      <c r="A488">
        <v>2310160566</v>
      </c>
      <c r="B488" t="s">
        <v>2455</v>
      </c>
      <c r="C488" s="2">
        <v>60631.57894736842</v>
      </c>
      <c r="D488" s="2">
        <v>24</v>
      </c>
      <c r="E488" s="2">
        <v>24</v>
      </c>
      <c r="F488">
        <v>1</v>
      </c>
      <c r="G488" t="s">
        <v>4707</v>
      </c>
      <c r="H488" s="3">
        <f>+VLOOKUP(G488,Tarifas!$A$1:$F$76,5,FALSE)</f>
        <v>11.5246</v>
      </c>
      <c r="I488" s="3">
        <f>+VLOOKUP(G488,Tarifas!$A$1:$F$76,6,FALSE)</f>
        <v>9.9759499999999992</v>
      </c>
      <c r="J488" t="s">
        <v>4722</v>
      </c>
      <c r="K488" s="3">
        <v>22.8</v>
      </c>
      <c r="L488" s="3">
        <v>16</v>
      </c>
      <c r="M488" s="3">
        <v>15</v>
      </c>
      <c r="N488" t="s">
        <v>6473</v>
      </c>
    </row>
    <row r="489" spans="1:14" x14ac:dyDescent="0.25">
      <c r="A489">
        <v>2310160564</v>
      </c>
      <c r="B489" t="s">
        <v>2453</v>
      </c>
      <c r="C489" s="2">
        <v>60631.57894736842</v>
      </c>
      <c r="D489" s="2">
        <v>24</v>
      </c>
      <c r="E489" s="2">
        <v>24</v>
      </c>
      <c r="F489">
        <v>1</v>
      </c>
      <c r="G489" t="s">
        <v>4707</v>
      </c>
      <c r="H489" s="3">
        <f>+VLOOKUP(G489,Tarifas!$A$1:$F$76,5,FALSE)</f>
        <v>11.5246</v>
      </c>
      <c r="I489" s="3">
        <f>+VLOOKUP(G489,Tarifas!$A$1:$F$76,6,FALSE)</f>
        <v>9.9759499999999992</v>
      </c>
      <c r="J489" t="s">
        <v>4722</v>
      </c>
      <c r="K489" s="3">
        <v>22.8</v>
      </c>
      <c r="L489" s="3">
        <v>16</v>
      </c>
      <c r="M489" s="3">
        <v>15</v>
      </c>
      <c r="N489" t="s">
        <v>6473</v>
      </c>
    </row>
    <row r="490" spans="1:14" x14ac:dyDescent="0.25">
      <c r="A490">
        <v>2310160567</v>
      </c>
      <c r="B490" t="s">
        <v>2456</v>
      </c>
      <c r="C490" s="2">
        <v>60631.57894736842</v>
      </c>
      <c r="D490" s="2">
        <v>24</v>
      </c>
      <c r="E490" s="2">
        <v>24</v>
      </c>
      <c r="F490">
        <v>1</v>
      </c>
      <c r="G490" t="s">
        <v>4707</v>
      </c>
      <c r="H490" s="3">
        <f>+VLOOKUP(G490,Tarifas!$A$1:$F$76,5,FALSE)</f>
        <v>11.5246</v>
      </c>
      <c r="I490" s="3">
        <f>+VLOOKUP(G490,Tarifas!$A$1:$F$76,6,FALSE)</f>
        <v>9.9759499999999992</v>
      </c>
      <c r="J490" t="s">
        <v>4722</v>
      </c>
      <c r="K490" s="3">
        <v>22.8</v>
      </c>
      <c r="L490" s="3">
        <v>16</v>
      </c>
      <c r="M490" s="3">
        <v>15</v>
      </c>
      <c r="N490" t="s">
        <v>6473</v>
      </c>
    </row>
    <row r="491" spans="1:14" x14ac:dyDescent="0.25">
      <c r="A491">
        <v>2310160565</v>
      </c>
      <c r="B491" t="s">
        <v>2454</v>
      </c>
      <c r="C491" s="2">
        <v>60631.57894736842</v>
      </c>
      <c r="D491" s="2">
        <v>24</v>
      </c>
      <c r="E491" s="2">
        <v>24</v>
      </c>
      <c r="F491">
        <v>1</v>
      </c>
      <c r="G491" t="s">
        <v>4707</v>
      </c>
      <c r="H491" s="3">
        <f>+VLOOKUP(G491,Tarifas!$A$1:$F$76,5,FALSE)</f>
        <v>11.5246</v>
      </c>
      <c r="I491" s="3">
        <f>+VLOOKUP(G491,Tarifas!$A$1:$F$76,6,FALSE)</f>
        <v>9.9759499999999992</v>
      </c>
      <c r="J491" t="s">
        <v>4722</v>
      </c>
      <c r="K491" s="3">
        <v>22.8</v>
      </c>
      <c r="L491" s="3">
        <v>16</v>
      </c>
      <c r="M491" s="3">
        <v>15</v>
      </c>
      <c r="N491" t="s">
        <v>6473</v>
      </c>
    </row>
    <row r="492" spans="1:14" x14ac:dyDescent="0.25">
      <c r="A492">
        <v>2310160431</v>
      </c>
      <c r="B492" t="s">
        <v>2414</v>
      </c>
      <c r="C492" s="2">
        <v>86400</v>
      </c>
      <c r="D492" s="2">
        <v>24</v>
      </c>
      <c r="E492" s="2">
        <v>24</v>
      </c>
      <c r="F492">
        <v>1</v>
      </c>
      <c r="G492" t="s">
        <v>4700</v>
      </c>
      <c r="H492" s="3">
        <f>+VLOOKUP(G492,Tarifas!$A$1:$F$76,5,FALSE)</f>
        <v>7.1628999999999996</v>
      </c>
      <c r="I492" s="3">
        <f>+VLOOKUP(G492,Tarifas!$A$1:$F$76,6,FALSE)</f>
        <v>9.6438400000000009</v>
      </c>
      <c r="J492" t="s">
        <v>4722</v>
      </c>
      <c r="K492" s="3">
        <v>24</v>
      </c>
      <c r="L492" s="3">
        <v>24</v>
      </c>
      <c r="M492" s="3">
        <v>24</v>
      </c>
      <c r="N492" t="s">
        <v>6473</v>
      </c>
    </row>
    <row r="493" spans="1:14" x14ac:dyDescent="0.25">
      <c r="A493">
        <v>2310160568</v>
      </c>
      <c r="B493" t="s">
        <v>2457</v>
      </c>
      <c r="C493" s="2">
        <v>86400</v>
      </c>
      <c r="D493" s="2">
        <v>24</v>
      </c>
      <c r="E493" s="2">
        <v>24</v>
      </c>
      <c r="F493">
        <v>1</v>
      </c>
      <c r="G493" t="s">
        <v>4700</v>
      </c>
      <c r="H493" s="3">
        <f>+VLOOKUP(G493,Tarifas!$A$1:$F$76,5,FALSE)</f>
        <v>7.1628999999999996</v>
      </c>
      <c r="I493" s="3">
        <f>+VLOOKUP(G493,Tarifas!$A$1:$F$76,6,FALSE)</f>
        <v>9.6438400000000009</v>
      </c>
      <c r="J493" t="s">
        <v>4722</v>
      </c>
      <c r="K493" s="3">
        <v>24</v>
      </c>
      <c r="L493" s="3">
        <v>24</v>
      </c>
      <c r="M493" s="3">
        <v>24</v>
      </c>
      <c r="N493" t="s">
        <v>6473</v>
      </c>
    </row>
    <row r="494" spans="1:14" x14ac:dyDescent="0.25">
      <c r="A494">
        <v>2310160570</v>
      </c>
      <c r="B494" t="s">
        <v>2458</v>
      </c>
      <c r="C494" s="2">
        <v>86400</v>
      </c>
      <c r="D494" s="2">
        <v>24</v>
      </c>
      <c r="E494" s="2">
        <v>24</v>
      </c>
      <c r="F494">
        <v>1</v>
      </c>
      <c r="G494" t="s">
        <v>4700</v>
      </c>
      <c r="H494" s="3">
        <f>+VLOOKUP(G494,Tarifas!$A$1:$F$76,5,FALSE)</f>
        <v>7.1628999999999996</v>
      </c>
      <c r="I494" s="3">
        <f>+VLOOKUP(G494,Tarifas!$A$1:$F$76,6,FALSE)</f>
        <v>9.6438400000000009</v>
      </c>
      <c r="J494" t="s">
        <v>4722</v>
      </c>
      <c r="K494" s="3">
        <v>24</v>
      </c>
      <c r="L494" s="3">
        <v>24</v>
      </c>
      <c r="M494" s="3">
        <v>24</v>
      </c>
      <c r="N494" t="s">
        <v>6473</v>
      </c>
    </row>
    <row r="495" spans="1:14" x14ac:dyDescent="0.25">
      <c r="A495">
        <v>2310160574</v>
      </c>
      <c r="B495" t="s">
        <v>2462</v>
      </c>
      <c r="C495" s="2">
        <v>86400</v>
      </c>
      <c r="D495" s="2">
        <v>24</v>
      </c>
      <c r="E495" s="2">
        <v>24</v>
      </c>
      <c r="F495">
        <v>1</v>
      </c>
      <c r="G495" t="s">
        <v>4700</v>
      </c>
      <c r="H495" s="3">
        <f>+VLOOKUP(G495,Tarifas!$A$1:$F$76,5,FALSE)</f>
        <v>7.1628999999999996</v>
      </c>
      <c r="I495" s="3">
        <f>+VLOOKUP(G495,Tarifas!$A$1:$F$76,6,FALSE)</f>
        <v>9.6438400000000009</v>
      </c>
      <c r="J495" t="s">
        <v>4722</v>
      </c>
      <c r="K495" s="3">
        <v>24</v>
      </c>
      <c r="L495" s="3">
        <v>24</v>
      </c>
      <c r="M495" s="3">
        <v>24</v>
      </c>
      <c r="N495" t="s">
        <v>6473</v>
      </c>
    </row>
    <row r="496" spans="1:14" x14ac:dyDescent="0.25">
      <c r="A496">
        <v>2310160425</v>
      </c>
      <c r="B496" t="s">
        <v>6395</v>
      </c>
      <c r="C496" s="2">
        <v>86400</v>
      </c>
      <c r="D496" s="2">
        <v>24</v>
      </c>
      <c r="E496" s="2">
        <v>24</v>
      </c>
      <c r="F496">
        <v>1</v>
      </c>
      <c r="G496" t="s">
        <v>4700</v>
      </c>
      <c r="H496" s="3">
        <f>+VLOOKUP(G496,Tarifas!$A$1:$F$76,5,FALSE)</f>
        <v>7.1628999999999996</v>
      </c>
      <c r="I496" s="3">
        <f>+VLOOKUP(G496,Tarifas!$A$1:$F$76,6,FALSE)</f>
        <v>9.6438400000000009</v>
      </c>
      <c r="J496" t="s">
        <v>4722</v>
      </c>
      <c r="K496" s="3">
        <v>24</v>
      </c>
      <c r="L496" s="3">
        <v>24</v>
      </c>
      <c r="M496" s="3">
        <v>24</v>
      </c>
      <c r="N496" t="s">
        <v>6473</v>
      </c>
    </row>
    <row r="497" spans="1:14" x14ac:dyDescent="0.25">
      <c r="A497">
        <v>2310160575</v>
      </c>
      <c r="B497" t="s">
        <v>6394</v>
      </c>
      <c r="C497" s="2">
        <v>86400</v>
      </c>
      <c r="D497" s="2">
        <v>24</v>
      </c>
      <c r="E497" s="2">
        <v>24</v>
      </c>
      <c r="F497">
        <v>1</v>
      </c>
      <c r="G497" t="s">
        <v>4700</v>
      </c>
      <c r="H497" s="3">
        <f>+VLOOKUP(G497,Tarifas!$A$1:$F$76,5,FALSE)</f>
        <v>7.1628999999999996</v>
      </c>
      <c r="I497" s="3">
        <f>+VLOOKUP(G497,Tarifas!$A$1:$F$76,6,FALSE)</f>
        <v>9.6438400000000009</v>
      </c>
      <c r="J497" t="s">
        <v>4722</v>
      </c>
      <c r="K497" s="3">
        <v>24</v>
      </c>
      <c r="L497" s="3">
        <v>24</v>
      </c>
      <c r="M497" s="3">
        <v>24</v>
      </c>
      <c r="N497" t="s">
        <v>6473</v>
      </c>
    </row>
    <row r="498" spans="1:14" x14ac:dyDescent="0.25">
      <c r="A498">
        <v>2310160577</v>
      </c>
      <c r="B498" t="s">
        <v>2464</v>
      </c>
      <c r="C498" s="2">
        <v>86400</v>
      </c>
      <c r="D498" s="2">
        <v>24</v>
      </c>
      <c r="E498" s="2">
        <v>24</v>
      </c>
      <c r="F498">
        <v>1</v>
      </c>
      <c r="G498" t="s">
        <v>4700</v>
      </c>
      <c r="H498" s="3">
        <f>+VLOOKUP(G498,Tarifas!$A$1:$F$76,5,FALSE)</f>
        <v>7.1628999999999996</v>
      </c>
      <c r="I498" s="3">
        <f>+VLOOKUP(G498,Tarifas!$A$1:$F$76,6,FALSE)</f>
        <v>9.6438400000000009</v>
      </c>
      <c r="J498" t="s">
        <v>4722</v>
      </c>
      <c r="K498" s="3">
        <v>24</v>
      </c>
      <c r="L498" s="3">
        <v>24</v>
      </c>
      <c r="M498" s="3">
        <v>24</v>
      </c>
      <c r="N498" t="s">
        <v>6473</v>
      </c>
    </row>
    <row r="499" spans="1:14" x14ac:dyDescent="0.25">
      <c r="A499">
        <v>2310160578</v>
      </c>
      <c r="B499" t="s">
        <v>2465</v>
      </c>
      <c r="C499" s="2">
        <v>86400</v>
      </c>
      <c r="D499" s="2">
        <v>24</v>
      </c>
      <c r="E499" s="2">
        <v>24</v>
      </c>
      <c r="F499">
        <v>1</v>
      </c>
      <c r="G499" t="s">
        <v>4700</v>
      </c>
      <c r="H499" s="3">
        <f>+VLOOKUP(G499,Tarifas!$A$1:$F$76,5,FALSE)</f>
        <v>7.1628999999999996</v>
      </c>
      <c r="I499" s="3">
        <f>+VLOOKUP(G499,Tarifas!$A$1:$F$76,6,FALSE)</f>
        <v>9.6438400000000009</v>
      </c>
      <c r="J499" t="s">
        <v>4722</v>
      </c>
      <c r="K499" s="3">
        <v>24</v>
      </c>
      <c r="L499" s="3">
        <v>24</v>
      </c>
      <c r="M499" s="3">
        <v>24</v>
      </c>
      <c r="N499" t="s">
        <v>6473</v>
      </c>
    </row>
    <row r="500" spans="1:14" x14ac:dyDescent="0.25">
      <c r="A500">
        <v>2310160579</v>
      </c>
      <c r="B500" t="s">
        <v>2466</v>
      </c>
      <c r="C500" s="2">
        <v>86400</v>
      </c>
      <c r="D500" s="2">
        <v>24</v>
      </c>
      <c r="E500" s="2">
        <v>24</v>
      </c>
      <c r="F500">
        <v>1</v>
      </c>
      <c r="G500" t="s">
        <v>4700</v>
      </c>
      <c r="H500" s="3">
        <f>+VLOOKUP(G500,Tarifas!$A$1:$F$76,5,FALSE)</f>
        <v>7.1628999999999996</v>
      </c>
      <c r="I500" s="3">
        <f>+VLOOKUP(G500,Tarifas!$A$1:$F$76,6,FALSE)</f>
        <v>9.6438400000000009</v>
      </c>
      <c r="J500" t="s">
        <v>4722</v>
      </c>
      <c r="K500" s="3">
        <v>24</v>
      </c>
      <c r="L500" s="3">
        <v>24</v>
      </c>
      <c r="M500" s="3">
        <v>24</v>
      </c>
      <c r="N500" t="s">
        <v>6473</v>
      </c>
    </row>
    <row r="501" spans="1:14" x14ac:dyDescent="0.25">
      <c r="A501">
        <v>2310160576</v>
      </c>
      <c r="B501" t="s">
        <v>2463</v>
      </c>
      <c r="C501" s="2">
        <v>86400</v>
      </c>
      <c r="D501" s="2">
        <v>24</v>
      </c>
      <c r="E501" s="2">
        <v>24</v>
      </c>
      <c r="F501">
        <v>1</v>
      </c>
      <c r="G501" t="s">
        <v>4700</v>
      </c>
      <c r="H501" s="3">
        <f>+VLOOKUP(G501,Tarifas!$A$1:$F$76,5,FALSE)</f>
        <v>7.1628999999999996</v>
      </c>
      <c r="I501" s="3">
        <f>+VLOOKUP(G501,Tarifas!$A$1:$F$76,6,FALSE)</f>
        <v>9.6438400000000009</v>
      </c>
      <c r="J501" t="s">
        <v>4722</v>
      </c>
      <c r="K501" s="3">
        <v>24</v>
      </c>
      <c r="L501" s="3">
        <v>24</v>
      </c>
      <c r="M501" s="3">
        <v>24</v>
      </c>
      <c r="N501" t="s">
        <v>6473</v>
      </c>
    </row>
    <row r="502" spans="1:14" x14ac:dyDescent="0.25">
      <c r="A502">
        <v>2310160426</v>
      </c>
      <c r="B502" t="s">
        <v>2411</v>
      </c>
      <c r="C502" s="2">
        <v>86400</v>
      </c>
      <c r="D502" s="2">
        <v>24</v>
      </c>
      <c r="E502" s="2">
        <v>24</v>
      </c>
      <c r="F502">
        <v>1</v>
      </c>
      <c r="G502" t="s">
        <v>4700</v>
      </c>
      <c r="H502" s="3">
        <f>+VLOOKUP(G502,Tarifas!$A$1:$F$76,5,FALSE)</f>
        <v>7.1628999999999996</v>
      </c>
      <c r="I502" s="3">
        <f>+VLOOKUP(G502,Tarifas!$A$1:$F$76,6,FALSE)</f>
        <v>9.6438400000000009</v>
      </c>
      <c r="J502" t="s">
        <v>4722</v>
      </c>
      <c r="K502" s="3">
        <v>24</v>
      </c>
      <c r="L502" s="3">
        <v>24</v>
      </c>
      <c r="M502" s="3">
        <v>24</v>
      </c>
      <c r="N502" t="s">
        <v>6473</v>
      </c>
    </row>
    <row r="503" spans="1:14" x14ac:dyDescent="0.25">
      <c r="A503">
        <v>2310160573</v>
      </c>
      <c r="B503" t="s">
        <v>2461</v>
      </c>
      <c r="C503" s="2">
        <v>86400</v>
      </c>
      <c r="D503" s="2">
        <v>24</v>
      </c>
      <c r="E503" s="2">
        <v>24</v>
      </c>
      <c r="F503">
        <v>1</v>
      </c>
      <c r="G503" t="s">
        <v>4700</v>
      </c>
      <c r="H503" s="3">
        <f>+VLOOKUP(G503,Tarifas!$A$1:$F$76,5,FALSE)</f>
        <v>7.1628999999999996</v>
      </c>
      <c r="I503" s="3">
        <f>+VLOOKUP(G503,Tarifas!$A$1:$F$76,6,FALSE)</f>
        <v>9.6438400000000009</v>
      </c>
      <c r="J503" t="s">
        <v>4722</v>
      </c>
      <c r="K503" s="3">
        <v>24</v>
      </c>
      <c r="L503" s="3">
        <v>24</v>
      </c>
      <c r="M503" s="3">
        <v>24</v>
      </c>
      <c r="N503" t="s">
        <v>6473</v>
      </c>
    </row>
    <row r="504" spans="1:14" x14ac:dyDescent="0.25">
      <c r="A504">
        <v>2310160214</v>
      </c>
      <c r="B504" t="s">
        <v>2347</v>
      </c>
      <c r="C504" s="2">
        <v>86400</v>
      </c>
      <c r="D504" s="2">
        <v>24</v>
      </c>
      <c r="E504" s="2">
        <v>24</v>
      </c>
      <c r="F504">
        <v>1</v>
      </c>
      <c r="G504" t="s">
        <v>4700</v>
      </c>
      <c r="H504" s="3">
        <f>+VLOOKUP(G504,Tarifas!$A$1:$F$76,5,FALSE)</f>
        <v>7.1628999999999996</v>
      </c>
      <c r="I504" s="3">
        <f>+VLOOKUP(G504,Tarifas!$A$1:$F$76,6,FALSE)</f>
        <v>9.6438400000000009</v>
      </c>
      <c r="J504" t="s">
        <v>4722</v>
      </c>
      <c r="K504" s="3">
        <v>24</v>
      </c>
      <c r="L504" s="3">
        <v>24</v>
      </c>
      <c r="M504" s="3">
        <v>24</v>
      </c>
      <c r="N504" t="s">
        <v>6473</v>
      </c>
    </row>
    <row r="505" spans="1:14" x14ac:dyDescent="0.25">
      <c r="A505">
        <v>2310160104</v>
      </c>
      <c r="B505" t="s">
        <v>2343</v>
      </c>
      <c r="C505" s="2">
        <v>86400</v>
      </c>
      <c r="D505" s="2">
        <v>24</v>
      </c>
      <c r="E505" s="2">
        <v>24</v>
      </c>
      <c r="F505">
        <v>1</v>
      </c>
      <c r="G505" t="s">
        <v>4700</v>
      </c>
      <c r="H505" s="3">
        <f>+VLOOKUP(G505,Tarifas!$A$1:$F$76,5,FALSE)</f>
        <v>7.1628999999999996</v>
      </c>
      <c r="I505" s="3">
        <f>+VLOOKUP(G505,Tarifas!$A$1:$F$76,6,FALSE)</f>
        <v>9.6438400000000009</v>
      </c>
      <c r="J505" t="s">
        <v>4722</v>
      </c>
      <c r="K505" s="3">
        <v>24</v>
      </c>
      <c r="L505" s="3">
        <v>24</v>
      </c>
      <c r="M505" s="3">
        <v>24</v>
      </c>
      <c r="N505" t="s">
        <v>6473</v>
      </c>
    </row>
    <row r="506" spans="1:14" x14ac:dyDescent="0.25">
      <c r="A506">
        <v>2310160103</v>
      </c>
      <c r="B506" t="s">
        <v>2342</v>
      </c>
      <c r="C506" s="2">
        <v>86400</v>
      </c>
      <c r="D506" s="2">
        <v>24</v>
      </c>
      <c r="E506" s="2">
        <v>24</v>
      </c>
      <c r="F506">
        <v>1</v>
      </c>
      <c r="G506" t="s">
        <v>4700</v>
      </c>
      <c r="H506" s="3">
        <f>+VLOOKUP(G506,Tarifas!$A$1:$F$76,5,FALSE)</f>
        <v>7.1628999999999996</v>
      </c>
      <c r="I506" s="3">
        <f>+VLOOKUP(G506,Tarifas!$A$1:$F$76,6,FALSE)</f>
        <v>9.6438400000000009</v>
      </c>
      <c r="J506" t="s">
        <v>4722</v>
      </c>
      <c r="K506" s="3">
        <v>24</v>
      </c>
      <c r="L506" s="3">
        <v>24</v>
      </c>
      <c r="M506" s="3">
        <v>24</v>
      </c>
      <c r="N506" t="s">
        <v>6473</v>
      </c>
    </row>
    <row r="507" spans="1:14" x14ac:dyDescent="0.25">
      <c r="A507">
        <v>2310160219</v>
      </c>
      <c r="B507" t="s">
        <v>2348</v>
      </c>
      <c r="C507" s="2">
        <v>86400</v>
      </c>
      <c r="D507" s="2">
        <v>24</v>
      </c>
      <c r="E507" s="2">
        <v>24</v>
      </c>
      <c r="F507">
        <v>1</v>
      </c>
      <c r="G507" t="s">
        <v>4700</v>
      </c>
      <c r="H507" s="3">
        <f>+VLOOKUP(G507,Tarifas!$A$1:$F$76,5,FALSE)</f>
        <v>7.1628999999999996</v>
      </c>
      <c r="I507" s="3">
        <f>+VLOOKUP(G507,Tarifas!$A$1:$F$76,6,FALSE)</f>
        <v>9.6438400000000009</v>
      </c>
      <c r="J507" t="s">
        <v>4722</v>
      </c>
      <c r="K507" s="3">
        <v>24</v>
      </c>
      <c r="L507" s="3">
        <v>24</v>
      </c>
      <c r="M507" s="3">
        <v>24</v>
      </c>
      <c r="N507" t="s">
        <v>6473</v>
      </c>
    </row>
    <row r="508" spans="1:14" x14ac:dyDescent="0.25">
      <c r="A508">
        <v>2310160424</v>
      </c>
      <c r="B508" t="s">
        <v>2410</v>
      </c>
      <c r="C508" s="2">
        <v>86400</v>
      </c>
      <c r="D508" s="2">
        <v>24</v>
      </c>
      <c r="E508" s="2">
        <v>24</v>
      </c>
      <c r="F508">
        <v>1</v>
      </c>
      <c r="G508" t="s">
        <v>4700</v>
      </c>
      <c r="H508" s="3">
        <f>+VLOOKUP(G508,Tarifas!$A$1:$F$76,5,FALSE)</f>
        <v>7.1628999999999996</v>
      </c>
      <c r="I508" s="3">
        <f>+VLOOKUP(G508,Tarifas!$A$1:$F$76,6,FALSE)</f>
        <v>9.6438400000000009</v>
      </c>
      <c r="J508" t="s">
        <v>4722</v>
      </c>
      <c r="K508" s="3">
        <v>24</v>
      </c>
      <c r="L508" s="3">
        <v>24</v>
      </c>
      <c r="M508" s="3">
        <v>24</v>
      </c>
      <c r="N508" t="s">
        <v>6473</v>
      </c>
    </row>
    <row r="509" spans="1:14" x14ac:dyDescent="0.25">
      <c r="A509">
        <v>2310160427</v>
      </c>
      <c r="B509" t="s">
        <v>2412</v>
      </c>
      <c r="C509" s="2">
        <v>86400</v>
      </c>
      <c r="D509" s="2">
        <v>24</v>
      </c>
      <c r="E509" s="2">
        <v>24</v>
      </c>
      <c r="F509">
        <v>1</v>
      </c>
      <c r="G509" t="s">
        <v>4700</v>
      </c>
      <c r="H509" s="3">
        <f>+VLOOKUP(G509,Tarifas!$A$1:$F$76,5,FALSE)</f>
        <v>7.1628999999999996</v>
      </c>
      <c r="I509" s="3">
        <f>+VLOOKUP(G509,Tarifas!$A$1:$F$76,6,FALSE)</f>
        <v>9.6438400000000009</v>
      </c>
      <c r="J509" t="s">
        <v>4722</v>
      </c>
      <c r="K509" s="3">
        <v>24</v>
      </c>
      <c r="L509" s="3">
        <v>24</v>
      </c>
      <c r="M509" s="3">
        <v>24</v>
      </c>
      <c r="N509" t="s">
        <v>6473</v>
      </c>
    </row>
    <row r="510" spans="1:14" x14ac:dyDescent="0.25">
      <c r="A510">
        <v>2310160441</v>
      </c>
      <c r="B510" t="s">
        <v>2420</v>
      </c>
      <c r="C510" s="2">
        <v>86400</v>
      </c>
      <c r="D510" s="2">
        <v>24</v>
      </c>
      <c r="E510" s="2">
        <v>24</v>
      </c>
      <c r="F510">
        <v>1</v>
      </c>
      <c r="G510" t="s">
        <v>4700</v>
      </c>
      <c r="H510" s="3">
        <f>+VLOOKUP(G510,Tarifas!$A$1:$F$76,5,FALSE)</f>
        <v>7.1628999999999996</v>
      </c>
      <c r="I510" s="3">
        <f>+VLOOKUP(G510,Tarifas!$A$1:$F$76,6,FALSE)</f>
        <v>9.6438400000000009</v>
      </c>
      <c r="J510" t="s">
        <v>4722</v>
      </c>
      <c r="K510" s="3">
        <v>24</v>
      </c>
      <c r="L510" s="3">
        <v>24</v>
      </c>
      <c r="M510" s="3">
        <v>24</v>
      </c>
      <c r="N510" t="s">
        <v>6473</v>
      </c>
    </row>
    <row r="511" spans="1:14" x14ac:dyDescent="0.25">
      <c r="A511">
        <v>2310160572</v>
      </c>
      <c r="B511" t="s">
        <v>2460</v>
      </c>
      <c r="C511" s="2">
        <v>86400</v>
      </c>
      <c r="D511" s="2">
        <v>24</v>
      </c>
      <c r="E511" s="2">
        <v>24</v>
      </c>
      <c r="F511">
        <v>1</v>
      </c>
      <c r="G511" t="s">
        <v>4700</v>
      </c>
      <c r="H511" s="3">
        <f>+VLOOKUP(G511,Tarifas!$A$1:$F$76,5,FALSE)</f>
        <v>7.1628999999999996</v>
      </c>
      <c r="I511" s="3">
        <f>+VLOOKUP(G511,Tarifas!$A$1:$F$76,6,FALSE)</f>
        <v>9.6438400000000009</v>
      </c>
      <c r="J511" t="s">
        <v>4722</v>
      </c>
      <c r="K511" s="3">
        <v>24</v>
      </c>
      <c r="L511" s="3">
        <v>24</v>
      </c>
      <c r="M511" s="3">
        <v>24</v>
      </c>
      <c r="N511" t="s">
        <v>6473</v>
      </c>
    </row>
    <row r="512" spans="1:14" x14ac:dyDescent="0.25">
      <c r="A512">
        <v>2310160220</v>
      </c>
      <c r="B512" t="s">
        <v>2349</v>
      </c>
      <c r="C512" s="2">
        <v>86400</v>
      </c>
      <c r="D512" s="2">
        <v>24</v>
      </c>
      <c r="E512" s="2">
        <v>24</v>
      </c>
      <c r="F512">
        <v>1</v>
      </c>
      <c r="G512" t="s">
        <v>4700</v>
      </c>
      <c r="H512" s="3">
        <f>+VLOOKUP(G512,Tarifas!$A$1:$F$76,5,FALSE)</f>
        <v>7.1628999999999996</v>
      </c>
      <c r="I512" s="3">
        <f>+VLOOKUP(G512,Tarifas!$A$1:$F$76,6,FALSE)</f>
        <v>9.6438400000000009</v>
      </c>
      <c r="J512" t="s">
        <v>4722</v>
      </c>
      <c r="K512" s="3">
        <v>24</v>
      </c>
      <c r="L512" s="3">
        <v>24</v>
      </c>
      <c r="M512" s="3">
        <v>24</v>
      </c>
      <c r="N512" t="s">
        <v>6473</v>
      </c>
    </row>
    <row r="513" spans="1:14" x14ac:dyDescent="0.25">
      <c r="A513">
        <v>2310160571</v>
      </c>
      <c r="B513" t="s">
        <v>2459</v>
      </c>
      <c r="C513" s="2">
        <v>86400</v>
      </c>
      <c r="D513" s="2">
        <v>24</v>
      </c>
      <c r="E513" s="2">
        <v>24</v>
      </c>
      <c r="F513">
        <v>1</v>
      </c>
      <c r="G513" t="s">
        <v>4700</v>
      </c>
      <c r="H513" s="3">
        <f>+VLOOKUP(G513,Tarifas!$A$1:$F$76,5,FALSE)</f>
        <v>7.1628999999999996</v>
      </c>
      <c r="I513" s="3">
        <f>+VLOOKUP(G513,Tarifas!$A$1:$F$76,6,FALSE)</f>
        <v>9.6438400000000009</v>
      </c>
      <c r="J513" t="s">
        <v>4722</v>
      </c>
      <c r="K513" s="3">
        <v>24</v>
      </c>
      <c r="L513" s="3">
        <v>24</v>
      </c>
      <c r="M513" s="3">
        <v>24</v>
      </c>
      <c r="N513" t="s">
        <v>6473</v>
      </c>
    </row>
    <row r="514" spans="1:14" x14ac:dyDescent="0.25">
      <c r="A514">
        <v>2310160569</v>
      </c>
      <c r="B514" t="s">
        <v>6393</v>
      </c>
      <c r="C514" s="2">
        <v>86400</v>
      </c>
      <c r="D514" s="2">
        <v>24</v>
      </c>
      <c r="E514" s="2">
        <v>24</v>
      </c>
      <c r="F514">
        <v>1</v>
      </c>
      <c r="G514" t="s">
        <v>4700</v>
      </c>
      <c r="H514" s="3">
        <f>+VLOOKUP(G514,Tarifas!$A$1:$F$76,5,FALSE)</f>
        <v>7.1628999999999996</v>
      </c>
      <c r="I514" s="3">
        <f>+VLOOKUP(G514,Tarifas!$A$1:$F$76,6,FALSE)</f>
        <v>9.6438400000000009</v>
      </c>
      <c r="J514" t="s">
        <v>4722</v>
      </c>
      <c r="K514" s="3">
        <v>24</v>
      </c>
      <c r="L514" s="3">
        <v>24</v>
      </c>
      <c r="M514" s="3">
        <v>24</v>
      </c>
      <c r="N514" t="s">
        <v>6473</v>
      </c>
    </row>
    <row r="515" spans="1:14" x14ac:dyDescent="0.25">
      <c r="A515">
        <v>2310160429</v>
      </c>
      <c r="B515" t="s">
        <v>2413</v>
      </c>
      <c r="C515" s="2">
        <v>86400</v>
      </c>
      <c r="D515" s="2">
        <v>24</v>
      </c>
      <c r="E515" s="2">
        <v>24</v>
      </c>
      <c r="F515">
        <v>1</v>
      </c>
      <c r="G515" t="s">
        <v>4700</v>
      </c>
      <c r="H515" s="3">
        <f>+VLOOKUP(G515,Tarifas!$A$1:$F$76,5,FALSE)</f>
        <v>7.1628999999999996</v>
      </c>
      <c r="I515" s="3">
        <f>+VLOOKUP(G515,Tarifas!$A$1:$F$76,6,FALSE)</f>
        <v>9.6438400000000009</v>
      </c>
      <c r="J515" t="s">
        <v>4722</v>
      </c>
      <c r="K515" s="3">
        <v>24</v>
      </c>
      <c r="L515" s="3">
        <v>24</v>
      </c>
      <c r="M515" s="3">
        <v>24</v>
      </c>
      <c r="N515" t="s">
        <v>6473</v>
      </c>
    </row>
    <row r="516" spans="1:14" x14ac:dyDescent="0.25">
      <c r="A516">
        <v>2310160090</v>
      </c>
      <c r="B516" t="s">
        <v>2341</v>
      </c>
      <c r="C516" s="2">
        <v>15026.08695652174</v>
      </c>
      <c r="D516" s="2">
        <v>24</v>
      </c>
      <c r="E516" s="2">
        <v>24</v>
      </c>
      <c r="F516">
        <v>2</v>
      </c>
      <c r="G516" t="s">
        <v>4703</v>
      </c>
      <c r="H516" s="3">
        <f>+VLOOKUP(G516,Tarifas!$A$1:$F$76,5,FALSE)</f>
        <v>8.0429999999999993</v>
      </c>
      <c r="I516" s="3">
        <f>+VLOOKUP(G516,Tarifas!$A$1:$F$76,6,FALSE)</f>
        <v>9.6438400000000009</v>
      </c>
      <c r="J516" t="s">
        <v>4722</v>
      </c>
      <c r="K516" s="3">
        <v>23</v>
      </c>
      <c r="L516" s="3">
        <v>4</v>
      </c>
      <c r="M516" s="3">
        <v>4</v>
      </c>
      <c r="N516" t="s">
        <v>6473</v>
      </c>
    </row>
    <row r="517" spans="1:14" x14ac:dyDescent="0.25">
      <c r="A517">
        <v>2310160557</v>
      </c>
      <c r="B517" t="s">
        <v>2446</v>
      </c>
      <c r="C517" s="2">
        <v>48448.598130841128</v>
      </c>
      <c r="D517" s="2">
        <v>24</v>
      </c>
      <c r="E517" s="2">
        <v>24</v>
      </c>
      <c r="F517" s="2">
        <v>1</v>
      </c>
      <c r="G517" t="s">
        <v>4698</v>
      </c>
      <c r="H517" s="3">
        <f>+VLOOKUP(G517,Tarifas!$A$1:$F$76,5,FALSE)</f>
        <v>6.7152000000000003</v>
      </c>
      <c r="I517" s="3">
        <f>+VLOOKUP(G517,Tarifas!$A$1:$F$76,6,FALSE)</f>
        <v>9.6438400000000009</v>
      </c>
      <c r="J517" t="s">
        <v>4722</v>
      </c>
      <c r="K517" s="3">
        <v>21.4</v>
      </c>
      <c r="L517" s="3">
        <v>12</v>
      </c>
      <c r="M517" s="3">
        <v>16</v>
      </c>
      <c r="N517" t="s">
        <v>6473</v>
      </c>
    </row>
    <row r="518" spans="1:14" x14ac:dyDescent="0.25">
      <c r="A518">
        <v>2310160383</v>
      </c>
      <c r="B518" t="s">
        <v>2394</v>
      </c>
      <c r="C518" s="2">
        <v>119172.41379310345</v>
      </c>
      <c r="D518" s="2">
        <v>24</v>
      </c>
      <c r="E518" s="2">
        <v>24</v>
      </c>
      <c r="F518">
        <v>1</v>
      </c>
      <c r="G518" t="s">
        <v>4702</v>
      </c>
      <c r="H518" s="3">
        <f>+VLOOKUP(G518,Tarifas!$A$1:$F$76,5,FALSE)</f>
        <v>10.978999999999999</v>
      </c>
      <c r="I518" s="3">
        <f>+VLOOKUP(G518,Tarifas!$A$1:$F$76,6,FALSE)</f>
        <v>9.6438400000000009</v>
      </c>
      <c r="J518" t="s">
        <v>4722</v>
      </c>
      <c r="K518" s="3">
        <v>23.2</v>
      </c>
      <c r="L518" s="3">
        <v>32</v>
      </c>
      <c r="M518" s="3">
        <v>40</v>
      </c>
      <c r="N518" t="s">
        <v>6476</v>
      </c>
    </row>
    <row r="519" spans="1:14" x14ac:dyDescent="0.25">
      <c r="A519">
        <v>2310160389</v>
      </c>
      <c r="B519" t="s">
        <v>2400</v>
      </c>
      <c r="C519" s="2">
        <v>119172.41379310345</v>
      </c>
      <c r="D519" s="2">
        <v>24</v>
      </c>
      <c r="E519" s="2">
        <v>24</v>
      </c>
      <c r="F519">
        <v>1</v>
      </c>
      <c r="G519" t="s">
        <v>4702</v>
      </c>
      <c r="H519" s="3">
        <f>+VLOOKUP(G519,Tarifas!$A$1:$F$76,5,FALSE)</f>
        <v>10.978999999999999</v>
      </c>
      <c r="I519" s="3">
        <f>+VLOOKUP(G519,Tarifas!$A$1:$F$76,6,FALSE)</f>
        <v>9.6438400000000009</v>
      </c>
      <c r="J519" t="s">
        <v>4722</v>
      </c>
      <c r="K519" s="3">
        <v>23.2</v>
      </c>
      <c r="L519" s="3">
        <v>32</v>
      </c>
      <c r="M519" s="3">
        <v>40</v>
      </c>
      <c r="N519" t="s">
        <v>6476</v>
      </c>
    </row>
    <row r="520" spans="1:14" x14ac:dyDescent="0.25">
      <c r="A520">
        <v>2310160386</v>
      </c>
      <c r="B520" t="s">
        <v>2397</v>
      </c>
      <c r="C520" s="2">
        <v>119172.41379310345</v>
      </c>
      <c r="D520" s="2">
        <v>24</v>
      </c>
      <c r="E520" s="2">
        <v>24</v>
      </c>
      <c r="F520">
        <v>1</v>
      </c>
      <c r="G520" t="s">
        <v>4702</v>
      </c>
      <c r="H520" s="3">
        <f>+VLOOKUP(G520,Tarifas!$A$1:$F$76,5,FALSE)</f>
        <v>10.978999999999999</v>
      </c>
      <c r="I520" s="3">
        <f>+VLOOKUP(G520,Tarifas!$A$1:$F$76,6,FALSE)</f>
        <v>9.6438400000000009</v>
      </c>
      <c r="J520" t="s">
        <v>4722</v>
      </c>
      <c r="K520" s="3">
        <v>23.2</v>
      </c>
      <c r="L520" s="3">
        <v>32</v>
      </c>
      <c r="M520" s="3">
        <v>40</v>
      </c>
      <c r="N520" t="s">
        <v>6476</v>
      </c>
    </row>
    <row r="521" spans="1:14" x14ac:dyDescent="0.25">
      <c r="A521">
        <v>2310160384</v>
      </c>
      <c r="B521" t="s">
        <v>2395</v>
      </c>
      <c r="C521" s="2">
        <v>119172.41379310345</v>
      </c>
      <c r="D521" s="2">
        <v>24</v>
      </c>
      <c r="E521" s="2">
        <v>24</v>
      </c>
      <c r="F521">
        <v>1</v>
      </c>
      <c r="G521" t="s">
        <v>4702</v>
      </c>
      <c r="H521" s="3">
        <f>+VLOOKUP(G521,Tarifas!$A$1:$F$76,5,FALSE)</f>
        <v>10.978999999999999</v>
      </c>
      <c r="I521" s="3">
        <f>+VLOOKUP(G521,Tarifas!$A$1:$F$76,6,FALSE)</f>
        <v>9.6438400000000009</v>
      </c>
      <c r="J521" t="s">
        <v>4722</v>
      </c>
      <c r="K521" s="3">
        <v>23.2</v>
      </c>
      <c r="L521" s="3">
        <v>32</v>
      </c>
      <c r="M521" s="3">
        <v>40</v>
      </c>
      <c r="N521" t="s">
        <v>6476</v>
      </c>
    </row>
    <row r="522" spans="1:14" x14ac:dyDescent="0.25">
      <c r="A522">
        <v>2310160385</v>
      </c>
      <c r="B522" t="s">
        <v>2396</v>
      </c>
      <c r="C522" s="2">
        <v>119172.41379310345</v>
      </c>
      <c r="D522" s="2">
        <v>24</v>
      </c>
      <c r="E522" s="2">
        <v>24</v>
      </c>
      <c r="F522">
        <v>1</v>
      </c>
      <c r="G522" t="s">
        <v>4702</v>
      </c>
      <c r="H522" s="3">
        <f>+VLOOKUP(G522,Tarifas!$A$1:$F$76,5,FALSE)</f>
        <v>10.978999999999999</v>
      </c>
      <c r="I522" s="3">
        <f>+VLOOKUP(G522,Tarifas!$A$1:$F$76,6,FALSE)</f>
        <v>9.6438400000000009</v>
      </c>
      <c r="J522" t="s">
        <v>4722</v>
      </c>
      <c r="K522" s="3">
        <v>23.2</v>
      </c>
      <c r="L522" s="3">
        <v>32</v>
      </c>
      <c r="M522" s="3">
        <v>40</v>
      </c>
      <c r="N522" t="s">
        <v>6476</v>
      </c>
    </row>
    <row r="523" spans="1:14" x14ac:dyDescent="0.25">
      <c r="A523">
        <v>2310160387</v>
      </c>
      <c r="B523" t="s">
        <v>2398</v>
      </c>
      <c r="C523" s="2">
        <v>119172.41379310345</v>
      </c>
      <c r="D523" s="2">
        <v>24</v>
      </c>
      <c r="E523" s="2">
        <v>24</v>
      </c>
      <c r="F523">
        <v>1</v>
      </c>
      <c r="G523" t="s">
        <v>4702</v>
      </c>
      <c r="H523" s="3">
        <f>+VLOOKUP(G523,Tarifas!$A$1:$F$76,5,FALSE)</f>
        <v>10.978999999999999</v>
      </c>
      <c r="I523" s="3">
        <f>+VLOOKUP(G523,Tarifas!$A$1:$F$76,6,FALSE)</f>
        <v>9.6438400000000009</v>
      </c>
      <c r="J523" t="s">
        <v>4722</v>
      </c>
      <c r="K523" s="3">
        <v>23.2</v>
      </c>
      <c r="L523" s="3">
        <v>32</v>
      </c>
      <c r="M523" s="3">
        <v>40</v>
      </c>
      <c r="N523" t="s">
        <v>6476</v>
      </c>
    </row>
    <row r="524" spans="1:14" x14ac:dyDescent="0.25">
      <c r="A524">
        <v>2310160380</v>
      </c>
      <c r="B524" t="s">
        <v>2391</v>
      </c>
      <c r="C524" s="2">
        <v>119172.41379310345</v>
      </c>
      <c r="D524" s="2">
        <v>24</v>
      </c>
      <c r="E524" s="2">
        <v>24</v>
      </c>
      <c r="F524">
        <v>1</v>
      </c>
      <c r="G524" t="s">
        <v>4705</v>
      </c>
      <c r="H524" s="3">
        <f>+VLOOKUP(G524,Tarifas!$A$1:$F$76,5,FALSE)</f>
        <v>14.5046</v>
      </c>
      <c r="I524" s="3">
        <f>+VLOOKUP(G524,Tarifas!$A$1:$F$76,6,FALSE)</f>
        <v>9.9759499999999992</v>
      </c>
      <c r="J524" t="s">
        <v>4722</v>
      </c>
      <c r="K524" s="3">
        <v>23.2</v>
      </c>
      <c r="L524" s="3">
        <v>32</v>
      </c>
      <c r="M524" s="3">
        <v>40</v>
      </c>
      <c r="N524" t="s">
        <v>6476</v>
      </c>
    </row>
    <row r="525" spans="1:14" x14ac:dyDescent="0.25">
      <c r="A525">
        <v>2310160382</v>
      </c>
      <c r="B525" t="s">
        <v>2393</v>
      </c>
      <c r="C525" s="2">
        <v>119172.41379310345</v>
      </c>
      <c r="D525" s="2">
        <v>24</v>
      </c>
      <c r="E525" s="2">
        <v>24</v>
      </c>
      <c r="F525">
        <v>1</v>
      </c>
      <c r="G525" t="s">
        <v>4705</v>
      </c>
      <c r="H525" s="3">
        <f>+VLOOKUP(G525,Tarifas!$A$1:$F$76,5,FALSE)</f>
        <v>14.5046</v>
      </c>
      <c r="I525" s="3">
        <f>+VLOOKUP(G525,Tarifas!$A$1:$F$76,6,FALSE)</f>
        <v>9.9759499999999992</v>
      </c>
      <c r="J525" t="s">
        <v>4722</v>
      </c>
      <c r="K525" s="3">
        <v>23.2</v>
      </c>
      <c r="L525" s="3">
        <v>32</v>
      </c>
      <c r="M525" s="3">
        <v>40</v>
      </c>
      <c r="N525" t="s">
        <v>6476</v>
      </c>
    </row>
    <row r="526" spans="1:14" x14ac:dyDescent="0.25">
      <c r="A526">
        <v>2310160381</v>
      </c>
      <c r="B526" t="s">
        <v>2392</v>
      </c>
      <c r="C526" s="2">
        <v>119172.41379310345</v>
      </c>
      <c r="D526" s="2">
        <v>24</v>
      </c>
      <c r="E526" s="2">
        <v>24</v>
      </c>
      <c r="F526">
        <v>1</v>
      </c>
      <c r="G526" t="s">
        <v>4705</v>
      </c>
      <c r="H526" s="3">
        <f>+VLOOKUP(G526,Tarifas!$A$1:$F$76,5,FALSE)</f>
        <v>14.5046</v>
      </c>
      <c r="I526" s="3">
        <f>+VLOOKUP(G526,Tarifas!$A$1:$F$76,6,FALSE)</f>
        <v>9.9759499999999992</v>
      </c>
      <c r="J526" t="s">
        <v>4722</v>
      </c>
      <c r="K526" s="3">
        <v>23.2</v>
      </c>
      <c r="L526" s="3">
        <v>32</v>
      </c>
      <c r="M526" s="3">
        <v>40</v>
      </c>
      <c r="N526" t="s">
        <v>6476</v>
      </c>
    </row>
    <row r="527" spans="1:14" x14ac:dyDescent="0.25">
      <c r="A527">
        <v>2310160388</v>
      </c>
      <c r="B527" t="s">
        <v>2399</v>
      </c>
      <c r="C527" s="2">
        <v>119172.41379310345</v>
      </c>
      <c r="D527" s="2">
        <v>24</v>
      </c>
      <c r="E527" s="2">
        <v>24</v>
      </c>
      <c r="F527">
        <v>1</v>
      </c>
      <c r="G527" t="s">
        <v>4705</v>
      </c>
      <c r="H527" s="3">
        <f>+VLOOKUP(G527,Tarifas!$A$1:$F$76,5,FALSE)</f>
        <v>14.5046</v>
      </c>
      <c r="I527" s="3">
        <f>+VLOOKUP(G527,Tarifas!$A$1:$F$76,6,FALSE)</f>
        <v>9.9759499999999992</v>
      </c>
      <c r="J527" t="s">
        <v>4722</v>
      </c>
      <c r="K527" s="3">
        <v>23.2</v>
      </c>
      <c r="L527" s="3">
        <v>32</v>
      </c>
      <c r="M527" s="3">
        <v>40</v>
      </c>
      <c r="N527" t="s">
        <v>6476</v>
      </c>
    </row>
    <row r="528" spans="1:14" x14ac:dyDescent="0.25">
      <c r="A528">
        <v>2310160069</v>
      </c>
      <c r="B528" t="s">
        <v>2340</v>
      </c>
      <c r="C528" s="2">
        <v>119172.41379310345</v>
      </c>
      <c r="D528" s="2">
        <v>24</v>
      </c>
      <c r="E528" s="2">
        <v>24</v>
      </c>
      <c r="F528">
        <v>1</v>
      </c>
      <c r="G528" t="s">
        <v>4705</v>
      </c>
      <c r="H528" s="3">
        <f>+VLOOKUP(G528,Tarifas!$A$1:$F$76,5,FALSE)</f>
        <v>14.5046</v>
      </c>
      <c r="I528" s="3">
        <f>+VLOOKUP(G528,Tarifas!$A$1:$F$76,6,FALSE)</f>
        <v>9.9759499999999992</v>
      </c>
      <c r="J528" t="s">
        <v>4722</v>
      </c>
      <c r="K528" s="3">
        <v>23.2</v>
      </c>
      <c r="L528" s="3">
        <v>32</v>
      </c>
      <c r="M528" s="3">
        <v>40</v>
      </c>
      <c r="N528" t="s">
        <v>6476</v>
      </c>
    </row>
    <row r="529" spans="1:14" x14ac:dyDescent="0.25">
      <c r="A529">
        <v>2310160536</v>
      </c>
      <c r="B529" t="s">
        <v>2441</v>
      </c>
      <c r="C529" s="2">
        <v>74482.758620689667</v>
      </c>
      <c r="D529" s="2">
        <v>24</v>
      </c>
      <c r="E529" s="2">
        <v>24</v>
      </c>
      <c r="F529">
        <v>1</v>
      </c>
      <c r="G529" t="s">
        <v>4702</v>
      </c>
      <c r="H529" s="3">
        <f>+VLOOKUP(G529,Tarifas!$A$1:$F$76,5,FALSE)</f>
        <v>10.978999999999999</v>
      </c>
      <c r="I529" s="3">
        <f>+VLOOKUP(G529,Tarifas!$A$1:$F$76,6,FALSE)</f>
        <v>9.6438400000000009</v>
      </c>
      <c r="J529" t="s">
        <v>4722</v>
      </c>
      <c r="K529" s="3">
        <v>23.2</v>
      </c>
      <c r="L529" s="3">
        <v>20</v>
      </c>
      <c r="M529" s="3">
        <v>20</v>
      </c>
      <c r="N529" t="s">
        <v>6476</v>
      </c>
    </row>
    <row r="530" spans="1:14" x14ac:dyDescent="0.25">
      <c r="A530">
        <v>2310160515</v>
      </c>
      <c r="B530" t="s">
        <v>2429</v>
      </c>
      <c r="C530" s="2">
        <v>74482.758620689667</v>
      </c>
      <c r="D530" s="2">
        <v>24</v>
      </c>
      <c r="E530" s="2">
        <v>24</v>
      </c>
      <c r="F530">
        <v>1</v>
      </c>
      <c r="G530" t="s">
        <v>4702</v>
      </c>
      <c r="H530" s="3">
        <f>+VLOOKUP(G530,Tarifas!$A$1:$F$76,5,FALSE)</f>
        <v>10.978999999999999</v>
      </c>
      <c r="I530" s="3">
        <f>+VLOOKUP(G530,Tarifas!$A$1:$F$76,6,FALSE)</f>
        <v>9.6438400000000009</v>
      </c>
      <c r="J530" t="s">
        <v>4722</v>
      </c>
      <c r="K530" s="3">
        <v>23.2</v>
      </c>
      <c r="L530" s="3">
        <v>20</v>
      </c>
      <c r="M530" s="3">
        <v>20</v>
      </c>
      <c r="N530" t="s">
        <v>6476</v>
      </c>
    </row>
    <row r="531" spans="1:14" x14ac:dyDescent="0.25">
      <c r="A531">
        <v>2310160517</v>
      </c>
      <c r="B531" t="s">
        <v>2431</v>
      </c>
      <c r="C531" s="2">
        <v>74482.758620689667</v>
      </c>
      <c r="D531" s="2">
        <v>24</v>
      </c>
      <c r="E531" s="2">
        <v>24</v>
      </c>
      <c r="F531">
        <v>1</v>
      </c>
      <c r="G531" t="s">
        <v>4702</v>
      </c>
      <c r="H531" s="3">
        <f>+VLOOKUP(G531,Tarifas!$A$1:$F$76,5,FALSE)</f>
        <v>10.978999999999999</v>
      </c>
      <c r="I531" s="3">
        <f>+VLOOKUP(G531,Tarifas!$A$1:$F$76,6,FALSE)</f>
        <v>9.6438400000000009</v>
      </c>
      <c r="J531" t="s">
        <v>4722</v>
      </c>
      <c r="K531" s="3">
        <v>23.2</v>
      </c>
      <c r="L531" s="3">
        <v>20</v>
      </c>
      <c r="M531" s="3">
        <v>20</v>
      </c>
      <c r="N531" t="s">
        <v>6476</v>
      </c>
    </row>
    <row r="532" spans="1:14" x14ac:dyDescent="0.25">
      <c r="A532">
        <v>2310160514</v>
      </c>
      <c r="B532" t="s">
        <v>2428</v>
      </c>
      <c r="C532" s="2">
        <v>74482.758620689667</v>
      </c>
      <c r="D532" s="2">
        <v>24</v>
      </c>
      <c r="E532" s="2">
        <v>24</v>
      </c>
      <c r="F532">
        <v>1</v>
      </c>
      <c r="G532" t="s">
        <v>4702</v>
      </c>
      <c r="H532" s="3">
        <f>+VLOOKUP(G532,Tarifas!$A$1:$F$76,5,FALSE)</f>
        <v>10.978999999999999</v>
      </c>
      <c r="I532" s="3">
        <f>+VLOOKUP(G532,Tarifas!$A$1:$F$76,6,FALSE)</f>
        <v>9.6438400000000009</v>
      </c>
      <c r="J532" t="s">
        <v>4722</v>
      </c>
      <c r="K532" s="3">
        <v>23.2</v>
      </c>
      <c r="L532" s="3">
        <v>20</v>
      </c>
      <c r="M532" s="3">
        <v>20</v>
      </c>
      <c r="N532" t="s">
        <v>6476</v>
      </c>
    </row>
    <row r="533" spans="1:14" x14ac:dyDescent="0.25">
      <c r="A533">
        <v>2310160516</v>
      </c>
      <c r="B533" t="s">
        <v>2430</v>
      </c>
      <c r="C533" s="2">
        <v>74482.758620689667</v>
      </c>
      <c r="D533" s="2">
        <v>24</v>
      </c>
      <c r="E533" s="2">
        <v>24</v>
      </c>
      <c r="F533">
        <v>1</v>
      </c>
      <c r="G533" t="s">
        <v>4702</v>
      </c>
      <c r="H533" s="3">
        <f>+VLOOKUP(G533,Tarifas!$A$1:$F$76,5,FALSE)</f>
        <v>10.978999999999999</v>
      </c>
      <c r="I533" s="3">
        <f>+VLOOKUP(G533,Tarifas!$A$1:$F$76,6,FALSE)</f>
        <v>9.6438400000000009</v>
      </c>
      <c r="J533" t="s">
        <v>4722</v>
      </c>
      <c r="K533" s="3">
        <v>23.2</v>
      </c>
      <c r="L533" s="3">
        <v>20</v>
      </c>
      <c r="M533" s="3">
        <v>20</v>
      </c>
      <c r="N533" t="s">
        <v>6476</v>
      </c>
    </row>
    <row r="534" spans="1:14" x14ac:dyDescent="0.25">
      <c r="A534">
        <v>2310160519</v>
      </c>
      <c r="B534" t="s">
        <v>2433</v>
      </c>
      <c r="C534" s="2">
        <v>74482.758620689667</v>
      </c>
      <c r="D534" s="2">
        <v>24</v>
      </c>
      <c r="E534" s="2">
        <v>24</v>
      </c>
      <c r="F534">
        <v>1</v>
      </c>
      <c r="G534" t="s">
        <v>4702</v>
      </c>
      <c r="H534" s="3">
        <f>+VLOOKUP(G534,Tarifas!$A$1:$F$76,5,FALSE)</f>
        <v>10.978999999999999</v>
      </c>
      <c r="I534" s="3">
        <f>+VLOOKUP(G534,Tarifas!$A$1:$F$76,6,FALSE)</f>
        <v>9.6438400000000009</v>
      </c>
      <c r="J534" t="s">
        <v>4722</v>
      </c>
      <c r="K534" s="3">
        <v>23.2</v>
      </c>
      <c r="L534" s="3">
        <v>20</v>
      </c>
      <c r="M534" s="3">
        <v>20</v>
      </c>
      <c r="N534" t="s">
        <v>6476</v>
      </c>
    </row>
    <row r="535" spans="1:14" x14ac:dyDescent="0.25">
      <c r="A535">
        <v>2310160518</v>
      </c>
      <c r="B535" t="s">
        <v>2432</v>
      </c>
      <c r="C535" s="2">
        <v>74482.758620689667</v>
      </c>
      <c r="D535" s="2">
        <v>24</v>
      </c>
      <c r="E535" s="2">
        <v>24</v>
      </c>
      <c r="F535">
        <v>1</v>
      </c>
      <c r="G535" t="s">
        <v>4702</v>
      </c>
      <c r="H535" s="3">
        <f>+VLOOKUP(G535,Tarifas!$A$1:$F$76,5,FALSE)</f>
        <v>10.978999999999999</v>
      </c>
      <c r="I535" s="3">
        <f>+VLOOKUP(G535,Tarifas!$A$1:$F$76,6,FALSE)</f>
        <v>9.6438400000000009</v>
      </c>
      <c r="J535" t="s">
        <v>4722</v>
      </c>
      <c r="K535" s="3">
        <v>23.2</v>
      </c>
      <c r="L535" s="3">
        <v>20</v>
      </c>
      <c r="M535" s="3">
        <v>20</v>
      </c>
      <c r="N535" t="s">
        <v>6476</v>
      </c>
    </row>
    <row r="536" spans="1:14" x14ac:dyDescent="0.25">
      <c r="A536">
        <v>2310160562</v>
      </c>
      <c r="B536" t="s">
        <v>2451</v>
      </c>
      <c r="C536" s="2">
        <v>74482.758620689667</v>
      </c>
      <c r="D536" s="2">
        <v>24</v>
      </c>
      <c r="E536" s="2">
        <v>24</v>
      </c>
      <c r="F536">
        <v>1</v>
      </c>
      <c r="G536" t="s">
        <v>4702</v>
      </c>
      <c r="H536" s="3">
        <f>+VLOOKUP(G536,Tarifas!$A$1:$F$76,5,FALSE)</f>
        <v>10.978999999999999</v>
      </c>
      <c r="I536" s="3">
        <f>+VLOOKUP(G536,Tarifas!$A$1:$F$76,6,FALSE)</f>
        <v>9.6438400000000009</v>
      </c>
      <c r="J536" t="s">
        <v>4722</v>
      </c>
      <c r="K536" s="3">
        <v>23.2</v>
      </c>
      <c r="L536" s="3">
        <v>20</v>
      </c>
      <c r="M536" s="3">
        <v>20</v>
      </c>
      <c r="N536" t="s">
        <v>6476</v>
      </c>
    </row>
    <row r="537" spans="1:14" x14ac:dyDescent="0.25">
      <c r="A537">
        <v>2310160560</v>
      </c>
      <c r="B537" t="s">
        <v>2449</v>
      </c>
      <c r="C537" s="2">
        <v>74482.758620689667</v>
      </c>
      <c r="D537" s="2">
        <v>24</v>
      </c>
      <c r="E537" s="2">
        <v>24</v>
      </c>
      <c r="F537">
        <v>1</v>
      </c>
      <c r="G537" t="s">
        <v>4702</v>
      </c>
      <c r="H537" s="3">
        <f>+VLOOKUP(G537,Tarifas!$A$1:$F$76,5,FALSE)</f>
        <v>10.978999999999999</v>
      </c>
      <c r="I537" s="3">
        <f>+VLOOKUP(G537,Tarifas!$A$1:$F$76,6,FALSE)</f>
        <v>9.6438400000000009</v>
      </c>
      <c r="J537" t="s">
        <v>4722</v>
      </c>
      <c r="K537" s="3">
        <v>23.2</v>
      </c>
      <c r="L537" s="3">
        <v>20</v>
      </c>
      <c r="M537" s="3">
        <v>20</v>
      </c>
      <c r="N537" t="s">
        <v>6476</v>
      </c>
    </row>
    <row r="538" spans="1:14" x14ac:dyDescent="0.25">
      <c r="A538">
        <v>2310160563</v>
      </c>
      <c r="B538" t="s">
        <v>2452</v>
      </c>
      <c r="C538" s="2">
        <v>74482.758620689667</v>
      </c>
      <c r="D538" s="2">
        <v>24</v>
      </c>
      <c r="E538" s="2">
        <v>24</v>
      </c>
      <c r="F538">
        <v>1</v>
      </c>
      <c r="G538" t="s">
        <v>4702</v>
      </c>
      <c r="H538" s="3">
        <f>+VLOOKUP(G538,Tarifas!$A$1:$F$76,5,FALSE)</f>
        <v>10.978999999999999</v>
      </c>
      <c r="I538" s="3">
        <f>+VLOOKUP(G538,Tarifas!$A$1:$F$76,6,FALSE)</f>
        <v>9.6438400000000009</v>
      </c>
      <c r="J538" t="s">
        <v>4722</v>
      </c>
      <c r="K538" s="3">
        <v>23.2</v>
      </c>
      <c r="L538" s="3">
        <v>20</v>
      </c>
      <c r="M538" s="3">
        <v>20</v>
      </c>
      <c r="N538" t="s">
        <v>6476</v>
      </c>
    </row>
    <row r="539" spans="1:14" x14ac:dyDescent="0.25">
      <c r="A539">
        <v>2310160561</v>
      </c>
      <c r="B539" t="s">
        <v>2450</v>
      </c>
      <c r="C539" s="2">
        <v>74482.758620689667</v>
      </c>
      <c r="D539" s="2">
        <v>24</v>
      </c>
      <c r="E539" s="2">
        <v>24</v>
      </c>
      <c r="F539">
        <v>1</v>
      </c>
      <c r="G539" t="s">
        <v>4702</v>
      </c>
      <c r="H539" s="3">
        <f>+VLOOKUP(G539,Tarifas!$A$1:$F$76,5,FALSE)</f>
        <v>10.978999999999999</v>
      </c>
      <c r="I539" s="3">
        <f>+VLOOKUP(G539,Tarifas!$A$1:$F$76,6,FALSE)</f>
        <v>9.6438400000000009</v>
      </c>
      <c r="J539" t="s">
        <v>4722</v>
      </c>
      <c r="K539" s="3">
        <v>23.2</v>
      </c>
      <c r="L539" s="3">
        <v>20</v>
      </c>
      <c r="M539" s="3">
        <v>20</v>
      </c>
      <c r="N539" t="s">
        <v>6476</v>
      </c>
    </row>
    <row r="540" spans="1:14" x14ac:dyDescent="0.25">
      <c r="A540">
        <v>2310160434</v>
      </c>
      <c r="B540" t="s">
        <v>2417</v>
      </c>
      <c r="C540" s="2">
        <v>78801.302931596103</v>
      </c>
      <c r="D540" s="2">
        <v>24</v>
      </c>
      <c r="E540" s="2">
        <v>24</v>
      </c>
      <c r="F540">
        <v>1</v>
      </c>
      <c r="G540" t="s">
        <v>4704</v>
      </c>
      <c r="H540" s="3">
        <f>+VLOOKUP(G540,Tarifas!$A$1:$F$76,5,FALSE)</f>
        <v>9.6456</v>
      </c>
      <c r="I540" s="3">
        <f>+VLOOKUP(G540,Tarifas!$A$1:$F$76,6,FALSE)</f>
        <v>9.6438400000000009</v>
      </c>
      <c r="J540" t="s">
        <v>4722</v>
      </c>
      <c r="K540" s="3">
        <v>30.7</v>
      </c>
      <c r="L540" s="3">
        <v>28</v>
      </c>
      <c r="M540" s="3">
        <v>32</v>
      </c>
      <c r="N540" t="s">
        <v>6476</v>
      </c>
    </row>
    <row r="541" spans="1:14" x14ac:dyDescent="0.25">
      <c r="A541">
        <v>2310160435</v>
      </c>
      <c r="B541" t="s">
        <v>6396</v>
      </c>
      <c r="C541" s="2">
        <v>78801.302931596103</v>
      </c>
      <c r="D541" s="2">
        <v>24</v>
      </c>
      <c r="E541" s="2">
        <v>24</v>
      </c>
      <c r="F541">
        <v>1</v>
      </c>
      <c r="G541" t="s">
        <v>4704</v>
      </c>
      <c r="H541" s="3">
        <f>+VLOOKUP(G541,Tarifas!$A$1:$F$76,5,FALSE)</f>
        <v>9.6456</v>
      </c>
      <c r="I541" s="3">
        <f>+VLOOKUP(G541,Tarifas!$A$1:$F$76,6,FALSE)</f>
        <v>9.6438400000000009</v>
      </c>
      <c r="J541" t="s">
        <v>4722</v>
      </c>
      <c r="K541" s="3">
        <v>30.7</v>
      </c>
      <c r="L541" s="3">
        <v>28</v>
      </c>
      <c r="M541" s="3">
        <v>32</v>
      </c>
      <c r="N541" t="s">
        <v>6476</v>
      </c>
    </row>
    <row r="542" spans="1:14" x14ac:dyDescent="0.25">
      <c r="A542">
        <v>2310160432</v>
      </c>
      <c r="B542" t="s">
        <v>2415</v>
      </c>
      <c r="C542" s="2">
        <v>78801.302931596103</v>
      </c>
      <c r="D542" s="2">
        <v>24</v>
      </c>
      <c r="E542" s="2">
        <v>24</v>
      </c>
      <c r="F542">
        <v>1</v>
      </c>
      <c r="G542" t="s">
        <v>4704</v>
      </c>
      <c r="H542" s="3">
        <f>+VLOOKUP(G542,Tarifas!$A$1:$F$76,5,FALSE)</f>
        <v>9.6456</v>
      </c>
      <c r="I542" s="3">
        <f>+VLOOKUP(G542,Tarifas!$A$1:$F$76,6,FALSE)</f>
        <v>9.6438400000000009</v>
      </c>
      <c r="J542" t="s">
        <v>4722</v>
      </c>
      <c r="K542" s="3">
        <v>30.7</v>
      </c>
      <c r="L542" s="3">
        <v>28</v>
      </c>
      <c r="M542" s="3">
        <v>32</v>
      </c>
      <c r="N542" t="s">
        <v>6476</v>
      </c>
    </row>
    <row r="543" spans="1:14" x14ac:dyDescent="0.25">
      <c r="A543">
        <v>2310160433</v>
      </c>
      <c r="B543" t="s">
        <v>2416</v>
      </c>
      <c r="C543" s="2">
        <v>78801.302931596103</v>
      </c>
      <c r="D543" s="2">
        <v>24</v>
      </c>
      <c r="E543" s="2">
        <v>24</v>
      </c>
      <c r="F543">
        <v>1</v>
      </c>
      <c r="G543" t="s">
        <v>4704</v>
      </c>
      <c r="H543" s="3">
        <f>+VLOOKUP(G543,Tarifas!$A$1:$F$76,5,FALSE)</f>
        <v>9.6456</v>
      </c>
      <c r="I543" s="3">
        <f>+VLOOKUP(G543,Tarifas!$A$1:$F$76,6,FALSE)</f>
        <v>9.6438400000000009</v>
      </c>
      <c r="J543" t="s">
        <v>4722</v>
      </c>
      <c r="K543" s="3">
        <v>30.7</v>
      </c>
      <c r="L543" s="3">
        <v>28</v>
      </c>
      <c r="M543" s="3">
        <v>32</v>
      </c>
      <c r="N543" t="s">
        <v>6476</v>
      </c>
    </row>
    <row r="544" spans="1:14" x14ac:dyDescent="0.25">
      <c r="A544">
        <v>2310160436</v>
      </c>
      <c r="B544" t="s">
        <v>2418</v>
      </c>
      <c r="C544" s="2">
        <v>78801.302931596103</v>
      </c>
      <c r="D544" s="2">
        <v>24</v>
      </c>
      <c r="E544" s="2">
        <v>24</v>
      </c>
      <c r="F544">
        <v>1</v>
      </c>
      <c r="G544" t="s">
        <v>4704</v>
      </c>
      <c r="H544" s="3">
        <f>+VLOOKUP(G544,Tarifas!$A$1:$F$76,5,FALSE)</f>
        <v>9.6456</v>
      </c>
      <c r="I544" s="3">
        <f>+VLOOKUP(G544,Tarifas!$A$1:$F$76,6,FALSE)</f>
        <v>9.6438400000000009</v>
      </c>
      <c r="J544" t="s">
        <v>4722</v>
      </c>
      <c r="K544" s="3">
        <v>30.7</v>
      </c>
      <c r="L544" s="3">
        <v>28</v>
      </c>
      <c r="M544" s="3">
        <v>32</v>
      </c>
      <c r="N544" t="s">
        <v>6476</v>
      </c>
    </row>
    <row r="545" spans="1:14" x14ac:dyDescent="0.25">
      <c r="A545">
        <v>2310160438</v>
      </c>
      <c r="B545" t="s">
        <v>2419</v>
      </c>
      <c r="C545" s="2">
        <v>78801.302931596103</v>
      </c>
      <c r="D545" s="2">
        <v>24</v>
      </c>
      <c r="E545" s="2">
        <v>24</v>
      </c>
      <c r="F545">
        <v>1</v>
      </c>
      <c r="G545" t="s">
        <v>4704</v>
      </c>
      <c r="H545" s="3">
        <f>+VLOOKUP(G545,Tarifas!$A$1:$F$76,5,FALSE)</f>
        <v>9.6456</v>
      </c>
      <c r="I545" s="3">
        <f>+VLOOKUP(G545,Tarifas!$A$1:$F$76,6,FALSE)</f>
        <v>9.6438400000000009</v>
      </c>
      <c r="J545" t="s">
        <v>4722</v>
      </c>
      <c r="K545" s="3">
        <v>30.7</v>
      </c>
      <c r="L545" s="3">
        <v>28</v>
      </c>
      <c r="M545" s="3">
        <v>32</v>
      </c>
      <c r="N545" t="s">
        <v>6476</v>
      </c>
    </row>
    <row r="546" spans="1:14" x14ac:dyDescent="0.25">
      <c r="A546">
        <v>2310160454</v>
      </c>
      <c r="B546" t="s">
        <v>2422</v>
      </c>
      <c r="C546" s="2">
        <v>78801.302931596103</v>
      </c>
      <c r="D546" s="2">
        <v>24</v>
      </c>
      <c r="E546" s="2">
        <v>24</v>
      </c>
      <c r="F546">
        <v>1</v>
      </c>
      <c r="G546" t="s">
        <v>4704</v>
      </c>
      <c r="H546" s="3">
        <f>+VLOOKUP(G546,Tarifas!$A$1:$F$76,5,FALSE)</f>
        <v>9.6456</v>
      </c>
      <c r="I546" s="3">
        <f>+VLOOKUP(G546,Tarifas!$A$1:$F$76,6,FALSE)</f>
        <v>9.6438400000000009</v>
      </c>
      <c r="J546" t="s">
        <v>4722</v>
      </c>
      <c r="K546" s="3">
        <v>30.7</v>
      </c>
      <c r="L546" s="3">
        <v>28</v>
      </c>
      <c r="M546" s="3">
        <v>32</v>
      </c>
      <c r="N546" t="s">
        <v>6476</v>
      </c>
    </row>
    <row r="547" spans="1:14" x14ac:dyDescent="0.25">
      <c r="A547">
        <v>2310160580</v>
      </c>
      <c r="B547" t="s">
        <v>2467</v>
      </c>
      <c r="C547" s="2">
        <v>78801.302931596103</v>
      </c>
      <c r="D547" s="2">
        <v>24</v>
      </c>
      <c r="E547" s="2">
        <v>24</v>
      </c>
      <c r="F547">
        <v>1</v>
      </c>
      <c r="G547" t="s">
        <v>4704</v>
      </c>
      <c r="H547" s="3">
        <f>+VLOOKUP(G547,Tarifas!$A$1:$F$76,5,FALSE)</f>
        <v>9.6456</v>
      </c>
      <c r="I547" s="3">
        <f>+VLOOKUP(G547,Tarifas!$A$1:$F$76,6,FALSE)</f>
        <v>9.6438400000000009</v>
      </c>
      <c r="J547" t="s">
        <v>4722</v>
      </c>
      <c r="K547" s="3">
        <v>30.7</v>
      </c>
      <c r="L547" s="3">
        <v>28</v>
      </c>
      <c r="M547" s="3">
        <v>32</v>
      </c>
      <c r="N547" t="s">
        <v>6476</v>
      </c>
    </row>
    <row r="548" spans="1:14" x14ac:dyDescent="0.25">
      <c r="A548">
        <v>2310160582</v>
      </c>
      <c r="B548" t="s">
        <v>2469</v>
      </c>
      <c r="C548" s="2">
        <v>78801.302931596103</v>
      </c>
      <c r="D548" s="2">
        <v>24</v>
      </c>
      <c r="E548" s="2">
        <v>24</v>
      </c>
      <c r="F548">
        <v>1</v>
      </c>
      <c r="G548" t="s">
        <v>4704</v>
      </c>
      <c r="H548" s="3">
        <f>+VLOOKUP(G548,Tarifas!$A$1:$F$76,5,FALSE)</f>
        <v>9.6456</v>
      </c>
      <c r="I548" s="3">
        <f>+VLOOKUP(G548,Tarifas!$A$1:$F$76,6,FALSE)</f>
        <v>9.6438400000000009</v>
      </c>
      <c r="J548" t="s">
        <v>4722</v>
      </c>
      <c r="K548" s="3">
        <v>30.7</v>
      </c>
      <c r="L548" s="3">
        <v>28</v>
      </c>
      <c r="M548" s="3">
        <v>32</v>
      </c>
      <c r="N548" t="s">
        <v>6476</v>
      </c>
    </row>
    <row r="549" spans="1:14" x14ac:dyDescent="0.25">
      <c r="A549">
        <v>2310160587</v>
      </c>
      <c r="B549" t="s">
        <v>2473</v>
      </c>
      <c r="C549" s="2">
        <v>78801.302931596103</v>
      </c>
      <c r="D549" s="2">
        <v>24</v>
      </c>
      <c r="E549" s="2">
        <v>24</v>
      </c>
      <c r="F549">
        <v>1</v>
      </c>
      <c r="G549" t="s">
        <v>4704</v>
      </c>
      <c r="H549" s="3">
        <f>+VLOOKUP(G549,Tarifas!$A$1:$F$76,5,FALSE)</f>
        <v>9.6456</v>
      </c>
      <c r="I549" s="3">
        <f>+VLOOKUP(G549,Tarifas!$A$1:$F$76,6,FALSE)</f>
        <v>9.6438400000000009</v>
      </c>
      <c r="J549" t="s">
        <v>4722</v>
      </c>
      <c r="K549" s="3">
        <v>30.7</v>
      </c>
      <c r="L549" s="3">
        <v>28</v>
      </c>
      <c r="M549" s="3">
        <v>32</v>
      </c>
      <c r="N549" t="s">
        <v>6476</v>
      </c>
    </row>
    <row r="550" spans="1:14" x14ac:dyDescent="0.25">
      <c r="A550">
        <v>2310160588</v>
      </c>
      <c r="B550" t="s">
        <v>2474</v>
      </c>
      <c r="C550" s="2">
        <v>78801.302931596103</v>
      </c>
      <c r="D550" s="2">
        <v>24</v>
      </c>
      <c r="E550" s="2">
        <v>24</v>
      </c>
      <c r="F550">
        <v>1</v>
      </c>
      <c r="G550" t="s">
        <v>4704</v>
      </c>
      <c r="H550" s="3">
        <f>+VLOOKUP(G550,Tarifas!$A$1:$F$76,5,FALSE)</f>
        <v>9.6456</v>
      </c>
      <c r="I550" s="3">
        <f>+VLOOKUP(G550,Tarifas!$A$1:$F$76,6,FALSE)</f>
        <v>9.6438400000000009</v>
      </c>
      <c r="J550" t="s">
        <v>4722</v>
      </c>
      <c r="K550" s="3">
        <v>30.7</v>
      </c>
      <c r="L550" s="3">
        <v>28</v>
      </c>
      <c r="M550" s="3">
        <v>32</v>
      </c>
      <c r="N550" t="s">
        <v>6476</v>
      </c>
    </row>
    <row r="551" spans="1:14" x14ac:dyDescent="0.25">
      <c r="A551">
        <v>2310160590</v>
      </c>
      <c r="B551" t="s">
        <v>2476</v>
      </c>
      <c r="C551" s="2">
        <v>78801.302931596103</v>
      </c>
      <c r="D551" s="2">
        <v>24</v>
      </c>
      <c r="E551" s="2">
        <v>24</v>
      </c>
      <c r="F551">
        <v>1</v>
      </c>
      <c r="G551" t="s">
        <v>4704</v>
      </c>
      <c r="H551" s="3">
        <f>+VLOOKUP(G551,Tarifas!$A$1:$F$76,5,FALSE)</f>
        <v>9.6456</v>
      </c>
      <c r="I551" s="3">
        <f>+VLOOKUP(G551,Tarifas!$A$1:$F$76,6,FALSE)</f>
        <v>9.6438400000000009</v>
      </c>
      <c r="J551" t="s">
        <v>4722</v>
      </c>
      <c r="K551" s="3">
        <v>30.7</v>
      </c>
      <c r="L551" s="3">
        <v>28</v>
      </c>
      <c r="M551" s="3">
        <v>32</v>
      </c>
      <c r="N551" t="s">
        <v>6476</v>
      </c>
    </row>
    <row r="552" spans="1:14" x14ac:dyDescent="0.25">
      <c r="A552">
        <v>2310160591</v>
      </c>
      <c r="B552" t="s">
        <v>2477</v>
      </c>
      <c r="C552" s="2">
        <v>78801.302931596103</v>
      </c>
      <c r="D552" s="2">
        <v>24</v>
      </c>
      <c r="E552" s="2">
        <v>24</v>
      </c>
      <c r="F552">
        <v>1</v>
      </c>
      <c r="G552" t="s">
        <v>4704</v>
      </c>
      <c r="H552" s="3">
        <f>+VLOOKUP(G552,Tarifas!$A$1:$F$76,5,FALSE)</f>
        <v>9.6456</v>
      </c>
      <c r="I552" s="3">
        <f>+VLOOKUP(G552,Tarifas!$A$1:$F$76,6,FALSE)</f>
        <v>9.6438400000000009</v>
      </c>
      <c r="J552" t="s">
        <v>4722</v>
      </c>
      <c r="K552" s="3">
        <v>30.7</v>
      </c>
      <c r="L552" s="3">
        <v>28</v>
      </c>
      <c r="M552" s="3">
        <v>32</v>
      </c>
      <c r="N552" t="s">
        <v>6476</v>
      </c>
    </row>
    <row r="553" spans="1:14" x14ac:dyDescent="0.25">
      <c r="A553">
        <v>2310160589</v>
      </c>
      <c r="B553" t="s">
        <v>2475</v>
      </c>
      <c r="C553" s="2">
        <v>78801.302931596103</v>
      </c>
      <c r="D553" s="2">
        <v>24</v>
      </c>
      <c r="E553" s="2">
        <v>24</v>
      </c>
      <c r="F553">
        <v>1</v>
      </c>
      <c r="G553" t="s">
        <v>4704</v>
      </c>
      <c r="H553" s="3">
        <f>+VLOOKUP(G553,Tarifas!$A$1:$F$76,5,FALSE)</f>
        <v>9.6456</v>
      </c>
      <c r="I553" s="3">
        <f>+VLOOKUP(G553,Tarifas!$A$1:$F$76,6,FALSE)</f>
        <v>9.6438400000000009</v>
      </c>
      <c r="J553" t="s">
        <v>4722</v>
      </c>
      <c r="K553" s="3">
        <v>30.7</v>
      </c>
      <c r="L553" s="3">
        <v>28</v>
      </c>
      <c r="M553" s="3">
        <v>32</v>
      </c>
      <c r="N553" t="s">
        <v>6476</v>
      </c>
    </row>
    <row r="554" spans="1:14" x14ac:dyDescent="0.25">
      <c r="A554">
        <v>2310160585</v>
      </c>
      <c r="B554" t="s">
        <v>2471</v>
      </c>
      <c r="C554" s="2">
        <v>78801.302931596103</v>
      </c>
      <c r="D554" s="2">
        <v>24</v>
      </c>
      <c r="E554" s="2">
        <v>24</v>
      </c>
      <c r="F554">
        <v>1</v>
      </c>
      <c r="G554" t="s">
        <v>4704</v>
      </c>
      <c r="H554" s="3">
        <f>+VLOOKUP(G554,Tarifas!$A$1:$F$76,5,FALSE)</f>
        <v>9.6456</v>
      </c>
      <c r="I554" s="3">
        <f>+VLOOKUP(G554,Tarifas!$A$1:$F$76,6,FALSE)</f>
        <v>9.6438400000000009</v>
      </c>
      <c r="J554" t="s">
        <v>4722</v>
      </c>
      <c r="K554" s="3">
        <v>30.7</v>
      </c>
      <c r="L554" s="3">
        <v>28</v>
      </c>
      <c r="M554" s="3">
        <v>32</v>
      </c>
      <c r="N554" t="s">
        <v>6476</v>
      </c>
    </row>
    <row r="555" spans="1:14" x14ac:dyDescent="0.25">
      <c r="A555">
        <v>2310160225</v>
      </c>
      <c r="B555" t="s">
        <v>2350</v>
      </c>
      <c r="C555" s="2">
        <v>78801.302931596103</v>
      </c>
      <c r="D555" s="2">
        <v>24</v>
      </c>
      <c r="E555" s="2">
        <v>24</v>
      </c>
      <c r="F555">
        <v>1</v>
      </c>
      <c r="G555" t="s">
        <v>4704</v>
      </c>
      <c r="H555" s="3">
        <f>+VLOOKUP(G555,Tarifas!$A$1:$F$76,5,FALSE)</f>
        <v>9.6456</v>
      </c>
      <c r="I555" s="3">
        <f>+VLOOKUP(G555,Tarifas!$A$1:$F$76,6,FALSE)</f>
        <v>9.6438400000000009</v>
      </c>
      <c r="J555" t="s">
        <v>4722</v>
      </c>
      <c r="K555" s="3">
        <v>30.7</v>
      </c>
      <c r="L555" s="3">
        <v>28</v>
      </c>
      <c r="M555" s="3">
        <v>32</v>
      </c>
      <c r="N555" t="s">
        <v>6476</v>
      </c>
    </row>
    <row r="556" spans="1:14" x14ac:dyDescent="0.25">
      <c r="A556">
        <v>2310160110</v>
      </c>
      <c r="B556" t="s">
        <v>2344</v>
      </c>
      <c r="C556" s="2">
        <v>78801.302931596103</v>
      </c>
      <c r="D556" s="2">
        <v>24</v>
      </c>
      <c r="E556" s="2">
        <v>24</v>
      </c>
      <c r="F556">
        <v>1</v>
      </c>
      <c r="G556" t="s">
        <v>4704</v>
      </c>
      <c r="H556" s="3">
        <f>+VLOOKUP(G556,Tarifas!$A$1:$F$76,5,FALSE)</f>
        <v>9.6456</v>
      </c>
      <c r="I556" s="3">
        <f>+VLOOKUP(G556,Tarifas!$A$1:$F$76,6,FALSE)</f>
        <v>9.6438400000000009</v>
      </c>
      <c r="J556" t="s">
        <v>4722</v>
      </c>
      <c r="K556" s="3">
        <v>30.7</v>
      </c>
      <c r="L556" s="3">
        <v>28</v>
      </c>
      <c r="M556" s="3">
        <v>32</v>
      </c>
      <c r="N556" t="s">
        <v>6476</v>
      </c>
    </row>
    <row r="557" spans="1:14" x14ac:dyDescent="0.25">
      <c r="A557">
        <v>2310160230</v>
      </c>
      <c r="B557" t="s">
        <v>2351</v>
      </c>
      <c r="C557" s="2">
        <v>78801.302931596103</v>
      </c>
      <c r="D557" s="2">
        <v>24</v>
      </c>
      <c r="E557" s="2">
        <v>24</v>
      </c>
      <c r="F557">
        <v>1</v>
      </c>
      <c r="G557" t="s">
        <v>4704</v>
      </c>
      <c r="H557" s="3">
        <f>+VLOOKUP(G557,Tarifas!$A$1:$F$76,5,FALSE)</f>
        <v>9.6456</v>
      </c>
      <c r="I557" s="3">
        <f>+VLOOKUP(G557,Tarifas!$A$1:$F$76,6,FALSE)</f>
        <v>9.6438400000000009</v>
      </c>
      <c r="J557" t="s">
        <v>4722</v>
      </c>
      <c r="K557" s="3">
        <v>30.7</v>
      </c>
      <c r="L557" s="3">
        <v>28</v>
      </c>
      <c r="M557" s="3">
        <v>32</v>
      </c>
      <c r="N557" t="s">
        <v>6476</v>
      </c>
    </row>
    <row r="558" spans="1:14" x14ac:dyDescent="0.25">
      <c r="A558">
        <v>2310160442</v>
      </c>
      <c r="B558" t="s">
        <v>2421</v>
      </c>
      <c r="C558" s="2">
        <v>78801.302931596103</v>
      </c>
      <c r="D558" s="2">
        <v>24</v>
      </c>
      <c r="E558" s="2">
        <v>24</v>
      </c>
      <c r="F558">
        <v>1</v>
      </c>
      <c r="G558" t="s">
        <v>4704</v>
      </c>
      <c r="H558" s="3">
        <f>+VLOOKUP(G558,Tarifas!$A$1:$F$76,5,FALSE)</f>
        <v>9.6456</v>
      </c>
      <c r="I558" s="3">
        <f>+VLOOKUP(G558,Tarifas!$A$1:$F$76,6,FALSE)</f>
        <v>9.6438400000000009</v>
      </c>
      <c r="J558" t="s">
        <v>4722</v>
      </c>
      <c r="K558" s="3">
        <v>30.7</v>
      </c>
      <c r="L558" s="3">
        <v>28</v>
      </c>
      <c r="M558" s="3">
        <v>32</v>
      </c>
      <c r="N558" t="s">
        <v>6476</v>
      </c>
    </row>
    <row r="559" spans="1:14" x14ac:dyDescent="0.25">
      <c r="A559">
        <v>2310160586</v>
      </c>
      <c r="B559" t="s">
        <v>2472</v>
      </c>
      <c r="C559" s="2">
        <v>78801.302931596103</v>
      </c>
      <c r="D559" s="2">
        <v>24</v>
      </c>
      <c r="E559" s="2">
        <v>24</v>
      </c>
      <c r="F559">
        <v>1</v>
      </c>
      <c r="G559" t="s">
        <v>4704</v>
      </c>
      <c r="H559" s="3">
        <f>+VLOOKUP(G559,Tarifas!$A$1:$F$76,5,FALSE)</f>
        <v>9.6456</v>
      </c>
      <c r="I559" s="3">
        <f>+VLOOKUP(G559,Tarifas!$A$1:$F$76,6,FALSE)</f>
        <v>9.6438400000000009</v>
      </c>
      <c r="J559" t="s">
        <v>4722</v>
      </c>
      <c r="K559" s="3">
        <v>30.7</v>
      </c>
      <c r="L559" s="3">
        <v>28</v>
      </c>
      <c r="M559" s="3">
        <v>32</v>
      </c>
      <c r="N559" t="s">
        <v>6476</v>
      </c>
    </row>
    <row r="560" spans="1:14" x14ac:dyDescent="0.25">
      <c r="A560">
        <v>2310160231</v>
      </c>
      <c r="B560" t="s">
        <v>2352</v>
      </c>
      <c r="C560" s="2">
        <v>78801.302931596103</v>
      </c>
      <c r="D560" s="2">
        <v>24</v>
      </c>
      <c r="E560" s="2">
        <v>24</v>
      </c>
      <c r="F560">
        <v>1</v>
      </c>
      <c r="G560" t="s">
        <v>4704</v>
      </c>
      <c r="H560" s="3">
        <f>+VLOOKUP(G560,Tarifas!$A$1:$F$76,5,FALSE)</f>
        <v>9.6456</v>
      </c>
      <c r="I560" s="3">
        <f>+VLOOKUP(G560,Tarifas!$A$1:$F$76,6,FALSE)</f>
        <v>9.6438400000000009</v>
      </c>
      <c r="J560" t="s">
        <v>4722</v>
      </c>
      <c r="K560" s="3">
        <v>30.7</v>
      </c>
      <c r="L560" s="3">
        <v>28</v>
      </c>
      <c r="M560" s="3">
        <v>32</v>
      </c>
      <c r="N560" t="s">
        <v>6476</v>
      </c>
    </row>
    <row r="561" spans="1:14" x14ac:dyDescent="0.25">
      <c r="A561">
        <v>2310160584</v>
      </c>
      <c r="B561" t="s">
        <v>2470</v>
      </c>
      <c r="C561" s="2">
        <v>78801.302931596103</v>
      </c>
      <c r="D561" s="2">
        <v>24</v>
      </c>
      <c r="E561" s="2">
        <v>24</v>
      </c>
      <c r="F561">
        <v>1</v>
      </c>
      <c r="G561" t="s">
        <v>4704</v>
      </c>
      <c r="H561" s="3">
        <f>+VLOOKUP(G561,Tarifas!$A$1:$F$76,5,FALSE)</f>
        <v>9.6456</v>
      </c>
      <c r="I561" s="3">
        <f>+VLOOKUP(G561,Tarifas!$A$1:$F$76,6,FALSE)</f>
        <v>9.6438400000000009</v>
      </c>
      <c r="J561" t="s">
        <v>4722</v>
      </c>
      <c r="K561" s="3">
        <v>30.7</v>
      </c>
      <c r="L561" s="3">
        <v>28</v>
      </c>
      <c r="M561" s="3">
        <v>32</v>
      </c>
      <c r="N561" t="s">
        <v>6476</v>
      </c>
    </row>
    <row r="562" spans="1:14" x14ac:dyDescent="0.25">
      <c r="A562">
        <v>2310160592</v>
      </c>
      <c r="B562" t="s">
        <v>2478</v>
      </c>
      <c r="C562" s="2">
        <v>78801.302931596103</v>
      </c>
      <c r="D562" s="2">
        <v>24</v>
      </c>
      <c r="E562" s="2">
        <v>24</v>
      </c>
      <c r="F562">
        <v>1</v>
      </c>
      <c r="G562" t="s">
        <v>4704</v>
      </c>
      <c r="H562" s="3">
        <f>+VLOOKUP(G562,Tarifas!$A$1:$F$76,5,FALSE)</f>
        <v>9.6456</v>
      </c>
      <c r="I562" s="3">
        <f>+VLOOKUP(G562,Tarifas!$A$1:$F$76,6,FALSE)</f>
        <v>9.6438400000000009</v>
      </c>
      <c r="J562" t="s">
        <v>4722</v>
      </c>
      <c r="K562" s="3">
        <v>30.7</v>
      </c>
      <c r="L562" s="3">
        <v>28</v>
      </c>
      <c r="M562" s="3">
        <v>32</v>
      </c>
      <c r="N562" t="s">
        <v>6476</v>
      </c>
    </row>
    <row r="563" spans="1:14" x14ac:dyDescent="0.25">
      <c r="A563">
        <v>2310160581</v>
      </c>
      <c r="B563" t="s">
        <v>2468</v>
      </c>
      <c r="C563" s="2">
        <v>78801.302931596103</v>
      </c>
      <c r="D563" s="2">
        <v>24</v>
      </c>
      <c r="E563" s="2">
        <v>24</v>
      </c>
      <c r="F563">
        <v>1</v>
      </c>
      <c r="G563" t="s">
        <v>4704</v>
      </c>
      <c r="H563" s="3">
        <f>+VLOOKUP(G563,Tarifas!$A$1:$F$76,5,FALSE)</f>
        <v>9.6456</v>
      </c>
      <c r="I563" s="3">
        <f>+VLOOKUP(G563,Tarifas!$A$1:$F$76,6,FALSE)</f>
        <v>9.6438400000000009</v>
      </c>
      <c r="J563" t="s">
        <v>4722</v>
      </c>
      <c r="K563" s="3">
        <v>30.7</v>
      </c>
      <c r="L563" s="3">
        <v>28</v>
      </c>
      <c r="M563" s="3">
        <v>32</v>
      </c>
      <c r="N563" t="s">
        <v>6476</v>
      </c>
    </row>
    <row r="564" spans="1:14" x14ac:dyDescent="0.25">
      <c r="A564">
        <v>2310160593</v>
      </c>
      <c r="B564" t="s">
        <v>6623</v>
      </c>
      <c r="C564" s="2">
        <v>60631.57894736842</v>
      </c>
      <c r="D564" s="2">
        <v>24</v>
      </c>
      <c r="E564" s="2">
        <v>24</v>
      </c>
      <c r="F564">
        <v>1</v>
      </c>
      <c r="G564" t="s">
        <v>4707</v>
      </c>
      <c r="H564" s="3">
        <f>+VLOOKUP(G564,Tarifas!$A$1:$F$76,5,FALSE)</f>
        <v>11.5246</v>
      </c>
      <c r="I564" s="3">
        <f>+VLOOKUP(G564,Tarifas!$A$1:$F$76,6,FALSE)</f>
        <v>9.9759499999999992</v>
      </c>
      <c r="J564" t="s">
        <v>4722</v>
      </c>
      <c r="K564" s="3">
        <v>22.8</v>
      </c>
      <c r="L564" s="3">
        <v>16</v>
      </c>
      <c r="M564" s="3">
        <v>15</v>
      </c>
      <c r="N564" t="s">
        <v>6473</v>
      </c>
    </row>
    <row r="565" spans="1:14" x14ac:dyDescent="0.25">
      <c r="A565">
        <v>2310160597</v>
      </c>
      <c r="B565" t="s">
        <v>6624</v>
      </c>
      <c r="C565" s="2">
        <v>74482.758620689667</v>
      </c>
      <c r="D565" s="2">
        <v>24</v>
      </c>
      <c r="E565" s="2">
        <v>24</v>
      </c>
      <c r="F565">
        <v>1</v>
      </c>
      <c r="G565" t="s">
        <v>4702</v>
      </c>
      <c r="H565" s="3">
        <f>+VLOOKUP(G565,Tarifas!$A$1:$F$76,5,FALSE)</f>
        <v>10.978999999999999</v>
      </c>
      <c r="I565" s="3">
        <f>+VLOOKUP(G565,Tarifas!$A$1:$F$76,6,FALSE)</f>
        <v>9.6438400000000009</v>
      </c>
      <c r="J565" t="s">
        <v>4722</v>
      </c>
      <c r="K565" s="3">
        <v>23.2</v>
      </c>
      <c r="L565" s="3">
        <v>20</v>
      </c>
      <c r="M565" s="3">
        <v>20</v>
      </c>
      <c r="N565" t="s">
        <v>6476</v>
      </c>
    </row>
    <row r="566" spans="1:14" x14ac:dyDescent="0.25">
      <c r="A566">
        <v>2310160594</v>
      </c>
      <c r="B566" t="s">
        <v>6626</v>
      </c>
      <c r="C566" s="2">
        <v>60631.57894736842</v>
      </c>
      <c r="D566" s="2">
        <v>24</v>
      </c>
      <c r="E566" s="2">
        <v>24</v>
      </c>
      <c r="F566">
        <v>1</v>
      </c>
      <c r="G566" t="s">
        <v>4707</v>
      </c>
      <c r="H566" s="3">
        <f>+VLOOKUP(G566,Tarifas!$A$1:$F$76,5,FALSE)</f>
        <v>11.5246</v>
      </c>
      <c r="I566" s="3">
        <f>+VLOOKUP(G566,Tarifas!$A$1:$F$76,6,FALSE)</f>
        <v>9.9759499999999992</v>
      </c>
      <c r="J566" t="s">
        <v>4722</v>
      </c>
      <c r="K566" s="3">
        <v>22.8</v>
      </c>
      <c r="L566" s="3">
        <v>16</v>
      </c>
      <c r="M566" s="3">
        <v>15</v>
      </c>
      <c r="N566" t="s">
        <v>6473</v>
      </c>
    </row>
    <row r="567" spans="1:14" x14ac:dyDescent="0.25">
      <c r="A567">
        <v>2310160598</v>
      </c>
      <c r="B567" t="s">
        <v>6627</v>
      </c>
      <c r="C567" s="2">
        <v>74482.758620689667</v>
      </c>
      <c r="D567" s="2">
        <v>24</v>
      </c>
      <c r="E567" s="2">
        <v>24</v>
      </c>
      <c r="F567">
        <v>1</v>
      </c>
      <c r="G567" t="s">
        <v>4702</v>
      </c>
      <c r="H567" s="3">
        <f>+VLOOKUP(G567,Tarifas!$A$1:$F$76,5,FALSE)</f>
        <v>10.978999999999999</v>
      </c>
      <c r="I567" s="3">
        <f>+VLOOKUP(G567,Tarifas!$A$1:$F$76,6,FALSE)</f>
        <v>9.6438400000000009</v>
      </c>
      <c r="J567" t="s">
        <v>4722</v>
      </c>
      <c r="K567" s="3">
        <v>23.2</v>
      </c>
      <c r="L567" s="3">
        <v>20</v>
      </c>
      <c r="M567" s="3">
        <v>20</v>
      </c>
      <c r="N567" t="s">
        <v>6476</v>
      </c>
    </row>
    <row r="568" spans="1:14" x14ac:dyDescent="0.25">
      <c r="A568">
        <v>2310160595</v>
      </c>
      <c r="B568" t="s">
        <v>6629</v>
      </c>
      <c r="C568" s="2">
        <v>60631.57894736842</v>
      </c>
      <c r="D568" s="2">
        <v>24</v>
      </c>
      <c r="E568" s="2">
        <v>24</v>
      </c>
      <c r="F568">
        <v>1</v>
      </c>
      <c r="G568" t="s">
        <v>4707</v>
      </c>
      <c r="H568" s="3">
        <f>+VLOOKUP(G568,Tarifas!$A$1:$F$76,5,FALSE)</f>
        <v>11.5246</v>
      </c>
      <c r="I568" s="3">
        <f>+VLOOKUP(G568,Tarifas!$A$1:$F$76,6,FALSE)</f>
        <v>9.9759499999999992</v>
      </c>
      <c r="J568" t="s">
        <v>4722</v>
      </c>
      <c r="K568" s="3">
        <v>22.8</v>
      </c>
      <c r="L568" s="3">
        <v>16</v>
      </c>
      <c r="M568" s="3">
        <v>15</v>
      </c>
      <c r="N568" t="s">
        <v>6473</v>
      </c>
    </row>
    <row r="569" spans="1:14" x14ac:dyDescent="0.25">
      <c r="A569">
        <v>2310160599</v>
      </c>
      <c r="B569" t="s">
        <v>6630</v>
      </c>
      <c r="C569" s="2">
        <v>74482.758620689667</v>
      </c>
      <c r="D569" s="2">
        <v>24</v>
      </c>
      <c r="E569" s="2">
        <v>24</v>
      </c>
      <c r="F569">
        <v>1</v>
      </c>
      <c r="G569" t="s">
        <v>4702</v>
      </c>
      <c r="H569" s="3">
        <f>+VLOOKUP(G569,Tarifas!$A$1:$F$76,5,FALSE)</f>
        <v>10.978999999999999</v>
      </c>
      <c r="I569" s="3">
        <f>+VLOOKUP(G569,Tarifas!$A$1:$F$76,6,FALSE)</f>
        <v>9.6438400000000009</v>
      </c>
      <c r="J569" t="s">
        <v>4722</v>
      </c>
      <c r="K569" s="3">
        <v>23.2</v>
      </c>
      <c r="L569" s="3">
        <v>20</v>
      </c>
      <c r="M569" s="3">
        <v>20</v>
      </c>
      <c r="N569" t="s">
        <v>6476</v>
      </c>
    </row>
    <row r="570" spans="1:14" x14ac:dyDescent="0.25">
      <c r="A570">
        <v>2310160596</v>
      </c>
      <c r="B570" t="s">
        <v>6632</v>
      </c>
      <c r="C570" s="2">
        <v>60631.57894736842</v>
      </c>
      <c r="D570" s="2">
        <v>24</v>
      </c>
      <c r="E570" s="2">
        <v>24</v>
      </c>
      <c r="F570" s="2">
        <v>1</v>
      </c>
      <c r="G570" t="s">
        <v>4707</v>
      </c>
      <c r="H570" s="3">
        <f>+VLOOKUP(G570,Tarifas!$A$1:$F$76,5,FALSE)</f>
        <v>11.5246</v>
      </c>
      <c r="I570" s="3">
        <f>+VLOOKUP(G570,Tarifas!$A$1:$F$76,6,FALSE)</f>
        <v>9.9759499999999992</v>
      </c>
      <c r="J570" t="s">
        <v>4722</v>
      </c>
      <c r="K570" s="3">
        <v>22.8</v>
      </c>
      <c r="L570" s="3">
        <v>16</v>
      </c>
      <c r="M570" s="3">
        <v>15</v>
      </c>
      <c r="N570" t="s">
        <v>6473</v>
      </c>
    </row>
    <row r="571" spans="1:14" x14ac:dyDescent="0.25">
      <c r="A571">
        <v>2310160600</v>
      </c>
      <c r="B571" t="s">
        <v>6633</v>
      </c>
      <c r="C571" s="2">
        <v>74482.758620689667</v>
      </c>
      <c r="D571" s="2">
        <v>24</v>
      </c>
      <c r="E571" s="2">
        <v>24</v>
      </c>
      <c r="F571" s="2">
        <v>1</v>
      </c>
      <c r="G571" t="s">
        <v>4702</v>
      </c>
      <c r="H571" s="3">
        <f>+VLOOKUP(G571,Tarifas!$A$1:$F$76,5,FALSE)</f>
        <v>10.978999999999999</v>
      </c>
      <c r="I571" s="3">
        <f>+VLOOKUP(G571,Tarifas!$A$1:$F$76,6,FALSE)</f>
        <v>9.6438400000000009</v>
      </c>
      <c r="J571" t="s">
        <v>4722</v>
      </c>
      <c r="K571" s="3">
        <v>23.2</v>
      </c>
      <c r="L571" s="3">
        <v>20</v>
      </c>
      <c r="M571" s="3">
        <v>20</v>
      </c>
      <c r="N571" t="s">
        <v>6476</v>
      </c>
    </row>
    <row r="572" spans="1:14" x14ac:dyDescent="0.25">
      <c r="A572">
        <v>2310390064</v>
      </c>
      <c r="B572" t="s">
        <v>6687</v>
      </c>
      <c r="C572" s="2">
        <v>18000</v>
      </c>
      <c r="D572" s="2">
        <v>24</v>
      </c>
      <c r="E572" s="2">
        <v>24</v>
      </c>
      <c r="F572">
        <v>2</v>
      </c>
      <c r="G572" t="s">
        <v>4705</v>
      </c>
      <c r="H572" s="3">
        <f>+VLOOKUP(G572,Tarifas!$A$1:$F$76,5,FALSE)</f>
        <v>14.5046</v>
      </c>
      <c r="I572" s="3">
        <f>+VLOOKUP(G572,Tarifas!$A$1:$F$76,6,FALSE)</f>
        <v>9.9759499999999992</v>
      </c>
      <c r="J572" t="s">
        <v>4722</v>
      </c>
      <c r="K572" s="3">
        <v>19.2</v>
      </c>
      <c r="L572" s="3">
        <v>4</v>
      </c>
      <c r="M572" s="3">
        <v>4</v>
      </c>
      <c r="N572" t="s">
        <v>6688</v>
      </c>
    </row>
    <row r="573" spans="1:14" x14ac:dyDescent="0.25">
      <c r="A573">
        <v>2140150001</v>
      </c>
      <c r="B573" t="s">
        <v>1806</v>
      </c>
      <c r="C573" s="2">
        <v>3500</v>
      </c>
      <c r="D573" s="2">
        <v>96</v>
      </c>
      <c r="E573" s="2">
        <v>12</v>
      </c>
      <c r="F573">
        <v>12</v>
      </c>
      <c r="G573" t="s">
        <v>4563</v>
      </c>
      <c r="H573" s="3">
        <f>+VLOOKUP(G573,Tarifas!$A$1:$F$76,5,FALSE)</f>
        <v>0</v>
      </c>
      <c r="I573" s="3">
        <f>+VLOOKUP(G573,Tarifas!$A$1:$F$76,6,FALSE)</f>
        <v>11.11745</v>
      </c>
      <c r="J573" t="s">
        <v>6470</v>
      </c>
      <c r="K573" s="3">
        <v>0</v>
      </c>
      <c r="L573" s="3">
        <v>0</v>
      </c>
      <c r="M573" s="3">
        <v>0</v>
      </c>
    </row>
    <row r="574" spans="1:14" x14ac:dyDescent="0.25">
      <c r="A574">
        <v>2110080226</v>
      </c>
      <c r="B574" t="s">
        <v>1203</v>
      </c>
      <c r="E574" s="2">
        <v>12</v>
      </c>
      <c r="G574" t="s">
        <v>4563</v>
      </c>
      <c r="H574" s="3">
        <f>+VLOOKUP(G574,Tarifas!$A$1:$F$76,5,FALSE)</f>
        <v>0</v>
      </c>
      <c r="I574" s="3">
        <f>+VLOOKUP(G574,Tarifas!$A$1:$F$76,6,FALSE)</f>
        <v>11.11745</v>
      </c>
      <c r="J574" t="s">
        <v>6470</v>
      </c>
      <c r="K574" s="3">
        <v>0</v>
      </c>
      <c r="L574" s="3">
        <v>0</v>
      </c>
      <c r="M574" s="3">
        <v>0</v>
      </c>
    </row>
    <row r="575" spans="1:14" x14ac:dyDescent="0.25">
      <c r="A575">
        <v>2140010024</v>
      </c>
      <c r="B575" t="s">
        <v>1501</v>
      </c>
      <c r="C575" s="2">
        <v>40000</v>
      </c>
      <c r="D575" s="2">
        <v>36</v>
      </c>
      <c r="E575" s="2">
        <v>12</v>
      </c>
      <c r="F575">
        <v>3</v>
      </c>
      <c r="G575" t="s">
        <v>4626</v>
      </c>
      <c r="H575" s="3">
        <f>+VLOOKUP(G575,Tarifas!$A$1:$F$76,5,FALSE)</f>
        <v>0</v>
      </c>
      <c r="I575" s="3">
        <f>+VLOOKUP(G575,Tarifas!$A$1:$F$76,6,FALSE)</f>
        <v>11.11745</v>
      </c>
      <c r="J575" t="s">
        <v>6470</v>
      </c>
      <c r="K575" s="3">
        <v>0</v>
      </c>
      <c r="L575" s="3">
        <v>0</v>
      </c>
      <c r="M575" s="3">
        <v>0</v>
      </c>
    </row>
    <row r="576" spans="1:14" x14ac:dyDescent="0.25">
      <c r="A576">
        <v>2310090514</v>
      </c>
      <c r="B576" t="s">
        <v>2305</v>
      </c>
      <c r="C576" s="2">
        <v>3000</v>
      </c>
      <c r="D576" s="2">
        <v>12</v>
      </c>
      <c r="F576">
        <v>1</v>
      </c>
      <c r="G576" t="s">
        <v>4563</v>
      </c>
      <c r="H576" s="3">
        <f>+VLOOKUP(G576,Tarifas!$A$1:$F$76,5,FALSE)</f>
        <v>0</v>
      </c>
      <c r="I576" s="3">
        <f>+VLOOKUP(G576,Tarifas!$A$1:$F$76,6,FALSE)</f>
        <v>11.11745</v>
      </c>
      <c r="J576" t="s">
        <v>6470</v>
      </c>
    </row>
    <row r="577" spans="1:13" x14ac:dyDescent="0.25">
      <c r="A577">
        <v>2310030016</v>
      </c>
      <c r="B577" t="s">
        <v>2131</v>
      </c>
      <c r="C577" s="2">
        <v>2700</v>
      </c>
      <c r="D577" s="2">
        <v>24</v>
      </c>
      <c r="E577" s="2">
        <v>12</v>
      </c>
      <c r="F577">
        <v>2</v>
      </c>
      <c r="G577" t="s">
        <v>4658</v>
      </c>
      <c r="H577" s="3">
        <f>+VLOOKUP(G577,Tarifas!$A$1:$F$76,5,FALSE)</f>
        <v>111.02809999999999</v>
      </c>
      <c r="I577" s="3">
        <f>+VLOOKUP(G577,Tarifas!$A$1:$F$76,6,FALSE)</f>
        <v>10.926310000000001</v>
      </c>
      <c r="J577" t="s">
        <v>4744</v>
      </c>
      <c r="K577" s="3">
        <v>0</v>
      </c>
      <c r="L577" s="3">
        <v>0</v>
      </c>
      <c r="M577" s="3">
        <v>0</v>
      </c>
    </row>
    <row r="578" spans="1:13" x14ac:dyDescent="0.25">
      <c r="A578">
        <v>2310030019</v>
      </c>
      <c r="B578" t="s">
        <v>2134</v>
      </c>
      <c r="C578" s="2">
        <v>2700</v>
      </c>
      <c r="D578" s="2">
        <v>24</v>
      </c>
      <c r="E578" s="2">
        <v>12</v>
      </c>
      <c r="F578">
        <v>2</v>
      </c>
      <c r="G578" t="s">
        <v>4658</v>
      </c>
      <c r="H578" s="3">
        <f>+VLOOKUP(G578,Tarifas!$A$1:$F$76,5,FALSE)</f>
        <v>111.02809999999999</v>
      </c>
      <c r="I578" s="3">
        <f>+VLOOKUP(G578,Tarifas!$A$1:$F$76,6,FALSE)</f>
        <v>10.926310000000001</v>
      </c>
      <c r="J578" t="s">
        <v>4744</v>
      </c>
      <c r="K578" s="3">
        <v>0</v>
      </c>
      <c r="L578" s="3">
        <v>0</v>
      </c>
      <c r="M578" s="3">
        <v>0</v>
      </c>
    </row>
    <row r="579" spans="1:13" x14ac:dyDescent="0.25">
      <c r="A579">
        <v>2310030020</v>
      </c>
      <c r="B579" t="s">
        <v>2135</v>
      </c>
      <c r="C579" s="2">
        <v>2850</v>
      </c>
      <c r="D579" s="2">
        <v>24</v>
      </c>
      <c r="E579" s="2">
        <v>12</v>
      </c>
      <c r="F579">
        <v>2</v>
      </c>
      <c r="G579" t="s">
        <v>4658</v>
      </c>
      <c r="H579" s="3">
        <f>+VLOOKUP(G579,Tarifas!$A$1:$F$76,5,FALSE)</f>
        <v>111.02809999999999</v>
      </c>
      <c r="I579" s="3">
        <f>+VLOOKUP(G579,Tarifas!$A$1:$F$76,6,FALSE)</f>
        <v>10.926310000000001</v>
      </c>
      <c r="J579" t="s">
        <v>4744</v>
      </c>
      <c r="K579" s="3">
        <v>0</v>
      </c>
      <c r="L579" s="3">
        <v>0</v>
      </c>
      <c r="M579" s="3">
        <v>0</v>
      </c>
    </row>
    <row r="580" spans="1:13" x14ac:dyDescent="0.25">
      <c r="A580">
        <v>2310030021</v>
      </c>
      <c r="B580" t="s">
        <v>2136</v>
      </c>
      <c r="C580" s="2">
        <v>2700</v>
      </c>
      <c r="D580" s="2">
        <v>24</v>
      </c>
      <c r="E580" s="2">
        <v>12</v>
      </c>
      <c r="F580">
        <v>2</v>
      </c>
      <c r="G580" t="s">
        <v>4658</v>
      </c>
      <c r="H580" s="3">
        <f>+VLOOKUP(G580,Tarifas!$A$1:$F$76,5,FALSE)</f>
        <v>111.02809999999999</v>
      </c>
      <c r="I580" s="3">
        <f>+VLOOKUP(G580,Tarifas!$A$1:$F$76,6,FALSE)</f>
        <v>10.926310000000001</v>
      </c>
      <c r="J580" t="s">
        <v>4744</v>
      </c>
      <c r="K580" s="3">
        <v>0</v>
      </c>
      <c r="L580" s="3">
        <v>0</v>
      </c>
      <c r="M580" s="3">
        <v>0</v>
      </c>
    </row>
    <row r="581" spans="1:13" x14ac:dyDescent="0.25">
      <c r="A581">
        <v>2310030015</v>
      </c>
      <c r="B581" t="s">
        <v>2130</v>
      </c>
      <c r="C581" s="2">
        <v>2700</v>
      </c>
      <c r="D581" s="2">
        <v>24</v>
      </c>
      <c r="E581" s="2">
        <v>12</v>
      </c>
      <c r="F581">
        <v>2</v>
      </c>
      <c r="G581" t="s">
        <v>4658</v>
      </c>
      <c r="H581" s="3">
        <f>+VLOOKUP(G581,Tarifas!$A$1:$F$76,5,FALSE)</f>
        <v>111.02809999999999</v>
      </c>
      <c r="I581" s="3">
        <f>+VLOOKUP(G581,Tarifas!$A$1:$F$76,6,FALSE)</f>
        <v>10.926310000000001</v>
      </c>
      <c r="J581" t="s">
        <v>4744</v>
      </c>
      <c r="K581" s="3">
        <v>0</v>
      </c>
      <c r="L581" s="3">
        <v>0</v>
      </c>
      <c r="M581" s="3">
        <v>0</v>
      </c>
    </row>
    <row r="582" spans="1:13" x14ac:dyDescent="0.25">
      <c r="A582">
        <v>2310030017</v>
      </c>
      <c r="B582" t="s">
        <v>2132</v>
      </c>
      <c r="C582" s="2">
        <v>2700</v>
      </c>
      <c r="D582" s="2">
        <v>24</v>
      </c>
      <c r="E582" s="2">
        <v>12</v>
      </c>
      <c r="F582">
        <v>2</v>
      </c>
      <c r="G582" t="s">
        <v>4658</v>
      </c>
      <c r="H582" s="3">
        <f>+VLOOKUP(G582,Tarifas!$A$1:$F$76,5,FALSE)</f>
        <v>111.02809999999999</v>
      </c>
      <c r="I582" s="3">
        <f>+VLOOKUP(G582,Tarifas!$A$1:$F$76,6,FALSE)</f>
        <v>10.926310000000001</v>
      </c>
      <c r="J582" t="s">
        <v>4744</v>
      </c>
      <c r="K582" s="3">
        <v>0</v>
      </c>
      <c r="L582" s="3">
        <v>0</v>
      </c>
      <c r="M582" s="3">
        <v>0</v>
      </c>
    </row>
    <row r="583" spans="1:13" x14ac:dyDescent="0.25">
      <c r="A583">
        <v>2310030018</v>
      </c>
      <c r="B583" t="s">
        <v>2133</v>
      </c>
      <c r="C583" s="2">
        <v>2700</v>
      </c>
      <c r="D583" s="2">
        <v>24</v>
      </c>
      <c r="E583" s="2">
        <v>12</v>
      </c>
      <c r="F583">
        <v>2</v>
      </c>
      <c r="G583" t="s">
        <v>4658</v>
      </c>
      <c r="H583" s="3">
        <f>+VLOOKUP(G583,Tarifas!$A$1:$F$76,5,FALSE)</f>
        <v>111.02809999999999</v>
      </c>
      <c r="I583" s="3">
        <f>+VLOOKUP(G583,Tarifas!$A$1:$F$76,6,FALSE)</f>
        <v>10.926310000000001</v>
      </c>
      <c r="J583" t="s">
        <v>4744</v>
      </c>
      <c r="K583" s="3">
        <v>0</v>
      </c>
      <c r="L583" s="3">
        <v>0</v>
      </c>
      <c r="M583" s="3">
        <v>0</v>
      </c>
    </row>
    <row r="584" spans="1:13" x14ac:dyDescent="0.25">
      <c r="A584">
        <v>2310030018</v>
      </c>
      <c r="B584" t="s">
        <v>2133</v>
      </c>
      <c r="C584" s="2">
        <v>2700</v>
      </c>
      <c r="D584" s="2">
        <v>24</v>
      </c>
      <c r="E584" s="2">
        <v>12</v>
      </c>
      <c r="F584">
        <v>2</v>
      </c>
      <c r="G584" t="s">
        <v>4658</v>
      </c>
      <c r="H584" s="3">
        <f>+VLOOKUP(G584,Tarifas!$A$1:$F$76,5,FALSE)</f>
        <v>111.02809999999999</v>
      </c>
      <c r="I584" s="3">
        <f>+VLOOKUP(G584,Tarifas!$A$1:$F$76,6,FALSE)</f>
        <v>10.926310000000001</v>
      </c>
      <c r="J584" t="s">
        <v>4744</v>
      </c>
      <c r="K584" s="3">
        <v>0</v>
      </c>
      <c r="L584" s="3">
        <v>0</v>
      </c>
      <c r="M584" s="3">
        <v>0</v>
      </c>
    </row>
    <row r="585" spans="1:13" x14ac:dyDescent="0.25">
      <c r="A585">
        <v>2310030020</v>
      </c>
      <c r="B585" t="s">
        <v>2135</v>
      </c>
      <c r="C585" s="2">
        <v>2700</v>
      </c>
      <c r="D585" s="2">
        <v>24</v>
      </c>
      <c r="E585" s="2">
        <v>12</v>
      </c>
      <c r="F585">
        <v>2</v>
      </c>
      <c r="G585" t="s">
        <v>4658</v>
      </c>
      <c r="H585" s="3">
        <f>+VLOOKUP(G585,Tarifas!$A$1:$F$76,5,FALSE)</f>
        <v>111.02809999999999</v>
      </c>
      <c r="I585" s="3">
        <f>+VLOOKUP(G585,Tarifas!$A$1:$F$76,6,FALSE)</f>
        <v>10.926310000000001</v>
      </c>
      <c r="J585" t="s">
        <v>4744</v>
      </c>
      <c r="K585" s="3">
        <v>0</v>
      </c>
      <c r="L585" s="3">
        <v>0</v>
      </c>
      <c r="M585" s="3">
        <v>0</v>
      </c>
    </row>
    <row r="586" spans="1:13" x14ac:dyDescent="0.25">
      <c r="A586">
        <v>2310030019</v>
      </c>
      <c r="B586" t="s">
        <v>2134</v>
      </c>
      <c r="C586" s="2">
        <v>2700</v>
      </c>
      <c r="D586" s="2">
        <v>24</v>
      </c>
      <c r="E586" s="2">
        <v>12</v>
      </c>
      <c r="F586">
        <v>2</v>
      </c>
      <c r="G586" t="s">
        <v>4658</v>
      </c>
      <c r="H586" s="3">
        <f>+VLOOKUP(G586,Tarifas!$A$1:$F$76,5,FALSE)</f>
        <v>111.02809999999999</v>
      </c>
      <c r="I586" s="3">
        <f>+VLOOKUP(G586,Tarifas!$A$1:$F$76,6,FALSE)</f>
        <v>10.926310000000001</v>
      </c>
      <c r="J586" t="s">
        <v>4744</v>
      </c>
      <c r="K586" s="3">
        <v>0</v>
      </c>
      <c r="L586" s="3">
        <v>0</v>
      </c>
      <c r="M586" s="3">
        <v>0</v>
      </c>
    </row>
    <row r="587" spans="1:13" x14ac:dyDescent="0.25">
      <c r="A587">
        <v>2310030017</v>
      </c>
      <c r="B587" t="s">
        <v>2132</v>
      </c>
      <c r="C587" s="2">
        <v>2700</v>
      </c>
      <c r="D587" s="2">
        <v>24</v>
      </c>
      <c r="E587" s="2">
        <v>12</v>
      </c>
      <c r="F587">
        <v>2</v>
      </c>
      <c r="G587" t="s">
        <v>4658</v>
      </c>
      <c r="H587" s="3">
        <f>+VLOOKUP(G587,Tarifas!$A$1:$F$76,5,FALSE)</f>
        <v>111.02809999999999</v>
      </c>
      <c r="I587" s="3">
        <f>+VLOOKUP(G587,Tarifas!$A$1:$F$76,6,FALSE)</f>
        <v>10.926310000000001</v>
      </c>
      <c r="J587" t="s">
        <v>4744</v>
      </c>
      <c r="K587" s="3">
        <v>0</v>
      </c>
      <c r="L587" s="3">
        <v>0</v>
      </c>
      <c r="M587" s="3">
        <v>0</v>
      </c>
    </row>
    <row r="588" spans="1:13" x14ac:dyDescent="0.25">
      <c r="A588">
        <v>2310030016</v>
      </c>
      <c r="B588" t="s">
        <v>2131</v>
      </c>
      <c r="C588" s="2">
        <v>2700</v>
      </c>
      <c r="D588" s="2">
        <v>24</v>
      </c>
      <c r="E588" s="2">
        <v>12</v>
      </c>
      <c r="F588">
        <v>2</v>
      </c>
      <c r="G588" t="s">
        <v>4658</v>
      </c>
      <c r="H588" s="3">
        <f>+VLOOKUP(G588,Tarifas!$A$1:$F$76,5,FALSE)</f>
        <v>111.02809999999999</v>
      </c>
      <c r="I588" s="3">
        <f>+VLOOKUP(G588,Tarifas!$A$1:$F$76,6,FALSE)</f>
        <v>10.926310000000001</v>
      </c>
      <c r="J588" t="s">
        <v>4744</v>
      </c>
      <c r="K588" s="3">
        <v>0</v>
      </c>
      <c r="L588" s="3">
        <v>0</v>
      </c>
      <c r="M588" s="3">
        <v>0</v>
      </c>
    </row>
    <row r="589" spans="1:13" x14ac:dyDescent="0.25">
      <c r="A589">
        <v>2310030086</v>
      </c>
      <c r="B589" t="s">
        <v>2144</v>
      </c>
      <c r="C589" s="2">
        <v>2700</v>
      </c>
      <c r="D589" s="2">
        <v>24</v>
      </c>
      <c r="E589" s="2">
        <v>12</v>
      </c>
      <c r="F589">
        <v>2</v>
      </c>
      <c r="G589" t="s">
        <v>4658</v>
      </c>
      <c r="H589" s="3">
        <f>+VLOOKUP(G589,Tarifas!$A$1:$F$76,5,FALSE)</f>
        <v>111.02809999999999</v>
      </c>
      <c r="I589" s="3">
        <f>+VLOOKUP(G589,Tarifas!$A$1:$F$76,6,FALSE)</f>
        <v>10.926310000000001</v>
      </c>
      <c r="J589" t="s">
        <v>4744</v>
      </c>
      <c r="K589" s="3">
        <v>0</v>
      </c>
      <c r="L589" s="3">
        <v>0</v>
      </c>
      <c r="M589" s="3">
        <v>0</v>
      </c>
    </row>
    <row r="590" spans="1:13" x14ac:dyDescent="0.25">
      <c r="A590">
        <v>2310030021</v>
      </c>
      <c r="B590" t="s">
        <v>2136</v>
      </c>
      <c r="C590" s="2">
        <v>2700</v>
      </c>
      <c r="D590" s="2">
        <v>24</v>
      </c>
      <c r="E590" s="2">
        <v>12</v>
      </c>
      <c r="F590">
        <v>2</v>
      </c>
      <c r="G590" t="s">
        <v>4658</v>
      </c>
      <c r="H590" s="3">
        <f>+VLOOKUP(G590,Tarifas!$A$1:$F$76,5,FALSE)</f>
        <v>111.02809999999999</v>
      </c>
      <c r="I590" s="3">
        <f>+VLOOKUP(G590,Tarifas!$A$1:$F$76,6,FALSE)</f>
        <v>10.926310000000001</v>
      </c>
      <c r="J590" t="s">
        <v>4744</v>
      </c>
      <c r="K590" s="3">
        <v>0</v>
      </c>
      <c r="L590" s="3">
        <v>0</v>
      </c>
      <c r="M590" s="3">
        <v>0</v>
      </c>
    </row>
    <row r="591" spans="1:13" x14ac:dyDescent="0.25">
      <c r="A591">
        <v>2310030015</v>
      </c>
      <c r="B591" t="s">
        <v>2130</v>
      </c>
      <c r="C591" s="2">
        <v>2700</v>
      </c>
      <c r="D591" s="2">
        <v>24</v>
      </c>
      <c r="E591" s="2">
        <v>12</v>
      </c>
      <c r="F591">
        <v>2</v>
      </c>
      <c r="G591" t="s">
        <v>4658</v>
      </c>
      <c r="H591" s="3">
        <f>+VLOOKUP(G591,Tarifas!$A$1:$F$76,5,FALSE)</f>
        <v>111.02809999999999</v>
      </c>
      <c r="I591" s="3">
        <f>+VLOOKUP(G591,Tarifas!$A$1:$F$76,6,FALSE)</f>
        <v>10.926310000000001</v>
      </c>
      <c r="J591" t="s">
        <v>4744</v>
      </c>
      <c r="K591" s="3">
        <v>0</v>
      </c>
      <c r="L591" s="3">
        <v>0</v>
      </c>
      <c r="M591" s="3">
        <v>0</v>
      </c>
    </row>
    <row r="592" spans="1:13" x14ac:dyDescent="0.25">
      <c r="A592">
        <v>2310030077</v>
      </c>
      <c r="B592" t="s">
        <v>2142</v>
      </c>
      <c r="C592" s="2">
        <v>2700</v>
      </c>
      <c r="D592" s="2">
        <v>24</v>
      </c>
      <c r="E592" s="2">
        <v>12</v>
      </c>
      <c r="F592">
        <v>2</v>
      </c>
      <c r="G592" t="s">
        <v>4658</v>
      </c>
      <c r="H592" s="3">
        <f>+VLOOKUP(G592,Tarifas!$A$1:$F$76,5,FALSE)</f>
        <v>111.02809999999999</v>
      </c>
      <c r="I592" s="3">
        <f>+VLOOKUP(G592,Tarifas!$A$1:$F$76,6,FALSE)</f>
        <v>10.926310000000001</v>
      </c>
      <c r="J592" t="s">
        <v>4744</v>
      </c>
      <c r="K592" s="3">
        <v>0</v>
      </c>
      <c r="L592" s="3">
        <v>0</v>
      </c>
      <c r="M592" s="3">
        <v>0</v>
      </c>
    </row>
    <row r="593" spans="1:13" x14ac:dyDescent="0.25">
      <c r="A593">
        <v>2310030073</v>
      </c>
      <c r="B593" t="s">
        <v>4839</v>
      </c>
      <c r="C593" s="2">
        <v>2700</v>
      </c>
      <c r="D593" s="2">
        <v>24</v>
      </c>
      <c r="E593" s="2">
        <v>12</v>
      </c>
      <c r="F593">
        <v>2</v>
      </c>
      <c r="G593" t="s">
        <v>4658</v>
      </c>
      <c r="H593" s="3">
        <f>+VLOOKUP(G593,Tarifas!$A$1:$F$76,5,FALSE)</f>
        <v>111.02809999999999</v>
      </c>
      <c r="I593" s="3">
        <f>+VLOOKUP(G593,Tarifas!$A$1:$F$76,6,FALSE)</f>
        <v>10.926310000000001</v>
      </c>
      <c r="J593" t="s">
        <v>4744</v>
      </c>
      <c r="K593" s="3">
        <v>0</v>
      </c>
      <c r="L593" s="3">
        <v>0</v>
      </c>
      <c r="M593" s="3">
        <v>0</v>
      </c>
    </row>
    <row r="594" spans="1:13" x14ac:dyDescent="0.25">
      <c r="A594">
        <v>2310030072</v>
      </c>
      <c r="B594" t="s">
        <v>2141</v>
      </c>
      <c r="C594" s="2">
        <v>2700</v>
      </c>
      <c r="D594" s="2">
        <v>24</v>
      </c>
      <c r="E594" s="2">
        <v>12</v>
      </c>
      <c r="F594">
        <v>2</v>
      </c>
      <c r="G594" t="s">
        <v>4658</v>
      </c>
      <c r="H594" s="3">
        <f>+VLOOKUP(G594,Tarifas!$A$1:$F$76,5,FALSE)</f>
        <v>111.02809999999999</v>
      </c>
      <c r="I594" s="3">
        <f>+VLOOKUP(G594,Tarifas!$A$1:$F$76,6,FALSE)</f>
        <v>10.926310000000001</v>
      </c>
      <c r="J594" t="s">
        <v>4744</v>
      </c>
      <c r="K594" s="3">
        <v>0</v>
      </c>
      <c r="L594" s="3">
        <v>0</v>
      </c>
      <c r="M594" s="3">
        <v>0</v>
      </c>
    </row>
    <row r="595" spans="1:13" x14ac:dyDescent="0.25">
      <c r="A595">
        <v>2310030132</v>
      </c>
      <c r="B595" t="s">
        <v>4840</v>
      </c>
      <c r="C595" s="2">
        <v>2700</v>
      </c>
      <c r="D595" s="2">
        <v>24</v>
      </c>
      <c r="E595" s="2">
        <v>12</v>
      </c>
      <c r="F595">
        <v>2</v>
      </c>
      <c r="G595" t="s">
        <v>4658</v>
      </c>
      <c r="H595" s="3">
        <f>+VLOOKUP(G595,Tarifas!$A$1:$F$76,5,FALSE)</f>
        <v>111.02809999999999</v>
      </c>
      <c r="I595" s="3">
        <f>+VLOOKUP(G595,Tarifas!$A$1:$F$76,6,FALSE)</f>
        <v>10.926310000000001</v>
      </c>
      <c r="J595" t="s">
        <v>4744</v>
      </c>
      <c r="K595" s="3">
        <v>0</v>
      </c>
      <c r="L595" s="3">
        <v>0</v>
      </c>
      <c r="M595" s="3">
        <v>0</v>
      </c>
    </row>
    <row r="596" spans="1:13" x14ac:dyDescent="0.25">
      <c r="A596">
        <v>2310030130</v>
      </c>
      <c r="B596" t="s">
        <v>4841</v>
      </c>
      <c r="C596" s="2">
        <v>2700</v>
      </c>
      <c r="D596" s="2">
        <v>24</v>
      </c>
      <c r="E596" s="2">
        <v>12</v>
      </c>
      <c r="F596">
        <v>2</v>
      </c>
      <c r="G596" t="s">
        <v>4658</v>
      </c>
      <c r="H596" s="3">
        <f>+VLOOKUP(G596,Tarifas!$A$1:$F$76,5,FALSE)</f>
        <v>111.02809999999999</v>
      </c>
      <c r="I596" s="3">
        <f>+VLOOKUP(G596,Tarifas!$A$1:$F$76,6,FALSE)</f>
        <v>10.926310000000001</v>
      </c>
      <c r="J596" t="s">
        <v>4744</v>
      </c>
      <c r="K596" s="3">
        <v>0</v>
      </c>
      <c r="L596" s="3">
        <v>0</v>
      </c>
      <c r="M596" s="3">
        <v>0</v>
      </c>
    </row>
    <row r="597" spans="1:13" x14ac:dyDescent="0.25">
      <c r="A597">
        <v>2310030131</v>
      </c>
      <c r="B597" t="s">
        <v>2148</v>
      </c>
      <c r="C597" s="2">
        <v>2700</v>
      </c>
      <c r="D597" s="2">
        <v>24</v>
      </c>
      <c r="E597" s="2">
        <v>12</v>
      </c>
      <c r="F597">
        <v>2</v>
      </c>
      <c r="G597" t="s">
        <v>4658</v>
      </c>
      <c r="H597" s="3">
        <f>+VLOOKUP(G597,Tarifas!$A$1:$F$76,5,FALSE)</f>
        <v>111.02809999999999</v>
      </c>
      <c r="I597" s="3">
        <f>+VLOOKUP(G597,Tarifas!$A$1:$F$76,6,FALSE)</f>
        <v>10.926310000000001</v>
      </c>
      <c r="J597" t="s">
        <v>4744</v>
      </c>
      <c r="K597" s="3">
        <v>0</v>
      </c>
      <c r="L597" s="3">
        <v>0</v>
      </c>
      <c r="M597" s="3">
        <v>0</v>
      </c>
    </row>
    <row r="598" spans="1:13" x14ac:dyDescent="0.25">
      <c r="A598">
        <v>2310030049</v>
      </c>
      <c r="B598" t="s">
        <v>2137</v>
      </c>
      <c r="C598" s="2">
        <v>2700</v>
      </c>
      <c r="D598" s="2">
        <v>24</v>
      </c>
      <c r="E598" s="2">
        <v>12</v>
      </c>
      <c r="F598">
        <v>2</v>
      </c>
      <c r="G598" t="s">
        <v>4658</v>
      </c>
      <c r="H598" s="3">
        <f>+VLOOKUP(G598,Tarifas!$A$1:$F$76,5,FALSE)</f>
        <v>111.02809999999999</v>
      </c>
      <c r="I598" s="3">
        <f>+VLOOKUP(G598,Tarifas!$A$1:$F$76,6,FALSE)</f>
        <v>10.926310000000001</v>
      </c>
      <c r="J598" t="s">
        <v>4744</v>
      </c>
      <c r="K598" s="3">
        <v>0</v>
      </c>
      <c r="L598" s="3">
        <v>0</v>
      </c>
      <c r="M598" s="3">
        <v>0</v>
      </c>
    </row>
    <row r="599" spans="1:13" x14ac:dyDescent="0.25">
      <c r="A599">
        <v>2310030054</v>
      </c>
      <c r="B599" t="s">
        <v>4842</v>
      </c>
      <c r="C599" s="2">
        <v>2700</v>
      </c>
      <c r="D599" s="2">
        <v>24</v>
      </c>
      <c r="E599" s="2">
        <v>12</v>
      </c>
      <c r="F599">
        <v>2</v>
      </c>
      <c r="G599" t="s">
        <v>4658</v>
      </c>
      <c r="H599" s="3">
        <f>+VLOOKUP(G599,Tarifas!$A$1:$F$76,5,FALSE)</f>
        <v>111.02809999999999</v>
      </c>
      <c r="I599" s="3">
        <f>+VLOOKUP(G599,Tarifas!$A$1:$F$76,6,FALSE)</f>
        <v>10.926310000000001</v>
      </c>
      <c r="J599" t="s">
        <v>4744</v>
      </c>
      <c r="K599" s="3">
        <v>0</v>
      </c>
      <c r="L599" s="3">
        <v>0</v>
      </c>
      <c r="M599" s="3">
        <v>0</v>
      </c>
    </row>
    <row r="600" spans="1:13" x14ac:dyDescent="0.25">
      <c r="A600">
        <v>2310030055</v>
      </c>
      <c r="B600" t="s">
        <v>2140</v>
      </c>
      <c r="C600" s="2">
        <v>2700</v>
      </c>
      <c r="D600" s="2">
        <v>24</v>
      </c>
      <c r="E600" s="2">
        <v>12</v>
      </c>
      <c r="F600">
        <v>2</v>
      </c>
      <c r="G600" t="s">
        <v>4658</v>
      </c>
      <c r="H600" s="3">
        <f>+VLOOKUP(G600,Tarifas!$A$1:$F$76,5,FALSE)</f>
        <v>111.02809999999999</v>
      </c>
      <c r="I600" s="3">
        <f>+VLOOKUP(G600,Tarifas!$A$1:$F$76,6,FALSE)</f>
        <v>10.926310000000001</v>
      </c>
      <c r="J600" t="s">
        <v>4744</v>
      </c>
      <c r="K600" s="3">
        <v>0</v>
      </c>
      <c r="L600" s="3">
        <v>0</v>
      </c>
      <c r="M600" s="3">
        <v>0</v>
      </c>
    </row>
    <row r="601" spans="1:13" x14ac:dyDescent="0.25">
      <c r="A601">
        <v>2310030052</v>
      </c>
      <c r="B601" t="s">
        <v>4843</v>
      </c>
      <c r="C601" s="2">
        <v>2700</v>
      </c>
      <c r="D601" s="2">
        <v>24</v>
      </c>
      <c r="E601" s="2">
        <v>12</v>
      </c>
      <c r="F601">
        <v>2</v>
      </c>
      <c r="G601" t="s">
        <v>4658</v>
      </c>
      <c r="H601" s="3">
        <f>+VLOOKUP(G601,Tarifas!$A$1:$F$76,5,FALSE)</f>
        <v>111.02809999999999</v>
      </c>
      <c r="I601" s="3">
        <f>+VLOOKUP(G601,Tarifas!$A$1:$F$76,6,FALSE)</f>
        <v>10.926310000000001</v>
      </c>
      <c r="J601" t="s">
        <v>4744</v>
      </c>
      <c r="K601" s="3">
        <v>0</v>
      </c>
      <c r="L601" s="3">
        <v>0</v>
      </c>
      <c r="M601" s="3">
        <v>0</v>
      </c>
    </row>
    <row r="602" spans="1:13" x14ac:dyDescent="0.25">
      <c r="A602">
        <v>2310030053</v>
      </c>
      <c r="B602" t="s">
        <v>2139</v>
      </c>
      <c r="C602" s="2">
        <v>2700</v>
      </c>
      <c r="D602" s="2">
        <v>24</v>
      </c>
      <c r="E602" s="2">
        <v>12</v>
      </c>
      <c r="F602">
        <v>2</v>
      </c>
      <c r="G602" t="s">
        <v>4658</v>
      </c>
      <c r="H602" s="3">
        <f>+VLOOKUP(G602,Tarifas!$A$1:$F$76,5,FALSE)</f>
        <v>111.02809999999999</v>
      </c>
      <c r="I602" s="3">
        <f>+VLOOKUP(G602,Tarifas!$A$1:$F$76,6,FALSE)</f>
        <v>10.926310000000001</v>
      </c>
      <c r="J602" t="s">
        <v>4744</v>
      </c>
      <c r="K602" s="3">
        <v>0</v>
      </c>
      <c r="L602" s="3">
        <v>0</v>
      </c>
      <c r="M602" s="3">
        <v>0</v>
      </c>
    </row>
    <row r="603" spans="1:13" x14ac:dyDescent="0.25">
      <c r="A603">
        <v>2310030050</v>
      </c>
      <c r="B603" t="s">
        <v>2138</v>
      </c>
      <c r="C603" s="2">
        <v>2700</v>
      </c>
      <c r="D603" s="2">
        <v>24</v>
      </c>
      <c r="E603" s="2">
        <v>12</v>
      </c>
      <c r="F603">
        <v>2</v>
      </c>
      <c r="G603" t="s">
        <v>4658</v>
      </c>
      <c r="H603" s="3">
        <f>+VLOOKUP(G603,Tarifas!$A$1:$F$76,5,FALSE)</f>
        <v>111.02809999999999</v>
      </c>
      <c r="I603" s="3">
        <f>+VLOOKUP(G603,Tarifas!$A$1:$F$76,6,FALSE)</f>
        <v>10.926310000000001</v>
      </c>
      <c r="J603" t="s">
        <v>4744</v>
      </c>
      <c r="K603" s="3">
        <v>0</v>
      </c>
      <c r="L603" s="3">
        <v>0</v>
      </c>
      <c r="M603" s="3">
        <v>0</v>
      </c>
    </row>
    <row r="604" spans="1:13" x14ac:dyDescent="0.25">
      <c r="A604">
        <v>2310030287</v>
      </c>
      <c r="B604" t="s">
        <v>5921</v>
      </c>
      <c r="C604" s="2">
        <v>2700</v>
      </c>
      <c r="D604" s="2">
        <v>24</v>
      </c>
      <c r="E604" s="2">
        <v>12</v>
      </c>
      <c r="F604">
        <v>2</v>
      </c>
      <c r="G604" t="s">
        <v>4658</v>
      </c>
      <c r="H604" s="3">
        <f>+VLOOKUP(G604,Tarifas!$A$1:$F$76,5,FALSE)</f>
        <v>111.02809999999999</v>
      </c>
      <c r="I604" s="3">
        <f>+VLOOKUP(G604,Tarifas!$A$1:$F$76,6,FALSE)</f>
        <v>10.926310000000001</v>
      </c>
      <c r="J604" t="s">
        <v>4744</v>
      </c>
      <c r="K604" s="3">
        <v>0</v>
      </c>
      <c r="L604" s="3">
        <v>0</v>
      </c>
      <c r="M604" s="3">
        <v>0</v>
      </c>
    </row>
    <row r="605" spans="1:13" x14ac:dyDescent="0.25">
      <c r="A605">
        <v>2310030282</v>
      </c>
      <c r="B605" t="s">
        <v>5884</v>
      </c>
      <c r="C605" s="2">
        <v>2700</v>
      </c>
      <c r="D605" s="2">
        <v>24</v>
      </c>
      <c r="E605" s="2">
        <v>12</v>
      </c>
      <c r="F605">
        <v>2</v>
      </c>
      <c r="G605" t="s">
        <v>4658</v>
      </c>
      <c r="H605" s="3">
        <f>+VLOOKUP(G605,Tarifas!$A$1:$F$76,5,FALSE)</f>
        <v>111.02809999999999</v>
      </c>
      <c r="I605" s="3">
        <f>+VLOOKUP(G605,Tarifas!$A$1:$F$76,6,FALSE)</f>
        <v>10.926310000000001</v>
      </c>
      <c r="J605" t="s">
        <v>4744</v>
      </c>
      <c r="K605" s="3">
        <v>0</v>
      </c>
      <c r="L605" s="3">
        <v>0</v>
      </c>
      <c r="M605" s="3">
        <v>0</v>
      </c>
    </row>
    <row r="606" spans="1:13" x14ac:dyDescent="0.25">
      <c r="A606">
        <v>2310030281</v>
      </c>
      <c r="B606" t="s">
        <v>5926</v>
      </c>
      <c r="C606" s="2">
        <v>2700</v>
      </c>
      <c r="D606" s="2">
        <v>24</v>
      </c>
      <c r="E606" s="2">
        <v>12</v>
      </c>
      <c r="F606">
        <v>2</v>
      </c>
      <c r="G606" t="s">
        <v>4658</v>
      </c>
      <c r="H606" s="3">
        <f>+VLOOKUP(G606,Tarifas!$A$1:$F$76,5,FALSE)</f>
        <v>111.02809999999999</v>
      </c>
      <c r="I606" s="3">
        <f>+VLOOKUP(G606,Tarifas!$A$1:$F$76,6,FALSE)</f>
        <v>10.926310000000001</v>
      </c>
      <c r="J606" t="s">
        <v>4744</v>
      </c>
      <c r="K606" s="3">
        <v>0</v>
      </c>
      <c r="L606" s="3">
        <v>0</v>
      </c>
      <c r="M606" s="3">
        <v>0</v>
      </c>
    </row>
    <row r="607" spans="1:13" x14ac:dyDescent="0.25">
      <c r="A607">
        <v>2310030286</v>
      </c>
      <c r="B607" t="s">
        <v>5905</v>
      </c>
      <c r="C607" s="2">
        <v>2700</v>
      </c>
      <c r="D607" s="2">
        <v>24</v>
      </c>
      <c r="E607" s="2">
        <v>12</v>
      </c>
      <c r="F607">
        <v>2</v>
      </c>
      <c r="G607" t="s">
        <v>4658</v>
      </c>
      <c r="H607" s="3">
        <f>+VLOOKUP(G607,Tarifas!$A$1:$F$76,5,FALSE)</f>
        <v>111.02809999999999</v>
      </c>
      <c r="I607" s="3">
        <f>+VLOOKUP(G607,Tarifas!$A$1:$F$76,6,FALSE)</f>
        <v>10.926310000000001</v>
      </c>
      <c r="J607" t="s">
        <v>4744</v>
      </c>
      <c r="K607" s="3">
        <v>0</v>
      </c>
      <c r="L607" s="3">
        <v>0</v>
      </c>
      <c r="M607" s="3">
        <v>0</v>
      </c>
    </row>
    <row r="608" spans="1:13" x14ac:dyDescent="0.25">
      <c r="A608">
        <v>2310030283</v>
      </c>
      <c r="B608" t="s">
        <v>5901</v>
      </c>
      <c r="C608" s="2">
        <v>2700</v>
      </c>
      <c r="D608" s="2">
        <v>24</v>
      </c>
      <c r="E608" s="2">
        <v>12</v>
      </c>
      <c r="F608">
        <v>2</v>
      </c>
      <c r="G608" t="s">
        <v>4658</v>
      </c>
      <c r="H608" s="3">
        <f>+VLOOKUP(G608,Tarifas!$A$1:$F$76,5,FALSE)</f>
        <v>111.02809999999999</v>
      </c>
      <c r="I608" s="3">
        <f>+VLOOKUP(G608,Tarifas!$A$1:$F$76,6,FALSE)</f>
        <v>10.926310000000001</v>
      </c>
      <c r="J608" t="s">
        <v>4744</v>
      </c>
      <c r="K608" s="3">
        <v>0</v>
      </c>
      <c r="L608" s="3">
        <v>0</v>
      </c>
      <c r="M608" s="3">
        <v>0</v>
      </c>
    </row>
    <row r="609" spans="1:13" x14ac:dyDescent="0.25">
      <c r="A609">
        <v>2310030284</v>
      </c>
      <c r="B609" t="s">
        <v>5910</v>
      </c>
      <c r="C609" s="2">
        <v>2700</v>
      </c>
      <c r="D609" s="2">
        <v>24</v>
      </c>
      <c r="E609" s="2">
        <v>12</v>
      </c>
      <c r="F609">
        <v>2</v>
      </c>
      <c r="G609" t="s">
        <v>4658</v>
      </c>
      <c r="H609" s="3">
        <f>+VLOOKUP(G609,Tarifas!$A$1:$F$76,5,FALSE)</f>
        <v>111.02809999999999</v>
      </c>
      <c r="I609" s="3">
        <f>+VLOOKUP(G609,Tarifas!$A$1:$F$76,6,FALSE)</f>
        <v>10.926310000000001</v>
      </c>
      <c r="J609" t="s">
        <v>4744</v>
      </c>
      <c r="K609" s="3">
        <v>0</v>
      </c>
      <c r="L609" s="3">
        <v>0</v>
      </c>
      <c r="M609" s="3">
        <v>0</v>
      </c>
    </row>
    <row r="610" spans="1:13" x14ac:dyDescent="0.25">
      <c r="A610">
        <v>2310030280</v>
      </c>
      <c r="B610" t="s">
        <v>6453</v>
      </c>
      <c r="C610" s="2">
        <v>2700</v>
      </c>
      <c r="D610" s="2">
        <v>24</v>
      </c>
      <c r="E610" s="2">
        <v>12</v>
      </c>
      <c r="F610">
        <v>2</v>
      </c>
      <c r="G610" t="s">
        <v>4658</v>
      </c>
      <c r="H610" s="3">
        <f>+VLOOKUP(G610,Tarifas!$A$1:$F$76,5,FALSE)</f>
        <v>111.02809999999999</v>
      </c>
      <c r="I610" s="3">
        <f>+VLOOKUP(G610,Tarifas!$A$1:$F$76,6,FALSE)</f>
        <v>10.926310000000001</v>
      </c>
      <c r="J610" t="s">
        <v>4744</v>
      </c>
      <c r="K610" s="3">
        <v>0</v>
      </c>
      <c r="L610" s="3">
        <v>0</v>
      </c>
      <c r="M610" s="3">
        <v>0</v>
      </c>
    </row>
    <row r="611" spans="1:13" x14ac:dyDescent="0.25">
      <c r="A611">
        <v>2310030277</v>
      </c>
      <c r="B611" t="s">
        <v>6450</v>
      </c>
      <c r="C611" s="2">
        <v>2700</v>
      </c>
      <c r="D611" s="2">
        <v>24</v>
      </c>
      <c r="E611" s="2">
        <v>12</v>
      </c>
      <c r="F611">
        <v>2</v>
      </c>
      <c r="G611" t="s">
        <v>4658</v>
      </c>
      <c r="H611" s="3">
        <f>+VLOOKUP(G611,Tarifas!$A$1:$F$76,5,FALSE)</f>
        <v>111.02809999999999</v>
      </c>
      <c r="I611" s="3">
        <f>+VLOOKUP(G611,Tarifas!$A$1:$F$76,6,FALSE)</f>
        <v>10.926310000000001</v>
      </c>
      <c r="J611" t="s">
        <v>4744</v>
      </c>
      <c r="K611" s="3">
        <v>0</v>
      </c>
      <c r="L611" s="3">
        <v>0</v>
      </c>
      <c r="M611" s="3">
        <v>0</v>
      </c>
    </row>
    <row r="612" spans="1:13" x14ac:dyDescent="0.25">
      <c r="A612">
        <v>2310030278</v>
      </c>
      <c r="B612" t="s">
        <v>6451</v>
      </c>
      <c r="C612" s="2">
        <v>2700</v>
      </c>
      <c r="D612" s="2">
        <v>24</v>
      </c>
      <c r="E612" s="2">
        <v>12</v>
      </c>
      <c r="F612">
        <v>2</v>
      </c>
      <c r="G612" t="s">
        <v>4658</v>
      </c>
      <c r="H612" s="3">
        <f>+VLOOKUP(G612,Tarifas!$A$1:$F$76,5,FALSE)</f>
        <v>111.02809999999999</v>
      </c>
      <c r="I612" s="3">
        <f>+VLOOKUP(G612,Tarifas!$A$1:$F$76,6,FALSE)</f>
        <v>10.926310000000001</v>
      </c>
      <c r="J612" t="s">
        <v>4744</v>
      </c>
      <c r="K612" s="3">
        <v>0</v>
      </c>
      <c r="L612" s="3">
        <v>0</v>
      </c>
      <c r="M612" s="3">
        <v>0</v>
      </c>
    </row>
    <row r="613" spans="1:13" x14ac:dyDescent="0.25">
      <c r="A613">
        <v>2310030279</v>
      </c>
      <c r="B613" t="s">
        <v>6452</v>
      </c>
      <c r="C613" s="2">
        <v>2700</v>
      </c>
      <c r="D613" s="2">
        <v>24</v>
      </c>
      <c r="E613" s="2">
        <v>12</v>
      </c>
      <c r="F613">
        <v>2</v>
      </c>
      <c r="G613" t="s">
        <v>4658</v>
      </c>
      <c r="H613" s="3">
        <f>+VLOOKUP(G613,Tarifas!$A$1:$F$76,5,FALSE)</f>
        <v>111.02809999999999</v>
      </c>
      <c r="I613" s="3">
        <f>+VLOOKUP(G613,Tarifas!$A$1:$F$76,6,FALSE)</f>
        <v>10.926310000000001</v>
      </c>
      <c r="J613" t="s">
        <v>4744</v>
      </c>
      <c r="K613" s="3">
        <v>0</v>
      </c>
      <c r="L613" s="3">
        <v>0</v>
      </c>
      <c r="M613" s="3">
        <v>0</v>
      </c>
    </row>
    <row r="614" spans="1:13" x14ac:dyDescent="0.25">
      <c r="A614">
        <v>2310030276</v>
      </c>
      <c r="B614" t="s">
        <v>6449</v>
      </c>
      <c r="C614" s="2">
        <v>2700</v>
      </c>
      <c r="D614" s="2">
        <v>24</v>
      </c>
      <c r="E614" s="2">
        <v>12</v>
      </c>
      <c r="F614">
        <v>2</v>
      </c>
      <c r="G614" t="s">
        <v>4658</v>
      </c>
      <c r="H614" s="3">
        <f>+VLOOKUP(G614,Tarifas!$A$1:$F$76,5,FALSE)</f>
        <v>111.02809999999999</v>
      </c>
      <c r="I614" s="3">
        <f>+VLOOKUP(G614,Tarifas!$A$1:$F$76,6,FALSE)</f>
        <v>10.926310000000001</v>
      </c>
      <c r="J614" t="s">
        <v>4744</v>
      </c>
      <c r="K614" s="3">
        <v>0</v>
      </c>
      <c r="L614" s="3">
        <v>0</v>
      </c>
      <c r="M614" s="3">
        <v>0</v>
      </c>
    </row>
    <row r="615" spans="1:13" x14ac:dyDescent="0.25">
      <c r="A615">
        <v>2310030078</v>
      </c>
      <c r="B615" t="s">
        <v>2143</v>
      </c>
      <c r="C615" s="2">
        <v>2700</v>
      </c>
      <c r="D615" s="2">
        <v>24</v>
      </c>
      <c r="E615" s="2">
        <v>12</v>
      </c>
      <c r="F615">
        <v>2</v>
      </c>
      <c r="G615" t="s">
        <v>4658</v>
      </c>
      <c r="H615" s="3">
        <f>+VLOOKUP(G615,Tarifas!$A$1:$F$76,5,FALSE)</f>
        <v>111.02809999999999</v>
      </c>
      <c r="I615" s="3">
        <f>+VLOOKUP(G615,Tarifas!$A$1:$F$76,6,FALSE)</f>
        <v>10.926310000000001</v>
      </c>
      <c r="J615" t="s">
        <v>4744</v>
      </c>
      <c r="K615" s="3">
        <v>0</v>
      </c>
      <c r="L615" s="3">
        <v>0</v>
      </c>
      <c r="M615" s="3">
        <v>0</v>
      </c>
    </row>
    <row r="616" spans="1:13" x14ac:dyDescent="0.25">
      <c r="A616">
        <v>2310030275</v>
      </c>
      <c r="B616" t="s">
        <v>6448</v>
      </c>
      <c r="C616" s="2">
        <v>2700</v>
      </c>
      <c r="D616" s="2">
        <v>24</v>
      </c>
      <c r="E616" s="2">
        <v>12</v>
      </c>
      <c r="F616">
        <v>2</v>
      </c>
      <c r="G616" t="s">
        <v>4658</v>
      </c>
      <c r="H616" s="3">
        <f>+VLOOKUP(G616,Tarifas!$A$1:$F$76,5,FALSE)</f>
        <v>111.02809999999999</v>
      </c>
      <c r="I616" s="3">
        <f>+VLOOKUP(G616,Tarifas!$A$1:$F$76,6,FALSE)</f>
        <v>10.926310000000001</v>
      </c>
      <c r="J616" t="s">
        <v>4744</v>
      </c>
      <c r="K616" s="3">
        <v>0</v>
      </c>
      <c r="L616" s="3">
        <v>0</v>
      </c>
      <c r="M616" s="3">
        <v>0</v>
      </c>
    </row>
    <row r="617" spans="1:13" x14ac:dyDescent="0.25">
      <c r="A617" t="s">
        <v>6614</v>
      </c>
      <c r="B617" t="s">
        <v>6526</v>
      </c>
      <c r="C617" s="2">
        <v>1800</v>
      </c>
      <c r="D617" s="2">
        <v>24</v>
      </c>
      <c r="E617" s="2">
        <v>12</v>
      </c>
      <c r="F617">
        <v>2</v>
      </c>
      <c r="G617" t="s">
        <v>4656</v>
      </c>
      <c r="H617" s="3">
        <f>+VLOOKUP(G617,Tarifas!$A$1:$F$76,5,FALSE)</f>
        <v>74.018699999999995</v>
      </c>
      <c r="I617" s="3">
        <f>+VLOOKUP(G617,Tarifas!$A$1:$F$76,6,FALSE)</f>
        <v>10.926310000000001</v>
      </c>
      <c r="J617" t="s">
        <v>4744</v>
      </c>
      <c r="K617" s="3">
        <v>0</v>
      </c>
      <c r="L617" s="3">
        <v>0</v>
      </c>
      <c r="M617" s="3">
        <v>0</v>
      </c>
    </row>
    <row r="618" spans="1:13" x14ac:dyDescent="0.25">
      <c r="A618" t="s">
        <v>6616</v>
      </c>
      <c r="B618" t="s">
        <v>6527</v>
      </c>
      <c r="C618" s="2">
        <v>1800</v>
      </c>
      <c r="D618" s="2">
        <v>24</v>
      </c>
      <c r="E618" s="2">
        <v>12</v>
      </c>
      <c r="F618">
        <v>2</v>
      </c>
      <c r="G618" t="s">
        <v>4656</v>
      </c>
      <c r="H618" s="3">
        <f>+VLOOKUP(G618,Tarifas!$A$1:$F$76,5,FALSE)</f>
        <v>74.018699999999995</v>
      </c>
      <c r="I618" s="3">
        <f>+VLOOKUP(G618,Tarifas!$A$1:$F$76,6,FALSE)</f>
        <v>10.926310000000001</v>
      </c>
      <c r="J618" t="s">
        <v>4744</v>
      </c>
      <c r="K618" s="3">
        <v>0</v>
      </c>
      <c r="L618" s="3">
        <v>0</v>
      </c>
      <c r="M618" s="3">
        <v>0</v>
      </c>
    </row>
    <row r="619" spans="1:13" x14ac:dyDescent="0.25">
      <c r="A619" t="s">
        <v>6599</v>
      </c>
      <c r="B619" t="s">
        <v>6528</v>
      </c>
      <c r="C619" s="2">
        <v>1800</v>
      </c>
      <c r="D619" s="2">
        <v>24</v>
      </c>
      <c r="E619" s="2">
        <v>12</v>
      </c>
      <c r="F619">
        <v>2</v>
      </c>
      <c r="G619" t="s">
        <v>4656</v>
      </c>
      <c r="H619" s="3">
        <f>+VLOOKUP(G619,Tarifas!$A$1:$F$76,5,FALSE)</f>
        <v>74.018699999999995</v>
      </c>
      <c r="I619" s="3">
        <f>+VLOOKUP(G619,Tarifas!$A$1:$F$76,6,FALSE)</f>
        <v>10.926310000000001</v>
      </c>
      <c r="J619" t="s">
        <v>4744</v>
      </c>
      <c r="K619" s="3">
        <v>0</v>
      </c>
      <c r="L619" s="3">
        <v>0</v>
      </c>
      <c r="M619" s="3">
        <v>0</v>
      </c>
    </row>
    <row r="620" spans="1:13" x14ac:dyDescent="0.25">
      <c r="A620" t="s">
        <v>6615</v>
      </c>
      <c r="B620" t="s">
        <v>6529</v>
      </c>
      <c r="C620" s="2">
        <v>1800</v>
      </c>
      <c r="D620" s="2">
        <v>24</v>
      </c>
      <c r="E620" s="2">
        <v>12</v>
      </c>
      <c r="F620">
        <v>2</v>
      </c>
      <c r="G620" t="s">
        <v>4656</v>
      </c>
      <c r="H620" s="3">
        <f>+VLOOKUP(G620,Tarifas!$A$1:$F$76,5,FALSE)</f>
        <v>74.018699999999995</v>
      </c>
      <c r="I620" s="3">
        <f>+VLOOKUP(G620,Tarifas!$A$1:$F$76,6,FALSE)</f>
        <v>10.926310000000001</v>
      </c>
      <c r="J620" t="s">
        <v>4744</v>
      </c>
      <c r="K620" s="3">
        <v>0</v>
      </c>
      <c r="L620" s="3">
        <v>0</v>
      </c>
      <c r="M620" s="3">
        <v>0</v>
      </c>
    </row>
    <row r="621" spans="1:13" x14ac:dyDescent="0.25">
      <c r="A621" t="s">
        <v>6601</v>
      </c>
      <c r="B621" t="s">
        <v>6530</v>
      </c>
      <c r="C621" s="2">
        <v>1800</v>
      </c>
      <c r="D621" s="2">
        <v>24</v>
      </c>
      <c r="E621" s="2">
        <v>12</v>
      </c>
      <c r="F621">
        <v>2</v>
      </c>
      <c r="G621" t="s">
        <v>4656</v>
      </c>
      <c r="H621" s="3">
        <f>+VLOOKUP(G621,Tarifas!$A$1:$F$76,5,FALSE)</f>
        <v>74.018699999999995</v>
      </c>
      <c r="I621" s="3">
        <f>+VLOOKUP(G621,Tarifas!$A$1:$F$76,6,FALSE)</f>
        <v>10.926310000000001</v>
      </c>
      <c r="J621" t="s">
        <v>4744</v>
      </c>
      <c r="K621" s="3">
        <v>0</v>
      </c>
      <c r="L621" s="3">
        <v>0</v>
      </c>
      <c r="M621" s="3">
        <v>0</v>
      </c>
    </row>
    <row r="622" spans="1:13" x14ac:dyDescent="0.25">
      <c r="A622" t="s">
        <v>6582</v>
      </c>
      <c r="B622" t="s">
        <v>6531</v>
      </c>
      <c r="C622" s="2">
        <v>1800</v>
      </c>
      <c r="D622" s="2">
        <v>24</v>
      </c>
      <c r="E622" s="2">
        <v>12</v>
      </c>
      <c r="F622">
        <v>2</v>
      </c>
      <c r="G622" t="s">
        <v>4656</v>
      </c>
      <c r="H622" s="3">
        <f>+VLOOKUP(G622,Tarifas!$A$1:$F$76,5,FALSE)</f>
        <v>74.018699999999995</v>
      </c>
      <c r="I622" s="3">
        <f>+VLOOKUP(G622,Tarifas!$A$1:$F$76,6,FALSE)</f>
        <v>10.926310000000001</v>
      </c>
      <c r="J622" t="s">
        <v>4744</v>
      </c>
      <c r="K622" s="3">
        <v>0</v>
      </c>
      <c r="L622" s="3">
        <v>0</v>
      </c>
      <c r="M622" s="3">
        <v>0</v>
      </c>
    </row>
    <row r="623" spans="1:13" x14ac:dyDescent="0.25">
      <c r="A623" t="s">
        <v>6595</v>
      </c>
      <c r="B623" t="s">
        <v>6532</v>
      </c>
      <c r="C623" s="2">
        <v>1800</v>
      </c>
      <c r="D623" s="2">
        <v>24</v>
      </c>
      <c r="E623" s="2">
        <v>12</v>
      </c>
      <c r="F623">
        <v>2</v>
      </c>
      <c r="G623" t="s">
        <v>4656</v>
      </c>
      <c r="H623" s="3">
        <f>+VLOOKUP(G623,Tarifas!$A$1:$F$76,5,FALSE)</f>
        <v>74.018699999999995</v>
      </c>
      <c r="I623" s="3">
        <f>+VLOOKUP(G623,Tarifas!$A$1:$F$76,6,FALSE)</f>
        <v>10.926310000000001</v>
      </c>
      <c r="J623" t="s">
        <v>4744</v>
      </c>
      <c r="K623" s="3">
        <v>0</v>
      </c>
      <c r="L623" s="3">
        <v>0</v>
      </c>
      <c r="M623" s="3">
        <v>0</v>
      </c>
    </row>
    <row r="624" spans="1:13" x14ac:dyDescent="0.25">
      <c r="A624" t="s">
        <v>6587</v>
      </c>
      <c r="B624" t="s">
        <v>6533</v>
      </c>
      <c r="C624" s="2">
        <v>1800</v>
      </c>
      <c r="D624" s="2">
        <v>24</v>
      </c>
      <c r="E624" s="2">
        <v>12</v>
      </c>
      <c r="F624">
        <v>2</v>
      </c>
      <c r="G624" t="s">
        <v>4656</v>
      </c>
      <c r="H624" s="3">
        <f>+VLOOKUP(G624,Tarifas!$A$1:$F$76,5,FALSE)</f>
        <v>74.018699999999995</v>
      </c>
      <c r="I624" s="3">
        <f>+VLOOKUP(G624,Tarifas!$A$1:$F$76,6,FALSE)</f>
        <v>10.926310000000001</v>
      </c>
      <c r="J624" t="s">
        <v>4744</v>
      </c>
      <c r="K624" s="3">
        <v>0</v>
      </c>
      <c r="L624" s="3">
        <v>0</v>
      </c>
      <c r="M624" s="3">
        <v>0</v>
      </c>
    </row>
    <row r="625" spans="1:13" x14ac:dyDescent="0.25">
      <c r="A625" t="s">
        <v>6589</v>
      </c>
      <c r="B625" t="s">
        <v>6534</v>
      </c>
      <c r="C625" s="2">
        <v>1800</v>
      </c>
      <c r="D625" s="2">
        <v>24</v>
      </c>
      <c r="E625" s="2">
        <v>12</v>
      </c>
      <c r="F625">
        <v>2</v>
      </c>
      <c r="G625" t="s">
        <v>4656</v>
      </c>
      <c r="H625" s="3">
        <f>+VLOOKUP(G625,Tarifas!$A$1:$F$76,5,FALSE)</f>
        <v>74.018699999999995</v>
      </c>
      <c r="I625" s="3">
        <f>+VLOOKUP(G625,Tarifas!$A$1:$F$76,6,FALSE)</f>
        <v>10.926310000000001</v>
      </c>
      <c r="J625" t="s">
        <v>4744</v>
      </c>
      <c r="K625" s="3">
        <v>0</v>
      </c>
      <c r="L625" s="3">
        <v>0</v>
      </c>
      <c r="M625" s="3">
        <v>0</v>
      </c>
    </row>
    <row r="626" spans="1:13" x14ac:dyDescent="0.25">
      <c r="A626" t="s">
        <v>6591</v>
      </c>
      <c r="B626" t="s">
        <v>6535</v>
      </c>
      <c r="C626" s="2">
        <v>1800</v>
      </c>
      <c r="D626" s="2">
        <v>24</v>
      </c>
      <c r="E626" s="2">
        <v>12</v>
      </c>
      <c r="F626">
        <v>2</v>
      </c>
      <c r="G626" t="s">
        <v>4656</v>
      </c>
      <c r="H626" s="3">
        <f>+VLOOKUP(G626,Tarifas!$A$1:$F$76,5,FALSE)</f>
        <v>74.018699999999995</v>
      </c>
      <c r="I626" s="3">
        <f>+VLOOKUP(G626,Tarifas!$A$1:$F$76,6,FALSE)</f>
        <v>10.926310000000001</v>
      </c>
      <c r="J626" t="s">
        <v>4744</v>
      </c>
      <c r="K626" s="3">
        <v>0</v>
      </c>
      <c r="L626" s="3">
        <v>0</v>
      </c>
      <c r="M626" s="3">
        <v>0</v>
      </c>
    </row>
    <row r="627" spans="1:13" x14ac:dyDescent="0.25">
      <c r="A627" t="s">
        <v>6593</v>
      </c>
      <c r="B627" t="s">
        <v>6536</v>
      </c>
      <c r="C627" s="2">
        <v>1800</v>
      </c>
      <c r="D627" s="2">
        <v>24</v>
      </c>
      <c r="E627" s="2">
        <v>12</v>
      </c>
      <c r="F627">
        <v>2</v>
      </c>
      <c r="G627" t="s">
        <v>4656</v>
      </c>
      <c r="H627" s="3">
        <f>+VLOOKUP(G627,Tarifas!$A$1:$F$76,5,FALSE)</f>
        <v>74.018699999999995</v>
      </c>
      <c r="I627" s="3">
        <f>+VLOOKUP(G627,Tarifas!$A$1:$F$76,6,FALSE)</f>
        <v>10.926310000000001</v>
      </c>
      <c r="J627" t="s">
        <v>4744</v>
      </c>
      <c r="K627" s="3">
        <v>0</v>
      </c>
      <c r="L627" s="3">
        <v>0</v>
      </c>
      <c r="M627" s="3">
        <v>0</v>
      </c>
    </row>
    <row r="628" spans="1:13" x14ac:dyDescent="0.25">
      <c r="A628" t="s">
        <v>6637</v>
      </c>
      <c r="B628" t="s">
        <v>6537</v>
      </c>
      <c r="C628" s="2">
        <v>1800</v>
      </c>
      <c r="D628" s="2">
        <v>24</v>
      </c>
      <c r="E628" s="2">
        <v>12</v>
      </c>
      <c r="F628">
        <v>2</v>
      </c>
      <c r="G628" t="s">
        <v>4656</v>
      </c>
      <c r="H628" s="3">
        <f>+VLOOKUP(G628,Tarifas!$A$1:$F$76,5,FALSE)</f>
        <v>74.018699999999995</v>
      </c>
      <c r="I628" s="3">
        <f>+VLOOKUP(G628,Tarifas!$A$1:$F$76,6,FALSE)</f>
        <v>10.926310000000001</v>
      </c>
      <c r="J628" t="s">
        <v>4744</v>
      </c>
      <c r="K628" s="3">
        <v>0</v>
      </c>
      <c r="L628" s="3">
        <v>0</v>
      </c>
      <c r="M628" s="3">
        <v>0</v>
      </c>
    </row>
    <row r="629" spans="1:13" x14ac:dyDescent="0.25">
      <c r="A629" t="s">
        <v>6617</v>
      </c>
      <c r="B629" t="s">
        <v>6538</v>
      </c>
      <c r="C629" s="2">
        <v>1800</v>
      </c>
      <c r="D629" s="2">
        <v>24</v>
      </c>
      <c r="E629" s="2">
        <v>12</v>
      </c>
      <c r="F629">
        <v>2</v>
      </c>
      <c r="G629" t="s">
        <v>4656</v>
      </c>
      <c r="H629" s="3">
        <f>+VLOOKUP(G629,Tarifas!$A$1:$F$76,5,FALSE)</f>
        <v>74.018699999999995</v>
      </c>
      <c r="I629" s="3">
        <f>+VLOOKUP(G629,Tarifas!$A$1:$F$76,6,FALSE)</f>
        <v>10.926310000000001</v>
      </c>
      <c r="J629" t="s">
        <v>4744</v>
      </c>
      <c r="K629" s="3">
        <v>0</v>
      </c>
      <c r="L629" s="3">
        <v>0</v>
      </c>
      <c r="M629" s="3">
        <v>0</v>
      </c>
    </row>
    <row r="630" spans="1:13" x14ac:dyDescent="0.25">
      <c r="A630">
        <v>2310180036</v>
      </c>
      <c r="B630" t="s">
        <v>42</v>
      </c>
      <c r="C630" s="2">
        <v>200</v>
      </c>
      <c r="D630" s="2">
        <v>4</v>
      </c>
      <c r="E630" s="2">
        <v>4</v>
      </c>
      <c r="F630">
        <v>1</v>
      </c>
      <c r="G630" t="s">
        <v>4640</v>
      </c>
      <c r="H630" s="3">
        <f>+VLOOKUP(G630,Tarifas!$A$1:$F$76,5,FALSE)</f>
        <v>32.546500000000002</v>
      </c>
      <c r="I630" s="3">
        <f>+VLOOKUP(G630,Tarifas!$A$1:$F$76,6,FALSE)</f>
        <v>10.63879</v>
      </c>
      <c r="J630" t="s">
        <v>4723</v>
      </c>
      <c r="K630" s="3">
        <v>0</v>
      </c>
      <c r="L630" s="3">
        <v>0</v>
      </c>
      <c r="M630" s="3">
        <v>0</v>
      </c>
    </row>
    <row r="631" spans="1:13" x14ac:dyDescent="0.25">
      <c r="A631">
        <v>2310180042</v>
      </c>
      <c r="B631" t="s">
        <v>46</v>
      </c>
      <c r="C631" s="2">
        <v>200</v>
      </c>
      <c r="D631" s="2">
        <v>4</v>
      </c>
      <c r="E631" s="2">
        <v>4</v>
      </c>
      <c r="F631">
        <v>1</v>
      </c>
      <c r="G631" t="s">
        <v>4640</v>
      </c>
      <c r="H631" s="3">
        <f>+VLOOKUP(G631,Tarifas!$A$1:$F$76,5,FALSE)</f>
        <v>32.546500000000002</v>
      </c>
      <c r="I631" s="3">
        <f>+VLOOKUP(G631,Tarifas!$A$1:$F$76,6,FALSE)</f>
        <v>10.63879</v>
      </c>
      <c r="J631" t="s">
        <v>4723</v>
      </c>
      <c r="K631" s="3">
        <v>0</v>
      </c>
      <c r="L631" s="3">
        <v>0</v>
      </c>
      <c r="M631" s="3">
        <v>0</v>
      </c>
    </row>
    <row r="632" spans="1:13" x14ac:dyDescent="0.25">
      <c r="A632">
        <v>2310180041</v>
      </c>
      <c r="B632" t="s">
        <v>50</v>
      </c>
      <c r="C632" s="2">
        <v>200</v>
      </c>
      <c r="D632" s="2">
        <v>4</v>
      </c>
      <c r="E632" s="2">
        <v>4</v>
      </c>
      <c r="F632">
        <v>1</v>
      </c>
      <c r="G632" t="s">
        <v>4640</v>
      </c>
      <c r="H632" s="3">
        <f>+VLOOKUP(G632,Tarifas!$A$1:$F$76,5,FALSE)</f>
        <v>32.546500000000002</v>
      </c>
      <c r="I632" s="3">
        <f>+VLOOKUP(G632,Tarifas!$A$1:$F$76,6,FALSE)</f>
        <v>10.63879</v>
      </c>
      <c r="J632" t="s">
        <v>4723</v>
      </c>
      <c r="K632" s="3">
        <v>0</v>
      </c>
      <c r="L632" s="3">
        <v>0</v>
      </c>
      <c r="M632" s="3">
        <v>0</v>
      </c>
    </row>
    <row r="633" spans="1:13" x14ac:dyDescent="0.25">
      <c r="A633">
        <v>2310180044</v>
      </c>
      <c r="B633" t="s">
        <v>54</v>
      </c>
      <c r="C633" s="2">
        <v>200</v>
      </c>
      <c r="D633" s="2">
        <v>4</v>
      </c>
      <c r="E633" s="2">
        <v>4</v>
      </c>
      <c r="F633">
        <v>1</v>
      </c>
      <c r="G633" t="s">
        <v>4640</v>
      </c>
      <c r="H633" s="3">
        <f>+VLOOKUP(G633,Tarifas!$A$1:$F$76,5,FALSE)</f>
        <v>32.546500000000002</v>
      </c>
      <c r="I633" s="3">
        <f>+VLOOKUP(G633,Tarifas!$A$1:$F$76,6,FALSE)</f>
        <v>10.63879</v>
      </c>
      <c r="J633" t="s">
        <v>4723</v>
      </c>
      <c r="K633" s="3">
        <v>0</v>
      </c>
      <c r="L633" s="3">
        <v>0</v>
      </c>
      <c r="M633" s="3">
        <v>0</v>
      </c>
    </row>
    <row r="634" spans="1:13" x14ac:dyDescent="0.25">
      <c r="A634">
        <v>2310180035</v>
      </c>
      <c r="B634" t="s">
        <v>58</v>
      </c>
      <c r="C634" s="2">
        <v>200</v>
      </c>
      <c r="D634" s="2">
        <v>4</v>
      </c>
      <c r="E634" s="2">
        <v>4</v>
      </c>
      <c r="F634">
        <v>1</v>
      </c>
      <c r="G634" t="s">
        <v>4640</v>
      </c>
      <c r="H634" s="3">
        <f>+VLOOKUP(G634,Tarifas!$A$1:$F$76,5,FALSE)</f>
        <v>32.546500000000002</v>
      </c>
      <c r="I634" s="3">
        <f>+VLOOKUP(G634,Tarifas!$A$1:$F$76,6,FALSE)</f>
        <v>10.63879</v>
      </c>
      <c r="J634" t="s">
        <v>4723</v>
      </c>
      <c r="K634" s="3">
        <v>0</v>
      </c>
      <c r="L634" s="3">
        <v>0</v>
      </c>
      <c r="M634" s="3">
        <v>0</v>
      </c>
    </row>
    <row r="635" spans="1:13" x14ac:dyDescent="0.25">
      <c r="A635">
        <v>2310180039</v>
      </c>
      <c r="B635" t="s">
        <v>62</v>
      </c>
      <c r="C635" s="2">
        <v>200</v>
      </c>
      <c r="D635" s="2">
        <v>4</v>
      </c>
      <c r="E635" s="2">
        <v>4</v>
      </c>
      <c r="F635">
        <v>1</v>
      </c>
      <c r="G635" t="s">
        <v>4640</v>
      </c>
      <c r="H635" s="3">
        <f>+VLOOKUP(G635,Tarifas!$A$1:$F$76,5,FALSE)</f>
        <v>32.546500000000002</v>
      </c>
      <c r="I635" s="3">
        <f>+VLOOKUP(G635,Tarifas!$A$1:$F$76,6,FALSE)</f>
        <v>10.63879</v>
      </c>
      <c r="J635" t="s">
        <v>4723</v>
      </c>
      <c r="K635" s="3">
        <v>0</v>
      </c>
      <c r="L635" s="3">
        <v>0</v>
      </c>
      <c r="M635" s="3">
        <v>0</v>
      </c>
    </row>
    <row r="636" spans="1:13" x14ac:dyDescent="0.25">
      <c r="A636">
        <v>2310180047</v>
      </c>
      <c r="B636" t="s">
        <v>66</v>
      </c>
      <c r="C636" s="2">
        <v>200</v>
      </c>
      <c r="D636" s="2">
        <v>4</v>
      </c>
      <c r="E636" s="2">
        <v>4</v>
      </c>
      <c r="F636">
        <v>1</v>
      </c>
      <c r="G636" t="s">
        <v>4640</v>
      </c>
      <c r="H636" s="3">
        <f>+VLOOKUP(G636,Tarifas!$A$1:$F$76,5,FALSE)</f>
        <v>32.546500000000002</v>
      </c>
      <c r="I636" s="3">
        <f>+VLOOKUP(G636,Tarifas!$A$1:$F$76,6,FALSE)</f>
        <v>10.63879</v>
      </c>
      <c r="J636" t="s">
        <v>4723</v>
      </c>
      <c r="K636" s="3">
        <v>0</v>
      </c>
      <c r="L636" s="3">
        <v>0</v>
      </c>
      <c r="M636" s="3">
        <v>0</v>
      </c>
    </row>
    <row r="637" spans="1:13" x14ac:dyDescent="0.25">
      <c r="A637">
        <v>2310180050</v>
      </c>
      <c r="B637" t="s">
        <v>70</v>
      </c>
      <c r="C637" s="2">
        <v>200</v>
      </c>
      <c r="D637" s="2">
        <v>4</v>
      </c>
      <c r="E637" s="2">
        <v>4</v>
      </c>
      <c r="F637">
        <v>1</v>
      </c>
      <c r="G637" t="s">
        <v>4640</v>
      </c>
      <c r="H637" s="3">
        <f>+VLOOKUP(G637,Tarifas!$A$1:$F$76,5,FALSE)</f>
        <v>32.546500000000002</v>
      </c>
      <c r="I637" s="3">
        <f>+VLOOKUP(G637,Tarifas!$A$1:$F$76,6,FALSE)</f>
        <v>10.63879</v>
      </c>
      <c r="J637" t="s">
        <v>4723</v>
      </c>
      <c r="K637" s="3">
        <v>0</v>
      </c>
      <c r="L637" s="3">
        <v>0</v>
      </c>
      <c r="M637" s="3">
        <v>0</v>
      </c>
    </row>
    <row r="638" spans="1:13" x14ac:dyDescent="0.25">
      <c r="A638">
        <v>2310180037</v>
      </c>
      <c r="B638" t="s">
        <v>75</v>
      </c>
      <c r="C638" s="2">
        <v>200</v>
      </c>
      <c r="D638" s="2">
        <v>4</v>
      </c>
      <c r="E638" s="2">
        <v>4</v>
      </c>
      <c r="F638">
        <v>1</v>
      </c>
      <c r="G638" t="s">
        <v>4640</v>
      </c>
      <c r="H638" s="3">
        <f>+VLOOKUP(G638,Tarifas!$A$1:$F$76,5,FALSE)</f>
        <v>32.546500000000002</v>
      </c>
      <c r="I638" s="3">
        <f>+VLOOKUP(G638,Tarifas!$A$1:$F$76,6,FALSE)</f>
        <v>10.63879</v>
      </c>
      <c r="J638" t="s">
        <v>4723</v>
      </c>
      <c r="K638" s="3">
        <v>0</v>
      </c>
      <c r="L638" s="3">
        <v>0</v>
      </c>
      <c r="M638" s="3">
        <v>0</v>
      </c>
    </row>
    <row r="639" spans="1:13" x14ac:dyDescent="0.25">
      <c r="A639">
        <v>2310180051</v>
      </c>
      <c r="B639" t="s">
        <v>79</v>
      </c>
      <c r="C639" s="2">
        <v>200</v>
      </c>
      <c r="D639" s="2">
        <v>4</v>
      </c>
      <c r="E639" s="2">
        <v>4</v>
      </c>
      <c r="F639">
        <v>1</v>
      </c>
      <c r="G639" t="s">
        <v>4640</v>
      </c>
      <c r="H639" s="3">
        <f>+VLOOKUP(G639,Tarifas!$A$1:$F$76,5,FALSE)</f>
        <v>32.546500000000002</v>
      </c>
      <c r="I639" s="3">
        <f>+VLOOKUP(G639,Tarifas!$A$1:$F$76,6,FALSE)</f>
        <v>10.63879</v>
      </c>
      <c r="J639" t="s">
        <v>4723</v>
      </c>
      <c r="K639" s="3">
        <v>0</v>
      </c>
      <c r="L639" s="3">
        <v>0</v>
      </c>
      <c r="M639" s="3">
        <v>0</v>
      </c>
    </row>
    <row r="640" spans="1:13" x14ac:dyDescent="0.25">
      <c r="A640">
        <v>2310180045</v>
      </c>
      <c r="B640" t="s">
        <v>83</v>
      </c>
      <c r="C640" s="2">
        <v>200</v>
      </c>
      <c r="D640" s="2">
        <v>4</v>
      </c>
      <c r="E640" s="2">
        <v>4</v>
      </c>
      <c r="F640">
        <v>1</v>
      </c>
      <c r="G640" t="s">
        <v>4640</v>
      </c>
      <c r="H640" s="3">
        <f>+VLOOKUP(G640,Tarifas!$A$1:$F$76,5,FALSE)</f>
        <v>32.546500000000002</v>
      </c>
      <c r="I640" s="3">
        <f>+VLOOKUP(G640,Tarifas!$A$1:$F$76,6,FALSE)</f>
        <v>10.63879</v>
      </c>
      <c r="J640" t="s">
        <v>4723</v>
      </c>
      <c r="K640" s="3">
        <v>0</v>
      </c>
      <c r="L640" s="3">
        <v>0</v>
      </c>
      <c r="M640" s="3">
        <v>0</v>
      </c>
    </row>
    <row r="641" spans="1:13" x14ac:dyDescent="0.25">
      <c r="A641">
        <v>2310180040</v>
      </c>
      <c r="B641" t="s">
        <v>87</v>
      </c>
      <c r="C641" s="2">
        <v>200</v>
      </c>
      <c r="D641" s="2">
        <v>4</v>
      </c>
      <c r="E641" s="2">
        <v>4</v>
      </c>
      <c r="F641">
        <v>1</v>
      </c>
      <c r="G641" t="s">
        <v>4640</v>
      </c>
      <c r="H641" s="3">
        <f>+VLOOKUP(G641,Tarifas!$A$1:$F$76,5,FALSE)</f>
        <v>32.546500000000002</v>
      </c>
      <c r="I641" s="3">
        <f>+VLOOKUP(G641,Tarifas!$A$1:$F$76,6,FALSE)</f>
        <v>10.63879</v>
      </c>
      <c r="J641" t="s">
        <v>4723</v>
      </c>
      <c r="K641" s="3">
        <v>0</v>
      </c>
      <c r="L641" s="3">
        <v>0</v>
      </c>
      <c r="M641" s="3">
        <v>0</v>
      </c>
    </row>
    <row r="642" spans="1:13" x14ac:dyDescent="0.25">
      <c r="A642">
        <v>2310180048</v>
      </c>
      <c r="B642" t="s">
        <v>94</v>
      </c>
      <c r="C642" s="2">
        <v>200</v>
      </c>
      <c r="D642" s="2">
        <v>4</v>
      </c>
      <c r="E642" s="2">
        <v>4</v>
      </c>
      <c r="F642">
        <v>1</v>
      </c>
      <c r="G642" t="s">
        <v>4640</v>
      </c>
      <c r="H642" s="3">
        <f>+VLOOKUP(G642,Tarifas!$A$1:$F$76,5,FALSE)</f>
        <v>32.546500000000002</v>
      </c>
      <c r="I642" s="3">
        <f>+VLOOKUP(G642,Tarifas!$A$1:$F$76,6,FALSE)</f>
        <v>10.63879</v>
      </c>
      <c r="J642" t="s">
        <v>4723</v>
      </c>
      <c r="K642" s="3">
        <v>0</v>
      </c>
      <c r="L642" s="3">
        <v>0</v>
      </c>
      <c r="M642" s="3">
        <v>0</v>
      </c>
    </row>
    <row r="643" spans="1:13" x14ac:dyDescent="0.25">
      <c r="A643">
        <v>2310250012</v>
      </c>
      <c r="B643" t="s">
        <v>2587</v>
      </c>
      <c r="C643" s="2">
        <v>600</v>
      </c>
      <c r="D643" s="2">
        <v>16</v>
      </c>
      <c r="E643" s="2">
        <v>12</v>
      </c>
      <c r="F643">
        <v>1</v>
      </c>
      <c r="G643" t="s">
        <v>4662</v>
      </c>
      <c r="H643" s="3">
        <f>+VLOOKUP(G643,Tarifas!$A$1:$F$76,5,FALSE)</f>
        <v>124.2997</v>
      </c>
      <c r="I643" s="3">
        <f>+VLOOKUP(G643,Tarifas!$A$1:$F$76,6,FALSE)</f>
        <v>13.609019999999999</v>
      </c>
      <c r="J643" t="s">
        <v>4723</v>
      </c>
      <c r="K643" s="3">
        <v>0</v>
      </c>
      <c r="L643" s="3">
        <v>0</v>
      </c>
      <c r="M643" s="3">
        <v>0</v>
      </c>
    </row>
    <row r="644" spans="1:13" x14ac:dyDescent="0.25">
      <c r="A644">
        <v>2310250009</v>
      </c>
      <c r="B644" t="s">
        <v>2586</v>
      </c>
      <c r="C644" s="2">
        <v>600</v>
      </c>
      <c r="D644" s="2">
        <v>16</v>
      </c>
      <c r="E644" s="2">
        <v>12</v>
      </c>
      <c r="F644">
        <v>1</v>
      </c>
      <c r="G644" t="s">
        <v>4662</v>
      </c>
      <c r="H644" s="3">
        <f>+VLOOKUP(G644,Tarifas!$A$1:$F$76,5,FALSE)</f>
        <v>124.2997</v>
      </c>
      <c r="I644" s="3">
        <f>+VLOOKUP(G644,Tarifas!$A$1:$F$76,6,FALSE)</f>
        <v>13.609019999999999</v>
      </c>
      <c r="J644" t="s">
        <v>4723</v>
      </c>
      <c r="K644" s="3">
        <v>0</v>
      </c>
      <c r="L644" s="3">
        <v>0</v>
      </c>
      <c r="M644" s="3">
        <v>0</v>
      </c>
    </row>
    <row r="645" spans="1:13" x14ac:dyDescent="0.25">
      <c r="A645">
        <v>2310250007</v>
      </c>
      <c r="B645" t="s">
        <v>2585</v>
      </c>
      <c r="C645" s="2">
        <v>600</v>
      </c>
      <c r="D645" s="2">
        <v>16</v>
      </c>
      <c r="E645" s="2">
        <v>12</v>
      </c>
      <c r="F645">
        <v>1</v>
      </c>
      <c r="G645" t="s">
        <v>4662</v>
      </c>
      <c r="H645" s="3">
        <f>+VLOOKUP(G645,Tarifas!$A$1:$F$76,5,FALSE)</f>
        <v>124.2997</v>
      </c>
      <c r="I645" s="3">
        <f>+VLOOKUP(G645,Tarifas!$A$1:$F$76,6,FALSE)</f>
        <v>13.609019999999999</v>
      </c>
      <c r="J645" t="s">
        <v>4723</v>
      </c>
      <c r="K645" s="3">
        <v>0</v>
      </c>
      <c r="L645" s="3">
        <v>0</v>
      </c>
      <c r="M645" s="3">
        <v>0</v>
      </c>
    </row>
    <row r="646" spans="1:13" x14ac:dyDescent="0.25">
      <c r="A646">
        <v>2310250015</v>
      </c>
      <c r="B646" t="s">
        <v>2589</v>
      </c>
      <c r="C646" s="2">
        <v>600</v>
      </c>
      <c r="D646" s="2">
        <v>16</v>
      </c>
      <c r="E646" s="2">
        <v>12</v>
      </c>
      <c r="F646">
        <v>1</v>
      </c>
      <c r="G646" t="s">
        <v>4662</v>
      </c>
      <c r="H646" s="3">
        <f>+VLOOKUP(G646,Tarifas!$A$1:$F$76,5,FALSE)</f>
        <v>124.2997</v>
      </c>
      <c r="I646" s="3">
        <f>+VLOOKUP(G646,Tarifas!$A$1:$F$76,6,FALSE)</f>
        <v>13.609019999999999</v>
      </c>
      <c r="J646" t="s">
        <v>4723</v>
      </c>
      <c r="K646" s="3">
        <v>0</v>
      </c>
      <c r="L646" s="3">
        <v>0</v>
      </c>
      <c r="M646" s="3">
        <v>0</v>
      </c>
    </row>
    <row r="647" spans="1:13" x14ac:dyDescent="0.25">
      <c r="A647">
        <v>2310250029</v>
      </c>
      <c r="B647" t="s">
        <v>2593</v>
      </c>
      <c r="C647" s="2">
        <v>600</v>
      </c>
      <c r="D647" s="2">
        <v>16</v>
      </c>
      <c r="E647" s="2">
        <v>12</v>
      </c>
      <c r="F647">
        <v>1</v>
      </c>
      <c r="G647" t="s">
        <v>4662</v>
      </c>
      <c r="H647" s="3">
        <f>+VLOOKUP(G647,Tarifas!$A$1:$F$76,5,FALSE)</f>
        <v>124.2997</v>
      </c>
      <c r="I647" s="3">
        <f>+VLOOKUP(G647,Tarifas!$A$1:$F$76,6,FALSE)</f>
        <v>13.609019999999999</v>
      </c>
      <c r="J647" t="s">
        <v>4723</v>
      </c>
      <c r="K647" s="3">
        <v>0</v>
      </c>
      <c r="L647" s="3">
        <v>0</v>
      </c>
      <c r="M647" s="3">
        <v>0</v>
      </c>
    </row>
    <row r="648" spans="1:13" x14ac:dyDescent="0.25">
      <c r="A648">
        <v>2310250014</v>
      </c>
      <c r="B648" t="s">
        <v>2588</v>
      </c>
      <c r="C648" s="2">
        <v>600</v>
      </c>
      <c r="D648" s="2">
        <v>16</v>
      </c>
      <c r="E648" s="2">
        <v>12</v>
      </c>
      <c r="F648">
        <v>1</v>
      </c>
      <c r="G648" t="s">
        <v>4662</v>
      </c>
      <c r="H648" s="3">
        <f>+VLOOKUP(G648,Tarifas!$A$1:$F$76,5,FALSE)</f>
        <v>124.2997</v>
      </c>
      <c r="I648" s="3">
        <f>+VLOOKUP(G648,Tarifas!$A$1:$F$76,6,FALSE)</f>
        <v>13.609019999999999</v>
      </c>
      <c r="J648" t="s">
        <v>4723</v>
      </c>
      <c r="K648" s="3">
        <v>0</v>
      </c>
      <c r="L648" s="3">
        <v>0</v>
      </c>
      <c r="M648" s="3">
        <v>0</v>
      </c>
    </row>
    <row r="649" spans="1:13" x14ac:dyDescent="0.25">
      <c r="A649">
        <v>2310030273</v>
      </c>
      <c r="B649" t="s">
        <v>2157</v>
      </c>
      <c r="C649" s="2">
        <v>1833</v>
      </c>
      <c r="D649" s="2">
        <v>12</v>
      </c>
      <c r="E649" s="2">
        <v>12</v>
      </c>
      <c r="F649">
        <v>1</v>
      </c>
      <c r="G649" t="s">
        <v>4670</v>
      </c>
      <c r="H649" s="3">
        <f>+VLOOKUP(G649,Tarifas!$A$1:$F$76,5,FALSE)</f>
        <v>149.61709999999999</v>
      </c>
      <c r="I649" s="3">
        <f>+VLOOKUP(G649,Tarifas!$A$1:$F$76,6,FALSE)</f>
        <v>10.926310000000001</v>
      </c>
      <c r="J649" t="s">
        <v>4723</v>
      </c>
      <c r="K649" s="3">
        <v>0</v>
      </c>
      <c r="L649" s="3">
        <v>0</v>
      </c>
      <c r="M649" s="3">
        <v>0</v>
      </c>
    </row>
    <row r="650" spans="1:13" x14ac:dyDescent="0.25">
      <c r="A650">
        <v>2310030236</v>
      </c>
      <c r="B650" t="s">
        <v>2149</v>
      </c>
      <c r="C650" s="2">
        <v>200</v>
      </c>
      <c r="D650" s="2">
        <v>12</v>
      </c>
      <c r="E650" s="2">
        <v>12</v>
      </c>
      <c r="F650">
        <v>1</v>
      </c>
      <c r="G650" t="s">
        <v>4664</v>
      </c>
      <c r="H650" s="3">
        <f>+VLOOKUP(G650,Tarifas!$A$1:$F$76,5,FALSE)</f>
        <v>32.963299999999997</v>
      </c>
      <c r="I650" s="3">
        <f>+VLOOKUP(G650,Tarifas!$A$1:$F$76,6,FALSE)</f>
        <v>10.32061</v>
      </c>
      <c r="J650" t="s">
        <v>4723</v>
      </c>
      <c r="K650" s="3">
        <v>0</v>
      </c>
      <c r="L650" s="3">
        <v>0</v>
      </c>
      <c r="M650" s="3">
        <v>0</v>
      </c>
    </row>
    <row r="651" spans="1:13" x14ac:dyDescent="0.25">
      <c r="A651">
        <v>2310030240</v>
      </c>
      <c r="B651" t="s">
        <v>2152</v>
      </c>
      <c r="C651" s="2">
        <v>200</v>
      </c>
      <c r="D651" s="2">
        <v>12</v>
      </c>
      <c r="E651" s="2">
        <v>12</v>
      </c>
      <c r="F651">
        <v>1</v>
      </c>
      <c r="G651" t="s">
        <v>4664</v>
      </c>
      <c r="H651" s="3">
        <f>+VLOOKUP(G651,Tarifas!$A$1:$F$76,5,FALSE)</f>
        <v>32.963299999999997</v>
      </c>
      <c r="I651" s="3">
        <f>+VLOOKUP(G651,Tarifas!$A$1:$F$76,6,FALSE)</f>
        <v>10.32061</v>
      </c>
      <c r="J651" t="s">
        <v>4723</v>
      </c>
      <c r="K651" s="3">
        <v>0</v>
      </c>
      <c r="L651" s="3">
        <v>0</v>
      </c>
      <c r="M651" s="3">
        <v>0</v>
      </c>
    </row>
    <row r="652" spans="1:13" x14ac:dyDescent="0.25">
      <c r="A652">
        <v>2310320088</v>
      </c>
      <c r="B652" t="s">
        <v>2623</v>
      </c>
      <c r="C652" s="2">
        <v>4000</v>
      </c>
      <c r="D652" s="2">
        <v>12</v>
      </c>
      <c r="E652" s="2">
        <v>12</v>
      </c>
      <c r="F652">
        <v>1</v>
      </c>
      <c r="G652" t="s">
        <v>4673</v>
      </c>
      <c r="H652" s="3">
        <f>+VLOOKUP(G652,Tarifas!$A$1:$F$76,5,FALSE)</f>
        <v>131.9418</v>
      </c>
      <c r="I652" s="3">
        <f>+VLOOKUP(G652,Tarifas!$A$1:$F$76,6,FALSE)</f>
        <v>10.35127</v>
      </c>
      <c r="J652" t="s">
        <v>4723</v>
      </c>
      <c r="K652" s="3">
        <v>0</v>
      </c>
      <c r="L652" s="3">
        <v>0</v>
      </c>
      <c r="M652" s="3">
        <v>0</v>
      </c>
    </row>
    <row r="653" spans="1:13" x14ac:dyDescent="0.25">
      <c r="A653">
        <v>2310320326</v>
      </c>
      <c r="B653" t="s">
        <v>2635</v>
      </c>
      <c r="C653" s="2">
        <v>2037.35</v>
      </c>
      <c r="D653" s="2">
        <v>12</v>
      </c>
      <c r="E653" s="2">
        <v>12</v>
      </c>
      <c r="F653">
        <v>1</v>
      </c>
      <c r="G653" t="s">
        <v>4670</v>
      </c>
      <c r="H653" s="3">
        <f>+VLOOKUP(G653,Tarifas!$A$1:$F$76,5,FALSE)</f>
        <v>149.61709999999999</v>
      </c>
      <c r="I653" s="3">
        <f>+VLOOKUP(G653,Tarifas!$A$1:$F$76,6,FALSE)</f>
        <v>10.926310000000001</v>
      </c>
      <c r="J653" t="s">
        <v>4723</v>
      </c>
      <c r="K653" s="3">
        <v>0</v>
      </c>
      <c r="L653" s="3">
        <v>0</v>
      </c>
      <c r="M653" s="3">
        <v>0</v>
      </c>
    </row>
    <row r="654" spans="1:13" x14ac:dyDescent="0.25">
      <c r="A654">
        <v>2310030240</v>
      </c>
      <c r="B654" t="s">
        <v>2152</v>
      </c>
      <c r="C654" s="2">
        <v>200</v>
      </c>
      <c r="D654" s="2">
        <v>12</v>
      </c>
      <c r="E654" s="2">
        <v>12</v>
      </c>
      <c r="F654">
        <v>1</v>
      </c>
      <c r="G654" t="s">
        <v>4664</v>
      </c>
      <c r="H654" s="3">
        <f>+VLOOKUP(G654,Tarifas!$A$1:$F$76,5,FALSE)</f>
        <v>32.963299999999997</v>
      </c>
      <c r="I654" s="3">
        <f>+VLOOKUP(G654,Tarifas!$A$1:$F$76,6,FALSE)</f>
        <v>10.32061</v>
      </c>
      <c r="J654" t="s">
        <v>4723</v>
      </c>
      <c r="K654" s="3">
        <v>0</v>
      </c>
      <c r="L654" s="3">
        <v>0</v>
      </c>
      <c r="M654" s="3">
        <v>0</v>
      </c>
    </row>
    <row r="655" spans="1:13" x14ac:dyDescent="0.25">
      <c r="A655">
        <v>2310030273</v>
      </c>
      <c r="B655" t="s">
        <v>2157</v>
      </c>
      <c r="C655" s="2">
        <v>1833</v>
      </c>
      <c r="D655" s="2">
        <v>12</v>
      </c>
      <c r="E655" s="2">
        <v>12</v>
      </c>
      <c r="F655">
        <v>1</v>
      </c>
      <c r="G655" t="s">
        <v>4670</v>
      </c>
      <c r="H655" s="3">
        <f>+VLOOKUP(G655,Tarifas!$A$1:$F$76,5,FALSE)</f>
        <v>149.61709999999999</v>
      </c>
      <c r="I655" s="3">
        <f>+VLOOKUP(G655,Tarifas!$A$1:$F$76,6,FALSE)</f>
        <v>10.926310000000001</v>
      </c>
      <c r="J655" t="s">
        <v>4723</v>
      </c>
      <c r="K655" s="3">
        <v>0</v>
      </c>
      <c r="L655" s="3">
        <v>0</v>
      </c>
      <c r="M655" s="3">
        <v>0</v>
      </c>
    </row>
    <row r="656" spans="1:13" x14ac:dyDescent="0.25">
      <c r="A656">
        <v>2310030236</v>
      </c>
      <c r="B656" t="s">
        <v>2149</v>
      </c>
      <c r="C656" s="2">
        <v>200</v>
      </c>
      <c r="D656" s="2">
        <v>12</v>
      </c>
      <c r="E656" s="2">
        <v>12</v>
      </c>
      <c r="F656">
        <v>1</v>
      </c>
      <c r="G656" t="s">
        <v>4664</v>
      </c>
      <c r="H656" s="3">
        <f>+VLOOKUP(G656,Tarifas!$A$1:$F$76,5,FALSE)</f>
        <v>32.963299999999997</v>
      </c>
      <c r="I656" s="3">
        <f>+VLOOKUP(G656,Tarifas!$A$1:$F$76,6,FALSE)</f>
        <v>10.32061</v>
      </c>
      <c r="J656" t="s">
        <v>4723</v>
      </c>
      <c r="K656" s="3">
        <v>0</v>
      </c>
      <c r="L656" s="3">
        <v>0</v>
      </c>
      <c r="M656" s="3">
        <v>0</v>
      </c>
    </row>
    <row r="657" spans="1:13" x14ac:dyDescent="0.25">
      <c r="A657">
        <v>2310320407</v>
      </c>
      <c r="B657" t="s">
        <v>5770</v>
      </c>
      <c r="C657" s="2">
        <v>4000</v>
      </c>
      <c r="D657" s="2">
        <v>12</v>
      </c>
      <c r="E657" s="2">
        <v>12</v>
      </c>
      <c r="F657">
        <v>1</v>
      </c>
      <c r="G657" t="s">
        <v>4673</v>
      </c>
      <c r="H657" s="3">
        <f>+VLOOKUP(G657,Tarifas!$A$1:$F$76,5,FALSE)</f>
        <v>131.9418</v>
      </c>
      <c r="I657" s="3">
        <f>+VLOOKUP(G657,Tarifas!$A$1:$F$76,6,FALSE)</f>
        <v>10.35127</v>
      </c>
      <c r="J657" t="s">
        <v>4723</v>
      </c>
      <c r="K657" s="3">
        <v>0</v>
      </c>
      <c r="L657" s="3">
        <v>0</v>
      </c>
      <c r="M657" s="3">
        <v>0</v>
      </c>
    </row>
    <row r="658" spans="1:13" x14ac:dyDescent="0.25">
      <c r="A658">
        <v>2310180072</v>
      </c>
      <c r="B658" t="s">
        <v>2491</v>
      </c>
      <c r="C658" s="2">
        <v>200</v>
      </c>
      <c r="D658" s="2">
        <v>4</v>
      </c>
      <c r="E658" s="2">
        <v>4</v>
      </c>
      <c r="F658">
        <v>1</v>
      </c>
      <c r="G658" t="s">
        <v>4640</v>
      </c>
      <c r="H658" s="3">
        <f>+VLOOKUP(G658,Tarifas!$A$1:$F$76,5,FALSE)</f>
        <v>32.546500000000002</v>
      </c>
      <c r="I658" s="3">
        <f>+VLOOKUP(G658,Tarifas!$A$1:$F$76,6,FALSE)</f>
        <v>10.63879</v>
      </c>
      <c r="J658" t="s">
        <v>4723</v>
      </c>
      <c r="K658" s="3">
        <v>0</v>
      </c>
      <c r="L658" s="3">
        <v>0</v>
      </c>
      <c r="M658" s="3">
        <v>0</v>
      </c>
    </row>
    <row r="659" spans="1:13" x14ac:dyDescent="0.25">
      <c r="A659">
        <v>2310180074</v>
      </c>
      <c r="B659" t="s">
        <v>2492</v>
      </c>
      <c r="C659" s="2">
        <v>200</v>
      </c>
      <c r="D659" s="2">
        <v>4</v>
      </c>
      <c r="E659" s="2">
        <v>4</v>
      </c>
      <c r="F659">
        <v>1</v>
      </c>
      <c r="G659" t="s">
        <v>4640</v>
      </c>
      <c r="H659" s="3">
        <f>+VLOOKUP(G659,Tarifas!$A$1:$F$76,5,FALSE)</f>
        <v>32.546500000000002</v>
      </c>
      <c r="I659" s="3">
        <f>+VLOOKUP(G659,Tarifas!$A$1:$F$76,6,FALSE)</f>
        <v>10.63879</v>
      </c>
      <c r="J659" t="s">
        <v>4723</v>
      </c>
      <c r="K659" s="3">
        <v>0</v>
      </c>
      <c r="L659" s="3">
        <v>0</v>
      </c>
      <c r="M659" s="3">
        <v>0</v>
      </c>
    </row>
    <row r="660" spans="1:13" x14ac:dyDescent="0.25">
      <c r="A660">
        <v>2310180076</v>
      </c>
      <c r="B660" t="s">
        <v>2494</v>
      </c>
      <c r="C660" s="2">
        <v>200</v>
      </c>
      <c r="D660" s="2">
        <v>4</v>
      </c>
      <c r="E660" s="2">
        <v>4</v>
      </c>
      <c r="F660">
        <v>1</v>
      </c>
      <c r="G660" t="s">
        <v>4640</v>
      </c>
      <c r="H660" s="3">
        <f>+VLOOKUP(G660,Tarifas!$A$1:$F$76,5,FALSE)</f>
        <v>32.546500000000002</v>
      </c>
      <c r="I660" s="3">
        <f>+VLOOKUP(G660,Tarifas!$A$1:$F$76,6,FALSE)</f>
        <v>10.63879</v>
      </c>
      <c r="J660" t="s">
        <v>4723</v>
      </c>
      <c r="K660" s="3">
        <v>0</v>
      </c>
      <c r="L660" s="3">
        <v>0</v>
      </c>
      <c r="M660" s="3">
        <v>0</v>
      </c>
    </row>
    <row r="661" spans="1:13" x14ac:dyDescent="0.25">
      <c r="A661">
        <v>2310180080</v>
      </c>
      <c r="B661" t="s">
        <v>2498</v>
      </c>
      <c r="C661" s="2">
        <v>200</v>
      </c>
      <c r="D661" s="2">
        <v>4</v>
      </c>
      <c r="E661" s="2">
        <v>4</v>
      </c>
      <c r="F661">
        <v>1</v>
      </c>
      <c r="G661" t="s">
        <v>4640</v>
      </c>
      <c r="H661" s="3">
        <f>+VLOOKUP(G661,Tarifas!$A$1:$F$76,5,FALSE)</f>
        <v>32.546500000000002</v>
      </c>
      <c r="I661" s="3">
        <f>+VLOOKUP(G661,Tarifas!$A$1:$F$76,6,FALSE)</f>
        <v>10.63879</v>
      </c>
      <c r="J661" t="s">
        <v>4723</v>
      </c>
      <c r="K661" s="3">
        <v>0</v>
      </c>
      <c r="L661" s="3">
        <v>0</v>
      </c>
      <c r="M661" s="3">
        <v>0</v>
      </c>
    </row>
    <row r="662" spans="1:13" x14ac:dyDescent="0.25">
      <c r="A662">
        <v>2310180064</v>
      </c>
      <c r="B662" t="s">
        <v>2487</v>
      </c>
      <c r="C662" s="2">
        <v>200</v>
      </c>
      <c r="D662" s="2">
        <v>4</v>
      </c>
      <c r="E662" s="2">
        <v>4</v>
      </c>
      <c r="F662">
        <v>1</v>
      </c>
      <c r="G662" t="s">
        <v>4640</v>
      </c>
      <c r="H662" s="3">
        <f>+VLOOKUP(G662,Tarifas!$A$1:$F$76,5,FALSE)</f>
        <v>32.546500000000002</v>
      </c>
      <c r="I662" s="3">
        <f>+VLOOKUP(G662,Tarifas!$A$1:$F$76,6,FALSE)</f>
        <v>10.63879</v>
      </c>
      <c r="J662" t="s">
        <v>4723</v>
      </c>
      <c r="K662" s="3">
        <v>0</v>
      </c>
      <c r="L662" s="3">
        <v>0</v>
      </c>
      <c r="M662" s="3">
        <v>0</v>
      </c>
    </row>
    <row r="663" spans="1:13" x14ac:dyDescent="0.25">
      <c r="A663">
        <v>2310180081</v>
      </c>
      <c r="B663" t="s">
        <v>2499</v>
      </c>
      <c r="C663" s="2">
        <v>200</v>
      </c>
      <c r="D663" s="2">
        <v>4</v>
      </c>
      <c r="E663" s="2">
        <v>4</v>
      </c>
      <c r="F663">
        <v>1</v>
      </c>
      <c r="G663" t="s">
        <v>4640</v>
      </c>
      <c r="H663" s="3">
        <f>+VLOOKUP(G663,Tarifas!$A$1:$F$76,5,FALSE)</f>
        <v>32.546500000000002</v>
      </c>
      <c r="I663" s="3">
        <f>+VLOOKUP(G663,Tarifas!$A$1:$F$76,6,FALSE)</f>
        <v>10.63879</v>
      </c>
      <c r="J663" t="s">
        <v>4723</v>
      </c>
      <c r="K663" s="3">
        <v>0</v>
      </c>
      <c r="L663" s="3">
        <v>0</v>
      </c>
      <c r="M663" s="3">
        <v>0</v>
      </c>
    </row>
    <row r="664" spans="1:13" x14ac:dyDescent="0.25">
      <c r="A664">
        <v>2310180083</v>
      </c>
      <c r="B664" t="s">
        <v>2501</v>
      </c>
      <c r="C664" s="2">
        <v>200</v>
      </c>
      <c r="D664" s="2">
        <v>4</v>
      </c>
      <c r="E664" s="2">
        <v>4</v>
      </c>
      <c r="F664">
        <v>1</v>
      </c>
      <c r="G664" t="s">
        <v>4640</v>
      </c>
      <c r="H664" s="3">
        <f>+VLOOKUP(G664,Tarifas!$A$1:$F$76,5,FALSE)</f>
        <v>32.546500000000002</v>
      </c>
      <c r="I664" s="3">
        <f>+VLOOKUP(G664,Tarifas!$A$1:$F$76,6,FALSE)</f>
        <v>10.63879</v>
      </c>
      <c r="J664" t="s">
        <v>4723</v>
      </c>
      <c r="K664" s="3">
        <v>0</v>
      </c>
      <c r="L664" s="3">
        <v>0</v>
      </c>
      <c r="M664" s="3">
        <v>0</v>
      </c>
    </row>
    <row r="665" spans="1:13" x14ac:dyDescent="0.25">
      <c r="A665">
        <v>2310180084</v>
      </c>
      <c r="B665" t="s">
        <v>2502</v>
      </c>
      <c r="C665" s="2">
        <v>200</v>
      </c>
      <c r="D665" s="2">
        <v>4</v>
      </c>
      <c r="E665" s="2">
        <v>4</v>
      </c>
      <c r="F665">
        <v>1</v>
      </c>
      <c r="G665" t="s">
        <v>4640</v>
      </c>
      <c r="H665" s="3">
        <f>+VLOOKUP(G665,Tarifas!$A$1:$F$76,5,FALSE)</f>
        <v>32.546500000000002</v>
      </c>
      <c r="I665" s="3">
        <f>+VLOOKUP(G665,Tarifas!$A$1:$F$76,6,FALSE)</f>
        <v>10.63879</v>
      </c>
      <c r="J665" t="s">
        <v>4723</v>
      </c>
      <c r="K665" s="3">
        <v>0</v>
      </c>
      <c r="L665" s="3">
        <v>0</v>
      </c>
      <c r="M665" s="3">
        <v>0</v>
      </c>
    </row>
    <row r="666" spans="1:13" x14ac:dyDescent="0.25">
      <c r="A666">
        <v>2310180085</v>
      </c>
      <c r="B666" t="s">
        <v>2503</v>
      </c>
      <c r="C666" s="2">
        <v>200</v>
      </c>
      <c r="D666" s="2">
        <v>4</v>
      </c>
      <c r="E666" s="2">
        <v>4</v>
      </c>
      <c r="F666">
        <v>1</v>
      </c>
      <c r="G666" t="s">
        <v>4640</v>
      </c>
      <c r="H666" s="3">
        <f>+VLOOKUP(G666,Tarifas!$A$1:$F$76,5,FALSE)</f>
        <v>32.546500000000002</v>
      </c>
      <c r="I666" s="3">
        <f>+VLOOKUP(G666,Tarifas!$A$1:$F$76,6,FALSE)</f>
        <v>10.63879</v>
      </c>
      <c r="J666" t="s">
        <v>4723</v>
      </c>
      <c r="K666" s="3">
        <v>0</v>
      </c>
      <c r="L666" s="3">
        <v>0</v>
      </c>
      <c r="M666" s="3">
        <v>0</v>
      </c>
    </row>
    <row r="667" spans="1:13" x14ac:dyDescent="0.25">
      <c r="A667">
        <v>2310180082</v>
      </c>
      <c r="B667" t="s">
        <v>2500</v>
      </c>
      <c r="C667" s="2">
        <v>200</v>
      </c>
      <c r="D667" s="2">
        <v>4</v>
      </c>
      <c r="E667" s="2">
        <v>4</v>
      </c>
      <c r="F667">
        <v>1</v>
      </c>
      <c r="G667" t="s">
        <v>4640</v>
      </c>
      <c r="H667" s="3">
        <f>+VLOOKUP(G667,Tarifas!$A$1:$F$76,5,FALSE)</f>
        <v>32.546500000000002</v>
      </c>
      <c r="I667" s="3">
        <f>+VLOOKUP(G667,Tarifas!$A$1:$F$76,6,FALSE)</f>
        <v>10.63879</v>
      </c>
      <c r="J667" t="s">
        <v>4723</v>
      </c>
      <c r="K667" s="3">
        <v>0</v>
      </c>
      <c r="L667" s="3">
        <v>0</v>
      </c>
      <c r="M667" s="3">
        <v>0</v>
      </c>
    </row>
    <row r="668" spans="1:13" x14ac:dyDescent="0.25">
      <c r="A668">
        <v>2310180065</v>
      </c>
      <c r="B668" t="s">
        <v>2488</v>
      </c>
      <c r="C668" s="2">
        <v>200</v>
      </c>
      <c r="D668" s="2">
        <v>4</v>
      </c>
      <c r="E668" s="2">
        <v>4</v>
      </c>
      <c r="F668">
        <v>1</v>
      </c>
      <c r="G668" t="s">
        <v>4640</v>
      </c>
      <c r="H668" s="3">
        <f>+VLOOKUP(G668,Tarifas!$A$1:$F$76,5,FALSE)</f>
        <v>32.546500000000002</v>
      </c>
      <c r="I668" s="3">
        <f>+VLOOKUP(G668,Tarifas!$A$1:$F$76,6,FALSE)</f>
        <v>10.63879</v>
      </c>
      <c r="J668" t="s">
        <v>4723</v>
      </c>
      <c r="K668" s="3">
        <v>0</v>
      </c>
      <c r="L668" s="3">
        <v>0</v>
      </c>
      <c r="M668" s="3">
        <v>0</v>
      </c>
    </row>
    <row r="669" spans="1:13" x14ac:dyDescent="0.25">
      <c r="A669">
        <v>2310180079</v>
      </c>
      <c r="B669" t="s">
        <v>2497</v>
      </c>
      <c r="C669" s="2">
        <v>200</v>
      </c>
      <c r="D669" s="2">
        <v>4</v>
      </c>
      <c r="E669" s="2">
        <v>4</v>
      </c>
      <c r="F669">
        <v>1</v>
      </c>
      <c r="G669" t="s">
        <v>4640</v>
      </c>
      <c r="H669" s="3">
        <f>+VLOOKUP(G669,Tarifas!$A$1:$F$76,5,FALSE)</f>
        <v>32.546500000000002</v>
      </c>
      <c r="I669" s="3">
        <f>+VLOOKUP(G669,Tarifas!$A$1:$F$76,6,FALSE)</f>
        <v>10.63879</v>
      </c>
      <c r="J669" t="s">
        <v>4723</v>
      </c>
      <c r="K669" s="3">
        <v>0</v>
      </c>
      <c r="L669" s="3">
        <v>0</v>
      </c>
      <c r="M669" s="3">
        <v>0</v>
      </c>
    </row>
    <row r="670" spans="1:13" x14ac:dyDescent="0.25">
      <c r="A670">
        <v>2310180061</v>
      </c>
      <c r="B670" t="s">
        <v>2485</v>
      </c>
      <c r="C670" s="2">
        <v>200</v>
      </c>
      <c r="D670" s="2">
        <v>4</v>
      </c>
      <c r="E670" s="2">
        <v>4</v>
      </c>
      <c r="F670">
        <v>1</v>
      </c>
      <c r="G670" t="s">
        <v>4640</v>
      </c>
      <c r="H670" s="3">
        <f>+VLOOKUP(G670,Tarifas!$A$1:$F$76,5,FALSE)</f>
        <v>32.546500000000002</v>
      </c>
      <c r="I670" s="3">
        <f>+VLOOKUP(G670,Tarifas!$A$1:$F$76,6,FALSE)</f>
        <v>10.63879</v>
      </c>
      <c r="J670" t="s">
        <v>4723</v>
      </c>
      <c r="K670" s="3">
        <v>0</v>
      </c>
      <c r="L670" s="3">
        <v>0</v>
      </c>
      <c r="M670" s="3">
        <v>0</v>
      </c>
    </row>
    <row r="671" spans="1:13" x14ac:dyDescent="0.25">
      <c r="A671">
        <v>2310180038</v>
      </c>
      <c r="B671" t="s">
        <v>2482</v>
      </c>
      <c r="C671" s="2">
        <v>200</v>
      </c>
      <c r="D671" s="2">
        <v>4</v>
      </c>
      <c r="E671" s="2">
        <v>4</v>
      </c>
      <c r="F671">
        <v>1</v>
      </c>
      <c r="G671" t="s">
        <v>4640</v>
      </c>
      <c r="H671" s="3">
        <f>+VLOOKUP(G671,Tarifas!$A$1:$F$76,5,FALSE)</f>
        <v>32.546500000000002</v>
      </c>
      <c r="I671" s="3">
        <f>+VLOOKUP(G671,Tarifas!$A$1:$F$76,6,FALSE)</f>
        <v>10.63879</v>
      </c>
      <c r="J671" t="s">
        <v>4723</v>
      </c>
      <c r="K671" s="3">
        <v>0</v>
      </c>
      <c r="L671" s="3">
        <v>0</v>
      </c>
      <c r="M671" s="3">
        <v>0</v>
      </c>
    </row>
    <row r="672" spans="1:13" x14ac:dyDescent="0.25">
      <c r="A672">
        <v>2310180070</v>
      </c>
      <c r="B672" t="s">
        <v>2490</v>
      </c>
      <c r="C672" s="2">
        <v>200</v>
      </c>
      <c r="D672" s="2">
        <v>4</v>
      </c>
      <c r="E672" s="2">
        <v>4</v>
      </c>
      <c r="F672">
        <v>1</v>
      </c>
      <c r="G672" t="s">
        <v>4640</v>
      </c>
      <c r="H672" s="3">
        <f>+VLOOKUP(G672,Tarifas!$A$1:$F$76,5,FALSE)</f>
        <v>32.546500000000002</v>
      </c>
      <c r="I672" s="3">
        <f>+VLOOKUP(G672,Tarifas!$A$1:$F$76,6,FALSE)</f>
        <v>10.63879</v>
      </c>
      <c r="J672" t="s">
        <v>4723</v>
      </c>
      <c r="K672" s="3">
        <v>0</v>
      </c>
      <c r="L672" s="3">
        <v>0</v>
      </c>
      <c r="M672" s="3">
        <v>0</v>
      </c>
    </row>
    <row r="673" spans="1:13" x14ac:dyDescent="0.25">
      <c r="A673">
        <v>2310180062</v>
      </c>
      <c r="B673" t="s">
        <v>2486</v>
      </c>
      <c r="C673" s="2">
        <v>200</v>
      </c>
      <c r="D673" s="2">
        <v>4</v>
      </c>
      <c r="E673" s="2">
        <v>4</v>
      </c>
      <c r="F673">
        <v>1</v>
      </c>
      <c r="G673" t="s">
        <v>4640</v>
      </c>
      <c r="H673" s="3">
        <f>+VLOOKUP(G673,Tarifas!$A$1:$F$76,5,FALSE)</f>
        <v>32.546500000000002</v>
      </c>
      <c r="I673" s="3">
        <f>+VLOOKUP(G673,Tarifas!$A$1:$F$76,6,FALSE)</f>
        <v>10.63879</v>
      </c>
      <c r="J673" t="s">
        <v>4723</v>
      </c>
      <c r="K673" s="3">
        <v>0</v>
      </c>
      <c r="L673" s="3">
        <v>0</v>
      </c>
      <c r="M673" s="3">
        <v>0</v>
      </c>
    </row>
    <row r="674" spans="1:13" x14ac:dyDescent="0.25">
      <c r="A674">
        <v>2310180063</v>
      </c>
      <c r="B674" t="s">
        <v>5606</v>
      </c>
      <c r="C674" s="2">
        <v>200</v>
      </c>
      <c r="D674" s="2">
        <v>4</v>
      </c>
      <c r="E674" s="2">
        <v>4</v>
      </c>
      <c r="F674">
        <v>1</v>
      </c>
      <c r="G674" t="s">
        <v>4640</v>
      </c>
      <c r="H674" s="3">
        <f>+VLOOKUP(G674,Tarifas!$A$1:$F$76,5,FALSE)</f>
        <v>32.546500000000002</v>
      </c>
      <c r="I674" s="3">
        <f>+VLOOKUP(G674,Tarifas!$A$1:$F$76,6,FALSE)</f>
        <v>10.63879</v>
      </c>
      <c r="J674" t="s">
        <v>4723</v>
      </c>
      <c r="K674" s="3">
        <v>0</v>
      </c>
      <c r="L674" s="3">
        <v>0</v>
      </c>
      <c r="M674" s="3">
        <v>0</v>
      </c>
    </row>
    <row r="675" spans="1:13" x14ac:dyDescent="0.25">
      <c r="A675">
        <v>2310180066</v>
      </c>
      <c r="B675" t="s">
        <v>5529</v>
      </c>
      <c r="C675" s="2">
        <v>200</v>
      </c>
      <c r="D675" s="2">
        <v>4</v>
      </c>
      <c r="E675" s="2">
        <v>4</v>
      </c>
      <c r="F675">
        <v>1</v>
      </c>
      <c r="G675" t="s">
        <v>4640</v>
      </c>
      <c r="H675" s="3">
        <f>+VLOOKUP(G675,Tarifas!$A$1:$F$76,5,FALSE)</f>
        <v>32.546500000000002</v>
      </c>
      <c r="I675" s="3">
        <f>+VLOOKUP(G675,Tarifas!$A$1:$F$76,6,FALSE)</f>
        <v>10.63879</v>
      </c>
      <c r="J675" t="s">
        <v>4723</v>
      </c>
      <c r="K675" s="3">
        <v>0</v>
      </c>
      <c r="L675" s="3">
        <v>0</v>
      </c>
      <c r="M675" s="3">
        <v>0</v>
      </c>
    </row>
    <row r="676" spans="1:13" x14ac:dyDescent="0.25">
      <c r="A676">
        <v>2310180046</v>
      </c>
      <c r="B676" t="s">
        <v>2484</v>
      </c>
      <c r="C676" s="2">
        <v>200</v>
      </c>
      <c r="D676" s="2">
        <v>4</v>
      </c>
      <c r="E676" s="2">
        <v>4</v>
      </c>
      <c r="F676">
        <v>1</v>
      </c>
      <c r="G676" t="s">
        <v>4640</v>
      </c>
      <c r="H676" s="3">
        <f>+VLOOKUP(G676,Tarifas!$A$1:$F$76,5,FALSE)</f>
        <v>32.546500000000002</v>
      </c>
      <c r="I676" s="3">
        <f>+VLOOKUP(G676,Tarifas!$A$1:$F$76,6,FALSE)</f>
        <v>10.63879</v>
      </c>
      <c r="J676" t="s">
        <v>4723</v>
      </c>
      <c r="K676" s="3">
        <v>0</v>
      </c>
      <c r="L676" s="3">
        <v>0</v>
      </c>
      <c r="M676" s="3">
        <v>0</v>
      </c>
    </row>
    <row r="677" spans="1:13" x14ac:dyDescent="0.25">
      <c r="A677">
        <v>2310180078</v>
      </c>
      <c r="B677" t="s">
        <v>2496</v>
      </c>
      <c r="C677" s="2">
        <v>200</v>
      </c>
      <c r="D677" s="2">
        <v>4</v>
      </c>
      <c r="E677" s="2">
        <v>4</v>
      </c>
      <c r="F677">
        <v>1</v>
      </c>
      <c r="G677" t="s">
        <v>4640</v>
      </c>
      <c r="H677" s="3">
        <f>+VLOOKUP(G677,Tarifas!$A$1:$F$76,5,FALSE)</f>
        <v>32.546500000000002</v>
      </c>
      <c r="I677" s="3">
        <f>+VLOOKUP(G677,Tarifas!$A$1:$F$76,6,FALSE)</f>
        <v>10.63879</v>
      </c>
      <c r="J677" t="s">
        <v>4723</v>
      </c>
      <c r="K677" s="3">
        <v>0</v>
      </c>
      <c r="L677" s="3">
        <v>0</v>
      </c>
      <c r="M677" s="3">
        <v>0</v>
      </c>
    </row>
    <row r="678" spans="1:13" x14ac:dyDescent="0.25">
      <c r="A678">
        <v>2310180043</v>
      </c>
      <c r="B678" t="s">
        <v>2483</v>
      </c>
      <c r="C678" s="2">
        <v>200</v>
      </c>
      <c r="D678" s="2">
        <v>4</v>
      </c>
      <c r="E678" s="2">
        <v>4</v>
      </c>
      <c r="F678">
        <v>1</v>
      </c>
      <c r="G678" t="s">
        <v>4640</v>
      </c>
      <c r="H678" s="3">
        <f>+VLOOKUP(G678,Tarifas!$A$1:$F$76,5,FALSE)</f>
        <v>32.546500000000002</v>
      </c>
      <c r="I678" s="3">
        <f>+VLOOKUP(G678,Tarifas!$A$1:$F$76,6,FALSE)</f>
        <v>10.63879</v>
      </c>
      <c r="J678" t="s">
        <v>4723</v>
      </c>
      <c r="K678" s="3">
        <v>0</v>
      </c>
      <c r="L678" s="3">
        <v>0</v>
      </c>
      <c r="M678" s="3">
        <v>0</v>
      </c>
    </row>
    <row r="679" spans="1:13" x14ac:dyDescent="0.25">
      <c r="A679">
        <v>2310180077</v>
      </c>
      <c r="B679" t="s">
        <v>2495</v>
      </c>
      <c r="C679" s="2">
        <v>200</v>
      </c>
      <c r="D679" s="2">
        <v>4</v>
      </c>
      <c r="E679" s="2">
        <v>4</v>
      </c>
      <c r="F679">
        <v>1</v>
      </c>
      <c r="G679" t="s">
        <v>4640</v>
      </c>
      <c r="H679" s="3">
        <f>+VLOOKUP(G679,Tarifas!$A$1:$F$76,5,FALSE)</f>
        <v>32.546500000000002</v>
      </c>
      <c r="I679" s="3">
        <f>+VLOOKUP(G679,Tarifas!$A$1:$F$76,6,FALSE)</f>
        <v>10.63879</v>
      </c>
      <c r="J679" t="s">
        <v>4723</v>
      </c>
      <c r="K679" s="3">
        <v>0</v>
      </c>
      <c r="L679" s="3">
        <v>0</v>
      </c>
      <c r="M679" s="3">
        <v>0</v>
      </c>
    </row>
    <row r="680" spans="1:13" x14ac:dyDescent="0.25">
      <c r="A680">
        <v>2310180075</v>
      </c>
      <c r="B680" t="s">
        <v>2493</v>
      </c>
      <c r="C680" s="2">
        <v>200</v>
      </c>
      <c r="D680" s="2">
        <v>4</v>
      </c>
      <c r="E680" s="2">
        <v>4</v>
      </c>
      <c r="F680">
        <v>1</v>
      </c>
      <c r="G680" t="s">
        <v>4640</v>
      </c>
      <c r="H680" s="3">
        <f>+VLOOKUP(G680,Tarifas!$A$1:$F$76,5,FALSE)</f>
        <v>32.546500000000002</v>
      </c>
      <c r="I680" s="3">
        <f>+VLOOKUP(G680,Tarifas!$A$1:$F$76,6,FALSE)</f>
        <v>10.63879</v>
      </c>
      <c r="J680" t="s">
        <v>4723</v>
      </c>
      <c r="K680" s="3">
        <v>0</v>
      </c>
      <c r="L680" s="3">
        <v>0</v>
      </c>
      <c r="M680" s="3">
        <v>0</v>
      </c>
    </row>
    <row r="681" spans="1:13" x14ac:dyDescent="0.25">
      <c r="A681">
        <v>2310180068</v>
      </c>
      <c r="B681" t="s">
        <v>2489</v>
      </c>
      <c r="C681" s="2">
        <v>200</v>
      </c>
      <c r="D681" s="2">
        <v>4</v>
      </c>
      <c r="E681" s="2">
        <v>4</v>
      </c>
      <c r="F681" s="2">
        <v>1</v>
      </c>
      <c r="G681" t="s">
        <v>4640</v>
      </c>
      <c r="H681" s="3">
        <f>+VLOOKUP(G681,Tarifas!$A$1:$F$76,5,FALSE)</f>
        <v>32.546500000000002</v>
      </c>
      <c r="I681" s="3">
        <f>+VLOOKUP(G681,Tarifas!$A$1:$F$76,6,FALSE)</f>
        <v>10.63879</v>
      </c>
      <c r="J681" t="s">
        <v>4723</v>
      </c>
      <c r="K681" s="3">
        <v>0</v>
      </c>
      <c r="L681" s="3">
        <v>0</v>
      </c>
      <c r="M681" s="3">
        <v>0</v>
      </c>
    </row>
    <row r="682" spans="1:13" x14ac:dyDescent="0.25">
      <c r="A682">
        <v>2310040541</v>
      </c>
      <c r="B682" t="s">
        <v>2192</v>
      </c>
      <c r="C682" s="2">
        <v>50</v>
      </c>
      <c r="D682" s="2">
        <v>12</v>
      </c>
      <c r="E682" s="2">
        <v>12</v>
      </c>
      <c r="F682" s="2">
        <v>1</v>
      </c>
      <c r="G682" t="s">
        <v>4640</v>
      </c>
      <c r="H682" s="3">
        <f>+VLOOKUP(G682,Tarifas!$A$1:$F$76,5,FALSE)</f>
        <v>32.546500000000002</v>
      </c>
      <c r="I682" s="3">
        <f>+VLOOKUP(G682,Tarifas!$A$1:$F$76,6,FALSE)</f>
        <v>10.63879</v>
      </c>
      <c r="J682" t="s">
        <v>4723</v>
      </c>
    </row>
    <row r="683" spans="1:13" x14ac:dyDescent="0.25">
      <c r="A683">
        <v>2310040545</v>
      </c>
      <c r="B683" t="s">
        <v>2196</v>
      </c>
      <c r="C683" s="2">
        <v>50</v>
      </c>
      <c r="D683" s="2">
        <v>12</v>
      </c>
      <c r="E683" s="2">
        <v>12</v>
      </c>
      <c r="F683" s="2">
        <v>1</v>
      </c>
      <c r="G683" t="s">
        <v>4640</v>
      </c>
      <c r="H683" s="3">
        <f>+VLOOKUP(G683,Tarifas!$A$1:$F$76,5,FALSE)</f>
        <v>32.546500000000002</v>
      </c>
      <c r="I683" s="3">
        <f>+VLOOKUP(G683,Tarifas!$A$1:$F$76,6,FALSE)</f>
        <v>10.63879</v>
      </c>
      <c r="J683" t="s">
        <v>4723</v>
      </c>
    </row>
    <row r="684" spans="1:13" x14ac:dyDescent="0.25">
      <c r="A684">
        <v>2310040572</v>
      </c>
      <c r="B684" t="s">
        <v>2212</v>
      </c>
      <c r="C684" s="2">
        <v>50</v>
      </c>
      <c r="D684" s="2">
        <v>12</v>
      </c>
      <c r="E684" s="2">
        <v>12</v>
      </c>
      <c r="F684" s="2">
        <v>1</v>
      </c>
      <c r="G684" t="s">
        <v>4640</v>
      </c>
      <c r="H684" s="3">
        <f>+VLOOKUP(G684,Tarifas!$A$1:$F$76,5,FALSE)</f>
        <v>32.546500000000002</v>
      </c>
      <c r="I684" s="3">
        <f>+VLOOKUP(G684,Tarifas!$A$1:$F$76,6,FALSE)</f>
        <v>10.63879</v>
      </c>
      <c r="J684" t="s">
        <v>4723</v>
      </c>
    </row>
    <row r="685" spans="1:13" x14ac:dyDescent="0.25">
      <c r="A685">
        <v>2310040540</v>
      </c>
      <c r="B685" t="s">
        <v>2191</v>
      </c>
      <c r="C685" s="2">
        <v>50</v>
      </c>
      <c r="D685" s="2">
        <v>12</v>
      </c>
      <c r="E685" s="2">
        <v>12</v>
      </c>
      <c r="F685" s="2">
        <v>1</v>
      </c>
      <c r="G685" t="s">
        <v>4640</v>
      </c>
      <c r="H685" s="3">
        <f>+VLOOKUP(G685,Tarifas!$A$1:$F$76,5,FALSE)</f>
        <v>32.546500000000002</v>
      </c>
      <c r="I685" s="3">
        <f>+VLOOKUP(G685,Tarifas!$A$1:$F$76,6,FALSE)</f>
        <v>10.63879</v>
      </c>
      <c r="J685" t="s">
        <v>4723</v>
      </c>
    </row>
    <row r="686" spans="1:13" x14ac:dyDescent="0.25">
      <c r="A686">
        <v>2310040542</v>
      </c>
      <c r="B686" t="s">
        <v>2193</v>
      </c>
      <c r="C686" s="2">
        <v>50</v>
      </c>
      <c r="D686" s="2">
        <v>12</v>
      </c>
      <c r="E686" s="2">
        <v>12</v>
      </c>
      <c r="F686" s="2">
        <v>1</v>
      </c>
      <c r="G686" t="s">
        <v>4640</v>
      </c>
      <c r="H686" s="3">
        <f>+VLOOKUP(G686,Tarifas!$A$1:$F$76,5,FALSE)</f>
        <v>32.546500000000002</v>
      </c>
      <c r="I686" s="3">
        <f>+VLOOKUP(G686,Tarifas!$A$1:$F$76,6,FALSE)</f>
        <v>10.63879</v>
      </c>
      <c r="J686" t="s">
        <v>4723</v>
      </c>
    </row>
    <row r="687" spans="1:13" x14ac:dyDescent="0.25">
      <c r="A687">
        <v>2310040543</v>
      </c>
      <c r="B687" t="s">
        <v>2194</v>
      </c>
      <c r="C687" s="2">
        <v>50</v>
      </c>
      <c r="D687" s="2">
        <v>12</v>
      </c>
      <c r="E687" s="2">
        <v>12</v>
      </c>
      <c r="F687" s="2">
        <v>1</v>
      </c>
      <c r="G687" t="s">
        <v>4640</v>
      </c>
      <c r="H687" s="3">
        <f>+VLOOKUP(G687,Tarifas!$A$1:$F$76,5,FALSE)</f>
        <v>32.546500000000002</v>
      </c>
      <c r="I687" s="3">
        <f>+VLOOKUP(G687,Tarifas!$A$1:$F$76,6,FALSE)</f>
        <v>10.63879</v>
      </c>
      <c r="J687" t="s">
        <v>4723</v>
      </c>
    </row>
    <row r="688" spans="1:13" x14ac:dyDescent="0.25">
      <c r="A688">
        <v>2310040544</v>
      </c>
      <c r="B688" t="s">
        <v>2195</v>
      </c>
      <c r="C688" s="2">
        <v>50</v>
      </c>
      <c r="D688" s="2">
        <v>12</v>
      </c>
      <c r="E688" s="2">
        <v>12</v>
      </c>
      <c r="F688" s="2">
        <v>1</v>
      </c>
      <c r="G688" t="s">
        <v>4640</v>
      </c>
      <c r="H688" s="3">
        <f>+VLOOKUP(G688,Tarifas!$A$1:$F$76,5,FALSE)</f>
        <v>32.546500000000002</v>
      </c>
      <c r="I688" s="3">
        <f>+VLOOKUP(G688,Tarifas!$A$1:$F$76,6,FALSE)</f>
        <v>10.63879</v>
      </c>
      <c r="J688" t="s">
        <v>4723</v>
      </c>
    </row>
    <row r="689" spans="1:13" x14ac:dyDescent="0.25">
      <c r="A689">
        <v>2310040536</v>
      </c>
      <c r="B689" t="s">
        <v>2187</v>
      </c>
      <c r="C689" s="2">
        <v>50</v>
      </c>
      <c r="D689" s="2">
        <v>12</v>
      </c>
      <c r="E689" s="2">
        <v>12</v>
      </c>
      <c r="F689" s="2">
        <v>1</v>
      </c>
      <c r="G689" t="s">
        <v>4640</v>
      </c>
      <c r="H689" s="3">
        <f>+VLOOKUP(G689,Tarifas!$A$1:$F$76,5,FALSE)</f>
        <v>32.546500000000002</v>
      </c>
      <c r="I689" s="3">
        <f>+VLOOKUP(G689,Tarifas!$A$1:$F$76,6,FALSE)</f>
        <v>10.63879</v>
      </c>
      <c r="J689" t="s">
        <v>4723</v>
      </c>
    </row>
    <row r="690" spans="1:13" x14ac:dyDescent="0.25">
      <c r="A690">
        <v>2310040546</v>
      </c>
      <c r="B690" t="s">
        <v>2197</v>
      </c>
      <c r="C690" s="2">
        <v>50</v>
      </c>
      <c r="D690" s="2">
        <v>12</v>
      </c>
      <c r="E690" s="2">
        <v>12</v>
      </c>
      <c r="F690" s="2">
        <v>1</v>
      </c>
      <c r="G690" t="s">
        <v>4640</v>
      </c>
      <c r="H690" s="3">
        <f>+VLOOKUP(G690,Tarifas!$A$1:$F$76,5,FALSE)</f>
        <v>32.546500000000002</v>
      </c>
      <c r="I690" s="3">
        <f>+VLOOKUP(G690,Tarifas!$A$1:$F$76,6,FALSE)</f>
        <v>10.63879</v>
      </c>
      <c r="J690" t="s">
        <v>4723</v>
      </c>
    </row>
    <row r="691" spans="1:13" x14ac:dyDescent="0.25">
      <c r="A691">
        <v>2310040538</v>
      </c>
      <c r="B691" t="s">
        <v>2189</v>
      </c>
      <c r="C691" s="2">
        <v>50</v>
      </c>
      <c r="D691" s="2">
        <v>12</v>
      </c>
      <c r="E691" s="2">
        <v>12</v>
      </c>
      <c r="F691" s="2">
        <v>1</v>
      </c>
      <c r="G691" t="s">
        <v>4640</v>
      </c>
      <c r="H691" s="3">
        <f>+VLOOKUP(G691,Tarifas!$A$1:$F$76,5,FALSE)</f>
        <v>32.546500000000002</v>
      </c>
      <c r="I691" s="3">
        <f>+VLOOKUP(G691,Tarifas!$A$1:$F$76,6,FALSE)</f>
        <v>10.63879</v>
      </c>
      <c r="J691" t="s">
        <v>4723</v>
      </c>
    </row>
    <row r="692" spans="1:13" x14ac:dyDescent="0.25">
      <c r="A692">
        <v>2310040537</v>
      </c>
      <c r="B692" t="s">
        <v>2188</v>
      </c>
      <c r="C692" s="2">
        <v>50</v>
      </c>
      <c r="D692" s="2">
        <v>12</v>
      </c>
      <c r="E692" s="2">
        <v>12</v>
      </c>
      <c r="F692" s="2">
        <v>1</v>
      </c>
      <c r="G692" t="s">
        <v>4640</v>
      </c>
      <c r="H692" s="3">
        <f>+VLOOKUP(G692,Tarifas!$A$1:$F$76,5,FALSE)</f>
        <v>32.546500000000002</v>
      </c>
      <c r="I692" s="3">
        <f>+VLOOKUP(G692,Tarifas!$A$1:$F$76,6,FALSE)</f>
        <v>10.63879</v>
      </c>
      <c r="J692" t="s">
        <v>4723</v>
      </c>
    </row>
    <row r="693" spans="1:13" x14ac:dyDescent="0.25">
      <c r="A693">
        <v>2310040539</v>
      </c>
      <c r="B693" t="s">
        <v>2190</v>
      </c>
      <c r="C693" s="2">
        <v>50</v>
      </c>
      <c r="D693" s="2">
        <v>12</v>
      </c>
      <c r="E693" s="2">
        <v>12</v>
      </c>
      <c r="F693">
        <v>1</v>
      </c>
      <c r="G693" t="s">
        <v>4640</v>
      </c>
      <c r="H693" s="3">
        <f>+VLOOKUP(G693,Tarifas!$A$1:$F$76,5,FALSE)</f>
        <v>32.546500000000002</v>
      </c>
      <c r="I693" s="3">
        <f>+VLOOKUP(G693,Tarifas!$A$1:$F$76,6,FALSE)</f>
        <v>10.63879</v>
      </c>
      <c r="J693" t="s">
        <v>4723</v>
      </c>
    </row>
    <row r="694" spans="1:13" x14ac:dyDescent="0.25">
      <c r="A694" t="s">
        <v>6609</v>
      </c>
      <c r="B694" t="s">
        <v>6513</v>
      </c>
      <c r="C694" s="2">
        <v>600</v>
      </c>
      <c r="D694" s="2">
        <v>16</v>
      </c>
      <c r="E694" s="2">
        <v>12</v>
      </c>
      <c r="F694">
        <v>1</v>
      </c>
      <c r="G694" t="s">
        <v>4662</v>
      </c>
      <c r="H694" s="3">
        <f>+VLOOKUP(G694,Tarifas!$A$1:$F$76,5,FALSE)</f>
        <v>124.2997</v>
      </c>
      <c r="I694" s="3">
        <f>+VLOOKUP(G694,Tarifas!$A$1:$F$76,6,FALSE)</f>
        <v>13.609019999999999</v>
      </c>
      <c r="J694" t="s">
        <v>4723</v>
      </c>
      <c r="K694" s="3">
        <v>0</v>
      </c>
      <c r="L694" s="3">
        <v>0</v>
      </c>
      <c r="M694" s="3">
        <v>0</v>
      </c>
    </row>
    <row r="695" spans="1:13" x14ac:dyDescent="0.25">
      <c r="A695" t="s">
        <v>6610</v>
      </c>
      <c r="B695" t="s">
        <v>6514</v>
      </c>
      <c r="C695" s="2">
        <v>600</v>
      </c>
      <c r="D695" s="2">
        <v>16</v>
      </c>
      <c r="E695" s="2">
        <v>12</v>
      </c>
      <c r="F695">
        <v>1</v>
      </c>
      <c r="G695" t="s">
        <v>4662</v>
      </c>
      <c r="H695" s="3">
        <f>+VLOOKUP(G695,Tarifas!$A$1:$F$76,5,FALSE)</f>
        <v>124.2997</v>
      </c>
      <c r="I695" s="3">
        <f>+VLOOKUP(G695,Tarifas!$A$1:$F$76,6,FALSE)</f>
        <v>13.609019999999999</v>
      </c>
      <c r="J695" t="s">
        <v>4723</v>
      </c>
      <c r="K695" s="3">
        <v>0</v>
      </c>
      <c r="L695" s="3">
        <v>0</v>
      </c>
      <c r="M695" s="3">
        <v>0</v>
      </c>
    </row>
    <row r="696" spans="1:13" x14ac:dyDescent="0.25">
      <c r="A696" t="s">
        <v>6611</v>
      </c>
      <c r="B696" t="s">
        <v>6515</v>
      </c>
      <c r="C696" s="2">
        <v>600</v>
      </c>
      <c r="D696" s="2">
        <v>16</v>
      </c>
      <c r="E696" s="2">
        <v>12</v>
      </c>
      <c r="F696">
        <v>1</v>
      </c>
      <c r="G696" t="s">
        <v>4662</v>
      </c>
      <c r="H696" s="3">
        <f>+VLOOKUP(G696,Tarifas!$A$1:$F$76,5,FALSE)</f>
        <v>124.2997</v>
      </c>
      <c r="I696" s="3">
        <f>+VLOOKUP(G696,Tarifas!$A$1:$F$76,6,FALSE)</f>
        <v>13.609019999999999</v>
      </c>
      <c r="J696" t="s">
        <v>4723</v>
      </c>
      <c r="K696" s="3">
        <v>0</v>
      </c>
      <c r="L696" s="3">
        <v>0</v>
      </c>
      <c r="M696" s="3">
        <v>0</v>
      </c>
    </row>
    <row r="697" spans="1:13" x14ac:dyDescent="0.25">
      <c r="A697" t="s">
        <v>6639</v>
      </c>
      <c r="B697" t="s">
        <v>6516</v>
      </c>
      <c r="C697" s="2">
        <v>600</v>
      </c>
      <c r="D697" s="2">
        <v>16</v>
      </c>
      <c r="E697" s="2">
        <v>12</v>
      </c>
      <c r="F697">
        <v>1</v>
      </c>
      <c r="G697" t="s">
        <v>4662</v>
      </c>
      <c r="H697" s="3">
        <f>+VLOOKUP(G697,Tarifas!$A$1:$F$76,5,FALSE)</f>
        <v>124.2997</v>
      </c>
      <c r="I697" s="3">
        <f>+VLOOKUP(G697,Tarifas!$A$1:$F$76,6,FALSE)</f>
        <v>13.609019999999999</v>
      </c>
      <c r="J697" t="s">
        <v>4723</v>
      </c>
      <c r="K697" s="3">
        <v>0</v>
      </c>
      <c r="L697" s="3">
        <v>0</v>
      </c>
      <c r="M697" s="3">
        <v>0</v>
      </c>
    </row>
    <row r="698" spans="1:13" x14ac:dyDescent="0.25">
      <c r="A698" t="s">
        <v>6612</v>
      </c>
      <c r="B698" t="s">
        <v>6517</v>
      </c>
      <c r="C698" s="2">
        <v>600</v>
      </c>
      <c r="D698" s="2">
        <v>16</v>
      </c>
      <c r="E698" s="2">
        <v>12</v>
      </c>
      <c r="F698">
        <v>1</v>
      </c>
      <c r="G698" t="s">
        <v>4662</v>
      </c>
      <c r="H698" s="3">
        <f>+VLOOKUP(G698,Tarifas!$A$1:$F$76,5,FALSE)</f>
        <v>124.2997</v>
      </c>
      <c r="I698" s="3">
        <f>+VLOOKUP(G698,Tarifas!$A$1:$F$76,6,FALSE)</f>
        <v>13.609019999999999</v>
      </c>
      <c r="J698" t="s">
        <v>4723</v>
      </c>
      <c r="K698" s="3">
        <v>0</v>
      </c>
      <c r="L698" s="3">
        <v>0</v>
      </c>
      <c r="M698" s="3">
        <v>0</v>
      </c>
    </row>
    <row r="699" spans="1:13" x14ac:dyDescent="0.25">
      <c r="A699" t="s">
        <v>6613</v>
      </c>
      <c r="B699" t="s">
        <v>6518</v>
      </c>
      <c r="C699" s="2">
        <v>600</v>
      </c>
      <c r="D699" s="2">
        <v>16</v>
      </c>
      <c r="E699" s="2">
        <v>12</v>
      </c>
      <c r="F699">
        <v>1</v>
      </c>
      <c r="G699" t="s">
        <v>4662</v>
      </c>
      <c r="H699" s="3">
        <f>+VLOOKUP(G699,Tarifas!$A$1:$F$76,5,FALSE)</f>
        <v>124.2997</v>
      </c>
      <c r="I699" s="3">
        <f>+VLOOKUP(G699,Tarifas!$A$1:$F$76,6,FALSE)</f>
        <v>13.609019999999999</v>
      </c>
      <c r="J699" t="s">
        <v>4723</v>
      </c>
      <c r="K699" s="3">
        <v>0</v>
      </c>
      <c r="L699" s="3">
        <v>0</v>
      </c>
      <c r="M699" s="3">
        <v>0</v>
      </c>
    </row>
    <row r="700" spans="1:13" x14ac:dyDescent="0.25">
      <c r="A700">
        <v>2310250035</v>
      </c>
      <c r="B700" t="s">
        <v>2599</v>
      </c>
      <c r="C700" s="2">
        <v>600</v>
      </c>
      <c r="D700" s="2">
        <v>16</v>
      </c>
      <c r="E700" s="2">
        <v>12</v>
      </c>
      <c r="F700">
        <v>1</v>
      </c>
      <c r="G700" t="s">
        <v>4662</v>
      </c>
      <c r="H700" s="3">
        <f>+VLOOKUP(G700,Tarifas!$A$1:$F$76,5,FALSE)</f>
        <v>124.2997</v>
      </c>
      <c r="I700" s="3">
        <f>+VLOOKUP(G700,Tarifas!$A$1:$F$76,6,FALSE)</f>
        <v>13.609019999999999</v>
      </c>
      <c r="J700" t="s">
        <v>4723</v>
      </c>
      <c r="K700" s="3">
        <v>0</v>
      </c>
      <c r="L700" s="3">
        <v>0</v>
      </c>
      <c r="M700" s="3">
        <v>0</v>
      </c>
    </row>
    <row r="701" spans="1:13" x14ac:dyDescent="0.25">
      <c r="A701">
        <v>2310250037</v>
      </c>
      <c r="B701" t="s">
        <v>2601</v>
      </c>
      <c r="C701" s="2">
        <v>600</v>
      </c>
      <c r="D701" s="2">
        <v>16</v>
      </c>
      <c r="E701" s="2">
        <v>12</v>
      </c>
      <c r="F701">
        <v>1</v>
      </c>
      <c r="G701" t="s">
        <v>4662</v>
      </c>
      <c r="H701" s="3">
        <f>+VLOOKUP(G701,Tarifas!$A$1:$F$76,5,FALSE)</f>
        <v>124.2997</v>
      </c>
      <c r="I701" s="3">
        <f>+VLOOKUP(G701,Tarifas!$A$1:$F$76,6,FALSE)</f>
        <v>13.609019999999999</v>
      </c>
      <c r="J701" t="s">
        <v>4723</v>
      </c>
      <c r="K701" s="3">
        <v>0</v>
      </c>
      <c r="L701" s="3">
        <v>0</v>
      </c>
      <c r="M701" s="3">
        <v>0</v>
      </c>
    </row>
    <row r="702" spans="1:13" x14ac:dyDescent="0.25">
      <c r="A702">
        <v>2310250034</v>
      </c>
      <c r="B702" t="s">
        <v>2598</v>
      </c>
      <c r="C702" s="2">
        <v>600</v>
      </c>
      <c r="D702" s="2">
        <v>16</v>
      </c>
      <c r="E702" s="2">
        <v>12</v>
      </c>
      <c r="F702">
        <v>1</v>
      </c>
      <c r="G702" t="s">
        <v>4662</v>
      </c>
      <c r="H702" s="3">
        <f>+VLOOKUP(G702,Tarifas!$A$1:$F$76,5,FALSE)</f>
        <v>124.2997</v>
      </c>
      <c r="I702" s="3">
        <f>+VLOOKUP(G702,Tarifas!$A$1:$F$76,6,FALSE)</f>
        <v>13.609019999999999</v>
      </c>
      <c r="J702" t="s">
        <v>4723</v>
      </c>
      <c r="K702" s="3">
        <v>0</v>
      </c>
      <c r="L702" s="3">
        <v>0</v>
      </c>
      <c r="M702" s="3">
        <v>0</v>
      </c>
    </row>
    <row r="703" spans="1:13" x14ac:dyDescent="0.25">
      <c r="A703">
        <v>2310250038</v>
      </c>
      <c r="B703" t="s">
        <v>2602</v>
      </c>
      <c r="C703" s="2">
        <v>600</v>
      </c>
      <c r="D703" s="2">
        <v>16</v>
      </c>
      <c r="E703" s="2">
        <v>12</v>
      </c>
      <c r="F703">
        <v>1</v>
      </c>
      <c r="G703" t="s">
        <v>4662</v>
      </c>
      <c r="H703" s="3">
        <f>+VLOOKUP(G703,Tarifas!$A$1:$F$76,5,FALSE)</f>
        <v>124.2997</v>
      </c>
      <c r="I703" s="3">
        <f>+VLOOKUP(G703,Tarifas!$A$1:$F$76,6,FALSE)</f>
        <v>13.609019999999999</v>
      </c>
      <c r="J703" t="s">
        <v>4723</v>
      </c>
      <c r="K703" s="3">
        <v>0</v>
      </c>
      <c r="L703" s="3">
        <v>0</v>
      </c>
      <c r="M703" s="3">
        <v>0</v>
      </c>
    </row>
    <row r="704" spans="1:13" x14ac:dyDescent="0.25">
      <c r="A704">
        <v>2310250033</v>
      </c>
      <c r="B704" t="s">
        <v>2597</v>
      </c>
      <c r="C704" s="2">
        <v>600</v>
      </c>
      <c r="D704" s="2">
        <v>16</v>
      </c>
      <c r="E704" s="2">
        <v>12</v>
      </c>
      <c r="F704">
        <v>1</v>
      </c>
      <c r="G704" t="s">
        <v>4662</v>
      </c>
      <c r="H704" s="3">
        <f>+VLOOKUP(G704,Tarifas!$A$1:$F$76,5,FALSE)</f>
        <v>124.2997</v>
      </c>
      <c r="I704" s="3">
        <f>+VLOOKUP(G704,Tarifas!$A$1:$F$76,6,FALSE)</f>
        <v>13.609019999999999</v>
      </c>
      <c r="J704" t="s">
        <v>4723</v>
      </c>
      <c r="K704" s="3">
        <v>0</v>
      </c>
      <c r="L704" s="3">
        <v>0</v>
      </c>
      <c r="M704" s="3">
        <v>0</v>
      </c>
    </row>
    <row r="705" spans="1:14" x14ac:dyDescent="0.25">
      <c r="A705">
        <v>2310250036</v>
      </c>
      <c r="B705" t="s">
        <v>2600</v>
      </c>
      <c r="C705" s="2">
        <v>600</v>
      </c>
      <c r="D705" s="2">
        <v>16</v>
      </c>
      <c r="E705" s="2">
        <v>12</v>
      </c>
      <c r="F705">
        <v>1</v>
      </c>
      <c r="G705" t="s">
        <v>4662</v>
      </c>
      <c r="H705" s="3">
        <f>+VLOOKUP(G705,Tarifas!$A$1:$F$76,5,FALSE)</f>
        <v>124.2997</v>
      </c>
      <c r="I705" s="3">
        <f>+VLOOKUP(G705,Tarifas!$A$1:$F$76,6,FALSE)</f>
        <v>13.609019999999999</v>
      </c>
      <c r="J705" t="s">
        <v>4723</v>
      </c>
      <c r="K705" s="3">
        <v>0</v>
      </c>
      <c r="L705" s="3">
        <v>0</v>
      </c>
      <c r="M705" s="3">
        <v>0</v>
      </c>
    </row>
    <row r="706" spans="1:14" x14ac:dyDescent="0.25">
      <c r="A706">
        <v>2310090491</v>
      </c>
      <c r="B706" t="s">
        <v>2288</v>
      </c>
      <c r="C706" s="2">
        <v>25000</v>
      </c>
      <c r="D706" s="2">
        <v>12</v>
      </c>
      <c r="E706" s="2">
        <v>12</v>
      </c>
      <c r="F706">
        <v>1</v>
      </c>
      <c r="G706" t="s">
        <v>4612</v>
      </c>
      <c r="H706" s="3">
        <f>+VLOOKUP(G706,Tarifas!$A$1:$F$76,5,FALSE)</f>
        <v>13.205299999999999</v>
      </c>
      <c r="I706" s="3">
        <f>+VLOOKUP(G706,Tarifas!$A$1:$F$76,6,FALSE)</f>
        <v>9.40015</v>
      </c>
      <c r="J706" t="s">
        <v>4742</v>
      </c>
      <c r="K706" s="3">
        <v>0</v>
      </c>
      <c r="L706" s="3">
        <v>0</v>
      </c>
      <c r="M706" s="3">
        <v>0</v>
      </c>
    </row>
    <row r="707" spans="1:14" x14ac:dyDescent="0.25">
      <c r="A707">
        <v>2310090492</v>
      </c>
      <c r="B707" t="s">
        <v>2289</v>
      </c>
      <c r="C707" s="2">
        <v>25000</v>
      </c>
      <c r="D707" s="2">
        <v>12</v>
      </c>
      <c r="E707" s="2">
        <v>12</v>
      </c>
      <c r="F707">
        <v>1</v>
      </c>
      <c r="G707" t="s">
        <v>4612</v>
      </c>
      <c r="H707" s="3">
        <f>+VLOOKUP(G707,Tarifas!$A$1:$F$76,5,FALSE)</f>
        <v>13.205299999999999</v>
      </c>
      <c r="I707" s="3">
        <f>+VLOOKUP(G707,Tarifas!$A$1:$F$76,6,FALSE)</f>
        <v>9.40015</v>
      </c>
      <c r="J707" t="s">
        <v>4742</v>
      </c>
      <c r="K707" s="3">
        <v>0</v>
      </c>
      <c r="L707" s="3">
        <v>0</v>
      </c>
      <c r="M707" s="3">
        <v>0</v>
      </c>
    </row>
    <row r="708" spans="1:14" x14ac:dyDescent="0.25">
      <c r="A708">
        <v>2310090493</v>
      </c>
      <c r="B708" t="s">
        <v>2290</v>
      </c>
      <c r="C708" s="2">
        <v>25000</v>
      </c>
      <c r="D708" s="2">
        <v>12</v>
      </c>
      <c r="E708" s="2">
        <v>12</v>
      </c>
      <c r="F708">
        <v>1</v>
      </c>
      <c r="G708" t="s">
        <v>4612</v>
      </c>
      <c r="H708" s="3">
        <f>+VLOOKUP(G708,Tarifas!$A$1:$F$76,5,FALSE)</f>
        <v>13.205299999999999</v>
      </c>
      <c r="I708" s="3">
        <f>+VLOOKUP(G708,Tarifas!$A$1:$F$76,6,FALSE)</f>
        <v>9.40015</v>
      </c>
      <c r="J708" t="s">
        <v>4742</v>
      </c>
      <c r="K708" s="3">
        <v>0</v>
      </c>
      <c r="L708" s="3">
        <v>0</v>
      </c>
      <c r="M708" s="3">
        <v>0</v>
      </c>
    </row>
    <row r="709" spans="1:14" x14ac:dyDescent="0.25">
      <c r="A709">
        <v>2310090494</v>
      </c>
      <c r="B709" t="s">
        <v>2291</v>
      </c>
      <c r="C709" s="2">
        <v>25000</v>
      </c>
      <c r="D709" s="2">
        <v>12</v>
      </c>
      <c r="E709" s="2">
        <v>12</v>
      </c>
      <c r="F709">
        <v>1</v>
      </c>
      <c r="G709" t="s">
        <v>4612</v>
      </c>
      <c r="H709" s="3">
        <f>+VLOOKUP(G709,Tarifas!$A$1:$F$76,5,FALSE)</f>
        <v>13.205299999999999</v>
      </c>
      <c r="I709" s="3">
        <f>+VLOOKUP(G709,Tarifas!$A$1:$F$76,6,FALSE)</f>
        <v>9.40015</v>
      </c>
      <c r="J709" t="s">
        <v>4742</v>
      </c>
      <c r="K709" s="3">
        <v>0</v>
      </c>
      <c r="L709" s="3">
        <v>0</v>
      </c>
      <c r="M709" s="3">
        <v>0</v>
      </c>
    </row>
    <row r="710" spans="1:14" x14ac:dyDescent="0.25">
      <c r="A710">
        <v>2310090495</v>
      </c>
      <c r="B710" t="s">
        <v>2292</v>
      </c>
      <c r="C710" s="2">
        <v>25000</v>
      </c>
      <c r="D710" s="2">
        <v>12</v>
      </c>
      <c r="E710" s="2">
        <v>12</v>
      </c>
      <c r="F710">
        <v>1</v>
      </c>
      <c r="G710" t="s">
        <v>4612</v>
      </c>
      <c r="H710" s="3">
        <f>+VLOOKUP(G710,Tarifas!$A$1:$F$76,5,FALSE)</f>
        <v>13.205299999999999</v>
      </c>
      <c r="I710" s="3">
        <f>+VLOOKUP(G710,Tarifas!$A$1:$F$76,6,FALSE)</f>
        <v>9.40015</v>
      </c>
      <c r="J710" t="s">
        <v>4742</v>
      </c>
      <c r="K710" s="3">
        <v>0</v>
      </c>
      <c r="L710" s="3">
        <v>0</v>
      </c>
      <c r="M710" s="3">
        <v>0</v>
      </c>
    </row>
    <row r="711" spans="1:14" x14ac:dyDescent="0.25">
      <c r="A711">
        <v>2310090496</v>
      </c>
      <c r="B711" t="s">
        <v>2293</v>
      </c>
      <c r="C711" s="2">
        <v>25000</v>
      </c>
      <c r="D711" s="2">
        <v>12</v>
      </c>
      <c r="E711" s="2">
        <v>12</v>
      </c>
      <c r="F711">
        <v>1</v>
      </c>
      <c r="G711" t="s">
        <v>4612</v>
      </c>
      <c r="H711" s="3">
        <f>+VLOOKUP(G711,Tarifas!$A$1:$F$76,5,FALSE)</f>
        <v>13.205299999999999</v>
      </c>
      <c r="I711" s="3">
        <f>+VLOOKUP(G711,Tarifas!$A$1:$F$76,6,FALSE)</f>
        <v>9.40015</v>
      </c>
      <c r="J711" t="s">
        <v>4742</v>
      </c>
      <c r="K711" s="3">
        <v>0</v>
      </c>
      <c r="L711" s="3">
        <v>0</v>
      </c>
      <c r="M711" s="3">
        <v>0</v>
      </c>
    </row>
    <row r="712" spans="1:14" x14ac:dyDescent="0.25">
      <c r="A712">
        <v>2310090497</v>
      </c>
      <c r="B712" t="s">
        <v>4740</v>
      </c>
      <c r="C712" s="2">
        <v>25000</v>
      </c>
      <c r="D712" s="2">
        <v>12</v>
      </c>
      <c r="E712" s="2">
        <v>12</v>
      </c>
      <c r="F712">
        <v>1</v>
      </c>
      <c r="G712" t="s">
        <v>4612</v>
      </c>
      <c r="H712" s="3">
        <f>+VLOOKUP(G712,Tarifas!$A$1:$F$76,5,FALSE)</f>
        <v>13.205299999999999</v>
      </c>
      <c r="I712" s="3">
        <f>+VLOOKUP(G712,Tarifas!$A$1:$F$76,6,FALSE)</f>
        <v>9.40015</v>
      </c>
      <c r="J712" t="s">
        <v>4742</v>
      </c>
      <c r="K712" s="3">
        <v>0</v>
      </c>
      <c r="L712" s="3">
        <v>0</v>
      </c>
      <c r="M712" s="3">
        <v>0</v>
      </c>
    </row>
    <row r="713" spans="1:14" x14ac:dyDescent="0.25">
      <c r="A713">
        <v>2310090498</v>
      </c>
      <c r="B713" t="s">
        <v>2294</v>
      </c>
      <c r="C713" s="2">
        <v>25000</v>
      </c>
      <c r="D713" s="2">
        <v>12</v>
      </c>
      <c r="E713" s="2">
        <v>12</v>
      </c>
      <c r="F713">
        <v>1</v>
      </c>
      <c r="G713" t="s">
        <v>4612</v>
      </c>
      <c r="H713" s="3">
        <f>+VLOOKUP(G713,Tarifas!$A$1:$F$76,5,FALSE)</f>
        <v>13.205299999999999</v>
      </c>
      <c r="I713" s="3">
        <f>+VLOOKUP(G713,Tarifas!$A$1:$F$76,6,FALSE)</f>
        <v>9.40015</v>
      </c>
      <c r="J713" t="s">
        <v>4742</v>
      </c>
      <c r="K713" s="3">
        <v>0</v>
      </c>
      <c r="L713" s="3">
        <v>0</v>
      </c>
      <c r="M713" s="3">
        <v>0</v>
      </c>
    </row>
    <row r="714" spans="1:14" x14ac:dyDescent="0.25">
      <c r="A714">
        <v>2310090499</v>
      </c>
      <c r="B714" t="s">
        <v>2295</v>
      </c>
      <c r="C714" s="2">
        <v>25000</v>
      </c>
      <c r="D714" s="2">
        <v>12</v>
      </c>
      <c r="E714" s="2">
        <v>12</v>
      </c>
      <c r="F714">
        <v>1</v>
      </c>
      <c r="G714" t="s">
        <v>4612</v>
      </c>
      <c r="H714" s="3">
        <f>+VLOOKUP(G714,Tarifas!$A$1:$F$76,5,FALSE)</f>
        <v>13.205299999999999</v>
      </c>
      <c r="I714" s="3">
        <f>+VLOOKUP(G714,Tarifas!$A$1:$F$76,6,FALSE)</f>
        <v>9.40015</v>
      </c>
      <c r="J714" t="s">
        <v>4742</v>
      </c>
      <c r="K714" s="3">
        <v>0</v>
      </c>
      <c r="L714" s="3">
        <v>0</v>
      </c>
      <c r="M714" s="3">
        <v>0</v>
      </c>
    </row>
    <row r="715" spans="1:14" x14ac:dyDescent="0.25">
      <c r="A715">
        <v>2310090500</v>
      </c>
      <c r="B715" t="s">
        <v>2296</v>
      </c>
      <c r="C715" s="2">
        <v>25000</v>
      </c>
      <c r="D715" s="2">
        <v>12</v>
      </c>
      <c r="E715" s="2">
        <v>12</v>
      </c>
      <c r="F715">
        <v>1</v>
      </c>
      <c r="G715" t="s">
        <v>4612</v>
      </c>
      <c r="H715" s="3">
        <f>+VLOOKUP(G715,Tarifas!$A$1:$F$76,5,FALSE)</f>
        <v>13.205299999999999</v>
      </c>
      <c r="I715" s="3">
        <f>+VLOOKUP(G715,Tarifas!$A$1:$F$76,6,FALSE)</f>
        <v>9.40015</v>
      </c>
      <c r="J715" t="s">
        <v>4742</v>
      </c>
      <c r="K715" s="3">
        <v>0</v>
      </c>
      <c r="L715" s="3">
        <v>0</v>
      </c>
      <c r="M715" s="3">
        <v>0</v>
      </c>
    </row>
    <row r="716" spans="1:14" x14ac:dyDescent="0.25">
      <c r="A716">
        <v>2310090501</v>
      </c>
      <c r="B716" t="s">
        <v>2297</v>
      </c>
      <c r="C716" s="2">
        <v>25000</v>
      </c>
      <c r="D716" s="2">
        <v>12</v>
      </c>
      <c r="E716" s="2">
        <v>12</v>
      </c>
      <c r="F716">
        <v>1</v>
      </c>
      <c r="G716" t="s">
        <v>4612</v>
      </c>
      <c r="H716" s="3">
        <f>+VLOOKUP(G716,Tarifas!$A$1:$F$76,5,FALSE)</f>
        <v>13.205299999999999</v>
      </c>
      <c r="I716" s="3">
        <f>+VLOOKUP(G716,Tarifas!$A$1:$F$76,6,FALSE)</f>
        <v>9.40015</v>
      </c>
      <c r="J716" t="s">
        <v>4742</v>
      </c>
      <c r="K716" s="3">
        <v>0</v>
      </c>
      <c r="L716" s="3">
        <v>0</v>
      </c>
      <c r="M716" s="3">
        <v>0</v>
      </c>
    </row>
    <row r="717" spans="1:14" x14ac:dyDescent="0.25">
      <c r="A717">
        <v>2310090502</v>
      </c>
      <c r="B717" t="s">
        <v>2298</v>
      </c>
      <c r="C717" s="2">
        <v>25000</v>
      </c>
      <c r="D717" s="2">
        <v>12</v>
      </c>
      <c r="E717" s="2">
        <v>12</v>
      </c>
      <c r="F717" s="2">
        <v>1</v>
      </c>
      <c r="G717" t="s">
        <v>4612</v>
      </c>
      <c r="H717" s="3">
        <f>+VLOOKUP(G717,Tarifas!$A$1:$F$76,5,FALSE)</f>
        <v>13.205299999999999</v>
      </c>
      <c r="I717" s="3">
        <f>+VLOOKUP(G717,Tarifas!$A$1:$F$76,6,FALSE)</f>
        <v>9.40015</v>
      </c>
      <c r="J717" t="s">
        <v>4742</v>
      </c>
      <c r="K717" s="3">
        <v>0</v>
      </c>
      <c r="L717" s="3">
        <v>0</v>
      </c>
      <c r="M717" s="3">
        <v>0</v>
      </c>
    </row>
    <row r="718" spans="1:14" x14ac:dyDescent="0.25">
      <c r="A718">
        <v>2140210005</v>
      </c>
      <c r="B718" t="s">
        <v>1844</v>
      </c>
      <c r="C718" s="2">
        <v>7000</v>
      </c>
      <c r="D718" s="2">
        <v>36</v>
      </c>
      <c r="E718" s="2">
        <v>12</v>
      </c>
      <c r="F718">
        <v>3</v>
      </c>
      <c r="G718" t="s">
        <v>4616</v>
      </c>
      <c r="H718" s="3">
        <f>+VLOOKUP(G718,Tarifas!$A$1:$F$76,5,FALSE)</f>
        <v>21.464700000000001</v>
      </c>
      <c r="I718" s="3">
        <f>+VLOOKUP(G718,Tarifas!$A$1:$F$76,6,FALSE)</f>
        <v>9.40015</v>
      </c>
      <c r="J718" t="s">
        <v>4742</v>
      </c>
    </row>
    <row r="719" spans="1:14" x14ac:dyDescent="0.25">
      <c r="A719">
        <v>2310230040</v>
      </c>
      <c r="B719" t="s">
        <v>2579</v>
      </c>
      <c r="C719" s="2">
        <v>6545.454545454546</v>
      </c>
      <c r="D719" s="2">
        <v>24</v>
      </c>
      <c r="E719" s="2">
        <v>24</v>
      </c>
      <c r="F719">
        <v>2</v>
      </c>
      <c r="G719" t="s">
        <v>4712</v>
      </c>
      <c r="H719" s="3">
        <f>+VLOOKUP(G719,Tarifas!$A$1:$F$76,5,FALSE)</f>
        <v>16.284500000000001</v>
      </c>
      <c r="I719" s="3">
        <f>+VLOOKUP(G719,Tarifas!$A$1:$F$76,6,FALSE)</f>
        <v>9.7796000000000003</v>
      </c>
      <c r="J719" t="s">
        <v>4846</v>
      </c>
      <c r="K719" s="3">
        <v>13.2</v>
      </c>
      <c r="L719" s="3">
        <v>1</v>
      </c>
      <c r="M719" s="3">
        <v>1</v>
      </c>
      <c r="N719" t="s">
        <v>6478</v>
      </c>
    </row>
    <row r="720" spans="1:14" x14ac:dyDescent="0.25">
      <c r="A720">
        <v>2310230030</v>
      </c>
      <c r="B720" t="s">
        <v>2578</v>
      </c>
      <c r="C720" s="2">
        <v>13090.909090909092</v>
      </c>
      <c r="D720" s="2">
        <v>24</v>
      </c>
      <c r="E720" s="2">
        <v>24</v>
      </c>
      <c r="F720">
        <v>2</v>
      </c>
      <c r="G720" t="s">
        <v>4714</v>
      </c>
      <c r="H720" s="3">
        <f>+VLOOKUP(G720,Tarifas!$A$1:$F$76,5,FALSE)</f>
        <v>14.269</v>
      </c>
      <c r="I720" s="3">
        <f>+VLOOKUP(G720,Tarifas!$A$1:$F$76,6,FALSE)</f>
        <v>10.00811</v>
      </c>
      <c r="J720" t="s">
        <v>4846</v>
      </c>
      <c r="K720" s="3">
        <v>13.2</v>
      </c>
      <c r="L720" s="3">
        <v>2</v>
      </c>
      <c r="M720" s="3">
        <v>2</v>
      </c>
      <c r="N720" t="s">
        <v>6478</v>
      </c>
    </row>
    <row r="721" spans="1:14" x14ac:dyDescent="0.25">
      <c r="A721">
        <v>2310230085</v>
      </c>
      <c r="B721" t="s">
        <v>2582</v>
      </c>
      <c r="C721" s="2">
        <v>13090.909090909092</v>
      </c>
      <c r="D721" s="2">
        <v>24</v>
      </c>
      <c r="E721" s="2">
        <v>24</v>
      </c>
      <c r="F721">
        <v>2</v>
      </c>
      <c r="G721" t="s">
        <v>4714</v>
      </c>
      <c r="H721" s="3">
        <f>+VLOOKUP(G721,Tarifas!$A$1:$F$76,5,FALSE)</f>
        <v>14.269</v>
      </c>
      <c r="I721" s="3">
        <f>+VLOOKUP(G721,Tarifas!$A$1:$F$76,6,FALSE)</f>
        <v>10.00811</v>
      </c>
      <c r="J721" t="s">
        <v>4846</v>
      </c>
      <c r="K721" s="3">
        <v>13.2</v>
      </c>
      <c r="L721" s="3">
        <v>2</v>
      </c>
      <c r="M721" s="3">
        <v>2</v>
      </c>
      <c r="N721" t="s">
        <v>6478</v>
      </c>
    </row>
    <row r="722" spans="1:14" x14ac:dyDescent="0.25">
      <c r="A722">
        <v>2310230012</v>
      </c>
      <c r="B722" t="s">
        <v>2576</v>
      </c>
      <c r="C722" s="2">
        <v>13090.909090909092</v>
      </c>
      <c r="D722" s="2">
        <v>24</v>
      </c>
      <c r="E722" s="2">
        <v>24</v>
      </c>
      <c r="F722">
        <v>2</v>
      </c>
      <c r="G722" t="s">
        <v>4714</v>
      </c>
      <c r="H722" s="3">
        <f>+VLOOKUP(G722,Tarifas!$A$1:$F$76,5,FALSE)</f>
        <v>14.269</v>
      </c>
      <c r="I722" s="3">
        <f>+VLOOKUP(G722,Tarifas!$A$1:$F$76,6,FALSE)</f>
        <v>10.00811</v>
      </c>
      <c r="J722" t="s">
        <v>4846</v>
      </c>
      <c r="K722" s="3">
        <v>13.2</v>
      </c>
      <c r="L722" s="3">
        <v>2</v>
      </c>
      <c r="M722" s="3">
        <v>2</v>
      </c>
      <c r="N722" t="s">
        <v>6478</v>
      </c>
    </row>
    <row r="723" spans="1:14" x14ac:dyDescent="0.25">
      <c r="A723">
        <v>2310230020</v>
      </c>
      <c r="B723" t="s">
        <v>2577</v>
      </c>
      <c r="C723" s="2">
        <v>13292.307692307691</v>
      </c>
      <c r="D723" s="2">
        <v>24</v>
      </c>
      <c r="E723" s="2">
        <v>24</v>
      </c>
      <c r="F723">
        <v>2</v>
      </c>
      <c r="G723" t="s">
        <v>4714</v>
      </c>
      <c r="H723" s="3">
        <f>+VLOOKUP(G723,Tarifas!$A$1:$F$76,5,FALSE)</f>
        <v>14.269</v>
      </c>
      <c r="I723" s="3">
        <f>+VLOOKUP(G723,Tarifas!$A$1:$F$76,6,FALSE)</f>
        <v>10.00811</v>
      </c>
      <c r="J723" t="s">
        <v>4846</v>
      </c>
      <c r="K723" s="3">
        <v>13</v>
      </c>
      <c r="L723" s="3">
        <v>2</v>
      </c>
      <c r="M723" s="3">
        <v>2</v>
      </c>
      <c r="N723" t="s">
        <v>6478</v>
      </c>
    </row>
    <row r="724" spans="1:14" x14ac:dyDescent="0.25">
      <c r="A724">
        <v>2140040002</v>
      </c>
      <c r="B724" t="s">
        <v>1503</v>
      </c>
      <c r="C724" s="2">
        <v>40000</v>
      </c>
      <c r="D724" s="2">
        <v>72</v>
      </c>
      <c r="E724" s="2">
        <v>12</v>
      </c>
      <c r="F724">
        <v>6</v>
      </c>
      <c r="G724" t="s">
        <v>4632</v>
      </c>
      <c r="H724" s="3">
        <f>+VLOOKUP(G724,Tarifas!$A$1:$F$76,5,FALSE)</f>
        <v>262.67430000000002</v>
      </c>
      <c r="I724" s="3">
        <f>+VLOOKUP(G724,Tarifas!$A$1:$F$76,6,FALSE)</f>
        <v>8.1362299999999994</v>
      </c>
      <c r="J724" t="s">
        <v>4736</v>
      </c>
      <c r="K724" s="3">
        <v>0</v>
      </c>
      <c r="L724" s="3">
        <v>0</v>
      </c>
      <c r="M724" s="3">
        <v>0</v>
      </c>
    </row>
    <row r="725" spans="1:14" x14ac:dyDescent="0.25">
      <c r="A725">
        <v>2110040016</v>
      </c>
      <c r="B725" t="s">
        <v>1175</v>
      </c>
      <c r="C725" s="2">
        <v>20000</v>
      </c>
      <c r="D725" s="2">
        <v>36</v>
      </c>
      <c r="E725" s="2">
        <v>12</v>
      </c>
      <c r="F725">
        <v>3</v>
      </c>
      <c r="G725" t="s">
        <v>4632</v>
      </c>
      <c r="H725" s="3">
        <f>+VLOOKUP(G725,Tarifas!$A$1:$F$76,5,FALSE)</f>
        <v>262.67430000000002</v>
      </c>
      <c r="I725" s="3">
        <f>+VLOOKUP(G725,Tarifas!$A$1:$F$76,6,FALSE)</f>
        <v>8.1362299999999994</v>
      </c>
      <c r="J725" t="s">
        <v>4736</v>
      </c>
      <c r="K725" s="3">
        <v>0</v>
      </c>
      <c r="L725" s="3">
        <v>0</v>
      </c>
      <c r="M725" s="3">
        <v>0</v>
      </c>
    </row>
    <row r="726" spans="1:14" x14ac:dyDescent="0.25">
      <c r="A726">
        <v>2110040017</v>
      </c>
      <c r="B726" t="s">
        <v>1176</v>
      </c>
      <c r="C726" s="2">
        <v>10000</v>
      </c>
      <c r="D726" s="2">
        <v>36</v>
      </c>
      <c r="E726" s="2">
        <v>12</v>
      </c>
      <c r="F726">
        <v>3</v>
      </c>
      <c r="G726" t="s">
        <v>4632</v>
      </c>
      <c r="H726" s="3">
        <f>+VLOOKUP(G726,Tarifas!$A$1:$F$76,5,FALSE)</f>
        <v>262.67430000000002</v>
      </c>
      <c r="I726" s="3">
        <f>+VLOOKUP(G726,Tarifas!$A$1:$F$76,6,FALSE)</f>
        <v>8.1362299999999994</v>
      </c>
      <c r="J726" t="s">
        <v>4736</v>
      </c>
    </row>
    <row r="727" spans="1:14" x14ac:dyDescent="0.25">
      <c r="A727">
        <v>2140040017</v>
      </c>
      <c r="B727" t="s">
        <v>1508</v>
      </c>
      <c r="C727" s="2">
        <v>40000</v>
      </c>
      <c r="D727" s="2">
        <v>72</v>
      </c>
      <c r="E727" s="2">
        <v>12</v>
      </c>
      <c r="F727">
        <v>6</v>
      </c>
      <c r="G727" t="s">
        <v>4632</v>
      </c>
      <c r="H727" s="3">
        <f>+VLOOKUP(G727,Tarifas!$A$1:$F$76,5,FALSE)</f>
        <v>262.67430000000002</v>
      </c>
      <c r="I727" s="3">
        <f>+VLOOKUP(G727,Tarifas!$A$1:$F$76,6,FALSE)</f>
        <v>8.1362299999999994</v>
      </c>
      <c r="J727" t="s">
        <v>4736</v>
      </c>
      <c r="K727" s="3">
        <v>0</v>
      </c>
      <c r="L727" s="3">
        <v>0</v>
      </c>
      <c r="M727" s="3">
        <v>0</v>
      </c>
    </row>
    <row r="728" spans="1:14" x14ac:dyDescent="0.25">
      <c r="A728">
        <v>2140040018</v>
      </c>
      <c r="B728" t="s">
        <v>1509</v>
      </c>
      <c r="C728" s="2">
        <v>40000</v>
      </c>
      <c r="D728" s="2">
        <v>72</v>
      </c>
      <c r="E728" s="2">
        <v>12</v>
      </c>
      <c r="F728">
        <v>6</v>
      </c>
      <c r="G728" t="s">
        <v>4632</v>
      </c>
      <c r="H728" s="3">
        <f>+VLOOKUP(G728,Tarifas!$A$1:$F$76,5,FALSE)</f>
        <v>262.67430000000002</v>
      </c>
      <c r="I728" s="3">
        <f>+VLOOKUP(G728,Tarifas!$A$1:$F$76,6,FALSE)</f>
        <v>8.1362299999999994</v>
      </c>
      <c r="J728" t="s">
        <v>4736</v>
      </c>
      <c r="K728" s="3">
        <v>0</v>
      </c>
      <c r="L728" s="3">
        <v>0</v>
      </c>
      <c r="M728" s="3">
        <v>0</v>
      </c>
    </row>
    <row r="729" spans="1:14" x14ac:dyDescent="0.25">
      <c r="A729" t="s">
        <v>6602</v>
      </c>
      <c r="B729" t="s">
        <v>6525</v>
      </c>
      <c r="C729" s="2">
        <v>40000</v>
      </c>
      <c r="D729" s="2">
        <v>72</v>
      </c>
      <c r="E729" s="2">
        <v>12</v>
      </c>
      <c r="F729">
        <v>6</v>
      </c>
      <c r="G729" t="s">
        <v>4632</v>
      </c>
      <c r="H729" s="3">
        <f>+VLOOKUP(G729,Tarifas!$A$1:$F$76,5,FALSE)</f>
        <v>262.67430000000002</v>
      </c>
      <c r="I729" s="3">
        <f>+VLOOKUP(G729,Tarifas!$A$1:$F$76,6,FALSE)</f>
        <v>8.1362299999999994</v>
      </c>
      <c r="J729" t="s">
        <v>4736</v>
      </c>
      <c r="K729" s="3">
        <v>0</v>
      </c>
      <c r="L729" s="3">
        <v>0</v>
      </c>
      <c r="M729" s="3">
        <v>0</v>
      </c>
    </row>
    <row r="730" spans="1:14" x14ac:dyDescent="0.25">
      <c r="A730">
        <v>2310250019</v>
      </c>
      <c r="B730" t="s">
        <v>2590</v>
      </c>
      <c r="C730" s="2">
        <v>20000</v>
      </c>
      <c r="D730" s="2">
        <v>108</v>
      </c>
      <c r="E730" s="2">
        <v>12</v>
      </c>
      <c r="F730">
        <v>9</v>
      </c>
      <c r="G730" t="s">
        <v>4634</v>
      </c>
      <c r="H730" s="3">
        <f>+VLOOKUP(G730,Tarifas!$A$1:$F$76,5,FALSE)</f>
        <v>173.12625</v>
      </c>
      <c r="I730" s="3">
        <f>+VLOOKUP(G730,Tarifas!$A$1:$F$76,6,FALSE)</f>
        <v>8.2750000000000004</v>
      </c>
      <c r="J730" t="s">
        <v>4737</v>
      </c>
      <c r="K730" s="3">
        <v>0</v>
      </c>
      <c r="L730" s="3">
        <v>0</v>
      </c>
      <c r="M730" s="3">
        <v>0</v>
      </c>
    </row>
    <row r="731" spans="1:14" x14ac:dyDescent="0.25">
      <c r="A731">
        <v>2310250021</v>
      </c>
      <c r="B731" t="s">
        <v>2591</v>
      </c>
      <c r="C731" s="2">
        <v>20000</v>
      </c>
      <c r="D731" s="2">
        <v>108</v>
      </c>
      <c r="E731" s="2">
        <v>12</v>
      </c>
      <c r="F731">
        <v>9</v>
      </c>
      <c r="G731" t="s">
        <v>4634</v>
      </c>
      <c r="H731" s="3">
        <f>+VLOOKUP(G731,Tarifas!$A$1:$F$76,5,FALSE)</f>
        <v>173.12625</v>
      </c>
      <c r="I731" s="3">
        <f>+VLOOKUP(G731,Tarifas!$A$1:$F$76,6,FALSE)</f>
        <v>8.2750000000000004</v>
      </c>
      <c r="J731" t="s">
        <v>4737</v>
      </c>
      <c r="K731" s="3">
        <v>0</v>
      </c>
      <c r="L731" s="3">
        <v>0</v>
      </c>
      <c r="M731" s="3">
        <v>0</v>
      </c>
    </row>
    <row r="732" spans="1:14" x14ac:dyDescent="0.25">
      <c r="A732">
        <v>2310250022</v>
      </c>
      <c r="B732" t="s">
        <v>2592</v>
      </c>
      <c r="C732" s="2">
        <v>20000</v>
      </c>
      <c r="D732" s="2">
        <v>108</v>
      </c>
      <c r="E732" s="2">
        <v>12</v>
      </c>
      <c r="F732">
        <v>9</v>
      </c>
      <c r="G732" t="s">
        <v>4634</v>
      </c>
      <c r="H732" s="3">
        <f>+VLOOKUP(G732,Tarifas!$A$1:$F$76,5,FALSE)</f>
        <v>173.12625</v>
      </c>
      <c r="I732" s="3">
        <f>+VLOOKUP(G732,Tarifas!$A$1:$F$76,6,FALSE)</f>
        <v>8.2750000000000004</v>
      </c>
      <c r="J732" t="s">
        <v>4737</v>
      </c>
      <c r="K732" s="3">
        <v>0</v>
      </c>
      <c r="L732" s="3">
        <v>0</v>
      </c>
      <c r="M732" s="3">
        <v>0</v>
      </c>
    </row>
    <row r="733" spans="1:14" x14ac:dyDescent="0.25">
      <c r="A733">
        <v>2310250030</v>
      </c>
      <c r="B733" t="s">
        <v>2594</v>
      </c>
      <c r="C733" s="2">
        <v>20000</v>
      </c>
      <c r="D733" s="2">
        <v>108</v>
      </c>
      <c r="E733" s="2">
        <v>12</v>
      </c>
      <c r="F733">
        <v>9</v>
      </c>
      <c r="G733" t="s">
        <v>4634</v>
      </c>
      <c r="H733" s="3">
        <f>+VLOOKUP(G733,Tarifas!$A$1:$F$76,5,FALSE)</f>
        <v>173.12625</v>
      </c>
      <c r="I733" s="3">
        <f>+VLOOKUP(G733,Tarifas!$A$1:$F$76,6,FALSE)</f>
        <v>8.2750000000000004</v>
      </c>
      <c r="J733" t="s">
        <v>4737</v>
      </c>
      <c r="K733" s="3">
        <v>0</v>
      </c>
      <c r="L733" s="3">
        <v>0</v>
      </c>
      <c r="M733" s="3">
        <v>0</v>
      </c>
    </row>
    <row r="734" spans="1:14" x14ac:dyDescent="0.25">
      <c r="A734">
        <v>2310250031</v>
      </c>
      <c r="B734" t="s">
        <v>2595</v>
      </c>
      <c r="C734" s="2">
        <v>20000</v>
      </c>
      <c r="D734" s="2">
        <v>108</v>
      </c>
      <c r="E734" s="2">
        <v>12</v>
      </c>
      <c r="F734">
        <v>9</v>
      </c>
      <c r="G734" t="s">
        <v>4634</v>
      </c>
      <c r="H734" s="3">
        <f>+VLOOKUP(G734,Tarifas!$A$1:$F$76,5,FALSE)</f>
        <v>173.12625</v>
      </c>
      <c r="I734" s="3">
        <f>+VLOOKUP(G734,Tarifas!$A$1:$F$76,6,FALSE)</f>
        <v>8.2750000000000004</v>
      </c>
      <c r="J734" t="s">
        <v>4737</v>
      </c>
      <c r="K734" s="3">
        <v>0</v>
      </c>
      <c r="L734" s="3">
        <v>0</v>
      </c>
      <c r="M734" s="3">
        <v>0</v>
      </c>
    </row>
    <row r="735" spans="1:14" x14ac:dyDescent="0.25">
      <c r="A735">
        <v>2310250032</v>
      </c>
      <c r="B735" t="s">
        <v>2596</v>
      </c>
      <c r="C735" s="2">
        <v>20000</v>
      </c>
      <c r="D735" s="2">
        <v>108</v>
      </c>
      <c r="E735" s="2">
        <v>12</v>
      </c>
      <c r="F735">
        <v>9</v>
      </c>
      <c r="G735" t="s">
        <v>4634</v>
      </c>
      <c r="H735" s="3">
        <f>+VLOOKUP(G735,Tarifas!$A$1:$F$76,5,FALSE)</f>
        <v>173.12625</v>
      </c>
      <c r="I735" s="3">
        <f>+VLOOKUP(G735,Tarifas!$A$1:$F$76,6,FALSE)</f>
        <v>8.2750000000000004</v>
      </c>
      <c r="J735" t="s">
        <v>4737</v>
      </c>
      <c r="K735" s="3">
        <v>0</v>
      </c>
      <c r="L735" s="3">
        <v>0</v>
      </c>
      <c r="M735" s="3">
        <v>0</v>
      </c>
    </row>
    <row r="736" spans="1:14" x14ac:dyDescent="0.25">
      <c r="A736" t="s">
        <v>6603</v>
      </c>
      <c r="B736" t="s">
        <v>6519</v>
      </c>
      <c r="C736" s="2">
        <v>20000</v>
      </c>
      <c r="D736" s="2">
        <v>108</v>
      </c>
      <c r="E736" s="2">
        <v>12</v>
      </c>
      <c r="F736">
        <v>9</v>
      </c>
      <c r="G736" t="s">
        <v>4634</v>
      </c>
      <c r="H736" s="3">
        <f>+VLOOKUP(G736,Tarifas!$A$1:$F$76,5,FALSE)</f>
        <v>173.12625</v>
      </c>
      <c r="I736" s="3">
        <f>+VLOOKUP(G736,Tarifas!$A$1:$F$76,6,FALSE)</f>
        <v>8.2750000000000004</v>
      </c>
      <c r="J736" t="s">
        <v>4737</v>
      </c>
      <c r="K736" s="3">
        <v>0</v>
      </c>
      <c r="L736" s="3">
        <v>0</v>
      </c>
      <c r="M736" s="3">
        <v>0</v>
      </c>
    </row>
    <row r="737" spans="1:13" x14ac:dyDescent="0.25">
      <c r="A737" t="s">
        <v>6604</v>
      </c>
      <c r="B737" t="s">
        <v>6520</v>
      </c>
      <c r="C737" s="2">
        <v>20000</v>
      </c>
      <c r="D737" s="2">
        <v>108</v>
      </c>
      <c r="E737" s="2">
        <v>12</v>
      </c>
      <c r="F737">
        <v>9</v>
      </c>
      <c r="G737" t="s">
        <v>4634</v>
      </c>
      <c r="H737" s="3">
        <f>+VLOOKUP(G737,Tarifas!$A$1:$F$76,5,FALSE)</f>
        <v>173.12625</v>
      </c>
      <c r="I737" s="3">
        <f>+VLOOKUP(G737,Tarifas!$A$1:$F$76,6,FALSE)</f>
        <v>8.2750000000000004</v>
      </c>
      <c r="J737" t="s">
        <v>4737</v>
      </c>
      <c r="K737" s="3">
        <v>0</v>
      </c>
      <c r="L737" s="3">
        <v>0</v>
      </c>
      <c r="M737" s="3">
        <v>0</v>
      </c>
    </row>
    <row r="738" spans="1:13" x14ac:dyDescent="0.25">
      <c r="A738" t="s">
        <v>6605</v>
      </c>
      <c r="B738" t="s">
        <v>6521</v>
      </c>
      <c r="C738" s="2">
        <v>20000</v>
      </c>
      <c r="D738" s="2">
        <v>108</v>
      </c>
      <c r="E738" s="2">
        <v>12</v>
      </c>
      <c r="F738">
        <v>9</v>
      </c>
      <c r="G738" t="s">
        <v>4634</v>
      </c>
      <c r="H738" s="3">
        <f>+VLOOKUP(G738,Tarifas!$A$1:$F$76,5,FALSE)</f>
        <v>173.12625</v>
      </c>
      <c r="I738" s="3">
        <f>+VLOOKUP(G738,Tarifas!$A$1:$F$76,6,FALSE)</f>
        <v>8.2750000000000004</v>
      </c>
      <c r="J738" t="s">
        <v>4737</v>
      </c>
      <c r="K738" s="3">
        <v>0</v>
      </c>
      <c r="L738" s="3">
        <v>0</v>
      </c>
      <c r="M738" s="3">
        <v>0</v>
      </c>
    </row>
    <row r="739" spans="1:13" x14ac:dyDescent="0.25">
      <c r="A739" t="s">
        <v>6606</v>
      </c>
      <c r="B739" t="s">
        <v>6522</v>
      </c>
      <c r="C739" s="2">
        <v>20000</v>
      </c>
      <c r="D739" s="2">
        <v>108</v>
      </c>
      <c r="E739" s="2">
        <v>12</v>
      </c>
      <c r="F739">
        <v>9</v>
      </c>
      <c r="G739" t="s">
        <v>4634</v>
      </c>
      <c r="H739" s="3">
        <f>+VLOOKUP(G739,Tarifas!$A$1:$F$76,5,FALSE)</f>
        <v>173.12625</v>
      </c>
      <c r="I739" s="3">
        <f>+VLOOKUP(G739,Tarifas!$A$1:$F$76,6,FALSE)</f>
        <v>8.2750000000000004</v>
      </c>
      <c r="J739" t="s">
        <v>4737</v>
      </c>
      <c r="K739" s="3">
        <v>0</v>
      </c>
      <c r="L739" s="3">
        <v>0</v>
      </c>
      <c r="M739" s="3">
        <v>0</v>
      </c>
    </row>
    <row r="740" spans="1:13" x14ac:dyDescent="0.25">
      <c r="A740" t="s">
        <v>6607</v>
      </c>
      <c r="B740" t="s">
        <v>6523</v>
      </c>
      <c r="C740" s="2">
        <v>20000</v>
      </c>
      <c r="D740" s="2">
        <v>108</v>
      </c>
      <c r="E740" s="2">
        <v>12</v>
      </c>
      <c r="F740">
        <v>9</v>
      </c>
      <c r="G740" t="s">
        <v>4634</v>
      </c>
      <c r="H740" s="3">
        <f>+VLOOKUP(G740,Tarifas!$A$1:$F$76,5,FALSE)</f>
        <v>173.12625</v>
      </c>
      <c r="I740" s="3">
        <f>+VLOOKUP(G740,Tarifas!$A$1:$F$76,6,FALSE)</f>
        <v>8.2750000000000004</v>
      </c>
      <c r="J740" t="s">
        <v>4737</v>
      </c>
      <c r="K740" s="3">
        <v>0</v>
      </c>
      <c r="L740" s="3">
        <v>0</v>
      </c>
      <c r="M740" s="3">
        <v>0</v>
      </c>
    </row>
    <row r="741" spans="1:13" x14ac:dyDescent="0.25">
      <c r="A741" t="s">
        <v>6608</v>
      </c>
      <c r="B741" t="s">
        <v>6524</v>
      </c>
      <c r="C741" s="2">
        <v>20000</v>
      </c>
      <c r="D741" s="2">
        <v>108</v>
      </c>
      <c r="E741" s="2">
        <v>12</v>
      </c>
      <c r="F741">
        <v>9</v>
      </c>
      <c r="G741" t="s">
        <v>4634</v>
      </c>
      <c r="H741" s="3">
        <f>+VLOOKUP(G741,Tarifas!$A$1:$F$76,5,FALSE)</f>
        <v>173.12625</v>
      </c>
      <c r="I741" s="3">
        <f>+VLOOKUP(G741,Tarifas!$A$1:$F$76,6,FALSE)</f>
        <v>8.2750000000000004</v>
      </c>
      <c r="J741" t="s">
        <v>4737</v>
      </c>
      <c r="K741" s="3">
        <v>0</v>
      </c>
      <c r="L741" s="3">
        <v>0</v>
      </c>
      <c r="M741" s="3">
        <v>0</v>
      </c>
    </row>
    <row r="742" spans="1:13" x14ac:dyDescent="0.25">
      <c r="A742">
        <v>2310250045</v>
      </c>
      <c r="B742" t="s">
        <v>2609</v>
      </c>
      <c r="C742" s="2">
        <v>10000</v>
      </c>
      <c r="D742" s="2">
        <v>108</v>
      </c>
      <c r="E742" s="2">
        <v>12</v>
      </c>
      <c r="F742">
        <v>9</v>
      </c>
      <c r="G742" t="s">
        <v>4634</v>
      </c>
      <c r="H742" s="3">
        <f>+VLOOKUP(G742,Tarifas!$A$1:$F$76,5,FALSE)</f>
        <v>173.12625</v>
      </c>
      <c r="I742" s="3">
        <f>+VLOOKUP(G742,Tarifas!$A$1:$F$76,6,FALSE)</f>
        <v>8.2750000000000004</v>
      </c>
      <c r="J742" t="s">
        <v>4737</v>
      </c>
      <c r="K742" s="3">
        <v>0</v>
      </c>
      <c r="L742" s="3">
        <v>0</v>
      </c>
      <c r="M742" s="3">
        <v>0</v>
      </c>
    </row>
    <row r="743" spans="1:13" x14ac:dyDescent="0.25">
      <c r="A743">
        <v>2310250046</v>
      </c>
      <c r="B743" t="s">
        <v>2610</v>
      </c>
      <c r="C743" s="2">
        <v>10000</v>
      </c>
      <c r="D743" s="2">
        <v>108</v>
      </c>
      <c r="E743" s="2">
        <v>12</v>
      </c>
      <c r="F743">
        <v>9</v>
      </c>
      <c r="G743" t="s">
        <v>4634</v>
      </c>
      <c r="H743" s="3">
        <f>+VLOOKUP(G743,Tarifas!$A$1:$F$76,5,FALSE)</f>
        <v>173.12625</v>
      </c>
      <c r="I743" s="3">
        <f>+VLOOKUP(G743,Tarifas!$A$1:$F$76,6,FALSE)</f>
        <v>8.2750000000000004</v>
      </c>
      <c r="J743" t="s">
        <v>4737</v>
      </c>
      <c r="K743" s="3">
        <v>0</v>
      </c>
      <c r="L743" s="3">
        <v>0</v>
      </c>
      <c r="M743" s="3">
        <v>0</v>
      </c>
    </row>
    <row r="744" spans="1:13" x14ac:dyDescent="0.25">
      <c r="A744">
        <v>2310250047</v>
      </c>
      <c r="B744" t="s">
        <v>2611</v>
      </c>
      <c r="C744" s="2">
        <v>10000</v>
      </c>
      <c r="D744" s="2">
        <v>108</v>
      </c>
      <c r="E744" s="2">
        <v>12</v>
      </c>
      <c r="F744">
        <v>9</v>
      </c>
      <c r="G744" t="s">
        <v>4634</v>
      </c>
      <c r="H744" s="3">
        <f>+VLOOKUP(G744,Tarifas!$A$1:$F$76,5,FALSE)</f>
        <v>173.12625</v>
      </c>
      <c r="I744" s="3">
        <f>+VLOOKUP(G744,Tarifas!$A$1:$F$76,6,FALSE)</f>
        <v>8.2750000000000004</v>
      </c>
      <c r="J744" t="s">
        <v>4737</v>
      </c>
      <c r="K744" s="3">
        <v>0</v>
      </c>
      <c r="L744" s="3">
        <v>0</v>
      </c>
      <c r="M744" s="3">
        <v>0</v>
      </c>
    </row>
    <row r="745" spans="1:13" x14ac:dyDescent="0.25">
      <c r="A745">
        <v>2310250048</v>
      </c>
      <c r="B745" t="s">
        <v>2612</v>
      </c>
      <c r="C745" s="2">
        <v>10000</v>
      </c>
      <c r="D745" s="2">
        <v>108</v>
      </c>
      <c r="E745" s="2">
        <v>12</v>
      </c>
      <c r="F745">
        <v>9</v>
      </c>
      <c r="G745" t="s">
        <v>4634</v>
      </c>
      <c r="H745" s="3">
        <f>+VLOOKUP(G745,Tarifas!$A$1:$F$76,5,FALSE)</f>
        <v>173.12625</v>
      </c>
      <c r="I745" s="3">
        <f>+VLOOKUP(G745,Tarifas!$A$1:$F$76,6,FALSE)</f>
        <v>8.2750000000000004</v>
      </c>
      <c r="J745" t="s">
        <v>4737</v>
      </c>
      <c r="K745" s="3">
        <v>0</v>
      </c>
      <c r="L745" s="3">
        <v>0</v>
      </c>
      <c r="M745" s="3">
        <v>0</v>
      </c>
    </row>
    <row r="746" spans="1:13" x14ac:dyDescent="0.25">
      <c r="A746">
        <v>2310250049</v>
      </c>
      <c r="B746" t="s">
        <v>2613</v>
      </c>
      <c r="C746" s="2">
        <v>10000</v>
      </c>
      <c r="D746" s="2">
        <v>108</v>
      </c>
      <c r="E746" s="2">
        <v>12</v>
      </c>
      <c r="F746">
        <v>9</v>
      </c>
      <c r="G746" t="s">
        <v>4634</v>
      </c>
      <c r="H746" s="3">
        <f>+VLOOKUP(G746,Tarifas!$A$1:$F$76,5,FALSE)</f>
        <v>173.12625</v>
      </c>
      <c r="I746" s="3">
        <f>+VLOOKUP(G746,Tarifas!$A$1:$F$76,6,FALSE)</f>
        <v>8.2750000000000004</v>
      </c>
      <c r="J746" t="s">
        <v>4737</v>
      </c>
      <c r="K746" s="3">
        <v>0</v>
      </c>
      <c r="L746" s="3">
        <v>0</v>
      </c>
      <c r="M746" s="3">
        <v>0</v>
      </c>
    </row>
    <row r="747" spans="1:13" x14ac:dyDescent="0.25">
      <c r="A747">
        <v>2310250050</v>
      </c>
      <c r="B747" t="s">
        <v>5999</v>
      </c>
      <c r="C747" s="2">
        <v>10000</v>
      </c>
      <c r="D747" s="2">
        <v>108</v>
      </c>
      <c r="E747" s="2">
        <v>12</v>
      </c>
      <c r="F747">
        <v>9</v>
      </c>
      <c r="G747" t="s">
        <v>4634</v>
      </c>
      <c r="H747" s="3">
        <f>+VLOOKUP(G747,Tarifas!$A$1:$F$76,5,FALSE)</f>
        <v>173.12625</v>
      </c>
      <c r="I747" s="3">
        <f>+VLOOKUP(G747,Tarifas!$A$1:$F$76,6,FALSE)</f>
        <v>8.2750000000000004</v>
      </c>
      <c r="J747" t="s">
        <v>4737</v>
      </c>
      <c r="K747" s="3">
        <v>0</v>
      </c>
      <c r="L747" s="3">
        <v>0</v>
      </c>
      <c r="M747" s="3">
        <v>0</v>
      </c>
    </row>
    <row r="748" spans="1:13" x14ac:dyDescent="0.25">
      <c r="A748">
        <v>2110040017</v>
      </c>
      <c r="B748" t="s">
        <v>1176</v>
      </c>
      <c r="C748" s="2">
        <v>7400</v>
      </c>
      <c r="D748" s="2">
        <v>17</v>
      </c>
      <c r="E748" s="2">
        <v>12</v>
      </c>
      <c r="F748" s="2">
        <v>5</v>
      </c>
      <c r="G748" t="s">
        <v>4563</v>
      </c>
      <c r="H748" s="3">
        <f>+VLOOKUP(G748,Tarifas!$A$1:$F$76,5,FALSE)</f>
        <v>0</v>
      </c>
      <c r="I748" s="3">
        <f>+VLOOKUP(G748,Tarifas!$A$1:$F$76,6,FALSE)</f>
        <v>11.11745</v>
      </c>
      <c r="J748" t="s">
        <v>4736</v>
      </c>
      <c r="K748" s="3">
        <v>0</v>
      </c>
      <c r="L748" s="3">
        <v>0</v>
      </c>
      <c r="M748" s="3">
        <v>0</v>
      </c>
    </row>
    <row r="749" spans="1:13" x14ac:dyDescent="0.25">
      <c r="A749">
        <v>2310230056</v>
      </c>
      <c r="B749" t="s">
        <v>2580</v>
      </c>
      <c r="C749" s="2">
        <v>6400</v>
      </c>
      <c r="D749" s="2">
        <v>24</v>
      </c>
      <c r="E749" s="2">
        <v>24</v>
      </c>
      <c r="F749" s="2">
        <v>2</v>
      </c>
      <c r="G749" t="s">
        <v>4712</v>
      </c>
      <c r="H749" s="3">
        <f>+VLOOKUP(G749,Tarifas!$A$1:$F$76,5,FALSE)</f>
        <v>16.284500000000001</v>
      </c>
      <c r="I749" s="3">
        <f>+VLOOKUP(G749,Tarifas!$A$1:$F$76,6,FALSE)</f>
        <v>9.7796000000000003</v>
      </c>
      <c r="J749" t="s">
        <v>4722</v>
      </c>
    </row>
    <row r="750" spans="1:13" x14ac:dyDescent="0.25">
      <c r="A750">
        <v>2310160264</v>
      </c>
      <c r="B750" t="s">
        <v>2373</v>
      </c>
      <c r="C750" s="2">
        <v>14706.382978723406</v>
      </c>
      <c r="D750" s="2">
        <v>24</v>
      </c>
      <c r="E750" s="2">
        <v>24</v>
      </c>
      <c r="F750" s="2">
        <v>1</v>
      </c>
      <c r="G750" t="s">
        <v>4705</v>
      </c>
      <c r="H750" s="3">
        <f>+VLOOKUP(G750,Tarifas!$A$1:$F$76,5,FALSE)</f>
        <v>14.5046</v>
      </c>
      <c r="I750" s="3">
        <f>+VLOOKUP(G750,Tarifas!$A$1:$F$76,6,FALSE)</f>
        <v>9.9759499999999992</v>
      </c>
      <c r="J750" t="s">
        <v>4722</v>
      </c>
    </row>
    <row r="751" spans="1:13" x14ac:dyDescent="0.25">
      <c r="A751">
        <v>2310160265</v>
      </c>
      <c r="B751" t="s">
        <v>2374</v>
      </c>
      <c r="C751" s="2">
        <v>14706.382978723406</v>
      </c>
      <c r="D751" s="2">
        <v>24</v>
      </c>
      <c r="E751" s="2">
        <v>24</v>
      </c>
      <c r="F751" s="2">
        <v>1</v>
      </c>
      <c r="G751" t="s">
        <v>4705</v>
      </c>
      <c r="H751" s="3">
        <f>+VLOOKUP(G751,Tarifas!$A$1:$F$76,5,FALSE)</f>
        <v>14.5046</v>
      </c>
      <c r="I751" s="3">
        <f>+VLOOKUP(G751,Tarifas!$A$1:$F$76,6,FALSE)</f>
        <v>9.9759499999999992</v>
      </c>
      <c r="J751" t="s">
        <v>4722</v>
      </c>
    </row>
    <row r="752" spans="1:13" x14ac:dyDescent="0.25">
      <c r="A752">
        <v>2310160266</v>
      </c>
      <c r="B752" t="s">
        <v>2375</v>
      </c>
      <c r="C752" s="2">
        <v>14706.382978723406</v>
      </c>
      <c r="D752" s="2">
        <v>24</v>
      </c>
      <c r="E752" s="2">
        <v>24</v>
      </c>
      <c r="F752">
        <v>1</v>
      </c>
      <c r="G752" t="s">
        <v>4705</v>
      </c>
      <c r="H752" s="3">
        <f>+VLOOKUP(G752,Tarifas!$A$1:$F$76,5,FALSE)</f>
        <v>14.5046</v>
      </c>
      <c r="I752" s="3">
        <f>+VLOOKUP(G752,Tarifas!$A$1:$F$76,6,FALSE)</f>
        <v>9.9759499999999992</v>
      </c>
      <c r="J752" t="s">
        <v>4722</v>
      </c>
    </row>
    <row r="753" spans="1:13" x14ac:dyDescent="0.25">
      <c r="A753">
        <v>2310160002</v>
      </c>
      <c r="B753" t="s">
        <v>2333</v>
      </c>
      <c r="C753" s="2">
        <v>51054.545454545449</v>
      </c>
      <c r="D753" s="2">
        <v>24</v>
      </c>
      <c r="E753" s="2">
        <v>24</v>
      </c>
      <c r="F753">
        <v>1</v>
      </c>
      <c r="G753" t="s">
        <v>4703</v>
      </c>
      <c r="H753" s="3">
        <f>+VLOOKUP(G753,Tarifas!$A$1:$F$76,5,FALSE)</f>
        <v>8.0429999999999993</v>
      </c>
      <c r="I753" s="3">
        <f>+VLOOKUP(G753,Tarifas!$A$1:$F$76,6,FALSE)</f>
        <v>9.6438400000000009</v>
      </c>
      <c r="J753" t="s">
        <v>4722</v>
      </c>
    </row>
    <row r="754" spans="1:13" x14ac:dyDescent="0.25">
      <c r="A754">
        <v>2310230097</v>
      </c>
      <c r="B754" t="s">
        <v>6689</v>
      </c>
      <c r="C754" s="2">
        <v>44204.651162790702</v>
      </c>
      <c r="D754" s="2">
        <v>24</v>
      </c>
      <c r="E754" s="2">
        <v>24</v>
      </c>
      <c r="F754">
        <v>2</v>
      </c>
      <c r="G754" t="s">
        <v>4688</v>
      </c>
      <c r="H754" s="3">
        <f>+VLOOKUP(G754,Tarifas!$A$1:$F$76,5,FALSE)</f>
        <v>24.276599999999998</v>
      </c>
      <c r="I754" s="3">
        <f>+VLOOKUP(G754,Tarifas!$A$1:$F$76,6,FALSE)</f>
        <v>9.9880300000000002</v>
      </c>
      <c r="J754" t="s">
        <v>4722</v>
      </c>
    </row>
    <row r="755" spans="1:13" x14ac:dyDescent="0.25">
      <c r="A755">
        <v>2500120066</v>
      </c>
      <c r="B755" t="s">
        <v>6690</v>
      </c>
      <c r="C755" s="2">
        <v>6545.454545454546</v>
      </c>
      <c r="D755">
        <v>24</v>
      </c>
      <c r="E755">
        <v>24</v>
      </c>
      <c r="F755">
        <v>2</v>
      </c>
      <c r="G755" t="s">
        <v>4712</v>
      </c>
      <c r="H755" s="3">
        <f>+VLOOKUP(G755,Tarifas!$A$1:$F$76,5,FALSE)</f>
        <v>16.284500000000001</v>
      </c>
      <c r="I755" s="3">
        <f>+VLOOKUP(G755,Tarifas!$A$1:$F$76,6,FALSE)</f>
        <v>9.7796000000000003</v>
      </c>
      <c r="J755" t="s">
        <v>4722</v>
      </c>
    </row>
    <row r="756" spans="1:13" x14ac:dyDescent="0.25">
      <c r="A756">
        <v>2310160270</v>
      </c>
      <c r="B756" t="s">
        <v>2378</v>
      </c>
      <c r="C756" s="2">
        <v>63123.287671232887</v>
      </c>
      <c r="D756">
        <v>24</v>
      </c>
      <c r="E756">
        <v>24</v>
      </c>
      <c r="F756">
        <v>1</v>
      </c>
      <c r="G756" t="s">
        <v>4694</v>
      </c>
      <c r="H756" s="3">
        <f>+VLOOKUP(G756,Tarifas!$A$1:$F$76,5,FALSE)</f>
        <v>0.63600000000000001</v>
      </c>
      <c r="I756" s="3">
        <f>+VLOOKUP(G756,Tarifas!$A$1:$F$76,6,FALSE)</f>
        <v>9.9880300000000002</v>
      </c>
      <c r="J756" t="s">
        <v>4722</v>
      </c>
    </row>
    <row r="757" spans="1:13" x14ac:dyDescent="0.25">
      <c r="A757">
        <v>2110030195</v>
      </c>
      <c r="B757" t="s">
        <v>6406</v>
      </c>
      <c r="C757" s="2">
        <v>7000</v>
      </c>
      <c r="D757">
        <v>48</v>
      </c>
      <c r="E757">
        <v>12</v>
      </c>
      <c r="F757">
        <v>4</v>
      </c>
      <c r="G757" t="s">
        <v>4622</v>
      </c>
      <c r="H757" s="3">
        <f>+VLOOKUP(G757,Tarifas!$A$1:$F$76,5,FALSE)</f>
        <v>27.974900000000002</v>
      </c>
      <c r="I757" s="3">
        <f>+VLOOKUP(G757,Tarifas!$A$1:$F$76,6,FALSE)</f>
        <v>9.1530699999999996</v>
      </c>
      <c r="J757" t="s">
        <v>4743</v>
      </c>
    </row>
    <row r="758" spans="1:13" x14ac:dyDescent="0.25">
      <c r="A758">
        <v>2110030236</v>
      </c>
      <c r="B758" t="s">
        <v>6691</v>
      </c>
      <c r="C758" s="2">
        <v>7000</v>
      </c>
      <c r="D758">
        <v>48</v>
      </c>
      <c r="E758">
        <v>12</v>
      </c>
      <c r="F758">
        <v>4</v>
      </c>
      <c r="G758" t="s">
        <v>4622</v>
      </c>
      <c r="H758" s="3">
        <f>+VLOOKUP(G758,Tarifas!$A$1:$F$76,5,FALSE)</f>
        <v>27.974900000000002</v>
      </c>
      <c r="I758" s="3">
        <f>+VLOOKUP(G758,Tarifas!$A$1:$F$76,6,FALSE)</f>
        <v>9.1530699999999996</v>
      </c>
      <c r="J758" t="s">
        <v>4743</v>
      </c>
    </row>
    <row r="759" spans="1:13" x14ac:dyDescent="0.25">
      <c r="A759">
        <v>2110030237</v>
      </c>
      <c r="B759" t="s">
        <v>6692</v>
      </c>
      <c r="C759" s="2">
        <v>7000</v>
      </c>
      <c r="D759">
        <v>48</v>
      </c>
      <c r="E759">
        <v>12</v>
      </c>
      <c r="F759">
        <v>4</v>
      </c>
      <c r="G759" t="s">
        <v>4622</v>
      </c>
      <c r="H759" s="3">
        <f>+VLOOKUP(G759,Tarifas!$A$1:$F$76,5,FALSE)</f>
        <v>27.974900000000002</v>
      </c>
      <c r="I759" s="3">
        <f>+VLOOKUP(G759,Tarifas!$A$1:$F$76,6,FALSE)</f>
        <v>9.1530699999999996</v>
      </c>
      <c r="J759" t="s">
        <v>4743</v>
      </c>
    </row>
    <row r="760" spans="1:13" x14ac:dyDescent="0.25">
      <c r="A760">
        <v>2110030239</v>
      </c>
      <c r="B760" t="s">
        <v>6693</v>
      </c>
      <c r="C760" s="2">
        <v>7000</v>
      </c>
      <c r="D760">
        <v>48</v>
      </c>
      <c r="E760">
        <v>12</v>
      </c>
      <c r="F760">
        <v>4</v>
      </c>
      <c r="G760" t="s">
        <v>4622</v>
      </c>
      <c r="H760" s="3">
        <f>+VLOOKUP(G760,Tarifas!$A$1:$F$76,5,FALSE)</f>
        <v>27.974900000000002</v>
      </c>
      <c r="I760" s="3">
        <f>+VLOOKUP(G760,Tarifas!$A$1:$F$76,6,FALSE)</f>
        <v>9.1530699999999996</v>
      </c>
      <c r="J760" t="s">
        <v>4743</v>
      </c>
      <c r="K760"/>
      <c r="L760"/>
      <c r="M760"/>
    </row>
    <row r="761" spans="1:13" x14ac:dyDescent="0.25">
      <c r="A761">
        <v>2110030200</v>
      </c>
      <c r="B761" t="s">
        <v>5880</v>
      </c>
      <c r="C761" s="2">
        <v>7000</v>
      </c>
      <c r="D761">
        <v>48</v>
      </c>
      <c r="E761">
        <v>12</v>
      </c>
      <c r="F761">
        <v>4</v>
      </c>
      <c r="G761" t="s">
        <v>4622</v>
      </c>
      <c r="H761" s="3">
        <f>+VLOOKUP(G761,Tarifas!$A$1:$F$76,5,FALSE)</f>
        <v>27.974900000000002</v>
      </c>
      <c r="I761" s="3">
        <f>+VLOOKUP(G761,Tarifas!$A$1:$F$76,6,FALSE)</f>
        <v>9.1530699999999996</v>
      </c>
      <c r="J761" t="s">
        <v>4743</v>
      </c>
      <c r="K761"/>
      <c r="L761"/>
      <c r="M761"/>
    </row>
    <row r="762" spans="1:13" x14ac:dyDescent="0.25">
      <c r="A762">
        <v>2140250020</v>
      </c>
      <c r="B762" t="s">
        <v>1863</v>
      </c>
      <c r="C762" s="2">
        <v>800</v>
      </c>
      <c r="D762">
        <v>12</v>
      </c>
      <c r="E762"/>
      <c r="F762">
        <v>1</v>
      </c>
      <c r="G762" t="s">
        <v>4563</v>
      </c>
      <c r="H762" s="3">
        <f>+VLOOKUP(G762,Tarifas!$A$1:$F$76,5,FALSE)</f>
        <v>0</v>
      </c>
      <c r="I762" s="3">
        <f>+VLOOKUP(G762,Tarifas!$A$1:$F$76,6,FALSE)</f>
        <v>11.11745</v>
      </c>
      <c r="J762" t="s">
        <v>6470</v>
      </c>
      <c r="K762"/>
      <c r="L762"/>
      <c r="M762"/>
    </row>
    <row r="763" spans="1:13" x14ac:dyDescent="0.25">
      <c r="A763">
        <v>2140370001</v>
      </c>
      <c r="B763" t="s">
        <v>1907</v>
      </c>
      <c r="C763" s="2">
        <v>800</v>
      </c>
      <c r="D763">
        <v>12</v>
      </c>
      <c r="E763"/>
      <c r="F763">
        <v>1</v>
      </c>
      <c r="G763" t="s">
        <v>4563</v>
      </c>
      <c r="H763" s="3">
        <f>+VLOOKUP(G763,Tarifas!$A$1:$F$76,5,FALSE)</f>
        <v>0</v>
      </c>
      <c r="I763" s="3">
        <f>+VLOOKUP(G763,Tarifas!$A$1:$F$76,6,FALSE)</f>
        <v>11.11745</v>
      </c>
      <c r="J763" t="s">
        <v>6470</v>
      </c>
      <c r="K763"/>
      <c r="L763"/>
      <c r="M763"/>
    </row>
    <row r="764" spans="1:13" x14ac:dyDescent="0.25">
      <c r="A764">
        <v>2140370002</v>
      </c>
      <c r="B764" t="s">
        <v>1909</v>
      </c>
      <c r="C764" s="2">
        <v>800</v>
      </c>
      <c r="D764">
        <v>12</v>
      </c>
      <c r="E764"/>
      <c r="F764">
        <v>1</v>
      </c>
      <c r="G764" t="s">
        <v>4563</v>
      </c>
      <c r="H764" s="3">
        <f>+VLOOKUP(G764,Tarifas!$A$1:$F$76,5,FALSE)</f>
        <v>0</v>
      </c>
      <c r="I764" s="3">
        <f>+VLOOKUP(G764,Tarifas!$A$1:$F$76,6,FALSE)</f>
        <v>11.11745</v>
      </c>
      <c r="J764" t="s">
        <v>6470</v>
      </c>
      <c r="K764"/>
      <c r="L764"/>
      <c r="M764"/>
    </row>
    <row r="765" spans="1:13" x14ac:dyDescent="0.25">
      <c r="A765">
        <v>2140370011</v>
      </c>
      <c r="B765" t="s">
        <v>1918</v>
      </c>
      <c r="C765" s="2">
        <v>800</v>
      </c>
      <c r="D765">
        <v>12</v>
      </c>
      <c r="E765"/>
      <c r="F765">
        <v>1</v>
      </c>
      <c r="G765" t="s">
        <v>4563</v>
      </c>
      <c r="H765" s="3">
        <f>+VLOOKUP(G765,Tarifas!$A$1:$F$76,5,FALSE)</f>
        <v>0</v>
      </c>
      <c r="I765" s="3">
        <f>+VLOOKUP(G765,Tarifas!$A$1:$F$76,6,FALSE)</f>
        <v>11.11745</v>
      </c>
      <c r="J765" t="s">
        <v>6470</v>
      </c>
      <c r="K765"/>
      <c r="L765"/>
      <c r="M765"/>
    </row>
    <row r="766" spans="1:13" x14ac:dyDescent="0.25">
      <c r="A766">
        <v>2140420001</v>
      </c>
      <c r="B766" t="s">
        <v>1951</v>
      </c>
      <c r="C766" s="2">
        <v>800</v>
      </c>
      <c r="D766">
        <v>12</v>
      </c>
      <c r="E766"/>
      <c r="F766">
        <v>1</v>
      </c>
      <c r="G766" t="s">
        <v>4563</v>
      </c>
      <c r="H766" s="3">
        <f>+VLOOKUP(G766,Tarifas!$A$1:$F$76,5,FALSE)</f>
        <v>0</v>
      </c>
      <c r="I766" s="3">
        <f>+VLOOKUP(G766,Tarifas!$A$1:$F$76,6,FALSE)</f>
        <v>11.11745</v>
      </c>
      <c r="J766" t="s">
        <v>6470</v>
      </c>
      <c r="K766"/>
      <c r="L766"/>
      <c r="M766"/>
    </row>
    <row r="767" spans="1:13" x14ac:dyDescent="0.25">
      <c r="A767">
        <v>2110030238</v>
      </c>
      <c r="B767" t="s">
        <v>6694</v>
      </c>
      <c r="C767" s="2">
        <v>7000</v>
      </c>
      <c r="D767" s="2">
        <v>48</v>
      </c>
      <c r="E767" s="2">
        <v>12</v>
      </c>
      <c r="F767">
        <v>4</v>
      </c>
      <c r="G767" t="s">
        <v>4622</v>
      </c>
      <c r="H767" s="3">
        <f>+VLOOKUP(G767,Tarifas!$A$1:$F$76,5,FALSE)</f>
        <v>27.974900000000002</v>
      </c>
      <c r="I767" s="3">
        <f>+VLOOKUP(G767,Tarifas!$A$1:$F$76,6,FALSE)</f>
        <v>9.1530699999999996</v>
      </c>
      <c r="J767" t="s">
        <v>4743</v>
      </c>
    </row>
    <row r="768" spans="1:13" x14ac:dyDescent="0.25">
      <c r="A768">
        <v>2110030222</v>
      </c>
      <c r="B768" t="s">
        <v>6695</v>
      </c>
      <c r="C768" s="2">
        <v>2500</v>
      </c>
      <c r="D768" s="2">
        <v>60</v>
      </c>
      <c r="E768" s="2">
        <v>12</v>
      </c>
      <c r="F768">
        <v>5</v>
      </c>
      <c r="G768" t="s">
        <v>4573</v>
      </c>
      <c r="H768" s="3">
        <f>+VLOOKUP(G768,Tarifas!$A$1:$F$76,5,FALSE)</f>
        <v>106.5613</v>
      </c>
      <c r="I768" s="3">
        <f>+VLOOKUP(G768,Tarifas!$A$1:$F$76,6,FALSE)</f>
        <v>9.1811199999999999</v>
      </c>
      <c r="J768" t="s">
        <v>4743</v>
      </c>
    </row>
    <row r="769" spans="1:10" x14ac:dyDescent="0.25">
      <c r="A769">
        <v>2110030221</v>
      </c>
      <c r="B769" t="s">
        <v>6696</v>
      </c>
      <c r="C769" s="2">
        <v>2500</v>
      </c>
      <c r="D769" s="2">
        <v>60</v>
      </c>
      <c r="E769" s="2">
        <v>12</v>
      </c>
      <c r="F769">
        <v>5</v>
      </c>
      <c r="G769" t="s">
        <v>4573</v>
      </c>
      <c r="H769" s="3">
        <f>+VLOOKUP(G769,Tarifas!$A$1:$F$76,5,FALSE)</f>
        <v>106.5613</v>
      </c>
      <c r="I769" s="3">
        <f>+VLOOKUP(G769,Tarifas!$A$1:$F$76,6,FALSE)</f>
        <v>9.1811199999999999</v>
      </c>
      <c r="J769" t="s">
        <v>4743</v>
      </c>
    </row>
    <row r="770" spans="1:10" x14ac:dyDescent="0.25">
      <c r="A770">
        <v>2110030201</v>
      </c>
      <c r="B770" t="s">
        <v>6697</v>
      </c>
      <c r="C770" s="2">
        <v>8000</v>
      </c>
      <c r="D770" s="2">
        <v>48</v>
      </c>
      <c r="E770" s="2">
        <v>12</v>
      </c>
      <c r="F770">
        <v>4</v>
      </c>
      <c r="G770" t="s">
        <v>4622</v>
      </c>
      <c r="H770" s="3">
        <f>+VLOOKUP(G770,Tarifas!$A$1:$F$76,5,FALSE)</f>
        <v>27.974900000000002</v>
      </c>
      <c r="I770" s="3">
        <f>+VLOOKUP(G770,Tarifas!$A$1:$F$76,6,FALSE)</f>
        <v>9.1530699999999996</v>
      </c>
      <c r="J770" t="s">
        <v>4743</v>
      </c>
    </row>
    <row r="771" spans="1:10" x14ac:dyDescent="0.25">
      <c r="A771">
        <v>2110030202</v>
      </c>
      <c r="B771" t="s">
        <v>6698</v>
      </c>
      <c r="C771" s="2">
        <v>8000</v>
      </c>
      <c r="D771" s="2">
        <v>48</v>
      </c>
      <c r="E771" s="2">
        <v>12</v>
      </c>
      <c r="F771">
        <v>4</v>
      </c>
      <c r="G771" t="s">
        <v>4622</v>
      </c>
      <c r="H771" s="3">
        <f>+VLOOKUP(G771,Tarifas!$A$1:$F$76,5,FALSE)</f>
        <v>27.974900000000002</v>
      </c>
      <c r="I771" s="3">
        <f>+VLOOKUP(G771,Tarifas!$A$1:$F$76,6,FALSE)</f>
        <v>9.1530699999999996</v>
      </c>
      <c r="J771" t="s">
        <v>4743</v>
      </c>
    </row>
    <row r="772" spans="1:10" x14ac:dyDescent="0.25">
      <c r="A772">
        <v>2110030203</v>
      </c>
      <c r="B772" t="s">
        <v>6699</v>
      </c>
      <c r="C772" s="2">
        <v>8000</v>
      </c>
      <c r="D772" s="2">
        <v>48</v>
      </c>
      <c r="E772" s="2">
        <v>12</v>
      </c>
      <c r="F772">
        <v>4</v>
      </c>
      <c r="G772" t="s">
        <v>4622</v>
      </c>
      <c r="H772" s="3">
        <f>+VLOOKUP(G772,Tarifas!$A$1:$F$76,5,FALSE)</f>
        <v>27.974900000000002</v>
      </c>
      <c r="I772" s="3">
        <f>+VLOOKUP(G772,Tarifas!$A$1:$F$76,6,FALSE)</f>
        <v>9.1530699999999996</v>
      </c>
      <c r="J772" t="s">
        <v>4743</v>
      </c>
    </row>
    <row r="773" spans="1:10" x14ac:dyDescent="0.25">
      <c r="A773">
        <v>2110030204</v>
      </c>
      <c r="B773" t="s">
        <v>6700</v>
      </c>
      <c r="C773" s="2">
        <v>8000</v>
      </c>
      <c r="D773" s="2">
        <v>48</v>
      </c>
      <c r="E773" s="2">
        <v>12</v>
      </c>
      <c r="F773">
        <v>4</v>
      </c>
      <c r="G773" t="s">
        <v>4622</v>
      </c>
      <c r="H773" s="3">
        <f>+VLOOKUP(G773,Tarifas!$A$1:$F$76,5,FALSE)</f>
        <v>27.974900000000002</v>
      </c>
      <c r="I773" s="3">
        <f>+VLOOKUP(G773,Tarifas!$A$1:$F$76,6,FALSE)</f>
        <v>9.1530699999999996</v>
      </c>
      <c r="J773" t="s">
        <v>4743</v>
      </c>
    </row>
    <row r="774" spans="1:10" x14ac:dyDescent="0.25">
      <c r="A774">
        <v>2110030205</v>
      </c>
      <c r="B774" t="s">
        <v>6701</v>
      </c>
      <c r="C774" s="2">
        <v>8000</v>
      </c>
      <c r="D774" s="2">
        <v>48</v>
      </c>
      <c r="E774" s="2">
        <v>12</v>
      </c>
      <c r="F774">
        <v>4</v>
      </c>
      <c r="G774" t="s">
        <v>4622</v>
      </c>
      <c r="H774" s="3">
        <f>+VLOOKUP(G774,Tarifas!$A$1:$F$76,5,FALSE)</f>
        <v>27.974900000000002</v>
      </c>
      <c r="I774" s="3">
        <f>+VLOOKUP(G774,Tarifas!$A$1:$F$76,6,FALSE)</f>
        <v>9.1530699999999996</v>
      </c>
      <c r="J774" t="s">
        <v>4743</v>
      </c>
    </row>
    <row r="775" spans="1:10" x14ac:dyDescent="0.25">
      <c r="A775">
        <v>2110030206</v>
      </c>
      <c r="B775" t="s">
        <v>6702</v>
      </c>
      <c r="C775" s="2">
        <v>8000</v>
      </c>
      <c r="D775" s="2">
        <v>48</v>
      </c>
      <c r="E775" s="2">
        <v>12</v>
      </c>
      <c r="F775">
        <v>4</v>
      </c>
      <c r="G775" t="s">
        <v>4622</v>
      </c>
      <c r="H775" s="3">
        <f>+VLOOKUP(G775,Tarifas!$A$1:$F$76,5,FALSE)</f>
        <v>27.974900000000002</v>
      </c>
      <c r="I775" s="3">
        <f>+VLOOKUP(G775,Tarifas!$A$1:$F$76,6,FALSE)</f>
        <v>9.1530699999999996</v>
      </c>
      <c r="J775" t="s">
        <v>4743</v>
      </c>
    </row>
    <row r="776" spans="1:10" x14ac:dyDescent="0.25">
      <c r="A776">
        <v>2110030207</v>
      </c>
      <c r="B776" t="s">
        <v>6703</v>
      </c>
      <c r="C776" s="2">
        <v>8000</v>
      </c>
      <c r="D776" s="2">
        <v>48</v>
      </c>
      <c r="E776" s="2">
        <v>12</v>
      </c>
      <c r="F776">
        <v>4</v>
      </c>
      <c r="G776" t="s">
        <v>4622</v>
      </c>
      <c r="H776" s="3">
        <f>+VLOOKUP(G776,Tarifas!$A$1:$F$76,5,FALSE)</f>
        <v>27.974900000000002</v>
      </c>
      <c r="I776" s="3">
        <f>+VLOOKUP(G776,Tarifas!$A$1:$F$76,6,FALSE)</f>
        <v>9.1530699999999996</v>
      </c>
      <c r="J776" t="s">
        <v>4743</v>
      </c>
    </row>
    <row r="777" spans="1:10" x14ac:dyDescent="0.25">
      <c r="A777">
        <v>2110030208</v>
      </c>
      <c r="B777" t="s">
        <v>6704</v>
      </c>
      <c r="C777" s="2">
        <v>5000</v>
      </c>
      <c r="D777" s="2">
        <v>48</v>
      </c>
      <c r="E777" s="2">
        <v>12</v>
      </c>
      <c r="F777">
        <v>4</v>
      </c>
      <c r="G777" t="s">
        <v>4620</v>
      </c>
      <c r="H777" s="3">
        <f>+VLOOKUP(G777,Tarifas!$A$1:$F$76,5,FALSE)</f>
        <v>106.58929999999999</v>
      </c>
      <c r="I777" s="3">
        <f>+VLOOKUP(G777,Tarifas!$A$1:$F$76,6,FALSE)</f>
        <v>9.57376</v>
      </c>
      <c r="J777" t="s">
        <v>4743</v>
      </c>
    </row>
    <row r="778" spans="1:10" x14ac:dyDescent="0.25">
      <c r="A778">
        <v>2110030209</v>
      </c>
      <c r="B778" t="s">
        <v>6705</v>
      </c>
      <c r="C778" s="2">
        <v>8000</v>
      </c>
      <c r="D778" s="2">
        <v>48</v>
      </c>
      <c r="E778" s="2">
        <v>12</v>
      </c>
      <c r="F778">
        <v>4</v>
      </c>
      <c r="G778" t="s">
        <v>4622</v>
      </c>
      <c r="H778" s="3">
        <f>+VLOOKUP(G778,Tarifas!$A$1:$F$76,5,FALSE)</f>
        <v>27.974900000000002</v>
      </c>
      <c r="I778" s="3">
        <f>+VLOOKUP(G778,Tarifas!$A$1:$F$76,6,FALSE)</f>
        <v>9.1530699999999996</v>
      </c>
      <c r="J778" t="s">
        <v>4743</v>
      </c>
    </row>
    <row r="779" spans="1:10" x14ac:dyDescent="0.25">
      <c r="A779">
        <v>2110030210</v>
      </c>
      <c r="B779" t="s">
        <v>6706</v>
      </c>
      <c r="C779" s="2">
        <v>8000</v>
      </c>
      <c r="D779" s="2">
        <v>48</v>
      </c>
      <c r="E779" s="2">
        <v>12</v>
      </c>
      <c r="F779">
        <v>4</v>
      </c>
      <c r="G779" t="s">
        <v>4622</v>
      </c>
      <c r="H779" s="3">
        <f>+VLOOKUP(G779,Tarifas!$A$1:$F$76,5,FALSE)</f>
        <v>27.974900000000002</v>
      </c>
      <c r="I779" s="3">
        <f>+VLOOKUP(G779,Tarifas!$A$1:$F$76,6,FALSE)</f>
        <v>9.1530699999999996</v>
      </c>
      <c r="J779" t="s">
        <v>4743</v>
      </c>
    </row>
    <row r="780" spans="1:10" x14ac:dyDescent="0.25">
      <c r="A780">
        <v>2110030211</v>
      </c>
      <c r="B780" t="s">
        <v>6707</v>
      </c>
      <c r="C780" s="2">
        <v>8000</v>
      </c>
      <c r="D780" s="2">
        <v>48</v>
      </c>
      <c r="E780" s="2">
        <v>12</v>
      </c>
      <c r="F780">
        <v>4</v>
      </c>
      <c r="G780" t="s">
        <v>4622</v>
      </c>
      <c r="H780" s="3">
        <f>+VLOOKUP(G780,Tarifas!$A$1:$F$76,5,FALSE)</f>
        <v>27.974900000000002</v>
      </c>
      <c r="I780" s="3">
        <f>+VLOOKUP(G780,Tarifas!$A$1:$F$76,6,FALSE)</f>
        <v>9.1530699999999996</v>
      </c>
      <c r="J780" t="s">
        <v>4743</v>
      </c>
    </row>
    <row r="781" spans="1:10" x14ac:dyDescent="0.25">
      <c r="A781">
        <v>2110030212</v>
      </c>
      <c r="B781" t="s">
        <v>6708</v>
      </c>
      <c r="C781" s="2">
        <v>8000</v>
      </c>
      <c r="D781" s="2">
        <v>48</v>
      </c>
      <c r="E781" s="2">
        <v>12</v>
      </c>
      <c r="F781">
        <v>4</v>
      </c>
      <c r="G781" t="s">
        <v>4622</v>
      </c>
      <c r="H781" s="3">
        <f>+VLOOKUP(G781,Tarifas!$A$1:$F$76,5,FALSE)</f>
        <v>27.974900000000002</v>
      </c>
      <c r="I781" s="3">
        <f>+VLOOKUP(G781,Tarifas!$A$1:$F$76,6,FALSE)</f>
        <v>9.1530699999999996</v>
      </c>
      <c r="J781" t="s">
        <v>4743</v>
      </c>
    </row>
    <row r="782" spans="1:10" x14ac:dyDescent="0.25">
      <c r="A782">
        <v>2110030213</v>
      </c>
      <c r="B782" t="s">
        <v>6709</v>
      </c>
      <c r="C782" s="2">
        <v>8000</v>
      </c>
      <c r="D782" s="2">
        <v>48</v>
      </c>
      <c r="E782" s="2">
        <v>12</v>
      </c>
      <c r="F782">
        <v>4</v>
      </c>
      <c r="G782" t="s">
        <v>4622</v>
      </c>
      <c r="H782" s="3">
        <f>+VLOOKUP(G782,Tarifas!$A$1:$F$76,5,FALSE)</f>
        <v>27.974900000000002</v>
      </c>
      <c r="I782" s="3">
        <f>+VLOOKUP(G782,Tarifas!$A$1:$F$76,6,FALSE)</f>
        <v>9.1530699999999996</v>
      </c>
      <c r="J782" t="s">
        <v>4743</v>
      </c>
    </row>
    <row r="783" spans="1:10" x14ac:dyDescent="0.25">
      <c r="A783">
        <v>2110030214</v>
      </c>
      <c r="B783" t="s">
        <v>6710</v>
      </c>
      <c r="C783" s="2">
        <v>5000</v>
      </c>
      <c r="D783" s="2">
        <v>48</v>
      </c>
      <c r="E783" s="2">
        <v>12</v>
      </c>
      <c r="F783">
        <v>4</v>
      </c>
      <c r="G783" t="s">
        <v>4620</v>
      </c>
      <c r="H783" s="3">
        <f>+VLOOKUP(G783,Tarifas!$A$1:$F$76,5,FALSE)</f>
        <v>106.58929999999999</v>
      </c>
      <c r="I783" s="3">
        <f>+VLOOKUP(G783,Tarifas!$A$1:$F$76,6,FALSE)</f>
        <v>9.57376</v>
      </c>
      <c r="J783" t="s">
        <v>4743</v>
      </c>
    </row>
    <row r="784" spans="1:10" x14ac:dyDescent="0.25">
      <c r="A784">
        <v>2110030215</v>
      </c>
      <c r="B784" t="s">
        <v>6711</v>
      </c>
      <c r="C784" s="2">
        <v>8000</v>
      </c>
      <c r="D784" s="2">
        <v>48</v>
      </c>
      <c r="E784" s="2">
        <v>12</v>
      </c>
      <c r="F784">
        <v>4</v>
      </c>
      <c r="G784" t="s">
        <v>4622</v>
      </c>
      <c r="H784" s="3">
        <f>+VLOOKUP(G784,Tarifas!$A$1:$F$76,5,FALSE)</f>
        <v>27.974900000000002</v>
      </c>
      <c r="I784" s="3">
        <f>+VLOOKUP(G784,Tarifas!$A$1:$F$76,6,FALSE)</f>
        <v>9.1530699999999996</v>
      </c>
      <c r="J784" t="s">
        <v>4743</v>
      </c>
    </row>
    <row r="785" spans="1:10" x14ac:dyDescent="0.25">
      <c r="A785">
        <v>2110030216</v>
      </c>
      <c r="B785" t="s">
        <v>6712</v>
      </c>
      <c r="C785" s="2">
        <v>8000</v>
      </c>
      <c r="D785" s="2">
        <v>48</v>
      </c>
      <c r="E785" s="2">
        <v>12</v>
      </c>
      <c r="F785">
        <v>4</v>
      </c>
      <c r="G785" t="s">
        <v>4622</v>
      </c>
      <c r="H785" s="3">
        <f>+VLOOKUP(G785,Tarifas!$A$1:$F$76,5,FALSE)</f>
        <v>27.974900000000002</v>
      </c>
      <c r="I785" s="3">
        <f>+VLOOKUP(G785,Tarifas!$A$1:$F$76,6,FALSE)</f>
        <v>9.1530699999999996</v>
      </c>
      <c r="J785" t="s">
        <v>4743</v>
      </c>
    </row>
    <row r="786" spans="1:10" x14ac:dyDescent="0.25">
      <c r="A786">
        <v>2110030218</v>
      </c>
      <c r="B786" t="s">
        <v>6713</v>
      </c>
      <c r="C786" s="2">
        <v>5000</v>
      </c>
      <c r="D786" s="2">
        <v>48</v>
      </c>
      <c r="E786" s="2">
        <v>12</v>
      </c>
      <c r="F786">
        <v>4</v>
      </c>
      <c r="G786" t="s">
        <v>4620</v>
      </c>
      <c r="H786" s="3">
        <f>+VLOOKUP(G786,Tarifas!$A$1:$F$76,5,FALSE)</f>
        <v>106.58929999999999</v>
      </c>
      <c r="I786" s="3">
        <f>+VLOOKUP(G786,Tarifas!$A$1:$F$76,6,FALSE)</f>
        <v>9.57376</v>
      </c>
      <c r="J786" t="s">
        <v>4743</v>
      </c>
    </row>
    <row r="787" spans="1:10" x14ac:dyDescent="0.25">
      <c r="A787">
        <v>2110030219</v>
      </c>
      <c r="B787" t="s">
        <v>6714</v>
      </c>
      <c r="C787" s="2">
        <v>5000</v>
      </c>
      <c r="D787" s="2">
        <v>48</v>
      </c>
      <c r="E787" s="2">
        <v>12</v>
      </c>
      <c r="F787">
        <v>4</v>
      </c>
      <c r="G787" t="s">
        <v>4620</v>
      </c>
      <c r="H787" s="3">
        <f>+VLOOKUP(G787,Tarifas!$A$1:$F$76,5,FALSE)</f>
        <v>106.58929999999999</v>
      </c>
      <c r="I787" s="3">
        <f>+VLOOKUP(G787,Tarifas!$A$1:$F$76,6,FALSE)</f>
        <v>9.57376</v>
      </c>
      <c r="J787" t="s">
        <v>4743</v>
      </c>
    </row>
    <row r="788" spans="1:10" x14ac:dyDescent="0.25">
      <c r="A788">
        <v>2110030220</v>
      </c>
      <c r="B788" t="s">
        <v>6715</v>
      </c>
      <c r="C788" s="2">
        <v>5000</v>
      </c>
      <c r="D788" s="2">
        <v>48</v>
      </c>
      <c r="E788" s="2">
        <v>12</v>
      </c>
      <c r="F788">
        <v>4</v>
      </c>
      <c r="G788" t="s">
        <v>4620</v>
      </c>
      <c r="H788" s="3">
        <f>+VLOOKUP(G788,Tarifas!$A$1:$F$76,5,FALSE)</f>
        <v>106.58929999999999</v>
      </c>
      <c r="I788" s="3">
        <f>+VLOOKUP(G788,Tarifas!$A$1:$F$76,6,FALSE)</f>
        <v>9.57376</v>
      </c>
      <c r="J788" t="s">
        <v>4743</v>
      </c>
    </row>
    <row r="789" spans="1:10" x14ac:dyDescent="0.25">
      <c r="A789">
        <v>2110030240</v>
      </c>
      <c r="B789" t="s">
        <v>6716</v>
      </c>
      <c r="C789" s="2">
        <v>8000</v>
      </c>
      <c r="D789" s="2">
        <v>48</v>
      </c>
      <c r="E789" s="2">
        <v>12</v>
      </c>
      <c r="F789">
        <v>4</v>
      </c>
      <c r="G789" t="s">
        <v>4622</v>
      </c>
      <c r="H789" s="3">
        <f>+VLOOKUP(G789,Tarifas!$A$1:$F$76,5,FALSE)</f>
        <v>27.974900000000002</v>
      </c>
      <c r="I789" s="3">
        <f>+VLOOKUP(G789,Tarifas!$A$1:$F$76,6,FALSE)</f>
        <v>9.1530699999999996</v>
      </c>
      <c r="J789" t="s">
        <v>4743</v>
      </c>
    </row>
    <row r="790" spans="1:10" x14ac:dyDescent="0.25">
      <c r="A790">
        <v>2110030225</v>
      </c>
      <c r="B790" t="s">
        <v>6717</v>
      </c>
      <c r="C790" s="2">
        <v>8000</v>
      </c>
      <c r="D790" s="2">
        <v>48</v>
      </c>
      <c r="E790" s="2">
        <v>12</v>
      </c>
      <c r="F790">
        <v>4</v>
      </c>
      <c r="G790" t="s">
        <v>4622</v>
      </c>
      <c r="H790" s="3">
        <f>+VLOOKUP(G790,Tarifas!$A$1:$F$76,5,FALSE)</f>
        <v>27.974900000000002</v>
      </c>
      <c r="I790" s="3">
        <f>+VLOOKUP(G790,Tarifas!$A$1:$F$76,6,FALSE)</f>
        <v>9.1530699999999996</v>
      </c>
      <c r="J790" t="s">
        <v>4743</v>
      </c>
    </row>
    <row r="791" spans="1:10" x14ac:dyDescent="0.25">
      <c r="A791">
        <v>2110030224</v>
      </c>
      <c r="B791" t="s">
        <v>6718</v>
      </c>
      <c r="C791" s="2">
        <v>5000</v>
      </c>
      <c r="D791" s="2">
        <v>48</v>
      </c>
      <c r="E791" s="2">
        <v>12</v>
      </c>
      <c r="F791">
        <v>4</v>
      </c>
      <c r="G791" t="s">
        <v>4620</v>
      </c>
      <c r="H791" s="3">
        <f>+VLOOKUP(G791,Tarifas!$A$1:$F$76,5,FALSE)</f>
        <v>106.58929999999999</v>
      </c>
      <c r="I791" s="3">
        <f>+VLOOKUP(G791,Tarifas!$A$1:$F$76,6,FALSE)</f>
        <v>9.57376</v>
      </c>
      <c r="J791" t="s">
        <v>4743</v>
      </c>
    </row>
    <row r="792" spans="1:10" x14ac:dyDescent="0.25">
      <c r="A792">
        <v>2110030223</v>
      </c>
      <c r="B792" t="s">
        <v>6719</v>
      </c>
      <c r="C792" s="2">
        <v>5000</v>
      </c>
      <c r="D792" s="2">
        <v>48</v>
      </c>
      <c r="E792" s="2">
        <v>12</v>
      </c>
      <c r="F792">
        <v>4</v>
      </c>
      <c r="G792" t="s">
        <v>4620</v>
      </c>
      <c r="H792" s="3">
        <f>+VLOOKUP(G792,Tarifas!$A$1:$F$76,5,FALSE)</f>
        <v>106.58929999999999</v>
      </c>
      <c r="I792" s="3">
        <f>+VLOOKUP(G792,Tarifas!$A$1:$F$76,6,FALSE)</f>
        <v>9.57376</v>
      </c>
      <c r="J792" t="s">
        <v>4743</v>
      </c>
    </row>
    <row r="793" spans="1:10" x14ac:dyDescent="0.25">
      <c r="A793">
        <v>2110030226</v>
      </c>
      <c r="B793" t="s">
        <v>6720</v>
      </c>
      <c r="C793" s="2">
        <v>8000</v>
      </c>
      <c r="D793" s="2">
        <v>48</v>
      </c>
      <c r="E793" s="2">
        <v>12</v>
      </c>
      <c r="F793">
        <v>4</v>
      </c>
      <c r="G793" t="s">
        <v>4622</v>
      </c>
      <c r="H793" s="3">
        <f>+VLOOKUP(G793,Tarifas!$A$1:$F$76,5,FALSE)</f>
        <v>27.974900000000002</v>
      </c>
      <c r="I793" s="3">
        <f>+VLOOKUP(G793,Tarifas!$A$1:$F$76,6,FALSE)</f>
        <v>9.1530699999999996</v>
      </c>
      <c r="J793" t="s">
        <v>4743</v>
      </c>
    </row>
    <row r="794" spans="1:10" x14ac:dyDescent="0.25">
      <c r="A794">
        <v>2110030227</v>
      </c>
      <c r="B794" t="s">
        <v>6721</v>
      </c>
      <c r="C794" s="2">
        <v>8000</v>
      </c>
      <c r="D794" s="2">
        <v>48</v>
      </c>
      <c r="E794" s="2">
        <v>12</v>
      </c>
      <c r="F794">
        <v>4</v>
      </c>
      <c r="G794" t="s">
        <v>4622</v>
      </c>
      <c r="H794" s="3">
        <f>+VLOOKUP(G794,Tarifas!$A$1:$F$76,5,FALSE)</f>
        <v>27.974900000000002</v>
      </c>
      <c r="I794" s="3">
        <f>+VLOOKUP(G794,Tarifas!$A$1:$F$76,6,FALSE)</f>
        <v>9.1530699999999996</v>
      </c>
      <c r="J794" t="s">
        <v>4743</v>
      </c>
    </row>
    <row r="795" spans="1:10" x14ac:dyDescent="0.25">
      <c r="A795">
        <v>2110030228</v>
      </c>
      <c r="B795" t="s">
        <v>6722</v>
      </c>
      <c r="C795" s="2">
        <v>8000</v>
      </c>
      <c r="D795" s="2">
        <v>48</v>
      </c>
      <c r="E795" s="2">
        <v>12</v>
      </c>
      <c r="F795">
        <v>4</v>
      </c>
      <c r="G795" t="s">
        <v>4622</v>
      </c>
      <c r="H795" s="3">
        <f>+VLOOKUP(G795,Tarifas!$A$1:$F$76,5,FALSE)</f>
        <v>27.974900000000002</v>
      </c>
      <c r="I795" s="3">
        <f>+VLOOKUP(G795,Tarifas!$A$1:$F$76,6,FALSE)</f>
        <v>9.1530699999999996</v>
      </c>
      <c r="J795" t="s">
        <v>4743</v>
      </c>
    </row>
    <row r="796" spans="1:10" x14ac:dyDescent="0.25">
      <c r="A796">
        <v>2110030229</v>
      </c>
      <c r="B796" t="s">
        <v>6723</v>
      </c>
      <c r="C796" s="2">
        <v>8000</v>
      </c>
      <c r="D796" s="2">
        <v>48</v>
      </c>
      <c r="E796" s="2">
        <v>12</v>
      </c>
      <c r="F796">
        <v>4</v>
      </c>
      <c r="G796" t="s">
        <v>4622</v>
      </c>
      <c r="H796" s="3">
        <f>+VLOOKUP(G796,Tarifas!$A$1:$F$76,5,FALSE)</f>
        <v>27.974900000000002</v>
      </c>
      <c r="I796" s="3">
        <f>+VLOOKUP(G796,Tarifas!$A$1:$F$76,6,FALSE)</f>
        <v>9.1530699999999996</v>
      </c>
      <c r="J796" t="s">
        <v>4743</v>
      </c>
    </row>
    <row r="797" spans="1:10" x14ac:dyDescent="0.25">
      <c r="A797">
        <v>2110030230</v>
      </c>
      <c r="B797" t="s">
        <v>6724</v>
      </c>
      <c r="C797" s="2">
        <v>5000</v>
      </c>
      <c r="D797" s="2">
        <v>48</v>
      </c>
      <c r="E797" s="2">
        <v>12</v>
      </c>
      <c r="F797">
        <v>4</v>
      </c>
      <c r="G797" t="s">
        <v>4620</v>
      </c>
      <c r="H797" s="3">
        <f>+VLOOKUP(G797,Tarifas!$A$1:$F$76,5,FALSE)</f>
        <v>106.58929999999999</v>
      </c>
      <c r="I797" s="3">
        <f>+VLOOKUP(G797,Tarifas!$A$1:$F$76,6,FALSE)</f>
        <v>9.57376</v>
      </c>
      <c r="J797" t="s">
        <v>4743</v>
      </c>
    </row>
    <row r="798" spans="1:10" x14ac:dyDescent="0.25">
      <c r="A798">
        <v>2110030231</v>
      </c>
      <c r="B798" t="s">
        <v>6725</v>
      </c>
      <c r="C798" s="2">
        <v>5000</v>
      </c>
      <c r="D798" s="2">
        <v>48</v>
      </c>
      <c r="E798" s="2">
        <v>12</v>
      </c>
      <c r="F798">
        <v>4</v>
      </c>
      <c r="G798" t="s">
        <v>4620</v>
      </c>
      <c r="H798" s="3">
        <f>+VLOOKUP(G798,Tarifas!$A$1:$F$76,5,FALSE)</f>
        <v>106.58929999999999</v>
      </c>
      <c r="I798" s="3">
        <f>+VLOOKUP(G798,Tarifas!$A$1:$F$76,6,FALSE)</f>
        <v>9.57376</v>
      </c>
      <c r="J798" t="s">
        <v>4743</v>
      </c>
    </row>
    <row r="799" spans="1:10" x14ac:dyDescent="0.25">
      <c r="A799">
        <v>2110030232</v>
      </c>
      <c r="B799" t="s">
        <v>6726</v>
      </c>
      <c r="C799" s="2">
        <v>5000</v>
      </c>
      <c r="D799" s="2">
        <v>48</v>
      </c>
      <c r="E799" s="2">
        <v>12</v>
      </c>
      <c r="F799">
        <v>4</v>
      </c>
      <c r="G799" t="s">
        <v>4620</v>
      </c>
      <c r="H799" s="3">
        <f>+VLOOKUP(G799,Tarifas!$A$1:$F$76,5,FALSE)</f>
        <v>106.58929999999999</v>
      </c>
      <c r="I799" s="3">
        <f>+VLOOKUP(G799,Tarifas!$A$1:$F$76,6,FALSE)</f>
        <v>9.57376</v>
      </c>
      <c r="J799" t="s">
        <v>4743</v>
      </c>
    </row>
    <row r="800" spans="1:10" x14ac:dyDescent="0.25">
      <c r="A800">
        <v>2110030233</v>
      </c>
      <c r="B800" t="s">
        <v>6727</v>
      </c>
      <c r="C800" s="2">
        <v>5000</v>
      </c>
      <c r="D800" s="2">
        <v>48</v>
      </c>
      <c r="E800" s="2">
        <v>12</v>
      </c>
      <c r="F800">
        <v>4</v>
      </c>
      <c r="G800" t="s">
        <v>4620</v>
      </c>
      <c r="H800" s="3">
        <f>+VLOOKUP(G800,Tarifas!$A$1:$F$76,5,FALSE)</f>
        <v>106.58929999999999</v>
      </c>
      <c r="I800" s="3">
        <f>+VLOOKUP(G800,Tarifas!$A$1:$F$76,6,FALSE)</f>
        <v>9.57376</v>
      </c>
      <c r="J800" t="s">
        <v>4743</v>
      </c>
    </row>
    <row r="801" spans="1:10" x14ac:dyDescent="0.25">
      <c r="A801">
        <v>2110030234</v>
      </c>
      <c r="B801" t="s">
        <v>6728</v>
      </c>
      <c r="C801" s="2">
        <v>5000</v>
      </c>
      <c r="D801" s="2">
        <v>48</v>
      </c>
      <c r="E801" s="2">
        <v>12</v>
      </c>
      <c r="F801">
        <v>4</v>
      </c>
      <c r="G801" t="s">
        <v>4620</v>
      </c>
      <c r="H801" s="3">
        <f>+VLOOKUP(G801,Tarifas!$A$1:$F$76,5,FALSE)</f>
        <v>106.58929999999999</v>
      </c>
      <c r="I801" s="3">
        <f>+VLOOKUP(G801,Tarifas!$A$1:$F$76,6,FALSE)</f>
        <v>9.57376</v>
      </c>
      <c r="J801" t="s">
        <v>4743</v>
      </c>
    </row>
    <row r="802" spans="1:10" x14ac:dyDescent="0.25">
      <c r="A802">
        <v>2310310001</v>
      </c>
      <c r="B802" t="s">
        <v>2618</v>
      </c>
      <c r="C802" s="2">
        <v>450</v>
      </c>
      <c r="D802" s="2">
        <v>12</v>
      </c>
      <c r="E802" s="2">
        <v>12</v>
      </c>
      <c r="F802">
        <v>1</v>
      </c>
      <c r="G802" t="s">
        <v>4662</v>
      </c>
      <c r="H802" s="3">
        <f>+VLOOKUP(G802,Tarifas!$A$1:$F$76,5,FALSE)</f>
        <v>124.2997</v>
      </c>
      <c r="I802" s="3">
        <f>+VLOOKUP(G802,Tarifas!$A$1:$F$76,6,FALSE)</f>
        <v>13.609019999999999</v>
      </c>
      <c r="J802" t="s">
        <v>4744</v>
      </c>
    </row>
    <row r="803" spans="1:10" x14ac:dyDescent="0.25">
      <c r="A803">
        <v>2310310002</v>
      </c>
      <c r="B803" t="s">
        <v>2619</v>
      </c>
      <c r="C803" s="2">
        <v>450</v>
      </c>
      <c r="D803" s="2">
        <v>12</v>
      </c>
      <c r="E803" s="2">
        <v>12</v>
      </c>
      <c r="F803">
        <v>1</v>
      </c>
      <c r="G803" t="s">
        <v>4662</v>
      </c>
      <c r="H803" s="3">
        <f>+VLOOKUP(G803,Tarifas!$A$1:$F$76,5,FALSE)</f>
        <v>124.2997</v>
      </c>
      <c r="I803" s="3">
        <f>+VLOOKUP(G803,Tarifas!$A$1:$F$76,6,FALSE)</f>
        <v>13.609019999999999</v>
      </c>
      <c r="J803" t="s">
        <v>4744</v>
      </c>
    </row>
    <row r="804" spans="1:10" x14ac:dyDescent="0.25">
      <c r="E804" s="7"/>
    </row>
    <row r="805" spans="1:10" x14ac:dyDescent="0.25">
      <c r="E805" s="7"/>
    </row>
    <row r="806" spans="1:10" x14ac:dyDescent="0.25">
      <c r="F806" s="6"/>
    </row>
  </sheetData>
  <autoFilter ref="A1:N803" xr:uid="{208F2A12-555A-441E-A076-6AE1D050A8E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sheetPr codeName="Hoja5"/>
  <dimension ref="A1:G76"/>
  <sheetViews>
    <sheetView workbookViewId="0">
      <selection activeCell="B1" sqref="B1"/>
    </sheetView>
  </sheetViews>
  <sheetFormatPr baseColWidth="10" defaultRowHeight="15" x14ac:dyDescent="0.25"/>
  <cols>
    <col min="1" max="1" width="13.140625" bestFit="1" customWidth="1"/>
    <col min="2" max="2" width="42.5703125" bestFit="1" customWidth="1"/>
    <col min="3" max="3" width="66.7109375" bestFit="1" customWidth="1"/>
    <col min="4" max="4" width="78.28515625" bestFit="1" customWidth="1"/>
  </cols>
  <sheetData>
    <row r="1" spans="1:7" x14ac:dyDescent="0.25">
      <c r="A1" t="s">
        <v>4557</v>
      </c>
      <c r="B1" t="s">
        <v>4558</v>
      </c>
      <c r="C1" t="s">
        <v>4559</v>
      </c>
      <c r="D1" t="s">
        <v>4560</v>
      </c>
      <c r="E1" t="s">
        <v>4561</v>
      </c>
      <c r="F1" t="s">
        <v>4562</v>
      </c>
      <c r="G1" t="s">
        <v>4561</v>
      </c>
    </row>
    <row r="2" spans="1:7" x14ac:dyDescent="0.25">
      <c r="A2" t="s">
        <v>4563</v>
      </c>
      <c r="B2" t="s">
        <v>4564</v>
      </c>
      <c r="C2" t="s">
        <v>4565</v>
      </c>
      <c r="F2">
        <v>11.11745</v>
      </c>
      <c r="G2">
        <f>+E2+F2</f>
        <v>11.11745</v>
      </c>
    </row>
    <row r="3" spans="1:7" x14ac:dyDescent="0.25">
      <c r="A3" t="s">
        <v>4566</v>
      </c>
      <c r="B3" t="s">
        <v>4564</v>
      </c>
      <c r="C3" t="s">
        <v>4567</v>
      </c>
      <c r="E3">
        <v>21.071899999999999</v>
      </c>
      <c r="F3">
        <v>17.357379999999999</v>
      </c>
      <c r="G3">
        <f t="shared" ref="G3:G66" si="0">+E3+F3</f>
        <v>38.429279999999999</v>
      </c>
    </row>
    <row r="4" spans="1:7" x14ac:dyDescent="0.25">
      <c r="A4" t="s">
        <v>4568</v>
      </c>
      <c r="B4" t="s">
        <v>4564</v>
      </c>
      <c r="C4" t="s">
        <v>4569</v>
      </c>
      <c r="D4" t="s">
        <v>4570</v>
      </c>
      <c r="E4">
        <v>21.071899999999999</v>
      </c>
      <c r="F4">
        <v>17.357379999999999</v>
      </c>
      <c r="G4">
        <f t="shared" si="0"/>
        <v>38.429279999999999</v>
      </c>
    </row>
    <row r="5" spans="1:7" x14ac:dyDescent="0.25">
      <c r="A5" t="s">
        <v>4571</v>
      </c>
      <c r="B5" t="s">
        <v>4564</v>
      </c>
      <c r="C5" t="s">
        <v>4572</v>
      </c>
      <c r="E5">
        <v>159.84190000000001</v>
      </c>
      <c r="F5">
        <v>10.94472</v>
      </c>
      <c r="G5">
        <f t="shared" si="0"/>
        <v>170.78662</v>
      </c>
    </row>
    <row r="6" spans="1:7" x14ac:dyDescent="0.25">
      <c r="A6" t="s">
        <v>4573</v>
      </c>
      <c r="B6" t="s">
        <v>4564</v>
      </c>
      <c r="C6" t="s">
        <v>4574</v>
      </c>
      <c r="E6">
        <v>106.5613</v>
      </c>
      <c r="F6">
        <v>9.1811199999999999</v>
      </c>
      <c r="G6">
        <f t="shared" si="0"/>
        <v>115.74242000000001</v>
      </c>
    </row>
    <row r="7" spans="1:7" x14ac:dyDescent="0.25">
      <c r="A7" t="s">
        <v>4575</v>
      </c>
      <c r="B7" t="s">
        <v>4564</v>
      </c>
      <c r="C7" t="s">
        <v>4576</v>
      </c>
      <c r="D7" t="s">
        <v>4577</v>
      </c>
      <c r="E7">
        <v>40.458599999999997</v>
      </c>
      <c r="F7">
        <v>10.918710000000001</v>
      </c>
      <c r="G7">
        <f t="shared" si="0"/>
        <v>51.377309999999994</v>
      </c>
    </row>
    <row r="8" spans="1:7" x14ac:dyDescent="0.25">
      <c r="A8" t="s">
        <v>4578</v>
      </c>
      <c r="B8" t="s">
        <v>4564</v>
      </c>
      <c r="C8" t="s">
        <v>4579</v>
      </c>
      <c r="E8">
        <v>172.78649999999999</v>
      </c>
      <c r="F8">
        <v>9.1811199999999999</v>
      </c>
      <c r="G8">
        <f t="shared" si="0"/>
        <v>181.96761999999998</v>
      </c>
    </row>
    <row r="9" spans="1:7" x14ac:dyDescent="0.25">
      <c r="A9" t="s">
        <v>4580</v>
      </c>
      <c r="B9" t="s">
        <v>4564</v>
      </c>
      <c r="C9" t="s">
        <v>4581</v>
      </c>
      <c r="E9">
        <v>259.07060000000001</v>
      </c>
      <c r="F9">
        <v>9.0207599999999992</v>
      </c>
      <c r="G9">
        <f t="shared" si="0"/>
        <v>268.09136000000001</v>
      </c>
    </row>
    <row r="10" spans="1:7" x14ac:dyDescent="0.25">
      <c r="A10" t="s">
        <v>4582</v>
      </c>
      <c r="B10" t="s">
        <v>4564</v>
      </c>
      <c r="C10" t="s">
        <v>4583</v>
      </c>
      <c r="E10">
        <v>111.53319999999999</v>
      </c>
      <c r="F10">
        <v>8.5330600000000008</v>
      </c>
      <c r="G10">
        <f t="shared" si="0"/>
        <v>120.06626</v>
      </c>
    </row>
    <row r="11" spans="1:7" x14ac:dyDescent="0.25">
      <c r="A11" t="s">
        <v>4584</v>
      </c>
      <c r="B11" t="s">
        <v>4564</v>
      </c>
      <c r="C11" t="s">
        <v>4585</v>
      </c>
      <c r="E11">
        <v>64.126400000000004</v>
      </c>
      <c r="F11">
        <v>10.918939999999999</v>
      </c>
      <c r="G11">
        <f t="shared" si="0"/>
        <v>75.04534000000001</v>
      </c>
    </row>
    <row r="12" spans="1:7" x14ac:dyDescent="0.25">
      <c r="A12" t="s">
        <v>4586</v>
      </c>
      <c r="B12" t="s">
        <v>4564</v>
      </c>
      <c r="C12" t="s">
        <v>4587</v>
      </c>
      <c r="E12">
        <v>128.5658</v>
      </c>
      <c r="F12">
        <v>11.9658</v>
      </c>
      <c r="G12">
        <f t="shared" si="0"/>
        <v>140.5316</v>
      </c>
    </row>
    <row r="13" spans="1:7" x14ac:dyDescent="0.25">
      <c r="A13" t="s">
        <v>4588</v>
      </c>
      <c r="B13" t="s">
        <v>4564</v>
      </c>
      <c r="C13" t="s">
        <v>4589</v>
      </c>
      <c r="E13">
        <v>15.338200000000001</v>
      </c>
      <c r="F13">
        <v>12.054399999999999</v>
      </c>
      <c r="G13">
        <f t="shared" si="0"/>
        <v>27.392600000000002</v>
      </c>
    </row>
    <row r="14" spans="1:7" x14ac:dyDescent="0.25">
      <c r="A14" t="s">
        <v>4590</v>
      </c>
      <c r="B14" t="s">
        <v>4564</v>
      </c>
      <c r="C14" t="s">
        <v>4591</v>
      </c>
      <c r="E14">
        <v>22.5684</v>
      </c>
      <c r="F14">
        <v>9.4600299999999997</v>
      </c>
      <c r="G14">
        <f t="shared" si="0"/>
        <v>32.02843</v>
      </c>
    </row>
    <row r="15" spans="1:7" x14ac:dyDescent="0.25">
      <c r="A15" t="s">
        <v>4592</v>
      </c>
      <c r="B15" t="s">
        <v>4564</v>
      </c>
      <c r="C15" t="s">
        <v>4593</v>
      </c>
      <c r="D15" t="s">
        <v>4594</v>
      </c>
      <c r="E15">
        <v>22.5684</v>
      </c>
      <c r="F15">
        <v>12.054399999999999</v>
      </c>
      <c r="G15">
        <f t="shared" si="0"/>
        <v>34.622799999999998</v>
      </c>
    </row>
    <row r="16" spans="1:7" x14ac:dyDescent="0.25">
      <c r="A16" t="s">
        <v>4595</v>
      </c>
      <c r="B16" t="s">
        <v>4564</v>
      </c>
      <c r="C16" t="s">
        <v>4596</v>
      </c>
      <c r="D16" t="s">
        <v>4597</v>
      </c>
      <c r="F16">
        <v>11.11745</v>
      </c>
      <c r="G16">
        <f t="shared" si="0"/>
        <v>11.11745</v>
      </c>
    </row>
    <row r="17" spans="1:7" x14ac:dyDescent="0.25">
      <c r="A17" t="s">
        <v>4598</v>
      </c>
      <c r="B17" t="s">
        <v>4564</v>
      </c>
      <c r="C17" t="s">
        <v>4599</v>
      </c>
      <c r="E17">
        <v>84.92</v>
      </c>
      <c r="F17">
        <v>10.78716</v>
      </c>
      <c r="G17">
        <f t="shared" si="0"/>
        <v>95.707160000000002</v>
      </c>
    </row>
    <row r="18" spans="1:7" x14ac:dyDescent="0.25">
      <c r="A18" t="s">
        <v>4600</v>
      </c>
      <c r="B18" t="s">
        <v>4564</v>
      </c>
      <c r="C18" t="s">
        <v>4601</v>
      </c>
      <c r="E18">
        <v>84.92</v>
      </c>
      <c r="F18">
        <v>10.78716</v>
      </c>
      <c r="G18">
        <f t="shared" si="0"/>
        <v>95.707160000000002</v>
      </c>
    </row>
    <row r="19" spans="1:7" x14ac:dyDescent="0.25">
      <c r="A19" t="s">
        <v>4602</v>
      </c>
      <c r="B19" t="s">
        <v>4564</v>
      </c>
      <c r="C19" t="s">
        <v>4603</v>
      </c>
      <c r="E19">
        <v>142.26769999999999</v>
      </c>
      <c r="F19">
        <v>12.054399999999999</v>
      </c>
      <c r="G19">
        <f t="shared" si="0"/>
        <v>154.32209999999998</v>
      </c>
    </row>
    <row r="20" spans="1:7" x14ac:dyDescent="0.25">
      <c r="A20" t="s">
        <v>4604</v>
      </c>
      <c r="B20" t="s">
        <v>4564</v>
      </c>
      <c r="C20" t="s">
        <v>4605</v>
      </c>
      <c r="F20">
        <v>11.11745</v>
      </c>
      <c r="G20">
        <f t="shared" si="0"/>
        <v>11.11745</v>
      </c>
    </row>
    <row r="21" spans="1:7" x14ac:dyDescent="0.25">
      <c r="A21" t="s">
        <v>4606</v>
      </c>
      <c r="B21" t="s">
        <v>4564</v>
      </c>
      <c r="C21" t="s">
        <v>4607</v>
      </c>
      <c r="F21">
        <v>11.11745</v>
      </c>
      <c r="G21">
        <f t="shared" si="0"/>
        <v>11.11745</v>
      </c>
    </row>
    <row r="22" spans="1:7" x14ac:dyDescent="0.25">
      <c r="A22" t="s">
        <v>4608</v>
      </c>
      <c r="B22" t="s">
        <v>4564</v>
      </c>
      <c r="C22" t="s">
        <v>4609</v>
      </c>
      <c r="F22">
        <v>11.11745</v>
      </c>
      <c r="G22">
        <f t="shared" si="0"/>
        <v>11.11745</v>
      </c>
    </row>
    <row r="23" spans="1:7" x14ac:dyDescent="0.25">
      <c r="A23" t="s">
        <v>4610</v>
      </c>
      <c r="B23" t="s">
        <v>4564</v>
      </c>
      <c r="C23" t="s">
        <v>4611</v>
      </c>
      <c r="F23">
        <v>11.11745</v>
      </c>
      <c r="G23">
        <f t="shared" si="0"/>
        <v>11.11745</v>
      </c>
    </row>
    <row r="24" spans="1:7" x14ac:dyDescent="0.25">
      <c r="A24" t="s">
        <v>4612</v>
      </c>
      <c r="B24" t="s">
        <v>4564</v>
      </c>
      <c r="C24" t="s">
        <v>4613</v>
      </c>
      <c r="E24">
        <v>13.205299999999999</v>
      </c>
      <c r="F24">
        <v>9.40015</v>
      </c>
      <c r="G24">
        <f t="shared" si="0"/>
        <v>22.605449999999998</v>
      </c>
    </row>
    <row r="25" spans="1:7" x14ac:dyDescent="0.25">
      <c r="A25" t="s">
        <v>4614</v>
      </c>
      <c r="B25" t="s">
        <v>4564</v>
      </c>
      <c r="C25" t="s">
        <v>4615</v>
      </c>
      <c r="E25">
        <v>12.003</v>
      </c>
      <c r="F25">
        <v>9.40015</v>
      </c>
      <c r="G25">
        <f t="shared" si="0"/>
        <v>21.40315</v>
      </c>
    </row>
    <row r="26" spans="1:7" x14ac:dyDescent="0.25">
      <c r="A26" t="s">
        <v>4616</v>
      </c>
      <c r="B26" t="s">
        <v>4564</v>
      </c>
      <c r="C26" t="s">
        <v>4617</v>
      </c>
      <c r="E26">
        <v>21.464700000000001</v>
      </c>
      <c r="F26">
        <v>9.40015</v>
      </c>
      <c r="G26">
        <f t="shared" si="0"/>
        <v>30.864850000000001</v>
      </c>
    </row>
    <row r="27" spans="1:7" x14ac:dyDescent="0.25">
      <c r="A27" t="s">
        <v>4618</v>
      </c>
      <c r="B27" t="s">
        <v>4564</v>
      </c>
      <c r="C27" t="s">
        <v>4619</v>
      </c>
      <c r="E27">
        <v>233.45849999999999</v>
      </c>
      <c r="F27">
        <v>9.4600299999999997</v>
      </c>
      <c r="G27">
        <f t="shared" si="0"/>
        <v>242.91852999999998</v>
      </c>
    </row>
    <row r="28" spans="1:7" x14ac:dyDescent="0.25">
      <c r="A28" t="s">
        <v>4620</v>
      </c>
      <c r="B28" t="s">
        <v>4564</v>
      </c>
      <c r="C28" t="s">
        <v>4621</v>
      </c>
      <c r="E28">
        <v>106.58929999999999</v>
      </c>
      <c r="F28">
        <v>9.57376</v>
      </c>
      <c r="G28">
        <f t="shared" si="0"/>
        <v>116.16306</v>
      </c>
    </row>
    <row r="29" spans="1:7" x14ac:dyDescent="0.25">
      <c r="A29" t="s">
        <v>4622</v>
      </c>
      <c r="B29" t="s">
        <v>4564</v>
      </c>
      <c r="C29" t="s">
        <v>4623</v>
      </c>
      <c r="E29">
        <v>27.974900000000002</v>
      </c>
      <c r="F29">
        <v>9.1530699999999996</v>
      </c>
      <c r="G29">
        <f t="shared" si="0"/>
        <v>37.127970000000005</v>
      </c>
    </row>
    <row r="30" spans="1:7" x14ac:dyDescent="0.25">
      <c r="A30" t="s">
        <v>4624</v>
      </c>
      <c r="B30" t="s">
        <v>4564</v>
      </c>
      <c r="C30" t="s">
        <v>4625</v>
      </c>
      <c r="F30">
        <v>8.1417400000000004</v>
      </c>
      <c r="G30">
        <f t="shared" si="0"/>
        <v>8.1417400000000004</v>
      </c>
    </row>
    <row r="31" spans="1:7" x14ac:dyDescent="0.25">
      <c r="A31" t="s">
        <v>4626</v>
      </c>
      <c r="B31" t="s">
        <v>4564</v>
      </c>
      <c r="C31" t="s">
        <v>4627</v>
      </c>
      <c r="F31">
        <v>11.11745</v>
      </c>
      <c r="G31">
        <f t="shared" si="0"/>
        <v>11.11745</v>
      </c>
    </row>
    <row r="32" spans="1:7" x14ac:dyDescent="0.25">
      <c r="A32" t="s">
        <v>4626</v>
      </c>
      <c r="B32" t="s">
        <v>4564</v>
      </c>
      <c r="C32" t="s">
        <v>4628</v>
      </c>
      <c r="D32" t="s">
        <v>4629</v>
      </c>
      <c r="F32">
        <v>11.11745</v>
      </c>
      <c r="G32">
        <f t="shared" si="0"/>
        <v>11.11745</v>
      </c>
    </row>
    <row r="33" spans="1:7" x14ac:dyDescent="0.25">
      <c r="A33" t="s">
        <v>4630</v>
      </c>
      <c r="B33" t="s">
        <v>4564</v>
      </c>
      <c r="C33" t="s">
        <v>4631</v>
      </c>
      <c r="F33">
        <v>11.11745</v>
      </c>
      <c r="G33">
        <f t="shared" si="0"/>
        <v>11.11745</v>
      </c>
    </row>
    <row r="34" spans="1:7" x14ac:dyDescent="0.25">
      <c r="A34" t="s">
        <v>4632</v>
      </c>
      <c r="B34" t="s">
        <v>4564</v>
      </c>
      <c r="C34" t="s">
        <v>4633</v>
      </c>
      <c r="E34">
        <v>262.67430000000002</v>
      </c>
      <c r="F34">
        <v>8.1362299999999994</v>
      </c>
      <c r="G34">
        <f t="shared" si="0"/>
        <v>270.81053000000003</v>
      </c>
    </row>
    <row r="35" spans="1:7" x14ac:dyDescent="0.25">
      <c r="A35" t="s">
        <v>4634</v>
      </c>
      <c r="B35" t="s">
        <v>4564</v>
      </c>
      <c r="C35" t="s">
        <v>4635</v>
      </c>
      <c r="E35">
        <v>173.12625</v>
      </c>
      <c r="F35">
        <v>8.2750000000000004</v>
      </c>
      <c r="G35">
        <f t="shared" si="0"/>
        <v>181.40125</v>
      </c>
    </row>
    <row r="36" spans="1:7" x14ac:dyDescent="0.25">
      <c r="A36" t="s">
        <v>4636</v>
      </c>
      <c r="B36" t="s">
        <v>4564</v>
      </c>
      <c r="C36" t="s">
        <v>4637</v>
      </c>
      <c r="F36">
        <v>11.11745</v>
      </c>
      <c r="G36">
        <f t="shared" si="0"/>
        <v>11.11745</v>
      </c>
    </row>
    <row r="37" spans="1:7" x14ac:dyDescent="0.25">
      <c r="A37" t="s">
        <v>4638</v>
      </c>
      <c r="B37" t="s">
        <v>4564</v>
      </c>
      <c r="C37" t="s">
        <v>4639</v>
      </c>
      <c r="F37">
        <v>11.11745</v>
      </c>
      <c r="G37">
        <f t="shared" si="0"/>
        <v>11.11745</v>
      </c>
    </row>
    <row r="38" spans="1:7" x14ac:dyDescent="0.25">
      <c r="A38" t="s">
        <v>4640</v>
      </c>
      <c r="B38" t="s">
        <v>4641</v>
      </c>
      <c r="C38" t="s">
        <v>4642</v>
      </c>
      <c r="D38" t="s">
        <v>4643</v>
      </c>
      <c r="E38">
        <v>32.546500000000002</v>
      </c>
      <c r="F38">
        <v>10.63879</v>
      </c>
      <c r="G38">
        <f t="shared" si="0"/>
        <v>43.185290000000002</v>
      </c>
    </row>
    <row r="39" spans="1:7" x14ac:dyDescent="0.25">
      <c r="A39" t="s">
        <v>4644</v>
      </c>
      <c r="B39" t="s">
        <v>4641</v>
      </c>
      <c r="C39" t="s">
        <v>4645</v>
      </c>
      <c r="D39" t="s">
        <v>4643</v>
      </c>
      <c r="E39">
        <v>32.546500000000002</v>
      </c>
      <c r="F39">
        <v>10.63879</v>
      </c>
      <c r="G39">
        <f t="shared" si="0"/>
        <v>43.185290000000002</v>
      </c>
    </row>
    <row r="40" spans="1:7" x14ac:dyDescent="0.25">
      <c r="A40" t="s">
        <v>4646</v>
      </c>
      <c r="B40" t="s">
        <v>4641</v>
      </c>
      <c r="C40" t="s">
        <v>4647</v>
      </c>
      <c r="D40" t="s">
        <v>4643</v>
      </c>
      <c r="E40">
        <v>32.546500000000002</v>
      </c>
      <c r="F40">
        <v>10.63879</v>
      </c>
      <c r="G40">
        <f t="shared" si="0"/>
        <v>43.185290000000002</v>
      </c>
    </row>
    <row r="41" spans="1:7" x14ac:dyDescent="0.25">
      <c r="A41" t="s">
        <v>4648</v>
      </c>
      <c r="B41" t="s">
        <v>4641</v>
      </c>
      <c r="C41" t="s">
        <v>4649</v>
      </c>
      <c r="E41">
        <v>88.980900000000005</v>
      </c>
      <c r="F41">
        <v>10.06166</v>
      </c>
      <c r="G41">
        <f t="shared" si="0"/>
        <v>99.042560000000009</v>
      </c>
    </row>
    <row r="42" spans="1:7" x14ac:dyDescent="0.25">
      <c r="A42" t="s">
        <v>4650</v>
      </c>
      <c r="B42" t="s">
        <v>4641</v>
      </c>
      <c r="C42" t="s">
        <v>4651</v>
      </c>
      <c r="E42">
        <v>42.46</v>
      </c>
      <c r="F42">
        <v>10.775320000000001</v>
      </c>
      <c r="G42">
        <f t="shared" si="0"/>
        <v>53.235320000000002</v>
      </c>
    </row>
    <row r="43" spans="1:7" x14ac:dyDescent="0.25">
      <c r="A43" t="s">
        <v>4652</v>
      </c>
      <c r="B43" t="s">
        <v>4641</v>
      </c>
      <c r="C43" t="s">
        <v>4653</v>
      </c>
      <c r="E43">
        <v>42.46</v>
      </c>
      <c r="F43">
        <v>10.775320000000001</v>
      </c>
      <c r="G43">
        <f t="shared" si="0"/>
        <v>53.235320000000002</v>
      </c>
    </row>
    <row r="44" spans="1:7" x14ac:dyDescent="0.25">
      <c r="A44" t="s">
        <v>4654</v>
      </c>
      <c r="B44" t="s">
        <v>4641</v>
      </c>
      <c r="C44" t="s">
        <v>4655</v>
      </c>
      <c r="E44">
        <v>42.46</v>
      </c>
      <c r="F44">
        <v>10.775320000000001</v>
      </c>
      <c r="G44">
        <f t="shared" si="0"/>
        <v>53.235320000000002</v>
      </c>
    </row>
    <row r="45" spans="1:7" x14ac:dyDescent="0.25">
      <c r="A45" t="s">
        <v>4656</v>
      </c>
      <c r="B45" t="s">
        <v>4641</v>
      </c>
      <c r="C45" t="s">
        <v>4657</v>
      </c>
      <c r="E45">
        <v>74.018699999999995</v>
      </c>
      <c r="F45">
        <v>10.926310000000001</v>
      </c>
      <c r="G45">
        <f t="shared" si="0"/>
        <v>84.945009999999996</v>
      </c>
    </row>
    <row r="46" spans="1:7" x14ac:dyDescent="0.25">
      <c r="A46" t="s">
        <v>4658</v>
      </c>
      <c r="B46" t="s">
        <v>4641</v>
      </c>
      <c r="C46" t="s">
        <v>4659</v>
      </c>
      <c r="E46">
        <v>111.02809999999999</v>
      </c>
      <c r="F46">
        <v>10.926310000000001</v>
      </c>
      <c r="G46">
        <f t="shared" si="0"/>
        <v>121.95441</v>
      </c>
    </row>
    <row r="47" spans="1:7" x14ac:dyDescent="0.25">
      <c r="A47" t="s">
        <v>4660</v>
      </c>
      <c r="B47" t="s">
        <v>4641</v>
      </c>
      <c r="C47" t="s">
        <v>4661</v>
      </c>
      <c r="F47">
        <v>10.926310000000001</v>
      </c>
      <c r="G47">
        <f t="shared" si="0"/>
        <v>10.926310000000001</v>
      </c>
    </row>
    <row r="48" spans="1:7" x14ac:dyDescent="0.25">
      <c r="A48" t="s">
        <v>4662</v>
      </c>
      <c r="B48" t="s">
        <v>4641</v>
      </c>
      <c r="C48" t="s">
        <v>4663</v>
      </c>
      <c r="E48">
        <v>124.2997</v>
      </c>
      <c r="F48">
        <v>13.609019999999999</v>
      </c>
      <c r="G48">
        <f t="shared" si="0"/>
        <v>137.90871999999999</v>
      </c>
    </row>
    <row r="49" spans="1:7" x14ac:dyDescent="0.25">
      <c r="A49" t="s">
        <v>4664</v>
      </c>
      <c r="B49" t="s">
        <v>4641</v>
      </c>
      <c r="C49" t="s">
        <v>4665</v>
      </c>
      <c r="D49" t="s">
        <v>4666</v>
      </c>
      <c r="E49">
        <v>32.963299999999997</v>
      </c>
      <c r="F49">
        <v>10.32061</v>
      </c>
      <c r="G49">
        <f t="shared" si="0"/>
        <v>43.283909999999999</v>
      </c>
    </row>
    <row r="50" spans="1:7" x14ac:dyDescent="0.25">
      <c r="A50" t="s">
        <v>4667</v>
      </c>
      <c r="B50" t="s">
        <v>4641</v>
      </c>
      <c r="C50" t="s">
        <v>4668</v>
      </c>
      <c r="D50" t="s">
        <v>4669</v>
      </c>
      <c r="E50">
        <v>32.963299999999997</v>
      </c>
      <c r="F50">
        <v>10.32061</v>
      </c>
      <c r="G50">
        <f t="shared" si="0"/>
        <v>43.283909999999999</v>
      </c>
    </row>
    <row r="51" spans="1:7" x14ac:dyDescent="0.25">
      <c r="A51" t="s">
        <v>4670</v>
      </c>
      <c r="B51" t="s">
        <v>4641</v>
      </c>
      <c r="C51" t="s">
        <v>4671</v>
      </c>
      <c r="D51" t="s">
        <v>4672</v>
      </c>
      <c r="E51">
        <v>149.61709999999999</v>
      </c>
      <c r="F51">
        <v>10.926310000000001</v>
      </c>
      <c r="G51">
        <f t="shared" si="0"/>
        <v>160.54340999999999</v>
      </c>
    </row>
    <row r="52" spans="1:7" x14ac:dyDescent="0.25">
      <c r="A52" t="s">
        <v>4673</v>
      </c>
      <c r="B52" t="s">
        <v>4641</v>
      </c>
      <c r="C52" t="s">
        <v>4674</v>
      </c>
      <c r="D52" t="s">
        <v>4675</v>
      </c>
      <c r="E52">
        <v>131.9418</v>
      </c>
      <c r="F52">
        <v>10.35127</v>
      </c>
      <c r="G52">
        <f t="shared" si="0"/>
        <v>142.29307</v>
      </c>
    </row>
    <row r="53" spans="1:7" x14ac:dyDescent="0.25">
      <c r="A53" t="s">
        <v>4676</v>
      </c>
      <c r="B53" t="s">
        <v>4677</v>
      </c>
      <c r="C53" t="s">
        <v>4678</v>
      </c>
      <c r="F53">
        <v>12.08845</v>
      </c>
      <c r="G53">
        <f t="shared" si="0"/>
        <v>12.08845</v>
      </c>
    </row>
    <row r="54" spans="1:7" x14ac:dyDescent="0.25">
      <c r="A54" t="s">
        <v>4679</v>
      </c>
      <c r="B54" t="s">
        <v>4677</v>
      </c>
      <c r="C54" t="s">
        <v>4680</v>
      </c>
      <c r="E54">
        <v>0</v>
      </c>
      <c r="F54">
        <v>12.96087</v>
      </c>
      <c r="G54">
        <f t="shared" si="0"/>
        <v>12.96087</v>
      </c>
    </row>
    <row r="55" spans="1:7" x14ac:dyDescent="0.25">
      <c r="A55" t="s">
        <v>4681</v>
      </c>
      <c r="B55" t="s">
        <v>4677</v>
      </c>
      <c r="C55" t="s">
        <v>4682</v>
      </c>
      <c r="E55">
        <v>279.73129999999998</v>
      </c>
      <c r="F55">
        <v>14.99874</v>
      </c>
      <c r="G55">
        <f t="shared" si="0"/>
        <v>294.73003999999997</v>
      </c>
    </row>
    <row r="56" spans="1:7" x14ac:dyDescent="0.25">
      <c r="A56" t="s">
        <v>4683</v>
      </c>
      <c r="B56" t="s">
        <v>4684</v>
      </c>
      <c r="C56" t="s">
        <v>4685</v>
      </c>
      <c r="F56">
        <v>11.11745</v>
      </c>
      <c r="G56">
        <f t="shared" si="0"/>
        <v>11.11745</v>
      </c>
    </row>
    <row r="57" spans="1:7" x14ac:dyDescent="0.25">
      <c r="A57" t="s">
        <v>4686</v>
      </c>
      <c r="B57" t="s">
        <v>4684</v>
      </c>
      <c r="C57" t="s">
        <v>4687</v>
      </c>
      <c r="E57">
        <v>24.276599999999998</v>
      </c>
      <c r="F57">
        <v>9.9880300000000002</v>
      </c>
      <c r="G57">
        <f t="shared" si="0"/>
        <v>34.264629999999997</v>
      </c>
    </row>
    <row r="58" spans="1:7" x14ac:dyDescent="0.25">
      <c r="A58" t="s">
        <v>4688</v>
      </c>
      <c r="B58" t="s">
        <v>4684</v>
      </c>
      <c r="C58" t="s">
        <v>4687</v>
      </c>
      <c r="E58">
        <v>24.276599999999998</v>
      </c>
      <c r="F58">
        <v>9.9880300000000002</v>
      </c>
      <c r="G58">
        <f t="shared" si="0"/>
        <v>34.264629999999997</v>
      </c>
    </row>
    <row r="59" spans="1:7" x14ac:dyDescent="0.25">
      <c r="A59" t="s">
        <v>4689</v>
      </c>
      <c r="B59" t="s">
        <v>4684</v>
      </c>
      <c r="C59" t="s">
        <v>4690</v>
      </c>
      <c r="E59">
        <v>21.945</v>
      </c>
      <c r="F59">
        <v>9.9880300000000002</v>
      </c>
      <c r="G59">
        <f t="shared" si="0"/>
        <v>31.933030000000002</v>
      </c>
    </row>
    <row r="60" spans="1:7" x14ac:dyDescent="0.25">
      <c r="A60" t="s">
        <v>4691</v>
      </c>
      <c r="B60" t="s">
        <v>4684</v>
      </c>
      <c r="C60" t="s">
        <v>4690</v>
      </c>
      <c r="E60">
        <v>20.770499999999998</v>
      </c>
      <c r="F60">
        <v>9.9880300000000002</v>
      </c>
      <c r="G60">
        <f t="shared" si="0"/>
        <v>30.75853</v>
      </c>
    </row>
    <row r="61" spans="1:7" x14ac:dyDescent="0.25">
      <c r="A61" t="s">
        <v>4692</v>
      </c>
      <c r="B61" t="s">
        <v>4684</v>
      </c>
      <c r="C61" t="s">
        <v>4693</v>
      </c>
      <c r="E61">
        <v>37.881599999999999</v>
      </c>
      <c r="F61">
        <v>9.8240499999999997</v>
      </c>
      <c r="G61">
        <f t="shared" si="0"/>
        <v>47.705649999999999</v>
      </c>
    </row>
    <row r="62" spans="1:7" x14ac:dyDescent="0.25">
      <c r="A62" t="s">
        <v>4694</v>
      </c>
      <c r="B62" t="s">
        <v>4684</v>
      </c>
      <c r="C62" t="s">
        <v>4695</v>
      </c>
      <c r="E62">
        <v>0.63600000000000001</v>
      </c>
      <c r="F62">
        <v>9.9880300000000002</v>
      </c>
      <c r="G62">
        <f t="shared" si="0"/>
        <v>10.624029999999999</v>
      </c>
    </row>
    <row r="63" spans="1:7" x14ac:dyDescent="0.25">
      <c r="A63" t="s">
        <v>4696</v>
      </c>
      <c r="B63" t="s">
        <v>4684</v>
      </c>
      <c r="C63" t="s">
        <v>4697</v>
      </c>
      <c r="E63">
        <v>0.23549999999999999</v>
      </c>
      <c r="F63">
        <v>9.9880300000000002</v>
      </c>
      <c r="G63">
        <f t="shared" si="0"/>
        <v>10.22353</v>
      </c>
    </row>
    <row r="64" spans="1:7" x14ac:dyDescent="0.25">
      <c r="A64" t="s">
        <v>4698</v>
      </c>
      <c r="B64" t="s">
        <v>4684</v>
      </c>
      <c r="C64" t="s">
        <v>4699</v>
      </c>
      <c r="E64">
        <v>6.7152000000000003</v>
      </c>
      <c r="F64">
        <v>9.6438400000000009</v>
      </c>
      <c r="G64">
        <f t="shared" si="0"/>
        <v>16.35904</v>
      </c>
    </row>
    <row r="65" spans="1:7" x14ac:dyDescent="0.25">
      <c r="A65" t="s">
        <v>4700</v>
      </c>
      <c r="B65" t="s">
        <v>4684</v>
      </c>
      <c r="C65" t="s">
        <v>4699</v>
      </c>
      <c r="E65">
        <v>7.1628999999999996</v>
      </c>
      <c r="F65">
        <v>9.6438400000000009</v>
      </c>
      <c r="G65">
        <f t="shared" si="0"/>
        <v>16.806740000000001</v>
      </c>
    </row>
    <row r="66" spans="1:7" x14ac:dyDescent="0.25">
      <c r="A66" t="s">
        <v>4701</v>
      </c>
      <c r="B66" t="s">
        <v>4684</v>
      </c>
      <c r="C66" t="s">
        <v>4699</v>
      </c>
      <c r="E66">
        <v>0.79810000000000003</v>
      </c>
      <c r="F66">
        <v>9.6438400000000009</v>
      </c>
      <c r="G66">
        <f t="shared" si="0"/>
        <v>10.441940000000001</v>
      </c>
    </row>
    <row r="67" spans="1:7" x14ac:dyDescent="0.25">
      <c r="A67" t="s">
        <v>4702</v>
      </c>
      <c r="B67" t="s">
        <v>4684</v>
      </c>
      <c r="C67" t="s">
        <v>4699</v>
      </c>
      <c r="E67">
        <v>10.978999999999999</v>
      </c>
      <c r="F67">
        <v>9.6438400000000009</v>
      </c>
      <c r="G67">
        <f t="shared" ref="G67:G76" si="1">+E67+F67</f>
        <v>20.62284</v>
      </c>
    </row>
    <row r="68" spans="1:7" x14ac:dyDescent="0.25">
      <c r="A68" t="s">
        <v>4703</v>
      </c>
      <c r="B68" t="s">
        <v>4684</v>
      </c>
      <c r="C68" t="s">
        <v>4699</v>
      </c>
      <c r="E68">
        <v>8.0429999999999993</v>
      </c>
      <c r="F68">
        <v>9.6438400000000009</v>
      </c>
      <c r="G68">
        <f t="shared" si="1"/>
        <v>17.68684</v>
      </c>
    </row>
    <row r="69" spans="1:7" x14ac:dyDescent="0.25">
      <c r="A69" t="s">
        <v>4704</v>
      </c>
      <c r="B69" t="s">
        <v>4684</v>
      </c>
      <c r="C69" t="s">
        <v>4699</v>
      </c>
      <c r="E69">
        <v>9.6456</v>
      </c>
      <c r="F69">
        <v>9.6438400000000009</v>
      </c>
      <c r="G69">
        <f t="shared" si="1"/>
        <v>19.289439999999999</v>
      </c>
    </row>
    <row r="70" spans="1:7" x14ac:dyDescent="0.25">
      <c r="A70" t="s">
        <v>4705</v>
      </c>
      <c r="B70" t="s">
        <v>4684</v>
      </c>
      <c r="C70" t="s">
        <v>4706</v>
      </c>
      <c r="E70">
        <v>14.5046</v>
      </c>
      <c r="F70">
        <v>9.9759499999999992</v>
      </c>
      <c r="G70">
        <f t="shared" si="1"/>
        <v>24.480550000000001</v>
      </c>
    </row>
    <row r="71" spans="1:7" x14ac:dyDescent="0.25">
      <c r="A71" t="s">
        <v>4707</v>
      </c>
      <c r="B71" t="s">
        <v>4684</v>
      </c>
      <c r="C71" t="s">
        <v>4706</v>
      </c>
      <c r="E71">
        <v>11.5246</v>
      </c>
      <c r="F71">
        <v>9.9759499999999992</v>
      </c>
      <c r="G71">
        <f t="shared" si="1"/>
        <v>21.500549999999997</v>
      </c>
    </row>
    <row r="72" spans="1:7" x14ac:dyDescent="0.25">
      <c r="A72" t="s">
        <v>4708</v>
      </c>
      <c r="B72" t="s">
        <v>4684</v>
      </c>
      <c r="C72" t="s">
        <v>4709</v>
      </c>
      <c r="E72">
        <v>0</v>
      </c>
      <c r="F72">
        <v>10.12838</v>
      </c>
      <c r="G72">
        <f t="shared" si="1"/>
        <v>10.12838</v>
      </c>
    </row>
    <row r="73" spans="1:7" x14ac:dyDescent="0.25">
      <c r="A73" t="s">
        <v>4710</v>
      </c>
      <c r="B73" t="s">
        <v>4684</v>
      </c>
      <c r="C73" t="s">
        <v>4711</v>
      </c>
      <c r="E73">
        <v>0</v>
      </c>
      <c r="F73">
        <v>10.12838</v>
      </c>
      <c r="G73">
        <f t="shared" si="1"/>
        <v>10.12838</v>
      </c>
    </row>
    <row r="74" spans="1:7" x14ac:dyDescent="0.25">
      <c r="A74" t="s">
        <v>4712</v>
      </c>
      <c r="B74" t="s">
        <v>4684</v>
      </c>
      <c r="C74" t="s">
        <v>4713</v>
      </c>
      <c r="E74">
        <v>16.284500000000001</v>
      </c>
      <c r="F74">
        <v>9.7796000000000003</v>
      </c>
      <c r="G74">
        <f t="shared" si="1"/>
        <v>26.064100000000003</v>
      </c>
    </row>
    <row r="75" spans="1:7" x14ac:dyDescent="0.25">
      <c r="A75" t="s">
        <v>4714</v>
      </c>
      <c r="B75" t="s">
        <v>4684</v>
      </c>
      <c r="C75" t="s">
        <v>4715</v>
      </c>
      <c r="E75">
        <v>14.269</v>
      </c>
      <c r="F75">
        <v>10.00811</v>
      </c>
      <c r="G75">
        <f t="shared" si="1"/>
        <v>24.27711</v>
      </c>
    </row>
    <row r="76" spans="1:7" x14ac:dyDescent="0.25">
      <c r="A76" t="s">
        <v>4716</v>
      </c>
      <c r="B76" t="s">
        <v>4684</v>
      </c>
      <c r="C76" t="s">
        <v>4717</v>
      </c>
      <c r="E76">
        <v>3.4910000000000001</v>
      </c>
      <c r="F76">
        <v>11.11745</v>
      </c>
      <c r="G76">
        <f t="shared" si="1"/>
        <v>14.608449999999999</v>
      </c>
    </row>
  </sheetData>
  <autoFilter ref="A1:G76" xr:uid="{D9904393-F065-4247-B100-B6548BBC9B1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sheetPr codeName="Hoja6"/>
  <dimension ref="A1:K252920"/>
  <sheetViews>
    <sheetView workbookViewId="0"/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</row>
    <row r="2" spans="1:9" x14ac:dyDescent="0.25">
      <c r="A2">
        <v>1900010018</v>
      </c>
      <c r="B2" t="s">
        <v>6232</v>
      </c>
      <c r="C2" t="s">
        <v>8706</v>
      </c>
      <c r="D2" t="s">
        <v>8707</v>
      </c>
      <c r="E2">
        <v>108</v>
      </c>
      <c r="F2" t="s">
        <v>36</v>
      </c>
      <c r="G2">
        <v>0</v>
      </c>
      <c r="H2">
        <v>0</v>
      </c>
      <c r="I2" s="1">
        <v>0.175093</v>
      </c>
    </row>
    <row r="3" spans="1:9" x14ac:dyDescent="0.25">
      <c r="A3">
        <v>1900010022</v>
      </c>
      <c r="B3" t="s">
        <v>6233</v>
      </c>
      <c r="C3" t="s">
        <v>8706</v>
      </c>
      <c r="D3" t="s">
        <v>8707</v>
      </c>
      <c r="E3" s="1">
        <v>7968</v>
      </c>
      <c r="F3" t="s">
        <v>36</v>
      </c>
      <c r="G3">
        <v>0</v>
      </c>
      <c r="H3">
        <v>0</v>
      </c>
      <c r="I3" s="1">
        <v>0.17338999999999999</v>
      </c>
    </row>
    <row r="4" spans="1:9" x14ac:dyDescent="0.25">
      <c r="A4">
        <v>1900030002</v>
      </c>
      <c r="B4" t="s">
        <v>125</v>
      </c>
      <c r="C4" t="s">
        <v>126</v>
      </c>
      <c r="D4" t="s">
        <v>127</v>
      </c>
      <c r="E4">
        <v>8</v>
      </c>
      <c r="F4" t="s">
        <v>36</v>
      </c>
      <c r="G4">
        <v>0</v>
      </c>
      <c r="H4">
        <v>0</v>
      </c>
      <c r="I4" s="1">
        <v>1.03</v>
      </c>
    </row>
    <row r="5" spans="1:9" x14ac:dyDescent="0.25">
      <c r="A5">
        <v>1900030003</v>
      </c>
      <c r="B5" t="s">
        <v>128</v>
      </c>
      <c r="C5" t="s">
        <v>126</v>
      </c>
      <c r="D5" t="s">
        <v>127</v>
      </c>
      <c r="E5">
        <v>12</v>
      </c>
      <c r="F5" t="s">
        <v>36</v>
      </c>
      <c r="G5">
        <v>0</v>
      </c>
      <c r="H5">
        <v>0</v>
      </c>
      <c r="I5" s="1">
        <v>1.4033329999999999</v>
      </c>
    </row>
    <row r="6" spans="1:9" x14ac:dyDescent="0.25">
      <c r="A6">
        <v>1900100008</v>
      </c>
      <c r="B6" t="s">
        <v>132</v>
      </c>
      <c r="C6" t="s">
        <v>130</v>
      </c>
      <c r="D6" t="s">
        <v>131</v>
      </c>
      <c r="E6" s="1">
        <v>525</v>
      </c>
      <c r="F6" t="s">
        <v>36</v>
      </c>
      <c r="G6">
        <v>0</v>
      </c>
      <c r="H6" s="1">
        <v>0</v>
      </c>
      <c r="I6" s="1">
        <v>4.0026099999999998</v>
      </c>
    </row>
    <row r="7" spans="1:9" x14ac:dyDescent="0.25">
      <c r="A7">
        <v>1900100008</v>
      </c>
      <c r="B7" t="s">
        <v>132</v>
      </c>
      <c r="C7" t="s">
        <v>137</v>
      </c>
      <c r="D7" t="s">
        <v>138</v>
      </c>
      <c r="E7">
        <v>0</v>
      </c>
      <c r="F7" t="s">
        <v>36</v>
      </c>
      <c r="G7">
        <v>0</v>
      </c>
      <c r="H7">
        <v>0</v>
      </c>
      <c r="I7" s="1">
        <v>4.0049999999999999</v>
      </c>
    </row>
    <row r="8" spans="1:9" x14ac:dyDescent="0.25">
      <c r="A8">
        <v>1901000019</v>
      </c>
      <c r="B8" t="s">
        <v>6277</v>
      </c>
      <c r="C8" t="s">
        <v>8706</v>
      </c>
      <c r="D8" t="s">
        <v>8707</v>
      </c>
      <c r="E8" s="1">
        <v>5300</v>
      </c>
      <c r="F8" t="s">
        <v>36</v>
      </c>
      <c r="G8" s="1">
        <v>0</v>
      </c>
      <c r="H8" s="1">
        <v>0</v>
      </c>
      <c r="I8" s="1">
        <v>0.12520800000000001</v>
      </c>
    </row>
    <row r="9" spans="1:9" x14ac:dyDescent="0.25">
      <c r="A9">
        <v>2000010040</v>
      </c>
      <c r="B9" t="s">
        <v>133</v>
      </c>
      <c r="C9" t="s">
        <v>130</v>
      </c>
      <c r="D9" t="s">
        <v>131</v>
      </c>
      <c r="E9" s="1">
        <v>5</v>
      </c>
      <c r="F9" t="s">
        <v>36</v>
      </c>
      <c r="G9" s="1">
        <v>0</v>
      </c>
      <c r="H9" s="1">
        <v>0</v>
      </c>
      <c r="I9" s="1">
        <v>14.337999999999999</v>
      </c>
    </row>
    <row r="10" spans="1:9" x14ac:dyDescent="0.25">
      <c r="A10">
        <v>2000010059</v>
      </c>
      <c r="B10" t="s">
        <v>4928</v>
      </c>
      <c r="C10" t="s">
        <v>8706</v>
      </c>
      <c r="D10" t="s">
        <v>8707</v>
      </c>
      <c r="E10">
        <v>0</v>
      </c>
      <c r="F10" t="s">
        <v>36</v>
      </c>
      <c r="G10">
        <v>0</v>
      </c>
      <c r="H10">
        <v>0</v>
      </c>
      <c r="I10" s="1">
        <v>161.01666700000001</v>
      </c>
    </row>
    <row r="11" spans="1:9" x14ac:dyDescent="0.25">
      <c r="A11">
        <v>2000010071</v>
      </c>
      <c r="B11" t="s">
        <v>134</v>
      </c>
      <c r="C11" t="s">
        <v>130</v>
      </c>
      <c r="D11" t="s">
        <v>131</v>
      </c>
      <c r="E11">
        <v>4</v>
      </c>
      <c r="F11" t="s">
        <v>36</v>
      </c>
      <c r="G11">
        <v>0</v>
      </c>
      <c r="H11">
        <v>0</v>
      </c>
      <c r="I11" s="1">
        <v>60.717500000000001</v>
      </c>
    </row>
    <row r="12" spans="1:9" x14ac:dyDescent="0.25">
      <c r="A12">
        <v>2000010115</v>
      </c>
      <c r="B12" t="s">
        <v>135</v>
      </c>
      <c r="C12" t="s">
        <v>130</v>
      </c>
      <c r="D12" t="s">
        <v>131</v>
      </c>
      <c r="E12" s="1">
        <v>5</v>
      </c>
      <c r="F12" t="s">
        <v>36</v>
      </c>
      <c r="G12">
        <v>0</v>
      </c>
      <c r="H12" s="1">
        <v>0</v>
      </c>
      <c r="I12" s="1">
        <v>45.228000000000002</v>
      </c>
    </row>
    <row r="13" spans="1:9" x14ac:dyDescent="0.25">
      <c r="A13">
        <v>2000020074</v>
      </c>
      <c r="B13" t="s">
        <v>136</v>
      </c>
      <c r="C13" t="s">
        <v>8708</v>
      </c>
      <c r="D13" t="s">
        <v>8709</v>
      </c>
      <c r="E13" s="1">
        <v>0</v>
      </c>
      <c r="F13" t="s">
        <v>36</v>
      </c>
      <c r="G13" s="1">
        <v>0</v>
      </c>
      <c r="H13" s="1">
        <v>0</v>
      </c>
      <c r="I13" s="1">
        <v>0.24124999999999999</v>
      </c>
    </row>
    <row r="14" spans="1:9" x14ac:dyDescent="0.25">
      <c r="A14">
        <v>2000020074</v>
      </c>
      <c r="B14" t="s">
        <v>136</v>
      </c>
      <c r="C14" t="s">
        <v>8710</v>
      </c>
      <c r="D14" t="s">
        <v>8711</v>
      </c>
      <c r="E14" s="1">
        <v>0</v>
      </c>
      <c r="F14" t="s">
        <v>36</v>
      </c>
      <c r="G14" s="1">
        <v>0</v>
      </c>
      <c r="H14" s="1">
        <v>0</v>
      </c>
      <c r="I14" s="1">
        <v>0.24122499999999999</v>
      </c>
    </row>
    <row r="15" spans="1:9" x14ac:dyDescent="0.25">
      <c r="A15">
        <v>2000020074</v>
      </c>
      <c r="B15" t="s">
        <v>136</v>
      </c>
      <c r="C15" t="s">
        <v>8706</v>
      </c>
      <c r="D15" t="s">
        <v>8707</v>
      </c>
      <c r="E15" s="1">
        <v>0</v>
      </c>
      <c r="F15" t="s">
        <v>36</v>
      </c>
      <c r="G15" s="1">
        <v>7200</v>
      </c>
      <c r="H15" s="1">
        <v>450000</v>
      </c>
      <c r="I15" s="1">
        <v>0.24</v>
      </c>
    </row>
    <row r="16" spans="1:9" x14ac:dyDescent="0.25">
      <c r="A16">
        <v>2000020074</v>
      </c>
      <c r="B16" t="s">
        <v>136</v>
      </c>
      <c r="C16" t="s">
        <v>130</v>
      </c>
      <c r="D16" t="s">
        <v>131</v>
      </c>
      <c r="E16" s="1">
        <v>204230</v>
      </c>
      <c r="F16" t="s">
        <v>36</v>
      </c>
      <c r="G16">
        <v>780</v>
      </c>
      <c r="H16" s="1">
        <v>38910</v>
      </c>
      <c r="I16" s="1">
        <v>0.241784</v>
      </c>
    </row>
    <row r="17" spans="1:9" x14ac:dyDescent="0.25">
      <c r="A17">
        <v>2000020074</v>
      </c>
      <c r="B17" t="s">
        <v>136</v>
      </c>
      <c r="C17" t="s">
        <v>126</v>
      </c>
      <c r="D17" t="s">
        <v>127</v>
      </c>
      <c r="E17" s="1">
        <v>23760</v>
      </c>
      <c r="F17" t="s">
        <v>36</v>
      </c>
      <c r="G17" s="1">
        <v>0</v>
      </c>
      <c r="H17" s="1">
        <v>0</v>
      </c>
      <c r="I17" s="1">
        <v>0.25362699999999999</v>
      </c>
    </row>
    <row r="18" spans="1:9" x14ac:dyDescent="0.25">
      <c r="A18">
        <v>2000020074</v>
      </c>
      <c r="B18" t="s">
        <v>136</v>
      </c>
      <c r="C18" t="s">
        <v>142</v>
      </c>
      <c r="D18" t="s">
        <v>143</v>
      </c>
      <c r="E18" s="1">
        <v>0</v>
      </c>
      <c r="F18" t="s">
        <v>36</v>
      </c>
      <c r="G18" s="1">
        <v>0</v>
      </c>
      <c r="H18">
        <v>0</v>
      </c>
      <c r="I18" s="1">
        <v>0.25362699999999999</v>
      </c>
    </row>
    <row r="19" spans="1:9" x14ac:dyDescent="0.25">
      <c r="A19">
        <v>2000020074</v>
      </c>
      <c r="B19" t="s">
        <v>136</v>
      </c>
      <c r="C19" t="s">
        <v>167</v>
      </c>
      <c r="D19" t="s">
        <v>168</v>
      </c>
      <c r="E19" s="1">
        <v>0</v>
      </c>
      <c r="F19" t="s">
        <v>36</v>
      </c>
      <c r="G19" s="1">
        <v>0</v>
      </c>
      <c r="H19" s="1">
        <v>0</v>
      </c>
      <c r="I19" s="1">
        <v>0.241259</v>
      </c>
    </row>
    <row r="20" spans="1:9" x14ac:dyDescent="0.25">
      <c r="A20">
        <v>2000020074</v>
      </c>
      <c r="B20" t="s">
        <v>136</v>
      </c>
      <c r="C20" t="s">
        <v>256</v>
      </c>
      <c r="D20" t="s">
        <v>257</v>
      </c>
      <c r="E20" s="1">
        <v>0</v>
      </c>
      <c r="F20" t="s">
        <v>36</v>
      </c>
      <c r="G20" s="1">
        <v>0</v>
      </c>
      <c r="H20" s="1">
        <v>0</v>
      </c>
      <c r="I20" s="1">
        <v>0.47791699999999998</v>
      </c>
    </row>
    <row r="21" spans="1:9" x14ac:dyDescent="0.25">
      <c r="A21">
        <v>2000020074</v>
      </c>
      <c r="B21" t="s">
        <v>136</v>
      </c>
      <c r="C21" t="s">
        <v>137</v>
      </c>
      <c r="D21" t="s">
        <v>138</v>
      </c>
      <c r="E21" s="1">
        <v>0</v>
      </c>
      <c r="F21" t="s">
        <v>36</v>
      </c>
      <c r="G21" s="1">
        <v>0</v>
      </c>
      <c r="H21">
        <v>30</v>
      </c>
      <c r="I21" s="1">
        <v>0.25556800000000002</v>
      </c>
    </row>
    <row r="22" spans="1:9" x14ac:dyDescent="0.25">
      <c r="A22">
        <v>2000020074</v>
      </c>
      <c r="B22" t="s">
        <v>136</v>
      </c>
      <c r="C22" t="s">
        <v>151</v>
      </c>
      <c r="D22" t="s">
        <v>152</v>
      </c>
      <c r="E22" s="1">
        <v>7200</v>
      </c>
      <c r="F22" t="s">
        <v>36</v>
      </c>
      <c r="G22">
        <v>0</v>
      </c>
      <c r="H22">
        <v>0</v>
      </c>
      <c r="I22" s="1">
        <v>0.241783</v>
      </c>
    </row>
    <row r="23" spans="1:9" x14ac:dyDescent="0.25">
      <c r="A23">
        <v>2000020074</v>
      </c>
      <c r="B23" t="s">
        <v>136</v>
      </c>
      <c r="C23" t="s">
        <v>139</v>
      </c>
      <c r="D23" t="s">
        <v>140</v>
      </c>
      <c r="E23">
        <v>8</v>
      </c>
      <c r="F23" t="s">
        <v>36</v>
      </c>
      <c r="G23" s="1">
        <v>38910</v>
      </c>
      <c r="H23">
        <v>0</v>
      </c>
      <c r="I23" s="1">
        <v>0.24</v>
      </c>
    </row>
    <row r="24" spans="1:9" x14ac:dyDescent="0.25">
      <c r="A24">
        <v>2000020074</v>
      </c>
      <c r="B24" t="s">
        <v>136</v>
      </c>
      <c r="C24" t="s">
        <v>577</v>
      </c>
      <c r="D24" t="s">
        <v>578</v>
      </c>
      <c r="E24" s="1">
        <v>0</v>
      </c>
      <c r="F24" t="s">
        <v>36</v>
      </c>
      <c r="G24" s="1">
        <v>0</v>
      </c>
      <c r="H24" s="1">
        <v>0</v>
      </c>
      <c r="I24" s="1">
        <v>0.24043200000000001</v>
      </c>
    </row>
    <row r="25" spans="1:9" x14ac:dyDescent="0.25">
      <c r="A25">
        <v>2000020075</v>
      </c>
      <c r="B25" t="s">
        <v>141</v>
      </c>
      <c r="C25" t="s">
        <v>8710</v>
      </c>
      <c r="D25" t="s">
        <v>8711</v>
      </c>
      <c r="E25" s="1">
        <v>0</v>
      </c>
      <c r="F25" t="s">
        <v>36</v>
      </c>
      <c r="G25" s="1">
        <v>0</v>
      </c>
      <c r="H25">
        <v>0</v>
      </c>
      <c r="I25">
        <v>0.44774399999999998</v>
      </c>
    </row>
    <row r="26" spans="1:9" x14ac:dyDescent="0.25">
      <c r="A26">
        <v>2000020075</v>
      </c>
      <c r="B26" t="s">
        <v>141</v>
      </c>
      <c r="C26" t="s">
        <v>8706</v>
      </c>
      <c r="D26" t="s">
        <v>8707</v>
      </c>
      <c r="E26" s="1">
        <v>8897</v>
      </c>
      <c r="F26" t="s">
        <v>36</v>
      </c>
      <c r="G26">
        <v>0</v>
      </c>
      <c r="H26" s="1">
        <v>800160</v>
      </c>
      <c r="I26">
        <v>0.44785999999999998</v>
      </c>
    </row>
    <row r="27" spans="1:9" x14ac:dyDescent="0.25">
      <c r="A27">
        <v>2000020075</v>
      </c>
      <c r="B27" t="s">
        <v>141</v>
      </c>
      <c r="C27" t="s">
        <v>130</v>
      </c>
      <c r="D27" t="s">
        <v>131</v>
      </c>
      <c r="E27" s="1">
        <v>97984</v>
      </c>
      <c r="F27" t="s">
        <v>36</v>
      </c>
      <c r="G27" s="1">
        <v>2801</v>
      </c>
      <c r="H27" s="1">
        <v>50000</v>
      </c>
      <c r="I27">
        <v>0.42849399999999999</v>
      </c>
    </row>
    <row r="28" spans="1:9" x14ac:dyDescent="0.25">
      <c r="A28">
        <v>2000020075</v>
      </c>
      <c r="B28" t="s">
        <v>141</v>
      </c>
      <c r="C28" t="s">
        <v>126</v>
      </c>
      <c r="D28" t="s">
        <v>127</v>
      </c>
      <c r="E28" s="1">
        <v>4486</v>
      </c>
      <c r="F28" t="s">
        <v>36</v>
      </c>
      <c r="G28" s="1">
        <v>50000</v>
      </c>
      <c r="H28">
        <v>0</v>
      </c>
      <c r="I28">
        <v>0.45074500000000001</v>
      </c>
    </row>
    <row r="29" spans="1:9" x14ac:dyDescent="0.25">
      <c r="A29">
        <v>2000020075</v>
      </c>
      <c r="B29" t="s">
        <v>141</v>
      </c>
      <c r="C29" t="s">
        <v>142</v>
      </c>
      <c r="D29" t="s">
        <v>143</v>
      </c>
      <c r="E29">
        <v>0</v>
      </c>
      <c r="F29" t="s">
        <v>36</v>
      </c>
      <c r="G29">
        <v>0</v>
      </c>
      <c r="H29">
        <v>0</v>
      </c>
      <c r="I29">
        <v>0.44774599999999998</v>
      </c>
    </row>
    <row r="30" spans="1:9" x14ac:dyDescent="0.25">
      <c r="A30">
        <v>2000020075</v>
      </c>
      <c r="B30" t="s">
        <v>141</v>
      </c>
      <c r="C30" t="s">
        <v>167</v>
      </c>
      <c r="D30" t="s">
        <v>168</v>
      </c>
      <c r="E30">
        <v>0</v>
      </c>
      <c r="F30" t="s">
        <v>36</v>
      </c>
      <c r="G30">
        <v>0</v>
      </c>
      <c r="H30">
        <v>0</v>
      </c>
      <c r="I30">
        <v>0.44777800000000001</v>
      </c>
    </row>
    <row r="31" spans="1:9" x14ac:dyDescent="0.25">
      <c r="A31">
        <v>2000020075</v>
      </c>
      <c r="B31" t="s">
        <v>141</v>
      </c>
      <c r="C31" t="s">
        <v>256</v>
      </c>
      <c r="D31" t="s">
        <v>257</v>
      </c>
      <c r="E31" s="1">
        <v>0</v>
      </c>
      <c r="F31" t="s">
        <v>36</v>
      </c>
      <c r="G31">
        <v>0</v>
      </c>
      <c r="H31" s="1">
        <v>0</v>
      </c>
      <c r="I31">
        <v>0.498</v>
      </c>
    </row>
    <row r="32" spans="1:9" x14ac:dyDescent="0.25">
      <c r="A32">
        <v>2000020075</v>
      </c>
      <c r="B32" t="s">
        <v>141</v>
      </c>
      <c r="C32" t="s">
        <v>137</v>
      </c>
      <c r="D32" t="s">
        <v>138</v>
      </c>
      <c r="E32" s="1">
        <v>0</v>
      </c>
      <c r="F32" t="s">
        <v>36</v>
      </c>
      <c r="G32">
        <v>0</v>
      </c>
      <c r="H32" s="1">
        <v>21</v>
      </c>
      <c r="I32">
        <v>0.45684200000000003</v>
      </c>
    </row>
    <row r="33" spans="1:9" x14ac:dyDescent="0.25">
      <c r="A33">
        <v>2000020075</v>
      </c>
      <c r="B33" t="s">
        <v>141</v>
      </c>
      <c r="C33" t="s">
        <v>151</v>
      </c>
      <c r="D33" t="s">
        <v>152</v>
      </c>
      <c r="E33" s="1">
        <v>0</v>
      </c>
      <c r="F33" t="s">
        <v>36</v>
      </c>
      <c r="G33">
        <v>0</v>
      </c>
      <c r="H33">
        <v>0</v>
      </c>
      <c r="I33">
        <v>0.44774599999999998</v>
      </c>
    </row>
    <row r="34" spans="1:9" x14ac:dyDescent="0.25">
      <c r="A34">
        <v>2000020075</v>
      </c>
      <c r="B34" t="s">
        <v>141</v>
      </c>
      <c r="C34" t="s">
        <v>139</v>
      </c>
      <c r="D34" t="s">
        <v>140</v>
      </c>
      <c r="E34">
        <v>61</v>
      </c>
      <c r="F34" t="s">
        <v>36</v>
      </c>
      <c r="G34">
        <v>0</v>
      </c>
      <c r="H34">
        <v>0</v>
      </c>
      <c r="I34">
        <v>0.44770500000000002</v>
      </c>
    </row>
    <row r="35" spans="1:9" x14ac:dyDescent="0.25">
      <c r="A35">
        <v>2000020075</v>
      </c>
      <c r="B35" t="s">
        <v>141</v>
      </c>
      <c r="C35" t="s">
        <v>577</v>
      </c>
      <c r="D35" t="s">
        <v>578</v>
      </c>
      <c r="E35" s="1">
        <v>0</v>
      </c>
      <c r="F35" t="s">
        <v>36</v>
      </c>
      <c r="G35" s="1">
        <v>0</v>
      </c>
      <c r="H35">
        <v>0</v>
      </c>
      <c r="I35">
        <v>0.42718499999999998</v>
      </c>
    </row>
    <row r="36" spans="1:9" x14ac:dyDescent="0.25">
      <c r="A36">
        <v>2000020075</v>
      </c>
      <c r="B36" t="s">
        <v>141</v>
      </c>
      <c r="C36" t="s">
        <v>144</v>
      </c>
      <c r="D36" t="s">
        <v>145</v>
      </c>
      <c r="E36" s="1">
        <v>900</v>
      </c>
      <c r="F36" t="s">
        <v>36</v>
      </c>
      <c r="G36">
        <v>0</v>
      </c>
      <c r="H36" s="1">
        <v>0</v>
      </c>
      <c r="I36">
        <v>0.44771100000000003</v>
      </c>
    </row>
    <row r="37" spans="1:9" x14ac:dyDescent="0.25">
      <c r="A37">
        <v>2000020077</v>
      </c>
      <c r="B37" t="s">
        <v>146</v>
      </c>
      <c r="C37" t="s">
        <v>8706</v>
      </c>
      <c r="D37" t="s">
        <v>8707</v>
      </c>
      <c r="E37" s="1">
        <v>35</v>
      </c>
      <c r="F37" t="s">
        <v>147</v>
      </c>
      <c r="G37">
        <v>0</v>
      </c>
      <c r="H37" s="1">
        <v>0</v>
      </c>
      <c r="I37">
        <v>2.765714</v>
      </c>
    </row>
    <row r="38" spans="1:9" x14ac:dyDescent="0.25">
      <c r="A38">
        <v>2000020077</v>
      </c>
      <c r="B38" t="s">
        <v>146</v>
      </c>
      <c r="C38" t="s">
        <v>130</v>
      </c>
      <c r="D38" t="s">
        <v>131</v>
      </c>
      <c r="E38" s="1">
        <v>1</v>
      </c>
      <c r="F38" t="s">
        <v>147</v>
      </c>
      <c r="G38">
        <v>0</v>
      </c>
      <c r="H38">
        <v>0</v>
      </c>
      <c r="I38">
        <v>2.77</v>
      </c>
    </row>
    <row r="39" spans="1:9" x14ac:dyDescent="0.25">
      <c r="A39">
        <v>2000020077</v>
      </c>
      <c r="B39" t="s">
        <v>146</v>
      </c>
      <c r="C39" t="s">
        <v>126</v>
      </c>
      <c r="D39" t="s">
        <v>127</v>
      </c>
      <c r="E39">
        <v>105</v>
      </c>
      <c r="F39" t="s">
        <v>147</v>
      </c>
      <c r="G39">
        <v>0</v>
      </c>
      <c r="H39" s="1">
        <v>0</v>
      </c>
      <c r="I39">
        <v>2.7658100000000001</v>
      </c>
    </row>
    <row r="40" spans="1:9" x14ac:dyDescent="0.25">
      <c r="A40">
        <v>2000020078</v>
      </c>
      <c r="B40" t="s">
        <v>148</v>
      </c>
      <c r="C40" t="s">
        <v>130</v>
      </c>
      <c r="D40" t="s">
        <v>131</v>
      </c>
      <c r="E40" s="1">
        <v>4</v>
      </c>
      <c r="F40" t="s">
        <v>147</v>
      </c>
      <c r="G40" s="1">
        <v>0</v>
      </c>
      <c r="H40" s="1">
        <v>0</v>
      </c>
      <c r="I40">
        <v>2.9024999999999999</v>
      </c>
    </row>
    <row r="41" spans="1:9" x14ac:dyDescent="0.25">
      <c r="A41">
        <v>2000020078</v>
      </c>
      <c r="B41" t="s">
        <v>148</v>
      </c>
      <c r="C41" t="s">
        <v>126</v>
      </c>
      <c r="D41" t="s">
        <v>127</v>
      </c>
      <c r="E41" s="1">
        <v>33</v>
      </c>
      <c r="F41" t="s">
        <v>147</v>
      </c>
      <c r="G41">
        <v>0</v>
      </c>
      <c r="H41" s="1">
        <v>0</v>
      </c>
      <c r="I41">
        <v>2.9030300000000002</v>
      </c>
    </row>
    <row r="42" spans="1:9" x14ac:dyDescent="0.25">
      <c r="A42">
        <v>2000020079</v>
      </c>
      <c r="B42" t="s">
        <v>149</v>
      </c>
      <c r="C42" t="s">
        <v>8708</v>
      </c>
      <c r="D42" t="s">
        <v>8709</v>
      </c>
      <c r="E42" s="1">
        <v>0</v>
      </c>
      <c r="F42" t="s">
        <v>36</v>
      </c>
      <c r="G42" s="1">
        <v>0</v>
      </c>
      <c r="H42" s="1">
        <v>0</v>
      </c>
      <c r="I42">
        <v>0.41439300000000001</v>
      </c>
    </row>
    <row r="43" spans="1:9" x14ac:dyDescent="0.25">
      <c r="A43">
        <v>2000020079</v>
      </c>
      <c r="B43" t="s">
        <v>149</v>
      </c>
      <c r="C43" t="s">
        <v>8710</v>
      </c>
      <c r="D43" t="s">
        <v>8711</v>
      </c>
      <c r="E43" s="1">
        <v>0</v>
      </c>
      <c r="F43" t="s">
        <v>36</v>
      </c>
      <c r="G43">
        <v>0</v>
      </c>
      <c r="H43" s="1">
        <v>0</v>
      </c>
      <c r="I43">
        <v>0.404115</v>
      </c>
    </row>
    <row r="44" spans="1:9" x14ac:dyDescent="0.25">
      <c r="A44">
        <v>2000020079</v>
      </c>
      <c r="B44" t="s">
        <v>149</v>
      </c>
      <c r="C44" t="s">
        <v>8706</v>
      </c>
      <c r="D44" t="s">
        <v>8707</v>
      </c>
      <c r="E44" s="1">
        <v>13198</v>
      </c>
      <c r="F44" t="s">
        <v>36</v>
      </c>
      <c r="G44">
        <v>0</v>
      </c>
      <c r="H44" s="1">
        <v>190080</v>
      </c>
      <c r="I44">
        <v>0.41170499999999999</v>
      </c>
    </row>
    <row r="45" spans="1:9" x14ac:dyDescent="0.25">
      <c r="A45">
        <v>2000020079</v>
      </c>
      <c r="B45" t="s">
        <v>149</v>
      </c>
      <c r="C45" t="s">
        <v>130</v>
      </c>
      <c r="D45" t="s">
        <v>131</v>
      </c>
      <c r="E45" s="1">
        <v>8566</v>
      </c>
      <c r="F45" t="s">
        <v>36</v>
      </c>
      <c r="G45" s="1">
        <v>1</v>
      </c>
      <c r="H45" s="1">
        <v>133665</v>
      </c>
      <c r="I45">
        <v>0.46600200000000003</v>
      </c>
    </row>
    <row r="46" spans="1:9" x14ac:dyDescent="0.25">
      <c r="A46">
        <v>2000020079</v>
      </c>
      <c r="B46" t="s">
        <v>149</v>
      </c>
      <c r="C46" t="s">
        <v>126</v>
      </c>
      <c r="D46" t="s">
        <v>127</v>
      </c>
      <c r="E46" s="1">
        <v>36073</v>
      </c>
      <c r="F46" t="s">
        <v>36</v>
      </c>
      <c r="G46" s="1">
        <v>0</v>
      </c>
      <c r="H46" s="1">
        <v>0</v>
      </c>
      <c r="I46">
        <v>0.40788999999999997</v>
      </c>
    </row>
    <row r="47" spans="1:9" x14ac:dyDescent="0.25">
      <c r="A47">
        <v>2000020079</v>
      </c>
      <c r="B47" t="s">
        <v>149</v>
      </c>
      <c r="C47" t="s">
        <v>167</v>
      </c>
      <c r="D47" t="s">
        <v>168</v>
      </c>
      <c r="E47">
        <v>0</v>
      </c>
      <c r="F47" t="s">
        <v>36</v>
      </c>
      <c r="G47">
        <v>0</v>
      </c>
      <c r="H47" s="1">
        <v>0</v>
      </c>
      <c r="I47">
        <v>0.406667</v>
      </c>
    </row>
    <row r="48" spans="1:9" x14ac:dyDescent="0.25">
      <c r="A48">
        <v>2000020079</v>
      </c>
      <c r="B48" t="s">
        <v>149</v>
      </c>
      <c r="C48" t="s">
        <v>256</v>
      </c>
      <c r="D48" t="s">
        <v>257</v>
      </c>
      <c r="E48">
        <v>0</v>
      </c>
      <c r="F48" t="s">
        <v>36</v>
      </c>
      <c r="G48" s="1">
        <v>0</v>
      </c>
      <c r="H48" s="1">
        <v>0</v>
      </c>
      <c r="I48">
        <v>0.44416699999999998</v>
      </c>
    </row>
    <row r="49" spans="1:9" x14ac:dyDescent="0.25">
      <c r="A49">
        <v>2000020079</v>
      </c>
      <c r="B49" t="s">
        <v>149</v>
      </c>
      <c r="C49" t="s">
        <v>137</v>
      </c>
      <c r="D49" t="s">
        <v>138</v>
      </c>
      <c r="E49">
        <v>13</v>
      </c>
      <c r="F49" t="s">
        <v>36</v>
      </c>
      <c r="G49">
        <v>9</v>
      </c>
      <c r="H49">
        <v>1</v>
      </c>
      <c r="I49">
        <v>0.41692299999999999</v>
      </c>
    </row>
    <row r="50" spans="1:9" x14ac:dyDescent="0.25">
      <c r="A50">
        <v>2000020079</v>
      </c>
      <c r="B50" t="s">
        <v>149</v>
      </c>
      <c r="C50" t="s">
        <v>151</v>
      </c>
      <c r="D50" t="s">
        <v>152</v>
      </c>
      <c r="E50" s="1">
        <v>0</v>
      </c>
      <c r="F50" t="s">
        <v>36</v>
      </c>
      <c r="G50">
        <v>0</v>
      </c>
      <c r="H50" s="1">
        <v>0</v>
      </c>
      <c r="I50">
        <v>0.39629199999999998</v>
      </c>
    </row>
    <row r="51" spans="1:9" x14ac:dyDescent="0.25">
      <c r="A51">
        <v>2000020079</v>
      </c>
      <c r="B51" t="s">
        <v>149</v>
      </c>
      <c r="C51" t="s">
        <v>139</v>
      </c>
      <c r="D51" t="s">
        <v>140</v>
      </c>
      <c r="E51" s="1">
        <v>72000</v>
      </c>
      <c r="F51" t="s">
        <v>36</v>
      </c>
      <c r="G51" s="1">
        <v>133656</v>
      </c>
      <c r="H51" s="1">
        <v>0</v>
      </c>
      <c r="I51">
        <v>0.46624500000000002</v>
      </c>
    </row>
    <row r="52" spans="1:9" x14ac:dyDescent="0.25">
      <c r="A52">
        <v>2000020079</v>
      </c>
      <c r="B52" t="s">
        <v>149</v>
      </c>
      <c r="C52" t="s">
        <v>577</v>
      </c>
      <c r="D52" t="s">
        <v>578</v>
      </c>
      <c r="E52" s="1">
        <v>0</v>
      </c>
      <c r="F52" t="s">
        <v>36</v>
      </c>
      <c r="G52" s="1">
        <v>0</v>
      </c>
      <c r="H52" s="1">
        <v>0</v>
      </c>
      <c r="I52">
        <v>0.39552100000000001</v>
      </c>
    </row>
    <row r="53" spans="1:9" x14ac:dyDescent="0.25">
      <c r="A53">
        <v>2000020080</v>
      </c>
      <c r="B53" t="s">
        <v>150</v>
      </c>
      <c r="C53" t="s">
        <v>8708</v>
      </c>
      <c r="D53" t="s">
        <v>8709</v>
      </c>
      <c r="E53" s="1">
        <v>0</v>
      </c>
      <c r="F53" t="s">
        <v>36</v>
      </c>
      <c r="G53" s="1">
        <v>0</v>
      </c>
      <c r="H53">
        <v>0</v>
      </c>
      <c r="I53">
        <v>0.98748100000000005</v>
      </c>
    </row>
    <row r="54" spans="1:9" x14ac:dyDescent="0.25">
      <c r="A54">
        <v>2000020080</v>
      </c>
      <c r="B54" t="s">
        <v>150</v>
      </c>
      <c r="C54" t="s">
        <v>8710</v>
      </c>
      <c r="D54" t="s">
        <v>8711</v>
      </c>
      <c r="E54">
        <v>0</v>
      </c>
      <c r="F54" t="s">
        <v>36</v>
      </c>
      <c r="G54" s="1">
        <v>0</v>
      </c>
      <c r="H54" s="1">
        <v>0</v>
      </c>
      <c r="I54">
        <v>0.95745599999999997</v>
      </c>
    </row>
    <row r="55" spans="1:9" x14ac:dyDescent="0.25">
      <c r="A55">
        <v>2000020080</v>
      </c>
      <c r="B55" t="s">
        <v>150</v>
      </c>
      <c r="C55" t="s">
        <v>8706</v>
      </c>
      <c r="D55" t="s">
        <v>8707</v>
      </c>
      <c r="E55" s="1">
        <v>31592</v>
      </c>
      <c r="F55" t="s">
        <v>36</v>
      </c>
      <c r="G55">
        <v>0</v>
      </c>
      <c r="H55" s="1">
        <v>175104</v>
      </c>
      <c r="I55">
        <v>0.98073699999999997</v>
      </c>
    </row>
    <row r="56" spans="1:9" x14ac:dyDescent="0.25">
      <c r="A56">
        <v>2000020080</v>
      </c>
      <c r="B56" t="s">
        <v>150</v>
      </c>
      <c r="C56" t="s">
        <v>130</v>
      </c>
      <c r="D56" t="s">
        <v>131</v>
      </c>
      <c r="E56" s="1">
        <v>18272</v>
      </c>
      <c r="F56" t="s">
        <v>36</v>
      </c>
      <c r="G56" s="1">
        <v>31</v>
      </c>
      <c r="H56" s="1">
        <v>86874</v>
      </c>
      <c r="I56">
        <v>0.97084800000000004</v>
      </c>
    </row>
    <row r="57" spans="1:9" x14ac:dyDescent="0.25">
      <c r="A57">
        <v>2000020080</v>
      </c>
      <c r="B57" t="s">
        <v>150</v>
      </c>
      <c r="C57" t="s">
        <v>126</v>
      </c>
      <c r="D57" t="s">
        <v>127</v>
      </c>
      <c r="E57" s="1">
        <v>1023</v>
      </c>
      <c r="F57" t="s">
        <v>36</v>
      </c>
      <c r="G57" s="1">
        <v>0</v>
      </c>
      <c r="H57" s="1">
        <v>0</v>
      </c>
      <c r="I57">
        <v>1.0831090000000001</v>
      </c>
    </row>
    <row r="58" spans="1:9" x14ac:dyDescent="0.25">
      <c r="A58">
        <v>2000020080</v>
      </c>
      <c r="B58" t="s">
        <v>150</v>
      </c>
      <c r="C58" t="s">
        <v>167</v>
      </c>
      <c r="D58" t="s">
        <v>168</v>
      </c>
      <c r="E58" s="1">
        <v>0</v>
      </c>
      <c r="F58" t="s">
        <v>36</v>
      </c>
      <c r="G58" s="1">
        <v>0</v>
      </c>
      <c r="H58" s="1">
        <v>0</v>
      </c>
      <c r="I58">
        <v>0.96466700000000005</v>
      </c>
    </row>
    <row r="59" spans="1:9" x14ac:dyDescent="0.25">
      <c r="A59">
        <v>2000020080</v>
      </c>
      <c r="B59" t="s">
        <v>150</v>
      </c>
      <c r="C59" t="s">
        <v>256</v>
      </c>
      <c r="D59" t="s">
        <v>257</v>
      </c>
      <c r="E59">
        <v>0</v>
      </c>
      <c r="F59" t="s">
        <v>36</v>
      </c>
      <c r="G59">
        <v>0</v>
      </c>
      <c r="H59">
        <v>0</v>
      </c>
      <c r="I59">
        <v>1.0833330000000001</v>
      </c>
    </row>
    <row r="60" spans="1:9" x14ac:dyDescent="0.25">
      <c r="A60">
        <v>2000020080</v>
      </c>
      <c r="B60" t="s">
        <v>150</v>
      </c>
      <c r="C60" t="s">
        <v>137</v>
      </c>
      <c r="D60" t="s">
        <v>138</v>
      </c>
      <c r="E60">
        <v>19</v>
      </c>
      <c r="F60" t="s">
        <v>36</v>
      </c>
      <c r="G60" s="1">
        <v>0</v>
      </c>
      <c r="H60" s="1">
        <v>31</v>
      </c>
      <c r="I60">
        <v>1.059474</v>
      </c>
    </row>
    <row r="61" spans="1:9" x14ac:dyDescent="0.25">
      <c r="A61">
        <v>2000020080</v>
      </c>
      <c r="B61" t="s">
        <v>150</v>
      </c>
      <c r="C61" t="s">
        <v>151</v>
      </c>
      <c r="D61" t="s">
        <v>152</v>
      </c>
      <c r="E61" s="1">
        <v>0</v>
      </c>
      <c r="F61" t="s">
        <v>36</v>
      </c>
      <c r="G61">
        <v>0</v>
      </c>
      <c r="H61" s="1">
        <v>0</v>
      </c>
      <c r="I61">
        <v>0.96109699999999998</v>
      </c>
    </row>
    <row r="62" spans="1:9" x14ac:dyDescent="0.25">
      <c r="A62">
        <v>2000020080</v>
      </c>
      <c r="B62" t="s">
        <v>150</v>
      </c>
      <c r="C62" t="s">
        <v>5816</v>
      </c>
      <c r="D62" t="s">
        <v>5817</v>
      </c>
      <c r="E62" s="1">
        <v>0</v>
      </c>
      <c r="F62" t="s">
        <v>36</v>
      </c>
      <c r="G62" s="1">
        <v>0</v>
      </c>
      <c r="H62" s="1">
        <v>0</v>
      </c>
      <c r="I62">
        <v>0.98073399999999999</v>
      </c>
    </row>
    <row r="63" spans="1:9" x14ac:dyDescent="0.25">
      <c r="A63">
        <v>2000020080</v>
      </c>
      <c r="B63" t="s">
        <v>150</v>
      </c>
      <c r="C63" t="s">
        <v>139</v>
      </c>
      <c r="D63" t="s">
        <v>140</v>
      </c>
      <c r="E63" s="1">
        <v>153972</v>
      </c>
      <c r="F63" t="s">
        <v>36</v>
      </c>
      <c r="G63" s="1">
        <v>86862</v>
      </c>
      <c r="H63">
        <v>0</v>
      </c>
      <c r="I63">
        <v>0.970862</v>
      </c>
    </row>
    <row r="64" spans="1:9" x14ac:dyDescent="0.25">
      <c r="A64">
        <v>2000020080</v>
      </c>
      <c r="B64" t="s">
        <v>150</v>
      </c>
      <c r="C64" t="s">
        <v>577</v>
      </c>
      <c r="D64" t="s">
        <v>578</v>
      </c>
      <c r="E64">
        <v>0</v>
      </c>
      <c r="F64" t="s">
        <v>36</v>
      </c>
      <c r="G64" s="1">
        <v>0</v>
      </c>
      <c r="H64" s="1">
        <v>0</v>
      </c>
      <c r="I64">
        <v>0.93761799999999995</v>
      </c>
    </row>
    <row r="65" spans="1:9" x14ac:dyDescent="0.25">
      <c r="A65">
        <v>2000020081</v>
      </c>
      <c r="B65" t="s">
        <v>153</v>
      </c>
      <c r="C65" t="s">
        <v>8708</v>
      </c>
      <c r="D65" t="s">
        <v>8709</v>
      </c>
      <c r="E65">
        <v>0</v>
      </c>
      <c r="F65" t="s">
        <v>36</v>
      </c>
      <c r="G65">
        <v>0</v>
      </c>
      <c r="H65" s="1">
        <v>0</v>
      </c>
      <c r="I65">
        <v>2.130585</v>
      </c>
    </row>
    <row r="66" spans="1:9" x14ac:dyDescent="0.25">
      <c r="A66">
        <v>2000020081</v>
      </c>
      <c r="B66" t="s">
        <v>153</v>
      </c>
      <c r="C66" t="s">
        <v>8710</v>
      </c>
      <c r="D66" t="s">
        <v>8711</v>
      </c>
      <c r="E66">
        <v>0</v>
      </c>
      <c r="F66" t="s">
        <v>36</v>
      </c>
      <c r="G66" s="1">
        <v>0</v>
      </c>
      <c r="H66" s="1">
        <v>0</v>
      </c>
      <c r="I66">
        <v>2.1348289999999999</v>
      </c>
    </row>
    <row r="67" spans="1:9" x14ac:dyDescent="0.25">
      <c r="A67">
        <v>2000020081</v>
      </c>
      <c r="B67" t="s">
        <v>153</v>
      </c>
      <c r="C67" t="s">
        <v>8706</v>
      </c>
      <c r="D67" t="s">
        <v>8707</v>
      </c>
      <c r="E67" s="1">
        <v>7826</v>
      </c>
      <c r="F67" t="s">
        <v>36</v>
      </c>
      <c r="G67">
        <v>0</v>
      </c>
      <c r="H67" s="1">
        <v>225000</v>
      </c>
      <c r="I67">
        <v>2.1345160000000001</v>
      </c>
    </row>
    <row r="68" spans="1:9" x14ac:dyDescent="0.25">
      <c r="A68">
        <v>2000020081</v>
      </c>
      <c r="B68" t="s">
        <v>153</v>
      </c>
      <c r="C68" t="s">
        <v>130</v>
      </c>
      <c r="D68" t="s">
        <v>131</v>
      </c>
      <c r="E68" s="1">
        <v>19773</v>
      </c>
      <c r="F68" t="s">
        <v>36</v>
      </c>
      <c r="G68" s="1">
        <v>1804</v>
      </c>
      <c r="H68" s="1">
        <v>90894</v>
      </c>
      <c r="I68">
        <v>2.1366700000000001</v>
      </c>
    </row>
    <row r="69" spans="1:9" x14ac:dyDescent="0.25">
      <c r="A69">
        <v>2000020081</v>
      </c>
      <c r="B69" t="s">
        <v>153</v>
      </c>
      <c r="C69" t="s">
        <v>126</v>
      </c>
      <c r="D69" t="s">
        <v>127</v>
      </c>
      <c r="E69" s="1">
        <v>6065</v>
      </c>
      <c r="F69" t="s">
        <v>36</v>
      </c>
      <c r="G69">
        <v>0</v>
      </c>
      <c r="H69" s="1">
        <v>0</v>
      </c>
      <c r="I69">
        <v>2.1468509999999998</v>
      </c>
    </row>
    <row r="70" spans="1:9" x14ac:dyDescent="0.25">
      <c r="A70">
        <v>2000020081</v>
      </c>
      <c r="B70" t="s">
        <v>153</v>
      </c>
      <c r="C70" t="s">
        <v>142</v>
      </c>
      <c r="D70" t="s">
        <v>143</v>
      </c>
      <c r="E70">
        <v>0</v>
      </c>
      <c r="F70" t="s">
        <v>36</v>
      </c>
      <c r="G70" s="1">
        <v>0</v>
      </c>
      <c r="H70" s="1">
        <v>0</v>
      </c>
      <c r="I70">
        <v>2.1366200000000002</v>
      </c>
    </row>
    <row r="71" spans="1:9" x14ac:dyDescent="0.25">
      <c r="A71">
        <v>2000020081</v>
      </c>
      <c r="B71" t="s">
        <v>153</v>
      </c>
      <c r="C71" t="s">
        <v>167</v>
      </c>
      <c r="D71" t="s">
        <v>168</v>
      </c>
      <c r="E71">
        <v>3</v>
      </c>
      <c r="F71" t="s">
        <v>36</v>
      </c>
      <c r="G71">
        <v>0</v>
      </c>
      <c r="H71">
        <v>0</v>
      </c>
      <c r="I71">
        <v>2.1366670000000001</v>
      </c>
    </row>
    <row r="72" spans="1:9" x14ac:dyDescent="0.25">
      <c r="A72">
        <v>2000020081</v>
      </c>
      <c r="B72" t="s">
        <v>153</v>
      </c>
      <c r="C72" t="s">
        <v>256</v>
      </c>
      <c r="D72" t="s">
        <v>257</v>
      </c>
      <c r="E72" s="1">
        <v>0</v>
      </c>
      <c r="F72" t="s">
        <v>36</v>
      </c>
      <c r="G72">
        <v>0</v>
      </c>
      <c r="H72" s="1">
        <v>0</v>
      </c>
      <c r="I72">
        <v>2.1466669999999999</v>
      </c>
    </row>
    <row r="73" spans="1:9" x14ac:dyDescent="0.25">
      <c r="A73">
        <v>2000020081</v>
      </c>
      <c r="B73" t="s">
        <v>153</v>
      </c>
      <c r="C73" t="s">
        <v>137</v>
      </c>
      <c r="D73" t="s">
        <v>138</v>
      </c>
      <c r="E73" s="1">
        <v>23</v>
      </c>
      <c r="F73" t="s">
        <v>36</v>
      </c>
      <c r="G73">
        <v>0</v>
      </c>
      <c r="H73">
        <v>1</v>
      </c>
      <c r="I73">
        <v>2.137826</v>
      </c>
    </row>
    <row r="74" spans="1:9" x14ac:dyDescent="0.25">
      <c r="A74">
        <v>2000020081</v>
      </c>
      <c r="B74" t="s">
        <v>153</v>
      </c>
      <c r="C74" t="s">
        <v>151</v>
      </c>
      <c r="D74" t="s">
        <v>152</v>
      </c>
      <c r="E74">
        <v>0</v>
      </c>
      <c r="F74" t="s">
        <v>36</v>
      </c>
      <c r="G74" s="1">
        <v>0</v>
      </c>
      <c r="H74" s="1">
        <v>0</v>
      </c>
      <c r="I74">
        <v>2.134747</v>
      </c>
    </row>
    <row r="75" spans="1:9" x14ac:dyDescent="0.25">
      <c r="A75">
        <v>2000020081</v>
      </c>
      <c r="B75" t="s">
        <v>153</v>
      </c>
      <c r="C75" t="s">
        <v>139</v>
      </c>
      <c r="D75" t="s">
        <v>140</v>
      </c>
      <c r="E75" s="1">
        <v>93109</v>
      </c>
      <c r="F75" t="s">
        <v>36</v>
      </c>
      <c r="G75" s="1">
        <v>90894</v>
      </c>
      <c r="H75">
        <v>0</v>
      </c>
      <c r="I75">
        <v>2.1366689999999999</v>
      </c>
    </row>
    <row r="76" spans="1:9" x14ac:dyDescent="0.25">
      <c r="A76">
        <v>2000020081</v>
      </c>
      <c r="B76" t="s">
        <v>153</v>
      </c>
      <c r="C76" t="s">
        <v>577</v>
      </c>
      <c r="D76" t="s">
        <v>578</v>
      </c>
      <c r="E76">
        <v>0</v>
      </c>
      <c r="F76" t="s">
        <v>36</v>
      </c>
      <c r="G76" s="1">
        <v>0</v>
      </c>
      <c r="H76">
        <v>0</v>
      </c>
      <c r="I76">
        <v>2.1046779999999998</v>
      </c>
    </row>
    <row r="77" spans="1:9" x14ac:dyDescent="0.25">
      <c r="A77">
        <v>2000020086</v>
      </c>
      <c r="B77" t="s">
        <v>154</v>
      </c>
      <c r="C77" t="s">
        <v>8706</v>
      </c>
      <c r="D77" t="s">
        <v>8707</v>
      </c>
      <c r="E77">
        <v>236</v>
      </c>
      <c r="F77" t="s">
        <v>147</v>
      </c>
      <c r="G77" s="1">
        <v>0</v>
      </c>
      <c r="H77" s="1">
        <v>0</v>
      </c>
      <c r="I77">
        <v>1.805466</v>
      </c>
    </row>
    <row r="78" spans="1:9" x14ac:dyDescent="0.25">
      <c r="A78">
        <v>2000020086</v>
      </c>
      <c r="B78" t="s">
        <v>154</v>
      </c>
      <c r="C78" t="s">
        <v>130</v>
      </c>
      <c r="D78" t="s">
        <v>131</v>
      </c>
      <c r="E78">
        <v>1</v>
      </c>
      <c r="F78" t="s">
        <v>147</v>
      </c>
      <c r="G78">
        <v>0</v>
      </c>
      <c r="H78">
        <v>0</v>
      </c>
      <c r="I78">
        <v>1.81</v>
      </c>
    </row>
    <row r="79" spans="1:9" x14ac:dyDescent="0.25">
      <c r="A79">
        <v>2000020086</v>
      </c>
      <c r="B79" t="s">
        <v>154</v>
      </c>
      <c r="C79" t="s">
        <v>126</v>
      </c>
      <c r="D79" t="s">
        <v>127</v>
      </c>
      <c r="E79">
        <v>711</v>
      </c>
      <c r="F79" t="s">
        <v>147</v>
      </c>
      <c r="G79" s="1">
        <v>0</v>
      </c>
      <c r="H79">
        <v>0</v>
      </c>
      <c r="I79">
        <v>1.8054429999999999</v>
      </c>
    </row>
    <row r="80" spans="1:9" x14ac:dyDescent="0.25">
      <c r="A80">
        <v>2000020094</v>
      </c>
      <c r="B80" t="s">
        <v>155</v>
      </c>
      <c r="C80" t="s">
        <v>8708</v>
      </c>
      <c r="D80" t="s">
        <v>8709</v>
      </c>
      <c r="E80" s="1">
        <v>5784</v>
      </c>
      <c r="F80" t="s">
        <v>36</v>
      </c>
      <c r="G80">
        <v>0</v>
      </c>
      <c r="H80">
        <v>0</v>
      </c>
      <c r="I80">
        <v>0.70630499999999996</v>
      </c>
    </row>
    <row r="81" spans="1:9" x14ac:dyDescent="0.25">
      <c r="A81">
        <v>2000020094</v>
      </c>
      <c r="B81" t="s">
        <v>155</v>
      </c>
      <c r="C81" t="s">
        <v>8710</v>
      </c>
      <c r="D81" t="s">
        <v>8711</v>
      </c>
      <c r="E81">
        <v>0</v>
      </c>
      <c r="F81" t="s">
        <v>36</v>
      </c>
      <c r="G81" s="1">
        <v>0</v>
      </c>
      <c r="H81">
        <v>0</v>
      </c>
      <c r="I81">
        <v>0.706175</v>
      </c>
    </row>
    <row r="82" spans="1:9" x14ac:dyDescent="0.25">
      <c r="A82">
        <v>2000020094</v>
      </c>
      <c r="B82" t="s">
        <v>155</v>
      </c>
      <c r="C82" t="s">
        <v>8706</v>
      </c>
      <c r="D82" t="s">
        <v>8707</v>
      </c>
      <c r="E82" s="1">
        <v>3683</v>
      </c>
      <c r="F82" t="s">
        <v>36</v>
      </c>
      <c r="G82" s="1">
        <v>0</v>
      </c>
      <c r="H82" s="1">
        <v>750240</v>
      </c>
      <c r="I82">
        <v>0.70630499999999996</v>
      </c>
    </row>
    <row r="83" spans="1:9" x14ac:dyDescent="0.25">
      <c r="A83">
        <v>2000020094</v>
      </c>
      <c r="B83" t="s">
        <v>155</v>
      </c>
      <c r="C83" t="s">
        <v>130</v>
      </c>
      <c r="D83" t="s">
        <v>131</v>
      </c>
      <c r="E83" s="1">
        <v>99157</v>
      </c>
      <c r="F83" t="s">
        <v>36</v>
      </c>
      <c r="G83" s="1">
        <v>43070</v>
      </c>
      <c r="H83" s="1">
        <v>67872</v>
      </c>
      <c r="I83">
        <v>0.68003199999999997</v>
      </c>
    </row>
    <row r="84" spans="1:9" x14ac:dyDescent="0.25">
      <c r="A84">
        <v>2000020094</v>
      </c>
      <c r="B84" t="s">
        <v>155</v>
      </c>
      <c r="C84" t="s">
        <v>126</v>
      </c>
      <c r="D84" t="s">
        <v>127</v>
      </c>
      <c r="E84" s="1">
        <v>6000</v>
      </c>
      <c r="F84" t="s">
        <v>36</v>
      </c>
      <c r="G84" s="1">
        <v>6336</v>
      </c>
      <c r="H84" s="1">
        <v>0</v>
      </c>
      <c r="I84">
        <v>0.67433799999999999</v>
      </c>
    </row>
    <row r="85" spans="1:9" x14ac:dyDescent="0.25">
      <c r="A85">
        <v>2000020094</v>
      </c>
      <c r="B85" t="s">
        <v>155</v>
      </c>
      <c r="C85" t="s">
        <v>142</v>
      </c>
      <c r="D85" t="s">
        <v>143</v>
      </c>
      <c r="E85">
        <v>0</v>
      </c>
      <c r="F85" t="s">
        <v>36</v>
      </c>
      <c r="G85">
        <v>0</v>
      </c>
      <c r="H85">
        <v>0</v>
      </c>
      <c r="I85">
        <v>0.70630000000000004</v>
      </c>
    </row>
    <row r="86" spans="1:9" x14ac:dyDescent="0.25">
      <c r="A86">
        <v>2000020094</v>
      </c>
      <c r="B86" t="s">
        <v>155</v>
      </c>
      <c r="C86" t="s">
        <v>167</v>
      </c>
      <c r="D86" t="s">
        <v>168</v>
      </c>
      <c r="E86">
        <v>1</v>
      </c>
      <c r="F86" t="s">
        <v>36</v>
      </c>
      <c r="G86" s="1">
        <v>0</v>
      </c>
      <c r="H86" s="1">
        <v>0</v>
      </c>
      <c r="I86">
        <v>0.71</v>
      </c>
    </row>
    <row r="87" spans="1:9" x14ac:dyDescent="0.25">
      <c r="A87">
        <v>2000020094</v>
      </c>
      <c r="B87" t="s">
        <v>155</v>
      </c>
      <c r="C87" t="s">
        <v>256</v>
      </c>
      <c r="D87" t="s">
        <v>257</v>
      </c>
      <c r="E87">
        <v>0</v>
      </c>
      <c r="F87" t="s">
        <v>36</v>
      </c>
      <c r="G87">
        <v>0</v>
      </c>
      <c r="H87" s="1">
        <v>0</v>
      </c>
      <c r="I87">
        <v>0.80285700000000004</v>
      </c>
    </row>
    <row r="88" spans="1:9" x14ac:dyDescent="0.25">
      <c r="A88">
        <v>2000020094</v>
      </c>
      <c r="B88" t="s">
        <v>155</v>
      </c>
      <c r="C88" t="s">
        <v>137</v>
      </c>
      <c r="D88" t="s">
        <v>138</v>
      </c>
      <c r="E88">
        <v>0</v>
      </c>
      <c r="F88" t="s">
        <v>36</v>
      </c>
      <c r="G88">
        <v>163</v>
      </c>
      <c r="H88" s="1">
        <v>2</v>
      </c>
      <c r="I88">
        <v>0.70710799999999996</v>
      </c>
    </row>
    <row r="89" spans="1:9" x14ac:dyDescent="0.25">
      <c r="A89">
        <v>2000020094</v>
      </c>
      <c r="B89" t="s">
        <v>155</v>
      </c>
      <c r="C89" t="s">
        <v>151</v>
      </c>
      <c r="D89" t="s">
        <v>152</v>
      </c>
      <c r="E89">
        <v>0</v>
      </c>
      <c r="F89" t="s">
        <v>36</v>
      </c>
      <c r="G89">
        <v>0</v>
      </c>
      <c r="H89" s="1">
        <v>10080</v>
      </c>
      <c r="I89">
        <v>0.70630300000000001</v>
      </c>
    </row>
    <row r="90" spans="1:9" x14ac:dyDescent="0.25">
      <c r="A90">
        <v>2000020094</v>
      </c>
      <c r="B90" t="s">
        <v>155</v>
      </c>
      <c r="C90" t="s">
        <v>139</v>
      </c>
      <c r="D90" t="s">
        <v>140</v>
      </c>
      <c r="E90">
        <v>72</v>
      </c>
      <c r="F90" t="s">
        <v>36</v>
      </c>
      <c r="G90" s="1">
        <v>61248</v>
      </c>
      <c r="H90" s="1">
        <v>14592</v>
      </c>
      <c r="I90">
        <v>0.70625000000000004</v>
      </c>
    </row>
    <row r="91" spans="1:9" x14ac:dyDescent="0.25">
      <c r="A91">
        <v>2000020094</v>
      </c>
      <c r="B91" t="s">
        <v>155</v>
      </c>
      <c r="C91" t="s">
        <v>577</v>
      </c>
      <c r="D91" t="s">
        <v>578</v>
      </c>
      <c r="E91">
        <v>0</v>
      </c>
      <c r="F91" t="s">
        <v>36</v>
      </c>
      <c r="G91">
        <v>0</v>
      </c>
      <c r="H91">
        <v>0</v>
      </c>
      <c r="I91">
        <v>0.67843500000000001</v>
      </c>
    </row>
    <row r="92" spans="1:9" x14ac:dyDescent="0.25">
      <c r="A92">
        <v>2000020094</v>
      </c>
      <c r="B92" t="s">
        <v>155</v>
      </c>
      <c r="C92" t="s">
        <v>144</v>
      </c>
      <c r="D92" t="s">
        <v>145</v>
      </c>
      <c r="E92">
        <v>0</v>
      </c>
      <c r="F92" t="s">
        <v>36</v>
      </c>
      <c r="G92">
        <v>0</v>
      </c>
      <c r="H92" s="1">
        <v>0</v>
      </c>
      <c r="I92">
        <v>0.70620000000000005</v>
      </c>
    </row>
    <row r="93" spans="1:9" x14ac:dyDescent="0.25">
      <c r="A93">
        <v>2000030002</v>
      </c>
      <c r="B93" t="s">
        <v>6330</v>
      </c>
      <c r="C93" t="s">
        <v>8706</v>
      </c>
      <c r="D93" t="s">
        <v>8707</v>
      </c>
      <c r="E93" s="1">
        <v>455997</v>
      </c>
      <c r="F93" t="s">
        <v>36</v>
      </c>
      <c r="G93">
        <v>0</v>
      </c>
      <c r="H93" s="1">
        <v>0</v>
      </c>
      <c r="I93">
        <v>5.9336E-2</v>
      </c>
    </row>
    <row r="94" spans="1:9" x14ac:dyDescent="0.25">
      <c r="A94">
        <v>2000030028</v>
      </c>
      <c r="B94" t="s">
        <v>156</v>
      </c>
      <c r="C94" t="s">
        <v>126</v>
      </c>
      <c r="D94" t="s">
        <v>127</v>
      </c>
      <c r="E94">
        <v>346</v>
      </c>
      <c r="F94" t="s">
        <v>36</v>
      </c>
      <c r="G94">
        <v>0</v>
      </c>
      <c r="H94" s="1">
        <v>0</v>
      </c>
      <c r="I94">
        <v>0.243613</v>
      </c>
    </row>
    <row r="95" spans="1:9" x14ac:dyDescent="0.25">
      <c r="A95">
        <v>2000030028</v>
      </c>
      <c r="B95" t="s">
        <v>156</v>
      </c>
      <c r="C95" t="s">
        <v>157</v>
      </c>
      <c r="D95" t="s">
        <v>158</v>
      </c>
      <c r="E95">
        <v>51</v>
      </c>
      <c r="F95" t="s">
        <v>36</v>
      </c>
      <c r="G95" s="1">
        <v>0</v>
      </c>
      <c r="H95" s="1">
        <v>0</v>
      </c>
      <c r="I95">
        <v>0.243529</v>
      </c>
    </row>
    <row r="96" spans="1:9" x14ac:dyDescent="0.25">
      <c r="A96">
        <v>2000030051</v>
      </c>
      <c r="B96" t="s">
        <v>159</v>
      </c>
      <c r="C96" t="s">
        <v>8710</v>
      </c>
      <c r="D96" t="s">
        <v>8711</v>
      </c>
      <c r="E96">
        <v>0</v>
      </c>
      <c r="F96" t="s">
        <v>36</v>
      </c>
      <c r="G96" s="1">
        <v>0</v>
      </c>
      <c r="H96">
        <v>0</v>
      </c>
      <c r="I96">
        <v>0.10627499999999999</v>
      </c>
    </row>
    <row r="97" spans="1:9" x14ac:dyDescent="0.25">
      <c r="A97">
        <v>2000030051</v>
      </c>
      <c r="B97" t="s">
        <v>159</v>
      </c>
      <c r="C97" t="s">
        <v>8706</v>
      </c>
      <c r="D97" t="s">
        <v>8707</v>
      </c>
      <c r="E97" s="1">
        <v>34901</v>
      </c>
      <c r="F97" t="s">
        <v>36</v>
      </c>
      <c r="G97" s="1">
        <v>0</v>
      </c>
      <c r="H97" s="1">
        <v>807300</v>
      </c>
      <c r="I97">
        <v>0.104597</v>
      </c>
    </row>
    <row r="98" spans="1:9" x14ac:dyDescent="0.25">
      <c r="A98">
        <v>2000030051</v>
      </c>
      <c r="B98" t="s">
        <v>159</v>
      </c>
      <c r="C98" t="s">
        <v>130</v>
      </c>
      <c r="D98" t="s">
        <v>131</v>
      </c>
      <c r="E98" s="1">
        <v>273144</v>
      </c>
      <c r="F98" t="s">
        <v>36</v>
      </c>
      <c r="G98">
        <v>30</v>
      </c>
      <c r="H98">
        <v>0</v>
      </c>
      <c r="I98">
        <v>0.10038800000000001</v>
      </c>
    </row>
    <row r="99" spans="1:9" x14ac:dyDescent="0.25">
      <c r="A99">
        <v>2000030051</v>
      </c>
      <c r="B99" t="s">
        <v>159</v>
      </c>
      <c r="C99" t="s">
        <v>142</v>
      </c>
      <c r="D99" t="s">
        <v>143</v>
      </c>
      <c r="E99">
        <v>0</v>
      </c>
      <c r="F99" t="s">
        <v>36</v>
      </c>
      <c r="G99">
        <v>0</v>
      </c>
      <c r="H99" s="1">
        <v>0</v>
      </c>
      <c r="I99">
        <v>0.103986</v>
      </c>
    </row>
    <row r="100" spans="1:9" x14ac:dyDescent="0.25">
      <c r="A100">
        <v>2000030051</v>
      </c>
      <c r="B100" t="s">
        <v>159</v>
      </c>
      <c r="C100" t="s">
        <v>167</v>
      </c>
      <c r="D100" t="s">
        <v>168</v>
      </c>
      <c r="E100">
        <v>0</v>
      </c>
      <c r="F100" t="s">
        <v>36</v>
      </c>
      <c r="G100">
        <v>0</v>
      </c>
      <c r="H100">
        <v>0</v>
      </c>
      <c r="I100">
        <v>0.10625</v>
      </c>
    </row>
    <row r="101" spans="1:9" x14ac:dyDescent="0.25">
      <c r="A101">
        <v>2000030051</v>
      </c>
      <c r="B101" t="s">
        <v>159</v>
      </c>
      <c r="C101" t="s">
        <v>256</v>
      </c>
      <c r="D101" t="s">
        <v>257</v>
      </c>
      <c r="E101" s="1">
        <v>300</v>
      </c>
      <c r="F101" t="s">
        <v>36</v>
      </c>
      <c r="G101" s="1">
        <v>0</v>
      </c>
      <c r="H101" s="1">
        <v>0</v>
      </c>
      <c r="I101">
        <v>0.1046</v>
      </c>
    </row>
    <row r="102" spans="1:9" x14ac:dyDescent="0.25">
      <c r="A102">
        <v>2000030051</v>
      </c>
      <c r="B102" t="s">
        <v>159</v>
      </c>
      <c r="C102" t="s">
        <v>137</v>
      </c>
      <c r="D102" t="s">
        <v>138</v>
      </c>
      <c r="E102" s="1">
        <v>0</v>
      </c>
      <c r="F102" t="s">
        <v>36</v>
      </c>
      <c r="G102">
        <v>0</v>
      </c>
      <c r="H102" s="1">
        <v>30</v>
      </c>
      <c r="I102">
        <v>0.104147</v>
      </c>
    </row>
    <row r="103" spans="1:9" x14ac:dyDescent="0.25">
      <c r="A103">
        <v>2000030051</v>
      </c>
      <c r="B103" t="s">
        <v>159</v>
      </c>
      <c r="C103" t="s">
        <v>151</v>
      </c>
      <c r="D103" t="s">
        <v>152</v>
      </c>
      <c r="E103" s="1">
        <v>0</v>
      </c>
      <c r="F103" t="s">
        <v>36</v>
      </c>
      <c r="G103" s="1">
        <v>0</v>
      </c>
      <c r="H103" s="1">
        <v>0</v>
      </c>
      <c r="I103">
        <v>0.103745</v>
      </c>
    </row>
    <row r="104" spans="1:9" x14ac:dyDescent="0.25">
      <c r="A104">
        <v>2000030051</v>
      </c>
      <c r="B104" t="s">
        <v>159</v>
      </c>
      <c r="C104" t="s">
        <v>139</v>
      </c>
      <c r="D104" t="s">
        <v>140</v>
      </c>
      <c r="E104">
        <v>0</v>
      </c>
      <c r="F104" t="s">
        <v>36</v>
      </c>
      <c r="G104">
        <v>0</v>
      </c>
      <c r="H104" s="1">
        <v>0</v>
      </c>
      <c r="I104">
        <v>9.8532999999999996E-2</v>
      </c>
    </row>
    <row r="105" spans="1:9" x14ac:dyDescent="0.25">
      <c r="A105">
        <v>2000030051</v>
      </c>
      <c r="B105" t="s">
        <v>159</v>
      </c>
      <c r="C105" t="s">
        <v>577</v>
      </c>
      <c r="D105" t="s">
        <v>578</v>
      </c>
      <c r="E105">
        <v>0</v>
      </c>
      <c r="F105" t="s">
        <v>36</v>
      </c>
      <c r="G105">
        <v>0</v>
      </c>
      <c r="H105" s="1">
        <v>0</v>
      </c>
      <c r="I105">
        <v>9.8532999999999996E-2</v>
      </c>
    </row>
    <row r="106" spans="1:9" x14ac:dyDescent="0.25">
      <c r="A106">
        <v>2000030051</v>
      </c>
      <c r="B106" t="s">
        <v>159</v>
      </c>
      <c r="C106" t="s">
        <v>144</v>
      </c>
      <c r="D106" t="s">
        <v>145</v>
      </c>
      <c r="E106">
        <v>0</v>
      </c>
      <c r="F106" t="s">
        <v>36</v>
      </c>
      <c r="G106" s="1">
        <v>0</v>
      </c>
      <c r="H106">
        <v>0</v>
      </c>
      <c r="I106">
        <v>0.10675999999999999</v>
      </c>
    </row>
    <row r="107" spans="1:9" x14ac:dyDescent="0.25">
      <c r="A107">
        <v>2000030052</v>
      </c>
      <c r="B107" t="s">
        <v>160</v>
      </c>
      <c r="C107" t="s">
        <v>8708</v>
      </c>
      <c r="D107" t="s">
        <v>8709</v>
      </c>
      <c r="E107">
        <v>0</v>
      </c>
      <c r="F107" t="s">
        <v>36</v>
      </c>
      <c r="G107">
        <v>0</v>
      </c>
      <c r="H107">
        <v>0</v>
      </c>
      <c r="I107">
        <v>0.15478</v>
      </c>
    </row>
    <row r="108" spans="1:9" x14ac:dyDescent="0.25">
      <c r="A108">
        <v>2000030052</v>
      </c>
      <c r="B108" t="s">
        <v>160</v>
      </c>
      <c r="C108" t="s">
        <v>8710</v>
      </c>
      <c r="D108" t="s">
        <v>8711</v>
      </c>
      <c r="E108">
        <v>0</v>
      </c>
      <c r="F108" t="s">
        <v>36</v>
      </c>
      <c r="G108" s="1">
        <v>0</v>
      </c>
      <c r="H108">
        <v>0</v>
      </c>
      <c r="I108">
        <v>0.15477299999999999</v>
      </c>
    </row>
    <row r="109" spans="1:9" x14ac:dyDescent="0.25">
      <c r="A109">
        <v>2000030052</v>
      </c>
      <c r="B109" t="s">
        <v>160</v>
      </c>
      <c r="C109" t="s">
        <v>8706</v>
      </c>
      <c r="D109" t="s">
        <v>8707</v>
      </c>
      <c r="E109" s="1">
        <v>19</v>
      </c>
      <c r="F109" t="s">
        <v>36</v>
      </c>
      <c r="G109" s="1">
        <v>8</v>
      </c>
      <c r="H109" s="1">
        <v>930000</v>
      </c>
      <c r="I109">
        <v>0.15473700000000001</v>
      </c>
    </row>
    <row r="110" spans="1:9" x14ac:dyDescent="0.25">
      <c r="A110">
        <v>2000030052</v>
      </c>
      <c r="B110" t="s">
        <v>160</v>
      </c>
      <c r="C110" t="s">
        <v>130</v>
      </c>
      <c r="D110" t="s">
        <v>131</v>
      </c>
      <c r="E110">
        <v>5</v>
      </c>
      <c r="F110" t="s">
        <v>36</v>
      </c>
      <c r="G110" s="1">
        <v>28960</v>
      </c>
      <c r="H110" s="1">
        <v>68</v>
      </c>
      <c r="I110">
        <v>0.154</v>
      </c>
    </row>
    <row r="111" spans="1:9" x14ac:dyDescent="0.25">
      <c r="A111">
        <v>2000030052</v>
      </c>
      <c r="B111" t="s">
        <v>160</v>
      </c>
      <c r="C111" t="s">
        <v>142</v>
      </c>
      <c r="D111" t="s">
        <v>143</v>
      </c>
      <c r="E111">
        <v>0</v>
      </c>
      <c r="F111" t="s">
        <v>36</v>
      </c>
      <c r="G111" s="1">
        <v>0</v>
      </c>
      <c r="H111" s="1">
        <v>0</v>
      </c>
      <c r="I111">
        <v>0.15477099999999999</v>
      </c>
    </row>
    <row r="112" spans="1:9" x14ac:dyDescent="0.25">
      <c r="A112">
        <v>2000030052</v>
      </c>
      <c r="B112" t="s">
        <v>160</v>
      </c>
      <c r="C112" t="s">
        <v>256</v>
      </c>
      <c r="D112" t="s">
        <v>257</v>
      </c>
      <c r="E112" s="1">
        <v>0</v>
      </c>
      <c r="F112" t="s">
        <v>36</v>
      </c>
      <c r="G112" s="1">
        <v>0</v>
      </c>
      <c r="H112" s="1">
        <v>0</v>
      </c>
      <c r="I112">
        <v>0.1845</v>
      </c>
    </row>
    <row r="113" spans="1:9" x14ac:dyDescent="0.25">
      <c r="A113">
        <v>2000030052</v>
      </c>
      <c r="B113" t="s">
        <v>160</v>
      </c>
      <c r="C113" t="s">
        <v>137</v>
      </c>
      <c r="D113" t="s">
        <v>138</v>
      </c>
      <c r="E113">
        <v>0</v>
      </c>
      <c r="F113" t="s">
        <v>36</v>
      </c>
      <c r="G113">
        <v>390</v>
      </c>
      <c r="H113" s="1">
        <v>100</v>
      </c>
      <c r="I113">
        <v>0.15481500000000001</v>
      </c>
    </row>
    <row r="114" spans="1:9" x14ac:dyDescent="0.25">
      <c r="A114">
        <v>2000030052</v>
      </c>
      <c r="B114" t="s">
        <v>160</v>
      </c>
      <c r="C114" t="s">
        <v>151</v>
      </c>
      <c r="D114" t="s">
        <v>152</v>
      </c>
      <c r="E114">
        <v>0</v>
      </c>
      <c r="F114" t="s">
        <v>36</v>
      </c>
      <c r="G114">
        <v>0</v>
      </c>
      <c r="H114">
        <v>0</v>
      </c>
      <c r="I114">
        <v>0.15477299999999999</v>
      </c>
    </row>
    <row r="115" spans="1:9" x14ac:dyDescent="0.25">
      <c r="A115">
        <v>2000030052</v>
      </c>
      <c r="B115" t="s">
        <v>160</v>
      </c>
      <c r="C115" t="s">
        <v>139</v>
      </c>
      <c r="D115" t="s">
        <v>140</v>
      </c>
      <c r="E115" s="1">
        <v>2</v>
      </c>
      <c r="F115" t="s">
        <v>36</v>
      </c>
      <c r="G115" s="1">
        <v>0</v>
      </c>
      <c r="H115" s="1">
        <v>0</v>
      </c>
      <c r="I115">
        <v>0.155</v>
      </c>
    </row>
    <row r="116" spans="1:9" x14ac:dyDescent="0.25">
      <c r="A116">
        <v>2000030052</v>
      </c>
      <c r="B116" t="s">
        <v>160</v>
      </c>
      <c r="C116" t="s">
        <v>577</v>
      </c>
      <c r="D116" t="s">
        <v>578</v>
      </c>
      <c r="E116" s="1">
        <v>0</v>
      </c>
      <c r="F116" t="s">
        <v>36</v>
      </c>
      <c r="G116">
        <v>0</v>
      </c>
      <c r="H116" s="1">
        <v>0</v>
      </c>
      <c r="I116">
        <v>0.15477099999999999</v>
      </c>
    </row>
    <row r="117" spans="1:9" x14ac:dyDescent="0.25">
      <c r="A117">
        <v>2000030052</v>
      </c>
      <c r="B117" t="s">
        <v>160</v>
      </c>
      <c r="C117" t="s">
        <v>144</v>
      </c>
      <c r="D117" t="s">
        <v>145</v>
      </c>
      <c r="E117" s="1">
        <v>0</v>
      </c>
      <c r="F117" t="s">
        <v>36</v>
      </c>
      <c r="G117" s="1">
        <v>0</v>
      </c>
      <c r="H117" s="1">
        <v>0</v>
      </c>
      <c r="I117">
        <v>0.15551200000000001</v>
      </c>
    </row>
    <row r="118" spans="1:9" x14ac:dyDescent="0.25">
      <c r="A118">
        <v>2000030053</v>
      </c>
      <c r="B118" t="s">
        <v>161</v>
      </c>
      <c r="C118" t="s">
        <v>8710</v>
      </c>
      <c r="D118" t="s">
        <v>8711</v>
      </c>
      <c r="E118" s="1">
        <v>0</v>
      </c>
      <c r="F118" t="s">
        <v>36</v>
      </c>
      <c r="G118" s="1">
        <v>0</v>
      </c>
      <c r="H118" s="1">
        <v>0</v>
      </c>
      <c r="I118">
        <v>0.13109199999999999</v>
      </c>
    </row>
    <row r="119" spans="1:9" x14ac:dyDescent="0.25">
      <c r="A119">
        <v>2000030053</v>
      </c>
      <c r="B119" t="s">
        <v>161</v>
      </c>
      <c r="C119" t="s">
        <v>8706</v>
      </c>
      <c r="D119" t="s">
        <v>8707</v>
      </c>
      <c r="E119" s="1">
        <v>58</v>
      </c>
      <c r="F119" t="s">
        <v>36</v>
      </c>
      <c r="G119" s="1">
        <v>0</v>
      </c>
      <c r="H119" s="1">
        <v>250200</v>
      </c>
      <c r="I119">
        <v>0.131379</v>
      </c>
    </row>
    <row r="120" spans="1:9" x14ac:dyDescent="0.25">
      <c r="A120">
        <v>2000030053</v>
      </c>
      <c r="B120" t="s">
        <v>161</v>
      </c>
      <c r="C120" t="s">
        <v>130</v>
      </c>
      <c r="D120" t="s">
        <v>131</v>
      </c>
      <c r="E120" s="1">
        <v>9</v>
      </c>
      <c r="F120" t="s">
        <v>36</v>
      </c>
      <c r="G120" s="1">
        <v>10354</v>
      </c>
      <c r="H120" s="1">
        <v>0</v>
      </c>
      <c r="I120">
        <v>0.13</v>
      </c>
    </row>
    <row r="121" spans="1:9" x14ac:dyDescent="0.25">
      <c r="A121">
        <v>2000030053</v>
      </c>
      <c r="B121" t="s">
        <v>161</v>
      </c>
      <c r="C121" t="s">
        <v>137</v>
      </c>
      <c r="D121" t="s">
        <v>138</v>
      </c>
      <c r="E121">
        <v>0</v>
      </c>
      <c r="F121" t="s">
        <v>36</v>
      </c>
      <c r="G121" s="1">
        <v>0</v>
      </c>
      <c r="H121" s="1">
        <v>20</v>
      </c>
      <c r="I121">
        <v>0.150843</v>
      </c>
    </row>
    <row r="122" spans="1:9" x14ac:dyDescent="0.25">
      <c r="A122">
        <v>2000030053</v>
      </c>
      <c r="B122" t="s">
        <v>161</v>
      </c>
      <c r="C122" t="s">
        <v>151</v>
      </c>
      <c r="D122" t="s">
        <v>152</v>
      </c>
      <c r="E122">
        <v>0</v>
      </c>
      <c r="F122" t="s">
        <v>36</v>
      </c>
      <c r="G122" s="1">
        <v>0</v>
      </c>
      <c r="H122" s="1">
        <v>0</v>
      </c>
      <c r="I122">
        <v>0.13109199999999999</v>
      </c>
    </row>
    <row r="123" spans="1:9" x14ac:dyDescent="0.25">
      <c r="A123">
        <v>2000030053</v>
      </c>
      <c r="B123" t="s">
        <v>161</v>
      </c>
      <c r="C123" t="s">
        <v>139</v>
      </c>
      <c r="D123" t="s">
        <v>140</v>
      </c>
      <c r="E123">
        <v>0</v>
      </c>
      <c r="F123" t="s">
        <v>36</v>
      </c>
      <c r="G123" s="1">
        <v>0</v>
      </c>
      <c r="H123" s="1">
        <v>0</v>
      </c>
      <c r="I123">
        <v>0.12681500000000001</v>
      </c>
    </row>
    <row r="124" spans="1:9" x14ac:dyDescent="0.25">
      <c r="A124">
        <v>2000030053</v>
      </c>
      <c r="B124" t="s">
        <v>161</v>
      </c>
      <c r="C124" t="s">
        <v>577</v>
      </c>
      <c r="D124" t="s">
        <v>578</v>
      </c>
      <c r="E124" s="1">
        <v>0</v>
      </c>
      <c r="F124" t="s">
        <v>36</v>
      </c>
      <c r="G124" s="1">
        <v>0</v>
      </c>
      <c r="H124" s="1">
        <v>0</v>
      </c>
      <c r="I124">
        <v>0.12681899999999999</v>
      </c>
    </row>
    <row r="125" spans="1:9" x14ac:dyDescent="0.25">
      <c r="A125">
        <v>2000030054</v>
      </c>
      <c r="B125" t="s">
        <v>162</v>
      </c>
      <c r="C125" t="s">
        <v>8710</v>
      </c>
      <c r="D125" t="s">
        <v>8711</v>
      </c>
      <c r="E125">
        <v>0</v>
      </c>
      <c r="F125" t="s">
        <v>36</v>
      </c>
      <c r="G125" s="1">
        <v>0</v>
      </c>
      <c r="H125" s="1">
        <v>0</v>
      </c>
      <c r="I125">
        <v>9.8058999999999993E-2</v>
      </c>
    </row>
    <row r="126" spans="1:9" x14ac:dyDescent="0.25">
      <c r="A126">
        <v>2000030054</v>
      </c>
      <c r="B126" t="s">
        <v>162</v>
      </c>
      <c r="C126" t="s">
        <v>8706</v>
      </c>
      <c r="D126" t="s">
        <v>8707</v>
      </c>
      <c r="E126" s="1">
        <v>1327</v>
      </c>
      <c r="F126" t="s">
        <v>36</v>
      </c>
      <c r="G126" s="1">
        <v>0</v>
      </c>
      <c r="H126" s="1">
        <v>117900</v>
      </c>
      <c r="I126">
        <v>9.8062999999999997E-2</v>
      </c>
    </row>
    <row r="127" spans="1:9" x14ac:dyDescent="0.25">
      <c r="A127">
        <v>2000030054</v>
      </c>
      <c r="B127" t="s">
        <v>162</v>
      </c>
      <c r="C127" t="s">
        <v>130</v>
      </c>
      <c r="D127" t="s">
        <v>131</v>
      </c>
      <c r="E127" s="1">
        <v>58345</v>
      </c>
      <c r="F127" t="s">
        <v>36</v>
      </c>
      <c r="G127" s="1">
        <v>0</v>
      </c>
      <c r="H127" s="1">
        <v>150</v>
      </c>
      <c r="I127">
        <v>9.5041E-2</v>
      </c>
    </row>
    <row r="128" spans="1:9" x14ac:dyDescent="0.25">
      <c r="A128">
        <v>2000030054</v>
      </c>
      <c r="B128" t="s">
        <v>162</v>
      </c>
      <c r="C128" t="s">
        <v>137</v>
      </c>
      <c r="D128" t="s">
        <v>138</v>
      </c>
      <c r="E128">
        <v>0</v>
      </c>
      <c r="F128" t="s">
        <v>36</v>
      </c>
      <c r="G128" s="1">
        <v>150</v>
      </c>
      <c r="H128" s="1">
        <v>0</v>
      </c>
      <c r="I128">
        <v>9.8199999999999996E-2</v>
      </c>
    </row>
    <row r="129" spans="1:9" x14ac:dyDescent="0.25">
      <c r="A129">
        <v>2000030054</v>
      </c>
      <c r="B129" t="s">
        <v>162</v>
      </c>
      <c r="C129" t="s">
        <v>151</v>
      </c>
      <c r="D129" t="s">
        <v>152</v>
      </c>
      <c r="E129">
        <v>0</v>
      </c>
      <c r="F129" t="s">
        <v>36</v>
      </c>
      <c r="G129">
        <v>0</v>
      </c>
      <c r="H129" s="1">
        <v>0</v>
      </c>
      <c r="I129">
        <v>9.8058999999999993E-2</v>
      </c>
    </row>
    <row r="130" spans="1:9" x14ac:dyDescent="0.25">
      <c r="A130">
        <v>2000030054</v>
      </c>
      <c r="B130" t="s">
        <v>162</v>
      </c>
      <c r="C130" t="s">
        <v>139</v>
      </c>
      <c r="D130" t="s">
        <v>140</v>
      </c>
      <c r="E130" s="1">
        <v>0</v>
      </c>
      <c r="F130" t="s">
        <v>36</v>
      </c>
      <c r="G130" s="1">
        <v>0</v>
      </c>
      <c r="H130" s="1">
        <v>0</v>
      </c>
      <c r="I130">
        <v>9.5038999999999998E-2</v>
      </c>
    </row>
    <row r="131" spans="1:9" x14ac:dyDescent="0.25">
      <c r="A131">
        <v>2000030054</v>
      </c>
      <c r="B131" t="s">
        <v>162</v>
      </c>
      <c r="C131" t="s">
        <v>577</v>
      </c>
      <c r="D131" t="s">
        <v>578</v>
      </c>
      <c r="E131" s="1">
        <v>0</v>
      </c>
      <c r="F131" t="s">
        <v>36</v>
      </c>
      <c r="G131">
        <v>0</v>
      </c>
      <c r="H131" s="1">
        <v>0</v>
      </c>
      <c r="I131">
        <v>9.5038999999999998E-2</v>
      </c>
    </row>
    <row r="132" spans="1:9" x14ac:dyDescent="0.25">
      <c r="A132">
        <v>2000030055</v>
      </c>
      <c r="B132" t="s">
        <v>163</v>
      </c>
      <c r="C132" t="s">
        <v>130</v>
      </c>
      <c r="D132" t="s">
        <v>131</v>
      </c>
      <c r="E132" s="1">
        <v>1044</v>
      </c>
      <c r="F132" t="s">
        <v>36</v>
      </c>
      <c r="G132" s="1">
        <v>0</v>
      </c>
      <c r="H132" s="1">
        <v>0</v>
      </c>
      <c r="I132">
        <v>0.428151</v>
      </c>
    </row>
    <row r="133" spans="1:9" x14ac:dyDescent="0.25">
      <c r="A133">
        <v>2000030056</v>
      </c>
      <c r="B133" t="s">
        <v>164</v>
      </c>
      <c r="C133" t="s">
        <v>130</v>
      </c>
      <c r="D133" t="s">
        <v>131</v>
      </c>
      <c r="E133" s="1">
        <v>507.36</v>
      </c>
      <c r="F133" t="s">
        <v>36</v>
      </c>
      <c r="G133" s="1">
        <v>0</v>
      </c>
      <c r="H133" s="1">
        <v>0</v>
      </c>
      <c r="I133">
        <v>0.23464599999999999</v>
      </c>
    </row>
    <row r="134" spans="1:9" x14ac:dyDescent="0.25">
      <c r="A134">
        <v>2000030057</v>
      </c>
      <c r="B134" t="s">
        <v>165</v>
      </c>
      <c r="C134" t="s">
        <v>8708</v>
      </c>
      <c r="D134" t="s">
        <v>8709</v>
      </c>
      <c r="E134" s="1">
        <v>0</v>
      </c>
      <c r="F134" t="s">
        <v>147</v>
      </c>
      <c r="G134">
        <v>0</v>
      </c>
      <c r="H134">
        <v>0</v>
      </c>
      <c r="I134">
        <v>1.028775</v>
      </c>
    </row>
    <row r="135" spans="1:9" x14ac:dyDescent="0.25">
      <c r="A135">
        <v>2000030057</v>
      </c>
      <c r="B135" t="s">
        <v>165</v>
      </c>
      <c r="C135" t="s">
        <v>8710</v>
      </c>
      <c r="D135" t="s">
        <v>8711</v>
      </c>
      <c r="E135" s="1">
        <v>0</v>
      </c>
      <c r="F135" t="s">
        <v>147</v>
      </c>
      <c r="G135" s="1">
        <v>0</v>
      </c>
      <c r="H135" s="1">
        <v>0</v>
      </c>
      <c r="I135">
        <v>1.028778</v>
      </c>
    </row>
    <row r="136" spans="1:9" x14ac:dyDescent="0.25">
      <c r="A136">
        <v>2000030057</v>
      </c>
      <c r="B136" t="s">
        <v>165</v>
      </c>
      <c r="C136" t="s">
        <v>8706</v>
      </c>
      <c r="D136" t="s">
        <v>8707</v>
      </c>
      <c r="E136" s="1">
        <v>0</v>
      </c>
      <c r="F136" t="s">
        <v>147</v>
      </c>
      <c r="G136" s="1">
        <v>0</v>
      </c>
      <c r="H136">
        <v>0</v>
      </c>
      <c r="I136">
        <v>1.028775</v>
      </c>
    </row>
    <row r="137" spans="1:9" x14ac:dyDescent="0.25">
      <c r="A137">
        <v>2000030057</v>
      </c>
      <c r="B137" t="s">
        <v>165</v>
      </c>
      <c r="C137" t="s">
        <v>130</v>
      </c>
      <c r="D137" t="s">
        <v>131</v>
      </c>
      <c r="E137" s="1">
        <v>112</v>
      </c>
      <c r="F137" t="s">
        <v>147</v>
      </c>
      <c r="G137" s="1">
        <v>1230</v>
      </c>
      <c r="H137" s="1">
        <v>6921</v>
      </c>
      <c r="I137">
        <v>1.0287500000000001</v>
      </c>
    </row>
    <row r="138" spans="1:9" x14ac:dyDescent="0.25">
      <c r="A138">
        <v>2000030057</v>
      </c>
      <c r="B138" t="s">
        <v>165</v>
      </c>
      <c r="C138" t="s">
        <v>137</v>
      </c>
      <c r="D138" t="s">
        <v>138</v>
      </c>
      <c r="E138" s="1">
        <v>0</v>
      </c>
      <c r="F138" t="s">
        <v>147</v>
      </c>
      <c r="G138">
        <v>9</v>
      </c>
      <c r="H138">
        <v>0</v>
      </c>
      <c r="I138">
        <v>1.0288889999999999</v>
      </c>
    </row>
    <row r="139" spans="1:9" x14ac:dyDescent="0.25">
      <c r="A139">
        <v>2000030057</v>
      </c>
      <c r="B139" t="s">
        <v>165</v>
      </c>
      <c r="C139" t="s">
        <v>151</v>
      </c>
      <c r="D139" t="s">
        <v>152</v>
      </c>
      <c r="E139" s="1">
        <v>0</v>
      </c>
      <c r="F139" t="s">
        <v>147</v>
      </c>
      <c r="G139" s="1">
        <v>0</v>
      </c>
      <c r="H139" s="1">
        <v>0</v>
      </c>
      <c r="I139">
        <v>1.0287500000000001</v>
      </c>
    </row>
    <row r="140" spans="1:9" x14ac:dyDescent="0.25">
      <c r="A140">
        <v>2000030057</v>
      </c>
      <c r="B140" t="s">
        <v>165</v>
      </c>
      <c r="C140" t="s">
        <v>139</v>
      </c>
      <c r="D140" t="s">
        <v>140</v>
      </c>
      <c r="E140" s="1">
        <v>0</v>
      </c>
      <c r="F140" t="s">
        <v>147</v>
      </c>
      <c r="G140" s="1">
        <v>6912</v>
      </c>
      <c r="H140" s="1">
        <v>0</v>
      </c>
      <c r="I140">
        <v>1.028783</v>
      </c>
    </row>
    <row r="141" spans="1:9" x14ac:dyDescent="0.25">
      <c r="A141">
        <v>2000030058</v>
      </c>
      <c r="B141" t="s">
        <v>166</v>
      </c>
      <c r="C141" t="s">
        <v>8708</v>
      </c>
      <c r="D141" t="s">
        <v>8709</v>
      </c>
      <c r="E141" s="1">
        <v>0</v>
      </c>
      <c r="F141" t="s">
        <v>36</v>
      </c>
      <c r="G141" s="1">
        <v>0</v>
      </c>
      <c r="H141" s="1">
        <v>0</v>
      </c>
      <c r="I141">
        <v>0.38164199999999998</v>
      </c>
    </row>
    <row r="142" spans="1:9" x14ac:dyDescent="0.25">
      <c r="A142">
        <v>2000030058</v>
      </c>
      <c r="B142" t="s">
        <v>166</v>
      </c>
      <c r="C142" t="s">
        <v>8710</v>
      </c>
      <c r="D142" t="s">
        <v>8711</v>
      </c>
      <c r="E142" s="1">
        <v>0</v>
      </c>
      <c r="F142" t="s">
        <v>36</v>
      </c>
      <c r="G142" s="1">
        <v>0</v>
      </c>
      <c r="H142">
        <v>0</v>
      </c>
      <c r="I142">
        <v>0.38162600000000002</v>
      </c>
    </row>
    <row r="143" spans="1:9" x14ac:dyDescent="0.25">
      <c r="A143">
        <v>2000030058</v>
      </c>
      <c r="B143" t="s">
        <v>166</v>
      </c>
      <c r="C143" t="s">
        <v>8706</v>
      </c>
      <c r="D143" t="s">
        <v>8707</v>
      </c>
      <c r="E143" s="1">
        <v>1</v>
      </c>
      <c r="F143" t="s">
        <v>36</v>
      </c>
      <c r="G143" s="1">
        <v>0</v>
      </c>
      <c r="H143">
        <v>0</v>
      </c>
      <c r="I143">
        <v>0.38</v>
      </c>
    </row>
    <row r="144" spans="1:9" x14ac:dyDescent="0.25">
      <c r="A144">
        <v>2000030058</v>
      </c>
      <c r="B144" t="s">
        <v>166</v>
      </c>
      <c r="C144" t="s">
        <v>130</v>
      </c>
      <c r="D144" t="s">
        <v>131</v>
      </c>
      <c r="E144" s="1">
        <v>0</v>
      </c>
      <c r="F144" t="s">
        <v>36</v>
      </c>
      <c r="G144" s="1">
        <v>1379</v>
      </c>
      <c r="H144">
        <v>0</v>
      </c>
      <c r="I144">
        <v>0.38166699999999998</v>
      </c>
    </row>
    <row r="145" spans="1:9" x14ac:dyDescent="0.25">
      <c r="A145">
        <v>2000030058</v>
      </c>
      <c r="B145" t="s">
        <v>166</v>
      </c>
      <c r="C145" t="s">
        <v>137</v>
      </c>
      <c r="D145" t="s">
        <v>138</v>
      </c>
      <c r="E145" s="1">
        <v>0</v>
      </c>
      <c r="F145" t="s">
        <v>36</v>
      </c>
      <c r="G145" s="1">
        <v>0</v>
      </c>
      <c r="H145" s="1">
        <v>609</v>
      </c>
      <c r="I145">
        <v>0.38133299999999998</v>
      </c>
    </row>
    <row r="146" spans="1:9" x14ac:dyDescent="0.25">
      <c r="A146">
        <v>2000030058</v>
      </c>
      <c r="B146" t="s">
        <v>166</v>
      </c>
      <c r="C146" t="s">
        <v>139</v>
      </c>
      <c r="D146" t="s">
        <v>140</v>
      </c>
      <c r="E146" s="1">
        <v>0</v>
      </c>
      <c r="F146" t="s">
        <v>36</v>
      </c>
      <c r="G146">
        <v>0</v>
      </c>
      <c r="H146">
        <v>0</v>
      </c>
      <c r="I146">
        <v>0.38162600000000002</v>
      </c>
    </row>
    <row r="147" spans="1:9" x14ac:dyDescent="0.25">
      <c r="A147">
        <v>2000040082</v>
      </c>
      <c r="B147" t="s">
        <v>169</v>
      </c>
      <c r="C147" t="s">
        <v>130</v>
      </c>
      <c r="D147" t="s">
        <v>131</v>
      </c>
      <c r="E147" s="1">
        <v>5</v>
      </c>
      <c r="F147" t="s">
        <v>36</v>
      </c>
      <c r="G147">
        <v>0</v>
      </c>
      <c r="H147">
        <v>0</v>
      </c>
      <c r="I147">
        <v>5.6139999999999999</v>
      </c>
    </row>
    <row r="148" spans="1:9" x14ac:dyDescent="0.25">
      <c r="A148">
        <v>2000040174</v>
      </c>
      <c r="B148" t="s">
        <v>170</v>
      </c>
      <c r="C148" t="s">
        <v>130</v>
      </c>
      <c r="D148" t="s">
        <v>131</v>
      </c>
      <c r="E148" s="1">
        <v>54</v>
      </c>
      <c r="F148" t="s">
        <v>36</v>
      </c>
      <c r="G148" s="1">
        <v>0</v>
      </c>
      <c r="H148" s="1">
        <v>0</v>
      </c>
      <c r="I148">
        <v>4.8024069999999996</v>
      </c>
    </row>
    <row r="149" spans="1:9" x14ac:dyDescent="0.25">
      <c r="A149">
        <v>2000040174</v>
      </c>
      <c r="B149" t="s">
        <v>170</v>
      </c>
      <c r="C149" t="s">
        <v>167</v>
      </c>
      <c r="D149" t="s">
        <v>168</v>
      </c>
      <c r="E149" s="1">
        <v>2</v>
      </c>
      <c r="F149" t="s">
        <v>36</v>
      </c>
      <c r="G149" s="1">
        <v>0</v>
      </c>
      <c r="H149" s="1">
        <v>0</v>
      </c>
      <c r="I149">
        <v>4.8</v>
      </c>
    </row>
    <row r="150" spans="1:9" x14ac:dyDescent="0.25">
      <c r="A150">
        <v>2000040175</v>
      </c>
      <c r="B150" t="s">
        <v>171</v>
      </c>
      <c r="C150" t="s">
        <v>130</v>
      </c>
      <c r="D150" t="s">
        <v>131</v>
      </c>
      <c r="E150" s="1">
        <v>49</v>
      </c>
      <c r="F150" t="s">
        <v>36</v>
      </c>
      <c r="G150" s="1">
        <v>0</v>
      </c>
      <c r="H150">
        <v>0</v>
      </c>
      <c r="I150">
        <v>4.8042860000000003</v>
      </c>
    </row>
    <row r="151" spans="1:9" x14ac:dyDescent="0.25">
      <c r="A151">
        <v>2000040175</v>
      </c>
      <c r="B151" t="s">
        <v>171</v>
      </c>
      <c r="C151" t="s">
        <v>137</v>
      </c>
      <c r="D151" t="s">
        <v>138</v>
      </c>
      <c r="E151" s="1">
        <v>0</v>
      </c>
      <c r="F151" t="s">
        <v>36</v>
      </c>
      <c r="G151">
        <v>0</v>
      </c>
      <c r="H151">
        <v>0</v>
      </c>
      <c r="I151">
        <v>4.8</v>
      </c>
    </row>
    <row r="152" spans="1:9" x14ac:dyDescent="0.25">
      <c r="A152">
        <v>2000040176</v>
      </c>
      <c r="B152" t="s">
        <v>172</v>
      </c>
      <c r="C152" t="s">
        <v>130</v>
      </c>
      <c r="D152" t="s">
        <v>131</v>
      </c>
      <c r="E152" s="1">
        <v>47</v>
      </c>
      <c r="F152" t="s">
        <v>36</v>
      </c>
      <c r="G152" s="1">
        <v>0</v>
      </c>
      <c r="H152" s="1">
        <v>0</v>
      </c>
      <c r="I152">
        <v>4.8040430000000001</v>
      </c>
    </row>
    <row r="153" spans="1:9" x14ac:dyDescent="0.25">
      <c r="A153">
        <v>2000040176</v>
      </c>
      <c r="B153" t="s">
        <v>172</v>
      </c>
      <c r="C153" t="s">
        <v>167</v>
      </c>
      <c r="D153" t="s">
        <v>168</v>
      </c>
      <c r="E153" s="1">
        <v>3</v>
      </c>
      <c r="F153" t="s">
        <v>36</v>
      </c>
      <c r="G153" s="1">
        <v>0</v>
      </c>
      <c r="H153" s="1">
        <v>0</v>
      </c>
      <c r="I153">
        <v>4.8033330000000003</v>
      </c>
    </row>
    <row r="154" spans="1:9" x14ac:dyDescent="0.25">
      <c r="A154">
        <v>2000040176</v>
      </c>
      <c r="B154" t="s">
        <v>172</v>
      </c>
      <c r="C154" t="s">
        <v>137</v>
      </c>
      <c r="D154" t="s">
        <v>138</v>
      </c>
      <c r="E154" s="1">
        <v>0</v>
      </c>
      <c r="F154" t="s">
        <v>36</v>
      </c>
      <c r="G154">
        <v>0</v>
      </c>
      <c r="H154">
        <v>0</v>
      </c>
      <c r="I154">
        <v>4.8049999999999997</v>
      </c>
    </row>
    <row r="155" spans="1:9" x14ac:dyDescent="0.25">
      <c r="A155">
        <v>2000040177</v>
      </c>
      <c r="B155" t="s">
        <v>173</v>
      </c>
      <c r="C155" t="s">
        <v>130</v>
      </c>
      <c r="D155" t="s">
        <v>131</v>
      </c>
      <c r="E155" s="1">
        <v>176</v>
      </c>
      <c r="F155" t="s">
        <v>36</v>
      </c>
      <c r="G155" s="1">
        <v>0</v>
      </c>
      <c r="H155">
        <v>0</v>
      </c>
      <c r="I155">
        <v>4.8041479999999996</v>
      </c>
    </row>
    <row r="156" spans="1:9" x14ac:dyDescent="0.25">
      <c r="A156">
        <v>2000040177</v>
      </c>
      <c r="B156" t="s">
        <v>173</v>
      </c>
      <c r="C156" t="s">
        <v>167</v>
      </c>
      <c r="D156" t="s">
        <v>168</v>
      </c>
      <c r="E156" s="1">
        <v>2</v>
      </c>
      <c r="F156" t="s">
        <v>36</v>
      </c>
      <c r="G156" s="1">
        <v>0</v>
      </c>
      <c r="H156">
        <v>0</v>
      </c>
      <c r="I156">
        <v>4.8049999999999997</v>
      </c>
    </row>
    <row r="157" spans="1:9" x14ac:dyDescent="0.25">
      <c r="A157">
        <v>2000040177</v>
      </c>
      <c r="B157" t="s">
        <v>173</v>
      </c>
      <c r="C157" t="s">
        <v>137</v>
      </c>
      <c r="D157" t="s">
        <v>138</v>
      </c>
      <c r="E157" s="1">
        <v>0</v>
      </c>
      <c r="F157" t="s">
        <v>36</v>
      </c>
      <c r="G157" s="1">
        <v>0</v>
      </c>
      <c r="H157">
        <v>0</v>
      </c>
      <c r="I157">
        <v>4.8040000000000003</v>
      </c>
    </row>
    <row r="158" spans="1:9" x14ac:dyDescent="0.25">
      <c r="A158">
        <v>2000040179</v>
      </c>
      <c r="B158" t="s">
        <v>174</v>
      </c>
      <c r="C158" t="s">
        <v>130</v>
      </c>
      <c r="D158" t="s">
        <v>131</v>
      </c>
      <c r="E158" s="1">
        <v>18</v>
      </c>
      <c r="F158" t="s">
        <v>36</v>
      </c>
      <c r="G158">
        <v>0</v>
      </c>
      <c r="H158">
        <v>0</v>
      </c>
      <c r="I158">
        <v>5.0611110000000004</v>
      </c>
    </row>
    <row r="159" spans="1:9" x14ac:dyDescent="0.25">
      <c r="A159">
        <v>2000040179</v>
      </c>
      <c r="B159" t="s">
        <v>174</v>
      </c>
      <c r="C159" t="s">
        <v>167</v>
      </c>
      <c r="D159" t="s">
        <v>168</v>
      </c>
      <c r="E159" s="1">
        <v>2</v>
      </c>
      <c r="F159" t="s">
        <v>36</v>
      </c>
      <c r="G159">
        <v>0</v>
      </c>
      <c r="H159">
        <v>0</v>
      </c>
      <c r="I159">
        <v>5.0599999999999996</v>
      </c>
    </row>
    <row r="160" spans="1:9" x14ac:dyDescent="0.25">
      <c r="A160">
        <v>2000040179</v>
      </c>
      <c r="B160" t="s">
        <v>174</v>
      </c>
      <c r="C160" t="s">
        <v>137</v>
      </c>
      <c r="D160" t="s">
        <v>138</v>
      </c>
      <c r="E160" s="1">
        <v>0</v>
      </c>
      <c r="F160" t="s">
        <v>36</v>
      </c>
      <c r="G160">
        <v>0</v>
      </c>
      <c r="H160">
        <v>0</v>
      </c>
      <c r="I160">
        <v>5.0599999999999996</v>
      </c>
    </row>
    <row r="161" spans="1:9" x14ac:dyDescent="0.25">
      <c r="A161">
        <v>2000040180</v>
      </c>
      <c r="B161" t="s">
        <v>175</v>
      </c>
      <c r="C161" t="s">
        <v>130</v>
      </c>
      <c r="D161" t="s">
        <v>131</v>
      </c>
      <c r="E161" s="1">
        <v>10</v>
      </c>
      <c r="F161" t="s">
        <v>36</v>
      </c>
      <c r="G161">
        <v>0</v>
      </c>
      <c r="H161">
        <v>0</v>
      </c>
      <c r="I161">
        <v>5.0609999999999999</v>
      </c>
    </row>
    <row r="162" spans="1:9" x14ac:dyDescent="0.25">
      <c r="A162">
        <v>2000040182</v>
      </c>
      <c r="B162" t="s">
        <v>176</v>
      </c>
      <c r="C162" t="s">
        <v>130</v>
      </c>
      <c r="D162" t="s">
        <v>131</v>
      </c>
      <c r="E162" s="1">
        <v>10</v>
      </c>
      <c r="F162" t="s">
        <v>36</v>
      </c>
      <c r="G162">
        <v>0</v>
      </c>
      <c r="H162" s="1">
        <v>0</v>
      </c>
      <c r="I162">
        <v>5.0599999999999996</v>
      </c>
    </row>
    <row r="163" spans="1:9" x14ac:dyDescent="0.25">
      <c r="A163">
        <v>2000040182</v>
      </c>
      <c r="B163" t="s">
        <v>176</v>
      </c>
      <c r="C163" t="s">
        <v>167</v>
      </c>
      <c r="D163" t="s">
        <v>168</v>
      </c>
      <c r="E163" s="1">
        <v>3</v>
      </c>
      <c r="F163" t="s">
        <v>36</v>
      </c>
      <c r="G163">
        <v>0</v>
      </c>
      <c r="H163">
        <v>0</v>
      </c>
      <c r="I163">
        <v>5.0599999999999996</v>
      </c>
    </row>
    <row r="164" spans="1:9" x14ac:dyDescent="0.25">
      <c r="A164">
        <v>2000040182</v>
      </c>
      <c r="B164" t="s">
        <v>176</v>
      </c>
      <c r="C164" t="s">
        <v>137</v>
      </c>
      <c r="D164" t="s">
        <v>138</v>
      </c>
      <c r="E164" s="1">
        <v>0</v>
      </c>
      <c r="F164" t="s">
        <v>36</v>
      </c>
      <c r="G164" s="1">
        <v>0</v>
      </c>
      <c r="H164" s="1">
        <v>0</v>
      </c>
      <c r="I164">
        <v>5.0599999999999996</v>
      </c>
    </row>
    <row r="165" spans="1:9" x14ac:dyDescent="0.25">
      <c r="A165">
        <v>2000040185</v>
      </c>
      <c r="B165" t="s">
        <v>5771</v>
      </c>
      <c r="C165" t="s">
        <v>137</v>
      </c>
      <c r="D165" t="s">
        <v>138</v>
      </c>
      <c r="E165" s="1">
        <v>0</v>
      </c>
      <c r="F165" t="s">
        <v>36</v>
      </c>
      <c r="G165">
        <v>0</v>
      </c>
      <c r="H165" s="1">
        <v>0</v>
      </c>
      <c r="I165">
        <v>5.44</v>
      </c>
    </row>
    <row r="166" spans="1:9" x14ac:dyDescent="0.25">
      <c r="A166">
        <v>2000040187</v>
      </c>
      <c r="B166" t="s">
        <v>5772</v>
      </c>
      <c r="C166" t="s">
        <v>137</v>
      </c>
      <c r="D166" t="s">
        <v>138</v>
      </c>
      <c r="E166" s="1">
        <v>0</v>
      </c>
      <c r="F166" t="s">
        <v>36</v>
      </c>
      <c r="G166">
        <v>0</v>
      </c>
      <c r="H166">
        <v>0</v>
      </c>
      <c r="I166">
        <v>5.44</v>
      </c>
    </row>
    <row r="167" spans="1:9" x14ac:dyDescent="0.25">
      <c r="A167">
        <v>2000040189</v>
      </c>
      <c r="B167" t="s">
        <v>177</v>
      </c>
      <c r="C167" t="s">
        <v>130</v>
      </c>
      <c r="D167" t="s">
        <v>131</v>
      </c>
      <c r="E167" s="1">
        <v>157</v>
      </c>
      <c r="F167" t="s">
        <v>36</v>
      </c>
      <c r="G167" s="1">
        <v>0</v>
      </c>
      <c r="H167" s="1">
        <v>0</v>
      </c>
      <c r="I167">
        <v>5.4964329999999997</v>
      </c>
    </row>
    <row r="168" spans="1:9" x14ac:dyDescent="0.25">
      <c r="A168">
        <v>2000040189</v>
      </c>
      <c r="B168" t="s">
        <v>177</v>
      </c>
      <c r="C168" t="s">
        <v>167</v>
      </c>
      <c r="D168" t="s">
        <v>168</v>
      </c>
      <c r="E168">
        <v>2</v>
      </c>
      <c r="F168" t="s">
        <v>36</v>
      </c>
      <c r="G168" s="1">
        <v>0</v>
      </c>
      <c r="H168" s="1">
        <v>0</v>
      </c>
      <c r="I168">
        <v>5.4950000000000001</v>
      </c>
    </row>
    <row r="169" spans="1:9" x14ac:dyDescent="0.25">
      <c r="A169">
        <v>2000040189</v>
      </c>
      <c r="B169" t="s">
        <v>177</v>
      </c>
      <c r="C169" t="s">
        <v>137</v>
      </c>
      <c r="D169" t="s">
        <v>138</v>
      </c>
      <c r="E169" s="1">
        <v>0</v>
      </c>
      <c r="F169" t="s">
        <v>36</v>
      </c>
      <c r="G169">
        <v>0</v>
      </c>
      <c r="H169">
        <v>0</v>
      </c>
      <c r="I169">
        <v>5.4974999999999996</v>
      </c>
    </row>
    <row r="170" spans="1:9" x14ac:dyDescent="0.25">
      <c r="A170">
        <v>2000040191</v>
      </c>
      <c r="B170" t="s">
        <v>178</v>
      </c>
      <c r="C170" t="s">
        <v>130</v>
      </c>
      <c r="D170" t="s">
        <v>131</v>
      </c>
      <c r="E170" s="1">
        <v>5</v>
      </c>
      <c r="F170" t="s">
        <v>36</v>
      </c>
      <c r="G170">
        <v>0</v>
      </c>
      <c r="H170">
        <v>0</v>
      </c>
      <c r="I170">
        <v>5.4939999999999998</v>
      </c>
    </row>
    <row r="171" spans="1:9" x14ac:dyDescent="0.25">
      <c r="A171">
        <v>2000040196</v>
      </c>
      <c r="B171" t="s">
        <v>5693</v>
      </c>
      <c r="C171" t="s">
        <v>137</v>
      </c>
      <c r="D171" t="s">
        <v>138</v>
      </c>
      <c r="E171">
        <v>0</v>
      </c>
      <c r="F171" t="s">
        <v>36</v>
      </c>
      <c r="G171" s="1">
        <v>0</v>
      </c>
      <c r="H171" s="1">
        <v>0</v>
      </c>
      <c r="I171">
        <v>8.2799999999999994</v>
      </c>
    </row>
    <row r="172" spans="1:9" x14ac:dyDescent="0.25">
      <c r="A172">
        <v>2000040197</v>
      </c>
      <c r="B172" t="s">
        <v>5694</v>
      </c>
      <c r="C172" t="s">
        <v>137</v>
      </c>
      <c r="D172" t="s">
        <v>138</v>
      </c>
      <c r="E172" s="1">
        <v>0</v>
      </c>
      <c r="F172" t="s">
        <v>36</v>
      </c>
      <c r="G172" s="1">
        <v>0</v>
      </c>
      <c r="H172" s="1">
        <v>0</v>
      </c>
      <c r="I172">
        <v>8.2799999999999994</v>
      </c>
    </row>
    <row r="173" spans="1:9" x14ac:dyDescent="0.25">
      <c r="A173">
        <v>2000040198</v>
      </c>
      <c r="B173" t="s">
        <v>5695</v>
      </c>
      <c r="C173" t="s">
        <v>137</v>
      </c>
      <c r="D173" t="s">
        <v>138</v>
      </c>
      <c r="E173" s="1">
        <v>0</v>
      </c>
      <c r="F173" t="s">
        <v>36</v>
      </c>
      <c r="G173" s="1">
        <v>0</v>
      </c>
      <c r="H173">
        <v>0</v>
      </c>
      <c r="I173">
        <v>8.2799999999999994</v>
      </c>
    </row>
    <row r="174" spans="1:9" x14ac:dyDescent="0.25">
      <c r="A174">
        <v>2000040199</v>
      </c>
      <c r="B174" t="s">
        <v>179</v>
      </c>
      <c r="C174" t="s">
        <v>8708</v>
      </c>
      <c r="D174" t="s">
        <v>8709</v>
      </c>
      <c r="E174">
        <v>0</v>
      </c>
      <c r="F174" t="s">
        <v>36</v>
      </c>
      <c r="G174" s="1">
        <v>0</v>
      </c>
      <c r="H174">
        <v>0</v>
      </c>
      <c r="I174">
        <v>3.983006</v>
      </c>
    </row>
    <row r="175" spans="1:9" x14ac:dyDescent="0.25">
      <c r="A175">
        <v>2000040199</v>
      </c>
      <c r="B175" t="s">
        <v>179</v>
      </c>
      <c r="C175" t="s">
        <v>8710</v>
      </c>
      <c r="D175" t="s">
        <v>8711</v>
      </c>
      <c r="E175" s="1">
        <v>0</v>
      </c>
      <c r="F175" t="s">
        <v>36</v>
      </c>
      <c r="G175">
        <v>0</v>
      </c>
      <c r="H175">
        <v>0</v>
      </c>
      <c r="I175">
        <v>3.984</v>
      </c>
    </row>
    <row r="176" spans="1:9" x14ac:dyDescent="0.25">
      <c r="A176">
        <v>2000040199</v>
      </c>
      <c r="B176" t="s">
        <v>179</v>
      </c>
      <c r="C176" t="s">
        <v>8706</v>
      </c>
      <c r="D176" t="s">
        <v>8707</v>
      </c>
      <c r="E176">
        <v>0</v>
      </c>
      <c r="F176" t="s">
        <v>36</v>
      </c>
      <c r="G176">
        <v>0</v>
      </c>
      <c r="H176" s="1">
        <v>0</v>
      </c>
      <c r="I176">
        <v>3.984</v>
      </c>
    </row>
    <row r="177" spans="1:9" x14ac:dyDescent="0.25">
      <c r="A177">
        <v>2000040199</v>
      </c>
      <c r="B177" t="s">
        <v>179</v>
      </c>
      <c r="C177" t="s">
        <v>130</v>
      </c>
      <c r="D177" t="s">
        <v>131</v>
      </c>
      <c r="E177" s="1">
        <v>0</v>
      </c>
      <c r="F177" t="s">
        <v>36</v>
      </c>
      <c r="G177">
        <v>0</v>
      </c>
      <c r="H177" s="1">
        <v>4313</v>
      </c>
      <c r="I177">
        <v>3.983889</v>
      </c>
    </row>
    <row r="178" spans="1:9" x14ac:dyDescent="0.25">
      <c r="A178">
        <v>2000040199</v>
      </c>
      <c r="B178" t="s">
        <v>179</v>
      </c>
      <c r="C178" t="s">
        <v>142</v>
      </c>
      <c r="D178" t="s">
        <v>143</v>
      </c>
      <c r="E178">
        <v>0</v>
      </c>
      <c r="F178" t="s">
        <v>36</v>
      </c>
      <c r="G178" s="1">
        <v>0</v>
      </c>
      <c r="H178">
        <v>0</v>
      </c>
      <c r="I178">
        <v>3.982955</v>
      </c>
    </row>
    <row r="179" spans="1:9" x14ac:dyDescent="0.25">
      <c r="A179">
        <v>2000040199</v>
      </c>
      <c r="B179" t="s">
        <v>179</v>
      </c>
      <c r="C179" t="s">
        <v>137</v>
      </c>
      <c r="D179" t="s">
        <v>138</v>
      </c>
      <c r="E179">
        <v>0</v>
      </c>
      <c r="F179" t="s">
        <v>36</v>
      </c>
      <c r="G179" s="1">
        <v>8</v>
      </c>
      <c r="H179" s="1">
        <v>0</v>
      </c>
      <c r="I179">
        <v>3.9820000000000002</v>
      </c>
    </row>
    <row r="180" spans="1:9" x14ac:dyDescent="0.25">
      <c r="A180">
        <v>2000040199</v>
      </c>
      <c r="B180" t="s">
        <v>179</v>
      </c>
      <c r="C180" t="s">
        <v>151</v>
      </c>
      <c r="D180" t="s">
        <v>152</v>
      </c>
      <c r="E180" s="1">
        <v>0</v>
      </c>
      <c r="F180" t="s">
        <v>36</v>
      </c>
      <c r="G180" s="1">
        <v>0</v>
      </c>
      <c r="H180" s="1">
        <v>0</v>
      </c>
      <c r="I180">
        <v>3.9829819999999998</v>
      </c>
    </row>
    <row r="181" spans="1:9" x14ac:dyDescent="0.25">
      <c r="A181">
        <v>2000040199</v>
      </c>
      <c r="B181" t="s">
        <v>179</v>
      </c>
      <c r="C181" t="s">
        <v>139</v>
      </c>
      <c r="D181" t="s">
        <v>140</v>
      </c>
      <c r="E181" s="1">
        <v>0</v>
      </c>
      <c r="F181" t="s">
        <v>36</v>
      </c>
      <c r="G181" s="1">
        <v>4313</v>
      </c>
      <c r="H181" s="1">
        <v>0</v>
      </c>
      <c r="I181">
        <v>3.984</v>
      </c>
    </row>
    <row r="182" spans="1:9" x14ac:dyDescent="0.25">
      <c r="A182">
        <v>2000040199</v>
      </c>
      <c r="B182" t="s">
        <v>179</v>
      </c>
      <c r="C182" t="s">
        <v>577</v>
      </c>
      <c r="D182" t="s">
        <v>578</v>
      </c>
      <c r="E182">
        <v>0</v>
      </c>
      <c r="F182" t="s">
        <v>36</v>
      </c>
      <c r="G182">
        <v>0</v>
      </c>
      <c r="H182" s="1">
        <v>0</v>
      </c>
      <c r="I182">
        <v>3.9830570000000001</v>
      </c>
    </row>
    <row r="183" spans="1:9" x14ac:dyDescent="0.25">
      <c r="A183">
        <v>2000040200</v>
      </c>
      <c r="B183" t="s">
        <v>180</v>
      </c>
      <c r="C183" t="s">
        <v>8708</v>
      </c>
      <c r="D183" t="s">
        <v>8709</v>
      </c>
      <c r="E183">
        <v>0</v>
      </c>
      <c r="F183" t="s">
        <v>36</v>
      </c>
      <c r="G183" s="1">
        <v>0</v>
      </c>
      <c r="H183" s="1">
        <v>0</v>
      </c>
      <c r="I183">
        <v>3.8669790000000002</v>
      </c>
    </row>
    <row r="184" spans="1:9" x14ac:dyDescent="0.25">
      <c r="A184">
        <v>2000040200</v>
      </c>
      <c r="B184" t="s">
        <v>180</v>
      </c>
      <c r="C184" t="s">
        <v>8710</v>
      </c>
      <c r="D184" t="s">
        <v>8711</v>
      </c>
      <c r="E184" s="1">
        <v>0</v>
      </c>
      <c r="F184" t="s">
        <v>36</v>
      </c>
      <c r="G184" s="1">
        <v>0</v>
      </c>
      <c r="H184">
        <v>0</v>
      </c>
      <c r="I184">
        <v>3.8660000000000001</v>
      </c>
    </row>
    <row r="185" spans="1:9" x14ac:dyDescent="0.25">
      <c r="A185">
        <v>2000040200</v>
      </c>
      <c r="B185" t="s">
        <v>180</v>
      </c>
      <c r="C185" t="s">
        <v>8706</v>
      </c>
      <c r="D185" t="s">
        <v>8707</v>
      </c>
      <c r="E185" s="1">
        <v>0</v>
      </c>
      <c r="F185" t="s">
        <v>36</v>
      </c>
      <c r="G185" s="1">
        <v>0</v>
      </c>
      <c r="H185">
        <v>0</v>
      </c>
      <c r="I185">
        <v>3.8660000000000001</v>
      </c>
    </row>
    <row r="186" spans="1:9" x14ac:dyDescent="0.25">
      <c r="A186">
        <v>2000040200</v>
      </c>
      <c r="B186" t="s">
        <v>180</v>
      </c>
      <c r="C186" t="s">
        <v>130</v>
      </c>
      <c r="D186" t="s">
        <v>131</v>
      </c>
      <c r="E186" s="1">
        <v>0</v>
      </c>
      <c r="F186" t="s">
        <v>36</v>
      </c>
      <c r="G186" s="1">
        <v>0</v>
      </c>
      <c r="H186" s="1">
        <v>3523</v>
      </c>
      <c r="I186">
        <v>3.8650000000000002</v>
      </c>
    </row>
    <row r="187" spans="1:9" x14ac:dyDescent="0.25">
      <c r="A187">
        <v>2000040200</v>
      </c>
      <c r="B187" t="s">
        <v>180</v>
      </c>
      <c r="C187" t="s">
        <v>142</v>
      </c>
      <c r="D187" t="s">
        <v>143</v>
      </c>
      <c r="E187" s="1">
        <v>0</v>
      </c>
      <c r="F187" t="s">
        <v>36</v>
      </c>
      <c r="G187" s="1">
        <v>0</v>
      </c>
      <c r="H187">
        <v>0</v>
      </c>
      <c r="I187">
        <v>3.8670100000000001</v>
      </c>
    </row>
    <row r="188" spans="1:9" x14ac:dyDescent="0.25">
      <c r="A188">
        <v>2000040200</v>
      </c>
      <c r="B188" t="s">
        <v>180</v>
      </c>
      <c r="C188" t="s">
        <v>137</v>
      </c>
      <c r="D188" t="s">
        <v>138</v>
      </c>
      <c r="E188" s="1">
        <v>0</v>
      </c>
      <c r="F188" t="s">
        <v>36</v>
      </c>
      <c r="G188">
        <v>8</v>
      </c>
      <c r="H188">
        <v>0</v>
      </c>
      <c r="I188">
        <v>3.8679999999999999</v>
      </c>
    </row>
    <row r="189" spans="1:9" x14ac:dyDescent="0.25">
      <c r="A189">
        <v>2000040200</v>
      </c>
      <c r="B189" t="s">
        <v>180</v>
      </c>
      <c r="C189" t="s">
        <v>151</v>
      </c>
      <c r="D189" t="s">
        <v>152</v>
      </c>
      <c r="E189" s="1">
        <v>0</v>
      </c>
      <c r="F189" t="s">
        <v>36</v>
      </c>
      <c r="G189" s="1">
        <v>0</v>
      </c>
      <c r="H189">
        <v>0</v>
      </c>
      <c r="I189">
        <v>3.8669389999999999</v>
      </c>
    </row>
    <row r="190" spans="1:9" x14ac:dyDescent="0.25">
      <c r="A190">
        <v>2000040200</v>
      </c>
      <c r="B190" t="s">
        <v>180</v>
      </c>
      <c r="C190" t="s">
        <v>139</v>
      </c>
      <c r="D190" t="s">
        <v>140</v>
      </c>
      <c r="E190">
        <v>0</v>
      </c>
      <c r="F190" t="s">
        <v>36</v>
      </c>
      <c r="G190" s="1">
        <v>3523</v>
      </c>
      <c r="H190">
        <v>0</v>
      </c>
      <c r="I190">
        <v>3.8660000000000001</v>
      </c>
    </row>
    <row r="191" spans="1:9" x14ac:dyDescent="0.25">
      <c r="A191">
        <v>2000040200</v>
      </c>
      <c r="B191" t="s">
        <v>180</v>
      </c>
      <c r="C191" t="s">
        <v>577</v>
      </c>
      <c r="D191" t="s">
        <v>578</v>
      </c>
      <c r="E191" s="1">
        <v>0</v>
      </c>
      <c r="F191" t="s">
        <v>36</v>
      </c>
      <c r="G191">
        <v>0</v>
      </c>
      <c r="H191" s="1">
        <v>0</v>
      </c>
      <c r="I191">
        <v>3.8668930000000001</v>
      </c>
    </row>
    <row r="192" spans="1:9" x14ac:dyDescent="0.25">
      <c r="A192">
        <v>2000040201</v>
      </c>
      <c r="B192" t="s">
        <v>181</v>
      </c>
      <c r="C192" t="s">
        <v>8708</v>
      </c>
      <c r="D192" t="s">
        <v>8709</v>
      </c>
      <c r="E192">
        <v>0</v>
      </c>
      <c r="F192" t="s">
        <v>36</v>
      </c>
      <c r="G192" s="1">
        <v>0</v>
      </c>
      <c r="H192" s="1">
        <v>0</v>
      </c>
      <c r="I192">
        <v>3.8668749999999998</v>
      </c>
    </row>
    <row r="193" spans="1:9" x14ac:dyDescent="0.25">
      <c r="A193">
        <v>2000040201</v>
      </c>
      <c r="B193" t="s">
        <v>181</v>
      </c>
      <c r="C193" t="s">
        <v>8710</v>
      </c>
      <c r="D193" t="s">
        <v>8711</v>
      </c>
      <c r="E193" s="1">
        <v>0</v>
      </c>
      <c r="F193" t="s">
        <v>36</v>
      </c>
      <c r="G193">
        <v>0</v>
      </c>
      <c r="H193" s="1">
        <v>0</v>
      </c>
      <c r="I193">
        <v>3.8669169999999999</v>
      </c>
    </row>
    <row r="194" spans="1:9" x14ac:dyDescent="0.25">
      <c r="A194">
        <v>2000040201</v>
      </c>
      <c r="B194" t="s">
        <v>181</v>
      </c>
      <c r="C194" t="s">
        <v>8706</v>
      </c>
      <c r="D194" t="s">
        <v>8707</v>
      </c>
      <c r="E194" s="1">
        <v>0</v>
      </c>
      <c r="F194" t="s">
        <v>36</v>
      </c>
      <c r="G194" s="1">
        <v>0</v>
      </c>
      <c r="H194">
        <v>0</v>
      </c>
      <c r="I194">
        <v>3.8669169999999999</v>
      </c>
    </row>
    <row r="195" spans="1:9" x14ac:dyDescent="0.25">
      <c r="A195">
        <v>2000040201</v>
      </c>
      <c r="B195" t="s">
        <v>181</v>
      </c>
      <c r="C195" t="s">
        <v>130</v>
      </c>
      <c r="D195" t="s">
        <v>131</v>
      </c>
      <c r="E195" s="1">
        <v>0</v>
      </c>
      <c r="F195" t="s">
        <v>36</v>
      </c>
      <c r="G195" s="1">
        <v>0</v>
      </c>
      <c r="H195" s="1">
        <v>2792</v>
      </c>
      <c r="I195">
        <v>3.8650000000000002</v>
      </c>
    </row>
    <row r="196" spans="1:9" x14ac:dyDescent="0.25">
      <c r="A196">
        <v>2000040201</v>
      </c>
      <c r="B196" t="s">
        <v>181</v>
      </c>
      <c r="C196" t="s">
        <v>142</v>
      </c>
      <c r="D196" t="s">
        <v>143</v>
      </c>
      <c r="E196" s="1">
        <v>0</v>
      </c>
      <c r="F196" t="s">
        <v>36</v>
      </c>
      <c r="G196" s="1">
        <v>0</v>
      </c>
      <c r="H196" s="1">
        <v>0</v>
      </c>
      <c r="I196">
        <v>3.867083</v>
      </c>
    </row>
    <row r="197" spans="1:9" x14ac:dyDescent="0.25">
      <c r="A197">
        <v>2000040201</v>
      </c>
      <c r="B197" t="s">
        <v>181</v>
      </c>
      <c r="C197" t="s">
        <v>137</v>
      </c>
      <c r="D197" t="s">
        <v>138</v>
      </c>
      <c r="E197" s="1">
        <v>0</v>
      </c>
      <c r="F197" t="s">
        <v>36</v>
      </c>
      <c r="G197">
        <v>0</v>
      </c>
      <c r="H197" s="1">
        <v>0</v>
      </c>
      <c r="I197">
        <v>3.87</v>
      </c>
    </row>
    <row r="198" spans="1:9" x14ac:dyDescent="0.25">
      <c r="A198">
        <v>2000040201</v>
      </c>
      <c r="B198" t="s">
        <v>181</v>
      </c>
      <c r="C198" t="s">
        <v>151</v>
      </c>
      <c r="D198" t="s">
        <v>152</v>
      </c>
      <c r="E198" s="1">
        <v>0</v>
      </c>
      <c r="F198" t="s">
        <v>36</v>
      </c>
      <c r="G198">
        <v>0</v>
      </c>
      <c r="H198">
        <v>0</v>
      </c>
      <c r="I198">
        <v>3.8669169999999999</v>
      </c>
    </row>
    <row r="199" spans="1:9" x14ac:dyDescent="0.25">
      <c r="A199">
        <v>2000040201</v>
      </c>
      <c r="B199" t="s">
        <v>181</v>
      </c>
      <c r="C199" t="s">
        <v>139</v>
      </c>
      <c r="D199" t="s">
        <v>140</v>
      </c>
      <c r="E199">
        <v>0</v>
      </c>
      <c r="F199" t="s">
        <v>36</v>
      </c>
      <c r="G199" s="1">
        <v>2792</v>
      </c>
      <c r="H199" s="1">
        <v>0</v>
      </c>
      <c r="I199">
        <v>3.8660000000000001</v>
      </c>
    </row>
    <row r="200" spans="1:9" x14ac:dyDescent="0.25">
      <c r="A200">
        <v>2000040201</v>
      </c>
      <c r="B200" t="s">
        <v>181</v>
      </c>
      <c r="C200" t="s">
        <v>577</v>
      </c>
      <c r="D200" t="s">
        <v>578</v>
      </c>
      <c r="E200" s="1">
        <v>0</v>
      </c>
      <c r="F200" t="s">
        <v>36</v>
      </c>
      <c r="G200" s="1">
        <v>0</v>
      </c>
      <c r="H200">
        <v>0</v>
      </c>
      <c r="I200">
        <v>3.8668930000000001</v>
      </c>
    </row>
    <row r="201" spans="1:9" x14ac:dyDescent="0.25">
      <c r="A201">
        <v>2000040202</v>
      </c>
      <c r="B201" t="s">
        <v>182</v>
      </c>
      <c r="C201" t="s">
        <v>8710</v>
      </c>
      <c r="D201" t="s">
        <v>8711</v>
      </c>
      <c r="E201" s="1">
        <v>0</v>
      </c>
      <c r="F201" t="s">
        <v>36</v>
      </c>
      <c r="G201" s="1">
        <v>0</v>
      </c>
      <c r="H201">
        <v>0</v>
      </c>
      <c r="I201">
        <v>3.867</v>
      </c>
    </row>
    <row r="202" spans="1:9" x14ac:dyDescent="0.25">
      <c r="A202">
        <v>2000040202</v>
      </c>
      <c r="B202" t="s">
        <v>182</v>
      </c>
      <c r="C202" t="s">
        <v>8706</v>
      </c>
      <c r="D202" t="s">
        <v>8707</v>
      </c>
      <c r="E202" s="1">
        <v>0</v>
      </c>
      <c r="F202" t="s">
        <v>36</v>
      </c>
      <c r="G202" s="1">
        <v>0</v>
      </c>
      <c r="H202">
        <v>0</v>
      </c>
      <c r="I202">
        <v>3.867</v>
      </c>
    </row>
    <row r="203" spans="1:9" x14ac:dyDescent="0.25">
      <c r="A203">
        <v>2000040202</v>
      </c>
      <c r="B203" t="s">
        <v>182</v>
      </c>
      <c r="C203" t="s">
        <v>130</v>
      </c>
      <c r="D203" t="s">
        <v>131</v>
      </c>
      <c r="E203" s="1">
        <v>0</v>
      </c>
      <c r="F203" t="s">
        <v>36</v>
      </c>
      <c r="G203" s="1">
        <v>0</v>
      </c>
      <c r="H203" s="1">
        <v>1510</v>
      </c>
      <c r="I203">
        <v>3.86</v>
      </c>
    </row>
    <row r="204" spans="1:9" x14ac:dyDescent="0.25">
      <c r="A204">
        <v>2000040202</v>
      </c>
      <c r="B204" t="s">
        <v>182</v>
      </c>
      <c r="C204" t="s">
        <v>137</v>
      </c>
      <c r="D204" t="s">
        <v>138</v>
      </c>
      <c r="E204" s="1">
        <v>0</v>
      </c>
      <c r="F204" t="s">
        <v>36</v>
      </c>
      <c r="G204">
        <v>0</v>
      </c>
      <c r="H204">
        <v>0</v>
      </c>
      <c r="I204">
        <v>3.8675000000000002</v>
      </c>
    </row>
    <row r="205" spans="1:9" x14ac:dyDescent="0.25">
      <c r="A205">
        <v>2000040202</v>
      </c>
      <c r="B205" t="s">
        <v>182</v>
      </c>
      <c r="C205" t="s">
        <v>151</v>
      </c>
      <c r="D205" t="s">
        <v>152</v>
      </c>
      <c r="E205" s="1">
        <v>0</v>
      </c>
      <c r="F205" t="s">
        <v>36</v>
      </c>
      <c r="G205">
        <v>0</v>
      </c>
      <c r="H205">
        <v>0</v>
      </c>
      <c r="I205">
        <v>3.8670420000000001</v>
      </c>
    </row>
    <row r="206" spans="1:9" x14ac:dyDescent="0.25">
      <c r="A206">
        <v>2000040202</v>
      </c>
      <c r="B206" t="s">
        <v>182</v>
      </c>
      <c r="C206" t="s">
        <v>139</v>
      </c>
      <c r="D206" t="s">
        <v>140</v>
      </c>
      <c r="E206" s="1">
        <v>0</v>
      </c>
      <c r="F206" t="s">
        <v>36</v>
      </c>
      <c r="G206" s="1">
        <v>1510</v>
      </c>
      <c r="H206" s="1">
        <v>0</v>
      </c>
      <c r="I206">
        <v>3.8670179999999998</v>
      </c>
    </row>
    <row r="207" spans="1:9" x14ac:dyDescent="0.25">
      <c r="A207">
        <v>2000040202</v>
      </c>
      <c r="B207" t="s">
        <v>182</v>
      </c>
      <c r="C207" t="s">
        <v>577</v>
      </c>
      <c r="D207" t="s">
        <v>578</v>
      </c>
      <c r="E207" s="1">
        <v>0</v>
      </c>
      <c r="F207" t="s">
        <v>36</v>
      </c>
      <c r="G207" s="1">
        <v>0</v>
      </c>
      <c r="H207" s="1">
        <v>0</v>
      </c>
      <c r="I207">
        <v>3.866889</v>
      </c>
    </row>
    <row r="208" spans="1:9" x14ac:dyDescent="0.25">
      <c r="A208">
        <v>2000040203</v>
      </c>
      <c r="B208" t="s">
        <v>183</v>
      </c>
      <c r="C208" t="s">
        <v>8708</v>
      </c>
      <c r="D208" t="s">
        <v>8709</v>
      </c>
      <c r="E208" s="1">
        <v>0</v>
      </c>
      <c r="F208" t="s">
        <v>36</v>
      </c>
      <c r="G208" s="1">
        <v>0</v>
      </c>
      <c r="H208" s="1">
        <v>0</v>
      </c>
      <c r="I208">
        <v>3.8666670000000001</v>
      </c>
    </row>
    <row r="209" spans="1:9" x14ac:dyDescent="0.25">
      <c r="A209">
        <v>2000040203</v>
      </c>
      <c r="B209" t="s">
        <v>183</v>
      </c>
      <c r="C209" t="s">
        <v>8710</v>
      </c>
      <c r="D209" t="s">
        <v>8711</v>
      </c>
      <c r="E209" s="1">
        <v>0</v>
      </c>
      <c r="F209" t="s">
        <v>36</v>
      </c>
      <c r="G209">
        <v>0</v>
      </c>
      <c r="H209" s="1">
        <v>0</v>
      </c>
      <c r="I209">
        <v>3.8660000000000001</v>
      </c>
    </row>
    <row r="210" spans="1:9" x14ac:dyDescent="0.25">
      <c r="A210">
        <v>2000040203</v>
      </c>
      <c r="B210" t="s">
        <v>183</v>
      </c>
      <c r="C210" t="s">
        <v>8706</v>
      </c>
      <c r="D210" t="s">
        <v>8707</v>
      </c>
      <c r="E210" s="1">
        <v>0</v>
      </c>
      <c r="F210" t="s">
        <v>36</v>
      </c>
      <c r="G210" s="1">
        <v>0</v>
      </c>
      <c r="H210">
        <v>0</v>
      </c>
      <c r="I210">
        <v>3.8660000000000001</v>
      </c>
    </row>
    <row r="211" spans="1:9" x14ac:dyDescent="0.25">
      <c r="A211">
        <v>2000040203</v>
      </c>
      <c r="B211" t="s">
        <v>183</v>
      </c>
      <c r="C211" t="s">
        <v>130</v>
      </c>
      <c r="D211" t="s">
        <v>131</v>
      </c>
      <c r="E211" s="1">
        <v>0</v>
      </c>
      <c r="F211" t="s">
        <v>36</v>
      </c>
      <c r="G211" s="1">
        <v>2</v>
      </c>
      <c r="H211" s="1">
        <v>1781</v>
      </c>
      <c r="I211">
        <v>3.866727</v>
      </c>
    </row>
    <row r="212" spans="1:9" x14ac:dyDescent="0.25">
      <c r="A212">
        <v>2000040203</v>
      </c>
      <c r="B212" t="s">
        <v>183</v>
      </c>
      <c r="C212" t="s">
        <v>137</v>
      </c>
      <c r="D212" t="s">
        <v>138</v>
      </c>
      <c r="E212">
        <v>0</v>
      </c>
      <c r="F212" t="s">
        <v>36</v>
      </c>
      <c r="G212" s="1">
        <v>0</v>
      </c>
      <c r="H212" s="1">
        <v>1</v>
      </c>
      <c r="I212">
        <v>3.87</v>
      </c>
    </row>
    <row r="213" spans="1:9" x14ac:dyDescent="0.25">
      <c r="A213">
        <v>2000040203</v>
      </c>
      <c r="B213" t="s">
        <v>183</v>
      </c>
      <c r="C213" t="s">
        <v>151</v>
      </c>
      <c r="D213" t="s">
        <v>152</v>
      </c>
      <c r="E213" s="1">
        <v>0</v>
      </c>
      <c r="F213" t="s">
        <v>36</v>
      </c>
      <c r="G213">
        <v>200</v>
      </c>
      <c r="H213" s="1">
        <v>0</v>
      </c>
      <c r="I213">
        <v>3.8669709999999999</v>
      </c>
    </row>
    <row r="214" spans="1:9" x14ac:dyDescent="0.25">
      <c r="A214">
        <v>2000040203</v>
      </c>
      <c r="B214" t="s">
        <v>183</v>
      </c>
      <c r="C214" t="s">
        <v>139</v>
      </c>
      <c r="D214" t="s">
        <v>140</v>
      </c>
      <c r="E214" s="1">
        <v>0</v>
      </c>
      <c r="F214" t="s">
        <v>36</v>
      </c>
      <c r="G214" s="1">
        <v>1581</v>
      </c>
      <c r="H214">
        <v>0</v>
      </c>
      <c r="I214">
        <v>3.8669220000000002</v>
      </c>
    </row>
    <row r="215" spans="1:9" x14ac:dyDescent="0.25">
      <c r="A215">
        <v>2000040203</v>
      </c>
      <c r="B215" t="s">
        <v>183</v>
      </c>
      <c r="C215" t="s">
        <v>577</v>
      </c>
      <c r="D215" t="s">
        <v>578</v>
      </c>
      <c r="E215">
        <v>0</v>
      </c>
      <c r="F215" t="s">
        <v>36</v>
      </c>
      <c r="G215" s="1">
        <v>0</v>
      </c>
      <c r="H215">
        <v>0</v>
      </c>
      <c r="I215">
        <v>3.866889</v>
      </c>
    </row>
    <row r="216" spans="1:9" x14ac:dyDescent="0.25">
      <c r="A216">
        <v>2000040204</v>
      </c>
      <c r="B216" t="s">
        <v>184</v>
      </c>
      <c r="C216" t="s">
        <v>8708</v>
      </c>
      <c r="D216" t="s">
        <v>8709</v>
      </c>
      <c r="E216" s="1">
        <v>0</v>
      </c>
      <c r="F216" t="s">
        <v>36</v>
      </c>
      <c r="G216">
        <v>0</v>
      </c>
      <c r="H216">
        <v>0</v>
      </c>
      <c r="I216">
        <v>3.867143</v>
      </c>
    </row>
    <row r="217" spans="1:9" x14ac:dyDescent="0.25">
      <c r="A217">
        <v>2000040204</v>
      </c>
      <c r="B217" t="s">
        <v>184</v>
      </c>
      <c r="C217" t="s">
        <v>8710</v>
      </c>
      <c r="D217" t="s">
        <v>8711</v>
      </c>
      <c r="E217" s="1">
        <v>0</v>
      </c>
      <c r="F217" t="s">
        <v>36</v>
      </c>
      <c r="G217">
        <v>0</v>
      </c>
      <c r="H217">
        <v>0</v>
      </c>
      <c r="I217">
        <v>3.8660000000000001</v>
      </c>
    </row>
    <row r="218" spans="1:9" x14ac:dyDescent="0.25">
      <c r="A218">
        <v>2000040204</v>
      </c>
      <c r="B218" t="s">
        <v>184</v>
      </c>
      <c r="C218" t="s">
        <v>8706</v>
      </c>
      <c r="D218" t="s">
        <v>8707</v>
      </c>
      <c r="E218" s="1">
        <v>0</v>
      </c>
      <c r="F218" t="s">
        <v>36</v>
      </c>
      <c r="G218">
        <v>0</v>
      </c>
      <c r="H218" s="1">
        <v>0</v>
      </c>
      <c r="I218">
        <v>3.8660000000000001</v>
      </c>
    </row>
    <row r="219" spans="1:9" x14ac:dyDescent="0.25">
      <c r="A219">
        <v>2000040204</v>
      </c>
      <c r="B219" t="s">
        <v>184</v>
      </c>
      <c r="C219" t="s">
        <v>130</v>
      </c>
      <c r="D219" t="s">
        <v>131</v>
      </c>
      <c r="E219" s="1">
        <v>0</v>
      </c>
      <c r="F219" t="s">
        <v>36</v>
      </c>
      <c r="G219" s="1">
        <v>0</v>
      </c>
      <c r="H219" s="1">
        <v>1632</v>
      </c>
      <c r="I219">
        <v>3.8666670000000001</v>
      </c>
    </row>
    <row r="220" spans="1:9" x14ac:dyDescent="0.25">
      <c r="A220">
        <v>2000040204</v>
      </c>
      <c r="B220" t="s">
        <v>184</v>
      </c>
      <c r="C220" t="s">
        <v>137</v>
      </c>
      <c r="D220" t="s">
        <v>138</v>
      </c>
      <c r="E220" s="1">
        <v>0</v>
      </c>
      <c r="F220" t="s">
        <v>36</v>
      </c>
      <c r="G220">
        <v>0</v>
      </c>
      <c r="H220">
        <v>0</v>
      </c>
      <c r="I220">
        <v>3.867143</v>
      </c>
    </row>
    <row r="221" spans="1:9" x14ac:dyDescent="0.25">
      <c r="A221">
        <v>2000040204</v>
      </c>
      <c r="B221" t="s">
        <v>184</v>
      </c>
      <c r="C221" t="s">
        <v>151</v>
      </c>
      <c r="D221" t="s">
        <v>152</v>
      </c>
      <c r="E221" s="1">
        <v>0</v>
      </c>
      <c r="F221" t="s">
        <v>36</v>
      </c>
      <c r="G221" s="1">
        <v>100</v>
      </c>
      <c r="H221" s="1">
        <v>0</v>
      </c>
      <c r="I221">
        <v>3.867</v>
      </c>
    </row>
    <row r="222" spans="1:9" x14ac:dyDescent="0.25">
      <c r="A222">
        <v>2000040204</v>
      </c>
      <c r="B222" t="s">
        <v>184</v>
      </c>
      <c r="C222" t="s">
        <v>139</v>
      </c>
      <c r="D222" t="s">
        <v>140</v>
      </c>
      <c r="E222" s="1">
        <v>0</v>
      </c>
      <c r="F222" t="s">
        <v>36</v>
      </c>
      <c r="G222" s="1">
        <v>1532</v>
      </c>
      <c r="H222" s="1">
        <v>0</v>
      </c>
      <c r="I222">
        <v>3.8669910000000001</v>
      </c>
    </row>
    <row r="223" spans="1:9" x14ac:dyDescent="0.25">
      <c r="A223">
        <v>2000040204</v>
      </c>
      <c r="B223" t="s">
        <v>184</v>
      </c>
      <c r="C223" t="s">
        <v>577</v>
      </c>
      <c r="D223" t="s">
        <v>578</v>
      </c>
      <c r="E223" s="1">
        <v>0</v>
      </c>
      <c r="F223" t="s">
        <v>36</v>
      </c>
      <c r="G223" s="1">
        <v>0</v>
      </c>
      <c r="H223" s="1">
        <v>0</v>
      </c>
      <c r="I223">
        <v>3.866889</v>
      </c>
    </row>
    <row r="224" spans="1:9" x14ac:dyDescent="0.25">
      <c r="A224">
        <v>2000040205</v>
      </c>
      <c r="B224" t="s">
        <v>185</v>
      </c>
      <c r="C224" t="s">
        <v>8708</v>
      </c>
      <c r="D224" t="s">
        <v>8709</v>
      </c>
      <c r="E224" s="1">
        <v>0</v>
      </c>
      <c r="F224" t="s">
        <v>36</v>
      </c>
      <c r="G224">
        <v>0</v>
      </c>
      <c r="H224">
        <v>0</v>
      </c>
      <c r="I224">
        <v>4.5331710000000003</v>
      </c>
    </row>
    <row r="225" spans="1:9" x14ac:dyDescent="0.25">
      <c r="A225">
        <v>2000040205</v>
      </c>
      <c r="B225" t="s">
        <v>185</v>
      </c>
      <c r="C225" t="s">
        <v>8710</v>
      </c>
      <c r="D225" t="s">
        <v>8711</v>
      </c>
      <c r="E225" s="1">
        <v>0</v>
      </c>
      <c r="F225" t="s">
        <v>36</v>
      </c>
      <c r="G225" s="1">
        <v>0</v>
      </c>
      <c r="H225" s="1">
        <v>0</v>
      </c>
      <c r="I225">
        <v>4.533023</v>
      </c>
    </row>
    <row r="226" spans="1:9" x14ac:dyDescent="0.25">
      <c r="A226">
        <v>2000040205</v>
      </c>
      <c r="B226" t="s">
        <v>185</v>
      </c>
      <c r="C226" t="s">
        <v>8706</v>
      </c>
      <c r="D226" t="s">
        <v>8707</v>
      </c>
      <c r="E226" s="1">
        <v>0</v>
      </c>
      <c r="F226" t="s">
        <v>36</v>
      </c>
      <c r="G226">
        <v>0</v>
      </c>
      <c r="H226" s="1">
        <v>0</v>
      </c>
      <c r="I226">
        <v>4.533023</v>
      </c>
    </row>
    <row r="227" spans="1:9" x14ac:dyDescent="0.25">
      <c r="A227">
        <v>2000040205</v>
      </c>
      <c r="B227" t="s">
        <v>185</v>
      </c>
      <c r="C227" t="s">
        <v>130</v>
      </c>
      <c r="D227" t="s">
        <v>131</v>
      </c>
      <c r="E227" s="1">
        <v>25</v>
      </c>
      <c r="F227" t="s">
        <v>36</v>
      </c>
      <c r="G227" s="1">
        <v>2640</v>
      </c>
      <c r="H227" s="1">
        <v>2499</v>
      </c>
      <c r="I227">
        <v>4.5331999999999999</v>
      </c>
    </row>
    <row r="228" spans="1:9" x14ac:dyDescent="0.25">
      <c r="A228">
        <v>2000040205</v>
      </c>
      <c r="B228" t="s">
        <v>185</v>
      </c>
      <c r="C228" t="s">
        <v>142</v>
      </c>
      <c r="D228" t="s">
        <v>143</v>
      </c>
      <c r="E228" s="1">
        <v>0</v>
      </c>
      <c r="F228" t="s">
        <v>36</v>
      </c>
      <c r="G228">
        <v>0</v>
      </c>
      <c r="H228">
        <v>0</v>
      </c>
      <c r="I228">
        <v>4.5331089999999996</v>
      </c>
    </row>
    <row r="229" spans="1:9" x14ac:dyDescent="0.25">
      <c r="A229">
        <v>2000040205</v>
      </c>
      <c r="B229" t="s">
        <v>185</v>
      </c>
      <c r="C229" t="s">
        <v>137</v>
      </c>
      <c r="D229" t="s">
        <v>138</v>
      </c>
      <c r="E229" s="1">
        <v>0</v>
      </c>
      <c r="F229" t="s">
        <v>36</v>
      </c>
      <c r="G229" s="1">
        <v>0</v>
      </c>
      <c r="H229" s="1">
        <v>0</v>
      </c>
      <c r="I229">
        <v>4.53</v>
      </c>
    </row>
    <row r="230" spans="1:9" x14ac:dyDescent="0.25">
      <c r="A230">
        <v>2000040205</v>
      </c>
      <c r="B230" t="s">
        <v>185</v>
      </c>
      <c r="C230" t="s">
        <v>151</v>
      </c>
      <c r="D230" t="s">
        <v>152</v>
      </c>
      <c r="E230" s="1">
        <v>0</v>
      </c>
      <c r="F230" t="s">
        <v>36</v>
      </c>
      <c r="G230" s="1">
        <v>0</v>
      </c>
      <c r="H230">
        <v>0</v>
      </c>
      <c r="I230">
        <v>4.5332140000000001</v>
      </c>
    </row>
    <row r="231" spans="1:9" x14ac:dyDescent="0.25">
      <c r="A231">
        <v>2000040205</v>
      </c>
      <c r="B231" t="s">
        <v>185</v>
      </c>
      <c r="C231" t="s">
        <v>139</v>
      </c>
      <c r="D231" t="s">
        <v>140</v>
      </c>
      <c r="E231" s="1">
        <v>0</v>
      </c>
      <c r="F231" t="s">
        <v>36</v>
      </c>
      <c r="G231" s="1">
        <v>2499</v>
      </c>
      <c r="H231" s="1">
        <v>2640</v>
      </c>
      <c r="I231">
        <v>4.5339999999999998</v>
      </c>
    </row>
    <row r="232" spans="1:9" x14ac:dyDescent="0.25">
      <c r="A232">
        <v>2000040205</v>
      </c>
      <c r="B232" t="s">
        <v>185</v>
      </c>
      <c r="C232" t="s">
        <v>577</v>
      </c>
      <c r="D232" t="s">
        <v>578</v>
      </c>
      <c r="E232" s="1">
        <v>0</v>
      </c>
      <c r="F232" t="s">
        <v>36</v>
      </c>
      <c r="G232" s="1">
        <v>0</v>
      </c>
      <c r="H232">
        <v>0</v>
      </c>
      <c r="I232">
        <v>4.5720150000000004</v>
      </c>
    </row>
    <row r="233" spans="1:9" x14ac:dyDescent="0.25">
      <c r="A233">
        <v>2000040206</v>
      </c>
      <c r="B233" t="s">
        <v>186</v>
      </c>
      <c r="C233" t="s">
        <v>8708</v>
      </c>
      <c r="D233" t="s">
        <v>8709</v>
      </c>
      <c r="E233" s="1">
        <v>0</v>
      </c>
      <c r="F233" t="s">
        <v>36</v>
      </c>
      <c r="G233" s="1">
        <v>0</v>
      </c>
      <c r="H233">
        <v>0</v>
      </c>
      <c r="I233">
        <v>4.5111109999999996</v>
      </c>
    </row>
    <row r="234" spans="1:9" x14ac:dyDescent="0.25">
      <c r="A234">
        <v>2000040206</v>
      </c>
      <c r="B234" t="s">
        <v>186</v>
      </c>
      <c r="C234" t="s">
        <v>8710</v>
      </c>
      <c r="D234" t="s">
        <v>8711</v>
      </c>
      <c r="E234" s="1">
        <v>0</v>
      </c>
      <c r="F234" t="s">
        <v>36</v>
      </c>
      <c r="G234" s="1">
        <v>0</v>
      </c>
      <c r="H234" s="1">
        <v>0</v>
      </c>
      <c r="I234">
        <v>4.5112500000000004</v>
      </c>
    </row>
    <row r="235" spans="1:9" x14ac:dyDescent="0.25">
      <c r="A235">
        <v>2000040206</v>
      </c>
      <c r="B235" t="s">
        <v>186</v>
      </c>
      <c r="C235" t="s">
        <v>8706</v>
      </c>
      <c r="D235" t="s">
        <v>8707</v>
      </c>
      <c r="E235" s="1">
        <v>0</v>
      </c>
      <c r="F235" t="s">
        <v>36</v>
      </c>
      <c r="G235" s="1">
        <v>0</v>
      </c>
      <c r="H235" s="1">
        <v>0</v>
      </c>
      <c r="I235">
        <v>4.5112500000000004</v>
      </c>
    </row>
    <row r="236" spans="1:9" x14ac:dyDescent="0.25">
      <c r="A236">
        <v>2000040206</v>
      </c>
      <c r="B236" t="s">
        <v>186</v>
      </c>
      <c r="C236" t="s">
        <v>130</v>
      </c>
      <c r="D236" t="s">
        <v>131</v>
      </c>
      <c r="E236" s="1">
        <v>6</v>
      </c>
      <c r="F236" t="s">
        <v>36</v>
      </c>
      <c r="G236" s="1">
        <v>254</v>
      </c>
      <c r="H236" s="1">
        <v>2263</v>
      </c>
      <c r="I236">
        <v>4.5116670000000001</v>
      </c>
    </row>
    <row r="237" spans="1:9" x14ac:dyDescent="0.25">
      <c r="A237">
        <v>2000040206</v>
      </c>
      <c r="B237" t="s">
        <v>186</v>
      </c>
      <c r="C237" t="s">
        <v>142</v>
      </c>
      <c r="D237" t="s">
        <v>143</v>
      </c>
      <c r="E237">
        <v>0</v>
      </c>
      <c r="F237" t="s">
        <v>36</v>
      </c>
      <c r="G237" s="1">
        <v>0</v>
      </c>
      <c r="H237" s="1">
        <v>248</v>
      </c>
      <c r="I237">
        <v>4.5114289999999997</v>
      </c>
    </row>
    <row r="238" spans="1:9" x14ac:dyDescent="0.25">
      <c r="A238">
        <v>2000040206</v>
      </c>
      <c r="B238" t="s">
        <v>186</v>
      </c>
      <c r="C238" t="s">
        <v>137</v>
      </c>
      <c r="D238" t="s">
        <v>138</v>
      </c>
      <c r="E238" s="1">
        <v>0</v>
      </c>
      <c r="F238" t="s">
        <v>36</v>
      </c>
      <c r="G238" s="1">
        <v>1</v>
      </c>
      <c r="H238">
        <v>0</v>
      </c>
      <c r="I238">
        <v>4.51</v>
      </c>
    </row>
    <row r="239" spans="1:9" x14ac:dyDescent="0.25">
      <c r="A239">
        <v>2000040206</v>
      </c>
      <c r="B239" t="s">
        <v>186</v>
      </c>
      <c r="C239" t="s">
        <v>151</v>
      </c>
      <c r="D239" t="s">
        <v>152</v>
      </c>
      <c r="E239" s="1">
        <v>0</v>
      </c>
      <c r="F239" t="s">
        <v>36</v>
      </c>
      <c r="G239" s="1">
        <v>0</v>
      </c>
      <c r="H239" s="1">
        <v>0</v>
      </c>
      <c r="I239">
        <v>4.5113789999999998</v>
      </c>
    </row>
    <row r="240" spans="1:9" x14ac:dyDescent="0.25">
      <c r="A240">
        <v>2000040206</v>
      </c>
      <c r="B240" t="s">
        <v>186</v>
      </c>
      <c r="C240" t="s">
        <v>139</v>
      </c>
      <c r="D240" t="s">
        <v>140</v>
      </c>
      <c r="E240" s="1">
        <v>0</v>
      </c>
      <c r="F240" t="s">
        <v>36</v>
      </c>
      <c r="G240" s="1">
        <v>2263</v>
      </c>
      <c r="H240" s="1">
        <v>0</v>
      </c>
      <c r="I240">
        <v>4.5110760000000001</v>
      </c>
    </row>
    <row r="241" spans="1:9" x14ac:dyDescent="0.25">
      <c r="A241">
        <v>2000040206</v>
      </c>
      <c r="B241" t="s">
        <v>186</v>
      </c>
      <c r="C241" t="s">
        <v>577</v>
      </c>
      <c r="D241" t="s">
        <v>578</v>
      </c>
      <c r="E241" s="1">
        <v>0</v>
      </c>
      <c r="F241" t="s">
        <v>36</v>
      </c>
      <c r="G241" s="1">
        <v>0</v>
      </c>
      <c r="H241">
        <v>0</v>
      </c>
      <c r="I241">
        <v>4.5110140000000003</v>
      </c>
    </row>
    <row r="242" spans="1:9" x14ac:dyDescent="0.25">
      <c r="A242">
        <v>2000040207</v>
      </c>
      <c r="B242" t="s">
        <v>187</v>
      </c>
      <c r="C242" t="s">
        <v>8708</v>
      </c>
      <c r="D242" t="s">
        <v>8709</v>
      </c>
      <c r="E242" s="1">
        <v>0</v>
      </c>
      <c r="F242" t="s">
        <v>36</v>
      </c>
      <c r="G242" s="1">
        <v>0</v>
      </c>
      <c r="H242">
        <v>0</v>
      </c>
      <c r="I242">
        <v>4.5255999999999998</v>
      </c>
    </row>
    <row r="243" spans="1:9" x14ac:dyDescent="0.25">
      <c r="A243">
        <v>2000040207</v>
      </c>
      <c r="B243" t="s">
        <v>187</v>
      </c>
      <c r="C243" t="s">
        <v>8710</v>
      </c>
      <c r="D243" t="s">
        <v>8711</v>
      </c>
      <c r="E243" s="1">
        <v>0</v>
      </c>
      <c r="F243" t="s">
        <v>36</v>
      </c>
      <c r="G243" s="1">
        <v>0</v>
      </c>
      <c r="H243">
        <v>0</v>
      </c>
      <c r="I243">
        <v>4.5266669999999998</v>
      </c>
    </row>
    <row r="244" spans="1:9" x14ac:dyDescent="0.25">
      <c r="A244">
        <v>2000040207</v>
      </c>
      <c r="B244" t="s">
        <v>187</v>
      </c>
      <c r="C244" t="s">
        <v>8706</v>
      </c>
      <c r="D244" t="s">
        <v>8707</v>
      </c>
      <c r="E244" s="1">
        <v>0</v>
      </c>
      <c r="F244" t="s">
        <v>36</v>
      </c>
      <c r="G244">
        <v>0</v>
      </c>
      <c r="H244" s="1">
        <v>0</v>
      </c>
      <c r="I244">
        <v>4.5266669999999998</v>
      </c>
    </row>
    <row r="245" spans="1:9" x14ac:dyDescent="0.25">
      <c r="A245">
        <v>2000040207</v>
      </c>
      <c r="B245" t="s">
        <v>187</v>
      </c>
      <c r="C245" t="s">
        <v>130</v>
      </c>
      <c r="D245" t="s">
        <v>131</v>
      </c>
      <c r="E245" s="1">
        <v>35</v>
      </c>
      <c r="F245" t="s">
        <v>36</v>
      </c>
      <c r="G245">
        <v>768</v>
      </c>
      <c r="H245" s="1">
        <v>2024</v>
      </c>
      <c r="I245">
        <v>4.53</v>
      </c>
    </row>
    <row r="246" spans="1:9" x14ac:dyDescent="0.25">
      <c r="A246">
        <v>2000040207</v>
      </c>
      <c r="B246" t="s">
        <v>187</v>
      </c>
      <c r="C246" t="s">
        <v>142</v>
      </c>
      <c r="D246" t="s">
        <v>143</v>
      </c>
      <c r="E246" s="1">
        <v>0</v>
      </c>
      <c r="F246" t="s">
        <v>36</v>
      </c>
      <c r="G246" s="1">
        <v>0</v>
      </c>
      <c r="H246">
        <v>227</v>
      </c>
      <c r="I246">
        <v>4.53</v>
      </c>
    </row>
    <row r="247" spans="1:9" x14ac:dyDescent="0.25">
      <c r="A247">
        <v>2000040207</v>
      </c>
      <c r="B247" t="s">
        <v>187</v>
      </c>
      <c r="C247" t="s">
        <v>137</v>
      </c>
      <c r="D247" t="s">
        <v>138</v>
      </c>
      <c r="E247" s="1">
        <v>0</v>
      </c>
      <c r="F247" t="s">
        <v>36</v>
      </c>
      <c r="G247">
        <v>0</v>
      </c>
      <c r="H247" s="1">
        <v>0</v>
      </c>
      <c r="I247">
        <v>4.53</v>
      </c>
    </row>
    <row r="248" spans="1:9" x14ac:dyDescent="0.25">
      <c r="A248">
        <v>2000040207</v>
      </c>
      <c r="B248" t="s">
        <v>187</v>
      </c>
      <c r="C248" t="s">
        <v>151</v>
      </c>
      <c r="D248" t="s">
        <v>152</v>
      </c>
      <c r="E248" s="1">
        <v>0</v>
      </c>
      <c r="F248" t="s">
        <v>36</v>
      </c>
      <c r="G248" s="1">
        <v>24</v>
      </c>
      <c r="H248" s="1">
        <v>0</v>
      </c>
      <c r="I248">
        <v>4.5253329999999998</v>
      </c>
    </row>
    <row r="249" spans="1:9" x14ac:dyDescent="0.25">
      <c r="A249">
        <v>2000040207</v>
      </c>
      <c r="B249" t="s">
        <v>187</v>
      </c>
      <c r="C249" t="s">
        <v>139</v>
      </c>
      <c r="D249" t="s">
        <v>140</v>
      </c>
      <c r="E249">
        <v>0</v>
      </c>
      <c r="F249" t="s">
        <v>36</v>
      </c>
      <c r="G249" s="1">
        <v>2000</v>
      </c>
      <c r="H249" s="1">
        <v>541</v>
      </c>
      <c r="I249">
        <v>4.5259999999999998</v>
      </c>
    </row>
    <row r="250" spans="1:9" x14ac:dyDescent="0.25">
      <c r="A250">
        <v>2000040207</v>
      </c>
      <c r="B250" t="s">
        <v>187</v>
      </c>
      <c r="C250" t="s">
        <v>577</v>
      </c>
      <c r="D250" t="s">
        <v>578</v>
      </c>
      <c r="E250" s="1">
        <v>0</v>
      </c>
      <c r="F250" t="s">
        <v>36</v>
      </c>
      <c r="G250" s="1">
        <v>0</v>
      </c>
      <c r="H250" s="1">
        <v>0</v>
      </c>
      <c r="I250">
        <v>4.5720190000000001</v>
      </c>
    </row>
    <row r="251" spans="1:9" x14ac:dyDescent="0.25">
      <c r="A251">
        <v>2000040208</v>
      </c>
      <c r="B251" t="s">
        <v>188</v>
      </c>
      <c r="C251" t="s">
        <v>8708</v>
      </c>
      <c r="D251" t="s">
        <v>8709</v>
      </c>
      <c r="E251" s="1">
        <v>0</v>
      </c>
      <c r="F251" t="s">
        <v>36</v>
      </c>
      <c r="G251" s="1">
        <v>0</v>
      </c>
      <c r="H251" s="1">
        <v>0</v>
      </c>
      <c r="I251">
        <v>4.5110000000000001</v>
      </c>
    </row>
    <row r="252" spans="1:9" x14ac:dyDescent="0.25">
      <c r="A252">
        <v>2000040208</v>
      </c>
      <c r="B252" t="s">
        <v>188</v>
      </c>
      <c r="C252" t="s">
        <v>8710</v>
      </c>
      <c r="D252" t="s">
        <v>8711</v>
      </c>
      <c r="E252" s="1">
        <v>0</v>
      </c>
      <c r="F252" t="s">
        <v>36</v>
      </c>
      <c r="G252" s="1">
        <v>0</v>
      </c>
      <c r="H252" s="1">
        <v>0</v>
      </c>
      <c r="I252">
        <v>4.5114289999999997</v>
      </c>
    </row>
    <row r="253" spans="1:9" x14ac:dyDescent="0.25">
      <c r="A253">
        <v>2000040208</v>
      </c>
      <c r="B253" t="s">
        <v>188</v>
      </c>
      <c r="C253" t="s">
        <v>8706</v>
      </c>
      <c r="D253" t="s">
        <v>8707</v>
      </c>
      <c r="E253" s="1">
        <v>0</v>
      </c>
      <c r="F253" t="s">
        <v>36</v>
      </c>
      <c r="G253" s="1">
        <v>0</v>
      </c>
      <c r="H253" s="1">
        <v>0</v>
      </c>
      <c r="I253">
        <v>4.5114289999999997</v>
      </c>
    </row>
    <row r="254" spans="1:9" x14ac:dyDescent="0.25">
      <c r="A254">
        <v>2000040208</v>
      </c>
      <c r="B254" t="s">
        <v>188</v>
      </c>
      <c r="C254" t="s">
        <v>130</v>
      </c>
      <c r="D254" t="s">
        <v>131</v>
      </c>
      <c r="E254">
        <v>6</v>
      </c>
      <c r="F254" t="s">
        <v>36</v>
      </c>
      <c r="G254">
        <v>45</v>
      </c>
      <c r="H254" s="1">
        <v>1127</v>
      </c>
      <c r="I254">
        <v>4.5116670000000001</v>
      </c>
    </row>
    <row r="255" spans="1:9" x14ac:dyDescent="0.25">
      <c r="A255">
        <v>2000040208</v>
      </c>
      <c r="B255" t="s">
        <v>188</v>
      </c>
      <c r="C255" t="s">
        <v>142</v>
      </c>
      <c r="D255" t="s">
        <v>143</v>
      </c>
      <c r="E255" s="1">
        <v>0</v>
      </c>
      <c r="F255" t="s">
        <v>36</v>
      </c>
      <c r="G255" s="1">
        <v>0</v>
      </c>
      <c r="H255" s="1">
        <v>45</v>
      </c>
      <c r="I255">
        <v>4.5113329999999996</v>
      </c>
    </row>
    <row r="256" spans="1:9" x14ac:dyDescent="0.25">
      <c r="A256">
        <v>2000040208</v>
      </c>
      <c r="B256" t="s">
        <v>188</v>
      </c>
      <c r="C256" t="s">
        <v>137</v>
      </c>
      <c r="D256" t="s">
        <v>138</v>
      </c>
      <c r="E256">
        <v>0</v>
      </c>
      <c r="F256" t="s">
        <v>36</v>
      </c>
      <c r="G256" s="1">
        <v>0</v>
      </c>
      <c r="H256" s="1">
        <v>0</v>
      </c>
      <c r="I256">
        <v>4.51</v>
      </c>
    </row>
    <row r="257" spans="1:9" x14ac:dyDescent="0.25">
      <c r="A257">
        <v>2000040208</v>
      </c>
      <c r="B257" t="s">
        <v>188</v>
      </c>
      <c r="C257" t="s">
        <v>151</v>
      </c>
      <c r="D257" t="s">
        <v>152</v>
      </c>
      <c r="E257">
        <v>0</v>
      </c>
      <c r="F257" t="s">
        <v>36</v>
      </c>
      <c r="G257" s="1">
        <v>40</v>
      </c>
      <c r="H257" s="1">
        <v>0</v>
      </c>
      <c r="I257">
        <v>4.5119999999999996</v>
      </c>
    </row>
    <row r="258" spans="1:9" x14ac:dyDescent="0.25">
      <c r="A258">
        <v>2000040208</v>
      </c>
      <c r="B258" t="s">
        <v>188</v>
      </c>
      <c r="C258" t="s">
        <v>139</v>
      </c>
      <c r="D258" t="s">
        <v>140</v>
      </c>
      <c r="E258">
        <v>0</v>
      </c>
      <c r="F258" t="s">
        <v>36</v>
      </c>
      <c r="G258" s="1">
        <v>1087</v>
      </c>
      <c r="H258" s="1">
        <v>0</v>
      </c>
      <c r="I258">
        <v>4.5119999999999996</v>
      </c>
    </row>
    <row r="259" spans="1:9" x14ac:dyDescent="0.25">
      <c r="A259">
        <v>2000040208</v>
      </c>
      <c r="B259" t="s">
        <v>188</v>
      </c>
      <c r="C259" t="s">
        <v>577</v>
      </c>
      <c r="D259" t="s">
        <v>578</v>
      </c>
      <c r="E259" s="1">
        <v>0</v>
      </c>
      <c r="F259" t="s">
        <v>36</v>
      </c>
      <c r="G259" s="1">
        <v>0</v>
      </c>
      <c r="H259" s="1">
        <v>0</v>
      </c>
      <c r="I259">
        <v>4.5110169999999998</v>
      </c>
    </row>
    <row r="260" spans="1:9" x14ac:dyDescent="0.25">
      <c r="A260">
        <v>2000040209</v>
      </c>
      <c r="B260" t="s">
        <v>189</v>
      </c>
      <c r="C260" t="s">
        <v>8708</v>
      </c>
      <c r="D260" t="s">
        <v>8709</v>
      </c>
      <c r="E260" s="1">
        <v>0</v>
      </c>
      <c r="F260" t="s">
        <v>36</v>
      </c>
      <c r="G260" s="1">
        <v>0</v>
      </c>
      <c r="H260" s="1">
        <v>0</v>
      </c>
      <c r="I260">
        <v>4.5109089999999998</v>
      </c>
    </row>
    <row r="261" spans="1:9" x14ac:dyDescent="0.25">
      <c r="A261">
        <v>2000040209</v>
      </c>
      <c r="B261" t="s">
        <v>189</v>
      </c>
      <c r="C261" t="s">
        <v>8710</v>
      </c>
      <c r="D261" t="s">
        <v>8711</v>
      </c>
      <c r="E261" s="1">
        <v>0</v>
      </c>
      <c r="F261" t="s">
        <v>36</v>
      </c>
      <c r="G261" s="1">
        <v>0</v>
      </c>
      <c r="H261" s="1">
        <v>0</v>
      </c>
      <c r="I261">
        <v>4.51</v>
      </c>
    </row>
    <row r="262" spans="1:9" x14ac:dyDescent="0.25">
      <c r="A262">
        <v>2000040209</v>
      </c>
      <c r="B262" t="s">
        <v>189</v>
      </c>
      <c r="C262" t="s">
        <v>8706</v>
      </c>
      <c r="D262" t="s">
        <v>8707</v>
      </c>
      <c r="E262" s="1">
        <v>0</v>
      </c>
      <c r="F262" t="s">
        <v>36</v>
      </c>
      <c r="G262">
        <v>0</v>
      </c>
      <c r="H262" s="1">
        <v>0</v>
      </c>
      <c r="I262">
        <v>4.51</v>
      </c>
    </row>
    <row r="263" spans="1:9" x14ac:dyDescent="0.25">
      <c r="A263">
        <v>2000040209</v>
      </c>
      <c r="B263" t="s">
        <v>189</v>
      </c>
      <c r="C263" t="s">
        <v>130</v>
      </c>
      <c r="D263" t="s">
        <v>131</v>
      </c>
      <c r="E263" s="1">
        <v>10</v>
      </c>
      <c r="F263" t="s">
        <v>36</v>
      </c>
      <c r="G263" s="1">
        <v>60</v>
      </c>
      <c r="H263" s="1">
        <v>1016</v>
      </c>
      <c r="I263">
        <v>4.51</v>
      </c>
    </row>
    <row r="264" spans="1:9" x14ac:dyDescent="0.25">
      <c r="A264">
        <v>2000040209</v>
      </c>
      <c r="B264" t="s">
        <v>189</v>
      </c>
      <c r="C264" t="s">
        <v>142</v>
      </c>
      <c r="D264" t="s">
        <v>143</v>
      </c>
      <c r="E264" s="1">
        <v>0</v>
      </c>
      <c r="F264" t="s">
        <v>36</v>
      </c>
      <c r="G264">
        <v>0</v>
      </c>
      <c r="H264" s="1">
        <v>60</v>
      </c>
      <c r="I264">
        <v>4.51</v>
      </c>
    </row>
    <row r="265" spans="1:9" x14ac:dyDescent="0.25">
      <c r="A265">
        <v>2000040209</v>
      </c>
      <c r="B265" t="s">
        <v>189</v>
      </c>
      <c r="C265" t="s">
        <v>137</v>
      </c>
      <c r="D265" t="s">
        <v>138</v>
      </c>
      <c r="E265" s="1">
        <v>0</v>
      </c>
      <c r="F265" t="s">
        <v>36</v>
      </c>
      <c r="G265">
        <v>0</v>
      </c>
      <c r="H265" s="1">
        <v>0</v>
      </c>
      <c r="I265">
        <v>4.51</v>
      </c>
    </row>
    <row r="266" spans="1:9" x14ac:dyDescent="0.25">
      <c r="A266">
        <v>2000040209</v>
      </c>
      <c r="B266" t="s">
        <v>189</v>
      </c>
      <c r="C266" t="s">
        <v>151</v>
      </c>
      <c r="D266" t="s">
        <v>152</v>
      </c>
      <c r="E266" s="1">
        <v>0</v>
      </c>
      <c r="F266" t="s">
        <v>36</v>
      </c>
      <c r="G266">
        <v>13</v>
      </c>
      <c r="H266" s="1">
        <v>0</v>
      </c>
      <c r="I266">
        <v>4.51</v>
      </c>
    </row>
    <row r="267" spans="1:9" x14ac:dyDescent="0.25">
      <c r="A267">
        <v>2000040209</v>
      </c>
      <c r="B267" t="s">
        <v>189</v>
      </c>
      <c r="C267" t="s">
        <v>139</v>
      </c>
      <c r="D267" t="s">
        <v>140</v>
      </c>
      <c r="E267" s="1">
        <v>0</v>
      </c>
      <c r="F267" t="s">
        <v>36</v>
      </c>
      <c r="G267" s="1">
        <v>1003</v>
      </c>
      <c r="H267" s="1">
        <v>0</v>
      </c>
      <c r="I267">
        <v>4.51</v>
      </c>
    </row>
    <row r="268" spans="1:9" x14ac:dyDescent="0.25">
      <c r="A268">
        <v>2000040209</v>
      </c>
      <c r="B268" t="s">
        <v>189</v>
      </c>
      <c r="C268" t="s">
        <v>577</v>
      </c>
      <c r="D268" t="s">
        <v>578</v>
      </c>
      <c r="E268">
        <v>0</v>
      </c>
      <c r="F268" t="s">
        <v>36</v>
      </c>
      <c r="G268">
        <v>0</v>
      </c>
      <c r="H268" s="1">
        <v>0</v>
      </c>
      <c r="I268">
        <v>4.5110089999999996</v>
      </c>
    </row>
    <row r="269" spans="1:9" x14ac:dyDescent="0.25">
      <c r="A269">
        <v>2000040210</v>
      </c>
      <c r="B269" t="s">
        <v>190</v>
      </c>
      <c r="C269" t="s">
        <v>8708</v>
      </c>
      <c r="D269" t="s">
        <v>8709</v>
      </c>
      <c r="E269" s="1">
        <v>0</v>
      </c>
      <c r="F269" t="s">
        <v>36</v>
      </c>
      <c r="G269" s="1">
        <v>0</v>
      </c>
      <c r="H269" s="1">
        <v>0</v>
      </c>
      <c r="I269">
        <v>4.7281250000000004</v>
      </c>
    </row>
    <row r="270" spans="1:9" x14ac:dyDescent="0.25">
      <c r="A270">
        <v>2000040210</v>
      </c>
      <c r="B270" t="s">
        <v>190</v>
      </c>
      <c r="C270" t="s">
        <v>8710</v>
      </c>
      <c r="D270" t="s">
        <v>8711</v>
      </c>
      <c r="E270">
        <v>0</v>
      </c>
      <c r="F270" t="s">
        <v>36</v>
      </c>
      <c r="G270" s="1">
        <v>0</v>
      </c>
      <c r="H270" s="1">
        <v>0</v>
      </c>
      <c r="I270">
        <v>4.7279999999999998</v>
      </c>
    </row>
    <row r="271" spans="1:9" x14ac:dyDescent="0.25">
      <c r="A271">
        <v>2000040210</v>
      </c>
      <c r="B271" t="s">
        <v>190</v>
      </c>
      <c r="C271" t="s">
        <v>8706</v>
      </c>
      <c r="D271" t="s">
        <v>8707</v>
      </c>
      <c r="E271" s="1">
        <v>0</v>
      </c>
      <c r="F271" t="s">
        <v>36</v>
      </c>
      <c r="G271">
        <v>0</v>
      </c>
      <c r="H271" s="1">
        <v>0</v>
      </c>
      <c r="I271">
        <v>4.7279999999999998</v>
      </c>
    </row>
    <row r="272" spans="1:9" x14ac:dyDescent="0.25">
      <c r="A272">
        <v>2000040210</v>
      </c>
      <c r="B272" t="s">
        <v>190</v>
      </c>
      <c r="C272" t="s">
        <v>130</v>
      </c>
      <c r="D272" t="s">
        <v>131</v>
      </c>
      <c r="E272">
        <v>11</v>
      </c>
      <c r="F272" t="s">
        <v>36</v>
      </c>
      <c r="G272" s="1">
        <v>1585</v>
      </c>
      <c r="H272" s="1">
        <v>1705</v>
      </c>
      <c r="I272">
        <v>4.7300000000000004</v>
      </c>
    </row>
    <row r="273" spans="1:9" x14ac:dyDescent="0.25">
      <c r="A273">
        <v>2000040210</v>
      </c>
      <c r="B273" t="s">
        <v>190</v>
      </c>
      <c r="C273" t="s">
        <v>142</v>
      </c>
      <c r="D273" t="s">
        <v>143</v>
      </c>
      <c r="E273" s="1">
        <v>0</v>
      </c>
      <c r="F273" t="s">
        <v>36</v>
      </c>
      <c r="G273" s="1">
        <v>2</v>
      </c>
      <c r="H273" s="1">
        <v>24</v>
      </c>
      <c r="I273">
        <v>4.7300000000000004</v>
      </c>
    </row>
    <row r="274" spans="1:9" x14ac:dyDescent="0.25">
      <c r="A274">
        <v>2000040210</v>
      </c>
      <c r="B274" t="s">
        <v>190</v>
      </c>
      <c r="C274" t="s">
        <v>137</v>
      </c>
      <c r="D274" t="s">
        <v>138</v>
      </c>
      <c r="E274" s="1">
        <v>0</v>
      </c>
      <c r="F274" t="s">
        <v>36</v>
      </c>
      <c r="G274" s="1">
        <v>0</v>
      </c>
      <c r="H274" s="1">
        <v>0</v>
      </c>
      <c r="I274">
        <v>4.7300000000000004</v>
      </c>
    </row>
    <row r="275" spans="1:9" x14ac:dyDescent="0.25">
      <c r="A275">
        <v>2000040210</v>
      </c>
      <c r="B275" t="s">
        <v>190</v>
      </c>
      <c r="C275" t="s">
        <v>151</v>
      </c>
      <c r="D275" t="s">
        <v>152</v>
      </c>
      <c r="E275">
        <v>0</v>
      </c>
      <c r="F275" t="s">
        <v>36</v>
      </c>
      <c r="G275">
        <v>187</v>
      </c>
      <c r="H275" s="1">
        <v>0</v>
      </c>
      <c r="I275">
        <v>4.7279999999999998</v>
      </c>
    </row>
    <row r="276" spans="1:9" x14ac:dyDescent="0.25">
      <c r="A276">
        <v>2000040210</v>
      </c>
      <c r="B276" t="s">
        <v>190</v>
      </c>
      <c r="C276" t="s">
        <v>139</v>
      </c>
      <c r="D276" t="s">
        <v>140</v>
      </c>
      <c r="E276" s="1">
        <v>0</v>
      </c>
      <c r="F276" t="s">
        <v>36</v>
      </c>
      <c r="G276" s="1">
        <v>1516</v>
      </c>
      <c r="H276" s="1">
        <v>1561</v>
      </c>
      <c r="I276">
        <v>4.7279999999999998</v>
      </c>
    </row>
    <row r="277" spans="1:9" x14ac:dyDescent="0.25">
      <c r="A277">
        <v>2000040210</v>
      </c>
      <c r="B277" t="s">
        <v>190</v>
      </c>
      <c r="C277" t="s">
        <v>577</v>
      </c>
      <c r="D277" t="s">
        <v>578</v>
      </c>
      <c r="E277">
        <v>0</v>
      </c>
      <c r="F277" t="s">
        <v>36</v>
      </c>
      <c r="G277" s="1">
        <v>0</v>
      </c>
      <c r="H277" s="1">
        <v>0</v>
      </c>
      <c r="I277">
        <v>4.7558720000000001</v>
      </c>
    </row>
    <row r="278" spans="1:9" x14ac:dyDescent="0.25">
      <c r="A278">
        <v>2000040211</v>
      </c>
      <c r="B278" t="s">
        <v>191</v>
      </c>
      <c r="C278" t="s">
        <v>8708</v>
      </c>
      <c r="D278" t="s">
        <v>8709</v>
      </c>
      <c r="E278" s="1">
        <v>0</v>
      </c>
      <c r="F278" t="s">
        <v>36</v>
      </c>
      <c r="G278">
        <v>0</v>
      </c>
      <c r="H278" s="1">
        <v>0</v>
      </c>
      <c r="I278">
        <v>4.7324999999999999</v>
      </c>
    </row>
    <row r="279" spans="1:9" x14ac:dyDescent="0.25">
      <c r="A279">
        <v>2000040211</v>
      </c>
      <c r="B279" t="s">
        <v>191</v>
      </c>
      <c r="C279" t="s">
        <v>8710</v>
      </c>
      <c r="D279" t="s">
        <v>8711</v>
      </c>
      <c r="E279">
        <v>0</v>
      </c>
      <c r="F279" t="s">
        <v>36</v>
      </c>
      <c r="G279">
        <v>0</v>
      </c>
      <c r="H279" s="1">
        <v>0</v>
      </c>
      <c r="I279">
        <v>4.7320000000000002</v>
      </c>
    </row>
    <row r="280" spans="1:9" x14ac:dyDescent="0.25">
      <c r="A280">
        <v>2000040211</v>
      </c>
      <c r="B280" t="s">
        <v>191</v>
      </c>
      <c r="C280" t="s">
        <v>8706</v>
      </c>
      <c r="D280" t="s">
        <v>8707</v>
      </c>
      <c r="E280" s="1">
        <v>0</v>
      </c>
      <c r="F280" t="s">
        <v>36</v>
      </c>
      <c r="G280" s="1">
        <v>0</v>
      </c>
      <c r="H280" s="1">
        <v>0</v>
      </c>
      <c r="I280">
        <v>4.7320000000000002</v>
      </c>
    </row>
    <row r="281" spans="1:9" x14ac:dyDescent="0.25">
      <c r="A281">
        <v>2000040211</v>
      </c>
      <c r="B281" t="s">
        <v>191</v>
      </c>
      <c r="C281" t="s">
        <v>130</v>
      </c>
      <c r="D281" t="s">
        <v>131</v>
      </c>
      <c r="E281" s="1">
        <v>7</v>
      </c>
      <c r="F281" t="s">
        <v>36</v>
      </c>
      <c r="G281" s="1">
        <v>1375</v>
      </c>
      <c r="H281" s="1">
        <v>1156</v>
      </c>
      <c r="I281">
        <v>4.7328570000000001</v>
      </c>
    </row>
    <row r="282" spans="1:9" x14ac:dyDescent="0.25">
      <c r="A282">
        <v>2000040211</v>
      </c>
      <c r="B282" t="s">
        <v>191</v>
      </c>
      <c r="C282" t="s">
        <v>142</v>
      </c>
      <c r="D282" t="s">
        <v>143</v>
      </c>
      <c r="E282" s="1">
        <v>0</v>
      </c>
      <c r="F282" t="s">
        <v>36</v>
      </c>
      <c r="G282">
        <v>0</v>
      </c>
      <c r="H282">
        <v>154</v>
      </c>
      <c r="I282">
        <v>4.7350000000000003</v>
      </c>
    </row>
    <row r="283" spans="1:9" x14ac:dyDescent="0.25">
      <c r="A283">
        <v>2000040211</v>
      </c>
      <c r="B283" t="s">
        <v>191</v>
      </c>
      <c r="C283" t="s">
        <v>137</v>
      </c>
      <c r="D283" t="s">
        <v>138</v>
      </c>
      <c r="E283" s="1">
        <v>0</v>
      </c>
      <c r="F283" t="s">
        <v>36</v>
      </c>
      <c r="G283" s="1">
        <v>0</v>
      </c>
      <c r="H283" s="1">
        <v>0</v>
      </c>
      <c r="I283">
        <v>4.7300000000000004</v>
      </c>
    </row>
    <row r="284" spans="1:9" x14ac:dyDescent="0.25">
      <c r="A284">
        <v>2000040211</v>
      </c>
      <c r="B284" t="s">
        <v>191</v>
      </c>
      <c r="C284" t="s">
        <v>151</v>
      </c>
      <c r="D284" t="s">
        <v>152</v>
      </c>
      <c r="E284" s="1">
        <v>0</v>
      </c>
      <c r="F284" t="s">
        <v>36</v>
      </c>
      <c r="G284">
        <v>46</v>
      </c>
      <c r="H284" s="1">
        <v>0</v>
      </c>
      <c r="I284">
        <v>4.7320000000000002</v>
      </c>
    </row>
    <row r="285" spans="1:9" x14ac:dyDescent="0.25">
      <c r="A285">
        <v>2000040211</v>
      </c>
      <c r="B285" t="s">
        <v>191</v>
      </c>
      <c r="C285" t="s">
        <v>139</v>
      </c>
      <c r="D285" t="s">
        <v>140</v>
      </c>
      <c r="E285" s="1">
        <v>0</v>
      </c>
      <c r="F285" t="s">
        <v>36</v>
      </c>
      <c r="G285" s="1">
        <v>1110</v>
      </c>
      <c r="H285" s="1">
        <v>1221</v>
      </c>
      <c r="I285">
        <v>4.7320000000000002</v>
      </c>
    </row>
    <row r="286" spans="1:9" x14ac:dyDescent="0.25">
      <c r="A286">
        <v>2000040211</v>
      </c>
      <c r="B286" t="s">
        <v>191</v>
      </c>
      <c r="C286" t="s">
        <v>577</v>
      </c>
      <c r="D286" t="s">
        <v>578</v>
      </c>
      <c r="E286" s="1">
        <v>0</v>
      </c>
      <c r="F286" t="s">
        <v>36</v>
      </c>
      <c r="G286">
        <v>0</v>
      </c>
      <c r="H286">
        <v>0</v>
      </c>
      <c r="I286">
        <v>4.7659510000000003</v>
      </c>
    </row>
    <row r="287" spans="1:9" x14ac:dyDescent="0.25">
      <c r="A287">
        <v>2000040212</v>
      </c>
      <c r="B287" t="s">
        <v>192</v>
      </c>
      <c r="C287" t="s">
        <v>8708</v>
      </c>
      <c r="D287" t="s">
        <v>8709</v>
      </c>
      <c r="E287" s="1">
        <v>0</v>
      </c>
      <c r="F287" t="s">
        <v>36</v>
      </c>
      <c r="G287">
        <v>0</v>
      </c>
      <c r="H287">
        <v>0</v>
      </c>
      <c r="I287">
        <v>4.6909999999999998</v>
      </c>
    </row>
    <row r="288" spans="1:9" x14ac:dyDescent="0.25">
      <c r="A288">
        <v>2000040212</v>
      </c>
      <c r="B288" t="s">
        <v>192</v>
      </c>
      <c r="C288" t="s">
        <v>8710</v>
      </c>
      <c r="D288" t="s">
        <v>8711</v>
      </c>
      <c r="E288" s="1">
        <v>0</v>
      </c>
      <c r="F288" t="s">
        <v>36</v>
      </c>
      <c r="G288">
        <v>0</v>
      </c>
      <c r="H288" s="1">
        <v>0</v>
      </c>
      <c r="I288">
        <v>4.6900000000000004</v>
      </c>
    </row>
    <row r="289" spans="1:9" x14ac:dyDescent="0.25">
      <c r="A289">
        <v>2000040212</v>
      </c>
      <c r="B289" t="s">
        <v>192</v>
      </c>
      <c r="C289" t="s">
        <v>8706</v>
      </c>
      <c r="D289" t="s">
        <v>8707</v>
      </c>
      <c r="E289" s="1">
        <v>0</v>
      </c>
      <c r="F289" t="s">
        <v>36</v>
      </c>
      <c r="G289" s="1">
        <v>0</v>
      </c>
      <c r="H289">
        <v>0</v>
      </c>
      <c r="I289">
        <v>4.6900000000000004</v>
      </c>
    </row>
    <row r="290" spans="1:9" x14ac:dyDescent="0.25">
      <c r="A290">
        <v>2000040212</v>
      </c>
      <c r="B290" t="s">
        <v>192</v>
      </c>
      <c r="C290" t="s">
        <v>130</v>
      </c>
      <c r="D290" t="s">
        <v>131</v>
      </c>
      <c r="E290" s="1">
        <v>28</v>
      </c>
      <c r="F290" t="s">
        <v>36</v>
      </c>
      <c r="G290">
        <v>117</v>
      </c>
      <c r="H290" s="1">
        <v>1750</v>
      </c>
      <c r="I290">
        <v>4.6900000000000004</v>
      </c>
    </row>
    <row r="291" spans="1:9" x14ac:dyDescent="0.25">
      <c r="A291">
        <v>2000040212</v>
      </c>
      <c r="B291" t="s">
        <v>192</v>
      </c>
      <c r="C291" t="s">
        <v>142</v>
      </c>
      <c r="D291" t="s">
        <v>143</v>
      </c>
      <c r="E291" s="1">
        <v>0</v>
      </c>
      <c r="F291" t="s">
        <v>36</v>
      </c>
      <c r="G291" s="1">
        <v>0</v>
      </c>
      <c r="H291">
        <v>51</v>
      </c>
      <c r="I291">
        <v>4.6903699999999997</v>
      </c>
    </row>
    <row r="292" spans="1:9" x14ac:dyDescent="0.25">
      <c r="A292">
        <v>2000040212</v>
      </c>
      <c r="B292" t="s">
        <v>192</v>
      </c>
      <c r="C292" t="s">
        <v>137</v>
      </c>
      <c r="D292" t="s">
        <v>138</v>
      </c>
      <c r="E292">
        <v>0</v>
      </c>
      <c r="F292" t="s">
        <v>36</v>
      </c>
      <c r="G292" s="1">
        <v>0</v>
      </c>
      <c r="H292">
        <v>0</v>
      </c>
      <c r="I292">
        <v>4.6900000000000004</v>
      </c>
    </row>
    <row r="293" spans="1:9" x14ac:dyDescent="0.25">
      <c r="A293">
        <v>2000040212</v>
      </c>
      <c r="B293" t="s">
        <v>192</v>
      </c>
      <c r="C293" t="s">
        <v>151</v>
      </c>
      <c r="D293" t="s">
        <v>152</v>
      </c>
      <c r="E293">
        <v>0</v>
      </c>
      <c r="F293" t="s">
        <v>36</v>
      </c>
      <c r="G293" s="1">
        <v>75</v>
      </c>
      <c r="H293" s="1">
        <v>5</v>
      </c>
      <c r="I293">
        <v>4.6900000000000004</v>
      </c>
    </row>
    <row r="294" spans="1:9" x14ac:dyDescent="0.25">
      <c r="A294">
        <v>2000040212</v>
      </c>
      <c r="B294" t="s">
        <v>192</v>
      </c>
      <c r="C294" t="s">
        <v>139</v>
      </c>
      <c r="D294" t="s">
        <v>140</v>
      </c>
      <c r="E294">
        <v>0</v>
      </c>
      <c r="F294" t="s">
        <v>36</v>
      </c>
      <c r="G294" s="1">
        <v>1675</v>
      </c>
      <c r="H294">
        <v>61</v>
      </c>
      <c r="I294">
        <v>4.6900000000000004</v>
      </c>
    </row>
    <row r="295" spans="1:9" x14ac:dyDescent="0.25">
      <c r="A295">
        <v>2000040212</v>
      </c>
      <c r="B295" t="s">
        <v>192</v>
      </c>
      <c r="C295" t="s">
        <v>577</v>
      </c>
      <c r="D295" t="s">
        <v>578</v>
      </c>
      <c r="E295">
        <v>0</v>
      </c>
      <c r="F295" t="s">
        <v>36</v>
      </c>
      <c r="G295">
        <v>0</v>
      </c>
      <c r="H295">
        <v>0</v>
      </c>
      <c r="I295">
        <v>4.7560000000000002</v>
      </c>
    </row>
    <row r="296" spans="1:9" x14ac:dyDescent="0.25">
      <c r="A296">
        <v>2000040213</v>
      </c>
      <c r="B296" t="s">
        <v>193</v>
      </c>
      <c r="C296" t="s">
        <v>8708</v>
      </c>
      <c r="D296" t="s">
        <v>8709</v>
      </c>
      <c r="E296">
        <v>0</v>
      </c>
      <c r="F296" t="s">
        <v>36</v>
      </c>
      <c r="G296" s="1">
        <v>0</v>
      </c>
      <c r="H296" s="1">
        <v>0</v>
      </c>
      <c r="I296">
        <v>4.6974999999999998</v>
      </c>
    </row>
    <row r="297" spans="1:9" x14ac:dyDescent="0.25">
      <c r="A297">
        <v>2000040213</v>
      </c>
      <c r="B297" t="s">
        <v>193</v>
      </c>
      <c r="C297" t="s">
        <v>8710</v>
      </c>
      <c r="D297" t="s">
        <v>8711</v>
      </c>
      <c r="E297">
        <v>0</v>
      </c>
      <c r="F297" t="s">
        <v>36</v>
      </c>
      <c r="G297" s="1">
        <v>0</v>
      </c>
      <c r="H297">
        <v>0</v>
      </c>
      <c r="I297">
        <v>4.6980000000000004</v>
      </c>
    </row>
    <row r="298" spans="1:9" x14ac:dyDescent="0.25">
      <c r="A298">
        <v>2000040213</v>
      </c>
      <c r="B298" t="s">
        <v>193</v>
      </c>
      <c r="C298" t="s">
        <v>8706</v>
      </c>
      <c r="D298" t="s">
        <v>8707</v>
      </c>
      <c r="E298">
        <v>2</v>
      </c>
      <c r="F298" t="s">
        <v>36</v>
      </c>
      <c r="G298">
        <v>0</v>
      </c>
      <c r="H298">
        <v>0</v>
      </c>
      <c r="I298">
        <v>4.7</v>
      </c>
    </row>
    <row r="299" spans="1:9" x14ac:dyDescent="0.25">
      <c r="A299">
        <v>2000040213</v>
      </c>
      <c r="B299" t="s">
        <v>193</v>
      </c>
      <c r="C299" t="s">
        <v>130</v>
      </c>
      <c r="D299" t="s">
        <v>131</v>
      </c>
      <c r="E299">
        <v>0</v>
      </c>
      <c r="F299" t="s">
        <v>36</v>
      </c>
      <c r="G299">
        <v>176</v>
      </c>
      <c r="H299">
        <v>764</v>
      </c>
      <c r="I299">
        <v>4.6900000000000004</v>
      </c>
    </row>
    <row r="300" spans="1:9" x14ac:dyDescent="0.25">
      <c r="A300">
        <v>2000040213</v>
      </c>
      <c r="B300" t="s">
        <v>193</v>
      </c>
      <c r="C300" t="s">
        <v>137</v>
      </c>
      <c r="D300" t="s">
        <v>138</v>
      </c>
      <c r="E300" s="1">
        <v>0</v>
      </c>
      <c r="F300" t="s">
        <v>36</v>
      </c>
      <c r="G300">
        <v>1</v>
      </c>
      <c r="H300">
        <v>0</v>
      </c>
      <c r="I300">
        <v>4.7</v>
      </c>
    </row>
    <row r="301" spans="1:9" x14ac:dyDescent="0.25">
      <c r="A301">
        <v>2000040213</v>
      </c>
      <c r="B301" t="s">
        <v>193</v>
      </c>
      <c r="C301" t="s">
        <v>151</v>
      </c>
      <c r="D301" t="s">
        <v>152</v>
      </c>
      <c r="E301">
        <v>0</v>
      </c>
      <c r="F301" t="s">
        <v>36</v>
      </c>
      <c r="G301">
        <v>0</v>
      </c>
      <c r="H301">
        <v>55</v>
      </c>
      <c r="I301">
        <v>4.6980000000000004</v>
      </c>
    </row>
    <row r="302" spans="1:9" x14ac:dyDescent="0.25">
      <c r="A302">
        <v>2000040213</v>
      </c>
      <c r="B302" t="s">
        <v>193</v>
      </c>
      <c r="C302" t="s">
        <v>139</v>
      </c>
      <c r="D302" t="s">
        <v>140</v>
      </c>
      <c r="E302">
        <v>0</v>
      </c>
      <c r="F302" t="s">
        <v>36</v>
      </c>
      <c r="G302">
        <v>764</v>
      </c>
      <c r="H302">
        <v>121</v>
      </c>
      <c r="I302">
        <v>4.6950000000000003</v>
      </c>
    </row>
    <row r="303" spans="1:9" x14ac:dyDescent="0.25">
      <c r="A303">
        <v>2000040213</v>
      </c>
      <c r="B303" t="s">
        <v>193</v>
      </c>
      <c r="C303" t="s">
        <v>577</v>
      </c>
      <c r="D303" t="s">
        <v>578</v>
      </c>
      <c r="E303">
        <v>0</v>
      </c>
      <c r="F303" t="s">
        <v>36</v>
      </c>
      <c r="G303" s="1">
        <v>0</v>
      </c>
      <c r="H303" s="1">
        <v>0</v>
      </c>
      <c r="I303">
        <v>4.755833</v>
      </c>
    </row>
    <row r="304" spans="1:9" x14ac:dyDescent="0.25">
      <c r="A304">
        <v>2000040214</v>
      </c>
      <c r="B304" t="s">
        <v>194</v>
      </c>
      <c r="C304" t="s">
        <v>8708</v>
      </c>
      <c r="D304" t="s">
        <v>8709</v>
      </c>
      <c r="E304">
        <v>0</v>
      </c>
      <c r="F304" t="s">
        <v>36</v>
      </c>
      <c r="G304">
        <v>0</v>
      </c>
      <c r="H304">
        <v>0</v>
      </c>
      <c r="I304">
        <v>4.6872730000000002</v>
      </c>
    </row>
    <row r="305" spans="1:9" x14ac:dyDescent="0.25">
      <c r="A305">
        <v>2000040214</v>
      </c>
      <c r="B305" t="s">
        <v>194</v>
      </c>
      <c r="C305" t="s">
        <v>8710</v>
      </c>
      <c r="D305" t="s">
        <v>8711</v>
      </c>
      <c r="E305">
        <v>0</v>
      </c>
      <c r="F305" t="s">
        <v>36</v>
      </c>
      <c r="G305">
        <v>0</v>
      </c>
      <c r="H305">
        <v>0</v>
      </c>
      <c r="I305">
        <v>4.6876670000000003</v>
      </c>
    </row>
    <row r="306" spans="1:9" x14ac:dyDescent="0.25">
      <c r="A306">
        <v>2000040214</v>
      </c>
      <c r="B306" t="s">
        <v>194</v>
      </c>
      <c r="C306" t="s">
        <v>8706</v>
      </c>
      <c r="D306" t="s">
        <v>8707</v>
      </c>
      <c r="E306">
        <v>0</v>
      </c>
      <c r="F306" t="s">
        <v>36</v>
      </c>
      <c r="G306">
        <v>0</v>
      </c>
      <c r="H306">
        <v>0</v>
      </c>
      <c r="I306">
        <v>4.6872730000000002</v>
      </c>
    </row>
    <row r="307" spans="1:9" x14ac:dyDescent="0.25">
      <c r="A307">
        <v>2000040214</v>
      </c>
      <c r="B307" t="s">
        <v>194</v>
      </c>
      <c r="C307" t="s">
        <v>130</v>
      </c>
      <c r="D307" t="s">
        <v>131</v>
      </c>
      <c r="E307" s="1">
        <v>0</v>
      </c>
      <c r="F307" t="s">
        <v>36</v>
      </c>
      <c r="G307">
        <v>0</v>
      </c>
      <c r="H307">
        <v>815</v>
      </c>
      <c r="I307">
        <v>4.6881820000000003</v>
      </c>
    </row>
    <row r="308" spans="1:9" x14ac:dyDescent="0.25">
      <c r="A308">
        <v>2000040214</v>
      </c>
      <c r="B308" t="s">
        <v>194</v>
      </c>
      <c r="C308" t="s">
        <v>137</v>
      </c>
      <c r="D308" t="s">
        <v>138</v>
      </c>
      <c r="E308">
        <v>0</v>
      </c>
      <c r="F308" t="s">
        <v>36</v>
      </c>
      <c r="G308">
        <v>0</v>
      </c>
      <c r="H308">
        <v>0</v>
      </c>
      <c r="I308">
        <v>4.6900000000000004</v>
      </c>
    </row>
    <row r="309" spans="1:9" x14ac:dyDescent="0.25">
      <c r="A309">
        <v>2000040214</v>
      </c>
      <c r="B309" t="s">
        <v>194</v>
      </c>
      <c r="C309" t="s">
        <v>139</v>
      </c>
      <c r="D309" t="s">
        <v>140</v>
      </c>
      <c r="E309">
        <v>0</v>
      </c>
      <c r="F309" t="s">
        <v>36</v>
      </c>
      <c r="G309">
        <v>815</v>
      </c>
      <c r="H309">
        <v>0</v>
      </c>
      <c r="I309">
        <v>4.6874900000000004</v>
      </c>
    </row>
    <row r="310" spans="1:9" x14ac:dyDescent="0.25">
      <c r="A310">
        <v>2000040214</v>
      </c>
      <c r="B310" t="s">
        <v>194</v>
      </c>
      <c r="C310" t="s">
        <v>577</v>
      </c>
      <c r="D310" t="s">
        <v>578</v>
      </c>
      <c r="E310">
        <v>0</v>
      </c>
      <c r="F310" t="s">
        <v>36</v>
      </c>
      <c r="G310">
        <v>0</v>
      </c>
      <c r="H310">
        <v>0</v>
      </c>
      <c r="I310">
        <v>4.6876670000000003</v>
      </c>
    </row>
    <row r="311" spans="1:9" x14ac:dyDescent="0.25">
      <c r="A311">
        <v>2000040215</v>
      </c>
      <c r="B311" t="s">
        <v>195</v>
      </c>
      <c r="C311" t="s">
        <v>8708</v>
      </c>
      <c r="D311" t="s">
        <v>8709</v>
      </c>
      <c r="E311">
        <v>0</v>
      </c>
      <c r="F311" t="s">
        <v>36</v>
      </c>
      <c r="G311">
        <v>0</v>
      </c>
      <c r="H311">
        <v>0</v>
      </c>
      <c r="I311">
        <v>5.2096669999999996</v>
      </c>
    </row>
    <row r="312" spans="1:9" x14ac:dyDescent="0.25">
      <c r="A312">
        <v>2000040215</v>
      </c>
      <c r="B312" t="s">
        <v>195</v>
      </c>
      <c r="C312" t="s">
        <v>8710</v>
      </c>
      <c r="D312" t="s">
        <v>8711</v>
      </c>
      <c r="E312">
        <v>0</v>
      </c>
      <c r="F312" t="s">
        <v>36</v>
      </c>
      <c r="G312">
        <v>0</v>
      </c>
      <c r="H312">
        <v>0</v>
      </c>
      <c r="I312">
        <v>5.21</v>
      </c>
    </row>
    <row r="313" spans="1:9" x14ac:dyDescent="0.25">
      <c r="A313">
        <v>2000040215</v>
      </c>
      <c r="B313" t="s">
        <v>195</v>
      </c>
      <c r="C313" t="s">
        <v>8706</v>
      </c>
      <c r="D313" t="s">
        <v>8707</v>
      </c>
      <c r="E313">
        <v>0</v>
      </c>
      <c r="F313" t="s">
        <v>36</v>
      </c>
      <c r="G313">
        <v>0</v>
      </c>
      <c r="H313" s="1">
        <v>0</v>
      </c>
      <c r="I313">
        <v>5.21</v>
      </c>
    </row>
    <row r="314" spans="1:9" x14ac:dyDescent="0.25">
      <c r="A314">
        <v>2000040215</v>
      </c>
      <c r="B314" t="s">
        <v>195</v>
      </c>
      <c r="C314" t="s">
        <v>130</v>
      </c>
      <c r="D314" t="s">
        <v>131</v>
      </c>
      <c r="E314" s="1">
        <v>9</v>
      </c>
      <c r="F314" t="s">
        <v>36</v>
      </c>
      <c r="G314" s="1">
        <v>2278</v>
      </c>
      <c r="H314" s="1">
        <v>1045</v>
      </c>
      <c r="I314">
        <v>5.21</v>
      </c>
    </row>
    <row r="315" spans="1:9" x14ac:dyDescent="0.25">
      <c r="A315">
        <v>2000040215</v>
      </c>
      <c r="B315" t="s">
        <v>195</v>
      </c>
      <c r="C315" t="s">
        <v>142</v>
      </c>
      <c r="D315" t="s">
        <v>143</v>
      </c>
      <c r="E315" s="1">
        <v>0</v>
      </c>
      <c r="F315" t="s">
        <v>36</v>
      </c>
      <c r="G315" s="1">
        <v>0</v>
      </c>
      <c r="H315" s="1">
        <v>86</v>
      </c>
      <c r="I315">
        <v>5.2095710000000004</v>
      </c>
    </row>
    <row r="316" spans="1:9" x14ac:dyDescent="0.25">
      <c r="A316">
        <v>2000040215</v>
      </c>
      <c r="B316" t="s">
        <v>195</v>
      </c>
      <c r="C316" t="s">
        <v>137</v>
      </c>
      <c r="D316" t="s">
        <v>138</v>
      </c>
      <c r="E316">
        <v>0</v>
      </c>
      <c r="F316" t="s">
        <v>36</v>
      </c>
      <c r="G316" s="1">
        <v>0</v>
      </c>
      <c r="H316">
        <v>1</v>
      </c>
      <c r="I316">
        <v>5.21</v>
      </c>
    </row>
    <row r="317" spans="1:9" x14ac:dyDescent="0.25">
      <c r="A317">
        <v>2000040215</v>
      </c>
      <c r="B317" t="s">
        <v>195</v>
      </c>
      <c r="C317" t="s">
        <v>151</v>
      </c>
      <c r="D317" t="s">
        <v>152</v>
      </c>
      <c r="E317" s="1">
        <v>0</v>
      </c>
      <c r="F317" t="s">
        <v>36</v>
      </c>
      <c r="G317" s="1">
        <v>0</v>
      </c>
      <c r="H317">
        <v>0</v>
      </c>
      <c r="I317">
        <v>5.2097059999999997</v>
      </c>
    </row>
    <row r="318" spans="1:9" x14ac:dyDescent="0.25">
      <c r="A318">
        <v>2000040215</v>
      </c>
      <c r="B318" t="s">
        <v>195</v>
      </c>
      <c r="C318" t="s">
        <v>139</v>
      </c>
      <c r="D318" t="s">
        <v>140</v>
      </c>
      <c r="E318" s="1">
        <v>0</v>
      </c>
      <c r="F318" t="s">
        <v>36</v>
      </c>
      <c r="G318" s="1">
        <v>1045</v>
      </c>
      <c r="H318" s="1">
        <v>2191</v>
      </c>
      <c r="I318">
        <v>5.21</v>
      </c>
    </row>
    <row r="319" spans="1:9" x14ac:dyDescent="0.25">
      <c r="A319">
        <v>2000040215</v>
      </c>
      <c r="B319" t="s">
        <v>195</v>
      </c>
      <c r="C319" t="s">
        <v>577</v>
      </c>
      <c r="D319" t="s">
        <v>578</v>
      </c>
      <c r="E319" s="1">
        <v>0</v>
      </c>
      <c r="F319" t="s">
        <v>36</v>
      </c>
      <c r="G319">
        <v>0</v>
      </c>
      <c r="H319" s="1">
        <v>0</v>
      </c>
      <c r="I319">
        <v>5.2311230000000002</v>
      </c>
    </row>
    <row r="320" spans="1:9" x14ac:dyDescent="0.25">
      <c r="A320">
        <v>2000040216</v>
      </c>
      <c r="B320" t="s">
        <v>196</v>
      </c>
      <c r="C320" t="s">
        <v>8708</v>
      </c>
      <c r="D320" t="s">
        <v>8709</v>
      </c>
      <c r="E320">
        <v>0</v>
      </c>
      <c r="F320" t="s">
        <v>36</v>
      </c>
      <c r="G320" s="1">
        <v>0</v>
      </c>
      <c r="H320">
        <v>0</v>
      </c>
      <c r="I320">
        <v>5.1967800000000004</v>
      </c>
    </row>
    <row r="321" spans="1:9" x14ac:dyDescent="0.25">
      <c r="A321">
        <v>2000040216</v>
      </c>
      <c r="B321" t="s">
        <v>196</v>
      </c>
      <c r="C321" t="s">
        <v>8710</v>
      </c>
      <c r="D321" t="s">
        <v>8711</v>
      </c>
      <c r="E321" s="1">
        <v>0</v>
      </c>
      <c r="F321" t="s">
        <v>36</v>
      </c>
      <c r="G321" s="1">
        <v>0</v>
      </c>
      <c r="H321">
        <v>0</v>
      </c>
      <c r="I321">
        <v>5.1971429999999996</v>
      </c>
    </row>
    <row r="322" spans="1:9" x14ac:dyDescent="0.25">
      <c r="A322">
        <v>2000040216</v>
      </c>
      <c r="B322" t="s">
        <v>196</v>
      </c>
      <c r="C322" t="s">
        <v>8706</v>
      </c>
      <c r="D322" t="s">
        <v>8707</v>
      </c>
      <c r="E322">
        <v>0</v>
      </c>
      <c r="F322" t="s">
        <v>36</v>
      </c>
      <c r="G322">
        <v>0</v>
      </c>
      <c r="H322" s="1">
        <v>0</v>
      </c>
      <c r="I322">
        <v>5.1971429999999996</v>
      </c>
    </row>
    <row r="323" spans="1:9" x14ac:dyDescent="0.25">
      <c r="A323">
        <v>2000040216</v>
      </c>
      <c r="B323" t="s">
        <v>196</v>
      </c>
      <c r="C323" t="s">
        <v>130</v>
      </c>
      <c r="D323" t="s">
        <v>131</v>
      </c>
      <c r="E323" s="1">
        <v>12</v>
      </c>
      <c r="F323" t="s">
        <v>36</v>
      </c>
      <c r="G323" s="1">
        <v>1365</v>
      </c>
      <c r="H323" s="1">
        <v>1118</v>
      </c>
      <c r="I323">
        <v>5.1983329999999999</v>
      </c>
    </row>
    <row r="324" spans="1:9" x14ac:dyDescent="0.25">
      <c r="A324">
        <v>2000040216</v>
      </c>
      <c r="B324" t="s">
        <v>196</v>
      </c>
      <c r="C324" t="s">
        <v>142</v>
      </c>
      <c r="D324" t="s">
        <v>143</v>
      </c>
      <c r="E324" s="1">
        <v>0</v>
      </c>
      <c r="F324" t="s">
        <v>36</v>
      </c>
      <c r="G324" s="1">
        <v>0</v>
      </c>
      <c r="H324" s="1">
        <v>140</v>
      </c>
      <c r="I324">
        <v>5.1967790000000003</v>
      </c>
    </row>
    <row r="325" spans="1:9" x14ac:dyDescent="0.25">
      <c r="A325">
        <v>2000040216</v>
      </c>
      <c r="B325" t="s">
        <v>196</v>
      </c>
      <c r="C325" t="s">
        <v>137</v>
      </c>
      <c r="D325" t="s">
        <v>138</v>
      </c>
      <c r="E325">
        <v>0</v>
      </c>
      <c r="F325" t="s">
        <v>36</v>
      </c>
      <c r="G325" s="1">
        <v>1</v>
      </c>
      <c r="H325" s="1">
        <v>2</v>
      </c>
      <c r="I325">
        <v>5.2</v>
      </c>
    </row>
    <row r="326" spans="1:9" x14ac:dyDescent="0.25">
      <c r="A326">
        <v>2000040216</v>
      </c>
      <c r="B326" t="s">
        <v>196</v>
      </c>
      <c r="C326" t="s">
        <v>151</v>
      </c>
      <c r="D326" t="s">
        <v>152</v>
      </c>
      <c r="E326">
        <v>0</v>
      </c>
      <c r="F326" t="s">
        <v>36</v>
      </c>
      <c r="G326">
        <v>0</v>
      </c>
      <c r="H326" s="1">
        <v>0</v>
      </c>
      <c r="I326">
        <v>5.1971429999999996</v>
      </c>
    </row>
    <row r="327" spans="1:9" x14ac:dyDescent="0.25">
      <c r="A327">
        <v>2000040216</v>
      </c>
      <c r="B327" t="s">
        <v>196</v>
      </c>
      <c r="C327" t="s">
        <v>139</v>
      </c>
      <c r="D327" t="s">
        <v>140</v>
      </c>
      <c r="E327" s="1">
        <v>0</v>
      </c>
      <c r="F327" t="s">
        <v>36</v>
      </c>
      <c r="G327" s="1">
        <v>1118</v>
      </c>
      <c r="H327" s="1">
        <v>1222</v>
      </c>
      <c r="I327">
        <v>5.1971429999999996</v>
      </c>
    </row>
    <row r="328" spans="1:9" x14ac:dyDescent="0.25">
      <c r="A328">
        <v>2000040216</v>
      </c>
      <c r="B328" t="s">
        <v>196</v>
      </c>
      <c r="C328" t="s">
        <v>577</v>
      </c>
      <c r="D328" t="s">
        <v>578</v>
      </c>
      <c r="E328" s="1">
        <v>0</v>
      </c>
      <c r="F328" t="s">
        <v>36</v>
      </c>
      <c r="G328" s="1">
        <v>0</v>
      </c>
      <c r="H328">
        <v>0</v>
      </c>
      <c r="I328">
        <v>5.2213839999999996</v>
      </c>
    </row>
    <row r="329" spans="1:9" x14ac:dyDescent="0.25">
      <c r="A329">
        <v>2000040217</v>
      </c>
      <c r="B329" t="s">
        <v>197</v>
      </c>
      <c r="C329" t="s">
        <v>8708</v>
      </c>
      <c r="D329" t="s">
        <v>8709</v>
      </c>
      <c r="E329" s="1">
        <v>0</v>
      </c>
      <c r="F329" t="s">
        <v>36</v>
      </c>
      <c r="G329">
        <v>0</v>
      </c>
      <c r="H329">
        <v>0</v>
      </c>
      <c r="I329">
        <v>5.1828000000000003</v>
      </c>
    </row>
    <row r="330" spans="1:9" x14ac:dyDescent="0.25">
      <c r="A330">
        <v>2000040217</v>
      </c>
      <c r="B330" t="s">
        <v>197</v>
      </c>
      <c r="C330" t="s">
        <v>8710</v>
      </c>
      <c r="D330" t="s">
        <v>8711</v>
      </c>
      <c r="E330">
        <v>0</v>
      </c>
      <c r="F330" t="s">
        <v>36</v>
      </c>
      <c r="G330">
        <v>0</v>
      </c>
      <c r="H330">
        <v>0</v>
      </c>
      <c r="I330">
        <v>5.1828570000000003</v>
      </c>
    </row>
    <row r="331" spans="1:9" x14ac:dyDescent="0.25">
      <c r="A331">
        <v>2000040217</v>
      </c>
      <c r="B331" t="s">
        <v>197</v>
      </c>
      <c r="C331" t="s">
        <v>8706</v>
      </c>
      <c r="D331" t="s">
        <v>8707</v>
      </c>
      <c r="E331">
        <v>0</v>
      </c>
      <c r="F331" t="s">
        <v>36</v>
      </c>
      <c r="G331" s="1">
        <v>0</v>
      </c>
      <c r="H331">
        <v>0</v>
      </c>
      <c r="I331">
        <v>5.1828570000000003</v>
      </c>
    </row>
    <row r="332" spans="1:9" x14ac:dyDescent="0.25">
      <c r="A332">
        <v>2000040217</v>
      </c>
      <c r="B332" t="s">
        <v>197</v>
      </c>
      <c r="C332" t="s">
        <v>130</v>
      </c>
      <c r="D332" t="s">
        <v>131</v>
      </c>
      <c r="E332" s="1">
        <v>42</v>
      </c>
      <c r="F332" t="s">
        <v>36</v>
      </c>
      <c r="G332">
        <v>912</v>
      </c>
      <c r="H332" s="1">
        <v>1375</v>
      </c>
      <c r="I332">
        <v>5.1826189999999999</v>
      </c>
    </row>
    <row r="333" spans="1:9" x14ac:dyDescent="0.25">
      <c r="A333">
        <v>2000040217</v>
      </c>
      <c r="B333" t="s">
        <v>197</v>
      </c>
      <c r="C333" t="s">
        <v>142</v>
      </c>
      <c r="D333" t="s">
        <v>143</v>
      </c>
      <c r="E333">
        <v>0</v>
      </c>
      <c r="F333" t="s">
        <v>36</v>
      </c>
      <c r="G333">
        <v>0</v>
      </c>
      <c r="H333">
        <v>191</v>
      </c>
      <c r="I333">
        <v>5.1827399999999999</v>
      </c>
    </row>
    <row r="334" spans="1:9" x14ac:dyDescent="0.25">
      <c r="A334">
        <v>2000040217</v>
      </c>
      <c r="B334" t="s">
        <v>197</v>
      </c>
      <c r="C334" t="s">
        <v>137</v>
      </c>
      <c r="D334" t="s">
        <v>138</v>
      </c>
      <c r="E334">
        <v>0</v>
      </c>
      <c r="F334" t="s">
        <v>36</v>
      </c>
      <c r="G334">
        <v>0</v>
      </c>
      <c r="H334">
        <v>0</v>
      </c>
      <c r="I334">
        <v>5.1820000000000004</v>
      </c>
    </row>
    <row r="335" spans="1:9" x14ac:dyDescent="0.25">
      <c r="A335">
        <v>2000040217</v>
      </c>
      <c r="B335" t="s">
        <v>197</v>
      </c>
      <c r="C335" t="s">
        <v>151</v>
      </c>
      <c r="D335" t="s">
        <v>152</v>
      </c>
      <c r="E335">
        <v>0</v>
      </c>
      <c r="F335" t="s">
        <v>36</v>
      </c>
      <c r="G335">
        <v>0</v>
      </c>
      <c r="H335">
        <v>0</v>
      </c>
      <c r="I335">
        <v>5.1829549999999998</v>
      </c>
    </row>
    <row r="336" spans="1:9" x14ac:dyDescent="0.25">
      <c r="A336">
        <v>2000040217</v>
      </c>
      <c r="B336" t="s">
        <v>197</v>
      </c>
      <c r="C336" t="s">
        <v>139</v>
      </c>
      <c r="D336" t="s">
        <v>140</v>
      </c>
      <c r="E336">
        <v>0</v>
      </c>
      <c r="F336" t="s">
        <v>36</v>
      </c>
      <c r="G336" s="1">
        <v>1375</v>
      </c>
      <c r="H336">
        <v>721</v>
      </c>
      <c r="I336">
        <v>5.1828570000000003</v>
      </c>
    </row>
    <row r="337" spans="1:9" x14ac:dyDescent="0.25">
      <c r="A337">
        <v>2000040217</v>
      </c>
      <c r="B337" t="s">
        <v>197</v>
      </c>
      <c r="C337" t="s">
        <v>577</v>
      </c>
      <c r="D337" t="s">
        <v>578</v>
      </c>
      <c r="E337">
        <v>0</v>
      </c>
      <c r="F337" t="s">
        <v>36</v>
      </c>
      <c r="G337">
        <v>0</v>
      </c>
      <c r="H337">
        <v>0</v>
      </c>
      <c r="I337">
        <v>5.2268059999999998</v>
      </c>
    </row>
    <row r="338" spans="1:9" x14ac:dyDescent="0.25">
      <c r="A338">
        <v>2000040218</v>
      </c>
      <c r="B338" t="s">
        <v>198</v>
      </c>
      <c r="C338" t="s">
        <v>8708</v>
      </c>
      <c r="D338" t="s">
        <v>8709</v>
      </c>
      <c r="E338">
        <v>0</v>
      </c>
      <c r="F338" t="s">
        <v>36</v>
      </c>
      <c r="G338">
        <v>0</v>
      </c>
      <c r="H338">
        <v>0</v>
      </c>
      <c r="I338">
        <v>5.15</v>
      </c>
    </row>
    <row r="339" spans="1:9" x14ac:dyDescent="0.25">
      <c r="A339">
        <v>2000040218</v>
      </c>
      <c r="B339" t="s">
        <v>198</v>
      </c>
      <c r="C339" t="s">
        <v>8710</v>
      </c>
      <c r="D339" t="s">
        <v>8711</v>
      </c>
      <c r="E339">
        <v>1</v>
      </c>
      <c r="F339" t="s">
        <v>36</v>
      </c>
      <c r="G339">
        <v>0</v>
      </c>
      <c r="H339">
        <v>0</v>
      </c>
      <c r="I339">
        <v>5.16</v>
      </c>
    </row>
    <row r="340" spans="1:9" x14ac:dyDescent="0.25">
      <c r="A340">
        <v>2000040218</v>
      </c>
      <c r="B340" t="s">
        <v>198</v>
      </c>
      <c r="C340" t="s">
        <v>8706</v>
      </c>
      <c r="D340" t="s">
        <v>8707</v>
      </c>
      <c r="E340">
        <v>0</v>
      </c>
      <c r="F340" t="s">
        <v>36</v>
      </c>
      <c r="G340">
        <v>0</v>
      </c>
      <c r="H340">
        <v>0</v>
      </c>
      <c r="I340">
        <v>5.15</v>
      </c>
    </row>
    <row r="341" spans="1:9" x14ac:dyDescent="0.25">
      <c r="A341">
        <v>2000040218</v>
      </c>
      <c r="B341" t="s">
        <v>198</v>
      </c>
      <c r="C341" t="s">
        <v>130</v>
      </c>
      <c r="D341" t="s">
        <v>131</v>
      </c>
      <c r="E341" s="1">
        <v>5</v>
      </c>
      <c r="F341" t="s">
        <v>36</v>
      </c>
      <c r="G341">
        <v>167</v>
      </c>
      <c r="H341" s="1">
        <v>1027</v>
      </c>
      <c r="I341">
        <v>5.15</v>
      </c>
    </row>
    <row r="342" spans="1:9" x14ac:dyDescent="0.25">
      <c r="A342">
        <v>2000040218</v>
      </c>
      <c r="B342" t="s">
        <v>198</v>
      </c>
      <c r="C342" t="s">
        <v>142</v>
      </c>
      <c r="D342" t="s">
        <v>143</v>
      </c>
      <c r="E342" s="1">
        <v>0</v>
      </c>
      <c r="F342" t="s">
        <v>36</v>
      </c>
      <c r="G342" s="1">
        <v>0</v>
      </c>
      <c r="H342" s="1">
        <v>107</v>
      </c>
      <c r="I342">
        <v>5.15</v>
      </c>
    </row>
    <row r="343" spans="1:9" x14ac:dyDescent="0.25">
      <c r="A343">
        <v>2000040218</v>
      </c>
      <c r="B343" t="s">
        <v>198</v>
      </c>
      <c r="C343" t="s">
        <v>137</v>
      </c>
      <c r="D343" t="s">
        <v>138</v>
      </c>
      <c r="E343" s="1">
        <v>0</v>
      </c>
      <c r="F343" t="s">
        <v>36</v>
      </c>
      <c r="G343">
        <v>0</v>
      </c>
      <c r="H343" s="1">
        <v>0</v>
      </c>
      <c r="I343">
        <v>5.15</v>
      </c>
    </row>
    <row r="344" spans="1:9" x14ac:dyDescent="0.25">
      <c r="A344">
        <v>2000040218</v>
      </c>
      <c r="B344" t="s">
        <v>198</v>
      </c>
      <c r="C344" t="s">
        <v>151</v>
      </c>
      <c r="D344" t="s">
        <v>152</v>
      </c>
      <c r="E344" s="1">
        <v>0</v>
      </c>
      <c r="F344" t="s">
        <v>36</v>
      </c>
      <c r="G344">
        <v>3</v>
      </c>
      <c r="H344" s="1">
        <v>60</v>
      </c>
      <c r="I344">
        <v>5.16</v>
      </c>
    </row>
    <row r="345" spans="1:9" x14ac:dyDescent="0.25">
      <c r="A345">
        <v>2000040218</v>
      </c>
      <c r="B345" t="s">
        <v>198</v>
      </c>
      <c r="C345" t="s">
        <v>139</v>
      </c>
      <c r="D345" t="s">
        <v>140</v>
      </c>
      <c r="E345">
        <v>0</v>
      </c>
      <c r="F345" t="s">
        <v>36</v>
      </c>
      <c r="G345" s="1">
        <v>1024</v>
      </c>
      <c r="H345" s="1">
        <v>0</v>
      </c>
      <c r="I345">
        <v>5.16</v>
      </c>
    </row>
    <row r="346" spans="1:9" x14ac:dyDescent="0.25">
      <c r="A346">
        <v>2000040218</v>
      </c>
      <c r="B346" t="s">
        <v>198</v>
      </c>
      <c r="C346" t="s">
        <v>577</v>
      </c>
      <c r="D346" t="s">
        <v>578</v>
      </c>
      <c r="E346">
        <v>0</v>
      </c>
      <c r="F346" t="s">
        <v>36</v>
      </c>
      <c r="G346" s="1">
        <v>0</v>
      </c>
      <c r="H346" s="1">
        <v>0</v>
      </c>
      <c r="I346">
        <v>5.1541930000000002</v>
      </c>
    </row>
    <row r="347" spans="1:9" x14ac:dyDescent="0.25">
      <c r="A347">
        <v>2000040219</v>
      </c>
      <c r="B347" t="s">
        <v>199</v>
      </c>
      <c r="C347" t="s">
        <v>8710</v>
      </c>
      <c r="D347" t="s">
        <v>8711</v>
      </c>
      <c r="E347">
        <v>0</v>
      </c>
      <c r="F347" t="s">
        <v>36</v>
      </c>
      <c r="G347">
        <v>0</v>
      </c>
      <c r="H347">
        <v>0</v>
      </c>
      <c r="I347">
        <v>5.1957500000000003</v>
      </c>
    </row>
    <row r="348" spans="1:9" x14ac:dyDescent="0.25">
      <c r="A348">
        <v>2000040219</v>
      </c>
      <c r="B348" t="s">
        <v>199</v>
      </c>
      <c r="C348" t="s">
        <v>8706</v>
      </c>
      <c r="D348" t="s">
        <v>8707</v>
      </c>
      <c r="E348" s="1">
        <v>0</v>
      </c>
      <c r="F348" t="s">
        <v>36</v>
      </c>
      <c r="G348" s="1">
        <v>0</v>
      </c>
      <c r="H348" s="1">
        <v>0</v>
      </c>
      <c r="I348">
        <v>5.1950000000000003</v>
      </c>
    </row>
    <row r="349" spans="1:9" x14ac:dyDescent="0.25">
      <c r="A349">
        <v>2000040219</v>
      </c>
      <c r="B349" t="s">
        <v>199</v>
      </c>
      <c r="C349" t="s">
        <v>130</v>
      </c>
      <c r="D349" t="s">
        <v>131</v>
      </c>
      <c r="E349">
        <v>76</v>
      </c>
      <c r="F349" t="s">
        <v>36</v>
      </c>
      <c r="G349" s="1">
        <v>1641</v>
      </c>
      <c r="H349" s="1">
        <v>1342</v>
      </c>
      <c r="I349">
        <v>5.1959210000000002</v>
      </c>
    </row>
    <row r="350" spans="1:9" x14ac:dyDescent="0.25">
      <c r="A350">
        <v>2000040219</v>
      </c>
      <c r="B350" t="s">
        <v>199</v>
      </c>
      <c r="C350" t="s">
        <v>142</v>
      </c>
      <c r="D350" t="s">
        <v>143</v>
      </c>
      <c r="E350">
        <v>0</v>
      </c>
      <c r="F350" t="s">
        <v>36</v>
      </c>
      <c r="G350">
        <v>2</v>
      </c>
      <c r="H350" s="1">
        <v>500</v>
      </c>
      <c r="I350">
        <v>5.1950000000000003</v>
      </c>
    </row>
    <row r="351" spans="1:9" x14ac:dyDescent="0.25">
      <c r="A351">
        <v>2000040219</v>
      </c>
      <c r="B351" t="s">
        <v>199</v>
      </c>
      <c r="C351" t="s">
        <v>137</v>
      </c>
      <c r="D351" t="s">
        <v>138</v>
      </c>
      <c r="E351" s="1">
        <v>0</v>
      </c>
      <c r="F351" t="s">
        <v>36</v>
      </c>
      <c r="G351">
        <v>0</v>
      </c>
      <c r="H351" s="1">
        <v>0</v>
      </c>
      <c r="I351">
        <v>5.2</v>
      </c>
    </row>
    <row r="352" spans="1:9" x14ac:dyDescent="0.25">
      <c r="A352">
        <v>2000040219</v>
      </c>
      <c r="B352" t="s">
        <v>199</v>
      </c>
      <c r="C352" t="s">
        <v>151</v>
      </c>
      <c r="D352" t="s">
        <v>152</v>
      </c>
      <c r="E352" s="1">
        <v>0</v>
      </c>
      <c r="F352" t="s">
        <v>36</v>
      </c>
      <c r="G352" s="1">
        <v>24</v>
      </c>
      <c r="H352" s="1">
        <v>60</v>
      </c>
      <c r="I352">
        <v>5.1957139999999997</v>
      </c>
    </row>
    <row r="353" spans="1:9" x14ac:dyDescent="0.25">
      <c r="A353">
        <v>2000040219</v>
      </c>
      <c r="B353" t="s">
        <v>199</v>
      </c>
      <c r="C353" t="s">
        <v>139</v>
      </c>
      <c r="D353" t="s">
        <v>140</v>
      </c>
      <c r="E353" s="1">
        <v>0</v>
      </c>
      <c r="F353" t="s">
        <v>36</v>
      </c>
      <c r="G353" s="1">
        <v>1316</v>
      </c>
      <c r="H353" s="1">
        <v>1081</v>
      </c>
      <c r="I353">
        <v>5.1957139999999997</v>
      </c>
    </row>
    <row r="354" spans="1:9" x14ac:dyDescent="0.25">
      <c r="A354">
        <v>2000040219</v>
      </c>
      <c r="B354" t="s">
        <v>199</v>
      </c>
      <c r="C354" t="s">
        <v>577</v>
      </c>
      <c r="D354" t="s">
        <v>578</v>
      </c>
      <c r="E354" s="1">
        <v>0</v>
      </c>
      <c r="F354" t="s">
        <v>36</v>
      </c>
      <c r="G354" s="1">
        <v>0</v>
      </c>
      <c r="H354" s="1">
        <v>0</v>
      </c>
      <c r="I354">
        <v>5.2268150000000002</v>
      </c>
    </row>
    <row r="355" spans="1:9" x14ac:dyDescent="0.25">
      <c r="A355">
        <v>2000040220</v>
      </c>
      <c r="B355" t="s">
        <v>200</v>
      </c>
      <c r="C355" t="s">
        <v>8708</v>
      </c>
      <c r="D355" t="s">
        <v>8709</v>
      </c>
      <c r="E355" s="1">
        <v>0</v>
      </c>
      <c r="F355" t="s">
        <v>36</v>
      </c>
      <c r="G355" s="1">
        <v>0</v>
      </c>
      <c r="H355" s="1">
        <v>0</v>
      </c>
      <c r="I355">
        <v>4.6164909999999999</v>
      </c>
    </row>
    <row r="356" spans="1:9" x14ac:dyDescent="0.25">
      <c r="A356">
        <v>2000040220</v>
      </c>
      <c r="B356" t="s">
        <v>200</v>
      </c>
      <c r="C356" t="s">
        <v>8710</v>
      </c>
      <c r="D356" t="s">
        <v>8711</v>
      </c>
      <c r="E356" s="1">
        <v>0</v>
      </c>
      <c r="F356" t="s">
        <v>36</v>
      </c>
      <c r="G356">
        <v>0</v>
      </c>
      <c r="H356" s="1">
        <v>0</v>
      </c>
      <c r="I356">
        <v>4.61625</v>
      </c>
    </row>
    <row r="357" spans="1:9" x14ac:dyDescent="0.25">
      <c r="A357">
        <v>2000040220</v>
      </c>
      <c r="B357" t="s">
        <v>200</v>
      </c>
      <c r="C357" t="s">
        <v>8706</v>
      </c>
      <c r="D357" t="s">
        <v>8707</v>
      </c>
      <c r="E357" s="1">
        <v>0</v>
      </c>
      <c r="F357" t="s">
        <v>36</v>
      </c>
      <c r="G357">
        <v>0</v>
      </c>
      <c r="H357">
        <v>0</v>
      </c>
      <c r="I357">
        <v>4.61625</v>
      </c>
    </row>
    <row r="358" spans="1:9" x14ac:dyDescent="0.25">
      <c r="A358">
        <v>2000040220</v>
      </c>
      <c r="B358" t="s">
        <v>200</v>
      </c>
      <c r="C358" t="s">
        <v>130</v>
      </c>
      <c r="D358" t="s">
        <v>131</v>
      </c>
      <c r="E358" s="1">
        <v>0</v>
      </c>
      <c r="F358" t="s">
        <v>36</v>
      </c>
      <c r="G358">
        <v>0</v>
      </c>
      <c r="H358">
        <v>976</v>
      </c>
      <c r="I358">
        <v>4.616549</v>
      </c>
    </row>
    <row r="359" spans="1:9" x14ac:dyDescent="0.25">
      <c r="A359">
        <v>2000040220</v>
      </c>
      <c r="B359" t="s">
        <v>200</v>
      </c>
      <c r="C359" t="s">
        <v>142</v>
      </c>
      <c r="D359" t="s">
        <v>143</v>
      </c>
      <c r="E359" s="1">
        <v>0</v>
      </c>
      <c r="F359" t="s">
        <v>36</v>
      </c>
      <c r="G359">
        <v>0</v>
      </c>
      <c r="H359">
        <v>0</v>
      </c>
      <c r="I359">
        <v>4.6165710000000004</v>
      </c>
    </row>
    <row r="360" spans="1:9" x14ac:dyDescent="0.25">
      <c r="A360">
        <v>2000040220</v>
      </c>
      <c r="B360" t="s">
        <v>200</v>
      </c>
      <c r="C360" t="s">
        <v>137</v>
      </c>
      <c r="D360" t="s">
        <v>138</v>
      </c>
      <c r="E360" s="1">
        <v>0</v>
      </c>
      <c r="F360" t="s">
        <v>36</v>
      </c>
      <c r="G360" s="1">
        <v>0</v>
      </c>
      <c r="H360" s="1">
        <v>0</v>
      </c>
      <c r="I360">
        <v>4.62</v>
      </c>
    </row>
    <row r="361" spans="1:9" x14ac:dyDescent="0.25">
      <c r="A361">
        <v>2000040220</v>
      </c>
      <c r="B361" t="s">
        <v>200</v>
      </c>
      <c r="C361" t="s">
        <v>151</v>
      </c>
      <c r="D361" t="s">
        <v>152</v>
      </c>
      <c r="E361" s="1">
        <v>0</v>
      </c>
      <c r="F361" t="s">
        <v>36</v>
      </c>
      <c r="G361" s="1">
        <v>0</v>
      </c>
      <c r="H361">
        <v>0</v>
      </c>
      <c r="I361">
        <v>4.61625</v>
      </c>
    </row>
    <row r="362" spans="1:9" x14ac:dyDescent="0.25">
      <c r="A362">
        <v>2000040220</v>
      </c>
      <c r="B362" t="s">
        <v>200</v>
      </c>
      <c r="C362" t="s">
        <v>139</v>
      </c>
      <c r="D362" t="s">
        <v>140</v>
      </c>
      <c r="E362">
        <v>0</v>
      </c>
      <c r="F362" t="s">
        <v>36</v>
      </c>
      <c r="G362">
        <v>976</v>
      </c>
      <c r="H362" s="1">
        <v>0</v>
      </c>
      <c r="I362">
        <v>4.6165320000000003</v>
      </c>
    </row>
    <row r="363" spans="1:9" x14ac:dyDescent="0.25">
      <c r="A363">
        <v>2000040220</v>
      </c>
      <c r="B363" t="s">
        <v>200</v>
      </c>
      <c r="C363" t="s">
        <v>577</v>
      </c>
      <c r="D363" t="s">
        <v>578</v>
      </c>
      <c r="E363" s="1">
        <v>0</v>
      </c>
      <c r="F363" t="s">
        <v>36</v>
      </c>
      <c r="G363" s="1">
        <v>0</v>
      </c>
      <c r="H363" s="1">
        <v>0</v>
      </c>
      <c r="I363">
        <v>4.6166140000000002</v>
      </c>
    </row>
    <row r="364" spans="1:9" x14ac:dyDescent="0.25">
      <c r="A364">
        <v>2000040221</v>
      </c>
      <c r="B364" t="s">
        <v>201</v>
      </c>
      <c r="C364" t="s">
        <v>8708</v>
      </c>
      <c r="D364" t="s">
        <v>8709</v>
      </c>
      <c r="E364" s="1">
        <v>0</v>
      </c>
      <c r="F364" t="s">
        <v>36</v>
      </c>
      <c r="G364">
        <v>0</v>
      </c>
      <c r="H364" s="1">
        <v>0</v>
      </c>
      <c r="I364">
        <v>4.6174140000000001</v>
      </c>
    </row>
    <row r="365" spans="1:9" x14ac:dyDescent="0.25">
      <c r="A365">
        <v>2000040221</v>
      </c>
      <c r="B365" t="s">
        <v>201</v>
      </c>
      <c r="C365" t="s">
        <v>8710</v>
      </c>
      <c r="D365" t="s">
        <v>8711</v>
      </c>
      <c r="E365" s="1">
        <v>0</v>
      </c>
      <c r="F365" t="s">
        <v>36</v>
      </c>
      <c r="G365">
        <v>0</v>
      </c>
      <c r="H365">
        <v>0</v>
      </c>
      <c r="I365">
        <v>4.6171430000000004</v>
      </c>
    </row>
    <row r="366" spans="1:9" x14ac:dyDescent="0.25">
      <c r="A366">
        <v>2000040221</v>
      </c>
      <c r="B366" t="s">
        <v>201</v>
      </c>
      <c r="C366" t="s">
        <v>8706</v>
      </c>
      <c r="D366" t="s">
        <v>8707</v>
      </c>
      <c r="E366" s="1">
        <v>0</v>
      </c>
      <c r="F366" t="s">
        <v>36</v>
      </c>
      <c r="G366">
        <v>0</v>
      </c>
      <c r="H366" s="1">
        <v>0</v>
      </c>
      <c r="I366">
        <v>4.6171430000000004</v>
      </c>
    </row>
    <row r="367" spans="1:9" x14ac:dyDescent="0.25">
      <c r="A367">
        <v>2000040221</v>
      </c>
      <c r="B367" t="s">
        <v>201</v>
      </c>
      <c r="C367" t="s">
        <v>130</v>
      </c>
      <c r="D367" t="s">
        <v>131</v>
      </c>
      <c r="E367" s="1">
        <v>0</v>
      </c>
      <c r="F367" t="s">
        <v>36</v>
      </c>
      <c r="G367">
        <v>0</v>
      </c>
      <c r="H367">
        <v>711</v>
      </c>
      <c r="I367">
        <v>4.617426</v>
      </c>
    </row>
    <row r="368" spans="1:9" x14ac:dyDescent="0.25">
      <c r="A368">
        <v>2000040221</v>
      </c>
      <c r="B368" t="s">
        <v>201</v>
      </c>
      <c r="C368" t="s">
        <v>142</v>
      </c>
      <c r="D368" t="s">
        <v>143</v>
      </c>
      <c r="E368" s="1">
        <v>0</v>
      </c>
      <c r="F368" t="s">
        <v>36</v>
      </c>
      <c r="G368" s="1">
        <v>0</v>
      </c>
      <c r="H368" s="1">
        <v>0</v>
      </c>
      <c r="I368">
        <v>4.6174999999999997</v>
      </c>
    </row>
    <row r="369" spans="1:9" x14ac:dyDescent="0.25">
      <c r="A369">
        <v>2000040221</v>
      </c>
      <c r="B369" t="s">
        <v>201</v>
      </c>
      <c r="C369" t="s">
        <v>137</v>
      </c>
      <c r="D369" t="s">
        <v>138</v>
      </c>
      <c r="E369" s="1">
        <v>0</v>
      </c>
      <c r="F369" t="s">
        <v>36</v>
      </c>
      <c r="G369">
        <v>0</v>
      </c>
      <c r="H369">
        <v>0</v>
      </c>
      <c r="I369">
        <v>4.62</v>
      </c>
    </row>
    <row r="370" spans="1:9" x14ac:dyDescent="0.25">
      <c r="A370">
        <v>2000040221</v>
      </c>
      <c r="B370" t="s">
        <v>201</v>
      </c>
      <c r="C370" t="s">
        <v>151</v>
      </c>
      <c r="D370" t="s">
        <v>152</v>
      </c>
      <c r="E370" s="1">
        <v>0</v>
      </c>
      <c r="F370" t="s">
        <v>36</v>
      </c>
      <c r="G370" s="1">
        <v>0</v>
      </c>
      <c r="H370" s="1">
        <v>0</v>
      </c>
      <c r="I370">
        <v>4.6171430000000004</v>
      </c>
    </row>
    <row r="371" spans="1:9" x14ac:dyDescent="0.25">
      <c r="A371">
        <v>2000040221</v>
      </c>
      <c r="B371" t="s">
        <v>201</v>
      </c>
      <c r="C371" t="s">
        <v>139</v>
      </c>
      <c r="D371" t="s">
        <v>140</v>
      </c>
      <c r="E371" s="1">
        <v>0</v>
      </c>
      <c r="F371" t="s">
        <v>36</v>
      </c>
      <c r="G371">
        <v>711</v>
      </c>
      <c r="H371">
        <v>0</v>
      </c>
      <c r="I371">
        <v>4.6174749999999998</v>
      </c>
    </row>
    <row r="372" spans="1:9" x14ac:dyDescent="0.25">
      <c r="A372">
        <v>2000040221</v>
      </c>
      <c r="B372" t="s">
        <v>201</v>
      </c>
      <c r="C372" t="s">
        <v>577</v>
      </c>
      <c r="D372" t="s">
        <v>578</v>
      </c>
      <c r="E372" s="1">
        <v>0</v>
      </c>
      <c r="F372" t="s">
        <v>36</v>
      </c>
      <c r="G372" s="1">
        <v>0</v>
      </c>
      <c r="H372">
        <v>0</v>
      </c>
      <c r="I372">
        <v>4.6175949999999997</v>
      </c>
    </row>
    <row r="373" spans="1:9" x14ac:dyDescent="0.25">
      <c r="A373">
        <v>2000040222</v>
      </c>
      <c r="B373" t="s">
        <v>202</v>
      </c>
      <c r="C373" t="s">
        <v>8708</v>
      </c>
      <c r="D373" t="s">
        <v>8709</v>
      </c>
      <c r="E373" s="1">
        <v>0</v>
      </c>
      <c r="F373" t="s">
        <v>36</v>
      </c>
      <c r="G373" s="1">
        <v>0</v>
      </c>
      <c r="H373">
        <v>0</v>
      </c>
      <c r="I373">
        <v>4.6175439999999996</v>
      </c>
    </row>
    <row r="374" spans="1:9" x14ac:dyDescent="0.25">
      <c r="A374">
        <v>2000040222</v>
      </c>
      <c r="B374" t="s">
        <v>202</v>
      </c>
      <c r="C374" t="s">
        <v>8710</v>
      </c>
      <c r="D374" t="s">
        <v>8711</v>
      </c>
      <c r="E374" s="1">
        <v>2</v>
      </c>
      <c r="F374" t="s">
        <v>36</v>
      </c>
      <c r="G374">
        <v>0</v>
      </c>
      <c r="H374">
        <v>0</v>
      </c>
      <c r="I374">
        <v>4.6150000000000002</v>
      </c>
    </row>
    <row r="375" spans="1:9" x14ac:dyDescent="0.25">
      <c r="A375">
        <v>2000040222</v>
      </c>
      <c r="B375" t="s">
        <v>202</v>
      </c>
      <c r="C375" t="s">
        <v>8706</v>
      </c>
      <c r="D375" t="s">
        <v>8707</v>
      </c>
      <c r="E375" s="1">
        <v>0</v>
      </c>
      <c r="F375" t="s">
        <v>36</v>
      </c>
      <c r="G375">
        <v>0</v>
      </c>
      <c r="H375" s="1">
        <v>0</v>
      </c>
      <c r="I375">
        <v>4.62</v>
      </c>
    </row>
    <row r="376" spans="1:9" x14ac:dyDescent="0.25">
      <c r="A376">
        <v>2000040222</v>
      </c>
      <c r="B376" t="s">
        <v>202</v>
      </c>
      <c r="C376" t="s">
        <v>130</v>
      </c>
      <c r="D376" t="s">
        <v>131</v>
      </c>
      <c r="E376" s="1">
        <v>0</v>
      </c>
      <c r="F376" t="s">
        <v>36</v>
      </c>
      <c r="G376">
        <v>0</v>
      </c>
      <c r="H376">
        <v>569</v>
      </c>
      <c r="I376">
        <v>4.617591</v>
      </c>
    </row>
    <row r="377" spans="1:9" x14ac:dyDescent="0.25">
      <c r="A377">
        <v>2000040222</v>
      </c>
      <c r="B377" t="s">
        <v>202</v>
      </c>
      <c r="C377" t="s">
        <v>137</v>
      </c>
      <c r="D377" t="s">
        <v>138</v>
      </c>
      <c r="E377" s="1">
        <v>0</v>
      </c>
      <c r="F377" t="s">
        <v>36</v>
      </c>
      <c r="G377" s="1">
        <v>1</v>
      </c>
      <c r="H377" s="1">
        <v>0</v>
      </c>
      <c r="I377">
        <v>4.62</v>
      </c>
    </row>
    <row r="378" spans="1:9" x14ac:dyDescent="0.25">
      <c r="A378">
        <v>2000040222</v>
      </c>
      <c r="B378" t="s">
        <v>202</v>
      </c>
      <c r="C378" t="s">
        <v>151</v>
      </c>
      <c r="D378" t="s">
        <v>152</v>
      </c>
      <c r="E378" s="1">
        <v>0</v>
      </c>
      <c r="F378" t="s">
        <v>36</v>
      </c>
      <c r="G378" s="1">
        <v>0</v>
      </c>
      <c r="H378" s="1">
        <v>0</v>
      </c>
      <c r="I378">
        <v>4.62</v>
      </c>
    </row>
    <row r="379" spans="1:9" x14ac:dyDescent="0.25">
      <c r="A379">
        <v>2000040222</v>
      </c>
      <c r="B379" t="s">
        <v>202</v>
      </c>
      <c r="C379" t="s">
        <v>139</v>
      </c>
      <c r="D379" t="s">
        <v>140</v>
      </c>
      <c r="E379" s="1">
        <v>0</v>
      </c>
      <c r="F379" t="s">
        <v>36</v>
      </c>
      <c r="G379" s="1">
        <v>569</v>
      </c>
      <c r="H379" s="1">
        <v>0</v>
      </c>
      <c r="I379">
        <v>4.6174879999999998</v>
      </c>
    </row>
    <row r="380" spans="1:9" x14ac:dyDescent="0.25">
      <c r="A380">
        <v>2000040222</v>
      </c>
      <c r="B380" t="s">
        <v>202</v>
      </c>
      <c r="C380" t="s">
        <v>577</v>
      </c>
      <c r="D380" t="s">
        <v>578</v>
      </c>
      <c r="E380" s="1">
        <v>0</v>
      </c>
      <c r="F380" t="s">
        <v>36</v>
      </c>
      <c r="G380" s="1">
        <v>0</v>
      </c>
      <c r="H380" s="1">
        <v>0</v>
      </c>
      <c r="I380">
        <v>4.6175560000000004</v>
      </c>
    </row>
    <row r="381" spans="1:9" x14ac:dyDescent="0.25">
      <c r="A381">
        <v>2000040223</v>
      </c>
      <c r="B381" t="s">
        <v>203</v>
      </c>
      <c r="C381" t="s">
        <v>8708</v>
      </c>
      <c r="D381" t="s">
        <v>8709</v>
      </c>
      <c r="E381" s="1">
        <v>0</v>
      </c>
      <c r="F381" t="s">
        <v>36</v>
      </c>
      <c r="G381">
        <v>0</v>
      </c>
      <c r="H381">
        <v>0</v>
      </c>
      <c r="I381">
        <v>4.6165450000000003</v>
      </c>
    </row>
    <row r="382" spans="1:9" x14ac:dyDescent="0.25">
      <c r="A382">
        <v>2000040223</v>
      </c>
      <c r="B382" t="s">
        <v>203</v>
      </c>
      <c r="C382" t="s">
        <v>8710</v>
      </c>
      <c r="D382" t="s">
        <v>8711</v>
      </c>
      <c r="E382" s="1">
        <v>0</v>
      </c>
      <c r="F382" t="s">
        <v>36</v>
      </c>
      <c r="G382">
        <v>0</v>
      </c>
      <c r="H382" s="1">
        <v>0</v>
      </c>
      <c r="I382">
        <v>4.6171430000000004</v>
      </c>
    </row>
    <row r="383" spans="1:9" x14ac:dyDescent="0.25">
      <c r="A383">
        <v>2000040223</v>
      </c>
      <c r="B383" t="s">
        <v>203</v>
      </c>
      <c r="C383" t="s">
        <v>8706</v>
      </c>
      <c r="D383" t="s">
        <v>8707</v>
      </c>
      <c r="E383" s="1">
        <v>0</v>
      </c>
      <c r="F383" t="s">
        <v>36</v>
      </c>
      <c r="G383" s="1">
        <v>0</v>
      </c>
      <c r="H383">
        <v>0</v>
      </c>
      <c r="I383">
        <v>4.6171430000000004</v>
      </c>
    </row>
    <row r="384" spans="1:9" x14ac:dyDescent="0.25">
      <c r="A384">
        <v>2000040223</v>
      </c>
      <c r="B384" t="s">
        <v>203</v>
      </c>
      <c r="C384" t="s">
        <v>130</v>
      </c>
      <c r="D384" t="s">
        <v>131</v>
      </c>
      <c r="E384" s="1">
        <v>6</v>
      </c>
      <c r="F384" t="s">
        <v>36</v>
      </c>
      <c r="G384">
        <v>0</v>
      </c>
      <c r="H384" s="1">
        <v>565</v>
      </c>
      <c r="I384">
        <v>4.6166669999999996</v>
      </c>
    </row>
    <row r="385" spans="1:9" x14ac:dyDescent="0.25">
      <c r="A385">
        <v>2000040223</v>
      </c>
      <c r="B385" t="s">
        <v>203</v>
      </c>
      <c r="C385" t="s">
        <v>137</v>
      </c>
      <c r="D385" t="s">
        <v>138</v>
      </c>
      <c r="E385" s="1">
        <v>0</v>
      </c>
      <c r="F385" t="s">
        <v>36</v>
      </c>
      <c r="G385" s="1">
        <v>0</v>
      </c>
      <c r="H385" s="1">
        <v>0</v>
      </c>
      <c r="I385">
        <v>4.62</v>
      </c>
    </row>
    <row r="386" spans="1:9" x14ac:dyDescent="0.25">
      <c r="A386">
        <v>2000040223</v>
      </c>
      <c r="B386" t="s">
        <v>203</v>
      </c>
      <c r="C386" t="s">
        <v>151</v>
      </c>
      <c r="D386" t="s">
        <v>152</v>
      </c>
      <c r="E386" s="1">
        <v>0</v>
      </c>
      <c r="F386" t="s">
        <v>36</v>
      </c>
      <c r="G386">
        <v>0</v>
      </c>
      <c r="H386">
        <v>0</v>
      </c>
      <c r="I386">
        <v>4.6171430000000004</v>
      </c>
    </row>
    <row r="387" spans="1:9" x14ac:dyDescent="0.25">
      <c r="A387">
        <v>2000040223</v>
      </c>
      <c r="B387" t="s">
        <v>203</v>
      </c>
      <c r="C387" t="s">
        <v>139</v>
      </c>
      <c r="D387" t="s">
        <v>140</v>
      </c>
      <c r="E387" s="1">
        <v>0</v>
      </c>
      <c r="F387" t="s">
        <v>36</v>
      </c>
      <c r="G387" s="1">
        <v>565</v>
      </c>
      <c r="H387">
        <v>0</v>
      </c>
      <c r="I387">
        <v>4.6165380000000003</v>
      </c>
    </row>
    <row r="388" spans="1:9" x14ac:dyDescent="0.25">
      <c r="A388">
        <v>2000040223</v>
      </c>
      <c r="B388" t="s">
        <v>203</v>
      </c>
      <c r="C388" t="s">
        <v>577</v>
      </c>
      <c r="D388" t="s">
        <v>578</v>
      </c>
      <c r="E388">
        <v>0</v>
      </c>
      <c r="F388" t="s">
        <v>36</v>
      </c>
      <c r="G388">
        <v>0</v>
      </c>
      <c r="H388" s="1">
        <v>0</v>
      </c>
      <c r="I388">
        <v>4.616625</v>
      </c>
    </row>
    <row r="389" spans="1:9" x14ac:dyDescent="0.25">
      <c r="A389">
        <v>2000040224</v>
      </c>
      <c r="B389" t="s">
        <v>204</v>
      </c>
      <c r="C389" t="s">
        <v>8708</v>
      </c>
      <c r="D389" t="s">
        <v>8709</v>
      </c>
      <c r="E389" s="1">
        <v>0</v>
      </c>
      <c r="F389" t="s">
        <v>36</v>
      </c>
      <c r="G389" s="1">
        <v>0</v>
      </c>
      <c r="H389" s="1">
        <v>0</v>
      </c>
      <c r="I389">
        <v>4.9994329999999998</v>
      </c>
    </row>
    <row r="390" spans="1:9" x14ac:dyDescent="0.25">
      <c r="A390">
        <v>2000040224</v>
      </c>
      <c r="B390" t="s">
        <v>204</v>
      </c>
      <c r="C390" t="s">
        <v>8710</v>
      </c>
      <c r="D390" t="s">
        <v>8711</v>
      </c>
      <c r="E390" s="1">
        <v>0</v>
      </c>
      <c r="F390" t="s">
        <v>36</v>
      </c>
      <c r="G390" s="1">
        <v>0</v>
      </c>
      <c r="H390" s="1">
        <v>0</v>
      </c>
      <c r="I390">
        <v>5</v>
      </c>
    </row>
    <row r="391" spans="1:9" x14ac:dyDescent="0.25">
      <c r="A391">
        <v>2000040224</v>
      </c>
      <c r="B391" t="s">
        <v>204</v>
      </c>
      <c r="C391" t="s">
        <v>8706</v>
      </c>
      <c r="D391" t="s">
        <v>8707</v>
      </c>
      <c r="E391" s="1">
        <v>0</v>
      </c>
      <c r="F391" t="s">
        <v>36</v>
      </c>
      <c r="G391" s="1">
        <v>141</v>
      </c>
      <c r="H391">
        <v>4</v>
      </c>
      <c r="I391">
        <v>5</v>
      </c>
    </row>
    <row r="392" spans="1:9" x14ac:dyDescent="0.25">
      <c r="A392">
        <v>2000040224</v>
      </c>
      <c r="B392" t="s">
        <v>204</v>
      </c>
      <c r="C392" t="s">
        <v>130</v>
      </c>
      <c r="D392" t="s">
        <v>131</v>
      </c>
      <c r="E392" s="1">
        <v>6</v>
      </c>
      <c r="F392" t="s">
        <v>36</v>
      </c>
      <c r="G392" s="1">
        <v>1744</v>
      </c>
      <c r="H392">
        <v>753</v>
      </c>
      <c r="I392">
        <v>5</v>
      </c>
    </row>
    <row r="393" spans="1:9" x14ac:dyDescent="0.25">
      <c r="A393">
        <v>2000040224</v>
      </c>
      <c r="B393" t="s">
        <v>204</v>
      </c>
      <c r="C393" t="s">
        <v>142</v>
      </c>
      <c r="D393" t="s">
        <v>143</v>
      </c>
      <c r="E393" s="1">
        <v>0</v>
      </c>
      <c r="F393" t="s">
        <v>36</v>
      </c>
      <c r="G393">
        <v>0</v>
      </c>
      <c r="H393">
        <v>0</v>
      </c>
      <c r="I393">
        <v>4.9995000000000003</v>
      </c>
    </row>
    <row r="394" spans="1:9" x14ac:dyDescent="0.25">
      <c r="A394">
        <v>2000040224</v>
      </c>
      <c r="B394" t="s">
        <v>204</v>
      </c>
      <c r="C394" t="s">
        <v>137</v>
      </c>
      <c r="D394" t="s">
        <v>138</v>
      </c>
      <c r="E394" s="1">
        <v>0</v>
      </c>
      <c r="F394" t="s">
        <v>36</v>
      </c>
      <c r="G394" s="1">
        <v>0</v>
      </c>
      <c r="H394" s="1">
        <v>0</v>
      </c>
      <c r="I394">
        <v>4.9985710000000001</v>
      </c>
    </row>
    <row r="395" spans="1:9" x14ac:dyDescent="0.25">
      <c r="A395">
        <v>2000040224</v>
      </c>
      <c r="B395" t="s">
        <v>204</v>
      </c>
      <c r="C395" t="s">
        <v>151</v>
      </c>
      <c r="D395" t="s">
        <v>152</v>
      </c>
      <c r="E395" s="1">
        <v>0</v>
      </c>
      <c r="F395" t="s">
        <v>36</v>
      </c>
      <c r="G395" s="1">
        <v>0</v>
      </c>
      <c r="H395" s="1">
        <v>7</v>
      </c>
      <c r="I395">
        <v>5</v>
      </c>
    </row>
    <row r="396" spans="1:9" x14ac:dyDescent="0.25">
      <c r="A396">
        <v>2000040224</v>
      </c>
      <c r="B396" t="s">
        <v>204</v>
      </c>
      <c r="C396" t="s">
        <v>139</v>
      </c>
      <c r="D396" t="s">
        <v>140</v>
      </c>
      <c r="E396">
        <v>0</v>
      </c>
      <c r="F396" t="s">
        <v>36</v>
      </c>
      <c r="G396">
        <v>612</v>
      </c>
      <c r="H396" s="1">
        <v>1737</v>
      </c>
      <c r="I396">
        <v>4.9994290000000001</v>
      </c>
    </row>
    <row r="397" spans="1:9" x14ac:dyDescent="0.25">
      <c r="A397">
        <v>2000040224</v>
      </c>
      <c r="B397" t="s">
        <v>204</v>
      </c>
      <c r="C397" t="s">
        <v>577</v>
      </c>
      <c r="D397" t="s">
        <v>578</v>
      </c>
      <c r="E397" s="1">
        <v>0</v>
      </c>
      <c r="F397" t="s">
        <v>36</v>
      </c>
      <c r="G397">
        <v>0</v>
      </c>
      <c r="H397">
        <v>0</v>
      </c>
      <c r="I397">
        <v>5.013998</v>
      </c>
    </row>
    <row r="398" spans="1:9" x14ac:dyDescent="0.25">
      <c r="A398">
        <v>2000040225</v>
      </c>
      <c r="B398" t="s">
        <v>205</v>
      </c>
      <c r="C398" t="s">
        <v>8708</v>
      </c>
      <c r="D398" t="s">
        <v>8709</v>
      </c>
      <c r="E398">
        <v>0</v>
      </c>
      <c r="F398" t="s">
        <v>36</v>
      </c>
      <c r="G398" s="1">
        <v>0</v>
      </c>
      <c r="H398" s="1">
        <v>0</v>
      </c>
      <c r="I398">
        <v>4.9409999999999998</v>
      </c>
    </row>
    <row r="399" spans="1:9" x14ac:dyDescent="0.25">
      <c r="A399">
        <v>2000040225</v>
      </c>
      <c r="B399" t="s">
        <v>205</v>
      </c>
      <c r="C399" t="s">
        <v>8710</v>
      </c>
      <c r="D399" t="s">
        <v>8711</v>
      </c>
      <c r="E399" s="1">
        <v>2</v>
      </c>
      <c r="F399" t="s">
        <v>36</v>
      </c>
      <c r="G399">
        <v>0</v>
      </c>
      <c r="H399" s="1">
        <v>0</v>
      </c>
      <c r="I399">
        <v>4.9400000000000004</v>
      </c>
    </row>
    <row r="400" spans="1:9" x14ac:dyDescent="0.25">
      <c r="A400">
        <v>2000040225</v>
      </c>
      <c r="B400" t="s">
        <v>205</v>
      </c>
      <c r="C400" t="s">
        <v>8706</v>
      </c>
      <c r="D400" t="s">
        <v>8707</v>
      </c>
      <c r="E400" s="1">
        <v>0</v>
      </c>
      <c r="F400" t="s">
        <v>36</v>
      </c>
      <c r="G400">
        <v>0</v>
      </c>
      <c r="H400" s="1">
        <v>0</v>
      </c>
      <c r="I400">
        <v>4.9400000000000004</v>
      </c>
    </row>
    <row r="401" spans="1:9" x14ac:dyDescent="0.25">
      <c r="A401">
        <v>2000040225</v>
      </c>
      <c r="B401" t="s">
        <v>205</v>
      </c>
      <c r="C401" t="s">
        <v>130</v>
      </c>
      <c r="D401" t="s">
        <v>131</v>
      </c>
      <c r="E401" s="1">
        <v>0</v>
      </c>
      <c r="F401" t="s">
        <v>36</v>
      </c>
      <c r="G401">
        <v>31</v>
      </c>
      <c r="H401" s="1">
        <v>1080</v>
      </c>
      <c r="I401">
        <v>4.9407690000000004</v>
      </c>
    </row>
    <row r="402" spans="1:9" x14ac:dyDescent="0.25">
      <c r="A402">
        <v>2000040225</v>
      </c>
      <c r="B402" t="s">
        <v>205</v>
      </c>
      <c r="C402" t="s">
        <v>142</v>
      </c>
      <c r="D402" t="s">
        <v>143</v>
      </c>
      <c r="E402">
        <v>0</v>
      </c>
      <c r="F402" t="s">
        <v>36</v>
      </c>
      <c r="G402">
        <v>0</v>
      </c>
      <c r="H402" s="1">
        <v>29</v>
      </c>
      <c r="I402">
        <v>4.9411649999999998</v>
      </c>
    </row>
    <row r="403" spans="1:9" x14ac:dyDescent="0.25">
      <c r="A403">
        <v>2000040225</v>
      </c>
      <c r="B403" t="s">
        <v>205</v>
      </c>
      <c r="C403" t="s">
        <v>137</v>
      </c>
      <c r="D403" t="s">
        <v>138</v>
      </c>
      <c r="E403" s="1">
        <v>0</v>
      </c>
      <c r="F403" t="s">
        <v>36</v>
      </c>
      <c r="G403">
        <v>0</v>
      </c>
      <c r="H403">
        <v>0</v>
      </c>
      <c r="I403">
        <v>4.9400000000000004</v>
      </c>
    </row>
    <row r="404" spans="1:9" x14ac:dyDescent="0.25">
      <c r="A404">
        <v>2000040225</v>
      </c>
      <c r="B404" t="s">
        <v>205</v>
      </c>
      <c r="C404" t="s">
        <v>151</v>
      </c>
      <c r="D404" t="s">
        <v>152</v>
      </c>
      <c r="E404" s="1">
        <v>0</v>
      </c>
      <c r="F404" t="s">
        <v>36</v>
      </c>
      <c r="G404">
        <v>42</v>
      </c>
      <c r="H404">
        <v>0</v>
      </c>
      <c r="I404">
        <v>4.9400000000000004</v>
      </c>
    </row>
    <row r="405" spans="1:9" x14ac:dyDescent="0.25">
      <c r="A405">
        <v>2000040225</v>
      </c>
      <c r="B405" t="s">
        <v>205</v>
      </c>
      <c r="C405" t="s">
        <v>139</v>
      </c>
      <c r="D405" t="s">
        <v>140</v>
      </c>
      <c r="E405" s="1">
        <v>0</v>
      </c>
      <c r="F405" t="s">
        <v>36</v>
      </c>
      <c r="G405" s="1">
        <v>1038</v>
      </c>
      <c r="H405">
        <v>0</v>
      </c>
      <c r="I405">
        <v>4.9416669999999998</v>
      </c>
    </row>
    <row r="406" spans="1:9" x14ac:dyDescent="0.25">
      <c r="A406">
        <v>2000040225</v>
      </c>
      <c r="B406" t="s">
        <v>205</v>
      </c>
      <c r="C406" t="s">
        <v>577</v>
      </c>
      <c r="D406" t="s">
        <v>578</v>
      </c>
      <c r="E406" s="1">
        <v>0</v>
      </c>
      <c r="F406" t="s">
        <v>36</v>
      </c>
      <c r="G406">
        <v>0</v>
      </c>
      <c r="H406">
        <v>0</v>
      </c>
      <c r="I406">
        <v>4.9410590000000001</v>
      </c>
    </row>
    <row r="407" spans="1:9" x14ac:dyDescent="0.25">
      <c r="A407">
        <v>2000040226</v>
      </c>
      <c r="B407" t="s">
        <v>206</v>
      </c>
      <c r="C407" t="s">
        <v>8708</v>
      </c>
      <c r="D407" t="s">
        <v>8709</v>
      </c>
      <c r="E407" s="1">
        <v>0</v>
      </c>
      <c r="F407" t="s">
        <v>36</v>
      </c>
      <c r="G407">
        <v>0</v>
      </c>
      <c r="H407">
        <v>0</v>
      </c>
      <c r="I407">
        <v>4.9480000000000004</v>
      </c>
    </row>
    <row r="408" spans="1:9" x14ac:dyDescent="0.25">
      <c r="A408">
        <v>2000040226</v>
      </c>
      <c r="B408" t="s">
        <v>206</v>
      </c>
      <c r="C408" t="s">
        <v>8710</v>
      </c>
      <c r="D408" t="s">
        <v>8711</v>
      </c>
      <c r="E408">
        <v>0</v>
      </c>
      <c r="F408" t="s">
        <v>36</v>
      </c>
      <c r="G408">
        <v>0</v>
      </c>
      <c r="H408">
        <v>0</v>
      </c>
      <c r="I408">
        <v>4.9485710000000003</v>
      </c>
    </row>
    <row r="409" spans="1:9" x14ac:dyDescent="0.25">
      <c r="A409">
        <v>2000040226</v>
      </c>
      <c r="B409" t="s">
        <v>206</v>
      </c>
      <c r="C409" t="s">
        <v>8706</v>
      </c>
      <c r="D409" t="s">
        <v>8707</v>
      </c>
      <c r="E409" s="1">
        <v>0</v>
      </c>
      <c r="F409" t="s">
        <v>36</v>
      </c>
      <c r="G409">
        <v>0</v>
      </c>
      <c r="H409">
        <v>0</v>
      </c>
      <c r="I409">
        <v>4.9485710000000003</v>
      </c>
    </row>
    <row r="410" spans="1:9" x14ac:dyDescent="0.25">
      <c r="A410">
        <v>2000040226</v>
      </c>
      <c r="B410" t="s">
        <v>206</v>
      </c>
      <c r="C410" t="s">
        <v>130</v>
      </c>
      <c r="D410" t="s">
        <v>131</v>
      </c>
      <c r="E410">
        <v>6</v>
      </c>
      <c r="F410" t="s">
        <v>36</v>
      </c>
      <c r="G410">
        <v>61</v>
      </c>
      <c r="H410">
        <v>612</v>
      </c>
      <c r="I410">
        <v>4.9483329999999999</v>
      </c>
    </row>
    <row r="411" spans="1:9" x14ac:dyDescent="0.25">
      <c r="A411">
        <v>2000040226</v>
      </c>
      <c r="B411" t="s">
        <v>206</v>
      </c>
      <c r="C411" t="s">
        <v>137</v>
      </c>
      <c r="D411" t="s">
        <v>138</v>
      </c>
      <c r="E411" s="1">
        <v>0</v>
      </c>
      <c r="F411" t="s">
        <v>36</v>
      </c>
      <c r="G411">
        <v>0</v>
      </c>
      <c r="H411">
        <v>0</v>
      </c>
      <c r="I411">
        <v>4.95</v>
      </c>
    </row>
    <row r="412" spans="1:9" x14ac:dyDescent="0.25">
      <c r="A412">
        <v>2000040226</v>
      </c>
      <c r="B412" t="s">
        <v>206</v>
      </c>
      <c r="C412" t="s">
        <v>151</v>
      </c>
      <c r="D412" t="s">
        <v>152</v>
      </c>
      <c r="E412">
        <v>0</v>
      </c>
      <c r="F412" t="s">
        <v>36</v>
      </c>
      <c r="G412">
        <v>0</v>
      </c>
      <c r="H412">
        <v>0</v>
      </c>
      <c r="I412">
        <v>4.9485710000000003</v>
      </c>
    </row>
    <row r="413" spans="1:9" x14ac:dyDescent="0.25">
      <c r="A413">
        <v>2000040226</v>
      </c>
      <c r="B413" t="s">
        <v>206</v>
      </c>
      <c r="C413" t="s">
        <v>139</v>
      </c>
      <c r="D413" t="s">
        <v>140</v>
      </c>
      <c r="E413" s="1">
        <v>0</v>
      </c>
      <c r="F413" t="s">
        <v>36</v>
      </c>
      <c r="G413">
        <v>612</v>
      </c>
      <c r="H413">
        <v>61</v>
      </c>
      <c r="I413">
        <v>4.9482689999999998</v>
      </c>
    </row>
    <row r="414" spans="1:9" x14ac:dyDescent="0.25">
      <c r="A414">
        <v>2000040226</v>
      </c>
      <c r="B414" t="s">
        <v>206</v>
      </c>
      <c r="C414" t="s">
        <v>577</v>
      </c>
      <c r="D414" t="s">
        <v>578</v>
      </c>
      <c r="E414">
        <v>0</v>
      </c>
      <c r="F414" t="s">
        <v>36</v>
      </c>
      <c r="G414">
        <v>0</v>
      </c>
      <c r="H414">
        <v>0</v>
      </c>
      <c r="I414">
        <v>5.0133330000000003</v>
      </c>
    </row>
    <row r="415" spans="1:9" x14ac:dyDescent="0.25">
      <c r="A415">
        <v>2000040227</v>
      </c>
      <c r="B415" t="s">
        <v>207</v>
      </c>
      <c r="C415" t="s">
        <v>8708</v>
      </c>
      <c r="D415" t="s">
        <v>8709</v>
      </c>
      <c r="E415" s="1">
        <v>0</v>
      </c>
      <c r="F415" t="s">
        <v>36</v>
      </c>
      <c r="G415">
        <v>0</v>
      </c>
      <c r="H415">
        <v>0</v>
      </c>
      <c r="I415">
        <v>4.9995000000000003</v>
      </c>
    </row>
    <row r="416" spans="1:9" x14ac:dyDescent="0.25">
      <c r="A416">
        <v>2000040227</v>
      </c>
      <c r="B416" t="s">
        <v>207</v>
      </c>
      <c r="C416" t="s">
        <v>8710</v>
      </c>
      <c r="D416" t="s">
        <v>8711</v>
      </c>
      <c r="E416">
        <v>0</v>
      </c>
      <c r="F416" t="s">
        <v>36</v>
      </c>
      <c r="G416">
        <v>0</v>
      </c>
      <c r="H416">
        <v>0</v>
      </c>
      <c r="I416">
        <v>5</v>
      </c>
    </row>
    <row r="417" spans="1:9" x14ac:dyDescent="0.25">
      <c r="A417">
        <v>2000040227</v>
      </c>
      <c r="B417" t="s">
        <v>207</v>
      </c>
      <c r="C417" t="s">
        <v>8706</v>
      </c>
      <c r="D417" t="s">
        <v>8707</v>
      </c>
      <c r="E417" s="1">
        <v>0</v>
      </c>
      <c r="F417" t="s">
        <v>36</v>
      </c>
      <c r="G417">
        <v>0</v>
      </c>
      <c r="H417">
        <v>0</v>
      </c>
      <c r="I417">
        <v>5</v>
      </c>
    </row>
    <row r="418" spans="1:9" x14ac:dyDescent="0.25">
      <c r="A418">
        <v>2000040227</v>
      </c>
      <c r="B418" t="s">
        <v>207</v>
      </c>
      <c r="C418" t="s">
        <v>130</v>
      </c>
      <c r="D418" t="s">
        <v>131</v>
      </c>
      <c r="E418">
        <v>29</v>
      </c>
      <c r="F418" t="s">
        <v>36</v>
      </c>
      <c r="G418">
        <v>421</v>
      </c>
      <c r="H418">
        <v>932</v>
      </c>
      <c r="I418">
        <v>5</v>
      </c>
    </row>
    <row r="419" spans="1:9" x14ac:dyDescent="0.25">
      <c r="A419">
        <v>2000040227</v>
      </c>
      <c r="B419" t="s">
        <v>207</v>
      </c>
      <c r="C419" t="s">
        <v>142</v>
      </c>
      <c r="D419" t="s">
        <v>143</v>
      </c>
      <c r="E419" s="1">
        <v>0</v>
      </c>
      <c r="F419" t="s">
        <v>36</v>
      </c>
      <c r="G419">
        <v>0</v>
      </c>
      <c r="H419">
        <v>0</v>
      </c>
      <c r="I419">
        <v>4.9995589999999996</v>
      </c>
    </row>
    <row r="420" spans="1:9" x14ac:dyDescent="0.25">
      <c r="A420">
        <v>2000040227</v>
      </c>
      <c r="B420" t="s">
        <v>207</v>
      </c>
      <c r="C420" t="s">
        <v>137</v>
      </c>
      <c r="D420" t="s">
        <v>138</v>
      </c>
      <c r="E420">
        <v>0</v>
      </c>
      <c r="F420" t="s">
        <v>36</v>
      </c>
      <c r="G420">
        <v>0</v>
      </c>
      <c r="H420">
        <v>0</v>
      </c>
      <c r="I420">
        <v>5</v>
      </c>
    </row>
    <row r="421" spans="1:9" x14ac:dyDescent="0.25">
      <c r="A421">
        <v>2000040227</v>
      </c>
      <c r="B421" t="s">
        <v>207</v>
      </c>
      <c r="C421" t="s">
        <v>151</v>
      </c>
      <c r="D421" t="s">
        <v>152</v>
      </c>
      <c r="E421" s="1">
        <v>0</v>
      </c>
      <c r="F421" t="s">
        <v>36</v>
      </c>
      <c r="G421">
        <v>24</v>
      </c>
      <c r="H421">
        <v>0</v>
      </c>
      <c r="I421">
        <v>5</v>
      </c>
    </row>
    <row r="422" spans="1:9" x14ac:dyDescent="0.25">
      <c r="A422">
        <v>2000040227</v>
      </c>
      <c r="B422" t="s">
        <v>207</v>
      </c>
      <c r="C422" t="s">
        <v>139</v>
      </c>
      <c r="D422" t="s">
        <v>140</v>
      </c>
      <c r="E422">
        <v>0</v>
      </c>
      <c r="F422" t="s">
        <v>36</v>
      </c>
      <c r="G422">
        <v>908</v>
      </c>
      <c r="H422">
        <v>421</v>
      </c>
      <c r="I422">
        <v>4.9992809999999999</v>
      </c>
    </row>
    <row r="423" spans="1:9" x14ac:dyDescent="0.25">
      <c r="A423">
        <v>2000040227</v>
      </c>
      <c r="B423" t="s">
        <v>207</v>
      </c>
      <c r="C423" t="s">
        <v>577</v>
      </c>
      <c r="D423" t="s">
        <v>578</v>
      </c>
      <c r="E423" s="1">
        <v>0</v>
      </c>
      <c r="F423" t="s">
        <v>36</v>
      </c>
      <c r="G423">
        <v>0</v>
      </c>
      <c r="H423">
        <v>0</v>
      </c>
      <c r="I423">
        <v>5.0476669999999997</v>
      </c>
    </row>
    <row r="424" spans="1:9" x14ac:dyDescent="0.25">
      <c r="A424">
        <v>2000040228</v>
      </c>
      <c r="B424" t="s">
        <v>208</v>
      </c>
      <c r="C424" t="s">
        <v>8708</v>
      </c>
      <c r="D424" t="s">
        <v>8709</v>
      </c>
      <c r="E424">
        <v>0</v>
      </c>
      <c r="F424" t="s">
        <v>36</v>
      </c>
      <c r="G424">
        <v>0</v>
      </c>
      <c r="H424">
        <v>0</v>
      </c>
      <c r="I424">
        <v>4.9978720000000001</v>
      </c>
    </row>
    <row r="425" spans="1:9" x14ac:dyDescent="0.25">
      <c r="A425">
        <v>2000040228</v>
      </c>
      <c r="B425" t="s">
        <v>208</v>
      </c>
      <c r="C425" t="s">
        <v>8710</v>
      </c>
      <c r="D425" t="s">
        <v>8711</v>
      </c>
      <c r="E425" s="1">
        <v>0</v>
      </c>
      <c r="F425" t="s">
        <v>36</v>
      </c>
      <c r="G425">
        <v>0</v>
      </c>
      <c r="H425">
        <v>0</v>
      </c>
      <c r="I425">
        <v>4.9980000000000002</v>
      </c>
    </row>
    <row r="426" spans="1:9" x14ac:dyDescent="0.25">
      <c r="A426">
        <v>2000040228</v>
      </c>
      <c r="B426" t="s">
        <v>208</v>
      </c>
      <c r="C426" t="s">
        <v>8706</v>
      </c>
      <c r="D426" t="s">
        <v>8707</v>
      </c>
      <c r="E426">
        <v>0</v>
      </c>
      <c r="F426" t="s">
        <v>36</v>
      </c>
      <c r="G426">
        <v>0</v>
      </c>
      <c r="H426">
        <v>0</v>
      </c>
      <c r="I426">
        <v>4.9980000000000002</v>
      </c>
    </row>
    <row r="427" spans="1:9" x14ac:dyDescent="0.25">
      <c r="A427">
        <v>2000040228</v>
      </c>
      <c r="B427" t="s">
        <v>208</v>
      </c>
      <c r="C427" t="s">
        <v>130</v>
      </c>
      <c r="D427" t="s">
        <v>131</v>
      </c>
      <c r="E427" s="1">
        <v>49</v>
      </c>
      <c r="F427" t="s">
        <v>36</v>
      </c>
      <c r="G427">
        <v>301</v>
      </c>
      <c r="H427">
        <v>688</v>
      </c>
      <c r="I427">
        <v>4.9967350000000001</v>
      </c>
    </row>
    <row r="428" spans="1:9" x14ac:dyDescent="0.25">
      <c r="A428">
        <v>2000040228</v>
      </c>
      <c r="B428" t="s">
        <v>208</v>
      </c>
      <c r="C428" t="s">
        <v>142</v>
      </c>
      <c r="D428" t="s">
        <v>143</v>
      </c>
      <c r="E428" s="1">
        <v>0</v>
      </c>
      <c r="F428" t="s">
        <v>36</v>
      </c>
      <c r="G428">
        <v>0</v>
      </c>
      <c r="H428">
        <v>0</v>
      </c>
      <c r="I428">
        <v>4.9978189999999998</v>
      </c>
    </row>
    <row r="429" spans="1:9" x14ac:dyDescent="0.25">
      <c r="A429">
        <v>2000040228</v>
      </c>
      <c r="B429" t="s">
        <v>208</v>
      </c>
      <c r="C429" t="s">
        <v>137</v>
      </c>
      <c r="D429" t="s">
        <v>138</v>
      </c>
      <c r="E429" s="1">
        <v>0</v>
      </c>
      <c r="F429" t="s">
        <v>36</v>
      </c>
      <c r="G429">
        <v>0</v>
      </c>
      <c r="H429">
        <v>0</v>
      </c>
      <c r="I429">
        <v>5</v>
      </c>
    </row>
    <row r="430" spans="1:9" x14ac:dyDescent="0.25">
      <c r="A430">
        <v>2000040228</v>
      </c>
      <c r="B430" t="s">
        <v>208</v>
      </c>
      <c r="C430" t="s">
        <v>151</v>
      </c>
      <c r="D430" t="s">
        <v>152</v>
      </c>
      <c r="E430" s="1">
        <v>0</v>
      </c>
      <c r="F430" t="s">
        <v>36</v>
      </c>
      <c r="G430">
        <v>24</v>
      </c>
      <c r="H430">
        <v>0</v>
      </c>
      <c r="I430">
        <v>4.9980000000000002</v>
      </c>
    </row>
    <row r="431" spans="1:9" x14ac:dyDescent="0.25">
      <c r="A431">
        <v>2000040228</v>
      </c>
      <c r="B431" t="s">
        <v>208</v>
      </c>
      <c r="C431" t="s">
        <v>139</v>
      </c>
      <c r="D431" t="s">
        <v>140</v>
      </c>
      <c r="E431" s="1">
        <v>0</v>
      </c>
      <c r="F431" t="s">
        <v>36</v>
      </c>
      <c r="G431">
        <v>664</v>
      </c>
      <c r="H431">
        <v>301</v>
      </c>
      <c r="I431">
        <v>4.9974069999999999</v>
      </c>
    </row>
    <row r="432" spans="1:9" x14ac:dyDescent="0.25">
      <c r="A432">
        <v>2000040228</v>
      </c>
      <c r="B432" t="s">
        <v>208</v>
      </c>
      <c r="C432" t="s">
        <v>577</v>
      </c>
      <c r="D432" t="s">
        <v>578</v>
      </c>
      <c r="E432">
        <v>0</v>
      </c>
      <c r="F432" t="s">
        <v>36</v>
      </c>
      <c r="G432">
        <v>0</v>
      </c>
      <c r="H432" s="1">
        <v>0</v>
      </c>
      <c r="I432">
        <v>5.042967</v>
      </c>
    </row>
    <row r="433" spans="1:9" x14ac:dyDescent="0.25">
      <c r="A433">
        <v>2000040229</v>
      </c>
      <c r="B433" t="s">
        <v>209</v>
      </c>
      <c r="C433" t="s">
        <v>8708</v>
      </c>
      <c r="D433" t="s">
        <v>8709</v>
      </c>
      <c r="E433">
        <v>0</v>
      </c>
      <c r="F433" t="s">
        <v>36</v>
      </c>
      <c r="G433">
        <v>0</v>
      </c>
      <c r="H433">
        <v>0</v>
      </c>
      <c r="I433">
        <v>4.9880300000000002</v>
      </c>
    </row>
    <row r="434" spans="1:9" x14ac:dyDescent="0.25">
      <c r="A434">
        <v>2000040229</v>
      </c>
      <c r="B434" t="s">
        <v>209</v>
      </c>
      <c r="C434" t="s">
        <v>8710</v>
      </c>
      <c r="D434" t="s">
        <v>8711</v>
      </c>
      <c r="E434" s="1">
        <v>0</v>
      </c>
      <c r="F434" t="s">
        <v>36</v>
      </c>
      <c r="G434">
        <v>0</v>
      </c>
      <c r="H434">
        <v>0</v>
      </c>
      <c r="I434">
        <v>4.9880000000000004</v>
      </c>
    </row>
    <row r="435" spans="1:9" x14ac:dyDescent="0.25">
      <c r="A435">
        <v>2000040229</v>
      </c>
      <c r="B435" t="s">
        <v>209</v>
      </c>
      <c r="C435" t="s">
        <v>8706</v>
      </c>
      <c r="D435" t="s">
        <v>8707</v>
      </c>
      <c r="E435" s="1">
        <v>0</v>
      </c>
      <c r="F435" t="s">
        <v>36</v>
      </c>
      <c r="G435" s="1">
        <v>0</v>
      </c>
      <c r="H435">
        <v>0</v>
      </c>
      <c r="I435">
        <v>4.9880000000000004</v>
      </c>
    </row>
    <row r="436" spans="1:9" x14ac:dyDescent="0.25">
      <c r="A436">
        <v>2000040229</v>
      </c>
      <c r="B436" t="s">
        <v>209</v>
      </c>
      <c r="C436" t="s">
        <v>130</v>
      </c>
      <c r="D436" t="s">
        <v>131</v>
      </c>
      <c r="E436" s="1">
        <v>7</v>
      </c>
      <c r="F436" t="s">
        <v>36</v>
      </c>
      <c r="G436" s="1">
        <v>182</v>
      </c>
      <c r="H436">
        <v>966</v>
      </c>
      <c r="I436">
        <v>4.9885710000000003</v>
      </c>
    </row>
    <row r="437" spans="1:9" x14ac:dyDescent="0.25">
      <c r="A437">
        <v>2000040229</v>
      </c>
      <c r="B437" t="s">
        <v>209</v>
      </c>
      <c r="C437" t="s">
        <v>142</v>
      </c>
      <c r="D437" t="s">
        <v>143</v>
      </c>
      <c r="E437" s="1">
        <v>0</v>
      </c>
      <c r="F437" t="s">
        <v>36</v>
      </c>
      <c r="G437">
        <v>0</v>
      </c>
      <c r="H437">
        <v>0</v>
      </c>
      <c r="I437">
        <v>4.9880709999999997</v>
      </c>
    </row>
    <row r="438" spans="1:9" x14ac:dyDescent="0.25">
      <c r="A438">
        <v>2000040229</v>
      </c>
      <c r="B438" t="s">
        <v>209</v>
      </c>
      <c r="C438" t="s">
        <v>137</v>
      </c>
      <c r="D438" t="s">
        <v>138</v>
      </c>
      <c r="E438" s="1">
        <v>0</v>
      </c>
      <c r="F438" t="s">
        <v>36</v>
      </c>
      <c r="G438">
        <v>0</v>
      </c>
      <c r="H438">
        <v>1</v>
      </c>
      <c r="I438">
        <v>4.9882049999999998</v>
      </c>
    </row>
    <row r="439" spans="1:9" x14ac:dyDescent="0.25">
      <c r="A439">
        <v>2000040229</v>
      </c>
      <c r="B439" t="s">
        <v>209</v>
      </c>
      <c r="C439" t="s">
        <v>151</v>
      </c>
      <c r="D439" t="s">
        <v>152</v>
      </c>
      <c r="E439" s="1">
        <v>0</v>
      </c>
      <c r="F439" t="s">
        <v>36</v>
      </c>
      <c r="G439" s="1">
        <v>0</v>
      </c>
      <c r="H439">
        <v>0</v>
      </c>
      <c r="I439">
        <v>4.9880000000000004</v>
      </c>
    </row>
    <row r="440" spans="1:9" x14ac:dyDescent="0.25">
      <c r="A440">
        <v>2000040229</v>
      </c>
      <c r="B440" t="s">
        <v>209</v>
      </c>
      <c r="C440" t="s">
        <v>139</v>
      </c>
      <c r="D440" t="s">
        <v>140</v>
      </c>
      <c r="E440" s="1">
        <v>0</v>
      </c>
      <c r="F440" t="s">
        <v>36</v>
      </c>
      <c r="G440">
        <v>966</v>
      </c>
      <c r="H440">
        <v>181</v>
      </c>
      <c r="I440">
        <v>4.988073</v>
      </c>
    </row>
    <row r="441" spans="1:9" x14ac:dyDescent="0.25">
      <c r="A441">
        <v>2000040229</v>
      </c>
      <c r="B441" t="s">
        <v>209</v>
      </c>
      <c r="C441" t="s">
        <v>577</v>
      </c>
      <c r="D441" t="s">
        <v>578</v>
      </c>
      <c r="E441">
        <v>0</v>
      </c>
      <c r="F441" t="s">
        <v>36</v>
      </c>
      <c r="G441" s="1">
        <v>0</v>
      </c>
      <c r="H441" s="1">
        <v>0</v>
      </c>
      <c r="I441">
        <v>5.0476669999999997</v>
      </c>
    </row>
    <row r="442" spans="1:9" x14ac:dyDescent="0.25">
      <c r="A442">
        <v>2000040230</v>
      </c>
      <c r="B442" t="s">
        <v>210</v>
      </c>
      <c r="C442" t="s">
        <v>8708</v>
      </c>
      <c r="D442" t="s">
        <v>8709</v>
      </c>
      <c r="E442">
        <v>0</v>
      </c>
      <c r="F442" t="s">
        <v>36</v>
      </c>
      <c r="G442">
        <v>0</v>
      </c>
      <c r="H442">
        <v>0</v>
      </c>
      <c r="I442">
        <v>4.9765329999999999</v>
      </c>
    </row>
    <row r="443" spans="1:9" x14ac:dyDescent="0.25">
      <c r="A443">
        <v>2000040230</v>
      </c>
      <c r="B443" t="s">
        <v>210</v>
      </c>
      <c r="C443" t="s">
        <v>8710</v>
      </c>
      <c r="D443" t="s">
        <v>8711</v>
      </c>
      <c r="E443" s="1">
        <v>0</v>
      </c>
      <c r="F443" t="s">
        <v>36</v>
      </c>
      <c r="G443">
        <v>0</v>
      </c>
      <c r="H443">
        <v>0</v>
      </c>
      <c r="I443">
        <v>4.976</v>
      </c>
    </row>
    <row r="444" spans="1:9" x14ac:dyDescent="0.25">
      <c r="A444">
        <v>2000040230</v>
      </c>
      <c r="B444" t="s">
        <v>210</v>
      </c>
      <c r="C444" t="s">
        <v>8706</v>
      </c>
      <c r="D444" t="s">
        <v>8707</v>
      </c>
      <c r="E444" s="1">
        <v>0</v>
      </c>
      <c r="F444" t="s">
        <v>36</v>
      </c>
      <c r="G444">
        <v>0</v>
      </c>
      <c r="H444">
        <v>0</v>
      </c>
      <c r="I444">
        <v>4.976</v>
      </c>
    </row>
    <row r="445" spans="1:9" x14ac:dyDescent="0.25">
      <c r="A445">
        <v>2000040230</v>
      </c>
      <c r="B445" t="s">
        <v>210</v>
      </c>
      <c r="C445" t="s">
        <v>130</v>
      </c>
      <c r="D445" t="s">
        <v>131</v>
      </c>
      <c r="E445">
        <v>0</v>
      </c>
      <c r="F445" t="s">
        <v>36</v>
      </c>
      <c r="G445">
        <v>1</v>
      </c>
      <c r="H445">
        <v>850</v>
      </c>
      <c r="I445">
        <v>4.9764619999999997</v>
      </c>
    </row>
    <row r="446" spans="1:9" x14ac:dyDescent="0.25">
      <c r="A446">
        <v>2000040230</v>
      </c>
      <c r="B446" t="s">
        <v>210</v>
      </c>
      <c r="C446" t="s">
        <v>142</v>
      </c>
      <c r="D446" t="s">
        <v>143</v>
      </c>
      <c r="E446" s="1">
        <v>0</v>
      </c>
      <c r="F446" t="s">
        <v>36</v>
      </c>
      <c r="G446">
        <v>0</v>
      </c>
      <c r="H446">
        <v>0</v>
      </c>
      <c r="I446">
        <v>4.9764999999999997</v>
      </c>
    </row>
    <row r="447" spans="1:9" x14ac:dyDescent="0.25">
      <c r="A447">
        <v>2000040230</v>
      </c>
      <c r="B447" t="s">
        <v>210</v>
      </c>
      <c r="C447" t="s">
        <v>137</v>
      </c>
      <c r="D447" t="s">
        <v>138</v>
      </c>
      <c r="E447">
        <v>0</v>
      </c>
      <c r="F447" t="s">
        <v>36</v>
      </c>
      <c r="G447">
        <v>0</v>
      </c>
      <c r="H447">
        <v>1</v>
      </c>
      <c r="I447">
        <v>4.9800000000000004</v>
      </c>
    </row>
    <row r="448" spans="1:9" x14ac:dyDescent="0.25">
      <c r="A448">
        <v>2000040230</v>
      </c>
      <c r="B448" t="s">
        <v>210</v>
      </c>
      <c r="C448" t="s">
        <v>151</v>
      </c>
      <c r="D448" t="s">
        <v>152</v>
      </c>
      <c r="E448" s="1">
        <v>0</v>
      </c>
      <c r="F448" t="s">
        <v>36</v>
      </c>
      <c r="G448" s="1">
        <v>0</v>
      </c>
      <c r="H448" s="1">
        <v>0</v>
      </c>
      <c r="I448">
        <v>4.976</v>
      </c>
    </row>
    <row r="449" spans="1:9" x14ac:dyDescent="0.25">
      <c r="A449">
        <v>2000040230</v>
      </c>
      <c r="B449" t="s">
        <v>210</v>
      </c>
      <c r="C449" t="s">
        <v>139</v>
      </c>
      <c r="D449" t="s">
        <v>140</v>
      </c>
      <c r="E449" s="1">
        <v>0</v>
      </c>
      <c r="F449" t="s">
        <v>36</v>
      </c>
      <c r="G449" s="1">
        <v>850</v>
      </c>
      <c r="H449">
        <v>0</v>
      </c>
      <c r="I449">
        <v>4.9764970000000002</v>
      </c>
    </row>
    <row r="450" spans="1:9" x14ac:dyDescent="0.25">
      <c r="A450">
        <v>2000040230</v>
      </c>
      <c r="B450" t="s">
        <v>210</v>
      </c>
      <c r="C450" t="s">
        <v>577</v>
      </c>
      <c r="D450" t="s">
        <v>578</v>
      </c>
      <c r="E450" s="1">
        <v>0</v>
      </c>
      <c r="F450" t="s">
        <v>36</v>
      </c>
      <c r="G450">
        <v>0</v>
      </c>
      <c r="H450">
        <v>0</v>
      </c>
      <c r="I450">
        <v>4.9765779999999999</v>
      </c>
    </row>
    <row r="451" spans="1:9" x14ac:dyDescent="0.25">
      <c r="A451">
        <v>2000040232</v>
      </c>
      <c r="B451" t="s">
        <v>211</v>
      </c>
      <c r="C451" t="s">
        <v>8708</v>
      </c>
      <c r="D451" t="s">
        <v>8709</v>
      </c>
      <c r="E451">
        <v>0</v>
      </c>
      <c r="F451" t="s">
        <v>36</v>
      </c>
      <c r="G451">
        <v>0</v>
      </c>
      <c r="H451">
        <v>0</v>
      </c>
      <c r="I451">
        <v>4.9171430000000003</v>
      </c>
    </row>
    <row r="452" spans="1:9" x14ac:dyDescent="0.25">
      <c r="A452">
        <v>2000040232</v>
      </c>
      <c r="B452" t="s">
        <v>211</v>
      </c>
      <c r="C452" t="s">
        <v>8710</v>
      </c>
      <c r="D452" t="s">
        <v>8711</v>
      </c>
      <c r="E452" s="1">
        <v>0</v>
      </c>
      <c r="F452" t="s">
        <v>36</v>
      </c>
      <c r="G452">
        <v>0</v>
      </c>
      <c r="H452">
        <v>0</v>
      </c>
      <c r="I452">
        <v>4.9180000000000001</v>
      </c>
    </row>
    <row r="453" spans="1:9" x14ac:dyDescent="0.25">
      <c r="A453">
        <v>2000040232</v>
      </c>
      <c r="B453" t="s">
        <v>211</v>
      </c>
      <c r="C453" t="s">
        <v>8706</v>
      </c>
      <c r="D453" t="s">
        <v>8707</v>
      </c>
      <c r="E453">
        <v>0</v>
      </c>
      <c r="F453" t="s">
        <v>36</v>
      </c>
      <c r="G453">
        <v>0</v>
      </c>
      <c r="H453" s="1">
        <v>75</v>
      </c>
      <c r="I453">
        <v>4.9180000000000001</v>
      </c>
    </row>
    <row r="454" spans="1:9" x14ac:dyDescent="0.25">
      <c r="A454">
        <v>2000040232</v>
      </c>
      <c r="B454" t="s">
        <v>211</v>
      </c>
      <c r="C454" t="s">
        <v>130</v>
      </c>
      <c r="D454" t="s">
        <v>131</v>
      </c>
      <c r="E454" s="1">
        <v>45</v>
      </c>
      <c r="F454" t="s">
        <v>36</v>
      </c>
      <c r="G454" s="1">
        <v>998</v>
      </c>
      <c r="H454" s="1">
        <v>1710</v>
      </c>
      <c r="I454">
        <v>4.92</v>
      </c>
    </row>
    <row r="455" spans="1:9" x14ac:dyDescent="0.25">
      <c r="A455">
        <v>2000040232</v>
      </c>
      <c r="B455" t="s">
        <v>211</v>
      </c>
      <c r="C455" t="s">
        <v>142</v>
      </c>
      <c r="D455" t="s">
        <v>143</v>
      </c>
      <c r="E455" s="1">
        <v>0</v>
      </c>
      <c r="F455" t="s">
        <v>36</v>
      </c>
      <c r="G455">
        <v>0</v>
      </c>
      <c r="H455">
        <v>291</v>
      </c>
      <c r="I455">
        <v>4.9171430000000003</v>
      </c>
    </row>
    <row r="456" spans="1:9" x14ac:dyDescent="0.25">
      <c r="A456">
        <v>2000040232</v>
      </c>
      <c r="B456" t="s">
        <v>211</v>
      </c>
      <c r="C456" t="s">
        <v>137</v>
      </c>
      <c r="D456" t="s">
        <v>138</v>
      </c>
      <c r="E456">
        <v>0</v>
      </c>
      <c r="F456" t="s">
        <v>36</v>
      </c>
      <c r="G456">
        <v>1</v>
      </c>
      <c r="H456">
        <v>0</v>
      </c>
      <c r="I456">
        <v>4.92</v>
      </c>
    </row>
    <row r="457" spans="1:9" x14ac:dyDescent="0.25">
      <c r="A457">
        <v>2000040232</v>
      </c>
      <c r="B457" t="s">
        <v>211</v>
      </c>
      <c r="C457" t="s">
        <v>151</v>
      </c>
      <c r="D457" t="s">
        <v>152</v>
      </c>
      <c r="E457" s="1">
        <v>0</v>
      </c>
      <c r="F457" t="s">
        <v>36</v>
      </c>
      <c r="G457">
        <v>0</v>
      </c>
      <c r="H457">
        <v>0</v>
      </c>
      <c r="I457">
        <v>4.9170730000000002</v>
      </c>
    </row>
    <row r="458" spans="1:9" x14ac:dyDescent="0.25">
      <c r="A458">
        <v>2000040232</v>
      </c>
      <c r="B458" t="s">
        <v>211</v>
      </c>
      <c r="C458" t="s">
        <v>139</v>
      </c>
      <c r="D458" t="s">
        <v>140</v>
      </c>
      <c r="E458">
        <v>0</v>
      </c>
      <c r="F458" t="s">
        <v>36</v>
      </c>
      <c r="G458" s="1">
        <v>1710</v>
      </c>
      <c r="H458" s="1">
        <v>706</v>
      </c>
      <c r="I458">
        <v>4.9180000000000001</v>
      </c>
    </row>
    <row r="459" spans="1:9" x14ac:dyDescent="0.25">
      <c r="A459">
        <v>2000040232</v>
      </c>
      <c r="B459" t="s">
        <v>211</v>
      </c>
      <c r="C459" t="s">
        <v>577</v>
      </c>
      <c r="D459" t="s">
        <v>578</v>
      </c>
      <c r="E459" s="1">
        <v>0</v>
      </c>
      <c r="F459" t="s">
        <v>36</v>
      </c>
      <c r="G459">
        <v>0</v>
      </c>
      <c r="H459">
        <v>0</v>
      </c>
      <c r="I459">
        <v>5.0342549999999999</v>
      </c>
    </row>
    <row r="460" spans="1:9" x14ac:dyDescent="0.25">
      <c r="A460">
        <v>2000040233</v>
      </c>
      <c r="B460" t="s">
        <v>212</v>
      </c>
      <c r="C460" t="s">
        <v>8708</v>
      </c>
      <c r="D460" t="s">
        <v>8709</v>
      </c>
      <c r="E460" s="1">
        <v>0</v>
      </c>
      <c r="F460" t="s">
        <v>36</v>
      </c>
      <c r="G460">
        <v>0</v>
      </c>
      <c r="H460">
        <v>0</v>
      </c>
      <c r="I460">
        <v>5.0306150000000001</v>
      </c>
    </row>
    <row r="461" spans="1:9" x14ac:dyDescent="0.25">
      <c r="A461">
        <v>2000040233</v>
      </c>
      <c r="B461" t="s">
        <v>212</v>
      </c>
      <c r="C461" t="s">
        <v>8710</v>
      </c>
      <c r="D461" t="s">
        <v>8711</v>
      </c>
      <c r="E461">
        <v>0</v>
      </c>
      <c r="F461" t="s">
        <v>36</v>
      </c>
      <c r="G461">
        <v>0</v>
      </c>
      <c r="H461">
        <v>0</v>
      </c>
      <c r="I461">
        <v>5.03</v>
      </c>
    </row>
    <row r="462" spans="1:9" x14ac:dyDescent="0.25">
      <c r="A462">
        <v>2000040233</v>
      </c>
      <c r="B462" t="s">
        <v>212</v>
      </c>
      <c r="C462" t="s">
        <v>8706</v>
      </c>
      <c r="D462" t="s">
        <v>8707</v>
      </c>
      <c r="E462" s="1">
        <v>0</v>
      </c>
      <c r="F462" t="s">
        <v>36</v>
      </c>
      <c r="G462">
        <v>0</v>
      </c>
      <c r="H462">
        <v>0</v>
      </c>
      <c r="I462">
        <v>5.03</v>
      </c>
    </row>
    <row r="463" spans="1:9" x14ac:dyDescent="0.25">
      <c r="A463">
        <v>2000040233</v>
      </c>
      <c r="B463" t="s">
        <v>212</v>
      </c>
      <c r="C463" t="s">
        <v>130</v>
      </c>
      <c r="D463" t="s">
        <v>131</v>
      </c>
      <c r="E463">
        <v>48</v>
      </c>
      <c r="F463" t="s">
        <v>36</v>
      </c>
      <c r="G463" s="1">
        <v>1512</v>
      </c>
      <c r="H463" s="1">
        <v>1549</v>
      </c>
      <c r="I463">
        <v>5.03</v>
      </c>
    </row>
    <row r="464" spans="1:9" x14ac:dyDescent="0.25">
      <c r="A464">
        <v>2000040233</v>
      </c>
      <c r="B464" t="s">
        <v>212</v>
      </c>
      <c r="C464" t="s">
        <v>142</v>
      </c>
      <c r="D464" t="s">
        <v>143</v>
      </c>
      <c r="E464" s="1">
        <v>0</v>
      </c>
      <c r="F464" t="s">
        <v>36</v>
      </c>
      <c r="G464">
        <v>0</v>
      </c>
      <c r="H464">
        <v>351</v>
      </c>
      <c r="I464">
        <v>5.0306449999999998</v>
      </c>
    </row>
    <row r="465" spans="1:9" x14ac:dyDescent="0.25">
      <c r="A465">
        <v>2000040233</v>
      </c>
      <c r="B465" t="s">
        <v>212</v>
      </c>
      <c r="C465" t="s">
        <v>137</v>
      </c>
      <c r="D465" t="s">
        <v>138</v>
      </c>
      <c r="E465">
        <v>0</v>
      </c>
      <c r="F465" t="s">
        <v>36</v>
      </c>
      <c r="G465">
        <v>0</v>
      </c>
      <c r="H465">
        <v>0</v>
      </c>
      <c r="I465">
        <v>5.03</v>
      </c>
    </row>
    <row r="466" spans="1:9" x14ac:dyDescent="0.25">
      <c r="A466">
        <v>2000040233</v>
      </c>
      <c r="B466" t="s">
        <v>212</v>
      </c>
      <c r="C466" t="s">
        <v>151</v>
      </c>
      <c r="D466" t="s">
        <v>152</v>
      </c>
      <c r="E466">
        <v>0</v>
      </c>
      <c r="F466" t="s">
        <v>36</v>
      </c>
      <c r="G466">
        <v>0</v>
      </c>
      <c r="H466">
        <v>5</v>
      </c>
      <c r="I466">
        <v>5.030545</v>
      </c>
    </row>
    <row r="467" spans="1:9" x14ac:dyDescent="0.25">
      <c r="A467">
        <v>2000040233</v>
      </c>
      <c r="B467" t="s">
        <v>212</v>
      </c>
      <c r="C467" t="s">
        <v>139</v>
      </c>
      <c r="D467" t="s">
        <v>140</v>
      </c>
      <c r="E467" s="1">
        <v>0</v>
      </c>
      <c r="F467" t="s">
        <v>36</v>
      </c>
      <c r="G467" s="1">
        <v>1549</v>
      </c>
      <c r="H467" s="1">
        <v>1156</v>
      </c>
      <c r="I467">
        <v>5.0306050000000004</v>
      </c>
    </row>
    <row r="468" spans="1:9" x14ac:dyDescent="0.25">
      <c r="A468">
        <v>2000040233</v>
      </c>
      <c r="B468" t="s">
        <v>212</v>
      </c>
      <c r="C468" t="s">
        <v>577</v>
      </c>
      <c r="D468" t="s">
        <v>578</v>
      </c>
      <c r="E468" s="1">
        <v>0</v>
      </c>
      <c r="F468" t="s">
        <v>36</v>
      </c>
      <c r="G468">
        <v>0</v>
      </c>
      <c r="H468">
        <v>0</v>
      </c>
      <c r="I468">
        <v>5.0672730000000001</v>
      </c>
    </row>
    <row r="469" spans="1:9" x14ac:dyDescent="0.25">
      <c r="A469">
        <v>2000040234</v>
      </c>
      <c r="B469" t="s">
        <v>213</v>
      </c>
      <c r="C469" t="s">
        <v>8708</v>
      </c>
      <c r="D469" t="s">
        <v>8709</v>
      </c>
      <c r="E469">
        <v>0</v>
      </c>
      <c r="F469" t="s">
        <v>36</v>
      </c>
      <c r="G469">
        <v>0</v>
      </c>
      <c r="H469">
        <v>0</v>
      </c>
      <c r="I469">
        <v>5.0144440000000001</v>
      </c>
    </row>
    <row r="470" spans="1:9" x14ac:dyDescent="0.25">
      <c r="A470">
        <v>2000040234</v>
      </c>
      <c r="B470" t="s">
        <v>213</v>
      </c>
      <c r="C470" t="s">
        <v>8710</v>
      </c>
      <c r="D470" t="s">
        <v>8711</v>
      </c>
      <c r="E470">
        <v>0</v>
      </c>
      <c r="F470" t="s">
        <v>36</v>
      </c>
      <c r="G470">
        <v>0</v>
      </c>
      <c r="H470">
        <v>0</v>
      </c>
      <c r="I470">
        <v>5.0140000000000002</v>
      </c>
    </row>
    <row r="471" spans="1:9" x14ac:dyDescent="0.25">
      <c r="A471">
        <v>2000040234</v>
      </c>
      <c r="B471" t="s">
        <v>213</v>
      </c>
      <c r="C471" t="s">
        <v>8706</v>
      </c>
      <c r="D471" t="s">
        <v>8707</v>
      </c>
      <c r="E471" s="1">
        <v>0</v>
      </c>
      <c r="F471" t="s">
        <v>36</v>
      </c>
      <c r="G471">
        <v>0</v>
      </c>
      <c r="H471" s="1">
        <v>0</v>
      </c>
      <c r="I471">
        <v>5.0140000000000002</v>
      </c>
    </row>
    <row r="472" spans="1:9" x14ac:dyDescent="0.25">
      <c r="A472">
        <v>2000040234</v>
      </c>
      <c r="B472" t="s">
        <v>213</v>
      </c>
      <c r="C472" t="s">
        <v>130</v>
      </c>
      <c r="D472" t="s">
        <v>131</v>
      </c>
      <c r="E472" s="1">
        <v>51</v>
      </c>
      <c r="F472" t="s">
        <v>36</v>
      </c>
      <c r="G472">
        <v>684</v>
      </c>
      <c r="H472" s="1">
        <v>1176</v>
      </c>
      <c r="I472">
        <v>5.0135290000000001</v>
      </c>
    </row>
    <row r="473" spans="1:9" x14ac:dyDescent="0.25">
      <c r="A473">
        <v>2000040234</v>
      </c>
      <c r="B473" t="s">
        <v>213</v>
      </c>
      <c r="C473" t="s">
        <v>142</v>
      </c>
      <c r="D473" t="s">
        <v>143</v>
      </c>
      <c r="E473" s="1">
        <v>0</v>
      </c>
      <c r="F473" t="s">
        <v>36</v>
      </c>
      <c r="G473">
        <v>0</v>
      </c>
      <c r="H473" s="1">
        <v>22</v>
      </c>
      <c r="I473">
        <v>5.0145949999999999</v>
      </c>
    </row>
    <row r="474" spans="1:9" x14ac:dyDescent="0.25">
      <c r="A474">
        <v>2000040234</v>
      </c>
      <c r="B474" t="s">
        <v>213</v>
      </c>
      <c r="C474" t="s">
        <v>137</v>
      </c>
      <c r="D474" t="s">
        <v>138</v>
      </c>
      <c r="E474" s="1">
        <v>0</v>
      </c>
      <c r="F474" t="s">
        <v>36</v>
      </c>
      <c r="G474">
        <v>0</v>
      </c>
      <c r="H474">
        <v>0</v>
      </c>
      <c r="I474">
        <v>5.01</v>
      </c>
    </row>
    <row r="475" spans="1:9" x14ac:dyDescent="0.25">
      <c r="A475">
        <v>2000040234</v>
      </c>
      <c r="B475" t="s">
        <v>213</v>
      </c>
      <c r="C475" t="s">
        <v>151</v>
      </c>
      <c r="D475" t="s">
        <v>152</v>
      </c>
      <c r="E475">
        <v>0</v>
      </c>
      <c r="F475" t="s">
        <v>36</v>
      </c>
      <c r="G475" s="1">
        <v>36</v>
      </c>
      <c r="H475" s="1">
        <v>0</v>
      </c>
      <c r="I475">
        <v>5.0140000000000002</v>
      </c>
    </row>
    <row r="476" spans="1:9" x14ac:dyDescent="0.25">
      <c r="A476">
        <v>2000040234</v>
      </c>
      <c r="B476" t="s">
        <v>213</v>
      </c>
      <c r="C476" t="s">
        <v>139</v>
      </c>
      <c r="D476" t="s">
        <v>140</v>
      </c>
      <c r="E476" s="1">
        <v>0</v>
      </c>
      <c r="F476" t="s">
        <v>36</v>
      </c>
      <c r="G476" s="1">
        <v>1140</v>
      </c>
      <c r="H476">
        <v>661</v>
      </c>
      <c r="I476">
        <v>5.0140000000000002</v>
      </c>
    </row>
    <row r="477" spans="1:9" x14ac:dyDescent="0.25">
      <c r="A477">
        <v>2000040234</v>
      </c>
      <c r="B477" t="s">
        <v>213</v>
      </c>
      <c r="C477" t="s">
        <v>577</v>
      </c>
      <c r="D477" t="s">
        <v>578</v>
      </c>
      <c r="E477">
        <v>0</v>
      </c>
      <c r="F477" t="s">
        <v>36</v>
      </c>
      <c r="G477">
        <v>0</v>
      </c>
      <c r="H477">
        <v>0</v>
      </c>
      <c r="I477">
        <v>5.0547579999999996</v>
      </c>
    </row>
    <row r="478" spans="1:9" x14ac:dyDescent="0.25">
      <c r="A478">
        <v>2000040235</v>
      </c>
      <c r="B478" t="s">
        <v>214</v>
      </c>
      <c r="C478" t="s">
        <v>8708</v>
      </c>
      <c r="D478" t="s">
        <v>8709</v>
      </c>
      <c r="E478">
        <v>0</v>
      </c>
      <c r="F478" t="s">
        <v>36</v>
      </c>
      <c r="G478">
        <v>0</v>
      </c>
      <c r="H478">
        <v>0</v>
      </c>
      <c r="I478">
        <v>5.0199999999999996</v>
      </c>
    </row>
    <row r="479" spans="1:9" x14ac:dyDescent="0.25">
      <c r="A479">
        <v>2000040235</v>
      </c>
      <c r="B479" t="s">
        <v>214</v>
      </c>
      <c r="C479" t="s">
        <v>8710</v>
      </c>
      <c r="D479" t="s">
        <v>8711</v>
      </c>
      <c r="E479">
        <v>5</v>
      </c>
      <c r="F479" t="s">
        <v>36</v>
      </c>
      <c r="G479">
        <v>0</v>
      </c>
      <c r="H479">
        <v>0</v>
      </c>
      <c r="I479">
        <v>5.0199999999999996</v>
      </c>
    </row>
    <row r="480" spans="1:9" x14ac:dyDescent="0.25">
      <c r="A480">
        <v>2000040235</v>
      </c>
      <c r="B480" t="s">
        <v>214</v>
      </c>
      <c r="C480" t="s">
        <v>8706</v>
      </c>
      <c r="D480" t="s">
        <v>8707</v>
      </c>
      <c r="E480">
        <v>0</v>
      </c>
      <c r="F480" t="s">
        <v>36</v>
      </c>
      <c r="G480">
        <v>0</v>
      </c>
      <c r="H480">
        <v>0</v>
      </c>
      <c r="I480">
        <v>5.0199999999999996</v>
      </c>
    </row>
    <row r="481" spans="1:9" x14ac:dyDescent="0.25">
      <c r="A481">
        <v>2000040235</v>
      </c>
      <c r="B481" t="s">
        <v>214</v>
      </c>
      <c r="C481" t="s">
        <v>130</v>
      </c>
      <c r="D481" t="s">
        <v>131</v>
      </c>
      <c r="E481" s="1">
        <v>34</v>
      </c>
      <c r="F481" t="s">
        <v>36</v>
      </c>
      <c r="G481" s="1">
        <v>357</v>
      </c>
      <c r="H481">
        <v>805</v>
      </c>
      <c r="I481">
        <v>5.03</v>
      </c>
    </row>
    <row r="482" spans="1:9" x14ac:dyDescent="0.25">
      <c r="A482">
        <v>2000040235</v>
      </c>
      <c r="B482" t="s">
        <v>214</v>
      </c>
      <c r="C482" t="s">
        <v>142</v>
      </c>
      <c r="D482" t="s">
        <v>143</v>
      </c>
      <c r="E482">
        <v>0</v>
      </c>
      <c r="F482" t="s">
        <v>36</v>
      </c>
      <c r="G482">
        <v>0</v>
      </c>
      <c r="H482">
        <v>25</v>
      </c>
      <c r="I482">
        <v>5.0199999999999996</v>
      </c>
    </row>
    <row r="483" spans="1:9" x14ac:dyDescent="0.25">
      <c r="A483">
        <v>2000040235</v>
      </c>
      <c r="B483" t="s">
        <v>214</v>
      </c>
      <c r="C483" t="s">
        <v>137</v>
      </c>
      <c r="D483" t="s">
        <v>138</v>
      </c>
      <c r="E483">
        <v>0</v>
      </c>
      <c r="F483" t="s">
        <v>36</v>
      </c>
      <c r="G483">
        <v>0</v>
      </c>
      <c r="H483">
        <v>0</v>
      </c>
      <c r="I483">
        <v>5.0199999999999996</v>
      </c>
    </row>
    <row r="484" spans="1:9" x14ac:dyDescent="0.25">
      <c r="A484">
        <v>2000040235</v>
      </c>
      <c r="B484" t="s">
        <v>214</v>
      </c>
      <c r="C484" t="s">
        <v>151</v>
      </c>
      <c r="D484" t="s">
        <v>152</v>
      </c>
      <c r="E484">
        <v>0</v>
      </c>
      <c r="F484" t="s">
        <v>36</v>
      </c>
      <c r="G484">
        <v>92</v>
      </c>
      <c r="H484" s="1">
        <v>0</v>
      </c>
      <c r="I484">
        <v>5.0199999999999996</v>
      </c>
    </row>
    <row r="485" spans="1:9" x14ac:dyDescent="0.25">
      <c r="A485">
        <v>2000040235</v>
      </c>
      <c r="B485" t="s">
        <v>214</v>
      </c>
      <c r="C485" t="s">
        <v>139</v>
      </c>
      <c r="D485" t="s">
        <v>140</v>
      </c>
      <c r="E485">
        <v>0</v>
      </c>
      <c r="F485" t="s">
        <v>36</v>
      </c>
      <c r="G485">
        <v>713</v>
      </c>
      <c r="H485" s="1">
        <v>331</v>
      </c>
      <c r="I485">
        <v>5.0199999999999996</v>
      </c>
    </row>
    <row r="486" spans="1:9" x14ac:dyDescent="0.25">
      <c r="A486">
        <v>2000040235</v>
      </c>
      <c r="B486" t="s">
        <v>214</v>
      </c>
      <c r="C486" t="s">
        <v>577</v>
      </c>
      <c r="D486" t="s">
        <v>578</v>
      </c>
      <c r="E486" s="1">
        <v>0</v>
      </c>
      <c r="F486" t="s">
        <v>36</v>
      </c>
      <c r="G486">
        <v>0</v>
      </c>
      <c r="H486">
        <v>0</v>
      </c>
      <c r="I486">
        <v>5.0839699999999999</v>
      </c>
    </row>
    <row r="487" spans="1:9" x14ac:dyDescent="0.25">
      <c r="A487">
        <v>2000040236</v>
      </c>
      <c r="B487" t="s">
        <v>215</v>
      </c>
      <c r="C487" t="s">
        <v>8708</v>
      </c>
      <c r="D487" t="s">
        <v>8709</v>
      </c>
      <c r="E487">
        <v>0</v>
      </c>
      <c r="F487" t="s">
        <v>36</v>
      </c>
      <c r="G487">
        <v>0</v>
      </c>
      <c r="H487">
        <v>0</v>
      </c>
      <c r="I487">
        <v>7.4802270000000002</v>
      </c>
    </row>
    <row r="488" spans="1:9" x14ac:dyDescent="0.25">
      <c r="A488">
        <v>2000040236</v>
      </c>
      <c r="B488" t="s">
        <v>215</v>
      </c>
      <c r="C488" t="s">
        <v>8710</v>
      </c>
      <c r="D488" t="s">
        <v>8711</v>
      </c>
      <c r="E488">
        <v>0</v>
      </c>
      <c r="F488" t="s">
        <v>36</v>
      </c>
      <c r="G488">
        <v>0</v>
      </c>
      <c r="H488" s="1">
        <v>0</v>
      </c>
      <c r="I488">
        <v>7.4805000000000001</v>
      </c>
    </row>
    <row r="489" spans="1:9" x14ac:dyDescent="0.25">
      <c r="A489">
        <v>2000040236</v>
      </c>
      <c r="B489" t="s">
        <v>215</v>
      </c>
      <c r="C489" t="s">
        <v>8706</v>
      </c>
      <c r="D489" t="s">
        <v>8707</v>
      </c>
      <c r="E489" s="1">
        <v>0</v>
      </c>
      <c r="F489" t="s">
        <v>36</v>
      </c>
      <c r="G489">
        <v>0</v>
      </c>
      <c r="H489">
        <v>6</v>
      </c>
      <c r="I489">
        <v>7.4807269999999999</v>
      </c>
    </row>
    <row r="490" spans="1:9" x14ac:dyDescent="0.25">
      <c r="A490">
        <v>2000040236</v>
      </c>
      <c r="B490" t="s">
        <v>215</v>
      </c>
      <c r="C490" t="s">
        <v>130</v>
      </c>
      <c r="D490" t="s">
        <v>131</v>
      </c>
      <c r="E490">
        <v>0</v>
      </c>
      <c r="F490" t="s">
        <v>36</v>
      </c>
      <c r="G490">
        <v>13</v>
      </c>
      <c r="H490" s="1">
        <v>1741</v>
      </c>
      <c r="I490">
        <v>7.4807689999999996</v>
      </c>
    </row>
    <row r="491" spans="1:9" x14ac:dyDescent="0.25">
      <c r="A491">
        <v>2000040236</v>
      </c>
      <c r="B491" t="s">
        <v>215</v>
      </c>
      <c r="C491" t="s">
        <v>137</v>
      </c>
      <c r="D491" t="s">
        <v>138</v>
      </c>
      <c r="E491">
        <v>0</v>
      </c>
      <c r="F491" t="s">
        <v>36</v>
      </c>
      <c r="G491">
        <v>2</v>
      </c>
      <c r="H491">
        <v>0</v>
      </c>
      <c r="I491">
        <v>7.4804000000000004</v>
      </c>
    </row>
    <row r="492" spans="1:9" x14ac:dyDescent="0.25">
      <c r="A492">
        <v>2000040236</v>
      </c>
      <c r="B492" t="s">
        <v>215</v>
      </c>
      <c r="C492" t="s">
        <v>151</v>
      </c>
      <c r="D492" t="s">
        <v>152</v>
      </c>
      <c r="E492">
        <v>0</v>
      </c>
      <c r="F492" t="s">
        <v>36</v>
      </c>
      <c r="G492">
        <v>0</v>
      </c>
      <c r="H492" s="1">
        <v>0</v>
      </c>
      <c r="I492">
        <v>7.48</v>
      </c>
    </row>
    <row r="493" spans="1:9" x14ac:dyDescent="0.25">
      <c r="A493">
        <v>2000040236</v>
      </c>
      <c r="B493" t="s">
        <v>215</v>
      </c>
      <c r="C493" t="s">
        <v>139</v>
      </c>
      <c r="D493" t="s">
        <v>140</v>
      </c>
      <c r="E493" s="1">
        <v>0</v>
      </c>
      <c r="F493" t="s">
        <v>36</v>
      </c>
      <c r="G493" s="1">
        <v>1741</v>
      </c>
      <c r="H493">
        <v>0</v>
      </c>
      <c r="I493">
        <v>7.48041</v>
      </c>
    </row>
    <row r="494" spans="1:9" x14ac:dyDescent="0.25">
      <c r="A494">
        <v>2000040236</v>
      </c>
      <c r="B494" t="s">
        <v>215</v>
      </c>
      <c r="C494" t="s">
        <v>577</v>
      </c>
      <c r="D494" t="s">
        <v>578</v>
      </c>
      <c r="E494" s="1">
        <v>0</v>
      </c>
      <c r="F494" t="s">
        <v>36</v>
      </c>
      <c r="G494">
        <v>0</v>
      </c>
      <c r="H494">
        <v>0</v>
      </c>
      <c r="I494">
        <v>7.4802460000000002</v>
      </c>
    </row>
    <row r="495" spans="1:9" x14ac:dyDescent="0.25">
      <c r="A495">
        <v>2000040237</v>
      </c>
      <c r="B495" t="s">
        <v>216</v>
      </c>
      <c r="C495" t="s">
        <v>8708</v>
      </c>
      <c r="D495" t="s">
        <v>8709</v>
      </c>
      <c r="E495">
        <v>0</v>
      </c>
      <c r="F495" t="s">
        <v>36</v>
      </c>
      <c r="G495">
        <v>0</v>
      </c>
      <c r="H495">
        <v>0</v>
      </c>
      <c r="I495">
        <v>7.4806670000000004</v>
      </c>
    </row>
    <row r="496" spans="1:9" x14ac:dyDescent="0.25">
      <c r="A496">
        <v>2000040237</v>
      </c>
      <c r="B496" t="s">
        <v>216</v>
      </c>
      <c r="C496" t="s">
        <v>8710</v>
      </c>
      <c r="D496" t="s">
        <v>8711</v>
      </c>
      <c r="E496">
        <v>0</v>
      </c>
      <c r="F496" t="s">
        <v>36</v>
      </c>
      <c r="G496">
        <v>0</v>
      </c>
      <c r="H496" s="1">
        <v>0</v>
      </c>
      <c r="I496">
        <v>7.4809260000000002</v>
      </c>
    </row>
    <row r="497" spans="1:9" x14ac:dyDescent="0.25">
      <c r="A497">
        <v>2000040237</v>
      </c>
      <c r="B497" t="s">
        <v>216</v>
      </c>
      <c r="C497" t="s">
        <v>8706</v>
      </c>
      <c r="D497" t="s">
        <v>8707</v>
      </c>
      <c r="E497" s="1">
        <v>0</v>
      </c>
      <c r="F497" t="s">
        <v>36</v>
      </c>
      <c r="G497">
        <v>0</v>
      </c>
      <c r="H497">
        <v>3</v>
      </c>
      <c r="I497">
        <v>7.4806670000000004</v>
      </c>
    </row>
    <row r="498" spans="1:9" x14ac:dyDescent="0.25">
      <c r="A498">
        <v>2000040237</v>
      </c>
      <c r="B498" t="s">
        <v>216</v>
      </c>
      <c r="C498" t="s">
        <v>130</v>
      </c>
      <c r="D498" t="s">
        <v>131</v>
      </c>
      <c r="E498">
        <v>0</v>
      </c>
      <c r="F498" t="s">
        <v>36</v>
      </c>
      <c r="G498">
        <v>7</v>
      </c>
      <c r="H498" s="1">
        <v>1581</v>
      </c>
      <c r="I498">
        <v>7.48</v>
      </c>
    </row>
    <row r="499" spans="1:9" x14ac:dyDescent="0.25">
      <c r="A499">
        <v>2000040237</v>
      </c>
      <c r="B499" t="s">
        <v>216</v>
      </c>
      <c r="C499" t="s">
        <v>137</v>
      </c>
      <c r="D499" t="s">
        <v>138</v>
      </c>
      <c r="E499">
        <v>0</v>
      </c>
      <c r="F499" t="s">
        <v>36</v>
      </c>
      <c r="G499" s="1">
        <v>0</v>
      </c>
      <c r="H499" s="1">
        <v>0</v>
      </c>
      <c r="I499">
        <v>7.48</v>
      </c>
    </row>
    <row r="500" spans="1:9" x14ac:dyDescent="0.25">
      <c r="A500">
        <v>2000040237</v>
      </c>
      <c r="B500" t="s">
        <v>216</v>
      </c>
      <c r="C500" t="s">
        <v>139</v>
      </c>
      <c r="D500" t="s">
        <v>140</v>
      </c>
      <c r="E500" s="1">
        <v>0</v>
      </c>
      <c r="F500" t="s">
        <v>36</v>
      </c>
      <c r="G500" s="1">
        <v>1581</v>
      </c>
      <c r="H500" s="1">
        <v>0</v>
      </c>
      <c r="I500">
        <v>7.4812500000000002</v>
      </c>
    </row>
    <row r="501" spans="1:9" x14ac:dyDescent="0.25">
      <c r="A501">
        <v>2000040237</v>
      </c>
      <c r="B501" t="s">
        <v>216</v>
      </c>
      <c r="C501" t="s">
        <v>577</v>
      </c>
      <c r="D501" t="s">
        <v>578</v>
      </c>
      <c r="E501" s="1">
        <v>0</v>
      </c>
      <c r="F501" t="s">
        <v>36</v>
      </c>
      <c r="G501">
        <v>0</v>
      </c>
      <c r="H501" s="1">
        <v>0</v>
      </c>
      <c r="I501">
        <v>7.4809520000000003</v>
      </c>
    </row>
    <row r="502" spans="1:9" x14ac:dyDescent="0.25">
      <c r="A502">
        <v>2000040238</v>
      </c>
      <c r="B502" t="s">
        <v>217</v>
      </c>
      <c r="C502" t="s">
        <v>8708</v>
      </c>
      <c r="D502" t="s">
        <v>8709</v>
      </c>
      <c r="E502">
        <v>0</v>
      </c>
      <c r="F502" t="s">
        <v>36</v>
      </c>
      <c r="G502">
        <v>0</v>
      </c>
      <c r="H502" s="1">
        <v>0</v>
      </c>
      <c r="I502">
        <v>7.4803030000000001</v>
      </c>
    </row>
    <row r="503" spans="1:9" x14ac:dyDescent="0.25">
      <c r="A503">
        <v>2000040238</v>
      </c>
      <c r="B503" t="s">
        <v>217</v>
      </c>
      <c r="C503" t="s">
        <v>8710</v>
      </c>
      <c r="D503" t="s">
        <v>8711</v>
      </c>
      <c r="E503">
        <v>1</v>
      </c>
      <c r="F503" t="s">
        <v>36</v>
      </c>
      <c r="G503">
        <v>0</v>
      </c>
      <c r="H503" s="1">
        <v>0</v>
      </c>
      <c r="I503">
        <v>7.48</v>
      </c>
    </row>
    <row r="504" spans="1:9" x14ac:dyDescent="0.25">
      <c r="A504">
        <v>2000040238</v>
      </c>
      <c r="B504" t="s">
        <v>217</v>
      </c>
      <c r="C504" t="s">
        <v>8706</v>
      </c>
      <c r="D504" t="s">
        <v>8707</v>
      </c>
      <c r="E504">
        <v>0</v>
      </c>
      <c r="F504" t="s">
        <v>36</v>
      </c>
      <c r="G504">
        <v>0</v>
      </c>
      <c r="H504" s="1">
        <v>0</v>
      </c>
      <c r="I504">
        <v>7.48</v>
      </c>
    </row>
    <row r="505" spans="1:9" x14ac:dyDescent="0.25">
      <c r="A505">
        <v>2000040238</v>
      </c>
      <c r="B505" t="s">
        <v>217</v>
      </c>
      <c r="C505" t="s">
        <v>130</v>
      </c>
      <c r="D505" t="s">
        <v>131</v>
      </c>
      <c r="E505">
        <v>0</v>
      </c>
      <c r="F505" t="s">
        <v>36</v>
      </c>
      <c r="G505">
        <v>0</v>
      </c>
      <c r="H505" s="1">
        <v>1187</v>
      </c>
      <c r="I505">
        <v>7.48</v>
      </c>
    </row>
    <row r="506" spans="1:9" x14ac:dyDescent="0.25">
      <c r="A506">
        <v>2000040238</v>
      </c>
      <c r="B506" t="s">
        <v>217</v>
      </c>
      <c r="C506" t="s">
        <v>137</v>
      </c>
      <c r="D506" t="s">
        <v>138</v>
      </c>
      <c r="E506" s="1">
        <v>0</v>
      </c>
      <c r="F506" t="s">
        <v>36</v>
      </c>
      <c r="G506">
        <v>1</v>
      </c>
      <c r="H506">
        <v>0</v>
      </c>
      <c r="I506">
        <v>7.48</v>
      </c>
    </row>
    <row r="507" spans="1:9" x14ac:dyDescent="0.25">
      <c r="A507">
        <v>2000040238</v>
      </c>
      <c r="B507" t="s">
        <v>217</v>
      </c>
      <c r="C507" t="s">
        <v>151</v>
      </c>
      <c r="D507" t="s">
        <v>152</v>
      </c>
      <c r="E507" s="1">
        <v>0</v>
      </c>
      <c r="F507" t="s">
        <v>36</v>
      </c>
      <c r="G507">
        <v>0</v>
      </c>
      <c r="H507">
        <v>0</v>
      </c>
      <c r="I507">
        <v>7.48</v>
      </c>
    </row>
    <row r="508" spans="1:9" x14ac:dyDescent="0.25">
      <c r="A508">
        <v>2000040238</v>
      </c>
      <c r="B508" t="s">
        <v>217</v>
      </c>
      <c r="C508" t="s">
        <v>139</v>
      </c>
      <c r="D508" t="s">
        <v>140</v>
      </c>
      <c r="E508">
        <v>0</v>
      </c>
      <c r="F508" t="s">
        <v>36</v>
      </c>
      <c r="G508" s="1">
        <v>1187</v>
      </c>
      <c r="H508">
        <v>0</v>
      </c>
      <c r="I508">
        <v>7.48</v>
      </c>
    </row>
    <row r="509" spans="1:9" x14ac:dyDescent="0.25">
      <c r="A509">
        <v>2000040238</v>
      </c>
      <c r="B509" t="s">
        <v>217</v>
      </c>
      <c r="C509" t="s">
        <v>577</v>
      </c>
      <c r="D509" t="s">
        <v>578</v>
      </c>
      <c r="E509">
        <v>0</v>
      </c>
      <c r="F509" t="s">
        <v>36</v>
      </c>
      <c r="G509">
        <v>0</v>
      </c>
      <c r="H509">
        <v>0</v>
      </c>
      <c r="I509">
        <v>7.4802400000000002</v>
      </c>
    </row>
    <row r="510" spans="1:9" x14ac:dyDescent="0.25">
      <c r="A510">
        <v>2000050201</v>
      </c>
      <c r="B510" t="s">
        <v>218</v>
      </c>
      <c r="C510" t="s">
        <v>126</v>
      </c>
      <c r="D510" t="s">
        <v>127</v>
      </c>
      <c r="E510" s="1">
        <v>1194</v>
      </c>
      <c r="F510" t="s">
        <v>36</v>
      </c>
      <c r="G510">
        <v>0</v>
      </c>
      <c r="H510">
        <v>0</v>
      </c>
      <c r="I510">
        <v>0.66525100000000004</v>
      </c>
    </row>
    <row r="511" spans="1:9" x14ac:dyDescent="0.25">
      <c r="A511">
        <v>2000050495</v>
      </c>
      <c r="B511" t="s">
        <v>6268</v>
      </c>
      <c r="C511" t="s">
        <v>8706</v>
      </c>
      <c r="D511" t="s">
        <v>8707</v>
      </c>
      <c r="E511" s="1">
        <v>14212</v>
      </c>
      <c r="F511" t="s">
        <v>36</v>
      </c>
      <c r="G511">
        <v>0</v>
      </c>
      <c r="H511">
        <v>0</v>
      </c>
      <c r="I511">
        <v>0.130991</v>
      </c>
    </row>
    <row r="512" spans="1:9" x14ac:dyDescent="0.25">
      <c r="A512">
        <v>2000050496</v>
      </c>
      <c r="B512" t="s">
        <v>219</v>
      </c>
      <c r="C512" t="s">
        <v>8706</v>
      </c>
      <c r="D512" t="s">
        <v>8707</v>
      </c>
      <c r="E512" s="1">
        <v>4700</v>
      </c>
      <c r="F512" t="s">
        <v>36</v>
      </c>
      <c r="G512">
        <v>0</v>
      </c>
      <c r="H512">
        <v>0</v>
      </c>
      <c r="I512">
        <v>0.130991</v>
      </c>
    </row>
    <row r="513" spans="1:9" x14ac:dyDescent="0.25">
      <c r="A513">
        <v>2000050496</v>
      </c>
      <c r="B513" t="s">
        <v>219</v>
      </c>
      <c r="C513" t="s">
        <v>126</v>
      </c>
      <c r="D513" t="s">
        <v>127</v>
      </c>
      <c r="E513" s="1">
        <v>6600</v>
      </c>
      <c r="F513" t="s">
        <v>36</v>
      </c>
      <c r="G513">
        <v>0</v>
      </c>
      <c r="H513">
        <v>0</v>
      </c>
      <c r="I513">
        <v>0.130991</v>
      </c>
    </row>
    <row r="514" spans="1:9" x14ac:dyDescent="0.25">
      <c r="A514">
        <v>2000050497</v>
      </c>
      <c r="B514" t="s">
        <v>220</v>
      </c>
      <c r="C514" t="s">
        <v>126</v>
      </c>
      <c r="D514" t="s">
        <v>127</v>
      </c>
      <c r="E514" s="1">
        <v>1345</v>
      </c>
      <c r="F514" t="s">
        <v>36</v>
      </c>
      <c r="G514">
        <v>0</v>
      </c>
      <c r="H514">
        <v>0</v>
      </c>
      <c r="I514">
        <v>0.13098899999999999</v>
      </c>
    </row>
    <row r="515" spans="1:9" x14ac:dyDescent="0.25">
      <c r="A515">
        <v>2000050498</v>
      </c>
      <c r="B515" t="s">
        <v>6229</v>
      </c>
      <c r="C515" t="s">
        <v>8706</v>
      </c>
      <c r="D515" t="s">
        <v>8707</v>
      </c>
      <c r="E515" s="1">
        <v>4452</v>
      </c>
      <c r="F515" t="s">
        <v>36</v>
      </c>
      <c r="G515">
        <v>0</v>
      </c>
      <c r="H515">
        <v>0</v>
      </c>
      <c r="I515">
        <v>0.17779400000000001</v>
      </c>
    </row>
    <row r="516" spans="1:9" x14ac:dyDescent="0.25">
      <c r="A516">
        <v>2000050500</v>
      </c>
      <c r="B516" t="s">
        <v>221</v>
      </c>
      <c r="C516" t="s">
        <v>8706</v>
      </c>
      <c r="D516" t="s">
        <v>8707</v>
      </c>
      <c r="E516" s="1">
        <v>144</v>
      </c>
      <c r="F516" t="s">
        <v>36</v>
      </c>
      <c r="G516">
        <v>0</v>
      </c>
      <c r="H516">
        <v>0</v>
      </c>
      <c r="I516">
        <v>0.174236</v>
      </c>
    </row>
    <row r="517" spans="1:9" x14ac:dyDescent="0.25">
      <c r="A517">
        <v>2000050500</v>
      </c>
      <c r="B517" t="s">
        <v>221</v>
      </c>
      <c r="C517" t="s">
        <v>126</v>
      </c>
      <c r="D517" t="s">
        <v>127</v>
      </c>
      <c r="E517" s="1">
        <v>81</v>
      </c>
      <c r="F517" t="s">
        <v>36</v>
      </c>
      <c r="G517">
        <v>0</v>
      </c>
      <c r="H517">
        <v>0</v>
      </c>
      <c r="I517">
        <v>0.17419799999999999</v>
      </c>
    </row>
    <row r="518" spans="1:9" x14ac:dyDescent="0.25">
      <c r="A518">
        <v>2000050504</v>
      </c>
      <c r="B518" t="s">
        <v>222</v>
      </c>
      <c r="C518" t="s">
        <v>8708</v>
      </c>
      <c r="D518" t="s">
        <v>8709</v>
      </c>
      <c r="E518">
        <v>0</v>
      </c>
      <c r="F518" t="s">
        <v>36</v>
      </c>
      <c r="G518">
        <v>0</v>
      </c>
      <c r="H518">
        <v>0</v>
      </c>
      <c r="I518">
        <v>0.25459300000000001</v>
      </c>
    </row>
    <row r="519" spans="1:9" x14ac:dyDescent="0.25">
      <c r="A519">
        <v>2000050504</v>
      </c>
      <c r="B519" t="s">
        <v>222</v>
      </c>
      <c r="C519" t="s">
        <v>8710</v>
      </c>
      <c r="D519" t="s">
        <v>8711</v>
      </c>
      <c r="E519">
        <v>0</v>
      </c>
      <c r="F519" t="s">
        <v>36</v>
      </c>
      <c r="G519">
        <v>0</v>
      </c>
      <c r="H519">
        <v>0</v>
      </c>
      <c r="I519">
        <v>0.25459500000000002</v>
      </c>
    </row>
    <row r="520" spans="1:9" x14ac:dyDescent="0.25">
      <c r="A520">
        <v>2000050504</v>
      </c>
      <c r="B520" t="s">
        <v>222</v>
      </c>
      <c r="C520" t="s">
        <v>8706</v>
      </c>
      <c r="D520" t="s">
        <v>8707</v>
      </c>
      <c r="E520" s="1">
        <v>2532</v>
      </c>
      <c r="F520" t="s">
        <v>36</v>
      </c>
      <c r="G520">
        <v>0</v>
      </c>
      <c r="H520" s="1">
        <v>70848</v>
      </c>
      <c r="I520">
        <v>0.25459300000000001</v>
      </c>
    </row>
    <row r="521" spans="1:9" x14ac:dyDescent="0.25">
      <c r="A521">
        <v>2000050504</v>
      </c>
      <c r="B521" t="s">
        <v>222</v>
      </c>
      <c r="C521" t="s">
        <v>130</v>
      </c>
      <c r="D521" t="s">
        <v>131</v>
      </c>
      <c r="E521">
        <v>113.8</v>
      </c>
      <c r="F521" t="s">
        <v>36</v>
      </c>
      <c r="G521" s="1">
        <v>4348</v>
      </c>
      <c r="H521" s="1">
        <v>36</v>
      </c>
      <c r="I521">
        <v>0.25456899999999999</v>
      </c>
    </row>
    <row r="522" spans="1:9" x14ac:dyDescent="0.25">
      <c r="A522">
        <v>2000050504</v>
      </c>
      <c r="B522" t="s">
        <v>222</v>
      </c>
      <c r="C522" t="s">
        <v>142</v>
      </c>
      <c r="D522" t="s">
        <v>143</v>
      </c>
      <c r="E522">
        <v>0</v>
      </c>
      <c r="F522" t="s">
        <v>36</v>
      </c>
      <c r="G522" s="1">
        <v>0</v>
      </c>
      <c r="H522">
        <v>0</v>
      </c>
      <c r="I522">
        <v>0.25461499999999998</v>
      </c>
    </row>
    <row r="523" spans="1:9" x14ac:dyDescent="0.25">
      <c r="A523">
        <v>2000050504</v>
      </c>
      <c r="B523" t="s">
        <v>222</v>
      </c>
      <c r="C523" t="s">
        <v>256</v>
      </c>
      <c r="D523" t="s">
        <v>257</v>
      </c>
      <c r="E523">
        <v>0</v>
      </c>
      <c r="F523" t="s">
        <v>36</v>
      </c>
      <c r="G523">
        <v>0</v>
      </c>
      <c r="H523">
        <v>0</v>
      </c>
      <c r="I523">
        <v>0.29708299999999999</v>
      </c>
    </row>
    <row r="524" spans="1:9" x14ac:dyDescent="0.25">
      <c r="A524">
        <v>2000050504</v>
      </c>
      <c r="B524" t="s">
        <v>222</v>
      </c>
      <c r="C524" t="s">
        <v>137</v>
      </c>
      <c r="D524" t="s">
        <v>138</v>
      </c>
      <c r="E524" s="1">
        <v>0</v>
      </c>
      <c r="F524" t="s">
        <v>36</v>
      </c>
      <c r="G524">
        <v>96</v>
      </c>
      <c r="H524" s="1">
        <v>172</v>
      </c>
      <c r="I524">
        <v>0.25484800000000002</v>
      </c>
    </row>
    <row r="525" spans="1:9" x14ac:dyDescent="0.25">
      <c r="A525">
        <v>2000050504</v>
      </c>
      <c r="B525" t="s">
        <v>222</v>
      </c>
      <c r="C525" t="s">
        <v>151</v>
      </c>
      <c r="D525" t="s">
        <v>152</v>
      </c>
      <c r="E525" s="1">
        <v>0</v>
      </c>
      <c r="F525" t="s">
        <v>36</v>
      </c>
      <c r="G525">
        <v>0</v>
      </c>
      <c r="H525">
        <v>0</v>
      </c>
      <c r="I525">
        <v>0.25459500000000002</v>
      </c>
    </row>
    <row r="526" spans="1:9" x14ac:dyDescent="0.25">
      <c r="A526">
        <v>2000050504</v>
      </c>
      <c r="B526" t="s">
        <v>222</v>
      </c>
      <c r="C526" t="s">
        <v>139</v>
      </c>
      <c r="D526" t="s">
        <v>140</v>
      </c>
      <c r="E526">
        <v>0</v>
      </c>
      <c r="F526" t="s">
        <v>36</v>
      </c>
      <c r="G526">
        <v>0</v>
      </c>
      <c r="H526">
        <v>0</v>
      </c>
      <c r="I526">
        <v>0.257824</v>
      </c>
    </row>
    <row r="527" spans="1:9" x14ac:dyDescent="0.25">
      <c r="A527">
        <v>2000050504</v>
      </c>
      <c r="B527" t="s">
        <v>222</v>
      </c>
      <c r="C527" t="s">
        <v>577</v>
      </c>
      <c r="D527" t="s">
        <v>578</v>
      </c>
      <c r="E527" s="1">
        <v>0</v>
      </c>
      <c r="F527" t="s">
        <v>36</v>
      </c>
      <c r="G527">
        <v>0</v>
      </c>
      <c r="H527">
        <v>0</v>
      </c>
      <c r="I527">
        <v>0.25762800000000002</v>
      </c>
    </row>
    <row r="528" spans="1:9" x14ac:dyDescent="0.25">
      <c r="A528">
        <v>2000050504</v>
      </c>
      <c r="B528" t="s">
        <v>222</v>
      </c>
      <c r="C528" t="s">
        <v>144</v>
      </c>
      <c r="D528" t="s">
        <v>145</v>
      </c>
      <c r="E528">
        <v>0</v>
      </c>
      <c r="F528" t="s">
        <v>36</v>
      </c>
      <c r="G528">
        <v>0</v>
      </c>
      <c r="H528" s="1">
        <v>0</v>
      </c>
      <c r="I528">
        <v>0.25459999999999999</v>
      </c>
    </row>
    <row r="529" spans="1:9" x14ac:dyDescent="0.25">
      <c r="A529">
        <v>2000050505</v>
      </c>
      <c r="B529" t="s">
        <v>223</v>
      </c>
      <c r="C529" t="s">
        <v>8708</v>
      </c>
      <c r="D529" t="s">
        <v>8709</v>
      </c>
      <c r="E529">
        <v>0</v>
      </c>
      <c r="F529" t="s">
        <v>36</v>
      </c>
      <c r="G529" s="1">
        <v>0</v>
      </c>
      <c r="H529">
        <v>0</v>
      </c>
      <c r="I529">
        <v>0.25744400000000001</v>
      </c>
    </row>
    <row r="530" spans="1:9" x14ac:dyDescent="0.25">
      <c r="A530">
        <v>2000050505</v>
      </c>
      <c r="B530" t="s">
        <v>223</v>
      </c>
      <c r="C530" t="s">
        <v>8710</v>
      </c>
      <c r="D530" t="s">
        <v>8711</v>
      </c>
      <c r="E530" s="1">
        <v>0</v>
      </c>
      <c r="F530" t="s">
        <v>36</v>
      </c>
      <c r="G530">
        <v>0</v>
      </c>
      <c r="H530">
        <v>0</v>
      </c>
      <c r="I530">
        <v>0.25745400000000002</v>
      </c>
    </row>
    <row r="531" spans="1:9" x14ac:dyDescent="0.25">
      <c r="A531">
        <v>2000050505</v>
      </c>
      <c r="B531" t="s">
        <v>223</v>
      </c>
      <c r="C531" t="s">
        <v>8706</v>
      </c>
      <c r="D531" t="s">
        <v>8707</v>
      </c>
      <c r="E531">
        <v>612</v>
      </c>
      <c r="F531" t="s">
        <v>36</v>
      </c>
      <c r="G531" s="1">
        <v>1728</v>
      </c>
      <c r="H531" s="1">
        <v>70848</v>
      </c>
      <c r="I531">
        <v>0.25745099999999999</v>
      </c>
    </row>
    <row r="532" spans="1:9" x14ac:dyDescent="0.25">
      <c r="A532">
        <v>2000050505</v>
      </c>
      <c r="B532" t="s">
        <v>223</v>
      </c>
      <c r="C532" t="s">
        <v>130</v>
      </c>
      <c r="D532" t="s">
        <v>131</v>
      </c>
      <c r="E532" s="1">
        <v>25</v>
      </c>
      <c r="F532" t="s">
        <v>36</v>
      </c>
      <c r="G532" s="1">
        <v>2124</v>
      </c>
      <c r="H532">
        <v>36</v>
      </c>
      <c r="I532">
        <v>0.2576</v>
      </c>
    </row>
    <row r="533" spans="1:9" x14ac:dyDescent="0.25">
      <c r="A533">
        <v>2000050505</v>
      </c>
      <c r="B533" t="s">
        <v>223</v>
      </c>
      <c r="C533" t="s">
        <v>142</v>
      </c>
      <c r="D533" t="s">
        <v>143</v>
      </c>
      <c r="E533">
        <v>0</v>
      </c>
      <c r="F533" t="s">
        <v>36</v>
      </c>
      <c r="G533">
        <v>0</v>
      </c>
      <c r="H533">
        <v>0</v>
      </c>
      <c r="I533">
        <v>0.25745800000000002</v>
      </c>
    </row>
    <row r="534" spans="1:9" x14ac:dyDescent="0.25">
      <c r="A534">
        <v>2000050505</v>
      </c>
      <c r="B534" t="s">
        <v>223</v>
      </c>
      <c r="C534" t="s">
        <v>137</v>
      </c>
      <c r="D534" t="s">
        <v>138</v>
      </c>
      <c r="E534">
        <v>1</v>
      </c>
      <c r="F534" t="s">
        <v>36</v>
      </c>
      <c r="G534">
        <v>48</v>
      </c>
      <c r="H534">
        <v>0</v>
      </c>
      <c r="I534">
        <v>0.26</v>
      </c>
    </row>
    <row r="535" spans="1:9" x14ac:dyDescent="0.25">
      <c r="A535">
        <v>2000050505</v>
      </c>
      <c r="B535" t="s">
        <v>223</v>
      </c>
      <c r="C535" t="s">
        <v>151</v>
      </c>
      <c r="D535" t="s">
        <v>152</v>
      </c>
      <c r="E535">
        <v>0</v>
      </c>
      <c r="F535" t="s">
        <v>36</v>
      </c>
      <c r="G535">
        <v>0</v>
      </c>
      <c r="H535">
        <v>0</v>
      </c>
      <c r="I535">
        <v>0.25745400000000002</v>
      </c>
    </row>
    <row r="536" spans="1:9" x14ac:dyDescent="0.25">
      <c r="A536">
        <v>2000050505</v>
      </c>
      <c r="B536" t="s">
        <v>223</v>
      </c>
      <c r="C536" t="s">
        <v>139</v>
      </c>
      <c r="D536" t="s">
        <v>140</v>
      </c>
      <c r="E536">
        <v>0</v>
      </c>
      <c r="F536" t="s">
        <v>36</v>
      </c>
      <c r="G536">
        <v>0</v>
      </c>
      <c r="H536">
        <v>0</v>
      </c>
      <c r="I536">
        <v>0.257465</v>
      </c>
    </row>
    <row r="537" spans="1:9" x14ac:dyDescent="0.25">
      <c r="A537">
        <v>2000050505</v>
      </c>
      <c r="B537" t="s">
        <v>223</v>
      </c>
      <c r="C537" t="s">
        <v>577</v>
      </c>
      <c r="D537" t="s">
        <v>578</v>
      </c>
      <c r="E537">
        <v>0</v>
      </c>
      <c r="F537" t="s">
        <v>36</v>
      </c>
      <c r="G537" s="1">
        <v>0</v>
      </c>
      <c r="H537" s="1">
        <v>0</v>
      </c>
      <c r="I537">
        <v>0.25762699999999999</v>
      </c>
    </row>
    <row r="538" spans="1:9" x14ac:dyDescent="0.25">
      <c r="A538">
        <v>2000050505</v>
      </c>
      <c r="B538" t="s">
        <v>223</v>
      </c>
      <c r="C538" t="s">
        <v>144</v>
      </c>
      <c r="D538" t="s">
        <v>145</v>
      </c>
      <c r="E538" s="1">
        <v>0</v>
      </c>
      <c r="F538" t="s">
        <v>36</v>
      </c>
      <c r="G538">
        <v>0</v>
      </c>
      <c r="H538" s="1">
        <v>0</v>
      </c>
      <c r="I538">
        <v>0.25745800000000002</v>
      </c>
    </row>
    <row r="539" spans="1:9" x14ac:dyDescent="0.25">
      <c r="A539">
        <v>2000050506</v>
      </c>
      <c r="B539" t="s">
        <v>224</v>
      </c>
      <c r="C539" t="s">
        <v>8708</v>
      </c>
      <c r="D539" t="s">
        <v>8709</v>
      </c>
      <c r="E539" s="1">
        <v>0</v>
      </c>
      <c r="F539" t="s">
        <v>36</v>
      </c>
      <c r="G539">
        <v>0</v>
      </c>
      <c r="H539" s="1">
        <v>0</v>
      </c>
      <c r="I539">
        <v>0.25831100000000001</v>
      </c>
    </row>
    <row r="540" spans="1:9" x14ac:dyDescent="0.25">
      <c r="A540">
        <v>2000050506</v>
      </c>
      <c r="B540" t="s">
        <v>224</v>
      </c>
      <c r="C540" t="s">
        <v>8710</v>
      </c>
      <c r="D540" t="s">
        <v>8711</v>
      </c>
      <c r="E540">
        <v>0</v>
      </c>
      <c r="F540" t="s">
        <v>36</v>
      </c>
      <c r="G540">
        <v>0</v>
      </c>
      <c r="H540" s="1">
        <v>0</v>
      </c>
      <c r="I540">
        <v>0.25734600000000002</v>
      </c>
    </row>
    <row r="541" spans="1:9" x14ac:dyDescent="0.25">
      <c r="A541">
        <v>2000050506</v>
      </c>
      <c r="B541" t="s">
        <v>224</v>
      </c>
      <c r="C541" t="s">
        <v>8706</v>
      </c>
      <c r="D541" t="s">
        <v>8707</v>
      </c>
      <c r="E541" s="1">
        <v>360</v>
      </c>
      <c r="F541" t="s">
        <v>36</v>
      </c>
      <c r="G541">
        <v>768</v>
      </c>
      <c r="H541" s="1">
        <v>50112</v>
      </c>
      <c r="I541">
        <v>0.25830599999999998</v>
      </c>
    </row>
    <row r="542" spans="1:9" x14ac:dyDescent="0.25">
      <c r="A542">
        <v>2000050506</v>
      </c>
      <c r="B542" t="s">
        <v>224</v>
      </c>
      <c r="C542" t="s">
        <v>130</v>
      </c>
      <c r="D542" t="s">
        <v>131</v>
      </c>
      <c r="E542" s="1">
        <v>9.4011999999999993</v>
      </c>
      <c r="F542" t="s">
        <v>36</v>
      </c>
      <c r="G542" s="1">
        <v>7334</v>
      </c>
      <c r="H542" s="1">
        <v>24</v>
      </c>
      <c r="I542">
        <v>0.25847799999999999</v>
      </c>
    </row>
    <row r="543" spans="1:9" x14ac:dyDescent="0.25">
      <c r="A543">
        <v>2000050506</v>
      </c>
      <c r="B543" t="s">
        <v>224</v>
      </c>
      <c r="C543" t="s">
        <v>126</v>
      </c>
      <c r="D543" t="s">
        <v>127</v>
      </c>
      <c r="E543" s="1">
        <v>59.998800000000003</v>
      </c>
      <c r="F543" t="s">
        <v>36</v>
      </c>
      <c r="G543">
        <v>0</v>
      </c>
      <c r="H543" s="1">
        <v>0</v>
      </c>
      <c r="I543">
        <v>0.29917300000000002</v>
      </c>
    </row>
    <row r="544" spans="1:9" x14ac:dyDescent="0.25">
      <c r="A544">
        <v>2000050506</v>
      </c>
      <c r="B544" t="s">
        <v>224</v>
      </c>
      <c r="C544" t="s">
        <v>142</v>
      </c>
      <c r="D544" t="s">
        <v>143</v>
      </c>
      <c r="E544">
        <v>0</v>
      </c>
      <c r="F544" t="s">
        <v>36</v>
      </c>
      <c r="G544">
        <v>0</v>
      </c>
      <c r="H544">
        <v>0</v>
      </c>
      <c r="I544">
        <v>0.25714300000000001</v>
      </c>
    </row>
    <row r="545" spans="1:9" x14ac:dyDescent="0.25">
      <c r="A545">
        <v>2000050506</v>
      </c>
      <c r="B545" t="s">
        <v>224</v>
      </c>
      <c r="C545" t="s">
        <v>137</v>
      </c>
      <c r="D545" t="s">
        <v>138</v>
      </c>
      <c r="E545">
        <v>0</v>
      </c>
      <c r="F545" t="s">
        <v>36</v>
      </c>
      <c r="G545">
        <v>0</v>
      </c>
      <c r="H545">
        <v>0</v>
      </c>
      <c r="I545">
        <v>0.29558000000000001</v>
      </c>
    </row>
    <row r="546" spans="1:9" x14ac:dyDescent="0.25">
      <c r="A546">
        <v>2000050506</v>
      </c>
      <c r="B546" t="s">
        <v>224</v>
      </c>
      <c r="C546" t="s">
        <v>151</v>
      </c>
      <c r="D546" t="s">
        <v>152</v>
      </c>
      <c r="E546" s="1">
        <v>0</v>
      </c>
      <c r="F546" t="s">
        <v>36</v>
      </c>
      <c r="G546">
        <v>0</v>
      </c>
      <c r="H546">
        <v>0</v>
      </c>
      <c r="I546">
        <v>0.25734600000000002</v>
      </c>
    </row>
    <row r="547" spans="1:9" x14ac:dyDescent="0.25">
      <c r="A547">
        <v>2000050506</v>
      </c>
      <c r="B547" t="s">
        <v>224</v>
      </c>
      <c r="C547" t="s">
        <v>139</v>
      </c>
      <c r="D547" t="s">
        <v>140</v>
      </c>
      <c r="E547" s="1">
        <v>12</v>
      </c>
      <c r="F547" t="s">
        <v>36</v>
      </c>
      <c r="G547">
        <v>24</v>
      </c>
      <c r="H547">
        <v>360</v>
      </c>
      <c r="I547">
        <v>0.25750000000000001</v>
      </c>
    </row>
    <row r="548" spans="1:9" x14ac:dyDescent="0.25">
      <c r="A548">
        <v>2000050506</v>
      </c>
      <c r="B548" t="s">
        <v>224</v>
      </c>
      <c r="C548" t="s">
        <v>577</v>
      </c>
      <c r="D548" t="s">
        <v>578</v>
      </c>
      <c r="E548" s="1">
        <v>0</v>
      </c>
      <c r="F548" t="s">
        <v>36</v>
      </c>
      <c r="G548" s="1">
        <v>0</v>
      </c>
      <c r="H548" s="1">
        <v>0</v>
      </c>
      <c r="I548">
        <v>0.25728299999999998</v>
      </c>
    </row>
    <row r="549" spans="1:9" x14ac:dyDescent="0.25">
      <c r="A549">
        <v>2000050506</v>
      </c>
      <c r="B549" t="s">
        <v>224</v>
      </c>
      <c r="C549" t="s">
        <v>144</v>
      </c>
      <c r="D549" t="s">
        <v>145</v>
      </c>
      <c r="E549">
        <v>0</v>
      </c>
      <c r="F549" t="s">
        <v>36</v>
      </c>
      <c r="G549">
        <v>0</v>
      </c>
      <c r="H549" s="1">
        <v>0</v>
      </c>
      <c r="I549">
        <v>0.25734200000000002</v>
      </c>
    </row>
    <row r="550" spans="1:9" x14ac:dyDescent="0.25">
      <c r="A550">
        <v>2000050507</v>
      </c>
      <c r="B550" t="s">
        <v>225</v>
      </c>
      <c r="C550" t="s">
        <v>130</v>
      </c>
      <c r="D550" t="s">
        <v>131</v>
      </c>
      <c r="E550" s="1">
        <v>3.9600000000000003E-2</v>
      </c>
      <c r="F550" t="s">
        <v>36</v>
      </c>
      <c r="G550" s="1">
        <v>0</v>
      </c>
      <c r="H550">
        <v>0</v>
      </c>
      <c r="I550">
        <v>0.252525</v>
      </c>
    </row>
    <row r="551" spans="1:9" x14ac:dyDescent="0.25">
      <c r="A551">
        <v>2000050508</v>
      </c>
      <c r="B551" t="s">
        <v>226</v>
      </c>
      <c r="C551" t="s">
        <v>130</v>
      </c>
      <c r="D551" t="s">
        <v>131</v>
      </c>
      <c r="E551" s="1">
        <v>3.9600000000000003E-2</v>
      </c>
      <c r="F551" t="s">
        <v>36</v>
      </c>
      <c r="G551" s="1">
        <v>0</v>
      </c>
      <c r="H551" s="1">
        <v>0</v>
      </c>
      <c r="I551">
        <v>0.252525</v>
      </c>
    </row>
    <row r="552" spans="1:9" x14ac:dyDescent="0.25">
      <c r="A552">
        <v>2000050517</v>
      </c>
      <c r="B552" t="s">
        <v>227</v>
      </c>
      <c r="C552" t="s">
        <v>8706</v>
      </c>
      <c r="D552" t="s">
        <v>8707</v>
      </c>
      <c r="E552">
        <v>34</v>
      </c>
      <c r="F552" t="s">
        <v>228</v>
      </c>
      <c r="G552" s="1">
        <v>0</v>
      </c>
      <c r="H552" s="1">
        <v>0</v>
      </c>
      <c r="I552">
        <v>2.7941180000000001</v>
      </c>
    </row>
    <row r="553" spans="1:9" x14ac:dyDescent="0.25">
      <c r="A553">
        <v>2000050517</v>
      </c>
      <c r="B553" t="s">
        <v>227</v>
      </c>
      <c r="C553" t="s">
        <v>130</v>
      </c>
      <c r="D553" t="s">
        <v>131</v>
      </c>
      <c r="E553" s="1">
        <v>70</v>
      </c>
      <c r="F553" t="s">
        <v>228</v>
      </c>
      <c r="G553">
        <v>0</v>
      </c>
      <c r="H553">
        <v>0</v>
      </c>
      <c r="I553">
        <v>2.794</v>
      </c>
    </row>
    <row r="554" spans="1:9" x14ac:dyDescent="0.25">
      <c r="A554">
        <v>2000050534</v>
      </c>
      <c r="B554" t="s">
        <v>229</v>
      </c>
      <c r="C554" t="s">
        <v>126</v>
      </c>
      <c r="D554" t="s">
        <v>127</v>
      </c>
      <c r="E554" s="1">
        <v>40</v>
      </c>
      <c r="F554" t="s">
        <v>36</v>
      </c>
      <c r="G554">
        <v>0</v>
      </c>
      <c r="H554">
        <v>0</v>
      </c>
      <c r="I554">
        <v>0.3765</v>
      </c>
    </row>
    <row r="555" spans="1:9" x14ac:dyDescent="0.25">
      <c r="A555">
        <v>2000050548</v>
      </c>
      <c r="B555" t="s">
        <v>230</v>
      </c>
      <c r="C555" t="s">
        <v>126</v>
      </c>
      <c r="D555" t="s">
        <v>127</v>
      </c>
      <c r="E555" s="1">
        <v>4</v>
      </c>
      <c r="F555" t="s">
        <v>36</v>
      </c>
      <c r="G555">
        <v>0</v>
      </c>
      <c r="H555" s="1">
        <v>0</v>
      </c>
      <c r="I555">
        <v>0.13250000000000001</v>
      </c>
    </row>
    <row r="556" spans="1:9" x14ac:dyDescent="0.25">
      <c r="A556">
        <v>2000050562</v>
      </c>
      <c r="B556" t="s">
        <v>231</v>
      </c>
      <c r="C556" t="s">
        <v>126</v>
      </c>
      <c r="D556" t="s">
        <v>127</v>
      </c>
      <c r="E556" s="1">
        <v>48</v>
      </c>
      <c r="F556" t="s">
        <v>36</v>
      </c>
      <c r="G556">
        <v>0</v>
      </c>
      <c r="H556">
        <v>0</v>
      </c>
      <c r="I556">
        <v>0.16437499999999999</v>
      </c>
    </row>
    <row r="557" spans="1:9" x14ac:dyDescent="0.25">
      <c r="A557">
        <v>2000050574</v>
      </c>
      <c r="B557" t="s">
        <v>232</v>
      </c>
      <c r="C557" t="s">
        <v>126</v>
      </c>
      <c r="D557" t="s">
        <v>127</v>
      </c>
      <c r="E557">
        <v>28</v>
      </c>
      <c r="F557" t="s">
        <v>36</v>
      </c>
      <c r="G557" s="1">
        <v>0</v>
      </c>
      <c r="H557" s="1">
        <v>0</v>
      </c>
      <c r="I557">
        <v>1.2871429999999999</v>
      </c>
    </row>
    <row r="558" spans="1:9" x14ac:dyDescent="0.25">
      <c r="A558">
        <v>2000050576</v>
      </c>
      <c r="B558" t="s">
        <v>233</v>
      </c>
      <c r="C558" t="s">
        <v>126</v>
      </c>
      <c r="D558" t="s">
        <v>127</v>
      </c>
      <c r="E558" s="1">
        <v>984</v>
      </c>
      <c r="F558" t="s">
        <v>36</v>
      </c>
      <c r="G558">
        <v>0</v>
      </c>
      <c r="H558">
        <v>0</v>
      </c>
      <c r="I558">
        <v>1.3021039999999999</v>
      </c>
    </row>
    <row r="559" spans="1:9" x14ac:dyDescent="0.25">
      <c r="A559">
        <v>2000050578</v>
      </c>
      <c r="B559" t="s">
        <v>234</v>
      </c>
      <c r="C559" t="s">
        <v>126</v>
      </c>
      <c r="D559" t="s">
        <v>127</v>
      </c>
      <c r="E559">
        <v>17</v>
      </c>
      <c r="F559" t="s">
        <v>36</v>
      </c>
      <c r="G559">
        <v>0</v>
      </c>
      <c r="H559">
        <v>0</v>
      </c>
      <c r="I559">
        <v>1.416471</v>
      </c>
    </row>
    <row r="560" spans="1:9" x14ac:dyDescent="0.25">
      <c r="A560">
        <v>2000050580</v>
      </c>
      <c r="B560" t="s">
        <v>235</v>
      </c>
      <c r="C560" t="s">
        <v>126</v>
      </c>
      <c r="D560" t="s">
        <v>127</v>
      </c>
      <c r="E560" s="1">
        <v>264</v>
      </c>
      <c r="F560" t="s">
        <v>36</v>
      </c>
      <c r="G560">
        <v>0</v>
      </c>
      <c r="H560">
        <v>0</v>
      </c>
      <c r="I560">
        <v>1.475492</v>
      </c>
    </row>
    <row r="561" spans="1:9" x14ac:dyDescent="0.25">
      <c r="A561">
        <v>2000050581</v>
      </c>
      <c r="B561" t="s">
        <v>236</v>
      </c>
      <c r="C561" t="s">
        <v>126</v>
      </c>
      <c r="D561" t="s">
        <v>127</v>
      </c>
      <c r="E561" s="1">
        <v>329</v>
      </c>
      <c r="F561" t="s">
        <v>36</v>
      </c>
      <c r="G561">
        <v>0</v>
      </c>
      <c r="H561">
        <v>0</v>
      </c>
      <c r="I561">
        <v>1.4655320000000001</v>
      </c>
    </row>
    <row r="562" spans="1:9" x14ac:dyDescent="0.25">
      <c r="A562">
        <v>2000050582</v>
      </c>
      <c r="B562" t="s">
        <v>237</v>
      </c>
      <c r="C562" t="s">
        <v>126</v>
      </c>
      <c r="D562" t="s">
        <v>127</v>
      </c>
      <c r="E562" s="1">
        <v>98</v>
      </c>
      <c r="F562" t="s">
        <v>36</v>
      </c>
      <c r="G562">
        <v>0</v>
      </c>
      <c r="H562">
        <v>0</v>
      </c>
      <c r="I562">
        <v>1.2414289999999999</v>
      </c>
    </row>
    <row r="563" spans="1:9" x14ac:dyDescent="0.25">
      <c r="A563">
        <v>2000050584</v>
      </c>
      <c r="B563" t="s">
        <v>238</v>
      </c>
      <c r="C563" t="s">
        <v>8710</v>
      </c>
      <c r="D563" t="s">
        <v>8711</v>
      </c>
      <c r="E563" s="1">
        <v>0</v>
      </c>
      <c r="F563" t="s">
        <v>36</v>
      </c>
      <c r="G563">
        <v>0</v>
      </c>
      <c r="H563" s="1">
        <v>2000</v>
      </c>
      <c r="I563">
        <v>0.158695</v>
      </c>
    </row>
    <row r="564" spans="1:9" x14ac:dyDescent="0.25">
      <c r="A564">
        <v>2000050584</v>
      </c>
      <c r="B564" t="s">
        <v>238</v>
      </c>
      <c r="C564" t="s">
        <v>8706</v>
      </c>
      <c r="D564" t="s">
        <v>8707</v>
      </c>
      <c r="E564" s="1">
        <v>32580</v>
      </c>
      <c r="F564" t="s">
        <v>36</v>
      </c>
      <c r="G564">
        <v>0</v>
      </c>
      <c r="H564">
        <v>0</v>
      </c>
      <c r="I564">
        <v>0.16691800000000001</v>
      </c>
    </row>
    <row r="565" spans="1:9" x14ac:dyDescent="0.25">
      <c r="A565">
        <v>2000050584</v>
      </c>
      <c r="B565" t="s">
        <v>238</v>
      </c>
      <c r="C565" t="s">
        <v>130</v>
      </c>
      <c r="D565" t="s">
        <v>131</v>
      </c>
      <c r="E565" s="1">
        <v>61002.600400000003</v>
      </c>
      <c r="F565" t="s">
        <v>36</v>
      </c>
      <c r="G565" s="1">
        <v>2101</v>
      </c>
      <c r="H565" s="1">
        <v>355764</v>
      </c>
      <c r="I565">
        <v>0.158002</v>
      </c>
    </row>
    <row r="566" spans="1:9" x14ac:dyDescent="0.25">
      <c r="A566">
        <v>2000050584</v>
      </c>
      <c r="B566" t="s">
        <v>238</v>
      </c>
      <c r="C566" t="s">
        <v>256</v>
      </c>
      <c r="D566" t="s">
        <v>257</v>
      </c>
      <c r="E566" s="1">
        <v>0</v>
      </c>
      <c r="F566" t="s">
        <v>36</v>
      </c>
      <c r="G566">
        <v>0</v>
      </c>
      <c r="H566" s="1">
        <v>0</v>
      </c>
      <c r="I566">
        <v>0.16791700000000001</v>
      </c>
    </row>
    <row r="567" spans="1:9" x14ac:dyDescent="0.25">
      <c r="A567">
        <v>2000050584</v>
      </c>
      <c r="B567" t="s">
        <v>238</v>
      </c>
      <c r="C567" t="s">
        <v>137</v>
      </c>
      <c r="D567" t="s">
        <v>138</v>
      </c>
      <c r="E567" s="1">
        <v>0</v>
      </c>
      <c r="F567" t="s">
        <v>36</v>
      </c>
      <c r="G567" s="1">
        <v>11669</v>
      </c>
      <c r="H567" s="1">
        <v>101</v>
      </c>
      <c r="I567">
        <v>0.15809500000000001</v>
      </c>
    </row>
    <row r="568" spans="1:9" x14ac:dyDescent="0.25">
      <c r="A568">
        <v>2000050584</v>
      </c>
      <c r="B568" t="s">
        <v>238</v>
      </c>
      <c r="C568" t="s">
        <v>139</v>
      </c>
      <c r="D568" t="s">
        <v>140</v>
      </c>
      <c r="E568" s="1">
        <v>521495</v>
      </c>
      <c r="F568" t="s">
        <v>36</v>
      </c>
      <c r="G568" s="1">
        <v>355748</v>
      </c>
      <c r="H568">
        <v>0</v>
      </c>
      <c r="I568">
        <v>0.158</v>
      </c>
    </row>
    <row r="569" spans="1:9" x14ac:dyDescent="0.25">
      <c r="A569">
        <v>2000050584</v>
      </c>
      <c r="B569" t="s">
        <v>238</v>
      </c>
      <c r="C569" t="s">
        <v>577</v>
      </c>
      <c r="D569" t="s">
        <v>578</v>
      </c>
      <c r="E569" s="1">
        <v>0</v>
      </c>
      <c r="F569" t="s">
        <v>36</v>
      </c>
      <c r="G569" s="1">
        <v>0</v>
      </c>
      <c r="H569">
        <v>0</v>
      </c>
      <c r="I569">
        <v>0.16142599999999999</v>
      </c>
    </row>
    <row r="570" spans="1:9" x14ac:dyDescent="0.25">
      <c r="A570">
        <v>2000050585</v>
      </c>
      <c r="B570" t="s">
        <v>239</v>
      </c>
      <c r="C570" t="s">
        <v>8706</v>
      </c>
      <c r="D570" t="s">
        <v>8707</v>
      </c>
      <c r="E570" s="1">
        <v>25339</v>
      </c>
      <c r="F570" t="s">
        <v>36</v>
      </c>
      <c r="G570">
        <v>0</v>
      </c>
      <c r="H570">
        <v>0</v>
      </c>
      <c r="I570">
        <v>0.17146700000000001</v>
      </c>
    </row>
    <row r="571" spans="1:9" x14ac:dyDescent="0.25">
      <c r="A571">
        <v>2000050585</v>
      </c>
      <c r="B571" t="s">
        <v>239</v>
      </c>
      <c r="C571" t="s">
        <v>130</v>
      </c>
      <c r="D571" t="s">
        <v>131</v>
      </c>
      <c r="E571" s="1">
        <v>129981.80039999999</v>
      </c>
      <c r="F571" t="s">
        <v>36</v>
      </c>
      <c r="G571">
        <v>0</v>
      </c>
      <c r="H571" s="1">
        <v>129636</v>
      </c>
      <c r="I571">
        <v>0.164052</v>
      </c>
    </row>
    <row r="572" spans="1:9" x14ac:dyDescent="0.25">
      <c r="A572">
        <v>2000050585</v>
      </c>
      <c r="B572" t="s">
        <v>239</v>
      </c>
      <c r="C572" t="s">
        <v>137</v>
      </c>
      <c r="D572" t="s">
        <v>138</v>
      </c>
      <c r="E572" s="1">
        <v>0</v>
      </c>
      <c r="F572" t="s">
        <v>36</v>
      </c>
      <c r="G572" s="1">
        <v>1456</v>
      </c>
      <c r="H572">
        <v>0</v>
      </c>
      <c r="I572">
        <v>0.1676</v>
      </c>
    </row>
    <row r="573" spans="1:9" x14ac:dyDescent="0.25">
      <c r="A573">
        <v>2000050585</v>
      </c>
      <c r="B573" t="s">
        <v>239</v>
      </c>
      <c r="C573" t="s">
        <v>139</v>
      </c>
      <c r="D573" t="s">
        <v>140</v>
      </c>
      <c r="E573" s="1">
        <v>340920</v>
      </c>
      <c r="F573" t="s">
        <v>36</v>
      </c>
      <c r="G573" s="1">
        <v>129600</v>
      </c>
      <c r="H573">
        <v>0</v>
      </c>
      <c r="I573">
        <v>0.164049</v>
      </c>
    </row>
    <row r="574" spans="1:9" x14ac:dyDescent="0.25">
      <c r="A574">
        <v>2000050585</v>
      </c>
      <c r="B574" t="s">
        <v>239</v>
      </c>
      <c r="C574" t="s">
        <v>577</v>
      </c>
      <c r="D574" t="s">
        <v>578</v>
      </c>
      <c r="E574" s="1">
        <v>0</v>
      </c>
      <c r="F574" t="s">
        <v>36</v>
      </c>
      <c r="G574">
        <v>0</v>
      </c>
      <c r="H574" s="1">
        <v>0</v>
      </c>
      <c r="I574">
        <v>0.16142599999999999</v>
      </c>
    </row>
    <row r="575" spans="1:9" x14ac:dyDescent="0.25">
      <c r="A575">
        <v>2000050586</v>
      </c>
      <c r="B575" t="s">
        <v>240</v>
      </c>
      <c r="C575" t="s">
        <v>8710</v>
      </c>
      <c r="D575" t="s">
        <v>8711</v>
      </c>
      <c r="E575" s="1">
        <v>0</v>
      </c>
      <c r="F575" t="s">
        <v>36</v>
      </c>
      <c r="G575" s="1">
        <v>0</v>
      </c>
      <c r="H575" s="1">
        <v>2000</v>
      </c>
      <c r="I575">
        <v>0.163025</v>
      </c>
    </row>
    <row r="576" spans="1:9" x14ac:dyDescent="0.25">
      <c r="A576">
        <v>2000050586</v>
      </c>
      <c r="B576" t="s">
        <v>240</v>
      </c>
      <c r="C576" t="s">
        <v>8706</v>
      </c>
      <c r="D576" t="s">
        <v>8707</v>
      </c>
      <c r="E576" s="1">
        <v>18984</v>
      </c>
      <c r="F576" t="s">
        <v>36</v>
      </c>
      <c r="G576" s="1">
        <v>0</v>
      </c>
      <c r="H576">
        <v>0</v>
      </c>
      <c r="I576">
        <v>0.16473599999999999</v>
      </c>
    </row>
    <row r="577" spans="1:9" x14ac:dyDescent="0.25">
      <c r="A577">
        <v>2000050586</v>
      </c>
      <c r="B577" t="s">
        <v>240</v>
      </c>
      <c r="C577" t="s">
        <v>130</v>
      </c>
      <c r="D577" t="s">
        <v>131</v>
      </c>
      <c r="E577" s="1">
        <v>114725.0004</v>
      </c>
      <c r="F577" t="s">
        <v>36</v>
      </c>
      <c r="G577" s="1">
        <v>6320</v>
      </c>
      <c r="H577" s="1">
        <v>216024</v>
      </c>
      <c r="I577">
        <v>0.16284699999999999</v>
      </c>
    </row>
    <row r="578" spans="1:9" x14ac:dyDescent="0.25">
      <c r="A578">
        <v>2000050586</v>
      </c>
      <c r="B578" t="s">
        <v>240</v>
      </c>
      <c r="C578" t="s">
        <v>142</v>
      </c>
      <c r="D578" t="s">
        <v>143</v>
      </c>
      <c r="E578" s="1">
        <v>0</v>
      </c>
      <c r="F578" t="s">
        <v>36</v>
      </c>
      <c r="G578">
        <v>0</v>
      </c>
      <c r="H578">
        <v>0</v>
      </c>
      <c r="I578">
        <v>0.16284499999999999</v>
      </c>
    </row>
    <row r="579" spans="1:9" x14ac:dyDescent="0.25">
      <c r="A579">
        <v>2000050586</v>
      </c>
      <c r="B579" t="s">
        <v>240</v>
      </c>
      <c r="C579" t="s">
        <v>137</v>
      </c>
      <c r="D579" t="s">
        <v>138</v>
      </c>
      <c r="E579" s="1">
        <v>0</v>
      </c>
      <c r="F579" t="s">
        <v>36</v>
      </c>
      <c r="G579" s="1">
        <v>1241</v>
      </c>
      <c r="H579">
        <v>0</v>
      </c>
      <c r="I579">
        <v>0.16378400000000001</v>
      </c>
    </row>
    <row r="580" spans="1:9" x14ac:dyDescent="0.25">
      <c r="A580">
        <v>2000050586</v>
      </c>
      <c r="B580" t="s">
        <v>240</v>
      </c>
      <c r="C580" t="s">
        <v>151</v>
      </c>
      <c r="D580" t="s">
        <v>152</v>
      </c>
      <c r="E580" s="1">
        <v>0</v>
      </c>
      <c r="F580" t="s">
        <v>36</v>
      </c>
      <c r="G580" s="1">
        <v>0</v>
      </c>
      <c r="H580" s="1">
        <v>4320</v>
      </c>
      <c r="I580">
        <v>0.164162</v>
      </c>
    </row>
    <row r="581" spans="1:9" x14ac:dyDescent="0.25">
      <c r="A581">
        <v>2000050586</v>
      </c>
      <c r="B581" t="s">
        <v>240</v>
      </c>
      <c r="C581" t="s">
        <v>139</v>
      </c>
      <c r="D581" t="s">
        <v>140</v>
      </c>
      <c r="E581" s="1">
        <v>292254</v>
      </c>
      <c r="F581" t="s">
        <v>36</v>
      </c>
      <c r="G581" s="1">
        <v>215988</v>
      </c>
      <c r="H581" s="1">
        <v>0</v>
      </c>
      <c r="I581">
        <v>0.16284599999999999</v>
      </c>
    </row>
    <row r="582" spans="1:9" x14ac:dyDescent="0.25">
      <c r="A582">
        <v>2000050586</v>
      </c>
      <c r="B582" t="s">
        <v>240</v>
      </c>
      <c r="C582" t="s">
        <v>577</v>
      </c>
      <c r="D582" t="s">
        <v>578</v>
      </c>
      <c r="E582">
        <v>0</v>
      </c>
      <c r="F582" t="s">
        <v>36</v>
      </c>
      <c r="G582">
        <v>0</v>
      </c>
      <c r="H582">
        <v>0</v>
      </c>
      <c r="I582">
        <v>0.16142599999999999</v>
      </c>
    </row>
    <row r="583" spans="1:9" x14ac:dyDescent="0.25">
      <c r="A583">
        <v>2000050587</v>
      </c>
      <c r="B583" t="s">
        <v>241</v>
      </c>
      <c r="C583" t="s">
        <v>8708</v>
      </c>
      <c r="D583" t="s">
        <v>8709</v>
      </c>
      <c r="E583" s="1">
        <v>0</v>
      </c>
      <c r="F583" t="s">
        <v>228</v>
      </c>
      <c r="G583">
        <v>0</v>
      </c>
      <c r="H583">
        <v>0</v>
      </c>
      <c r="I583">
        <v>1.1392310000000001</v>
      </c>
    </row>
    <row r="584" spans="1:9" x14ac:dyDescent="0.25">
      <c r="A584">
        <v>2000050587</v>
      </c>
      <c r="B584" t="s">
        <v>241</v>
      </c>
      <c r="C584" t="s">
        <v>8706</v>
      </c>
      <c r="D584" t="s">
        <v>8707</v>
      </c>
      <c r="E584" s="1">
        <v>0</v>
      </c>
      <c r="F584" t="s">
        <v>228</v>
      </c>
      <c r="G584">
        <v>0</v>
      </c>
      <c r="H584" s="1">
        <v>0</v>
      </c>
      <c r="I584">
        <v>1.1392310000000001</v>
      </c>
    </row>
    <row r="585" spans="1:9" x14ac:dyDescent="0.25">
      <c r="A585">
        <v>2000050587</v>
      </c>
      <c r="B585" t="s">
        <v>241</v>
      </c>
      <c r="C585" t="s">
        <v>130</v>
      </c>
      <c r="D585" t="s">
        <v>131</v>
      </c>
      <c r="E585" s="1">
        <v>66</v>
      </c>
      <c r="F585" t="s">
        <v>228</v>
      </c>
      <c r="G585" s="1">
        <v>738</v>
      </c>
      <c r="H585" s="1">
        <v>3</v>
      </c>
      <c r="I585">
        <v>1.1392420000000001</v>
      </c>
    </row>
    <row r="586" spans="1:9" x14ac:dyDescent="0.25">
      <c r="A586">
        <v>2000050587</v>
      </c>
      <c r="B586" t="s">
        <v>241</v>
      </c>
      <c r="C586" t="s">
        <v>137</v>
      </c>
      <c r="D586" t="s">
        <v>138</v>
      </c>
      <c r="E586" s="1">
        <v>0</v>
      </c>
      <c r="F586" t="s">
        <v>228</v>
      </c>
      <c r="G586">
        <v>3</v>
      </c>
      <c r="H586">
        <v>0</v>
      </c>
      <c r="I586">
        <v>1.1399999999999999</v>
      </c>
    </row>
    <row r="587" spans="1:9" x14ac:dyDescent="0.25">
      <c r="A587">
        <v>2000050587</v>
      </c>
      <c r="B587" t="s">
        <v>241</v>
      </c>
      <c r="C587" t="s">
        <v>151</v>
      </c>
      <c r="D587" t="s">
        <v>152</v>
      </c>
      <c r="E587">
        <v>0</v>
      </c>
      <c r="F587" t="s">
        <v>228</v>
      </c>
      <c r="G587" s="1">
        <v>0</v>
      </c>
      <c r="H587">
        <v>0</v>
      </c>
      <c r="I587">
        <v>1.139227</v>
      </c>
    </row>
    <row r="588" spans="1:9" x14ac:dyDescent="0.25">
      <c r="A588">
        <v>2000050588</v>
      </c>
      <c r="B588" t="s">
        <v>242</v>
      </c>
      <c r="C588" t="s">
        <v>8706</v>
      </c>
      <c r="D588" t="s">
        <v>8707</v>
      </c>
      <c r="E588" s="1">
        <v>34</v>
      </c>
      <c r="F588" t="s">
        <v>36</v>
      </c>
      <c r="G588">
        <v>0</v>
      </c>
      <c r="H588">
        <v>0</v>
      </c>
      <c r="I588">
        <v>0.21911800000000001</v>
      </c>
    </row>
    <row r="589" spans="1:9" x14ac:dyDescent="0.25">
      <c r="A589">
        <v>2000050588</v>
      </c>
      <c r="B589" t="s">
        <v>242</v>
      </c>
      <c r="C589" t="s">
        <v>130</v>
      </c>
      <c r="D589" t="s">
        <v>131</v>
      </c>
      <c r="E589" s="1">
        <v>24</v>
      </c>
      <c r="F589" t="s">
        <v>36</v>
      </c>
      <c r="G589">
        <v>72</v>
      </c>
      <c r="H589">
        <v>0</v>
      </c>
      <c r="I589">
        <v>0.219167</v>
      </c>
    </row>
    <row r="590" spans="1:9" x14ac:dyDescent="0.25">
      <c r="A590">
        <v>2000050588</v>
      </c>
      <c r="B590" t="s">
        <v>242</v>
      </c>
      <c r="C590" t="s">
        <v>256</v>
      </c>
      <c r="D590" t="s">
        <v>257</v>
      </c>
      <c r="E590" s="1">
        <v>0</v>
      </c>
      <c r="F590" t="s">
        <v>36</v>
      </c>
      <c r="G590">
        <v>0</v>
      </c>
      <c r="H590" s="1">
        <v>0</v>
      </c>
      <c r="I590">
        <v>0.219167</v>
      </c>
    </row>
    <row r="591" spans="1:9" x14ac:dyDescent="0.25">
      <c r="A591">
        <v>2000050588</v>
      </c>
      <c r="B591" t="s">
        <v>242</v>
      </c>
      <c r="C591" t="s">
        <v>137</v>
      </c>
      <c r="D591" t="s">
        <v>138</v>
      </c>
      <c r="E591" s="1">
        <v>0</v>
      </c>
      <c r="F591" t="s">
        <v>36</v>
      </c>
      <c r="G591">
        <v>0</v>
      </c>
      <c r="H591">
        <v>72</v>
      </c>
      <c r="I591">
        <v>0.21909100000000001</v>
      </c>
    </row>
    <row r="592" spans="1:9" x14ac:dyDescent="0.25">
      <c r="A592">
        <v>2000050589</v>
      </c>
      <c r="B592" t="s">
        <v>243</v>
      </c>
      <c r="C592" t="s">
        <v>8706</v>
      </c>
      <c r="D592" t="s">
        <v>8707</v>
      </c>
      <c r="E592" s="1">
        <v>60</v>
      </c>
      <c r="F592" t="s">
        <v>36</v>
      </c>
      <c r="G592" s="1">
        <v>0</v>
      </c>
      <c r="H592" s="1">
        <v>0</v>
      </c>
      <c r="I592">
        <v>0.219333</v>
      </c>
    </row>
    <row r="593" spans="1:9" x14ac:dyDescent="0.25">
      <c r="A593">
        <v>2000050589</v>
      </c>
      <c r="B593" t="s">
        <v>243</v>
      </c>
      <c r="C593" t="s">
        <v>130</v>
      </c>
      <c r="D593" t="s">
        <v>131</v>
      </c>
      <c r="E593" s="1">
        <v>11</v>
      </c>
      <c r="F593" t="s">
        <v>36</v>
      </c>
      <c r="G593">
        <v>0</v>
      </c>
      <c r="H593">
        <v>0</v>
      </c>
      <c r="I593">
        <v>0.21909100000000001</v>
      </c>
    </row>
    <row r="594" spans="1:9" x14ac:dyDescent="0.25">
      <c r="A594">
        <v>2000050589</v>
      </c>
      <c r="B594" t="s">
        <v>243</v>
      </c>
      <c r="C594" t="s">
        <v>126</v>
      </c>
      <c r="D594" t="s">
        <v>127</v>
      </c>
      <c r="E594">
        <v>544</v>
      </c>
      <c r="F594" t="s">
        <v>36</v>
      </c>
      <c r="G594">
        <v>0</v>
      </c>
      <c r="H594">
        <v>0</v>
      </c>
      <c r="I594">
        <v>0.21926499999999999</v>
      </c>
    </row>
    <row r="595" spans="1:9" x14ac:dyDescent="0.25">
      <c r="A595">
        <v>2000050589</v>
      </c>
      <c r="B595" t="s">
        <v>243</v>
      </c>
      <c r="C595" t="s">
        <v>137</v>
      </c>
      <c r="D595" t="s">
        <v>138</v>
      </c>
      <c r="E595">
        <v>0</v>
      </c>
      <c r="F595" t="s">
        <v>36</v>
      </c>
      <c r="G595">
        <v>0</v>
      </c>
      <c r="H595">
        <v>0</v>
      </c>
      <c r="I595">
        <v>0.219167</v>
      </c>
    </row>
    <row r="596" spans="1:9" x14ac:dyDescent="0.25">
      <c r="A596">
        <v>2000050590</v>
      </c>
      <c r="B596" t="s">
        <v>244</v>
      </c>
      <c r="C596" t="s">
        <v>8706</v>
      </c>
      <c r="D596" t="s">
        <v>8707</v>
      </c>
      <c r="E596" s="1">
        <v>84</v>
      </c>
      <c r="F596" t="s">
        <v>36</v>
      </c>
      <c r="G596">
        <v>0</v>
      </c>
      <c r="H596">
        <v>0</v>
      </c>
      <c r="I596">
        <v>0.21928600000000001</v>
      </c>
    </row>
    <row r="597" spans="1:9" x14ac:dyDescent="0.25">
      <c r="A597">
        <v>2000050590</v>
      </c>
      <c r="B597" t="s">
        <v>244</v>
      </c>
      <c r="C597" t="s">
        <v>130</v>
      </c>
      <c r="D597" t="s">
        <v>131</v>
      </c>
      <c r="E597" s="1">
        <v>48</v>
      </c>
      <c r="F597" t="s">
        <v>36</v>
      </c>
      <c r="G597">
        <v>0</v>
      </c>
      <c r="H597">
        <v>0</v>
      </c>
      <c r="I597">
        <v>0.219167</v>
      </c>
    </row>
    <row r="598" spans="1:9" x14ac:dyDescent="0.25">
      <c r="A598">
        <v>2000050590</v>
      </c>
      <c r="B598" t="s">
        <v>244</v>
      </c>
      <c r="C598" t="s">
        <v>137</v>
      </c>
      <c r="D598" t="s">
        <v>138</v>
      </c>
      <c r="E598" s="1">
        <v>0</v>
      </c>
      <c r="F598" t="s">
        <v>36</v>
      </c>
      <c r="G598">
        <v>0</v>
      </c>
      <c r="H598">
        <v>0</v>
      </c>
      <c r="I598">
        <v>0.21875</v>
      </c>
    </row>
    <row r="599" spans="1:9" x14ac:dyDescent="0.25">
      <c r="A599">
        <v>2000050591</v>
      </c>
      <c r="B599" t="s">
        <v>245</v>
      </c>
      <c r="C599" t="s">
        <v>130</v>
      </c>
      <c r="D599" t="s">
        <v>131</v>
      </c>
      <c r="E599">
        <v>409</v>
      </c>
      <c r="F599" t="s">
        <v>147</v>
      </c>
      <c r="G599">
        <v>2</v>
      </c>
      <c r="H599" s="1">
        <v>0</v>
      </c>
      <c r="I599">
        <v>1.8955010000000001</v>
      </c>
    </row>
    <row r="600" spans="1:9" x14ac:dyDescent="0.25">
      <c r="A600">
        <v>2000050592</v>
      </c>
      <c r="B600" t="s">
        <v>246</v>
      </c>
      <c r="C600" t="s">
        <v>8710</v>
      </c>
      <c r="D600" t="s">
        <v>8711</v>
      </c>
      <c r="E600" s="1">
        <v>0</v>
      </c>
      <c r="F600" t="s">
        <v>36</v>
      </c>
      <c r="G600" s="1">
        <v>0</v>
      </c>
      <c r="H600">
        <v>0</v>
      </c>
      <c r="I600">
        <v>0.31765500000000002</v>
      </c>
    </row>
    <row r="601" spans="1:9" x14ac:dyDescent="0.25">
      <c r="A601">
        <v>2000050592</v>
      </c>
      <c r="B601" t="s">
        <v>246</v>
      </c>
      <c r="C601" t="s">
        <v>8706</v>
      </c>
      <c r="D601" t="s">
        <v>8707</v>
      </c>
      <c r="E601" s="1">
        <v>7686</v>
      </c>
      <c r="F601" t="s">
        <v>36</v>
      </c>
      <c r="G601">
        <v>0</v>
      </c>
      <c r="H601" s="1">
        <v>4320</v>
      </c>
      <c r="I601">
        <v>0.33263700000000002</v>
      </c>
    </row>
    <row r="602" spans="1:9" x14ac:dyDescent="0.25">
      <c r="A602">
        <v>2000050592</v>
      </c>
      <c r="B602" t="s">
        <v>246</v>
      </c>
      <c r="C602" t="s">
        <v>130</v>
      </c>
      <c r="D602" t="s">
        <v>131</v>
      </c>
      <c r="E602" s="1">
        <v>1103</v>
      </c>
      <c r="F602" t="s">
        <v>36</v>
      </c>
      <c r="G602" s="1">
        <v>4320</v>
      </c>
      <c r="H602" s="1">
        <v>61956</v>
      </c>
      <c r="I602">
        <v>0.317135</v>
      </c>
    </row>
    <row r="603" spans="1:9" x14ac:dyDescent="0.25">
      <c r="A603">
        <v>2000050592</v>
      </c>
      <c r="B603" t="s">
        <v>246</v>
      </c>
      <c r="C603" t="s">
        <v>137</v>
      </c>
      <c r="D603" t="s">
        <v>138</v>
      </c>
      <c r="E603" s="1">
        <v>0</v>
      </c>
      <c r="F603" t="s">
        <v>36</v>
      </c>
      <c r="G603">
        <v>36</v>
      </c>
      <c r="H603">
        <v>0</v>
      </c>
      <c r="I603">
        <v>0.33142899999999997</v>
      </c>
    </row>
    <row r="604" spans="1:9" x14ac:dyDescent="0.25">
      <c r="A604">
        <v>2000050592</v>
      </c>
      <c r="B604" t="s">
        <v>246</v>
      </c>
      <c r="C604" t="s">
        <v>151</v>
      </c>
      <c r="D604" t="s">
        <v>152</v>
      </c>
      <c r="E604" s="1">
        <v>0</v>
      </c>
      <c r="F604" t="s">
        <v>36</v>
      </c>
      <c r="G604">
        <v>0</v>
      </c>
      <c r="H604" s="1">
        <v>0</v>
      </c>
      <c r="I604">
        <v>0.31708999999999998</v>
      </c>
    </row>
    <row r="605" spans="1:9" x14ac:dyDescent="0.25">
      <c r="A605">
        <v>2000050592</v>
      </c>
      <c r="B605" t="s">
        <v>246</v>
      </c>
      <c r="C605" t="s">
        <v>139</v>
      </c>
      <c r="D605" t="s">
        <v>140</v>
      </c>
      <c r="E605">
        <v>0</v>
      </c>
      <c r="F605" t="s">
        <v>36</v>
      </c>
      <c r="G605">
        <v>0</v>
      </c>
      <c r="H605">
        <v>0</v>
      </c>
      <c r="I605">
        <v>0.31708500000000001</v>
      </c>
    </row>
    <row r="606" spans="1:9" x14ac:dyDescent="0.25">
      <c r="A606">
        <v>2000050592</v>
      </c>
      <c r="B606" t="s">
        <v>246</v>
      </c>
      <c r="C606" t="s">
        <v>577</v>
      </c>
      <c r="D606" t="s">
        <v>578</v>
      </c>
      <c r="E606">
        <v>0</v>
      </c>
      <c r="F606" t="s">
        <v>36</v>
      </c>
      <c r="G606">
        <v>0</v>
      </c>
      <c r="H606">
        <v>0</v>
      </c>
      <c r="I606">
        <v>0.31708900000000001</v>
      </c>
    </row>
    <row r="607" spans="1:9" x14ac:dyDescent="0.25">
      <c r="A607">
        <v>2000050593</v>
      </c>
      <c r="B607" t="s">
        <v>247</v>
      </c>
      <c r="C607" t="s">
        <v>8710</v>
      </c>
      <c r="D607" t="s">
        <v>8711</v>
      </c>
      <c r="E607">
        <v>0</v>
      </c>
      <c r="F607" t="s">
        <v>36</v>
      </c>
      <c r="G607">
        <v>0</v>
      </c>
      <c r="H607" s="1">
        <v>0</v>
      </c>
      <c r="I607">
        <v>0.31716299999999997</v>
      </c>
    </row>
    <row r="608" spans="1:9" x14ac:dyDescent="0.25">
      <c r="A608">
        <v>2000050593</v>
      </c>
      <c r="B608" t="s">
        <v>247</v>
      </c>
      <c r="C608" t="s">
        <v>8706</v>
      </c>
      <c r="D608" t="s">
        <v>8707</v>
      </c>
      <c r="E608" s="1">
        <v>11765</v>
      </c>
      <c r="F608" t="s">
        <v>36</v>
      </c>
      <c r="G608">
        <v>120</v>
      </c>
      <c r="H608" s="1">
        <v>2880</v>
      </c>
      <c r="I608">
        <v>0.33826899999999999</v>
      </c>
    </row>
    <row r="609" spans="1:9" x14ac:dyDescent="0.25">
      <c r="A609">
        <v>2000050593</v>
      </c>
      <c r="B609" t="s">
        <v>247</v>
      </c>
      <c r="C609" t="s">
        <v>130</v>
      </c>
      <c r="D609" t="s">
        <v>131</v>
      </c>
      <c r="E609">
        <v>65</v>
      </c>
      <c r="F609" t="s">
        <v>36</v>
      </c>
      <c r="G609" s="1">
        <v>3672</v>
      </c>
      <c r="H609" s="1">
        <v>41796</v>
      </c>
      <c r="I609">
        <v>0.318</v>
      </c>
    </row>
    <row r="610" spans="1:9" x14ac:dyDescent="0.25">
      <c r="A610">
        <v>2000050593</v>
      </c>
      <c r="B610" t="s">
        <v>247</v>
      </c>
      <c r="C610" t="s">
        <v>137</v>
      </c>
      <c r="D610" t="s">
        <v>138</v>
      </c>
      <c r="E610">
        <v>0</v>
      </c>
      <c r="F610" t="s">
        <v>36</v>
      </c>
      <c r="G610">
        <v>36</v>
      </c>
      <c r="H610" s="1">
        <v>0</v>
      </c>
      <c r="I610">
        <v>0.33652199999999999</v>
      </c>
    </row>
    <row r="611" spans="1:9" x14ac:dyDescent="0.25">
      <c r="A611">
        <v>2000050593</v>
      </c>
      <c r="B611" t="s">
        <v>247</v>
      </c>
      <c r="C611" t="s">
        <v>151</v>
      </c>
      <c r="D611" t="s">
        <v>152</v>
      </c>
      <c r="E611" s="1">
        <v>0</v>
      </c>
      <c r="F611" t="s">
        <v>36</v>
      </c>
      <c r="G611" s="1">
        <v>0</v>
      </c>
      <c r="H611" s="1">
        <v>0</v>
      </c>
      <c r="I611">
        <v>0.31708900000000001</v>
      </c>
    </row>
    <row r="612" spans="1:9" x14ac:dyDescent="0.25">
      <c r="A612">
        <v>2000050593</v>
      </c>
      <c r="B612" t="s">
        <v>247</v>
      </c>
      <c r="C612" t="s">
        <v>139</v>
      </c>
      <c r="D612" t="s">
        <v>140</v>
      </c>
      <c r="E612" s="1">
        <v>12</v>
      </c>
      <c r="F612" t="s">
        <v>36</v>
      </c>
      <c r="G612">
        <v>0</v>
      </c>
      <c r="H612">
        <v>0</v>
      </c>
      <c r="I612">
        <v>0.31666699999999998</v>
      </c>
    </row>
    <row r="613" spans="1:9" x14ac:dyDescent="0.25">
      <c r="A613">
        <v>2000050593</v>
      </c>
      <c r="B613" t="s">
        <v>247</v>
      </c>
      <c r="C613" t="s">
        <v>577</v>
      </c>
      <c r="D613" t="s">
        <v>578</v>
      </c>
      <c r="E613">
        <v>0</v>
      </c>
      <c r="F613" t="s">
        <v>36</v>
      </c>
      <c r="G613" s="1">
        <v>0</v>
      </c>
      <c r="H613" s="1">
        <v>0</v>
      </c>
      <c r="I613">
        <v>0.31708900000000001</v>
      </c>
    </row>
    <row r="614" spans="1:9" x14ac:dyDescent="0.25">
      <c r="A614">
        <v>2000050594</v>
      </c>
      <c r="B614" t="s">
        <v>248</v>
      </c>
      <c r="C614" t="s">
        <v>8710</v>
      </c>
      <c r="D614" t="s">
        <v>8711</v>
      </c>
      <c r="E614">
        <v>0</v>
      </c>
      <c r="F614" t="s">
        <v>36</v>
      </c>
      <c r="G614">
        <v>0</v>
      </c>
      <c r="H614">
        <v>0</v>
      </c>
      <c r="I614">
        <v>0.31709399999999999</v>
      </c>
    </row>
    <row r="615" spans="1:9" x14ac:dyDescent="0.25">
      <c r="A615">
        <v>2000050594</v>
      </c>
      <c r="B615" t="s">
        <v>248</v>
      </c>
      <c r="C615" t="s">
        <v>8706</v>
      </c>
      <c r="D615" t="s">
        <v>8707</v>
      </c>
      <c r="E615" s="1">
        <v>5616</v>
      </c>
      <c r="F615" t="s">
        <v>36</v>
      </c>
      <c r="G615" s="1">
        <v>36</v>
      </c>
      <c r="H615" s="1">
        <v>2880</v>
      </c>
      <c r="I615">
        <v>0.33293400000000001</v>
      </c>
    </row>
    <row r="616" spans="1:9" x14ac:dyDescent="0.25">
      <c r="A616">
        <v>2000050594</v>
      </c>
      <c r="B616" t="s">
        <v>248</v>
      </c>
      <c r="C616" t="s">
        <v>130</v>
      </c>
      <c r="D616" t="s">
        <v>131</v>
      </c>
      <c r="E616" s="1">
        <v>14</v>
      </c>
      <c r="F616" t="s">
        <v>36</v>
      </c>
      <c r="G616" s="1">
        <v>2880</v>
      </c>
      <c r="H616" s="1">
        <v>44640</v>
      </c>
      <c r="I616">
        <v>0.32</v>
      </c>
    </row>
    <row r="617" spans="1:9" x14ac:dyDescent="0.25">
      <c r="A617">
        <v>2000050594</v>
      </c>
      <c r="B617" t="s">
        <v>248</v>
      </c>
      <c r="C617" t="s">
        <v>137</v>
      </c>
      <c r="D617" t="s">
        <v>138</v>
      </c>
      <c r="E617">
        <v>0</v>
      </c>
      <c r="F617" t="s">
        <v>36</v>
      </c>
      <c r="G617">
        <v>0</v>
      </c>
      <c r="H617" s="1">
        <v>0</v>
      </c>
      <c r="I617">
        <v>0.32</v>
      </c>
    </row>
    <row r="618" spans="1:9" x14ac:dyDescent="0.25">
      <c r="A618">
        <v>2000050594</v>
      </c>
      <c r="B618" t="s">
        <v>248</v>
      </c>
      <c r="C618" t="s">
        <v>151</v>
      </c>
      <c r="D618" t="s">
        <v>152</v>
      </c>
      <c r="E618" s="1">
        <v>0</v>
      </c>
      <c r="F618" t="s">
        <v>36</v>
      </c>
      <c r="G618">
        <v>0</v>
      </c>
      <c r="H618" s="1">
        <v>0</v>
      </c>
      <c r="I618">
        <v>0.31708799999999998</v>
      </c>
    </row>
    <row r="619" spans="1:9" x14ac:dyDescent="0.25">
      <c r="A619">
        <v>2000050594</v>
      </c>
      <c r="B619" t="s">
        <v>248</v>
      </c>
      <c r="C619" t="s">
        <v>139</v>
      </c>
      <c r="D619" t="s">
        <v>140</v>
      </c>
      <c r="E619" s="1">
        <v>18</v>
      </c>
      <c r="F619" t="s">
        <v>36</v>
      </c>
      <c r="G619" s="1">
        <v>0</v>
      </c>
      <c r="H619">
        <v>0</v>
      </c>
      <c r="I619">
        <v>0.317222</v>
      </c>
    </row>
    <row r="620" spans="1:9" x14ac:dyDescent="0.25">
      <c r="A620">
        <v>2000050594</v>
      </c>
      <c r="B620" t="s">
        <v>248</v>
      </c>
      <c r="C620" t="s">
        <v>577</v>
      </c>
      <c r="D620" t="s">
        <v>578</v>
      </c>
      <c r="E620" s="1">
        <v>0</v>
      </c>
      <c r="F620" t="s">
        <v>36</v>
      </c>
      <c r="G620">
        <v>0</v>
      </c>
      <c r="H620" s="1">
        <v>0</v>
      </c>
      <c r="I620">
        <v>0.31708900000000001</v>
      </c>
    </row>
    <row r="621" spans="1:9" x14ac:dyDescent="0.25">
      <c r="A621">
        <v>2000050595</v>
      </c>
      <c r="B621" t="s">
        <v>249</v>
      </c>
      <c r="C621" t="s">
        <v>8710</v>
      </c>
      <c r="D621" t="s">
        <v>8711</v>
      </c>
      <c r="E621" s="1">
        <v>0</v>
      </c>
      <c r="F621" t="s">
        <v>228</v>
      </c>
      <c r="G621">
        <v>0</v>
      </c>
      <c r="H621" s="1">
        <v>0</v>
      </c>
      <c r="I621">
        <v>2.257444</v>
      </c>
    </row>
    <row r="622" spans="1:9" x14ac:dyDescent="0.25">
      <c r="A622">
        <v>2000050595</v>
      </c>
      <c r="B622" t="s">
        <v>249</v>
      </c>
      <c r="C622" t="s">
        <v>8706</v>
      </c>
      <c r="D622" t="s">
        <v>8707</v>
      </c>
      <c r="E622" s="1">
        <v>1326</v>
      </c>
      <c r="F622" t="s">
        <v>228</v>
      </c>
      <c r="G622">
        <v>0</v>
      </c>
      <c r="H622" s="1">
        <v>0</v>
      </c>
      <c r="I622">
        <v>2.3050000000000002</v>
      </c>
    </row>
    <row r="623" spans="1:9" x14ac:dyDescent="0.25">
      <c r="A623">
        <v>2000050595</v>
      </c>
      <c r="B623" t="s">
        <v>249</v>
      </c>
      <c r="C623" t="s">
        <v>130</v>
      </c>
      <c r="D623" t="s">
        <v>131</v>
      </c>
      <c r="E623" s="1">
        <v>6557</v>
      </c>
      <c r="F623" t="s">
        <v>228</v>
      </c>
      <c r="G623">
        <v>3</v>
      </c>
      <c r="H623" s="1">
        <v>47769</v>
      </c>
      <c r="I623">
        <v>2.1789369999999999</v>
      </c>
    </row>
    <row r="624" spans="1:9" x14ac:dyDescent="0.25">
      <c r="A624">
        <v>2000050595</v>
      </c>
      <c r="B624" t="s">
        <v>249</v>
      </c>
      <c r="C624" t="s">
        <v>167</v>
      </c>
      <c r="D624" t="s">
        <v>168</v>
      </c>
      <c r="E624" s="1">
        <v>0</v>
      </c>
      <c r="F624" t="s">
        <v>228</v>
      </c>
      <c r="G624">
        <v>0</v>
      </c>
      <c r="H624">
        <v>0</v>
      </c>
      <c r="I624">
        <v>2.1788889999999999</v>
      </c>
    </row>
    <row r="625" spans="1:9" x14ac:dyDescent="0.25">
      <c r="A625">
        <v>2000050595</v>
      </c>
      <c r="B625" t="s">
        <v>249</v>
      </c>
      <c r="C625" t="s">
        <v>256</v>
      </c>
      <c r="D625" t="s">
        <v>257</v>
      </c>
      <c r="E625" s="1">
        <v>0</v>
      </c>
      <c r="F625" t="s">
        <v>228</v>
      </c>
      <c r="G625">
        <v>0</v>
      </c>
      <c r="H625" s="1">
        <v>0</v>
      </c>
      <c r="I625">
        <v>2.329688</v>
      </c>
    </row>
    <row r="626" spans="1:9" x14ac:dyDescent="0.25">
      <c r="A626">
        <v>2000050595</v>
      </c>
      <c r="B626" t="s">
        <v>249</v>
      </c>
      <c r="C626" t="s">
        <v>137</v>
      </c>
      <c r="D626" t="s">
        <v>138</v>
      </c>
      <c r="E626">
        <v>0</v>
      </c>
      <c r="F626" t="s">
        <v>228</v>
      </c>
      <c r="G626">
        <v>0</v>
      </c>
      <c r="H626" s="1">
        <v>3</v>
      </c>
      <c r="I626">
        <v>2.2036359999999999</v>
      </c>
    </row>
    <row r="627" spans="1:9" x14ac:dyDescent="0.25">
      <c r="A627">
        <v>2000050595</v>
      </c>
      <c r="B627" t="s">
        <v>249</v>
      </c>
      <c r="C627" t="s">
        <v>151</v>
      </c>
      <c r="D627" t="s">
        <v>152</v>
      </c>
      <c r="E627">
        <v>0</v>
      </c>
      <c r="F627" t="s">
        <v>228</v>
      </c>
      <c r="G627">
        <v>0</v>
      </c>
      <c r="H627">
        <v>0</v>
      </c>
      <c r="I627">
        <v>2.1789200000000002</v>
      </c>
    </row>
    <row r="628" spans="1:9" x14ac:dyDescent="0.25">
      <c r="A628">
        <v>2000050595</v>
      </c>
      <c r="B628" t="s">
        <v>249</v>
      </c>
      <c r="C628" t="s">
        <v>139</v>
      </c>
      <c r="D628" t="s">
        <v>140</v>
      </c>
      <c r="E628" s="1">
        <v>9072</v>
      </c>
      <c r="F628" t="s">
        <v>228</v>
      </c>
      <c r="G628" s="1">
        <v>13209</v>
      </c>
      <c r="H628" s="1">
        <v>0</v>
      </c>
      <c r="I628">
        <v>2.1789179999999999</v>
      </c>
    </row>
    <row r="629" spans="1:9" x14ac:dyDescent="0.25">
      <c r="A629">
        <v>2000050595</v>
      </c>
      <c r="B629" t="s">
        <v>249</v>
      </c>
      <c r="C629" t="s">
        <v>577</v>
      </c>
      <c r="D629" t="s">
        <v>578</v>
      </c>
      <c r="E629" s="1">
        <v>0</v>
      </c>
      <c r="F629" t="s">
        <v>228</v>
      </c>
      <c r="G629">
        <v>0</v>
      </c>
      <c r="H629" s="1">
        <v>0</v>
      </c>
      <c r="I629">
        <v>2.168504</v>
      </c>
    </row>
    <row r="630" spans="1:9" x14ac:dyDescent="0.25">
      <c r="A630">
        <v>2000050596</v>
      </c>
      <c r="B630" t="s">
        <v>250</v>
      </c>
      <c r="C630" t="s">
        <v>8708</v>
      </c>
      <c r="D630" t="s">
        <v>8709</v>
      </c>
      <c r="E630">
        <v>0</v>
      </c>
      <c r="F630" t="s">
        <v>228</v>
      </c>
      <c r="G630">
        <v>0</v>
      </c>
      <c r="H630">
        <v>0</v>
      </c>
      <c r="I630">
        <v>1.2086049999999999</v>
      </c>
    </row>
    <row r="631" spans="1:9" x14ac:dyDescent="0.25">
      <c r="A631">
        <v>2000050596</v>
      </c>
      <c r="B631" t="s">
        <v>250</v>
      </c>
      <c r="C631" t="s">
        <v>8706</v>
      </c>
      <c r="D631" t="s">
        <v>8707</v>
      </c>
      <c r="E631">
        <v>0</v>
      </c>
      <c r="F631" t="s">
        <v>228</v>
      </c>
      <c r="G631">
        <v>0</v>
      </c>
      <c r="H631">
        <v>0</v>
      </c>
      <c r="I631">
        <v>1.2086049999999999</v>
      </c>
    </row>
    <row r="632" spans="1:9" x14ac:dyDescent="0.25">
      <c r="A632">
        <v>2000050596</v>
      </c>
      <c r="B632" t="s">
        <v>250</v>
      </c>
      <c r="C632" t="s">
        <v>130</v>
      </c>
      <c r="D632" t="s">
        <v>131</v>
      </c>
      <c r="E632" s="1">
        <v>87</v>
      </c>
      <c r="F632" t="s">
        <v>228</v>
      </c>
      <c r="G632">
        <v>140</v>
      </c>
      <c r="H632" s="1">
        <v>24192</v>
      </c>
      <c r="I632">
        <v>1.2085060000000001</v>
      </c>
    </row>
    <row r="633" spans="1:9" x14ac:dyDescent="0.25">
      <c r="A633">
        <v>2000050596</v>
      </c>
      <c r="B633" t="s">
        <v>250</v>
      </c>
      <c r="C633" t="s">
        <v>167</v>
      </c>
      <c r="D633" t="s">
        <v>168</v>
      </c>
      <c r="E633">
        <v>0</v>
      </c>
      <c r="F633" t="s">
        <v>228</v>
      </c>
      <c r="G633">
        <v>0</v>
      </c>
      <c r="H633" s="1">
        <v>0</v>
      </c>
      <c r="I633">
        <v>1.2083330000000001</v>
      </c>
    </row>
    <row r="634" spans="1:9" x14ac:dyDescent="0.25">
      <c r="A634">
        <v>2000050596</v>
      </c>
      <c r="B634" t="s">
        <v>250</v>
      </c>
      <c r="C634" t="s">
        <v>256</v>
      </c>
      <c r="D634" t="s">
        <v>257</v>
      </c>
      <c r="E634" s="1">
        <v>0</v>
      </c>
      <c r="F634" t="s">
        <v>228</v>
      </c>
      <c r="G634">
        <v>0</v>
      </c>
      <c r="H634" s="1">
        <v>0</v>
      </c>
      <c r="I634">
        <v>1.2086669999999999</v>
      </c>
    </row>
    <row r="635" spans="1:9" x14ac:dyDescent="0.25">
      <c r="A635">
        <v>2000050596</v>
      </c>
      <c r="B635" t="s">
        <v>250</v>
      </c>
      <c r="C635" t="s">
        <v>137</v>
      </c>
      <c r="D635" t="s">
        <v>138</v>
      </c>
      <c r="E635" s="1">
        <v>0</v>
      </c>
      <c r="F635" t="s">
        <v>228</v>
      </c>
      <c r="G635" s="1">
        <v>0</v>
      </c>
      <c r="H635">
        <v>0</v>
      </c>
      <c r="I635">
        <v>1.208</v>
      </c>
    </row>
    <row r="636" spans="1:9" x14ac:dyDescent="0.25">
      <c r="A636">
        <v>2000050596</v>
      </c>
      <c r="B636" t="s">
        <v>250</v>
      </c>
      <c r="C636" t="s">
        <v>151</v>
      </c>
      <c r="D636" t="s">
        <v>152</v>
      </c>
      <c r="E636">
        <v>0</v>
      </c>
      <c r="F636" t="s">
        <v>228</v>
      </c>
      <c r="G636">
        <v>0</v>
      </c>
      <c r="H636">
        <v>0</v>
      </c>
      <c r="I636">
        <v>1.2083330000000001</v>
      </c>
    </row>
    <row r="637" spans="1:9" x14ac:dyDescent="0.25">
      <c r="A637">
        <v>2000050597</v>
      </c>
      <c r="B637" t="s">
        <v>251</v>
      </c>
      <c r="C637" t="s">
        <v>130</v>
      </c>
      <c r="D637" t="s">
        <v>131</v>
      </c>
      <c r="E637" s="1">
        <v>576</v>
      </c>
      <c r="F637" t="s">
        <v>147</v>
      </c>
      <c r="G637">
        <v>2</v>
      </c>
      <c r="H637" s="1">
        <v>0</v>
      </c>
      <c r="I637">
        <v>1.3779170000000001</v>
      </c>
    </row>
    <row r="638" spans="1:9" x14ac:dyDescent="0.25">
      <c r="A638">
        <v>2000050597</v>
      </c>
      <c r="B638" t="s">
        <v>251</v>
      </c>
      <c r="C638" t="s">
        <v>151</v>
      </c>
      <c r="D638" t="s">
        <v>152</v>
      </c>
      <c r="E638" s="1">
        <v>0</v>
      </c>
      <c r="F638" t="s">
        <v>147</v>
      </c>
      <c r="G638" s="1">
        <v>0</v>
      </c>
      <c r="H638">
        <v>0</v>
      </c>
      <c r="I638">
        <v>1.3779170000000001</v>
      </c>
    </row>
    <row r="639" spans="1:9" x14ac:dyDescent="0.25">
      <c r="A639">
        <v>2000050598</v>
      </c>
      <c r="B639" t="s">
        <v>252</v>
      </c>
      <c r="C639" t="s">
        <v>8710</v>
      </c>
      <c r="D639" t="s">
        <v>8711</v>
      </c>
      <c r="E639">
        <v>0</v>
      </c>
      <c r="F639" t="s">
        <v>36</v>
      </c>
      <c r="G639">
        <v>0</v>
      </c>
      <c r="H639" s="1">
        <v>0</v>
      </c>
      <c r="I639">
        <v>0.17785799999999999</v>
      </c>
    </row>
    <row r="640" spans="1:9" x14ac:dyDescent="0.25">
      <c r="A640">
        <v>2000050598</v>
      </c>
      <c r="B640" t="s">
        <v>252</v>
      </c>
      <c r="C640" t="s">
        <v>8706</v>
      </c>
      <c r="D640" t="s">
        <v>8707</v>
      </c>
      <c r="E640" s="1">
        <v>1000</v>
      </c>
      <c r="F640" t="s">
        <v>36</v>
      </c>
      <c r="G640">
        <v>0</v>
      </c>
      <c r="H640">
        <v>0</v>
      </c>
      <c r="I640">
        <v>0.18375</v>
      </c>
    </row>
    <row r="641" spans="1:9" x14ac:dyDescent="0.25">
      <c r="A641">
        <v>2000050598</v>
      </c>
      <c r="B641" t="s">
        <v>252</v>
      </c>
      <c r="C641" t="s">
        <v>130</v>
      </c>
      <c r="D641" t="s">
        <v>131</v>
      </c>
      <c r="E641" s="1">
        <v>32699</v>
      </c>
      <c r="F641" t="s">
        <v>36</v>
      </c>
      <c r="G641" s="1">
        <v>2880</v>
      </c>
      <c r="H641" s="1">
        <v>50436</v>
      </c>
      <c r="I641">
        <v>0.17787600000000001</v>
      </c>
    </row>
    <row r="642" spans="1:9" x14ac:dyDescent="0.25">
      <c r="A642">
        <v>2000050598</v>
      </c>
      <c r="B642" t="s">
        <v>252</v>
      </c>
      <c r="C642" t="s">
        <v>137</v>
      </c>
      <c r="D642" t="s">
        <v>138</v>
      </c>
      <c r="E642" s="1">
        <v>0</v>
      </c>
      <c r="F642" t="s">
        <v>36</v>
      </c>
      <c r="G642" s="1">
        <v>36</v>
      </c>
      <c r="H642">
        <v>0</v>
      </c>
      <c r="I642">
        <v>0.183333</v>
      </c>
    </row>
    <row r="643" spans="1:9" x14ac:dyDescent="0.25">
      <c r="A643">
        <v>2000050598</v>
      </c>
      <c r="B643" t="s">
        <v>252</v>
      </c>
      <c r="C643" t="s">
        <v>139</v>
      </c>
      <c r="D643" t="s">
        <v>140</v>
      </c>
      <c r="E643" s="1">
        <v>0</v>
      </c>
      <c r="F643" t="s">
        <v>36</v>
      </c>
      <c r="G643">
        <v>0</v>
      </c>
      <c r="H643" s="1">
        <v>2880</v>
      </c>
      <c r="I643">
        <v>0.17785799999999999</v>
      </c>
    </row>
    <row r="644" spans="1:9" x14ac:dyDescent="0.25">
      <c r="A644">
        <v>2000050598</v>
      </c>
      <c r="B644" t="s">
        <v>252</v>
      </c>
      <c r="C644" t="s">
        <v>577</v>
      </c>
      <c r="D644" t="s">
        <v>578</v>
      </c>
      <c r="E644">
        <v>0</v>
      </c>
      <c r="F644" t="s">
        <v>36</v>
      </c>
      <c r="G644">
        <v>0</v>
      </c>
      <c r="H644" s="1">
        <v>0</v>
      </c>
      <c r="I644">
        <v>0.17785799999999999</v>
      </c>
    </row>
    <row r="645" spans="1:9" x14ac:dyDescent="0.25">
      <c r="A645">
        <v>2000050599</v>
      </c>
      <c r="B645" t="s">
        <v>253</v>
      </c>
      <c r="C645" t="s">
        <v>8710</v>
      </c>
      <c r="D645" t="s">
        <v>8711</v>
      </c>
      <c r="E645" s="1">
        <v>0</v>
      </c>
      <c r="F645" t="s">
        <v>36</v>
      </c>
      <c r="G645" s="1">
        <v>0</v>
      </c>
      <c r="H645" s="1">
        <v>0</v>
      </c>
      <c r="I645">
        <v>0.17818100000000001</v>
      </c>
    </row>
    <row r="646" spans="1:9" x14ac:dyDescent="0.25">
      <c r="A646">
        <v>2000050599</v>
      </c>
      <c r="B646" t="s">
        <v>253</v>
      </c>
      <c r="C646" t="s">
        <v>8706</v>
      </c>
      <c r="D646" t="s">
        <v>8707</v>
      </c>
      <c r="E646" s="1">
        <v>5408</v>
      </c>
      <c r="F646" t="s">
        <v>36</v>
      </c>
      <c r="G646">
        <v>0</v>
      </c>
      <c r="H646" s="1">
        <v>0</v>
      </c>
      <c r="I646">
        <v>0.188445</v>
      </c>
    </row>
    <row r="647" spans="1:9" x14ac:dyDescent="0.25">
      <c r="A647">
        <v>2000050599</v>
      </c>
      <c r="B647" t="s">
        <v>253</v>
      </c>
      <c r="C647" t="s">
        <v>130</v>
      </c>
      <c r="D647" t="s">
        <v>131</v>
      </c>
      <c r="E647" s="1">
        <v>19440</v>
      </c>
      <c r="F647" t="s">
        <v>36</v>
      </c>
      <c r="G647">
        <v>0</v>
      </c>
      <c r="H647" s="1">
        <v>44640</v>
      </c>
      <c r="I647">
        <v>0.17818100000000001</v>
      </c>
    </row>
    <row r="648" spans="1:9" x14ac:dyDescent="0.25">
      <c r="A648">
        <v>2000050599</v>
      </c>
      <c r="B648" t="s">
        <v>253</v>
      </c>
      <c r="C648" t="s">
        <v>137</v>
      </c>
      <c r="D648" t="s">
        <v>138</v>
      </c>
      <c r="E648" s="1">
        <v>0</v>
      </c>
      <c r="F648" t="s">
        <v>36</v>
      </c>
      <c r="G648">
        <v>0</v>
      </c>
      <c r="H648">
        <v>0</v>
      </c>
      <c r="I648">
        <v>0.19</v>
      </c>
    </row>
    <row r="649" spans="1:9" x14ac:dyDescent="0.25">
      <c r="A649">
        <v>2000050599</v>
      </c>
      <c r="B649" t="s">
        <v>253</v>
      </c>
      <c r="C649" t="s">
        <v>139</v>
      </c>
      <c r="D649" t="s">
        <v>140</v>
      </c>
      <c r="E649">
        <v>0</v>
      </c>
      <c r="F649" t="s">
        <v>36</v>
      </c>
      <c r="G649">
        <v>0</v>
      </c>
      <c r="H649" s="1">
        <v>0</v>
      </c>
      <c r="I649">
        <v>0.178177</v>
      </c>
    </row>
    <row r="650" spans="1:9" x14ac:dyDescent="0.25">
      <c r="A650">
        <v>2000050599</v>
      </c>
      <c r="B650" t="s">
        <v>253</v>
      </c>
      <c r="C650" t="s">
        <v>577</v>
      </c>
      <c r="D650" t="s">
        <v>578</v>
      </c>
      <c r="E650">
        <v>0</v>
      </c>
      <c r="F650" t="s">
        <v>36</v>
      </c>
      <c r="G650">
        <v>0</v>
      </c>
      <c r="H650" s="1">
        <v>0</v>
      </c>
      <c r="I650">
        <v>0.17785799999999999</v>
      </c>
    </row>
    <row r="651" spans="1:9" x14ac:dyDescent="0.25">
      <c r="A651">
        <v>2000050600</v>
      </c>
      <c r="B651" t="s">
        <v>254</v>
      </c>
      <c r="C651" t="s">
        <v>8710</v>
      </c>
      <c r="D651" t="s">
        <v>8711</v>
      </c>
      <c r="E651">
        <v>0</v>
      </c>
      <c r="F651" t="s">
        <v>36</v>
      </c>
      <c r="G651">
        <v>0</v>
      </c>
      <c r="H651">
        <v>0</v>
      </c>
      <c r="I651">
        <v>0.17787500000000001</v>
      </c>
    </row>
    <row r="652" spans="1:9" x14ac:dyDescent="0.25">
      <c r="A652">
        <v>2000050600</v>
      </c>
      <c r="B652" t="s">
        <v>254</v>
      </c>
      <c r="C652" t="s">
        <v>8706</v>
      </c>
      <c r="D652" t="s">
        <v>8707</v>
      </c>
      <c r="E652">
        <v>946</v>
      </c>
      <c r="F652" t="s">
        <v>36</v>
      </c>
      <c r="G652">
        <v>0</v>
      </c>
      <c r="H652" s="1">
        <v>0</v>
      </c>
      <c r="I652">
        <v>0.17791799999999999</v>
      </c>
    </row>
    <row r="653" spans="1:9" x14ac:dyDescent="0.25">
      <c r="A653">
        <v>2000050600</v>
      </c>
      <c r="B653" t="s">
        <v>254</v>
      </c>
      <c r="C653" t="s">
        <v>130</v>
      </c>
      <c r="D653" t="s">
        <v>131</v>
      </c>
      <c r="E653" s="1">
        <v>16144</v>
      </c>
      <c r="F653" t="s">
        <v>36</v>
      </c>
      <c r="G653">
        <v>0</v>
      </c>
      <c r="H653" s="1">
        <v>115248</v>
      </c>
      <c r="I653">
        <v>0.17791399999999999</v>
      </c>
    </row>
    <row r="654" spans="1:9" x14ac:dyDescent="0.25">
      <c r="A654">
        <v>2000050600</v>
      </c>
      <c r="B654" t="s">
        <v>254</v>
      </c>
      <c r="C654" t="s">
        <v>137</v>
      </c>
      <c r="D654" t="s">
        <v>138</v>
      </c>
      <c r="E654">
        <v>0</v>
      </c>
      <c r="F654" t="s">
        <v>36</v>
      </c>
      <c r="G654">
        <v>48</v>
      </c>
      <c r="H654">
        <v>0</v>
      </c>
      <c r="I654">
        <v>0.178317</v>
      </c>
    </row>
    <row r="655" spans="1:9" x14ac:dyDescent="0.25">
      <c r="A655">
        <v>2000050600</v>
      </c>
      <c r="B655" t="s">
        <v>254</v>
      </c>
      <c r="C655" t="s">
        <v>139</v>
      </c>
      <c r="D655" t="s">
        <v>140</v>
      </c>
      <c r="E655">
        <v>0</v>
      </c>
      <c r="F655" t="s">
        <v>36</v>
      </c>
      <c r="G655" s="1">
        <v>64800</v>
      </c>
      <c r="H655">
        <v>0</v>
      </c>
      <c r="I655">
        <v>0.17787500000000001</v>
      </c>
    </row>
    <row r="656" spans="1:9" x14ac:dyDescent="0.25">
      <c r="A656">
        <v>2000050600</v>
      </c>
      <c r="B656" t="s">
        <v>254</v>
      </c>
      <c r="C656" t="s">
        <v>577</v>
      </c>
      <c r="D656" t="s">
        <v>578</v>
      </c>
      <c r="E656">
        <v>0</v>
      </c>
      <c r="F656" t="s">
        <v>36</v>
      </c>
      <c r="G656">
        <v>0</v>
      </c>
      <c r="H656">
        <v>0</v>
      </c>
      <c r="I656">
        <v>0.17785799999999999</v>
      </c>
    </row>
    <row r="657" spans="1:9" x14ac:dyDescent="0.25">
      <c r="A657">
        <v>2000050601</v>
      </c>
      <c r="B657" t="s">
        <v>255</v>
      </c>
      <c r="C657" t="s">
        <v>8710</v>
      </c>
      <c r="D657" t="s">
        <v>8711</v>
      </c>
      <c r="E657">
        <v>0</v>
      </c>
      <c r="F657" t="s">
        <v>36</v>
      </c>
      <c r="G657">
        <v>0</v>
      </c>
      <c r="H657" s="1">
        <v>0</v>
      </c>
      <c r="I657">
        <v>0.16395899999999999</v>
      </c>
    </row>
    <row r="658" spans="1:9" x14ac:dyDescent="0.25">
      <c r="A658">
        <v>2000050601</v>
      </c>
      <c r="B658" t="s">
        <v>255</v>
      </c>
      <c r="C658" t="s">
        <v>8706</v>
      </c>
      <c r="D658" t="s">
        <v>8707</v>
      </c>
      <c r="E658" s="1">
        <v>14276</v>
      </c>
      <c r="F658" t="s">
        <v>36</v>
      </c>
      <c r="G658">
        <v>0</v>
      </c>
      <c r="H658">
        <v>0</v>
      </c>
      <c r="I658">
        <v>0.16395799999999999</v>
      </c>
    </row>
    <row r="659" spans="1:9" x14ac:dyDescent="0.25">
      <c r="A659">
        <v>2000050601</v>
      </c>
      <c r="B659" t="s">
        <v>255</v>
      </c>
      <c r="C659" t="s">
        <v>130</v>
      </c>
      <c r="D659" t="s">
        <v>131</v>
      </c>
      <c r="E659" s="1">
        <v>189297</v>
      </c>
      <c r="F659" t="s">
        <v>36</v>
      </c>
      <c r="G659" s="1">
        <v>126723</v>
      </c>
      <c r="H659" s="1">
        <v>3005799</v>
      </c>
      <c r="I659">
        <v>0.16395899999999999</v>
      </c>
    </row>
    <row r="660" spans="1:9" x14ac:dyDescent="0.25">
      <c r="A660">
        <v>2000050601</v>
      </c>
      <c r="B660" t="s">
        <v>255</v>
      </c>
      <c r="C660" t="s">
        <v>142</v>
      </c>
      <c r="D660" t="s">
        <v>143</v>
      </c>
      <c r="E660">
        <v>0</v>
      </c>
      <c r="F660" t="s">
        <v>36</v>
      </c>
      <c r="G660">
        <v>0</v>
      </c>
      <c r="H660" s="1">
        <v>0</v>
      </c>
      <c r="I660">
        <v>0.16395699999999999</v>
      </c>
    </row>
    <row r="661" spans="1:9" x14ac:dyDescent="0.25">
      <c r="A661">
        <v>2000050601</v>
      </c>
      <c r="B661" t="s">
        <v>255</v>
      </c>
      <c r="C661" t="s">
        <v>256</v>
      </c>
      <c r="D661" t="s">
        <v>257</v>
      </c>
      <c r="E661" s="1">
        <v>3250</v>
      </c>
      <c r="F661" t="s">
        <v>36</v>
      </c>
      <c r="G661">
        <v>0</v>
      </c>
      <c r="H661">
        <v>0</v>
      </c>
      <c r="I661">
        <v>0.16395999999999999</v>
      </c>
    </row>
    <row r="662" spans="1:9" x14ac:dyDescent="0.25">
      <c r="A662">
        <v>2000050601</v>
      </c>
      <c r="B662" t="s">
        <v>255</v>
      </c>
      <c r="C662" t="s">
        <v>137</v>
      </c>
      <c r="D662" t="s">
        <v>138</v>
      </c>
      <c r="E662">
        <v>0</v>
      </c>
      <c r="F662" t="s">
        <v>36</v>
      </c>
      <c r="G662" s="1">
        <v>1366</v>
      </c>
      <c r="H662" s="1">
        <v>0</v>
      </c>
      <c r="I662">
        <v>0.16395899999999999</v>
      </c>
    </row>
    <row r="663" spans="1:9" x14ac:dyDescent="0.25">
      <c r="A663">
        <v>2000050601</v>
      </c>
      <c r="B663" t="s">
        <v>255</v>
      </c>
      <c r="C663" t="s">
        <v>151</v>
      </c>
      <c r="D663" t="s">
        <v>152</v>
      </c>
      <c r="E663" s="1">
        <v>0</v>
      </c>
      <c r="F663" t="s">
        <v>36</v>
      </c>
      <c r="G663">
        <v>0</v>
      </c>
      <c r="H663">
        <v>0</v>
      </c>
      <c r="I663">
        <v>0.16395899999999999</v>
      </c>
    </row>
    <row r="664" spans="1:9" x14ac:dyDescent="0.25">
      <c r="A664">
        <v>2000050601</v>
      </c>
      <c r="B664" t="s">
        <v>255</v>
      </c>
      <c r="C664" t="s">
        <v>139</v>
      </c>
      <c r="D664" t="s">
        <v>140</v>
      </c>
      <c r="E664" s="1">
        <v>1209510</v>
      </c>
      <c r="F664" t="s">
        <v>36</v>
      </c>
      <c r="G664" s="1">
        <v>1954399</v>
      </c>
      <c r="H664">
        <v>0</v>
      </c>
      <c r="I664">
        <v>0.16395899999999999</v>
      </c>
    </row>
    <row r="665" spans="1:9" x14ac:dyDescent="0.25">
      <c r="A665">
        <v>2000050601</v>
      </c>
      <c r="B665" t="s">
        <v>255</v>
      </c>
      <c r="C665" t="s">
        <v>577</v>
      </c>
      <c r="D665" t="s">
        <v>578</v>
      </c>
      <c r="E665">
        <v>0</v>
      </c>
      <c r="F665" t="s">
        <v>36</v>
      </c>
      <c r="G665">
        <v>0</v>
      </c>
      <c r="H665">
        <v>0</v>
      </c>
      <c r="I665">
        <v>0.16112399999999999</v>
      </c>
    </row>
    <row r="666" spans="1:9" x14ac:dyDescent="0.25">
      <c r="A666">
        <v>2000050601</v>
      </c>
      <c r="B666" t="s">
        <v>255</v>
      </c>
      <c r="C666" t="s">
        <v>144</v>
      </c>
      <c r="D666" t="s">
        <v>145</v>
      </c>
      <c r="E666">
        <v>0</v>
      </c>
      <c r="F666" t="s">
        <v>36</v>
      </c>
      <c r="G666">
        <v>0</v>
      </c>
      <c r="H666" s="1">
        <v>0</v>
      </c>
      <c r="I666">
        <v>0.16395999999999999</v>
      </c>
    </row>
    <row r="667" spans="1:9" x14ac:dyDescent="0.25">
      <c r="A667">
        <v>2000050602</v>
      </c>
      <c r="B667" t="s">
        <v>258</v>
      </c>
      <c r="C667" t="s">
        <v>8708</v>
      </c>
      <c r="D667" t="s">
        <v>8709</v>
      </c>
      <c r="E667" s="1">
        <v>0</v>
      </c>
      <c r="F667" t="s">
        <v>36</v>
      </c>
      <c r="G667">
        <v>0</v>
      </c>
      <c r="H667" s="1">
        <v>0</v>
      </c>
      <c r="I667">
        <v>0.16409299999999999</v>
      </c>
    </row>
    <row r="668" spans="1:9" x14ac:dyDescent="0.25">
      <c r="A668">
        <v>2000050602</v>
      </c>
      <c r="B668" t="s">
        <v>258</v>
      </c>
      <c r="C668" t="s">
        <v>8710</v>
      </c>
      <c r="D668" t="s">
        <v>8711</v>
      </c>
      <c r="E668">
        <v>0</v>
      </c>
      <c r="F668" t="s">
        <v>36</v>
      </c>
      <c r="G668">
        <v>0</v>
      </c>
      <c r="H668">
        <v>0</v>
      </c>
      <c r="I668">
        <v>0.16409399999999999</v>
      </c>
    </row>
    <row r="669" spans="1:9" x14ac:dyDescent="0.25">
      <c r="A669">
        <v>2000050602</v>
      </c>
      <c r="B669" t="s">
        <v>258</v>
      </c>
      <c r="C669" t="s">
        <v>8706</v>
      </c>
      <c r="D669" t="s">
        <v>8707</v>
      </c>
      <c r="E669" s="1">
        <v>18100</v>
      </c>
      <c r="F669" t="s">
        <v>36</v>
      </c>
      <c r="G669">
        <v>0</v>
      </c>
      <c r="H669">
        <v>0</v>
      </c>
      <c r="I669">
        <v>0.16417599999999999</v>
      </c>
    </row>
    <row r="670" spans="1:9" x14ac:dyDescent="0.25">
      <c r="A670">
        <v>2000050602</v>
      </c>
      <c r="B670" t="s">
        <v>258</v>
      </c>
      <c r="C670" t="s">
        <v>130</v>
      </c>
      <c r="D670" t="s">
        <v>131</v>
      </c>
      <c r="E670" s="1">
        <v>165196</v>
      </c>
      <c r="F670" t="s">
        <v>36</v>
      </c>
      <c r="G670">
        <v>200</v>
      </c>
      <c r="H670" s="1">
        <v>1847999</v>
      </c>
      <c r="I670">
        <v>0.16409299999999999</v>
      </c>
    </row>
    <row r="671" spans="1:9" x14ac:dyDescent="0.25">
      <c r="A671">
        <v>2000050602</v>
      </c>
      <c r="B671" t="s">
        <v>258</v>
      </c>
      <c r="C671" t="s">
        <v>142</v>
      </c>
      <c r="D671" t="s">
        <v>143</v>
      </c>
      <c r="E671">
        <v>0</v>
      </c>
      <c r="F671" t="s">
        <v>36</v>
      </c>
      <c r="G671" s="1">
        <v>0</v>
      </c>
      <c r="H671">
        <v>0</v>
      </c>
      <c r="I671">
        <v>0.16409599999999999</v>
      </c>
    </row>
    <row r="672" spans="1:9" x14ac:dyDescent="0.25">
      <c r="A672">
        <v>2000050602</v>
      </c>
      <c r="B672" t="s">
        <v>258</v>
      </c>
      <c r="C672" t="s">
        <v>256</v>
      </c>
      <c r="D672" t="s">
        <v>257</v>
      </c>
      <c r="E672" s="1">
        <v>3250</v>
      </c>
      <c r="F672" t="s">
        <v>36</v>
      </c>
      <c r="G672">
        <v>0</v>
      </c>
      <c r="H672">
        <v>0</v>
      </c>
      <c r="I672">
        <v>0.16480600000000001</v>
      </c>
    </row>
    <row r="673" spans="1:9" x14ac:dyDescent="0.25">
      <c r="A673">
        <v>2000050602</v>
      </c>
      <c r="B673" t="s">
        <v>258</v>
      </c>
      <c r="C673" t="s">
        <v>137</v>
      </c>
      <c r="D673" t="s">
        <v>138</v>
      </c>
      <c r="E673">
        <v>0</v>
      </c>
      <c r="F673" t="s">
        <v>36</v>
      </c>
      <c r="G673">
        <v>0</v>
      </c>
      <c r="H673" s="1">
        <v>100</v>
      </c>
      <c r="I673">
        <v>0.16411999999999999</v>
      </c>
    </row>
    <row r="674" spans="1:9" x14ac:dyDescent="0.25">
      <c r="A674">
        <v>2000050602</v>
      </c>
      <c r="B674" t="s">
        <v>258</v>
      </c>
      <c r="C674" t="s">
        <v>151</v>
      </c>
      <c r="D674" t="s">
        <v>152</v>
      </c>
      <c r="E674">
        <v>0</v>
      </c>
      <c r="F674" t="s">
        <v>36</v>
      </c>
      <c r="G674" s="1">
        <v>0</v>
      </c>
      <c r="H674" s="1">
        <v>0</v>
      </c>
      <c r="I674">
        <v>0.16409299999999999</v>
      </c>
    </row>
    <row r="675" spans="1:9" x14ac:dyDescent="0.25">
      <c r="A675">
        <v>2000050602</v>
      </c>
      <c r="B675" t="s">
        <v>258</v>
      </c>
      <c r="C675" t="s">
        <v>139</v>
      </c>
      <c r="D675" t="s">
        <v>140</v>
      </c>
      <c r="E675" s="1">
        <v>246050</v>
      </c>
      <c r="F675" t="s">
        <v>36</v>
      </c>
      <c r="G675" s="1">
        <v>869399</v>
      </c>
      <c r="H675">
        <v>0</v>
      </c>
      <c r="I675">
        <v>0.16409299999999999</v>
      </c>
    </row>
    <row r="676" spans="1:9" x14ac:dyDescent="0.25">
      <c r="A676">
        <v>2000050602</v>
      </c>
      <c r="B676" t="s">
        <v>258</v>
      </c>
      <c r="C676" t="s">
        <v>577</v>
      </c>
      <c r="D676" t="s">
        <v>578</v>
      </c>
      <c r="E676" s="1">
        <v>0</v>
      </c>
      <c r="F676" t="s">
        <v>36</v>
      </c>
      <c r="G676">
        <v>0</v>
      </c>
      <c r="H676" s="1">
        <v>0</v>
      </c>
      <c r="I676">
        <v>0.16112399999999999</v>
      </c>
    </row>
    <row r="677" spans="1:9" x14ac:dyDescent="0.25">
      <c r="A677">
        <v>2000050603</v>
      </c>
      <c r="B677" t="s">
        <v>259</v>
      </c>
      <c r="C677" t="s">
        <v>8708</v>
      </c>
      <c r="D677" t="s">
        <v>8709</v>
      </c>
      <c r="E677">
        <v>0</v>
      </c>
      <c r="F677" t="s">
        <v>36</v>
      </c>
      <c r="G677" s="1">
        <v>0</v>
      </c>
      <c r="H677">
        <v>0</v>
      </c>
      <c r="I677">
        <v>0.163831</v>
      </c>
    </row>
    <row r="678" spans="1:9" x14ac:dyDescent="0.25">
      <c r="A678">
        <v>2000050603</v>
      </c>
      <c r="B678" t="s">
        <v>259</v>
      </c>
      <c r="C678" t="s">
        <v>8710</v>
      </c>
      <c r="D678" t="s">
        <v>8711</v>
      </c>
      <c r="E678">
        <v>0</v>
      </c>
      <c r="F678" t="s">
        <v>36</v>
      </c>
      <c r="G678" s="1">
        <v>0</v>
      </c>
      <c r="H678">
        <v>0</v>
      </c>
      <c r="I678">
        <v>0.163831</v>
      </c>
    </row>
    <row r="679" spans="1:9" x14ac:dyDescent="0.25">
      <c r="A679">
        <v>2000050603</v>
      </c>
      <c r="B679" t="s">
        <v>259</v>
      </c>
      <c r="C679" t="s">
        <v>8706</v>
      </c>
      <c r="D679" t="s">
        <v>8707</v>
      </c>
      <c r="E679" s="1">
        <v>86476</v>
      </c>
      <c r="F679" t="s">
        <v>36</v>
      </c>
      <c r="G679">
        <v>0</v>
      </c>
      <c r="H679">
        <v>0</v>
      </c>
      <c r="I679">
        <v>0.163831</v>
      </c>
    </row>
    <row r="680" spans="1:9" x14ac:dyDescent="0.25">
      <c r="A680">
        <v>2000050603</v>
      </c>
      <c r="B680" t="s">
        <v>259</v>
      </c>
      <c r="C680" t="s">
        <v>130</v>
      </c>
      <c r="D680" t="s">
        <v>131</v>
      </c>
      <c r="E680" s="1">
        <v>404182</v>
      </c>
      <c r="F680" t="s">
        <v>36</v>
      </c>
      <c r="G680" s="1">
        <v>78500</v>
      </c>
      <c r="H680" s="1">
        <v>1955799</v>
      </c>
      <c r="I680">
        <v>0.163831</v>
      </c>
    </row>
    <row r="681" spans="1:9" x14ac:dyDescent="0.25">
      <c r="A681">
        <v>2000050603</v>
      </c>
      <c r="B681" t="s">
        <v>259</v>
      </c>
      <c r="C681" t="s">
        <v>142</v>
      </c>
      <c r="D681" t="s">
        <v>143</v>
      </c>
      <c r="E681" s="1">
        <v>0</v>
      </c>
      <c r="F681" t="s">
        <v>36</v>
      </c>
      <c r="G681" s="1">
        <v>0</v>
      </c>
      <c r="H681">
        <v>0</v>
      </c>
      <c r="I681">
        <v>0.163829</v>
      </c>
    </row>
    <row r="682" spans="1:9" x14ac:dyDescent="0.25">
      <c r="A682">
        <v>2000050603</v>
      </c>
      <c r="B682" t="s">
        <v>259</v>
      </c>
      <c r="C682" t="s">
        <v>256</v>
      </c>
      <c r="D682" t="s">
        <v>257</v>
      </c>
      <c r="E682" s="1">
        <v>7700</v>
      </c>
      <c r="F682" t="s">
        <v>36</v>
      </c>
      <c r="G682" s="1">
        <v>0</v>
      </c>
      <c r="H682">
        <v>0</v>
      </c>
      <c r="I682">
        <v>0.16384799999999999</v>
      </c>
    </row>
    <row r="683" spans="1:9" x14ac:dyDescent="0.25">
      <c r="A683">
        <v>2000050603</v>
      </c>
      <c r="B683" t="s">
        <v>259</v>
      </c>
      <c r="C683" t="s">
        <v>137</v>
      </c>
      <c r="D683" t="s">
        <v>138</v>
      </c>
      <c r="E683" s="1">
        <v>0</v>
      </c>
      <c r="F683" t="s">
        <v>36</v>
      </c>
      <c r="G683">
        <v>0</v>
      </c>
      <c r="H683" s="1">
        <v>0</v>
      </c>
      <c r="I683">
        <v>0.16384000000000001</v>
      </c>
    </row>
    <row r="684" spans="1:9" x14ac:dyDescent="0.25">
      <c r="A684">
        <v>2000050603</v>
      </c>
      <c r="B684" t="s">
        <v>259</v>
      </c>
      <c r="C684" t="s">
        <v>151</v>
      </c>
      <c r="D684" t="s">
        <v>152</v>
      </c>
      <c r="E684">
        <v>0</v>
      </c>
      <c r="F684" t="s">
        <v>36</v>
      </c>
      <c r="G684" s="1">
        <v>0</v>
      </c>
      <c r="H684" s="1">
        <v>78400</v>
      </c>
      <c r="I684">
        <v>0.163831</v>
      </c>
    </row>
    <row r="685" spans="1:9" x14ac:dyDescent="0.25">
      <c r="A685">
        <v>2000050603</v>
      </c>
      <c r="B685" t="s">
        <v>259</v>
      </c>
      <c r="C685" t="s">
        <v>139</v>
      </c>
      <c r="D685" t="s">
        <v>140</v>
      </c>
      <c r="E685" s="1">
        <v>388430</v>
      </c>
      <c r="F685" t="s">
        <v>36</v>
      </c>
      <c r="G685" s="1">
        <v>1090599</v>
      </c>
      <c r="H685" s="1">
        <v>0</v>
      </c>
      <c r="I685">
        <v>0.163831</v>
      </c>
    </row>
    <row r="686" spans="1:9" x14ac:dyDescent="0.25">
      <c r="A686">
        <v>2000050603</v>
      </c>
      <c r="B686" t="s">
        <v>259</v>
      </c>
      <c r="C686" t="s">
        <v>577</v>
      </c>
      <c r="D686" t="s">
        <v>578</v>
      </c>
      <c r="E686" s="1">
        <v>0</v>
      </c>
      <c r="F686" t="s">
        <v>36</v>
      </c>
      <c r="G686">
        <v>0</v>
      </c>
      <c r="H686" s="1">
        <v>0</v>
      </c>
      <c r="I686">
        <v>0.16112399999999999</v>
      </c>
    </row>
    <row r="687" spans="1:9" x14ac:dyDescent="0.25">
      <c r="A687">
        <v>2000050603</v>
      </c>
      <c r="B687" t="s">
        <v>259</v>
      </c>
      <c r="C687" t="s">
        <v>144</v>
      </c>
      <c r="D687" t="s">
        <v>145</v>
      </c>
      <c r="E687" s="1">
        <v>0</v>
      </c>
      <c r="F687" t="s">
        <v>36</v>
      </c>
      <c r="G687" s="1">
        <v>0</v>
      </c>
      <c r="H687">
        <v>0</v>
      </c>
      <c r="I687">
        <v>0.16383</v>
      </c>
    </row>
    <row r="688" spans="1:9" x14ac:dyDescent="0.25">
      <c r="A688">
        <v>2000050604</v>
      </c>
      <c r="B688" t="s">
        <v>260</v>
      </c>
      <c r="C688" t="s">
        <v>8710</v>
      </c>
      <c r="D688" t="s">
        <v>8711</v>
      </c>
      <c r="E688">
        <v>0</v>
      </c>
      <c r="F688" t="s">
        <v>36</v>
      </c>
      <c r="G688">
        <v>0</v>
      </c>
      <c r="H688">
        <v>0</v>
      </c>
      <c r="I688">
        <v>0.17340700000000001</v>
      </c>
    </row>
    <row r="689" spans="1:9" x14ac:dyDescent="0.25">
      <c r="A689">
        <v>2000050604</v>
      </c>
      <c r="B689" t="s">
        <v>260</v>
      </c>
      <c r="C689" t="s">
        <v>8706</v>
      </c>
      <c r="D689" t="s">
        <v>8707</v>
      </c>
      <c r="E689">
        <v>0</v>
      </c>
      <c r="F689" t="s">
        <v>36</v>
      </c>
      <c r="G689">
        <v>0</v>
      </c>
      <c r="H689" s="1">
        <v>63001</v>
      </c>
      <c r="I689">
        <v>0.1734</v>
      </c>
    </row>
    <row r="690" spans="1:9" x14ac:dyDescent="0.25">
      <c r="A690">
        <v>2000050604</v>
      </c>
      <c r="B690" t="s">
        <v>260</v>
      </c>
      <c r="C690" t="s">
        <v>130</v>
      </c>
      <c r="D690" t="s">
        <v>131</v>
      </c>
      <c r="E690">
        <v>213</v>
      </c>
      <c r="F690" t="s">
        <v>36</v>
      </c>
      <c r="G690" s="1">
        <v>81201</v>
      </c>
      <c r="H690" s="1">
        <v>550236</v>
      </c>
      <c r="I690">
        <v>0.17493</v>
      </c>
    </row>
    <row r="691" spans="1:9" x14ac:dyDescent="0.25">
      <c r="A691">
        <v>2000050604</v>
      </c>
      <c r="B691" t="s">
        <v>260</v>
      </c>
      <c r="C691" t="s">
        <v>256</v>
      </c>
      <c r="D691" t="s">
        <v>257</v>
      </c>
      <c r="E691">
        <v>50</v>
      </c>
      <c r="F691" t="s">
        <v>36</v>
      </c>
      <c r="G691" s="1">
        <v>0</v>
      </c>
      <c r="H691" s="1">
        <v>0</v>
      </c>
      <c r="I691">
        <v>0.1734</v>
      </c>
    </row>
    <row r="692" spans="1:9" x14ac:dyDescent="0.25">
      <c r="A692">
        <v>2000050604</v>
      </c>
      <c r="B692" t="s">
        <v>260</v>
      </c>
      <c r="C692" t="s">
        <v>137</v>
      </c>
      <c r="D692" t="s">
        <v>138</v>
      </c>
      <c r="E692">
        <v>0</v>
      </c>
      <c r="F692" t="s">
        <v>36</v>
      </c>
      <c r="G692" s="1">
        <v>36</v>
      </c>
      <c r="H692" s="1">
        <v>0</v>
      </c>
      <c r="I692">
        <v>0.17368400000000001</v>
      </c>
    </row>
    <row r="693" spans="1:9" x14ac:dyDescent="0.25">
      <c r="A693">
        <v>2000050604</v>
      </c>
      <c r="B693" t="s">
        <v>260</v>
      </c>
      <c r="C693" t="s">
        <v>151</v>
      </c>
      <c r="D693" t="s">
        <v>152</v>
      </c>
      <c r="E693" s="1">
        <v>0</v>
      </c>
      <c r="F693" t="s">
        <v>36</v>
      </c>
      <c r="G693">
        <v>0</v>
      </c>
      <c r="H693">
        <v>0</v>
      </c>
      <c r="I693">
        <v>0.17340700000000001</v>
      </c>
    </row>
    <row r="694" spans="1:9" x14ac:dyDescent="0.25">
      <c r="A694">
        <v>2000050604</v>
      </c>
      <c r="B694" t="s">
        <v>260</v>
      </c>
      <c r="C694" t="s">
        <v>139</v>
      </c>
      <c r="D694" t="s">
        <v>140</v>
      </c>
      <c r="E694" s="1">
        <v>14</v>
      </c>
      <c r="F694" t="s">
        <v>36</v>
      </c>
      <c r="G694">
        <v>0</v>
      </c>
      <c r="H694" s="1">
        <v>0</v>
      </c>
      <c r="I694">
        <v>0.173571</v>
      </c>
    </row>
    <row r="695" spans="1:9" x14ac:dyDescent="0.25">
      <c r="A695">
        <v>2000050604</v>
      </c>
      <c r="B695" t="s">
        <v>260</v>
      </c>
      <c r="C695" t="s">
        <v>577</v>
      </c>
      <c r="D695" t="s">
        <v>578</v>
      </c>
      <c r="E695">
        <v>0</v>
      </c>
      <c r="F695" t="s">
        <v>36</v>
      </c>
      <c r="G695">
        <v>0</v>
      </c>
      <c r="H695">
        <v>0</v>
      </c>
      <c r="I695">
        <v>0.17340700000000001</v>
      </c>
    </row>
    <row r="696" spans="1:9" x14ac:dyDescent="0.25">
      <c r="A696">
        <v>2000050605</v>
      </c>
      <c r="B696" t="s">
        <v>261</v>
      </c>
      <c r="C696" t="s">
        <v>8708</v>
      </c>
      <c r="D696" t="s">
        <v>8709</v>
      </c>
      <c r="E696" s="1">
        <v>0</v>
      </c>
      <c r="F696" t="s">
        <v>36</v>
      </c>
      <c r="G696" s="1">
        <v>0</v>
      </c>
      <c r="H696">
        <v>0</v>
      </c>
      <c r="I696">
        <v>0.17340700000000001</v>
      </c>
    </row>
    <row r="697" spans="1:9" x14ac:dyDescent="0.25">
      <c r="A697">
        <v>2000050605</v>
      </c>
      <c r="B697" t="s">
        <v>261</v>
      </c>
      <c r="C697" t="s">
        <v>8710</v>
      </c>
      <c r="D697" t="s">
        <v>8711</v>
      </c>
      <c r="E697" s="1">
        <v>0</v>
      </c>
      <c r="F697" t="s">
        <v>36</v>
      </c>
      <c r="G697">
        <v>0</v>
      </c>
      <c r="H697" s="1">
        <v>0</v>
      </c>
      <c r="I697">
        <v>0.17340700000000001</v>
      </c>
    </row>
    <row r="698" spans="1:9" x14ac:dyDescent="0.25">
      <c r="A698">
        <v>2000050605</v>
      </c>
      <c r="B698" t="s">
        <v>261</v>
      </c>
      <c r="C698" t="s">
        <v>8706</v>
      </c>
      <c r="D698" t="s">
        <v>8707</v>
      </c>
      <c r="E698" s="1">
        <v>0</v>
      </c>
      <c r="F698" t="s">
        <v>36</v>
      </c>
      <c r="G698">
        <v>0</v>
      </c>
      <c r="H698" s="1">
        <v>33600</v>
      </c>
      <c r="I698">
        <v>0.17341699999999999</v>
      </c>
    </row>
    <row r="699" spans="1:9" x14ac:dyDescent="0.25">
      <c r="A699">
        <v>2000050605</v>
      </c>
      <c r="B699" t="s">
        <v>261</v>
      </c>
      <c r="C699" t="s">
        <v>130</v>
      </c>
      <c r="D699" t="s">
        <v>131</v>
      </c>
      <c r="E699" s="1">
        <v>2</v>
      </c>
      <c r="F699" t="s">
        <v>36</v>
      </c>
      <c r="G699" s="1">
        <v>35648</v>
      </c>
      <c r="H699" s="1">
        <v>260400</v>
      </c>
      <c r="I699">
        <v>0.17499999999999999</v>
      </c>
    </row>
    <row r="700" spans="1:9" x14ac:dyDescent="0.25">
      <c r="A700">
        <v>2000050605</v>
      </c>
      <c r="B700" t="s">
        <v>261</v>
      </c>
      <c r="C700" t="s">
        <v>256</v>
      </c>
      <c r="D700" t="s">
        <v>257</v>
      </c>
      <c r="E700">
        <v>50</v>
      </c>
      <c r="F700" t="s">
        <v>36</v>
      </c>
      <c r="G700" s="1">
        <v>0</v>
      </c>
      <c r="H700">
        <v>0</v>
      </c>
      <c r="I700">
        <v>0.1734</v>
      </c>
    </row>
    <row r="701" spans="1:9" x14ac:dyDescent="0.25">
      <c r="A701">
        <v>2000050605</v>
      </c>
      <c r="B701" t="s">
        <v>261</v>
      </c>
      <c r="C701" t="s">
        <v>137</v>
      </c>
      <c r="D701" t="s">
        <v>138</v>
      </c>
      <c r="E701" s="1">
        <v>0</v>
      </c>
      <c r="F701" t="s">
        <v>36</v>
      </c>
      <c r="G701">
        <v>0</v>
      </c>
      <c r="H701">
        <v>312</v>
      </c>
      <c r="I701">
        <v>0.17249999999999999</v>
      </c>
    </row>
    <row r="702" spans="1:9" x14ac:dyDescent="0.25">
      <c r="A702">
        <v>2000050605</v>
      </c>
      <c r="B702" t="s">
        <v>261</v>
      </c>
      <c r="C702" t="s">
        <v>151</v>
      </c>
      <c r="D702" t="s">
        <v>152</v>
      </c>
      <c r="E702">
        <v>0</v>
      </c>
      <c r="F702" t="s">
        <v>36</v>
      </c>
      <c r="G702">
        <v>0</v>
      </c>
      <c r="H702">
        <v>0</v>
      </c>
      <c r="I702">
        <v>0.17340700000000001</v>
      </c>
    </row>
    <row r="703" spans="1:9" x14ac:dyDescent="0.25">
      <c r="A703">
        <v>2000050605</v>
      </c>
      <c r="B703" t="s">
        <v>261</v>
      </c>
      <c r="C703" t="s">
        <v>139</v>
      </c>
      <c r="D703" t="s">
        <v>140</v>
      </c>
      <c r="E703">
        <v>36</v>
      </c>
      <c r="F703" t="s">
        <v>36</v>
      </c>
      <c r="G703">
        <v>0</v>
      </c>
      <c r="H703">
        <v>0</v>
      </c>
      <c r="I703">
        <v>0.17333299999999999</v>
      </c>
    </row>
    <row r="704" spans="1:9" x14ac:dyDescent="0.25">
      <c r="A704">
        <v>2000050605</v>
      </c>
      <c r="B704" t="s">
        <v>261</v>
      </c>
      <c r="C704" t="s">
        <v>577</v>
      </c>
      <c r="D704" t="s">
        <v>578</v>
      </c>
      <c r="E704">
        <v>0</v>
      </c>
      <c r="F704" t="s">
        <v>36</v>
      </c>
      <c r="G704">
        <v>0</v>
      </c>
      <c r="H704">
        <v>0</v>
      </c>
      <c r="I704">
        <v>0.173406</v>
      </c>
    </row>
    <row r="705" spans="1:9" x14ac:dyDescent="0.25">
      <c r="A705">
        <v>2000050606</v>
      </c>
      <c r="B705" t="s">
        <v>262</v>
      </c>
      <c r="C705" t="s">
        <v>8708</v>
      </c>
      <c r="D705" t="s">
        <v>8709</v>
      </c>
      <c r="E705" s="1">
        <v>0</v>
      </c>
      <c r="F705" t="s">
        <v>36</v>
      </c>
      <c r="G705">
        <v>0</v>
      </c>
      <c r="H705">
        <v>0</v>
      </c>
      <c r="I705">
        <v>0.17340700000000001</v>
      </c>
    </row>
    <row r="706" spans="1:9" x14ac:dyDescent="0.25">
      <c r="A706">
        <v>2000050606</v>
      </c>
      <c r="B706" t="s">
        <v>262</v>
      </c>
      <c r="C706" t="s">
        <v>8710</v>
      </c>
      <c r="D706" t="s">
        <v>8711</v>
      </c>
      <c r="E706">
        <v>0</v>
      </c>
      <c r="F706" t="s">
        <v>36</v>
      </c>
      <c r="G706">
        <v>0</v>
      </c>
      <c r="H706">
        <v>0</v>
      </c>
      <c r="I706">
        <v>0.17340700000000001</v>
      </c>
    </row>
    <row r="707" spans="1:9" x14ac:dyDescent="0.25">
      <c r="A707">
        <v>2000050606</v>
      </c>
      <c r="B707" t="s">
        <v>262</v>
      </c>
      <c r="C707" t="s">
        <v>8706</v>
      </c>
      <c r="D707" t="s">
        <v>8707</v>
      </c>
      <c r="E707" s="1">
        <v>0</v>
      </c>
      <c r="F707" t="s">
        <v>36</v>
      </c>
      <c r="G707" s="1">
        <v>0</v>
      </c>
      <c r="H707" s="1">
        <v>35000</v>
      </c>
      <c r="I707">
        <v>0.1734</v>
      </c>
    </row>
    <row r="708" spans="1:9" x14ac:dyDescent="0.25">
      <c r="A708">
        <v>2000050606</v>
      </c>
      <c r="B708" t="s">
        <v>262</v>
      </c>
      <c r="C708" t="s">
        <v>130</v>
      </c>
      <c r="D708" t="s">
        <v>131</v>
      </c>
      <c r="E708" s="1">
        <v>21</v>
      </c>
      <c r="F708" t="s">
        <v>36</v>
      </c>
      <c r="G708" s="1">
        <v>37436</v>
      </c>
      <c r="H708" s="1">
        <v>301036</v>
      </c>
      <c r="I708">
        <v>0.17333299999999999</v>
      </c>
    </row>
    <row r="709" spans="1:9" x14ac:dyDescent="0.25">
      <c r="A709">
        <v>2000050606</v>
      </c>
      <c r="B709" t="s">
        <v>262</v>
      </c>
      <c r="C709" t="s">
        <v>256</v>
      </c>
      <c r="D709" t="s">
        <v>257</v>
      </c>
      <c r="E709" s="1">
        <v>50</v>
      </c>
      <c r="F709" t="s">
        <v>36</v>
      </c>
      <c r="G709">
        <v>0</v>
      </c>
      <c r="H709">
        <v>0</v>
      </c>
      <c r="I709">
        <v>0.1734</v>
      </c>
    </row>
    <row r="710" spans="1:9" x14ac:dyDescent="0.25">
      <c r="A710">
        <v>2000050606</v>
      </c>
      <c r="B710" t="s">
        <v>262</v>
      </c>
      <c r="C710" t="s">
        <v>137</v>
      </c>
      <c r="D710" t="s">
        <v>138</v>
      </c>
      <c r="E710" s="1">
        <v>0</v>
      </c>
      <c r="F710" t="s">
        <v>36</v>
      </c>
      <c r="G710">
        <v>36</v>
      </c>
      <c r="H710" s="1">
        <v>0</v>
      </c>
      <c r="I710">
        <v>0.17319999999999999</v>
      </c>
    </row>
    <row r="711" spans="1:9" x14ac:dyDescent="0.25">
      <c r="A711">
        <v>2000050606</v>
      </c>
      <c r="B711" t="s">
        <v>262</v>
      </c>
      <c r="C711" t="s">
        <v>151</v>
      </c>
      <c r="D711" t="s">
        <v>152</v>
      </c>
      <c r="E711">
        <v>0</v>
      </c>
      <c r="F711" t="s">
        <v>36</v>
      </c>
      <c r="G711" s="1">
        <v>0</v>
      </c>
      <c r="H711">
        <v>0</v>
      </c>
      <c r="I711">
        <v>0.17340700000000001</v>
      </c>
    </row>
    <row r="712" spans="1:9" x14ac:dyDescent="0.25">
      <c r="A712">
        <v>2000050606</v>
      </c>
      <c r="B712" t="s">
        <v>262</v>
      </c>
      <c r="C712" t="s">
        <v>139</v>
      </c>
      <c r="D712" t="s">
        <v>140</v>
      </c>
      <c r="E712" s="1">
        <v>22</v>
      </c>
      <c r="F712" t="s">
        <v>36</v>
      </c>
      <c r="G712">
        <v>0</v>
      </c>
      <c r="H712">
        <v>0</v>
      </c>
      <c r="I712">
        <v>0.17363600000000001</v>
      </c>
    </row>
    <row r="713" spans="1:9" x14ac:dyDescent="0.25">
      <c r="A713">
        <v>2000050606</v>
      </c>
      <c r="B713" t="s">
        <v>262</v>
      </c>
      <c r="C713" t="s">
        <v>577</v>
      </c>
      <c r="D713" t="s">
        <v>578</v>
      </c>
      <c r="E713" s="1">
        <v>0</v>
      </c>
      <c r="F713" t="s">
        <v>36</v>
      </c>
      <c r="G713">
        <v>0</v>
      </c>
      <c r="H713">
        <v>0</v>
      </c>
      <c r="I713">
        <v>0.173406</v>
      </c>
    </row>
    <row r="714" spans="1:9" x14ac:dyDescent="0.25">
      <c r="A714">
        <v>2000060071</v>
      </c>
      <c r="B714" t="s">
        <v>263</v>
      </c>
      <c r="C714" t="s">
        <v>8706</v>
      </c>
      <c r="D714" t="s">
        <v>8707</v>
      </c>
      <c r="E714" s="1">
        <v>828</v>
      </c>
      <c r="F714" t="s">
        <v>36</v>
      </c>
      <c r="G714">
        <v>0</v>
      </c>
      <c r="H714">
        <v>0</v>
      </c>
      <c r="I714">
        <v>0.50694399999999995</v>
      </c>
    </row>
    <row r="715" spans="1:9" x14ac:dyDescent="0.25">
      <c r="A715">
        <v>2000060072</v>
      </c>
      <c r="B715" t="s">
        <v>264</v>
      </c>
      <c r="C715" t="s">
        <v>8706</v>
      </c>
      <c r="D715" t="s">
        <v>8707</v>
      </c>
      <c r="E715" s="1">
        <v>5484</v>
      </c>
      <c r="F715" t="s">
        <v>36</v>
      </c>
      <c r="G715">
        <v>0</v>
      </c>
      <c r="H715">
        <v>0</v>
      </c>
      <c r="I715">
        <v>0.59165800000000002</v>
      </c>
    </row>
    <row r="716" spans="1:9" x14ac:dyDescent="0.25">
      <c r="A716">
        <v>2000060072</v>
      </c>
      <c r="B716" t="s">
        <v>264</v>
      </c>
      <c r="C716" t="s">
        <v>126</v>
      </c>
      <c r="D716" t="s">
        <v>127</v>
      </c>
      <c r="E716" s="1">
        <v>276</v>
      </c>
      <c r="F716" t="s">
        <v>36</v>
      </c>
      <c r="G716">
        <v>0</v>
      </c>
      <c r="H716">
        <v>0</v>
      </c>
      <c r="I716">
        <v>0.59166700000000005</v>
      </c>
    </row>
    <row r="717" spans="1:9" x14ac:dyDescent="0.25">
      <c r="A717">
        <v>2000060072</v>
      </c>
      <c r="B717" t="s">
        <v>264</v>
      </c>
      <c r="C717" t="s">
        <v>157</v>
      </c>
      <c r="D717" t="s">
        <v>158</v>
      </c>
      <c r="E717" s="1">
        <v>3201.9996000000001</v>
      </c>
      <c r="F717" t="s">
        <v>36</v>
      </c>
      <c r="G717">
        <v>0</v>
      </c>
      <c r="H717">
        <v>0</v>
      </c>
      <c r="I717">
        <v>0.59165800000000002</v>
      </c>
    </row>
    <row r="718" spans="1:9" x14ac:dyDescent="0.25">
      <c r="A718">
        <v>2000060074</v>
      </c>
      <c r="B718" t="s">
        <v>265</v>
      </c>
      <c r="C718" t="s">
        <v>157</v>
      </c>
      <c r="D718" t="s">
        <v>158</v>
      </c>
      <c r="E718">
        <v>0.99960000000000004</v>
      </c>
      <c r="F718" t="s">
        <v>36</v>
      </c>
      <c r="G718">
        <v>0</v>
      </c>
      <c r="H718">
        <v>0</v>
      </c>
      <c r="I718">
        <v>0.47018799999999999</v>
      </c>
    </row>
    <row r="719" spans="1:9" x14ac:dyDescent="0.25">
      <c r="A719">
        <v>2000060081</v>
      </c>
      <c r="B719" t="s">
        <v>266</v>
      </c>
      <c r="C719" t="s">
        <v>130</v>
      </c>
      <c r="D719" t="s">
        <v>131</v>
      </c>
      <c r="E719" s="1">
        <v>3.9600000000000003E-2</v>
      </c>
      <c r="F719" t="s">
        <v>36</v>
      </c>
      <c r="G719">
        <v>0</v>
      </c>
      <c r="H719" s="1">
        <v>0</v>
      </c>
      <c r="I719">
        <v>1.262626</v>
      </c>
    </row>
    <row r="720" spans="1:9" x14ac:dyDescent="0.25">
      <c r="A720">
        <v>2000060092</v>
      </c>
      <c r="B720" t="s">
        <v>267</v>
      </c>
      <c r="C720" t="s">
        <v>8706</v>
      </c>
      <c r="D720" t="s">
        <v>8707</v>
      </c>
      <c r="E720" s="1">
        <v>1314</v>
      </c>
      <c r="F720" t="s">
        <v>36</v>
      </c>
      <c r="G720" s="1">
        <v>0</v>
      </c>
      <c r="H720" s="1">
        <v>0</v>
      </c>
      <c r="I720">
        <v>0.34675</v>
      </c>
    </row>
    <row r="721" spans="1:9" x14ac:dyDescent="0.25">
      <c r="A721">
        <v>2000060092</v>
      </c>
      <c r="B721" t="s">
        <v>267</v>
      </c>
      <c r="C721" t="s">
        <v>126</v>
      </c>
      <c r="D721" t="s">
        <v>127</v>
      </c>
      <c r="E721">
        <v>206</v>
      </c>
      <c r="F721" t="s">
        <v>36</v>
      </c>
      <c r="G721">
        <v>0</v>
      </c>
      <c r="H721">
        <v>0</v>
      </c>
      <c r="I721">
        <v>0.346748</v>
      </c>
    </row>
    <row r="722" spans="1:9" x14ac:dyDescent="0.25">
      <c r="A722">
        <v>2000060093</v>
      </c>
      <c r="B722" t="s">
        <v>268</v>
      </c>
      <c r="C722" t="s">
        <v>8706</v>
      </c>
      <c r="D722" t="s">
        <v>8707</v>
      </c>
      <c r="E722">
        <v>600</v>
      </c>
      <c r="F722" t="s">
        <v>36</v>
      </c>
      <c r="G722">
        <v>0</v>
      </c>
      <c r="H722">
        <v>0</v>
      </c>
      <c r="I722">
        <v>0.34460000000000002</v>
      </c>
    </row>
    <row r="723" spans="1:9" x14ac:dyDescent="0.25">
      <c r="A723">
        <v>2000060093</v>
      </c>
      <c r="B723" t="s">
        <v>268</v>
      </c>
      <c r="C723" t="s">
        <v>126</v>
      </c>
      <c r="D723" t="s">
        <v>127</v>
      </c>
      <c r="E723">
        <v>223</v>
      </c>
      <c r="F723" t="s">
        <v>36</v>
      </c>
      <c r="G723" s="1">
        <v>0</v>
      </c>
      <c r="H723">
        <v>0</v>
      </c>
      <c r="I723">
        <v>0.34461900000000001</v>
      </c>
    </row>
    <row r="724" spans="1:9" x14ac:dyDescent="0.25">
      <c r="A724">
        <v>2000060094</v>
      </c>
      <c r="B724" t="s">
        <v>269</v>
      </c>
      <c r="C724" t="s">
        <v>8706</v>
      </c>
      <c r="D724" t="s">
        <v>8707</v>
      </c>
      <c r="E724" s="1">
        <v>1012</v>
      </c>
      <c r="F724" t="s">
        <v>36</v>
      </c>
      <c r="G724">
        <v>0</v>
      </c>
      <c r="H724">
        <v>0</v>
      </c>
      <c r="I724">
        <v>0.347856</v>
      </c>
    </row>
    <row r="725" spans="1:9" x14ac:dyDescent="0.25">
      <c r="A725">
        <v>2000060094</v>
      </c>
      <c r="B725" t="s">
        <v>269</v>
      </c>
      <c r="C725" t="s">
        <v>126</v>
      </c>
      <c r="D725" t="s">
        <v>127</v>
      </c>
      <c r="E725">
        <v>679</v>
      </c>
      <c r="F725" t="s">
        <v>36</v>
      </c>
      <c r="G725" s="1">
        <v>0</v>
      </c>
      <c r="H725">
        <v>0</v>
      </c>
      <c r="I725">
        <v>0.34784999999999999</v>
      </c>
    </row>
    <row r="726" spans="1:9" x14ac:dyDescent="0.25">
      <c r="A726">
        <v>2000060095</v>
      </c>
      <c r="B726" t="s">
        <v>270</v>
      </c>
      <c r="C726" t="s">
        <v>139</v>
      </c>
      <c r="D726" t="s">
        <v>140</v>
      </c>
      <c r="E726">
        <v>31</v>
      </c>
      <c r="F726" t="s">
        <v>36</v>
      </c>
      <c r="G726">
        <v>31</v>
      </c>
      <c r="H726" s="1">
        <v>0</v>
      </c>
      <c r="I726">
        <v>0.30129</v>
      </c>
    </row>
    <row r="727" spans="1:9" x14ac:dyDescent="0.25">
      <c r="A727">
        <v>2000060096</v>
      </c>
      <c r="B727" t="s">
        <v>271</v>
      </c>
      <c r="C727" t="s">
        <v>8706</v>
      </c>
      <c r="D727" t="s">
        <v>8707</v>
      </c>
      <c r="E727">
        <v>233</v>
      </c>
      <c r="F727" t="s">
        <v>36</v>
      </c>
      <c r="G727" s="1">
        <v>0</v>
      </c>
      <c r="H727" s="1">
        <v>0</v>
      </c>
      <c r="I727">
        <v>0.30510700000000002</v>
      </c>
    </row>
    <row r="728" spans="1:9" x14ac:dyDescent="0.25">
      <c r="A728">
        <v>2000060096</v>
      </c>
      <c r="B728" t="s">
        <v>271</v>
      </c>
      <c r="C728" t="s">
        <v>139</v>
      </c>
      <c r="D728" t="s">
        <v>140</v>
      </c>
      <c r="E728" s="1">
        <v>57</v>
      </c>
      <c r="F728" t="s">
        <v>36</v>
      </c>
      <c r="G728">
        <v>57</v>
      </c>
      <c r="H728">
        <v>0</v>
      </c>
      <c r="I728">
        <v>0.30508800000000003</v>
      </c>
    </row>
    <row r="729" spans="1:9" x14ac:dyDescent="0.25">
      <c r="A729">
        <v>2000060102</v>
      </c>
      <c r="B729" t="s">
        <v>272</v>
      </c>
      <c r="C729" t="s">
        <v>126</v>
      </c>
      <c r="D729" t="s">
        <v>127</v>
      </c>
      <c r="E729">
        <v>22</v>
      </c>
      <c r="F729" t="s">
        <v>36</v>
      </c>
      <c r="G729" s="1">
        <v>0</v>
      </c>
      <c r="H729">
        <v>0</v>
      </c>
      <c r="I729">
        <v>0.62954500000000002</v>
      </c>
    </row>
    <row r="730" spans="1:9" x14ac:dyDescent="0.25">
      <c r="A730">
        <v>2000060127</v>
      </c>
      <c r="B730" t="s">
        <v>273</v>
      </c>
      <c r="C730" t="s">
        <v>139</v>
      </c>
      <c r="D730" t="s">
        <v>140</v>
      </c>
      <c r="E730">
        <v>205</v>
      </c>
      <c r="F730" t="s">
        <v>36</v>
      </c>
      <c r="G730">
        <v>205</v>
      </c>
      <c r="H730">
        <v>0</v>
      </c>
      <c r="I730">
        <v>0.40473199999999998</v>
      </c>
    </row>
    <row r="731" spans="1:9" x14ac:dyDescent="0.25">
      <c r="A731">
        <v>2000060128</v>
      </c>
      <c r="B731" t="s">
        <v>274</v>
      </c>
      <c r="C731" t="s">
        <v>8706</v>
      </c>
      <c r="D731" t="s">
        <v>8707</v>
      </c>
      <c r="E731">
        <v>108</v>
      </c>
      <c r="F731" t="s">
        <v>36</v>
      </c>
      <c r="G731" s="1">
        <v>0</v>
      </c>
      <c r="H731">
        <v>0</v>
      </c>
      <c r="I731">
        <v>0.42324099999999998</v>
      </c>
    </row>
    <row r="732" spans="1:9" x14ac:dyDescent="0.25">
      <c r="A732">
        <v>2000060128</v>
      </c>
      <c r="B732" t="s">
        <v>274</v>
      </c>
      <c r="C732" t="s">
        <v>139</v>
      </c>
      <c r="D732" t="s">
        <v>140</v>
      </c>
      <c r="E732">
        <v>95</v>
      </c>
      <c r="F732" t="s">
        <v>36</v>
      </c>
      <c r="G732">
        <v>95</v>
      </c>
      <c r="H732" s="1">
        <v>0</v>
      </c>
      <c r="I732">
        <v>0.423263</v>
      </c>
    </row>
    <row r="733" spans="1:9" x14ac:dyDescent="0.25">
      <c r="A733">
        <v>2000060144</v>
      </c>
      <c r="B733" t="s">
        <v>275</v>
      </c>
      <c r="C733" t="s">
        <v>8706</v>
      </c>
      <c r="D733" t="s">
        <v>8707</v>
      </c>
      <c r="E733" s="1">
        <v>15</v>
      </c>
      <c r="F733" t="s">
        <v>228</v>
      </c>
      <c r="G733">
        <v>0</v>
      </c>
      <c r="H733" s="1">
        <v>0</v>
      </c>
      <c r="I733">
        <v>2.944</v>
      </c>
    </row>
    <row r="734" spans="1:9" x14ac:dyDescent="0.25">
      <c r="A734">
        <v>2000060144</v>
      </c>
      <c r="B734" t="s">
        <v>275</v>
      </c>
      <c r="C734" t="s">
        <v>130</v>
      </c>
      <c r="D734" t="s">
        <v>131</v>
      </c>
      <c r="E734">
        <v>6</v>
      </c>
      <c r="F734" t="s">
        <v>228</v>
      </c>
      <c r="G734">
        <v>0</v>
      </c>
      <c r="H734">
        <v>1</v>
      </c>
      <c r="I734">
        <v>2.943333</v>
      </c>
    </row>
    <row r="735" spans="1:9" x14ac:dyDescent="0.25">
      <c r="A735">
        <v>2000060144</v>
      </c>
      <c r="B735" t="s">
        <v>275</v>
      </c>
      <c r="C735" t="s">
        <v>137</v>
      </c>
      <c r="D735" t="s">
        <v>138</v>
      </c>
      <c r="E735">
        <v>0</v>
      </c>
      <c r="F735" t="s">
        <v>228</v>
      </c>
      <c r="G735">
        <v>1</v>
      </c>
      <c r="H735">
        <v>0</v>
      </c>
      <c r="I735">
        <v>2.944706</v>
      </c>
    </row>
    <row r="736" spans="1:9" x14ac:dyDescent="0.25">
      <c r="A736">
        <v>2000060145</v>
      </c>
      <c r="B736" t="s">
        <v>276</v>
      </c>
      <c r="C736" t="s">
        <v>8708</v>
      </c>
      <c r="D736" t="s">
        <v>8709</v>
      </c>
      <c r="E736">
        <v>0</v>
      </c>
      <c r="F736" t="s">
        <v>228</v>
      </c>
      <c r="G736" s="1">
        <v>0</v>
      </c>
      <c r="H736">
        <v>0</v>
      </c>
      <c r="I736">
        <v>2.9611559999999999</v>
      </c>
    </row>
    <row r="737" spans="1:9" x14ac:dyDescent="0.25">
      <c r="A737">
        <v>2000060145</v>
      </c>
      <c r="B737" t="s">
        <v>276</v>
      </c>
      <c r="C737" t="s">
        <v>8710</v>
      </c>
      <c r="D737" t="s">
        <v>8711</v>
      </c>
      <c r="E737">
        <v>0</v>
      </c>
      <c r="F737" t="s">
        <v>228</v>
      </c>
      <c r="G737">
        <v>0</v>
      </c>
      <c r="H737" s="1">
        <v>0</v>
      </c>
      <c r="I737">
        <v>2.9611459999999998</v>
      </c>
    </row>
    <row r="738" spans="1:9" x14ac:dyDescent="0.25">
      <c r="A738">
        <v>2000060145</v>
      </c>
      <c r="B738" t="s">
        <v>276</v>
      </c>
      <c r="C738" t="s">
        <v>8706</v>
      </c>
      <c r="D738" t="s">
        <v>8707</v>
      </c>
      <c r="E738">
        <v>96</v>
      </c>
      <c r="F738" t="s">
        <v>228</v>
      </c>
      <c r="G738">
        <v>0</v>
      </c>
      <c r="H738">
        <v>0</v>
      </c>
      <c r="I738">
        <v>2.9611459999999998</v>
      </c>
    </row>
    <row r="739" spans="1:9" x14ac:dyDescent="0.25">
      <c r="A739">
        <v>2000060145</v>
      </c>
      <c r="B739" t="s">
        <v>276</v>
      </c>
      <c r="C739" t="s">
        <v>130</v>
      </c>
      <c r="D739" t="s">
        <v>131</v>
      </c>
      <c r="E739">
        <v>679</v>
      </c>
      <c r="F739" t="s">
        <v>228</v>
      </c>
      <c r="G739">
        <v>168</v>
      </c>
      <c r="H739">
        <v>2</v>
      </c>
      <c r="I739">
        <v>2.961163</v>
      </c>
    </row>
    <row r="740" spans="1:9" x14ac:dyDescent="0.25">
      <c r="A740">
        <v>2000060145</v>
      </c>
      <c r="B740" t="s">
        <v>276</v>
      </c>
      <c r="C740" t="s">
        <v>256</v>
      </c>
      <c r="D740" t="s">
        <v>257</v>
      </c>
      <c r="E740" s="1">
        <v>168</v>
      </c>
      <c r="F740" t="s">
        <v>228</v>
      </c>
      <c r="G740">
        <v>0</v>
      </c>
      <c r="H740" s="1">
        <v>0</v>
      </c>
      <c r="I740">
        <v>2.9611900000000002</v>
      </c>
    </row>
    <row r="741" spans="1:9" x14ac:dyDescent="0.25">
      <c r="A741">
        <v>2000060145</v>
      </c>
      <c r="B741" t="s">
        <v>276</v>
      </c>
      <c r="C741" t="s">
        <v>137</v>
      </c>
      <c r="D741" t="s">
        <v>138</v>
      </c>
      <c r="E741" s="1">
        <v>0</v>
      </c>
      <c r="F741" t="s">
        <v>228</v>
      </c>
      <c r="G741">
        <v>220</v>
      </c>
      <c r="H741">
        <v>72</v>
      </c>
      <c r="I741">
        <v>2.9611480000000001</v>
      </c>
    </row>
    <row r="742" spans="1:9" x14ac:dyDescent="0.25">
      <c r="A742">
        <v>2000060145</v>
      </c>
      <c r="B742" t="s">
        <v>276</v>
      </c>
      <c r="C742" t="s">
        <v>151</v>
      </c>
      <c r="D742" t="s">
        <v>152</v>
      </c>
      <c r="E742">
        <v>0</v>
      </c>
      <c r="F742" t="s">
        <v>228</v>
      </c>
      <c r="G742" s="1">
        <v>0</v>
      </c>
      <c r="H742">
        <v>0</v>
      </c>
      <c r="I742">
        <v>2.961125</v>
      </c>
    </row>
    <row r="743" spans="1:9" x14ac:dyDescent="0.25">
      <c r="A743">
        <v>2000060146</v>
      </c>
      <c r="B743" t="s">
        <v>277</v>
      </c>
      <c r="C743" t="s">
        <v>8706</v>
      </c>
      <c r="D743" t="s">
        <v>8707</v>
      </c>
      <c r="E743">
        <v>567</v>
      </c>
      <c r="F743" t="s">
        <v>228</v>
      </c>
      <c r="G743" s="1">
        <v>10</v>
      </c>
      <c r="H743" s="1">
        <v>0</v>
      </c>
      <c r="I743">
        <v>3.4429099999999999</v>
      </c>
    </row>
    <row r="744" spans="1:9" x14ac:dyDescent="0.25">
      <c r="A744">
        <v>2000060146</v>
      </c>
      <c r="B744" t="s">
        <v>277</v>
      </c>
      <c r="C744" t="s">
        <v>130</v>
      </c>
      <c r="D744" t="s">
        <v>131</v>
      </c>
      <c r="E744" s="1">
        <v>2234</v>
      </c>
      <c r="F744" t="s">
        <v>228</v>
      </c>
      <c r="G744">
        <v>0</v>
      </c>
      <c r="H744" s="1">
        <v>3</v>
      </c>
      <c r="I744">
        <v>3.4429270000000001</v>
      </c>
    </row>
    <row r="745" spans="1:9" x14ac:dyDescent="0.25">
      <c r="A745">
        <v>2000060146</v>
      </c>
      <c r="B745" t="s">
        <v>277</v>
      </c>
      <c r="C745" t="s">
        <v>256</v>
      </c>
      <c r="D745" t="s">
        <v>257</v>
      </c>
      <c r="E745" s="1">
        <v>40</v>
      </c>
      <c r="F745" t="s">
        <v>228</v>
      </c>
      <c r="G745" s="1">
        <v>0</v>
      </c>
      <c r="H745" s="1">
        <v>10</v>
      </c>
      <c r="I745">
        <v>3.4430000000000001</v>
      </c>
    </row>
    <row r="746" spans="1:9" x14ac:dyDescent="0.25">
      <c r="A746">
        <v>2000060146</v>
      </c>
      <c r="B746" t="s">
        <v>277</v>
      </c>
      <c r="C746" t="s">
        <v>137</v>
      </c>
      <c r="D746" t="s">
        <v>138</v>
      </c>
      <c r="E746">
        <v>0</v>
      </c>
      <c r="F746" t="s">
        <v>228</v>
      </c>
      <c r="G746">
        <v>4</v>
      </c>
      <c r="H746">
        <v>0</v>
      </c>
      <c r="I746">
        <v>3.4429159999999999</v>
      </c>
    </row>
    <row r="747" spans="1:9" x14ac:dyDescent="0.25">
      <c r="A747">
        <v>2000060146</v>
      </c>
      <c r="B747" t="s">
        <v>277</v>
      </c>
      <c r="C747" t="s">
        <v>5816</v>
      </c>
      <c r="D747" t="s">
        <v>5817</v>
      </c>
      <c r="E747">
        <v>0</v>
      </c>
      <c r="F747" t="s">
        <v>228</v>
      </c>
      <c r="G747">
        <v>0</v>
      </c>
      <c r="H747">
        <v>0</v>
      </c>
      <c r="I747">
        <v>3.443333</v>
      </c>
    </row>
    <row r="748" spans="1:9" x14ac:dyDescent="0.25">
      <c r="A748">
        <v>2000060147</v>
      </c>
      <c r="B748" t="s">
        <v>278</v>
      </c>
      <c r="C748" t="s">
        <v>8708</v>
      </c>
      <c r="D748" t="s">
        <v>8709</v>
      </c>
      <c r="E748" s="1">
        <v>0</v>
      </c>
      <c r="F748" t="s">
        <v>228</v>
      </c>
      <c r="G748" s="1">
        <v>0</v>
      </c>
      <c r="H748">
        <v>0</v>
      </c>
      <c r="I748">
        <v>4.1268989999999999</v>
      </c>
    </row>
    <row r="749" spans="1:9" x14ac:dyDescent="0.25">
      <c r="A749">
        <v>2000060147</v>
      </c>
      <c r="B749" t="s">
        <v>278</v>
      </c>
      <c r="C749" t="s">
        <v>8710</v>
      </c>
      <c r="D749" t="s">
        <v>8711</v>
      </c>
      <c r="E749">
        <v>0</v>
      </c>
      <c r="F749" t="s">
        <v>228</v>
      </c>
      <c r="G749">
        <v>0</v>
      </c>
      <c r="H749" s="1">
        <v>0</v>
      </c>
      <c r="I749">
        <v>4.1268750000000001</v>
      </c>
    </row>
    <row r="750" spans="1:9" x14ac:dyDescent="0.25">
      <c r="A750">
        <v>2000060147</v>
      </c>
      <c r="B750" t="s">
        <v>278</v>
      </c>
      <c r="C750" t="s">
        <v>8706</v>
      </c>
      <c r="D750" t="s">
        <v>8707</v>
      </c>
      <c r="E750">
        <v>0</v>
      </c>
      <c r="F750" t="s">
        <v>228</v>
      </c>
      <c r="G750" s="1">
        <v>0</v>
      </c>
      <c r="H750">
        <v>0</v>
      </c>
      <c r="I750">
        <v>4.1268989999999999</v>
      </c>
    </row>
    <row r="751" spans="1:9" x14ac:dyDescent="0.25">
      <c r="A751">
        <v>2000060147</v>
      </c>
      <c r="B751" t="s">
        <v>278</v>
      </c>
      <c r="C751" t="s">
        <v>130</v>
      </c>
      <c r="D751" t="s">
        <v>131</v>
      </c>
      <c r="E751">
        <v>44</v>
      </c>
      <c r="F751" t="s">
        <v>228</v>
      </c>
      <c r="G751">
        <v>268</v>
      </c>
      <c r="H751">
        <v>3</v>
      </c>
      <c r="I751">
        <v>4.1281819999999998</v>
      </c>
    </row>
    <row r="752" spans="1:9" x14ac:dyDescent="0.25">
      <c r="A752">
        <v>2000060147</v>
      </c>
      <c r="B752" t="s">
        <v>278</v>
      </c>
      <c r="C752" t="s">
        <v>126</v>
      </c>
      <c r="D752" t="s">
        <v>127</v>
      </c>
      <c r="E752" s="1">
        <v>58</v>
      </c>
      <c r="F752" t="s">
        <v>228</v>
      </c>
      <c r="G752">
        <v>0</v>
      </c>
      <c r="H752">
        <v>0</v>
      </c>
      <c r="I752">
        <v>4.1268969999999996</v>
      </c>
    </row>
    <row r="753" spans="1:9" x14ac:dyDescent="0.25">
      <c r="A753">
        <v>2000060147</v>
      </c>
      <c r="B753" t="s">
        <v>278</v>
      </c>
      <c r="C753" t="s">
        <v>137</v>
      </c>
      <c r="D753" t="s">
        <v>138</v>
      </c>
      <c r="E753" s="1">
        <v>30</v>
      </c>
      <c r="F753" t="s">
        <v>228</v>
      </c>
      <c r="G753">
        <v>0</v>
      </c>
      <c r="H753">
        <v>241</v>
      </c>
      <c r="I753">
        <v>4.1269999999999998</v>
      </c>
    </row>
    <row r="754" spans="1:9" x14ac:dyDescent="0.25">
      <c r="A754">
        <v>2000060147</v>
      </c>
      <c r="B754" t="s">
        <v>278</v>
      </c>
      <c r="C754" t="s">
        <v>139</v>
      </c>
      <c r="D754" t="s">
        <v>140</v>
      </c>
      <c r="E754">
        <v>0</v>
      </c>
      <c r="F754" t="s">
        <v>228</v>
      </c>
      <c r="G754">
        <v>3</v>
      </c>
      <c r="H754">
        <v>0</v>
      </c>
      <c r="I754">
        <v>4.1269289999999996</v>
      </c>
    </row>
    <row r="755" spans="1:9" x14ac:dyDescent="0.25">
      <c r="A755">
        <v>2000060148</v>
      </c>
      <c r="B755" t="s">
        <v>279</v>
      </c>
      <c r="C755" t="s">
        <v>8708</v>
      </c>
      <c r="D755" t="s">
        <v>8709</v>
      </c>
      <c r="E755" s="1">
        <v>0</v>
      </c>
      <c r="F755" t="s">
        <v>228</v>
      </c>
      <c r="G755">
        <v>0</v>
      </c>
      <c r="H755">
        <v>0</v>
      </c>
      <c r="I755">
        <v>4.0593940000000002</v>
      </c>
    </row>
    <row r="756" spans="1:9" x14ac:dyDescent="0.25">
      <c r="A756">
        <v>2000060148</v>
      </c>
      <c r="B756" t="s">
        <v>279</v>
      </c>
      <c r="C756" t="s">
        <v>8710</v>
      </c>
      <c r="D756" t="s">
        <v>8711</v>
      </c>
      <c r="E756" s="1">
        <v>0</v>
      </c>
      <c r="F756" t="s">
        <v>228</v>
      </c>
      <c r="G756">
        <v>0</v>
      </c>
      <c r="H756">
        <v>0</v>
      </c>
      <c r="I756">
        <v>4.0592709999999999</v>
      </c>
    </row>
    <row r="757" spans="1:9" x14ac:dyDescent="0.25">
      <c r="A757">
        <v>2000060148</v>
      </c>
      <c r="B757" t="s">
        <v>279</v>
      </c>
      <c r="C757" t="s">
        <v>8706</v>
      </c>
      <c r="D757" t="s">
        <v>8707</v>
      </c>
      <c r="E757">
        <v>53</v>
      </c>
      <c r="F757" t="s">
        <v>228</v>
      </c>
      <c r="G757">
        <v>0</v>
      </c>
      <c r="H757">
        <v>0</v>
      </c>
      <c r="I757">
        <v>4.0590570000000001</v>
      </c>
    </row>
    <row r="758" spans="1:9" x14ac:dyDescent="0.25">
      <c r="A758">
        <v>2000060148</v>
      </c>
      <c r="B758" t="s">
        <v>279</v>
      </c>
      <c r="C758" t="s">
        <v>130</v>
      </c>
      <c r="D758" t="s">
        <v>131</v>
      </c>
      <c r="E758">
        <v>145</v>
      </c>
      <c r="F758" t="s">
        <v>228</v>
      </c>
      <c r="G758" s="1">
        <v>81</v>
      </c>
      <c r="H758" s="1">
        <v>4</v>
      </c>
      <c r="I758">
        <v>4.0590339999999996</v>
      </c>
    </row>
    <row r="759" spans="1:9" x14ac:dyDescent="0.25">
      <c r="A759">
        <v>2000060148</v>
      </c>
      <c r="B759" t="s">
        <v>279</v>
      </c>
      <c r="C759" t="s">
        <v>256</v>
      </c>
      <c r="D759" t="s">
        <v>257</v>
      </c>
      <c r="E759">
        <v>24</v>
      </c>
      <c r="F759" t="s">
        <v>228</v>
      </c>
      <c r="G759" s="1">
        <v>0</v>
      </c>
      <c r="H759">
        <v>0</v>
      </c>
      <c r="I759">
        <v>4.0591670000000004</v>
      </c>
    </row>
    <row r="760" spans="1:9" x14ac:dyDescent="0.25">
      <c r="A760">
        <v>2000060148</v>
      </c>
      <c r="B760" t="s">
        <v>279</v>
      </c>
      <c r="C760" t="s">
        <v>137</v>
      </c>
      <c r="D760" t="s">
        <v>138</v>
      </c>
      <c r="E760">
        <v>0</v>
      </c>
      <c r="F760" t="s">
        <v>228</v>
      </c>
      <c r="G760">
        <v>76</v>
      </c>
      <c r="H760">
        <v>48</v>
      </c>
      <c r="I760">
        <v>4.0593149999999998</v>
      </c>
    </row>
    <row r="761" spans="1:9" x14ac:dyDescent="0.25">
      <c r="A761">
        <v>2000060148</v>
      </c>
      <c r="B761" t="s">
        <v>279</v>
      </c>
      <c r="C761" t="s">
        <v>151</v>
      </c>
      <c r="D761" t="s">
        <v>152</v>
      </c>
      <c r="E761">
        <v>0</v>
      </c>
      <c r="F761" t="s">
        <v>228</v>
      </c>
      <c r="G761">
        <v>0</v>
      </c>
      <c r="H761" s="1">
        <v>0</v>
      </c>
      <c r="I761">
        <v>4.0593060000000003</v>
      </c>
    </row>
    <row r="762" spans="1:9" x14ac:dyDescent="0.25">
      <c r="A762">
        <v>2000060148</v>
      </c>
      <c r="B762" t="s">
        <v>279</v>
      </c>
      <c r="C762" t="s">
        <v>5816</v>
      </c>
      <c r="D762" t="s">
        <v>5817</v>
      </c>
      <c r="E762">
        <v>0</v>
      </c>
      <c r="F762" t="s">
        <v>228</v>
      </c>
      <c r="G762">
        <v>0</v>
      </c>
      <c r="H762">
        <v>0</v>
      </c>
      <c r="I762">
        <v>4.0591670000000004</v>
      </c>
    </row>
    <row r="763" spans="1:9" x14ac:dyDescent="0.25">
      <c r="A763">
        <v>2000060149</v>
      </c>
      <c r="B763" t="s">
        <v>280</v>
      </c>
      <c r="C763" t="s">
        <v>8710</v>
      </c>
      <c r="D763" t="s">
        <v>8711</v>
      </c>
      <c r="E763" s="1">
        <v>0</v>
      </c>
      <c r="F763" t="s">
        <v>228</v>
      </c>
      <c r="G763">
        <v>0</v>
      </c>
      <c r="H763" s="1">
        <v>0</v>
      </c>
      <c r="I763">
        <v>5.8316670000000004</v>
      </c>
    </row>
    <row r="764" spans="1:9" x14ac:dyDescent="0.25">
      <c r="A764">
        <v>2000060149</v>
      </c>
      <c r="B764" t="s">
        <v>280</v>
      </c>
      <c r="C764" t="s">
        <v>8706</v>
      </c>
      <c r="D764" t="s">
        <v>8707</v>
      </c>
      <c r="E764" s="1">
        <v>280</v>
      </c>
      <c r="F764" t="s">
        <v>228</v>
      </c>
      <c r="G764">
        <v>0</v>
      </c>
      <c r="H764">
        <v>0</v>
      </c>
      <c r="I764">
        <v>5.8316790000000003</v>
      </c>
    </row>
    <row r="765" spans="1:9" x14ac:dyDescent="0.25">
      <c r="A765">
        <v>2000060149</v>
      </c>
      <c r="B765" t="s">
        <v>280</v>
      </c>
      <c r="C765" t="s">
        <v>130</v>
      </c>
      <c r="D765" t="s">
        <v>131</v>
      </c>
      <c r="E765" s="1">
        <v>3659</v>
      </c>
      <c r="F765" t="s">
        <v>228</v>
      </c>
      <c r="G765">
        <v>0</v>
      </c>
      <c r="H765">
        <v>2</v>
      </c>
      <c r="I765">
        <v>5.1687839999999996</v>
      </c>
    </row>
    <row r="766" spans="1:9" x14ac:dyDescent="0.25">
      <c r="A766">
        <v>2000060149</v>
      </c>
      <c r="B766" t="s">
        <v>280</v>
      </c>
      <c r="C766" t="s">
        <v>256</v>
      </c>
      <c r="D766" t="s">
        <v>257</v>
      </c>
      <c r="E766" s="1">
        <v>0</v>
      </c>
      <c r="F766" t="s">
        <v>228</v>
      </c>
      <c r="G766">
        <v>0</v>
      </c>
      <c r="H766" s="1">
        <v>0</v>
      </c>
      <c r="I766">
        <v>5.83</v>
      </c>
    </row>
    <row r="767" spans="1:9" x14ac:dyDescent="0.25">
      <c r="A767">
        <v>2000060149</v>
      </c>
      <c r="B767" t="s">
        <v>280</v>
      </c>
      <c r="C767" t="s">
        <v>137</v>
      </c>
      <c r="D767" t="s">
        <v>138</v>
      </c>
      <c r="E767" s="1">
        <v>0</v>
      </c>
      <c r="F767" t="s">
        <v>228</v>
      </c>
      <c r="G767" s="1">
        <v>2</v>
      </c>
      <c r="H767">
        <v>0</v>
      </c>
      <c r="I767">
        <v>5.17</v>
      </c>
    </row>
    <row r="768" spans="1:9" x14ac:dyDescent="0.25">
      <c r="A768">
        <v>2000060149</v>
      </c>
      <c r="B768" t="s">
        <v>280</v>
      </c>
      <c r="C768" t="s">
        <v>151</v>
      </c>
      <c r="D768" t="s">
        <v>152</v>
      </c>
      <c r="E768" s="1">
        <v>0</v>
      </c>
      <c r="F768" t="s">
        <v>228</v>
      </c>
      <c r="G768" s="1">
        <v>0</v>
      </c>
      <c r="H768">
        <v>0</v>
      </c>
      <c r="I768">
        <v>5.1688330000000002</v>
      </c>
    </row>
    <row r="769" spans="1:9" x14ac:dyDescent="0.25">
      <c r="A769">
        <v>2000060149</v>
      </c>
      <c r="B769" t="s">
        <v>280</v>
      </c>
      <c r="C769" t="s">
        <v>139</v>
      </c>
      <c r="D769" t="s">
        <v>140</v>
      </c>
      <c r="E769" s="1">
        <v>0</v>
      </c>
      <c r="F769" t="s">
        <v>228</v>
      </c>
      <c r="G769">
        <v>0</v>
      </c>
      <c r="H769">
        <v>0</v>
      </c>
      <c r="I769">
        <v>5.8316670000000004</v>
      </c>
    </row>
    <row r="770" spans="1:9" x14ac:dyDescent="0.25">
      <c r="A770">
        <v>2000060149</v>
      </c>
      <c r="B770" t="s">
        <v>280</v>
      </c>
      <c r="C770" t="s">
        <v>577</v>
      </c>
      <c r="D770" t="s">
        <v>578</v>
      </c>
      <c r="E770" s="1">
        <v>0</v>
      </c>
      <c r="F770" t="s">
        <v>228</v>
      </c>
      <c r="G770">
        <v>0</v>
      </c>
      <c r="H770">
        <v>0</v>
      </c>
      <c r="I770">
        <v>5.2166670000000002</v>
      </c>
    </row>
    <row r="771" spans="1:9" x14ac:dyDescent="0.25">
      <c r="A771">
        <v>2000060151</v>
      </c>
      <c r="B771" t="s">
        <v>281</v>
      </c>
      <c r="C771" t="s">
        <v>8710</v>
      </c>
      <c r="D771" t="s">
        <v>8711</v>
      </c>
      <c r="E771" s="1">
        <v>0</v>
      </c>
      <c r="F771" t="s">
        <v>228</v>
      </c>
      <c r="G771">
        <v>0</v>
      </c>
      <c r="H771">
        <v>0</v>
      </c>
      <c r="I771">
        <v>0.40479700000000002</v>
      </c>
    </row>
    <row r="772" spans="1:9" x14ac:dyDescent="0.25">
      <c r="A772">
        <v>2000060151</v>
      </c>
      <c r="B772" t="s">
        <v>281</v>
      </c>
      <c r="C772" t="s">
        <v>8706</v>
      </c>
      <c r="D772" t="s">
        <v>8707</v>
      </c>
      <c r="E772" s="1">
        <v>2</v>
      </c>
      <c r="F772" t="s">
        <v>228</v>
      </c>
      <c r="G772">
        <v>0</v>
      </c>
      <c r="H772" s="1">
        <v>300672</v>
      </c>
      <c r="I772">
        <v>0.40500000000000003</v>
      </c>
    </row>
    <row r="773" spans="1:9" x14ac:dyDescent="0.25">
      <c r="A773">
        <v>2000060151</v>
      </c>
      <c r="B773" t="s">
        <v>281</v>
      </c>
      <c r="C773" t="s">
        <v>130</v>
      </c>
      <c r="D773" t="s">
        <v>131</v>
      </c>
      <c r="E773" s="1">
        <v>2749</v>
      </c>
      <c r="F773" t="s">
        <v>228</v>
      </c>
      <c r="G773" s="1">
        <v>20449</v>
      </c>
      <c r="H773" s="1">
        <v>36</v>
      </c>
      <c r="I773">
        <v>0.40499499999999999</v>
      </c>
    </row>
    <row r="774" spans="1:9" x14ac:dyDescent="0.25">
      <c r="A774">
        <v>2000060151</v>
      </c>
      <c r="B774" t="s">
        <v>281</v>
      </c>
      <c r="C774" t="s">
        <v>126</v>
      </c>
      <c r="D774" t="s">
        <v>127</v>
      </c>
      <c r="E774" s="1">
        <v>119483</v>
      </c>
      <c r="F774" t="s">
        <v>228</v>
      </c>
      <c r="G774" s="1">
        <v>0</v>
      </c>
      <c r="H774">
        <v>0</v>
      </c>
      <c r="I774">
        <v>0.419854</v>
      </c>
    </row>
    <row r="775" spans="1:9" x14ac:dyDescent="0.25">
      <c r="A775">
        <v>2000060151</v>
      </c>
      <c r="B775" t="s">
        <v>281</v>
      </c>
      <c r="C775" t="s">
        <v>256</v>
      </c>
      <c r="D775" t="s">
        <v>257</v>
      </c>
      <c r="E775">
        <v>0</v>
      </c>
      <c r="F775" t="s">
        <v>228</v>
      </c>
      <c r="G775" s="1">
        <v>0</v>
      </c>
      <c r="H775">
        <v>0</v>
      </c>
      <c r="I775">
        <v>0.42</v>
      </c>
    </row>
    <row r="776" spans="1:9" x14ac:dyDescent="0.25">
      <c r="A776">
        <v>2000060151</v>
      </c>
      <c r="B776" t="s">
        <v>281</v>
      </c>
      <c r="C776" t="s">
        <v>137</v>
      </c>
      <c r="D776" t="s">
        <v>138</v>
      </c>
      <c r="E776" s="1">
        <v>0</v>
      </c>
      <c r="F776" t="s">
        <v>228</v>
      </c>
      <c r="G776">
        <v>36</v>
      </c>
      <c r="H776">
        <v>1</v>
      </c>
      <c r="I776">
        <v>0.40487800000000002</v>
      </c>
    </row>
    <row r="777" spans="1:9" x14ac:dyDescent="0.25">
      <c r="A777">
        <v>2000060151</v>
      </c>
      <c r="B777" t="s">
        <v>281</v>
      </c>
      <c r="C777" t="s">
        <v>151</v>
      </c>
      <c r="D777" t="s">
        <v>152</v>
      </c>
      <c r="E777" s="1">
        <v>3456</v>
      </c>
      <c r="F777" t="s">
        <v>228</v>
      </c>
      <c r="G777">
        <v>0</v>
      </c>
      <c r="H777">
        <v>0</v>
      </c>
      <c r="I777">
        <v>0.404997</v>
      </c>
    </row>
    <row r="778" spans="1:9" x14ac:dyDescent="0.25">
      <c r="A778">
        <v>2000060151</v>
      </c>
      <c r="B778" t="s">
        <v>281</v>
      </c>
      <c r="C778" t="s">
        <v>5816</v>
      </c>
      <c r="D778" t="s">
        <v>5817</v>
      </c>
      <c r="E778" s="1">
        <v>0</v>
      </c>
      <c r="F778" t="s">
        <v>228</v>
      </c>
      <c r="G778">
        <v>0</v>
      </c>
      <c r="H778">
        <v>0</v>
      </c>
      <c r="I778">
        <v>0.41972199999999998</v>
      </c>
    </row>
    <row r="779" spans="1:9" x14ac:dyDescent="0.25">
      <c r="A779">
        <v>2000060151</v>
      </c>
      <c r="B779" t="s">
        <v>281</v>
      </c>
      <c r="C779" t="s">
        <v>139</v>
      </c>
      <c r="D779" t="s">
        <v>140</v>
      </c>
      <c r="E779" s="1">
        <v>0</v>
      </c>
      <c r="F779" t="s">
        <v>228</v>
      </c>
      <c r="G779">
        <v>0</v>
      </c>
      <c r="H779" s="1">
        <v>0</v>
      </c>
      <c r="I779">
        <v>0.40479700000000002</v>
      </c>
    </row>
    <row r="780" spans="1:9" x14ac:dyDescent="0.25">
      <c r="A780">
        <v>2000060151</v>
      </c>
      <c r="B780" t="s">
        <v>281</v>
      </c>
      <c r="C780" t="s">
        <v>577</v>
      </c>
      <c r="D780" t="s">
        <v>578</v>
      </c>
      <c r="E780" s="1">
        <v>0</v>
      </c>
      <c r="F780" t="s">
        <v>228</v>
      </c>
      <c r="G780" s="1">
        <v>0</v>
      </c>
      <c r="H780" s="1">
        <v>0</v>
      </c>
      <c r="I780">
        <v>0.40415600000000002</v>
      </c>
    </row>
    <row r="781" spans="1:9" x14ac:dyDescent="0.25">
      <c r="A781">
        <v>2000060152</v>
      </c>
      <c r="B781" t="s">
        <v>282</v>
      </c>
      <c r="C781" t="s">
        <v>8708</v>
      </c>
      <c r="D781" t="s">
        <v>8709</v>
      </c>
      <c r="E781" s="1">
        <v>0</v>
      </c>
      <c r="F781" t="s">
        <v>228</v>
      </c>
      <c r="G781">
        <v>0</v>
      </c>
      <c r="H781">
        <v>0</v>
      </c>
      <c r="I781">
        <v>0.41639199999999998</v>
      </c>
    </row>
    <row r="782" spans="1:9" x14ac:dyDescent="0.25">
      <c r="A782">
        <v>2000060152</v>
      </c>
      <c r="B782" t="s">
        <v>282</v>
      </c>
      <c r="C782" t="s">
        <v>8710</v>
      </c>
      <c r="D782" t="s">
        <v>8711</v>
      </c>
      <c r="E782">
        <v>0</v>
      </c>
      <c r="F782" t="s">
        <v>228</v>
      </c>
      <c r="G782" s="1">
        <v>0</v>
      </c>
      <c r="H782" s="1">
        <v>0</v>
      </c>
      <c r="I782">
        <v>0.41639500000000002</v>
      </c>
    </row>
    <row r="783" spans="1:9" x14ac:dyDescent="0.25">
      <c r="A783">
        <v>2000060152</v>
      </c>
      <c r="B783" t="s">
        <v>282</v>
      </c>
      <c r="C783" t="s">
        <v>8706</v>
      </c>
      <c r="D783" t="s">
        <v>8707</v>
      </c>
      <c r="E783">
        <v>0</v>
      </c>
      <c r="F783" t="s">
        <v>228</v>
      </c>
      <c r="G783" s="1">
        <v>0</v>
      </c>
      <c r="H783" s="1">
        <v>43200</v>
      </c>
      <c r="I783">
        <v>0.41639199999999998</v>
      </c>
    </row>
    <row r="784" spans="1:9" x14ac:dyDescent="0.25">
      <c r="A784">
        <v>2000060152</v>
      </c>
      <c r="B784" t="s">
        <v>282</v>
      </c>
      <c r="C784" t="s">
        <v>130</v>
      </c>
      <c r="D784" t="s">
        <v>131</v>
      </c>
      <c r="E784" s="1">
        <v>3362</v>
      </c>
      <c r="F784" t="s">
        <v>228</v>
      </c>
      <c r="G784" s="1">
        <v>3303</v>
      </c>
      <c r="H784" s="1">
        <v>0</v>
      </c>
      <c r="I784">
        <v>0.41500900000000002</v>
      </c>
    </row>
    <row r="785" spans="1:9" x14ac:dyDescent="0.25">
      <c r="A785">
        <v>2000060152</v>
      </c>
      <c r="B785" t="s">
        <v>282</v>
      </c>
      <c r="C785" t="s">
        <v>126</v>
      </c>
      <c r="D785" t="s">
        <v>127</v>
      </c>
      <c r="E785" s="1">
        <v>31134</v>
      </c>
      <c r="F785" t="s">
        <v>228</v>
      </c>
      <c r="G785" s="1">
        <v>0</v>
      </c>
      <c r="H785" s="1">
        <v>0</v>
      </c>
      <c r="I785">
        <v>0.41639100000000001</v>
      </c>
    </row>
    <row r="786" spans="1:9" x14ac:dyDescent="0.25">
      <c r="A786">
        <v>2000060152</v>
      </c>
      <c r="B786" t="s">
        <v>282</v>
      </c>
      <c r="C786" t="s">
        <v>137</v>
      </c>
      <c r="D786" t="s">
        <v>138</v>
      </c>
      <c r="E786">
        <v>0</v>
      </c>
      <c r="F786" t="s">
        <v>228</v>
      </c>
      <c r="G786">
        <v>2</v>
      </c>
      <c r="H786" s="1">
        <v>3</v>
      </c>
      <c r="I786">
        <v>0.41666700000000001</v>
      </c>
    </row>
    <row r="787" spans="1:9" x14ac:dyDescent="0.25">
      <c r="A787">
        <v>2000060152</v>
      </c>
      <c r="B787" t="s">
        <v>282</v>
      </c>
      <c r="C787" t="s">
        <v>151</v>
      </c>
      <c r="D787" t="s">
        <v>152</v>
      </c>
      <c r="E787" s="1">
        <v>1728</v>
      </c>
      <c r="F787" t="s">
        <v>228</v>
      </c>
      <c r="G787">
        <v>0</v>
      </c>
      <c r="H787" s="1">
        <v>0</v>
      </c>
      <c r="I787">
        <v>0.41501199999999999</v>
      </c>
    </row>
    <row r="788" spans="1:9" x14ac:dyDescent="0.25">
      <c r="A788">
        <v>2000060152</v>
      </c>
      <c r="B788" t="s">
        <v>282</v>
      </c>
      <c r="C788" t="s">
        <v>139</v>
      </c>
      <c r="D788" t="s">
        <v>140</v>
      </c>
      <c r="E788">
        <v>0</v>
      </c>
      <c r="F788" t="s">
        <v>228</v>
      </c>
      <c r="G788" s="1">
        <v>0</v>
      </c>
      <c r="H788">
        <v>0</v>
      </c>
      <c r="I788">
        <v>0.41639500000000002</v>
      </c>
    </row>
    <row r="789" spans="1:9" x14ac:dyDescent="0.25">
      <c r="A789">
        <v>2000060153</v>
      </c>
      <c r="B789" t="s">
        <v>283</v>
      </c>
      <c r="C789" t="s">
        <v>8708</v>
      </c>
      <c r="D789" t="s">
        <v>8709</v>
      </c>
      <c r="E789">
        <v>0</v>
      </c>
      <c r="F789" t="s">
        <v>228</v>
      </c>
      <c r="G789">
        <v>0</v>
      </c>
      <c r="H789">
        <v>0</v>
      </c>
      <c r="I789">
        <v>0.41453800000000002</v>
      </c>
    </row>
    <row r="790" spans="1:9" x14ac:dyDescent="0.25">
      <c r="A790">
        <v>2000060153</v>
      </c>
      <c r="B790" t="s">
        <v>283</v>
      </c>
      <c r="C790" t="s">
        <v>8710</v>
      </c>
      <c r="D790" t="s">
        <v>8711</v>
      </c>
      <c r="E790" s="1">
        <v>0</v>
      </c>
      <c r="F790" t="s">
        <v>228</v>
      </c>
      <c r="G790">
        <v>0</v>
      </c>
      <c r="H790" s="1">
        <v>0</v>
      </c>
      <c r="I790">
        <v>0.41453099999999998</v>
      </c>
    </row>
    <row r="791" spans="1:9" x14ac:dyDescent="0.25">
      <c r="A791">
        <v>2000060153</v>
      </c>
      <c r="B791" t="s">
        <v>283</v>
      </c>
      <c r="C791" t="s">
        <v>8706</v>
      </c>
      <c r="D791" t="s">
        <v>8707</v>
      </c>
      <c r="E791" s="1">
        <v>0</v>
      </c>
      <c r="F791" t="s">
        <v>228</v>
      </c>
      <c r="G791">
        <v>0</v>
      </c>
      <c r="H791" s="1">
        <v>32832</v>
      </c>
      <c r="I791">
        <v>0.41453800000000002</v>
      </c>
    </row>
    <row r="792" spans="1:9" x14ac:dyDescent="0.25">
      <c r="A792">
        <v>2000060153</v>
      </c>
      <c r="B792" t="s">
        <v>283</v>
      </c>
      <c r="C792" t="s">
        <v>130</v>
      </c>
      <c r="D792" t="s">
        <v>131</v>
      </c>
      <c r="E792" s="1">
        <v>3378</v>
      </c>
      <c r="F792" t="s">
        <v>228</v>
      </c>
      <c r="G792">
        <v>642</v>
      </c>
      <c r="H792" s="1">
        <v>0</v>
      </c>
      <c r="I792">
        <v>0.41476600000000002</v>
      </c>
    </row>
    <row r="793" spans="1:9" x14ac:dyDescent="0.25">
      <c r="A793">
        <v>2000060153</v>
      </c>
      <c r="B793" t="s">
        <v>283</v>
      </c>
      <c r="C793" t="s">
        <v>126</v>
      </c>
      <c r="D793" t="s">
        <v>127</v>
      </c>
      <c r="E793" s="1">
        <v>18996</v>
      </c>
      <c r="F793" t="s">
        <v>228</v>
      </c>
      <c r="G793" s="1">
        <v>0</v>
      </c>
      <c r="H793">
        <v>0</v>
      </c>
      <c r="I793">
        <v>0.41453699999999999</v>
      </c>
    </row>
    <row r="794" spans="1:9" x14ac:dyDescent="0.25">
      <c r="A794">
        <v>2000060153</v>
      </c>
      <c r="B794" t="s">
        <v>283</v>
      </c>
      <c r="C794" t="s">
        <v>137</v>
      </c>
      <c r="D794" t="s">
        <v>138</v>
      </c>
      <c r="E794" s="1">
        <v>0</v>
      </c>
      <c r="F794" t="s">
        <v>228</v>
      </c>
      <c r="G794">
        <v>0</v>
      </c>
      <c r="H794">
        <v>2</v>
      </c>
      <c r="I794">
        <v>0.41</v>
      </c>
    </row>
    <row r="795" spans="1:9" x14ac:dyDescent="0.25">
      <c r="A795">
        <v>2000060153</v>
      </c>
      <c r="B795" t="s">
        <v>283</v>
      </c>
      <c r="C795" t="s">
        <v>151</v>
      </c>
      <c r="D795" t="s">
        <v>152</v>
      </c>
      <c r="E795" s="1">
        <v>1728</v>
      </c>
      <c r="F795" t="s">
        <v>228</v>
      </c>
      <c r="G795">
        <v>0</v>
      </c>
      <c r="H795">
        <v>0</v>
      </c>
      <c r="I795">
        <v>0.414769</v>
      </c>
    </row>
    <row r="796" spans="1:9" x14ac:dyDescent="0.25">
      <c r="A796">
        <v>2000060154</v>
      </c>
      <c r="B796" t="s">
        <v>284</v>
      </c>
      <c r="C796" t="s">
        <v>8710</v>
      </c>
      <c r="D796" t="s">
        <v>8711</v>
      </c>
      <c r="E796">
        <v>0</v>
      </c>
      <c r="F796" t="s">
        <v>228</v>
      </c>
      <c r="G796">
        <v>0</v>
      </c>
      <c r="H796">
        <v>0</v>
      </c>
      <c r="I796">
        <v>2.3525</v>
      </c>
    </row>
    <row r="797" spans="1:9" x14ac:dyDescent="0.25">
      <c r="A797">
        <v>2000060154</v>
      </c>
      <c r="B797" t="s">
        <v>284</v>
      </c>
      <c r="C797" t="s">
        <v>8706</v>
      </c>
      <c r="D797" t="s">
        <v>8707</v>
      </c>
      <c r="E797" s="1">
        <v>165</v>
      </c>
      <c r="F797" t="s">
        <v>228</v>
      </c>
      <c r="G797">
        <v>0</v>
      </c>
      <c r="H797">
        <v>0</v>
      </c>
      <c r="I797">
        <v>2.6132119999999999</v>
      </c>
    </row>
    <row r="798" spans="1:9" x14ac:dyDescent="0.25">
      <c r="A798">
        <v>2000060154</v>
      </c>
      <c r="B798" t="s">
        <v>284</v>
      </c>
      <c r="C798" t="s">
        <v>130</v>
      </c>
      <c r="D798" t="s">
        <v>131</v>
      </c>
      <c r="E798" s="1">
        <v>3810</v>
      </c>
      <c r="F798" t="s">
        <v>228</v>
      </c>
      <c r="G798">
        <v>178</v>
      </c>
      <c r="H798">
        <v>0</v>
      </c>
      <c r="I798">
        <v>2.3524799999999999</v>
      </c>
    </row>
    <row r="799" spans="1:9" x14ac:dyDescent="0.25">
      <c r="A799">
        <v>2000060154</v>
      </c>
      <c r="B799" t="s">
        <v>284</v>
      </c>
      <c r="C799" t="s">
        <v>256</v>
      </c>
      <c r="D799" t="s">
        <v>257</v>
      </c>
      <c r="E799">
        <v>0</v>
      </c>
      <c r="F799" t="s">
        <v>228</v>
      </c>
      <c r="G799" s="1">
        <v>0</v>
      </c>
      <c r="H799">
        <v>0</v>
      </c>
      <c r="I799">
        <v>2.758</v>
      </c>
    </row>
    <row r="800" spans="1:9" x14ac:dyDescent="0.25">
      <c r="A800">
        <v>2000060154</v>
      </c>
      <c r="B800" t="s">
        <v>284</v>
      </c>
      <c r="C800" t="s">
        <v>137</v>
      </c>
      <c r="D800" t="s">
        <v>138</v>
      </c>
      <c r="E800" s="1">
        <v>0</v>
      </c>
      <c r="F800" t="s">
        <v>228</v>
      </c>
      <c r="G800">
        <v>0</v>
      </c>
      <c r="H800">
        <v>20</v>
      </c>
      <c r="I800">
        <v>2.3524829999999999</v>
      </c>
    </row>
    <row r="801" spans="1:9" x14ac:dyDescent="0.25">
      <c r="A801">
        <v>2000060154</v>
      </c>
      <c r="B801" t="s">
        <v>284</v>
      </c>
      <c r="C801" t="s">
        <v>151</v>
      </c>
      <c r="D801" t="s">
        <v>152</v>
      </c>
      <c r="E801" s="1">
        <v>0</v>
      </c>
      <c r="F801" t="s">
        <v>228</v>
      </c>
      <c r="G801">
        <v>0</v>
      </c>
      <c r="H801">
        <v>0</v>
      </c>
      <c r="I801">
        <v>2.3525</v>
      </c>
    </row>
    <row r="802" spans="1:9" x14ac:dyDescent="0.25">
      <c r="A802">
        <v>2000060154</v>
      </c>
      <c r="B802" t="s">
        <v>284</v>
      </c>
      <c r="C802" t="s">
        <v>139</v>
      </c>
      <c r="D802" t="s">
        <v>140</v>
      </c>
      <c r="E802">
        <v>0</v>
      </c>
      <c r="F802" t="s">
        <v>228</v>
      </c>
      <c r="G802">
        <v>0</v>
      </c>
      <c r="H802">
        <v>48</v>
      </c>
      <c r="I802">
        <v>2.3525</v>
      </c>
    </row>
    <row r="803" spans="1:9" x14ac:dyDescent="0.25">
      <c r="A803">
        <v>2000060154</v>
      </c>
      <c r="B803" t="s">
        <v>284</v>
      </c>
      <c r="C803" t="s">
        <v>577</v>
      </c>
      <c r="D803" t="s">
        <v>578</v>
      </c>
      <c r="E803" s="1">
        <v>0</v>
      </c>
      <c r="F803" t="s">
        <v>228</v>
      </c>
      <c r="G803">
        <v>0</v>
      </c>
      <c r="H803">
        <v>0</v>
      </c>
      <c r="I803">
        <v>2.3523710000000002</v>
      </c>
    </row>
    <row r="804" spans="1:9" x14ac:dyDescent="0.25">
      <c r="A804">
        <v>2000060155</v>
      </c>
      <c r="B804" t="s">
        <v>285</v>
      </c>
      <c r="C804" t="s">
        <v>8710</v>
      </c>
      <c r="D804" t="s">
        <v>8711</v>
      </c>
      <c r="E804" s="1">
        <v>0</v>
      </c>
      <c r="F804" t="s">
        <v>36</v>
      </c>
      <c r="G804">
        <v>0</v>
      </c>
      <c r="H804">
        <v>0</v>
      </c>
      <c r="I804">
        <v>0.45480300000000001</v>
      </c>
    </row>
    <row r="805" spans="1:9" x14ac:dyDescent="0.25">
      <c r="A805">
        <v>2000060155</v>
      </c>
      <c r="B805" t="s">
        <v>285</v>
      </c>
      <c r="C805" t="s">
        <v>8706</v>
      </c>
      <c r="D805" t="s">
        <v>8707</v>
      </c>
      <c r="E805" s="1">
        <v>16963</v>
      </c>
      <c r="F805" t="s">
        <v>36</v>
      </c>
      <c r="G805">
        <v>0</v>
      </c>
      <c r="H805" s="1">
        <v>109800</v>
      </c>
      <c r="I805">
        <v>0.46399499999999999</v>
      </c>
    </row>
    <row r="806" spans="1:9" x14ac:dyDescent="0.25">
      <c r="A806">
        <v>2000060155</v>
      </c>
      <c r="B806" t="s">
        <v>285</v>
      </c>
      <c r="C806" t="s">
        <v>130</v>
      </c>
      <c r="D806" t="s">
        <v>131</v>
      </c>
      <c r="E806" s="1">
        <v>62578</v>
      </c>
      <c r="F806" t="s">
        <v>36</v>
      </c>
      <c r="G806">
        <v>180</v>
      </c>
      <c r="H806">
        <v>0</v>
      </c>
      <c r="I806">
        <v>0.48023100000000002</v>
      </c>
    </row>
    <row r="807" spans="1:9" x14ac:dyDescent="0.25">
      <c r="A807">
        <v>2000060155</v>
      </c>
      <c r="B807" t="s">
        <v>285</v>
      </c>
      <c r="C807" t="s">
        <v>167</v>
      </c>
      <c r="D807" t="s">
        <v>168</v>
      </c>
      <c r="E807" s="1">
        <v>0</v>
      </c>
      <c r="F807" t="s">
        <v>36</v>
      </c>
      <c r="G807" s="1">
        <v>0</v>
      </c>
      <c r="H807">
        <v>0</v>
      </c>
      <c r="I807">
        <v>0.45481500000000002</v>
      </c>
    </row>
    <row r="808" spans="1:9" x14ac:dyDescent="0.25">
      <c r="A808">
        <v>2000060155</v>
      </c>
      <c r="B808" t="s">
        <v>285</v>
      </c>
      <c r="C808" t="s">
        <v>256</v>
      </c>
      <c r="D808" t="s">
        <v>257</v>
      </c>
      <c r="E808" s="1">
        <v>12</v>
      </c>
      <c r="F808" t="s">
        <v>36</v>
      </c>
      <c r="G808" s="1">
        <v>0</v>
      </c>
      <c r="H808">
        <v>0</v>
      </c>
      <c r="I808">
        <v>0.46500000000000002</v>
      </c>
    </row>
    <row r="809" spans="1:9" x14ac:dyDescent="0.25">
      <c r="A809">
        <v>2000060155</v>
      </c>
      <c r="B809" t="s">
        <v>285</v>
      </c>
      <c r="C809" t="s">
        <v>137</v>
      </c>
      <c r="D809" t="s">
        <v>138</v>
      </c>
      <c r="E809" s="1">
        <v>0</v>
      </c>
      <c r="F809" t="s">
        <v>36</v>
      </c>
      <c r="G809">
        <v>0</v>
      </c>
      <c r="H809" s="1">
        <v>72</v>
      </c>
      <c r="I809">
        <v>0.465833</v>
      </c>
    </row>
    <row r="810" spans="1:9" x14ac:dyDescent="0.25">
      <c r="A810">
        <v>2000060155</v>
      </c>
      <c r="B810" t="s">
        <v>285</v>
      </c>
      <c r="C810" t="s">
        <v>151</v>
      </c>
      <c r="D810" t="s">
        <v>152</v>
      </c>
      <c r="E810" s="1">
        <v>0</v>
      </c>
      <c r="F810" t="s">
        <v>36</v>
      </c>
      <c r="G810" s="1">
        <v>0</v>
      </c>
      <c r="H810">
        <v>0</v>
      </c>
      <c r="I810">
        <v>0.46536</v>
      </c>
    </row>
    <row r="811" spans="1:9" x14ac:dyDescent="0.25">
      <c r="A811">
        <v>2000060155</v>
      </c>
      <c r="B811" t="s">
        <v>285</v>
      </c>
      <c r="C811" t="s">
        <v>139</v>
      </c>
      <c r="D811" t="s">
        <v>140</v>
      </c>
      <c r="E811" s="1">
        <v>0</v>
      </c>
      <c r="F811" t="s">
        <v>36</v>
      </c>
      <c r="G811">
        <v>0</v>
      </c>
      <c r="H811">
        <v>0</v>
      </c>
      <c r="I811">
        <v>0.46536</v>
      </c>
    </row>
    <row r="812" spans="1:9" x14ac:dyDescent="0.25">
      <c r="A812">
        <v>2000060155</v>
      </c>
      <c r="B812" t="s">
        <v>285</v>
      </c>
      <c r="C812" t="s">
        <v>577</v>
      </c>
      <c r="D812" t="s">
        <v>578</v>
      </c>
      <c r="E812">
        <v>0</v>
      </c>
      <c r="F812" t="s">
        <v>36</v>
      </c>
      <c r="G812">
        <v>0</v>
      </c>
      <c r="H812" s="1">
        <v>0</v>
      </c>
      <c r="I812">
        <v>0.48255999999999999</v>
      </c>
    </row>
    <row r="813" spans="1:9" x14ac:dyDescent="0.25">
      <c r="A813">
        <v>2000060156</v>
      </c>
      <c r="B813" t="s">
        <v>286</v>
      </c>
      <c r="C813" t="s">
        <v>8708</v>
      </c>
      <c r="D813" t="s">
        <v>8709</v>
      </c>
      <c r="E813">
        <v>0</v>
      </c>
      <c r="F813" t="s">
        <v>36</v>
      </c>
      <c r="G813">
        <v>0</v>
      </c>
      <c r="H813" s="1">
        <v>0</v>
      </c>
      <c r="I813">
        <v>0.46535900000000002</v>
      </c>
    </row>
    <row r="814" spans="1:9" x14ac:dyDescent="0.25">
      <c r="A814">
        <v>2000060156</v>
      </c>
      <c r="B814" t="s">
        <v>286</v>
      </c>
      <c r="C814" t="s">
        <v>8710</v>
      </c>
      <c r="D814" t="s">
        <v>8711</v>
      </c>
      <c r="E814">
        <v>0</v>
      </c>
      <c r="F814" t="s">
        <v>36</v>
      </c>
      <c r="G814" s="1">
        <v>0</v>
      </c>
      <c r="H814" s="1">
        <v>0</v>
      </c>
      <c r="I814">
        <v>0.46535900000000002</v>
      </c>
    </row>
    <row r="815" spans="1:9" x14ac:dyDescent="0.25">
      <c r="A815">
        <v>2000060156</v>
      </c>
      <c r="B815" t="s">
        <v>286</v>
      </c>
      <c r="C815" t="s">
        <v>8706</v>
      </c>
      <c r="D815" t="s">
        <v>8707</v>
      </c>
      <c r="E815" s="1">
        <v>1435</v>
      </c>
      <c r="F815" t="s">
        <v>36</v>
      </c>
      <c r="G815" s="1">
        <v>0</v>
      </c>
      <c r="H815" s="1">
        <v>107208</v>
      </c>
      <c r="I815">
        <v>0.46535199999999999</v>
      </c>
    </row>
    <row r="816" spans="1:9" x14ac:dyDescent="0.25">
      <c r="A816">
        <v>2000060156</v>
      </c>
      <c r="B816" t="s">
        <v>286</v>
      </c>
      <c r="C816" t="s">
        <v>130</v>
      </c>
      <c r="D816" t="s">
        <v>131</v>
      </c>
      <c r="E816" s="1">
        <v>46532</v>
      </c>
      <c r="F816" t="s">
        <v>36</v>
      </c>
      <c r="G816">
        <v>84</v>
      </c>
      <c r="H816">
        <v>0</v>
      </c>
      <c r="I816">
        <v>0.48635899999999999</v>
      </c>
    </row>
    <row r="817" spans="1:9" x14ac:dyDescent="0.25">
      <c r="A817">
        <v>2000060156</v>
      </c>
      <c r="B817" t="s">
        <v>286</v>
      </c>
      <c r="C817" t="s">
        <v>167</v>
      </c>
      <c r="D817" t="s">
        <v>168</v>
      </c>
      <c r="E817">
        <v>0</v>
      </c>
      <c r="F817" t="s">
        <v>36</v>
      </c>
      <c r="G817">
        <v>0</v>
      </c>
      <c r="H817">
        <v>0</v>
      </c>
      <c r="I817">
        <v>0.46537000000000001</v>
      </c>
    </row>
    <row r="818" spans="1:9" x14ac:dyDescent="0.25">
      <c r="A818">
        <v>2000060156</v>
      </c>
      <c r="B818" t="s">
        <v>286</v>
      </c>
      <c r="C818" t="s">
        <v>137</v>
      </c>
      <c r="D818" t="s">
        <v>138</v>
      </c>
      <c r="E818" s="1">
        <v>0</v>
      </c>
      <c r="F818" t="s">
        <v>36</v>
      </c>
      <c r="G818">
        <v>0</v>
      </c>
      <c r="H818" s="1">
        <v>0</v>
      </c>
      <c r="I818">
        <v>0.46545500000000001</v>
      </c>
    </row>
    <row r="819" spans="1:9" x14ac:dyDescent="0.25">
      <c r="A819">
        <v>2000060156</v>
      </c>
      <c r="B819" t="s">
        <v>286</v>
      </c>
      <c r="C819" t="s">
        <v>151</v>
      </c>
      <c r="D819" t="s">
        <v>152</v>
      </c>
      <c r="E819">
        <v>0</v>
      </c>
      <c r="F819" t="s">
        <v>36</v>
      </c>
      <c r="G819" s="1">
        <v>0</v>
      </c>
      <c r="H819">
        <v>0</v>
      </c>
      <c r="I819">
        <v>0.46536</v>
      </c>
    </row>
    <row r="820" spans="1:9" x14ac:dyDescent="0.25">
      <c r="A820">
        <v>2000060156</v>
      </c>
      <c r="B820" t="s">
        <v>286</v>
      </c>
      <c r="C820" t="s">
        <v>139</v>
      </c>
      <c r="D820" t="s">
        <v>140</v>
      </c>
      <c r="E820">
        <v>0</v>
      </c>
      <c r="F820" t="s">
        <v>36</v>
      </c>
      <c r="G820">
        <v>0</v>
      </c>
      <c r="H820">
        <v>0</v>
      </c>
      <c r="I820">
        <v>0.46535900000000002</v>
      </c>
    </row>
    <row r="821" spans="1:9" x14ac:dyDescent="0.25">
      <c r="A821">
        <v>2000060156</v>
      </c>
      <c r="B821" t="s">
        <v>286</v>
      </c>
      <c r="C821" t="s">
        <v>577</v>
      </c>
      <c r="D821" t="s">
        <v>578</v>
      </c>
      <c r="E821">
        <v>0</v>
      </c>
      <c r="F821" t="s">
        <v>36</v>
      </c>
      <c r="G821">
        <v>0</v>
      </c>
      <c r="H821">
        <v>0</v>
      </c>
      <c r="I821">
        <v>0.48255999999999999</v>
      </c>
    </row>
    <row r="822" spans="1:9" x14ac:dyDescent="0.25">
      <c r="A822">
        <v>2000060157</v>
      </c>
      <c r="B822" t="s">
        <v>287</v>
      </c>
      <c r="C822" t="s">
        <v>8708</v>
      </c>
      <c r="D822" t="s">
        <v>8709</v>
      </c>
      <c r="E822" s="1">
        <v>0</v>
      </c>
      <c r="F822" t="s">
        <v>36</v>
      </c>
      <c r="G822">
        <v>0</v>
      </c>
      <c r="H822">
        <v>0</v>
      </c>
      <c r="I822">
        <v>0.46535900000000002</v>
      </c>
    </row>
    <row r="823" spans="1:9" x14ac:dyDescent="0.25">
      <c r="A823">
        <v>2000060157</v>
      </c>
      <c r="B823" t="s">
        <v>287</v>
      </c>
      <c r="C823" t="s">
        <v>8710</v>
      </c>
      <c r="D823" t="s">
        <v>8711</v>
      </c>
      <c r="E823" s="1">
        <v>0</v>
      </c>
      <c r="F823" t="s">
        <v>36</v>
      </c>
      <c r="G823">
        <v>0</v>
      </c>
      <c r="H823" s="1">
        <v>0</v>
      </c>
      <c r="I823">
        <v>0.46536499999999997</v>
      </c>
    </row>
    <row r="824" spans="1:9" x14ac:dyDescent="0.25">
      <c r="A824">
        <v>2000060157</v>
      </c>
      <c r="B824" t="s">
        <v>287</v>
      </c>
      <c r="C824" t="s">
        <v>8706</v>
      </c>
      <c r="D824" t="s">
        <v>8707</v>
      </c>
      <c r="E824" s="1">
        <v>7566</v>
      </c>
      <c r="F824" t="s">
        <v>36</v>
      </c>
      <c r="G824" s="1">
        <v>0</v>
      </c>
      <c r="H824" s="1">
        <v>102024</v>
      </c>
      <c r="I824">
        <v>0.46536</v>
      </c>
    </row>
    <row r="825" spans="1:9" x14ac:dyDescent="0.25">
      <c r="A825">
        <v>2000060157</v>
      </c>
      <c r="B825" t="s">
        <v>287</v>
      </c>
      <c r="C825" t="s">
        <v>130</v>
      </c>
      <c r="D825" t="s">
        <v>131</v>
      </c>
      <c r="E825" s="1">
        <v>53258</v>
      </c>
      <c r="F825" t="s">
        <v>36</v>
      </c>
      <c r="G825">
        <v>84</v>
      </c>
      <c r="H825">
        <v>0</v>
      </c>
      <c r="I825">
        <v>0.47824299999999997</v>
      </c>
    </row>
    <row r="826" spans="1:9" x14ac:dyDescent="0.25">
      <c r="A826">
        <v>2000060157</v>
      </c>
      <c r="B826" t="s">
        <v>287</v>
      </c>
      <c r="C826" t="s">
        <v>167</v>
      </c>
      <c r="D826" t="s">
        <v>168</v>
      </c>
      <c r="E826">
        <v>0</v>
      </c>
      <c r="F826" t="s">
        <v>36</v>
      </c>
      <c r="G826">
        <v>0</v>
      </c>
      <c r="H826" s="1">
        <v>0</v>
      </c>
      <c r="I826">
        <v>0.46537000000000001</v>
      </c>
    </row>
    <row r="827" spans="1:9" x14ac:dyDescent="0.25">
      <c r="A827">
        <v>2000060157</v>
      </c>
      <c r="B827" t="s">
        <v>287</v>
      </c>
      <c r="C827" t="s">
        <v>137</v>
      </c>
      <c r="D827" t="s">
        <v>138</v>
      </c>
      <c r="E827">
        <v>0</v>
      </c>
      <c r="F827" t="s">
        <v>36</v>
      </c>
      <c r="G827">
        <v>0</v>
      </c>
      <c r="H827">
        <v>0</v>
      </c>
      <c r="I827">
        <v>0.46555600000000003</v>
      </c>
    </row>
    <row r="828" spans="1:9" x14ac:dyDescent="0.25">
      <c r="A828">
        <v>2000060157</v>
      </c>
      <c r="B828" t="s">
        <v>287</v>
      </c>
      <c r="C828" t="s">
        <v>151</v>
      </c>
      <c r="D828" t="s">
        <v>152</v>
      </c>
      <c r="E828" s="1">
        <v>0</v>
      </c>
      <c r="F828" t="s">
        <v>36</v>
      </c>
      <c r="G828">
        <v>0</v>
      </c>
      <c r="H828" s="1">
        <v>0</v>
      </c>
      <c r="I828">
        <v>0.465364</v>
      </c>
    </row>
    <row r="829" spans="1:9" x14ac:dyDescent="0.25">
      <c r="A829">
        <v>2000060157</v>
      </c>
      <c r="B829" t="s">
        <v>287</v>
      </c>
      <c r="C829" t="s">
        <v>139</v>
      </c>
      <c r="D829" t="s">
        <v>140</v>
      </c>
      <c r="E829" s="1">
        <v>0</v>
      </c>
      <c r="F829" t="s">
        <v>36</v>
      </c>
      <c r="G829" s="1">
        <v>0</v>
      </c>
      <c r="H829" s="1">
        <v>0</v>
      </c>
      <c r="I829">
        <v>0.46535900000000002</v>
      </c>
    </row>
    <row r="830" spans="1:9" x14ac:dyDescent="0.25">
      <c r="A830">
        <v>2000060157</v>
      </c>
      <c r="B830" t="s">
        <v>287</v>
      </c>
      <c r="C830" t="s">
        <v>577</v>
      </c>
      <c r="D830" t="s">
        <v>578</v>
      </c>
      <c r="E830">
        <v>0</v>
      </c>
      <c r="F830" t="s">
        <v>36</v>
      </c>
      <c r="G830">
        <v>0</v>
      </c>
      <c r="H830">
        <v>0</v>
      </c>
      <c r="I830">
        <v>0.48255900000000002</v>
      </c>
    </row>
    <row r="831" spans="1:9" x14ac:dyDescent="0.25">
      <c r="A831">
        <v>2000060158</v>
      </c>
      <c r="B831" t="s">
        <v>288</v>
      </c>
      <c r="C831" t="s">
        <v>8708</v>
      </c>
      <c r="D831" t="s">
        <v>8709</v>
      </c>
      <c r="E831">
        <v>0</v>
      </c>
      <c r="F831" t="s">
        <v>36</v>
      </c>
      <c r="G831">
        <v>0</v>
      </c>
      <c r="H831" s="1">
        <v>0</v>
      </c>
      <c r="I831">
        <v>0.46536300000000003</v>
      </c>
    </row>
    <row r="832" spans="1:9" x14ac:dyDescent="0.25">
      <c r="A832">
        <v>2000060158</v>
      </c>
      <c r="B832" t="s">
        <v>288</v>
      </c>
      <c r="C832" t="s">
        <v>8710</v>
      </c>
      <c r="D832" t="s">
        <v>8711</v>
      </c>
      <c r="E832">
        <v>0</v>
      </c>
      <c r="F832" t="s">
        <v>36</v>
      </c>
      <c r="G832" s="1">
        <v>0</v>
      </c>
      <c r="H832">
        <v>0</v>
      </c>
      <c r="I832">
        <v>0.46536499999999997</v>
      </c>
    </row>
    <row r="833" spans="1:9" x14ac:dyDescent="0.25">
      <c r="A833">
        <v>2000060158</v>
      </c>
      <c r="B833" t="s">
        <v>288</v>
      </c>
      <c r="C833" t="s">
        <v>8706</v>
      </c>
      <c r="D833" t="s">
        <v>8707</v>
      </c>
      <c r="E833" s="1">
        <v>252</v>
      </c>
      <c r="F833" t="s">
        <v>36</v>
      </c>
      <c r="G833">
        <v>0</v>
      </c>
      <c r="H833" s="1">
        <v>32868</v>
      </c>
      <c r="I833">
        <v>0.46535700000000002</v>
      </c>
    </row>
    <row r="834" spans="1:9" x14ac:dyDescent="0.25">
      <c r="A834">
        <v>2000060158</v>
      </c>
      <c r="B834" t="s">
        <v>288</v>
      </c>
      <c r="C834" t="s">
        <v>130</v>
      </c>
      <c r="D834" t="s">
        <v>131</v>
      </c>
      <c r="E834" s="1">
        <v>29578</v>
      </c>
      <c r="F834" t="s">
        <v>36</v>
      </c>
      <c r="G834" s="1">
        <v>1417</v>
      </c>
      <c r="H834" s="1">
        <v>0</v>
      </c>
      <c r="I834">
        <v>0.48244799999999999</v>
      </c>
    </row>
    <row r="835" spans="1:9" x14ac:dyDescent="0.25">
      <c r="A835">
        <v>2000060158</v>
      </c>
      <c r="B835" t="s">
        <v>288</v>
      </c>
      <c r="C835" t="s">
        <v>167</v>
      </c>
      <c r="D835" t="s">
        <v>168</v>
      </c>
      <c r="E835" s="1">
        <v>0</v>
      </c>
      <c r="F835" t="s">
        <v>36</v>
      </c>
      <c r="G835" s="1">
        <v>0</v>
      </c>
      <c r="H835">
        <v>54</v>
      </c>
      <c r="I835">
        <v>0.46535900000000002</v>
      </c>
    </row>
    <row r="836" spans="1:9" x14ac:dyDescent="0.25">
      <c r="A836">
        <v>2000060158</v>
      </c>
      <c r="B836" t="s">
        <v>288</v>
      </c>
      <c r="C836" t="s">
        <v>137</v>
      </c>
      <c r="D836" t="s">
        <v>138</v>
      </c>
      <c r="E836">
        <v>0</v>
      </c>
      <c r="F836" t="s">
        <v>36</v>
      </c>
      <c r="G836">
        <v>0</v>
      </c>
      <c r="H836" s="1">
        <v>1</v>
      </c>
      <c r="I836">
        <v>0.46527800000000002</v>
      </c>
    </row>
    <row r="837" spans="1:9" x14ac:dyDescent="0.25">
      <c r="A837">
        <v>2000060158</v>
      </c>
      <c r="B837" t="s">
        <v>288</v>
      </c>
      <c r="C837" t="s">
        <v>151</v>
      </c>
      <c r="D837" t="s">
        <v>152</v>
      </c>
      <c r="E837" s="1">
        <v>0</v>
      </c>
      <c r="F837" t="s">
        <v>36</v>
      </c>
      <c r="G837" s="1">
        <v>0</v>
      </c>
      <c r="H837" s="1">
        <v>314</v>
      </c>
      <c r="I837">
        <v>0.46536300000000003</v>
      </c>
    </row>
    <row r="838" spans="1:9" x14ac:dyDescent="0.25">
      <c r="A838">
        <v>2000060158</v>
      </c>
      <c r="B838" t="s">
        <v>288</v>
      </c>
      <c r="C838" t="s">
        <v>139</v>
      </c>
      <c r="D838" t="s">
        <v>140</v>
      </c>
      <c r="E838">
        <v>0</v>
      </c>
      <c r="F838" t="s">
        <v>36</v>
      </c>
      <c r="G838">
        <v>0</v>
      </c>
      <c r="H838" s="1">
        <v>0</v>
      </c>
      <c r="I838">
        <v>0.46535900000000002</v>
      </c>
    </row>
    <row r="839" spans="1:9" x14ac:dyDescent="0.25">
      <c r="A839">
        <v>2000060158</v>
      </c>
      <c r="B839" t="s">
        <v>288</v>
      </c>
      <c r="C839" t="s">
        <v>577</v>
      </c>
      <c r="D839" t="s">
        <v>578</v>
      </c>
      <c r="E839">
        <v>0</v>
      </c>
      <c r="F839" t="s">
        <v>36</v>
      </c>
      <c r="G839" s="1">
        <v>0</v>
      </c>
      <c r="H839">
        <v>0</v>
      </c>
      <c r="I839">
        <v>0.48255999999999999</v>
      </c>
    </row>
    <row r="840" spans="1:9" x14ac:dyDescent="0.25">
      <c r="A840">
        <v>2000060159</v>
      </c>
      <c r="B840" t="s">
        <v>289</v>
      </c>
      <c r="C840" t="s">
        <v>8708</v>
      </c>
      <c r="D840" t="s">
        <v>8709</v>
      </c>
      <c r="E840">
        <v>0</v>
      </c>
      <c r="F840" t="s">
        <v>36</v>
      </c>
      <c r="G840">
        <v>0</v>
      </c>
      <c r="H840" s="1">
        <v>0</v>
      </c>
      <c r="I840">
        <v>0.46535900000000002</v>
      </c>
    </row>
    <row r="841" spans="1:9" x14ac:dyDescent="0.25">
      <c r="A841">
        <v>2000060159</v>
      </c>
      <c r="B841" t="s">
        <v>289</v>
      </c>
      <c r="C841" t="s">
        <v>8710</v>
      </c>
      <c r="D841" t="s">
        <v>8711</v>
      </c>
      <c r="E841" s="1">
        <v>0</v>
      </c>
      <c r="F841" t="s">
        <v>36</v>
      </c>
      <c r="G841" s="1">
        <v>0</v>
      </c>
      <c r="H841" s="1">
        <v>0</v>
      </c>
      <c r="I841">
        <v>0.46535900000000002</v>
      </c>
    </row>
    <row r="842" spans="1:9" x14ac:dyDescent="0.25">
      <c r="A842">
        <v>2000060159</v>
      </c>
      <c r="B842" t="s">
        <v>289</v>
      </c>
      <c r="C842" t="s">
        <v>8706</v>
      </c>
      <c r="D842" t="s">
        <v>8707</v>
      </c>
      <c r="E842">
        <v>0</v>
      </c>
      <c r="F842" t="s">
        <v>36</v>
      </c>
      <c r="G842">
        <v>0</v>
      </c>
      <c r="H842" s="1">
        <v>36</v>
      </c>
      <c r="I842">
        <v>0.46535900000000002</v>
      </c>
    </row>
    <row r="843" spans="1:9" x14ac:dyDescent="0.25">
      <c r="A843">
        <v>2000060159</v>
      </c>
      <c r="B843" t="s">
        <v>289</v>
      </c>
      <c r="C843" t="s">
        <v>130</v>
      </c>
      <c r="D843" t="s">
        <v>131</v>
      </c>
      <c r="E843" s="1">
        <v>24144</v>
      </c>
      <c r="F843" t="s">
        <v>36</v>
      </c>
      <c r="G843" s="1">
        <v>4459</v>
      </c>
      <c r="H843" s="1">
        <v>0</v>
      </c>
      <c r="I843">
        <v>0.48250100000000001</v>
      </c>
    </row>
    <row r="844" spans="1:9" x14ac:dyDescent="0.25">
      <c r="A844">
        <v>2000060159</v>
      </c>
      <c r="B844" t="s">
        <v>289</v>
      </c>
      <c r="C844" t="s">
        <v>137</v>
      </c>
      <c r="D844" t="s">
        <v>138</v>
      </c>
      <c r="E844">
        <v>0</v>
      </c>
      <c r="F844" t="s">
        <v>36</v>
      </c>
      <c r="G844">
        <v>0</v>
      </c>
      <c r="H844">
        <v>1</v>
      </c>
      <c r="I844">
        <v>0.46527800000000002</v>
      </c>
    </row>
    <row r="845" spans="1:9" x14ac:dyDescent="0.25">
      <c r="A845">
        <v>2000060159</v>
      </c>
      <c r="B845" t="s">
        <v>289</v>
      </c>
      <c r="C845" t="s">
        <v>151</v>
      </c>
      <c r="D845" t="s">
        <v>152</v>
      </c>
      <c r="E845">
        <v>864</v>
      </c>
      <c r="F845" t="s">
        <v>36</v>
      </c>
      <c r="G845">
        <v>0</v>
      </c>
      <c r="H845" s="1">
        <v>4260</v>
      </c>
      <c r="I845">
        <v>0.48249999999999998</v>
      </c>
    </row>
    <row r="846" spans="1:9" x14ac:dyDescent="0.25">
      <c r="A846">
        <v>2000060159</v>
      </c>
      <c r="B846" t="s">
        <v>289</v>
      </c>
      <c r="C846" t="s">
        <v>139</v>
      </c>
      <c r="D846" t="s">
        <v>140</v>
      </c>
      <c r="E846" s="1">
        <v>0</v>
      </c>
      <c r="F846" t="s">
        <v>36</v>
      </c>
      <c r="G846" s="1">
        <v>0</v>
      </c>
      <c r="H846">
        <v>0</v>
      </c>
      <c r="I846">
        <v>0.46535900000000002</v>
      </c>
    </row>
    <row r="847" spans="1:9" x14ac:dyDescent="0.25">
      <c r="A847">
        <v>2000060159</v>
      </c>
      <c r="B847" t="s">
        <v>289</v>
      </c>
      <c r="C847" t="s">
        <v>577</v>
      </c>
      <c r="D847" t="s">
        <v>578</v>
      </c>
      <c r="E847" s="1">
        <v>0</v>
      </c>
      <c r="F847" t="s">
        <v>36</v>
      </c>
      <c r="G847" s="1">
        <v>0</v>
      </c>
      <c r="H847">
        <v>0</v>
      </c>
      <c r="I847">
        <v>0.48255900000000002</v>
      </c>
    </row>
    <row r="848" spans="1:9" x14ac:dyDescent="0.25">
      <c r="A848">
        <v>2000060160</v>
      </c>
      <c r="B848" t="s">
        <v>290</v>
      </c>
      <c r="C848" t="s">
        <v>8710</v>
      </c>
      <c r="D848" t="s">
        <v>8711</v>
      </c>
      <c r="E848" s="1">
        <v>0</v>
      </c>
      <c r="F848" t="s">
        <v>147</v>
      </c>
      <c r="G848" s="1">
        <v>0</v>
      </c>
      <c r="H848">
        <v>0</v>
      </c>
      <c r="I848">
        <v>0.93840999999999997</v>
      </c>
    </row>
    <row r="849" spans="1:9" x14ac:dyDescent="0.25">
      <c r="A849">
        <v>2000060160</v>
      </c>
      <c r="B849" t="s">
        <v>290</v>
      </c>
      <c r="C849" t="s">
        <v>8706</v>
      </c>
      <c r="D849" t="s">
        <v>8707</v>
      </c>
      <c r="E849" s="1">
        <v>325</v>
      </c>
      <c r="F849" t="s">
        <v>147</v>
      </c>
      <c r="G849">
        <v>12</v>
      </c>
      <c r="H849" s="1">
        <v>14767</v>
      </c>
      <c r="I849">
        <v>0.93836900000000001</v>
      </c>
    </row>
    <row r="850" spans="1:9" x14ac:dyDescent="0.25">
      <c r="A850">
        <v>2000060160</v>
      </c>
      <c r="B850" t="s">
        <v>290</v>
      </c>
      <c r="C850" t="s">
        <v>130</v>
      </c>
      <c r="D850" t="s">
        <v>131</v>
      </c>
      <c r="E850" s="1">
        <v>8235</v>
      </c>
      <c r="F850" t="s">
        <v>147</v>
      </c>
      <c r="G850" s="1">
        <v>579</v>
      </c>
      <c r="H850">
        <v>0</v>
      </c>
      <c r="I850">
        <v>0.97239500000000001</v>
      </c>
    </row>
    <row r="851" spans="1:9" x14ac:dyDescent="0.25">
      <c r="A851">
        <v>2000060160</v>
      </c>
      <c r="B851" t="s">
        <v>290</v>
      </c>
      <c r="C851" t="s">
        <v>137</v>
      </c>
      <c r="D851" t="s">
        <v>138</v>
      </c>
      <c r="E851" s="1">
        <v>0</v>
      </c>
      <c r="F851" t="s">
        <v>147</v>
      </c>
      <c r="G851" s="1">
        <v>28</v>
      </c>
      <c r="H851" s="1">
        <v>6</v>
      </c>
      <c r="I851">
        <v>0.937778</v>
      </c>
    </row>
    <row r="852" spans="1:9" x14ac:dyDescent="0.25">
      <c r="A852">
        <v>2000060160</v>
      </c>
      <c r="B852" t="s">
        <v>290</v>
      </c>
      <c r="C852" t="s">
        <v>151</v>
      </c>
      <c r="D852" t="s">
        <v>152</v>
      </c>
      <c r="E852" s="1">
        <v>0</v>
      </c>
      <c r="F852" t="s">
        <v>147</v>
      </c>
      <c r="G852">
        <v>0</v>
      </c>
      <c r="H852">
        <v>0</v>
      </c>
      <c r="I852">
        <v>0.93833299999999997</v>
      </c>
    </row>
    <row r="853" spans="1:9" x14ac:dyDescent="0.25">
      <c r="A853">
        <v>2000060160</v>
      </c>
      <c r="B853" t="s">
        <v>290</v>
      </c>
      <c r="C853" t="s">
        <v>139</v>
      </c>
      <c r="D853" t="s">
        <v>140</v>
      </c>
      <c r="E853" s="1">
        <v>0</v>
      </c>
      <c r="F853" t="s">
        <v>147</v>
      </c>
      <c r="G853">
        <v>0</v>
      </c>
      <c r="H853">
        <v>0</v>
      </c>
      <c r="I853">
        <v>0.93840999999999997</v>
      </c>
    </row>
    <row r="854" spans="1:9" x14ac:dyDescent="0.25">
      <c r="A854">
        <v>2000060160</v>
      </c>
      <c r="B854" t="s">
        <v>290</v>
      </c>
      <c r="C854" t="s">
        <v>577</v>
      </c>
      <c r="D854" t="s">
        <v>578</v>
      </c>
      <c r="E854" s="1">
        <v>0</v>
      </c>
      <c r="F854" t="s">
        <v>147</v>
      </c>
      <c r="G854">
        <v>0</v>
      </c>
      <c r="H854" s="1">
        <v>0</v>
      </c>
      <c r="I854">
        <v>0.97241200000000005</v>
      </c>
    </row>
    <row r="855" spans="1:9" x14ac:dyDescent="0.25">
      <c r="A855">
        <v>2000060161</v>
      </c>
      <c r="B855" t="s">
        <v>291</v>
      </c>
      <c r="C855" t="s">
        <v>8710</v>
      </c>
      <c r="D855" t="s">
        <v>8711</v>
      </c>
      <c r="E855" s="1">
        <v>0</v>
      </c>
      <c r="F855" t="s">
        <v>147</v>
      </c>
      <c r="G855" s="1">
        <v>0</v>
      </c>
      <c r="H855">
        <v>0</v>
      </c>
      <c r="I855">
        <v>0.93841300000000005</v>
      </c>
    </row>
    <row r="856" spans="1:9" x14ac:dyDescent="0.25">
      <c r="A856">
        <v>2000060161</v>
      </c>
      <c r="B856" t="s">
        <v>291</v>
      </c>
      <c r="C856" t="s">
        <v>8706</v>
      </c>
      <c r="D856" t="s">
        <v>8707</v>
      </c>
      <c r="E856" s="1">
        <v>337</v>
      </c>
      <c r="F856" t="s">
        <v>147</v>
      </c>
      <c r="G856" s="1">
        <v>12</v>
      </c>
      <c r="H856" s="1">
        <v>13680</v>
      </c>
      <c r="I856">
        <v>0.93836799999999998</v>
      </c>
    </row>
    <row r="857" spans="1:9" x14ac:dyDescent="0.25">
      <c r="A857">
        <v>2000060161</v>
      </c>
      <c r="B857" t="s">
        <v>291</v>
      </c>
      <c r="C857" t="s">
        <v>130</v>
      </c>
      <c r="D857" t="s">
        <v>131</v>
      </c>
      <c r="E857" s="1">
        <v>6466</v>
      </c>
      <c r="F857" t="s">
        <v>147</v>
      </c>
      <c r="G857" s="1">
        <v>424</v>
      </c>
      <c r="H857">
        <v>372</v>
      </c>
      <c r="I857">
        <v>0.97241299999999997</v>
      </c>
    </row>
    <row r="858" spans="1:9" x14ac:dyDescent="0.25">
      <c r="A858">
        <v>2000060161</v>
      </c>
      <c r="B858" t="s">
        <v>291</v>
      </c>
      <c r="C858" t="s">
        <v>137</v>
      </c>
      <c r="D858" t="s">
        <v>138</v>
      </c>
      <c r="E858">
        <v>0</v>
      </c>
      <c r="F858" t="s">
        <v>147</v>
      </c>
      <c r="G858" s="1">
        <v>0</v>
      </c>
      <c r="H858">
        <v>9</v>
      </c>
      <c r="I858">
        <v>0.94</v>
      </c>
    </row>
    <row r="859" spans="1:9" x14ac:dyDescent="0.25">
      <c r="A859">
        <v>2000060161</v>
      </c>
      <c r="B859" t="s">
        <v>291</v>
      </c>
      <c r="C859" t="s">
        <v>151</v>
      </c>
      <c r="D859" t="s">
        <v>152</v>
      </c>
      <c r="E859">
        <v>0</v>
      </c>
      <c r="F859" t="s">
        <v>147</v>
      </c>
      <c r="G859">
        <v>372</v>
      </c>
      <c r="H859">
        <v>0</v>
      </c>
      <c r="I859">
        <v>0.93842599999999998</v>
      </c>
    </row>
    <row r="860" spans="1:9" x14ac:dyDescent="0.25">
      <c r="A860">
        <v>2000060161</v>
      </c>
      <c r="B860" t="s">
        <v>291</v>
      </c>
      <c r="C860" t="s">
        <v>139</v>
      </c>
      <c r="D860" t="s">
        <v>140</v>
      </c>
      <c r="E860" s="1">
        <v>0</v>
      </c>
      <c r="F860" t="s">
        <v>147</v>
      </c>
      <c r="G860">
        <v>0</v>
      </c>
      <c r="H860">
        <v>0</v>
      </c>
      <c r="I860">
        <v>0.93841300000000005</v>
      </c>
    </row>
    <row r="861" spans="1:9" x14ac:dyDescent="0.25">
      <c r="A861">
        <v>2000060161</v>
      </c>
      <c r="B861" t="s">
        <v>291</v>
      </c>
      <c r="C861" t="s">
        <v>577</v>
      </c>
      <c r="D861" t="s">
        <v>578</v>
      </c>
      <c r="E861" s="1">
        <v>0</v>
      </c>
      <c r="F861" t="s">
        <v>147</v>
      </c>
      <c r="G861" s="1">
        <v>0</v>
      </c>
      <c r="H861">
        <v>0</v>
      </c>
      <c r="I861">
        <v>0.97241</v>
      </c>
    </row>
    <row r="862" spans="1:9" x14ac:dyDescent="0.25">
      <c r="A862">
        <v>2000060162</v>
      </c>
      <c r="B862" t="s">
        <v>292</v>
      </c>
      <c r="C862" t="s">
        <v>8710</v>
      </c>
      <c r="D862" t="s">
        <v>8711</v>
      </c>
      <c r="E862">
        <v>0</v>
      </c>
      <c r="F862" t="s">
        <v>147</v>
      </c>
      <c r="G862" s="1">
        <v>0</v>
      </c>
      <c r="H862">
        <v>0</v>
      </c>
      <c r="I862">
        <v>0.93840900000000005</v>
      </c>
    </row>
    <row r="863" spans="1:9" x14ac:dyDescent="0.25">
      <c r="A863">
        <v>2000060162</v>
      </c>
      <c r="B863" t="s">
        <v>292</v>
      </c>
      <c r="C863" t="s">
        <v>8706</v>
      </c>
      <c r="D863" t="s">
        <v>8707</v>
      </c>
      <c r="E863" s="1">
        <v>0</v>
      </c>
      <c r="F863" t="s">
        <v>147</v>
      </c>
      <c r="G863" s="1">
        <v>12</v>
      </c>
      <c r="H863" s="1">
        <v>10441</v>
      </c>
      <c r="I863">
        <v>0.93839300000000003</v>
      </c>
    </row>
    <row r="864" spans="1:9" x14ac:dyDescent="0.25">
      <c r="A864">
        <v>2000060162</v>
      </c>
      <c r="B864" t="s">
        <v>292</v>
      </c>
      <c r="C864" t="s">
        <v>130</v>
      </c>
      <c r="D864" t="s">
        <v>131</v>
      </c>
      <c r="E864" s="1">
        <v>5747</v>
      </c>
      <c r="F864" t="s">
        <v>147</v>
      </c>
      <c r="G864">
        <v>336</v>
      </c>
      <c r="H864">
        <v>0</v>
      </c>
      <c r="I864">
        <v>0.97241500000000003</v>
      </c>
    </row>
    <row r="865" spans="1:9" x14ac:dyDescent="0.25">
      <c r="A865">
        <v>2000060162</v>
      </c>
      <c r="B865" t="s">
        <v>292</v>
      </c>
      <c r="C865" t="s">
        <v>137</v>
      </c>
      <c r="D865" t="s">
        <v>138</v>
      </c>
      <c r="E865" s="1">
        <v>0</v>
      </c>
      <c r="F865" t="s">
        <v>147</v>
      </c>
      <c r="G865" s="1">
        <v>0</v>
      </c>
      <c r="H865">
        <v>4</v>
      </c>
      <c r="I865">
        <v>0.93799999999999994</v>
      </c>
    </row>
    <row r="866" spans="1:9" x14ac:dyDescent="0.25">
      <c r="A866">
        <v>2000060162</v>
      </c>
      <c r="B866" t="s">
        <v>292</v>
      </c>
      <c r="C866" t="s">
        <v>151</v>
      </c>
      <c r="D866" t="s">
        <v>152</v>
      </c>
      <c r="E866" s="1">
        <v>360</v>
      </c>
      <c r="F866" t="s">
        <v>147</v>
      </c>
      <c r="G866">
        <v>0</v>
      </c>
      <c r="H866">
        <v>0</v>
      </c>
      <c r="I866">
        <v>0.97241699999999998</v>
      </c>
    </row>
    <row r="867" spans="1:9" x14ac:dyDescent="0.25">
      <c r="A867">
        <v>2000060162</v>
      </c>
      <c r="B867" t="s">
        <v>292</v>
      </c>
      <c r="C867" t="s">
        <v>139</v>
      </c>
      <c r="D867" t="s">
        <v>140</v>
      </c>
      <c r="E867" s="1">
        <v>0</v>
      </c>
      <c r="F867" t="s">
        <v>147</v>
      </c>
      <c r="G867" s="1">
        <v>0</v>
      </c>
      <c r="H867" s="1">
        <v>0</v>
      </c>
      <c r="I867">
        <v>0.93840900000000005</v>
      </c>
    </row>
    <row r="868" spans="1:9" x14ac:dyDescent="0.25">
      <c r="A868">
        <v>2000060162</v>
      </c>
      <c r="B868" t="s">
        <v>292</v>
      </c>
      <c r="C868" t="s">
        <v>577</v>
      </c>
      <c r="D868" t="s">
        <v>578</v>
      </c>
      <c r="E868" s="1">
        <v>0</v>
      </c>
      <c r="F868" t="s">
        <v>147</v>
      </c>
      <c r="G868">
        <v>0</v>
      </c>
      <c r="H868">
        <v>0</v>
      </c>
      <c r="I868">
        <v>0.97241299999999997</v>
      </c>
    </row>
    <row r="869" spans="1:9" x14ac:dyDescent="0.25">
      <c r="A869">
        <v>2000060163</v>
      </c>
      <c r="B869" t="s">
        <v>293</v>
      </c>
      <c r="C869" t="s">
        <v>8710</v>
      </c>
      <c r="D869" t="s">
        <v>8711</v>
      </c>
      <c r="E869" s="1">
        <v>0</v>
      </c>
      <c r="F869" t="s">
        <v>147</v>
      </c>
      <c r="G869">
        <v>0</v>
      </c>
      <c r="H869" s="1">
        <v>0</v>
      </c>
      <c r="I869">
        <v>0.93840599999999996</v>
      </c>
    </row>
    <row r="870" spans="1:9" x14ac:dyDescent="0.25">
      <c r="A870">
        <v>2000060163</v>
      </c>
      <c r="B870" t="s">
        <v>293</v>
      </c>
      <c r="C870" t="s">
        <v>8706</v>
      </c>
      <c r="D870" t="s">
        <v>8707</v>
      </c>
      <c r="E870" s="1">
        <v>250</v>
      </c>
      <c r="F870" t="s">
        <v>147</v>
      </c>
      <c r="G870">
        <v>12</v>
      </c>
      <c r="H870" s="1">
        <v>5400</v>
      </c>
      <c r="I870">
        <v>0.93835999999999997</v>
      </c>
    </row>
    <row r="871" spans="1:9" x14ac:dyDescent="0.25">
      <c r="A871">
        <v>2000060163</v>
      </c>
      <c r="B871" t="s">
        <v>293</v>
      </c>
      <c r="C871" t="s">
        <v>130</v>
      </c>
      <c r="D871" t="s">
        <v>131</v>
      </c>
      <c r="E871" s="1">
        <v>5758</v>
      </c>
      <c r="F871" t="s">
        <v>147</v>
      </c>
      <c r="G871">
        <v>6</v>
      </c>
      <c r="H871">
        <v>0</v>
      </c>
      <c r="I871">
        <v>0.97239699999999996</v>
      </c>
    </row>
    <row r="872" spans="1:9" x14ac:dyDescent="0.25">
      <c r="A872">
        <v>2000060163</v>
      </c>
      <c r="B872" t="s">
        <v>293</v>
      </c>
      <c r="C872" t="s">
        <v>137</v>
      </c>
      <c r="D872" t="s">
        <v>138</v>
      </c>
      <c r="E872" s="1">
        <v>0</v>
      </c>
      <c r="F872" t="s">
        <v>147</v>
      </c>
      <c r="G872" s="1">
        <v>0</v>
      </c>
      <c r="H872" s="1">
        <v>5</v>
      </c>
      <c r="I872">
        <v>0.94</v>
      </c>
    </row>
    <row r="873" spans="1:9" x14ac:dyDescent="0.25">
      <c r="A873">
        <v>2000060163</v>
      </c>
      <c r="B873" t="s">
        <v>293</v>
      </c>
      <c r="C873" t="s">
        <v>151</v>
      </c>
      <c r="D873" t="s">
        <v>152</v>
      </c>
      <c r="E873">
        <v>0</v>
      </c>
      <c r="F873" t="s">
        <v>147</v>
      </c>
      <c r="G873">
        <v>0</v>
      </c>
      <c r="H873">
        <v>0</v>
      </c>
      <c r="I873">
        <v>0.93840599999999996</v>
      </c>
    </row>
    <row r="874" spans="1:9" x14ac:dyDescent="0.25">
      <c r="A874">
        <v>2000060163</v>
      </c>
      <c r="B874" t="s">
        <v>293</v>
      </c>
      <c r="C874" t="s">
        <v>139</v>
      </c>
      <c r="D874" t="s">
        <v>140</v>
      </c>
      <c r="E874" s="1">
        <v>0</v>
      </c>
      <c r="F874" t="s">
        <v>147</v>
      </c>
      <c r="G874" s="1">
        <v>0</v>
      </c>
      <c r="H874">
        <v>0</v>
      </c>
      <c r="I874">
        <v>0.93840599999999996</v>
      </c>
    </row>
    <row r="875" spans="1:9" x14ac:dyDescent="0.25">
      <c r="A875">
        <v>2000060163</v>
      </c>
      <c r="B875" t="s">
        <v>293</v>
      </c>
      <c r="C875" t="s">
        <v>577</v>
      </c>
      <c r="D875" t="s">
        <v>578</v>
      </c>
      <c r="E875">
        <v>0</v>
      </c>
      <c r="F875" t="s">
        <v>147</v>
      </c>
      <c r="G875">
        <v>0</v>
      </c>
      <c r="H875">
        <v>0</v>
      </c>
      <c r="I875">
        <v>0.97240800000000005</v>
      </c>
    </row>
    <row r="876" spans="1:9" x14ac:dyDescent="0.25">
      <c r="A876">
        <v>2000060164</v>
      </c>
      <c r="B876" t="s">
        <v>294</v>
      </c>
      <c r="C876" t="s">
        <v>8710</v>
      </c>
      <c r="D876" t="s">
        <v>8711</v>
      </c>
      <c r="E876" s="1">
        <v>0</v>
      </c>
      <c r="F876" t="s">
        <v>147</v>
      </c>
      <c r="G876" s="1">
        <v>0</v>
      </c>
      <c r="H876">
        <v>0</v>
      </c>
      <c r="I876">
        <v>0.93841699999999995</v>
      </c>
    </row>
    <row r="877" spans="1:9" x14ac:dyDescent="0.25">
      <c r="A877">
        <v>2000060164</v>
      </c>
      <c r="B877" t="s">
        <v>294</v>
      </c>
      <c r="C877" t="s">
        <v>8706</v>
      </c>
      <c r="D877" t="s">
        <v>8707</v>
      </c>
      <c r="E877" s="1">
        <v>168</v>
      </c>
      <c r="F877" t="s">
        <v>147</v>
      </c>
      <c r="G877">
        <v>0</v>
      </c>
      <c r="H877" s="1">
        <v>3600</v>
      </c>
      <c r="I877">
        <v>0.93839300000000003</v>
      </c>
    </row>
    <row r="878" spans="1:9" x14ac:dyDescent="0.25">
      <c r="A878">
        <v>2000060164</v>
      </c>
      <c r="B878" t="s">
        <v>294</v>
      </c>
      <c r="C878" t="s">
        <v>130</v>
      </c>
      <c r="D878" t="s">
        <v>131</v>
      </c>
      <c r="E878" s="1">
        <v>5761</v>
      </c>
      <c r="F878" t="s">
        <v>147</v>
      </c>
      <c r="G878">
        <v>1</v>
      </c>
      <c r="H878" s="1">
        <v>0</v>
      </c>
      <c r="I878">
        <v>0.97240099999999996</v>
      </c>
    </row>
    <row r="879" spans="1:9" x14ac:dyDescent="0.25">
      <c r="A879">
        <v>2000060164</v>
      </c>
      <c r="B879" t="s">
        <v>294</v>
      </c>
      <c r="C879" t="s">
        <v>137</v>
      </c>
      <c r="D879" t="s">
        <v>138</v>
      </c>
      <c r="E879">
        <v>0</v>
      </c>
      <c r="F879" t="s">
        <v>147</v>
      </c>
      <c r="G879">
        <v>0</v>
      </c>
      <c r="H879">
        <v>0</v>
      </c>
      <c r="I879">
        <v>0.94</v>
      </c>
    </row>
    <row r="880" spans="1:9" x14ac:dyDescent="0.25">
      <c r="A880">
        <v>2000060164</v>
      </c>
      <c r="B880" t="s">
        <v>294</v>
      </c>
      <c r="C880" t="s">
        <v>151</v>
      </c>
      <c r="D880" t="s">
        <v>152</v>
      </c>
      <c r="E880">
        <v>0</v>
      </c>
      <c r="F880" t="s">
        <v>147</v>
      </c>
      <c r="G880" s="1">
        <v>0</v>
      </c>
      <c r="H880">
        <v>0</v>
      </c>
      <c r="I880">
        <v>0.93841699999999995</v>
      </c>
    </row>
    <row r="881" spans="1:9" x14ac:dyDescent="0.25">
      <c r="A881">
        <v>2000060164</v>
      </c>
      <c r="B881" t="s">
        <v>294</v>
      </c>
      <c r="C881" t="s">
        <v>139</v>
      </c>
      <c r="D881" t="s">
        <v>140</v>
      </c>
      <c r="E881">
        <v>0</v>
      </c>
      <c r="F881" t="s">
        <v>147</v>
      </c>
      <c r="G881">
        <v>0</v>
      </c>
      <c r="H881">
        <v>0</v>
      </c>
      <c r="I881">
        <v>0.93841699999999995</v>
      </c>
    </row>
    <row r="882" spans="1:9" x14ac:dyDescent="0.25">
      <c r="A882">
        <v>2000060164</v>
      </c>
      <c r="B882" t="s">
        <v>294</v>
      </c>
      <c r="C882" t="s">
        <v>577</v>
      </c>
      <c r="D882" t="s">
        <v>578</v>
      </c>
      <c r="E882" s="1">
        <v>0</v>
      </c>
      <c r="F882" t="s">
        <v>147</v>
      </c>
      <c r="G882" s="1">
        <v>0</v>
      </c>
      <c r="H882">
        <v>0</v>
      </c>
      <c r="I882">
        <v>0.97241299999999997</v>
      </c>
    </row>
    <row r="883" spans="1:9" x14ac:dyDescent="0.25">
      <c r="A883">
        <v>2000070139</v>
      </c>
      <c r="B883" t="s">
        <v>295</v>
      </c>
      <c r="C883" t="s">
        <v>8708</v>
      </c>
      <c r="D883" t="s">
        <v>8709</v>
      </c>
      <c r="E883" s="1">
        <v>0</v>
      </c>
      <c r="F883" t="s">
        <v>36</v>
      </c>
      <c r="G883" s="1">
        <v>0</v>
      </c>
      <c r="H883" s="1">
        <v>0</v>
      </c>
      <c r="I883">
        <v>0.54742999999999997</v>
      </c>
    </row>
    <row r="884" spans="1:9" x14ac:dyDescent="0.25">
      <c r="A884">
        <v>2000070139</v>
      </c>
      <c r="B884" t="s">
        <v>295</v>
      </c>
      <c r="C884" t="s">
        <v>8710</v>
      </c>
      <c r="D884" t="s">
        <v>8711</v>
      </c>
      <c r="E884" s="1">
        <v>0</v>
      </c>
      <c r="F884" t="s">
        <v>36</v>
      </c>
      <c r="G884" s="1">
        <v>0</v>
      </c>
      <c r="H884" s="1">
        <v>1</v>
      </c>
      <c r="I884">
        <v>0.494894</v>
      </c>
    </row>
    <row r="885" spans="1:9" x14ac:dyDescent="0.25">
      <c r="A885">
        <v>2000070139</v>
      </c>
      <c r="B885" t="s">
        <v>295</v>
      </c>
      <c r="C885" t="s">
        <v>8706</v>
      </c>
      <c r="D885" t="s">
        <v>8707</v>
      </c>
      <c r="E885" s="1">
        <v>2290</v>
      </c>
      <c r="F885" t="s">
        <v>36</v>
      </c>
      <c r="G885">
        <v>0</v>
      </c>
      <c r="H885">
        <v>0</v>
      </c>
      <c r="I885">
        <v>0.49179</v>
      </c>
    </row>
    <row r="886" spans="1:9" x14ac:dyDescent="0.25">
      <c r="A886">
        <v>2000070139</v>
      </c>
      <c r="B886" t="s">
        <v>295</v>
      </c>
      <c r="C886" t="s">
        <v>130</v>
      </c>
      <c r="D886" t="s">
        <v>131</v>
      </c>
      <c r="E886" s="1">
        <v>9536</v>
      </c>
      <c r="F886" t="s">
        <v>36</v>
      </c>
      <c r="G886">
        <v>13</v>
      </c>
      <c r="H886">
        <v>230</v>
      </c>
      <c r="I886">
        <v>0.46941899999999998</v>
      </c>
    </row>
    <row r="887" spans="1:9" x14ac:dyDescent="0.25">
      <c r="A887">
        <v>2000070139</v>
      </c>
      <c r="B887" t="s">
        <v>295</v>
      </c>
      <c r="C887" t="s">
        <v>142</v>
      </c>
      <c r="D887" t="s">
        <v>143</v>
      </c>
      <c r="E887" s="1">
        <v>0</v>
      </c>
      <c r="F887" t="s">
        <v>36</v>
      </c>
      <c r="G887" s="1">
        <v>0</v>
      </c>
      <c r="H887" s="1">
        <v>0</v>
      </c>
      <c r="I887">
        <v>0.46466000000000002</v>
      </c>
    </row>
    <row r="888" spans="1:9" x14ac:dyDescent="0.25">
      <c r="A888">
        <v>2000070139</v>
      </c>
      <c r="B888" t="s">
        <v>295</v>
      </c>
      <c r="C888" t="s">
        <v>137</v>
      </c>
      <c r="D888" t="s">
        <v>138</v>
      </c>
      <c r="E888" s="1">
        <v>0</v>
      </c>
      <c r="F888" t="s">
        <v>36</v>
      </c>
      <c r="G888">
        <v>30</v>
      </c>
      <c r="H888" s="1">
        <v>12</v>
      </c>
      <c r="I888">
        <v>0.47703699999999999</v>
      </c>
    </row>
    <row r="889" spans="1:9" x14ac:dyDescent="0.25">
      <c r="A889">
        <v>2000070139</v>
      </c>
      <c r="B889" t="s">
        <v>295</v>
      </c>
      <c r="C889" t="s">
        <v>151</v>
      </c>
      <c r="D889" t="s">
        <v>152</v>
      </c>
      <c r="E889">
        <v>0</v>
      </c>
      <c r="F889" t="s">
        <v>36</v>
      </c>
      <c r="G889">
        <v>0</v>
      </c>
      <c r="H889">
        <v>0</v>
      </c>
      <c r="I889">
        <v>0.49489699999999998</v>
      </c>
    </row>
    <row r="890" spans="1:9" x14ac:dyDescent="0.25">
      <c r="A890">
        <v>2000070139</v>
      </c>
      <c r="B890" t="s">
        <v>295</v>
      </c>
      <c r="C890" t="s">
        <v>139</v>
      </c>
      <c r="D890" t="s">
        <v>140</v>
      </c>
      <c r="E890" s="1">
        <v>0</v>
      </c>
      <c r="F890" t="s">
        <v>36</v>
      </c>
      <c r="G890" s="1">
        <v>200</v>
      </c>
      <c r="H890">
        <v>0</v>
      </c>
      <c r="I890">
        <v>0.54742500000000005</v>
      </c>
    </row>
    <row r="891" spans="1:9" x14ac:dyDescent="0.25">
      <c r="A891">
        <v>2000070139</v>
      </c>
      <c r="B891" t="s">
        <v>295</v>
      </c>
      <c r="C891" t="s">
        <v>577</v>
      </c>
      <c r="D891" t="s">
        <v>578</v>
      </c>
      <c r="E891">
        <v>0</v>
      </c>
      <c r="F891" t="s">
        <v>36</v>
      </c>
      <c r="G891">
        <v>0</v>
      </c>
      <c r="H891">
        <v>0</v>
      </c>
      <c r="I891">
        <v>0.44226199999999999</v>
      </c>
    </row>
    <row r="892" spans="1:9" x14ac:dyDescent="0.25">
      <c r="A892">
        <v>2000070139</v>
      </c>
      <c r="B892" t="s">
        <v>295</v>
      </c>
      <c r="C892" t="s">
        <v>144</v>
      </c>
      <c r="D892" t="s">
        <v>145</v>
      </c>
      <c r="E892">
        <v>0</v>
      </c>
      <c r="F892" t="s">
        <v>36</v>
      </c>
      <c r="G892" s="1">
        <v>0</v>
      </c>
      <c r="H892">
        <v>0</v>
      </c>
      <c r="I892">
        <v>0.46466000000000002</v>
      </c>
    </row>
    <row r="893" spans="1:9" x14ac:dyDescent="0.25">
      <c r="A893">
        <v>2000070140</v>
      </c>
      <c r="B893" t="s">
        <v>296</v>
      </c>
      <c r="C893" t="s">
        <v>8710</v>
      </c>
      <c r="D893" t="s">
        <v>8711</v>
      </c>
      <c r="E893" s="1">
        <v>0</v>
      </c>
      <c r="F893" t="s">
        <v>36</v>
      </c>
      <c r="G893" s="1">
        <v>0</v>
      </c>
      <c r="H893" s="1">
        <v>0</v>
      </c>
      <c r="I893">
        <v>0.547427</v>
      </c>
    </row>
    <row r="894" spans="1:9" x14ac:dyDescent="0.25">
      <c r="A894">
        <v>2000070140</v>
      </c>
      <c r="B894" t="s">
        <v>296</v>
      </c>
      <c r="C894" t="s">
        <v>8706</v>
      </c>
      <c r="D894" t="s">
        <v>8707</v>
      </c>
      <c r="E894" s="1">
        <v>3121</v>
      </c>
      <c r="F894" t="s">
        <v>36</v>
      </c>
      <c r="G894" s="1">
        <v>0</v>
      </c>
      <c r="H894">
        <v>0</v>
      </c>
      <c r="I894">
        <v>0.54743399999999998</v>
      </c>
    </row>
    <row r="895" spans="1:9" x14ac:dyDescent="0.25">
      <c r="A895">
        <v>2000070140</v>
      </c>
      <c r="B895" t="s">
        <v>296</v>
      </c>
      <c r="C895" t="s">
        <v>130</v>
      </c>
      <c r="D895" t="s">
        <v>131</v>
      </c>
      <c r="E895" s="1">
        <v>13582</v>
      </c>
      <c r="F895" t="s">
        <v>36</v>
      </c>
      <c r="G895">
        <v>2</v>
      </c>
      <c r="H895">
        <v>0</v>
      </c>
      <c r="I895">
        <v>0.54742999999999997</v>
      </c>
    </row>
    <row r="896" spans="1:9" x14ac:dyDescent="0.25">
      <c r="A896">
        <v>2000070140</v>
      </c>
      <c r="B896" t="s">
        <v>296</v>
      </c>
      <c r="C896" t="s">
        <v>137</v>
      </c>
      <c r="D896" t="s">
        <v>138</v>
      </c>
      <c r="E896" s="1">
        <v>0</v>
      </c>
      <c r="F896" t="s">
        <v>36</v>
      </c>
      <c r="G896" s="1">
        <v>0</v>
      </c>
      <c r="H896">
        <v>2</v>
      </c>
      <c r="I896">
        <v>0.54692300000000005</v>
      </c>
    </row>
    <row r="897" spans="1:9" x14ac:dyDescent="0.25">
      <c r="A897">
        <v>2000070140</v>
      </c>
      <c r="B897" t="s">
        <v>296</v>
      </c>
      <c r="C897" t="s">
        <v>139</v>
      </c>
      <c r="D897" t="s">
        <v>140</v>
      </c>
      <c r="E897" s="1">
        <v>0</v>
      </c>
      <c r="F897" t="s">
        <v>36</v>
      </c>
      <c r="G897">
        <v>0</v>
      </c>
      <c r="H897">
        <v>0</v>
      </c>
      <c r="I897">
        <v>0.547427</v>
      </c>
    </row>
    <row r="898" spans="1:9" x14ac:dyDescent="0.25">
      <c r="A898">
        <v>2000070141</v>
      </c>
      <c r="B898" t="s">
        <v>297</v>
      </c>
      <c r="C898" t="s">
        <v>8708</v>
      </c>
      <c r="D898" t="s">
        <v>8709</v>
      </c>
      <c r="E898" s="1">
        <v>0</v>
      </c>
      <c r="F898" t="s">
        <v>36</v>
      </c>
      <c r="G898">
        <v>0</v>
      </c>
      <c r="H898">
        <v>0</v>
      </c>
      <c r="I898">
        <v>0.547427</v>
      </c>
    </row>
    <row r="899" spans="1:9" x14ac:dyDescent="0.25">
      <c r="A899">
        <v>2000070141</v>
      </c>
      <c r="B899" t="s">
        <v>297</v>
      </c>
      <c r="C899" t="s">
        <v>8710</v>
      </c>
      <c r="D899" t="s">
        <v>8711</v>
      </c>
      <c r="E899" s="1">
        <v>0</v>
      </c>
      <c r="F899" t="s">
        <v>36</v>
      </c>
      <c r="G899">
        <v>0</v>
      </c>
      <c r="H899" s="1">
        <v>0</v>
      </c>
      <c r="I899">
        <v>0.48354799999999998</v>
      </c>
    </row>
    <row r="900" spans="1:9" x14ac:dyDescent="0.25">
      <c r="A900">
        <v>2000070141</v>
      </c>
      <c r="B900" t="s">
        <v>297</v>
      </c>
      <c r="C900" t="s">
        <v>8706</v>
      </c>
      <c r="D900" t="s">
        <v>8707</v>
      </c>
      <c r="E900" s="1">
        <v>2883</v>
      </c>
      <c r="F900" t="s">
        <v>36</v>
      </c>
      <c r="G900" s="1">
        <v>0</v>
      </c>
      <c r="H900">
        <v>0</v>
      </c>
      <c r="I900">
        <v>0.48354799999999998</v>
      </c>
    </row>
    <row r="901" spans="1:9" x14ac:dyDescent="0.25">
      <c r="A901">
        <v>2000070141</v>
      </c>
      <c r="B901" t="s">
        <v>297</v>
      </c>
      <c r="C901" t="s">
        <v>130</v>
      </c>
      <c r="D901" t="s">
        <v>131</v>
      </c>
      <c r="E901" s="1">
        <v>18302</v>
      </c>
      <c r="F901" t="s">
        <v>36</v>
      </c>
      <c r="G901">
        <v>12</v>
      </c>
      <c r="H901">
        <v>30</v>
      </c>
      <c r="I901">
        <v>0.48354799999999998</v>
      </c>
    </row>
    <row r="902" spans="1:9" x14ac:dyDescent="0.25">
      <c r="A902">
        <v>2000070141</v>
      </c>
      <c r="B902" t="s">
        <v>297</v>
      </c>
      <c r="C902" t="s">
        <v>137</v>
      </c>
      <c r="D902" t="s">
        <v>138</v>
      </c>
      <c r="E902" s="1">
        <v>0</v>
      </c>
      <c r="F902" t="s">
        <v>36</v>
      </c>
      <c r="G902" s="1">
        <v>30</v>
      </c>
      <c r="H902">
        <v>12</v>
      </c>
      <c r="I902">
        <v>0.48499999999999999</v>
      </c>
    </row>
    <row r="903" spans="1:9" x14ac:dyDescent="0.25">
      <c r="A903">
        <v>2000070141</v>
      </c>
      <c r="B903" t="s">
        <v>297</v>
      </c>
      <c r="C903" t="s">
        <v>151</v>
      </c>
      <c r="D903" t="s">
        <v>152</v>
      </c>
      <c r="E903">
        <v>0</v>
      </c>
      <c r="F903" t="s">
        <v>36</v>
      </c>
      <c r="G903">
        <v>0</v>
      </c>
      <c r="H903" s="1">
        <v>0</v>
      </c>
      <c r="I903">
        <v>0.48354799999999998</v>
      </c>
    </row>
    <row r="904" spans="1:9" x14ac:dyDescent="0.25">
      <c r="A904">
        <v>2000070141</v>
      </c>
      <c r="B904" t="s">
        <v>297</v>
      </c>
      <c r="C904" t="s">
        <v>577</v>
      </c>
      <c r="D904" t="s">
        <v>578</v>
      </c>
      <c r="E904" s="1">
        <v>0</v>
      </c>
      <c r="F904" t="s">
        <v>36</v>
      </c>
      <c r="G904" s="1">
        <v>0</v>
      </c>
      <c r="H904">
        <v>0</v>
      </c>
      <c r="I904">
        <v>0.45719599999999999</v>
      </c>
    </row>
    <row r="905" spans="1:9" x14ac:dyDescent="0.25">
      <c r="A905">
        <v>2000070142</v>
      </c>
      <c r="B905" t="s">
        <v>298</v>
      </c>
      <c r="C905" t="s">
        <v>8710</v>
      </c>
      <c r="D905" t="s">
        <v>8711</v>
      </c>
      <c r="E905" s="1">
        <v>0</v>
      </c>
      <c r="F905" t="s">
        <v>36</v>
      </c>
      <c r="G905">
        <v>0</v>
      </c>
      <c r="H905">
        <v>0</v>
      </c>
      <c r="I905">
        <v>0.46254800000000001</v>
      </c>
    </row>
    <row r="906" spans="1:9" x14ac:dyDescent="0.25">
      <c r="A906">
        <v>2000070142</v>
      </c>
      <c r="B906" t="s">
        <v>298</v>
      </c>
      <c r="C906" t="s">
        <v>8706</v>
      </c>
      <c r="D906" t="s">
        <v>8707</v>
      </c>
      <c r="E906" s="1">
        <v>2675</v>
      </c>
      <c r="F906" t="s">
        <v>36</v>
      </c>
      <c r="G906" s="1">
        <v>0</v>
      </c>
      <c r="H906">
        <v>0</v>
      </c>
      <c r="I906">
        <v>0.46912900000000002</v>
      </c>
    </row>
    <row r="907" spans="1:9" x14ac:dyDescent="0.25">
      <c r="A907">
        <v>2000070142</v>
      </c>
      <c r="B907" t="s">
        <v>298</v>
      </c>
      <c r="C907" t="s">
        <v>130</v>
      </c>
      <c r="D907" t="s">
        <v>131</v>
      </c>
      <c r="E907" s="1">
        <v>10792</v>
      </c>
      <c r="F907" t="s">
        <v>36</v>
      </c>
      <c r="G907">
        <v>0</v>
      </c>
      <c r="H907">
        <v>0</v>
      </c>
      <c r="I907">
        <v>0.46254499999999998</v>
      </c>
    </row>
    <row r="908" spans="1:9" x14ac:dyDescent="0.25">
      <c r="A908">
        <v>2000070142</v>
      </c>
      <c r="B908" t="s">
        <v>298</v>
      </c>
      <c r="C908" t="s">
        <v>137</v>
      </c>
      <c r="D908" t="s">
        <v>138</v>
      </c>
      <c r="E908" s="1">
        <v>0</v>
      </c>
      <c r="F908" t="s">
        <v>36</v>
      </c>
      <c r="G908" s="1">
        <v>0</v>
      </c>
      <c r="H908">
        <v>0</v>
      </c>
      <c r="I908">
        <v>0.46500000000000002</v>
      </c>
    </row>
    <row r="909" spans="1:9" x14ac:dyDescent="0.25">
      <c r="A909">
        <v>2000070142</v>
      </c>
      <c r="B909" t="s">
        <v>298</v>
      </c>
      <c r="C909" t="s">
        <v>151</v>
      </c>
      <c r="D909" t="s">
        <v>152</v>
      </c>
      <c r="E909" s="1">
        <v>0</v>
      </c>
      <c r="F909" t="s">
        <v>36</v>
      </c>
      <c r="G909">
        <v>0</v>
      </c>
      <c r="H909" s="1">
        <v>0</v>
      </c>
      <c r="I909">
        <v>0.46254800000000001</v>
      </c>
    </row>
    <row r="910" spans="1:9" x14ac:dyDescent="0.25">
      <c r="A910">
        <v>2000070142</v>
      </c>
      <c r="B910" t="s">
        <v>298</v>
      </c>
      <c r="C910" t="s">
        <v>139</v>
      </c>
      <c r="D910" t="s">
        <v>140</v>
      </c>
      <c r="E910" s="1">
        <v>0</v>
      </c>
      <c r="F910" t="s">
        <v>36</v>
      </c>
      <c r="G910">
        <v>0</v>
      </c>
      <c r="H910" s="1">
        <v>0</v>
      </c>
      <c r="I910">
        <v>0.54742000000000002</v>
      </c>
    </row>
    <row r="911" spans="1:9" x14ac:dyDescent="0.25">
      <c r="A911">
        <v>2000070142</v>
      </c>
      <c r="B911" t="s">
        <v>298</v>
      </c>
      <c r="C911" t="s">
        <v>577</v>
      </c>
      <c r="D911" t="s">
        <v>578</v>
      </c>
      <c r="E911" s="1">
        <v>0</v>
      </c>
      <c r="F911" t="s">
        <v>36</v>
      </c>
      <c r="G911">
        <v>0</v>
      </c>
      <c r="H911">
        <v>0</v>
      </c>
      <c r="I911">
        <v>0.433556</v>
      </c>
    </row>
    <row r="912" spans="1:9" x14ac:dyDescent="0.25">
      <c r="A912">
        <v>2000070143</v>
      </c>
      <c r="B912" t="s">
        <v>299</v>
      </c>
      <c r="C912" t="s">
        <v>126</v>
      </c>
      <c r="D912" t="s">
        <v>127</v>
      </c>
      <c r="E912">
        <v>420</v>
      </c>
      <c r="F912" t="s">
        <v>36</v>
      </c>
      <c r="G912" s="1">
        <v>0</v>
      </c>
      <c r="H912" s="1">
        <v>0</v>
      </c>
      <c r="I912">
        <v>0.33271400000000001</v>
      </c>
    </row>
    <row r="913" spans="1:9" x14ac:dyDescent="0.25">
      <c r="A913">
        <v>2000070145</v>
      </c>
      <c r="B913" t="s">
        <v>300</v>
      </c>
      <c r="C913" t="s">
        <v>157</v>
      </c>
      <c r="D913" t="s">
        <v>158</v>
      </c>
      <c r="E913" s="1">
        <v>18</v>
      </c>
      <c r="F913" t="s">
        <v>36</v>
      </c>
      <c r="G913" s="1">
        <v>0</v>
      </c>
      <c r="H913" s="1">
        <v>0</v>
      </c>
      <c r="I913">
        <v>0.312222</v>
      </c>
    </row>
    <row r="914" spans="1:9" x14ac:dyDescent="0.25">
      <c r="A914">
        <v>2000070160</v>
      </c>
      <c r="B914" t="s">
        <v>301</v>
      </c>
      <c r="C914" t="s">
        <v>126</v>
      </c>
      <c r="D914" t="s">
        <v>127</v>
      </c>
      <c r="E914">
        <v>51</v>
      </c>
      <c r="F914" t="s">
        <v>36</v>
      </c>
      <c r="G914">
        <v>0</v>
      </c>
      <c r="H914">
        <v>0</v>
      </c>
      <c r="I914">
        <v>0.397451</v>
      </c>
    </row>
    <row r="915" spans="1:9" x14ac:dyDescent="0.25">
      <c r="A915">
        <v>2000070168</v>
      </c>
      <c r="B915" t="s">
        <v>302</v>
      </c>
      <c r="C915" t="s">
        <v>8708</v>
      </c>
      <c r="D915" t="s">
        <v>8709</v>
      </c>
      <c r="E915" s="1">
        <v>0</v>
      </c>
      <c r="F915" t="s">
        <v>36</v>
      </c>
      <c r="G915" s="1">
        <v>0</v>
      </c>
      <c r="H915">
        <v>0</v>
      </c>
      <c r="I915">
        <v>0.38102000000000003</v>
      </c>
    </row>
    <row r="916" spans="1:9" x14ac:dyDescent="0.25">
      <c r="A916">
        <v>2000070168</v>
      </c>
      <c r="B916" t="s">
        <v>302</v>
      </c>
      <c r="C916" t="s">
        <v>8706</v>
      </c>
      <c r="D916" t="s">
        <v>8707</v>
      </c>
      <c r="E916">
        <v>1</v>
      </c>
      <c r="F916" t="s">
        <v>36</v>
      </c>
      <c r="G916" s="1">
        <v>0</v>
      </c>
      <c r="H916" s="1">
        <v>49920</v>
      </c>
      <c r="I916">
        <v>0.38</v>
      </c>
    </row>
    <row r="917" spans="1:9" x14ac:dyDescent="0.25">
      <c r="A917">
        <v>2000070168</v>
      </c>
      <c r="B917" t="s">
        <v>302</v>
      </c>
      <c r="C917" t="s">
        <v>130</v>
      </c>
      <c r="D917" t="s">
        <v>131</v>
      </c>
      <c r="E917" s="1">
        <v>58</v>
      </c>
      <c r="F917" t="s">
        <v>36</v>
      </c>
      <c r="G917" s="1">
        <v>3769</v>
      </c>
      <c r="H917" s="1">
        <v>0</v>
      </c>
      <c r="I917">
        <v>0.38</v>
      </c>
    </row>
    <row r="918" spans="1:9" x14ac:dyDescent="0.25">
      <c r="A918">
        <v>2000070168</v>
      </c>
      <c r="B918" t="s">
        <v>302</v>
      </c>
      <c r="C918" t="s">
        <v>142</v>
      </c>
      <c r="D918" t="s">
        <v>143</v>
      </c>
      <c r="E918" s="1">
        <v>0</v>
      </c>
      <c r="F918" t="s">
        <v>36</v>
      </c>
      <c r="G918" s="1">
        <v>0</v>
      </c>
      <c r="H918" s="1">
        <v>0</v>
      </c>
      <c r="I918">
        <v>0.38103199999999998</v>
      </c>
    </row>
    <row r="919" spans="1:9" x14ac:dyDescent="0.25">
      <c r="A919">
        <v>2000070168</v>
      </c>
      <c r="B919" t="s">
        <v>302</v>
      </c>
      <c r="C919" t="s">
        <v>137</v>
      </c>
      <c r="D919" t="s">
        <v>138</v>
      </c>
      <c r="E919" s="1">
        <v>0</v>
      </c>
      <c r="F919" t="s">
        <v>36</v>
      </c>
      <c r="G919" s="1">
        <v>0</v>
      </c>
      <c r="H919">
        <v>60</v>
      </c>
      <c r="I919">
        <v>0.38</v>
      </c>
    </row>
    <row r="920" spans="1:9" x14ac:dyDescent="0.25">
      <c r="A920">
        <v>2000070168</v>
      </c>
      <c r="B920" t="s">
        <v>302</v>
      </c>
      <c r="C920" t="s">
        <v>151</v>
      </c>
      <c r="D920" t="s">
        <v>152</v>
      </c>
      <c r="E920">
        <v>0</v>
      </c>
      <c r="F920" t="s">
        <v>36</v>
      </c>
      <c r="G920">
        <v>0</v>
      </c>
      <c r="H920">
        <v>0</v>
      </c>
      <c r="I920">
        <v>0.38101400000000002</v>
      </c>
    </row>
    <row r="921" spans="1:9" x14ac:dyDescent="0.25">
      <c r="A921">
        <v>2000070169</v>
      </c>
      <c r="B921" t="s">
        <v>303</v>
      </c>
      <c r="C921" t="s">
        <v>8710</v>
      </c>
      <c r="D921" t="s">
        <v>8711</v>
      </c>
      <c r="E921">
        <v>0</v>
      </c>
      <c r="F921" t="s">
        <v>36</v>
      </c>
      <c r="G921" s="1">
        <v>0</v>
      </c>
      <c r="H921" s="1">
        <v>0</v>
      </c>
      <c r="I921">
        <v>0.40444400000000003</v>
      </c>
    </row>
    <row r="922" spans="1:9" x14ac:dyDescent="0.25">
      <c r="A922">
        <v>2000070169</v>
      </c>
      <c r="B922" t="s">
        <v>303</v>
      </c>
      <c r="C922" t="s">
        <v>8706</v>
      </c>
      <c r="D922" t="s">
        <v>8707</v>
      </c>
      <c r="E922" s="1">
        <v>3023</v>
      </c>
      <c r="F922" t="s">
        <v>36</v>
      </c>
      <c r="G922" s="1">
        <v>0</v>
      </c>
      <c r="H922" s="1">
        <v>24000</v>
      </c>
      <c r="I922">
        <v>0.40446599999999999</v>
      </c>
    </row>
    <row r="923" spans="1:9" x14ac:dyDescent="0.25">
      <c r="A923">
        <v>2000070169</v>
      </c>
      <c r="B923" t="s">
        <v>303</v>
      </c>
      <c r="C923" t="s">
        <v>130</v>
      </c>
      <c r="D923" t="s">
        <v>131</v>
      </c>
      <c r="E923" s="1">
        <v>4009</v>
      </c>
      <c r="F923" t="s">
        <v>36</v>
      </c>
      <c r="G923">
        <v>0</v>
      </c>
      <c r="H923" s="1">
        <v>50</v>
      </c>
      <c r="I923">
        <v>0.40445199999999998</v>
      </c>
    </row>
    <row r="924" spans="1:9" x14ac:dyDescent="0.25">
      <c r="A924">
        <v>2000070169</v>
      </c>
      <c r="B924" t="s">
        <v>303</v>
      </c>
      <c r="C924" t="s">
        <v>137</v>
      </c>
      <c r="D924" t="s">
        <v>138</v>
      </c>
      <c r="E924" s="1">
        <v>0</v>
      </c>
      <c r="F924" t="s">
        <v>36</v>
      </c>
      <c r="G924" s="1">
        <v>50</v>
      </c>
      <c r="H924" s="1">
        <v>0</v>
      </c>
      <c r="I924">
        <v>0.404167</v>
      </c>
    </row>
    <row r="925" spans="1:9" x14ac:dyDescent="0.25">
      <c r="A925">
        <v>2000070169</v>
      </c>
      <c r="B925" t="s">
        <v>303</v>
      </c>
      <c r="C925" t="s">
        <v>139</v>
      </c>
      <c r="D925" t="s">
        <v>140</v>
      </c>
      <c r="E925" s="1">
        <v>0</v>
      </c>
      <c r="F925" t="s">
        <v>36</v>
      </c>
      <c r="G925" s="1">
        <v>0</v>
      </c>
      <c r="H925" s="1">
        <v>0</v>
      </c>
      <c r="I925">
        <v>0.40444400000000003</v>
      </c>
    </row>
    <row r="926" spans="1:9" x14ac:dyDescent="0.25">
      <c r="A926">
        <v>2000070170</v>
      </c>
      <c r="B926" t="s">
        <v>304</v>
      </c>
      <c r="C926" t="s">
        <v>8708</v>
      </c>
      <c r="D926" t="s">
        <v>8709</v>
      </c>
      <c r="E926" s="1">
        <v>1440</v>
      </c>
      <c r="F926" t="s">
        <v>36</v>
      </c>
      <c r="G926">
        <v>0</v>
      </c>
      <c r="H926">
        <v>0</v>
      </c>
      <c r="I926">
        <v>0.404451</v>
      </c>
    </row>
    <row r="927" spans="1:9" x14ac:dyDescent="0.25">
      <c r="A927">
        <v>2000070170</v>
      </c>
      <c r="B927" t="s">
        <v>304</v>
      </c>
      <c r="C927" t="s">
        <v>8710</v>
      </c>
      <c r="D927" t="s">
        <v>8711</v>
      </c>
      <c r="E927" s="1">
        <v>0</v>
      </c>
      <c r="F927" t="s">
        <v>36</v>
      </c>
      <c r="G927" s="1">
        <v>0</v>
      </c>
      <c r="H927">
        <v>0</v>
      </c>
      <c r="I927">
        <v>0.40445799999999998</v>
      </c>
    </row>
    <row r="928" spans="1:9" x14ac:dyDescent="0.25">
      <c r="A928">
        <v>2000070170</v>
      </c>
      <c r="B928" t="s">
        <v>304</v>
      </c>
      <c r="C928" t="s">
        <v>8706</v>
      </c>
      <c r="D928" t="s">
        <v>8707</v>
      </c>
      <c r="E928" s="1">
        <v>480</v>
      </c>
      <c r="F928" t="s">
        <v>36</v>
      </c>
      <c r="G928" s="1">
        <v>0</v>
      </c>
      <c r="H928" s="1">
        <v>20000</v>
      </c>
      <c r="I928">
        <v>0.40445799999999998</v>
      </c>
    </row>
    <row r="929" spans="1:9" x14ac:dyDescent="0.25">
      <c r="A929">
        <v>2000070170</v>
      </c>
      <c r="B929" t="s">
        <v>304</v>
      </c>
      <c r="C929" t="s">
        <v>130</v>
      </c>
      <c r="D929" t="s">
        <v>131</v>
      </c>
      <c r="E929" s="1">
        <v>506</v>
      </c>
      <c r="F929" t="s">
        <v>36</v>
      </c>
      <c r="G929" s="1">
        <v>1610</v>
      </c>
      <c r="H929" s="1">
        <v>30</v>
      </c>
      <c r="I929">
        <v>0.40446599999999999</v>
      </c>
    </row>
    <row r="930" spans="1:9" x14ac:dyDescent="0.25">
      <c r="A930">
        <v>2000070170</v>
      </c>
      <c r="B930" t="s">
        <v>304</v>
      </c>
      <c r="C930" t="s">
        <v>137</v>
      </c>
      <c r="D930" t="s">
        <v>138</v>
      </c>
      <c r="E930" s="1">
        <v>0</v>
      </c>
      <c r="F930" t="s">
        <v>36</v>
      </c>
      <c r="G930">
        <v>30</v>
      </c>
      <c r="H930" s="1">
        <v>0</v>
      </c>
      <c r="I930">
        <v>0.40500000000000003</v>
      </c>
    </row>
    <row r="931" spans="1:9" x14ac:dyDescent="0.25">
      <c r="A931">
        <v>2000070170</v>
      </c>
      <c r="B931" t="s">
        <v>304</v>
      </c>
      <c r="C931" t="s">
        <v>151</v>
      </c>
      <c r="D931" t="s">
        <v>152</v>
      </c>
      <c r="E931" s="1">
        <v>0</v>
      </c>
      <c r="F931" t="s">
        <v>36</v>
      </c>
      <c r="G931">
        <v>0</v>
      </c>
      <c r="H931" s="1">
        <v>0</v>
      </c>
      <c r="I931">
        <v>0.40445799999999998</v>
      </c>
    </row>
    <row r="932" spans="1:9" x14ac:dyDescent="0.25">
      <c r="A932">
        <v>2000070170</v>
      </c>
      <c r="B932" t="s">
        <v>304</v>
      </c>
      <c r="C932" t="s">
        <v>139</v>
      </c>
      <c r="D932" t="s">
        <v>140</v>
      </c>
      <c r="E932">
        <v>0</v>
      </c>
      <c r="F932" t="s">
        <v>36</v>
      </c>
      <c r="G932">
        <v>0</v>
      </c>
      <c r="H932" s="1">
        <v>0</v>
      </c>
      <c r="I932">
        <v>0.40444400000000003</v>
      </c>
    </row>
    <row r="933" spans="1:9" x14ac:dyDescent="0.25">
      <c r="A933">
        <v>2000070171</v>
      </c>
      <c r="B933" t="s">
        <v>305</v>
      </c>
      <c r="C933" t="s">
        <v>8708</v>
      </c>
      <c r="D933" t="s">
        <v>8709</v>
      </c>
      <c r="E933" s="1">
        <v>0</v>
      </c>
      <c r="F933" t="s">
        <v>36</v>
      </c>
      <c r="G933">
        <v>0</v>
      </c>
      <c r="H933" s="1">
        <v>0</v>
      </c>
      <c r="I933">
        <v>0.40464699999999998</v>
      </c>
    </row>
    <row r="934" spans="1:9" x14ac:dyDescent="0.25">
      <c r="A934">
        <v>2000070171</v>
      </c>
      <c r="B934" t="s">
        <v>305</v>
      </c>
      <c r="C934" t="s">
        <v>8710</v>
      </c>
      <c r="D934" t="s">
        <v>8711</v>
      </c>
      <c r="E934">
        <v>0</v>
      </c>
      <c r="F934" t="s">
        <v>36</v>
      </c>
      <c r="G934" s="1">
        <v>0</v>
      </c>
      <c r="H934" s="1">
        <v>0</v>
      </c>
      <c r="I934">
        <v>0.40464600000000001</v>
      </c>
    </row>
    <row r="935" spans="1:9" x14ac:dyDescent="0.25">
      <c r="A935">
        <v>2000070171</v>
      </c>
      <c r="B935" t="s">
        <v>305</v>
      </c>
      <c r="C935" t="s">
        <v>8706</v>
      </c>
      <c r="D935" t="s">
        <v>8707</v>
      </c>
      <c r="E935" s="1">
        <v>558</v>
      </c>
      <c r="F935" t="s">
        <v>36</v>
      </c>
      <c r="G935">
        <v>0</v>
      </c>
      <c r="H935" s="1">
        <v>18240</v>
      </c>
      <c r="I935">
        <v>0.404642</v>
      </c>
    </row>
    <row r="936" spans="1:9" x14ac:dyDescent="0.25">
      <c r="A936">
        <v>2000070171</v>
      </c>
      <c r="B936" t="s">
        <v>305</v>
      </c>
      <c r="C936" t="s">
        <v>130</v>
      </c>
      <c r="D936" t="s">
        <v>131</v>
      </c>
      <c r="E936" s="1">
        <v>3042</v>
      </c>
      <c r="F936" t="s">
        <v>36</v>
      </c>
      <c r="G936" s="1">
        <v>1100</v>
      </c>
      <c r="H936">
        <v>0</v>
      </c>
      <c r="I936">
        <v>0.40464499999999998</v>
      </c>
    </row>
    <row r="937" spans="1:9" x14ac:dyDescent="0.25">
      <c r="A937">
        <v>2000070171</v>
      </c>
      <c r="B937" t="s">
        <v>305</v>
      </c>
      <c r="C937" t="s">
        <v>137</v>
      </c>
      <c r="D937" t="s">
        <v>138</v>
      </c>
      <c r="E937" s="1">
        <v>0</v>
      </c>
      <c r="F937" t="s">
        <v>36</v>
      </c>
      <c r="G937">
        <v>0</v>
      </c>
      <c r="H937" s="1">
        <v>0</v>
      </c>
      <c r="I937">
        <v>0.4</v>
      </c>
    </row>
    <row r="938" spans="1:9" x14ac:dyDescent="0.25">
      <c r="A938">
        <v>2000070171</v>
      </c>
      <c r="B938" t="s">
        <v>305</v>
      </c>
      <c r="C938" t="s">
        <v>139</v>
      </c>
      <c r="D938" t="s">
        <v>140</v>
      </c>
      <c r="E938" s="1">
        <v>0</v>
      </c>
      <c r="F938" t="s">
        <v>36</v>
      </c>
      <c r="G938" s="1">
        <v>0</v>
      </c>
      <c r="H938" s="1">
        <v>0</v>
      </c>
      <c r="I938">
        <v>0.40464600000000001</v>
      </c>
    </row>
    <row r="939" spans="1:9" x14ac:dyDescent="0.25">
      <c r="A939">
        <v>2000070172</v>
      </c>
      <c r="B939" t="s">
        <v>306</v>
      </c>
      <c r="C939" t="s">
        <v>8708</v>
      </c>
      <c r="D939" t="s">
        <v>8709</v>
      </c>
      <c r="E939" s="1">
        <v>0</v>
      </c>
      <c r="F939" t="s">
        <v>228</v>
      </c>
      <c r="G939">
        <v>0</v>
      </c>
      <c r="H939">
        <v>0</v>
      </c>
      <c r="I939">
        <v>2.0294120000000002</v>
      </c>
    </row>
    <row r="940" spans="1:9" x14ac:dyDescent="0.25">
      <c r="A940">
        <v>2000070172</v>
      </c>
      <c r="B940" t="s">
        <v>306</v>
      </c>
      <c r="C940" t="s">
        <v>8706</v>
      </c>
      <c r="D940" t="s">
        <v>8707</v>
      </c>
      <c r="E940" s="1">
        <v>0</v>
      </c>
      <c r="F940" t="s">
        <v>228</v>
      </c>
      <c r="G940">
        <v>0</v>
      </c>
      <c r="H940">
        <v>0</v>
      </c>
      <c r="I940">
        <v>2.0294120000000002</v>
      </c>
    </row>
    <row r="941" spans="1:9" x14ac:dyDescent="0.25">
      <c r="A941">
        <v>2000070172</v>
      </c>
      <c r="B941" t="s">
        <v>306</v>
      </c>
      <c r="C941" t="s">
        <v>130</v>
      </c>
      <c r="D941" t="s">
        <v>131</v>
      </c>
      <c r="E941" s="1">
        <v>454</v>
      </c>
      <c r="F941" t="s">
        <v>228</v>
      </c>
      <c r="G941">
        <v>0</v>
      </c>
      <c r="H941">
        <v>11</v>
      </c>
      <c r="I941">
        <v>2.0294270000000001</v>
      </c>
    </row>
    <row r="942" spans="1:9" x14ac:dyDescent="0.25">
      <c r="A942">
        <v>2000070172</v>
      </c>
      <c r="B942" t="s">
        <v>306</v>
      </c>
      <c r="C942" t="s">
        <v>126</v>
      </c>
      <c r="D942" t="s">
        <v>127</v>
      </c>
      <c r="E942" s="1">
        <v>11</v>
      </c>
      <c r="F942" t="s">
        <v>228</v>
      </c>
      <c r="G942">
        <v>0</v>
      </c>
      <c r="H942" s="1">
        <v>0</v>
      </c>
      <c r="I942">
        <v>2.0290910000000002</v>
      </c>
    </row>
    <row r="943" spans="1:9" x14ac:dyDescent="0.25">
      <c r="A943">
        <v>2000070172</v>
      </c>
      <c r="B943" t="s">
        <v>306</v>
      </c>
      <c r="C943" t="s">
        <v>256</v>
      </c>
      <c r="D943" t="s">
        <v>257</v>
      </c>
      <c r="E943" s="1">
        <v>0</v>
      </c>
      <c r="F943" t="s">
        <v>228</v>
      </c>
      <c r="G943" s="1">
        <v>0</v>
      </c>
      <c r="H943">
        <v>0</v>
      </c>
      <c r="I943">
        <v>2.0299999999999998</v>
      </c>
    </row>
    <row r="944" spans="1:9" x14ac:dyDescent="0.25">
      <c r="A944">
        <v>2000070172</v>
      </c>
      <c r="B944" t="s">
        <v>306</v>
      </c>
      <c r="C944" t="s">
        <v>137</v>
      </c>
      <c r="D944" t="s">
        <v>138</v>
      </c>
      <c r="E944">
        <v>32</v>
      </c>
      <c r="F944" t="s">
        <v>228</v>
      </c>
      <c r="G944">
        <v>0</v>
      </c>
      <c r="H944" s="1">
        <v>0</v>
      </c>
      <c r="I944">
        <v>2.0293749999999999</v>
      </c>
    </row>
    <row r="945" spans="1:9" x14ac:dyDescent="0.25">
      <c r="A945">
        <v>2000070172</v>
      </c>
      <c r="B945" t="s">
        <v>306</v>
      </c>
      <c r="C945" t="s">
        <v>139</v>
      </c>
      <c r="D945" t="s">
        <v>140</v>
      </c>
      <c r="E945">
        <v>11</v>
      </c>
      <c r="F945" t="s">
        <v>228</v>
      </c>
      <c r="G945" s="1">
        <v>11</v>
      </c>
      <c r="H945" s="1">
        <v>0</v>
      </c>
      <c r="I945">
        <v>2.0290910000000002</v>
      </c>
    </row>
    <row r="946" spans="1:9" x14ac:dyDescent="0.25">
      <c r="A946">
        <v>2000070173</v>
      </c>
      <c r="B946" t="s">
        <v>307</v>
      </c>
      <c r="C946" t="s">
        <v>8708</v>
      </c>
      <c r="D946" t="s">
        <v>8709</v>
      </c>
      <c r="E946" s="1">
        <v>0</v>
      </c>
      <c r="F946" t="s">
        <v>228</v>
      </c>
      <c r="G946">
        <v>0</v>
      </c>
      <c r="H946" s="1">
        <v>0</v>
      </c>
      <c r="I946">
        <v>2.021029</v>
      </c>
    </row>
    <row r="947" spans="1:9" x14ac:dyDescent="0.25">
      <c r="A947">
        <v>2000070173</v>
      </c>
      <c r="B947" t="s">
        <v>307</v>
      </c>
      <c r="C947" t="s">
        <v>8706</v>
      </c>
      <c r="D947" t="s">
        <v>8707</v>
      </c>
      <c r="E947" s="1">
        <v>0</v>
      </c>
      <c r="F947" t="s">
        <v>228</v>
      </c>
      <c r="G947" s="1">
        <v>0</v>
      </c>
      <c r="H947">
        <v>0</v>
      </c>
      <c r="I947">
        <v>2.021029</v>
      </c>
    </row>
    <row r="948" spans="1:9" x14ac:dyDescent="0.25">
      <c r="A948">
        <v>2000070173</v>
      </c>
      <c r="B948" t="s">
        <v>307</v>
      </c>
      <c r="C948" t="s">
        <v>130</v>
      </c>
      <c r="D948" t="s">
        <v>131</v>
      </c>
      <c r="E948" s="1">
        <v>37</v>
      </c>
      <c r="F948" t="s">
        <v>228</v>
      </c>
      <c r="G948" s="1">
        <v>37</v>
      </c>
      <c r="H948" s="1">
        <v>0</v>
      </c>
      <c r="I948">
        <v>2.0210810000000001</v>
      </c>
    </row>
    <row r="949" spans="1:9" x14ac:dyDescent="0.25">
      <c r="A949">
        <v>2000070174</v>
      </c>
      <c r="B949" t="s">
        <v>308</v>
      </c>
      <c r="C949" t="s">
        <v>8706</v>
      </c>
      <c r="D949" t="s">
        <v>8707</v>
      </c>
      <c r="E949" s="1">
        <v>702</v>
      </c>
      <c r="F949" t="s">
        <v>228</v>
      </c>
      <c r="G949">
        <v>60</v>
      </c>
      <c r="H949" s="1">
        <v>0</v>
      </c>
      <c r="I949">
        <v>2.1081910000000001</v>
      </c>
    </row>
    <row r="950" spans="1:9" x14ac:dyDescent="0.25">
      <c r="A950">
        <v>2000070174</v>
      </c>
      <c r="B950" t="s">
        <v>308</v>
      </c>
      <c r="C950" t="s">
        <v>130</v>
      </c>
      <c r="D950" t="s">
        <v>131</v>
      </c>
      <c r="E950" s="1">
        <v>3080</v>
      </c>
      <c r="F950" t="s">
        <v>228</v>
      </c>
      <c r="G950" s="1">
        <v>0</v>
      </c>
      <c r="H950" s="1">
        <v>0</v>
      </c>
      <c r="I950">
        <v>2.1082010000000002</v>
      </c>
    </row>
    <row r="951" spans="1:9" x14ac:dyDescent="0.25">
      <c r="A951">
        <v>2000070174</v>
      </c>
      <c r="B951" t="s">
        <v>308</v>
      </c>
      <c r="C951" t="s">
        <v>256</v>
      </c>
      <c r="D951" t="s">
        <v>257</v>
      </c>
      <c r="E951">
        <v>96</v>
      </c>
      <c r="F951" t="s">
        <v>228</v>
      </c>
      <c r="G951">
        <v>0</v>
      </c>
      <c r="H951">
        <v>60</v>
      </c>
      <c r="I951">
        <v>2.1082290000000001</v>
      </c>
    </row>
    <row r="952" spans="1:9" x14ac:dyDescent="0.25">
      <c r="A952">
        <v>2000070174</v>
      </c>
      <c r="B952" t="s">
        <v>308</v>
      </c>
      <c r="C952" t="s">
        <v>137</v>
      </c>
      <c r="D952" t="s">
        <v>138</v>
      </c>
      <c r="E952">
        <v>0</v>
      </c>
      <c r="F952" t="s">
        <v>228</v>
      </c>
      <c r="G952">
        <v>0</v>
      </c>
      <c r="H952">
        <v>0</v>
      </c>
      <c r="I952">
        <v>2.1081210000000001</v>
      </c>
    </row>
    <row r="953" spans="1:9" x14ac:dyDescent="0.25">
      <c r="A953">
        <v>2000070175</v>
      </c>
      <c r="B953" t="s">
        <v>309</v>
      </c>
      <c r="C953" t="s">
        <v>8706</v>
      </c>
      <c r="D953" t="s">
        <v>8707</v>
      </c>
      <c r="E953" s="1">
        <v>3</v>
      </c>
      <c r="F953" t="s">
        <v>228</v>
      </c>
      <c r="G953" s="1">
        <v>0</v>
      </c>
      <c r="H953" s="1">
        <v>0</v>
      </c>
      <c r="I953">
        <v>3.1633330000000002</v>
      </c>
    </row>
    <row r="954" spans="1:9" x14ac:dyDescent="0.25">
      <c r="A954">
        <v>2000070175</v>
      </c>
      <c r="B954" t="s">
        <v>309</v>
      </c>
      <c r="C954" t="s">
        <v>130</v>
      </c>
      <c r="D954" t="s">
        <v>131</v>
      </c>
      <c r="E954" s="1">
        <v>33</v>
      </c>
      <c r="F954" t="s">
        <v>228</v>
      </c>
      <c r="G954" s="1">
        <v>25</v>
      </c>
      <c r="H954" s="1">
        <v>0</v>
      </c>
      <c r="I954">
        <v>3.162121</v>
      </c>
    </row>
    <row r="955" spans="1:9" x14ac:dyDescent="0.25">
      <c r="A955">
        <v>2000070175</v>
      </c>
      <c r="B955" t="s">
        <v>309</v>
      </c>
      <c r="C955" t="s">
        <v>126</v>
      </c>
      <c r="D955" t="s">
        <v>127</v>
      </c>
      <c r="E955" s="1">
        <v>1</v>
      </c>
      <c r="F955" t="s">
        <v>228</v>
      </c>
      <c r="G955" s="1">
        <v>0</v>
      </c>
      <c r="H955" s="1">
        <v>0</v>
      </c>
      <c r="I955">
        <v>3.16</v>
      </c>
    </row>
    <row r="956" spans="1:9" x14ac:dyDescent="0.25">
      <c r="A956">
        <v>2000070175</v>
      </c>
      <c r="B956" t="s">
        <v>309</v>
      </c>
      <c r="C956" t="s">
        <v>137</v>
      </c>
      <c r="D956" t="s">
        <v>138</v>
      </c>
      <c r="E956" s="1">
        <v>0</v>
      </c>
      <c r="F956" t="s">
        <v>228</v>
      </c>
      <c r="G956">
        <v>0</v>
      </c>
      <c r="H956">
        <v>1</v>
      </c>
      <c r="I956">
        <v>3.16</v>
      </c>
    </row>
    <row r="957" spans="1:9" x14ac:dyDescent="0.25">
      <c r="A957">
        <v>2000070176</v>
      </c>
      <c r="B957" t="s">
        <v>310</v>
      </c>
      <c r="C957" t="s">
        <v>8708</v>
      </c>
      <c r="D957" t="s">
        <v>8709</v>
      </c>
      <c r="E957" s="1">
        <v>0</v>
      </c>
      <c r="F957" t="s">
        <v>228</v>
      </c>
      <c r="G957">
        <v>0</v>
      </c>
      <c r="H957">
        <v>0</v>
      </c>
      <c r="I957">
        <v>3.184355</v>
      </c>
    </row>
    <row r="958" spans="1:9" x14ac:dyDescent="0.25">
      <c r="A958">
        <v>2000070176</v>
      </c>
      <c r="B958" t="s">
        <v>310</v>
      </c>
      <c r="C958" t="s">
        <v>8710</v>
      </c>
      <c r="D958" t="s">
        <v>8711</v>
      </c>
      <c r="E958" s="1">
        <v>0</v>
      </c>
      <c r="F958" t="s">
        <v>228</v>
      </c>
      <c r="G958" s="1">
        <v>0</v>
      </c>
      <c r="H958">
        <v>0</v>
      </c>
      <c r="I958">
        <v>3.1843750000000002</v>
      </c>
    </row>
    <row r="959" spans="1:9" x14ac:dyDescent="0.25">
      <c r="A959">
        <v>2000070176</v>
      </c>
      <c r="B959" t="s">
        <v>310</v>
      </c>
      <c r="C959" t="s">
        <v>8706</v>
      </c>
      <c r="D959" t="s">
        <v>8707</v>
      </c>
      <c r="E959" s="1">
        <v>46</v>
      </c>
      <c r="F959" t="s">
        <v>228</v>
      </c>
      <c r="G959">
        <v>0</v>
      </c>
      <c r="H959" s="1">
        <v>0</v>
      </c>
      <c r="I959">
        <v>3.1850000000000001</v>
      </c>
    </row>
    <row r="960" spans="1:9" x14ac:dyDescent="0.25">
      <c r="A960">
        <v>2000070176</v>
      </c>
      <c r="B960" t="s">
        <v>310</v>
      </c>
      <c r="C960" t="s">
        <v>130</v>
      </c>
      <c r="D960" t="s">
        <v>131</v>
      </c>
      <c r="E960" s="1">
        <v>9</v>
      </c>
      <c r="F960" t="s">
        <v>228</v>
      </c>
      <c r="G960">
        <v>25</v>
      </c>
      <c r="H960">
        <v>3</v>
      </c>
      <c r="I960">
        <v>3.1855560000000001</v>
      </c>
    </row>
    <row r="961" spans="1:9" x14ac:dyDescent="0.25">
      <c r="A961">
        <v>2000070176</v>
      </c>
      <c r="B961" t="s">
        <v>310</v>
      </c>
      <c r="C961" t="s">
        <v>142</v>
      </c>
      <c r="D961" t="s">
        <v>143</v>
      </c>
      <c r="E961" s="1">
        <v>0</v>
      </c>
      <c r="F961" t="s">
        <v>228</v>
      </c>
      <c r="G961">
        <v>0</v>
      </c>
      <c r="H961">
        <v>0</v>
      </c>
      <c r="I961">
        <v>3.1844000000000001</v>
      </c>
    </row>
    <row r="962" spans="1:9" x14ac:dyDescent="0.25">
      <c r="A962">
        <v>2000070176</v>
      </c>
      <c r="B962" t="s">
        <v>310</v>
      </c>
      <c r="C962" t="s">
        <v>137</v>
      </c>
      <c r="D962" t="s">
        <v>138</v>
      </c>
      <c r="E962">
        <v>0</v>
      </c>
      <c r="F962" t="s">
        <v>228</v>
      </c>
      <c r="G962">
        <v>3</v>
      </c>
      <c r="H962" s="1">
        <v>0</v>
      </c>
      <c r="I962">
        <v>3.1833330000000002</v>
      </c>
    </row>
    <row r="963" spans="1:9" x14ac:dyDescent="0.25">
      <c r="A963">
        <v>2000070176</v>
      </c>
      <c r="B963" t="s">
        <v>310</v>
      </c>
      <c r="C963" t="s">
        <v>151</v>
      </c>
      <c r="D963" t="s">
        <v>152</v>
      </c>
      <c r="E963" s="1">
        <v>0</v>
      </c>
      <c r="F963" t="s">
        <v>228</v>
      </c>
      <c r="G963">
        <v>0</v>
      </c>
      <c r="H963">
        <v>0</v>
      </c>
      <c r="I963">
        <v>3.1843430000000001</v>
      </c>
    </row>
    <row r="964" spans="1:9" x14ac:dyDescent="0.25">
      <c r="A964">
        <v>2000070176</v>
      </c>
      <c r="B964" t="s">
        <v>310</v>
      </c>
      <c r="C964" t="s">
        <v>139</v>
      </c>
      <c r="D964" t="s">
        <v>140</v>
      </c>
      <c r="E964">
        <v>0</v>
      </c>
      <c r="F964" t="s">
        <v>228</v>
      </c>
      <c r="G964">
        <v>0</v>
      </c>
      <c r="H964" s="1">
        <v>0</v>
      </c>
      <c r="I964">
        <v>3.1843750000000002</v>
      </c>
    </row>
    <row r="965" spans="1:9" x14ac:dyDescent="0.25">
      <c r="A965">
        <v>2000070177</v>
      </c>
      <c r="B965" t="s">
        <v>311</v>
      </c>
      <c r="C965" t="s">
        <v>8708</v>
      </c>
      <c r="D965" t="s">
        <v>8709</v>
      </c>
      <c r="E965" s="1">
        <v>0</v>
      </c>
      <c r="F965" t="s">
        <v>228</v>
      </c>
      <c r="G965">
        <v>0</v>
      </c>
      <c r="H965">
        <v>0</v>
      </c>
      <c r="I965">
        <v>2.5190419999999998</v>
      </c>
    </row>
    <row r="966" spans="1:9" x14ac:dyDescent="0.25">
      <c r="A966">
        <v>2000070177</v>
      </c>
      <c r="B966" t="s">
        <v>311</v>
      </c>
      <c r="C966" t="s">
        <v>8706</v>
      </c>
      <c r="D966" t="s">
        <v>8707</v>
      </c>
      <c r="E966">
        <v>0</v>
      </c>
      <c r="F966" t="s">
        <v>228</v>
      </c>
      <c r="G966">
        <v>0</v>
      </c>
      <c r="H966" s="1">
        <v>12000</v>
      </c>
      <c r="I966">
        <v>2.5190000000000001</v>
      </c>
    </row>
    <row r="967" spans="1:9" x14ac:dyDescent="0.25">
      <c r="A967">
        <v>2000070177</v>
      </c>
      <c r="B967" t="s">
        <v>311</v>
      </c>
      <c r="C967" t="s">
        <v>130</v>
      </c>
      <c r="D967" t="s">
        <v>131</v>
      </c>
      <c r="E967" s="1">
        <v>9</v>
      </c>
      <c r="F967" t="s">
        <v>228</v>
      </c>
      <c r="G967">
        <v>81</v>
      </c>
      <c r="H967" s="1">
        <v>5173</v>
      </c>
      <c r="I967">
        <v>2.52</v>
      </c>
    </row>
    <row r="968" spans="1:9" x14ac:dyDescent="0.25">
      <c r="A968">
        <v>2000070177</v>
      </c>
      <c r="B968" t="s">
        <v>311</v>
      </c>
      <c r="C968" t="s">
        <v>137</v>
      </c>
      <c r="D968" t="s">
        <v>138</v>
      </c>
      <c r="E968" s="1">
        <v>0</v>
      </c>
      <c r="F968" t="s">
        <v>228</v>
      </c>
      <c r="G968">
        <v>0</v>
      </c>
      <c r="H968">
        <v>0</v>
      </c>
      <c r="I968">
        <v>2.52</v>
      </c>
    </row>
    <row r="969" spans="1:9" x14ac:dyDescent="0.25">
      <c r="A969">
        <v>2000070177</v>
      </c>
      <c r="B969" t="s">
        <v>311</v>
      </c>
      <c r="C969" t="s">
        <v>151</v>
      </c>
      <c r="D969" t="s">
        <v>152</v>
      </c>
      <c r="E969" s="1">
        <v>0</v>
      </c>
      <c r="F969" t="s">
        <v>228</v>
      </c>
      <c r="G969" s="1">
        <v>5172</v>
      </c>
      <c r="H969" s="1">
        <v>0</v>
      </c>
      <c r="I969">
        <v>2.5198580000000002</v>
      </c>
    </row>
    <row r="970" spans="1:9" x14ac:dyDescent="0.25">
      <c r="A970">
        <v>2000070178</v>
      </c>
      <c r="B970" t="s">
        <v>312</v>
      </c>
      <c r="C970" t="s">
        <v>8710</v>
      </c>
      <c r="D970" t="s">
        <v>8711</v>
      </c>
      <c r="E970" s="1">
        <v>0</v>
      </c>
      <c r="F970" t="s">
        <v>228</v>
      </c>
      <c r="G970">
        <v>0</v>
      </c>
      <c r="H970" s="1">
        <v>0</v>
      </c>
      <c r="I970">
        <v>2.8425690000000001</v>
      </c>
    </row>
    <row r="971" spans="1:9" x14ac:dyDescent="0.25">
      <c r="A971">
        <v>2000070178</v>
      </c>
      <c r="B971" t="s">
        <v>312</v>
      </c>
      <c r="C971" t="s">
        <v>8706</v>
      </c>
      <c r="D971" t="s">
        <v>8707</v>
      </c>
      <c r="E971" s="1">
        <v>0</v>
      </c>
      <c r="F971" t="s">
        <v>228</v>
      </c>
      <c r="G971">
        <v>0</v>
      </c>
      <c r="H971" s="1">
        <v>7200</v>
      </c>
      <c r="I971">
        <v>2.84</v>
      </c>
    </row>
    <row r="972" spans="1:9" x14ac:dyDescent="0.25">
      <c r="A972">
        <v>2000070178</v>
      </c>
      <c r="B972" t="s">
        <v>312</v>
      </c>
      <c r="C972" t="s">
        <v>130</v>
      </c>
      <c r="D972" t="s">
        <v>131</v>
      </c>
      <c r="E972" s="1">
        <v>2</v>
      </c>
      <c r="F972" t="s">
        <v>228</v>
      </c>
      <c r="G972">
        <v>223</v>
      </c>
      <c r="H972" s="1">
        <v>97</v>
      </c>
      <c r="I972">
        <v>2.8450000000000002</v>
      </c>
    </row>
    <row r="973" spans="1:9" x14ac:dyDescent="0.25">
      <c r="A973">
        <v>2000070178</v>
      </c>
      <c r="B973" t="s">
        <v>312</v>
      </c>
      <c r="C973" t="s">
        <v>137</v>
      </c>
      <c r="D973" t="s">
        <v>138</v>
      </c>
      <c r="E973" s="1">
        <v>0</v>
      </c>
      <c r="F973" t="s">
        <v>228</v>
      </c>
      <c r="G973" s="1">
        <v>0</v>
      </c>
      <c r="H973" s="1">
        <v>27</v>
      </c>
      <c r="I973">
        <v>2.84</v>
      </c>
    </row>
    <row r="974" spans="1:9" x14ac:dyDescent="0.25">
      <c r="A974">
        <v>2000070178</v>
      </c>
      <c r="B974" t="s">
        <v>312</v>
      </c>
      <c r="C974" t="s">
        <v>151</v>
      </c>
      <c r="D974" t="s">
        <v>152</v>
      </c>
      <c r="E974">
        <v>0</v>
      </c>
      <c r="F974" t="s">
        <v>228</v>
      </c>
      <c r="G974" s="1">
        <v>96</v>
      </c>
      <c r="H974" s="1">
        <v>0</v>
      </c>
      <c r="I974">
        <v>2.8424999999999998</v>
      </c>
    </row>
    <row r="975" spans="1:9" x14ac:dyDescent="0.25">
      <c r="A975">
        <v>2000070178</v>
      </c>
      <c r="B975" t="s">
        <v>312</v>
      </c>
      <c r="C975" t="s">
        <v>139</v>
      </c>
      <c r="D975" t="s">
        <v>140</v>
      </c>
      <c r="E975" s="1">
        <v>0</v>
      </c>
      <c r="F975" t="s">
        <v>228</v>
      </c>
      <c r="G975" s="1">
        <v>1</v>
      </c>
      <c r="H975" s="1">
        <v>0</v>
      </c>
      <c r="I975">
        <v>2.8425690000000001</v>
      </c>
    </row>
    <row r="976" spans="1:9" x14ac:dyDescent="0.25">
      <c r="A976">
        <v>2000070179</v>
      </c>
      <c r="B976" t="s">
        <v>313</v>
      </c>
      <c r="C976" t="s">
        <v>8708</v>
      </c>
      <c r="D976" t="s">
        <v>8709</v>
      </c>
      <c r="E976" s="1">
        <v>0</v>
      </c>
      <c r="F976" t="s">
        <v>228</v>
      </c>
      <c r="G976" s="1">
        <v>0</v>
      </c>
      <c r="H976">
        <v>0</v>
      </c>
      <c r="I976">
        <v>2.7126869999999998</v>
      </c>
    </row>
    <row r="977" spans="1:9" x14ac:dyDescent="0.25">
      <c r="A977">
        <v>2000070179</v>
      </c>
      <c r="B977" t="s">
        <v>313</v>
      </c>
      <c r="C977" t="s">
        <v>8710</v>
      </c>
      <c r="D977" t="s">
        <v>8711</v>
      </c>
      <c r="E977" s="1">
        <v>0</v>
      </c>
      <c r="F977" t="s">
        <v>228</v>
      </c>
      <c r="G977" s="1">
        <v>0</v>
      </c>
      <c r="H977" s="1">
        <v>0</v>
      </c>
      <c r="I977">
        <v>2.712682</v>
      </c>
    </row>
    <row r="978" spans="1:9" x14ac:dyDescent="0.25">
      <c r="A978">
        <v>2000070179</v>
      </c>
      <c r="B978" t="s">
        <v>313</v>
      </c>
      <c r="C978" t="s">
        <v>8706</v>
      </c>
      <c r="D978" t="s">
        <v>8707</v>
      </c>
      <c r="E978" s="1">
        <v>0</v>
      </c>
      <c r="F978" t="s">
        <v>228</v>
      </c>
      <c r="G978">
        <v>0</v>
      </c>
      <c r="H978" s="1">
        <v>8352</v>
      </c>
      <c r="I978">
        <v>2.712647</v>
      </c>
    </row>
    <row r="979" spans="1:9" x14ac:dyDescent="0.25">
      <c r="A979">
        <v>2000070179</v>
      </c>
      <c r="B979" t="s">
        <v>313</v>
      </c>
      <c r="C979" t="s">
        <v>130</v>
      </c>
      <c r="D979" t="s">
        <v>131</v>
      </c>
      <c r="E979" s="1">
        <v>2030</v>
      </c>
      <c r="F979" t="s">
        <v>228</v>
      </c>
      <c r="G979" s="1">
        <v>412</v>
      </c>
      <c r="H979" s="1">
        <v>7</v>
      </c>
      <c r="I979">
        <v>2.6978970000000002</v>
      </c>
    </row>
    <row r="980" spans="1:9" x14ac:dyDescent="0.25">
      <c r="A980">
        <v>2000070179</v>
      </c>
      <c r="B980" t="s">
        <v>313</v>
      </c>
      <c r="C980" t="s">
        <v>167</v>
      </c>
      <c r="D980" t="s">
        <v>168</v>
      </c>
      <c r="E980" s="1">
        <v>320</v>
      </c>
      <c r="F980" t="s">
        <v>228</v>
      </c>
      <c r="G980">
        <v>0</v>
      </c>
      <c r="H980">
        <v>340</v>
      </c>
      <c r="I980">
        <v>2.683875</v>
      </c>
    </row>
    <row r="981" spans="1:9" x14ac:dyDescent="0.25">
      <c r="A981">
        <v>2000070179</v>
      </c>
      <c r="B981" t="s">
        <v>313</v>
      </c>
      <c r="C981" t="s">
        <v>256</v>
      </c>
      <c r="D981" t="s">
        <v>257</v>
      </c>
      <c r="E981" s="1">
        <v>192</v>
      </c>
      <c r="F981" t="s">
        <v>228</v>
      </c>
      <c r="G981" s="1">
        <v>0</v>
      </c>
      <c r="H981">
        <v>0</v>
      </c>
      <c r="I981">
        <v>2.7127080000000001</v>
      </c>
    </row>
    <row r="982" spans="1:9" x14ac:dyDescent="0.25">
      <c r="A982">
        <v>2000070179</v>
      </c>
      <c r="B982" t="s">
        <v>313</v>
      </c>
      <c r="C982" t="s">
        <v>137</v>
      </c>
      <c r="D982" t="s">
        <v>138</v>
      </c>
      <c r="E982">
        <v>0</v>
      </c>
      <c r="F982" t="s">
        <v>228</v>
      </c>
      <c r="G982" s="1">
        <v>855</v>
      </c>
      <c r="H982" s="1">
        <v>7</v>
      </c>
      <c r="I982">
        <v>2.7</v>
      </c>
    </row>
    <row r="983" spans="1:9" x14ac:dyDescent="0.25">
      <c r="A983">
        <v>2000070179</v>
      </c>
      <c r="B983" t="s">
        <v>313</v>
      </c>
      <c r="C983" t="s">
        <v>151</v>
      </c>
      <c r="D983" t="s">
        <v>152</v>
      </c>
      <c r="E983" s="1">
        <v>0</v>
      </c>
      <c r="F983" t="s">
        <v>228</v>
      </c>
      <c r="G983">
        <v>0</v>
      </c>
      <c r="H983">
        <v>0</v>
      </c>
      <c r="I983">
        <v>2.6978979999999999</v>
      </c>
    </row>
    <row r="984" spans="1:9" x14ac:dyDescent="0.25">
      <c r="A984">
        <v>2000070179</v>
      </c>
      <c r="B984" t="s">
        <v>313</v>
      </c>
      <c r="C984" t="s">
        <v>139</v>
      </c>
      <c r="D984" t="s">
        <v>140</v>
      </c>
      <c r="E984">
        <v>0</v>
      </c>
      <c r="F984" t="s">
        <v>228</v>
      </c>
      <c r="G984">
        <v>1</v>
      </c>
      <c r="H984">
        <v>0</v>
      </c>
      <c r="I984">
        <v>2.712682</v>
      </c>
    </row>
    <row r="985" spans="1:9" x14ac:dyDescent="0.25">
      <c r="A985">
        <v>2000080570</v>
      </c>
      <c r="B985" t="s">
        <v>314</v>
      </c>
      <c r="C985" t="s">
        <v>126</v>
      </c>
      <c r="D985" t="s">
        <v>127</v>
      </c>
      <c r="E985" s="1">
        <v>2400</v>
      </c>
      <c r="F985" t="s">
        <v>36</v>
      </c>
      <c r="G985">
        <v>0</v>
      </c>
      <c r="H985" s="1">
        <v>0</v>
      </c>
      <c r="I985">
        <v>0.470833</v>
      </c>
    </row>
    <row r="986" spans="1:9" x14ac:dyDescent="0.25">
      <c r="A986">
        <v>2000080572</v>
      </c>
      <c r="B986" t="s">
        <v>315</v>
      </c>
      <c r="C986" t="s">
        <v>126</v>
      </c>
      <c r="D986" t="s">
        <v>127</v>
      </c>
      <c r="E986">
        <v>31</v>
      </c>
      <c r="F986" t="s">
        <v>228</v>
      </c>
      <c r="G986" s="1">
        <v>0</v>
      </c>
      <c r="H986">
        <v>0</v>
      </c>
      <c r="I986">
        <v>3.0564520000000002</v>
      </c>
    </row>
    <row r="987" spans="1:9" x14ac:dyDescent="0.25">
      <c r="A987">
        <v>2000080573</v>
      </c>
      <c r="B987" t="s">
        <v>316</v>
      </c>
      <c r="C987" t="s">
        <v>8708</v>
      </c>
      <c r="D987" t="s">
        <v>8709</v>
      </c>
      <c r="E987" s="1">
        <v>2825</v>
      </c>
      <c r="F987" t="s">
        <v>36</v>
      </c>
      <c r="G987">
        <v>0</v>
      </c>
      <c r="H987">
        <v>0</v>
      </c>
      <c r="I987">
        <v>1.7862020000000001</v>
      </c>
    </row>
    <row r="988" spans="1:9" x14ac:dyDescent="0.25">
      <c r="A988">
        <v>2000080573</v>
      </c>
      <c r="B988" t="s">
        <v>316</v>
      </c>
      <c r="C988" t="s">
        <v>8706</v>
      </c>
      <c r="D988" t="s">
        <v>8707</v>
      </c>
      <c r="E988">
        <v>0</v>
      </c>
      <c r="F988" t="s">
        <v>36</v>
      </c>
      <c r="G988">
        <v>0</v>
      </c>
      <c r="H988" s="1">
        <v>10080</v>
      </c>
      <c r="I988">
        <v>1.7862020000000001</v>
      </c>
    </row>
    <row r="989" spans="1:9" x14ac:dyDescent="0.25">
      <c r="A989">
        <v>2000080573</v>
      </c>
      <c r="B989" t="s">
        <v>316</v>
      </c>
      <c r="C989" t="s">
        <v>130</v>
      </c>
      <c r="D989" t="s">
        <v>131</v>
      </c>
      <c r="E989">
        <v>4</v>
      </c>
      <c r="F989" t="s">
        <v>36</v>
      </c>
      <c r="G989" s="1">
        <v>94</v>
      </c>
      <c r="H989" s="1">
        <v>7559</v>
      </c>
      <c r="I989">
        <v>1.78</v>
      </c>
    </row>
    <row r="990" spans="1:9" x14ac:dyDescent="0.25">
      <c r="A990">
        <v>2000080573</v>
      </c>
      <c r="B990" t="s">
        <v>316</v>
      </c>
      <c r="C990" t="s">
        <v>137</v>
      </c>
      <c r="D990" t="s">
        <v>138</v>
      </c>
      <c r="E990">
        <v>0</v>
      </c>
      <c r="F990" t="s">
        <v>36</v>
      </c>
      <c r="G990" s="1">
        <v>3</v>
      </c>
      <c r="H990" s="1">
        <v>25</v>
      </c>
      <c r="I990">
        <v>1.78</v>
      </c>
    </row>
    <row r="991" spans="1:9" x14ac:dyDescent="0.25">
      <c r="A991">
        <v>2000080573</v>
      </c>
      <c r="B991" t="s">
        <v>316</v>
      </c>
      <c r="C991" t="s">
        <v>139</v>
      </c>
      <c r="D991" t="s">
        <v>140</v>
      </c>
      <c r="E991">
        <v>6</v>
      </c>
      <c r="F991" t="s">
        <v>36</v>
      </c>
      <c r="G991" s="1">
        <v>7557</v>
      </c>
      <c r="H991">
        <v>0</v>
      </c>
      <c r="I991">
        <v>1.7849999999999999</v>
      </c>
    </row>
    <row r="992" spans="1:9" x14ac:dyDescent="0.25">
      <c r="A992">
        <v>2000080575</v>
      </c>
      <c r="B992" t="s">
        <v>317</v>
      </c>
      <c r="C992" t="s">
        <v>130</v>
      </c>
      <c r="D992" t="s">
        <v>131</v>
      </c>
      <c r="E992">
        <v>3</v>
      </c>
      <c r="F992" t="s">
        <v>36</v>
      </c>
      <c r="G992">
        <v>0</v>
      </c>
      <c r="H992">
        <v>0</v>
      </c>
      <c r="I992">
        <v>4.8033330000000003</v>
      </c>
    </row>
    <row r="993" spans="1:9" x14ac:dyDescent="0.25">
      <c r="A993">
        <v>2000080575</v>
      </c>
      <c r="B993" t="s">
        <v>317</v>
      </c>
      <c r="C993" t="s">
        <v>126</v>
      </c>
      <c r="D993" t="s">
        <v>127</v>
      </c>
      <c r="E993">
        <v>3</v>
      </c>
      <c r="F993" t="s">
        <v>36</v>
      </c>
      <c r="G993">
        <v>0</v>
      </c>
      <c r="H993">
        <v>0</v>
      </c>
      <c r="I993">
        <v>4.8033330000000003</v>
      </c>
    </row>
    <row r="994" spans="1:9" x14ac:dyDescent="0.25">
      <c r="A994">
        <v>2000080575</v>
      </c>
      <c r="B994" t="s">
        <v>317</v>
      </c>
      <c r="C994" t="s">
        <v>137</v>
      </c>
      <c r="D994" t="s">
        <v>138</v>
      </c>
      <c r="E994">
        <v>0</v>
      </c>
      <c r="F994" t="s">
        <v>36</v>
      </c>
      <c r="G994">
        <v>0</v>
      </c>
      <c r="H994">
        <v>0</v>
      </c>
      <c r="I994">
        <v>4.8</v>
      </c>
    </row>
    <row r="995" spans="1:9" x14ac:dyDescent="0.25">
      <c r="A995">
        <v>2000080576</v>
      </c>
      <c r="B995" t="s">
        <v>318</v>
      </c>
      <c r="C995" t="s">
        <v>8710</v>
      </c>
      <c r="D995" t="s">
        <v>8711</v>
      </c>
      <c r="E995">
        <v>0</v>
      </c>
      <c r="F995" t="s">
        <v>228</v>
      </c>
      <c r="G995" s="1">
        <v>0</v>
      </c>
      <c r="H995" s="1">
        <v>0</v>
      </c>
      <c r="I995">
        <v>4.6911810000000003</v>
      </c>
    </row>
    <row r="996" spans="1:9" x14ac:dyDescent="0.25">
      <c r="A996">
        <v>2000080576</v>
      </c>
      <c r="B996" t="s">
        <v>318</v>
      </c>
      <c r="C996" t="s">
        <v>8706</v>
      </c>
      <c r="D996" t="s">
        <v>8707</v>
      </c>
      <c r="E996" s="1">
        <v>1021</v>
      </c>
      <c r="F996" t="s">
        <v>228</v>
      </c>
      <c r="G996">
        <v>0</v>
      </c>
      <c r="H996">
        <v>0</v>
      </c>
      <c r="I996">
        <v>4.6912240000000001</v>
      </c>
    </row>
    <row r="997" spans="1:9" x14ac:dyDescent="0.25">
      <c r="A997">
        <v>2000080576</v>
      </c>
      <c r="B997" t="s">
        <v>318</v>
      </c>
      <c r="C997" t="s">
        <v>130</v>
      </c>
      <c r="D997" t="s">
        <v>131</v>
      </c>
      <c r="E997" s="1">
        <v>6276</v>
      </c>
      <c r="F997" t="s">
        <v>228</v>
      </c>
      <c r="G997">
        <v>7</v>
      </c>
      <c r="H997" s="1">
        <v>3</v>
      </c>
      <c r="I997">
        <v>4.6912240000000001</v>
      </c>
    </row>
    <row r="998" spans="1:9" x14ac:dyDescent="0.25">
      <c r="A998">
        <v>2000080576</v>
      </c>
      <c r="B998" t="s">
        <v>318</v>
      </c>
      <c r="C998" t="s">
        <v>167</v>
      </c>
      <c r="D998" t="s">
        <v>168</v>
      </c>
      <c r="E998">
        <v>0</v>
      </c>
      <c r="F998" t="s">
        <v>228</v>
      </c>
      <c r="G998">
        <v>0</v>
      </c>
      <c r="H998">
        <v>0</v>
      </c>
      <c r="I998">
        <v>4.6913330000000002</v>
      </c>
    </row>
    <row r="999" spans="1:9" x14ac:dyDescent="0.25">
      <c r="A999">
        <v>2000080576</v>
      </c>
      <c r="B999" t="s">
        <v>318</v>
      </c>
      <c r="C999" t="s">
        <v>256</v>
      </c>
      <c r="D999" t="s">
        <v>257</v>
      </c>
      <c r="E999">
        <v>0</v>
      </c>
      <c r="F999" t="s">
        <v>228</v>
      </c>
      <c r="G999">
        <v>0</v>
      </c>
      <c r="H999">
        <v>0</v>
      </c>
      <c r="I999">
        <v>4.6908329999999996</v>
      </c>
    </row>
    <row r="1000" spans="1:9" x14ac:dyDescent="0.25">
      <c r="A1000">
        <v>2000080576</v>
      </c>
      <c r="B1000" t="s">
        <v>318</v>
      </c>
      <c r="C1000" t="s">
        <v>137</v>
      </c>
      <c r="D1000" t="s">
        <v>138</v>
      </c>
      <c r="E1000">
        <v>0</v>
      </c>
      <c r="F1000" t="s">
        <v>228</v>
      </c>
      <c r="G1000">
        <v>9</v>
      </c>
      <c r="H1000" s="1">
        <v>1</v>
      </c>
      <c r="I1000">
        <v>4.6924999999999999</v>
      </c>
    </row>
    <row r="1001" spans="1:9" x14ac:dyDescent="0.25">
      <c r="A1001">
        <v>2000080577</v>
      </c>
      <c r="B1001" t="s">
        <v>319</v>
      </c>
      <c r="C1001" t="s">
        <v>8710</v>
      </c>
      <c r="D1001" t="s">
        <v>8711</v>
      </c>
      <c r="E1001">
        <v>0</v>
      </c>
      <c r="F1001" t="s">
        <v>36</v>
      </c>
      <c r="G1001" s="1">
        <v>0</v>
      </c>
      <c r="H1001">
        <v>0</v>
      </c>
      <c r="I1001">
        <v>3.6775329999999999</v>
      </c>
    </row>
    <row r="1002" spans="1:9" x14ac:dyDescent="0.25">
      <c r="A1002">
        <v>2000080577</v>
      </c>
      <c r="B1002" t="s">
        <v>319</v>
      </c>
      <c r="C1002" t="s">
        <v>8706</v>
      </c>
      <c r="D1002" t="s">
        <v>8707</v>
      </c>
      <c r="E1002" s="1">
        <v>134</v>
      </c>
      <c r="F1002" t="s">
        <v>36</v>
      </c>
      <c r="G1002">
        <v>0</v>
      </c>
      <c r="H1002" s="1">
        <v>15624</v>
      </c>
      <c r="I1002">
        <v>3.6774629999999999</v>
      </c>
    </row>
    <row r="1003" spans="1:9" x14ac:dyDescent="0.25">
      <c r="A1003">
        <v>2000080577</v>
      </c>
      <c r="B1003" t="s">
        <v>319</v>
      </c>
      <c r="C1003" t="s">
        <v>130</v>
      </c>
      <c r="D1003" t="s">
        <v>131</v>
      </c>
      <c r="E1003" s="1">
        <v>246</v>
      </c>
      <c r="F1003" t="s">
        <v>36</v>
      </c>
      <c r="G1003" s="1">
        <v>1368</v>
      </c>
      <c r="H1003">
        <v>1</v>
      </c>
      <c r="I1003">
        <v>3.6793089999999999</v>
      </c>
    </row>
    <row r="1004" spans="1:9" x14ac:dyDescent="0.25">
      <c r="A1004">
        <v>2000080577</v>
      </c>
      <c r="B1004" t="s">
        <v>319</v>
      </c>
      <c r="C1004" t="s">
        <v>167</v>
      </c>
      <c r="D1004" t="s">
        <v>168</v>
      </c>
      <c r="E1004" s="1">
        <v>1</v>
      </c>
      <c r="F1004" t="s">
        <v>36</v>
      </c>
      <c r="G1004">
        <v>0</v>
      </c>
      <c r="H1004" s="1">
        <v>0</v>
      </c>
      <c r="I1004">
        <v>3.75</v>
      </c>
    </row>
    <row r="1005" spans="1:9" x14ac:dyDescent="0.25">
      <c r="A1005">
        <v>2000080577</v>
      </c>
      <c r="B1005" t="s">
        <v>319</v>
      </c>
      <c r="C1005" t="s">
        <v>256</v>
      </c>
      <c r="D1005" t="s">
        <v>257</v>
      </c>
      <c r="E1005">
        <v>3</v>
      </c>
      <c r="F1005" t="s">
        <v>36</v>
      </c>
      <c r="G1005" s="1">
        <v>0</v>
      </c>
      <c r="H1005">
        <v>0</v>
      </c>
      <c r="I1005">
        <v>3.68</v>
      </c>
    </row>
    <row r="1006" spans="1:9" x14ac:dyDescent="0.25">
      <c r="A1006">
        <v>2000080577</v>
      </c>
      <c r="B1006" t="s">
        <v>319</v>
      </c>
      <c r="C1006" t="s">
        <v>137</v>
      </c>
      <c r="D1006" t="s">
        <v>138</v>
      </c>
      <c r="E1006">
        <v>0</v>
      </c>
      <c r="F1006" t="s">
        <v>36</v>
      </c>
      <c r="G1006">
        <v>4</v>
      </c>
      <c r="H1006">
        <v>0</v>
      </c>
      <c r="I1006">
        <v>3.74</v>
      </c>
    </row>
    <row r="1007" spans="1:9" x14ac:dyDescent="0.25">
      <c r="A1007">
        <v>2000080577</v>
      </c>
      <c r="B1007" t="s">
        <v>319</v>
      </c>
      <c r="C1007" t="s">
        <v>151</v>
      </c>
      <c r="D1007" t="s">
        <v>152</v>
      </c>
      <c r="E1007" s="1">
        <v>0</v>
      </c>
      <c r="F1007" t="s">
        <v>36</v>
      </c>
      <c r="G1007" s="1">
        <v>0</v>
      </c>
      <c r="H1007" s="1">
        <v>0</v>
      </c>
      <c r="I1007">
        <v>3.677546</v>
      </c>
    </row>
    <row r="1008" spans="1:9" x14ac:dyDescent="0.25">
      <c r="A1008">
        <v>2000080577</v>
      </c>
      <c r="B1008" t="s">
        <v>319</v>
      </c>
      <c r="C1008" t="s">
        <v>577</v>
      </c>
      <c r="D1008" t="s">
        <v>578</v>
      </c>
      <c r="E1008">
        <v>0</v>
      </c>
      <c r="F1008" t="s">
        <v>36</v>
      </c>
      <c r="G1008">
        <v>0</v>
      </c>
      <c r="H1008" s="1">
        <v>0</v>
      </c>
      <c r="I1008">
        <v>3.6775289999999998</v>
      </c>
    </row>
    <row r="1009" spans="1:9" x14ac:dyDescent="0.25">
      <c r="A1009">
        <v>2000080578</v>
      </c>
      <c r="B1009" t="s">
        <v>320</v>
      </c>
      <c r="C1009" t="s">
        <v>8710</v>
      </c>
      <c r="D1009" t="s">
        <v>8711</v>
      </c>
      <c r="E1009" s="1">
        <v>0</v>
      </c>
      <c r="F1009" t="s">
        <v>228</v>
      </c>
      <c r="G1009">
        <v>0</v>
      </c>
      <c r="H1009">
        <v>0</v>
      </c>
      <c r="I1009">
        <v>7.9551850000000002</v>
      </c>
    </row>
    <row r="1010" spans="1:9" x14ac:dyDescent="0.25">
      <c r="A1010">
        <v>2000080578</v>
      </c>
      <c r="B1010" t="s">
        <v>320</v>
      </c>
      <c r="C1010" t="s">
        <v>8706</v>
      </c>
      <c r="D1010" t="s">
        <v>8707</v>
      </c>
      <c r="E1010">
        <v>305</v>
      </c>
      <c r="F1010" t="s">
        <v>228</v>
      </c>
      <c r="G1010">
        <v>0</v>
      </c>
      <c r="H1010" s="1">
        <v>10944</v>
      </c>
      <c r="I1010">
        <v>7.9551150000000002</v>
      </c>
    </row>
    <row r="1011" spans="1:9" x14ac:dyDescent="0.25">
      <c r="A1011">
        <v>2000080578</v>
      </c>
      <c r="B1011" t="s">
        <v>320</v>
      </c>
      <c r="C1011" t="s">
        <v>130</v>
      </c>
      <c r="D1011" t="s">
        <v>131</v>
      </c>
      <c r="E1011" s="1">
        <v>2282</v>
      </c>
      <c r="F1011" t="s">
        <v>228</v>
      </c>
      <c r="G1011">
        <v>864</v>
      </c>
      <c r="H1011" s="1">
        <v>1</v>
      </c>
      <c r="I1011">
        <v>7.9551800000000004</v>
      </c>
    </row>
    <row r="1012" spans="1:9" x14ac:dyDescent="0.25">
      <c r="A1012">
        <v>2000080578</v>
      </c>
      <c r="B1012" t="s">
        <v>320</v>
      </c>
      <c r="C1012" t="s">
        <v>256</v>
      </c>
      <c r="D1012" t="s">
        <v>257</v>
      </c>
      <c r="E1012" s="1">
        <v>3</v>
      </c>
      <c r="F1012" t="s">
        <v>228</v>
      </c>
      <c r="G1012">
        <v>0</v>
      </c>
      <c r="H1012" s="1">
        <v>0</v>
      </c>
      <c r="I1012">
        <v>7.9566670000000004</v>
      </c>
    </row>
    <row r="1013" spans="1:9" x14ac:dyDescent="0.25">
      <c r="A1013">
        <v>2000080578</v>
      </c>
      <c r="B1013" t="s">
        <v>320</v>
      </c>
      <c r="C1013" t="s">
        <v>137</v>
      </c>
      <c r="D1013" t="s">
        <v>138</v>
      </c>
      <c r="E1013" s="1">
        <v>0</v>
      </c>
      <c r="F1013" t="s">
        <v>228</v>
      </c>
      <c r="G1013">
        <v>3</v>
      </c>
      <c r="H1013">
        <v>0</v>
      </c>
      <c r="I1013">
        <v>7.9566670000000004</v>
      </c>
    </row>
    <row r="1014" spans="1:9" x14ac:dyDescent="0.25">
      <c r="A1014">
        <v>2000080578</v>
      </c>
      <c r="B1014" t="s">
        <v>320</v>
      </c>
      <c r="C1014" t="s">
        <v>151</v>
      </c>
      <c r="D1014" t="s">
        <v>152</v>
      </c>
      <c r="E1014">
        <v>0</v>
      </c>
      <c r="F1014" t="s">
        <v>228</v>
      </c>
      <c r="G1014">
        <v>0</v>
      </c>
      <c r="H1014">
        <v>0</v>
      </c>
      <c r="I1014">
        <v>7.9551749999999997</v>
      </c>
    </row>
    <row r="1015" spans="1:9" x14ac:dyDescent="0.25">
      <c r="A1015">
        <v>2000080578</v>
      </c>
      <c r="B1015" t="s">
        <v>320</v>
      </c>
      <c r="C1015" t="s">
        <v>577</v>
      </c>
      <c r="D1015" t="s">
        <v>578</v>
      </c>
      <c r="E1015" s="1">
        <v>0</v>
      </c>
      <c r="F1015" t="s">
        <v>228</v>
      </c>
      <c r="G1015">
        <v>0</v>
      </c>
      <c r="H1015" s="1">
        <v>0</v>
      </c>
      <c r="I1015">
        <v>7.9551819999999998</v>
      </c>
    </row>
    <row r="1016" spans="1:9" x14ac:dyDescent="0.25">
      <c r="A1016">
        <v>2000080579</v>
      </c>
      <c r="B1016" t="s">
        <v>321</v>
      </c>
      <c r="C1016" t="s">
        <v>8710</v>
      </c>
      <c r="D1016" t="s">
        <v>8711</v>
      </c>
      <c r="E1016" s="1">
        <v>0</v>
      </c>
      <c r="F1016" t="s">
        <v>228</v>
      </c>
      <c r="G1016">
        <v>0</v>
      </c>
      <c r="H1016">
        <v>0</v>
      </c>
      <c r="I1016">
        <v>15.102917</v>
      </c>
    </row>
    <row r="1017" spans="1:9" x14ac:dyDescent="0.25">
      <c r="A1017">
        <v>2000080579</v>
      </c>
      <c r="B1017" t="s">
        <v>321</v>
      </c>
      <c r="C1017" t="s">
        <v>8706</v>
      </c>
      <c r="D1017" t="s">
        <v>8707</v>
      </c>
      <c r="E1017" s="1">
        <v>380</v>
      </c>
      <c r="F1017" t="s">
        <v>228</v>
      </c>
      <c r="G1017">
        <v>0</v>
      </c>
      <c r="H1017">
        <v>744</v>
      </c>
      <c r="I1017">
        <v>15.102947</v>
      </c>
    </row>
    <row r="1018" spans="1:9" x14ac:dyDescent="0.25">
      <c r="A1018">
        <v>2000080579</v>
      </c>
      <c r="B1018" t="s">
        <v>321</v>
      </c>
      <c r="C1018" t="s">
        <v>130</v>
      </c>
      <c r="D1018" t="s">
        <v>131</v>
      </c>
      <c r="E1018" s="1">
        <v>5591</v>
      </c>
      <c r="F1018" t="s">
        <v>228</v>
      </c>
      <c r="G1018">
        <v>744</v>
      </c>
      <c r="H1018">
        <v>1</v>
      </c>
      <c r="I1018">
        <v>15.189199</v>
      </c>
    </row>
    <row r="1019" spans="1:9" x14ac:dyDescent="0.25">
      <c r="A1019">
        <v>2000080579</v>
      </c>
      <c r="B1019" t="s">
        <v>321</v>
      </c>
      <c r="C1019" t="s">
        <v>256</v>
      </c>
      <c r="D1019" t="s">
        <v>257</v>
      </c>
      <c r="E1019" s="1">
        <v>3</v>
      </c>
      <c r="F1019" t="s">
        <v>228</v>
      </c>
      <c r="G1019">
        <v>0</v>
      </c>
      <c r="H1019">
        <v>0</v>
      </c>
      <c r="I1019">
        <v>15.103332999999999</v>
      </c>
    </row>
    <row r="1020" spans="1:9" x14ac:dyDescent="0.25">
      <c r="A1020">
        <v>2000080579</v>
      </c>
      <c r="B1020" t="s">
        <v>321</v>
      </c>
      <c r="C1020" t="s">
        <v>137</v>
      </c>
      <c r="D1020" t="s">
        <v>138</v>
      </c>
      <c r="E1020" s="1">
        <v>0</v>
      </c>
      <c r="F1020" t="s">
        <v>228</v>
      </c>
      <c r="G1020">
        <v>3</v>
      </c>
      <c r="H1020">
        <v>0</v>
      </c>
      <c r="I1020">
        <v>15.19</v>
      </c>
    </row>
    <row r="1021" spans="1:9" x14ac:dyDescent="0.25">
      <c r="A1021">
        <v>2000080579</v>
      </c>
      <c r="B1021" t="s">
        <v>321</v>
      </c>
      <c r="C1021" t="s">
        <v>151</v>
      </c>
      <c r="D1021" t="s">
        <v>152</v>
      </c>
      <c r="E1021">
        <v>0</v>
      </c>
      <c r="F1021" t="s">
        <v>228</v>
      </c>
      <c r="G1021">
        <v>0</v>
      </c>
      <c r="H1021">
        <v>0</v>
      </c>
      <c r="I1021">
        <v>15.102917</v>
      </c>
    </row>
    <row r="1022" spans="1:9" x14ac:dyDescent="0.25">
      <c r="A1022">
        <v>2000080579</v>
      </c>
      <c r="B1022" t="s">
        <v>321</v>
      </c>
      <c r="C1022" t="s">
        <v>577</v>
      </c>
      <c r="D1022" t="s">
        <v>578</v>
      </c>
      <c r="E1022" s="1">
        <v>0</v>
      </c>
      <c r="F1022" t="s">
        <v>228</v>
      </c>
      <c r="G1022">
        <v>0</v>
      </c>
      <c r="H1022" s="1">
        <v>0</v>
      </c>
      <c r="I1022">
        <v>15.102928</v>
      </c>
    </row>
    <row r="1023" spans="1:9" x14ac:dyDescent="0.25">
      <c r="A1023">
        <v>2000100058</v>
      </c>
      <c r="B1023" t="s">
        <v>6224</v>
      </c>
      <c r="C1023" t="s">
        <v>8706</v>
      </c>
      <c r="D1023" t="s">
        <v>8707</v>
      </c>
      <c r="E1023" s="1">
        <v>144</v>
      </c>
      <c r="F1023" t="s">
        <v>36</v>
      </c>
      <c r="G1023">
        <v>0</v>
      </c>
      <c r="H1023" s="1">
        <v>0</v>
      </c>
      <c r="I1023">
        <v>0.18111099999999999</v>
      </c>
    </row>
    <row r="1024" spans="1:9" x14ac:dyDescent="0.25">
      <c r="A1024">
        <v>2000100059</v>
      </c>
      <c r="B1024" t="s">
        <v>322</v>
      </c>
      <c r="C1024" t="s">
        <v>8706</v>
      </c>
      <c r="D1024" t="s">
        <v>8707</v>
      </c>
      <c r="E1024" s="1">
        <v>12</v>
      </c>
      <c r="F1024" t="s">
        <v>36</v>
      </c>
      <c r="G1024">
        <v>0</v>
      </c>
      <c r="H1024" s="1">
        <v>0</v>
      </c>
      <c r="I1024">
        <v>0.38833299999999998</v>
      </c>
    </row>
    <row r="1025" spans="1:9" x14ac:dyDescent="0.25">
      <c r="A1025">
        <v>2000100059</v>
      </c>
      <c r="B1025" t="s">
        <v>322</v>
      </c>
      <c r="C1025" t="s">
        <v>139</v>
      </c>
      <c r="D1025" t="s">
        <v>140</v>
      </c>
      <c r="E1025">
        <v>9.9995999999999992</v>
      </c>
      <c r="F1025" t="s">
        <v>36</v>
      </c>
      <c r="G1025">
        <v>9.9995999999999992</v>
      </c>
      <c r="H1025" s="1">
        <v>0</v>
      </c>
      <c r="I1025">
        <v>0.38901599999999997</v>
      </c>
    </row>
    <row r="1026" spans="1:9" x14ac:dyDescent="0.25">
      <c r="A1026">
        <v>2000100061</v>
      </c>
      <c r="B1026" t="s">
        <v>323</v>
      </c>
      <c r="C1026" t="s">
        <v>8710</v>
      </c>
      <c r="D1026" t="s">
        <v>8711</v>
      </c>
      <c r="E1026">
        <v>0</v>
      </c>
      <c r="F1026" t="s">
        <v>36</v>
      </c>
      <c r="G1026">
        <v>0</v>
      </c>
      <c r="H1026">
        <v>0</v>
      </c>
      <c r="I1026">
        <v>0.281084</v>
      </c>
    </row>
    <row r="1027" spans="1:9" x14ac:dyDescent="0.25">
      <c r="A1027">
        <v>2000100061</v>
      </c>
      <c r="B1027" t="s">
        <v>323</v>
      </c>
      <c r="C1027" t="s">
        <v>8706</v>
      </c>
      <c r="D1027" t="s">
        <v>8707</v>
      </c>
      <c r="E1027" s="1">
        <v>3506</v>
      </c>
      <c r="F1027" t="s">
        <v>36</v>
      </c>
      <c r="G1027">
        <v>0</v>
      </c>
      <c r="H1027" s="1">
        <v>81216</v>
      </c>
      <c r="I1027">
        <v>0.281084</v>
      </c>
    </row>
    <row r="1028" spans="1:9" x14ac:dyDescent="0.25">
      <c r="A1028">
        <v>2000100061</v>
      </c>
      <c r="B1028" t="s">
        <v>323</v>
      </c>
      <c r="C1028" t="s">
        <v>130</v>
      </c>
      <c r="D1028" t="s">
        <v>131</v>
      </c>
      <c r="E1028" s="1">
        <v>28948</v>
      </c>
      <c r="F1028" t="s">
        <v>36</v>
      </c>
      <c r="G1028">
        <v>0</v>
      </c>
      <c r="H1028" s="1">
        <v>36</v>
      </c>
      <c r="I1028">
        <v>0.25554900000000003</v>
      </c>
    </row>
    <row r="1029" spans="1:9" x14ac:dyDescent="0.25">
      <c r="A1029">
        <v>2000100061</v>
      </c>
      <c r="B1029" t="s">
        <v>323</v>
      </c>
      <c r="C1029" t="s">
        <v>126</v>
      </c>
      <c r="D1029" t="s">
        <v>127</v>
      </c>
      <c r="E1029">
        <v>144</v>
      </c>
      <c r="F1029" t="s">
        <v>36</v>
      </c>
      <c r="G1029">
        <v>0</v>
      </c>
      <c r="H1029">
        <v>0</v>
      </c>
      <c r="I1029">
        <v>0.281111</v>
      </c>
    </row>
    <row r="1030" spans="1:9" x14ac:dyDescent="0.25">
      <c r="A1030">
        <v>2000100061</v>
      </c>
      <c r="B1030" t="s">
        <v>323</v>
      </c>
      <c r="C1030" t="s">
        <v>137</v>
      </c>
      <c r="D1030" t="s">
        <v>138</v>
      </c>
      <c r="E1030" s="1">
        <v>27</v>
      </c>
      <c r="F1030" t="s">
        <v>36</v>
      </c>
      <c r="G1030">
        <v>36</v>
      </c>
      <c r="H1030">
        <v>0</v>
      </c>
      <c r="I1030">
        <v>0.27962999999999999</v>
      </c>
    </row>
    <row r="1031" spans="1:9" x14ac:dyDescent="0.25">
      <c r="A1031">
        <v>2000100061</v>
      </c>
      <c r="B1031" t="s">
        <v>323</v>
      </c>
      <c r="C1031" t="s">
        <v>139</v>
      </c>
      <c r="D1031" t="s">
        <v>140</v>
      </c>
      <c r="E1031" s="1">
        <v>0</v>
      </c>
      <c r="F1031" t="s">
        <v>36</v>
      </c>
      <c r="G1031">
        <v>0</v>
      </c>
      <c r="H1031" s="1">
        <v>0</v>
      </c>
      <c r="I1031">
        <v>0.281084</v>
      </c>
    </row>
    <row r="1032" spans="1:9" x14ac:dyDescent="0.25">
      <c r="A1032">
        <v>2000100061</v>
      </c>
      <c r="B1032" t="s">
        <v>323</v>
      </c>
      <c r="C1032" t="s">
        <v>577</v>
      </c>
      <c r="D1032" t="s">
        <v>578</v>
      </c>
      <c r="E1032" s="1">
        <v>0</v>
      </c>
      <c r="F1032" t="s">
        <v>36</v>
      </c>
      <c r="G1032" s="1">
        <v>0</v>
      </c>
      <c r="H1032" s="1">
        <v>0</v>
      </c>
      <c r="I1032">
        <v>0.25507600000000002</v>
      </c>
    </row>
    <row r="1033" spans="1:9" x14ac:dyDescent="0.25">
      <c r="A1033">
        <v>2000110021</v>
      </c>
      <c r="B1033" t="s">
        <v>5882</v>
      </c>
      <c r="C1033" t="s">
        <v>8706</v>
      </c>
      <c r="D1033" t="s">
        <v>8707</v>
      </c>
      <c r="E1033">
        <v>32</v>
      </c>
      <c r="F1033" t="s">
        <v>36</v>
      </c>
      <c r="G1033" s="1">
        <v>0</v>
      </c>
      <c r="H1033" s="1">
        <v>0</v>
      </c>
      <c r="I1033">
        <v>2.5671879999999998</v>
      </c>
    </row>
    <row r="1034" spans="1:9" x14ac:dyDescent="0.25">
      <c r="A1034">
        <v>2000110024</v>
      </c>
      <c r="B1034" t="s">
        <v>324</v>
      </c>
      <c r="C1034" t="s">
        <v>325</v>
      </c>
      <c r="D1034" t="s">
        <v>326</v>
      </c>
      <c r="E1034" s="1">
        <v>8.2799999999999999E-2</v>
      </c>
      <c r="F1034" t="s">
        <v>36</v>
      </c>
      <c r="G1034">
        <v>0</v>
      </c>
      <c r="H1034">
        <v>0</v>
      </c>
      <c r="I1034">
        <v>1.086957</v>
      </c>
    </row>
    <row r="1035" spans="1:9" x14ac:dyDescent="0.25">
      <c r="A1035">
        <v>2000110028</v>
      </c>
      <c r="B1035" t="s">
        <v>6060</v>
      </c>
      <c r="C1035" t="s">
        <v>8706</v>
      </c>
      <c r="D1035" t="s">
        <v>8707</v>
      </c>
      <c r="E1035">
        <v>27</v>
      </c>
      <c r="F1035" t="s">
        <v>36</v>
      </c>
      <c r="G1035" s="1">
        <v>0</v>
      </c>
      <c r="H1035" s="1">
        <v>0</v>
      </c>
      <c r="I1035">
        <v>0.69777800000000001</v>
      </c>
    </row>
    <row r="1036" spans="1:9" x14ac:dyDescent="0.25">
      <c r="A1036">
        <v>2000110055</v>
      </c>
      <c r="B1036" t="s">
        <v>327</v>
      </c>
      <c r="C1036" t="s">
        <v>8708</v>
      </c>
      <c r="D1036" t="s">
        <v>8709</v>
      </c>
      <c r="E1036" s="1">
        <v>0</v>
      </c>
      <c r="F1036" t="s">
        <v>36</v>
      </c>
      <c r="G1036" s="1">
        <v>0</v>
      </c>
      <c r="H1036">
        <v>0</v>
      </c>
      <c r="I1036">
        <v>1.0553170000000001</v>
      </c>
    </row>
    <row r="1037" spans="1:9" x14ac:dyDescent="0.25">
      <c r="A1037">
        <v>2000110055</v>
      </c>
      <c r="B1037" t="s">
        <v>327</v>
      </c>
      <c r="C1037" t="s">
        <v>8706</v>
      </c>
      <c r="D1037" t="s">
        <v>8707</v>
      </c>
      <c r="E1037">
        <v>0</v>
      </c>
      <c r="F1037" t="s">
        <v>36</v>
      </c>
      <c r="G1037">
        <v>0</v>
      </c>
      <c r="H1037" s="1">
        <v>40032</v>
      </c>
      <c r="I1037">
        <v>1.0553170000000001</v>
      </c>
    </row>
    <row r="1038" spans="1:9" x14ac:dyDescent="0.25">
      <c r="A1038">
        <v>2000110055</v>
      </c>
      <c r="B1038" t="s">
        <v>327</v>
      </c>
      <c r="C1038" t="s">
        <v>130</v>
      </c>
      <c r="D1038" t="s">
        <v>131</v>
      </c>
      <c r="E1038" s="1">
        <v>5166</v>
      </c>
      <c r="F1038" t="s">
        <v>36</v>
      </c>
      <c r="G1038" s="1">
        <v>1680</v>
      </c>
      <c r="H1038">
        <v>1</v>
      </c>
      <c r="I1038">
        <v>1.0460199999999999</v>
      </c>
    </row>
    <row r="1039" spans="1:9" x14ac:dyDescent="0.25">
      <c r="A1039">
        <v>2000110055</v>
      </c>
      <c r="B1039" t="s">
        <v>327</v>
      </c>
      <c r="C1039" t="s">
        <v>126</v>
      </c>
      <c r="D1039" t="s">
        <v>127</v>
      </c>
      <c r="E1039">
        <v>1</v>
      </c>
      <c r="F1039" t="s">
        <v>36</v>
      </c>
      <c r="G1039">
        <v>0</v>
      </c>
      <c r="H1039">
        <v>0</v>
      </c>
      <c r="I1039">
        <v>1.06</v>
      </c>
    </row>
    <row r="1040" spans="1:9" x14ac:dyDescent="0.25">
      <c r="A1040">
        <v>2000110055</v>
      </c>
      <c r="B1040" t="s">
        <v>327</v>
      </c>
      <c r="C1040" t="s">
        <v>137</v>
      </c>
      <c r="D1040" t="s">
        <v>138</v>
      </c>
      <c r="E1040">
        <v>0</v>
      </c>
      <c r="F1040" t="s">
        <v>36</v>
      </c>
      <c r="G1040">
        <v>1</v>
      </c>
      <c r="H1040">
        <v>0</v>
      </c>
      <c r="I1040">
        <v>0.99450000000000005</v>
      </c>
    </row>
    <row r="1041" spans="1:9" x14ac:dyDescent="0.25">
      <c r="A1041">
        <v>2000110055</v>
      </c>
      <c r="B1041" t="s">
        <v>327</v>
      </c>
      <c r="C1041" t="s">
        <v>151</v>
      </c>
      <c r="D1041" t="s">
        <v>152</v>
      </c>
      <c r="E1041">
        <v>720</v>
      </c>
      <c r="F1041" t="s">
        <v>36</v>
      </c>
      <c r="G1041">
        <v>0</v>
      </c>
      <c r="H1041">
        <v>0</v>
      </c>
      <c r="I1041">
        <v>1.046014</v>
      </c>
    </row>
    <row r="1042" spans="1:9" x14ac:dyDescent="0.25">
      <c r="A1042">
        <v>2000110055</v>
      </c>
      <c r="B1042" t="s">
        <v>327</v>
      </c>
      <c r="C1042" t="s">
        <v>577</v>
      </c>
      <c r="D1042" t="s">
        <v>578</v>
      </c>
      <c r="E1042" s="1">
        <v>0</v>
      </c>
      <c r="F1042" t="s">
        <v>36</v>
      </c>
      <c r="G1042">
        <v>0</v>
      </c>
      <c r="H1042" s="1">
        <v>0</v>
      </c>
      <c r="I1042">
        <v>0.92976999999999999</v>
      </c>
    </row>
    <row r="1043" spans="1:9" x14ac:dyDescent="0.25">
      <c r="A1043">
        <v>2000110056</v>
      </c>
      <c r="B1043" t="s">
        <v>328</v>
      </c>
      <c r="C1043" t="s">
        <v>8710</v>
      </c>
      <c r="D1043" t="s">
        <v>8711</v>
      </c>
      <c r="E1043" s="1">
        <v>0</v>
      </c>
      <c r="F1043" t="s">
        <v>36</v>
      </c>
      <c r="G1043">
        <v>0</v>
      </c>
      <c r="H1043">
        <v>0</v>
      </c>
      <c r="I1043">
        <v>0.96550000000000002</v>
      </c>
    </row>
    <row r="1044" spans="1:9" x14ac:dyDescent="0.25">
      <c r="A1044">
        <v>2000110056</v>
      </c>
      <c r="B1044" t="s">
        <v>328</v>
      </c>
      <c r="C1044" t="s">
        <v>8706</v>
      </c>
      <c r="D1044" t="s">
        <v>8707</v>
      </c>
      <c r="E1044" s="1">
        <v>0</v>
      </c>
      <c r="F1044" t="s">
        <v>36</v>
      </c>
      <c r="G1044">
        <v>0</v>
      </c>
      <c r="H1044" s="1">
        <v>18001</v>
      </c>
      <c r="I1044">
        <v>0.96499999999999997</v>
      </c>
    </row>
    <row r="1045" spans="1:9" x14ac:dyDescent="0.25">
      <c r="A1045">
        <v>2000110056</v>
      </c>
      <c r="B1045" t="s">
        <v>328</v>
      </c>
      <c r="C1045" t="s">
        <v>130</v>
      </c>
      <c r="D1045" t="s">
        <v>131</v>
      </c>
      <c r="E1045">
        <v>34</v>
      </c>
      <c r="F1045" t="s">
        <v>36</v>
      </c>
      <c r="G1045">
        <v>667</v>
      </c>
      <c r="H1045">
        <v>4</v>
      </c>
      <c r="I1045">
        <v>0.96588200000000002</v>
      </c>
    </row>
    <row r="1046" spans="1:9" x14ac:dyDescent="0.25">
      <c r="A1046">
        <v>2000110056</v>
      </c>
      <c r="B1046" t="s">
        <v>328</v>
      </c>
      <c r="C1046" t="s">
        <v>137</v>
      </c>
      <c r="D1046" t="s">
        <v>138</v>
      </c>
      <c r="E1046">
        <v>0</v>
      </c>
      <c r="F1046" t="s">
        <v>36</v>
      </c>
      <c r="G1046">
        <v>4</v>
      </c>
      <c r="H1046" s="1">
        <v>0</v>
      </c>
      <c r="I1046">
        <v>0.97</v>
      </c>
    </row>
    <row r="1047" spans="1:9" x14ac:dyDescent="0.25">
      <c r="A1047">
        <v>2000110056</v>
      </c>
      <c r="B1047" t="s">
        <v>328</v>
      </c>
      <c r="C1047" t="s">
        <v>151</v>
      </c>
      <c r="D1047" t="s">
        <v>152</v>
      </c>
      <c r="E1047" s="1">
        <v>0</v>
      </c>
      <c r="F1047" t="s">
        <v>36</v>
      </c>
      <c r="G1047" s="1">
        <v>0</v>
      </c>
      <c r="H1047" s="1">
        <v>0</v>
      </c>
      <c r="I1047">
        <v>0.96583300000000005</v>
      </c>
    </row>
    <row r="1048" spans="1:9" x14ac:dyDescent="0.25">
      <c r="A1048">
        <v>2000110056</v>
      </c>
      <c r="B1048" t="s">
        <v>328</v>
      </c>
      <c r="C1048" t="s">
        <v>139</v>
      </c>
      <c r="D1048" t="s">
        <v>140</v>
      </c>
      <c r="E1048" s="1">
        <v>0</v>
      </c>
      <c r="F1048" t="s">
        <v>36</v>
      </c>
      <c r="G1048">
        <v>0</v>
      </c>
      <c r="H1048" s="1">
        <v>0</v>
      </c>
      <c r="I1048">
        <v>0.96541699999999997</v>
      </c>
    </row>
    <row r="1049" spans="1:9" x14ac:dyDescent="0.25">
      <c r="A1049">
        <v>2000110056</v>
      </c>
      <c r="B1049" t="s">
        <v>328</v>
      </c>
      <c r="C1049" t="s">
        <v>577</v>
      </c>
      <c r="D1049" t="s">
        <v>578</v>
      </c>
      <c r="E1049">
        <v>0</v>
      </c>
      <c r="F1049" t="s">
        <v>36</v>
      </c>
      <c r="G1049">
        <v>0</v>
      </c>
      <c r="H1049" s="1">
        <v>0</v>
      </c>
      <c r="I1049">
        <v>0.96545899999999996</v>
      </c>
    </row>
    <row r="1050" spans="1:9" x14ac:dyDescent="0.25">
      <c r="A1050">
        <v>2000110057</v>
      </c>
      <c r="B1050" t="s">
        <v>329</v>
      </c>
      <c r="C1050" t="s">
        <v>8706</v>
      </c>
      <c r="D1050" t="s">
        <v>8707</v>
      </c>
      <c r="E1050">
        <v>840</v>
      </c>
      <c r="F1050" t="s">
        <v>36</v>
      </c>
      <c r="G1050">
        <v>0</v>
      </c>
      <c r="H1050" s="1">
        <v>7056</v>
      </c>
      <c r="I1050">
        <v>1.175298</v>
      </c>
    </row>
    <row r="1051" spans="1:9" x14ac:dyDescent="0.25">
      <c r="A1051">
        <v>2000110057</v>
      </c>
      <c r="B1051" t="s">
        <v>329</v>
      </c>
      <c r="C1051" t="s">
        <v>130</v>
      </c>
      <c r="D1051" t="s">
        <v>131</v>
      </c>
      <c r="E1051" s="1">
        <v>38</v>
      </c>
      <c r="F1051" t="s">
        <v>36</v>
      </c>
      <c r="G1051">
        <v>242</v>
      </c>
      <c r="H1051">
        <v>25</v>
      </c>
      <c r="I1051">
        <v>1.18</v>
      </c>
    </row>
    <row r="1052" spans="1:9" x14ac:dyDescent="0.25">
      <c r="A1052">
        <v>2000110057</v>
      </c>
      <c r="B1052" t="s">
        <v>329</v>
      </c>
      <c r="C1052" t="s">
        <v>137</v>
      </c>
      <c r="D1052" t="s">
        <v>138</v>
      </c>
      <c r="E1052">
        <v>0</v>
      </c>
      <c r="F1052" t="s">
        <v>36</v>
      </c>
      <c r="G1052">
        <v>3</v>
      </c>
      <c r="H1052">
        <v>0</v>
      </c>
      <c r="I1052">
        <v>1.18</v>
      </c>
    </row>
    <row r="1053" spans="1:9" x14ac:dyDescent="0.25">
      <c r="A1053">
        <v>2000110057</v>
      </c>
      <c r="B1053" t="s">
        <v>329</v>
      </c>
      <c r="C1053" t="s">
        <v>139</v>
      </c>
      <c r="D1053" t="s">
        <v>140</v>
      </c>
      <c r="E1053">
        <v>10</v>
      </c>
      <c r="F1053" t="s">
        <v>36</v>
      </c>
      <c r="G1053">
        <v>22</v>
      </c>
      <c r="H1053">
        <v>0</v>
      </c>
      <c r="I1053">
        <v>1.175</v>
      </c>
    </row>
    <row r="1054" spans="1:9" x14ac:dyDescent="0.25">
      <c r="A1054">
        <v>2000110058</v>
      </c>
      <c r="B1054" t="s">
        <v>330</v>
      </c>
      <c r="C1054" t="s">
        <v>8706</v>
      </c>
      <c r="D1054" t="s">
        <v>8707</v>
      </c>
      <c r="E1054" s="1">
        <v>765</v>
      </c>
      <c r="F1054" t="s">
        <v>36</v>
      </c>
      <c r="G1054">
        <v>0</v>
      </c>
      <c r="H1054" s="1">
        <v>3168</v>
      </c>
      <c r="I1054">
        <v>1.1752549999999999</v>
      </c>
    </row>
    <row r="1055" spans="1:9" x14ac:dyDescent="0.25">
      <c r="A1055">
        <v>2000110058</v>
      </c>
      <c r="B1055" t="s">
        <v>330</v>
      </c>
      <c r="C1055" t="s">
        <v>130</v>
      </c>
      <c r="D1055" t="s">
        <v>131</v>
      </c>
      <c r="E1055" s="1">
        <v>19</v>
      </c>
      <c r="F1055" t="s">
        <v>36</v>
      </c>
      <c r="G1055">
        <v>24</v>
      </c>
      <c r="H1055">
        <v>642</v>
      </c>
      <c r="I1055">
        <v>1.1752629999999999</v>
      </c>
    </row>
    <row r="1056" spans="1:9" x14ac:dyDescent="0.25">
      <c r="A1056">
        <v>2000110058</v>
      </c>
      <c r="B1056" t="s">
        <v>330</v>
      </c>
      <c r="C1056" t="s">
        <v>137</v>
      </c>
      <c r="D1056" t="s">
        <v>138</v>
      </c>
      <c r="E1056">
        <v>0</v>
      </c>
      <c r="F1056" t="s">
        <v>36</v>
      </c>
      <c r="G1056">
        <v>0</v>
      </c>
      <c r="H1056">
        <v>0</v>
      </c>
      <c r="I1056">
        <v>1.18</v>
      </c>
    </row>
    <row r="1057" spans="1:9" x14ac:dyDescent="0.25">
      <c r="A1057">
        <v>2000110058</v>
      </c>
      <c r="B1057" t="s">
        <v>330</v>
      </c>
      <c r="C1057" t="s">
        <v>139</v>
      </c>
      <c r="D1057" t="s">
        <v>140</v>
      </c>
      <c r="E1057">
        <v>162</v>
      </c>
      <c r="F1057" t="s">
        <v>36</v>
      </c>
      <c r="G1057">
        <v>642</v>
      </c>
      <c r="H1057">
        <v>0</v>
      </c>
      <c r="I1057">
        <v>1.1752469999999999</v>
      </c>
    </row>
    <row r="1058" spans="1:9" x14ac:dyDescent="0.25">
      <c r="A1058">
        <v>2000110059</v>
      </c>
      <c r="B1058" t="s">
        <v>331</v>
      </c>
      <c r="C1058" t="s">
        <v>8710</v>
      </c>
      <c r="D1058" t="s">
        <v>8711</v>
      </c>
      <c r="E1058">
        <v>0</v>
      </c>
      <c r="F1058" t="s">
        <v>36</v>
      </c>
      <c r="G1058">
        <v>0</v>
      </c>
      <c r="H1058">
        <v>0</v>
      </c>
      <c r="I1058">
        <v>1.1776390000000001</v>
      </c>
    </row>
    <row r="1059" spans="1:9" x14ac:dyDescent="0.25">
      <c r="A1059">
        <v>2000110059</v>
      </c>
      <c r="B1059" t="s">
        <v>331</v>
      </c>
      <c r="C1059" t="s">
        <v>8706</v>
      </c>
      <c r="D1059" t="s">
        <v>8707</v>
      </c>
      <c r="E1059" s="1">
        <v>157</v>
      </c>
      <c r="F1059" t="s">
        <v>36</v>
      </c>
      <c r="G1059" s="1">
        <v>0</v>
      </c>
      <c r="H1059">
        <v>438</v>
      </c>
      <c r="I1059">
        <v>1.177643</v>
      </c>
    </row>
    <row r="1060" spans="1:9" x14ac:dyDescent="0.25">
      <c r="A1060">
        <v>2000110059</v>
      </c>
      <c r="B1060" t="s">
        <v>331</v>
      </c>
      <c r="C1060" t="s">
        <v>130</v>
      </c>
      <c r="D1060" t="s">
        <v>131</v>
      </c>
      <c r="E1060" s="1">
        <v>1034</v>
      </c>
      <c r="F1060" t="s">
        <v>36</v>
      </c>
      <c r="G1060">
        <v>0</v>
      </c>
      <c r="H1060">
        <v>14</v>
      </c>
      <c r="I1060">
        <v>1.177611</v>
      </c>
    </row>
    <row r="1061" spans="1:9" x14ac:dyDescent="0.25">
      <c r="A1061">
        <v>2000110059</v>
      </c>
      <c r="B1061" t="s">
        <v>331</v>
      </c>
      <c r="C1061" t="s">
        <v>126</v>
      </c>
      <c r="D1061" t="s">
        <v>127</v>
      </c>
      <c r="E1061" s="1">
        <v>8</v>
      </c>
      <c r="F1061" t="s">
        <v>36</v>
      </c>
      <c r="G1061">
        <v>0</v>
      </c>
      <c r="H1061" s="1">
        <v>0</v>
      </c>
      <c r="I1061">
        <v>1.1775</v>
      </c>
    </row>
    <row r="1062" spans="1:9" x14ac:dyDescent="0.25">
      <c r="A1062">
        <v>2000110059</v>
      </c>
      <c r="B1062" t="s">
        <v>331</v>
      </c>
      <c r="C1062" t="s">
        <v>137</v>
      </c>
      <c r="D1062" t="s">
        <v>138</v>
      </c>
      <c r="E1062">
        <v>0</v>
      </c>
      <c r="F1062" t="s">
        <v>36</v>
      </c>
      <c r="G1062">
        <v>0</v>
      </c>
      <c r="H1062">
        <v>0</v>
      </c>
      <c r="I1062">
        <v>1.18</v>
      </c>
    </row>
    <row r="1063" spans="1:9" x14ac:dyDescent="0.25">
      <c r="A1063">
        <v>2000110059</v>
      </c>
      <c r="B1063" t="s">
        <v>331</v>
      </c>
      <c r="C1063" t="s">
        <v>151</v>
      </c>
      <c r="D1063" t="s">
        <v>152</v>
      </c>
      <c r="E1063">
        <v>0</v>
      </c>
      <c r="F1063" t="s">
        <v>36</v>
      </c>
      <c r="G1063">
        <v>0</v>
      </c>
      <c r="H1063">
        <v>0</v>
      </c>
      <c r="I1063">
        <v>1.1776390000000001</v>
      </c>
    </row>
    <row r="1064" spans="1:9" x14ac:dyDescent="0.25">
      <c r="A1064">
        <v>2000110059</v>
      </c>
      <c r="B1064" t="s">
        <v>331</v>
      </c>
      <c r="C1064" t="s">
        <v>139</v>
      </c>
      <c r="D1064" t="s">
        <v>140</v>
      </c>
      <c r="E1064" s="1">
        <v>14</v>
      </c>
      <c r="F1064" t="s">
        <v>36</v>
      </c>
      <c r="G1064">
        <v>14</v>
      </c>
      <c r="H1064">
        <v>0</v>
      </c>
      <c r="I1064">
        <v>1.1778569999999999</v>
      </c>
    </row>
    <row r="1065" spans="1:9" x14ac:dyDescent="0.25">
      <c r="A1065">
        <v>2000110060</v>
      </c>
      <c r="B1065" t="s">
        <v>332</v>
      </c>
      <c r="C1065" t="s">
        <v>8708</v>
      </c>
      <c r="D1065" t="s">
        <v>8709</v>
      </c>
      <c r="E1065" s="1">
        <v>0</v>
      </c>
      <c r="F1065" t="s">
        <v>36</v>
      </c>
      <c r="G1065">
        <v>0</v>
      </c>
      <c r="H1065">
        <v>0</v>
      </c>
      <c r="I1065">
        <v>0.96276899999999999</v>
      </c>
    </row>
    <row r="1066" spans="1:9" x14ac:dyDescent="0.25">
      <c r="A1066">
        <v>2000110060</v>
      </c>
      <c r="B1066" t="s">
        <v>332</v>
      </c>
      <c r="C1066" t="s">
        <v>8710</v>
      </c>
      <c r="D1066" t="s">
        <v>8711</v>
      </c>
      <c r="E1066" s="1">
        <v>0</v>
      </c>
      <c r="F1066" t="s">
        <v>36</v>
      </c>
      <c r="G1066" s="1">
        <v>0</v>
      </c>
      <c r="H1066" s="1">
        <v>0</v>
      </c>
      <c r="I1066">
        <v>0.96277800000000002</v>
      </c>
    </row>
    <row r="1067" spans="1:9" x14ac:dyDescent="0.25">
      <c r="A1067">
        <v>2000110060</v>
      </c>
      <c r="B1067" t="s">
        <v>332</v>
      </c>
      <c r="C1067" t="s">
        <v>8706</v>
      </c>
      <c r="D1067" t="s">
        <v>8707</v>
      </c>
      <c r="E1067">
        <v>0</v>
      </c>
      <c r="F1067" t="s">
        <v>36</v>
      </c>
      <c r="G1067" s="1">
        <v>132</v>
      </c>
      <c r="H1067" s="1">
        <v>7056</v>
      </c>
      <c r="I1067">
        <v>0.96280299999999996</v>
      </c>
    </row>
    <row r="1068" spans="1:9" x14ac:dyDescent="0.25">
      <c r="A1068">
        <v>2000110060</v>
      </c>
      <c r="B1068" t="s">
        <v>332</v>
      </c>
      <c r="C1068" t="s">
        <v>130</v>
      </c>
      <c r="D1068" t="s">
        <v>131</v>
      </c>
      <c r="E1068" s="1">
        <v>14</v>
      </c>
      <c r="F1068" t="s">
        <v>36</v>
      </c>
      <c r="G1068" s="1">
        <v>1128</v>
      </c>
      <c r="H1068">
        <v>0</v>
      </c>
      <c r="I1068">
        <v>0.96214299999999997</v>
      </c>
    </row>
    <row r="1069" spans="1:9" x14ac:dyDescent="0.25">
      <c r="A1069">
        <v>2000110060</v>
      </c>
      <c r="B1069" t="s">
        <v>332</v>
      </c>
      <c r="C1069" t="s">
        <v>137</v>
      </c>
      <c r="D1069" t="s">
        <v>138</v>
      </c>
      <c r="E1069" s="1">
        <v>0</v>
      </c>
      <c r="F1069" t="s">
        <v>36</v>
      </c>
      <c r="G1069">
        <v>0</v>
      </c>
      <c r="H1069" s="1">
        <v>0</v>
      </c>
      <c r="I1069">
        <v>0.96333299999999999</v>
      </c>
    </row>
    <row r="1070" spans="1:9" x14ac:dyDescent="0.25">
      <c r="A1070">
        <v>2000110060</v>
      </c>
      <c r="B1070" t="s">
        <v>332</v>
      </c>
      <c r="C1070" t="s">
        <v>151</v>
      </c>
      <c r="D1070" t="s">
        <v>152</v>
      </c>
      <c r="E1070" s="1">
        <v>0</v>
      </c>
      <c r="F1070" t="s">
        <v>36</v>
      </c>
      <c r="G1070">
        <v>0</v>
      </c>
      <c r="H1070" s="1">
        <v>0</v>
      </c>
      <c r="I1070">
        <v>0.96277800000000002</v>
      </c>
    </row>
    <row r="1071" spans="1:9" x14ac:dyDescent="0.25">
      <c r="A1071">
        <v>2000110061</v>
      </c>
      <c r="B1071" t="s">
        <v>333</v>
      </c>
      <c r="C1071" t="s">
        <v>8708</v>
      </c>
      <c r="D1071" t="s">
        <v>8709</v>
      </c>
      <c r="E1071" s="1">
        <v>0</v>
      </c>
      <c r="F1071" t="s">
        <v>36</v>
      </c>
      <c r="G1071">
        <v>0</v>
      </c>
      <c r="H1071">
        <v>0</v>
      </c>
      <c r="I1071">
        <v>0.96277199999999996</v>
      </c>
    </row>
    <row r="1072" spans="1:9" x14ac:dyDescent="0.25">
      <c r="A1072">
        <v>2000110061</v>
      </c>
      <c r="B1072" t="s">
        <v>333</v>
      </c>
      <c r="C1072" t="s">
        <v>8710</v>
      </c>
      <c r="D1072" t="s">
        <v>8711</v>
      </c>
      <c r="E1072" s="1">
        <v>0</v>
      </c>
      <c r="F1072" t="s">
        <v>36</v>
      </c>
      <c r="G1072">
        <v>0</v>
      </c>
      <c r="H1072">
        <v>0</v>
      </c>
      <c r="I1072">
        <v>0.96277800000000002</v>
      </c>
    </row>
    <row r="1073" spans="1:9" x14ac:dyDescent="0.25">
      <c r="A1073">
        <v>2000110061</v>
      </c>
      <c r="B1073" t="s">
        <v>333</v>
      </c>
      <c r="C1073" t="s">
        <v>8706</v>
      </c>
      <c r="D1073" t="s">
        <v>8707</v>
      </c>
      <c r="E1073" s="1">
        <v>0</v>
      </c>
      <c r="F1073" t="s">
        <v>36</v>
      </c>
      <c r="G1073">
        <v>0</v>
      </c>
      <c r="H1073" s="1">
        <v>5040</v>
      </c>
      <c r="I1073">
        <v>0.96281700000000003</v>
      </c>
    </row>
    <row r="1074" spans="1:9" x14ac:dyDescent="0.25">
      <c r="A1074">
        <v>2000110061</v>
      </c>
      <c r="B1074" t="s">
        <v>333</v>
      </c>
      <c r="C1074" t="s">
        <v>130</v>
      </c>
      <c r="D1074" t="s">
        <v>131</v>
      </c>
      <c r="E1074" s="1">
        <v>9</v>
      </c>
      <c r="F1074" t="s">
        <v>36</v>
      </c>
      <c r="G1074">
        <v>168</v>
      </c>
      <c r="H1074" s="1">
        <v>0</v>
      </c>
      <c r="I1074">
        <v>0.96222200000000002</v>
      </c>
    </row>
    <row r="1075" spans="1:9" x14ac:dyDescent="0.25">
      <c r="A1075">
        <v>2000110061</v>
      </c>
      <c r="B1075" t="s">
        <v>333</v>
      </c>
      <c r="C1075" t="s">
        <v>137</v>
      </c>
      <c r="D1075" t="s">
        <v>138</v>
      </c>
      <c r="E1075" s="1">
        <v>0</v>
      </c>
      <c r="F1075" t="s">
        <v>36</v>
      </c>
      <c r="G1075">
        <v>0</v>
      </c>
      <c r="H1075" s="1">
        <v>0</v>
      </c>
      <c r="I1075">
        <v>0.96333299999999999</v>
      </c>
    </row>
    <row r="1076" spans="1:9" x14ac:dyDescent="0.25">
      <c r="A1076">
        <v>2000110061</v>
      </c>
      <c r="B1076" t="s">
        <v>333</v>
      </c>
      <c r="C1076" t="s">
        <v>151</v>
      </c>
      <c r="D1076" t="s">
        <v>152</v>
      </c>
      <c r="E1076">
        <v>0</v>
      </c>
      <c r="F1076" t="s">
        <v>36</v>
      </c>
      <c r="G1076" s="1">
        <v>0</v>
      </c>
      <c r="H1076">
        <v>0</v>
      </c>
      <c r="I1076">
        <v>0.96277800000000002</v>
      </c>
    </row>
    <row r="1077" spans="1:9" x14ac:dyDescent="0.25">
      <c r="A1077">
        <v>2000110062</v>
      </c>
      <c r="B1077" t="s">
        <v>334</v>
      </c>
      <c r="C1077" t="s">
        <v>8710</v>
      </c>
      <c r="D1077" t="s">
        <v>8711</v>
      </c>
      <c r="E1077" s="1">
        <v>0</v>
      </c>
      <c r="F1077" t="s">
        <v>36</v>
      </c>
      <c r="G1077" s="1">
        <v>0</v>
      </c>
      <c r="H1077" s="1">
        <v>0</v>
      </c>
      <c r="I1077">
        <v>0.96277800000000002</v>
      </c>
    </row>
    <row r="1078" spans="1:9" x14ac:dyDescent="0.25">
      <c r="A1078">
        <v>2000110062</v>
      </c>
      <c r="B1078" t="s">
        <v>334</v>
      </c>
      <c r="C1078" t="s">
        <v>8706</v>
      </c>
      <c r="D1078" t="s">
        <v>8707</v>
      </c>
      <c r="E1078">
        <v>72</v>
      </c>
      <c r="F1078" t="s">
        <v>36</v>
      </c>
      <c r="G1078">
        <v>0</v>
      </c>
      <c r="H1078">
        <v>0</v>
      </c>
      <c r="I1078">
        <v>0.96277800000000002</v>
      </c>
    </row>
    <row r="1079" spans="1:9" x14ac:dyDescent="0.25">
      <c r="A1079">
        <v>2000110062</v>
      </c>
      <c r="B1079" t="s">
        <v>334</v>
      </c>
      <c r="C1079" t="s">
        <v>130</v>
      </c>
      <c r="D1079" t="s">
        <v>131</v>
      </c>
      <c r="E1079" s="1">
        <v>3511</v>
      </c>
      <c r="F1079" t="s">
        <v>36</v>
      </c>
      <c r="G1079" s="1">
        <v>0</v>
      </c>
      <c r="H1079">
        <v>3</v>
      </c>
      <c r="I1079">
        <v>0.96277699999999999</v>
      </c>
    </row>
    <row r="1080" spans="1:9" x14ac:dyDescent="0.25">
      <c r="A1080">
        <v>2000110062</v>
      </c>
      <c r="B1080" t="s">
        <v>334</v>
      </c>
      <c r="C1080" t="s">
        <v>137</v>
      </c>
      <c r="D1080" t="s">
        <v>138</v>
      </c>
      <c r="E1080">
        <v>0</v>
      </c>
      <c r="F1080" t="s">
        <v>36</v>
      </c>
      <c r="G1080">
        <v>3</v>
      </c>
      <c r="H1080">
        <v>0</v>
      </c>
      <c r="I1080">
        <v>0.96</v>
      </c>
    </row>
    <row r="1081" spans="1:9" x14ac:dyDescent="0.25">
      <c r="A1081">
        <v>2000110062</v>
      </c>
      <c r="B1081" t="s">
        <v>334</v>
      </c>
      <c r="C1081" t="s">
        <v>151</v>
      </c>
      <c r="D1081" t="s">
        <v>152</v>
      </c>
      <c r="E1081" s="1">
        <v>0</v>
      </c>
      <c r="F1081" t="s">
        <v>36</v>
      </c>
      <c r="G1081" s="1">
        <v>0</v>
      </c>
      <c r="H1081">
        <v>0</v>
      </c>
      <c r="I1081">
        <v>0.96277800000000002</v>
      </c>
    </row>
    <row r="1082" spans="1:9" x14ac:dyDescent="0.25">
      <c r="A1082">
        <v>2000120074</v>
      </c>
      <c r="B1082" t="s">
        <v>335</v>
      </c>
      <c r="C1082" t="s">
        <v>8708</v>
      </c>
      <c r="D1082" t="s">
        <v>8709</v>
      </c>
      <c r="E1082">
        <v>0</v>
      </c>
      <c r="F1082" t="s">
        <v>36</v>
      </c>
      <c r="G1082">
        <v>0</v>
      </c>
      <c r="H1082">
        <v>0</v>
      </c>
      <c r="I1082">
        <v>0.437</v>
      </c>
    </row>
    <row r="1083" spans="1:9" x14ac:dyDescent="0.25">
      <c r="A1083">
        <v>2000120074</v>
      </c>
      <c r="B1083" t="s">
        <v>335</v>
      </c>
      <c r="C1083" t="s">
        <v>8706</v>
      </c>
      <c r="D1083" t="s">
        <v>8707</v>
      </c>
      <c r="E1083" s="1">
        <v>1167</v>
      </c>
      <c r="F1083" t="s">
        <v>36</v>
      </c>
      <c r="G1083">
        <v>0</v>
      </c>
      <c r="H1083" s="1">
        <v>14040</v>
      </c>
      <c r="I1083">
        <v>0.43699199999999999</v>
      </c>
    </row>
    <row r="1084" spans="1:9" x14ac:dyDescent="0.25">
      <c r="A1084">
        <v>2000120074</v>
      </c>
      <c r="B1084" t="s">
        <v>335</v>
      </c>
      <c r="C1084" t="s">
        <v>130</v>
      </c>
      <c r="D1084" t="s">
        <v>131</v>
      </c>
      <c r="E1084">
        <v>44</v>
      </c>
      <c r="F1084" t="s">
        <v>36</v>
      </c>
      <c r="G1084">
        <v>507</v>
      </c>
      <c r="H1084" s="1">
        <v>3778</v>
      </c>
      <c r="I1084">
        <v>0.43681799999999998</v>
      </c>
    </row>
    <row r="1085" spans="1:9" x14ac:dyDescent="0.25">
      <c r="A1085">
        <v>2000120074</v>
      </c>
      <c r="B1085" t="s">
        <v>335</v>
      </c>
      <c r="C1085" t="s">
        <v>137</v>
      </c>
      <c r="D1085" t="s">
        <v>138</v>
      </c>
      <c r="E1085">
        <v>0</v>
      </c>
      <c r="F1085" t="s">
        <v>36</v>
      </c>
      <c r="G1085">
        <v>4</v>
      </c>
      <c r="H1085">
        <v>0</v>
      </c>
      <c r="I1085">
        <v>0.44</v>
      </c>
    </row>
    <row r="1086" spans="1:9" x14ac:dyDescent="0.25">
      <c r="A1086">
        <v>2000120074</v>
      </c>
      <c r="B1086" t="s">
        <v>335</v>
      </c>
      <c r="C1086" t="s">
        <v>139</v>
      </c>
      <c r="D1086" t="s">
        <v>140</v>
      </c>
      <c r="E1086">
        <v>4</v>
      </c>
      <c r="F1086" t="s">
        <v>36</v>
      </c>
      <c r="G1086" s="1">
        <v>3774</v>
      </c>
      <c r="H1086">
        <v>0</v>
      </c>
      <c r="I1086">
        <v>0.4375</v>
      </c>
    </row>
    <row r="1087" spans="1:9" x14ac:dyDescent="0.25">
      <c r="A1087">
        <v>2000120075</v>
      </c>
      <c r="B1087" t="s">
        <v>336</v>
      </c>
      <c r="C1087" t="s">
        <v>8708</v>
      </c>
      <c r="D1087" t="s">
        <v>8709</v>
      </c>
      <c r="E1087">
        <v>0</v>
      </c>
      <c r="F1087" t="s">
        <v>36</v>
      </c>
      <c r="G1087">
        <v>0</v>
      </c>
      <c r="H1087">
        <v>0</v>
      </c>
      <c r="I1087">
        <v>0.43699700000000002</v>
      </c>
    </row>
    <row r="1088" spans="1:9" x14ac:dyDescent="0.25">
      <c r="A1088">
        <v>2000120075</v>
      </c>
      <c r="B1088" t="s">
        <v>336</v>
      </c>
      <c r="C1088" t="s">
        <v>8706</v>
      </c>
      <c r="D1088" t="s">
        <v>8707</v>
      </c>
      <c r="E1088" s="1">
        <v>1</v>
      </c>
      <c r="F1088" t="s">
        <v>36</v>
      </c>
      <c r="G1088">
        <v>1</v>
      </c>
      <c r="H1088" s="1">
        <v>10080</v>
      </c>
      <c r="I1088">
        <v>0.44</v>
      </c>
    </row>
    <row r="1089" spans="1:9" x14ac:dyDescent="0.25">
      <c r="A1089">
        <v>2000120075</v>
      </c>
      <c r="B1089" t="s">
        <v>336</v>
      </c>
      <c r="C1089" t="s">
        <v>130</v>
      </c>
      <c r="D1089" t="s">
        <v>131</v>
      </c>
      <c r="E1089" s="1">
        <v>97</v>
      </c>
      <c r="F1089" t="s">
        <v>36</v>
      </c>
      <c r="G1089" s="1">
        <v>827</v>
      </c>
      <c r="H1089" s="1">
        <v>1</v>
      </c>
      <c r="I1089">
        <v>0.43721599999999999</v>
      </c>
    </row>
    <row r="1090" spans="1:9" x14ac:dyDescent="0.25">
      <c r="A1090">
        <v>2000120075</v>
      </c>
      <c r="B1090" t="s">
        <v>336</v>
      </c>
      <c r="C1090" t="s">
        <v>126</v>
      </c>
      <c r="D1090" t="s">
        <v>127</v>
      </c>
      <c r="E1090">
        <v>6</v>
      </c>
      <c r="F1090" t="s">
        <v>36</v>
      </c>
      <c r="G1090">
        <v>0</v>
      </c>
      <c r="H1090">
        <v>0</v>
      </c>
      <c r="I1090">
        <v>0.43666700000000003</v>
      </c>
    </row>
    <row r="1091" spans="1:9" x14ac:dyDescent="0.25">
      <c r="A1091">
        <v>2000120075</v>
      </c>
      <c r="B1091" t="s">
        <v>336</v>
      </c>
      <c r="C1091" t="s">
        <v>137</v>
      </c>
      <c r="D1091" t="s">
        <v>138</v>
      </c>
      <c r="E1091" s="1">
        <v>0</v>
      </c>
      <c r="F1091" t="s">
        <v>36</v>
      </c>
      <c r="G1091">
        <v>0</v>
      </c>
      <c r="H1091">
        <v>0</v>
      </c>
      <c r="I1091">
        <v>0.44</v>
      </c>
    </row>
    <row r="1092" spans="1:9" x14ac:dyDescent="0.25">
      <c r="A1092">
        <v>2000120076</v>
      </c>
      <c r="B1092" t="s">
        <v>337</v>
      </c>
      <c r="C1092" t="s">
        <v>8708</v>
      </c>
      <c r="D1092" t="s">
        <v>8709</v>
      </c>
      <c r="E1092">
        <v>0</v>
      </c>
      <c r="F1092" t="s">
        <v>36</v>
      </c>
      <c r="G1092" s="1">
        <v>0</v>
      </c>
      <c r="H1092">
        <v>0</v>
      </c>
      <c r="I1092">
        <v>0.43721300000000002</v>
      </c>
    </row>
    <row r="1093" spans="1:9" x14ac:dyDescent="0.25">
      <c r="A1093">
        <v>2000120076</v>
      </c>
      <c r="B1093" t="s">
        <v>337</v>
      </c>
      <c r="C1093" t="s">
        <v>8706</v>
      </c>
      <c r="D1093" t="s">
        <v>8707</v>
      </c>
      <c r="E1093">
        <v>0</v>
      </c>
      <c r="F1093" t="s">
        <v>36</v>
      </c>
      <c r="G1093">
        <v>0</v>
      </c>
      <c r="H1093" s="1">
        <v>5040</v>
      </c>
      <c r="I1093">
        <v>0.43721300000000002</v>
      </c>
    </row>
    <row r="1094" spans="1:9" x14ac:dyDescent="0.25">
      <c r="A1094">
        <v>2000120076</v>
      </c>
      <c r="B1094" t="s">
        <v>337</v>
      </c>
      <c r="C1094" t="s">
        <v>130</v>
      </c>
      <c r="D1094" t="s">
        <v>131</v>
      </c>
      <c r="E1094">
        <v>32</v>
      </c>
      <c r="F1094" t="s">
        <v>36</v>
      </c>
      <c r="G1094" s="1">
        <v>285</v>
      </c>
      <c r="H1094" s="1">
        <v>0</v>
      </c>
      <c r="I1094">
        <v>0.43812499999999999</v>
      </c>
    </row>
    <row r="1095" spans="1:9" x14ac:dyDescent="0.25">
      <c r="A1095">
        <v>2000120076</v>
      </c>
      <c r="B1095" t="s">
        <v>337</v>
      </c>
      <c r="C1095" t="s">
        <v>137</v>
      </c>
      <c r="D1095" t="s">
        <v>138</v>
      </c>
      <c r="E1095">
        <v>0</v>
      </c>
      <c r="F1095" t="s">
        <v>36</v>
      </c>
      <c r="G1095">
        <v>0</v>
      </c>
      <c r="H1095">
        <v>0</v>
      </c>
      <c r="I1095">
        <v>0.44</v>
      </c>
    </row>
    <row r="1096" spans="1:9" x14ac:dyDescent="0.25">
      <c r="A1096">
        <v>2000120077</v>
      </c>
      <c r="B1096" t="s">
        <v>338</v>
      </c>
      <c r="C1096" t="s">
        <v>8708</v>
      </c>
      <c r="D1096" t="s">
        <v>8709</v>
      </c>
      <c r="E1096">
        <v>0</v>
      </c>
      <c r="F1096" t="s">
        <v>36</v>
      </c>
      <c r="G1096">
        <v>0</v>
      </c>
      <c r="H1096">
        <v>0</v>
      </c>
      <c r="I1096">
        <v>0.296734</v>
      </c>
    </row>
    <row r="1097" spans="1:9" x14ac:dyDescent="0.25">
      <c r="A1097">
        <v>2000120077</v>
      </c>
      <c r="B1097" t="s">
        <v>338</v>
      </c>
      <c r="C1097" t="s">
        <v>8710</v>
      </c>
      <c r="D1097" t="s">
        <v>8711</v>
      </c>
      <c r="E1097">
        <v>0</v>
      </c>
      <c r="F1097" t="s">
        <v>36</v>
      </c>
      <c r="G1097">
        <v>0</v>
      </c>
      <c r="H1097">
        <v>0</v>
      </c>
      <c r="I1097">
        <v>0.296736</v>
      </c>
    </row>
    <row r="1098" spans="1:9" x14ac:dyDescent="0.25">
      <c r="A1098">
        <v>2000120077</v>
      </c>
      <c r="B1098" t="s">
        <v>338</v>
      </c>
      <c r="C1098" t="s">
        <v>8706</v>
      </c>
      <c r="D1098" t="s">
        <v>8707</v>
      </c>
      <c r="E1098" s="1">
        <v>1721</v>
      </c>
      <c r="F1098" t="s">
        <v>36</v>
      </c>
      <c r="G1098">
        <v>0</v>
      </c>
      <c r="H1098" s="1">
        <v>65665</v>
      </c>
      <c r="I1098">
        <v>0.29674</v>
      </c>
    </row>
    <row r="1099" spans="1:9" x14ac:dyDescent="0.25">
      <c r="A1099">
        <v>2000120077</v>
      </c>
      <c r="B1099" t="s">
        <v>338</v>
      </c>
      <c r="C1099" t="s">
        <v>130</v>
      </c>
      <c r="D1099" t="s">
        <v>131</v>
      </c>
      <c r="E1099" s="1">
        <v>72494</v>
      </c>
      <c r="F1099" t="s">
        <v>36</v>
      </c>
      <c r="G1099" s="1">
        <v>2689</v>
      </c>
      <c r="H1099">
        <v>36</v>
      </c>
      <c r="I1099">
        <v>0.301008</v>
      </c>
    </row>
    <row r="1100" spans="1:9" x14ac:dyDescent="0.25">
      <c r="A1100">
        <v>2000120077</v>
      </c>
      <c r="B1100" t="s">
        <v>338</v>
      </c>
      <c r="C1100" t="s">
        <v>137</v>
      </c>
      <c r="D1100" t="s">
        <v>138</v>
      </c>
      <c r="E1100" s="1">
        <v>0</v>
      </c>
      <c r="F1100" t="s">
        <v>36</v>
      </c>
      <c r="G1100">
        <v>36</v>
      </c>
      <c r="H1100">
        <v>0</v>
      </c>
      <c r="I1100">
        <v>0.29807</v>
      </c>
    </row>
    <row r="1101" spans="1:9" x14ac:dyDescent="0.25">
      <c r="A1101">
        <v>2000120077</v>
      </c>
      <c r="B1101" t="s">
        <v>338</v>
      </c>
      <c r="C1101" t="s">
        <v>151</v>
      </c>
      <c r="D1101" t="s">
        <v>152</v>
      </c>
      <c r="E1101">
        <v>0</v>
      </c>
      <c r="F1101" t="s">
        <v>36</v>
      </c>
      <c r="G1101">
        <v>0</v>
      </c>
      <c r="H1101">
        <v>0</v>
      </c>
      <c r="I1101">
        <v>0.296736</v>
      </c>
    </row>
    <row r="1102" spans="1:9" x14ac:dyDescent="0.25">
      <c r="A1102">
        <v>2000120077</v>
      </c>
      <c r="B1102" t="s">
        <v>338</v>
      </c>
      <c r="C1102" t="s">
        <v>139</v>
      </c>
      <c r="D1102" t="s">
        <v>140</v>
      </c>
      <c r="E1102" s="1">
        <v>0</v>
      </c>
      <c r="F1102" t="s">
        <v>36</v>
      </c>
      <c r="G1102">
        <v>0</v>
      </c>
      <c r="H1102" s="1">
        <v>0</v>
      </c>
      <c r="I1102">
        <v>0.29672999999999999</v>
      </c>
    </row>
    <row r="1103" spans="1:9" x14ac:dyDescent="0.25">
      <c r="A1103">
        <v>2000120077</v>
      </c>
      <c r="B1103" t="s">
        <v>338</v>
      </c>
      <c r="C1103" t="s">
        <v>577</v>
      </c>
      <c r="D1103" t="s">
        <v>578</v>
      </c>
      <c r="E1103">
        <v>0</v>
      </c>
      <c r="F1103" t="s">
        <v>36</v>
      </c>
      <c r="G1103">
        <v>0</v>
      </c>
      <c r="H1103">
        <v>0</v>
      </c>
      <c r="I1103">
        <v>0.301118</v>
      </c>
    </row>
    <row r="1104" spans="1:9" x14ac:dyDescent="0.25">
      <c r="A1104">
        <v>2000120078</v>
      </c>
      <c r="B1104" t="s">
        <v>339</v>
      </c>
      <c r="C1104" t="s">
        <v>8708</v>
      </c>
      <c r="D1104" t="s">
        <v>8709</v>
      </c>
      <c r="E1104" s="1">
        <v>0</v>
      </c>
      <c r="F1104" t="s">
        <v>36</v>
      </c>
      <c r="G1104">
        <v>0</v>
      </c>
      <c r="H1104" s="1">
        <v>0</v>
      </c>
      <c r="I1104">
        <v>0.29675299999999999</v>
      </c>
    </row>
    <row r="1105" spans="1:9" x14ac:dyDescent="0.25">
      <c r="A1105">
        <v>2000120078</v>
      </c>
      <c r="B1105" t="s">
        <v>339</v>
      </c>
      <c r="C1105" t="s">
        <v>8710</v>
      </c>
      <c r="D1105" t="s">
        <v>8711</v>
      </c>
      <c r="E1105" s="1">
        <v>0</v>
      </c>
      <c r="F1105" t="s">
        <v>36</v>
      </c>
      <c r="G1105">
        <v>0</v>
      </c>
      <c r="H1105">
        <v>0</v>
      </c>
      <c r="I1105">
        <v>0.29675299999999999</v>
      </c>
    </row>
    <row r="1106" spans="1:9" x14ac:dyDescent="0.25">
      <c r="A1106">
        <v>2000120078</v>
      </c>
      <c r="B1106" t="s">
        <v>339</v>
      </c>
      <c r="C1106" t="s">
        <v>8706</v>
      </c>
      <c r="D1106" t="s">
        <v>8707</v>
      </c>
      <c r="E1106">
        <v>456</v>
      </c>
      <c r="F1106" t="s">
        <v>36</v>
      </c>
      <c r="G1106">
        <v>0</v>
      </c>
      <c r="H1106" s="1">
        <v>48384</v>
      </c>
      <c r="I1106">
        <v>0.29675400000000002</v>
      </c>
    </row>
    <row r="1107" spans="1:9" x14ac:dyDescent="0.25">
      <c r="A1107">
        <v>2000120078</v>
      </c>
      <c r="B1107" t="s">
        <v>339</v>
      </c>
      <c r="C1107" t="s">
        <v>130</v>
      </c>
      <c r="D1107" t="s">
        <v>131</v>
      </c>
      <c r="E1107" s="1">
        <v>52602</v>
      </c>
      <c r="F1107" t="s">
        <v>36</v>
      </c>
      <c r="G1107" s="1">
        <v>5046</v>
      </c>
      <c r="H1107">
        <v>36</v>
      </c>
      <c r="I1107">
        <v>0.30111500000000002</v>
      </c>
    </row>
    <row r="1108" spans="1:9" x14ac:dyDescent="0.25">
      <c r="A1108">
        <v>2000120078</v>
      </c>
      <c r="B1108" t="s">
        <v>339</v>
      </c>
      <c r="C1108" t="s">
        <v>137</v>
      </c>
      <c r="D1108" t="s">
        <v>138</v>
      </c>
      <c r="E1108">
        <v>0</v>
      </c>
      <c r="F1108" t="s">
        <v>36</v>
      </c>
      <c r="G1108">
        <v>36</v>
      </c>
      <c r="H1108">
        <v>0</v>
      </c>
      <c r="I1108">
        <v>0.29655199999999998</v>
      </c>
    </row>
    <row r="1109" spans="1:9" x14ac:dyDescent="0.25">
      <c r="A1109">
        <v>2000120078</v>
      </c>
      <c r="B1109" t="s">
        <v>339</v>
      </c>
      <c r="C1109" t="s">
        <v>151</v>
      </c>
      <c r="D1109" t="s">
        <v>152</v>
      </c>
      <c r="E1109" s="1">
        <v>1728</v>
      </c>
      <c r="F1109" t="s">
        <v>36</v>
      </c>
      <c r="G1109">
        <v>0</v>
      </c>
      <c r="H1109" s="1">
        <v>0</v>
      </c>
      <c r="I1109">
        <v>0.30111700000000002</v>
      </c>
    </row>
    <row r="1110" spans="1:9" x14ac:dyDescent="0.25">
      <c r="A1110">
        <v>2000120078</v>
      </c>
      <c r="B1110" t="s">
        <v>339</v>
      </c>
      <c r="C1110" t="s">
        <v>139</v>
      </c>
      <c r="D1110" t="s">
        <v>140</v>
      </c>
      <c r="E1110" s="1">
        <v>0</v>
      </c>
      <c r="F1110" t="s">
        <v>36</v>
      </c>
      <c r="G1110">
        <v>0</v>
      </c>
      <c r="H1110" s="1">
        <v>0</v>
      </c>
      <c r="I1110">
        <v>0.29672999999999999</v>
      </c>
    </row>
    <row r="1111" spans="1:9" x14ac:dyDescent="0.25">
      <c r="A1111">
        <v>2000120078</v>
      </c>
      <c r="B1111" t="s">
        <v>339</v>
      </c>
      <c r="C1111" t="s">
        <v>577</v>
      </c>
      <c r="D1111" t="s">
        <v>578</v>
      </c>
      <c r="E1111" s="1">
        <v>0</v>
      </c>
      <c r="F1111" t="s">
        <v>36</v>
      </c>
      <c r="G1111" s="1">
        <v>0</v>
      </c>
      <c r="H1111" s="1">
        <v>0</v>
      </c>
      <c r="I1111">
        <v>0.301118</v>
      </c>
    </row>
    <row r="1112" spans="1:9" x14ac:dyDescent="0.25">
      <c r="A1112">
        <v>2000120079</v>
      </c>
      <c r="B1112" t="s">
        <v>340</v>
      </c>
      <c r="C1112" t="s">
        <v>8708</v>
      </c>
      <c r="D1112" t="s">
        <v>8709</v>
      </c>
      <c r="E1112" s="1">
        <v>0</v>
      </c>
      <c r="F1112" t="s">
        <v>36</v>
      </c>
      <c r="G1112">
        <v>0</v>
      </c>
      <c r="H1112">
        <v>0</v>
      </c>
      <c r="I1112">
        <v>0.29673300000000002</v>
      </c>
    </row>
    <row r="1113" spans="1:9" x14ac:dyDescent="0.25">
      <c r="A1113">
        <v>2000120079</v>
      </c>
      <c r="B1113" t="s">
        <v>340</v>
      </c>
      <c r="C1113" t="s">
        <v>8710</v>
      </c>
      <c r="D1113" t="s">
        <v>8711</v>
      </c>
      <c r="E1113" s="1">
        <v>0</v>
      </c>
      <c r="F1113" t="s">
        <v>36</v>
      </c>
      <c r="G1113">
        <v>0</v>
      </c>
      <c r="H1113">
        <v>0</v>
      </c>
      <c r="I1113">
        <v>0.29672999999999999</v>
      </c>
    </row>
    <row r="1114" spans="1:9" x14ac:dyDescent="0.25">
      <c r="A1114">
        <v>2000120079</v>
      </c>
      <c r="B1114" t="s">
        <v>340</v>
      </c>
      <c r="C1114" t="s">
        <v>8706</v>
      </c>
      <c r="D1114" t="s">
        <v>8707</v>
      </c>
      <c r="E1114" s="1">
        <v>0</v>
      </c>
      <c r="F1114" t="s">
        <v>36</v>
      </c>
      <c r="G1114">
        <v>0</v>
      </c>
      <c r="H1114" s="1">
        <v>34560</v>
      </c>
      <c r="I1114">
        <v>0.29673300000000002</v>
      </c>
    </row>
    <row r="1115" spans="1:9" x14ac:dyDescent="0.25">
      <c r="A1115">
        <v>2000120079</v>
      </c>
      <c r="B1115" t="s">
        <v>340</v>
      </c>
      <c r="C1115" t="s">
        <v>130</v>
      </c>
      <c r="D1115" t="s">
        <v>131</v>
      </c>
      <c r="E1115" s="1">
        <v>57678</v>
      </c>
      <c r="F1115" t="s">
        <v>36</v>
      </c>
      <c r="G1115" s="1">
        <v>6066</v>
      </c>
      <c r="H1115">
        <v>0</v>
      </c>
      <c r="I1115">
        <v>0.30111700000000002</v>
      </c>
    </row>
    <row r="1116" spans="1:9" x14ac:dyDescent="0.25">
      <c r="A1116">
        <v>2000120079</v>
      </c>
      <c r="B1116" t="s">
        <v>340</v>
      </c>
      <c r="C1116" t="s">
        <v>137</v>
      </c>
      <c r="D1116" t="s">
        <v>138</v>
      </c>
      <c r="E1116" s="1">
        <v>0</v>
      </c>
      <c r="F1116" t="s">
        <v>36</v>
      </c>
      <c r="G1116">
        <v>0</v>
      </c>
      <c r="H1116" s="1">
        <v>0</v>
      </c>
      <c r="I1116">
        <v>0.29666700000000001</v>
      </c>
    </row>
    <row r="1117" spans="1:9" x14ac:dyDescent="0.25">
      <c r="A1117">
        <v>2000120079</v>
      </c>
      <c r="B1117" t="s">
        <v>340</v>
      </c>
      <c r="C1117" t="s">
        <v>151</v>
      </c>
      <c r="D1117" t="s">
        <v>152</v>
      </c>
      <c r="E1117" s="1">
        <v>1728</v>
      </c>
      <c r="F1117" t="s">
        <v>36</v>
      </c>
      <c r="G1117">
        <v>0</v>
      </c>
      <c r="H1117">
        <v>0</v>
      </c>
      <c r="I1117">
        <v>0.30111700000000002</v>
      </c>
    </row>
    <row r="1118" spans="1:9" x14ac:dyDescent="0.25">
      <c r="A1118">
        <v>2000120079</v>
      </c>
      <c r="B1118" t="s">
        <v>340</v>
      </c>
      <c r="C1118" t="s">
        <v>139</v>
      </c>
      <c r="D1118" t="s">
        <v>140</v>
      </c>
      <c r="E1118" s="1">
        <v>0</v>
      </c>
      <c r="F1118" t="s">
        <v>36</v>
      </c>
      <c r="G1118">
        <v>0</v>
      </c>
      <c r="H1118">
        <v>0</v>
      </c>
      <c r="I1118">
        <v>0.29672999999999999</v>
      </c>
    </row>
    <row r="1119" spans="1:9" x14ac:dyDescent="0.25">
      <c r="A1119">
        <v>2000120079</v>
      </c>
      <c r="B1119" t="s">
        <v>340</v>
      </c>
      <c r="C1119" t="s">
        <v>577</v>
      </c>
      <c r="D1119" t="s">
        <v>578</v>
      </c>
      <c r="E1119" s="1">
        <v>0</v>
      </c>
      <c r="F1119" t="s">
        <v>36</v>
      </c>
      <c r="G1119">
        <v>0</v>
      </c>
      <c r="H1119">
        <v>0</v>
      </c>
      <c r="I1119">
        <v>0.301118</v>
      </c>
    </row>
    <row r="1120" spans="1:9" x14ac:dyDescent="0.25">
      <c r="A1120">
        <v>2000120080</v>
      </c>
      <c r="B1120" t="s">
        <v>341</v>
      </c>
      <c r="C1120" t="s">
        <v>8708</v>
      </c>
      <c r="D1120" t="s">
        <v>8709</v>
      </c>
      <c r="E1120" s="1">
        <v>0</v>
      </c>
      <c r="F1120" t="s">
        <v>36</v>
      </c>
      <c r="G1120">
        <v>0</v>
      </c>
      <c r="H1120">
        <v>0</v>
      </c>
      <c r="I1120">
        <v>0.296732</v>
      </c>
    </row>
    <row r="1121" spans="1:9" x14ac:dyDescent="0.25">
      <c r="A1121">
        <v>2000120080</v>
      </c>
      <c r="B1121" t="s">
        <v>341</v>
      </c>
      <c r="C1121" t="s">
        <v>8710</v>
      </c>
      <c r="D1121" t="s">
        <v>8711</v>
      </c>
      <c r="E1121" s="1">
        <v>0</v>
      </c>
      <c r="F1121" t="s">
        <v>36</v>
      </c>
      <c r="G1121">
        <v>0</v>
      </c>
      <c r="H1121">
        <v>0</v>
      </c>
      <c r="I1121">
        <v>0.29672999999999999</v>
      </c>
    </row>
    <row r="1122" spans="1:9" x14ac:dyDescent="0.25">
      <c r="A1122">
        <v>2000120080</v>
      </c>
      <c r="B1122" t="s">
        <v>341</v>
      </c>
      <c r="C1122" t="s">
        <v>8706</v>
      </c>
      <c r="D1122" t="s">
        <v>8707</v>
      </c>
      <c r="E1122">
        <v>0</v>
      </c>
      <c r="F1122" t="s">
        <v>36</v>
      </c>
      <c r="G1122" s="1">
        <v>0</v>
      </c>
      <c r="H1122" s="1">
        <v>20736</v>
      </c>
      <c r="I1122">
        <v>0.296732</v>
      </c>
    </row>
    <row r="1123" spans="1:9" x14ac:dyDescent="0.25">
      <c r="A1123">
        <v>2000120080</v>
      </c>
      <c r="B1123" t="s">
        <v>341</v>
      </c>
      <c r="C1123" t="s">
        <v>130</v>
      </c>
      <c r="D1123" t="s">
        <v>131</v>
      </c>
      <c r="E1123" s="1">
        <v>25818</v>
      </c>
      <c r="F1123" t="s">
        <v>36</v>
      </c>
      <c r="G1123" s="1">
        <v>2202</v>
      </c>
      <c r="H1123" s="1">
        <v>0</v>
      </c>
      <c r="I1123">
        <v>0.30111599999999999</v>
      </c>
    </row>
    <row r="1124" spans="1:9" x14ac:dyDescent="0.25">
      <c r="A1124">
        <v>2000120080</v>
      </c>
      <c r="B1124" t="s">
        <v>341</v>
      </c>
      <c r="C1124" t="s">
        <v>137</v>
      </c>
      <c r="D1124" t="s">
        <v>138</v>
      </c>
      <c r="E1124" s="1">
        <v>0</v>
      </c>
      <c r="F1124" t="s">
        <v>36</v>
      </c>
      <c r="G1124" s="1">
        <v>0</v>
      </c>
      <c r="H1124">
        <v>0</v>
      </c>
      <c r="I1124">
        <v>0.29499999999999998</v>
      </c>
    </row>
    <row r="1125" spans="1:9" x14ac:dyDescent="0.25">
      <c r="A1125">
        <v>2000120080</v>
      </c>
      <c r="B1125" t="s">
        <v>341</v>
      </c>
      <c r="C1125" t="s">
        <v>151</v>
      </c>
      <c r="D1125" t="s">
        <v>152</v>
      </c>
      <c r="E1125" s="1">
        <v>1728</v>
      </c>
      <c r="F1125" t="s">
        <v>36</v>
      </c>
      <c r="G1125">
        <v>0</v>
      </c>
      <c r="H1125" s="1">
        <v>0</v>
      </c>
      <c r="I1125">
        <v>0.30111700000000002</v>
      </c>
    </row>
    <row r="1126" spans="1:9" x14ac:dyDescent="0.25">
      <c r="A1126">
        <v>2000120080</v>
      </c>
      <c r="B1126" t="s">
        <v>341</v>
      </c>
      <c r="C1126" t="s">
        <v>139</v>
      </c>
      <c r="D1126" t="s">
        <v>140</v>
      </c>
      <c r="E1126" s="1">
        <v>0</v>
      </c>
      <c r="F1126" t="s">
        <v>36</v>
      </c>
      <c r="G1126">
        <v>0</v>
      </c>
      <c r="H1126">
        <v>0</v>
      </c>
      <c r="I1126">
        <v>0.29672999999999999</v>
      </c>
    </row>
    <row r="1127" spans="1:9" x14ac:dyDescent="0.25">
      <c r="A1127">
        <v>2000120080</v>
      </c>
      <c r="B1127" t="s">
        <v>341</v>
      </c>
      <c r="C1127" t="s">
        <v>577</v>
      </c>
      <c r="D1127" t="s">
        <v>578</v>
      </c>
      <c r="E1127">
        <v>0</v>
      </c>
      <c r="F1127" t="s">
        <v>36</v>
      </c>
      <c r="G1127" s="1">
        <v>0</v>
      </c>
      <c r="H1127">
        <v>0</v>
      </c>
      <c r="I1127">
        <v>0.30111700000000002</v>
      </c>
    </row>
    <row r="1128" spans="1:9" x14ac:dyDescent="0.25">
      <c r="A1128">
        <v>2000120081</v>
      </c>
      <c r="B1128" t="s">
        <v>342</v>
      </c>
      <c r="C1128" t="s">
        <v>8708</v>
      </c>
      <c r="D1128" t="s">
        <v>8709</v>
      </c>
      <c r="E1128">
        <v>0</v>
      </c>
      <c r="F1128" t="s">
        <v>36</v>
      </c>
      <c r="G1128">
        <v>0</v>
      </c>
      <c r="H1128">
        <v>0</v>
      </c>
      <c r="I1128">
        <v>0.296732</v>
      </c>
    </row>
    <row r="1129" spans="1:9" x14ac:dyDescent="0.25">
      <c r="A1129">
        <v>2000120081</v>
      </c>
      <c r="B1129" t="s">
        <v>342</v>
      </c>
      <c r="C1129" t="s">
        <v>8710</v>
      </c>
      <c r="D1129" t="s">
        <v>8711</v>
      </c>
      <c r="E1129">
        <v>0</v>
      </c>
      <c r="F1129" t="s">
        <v>36</v>
      </c>
      <c r="G1129" s="1">
        <v>0</v>
      </c>
      <c r="H1129">
        <v>0</v>
      </c>
      <c r="I1129">
        <v>0.29672999999999999</v>
      </c>
    </row>
    <row r="1130" spans="1:9" x14ac:dyDescent="0.25">
      <c r="A1130">
        <v>2000120081</v>
      </c>
      <c r="B1130" t="s">
        <v>342</v>
      </c>
      <c r="C1130" t="s">
        <v>8706</v>
      </c>
      <c r="D1130" t="s">
        <v>8707</v>
      </c>
      <c r="E1130">
        <v>0</v>
      </c>
      <c r="F1130" t="s">
        <v>36</v>
      </c>
      <c r="G1130">
        <v>0</v>
      </c>
      <c r="H1130">
        <v>0</v>
      </c>
      <c r="I1130">
        <v>0.296732</v>
      </c>
    </row>
    <row r="1131" spans="1:9" x14ac:dyDescent="0.25">
      <c r="A1131">
        <v>2000120081</v>
      </c>
      <c r="B1131" t="s">
        <v>342</v>
      </c>
      <c r="C1131" t="s">
        <v>130</v>
      </c>
      <c r="D1131" t="s">
        <v>131</v>
      </c>
      <c r="E1131" s="1">
        <v>20740</v>
      </c>
      <c r="F1131" t="s">
        <v>36</v>
      </c>
      <c r="G1131" s="1">
        <v>300</v>
      </c>
      <c r="H1131">
        <v>0</v>
      </c>
      <c r="I1131">
        <v>0.30110999999999999</v>
      </c>
    </row>
    <row r="1132" spans="1:9" x14ac:dyDescent="0.25">
      <c r="A1132">
        <v>2000120081</v>
      </c>
      <c r="B1132" t="s">
        <v>342</v>
      </c>
      <c r="C1132" t="s">
        <v>137</v>
      </c>
      <c r="D1132" t="s">
        <v>138</v>
      </c>
      <c r="E1132">
        <v>0</v>
      </c>
      <c r="F1132" t="s">
        <v>36</v>
      </c>
      <c r="G1132">
        <v>0</v>
      </c>
      <c r="H1132">
        <v>0</v>
      </c>
      <c r="I1132">
        <v>0.29499999999999998</v>
      </c>
    </row>
    <row r="1133" spans="1:9" x14ac:dyDescent="0.25">
      <c r="A1133">
        <v>2000120081</v>
      </c>
      <c r="B1133" t="s">
        <v>342</v>
      </c>
      <c r="C1133" t="s">
        <v>151</v>
      </c>
      <c r="D1133" t="s">
        <v>152</v>
      </c>
      <c r="E1133" s="1">
        <v>1728</v>
      </c>
      <c r="F1133" t="s">
        <v>36</v>
      </c>
      <c r="G1133">
        <v>0</v>
      </c>
      <c r="H1133">
        <v>0</v>
      </c>
      <c r="I1133">
        <v>0.30111100000000002</v>
      </c>
    </row>
    <row r="1134" spans="1:9" x14ac:dyDescent="0.25">
      <c r="A1134">
        <v>2000120081</v>
      </c>
      <c r="B1134" t="s">
        <v>342</v>
      </c>
      <c r="C1134" t="s">
        <v>139</v>
      </c>
      <c r="D1134" t="s">
        <v>140</v>
      </c>
      <c r="E1134" s="1">
        <v>0</v>
      </c>
      <c r="F1134" t="s">
        <v>36</v>
      </c>
      <c r="G1134">
        <v>0</v>
      </c>
      <c r="H1134">
        <v>0</v>
      </c>
      <c r="I1134">
        <v>0.29672999999999999</v>
      </c>
    </row>
    <row r="1135" spans="1:9" x14ac:dyDescent="0.25">
      <c r="A1135">
        <v>2000120081</v>
      </c>
      <c r="B1135" t="s">
        <v>342</v>
      </c>
      <c r="C1135" t="s">
        <v>577</v>
      </c>
      <c r="D1135" t="s">
        <v>578</v>
      </c>
      <c r="E1135" s="1">
        <v>0</v>
      </c>
      <c r="F1135" t="s">
        <v>36</v>
      </c>
      <c r="G1135">
        <v>0</v>
      </c>
      <c r="H1135" s="1">
        <v>0</v>
      </c>
      <c r="I1135">
        <v>0.30111700000000002</v>
      </c>
    </row>
    <row r="1136" spans="1:9" x14ac:dyDescent="0.25">
      <c r="A1136">
        <v>2000130001</v>
      </c>
      <c r="B1136" t="s">
        <v>5867</v>
      </c>
      <c r="C1136" t="s">
        <v>8706</v>
      </c>
      <c r="D1136" t="s">
        <v>8707</v>
      </c>
      <c r="E1136" s="1">
        <v>204</v>
      </c>
      <c r="F1136" t="s">
        <v>36</v>
      </c>
      <c r="G1136">
        <v>0</v>
      </c>
      <c r="H1136">
        <v>0</v>
      </c>
      <c r="I1136">
        <v>2.915</v>
      </c>
    </row>
    <row r="1137" spans="1:9" x14ac:dyDescent="0.25">
      <c r="A1137">
        <v>2000130003</v>
      </c>
      <c r="B1137" t="s">
        <v>5898</v>
      </c>
      <c r="C1137" t="s">
        <v>8706</v>
      </c>
      <c r="D1137" t="s">
        <v>8707</v>
      </c>
      <c r="E1137" s="1">
        <v>382</v>
      </c>
      <c r="F1137" t="s">
        <v>36</v>
      </c>
      <c r="G1137">
        <v>0</v>
      </c>
      <c r="H1137">
        <v>0</v>
      </c>
      <c r="I1137">
        <v>2.3623820000000002</v>
      </c>
    </row>
    <row r="1138" spans="1:9" x14ac:dyDescent="0.25">
      <c r="A1138">
        <v>2000130004</v>
      </c>
      <c r="B1138" t="s">
        <v>5970</v>
      </c>
      <c r="C1138" t="s">
        <v>8706</v>
      </c>
      <c r="D1138" t="s">
        <v>8707</v>
      </c>
      <c r="E1138">
        <v>188</v>
      </c>
      <c r="F1138" t="s">
        <v>36</v>
      </c>
      <c r="G1138" s="1">
        <v>0</v>
      </c>
      <c r="H1138">
        <v>0</v>
      </c>
      <c r="I1138">
        <v>1.364096</v>
      </c>
    </row>
    <row r="1139" spans="1:9" x14ac:dyDescent="0.25">
      <c r="A1139">
        <v>2000130005</v>
      </c>
      <c r="B1139" t="s">
        <v>5938</v>
      </c>
      <c r="C1139" t="s">
        <v>8706</v>
      </c>
      <c r="D1139" t="s">
        <v>8707</v>
      </c>
      <c r="E1139" s="1">
        <v>9</v>
      </c>
      <c r="F1139" t="s">
        <v>36</v>
      </c>
      <c r="G1139">
        <v>0</v>
      </c>
      <c r="H1139">
        <v>0</v>
      </c>
      <c r="I1139">
        <v>1.8077780000000001</v>
      </c>
    </row>
    <row r="1140" spans="1:9" x14ac:dyDescent="0.25">
      <c r="A1140">
        <v>2000130006</v>
      </c>
      <c r="B1140" t="s">
        <v>5857</v>
      </c>
      <c r="C1140" t="s">
        <v>8706</v>
      </c>
      <c r="D1140" t="s">
        <v>8707</v>
      </c>
      <c r="E1140">
        <v>182</v>
      </c>
      <c r="F1140" t="s">
        <v>36</v>
      </c>
      <c r="G1140">
        <v>0</v>
      </c>
      <c r="H1140">
        <v>0</v>
      </c>
      <c r="I1140">
        <v>3.0487359999999999</v>
      </c>
    </row>
    <row r="1141" spans="1:9" x14ac:dyDescent="0.25">
      <c r="A1141">
        <v>2000130007</v>
      </c>
      <c r="B1141" t="s">
        <v>343</v>
      </c>
      <c r="C1141" t="s">
        <v>130</v>
      </c>
      <c r="D1141" t="s">
        <v>131</v>
      </c>
      <c r="E1141" s="1">
        <v>264</v>
      </c>
      <c r="F1141" t="s">
        <v>36</v>
      </c>
      <c r="G1141">
        <v>0</v>
      </c>
      <c r="H1141">
        <v>0</v>
      </c>
      <c r="I1141">
        <v>2.4337879999999998</v>
      </c>
    </row>
    <row r="1142" spans="1:9" x14ac:dyDescent="0.25">
      <c r="A1142">
        <v>2000130007</v>
      </c>
      <c r="B1142" t="s">
        <v>343</v>
      </c>
      <c r="C1142" t="s">
        <v>126</v>
      </c>
      <c r="D1142" t="s">
        <v>127</v>
      </c>
      <c r="E1142">
        <v>8</v>
      </c>
      <c r="F1142" t="s">
        <v>36</v>
      </c>
      <c r="G1142">
        <v>0</v>
      </c>
      <c r="H1142">
        <v>0</v>
      </c>
      <c r="I1142">
        <v>2.4337499999999999</v>
      </c>
    </row>
    <row r="1143" spans="1:9" x14ac:dyDescent="0.25">
      <c r="A1143">
        <v>2000130007</v>
      </c>
      <c r="B1143" t="s">
        <v>343</v>
      </c>
      <c r="C1143" t="s">
        <v>167</v>
      </c>
      <c r="D1143" t="s">
        <v>168</v>
      </c>
      <c r="E1143" s="1">
        <v>1331</v>
      </c>
      <c r="F1143" t="s">
        <v>36</v>
      </c>
      <c r="G1143">
        <v>0</v>
      </c>
      <c r="H1143">
        <v>0</v>
      </c>
      <c r="I1143">
        <v>2.4337789999999999</v>
      </c>
    </row>
    <row r="1144" spans="1:9" x14ac:dyDescent="0.25">
      <c r="A1144">
        <v>2000140011</v>
      </c>
      <c r="B1144" t="s">
        <v>344</v>
      </c>
      <c r="C1144" t="s">
        <v>126</v>
      </c>
      <c r="D1144" t="s">
        <v>127</v>
      </c>
      <c r="E1144" s="1">
        <v>191</v>
      </c>
      <c r="F1144" t="s">
        <v>36</v>
      </c>
      <c r="G1144">
        <v>0</v>
      </c>
      <c r="H1144" s="1">
        <v>0</v>
      </c>
      <c r="I1144">
        <v>1.1399999999999999</v>
      </c>
    </row>
    <row r="1145" spans="1:9" x14ac:dyDescent="0.25">
      <c r="A1145">
        <v>2000140016</v>
      </c>
      <c r="B1145" t="s">
        <v>345</v>
      </c>
      <c r="C1145" t="s">
        <v>8706</v>
      </c>
      <c r="D1145" t="s">
        <v>8707</v>
      </c>
      <c r="E1145" s="1">
        <v>2</v>
      </c>
      <c r="F1145" t="s">
        <v>36</v>
      </c>
      <c r="G1145">
        <v>0</v>
      </c>
      <c r="H1145">
        <v>0</v>
      </c>
      <c r="I1145">
        <v>14.54</v>
      </c>
    </row>
    <row r="1146" spans="1:9" x14ac:dyDescent="0.25">
      <c r="A1146">
        <v>2000140016</v>
      </c>
      <c r="B1146" t="s">
        <v>345</v>
      </c>
      <c r="C1146" t="s">
        <v>126</v>
      </c>
      <c r="D1146" t="s">
        <v>127</v>
      </c>
      <c r="E1146" s="1">
        <v>102</v>
      </c>
      <c r="F1146" t="s">
        <v>36</v>
      </c>
      <c r="G1146" s="1">
        <v>0</v>
      </c>
      <c r="H1146" s="1">
        <v>0</v>
      </c>
      <c r="I1146">
        <v>14.541078000000001</v>
      </c>
    </row>
    <row r="1147" spans="1:9" x14ac:dyDescent="0.25">
      <c r="A1147">
        <v>2000140023</v>
      </c>
      <c r="B1147" t="s">
        <v>346</v>
      </c>
      <c r="C1147" t="s">
        <v>126</v>
      </c>
      <c r="D1147" t="s">
        <v>127</v>
      </c>
      <c r="E1147" s="1">
        <v>6</v>
      </c>
      <c r="F1147" t="s">
        <v>36</v>
      </c>
      <c r="G1147" s="1">
        <v>0</v>
      </c>
      <c r="H1147">
        <v>0</v>
      </c>
      <c r="I1147">
        <v>22.901667</v>
      </c>
    </row>
    <row r="1148" spans="1:9" x14ac:dyDescent="0.25">
      <c r="A1148">
        <v>2000140036</v>
      </c>
      <c r="B1148" t="s">
        <v>6068</v>
      </c>
      <c r="C1148" t="s">
        <v>8706</v>
      </c>
      <c r="D1148" t="s">
        <v>8707</v>
      </c>
      <c r="E1148" s="1">
        <v>1355</v>
      </c>
      <c r="F1148" t="s">
        <v>36</v>
      </c>
      <c r="G1148" s="1">
        <v>0</v>
      </c>
      <c r="H1148" s="1">
        <v>0</v>
      </c>
      <c r="I1148">
        <v>0.60242099999999998</v>
      </c>
    </row>
    <row r="1149" spans="1:9" x14ac:dyDescent="0.25">
      <c r="A1149">
        <v>2000140103</v>
      </c>
      <c r="B1149" t="s">
        <v>347</v>
      </c>
      <c r="C1149" t="s">
        <v>8706</v>
      </c>
      <c r="D1149" t="s">
        <v>8707</v>
      </c>
      <c r="E1149">
        <v>4</v>
      </c>
      <c r="F1149" t="s">
        <v>36</v>
      </c>
      <c r="G1149" s="1">
        <v>0</v>
      </c>
      <c r="H1149">
        <v>0</v>
      </c>
      <c r="I1149">
        <v>0.24</v>
      </c>
    </row>
    <row r="1150" spans="1:9" x14ac:dyDescent="0.25">
      <c r="A1150">
        <v>2000140103</v>
      </c>
      <c r="B1150" t="s">
        <v>347</v>
      </c>
      <c r="C1150" t="s">
        <v>130</v>
      </c>
      <c r="D1150" t="s">
        <v>131</v>
      </c>
      <c r="E1150" s="1">
        <v>36</v>
      </c>
      <c r="F1150" t="s">
        <v>36</v>
      </c>
      <c r="G1150">
        <v>0</v>
      </c>
      <c r="H1150">
        <v>0</v>
      </c>
      <c r="I1150">
        <v>0.24083299999999999</v>
      </c>
    </row>
    <row r="1151" spans="1:9" x14ac:dyDescent="0.25">
      <c r="A1151">
        <v>2000140104</v>
      </c>
      <c r="B1151" t="s">
        <v>348</v>
      </c>
      <c r="C1151" t="s">
        <v>8710</v>
      </c>
      <c r="D1151" t="s">
        <v>8711</v>
      </c>
      <c r="E1151">
        <v>0</v>
      </c>
      <c r="F1151" t="s">
        <v>36</v>
      </c>
      <c r="G1151" s="1">
        <v>0</v>
      </c>
      <c r="H1151" s="1">
        <v>0</v>
      </c>
      <c r="I1151">
        <v>3.9410790000000002</v>
      </c>
    </row>
    <row r="1152" spans="1:9" x14ac:dyDescent="0.25">
      <c r="A1152">
        <v>2000140104</v>
      </c>
      <c r="B1152" t="s">
        <v>348</v>
      </c>
      <c r="C1152" t="s">
        <v>8706</v>
      </c>
      <c r="D1152" t="s">
        <v>8707</v>
      </c>
      <c r="E1152" s="1">
        <v>621</v>
      </c>
      <c r="F1152" t="s">
        <v>36</v>
      </c>
      <c r="G1152" s="1">
        <v>0</v>
      </c>
      <c r="H1152" s="1">
        <v>178200</v>
      </c>
      <c r="I1152">
        <v>4.1655230000000003</v>
      </c>
    </row>
    <row r="1153" spans="1:9" x14ac:dyDescent="0.25">
      <c r="A1153">
        <v>2000140104</v>
      </c>
      <c r="B1153" t="s">
        <v>348</v>
      </c>
      <c r="C1153" t="s">
        <v>130</v>
      </c>
      <c r="D1153" t="s">
        <v>131</v>
      </c>
      <c r="E1153" s="1">
        <v>54239</v>
      </c>
      <c r="F1153" t="s">
        <v>36</v>
      </c>
      <c r="G1153" s="1">
        <v>241</v>
      </c>
      <c r="H1153" s="1">
        <v>85105</v>
      </c>
      <c r="I1153">
        <v>3.9987539999999999</v>
      </c>
    </row>
    <row r="1154" spans="1:9" x14ac:dyDescent="0.25">
      <c r="A1154">
        <v>2000140104</v>
      </c>
      <c r="B1154" t="s">
        <v>348</v>
      </c>
      <c r="C1154" t="s">
        <v>167</v>
      </c>
      <c r="D1154" t="s">
        <v>168</v>
      </c>
      <c r="E1154">
        <v>4</v>
      </c>
      <c r="F1154" t="s">
        <v>36</v>
      </c>
      <c r="G1154">
        <v>0</v>
      </c>
      <c r="H1154">
        <v>0</v>
      </c>
      <c r="I1154">
        <v>3.94</v>
      </c>
    </row>
    <row r="1155" spans="1:9" x14ac:dyDescent="0.25">
      <c r="A1155">
        <v>2000140104</v>
      </c>
      <c r="B1155" t="s">
        <v>348</v>
      </c>
      <c r="C1155" t="s">
        <v>256</v>
      </c>
      <c r="D1155" t="s">
        <v>257</v>
      </c>
      <c r="E1155">
        <v>114</v>
      </c>
      <c r="F1155" t="s">
        <v>36</v>
      </c>
      <c r="G1155">
        <v>0</v>
      </c>
      <c r="H1155">
        <v>0</v>
      </c>
      <c r="I1155">
        <v>4.1655259999999998</v>
      </c>
    </row>
    <row r="1156" spans="1:9" x14ac:dyDescent="0.25">
      <c r="A1156">
        <v>2000140104</v>
      </c>
      <c r="B1156" t="s">
        <v>348</v>
      </c>
      <c r="C1156" t="s">
        <v>137</v>
      </c>
      <c r="D1156" t="s">
        <v>138</v>
      </c>
      <c r="E1156">
        <v>0</v>
      </c>
      <c r="F1156" t="s">
        <v>36</v>
      </c>
      <c r="G1156" s="1">
        <v>0</v>
      </c>
      <c r="H1156" s="1">
        <v>0</v>
      </c>
      <c r="I1156">
        <v>3.9508619999999999</v>
      </c>
    </row>
    <row r="1157" spans="1:9" x14ac:dyDescent="0.25">
      <c r="A1157">
        <v>2000140104</v>
      </c>
      <c r="B1157" t="s">
        <v>348</v>
      </c>
      <c r="C1157" t="s">
        <v>151</v>
      </c>
      <c r="D1157" t="s">
        <v>152</v>
      </c>
      <c r="E1157">
        <v>0</v>
      </c>
      <c r="F1157" t="s">
        <v>36</v>
      </c>
      <c r="G1157" s="1">
        <v>0</v>
      </c>
      <c r="H1157" s="1">
        <v>91</v>
      </c>
      <c r="I1157">
        <v>3.9638330000000002</v>
      </c>
    </row>
    <row r="1158" spans="1:9" x14ac:dyDescent="0.25">
      <c r="A1158">
        <v>2000140104</v>
      </c>
      <c r="B1158" t="s">
        <v>348</v>
      </c>
      <c r="C1158" t="s">
        <v>5816</v>
      </c>
      <c r="D1158" t="s">
        <v>5817</v>
      </c>
      <c r="E1158">
        <v>0</v>
      </c>
      <c r="F1158" t="s">
        <v>36</v>
      </c>
      <c r="G1158">
        <v>0</v>
      </c>
      <c r="H1158" s="1">
        <v>0</v>
      </c>
      <c r="I1158">
        <v>4.165546</v>
      </c>
    </row>
    <row r="1159" spans="1:9" x14ac:dyDescent="0.25">
      <c r="A1159">
        <v>2000140104</v>
      </c>
      <c r="B1159" t="s">
        <v>348</v>
      </c>
      <c r="C1159" t="s">
        <v>139</v>
      </c>
      <c r="D1159" t="s">
        <v>140</v>
      </c>
      <c r="E1159">
        <v>0</v>
      </c>
      <c r="F1159" t="s">
        <v>36</v>
      </c>
      <c r="G1159" s="1">
        <v>85105</v>
      </c>
      <c r="H1159">
        <v>0</v>
      </c>
      <c r="I1159">
        <v>4.0000200000000001</v>
      </c>
    </row>
    <row r="1160" spans="1:9" x14ac:dyDescent="0.25">
      <c r="A1160">
        <v>2000140104</v>
      </c>
      <c r="B1160" t="s">
        <v>348</v>
      </c>
      <c r="C1160" t="s">
        <v>577</v>
      </c>
      <c r="D1160" t="s">
        <v>578</v>
      </c>
      <c r="E1160">
        <v>0</v>
      </c>
      <c r="F1160" t="s">
        <v>36</v>
      </c>
      <c r="G1160" s="1">
        <v>0</v>
      </c>
      <c r="H1160">
        <v>0</v>
      </c>
      <c r="I1160">
        <v>3.9016860000000002</v>
      </c>
    </row>
    <row r="1161" spans="1:9" x14ac:dyDescent="0.25">
      <c r="A1161">
        <v>2000140104</v>
      </c>
      <c r="B1161" t="s">
        <v>348</v>
      </c>
      <c r="C1161" t="s">
        <v>144</v>
      </c>
      <c r="D1161" t="s">
        <v>145</v>
      </c>
      <c r="E1161" s="1">
        <v>0</v>
      </c>
      <c r="F1161" t="s">
        <v>36</v>
      </c>
      <c r="G1161">
        <v>0</v>
      </c>
      <c r="H1161">
        <v>0</v>
      </c>
      <c r="I1161">
        <v>3.8852280000000001</v>
      </c>
    </row>
    <row r="1162" spans="1:9" x14ac:dyDescent="0.25">
      <c r="A1162">
        <v>2000140105</v>
      </c>
      <c r="B1162" t="s">
        <v>349</v>
      </c>
      <c r="C1162" t="s">
        <v>126</v>
      </c>
      <c r="D1162" t="s">
        <v>127</v>
      </c>
      <c r="E1162" s="1">
        <v>118</v>
      </c>
      <c r="F1162" t="s">
        <v>36</v>
      </c>
      <c r="G1162">
        <v>0</v>
      </c>
      <c r="H1162" s="1">
        <v>0</v>
      </c>
      <c r="I1162">
        <v>2.7105929999999998</v>
      </c>
    </row>
    <row r="1163" spans="1:9" x14ac:dyDescent="0.25">
      <c r="A1163">
        <v>2000140106</v>
      </c>
      <c r="B1163" t="s">
        <v>350</v>
      </c>
      <c r="C1163" t="s">
        <v>8708</v>
      </c>
      <c r="D1163" t="s">
        <v>8709</v>
      </c>
      <c r="E1163">
        <v>0</v>
      </c>
      <c r="F1163" t="s">
        <v>36</v>
      </c>
      <c r="G1163">
        <v>0</v>
      </c>
      <c r="H1163">
        <v>0</v>
      </c>
      <c r="I1163">
        <v>0.115559</v>
      </c>
    </row>
    <row r="1164" spans="1:9" x14ac:dyDescent="0.25">
      <c r="A1164">
        <v>2000140106</v>
      </c>
      <c r="B1164" t="s">
        <v>350</v>
      </c>
      <c r="C1164" t="s">
        <v>8710</v>
      </c>
      <c r="D1164" t="s">
        <v>8711</v>
      </c>
      <c r="E1164" s="1">
        <v>0</v>
      </c>
      <c r="F1164" t="s">
        <v>36</v>
      </c>
      <c r="G1164" s="1">
        <v>0</v>
      </c>
      <c r="H1164">
        <v>0</v>
      </c>
      <c r="I1164">
        <v>0.115555</v>
      </c>
    </row>
    <row r="1165" spans="1:9" x14ac:dyDescent="0.25">
      <c r="A1165">
        <v>2000140106</v>
      </c>
      <c r="B1165" t="s">
        <v>350</v>
      </c>
      <c r="C1165" t="s">
        <v>8706</v>
      </c>
      <c r="D1165" t="s">
        <v>8707</v>
      </c>
      <c r="E1165" s="1">
        <v>0</v>
      </c>
      <c r="F1165" t="s">
        <v>36</v>
      </c>
      <c r="G1165">
        <v>0</v>
      </c>
      <c r="H1165" s="1">
        <v>1440000</v>
      </c>
      <c r="I1165">
        <v>0.115559</v>
      </c>
    </row>
    <row r="1166" spans="1:9" x14ac:dyDescent="0.25">
      <c r="A1166">
        <v>2000140106</v>
      </c>
      <c r="B1166" t="s">
        <v>350</v>
      </c>
      <c r="C1166" t="s">
        <v>130</v>
      </c>
      <c r="D1166" t="s">
        <v>131</v>
      </c>
      <c r="E1166" s="1">
        <v>106</v>
      </c>
      <c r="F1166" t="s">
        <v>36</v>
      </c>
      <c r="G1166" s="1">
        <v>79166</v>
      </c>
      <c r="H1166" s="1">
        <v>38072</v>
      </c>
      <c r="I1166">
        <v>0.115189</v>
      </c>
    </row>
    <row r="1167" spans="1:9" x14ac:dyDescent="0.25">
      <c r="A1167">
        <v>2000140106</v>
      </c>
      <c r="B1167" t="s">
        <v>350</v>
      </c>
      <c r="C1167" t="s">
        <v>126</v>
      </c>
      <c r="D1167" t="s">
        <v>127</v>
      </c>
      <c r="E1167" s="1">
        <v>80911</v>
      </c>
      <c r="F1167" t="s">
        <v>36</v>
      </c>
      <c r="G1167">
        <v>0</v>
      </c>
      <c r="H1167">
        <v>0</v>
      </c>
      <c r="I1167">
        <v>0.128468</v>
      </c>
    </row>
    <row r="1168" spans="1:9" x14ac:dyDescent="0.25">
      <c r="A1168">
        <v>2000140106</v>
      </c>
      <c r="B1168" t="s">
        <v>350</v>
      </c>
      <c r="C1168" t="s">
        <v>142</v>
      </c>
      <c r="D1168" t="s">
        <v>143</v>
      </c>
      <c r="E1168" s="1">
        <v>1020</v>
      </c>
      <c r="F1168" t="s">
        <v>36</v>
      </c>
      <c r="G1168">
        <v>0</v>
      </c>
      <c r="H1168" s="1">
        <v>2698</v>
      </c>
      <c r="I1168">
        <v>0.115559</v>
      </c>
    </row>
    <row r="1169" spans="1:9" x14ac:dyDescent="0.25">
      <c r="A1169">
        <v>2000140106</v>
      </c>
      <c r="B1169" t="s">
        <v>350</v>
      </c>
      <c r="C1169" t="s">
        <v>167</v>
      </c>
      <c r="D1169" t="s">
        <v>168</v>
      </c>
      <c r="E1169" s="1">
        <v>0</v>
      </c>
      <c r="F1169" t="s">
        <v>36</v>
      </c>
      <c r="G1169">
        <v>0</v>
      </c>
      <c r="H1169">
        <v>0</v>
      </c>
      <c r="I1169">
        <v>0.11555600000000001</v>
      </c>
    </row>
    <row r="1170" spans="1:9" x14ac:dyDescent="0.25">
      <c r="A1170">
        <v>2000140106</v>
      </c>
      <c r="B1170" t="s">
        <v>350</v>
      </c>
      <c r="C1170" t="s">
        <v>137</v>
      </c>
      <c r="D1170" t="s">
        <v>138</v>
      </c>
      <c r="E1170">
        <v>30</v>
      </c>
      <c r="F1170" t="s">
        <v>36</v>
      </c>
      <c r="G1170" s="1">
        <v>4642</v>
      </c>
      <c r="H1170" s="1">
        <v>0</v>
      </c>
      <c r="I1170">
        <v>0.115333</v>
      </c>
    </row>
    <row r="1171" spans="1:9" x14ac:dyDescent="0.25">
      <c r="A1171">
        <v>2000140106</v>
      </c>
      <c r="B1171" t="s">
        <v>350</v>
      </c>
      <c r="C1171" t="s">
        <v>151</v>
      </c>
      <c r="D1171" t="s">
        <v>152</v>
      </c>
      <c r="E1171" s="1">
        <v>0</v>
      </c>
      <c r="F1171" t="s">
        <v>36</v>
      </c>
      <c r="G1171" s="1">
        <v>38000</v>
      </c>
      <c r="H1171">
        <v>0</v>
      </c>
      <c r="I1171">
        <v>0.115552</v>
      </c>
    </row>
    <row r="1172" spans="1:9" x14ac:dyDescent="0.25">
      <c r="A1172">
        <v>2000140106</v>
      </c>
      <c r="B1172" t="s">
        <v>350</v>
      </c>
      <c r="C1172" t="s">
        <v>139</v>
      </c>
      <c r="D1172" t="s">
        <v>140</v>
      </c>
      <c r="E1172" s="1">
        <v>41</v>
      </c>
      <c r="F1172" t="s">
        <v>36</v>
      </c>
      <c r="G1172">
        <v>0</v>
      </c>
      <c r="H1172" s="1">
        <v>0</v>
      </c>
      <c r="I1172">
        <v>0.11561</v>
      </c>
    </row>
    <row r="1173" spans="1:9" x14ac:dyDescent="0.25">
      <c r="A1173">
        <v>2000140106</v>
      </c>
      <c r="B1173" t="s">
        <v>350</v>
      </c>
      <c r="C1173" t="s">
        <v>577</v>
      </c>
      <c r="D1173" t="s">
        <v>578</v>
      </c>
      <c r="E1173">
        <v>0</v>
      </c>
      <c r="F1173" t="s">
        <v>36</v>
      </c>
      <c r="G1173">
        <v>0</v>
      </c>
      <c r="H1173">
        <v>0</v>
      </c>
      <c r="I1173">
        <v>0.115554</v>
      </c>
    </row>
    <row r="1174" spans="1:9" x14ac:dyDescent="0.25">
      <c r="A1174">
        <v>2000140107</v>
      </c>
      <c r="B1174" t="s">
        <v>6253</v>
      </c>
      <c r="C1174" t="s">
        <v>8706</v>
      </c>
      <c r="D1174" t="s">
        <v>8707</v>
      </c>
      <c r="E1174" s="1">
        <v>44729</v>
      </c>
      <c r="F1174" t="s">
        <v>36</v>
      </c>
      <c r="G1174">
        <v>0</v>
      </c>
      <c r="H1174">
        <v>0</v>
      </c>
      <c r="I1174">
        <v>0.151057</v>
      </c>
    </row>
    <row r="1175" spans="1:9" x14ac:dyDescent="0.25">
      <c r="A1175">
        <v>2000140112</v>
      </c>
      <c r="B1175" t="s">
        <v>351</v>
      </c>
      <c r="C1175" t="s">
        <v>8710</v>
      </c>
      <c r="D1175" t="s">
        <v>8711</v>
      </c>
      <c r="E1175">
        <v>0</v>
      </c>
      <c r="F1175" t="s">
        <v>36</v>
      </c>
      <c r="G1175">
        <v>0</v>
      </c>
      <c r="H1175">
        <v>0</v>
      </c>
      <c r="I1175">
        <v>0.103591</v>
      </c>
    </row>
    <row r="1176" spans="1:9" x14ac:dyDescent="0.25">
      <c r="A1176">
        <v>2000140112</v>
      </c>
      <c r="B1176" t="s">
        <v>351</v>
      </c>
      <c r="C1176" t="s">
        <v>8706</v>
      </c>
      <c r="D1176" t="s">
        <v>8707</v>
      </c>
      <c r="E1176" s="1">
        <v>8832</v>
      </c>
      <c r="F1176" t="s">
        <v>36</v>
      </c>
      <c r="G1176" s="1">
        <v>2880</v>
      </c>
      <c r="H1176" s="1">
        <v>0</v>
      </c>
      <c r="I1176">
        <v>0.103591</v>
      </c>
    </row>
    <row r="1177" spans="1:9" x14ac:dyDescent="0.25">
      <c r="A1177">
        <v>2000140112</v>
      </c>
      <c r="B1177" t="s">
        <v>351</v>
      </c>
      <c r="C1177" t="s">
        <v>130</v>
      </c>
      <c r="D1177" t="s">
        <v>131</v>
      </c>
      <c r="E1177" s="1">
        <v>470848</v>
      </c>
      <c r="F1177" t="s">
        <v>36</v>
      </c>
      <c r="G1177" s="1">
        <v>3744</v>
      </c>
      <c r="H1177" s="1">
        <v>0</v>
      </c>
      <c r="I1177">
        <v>0.103356</v>
      </c>
    </row>
    <row r="1178" spans="1:9" x14ac:dyDescent="0.25">
      <c r="A1178">
        <v>2000140112</v>
      </c>
      <c r="B1178" t="s">
        <v>351</v>
      </c>
      <c r="C1178" t="s">
        <v>167</v>
      </c>
      <c r="D1178" t="s">
        <v>168</v>
      </c>
      <c r="E1178" s="1">
        <v>0</v>
      </c>
      <c r="F1178" t="s">
        <v>36</v>
      </c>
      <c r="G1178">
        <v>0</v>
      </c>
      <c r="H1178">
        <v>0</v>
      </c>
      <c r="I1178">
        <v>0.10361099999999999</v>
      </c>
    </row>
    <row r="1179" spans="1:9" x14ac:dyDescent="0.25">
      <c r="A1179">
        <v>2000140112</v>
      </c>
      <c r="B1179" t="s">
        <v>351</v>
      </c>
      <c r="C1179" t="s">
        <v>256</v>
      </c>
      <c r="D1179" t="s">
        <v>257</v>
      </c>
      <c r="E1179" s="1">
        <v>5472</v>
      </c>
      <c r="F1179" t="s">
        <v>36</v>
      </c>
      <c r="G1179">
        <v>0</v>
      </c>
      <c r="H1179" s="1">
        <v>2880</v>
      </c>
      <c r="I1179">
        <v>0.103377</v>
      </c>
    </row>
    <row r="1180" spans="1:9" x14ac:dyDescent="0.25">
      <c r="A1180">
        <v>2000140112</v>
      </c>
      <c r="B1180" t="s">
        <v>351</v>
      </c>
      <c r="C1180" t="s">
        <v>137</v>
      </c>
      <c r="D1180" t="s">
        <v>138</v>
      </c>
      <c r="E1180">
        <v>0</v>
      </c>
      <c r="F1180" t="s">
        <v>36</v>
      </c>
      <c r="G1180" s="1">
        <v>10380</v>
      </c>
      <c r="H1180">
        <v>0</v>
      </c>
      <c r="I1180">
        <v>0.104043</v>
      </c>
    </row>
    <row r="1181" spans="1:9" x14ac:dyDescent="0.25">
      <c r="A1181">
        <v>2000140112</v>
      </c>
      <c r="B1181" t="s">
        <v>351</v>
      </c>
      <c r="C1181" t="s">
        <v>151</v>
      </c>
      <c r="D1181" t="s">
        <v>152</v>
      </c>
      <c r="E1181">
        <v>0</v>
      </c>
      <c r="F1181" t="s">
        <v>36</v>
      </c>
      <c r="G1181">
        <v>0</v>
      </c>
      <c r="H1181">
        <v>0</v>
      </c>
      <c r="I1181">
        <v>0.103591</v>
      </c>
    </row>
    <row r="1182" spans="1:9" x14ac:dyDescent="0.25">
      <c r="A1182">
        <v>2000140112</v>
      </c>
      <c r="B1182" t="s">
        <v>351</v>
      </c>
      <c r="C1182" t="s">
        <v>139</v>
      </c>
      <c r="D1182" t="s">
        <v>140</v>
      </c>
      <c r="E1182" s="1">
        <v>185892</v>
      </c>
      <c r="F1182" t="s">
        <v>36</v>
      </c>
      <c r="G1182" s="1">
        <v>0</v>
      </c>
      <c r="H1182" s="1">
        <v>3744</v>
      </c>
      <c r="I1182">
        <v>0.103072</v>
      </c>
    </row>
    <row r="1183" spans="1:9" x14ac:dyDescent="0.25">
      <c r="A1183">
        <v>2000140112</v>
      </c>
      <c r="B1183" t="s">
        <v>351</v>
      </c>
      <c r="C1183" t="s">
        <v>577</v>
      </c>
      <c r="D1183" t="s">
        <v>578</v>
      </c>
      <c r="E1183">
        <v>0</v>
      </c>
      <c r="F1183" t="s">
        <v>36</v>
      </c>
      <c r="G1183">
        <v>0</v>
      </c>
      <c r="H1183">
        <v>0</v>
      </c>
      <c r="I1183">
        <v>0.103063</v>
      </c>
    </row>
    <row r="1184" spans="1:9" x14ac:dyDescent="0.25">
      <c r="A1184">
        <v>2000140113</v>
      </c>
      <c r="B1184" t="s">
        <v>352</v>
      </c>
      <c r="C1184" t="s">
        <v>8710</v>
      </c>
      <c r="D1184" t="s">
        <v>8711</v>
      </c>
      <c r="E1184">
        <v>0</v>
      </c>
      <c r="F1184" t="s">
        <v>36</v>
      </c>
      <c r="G1184">
        <v>0</v>
      </c>
      <c r="H1184">
        <v>0</v>
      </c>
      <c r="I1184">
        <v>0.28768199999999999</v>
      </c>
    </row>
    <row r="1185" spans="1:9" x14ac:dyDescent="0.25">
      <c r="A1185">
        <v>2000140113</v>
      </c>
      <c r="B1185" t="s">
        <v>352</v>
      </c>
      <c r="C1185" t="s">
        <v>8706</v>
      </c>
      <c r="D1185" t="s">
        <v>8707</v>
      </c>
      <c r="E1185" s="1">
        <v>3888</v>
      </c>
      <c r="F1185" t="s">
        <v>36</v>
      </c>
      <c r="G1185">
        <v>0</v>
      </c>
      <c r="H1185" s="1">
        <v>350208</v>
      </c>
      <c r="I1185">
        <v>0.28768300000000002</v>
      </c>
    </row>
    <row r="1186" spans="1:9" x14ac:dyDescent="0.25">
      <c r="A1186">
        <v>2000140113</v>
      </c>
      <c r="B1186" t="s">
        <v>352</v>
      </c>
      <c r="C1186" t="s">
        <v>130</v>
      </c>
      <c r="D1186" t="s">
        <v>131</v>
      </c>
      <c r="E1186" s="1">
        <v>1112</v>
      </c>
      <c r="F1186" t="s">
        <v>36</v>
      </c>
      <c r="G1186" s="1">
        <v>16596</v>
      </c>
      <c r="H1186">
        <v>72</v>
      </c>
      <c r="I1186">
        <v>0.287194</v>
      </c>
    </row>
    <row r="1187" spans="1:9" x14ac:dyDescent="0.25">
      <c r="A1187">
        <v>2000140113</v>
      </c>
      <c r="B1187" t="s">
        <v>352</v>
      </c>
      <c r="C1187" t="s">
        <v>167</v>
      </c>
      <c r="D1187" t="s">
        <v>168</v>
      </c>
      <c r="E1187">
        <v>0</v>
      </c>
      <c r="F1187" t="s">
        <v>36</v>
      </c>
      <c r="G1187">
        <v>0</v>
      </c>
      <c r="H1187">
        <v>0</v>
      </c>
      <c r="I1187">
        <v>0.28768500000000002</v>
      </c>
    </row>
    <row r="1188" spans="1:9" x14ac:dyDescent="0.25">
      <c r="A1188">
        <v>2000140113</v>
      </c>
      <c r="B1188" t="s">
        <v>352</v>
      </c>
      <c r="C1188" t="s">
        <v>256</v>
      </c>
      <c r="D1188" t="s">
        <v>257</v>
      </c>
      <c r="E1188">
        <v>0</v>
      </c>
      <c r="F1188" t="s">
        <v>36</v>
      </c>
      <c r="G1188">
        <v>0</v>
      </c>
      <c r="H1188">
        <v>0</v>
      </c>
      <c r="I1188">
        <v>0.30925000000000002</v>
      </c>
    </row>
    <row r="1189" spans="1:9" x14ac:dyDescent="0.25">
      <c r="A1189">
        <v>2000140113</v>
      </c>
      <c r="B1189" t="s">
        <v>352</v>
      </c>
      <c r="C1189" t="s">
        <v>137</v>
      </c>
      <c r="D1189" t="s">
        <v>138</v>
      </c>
      <c r="E1189" s="1">
        <v>2</v>
      </c>
      <c r="F1189" t="s">
        <v>36</v>
      </c>
      <c r="G1189">
        <v>72</v>
      </c>
      <c r="H1189">
        <v>144</v>
      </c>
      <c r="I1189">
        <v>0.29499999999999998</v>
      </c>
    </row>
    <row r="1190" spans="1:9" x14ac:dyDescent="0.25">
      <c r="A1190">
        <v>2000140113</v>
      </c>
      <c r="B1190" t="s">
        <v>352</v>
      </c>
      <c r="C1190" t="s">
        <v>151</v>
      </c>
      <c r="D1190" t="s">
        <v>152</v>
      </c>
      <c r="E1190" s="1">
        <v>0</v>
      </c>
      <c r="F1190" t="s">
        <v>36</v>
      </c>
      <c r="G1190">
        <v>0</v>
      </c>
      <c r="H1190" s="1">
        <v>12672</v>
      </c>
      <c r="I1190">
        <v>0.28782600000000003</v>
      </c>
    </row>
    <row r="1191" spans="1:9" x14ac:dyDescent="0.25">
      <c r="A1191">
        <v>2000140113</v>
      </c>
      <c r="B1191" t="s">
        <v>352</v>
      </c>
      <c r="C1191" t="s">
        <v>139</v>
      </c>
      <c r="D1191" t="s">
        <v>140</v>
      </c>
      <c r="E1191">
        <v>36</v>
      </c>
      <c r="F1191" t="s">
        <v>36</v>
      </c>
      <c r="G1191">
        <v>0</v>
      </c>
      <c r="H1191">
        <v>0</v>
      </c>
      <c r="I1191">
        <v>0.28777799999999998</v>
      </c>
    </row>
    <row r="1192" spans="1:9" x14ac:dyDescent="0.25">
      <c r="A1192">
        <v>2000140113</v>
      </c>
      <c r="B1192" t="s">
        <v>352</v>
      </c>
      <c r="C1192" t="s">
        <v>577</v>
      </c>
      <c r="D1192" t="s">
        <v>578</v>
      </c>
      <c r="E1192">
        <v>0</v>
      </c>
      <c r="F1192" t="s">
        <v>36</v>
      </c>
      <c r="G1192">
        <v>0</v>
      </c>
      <c r="H1192" s="1">
        <v>0</v>
      </c>
      <c r="I1192">
        <v>0.28589100000000001</v>
      </c>
    </row>
    <row r="1193" spans="1:9" x14ac:dyDescent="0.25">
      <c r="A1193">
        <v>2000140114</v>
      </c>
      <c r="B1193" t="s">
        <v>353</v>
      </c>
      <c r="C1193" t="s">
        <v>8708</v>
      </c>
      <c r="D1193" t="s">
        <v>8709</v>
      </c>
      <c r="E1193" s="1">
        <v>0</v>
      </c>
      <c r="F1193" t="s">
        <v>36</v>
      </c>
      <c r="G1193">
        <v>0</v>
      </c>
      <c r="H1193">
        <v>0</v>
      </c>
      <c r="I1193">
        <v>0.12842500000000001</v>
      </c>
    </row>
    <row r="1194" spans="1:9" x14ac:dyDescent="0.25">
      <c r="A1194">
        <v>2000140114</v>
      </c>
      <c r="B1194" t="s">
        <v>353</v>
      </c>
      <c r="C1194" t="s">
        <v>8710</v>
      </c>
      <c r="D1194" t="s">
        <v>8711</v>
      </c>
      <c r="E1194">
        <v>0</v>
      </c>
      <c r="F1194" t="s">
        <v>36</v>
      </c>
      <c r="G1194">
        <v>0</v>
      </c>
      <c r="H1194">
        <v>0</v>
      </c>
      <c r="I1194">
        <v>0.118204</v>
      </c>
    </row>
    <row r="1195" spans="1:9" x14ac:dyDescent="0.25">
      <c r="A1195">
        <v>2000140114</v>
      </c>
      <c r="B1195" t="s">
        <v>353</v>
      </c>
      <c r="C1195" t="s">
        <v>8706</v>
      </c>
      <c r="D1195" t="s">
        <v>8707</v>
      </c>
      <c r="E1195" s="1">
        <v>0</v>
      </c>
      <c r="F1195" t="s">
        <v>36</v>
      </c>
      <c r="G1195" s="1">
        <v>26112</v>
      </c>
      <c r="H1195" s="1">
        <v>1000512</v>
      </c>
      <c r="I1195">
        <v>0.128333</v>
      </c>
    </row>
    <row r="1196" spans="1:9" x14ac:dyDescent="0.25">
      <c r="A1196">
        <v>2000140114</v>
      </c>
      <c r="B1196" t="s">
        <v>353</v>
      </c>
      <c r="C1196" t="s">
        <v>130</v>
      </c>
      <c r="D1196" t="s">
        <v>131</v>
      </c>
      <c r="E1196" s="1">
        <v>52</v>
      </c>
      <c r="F1196" t="s">
        <v>36</v>
      </c>
      <c r="G1196" s="1">
        <v>47544</v>
      </c>
      <c r="H1196" s="1">
        <v>26112</v>
      </c>
      <c r="I1196">
        <v>0.12576899999999999</v>
      </c>
    </row>
    <row r="1197" spans="1:9" x14ac:dyDescent="0.25">
      <c r="A1197">
        <v>2000140114</v>
      </c>
      <c r="B1197" t="s">
        <v>353</v>
      </c>
      <c r="C1197" t="s">
        <v>167</v>
      </c>
      <c r="D1197" t="s">
        <v>168</v>
      </c>
      <c r="E1197" s="1">
        <v>0</v>
      </c>
      <c r="F1197" t="s">
        <v>36</v>
      </c>
      <c r="G1197">
        <v>0</v>
      </c>
      <c r="H1197" s="1">
        <v>0</v>
      </c>
      <c r="I1197">
        <v>0.118171</v>
      </c>
    </row>
    <row r="1198" spans="1:9" x14ac:dyDescent="0.25">
      <c r="A1198">
        <v>2000140114</v>
      </c>
      <c r="B1198" t="s">
        <v>353</v>
      </c>
      <c r="C1198" t="s">
        <v>256</v>
      </c>
      <c r="D1198" t="s">
        <v>257</v>
      </c>
      <c r="E1198">
        <v>0</v>
      </c>
      <c r="F1198" t="s">
        <v>36</v>
      </c>
      <c r="G1198">
        <v>0</v>
      </c>
      <c r="H1198">
        <v>0</v>
      </c>
      <c r="I1198">
        <v>0.13375000000000001</v>
      </c>
    </row>
    <row r="1199" spans="1:9" x14ac:dyDescent="0.25">
      <c r="A1199">
        <v>2000140114</v>
      </c>
      <c r="B1199" t="s">
        <v>353</v>
      </c>
      <c r="C1199" t="s">
        <v>137</v>
      </c>
      <c r="D1199" t="s">
        <v>138</v>
      </c>
      <c r="E1199">
        <v>0</v>
      </c>
      <c r="F1199" t="s">
        <v>36</v>
      </c>
      <c r="G1199">
        <v>0</v>
      </c>
      <c r="H1199" s="1">
        <v>0</v>
      </c>
      <c r="I1199">
        <v>0.125143</v>
      </c>
    </row>
    <row r="1200" spans="1:9" x14ac:dyDescent="0.25">
      <c r="A1200">
        <v>2000140114</v>
      </c>
      <c r="B1200" t="s">
        <v>353</v>
      </c>
      <c r="C1200" t="s">
        <v>151</v>
      </c>
      <c r="D1200" t="s">
        <v>152</v>
      </c>
      <c r="E1200">
        <v>0</v>
      </c>
      <c r="F1200" t="s">
        <v>36</v>
      </c>
      <c r="G1200">
        <v>0</v>
      </c>
      <c r="H1200">
        <v>0</v>
      </c>
      <c r="I1200">
        <v>0.117949</v>
      </c>
    </row>
    <row r="1201" spans="1:9" x14ac:dyDescent="0.25">
      <c r="A1201">
        <v>2000140114</v>
      </c>
      <c r="B1201" t="s">
        <v>353</v>
      </c>
      <c r="C1201" t="s">
        <v>139</v>
      </c>
      <c r="D1201" t="s">
        <v>140</v>
      </c>
      <c r="E1201">
        <v>0</v>
      </c>
      <c r="F1201" t="s">
        <v>36</v>
      </c>
      <c r="G1201">
        <v>0</v>
      </c>
      <c r="H1201">
        <v>0</v>
      </c>
      <c r="I1201">
        <v>0.11833299999999999</v>
      </c>
    </row>
    <row r="1202" spans="1:9" x14ac:dyDescent="0.25">
      <c r="A1202">
        <v>2000140114</v>
      </c>
      <c r="B1202" t="s">
        <v>353</v>
      </c>
      <c r="C1202" t="s">
        <v>577</v>
      </c>
      <c r="D1202" t="s">
        <v>578</v>
      </c>
      <c r="E1202" s="1">
        <v>0</v>
      </c>
      <c r="F1202" t="s">
        <v>36</v>
      </c>
      <c r="G1202">
        <v>0</v>
      </c>
      <c r="H1202" s="1">
        <v>0</v>
      </c>
      <c r="I1202">
        <v>0.118213</v>
      </c>
    </row>
    <row r="1203" spans="1:9" x14ac:dyDescent="0.25">
      <c r="A1203">
        <v>2000140115</v>
      </c>
      <c r="B1203" t="s">
        <v>354</v>
      </c>
      <c r="C1203" t="s">
        <v>8710</v>
      </c>
      <c r="D1203" t="s">
        <v>8711</v>
      </c>
      <c r="E1203">
        <v>0</v>
      </c>
      <c r="F1203" t="s">
        <v>36</v>
      </c>
      <c r="G1203">
        <v>0</v>
      </c>
      <c r="H1203">
        <v>0</v>
      </c>
      <c r="I1203">
        <v>0.12195599999999999</v>
      </c>
    </row>
    <row r="1204" spans="1:9" x14ac:dyDescent="0.25">
      <c r="A1204">
        <v>2000140115</v>
      </c>
      <c r="B1204" t="s">
        <v>354</v>
      </c>
      <c r="C1204" t="s">
        <v>8706</v>
      </c>
      <c r="D1204" t="s">
        <v>8707</v>
      </c>
      <c r="E1204" s="1">
        <v>3168</v>
      </c>
      <c r="F1204" t="s">
        <v>36</v>
      </c>
      <c r="G1204">
        <v>0</v>
      </c>
      <c r="H1204" s="1">
        <v>0</v>
      </c>
      <c r="I1204">
        <v>0.121957</v>
      </c>
    </row>
    <row r="1205" spans="1:9" x14ac:dyDescent="0.25">
      <c r="A1205">
        <v>2000140115</v>
      </c>
      <c r="B1205" t="s">
        <v>354</v>
      </c>
      <c r="C1205" t="s">
        <v>130</v>
      </c>
      <c r="D1205" t="s">
        <v>131</v>
      </c>
      <c r="E1205" s="1">
        <v>84100</v>
      </c>
      <c r="F1205" t="s">
        <v>36</v>
      </c>
      <c r="G1205">
        <v>0</v>
      </c>
      <c r="H1205" s="1">
        <v>88863</v>
      </c>
      <c r="I1205">
        <v>0.123601</v>
      </c>
    </row>
    <row r="1206" spans="1:9" x14ac:dyDescent="0.25">
      <c r="A1206">
        <v>2000140115</v>
      </c>
      <c r="B1206" t="s">
        <v>354</v>
      </c>
      <c r="C1206" t="s">
        <v>137</v>
      </c>
      <c r="D1206" t="s">
        <v>138</v>
      </c>
      <c r="E1206" s="1">
        <v>0</v>
      </c>
      <c r="F1206" t="s">
        <v>36</v>
      </c>
      <c r="G1206">
        <v>39</v>
      </c>
      <c r="H1206">
        <v>0</v>
      </c>
      <c r="I1206">
        <v>0.121667</v>
      </c>
    </row>
    <row r="1207" spans="1:9" x14ac:dyDescent="0.25">
      <c r="A1207">
        <v>2000140115</v>
      </c>
      <c r="B1207" t="s">
        <v>354</v>
      </c>
      <c r="C1207" t="s">
        <v>151</v>
      </c>
      <c r="D1207" t="s">
        <v>152</v>
      </c>
      <c r="E1207">
        <v>0</v>
      </c>
      <c r="F1207" t="s">
        <v>36</v>
      </c>
      <c r="G1207">
        <v>0</v>
      </c>
      <c r="H1207" s="1">
        <v>0</v>
      </c>
      <c r="I1207">
        <v>0.12195599999999999</v>
      </c>
    </row>
    <row r="1208" spans="1:9" x14ac:dyDescent="0.25">
      <c r="A1208">
        <v>2000140115</v>
      </c>
      <c r="B1208" t="s">
        <v>354</v>
      </c>
      <c r="C1208" t="s">
        <v>139</v>
      </c>
      <c r="D1208" t="s">
        <v>140</v>
      </c>
      <c r="E1208" s="1">
        <v>171400</v>
      </c>
      <c r="F1208" t="s">
        <v>36</v>
      </c>
      <c r="G1208" s="1">
        <v>88824</v>
      </c>
      <c r="H1208">
        <v>0</v>
      </c>
      <c r="I1208">
        <v>0.12526300000000001</v>
      </c>
    </row>
    <row r="1209" spans="1:9" x14ac:dyDescent="0.25">
      <c r="A1209">
        <v>2000140115</v>
      </c>
      <c r="B1209" t="s">
        <v>354</v>
      </c>
      <c r="C1209" t="s">
        <v>577</v>
      </c>
      <c r="D1209" t="s">
        <v>578</v>
      </c>
      <c r="E1209">
        <v>0</v>
      </c>
      <c r="F1209" t="s">
        <v>36</v>
      </c>
      <c r="G1209">
        <v>0</v>
      </c>
      <c r="H1209">
        <v>0</v>
      </c>
      <c r="I1209">
        <v>0.120962</v>
      </c>
    </row>
    <row r="1210" spans="1:9" x14ac:dyDescent="0.25">
      <c r="A1210">
        <v>2000140116</v>
      </c>
      <c r="B1210" t="s">
        <v>355</v>
      </c>
      <c r="C1210" t="s">
        <v>8706</v>
      </c>
      <c r="D1210" t="s">
        <v>8707</v>
      </c>
      <c r="E1210" s="1">
        <v>4020</v>
      </c>
      <c r="F1210" t="s">
        <v>36</v>
      </c>
      <c r="G1210">
        <v>0</v>
      </c>
      <c r="H1210" s="1">
        <v>250560</v>
      </c>
      <c r="I1210">
        <v>0.11586100000000001</v>
      </c>
    </row>
    <row r="1211" spans="1:9" x14ac:dyDescent="0.25">
      <c r="A1211">
        <v>2000140116</v>
      </c>
      <c r="B1211" t="s">
        <v>355</v>
      </c>
      <c r="C1211" t="s">
        <v>130</v>
      </c>
      <c r="D1211" t="s">
        <v>131</v>
      </c>
      <c r="E1211" s="1">
        <v>160572</v>
      </c>
      <c r="F1211" t="s">
        <v>36</v>
      </c>
      <c r="G1211">
        <v>96</v>
      </c>
      <c r="H1211">
        <v>96</v>
      </c>
      <c r="I1211">
        <v>0.103895</v>
      </c>
    </row>
    <row r="1212" spans="1:9" x14ac:dyDescent="0.25">
      <c r="A1212">
        <v>2000140116</v>
      </c>
      <c r="B1212" t="s">
        <v>355</v>
      </c>
      <c r="C1212" t="s">
        <v>167</v>
      </c>
      <c r="D1212" t="s">
        <v>168</v>
      </c>
      <c r="E1212">
        <v>0</v>
      </c>
      <c r="F1212" t="s">
        <v>36</v>
      </c>
      <c r="G1212">
        <v>0</v>
      </c>
      <c r="H1212">
        <v>0</v>
      </c>
      <c r="I1212">
        <v>0.103727</v>
      </c>
    </row>
    <row r="1213" spans="1:9" x14ac:dyDescent="0.25">
      <c r="A1213">
        <v>2000140116</v>
      </c>
      <c r="B1213" t="s">
        <v>355</v>
      </c>
      <c r="C1213" t="s">
        <v>256</v>
      </c>
      <c r="D1213" t="s">
        <v>257</v>
      </c>
      <c r="E1213" s="1">
        <v>6624</v>
      </c>
      <c r="F1213" t="s">
        <v>36</v>
      </c>
      <c r="G1213" s="1">
        <v>0</v>
      </c>
      <c r="H1213" s="1">
        <v>0</v>
      </c>
      <c r="I1213">
        <v>0.11586200000000001</v>
      </c>
    </row>
    <row r="1214" spans="1:9" x14ac:dyDescent="0.25">
      <c r="A1214">
        <v>2000140116</v>
      </c>
      <c r="B1214" t="s">
        <v>355</v>
      </c>
      <c r="C1214" t="s">
        <v>137</v>
      </c>
      <c r="D1214" t="s">
        <v>138</v>
      </c>
      <c r="E1214">
        <v>0</v>
      </c>
      <c r="F1214" t="s">
        <v>36</v>
      </c>
      <c r="G1214" s="1">
        <v>2111</v>
      </c>
      <c r="H1214">
        <v>96</v>
      </c>
      <c r="I1214">
        <v>0.107457</v>
      </c>
    </row>
    <row r="1215" spans="1:9" x14ac:dyDescent="0.25">
      <c r="A1215">
        <v>2000140116</v>
      </c>
      <c r="B1215" t="s">
        <v>355</v>
      </c>
      <c r="C1215" t="s">
        <v>151</v>
      </c>
      <c r="D1215" t="s">
        <v>152</v>
      </c>
      <c r="E1215">
        <v>0</v>
      </c>
      <c r="F1215" t="s">
        <v>36</v>
      </c>
      <c r="G1215">
        <v>0</v>
      </c>
      <c r="H1215">
        <v>0</v>
      </c>
      <c r="I1215">
        <v>0.11586100000000001</v>
      </c>
    </row>
    <row r="1216" spans="1:9" x14ac:dyDescent="0.25">
      <c r="A1216">
        <v>2000140116</v>
      </c>
      <c r="B1216" t="s">
        <v>355</v>
      </c>
      <c r="C1216" t="s">
        <v>139</v>
      </c>
      <c r="D1216" t="s">
        <v>140</v>
      </c>
      <c r="E1216" s="1">
        <v>88806</v>
      </c>
      <c r="F1216" t="s">
        <v>36</v>
      </c>
      <c r="G1216">
        <v>0</v>
      </c>
      <c r="H1216">
        <v>0</v>
      </c>
      <c r="I1216">
        <v>0.103893</v>
      </c>
    </row>
    <row r="1217" spans="1:9" x14ac:dyDescent="0.25">
      <c r="A1217">
        <v>2000140116</v>
      </c>
      <c r="B1217" t="s">
        <v>355</v>
      </c>
      <c r="C1217" t="s">
        <v>577</v>
      </c>
      <c r="D1217" t="s">
        <v>578</v>
      </c>
      <c r="E1217">
        <v>0</v>
      </c>
      <c r="F1217" t="s">
        <v>36</v>
      </c>
      <c r="G1217">
        <v>0</v>
      </c>
      <c r="H1217">
        <v>0</v>
      </c>
      <c r="I1217">
        <v>0.103893</v>
      </c>
    </row>
    <row r="1218" spans="1:9" x14ac:dyDescent="0.25">
      <c r="A1218">
        <v>2000140118</v>
      </c>
      <c r="B1218" t="s">
        <v>356</v>
      </c>
      <c r="C1218" t="s">
        <v>8706</v>
      </c>
      <c r="D1218" t="s">
        <v>8707</v>
      </c>
      <c r="E1218">
        <v>12</v>
      </c>
      <c r="F1218" t="s">
        <v>36</v>
      </c>
      <c r="G1218">
        <v>0</v>
      </c>
      <c r="H1218">
        <v>0</v>
      </c>
      <c r="I1218">
        <v>1.2716670000000001</v>
      </c>
    </row>
    <row r="1219" spans="1:9" x14ac:dyDescent="0.25">
      <c r="A1219">
        <v>2000140118</v>
      </c>
      <c r="B1219" t="s">
        <v>356</v>
      </c>
      <c r="C1219" t="s">
        <v>130</v>
      </c>
      <c r="D1219" t="s">
        <v>131</v>
      </c>
      <c r="E1219">
        <v>38</v>
      </c>
      <c r="F1219" t="s">
        <v>36</v>
      </c>
      <c r="G1219">
        <v>324</v>
      </c>
      <c r="H1219">
        <v>0</v>
      </c>
      <c r="I1219">
        <v>1.27</v>
      </c>
    </row>
    <row r="1220" spans="1:9" x14ac:dyDescent="0.25">
      <c r="A1220">
        <v>2000140118</v>
      </c>
      <c r="B1220" t="s">
        <v>356</v>
      </c>
      <c r="C1220" t="s">
        <v>256</v>
      </c>
      <c r="D1220" t="s">
        <v>257</v>
      </c>
      <c r="E1220">
        <v>0</v>
      </c>
      <c r="F1220" t="s">
        <v>36</v>
      </c>
      <c r="G1220">
        <v>0</v>
      </c>
      <c r="H1220">
        <v>0</v>
      </c>
      <c r="I1220">
        <v>1.272292</v>
      </c>
    </row>
    <row r="1221" spans="1:9" x14ac:dyDescent="0.25">
      <c r="A1221">
        <v>2000140118</v>
      </c>
      <c r="B1221" t="s">
        <v>356</v>
      </c>
      <c r="C1221" t="s">
        <v>137</v>
      </c>
      <c r="D1221" t="s">
        <v>138</v>
      </c>
      <c r="E1221" s="1">
        <v>0</v>
      </c>
      <c r="F1221" t="s">
        <v>36</v>
      </c>
      <c r="G1221">
        <v>287</v>
      </c>
      <c r="H1221">
        <v>288</v>
      </c>
      <c r="I1221">
        <v>1.27</v>
      </c>
    </row>
    <row r="1222" spans="1:9" x14ac:dyDescent="0.25">
      <c r="A1222">
        <v>2000140119</v>
      </c>
      <c r="B1222" t="s">
        <v>357</v>
      </c>
      <c r="C1222" t="s">
        <v>8706</v>
      </c>
      <c r="D1222" t="s">
        <v>8707</v>
      </c>
      <c r="E1222" s="1">
        <v>2171</v>
      </c>
      <c r="F1222" t="s">
        <v>36</v>
      </c>
      <c r="G1222">
        <v>0</v>
      </c>
      <c r="H1222">
        <v>0</v>
      </c>
      <c r="I1222">
        <v>0.95879800000000004</v>
      </c>
    </row>
    <row r="1223" spans="1:9" x14ac:dyDescent="0.25">
      <c r="A1223">
        <v>2000140119</v>
      </c>
      <c r="B1223" t="s">
        <v>357</v>
      </c>
      <c r="C1223" t="s">
        <v>130</v>
      </c>
      <c r="D1223" t="s">
        <v>131</v>
      </c>
      <c r="E1223" s="1">
        <v>118</v>
      </c>
      <c r="F1223" t="s">
        <v>36</v>
      </c>
      <c r="G1223" s="1">
        <v>0</v>
      </c>
      <c r="H1223">
        <v>0</v>
      </c>
      <c r="I1223">
        <v>0.95</v>
      </c>
    </row>
    <row r="1224" spans="1:9" x14ac:dyDescent="0.25">
      <c r="A1224">
        <v>2000140119</v>
      </c>
      <c r="B1224" t="s">
        <v>357</v>
      </c>
      <c r="C1224" t="s">
        <v>137</v>
      </c>
      <c r="D1224" t="s">
        <v>138</v>
      </c>
      <c r="E1224">
        <v>0</v>
      </c>
      <c r="F1224" t="s">
        <v>36</v>
      </c>
      <c r="G1224">
        <v>0</v>
      </c>
      <c r="H1224" s="1">
        <v>0</v>
      </c>
      <c r="I1224">
        <v>0.95799999999999996</v>
      </c>
    </row>
    <row r="1225" spans="1:9" x14ac:dyDescent="0.25">
      <c r="A1225">
        <v>2000140119</v>
      </c>
      <c r="B1225" t="s">
        <v>357</v>
      </c>
      <c r="C1225" t="s">
        <v>151</v>
      </c>
      <c r="D1225" t="s">
        <v>152</v>
      </c>
      <c r="E1225">
        <v>0</v>
      </c>
      <c r="F1225" t="s">
        <v>36</v>
      </c>
      <c r="G1225">
        <v>0</v>
      </c>
      <c r="H1225">
        <v>0</v>
      </c>
      <c r="I1225">
        <v>0.95880100000000001</v>
      </c>
    </row>
    <row r="1226" spans="1:9" x14ac:dyDescent="0.25">
      <c r="A1226">
        <v>2000140120</v>
      </c>
      <c r="B1226" t="s">
        <v>358</v>
      </c>
      <c r="C1226" t="s">
        <v>8706</v>
      </c>
      <c r="D1226" t="s">
        <v>8707</v>
      </c>
      <c r="E1226" s="1">
        <v>174936</v>
      </c>
      <c r="F1226" t="s">
        <v>36</v>
      </c>
      <c r="G1226" s="1">
        <v>1152</v>
      </c>
      <c r="H1226" s="1">
        <v>0</v>
      </c>
      <c r="I1226">
        <v>0.126996</v>
      </c>
    </row>
    <row r="1227" spans="1:9" x14ac:dyDescent="0.25">
      <c r="A1227">
        <v>2000140120</v>
      </c>
      <c r="B1227" t="s">
        <v>358</v>
      </c>
      <c r="C1227" t="s">
        <v>130</v>
      </c>
      <c r="D1227" t="s">
        <v>131</v>
      </c>
      <c r="E1227" s="1">
        <v>185585</v>
      </c>
      <c r="F1227" t="s">
        <v>36</v>
      </c>
      <c r="G1227">
        <v>0</v>
      </c>
      <c r="H1227">
        <v>120</v>
      </c>
      <c r="I1227">
        <v>0.126996</v>
      </c>
    </row>
    <row r="1228" spans="1:9" x14ac:dyDescent="0.25">
      <c r="A1228">
        <v>2000140120</v>
      </c>
      <c r="B1228" t="s">
        <v>358</v>
      </c>
      <c r="C1228" t="s">
        <v>142</v>
      </c>
      <c r="D1228" t="s">
        <v>143</v>
      </c>
      <c r="E1228" s="1">
        <v>0</v>
      </c>
      <c r="F1228" t="s">
        <v>36</v>
      </c>
      <c r="G1228">
        <v>0</v>
      </c>
      <c r="H1228" s="1">
        <v>0</v>
      </c>
      <c r="I1228">
        <v>0.127</v>
      </c>
    </row>
    <row r="1229" spans="1:9" x14ac:dyDescent="0.25">
      <c r="A1229">
        <v>2000140120</v>
      </c>
      <c r="B1229" t="s">
        <v>358</v>
      </c>
      <c r="C1229" t="s">
        <v>167</v>
      </c>
      <c r="D1229" t="s">
        <v>168</v>
      </c>
      <c r="E1229" s="1">
        <v>16500</v>
      </c>
      <c r="F1229" t="s">
        <v>36</v>
      </c>
      <c r="G1229">
        <v>0</v>
      </c>
      <c r="H1229">
        <v>0</v>
      </c>
      <c r="I1229">
        <v>0.126996</v>
      </c>
    </row>
    <row r="1230" spans="1:9" x14ac:dyDescent="0.25">
      <c r="A1230">
        <v>2000140120</v>
      </c>
      <c r="B1230" t="s">
        <v>358</v>
      </c>
      <c r="C1230" t="s">
        <v>256</v>
      </c>
      <c r="D1230" t="s">
        <v>257</v>
      </c>
      <c r="E1230" s="1">
        <v>7824</v>
      </c>
      <c r="F1230" t="s">
        <v>36</v>
      </c>
      <c r="G1230">
        <v>0</v>
      </c>
      <c r="H1230" s="1">
        <v>1152</v>
      </c>
      <c r="I1230">
        <v>0.126996</v>
      </c>
    </row>
    <row r="1231" spans="1:9" x14ac:dyDescent="0.25">
      <c r="A1231">
        <v>2000140120</v>
      </c>
      <c r="B1231" t="s">
        <v>358</v>
      </c>
      <c r="C1231" t="s">
        <v>137</v>
      </c>
      <c r="D1231" t="s">
        <v>138</v>
      </c>
      <c r="E1231" s="1">
        <v>0</v>
      </c>
      <c r="F1231" t="s">
        <v>36</v>
      </c>
      <c r="G1231" s="1">
        <v>16536</v>
      </c>
      <c r="H1231">
        <v>0</v>
      </c>
      <c r="I1231">
        <v>0.12701399999999999</v>
      </c>
    </row>
    <row r="1232" spans="1:9" x14ac:dyDescent="0.25">
      <c r="A1232">
        <v>2000140124</v>
      </c>
      <c r="B1232" t="s">
        <v>359</v>
      </c>
      <c r="C1232" t="s">
        <v>130</v>
      </c>
      <c r="D1232" t="s">
        <v>131</v>
      </c>
      <c r="E1232" s="1">
        <v>4434</v>
      </c>
      <c r="F1232" t="s">
        <v>36</v>
      </c>
      <c r="G1232">
        <v>0</v>
      </c>
      <c r="H1232">
        <v>0</v>
      </c>
      <c r="I1232">
        <v>0.25985799999999998</v>
      </c>
    </row>
    <row r="1233" spans="1:9" x14ac:dyDescent="0.25">
      <c r="A1233">
        <v>2000140125</v>
      </c>
      <c r="B1233" t="s">
        <v>360</v>
      </c>
      <c r="C1233" t="s">
        <v>130</v>
      </c>
      <c r="D1233" t="s">
        <v>131</v>
      </c>
      <c r="E1233" s="1">
        <v>3589</v>
      </c>
      <c r="F1233" t="s">
        <v>36</v>
      </c>
      <c r="G1233">
        <v>0</v>
      </c>
      <c r="H1233">
        <v>0</v>
      </c>
      <c r="I1233">
        <v>0.25985799999999998</v>
      </c>
    </row>
    <row r="1234" spans="1:9" x14ac:dyDescent="0.25">
      <c r="A1234">
        <v>2000140126</v>
      </c>
      <c r="B1234" t="s">
        <v>361</v>
      </c>
      <c r="C1234" t="s">
        <v>130</v>
      </c>
      <c r="D1234" t="s">
        <v>131</v>
      </c>
      <c r="E1234" s="1">
        <v>2321</v>
      </c>
      <c r="F1234" t="s">
        <v>36</v>
      </c>
      <c r="G1234">
        <v>0</v>
      </c>
      <c r="H1234">
        <v>0</v>
      </c>
      <c r="I1234">
        <v>0.25985799999999998</v>
      </c>
    </row>
    <row r="1235" spans="1:9" x14ac:dyDescent="0.25">
      <c r="A1235">
        <v>2000140131</v>
      </c>
      <c r="B1235" t="s">
        <v>362</v>
      </c>
      <c r="C1235" t="s">
        <v>8708</v>
      </c>
      <c r="D1235" t="s">
        <v>8709</v>
      </c>
      <c r="E1235" s="1">
        <v>0</v>
      </c>
      <c r="F1235" t="s">
        <v>36</v>
      </c>
      <c r="G1235">
        <v>0</v>
      </c>
      <c r="H1235">
        <v>0</v>
      </c>
      <c r="I1235">
        <v>1.769306</v>
      </c>
    </row>
    <row r="1236" spans="1:9" x14ac:dyDescent="0.25">
      <c r="A1236">
        <v>2000140131</v>
      </c>
      <c r="B1236" t="s">
        <v>362</v>
      </c>
      <c r="C1236" t="s">
        <v>8710</v>
      </c>
      <c r="D1236" t="s">
        <v>8711</v>
      </c>
      <c r="E1236" s="1">
        <v>0</v>
      </c>
      <c r="F1236" t="s">
        <v>36</v>
      </c>
      <c r="G1236">
        <v>0</v>
      </c>
      <c r="H1236">
        <v>0</v>
      </c>
      <c r="I1236">
        <v>1.769306</v>
      </c>
    </row>
    <row r="1237" spans="1:9" x14ac:dyDescent="0.25">
      <c r="A1237">
        <v>2000140131</v>
      </c>
      <c r="B1237" t="s">
        <v>362</v>
      </c>
      <c r="C1237" t="s">
        <v>8706</v>
      </c>
      <c r="D1237" t="s">
        <v>8707</v>
      </c>
      <c r="E1237">
        <v>69</v>
      </c>
      <c r="F1237" t="s">
        <v>36</v>
      </c>
      <c r="G1237">
        <v>0</v>
      </c>
      <c r="H1237">
        <v>0</v>
      </c>
      <c r="I1237">
        <v>1.768551</v>
      </c>
    </row>
    <row r="1238" spans="1:9" x14ac:dyDescent="0.25">
      <c r="A1238">
        <v>2000140131</v>
      </c>
      <c r="B1238" t="s">
        <v>362</v>
      </c>
      <c r="C1238" t="s">
        <v>130</v>
      </c>
      <c r="D1238" t="s">
        <v>131</v>
      </c>
      <c r="E1238" s="1">
        <v>8935</v>
      </c>
      <c r="F1238" t="s">
        <v>36</v>
      </c>
      <c r="G1238">
        <v>6</v>
      </c>
      <c r="H1238">
        <v>0</v>
      </c>
      <c r="I1238">
        <v>1.76928</v>
      </c>
    </row>
    <row r="1239" spans="1:9" x14ac:dyDescent="0.25">
      <c r="A1239">
        <v>2000140131</v>
      </c>
      <c r="B1239" t="s">
        <v>362</v>
      </c>
      <c r="C1239" t="s">
        <v>167</v>
      </c>
      <c r="D1239" t="s">
        <v>168</v>
      </c>
      <c r="E1239" s="1">
        <v>5</v>
      </c>
      <c r="F1239" t="s">
        <v>36</v>
      </c>
      <c r="G1239">
        <v>0</v>
      </c>
      <c r="H1239">
        <v>0</v>
      </c>
      <c r="I1239">
        <v>1.77</v>
      </c>
    </row>
    <row r="1240" spans="1:9" x14ac:dyDescent="0.25">
      <c r="A1240">
        <v>2000140131</v>
      </c>
      <c r="B1240" t="s">
        <v>362</v>
      </c>
      <c r="C1240" t="s">
        <v>256</v>
      </c>
      <c r="D1240" t="s">
        <v>257</v>
      </c>
      <c r="E1240">
        <v>0</v>
      </c>
      <c r="F1240" t="s">
        <v>36</v>
      </c>
      <c r="G1240">
        <v>0</v>
      </c>
      <c r="H1240">
        <v>0</v>
      </c>
      <c r="I1240">
        <v>1.66</v>
      </c>
    </row>
    <row r="1241" spans="1:9" x14ac:dyDescent="0.25">
      <c r="A1241">
        <v>2000140131</v>
      </c>
      <c r="B1241" t="s">
        <v>362</v>
      </c>
      <c r="C1241" t="s">
        <v>137</v>
      </c>
      <c r="D1241" t="s">
        <v>138</v>
      </c>
      <c r="E1241">
        <v>0</v>
      </c>
      <c r="F1241" t="s">
        <v>36</v>
      </c>
      <c r="G1241">
        <v>0</v>
      </c>
      <c r="H1241">
        <v>6</v>
      </c>
      <c r="I1241">
        <v>1.77</v>
      </c>
    </row>
    <row r="1242" spans="1:9" x14ac:dyDescent="0.25">
      <c r="A1242">
        <v>2000140131</v>
      </c>
      <c r="B1242" t="s">
        <v>362</v>
      </c>
      <c r="C1242" t="s">
        <v>151</v>
      </c>
      <c r="D1242" t="s">
        <v>152</v>
      </c>
      <c r="E1242">
        <v>0</v>
      </c>
      <c r="F1242" t="s">
        <v>36</v>
      </c>
      <c r="G1242">
        <v>0</v>
      </c>
      <c r="H1242">
        <v>0</v>
      </c>
      <c r="I1242">
        <v>1.769306</v>
      </c>
    </row>
    <row r="1243" spans="1:9" x14ac:dyDescent="0.25">
      <c r="A1243">
        <v>2000140131</v>
      </c>
      <c r="B1243" t="s">
        <v>362</v>
      </c>
      <c r="C1243" t="s">
        <v>139</v>
      </c>
      <c r="D1243" t="s">
        <v>140</v>
      </c>
      <c r="E1243">
        <v>0</v>
      </c>
      <c r="F1243" t="s">
        <v>36</v>
      </c>
      <c r="G1243">
        <v>0</v>
      </c>
      <c r="H1243">
        <v>0</v>
      </c>
      <c r="I1243">
        <v>1.769306</v>
      </c>
    </row>
    <row r="1244" spans="1:9" x14ac:dyDescent="0.25">
      <c r="A1244">
        <v>2000140131</v>
      </c>
      <c r="B1244" t="s">
        <v>362</v>
      </c>
      <c r="C1244" t="s">
        <v>577</v>
      </c>
      <c r="D1244" t="s">
        <v>578</v>
      </c>
      <c r="E1244" s="1">
        <v>0</v>
      </c>
      <c r="F1244" t="s">
        <v>36</v>
      </c>
      <c r="G1244">
        <v>0</v>
      </c>
      <c r="H1244" s="1">
        <v>0</v>
      </c>
      <c r="I1244">
        <v>1.769557</v>
      </c>
    </row>
    <row r="1245" spans="1:9" x14ac:dyDescent="0.25">
      <c r="A1245">
        <v>2000140133</v>
      </c>
      <c r="B1245" t="s">
        <v>363</v>
      </c>
      <c r="C1245" t="s">
        <v>8710</v>
      </c>
      <c r="D1245" t="s">
        <v>8711</v>
      </c>
      <c r="E1245">
        <v>0</v>
      </c>
      <c r="F1245" t="s">
        <v>36</v>
      </c>
      <c r="G1245">
        <v>0</v>
      </c>
      <c r="H1245">
        <v>0</v>
      </c>
      <c r="I1245">
        <v>2.1851750000000001</v>
      </c>
    </row>
    <row r="1246" spans="1:9" x14ac:dyDescent="0.25">
      <c r="A1246">
        <v>2000140133</v>
      </c>
      <c r="B1246" t="s">
        <v>363</v>
      </c>
      <c r="C1246" t="s">
        <v>8706</v>
      </c>
      <c r="D1246" t="s">
        <v>8707</v>
      </c>
      <c r="E1246" s="1">
        <v>24766</v>
      </c>
      <c r="F1246" t="s">
        <v>36</v>
      </c>
      <c r="G1246">
        <v>0</v>
      </c>
      <c r="H1246" s="1">
        <v>880128</v>
      </c>
      <c r="I1246">
        <v>2.2146469999999998</v>
      </c>
    </row>
    <row r="1247" spans="1:9" x14ac:dyDescent="0.25">
      <c r="A1247">
        <v>2000140133</v>
      </c>
      <c r="B1247" t="s">
        <v>363</v>
      </c>
      <c r="C1247" t="s">
        <v>130</v>
      </c>
      <c r="D1247" t="s">
        <v>131</v>
      </c>
      <c r="E1247" s="1">
        <v>29900</v>
      </c>
      <c r="F1247" t="s">
        <v>36</v>
      </c>
      <c r="G1247" s="1">
        <v>1093</v>
      </c>
      <c r="H1247" s="1">
        <v>209979</v>
      </c>
      <c r="I1247">
        <v>2.213295</v>
      </c>
    </row>
    <row r="1248" spans="1:9" x14ac:dyDescent="0.25">
      <c r="A1248">
        <v>2000140133</v>
      </c>
      <c r="B1248" t="s">
        <v>363</v>
      </c>
      <c r="C1248" t="s">
        <v>126</v>
      </c>
      <c r="D1248" t="s">
        <v>127</v>
      </c>
      <c r="E1248">
        <v>12</v>
      </c>
      <c r="F1248" t="s">
        <v>36</v>
      </c>
      <c r="G1248">
        <v>0</v>
      </c>
      <c r="H1248">
        <v>0</v>
      </c>
      <c r="I1248">
        <v>2.3141669999999999</v>
      </c>
    </row>
    <row r="1249" spans="1:9" x14ac:dyDescent="0.25">
      <c r="A1249">
        <v>2000140133</v>
      </c>
      <c r="B1249" t="s">
        <v>363</v>
      </c>
      <c r="C1249" t="s">
        <v>142</v>
      </c>
      <c r="D1249" t="s">
        <v>143</v>
      </c>
      <c r="E1249" s="1">
        <v>0</v>
      </c>
      <c r="F1249" t="s">
        <v>36</v>
      </c>
      <c r="G1249">
        <v>0</v>
      </c>
      <c r="H1249" s="1">
        <v>0</v>
      </c>
      <c r="I1249">
        <v>2.2141999999999999</v>
      </c>
    </row>
    <row r="1250" spans="1:9" x14ac:dyDescent="0.25">
      <c r="A1250">
        <v>2000140133</v>
      </c>
      <c r="B1250" t="s">
        <v>363</v>
      </c>
      <c r="C1250" t="s">
        <v>167</v>
      </c>
      <c r="D1250" t="s">
        <v>168</v>
      </c>
      <c r="E1250">
        <v>3</v>
      </c>
      <c r="F1250" t="s">
        <v>36</v>
      </c>
      <c r="G1250">
        <v>0</v>
      </c>
      <c r="H1250" s="1">
        <v>0</v>
      </c>
      <c r="I1250">
        <v>2.213333</v>
      </c>
    </row>
    <row r="1251" spans="1:9" x14ac:dyDescent="0.25">
      <c r="A1251">
        <v>2000140133</v>
      </c>
      <c r="B1251" t="s">
        <v>363</v>
      </c>
      <c r="C1251" t="s">
        <v>256</v>
      </c>
      <c r="D1251" t="s">
        <v>257</v>
      </c>
      <c r="E1251" s="1">
        <v>468</v>
      </c>
      <c r="F1251" t="s">
        <v>36</v>
      </c>
      <c r="G1251">
        <v>0</v>
      </c>
      <c r="H1251" s="1">
        <v>0</v>
      </c>
      <c r="I1251">
        <v>2.2146370000000002</v>
      </c>
    </row>
    <row r="1252" spans="1:9" x14ac:dyDescent="0.25">
      <c r="A1252">
        <v>2000140133</v>
      </c>
      <c r="B1252" t="s">
        <v>363</v>
      </c>
      <c r="C1252" t="s">
        <v>137</v>
      </c>
      <c r="D1252" t="s">
        <v>138</v>
      </c>
      <c r="E1252">
        <v>0</v>
      </c>
      <c r="F1252" t="s">
        <v>36</v>
      </c>
      <c r="G1252">
        <v>997</v>
      </c>
      <c r="H1252" s="1">
        <v>1</v>
      </c>
      <c r="I1252">
        <v>2.1971430000000001</v>
      </c>
    </row>
    <row r="1253" spans="1:9" x14ac:dyDescent="0.25">
      <c r="A1253">
        <v>2000140133</v>
      </c>
      <c r="B1253" t="s">
        <v>363</v>
      </c>
      <c r="C1253" t="s">
        <v>151</v>
      </c>
      <c r="D1253" t="s">
        <v>152</v>
      </c>
      <c r="E1253" s="1">
        <v>0</v>
      </c>
      <c r="F1253" t="s">
        <v>36</v>
      </c>
      <c r="G1253">
        <v>0</v>
      </c>
      <c r="H1253">
        <v>0</v>
      </c>
      <c r="I1253">
        <v>2.198086</v>
      </c>
    </row>
    <row r="1254" spans="1:9" x14ac:dyDescent="0.25">
      <c r="A1254">
        <v>2000140133</v>
      </c>
      <c r="B1254" t="s">
        <v>363</v>
      </c>
      <c r="C1254" t="s">
        <v>139</v>
      </c>
      <c r="D1254" t="s">
        <v>140</v>
      </c>
      <c r="E1254">
        <v>0</v>
      </c>
      <c r="F1254" t="s">
        <v>36</v>
      </c>
      <c r="G1254" s="1">
        <v>209974</v>
      </c>
      <c r="H1254">
        <v>0</v>
      </c>
      <c r="I1254">
        <v>2.2142189999999999</v>
      </c>
    </row>
    <row r="1255" spans="1:9" x14ac:dyDescent="0.25">
      <c r="A1255">
        <v>2000140133</v>
      </c>
      <c r="B1255" t="s">
        <v>363</v>
      </c>
      <c r="C1255" t="s">
        <v>577</v>
      </c>
      <c r="D1255" t="s">
        <v>578</v>
      </c>
      <c r="E1255" s="1">
        <v>0</v>
      </c>
      <c r="F1255" t="s">
        <v>36</v>
      </c>
      <c r="G1255">
        <v>0</v>
      </c>
      <c r="H1255">
        <v>0</v>
      </c>
      <c r="I1255">
        <v>2.1764230000000002</v>
      </c>
    </row>
    <row r="1256" spans="1:9" x14ac:dyDescent="0.25">
      <c r="A1256">
        <v>2000140133</v>
      </c>
      <c r="B1256" t="s">
        <v>363</v>
      </c>
      <c r="C1256" t="s">
        <v>144</v>
      </c>
      <c r="D1256" t="s">
        <v>145</v>
      </c>
      <c r="E1256">
        <v>0</v>
      </c>
      <c r="F1256" t="s">
        <v>36</v>
      </c>
      <c r="G1256">
        <v>0</v>
      </c>
      <c r="H1256">
        <v>0</v>
      </c>
      <c r="I1256">
        <v>2.179049</v>
      </c>
    </row>
    <row r="1257" spans="1:9" x14ac:dyDescent="0.25">
      <c r="A1257">
        <v>2000140134</v>
      </c>
      <c r="B1257" t="s">
        <v>364</v>
      </c>
      <c r="C1257" t="s">
        <v>8708</v>
      </c>
      <c r="D1257" t="s">
        <v>8709</v>
      </c>
      <c r="E1257" s="1">
        <v>0</v>
      </c>
      <c r="F1257" t="s">
        <v>36</v>
      </c>
      <c r="G1257">
        <v>0</v>
      </c>
      <c r="H1257" s="1">
        <v>0</v>
      </c>
      <c r="I1257">
        <v>1.152264</v>
      </c>
    </row>
    <row r="1258" spans="1:9" x14ac:dyDescent="0.25">
      <c r="A1258">
        <v>2000140134</v>
      </c>
      <c r="B1258" t="s">
        <v>364</v>
      </c>
      <c r="C1258" t="s">
        <v>8706</v>
      </c>
      <c r="D1258" t="s">
        <v>8707</v>
      </c>
      <c r="E1258">
        <v>0</v>
      </c>
      <c r="F1258" t="s">
        <v>36</v>
      </c>
      <c r="G1258">
        <v>0</v>
      </c>
      <c r="H1258" s="1">
        <v>200160</v>
      </c>
      <c r="I1258">
        <v>1.152264</v>
      </c>
    </row>
    <row r="1259" spans="1:9" x14ac:dyDescent="0.25">
      <c r="A1259">
        <v>2000140134</v>
      </c>
      <c r="B1259" t="s">
        <v>364</v>
      </c>
      <c r="C1259" t="s">
        <v>130</v>
      </c>
      <c r="D1259" t="s">
        <v>131</v>
      </c>
      <c r="E1259" s="1">
        <v>0</v>
      </c>
      <c r="F1259" t="s">
        <v>36</v>
      </c>
      <c r="G1259" s="1">
        <v>1924</v>
      </c>
      <c r="H1259" s="1">
        <v>22473</v>
      </c>
      <c r="I1259">
        <v>1.1522760000000001</v>
      </c>
    </row>
    <row r="1260" spans="1:9" x14ac:dyDescent="0.25">
      <c r="A1260">
        <v>2000140134</v>
      </c>
      <c r="B1260" t="s">
        <v>364</v>
      </c>
      <c r="C1260" t="s">
        <v>256</v>
      </c>
      <c r="D1260" t="s">
        <v>257</v>
      </c>
      <c r="E1260" s="1">
        <v>1680</v>
      </c>
      <c r="F1260" t="s">
        <v>36</v>
      </c>
      <c r="G1260">
        <v>0</v>
      </c>
      <c r="H1260" s="1">
        <v>0</v>
      </c>
      <c r="I1260">
        <v>1.1522680000000001</v>
      </c>
    </row>
    <row r="1261" spans="1:9" x14ac:dyDescent="0.25">
      <c r="A1261">
        <v>2000140134</v>
      </c>
      <c r="B1261" t="s">
        <v>364</v>
      </c>
      <c r="C1261" t="s">
        <v>137</v>
      </c>
      <c r="D1261" t="s">
        <v>138</v>
      </c>
      <c r="E1261" s="1">
        <v>0</v>
      </c>
      <c r="F1261" t="s">
        <v>36</v>
      </c>
      <c r="G1261" s="1">
        <v>8815</v>
      </c>
      <c r="H1261">
        <v>205</v>
      </c>
      <c r="I1261">
        <v>1.1533329999999999</v>
      </c>
    </row>
    <row r="1262" spans="1:9" x14ac:dyDescent="0.25">
      <c r="A1262">
        <v>2000140134</v>
      </c>
      <c r="B1262" t="s">
        <v>364</v>
      </c>
      <c r="C1262" t="s">
        <v>151</v>
      </c>
      <c r="D1262" t="s">
        <v>152</v>
      </c>
      <c r="E1262">
        <v>0</v>
      </c>
      <c r="F1262" t="s">
        <v>36</v>
      </c>
      <c r="G1262" s="1">
        <v>285</v>
      </c>
      <c r="H1262">
        <v>0</v>
      </c>
      <c r="I1262">
        <v>1.1260330000000001</v>
      </c>
    </row>
    <row r="1263" spans="1:9" x14ac:dyDescent="0.25">
      <c r="A1263">
        <v>2000140134</v>
      </c>
      <c r="B1263" t="s">
        <v>364</v>
      </c>
      <c r="C1263" t="s">
        <v>139</v>
      </c>
      <c r="D1263" t="s">
        <v>140</v>
      </c>
      <c r="E1263">
        <v>0</v>
      </c>
      <c r="F1263" t="s">
        <v>36</v>
      </c>
      <c r="G1263" s="1">
        <v>22176</v>
      </c>
      <c r="H1263">
        <v>480</v>
      </c>
      <c r="I1263">
        <v>1.1515219999999999</v>
      </c>
    </row>
    <row r="1264" spans="1:9" x14ac:dyDescent="0.25">
      <c r="A1264">
        <v>2000140134</v>
      </c>
      <c r="B1264" t="s">
        <v>364</v>
      </c>
      <c r="C1264" t="s">
        <v>577</v>
      </c>
      <c r="D1264" t="s">
        <v>578</v>
      </c>
      <c r="E1264">
        <v>0</v>
      </c>
      <c r="F1264" t="s">
        <v>36</v>
      </c>
      <c r="G1264">
        <v>0</v>
      </c>
      <c r="H1264">
        <v>0</v>
      </c>
      <c r="I1264">
        <v>1.115013</v>
      </c>
    </row>
    <row r="1265" spans="1:9" x14ac:dyDescent="0.25">
      <c r="A1265">
        <v>2000140135</v>
      </c>
      <c r="B1265" t="s">
        <v>365</v>
      </c>
      <c r="C1265" t="s">
        <v>8710</v>
      </c>
      <c r="D1265" t="s">
        <v>8711</v>
      </c>
      <c r="E1265" s="1">
        <v>0</v>
      </c>
      <c r="F1265" t="s">
        <v>36</v>
      </c>
      <c r="G1265">
        <v>0</v>
      </c>
      <c r="H1265">
        <v>0</v>
      </c>
      <c r="I1265">
        <v>4.4810759999999998</v>
      </c>
    </row>
    <row r="1266" spans="1:9" x14ac:dyDescent="0.25">
      <c r="A1266">
        <v>2000140135</v>
      </c>
      <c r="B1266" t="s">
        <v>365</v>
      </c>
      <c r="C1266" t="s">
        <v>8706</v>
      </c>
      <c r="D1266" t="s">
        <v>8707</v>
      </c>
      <c r="E1266">
        <v>837</v>
      </c>
      <c r="F1266" t="s">
        <v>36</v>
      </c>
      <c r="G1266">
        <v>0</v>
      </c>
      <c r="H1266" s="1">
        <v>38016</v>
      </c>
      <c r="I1266">
        <v>4.4810869999999996</v>
      </c>
    </row>
    <row r="1267" spans="1:9" x14ac:dyDescent="0.25">
      <c r="A1267">
        <v>2000140135</v>
      </c>
      <c r="B1267" t="s">
        <v>365</v>
      </c>
      <c r="C1267" t="s">
        <v>130</v>
      </c>
      <c r="D1267" t="s">
        <v>131</v>
      </c>
      <c r="E1267" s="1">
        <v>17264</v>
      </c>
      <c r="F1267" t="s">
        <v>36</v>
      </c>
      <c r="G1267">
        <v>0</v>
      </c>
      <c r="H1267" s="1">
        <v>28484</v>
      </c>
      <c r="I1267">
        <v>4.4810759999999998</v>
      </c>
    </row>
    <row r="1268" spans="1:9" x14ac:dyDescent="0.25">
      <c r="A1268">
        <v>2000140135</v>
      </c>
      <c r="B1268" t="s">
        <v>365</v>
      </c>
      <c r="C1268" t="s">
        <v>167</v>
      </c>
      <c r="D1268" t="s">
        <v>168</v>
      </c>
      <c r="E1268">
        <v>5</v>
      </c>
      <c r="F1268" t="s">
        <v>36</v>
      </c>
      <c r="G1268">
        <v>0</v>
      </c>
      <c r="H1268">
        <v>0</v>
      </c>
      <c r="I1268">
        <v>4.4820000000000002</v>
      </c>
    </row>
    <row r="1269" spans="1:9" x14ac:dyDescent="0.25">
      <c r="A1269">
        <v>2000140135</v>
      </c>
      <c r="B1269" t="s">
        <v>365</v>
      </c>
      <c r="C1269" t="s">
        <v>256</v>
      </c>
      <c r="D1269" t="s">
        <v>257</v>
      </c>
      <c r="E1269" s="1">
        <v>0</v>
      </c>
      <c r="F1269" t="s">
        <v>36</v>
      </c>
      <c r="G1269">
        <v>0</v>
      </c>
      <c r="H1269">
        <v>0</v>
      </c>
      <c r="I1269">
        <v>4.7023080000000004</v>
      </c>
    </row>
    <row r="1270" spans="1:9" x14ac:dyDescent="0.25">
      <c r="A1270">
        <v>2000140135</v>
      </c>
      <c r="B1270" t="s">
        <v>365</v>
      </c>
      <c r="C1270" t="s">
        <v>137</v>
      </c>
      <c r="D1270" t="s">
        <v>138</v>
      </c>
      <c r="E1270">
        <v>0</v>
      </c>
      <c r="F1270" t="s">
        <v>36</v>
      </c>
      <c r="G1270" s="1">
        <v>7</v>
      </c>
      <c r="H1270">
        <v>0</v>
      </c>
      <c r="I1270">
        <v>4.4800000000000004</v>
      </c>
    </row>
    <row r="1271" spans="1:9" x14ac:dyDescent="0.25">
      <c r="A1271">
        <v>2000140135</v>
      </c>
      <c r="B1271" t="s">
        <v>365</v>
      </c>
      <c r="C1271" t="s">
        <v>151</v>
      </c>
      <c r="D1271" t="s">
        <v>152</v>
      </c>
      <c r="E1271" s="1">
        <v>0</v>
      </c>
      <c r="F1271" t="s">
        <v>36</v>
      </c>
      <c r="G1271">
        <v>0</v>
      </c>
      <c r="H1271" s="1">
        <v>0</v>
      </c>
      <c r="I1271">
        <v>4.4810759999999998</v>
      </c>
    </row>
    <row r="1272" spans="1:9" x14ac:dyDescent="0.25">
      <c r="A1272">
        <v>2000140135</v>
      </c>
      <c r="B1272" t="s">
        <v>365</v>
      </c>
      <c r="C1272" t="s">
        <v>139</v>
      </c>
      <c r="D1272" t="s">
        <v>140</v>
      </c>
      <c r="E1272">
        <v>0</v>
      </c>
      <c r="F1272" t="s">
        <v>36</v>
      </c>
      <c r="G1272" s="1">
        <v>28477</v>
      </c>
      <c r="H1272">
        <v>0</v>
      </c>
      <c r="I1272">
        <v>4.4810759999999998</v>
      </c>
    </row>
    <row r="1273" spans="1:9" x14ac:dyDescent="0.25">
      <c r="A1273">
        <v>2000140135</v>
      </c>
      <c r="B1273" t="s">
        <v>365</v>
      </c>
      <c r="C1273" t="s">
        <v>577</v>
      </c>
      <c r="D1273" t="s">
        <v>578</v>
      </c>
      <c r="E1273">
        <v>0</v>
      </c>
      <c r="F1273" t="s">
        <v>36</v>
      </c>
      <c r="G1273" s="1">
        <v>0</v>
      </c>
      <c r="H1273">
        <v>0</v>
      </c>
      <c r="I1273">
        <v>4.3484720000000001</v>
      </c>
    </row>
    <row r="1274" spans="1:9" x14ac:dyDescent="0.25">
      <c r="A1274">
        <v>2000140136</v>
      </c>
      <c r="B1274" t="s">
        <v>366</v>
      </c>
      <c r="C1274" t="s">
        <v>8710</v>
      </c>
      <c r="D1274" t="s">
        <v>8711</v>
      </c>
      <c r="E1274">
        <v>0</v>
      </c>
      <c r="F1274" t="s">
        <v>36</v>
      </c>
      <c r="G1274">
        <v>0</v>
      </c>
      <c r="H1274" s="1">
        <v>0</v>
      </c>
      <c r="I1274">
        <v>5.1165279999999997</v>
      </c>
    </row>
    <row r="1275" spans="1:9" x14ac:dyDescent="0.25">
      <c r="A1275">
        <v>2000140136</v>
      </c>
      <c r="B1275" t="s">
        <v>366</v>
      </c>
      <c r="C1275" t="s">
        <v>8706</v>
      </c>
      <c r="D1275" t="s">
        <v>8707</v>
      </c>
      <c r="E1275" s="1">
        <v>256</v>
      </c>
      <c r="F1275" t="s">
        <v>36</v>
      </c>
      <c r="G1275" s="1">
        <v>0</v>
      </c>
      <c r="H1275" s="1">
        <v>17568</v>
      </c>
      <c r="I1275">
        <v>5.1172659999999999</v>
      </c>
    </row>
    <row r="1276" spans="1:9" x14ac:dyDescent="0.25">
      <c r="A1276">
        <v>2000140136</v>
      </c>
      <c r="B1276" t="s">
        <v>366</v>
      </c>
      <c r="C1276" t="s">
        <v>130</v>
      </c>
      <c r="D1276" t="s">
        <v>131</v>
      </c>
      <c r="E1276">
        <v>122</v>
      </c>
      <c r="F1276" t="s">
        <v>36</v>
      </c>
      <c r="G1276">
        <v>0</v>
      </c>
      <c r="H1276" s="1">
        <v>5</v>
      </c>
      <c r="I1276">
        <v>5.1164750000000003</v>
      </c>
    </row>
    <row r="1277" spans="1:9" x14ac:dyDescent="0.25">
      <c r="A1277">
        <v>2000140136</v>
      </c>
      <c r="B1277" t="s">
        <v>366</v>
      </c>
      <c r="C1277" t="s">
        <v>167</v>
      </c>
      <c r="D1277" t="s">
        <v>168</v>
      </c>
      <c r="E1277" s="1">
        <v>0</v>
      </c>
      <c r="F1277" t="s">
        <v>36</v>
      </c>
      <c r="G1277">
        <v>0</v>
      </c>
      <c r="H1277" s="1">
        <v>0</v>
      </c>
      <c r="I1277">
        <v>5.1166669999999996</v>
      </c>
    </row>
    <row r="1278" spans="1:9" x14ac:dyDescent="0.25">
      <c r="A1278">
        <v>2000140136</v>
      </c>
      <c r="B1278" t="s">
        <v>366</v>
      </c>
      <c r="C1278" t="s">
        <v>256</v>
      </c>
      <c r="D1278" t="s">
        <v>257</v>
      </c>
      <c r="E1278">
        <v>0</v>
      </c>
      <c r="F1278" t="s">
        <v>36</v>
      </c>
      <c r="G1278">
        <v>0</v>
      </c>
      <c r="H1278">
        <v>0</v>
      </c>
      <c r="I1278">
        <v>5.3408329999999999</v>
      </c>
    </row>
    <row r="1279" spans="1:9" x14ac:dyDescent="0.25">
      <c r="A1279">
        <v>2000140136</v>
      </c>
      <c r="B1279" t="s">
        <v>366</v>
      </c>
      <c r="C1279" t="s">
        <v>137</v>
      </c>
      <c r="D1279" t="s">
        <v>138</v>
      </c>
      <c r="E1279">
        <v>0</v>
      </c>
      <c r="F1279" t="s">
        <v>36</v>
      </c>
      <c r="G1279" s="1">
        <v>7</v>
      </c>
      <c r="H1279" s="1">
        <v>0</v>
      </c>
      <c r="I1279">
        <v>5.1150000000000002</v>
      </c>
    </row>
    <row r="1280" spans="1:9" x14ac:dyDescent="0.25">
      <c r="A1280">
        <v>2000140136</v>
      </c>
      <c r="B1280" t="s">
        <v>366</v>
      </c>
      <c r="C1280" t="s">
        <v>151</v>
      </c>
      <c r="D1280" t="s">
        <v>152</v>
      </c>
      <c r="E1280" s="1">
        <v>0</v>
      </c>
      <c r="F1280" t="s">
        <v>36</v>
      </c>
      <c r="G1280">
        <v>0</v>
      </c>
      <c r="H1280">
        <v>0</v>
      </c>
      <c r="I1280">
        <v>5.1166669999999996</v>
      </c>
    </row>
    <row r="1281" spans="1:9" x14ac:dyDescent="0.25">
      <c r="A1281">
        <v>2000140136</v>
      </c>
      <c r="B1281" t="s">
        <v>366</v>
      </c>
      <c r="C1281" t="s">
        <v>139</v>
      </c>
      <c r="D1281" t="s">
        <v>140</v>
      </c>
      <c r="E1281">
        <v>0</v>
      </c>
      <c r="F1281" t="s">
        <v>36</v>
      </c>
      <c r="G1281">
        <v>0</v>
      </c>
      <c r="H1281">
        <v>0</v>
      </c>
      <c r="I1281">
        <v>5.3409380000000004</v>
      </c>
    </row>
    <row r="1282" spans="1:9" x14ac:dyDescent="0.25">
      <c r="A1282">
        <v>2000140136</v>
      </c>
      <c r="B1282" t="s">
        <v>366</v>
      </c>
      <c r="C1282" t="s">
        <v>577</v>
      </c>
      <c r="D1282" t="s">
        <v>578</v>
      </c>
      <c r="E1282">
        <v>0</v>
      </c>
      <c r="F1282" t="s">
        <v>36</v>
      </c>
      <c r="G1282">
        <v>0</v>
      </c>
      <c r="H1282">
        <v>0</v>
      </c>
      <c r="I1282">
        <v>5.0045339999999996</v>
      </c>
    </row>
    <row r="1283" spans="1:9" x14ac:dyDescent="0.25">
      <c r="A1283">
        <v>2000140137</v>
      </c>
      <c r="B1283" t="s">
        <v>367</v>
      </c>
      <c r="C1283" t="s">
        <v>8710</v>
      </c>
      <c r="D1283" t="s">
        <v>8711</v>
      </c>
      <c r="E1283" s="1">
        <v>0</v>
      </c>
      <c r="F1283" t="s">
        <v>36</v>
      </c>
      <c r="G1283" s="1">
        <v>0</v>
      </c>
      <c r="H1283" s="1">
        <v>0</v>
      </c>
      <c r="I1283">
        <v>0.12687899999999999</v>
      </c>
    </row>
    <row r="1284" spans="1:9" x14ac:dyDescent="0.25">
      <c r="A1284">
        <v>2000140137</v>
      </c>
      <c r="B1284" t="s">
        <v>367</v>
      </c>
      <c r="C1284" t="s">
        <v>8706</v>
      </c>
      <c r="D1284" t="s">
        <v>8707</v>
      </c>
      <c r="E1284" s="1">
        <v>18596</v>
      </c>
      <c r="F1284" t="s">
        <v>36</v>
      </c>
      <c r="G1284">
        <v>0</v>
      </c>
      <c r="H1284" s="1">
        <v>1100736</v>
      </c>
      <c r="I1284">
        <v>0.12687599999999999</v>
      </c>
    </row>
    <row r="1285" spans="1:9" x14ac:dyDescent="0.25">
      <c r="A1285">
        <v>2000140137</v>
      </c>
      <c r="B1285" t="s">
        <v>367</v>
      </c>
      <c r="C1285" t="s">
        <v>130</v>
      </c>
      <c r="D1285" t="s">
        <v>131</v>
      </c>
      <c r="E1285" s="1">
        <v>162826</v>
      </c>
      <c r="F1285" t="s">
        <v>36</v>
      </c>
      <c r="G1285">
        <v>84</v>
      </c>
      <c r="H1285">
        <v>400</v>
      </c>
      <c r="I1285">
        <v>0.12688099999999999</v>
      </c>
    </row>
    <row r="1286" spans="1:9" x14ac:dyDescent="0.25">
      <c r="A1286">
        <v>2000140137</v>
      </c>
      <c r="B1286" t="s">
        <v>367</v>
      </c>
      <c r="C1286" t="s">
        <v>167</v>
      </c>
      <c r="D1286" t="s">
        <v>168</v>
      </c>
      <c r="E1286">
        <v>0</v>
      </c>
      <c r="F1286" t="s">
        <v>36</v>
      </c>
      <c r="G1286">
        <v>0</v>
      </c>
      <c r="H1286">
        <v>0</v>
      </c>
      <c r="I1286">
        <v>0.12671299999999999</v>
      </c>
    </row>
    <row r="1287" spans="1:9" x14ac:dyDescent="0.25">
      <c r="A1287">
        <v>2000140137</v>
      </c>
      <c r="B1287" t="s">
        <v>367</v>
      </c>
      <c r="C1287" t="s">
        <v>256</v>
      </c>
      <c r="D1287" t="s">
        <v>257</v>
      </c>
      <c r="E1287">
        <v>0</v>
      </c>
      <c r="F1287" t="s">
        <v>36</v>
      </c>
      <c r="G1287" s="1">
        <v>0</v>
      </c>
      <c r="H1287">
        <v>0</v>
      </c>
      <c r="I1287">
        <v>0.14194399999999999</v>
      </c>
    </row>
    <row r="1288" spans="1:9" x14ac:dyDescent="0.25">
      <c r="A1288">
        <v>2000140137</v>
      </c>
      <c r="B1288" t="s">
        <v>367</v>
      </c>
      <c r="C1288" t="s">
        <v>137</v>
      </c>
      <c r="D1288" t="s">
        <v>138</v>
      </c>
      <c r="E1288">
        <v>0</v>
      </c>
      <c r="F1288" t="s">
        <v>36</v>
      </c>
      <c r="G1288">
        <v>0</v>
      </c>
      <c r="H1288">
        <v>84</v>
      </c>
      <c r="I1288">
        <v>0.12892700000000001</v>
      </c>
    </row>
    <row r="1289" spans="1:9" x14ac:dyDescent="0.25">
      <c r="A1289">
        <v>2000140137</v>
      </c>
      <c r="B1289" t="s">
        <v>367</v>
      </c>
      <c r="C1289" t="s">
        <v>151</v>
      </c>
      <c r="D1289" t="s">
        <v>152</v>
      </c>
      <c r="E1289" s="1">
        <v>0</v>
      </c>
      <c r="F1289" t="s">
        <v>36</v>
      </c>
      <c r="G1289">
        <v>400</v>
      </c>
      <c r="H1289">
        <v>0</v>
      </c>
      <c r="I1289">
        <v>0.12687999999999999</v>
      </c>
    </row>
    <row r="1290" spans="1:9" x14ac:dyDescent="0.25">
      <c r="A1290">
        <v>2000140137</v>
      </c>
      <c r="B1290" t="s">
        <v>367</v>
      </c>
      <c r="C1290" t="s">
        <v>139</v>
      </c>
      <c r="D1290" t="s">
        <v>140</v>
      </c>
      <c r="E1290">
        <v>0</v>
      </c>
      <c r="F1290" t="s">
        <v>36</v>
      </c>
      <c r="G1290">
        <v>0</v>
      </c>
      <c r="H1290" s="1">
        <v>0</v>
      </c>
      <c r="I1290">
        <v>0.12687899999999999</v>
      </c>
    </row>
    <row r="1291" spans="1:9" x14ac:dyDescent="0.25">
      <c r="A1291">
        <v>2000140137</v>
      </c>
      <c r="B1291" t="s">
        <v>367</v>
      </c>
      <c r="C1291" t="s">
        <v>577</v>
      </c>
      <c r="D1291" t="s">
        <v>578</v>
      </c>
      <c r="E1291">
        <v>0</v>
      </c>
      <c r="F1291" t="s">
        <v>36</v>
      </c>
      <c r="G1291">
        <v>0</v>
      </c>
      <c r="H1291">
        <v>0</v>
      </c>
      <c r="I1291">
        <v>0.12692400000000001</v>
      </c>
    </row>
    <row r="1292" spans="1:9" x14ac:dyDescent="0.25">
      <c r="A1292">
        <v>2000140138</v>
      </c>
      <c r="B1292" t="s">
        <v>368</v>
      </c>
      <c r="C1292" t="s">
        <v>8706</v>
      </c>
      <c r="D1292" t="s">
        <v>8707</v>
      </c>
      <c r="E1292" s="1">
        <v>20676</v>
      </c>
      <c r="F1292" t="s">
        <v>36</v>
      </c>
      <c r="G1292">
        <v>0</v>
      </c>
      <c r="H1292" s="1">
        <v>350784</v>
      </c>
      <c r="I1292">
        <v>0.157245</v>
      </c>
    </row>
    <row r="1293" spans="1:9" x14ac:dyDescent="0.25">
      <c r="A1293">
        <v>2000140138</v>
      </c>
      <c r="B1293" t="s">
        <v>368</v>
      </c>
      <c r="C1293" t="s">
        <v>130</v>
      </c>
      <c r="D1293" t="s">
        <v>131</v>
      </c>
      <c r="E1293" s="1">
        <v>18586</v>
      </c>
      <c r="F1293" t="s">
        <v>36</v>
      </c>
      <c r="G1293">
        <v>0</v>
      </c>
      <c r="H1293" s="1">
        <v>117540</v>
      </c>
      <c r="I1293">
        <v>0.15180199999999999</v>
      </c>
    </row>
    <row r="1294" spans="1:9" x14ac:dyDescent="0.25">
      <c r="A1294">
        <v>2000140138</v>
      </c>
      <c r="B1294" t="s">
        <v>368</v>
      </c>
      <c r="C1294" t="s">
        <v>167</v>
      </c>
      <c r="D1294" t="s">
        <v>168</v>
      </c>
      <c r="E1294">
        <v>0</v>
      </c>
      <c r="F1294" t="s">
        <v>36</v>
      </c>
      <c r="G1294">
        <v>0</v>
      </c>
      <c r="H1294">
        <v>0</v>
      </c>
      <c r="I1294">
        <v>0.152222</v>
      </c>
    </row>
    <row r="1295" spans="1:9" x14ac:dyDescent="0.25">
      <c r="A1295">
        <v>2000140138</v>
      </c>
      <c r="B1295" t="s">
        <v>368</v>
      </c>
      <c r="C1295" t="s">
        <v>256</v>
      </c>
      <c r="D1295" t="s">
        <v>257</v>
      </c>
      <c r="E1295" s="1">
        <v>36</v>
      </c>
      <c r="F1295" t="s">
        <v>36</v>
      </c>
      <c r="G1295">
        <v>0</v>
      </c>
      <c r="H1295">
        <v>0</v>
      </c>
      <c r="I1295">
        <v>0.157222</v>
      </c>
    </row>
    <row r="1296" spans="1:9" x14ac:dyDescent="0.25">
      <c r="A1296">
        <v>2000140138</v>
      </c>
      <c r="B1296" t="s">
        <v>368</v>
      </c>
      <c r="C1296" t="s">
        <v>137</v>
      </c>
      <c r="D1296" t="s">
        <v>138</v>
      </c>
      <c r="E1296">
        <v>1</v>
      </c>
      <c r="F1296" t="s">
        <v>36</v>
      </c>
      <c r="G1296">
        <v>36</v>
      </c>
      <c r="H1296">
        <v>0</v>
      </c>
      <c r="I1296">
        <v>0.16</v>
      </c>
    </row>
    <row r="1297" spans="1:9" x14ac:dyDescent="0.25">
      <c r="A1297">
        <v>2000140138</v>
      </c>
      <c r="B1297" t="s">
        <v>368</v>
      </c>
      <c r="C1297" t="s">
        <v>139</v>
      </c>
      <c r="D1297" t="s">
        <v>140</v>
      </c>
      <c r="E1297" s="1">
        <v>169296</v>
      </c>
      <c r="F1297" t="s">
        <v>36</v>
      </c>
      <c r="G1297" s="1">
        <v>117504</v>
      </c>
      <c r="H1297">
        <v>0</v>
      </c>
      <c r="I1297">
        <v>0.14990100000000001</v>
      </c>
    </row>
    <row r="1298" spans="1:9" x14ac:dyDescent="0.25">
      <c r="A1298">
        <v>2000140138</v>
      </c>
      <c r="B1298" t="s">
        <v>368</v>
      </c>
      <c r="C1298" t="s">
        <v>577</v>
      </c>
      <c r="D1298" t="s">
        <v>578</v>
      </c>
      <c r="E1298">
        <v>0</v>
      </c>
      <c r="F1298" t="s">
        <v>36</v>
      </c>
      <c r="G1298">
        <v>0</v>
      </c>
      <c r="H1298">
        <v>0</v>
      </c>
      <c r="I1298">
        <v>0.15220600000000001</v>
      </c>
    </row>
    <row r="1299" spans="1:9" x14ac:dyDescent="0.25">
      <c r="A1299">
        <v>2000140139</v>
      </c>
      <c r="B1299" t="s">
        <v>369</v>
      </c>
      <c r="C1299" t="s">
        <v>8708</v>
      </c>
      <c r="D1299" t="s">
        <v>8709</v>
      </c>
      <c r="E1299" s="1">
        <v>0</v>
      </c>
      <c r="F1299" t="s">
        <v>36</v>
      </c>
      <c r="G1299">
        <v>0</v>
      </c>
      <c r="H1299" s="1">
        <v>0</v>
      </c>
      <c r="I1299">
        <v>0.141071</v>
      </c>
    </row>
    <row r="1300" spans="1:9" x14ac:dyDescent="0.25">
      <c r="A1300">
        <v>2000140139</v>
      </c>
      <c r="B1300" t="s">
        <v>369</v>
      </c>
      <c r="C1300" t="s">
        <v>8710</v>
      </c>
      <c r="D1300" t="s">
        <v>8711</v>
      </c>
      <c r="E1300">
        <v>0</v>
      </c>
      <c r="F1300" t="s">
        <v>36</v>
      </c>
      <c r="G1300" s="1">
        <v>0</v>
      </c>
      <c r="H1300" s="1">
        <v>0</v>
      </c>
      <c r="I1300">
        <v>0.141071</v>
      </c>
    </row>
    <row r="1301" spans="1:9" x14ac:dyDescent="0.25">
      <c r="A1301">
        <v>2000140139</v>
      </c>
      <c r="B1301" t="s">
        <v>369</v>
      </c>
      <c r="C1301" t="s">
        <v>8706</v>
      </c>
      <c r="D1301" t="s">
        <v>8707</v>
      </c>
      <c r="E1301" s="1">
        <v>468</v>
      </c>
      <c r="F1301" t="s">
        <v>36</v>
      </c>
      <c r="G1301" s="1">
        <v>0</v>
      </c>
      <c r="H1301" s="1">
        <v>86400</v>
      </c>
      <c r="I1301">
        <v>0.141068</v>
      </c>
    </row>
    <row r="1302" spans="1:9" x14ac:dyDescent="0.25">
      <c r="A1302">
        <v>2000140139</v>
      </c>
      <c r="B1302" t="s">
        <v>369</v>
      </c>
      <c r="C1302" t="s">
        <v>130</v>
      </c>
      <c r="D1302" t="s">
        <v>131</v>
      </c>
      <c r="E1302" s="1">
        <v>21</v>
      </c>
      <c r="F1302" t="s">
        <v>36</v>
      </c>
      <c r="G1302" s="1">
        <v>9493</v>
      </c>
      <c r="H1302" s="1">
        <v>36</v>
      </c>
      <c r="I1302">
        <v>0.14095199999999999</v>
      </c>
    </row>
    <row r="1303" spans="1:9" x14ac:dyDescent="0.25">
      <c r="A1303">
        <v>2000140139</v>
      </c>
      <c r="B1303" t="s">
        <v>369</v>
      </c>
      <c r="C1303" t="s">
        <v>167</v>
      </c>
      <c r="D1303" t="s">
        <v>168</v>
      </c>
      <c r="E1303">
        <v>0</v>
      </c>
      <c r="F1303" t="s">
        <v>36</v>
      </c>
      <c r="G1303" s="1">
        <v>0</v>
      </c>
      <c r="H1303">
        <v>0</v>
      </c>
      <c r="I1303">
        <v>0.14111099999999999</v>
      </c>
    </row>
    <row r="1304" spans="1:9" x14ac:dyDescent="0.25">
      <c r="A1304">
        <v>2000140139</v>
      </c>
      <c r="B1304" t="s">
        <v>369</v>
      </c>
      <c r="C1304" t="s">
        <v>256</v>
      </c>
      <c r="D1304" t="s">
        <v>257</v>
      </c>
      <c r="E1304" s="1">
        <v>0</v>
      </c>
      <c r="F1304" t="s">
        <v>36</v>
      </c>
      <c r="G1304">
        <v>0</v>
      </c>
      <c r="H1304" s="1">
        <v>0</v>
      </c>
      <c r="I1304">
        <v>0.154722</v>
      </c>
    </row>
    <row r="1305" spans="1:9" x14ac:dyDescent="0.25">
      <c r="A1305">
        <v>2000140139</v>
      </c>
      <c r="B1305" t="s">
        <v>369</v>
      </c>
      <c r="C1305" t="s">
        <v>137</v>
      </c>
      <c r="D1305" t="s">
        <v>138</v>
      </c>
      <c r="E1305" s="1">
        <v>0</v>
      </c>
      <c r="F1305" t="s">
        <v>36</v>
      </c>
      <c r="G1305" s="1">
        <v>36</v>
      </c>
      <c r="H1305" s="1">
        <v>72</v>
      </c>
      <c r="I1305">
        <v>0.14527799999999999</v>
      </c>
    </row>
    <row r="1306" spans="1:9" x14ac:dyDescent="0.25">
      <c r="A1306">
        <v>2000140139</v>
      </c>
      <c r="B1306" t="s">
        <v>369</v>
      </c>
      <c r="C1306" t="s">
        <v>151</v>
      </c>
      <c r="D1306" t="s">
        <v>152</v>
      </c>
      <c r="E1306" s="1">
        <v>0</v>
      </c>
      <c r="F1306" t="s">
        <v>36</v>
      </c>
      <c r="G1306" s="1">
        <v>0</v>
      </c>
      <c r="H1306">
        <v>0</v>
      </c>
      <c r="I1306">
        <v>0.14108100000000001</v>
      </c>
    </row>
    <row r="1307" spans="1:9" x14ac:dyDescent="0.25">
      <c r="A1307">
        <v>2000140139</v>
      </c>
      <c r="B1307" t="s">
        <v>369</v>
      </c>
      <c r="C1307" t="s">
        <v>577</v>
      </c>
      <c r="D1307" t="s">
        <v>578</v>
      </c>
      <c r="E1307" s="1">
        <v>0</v>
      </c>
      <c r="F1307" t="s">
        <v>36</v>
      </c>
      <c r="G1307">
        <v>0</v>
      </c>
      <c r="H1307" s="1">
        <v>0</v>
      </c>
      <c r="I1307">
        <v>0.141069</v>
      </c>
    </row>
    <row r="1308" spans="1:9" x14ac:dyDescent="0.25">
      <c r="A1308">
        <v>2000140140</v>
      </c>
      <c r="B1308" t="s">
        <v>370</v>
      </c>
      <c r="C1308" t="s">
        <v>8706</v>
      </c>
      <c r="D1308" t="s">
        <v>8707</v>
      </c>
      <c r="E1308" s="1">
        <v>2136</v>
      </c>
      <c r="F1308" t="s">
        <v>36</v>
      </c>
      <c r="G1308">
        <v>0</v>
      </c>
      <c r="H1308">
        <v>0</v>
      </c>
      <c r="I1308">
        <v>0.160524</v>
      </c>
    </row>
    <row r="1309" spans="1:9" x14ac:dyDescent="0.25">
      <c r="A1309">
        <v>2000140140</v>
      </c>
      <c r="B1309" t="s">
        <v>370</v>
      </c>
      <c r="C1309" t="s">
        <v>130</v>
      </c>
      <c r="D1309" t="s">
        <v>131</v>
      </c>
      <c r="E1309" s="1">
        <v>36545</v>
      </c>
      <c r="F1309" t="s">
        <v>36</v>
      </c>
      <c r="G1309" s="1">
        <v>144</v>
      </c>
      <c r="H1309">
        <v>48</v>
      </c>
      <c r="I1309">
        <v>0.16053300000000001</v>
      </c>
    </row>
    <row r="1310" spans="1:9" x14ac:dyDescent="0.25">
      <c r="A1310">
        <v>2000140140</v>
      </c>
      <c r="B1310" t="s">
        <v>370</v>
      </c>
      <c r="C1310" t="s">
        <v>167</v>
      </c>
      <c r="D1310" t="s">
        <v>168</v>
      </c>
      <c r="E1310" s="1">
        <v>0</v>
      </c>
      <c r="F1310" t="s">
        <v>36</v>
      </c>
      <c r="G1310">
        <v>0</v>
      </c>
      <c r="H1310">
        <v>0</v>
      </c>
      <c r="I1310">
        <v>0.160556</v>
      </c>
    </row>
    <row r="1311" spans="1:9" x14ac:dyDescent="0.25">
      <c r="A1311">
        <v>2000140140</v>
      </c>
      <c r="B1311" t="s">
        <v>370</v>
      </c>
      <c r="C1311" t="s">
        <v>256</v>
      </c>
      <c r="D1311" t="s">
        <v>257</v>
      </c>
      <c r="E1311" s="1">
        <v>0</v>
      </c>
      <c r="F1311" t="s">
        <v>36</v>
      </c>
      <c r="G1311" s="1">
        <v>0</v>
      </c>
      <c r="H1311">
        <v>0</v>
      </c>
      <c r="I1311">
        <v>0.160556</v>
      </c>
    </row>
    <row r="1312" spans="1:9" x14ac:dyDescent="0.25">
      <c r="A1312">
        <v>2000140140</v>
      </c>
      <c r="B1312" t="s">
        <v>370</v>
      </c>
      <c r="C1312" t="s">
        <v>137</v>
      </c>
      <c r="D1312" t="s">
        <v>138</v>
      </c>
      <c r="E1312" s="1">
        <v>0</v>
      </c>
      <c r="F1312" t="s">
        <v>36</v>
      </c>
      <c r="G1312">
        <v>48</v>
      </c>
      <c r="H1312">
        <v>0</v>
      </c>
      <c r="I1312">
        <v>0.160556</v>
      </c>
    </row>
    <row r="1313" spans="1:9" x14ac:dyDescent="0.25">
      <c r="A1313">
        <v>2000140141</v>
      </c>
      <c r="B1313" t="s">
        <v>371</v>
      </c>
      <c r="C1313" t="s">
        <v>8706</v>
      </c>
      <c r="D1313" t="s">
        <v>8707</v>
      </c>
      <c r="E1313" s="1">
        <v>1716</v>
      </c>
      <c r="F1313" t="s">
        <v>36</v>
      </c>
      <c r="G1313" s="1">
        <v>0</v>
      </c>
      <c r="H1313">
        <v>0</v>
      </c>
      <c r="I1313">
        <v>0.15371199999999999</v>
      </c>
    </row>
    <row r="1314" spans="1:9" x14ac:dyDescent="0.25">
      <c r="A1314">
        <v>2000140141</v>
      </c>
      <c r="B1314" t="s">
        <v>371</v>
      </c>
      <c r="C1314" t="s">
        <v>130</v>
      </c>
      <c r="D1314" t="s">
        <v>131</v>
      </c>
      <c r="E1314" s="1">
        <v>26511</v>
      </c>
      <c r="F1314" t="s">
        <v>36</v>
      </c>
      <c r="G1314">
        <v>0</v>
      </c>
      <c r="H1314">
        <v>48</v>
      </c>
      <c r="I1314">
        <v>0.14453299999999999</v>
      </c>
    </row>
    <row r="1315" spans="1:9" x14ac:dyDescent="0.25">
      <c r="A1315">
        <v>2000140141</v>
      </c>
      <c r="B1315" t="s">
        <v>371</v>
      </c>
      <c r="C1315" t="s">
        <v>167</v>
      </c>
      <c r="D1315" t="s">
        <v>168</v>
      </c>
      <c r="E1315" s="1">
        <v>0</v>
      </c>
      <c r="F1315" t="s">
        <v>36</v>
      </c>
      <c r="G1315">
        <v>0</v>
      </c>
      <c r="H1315" s="1">
        <v>0</v>
      </c>
      <c r="I1315">
        <v>0.14458299999999999</v>
      </c>
    </row>
    <row r="1316" spans="1:9" x14ac:dyDescent="0.25">
      <c r="A1316">
        <v>2000140141</v>
      </c>
      <c r="B1316" t="s">
        <v>371</v>
      </c>
      <c r="C1316" t="s">
        <v>256</v>
      </c>
      <c r="D1316" t="s">
        <v>257</v>
      </c>
      <c r="E1316" s="1">
        <v>0</v>
      </c>
      <c r="F1316" t="s">
        <v>36</v>
      </c>
      <c r="G1316">
        <v>0</v>
      </c>
      <c r="H1316">
        <v>0</v>
      </c>
      <c r="I1316">
        <v>0.153611</v>
      </c>
    </row>
    <row r="1317" spans="1:9" x14ac:dyDescent="0.25">
      <c r="A1317">
        <v>2000140141</v>
      </c>
      <c r="B1317" t="s">
        <v>371</v>
      </c>
      <c r="C1317" t="s">
        <v>137</v>
      </c>
      <c r="D1317" t="s">
        <v>138</v>
      </c>
      <c r="E1317" s="1">
        <v>0</v>
      </c>
      <c r="F1317" t="s">
        <v>36</v>
      </c>
      <c r="G1317">
        <v>48</v>
      </c>
      <c r="H1317">
        <v>0</v>
      </c>
      <c r="I1317">
        <v>0.14722199999999999</v>
      </c>
    </row>
    <row r="1318" spans="1:9" x14ac:dyDescent="0.25">
      <c r="A1318">
        <v>2000140141</v>
      </c>
      <c r="B1318" t="s">
        <v>371</v>
      </c>
      <c r="C1318" t="s">
        <v>577</v>
      </c>
      <c r="D1318" t="s">
        <v>578</v>
      </c>
      <c r="E1318" s="1">
        <v>0</v>
      </c>
      <c r="F1318" t="s">
        <v>36</v>
      </c>
      <c r="G1318">
        <v>0</v>
      </c>
      <c r="H1318">
        <v>0</v>
      </c>
      <c r="I1318">
        <v>0.143399</v>
      </c>
    </row>
    <row r="1319" spans="1:9" x14ac:dyDescent="0.25">
      <c r="A1319">
        <v>2000140142</v>
      </c>
      <c r="B1319" t="s">
        <v>372</v>
      </c>
      <c r="C1319" t="s">
        <v>8708</v>
      </c>
      <c r="D1319" t="s">
        <v>8709</v>
      </c>
      <c r="E1319">
        <v>0</v>
      </c>
      <c r="F1319" t="s">
        <v>36</v>
      </c>
      <c r="G1319" s="1">
        <v>0</v>
      </c>
      <c r="H1319" s="1">
        <v>0</v>
      </c>
      <c r="I1319">
        <v>0.15360099999999999</v>
      </c>
    </row>
    <row r="1320" spans="1:9" x14ac:dyDescent="0.25">
      <c r="A1320">
        <v>2000140142</v>
      </c>
      <c r="B1320" t="s">
        <v>372</v>
      </c>
      <c r="C1320" t="s">
        <v>8710</v>
      </c>
      <c r="D1320" t="s">
        <v>8711</v>
      </c>
      <c r="E1320" s="1">
        <v>0</v>
      </c>
      <c r="F1320" t="s">
        <v>36</v>
      </c>
      <c r="G1320">
        <v>0</v>
      </c>
      <c r="H1320" s="1">
        <v>0</v>
      </c>
      <c r="I1320">
        <v>0.15357599999999999</v>
      </c>
    </row>
    <row r="1321" spans="1:9" x14ac:dyDescent="0.25">
      <c r="A1321">
        <v>2000140142</v>
      </c>
      <c r="B1321" t="s">
        <v>372</v>
      </c>
      <c r="C1321" t="s">
        <v>8706</v>
      </c>
      <c r="D1321" t="s">
        <v>8707</v>
      </c>
      <c r="E1321">
        <v>828</v>
      </c>
      <c r="F1321" t="s">
        <v>36</v>
      </c>
      <c r="G1321" s="1">
        <v>2016</v>
      </c>
      <c r="H1321" s="1">
        <v>95040</v>
      </c>
      <c r="I1321">
        <v>0.15359900000000001</v>
      </c>
    </row>
    <row r="1322" spans="1:9" x14ac:dyDescent="0.25">
      <c r="A1322">
        <v>2000140142</v>
      </c>
      <c r="B1322" t="s">
        <v>372</v>
      </c>
      <c r="C1322" t="s">
        <v>130</v>
      </c>
      <c r="D1322" t="s">
        <v>131</v>
      </c>
      <c r="E1322" s="1">
        <v>6</v>
      </c>
      <c r="F1322" t="s">
        <v>36</v>
      </c>
      <c r="G1322" s="1">
        <v>13502</v>
      </c>
      <c r="H1322">
        <v>36</v>
      </c>
      <c r="I1322">
        <v>0.153333</v>
      </c>
    </row>
    <row r="1323" spans="1:9" x14ac:dyDescent="0.25">
      <c r="A1323">
        <v>2000140142</v>
      </c>
      <c r="B1323" t="s">
        <v>372</v>
      </c>
      <c r="C1323" t="s">
        <v>167</v>
      </c>
      <c r="D1323" t="s">
        <v>168</v>
      </c>
      <c r="E1323">
        <v>0</v>
      </c>
      <c r="F1323" t="s">
        <v>36</v>
      </c>
      <c r="G1323">
        <v>0</v>
      </c>
      <c r="H1323">
        <v>0</v>
      </c>
      <c r="I1323">
        <v>0.153611</v>
      </c>
    </row>
    <row r="1324" spans="1:9" x14ac:dyDescent="0.25">
      <c r="A1324">
        <v>2000140142</v>
      </c>
      <c r="B1324" t="s">
        <v>372</v>
      </c>
      <c r="C1324" t="s">
        <v>137</v>
      </c>
      <c r="D1324" t="s">
        <v>138</v>
      </c>
      <c r="E1324" s="1">
        <v>0</v>
      </c>
      <c r="F1324" t="s">
        <v>36</v>
      </c>
      <c r="G1324">
        <v>36</v>
      </c>
      <c r="H1324">
        <v>84</v>
      </c>
      <c r="I1324">
        <v>0.155</v>
      </c>
    </row>
    <row r="1325" spans="1:9" x14ac:dyDescent="0.25">
      <c r="A1325">
        <v>2000140142</v>
      </c>
      <c r="B1325" t="s">
        <v>372</v>
      </c>
      <c r="C1325" t="s">
        <v>151</v>
      </c>
      <c r="D1325" t="s">
        <v>152</v>
      </c>
      <c r="E1325" s="1">
        <v>0</v>
      </c>
      <c r="F1325" t="s">
        <v>36</v>
      </c>
      <c r="G1325" s="1">
        <v>0</v>
      </c>
      <c r="H1325" s="1">
        <v>1728</v>
      </c>
      <c r="I1325">
        <v>0.153641</v>
      </c>
    </row>
    <row r="1326" spans="1:9" x14ac:dyDescent="0.25">
      <c r="A1326">
        <v>2000140142</v>
      </c>
      <c r="B1326" t="s">
        <v>372</v>
      </c>
      <c r="C1326" t="s">
        <v>139</v>
      </c>
      <c r="D1326" t="s">
        <v>140</v>
      </c>
      <c r="E1326">
        <v>12</v>
      </c>
      <c r="F1326" t="s">
        <v>36</v>
      </c>
      <c r="G1326">
        <v>0</v>
      </c>
      <c r="H1326" s="1">
        <v>0</v>
      </c>
      <c r="I1326">
        <v>0.153333</v>
      </c>
    </row>
    <row r="1327" spans="1:9" x14ac:dyDescent="0.25">
      <c r="A1327">
        <v>2000140142</v>
      </c>
      <c r="B1327" t="s">
        <v>372</v>
      </c>
      <c r="C1327" t="s">
        <v>577</v>
      </c>
      <c r="D1327" t="s">
        <v>578</v>
      </c>
      <c r="E1327" s="1">
        <v>0</v>
      </c>
      <c r="F1327" t="s">
        <v>36</v>
      </c>
      <c r="G1327" s="1">
        <v>0</v>
      </c>
      <c r="H1327">
        <v>0</v>
      </c>
      <c r="I1327">
        <v>0.15357599999999999</v>
      </c>
    </row>
    <row r="1328" spans="1:9" x14ac:dyDescent="0.25">
      <c r="A1328">
        <v>2000140143</v>
      </c>
      <c r="B1328" t="s">
        <v>373</v>
      </c>
      <c r="C1328" t="s">
        <v>8710</v>
      </c>
      <c r="D1328" t="s">
        <v>8711</v>
      </c>
      <c r="E1328">
        <v>0</v>
      </c>
      <c r="F1328" t="s">
        <v>36</v>
      </c>
      <c r="G1328">
        <v>0</v>
      </c>
      <c r="H1328">
        <v>0</v>
      </c>
      <c r="I1328">
        <v>0.158883</v>
      </c>
    </row>
    <row r="1329" spans="1:9" x14ac:dyDescent="0.25">
      <c r="A1329">
        <v>2000140143</v>
      </c>
      <c r="B1329" t="s">
        <v>373</v>
      </c>
      <c r="C1329" t="s">
        <v>8706</v>
      </c>
      <c r="D1329" t="s">
        <v>8707</v>
      </c>
      <c r="E1329" s="1">
        <v>2364</v>
      </c>
      <c r="F1329" t="s">
        <v>36</v>
      </c>
      <c r="G1329">
        <v>0</v>
      </c>
      <c r="H1329" s="1">
        <v>43200</v>
      </c>
      <c r="I1329">
        <v>0.158887</v>
      </c>
    </row>
    <row r="1330" spans="1:9" x14ac:dyDescent="0.25">
      <c r="A1330">
        <v>2000140143</v>
      </c>
      <c r="B1330" t="s">
        <v>373</v>
      </c>
      <c r="C1330" t="s">
        <v>130</v>
      </c>
      <c r="D1330" t="s">
        <v>131</v>
      </c>
      <c r="E1330" s="1">
        <v>6335</v>
      </c>
      <c r="F1330" t="s">
        <v>36</v>
      </c>
      <c r="G1330">
        <v>0</v>
      </c>
      <c r="H1330">
        <v>48</v>
      </c>
      <c r="I1330">
        <v>0.158882</v>
      </c>
    </row>
    <row r="1331" spans="1:9" x14ac:dyDescent="0.25">
      <c r="A1331">
        <v>2000140143</v>
      </c>
      <c r="B1331" t="s">
        <v>373</v>
      </c>
      <c r="C1331" t="s">
        <v>167</v>
      </c>
      <c r="D1331" t="s">
        <v>168</v>
      </c>
      <c r="E1331">
        <v>0</v>
      </c>
      <c r="F1331" t="s">
        <v>36</v>
      </c>
      <c r="G1331">
        <v>0</v>
      </c>
      <c r="H1331" s="1">
        <v>0</v>
      </c>
      <c r="I1331">
        <v>0.158889</v>
      </c>
    </row>
    <row r="1332" spans="1:9" x14ac:dyDescent="0.25">
      <c r="A1332">
        <v>2000140143</v>
      </c>
      <c r="B1332" t="s">
        <v>373</v>
      </c>
      <c r="C1332" t="s">
        <v>256</v>
      </c>
      <c r="D1332" t="s">
        <v>257</v>
      </c>
      <c r="E1332" s="1">
        <v>0</v>
      </c>
      <c r="F1332" t="s">
        <v>36</v>
      </c>
      <c r="G1332" s="1">
        <v>0</v>
      </c>
      <c r="H1332" s="1">
        <v>0</v>
      </c>
      <c r="I1332">
        <v>0.158889</v>
      </c>
    </row>
    <row r="1333" spans="1:9" x14ac:dyDescent="0.25">
      <c r="A1333">
        <v>2000140143</v>
      </c>
      <c r="B1333" t="s">
        <v>373</v>
      </c>
      <c r="C1333" t="s">
        <v>137</v>
      </c>
      <c r="D1333" t="s">
        <v>138</v>
      </c>
      <c r="E1333">
        <v>0</v>
      </c>
      <c r="F1333" t="s">
        <v>36</v>
      </c>
      <c r="G1333">
        <v>48</v>
      </c>
      <c r="H1333">
        <v>0</v>
      </c>
      <c r="I1333">
        <v>0.158889</v>
      </c>
    </row>
    <row r="1334" spans="1:9" x14ac:dyDescent="0.25">
      <c r="A1334">
        <v>2000140143</v>
      </c>
      <c r="B1334" t="s">
        <v>373</v>
      </c>
      <c r="C1334" t="s">
        <v>151</v>
      </c>
      <c r="D1334" t="s">
        <v>152</v>
      </c>
      <c r="E1334">
        <v>0</v>
      </c>
      <c r="F1334" t="s">
        <v>36</v>
      </c>
      <c r="G1334">
        <v>0</v>
      </c>
      <c r="H1334" s="1">
        <v>0</v>
      </c>
      <c r="I1334">
        <v>0.158883</v>
      </c>
    </row>
    <row r="1335" spans="1:9" x14ac:dyDescent="0.25">
      <c r="A1335">
        <v>2000140144</v>
      </c>
      <c r="B1335" t="s">
        <v>374</v>
      </c>
      <c r="C1335" t="s">
        <v>8710</v>
      </c>
      <c r="D1335" t="s">
        <v>8711</v>
      </c>
      <c r="E1335">
        <v>0</v>
      </c>
      <c r="F1335" t="s">
        <v>36</v>
      </c>
      <c r="G1335">
        <v>0</v>
      </c>
      <c r="H1335">
        <v>0</v>
      </c>
      <c r="I1335">
        <v>0.169763</v>
      </c>
    </row>
    <row r="1336" spans="1:9" x14ac:dyDescent="0.25">
      <c r="A1336">
        <v>2000140144</v>
      </c>
      <c r="B1336" t="s">
        <v>374</v>
      </c>
      <c r="C1336" t="s">
        <v>8706</v>
      </c>
      <c r="D1336" t="s">
        <v>8707</v>
      </c>
      <c r="E1336" s="1">
        <v>1800</v>
      </c>
      <c r="F1336" t="s">
        <v>36</v>
      </c>
      <c r="G1336" s="1">
        <v>0</v>
      </c>
      <c r="H1336" s="1">
        <v>43200</v>
      </c>
      <c r="I1336">
        <v>0.17036100000000001</v>
      </c>
    </row>
    <row r="1337" spans="1:9" x14ac:dyDescent="0.25">
      <c r="A1337">
        <v>2000140144</v>
      </c>
      <c r="B1337" t="s">
        <v>374</v>
      </c>
      <c r="C1337" t="s">
        <v>130</v>
      </c>
      <c r="D1337" t="s">
        <v>131</v>
      </c>
      <c r="E1337" s="1">
        <v>5584</v>
      </c>
      <c r="F1337" t="s">
        <v>36</v>
      </c>
      <c r="G1337">
        <v>216</v>
      </c>
      <c r="H1337" s="1">
        <v>36</v>
      </c>
      <c r="I1337">
        <v>0.169765</v>
      </c>
    </row>
    <row r="1338" spans="1:9" x14ac:dyDescent="0.25">
      <c r="A1338">
        <v>2000140144</v>
      </c>
      <c r="B1338" t="s">
        <v>374</v>
      </c>
      <c r="C1338" t="s">
        <v>167</v>
      </c>
      <c r="D1338" t="s">
        <v>168</v>
      </c>
      <c r="E1338" s="1">
        <v>0</v>
      </c>
      <c r="F1338" t="s">
        <v>36</v>
      </c>
      <c r="G1338">
        <v>0</v>
      </c>
      <c r="H1338">
        <v>0</v>
      </c>
      <c r="I1338">
        <v>0.16972200000000001</v>
      </c>
    </row>
    <row r="1339" spans="1:9" x14ac:dyDescent="0.25">
      <c r="A1339">
        <v>2000140144</v>
      </c>
      <c r="B1339" t="s">
        <v>374</v>
      </c>
      <c r="C1339" t="s">
        <v>256</v>
      </c>
      <c r="D1339" t="s">
        <v>257</v>
      </c>
      <c r="E1339">
        <v>0</v>
      </c>
      <c r="F1339" t="s">
        <v>36</v>
      </c>
      <c r="G1339">
        <v>0</v>
      </c>
      <c r="H1339">
        <v>0</v>
      </c>
      <c r="I1339">
        <v>0.18</v>
      </c>
    </row>
    <row r="1340" spans="1:9" x14ac:dyDescent="0.25">
      <c r="A1340">
        <v>2000140144</v>
      </c>
      <c r="B1340" t="s">
        <v>374</v>
      </c>
      <c r="C1340" t="s">
        <v>137</v>
      </c>
      <c r="D1340" t="s">
        <v>138</v>
      </c>
      <c r="E1340" s="1">
        <v>0</v>
      </c>
      <c r="F1340" t="s">
        <v>36</v>
      </c>
      <c r="G1340">
        <v>36</v>
      </c>
      <c r="H1340">
        <v>72</v>
      </c>
      <c r="I1340">
        <v>0.17138900000000001</v>
      </c>
    </row>
    <row r="1341" spans="1:9" x14ac:dyDescent="0.25">
      <c r="A1341">
        <v>2000140144</v>
      </c>
      <c r="B1341" t="s">
        <v>374</v>
      </c>
      <c r="C1341" t="s">
        <v>151</v>
      </c>
      <c r="D1341" t="s">
        <v>152</v>
      </c>
      <c r="E1341" s="1">
        <v>0</v>
      </c>
      <c r="F1341" t="s">
        <v>36</v>
      </c>
      <c r="G1341">
        <v>0</v>
      </c>
      <c r="H1341">
        <v>0</v>
      </c>
      <c r="I1341">
        <v>0.169763</v>
      </c>
    </row>
    <row r="1342" spans="1:9" x14ac:dyDescent="0.25">
      <c r="A1342">
        <v>2000140144</v>
      </c>
      <c r="B1342" t="s">
        <v>374</v>
      </c>
      <c r="C1342" t="s">
        <v>139</v>
      </c>
      <c r="D1342" t="s">
        <v>140</v>
      </c>
      <c r="E1342">
        <v>0</v>
      </c>
      <c r="F1342" t="s">
        <v>36</v>
      </c>
      <c r="G1342">
        <v>0</v>
      </c>
      <c r="H1342" s="1">
        <v>0</v>
      </c>
      <c r="I1342">
        <v>0.169761</v>
      </c>
    </row>
    <row r="1343" spans="1:9" x14ac:dyDescent="0.25">
      <c r="A1343">
        <v>2000140144</v>
      </c>
      <c r="B1343" t="s">
        <v>374</v>
      </c>
      <c r="C1343" t="s">
        <v>577</v>
      </c>
      <c r="D1343" t="s">
        <v>578</v>
      </c>
      <c r="E1343" s="1">
        <v>0</v>
      </c>
      <c r="F1343" t="s">
        <v>36</v>
      </c>
      <c r="G1343">
        <v>0</v>
      </c>
      <c r="H1343">
        <v>0</v>
      </c>
      <c r="I1343">
        <v>0.169761</v>
      </c>
    </row>
    <row r="1344" spans="1:9" x14ac:dyDescent="0.25">
      <c r="A1344">
        <v>2000140145</v>
      </c>
      <c r="B1344" t="s">
        <v>375</v>
      </c>
      <c r="C1344" t="s">
        <v>8710</v>
      </c>
      <c r="D1344" t="s">
        <v>8711</v>
      </c>
      <c r="E1344">
        <v>0</v>
      </c>
      <c r="F1344" t="s">
        <v>36</v>
      </c>
      <c r="G1344">
        <v>0</v>
      </c>
      <c r="H1344">
        <v>0</v>
      </c>
      <c r="I1344">
        <v>0.16100100000000001</v>
      </c>
    </row>
    <row r="1345" spans="1:9" x14ac:dyDescent="0.25">
      <c r="A1345">
        <v>2000140145</v>
      </c>
      <c r="B1345" t="s">
        <v>375</v>
      </c>
      <c r="C1345" t="s">
        <v>8706</v>
      </c>
      <c r="D1345" t="s">
        <v>8707</v>
      </c>
      <c r="E1345" s="1">
        <v>1728</v>
      </c>
      <c r="F1345" t="s">
        <v>36</v>
      </c>
      <c r="G1345">
        <v>0</v>
      </c>
      <c r="H1345">
        <v>0</v>
      </c>
      <c r="I1345">
        <v>0.16100100000000001</v>
      </c>
    </row>
    <row r="1346" spans="1:9" x14ac:dyDescent="0.25">
      <c r="A1346">
        <v>2000140145</v>
      </c>
      <c r="B1346" t="s">
        <v>375</v>
      </c>
      <c r="C1346" t="s">
        <v>130</v>
      </c>
      <c r="D1346" t="s">
        <v>131</v>
      </c>
      <c r="E1346" s="1">
        <v>12645</v>
      </c>
      <c r="F1346" t="s">
        <v>36</v>
      </c>
      <c r="G1346">
        <v>0</v>
      </c>
      <c r="H1346" s="1">
        <v>0</v>
      </c>
      <c r="I1346">
        <v>0.16100500000000001</v>
      </c>
    </row>
    <row r="1347" spans="1:9" x14ac:dyDescent="0.25">
      <c r="A1347">
        <v>2000140145</v>
      </c>
      <c r="B1347" t="s">
        <v>375</v>
      </c>
      <c r="C1347" t="s">
        <v>167</v>
      </c>
      <c r="D1347" t="s">
        <v>168</v>
      </c>
      <c r="E1347" s="1">
        <v>0</v>
      </c>
      <c r="F1347" t="s">
        <v>36</v>
      </c>
      <c r="G1347">
        <v>0</v>
      </c>
      <c r="H1347">
        <v>0</v>
      </c>
      <c r="I1347">
        <v>0.160972</v>
      </c>
    </row>
    <row r="1348" spans="1:9" x14ac:dyDescent="0.25">
      <c r="A1348">
        <v>2000140145</v>
      </c>
      <c r="B1348" t="s">
        <v>375</v>
      </c>
      <c r="C1348" t="s">
        <v>256</v>
      </c>
      <c r="D1348" t="s">
        <v>257</v>
      </c>
      <c r="E1348">
        <v>0</v>
      </c>
      <c r="F1348" t="s">
        <v>36</v>
      </c>
      <c r="G1348">
        <v>0</v>
      </c>
      <c r="H1348">
        <v>0</v>
      </c>
      <c r="I1348">
        <v>0.161111</v>
      </c>
    </row>
    <row r="1349" spans="1:9" x14ac:dyDescent="0.25">
      <c r="A1349">
        <v>2000140145</v>
      </c>
      <c r="B1349" t="s">
        <v>375</v>
      </c>
      <c r="C1349" t="s">
        <v>137</v>
      </c>
      <c r="D1349" t="s">
        <v>138</v>
      </c>
      <c r="E1349">
        <v>60</v>
      </c>
      <c r="F1349" t="s">
        <v>36</v>
      </c>
      <c r="G1349">
        <v>0</v>
      </c>
      <c r="H1349">
        <v>0</v>
      </c>
      <c r="I1349">
        <v>0.161</v>
      </c>
    </row>
    <row r="1350" spans="1:9" x14ac:dyDescent="0.25">
      <c r="A1350">
        <v>2000140145</v>
      </c>
      <c r="B1350" t="s">
        <v>375</v>
      </c>
      <c r="C1350" t="s">
        <v>151</v>
      </c>
      <c r="D1350" t="s">
        <v>152</v>
      </c>
      <c r="E1350" s="1">
        <v>0</v>
      </c>
      <c r="F1350" t="s">
        <v>36</v>
      </c>
      <c r="G1350">
        <v>0</v>
      </c>
      <c r="H1350">
        <v>0</v>
      </c>
      <c r="I1350">
        <v>0.16100100000000001</v>
      </c>
    </row>
    <row r="1351" spans="1:9" x14ac:dyDescent="0.25">
      <c r="A1351">
        <v>2000140146</v>
      </c>
      <c r="B1351" t="s">
        <v>376</v>
      </c>
      <c r="C1351" t="s">
        <v>8710</v>
      </c>
      <c r="D1351" t="s">
        <v>8711</v>
      </c>
      <c r="E1351">
        <v>0</v>
      </c>
      <c r="F1351" t="s">
        <v>36</v>
      </c>
      <c r="G1351">
        <v>0</v>
      </c>
      <c r="H1351" s="1">
        <v>0</v>
      </c>
      <c r="I1351">
        <v>0.176898</v>
      </c>
    </row>
    <row r="1352" spans="1:9" x14ac:dyDescent="0.25">
      <c r="A1352">
        <v>2000140146</v>
      </c>
      <c r="B1352" t="s">
        <v>376</v>
      </c>
      <c r="C1352" t="s">
        <v>8706</v>
      </c>
      <c r="D1352" t="s">
        <v>8707</v>
      </c>
      <c r="E1352" s="1">
        <v>2580</v>
      </c>
      <c r="F1352" t="s">
        <v>36</v>
      </c>
      <c r="G1352">
        <v>0</v>
      </c>
      <c r="H1352" s="1">
        <v>62208</v>
      </c>
      <c r="I1352">
        <v>0.181035</v>
      </c>
    </row>
    <row r="1353" spans="1:9" x14ac:dyDescent="0.25">
      <c r="A1353">
        <v>2000140146</v>
      </c>
      <c r="B1353" t="s">
        <v>376</v>
      </c>
      <c r="C1353" t="s">
        <v>130</v>
      </c>
      <c r="D1353" t="s">
        <v>131</v>
      </c>
      <c r="E1353">
        <v>42</v>
      </c>
      <c r="F1353" t="s">
        <v>36</v>
      </c>
      <c r="G1353" s="1">
        <v>4500</v>
      </c>
      <c r="H1353" s="1">
        <v>8172</v>
      </c>
      <c r="I1353">
        <v>0.17690500000000001</v>
      </c>
    </row>
    <row r="1354" spans="1:9" x14ac:dyDescent="0.25">
      <c r="A1354">
        <v>2000140146</v>
      </c>
      <c r="B1354" t="s">
        <v>376</v>
      </c>
      <c r="C1354" t="s">
        <v>167</v>
      </c>
      <c r="D1354" t="s">
        <v>168</v>
      </c>
      <c r="E1354">
        <v>0</v>
      </c>
      <c r="F1354" t="s">
        <v>36</v>
      </c>
      <c r="G1354">
        <v>0</v>
      </c>
      <c r="H1354">
        <v>0</v>
      </c>
      <c r="I1354">
        <v>0.17694399999999999</v>
      </c>
    </row>
    <row r="1355" spans="1:9" x14ac:dyDescent="0.25">
      <c r="A1355">
        <v>2000140146</v>
      </c>
      <c r="B1355" t="s">
        <v>376</v>
      </c>
      <c r="C1355" t="s">
        <v>256</v>
      </c>
      <c r="D1355" t="s">
        <v>257</v>
      </c>
      <c r="E1355" s="1">
        <v>0</v>
      </c>
      <c r="F1355" t="s">
        <v>36</v>
      </c>
      <c r="G1355">
        <v>0</v>
      </c>
      <c r="H1355">
        <v>0</v>
      </c>
      <c r="I1355">
        <v>0.188611</v>
      </c>
    </row>
    <row r="1356" spans="1:9" x14ac:dyDescent="0.25">
      <c r="A1356">
        <v>2000140146</v>
      </c>
      <c r="B1356" t="s">
        <v>376</v>
      </c>
      <c r="C1356" t="s">
        <v>137</v>
      </c>
      <c r="D1356" t="s">
        <v>138</v>
      </c>
      <c r="E1356">
        <v>60</v>
      </c>
      <c r="F1356" t="s">
        <v>36</v>
      </c>
      <c r="G1356">
        <v>0</v>
      </c>
      <c r="H1356" s="1">
        <v>0</v>
      </c>
      <c r="I1356">
        <v>0.17966699999999999</v>
      </c>
    </row>
    <row r="1357" spans="1:9" x14ac:dyDescent="0.25">
      <c r="A1357">
        <v>2000140146</v>
      </c>
      <c r="B1357" t="s">
        <v>376</v>
      </c>
      <c r="C1357" t="s">
        <v>151</v>
      </c>
      <c r="D1357" t="s">
        <v>152</v>
      </c>
      <c r="E1357" s="1">
        <v>0</v>
      </c>
      <c r="F1357" t="s">
        <v>36</v>
      </c>
      <c r="G1357">
        <v>0</v>
      </c>
      <c r="H1357">
        <v>0</v>
      </c>
      <c r="I1357">
        <v>0.176898</v>
      </c>
    </row>
    <row r="1358" spans="1:9" x14ac:dyDescent="0.25">
      <c r="A1358">
        <v>2000140146</v>
      </c>
      <c r="B1358" t="s">
        <v>376</v>
      </c>
      <c r="C1358" t="s">
        <v>139</v>
      </c>
      <c r="D1358" t="s">
        <v>140</v>
      </c>
      <c r="E1358">
        <v>0</v>
      </c>
      <c r="F1358" t="s">
        <v>36</v>
      </c>
      <c r="G1358" s="1">
        <v>8172</v>
      </c>
      <c r="H1358">
        <v>0</v>
      </c>
      <c r="I1358">
        <v>0.176901</v>
      </c>
    </row>
    <row r="1359" spans="1:9" x14ac:dyDescent="0.25">
      <c r="A1359">
        <v>2000140146</v>
      </c>
      <c r="B1359" t="s">
        <v>376</v>
      </c>
      <c r="C1359" t="s">
        <v>577</v>
      </c>
      <c r="D1359" t="s">
        <v>578</v>
      </c>
      <c r="E1359">
        <v>0</v>
      </c>
      <c r="F1359" t="s">
        <v>36</v>
      </c>
      <c r="G1359">
        <v>0</v>
      </c>
      <c r="H1359">
        <v>0</v>
      </c>
      <c r="I1359">
        <v>0.1769</v>
      </c>
    </row>
    <row r="1360" spans="1:9" x14ac:dyDescent="0.25">
      <c r="A1360">
        <v>2000140147</v>
      </c>
      <c r="B1360" t="s">
        <v>377</v>
      </c>
      <c r="C1360" t="s">
        <v>8706</v>
      </c>
      <c r="D1360" t="s">
        <v>8707</v>
      </c>
      <c r="E1360" s="1">
        <v>1776</v>
      </c>
      <c r="F1360" t="s">
        <v>36</v>
      </c>
      <c r="G1360">
        <v>0</v>
      </c>
      <c r="H1360">
        <v>0</v>
      </c>
      <c r="I1360">
        <v>0.16539400000000001</v>
      </c>
    </row>
    <row r="1361" spans="1:9" x14ac:dyDescent="0.25">
      <c r="A1361">
        <v>2000140147</v>
      </c>
      <c r="B1361" t="s">
        <v>377</v>
      </c>
      <c r="C1361" t="s">
        <v>130</v>
      </c>
      <c r="D1361" t="s">
        <v>131</v>
      </c>
      <c r="E1361" s="1">
        <v>25157</v>
      </c>
      <c r="F1361" t="s">
        <v>36</v>
      </c>
      <c r="G1361">
        <v>0</v>
      </c>
      <c r="H1361" s="1">
        <v>0</v>
      </c>
      <c r="I1361">
        <v>0.15953999999999999</v>
      </c>
    </row>
    <row r="1362" spans="1:9" x14ac:dyDescent="0.25">
      <c r="A1362">
        <v>2000140147</v>
      </c>
      <c r="B1362" t="s">
        <v>377</v>
      </c>
      <c r="C1362" t="s">
        <v>167</v>
      </c>
      <c r="D1362" t="s">
        <v>168</v>
      </c>
      <c r="E1362" s="1">
        <v>0</v>
      </c>
      <c r="F1362" t="s">
        <v>36</v>
      </c>
      <c r="G1362">
        <v>0</v>
      </c>
      <c r="H1362">
        <v>0</v>
      </c>
      <c r="I1362">
        <v>0.16541700000000001</v>
      </c>
    </row>
    <row r="1363" spans="1:9" x14ac:dyDescent="0.25">
      <c r="A1363">
        <v>2000140147</v>
      </c>
      <c r="B1363" t="s">
        <v>377</v>
      </c>
      <c r="C1363" t="s">
        <v>256</v>
      </c>
      <c r="D1363" t="s">
        <v>257</v>
      </c>
      <c r="E1363">
        <v>0</v>
      </c>
      <c r="F1363" t="s">
        <v>36</v>
      </c>
      <c r="G1363">
        <v>0</v>
      </c>
      <c r="H1363">
        <v>0</v>
      </c>
      <c r="I1363">
        <v>0.16527800000000001</v>
      </c>
    </row>
    <row r="1364" spans="1:9" x14ac:dyDescent="0.25">
      <c r="A1364">
        <v>2000140147</v>
      </c>
      <c r="B1364" t="s">
        <v>377</v>
      </c>
      <c r="C1364" t="s">
        <v>137</v>
      </c>
      <c r="D1364" t="s">
        <v>138</v>
      </c>
      <c r="E1364" s="1">
        <v>48</v>
      </c>
      <c r="F1364" t="s">
        <v>36</v>
      </c>
      <c r="G1364">
        <v>0</v>
      </c>
      <c r="H1364">
        <v>0</v>
      </c>
      <c r="I1364">
        <v>0.16520799999999999</v>
      </c>
    </row>
    <row r="1365" spans="1:9" x14ac:dyDescent="0.25">
      <c r="A1365">
        <v>2000140147</v>
      </c>
      <c r="B1365" t="s">
        <v>377</v>
      </c>
      <c r="C1365" t="s">
        <v>139</v>
      </c>
      <c r="D1365" t="s">
        <v>140</v>
      </c>
      <c r="E1365">
        <v>0</v>
      </c>
      <c r="F1365" t="s">
        <v>36</v>
      </c>
      <c r="G1365">
        <v>0</v>
      </c>
      <c r="H1365">
        <v>0</v>
      </c>
      <c r="I1365">
        <v>0.15953600000000001</v>
      </c>
    </row>
    <row r="1366" spans="1:9" x14ac:dyDescent="0.25">
      <c r="A1366">
        <v>2000140147</v>
      </c>
      <c r="B1366" t="s">
        <v>377</v>
      </c>
      <c r="C1366" t="s">
        <v>577</v>
      </c>
      <c r="D1366" t="s">
        <v>578</v>
      </c>
      <c r="E1366" s="1">
        <v>0</v>
      </c>
      <c r="F1366" t="s">
        <v>36</v>
      </c>
      <c r="G1366">
        <v>0</v>
      </c>
      <c r="H1366">
        <v>0</v>
      </c>
      <c r="I1366">
        <v>0.15953600000000001</v>
      </c>
    </row>
    <row r="1367" spans="1:9" x14ac:dyDescent="0.25">
      <c r="A1367">
        <v>2000140148</v>
      </c>
      <c r="B1367" t="s">
        <v>378</v>
      </c>
      <c r="C1367" t="s">
        <v>8710</v>
      </c>
      <c r="D1367" t="s">
        <v>8711</v>
      </c>
      <c r="E1367">
        <v>0</v>
      </c>
      <c r="F1367" t="s">
        <v>36</v>
      </c>
      <c r="G1367">
        <v>0</v>
      </c>
      <c r="H1367">
        <v>0</v>
      </c>
      <c r="I1367">
        <v>0.18889500000000001</v>
      </c>
    </row>
    <row r="1368" spans="1:9" x14ac:dyDescent="0.25">
      <c r="A1368">
        <v>2000140148</v>
      </c>
      <c r="B1368" t="s">
        <v>378</v>
      </c>
      <c r="C1368" t="s">
        <v>8706</v>
      </c>
      <c r="D1368" t="s">
        <v>8707</v>
      </c>
      <c r="E1368" s="1">
        <v>1800</v>
      </c>
      <c r="F1368" t="s">
        <v>36</v>
      </c>
      <c r="G1368">
        <v>0</v>
      </c>
      <c r="H1368" s="1">
        <v>43200</v>
      </c>
      <c r="I1368">
        <v>0.18890000000000001</v>
      </c>
    </row>
    <row r="1369" spans="1:9" x14ac:dyDescent="0.25">
      <c r="A1369">
        <v>2000140148</v>
      </c>
      <c r="B1369" t="s">
        <v>378</v>
      </c>
      <c r="C1369" t="s">
        <v>130</v>
      </c>
      <c r="D1369" t="s">
        <v>131</v>
      </c>
      <c r="E1369" s="1">
        <v>9892</v>
      </c>
      <c r="F1369" t="s">
        <v>36</v>
      </c>
      <c r="G1369" s="1">
        <v>1728</v>
      </c>
      <c r="H1369" s="1">
        <v>7104</v>
      </c>
      <c r="I1369">
        <v>0.18889800000000001</v>
      </c>
    </row>
    <row r="1370" spans="1:9" x14ac:dyDescent="0.25">
      <c r="A1370">
        <v>2000140148</v>
      </c>
      <c r="B1370" t="s">
        <v>378</v>
      </c>
      <c r="C1370" t="s">
        <v>167</v>
      </c>
      <c r="D1370" t="s">
        <v>168</v>
      </c>
      <c r="E1370" s="1">
        <v>0</v>
      </c>
      <c r="F1370" t="s">
        <v>36</v>
      </c>
      <c r="G1370">
        <v>0</v>
      </c>
      <c r="H1370">
        <v>0</v>
      </c>
      <c r="I1370">
        <v>0.188889</v>
      </c>
    </row>
    <row r="1371" spans="1:9" x14ac:dyDescent="0.25">
      <c r="A1371">
        <v>2000140148</v>
      </c>
      <c r="B1371" t="s">
        <v>378</v>
      </c>
      <c r="C1371" t="s">
        <v>256</v>
      </c>
      <c r="D1371" t="s">
        <v>257</v>
      </c>
      <c r="E1371">
        <v>0</v>
      </c>
      <c r="F1371" t="s">
        <v>36</v>
      </c>
      <c r="G1371">
        <v>0</v>
      </c>
      <c r="H1371">
        <v>0</v>
      </c>
      <c r="I1371">
        <v>0.19777800000000001</v>
      </c>
    </row>
    <row r="1372" spans="1:9" x14ac:dyDescent="0.25">
      <c r="A1372">
        <v>2000140148</v>
      </c>
      <c r="B1372" t="s">
        <v>378</v>
      </c>
      <c r="C1372" t="s">
        <v>137</v>
      </c>
      <c r="D1372" t="s">
        <v>138</v>
      </c>
      <c r="E1372" s="1">
        <v>60</v>
      </c>
      <c r="F1372" t="s">
        <v>36</v>
      </c>
      <c r="G1372">
        <v>0</v>
      </c>
      <c r="H1372">
        <v>0</v>
      </c>
      <c r="I1372">
        <v>0.191833</v>
      </c>
    </row>
    <row r="1373" spans="1:9" x14ac:dyDescent="0.25">
      <c r="A1373">
        <v>2000140148</v>
      </c>
      <c r="B1373" t="s">
        <v>378</v>
      </c>
      <c r="C1373" t="s">
        <v>151</v>
      </c>
      <c r="D1373" t="s">
        <v>152</v>
      </c>
      <c r="E1373">
        <v>0</v>
      </c>
      <c r="F1373" t="s">
        <v>36</v>
      </c>
      <c r="G1373">
        <v>0</v>
      </c>
      <c r="H1373" s="1">
        <v>1728</v>
      </c>
      <c r="I1373">
        <v>0.18889500000000001</v>
      </c>
    </row>
    <row r="1374" spans="1:9" x14ac:dyDescent="0.25">
      <c r="A1374">
        <v>2000140148</v>
      </c>
      <c r="B1374" t="s">
        <v>378</v>
      </c>
      <c r="C1374" t="s">
        <v>139</v>
      </c>
      <c r="D1374" t="s">
        <v>140</v>
      </c>
      <c r="E1374" s="1">
        <v>0</v>
      </c>
      <c r="F1374" t="s">
        <v>36</v>
      </c>
      <c r="G1374" s="1">
        <v>7104</v>
      </c>
      <c r="H1374">
        <v>0</v>
      </c>
      <c r="I1374">
        <v>0.18889600000000001</v>
      </c>
    </row>
    <row r="1375" spans="1:9" x14ac:dyDescent="0.25">
      <c r="A1375">
        <v>2000140148</v>
      </c>
      <c r="B1375" t="s">
        <v>378</v>
      </c>
      <c r="C1375" t="s">
        <v>577</v>
      </c>
      <c r="D1375" t="s">
        <v>578</v>
      </c>
      <c r="E1375">
        <v>0</v>
      </c>
      <c r="F1375" t="s">
        <v>36</v>
      </c>
      <c r="G1375">
        <v>0</v>
      </c>
      <c r="H1375">
        <v>0</v>
      </c>
      <c r="I1375">
        <v>0.18889500000000001</v>
      </c>
    </row>
    <row r="1376" spans="1:9" x14ac:dyDescent="0.25">
      <c r="A1376">
        <v>2000140149</v>
      </c>
      <c r="B1376" t="s">
        <v>379</v>
      </c>
      <c r="C1376" t="s">
        <v>8706</v>
      </c>
      <c r="D1376" t="s">
        <v>8707</v>
      </c>
      <c r="E1376" s="1">
        <v>1404</v>
      </c>
      <c r="F1376" t="s">
        <v>36</v>
      </c>
      <c r="G1376">
        <v>0</v>
      </c>
      <c r="H1376">
        <v>0</v>
      </c>
      <c r="I1376">
        <v>0.162999</v>
      </c>
    </row>
    <row r="1377" spans="1:9" x14ac:dyDescent="0.25">
      <c r="A1377">
        <v>2000140149</v>
      </c>
      <c r="B1377" t="s">
        <v>379</v>
      </c>
      <c r="C1377" t="s">
        <v>130</v>
      </c>
      <c r="D1377" t="s">
        <v>131</v>
      </c>
      <c r="E1377" s="1">
        <v>10188</v>
      </c>
      <c r="F1377" t="s">
        <v>36</v>
      </c>
      <c r="G1377">
        <v>0</v>
      </c>
      <c r="H1377">
        <v>0</v>
      </c>
      <c r="I1377">
        <v>0.16300400000000001</v>
      </c>
    </row>
    <row r="1378" spans="1:9" x14ac:dyDescent="0.25">
      <c r="A1378">
        <v>2000140149</v>
      </c>
      <c r="B1378" t="s">
        <v>379</v>
      </c>
      <c r="C1378" t="s">
        <v>167</v>
      </c>
      <c r="D1378" t="s">
        <v>168</v>
      </c>
      <c r="E1378" s="1">
        <v>0</v>
      </c>
      <c r="F1378" t="s">
        <v>36</v>
      </c>
      <c r="G1378">
        <v>0</v>
      </c>
      <c r="H1378" s="1">
        <v>0</v>
      </c>
      <c r="I1378">
        <v>0.16305600000000001</v>
      </c>
    </row>
    <row r="1379" spans="1:9" x14ac:dyDescent="0.25">
      <c r="A1379">
        <v>2000140149</v>
      </c>
      <c r="B1379" t="s">
        <v>379</v>
      </c>
      <c r="C1379" t="s">
        <v>256</v>
      </c>
      <c r="D1379" t="s">
        <v>257</v>
      </c>
      <c r="E1379" s="1">
        <v>0</v>
      </c>
      <c r="F1379" t="s">
        <v>36</v>
      </c>
      <c r="G1379">
        <v>0</v>
      </c>
      <c r="H1379" s="1">
        <v>0</v>
      </c>
      <c r="I1379">
        <v>0.16305600000000001</v>
      </c>
    </row>
    <row r="1380" spans="1:9" x14ac:dyDescent="0.25">
      <c r="A1380">
        <v>2000140149</v>
      </c>
      <c r="B1380" t="s">
        <v>379</v>
      </c>
      <c r="C1380" t="s">
        <v>137</v>
      </c>
      <c r="D1380" t="s">
        <v>138</v>
      </c>
      <c r="E1380" s="1">
        <v>36</v>
      </c>
      <c r="F1380" t="s">
        <v>36</v>
      </c>
      <c r="G1380">
        <v>0</v>
      </c>
      <c r="H1380" s="1">
        <v>0</v>
      </c>
      <c r="I1380">
        <v>0.16305600000000001</v>
      </c>
    </row>
    <row r="1381" spans="1:9" x14ac:dyDescent="0.25">
      <c r="A1381">
        <v>2000140150</v>
      </c>
      <c r="B1381" t="s">
        <v>380</v>
      </c>
      <c r="C1381" t="s">
        <v>8706</v>
      </c>
      <c r="D1381" t="s">
        <v>8707</v>
      </c>
      <c r="E1381" s="1">
        <v>12</v>
      </c>
      <c r="F1381" t="s">
        <v>36</v>
      </c>
      <c r="G1381">
        <v>0</v>
      </c>
      <c r="H1381" s="1">
        <v>57024</v>
      </c>
      <c r="I1381">
        <v>0.21</v>
      </c>
    </row>
    <row r="1382" spans="1:9" x14ac:dyDescent="0.25">
      <c r="A1382">
        <v>2000140150</v>
      </c>
      <c r="B1382" t="s">
        <v>380</v>
      </c>
      <c r="C1382" t="s">
        <v>130</v>
      </c>
      <c r="D1382" t="s">
        <v>131</v>
      </c>
      <c r="E1382" s="1">
        <v>397</v>
      </c>
      <c r="F1382" t="s">
        <v>36</v>
      </c>
      <c r="G1382" s="1">
        <v>31144</v>
      </c>
      <c r="H1382">
        <v>0</v>
      </c>
      <c r="I1382">
        <v>0.20924400000000001</v>
      </c>
    </row>
    <row r="1383" spans="1:9" x14ac:dyDescent="0.25">
      <c r="A1383">
        <v>2000140150</v>
      </c>
      <c r="B1383" t="s">
        <v>380</v>
      </c>
      <c r="C1383" t="s">
        <v>167</v>
      </c>
      <c r="D1383" t="s">
        <v>168</v>
      </c>
      <c r="E1383">
        <v>0</v>
      </c>
      <c r="F1383" t="s">
        <v>36</v>
      </c>
      <c r="G1383">
        <v>0</v>
      </c>
      <c r="H1383" s="1">
        <v>0</v>
      </c>
      <c r="I1383">
        <v>0.19513900000000001</v>
      </c>
    </row>
    <row r="1384" spans="1:9" x14ac:dyDescent="0.25">
      <c r="A1384">
        <v>2000140150</v>
      </c>
      <c r="B1384" t="s">
        <v>380</v>
      </c>
      <c r="C1384" t="s">
        <v>137</v>
      </c>
      <c r="D1384" t="s">
        <v>138</v>
      </c>
      <c r="E1384" s="1">
        <v>60</v>
      </c>
      <c r="F1384" t="s">
        <v>36</v>
      </c>
      <c r="G1384">
        <v>0</v>
      </c>
      <c r="H1384">
        <v>12</v>
      </c>
      <c r="I1384">
        <v>0.19716700000000001</v>
      </c>
    </row>
    <row r="1385" spans="1:9" x14ac:dyDescent="0.25">
      <c r="A1385">
        <v>2000140150</v>
      </c>
      <c r="B1385" t="s">
        <v>380</v>
      </c>
      <c r="C1385" t="s">
        <v>151</v>
      </c>
      <c r="D1385" t="s">
        <v>152</v>
      </c>
      <c r="E1385" s="1">
        <v>1728</v>
      </c>
      <c r="F1385" t="s">
        <v>36</v>
      </c>
      <c r="G1385">
        <v>0</v>
      </c>
      <c r="H1385" s="1">
        <v>10396</v>
      </c>
      <c r="I1385">
        <v>0.209259</v>
      </c>
    </row>
    <row r="1386" spans="1:9" x14ac:dyDescent="0.25">
      <c r="A1386">
        <v>2000140150</v>
      </c>
      <c r="B1386" t="s">
        <v>380</v>
      </c>
      <c r="C1386" t="s">
        <v>139</v>
      </c>
      <c r="D1386" t="s">
        <v>140</v>
      </c>
      <c r="E1386">
        <v>0</v>
      </c>
      <c r="F1386" t="s">
        <v>36</v>
      </c>
      <c r="G1386">
        <v>0</v>
      </c>
      <c r="H1386" s="1">
        <v>0</v>
      </c>
      <c r="I1386">
        <v>0.19523799999999999</v>
      </c>
    </row>
    <row r="1387" spans="1:9" x14ac:dyDescent="0.25">
      <c r="A1387">
        <v>2000140150</v>
      </c>
      <c r="B1387" t="s">
        <v>380</v>
      </c>
      <c r="C1387" t="s">
        <v>577</v>
      </c>
      <c r="D1387" t="s">
        <v>578</v>
      </c>
      <c r="E1387" s="1">
        <v>0</v>
      </c>
      <c r="F1387" t="s">
        <v>36</v>
      </c>
      <c r="G1387">
        <v>0</v>
      </c>
      <c r="H1387">
        <v>0</v>
      </c>
      <c r="I1387">
        <v>0.19517599999999999</v>
      </c>
    </row>
    <row r="1388" spans="1:9" x14ac:dyDescent="0.25">
      <c r="A1388">
        <v>2000140151</v>
      </c>
      <c r="B1388" t="s">
        <v>381</v>
      </c>
      <c r="C1388" t="s">
        <v>8706</v>
      </c>
      <c r="D1388" t="s">
        <v>8707</v>
      </c>
      <c r="E1388" s="1">
        <v>1188</v>
      </c>
      <c r="F1388" t="s">
        <v>36</v>
      </c>
      <c r="G1388" s="1">
        <v>0</v>
      </c>
      <c r="H1388" s="1">
        <v>0</v>
      </c>
      <c r="I1388">
        <v>0.16551299999999999</v>
      </c>
    </row>
    <row r="1389" spans="1:9" x14ac:dyDescent="0.25">
      <c r="A1389">
        <v>2000140151</v>
      </c>
      <c r="B1389" t="s">
        <v>381</v>
      </c>
      <c r="C1389" t="s">
        <v>130</v>
      </c>
      <c r="D1389" t="s">
        <v>131</v>
      </c>
      <c r="E1389" s="1">
        <v>9657</v>
      </c>
      <c r="F1389" t="s">
        <v>36</v>
      </c>
      <c r="G1389">
        <v>0</v>
      </c>
      <c r="H1389">
        <v>0</v>
      </c>
      <c r="I1389">
        <v>0.165518</v>
      </c>
    </row>
    <row r="1390" spans="1:9" x14ac:dyDescent="0.25">
      <c r="A1390">
        <v>2000140151</v>
      </c>
      <c r="B1390" t="s">
        <v>381</v>
      </c>
      <c r="C1390" t="s">
        <v>167</v>
      </c>
      <c r="D1390" t="s">
        <v>168</v>
      </c>
      <c r="E1390" s="1">
        <v>0</v>
      </c>
      <c r="F1390" t="s">
        <v>36</v>
      </c>
      <c r="G1390">
        <v>0</v>
      </c>
      <c r="H1390" s="1">
        <v>0</v>
      </c>
      <c r="I1390">
        <v>0.16555600000000001</v>
      </c>
    </row>
    <row r="1391" spans="1:9" x14ac:dyDescent="0.25">
      <c r="A1391">
        <v>2000140151</v>
      </c>
      <c r="B1391" t="s">
        <v>381</v>
      </c>
      <c r="C1391" t="s">
        <v>137</v>
      </c>
      <c r="D1391" t="s">
        <v>138</v>
      </c>
      <c r="E1391" s="1">
        <v>72</v>
      </c>
      <c r="F1391" t="s">
        <v>36</v>
      </c>
      <c r="G1391" s="1">
        <v>0</v>
      </c>
      <c r="H1391">
        <v>0</v>
      </c>
      <c r="I1391">
        <v>0.16555600000000001</v>
      </c>
    </row>
    <row r="1392" spans="1:9" x14ac:dyDescent="0.25">
      <c r="A1392">
        <v>2000140152</v>
      </c>
      <c r="B1392" t="s">
        <v>382</v>
      </c>
      <c r="C1392" t="s">
        <v>8710</v>
      </c>
      <c r="D1392" t="s">
        <v>8711</v>
      </c>
      <c r="E1392">
        <v>0</v>
      </c>
      <c r="F1392" t="s">
        <v>36</v>
      </c>
      <c r="G1392">
        <v>0</v>
      </c>
      <c r="H1392" s="1">
        <v>0</v>
      </c>
      <c r="I1392">
        <v>0.20247100000000001</v>
      </c>
    </row>
    <row r="1393" spans="1:9" x14ac:dyDescent="0.25">
      <c r="A1393">
        <v>2000140152</v>
      </c>
      <c r="B1393" t="s">
        <v>382</v>
      </c>
      <c r="C1393" t="s">
        <v>8706</v>
      </c>
      <c r="D1393" t="s">
        <v>8707</v>
      </c>
      <c r="E1393" s="1">
        <v>1704</v>
      </c>
      <c r="F1393" t="s">
        <v>36</v>
      </c>
      <c r="G1393" s="1">
        <v>0</v>
      </c>
      <c r="H1393" s="1">
        <v>0</v>
      </c>
      <c r="I1393">
        <v>0.202565</v>
      </c>
    </row>
    <row r="1394" spans="1:9" x14ac:dyDescent="0.25">
      <c r="A1394">
        <v>2000140152</v>
      </c>
      <c r="B1394" t="s">
        <v>382</v>
      </c>
      <c r="C1394" t="s">
        <v>130</v>
      </c>
      <c r="D1394" t="s">
        <v>131</v>
      </c>
      <c r="E1394" s="1">
        <v>26088</v>
      </c>
      <c r="F1394" t="s">
        <v>36</v>
      </c>
      <c r="G1394" s="1">
        <v>0</v>
      </c>
      <c r="H1394" s="1">
        <v>0</v>
      </c>
      <c r="I1394">
        <v>0.20218700000000001</v>
      </c>
    </row>
    <row r="1395" spans="1:9" x14ac:dyDescent="0.25">
      <c r="A1395">
        <v>2000140152</v>
      </c>
      <c r="B1395" t="s">
        <v>382</v>
      </c>
      <c r="C1395" t="s">
        <v>167</v>
      </c>
      <c r="D1395" t="s">
        <v>168</v>
      </c>
      <c r="E1395">
        <v>0</v>
      </c>
      <c r="F1395" t="s">
        <v>36</v>
      </c>
      <c r="G1395">
        <v>0</v>
      </c>
      <c r="H1395" s="1">
        <v>0</v>
      </c>
      <c r="I1395">
        <v>0.21625</v>
      </c>
    </row>
    <row r="1396" spans="1:9" x14ac:dyDescent="0.25">
      <c r="A1396">
        <v>2000140152</v>
      </c>
      <c r="B1396" t="s">
        <v>382</v>
      </c>
      <c r="C1396" t="s">
        <v>137</v>
      </c>
      <c r="D1396" t="s">
        <v>138</v>
      </c>
      <c r="E1396" s="1">
        <v>72</v>
      </c>
      <c r="F1396" t="s">
        <v>36</v>
      </c>
      <c r="G1396">
        <v>0</v>
      </c>
      <c r="H1396">
        <v>0</v>
      </c>
      <c r="I1396">
        <v>0.21625</v>
      </c>
    </row>
    <row r="1397" spans="1:9" x14ac:dyDescent="0.25">
      <c r="A1397">
        <v>2000140152</v>
      </c>
      <c r="B1397" t="s">
        <v>382</v>
      </c>
      <c r="C1397" t="s">
        <v>151</v>
      </c>
      <c r="D1397" t="s">
        <v>152</v>
      </c>
      <c r="E1397">
        <v>0</v>
      </c>
      <c r="F1397" t="s">
        <v>36</v>
      </c>
      <c r="G1397">
        <v>0</v>
      </c>
      <c r="H1397">
        <v>0</v>
      </c>
      <c r="I1397">
        <v>0.20218800000000001</v>
      </c>
    </row>
    <row r="1398" spans="1:9" x14ac:dyDescent="0.25">
      <c r="A1398">
        <v>2000140152</v>
      </c>
      <c r="B1398" t="s">
        <v>382</v>
      </c>
      <c r="C1398" t="s">
        <v>139</v>
      </c>
      <c r="D1398" t="s">
        <v>140</v>
      </c>
      <c r="E1398" s="1">
        <v>0</v>
      </c>
      <c r="F1398" t="s">
        <v>36</v>
      </c>
      <c r="G1398">
        <v>0</v>
      </c>
      <c r="H1398" s="1">
        <v>0</v>
      </c>
      <c r="I1398">
        <v>0.20218700000000001</v>
      </c>
    </row>
    <row r="1399" spans="1:9" x14ac:dyDescent="0.25">
      <c r="A1399">
        <v>2000140152</v>
      </c>
      <c r="B1399" t="s">
        <v>382</v>
      </c>
      <c r="C1399" t="s">
        <v>577</v>
      </c>
      <c r="D1399" t="s">
        <v>578</v>
      </c>
      <c r="E1399" s="1">
        <v>0</v>
      </c>
      <c r="F1399" t="s">
        <v>36</v>
      </c>
      <c r="G1399" s="1">
        <v>0</v>
      </c>
      <c r="H1399">
        <v>0</v>
      </c>
      <c r="I1399">
        <v>0.20218700000000001</v>
      </c>
    </row>
    <row r="1400" spans="1:9" x14ac:dyDescent="0.25">
      <c r="A1400">
        <v>2000140153</v>
      </c>
      <c r="B1400" t="s">
        <v>383</v>
      </c>
      <c r="C1400" t="s">
        <v>8706</v>
      </c>
      <c r="D1400" t="s">
        <v>8707</v>
      </c>
      <c r="E1400" s="1">
        <v>2052</v>
      </c>
      <c r="F1400" t="s">
        <v>36</v>
      </c>
      <c r="G1400">
        <v>0</v>
      </c>
      <c r="H1400" s="1">
        <v>0</v>
      </c>
      <c r="I1400">
        <v>0.167744</v>
      </c>
    </row>
    <row r="1401" spans="1:9" x14ac:dyDescent="0.25">
      <c r="A1401">
        <v>2000140153</v>
      </c>
      <c r="B1401" t="s">
        <v>383</v>
      </c>
      <c r="C1401" t="s">
        <v>130</v>
      </c>
      <c r="D1401" t="s">
        <v>131</v>
      </c>
      <c r="E1401" s="1">
        <v>19711</v>
      </c>
      <c r="F1401" t="s">
        <v>36</v>
      </c>
      <c r="G1401" s="1">
        <v>0</v>
      </c>
      <c r="H1401" s="1">
        <v>0</v>
      </c>
      <c r="I1401">
        <v>0.16774800000000001</v>
      </c>
    </row>
    <row r="1402" spans="1:9" x14ac:dyDescent="0.25">
      <c r="A1402">
        <v>2000140153</v>
      </c>
      <c r="B1402" t="s">
        <v>383</v>
      </c>
      <c r="C1402" t="s">
        <v>167</v>
      </c>
      <c r="D1402" t="s">
        <v>168</v>
      </c>
      <c r="E1402" s="1">
        <v>0</v>
      </c>
      <c r="F1402" t="s">
        <v>36</v>
      </c>
      <c r="G1402">
        <v>0</v>
      </c>
      <c r="H1402">
        <v>0</v>
      </c>
      <c r="I1402">
        <v>0.16777800000000001</v>
      </c>
    </row>
    <row r="1403" spans="1:9" x14ac:dyDescent="0.25">
      <c r="A1403">
        <v>2000140153</v>
      </c>
      <c r="B1403" t="s">
        <v>383</v>
      </c>
      <c r="C1403" t="s">
        <v>137</v>
      </c>
      <c r="D1403" t="s">
        <v>138</v>
      </c>
      <c r="E1403" s="1">
        <v>72</v>
      </c>
      <c r="F1403" t="s">
        <v>36</v>
      </c>
      <c r="G1403">
        <v>0</v>
      </c>
      <c r="H1403">
        <v>0</v>
      </c>
      <c r="I1403">
        <v>0.16777800000000001</v>
      </c>
    </row>
    <row r="1404" spans="1:9" x14ac:dyDescent="0.25">
      <c r="A1404">
        <v>2000140154</v>
      </c>
      <c r="B1404" t="s">
        <v>384</v>
      </c>
      <c r="C1404" t="s">
        <v>8710</v>
      </c>
      <c r="D1404" t="s">
        <v>8711</v>
      </c>
      <c r="E1404" s="1">
        <v>0</v>
      </c>
      <c r="F1404" t="s">
        <v>36</v>
      </c>
      <c r="G1404">
        <v>0</v>
      </c>
      <c r="H1404">
        <v>0</v>
      </c>
      <c r="I1404">
        <v>0.146343</v>
      </c>
    </row>
    <row r="1405" spans="1:9" x14ac:dyDescent="0.25">
      <c r="A1405">
        <v>2000140154</v>
      </c>
      <c r="B1405" t="s">
        <v>384</v>
      </c>
      <c r="C1405" t="s">
        <v>8706</v>
      </c>
      <c r="D1405" t="s">
        <v>8707</v>
      </c>
      <c r="E1405" s="1">
        <v>1704</v>
      </c>
      <c r="F1405" t="s">
        <v>36</v>
      </c>
      <c r="G1405">
        <v>0</v>
      </c>
      <c r="H1405" s="1">
        <v>0</v>
      </c>
      <c r="I1405">
        <v>0.14647299999999999</v>
      </c>
    </row>
    <row r="1406" spans="1:9" x14ac:dyDescent="0.25">
      <c r="A1406">
        <v>2000140154</v>
      </c>
      <c r="B1406" t="s">
        <v>384</v>
      </c>
      <c r="C1406" t="s">
        <v>130</v>
      </c>
      <c r="D1406" t="s">
        <v>131</v>
      </c>
      <c r="E1406" s="1">
        <v>18874</v>
      </c>
      <c r="F1406" t="s">
        <v>36</v>
      </c>
      <c r="G1406" s="1">
        <v>0</v>
      </c>
      <c r="H1406" s="1">
        <v>0</v>
      </c>
      <c r="I1406">
        <v>0.14634800000000001</v>
      </c>
    </row>
    <row r="1407" spans="1:9" x14ac:dyDescent="0.25">
      <c r="A1407">
        <v>2000140154</v>
      </c>
      <c r="B1407" t="s">
        <v>384</v>
      </c>
      <c r="C1407" t="s">
        <v>167</v>
      </c>
      <c r="D1407" t="s">
        <v>168</v>
      </c>
      <c r="E1407" s="1">
        <v>0</v>
      </c>
      <c r="F1407" t="s">
        <v>36</v>
      </c>
      <c r="G1407">
        <v>0</v>
      </c>
      <c r="H1407" s="1">
        <v>0</v>
      </c>
      <c r="I1407">
        <v>0.14638899999999999</v>
      </c>
    </row>
    <row r="1408" spans="1:9" x14ac:dyDescent="0.25">
      <c r="A1408">
        <v>2000140154</v>
      </c>
      <c r="B1408" t="s">
        <v>384</v>
      </c>
      <c r="C1408" t="s">
        <v>137</v>
      </c>
      <c r="D1408" t="s">
        <v>138</v>
      </c>
      <c r="E1408" s="1">
        <v>72</v>
      </c>
      <c r="F1408" t="s">
        <v>36</v>
      </c>
      <c r="G1408">
        <v>0</v>
      </c>
      <c r="H1408" s="1">
        <v>0</v>
      </c>
      <c r="I1408">
        <v>0.14708299999999999</v>
      </c>
    </row>
    <row r="1409" spans="1:9" x14ac:dyDescent="0.25">
      <c r="A1409">
        <v>2000140154</v>
      </c>
      <c r="B1409" t="s">
        <v>384</v>
      </c>
      <c r="C1409" t="s">
        <v>151</v>
      </c>
      <c r="D1409" t="s">
        <v>152</v>
      </c>
      <c r="E1409" s="1">
        <v>0</v>
      </c>
      <c r="F1409" t="s">
        <v>36</v>
      </c>
      <c r="G1409">
        <v>0</v>
      </c>
      <c r="H1409">
        <v>0</v>
      </c>
      <c r="I1409">
        <v>0.146343</v>
      </c>
    </row>
    <row r="1410" spans="1:9" x14ac:dyDescent="0.25">
      <c r="A1410">
        <v>2000140154</v>
      </c>
      <c r="B1410" t="s">
        <v>384</v>
      </c>
      <c r="C1410" t="s">
        <v>139</v>
      </c>
      <c r="D1410" t="s">
        <v>140</v>
      </c>
      <c r="E1410">
        <v>0</v>
      </c>
      <c r="F1410" t="s">
        <v>36</v>
      </c>
      <c r="G1410">
        <v>0</v>
      </c>
      <c r="H1410" s="1">
        <v>0</v>
      </c>
      <c r="I1410">
        <v>0.146342</v>
      </c>
    </row>
    <row r="1411" spans="1:9" x14ac:dyDescent="0.25">
      <c r="A1411">
        <v>2000140154</v>
      </c>
      <c r="B1411" t="s">
        <v>384</v>
      </c>
      <c r="C1411" t="s">
        <v>577</v>
      </c>
      <c r="D1411" t="s">
        <v>578</v>
      </c>
      <c r="E1411" s="1">
        <v>0</v>
      </c>
      <c r="F1411" t="s">
        <v>36</v>
      </c>
      <c r="G1411">
        <v>0</v>
      </c>
      <c r="H1411" s="1">
        <v>0</v>
      </c>
      <c r="I1411">
        <v>0.146343</v>
      </c>
    </row>
    <row r="1412" spans="1:9" x14ac:dyDescent="0.25">
      <c r="A1412">
        <v>2000140155</v>
      </c>
      <c r="B1412" t="s">
        <v>385</v>
      </c>
      <c r="C1412" t="s">
        <v>8710</v>
      </c>
      <c r="D1412" t="s">
        <v>8711</v>
      </c>
      <c r="E1412">
        <v>0</v>
      </c>
      <c r="F1412" t="s">
        <v>36</v>
      </c>
      <c r="G1412">
        <v>0</v>
      </c>
      <c r="H1412" s="1">
        <v>0</v>
      </c>
      <c r="I1412">
        <v>0.14907999999999999</v>
      </c>
    </row>
    <row r="1413" spans="1:9" x14ac:dyDescent="0.25">
      <c r="A1413">
        <v>2000140155</v>
      </c>
      <c r="B1413" t="s">
        <v>385</v>
      </c>
      <c r="C1413" t="s">
        <v>8706</v>
      </c>
      <c r="D1413" t="s">
        <v>8707</v>
      </c>
      <c r="E1413" s="1">
        <v>1860</v>
      </c>
      <c r="F1413" t="s">
        <v>36</v>
      </c>
      <c r="G1413">
        <v>0</v>
      </c>
      <c r="H1413">
        <v>0</v>
      </c>
      <c r="I1413">
        <v>0.14907500000000001</v>
      </c>
    </row>
    <row r="1414" spans="1:9" x14ac:dyDescent="0.25">
      <c r="A1414">
        <v>2000140155</v>
      </c>
      <c r="B1414" t="s">
        <v>385</v>
      </c>
      <c r="C1414" t="s">
        <v>130</v>
      </c>
      <c r="D1414" t="s">
        <v>131</v>
      </c>
      <c r="E1414" s="1">
        <v>23757</v>
      </c>
      <c r="F1414" t="s">
        <v>36</v>
      </c>
      <c r="G1414">
        <v>0</v>
      </c>
      <c r="H1414">
        <v>0</v>
      </c>
      <c r="I1414">
        <v>0.14907799999999999</v>
      </c>
    </row>
    <row r="1415" spans="1:9" x14ac:dyDescent="0.25">
      <c r="A1415">
        <v>2000140155</v>
      </c>
      <c r="B1415" t="s">
        <v>385</v>
      </c>
      <c r="C1415" t="s">
        <v>167</v>
      </c>
      <c r="D1415" t="s">
        <v>168</v>
      </c>
      <c r="E1415">
        <v>0</v>
      </c>
      <c r="F1415" t="s">
        <v>36</v>
      </c>
      <c r="G1415">
        <v>0</v>
      </c>
      <c r="H1415">
        <v>0</v>
      </c>
      <c r="I1415">
        <v>0.14902799999999999</v>
      </c>
    </row>
    <row r="1416" spans="1:9" x14ac:dyDescent="0.25">
      <c r="A1416">
        <v>2000140155</v>
      </c>
      <c r="B1416" t="s">
        <v>385</v>
      </c>
      <c r="C1416" t="s">
        <v>137</v>
      </c>
      <c r="D1416" t="s">
        <v>138</v>
      </c>
      <c r="E1416" s="1">
        <v>72</v>
      </c>
      <c r="F1416" t="s">
        <v>36</v>
      </c>
      <c r="G1416">
        <v>0</v>
      </c>
      <c r="H1416">
        <v>0</v>
      </c>
      <c r="I1416">
        <v>0.14902799999999999</v>
      </c>
    </row>
    <row r="1417" spans="1:9" x14ac:dyDescent="0.25">
      <c r="A1417">
        <v>2000140155</v>
      </c>
      <c r="B1417" t="s">
        <v>385</v>
      </c>
      <c r="C1417" t="s">
        <v>151</v>
      </c>
      <c r="D1417" t="s">
        <v>152</v>
      </c>
      <c r="E1417">
        <v>0</v>
      </c>
      <c r="F1417" t="s">
        <v>36</v>
      </c>
      <c r="G1417">
        <v>0</v>
      </c>
      <c r="H1417" s="1">
        <v>0</v>
      </c>
      <c r="I1417">
        <v>0.14907999999999999</v>
      </c>
    </row>
    <row r="1418" spans="1:9" x14ac:dyDescent="0.25">
      <c r="A1418">
        <v>2000140156</v>
      </c>
      <c r="B1418" t="s">
        <v>386</v>
      </c>
      <c r="C1418" t="s">
        <v>8710</v>
      </c>
      <c r="D1418" t="s">
        <v>8711</v>
      </c>
      <c r="E1418" s="1">
        <v>0</v>
      </c>
      <c r="F1418" t="s">
        <v>36</v>
      </c>
      <c r="G1418">
        <v>0</v>
      </c>
      <c r="H1418">
        <v>0</v>
      </c>
      <c r="I1418">
        <v>0.13905100000000001</v>
      </c>
    </row>
    <row r="1419" spans="1:9" x14ac:dyDescent="0.25">
      <c r="A1419">
        <v>2000140156</v>
      </c>
      <c r="B1419" t="s">
        <v>386</v>
      </c>
      <c r="C1419" t="s">
        <v>8706</v>
      </c>
      <c r="D1419" t="s">
        <v>8707</v>
      </c>
      <c r="E1419" s="1">
        <v>1572</v>
      </c>
      <c r="F1419" t="s">
        <v>36</v>
      </c>
      <c r="G1419">
        <v>0</v>
      </c>
      <c r="H1419">
        <v>0</v>
      </c>
      <c r="I1419">
        <v>0.139319</v>
      </c>
    </row>
    <row r="1420" spans="1:9" x14ac:dyDescent="0.25">
      <c r="A1420">
        <v>2000140156</v>
      </c>
      <c r="B1420" t="s">
        <v>386</v>
      </c>
      <c r="C1420" t="s">
        <v>130</v>
      </c>
      <c r="D1420" t="s">
        <v>131</v>
      </c>
      <c r="E1420" s="1">
        <v>17307</v>
      </c>
      <c r="F1420" t="s">
        <v>36</v>
      </c>
      <c r="G1420">
        <v>0</v>
      </c>
      <c r="H1420">
        <v>0</v>
      </c>
      <c r="I1420">
        <v>0.139047</v>
      </c>
    </row>
    <row r="1421" spans="1:9" x14ac:dyDescent="0.25">
      <c r="A1421">
        <v>2000140156</v>
      </c>
      <c r="B1421" t="s">
        <v>386</v>
      </c>
      <c r="C1421" t="s">
        <v>167</v>
      </c>
      <c r="D1421" t="s">
        <v>168</v>
      </c>
      <c r="E1421">
        <v>0</v>
      </c>
      <c r="F1421" t="s">
        <v>36</v>
      </c>
      <c r="G1421">
        <v>0</v>
      </c>
      <c r="H1421" s="1">
        <v>0</v>
      </c>
      <c r="I1421">
        <v>0.13902800000000001</v>
      </c>
    </row>
    <row r="1422" spans="1:9" x14ac:dyDescent="0.25">
      <c r="A1422">
        <v>2000140156</v>
      </c>
      <c r="B1422" t="s">
        <v>386</v>
      </c>
      <c r="C1422" t="s">
        <v>137</v>
      </c>
      <c r="D1422" t="s">
        <v>138</v>
      </c>
      <c r="E1422" s="1">
        <v>72</v>
      </c>
      <c r="F1422" t="s">
        <v>36</v>
      </c>
      <c r="G1422">
        <v>0</v>
      </c>
      <c r="H1422">
        <v>0</v>
      </c>
      <c r="I1422">
        <v>0.14236099999999999</v>
      </c>
    </row>
    <row r="1423" spans="1:9" x14ac:dyDescent="0.25">
      <c r="A1423">
        <v>2000140156</v>
      </c>
      <c r="B1423" t="s">
        <v>386</v>
      </c>
      <c r="C1423" t="s">
        <v>151</v>
      </c>
      <c r="D1423" t="s">
        <v>152</v>
      </c>
      <c r="E1423" s="1">
        <v>0</v>
      </c>
      <c r="F1423" t="s">
        <v>36</v>
      </c>
      <c r="G1423">
        <v>0</v>
      </c>
      <c r="H1423">
        <v>0</v>
      </c>
      <c r="I1423">
        <v>0.13905100000000001</v>
      </c>
    </row>
    <row r="1424" spans="1:9" x14ac:dyDescent="0.25">
      <c r="A1424">
        <v>2000140156</v>
      </c>
      <c r="B1424" t="s">
        <v>386</v>
      </c>
      <c r="C1424" t="s">
        <v>577</v>
      </c>
      <c r="D1424" t="s">
        <v>578</v>
      </c>
      <c r="E1424">
        <v>0</v>
      </c>
      <c r="F1424" t="s">
        <v>36</v>
      </c>
      <c r="G1424">
        <v>0</v>
      </c>
      <c r="H1424">
        <v>0</v>
      </c>
      <c r="I1424">
        <v>0.139047</v>
      </c>
    </row>
    <row r="1425" spans="1:9" x14ac:dyDescent="0.25">
      <c r="A1425">
        <v>2000140157</v>
      </c>
      <c r="B1425" t="s">
        <v>387</v>
      </c>
      <c r="C1425" t="s">
        <v>8710</v>
      </c>
      <c r="D1425" t="s">
        <v>8711</v>
      </c>
      <c r="E1425" s="1">
        <v>0</v>
      </c>
      <c r="F1425" t="s">
        <v>36</v>
      </c>
      <c r="G1425" s="1">
        <v>0</v>
      </c>
      <c r="H1425" s="1">
        <v>0</v>
      </c>
      <c r="I1425">
        <v>0.143979</v>
      </c>
    </row>
    <row r="1426" spans="1:9" x14ac:dyDescent="0.25">
      <c r="A1426">
        <v>2000140157</v>
      </c>
      <c r="B1426" t="s">
        <v>387</v>
      </c>
      <c r="C1426" t="s">
        <v>8706</v>
      </c>
      <c r="D1426" t="s">
        <v>8707</v>
      </c>
      <c r="E1426" s="1">
        <v>7284</v>
      </c>
      <c r="F1426" t="s">
        <v>36</v>
      </c>
      <c r="G1426">
        <v>0</v>
      </c>
      <c r="H1426" s="1">
        <v>86400</v>
      </c>
      <c r="I1426">
        <v>0.143979</v>
      </c>
    </row>
    <row r="1427" spans="1:9" x14ac:dyDescent="0.25">
      <c r="A1427">
        <v>2000140157</v>
      </c>
      <c r="B1427" t="s">
        <v>387</v>
      </c>
      <c r="C1427" t="s">
        <v>130</v>
      </c>
      <c r="D1427" t="s">
        <v>131</v>
      </c>
      <c r="E1427" s="1">
        <v>75660</v>
      </c>
      <c r="F1427" t="s">
        <v>36</v>
      </c>
      <c r="G1427" s="1">
        <v>22464</v>
      </c>
      <c r="H1427" s="1">
        <v>0</v>
      </c>
      <c r="I1427">
        <v>0.14397799999999999</v>
      </c>
    </row>
    <row r="1428" spans="1:9" x14ac:dyDescent="0.25">
      <c r="A1428">
        <v>2000140157</v>
      </c>
      <c r="B1428" t="s">
        <v>387</v>
      </c>
      <c r="C1428" t="s">
        <v>167</v>
      </c>
      <c r="D1428" t="s">
        <v>168</v>
      </c>
      <c r="E1428" s="1">
        <v>0</v>
      </c>
      <c r="F1428" t="s">
        <v>36</v>
      </c>
      <c r="G1428" s="1">
        <v>0</v>
      </c>
      <c r="H1428" s="1">
        <v>0</v>
      </c>
      <c r="I1428">
        <v>0.14402799999999999</v>
      </c>
    </row>
    <row r="1429" spans="1:9" x14ac:dyDescent="0.25">
      <c r="A1429">
        <v>2000140157</v>
      </c>
      <c r="B1429" t="s">
        <v>387</v>
      </c>
      <c r="C1429" t="s">
        <v>137</v>
      </c>
      <c r="D1429" t="s">
        <v>138</v>
      </c>
      <c r="E1429">
        <v>60</v>
      </c>
      <c r="F1429" t="s">
        <v>36</v>
      </c>
      <c r="G1429" s="1">
        <v>0</v>
      </c>
      <c r="H1429" s="1">
        <v>0</v>
      </c>
      <c r="I1429">
        <v>0.14733299999999999</v>
      </c>
    </row>
    <row r="1430" spans="1:9" x14ac:dyDescent="0.25">
      <c r="A1430">
        <v>2000140157</v>
      </c>
      <c r="B1430" t="s">
        <v>387</v>
      </c>
      <c r="C1430" t="s">
        <v>151</v>
      </c>
      <c r="D1430" t="s">
        <v>152</v>
      </c>
      <c r="E1430">
        <v>0</v>
      </c>
      <c r="F1430" t="s">
        <v>36</v>
      </c>
      <c r="G1430">
        <v>0</v>
      </c>
      <c r="H1430" s="1">
        <v>22464</v>
      </c>
      <c r="I1430">
        <v>0.143979</v>
      </c>
    </row>
    <row r="1431" spans="1:9" x14ac:dyDescent="0.25">
      <c r="A1431">
        <v>2000140157</v>
      </c>
      <c r="B1431" t="s">
        <v>387</v>
      </c>
      <c r="C1431" t="s">
        <v>139</v>
      </c>
      <c r="D1431" t="s">
        <v>140</v>
      </c>
      <c r="E1431">
        <v>0</v>
      </c>
      <c r="F1431" t="s">
        <v>36</v>
      </c>
      <c r="G1431" s="1">
        <v>0</v>
      </c>
      <c r="H1431" s="1">
        <v>0</v>
      </c>
      <c r="I1431">
        <v>0.143979</v>
      </c>
    </row>
    <row r="1432" spans="1:9" x14ac:dyDescent="0.25">
      <c r="A1432">
        <v>2000140157</v>
      </c>
      <c r="B1432" t="s">
        <v>387</v>
      </c>
      <c r="C1432" t="s">
        <v>577</v>
      </c>
      <c r="D1432" t="s">
        <v>578</v>
      </c>
      <c r="E1432" s="1">
        <v>0</v>
      </c>
      <c r="F1432" t="s">
        <v>36</v>
      </c>
      <c r="G1432">
        <v>0</v>
      </c>
      <c r="H1432" s="1">
        <v>0</v>
      </c>
      <c r="I1432">
        <v>0.143979</v>
      </c>
    </row>
    <row r="1433" spans="1:9" x14ac:dyDescent="0.25">
      <c r="A1433">
        <v>2000140158</v>
      </c>
      <c r="B1433" t="s">
        <v>388</v>
      </c>
      <c r="C1433" t="s">
        <v>8708</v>
      </c>
      <c r="D1433" t="s">
        <v>8709</v>
      </c>
      <c r="E1433" s="1">
        <v>0</v>
      </c>
      <c r="F1433" t="s">
        <v>36</v>
      </c>
      <c r="G1433" s="1">
        <v>0</v>
      </c>
      <c r="H1433" s="1">
        <v>0</v>
      </c>
      <c r="I1433">
        <v>5.0847680000000004</v>
      </c>
    </row>
    <row r="1434" spans="1:9" x14ac:dyDescent="0.25">
      <c r="A1434">
        <v>2000140158</v>
      </c>
      <c r="B1434" t="s">
        <v>388</v>
      </c>
      <c r="C1434" t="s">
        <v>8706</v>
      </c>
      <c r="D1434" t="s">
        <v>8707</v>
      </c>
      <c r="E1434">
        <v>0</v>
      </c>
      <c r="F1434" t="s">
        <v>36</v>
      </c>
      <c r="G1434">
        <v>0</v>
      </c>
      <c r="H1434" s="1">
        <v>15048</v>
      </c>
      <c r="I1434">
        <v>5.08</v>
      </c>
    </row>
    <row r="1435" spans="1:9" x14ac:dyDescent="0.25">
      <c r="A1435">
        <v>2000140158</v>
      </c>
      <c r="B1435" t="s">
        <v>388</v>
      </c>
      <c r="C1435" t="s">
        <v>130</v>
      </c>
      <c r="D1435" t="s">
        <v>131</v>
      </c>
      <c r="E1435">
        <v>74</v>
      </c>
      <c r="F1435" t="s">
        <v>36</v>
      </c>
      <c r="G1435" s="1">
        <v>1091</v>
      </c>
      <c r="H1435" s="1">
        <v>4</v>
      </c>
      <c r="I1435">
        <v>5.0847300000000004</v>
      </c>
    </row>
    <row r="1436" spans="1:9" x14ac:dyDescent="0.25">
      <c r="A1436">
        <v>2000140158</v>
      </c>
      <c r="B1436" t="s">
        <v>388</v>
      </c>
      <c r="C1436" t="s">
        <v>167</v>
      </c>
      <c r="D1436" t="s">
        <v>168</v>
      </c>
      <c r="E1436" s="1">
        <v>0</v>
      </c>
      <c r="F1436" t="s">
        <v>36</v>
      </c>
      <c r="G1436">
        <v>0</v>
      </c>
      <c r="H1436" s="1">
        <v>0</v>
      </c>
      <c r="I1436">
        <v>4.7725</v>
      </c>
    </row>
    <row r="1437" spans="1:9" x14ac:dyDescent="0.25">
      <c r="A1437">
        <v>2000140158</v>
      </c>
      <c r="B1437" t="s">
        <v>388</v>
      </c>
      <c r="C1437" t="s">
        <v>256</v>
      </c>
      <c r="D1437" t="s">
        <v>257</v>
      </c>
      <c r="E1437">
        <v>19</v>
      </c>
      <c r="F1437" t="s">
        <v>36</v>
      </c>
      <c r="G1437">
        <v>0</v>
      </c>
      <c r="H1437" s="1">
        <v>0</v>
      </c>
      <c r="I1437">
        <v>5.0842109999999998</v>
      </c>
    </row>
    <row r="1438" spans="1:9" x14ac:dyDescent="0.25">
      <c r="A1438">
        <v>2000140158</v>
      </c>
      <c r="B1438" t="s">
        <v>388</v>
      </c>
      <c r="C1438" t="s">
        <v>137</v>
      </c>
      <c r="D1438" t="s">
        <v>138</v>
      </c>
      <c r="E1438" s="1">
        <v>0</v>
      </c>
      <c r="F1438" t="s">
        <v>36</v>
      </c>
      <c r="G1438" s="1">
        <v>47</v>
      </c>
      <c r="H1438" s="1">
        <v>0</v>
      </c>
      <c r="I1438">
        <v>5.08</v>
      </c>
    </row>
    <row r="1439" spans="1:9" x14ac:dyDescent="0.25">
      <c r="A1439">
        <v>2000140158</v>
      </c>
      <c r="B1439" t="s">
        <v>388</v>
      </c>
      <c r="C1439" t="s">
        <v>151</v>
      </c>
      <c r="D1439" t="s">
        <v>152</v>
      </c>
      <c r="E1439">
        <v>0</v>
      </c>
      <c r="F1439" t="s">
        <v>36</v>
      </c>
      <c r="G1439" s="1">
        <v>0</v>
      </c>
      <c r="H1439" s="1">
        <v>0</v>
      </c>
      <c r="I1439">
        <v>5.0847259999999999</v>
      </c>
    </row>
    <row r="1440" spans="1:9" x14ac:dyDescent="0.25">
      <c r="A1440">
        <v>2000140158</v>
      </c>
      <c r="B1440" t="s">
        <v>388</v>
      </c>
      <c r="C1440" t="s">
        <v>139</v>
      </c>
      <c r="D1440" t="s">
        <v>140</v>
      </c>
      <c r="E1440" s="1">
        <v>2</v>
      </c>
      <c r="F1440" t="s">
        <v>36</v>
      </c>
      <c r="G1440" s="1">
        <v>0</v>
      </c>
      <c r="H1440">
        <v>0</v>
      </c>
      <c r="I1440">
        <v>4.7750000000000004</v>
      </c>
    </row>
    <row r="1441" spans="1:9" x14ac:dyDescent="0.25">
      <c r="A1441">
        <v>2000140158</v>
      </c>
      <c r="B1441" t="s">
        <v>388</v>
      </c>
      <c r="C1441" t="s">
        <v>577</v>
      </c>
      <c r="D1441" t="s">
        <v>578</v>
      </c>
      <c r="E1441" s="1">
        <v>0</v>
      </c>
      <c r="F1441" t="s">
        <v>36</v>
      </c>
      <c r="G1441">
        <v>0</v>
      </c>
      <c r="H1441">
        <v>0</v>
      </c>
      <c r="I1441">
        <v>4.772678</v>
      </c>
    </row>
    <row r="1442" spans="1:9" x14ac:dyDescent="0.25">
      <c r="A1442">
        <v>2000140159</v>
      </c>
      <c r="B1442" t="s">
        <v>389</v>
      </c>
      <c r="C1442" t="s">
        <v>8708</v>
      </c>
      <c r="D1442" t="s">
        <v>8709</v>
      </c>
      <c r="E1442" s="1">
        <v>0</v>
      </c>
      <c r="F1442" t="s">
        <v>36</v>
      </c>
      <c r="G1442" s="1">
        <v>0</v>
      </c>
      <c r="H1442" s="1">
        <v>0</v>
      </c>
      <c r="I1442">
        <v>2.6608350000000001</v>
      </c>
    </row>
    <row r="1443" spans="1:9" x14ac:dyDescent="0.25">
      <c r="A1443">
        <v>2000140159</v>
      </c>
      <c r="B1443" t="s">
        <v>389</v>
      </c>
      <c r="C1443" t="s">
        <v>8710</v>
      </c>
      <c r="D1443" t="s">
        <v>8711</v>
      </c>
      <c r="E1443" s="1">
        <v>0</v>
      </c>
      <c r="F1443" t="s">
        <v>36</v>
      </c>
      <c r="G1443">
        <v>0</v>
      </c>
      <c r="H1443" s="1">
        <v>0</v>
      </c>
      <c r="I1443">
        <v>2.658426</v>
      </c>
    </row>
    <row r="1444" spans="1:9" x14ac:dyDescent="0.25">
      <c r="A1444">
        <v>2000140159</v>
      </c>
      <c r="B1444" t="s">
        <v>389</v>
      </c>
      <c r="C1444" t="s">
        <v>8706</v>
      </c>
      <c r="D1444" t="s">
        <v>8707</v>
      </c>
      <c r="E1444">
        <v>0</v>
      </c>
      <c r="F1444" t="s">
        <v>36</v>
      </c>
      <c r="G1444">
        <v>1</v>
      </c>
      <c r="H1444" s="1">
        <v>12600</v>
      </c>
      <c r="I1444">
        <v>2.658426</v>
      </c>
    </row>
    <row r="1445" spans="1:9" x14ac:dyDescent="0.25">
      <c r="A1445">
        <v>2000140159</v>
      </c>
      <c r="B1445" t="s">
        <v>389</v>
      </c>
      <c r="C1445" t="s">
        <v>130</v>
      </c>
      <c r="D1445" t="s">
        <v>131</v>
      </c>
      <c r="E1445">
        <v>5</v>
      </c>
      <c r="F1445" t="s">
        <v>36</v>
      </c>
      <c r="G1445" s="1">
        <v>2805</v>
      </c>
      <c r="H1445" s="1">
        <v>0</v>
      </c>
      <c r="I1445">
        <v>2.5819999999999999</v>
      </c>
    </row>
    <row r="1446" spans="1:9" x14ac:dyDescent="0.25">
      <c r="A1446">
        <v>2000140159</v>
      </c>
      <c r="B1446" t="s">
        <v>389</v>
      </c>
      <c r="C1446" t="s">
        <v>167</v>
      </c>
      <c r="D1446" t="s">
        <v>168</v>
      </c>
      <c r="E1446" s="1">
        <v>0</v>
      </c>
      <c r="F1446" t="s">
        <v>36</v>
      </c>
      <c r="G1446" s="1">
        <v>0</v>
      </c>
      <c r="H1446" s="1">
        <v>0</v>
      </c>
      <c r="I1446">
        <v>2.5150000000000001</v>
      </c>
    </row>
    <row r="1447" spans="1:9" x14ac:dyDescent="0.25">
      <c r="A1447">
        <v>2000140159</v>
      </c>
      <c r="B1447" t="s">
        <v>389</v>
      </c>
      <c r="C1447" t="s">
        <v>256</v>
      </c>
      <c r="D1447" t="s">
        <v>257</v>
      </c>
      <c r="E1447">
        <v>0</v>
      </c>
      <c r="F1447" t="s">
        <v>36</v>
      </c>
      <c r="G1447">
        <v>0</v>
      </c>
      <c r="H1447" s="1">
        <v>1</v>
      </c>
      <c r="I1447">
        <v>2.6608329999999998</v>
      </c>
    </row>
    <row r="1448" spans="1:9" x14ac:dyDescent="0.25">
      <c r="A1448">
        <v>2000140159</v>
      </c>
      <c r="B1448" t="s">
        <v>389</v>
      </c>
      <c r="C1448" t="s">
        <v>137</v>
      </c>
      <c r="D1448" t="s">
        <v>138</v>
      </c>
      <c r="E1448" s="1">
        <v>0</v>
      </c>
      <c r="F1448" t="s">
        <v>36</v>
      </c>
      <c r="G1448">
        <v>2</v>
      </c>
      <c r="H1448">
        <v>11</v>
      </c>
      <c r="I1448">
        <v>2.605</v>
      </c>
    </row>
    <row r="1449" spans="1:9" x14ac:dyDescent="0.25">
      <c r="A1449">
        <v>2000140159</v>
      </c>
      <c r="B1449" t="s">
        <v>389</v>
      </c>
      <c r="C1449" t="s">
        <v>151</v>
      </c>
      <c r="D1449" t="s">
        <v>152</v>
      </c>
      <c r="E1449" s="1">
        <v>0</v>
      </c>
      <c r="F1449" t="s">
        <v>36</v>
      </c>
      <c r="G1449">
        <v>0</v>
      </c>
      <c r="H1449">
        <v>0</v>
      </c>
      <c r="I1449">
        <v>2.658426</v>
      </c>
    </row>
    <row r="1450" spans="1:9" x14ac:dyDescent="0.25">
      <c r="A1450">
        <v>2000140159</v>
      </c>
      <c r="B1450" t="s">
        <v>389</v>
      </c>
      <c r="C1450" t="s">
        <v>139</v>
      </c>
      <c r="D1450" t="s">
        <v>140</v>
      </c>
      <c r="E1450" s="1">
        <v>2</v>
      </c>
      <c r="F1450" t="s">
        <v>36</v>
      </c>
      <c r="G1450">
        <v>0</v>
      </c>
      <c r="H1450" s="1">
        <v>0</v>
      </c>
      <c r="I1450">
        <v>2.66</v>
      </c>
    </row>
    <row r="1451" spans="1:9" x14ac:dyDescent="0.25">
      <c r="A1451">
        <v>2000140159</v>
      </c>
      <c r="B1451" t="s">
        <v>389</v>
      </c>
      <c r="C1451" t="s">
        <v>577</v>
      </c>
      <c r="D1451" t="s">
        <v>578</v>
      </c>
      <c r="E1451">
        <v>0</v>
      </c>
      <c r="F1451" t="s">
        <v>36</v>
      </c>
      <c r="G1451" s="1">
        <v>0</v>
      </c>
      <c r="H1451">
        <v>0</v>
      </c>
      <c r="I1451">
        <v>2.48875</v>
      </c>
    </row>
    <row r="1452" spans="1:9" x14ac:dyDescent="0.25">
      <c r="A1452">
        <v>2000140160</v>
      </c>
      <c r="B1452" t="s">
        <v>390</v>
      </c>
      <c r="C1452" t="s">
        <v>8710</v>
      </c>
      <c r="D1452" t="s">
        <v>8711</v>
      </c>
      <c r="E1452">
        <v>0</v>
      </c>
      <c r="F1452" t="s">
        <v>36</v>
      </c>
      <c r="G1452">
        <v>0</v>
      </c>
      <c r="H1452" s="1">
        <v>0</v>
      </c>
      <c r="I1452">
        <v>0.17430599999999999</v>
      </c>
    </row>
    <row r="1453" spans="1:9" x14ac:dyDescent="0.25">
      <c r="A1453">
        <v>2000140160</v>
      </c>
      <c r="B1453" t="s">
        <v>390</v>
      </c>
      <c r="C1453" t="s">
        <v>8706</v>
      </c>
      <c r="D1453" t="s">
        <v>8707</v>
      </c>
      <c r="E1453" s="1">
        <v>2640</v>
      </c>
      <c r="F1453" t="s">
        <v>36</v>
      </c>
      <c r="G1453" s="1">
        <v>0</v>
      </c>
      <c r="H1453" s="1">
        <v>74304</v>
      </c>
      <c r="I1453">
        <v>0.17429500000000001</v>
      </c>
    </row>
    <row r="1454" spans="1:9" x14ac:dyDescent="0.25">
      <c r="A1454">
        <v>2000140160</v>
      </c>
      <c r="B1454" t="s">
        <v>390</v>
      </c>
      <c r="C1454" t="s">
        <v>130</v>
      </c>
      <c r="D1454" t="s">
        <v>131</v>
      </c>
      <c r="E1454" s="1">
        <v>53238</v>
      </c>
      <c r="F1454" t="s">
        <v>36</v>
      </c>
      <c r="G1454" s="1">
        <v>5484</v>
      </c>
      <c r="H1454" s="1">
        <v>12</v>
      </c>
      <c r="I1454">
        <v>0.17428299999999999</v>
      </c>
    </row>
    <row r="1455" spans="1:9" x14ac:dyDescent="0.25">
      <c r="A1455">
        <v>2000140160</v>
      </c>
      <c r="B1455" t="s">
        <v>390</v>
      </c>
      <c r="C1455" t="s">
        <v>167</v>
      </c>
      <c r="D1455" t="s">
        <v>168</v>
      </c>
      <c r="E1455">
        <v>0</v>
      </c>
      <c r="F1455" t="s">
        <v>36</v>
      </c>
      <c r="G1455">
        <v>0</v>
      </c>
      <c r="H1455" s="1">
        <v>0</v>
      </c>
      <c r="I1455">
        <v>0.17428199999999999</v>
      </c>
    </row>
    <row r="1456" spans="1:9" x14ac:dyDescent="0.25">
      <c r="A1456">
        <v>2000140160</v>
      </c>
      <c r="B1456" t="s">
        <v>390</v>
      </c>
      <c r="C1456" t="s">
        <v>256</v>
      </c>
      <c r="D1456" t="s">
        <v>257</v>
      </c>
      <c r="E1456">
        <v>0</v>
      </c>
      <c r="F1456" t="s">
        <v>36</v>
      </c>
      <c r="G1456">
        <v>0</v>
      </c>
      <c r="H1456" s="1">
        <v>0</v>
      </c>
      <c r="I1456">
        <v>0.18868099999999999</v>
      </c>
    </row>
    <row r="1457" spans="1:9" x14ac:dyDescent="0.25">
      <c r="A1457">
        <v>2000140160</v>
      </c>
      <c r="B1457" t="s">
        <v>390</v>
      </c>
      <c r="C1457" t="s">
        <v>137</v>
      </c>
      <c r="D1457" t="s">
        <v>138</v>
      </c>
      <c r="E1457" s="1">
        <v>0</v>
      </c>
      <c r="F1457" t="s">
        <v>36</v>
      </c>
      <c r="G1457">
        <v>0</v>
      </c>
      <c r="H1457" s="1">
        <v>156</v>
      </c>
      <c r="I1457">
        <v>0.177898</v>
      </c>
    </row>
    <row r="1458" spans="1:9" x14ac:dyDescent="0.25">
      <c r="A1458">
        <v>2000140160</v>
      </c>
      <c r="B1458" t="s">
        <v>390</v>
      </c>
      <c r="C1458" t="s">
        <v>151</v>
      </c>
      <c r="D1458" t="s">
        <v>152</v>
      </c>
      <c r="E1458" s="1">
        <v>0</v>
      </c>
      <c r="F1458" t="s">
        <v>36</v>
      </c>
      <c r="G1458" s="1">
        <v>0</v>
      </c>
      <c r="H1458" s="1">
        <v>5184</v>
      </c>
      <c r="I1458">
        <v>0.17430599999999999</v>
      </c>
    </row>
    <row r="1459" spans="1:9" x14ac:dyDescent="0.25">
      <c r="A1459">
        <v>2000140160</v>
      </c>
      <c r="B1459" t="s">
        <v>390</v>
      </c>
      <c r="C1459" t="s">
        <v>139</v>
      </c>
      <c r="D1459" t="s">
        <v>140</v>
      </c>
      <c r="E1459">
        <v>0</v>
      </c>
      <c r="F1459" t="s">
        <v>36</v>
      </c>
      <c r="G1459">
        <v>12</v>
      </c>
      <c r="H1459" s="1">
        <v>0</v>
      </c>
      <c r="I1459">
        <v>0.17428199999999999</v>
      </c>
    </row>
    <row r="1460" spans="1:9" x14ac:dyDescent="0.25">
      <c r="A1460">
        <v>2000140160</v>
      </c>
      <c r="B1460" t="s">
        <v>390</v>
      </c>
      <c r="C1460" t="s">
        <v>577</v>
      </c>
      <c r="D1460" t="s">
        <v>578</v>
      </c>
      <c r="E1460" s="1">
        <v>0</v>
      </c>
      <c r="F1460" t="s">
        <v>36</v>
      </c>
      <c r="G1460">
        <v>0</v>
      </c>
      <c r="H1460">
        <v>0</v>
      </c>
      <c r="I1460">
        <v>0.17390600000000001</v>
      </c>
    </row>
    <row r="1461" spans="1:9" x14ac:dyDescent="0.25">
      <c r="A1461">
        <v>2000140161</v>
      </c>
      <c r="B1461" t="s">
        <v>391</v>
      </c>
      <c r="C1461" t="s">
        <v>8710</v>
      </c>
      <c r="D1461" t="s">
        <v>8711</v>
      </c>
      <c r="E1461" s="1">
        <v>0</v>
      </c>
      <c r="F1461" t="s">
        <v>36</v>
      </c>
      <c r="G1461">
        <v>0</v>
      </c>
      <c r="H1461">
        <v>0</v>
      </c>
      <c r="I1461">
        <v>0.19542799999999999</v>
      </c>
    </row>
    <row r="1462" spans="1:9" x14ac:dyDescent="0.25">
      <c r="A1462">
        <v>2000140161</v>
      </c>
      <c r="B1462" t="s">
        <v>391</v>
      </c>
      <c r="C1462" t="s">
        <v>8706</v>
      </c>
      <c r="D1462" t="s">
        <v>8707</v>
      </c>
      <c r="E1462" s="1">
        <v>2352</v>
      </c>
      <c r="F1462" t="s">
        <v>36</v>
      </c>
      <c r="G1462">
        <v>0</v>
      </c>
      <c r="H1462" s="1">
        <v>114048</v>
      </c>
      <c r="I1462">
        <v>0.197462</v>
      </c>
    </row>
    <row r="1463" spans="1:9" x14ac:dyDescent="0.25">
      <c r="A1463">
        <v>2000140161</v>
      </c>
      <c r="B1463" t="s">
        <v>391</v>
      </c>
      <c r="C1463" t="s">
        <v>130</v>
      </c>
      <c r="D1463" t="s">
        <v>131</v>
      </c>
      <c r="E1463" s="1">
        <v>40970</v>
      </c>
      <c r="F1463" t="s">
        <v>36</v>
      </c>
      <c r="G1463" s="1">
        <v>12300</v>
      </c>
      <c r="H1463" s="1">
        <v>34190</v>
      </c>
      <c r="I1463">
        <v>0.19542999999999999</v>
      </c>
    </row>
    <row r="1464" spans="1:9" x14ac:dyDescent="0.25">
      <c r="A1464">
        <v>2000140161</v>
      </c>
      <c r="B1464" t="s">
        <v>391</v>
      </c>
      <c r="C1464" t="s">
        <v>167</v>
      </c>
      <c r="D1464" t="s">
        <v>168</v>
      </c>
      <c r="E1464">
        <v>0</v>
      </c>
      <c r="F1464" t="s">
        <v>36</v>
      </c>
      <c r="G1464">
        <v>0</v>
      </c>
      <c r="H1464" s="1">
        <v>0</v>
      </c>
      <c r="I1464">
        <v>0.19544</v>
      </c>
    </row>
    <row r="1465" spans="1:9" x14ac:dyDescent="0.25">
      <c r="A1465">
        <v>2000140161</v>
      </c>
      <c r="B1465" t="s">
        <v>391</v>
      </c>
      <c r="C1465" t="s">
        <v>256</v>
      </c>
      <c r="D1465" t="s">
        <v>257</v>
      </c>
      <c r="E1465">
        <v>0</v>
      </c>
      <c r="F1465" t="s">
        <v>36</v>
      </c>
      <c r="G1465">
        <v>0</v>
      </c>
      <c r="H1465" s="1">
        <v>0</v>
      </c>
      <c r="I1465">
        <v>0.21659700000000001</v>
      </c>
    </row>
    <row r="1466" spans="1:9" x14ac:dyDescent="0.25">
      <c r="A1466">
        <v>2000140161</v>
      </c>
      <c r="B1466" t="s">
        <v>391</v>
      </c>
      <c r="C1466" t="s">
        <v>137</v>
      </c>
      <c r="D1466" t="s">
        <v>138</v>
      </c>
      <c r="E1466">
        <v>0</v>
      </c>
      <c r="F1466" t="s">
        <v>36</v>
      </c>
      <c r="G1466">
        <v>0</v>
      </c>
      <c r="H1466" s="1">
        <v>60</v>
      </c>
      <c r="I1466">
        <v>0.19806099999999999</v>
      </c>
    </row>
    <row r="1467" spans="1:9" x14ac:dyDescent="0.25">
      <c r="A1467">
        <v>2000140161</v>
      </c>
      <c r="B1467" t="s">
        <v>391</v>
      </c>
      <c r="C1467" t="s">
        <v>151</v>
      </c>
      <c r="D1467" t="s">
        <v>152</v>
      </c>
      <c r="E1467" s="1">
        <v>0</v>
      </c>
      <c r="F1467" t="s">
        <v>36</v>
      </c>
      <c r="G1467">
        <v>0</v>
      </c>
      <c r="H1467" s="1">
        <v>12096</v>
      </c>
      <c r="I1467">
        <v>0.19542799999999999</v>
      </c>
    </row>
    <row r="1468" spans="1:9" x14ac:dyDescent="0.25">
      <c r="A1468">
        <v>2000140161</v>
      </c>
      <c r="B1468" t="s">
        <v>391</v>
      </c>
      <c r="C1468" t="s">
        <v>139</v>
      </c>
      <c r="D1468" t="s">
        <v>140</v>
      </c>
      <c r="E1468" s="1">
        <v>0</v>
      </c>
      <c r="F1468" t="s">
        <v>36</v>
      </c>
      <c r="G1468" s="1">
        <v>34190</v>
      </c>
      <c r="H1468" s="1">
        <v>0</v>
      </c>
      <c r="I1468">
        <v>0.201322</v>
      </c>
    </row>
    <row r="1469" spans="1:9" x14ac:dyDescent="0.25">
      <c r="A1469">
        <v>2000140161</v>
      </c>
      <c r="B1469" t="s">
        <v>391</v>
      </c>
      <c r="C1469" t="s">
        <v>577</v>
      </c>
      <c r="D1469" t="s">
        <v>578</v>
      </c>
      <c r="E1469">
        <v>0</v>
      </c>
      <c r="F1469" t="s">
        <v>36</v>
      </c>
      <c r="G1469">
        <v>0</v>
      </c>
      <c r="H1469" s="1">
        <v>0</v>
      </c>
      <c r="I1469">
        <v>0.19542699999999999</v>
      </c>
    </row>
    <row r="1470" spans="1:9" x14ac:dyDescent="0.25">
      <c r="A1470">
        <v>2000140162</v>
      </c>
      <c r="B1470" t="s">
        <v>392</v>
      </c>
      <c r="C1470" t="s">
        <v>8710</v>
      </c>
      <c r="D1470" t="s">
        <v>8711</v>
      </c>
      <c r="E1470">
        <v>0</v>
      </c>
      <c r="F1470" t="s">
        <v>36</v>
      </c>
      <c r="G1470">
        <v>0</v>
      </c>
      <c r="H1470" s="1">
        <v>0</v>
      </c>
      <c r="I1470">
        <v>0.135409</v>
      </c>
    </row>
    <row r="1471" spans="1:9" x14ac:dyDescent="0.25">
      <c r="A1471">
        <v>2000140162</v>
      </c>
      <c r="B1471" t="s">
        <v>392</v>
      </c>
      <c r="C1471" t="s">
        <v>8706</v>
      </c>
      <c r="D1471" t="s">
        <v>8707</v>
      </c>
      <c r="E1471" s="1">
        <v>6276</v>
      </c>
      <c r="F1471" t="s">
        <v>36</v>
      </c>
      <c r="G1471">
        <v>0</v>
      </c>
      <c r="H1471" s="1">
        <v>0</v>
      </c>
      <c r="I1471">
        <v>0.13711100000000001</v>
      </c>
    </row>
    <row r="1472" spans="1:9" x14ac:dyDescent="0.25">
      <c r="A1472">
        <v>2000140162</v>
      </c>
      <c r="B1472" t="s">
        <v>392</v>
      </c>
      <c r="C1472" t="s">
        <v>130</v>
      </c>
      <c r="D1472" t="s">
        <v>131</v>
      </c>
      <c r="E1472" s="1">
        <v>94384</v>
      </c>
      <c r="F1472" t="s">
        <v>36</v>
      </c>
      <c r="G1472" s="1">
        <v>1584</v>
      </c>
      <c r="H1472" s="1">
        <v>1451520</v>
      </c>
      <c r="I1472">
        <v>0.135408</v>
      </c>
    </row>
    <row r="1473" spans="1:9" x14ac:dyDescent="0.25">
      <c r="A1473">
        <v>2000140162</v>
      </c>
      <c r="B1473" t="s">
        <v>392</v>
      </c>
      <c r="C1473" t="s">
        <v>142</v>
      </c>
      <c r="D1473" t="s">
        <v>143</v>
      </c>
      <c r="E1473" s="1">
        <v>0</v>
      </c>
      <c r="F1473" t="s">
        <v>36</v>
      </c>
      <c r="G1473">
        <v>0</v>
      </c>
      <c r="H1473" s="1">
        <v>0</v>
      </c>
      <c r="I1473">
        <v>0.13541</v>
      </c>
    </row>
    <row r="1474" spans="1:9" x14ac:dyDescent="0.25">
      <c r="A1474">
        <v>2000140162</v>
      </c>
      <c r="B1474" t="s">
        <v>392</v>
      </c>
      <c r="C1474" t="s">
        <v>167</v>
      </c>
      <c r="D1474" t="s">
        <v>168</v>
      </c>
      <c r="E1474" s="1">
        <v>0</v>
      </c>
      <c r="F1474" t="s">
        <v>36</v>
      </c>
      <c r="G1474" s="1">
        <v>0</v>
      </c>
      <c r="H1474" s="1">
        <v>0</v>
      </c>
      <c r="I1474">
        <v>0.13541700000000001</v>
      </c>
    </row>
    <row r="1475" spans="1:9" x14ac:dyDescent="0.25">
      <c r="A1475">
        <v>2000140162</v>
      </c>
      <c r="B1475" t="s">
        <v>392</v>
      </c>
      <c r="C1475" t="s">
        <v>256</v>
      </c>
      <c r="D1475" t="s">
        <v>257</v>
      </c>
      <c r="E1475" s="1">
        <v>0</v>
      </c>
      <c r="F1475" t="s">
        <v>36</v>
      </c>
      <c r="G1475">
        <v>0</v>
      </c>
      <c r="H1475" s="1">
        <v>0</v>
      </c>
      <c r="I1475">
        <v>0.13805600000000001</v>
      </c>
    </row>
    <row r="1476" spans="1:9" x14ac:dyDescent="0.25">
      <c r="A1476">
        <v>2000140162</v>
      </c>
      <c r="B1476" t="s">
        <v>392</v>
      </c>
      <c r="C1476" t="s">
        <v>137</v>
      </c>
      <c r="D1476" t="s">
        <v>138</v>
      </c>
      <c r="E1476" s="1">
        <v>0</v>
      </c>
      <c r="F1476" t="s">
        <v>36</v>
      </c>
      <c r="G1476" s="1">
        <v>0</v>
      </c>
      <c r="H1476" s="1">
        <v>0</v>
      </c>
      <c r="I1476">
        <v>0.13544</v>
      </c>
    </row>
    <row r="1477" spans="1:9" x14ac:dyDescent="0.25">
      <c r="A1477">
        <v>2000140162</v>
      </c>
      <c r="B1477" t="s">
        <v>392</v>
      </c>
      <c r="C1477" t="s">
        <v>151</v>
      </c>
      <c r="D1477" t="s">
        <v>152</v>
      </c>
      <c r="E1477" s="1">
        <v>0</v>
      </c>
      <c r="F1477" t="s">
        <v>36</v>
      </c>
      <c r="G1477">
        <v>0</v>
      </c>
      <c r="H1477" s="1">
        <v>0</v>
      </c>
      <c r="I1477">
        <v>0.13541700000000001</v>
      </c>
    </row>
    <row r="1478" spans="1:9" x14ac:dyDescent="0.25">
      <c r="A1478">
        <v>2000140162</v>
      </c>
      <c r="B1478" t="s">
        <v>392</v>
      </c>
      <c r="C1478" t="s">
        <v>139</v>
      </c>
      <c r="D1478" t="s">
        <v>140</v>
      </c>
      <c r="E1478" s="1">
        <v>534384</v>
      </c>
      <c r="F1478" t="s">
        <v>36</v>
      </c>
      <c r="G1478" s="1">
        <v>1451520</v>
      </c>
      <c r="H1478" s="1">
        <v>0</v>
      </c>
      <c r="I1478">
        <v>0.135409</v>
      </c>
    </row>
    <row r="1479" spans="1:9" x14ac:dyDescent="0.25">
      <c r="A1479">
        <v>2000140162</v>
      </c>
      <c r="B1479" t="s">
        <v>392</v>
      </c>
      <c r="C1479" t="s">
        <v>577</v>
      </c>
      <c r="D1479" t="s">
        <v>578</v>
      </c>
      <c r="E1479" s="1">
        <v>0</v>
      </c>
      <c r="F1479" t="s">
        <v>36</v>
      </c>
      <c r="G1479">
        <v>0</v>
      </c>
      <c r="H1479" s="1">
        <v>0</v>
      </c>
      <c r="I1479">
        <v>0.126724</v>
      </c>
    </row>
    <row r="1480" spans="1:9" x14ac:dyDescent="0.25">
      <c r="A1480">
        <v>2000140162</v>
      </c>
      <c r="B1480" t="s">
        <v>392</v>
      </c>
      <c r="C1480" t="s">
        <v>144</v>
      </c>
      <c r="D1480" t="s">
        <v>145</v>
      </c>
      <c r="E1480" s="1">
        <v>0</v>
      </c>
      <c r="F1480" t="s">
        <v>36</v>
      </c>
      <c r="G1480">
        <v>0</v>
      </c>
      <c r="H1480" s="1">
        <v>0</v>
      </c>
      <c r="I1480">
        <v>0.13541300000000001</v>
      </c>
    </row>
    <row r="1481" spans="1:9" x14ac:dyDescent="0.25">
      <c r="A1481">
        <v>2000140163</v>
      </c>
      <c r="B1481" t="s">
        <v>393</v>
      </c>
      <c r="C1481" t="s">
        <v>8708</v>
      </c>
      <c r="D1481" t="s">
        <v>8709</v>
      </c>
      <c r="E1481" s="1">
        <v>0</v>
      </c>
      <c r="F1481" t="s">
        <v>36</v>
      </c>
      <c r="G1481" s="1">
        <v>0</v>
      </c>
      <c r="H1481">
        <v>0</v>
      </c>
      <c r="I1481">
        <v>0.11429599999999999</v>
      </c>
    </row>
    <row r="1482" spans="1:9" x14ac:dyDescent="0.25">
      <c r="A1482">
        <v>2000140163</v>
      </c>
      <c r="B1482" t="s">
        <v>393</v>
      </c>
      <c r="C1482" t="s">
        <v>8710</v>
      </c>
      <c r="D1482" t="s">
        <v>8711</v>
      </c>
      <c r="E1482" s="1">
        <v>0</v>
      </c>
      <c r="F1482" t="s">
        <v>36</v>
      </c>
      <c r="G1482" s="1">
        <v>0</v>
      </c>
      <c r="H1482" s="1">
        <v>0</v>
      </c>
      <c r="I1482">
        <v>0.114033</v>
      </c>
    </row>
    <row r="1483" spans="1:9" x14ac:dyDescent="0.25">
      <c r="A1483">
        <v>2000140163</v>
      </c>
      <c r="B1483" t="s">
        <v>393</v>
      </c>
      <c r="C1483" t="s">
        <v>8706</v>
      </c>
      <c r="D1483" t="s">
        <v>8707</v>
      </c>
      <c r="E1483">
        <v>0</v>
      </c>
      <c r="F1483" t="s">
        <v>36</v>
      </c>
      <c r="G1483">
        <v>0</v>
      </c>
      <c r="H1483" s="1">
        <v>201600</v>
      </c>
      <c r="I1483">
        <v>0.11429599999999999</v>
      </c>
    </row>
    <row r="1484" spans="1:9" x14ac:dyDescent="0.25">
      <c r="A1484">
        <v>2000140163</v>
      </c>
      <c r="B1484" t="s">
        <v>393</v>
      </c>
      <c r="C1484" t="s">
        <v>130</v>
      </c>
      <c r="D1484" t="s">
        <v>131</v>
      </c>
      <c r="E1484" s="1">
        <v>1529</v>
      </c>
      <c r="F1484" t="s">
        <v>36</v>
      </c>
      <c r="G1484" s="1">
        <v>43232</v>
      </c>
      <c r="H1484" s="1">
        <v>27457</v>
      </c>
      <c r="I1484">
        <v>0.11408799999999999</v>
      </c>
    </row>
    <row r="1485" spans="1:9" x14ac:dyDescent="0.25">
      <c r="A1485">
        <v>2000140163</v>
      </c>
      <c r="B1485" t="s">
        <v>393</v>
      </c>
      <c r="C1485" t="s">
        <v>142</v>
      </c>
      <c r="D1485" t="s">
        <v>143</v>
      </c>
      <c r="E1485" s="1">
        <v>0</v>
      </c>
      <c r="F1485" t="s">
        <v>36</v>
      </c>
      <c r="G1485">
        <v>0</v>
      </c>
      <c r="H1485" s="1">
        <v>0</v>
      </c>
      <c r="I1485">
        <v>0.107749</v>
      </c>
    </row>
    <row r="1486" spans="1:9" x14ac:dyDescent="0.25">
      <c r="A1486">
        <v>2000140163</v>
      </c>
      <c r="B1486" t="s">
        <v>393</v>
      </c>
      <c r="C1486" t="s">
        <v>256</v>
      </c>
      <c r="D1486" t="s">
        <v>257</v>
      </c>
      <c r="E1486" s="1">
        <v>0</v>
      </c>
      <c r="F1486" t="s">
        <v>36</v>
      </c>
      <c r="G1486">
        <v>0</v>
      </c>
      <c r="H1486" s="1">
        <v>0</v>
      </c>
      <c r="I1486">
        <v>0.11666700000000001</v>
      </c>
    </row>
    <row r="1487" spans="1:9" x14ac:dyDescent="0.25">
      <c r="A1487">
        <v>2000140163</v>
      </c>
      <c r="B1487" t="s">
        <v>393</v>
      </c>
      <c r="C1487" t="s">
        <v>137</v>
      </c>
      <c r="D1487" t="s">
        <v>138</v>
      </c>
      <c r="E1487" s="1">
        <v>12</v>
      </c>
      <c r="F1487" t="s">
        <v>36</v>
      </c>
      <c r="G1487">
        <v>83</v>
      </c>
      <c r="H1487" s="1">
        <v>0</v>
      </c>
      <c r="I1487">
        <v>0.114167</v>
      </c>
    </row>
    <row r="1488" spans="1:9" x14ac:dyDescent="0.25">
      <c r="A1488">
        <v>2000140163</v>
      </c>
      <c r="B1488" t="s">
        <v>393</v>
      </c>
      <c r="C1488" t="s">
        <v>151</v>
      </c>
      <c r="D1488" t="s">
        <v>152</v>
      </c>
      <c r="E1488" s="1">
        <v>0</v>
      </c>
      <c r="F1488" t="s">
        <v>36</v>
      </c>
      <c r="G1488" s="1">
        <v>0</v>
      </c>
      <c r="H1488" s="1">
        <v>0</v>
      </c>
      <c r="I1488">
        <v>0.11429599999999999</v>
      </c>
    </row>
    <row r="1489" spans="1:9" x14ac:dyDescent="0.25">
      <c r="A1489">
        <v>2000140163</v>
      </c>
      <c r="B1489" t="s">
        <v>393</v>
      </c>
      <c r="C1489" t="s">
        <v>139</v>
      </c>
      <c r="D1489" t="s">
        <v>140</v>
      </c>
      <c r="E1489">
        <v>0</v>
      </c>
      <c r="F1489" t="s">
        <v>36</v>
      </c>
      <c r="G1489" s="1">
        <v>27385</v>
      </c>
      <c r="H1489" s="1">
        <v>0</v>
      </c>
      <c r="I1489">
        <v>0.114038</v>
      </c>
    </row>
    <row r="1490" spans="1:9" x14ac:dyDescent="0.25">
      <c r="A1490">
        <v>2000140163</v>
      </c>
      <c r="B1490" t="s">
        <v>393</v>
      </c>
      <c r="C1490" t="s">
        <v>577</v>
      </c>
      <c r="D1490" t="s">
        <v>578</v>
      </c>
      <c r="E1490" s="1">
        <v>0</v>
      </c>
      <c r="F1490" t="s">
        <v>36</v>
      </c>
      <c r="G1490">
        <v>0</v>
      </c>
      <c r="H1490" s="1">
        <v>0</v>
      </c>
      <c r="I1490">
        <v>0.106722</v>
      </c>
    </row>
    <row r="1491" spans="1:9" x14ac:dyDescent="0.25">
      <c r="A1491">
        <v>2000140164</v>
      </c>
      <c r="B1491" t="s">
        <v>394</v>
      </c>
      <c r="C1491" t="s">
        <v>8710</v>
      </c>
      <c r="D1491" t="s">
        <v>8711</v>
      </c>
      <c r="E1491">
        <v>0</v>
      </c>
      <c r="F1491" t="s">
        <v>36</v>
      </c>
      <c r="G1491" s="1">
        <v>0</v>
      </c>
      <c r="H1491" s="1">
        <v>0</v>
      </c>
      <c r="I1491">
        <v>0.106971</v>
      </c>
    </row>
    <row r="1492" spans="1:9" x14ac:dyDescent="0.25">
      <c r="A1492">
        <v>2000140164</v>
      </c>
      <c r="B1492" t="s">
        <v>394</v>
      </c>
      <c r="C1492" t="s">
        <v>8706</v>
      </c>
      <c r="D1492" t="s">
        <v>8707</v>
      </c>
      <c r="E1492">
        <v>0</v>
      </c>
      <c r="F1492" t="s">
        <v>36</v>
      </c>
      <c r="G1492">
        <v>0</v>
      </c>
      <c r="H1492" s="1">
        <v>1440000</v>
      </c>
      <c r="I1492">
        <v>0.106667</v>
      </c>
    </row>
    <row r="1493" spans="1:9" x14ac:dyDescent="0.25">
      <c r="A1493">
        <v>2000140164</v>
      </c>
      <c r="B1493" t="s">
        <v>394</v>
      </c>
      <c r="C1493" t="s">
        <v>130</v>
      </c>
      <c r="D1493" t="s">
        <v>131</v>
      </c>
      <c r="E1493" s="1">
        <v>701</v>
      </c>
      <c r="F1493" t="s">
        <v>36</v>
      </c>
      <c r="G1493" s="1">
        <v>49993</v>
      </c>
      <c r="H1493" s="1">
        <v>2536</v>
      </c>
      <c r="I1493">
        <v>0.107375</v>
      </c>
    </row>
    <row r="1494" spans="1:9" x14ac:dyDescent="0.25">
      <c r="A1494">
        <v>2000140164</v>
      </c>
      <c r="B1494" t="s">
        <v>394</v>
      </c>
      <c r="C1494" t="s">
        <v>167</v>
      </c>
      <c r="D1494" t="s">
        <v>168</v>
      </c>
      <c r="E1494" s="1">
        <v>0</v>
      </c>
      <c r="F1494" t="s">
        <v>36</v>
      </c>
      <c r="G1494" s="1">
        <v>0</v>
      </c>
      <c r="H1494" s="1">
        <v>0</v>
      </c>
      <c r="I1494">
        <v>0.108032</v>
      </c>
    </row>
    <row r="1495" spans="1:9" x14ac:dyDescent="0.25">
      <c r="A1495">
        <v>2000140164</v>
      </c>
      <c r="B1495" t="s">
        <v>394</v>
      </c>
      <c r="C1495" t="s">
        <v>256</v>
      </c>
      <c r="D1495" t="s">
        <v>257</v>
      </c>
      <c r="E1495" s="1">
        <v>0</v>
      </c>
      <c r="F1495" t="s">
        <v>36</v>
      </c>
      <c r="G1495" s="1">
        <v>0</v>
      </c>
      <c r="H1495" s="1">
        <v>0</v>
      </c>
      <c r="I1495">
        <v>0.11466700000000001</v>
      </c>
    </row>
    <row r="1496" spans="1:9" x14ac:dyDescent="0.25">
      <c r="A1496">
        <v>2000140164</v>
      </c>
      <c r="B1496" t="s">
        <v>394</v>
      </c>
      <c r="C1496" t="s">
        <v>137</v>
      </c>
      <c r="D1496" t="s">
        <v>138</v>
      </c>
      <c r="E1496">
        <v>2</v>
      </c>
      <c r="F1496" t="s">
        <v>36</v>
      </c>
      <c r="G1496" s="1">
        <v>78</v>
      </c>
      <c r="H1496" s="1">
        <v>12</v>
      </c>
      <c r="I1496">
        <v>0.11</v>
      </c>
    </row>
    <row r="1497" spans="1:9" x14ac:dyDescent="0.25">
      <c r="A1497">
        <v>2000140164</v>
      </c>
      <c r="B1497" t="s">
        <v>394</v>
      </c>
      <c r="C1497" t="s">
        <v>151</v>
      </c>
      <c r="D1497" t="s">
        <v>152</v>
      </c>
      <c r="E1497" s="1">
        <v>0</v>
      </c>
      <c r="F1497" t="s">
        <v>36</v>
      </c>
      <c r="G1497" s="1">
        <v>2458</v>
      </c>
      <c r="H1497" s="1">
        <v>0</v>
      </c>
      <c r="I1497">
        <v>0.106971</v>
      </c>
    </row>
    <row r="1498" spans="1:9" x14ac:dyDescent="0.25">
      <c r="A1498">
        <v>2000140164</v>
      </c>
      <c r="B1498" t="s">
        <v>394</v>
      </c>
      <c r="C1498" t="s">
        <v>139</v>
      </c>
      <c r="D1498" t="s">
        <v>140</v>
      </c>
      <c r="E1498" s="1">
        <v>18</v>
      </c>
      <c r="F1498" t="s">
        <v>36</v>
      </c>
      <c r="G1498">
        <v>0</v>
      </c>
      <c r="H1498" s="1">
        <v>0</v>
      </c>
      <c r="I1498">
        <v>0.107222</v>
      </c>
    </row>
    <row r="1499" spans="1:9" x14ac:dyDescent="0.25">
      <c r="A1499">
        <v>2000140164</v>
      </c>
      <c r="B1499" t="s">
        <v>394</v>
      </c>
      <c r="C1499" t="s">
        <v>577</v>
      </c>
      <c r="D1499" t="s">
        <v>578</v>
      </c>
      <c r="E1499" s="1">
        <v>0</v>
      </c>
      <c r="F1499" t="s">
        <v>36</v>
      </c>
      <c r="G1499">
        <v>0</v>
      </c>
      <c r="H1499" s="1">
        <v>0</v>
      </c>
      <c r="I1499">
        <v>0.10688300000000001</v>
      </c>
    </row>
    <row r="1500" spans="1:9" x14ac:dyDescent="0.25">
      <c r="A1500">
        <v>2000140165</v>
      </c>
      <c r="B1500" t="s">
        <v>395</v>
      </c>
      <c r="C1500" t="s">
        <v>130</v>
      </c>
      <c r="D1500" t="s">
        <v>131</v>
      </c>
      <c r="E1500" s="1">
        <v>242</v>
      </c>
      <c r="F1500" t="s">
        <v>36</v>
      </c>
      <c r="G1500">
        <v>0</v>
      </c>
      <c r="H1500" s="1">
        <v>1</v>
      </c>
      <c r="I1500">
        <v>2.2874379999999999</v>
      </c>
    </row>
    <row r="1501" spans="1:9" x14ac:dyDescent="0.25">
      <c r="A1501">
        <v>2000140165</v>
      </c>
      <c r="B1501" t="s">
        <v>395</v>
      </c>
      <c r="C1501" t="s">
        <v>137</v>
      </c>
      <c r="D1501" t="s">
        <v>138</v>
      </c>
      <c r="E1501" s="1">
        <v>0</v>
      </c>
      <c r="F1501" t="s">
        <v>36</v>
      </c>
      <c r="G1501">
        <v>1</v>
      </c>
      <c r="H1501">
        <v>0</v>
      </c>
      <c r="I1501">
        <v>2.2871429999999999</v>
      </c>
    </row>
    <row r="1502" spans="1:9" x14ac:dyDescent="0.25">
      <c r="A1502">
        <v>2000140166</v>
      </c>
      <c r="B1502" t="s">
        <v>396</v>
      </c>
      <c r="C1502" t="s">
        <v>8706</v>
      </c>
      <c r="D1502" t="s">
        <v>8707</v>
      </c>
      <c r="E1502" s="1">
        <v>2310</v>
      </c>
      <c r="F1502" t="s">
        <v>36</v>
      </c>
      <c r="G1502">
        <v>0</v>
      </c>
      <c r="H1502">
        <v>0</v>
      </c>
      <c r="I1502">
        <v>1.936186</v>
      </c>
    </row>
    <row r="1503" spans="1:9" x14ac:dyDescent="0.25">
      <c r="A1503">
        <v>2000140166</v>
      </c>
      <c r="B1503" t="s">
        <v>396</v>
      </c>
      <c r="C1503" t="s">
        <v>130</v>
      </c>
      <c r="D1503" t="s">
        <v>131</v>
      </c>
      <c r="E1503" s="1">
        <v>5742</v>
      </c>
      <c r="F1503" t="s">
        <v>36</v>
      </c>
      <c r="G1503">
        <v>0</v>
      </c>
      <c r="H1503" s="1">
        <v>3</v>
      </c>
      <c r="I1503">
        <v>1.9209959999999999</v>
      </c>
    </row>
    <row r="1504" spans="1:9" x14ac:dyDescent="0.25">
      <c r="A1504">
        <v>2000140166</v>
      </c>
      <c r="B1504" t="s">
        <v>396</v>
      </c>
      <c r="C1504" t="s">
        <v>256</v>
      </c>
      <c r="D1504" t="s">
        <v>257</v>
      </c>
      <c r="E1504" s="1">
        <v>0</v>
      </c>
      <c r="F1504" t="s">
        <v>36</v>
      </c>
      <c r="G1504">
        <v>0</v>
      </c>
      <c r="H1504">
        <v>0</v>
      </c>
      <c r="I1504">
        <v>1.9350000000000001</v>
      </c>
    </row>
    <row r="1505" spans="1:9" x14ac:dyDescent="0.25">
      <c r="A1505">
        <v>2000140166</v>
      </c>
      <c r="B1505" t="s">
        <v>396</v>
      </c>
      <c r="C1505" t="s">
        <v>137</v>
      </c>
      <c r="D1505" t="s">
        <v>138</v>
      </c>
      <c r="E1505" s="1">
        <v>0</v>
      </c>
      <c r="F1505" t="s">
        <v>36</v>
      </c>
      <c r="G1505" s="1">
        <v>3</v>
      </c>
      <c r="H1505" s="1">
        <v>0</v>
      </c>
      <c r="I1505">
        <v>1.9353849999999999</v>
      </c>
    </row>
    <row r="1506" spans="1:9" x14ac:dyDescent="0.25">
      <c r="A1506">
        <v>2000140166</v>
      </c>
      <c r="B1506" t="s">
        <v>396</v>
      </c>
      <c r="C1506" t="s">
        <v>139</v>
      </c>
      <c r="D1506" t="s">
        <v>140</v>
      </c>
      <c r="E1506" s="1">
        <v>0</v>
      </c>
      <c r="F1506" t="s">
        <v>36</v>
      </c>
      <c r="G1506">
        <v>0</v>
      </c>
      <c r="H1506">
        <v>0</v>
      </c>
      <c r="I1506">
        <v>1.920833</v>
      </c>
    </row>
    <row r="1507" spans="1:9" x14ac:dyDescent="0.25">
      <c r="A1507">
        <v>2000140166</v>
      </c>
      <c r="B1507" t="s">
        <v>396</v>
      </c>
      <c r="C1507" t="s">
        <v>577</v>
      </c>
      <c r="D1507" t="s">
        <v>578</v>
      </c>
      <c r="E1507" s="1">
        <v>0</v>
      </c>
      <c r="F1507" t="s">
        <v>36</v>
      </c>
      <c r="G1507" s="1">
        <v>0</v>
      </c>
      <c r="H1507">
        <v>0</v>
      </c>
      <c r="I1507">
        <v>1.920831</v>
      </c>
    </row>
    <row r="1508" spans="1:9" x14ac:dyDescent="0.25">
      <c r="A1508">
        <v>2000140167</v>
      </c>
      <c r="B1508" t="s">
        <v>397</v>
      </c>
      <c r="C1508" t="s">
        <v>8710</v>
      </c>
      <c r="D1508" t="s">
        <v>8711</v>
      </c>
      <c r="E1508" s="1">
        <v>0</v>
      </c>
      <c r="F1508" t="s">
        <v>36</v>
      </c>
      <c r="G1508">
        <v>0</v>
      </c>
      <c r="H1508">
        <v>0</v>
      </c>
      <c r="I1508">
        <v>1.8109900000000001</v>
      </c>
    </row>
    <row r="1509" spans="1:9" x14ac:dyDescent="0.25">
      <c r="A1509">
        <v>2000140167</v>
      </c>
      <c r="B1509" t="s">
        <v>397</v>
      </c>
      <c r="C1509" t="s">
        <v>8706</v>
      </c>
      <c r="D1509" t="s">
        <v>8707</v>
      </c>
      <c r="E1509">
        <v>632</v>
      </c>
      <c r="F1509" t="s">
        <v>36</v>
      </c>
      <c r="G1509">
        <v>0</v>
      </c>
      <c r="H1509">
        <v>864</v>
      </c>
      <c r="I1509">
        <v>1.8110440000000001</v>
      </c>
    </row>
    <row r="1510" spans="1:9" x14ac:dyDescent="0.25">
      <c r="A1510">
        <v>2000140167</v>
      </c>
      <c r="B1510" t="s">
        <v>397</v>
      </c>
      <c r="C1510" t="s">
        <v>130</v>
      </c>
      <c r="D1510" t="s">
        <v>131</v>
      </c>
      <c r="E1510" s="1">
        <v>4149</v>
      </c>
      <c r="F1510" t="s">
        <v>36</v>
      </c>
      <c r="G1510" s="1">
        <v>4104</v>
      </c>
      <c r="H1510" s="1">
        <v>16649</v>
      </c>
      <c r="I1510">
        <v>1.8109930000000001</v>
      </c>
    </row>
    <row r="1511" spans="1:9" x14ac:dyDescent="0.25">
      <c r="A1511">
        <v>2000140167</v>
      </c>
      <c r="B1511" t="s">
        <v>397</v>
      </c>
      <c r="C1511" t="s">
        <v>256</v>
      </c>
      <c r="D1511" t="s">
        <v>257</v>
      </c>
      <c r="E1511" s="1">
        <v>96</v>
      </c>
      <c r="F1511" t="s">
        <v>36</v>
      </c>
      <c r="G1511">
        <v>0</v>
      </c>
      <c r="H1511">
        <v>0</v>
      </c>
      <c r="I1511">
        <v>1.8109379999999999</v>
      </c>
    </row>
    <row r="1512" spans="1:9" x14ac:dyDescent="0.25">
      <c r="A1512">
        <v>2000140167</v>
      </c>
      <c r="B1512" t="s">
        <v>397</v>
      </c>
      <c r="C1512" t="s">
        <v>137</v>
      </c>
      <c r="D1512" t="s">
        <v>138</v>
      </c>
      <c r="E1512" s="1">
        <v>0</v>
      </c>
      <c r="F1512" t="s">
        <v>36</v>
      </c>
      <c r="G1512">
        <v>0</v>
      </c>
      <c r="H1512">
        <v>48</v>
      </c>
      <c r="I1512">
        <v>1.81104</v>
      </c>
    </row>
    <row r="1513" spans="1:9" x14ac:dyDescent="0.25">
      <c r="A1513">
        <v>2000140167</v>
      </c>
      <c r="B1513" t="s">
        <v>397</v>
      </c>
      <c r="C1513" t="s">
        <v>151</v>
      </c>
      <c r="D1513" t="s">
        <v>152</v>
      </c>
      <c r="E1513" s="1">
        <v>0</v>
      </c>
      <c r="F1513" t="s">
        <v>36</v>
      </c>
      <c r="G1513">
        <v>0</v>
      </c>
      <c r="H1513" s="1">
        <v>3168</v>
      </c>
      <c r="I1513">
        <v>1.8109900000000001</v>
      </c>
    </row>
    <row r="1514" spans="1:9" x14ac:dyDescent="0.25">
      <c r="A1514">
        <v>2000140167</v>
      </c>
      <c r="B1514" t="s">
        <v>397</v>
      </c>
      <c r="C1514" t="s">
        <v>139</v>
      </c>
      <c r="D1514" t="s">
        <v>140</v>
      </c>
      <c r="E1514" s="1">
        <v>0</v>
      </c>
      <c r="F1514" t="s">
        <v>36</v>
      </c>
      <c r="G1514" s="1">
        <v>17513</v>
      </c>
      <c r="H1514">
        <v>888</v>
      </c>
      <c r="I1514">
        <v>1.810991</v>
      </c>
    </row>
    <row r="1515" spans="1:9" x14ac:dyDescent="0.25">
      <c r="A1515">
        <v>2000140168</v>
      </c>
      <c r="B1515" t="s">
        <v>398</v>
      </c>
      <c r="C1515" t="s">
        <v>8706</v>
      </c>
      <c r="D1515" t="s">
        <v>8707</v>
      </c>
      <c r="E1515" s="1">
        <v>1104</v>
      </c>
      <c r="F1515" t="s">
        <v>36</v>
      </c>
      <c r="G1515">
        <v>0</v>
      </c>
      <c r="H1515">
        <v>0</v>
      </c>
      <c r="I1515">
        <v>6.6858329999999997</v>
      </c>
    </row>
    <row r="1516" spans="1:9" x14ac:dyDescent="0.25">
      <c r="A1516">
        <v>2000140168</v>
      </c>
      <c r="B1516" t="s">
        <v>398</v>
      </c>
      <c r="C1516" t="s">
        <v>130</v>
      </c>
      <c r="D1516" t="s">
        <v>131</v>
      </c>
      <c r="E1516" s="1">
        <v>10689</v>
      </c>
      <c r="F1516" t="s">
        <v>36</v>
      </c>
      <c r="G1516">
        <v>4</v>
      </c>
      <c r="H1516">
        <v>5</v>
      </c>
      <c r="I1516">
        <v>6.6858300000000002</v>
      </c>
    </row>
    <row r="1517" spans="1:9" x14ac:dyDescent="0.25">
      <c r="A1517">
        <v>2000140168</v>
      </c>
      <c r="B1517" t="s">
        <v>398</v>
      </c>
      <c r="C1517" t="s">
        <v>167</v>
      </c>
      <c r="D1517" t="s">
        <v>168</v>
      </c>
      <c r="E1517">
        <v>0</v>
      </c>
      <c r="F1517" t="s">
        <v>36</v>
      </c>
      <c r="G1517">
        <v>0</v>
      </c>
      <c r="H1517">
        <v>0</v>
      </c>
      <c r="I1517">
        <v>6.6849999999999996</v>
      </c>
    </row>
    <row r="1518" spans="1:9" x14ac:dyDescent="0.25">
      <c r="A1518">
        <v>2000140168</v>
      </c>
      <c r="B1518" t="s">
        <v>398</v>
      </c>
      <c r="C1518" t="s">
        <v>256</v>
      </c>
      <c r="D1518" t="s">
        <v>257</v>
      </c>
      <c r="E1518" s="1">
        <v>1</v>
      </c>
      <c r="F1518" t="s">
        <v>36</v>
      </c>
      <c r="G1518">
        <v>0</v>
      </c>
      <c r="H1518">
        <v>0</v>
      </c>
      <c r="I1518">
        <v>6.69</v>
      </c>
    </row>
    <row r="1519" spans="1:9" x14ac:dyDescent="0.25">
      <c r="A1519">
        <v>2000140168</v>
      </c>
      <c r="B1519" t="s">
        <v>398</v>
      </c>
      <c r="C1519" t="s">
        <v>137</v>
      </c>
      <c r="D1519" t="s">
        <v>138</v>
      </c>
      <c r="E1519" s="1">
        <v>0</v>
      </c>
      <c r="F1519" t="s">
        <v>36</v>
      </c>
      <c r="G1519">
        <v>5</v>
      </c>
      <c r="H1519">
        <v>1</v>
      </c>
      <c r="I1519">
        <v>6.69</v>
      </c>
    </row>
    <row r="1520" spans="1:9" x14ac:dyDescent="0.25">
      <c r="A1520">
        <v>2000140169</v>
      </c>
      <c r="B1520" t="s">
        <v>399</v>
      </c>
      <c r="C1520" t="s">
        <v>8710</v>
      </c>
      <c r="D1520" t="s">
        <v>8711</v>
      </c>
      <c r="E1520" s="1">
        <v>0</v>
      </c>
      <c r="F1520" t="s">
        <v>36</v>
      </c>
      <c r="G1520">
        <v>0</v>
      </c>
      <c r="H1520">
        <v>0</v>
      </c>
      <c r="I1520">
        <v>2.4349310000000002</v>
      </c>
    </row>
    <row r="1521" spans="1:9" x14ac:dyDescent="0.25">
      <c r="A1521">
        <v>2000140169</v>
      </c>
      <c r="B1521" t="s">
        <v>399</v>
      </c>
      <c r="C1521" t="s">
        <v>8706</v>
      </c>
      <c r="D1521" t="s">
        <v>8707</v>
      </c>
      <c r="E1521" s="1">
        <v>6945</v>
      </c>
      <c r="F1521" t="s">
        <v>36</v>
      </c>
      <c r="G1521">
        <v>0</v>
      </c>
      <c r="H1521">
        <v>0</v>
      </c>
      <c r="I1521">
        <v>2.4349470000000002</v>
      </c>
    </row>
    <row r="1522" spans="1:9" x14ac:dyDescent="0.25">
      <c r="A1522">
        <v>2000140169</v>
      </c>
      <c r="B1522" t="s">
        <v>399</v>
      </c>
      <c r="C1522" t="s">
        <v>130</v>
      </c>
      <c r="D1522" t="s">
        <v>131</v>
      </c>
      <c r="E1522" s="1">
        <v>68831</v>
      </c>
      <c r="F1522" t="s">
        <v>36</v>
      </c>
      <c r="G1522">
        <v>60</v>
      </c>
      <c r="H1522">
        <v>0</v>
      </c>
      <c r="I1522">
        <v>2.2589929999999998</v>
      </c>
    </row>
    <row r="1523" spans="1:9" x14ac:dyDescent="0.25">
      <c r="A1523">
        <v>2000140169</v>
      </c>
      <c r="B1523" t="s">
        <v>399</v>
      </c>
      <c r="C1523" t="s">
        <v>167</v>
      </c>
      <c r="D1523" t="s">
        <v>168</v>
      </c>
      <c r="E1523" s="1">
        <v>0</v>
      </c>
      <c r="F1523" t="s">
        <v>36</v>
      </c>
      <c r="G1523">
        <v>0</v>
      </c>
      <c r="H1523">
        <v>0</v>
      </c>
      <c r="I1523">
        <v>2.2591670000000001</v>
      </c>
    </row>
    <row r="1524" spans="1:9" x14ac:dyDescent="0.25">
      <c r="A1524">
        <v>2000140169</v>
      </c>
      <c r="B1524" t="s">
        <v>399</v>
      </c>
      <c r="C1524" t="s">
        <v>256</v>
      </c>
      <c r="D1524" t="s">
        <v>257</v>
      </c>
      <c r="E1524" s="1">
        <v>0</v>
      </c>
      <c r="F1524" t="s">
        <v>36</v>
      </c>
      <c r="G1524">
        <v>0</v>
      </c>
      <c r="H1524" s="1">
        <v>0</v>
      </c>
      <c r="I1524">
        <v>2.4350000000000001</v>
      </c>
    </row>
    <row r="1525" spans="1:9" x14ac:dyDescent="0.25">
      <c r="A1525">
        <v>2000140169</v>
      </c>
      <c r="B1525" t="s">
        <v>399</v>
      </c>
      <c r="C1525" t="s">
        <v>137</v>
      </c>
      <c r="D1525" t="s">
        <v>138</v>
      </c>
      <c r="E1525">
        <v>0</v>
      </c>
      <c r="F1525" t="s">
        <v>36</v>
      </c>
      <c r="G1525">
        <v>0</v>
      </c>
      <c r="H1525">
        <v>60</v>
      </c>
      <c r="I1525">
        <v>2.2721589999999998</v>
      </c>
    </row>
    <row r="1526" spans="1:9" x14ac:dyDescent="0.25">
      <c r="A1526">
        <v>2000140169</v>
      </c>
      <c r="B1526" t="s">
        <v>399</v>
      </c>
      <c r="C1526" t="s">
        <v>151</v>
      </c>
      <c r="D1526" t="s">
        <v>152</v>
      </c>
      <c r="E1526">
        <v>0</v>
      </c>
      <c r="F1526" t="s">
        <v>36</v>
      </c>
      <c r="G1526" s="1">
        <v>0</v>
      </c>
      <c r="H1526">
        <v>0</v>
      </c>
      <c r="I1526">
        <v>2.2572700000000001</v>
      </c>
    </row>
    <row r="1527" spans="1:9" x14ac:dyDescent="0.25">
      <c r="A1527">
        <v>2000140169</v>
      </c>
      <c r="B1527" t="s">
        <v>399</v>
      </c>
      <c r="C1527" t="s">
        <v>139</v>
      </c>
      <c r="D1527" t="s">
        <v>140</v>
      </c>
      <c r="E1527" s="1">
        <v>45413</v>
      </c>
      <c r="F1527" t="s">
        <v>36</v>
      </c>
      <c r="G1527">
        <v>0</v>
      </c>
      <c r="H1527">
        <v>0</v>
      </c>
      <c r="I1527">
        <v>2.2703929999999999</v>
      </c>
    </row>
    <row r="1528" spans="1:9" x14ac:dyDescent="0.25">
      <c r="A1528">
        <v>2000140169</v>
      </c>
      <c r="B1528" t="s">
        <v>399</v>
      </c>
      <c r="C1528" t="s">
        <v>577</v>
      </c>
      <c r="D1528" t="s">
        <v>578</v>
      </c>
      <c r="E1528">
        <v>0</v>
      </c>
      <c r="F1528" t="s">
        <v>36</v>
      </c>
      <c r="G1528">
        <v>0</v>
      </c>
      <c r="H1528">
        <v>0</v>
      </c>
      <c r="I1528">
        <v>2.2180469999999999</v>
      </c>
    </row>
    <row r="1529" spans="1:9" x14ac:dyDescent="0.25">
      <c r="A1529">
        <v>2000140170</v>
      </c>
      <c r="B1529" t="s">
        <v>400</v>
      </c>
      <c r="C1529" t="s">
        <v>8710</v>
      </c>
      <c r="D1529" t="s">
        <v>8711</v>
      </c>
      <c r="E1529">
        <v>0</v>
      </c>
      <c r="F1529" t="s">
        <v>36</v>
      </c>
      <c r="G1529">
        <v>0</v>
      </c>
      <c r="H1529" s="1">
        <v>0</v>
      </c>
      <c r="I1529">
        <v>2.5164149999999998</v>
      </c>
    </row>
    <row r="1530" spans="1:9" x14ac:dyDescent="0.25">
      <c r="A1530">
        <v>2000140170</v>
      </c>
      <c r="B1530" t="s">
        <v>400</v>
      </c>
      <c r="C1530" t="s">
        <v>8706</v>
      </c>
      <c r="D1530" t="s">
        <v>8707</v>
      </c>
      <c r="E1530" s="1">
        <v>2681</v>
      </c>
      <c r="F1530" t="s">
        <v>36</v>
      </c>
      <c r="G1530">
        <v>0</v>
      </c>
      <c r="H1530">
        <v>0</v>
      </c>
      <c r="I1530">
        <v>2.5164040000000001</v>
      </c>
    </row>
    <row r="1531" spans="1:9" x14ac:dyDescent="0.25">
      <c r="A1531">
        <v>2000140170</v>
      </c>
      <c r="B1531" t="s">
        <v>400</v>
      </c>
      <c r="C1531" t="s">
        <v>130</v>
      </c>
      <c r="D1531" t="s">
        <v>131</v>
      </c>
      <c r="E1531" s="1">
        <v>24285</v>
      </c>
      <c r="F1531" t="s">
        <v>36</v>
      </c>
      <c r="G1531" s="1">
        <v>3889</v>
      </c>
      <c r="H1531" s="1">
        <v>4</v>
      </c>
      <c r="I1531">
        <v>2.5164179999999998</v>
      </c>
    </row>
    <row r="1532" spans="1:9" x14ac:dyDescent="0.25">
      <c r="A1532">
        <v>2000140170</v>
      </c>
      <c r="B1532" t="s">
        <v>400</v>
      </c>
      <c r="C1532" t="s">
        <v>167</v>
      </c>
      <c r="D1532" t="s">
        <v>168</v>
      </c>
      <c r="E1532" s="1">
        <v>0</v>
      </c>
      <c r="F1532" t="s">
        <v>36</v>
      </c>
      <c r="G1532">
        <v>0</v>
      </c>
      <c r="H1532">
        <v>0</v>
      </c>
      <c r="I1532">
        <v>2.5163890000000002</v>
      </c>
    </row>
    <row r="1533" spans="1:9" x14ac:dyDescent="0.25">
      <c r="A1533">
        <v>2000140170</v>
      </c>
      <c r="B1533" t="s">
        <v>400</v>
      </c>
      <c r="C1533" t="s">
        <v>256</v>
      </c>
      <c r="D1533" t="s">
        <v>257</v>
      </c>
      <c r="E1533" s="1">
        <v>0</v>
      </c>
      <c r="F1533" t="s">
        <v>36</v>
      </c>
      <c r="G1533">
        <v>0</v>
      </c>
      <c r="H1533">
        <v>0</v>
      </c>
      <c r="I1533">
        <v>2.665333</v>
      </c>
    </row>
    <row r="1534" spans="1:9" x14ac:dyDescent="0.25">
      <c r="A1534">
        <v>2000140170</v>
      </c>
      <c r="B1534" t="s">
        <v>400</v>
      </c>
      <c r="C1534" t="s">
        <v>137</v>
      </c>
      <c r="D1534" t="s">
        <v>138</v>
      </c>
      <c r="E1534">
        <v>0</v>
      </c>
      <c r="F1534" t="s">
        <v>36</v>
      </c>
      <c r="G1534">
        <v>5</v>
      </c>
      <c r="H1534">
        <v>1</v>
      </c>
      <c r="I1534">
        <v>2.54</v>
      </c>
    </row>
    <row r="1535" spans="1:9" x14ac:dyDescent="0.25">
      <c r="A1535">
        <v>2000140170</v>
      </c>
      <c r="B1535" t="s">
        <v>400</v>
      </c>
      <c r="C1535" t="s">
        <v>151</v>
      </c>
      <c r="D1535" t="s">
        <v>152</v>
      </c>
      <c r="E1535">
        <v>0</v>
      </c>
      <c r="F1535" t="s">
        <v>36</v>
      </c>
      <c r="G1535">
        <v>0</v>
      </c>
      <c r="H1535" s="1">
        <v>3888</v>
      </c>
      <c r="I1535">
        <v>2.5167860000000002</v>
      </c>
    </row>
    <row r="1536" spans="1:9" x14ac:dyDescent="0.25">
      <c r="A1536">
        <v>2000140170</v>
      </c>
      <c r="B1536" t="s">
        <v>400</v>
      </c>
      <c r="C1536" t="s">
        <v>139</v>
      </c>
      <c r="D1536" t="s">
        <v>140</v>
      </c>
      <c r="E1536" s="1">
        <v>12785</v>
      </c>
      <c r="F1536" t="s">
        <v>36</v>
      </c>
      <c r="G1536">
        <v>0</v>
      </c>
      <c r="H1536">
        <v>0</v>
      </c>
      <c r="I1536">
        <v>2.516416</v>
      </c>
    </row>
    <row r="1537" spans="1:9" x14ac:dyDescent="0.25">
      <c r="A1537">
        <v>2000140170</v>
      </c>
      <c r="B1537" t="s">
        <v>400</v>
      </c>
      <c r="C1537" t="s">
        <v>577</v>
      </c>
      <c r="D1537" t="s">
        <v>578</v>
      </c>
      <c r="E1537">
        <v>0</v>
      </c>
      <c r="F1537" t="s">
        <v>36</v>
      </c>
      <c r="G1537">
        <v>0</v>
      </c>
      <c r="H1537">
        <v>0</v>
      </c>
      <c r="I1537">
        <v>2.5174609999999999</v>
      </c>
    </row>
    <row r="1538" spans="1:9" x14ac:dyDescent="0.25">
      <c r="A1538">
        <v>2000140171</v>
      </c>
      <c r="B1538" t="s">
        <v>401</v>
      </c>
      <c r="C1538" t="s">
        <v>8710</v>
      </c>
      <c r="D1538" t="s">
        <v>8711</v>
      </c>
      <c r="E1538" s="1">
        <v>0</v>
      </c>
      <c r="F1538" t="s">
        <v>36</v>
      </c>
      <c r="G1538">
        <v>0</v>
      </c>
      <c r="H1538">
        <v>0</v>
      </c>
      <c r="I1538">
        <v>3.7095829999999999</v>
      </c>
    </row>
    <row r="1539" spans="1:9" x14ac:dyDescent="0.25">
      <c r="A1539">
        <v>2000140171</v>
      </c>
      <c r="B1539" t="s">
        <v>401</v>
      </c>
      <c r="C1539" t="s">
        <v>8706</v>
      </c>
      <c r="D1539" t="s">
        <v>8707</v>
      </c>
      <c r="E1539" s="1">
        <v>748</v>
      </c>
      <c r="F1539" t="s">
        <v>36</v>
      </c>
      <c r="G1539">
        <v>0</v>
      </c>
      <c r="H1539" s="1">
        <v>24048</v>
      </c>
      <c r="I1539">
        <v>3.755922</v>
      </c>
    </row>
    <row r="1540" spans="1:9" x14ac:dyDescent="0.25">
      <c r="A1540">
        <v>2000140171</v>
      </c>
      <c r="B1540" t="s">
        <v>401</v>
      </c>
      <c r="C1540" t="s">
        <v>130</v>
      </c>
      <c r="D1540" t="s">
        <v>131</v>
      </c>
      <c r="E1540" s="1">
        <v>17649</v>
      </c>
      <c r="F1540" t="s">
        <v>36</v>
      </c>
      <c r="G1540">
        <v>0</v>
      </c>
      <c r="H1540">
        <v>2</v>
      </c>
      <c r="I1540">
        <v>3.7096800000000001</v>
      </c>
    </row>
    <row r="1541" spans="1:9" x14ac:dyDescent="0.25">
      <c r="A1541">
        <v>2000140171</v>
      </c>
      <c r="B1541" t="s">
        <v>401</v>
      </c>
      <c r="C1541" t="s">
        <v>167</v>
      </c>
      <c r="D1541" t="s">
        <v>168</v>
      </c>
      <c r="E1541">
        <v>3</v>
      </c>
      <c r="F1541" t="s">
        <v>36</v>
      </c>
      <c r="G1541">
        <v>0</v>
      </c>
      <c r="H1541">
        <v>0</v>
      </c>
      <c r="I1541">
        <v>3.71</v>
      </c>
    </row>
    <row r="1542" spans="1:9" x14ac:dyDescent="0.25">
      <c r="A1542">
        <v>2000140171</v>
      </c>
      <c r="B1542" t="s">
        <v>401</v>
      </c>
      <c r="C1542" t="s">
        <v>256</v>
      </c>
      <c r="D1542" t="s">
        <v>257</v>
      </c>
      <c r="E1542" s="1">
        <v>1</v>
      </c>
      <c r="F1542" t="s">
        <v>36</v>
      </c>
      <c r="G1542">
        <v>0</v>
      </c>
      <c r="H1542">
        <v>0</v>
      </c>
      <c r="I1542">
        <v>3.86</v>
      </c>
    </row>
    <row r="1543" spans="1:9" x14ac:dyDescent="0.25">
      <c r="A1543">
        <v>2000140171</v>
      </c>
      <c r="B1543" t="s">
        <v>401</v>
      </c>
      <c r="C1543" t="s">
        <v>137</v>
      </c>
      <c r="D1543" t="s">
        <v>138</v>
      </c>
      <c r="E1543">
        <v>0</v>
      </c>
      <c r="F1543" t="s">
        <v>36</v>
      </c>
      <c r="G1543">
        <v>42</v>
      </c>
      <c r="H1543">
        <v>0</v>
      </c>
      <c r="I1543">
        <v>3.7483330000000001</v>
      </c>
    </row>
    <row r="1544" spans="1:9" x14ac:dyDescent="0.25">
      <c r="A1544">
        <v>2000140171</v>
      </c>
      <c r="B1544" t="s">
        <v>401</v>
      </c>
      <c r="C1544" t="s">
        <v>151</v>
      </c>
      <c r="D1544" t="s">
        <v>152</v>
      </c>
      <c r="E1544">
        <v>0</v>
      </c>
      <c r="F1544" t="s">
        <v>36</v>
      </c>
      <c r="G1544">
        <v>0</v>
      </c>
      <c r="H1544" s="1">
        <v>0</v>
      </c>
      <c r="I1544">
        <v>3.709584</v>
      </c>
    </row>
    <row r="1545" spans="1:9" x14ac:dyDescent="0.25">
      <c r="A1545">
        <v>2000140171</v>
      </c>
      <c r="B1545" t="s">
        <v>401</v>
      </c>
      <c r="C1545" t="s">
        <v>139</v>
      </c>
      <c r="D1545" t="s">
        <v>140</v>
      </c>
      <c r="E1545">
        <v>0</v>
      </c>
      <c r="F1545" t="s">
        <v>36</v>
      </c>
      <c r="G1545">
        <v>0</v>
      </c>
      <c r="H1545">
        <v>0</v>
      </c>
      <c r="I1545">
        <v>3.7095829999999999</v>
      </c>
    </row>
    <row r="1546" spans="1:9" x14ac:dyDescent="0.25">
      <c r="A1546">
        <v>2000140171</v>
      </c>
      <c r="B1546" t="s">
        <v>401</v>
      </c>
      <c r="C1546" t="s">
        <v>577</v>
      </c>
      <c r="D1546" t="s">
        <v>578</v>
      </c>
      <c r="E1546" s="1">
        <v>0</v>
      </c>
      <c r="F1546" t="s">
        <v>36</v>
      </c>
      <c r="G1546">
        <v>0</v>
      </c>
      <c r="H1546">
        <v>0</v>
      </c>
      <c r="I1546">
        <v>3.7095889999999998</v>
      </c>
    </row>
    <row r="1547" spans="1:9" x14ac:dyDescent="0.25">
      <c r="A1547">
        <v>2000140172</v>
      </c>
      <c r="B1547" t="s">
        <v>402</v>
      </c>
      <c r="C1547" t="s">
        <v>8706</v>
      </c>
      <c r="D1547" t="s">
        <v>8707</v>
      </c>
      <c r="E1547" s="1">
        <v>0</v>
      </c>
      <c r="F1547" t="s">
        <v>36</v>
      </c>
      <c r="G1547">
        <v>12</v>
      </c>
      <c r="H1547">
        <v>288</v>
      </c>
      <c r="I1547">
        <v>1.7026319999999999</v>
      </c>
    </row>
    <row r="1548" spans="1:9" x14ac:dyDescent="0.25">
      <c r="A1548">
        <v>2000140172</v>
      </c>
      <c r="B1548" t="s">
        <v>402</v>
      </c>
      <c r="C1548" t="s">
        <v>130</v>
      </c>
      <c r="D1548" t="s">
        <v>131</v>
      </c>
      <c r="E1548" s="1">
        <v>4</v>
      </c>
      <c r="F1548" t="s">
        <v>36</v>
      </c>
      <c r="G1548" s="1">
        <v>475</v>
      </c>
      <c r="H1548" s="1">
        <v>289</v>
      </c>
      <c r="I1548">
        <v>1.7050000000000001</v>
      </c>
    </row>
    <row r="1549" spans="1:9" x14ac:dyDescent="0.25">
      <c r="A1549">
        <v>2000140172</v>
      </c>
      <c r="B1549" t="s">
        <v>402</v>
      </c>
      <c r="C1549" t="s">
        <v>167</v>
      </c>
      <c r="D1549" t="s">
        <v>168</v>
      </c>
      <c r="E1549" s="1">
        <v>5</v>
      </c>
      <c r="F1549" t="s">
        <v>36</v>
      </c>
      <c r="G1549">
        <v>0</v>
      </c>
      <c r="H1549">
        <v>36</v>
      </c>
      <c r="I1549">
        <v>1.704</v>
      </c>
    </row>
    <row r="1550" spans="1:9" x14ac:dyDescent="0.25">
      <c r="A1550">
        <v>2000140172</v>
      </c>
      <c r="B1550" t="s">
        <v>402</v>
      </c>
      <c r="C1550" t="s">
        <v>256</v>
      </c>
      <c r="D1550" t="s">
        <v>257</v>
      </c>
      <c r="E1550" s="1">
        <v>0</v>
      </c>
      <c r="F1550" t="s">
        <v>36</v>
      </c>
      <c r="G1550" s="1">
        <v>0</v>
      </c>
      <c r="H1550" s="1">
        <v>0</v>
      </c>
      <c r="I1550">
        <v>1.7024999999999999</v>
      </c>
    </row>
    <row r="1551" spans="1:9" x14ac:dyDescent="0.25">
      <c r="A1551">
        <v>2000140172</v>
      </c>
      <c r="B1551" t="s">
        <v>402</v>
      </c>
      <c r="C1551" t="s">
        <v>137</v>
      </c>
      <c r="D1551" t="s">
        <v>138</v>
      </c>
      <c r="E1551" s="1">
        <v>0</v>
      </c>
      <c r="F1551" t="s">
        <v>36</v>
      </c>
      <c r="G1551">
        <v>3</v>
      </c>
      <c r="H1551">
        <v>85</v>
      </c>
      <c r="I1551" s="1">
        <v>1.7025710000000001</v>
      </c>
    </row>
    <row r="1552" spans="1:9" x14ac:dyDescent="0.25">
      <c r="A1552">
        <v>2000140184</v>
      </c>
      <c r="B1552" t="s">
        <v>6233</v>
      </c>
      <c r="C1552" t="s">
        <v>130</v>
      </c>
      <c r="D1552" t="s">
        <v>131</v>
      </c>
      <c r="E1552">
        <v>0</v>
      </c>
      <c r="F1552" t="s">
        <v>36</v>
      </c>
      <c r="G1552">
        <v>0</v>
      </c>
      <c r="H1552">
        <v>0</v>
      </c>
      <c r="I1552">
        <v>0.121707</v>
      </c>
    </row>
    <row r="1553" spans="1:9" x14ac:dyDescent="0.25">
      <c r="A1553">
        <v>2000140184</v>
      </c>
      <c r="B1553" t="s">
        <v>6233</v>
      </c>
      <c r="C1553" t="s">
        <v>577</v>
      </c>
      <c r="D1553" t="s">
        <v>578</v>
      </c>
      <c r="E1553">
        <v>0</v>
      </c>
      <c r="F1553" t="s">
        <v>36</v>
      </c>
      <c r="G1553">
        <v>0</v>
      </c>
      <c r="H1553">
        <v>0</v>
      </c>
      <c r="I1553">
        <v>0.121707</v>
      </c>
    </row>
    <row r="1554" spans="1:9" x14ac:dyDescent="0.25">
      <c r="A1554">
        <v>2000140185</v>
      </c>
      <c r="B1554" t="s">
        <v>6283</v>
      </c>
      <c r="C1554" t="s">
        <v>130</v>
      </c>
      <c r="D1554" t="s">
        <v>131</v>
      </c>
      <c r="E1554">
        <v>0</v>
      </c>
      <c r="F1554" t="s">
        <v>36</v>
      </c>
      <c r="G1554" s="1">
        <v>0</v>
      </c>
      <c r="H1554">
        <v>0</v>
      </c>
      <c r="I1554">
        <v>0.121615</v>
      </c>
    </row>
    <row r="1555" spans="1:9" x14ac:dyDescent="0.25">
      <c r="A1555">
        <v>2000140185</v>
      </c>
      <c r="B1555" t="s">
        <v>6283</v>
      </c>
      <c r="C1555" t="s">
        <v>577</v>
      </c>
      <c r="D1555" t="s">
        <v>578</v>
      </c>
      <c r="E1555" s="1">
        <v>0</v>
      </c>
      <c r="F1555" t="s">
        <v>36</v>
      </c>
      <c r="G1555" s="1">
        <v>0</v>
      </c>
      <c r="H1555" s="1">
        <v>0</v>
      </c>
      <c r="I1555">
        <v>0.121615</v>
      </c>
    </row>
    <row r="1556" spans="1:9" x14ac:dyDescent="0.25">
      <c r="A1556">
        <v>2000140186</v>
      </c>
      <c r="B1556" t="s">
        <v>6263</v>
      </c>
      <c r="C1556" t="s">
        <v>130</v>
      </c>
      <c r="D1556" t="s">
        <v>131</v>
      </c>
      <c r="E1556" s="1">
        <v>0</v>
      </c>
      <c r="F1556" t="s">
        <v>36</v>
      </c>
      <c r="G1556" s="1">
        <v>72</v>
      </c>
      <c r="H1556">
        <v>0</v>
      </c>
      <c r="I1556">
        <v>0.13580900000000001</v>
      </c>
    </row>
    <row r="1557" spans="1:9" x14ac:dyDescent="0.25">
      <c r="A1557">
        <v>2000140186</v>
      </c>
      <c r="B1557" t="s">
        <v>6263</v>
      </c>
      <c r="C1557" t="s">
        <v>577</v>
      </c>
      <c r="D1557" t="s">
        <v>578</v>
      </c>
      <c r="E1557">
        <v>0</v>
      </c>
      <c r="F1557" t="s">
        <v>36</v>
      </c>
      <c r="G1557">
        <v>0</v>
      </c>
      <c r="H1557">
        <v>0</v>
      </c>
      <c r="I1557">
        <v>0.13580900000000001</v>
      </c>
    </row>
    <row r="1558" spans="1:9" x14ac:dyDescent="0.25">
      <c r="A1558">
        <v>2000140188</v>
      </c>
      <c r="B1558" t="s">
        <v>403</v>
      </c>
      <c r="C1558" t="s">
        <v>8708</v>
      </c>
      <c r="D1558" t="s">
        <v>8709</v>
      </c>
      <c r="E1558" s="1">
        <v>1000</v>
      </c>
      <c r="F1558" t="s">
        <v>36</v>
      </c>
      <c r="G1558">
        <v>0</v>
      </c>
      <c r="H1558">
        <v>0</v>
      </c>
      <c r="I1558">
        <v>7.0720799999999997</v>
      </c>
    </row>
    <row r="1559" spans="1:9" x14ac:dyDescent="0.25">
      <c r="A1559">
        <v>2000140188</v>
      </c>
      <c r="B1559" t="s">
        <v>403</v>
      </c>
      <c r="C1559" t="s">
        <v>8710</v>
      </c>
      <c r="D1559" t="s">
        <v>8711</v>
      </c>
      <c r="E1559">
        <v>0</v>
      </c>
      <c r="F1559" t="s">
        <v>36</v>
      </c>
      <c r="G1559">
        <v>0</v>
      </c>
      <c r="H1559">
        <v>0</v>
      </c>
      <c r="I1559">
        <v>7.0720830000000001</v>
      </c>
    </row>
    <row r="1560" spans="1:9" x14ac:dyDescent="0.25">
      <c r="A1560">
        <v>2000140188</v>
      </c>
      <c r="B1560" t="s">
        <v>403</v>
      </c>
      <c r="C1560" t="s">
        <v>8706</v>
      </c>
      <c r="D1560" t="s">
        <v>8707</v>
      </c>
      <c r="E1560" s="1">
        <v>0</v>
      </c>
      <c r="F1560" t="s">
        <v>36</v>
      </c>
      <c r="G1560" s="1">
        <v>1000</v>
      </c>
      <c r="H1560" s="1">
        <v>18000</v>
      </c>
      <c r="I1560">
        <v>7.0721049999999996</v>
      </c>
    </row>
    <row r="1561" spans="1:9" x14ac:dyDescent="0.25">
      <c r="A1561">
        <v>2000140188</v>
      </c>
      <c r="B1561" t="s">
        <v>403</v>
      </c>
      <c r="C1561" t="s">
        <v>130</v>
      </c>
      <c r="D1561" t="s">
        <v>131</v>
      </c>
      <c r="E1561" s="1">
        <v>0</v>
      </c>
      <c r="F1561" t="s">
        <v>36</v>
      </c>
      <c r="G1561" s="1">
        <v>3509</v>
      </c>
      <c r="H1561" s="1">
        <v>4092</v>
      </c>
      <c r="I1561">
        <v>7.07</v>
      </c>
    </row>
    <row r="1562" spans="1:9" x14ac:dyDescent="0.25">
      <c r="A1562">
        <v>2000140188</v>
      </c>
      <c r="B1562" t="s">
        <v>403</v>
      </c>
      <c r="C1562" t="s">
        <v>137</v>
      </c>
      <c r="D1562" t="s">
        <v>138</v>
      </c>
      <c r="E1562" s="1">
        <v>0</v>
      </c>
      <c r="F1562" t="s">
        <v>36</v>
      </c>
      <c r="G1562">
        <v>2</v>
      </c>
      <c r="H1562" s="1">
        <v>12</v>
      </c>
      <c r="I1562">
        <v>7.07</v>
      </c>
    </row>
    <row r="1563" spans="1:9" x14ac:dyDescent="0.25">
      <c r="A1563">
        <v>2000140188</v>
      </c>
      <c r="B1563" t="s">
        <v>403</v>
      </c>
      <c r="C1563" t="s">
        <v>151</v>
      </c>
      <c r="D1563" t="s">
        <v>152</v>
      </c>
      <c r="E1563">
        <v>0</v>
      </c>
      <c r="F1563" t="s">
        <v>36</v>
      </c>
      <c r="G1563" s="1">
        <v>3092</v>
      </c>
      <c r="H1563" s="1">
        <v>1656</v>
      </c>
      <c r="I1563">
        <v>7.0720739999999997</v>
      </c>
    </row>
    <row r="1564" spans="1:9" x14ac:dyDescent="0.25">
      <c r="A1564">
        <v>2000140188</v>
      </c>
      <c r="B1564" t="s">
        <v>403</v>
      </c>
      <c r="C1564" t="s">
        <v>139</v>
      </c>
      <c r="D1564" t="s">
        <v>140</v>
      </c>
      <c r="E1564" s="1">
        <v>0</v>
      </c>
      <c r="F1564" t="s">
        <v>36</v>
      </c>
      <c r="G1564" s="1">
        <v>0</v>
      </c>
      <c r="H1564" s="1">
        <v>0</v>
      </c>
      <c r="I1564">
        <v>7.0724999999999998</v>
      </c>
    </row>
    <row r="1565" spans="1:9" x14ac:dyDescent="0.25">
      <c r="A1565">
        <v>2000140188</v>
      </c>
      <c r="B1565" t="s">
        <v>403</v>
      </c>
      <c r="C1565" t="s">
        <v>577</v>
      </c>
      <c r="D1565" t="s">
        <v>578</v>
      </c>
      <c r="E1565" s="1">
        <v>0</v>
      </c>
      <c r="F1565" t="s">
        <v>36</v>
      </c>
      <c r="G1565">
        <v>0</v>
      </c>
      <c r="H1565" s="1">
        <v>0</v>
      </c>
      <c r="I1565">
        <v>7.0720879999999999</v>
      </c>
    </row>
    <row r="1566" spans="1:9" x14ac:dyDescent="0.25">
      <c r="A1566">
        <v>2000140189</v>
      </c>
      <c r="B1566" t="s">
        <v>404</v>
      </c>
      <c r="C1566" t="s">
        <v>8710</v>
      </c>
      <c r="D1566" t="s">
        <v>8711</v>
      </c>
      <c r="E1566">
        <v>0</v>
      </c>
      <c r="F1566" t="s">
        <v>36</v>
      </c>
      <c r="G1566">
        <v>0</v>
      </c>
      <c r="H1566">
        <v>0</v>
      </c>
      <c r="I1566">
        <v>15.571631999999999</v>
      </c>
    </row>
    <row r="1567" spans="1:9" x14ac:dyDescent="0.25">
      <c r="A1567">
        <v>2000140189</v>
      </c>
      <c r="B1567" t="s">
        <v>404</v>
      </c>
      <c r="C1567" t="s">
        <v>8706</v>
      </c>
      <c r="D1567" t="s">
        <v>8707</v>
      </c>
      <c r="E1567" s="1">
        <v>257</v>
      </c>
      <c r="F1567" t="s">
        <v>36</v>
      </c>
      <c r="G1567">
        <v>0</v>
      </c>
      <c r="H1567" s="1">
        <v>7021</v>
      </c>
      <c r="I1567">
        <v>15.571634</v>
      </c>
    </row>
    <row r="1568" spans="1:9" x14ac:dyDescent="0.25">
      <c r="A1568">
        <v>2000140189</v>
      </c>
      <c r="B1568" t="s">
        <v>404</v>
      </c>
      <c r="C1568" t="s">
        <v>130</v>
      </c>
      <c r="D1568" t="s">
        <v>131</v>
      </c>
      <c r="E1568">
        <v>73</v>
      </c>
      <c r="F1568" t="s">
        <v>36</v>
      </c>
      <c r="G1568">
        <v>478</v>
      </c>
      <c r="H1568">
        <v>0</v>
      </c>
      <c r="I1568">
        <v>15.571643999999999</v>
      </c>
    </row>
    <row r="1569" spans="1:9" x14ac:dyDescent="0.25">
      <c r="A1569">
        <v>2000140189</v>
      </c>
      <c r="B1569" t="s">
        <v>404</v>
      </c>
      <c r="C1569" t="s">
        <v>167</v>
      </c>
      <c r="D1569" t="s">
        <v>168</v>
      </c>
      <c r="E1569">
        <v>0</v>
      </c>
      <c r="F1569" t="s">
        <v>36</v>
      </c>
      <c r="G1569">
        <v>0</v>
      </c>
      <c r="H1569">
        <v>0</v>
      </c>
      <c r="I1569">
        <v>15.571667</v>
      </c>
    </row>
    <row r="1570" spans="1:9" x14ac:dyDescent="0.25">
      <c r="A1570">
        <v>2000140189</v>
      </c>
      <c r="B1570" t="s">
        <v>404</v>
      </c>
      <c r="C1570" t="s">
        <v>256</v>
      </c>
      <c r="D1570" t="s">
        <v>257</v>
      </c>
      <c r="E1570" s="1">
        <v>3</v>
      </c>
      <c r="F1570" t="s">
        <v>36</v>
      </c>
      <c r="G1570">
        <v>0</v>
      </c>
      <c r="H1570">
        <v>0</v>
      </c>
      <c r="I1570">
        <v>15.57</v>
      </c>
    </row>
    <row r="1571" spans="1:9" x14ac:dyDescent="0.25">
      <c r="A1571">
        <v>2000140189</v>
      </c>
      <c r="B1571" t="s">
        <v>404</v>
      </c>
      <c r="C1571" t="s">
        <v>137</v>
      </c>
      <c r="D1571" t="s">
        <v>138</v>
      </c>
      <c r="E1571">
        <v>16</v>
      </c>
      <c r="F1571" t="s">
        <v>36</v>
      </c>
      <c r="G1571">
        <v>0</v>
      </c>
      <c r="H1571">
        <v>0</v>
      </c>
      <c r="I1571">
        <v>15.571249999999999</v>
      </c>
    </row>
    <row r="1572" spans="1:9" x14ac:dyDescent="0.25">
      <c r="A1572">
        <v>2000140189</v>
      </c>
      <c r="B1572" t="s">
        <v>404</v>
      </c>
      <c r="C1572" t="s">
        <v>151</v>
      </c>
      <c r="D1572" t="s">
        <v>152</v>
      </c>
      <c r="E1572">
        <v>0</v>
      </c>
      <c r="F1572" t="s">
        <v>36</v>
      </c>
      <c r="G1572">
        <v>0</v>
      </c>
      <c r="H1572">
        <v>396</v>
      </c>
      <c r="I1572">
        <v>15.571667</v>
      </c>
    </row>
    <row r="1573" spans="1:9" x14ac:dyDescent="0.25">
      <c r="A1573">
        <v>2000140189</v>
      </c>
      <c r="B1573" t="s">
        <v>404</v>
      </c>
      <c r="C1573" t="s">
        <v>139</v>
      </c>
      <c r="D1573" t="s">
        <v>140</v>
      </c>
      <c r="E1573">
        <v>55</v>
      </c>
      <c r="F1573" t="s">
        <v>36</v>
      </c>
      <c r="G1573">
        <v>0</v>
      </c>
      <c r="H1573">
        <v>0</v>
      </c>
      <c r="I1573">
        <v>15.571636</v>
      </c>
    </row>
    <row r="1574" spans="1:9" x14ac:dyDescent="0.25">
      <c r="A1574">
        <v>2000140189</v>
      </c>
      <c r="B1574" t="s">
        <v>404</v>
      </c>
      <c r="C1574" t="s">
        <v>577</v>
      </c>
      <c r="D1574" t="s">
        <v>578</v>
      </c>
      <c r="E1574">
        <v>0</v>
      </c>
      <c r="F1574" t="s">
        <v>36</v>
      </c>
      <c r="G1574">
        <v>0</v>
      </c>
      <c r="H1574" s="1">
        <v>0</v>
      </c>
      <c r="I1574">
        <v>15.571636</v>
      </c>
    </row>
    <row r="1575" spans="1:9" x14ac:dyDescent="0.25">
      <c r="A1575">
        <v>2000140190</v>
      </c>
      <c r="B1575" t="s">
        <v>405</v>
      </c>
      <c r="C1575" t="s">
        <v>8710</v>
      </c>
      <c r="D1575" t="s">
        <v>8711</v>
      </c>
      <c r="E1575">
        <v>0</v>
      </c>
      <c r="F1575" t="s">
        <v>36</v>
      </c>
      <c r="G1575">
        <v>0</v>
      </c>
      <c r="H1575">
        <v>0</v>
      </c>
      <c r="I1575">
        <v>19.905573</v>
      </c>
    </row>
    <row r="1576" spans="1:9" x14ac:dyDescent="0.25">
      <c r="A1576">
        <v>2000140190</v>
      </c>
      <c r="B1576" t="s">
        <v>405</v>
      </c>
      <c r="C1576" t="s">
        <v>8706</v>
      </c>
      <c r="D1576" t="s">
        <v>8707</v>
      </c>
      <c r="E1576" s="1">
        <v>192</v>
      </c>
      <c r="F1576" t="s">
        <v>36</v>
      </c>
      <c r="G1576">
        <v>0</v>
      </c>
      <c r="H1576">
        <v>1</v>
      </c>
      <c r="I1576">
        <v>19.905573</v>
      </c>
    </row>
    <row r="1577" spans="1:9" x14ac:dyDescent="0.25">
      <c r="A1577">
        <v>2000140190</v>
      </c>
      <c r="B1577" t="s">
        <v>405</v>
      </c>
      <c r="C1577" t="s">
        <v>130</v>
      </c>
      <c r="D1577" t="s">
        <v>131</v>
      </c>
      <c r="E1577" s="1">
        <v>2278</v>
      </c>
      <c r="F1577" t="s">
        <v>36</v>
      </c>
      <c r="G1577">
        <v>313</v>
      </c>
      <c r="H1577" s="1">
        <v>0</v>
      </c>
      <c r="I1577">
        <v>19.905570999999998</v>
      </c>
    </row>
    <row r="1578" spans="1:9" x14ac:dyDescent="0.25">
      <c r="A1578">
        <v>2000140190</v>
      </c>
      <c r="B1578" t="s">
        <v>405</v>
      </c>
      <c r="C1578" t="s">
        <v>167</v>
      </c>
      <c r="D1578" t="s">
        <v>168</v>
      </c>
      <c r="E1578" s="1">
        <v>0</v>
      </c>
      <c r="F1578" t="s">
        <v>36</v>
      </c>
      <c r="G1578" s="1">
        <v>0</v>
      </c>
      <c r="H1578" s="1">
        <v>0</v>
      </c>
      <c r="I1578">
        <v>19.905556000000001</v>
      </c>
    </row>
    <row r="1579" spans="1:9" x14ac:dyDescent="0.25">
      <c r="A1579">
        <v>2000140190</v>
      </c>
      <c r="B1579" t="s">
        <v>405</v>
      </c>
      <c r="C1579" t="s">
        <v>256</v>
      </c>
      <c r="D1579" t="s">
        <v>257</v>
      </c>
      <c r="E1579" s="1">
        <v>3</v>
      </c>
      <c r="F1579" t="s">
        <v>36</v>
      </c>
      <c r="G1579" s="1">
        <v>0</v>
      </c>
      <c r="H1579">
        <v>0</v>
      </c>
      <c r="I1579">
        <v>19.906666999999999</v>
      </c>
    </row>
    <row r="1580" spans="1:9" x14ac:dyDescent="0.25">
      <c r="A1580">
        <v>2000140190</v>
      </c>
      <c r="B1580" t="s">
        <v>405</v>
      </c>
      <c r="C1580" t="s">
        <v>137</v>
      </c>
      <c r="D1580" t="s">
        <v>138</v>
      </c>
      <c r="E1580" s="1">
        <v>29</v>
      </c>
      <c r="F1580" t="s">
        <v>36</v>
      </c>
      <c r="G1580">
        <v>0</v>
      </c>
      <c r="H1580" s="1">
        <v>0</v>
      </c>
      <c r="I1580">
        <v>19.906552000000001</v>
      </c>
    </row>
    <row r="1581" spans="1:9" x14ac:dyDescent="0.25">
      <c r="A1581">
        <v>2000140190</v>
      </c>
      <c r="B1581" t="s">
        <v>405</v>
      </c>
      <c r="C1581" t="s">
        <v>151</v>
      </c>
      <c r="D1581" t="s">
        <v>152</v>
      </c>
      <c r="E1581" s="1">
        <v>0</v>
      </c>
      <c r="F1581" t="s">
        <v>36</v>
      </c>
      <c r="G1581" s="1">
        <v>0</v>
      </c>
      <c r="H1581" s="1">
        <v>312</v>
      </c>
      <c r="I1581">
        <v>19.91</v>
      </c>
    </row>
    <row r="1582" spans="1:9" x14ac:dyDescent="0.25">
      <c r="A1582">
        <v>2000140190</v>
      </c>
      <c r="B1582" t="s">
        <v>405</v>
      </c>
      <c r="C1582" t="s">
        <v>139</v>
      </c>
      <c r="D1582" t="s">
        <v>140</v>
      </c>
      <c r="E1582">
        <v>0</v>
      </c>
      <c r="F1582" t="s">
        <v>36</v>
      </c>
      <c r="G1582">
        <v>0</v>
      </c>
      <c r="H1582" s="1">
        <v>0</v>
      </c>
      <c r="I1582">
        <v>19.905560000000001</v>
      </c>
    </row>
    <row r="1583" spans="1:9" x14ac:dyDescent="0.25">
      <c r="A1583">
        <v>2000140190</v>
      </c>
      <c r="B1583" t="s">
        <v>405</v>
      </c>
      <c r="C1583" t="s">
        <v>577</v>
      </c>
      <c r="D1583" t="s">
        <v>578</v>
      </c>
      <c r="E1583" s="1">
        <v>0</v>
      </c>
      <c r="F1583" t="s">
        <v>36</v>
      </c>
      <c r="G1583" s="1">
        <v>0</v>
      </c>
      <c r="H1583" s="1">
        <v>0</v>
      </c>
      <c r="I1583">
        <v>19.905570000000001</v>
      </c>
    </row>
    <row r="1584" spans="1:9" x14ac:dyDescent="0.25">
      <c r="A1584">
        <v>2000140191</v>
      </c>
      <c r="B1584" t="s">
        <v>406</v>
      </c>
      <c r="C1584" t="s">
        <v>8708</v>
      </c>
      <c r="D1584" t="s">
        <v>8709</v>
      </c>
      <c r="E1584">
        <v>0</v>
      </c>
      <c r="F1584" t="s">
        <v>36</v>
      </c>
      <c r="G1584">
        <v>0</v>
      </c>
      <c r="H1584" s="1">
        <v>0</v>
      </c>
      <c r="I1584">
        <v>6.0461539999999996</v>
      </c>
    </row>
    <row r="1585" spans="1:9" x14ac:dyDescent="0.25">
      <c r="A1585">
        <v>2000140191</v>
      </c>
      <c r="B1585" t="s">
        <v>406</v>
      </c>
      <c r="C1585" t="s">
        <v>8710</v>
      </c>
      <c r="D1585" t="s">
        <v>8711</v>
      </c>
      <c r="E1585" s="1">
        <v>0</v>
      </c>
      <c r="F1585" t="s">
        <v>36</v>
      </c>
      <c r="G1585" s="1">
        <v>0</v>
      </c>
      <c r="H1585" s="1">
        <v>0</v>
      </c>
      <c r="I1585">
        <v>6.0461609999999997</v>
      </c>
    </row>
    <row r="1586" spans="1:9" x14ac:dyDescent="0.25">
      <c r="A1586">
        <v>2000140191</v>
      </c>
      <c r="B1586" t="s">
        <v>406</v>
      </c>
      <c r="C1586" t="s">
        <v>8706</v>
      </c>
      <c r="D1586" t="s">
        <v>8707</v>
      </c>
      <c r="E1586">
        <v>0</v>
      </c>
      <c r="F1586" t="s">
        <v>36</v>
      </c>
      <c r="G1586">
        <v>0</v>
      </c>
      <c r="H1586" s="1">
        <v>6120</v>
      </c>
      <c r="I1586">
        <v>6.0461539999999996</v>
      </c>
    </row>
    <row r="1587" spans="1:9" x14ac:dyDescent="0.25">
      <c r="A1587">
        <v>2000140191</v>
      </c>
      <c r="B1587" t="s">
        <v>406</v>
      </c>
      <c r="C1587" t="s">
        <v>130</v>
      </c>
      <c r="D1587" t="s">
        <v>131</v>
      </c>
      <c r="E1587">
        <v>10</v>
      </c>
      <c r="F1587" t="s">
        <v>36</v>
      </c>
      <c r="G1587" s="1">
        <v>3487</v>
      </c>
      <c r="H1587" s="1">
        <v>73</v>
      </c>
      <c r="I1587">
        <v>6.05</v>
      </c>
    </row>
    <row r="1588" spans="1:9" x14ac:dyDescent="0.25">
      <c r="A1588">
        <v>2000140191</v>
      </c>
      <c r="B1588" t="s">
        <v>406</v>
      </c>
      <c r="C1588" t="s">
        <v>256</v>
      </c>
      <c r="D1588" t="s">
        <v>257</v>
      </c>
      <c r="E1588">
        <v>0</v>
      </c>
      <c r="F1588" t="s">
        <v>36</v>
      </c>
      <c r="G1588">
        <v>0</v>
      </c>
      <c r="H1588">
        <v>0</v>
      </c>
      <c r="I1588">
        <v>6.05</v>
      </c>
    </row>
    <row r="1589" spans="1:9" x14ac:dyDescent="0.25">
      <c r="A1589">
        <v>2000140191</v>
      </c>
      <c r="B1589" t="s">
        <v>406</v>
      </c>
      <c r="C1589" t="s">
        <v>137</v>
      </c>
      <c r="D1589" t="s">
        <v>138</v>
      </c>
      <c r="E1589">
        <v>0</v>
      </c>
      <c r="F1589" t="s">
        <v>36</v>
      </c>
      <c r="G1589">
        <v>3</v>
      </c>
      <c r="H1589" s="1">
        <v>42</v>
      </c>
      <c r="I1589">
        <v>6.0449999999999999</v>
      </c>
    </row>
    <row r="1590" spans="1:9" x14ac:dyDescent="0.25">
      <c r="A1590">
        <v>2000140191</v>
      </c>
      <c r="B1590" t="s">
        <v>406</v>
      </c>
      <c r="C1590" t="s">
        <v>151</v>
      </c>
      <c r="D1590" t="s">
        <v>152</v>
      </c>
      <c r="E1590">
        <v>0</v>
      </c>
      <c r="F1590" t="s">
        <v>36</v>
      </c>
      <c r="G1590">
        <v>0</v>
      </c>
      <c r="H1590" s="1">
        <v>1803</v>
      </c>
      <c r="I1590">
        <v>6.0462040000000004</v>
      </c>
    </row>
    <row r="1591" spans="1:9" x14ac:dyDescent="0.25">
      <c r="A1591">
        <v>2000140191</v>
      </c>
      <c r="B1591" t="s">
        <v>406</v>
      </c>
      <c r="C1591" t="s">
        <v>139</v>
      </c>
      <c r="D1591" t="s">
        <v>140</v>
      </c>
      <c r="E1591">
        <v>0</v>
      </c>
      <c r="F1591" t="s">
        <v>36</v>
      </c>
      <c r="G1591" s="1">
        <v>72</v>
      </c>
      <c r="H1591" s="1">
        <v>0</v>
      </c>
      <c r="I1591">
        <v>6.0460000000000003</v>
      </c>
    </row>
    <row r="1592" spans="1:9" x14ac:dyDescent="0.25">
      <c r="A1592">
        <v>2000140191</v>
      </c>
      <c r="B1592" t="s">
        <v>406</v>
      </c>
      <c r="C1592" t="s">
        <v>577</v>
      </c>
      <c r="D1592" t="s">
        <v>578</v>
      </c>
      <c r="E1592">
        <v>0</v>
      </c>
      <c r="F1592" t="s">
        <v>36</v>
      </c>
      <c r="G1592">
        <v>0</v>
      </c>
      <c r="H1592">
        <v>0</v>
      </c>
      <c r="I1592">
        <v>6.046157</v>
      </c>
    </row>
    <row r="1593" spans="1:9" x14ac:dyDescent="0.25">
      <c r="A1593">
        <v>2000140192</v>
      </c>
      <c r="B1593" t="s">
        <v>407</v>
      </c>
      <c r="C1593" t="s">
        <v>8708</v>
      </c>
      <c r="D1593" t="s">
        <v>8709</v>
      </c>
      <c r="E1593">
        <v>0</v>
      </c>
      <c r="F1593" t="s">
        <v>36</v>
      </c>
      <c r="G1593">
        <v>0</v>
      </c>
      <c r="H1593" s="1">
        <v>0</v>
      </c>
      <c r="I1593">
        <v>12.078436</v>
      </c>
    </row>
    <row r="1594" spans="1:9" x14ac:dyDescent="0.25">
      <c r="A1594">
        <v>2000140192</v>
      </c>
      <c r="B1594" t="s">
        <v>407</v>
      </c>
      <c r="C1594" t="s">
        <v>8710</v>
      </c>
      <c r="D1594" t="s">
        <v>8711</v>
      </c>
      <c r="E1594">
        <v>0</v>
      </c>
      <c r="F1594" t="s">
        <v>36</v>
      </c>
      <c r="G1594">
        <v>0</v>
      </c>
      <c r="H1594">
        <v>0</v>
      </c>
      <c r="I1594">
        <v>12.078443999999999</v>
      </c>
    </row>
    <row r="1595" spans="1:9" x14ac:dyDescent="0.25">
      <c r="A1595">
        <v>2000140192</v>
      </c>
      <c r="B1595" t="s">
        <v>407</v>
      </c>
      <c r="C1595" t="s">
        <v>8706</v>
      </c>
      <c r="D1595" t="s">
        <v>8707</v>
      </c>
      <c r="E1595" s="1">
        <v>217</v>
      </c>
      <c r="F1595" t="s">
        <v>36</v>
      </c>
      <c r="G1595" s="1">
        <v>0</v>
      </c>
      <c r="H1595" s="1">
        <v>0</v>
      </c>
      <c r="I1595">
        <v>12.078433</v>
      </c>
    </row>
    <row r="1596" spans="1:9" x14ac:dyDescent="0.25">
      <c r="A1596">
        <v>2000140192</v>
      </c>
      <c r="B1596" t="s">
        <v>407</v>
      </c>
      <c r="C1596" t="s">
        <v>130</v>
      </c>
      <c r="D1596" t="s">
        <v>131</v>
      </c>
      <c r="E1596" s="1">
        <v>2568</v>
      </c>
      <c r="F1596" t="s">
        <v>36</v>
      </c>
      <c r="G1596" s="1">
        <v>1512</v>
      </c>
      <c r="H1596">
        <v>1</v>
      </c>
      <c r="I1596">
        <v>12.078438</v>
      </c>
    </row>
    <row r="1597" spans="1:9" x14ac:dyDescent="0.25">
      <c r="A1597">
        <v>2000140192</v>
      </c>
      <c r="B1597" t="s">
        <v>407</v>
      </c>
      <c r="C1597" t="s">
        <v>256</v>
      </c>
      <c r="D1597" t="s">
        <v>257</v>
      </c>
      <c r="E1597">
        <v>1</v>
      </c>
      <c r="F1597" t="s">
        <v>36</v>
      </c>
      <c r="G1597">
        <v>0</v>
      </c>
      <c r="H1597" s="1">
        <v>0</v>
      </c>
      <c r="I1597">
        <v>12.08</v>
      </c>
    </row>
    <row r="1598" spans="1:9" x14ac:dyDescent="0.25">
      <c r="A1598">
        <v>2000140192</v>
      </c>
      <c r="B1598" t="s">
        <v>407</v>
      </c>
      <c r="C1598" t="s">
        <v>137</v>
      </c>
      <c r="D1598" t="s">
        <v>138</v>
      </c>
      <c r="E1598">
        <v>0</v>
      </c>
      <c r="F1598" t="s">
        <v>36</v>
      </c>
      <c r="G1598">
        <v>4</v>
      </c>
      <c r="H1598">
        <v>0</v>
      </c>
      <c r="I1598">
        <v>12.079412</v>
      </c>
    </row>
    <row r="1599" spans="1:9" x14ac:dyDescent="0.25">
      <c r="A1599">
        <v>2000140192</v>
      </c>
      <c r="B1599" t="s">
        <v>407</v>
      </c>
      <c r="C1599" t="s">
        <v>151</v>
      </c>
      <c r="D1599" t="s">
        <v>152</v>
      </c>
      <c r="E1599">
        <v>0</v>
      </c>
      <c r="F1599" t="s">
        <v>36</v>
      </c>
      <c r="G1599" s="1">
        <v>0</v>
      </c>
      <c r="H1599" s="1">
        <v>1512</v>
      </c>
      <c r="I1599">
        <v>12.078443999999999</v>
      </c>
    </row>
    <row r="1600" spans="1:9" x14ac:dyDescent="0.25">
      <c r="A1600">
        <v>2000140192</v>
      </c>
      <c r="B1600" t="s">
        <v>407</v>
      </c>
      <c r="C1600" t="s">
        <v>139</v>
      </c>
      <c r="D1600" t="s">
        <v>140</v>
      </c>
      <c r="E1600">
        <v>0</v>
      </c>
      <c r="F1600" t="s">
        <v>36</v>
      </c>
      <c r="G1600">
        <v>0</v>
      </c>
      <c r="H1600">
        <v>0</v>
      </c>
      <c r="I1600">
        <v>12.078468000000001</v>
      </c>
    </row>
    <row r="1601" spans="1:9" x14ac:dyDescent="0.25">
      <c r="A1601">
        <v>2000140192</v>
      </c>
      <c r="B1601" t="s">
        <v>407</v>
      </c>
      <c r="C1601" t="s">
        <v>577</v>
      </c>
      <c r="D1601" t="s">
        <v>578</v>
      </c>
      <c r="E1601" s="1">
        <v>0</v>
      </c>
      <c r="F1601" t="s">
        <v>36</v>
      </c>
      <c r="G1601">
        <v>0</v>
      </c>
      <c r="H1601" s="1">
        <v>0</v>
      </c>
      <c r="I1601">
        <v>12.078438</v>
      </c>
    </row>
    <row r="1602" spans="1:9" x14ac:dyDescent="0.25">
      <c r="A1602">
        <v>2000140194</v>
      </c>
      <c r="B1602" t="s">
        <v>408</v>
      </c>
      <c r="C1602" t="s">
        <v>8710</v>
      </c>
      <c r="D1602" t="s">
        <v>8711</v>
      </c>
      <c r="E1602">
        <v>0</v>
      </c>
      <c r="F1602" t="s">
        <v>36</v>
      </c>
      <c r="G1602">
        <v>0</v>
      </c>
      <c r="H1602">
        <v>0</v>
      </c>
      <c r="I1602">
        <v>0.38574999999999998</v>
      </c>
    </row>
    <row r="1603" spans="1:9" x14ac:dyDescent="0.25">
      <c r="A1603">
        <v>2000140194</v>
      </c>
      <c r="B1603" t="s">
        <v>408</v>
      </c>
      <c r="C1603" t="s">
        <v>8706</v>
      </c>
      <c r="D1603" t="s">
        <v>8707</v>
      </c>
      <c r="E1603" s="1">
        <v>2160</v>
      </c>
      <c r="F1603" t="s">
        <v>36</v>
      </c>
      <c r="G1603">
        <v>0</v>
      </c>
      <c r="H1603" s="1">
        <v>40320</v>
      </c>
      <c r="I1603">
        <v>0.38574999999999998</v>
      </c>
    </row>
    <row r="1604" spans="1:9" x14ac:dyDescent="0.25">
      <c r="A1604">
        <v>2000140194</v>
      </c>
      <c r="B1604" t="s">
        <v>408</v>
      </c>
      <c r="C1604" t="s">
        <v>130</v>
      </c>
      <c r="D1604" t="s">
        <v>131</v>
      </c>
      <c r="E1604" s="1">
        <v>47504</v>
      </c>
      <c r="F1604" t="s">
        <v>36</v>
      </c>
      <c r="G1604" s="1">
        <v>0</v>
      </c>
      <c r="H1604" s="1">
        <v>54</v>
      </c>
      <c r="I1604">
        <v>0.38427899999999998</v>
      </c>
    </row>
    <row r="1605" spans="1:9" x14ac:dyDescent="0.25">
      <c r="A1605">
        <v>2000140194</v>
      </c>
      <c r="B1605" t="s">
        <v>408</v>
      </c>
      <c r="C1605" t="s">
        <v>256</v>
      </c>
      <c r="D1605" t="s">
        <v>257</v>
      </c>
      <c r="E1605">
        <v>0</v>
      </c>
      <c r="F1605" t="s">
        <v>36</v>
      </c>
      <c r="G1605">
        <v>0</v>
      </c>
      <c r="H1605">
        <v>0</v>
      </c>
      <c r="I1605">
        <v>0.38500000000000001</v>
      </c>
    </row>
    <row r="1606" spans="1:9" x14ac:dyDescent="0.25">
      <c r="A1606">
        <v>2000140194</v>
      </c>
      <c r="B1606" t="s">
        <v>408</v>
      </c>
      <c r="C1606" t="s">
        <v>137</v>
      </c>
      <c r="D1606" t="s">
        <v>138</v>
      </c>
      <c r="E1606">
        <v>25</v>
      </c>
      <c r="F1606" t="s">
        <v>36</v>
      </c>
      <c r="G1606" s="1">
        <v>54</v>
      </c>
      <c r="H1606" s="1">
        <v>0</v>
      </c>
      <c r="I1606">
        <v>0.39</v>
      </c>
    </row>
    <row r="1607" spans="1:9" x14ac:dyDescent="0.25">
      <c r="A1607">
        <v>2000140194</v>
      </c>
      <c r="B1607" t="s">
        <v>408</v>
      </c>
      <c r="C1607" t="s">
        <v>151</v>
      </c>
      <c r="D1607" t="s">
        <v>152</v>
      </c>
      <c r="E1607">
        <v>0</v>
      </c>
      <c r="F1607" t="s">
        <v>36</v>
      </c>
      <c r="G1607">
        <v>0</v>
      </c>
      <c r="H1607">
        <v>0</v>
      </c>
      <c r="I1607">
        <v>0.38574999999999998</v>
      </c>
    </row>
    <row r="1608" spans="1:9" x14ac:dyDescent="0.25">
      <c r="A1608">
        <v>2000140194</v>
      </c>
      <c r="B1608" t="s">
        <v>408</v>
      </c>
      <c r="C1608" t="s">
        <v>139</v>
      </c>
      <c r="D1608" t="s">
        <v>140</v>
      </c>
      <c r="E1608" s="1">
        <v>0</v>
      </c>
      <c r="F1608" t="s">
        <v>36</v>
      </c>
      <c r="G1608" s="1">
        <v>0</v>
      </c>
      <c r="H1608">
        <v>0</v>
      </c>
      <c r="I1608">
        <v>0.384108</v>
      </c>
    </row>
    <row r="1609" spans="1:9" x14ac:dyDescent="0.25">
      <c r="A1609">
        <v>2000140194</v>
      </c>
      <c r="B1609" t="s">
        <v>408</v>
      </c>
      <c r="C1609" t="s">
        <v>577</v>
      </c>
      <c r="D1609" t="s">
        <v>578</v>
      </c>
      <c r="E1609" s="1">
        <v>0</v>
      </c>
      <c r="F1609" t="s">
        <v>36</v>
      </c>
      <c r="G1609">
        <v>0</v>
      </c>
      <c r="H1609">
        <v>0</v>
      </c>
      <c r="I1609">
        <v>0.38390800000000003</v>
      </c>
    </row>
    <row r="1610" spans="1:9" x14ac:dyDescent="0.25">
      <c r="A1610">
        <v>2000140195</v>
      </c>
      <c r="B1610" t="s">
        <v>6291</v>
      </c>
      <c r="C1610" t="s">
        <v>130</v>
      </c>
      <c r="D1610" t="s">
        <v>131</v>
      </c>
      <c r="E1610" s="1">
        <v>0</v>
      </c>
      <c r="F1610" t="s">
        <v>36</v>
      </c>
      <c r="G1610" s="1">
        <v>0</v>
      </c>
      <c r="H1610">
        <v>0</v>
      </c>
      <c r="I1610">
        <v>0.106874</v>
      </c>
    </row>
    <row r="1611" spans="1:9" x14ac:dyDescent="0.25">
      <c r="A1611">
        <v>2000140195</v>
      </c>
      <c r="B1611" t="s">
        <v>6291</v>
      </c>
      <c r="C1611" t="s">
        <v>577</v>
      </c>
      <c r="D1611" t="s">
        <v>578</v>
      </c>
      <c r="E1611">
        <v>0</v>
      </c>
      <c r="F1611" t="s">
        <v>36</v>
      </c>
      <c r="G1611">
        <v>0</v>
      </c>
      <c r="H1611">
        <v>0</v>
      </c>
      <c r="I1611">
        <v>0.106874</v>
      </c>
    </row>
    <row r="1612" spans="1:9" x14ac:dyDescent="0.25">
      <c r="A1612">
        <v>2000150039</v>
      </c>
      <c r="B1612" t="s">
        <v>409</v>
      </c>
      <c r="C1612" t="s">
        <v>126</v>
      </c>
      <c r="D1612" t="s">
        <v>127</v>
      </c>
      <c r="E1612">
        <v>226</v>
      </c>
      <c r="F1612" t="s">
        <v>36</v>
      </c>
      <c r="G1612">
        <v>0</v>
      </c>
      <c r="H1612">
        <v>0</v>
      </c>
      <c r="I1612">
        <v>0.67960200000000004</v>
      </c>
    </row>
    <row r="1613" spans="1:9" x14ac:dyDescent="0.25">
      <c r="A1613">
        <v>2000150039</v>
      </c>
      <c r="B1613" t="s">
        <v>409</v>
      </c>
      <c r="C1613" t="s">
        <v>139</v>
      </c>
      <c r="D1613" t="s">
        <v>140</v>
      </c>
      <c r="E1613" s="1">
        <v>2304</v>
      </c>
      <c r="F1613" t="s">
        <v>36</v>
      </c>
      <c r="G1613" s="1">
        <v>2304</v>
      </c>
      <c r="H1613" s="1">
        <v>0</v>
      </c>
      <c r="I1613">
        <v>0.67960900000000002</v>
      </c>
    </row>
    <row r="1614" spans="1:9" x14ac:dyDescent="0.25">
      <c r="A1614">
        <v>2000150040</v>
      </c>
      <c r="B1614" t="s">
        <v>410</v>
      </c>
      <c r="C1614" t="s">
        <v>8710</v>
      </c>
      <c r="D1614" t="s">
        <v>8711</v>
      </c>
      <c r="E1614">
        <v>576</v>
      </c>
      <c r="F1614" t="s">
        <v>36</v>
      </c>
      <c r="G1614">
        <v>0</v>
      </c>
      <c r="H1614" s="1">
        <v>0</v>
      </c>
      <c r="I1614">
        <v>0.197882</v>
      </c>
    </row>
    <row r="1615" spans="1:9" x14ac:dyDescent="0.25">
      <c r="A1615">
        <v>2000150040</v>
      </c>
      <c r="B1615" t="s">
        <v>410</v>
      </c>
      <c r="C1615" t="s">
        <v>8706</v>
      </c>
      <c r="D1615" t="s">
        <v>8707</v>
      </c>
      <c r="E1615" s="1">
        <v>7060</v>
      </c>
      <c r="F1615" t="s">
        <v>36</v>
      </c>
      <c r="G1615">
        <v>0</v>
      </c>
      <c r="H1615" s="1">
        <v>115200</v>
      </c>
      <c r="I1615">
        <v>0.19846</v>
      </c>
    </row>
    <row r="1616" spans="1:9" x14ac:dyDescent="0.25">
      <c r="A1616">
        <v>2000150040</v>
      </c>
      <c r="B1616" t="s">
        <v>410</v>
      </c>
      <c r="C1616" t="s">
        <v>130</v>
      </c>
      <c r="D1616" t="s">
        <v>131</v>
      </c>
      <c r="E1616" s="1">
        <v>28832</v>
      </c>
      <c r="F1616" t="s">
        <v>36</v>
      </c>
      <c r="G1616" s="1">
        <v>1152</v>
      </c>
      <c r="H1616" s="1">
        <v>83556</v>
      </c>
      <c r="I1616">
        <v>0.19789699999999999</v>
      </c>
    </row>
    <row r="1617" spans="1:9" x14ac:dyDescent="0.25">
      <c r="A1617">
        <v>2000150040</v>
      </c>
      <c r="B1617" t="s">
        <v>410</v>
      </c>
      <c r="C1617" t="s">
        <v>126</v>
      </c>
      <c r="D1617" t="s">
        <v>127</v>
      </c>
      <c r="E1617" s="1">
        <v>32</v>
      </c>
      <c r="F1617" t="s">
        <v>36</v>
      </c>
      <c r="G1617">
        <v>0</v>
      </c>
      <c r="H1617">
        <v>0</v>
      </c>
      <c r="I1617">
        <v>0.22156300000000001</v>
      </c>
    </row>
    <row r="1618" spans="1:9" x14ac:dyDescent="0.25">
      <c r="A1618">
        <v>2000150040</v>
      </c>
      <c r="B1618" t="s">
        <v>410</v>
      </c>
      <c r="C1618" t="s">
        <v>256</v>
      </c>
      <c r="D1618" t="s">
        <v>257</v>
      </c>
      <c r="E1618">
        <v>12</v>
      </c>
      <c r="F1618" t="s">
        <v>36</v>
      </c>
      <c r="G1618">
        <v>0</v>
      </c>
      <c r="H1618">
        <v>0</v>
      </c>
      <c r="I1618">
        <v>0.19833300000000001</v>
      </c>
    </row>
    <row r="1619" spans="1:9" x14ac:dyDescent="0.25">
      <c r="A1619">
        <v>2000150040</v>
      </c>
      <c r="B1619" t="s">
        <v>410</v>
      </c>
      <c r="C1619" t="s">
        <v>137</v>
      </c>
      <c r="D1619" t="s">
        <v>138</v>
      </c>
      <c r="E1619" s="1">
        <v>0</v>
      </c>
      <c r="F1619" t="s">
        <v>36</v>
      </c>
      <c r="G1619">
        <v>40</v>
      </c>
      <c r="H1619" s="1">
        <v>0</v>
      </c>
      <c r="I1619">
        <v>0.198214</v>
      </c>
    </row>
    <row r="1620" spans="1:9" x14ac:dyDescent="0.25">
      <c r="A1620">
        <v>2000150040</v>
      </c>
      <c r="B1620" t="s">
        <v>410</v>
      </c>
      <c r="C1620" t="s">
        <v>151</v>
      </c>
      <c r="D1620" t="s">
        <v>152</v>
      </c>
      <c r="E1620" s="1">
        <v>0</v>
      </c>
      <c r="F1620" t="s">
        <v>36</v>
      </c>
      <c r="G1620" s="1">
        <v>0</v>
      </c>
      <c r="H1620">
        <v>0</v>
      </c>
      <c r="I1620">
        <v>0.198042</v>
      </c>
    </row>
    <row r="1621" spans="1:9" x14ac:dyDescent="0.25">
      <c r="A1621">
        <v>2000150040</v>
      </c>
      <c r="B1621" t="s">
        <v>410</v>
      </c>
      <c r="C1621" t="s">
        <v>139</v>
      </c>
      <c r="D1621" t="s">
        <v>140</v>
      </c>
      <c r="E1621" s="1">
        <v>0</v>
      </c>
      <c r="F1621" t="s">
        <v>36</v>
      </c>
      <c r="G1621" s="1">
        <v>83520</v>
      </c>
      <c r="H1621" s="1">
        <v>0</v>
      </c>
      <c r="I1621">
        <v>0.19789100000000001</v>
      </c>
    </row>
    <row r="1622" spans="1:9" x14ac:dyDescent="0.25">
      <c r="A1622">
        <v>2000150040</v>
      </c>
      <c r="B1622" t="s">
        <v>410</v>
      </c>
      <c r="C1622" t="s">
        <v>577</v>
      </c>
      <c r="D1622" t="s">
        <v>578</v>
      </c>
      <c r="E1622" s="1">
        <v>0</v>
      </c>
      <c r="F1622" t="s">
        <v>36</v>
      </c>
      <c r="G1622" s="1">
        <v>0</v>
      </c>
      <c r="H1622">
        <v>0</v>
      </c>
      <c r="I1622">
        <v>0.195877</v>
      </c>
    </row>
    <row r="1623" spans="1:9" x14ac:dyDescent="0.25">
      <c r="A1623">
        <v>2000150041</v>
      </c>
      <c r="B1623" t="s">
        <v>411</v>
      </c>
      <c r="C1623" t="s">
        <v>8708</v>
      </c>
      <c r="D1623" t="s">
        <v>8709</v>
      </c>
      <c r="E1623" s="1">
        <v>0</v>
      </c>
      <c r="F1623" t="s">
        <v>36</v>
      </c>
      <c r="G1623">
        <v>0</v>
      </c>
      <c r="H1623" s="1">
        <v>0</v>
      </c>
      <c r="I1623">
        <v>0.34158699999999997</v>
      </c>
    </row>
    <row r="1624" spans="1:9" x14ac:dyDescent="0.25">
      <c r="A1624">
        <v>2000150041</v>
      </c>
      <c r="B1624" t="s">
        <v>411</v>
      </c>
      <c r="C1624" t="s">
        <v>8710</v>
      </c>
      <c r="D1624" t="s">
        <v>8711</v>
      </c>
      <c r="E1624">
        <v>0</v>
      </c>
      <c r="F1624" t="s">
        <v>36</v>
      </c>
      <c r="G1624" s="1">
        <v>0</v>
      </c>
      <c r="H1624" s="1">
        <v>2000</v>
      </c>
      <c r="I1624">
        <v>0.34242</v>
      </c>
    </row>
    <row r="1625" spans="1:9" x14ac:dyDescent="0.25">
      <c r="A1625">
        <v>2000150041</v>
      </c>
      <c r="B1625" t="s">
        <v>411</v>
      </c>
      <c r="C1625" t="s">
        <v>8706</v>
      </c>
      <c r="D1625" t="s">
        <v>8707</v>
      </c>
      <c r="E1625" s="1">
        <v>0</v>
      </c>
      <c r="F1625" t="s">
        <v>36</v>
      </c>
      <c r="G1625" s="1">
        <v>1837</v>
      </c>
      <c r="H1625" s="1">
        <v>824256</v>
      </c>
      <c r="I1625">
        <v>0.34158699999999997</v>
      </c>
    </row>
    <row r="1626" spans="1:9" x14ac:dyDescent="0.25">
      <c r="A1626">
        <v>2000150041</v>
      </c>
      <c r="B1626" t="s">
        <v>411</v>
      </c>
      <c r="C1626" t="s">
        <v>130</v>
      </c>
      <c r="D1626" t="s">
        <v>131</v>
      </c>
      <c r="E1626">
        <v>426</v>
      </c>
      <c r="F1626" t="s">
        <v>36</v>
      </c>
      <c r="G1626" s="1">
        <v>56788</v>
      </c>
      <c r="H1626" s="1">
        <v>671761</v>
      </c>
      <c r="I1626">
        <v>0.340563</v>
      </c>
    </row>
    <row r="1627" spans="1:9" x14ac:dyDescent="0.25">
      <c r="A1627">
        <v>2000150041</v>
      </c>
      <c r="B1627" t="s">
        <v>411</v>
      </c>
      <c r="C1627" t="s">
        <v>126</v>
      </c>
      <c r="D1627" t="s">
        <v>127</v>
      </c>
      <c r="E1627">
        <v>16</v>
      </c>
      <c r="F1627" t="s">
        <v>36</v>
      </c>
      <c r="G1627">
        <v>0</v>
      </c>
      <c r="H1627" s="1">
        <v>0</v>
      </c>
      <c r="I1627">
        <v>0.36562499999999998</v>
      </c>
    </row>
    <row r="1628" spans="1:9" x14ac:dyDescent="0.25">
      <c r="A1628">
        <v>2000150041</v>
      </c>
      <c r="B1628" t="s">
        <v>411</v>
      </c>
      <c r="C1628" t="s">
        <v>142</v>
      </c>
      <c r="D1628" t="s">
        <v>143</v>
      </c>
      <c r="E1628">
        <v>0</v>
      </c>
      <c r="F1628" t="s">
        <v>36</v>
      </c>
      <c r="G1628">
        <v>0</v>
      </c>
      <c r="H1628">
        <v>0</v>
      </c>
      <c r="I1628">
        <v>0.34241500000000002</v>
      </c>
    </row>
    <row r="1629" spans="1:9" x14ac:dyDescent="0.25">
      <c r="A1629">
        <v>2000150041</v>
      </c>
      <c r="B1629" t="s">
        <v>411</v>
      </c>
      <c r="C1629" t="s">
        <v>167</v>
      </c>
      <c r="D1629" t="s">
        <v>168</v>
      </c>
      <c r="E1629" s="1">
        <v>0</v>
      </c>
      <c r="F1629" t="s">
        <v>36</v>
      </c>
      <c r="G1629">
        <v>0</v>
      </c>
      <c r="H1629" s="1">
        <v>0</v>
      </c>
      <c r="I1629">
        <v>0.34244400000000003</v>
      </c>
    </row>
    <row r="1630" spans="1:9" x14ac:dyDescent="0.25">
      <c r="A1630">
        <v>2000150041</v>
      </c>
      <c r="B1630" t="s">
        <v>411</v>
      </c>
      <c r="C1630" t="s">
        <v>137</v>
      </c>
      <c r="D1630" t="s">
        <v>138</v>
      </c>
      <c r="E1630" s="1">
        <v>0</v>
      </c>
      <c r="F1630" t="s">
        <v>36</v>
      </c>
      <c r="G1630" s="1">
        <v>1460</v>
      </c>
      <c r="H1630" s="1">
        <v>13</v>
      </c>
      <c r="I1630">
        <v>0.34153800000000001</v>
      </c>
    </row>
    <row r="1631" spans="1:9" x14ac:dyDescent="0.25">
      <c r="A1631">
        <v>2000150041</v>
      </c>
      <c r="B1631" t="s">
        <v>411</v>
      </c>
      <c r="C1631" t="s">
        <v>151</v>
      </c>
      <c r="D1631" t="s">
        <v>152</v>
      </c>
      <c r="E1631" s="1">
        <v>0</v>
      </c>
      <c r="F1631" t="s">
        <v>36</v>
      </c>
      <c r="G1631">
        <v>0</v>
      </c>
      <c r="H1631" s="1">
        <v>0</v>
      </c>
      <c r="I1631">
        <v>0.34241700000000003</v>
      </c>
    </row>
    <row r="1632" spans="1:9" x14ac:dyDescent="0.25">
      <c r="A1632">
        <v>2000150041</v>
      </c>
      <c r="B1632" t="s">
        <v>411</v>
      </c>
      <c r="C1632" t="s">
        <v>139</v>
      </c>
      <c r="D1632" t="s">
        <v>140</v>
      </c>
      <c r="E1632" s="1">
        <v>0</v>
      </c>
      <c r="F1632" t="s">
        <v>36</v>
      </c>
      <c r="G1632" s="1">
        <v>671030</v>
      </c>
      <c r="H1632" s="1">
        <v>0</v>
      </c>
      <c r="I1632">
        <v>0.34499999999999997</v>
      </c>
    </row>
    <row r="1633" spans="1:9" x14ac:dyDescent="0.25">
      <c r="A1633">
        <v>2000150041</v>
      </c>
      <c r="B1633" t="s">
        <v>411</v>
      </c>
      <c r="C1633" t="s">
        <v>577</v>
      </c>
      <c r="D1633" t="s">
        <v>578</v>
      </c>
      <c r="E1633" s="1">
        <v>0</v>
      </c>
      <c r="F1633" t="s">
        <v>36</v>
      </c>
      <c r="G1633" s="1">
        <v>0</v>
      </c>
      <c r="H1633" s="1">
        <v>0</v>
      </c>
      <c r="I1633">
        <v>0.34112999999999999</v>
      </c>
    </row>
    <row r="1634" spans="1:9" x14ac:dyDescent="0.25">
      <c r="A1634">
        <v>2000150041</v>
      </c>
      <c r="B1634" t="s">
        <v>411</v>
      </c>
      <c r="C1634" t="s">
        <v>144</v>
      </c>
      <c r="D1634" t="s">
        <v>145</v>
      </c>
      <c r="E1634" s="1">
        <v>0</v>
      </c>
      <c r="F1634" t="s">
        <v>36</v>
      </c>
      <c r="G1634">
        <v>0</v>
      </c>
      <c r="H1634">
        <v>0</v>
      </c>
      <c r="I1634">
        <v>0.34242</v>
      </c>
    </row>
    <row r="1635" spans="1:9" x14ac:dyDescent="0.25">
      <c r="A1635">
        <v>2000150042</v>
      </c>
      <c r="B1635" t="s">
        <v>412</v>
      </c>
      <c r="C1635" t="s">
        <v>130</v>
      </c>
      <c r="D1635" t="s">
        <v>131</v>
      </c>
      <c r="E1635" s="1">
        <v>21</v>
      </c>
      <c r="F1635" t="s">
        <v>147</v>
      </c>
      <c r="G1635" s="1">
        <v>978</v>
      </c>
      <c r="H1635" s="1">
        <v>10660</v>
      </c>
      <c r="I1635">
        <v>0.51809499999999997</v>
      </c>
    </row>
    <row r="1636" spans="1:9" x14ac:dyDescent="0.25">
      <c r="A1636">
        <v>2000150042</v>
      </c>
      <c r="B1636" t="s">
        <v>412</v>
      </c>
      <c r="C1636" t="s">
        <v>137</v>
      </c>
      <c r="D1636" t="s">
        <v>138</v>
      </c>
      <c r="E1636" s="1">
        <v>0</v>
      </c>
      <c r="F1636" t="s">
        <v>147</v>
      </c>
      <c r="G1636" s="1">
        <v>0</v>
      </c>
      <c r="H1636">
        <v>4</v>
      </c>
      <c r="I1636">
        <v>0.52</v>
      </c>
    </row>
    <row r="1637" spans="1:9" x14ac:dyDescent="0.25">
      <c r="A1637">
        <v>2000150042</v>
      </c>
      <c r="B1637" t="s">
        <v>412</v>
      </c>
      <c r="C1637" t="s">
        <v>151</v>
      </c>
      <c r="D1637" t="s">
        <v>152</v>
      </c>
      <c r="E1637" s="1">
        <v>0</v>
      </c>
      <c r="F1637" t="s">
        <v>147</v>
      </c>
      <c r="G1637" s="1">
        <v>580</v>
      </c>
      <c r="H1637" s="1">
        <v>0</v>
      </c>
      <c r="I1637">
        <v>0.51834499999999994</v>
      </c>
    </row>
    <row r="1638" spans="1:9" x14ac:dyDescent="0.25">
      <c r="A1638">
        <v>2000150042</v>
      </c>
      <c r="B1638" t="s">
        <v>412</v>
      </c>
      <c r="C1638" t="s">
        <v>139</v>
      </c>
      <c r="D1638" t="s">
        <v>140</v>
      </c>
      <c r="E1638">
        <v>0</v>
      </c>
      <c r="F1638" t="s">
        <v>147</v>
      </c>
      <c r="G1638" s="1">
        <v>10080</v>
      </c>
      <c r="H1638">
        <v>0</v>
      </c>
      <c r="I1638">
        <v>0.51836199999999999</v>
      </c>
    </row>
    <row r="1639" spans="1:9" x14ac:dyDescent="0.25">
      <c r="A1639">
        <v>2000150042</v>
      </c>
      <c r="B1639" t="s">
        <v>412</v>
      </c>
      <c r="C1639" t="s">
        <v>577</v>
      </c>
      <c r="D1639" t="s">
        <v>578</v>
      </c>
      <c r="E1639" s="1">
        <v>0</v>
      </c>
      <c r="F1639" t="s">
        <v>147</v>
      </c>
      <c r="G1639">
        <v>0</v>
      </c>
      <c r="H1639" s="1">
        <v>0</v>
      </c>
      <c r="I1639">
        <v>0.51834100000000005</v>
      </c>
    </row>
    <row r="1640" spans="1:9" x14ac:dyDescent="0.25">
      <c r="A1640">
        <v>2000160008</v>
      </c>
      <c r="B1640" t="s">
        <v>413</v>
      </c>
      <c r="C1640" t="s">
        <v>126</v>
      </c>
      <c r="D1640" t="s">
        <v>127</v>
      </c>
      <c r="E1640" s="1">
        <v>1</v>
      </c>
      <c r="F1640" t="s">
        <v>36</v>
      </c>
      <c r="G1640">
        <v>0</v>
      </c>
      <c r="H1640">
        <v>0</v>
      </c>
      <c r="I1640">
        <v>0.08</v>
      </c>
    </row>
    <row r="1641" spans="1:9" x14ac:dyDescent="0.25">
      <c r="A1641">
        <v>2000160032</v>
      </c>
      <c r="B1641" t="s">
        <v>414</v>
      </c>
      <c r="C1641" t="s">
        <v>8706</v>
      </c>
      <c r="D1641" t="s">
        <v>8707</v>
      </c>
      <c r="E1641" s="1">
        <v>8513</v>
      </c>
      <c r="F1641" t="s">
        <v>36</v>
      </c>
      <c r="G1641">
        <v>0</v>
      </c>
      <c r="H1641" s="1">
        <v>0</v>
      </c>
      <c r="I1641">
        <v>0.30485800000000002</v>
      </c>
    </row>
    <row r="1642" spans="1:9" x14ac:dyDescent="0.25">
      <c r="A1642">
        <v>2000160032</v>
      </c>
      <c r="B1642" t="s">
        <v>414</v>
      </c>
      <c r="C1642" t="s">
        <v>139</v>
      </c>
      <c r="D1642" t="s">
        <v>140</v>
      </c>
      <c r="E1642" s="1">
        <v>5002</v>
      </c>
      <c r="F1642" t="s">
        <v>36</v>
      </c>
      <c r="G1642" s="1">
        <v>5002</v>
      </c>
      <c r="H1642">
        <v>0</v>
      </c>
      <c r="I1642">
        <v>0.30485800000000002</v>
      </c>
    </row>
    <row r="1643" spans="1:9" x14ac:dyDescent="0.25">
      <c r="A1643">
        <v>2000160033</v>
      </c>
      <c r="B1643" t="s">
        <v>415</v>
      </c>
      <c r="C1643" t="s">
        <v>8706</v>
      </c>
      <c r="D1643" t="s">
        <v>8707</v>
      </c>
      <c r="E1643" s="1">
        <v>11459</v>
      </c>
      <c r="F1643" t="s">
        <v>36</v>
      </c>
      <c r="G1643">
        <v>0</v>
      </c>
      <c r="H1643" s="1">
        <v>0</v>
      </c>
      <c r="I1643">
        <v>0.201767</v>
      </c>
    </row>
    <row r="1644" spans="1:9" x14ac:dyDescent="0.25">
      <c r="A1644">
        <v>2000160033</v>
      </c>
      <c r="B1644" t="s">
        <v>415</v>
      </c>
      <c r="C1644" t="s">
        <v>126</v>
      </c>
      <c r="D1644" t="s">
        <v>127</v>
      </c>
      <c r="E1644" s="1">
        <v>884</v>
      </c>
      <c r="F1644" t="s">
        <v>36</v>
      </c>
      <c r="G1644">
        <v>0</v>
      </c>
      <c r="H1644">
        <v>0</v>
      </c>
      <c r="I1644">
        <v>0.201765</v>
      </c>
    </row>
    <row r="1645" spans="1:9" x14ac:dyDescent="0.25">
      <c r="A1645">
        <v>2000160037</v>
      </c>
      <c r="B1645" t="s">
        <v>416</v>
      </c>
      <c r="C1645" t="s">
        <v>126</v>
      </c>
      <c r="D1645" t="s">
        <v>127</v>
      </c>
      <c r="E1645" s="1">
        <v>280</v>
      </c>
      <c r="F1645" t="s">
        <v>36</v>
      </c>
      <c r="G1645">
        <v>0</v>
      </c>
      <c r="H1645" s="1">
        <v>0</v>
      </c>
      <c r="I1645">
        <v>0.51524999999999999</v>
      </c>
    </row>
    <row r="1646" spans="1:9" x14ac:dyDescent="0.25">
      <c r="A1646">
        <v>2000160038</v>
      </c>
      <c r="B1646" t="s">
        <v>417</v>
      </c>
      <c r="C1646" t="s">
        <v>8710</v>
      </c>
      <c r="D1646" t="s">
        <v>8711</v>
      </c>
      <c r="E1646" s="1">
        <v>0</v>
      </c>
      <c r="F1646" t="s">
        <v>36</v>
      </c>
      <c r="G1646">
        <v>0</v>
      </c>
      <c r="H1646">
        <v>0</v>
      </c>
      <c r="I1646">
        <v>0.1615</v>
      </c>
    </row>
    <row r="1647" spans="1:9" x14ac:dyDescent="0.25">
      <c r="A1647">
        <v>2000160038</v>
      </c>
      <c r="B1647" t="s">
        <v>417</v>
      </c>
      <c r="C1647" t="s">
        <v>8706</v>
      </c>
      <c r="D1647" t="s">
        <v>8707</v>
      </c>
      <c r="E1647" s="1">
        <v>2963</v>
      </c>
      <c r="F1647" t="s">
        <v>36</v>
      </c>
      <c r="G1647">
        <v>0</v>
      </c>
      <c r="H1647" s="1">
        <v>95000</v>
      </c>
      <c r="I1647">
        <v>0.16123499999999999</v>
      </c>
    </row>
    <row r="1648" spans="1:9" x14ac:dyDescent="0.25">
      <c r="A1648">
        <v>2000160038</v>
      </c>
      <c r="B1648" t="s">
        <v>417</v>
      </c>
      <c r="C1648" t="s">
        <v>130</v>
      </c>
      <c r="D1648" t="s">
        <v>131</v>
      </c>
      <c r="E1648" s="1">
        <v>47818</v>
      </c>
      <c r="F1648" t="s">
        <v>36</v>
      </c>
      <c r="G1648" s="1">
        <v>19000</v>
      </c>
      <c r="H1648">
        <v>2</v>
      </c>
      <c r="I1648">
        <v>0.16051299999999999</v>
      </c>
    </row>
    <row r="1649" spans="1:9" x14ac:dyDescent="0.25">
      <c r="A1649">
        <v>2000160038</v>
      </c>
      <c r="B1649" t="s">
        <v>417</v>
      </c>
      <c r="C1649" t="s">
        <v>137</v>
      </c>
      <c r="D1649" t="s">
        <v>138</v>
      </c>
      <c r="E1649" s="1">
        <v>0</v>
      </c>
      <c r="F1649" t="s">
        <v>36</v>
      </c>
      <c r="G1649">
        <v>2</v>
      </c>
      <c r="H1649" s="1">
        <v>0</v>
      </c>
      <c r="I1649">
        <v>0.16</v>
      </c>
    </row>
    <row r="1650" spans="1:9" x14ac:dyDescent="0.25">
      <c r="A1650">
        <v>2000160038</v>
      </c>
      <c r="B1650" t="s">
        <v>417</v>
      </c>
      <c r="C1650" t="s">
        <v>151</v>
      </c>
      <c r="D1650" t="s">
        <v>152</v>
      </c>
      <c r="E1650" s="1">
        <v>0</v>
      </c>
      <c r="F1650" t="s">
        <v>36</v>
      </c>
      <c r="G1650">
        <v>0</v>
      </c>
      <c r="H1650" s="1">
        <v>19000</v>
      </c>
      <c r="I1650">
        <v>0.16051299999999999</v>
      </c>
    </row>
    <row r="1651" spans="1:9" x14ac:dyDescent="0.25">
      <c r="A1651">
        <v>2000160038</v>
      </c>
      <c r="B1651" t="s">
        <v>417</v>
      </c>
      <c r="C1651" t="s">
        <v>139</v>
      </c>
      <c r="D1651" t="s">
        <v>140</v>
      </c>
      <c r="E1651" s="1">
        <v>0</v>
      </c>
      <c r="F1651" t="s">
        <v>36</v>
      </c>
      <c r="G1651">
        <v>0</v>
      </c>
      <c r="H1651" s="1">
        <v>0</v>
      </c>
      <c r="I1651">
        <v>0.16051199999999999</v>
      </c>
    </row>
    <row r="1652" spans="1:9" x14ac:dyDescent="0.25">
      <c r="A1652">
        <v>2000160038</v>
      </c>
      <c r="B1652" t="s">
        <v>417</v>
      </c>
      <c r="C1652" t="s">
        <v>577</v>
      </c>
      <c r="D1652" t="s">
        <v>578</v>
      </c>
      <c r="E1652" s="1">
        <v>0</v>
      </c>
      <c r="F1652" t="s">
        <v>36</v>
      </c>
      <c r="G1652" s="1">
        <v>0</v>
      </c>
      <c r="H1652" s="1">
        <v>0</v>
      </c>
      <c r="I1652">
        <v>0.16051299999999999</v>
      </c>
    </row>
    <row r="1653" spans="1:9" x14ac:dyDescent="0.25">
      <c r="A1653">
        <v>2000160039</v>
      </c>
      <c r="B1653" t="s">
        <v>418</v>
      </c>
      <c r="C1653" t="s">
        <v>8710</v>
      </c>
      <c r="D1653" t="s">
        <v>8711</v>
      </c>
      <c r="E1653" s="1">
        <v>0</v>
      </c>
      <c r="F1653" t="s">
        <v>36</v>
      </c>
      <c r="G1653">
        <v>0</v>
      </c>
      <c r="H1653" s="1">
        <v>0</v>
      </c>
      <c r="I1653">
        <v>0.26285199999999997</v>
      </c>
    </row>
    <row r="1654" spans="1:9" x14ac:dyDescent="0.25">
      <c r="A1654">
        <v>2000160039</v>
      </c>
      <c r="B1654" t="s">
        <v>418</v>
      </c>
      <c r="C1654" t="s">
        <v>8706</v>
      </c>
      <c r="D1654" t="s">
        <v>8707</v>
      </c>
      <c r="E1654" s="1">
        <v>9604</v>
      </c>
      <c r="F1654" t="s">
        <v>36</v>
      </c>
      <c r="G1654">
        <v>0</v>
      </c>
      <c r="H1654" s="1">
        <v>62000</v>
      </c>
      <c r="I1654">
        <v>0.262853</v>
      </c>
    </row>
    <row r="1655" spans="1:9" x14ac:dyDescent="0.25">
      <c r="A1655">
        <v>2000160039</v>
      </c>
      <c r="B1655" t="s">
        <v>418</v>
      </c>
      <c r="C1655" t="s">
        <v>130</v>
      </c>
      <c r="D1655" t="s">
        <v>131</v>
      </c>
      <c r="E1655" s="1">
        <v>63170</v>
      </c>
      <c r="F1655" t="s">
        <v>36</v>
      </c>
      <c r="G1655" s="1">
        <v>20000</v>
      </c>
      <c r="H1655" s="1">
        <v>0</v>
      </c>
      <c r="I1655">
        <v>0.26289899999999999</v>
      </c>
    </row>
    <row r="1656" spans="1:9" x14ac:dyDescent="0.25">
      <c r="A1656">
        <v>2000160039</v>
      </c>
      <c r="B1656" t="s">
        <v>418</v>
      </c>
      <c r="C1656" t="s">
        <v>142</v>
      </c>
      <c r="D1656" t="s">
        <v>143</v>
      </c>
      <c r="E1656" s="1">
        <v>0</v>
      </c>
      <c r="F1656" t="s">
        <v>36</v>
      </c>
      <c r="G1656">
        <v>0</v>
      </c>
      <c r="H1656">
        <v>0</v>
      </c>
      <c r="I1656">
        <v>0.26290000000000002</v>
      </c>
    </row>
    <row r="1657" spans="1:9" x14ac:dyDescent="0.25">
      <c r="A1657">
        <v>2000160039</v>
      </c>
      <c r="B1657" t="s">
        <v>418</v>
      </c>
      <c r="C1657" t="s">
        <v>137</v>
      </c>
      <c r="D1657" t="s">
        <v>138</v>
      </c>
      <c r="E1657">
        <v>0</v>
      </c>
      <c r="F1657" t="s">
        <v>36</v>
      </c>
      <c r="G1657">
        <v>0</v>
      </c>
      <c r="H1657" s="1">
        <v>0</v>
      </c>
      <c r="I1657">
        <v>0.26</v>
      </c>
    </row>
    <row r="1658" spans="1:9" x14ac:dyDescent="0.25">
      <c r="A1658">
        <v>2000160039</v>
      </c>
      <c r="B1658" t="s">
        <v>418</v>
      </c>
      <c r="C1658" t="s">
        <v>151</v>
      </c>
      <c r="D1658" t="s">
        <v>152</v>
      </c>
      <c r="E1658" s="1">
        <v>0</v>
      </c>
      <c r="F1658" t="s">
        <v>36</v>
      </c>
      <c r="G1658">
        <v>0</v>
      </c>
      <c r="H1658" s="1">
        <v>20000</v>
      </c>
      <c r="I1658">
        <v>0.26289499999999999</v>
      </c>
    </row>
    <row r="1659" spans="1:9" x14ac:dyDescent="0.25">
      <c r="A1659">
        <v>2000160039</v>
      </c>
      <c r="B1659" t="s">
        <v>418</v>
      </c>
      <c r="C1659" t="s">
        <v>139</v>
      </c>
      <c r="D1659" t="s">
        <v>140</v>
      </c>
      <c r="E1659" s="1">
        <v>0</v>
      </c>
      <c r="F1659" t="s">
        <v>36</v>
      </c>
      <c r="G1659" s="1">
        <v>0</v>
      </c>
      <c r="H1659" s="1">
        <v>0</v>
      </c>
      <c r="I1659">
        <v>0.26289499999999999</v>
      </c>
    </row>
    <row r="1660" spans="1:9" x14ac:dyDescent="0.25">
      <c r="A1660">
        <v>2000160039</v>
      </c>
      <c r="B1660" t="s">
        <v>418</v>
      </c>
      <c r="C1660" t="s">
        <v>577</v>
      </c>
      <c r="D1660" t="s">
        <v>578</v>
      </c>
      <c r="E1660" s="1">
        <v>0</v>
      </c>
      <c r="F1660" t="s">
        <v>36</v>
      </c>
      <c r="G1660">
        <v>0</v>
      </c>
      <c r="H1660">
        <v>0</v>
      </c>
      <c r="I1660">
        <v>0.26289400000000002</v>
      </c>
    </row>
    <row r="1661" spans="1:9" x14ac:dyDescent="0.25">
      <c r="A1661">
        <v>2000160040</v>
      </c>
      <c r="B1661" t="s">
        <v>419</v>
      </c>
      <c r="C1661" t="s">
        <v>8710</v>
      </c>
      <c r="D1661" t="s">
        <v>8711</v>
      </c>
      <c r="E1661" s="1">
        <v>0</v>
      </c>
      <c r="F1661" t="s">
        <v>228</v>
      </c>
      <c r="G1661" s="1">
        <v>0</v>
      </c>
      <c r="H1661" s="1">
        <v>0</v>
      </c>
      <c r="I1661">
        <v>0.78925000000000001</v>
      </c>
    </row>
    <row r="1662" spans="1:9" x14ac:dyDescent="0.25">
      <c r="A1662">
        <v>2000160040</v>
      </c>
      <c r="B1662" t="s">
        <v>419</v>
      </c>
      <c r="C1662" t="s">
        <v>8706</v>
      </c>
      <c r="D1662" t="s">
        <v>8707</v>
      </c>
      <c r="E1662" s="1">
        <v>7257</v>
      </c>
      <c r="F1662" t="s">
        <v>228</v>
      </c>
      <c r="G1662">
        <v>0</v>
      </c>
      <c r="H1662" s="1">
        <v>23000</v>
      </c>
      <c r="I1662">
        <v>0.81128299999999998</v>
      </c>
    </row>
    <row r="1663" spans="1:9" x14ac:dyDescent="0.25">
      <c r="A1663">
        <v>2000160040</v>
      </c>
      <c r="B1663" t="s">
        <v>419</v>
      </c>
      <c r="C1663" t="s">
        <v>130</v>
      </c>
      <c r="D1663" t="s">
        <v>131</v>
      </c>
      <c r="E1663" s="1">
        <v>7280</v>
      </c>
      <c r="F1663" t="s">
        <v>228</v>
      </c>
      <c r="G1663" s="1">
        <v>7005</v>
      </c>
      <c r="H1663" s="1">
        <v>13606</v>
      </c>
      <c r="I1663">
        <v>0.78961099999999995</v>
      </c>
    </row>
    <row r="1664" spans="1:9" x14ac:dyDescent="0.25">
      <c r="A1664">
        <v>2000160040</v>
      </c>
      <c r="B1664" t="s">
        <v>419</v>
      </c>
      <c r="C1664" t="s">
        <v>126</v>
      </c>
      <c r="D1664" t="s">
        <v>127</v>
      </c>
      <c r="E1664" s="1">
        <v>574</v>
      </c>
      <c r="F1664" t="s">
        <v>228</v>
      </c>
      <c r="G1664">
        <v>0</v>
      </c>
      <c r="H1664">
        <v>0</v>
      </c>
      <c r="I1664">
        <v>0.82442499999999996</v>
      </c>
    </row>
    <row r="1665" spans="1:9" x14ac:dyDescent="0.25">
      <c r="A1665">
        <v>2000160040</v>
      </c>
      <c r="B1665" t="s">
        <v>419</v>
      </c>
      <c r="C1665" t="s">
        <v>256</v>
      </c>
      <c r="D1665" t="s">
        <v>257</v>
      </c>
      <c r="E1665" s="1">
        <v>0</v>
      </c>
      <c r="F1665" t="s">
        <v>228</v>
      </c>
      <c r="G1665">
        <v>0</v>
      </c>
      <c r="H1665" s="1">
        <v>0</v>
      </c>
      <c r="I1665">
        <v>0.82399999999999995</v>
      </c>
    </row>
    <row r="1666" spans="1:9" x14ac:dyDescent="0.25">
      <c r="A1666">
        <v>2000160040</v>
      </c>
      <c r="B1666" t="s">
        <v>419</v>
      </c>
      <c r="C1666" t="s">
        <v>137</v>
      </c>
      <c r="D1666" t="s">
        <v>138</v>
      </c>
      <c r="E1666" s="1">
        <v>0</v>
      </c>
      <c r="F1666" t="s">
        <v>228</v>
      </c>
      <c r="G1666">
        <v>457</v>
      </c>
      <c r="H1666">
        <v>5</v>
      </c>
      <c r="I1666">
        <v>0.81</v>
      </c>
    </row>
    <row r="1667" spans="1:9" x14ac:dyDescent="0.25">
      <c r="A1667">
        <v>2000160040</v>
      </c>
      <c r="B1667" t="s">
        <v>419</v>
      </c>
      <c r="C1667" t="s">
        <v>139</v>
      </c>
      <c r="D1667" t="s">
        <v>140</v>
      </c>
      <c r="E1667" s="1">
        <v>0</v>
      </c>
      <c r="F1667" t="s">
        <v>228</v>
      </c>
      <c r="G1667" s="1">
        <v>17600</v>
      </c>
      <c r="H1667" s="1">
        <v>4000</v>
      </c>
      <c r="I1667">
        <v>0.78924899999999998</v>
      </c>
    </row>
    <row r="1668" spans="1:9" x14ac:dyDescent="0.25">
      <c r="A1668">
        <v>2000160040</v>
      </c>
      <c r="B1668" t="s">
        <v>419</v>
      </c>
      <c r="C1668" t="s">
        <v>577</v>
      </c>
      <c r="D1668" t="s">
        <v>578</v>
      </c>
      <c r="E1668" s="1">
        <v>0</v>
      </c>
      <c r="F1668" t="s">
        <v>228</v>
      </c>
      <c r="G1668">
        <v>0</v>
      </c>
      <c r="H1668">
        <v>0</v>
      </c>
      <c r="I1668">
        <v>0.74926700000000002</v>
      </c>
    </row>
    <row r="1669" spans="1:9" x14ac:dyDescent="0.25">
      <c r="A1669">
        <v>2000160041</v>
      </c>
      <c r="B1669" t="s">
        <v>420</v>
      </c>
      <c r="C1669" t="s">
        <v>8710</v>
      </c>
      <c r="D1669" t="s">
        <v>8711</v>
      </c>
      <c r="E1669" s="1">
        <v>0</v>
      </c>
      <c r="F1669" t="s">
        <v>228</v>
      </c>
      <c r="G1669">
        <v>0</v>
      </c>
      <c r="H1669" s="1">
        <v>0</v>
      </c>
      <c r="I1669">
        <v>1.45872</v>
      </c>
    </row>
    <row r="1670" spans="1:9" x14ac:dyDescent="0.25">
      <c r="A1670">
        <v>2000160041</v>
      </c>
      <c r="B1670" t="s">
        <v>420</v>
      </c>
      <c r="C1670" t="s">
        <v>8706</v>
      </c>
      <c r="D1670" t="s">
        <v>8707</v>
      </c>
      <c r="E1670" s="1">
        <v>11693</v>
      </c>
      <c r="F1670" t="s">
        <v>228</v>
      </c>
      <c r="G1670">
        <v>0</v>
      </c>
      <c r="H1670">
        <v>0</v>
      </c>
      <c r="I1670">
        <v>1.4587140000000001</v>
      </c>
    </row>
    <row r="1671" spans="1:9" x14ac:dyDescent="0.25">
      <c r="A1671">
        <v>2000160041</v>
      </c>
      <c r="B1671" t="s">
        <v>420</v>
      </c>
      <c r="C1671" t="s">
        <v>130</v>
      </c>
      <c r="D1671" t="s">
        <v>131</v>
      </c>
      <c r="E1671" s="1">
        <v>9920</v>
      </c>
      <c r="F1671" t="s">
        <v>228</v>
      </c>
      <c r="G1671">
        <v>0</v>
      </c>
      <c r="H1671" s="1">
        <v>49753</v>
      </c>
      <c r="I1671">
        <v>1.4097999999999999</v>
      </c>
    </row>
    <row r="1672" spans="1:9" x14ac:dyDescent="0.25">
      <c r="A1672">
        <v>2000160041</v>
      </c>
      <c r="B1672" t="s">
        <v>420</v>
      </c>
      <c r="C1672" t="s">
        <v>126</v>
      </c>
      <c r="D1672" t="s">
        <v>127</v>
      </c>
      <c r="E1672" s="1">
        <v>14379</v>
      </c>
      <c r="F1672" t="s">
        <v>228</v>
      </c>
      <c r="G1672" s="1">
        <v>0</v>
      </c>
      <c r="H1672">
        <v>0</v>
      </c>
      <c r="I1672">
        <v>1.4587190000000001</v>
      </c>
    </row>
    <row r="1673" spans="1:9" x14ac:dyDescent="0.25">
      <c r="A1673">
        <v>2000160041</v>
      </c>
      <c r="B1673" t="s">
        <v>420</v>
      </c>
      <c r="C1673" t="s">
        <v>137</v>
      </c>
      <c r="D1673" t="s">
        <v>138</v>
      </c>
      <c r="E1673" s="1">
        <v>0</v>
      </c>
      <c r="F1673" t="s">
        <v>228</v>
      </c>
      <c r="G1673" s="1">
        <v>5</v>
      </c>
      <c r="H1673" s="1">
        <v>0</v>
      </c>
      <c r="I1673">
        <v>1.46</v>
      </c>
    </row>
    <row r="1674" spans="1:9" x14ac:dyDescent="0.25">
      <c r="A1674">
        <v>2000160041</v>
      </c>
      <c r="B1674" t="s">
        <v>420</v>
      </c>
      <c r="C1674" t="s">
        <v>139</v>
      </c>
      <c r="D1674" t="s">
        <v>140</v>
      </c>
      <c r="E1674" s="1">
        <v>35457</v>
      </c>
      <c r="F1674" t="s">
        <v>228</v>
      </c>
      <c r="G1674" s="1">
        <v>49750</v>
      </c>
      <c r="H1674" s="1">
        <v>0</v>
      </c>
      <c r="I1674">
        <v>1.4096470000000001</v>
      </c>
    </row>
    <row r="1675" spans="1:9" x14ac:dyDescent="0.25">
      <c r="A1675">
        <v>2000160041</v>
      </c>
      <c r="B1675" t="s">
        <v>420</v>
      </c>
      <c r="C1675" t="s">
        <v>577</v>
      </c>
      <c r="D1675" t="s">
        <v>578</v>
      </c>
      <c r="E1675" s="1">
        <v>0</v>
      </c>
      <c r="F1675" t="s">
        <v>228</v>
      </c>
      <c r="G1675">
        <v>0</v>
      </c>
      <c r="H1675" s="1">
        <v>0</v>
      </c>
      <c r="I1675">
        <v>1.3021860000000001</v>
      </c>
    </row>
    <row r="1676" spans="1:9" x14ac:dyDescent="0.25">
      <c r="A1676">
        <v>2000160042</v>
      </c>
      <c r="B1676" t="s">
        <v>421</v>
      </c>
      <c r="C1676" t="s">
        <v>8710</v>
      </c>
      <c r="D1676" t="s">
        <v>8711</v>
      </c>
      <c r="E1676" s="1">
        <v>0</v>
      </c>
      <c r="F1676" t="s">
        <v>228</v>
      </c>
      <c r="G1676">
        <v>0</v>
      </c>
      <c r="H1676">
        <v>0</v>
      </c>
      <c r="I1676">
        <v>1.41045</v>
      </c>
    </row>
    <row r="1677" spans="1:9" x14ac:dyDescent="0.25">
      <c r="A1677">
        <v>2000160042</v>
      </c>
      <c r="B1677" t="s">
        <v>421</v>
      </c>
      <c r="C1677" t="s">
        <v>8706</v>
      </c>
      <c r="D1677" t="s">
        <v>8707</v>
      </c>
      <c r="E1677" s="1">
        <v>180</v>
      </c>
      <c r="F1677" t="s">
        <v>228</v>
      </c>
      <c r="G1677">
        <v>0</v>
      </c>
      <c r="H1677" s="1">
        <v>6000</v>
      </c>
      <c r="I1677">
        <v>1.5468329999999999</v>
      </c>
    </row>
    <row r="1678" spans="1:9" x14ac:dyDescent="0.25">
      <c r="A1678">
        <v>2000160042</v>
      </c>
      <c r="B1678" t="s">
        <v>421</v>
      </c>
      <c r="C1678" t="s">
        <v>130</v>
      </c>
      <c r="D1678" t="s">
        <v>131</v>
      </c>
      <c r="E1678" s="1">
        <v>1178</v>
      </c>
      <c r="F1678" t="s">
        <v>228</v>
      </c>
      <c r="G1678">
        <v>206</v>
      </c>
      <c r="H1678" s="1">
        <v>3</v>
      </c>
      <c r="I1678">
        <v>1.410849</v>
      </c>
    </row>
    <row r="1679" spans="1:9" x14ac:dyDescent="0.25">
      <c r="A1679">
        <v>2000160042</v>
      </c>
      <c r="B1679" t="s">
        <v>421</v>
      </c>
      <c r="C1679" t="s">
        <v>137</v>
      </c>
      <c r="D1679" t="s">
        <v>138</v>
      </c>
      <c r="E1679" s="1">
        <v>0</v>
      </c>
      <c r="F1679" t="s">
        <v>228</v>
      </c>
      <c r="G1679">
        <v>3</v>
      </c>
      <c r="H1679">
        <v>6</v>
      </c>
      <c r="I1679">
        <v>1.55</v>
      </c>
    </row>
    <row r="1680" spans="1:9" x14ac:dyDescent="0.25">
      <c r="A1680">
        <v>2000160042</v>
      </c>
      <c r="B1680" t="s">
        <v>421</v>
      </c>
      <c r="C1680" t="s">
        <v>151</v>
      </c>
      <c r="D1680" t="s">
        <v>152</v>
      </c>
      <c r="E1680" s="1">
        <v>0</v>
      </c>
      <c r="F1680" t="s">
        <v>228</v>
      </c>
      <c r="G1680">
        <v>0</v>
      </c>
      <c r="H1680" s="1">
        <v>200</v>
      </c>
      <c r="I1680">
        <v>1.41045</v>
      </c>
    </row>
    <row r="1681" spans="1:9" x14ac:dyDescent="0.25">
      <c r="A1681">
        <v>2000160042</v>
      </c>
      <c r="B1681" t="s">
        <v>421</v>
      </c>
      <c r="C1681" t="s">
        <v>139</v>
      </c>
      <c r="D1681" t="s">
        <v>140</v>
      </c>
      <c r="E1681" s="1">
        <v>0</v>
      </c>
      <c r="F1681" t="s">
        <v>228</v>
      </c>
      <c r="G1681">
        <v>0</v>
      </c>
      <c r="H1681">
        <v>0</v>
      </c>
      <c r="I1681">
        <v>1.4104559999999999</v>
      </c>
    </row>
    <row r="1682" spans="1:9" x14ac:dyDescent="0.25">
      <c r="A1682">
        <v>2000160042</v>
      </c>
      <c r="B1682" t="s">
        <v>421</v>
      </c>
      <c r="C1682" t="s">
        <v>577</v>
      </c>
      <c r="D1682" t="s">
        <v>578</v>
      </c>
      <c r="E1682" s="1">
        <v>0</v>
      </c>
      <c r="F1682" t="s">
        <v>228</v>
      </c>
      <c r="G1682">
        <v>0</v>
      </c>
      <c r="H1682" s="1">
        <v>0</v>
      </c>
      <c r="I1682">
        <v>1.4104559999999999</v>
      </c>
    </row>
    <row r="1683" spans="1:9" x14ac:dyDescent="0.25">
      <c r="A1683">
        <v>2000160044</v>
      </c>
      <c r="B1683" t="s">
        <v>422</v>
      </c>
      <c r="C1683" t="s">
        <v>126</v>
      </c>
      <c r="D1683" t="s">
        <v>127</v>
      </c>
      <c r="E1683">
        <v>33</v>
      </c>
      <c r="F1683" t="s">
        <v>36</v>
      </c>
      <c r="G1683">
        <v>0</v>
      </c>
      <c r="H1683">
        <v>0</v>
      </c>
      <c r="I1683">
        <v>0.76424199999999998</v>
      </c>
    </row>
    <row r="1684" spans="1:9" x14ac:dyDescent="0.25">
      <c r="A1684">
        <v>2000160045</v>
      </c>
      <c r="B1684" t="s">
        <v>423</v>
      </c>
      <c r="C1684" t="s">
        <v>8706</v>
      </c>
      <c r="D1684" t="s">
        <v>8707</v>
      </c>
      <c r="E1684" s="1">
        <v>384</v>
      </c>
      <c r="F1684" t="s">
        <v>36</v>
      </c>
      <c r="G1684" s="1">
        <v>0</v>
      </c>
      <c r="H1684" s="1">
        <v>0</v>
      </c>
      <c r="I1684">
        <v>0.75585899999999995</v>
      </c>
    </row>
    <row r="1685" spans="1:9" x14ac:dyDescent="0.25">
      <c r="A1685">
        <v>2000160045</v>
      </c>
      <c r="B1685" t="s">
        <v>423</v>
      </c>
      <c r="C1685" t="s">
        <v>126</v>
      </c>
      <c r="D1685" t="s">
        <v>127</v>
      </c>
      <c r="E1685">
        <v>793</v>
      </c>
      <c r="F1685" t="s">
        <v>36</v>
      </c>
      <c r="G1685">
        <v>0</v>
      </c>
      <c r="H1685">
        <v>0</v>
      </c>
      <c r="I1685">
        <v>0.75586399999999998</v>
      </c>
    </row>
    <row r="1686" spans="1:9" x14ac:dyDescent="0.25">
      <c r="A1686">
        <v>2000160046</v>
      </c>
      <c r="B1686" t="s">
        <v>424</v>
      </c>
      <c r="C1686" t="s">
        <v>130</v>
      </c>
      <c r="D1686" t="s">
        <v>131</v>
      </c>
      <c r="E1686">
        <v>8</v>
      </c>
      <c r="F1686" t="s">
        <v>36</v>
      </c>
      <c r="G1686" s="1">
        <v>3</v>
      </c>
      <c r="H1686" s="1">
        <v>0</v>
      </c>
      <c r="I1686">
        <v>1.0674999999999999</v>
      </c>
    </row>
    <row r="1687" spans="1:9" x14ac:dyDescent="0.25">
      <c r="A1687">
        <v>2000160047</v>
      </c>
      <c r="B1687" t="s">
        <v>425</v>
      </c>
      <c r="C1687" t="s">
        <v>8710</v>
      </c>
      <c r="D1687" t="s">
        <v>8711</v>
      </c>
      <c r="E1687" s="1">
        <v>0</v>
      </c>
      <c r="F1687" t="s">
        <v>228</v>
      </c>
      <c r="G1687">
        <v>0</v>
      </c>
      <c r="H1687" s="1">
        <v>0</v>
      </c>
      <c r="I1687">
        <v>0.72628000000000004</v>
      </c>
    </row>
    <row r="1688" spans="1:9" x14ac:dyDescent="0.25">
      <c r="A1688">
        <v>2000160047</v>
      </c>
      <c r="B1688" t="s">
        <v>425</v>
      </c>
      <c r="C1688" t="s">
        <v>8706</v>
      </c>
      <c r="D1688" t="s">
        <v>8707</v>
      </c>
      <c r="E1688">
        <v>779</v>
      </c>
      <c r="F1688" t="s">
        <v>228</v>
      </c>
      <c r="G1688" s="1">
        <v>0</v>
      </c>
      <c r="H1688" s="1">
        <v>22000</v>
      </c>
      <c r="I1688">
        <v>0.72627699999999995</v>
      </c>
    </row>
    <row r="1689" spans="1:9" x14ac:dyDescent="0.25">
      <c r="A1689">
        <v>2000160047</v>
      </c>
      <c r="B1689" t="s">
        <v>425</v>
      </c>
      <c r="C1689" t="s">
        <v>130</v>
      </c>
      <c r="D1689" t="s">
        <v>131</v>
      </c>
      <c r="E1689" s="1">
        <v>15354</v>
      </c>
      <c r="F1689" t="s">
        <v>228</v>
      </c>
      <c r="G1689">
        <v>400</v>
      </c>
      <c r="H1689" s="1">
        <v>0</v>
      </c>
      <c r="I1689">
        <v>0.62514700000000001</v>
      </c>
    </row>
    <row r="1690" spans="1:9" x14ac:dyDescent="0.25">
      <c r="A1690">
        <v>2000160047</v>
      </c>
      <c r="B1690" t="s">
        <v>425</v>
      </c>
      <c r="C1690" t="s">
        <v>137</v>
      </c>
      <c r="D1690" t="s">
        <v>138</v>
      </c>
      <c r="E1690" s="1">
        <v>1</v>
      </c>
      <c r="F1690" t="s">
        <v>228</v>
      </c>
      <c r="G1690" s="1">
        <v>0</v>
      </c>
      <c r="H1690">
        <v>0</v>
      </c>
      <c r="I1690">
        <v>0.73</v>
      </c>
    </row>
    <row r="1691" spans="1:9" x14ac:dyDescent="0.25">
      <c r="A1691">
        <v>2000160047</v>
      </c>
      <c r="B1691" t="s">
        <v>425</v>
      </c>
      <c r="C1691" t="s">
        <v>139</v>
      </c>
      <c r="D1691" t="s">
        <v>140</v>
      </c>
      <c r="E1691">
        <v>0</v>
      </c>
      <c r="F1691" t="s">
        <v>228</v>
      </c>
      <c r="G1691">
        <v>0</v>
      </c>
      <c r="H1691">
        <v>0</v>
      </c>
      <c r="I1691">
        <v>0.62507900000000005</v>
      </c>
    </row>
    <row r="1692" spans="1:9" x14ac:dyDescent="0.25">
      <c r="A1692">
        <v>2000160047</v>
      </c>
      <c r="B1692" t="s">
        <v>425</v>
      </c>
      <c r="C1692" t="s">
        <v>577</v>
      </c>
      <c r="D1692" t="s">
        <v>578</v>
      </c>
      <c r="E1692" s="1">
        <v>0</v>
      </c>
      <c r="F1692" t="s">
        <v>228</v>
      </c>
      <c r="G1692" s="1">
        <v>0</v>
      </c>
      <c r="H1692" s="1">
        <v>0</v>
      </c>
      <c r="I1692">
        <v>0.625081</v>
      </c>
    </row>
    <row r="1693" spans="1:9" x14ac:dyDescent="0.25">
      <c r="A1693">
        <v>2000160048</v>
      </c>
      <c r="B1693" t="s">
        <v>426</v>
      </c>
      <c r="C1693" t="s">
        <v>8710</v>
      </c>
      <c r="D1693" t="s">
        <v>8711</v>
      </c>
      <c r="E1693">
        <v>0</v>
      </c>
      <c r="F1693" t="s">
        <v>228</v>
      </c>
      <c r="G1693">
        <v>0</v>
      </c>
      <c r="H1693">
        <v>0</v>
      </c>
      <c r="I1693">
        <v>1.083353</v>
      </c>
    </row>
    <row r="1694" spans="1:9" x14ac:dyDescent="0.25">
      <c r="A1694">
        <v>2000160048</v>
      </c>
      <c r="B1694" t="s">
        <v>426</v>
      </c>
      <c r="C1694" t="s">
        <v>8706</v>
      </c>
      <c r="D1694" t="s">
        <v>8707</v>
      </c>
      <c r="E1694" s="1">
        <v>7660</v>
      </c>
      <c r="F1694" t="s">
        <v>228</v>
      </c>
      <c r="G1694" s="1">
        <v>0</v>
      </c>
      <c r="H1694" s="1">
        <v>75000</v>
      </c>
      <c r="I1694">
        <v>1.0833539999999999</v>
      </c>
    </row>
    <row r="1695" spans="1:9" x14ac:dyDescent="0.25">
      <c r="A1695">
        <v>2000160048</v>
      </c>
      <c r="B1695" t="s">
        <v>426</v>
      </c>
      <c r="C1695" t="s">
        <v>130</v>
      </c>
      <c r="D1695" t="s">
        <v>131</v>
      </c>
      <c r="E1695" s="1">
        <v>5389</v>
      </c>
      <c r="F1695" t="s">
        <v>228</v>
      </c>
      <c r="G1695">
        <v>200</v>
      </c>
      <c r="H1695" s="1">
        <v>16375</v>
      </c>
      <c r="I1695">
        <v>0.93282200000000004</v>
      </c>
    </row>
    <row r="1696" spans="1:9" x14ac:dyDescent="0.25">
      <c r="A1696">
        <v>2000160048</v>
      </c>
      <c r="B1696" t="s">
        <v>426</v>
      </c>
      <c r="C1696" t="s">
        <v>137</v>
      </c>
      <c r="D1696" t="s">
        <v>138</v>
      </c>
      <c r="E1696">
        <v>2</v>
      </c>
      <c r="F1696" t="s">
        <v>228</v>
      </c>
      <c r="G1696">
        <v>3</v>
      </c>
      <c r="H1696" s="1">
        <v>0</v>
      </c>
      <c r="I1696">
        <v>1.085</v>
      </c>
    </row>
    <row r="1697" spans="1:9" x14ac:dyDescent="0.25">
      <c r="A1697">
        <v>2000160048</v>
      </c>
      <c r="B1697" t="s">
        <v>426</v>
      </c>
      <c r="C1697" t="s">
        <v>139</v>
      </c>
      <c r="D1697" t="s">
        <v>140</v>
      </c>
      <c r="E1697">
        <v>0</v>
      </c>
      <c r="F1697" t="s">
        <v>228</v>
      </c>
      <c r="G1697" s="1">
        <v>16372</v>
      </c>
      <c r="H1697">
        <v>0</v>
      </c>
      <c r="I1697">
        <v>0.93271499999999996</v>
      </c>
    </row>
    <row r="1698" spans="1:9" x14ac:dyDescent="0.25">
      <c r="A1698">
        <v>2000160048</v>
      </c>
      <c r="B1698" t="s">
        <v>426</v>
      </c>
      <c r="C1698" t="s">
        <v>577</v>
      </c>
      <c r="D1698" t="s">
        <v>578</v>
      </c>
      <c r="E1698">
        <v>0</v>
      </c>
      <c r="F1698" t="s">
        <v>228</v>
      </c>
      <c r="G1698">
        <v>0</v>
      </c>
      <c r="H1698">
        <v>0</v>
      </c>
      <c r="I1698">
        <v>0.93265299999999995</v>
      </c>
    </row>
    <row r="1699" spans="1:9" x14ac:dyDescent="0.25">
      <c r="A1699">
        <v>2000160049</v>
      </c>
      <c r="B1699" t="s">
        <v>427</v>
      </c>
      <c r="C1699" t="s">
        <v>8710</v>
      </c>
      <c r="D1699" t="s">
        <v>8711</v>
      </c>
      <c r="E1699">
        <v>0</v>
      </c>
      <c r="F1699" t="s">
        <v>36</v>
      </c>
      <c r="G1699">
        <v>0</v>
      </c>
      <c r="H1699">
        <v>0</v>
      </c>
      <c r="I1699">
        <v>0.18214</v>
      </c>
    </row>
    <row r="1700" spans="1:9" x14ac:dyDescent="0.25">
      <c r="A1700">
        <v>2000160049</v>
      </c>
      <c r="B1700" t="s">
        <v>427</v>
      </c>
      <c r="C1700" t="s">
        <v>8706</v>
      </c>
      <c r="D1700" t="s">
        <v>8707</v>
      </c>
      <c r="E1700" s="1">
        <v>326</v>
      </c>
      <c r="F1700" t="s">
        <v>36</v>
      </c>
      <c r="G1700" s="1">
        <v>0</v>
      </c>
      <c r="H1700" s="1">
        <v>26000</v>
      </c>
      <c r="I1700">
        <v>0.18346599999999999</v>
      </c>
    </row>
    <row r="1701" spans="1:9" x14ac:dyDescent="0.25">
      <c r="A1701">
        <v>2000160049</v>
      </c>
      <c r="B1701" t="s">
        <v>427</v>
      </c>
      <c r="C1701" t="s">
        <v>130</v>
      </c>
      <c r="D1701" t="s">
        <v>131</v>
      </c>
      <c r="E1701" s="1">
        <v>3318.25</v>
      </c>
      <c r="F1701" t="s">
        <v>36</v>
      </c>
      <c r="G1701" s="1">
        <v>1025</v>
      </c>
      <c r="H1701">
        <v>0</v>
      </c>
      <c r="I1701">
        <v>0.182223</v>
      </c>
    </row>
    <row r="1702" spans="1:9" x14ac:dyDescent="0.25">
      <c r="A1702">
        <v>2000160049</v>
      </c>
      <c r="B1702" t="s">
        <v>427</v>
      </c>
      <c r="C1702" t="s">
        <v>137</v>
      </c>
      <c r="D1702" t="s">
        <v>138</v>
      </c>
      <c r="E1702" s="1">
        <v>0</v>
      </c>
      <c r="F1702" t="s">
        <v>36</v>
      </c>
      <c r="G1702">
        <v>2</v>
      </c>
      <c r="H1702" s="1">
        <v>0</v>
      </c>
      <c r="I1702">
        <v>0.18</v>
      </c>
    </row>
    <row r="1703" spans="1:9" x14ac:dyDescent="0.25">
      <c r="A1703">
        <v>2000160049</v>
      </c>
      <c r="B1703" t="s">
        <v>427</v>
      </c>
      <c r="C1703" t="s">
        <v>151</v>
      </c>
      <c r="D1703" t="s">
        <v>152</v>
      </c>
      <c r="E1703">
        <v>0</v>
      </c>
      <c r="F1703" t="s">
        <v>36</v>
      </c>
      <c r="G1703">
        <v>0</v>
      </c>
      <c r="H1703" s="1">
        <v>1000</v>
      </c>
      <c r="I1703">
        <v>0.18215300000000001</v>
      </c>
    </row>
    <row r="1704" spans="1:9" x14ac:dyDescent="0.25">
      <c r="A1704">
        <v>2000160049</v>
      </c>
      <c r="B1704" t="s">
        <v>427</v>
      </c>
      <c r="C1704" t="s">
        <v>139</v>
      </c>
      <c r="D1704" t="s">
        <v>140</v>
      </c>
      <c r="E1704" s="1">
        <v>2412</v>
      </c>
      <c r="F1704" t="s">
        <v>36</v>
      </c>
      <c r="G1704">
        <v>0</v>
      </c>
      <c r="H1704">
        <v>0</v>
      </c>
      <c r="I1704">
        <v>0.182148</v>
      </c>
    </row>
    <row r="1705" spans="1:9" x14ac:dyDescent="0.25">
      <c r="A1705">
        <v>2000160049</v>
      </c>
      <c r="B1705" t="s">
        <v>427</v>
      </c>
      <c r="C1705" t="s">
        <v>577</v>
      </c>
      <c r="D1705" t="s">
        <v>578</v>
      </c>
      <c r="E1705" s="1">
        <v>0</v>
      </c>
      <c r="F1705" t="s">
        <v>36</v>
      </c>
      <c r="G1705">
        <v>0</v>
      </c>
      <c r="H1705" s="1">
        <v>0</v>
      </c>
      <c r="I1705">
        <v>0.182139</v>
      </c>
    </row>
    <row r="1706" spans="1:9" x14ac:dyDescent="0.25">
      <c r="A1706">
        <v>2000160050</v>
      </c>
      <c r="B1706" t="s">
        <v>428</v>
      </c>
      <c r="C1706" t="s">
        <v>8710</v>
      </c>
      <c r="D1706" t="s">
        <v>8711</v>
      </c>
      <c r="E1706">
        <v>0</v>
      </c>
      <c r="F1706" t="s">
        <v>36</v>
      </c>
      <c r="G1706">
        <v>0</v>
      </c>
      <c r="H1706">
        <v>0</v>
      </c>
      <c r="I1706">
        <v>0.30635000000000001</v>
      </c>
    </row>
    <row r="1707" spans="1:9" x14ac:dyDescent="0.25">
      <c r="A1707">
        <v>2000160050</v>
      </c>
      <c r="B1707" t="s">
        <v>428</v>
      </c>
      <c r="C1707" t="s">
        <v>8706</v>
      </c>
      <c r="D1707" t="s">
        <v>8707</v>
      </c>
      <c r="E1707">
        <v>671</v>
      </c>
      <c r="F1707" t="s">
        <v>36</v>
      </c>
      <c r="G1707">
        <v>0</v>
      </c>
      <c r="H1707" s="1">
        <v>7000</v>
      </c>
      <c r="I1707">
        <v>0.30631900000000001</v>
      </c>
    </row>
    <row r="1708" spans="1:9" x14ac:dyDescent="0.25">
      <c r="A1708">
        <v>2000160050</v>
      </c>
      <c r="B1708" t="s">
        <v>428</v>
      </c>
      <c r="C1708" t="s">
        <v>130</v>
      </c>
      <c r="D1708" t="s">
        <v>131</v>
      </c>
      <c r="E1708" s="1">
        <v>221</v>
      </c>
      <c r="F1708" t="s">
        <v>36</v>
      </c>
      <c r="G1708">
        <v>50</v>
      </c>
      <c r="H1708" s="1">
        <v>0</v>
      </c>
      <c r="I1708">
        <v>0.30651600000000001</v>
      </c>
    </row>
    <row r="1709" spans="1:9" x14ac:dyDescent="0.25">
      <c r="A1709">
        <v>2000160050</v>
      </c>
      <c r="B1709" t="s">
        <v>428</v>
      </c>
      <c r="C1709" t="s">
        <v>137</v>
      </c>
      <c r="D1709" t="s">
        <v>138</v>
      </c>
      <c r="E1709" s="1">
        <v>3</v>
      </c>
      <c r="F1709" t="s">
        <v>36</v>
      </c>
      <c r="G1709">
        <v>0</v>
      </c>
      <c r="H1709">
        <v>0</v>
      </c>
      <c r="I1709">
        <v>0.31</v>
      </c>
    </row>
    <row r="1710" spans="1:9" x14ac:dyDescent="0.25">
      <c r="A1710">
        <v>2000160050</v>
      </c>
      <c r="B1710" t="s">
        <v>428</v>
      </c>
      <c r="C1710" t="s">
        <v>151</v>
      </c>
      <c r="D1710" t="s">
        <v>152</v>
      </c>
      <c r="E1710" s="1">
        <v>0</v>
      </c>
      <c r="F1710" t="s">
        <v>36</v>
      </c>
      <c r="G1710">
        <v>0</v>
      </c>
      <c r="H1710">
        <v>0</v>
      </c>
      <c r="I1710">
        <v>0.30636400000000003</v>
      </c>
    </row>
    <row r="1711" spans="1:9" x14ac:dyDescent="0.25">
      <c r="A1711">
        <v>2000160050</v>
      </c>
      <c r="B1711" t="s">
        <v>428</v>
      </c>
      <c r="C1711" t="s">
        <v>139</v>
      </c>
      <c r="D1711" t="s">
        <v>140</v>
      </c>
      <c r="E1711">
        <v>0</v>
      </c>
      <c r="F1711" t="s">
        <v>36</v>
      </c>
      <c r="G1711">
        <v>0</v>
      </c>
      <c r="H1711">
        <v>0</v>
      </c>
      <c r="I1711">
        <v>0.30635000000000001</v>
      </c>
    </row>
    <row r="1712" spans="1:9" x14ac:dyDescent="0.25">
      <c r="A1712">
        <v>2000160051</v>
      </c>
      <c r="B1712" t="s">
        <v>429</v>
      </c>
      <c r="C1712" t="s">
        <v>8710</v>
      </c>
      <c r="D1712" t="s">
        <v>8711</v>
      </c>
      <c r="E1712" s="1">
        <v>0</v>
      </c>
      <c r="F1712" t="s">
        <v>36</v>
      </c>
      <c r="G1712">
        <v>0</v>
      </c>
      <c r="H1712">
        <v>0</v>
      </c>
      <c r="I1712">
        <v>0.53</v>
      </c>
    </row>
    <row r="1713" spans="1:9" x14ac:dyDescent="0.25">
      <c r="A1713">
        <v>2000160051</v>
      </c>
      <c r="B1713" t="s">
        <v>429</v>
      </c>
      <c r="C1713" t="s">
        <v>8706</v>
      </c>
      <c r="D1713" t="s">
        <v>8707</v>
      </c>
      <c r="E1713">
        <v>686</v>
      </c>
      <c r="F1713" t="s">
        <v>36</v>
      </c>
      <c r="G1713">
        <v>0</v>
      </c>
      <c r="H1713" s="1">
        <v>2000</v>
      </c>
      <c r="I1713">
        <v>0.53</v>
      </c>
    </row>
    <row r="1714" spans="1:9" x14ac:dyDescent="0.25">
      <c r="A1714">
        <v>2000160051</v>
      </c>
      <c r="B1714" t="s">
        <v>429</v>
      </c>
      <c r="C1714" t="s">
        <v>130</v>
      </c>
      <c r="D1714" t="s">
        <v>131</v>
      </c>
      <c r="E1714" s="1">
        <v>2124</v>
      </c>
      <c r="F1714" t="s">
        <v>36</v>
      </c>
      <c r="G1714">
        <v>0</v>
      </c>
      <c r="H1714">
        <v>1</v>
      </c>
      <c r="I1714">
        <v>0.52999099999999999</v>
      </c>
    </row>
    <row r="1715" spans="1:9" x14ac:dyDescent="0.25">
      <c r="A1715">
        <v>2000160051</v>
      </c>
      <c r="B1715" t="s">
        <v>429</v>
      </c>
      <c r="C1715" t="s">
        <v>137</v>
      </c>
      <c r="D1715" t="s">
        <v>138</v>
      </c>
      <c r="E1715">
        <v>0</v>
      </c>
      <c r="F1715" t="s">
        <v>36</v>
      </c>
      <c r="G1715">
        <v>1</v>
      </c>
      <c r="H1715">
        <v>0</v>
      </c>
      <c r="I1715">
        <v>0.53</v>
      </c>
    </row>
    <row r="1716" spans="1:9" x14ac:dyDescent="0.25">
      <c r="A1716">
        <v>2000160051</v>
      </c>
      <c r="B1716" t="s">
        <v>429</v>
      </c>
      <c r="C1716" t="s">
        <v>139</v>
      </c>
      <c r="D1716" t="s">
        <v>140</v>
      </c>
      <c r="E1716" s="1">
        <v>0</v>
      </c>
      <c r="F1716" t="s">
        <v>36</v>
      </c>
      <c r="G1716" s="1">
        <v>0</v>
      </c>
      <c r="H1716" s="1">
        <v>0</v>
      </c>
      <c r="I1716">
        <v>0.53</v>
      </c>
    </row>
    <row r="1717" spans="1:9" x14ac:dyDescent="0.25">
      <c r="A1717">
        <v>2000160052</v>
      </c>
      <c r="B1717" t="s">
        <v>430</v>
      </c>
      <c r="C1717" t="s">
        <v>8710</v>
      </c>
      <c r="D1717" t="s">
        <v>8711</v>
      </c>
      <c r="E1717" s="1">
        <v>0</v>
      </c>
      <c r="F1717" t="s">
        <v>36</v>
      </c>
      <c r="G1717" s="1">
        <v>0</v>
      </c>
      <c r="H1717" s="1">
        <v>0</v>
      </c>
      <c r="I1717">
        <v>0.29020000000000001</v>
      </c>
    </row>
    <row r="1718" spans="1:9" x14ac:dyDescent="0.25">
      <c r="A1718">
        <v>2000160052</v>
      </c>
      <c r="B1718" t="s">
        <v>430</v>
      </c>
      <c r="C1718" t="s">
        <v>8706</v>
      </c>
      <c r="D1718" t="s">
        <v>8707</v>
      </c>
      <c r="E1718" s="1">
        <v>0</v>
      </c>
      <c r="F1718" t="s">
        <v>36</v>
      </c>
      <c r="G1718">
        <v>0</v>
      </c>
      <c r="H1718" s="1">
        <v>12600</v>
      </c>
      <c r="I1718">
        <v>0.29016700000000001</v>
      </c>
    </row>
    <row r="1719" spans="1:9" x14ac:dyDescent="0.25">
      <c r="A1719">
        <v>2000160052</v>
      </c>
      <c r="B1719" t="s">
        <v>430</v>
      </c>
      <c r="C1719" t="s">
        <v>130</v>
      </c>
      <c r="D1719" t="s">
        <v>131</v>
      </c>
      <c r="E1719">
        <v>201</v>
      </c>
      <c r="F1719" t="s">
        <v>36</v>
      </c>
      <c r="G1719" s="1">
        <v>4827</v>
      </c>
      <c r="H1719">
        <v>0</v>
      </c>
      <c r="I1719">
        <v>0.28999999999999998</v>
      </c>
    </row>
    <row r="1720" spans="1:9" x14ac:dyDescent="0.25">
      <c r="A1720">
        <v>2000160052</v>
      </c>
      <c r="B1720" t="s">
        <v>430</v>
      </c>
      <c r="C1720" t="s">
        <v>137</v>
      </c>
      <c r="D1720" t="s">
        <v>138</v>
      </c>
      <c r="E1720" s="1">
        <v>1</v>
      </c>
      <c r="F1720" t="s">
        <v>36</v>
      </c>
      <c r="G1720">
        <v>0</v>
      </c>
      <c r="H1720">
        <v>0</v>
      </c>
      <c r="I1720">
        <v>0.28999999999999998</v>
      </c>
    </row>
    <row r="1721" spans="1:9" x14ac:dyDescent="0.25">
      <c r="A1721">
        <v>2000160052</v>
      </c>
      <c r="B1721" t="s">
        <v>430</v>
      </c>
      <c r="C1721" t="s">
        <v>151</v>
      </c>
      <c r="D1721" t="s">
        <v>152</v>
      </c>
      <c r="E1721" s="1">
        <v>0</v>
      </c>
      <c r="F1721" t="s">
        <v>36</v>
      </c>
      <c r="G1721">
        <v>0</v>
      </c>
      <c r="H1721">
        <v>800</v>
      </c>
      <c r="I1721">
        <v>0.29015999999999997</v>
      </c>
    </row>
    <row r="1722" spans="1:9" x14ac:dyDescent="0.25">
      <c r="A1722">
        <v>2000160052</v>
      </c>
      <c r="B1722" t="s">
        <v>430</v>
      </c>
      <c r="C1722" t="s">
        <v>139</v>
      </c>
      <c r="D1722" t="s">
        <v>140</v>
      </c>
      <c r="E1722" s="1">
        <v>10</v>
      </c>
      <c r="F1722" t="s">
        <v>36</v>
      </c>
      <c r="G1722" s="1">
        <v>0</v>
      </c>
      <c r="H1722" s="1">
        <v>0</v>
      </c>
      <c r="I1722">
        <v>0.28999999999999998</v>
      </c>
    </row>
    <row r="1723" spans="1:9" x14ac:dyDescent="0.25">
      <c r="A1723">
        <v>2000160052</v>
      </c>
      <c r="B1723" t="s">
        <v>430</v>
      </c>
      <c r="C1723" t="s">
        <v>577</v>
      </c>
      <c r="D1723" t="s">
        <v>578</v>
      </c>
      <c r="E1723">
        <v>0</v>
      </c>
      <c r="F1723" t="s">
        <v>36</v>
      </c>
      <c r="G1723">
        <v>0</v>
      </c>
      <c r="H1723">
        <v>0</v>
      </c>
      <c r="I1723">
        <v>0.290182</v>
      </c>
    </row>
    <row r="1724" spans="1:9" x14ac:dyDescent="0.25">
      <c r="A1724">
        <v>2000160053</v>
      </c>
      <c r="B1724" t="s">
        <v>431</v>
      </c>
      <c r="C1724" t="s">
        <v>8710</v>
      </c>
      <c r="D1724" t="s">
        <v>8711</v>
      </c>
      <c r="E1724" s="1">
        <v>0</v>
      </c>
      <c r="F1724" t="s">
        <v>36</v>
      </c>
      <c r="G1724">
        <v>0</v>
      </c>
      <c r="H1724">
        <v>0</v>
      </c>
      <c r="I1724">
        <v>2.1683330000000001</v>
      </c>
    </row>
    <row r="1725" spans="1:9" x14ac:dyDescent="0.25">
      <c r="A1725">
        <v>2000160053</v>
      </c>
      <c r="B1725" t="s">
        <v>431</v>
      </c>
      <c r="C1725" t="s">
        <v>8706</v>
      </c>
      <c r="D1725" t="s">
        <v>8707</v>
      </c>
      <c r="E1725">
        <v>142</v>
      </c>
      <c r="F1725" t="s">
        <v>36</v>
      </c>
      <c r="G1725">
        <v>0</v>
      </c>
      <c r="H1725" s="1">
        <v>4224</v>
      </c>
      <c r="I1725">
        <v>2.16831</v>
      </c>
    </row>
    <row r="1726" spans="1:9" x14ac:dyDescent="0.25">
      <c r="A1726">
        <v>2000160053</v>
      </c>
      <c r="B1726" t="s">
        <v>431</v>
      </c>
      <c r="C1726" t="s">
        <v>130</v>
      </c>
      <c r="D1726" t="s">
        <v>131</v>
      </c>
      <c r="E1726" s="1">
        <v>70</v>
      </c>
      <c r="F1726" t="s">
        <v>36</v>
      </c>
      <c r="G1726">
        <v>474</v>
      </c>
      <c r="H1726">
        <v>1</v>
      </c>
      <c r="I1726">
        <v>2.1680000000000001</v>
      </c>
    </row>
    <row r="1727" spans="1:9" x14ac:dyDescent="0.25">
      <c r="A1727">
        <v>2000160053</v>
      </c>
      <c r="B1727" t="s">
        <v>431</v>
      </c>
      <c r="C1727" t="s">
        <v>137</v>
      </c>
      <c r="D1727" t="s">
        <v>138</v>
      </c>
      <c r="E1727">
        <v>0</v>
      </c>
      <c r="F1727" t="s">
        <v>36</v>
      </c>
      <c r="G1727">
        <v>1</v>
      </c>
      <c r="H1727">
        <v>0</v>
      </c>
      <c r="I1727">
        <v>2.21</v>
      </c>
    </row>
    <row r="1728" spans="1:9" x14ac:dyDescent="0.25">
      <c r="A1728">
        <v>2000160053</v>
      </c>
      <c r="B1728" t="s">
        <v>431</v>
      </c>
      <c r="C1728" t="s">
        <v>151</v>
      </c>
      <c r="D1728" t="s">
        <v>152</v>
      </c>
      <c r="E1728" s="1">
        <v>0</v>
      </c>
      <c r="F1728" t="s">
        <v>36</v>
      </c>
      <c r="G1728">
        <v>0</v>
      </c>
      <c r="H1728">
        <v>336</v>
      </c>
      <c r="I1728">
        <v>2.1679170000000001</v>
      </c>
    </row>
    <row r="1729" spans="1:9" x14ac:dyDescent="0.25">
      <c r="A1729">
        <v>2000160053</v>
      </c>
      <c r="B1729" t="s">
        <v>431</v>
      </c>
      <c r="C1729" t="s">
        <v>139</v>
      </c>
      <c r="D1729" t="s">
        <v>140</v>
      </c>
      <c r="E1729">
        <v>2</v>
      </c>
      <c r="F1729" t="s">
        <v>36</v>
      </c>
      <c r="G1729">
        <v>0</v>
      </c>
      <c r="H1729">
        <v>0</v>
      </c>
      <c r="I1729">
        <v>2.17</v>
      </c>
    </row>
    <row r="1730" spans="1:9" x14ac:dyDescent="0.25">
      <c r="A1730">
        <v>2000160053</v>
      </c>
      <c r="B1730" t="s">
        <v>431</v>
      </c>
      <c r="C1730" t="s">
        <v>577</v>
      </c>
      <c r="D1730" t="s">
        <v>578</v>
      </c>
      <c r="E1730" s="1">
        <v>0</v>
      </c>
      <c r="F1730" t="s">
        <v>36</v>
      </c>
      <c r="G1730">
        <v>0</v>
      </c>
      <c r="H1730">
        <v>0</v>
      </c>
      <c r="I1730">
        <v>2.1679529999999998</v>
      </c>
    </row>
    <row r="1731" spans="1:9" x14ac:dyDescent="0.25">
      <c r="A1731">
        <v>2000170004</v>
      </c>
      <c r="B1731" t="s">
        <v>432</v>
      </c>
      <c r="C1731" t="s">
        <v>8708</v>
      </c>
      <c r="D1731" t="s">
        <v>8709</v>
      </c>
      <c r="E1731" s="1">
        <v>0</v>
      </c>
      <c r="F1731" t="s">
        <v>36</v>
      </c>
      <c r="G1731">
        <v>0</v>
      </c>
      <c r="H1731">
        <v>0</v>
      </c>
      <c r="I1731">
        <v>2.4590969999999999</v>
      </c>
    </row>
    <row r="1732" spans="1:9" x14ac:dyDescent="0.25">
      <c r="A1732">
        <v>2000170004</v>
      </c>
      <c r="B1732" t="s">
        <v>432</v>
      </c>
      <c r="C1732" t="s">
        <v>8710</v>
      </c>
      <c r="D1732" t="s">
        <v>8711</v>
      </c>
      <c r="E1732" s="1">
        <v>0</v>
      </c>
      <c r="F1732" t="s">
        <v>36</v>
      </c>
      <c r="G1732">
        <v>0</v>
      </c>
      <c r="H1732">
        <v>0</v>
      </c>
      <c r="I1732">
        <v>2.4591270000000001</v>
      </c>
    </row>
    <row r="1733" spans="1:9" x14ac:dyDescent="0.25">
      <c r="A1733">
        <v>2000170004</v>
      </c>
      <c r="B1733" t="s">
        <v>432</v>
      </c>
      <c r="C1733" t="s">
        <v>8706</v>
      </c>
      <c r="D1733" t="s">
        <v>8707</v>
      </c>
      <c r="E1733">
        <v>0</v>
      </c>
      <c r="F1733" t="s">
        <v>36</v>
      </c>
      <c r="G1733">
        <v>0</v>
      </c>
      <c r="H1733" s="1">
        <v>15120</v>
      </c>
      <c r="I1733">
        <v>2.459076</v>
      </c>
    </row>
    <row r="1734" spans="1:9" x14ac:dyDescent="0.25">
      <c r="A1734">
        <v>2000170004</v>
      </c>
      <c r="B1734" t="s">
        <v>432</v>
      </c>
      <c r="C1734" t="s">
        <v>130</v>
      </c>
      <c r="D1734" t="s">
        <v>131</v>
      </c>
      <c r="E1734" s="1">
        <v>29</v>
      </c>
      <c r="F1734" t="s">
        <v>36</v>
      </c>
      <c r="G1734">
        <v>489</v>
      </c>
      <c r="H1734">
        <v>11</v>
      </c>
      <c r="I1734">
        <v>2.46</v>
      </c>
    </row>
    <row r="1735" spans="1:9" x14ac:dyDescent="0.25">
      <c r="A1735">
        <v>2000170004</v>
      </c>
      <c r="B1735" t="s">
        <v>432</v>
      </c>
      <c r="C1735" t="s">
        <v>167</v>
      </c>
      <c r="D1735" t="s">
        <v>168</v>
      </c>
      <c r="E1735" s="1">
        <v>5</v>
      </c>
      <c r="F1735" t="s">
        <v>36</v>
      </c>
      <c r="G1735">
        <v>0</v>
      </c>
      <c r="H1735">
        <v>1</v>
      </c>
      <c r="I1735">
        <v>2.46</v>
      </c>
    </row>
    <row r="1736" spans="1:9" x14ac:dyDescent="0.25">
      <c r="A1736">
        <v>2000170004</v>
      </c>
      <c r="B1736" t="s">
        <v>432</v>
      </c>
      <c r="C1736" t="s">
        <v>256</v>
      </c>
      <c r="D1736" t="s">
        <v>257</v>
      </c>
      <c r="E1736" s="1">
        <v>0</v>
      </c>
      <c r="F1736" t="s">
        <v>36</v>
      </c>
      <c r="G1736">
        <v>0</v>
      </c>
      <c r="H1736">
        <v>0</v>
      </c>
      <c r="I1736">
        <v>2.46</v>
      </c>
    </row>
    <row r="1737" spans="1:9" x14ac:dyDescent="0.25">
      <c r="A1737">
        <v>2000170004</v>
      </c>
      <c r="B1737" t="s">
        <v>432</v>
      </c>
      <c r="C1737" t="s">
        <v>137</v>
      </c>
      <c r="D1737" t="s">
        <v>138</v>
      </c>
      <c r="E1737">
        <v>0</v>
      </c>
      <c r="F1737" t="s">
        <v>36</v>
      </c>
      <c r="G1737">
        <v>12</v>
      </c>
      <c r="H1737">
        <v>9</v>
      </c>
      <c r="I1737">
        <v>2.4585710000000001</v>
      </c>
    </row>
    <row r="1738" spans="1:9" x14ac:dyDescent="0.25">
      <c r="A1738">
        <v>2000170004</v>
      </c>
      <c r="B1738" t="s">
        <v>432</v>
      </c>
      <c r="C1738" t="s">
        <v>151</v>
      </c>
      <c r="D1738" t="s">
        <v>152</v>
      </c>
      <c r="E1738" s="1">
        <v>0</v>
      </c>
      <c r="F1738" t="s">
        <v>36</v>
      </c>
      <c r="G1738">
        <v>0</v>
      </c>
      <c r="H1738">
        <v>0</v>
      </c>
      <c r="I1738">
        <v>2.4590830000000001</v>
      </c>
    </row>
    <row r="1739" spans="1:9" x14ac:dyDescent="0.25">
      <c r="A1739">
        <v>2000170004</v>
      </c>
      <c r="B1739" t="s">
        <v>432</v>
      </c>
      <c r="C1739" t="s">
        <v>139</v>
      </c>
      <c r="D1739" t="s">
        <v>140</v>
      </c>
      <c r="E1739">
        <v>1</v>
      </c>
      <c r="F1739" t="s">
        <v>36</v>
      </c>
      <c r="G1739">
        <v>0</v>
      </c>
      <c r="H1739">
        <v>0</v>
      </c>
      <c r="I1739">
        <v>2.46</v>
      </c>
    </row>
    <row r="1740" spans="1:9" x14ac:dyDescent="0.25">
      <c r="A1740">
        <v>2000170004</v>
      </c>
      <c r="B1740" t="s">
        <v>432</v>
      </c>
      <c r="C1740" t="s">
        <v>577</v>
      </c>
      <c r="D1740" t="s">
        <v>578</v>
      </c>
      <c r="E1740">
        <v>0</v>
      </c>
      <c r="F1740" t="s">
        <v>36</v>
      </c>
      <c r="G1740" s="1">
        <v>0</v>
      </c>
      <c r="H1740" s="1">
        <v>0</v>
      </c>
      <c r="I1740">
        <v>2.4591259999999999</v>
      </c>
    </row>
    <row r="1741" spans="1:9" x14ac:dyDescent="0.25">
      <c r="A1741">
        <v>2000220045</v>
      </c>
      <c r="B1741" t="s">
        <v>433</v>
      </c>
      <c r="C1741" t="s">
        <v>8708</v>
      </c>
      <c r="D1741" t="s">
        <v>8709</v>
      </c>
      <c r="E1741">
        <v>0</v>
      </c>
      <c r="F1741" t="s">
        <v>36</v>
      </c>
      <c r="G1741">
        <v>0</v>
      </c>
      <c r="H1741" s="1">
        <v>0</v>
      </c>
      <c r="I1741">
        <v>1.641831</v>
      </c>
    </row>
    <row r="1742" spans="1:9" x14ac:dyDescent="0.25">
      <c r="A1742">
        <v>2000220045</v>
      </c>
      <c r="B1742" t="s">
        <v>433</v>
      </c>
      <c r="C1742" t="s">
        <v>8710</v>
      </c>
      <c r="D1742" t="s">
        <v>8711</v>
      </c>
      <c r="E1742" s="1">
        <v>0</v>
      </c>
      <c r="F1742" t="s">
        <v>36</v>
      </c>
      <c r="G1742" s="1">
        <v>0</v>
      </c>
      <c r="H1742" s="1">
        <v>0</v>
      </c>
      <c r="I1742">
        <v>1.640951</v>
      </c>
    </row>
    <row r="1743" spans="1:9" x14ac:dyDescent="0.25">
      <c r="A1743">
        <v>2000220045</v>
      </c>
      <c r="B1743" t="s">
        <v>433</v>
      </c>
      <c r="C1743" t="s">
        <v>8706</v>
      </c>
      <c r="D1743" t="s">
        <v>8707</v>
      </c>
      <c r="E1743">
        <v>0</v>
      </c>
      <c r="F1743" t="s">
        <v>36</v>
      </c>
      <c r="G1743">
        <v>0</v>
      </c>
      <c r="H1743" s="1">
        <v>30000</v>
      </c>
      <c r="I1743">
        <v>1.64</v>
      </c>
    </row>
    <row r="1744" spans="1:9" x14ac:dyDescent="0.25">
      <c r="A1744">
        <v>2000220045</v>
      </c>
      <c r="B1744" t="s">
        <v>433</v>
      </c>
      <c r="C1744" t="s">
        <v>130</v>
      </c>
      <c r="D1744" t="s">
        <v>131</v>
      </c>
      <c r="E1744" s="1">
        <v>17</v>
      </c>
      <c r="F1744" t="s">
        <v>36</v>
      </c>
      <c r="G1744">
        <v>460</v>
      </c>
      <c r="H1744" s="1">
        <v>3</v>
      </c>
      <c r="I1744">
        <v>1.64</v>
      </c>
    </row>
    <row r="1745" spans="1:9" x14ac:dyDescent="0.25">
      <c r="A1745">
        <v>2000220045</v>
      </c>
      <c r="B1745" t="s">
        <v>433</v>
      </c>
      <c r="C1745" t="s">
        <v>256</v>
      </c>
      <c r="D1745" t="s">
        <v>257</v>
      </c>
      <c r="E1745">
        <v>0</v>
      </c>
      <c r="F1745" t="s">
        <v>36</v>
      </c>
      <c r="G1745">
        <v>0</v>
      </c>
      <c r="H1745" s="1">
        <v>0</v>
      </c>
      <c r="I1745">
        <v>1.875</v>
      </c>
    </row>
    <row r="1746" spans="1:9" x14ac:dyDescent="0.25">
      <c r="A1746">
        <v>2000220045</v>
      </c>
      <c r="B1746" t="s">
        <v>433</v>
      </c>
      <c r="C1746" t="s">
        <v>137</v>
      </c>
      <c r="D1746" t="s">
        <v>138</v>
      </c>
      <c r="E1746" s="1">
        <v>0</v>
      </c>
      <c r="F1746" t="s">
        <v>36</v>
      </c>
      <c r="G1746" s="1">
        <v>3</v>
      </c>
      <c r="H1746">
        <v>2</v>
      </c>
      <c r="I1746">
        <v>1.64</v>
      </c>
    </row>
    <row r="1747" spans="1:9" x14ac:dyDescent="0.25">
      <c r="A1747">
        <v>2000220045</v>
      </c>
      <c r="B1747" t="s">
        <v>433</v>
      </c>
      <c r="C1747" t="s">
        <v>151</v>
      </c>
      <c r="D1747" t="s">
        <v>152</v>
      </c>
      <c r="E1747">
        <v>0</v>
      </c>
      <c r="F1747" t="s">
        <v>36</v>
      </c>
      <c r="G1747">
        <v>0</v>
      </c>
      <c r="H1747" s="1">
        <v>0</v>
      </c>
      <c r="I1747">
        <v>1.7102539999999999</v>
      </c>
    </row>
    <row r="1748" spans="1:9" x14ac:dyDescent="0.25">
      <c r="A1748">
        <v>2000220045</v>
      </c>
      <c r="B1748" t="s">
        <v>433</v>
      </c>
      <c r="C1748" t="s">
        <v>139</v>
      </c>
      <c r="D1748" t="s">
        <v>140</v>
      </c>
      <c r="E1748" s="1">
        <v>0</v>
      </c>
      <c r="F1748" t="s">
        <v>36</v>
      </c>
      <c r="G1748">
        <v>0</v>
      </c>
      <c r="H1748" s="1">
        <v>0</v>
      </c>
      <c r="I1748">
        <v>1.6409549999999999</v>
      </c>
    </row>
    <row r="1749" spans="1:9" x14ac:dyDescent="0.25">
      <c r="A1749">
        <v>2000220045</v>
      </c>
      <c r="B1749" t="s">
        <v>433</v>
      </c>
      <c r="C1749" t="s">
        <v>577</v>
      </c>
      <c r="D1749" t="s">
        <v>578</v>
      </c>
      <c r="E1749">
        <v>0</v>
      </c>
      <c r="F1749" t="s">
        <v>36</v>
      </c>
      <c r="G1749">
        <v>0</v>
      </c>
      <c r="H1749">
        <v>0</v>
      </c>
      <c r="I1749">
        <v>1.7098089999999999</v>
      </c>
    </row>
    <row r="1750" spans="1:9" x14ac:dyDescent="0.25">
      <c r="A1750">
        <v>2000220046</v>
      </c>
      <c r="B1750" t="s">
        <v>434</v>
      </c>
      <c r="C1750" t="s">
        <v>8708</v>
      </c>
      <c r="D1750" t="s">
        <v>8709</v>
      </c>
      <c r="E1750" s="1">
        <v>0</v>
      </c>
      <c r="F1750" t="s">
        <v>36</v>
      </c>
      <c r="G1750">
        <v>0</v>
      </c>
      <c r="H1750">
        <v>0</v>
      </c>
      <c r="I1750">
        <v>2.5887669999999998</v>
      </c>
    </row>
    <row r="1751" spans="1:9" x14ac:dyDescent="0.25">
      <c r="A1751">
        <v>2000220046</v>
      </c>
      <c r="B1751" t="s">
        <v>434</v>
      </c>
      <c r="C1751" t="s">
        <v>8710</v>
      </c>
      <c r="D1751" t="s">
        <v>8711</v>
      </c>
      <c r="E1751">
        <v>0</v>
      </c>
      <c r="F1751" t="s">
        <v>36</v>
      </c>
      <c r="G1751">
        <v>0</v>
      </c>
      <c r="H1751">
        <v>0</v>
      </c>
      <c r="I1751">
        <v>2.588603</v>
      </c>
    </row>
    <row r="1752" spans="1:9" x14ac:dyDescent="0.25">
      <c r="A1752">
        <v>2000220046</v>
      </c>
      <c r="B1752" t="s">
        <v>434</v>
      </c>
      <c r="C1752" t="s">
        <v>8706</v>
      </c>
      <c r="D1752" t="s">
        <v>8707</v>
      </c>
      <c r="E1752" s="1">
        <v>0</v>
      </c>
      <c r="F1752" t="s">
        <v>36</v>
      </c>
      <c r="G1752">
        <v>0</v>
      </c>
      <c r="H1752" s="1">
        <v>12000</v>
      </c>
      <c r="I1752">
        <v>2.5887500000000001</v>
      </c>
    </row>
    <row r="1753" spans="1:9" x14ac:dyDescent="0.25">
      <c r="A1753">
        <v>2000220046</v>
      </c>
      <c r="B1753" t="s">
        <v>434</v>
      </c>
      <c r="C1753" t="s">
        <v>130</v>
      </c>
      <c r="D1753" t="s">
        <v>131</v>
      </c>
      <c r="E1753" s="1">
        <v>28</v>
      </c>
      <c r="F1753" t="s">
        <v>36</v>
      </c>
      <c r="G1753" s="1">
        <v>2181</v>
      </c>
      <c r="H1753">
        <v>1</v>
      </c>
      <c r="I1753">
        <v>2.59</v>
      </c>
    </row>
    <row r="1754" spans="1:9" x14ac:dyDescent="0.25">
      <c r="A1754">
        <v>2000220046</v>
      </c>
      <c r="B1754" t="s">
        <v>434</v>
      </c>
      <c r="C1754" t="s">
        <v>256</v>
      </c>
      <c r="D1754" t="s">
        <v>257</v>
      </c>
      <c r="E1754" s="1">
        <v>0</v>
      </c>
      <c r="F1754" t="s">
        <v>36</v>
      </c>
      <c r="G1754">
        <v>0</v>
      </c>
      <c r="H1754">
        <v>0</v>
      </c>
      <c r="I1754">
        <v>2.6</v>
      </c>
    </row>
    <row r="1755" spans="1:9" x14ac:dyDescent="0.25">
      <c r="A1755">
        <v>2000220046</v>
      </c>
      <c r="B1755" t="s">
        <v>434</v>
      </c>
      <c r="C1755" t="s">
        <v>137</v>
      </c>
      <c r="D1755" t="s">
        <v>138</v>
      </c>
      <c r="E1755" s="1">
        <v>0</v>
      </c>
      <c r="F1755" t="s">
        <v>36</v>
      </c>
      <c r="G1755">
        <v>1</v>
      </c>
      <c r="H1755" s="1">
        <v>4</v>
      </c>
      <c r="I1755">
        <v>2.59</v>
      </c>
    </row>
    <row r="1756" spans="1:9" x14ac:dyDescent="0.25">
      <c r="A1756">
        <v>2000220046</v>
      </c>
      <c r="B1756" t="s">
        <v>434</v>
      </c>
      <c r="C1756" t="s">
        <v>151</v>
      </c>
      <c r="D1756" t="s">
        <v>152</v>
      </c>
      <c r="E1756" s="1">
        <v>0</v>
      </c>
      <c r="F1756" t="s">
        <v>36</v>
      </c>
      <c r="G1756">
        <v>0</v>
      </c>
      <c r="H1756" s="1">
        <v>1725</v>
      </c>
      <c r="I1756">
        <v>2.588603</v>
      </c>
    </row>
    <row r="1757" spans="1:9" x14ac:dyDescent="0.25">
      <c r="A1757">
        <v>2000220046</v>
      </c>
      <c r="B1757" t="s">
        <v>434</v>
      </c>
      <c r="C1757" t="s">
        <v>139</v>
      </c>
      <c r="D1757" t="s">
        <v>140</v>
      </c>
      <c r="E1757">
        <v>0</v>
      </c>
      <c r="F1757" t="s">
        <v>36</v>
      </c>
      <c r="G1757" s="1">
        <v>0</v>
      </c>
      <c r="H1757" s="1">
        <v>0</v>
      </c>
      <c r="I1757">
        <v>2.58</v>
      </c>
    </row>
    <row r="1758" spans="1:9" x14ac:dyDescent="0.25">
      <c r="A1758">
        <v>2000220046</v>
      </c>
      <c r="B1758" t="s">
        <v>434</v>
      </c>
      <c r="C1758" t="s">
        <v>577</v>
      </c>
      <c r="D1758" t="s">
        <v>578</v>
      </c>
      <c r="E1758">
        <v>0</v>
      </c>
      <c r="F1758" t="s">
        <v>36</v>
      </c>
      <c r="G1758">
        <v>0</v>
      </c>
      <c r="H1758">
        <v>0</v>
      </c>
      <c r="I1758">
        <v>2.708914</v>
      </c>
    </row>
    <row r="1759" spans="1:9" x14ac:dyDescent="0.25">
      <c r="A1759">
        <v>2000220050</v>
      </c>
      <c r="B1759" t="s">
        <v>435</v>
      </c>
      <c r="C1759" t="s">
        <v>8708</v>
      </c>
      <c r="D1759" t="s">
        <v>8709</v>
      </c>
      <c r="E1759">
        <v>0</v>
      </c>
      <c r="F1759" t="s">
        <v>36</v>
      </c>
      <c r="G1759">
        <v>0</v>
      </c>
      <c r="H1759" s="1">
        <v>0</v>
      </c>
      <c r="I1759">
        <v>5.65</v>
      </c>
    </row>
    <row r="1760" spans="1:9" x14ac:dyDescent="0.25">
      <c r="A1760">
        <v>2000220050</v>
      </c>
      <c r="B1760" t="s">
        <v>435</v>
      </c>
      <c r="C1760" t="s">
        <v>8706</v>
      </c>
      <c r="D1760" t="s">
        <v>8707</v>
      </c>
      <c r="E1760" s="1">
        <v>20</v>
      </c>
      <c r="F1760" t="s">
        <v>36</v>
      </c>
      <c r="G1760" s="1">
        <v>0</v>
      </c>
      <c r="H1760" s="1">
        <v>3000</v>
      </c>
      <c r="I1760">
        <v>5.65</v>
      </c>
    </row>
    <row r="1761" spans="1:9" x14ac:dyDescent="0.25">
      <c r="A1761">
        <v>2000220050</v>
      </c>
      <c r="B1761" t="s">
        <v>435</v>
      </c>
      <c r="C1761" t="s">
        <v>130</v>
      </c>
      <c r="D1761" t="s">
        <v>131</v>
      </c>
      <c r="E1761">
        <v>32</v>
      </c>
      <c r="F1761" t="s">
        <v>36</v>
      </c>
      <c r="G1761">
        <v>77</v>
      </c>
      <c r="H1761">
        <v>5</v>
      </c>
      <c r="I1761">
        <v>5.65</v>
      </c>
    </row>
    <row r="1762" spans="1:9" x14ac:dyDescent="0.25">
      <c r="A1762">
        <v>2000220050</v>
      </c>
      <c r="B1762" t="s">
        <v>435</v>
      </c>
      <c r="C1762" t="s">
        <v>137</v>
      </c>
      <c r="D1762" t="s">
        <v>138</v>
      </c>
      <c r="E1762">
        <v>0</v>
      </c>
      <c r="F1762" t="s">
        <v>36</v>
      </c>
      <c r="G1762">
        <v>5</v>
      </c>
      <c r="H1762" s="1">
        <v>2</v>
      </c>
      <c r="I1762">
        <v>5.65</v>
      </c>
    </row>
    <row r="1763" spans="1:9" x14ac:dyDescent="0.25">
      <c r="A1763">
        <v>2000220051</v>
      </c>
      <c r="B1763" t="s">
        <v>436</v>
      </c>
      <c r="C1763" t="s">
        <v>8708</v>
      </c>
      <c r="D1763" t="s">
        <v>8709</v>
      </c>
      <c r="E1763">
        <v>0</v>
      </c>
      <c r="F1763" t="s">
        <v>36</v>
      </c>
      <c r="G1763">
        <v>0</v>
      </c>
      <c r="H1763">
        <v>0</v>
      </c>
      <c r="I1763">
        <v>3.5983000000000001</v>
      </c>
    </row>
    <row r="1764" spans="1:9" x14ac:dyDescent="0.25">
      <c r="A1764">
        <v>2000220051</v>
      </c>
      <c r="B1764" t="s">
        <v>436</v>
      </c>
      <c r="C1764" t="s">
        <v>8706</v>
      </c>
      <c r="D1764" t="s">
        <v>8707</v>
      </c>
      <c r="E1764" s="1">
        <v>140</v>
      </c>
      <c r="F1764" t="s">
        <v>36</v>
      </c>
      <c r="G1764" s="1">
        <v>0</v>
      </c>
      <c r="H1764" s="1">
        <v>5000</v>
      </c>
      <c r="I1764">
        <v>3.5982859999999999</v>
      </c>
    </row>
    <row r="1765" spans="1:9" x14ac:dyDescent="0.25">
      <c r="A1765">
        <v>2000220051</v>
      </c>
      <c r="B1765" t="s">
        <v>436</v>
      </c>
      <c r="C1765" t="s">
        <v>130</v>
      </c>
      <c r="D1765" t="s">
        <v>131</v>
      </c>
      <c r="E1765" s="1">
        <v>846</v>
      </c>
      <c r="F1765" t="s">
        <v>36</v>
      </c>
      <c r="G1765" s="1">
        <v>0</v>
      </c>
      <c r="H1765" s="1">
        <v>4</v>
      </c>
      <c r="I1765">
        <v>3.5983100000000001</v>
      </c>
    </row>
    <row r="1766" spans="1:9" x14ac:dyDescent="0.25">
      <c r="A1766">
        <v>2000220051</v>
      </c>
      <c r="B1766" t="s">
        <v>436</v>
      </c>
      <c r="C1766" t="s">
        <v>126</v>
      </c>
      <c r="D1766" t="s">
        <v>127</v>
      </c>
      <c r="E1766" s="1">
        <v>4448</v>
      </c>
      <c r="F1766" t="s">
        <v>36</v>
      </c>
      <c r="G1766">
        <v>0</v>
      </c>
      <c r="H1766" s="1">
        <v>0</v>
      </c>
      <c r="I1766">
        <v>3.598303</v>
      </c>
    </row>
    <row r="1767" spans="1:9" x14ac:dyDescent="0.25">
      <c r="A1767">
        <v>2000220051</v>
      </c>
      <c r="B1767" t="s">
        <v>436</v>
      </c>
      <c r="C1767" t="s">
        <v>137</v>
      </c>
      <c r="D1767" t="s">
        <v>138</v>
      </c>
      <c r="E1767" s="1">
        <v>0</v>
      </c>
      <c r="F1767" t="s">
        <v>36</v>
      </c>
      <c r="G1767" s="1">
        <v>4</v>
      </c>
      <c r="H1767">
        <v>0</v>
      </c>
      <c r="I1767">
        <v>3.6</v>
      </c>
    </row>
    <row r="1768" spans="1:9" x14ac:dyDescent="0.25">
      <c r="A1768">
        <v>2000220052</v>
      </c>
      <c r="B1768" t="s">
        <v>437</v>
      </c>
      <c r="C1768" t="s">
        <v>8710</v>
      </c>
      <c r="D1768" t="s">
        <v>8711</v>
      </c>
      <c r="E1768">
        <v>0</v>
      </c>
      <c r="F1768" t="s">
        <v>36</v>
      </c>
      <c r="G1768">
        <v>0</v>
      </c>
      <c r="H1768">
        <v>0</v>
      </c>
      <c r="I1768">
        <v>2.10432</v>
      </c>
    </row>
    <row r="1769" spans="1:9" x14ac:dyDescent="0.25">
      <c r="A1769">
        <v>2000220052</v>
      </c>
      <c r="B1769" t="s">
        <v>437</v>
      </c>
      <c r="C1769" t="s">
        <v>8706</v>
      </c>
      <c r="D1769" t="s">
        <v>8707</v>
      </c>
      <c r="E1769">
        <v>0</v>
      </c>
      <c r="F1769" t="s">
        <v>36</v>
      </c>
      <c r="G1769">
        <v>0</v>
      </c>
      <c r="H1769" s="1">
        <v>9000</v>
      </c>
      <c r="I1769">
        <v>2.104444</v>
      </c>
    </row>
    <row r="1770" spans="1:9" x14ac:dyDescent="0.25">
      <c r="A1770">
        <v>2000220052</v>
      </c>
      <c r="B1770" t="s">
        <v>437</v>
      </c>
      <c r="C1770" t="s">
        <v>130</v>
      </c>
      <c r="D1770" t="s">
        <v>131</v>
      </c>
      <c r="E1770" s="1">
        <v>89</v>
      </c>
      <c r="F1770" t="s">
        <v>36</v>
      </c>
      <c r="G1770" s="1">
        <v>6</v>
      </c>
      <c r="H1770">
        <v>2</v>
      </c>
      <c r="I1770">
        <v>2.1041569999999998</v>
      </c>
    </row>
    <row r="1771" spans="1:9" x14ac:dyDescent="0.25">
      <c r="A1771">
        <v>2000220052</v>
      </c>
      <c r="B1771" t="s">
        <v>437</v>
      </c>
      <c r="C1771" t="s">
        <v>137</v>
      </c>
      <c r="D1771" t="s">
        <v>138</v>
      </c>
      <c r="E1771">
        <v>0</v>
      </c>
      <c r="F1771" t="s">
        <v>36</v>
      </c>
      <c r="G1771">
        <v>2</v>
      </c>
      <c r="H1771" s="1">
        <v>0</v>
      </c>
      <c r="I1771">
        <v>2.1</v>
      </c>
    </row>
    <row r="1772" spans="1:9" x14ac:dyDescent="0.25">
      <c r="A1772">
        <v>2000220052</v>
      </c>
      <c r="B1772" t="s">
        <v>437</v>
      </c>
      <c r="C1772" t="s">
        <v>151</v>
      </c>
      <c r="D1772" t="s">
        <v>152</v>
      </c>
      <c r="E1772" s="1">
        <v>0</v>
      </c>
      <c r="F1772" t="s">
        <v>36</v>
      </c>
      <c r="G1772">
        <v>0</v>
      </c>
      <c r="H1772">
        <v>0</v>
      </c>
      <c r="I1772">
        <v>2.1042800000000002</v>
      </c>
    </row>
    <row r="1773" spans="1:9" x14ac:dyDescent="0.25">
      <c r="A1773">
        <v>2000220052</v>
      </c>
      <c r="B1773" t="s">
        <v>437</v>
      </c>
      <c r="C1773" t="s">
        <v>139</v>
      </c>
      <c r="D1773" t="s">
        <v>140</v>
      </c>
      <c r="E1773" s="1">
        <v>0</v>
      </c>
      <c r="F1773" t="s">
        <v>36</v>
      </c>
      <c r="G1773">
        <v>0</v>
      </c>
      <c r="H1773">
        <v>0</v>
      </c>
      <c r="I1773">
        <v>2.104333</v>
      </c>
    </row>
    <row r="1774" spans="1:9" x14ac:dyDescent="0.25">
      <c r="A1774">
        <v>2000230012</v>
      </c>
      <c r="B1774" t="s">
        <v>438</v>
      </c>
      <c r="C1774" t="s">
        <v>126</v>
      </c>
      <c r="D1774" t="s">
        <v>127</v>
      </c>
      <c r="E1774" s="1">
        <v>2145</v>
      </c>
      <c r="F1774" t="s">
        <v>36</v>
      </c>
      <c r="G1774">
        <v>0</v>
      </c>
      <c r="H1774">
        <v>0</v>
      </c>
      <c r="I1774">
        <v>1.0867E-2</v>
      </c>
    </row>
    <row r="1775" spans="1:9" x14ac:dyDescent="0.25">
      <c r="A1775">
        <v>2000230014</v>
      </c>
      <c r="B1775" t="s">
        <v>439</v>
      </c>
      <c r="C1775" t="s">
        <v>126</v>
      </c>
      <c r="D1775" t="s">
        <v>127</v>
      </c>
      <c r="E1775" s="1">
        <v>17630</v>
      </c>
      <c r="F1775" t="s">
        <v>36</v>
      </c>
      <c r="G1775">
        <v>0</v>
      </c>
      <c r="H1775">
        <v>0</v>
      </c>
      <c r="I1775">
        <v>0.29511900000000002</v>
      </c>
    </row>
    <row r="1776" spans="1:9" x14ac:dyDescent="0.25">
      <c r="A1776">
        <v>2000230026</v>
      </c>
      <c r="B1776" t="s">
        <v>440</v>
      </c>
      <c r="C1776" t="s">
        <v>126</v>
      </c>
      <c r="D1776" t="s">
        <v>127</v>
      </c>
      <c r="E1776">
        <v>744</v>
      </c>
      <c r="F1776" t="s">
        <v>36</v>
      </c>
      <c r="G1776">
        <v>0</v>
      </c>
      <c r="H1776">
        <v>0</v>
      </c>
      <c r="I1776">
        <v>3.4945999999999998E-2</v>
      </c>
    </row>
    <row r="1777" spans="1:9" x14ac:dyDescent="0.25">
      <c r="A1777">
        <v>2000230034</v>
      </c>
      <c r="B1777" t="s">
        <v>441</v>
      </c>
      <c r="C1777" t="s">
        <v>126</v>
      </c>
      <c r="D1777" t="s">
        <v>127</v>
      </c>
      <c r="E1777">
        <v>85</v>
      </c>
      <c r="F1777" t="s">
        <v>36</v>
      </c>
      <c r="G1777">
        <v>0</v>
      </c>
      <c r="H1777" s="1">
        <v>0</v>
      </c>
      <c r="I1777">
        <v>0.60023499999999996</v>
      </c>
    </row>
    <row r="1778" spans="1:9" x14ac:dyDescent="0.25">
      <c r="A1778">
        <v>2000230037</v>
      </c>
      <c r="B1778" t="s">
        <v>442</v>
      </c>
      <c r="C1778" t="s">
        <v>126</v>
      </c>
      <c r="D1778" t="s">
        <v>127</v>
      </c>
      <c r="E1778">
        <v>20</v>
      </c>
      <c r="F1778" t="s">
        <v>36</v>
      </c>
      <c r="G1778">
        <v>0</v>
      </c>
      <c r="H1778">
        <v>0</v>
      </c>
      <c r="I1778">
        <v>2.4485000000000001</v>
      </c>
    </row>
    <row r="1779" spans="1:9" x14ac:dyDescent="0.25">
      <c r="A1779">
        <v>2000240254</v>
      </c>
      <c r="B1779" t="s">
        <v>6404</v>
      </c>
      <c r="C1779" t="s">
        <v>130</v>
      </c>
      <c r="D1779" t="s">
        <v>131</v>
      </c>
      <c r="E1779" s="1">
        <v>1416</v>
      </c>
      <c r="F1779" t="s">
        <v>36</v>
      </c>
      <c r="G1779">
        <v>0</v>
      </c>
      <c r="H1779">
        <v>0</v>
      </c>
      <c r="I1779">
        <v>7.5832129999999998</v>
      </c>
    </row>
    <row r="1780" spans="1:9" x14ac:dyDescent="0.25">
      <c r="A1780">
        <v>2000240256</v>
      </c>
      <c r="B1780" t="s">
        <v>443</v>
      </c>
      <c r="C1780" t="s">
        <v>130</v>
      </c>
      <c r="D1780" t="s">
        <v>131</v>
      </c>
      <c r="E1780" s="1">
        <v>984</v>
      </c>
      <c r="F1780" t="s">
        <v>36</v>
      </c>
      <c r="G1780">
        <v>0</v>
      </c>
      <c r="H1780">
        <v>0</v>
      </c>
      <c r="I1780">
        <v>8.8580179999999995</v>
      </c>
    </row>
    <row r="1781" spans="1:9" x14ac:dyDescent="0.25">
      <c r="A1781">
        <v>2000240261</v>
      </c>
      <c r="B1781" t="s">
        <v>5699</v>
      </c>
      <c r="C1781" t="s">
        <v>137</v>
      </c>
      <c r="D1781" t="s">
        <v>138</v>
      </c>
      <c r="E1781" s="1">
        <v>0</v>
      </c>
      <c r="F1781" t="s">
        <v>36</v>
      </c>
      <c r="G1781">
        <v>0</v>
      </c>
      <c r="H1781">
        <v>0</v>
      </c>
      <c r="I1781">
        <v>8.09</v>
      </c>
    </row>
    <row r="1782" spans="1:9" x14ac:dyDescent="0.25">
      <c r="A1782">
        <v>2000240263</v>
      </c>
      <c r="B1782" t="s">
        <v>444</v>
      </c>
      <c r="C1782" t="s">
        <v>8710</v>
      </c>
      <c r="D1782" t="s">
        <v>8711</v>
      </c>
      <c r="E1782">
        <v>0</v>
      </c>
      <c r="F1782" t="s">
        <v>36</v>
      </c>
      <c r="G1782">
        <v>0</v>
      </c>
      <c r="H1782">
        <v>0</v>
      </c>
      <c r="I1782">
        <v>7.6107500000000003</v>
      </c>
    </row>
    <row r="1783" spans="1:9" x14ac:dyDescent="0.25">
      <c r="A1783">
        <v>2000240263</v>
      </c>
      <c r="B1783" t="s">
        <v>444</v>
      </c>
      <c r="C1783" t="s">
        <v>8706</v>
      </c>
      <c r="D1783" t="s">
        <v>8707</v>
      </c>
      <c r="E1783" s="1">
        <v>120</v>
      </c>
      <c r="F1783" t="s">
        <v>36</v>
      </c>
      <c r="G1783">
        <v>0</v>
      </c>
      <c r="H1783" s="1">
        <v>12997</v>
      </c>
      <c r="I1783">
        <v>7.6107500000000003</v>
      </c>
    </row>
    <row r="1784" spans="1:9" x14ac:dyDescent="0.25">
      <c r="A1784">
        <v>2000240263</v>
      </c>
      <c r="B1784" t="s">
        <v>444</v>
      </c>
      <c r="C1784" t="s">
        <v>130</v>
      </c>
      <c r="D1784" t="s">
        <v>131</v>
      </c>
      <c r="E1784" s="1">
        <v>13</v>
      </c>
      <c r="F1784" t="s">
        <v>36</v>
      </c>
      <c r="G1784">
        <v>781</v>
      </c>
      <c r="H1784" s="1">
        <v>18</v>
      </c>
      <c r="I1784">
        <v>7.6138459999999997</v>
      </c>
    </row>
    <row r="1785" spans="1:9" x14ac:dyDescent="0.25">
      <c r="A1785">
        <v>2000240263</v>
      </c>
      <c r="B1785" t="s">
        <v>444</v>
      </c>
      <c r="C1785" t="s">
        <v>256</v>
      </c>
      <c r="D1785" t="s">
        <v>257</v>
      </c>
      <c r="E1785" s="1">
        <v>5</v>
      </c>
      <c r="F1785" t="s">
        <v>36</v>
      </c>
      <c r="G1785">
        <v>0</v>
      </c>
      <c r="H1785">
        <v>0</v>
      </c>
      <c r="I1785">
        <v>7.7519999999999998</v>
      </c>
    </row>
    <row r="1786" spans="1:9" x14ac:dyDescent="0.25">
      <c r="A1786">
        <v>2000240263</v>
      </c>
      <c r="B1786" t="s">
        <v>444</v>
      </c>
      <c r="C1786" t="s">
        <v>137</v>
      </c>
      <c r="D1786" t="s">
        <v>138</v>
      </c>
      <c r="E1786">
        <v>0</v>
      </c>
      <c r="F1786" t="s">
        <v>36</v>
      </c>
      <c r="G1786">
        <v>0</v>
      </c>
      <c r="H1786">
        <v>24</v>
      </c>
      <c r="I1786">
        <v>7.6475</v>
      </c>
    </row>
    <row r="1787" spans="1:9" x14ac:dyDescent="0.25">
      <c r="A1787">
        <v>2000240263</v>
      </c>
      <c r="B1787" t="s">
        <v>444</v>
      </c>
      <c r="C1787" t="s">
        <v>151</v>
      </c>
      <c r="D1787" t="s">
        <v>152</v>
      </c>
      <c r="E1787" s="1">
        <v>0</v>
      </c>
      <c r="F1787" t="s">
        <v>36</v>
      </c>
      <c r="G1787">
        <v>0</v>
      </c>
      <c r="H1787">
        <v>756</v>
      </c>
      <c r="I1787">
        <v>7.6055000000000001</v>
      </c>
    </row>
    <row r="1788" spans="1:9" x14ac:dyDescent="0.25">
      <c r="A1788">
        <v>2000240263</v>
      </c>
      <c r="B1788" t="s">
        <v>444</v>
      </c>
      <c r="C1788" t="s">
        <v>139</v>
      </c>
      <c r="D1788" t="s">
        <v>140</v>
      </c>
      <c r="E1788" s="1">
        <v>5780</v>
      </c>
      <c r="F1788" t="s">
        <v>36</v>
      </c>
      <c r="G1788">
        <v>18</v>
      </c>
      <c r="H1788" s="1">
        <v>0</v>
      </c>
      <c r="I1788">
        <v>7.6054789999999999</v>
      </c>
    </row>
    <row r="1789" spans="1:9" x14ac:dyDescent="0.25">
      <c r="A1789">
        <v>2000240263</v>
      </c>
      <c r="B1789" t="s">
        <v>444</v>
      </c>
      <c r="C1789" t="s">
        <v>577</v>
      </c>
      <c r="D1789" t="s">
        <v>578</v>
      </c>
      <c r="E1789">
        <v>0</v>
      </c>
      <c r="F1789" t="s">
        <v>36</v>
      </c>
      <c r="G1789">
        <v>0</v>
      </c>
      <c r="H1789" s="1">
        <v>0</v>
      </c>
      <c r="I1789">
        <v>7.7526630000000001</v>
      </c>
    </row>
    <row r="1790" spans="1:9" x14ac:dyDescent="0.25">
      <c r="A1790">
        <v>2000240264</v>
      </c>
      <c r="B1790" t="s">
        <v>445</v>
      </c>
      <c r="C1790" t="s">
        <v>8710</v>
      </c>
      <c r="D1790" t="s">
        <v>8711</v>
      </c>
      <c r="E1790">
        <v>44</v>
      </c>
      <c r="F1790" t="s">
        <v>36</v>
      </c>
      <c r="G1790">
        <v>0</v>
      </c>
      <c r="H1790">
        <v>0</v>
      </c>
      <c r="I1790">
        <v>7.7527270000000001</v>
      </c>
    </row>
    <row r="1791" spans="1:9" x14ac:dyDescent="0.25">
      <c r="A1791">
        <v>2000240264</v>
      </c>
      <c r="B1791" t="s">
        <v>445</v>
      </c>
      <c r="C1791" t="s">
        <v>8706</v>
      </c>
      <c r="D1791" t="s">
        <v>8707</v>
      </c>
      <c r="E1791">
        <v>0</v>
      </c>
      <c r="F1791" t="s">
        <v>36</v>
      </c>
      <c r="G1791" s="1">
        <v>0</v>
      </c>
      <c r="H1791" s="1">
        <v>15001</v>
      </c>
      <c r="I1791">
        <v>7.7528769999999998</v>
      </c>
    </row>
    <row r="1792" spans="1:9" x14ac:dyDescent="0.25">
      <c r="A1792">
        <v>2000240264</v>
      </c>
      <c r="B1792" t="s">
        <v>445</v>
      </c>
      <c r="C1792" t="s">
        <v>130</v>
      </c>
      <c r="D1792" t="s">
        <v>131</v>
      </c>
      <c r="E1792" s="1">
        <v>4</v>
      </c>
      <c r="F1792" t="s">
        <v>36</v>
      </c>
      <c r="G1792" s="1">
        <v>1393</v>
      </c>
      <c r="H1792" s="1">
        <v>1984</v>
      </c>
      <c r="I1792">
        <v>7.75</v>
      </c>
    </row>
    <row r="1793" spans="1:9" x14ac:dyDescent="0.25">
      <c r="A1793">
        <v>2000240264</v>
      </c>
      <c r="B1793" t="s">
        <v>445</v>
      </c>
      <c r="C1793" t="s">
        <v>256</v>
      </c>
      <c r="D1793" t="s">
        <v>257</v>
      </c>
      <c r="E1793">
        <v>5</v>
      </c>
      <c r="F1793" t="s">
        <v>36</v>
      </c>
      <c r="G1793">
        <v>0</v>
      </c>
      <c r="H1793">
        <v>0</v>
      </c>
      <c r="I1793">
        <v>7.7519999999999998</v>
      </c>
    </row>
    <row r="1794" spans="1:9" x14ac:dyDescent="0.25">
      <c r="A1794">
        <v>2000240264</v>
      </c>
      <c r="B1794" t="s">
        <v>445</v>
      </c>
      <c r="C1794" t="s">
        <v>137</v>
      </c>
      <c r="D1794" t="s">
        <v>138</v>
      </c>
      <c r="E1794" s="1">
        <v>0</v>
      </c>
      <c r="F1794" t="s">
        <v>36</v>
      </c>
      <c r="G1794" s="1">
        <v>3</v>
      </c>
      <c r="H1794">
        <v>0</v>
      </c>
      <c r="I1794">
        <v>7.7530000000000001</v>
      </c>
    </row>
    <row r="1795" spans="1:9" x14ac:dyDescent="0.25">
      <c r="A1795">
        <v>2000240264</v>
      </c>
      <c r="B1795" t="s">
        <v>445</v>
      </c>
      <c r="C1795" t="s">
        <v>151</v>
      </c>
      <c r="D1795" t="s">
        <v>152</v>
      </c>
      <c r="E1795">
        <v>0</v>
      </c>
      <c r="F1795" t="s">
        <v>36</v>
      </c>
      <c r="G1795" s="1">
        <v>1982</v>
      </c>
      <c r="H1795">
        <v>660</v>
      </c>
      <c r="I1795">
        <v>7.7526739999999998</v>
      </c>
    </row>
    <row r="1796" spans="1:9" x14ac:dyDescent="0.25">
      <c r="A1796">
        <v>2000240264</v>
      </c>
      <c r="B1796" t="s">
        <v>445</v>
      </c>
      <c r="C1796" t="s">
        <v>139</v>
      </c>
      <c r="D1796" t="s">
        <v>140</v>
      </c>
      <c r="E1796">
        <v>0</v>
      </c>
      <c r="F1796" t="s">
        <v>36</v>
      </c>
      <c r="G1796">
        <v>0</v>
      </c>
      <c r="H1796">
        <v>0</v>
      </c>
      <c r="I1796">
        <v>7.7526830000000002</v>
      </c>
    </row>
    <row r="1797" spans="1:9" x14ac:dyDescent="0.25">
      <c r="A1797">
        <v>2000240264</v>
      </c>
      <c r="B1797" t="s">
        <v>445</v>
      </c>
      <c r="C1797" t="s">
        <v>577</v>
      </c>
      <c r="D1797" t="s">
        <v>578</v>
      </c>
      <c r="E1797" s="1">
        <v>0</v>
      </c>
      <c r="F1797" t="s">
        <v>36</v>
      </c>
      <c r="G1797">
        <v>0</v>
      </c>
      <c r="H1797">
        <v>0</v>
      </c>
      <c r="I1797">
        <v>7.7526609999999998</v>
      </c>
    </row>
    <row r="1798" spans="1:9" x14ac:dyDescent="0.25">
      <c r="A1798">
        <v>2000240265</v>
      </c>
      <c r="B1798" t="s">
        <v>446</v>
      </c>
      <c r="C1798" t="s">
        <v>8710</v>
      </c>
      <c r="D1798" t="s">
        <v>8711</v>
      </c>
      <c r="E1798" s="1">
        <v>0</v>
      </c>
      <c r="F1798" t="s">
        <v>36</v>
      </c>
      <c r="G1798">
        <v>0</v>
      </c>
      <c r="H1798">
        <v>0</v>
      </c>
      <c r="I1798">
        <v>6.0225</v>
      </c>
    </row>
    <row r="1799" spans="1:9" x14ac:dyDescent="0.25">
      <c r="A1799">
        <v>2000240265</v>
      </c>
      <c r="B1799" t="s">
        <v>446</v>
      </c>
      <c r="C1799" t="s">
        <v>8706</v>
      </c>
      <c r="D1799" t="s">
        <v>8707</v>
      </c>
      <c r="E1799" s="1">
        <v>0</v>
      </c>
      <c r="F1799" t="s">
        <v>36</v>
      </c>
      <c r="G1799" s="1">
        <v>0</v>
      </c>
      <c r="H1799" s="1">
        <v>5005</v>
      </c>
      <c r="I1799">
        <v>6.0225</v>
      </c>
    </row>
    <row r="1800" spans="1:9" x14ac:dyDescent="0.25">
      <c r="A1800">
        <v>2000240265</v>
      </c>
      <c r="B1800" t="s">
        <v>446</v>
      </c>
      <c r="C1800" t="s">
        <v>130</v>
      </c>
      <c r="D1800" t="s">
        <v>131</v>
      </c>
      <c r="E1800">
        <v>20</v>
      </c>
      <c r="F1800" t="s">
        <v>36</v>
      </c>
      <c r="G1800">
        <v>468</v>
      </c>
      <c r="H1800">
        <v>259</v>
      </c>
      <c r="I1800">
        <v>6.02</v>
      </c>
    </row>
    <row r="1801" spans="1:9" x14ac:dyDescent="0.25">
      <c r="A1801">
        <v>2000240265</v>
      </c>
      <c r="B1801" t="s">
        <v>446</v>
      </c>
      <c r="C1801" t="s">
        <v>137</v>
      </c>
      <c r="D1801" t="s">
        <v>138</v>
      </c>
      <c r="E1801">
        <v>0</v>
      </c>
      <c r="F1801" t="s">
        <v>36</v>
      </c>
      <c r="G1801">
        <v>6</v>
      </c>
      <c r="H1801">
        <v>44</v>
      </c>
      <c r="I1801">
        <v>6.0225</v>
      </c>
    </row>
    <row r="1802" spans="1:9" x14ac:dyDescent="0.25">
      <c r="A1802">
        <v>2000240265</v>
      </c>
      <c r="B1802" t="s">
        <v>446</v>
      </c>
      <c r="C1802" t="s">
        <v>151</v>
      </c>
      <c r="D1802" t="s">
        <v>152</v>
      </c>
      <c r="E1802" s="1">
        <v>0</v>
      </c>
      <c r="F1802" t="s">
        <v>36</v>
      </c>
      <c r="G1802" s="1">
        <v>253</v>
      </c>
      <c r="H1802" s="1">
        <v>204</v>
      </c>
      <c r="I1802">
        <v>6.0222899999999999</v>
      </c>
    </row>
    <row r="1803" spans="1:9" x14ac:dyDescent="0.25">
      <c r="A1803">
        <v>2000240265</v>
      </c>
      <c r="B1803" t="s">
        <v>446</v>
      </c>
      <c r="C1803" t="s">
        <v>139</v>
      </c>
      <c r="D1803" t="s">
        <v>140</v>
      </c>
      <c r="E1803" s="1">
        <v>0</v>
      </c>
      <c r="F1803" t="s">
        <v>36</v>
      </c>
      <c r="G1803">
        <v>6</v>
      </c>
      <c r="H1803">
        <v>0</v>
      </c>
      <c r="I1803">
        <v>6.0223000000000004</v>
      </c>
    </row>
    <row r="1804" spans="1:9" x14ac:dyDescent="0.25">
      <c r="A1804">
        <v>2000240265</v>
      </c>
      <c r="B1804" t="s">
        <v>446</v>
      </c>
      <c r="C1804" t="s">
        <v>577</v>
      </c>
      <c r="D1804" t="s">
        <v>578</v>
      </c>
      <c r="E1804" s="1">
        <v>0</v>
      </c>
      <c r="F1804" t="s">
        <v>36</v>
      </c>
      <c r="G1804">
        <v>0</v>
      </c>
      <c r="H1804">
        <v>0</v>
      </c>
      <c r="I1804">
        <v>6.022303</v>
      </c>
    </row>
    <row r="1805" spans="1:9" x14ac:dyDescent="0.25">
      <c r="A1805">
        <v>2000240266</v>
      </c>
      <c r="B1805" t="s">
        <v>447</v>
      </c>
      <c r="C1805" t="s">
        <v>8710</v>
      </c>
      <c r="D1805" t="s">
        <v>8711</v>
      </c>
      <c r="E1805">
        <v>0</v>
      </c>
      <c r="F1805" t="s">
        <v>36</v>
      </c>
      <c r="G1805">
        <v>0</v>
      </c>
      <c r="H1805" s="1">
        <v>0</v>
      </c>
      <c r="I1805">
        <v>6.0225</v>
      </c>
    </row>
    <row r="1806" spans="1:9" x14ac:dyDescent="0.25">
      <c r="A1806">
        <v>2000240266</v>
      </c>
      <c r="B1806" t="s">
        <v>447</v>
      </c>
      <c r="C1806" t="s">
        <v>8706</v>
      </c>
      <c r="D1806" t="s">
        <v>8707</v>
      </c>
      <c r="E1806" s="1">
        <v>0</v>
      </c>
      <c r="F1806" t="s">
        <v>36</v>
      </c>
      <c r="G1806">
        <v>0</v>
      </c>
      <c r="H1806" s="1">
        <v>4561</v>
      </c>
      <c r="I1806">
        <v>6.0225</v>
      </c>
    </row>
    <row r="1807" spans="1:9" x14ac:dyDescent="0.25">
      <c r="A1807">
        <v>2000240266</v>
      </c>
      <c r="B1807" t="s">
        <v>447</v>
      </c>
      <c r="C1807" t="s">
        <v>130</v>
      </c>
      <c r="D1807" t="s">
        <v>131</v>
      </c>
      <c r="E1807">
        <v>18</v>
      </c>
      <c r="F1807" t="s">
        <v>36</v>
      </c>
      <c r="G1807">
        <v>413</v>
      </c>
      <c r="H1807">
        <v>354</v>
      </c>
      <c r="I1807">
        <v>6.02</v>
      </c>
    </row>
    <row r="1808" spans="1:9" x14ac:dyDescent="0.25">
      <c r="A1808">
        <v>2000240266</v>
      </c>
      <c r="B1808" t="s">
        <v>447</v>
      </c>
      <c r="C1808" t="s">
        <v>137</v>
      </c>
      <c r="D1808" t="s">
        <v>138</v>
      </c>
      <c r="E1808" s="1">
        <v>0</v>
      </c>
      <c r="F1808" t="s">
        <v>36</v>
      </c>
      <c r="G1808">
        <v>6</v>
      </c>
      <c r="H1808" s="1">
        <v>49</v>
      </c>
      <c r="I1808">
        <v>6.0220000000000002</v>
      </c>
    </row>
    <row r="1809" spans="1:9" x14ac:dyDescent="0.25">
      <c r="A1809">
        <v>2000240266</v>
      </c>
      <c r="B1809" t="s">
        <v>447</v>
      </c>
      <c r="C1809" t="s">
        <v>151</v>
      </c>
      <c r="D1809" t="s">
        <v>152</v>
      </c>
      <c r="E1809">
        <v>0</v>
      </c>
      <c r="F1809" t="s">
        <v>36</v>
      </c>
      <c r="G1809">
        <v>348</v>
      </c>
      <c r="H1809">
        <v>204</v>
      </c>
      <c r="I1809">
        <v>6.0222920000000002</v>
      </c>
    </row>
    <row r="1810" spans="1:9" x14ac:dyDescent="0.25">
      <c r="A1810">
        <v>2000240266</v>
      </c>
      <c r="B1810" t="s">
        <v>447</v>
      </c>
      <c r="C1810" t="s">
        <v>139</v>
      </c>
      <c r="D1810" t="s">
        <v>140</v>
      </c>
      <c r="E1810" s="1">
        <v>0</v>
      </c>
      <c r="F1810" t="s">
        <v>36</v>
      </c>
      <c r="G1810">
        <v>6</v>
      </c>
      <c r="H1810">
        <v>0</v>
      </c>
      <c r="I1810">
        <v>6.0223139999999997</v>
      </c>
    </row>
    <row r="1811" spans="1:9" x14ac:dyDescent="0.25">
      <c r="A1811">
        <v>2000240266</v>
      </c>
      <c r="B1811" t="s">
        <v>447</v>
      </c>
      <c r="C1811" t="s">
        <v>577</v>
      </c>
      <c r="D1811" t="s">
        <v>578</v>
      </c>
      <c r="E1811">
        <v>0</v>
      </c>
      <c r="F1811" t="s">
        <v>36</v>
      </c>
      <c r="G1811">
        <v>0</v>
      </c>
      <c r="H1811">
        <v>0</v>
      </c>
      <c r="I1811">
        <v>6.0222980000000002</v>
      </c>
    </row>
    <row r="1812" spans="1:9" x14ac:dyDescent="0.25">
      <c r="A1812">
        <v>2000250012</v>
      </c>
      <c r="B1812" t="s">
        <v>448</v>
      </c>
      <c r="C1812" t="s">
        <v>130</v>
      </c>
      <c r="D1812" t="s">
        <v>131</v>
      </c>
      <c r="E1812" s="1">
        <v>0</v>
      </c>
      <c r="F1812" t="s">
        <v>36</v>
      </c>
      <c r="G1812" s="1">
        <v>0</v>
      </c>
      <c r="H1812">
        <v>0</v>
      </c>
      <c r="I1812">
        <v>0.96015799999999996</v>
      </c>
    </row>
    <row r="1813" spans="1:9" x14ac:dyDescent="0.25">
      <c r="A1813">
        <v>2000250012</v>
      </c>
      <c r="B1813" t="s">
        <v>448</v>
      </c>
      <c r="C1813" t="s">
        <v>167</v>
      </c>
      <c r="D1813" t="s">
        <v>168</v>
      </c>
      <c r="E1813">
        <v>155</v>
      </c>
      <c r="F1813" t="s">
        <v>36</v>
      </c>
      <c r="G1813">
        <v>0</v>
      </c>
      <c r="H1813">
        <v>0</v>
      </c>
      <c r="I1813">
        <v>0.98425799999999997</v>
      </c>
    </row>
    <row r="1814" spans="1:9" x14ac:dyDescent="0.25">
      <c r="A1814">
        <v>2000250012</v>
      </c>
      <c r="B1814" t="s">
        <v>448</v>
      </c>
      <c r="C1814" t="s">
        <v>137</v>
      </c>
      <c r="D1814" t="s">
        <v>138</v>
      </c>
      <c r="E1814">
        <v>852</v>
      </c>
      <c r="F1814" t="s">
        <v>36</v>
      </c>
      <c r="G1814">
        <v>0</v>
      </c>
      <c r="H1814">
        <v>0</v>
      </c>
      <c r="I1814">
        <v>1.029566</v>
      </c>
    </row>
    <row r="1815" spans="1:9" x14ac:dyDescent="0.25">
      <c r="A1815">
        <v>2000250012</v>
      </c>
      <c r="B1815" t="s">
        <v>448</v>
      </c>
      <c r="C1815" t="s">
        <v>577</v>
      </c>
      <c r="D1815" t="s">
        <v>578</v>
      </c>
      <c r="E1815">
        <v>0</v>
      </c>
      <c r="F1815" t="s">
        <v>36</v>
      </c>
      <c r="G1815">
        <v>0</v>
      </c>
      <c r="H1815">
        <v>0</v>
      </c>
      <c r="I1815">
        <v>0.96015700000000004</v>
      </c>
    </row>
    <row r="1816" spans="1:9" x14ac:dyDescent="0.25">
      <c r="A1816">
        <v>2000250014</v>
      </c>
      <c r="B1816" t="s">
        <v>449</v>
      </c>
      <c r="C1816" t="s">
        <v>167</v>
      </c>
      <c r="D1816" t="s">
        <v>168</v>
      </c>
      <c r="E1816">
        <v>290</v>
      </c>
      <c r="F1816" t="s">
        <v>36</v>
      </c>
      <c r="G1816">
        <v>0</v>
      </c>
      <c r="H1816">
        <v>0</v>
      </c>
      <c r="I1816">
        <v>0.97527600000000003</v>
      </c>
    </row>
    <row r="1817" spans="1:9" x14ac:dyDescent="0.25">
      <c r="A1817">
        <v>2000250014</v>
      </c>
      <c r="B1817" t="s">
        <v>449</v>
      </c>
      <c r="C1817" t="s">
        <v>137</v>
      </c>
      <c r="D1817" t="s">
        <v>138</v>
      </c>
      <c r="E1817">
        <v>120</v>
      </c>
      <c r="F1817" t="s">
        <v>36</v>
      </c>
      <c r="G1817">
        <v>0</v>
      </c>
      <c r="H1817">
        <v>0</v>
      </c>
      <c r="I1817">
        <v>0.97533300000000001</v>
      </c>
    </row>
    <row r="1818" spans="1:9" x14ac:dyDescent="0.25">
      <c r="A1818">
        <v>2000260087</v>
      </c>
      <c r="B1818" t="s">
        <v>450</v>
      </c>
      <c r="C1818" t="s">
        <v>130</v>
      </c>
      <c r="D1818" t="s">
        <v>131</v>
      </c>
      <c r="E1818" s="1">
        <v>3700</v>
      </c>
      <c r="F1818" t="s">
        <v>36</v>
      </c>
      <c r="G1818">
        <v>0</v>
      </c>
      <c r="H1818" s="1">
        <v>0</v>
      </c>
      <c r="I1818">
        <v>0.09</v>
      </c>
    </row>
    <row r="1819" spans="1:9" x14ac:dyDescent="0.25">
      <c r="A1819">
        <v>2000260087</v>
      </c>
      <c r="B1819" t="s">
        <v>450</v>
      </c>
      <c r="C1819" t="s">
        <v>126</v>
      </c>
      <c r="D1819" t="s">
        <v>127</v>
      </c>
      <c r="E1819">
        <v>25</v>
      </c>
      <c r="F1819" t="s">
        <v>36</v>
      </c>
      <c r="G1819">
        <v>0</v>
      </c>
      <c r="H1819" s="1">
        <v>0</v>
      </c>
      <c r="I1819">
        <v>0.09</v>
      </c>
    </row>
    <row r="1820" spans="1:9" x14ac:dyDescent="0.25">
      <c r="A1820">
        <v>2000260091</v>
      </c>
      <c r="B1820" t="s">
        <v>451</v>
      </c>
      <c r="C1820" t="s">
        <v>130</v>
      </c>
      <c r="D1820" t="s">
        <v>131</v>
      </c>
      <c r="E1820" s="1">
        <v>0.1</v>
      </c>
      <c r="F1820" t="s">
        <v>452</v>
      </c>
      <c r="G1820">
        <v>0</v>
      </c>
      <c r="H1820" s="1">
        <v>0</v>
      </c>
      <c r="I1820">
        <v>5.5</v>
      </c>
    </row>
    <row r="1821" spans="1:9" x14ac:dyDescent="0.25">
      <c r="A1821">
        <v>2000260091</v>
      </c>
      <c r="B1821" t="s">
        <v>451</v>
      </c>
      <c r="C1821" t="s">
        <v>126</v>
      </c>
      <c r="D1821" t="s">
        <v>127</v>
      </c>
      <c r="E1821">
        <v>1</v>
      </c>
      <c r="F1821" t="s">
        <v>452</v>
      </c>
      <c r="G1821">
        <v>0</v>
      </c>
      <c r="H1821" s="1">
        <v>0</v>
      </c>
      <c r="I1821">
        <v>5.46</v>
      </c>
    </row>
    <row r="1822" spans="1:9" x14ac:dyDescent="0.25">
      <c r="A1822">
        <v>2000260092</v>
      </c>
      <c r="B1822" t="s">
        <v>453</v>
      </c>
      <c r="C1822" t="s">
        <v>130</v>
      </c>
      <c r="D1822" t="s">
        <v>131</v>
      </c>
      <c r="E1822" s="1">
        <v>12</v>
      </c>
      <c r="F1822" t="s">
        <v>452</v>
      </c>
      <c r="G1822" s="1">
        <v>0</v>
      </c>
      <c r="H1822" s="1">
        <v>0</v>
      </c>
      <c r="I1822">
        <v>5.3</v>
      </c>
    </row>
    <row r="1823" spans="1:9" x14ac:dyDescent="0.25">
      <c r="A1823">
        <v>2000260092</v>
      </c>
      <c r="B1823" t="s">
        <v>453</v>
      </c>
      <c r="C1823" t="s">
        <v>126</v>
      </c>
      <c r="D1823" t="s">
        <v>127</v>
      </c>
      <c r="E1823">
        <v>2</v>
      </c>
      <c r="F1823" t="s">
        <v>452</v>
      </c>
      <c r="G1823">
        <v>0</v>
      </c>
      <c r="H1823" s="1">
        <v>0</v>
      </c>
      <c r="I1823">
        <v>5.3</v>
      </c>
    </row>
    <row r="1824" spans="1:9" x14ac:dyDescent="0.25">
      <c r="A1824">
        <v>2000260093</v>
      </c>
      <c r="B1824" t="s">
        <v>454</v>
      </c>
      <c r="C1824" t="s">
        <v>130</v>
      </c>
      <c r="D1824" t="s">
        <v>131</v>
      </c>
      <c r="E1824" s="1">
        <v>0.1</v>
      </c>
      <c r="F1824" t="s">
        <v>452</v>
      </c>
      <c r="G1824">
        <v>0</v>
      </c>
      <c r="H1824" s="1">
        <v>0</v>
      </c>
      <c r="I1824">
        <v>5</v>
      </c>
    </row>
    <row r="1825" spans="1:9" x14ac:dyDescent="0.25">
      <c r="A1825">
        <v>2000260093</v>
      </c>
      <c r="B1825" t="s">
        <v>454</v>
      </c>
      <c r="C1825" t="s">
        <v>126</v>
      </c>
      <c r="D1825" t="s">
        <v>127</v>
      </c>
      <c r="E1825">
        <v>3</v>
      </c>
      <c r="F1825" t="s">
        <v>452</v>
      </c>
      <c r="G1825">
        <v>0</v>
      </c>
      <c r="H1825" s="1">
        <v>0</v>
      </c>
      <c r="I1825">
        <v>5.023333</v>
      </c>
    </row>
    <row r="1826" spans="1:9" x14ac:dyDescent="0.25">
      <c r="A1826">
        <v>2000260094</v>
      </c>
      <c r="B1826" t="s">
        <v>455</v>
      </c>
      <c r="C1826" t="s">
        <v>126</v>
      </c>
      <c r="D1826" t="s">
        <v>127</v>
      </c>
      <c r="E1826" s="1">
        <v>4</v>
      </c>
      <c r="F1826" t="s">
        <v>452</v>
      </c>
      <c r="G1826" s="1">
        <v>0</v>
      </c>
      <c r="H1826" s="1">
        <v>0</v>
      </c>
      <c r="I1826">
        <v>4.9675000000000002</v>
      </c>
    </row>
    <row r="1827" spans="1:9" x14ac:dyDescent="0.25">
      <c r="A1827">
        <v>2000260095</v>
      </c>
      <c r="B1827" t="s">
        <v>456</v>
      </c>
      <c r="C1827" t="s">
        <v>8706</v>
      </c>
      <c r="D1827" t="s">
        <v>8707</v>
      </c>
      <c r="E1827" s="1">
        <v>34</v>
      </c>
      <c r="F1827" t="s">
        <v>452</v>
      </c>
      <c r="G1827">
        <v>0</v>
      </c>
      <c r="H1827" s="1">
        <v>0</v>
      </c>
      <c r="I1827">
        <v>5.3644119999999997</v>
      </c>
    </row>
    <row r="1828" spans="1:9" x14ac:dyDescent="0.25">
      <c r="A1828">
        <v>2000260095</v>
      </c>
      <c r="B1828" t="s">
        <v>456</v>
      </c>
      <c r="C1828" t="s">
        <v>130</v>
      </c>
      <c r="D1828" t="s">
        <v>131</v>
      </c>
      <c r="E1828">
        <v>28</v>
      </c>
      <c r="F1828" t="s">
        <v>452</v>
      </c>
      <c r="G1828">
        <v>0</v>
      </c>
      <c r="H1828" s="1">
        <v>0</v>
      </c>
      <c r="I1828">
        <v>5.3646430000000001</v>
      </c>
    </row>
    <row r="1829" spans="1:9" x14ac:dyDescent="0.25">
      <c r="A1829">
        <v>2000260095</v>
      </c>
      <c r="B1829" t="s">
        <v>456</v>
      </c>
      <c r="C1829" t="s">
        <v>126</v>
      </c>
      <c r="D1829" t="s">
        <v>127</v>
      </c>
      <c r="E1829" s="1">
        <v>1</v>
      </c>
      <c r="F1829" t="s">
        <v>452</v>
      </c>
      <c r="G1829">
        <v>0</v>
      </c>
      <c r="H1829" s="1">
        <v>0</v>
      </c>
      <c r="I1829">
        <v>5.36</v>
      </c>
    </row>
    <row r="1830" spans="1:9" x14ac:dyDescent="0.25">
      <c r="A1830">
        <v>2000260096</v>
      </c>
      <c r="B1830" t="s">
        <v>457</v>
      </c>
      <c r="C1830" t="s">
        <v>126</v>
      </c>
      <c r="D1830" t="s">
        <v>127</v>
      </c>
      <c r="E1830">
        <v>4</v>
      </c>
      <c r="F1830" t="s">
        <v>452</v>
      </c>
      <c r="G1830" s="1">
        <v>0</v>
      </c>
      <c r="H1830" s="1">
        <v>0</v>
      </c>
      <c r="I1830">
        <v>4.79</v>
      </c>
    </row>
    <row r="1831" spans="1:9" x14ac:dyDescent="0.25">
      <c r="A1831">
        <v>2000260097</v>
      </c>
      <c r="B1831" t="s">
        <v>458</v>
      </c>
      <c r="C1831" t="s">
        <v>8706</v>
      </c>
      <c r="D1831" t="s">
        <v>8707</v>
      </c>
      <c r="E1831">
        <v>44</v>
      </c>
      <c r="F1831" t="s">
        <v>452</v>
      </c>
      <c r="G1831">
        <v>0</v>
      </c>
      <c r="H1831" s="1">
        <v>0</v>
      </c>
      <c r="I1831">
        <v>5.1247730000000002</v>
      </c>
    </row>
    <row r="1832" spans="1:9" x14ac:dyDescent="0.25">
      <c r="A1832">
        <v>2000260097</v>
      </c>
      <c r="B1832" t="s">
        <v>458</v>
      </c>
      <c r="C1832" t="s">
        <v>130</v>
      </c>
      <c r="D1832" t="s">
        <v>131</v>
      </c>
      <c r="E1832" s="1">
        <v>19.5</v>
      </c>
      <c r="F1832" t="s">
        <v>452</v>
      </c>
      <c r="G1832">
        <v>0</v>
      </c>
      <c r="H1832" s="1">
        <v>0</v>
      </c>
      <c r="I1832">
        <v>5.1251280000000001</v>
      </c>
    </row>
    <row r="1833" spans="1:9" x14ac:dyDescent="0.25">
      <c r="A1833">
        <v>2000260097</v>
      </c>
      <c r="B1833" t="s">
        <v>458</v>
      </c>
      <c r="C1833" t="s">
        <v>126</v>
      </c>
      <c r="D1833" t="s">
        <v>127</v>
      </c>
      <c r="E1833">
        <v>4</v>
      </c>
      <c r="F1833" t="s">
        <v>452</v>
      </c>
      <c r="G1833">
        <v>0</v>
      </c>
      <c r="H1833" s="1">
        <v>0</v>
      </c>
      <c r="I1833">
        <v>5.125</v>
      </c>
    </row>
    <row r="1834" spans="1:9" x14ac:dyDescent="0.25">
      <c r="A1834">
        <v>2000260098</v>
      </c>
      <c r="B1834" t="s">
        <v>459</v>
      </c>
      <c r="C1834" t="s">
        <v>8706</v>
      </c>
      <c r="D1834" t="s">
        <v>8707</v>
      </c>
      <c r="E1834">
        <v>17</v>
      </c>
      <c r="F1834" t="s">
        <v>452</v>
      </c>
      <c r="G1834">
        <v>0</v>
      </c>
      <c r="H1834" s="1">
        <v>0</v>
      </c>
      <c r="I1834">
        <v>4.8111759999999997</v>
      </c>
    </row>
    <row r="1835" spans="1:9" x14ac:dyDescent="0.25">
      <c r="A1835">
        <v>2000260098</v>
      </c>
      <c r="B1835" t="s">
        <v>459</v>
      </c>
      <c r="C1835" t="s">
        <v>130</v>
      </c>
      <c r="D1835" t="s">
        <v>131</v>
      </c>
      <c r="E1835" s="1">
        <v>3.8</v>
      </c>
      <c r="F1835" t="s">
        <v>452</v>
      </c>
      <c r="G1835" s="1">
        <v>0</v>
      </c>
      <c r="H1835" s="1">
        <v>0</v>
      </c>
      <c r="I1835">
        <v>4.8105260000000003</v>
      </c>
    </row>
    <row r="1836" spans="1:9" x14ac:dyDescent="0.25">
      <c r="A1836">
        <v>2000260098</v>
      </c>
      <c r="B1836" t="s">
        <v>459</v>
      </c>
      <c r="C1836" t="s">
        <v>126</v>
      </c>
      <c r="D1836" t="s">
        <v>127</v>
      </c>
      <c r="E1836" s="1">
        <v>1</v>
      </c>
      <c r="F1836" t="s">
        <v>452</v>
      </c>
      <c r="G1836">
        <v>0</v>
      </c>
      <c r="H1836" s="1">
        <v>0</v>
      </c>
      <c r="I1836">
        <v>4.8099999999999996</v>
      </c>
    </row>
    <row r="1837" spans="1:9" x14ac:dyDescent="0.25">
      <c r="A1837">
        <v>2000260099</v>
      </c>
      <c r="B1837" t="s">
        <v>460</v>
      </c>
      <c r="C1837" t="s">
        <v>130</v>
      </c>
      <c r="D1837" t="s">
        <v>131</v>
      </c>
      <c r="E1837" s="1">
        <v>0.5</v>
      </c>
      <c r="F1837" t="s">
        <v>452</v>
      </c>
      <c r="G1837">
        <v>0</v>
      </c>
      <c r="H1837" s="1">
        <v>0</v>
      </c>
      <c r="I1837">
        <v>5</v>
      </c>
    </row>
    <row r="1838" spans="1:9" x14ac:dyDescent="0.25">
      <c r="A1838">
        <v>2000260099</v>
      </c>
      <c r="B1838" t="s">
        <v>460</v>
      </c>
      <c r="C1838" t="s">
        <v>126</v>
      </c>
      <c r="D1838" t="s">
        <v>127</v>
      </c>
      <c r="E1838" s="1">
        <v>6</v>
      </c>
      <c r="F1838" t="s">
        <v>452</v>
      </c>
      <c r="G1838">
        <v>0</v>
      </c>
      <c r="H1838">
        <v>0</v>
      </c>
      <c r="I1838">
        <v>4.9966670000000004</v>
      </c>
    </row>
    <row r="1839" spans="1:9" x14ac:dyDescent="0.25">
      <c r="A1839">
        <v>2000260100</v>
      </c>
      <c r="B1839" t="s">
        <v>461</v>
      </c>
      <c r="C1839" t="s">
        <v>8706</v>
      </c>
      <c r="D1839" t="s">
        <v>8707</v>
      </c>
      <c r="E1839" s="1">
        <v>6</v>
      </c>
      <c r="F1839" t="s">
        <v>452</v>
      </c>
      <c r="G1839">
        <v>0</v>
      </c>
      <c r="H1839">
        <v>0</v>
      </c>
      <c r="I1839">
        <v>5.125</v>
      </c>
    </row>
    <row r="1840" spans="1:9" x14ac:dyDescent="0.25">
      <c r="A1840">
        <v>2000260100</v>
      </c>
      <c r="B1840" t="s">
        <v>461</v>
      </c>
      <c r="C1840" t="s">
        <v>130</v>
      </c>
      <c r="D1840" t="s">
        <v>131</v>
      </c>
      <c r="E1840" s="1">
        <v>24</v>
      </c>
      <c r="F1840" t="s">
        <v>452</v>
      </c>
      <c r="G1840">
        <v>0</v>
      </c>
      <c r="H1840">
        <v>0</v>
      </c>
      <c r="I1840">
        <v>5.125</v>
      </c>
    </row>
    <row r="1841" spans="1:9" x14ac:dyDescent="0.25">
      <c r="A1841">
        <v>2000260100</v>
      </c>
      <c r="B1841" t="s">
        <v>461</v>
      </c>
      <c r="C1841" t="s">
        <v>126</v>
      </c>
      <c r="D1841" t="s">
        <v>127</v>
      </c>
      <c r="E1841" s="1">
        <v>4</v>
      </c>
      <c r="F1841" t="s">
        <v>452</v>
      </c>
      <c r="G1841">
        <v>0</v>
      </c>
      <c r="H1841">
        <v>0</v>
      </c>
      <c r="I1841">
        <v>5.125</v>
      </c>
    </row>
    <row r="1842" spans="1:9" x14ac:dyDescent="0.25">
      <c r="A1842">
        <v>2000260101</v>
      </c>
      <c r="B1842" t="s">
        <v>462</v>
      </c>
      <c r="C1842" t="s">
        <v>126</v>
      </c>
      <c r="D1842" t="s">
        <v>127</v>
      </c>
      <c r="E1842" s="1">
        <v>3</v>
      </c>
      <c r="F1842" t="s">
        <v>452</v>
      </c>
      <c r="G1842">
        <v>0</v>
      </c>
      <c r="H1842">
        <v>0</v>
      </c>
      <c r="I1842">
        <v>4.9366669999999999</v>
      </c>
    </row>
    <row r="1843" spans="1:9" x14ac:dyDescent="0.25">
      <c r="A1843">
        <v>2000260102</v>
      </c>
      <c r="B1843" t="s">
        <v>463</v>
      </c>
      <c r="C1843" t="s">
        <v>126</v>
      </c>
      <c r="D1843" t="s">
        <v>127</v>
      </c>
      <c r="E1843" s="1">
        <v>41</v>
      </c>
      <c r="F1843" t="s">
        <v>452</v>
      </c>
      <c r="G1843">
        <v>0</v>
      </c>
      <c r="H1843">
        <v>0</v>
      </c>
      <c r="I1843">
        <v>5.1070729999999998</v>
      </c>
    </row>
    <row r="1844" spans="1:9" x14ac:dyDescent="0.25">
      <c r="A1844">
        <v>2000260103</v>
      </c>
      <c r="B1844" t="s">
        <v>464</v>
      </c>
      <c r="C1844" t="s">
        <v>130</v>
      </c>
      <c r="D1844" t="s">
        <v>131</v>
      </c>
      <c r="E1844">
        <v>6.4</v>
      </c>
      <c r="F1844" t="s">
        <v>452</v>
      </c>
      <c r="G1844">
        <v>0</v>
      </c>
      <c r="H1844">
        <v>0</v>
      </c>
      <c r="I1844">
        <v>5.3156249999999998</v>
      </c>
    </row>
    <row r="1845" spans="1:9" x14ac:dyDescent="0.25">
      <c r="A1845">
        <v>2000260103</v>
      </c>
      <c r="B1845" t="s">
        <v>464</v>
      </c>
      <c r="C1845" t="s">
        <v>126</v>
      </c>
      <c r="D1845" t="s">
        <v>127</v>
      </c>
      <c r="E1845" s="1">
        <v>2</v>
      </c>
      <c r="F1845" t="s">
        <v>452</v>
      </c>
      <c r="G1845">
        <v>0</v>
      </c>
      <c r="H1845">
        <v>0</v>
      </c>
      <c r="I1845">
        <v>5.3150000000000004</v>
      </c>
    </row>
    <row r="1846" spans="1:9" x14ac:dyDescent="0.25">
      <c r="A1846">
        <v>2000260105</v>
      </c>
      <c r="B1846" t="s">
        <v>465</v>
      </c>
      <c r="C1846" t="s">
        <v>126</v>
      </c>
      <c r="D1846" t="s">
        <v>127</v>
      </c>
      <c r="E1846" s="1">
        <v>3</v>
      </c>
      <c r="F1846" t="s">
        <v>452</v>
      </c>
      <c r="G1846">
        <v>0</v>
      </c>
      <c r="H1846">
        <v>0</v>
      </c>
      <c r="I1846">
        <v>5.25</v>
      </c>
    </row>
    <row r="1847" spans="1:9" x14ac:dyDescent="0.25">
      <c r="A1847">
        <v>2000260106</v>
      </c>
      <c r="B1847" t="s">
        <v>466</v>
      </c>
      <c r="C1847" t="s">
        <v>130</v>
      </c>
      <c r="D1847" t="s">
        <v>131</v>
      </c>
      <c r="E1847" s="1">
        <v>2</v>
      </c>
      <c r="F1847" t="s">
        <v>452</v>
      </c>
      <c r="G1847">
        <v>0</v>
      </c>
      <c r="H1847">
        <v>0</v>
      </c>
      <c r="I1847">
        <v>5.51</v>
      </c>
    </row>
    <row r="1848" spans="1:9" x14ac:dyDescent="0.25">
      <c r="A1848">
        <v>2000260106</v>
      </c>
      <c r="B1848" t="s">
        <v>466</v>
      </c>
      <c r="C1848" t="s">
        <v>126</v>
      </c>
      <c r="D1848" t="s">
        <v>127</v>
      </c>
      <c r="E1848" s="1">
        <v>1</v>
      </c>
      <c r="F1848" t="s">
        <v>452</v>
      </c>
      <c r="G1848">
        <v>0</v>
      </c>
      <c r="H1848">
        <v>0</v>
      </c>
      <c r="I1848">
        <v>5.51</v>
      </c>
    </row>
    <row r="1849" spans="1:9" x14ac:dyDescent="0.25">
      <c r="A1849">
        <v>2000260108</v>
      </c>
      <c r="B1849" t="s">
        <v>467</v>
      </c>
      <c r="C1849" t="s">
        <v>126</v>
      </c>
      <c r="D1849" t="s">
        <v>127</v>
      </c>
      <c r="E1849" s="1">
        <v>1.4</v>
      </c>
      <c r="F1849" t="s">
        <v>452</v>
      </c>
      <c r="G1849">
        <v>0</v>
      </c>
      <c r="H1849">
        <v>0</v>
      </c>
      <c r="I1849">
        <v>5.7857139999999996</v>
      </c>
    </row>
    <row r="1850" spans="1:9" x14ac:dyDescent="0.25">
      <c r="A1850">
        <v>2000260109</v>
      </c>
      <c r="B1850" t="s">
        <v>468</v>
      </c>
      <c r="C1850" t="s">
        <v>8706</v>
      </c>
      <c r="D1850" t="s">
        <v>8707</v>
      </c>
      <c r="E1850" s="1">
        <v>13</v>
      </c>
      <c r="F1850" t="s">
        <v>452</v>
      </c>
      <c r="G1850">
        <v>0</v>
      </c>
      <c r="H1850">
        <v>0</v>
      </c>
      <c r="I1850">
        <v>5.1953849999999999</v>
      </c>
    </row>
    <row r="1851" spans="1:9" x14ac:dyDescent="0.25">
      <c r="A1851">
        <v>2000260109</v>
      </c>
      <c r="B1851" t="s">
        <v>468</v>
      </c>
      <c r="C1851" t="s">
        <v>130</v>
      </c>
      <c r="D1851" t="s">
        <v>131</v>
      </c>
      <c r="E1851">
        <v>4</v>
      </c>
      <c r="F1851" t="s">
        <v>452</v>
      </c>
      <c r="G1851" s="1">
        <v>0</v>
      </c>
      <c r="H1851">
        <v>0</v>
      </c>
      <c r="I1851">
        <v>5.1950000000000003</v>
      </c>
    </row>
    <row r="1852" spans="1:9" x14ac:dyDescent="0.25">
      <c r="A1852">
        <v>2000260110</v>
      </c>
      <c r="B1852" t="s">
        <v>469</v>
      </c>
      <c r="C1852" t="s">
        <v>130</v>
      </c>
      <c r="D1852" t="s">
        <v>131</v>
      </c>
      <c r="E1852">
        <v>7</v>
      </c>
      <c r="F1852" t="s">
        <v>452</v>
      </c>
      <c r="G1852" s="1">
        <v>0</v>
      </c>
      <c r="H1852">
        <v>0</v>
      </c>
      <c r="I1852">
        <v>5.19</v>
      </c>
    </row>
    <row r="1853" spans="1:9" x14ac:dyDescent="0.25">
      <c r="A1853">
        <v>2000260110</v>
      </c>
      <c r="B1853" t="s">
        <v>469</v>
      </c>
      <c r="C1853" t="s">
        <v>126</v>
      </c>
      <c r="D1853" t="s">
        <v>127</v>
      </c>
      <c r="E1853" s="1">
        <v>4</v>
      </c>
      <c r="F1853" t="s">
        <v>452</v>
      </c>
      <c r="G1853">
        <v>0</v>
      </c>
      <c r="H1853">
        <v>0</v>
      </c>
      <c r="I1853">
        <v>5.19</v>
      </c>
    </row>
    <row r="1854" spans="1:9" x14ac:dyDescent="0.25">
      <c r="A1854">
        <v>2000260111</v>
      </c>
      <c r="B1854" t="s">
        <v>470</v>
      </c>
      <c r="C1854" t="s">
        <v>8706</v>
      </c>
      <c r="D1854" t="s">
        <v>8707</v>
      </c>
      <c r="E1854">
        <v>41</v>
      </c>
      <c r="F1854" t="s">
        <v>452</v>
      </c>
      <c r="G1854">
        <v>0</v>
      </c>
      <c r="H1854">
        <v>0</v>
      </c>
      <c r="I1854">
        <v>5.0656100000000004</v>
      </c>
    </row>
    <row r="1855" spans="1:9" x14ac:dyDescent="0.25">
      <c r="A1855">
        <v>2000260111</v>
      </c>
      <c r="B1855" t="s">
        <v>470</v>
      </c>
      <c r="C1855" t="s">
        <v>130</v>
      </c>
      <c r="D1855" t="s">
        <v>131</v>
      </c>
      <c r="E1855">
        <v>54.6</v>
      </c>
      <c r="F1855" t="s">
        <v>452</v>
      </c>
      <c r="G1855">
        <v>0</v>
      </c>
      <c r="H1855">
        <v>0</v>
      </c>
      <c r="I1855">
        <v>5.0655679999999998</v>
      </c>
    </row>
    <row r="1856" spans="1:9" x14ac:dyDescent="0.25">
      <c r="A1856">
        <v>2000260112</v>
      </c>
      <c r="B1856" t="s">
        <v>471</v>
      </c>
      <c r="C1856" t="s">
        <v>130</v>
      </c>
      <c r="D1856" t="s">
        <v>131</v>
      </c>
      <c r="E1856" s="1">
        <v>1</v>
      </c>
      <c r="F1856" t="s">
        <v>452</v>
      </c>
      <c r="G1856">
        <v>0</v>
      </c>
      <c r="H1856">
        <v>0</v>
      </c>
      <c r="I1856">
        <v>4.87</v>
      </c>
    </row>
    <row r="1857" spans="1:9" x14ac:dyDescent="0.25">
      <c r="A1857">
        <v>2000260112</v>
      </c>
      <c r="B1857" t="s">
        <v>471</v>
      </c>
      <c r="C1857" t="s">
        <v>126</v>
      </c>
      <c r="D1857" t="s">
        <v>127</v>
      </c>
      <c r="E1857">
        <v>2</v>
      </c>
      <c r="F1857" t="s">
        <v>452</v>
      </c>
      <c r="G1857">
        <v>0</v>
      </c>
      <c r="H1857">
        <v>0</v>
      </c>
      <c r="I1857">
        <v>4.87</v>
      </c>
    </row>
    <row r="1858" spans="1:9" x14ac:dyDescent="0.25">
      <c r="A1858">
        <v>2000260113</v>
      </c>
      <c r="B1858" t="s">
        <v>472</v>
      </c>
      <c r="C1858" t="s">
        <v>126</v>
      </c>
      <c r="D1858" t="s">
        <v>127</v>
      </c>
      <c r="E1858" s="1">
        <v>2.2000000000000002</v>
      </c>
      <c r="F1858" t="s">
        <v>452</v>
      </c>
      <c r="G1858">
        <v>0</v>
      </c>
      <c r="H1858">
        <v>0</v>
      </c>
      <c r="I1858">
        <v>7.8272729999999999</v>
      </c>
    </row>
    <row r="1859" spans="1:9" x14ac:dyDescent="0.25">
      <c r="A1859">
        <v>2000260114</v>
      </c>
      <c r="B1859" t="s">
        <v>473</v>
      </c>
      <c r="C1859" t="s">
        <v>8706</v>
      </c>
      <c r="D1859" t="s">
        <v>8707</v>
      </c>
      <c r="E1859">
        <v>0</v>
      </c>
      <c r="F1859" t="s">
        <v>452</v>
      </c>
      <c r="G1859">
        <v>0</v>
      </c>
      <c r="H1859">
        <v>0</v>
      </c>
      <c r="I1859">
        <v>7.77</v>
      </c>
    </row>
    <row r="1860" spans="1:9" x14ac:dyDescent="0.25">
      <c r="A1860">
        <v>2000260114</v>
      </c>
      <c r="B1860" t="s">
        <v>473</v>
      </c>
      <c r="C1860" t="s">
        <v>126</v>
      </c>
      <c r="D1860" t="s">
        <v>127</v>
      </c>
      <c r="E1860">
        <v>2.9</v>
      </c>
      <c r="F1860" t="s">
        <v>452</v>
      </c>
      <c r="G1860">
        <v>0</v>
      </c>
      <c r="H1860">
        <v>0</v>
      </c>
      <c r="I1860">
        <v>7.765517</v>
      </c>
    </row>
    <row r="1861" spans="1:9" x14ac:dyDescent="0.25">
      <c r="A1861">
        <v>2000260115</v>
      </c>
      <c r="B1861" t="s">
        <v>474</v>
      </c>
      <c r="C1861" t="s">
        <v>126</v>
      </c>
      <c r="D1861" t="s">
        <v>127</v>
      </c>
      <c r="E1861" s="1">
        <v>1</v>
      </c>
      <c r="F1861" t="s">
        <v>452</v>
      </c>
      <c r="G1861">
        <v>0</v>
      </c>
      <c r="H1861">
        <v>0</v>
      </c>
      <c r="I1861">
        <v>7.8</v>
      </c>
    </row>
    <row r="1862" spans="1:9" x14ac:dyDescent="0.25">
      <c r="A1862">
        <v>2000260116</v>
      </c>
      <c r="B1862" t="s">
        <v>475</v>
      </c>
      <c r="C1862" t="s">
        <v>126</v>
      </c>
      <c r="D1862" t="s">
        <v>127</v>
      </c>
      <c r="E1862">
        <v>4.5</v>
      </c>
      <c r="F1862" t="s">
        <v>452</v>
      </c>
      <c r="G1862">
        <v>0</v>
      </c>
      <c r="H1862">
        <v>0</v>
      </c>
      <c r="I1862">
        <v>7.7288889999999997</v>
      </c>
    </row>
    <row r="1863" spans="1:9" x14ac:dyDescent="0.25">
      <c r="A1863">
        <v>2000260117</v>
      </c>
      <c r="B1863" t="s">
        <v>476</v>
      </c>
      <c r="C1863" t="s">
        <v>130</v>
      </c>
      <c r="D1863" t="s">
        <v>131</v>
      </c>
      <c r="E1863" s="1">
        <v>1</v>
      </c>
      <c r="F1863" t="s">
        <v>452</v>
      </c>
      <c r="G1863">
        <v>0</v>
      </c>
      <c r="H1863">
        <v>0</v>
      </c>
      <c r="I1863">
        <v>7.85</v>
      </c>
    </row>
    <row r="1864" spans="1:9" x14ac:dyDescent="0.25">
      <c r="A1864">
        <v>2000260117</v>
      </c>
      <c r="B1864" t="s">
        <v>476</v>
      </c>
      <c r="C1864" t="s">
        <v>126</v>
      </c>
      <c r="D1864" t="s">
        <v>127</v>
      </c>
      <c r="E1864">
        <v>1</v>
      </c>
      <c r="F1864" t="s">
        <v>452</v>
      </c>
      <c r="G1864">
        <v>0</v>
      </c>
      <c r="H1864">
        <v>0</v>
      </c>
      <c r="I1864">
        <v>7.85</v>
      </c>
    </row>
    <row r="1865" spans="1:9" x14ac:dyDescent="0.25">
      <c r="A1865">
        <v>2000260119</v>
      </c>
      <c r="B1865" t="s">
        <v>477</v>
      </c>
      <c r="C1865" t="s">
        <v>126</v>
      </c>
      <c r="D1865" t="s">
        <v>127</v>
      </c>
      <c r="E1865" s="1">
        <v>1.5</v>
      </c>
      <c r="F1865" t="s">
        <v>452</v>
      </c>
      <c r="G1865" s="1">
        <v>0</v>
      </c>
      <c r="H1865">
        <v>0</v>
      </c>
      <c r="I1865">
        <v>7.773333</v>
      </c>
    </row>
    <row r="1866" spans="1:9" x14ac:dyDescent="0.25">
      <c r="A1866">
        <v>2000260121</v>
      </c>
      <c r="B1866" t="s">
        <v>478</v>
      </c>
      <c r="C1866" t="s">
        <v>8706</v>
      </c>
      <c r="D1866" t="s">
        <v>8707</v>
      </c>
      <c r="E1866">
        <v>4</v>
      </c>
      <c r="F1866" t="s">
        <v>452</v>
      </c>
      <c r="G1866">
        <v>0</v>
      </c>
      <c r="H1866">
        <v>0</v>
      </c>
      <c r="I1866">
        <v>10.3475</v>
      </c>
    </row>
    <row r="1867" spans="1:9" x14ac:dyDescent="0.25">
      <c r="A1867">
        <v>2000260122</v>
      </c>
      <c r="B1867" t="s">
        <v>479</v>
      </c>
      <c r="C1867" t="s">
        <v>8706</v>
      </c>
      <c r="D1867" t="s">
        <v>8707</v>
      </c>
      <c r="E1867" s="1">
        <v>39</v>
      </c>
      <c r="F1867" t="s">
        <v>452</v>
      </c>
      <c r="G1867">
        <v>0</v>
      </c>
      <c r="H1867" s="1">
        <v>0</v>
      </c>
      <c r="I1867">
        <v>10.298717999999999</v>
      </c>
    </row>
    <row r="1868" spans="1:9" x14ac:dyDescent="0.25">
      <c r="A1868">
        <v>2000260122</v>
      </c>
      <c r="B1868" t="s">
        <v>479</v>
      </c>
      <c r="C1868" t="s">
        <v>130</v>
      </c>
      <c r="D1868" t="s">
        <v>131</v>
      </c>
      <c r="E1868">
        <v>95.9</v>
      </c>
      <c r="F1868" t="s">
        <v>452</v>
      </c>
      <c r="G1868">
        <v>0</v>
      </c>
      <c r="H1868">
        <v>0</v>
      </c>
      <c r="I1868">
        <v>10.298749000000001</v>
      </c>
    </row>
    <row r="1869" spans="1:9" x14ac:dyDescent="0.25">
      <c r="A1869">
        <v>2000260123</v>
      </c>
      <c r="B1869" t="s">
        <v>480</v>
      </c>
      <c r="C1869" t="s">
        <v>8706</v>
      </c>
      <c r="D1869" t="s">
        <v>8707</v>
      </c>
      <c r="E1869">
        <v>7</v>
      </c>
      <c r="F1869" t="s">
        <v>452</v>
      </c>
      <c r="G1869" s="1">
        <v>0</v>
      </c>
      <c r="H1869">
        <v>0</v>
      </c>
      <c r="I1869">
        <v>10.314285999999999</v>
      </c>
    </row>
    <row r="1870" spans="1:9" x14ac:dyDescent="0.25">
      <c r="A1870">
        <v>2000260124</v>
      </c>
      <c r="B1870" t="s">
        <v>481</v>
      </c>
      <c r="C1870" t="s">
        <v>8706</v>
      </c>
      <c r="D1870" t="s">
        <v>8707</v>
      </c>
      <c r="E1870">
        <v>8</v>
      </c>
      <c r="F1870" t="s">
        <v>452</v>
      </c>
      <c r="G1870">
        <v>0</v>
      </c>
      <c r="H1870" s="1">
        <v>0</v>
      </c>
      <c r="I1870">
        <v>10.2125</v>
      </c>
    </row>
    <row r="1871" spans="1:9" x14ac:dyDescent="0.25">
      <c r="A1871">
        <v>2000260124</v>
      </c>
      <c r="B1871" t="s">
        <v>481</v>
      </c>
      <c r="C1871" t="s">
        <v>130</v>
      </c>
      <c r="D1871" t="s">
        <v>131</v>
      </c>
      <c r="E1871" s="1">
        <v>4</v>
      </c>
      <c r="F1871" t="s">
        <v>452</v>
      </c>
      <c r="G1871">
        <v>0</v>
      </c>
      <c r="H1871">
        <v>0</v>
      </c>
      <c r="I1871">
        <v>10.2125</v>
      </c>
    </row>
    <row r="1872" spans="1:9" x14ac:dyDescent="0.25">
      <c r="A1872">
        <v>2000260125</v>
      </c>
      <c r="B1872" t="s">
        <v>482</v>
      </c>
      <c r="C1872" t="s">
        <v>8706</v>
      </c>
      <c r="D1872" t="s">
        <v>8707</v>
      </c>
      <c r="E1872">
        <v>36</v>
      </c>
      <c r="F1872" t="s">
        <v>452</v>
      </c>
      <c r="G1872">
        <v>0</v>
      </c>
      <c r="H1872">
        <v>0</v>
      </c>
      <c r="I1872">
        <v>10.330833</v>
      </c>
    </row>
    <row r="1873" spans="1:9" x14ac:dyDescent="0.25">
      <c r="A1873">
        <v>2000260125</v>
      </c>
      <c r="B1873" t="s">
        <v>482</v>
      </c>
      <c r="C1873" t="s">
        <v>130</v>
      </c>
      <c r="D1873" t="s">
        <v>131</v>
      </c>
      <c r="E1873">
        <v>87.7</v>
      </c>
      <c r="F1873" t="s">
        <v>452</v>
      </c>
      <c r="G1873">
        <v>0</v>
      </c>
      <c r="H1873" s="1">
        <v>0</v>
      </c>
      <c r="I1873">
        <v>10.330901000000001</v>
      </c>
    </row>
    <row r="1874" spans="1:9" x14ac:dyDescent="0.25">
      <c r="A1874">
        <v>2000260125</v>
      </c>
      <c r="B1874" t="s">
        <v>482</v>
      </c>
      <c r="C1874" t="s">
        <v>126</v>
      </c>
      <c r="D1874" t="s">
        <v>127</v>
      </c>
      <c r="E1874" s="1">
        <v>1</v>
      </c>
      <c r="F1874" t="s">
        <v>452</v>
      </c>
      <c r="G1874">
        <v>0</v>
      </c>
      <c r="H1874">
        <v>0</v>
      </c>
      <c r="I1874">
        <v>10.33</v>
      </c>
    </row>
    <row r="1875" spans="1:9" x14ac:dyDescent="0.25">
      <c r="A1875">
        <v>2000260126</v>
      </c>
      <c r="B1875" t="s">
        <v>483</v>
      </c>
      <c r="C1875" t="s">
        <v>8706</v>
      </c>
      <c r="D1875" t="s">
        <v>8707</v>
      </c>
      <c r="E1875">
        <v>11</v>
      </c>
      <c r="F1875" t="s">
        <v>452</v>
      </c>
      <c r="G1875" s="1">
        <v>0</v>
      </c>
      <c r="H1875" s="1">
        <v>0</v>
      </c>
      <c r="I1875">
        <v>10.277272999999999</v>
      </c>
    </row>
    <row r="1876" spans="1:9" x14ac:dyDescent="0.25">
      <c r="A1876">
        <v>2000260126</v>
      </c>
      <c r="B1876" t="s">
        <v>483</v>
      </c>
      <c r="C1876" t="s">
        <v>130</v>
      </c>
      <c r="D1876" t="s">
        <v>131</v>
      </c>
      <c r="E1876">
        <v>24</v>
      </c>
      <c r="F1876" t="s">
        <v>452</v>
      </c>
      <c r="G1876" s="1">
        <v>0</v>
      </c>
      <c r="H1876" s="1">
        <v>0</v>
      </c>
      <c r="I1876">
        <v>10.2775</v>
      </c>
    </row>
    <row r="1877" spans="1:9" x14ac:dyDescent="0.25">
      <c r="A1877">
        <v>2000260127</v>
      </c>
      <c r="B1877" t="s">
        <v>484</v>
      </c>
      <c r="C1877" t="s">
        <v>8706</v>
      </c>
      <c r="D1877" t="s">
        <v>8707</v>
      </c>
      <c r="E1877" s="1">
        <v>29</v>
      </c>
      <c r="F1877" t="s">
        <v>452</v>
      </c>
      <c r="G1877">
        <v>0</v>
      </c>
      <c r="H1877">
        <v>0</v>
      </c>
      <c r="I1877">
        <v>10.39</v>
      </c>
    </row>
    <row r="1878" spans="1:9" x14ac:dyDescent="0.25">
      <c r="A1878">
        <v>2000260127</v>
      </c>
      <c r="B1878" t="s">
        <v>484</v>
      </c>
      <c r="C1878" t="s">
        <v>130</v>
      </c>
      <c r="D1878" t="s">
        <v>131</v>
      </c>
      <c r="E1878" s="1">
        <v>113</v>
      </c>
      <c r="F1878" t="s">
        <v>452</v>
      </c>
      <c r="G1878">
        <v>0</v>
      </c>
      <c r="H1878">
        <v>0</v>
      </c>
      <c r="I1878">
        <v>10.39</v>
      </c>
    </row>
    <row r="1879" spans="1:9" x14ac:dyDescent="0.25">
      <c r="A1879">
        <v>2000260140</v>
      </c>
      <c r="B1879" t="s">
        <v>485</v>
      </c>
      <c r="C1879" t="s">
        <v>130</v>
      </c>
      <c r="D1879" t="s">
        <v>131</v>
      </c>
      <c r="E1879" s="1">
        <v>3</v>
      </c>
      <c r="F1879" t="s">
        <v>486</v>
      </c>
      <c r="G1879">
        <v>0</v>
      </c>
      <c r="H1879">
        <v>0</v>
      </c>
      <c r="I1879">
        <v>9.91</v>
      </c>
    </row>
    <row r="1880" spans="1:9" x14ac:dyDescent="0.25">
      <c r="A1880">
        <v>2000260141</v>
      </c>
      <c r="B1880" t="s">
        <v>487</v>
      </c>
      <c r="C1880" t="s">
        <v>130</v>
      </c>
      <c r="D1880" t="s">
        <v>131</v>
      </c>
      <c r="E1880" s="1">
        <v>6</v>
      </c>
      <c r="F1880" t="s">
        <v>486</v>
      </c>
      <c r="G1880">
        <v>0</v>
      </c>
      <c r="H1880">
        <v>0</v>
      </c>
      <c r="I1880">
        <v>8.7216670000000001</v>
      </c>
    </row>
    <row r="1881" spans="1:9" x14ac:dyDescent="0.25">
      <c r="A1881">
        <v>2000260142</v>
      </c>
      <c r="B1881" t="s">
        <v>5664</v>
      </c>
      <c r="C1881" t="s">
        <v>8706</v>
      </c>
      <c r="D1881" t="s">
        <v>8707</v>
      </c>
      <c r="E1881" s="1">
        <v>1</v>
      </c>
      <c r="F1881" t="s">
        <v>486</v>
      </c>
      <c r="G1881">
        <v>0</v>
      </c>
      <c r="H1881">
        <v>0</v>
      </c>
      <c r="I1881">
        <v>9.23</v>
      </c>
    </row>
    <row r="1882" spans="1:9" x14ac:dyDescent="0.25">
      <c r="A1882">
        <v>2000260144</v>
      </c>
      <c r="B1882" t="s">
        <v>488</v>
      </c>
      <c r="C1882" t="s">
        <v>130</v>
      </c>
      <c r="D1882" t="s">
        <v>131</v>
      </c>
      <c r="E1882" s="1">
        <v>6</v>
      </c>
      <c r="F1882" t="s">
        <v>486</v>
      </c>
      <c r="G1882">
        <v>0</v>
      </c>
      <c r="H1882">
        <v>0</v>
      </c>
      <c r="I1882">
        <v>10.73</v>
      </c>
    </row>
    <row r="1883" spans="1:9" x14ac:dyDescent="0.25">
      <c r="A1883">
        <v>2000260146</v>
      </c>
      <c r="B1883" t="s">
        <v>489</v>
      </c>
      <c r="C1883" t="s">
        <v>8706</v>
      </c>
      <c r="D1883" t="s">
        <v>8707</v>
      </c>
      <c r="E1883" s="1">
        <v>48</v>
      </c>
      <c r="F1883" t="s">
        <v>486</v>
      </c>
      <c r="G1883" s="1">
        <v>0</v>
      </c>
      <c r="H1883" s="1">
        <v>0</v>
      </c>
      <c r="I1883">
        <v>9.0429169999999992</v>
      </c>
    </row>
    <row r="1884" spans="1:9" x14ac:dyDescent="0.25">
      <c r="A1884">
        <v>2000260146</v>
      </c>
      <c r="B1884" t="s">
        <v>489</v>
      </c>
      <c r="C1884" t="s">
        <v>130</v>
      </c>
      <c r="D1884" t="s">
        <v>131</v>
      </c>
      <c r="E1884">
        <v>50</v>
      </c>
      <c r="F1884" t="s">
        <v>486</v>
      </c>
      <c r="G1884">
        <v>0</v>
      </c>
      <c r="H1884">
        <v>0</v>
      </c>
      <c r="I1884">
        <v>9.0427999999999997</v>
      </c>
    </row>
    <row r="1885" spans="1:9" x14ac:dyDescent="0.25">
      <c r="A1885">
        <v>2000260149</v>
      </c>
      <c r="B1885" t="s">
        <v>490</v>
      </c>
      <c r="C1885" t="s">
        <v>130</v>
      </c>
      <c r="D1885" t="s">
        <v>131</v>
      </c>
      <c r="E1885" s="1">
        <v>2</v>
      </c>
      <c r="F1885" t="s">
        <v>486</v>
      </c>
      <c r="G1885" s="1">
        <v>0</v>
      </c>
      <c r="H1885">
        <v>0</v>
      </c>
      <c r="I1885">
        <v>8.43</v>
      </c>
    </row>
    <row r="1886" spans="1:9" x14ac:dyDescent="0.25">
      <c r="A1886">
        <v>2000260152</v>
      </c>
      <c r="B1886" t="s">
        <v>491</v>
      </c>
      <c r="C1886" t="s">
        <v>130</v>
      </c>
      <c r="D1886" t="s">
        <v>131</v>
      </c>
      <c r="E1886" s="1">
        <v>4</v>
      </c>
      <c r="F1886" t="s">
        <v>486</v>
      </c>
      <c r="G1886">
        <v>0</v>
      </c>
      <c r="H1886">
        <v>0</v>
      </c>
      <c r="I1886">
        <v>11.682499999999999</v>
      </c>
    </row>
    <row r="1887" spans="1:9" x14ac:dyDescent="0.25">
      <c r="A1887">
        <v>2000260153</v>
      </c>
      <c r="B1887" t="s">
        <v>492</v>
      </c>
      <c r="C1887" t="s">
        <v>130</v>
      </c>
      <c r="D1887" t="s">
        <v>131</v>
      </c>
      <c r="E1887" s="1">
        <v>1</v>
      </c>
      <c r="F1887" t="s">
        <v>486</v>
      </c>
      <c r="G1887">
        <v>0</v>
      </c>
      <c r="H1887">
        <v>0</v>
      </c>
      <c r="I1887">
        <v>8.43</v>
      </c>
    </row>
    <row r="1888" spans="1:9" x14ac:dyDescent="0.25">
      <c r="A1888">
        <v>2000260154</v>
      </c>
      <c r="B1888" t="s">
        <v>493</v>
      </c>
      <c r="C1888" t="s">
        <v>130</v>
      </c>
      <c r="D1888" t="s">
        <v>131</v>
      </c>
      <c r="E1888" s="1">
        <v>3</v>
      </c>
      <c r="F1888" t="s">
        <v>486</v>
      </c>
      <c r="G1888" s="1">
        <v>0</v>
      </c>
      <c r="H1888" s="1">
        <v>0</v>
      </c>
      <c r="I1888">
        <v>9.5133329999999994</v>
      </c>
    </row>
    <row r="1889" spans="1:9" x14ac:dyDescent="0.25">
      <c r="A1889">
        <v>2000260159</v>
      </c>
      <c r="B1889" t="s">
        <v>494</v>
      </c>
      <c r="C1889" t="s">
        <v>130</v>
      </c>
      <c r="D1889" t="s">
        <v>131</v>
      </c>
      <c r="E1889" s="1">
        <v>6</v>
      </c>
      <c r="F1889" t="s">
        <v>495</v>
      </c>
      <c r="G1889">
        <v>0</v>
      </c>
      <c r="H1889">
        <v>0</v>
      </c>
      <c r="I1889">
        <v>1.381667</v>
      </c>
    </row>
    <row r="1890" spans="1:9" x14ac:dyDescent="0.25">
      <c r="A1890">
        <v>2000260167</v>
      </c>
      <c r="B1890" t="s">
        <v>496</v>
      </c>
      <c r="C1890" t="s">
        <v>130</v>
      </c>
      <c r="D1890" t="s">
        <v>131</v>
      </c>
      <c r="E1890" s="1">
        <v>2</v>
      </c>
      <c r="F1890" t="s">
        <v>452</v>
      </c>
      <c r="G1890" s="1">
        <v>0</v>
      </c>
      <c r="H1890" s="1">
        <v>0</v>
      </c>
      <c r="I1890">
        <v>11.484999999999999</v>
      </c>
    </row>
    <row r="1891" spans="1:9" x14ac:dyDescent="0.25">
      <c r="A1891">
        <v>2000260167</v>
      </c>
      <c r="B1891" t="s">
        <v>496</v>
      </c>
      <c r="C1891" t="s">
        <v>126</v>
      </c>
      <c r="D1891" t="s">
        <v>127</v>
      </c>
      <c r="E1891" s="1">
        <v>3</v>
      </c>
      <c r="F1891" t="s">
        <v>452</v>
      </c>
      <c r="G1891">
        <v>0</v>
      </c>
      <c r="H1891">
        <v>0</v>
      </c>
      <c r="I1891">
        <v>11.483333</v>
      </c>
    </row>
    <row r="1892" spans="1:9" x14ac:dyDescent="0.25">
      <c r="A1892">
        <v>2000260168</v>
      </c>
      <c r="B1892" t="s">
        <v>497</v>
      </c>
      <c r="C1892" t="s">
        <v>8706</v>
      </c>
      <c r="D1892" t="s">
        <v>8707</v>
      </c>
      <c r="E1892" s="1">
        <v>4</v>
      </c>
      <c r="F1892" t="s">
        <v>452</v>
      </c>
      <c r="G1892" s="1">
        <v>0</v>
      </c>
      <c r="H1892">
        <v>0</v>
      </c>
      <c r="I1892">
        <v>11.567500000000001</v>
      </c>
    </row>
    <row r="1893" spans="1:9" x14ac:dyDescent="0.25">
      <c r="A1893">
        <v>2000260168</v>
      </c>
      <c r="B1893" t="s">
        <v>497</v>
      </c>
      <c r="C1893" t="s">
        <v>126</v>
      </c>
      <c r="D1893" t="s">
        <v>127</v>
      </c>
      <c r="E1893" s="1">
        <v>1</v>
      </c>
      <c r="F1893" t="s">
        <v>452</v>
      </c>
      <c r="G1893">
        <v>0</v>
      </c>
      <c r="H1893" s="1">
        <v>0</v>
      </c>
      <c r="I1893">
        <v>11.57</v>
      </c>
    </row>
    <row r="1894" spans="1:9" x14ac:dyDescent="0.25">
      <c r="A1894">
        <v>2000260169</v>
      </c>
      <c r="B1894" t="s">
        <v>498</v>
      </c>
      <c r="C1894" t="s">
        <v>8706</v>
      </c>
      <c r="D1894" t="s">
        <v>8707</v>
      </c>
      <c r="E1894" s="1">
        <v>6</v>
      </c>
      <c r="F1894" t="s">
        <v>452</v>
      </c>
      <c r="G1894" s="1">
        <v>0</v>
      </c>
      <c r="H1894" s="1">
        <v>0</v>
      </c>
      <c r="I1894">
        <v>11.568333000000001</v>
      </c>
    </row>
    <row r="1895" spans="1:9" x14ac:dyDescent="0.25">
      <c r="A1895">
        <v>2000260169</v>
      </c>
      <c r="B1895" t="s">
        <v>498</v>
      </c>
      <c r="C1895" t="s">
        <v>130</v>
      </c>
      <c r="D1895" t="s">
        <v>131</v>
      </c>
      <c r="E1895" s="1">
        <v>4</v>
      </c>
      <c r="F1895" t="s">
        <v>452</v>
      </c>
      <c r="G1895">
        <v>0</v>
      </c>
      <c r="H1895">
        <v>0</v>
      </c>
      <c r="I1895">
        <v>11.567500000000001</v>
      </c>
    </row>
    <row r="1896" spans="1:9" x14ac:dyDescent="0.25">
      <c r="A1896">
        <v>2000260169</v>
      </c>
      <c r="B1896" t="s">
        <v>498</v>
      </c>
      <c r="C1896" t="s">
        <v>126</v>
      </c>
      <c r="D1896" t="s">
        <v>127</v>
      </c>
      <c r="E1896">
        <v>1</v>
      </c>
      <c r="F1896" t="s">
        <v>452</v>
      </c>
      <c r="G1896" s="1">
        <v>0</v>
      </c>
      <c r="H1896" s="1">
        <v>0</v>
      </c>
      <c r="I1896">
        <v>11.57</v>
      </c>
    </row>
    <row r="1897" spans="1:9" x14ac:dyDescent="0.25">
      <c r="A1897">
        <v>2000260171</v>
      </c>
      <c r="B1897" t="s">
        <v>499</v>
      </c>
      <c r="C1897" t="s">
        <v>130</v>
      </c>
      <c r="D1897" t="s">
        <v>131</v>
      </c>
      <c r="E1897" s="1">
        <v>5</v>
      </c>
      <c r="F1897" t="s">
        <v>452</v>
      </c>
      <c r="G1897">
        <v>0</v>
      </c>
      <c r="H1897">
        <v>0</v>
      </c>
      <c r="I1897">
        <v>11.571999999999999</v>
      </c>
    </row>
    <row r="1898" spans="1:9" x14ac:dyDescent="0.25">
      <c r="A1898">
        <v>2000260172</v>
      </c>
      <c r="B1898" t="s">
        <v>500</v>
      </c>
      <c r="C1898" t="s">
        <v>126</v>
      </c>
      <c r="D1898" t="s">
        <v>127</v>
      </c>
      <c r="E1898" s="1">
        <v>2</v>
      </c>
      <c r="F1898" t="s">
        <v>452</v>
      </c>
      <c r="G1898">
        <v>0</v>
      </c>
      <c r="H1898">
        <v>0</v>
      </c>
      <c r="I1898">
        <v>11.574999999999999</v>
      </c>
    </row>
    <row r="1899" spans="1:9" x14ac:dyDescent="0.25">
      <c r="A1899">
        <v>2000260173</v>
      </c>
      <c r="B1899" t="s">
        <v>501</v>
      </c>
      <c r="C1899" t="s">
        <v>130</v>
      </c>
      <c r="D1899" t="s">
        <v>131</v>
      </c>
      <c r="E1899" s="1">
        <v>4</v>
      </c>
      <c r="F1899" t="s">
        <v>452</v>
      </c>
      <c r="G1899">
        <v>0</v>
      </c>
      <c r="H1899" s="1">
        <v>0</v>
      </c>
      <c r="I1899">
        <v>8.7050000000000001</v>
      </c>
    </row>
    <row r="1900" spans="1:9" x14ac:dyDescent="0.25">
      <c r="A1900">
        <v>2000260175</v>
      </c>
      <c r="B1900" t="s">
        <v>502</v>
      </c>
      <c r="C1900" t="s">
        <v>130</v>
      </c>
      <c r="D1900" t="s">
        <v>131</v>
      </c>
      <c r="E1900" s="1">
        <v>3.3</v>
      </c>
      <c r="F1900" t="s">
        <v>452</v>
      </c>
      <c r="G1900">
        <v>0</v>
      </c>
      <c r="H1900">
        <v>0</v>
      </c>
      <c r="I1900">
        <v>8.8030299999999997</v>
      </c>
    </row>
    <row r="1901" spans="1:9" x14ac:dyDescent="0.25">
      <c r="A1901">
        <v>2000260175</v>
      </c>
      <c r="B1901" t="s">
        <v>502</v>
      </c>
      <c r="C1901" t="s">
        <v>126</v>
      </c>
      <c r="D1901" t="s">
        <v>127</v>
      </c>
      <c r="E1901" s="1">
        <v>1</v>
      </c>
      <c r="F1901" t="s">
        <v>452</v>
      </c>
      <c r="G1901">
        <v>0</v>
      </c>
      <c r="H1901">
        <v>0</v>
      </c>
      <c r="I1901">
        <v>8.8000000000000007</v>
      </c>
    </row>
    <row r="1902" spans="1:9" x14ac:dyDescent="0.25">
      <c r="A1902">
        <v>2000260176</v>
      </c>
      <c r="B1902" t="s">
        <v>503</v>
      </c>
      <c r="C1902" t="s">
        <v>8706</v>
      </c>
      <c r="D1902" t="s">
        <v>8707</v>
      </c>
      <c r="E1902" s="1">
        <v>1</v>
      </c>
      <c r="F1902" t="s">
        <v>452</v>
      </c>
      <c r="G1902">
        <v>0</v>
      </c>
      <c r="H1902">
        <v>0</v>
      </c>
      <c r="I1902">
        <v>10.32</v>
      </c>
    </row>
    <row r="1903" spans="1:9" x14ac:dyDescent="0.25">
      <c r="A1903">
        <v>2000260176</v>
      </c>
      <c r="B1903" t="s">
        <v>503</v>
      </c>
      <c r="C1903" t="s">
        <v>130</v>
      </c>
      <c r="D1903" t="s">
        <v>131</v>
      </c>
      <c r="E1903" s="1">
        <v>3.6</v>
      </c>
      <c r="F1903" t="s">
        <v>452</v>
      </c>
      <c r="G1903" s="1">
        <v>0</v>
      </c>
      <c r="H1903" s="1">
        <v>0</v>
      </c>
      <c r="I1903">
        <v>10.324999999999999</v>
      </c>
    </row>
    <row r="1904" spans="1:9" x14ac:dyDescent="0.25">
      <c r="A1904">
        <v>2000260176</v>
      </c>
      <c r="B1904" t="s">
        <v>503</v>
      </c>
      <c r="C1904" t="s">
        <v>126</v>
      </c>
      <c r="D1904" t="s">
        <v>127</v>
      </c>
      <c r="E1904" s="1">
        <v>3</v>
      </c>
      <c r="F1904" t="s">
        <v>452</v>
      </c>
      <c r="G1904">
        <v>0</v>
      </c>
      <c r="H1904" s="1">
        <v>0</v>
      </c>
      <c r="I1904">
        <v>10.323333</v>
      </c>
    </row>
    <row r="1905" spans="1:9" x14ac:dyDescent="0.25">
      <c r="A1905">
        <v>2000260178</v>
      </c>
      <c r="B1905" t="s">
        <v>5484</v>
      </c>
      <c r="C1905" t="s">
        <v>8706</v>
      </c>
      <c r="D1905" t="s">
        <v>8707</v>
      </c>
      <c r="E1905" s="1">
        <v>2</v>
      </c>
      <c r="F1905" t="s">
        <v>504</v>
      </c>
      <c r="G1905" s="1">
        <v>0</v>
      </c>
      <c r="H1905" s="1">
        <v>0</v>
      </c>
      <c r="I1905">
        <v>16.445</v>
      </c>
    </row>
    <row r="1906" spans="1:9" x14ac:dyDescent="0.25">
      <c r="A1906">
        <v>2000260180</v>
      </c>
      <c r="B1906" t="s">
        <v>505</v>
      </c>
      <c r="C1906" t="s">
        <v>130</v>
      </c>
      <c r="D1906" t="s">
        <v>131</v>
      </c>
      <c r="E1906" s="1">
        <v>1</v>
      </c>
      <c r="F1906" t="s">
        <v>504</v>
      </c>
      <c r="G1906" s="1">
        <v>0</v>
      </c>
      <c r="H1906" s="1">
        <v>0</v>
      </c>
      <c r="I1906">
        <v>16.739999999999998</v>
      </c>
    </row>
    <row r="1907" spans="1:9" x14ac:dyDescent="0.25">
      <c r="A1907">
        <v>2000260181</v>
      </c>
      <c r="B1907" t="s">
        <v>506</v>
      </c>
      <c r="C1907" t="s">
        <v>130</v>
      </c>
      <c r="D1907" t="s">
        <v>131</v>
      </c>
      <c r="E1907" s="1">
        <v>6</v>
      </c>
      <c r="F1907" t="s">
        <v>504</v>
      </c>
      <c r="G1907" s="1">
        <v>0</v>
      </c>
      <c r="H1907" s="1">
        <v>0</v>
      </c>
      <c r="I1907">
        <v>16.578333000000001</v>
      </c>
    </row>
    <row r="1908" spans="1:9" x14ac:dyDescent="0.25">
      <c r="A1908">
        <v>2000280068</v>
      </c>
      <c r="B1908" t="s">
        <v>507</v>
      </c>
      <c r="C1908" t="s">
        <v>130</v>
      </c>
      <c r="D1908" t="s">
        <v>131</v>
      </c>
      <c r="E1908" s="1">
        <v>0</v>
      </c>
      <c r="F1908" t="s">
        <v>36</v>
      </c>
      <c r="G1908" s="1">
        <v>0</v>
      </c>
      <c r="H1908">
        <v>0</v>
      </c>
      <c r="I1908">
        <v>5.1351060000000004</v>
      </c>
    </row>
    <row r="1909" spans="1:9" x14ac:dyDescent="0.25">
      <c r="A1909">
        <v>2000280068</v>
      </c>
      <c r="B1909" t="s">
        <v>507</v>
      </c>
      <c r="C1909" t="s">
        <v>126</v>
      </c>
      <c r="D1909" t="s">
        <v>127</v>
      </c>
      <c r="E1909" s="1">
        <v>1454</v>
      </c>
      <c r="F1909" t="s">
        <v>36</v>
      </c>
      <c r="G1909">
        <v>0</v>
      </c>
      <c r="H1909" s="1">
        <v>0</v>
      </c>
      <c r="I1909">
        <v>5.1351100000000001</v>
      </c>
    </row>
    <row r="1910" spans="1:9" x14ac:dyDescent="0.25">
      <c r="A1910">
        <v>2000280069</v>
      </c>
      <c r="B1910" t="s">
        <v>508</v>
      </c>
      <c r="C1910" t="s">
        <v>130</v>
      </c>
      <c r="D1910" t="s">
        <v>131</v>
      </c>
      <c r="E1910" s="1">
        <v>5</v>
      </c>
      <c r="F1910" t="s">
        <v>36</v>
      </c>
      <c r="G1910" s="1">
        <v>0</v>
      </c>
      <c r="H1910" s="1">
        <v>0</v>
      </c>
      <c r="I1910">
        <v>5.0860000000000003</v>
      </c>
    </row>
    <row r="1911" spans="1:9" x14ac:dyDescent="0.25">
      <c r="A1911">
        <v>2000280069</v>
      </c>
      <c r="B1911" t="s">
        <v>508</v>
      </c>
      <c r="C1911" t="s">
        <v>126</v>
      </c>
      <c r="D1911" t="s">
        <v>127</v>
      </c>
      <c r="E1911" s="1">
        <v>530</v>
      </c>
      <c r="F1911" t="s">
        <v>36</v>
      </c>
      <c r="G1911">
        <v>0</v>
      </c>
      <c r="H1911">
        <v>0</v>
      </c>
      <c r="I1911">
        <v>5.0867740000000001</v>
      </c>
    </row>
    <row r="1912" spans="1:9" x14ac:dyDescent="0.25">
      <c r="A1912">
        <v>2000300033</v>
      </c>
      <c r="B1912" t="s">
        <v>509</v>
      </c>
      <c r="C1912" t="s">
        <v>130</v>
      </c>
      <c r="D1912" t="s">
        <v>131</v>
      </c>
      <c r="E1912" s="1">
        <v>75</v>
      </c>
      <c r="F1912" t="s">
        <v>36</v>
      </c>
      <c r="G1912">
        <v>0</v>
      </c>
      <c r="H1912">
        <v>0</v>
      </c>
      <c r="I1912">
        <v>2.65</v>
      </c>
    </row>
    <row r="1913" spans="1:9" x14ac:dyDescent="0.25">
      <c r="A1913">
        <v>2000300099</v>
      </c>
      <c r="B1913" t="s">
        <v>510</v>
      </c>
      <c r="C1913" t="s">
        <v>8706</v>
      </c>
      <c r="D1913" t="s">
        <v>8707</v>
      </c>
      <c r="E1913" s="1">
        <v>0</v>
      </c>
      <c r="F1913" t="s">
        <v>36</v>
      </c>
      <c r="G1913">
        <v>0</v>
      </c>
      <c r="H1913" s="1">
        <v>12024</v>
      </c>
      <c r="I1913">
        <v>1.6230770000000001</v>
      </c>
    </row>
    <row r="1914" spans="1:9" x14ac:dyDescent="0.25">
      <c r="A1914">
        <v>2000300099</v>
      </c>
      <c r="B1914" t="s">
        <v>510</v>
      </c>
      <c r="C1914" t="s">
        <v>130</v>
      </c>
      <c r="D1914" t="s">
        <v>131</v>
      </c>
      <c r="E1914" s="1">
        <v>0</v>
      </c>
      <c r="F1914" t="s">
        <v>36</v>
      </c>
      <c r="G1914" s="1">
        <v>1820</v>
      </c>
      <c r="H1914">
        <v>60</v>
      </c>
      <c r="I1914">
        <v>1.623051</v>
      </c>
    </row>
    <row r="1915" spans="1:9" x14ac:dyDescent="0.25">
      <c r="A1915">
        <v>2000300099</v>
      </c>
      <c r="B1915" t="s">
        <v>510</v>
      </c>
      <c r="C1915" t="s">
        <v>518</v>
      </c>
      <c r="D1915" t="s">
        <v>519</v>
      </c>
      <c r="E1915">
        <v>0</v>
      </c>
      <c r="F1915" t="s">
        <v>36</v>
      </c>
      <c r="G1915">
        <v>0</v>
      </c>
      <c r="H1915">
        <v>0</v>
      </c>
      <c r="I1915">
        <v>1.62022</v>
      </c>
    </row>
    <row r="1916" spans="1:9" x14ac:dyDescent="0.25">
      <c r="A1916">
        <v>2000300099</v>
      </c>
      <c r="B1916" t="s">
        <v>510</v>
      </c>
      <c r="C1916" t="s">
        <v>137</v>
      </c>
      <c r="D1916" t="s">
        <v>138</v>
      </c>
      <c r="E1916" s="1">
        <v>0</v>
      </c>
      <c r="F1916" t="s">
        <v>36</v>
      </c>
      <c r="G1916" s="1">
        <v>0</v>
      </c>
      <c r="H1916" s="1">
        <v>311</v>
      </c>
      <c r="I1916">
        <v>1.623146</v>
      </c>
    </row>
    <row r="1917" spans="1:9" x14ac:dyDescent="0.25">
      <c r="A1917">
        <v>2000300099</v>
      </c>
      <c r="B1917" t="s">
        <v>510</v>
      </c>
      <c r="C1917" t="s">
        <v>139</v>
      </c>
      <c r="D1917" t="s">
        <v>140</v>
      </c>
      <c r="E1917" s="1">
        <v>0</v>
      </c>
      <c r="F1917" t="s">
        <v>36</v>
      </c>
      <c r="G1917" s="1">
        <v>60</v>
      </c>
      <c r="H1917" s="1">
        <v>0</v>
      </c>
      <c r="I1917">
        <v>1.6231390000000001</v>
      </c>
    </row>
    <row r="1918" spans="1:9" x14ac:dyDescent="0.25">
      <c r="A1918">
        <v>2000300100</v>
      </c>
      <c r="B1918" t="s">
        <v>511</v>
      </c>
      <c r="C1918" t="s">
        <v>8708</v>
      </c>
      <c r="D1918" t="s">
        <v>8709</v>
      </c>
      <c r="E1918" s="1">
        <v>0</v>
      </c>
      <c r="F1918" t="s">
        <v>36</v>
      </c>
      <c r="G1918">
        <v>0</v>
      </c>
      <c r="H1918">
        <v>0</v>
      </c>
      <c r="I1918">
        <v>1.802057</v>
      </c>
    </row>
    <row r="1919" spans="1:9" x14ac:dyDescent="0.25">
      <c r="A1919">
        <v>2000300100</v>
      </c>
      <c r="B1919" t="s">
        <v>511</v>
      </c>
      <c r="C1919" t="s">
        <v>8710</v>
      </c>
      <c r="D1919" t="s">
        <v>8711</v>
      </c>
      <c r="E1919" s="1">
        <v>0</v>
      </c>
      <c r="F1919" t="s">
        <v>36</v>
      </c>
      <c r="G1919" s="1">
        <v>0</v>
      </c>
      <c r="H1919">
        <v>0</v>
      </c>
      <c r="I1919">
        <v>1.8020560000000001</v>
      </c>
    </row>
    <row r="1920" spans="1:9" x14ac:dyDescent="0.25">
      <c r="A1920">
        <v>2000300100</v>
      </c>
      <c r="B1920" t="s">
        <v>511</v>
      </c>
      <c r="C1920" t="s">
        <v>8706</v>
      </c>
      <c r="D1920" t="s">
        <v>8707</v>
      </c>
      <c r="E1920" s="1">
        <v>563</v>
      </c>
      <c r="F1920" t="s">
        <v>36</v>
      </c>
      <c r="G1920">
        <v>144</v>
      </c>
      <c r="H1920" s="1">
        <v>2880</v>
      </c>
      <c r="I1920">
        <v>1.8021670000000001</v>
      </c>
    </row>
    <row r="1921" spans="1:9" x14ac:dyDescent="0.25">
      <c r="A1921">
        <v>2000300100</v>
      </c>
      <c r="B1921" t="s">
        <v>511</v>
      </c>
      <c r="C1921" t="s">
        <v>130</v>
      </c>
      <c r="D1921" t="s">
        <v>131</v>
      </c>
      <c r="E1921" s="1">
        <v>0</v>
      </c>
      <c r="F1921" t="s">
        <v>36</v>
      </c>
      <c r="G1921" s="1">
        <v>5740</v>
      </c>
      <c r="H1921" s="1">
        <v>8488</v>
      </c>
      <c r="I1921">
        <v>1.8021430000000001</v>
      </c>
    </row>
    <row r="1922" spans="1:9" x14ac:dyDescent="0.25">
      <c r="A1922">
        <v>2000300100</v>
      </c>
      <c r="B1922" t="s">
        <v>511</v>
      </c>
      <c r="C1922" t="s">
        <v>518</v>
      </c>
      <c r="D1922" t="s">
        <v>519</v>
      </c>
      <c r="E1922" s="1">
        <v>45.000500000000002</v>
      </c>
      <c r="F1922" t="s">
        <v>36</v>
      </c>
      <c r="G1922">
        <v>0</v>
      </c>
      <c r="H1922" s="1">
        <v>0</v>
      </c>
      <c r="I1922">
        <v>1.8022020000000001</v>
      </c>
    </row>
    <row r="1923" spans="1:9" x14ac:dyDescent="0.25">
      <c r="A1923">
        <v>2000300100</v>
      </c>
      <c r="B1923" t="s">
        <v>511</v>
      </c>
      <c r="C1923" t="s">
        <v>137</v>
      </c>
      <c r="D1923" t="s">
        <v>138</v>
      </c>
      <c r="E1923" s="1">
        <v>72</v>
      </c>
      <c r="F1923" t="s">
        <v>36</v>
      </c>
      <c r="G1923" s="1">
        <v>0</v>
      </c>
      <c r="H1923">
        <v>0</v>
      </c>
      <c r="I1923">
        <v>1.8020830000000001</v>
      </c>
    </row>
    <row r="1924" spans="1:9" x14ac:dyDescent="0.25">
      <c r="A1924">
        <v>2000300100</v>
      </c>
      <c r="B1924" t="s">
        <v>511</v>
      </c>
      <c r="C1924" t="s">
        <v>151</v>
      </c>
      <c r="D1924" t="s">
        <v>152</v>
      </c>
      <c r="E1924">
        <v>0</v>
      </c>
      <c r="F1924" t="s">
        <v>36</v>
      </c>
      <c r="G1924">
        <v>0</v>
      </c>
      <c r="H1924">
        <v>0</v>
      </c>
      <c r="I1924">
        <v>1.8020560000000001</v>
      </c>
    </row>
    <row r="1925" spans="1:9" x14ac:dyDescent="0.25">
      <c r="A1925">
        <v>2000300100</v>
      </c>
      <c r="B1925" t="s">
        <v>511</v>
      </c>
      <c r="C1925" t="s">
        <v>139</v>
      </c>
      <c r="D1925" t="s">
        <v>140</v>
      </c>
      <c r="E1925">
        <v>0</v>
      </c>
      <c r="F1925" t="s">
        <v>36</v>
      </c>
      <c r="G1925" s="1">
        <v>8344</v>
      </c>
      <c r="H1925" s="1">
        <v>2234</v>
      </c>
      <c r="I1925">
        <v>1.8016669999999999</v>
      </c>
    </row>
    <row r="1926" spans="1:9" x14ac:dyDescent="0.25">
      <c r="A1926">
        <v>2000300101</v>
      </c>
      <c r="B1926" t="s">
        <v>512</v>
      </c>
      <c r="C1926" t="s">
        <v>8708</v>
      </c>
      <c r="D1926" t="s">
        <v>8709</v>
      </c>
      <c r="E1926" s="1">
        <v>0</v>
      </c>
      <c r="F1926" t="s">
        <v>36</v>
      </c>
      <c r="G1926">
        <v>0</v>
      </c>
      <c r="H1926">
        <v>0</v>
      </c>
      <c r="I1926">
        <v>1.110574</v>
      </c>
    </row>
    <row r="1927" spans="1:9" x14ac:dyDescent="0.25">
      <c r="A1927">
        <v>2000300101</v>
      </c>
      <c r="B1927" t="s">
        <v>512</v>
      </c>
      <c r="C1927" t="s">
        <v>8710</v>
      </c>
      <c r="D1927" t="s">
        <v>8711</v>
      </c>
      <c r="E1927" s="1">
        <v>0</v>
      </c>
      <c r="F1927" t="s">
        <v>36</v>
      </c>
      <c r="G1927">
        <v>0</v>
      </c>
      <c r="H1927" s="1">
        <v>0</v>
      </c>
      <c r="I1927">
        <v>1.1105830000000001</v>
      </c>
    </row>
    <row r="1928" spans="1:9" x14ac:dyDescent="0.25">
      <c r="A1928">
        <v>2000300101</v>
      </c>
      <c r="B1928" t="s">
        <v>512</v>
      </c>
      <c r="C1928" t="s">
        <v>8706</v>
      </c>
      <c r="D1928" t="s">
        <v>8707</v>
      </c>
      <c r="E1928" s="1">
        <v>872</v>
      </c>
      <c r="F1928" t="s">
        <v>36</v>
      </c>
      <c r="G1928" s="1">
        <v>0</v>
      </c>
      <c r="H1928" s="1">
        <v>30024</v>
      </c>
      <c r="I1928">
        <v>1.110608</v>
      </c>
    </row>
    <row r="1929" spans="1:9" x14ac:dyDescent="0.25">
      <c r="A1929">
        <v>2000300101</v>
      </c>
      <c r="B1929" t="s">
        <v>512</v>
      </c>
      <c r="C1929" t="s">
        <v>130</v>
      </c>
      <c r="D1929" t="s">
        <v>131</v>
      </c>
      <c r="E1929" s="1">
        <v>7</v>
      </c>
      <c r="F1929" t="s">
        <v>36</v>
      </c>
      <c r="G1929">
        <v>147</v>
      </c>
      <c r="H1929" s="1">
        <v>20456</v>
      </c>
      <c r="I1929">
        <v>1.1100000000000001</v>
      </c>
    </row>
    <row r="1930" spans="1:9" x14ac:dyDescent="0.25">
      <c r="A1930">
        <v>2000300101</v>
      </c>
      <c r="B1930" t="s">
        <v>512</v>
      </c>
      <c r="C1930" t="s">
        <v>137</v>
      </c>
      <c r="D1930" t="s">
        <v>138</v>
      </c>
      <c r="E1930" s="1">
        <v>0</v>
      </c>
      <c r="F1930" t="s">
        <v>36</v>
      </c>
      <c r="G1930">
        <v>108</v>
      </c>
      <c r="H1930">
        <v>0</v>
      </c>
      <c r="I1930">
        <v>1.110833</v>
      </c>
    </row>
    <row r="1931" spans="1:9" x14ac:dyDescent="0.25">
      <c r="A1931">
        <v>2000300101</v>
      </c>
      <c r="B1931" t="s">
        <v>512</v>
      </c>
      <c r="C1931" t="s">
        <v>151</v>
      </c>
      <c r="D1931" t="s">
        <v>152</v>
      </c>
      <c r="E1931" s="1">
        <v>0</v>
      </c>
      <c r="F1931" t="s">
        <v>36</v>
      </c>
      <c r="G1931">
        <v>0</v>
      </c>
      <c r="H1931">
        <v>0</v>
      </c>
      <c r="I1931">
        <v>1.1105</v>
      </c>
    </row>
    <row r="1932" spans="1:9" x14ac:dyDescent="0.25">
      <c r="A1932">
        <v>2000300101</v>
      </c>
      <c r="B1932" t="s">
        <v>512</v>
      </c>
      <c r="C1932" t="s">
        <v>139</v>
      </c>
      <c r="D1932" t="s">
        <v>140</v>
      </c>
      <c r="E1932" s="1">
        <v>0</v>
      </c>
      <c r="F1932" t="s">
        <v>36</v>
      </c>
      <c r="G1932" s="1">
        <v>20456</v>
      </c>
      <c r="H1932">
        <v>0</v>
      </c>
      <c r="I1932">
        <v>1.1106560000000001</v>
      </c>
    </row>
    <row r="1933" spans="1:9" x14ac:dyDescent="0.25">
      <c r="A1933">
        <v>2000300102</v>
      </c>
      <c r="B1933" t="s">
        <v>513</v>
      </c>
      <c r="C1933" t="s">
        <v>8706</v>
      </c>
      <c r="D1933" t="s">
        <v>8707</v>
      </c>
      <c r="E1933" s="1">
        <v>24671</v>
      </c>
      <c r="F1933" t="s">
        <v>36</v>
      </c>
      <c r="G1933">
        <v>240</v>
      </c>
      <c r="H1933">
        <v>0</v>
      </c>
      <c r="I1933">
        <v>0.452038</v>
      </c>
    </row>
    <row r="1934" spans="1:9" x14ac:dyDescent="0.25">
      <c r="A1934">
        <v>2000300102</v>
      </c>
      <c r="B1934" t="s">
        <v>513</v>
      </c>
      <c r="C1934" t="s">
        <v>130</v>
      </c>
      <c r="D1934" t="s">
        <v>131</v>
      </c>
      <c r="E1934" s="1">
        <v>3405</v>
      </c>
      <c r="F1934" t="s">
        <v>36</v>
      </c>
      <c r="G1934">
        <v>0</v>
      </c>
      <c r="H1934" s="1">
        <v>12024</v>
      </c>
      <c r="I1934">
        <v>0.452038</v>
      </c>
    </row>
    <row r="1935" spans="1:9" x14ac:dyDescent="0.25">
      <c r="A1935">
        <v>2000300102</v>
      </c>
      <c r="B1935" t="s">
        <v>513</v>
      </c>
      <c r="C1935" t="s">
        <v>256</v>
      </c>
      <c r="D1935" t="s">
        <v>257</v>
      </c>
      <c r="E1935" s="1">
        <v>420</v>
      </c>
      <c r="F1935" t="s">
        <v>36</v>
      </c>
      <c r="G1935">
        <v>0</v>
      </c>
      <c r="H1935" s="1">
        <v>240</v>
      </c>
      <c r="I1935">
        <v>0.45204800000000001</v>
      </c>
    </row>
    <row r="1936" spans="1:9" x14ac:dyDescent="0.25">
      <c r="A1936">
        <v>2000300102</v>
      </c>
      <c r="B1936" t="s">
        <v>513</v>
      </c>
      <c r="C1936" t="s">
        <v>137</v>
      </c>
      <c r="D1936" t="s">
        <v>138</v>
      </c>
      <c r="E1936" s="1">
        <v>0</v>
      </c>
      <c r="F1936" t="s">
        <v>36</v>
      </c>
      <c r="G1936">
        <v>0</v>
      </c>
      <c r="H1936" s="1">
        <v>0</v>
      </c>
      <c r="I1936">
        <v>0.452038</v>
      </c>
    </row>
    <row r="1937" spans="1:9" x14ac:dyDescent="0.25">
      <c r="A1937">
        <v>2000300102</v>
      </c>
      <c r="B1937" t="s">
        <v>513</v>
      </c>
      <c r="C1937" t="s">
        <v>139</v>
      </c>
      <c r="D1937" t="s">
        <v>140</v>
      </c>
      <c r="E1937" s="1">
        <v>8712</v>
      </c>
      <c r="F1937" t="s">
        <v>36</v>
      </c>
      <c r="G1937" s="1">
        <v>12024</v>
      </c>
      <c r="H1937">
        <v>0</v>
      </c>
      <c r="I1937">
        <v>0.45203599999999999</v>
      </c>
    </row>
    <row r="1938" spans="1:9" x14ac:dyDescent="0.25">
      <c r="A1938">
        <v>2000300103</v>
      </c>
      <c r="B1938" t="s">
        <v>514</v>
      </c>
      <c r="C1938" t="s">
        <v>8708</v>
      </c>
      <c r="D1938" t="s">
        <v>8709</v>
      </c>
      <c r="E1938" s="1">
        <v>0</v>
      </c>
      <c r="F1938" t="s">
        <v>36</v>
      </c>
      <c r="G1938">
        <v>0</v>
      </c>
      <c r="H1938">
        <v>0</v>
      </c>
      <c r="I1938">
        <v>0.12192600000000001</v>
      </c>
    </row>
    <row r="1939" spans="1:9" x14ac:dyDescent="0.25">
      <c r="A1939">
        <v>2000300103</v>
      </c>
      <c r="B1939" t="s">
        <v>514</v>
      </c>
      <c r="C1939" t="s">
        <v>8710</v>
      </c>
      <c r="D1939" t="s">
        <v>8711</v>
      </c>
      <c r="E1939" s="1">
        <v>0</v>
      </c>
      <c r="F1939" t="s">
        <v>36</v>
      </c>
      <c r="G1939">
        <v>0</v>
      </c>
      <c r="H1939">
        <v>0</v>
      </c>
      <c r="I1939">
        <v>0.121923</v>
      </c>
    </row>
    <row r="1940" spans="1:9" x14ac:dyDescent="0.25">
      <c r="A1940">
        <v>2000300103</v>
      </c>
      <c r="B1940" t="s">
        <v>514</v>
      </c>
      <c r="C1940" t="s">
        <v>8706</v>
      </c>
      <c r="D1940" t="s">
        <v>8707</v>
      </c>
      <c r="E1940" s="1">
        <v>0</v>
      </c>
      <c r="F1940" t="s">
        <v>36</v>
      </c>
      <c r="G1940">
        <v>0</v>
      </c>
      <c r="H1940" s="1">
        <v>60000</v>
      </c>
      <c r="I1940">
        <v>0.121944</v>
      </c>
    </row>
    <row r="1941" spans="1:9" x14ac:dyDescent="0.25">
      <c r="A1941">
        <v>2000300103</v>
      </c>
      <c r="B1941" t="s">
        <v>514</v>
      </c>
      <c r="C1941" t="s">
        <v>130</v>
      </c>
      <c r="D1941" t="s">
        <v>131</v>
      </c>
      <c r="E1941" s="1">
        <v>1340</v>
      </c>
      <c r="F1941" t="s">
        <v>36</v>
      </c>
      <c r="G1941" s="1">
        <v>3136</v>
      </c>
      <c r="H1941">
        <v>36</v>
      </c>
      <c r="I1941">
        <v>0.121918</v>
      </c>
    </row>
    <row r="1942" spans="1:9" x14ac:dyDescent="0.25">
      <c r="A1942">
        <v>2000300103</v>
      </c>
      <c r="B1942" t="s">
        <v>514</v>
      </c>
      <c r="C1942" t="s">
        <v>137</v>
      </c>
      <c r="D1942" t="s">
        <v>138</v>
      </c>
      <c r="E1942" s="1">
        <v>0</v>
      </c>
      <c r="F1942" t="s">
        <v>36</v>
      </c>
      <c r="G1942">
        <v>36</v>
      </c>
      <c r="H1942" s="1">
        <v>50</v>
      </c>
      <c r="I1942">
        <v>0.122</v>
      </c>
    </row>
    <row r="1943" spans="1:9" x14ac:dyDescent="0.25">
      <c r="A1943">
        <v>2000300103</v>
      </c>
      <c r="B1943" t="s">
        <v>514</v>
      </c>
      <c r="C1943" t="s">
        <v>151</v>
      </c>
      <c r="D1943" t="s">
        <v>152</v>
      </c>
      <c r="E1943" s="1">
        <v>1200</v>
      </c>
      <c r="F1943" t="s">
        <v>36</v>
      </c>
      <c r="G1943">
        <v>0</v>
      </c>
      <c r="H1943">
        <v>0</v>
      </c>
      <c r="I1943">
        <v>0.12192500000000001</v>
      </c>
    </row>
    <row r="1944" spans="1:9" x14ac:dyDescent="0.25">
      <c r="A1944">
        <v>2000300103</v>
      </c>
      <c r="B1944" t="s">
        <v>514</v>
      </c>
      <c r="C1944" t="s">
        <v>139</v>
      </c>
      <c r="D1944" t="s">
        <v>140</v>
      </c>
      <c r="E1944" s="1">
        <v>0</v>
      </c>
      <c r="F1944" t="s">
        <v>36</v>
      </c>
      <c r="G1944">
        <v>0</v>
      </c>
      <c r="H1944">
        <v>0</v>
      </c>
      <c r="I1944">
        <v>0.121923</v>
      </c>
    </row>
    <row r="1945" spans="1:9" x14ac:dyDescent="0.25">
      <c r="A1945">
        <v>2000300103</v>
      </c>
      <c r="B1945" t="s">
        <v>514</v>
      </c>
      <c r="C1945" t="s">
        <v>577</v>
      </c>
      <c r="D1945" t="s">
        <v>578</v>
      </c>
      <c r="E1945" s="1">
        <v>0</v>
      </c>
      <c r="F1945" t="s">
        <v>36</v>
      </c>
      <c r="G1945">
        <v>0</v>
      </c>
      <c r="H1945" s="1">
        <v>0</v>
      </c>
      <c r="I1945">
        <v>0.12193</v>
      </c>
    </row>
    <row r="1946" spans="1:9" x14ac:dyDescent="0.25">
      <c r="A1946">
        <v>2000300104</v>
      </c>
      <c r="B1946" t="s">
        <v>515</v>
      </c>
      <c r="C1946" t="s">
        <v>8710</v>
      </c>
      <c r="D1946" t="s">
        <v>8711</v>
      </c>
      <c r="E1946" s="1">
        <v>24</v>
      </c>
      <c r="F1946" t="s">
        <v>36</v>
      </c>
      <c r="G1946">
        <v>0</v>
      </c>
      <c r="H1946">
        <v>0</v>
      </c>
      <c r="I1946">
        <v>0.182917</v>
      </c>
    </row>
    <row r="1947" spans="1:9" x14ac:dyDescent="0.25">
      <c r="A1947">
        <v>2000300104</v>
      </c>
      <c r="B1947" t="s">
        <v>515</v>
      </c>
      <c r="C1947" t="s">
        <v>8706</v>
      </c>
      <c r="D1947" t="s">
        <v>8707</v>
      </c>
      <c r="E1947" s="1">
        <v>792</v>
      </c>
      <c r="F1947" t="s">
        <v>36</v>
      </c>
      <c r="G1947">
        <v>0</v>
      </c>
      <c r="H1947" s="1">
        <v>54960</v>
      </c>
      <c r="I1947">
        <v>0.18348500000000001</v>
      </c>
    </row>
    <row r="1948" spans="1:9" x14ac:dyDescent="0.25">
      <c r="A1948">
        <v>2000300104</v>
      </c>
      <c r="B1948" t="s">
        <v>515</v>
      </c>
      <c r="C1948" t="s">
        <v>130</v>
      </c>
      <c r="D1948" t="s">
        <v>131</v>
      </c>
      <c r="E1948" s="1">
        <v>16550</v>
      </c>
      <c r="F1948" t="s">
        <v>36</v>
      </c>
      <c r="G1948">
        <v>0</v>
      </c>
      <c r="H1948" s="1">
        <v>0</v>
      </c>
      <c r="I1948">
        <v>0.18301000000000001</v>
      </c>
    </row>
    <row r="1949" spans="1:9" x14ac:dyDescent="0.25">
      <c r="A1949">
        <v>2000300104</v>
      </c>
      <c r="B1949" t="s">
        <v>515</v>
      </c>
      <c r="C1949" t="s">
        <v>518</v>
      </c>
      <c r="D1949" t="s">
        <v>519</v>
      </c>
      <c r="E1949">
        <v>0</v>
      </c>
      <c r="F1949" t="s">
        <v>36</v>
      </c>
      <c r="G1949">
        <v>0</v>
      </c>
      <c r="H1949" s="1">
        <v>0</v>
      </c>
      <c r="I1949">
        <v>0.18354200000000001</v>
      </c>
    </row>
    <row r="1950" spans="1:9" x14ac:dyDescent="0.25">
      <c r="A1950">
        <v>2000300104</v>
      </c>
      <c r="B1950" t="s">
        <v>515</v>
      </c>
      <c r="C1950" t="s">
        <v>137</v>
      </c>
      <c r="D1950" t="s">
        <v>138</v>
      </c>
      <c r="E1950">
        <v>0</v>
      </c>
      <c r="F1950" t="s">
        <v>36</v>
      </c>
      <c r="G1950">
        <v>0</v>
      </c>
      <c r="H1950" s="1">
        <v>0</v>
      </c>
      <c r="I1950">
        <v>0.183167</v>
      </c>
    </row>
    <row r="1951" spans="1:9" x14ac:dyDescent="0.25">
      <c r="A1951">
        <v>2000300104</v>
      </c>
      <c r="B1951" t="s">
        <v>515</v>
      </c>
      <c r="C1951" t="s">
        <v>577</v>
      </c>
      <c r="D1951" t="s">
        <v>578</v>
      </c>
      <c r="E1951">
        <v>0</v>
      </c>
      <c r="F1951" t="s">
        <v>36</v>
      </c>
      <c r="G1951">
        <v>0</v>
      </c>
      <c r="H1951" s="1">
        <v>0</v>
      </c>
      <c r="I1951">
        <v>0.183005</v>
      </c>
    </row>
    <row r="1952" spans="1:9" x14ac:dyDescent="0.25">
      <c r="A1952">
        <v>2000300105</v>
      </c>
      <c r="B1952" t="s">
        <v>516</v>
      </c>
      <c r="C1952" t="s">
        <v>130</v>
      </c>
      <c r="D1952" t="s">
        <v>131</v>
      </c>
      <c r="E1952">
        <v>0</v>
      </c>
      <c r="F1952" t="s">
        <v>36</v>
      </c>
      <c r="G1952">
        <v>950</v>
      </c>
      <c r="H1952">
        <v>0</v>
      </c>
      <c r="I1952">
        <v>2.0333329999999998</v>
      </c>
    </row>
    <row r="1953" spans="1:9" x14ac:dyDescent="0.25">
      <c r="A1953">
        <v>2000300105</v>
      </c>
      <c r="B1953" t="s">
        <v>516</v>
      </c>
      <c r="C1953" t="s">
        <v>137</v>
      </c>
      <c r="D1953" t="s">
        <v>138</v>
      </c>
      <c r="E1953">
        <v>0</v>
      </c>
      <c r="F1953" t="s">
        <v>36</v>
      </c>
      <c r="G1953">
        <v>0</v>
      </c>
      <c r="H1953">
        <v>5</v>
      </c>
      <c r="I1953">
        <v>2.5612499999999998</v>
      </c>
    </row>
    <row r="1954" spans="1:9" x14ac:dyDescent="0.25">
      <c r="A1954">
        <v>2000300105</v>
      </c>
      <c r="B1954" t="s">
        <v>516</v>
      </c>
      <c r="C1954" t="s">
        <v>577</v>
      </c>
      <c r="D1954" t="s">
        <v>578</v>
      </c>
      <c r="E1954" s="1">
        <v>0</v>
      </c>
      <c r="F1954" t="s">
        <v>36</v>
      </c>
      <c r="G1954">
        <v>0</v>
      </c>
      <c r="H1954">
        <v>0</v>
      </c>
      <c r="I1954">
        <v>2.0327389999999999</v>
      </c>
    </row>
    <row r="1955" spans="1:9" x14ac:dyDescent="0.25">
      <c r="A1955">
        <v>2000300106</v>
      </c>
      <c r="B1955" t="s">
        <v>517</v>
      </c>
      <c r="C1955" t="s">
        <v>8710</v>
      </c>
      <c r="D1955" t="s">
        <v>8711</v>
      </c>
      <c r="E1955">
        <v>5</v>
      </c>
      <c r="F1955" t="s">
        <v>36</v>
      </c>
      <c r="G1955">
        <v>0</v>
      </c>
      <c r="H1955" s="1">
        <v>5</v>
      </c>
      <c r="I1955">
        <v>0.68200000000000005</v>
      </c>
    </row>
    <row r="1956" spans="1:9" x14ac:dyDescent="0.25">
      <c r="A1956">
        <v>2000300106</v>
      </c>
      <c r="B1956" t="s">
        <v>517</v>
      </c>
      <c r="C1956" t="s">
        <v>8706</v>
      </c>
      <c r="D1956" t="s">
        <v>8707</v>
      </c>
      <c r="E1956" s="1">
        <v>437</v>
      </c>
      <c r="F1956" t="s">
        <v>36</v>
      </c>
      <c r="G1956">
        <v>0</v>
      </c>
      <c r="H1956" s="1">
        <v>20016</v>
      </c>
      <c r="I1956">
        <v>0.68148699999999995</v>
      </c>
    </row>
    <row r="1957" spans="1:9" x14ac:dyDescent="0.25">
      <c r="A1957">
        <v>2000300106</v>
      </c>
      <c r="B1957" t="s">
        <v>517</v>
      </c>
      <c r="C1957" t="s">
        <v>130</v>
      </c>
      <c r="D1957" t="s">
        <v>131</v>
      </c>
      <c r="E1957">
        <v>44</v>
      </c>
      <c r="F1957" t="s">
        <v>36</v>
      </c>
      <c r="G1957" s="1">
        <v>1487</v>
      </c>
      <c r="H1957">
        <v>0</v>
      </c>
      <c r="I1957">
        <v>0.68136399999999997</v>
      </c>
    </row>
    <row r="1958" spans="1:9" x14ac:dyDescent="0.25">
      <c r="A1958">
        <v>2000300106</v>
      </c>
      <c r="B1958" t="s">
        <v>517</v>
      </c>
      <c r="C1958" t="s">
        <v>518</v>
      </c>
      <c r="D1958" t="s">
        <v>519</v>
      </c>
      <c r="E1958" s="1">
        <v>0</v>
      </c>
      <c r="F1958" t="s">
        <v>36</v>
      </c>
      <c r="G1958">
        <v>0</v>
      </c>
      <c r="H1958">
        <v>0</v>
      </c>
      <c r="I1958">
        <v>0.68200000000000005</v>
      </c>
    </row>
    <row r="1959" spans="1:9" x14ac:dyDescent="0.25">
      <c r="A1959">
        <v>2000300106</v>
      </c>
      <c r="B1959" t="s">
        <v>517</v>
      </c>
      <c r="C1959" t="s">
        <v>137</v>
      </c>
      <c r="D1959" t="s">
        <v>138</v>
      </c>
      <c r="E1959">
        <v>0</v>
      </c>
      <c r="F1959" t="s">
        <v>36</v>
      </c>
      <c r="G1959">
        <v>258</v>
      </c>
      <c r="H1959">
        <v>6</v>
      </c>
      <c r="I1959">
        <v>0.681481</v>
      </c>
    </row>
    <row r="1960" spans="1:9" x14ac:dyDescent="0.25">
      <c r="A1960">
        <v>2000300106</v>
      </c>
      <c r="B1960" t="s">
        <v>517</v>
      </c>
      <c r="C1960" t="s">
        <v>151</v>
      </c>
      <c r="D1960" t="s">
        <v>152</v>
      </c>
      <c r="E1960" s="1">
        <v>0</v>
      </c>
      <c r="F1960" t="s">
        <v>36</v>
      </c>
      <c r="G1960">
        <v>0</v>
      </c>
      <c r="H1960">
        <v>720</v>
      </c>
      <c r="I1960">
        <v>0.68145500000000003</v>
      </c>
    </row>
    <row r="1961" spans="1:9" x14ac:dyDescent="0.25">
      <c r="A1961">
        <v>2000300106</v>
      </c>
      <c r="B1961" t="s">
        <v>517</v>
      </c>
      <c r="C1961" t="s">
        <v>139</v>
      </c>
      <c r="D1961" t="s">
        <v>140</v>
      </c>
      <c r="E1961" s="1">
        <v>0</v>
      </c>
      <c r="F1961" t="s">
        <v>36</v>
      </c>
      <c r="G1961">
        <v>0</v>
      </c>
      <c r="H1961">
        <v>0</v>
      </c>
      <c r="I1961">
        <v>0.68145100000000003</v>
      </c>
    </row>
    <row r="1962" spans="1:9" x14ac:dyDescent="0.25">
      <c r="A1962">
        <v>2000300106</v>
      </c>
      <c r="B1962" t="s">
        <v>517</v>
      </c>
      <c r="C1962" t="s">
        <v>577</v>
      </c>
      <c r="D1962" t="s">
        <v>578</v>
      </c>
      <c r="E1962">
        <v>0</v>
      </c>
      <c r="F1962" t="s">
        <v>36</v>
      </c>
      <c r="G1962">
        <v>0</v>
      </c>
      <c r="H1962">
        <v>0</v>
      </c>
      <c r="I1962">
        <v>0.68144899999999997</v>
      </c>
    </row>
    <row r="1963" spans="1:9" x14ac:dyDescent="0.25">
      <c r="A1963">
        <v>2000300106</v>
      </c>
      <c r="B1963" t="s">
        <v>517</v>
      </c>
      <c r="C1963" t="s">
        <v>144</v>
      </c>
      <c r="D1963" t="s">
        <v>145</v>
      </c>
      <c r="E1963" s="1">
        <v>50</v>
      </c>
      <c r="F1963" t="s">
        <v>36</v>
      </c>
      <c r="G1963">
        <v>0</v>
      </c>
      <c r="H1963">
        <v>0</v>
      </c>
      <c r="I1963">
        <v>0.68159999999999998</v>
      </c>
    </row>
    <row r="1964" spans="1:9" x14ac:dyDescent="0.25">
      <c r="A1964">
        <v>2000310001</v>
      </c>
      <c r="B1964" t="s">
        <v>520</v>
      </c>
      <c r="C1964" t="s">
        <v>8706</v>
      </c>
      <c r="D1964" t="s">
        <v>8707</v>
      </c>
      <c r="E1964" s="1">
        <v>16</v>
      </c>
      <c r="F1964" t="s">
        <v>36</v>
      </c>
      <c r="G1964">
        <v>0</v>
      </c>
      <c r="H1964">
        <v>0</v>
      </c>
      <c r="I1964">
        <v>10.933125</v>
      </c>
    </row>
    <row r="1965" spans="1:9" x14ac:dyDescent="0.25">
      <c r="A1965">
        <v>2000310001</v>
      </c>
      <c r="B1965" t="s">
        <v>520</v>
      </c>
      <c r="C1965" t="s">
        <v>126</v>
      </c>
      <c r="D1965" t="s">
        <v>127</v>
      </c>
      <c r="E1965" s="1">
        <v>28</v>
      </c>
      <c r="F1965" t="s">
        <v>36</v>
      </c>
      <c r="G1965">
        <v>0</v>
      </c>
      <c r="H1965">
        <v>0</v>
      </c>
      <c r="I1965">
        <v>10.932857</v>
      </c>
    </row>
    <row r="1966" spans="1:9" x14ac:dyDescent="0.25">
      <c r="A1966">
        <v>2000310002</v>
      </c>
      <c r="B1966" t="s">
        <v>521</v>
      </c>
      <c r="C1966" t="s">
        <v>8706</v>
      </c>
      <c r="D1966" t="s">
        <v>8707</v>
      </c>
      <c r="E1966" s="1">
        <v>18</v>
      </c>
      <c r="F1966" t="s">
        <v>36</v>
      </c>
      <c r="G1966">
        <v>0</v>
      </c>
      <c r="H1966">
        <v>0</v>
      </c>
      <c r="I1966">
        <v>19.768332999999998</v>
      </c>
    </row>
    <row r="1967" spans="1:9" x14ac:dyDescent="0.25">
      <c r="A1967">
        <v>2000310002</v>
      </c>
      <c r="B1967" t="s">
        <v>521</v>
      </c>
      <c r="C1967" t="s">
        <v>126</v>
      </c>
      <c r="D1967" t="s">
        <v>127</v>
      </c>
      <c r="E1967" s="1">
        <v>48</v>
      </c>
      <c r="F1967" t="s">
        <v>36</v>
      </c>
      <c r="G1967">
        <v>0</v>
      </c>
      <c r="H1967">
        <v>0</v>
      </c>
      <c r="I1967">
        <v>19.768332999999998</v>
      </c>
    </row>
    <row r="1968" spans="1:9" x14ac:dyDescent="0.25">
      <c r="A1968">
        <v>2000310004</v>
      </c>
      <c r="B1968" t="s">
        <v>522</v>
      </c>
      <c r="C1968" t="s">
        <v>8706</v>
      </c>
      <c r="D1968" t="s">
        <v>8707</v>
      </c>
      <c r="E1968" s="1">
        <v>24</v>
      </c>
      <c r="F1968" t="s">
        <v>36</v>
      </c>
      <c r="G1968">
        <v>0</v>
      </c>
      <c r="H1968">
        <v>0</v>
      </c>
      <c r="I1968">
        <v>16.100417</v>
      </c>
    </row>
    <row r="1969" spans="1:9" x14ac:dyDescent="0.25">
      <c r="A1969">
        <v>2000310004</v>
      </c>
      <c r="B1969" t="s">
        <v>522</v>
      </c>
      <c r="C1969" t="s">
        <v>126</v>
      </c>
      <c r="D1969" t="s">
        <v>127</v>
      </c>
      <c r="E1969">
        <v>34</v>
      </c>
      <c r="F1969" t="s">
        <v>36</v>
      </c>
      <c r="G1969" s="1">
        <v>0</v>
      </c>
      <c r="H1969" s="1">
        <v>0</v>
      </c>
      <c r="I1969">
        <v>16.100294000000002</v>
      </c>
    </row>
    <row r="1970" spans="1:9" x14ac:dyDescent="0.25">
      <c r="A1970">
        <v>2000310010</v>
      </c>
      <c r="B1970" t="s">
        <v>523</v>
      </c>
      <c r="C1970" t="s">
        <v>8706</v>
      </c>
      <c r="D1970" t="s">
        <v>8707</v>
      </c>
      <c r="E1970" s="1">
        <v>42</v>
      </c>
      <c r="F1970" t="s">
        <v>36</v>
      </c>
      <c r="G1970">
        <v>0</v>
      </c>
      <c r="H1970">
        <v>0</v>
      </c>
      <c r="I1970">
        <v>19.53</v>
      </c>
    </row>
    <row r="1971" spans="1:9" x14ac:dyDescent="0.25">
      <c r="A1971">
        <v>2000310010</v>
      </c>
      <c r="B1971" t="s">
        <v>523</v>
      </c>
      <c r="C1971" t="s">
        <v>126</v>
      </c>
      <c r="D1971" t="s">
        <v>127</v>
      </c>
      <c r="E1971" s="1">
        <v>63</v>
      </c>
      <c r="F1971" t="s">
        <v>36</v>
      </c>
      <c r="G1971">
        <v>0</v>
      </c>
      <c r="H1971">
        <v>0</v>
      </c>
      <c r="I1971">
        <v>19.53</v>
      </c>
    </row>
    <row r="1972" spans="1:9" x14ac:dyDescent="0.25">
      <c r="A1972">
        <v>2000310012</v>
      </c>
      <c r="B1972" t="s">
        <v>524</v>
      </c>
      <c r="C1972" t="s">
        <v>8706</v>
      </c>
      <c r="D1972" t="s">
        <v>8707</v>
      </c>
      <c r="E1972">
        <v>27</v>
      </c>
      <c r="F1972" t="s">
        <v>36</v>
      </c>
      <c r="G1972">
        <v>0</v>
      </c>
      <c r="H1972" s="1">
        <v>0</v>
      </c>
      <c r="I1972">
        <v>11.842222</v>
      </c>
    </row>
    <row r="1973" spans="1:9" x14ac:dyDescent="0.25">
      <c r="A1973">
        <v>2000310012</v>
      </c>
      <c r="B1973" t="s">
        <v>524</v>
      </c>
      <c r="C1973" t="s">
        <v>126</v>
      </c>
      <c r="D1973" t="s">
        <v>127</v>
      </c>
      <c r="E1973" s="1">
        <v>96</v>
      </c>
      <c r="F1973" t="s">
        <v>36</v>
      </c>
      <c r="G1973">
        <v>0</v>
      </c>
      <c r="H1973">
        <v>0</v>
      </c>
      <c r="I1973">
        <v>11.842396000000001</v>
      </c>
    </row>
    <row r="1974" spans="1:9" x14ac:dyDescent="0.25">
      <c r="A1974">
        <v>2000310015</v>
      </c>
      <c r="B1974" t="s">
        <v>525</v>
      </c>
      <c r="C1974" t="s">
        <v>126</v>
      </c>
      <c r="D1974" t="s">
        <v>127</v>
      </c>
      <c r="E1974" s="1">
        <v>13</v>
      </c>
      <c r="F1974" t="s">
        <v>36</v>
      </c>
      <c r="G1974">
        <v>0</v>
      </c>
      <c r="H1974">
        <v>0</v>
      </c>
      <c r="I1974">
        <v>23.267692</v>
      </c>
    </row>
    <row r="1975" spans="1:9" x14ac:dyDescent="0.25">
      <c r="A1975">
        <v>2000310043</v>
      </c>
      <c r="B1975" t="s">
        <v>526</v>
      </c>
      <c r="C1975" t="s">
        <v>8710</v>
      </c>
      <c r="D1975" t="s">
        <v>8711</v>
      </c>
      <c r="E1975" s="1">
        <v>0</v>
      </c>
      <c r="F1975" t="s">
        <v>36</v>
      </c>
      <c r="G1975">
        <v>0</v>
      </c>
      <c r="H1975">
        <v>0</v>
      </c>
      <c r="I1975">
        <v>7.4063330000000001</v>
      </c>
    </row>
    <row r="1976" spans="1:9" x14ac:dyDescent="0.25">
      <c r="A1976">
        <v>2000310043</v>
      </c>
      <c r="B1976" t="s">
        <v>526</v>
      </c>
      <c r="C1976" t="s">
        <v>8706</v>
      </c>
      <c r="D1976" t="s">
        <v>8707</v>
      </c>
      <c r="E1976" s="1">
        <v>227</v>
      </c>
      <c r="F1976" t="s">
        <v>36</v>
      </c>
      <c r="G1976">
        <v>0</v>
      </c>
      <c r="H1976" s="1">
        <v>10836</v>
      </c>
      <c r="I1976">
        <v>7.4250660000000002</v>
      </c>
    </row>
    <row r="1977" spans="1:9" x14ac:dyDescent="0.25">
      <c r="A1977">
        <v>2000310043</v>
      </c>
      <c r="B1977" t="s">
        <v>526</v>
      </c>
      <c r="C1977" t="s">
        <v>130</v>
      </c>
      <c r="D1977" t="s">
        <v>131</v>
      </c>
      <c r="E1977" s="1">
        <v>2597</v>
      </c>
      <c r="F1977" t="s">
        <v>36</v>
      </c>
      <c r="G1977">
        <v>0</v>
      </c>
      <c r="H1977">
        <v>6</v>
      </c>
      <c r="I1977">
        <v>7.4063460000000001</v>
      </c>
    </row>
    <row r="1978" spans="1:9" x14ac:dyDescent="0.25">
      <c r="A1978">
        <v>2000310043</v>
      </c>
      <c r="B1978" t="s">
        <v>526</v>
      </c>
      <c r="C1978" t="s">
        <v>167</v>
      </c>
      <c r="D1978" t="s">
        <v>168</v>
      </c>
      <c r="E1978" s="1">
        <v>0</v>
      </c>
      <c r="F1978" t="s">
        <v>36</v>
      </c>
      <c r="G1978">
        <v>0</v>
      </c>
      <c r="H1978">
        <v>0</v>
      </c>
      <c r="I1978">
        <v>7.4061110000000001</v>
      </c>
    </row>
    <row r="1979" spans="1:9" x14ac:dyDescent="0.25">
      <c r="A1979">
        <v>2000310043</v>
      </c>
      <c r="B1979" t="s">
        <v>526</v>
      </c>
      <c r="C1979" t="s">
        <v>256</v>
      </c>
      <c r="D1979" t="s">
        <v>257</v>
      </c>
      <c r="E1979" s="1">
        <v>0</v>
      </c>
      <c r="F1979" t="s">
        <v>36</v>
      </c>
      <c r="G1979">
        <v>0</v>
      </c>
      <c r="H1979" s="1">
        <v>0</v>
      </c>
      <c r="I1979">
        <v>7.71</v>
      </c>
    </row>
    <row r="1980" spans="1:9" x14ac:dyDescent="0.25">
      <c r="A1980">
        <v>2000310043</v>
      </c>
      <c r="B1980" t="s">
        <v>526</v>
      </c>
      <c r="C1980" t="s">
        <v>137</v>
      </c>
      <c r="D1980" t="s">
        <v>138</v>
      </c>
      <c r="E1980" s="1">
        <v>0</v>
      </c>
      <c r="F1980" t="s">
        <v>36</v>
      </c>
      <c r="G1980">
        <v>9</v>
      </c>
      <c r="H1980" s="1">
        <v>0</v>
      </c>
      <c r="I1980">
        <v>7.41</v>
      </c>
    </row>
    <row r="1981" spans="1:9" x14ac:dyDescent="0.25">
      <c r="A1981">
        <v>2000310043</v>
      </c>
      <c r="B1981" t="s">
        <v>526</v>
      </c>
      <c r="C1981" t="s">
        <v>151</v>
      </c>
      <c r="D1981" t="s">
        <v>152</v>
      </c>
      <c r="E1981" s="1">
        <v>0</v>
      </c>
      <c r="F1981" t="s">
        <v>36</v>
      </c>
      <c r="G1981">
        <v>0</v>
      </c>
      <c r="H1981">
        <v>0</v>
      </c>
      <c r="I1981">
        <v>7.4066669999999997</v>
      </c>
    </row>
    <row r="1982" spans="1:9" x14ac:dyDescent="0.25">
      <c r="A1982">
        <v>2000310043</v>
      </c>
      <c r="B1982" t="s">
        <v>526</v>
      </c>
      <c r="C1982" t="s">
        <v>139</v>
      </c>
      <c r="D1982" t="s">
        <v>140</v>
      </c>
      <c r="E1982">
        <v>0</v>
      </c>
      <c r="F1982" t="s">
        <v>36</v>
      </c>
      <c r="G1982">
        <v>0</v>
      </c>
      <c r="H1982" s="1">
        <v>0</v>
      </c>
      <c r="I1982">
        <v>7.7091669999999999</v>
      </c>
    </row>
    <row r="1983" spans="1:9" x14ac:dyDescent="0.25">
      <c r="A1983">
        <v>2000310043</v>
      </c>
      <c r="B1983" t="s">
        <v>526</v>
      </c>
      <c r="C1983" t="s">
        <v>577</v>
      </c>
      <c r="D1983" t="s">
        <v>578</v>
      </c>
      <c r="E1983" s="1">
        <v>0</v>
      </c>
      <c r="F1983" t="s">
        <v>36</v>
      </c>
      <c r="G1983" s="1">
        <v>0</v>
      </c>
      <c r="H1983">
        <v>0</v>
      </c>
      <c r="I1983">
        <v>7.2768930000000003</v>
      </c>
    </row>
    <row r="1984" spans="1:9" x14ac:dyDescent="0.25">
      <c r="A1984">
        <v>2000310044</v>
      </c>
      <c r="B1984" t="s">
        <v>5920</v>
      </c>
      <c r="C1984" t="s">
        <v>130</v>
      </c>
      <c r="D1984" t="s">
        <v>131</v>
      </c>
      <c r="E1984" s="1">
        <v>0</v>
      </c>
      <c r="F1984" t="s">
        <v>36</v>
      </c>
      <c r="G1984">
        <v>0</v>
      </c>
      <c r="H1984" s="1">
        <v>0</v>
      </c>
      <c r="I1984">
        <v>2.0303969999999998</v>
      </c>
    </row>
    <row r="1985" spans="1:9" x14ac:dyDescent="0.25">
      <c r="A1985">
        <v>2000310044</v>
      </c>
      <c r="B1985" t="s">
        <v>5920</v>
      </c>
      <c r="C1985" t="s">
        <v>577</v>
      </c>
      <c r="D1985" t="s">
        <v>578</v>
      </c>
      <c r="E1985" s="1">
        <v>0</v>
      </c>
      <c r="F1985" t="s">
        <v>36</v>
      </c>
      <c r="G1985">
        <v>0</v>
      </c>
      <c r="H1985">
        <v>0</v>
      </c>
      <c r="I1985">
        <v>2.0303969999999998</v>
      </c>
    </row>
    <row r="1986" spans="1:9" x14ac:dyDescent="0.25">
      <c r="A1986">
        <v>2000340012</v>
      </c>
      <c r="B1986" t="s">
        <v>527</v>
      </c>
      <c r="C1986" t="s">
        <v>8706</v>
      </c>
      <c r="D1986" t="s">
        <v>8707</v>
      </c>
      <c r="E1986" s="1">
        <v>7</v>
      </c>
      <c r="F1986" t="s">
        <v>36</v>
      </c>
      <c r="G1986">
        <v>0</v>
      </c>
      <c r="H1986" s="1">
        <v>0</v>
      </c>
      <c r="I1986">
        <v>3.7414290000000001</v>
      </c>
    </row>
    <row r="1987" spans="1:9" x14ac:dyDescent="0.25">
      <c r="A1987">
        <v>2000340012</v>
      </c>
      <c r="B1987" t="s">
        <v>527</v>
      </c>
      <c r="C1987" t="s">
        <v>126</v>
      </c>
      <c r="D1987" t="s">
        <v>127</v>
      </c>
      <c r="E1987" s="1">
        <v>13</v>
      </c>
      <c r="F1987" t="s">
        <v>36</v>
      </c>
      <c r="G1987">
        <v>0</v>
      </c>
      <c r="H1987" s="1">
        <v>0</v>
      </c>
      <c r="I1987">
        <v>3.7415379999999998</v>
      </c>
    </row>
    <row r="1988" spans="1:9" x14ac:dyDescent="0.25">
      <c r="A1988">
        <v>2000340013</v>
      </c>
      <c r="B1988" t="s">
        <v>5850</v>
      </c>
      <c r="C1988" t="s">
        <v>8706</v>
      </c>
      <c r="D1988" t="s">
        <v>8707</v>
      </c>
      <c r="E1988" s="1">
        <v>9</v>
      </c>
      <c r="F1988" t="s">
        <v>36</v>
      </c>
      <c r="G1988">
        <v>0</v>
      </c>
      <c r="H1988">
        <v>0</v>
      </c>
      <c r="I1988">
        <v>3.3177780000000001</v>
      </c>
    </row>
    <row r="1989" spans="1:9" x14ac:dyDescent="0.25">
      <c r="A1989">
        <v>2000340021</v>
      </c>
      <c r="B1989" t="s">
        <v>528</v>
      </c>
      <c r="C1989" t="s">
        <v>126</v>
      </c>
      <c r="D1989" t="s">
        <v>127</v>
      </c>
      <c r="E1989" s="1">
        <v>3</v>
      </c>
      <c r="F1989" t="s">
        <v>36</v>
      </c>
      <c r="G1989">
        <v>0</v>
      </c>
      <c r="H1989" s="1">
        <v>0</v>
      </c>
      <c r="I1989">
        <v>1.48</v>
      </c>
    </row>
    <row r="1990" spans="1:9" x14ac:dyDescent="0.25">
      <c r="A1990">
        <v>2000340047</v>
      </c>
      <c r="B1990" t="s">
        <v>529</v>
      </c>
      <c r="C1990" t="s">
        <v>8710</v>
      </c>
      <c r="D1990" t="s">
        <v>8711</v>
      </c>
      <c r="E1990" s="1">
        <v>0</v>
      </c>
      <c r="F1990" t="s">
        <v>36</v>
      </c>
      <c r="G1990" s="1">
        <v>0</v>
      </c>
      <c r="H1990">
        <v>0</v>
      </c>
      <c r="I1990">
        <v>1.7178979999999999</v>
      </c>
    </row>
    <row r="1991" spans="1:9" x14ac:dyDescent="0.25">
      <c r="A1991">
        <v>2000340047</v>
      </c>
      <c r="B1991" t="s">
        <v>529</v>
      </c>
      <c r="C1991" t="s">
        <v>8706</v>
      </c>
      <c r="D1991" t="s">
        <v>8707</v>
      </c>
      <c r="E1991" s="1">
        <v>1</v>
      </c>
      <c r="F1991" t="s">
        <v>36</v>
      </c>
      <c r="G1991">
        <v>0</v>
      </c>
      <c r="H1991" s="1">
        <v>8016</v>
      </c>
      <c r="I1991">
        <v>1.72</v>
      </c>
    </row>
    <row r="1992" spans="1:9" x14ac:dyDescent="0.25">
      <c r="A1992">
        <v>2000340047</v>
      </c>
      <c r="B1992" t="s">
        <v>529</v>
      </c>
      <c r="C1992" t="s">
        <v>130</v>
      </c>
      <c r="D1992" t="s">
        <v>131</v>
      </c>
      <c r="E1992" s="1">
        <v>15</v>
      </c>
      <c r="F1992" t="s">
        <v>36</v>
      </c>
      <c r="G1992" s="1">
        <v>733</v>
      </c>
      <c r="H1992">
        <v>0</v>
      </c>
      <c r="I1992">
        <v>1.7166669999999999</v>
      </c>
    </row>
    <row r="1993" spans="1:9" x14ac:dyDescent="0.25">
      <c r="A1993">
        <v>2000340047</v>
      </c>
      <c r="B1993" t="s">
        <v>529</v>
      </c>
      <c r="C1993" t="s">
        <v>126</v>
      </c>
      <c r="D1993" t="s">
        <v>127</v>
      </c>
      <c r="E1993" s="1">
        <v>1</v>
      </c>
      <c r="F1993" t="s">
        <v>36</v>
      </c>
      <c r="G1993">
        <v>0</v>
      </c>
      <c r="H1993" s="1">
        <v>0</v>
      </c>
      <c r="I1993">
        <v>1.97</v>
      </c>
    </row>
    <row r="1994" spans="1:9" x14ac:dyDescent="0.25">
      <c r="A1994">
        <v>2000340047</v>
      </c>
      <c r="B1994" t="s">
        <v>529</v>
      </c>
      <c r="C1994" t="s">
        <v>137</v>
      </c>
      <c r="D1994" t="s">
        <v>138</v>
      </c>
      <c r="E1994" s="1">
        <v>0</v>
      </c>
      <c r="F1994" t="s">
        <v>36</v>
      </c>
      <c r="G1994">
        <v>0</v>
      </c>
      <c r="H1994">
        <v>0</v>
      </c>
      <c r="I1994">
        <v>1.9650000000000001</v>
      </c>
    </row>
    <row r="1995" spans="1:9" x14ac:dyDescent="0.25">
      <c r="A1995">
        <v>2000340047</v>
      </c>
      <c r="B1995" t="s">
        <v>529</v>
      </c>
      <c r="C1995" t="s">
        <v>151</v>
      </c>
      <c r="D1995" t="s">
        <v>152</v>
      </c>
      <c r="E1995" s="1">
        <v>0</v>
      </c>
      <c r="F1995" t="s">
        <v>36</v>
      </c>
      <c r="G1995">
        <v>0</v>
      </c>
      <c r="H1995">
        <v>0</v>
      </c>
      <c r="I1995">
        <v>1.7178979999999999</v>
      </c>
    </row>
    <row r="1996" spans="1:9" x14ac:dyDescent="0.25">
      <c r="A1996">
        <v>2000340047</v>
      </c>
      <c r="B1996" t="s">
        <v>529</v>
      </c>
      <c r="C1996" t="s">
        <v>139</v>
      </c>
      <c r="D1996" t="s">
        <v>140</v>
      </c>
      <c r="E1996" s="1">
        <v>0</v>
      </c>
      <c r="F1996" t="s">
        <v>36</v>
      </c>
      <c r="G1996">
        <v>0</v>
      </c>
      <c r="H1996">
        <v>0</v>
      </c>
      <c r="I1996">
        <v>1.7178979999999999</v>
      </c>
    </row>
    <row r="1997" spans="1:9" x14ac:dyDescent="0.25">
      <c r="A1997">
        <v>2000340047</v>
      </c>
      <c r="B1997" t="s">
        <v>529</v>
      </c>
      <c r="C1997" t="s">
        <v>577</v>
      </c>
      <c r="D1997" t="s">
        <v>578</v>
      </c>
      <c r="E1997" s="1">
        <v>0</v>
      </c>
      <c r="F1997" t="s">
        <v>36</v>
      </c>
      <c r="G1997">
        <v>0</v>
      </c>
      <c r="H1997" s="1">
        <v>0</v>
      </c>
      <c r="I1997">
        <v>1.717589</v>
      </c>
    </row>
    <row r="1998" spans="1:9" x14ac:dyDescent="0.25">
      <c r="A1998">
        <v>2000340048</v>
      </c>
      <c r="B1998" t="s">
        <v>530</v>
      </c>
      <c r="C1998" t="s">
        <v>8710</v>
      </c>
      <c r="D1998" t="s">
        <v>8711</v>
      </c>
      <c r="E1998" s="1">
        <v>0</v>
      </c>
      <c r="F1998" t="s">
        <v>36</v>
      </c>
      <c r="G1998" s="1">
        <v>0</v>
      </c>
      <c r="H1998" s="1">
        <v>0</v>
      </c>
      <c r="I1998">
        <v>1.7180420000000001</v>
      </c>
    </row>
    <row r="1999" spans="1:9" x14ac:dyDescent="0.25">
      <c r="A1999">
        <v>2000340048</v>
      </c>
      <c r="B1999" t="s">
        <v>530</v>
      </c>
      <c r="C1999" t="s">
        <v>8706</v>
      </c>
      <c r="D1999" t="s">
        <v>8707</v>
      </c>
      <c r="E1999" s="1">
        <v>0</v>
      </c>
      <c r="F1999" t="s">
        <v>36</v>
      </c>
      <c r="G1999">
        <v>0</v>
      </c>
      <c r="H1999" s="1">
        <v>4032</v>
      </c>
      <c r="I1999">
        <v>1.718</v>
      </c>
    </row>
    <row r="2000" spans="1:9" x14ac:dyDescent="0.25">
      <c r="A2000">
        <v>2000340048</v>
      </c>
      <c r="B2000" t="s">
        <v>530</v>
      </c>
      <c r="C2000" t="s">
        <v>130</v>
      </c>
      <c r="D2000" t="s">
        <v>131</v>
      </c>
      <c r="E2000" s="1">
        <v>4</v>
      </c>
      <c r="F2000" t="s">
        <v>36</v>
      </c>
      <c r="G2000">
        <v>559</v>
      </c>
      <c r="H2000" s="1">
        <v>0</v>
      </c>
      <c r="I2000">
        <v>1.7175</v>
      </c>
    </row>
    <row r="2001" spans="1:9" x14ac:dyDescent="0.25">
      <c r="A2001">
        <v>2000340048</v>
      </c>
      <c r="B2001" t="s">
        <v>530</v>
      </c>
      <c r="C2001" t="s">
        <v>151</v>
      </c>
      <c r="D2001" t="s">
        <v>152</v>
      </c>
      <c r="E2001" s="1">
        <v>0</v>
      </c>
      <c r="F2001" t="s">
        <v>36</v>
      </c>
      <c r="G2001" s="1">
        <v>0</v>
      </c>
      <c r="H2001" s="1">
        <v>0</v>
      </c>
      <c r="I2001">
        <v>1.7180420000000001</v>
      </c>
    </row>
    <row r="2002" spans="1:9" x14ac:dyDescent="0.25">
      <c r="A2002">
        <v>2000340048</v>
      </c>
      <c r="B2002" t="s">
        <v>530</v>
      </c>
      <c r="C2002" t="s">
        <v>139</v>
      </c>
      <c r="D2002" t="s">
        <v>140</v>
      </c>
      <c r="E2002" s="1">
        <v>0</v>
      </c>
      <c r="F2002" t="s">
        <v>36</v>
      </c>
      <c r="G2002" s="1">
        <v>0</v>
      </c>
      <c r="H2002" s="1">
        <v>0</v>
      </c>
      <c r="I2002">
        <v>1.7180420000000001</v>
      </c>
    </row>
    <row r="2003" spans="1:9" x14ac:dyDescent="0.25">
      <c r="A2003">
        <v>2000340048</v>
      </c>
      <c r="B2003" t="s">
        <v>530</v>
      </c>
      <c r="C2003" t="s">
        <v>577</v>
      </c>
      <c r="D2003" t="s">
        <v>578</v>
      </c>
      <c r="E2003">
        <v>0</v>
      </c>
      <c r="F2003" t="s">
        <v>36</v>
      </c>
      <c r="G2003" s="1">
        <v>0</v>
      </c>
      <c r="H2003">
        <v>0</v>
      </c>
      <c r="I2003">
        <v>1.7175849999999999</v>
      </c>
    </row>
    <row r="2004" spans="1:9" x14ac:dyDescent="0.25">
      <c r="A2004">
        <v>2000340049</v>
      </c>
      <c r="B2004" t="s">
        <v>531</v>
      </c>
      <c r="C2004" t="s">
        <v>8708</v>
      </c>
      <c r="D2004" t="s">
        <v>8709</v>
      </c>
      <c r="E2004" s="1">
        <v>0</v>
      </c>
      <c r="F2004" t="s">
        <v>36</v>
      </c>
      <c r="G2004">
        <v>0</v>
      </c>
      <c r="H2004">
        <v>0</v>
      </c>
      <c r="I2004">
        <v>2.7237499999999999</v>
      </c>
    </row>
    <row r="2005" spans="1:9" x14ac:dyDescent="0.25">
      <c r="A2005">
        <v>2000340049</v>
      </c>
      <c r="B2005" t="s">
        <v>531</v>
      </c>
      <c r="C2005" t="s">
        <v>8710</v>
      </c>
      <c r="D2005" t="s">
        <v>8711</v>
      </c>
      <c r="E2005" s="1">
        <v>0</v>
      </c>
      <c r="F2005" t="s">
        <v>36</v>
      </c>
      <c r="G2005">
        <v>0</v>
      </c>
      <c r="H2005">
        <v>0</v>
      </c>
      <c r="I2005">
        <v>2.723125</v>
      </c>
    </row>
    <row r="2006" spans="1:9" x14ac:dyDescent="0.25">
      <c r="A2006">
        <v>2000340049</v>
      </c>
      <c r="B2006" t="s">
        <v>531</v>
      </c>
      <c r="C2006" t="s">
        <v>8706</v>
      </c>
      <c r="D2006" t="s">
        <v>8707</v>
      </c>
      <c r="E2006" s="1">
        <v>156</v>
      </c>
      <c r="F2006" t="s">
        <v>36</v>
      </c>
      <c r="G2006">
        <v>24</v>
      </c>
      <c r="H2006" s="1">
        <v>4200</v>
      </c>
      <c r="I2006">
        <v>2.7235900000000002</v>
      </c>
    </row>
    <row r="2007" spans="1:9" x14ac:dyDescent="0.25">
      <c r="A2007">
        <v>2000340049</v>
      </c>
      <c r="B2007" t="s">
        <v>531</v>
      </c>
      <c r="C2007" t="s">
        <v>130</v>
      </c>
      <c r="D2007" t="s">
        <v>131</v>
      </c>
      <c r="E2007" s="1">
        <v>1</v>
      </c>
      <c r="F2007" t="s">
        <v>36</v>
      </c>
      <c r="G2007" s="1">
        <v>540</v>
      </c>
      <c r="H2007" s="1">
        <v>0</v>
      </c>
      <c r="I2007">
        <v>2.72</v>
      </c>
    </row>
    <row r="2008" spans="1:9" x14ac:dyDescent="0.25">
      <c r="A2008">
        <v>2000340049</v>
      </c>
      <c r="B2008" t="s">
        <v>531</v>
      </c>
      <c r="C2008" t="s">
        <v>126</v>
      </c>
      <c r="D2008" t="s">
        <v>127</v>
      </c>
      <c r="E2008" s="1">
        <v>19</v>
      </c>
      <c r="F2008" t="s">
        <v>36</v>
      </c>
      <c r="G2008">
        <v>0</v>
      </c>
      <c r="H2008">
        <v>0</v>
      </c>
      <c r="I2008">
        <v>3.195789</v>
      </c>
    </row>
    <row r="2009" spans="1:9" x14ac:dyDescent="0.25">
      <c r="A2009">
        <v>2000340049</v>
      </c>
      <c r="B2009" t="s">
        <v>531</v>
      </c>
      <c r="C2009" t="s">
        <v>151</v>
      </c>
      <c r="D2009" t="s">
        <v>152</v>
      </c>
      <c r="E2009" s="1">
        <v>0</v>
      </c>
      <c r="F2009" t="s">
        <v>36</v>
      </c>
      <c r="G2009" s="1">
        <v>0</v>
      </c>
      <c r="H2009">
        <v>0</v>
      </c>
      <c r="I2009">
        <v>2.723125</v>
      </c>
    </row>
    <row r="2010" spans="1:9" x14ac:dyDescent="0.25">
      <c r="A2010">
        <v>2000340049</v>
      </c>
      <c r="B2010" t="s">
        <v>531</v>
      </c>
      <c r="C2010" t="s">
        <v>139</v>
      </c>
      <c r="D2010" t="s">
        <v>140</v>
      </c>
      <c r="E2010" s="1">
        <v>0</v>
      </c>
      <c r="F2010" t="s">
        <v>36</v>
      </c>
      <c r="G2010">
        <v>0</v>
      </c>
      <c r="H2010" s="1">
        <v>0</v>
      </c>
      <c r="I2010">
        <v>2.723125</v>
      </c>
    </row>
    <row r="2011" spans="1:9" x14ac:dyDescent="0.25">
      <c r="A2011">
        <v>2000340049</v>
      </c>
      <c r="B2011" t="s">
        <v>531</v>
      </c>
      <c r="C2011" t="s">
        <v>577</v>
      </c>
      <c r="D2011" t="s">
        <v>578</v>
      </c>
      <c r="E2011" s="1">
        <v>0</v>
      </c>
      <c r="F2011" t="s">
        <v>36</v>
      </c>
      <c r="G2011">
        <v>0</v>
      </c>
      <c r="H2011" s="1">
        <v>0</v>
      </c>
      <c r="I2011">
        <v>2.7271350000000001</v>
      </c>
    </row>
    <row r="2012" spans="1:9" x14ac:dyDescent="0.25">
      <c r="A2012">
        <v>2000340050</v>
      </c>
      <c r="B2012" t="s">
        <v>532</v>
      </c>
      <c r="C2012" t="s">
        <v>8710</v>
      </c>
      <c r="D2012" t="s">
        <v>8711</v>
      </c>
      <c r="E2012" s="1">
        <v>0</v>
      </c>
      <c r="F2012" t="s">
        <v>36</v>
      </c>
      <c r="G2012">
        <v>0</v>
      </c>
      <c r="H2012">
        <v>0</v>
      </c>
      <c r="I2012">
        <v>2.8713329999999999</v>
      </c>
    </row>
    <row r="2013" spans="1:9" x14ac:dyDescent="0.25">
      <c r="A2013">
        <v>2000340050</v>
      </c>
      <c r="B2013" t="s">
        <v>532</v>
      </c>
      <c r="C2013" t="s">
        <v>8706</v>
      </c>
      <c r="D2013" t="s">
        <v>8707</v>
      </c>
      <c r="E2013" s="1">
        <v>245</v>
      </c>
      <c r="F2013" t="s">
        <v>36</v>
      </c>
      <c r="G2013" s="1">
        <v>0</v>
      </c>
      <c r="H2013" s="1">
        <v>3000</v>
      </c>
      <c r="I2013">
        <v>3.1426940000000001</v>
      </c>
    </row>
    <row r="2014" spans="1:9" x14ac:dyDescent="0.25">
      <c r="A2014">
        <v>2000340050</v>
      </c>
      <c r="B2014" t="s">
        <v>532</v>
      </c>
      <c r="C2014" t="s">
        <v>130</v>
      </c>
      <c r="D2014" t="s">
        <v>131</v>
      </c>
      <c r="E2014" s="1">
        <v>5</v>
      </c>
      <c r="F2014" t="s">
        <v>36</v>
      </c>
      <c r="G2014">
        <v>142</v>
      </c>
      <c r="H2014" s="1">
        <v>0</v>
      </c>
      <c r="I2014">
        <v>2.8719999999999999</v>
      </c>
    </row>
    <row r="2015" spans="1:9" x14ac:dyDescent="0.25">
      <c r="A2015">
        <v>2000340050</v>
      </c>
      <c r="B2015" t="s">
        <v>532</v>
      </c>
      <c r="C2015" t="s">
        <v>126</v>
      </c>
      <c r="D2015" t="s">
        <v>127</v>
      </c>
      <c r="E2015" s="1">
        <v>1</v>
      </c>
      <c r="F2015" t="s">
        <v>36</v>
      </c>
      <c r="G2015">
        <v>0</v>
      </c>
      <c r="H2015">
        <v>0</v>
      </c>
      <c r="I2015">
        <v>3.22</v>
      </c>
    </row>
    <row r="2016" spans="1:9" x14ac:dyDescent="0.25">
      <c r="A2016">
        <v>2000340050</v>
      </c>
      <c r="B2016" t="s">
        <v>532</v>
      </c>
      <c r="C2016" t="s">
        <v>139</v>
      </c>
      <c r="D2016" t="s">
        <v>140</v>
      </c>
      <c r="E2016" s="1">
        <v>0</v>
      </c>
      <c r="F2016" t="s">
        <v>36</v>
      </c>
      <c r="G2016">
        <v>0</v>
      </c>
      <c r="H2016">
        <v>0</v>
      </c>
      <c r="I2016">
        <v>2.8713329999999999</v>
      </c>
    </row>
    <row r="2017" spans="1:9" x14ac:dyDescent="0.25">
      <c r="A2017">
        <v>2000340050</v>
      </c>
      <c r="B2017" t="s">
        <v>532</v>
      </c>
      <c r="C2017" t="s">
        <v>577</v>
      </c>
      <c r="D2017" t="s">
        <v>578</v>
      </c>
      <c r="E2017" s="1">
        <v>0</v>
      </c>
      <c r="F2017" t="s">
        <v>36</v>
      </c>
      <c r="G2017">
        <v>0</v>
      </c>
      <c r="H2017" s="1">
        <v>0</v>
      </c>
      <c r="I2017">
        <v>2.7271320000000001</v>
      </c>
    </row>
    <row r="2018" spans="1:9" x14ac:dyDescent="0.25">
      <c r="A2018">
        <v>2000340051</v>
      </c>
      <c r="B2018" t="s">
        <v>533</v>
      </c>
      <c r="C2018" t="s">
        <v>8708</v>
      </c>
      <c r="D2018" t="s">
        <v>8709</v>
      </c>
      <c r="E2018" s="1">
        <v>0</v>
      </c>
      <c r="F2018" t="s">
        <v>36</v>
      </c>
      <c r="G2018">
        <v>0</v>
      </c>
      <c r="H2018">
        <v>0</v>
      </c>
      <c r="I2018">
        <v>3.9115000000000002</v>
      </c>
    </row>
    <row r="2019" spans="1:9" x14ac:dyDescent="0.25">
      <c r="A2019">
        <v>2000340051</v>
      </c>
      <c r="B2019" t="s">
        <v>533</v>
      </c>
      <c r="C2019" t="s">
        <v>8710</v>
      </c>
      <c r="D2019" t="s">
        <v>8711</v>
      </c>
      <c r="E2019" s="1">
        <v>0</v>
      </c>
      <c r="F2019" t="s">
        <v>36</v>
      </c>
      <c r="G2019" s="1">
        <v>0</v>
      </c>
      <c r="H2019" s="1">
        <v>0</v>
      </c>
      <c r="I2019">
        <v>3.9114810000000002</v>
      </c>
    </row>
    <row r="2020" spans="1:9" x14ac:dyDescent="0.25">
      <c r="A2020">
        <v>2000340051</v>
      </c>
      <c r="B2020" t="s">
        <v>533</v>
      </c>
      <c r="C2020" t="s">
        <v>8706</v>
      </c>
      <c r="D2020" t="s">
        <v>8707</v>
      </c>
      <c r="E2020" s="1">
        <v>112</v>
      </c>
      <c r="F2020" t="s">
        <v>36</v>
      </c>
      <c r="G2020">
        <v>0</v>
      </c>
      <c r="H2020" s="1">
        <v>2500</v>
      </c>
      <c r="I2020">
        <v>3.9115180000000001</v>
      </c>
    </row>
    <row r="2021" spans="1:9" x14ac:dyDescent="0.25">
      <c r="A2021">
        <v>2000340051</v>
      </c>
      <c r="B2021" t="s">
        <v>533</v>
      </c>
      <c r="C2021" t="s">
        <v>130</v>
      </c>
      <c r="D2021" t="s">
        <v>131</v>
      </c>
      <c r="E2021" s="1">
        <v>64</v>
      </c>
      <c r="F2021" t="s">
        <v>36</v>
      </c>
      <c r="G2021">
        <v>0</v>
      </c>
      <c r="H2021" s="1">
        <v>1</v>
      </c>
      <c r="I2021">
        <v>3.9114059999999999</v>
      </c>
    </row>
    <row r="2022" spans="1:9" x14ac:dyDescent="0.25">
      <c r="A2022">
        <v>2000340051</v>
      </c>
      <c r="B2022" t="s">
        <v>533</v>
      </c>
      <c r="C2022" t="s">
        <v>126</v>
      </c>
      <c r="D2022" t="s">
        <v>127</v>
      </c>
      <c r="E2022" s="1">
        <v>6</v>
      </c>
      <c r="F2022" t="s">
        <v>36</v>
      </c>
      <c r="G2022">
        <v>0</v>
      </c>
      <c r="H2022" s="1">
        <v>0</v>
      </c>
      <c r="I2022">
        <v>4.6666670000000003</v>
      </c>
    </row>
    <row r="2023" spans="1:9" x14ac:dyDescent="0.25">
      <c r="A2023">
        <v>2000340051</v>
      </c>
      <c r="B2023" t="s">
        <v>533</v>
      </c>
      <c r="C2023" t="s">
        <v>137</v>
      </c>
      <c r="D2023" t="s">
        <v>138</v>
      </c>
      <c r="E2023" s="1">
        <v>6</v>
      </c>
      <c r="F2023" t="s">
        <v>36</v>
      </c>
      <c r="G2023">
        <v>0</v>
      </c>
      <c r="H2023">
        <v>0</v>
      </c>
      <c r="I2023">
        <v>3.911667</v>
      </c>
    </row>
    <row r="2024" spans="1:9" x14ac:dyDescent="0.25">
      <c r="A2024">
        <v>2000340051</v>
      </c>
      <c r="B2024" t="s">
        <v>533</v>
      </c>
      <c r="C2024" t="s">
        <v>151</v>
      </c>
      <c r="D2024" t="s">
        <v>152</v>
      </c>
      <c r="E2024">
        <v>0</v>
      </c>
      <c r="F2024" t="s">
        <v>36</v>
      </c>
      <c r="G2024">
        <v>0</v>
      </c>
      <c r="H2024">
        <v>0</v>
      </c>
      <c r="I2024">
        <v>3.9114810000000002</v>
      </c>
    </row>
    <row r="2025" spans="1:9" x14ac:dyDescent="0.25">
      <c r="A2025">
        <v>2000340051</v>
      </c>
      <c r="B2025" t="s">
        <v>533</v>
      </c>
      <c r="C2025" t="s">
        <v>139</v>
      </c>
      <c r="D2025" t="s">
        <v>140</v>
      </c>
      <c r="E2025" s="1">
        <v>1</v>
      </c>
      <c r="F2025" t="s">
        <v>36</v>
      </c>
      <c r="G2025">
        <v>1</v>
      </c>
      <c r="H2025">
        <v>0</v>
      </c>
      <c r="I2025">
        <v>3.91</v>
      </c>
    </row>
    <row r="2026" spans="1:9" x14ac:dyDescent="0.25">
      <c r="A2026">
        <v>2000340051</v>
      </c>
      <c r="B2026" t="s">
        <v>533</v>
      </c>
      <c r="C2026" t="s">
        <v>577</v>
      </c>
      <c r="D2026" t="s">
        <v>578</v>
      </c>
      <c r="E2026">
        <v>0</v>
      </c>
      <c r="F2026" t="s">
        <v>36</v>
      </c>
      <c r="G2026" s="1">
        <v>0</v>
      </c>
      <c r="H2026">
        <v>0</v>
      </c>
      <c r="I2026">
        <v>3.910631</v>
      </c>
    </row>
    <row r="2027" spans="1:9" x14ac:dyDescent="0.25">
      <c r="A2027">
        <v>2000350004</v>
      </c>
      <c r="B2027" t="s">
        <v>534</v>
      </c>
      <c r="C2027" t="s">
        <v>325</v>
      </c>
      <c r="D2027" t="s">
        <v>326</v>
      </c>
      <c r="E2027" s="1">
        <v>298</v>
      </c>
      <c r="F2027" t="s">
        <v>36</v>
      </c>
      <c r="G2027">
        <v>0</v>
      </c>
      <c r="H2027" s="1">
        <v>0</v>
      </c>
      <c r="I2027">
        <v>17.422315000000001</v>
      </c>
    </row>
    <row r="2028" spans="1:9" x14ac:dyDescent="0.25">
      <c r="A2028">
        <v>2000350006</v>
      </c>
      <c r="B2028" t="s">
        <v>535</v>
      </c>
      <c r="C2028" t="s">
        <v>126</v>
      </c>
      <c r="D2028" t="s">
        <v>127</v>
      </c>
      <c r="E2028" s="1">
        <v>11</v>
      </c>
      <c r="F2028" t="s">
        <v>36</v>
      </c>
      <c r="G2028">
        <v>0</v>
      </c>
      <c r="H2028">
        <v>0</v>
      </c>
      <c r="I2028">
        <v>2.3372730000000002</v>
      </c>
    </row>
    <row r="2029" spans="1:9" x14ac:dyDescent="0.25">
      <c r="A2029">
        <v>2000350007</v>
      </c>
      <c r="B2029" t="s">
        <v>536</v>
      </c>
      <c r="C2029" t="s">
        <v>126</v>
      </c>
      <c r="D2029" t="s">
        <v>127</v>
      </c>
      <c r="E2029" s="1">
        <v>248</v>
      </c>
      <c r="F2029" t="s">
        <v>36</v>
      </c>
      <c r="G2029">
        <v>0</v>
      </c>
      <c r="H2029">
        <v>0</v>
      </c>
      <c r="I2029">
        <v>2.3229839999999999</v>
      </c>
    </row>
    <row r="2030" spans="1:9" x14ac:dyDescent="0.25">
      <c r="A2030">
        <v>2000350009</v>
      </c>
      <c r="B2030" t="s">
        <v>537</v>
      </c>
      <c r="C2030" t="s">
        <v>126</v>
      </c>
      <c r="D2030" t="s">
        <v>127</v>
      </c>
      <c r="E2030" s="1">
        <v>3</v>
      </c>
      <c r="F2030" t="s">
        <v>36</v>
      </c>
      <c r="G2030">
        <v>0</v>
      </c>
      <c r="H2030">
        <v>0</v>
      </c>
      <c r="I2030">
        <v>2.2833329999999998</v>
      </c>
    </row>
    <row r="2031" spans="1:9" x14ac:dyDescent="0.25">
      <c r="A2031">
        <v>2000350011</v>
      </c>
      <c r="B2031" t="s">
        <v>538</v>
      </c>
      <c r="C2031" t="s">
        <v>126</v>
      </c>
      <c r="D2031" t="s">
        <v>127</v>
      </c>
      <c r="E2031" s="1">
        <v>215</v>
      </c>
      <c r="F2031" t="s">
        <v>36</v>
      </c>
      <c r="G2031">
        <v>0</v>
      </c>
      <c r="H2031" s="1">
        <v>0</v>
      </c>
      <c r="I2031">
        <v>4.0282330000000002</v>
      </c>
    </row>
    <row r="2032" spans="1:9" x14ac:dyDescent="0.25">
      <c r="A2032">
        <v>2000350013</v>
      </c>
      <c r="B2032" t="s">
        <v>5881</v>
      </c>
      <c r="C2032" t="s">
        <v>8706</v>
      </c>
      <c r="D2032" t="s">
        <v>8707</v>
      </c>
      <c r="E2032" s="1">
        <v>1</v>
      </c>
      <c r="F2032" t="s">
        <v>36</v>
      </c>
      <c r="G2032">
        <v>0</v>
      </c>
      <c r="H2032">
        <v>0</v>
      </c>
      <c r="I2032">
        <v>2.6</v>
      </c>
    </row>
    <row r="2033" spans="1:9" x14ac:dyDescent="0.25">
      <c r="A2033">
        <v>2000350015</v>
      </c>
      <c r="B2033" t="s">
        <v>539</v>
      </c>
      <c r="C2033" t="s">
        <v>126</v>
      </c>
      <c r="D2033" t="s">
        <v>127</v>
      </c>
      <c r="E2033" s="1">
        <v>9</v>
      </c>
      <c r="F2033" t="s">
        <v>36</v>
      </c>
      <c r="G2033" s="1">
        <v>0</v>
      </c>
      <c r="H2033">
        <v>0</v>
      </c>
      <c r="I2033">
        <v>2.4322219999999999</v>
      </c>
    </row>
    <row r="2034" spans="1:9" x14ac:dyDescent="0.25">
      <c r="A2034">
        <v>2000350017</v>
      </c>
      <c r="B2034" t="s">
        <v>540</v>
      </c>
      <c r="C2034" t="s">
        <v>126</v>
      </c>
      <c r="D2034" t="s">
        <v>127</v>
      </c>
      <c r="E2034" s="1">
        <v>1</v>
      </c>
      <c r="F2034" t="s">
        <v>36</v>
      </c>
      <c r="G2034">
        <v>0</v>
      </c>
      <c r="H2034">
        <v>0</v>
      </c>
      <c r="I2034">
        <v>3.09</v>
      </c>
    </row>
    <row r="2035" spans="1:9" x14ac:dyDescent="0.25">
      <c r="A2035">
        <v>2000350025</v>
      </c>
      <c r="B2035" t="s">
        <v>541</v>
      </c>
      <c r="C2035" t="s">
        <v>8706</v>
      </c>
      <c r="D2035" t="s">
        <v>8707</v>
      </c>
      <c r="E2035" s="1">
        <v>2</v>
      </c>
      <c r="F2035" t="s">
        <v>36</v>
      </c>
      <c r="G2035">
        <v>0</v>
      </c>
      <c r="H2035">
        <v>0</v>
      </c>
      <c r="I2035">
        <v>11.975</v>
      </c>
    </row>
    <row r="2036" spans="1:9" x14ac:dyDescent="0.25">
      <c r="A2036">
        <v>2000350025</v>
      </c>
      <c r="B2036" t="s">
        <v>541</v>
      </c>
      <c r="C2036" t="s">
        <v>126</v>
      </c>
      <c r="D2036" t="s">
        <v>127</v>
      </c>
      <c r="E2036" s="1">
        <v>1</v>
      </c>
      <c r="F2036" t="s">
        <v>36</v>
      </c>
      <c r="G2036" s="1">
        <v>0</v>
      </c>
      <c r="H2036" s="1">
        <v>0</v>
      </c>
      <c r="I2036">
        <v>11.97</v>
      </c>
    </row>
    <row r="2037" spans="1:9" x14ac:dyDescent="0.25">
      <c r="A2037">
        <v>2000350025</v>
      </c>
      <c r="B2037" t="s">
        <v>541</v>
      </c>
      <c r="C2037" t="s">
        <v>157</v>
      </c>
      <c r="D2037" t="s">
        <v>158</v>
      </c>
      <c r="E2037" s="1">
        <v>3</v>
      </c>
      <c r="F2037" t="s">
        <v>36</v>
      </c>
      <c r="G2037">
        <v>0</v>
      </c>
      <c r="H2037">
        <v>0</v>
      </c>
      <c r="I2037">
        <v>11.973333</v>
      </c>
    </row>
    <row r="2038" spans="1:9" x14ac:dyDescent="0.25">
      <c r="A2038">
        <v>2000350031</v>
      </c>
      <c r="B2038" t="s">
        <v>542</v>
      </c>
      <c r="C2038" t="s">
        <v>126</v>
      </c>
      <c r="D2038" t="s">
        <v>127</v>
      </c>
      <c r="E2038" s="1">
        <v>113</v>
      </c>
      <c r="F2038" t="s">
        <v>36</v>
      </c>
      <c r="G2038">
        <v>0</v>
      </c>
      <c r="H2038">
        <v>0</v>
      </c>
      <c r="I2038">
        <v>3.6324779999999999</v>
      </c>
    </row>
    <row r="2039" spans="1:9" x14ac:dyDescent="0.25">
      <c r="A2039">
        <v>2000350033</v>
      </c>
      <c r="B2039" t="s">
        <v>543</v>
      </c>
      <c r="C2039" t="s">
        <v>126</v>
      </c>
      <c r="D2039" t="s">
        <v>127</v>
      </c>
      <c r="E2039" s="1">
        <v>13</v>
      </c>
      <c r="F2039" t="s">
        <v>36</v>
      </c>
      <c r="G2039">
        <v>0</v>
      </c>
      <c r="H2039">
        <v>0</v>
      </c>
      <c r="I2039">
        <v>7.4330769999999999</v>
      </c>
    </row>
    <row r="2040" spans="1:9" x14ac:dyDescent="0.25">
      <c r="A2040">
        <v>2000350035</v>
      </c>
      <c r="B2040" t="s">
        <v>544</v>
      </c>
      <c r="C2040" t="s">
        <v>8706</v>
      </c>
      <c r="D2040" t="s">
        <v>8707</v>
      </c>
      <c r="E2040" s="1">
        <v>3</v>
      </c>
      <c r="F2040" t="s">
        <v>36</v>
      </c>
      <c r="G2040">
        <v>0</v>
      </c>
      <c r="H2040">
        <v>0</v>
      </c>
      <c r="I2040">
        <v>16.093333000000001</v>
      </c>
    </row>
    <row r="2041" spans="1:9" x14ac:dyDescent="0.25">
      <c r="A2041">
        <v>2000350035</v>
      </c>
      <c r="B2041" t="s">
        <v>544</v>
      </c>
      <c r="C2041" t="s">
        <v>126</v>
      </c>
      <c r="D2041" t="s">
        <v>127</v>
      </c>
      <c r="E2041" s="1">
        <v>3</v>
      </c>
      <c r="F2041" t="s">
        <v>36</v>
      </c>
      <c r="G2041">
        <v>0</v>
      </c>
      <c r="H2041">
        <v>0</v>
      </c>
      <c r="I2041">
        <v>16.093333000000001</v>
      </c>
    </row>
    <row r="2042" spans="1:9" x14ac:dyDescent="0.25">
      <c r="A2042">
        <v>2000350036</v>
      </c>
      <c r="B2042" t="s">
        <v>5774</v>
      </c>
      <c r="C2042" t="s">
        <v>8706</v>
      </c>
      <c r="D2042" t="s">
        <v>8707</v>
      </c>
      <c r="E2042" s="1">
        <v>41</v>
      </c>
      <c r="F2042" t="s">
        <v>36</v>
      </c>
      <c r="G2042">
        <v>0</v>
      </c>
      <c r="H2042">
        <v>0</v>
      </c>
      <c r="I2042">
        <v>5.2956099999999999</v>
      </c>
    </row>
    <row r="2043" spans="1:9" x14ac:dyDescent="0.25">
      <c r="A2043">
        <v>2000350038</v>
      </c>
      <c r="B2043" t="s">
        <v>545</v>
      </c>
      <c r="C2043" t="s">
        <v>8706</v>
      </c>
      <c r="D2043" t="s">
        <v>8707</v>
      </c>
      <c r="E2043" s="1">
        <v>81</v>
      </c>
      <c r="F2043" t="s">
        <v>36</v>
      </c>
      <c r="G2043">
        <v>0</v>
      </c>
      <c r="H2043" s="1">
        <v>0</v>
      </c>
      <c r="I2043">
        <v>4.5508639999999998</v>
      </c>
    </row>
    <row r="2044" spans="1:9" x14ac:dyDescent="0.25">
      <c r="A2044">
        <v>2000350038</v>
      </c>
      <c r="B2044" t="s">
        <v>545</v>
      </c>
      <c r="C2044" t="s">
        <v>126</v>
      </c>
      <c r="D2044" t="s">
        <v>127</v>
      </c>
      <c r="E2044" s="1">
        <v>14</v>
      </c>
      <c r="F2044" t="s">
        <v>36</v>
      </c>
      <c r="G2044">
        <v>0</v>
      </c>
      <c r="H2044" s="1">
        <v>0</v>
      </c>
      <c r="I2044">
        <v>4.5507140000000001</v>
      </c>
    </row>
    <row r="2045" spans="1:9" x14ac:dyDescent="0.25">
      <c r="A2045">
        <v>2000350039</v>
      </c>
      <c r="B2045" t="s">
        <v>546</v>
      </c>
      <c r="C2045" t="s">
        <v>8706</v>
      </c>
      <c r="D2045" t="s">
        <v>8707</v>
      </c>
      <c r="E2045">
        <v>107</v>
      </c>
      <c r="F2045" t="s">
        <v>36</v>
      </c>
      <c r="G2045" s="1">
        <v>0</v>
      </c>
      <c r="H2045">
        <v>0</v>
      </c>
      <c r="I2045">
        <v>4.5787849999999999</v>
      </c>
    </row>
    <row r="2046" spans="1:9" x14ac:dyDescent="0.25">
      <c r="A2046">
        <v>2000350039</v>
      </c>
      <c r="B2046" t="s">
        <v>546</v>
      </c>
      <c r="C2046" t="s">
        <v>126</v>
      </c>
      <c r="D2046" t="s">
        <v>127</v>
      </c>
      <c r="E2046" s="1">
        <v>33</v>
      </c>
      <c r="F2046" t="s">
        <v>36</v>
      </c>
      <c r="G2046">
        <v>0</v>
      </c>
      <c r="H2046">
        <v>0</v>
      </c>
      <c r="I2046">
        <v>4.5787880000000003</v>
      </c>
    </row>
    <row r="2047" spans="1:9" x14ac:dyDescent="0.25">
      <c r="A2047">
        <v>2000350046</v>
      </c>
      <c r="B2047" t="s">
        <v>547</v>
      </c>
      <c r="C2047" t="s">
        <v>8706</v>
      </c>
      <c r="D2047" t="s">
        <v>8707</v>
      </c>
      <c r="E2047" s="1">
        <v>105</v>
      </c>
      <c r="F2047" t="s">
        <v>36</v>
      </c>
      <c r="G2047">
        <v>0</v>
      </c>
      <c r="H2047">
        <v>0</v>
      </c>
      <c r="I2047">
        <v>1.046</v>
      </c>
    </row>
    <row r="2048" spans="1:9" x14ac:dyDescent="0.25">
      <c r="A2048">
        <v>2000350046</v>
      </c>
      <c r="B2048" t="s">
        <v>547</v>
      </c>
      <c r="C2048" t="s">
        <v>126</v>
      </c>
      <c r="D2048" t="s">
        <v>127</v>
      </c>
      <c r="E2048" s="1">
        <v>35</v>
      </c>
      <c r="F2048" t="s">
        <v>36</v>
      </c>
      <c r="G2048">
        <v>0</v>
      </c>
      <c r="H2048">
        <v>0</v>
      </c>
      <c r="I2048">
        <v>1.046</v>
      </c>
    </row>
    <row r="2049" spans="1:9" x14ac:dyDescent="0.25">
      <c r="A2049">
        <v>2000350078</v>
      </c>
      <c r="B2049" t="s">
        <v>548</v>
      </c>
      <c r="C2049" t="s">
        <v>157</v>
      </c>
      <c r="D2049" t="s">
        <v>158</v>
      </c>
      <c r="E2049">
        <v>56</v>
      </c>
      <c r="F2049" t="s">
        <v>36</v>
      </c>
      <c r="G2049">
        <v>0</v>
      </c>
      <c r="H2049">
        <v>0</v>
      </c>
      <c r="I2049">
        <v>1.9294640000000001</v>
      </c>
    </row>
    <row r="2050" spans="1:9" x14ac:dyDescent="0.25">
      <c r="A2050">
        <v>2000350079</v>
      </c>
      <c r="B2050" t="s">
        <v>549</v>
      </c>
      <c r="C2050" t="s">
        <v>126</v>
      </c>
      <c r="D2050" t="s">
        <v>127</v>
      </c>
      <c r="E2050" s="1">
        <v>2</v>
      </c>
      <c r="F2050" t="s">
        <v>36</v>
      </c>
      <c r="G2050">
        <v>0</v>
      </c>
      <c r="H2050">
        <v>0</v>
      </c>
      <c r="I2050">
        <v>2.81</v>
      </c>
    </row>
    <row r="2051" spans="1:9" x14ac:dyDescent="0.25">
      <c r="A2051">
        <v>2000350080</v>
      </c>
      <c r="B2051" t="s">
        <v>550</v>
      </c>
      <c r="C2051" t="s">
        <v>8706</v>
      </c>
      <c r="D2051" t="s">
        <v>8707</v>
      </c>
      <c r="E2051" s="1">
        <v>43</v>
      </c>
      <c r="F2051" t="s">
        <v>36</v>
      </c>
      <c r="G2051">
        <v>0</v>
      </c>
      <c r="H2051">
        <v>0</v>
      </c>
      <c r="I2051">
        <v>2.754419</v>
      </c>
    </row>
    <row r="2052" spans="1:9" x14ac:dyDescent="0.25">
      <c r="A2052">
        <v>2000350080</v>
      </c>
      <c r="B2052" t="s">
        <v>550</v>
      </c>
      <c r="C2052" t="s">
        <v>126</v>
      </c>
      <c r="D2052" t="s">
        <v>127</v>
      </c>
      <c r="E2052" s="1">
        <v>1</v>
      </c>
      <c r="F2052" t="s">
        <v>36</v>
      </c>
      <c r="G2052">
        <v>0</v>
      </c>
      <c r="H2052">
        <v>0</v>
      </c>
      <c r="I2052">
        <v>2.75</v>
      </c>
    </row>
    <row r="2053" spans="1:9" x14ac:dyDescent="0.25">
      <c r="A2053">
        <v>2000350081</v>
      </c>
      <c r="B2053" t="s">
        <v>551</v>
      </c>
      <c r="C2053" t="s">
        <v>126</v>
      </c>
      <c r="D2053" t="s">
        <v>127</v>
      </c>
      <c r="E2053" s="1">
        <v>8</v>
      </c>
      <c r="F2053" t="s">
        <v>36</v>
      </c>
      <c r="G2053">
        <v>0</v>
      </c>
      <c r="H2053">
        <v>0</v>
      </c>
      <c r="I2053">
        <v>23.592500000000001</v>
      </c>
    </row>
    <row r="2054" spans="1:9" x14ac:dyDescent="0.25">
      <c r="A2054">
        <v>2000350082</v>
      </c>
      <c r="B2054" t="s">
        <v>552</v>
      </c>
      <c r="C2054" t="s">
        <v>130</v>
      </c>
      <c r="D2054" t="s">
        <v>131</v>
      </c>
      <c r="E2054" s="1">
        <v>0</v>
      </c>
      <c r="F2054" t="s">
        <v>36</v>
      </c>
      <c r="G2054">
        <v>0</v>
      </c>
      <c r="H2054">
        <v>0</v>
      </c>
      <c r="I2054">
        <v>28.63</v>
      </c>
    </row>
    <row r="2055" spans="1:9" x14ac:dyDescent="0.25">
      <c r="A2055">
        <v>2000350082</v>
      </c>
      <c r="B2055" t="s">
        <v>552</v>
      </c>
      <c r="C2055" t="s">
        <v>126</v>
      </c>
      <c r="D2055" t="s">
        <v>127</v>
      </c>
      <c r="E2055" s="1">
        <v>34</v>
      </c>
      <c r="F2055" t="s">
        <v>36</v>
      </c>
      <c r="G2055">
        <v>0</v>
      </c>
      <c r="H2055">
        <v>0</v>
      </c>
      <c r="I2055">
        <v>28.630882</v>
      </c>
    </row>
    <row r="2056" spans="1:9" x14ac:dyDescent="0.25">
      <c r="A2056">
        <v>2000350082</v>
      </c>
      <c r="B2056" t="s">
        <v>552</v>
      </c>
      <c r="C2056" t="s">
        <v>137</v>
      </c>
      <c r="D2056" t="s">
        <v>138</v>
      </c>
      <c r="E2056" s="1">
        <v>0</v>
      </c>
      <c r="F2056" t="s">
        <v>36</v>
      </c>
      <c r="G2056">
        <v>0</v>
      </c>
      <c r="H2056">
        <v>0</v>
      </c>
      <c r="I2056">
        <v>28.63</v>
      </c>
    </row>
    <row r="2057" spans="1:9" x14ac:dyDescent="0.25">
      <c r="A2057">
        <v>2000350086</v>
      </c>
      <c r="B2057" t="s">
        <v>5657</v>
      </c>
      <c r="C2057" t="s">
        <v>8706</v>
      </c>
      <c r="D2057" t="s">
        <v>8707</v>
      </c>
      <c r="E2057">
        <v>4</v>
      </c>
      <c r="F2057" t="s">
        <v>147</v>
      </c>
      <c r="G2057">
        <v>0</v>
      </c>
      <c r="H2057">
        <v>0</v>
      </c>
      <c r="I2057">
        <v>9.5250000000000004</v>
      </c>
    </row>
    <row r="2058" spans="1:9" x14ac:dyDescent="0.25">
      <c r="A2058">
        <v>2000350087</v>
      </c>
      <c r="B2058" t="s">
        <v>553</v>
      </c>
      <c r="C2058" t="s">
        <v>8708</v>
      </c>
      <c r="D2058" t="s">
        <v>8709</v>
      </c>
      <c r="E2058">
        <v>0</v>
      </c>
      <c r="F2058" t="s">
        <v>36</v>
      </c>
      <c r="G2058">
        <v>0</v>
      </c>
      <c r="H2058">
        <v>0</v>
      </c>
      <c r="I2058">
        <v>1.1988540000000001</v>
      </c>
    </row>
    <row r="2059" spans="1:9" x14ac:dyDescent="0.25">
      <c r="A2059">
        <v>2000350087</v>
      </c>
      <c r="B2059" t="s">
        <v>553</v>
      </c>
      <c r="C2059" t="s">
        <v>8710</v>
      </c>
      <c r="D2059" t="s">
        <v>8711</v>
      </c>
      <c r="E2059" s="1">
        <v>0</v>
      </c>
      <c r="F2059" t="s">
        <v>36</v>
      </c>
      <c r="G2059" s="1">
        <v>0</v>
      </c>
      <c r="H2059" s="1">
        <v>0</v>
      </c>
      <c r="I2059">
        <v>1.198785</v>
      </c>
    </row>
    <row r="2060" spans="1:9" x14ac:dyDescent="0.25">
      <c r="A2060">
        <v>2000350087</v>
      </c>
      <c r="B2060" t="s">
        <v>553</v>
      </c>
      <c r="C2060" t="s">
        <v>8706</v>
      </c>
      <c r="D2060" t="s">
        <v>8707</v>
      </c>
      <c r="E2060">
        <v>0</v>
      </c>
      <c r="F2060" t="s">
        <v>36</v>
      </c>
      <c r="G2060">
        <v>0</v>
      </c>
      <c r="H2060" s="1">
        <v>6048</v>
      </c>
      <c r="I2060">
        <v>1.1988540000000001</v>
      </c>
    </row>
    <row r="2061" spans="1:9" x14ac:dyDescent="0.25">
      <c r="A2061">
        <v>2000350087</v>
      </c>
      <c r="B2061" t="s">
        <v>553</v>
      </c>
      <c r="C2061" t="s">
        <v>130</v>
      </c>
      <c r="D2061" t="s">
        <v>131</v>
      </c>
      <c r="E2061">
        <v>29</v>
      </c>
      <c r="F2061" t="s">
        <v>36</v>
      </c>
      <c r="G2061">
        <v>199</v>
      </c>
      <c r="H2061">
        <v>1</v>
      </c>
      <c r="I2061">
        <v>1.198966</v>
      </c>
    </row>
    <row r="2062" spans="1:9" x14ac:dyDescent="0.25">
      <c r="A2062">
        <v>2000350087</v>
      </c>
      <c r="B2062" t="s">
        <v>553</v>
      </c>
      <c r="C2062" t="s">
        <v>137</v>
      </c>
      <c r="D2062" t="s">
        <v>138</v>
      </c>
      <c r="E2062" s="1">
        <v>1</v>
      </c>
      <c r="F2062" t="s">
        <v>36</v>
      </c>
      <c r="G2062">
        <v>0</v>
      </c>
      <c r="H2062">
        <v>0</v>
      </c>
      <c r="I2062">
        <v>1.2</v>
      </c>
    </row>
    <row r="2063" spans="1:9" x14ac:dyDescent="0.25">
      <c r="A2063">
        <v>2000350087</v>
      </c>
      <c r="B2063" t="s">
        <v>553</v>
      </c>
      <c r="C2063" t="s">
        <v>139</v>
      </c>
      <c r="D2063" t="s">
        <v>140</v>
      </c>
      <c r="E2063" s="1">
        <v>1</v>
      </c>
      <c r="F2063" t="s">
        <v>36</v>
      </c>
      <c r="G2063">
        <v>1</v>
      </c>
      <c r="H2063">
        <v>0</v>
      </c>
      <c r="I2063">
        <v>1.2</v>
      </c>
    </row>
    <row r="2064" spans="1:9" x14ac:dyDescent="0.25">
      <c r="A2064">
        <v>2000350088</v>
      </c>
      <c r="B2064" t="s">
        <v>554</v>
      </c>
      <c r="C2064" t="s">
        <v>8706</v>
      </c>
      <c r="D2064" t="s">
        <v>8707</v>
      </c>
      <c r="E2064" s="1">
        <v>60</v>
      </c>
      <c r="F2064" t="s">
        <v>36</v>
      </c>
      <c r="G2064">
        <v>0</v>
      </c>
      <c r="H2064" s="1">
        <v>0</v>
      </c>
      <c r="I2064">
        <v>1.5381670000000001</v>
      </c>
    </row>
    <row r="2065" spans="1:9" x14ac:dyDescent="0.25">
      <c r="A2065">
        <v>2000350088</v>
      </c>
      <c r="B2065" t="s">
        <v>554</v>
      </c>
      <c r="C2065" t="s">
        <v>130</v>
      </c>
      <c r="D2065" t="s">
        <v>131</v>
      </c>
      <c r="E2065" s="1">
        <v>868</v>
      </c>
      <c r="F2065" t="s">
        <v>36</v>
      </c>
      <c r="G2065" s="1">
        <v>0</v>
      </c>
      <c r="H2065" s="1">
        <v>0</v>
      </c>
      <c r="I2065">
        <v>1.538122</v>
      </c>
    </row>
    <row r="2066" spans="1:9" x14ac:dyDescent="0.25">
      <c r="A2066">
        <v>2000350091</v>
      </c>
      <c r="B2066" t="s">
        <v>555</v>
      </c>
      <c r="C2066" t="s">
        <v>139</v>
      </c>
      <c r="D2066" t="s">
        <v>140</v>
      </c>
      <c r="E2066" s="1">
        <v>1</v>
      </c>
      <c r="F2066" t="s">
        <v>36</v>
      </c>
      <c r="G2066">
        <v>1</v>
      </c>
      <c r="H2066" s="1">
        <v>0</v>
      </c>
      <c r="I2066">
        <v>0.31</v>
      </c>
    </row>
    <row r="2067" spans="1:9" x14ac:dyDescent="0.25">
      <c r="A2067">
        <v>2000350093</v>
      </c>
      <c r="B2067" t="s">
        <v>556</v>
      </c>
      <c r="C2067" t="s">
        <v>8708</v>
      </c>
      <c r="D2067" t="s">
        <v>8709</v>
      </c>
      <c r="E2067" s="1">
        <v>0</v>
      </c>
      <c r="F2067" t="s">
        <v>36</v>
      </c>
      <c r="G2067" s="1">
        <v>0</v>
      </c>
      <c r="H2067">
        <v>0</v>
      </c>
      <c r="I2067">
        <v>2.79372</v>
      </c>
    </row>
    <row r="2068" spans="1:9" x14ac:dyDescent="0.25">
      <c r="A2068">
        <v>2000350093</v>
      </c>
      <c r="B2068" t="s">
        <v>556</v>
      </c>
      <c r="C2068" t="s">
        <v>8710</v>
      </c>
      <c r="D2068" t="s">
        <v>8711</v>
      </c>
      <c r="E2068" s="1">
        <v>0</v>
      </c>
      <c r="F2068" t="s">
        <v>36</v>
      </c>
      <c r="G2068" s="1">
        <v>0</v>
      </c>
      <c r="H2068" s="1">
        <v>0</v>
      </c>
      <c r="I2068">
        <v>2.698229</v>
      </c>
    </row>
    <row r="2069" spans="1:9" x14ac:dyDescent="0.25">
      <c r="A2069">
        <v>2000350093</v>
      </c>
      <c r="B2069" t="s">
        <v>556</v>
      </c>
      <c r="C2069" t="s">
        <v>8706</v>
      </c>
      <c r="D2069" t="s">
        <v>8707</v>
      </c>
      <c r="E2069" s="1">
        <v>0</v>
      </c>
      <c r="F2069" t="s">
        <v>36</v>
      </c>
      <c r="G2069">
        <v>96</v>
      </c>
      <c r="H2069" s="1">
        <v>25056</v>
      </c>
      <c r="I2069">
        <v>2.6979410000000001</v>
      </c>
    </row>
    <row r="2070" spans="1:9" x14ac:dyDescent="0.25">
      <c r="A2070">
        <v>2000350093</v>
      </c>
      <c r="B2070" t="s">
        <v>556</v>
      </c>
      <c r="C2070" t="s">
        <v>130</v>
      </c>
      <c r="D2070" t="s">
        <v>131</v>
      </c>
      <c r="E2070" s="1">
        <v>42</v>
      </c>
      <c r="F2070" t="s">
        <v>36</v>
      </c>
      <c r="G2070">
        <v>543</v>
      </c>
      <c r="H2070">
        <v>288</v>
      </c>
      <c r="I2070">
        <v>2.6980949999999999</v>
      </c>
    </row>
    <row r="2071" spans="1:9" x14ac:dyDescent="0.25">
      <c r="A2071">
        <v>2000350093</v>
      </c>
      <c r="B2071" t="s">
        <v>556</v>
      </c>
      <c r="C2071" t="s">
        <v>126</v>
      </c>
      <c r="D2071" t="s">
        <v>127</v>
      </c>
      <c r="E2071" s="1">
        <v>1</v>
      </c>
      <c r="F2071" t="s">
        <v>36</v>
      </c>
      <c r="G2071">
        <v>0</v>
      </c>
      <c r="H2071">
        <v>0</v>
      </c>
      <c r="I2071">
        <v>2.79</v>
      </c>
    </row>
    <row r="2072" spans="1:9" x14ac:dyDescent="0.25">
      <c r="A2072">
        <v>2000350093</v>
      </c>
      <c r="B2072" t="s">
        <v>556</v>
      </c>
      <c r="C2072" t="s">
        <v>256</v>
      </c>
      <c r="D2072" t="s">
        <v>257</v>
      </c>
      <c r="E2072" s="1">
        <v>0</v>
      </c>
      <c r="F2072" t="s">
        <v>36</v>
      </c>
      <c r="G2072">
        <v>0</v>
      </c>
      <c r="H2072">
        <v>0</v>
      </c>
      <c r="I2072">
        <v>2.7949999999999999</v>
      </c>
    </row>
    <row r="2073" spans="1:9" x14ac:dyDescent="0.25">
      <c r="A2073">
        <v>2000350093</v>
      </c>
      <c r="B2073" t="s">
        <v>556</v>
      </c>
      <c r="C2073" t="s">
        <v>137</v>
      </c>
      <c r="D2073" t="s">
        <v>138</v>
      </c>
      <c r="E2073" s="1">
        <v>3</v>
      </c>
      <c r="F2073" t="s">
        <v>36</v>
      </c>
      <c r="G2073">
        <v>0</v>
      </c>
      <c r="H2073">
        <v>9</v>
      </c>
      <c r="I2073">
        <v>2.6966670000000001</v>
      </c>
    </row>
    <row r="2074" spans="1:9" x14ac:dyDescent="0.25">
      <c r="A2074">
        <v>2000350093</v>
      </c>
      <c r="B2074" t="s">
        <v>556</v>
      </c>
      <c r="C2074" t="s">
        <v>151</v>
      </c>
      <c r="D2074" t="s">
        <v>152</v>
      </c>
      <c r="E2074" s="1">
        <v>0</v>
      </c>
      <c r="F2074" t="s">
        <v>36</v>
      </c>
      <c r="G2074">
        <v>288</v>
      </c>
      <c r="H2074">
        <v>288</v>
      </c>
      <c r="I2074">
        <v>2.698229</v>
      </c>
    </row>
    <row r="2075" spans="1:9" x14ac:dyDescent="0.25">
      <c r="A2075">
        <v>2000350093</v>
      </c>
      <c r="B2075" t="s">
        <v>556</v>
      </c>
      <c r="C2075" t="s">
        <v>577</v>
      </c>
      <c r="D2075" t="s">
        <v>578</v>
      </c>
      <c r="E2075" s="1">
        <v>0</v>
      </c>
      <c r="F2075" t="s">
        <v>36</v>
      </c>
      <c r="G2075">
        <v>0</v>
      </c>
      <c r="H2075">
        <v>0</v>
      </c>
      <c r="I2075">
        <v>2.4056989999999998</v>
      </c>
    </row>
    <row r="2076" spans="1:9" x14ac:dyDescent="0.25">
      <c r="A2076">
        <v>2000350094</v>
      </c>
      <c r="B2076" t="s">
        <v>557</v>
      </c>
      <c r="C2076" t="s">
        <v>8710</v>
      </c>
      <c r="D2076" t="s">
        <v>8711</v>
      </c>
      <c r="E2076" s="1">
        <v>0</v>
      </c>
      <c r="F2076" t="s">
        <v>36</v>
      </c>
      <c r="G2076">
        <v>0</v>
      </c>
      <c r="H2076">
        <v>0</v>
      </c>
      <c r="I2076">
        <v>2.405729</v>
      </c>
    </row>
    <row r="2077" spans="1:9" x14ac:dyDescent="0.25">
      <c r="A2077">
        <v>2000350094</v>
      </c>
      <c r="B2077" t="s">
        <v>557</v>
      </c>
      <c r="C2077" t="s">
        <v>8706</v>
      </c>
      <c r="D2077" t="s">
        <v>8707</v>
      </c>
      <c r="E2077">
        <v>0</v>
      </c>
      <c r="F2077" t="s">
        <v>36</v>
      </c>
      <c r="G2077">
        <v>24</v>
      </c>
      <c r="H2077" s="1">
        <v>6048</v>
      </c>
      <c r="I2077">
        <v>2.4049999999999998</v>
      </c>
    </row>
    <row r="2078" spans="1:9" x14ac:dyDescent="0.25">
      <c r="A2078">
        <v>2000350094</v>
      </c>
      <c r="B2078" t="s">
        <v>557</v>
      </c>
      <c r="C2078" t="s">
        <v>130</v>
      </c>
      <c r="D2078" t="s">
        <v>131</v>
      </c>
      <c r="E2078" s="1">
        <v>4</v>
      </c>
      <c r="F2078" t="s">
        <v>36</v>
      </c>
      <c r="G2078">
        <v>71</v>
      </c>
      <c r="H2078" s="1">
        <v>0</v>
      </c>
      <c r="I2078">
        <v>2.4049999999999998</v>
      </c>
    </row>
    <row r="2079" spans="1:9" x14ac:dyDescent="0.25">
      <c r="A2079">
        <v>2000350094</v>
      </c>
      <c r="B2079" t="s">
        <v>557</v>
      </c>
      <c r="C2079" t="s">
        <v>151</v>
      </c>
      <c r="D2079" t="s">
        <v>152</v>
      </c>
      <c r="E2079" s="1">
        <v>0</v>
      </c>
      <c r="F2079" t="s">
        <v>36</v>
      </c>
      <c r="G2079">
        <v>0</v>
      </c>
      <c r="H2079">
        <v>0</v>
      </c>
      <c r="I2079">
        <v>2.405729</v>
      </c>
    </row>
    <row r="2080" spans="1:9" x14ac:dyDescent="0.25">
      <c r="A2080">
        <v>2000350094</v>
      </c>
      <c r="B2080" t="s">
        <v>557</v>
      </c>
      <c r="C2080" t="s">
        <v>139</v>
      </c>
      <c r="D2080" t="s">
        <v>140</v>
      </c>
      <c r="E2080" s="1">
        <v>0</v>
      </c>
      <c r="F2080" t="s">
        <v>36</v>
      </c>
      <c r="G2080">
        <v>0</v>
      </c>
      <c r="H2080">
        <v>0</v>
      </c>
      <c r="I2080">
        <v>2.405729</v>
      </c>
    </row>
    <row r="2081" spans="1:9" x14ac:dyDescent="0.25">
      <c r="A2081">
        <v>2000350094</v>
      </c>
      <c r="B2081" t="s">
        <v>557</v>
      </c>
      <c r="C2081" t="s">
        <v>577</v>
      </c>
      <c r="D2081" t="s">
        <v>578</v>
      </c>
      <c r="E2081" s="1">
        <v>0</v>
      </c>
      <c r="F2081" t="s">
        <v>36</v>
      </c>
      <c r="G2081">
        <v>0</v>
      </c>
      <c r="H2081">
        <v>0</v>
      </c>
      <c r="I2081">
        <v>2.4056999999999999</v>
      </c>
    </row>
    <row r="2082" spans="1:9" x14ac:dyDescent="0.25">
      <c r="A2082">
        <v>2000350095</v>
      </c>
      <c r="B2082" t="s">
        <v>558</v>
      </c>
      <c r="C2082" t="s">
        <v>8706</v>
      </c>
      <c r="D2082" t="s">
        <v>8707</v>
      </c>
      <c r="E2082">
        <v>887</v>
      </c>
      <c r="F2082" t="s">
        <v>36</v>
      </c>
      <c r="G2082">
        <v>0</v>
      </c>
      <c r="H2082" s="1">
        <v>5040</v>
      </c>
      <c r="I2082">
        <v>6.9307889999999999</v>
      </c>
    </row>
    <row r="2083" spans="1:9" x14ac:dyDescent="0.25">
      <c r="A2083">
        <v>2000350095</v>
      </c>
      <c r="B2083" t="s">
        <v>558</v>
      </c>
      <c r="C2083" t="s">
        <v>130</v>
      </c>
      <c r="D2083" t="s">
        <v>131</v>
      </c>
      <c r="E2083" s="1">
        <v>3200</v>
      </c>
      <c r="F2083" t="s">
        <v>36</v>
      </c>
      <c r="G2083">
        <v>0</v>
      </c>
      <c r="H2083" s="1">
        <v>5807</v>
      </c>
      <c r="I2083">
        <v>6.9307999999999996</v>
      </c>
    </row>
    <row r="2084" spans="1:9" x14ac:dyDescent="0.25">
      <c r="A2084">
        <v>2000350095</v>
      </c>
      <c r="B2084" t="s">
        <v>558</v>
      </c>
      <c r="C2084" t="s">
        <v>126</v>
      </c>
      <c r="D2084" t="s">
        <v>127</v>
      </c>
      <c r="E2084" s="1">
        <v>61</v>
      </c>
      <c r="F2084" t="s">
        <v>36</v>
      </c>
      <c r="G2084">
        <v>0</v>
      </c>
      <c r="H2084">
        <v>0</v>
      </c>
      <c r="I2084">
        <v>6.9308199999999998</v>
      </c>
    </row>
    <row r="2085" spans="1:9" x14ac:dyDescent="0.25">
      <c r="A2085">
        <v>2000350095</v>
      </c>
      <c r="B2085" t="s">
        <v>558</v>
      </c>
      <c r="C2085" t="s">
        <v>137</v>
      </c>
      <c r="D2085" t="s">
        <v>138</v>
      </c>
      <c r="E2085">
        <v>0</v>
      </c>
      <c r="F2085" t="s">
        <v>36</v>
      </c>
      <c r="G2085">
        <v>0</v>
      </c>
      <c r="H2085" s="1">
        <v>0</v>
      </c>
      <c r="I2085">
        <v>6.9307319999999999</v>
      </c>
    </row>
    <row r="2086" spans="1:9" x14ac:dyDescent="0.25">
      <c r="A2086">
        <v>2000350095</v>
      </c>
      <c r="B2086" t="s">
        <v>558</v>
      </c>
      <c r="C2086" t="s">
        <v>139</v>
      </c>
      <c r="D2086" t="s">
        <v>140</v>
      </c>
      <c r="E2086" s="1">
        <v>0</v>
      </c>
      <c r="F2086" t="s">
        <v>36</v>
      </c>
      <c r="G2086" s="1">
        <v>5807</v>
      </c>
      <c r="H2086">
        <v>0</v>
      </c>
      <c r="I2086">
        <v>6.9307990000000004</v>
      </c>
    </row>
    <row r="2087" spans="1:9" x14ac:dyDescent="0.25">
      <c r="A2087">
        <v>2000350096</v>
      </c>
      <c r="B2087" t="s">
        <v>559</v>
      </c>
      <c r="C2087" t="s">
        <v>139</v>
      </c>
      <c r="D2087" t="s">
        <v>140</v>
      </c>
      <c r="E2087" s="1">
        <v>1</v>
      </c>
      <c r="F2087" t="s">
        <v>36</v>
      </c>
      <c r="G2087">
        <v>1</v>
      </c>
      <c r="H2087" s="1">
        <v>0</v>
      </c>
      <c r="I2087">
        <v>1.31</v>
      </c>
    </row>
    <row r="2088" spans="1:9" x14ac:dyDescent="0.25">
      <c r="A2088">
        <v>2000350097</v>
      </c>
      <c r="B2088" t="s">
        <v>560</v>
      </c>
      <c r="C2088" t="s">
        <v>130</v>
      </c>
      <c r="D2088" t="s">
        <v>131</v>
      </c>
      <c r="E2088" s="1">
        <v>12</v>
      </c>
      <c r="F2088" t="s">
        <v>36</v>
      </c>
      <c r="G2088">
        <v>0</v>
      </c>
      <c r="H2088" s="1">
        <v>13</v>
      </c>
      <c r="I2088">
        <v>3.9049999999999998</v>
      </c>
    </row>
    <row r="2089" spans="1:9" x14ac:dyDescent="0.25">
      <c r="A2089">
        <v>2000350097</v>
      </c>
      <c r="B2089" t="s">
        <v>560</v>
      </c>
      <c r="C2089" t="s">
        <v>139</v>
      </c>
      <c r="D2089" t="s">
        <v>140</v>
      </c>
      <c r="E2089" s="1">
        <v>13</v>
      </c>
      <c r="F2089" t="s">
        <v>36</v>
      </c>
      <c r="G2089">
        <v>13</v>
      </c>
      <c r="H2089" s="1">
        <v>0</v>
      </c>
      <c r="I2089">
        <v>3.9046150000000002</v>
      </c>
    </row>
    <row r="2090" spans="1:9" x14ac:dyDescent="0.25">
      <c r="A2090">
        <v>2000350098</v>
      </c>
      <c r="B2090" t="s">
        <v>561</v>
      </c>
      <c r="C2090" t="s">
        <v>8706</v>
      </c>
      <c r="D2090" t="s">
        <v>8707</v>
      </c>
      <c r="E2090" s="1">
        <v>717</v>
      </c>
      <c r="F2090" t="s">
        <v>36</v>
      </c>
      <c r="G2090">
        <v>0</v>
      </c>
      <c r="H2090" s="1">
        <v>8256</v>
      </c>
      <c r="I2090">
        <v>3.008089</v>
      </c>
    </row>
    <row r="2091" spans="1:9" x14ac:dyDescent="0.25">
      <c r="A2091">
        <v>2000350098</v>
      </c>
      <c r="B2091" t="s">
        <v>561</v>
      </c>
      <c r="C2091" t="s">
        <v>130</v>
      </c>
      <c r="D2091" t="s">
        <v>131</v>
      </c>
      <c r="E2091" s="1">
        <v>118</v>
      </c>
      <c r="F2091" t="s">
        <v>36</v>
      </c>
      <c r="G2091">
        <v>0</v>
      </c>
      <c r="H2091">
        <v>0</v>
      </c>
      <c r="I2091">
        <v>2.916525</v>
      </c>
    </row>
    <row r="2092" spans="1:9" x14ac:dyDescent="0.25">
      <c r="A2092">
        <v>2000350098</v>
      </c>
      <c r="B2092" t="s">
        <v>561</v>
      </c>
      <c r="C2092" t="s">
        <v>137</v>
      </c>
      <c r="D2092" t="s">
        <v>138</v>
      </c>
      <c r="E2092" s="1">
        <v>6</v>
      </c>
      <c r="F2092" t="s">
        <v>36</v>
      </c>
      <c r="G2092">
        <v>0</v>
      </c>
      <c r="H2092">
        <v>0</v>
      </c>
      <c r="I2092">
        <v>2.9166669999999999</v>
      </c>
    </row>
    <row r="2093" spans="1:9" x14ac:dyDescent="0.25">
      <c r="A2093">
        <v>2000350098</v>
      </c>
      <c r="B2093" t="s">
        <v>561</v>
      </c>
      <c r="C2093" t="s">
        <v>139</v>
      </c>
      <c r="D2093" t="s">
        <v>140</v>
      </c>
      <c r="E2093" s="1">
        <v>5</v>
      </c>
      <c r="F2093" t="s">
        <v>36</v>
      </c>
      <c r="G2093">
        <v>192</v>
      </c>
      <c r="H2093" s="1">
        <v>0</v>
      </c>
      <c r="I2093">
        <v>3.008</v>
      </c>
    </row>
    <row r="2094" spans="1:9" x14ac:dyDescent="0.25">
      <c r="A2094">
        <v>2000350098</v>
      </c>
      <c r="B2094" t="s">
        <v>561</v>
      </c>
      <c r="C2094" t="s">
        <v>577</v>
      </c>
      <c r="D2094" t="s">
        <v>578</v>
      </c>
      <c r="E2094" s="1">
        <v>0</v>
      </c>
      <c r="F2094" t="s">
        <v>36</v>
      </c>
      <c r="G2094">
        <v>0</v>
      </c>
      <c r="H2094">
        <v>0</v>
      </c>
      <c r="I2094">
        <v>2.6979479999999998</v>
      </c>
    </row>
    <row r="2095" spans="1:9" x14ac:dyDescent="0.25">
      <c r="A2095">
        <v>2000350099</v>
      </c>
      <c r="B2095" t="s">
        <v>562</v>
      </c>
      <c r="C2095" t="s">
        <v>8708</v>
      </c>
      <c r="D2095" t="s">
        <v>8709</v>
      </c>
      <c r="E2095" s="1">
        <v>0</v>
      </c>
      <c r="F2095" t="s">
        <v>36</v>
      </c>
      <c r="G2095">
        <v>0</v>
      </c>
      <c r="H2095">
        <v>0</v>
      </c>
      <c r="I2095">
        <v>3.0109170000000001</v>
      </c>
    </row>
    <row r="2096" spans="1:9" x14ac:dyDescent="0.25">
      <c r="A2096">
        <v>2000350099</v>
      </c>
      <c r="B2096" t="s">
        <v>562</v>
      </c>
      <c r="C2096" t="s">
        <v>8710</v>
      </c>
      <c r="D2096" t="s">
        <v>8711</v>
      </c>
      <c r="E2096" s="1">
        <v>0</v>
      </c>
      <c r="F2096" t="s">
        <v>36</v>
      </c>
      <c r="G2096">
        <v>0</v>
      </c>
      <c r="H2096" s="1">
        <v>0</v>
      </c>
      <c r="I2096">
        <v>2.9205209999999999</v>
      </c>
    </row>
    <row r="2097" spans="1:9" x14ac:dyDescent="0.25">
      <c r="A2097">
        <v>2000350099</v>
      </c>
      <c r="B2097" t="s">
        <v>562</v>
      </c>
      <c r="C2097" t="s">
        <v>8706</v>
      </c>
      <c r="D2097" t="s">
        <v>8707</v>
      </c>
      <c r="E2097" s="1">
        <v>33</v>
      </c>
      <c r="F2097" t="s">
        <v>36</v>
      </c>
      <c r="G2097">
        <v>0</v>
      </c>
      <c r="H2097" s="1">
        <v>6096</v>
      </c>
      <c r="I2097">
        <v>2.9178790000000001</v>
      </c>
    </row>
    <row r="2098" spans="1:9" x14ac:dyDescent="0.25">
      <c r="A2098">
        <v>2000350099</v>
      </c>
      <c r="B2098" t="s">
        <v>562</v>
      </c>
      <c r="C2098" t="s">
        <v>130</v>
      </c>
      <c r="D2098" t="s">
        <v>131</v>
      </c>
      <c r="E2098" s="1">
        <v>89</v>
      </c>
      <c r="F2098" t="s">
        <v>36</v>
      </c>
      <c r="G2098" s="1">
        <v>0</v>
      </c>
      <c r="H2098">
        <v>0</v>
      </c>
      <c r="I2098">
        <v>2.9205619999999999</v>
      </c>
    </row>
    <row r="2099" spans="1:9" x14ac:dyDescent="0.25">
      <c r="A2099">
        <v>2000350099</v>
      </c>
      <c r="B2099" t="s">
        <v>562</v>
      </c>
      <c r="C2099" t="s">
        <v>137</v>
      </c>
      <c r="D2099" t="s">
        <v>138</v>
      </c>
      <c r="E2099" s="1">
        <v>0</v>
      </c>
      <c r="F2099" t="s">
        <v>36</v>
      </c>
      <c r="G2099">
        <v>0</v>
      </c>
      <c r="H2099" s="1">
        <v>0</v>
      </c>
      <c r="I2099">
        <v>3.01</v>
      </c>
    </row>
    <row r="2100" spans="1:9" x14ac:dyDescent="0.25">
      <c r="A2100">
        <v>2000350099</v>
      </c>
      <c r="B2100" t="s">
        <v>562</v>
      </c>
      <c r="C2100" t="s">
        <v>151</v>
      </c>
      <c r="D2100" t="s">
        <v>152</v>
      </c>
      <c r="E2100" s="1">
        <v>0</v>
      </c>
      <c r="F2100" t="s">
        <v>36</v>
      </c>
      <c r="G2100">
        <v>0</v>
      </c>
      <c r="H2100">
        <v>0</v>
      </c>
      <c r="I2100">
        <v>2.6996880000000001</v>
      </c>
    </row>
    <row r="2101" spans="1:9" x14ac:dyDescent="0.25">
      <c r="A2101">
        <v>2000350099</v>
      </c>
      <c r="B2101" t="s">
        <v>562</v>
      </c>
      <c r="C2101" t="s">
        <v>139</v>
      </c>
      <c r="D2101" t="s">
        <v>140</v>
      </c>
      <c r="E2101" s="1">
        <v>0</v>
      </c>
      <c r="F2101" t="s">
        <v>36</v>
      </c>
      <c r="G2101">
        <v>96</v>
      </c>
      <c r="H2101">
        <v>0</v>
      </c>
      <c r="I2101">
        <v>2.6996880000000001</v>
      </c>
    </row>
    <row r="2102" spans="1:9" x14ac:dyDescent="0.25">
      <c r="A2102">
        <v>2000350099</v>
      </c>
      <c r="B2102" t="s">
        <v>562</v>
      </c>
      <c r="C2102" t="s">
        <v>577</v>
      </c>
      <c r="D2102" t="s">
        <v>578</v>
      </c>
      <c r="E2102" s="1">
        <v>0</v>
      </c>
      <c r="F2102" t="s">
        <v>36</v>
      </c>
      <c r="G2102" s="1">
        <v>0</v>
      </c>
      <c r="H2102">
        <v>0</v>
      </c>
      <c r="I2102">
        <v>2.6979479999999998</v>
      </c>
    </row>
    <row r="2103" spans="1:9" x14ac:dyDescent="0.25">
      <c r="A2103">
        <v>2000350100</v>
      </c>
      <c r="B2103" t="s">
        <v>563</v>
      </c>
      <c r="C2103" t="s">
        <v>8708</v>
      </c>
      <c r="D2103" t="s">
        <v>8709</v>
      </c>
      <c r="E2103">
        <v>0</v>
      </c>
      <c r="F2103" t="s">
        <v>36</v>
      </c>
      <c r="G2103">
        <v>0</v>
      </c>
      <c r="H2103">
        <v>0</v>
      </c>
      <c r="I2103">
        <v>1.1991670000000001</v>
      </c>
    </row>
    <row r="2104" spans="1:9" x14ac:dyDescent="0.25">
      <c r="A2104">
        <v>2000350100</v>
      </c>
      <c r="B2104" t="s">
        <v>563</v>
      </c>
      <c r="C2104" t="s">
        <v>8710</v>
      </c>
      <c r="D2104" t="s">
        <v>8711</v>
      </c>
      <c r="E2104" s="1">
        <v>0</v>
      </c>
      <c r="F2104" t="s">
        <v>36</v>
      </c>
      <c r="G2104">
        <v>0</v>
      </c>
      <c r="H2104" s="1">
        <v>0</v>
      </c>
      <c r="I2104">
        <v>1.1991670000000001</v>
      </c>
    </row>
    <row r="2105" spans="1:9" x14ac:dyDescent="0.25">
      <c r="A2105">
        <v>2000350100</v>
      </c>
      <c r="B2105" t="s">
        <v>563</v>
      </c>
      <c r="C2105" t="s">
        <v>8706</v>
      </c>
      <c r="D2105" t="s">
        <v>8707</v>
      </c>
      <c r="E2105" s="1">
        <v>0</v>
      </c>
      <c r="F2105" t="s">
        <v>36</v>
      </c>
      <c r="G2105">
        <v>0</v>
      </c>
      <c r="H2105" s="1">
        <v>4032</v>
      </c>
      <c r="I2105">
        <v>1.1991670000000001</v>
      </c>
    </row>
    <row r="2106" spans="1:9" x14ac:dyDescent="0.25">
      <c r="A2106">
        <v>2000350100</v>
      </c>
      <c r="B2106" t="s">
        <v>563</v>
      </c>
      <c r="C2106" t="s">
        <v>130</v>
      </c>
      <c r="D2106" t="s">
        <v>131</v>
      </c>
      <c r="E2106" s="1">
        <v>3</v>
      </c>
      <c r="F2106" t="s">
        <v>36</v>
      </c>
      <c r="G2106">
        <v>179</v>
      </c>
      <c r="H2106">
        <v>0</v>
      </c>
      <c r="I2106">
        <v>1.2</v>
      </c>
    </row>
    <row r="2107" spans="1:9" x14ac:dyDescent="0.25">
      <c r="A2107">
        <v>2000350100</v>
      </c>
      <c r="B2107" t="s">
        <v>563</v>
      </c>
      <c r="C2107" t="s">
        <v>137</v>
      </c>
      <c r="D2107" t="s">
        <v>138</v>
      </c>
      <c r="E2107" s="1">
        <v>0</v>
      </c>
      <c r="F2107" t="s">
        <v>36</v>
      </c>
      <c r="G2107">
        <v>0</v>
      </c>
      <c r="H2107">
        <v>25</v>
      </c>
      <c r="I2107">
        <v>1.19875</v>
      </c>
    </row>
    <row r="2108" spans="1:9" x14ac:dyDescent="0.25">
      <c r="A2108">
        <v>2000350100</v>
      </c>
      <c r="B2108" t="s">
        <v>563</v>
      </c>
      <c r="C2108" t="s">
        <v>139</v>
      </c>
      <c r="D2108" t="s">
        <v>140</v>
      </c>
      <c r="E2108" s="1">
        <v>0</v>
      </c>
      <c r="F2108" t="s">
        <v>36</v>
      </c>
      <c r="G2108">
        <v>0</v>
      </c>
      <c r="H2108">
        <v>0</v>
      </c>
      <c r="I2108">
        <v>1.1991670000000001</v>
      </c>
    </row>
    <row r="2109" spans="1:9" x14ac:dyDescent="0.25">
      <c r="A2109">
        <v>2000350101</v>
      </c>
      <c r="B2109" t="s">
        <v>564</v>
      </c>
      <c r="C2109" t="s">
        <v>8708</v>
      </c>
      <c r="D2109" t="s">
        <v>8709</v>
      </c>
      <c r="E2109" s="1">
        <v>0</v>
      </c>
      <c r="F2109" t="s">
        <v>36</v>
      </c>
      <c r="G2109">
        <v>0</v>
      </c>
      <c r="H2109">
        <v>0</v>
      </c>
      <c r="I2109">
        <v>1.1707080000000001</v>
      </c>
    </row>
    <row r="2110" spans="1:9" x14ac:dyDescent="0.25">
      <c r="A2110">
        <v>2000350101</v>
      </c>
      <c r="B2110" t="s">
        <v>564</v>
      </c>
      <c r="C2110" t="s">
        <v>8706</v>
      </c>
      <c r="D2110" t="s">
        <v>8707</v>
      </c>
      <c r="E2110" s="1">
        <v>0</v>
      </c>
      <c r="F2110" t="s">
        <v>36</v>
      </c>
      <c r="G2110" s="1">
        <v>0</v>
      </c>
      <c r="H2110" s="1">
        <v>10080</v>
      </c>
      <c r="I2110">
        <v>1.1707080000000001</v>
      </c>
    </row>
    <row r="2111" spans="1:9" x14ac:dyDescent="0.25">
      <c r="A2111">
        <v>2000350101</v>
      </c>
      <c r="B2111" t="s">
        <v>564</v>
      </c>
      <c r="C2111" t="s">
        <v>130</v>
      </c>
      <c r="D2111" t="s">
        <v>131</v>
      </c>
      <c r="E2111" s="1">
        <v>4</v>
      </c>
      <c r="F2111" t="s">
        <v>36</v>
      </c>
      <c r="G2111">
        <v>516</v>
      </c>
      <c r="H2111">
        <v>0</v>
      </c>
      <c r="I2111">
        <v>1.1725000000000001</v>
      </c>
    </row>
    <row r="2112" spans="1:9" x14ac:dyDescent="0.25">
      <c r="A2112">
        <v>2000350101</v>
      </c>
      <c r="B2112" t="s">
        <v>564</v>
      </c>
      <c r="C2112" t="s">
        <v>137</v>
      </c>
      <c r="D2112" t="s">
        <v>138</v>
      </c>
      <c r="E2112" s="1">
        <v>0</v>
      </c>
      <c r="F2112" t="s">
        <v>36</v>
      </c>
      <c r="G2112">
        <v>0</v>
      </c>
      <c r="H2112" s="1">
        <v>0</v>
      </c>
      <c r="I2112">
        <v>1.1712499999999999</v>
      </c>
    </row>
    <row r="2113" spans="1:9" x14ac:dyDescent="0.25">
      <c r="A2113">
        <v>2000350102</v>
      </c>
      <c r="B2113" t="s">
        <v>565</v>
      </c>
      <c r="C2113" t="s">
        <v>8708</v>
      </c>
      <c r="D2113" t="s">
        <v>8709</v>
      </c>
      <c r="E2113" s="1">
        <v>0</v>
      </c>
      <c r="F2113" t="s">
        <v>36</v>
      </c>
      <c r="G2113">
        <v>0</v>
      </c>
      <c r="H2113">
        <v>0</v>
      </c>
      <c r="I2113">
        <v>1.233976</v>
      </c>
    </row>
    <row r="2114" spans="1:9" x14ac:dyDescent="0.25">
      <c r="A2114">
        <v>2000350102</v>
      </c>
      <c r="B2114" t="s">
        <v>565</v>
      </c>
      <c r="C2114" t="s">
        <v>8710</v>
      </c>
      <c r="D2114" t="s">
        <v>8711</v>
      </c>
      <c r="E2114" s="1">
        <v>0</v>
      </c>
      <c r="F2114" t="s">
        <v>36</v>
      </c>
      <c r="G2114">
        <v>0</v>
      </c>
      <c r="H2114" s="1">
        <v>0</v>
      </c>
      <c r="I2114">
        <v>1.2339580000000001</v>
      </c>
    </row>
    <row r="2115" spans="1:9" x14ac:dyDescent="0.25">
      <c r="A2115">
        <v>2000350102</v>
      </c>
      <c r="B2115" t="s">
        <v>565</v>
      </c>
      <c r="C2115" t="s">
        <v>8706</v>
      </c>
      <c r="D2115" t="s">
        <v>8707</v>
      </c>
      <c r="E2115" s="1">
        <v>10</v>
      </c>
      <c r="F2115" t="s">
        <v>36</v>
      </c>
      <c r="G2115" s="1">
        <v>0</v>
      </c>
      <c r="H2115" s="1">
        <v>120960</v>
      </c>
      <c r="I2115">
        <v>1.234</v>
      </c>
    </row>
    <row r="2116" spans="1:9" x14ac:dyDescent="0.25">
      <c r="A2116">
        <v>2000350102</v>
      </c>
      <c r="B2116" t="s">
        <v>565</v>
      </c>
      <c r="C2116" t="s">
        <v>130</v>
      </c>
      <c r="D2116" t="s">
        <v>131</v>
      </c>
      <c r="E2116" s="1">
        <v>3</v>
      </c>
      <c r="F2116" t="s">
        <v>36</v>
      </c>
      <c r="G2116" s="1">
        <v>520</v>
      </c>
      <c r="H2116">
        <v>183</v>
      </c>
      <c r="I2116">
        <v>1.236667</v>
      </c>
    </row>
    <row r="2117" spans="1:9" x14ac:dyDescent="0.25">
      <c r="A2117">
        <v>2000350102</v>
      </c>
      <c r="B2117" t="s">
        <v>565</v>
      </c>
      <c r="C2117" t="s">
        <v>137</v>
      </c>
      <c r="D2117" t="s">
        <v>138</v>
      </c>
      <c r="E2117" s="1">
        <v>1</v>
      </c>
      <c r="F2117" t="s">
        <v>36</v>
      </c>
      <c r="G2117">
        <v>2</v>
      </c>
      <c r="H2117" s="1">
        <v>0</v>
      </c>
      <c r="I2117">
        <v>1.24</v>
      </c>
    </row>
    <row r="2118" spans="1:9" x14ac:dyDescent="0.25">
      <c r="A2118">
        <v>2000350102</v>
      </c>
      <c r="B2118" t="s">
        <v>565</v>
      </c>
      <c r="C2118" t="s">
        <v>151</v>
      </c>
      <c r="D2118" t="s">
        <v>152</v>
      </c>
      <c r="E2118" s="1">
        <v>0</v>
      </c>
      <c r="F2118" t="s">
        <v>36</v>
      </c>
      <c r="G2118">
        <v>181</v>
      </c>
      <c r="H2118">
        <v>0</v>
      </c>
      <c r="I2118">
        <v>1.234</v>
      </c>
    </row>
    <row r="2119" spans="1:9" x14ac:dyDescent="0.25">
      <c r="A2119">
        <v>2000350102</v>
      </c>
      <c r="B2119" t="s">
        <v>565</v>
      </c>
      <c r="C2119" t="s">
        <v>139</v>
      </c>
      <c r="D2119" t="s">
        <v>140</v>
      </c>
      <c r="E2119" s="1">
        <v>0</v>
      </c>
      <c r="F2119" t="s">
        <v>36</v>
      </c>
      <c r="G2119" s="1">
        <v>0</v>
      </c>
      <c r="H2119" s="1">
        <v>0</v>
      </c>
      <c r="I2119">
        <v>1.2339580000000001</v>
      </c>
    </row>
    <row r="2120" spans="1:9" x14ac:dyDescent="0.25">
      <c r="A2120">
        <v>2000350103</v>
      </c>
      <c r="B2120" t="s">
        <v>566</v>
      </c>
      <c r="C2120" t="s">
        <v>8708</v>
      </c>
      <c r="D2120" t="s">
        <v>8709</v>
      </c>
      <c r="E2120" s="1">
        <v>0</v>
      </c>
      <c r="F2120" t="s">
        <v>36</v>
      </c>
      <c r="G2120" s="1">
        <v>0</v>
      </c>
      <c r="H2120" s="1">
        <v>0</v>
      </c>
      <c r="I2120">
        <v>2.9352719999999999</v>
      </c>
    </row>
    <row r="2121" spans="1:9" x14ac:dyDescent="0.25">
      <c r="A2121">
        <v>2000350103</v>
      </c>
      <c r="B2121" t="s">
        <v>566</v>
      </c>
      <c r="C2121" t="s">
        <v>8706</v>
      </c>
      <c r="D2121" t="s">
        <v>8707</v>
      </c>
      <c r="E2121" s="1">
        <v>0</v>
      </c>
      <c r="F2121" t="s">
        <v>36</v>
      </c>
      <c r="G2121">
        <v>0</v>
      </c>
      <c r="H2121" s="1">
        <v>7440</v>
      </c>
      <c r="I2121">
        <v>2.9352719999999999</v>
      </c>
    </row>
    <row r="2122" spans="1:9" x14ac:dyDescent="0.25">
      <c r="A2122">
        <v>2000350103</v>
      </c>
      <c r="B2122" t="s">
        <v>566</v>
      </c>
      <c r="C2122" t="s">
        <v>130</v>
      </c>
      <c r="D2122" t="s">
        <v>131</v>
      </c>
      <c r="E2122" s="1">
        <v>40</v>
      </c>
      <c r="F2122" t="s">
        <v>36</v>
      </c>
      <c r="G2122">
        <v>606</v>
      </c>
      <c r="H2122">
        <v>108</v>
      </c>
      <c r="I2122">
        <v>2.9359999999999999</v>
      </c>
    </row>
    <row r="2123" spans="1:9" x14ac:dyDescent="0.25">
      <c r="A2123">
        <v>2000350103</v>
      </c>
      <c r="B2123" t="s">
        <v>566</v>
      </c>
      <c r="C2123" t="s">
        <v>137</v>
      </c>
      <c r="D2123" t="s">
        <v>138</v>
      </c>
      <c r="E2123" s="1">
        <v>2</v>
      </c>
      <c r="F2123" t="s">
        <v>36</v>
      </c>
      <c r="G2123">
        <v>0</v>
      </c>
      <c r="H2123">
        <v>0</v>
      </c>
      <c r="I2123">
        <v>2.94</v>
      </c>
    </row>
    <row r="2124" spans="1:9" x14ac:dyDescent="0.25">
      <c r="A2124">
        <v>2000350103</v>
      </c>
      <c r="B2124" t="s">
        <v>566</v>
      </c>
      <c r="C2124" t="s">
        <v>151</v>
      </c>
      <c r="D2124" t="s">
        <v>152</v>
      </c>
      <c r="E2124" s="1">
        <v>0</v>
      </c>
      <c r="F2124" t="s">
        <v>36</v>
      </c>
      <c r="G2124" s="1">
        <v>108</v>
      </c>
      <c r="H2124" s="1">
        <v>109</v>
      </c>
      <c r="I2124">
        <v>2.9355000000000002</v>
      </c>
    </row>
    <row r="2125" spans="1:9" x14ac:dyDescent="0.25">
      <c r="A2125">
        <v>2000380038</v>
      </c>
      <c r="B2125" t="s">
        <v>567</v>
      </c>
      <c r="C2125" t="s">
        <v>126</v>
      </c>
      <c r="D2125" t="s">
        <v>127</v>
      </c>
      <c r="E2125" s="1">
        <v>53</v>
      </c>
      <c r="F2125" t="s">
        <v>36</v>
      </c>
      <c r="G2125">
        <v>0</v>
      </c>
      <c r="H2125">
        <v>0</v>
      </c>
      <c r="I2125">
        <v>0.383019</v>
      </c>
    </row>
    <row r="2126" spans="1:9" x14ac:dyDescent="0.25">
      <c r="A2126">
        <v>2000380057</v>
      </c>
      <c r="B2126" t="s">
        <v>568</v>
      </c>
      <c r="C2126" t="s">
        <v>126</v>
      </c>
      <c r="D2126" t="s">
        <v>127</v>
      </c>
      <c r="E2126" s="1">
        <v>491</v>
      </c>
      <c r="F2126" t="s">
        <v>36</v>
      </c>
      <c r="G2126">
        <v>0</v>
      </c>
      <c r="H2126" s="1">
        <v>0</v>
      </c>
      <c r="I2126">
        <v>0.37997999999999998</v>
      </c>
    </row>
    <row r="2127" spans="1:9" x14ac:dyDescent="0.25">
      <c r="A2127">
        <v>2000380058</v>
      </c>
      <c r="B2127" t="s">
        <v>569</v>
      </c>
      <c r="C2127" t="s">
        <v>126</v>
      </c>
      <c r="D2127" t="s">
        <v>127</v>
      </c>
      <c r="E2127" s="1">
        <v>16</v>
      </c>
      <c r="F2127" t="s">
        <v>36</v>
      </c>
      <c r="G2127">
        <v>0</v>
      </c>
      <c r="H2127">
        <v>0</v>
      </c>
      <c r="I2127">
        <v>0.97062499999999996</v>
      </c>
    </row>
    <row r="2128" spans="1:9" x14ac:dyDescent="0.25">
      <c r="A2128">
        <v>2000380061</v>
      </c>
      <c r="B2128" t="s">
        <v>570</v>
      </c>
      <c r="C2128" t="s">
        <v>126</v>
      </c>
      <c r="D2128" t="s">
        <v>127</v>
      </c>
      <c r="E2128" s="1">
        <v>111</v>
      </c>
      <c r="F2128" t="s">
        <v>36</v>
      </c>
      <c r="G2128" s="1">
        <v>0</v>
      </c>
      <c r="H2128" s="1">
        <v>0</v>
      </c>
      <c r="I2128">
        <v>8.643243</v>
      </c>
    </row>
    <row r="2129" spans="1:9" x14ac:dyDescent="0.25">
      <c r="A2129">
        <v>2000380075</v>
      </c>
      <c r="B2129" t="s">
        <v>571</v>
      </c>
      <c r="C2129" t="s">
        <v>126</v>
      </c>
      <c r="D2129" t="s">
        <v>127</v>
      </c>
      <c r="E2129" s="1">
        <v>8</v>
      </c>
      <c r="F2129" t="s">
        <v>36</v>
      </c>
      <c r="G2129">
        <v>0</v>
      </c>
      <c r="H2129" s="1">
        <v>0</v>
      </c>
      <c r="I2129">
        <v>2.0024999999999999</v>
      </c>
    </row>
    <row r="2130" spans="1:9" x14ac:dyDescent="0.25">
      <c r="A2130">
        <v>2000380076</v>
      </c>
      <c r="B2130" t="s">
        <v>572</v>
      </c>
      <c r="C2130" t="s">
        <v>126</v>
      </c>
      <c r="D2130" t="s">
        <v>127</v>
      </c>
      <c r="E2130" s="1">
        <v>29</v>
      </c>
      <c r="F2130" t="s">
        <v>36</v>
      </c>
      <c r="G2130" s="1">
        <v>0</v>
      </c>
      <c r="H2130" s="1">
        <v>0</v>
      </c>
      <c r="I2130">
        <v>0.453793</v>
      </c>
    </row>
    <row r="2131" spans="1:9" x14ac:dyDescent="0.25">
      <c r="A2131">
        <v>2000380077</v>
      </c>
      <c r="B2131" t="s">
        <v>573</v>
      </c>
      <c r="C2131" t="s">
        <v>126</v>
      </c>
      <c r="D2131" t="s">
        <v>127</v>
      </c>
      <c r="E2131" s="1">
        <v>44</v>
      </c>
      <c r="F2131" t="s">
        <v>36</v>
      </c>
      <c r="G2131" s="1">
        <v>0</v>
      </c>
      <c r="H2131" s="1">
        <v>0</v>
      </c>
      <c r="I2131">
        <v>0.46840900000000002</v>
      </c>
    </row>
    <row r="2132" spans="1:9" x14ac:dyDescent="0.25">
      <c r="A2132">
        <v>2000420051</v>
      </c>
      <c r="B2132" t="s">
        <v>574</v>
      </c>
      <c r="C2132" t="s">
        <v>130</v>
      </c>
      <c r="D2132" t="s">
        <v>131</v>
      </c>
      <c r="E2132" s="1">
        <v>100</v>
      </c>
      <c r="F2132" t="s">
        <v>36</v>
      </c>
      <c r="G2132">
        <v>0</v>
      </c>
      <c r="H2132" s="1">
        <v>0</v>
      </c>
      <c r="I2132">
        <v>0.66600000000000004</v>
      </c>
    </row>
    <row r="2133" spans="1:9" x14ac:dyDescent="0.25">
      <c r="A2133">
        <v>2000420067</v>
      </c>
      <c r="B2133" t="s">
        <v>575</v>
      </c>
      <c r="C2133" t="s">
        <v>126</v>
      </c>
      <c r="D2133" t="s">
        <v>127</v>
      </c>
      <c r="E2133" s="1">
        <v>11</v>
      </c>
      <c r="F2133" t="s">
        <v>36</v>
      </c>
      <c r="G2133">
        <v>0</v>
      </c>
      <c r="H2133">
        <v>0</v>
      </c>
      <c r="I2133">
        <v>0.35272700000000001</v>
      </c>
    </row>
    <row r="2134" spans="1:9" x14ac:dyDescent="0.25">
      <c r="A2134">
        <v>2000420069</v>
      </c>
      <c r="B2134" t="s">
        <v>6037</v>
      </c>
      <c r="C2134" t="s">
        <v>8706</v>
      </c>
      <c r="D2134" t="s">
        <v>8707</v>
      </c>
      <c r="E2134" s="1">
        <v>8</v>
      </c>
      <c r="F2134" t="s">
        <v>36</v>
      </c>
      <c r="G2134" s="1">
        <v>0</v>
      </c>
      <c r="H2134" s="1">
        <v>0</v>
      </c>
      <c r="I2134">
        <v>0.85250000000000004</v>
      </c>
    </row>
    <row r="2135" spans="1:9" x14ac:dyDescent="0.25">
      <c r="A2135">
        <v>2000420077</v>
      </c>
      <c r="B2135" t="s">
        <v>6075</v>
      </c>
      <c r="C2135" t="s">
        <v>8706</v>
      </c>
      <c r="D2135" t="s">
        <v>8707</v>
      </c>
      <c r="E2135" s="1">
        <v>435</v>
      </c>
      <c r="F2135" t="s">
        <v>36</v>
      </c>
      <c r="G2135">
        <v>0</v>
      </c>
      <c r="H2135">
        <v>0</v>
      </c>
      <c r="I2135">
        <v>0.57802299999999995</v>
      </c>
    </row>
    <row r="2136" spans="1:9" x14ac:dyDescent="0.25">
      <c r="A2136">
        <v>2000420088</v>
      </c>
      <c r="B2136" t="s">
        <v>576</v>
      </c>
      <c r="C2136" t="s">
        <v>130</v>
      </c>
      <c r="D2136" t="s">
        <v>131</v>
      </c>
      <c r="E2136" s="1">
        <v>697</v>
      </c>
      <c r="F2136" t="s">
        <v>36</v>
      </c>
      <c r="G2136" s="1">
        <v>5200</v>
      </c>
      <c r="H2136" s="1">
        <v>6425</v>
      </c>
      <c r="I2136">
        <v>1.235179</v>
      </c>
    </row>
    <row r="2137" spans="1:9" x14ac:dyDescent="0.25">
      <c r="A2137">
        <v>2000420088</v>
      </c>
      <c r="B2137" t="s">
        <v>576</v>
      </c>
      <c r="C2137" t="s">
        <v>126</v>
      </c>
      <c r="D2137" t="s">
        <v>127</v>
      </c>
      <c r="E2137" s="1">
        <v>599</v>
      </c>
      <c r="F2137" t="s">
        <v>36</v>
      </c>
      <c r="G2137">
        <v>0</v>
      </c>
      <c r="H2137">
        <v>0</v>
      </c>
      <c r="I2137">
        <v>1.238381</v>
      </c>
    </row>
    <row r="2138" spans="1:9" x14ac:dyDescent="0.25">
      <c r="A2138">
        <v>2000420088</v>
      </c>
      <c r="B2138" t="s">
        <v>576</v>
      </c>
      <c r="C2138" t="s">
        <v>142</v>
      </c>
      <c r="D2138" t="s">
        <v>143</v>
      </c>
      <c r="E2138" s="1">
        <v>0</v>
      </c>
      <c r="F2138" t="s">
        <v>36</v>
      </c>
      <c r="G2138">
        <v>25</v>
      </c>
      <c r="H2138" s="1">
        <v>5200</v>
      </c>
      <c r="I2138">
        <v>1.236667</v>
      </c>
    </row>
    <row r="2139" spans="1:9" x14ac:dyDescent="0.25">
      <c r="A2139">
        <v>2000420088</v>
      </c>
      <c r="B2139" t="s">
        <v>576</v>
      </c>
      <c r="C2139" t="s">
        <v>139</v>
      </c>
      <c r="D2139" t="s">
        <v>140</v>
      </c>
      <c r="E2139" s="1">
        <v>552</v>
      </c>
      <c r="F2139" t="s">
        <v>36</v>
      </c>
      <c r="G2139" s="1">
        <v>6400</v>
      </c>
      <c r="H2139">
        <v>0</v>
      </c>
      <c r="I2139">
        <v>1.228478</v>
      </c>
    </row>
    <row r="2140" spans="1:9" x14ac:dyDescent="0.25">
      <c r="A2140">
        <v>2000420088</v>
      </c>
      <c r="B2140" t="s">
        <v>576</v>
      </c>
      <c r="C2140" t="s">
        <v>577</v>
      </c>
      <c r="D2140" t="s">
        <v>578</v>
      </c>
      <c r="E2140" s="1">
        <v>0</v>
      </c>
      <c r="F2140" t="s">
        <v>36</v>
      </c>
      <c r="G2140">
        <v>0</v>
      </c>
      <c r="H2140">
        <v>0</v>
      </c>
      <c r="I2140">
        <v>1.2397499999999999</v>
      </c>
    </row>
    <row r="2141" spans="1:9" x14ac:dyDescent="0.25">
      <c r="A2141">
        <v>2000420089</v>
      </c>
      <c r="B2141" t="s">
        <v>579</v>
      </c>
      <c r="C2141" t="s">
        <v>130</v>
      </c>
      <c r="D2141" t="s">
        <v>131</v>
      </c>
      <c r="E2141" s="1">
        <v>3134</v>
      </c>
      <c r="F2141" t="s">
        <v>36</v>
      </c>
      <c r="G2141" s="1">
        <v>49500</v>
      </c>
      <c r="H2141" s="1">
        <v>23800</v>
      </c>
      <c r="I2141">
        <v>1.3238160000000001</v>
      </c>
    </row>
    <row r="2142" spans="1:9" x14ac:dyDescent="0.25">
      <c r="A2142">
        <v>2000420089</v>
      </c>
      <c r="B2142" t="s">
        <v>579</v>
      </c>
      <c r="C2142" t="s">
        <v>126</v>
      </c>
      <c r="D2142" t="s">
        <v>127</v>
      </c>
      <c r="E2142" s="1">
        <v>795</v>
      </c>
      <c r="F2142" t="s">
        <v>36</v>
      </c>
      <c r="G2142" s="1">
        <v>23700</v>
      </c>
      <c r="H2142">
        <v>0</v>
      </c>
      <c r="I2142">
        <v>1.3252200000000001</v>
      </c>
    </row>
    <row r="2143" spans="1:9" x14ac:dyDescent="0.25">
      <c r="A2143">
        <v>2000420089</v>
      </c>
      <c r="B2143" t="s">
        <v>579</v>
      </c>
      <c r="C2143" t="s">
        <v>142</v>
      </c>
      <c r="D2143" t="s">
        <v>143</v>
      </c>
      <c r="E2143" s="1">
        <v>4173</v>
      </c>
      <c r="F2143" t="s">
        <v>36</v>
      </c>
      <c r="G2143">
        <v>0</v>
      </c>
      <c r="H2143" s="1">
        <v>49500</v>
      </c>
      <c r="I2143">
        <v>1.323815</v>
      </c>
    </row>
    <row r="2144" spans="1:9" x14ac:dyDescent="0.25">
      <c r="A2144">
        <v>2000420089</v>
      </c>
      <c r="B2144" t="s">
        <v>579</v>
      </c>
      <c r="C2144" t="s">
        <v>139</v>
      </c>
      <c r="D2144" t="s">
        <v>140</v>
      </c>
      <c r="E2144" s="1">
        <v>853</v>
      </c>
      <c r="F2144" t="s">
        <v>36</v>
      </c>
      <c r="G2144">
        <v>100</v>
      </c>
      <c r="H2144">
        <v>0</v>
      </c>
      <c r="I2144">
        <v>1.3105279999999999</v>
      </c>
    </row>
    <row r="2145" spans="1:9" x14ac:dyDescent="0.25">
      <c r="A2145">
        <v>2000420089</v>
      </c>
      <c r="B2145" t="s">
        <v>579</v>
      </c>
      <c r="C2145" t="s">
        <v>577</v>
      </c>
      <c r="D2145" t="s">
        <v>578</v>
      </c>
      <c r="E2145" s="1">
        <v>0</v>
      </c>
      <c r="F2145" t="s">
        <v>36</v>
      </c>
      <c r="G2145" s="1">
        <v>0</v>
      </c>
      <c r="H2145" s="1">
        <v>0</v>
      </c>
      <c r="I2145">
        <v>1.3195129999999999</v>
      </c>
    </row>
    <row r="2146" spans="1:9" x14ac:dyDescent="0.25">
      <c r="A2146">
        <v>2000420090</v>
      </c>
      <c r="B2146" t="s">
        <v>580</v>
      </c>
      <c r="C2146" t="s">
        <v>8706</v>
      </c>
      <c r="D2146" t="s">
        <v>8707</v>
      </c>
      <c r="E2146" s="1">
        <v>9899</v>
      </c>
      <c r="F2146" t="s">
        <v>36</v>
      </c>
      <c r="G2146">
        <v>0</v>
      </c>
      <c r="H2146">
        <v>0</v>
      </c>
      <c r="I2146">
        <v>1.387991</v>
      </c>
    </row>
    <row r="2147" spans="1:9" x14ac:dyDescent="0.25">
      <c r="A2147">
        <v>2000420090</v>
      </c>
      <c r="B2147" t="s">
        <v>580</v>
      </c>
      <c r="C2147" t="s">
        <v>130</v>
      </c>
      <c r="D2147" t="s">
        <v>131</v>
      </c>
      <c r="E2147" s="1">
        <v>18874</v>
      </c>
      <c r="F2147" t="s">
        <v>36</v>
      </c>
      <c r="G2147">
        <v>5</v>
      </c>
      <c r="H2147" s="1">
        <v>7</v>
      </c>
      <c r="I2147">
        <v>1.387988</v>
      </c>
    </row>
    <row r="2148" spans="1:9" x14ac:dyDescent="0.25">
      <c r="A2148">
        <v>2000420090</v>
      </c>
      <c r="B2148" t="s">
        <v>580</v>
      </c>
      <c r="C2148" t="s">
        <v>137</v>
      </c>
      <c r="D2148" t="s">
        <v>138</v>
      </c>
      <c r="E2148" s="1">
        <v>0</v>
      </c>
      <c r="F2148" t="s">
        <v>36</v>
      </c>
      <c r="G2148">
        <v>325</v>
      </c>
      <c r="H2148">
        <v>5</v>
      </c>
      <c r="I2148">
        <v>1.3866670000000001</v>
      </c>
    </row>
    <row r="2149" spans="1:9" x14ac:dyDescent="0.25">
      <c r="A2149">
        <v>2000420090</v>
      </c>
      <c r="B2149" t="s">
        <v>580</v>
      </c>
      <c r="C2149" t="s">
        <v>151</v>
      </c>
      <c r="D2149" t="s">
        <v>152</v>
      </c>
      <c r="E2149" s="1">
        <v>0</v>
      </c>
      <c r="F2149" t="s">
        <v>36</v>
      </c>
      <c r="G2149" s="1">
        <v>0</v>
      </c>
      <c r="H2149">
        <v>0</v>
      </c>
      <c r="I2149">
        <v>1.3879999999999999</v>
      </c>
    </row>
    <row r="2150" spans="1:9" x14ac:dyDescent="0.25">
      <c r="A2150">
        <v>2000420091</v>
      </c>
      <c r="B2150" t="s">
        <v>581</v>
      </c>
      <c r="C2150" t="s">
        <v>8706</v>
      </c>
      <c r="D2150" t="s">
        <v>8707</v>
      </c>
      <c r="E2150" s="1">
        <v>2936</v>
      </c>
      <c r="F2150" t="s">
        <v>36</v>
      </c>
      <c r="G2150">
        <v>0</v>
      </c>
      <c r="H2150">
        <v>0</v>
      </c>
      <c r="I2150">
        <v>1.450027</v>
      </c>
    </row>
    <row r="2151" spans="1:9" x14ac:dyDescent="0.25">
      <c r="A2151">
        <v>2000420091</v>
      </c>
      <c r="B2151" t="s">
        <v>581</v>
      </c>
      <c r="C2151" t="s">
        <v>130</v>
      </c>
      <c r="D2151" t="s">
        <v>131</v>
      </c>
      <c r="E2151" s="1">
        <v>38028</v>
      </c>
      <c r="F2151" t="s">
        <v>36</v>
      </c>
      <c r="G2151">
        <v>0</v>
      </c>
      <c r="H2151">
        <v>0</v>
      </c>
      <c r="I2151">
        <v>1.450027</v>
      </c>
    </row>
    <row r="2152" spans="1:9" x14ac:dyDescent="0.25">
      <c r="A2152">
        <v>2000420091</v>
      </c>
      <c r="B2152" t="s">
        <v>581</v>
      </c>
      <c r="C2152" t="s">
        <v>126</v>
      </c>
      <c r="D2152" t="s">
        <v>127</v>
      </c>
      <c r="E2152" s="1">
        <v>100</v>
      </c>
      <c r="F2152" t="s">
        <v>36</v>
      </c>
      <c r="G2152" s="1">
        <v>0</v>
      </c>
      <c r="H2152" s="1">
        <v>0</v>
      </c>
      <c r="I2152">
        <v>1.45</v>
      </c>
    </row>
    <row r="2153" spans="1:9" x14ac:dyDescent="0.25">
      <c r="A2153">
        <v>2000420091</v>
      </c>
      <c r="B2153" t="s">
        <v>581</v>
      </c>
      <c r="C2153" t="s">
        <v>256</v>
      </c>
      <c r="D2153" t="s">
        <v>257</v>
      </c>
      <c r="E2153">
        <v>0</v>
      </c>
      <c r="F2153" t="s">
        <v>36</v>
      </c>
      <c r="G2153">
        <v>0</v>
      </c>
      <c r="H2153">
        <v>0</v>
      </c>
      <c r="I2153">
        <v>1.45</v>
      </c>
    </row>
    <row r="2154" spans="1:9" x14ac:dyDescent="0.25">
      <c r="A2154">
        <v>2000420091</v>
      </c>
      <c r="B2154" t="s">
        <v>581</v>
      </c>
      <c r="C2154" t="s">
        <v>137</v>
      </c>
      <c r="D2154" t="s">
        <v>138</v>
      </c>
      <c r="E2154" s="1">
        <v>0</v>
      </c>
      <c r="F2154" t="s">
        <v>36</v>
      </c>
      <c r="G2154">
        <v>0</v>
      </c>
      <c r="H2154">
        <v>0</v>
      </c>
      <c r="I2154">
        <v>1.45</v>
      </c>
    </row>
    <row r="2155" spans="1:9" x14ac:dyDescent="0.25">
      <c r="A2155">
        <v>2000420091</v>
      </c>
      <c r="B2155" t="s">
        <v>581</v>
      </c>
      <c r="C2155" t="s">
        <v>151</v>
      </c>
      <c r="D2155" t="s">
        <v>152</v>
      </c>
      <c r="E2155" s="1">
        <v>0</v>
      </c>
      <c r="F2155" t="s">
        <v>36</v>
      </c>
      <c r="G2155" s="1">
        <v>0</v>
      </c>
      <c r="H2155" s="1">
        <v>0</v>
      </c>
      <c r="I2155">
        <v>1.45</v>
      </c>
    </row>
    <row r="2156" spans="1:9" x14ac:dyDescent="0.25">
      <c r="A2156">
        <v>2000420092</v>
      </c>
      <c r="B2156" t="s">
        <v>582</v>
      </c>
      <c r="C2156" t="s">
        <v>8710</v>
      </c>
      <c r="D2156" t="s">
        <v>8711</v>
      </c>
      <c r="E2156">
        <v>0</v>
      </c>
      <c r="F2156" t="s">
        <v>36</v>
      </c>
      <c r="G2156">
        <v>0</v>
      </c>
      <c r="H2156">
        <v>0</v>
      </c>
      <c r="I2156">
        <v>1.9616180000000001</v>
      </c>
    </row>
    <row r="2157" spans="1:9" x14ac:dyDescent="0.25">
      <c r="A2157">
        <v>2000420092</v>
      </c>
      <c r="B2157" t="s">
        <v>582</v>
      </c>
      <c r="C2157" t="s">
        <v>8706</v>
      </c>
      <c r="D2157" t="s">
        <v>8707</v>
      </c>
      <c r="E2157" s="1">
        <v>1660</v>
      </c>
      <c r="F2157" t="s">
        <v>36</v>
      </c>
      <c r="G2157" s="1">
        <v>0</v>
      </c>
      <c r="H2157" s="1">
        <v>42250</v>
      </c>
      <c r="I2157">
        <v>1.969295</v>
      </c>
    </row>
    <row r="2158" spans="1:9" x14ac:dyDescent="0.25">
      <c r="A2158">
        <v>2000420092</v>
      </c>
      <c r="B2158" t="s">
        <v>582</v>
      </c>
      <c r="C2158" t="s">
        <v>130</v>
      </c>
      <c r="D2158" t="s">
        <v>131</v>
      </c>
      <c r="E2158" s="1">
        <v>7619</v>
      </c>
      <c r="F2158" t="s">
        <v>36</v>
      </c>
      <c r="G2158">
        <v>51</v>
      </c>
      <c r="H2158">
        <v>0</v>
      </c>
      <c r="I2158">
        <v>1.9063619999999999</v>
      </c>
    </row>
    <row r="2159" spans="1:9" x14ac:dyDescent="0.25">
      <c r="A2159">
        <v>2000420092</v>
      </c>
      <c r="B2159" t="s">
        <v>582</v>
      </c>
      <c r="C2159" t="s">
        <v>142</v>
      </c>
      <c r="D2159" t="s">
        <v>143</v>
      </c>
      <c r="E2159">
        <v>0</v>
      </c>
      <c r="F2159" t="s">
        <v>36</v>
      </c>
      <c r="G2159">
        <v>0</v>
      </c>
      <c r="H2159" s="1">
        <v>0</v>
      </c>
      <c r="I2159">
        <v>1.9725630000000001</v>
      </c>
    </row>
    <row r="2160" spans="1:9" x14ac:dyDescent="0.25">
      <c r="A2160">
        <v>2000420092</v>
      </c>
      <c r="B2160" t="s">
        <v>582</v>
      </c>
      <c r="C2160" t="s">
        <v>137</v>
      </c>
      <c r="D2160" t="s">
        <v>138</v>
      </c>
      <c r="E2160">
        <v>22</v>
      </c>
      <c r="F2160" t="s">
        <v>36</v>
      </c>
      <c r="G2160">
        <v>0</v>
      </c>
      <c r="H2160">
        <v>1</v>
      </c>
      <c r="I2160">
        <v>1.901818</v>
      </c>
    </row>
    <row r="2161" spans="1:9" x14ac:dyDescent="0.25">
      <c r="A2161">
        <v>2000420092</v>
      </c>
      <c r="B2161" t="s">
        <v>582</v>
      </c>
      <c r="C2161" t="s">
        <v>151</v>
      </c>
      <c r="D2161" t="s">
        <v>152</v>
      </c>
      <c r="E2161" s="1">
        <v>0</v>
      </c>
      <c r="F2161" t="s">
        <v>36</v>
      </c>
      <c r="G2161">
        <v>0</v>
      </c>
      <c r="H2161">
        <v>0</v>
      </c>
      <c r="I2161">
        <v>1.924407</v>
      </c>
    </row>
    <row r="2162" spans="1:9" x14ac:dyDescent="0.25">
      <c r="A2162">
        <v>2000420092</v>
      </c>
      <c r="B2162" t="s">
        <v>582</v>
      </c>
      <c r="C2162" t="s">
        <v>139</v>
      </c>
      <c r="D2162" t="s">
        <v>140</v>
      </c>
      <c r="E2162" s="1">
        <v>44450</v>
      </c>
      <c r="F2162" t="s">
        <v>36</v>
      </c>
      <c r="G2162">
        <v>0</v>
      </c>
      <c r="H2162" s="1">
        <v>0</v>
      </c>
      <c r="I2162">
        <v>1.8566990000000001</v>
      </c>
    </row>
    <row r="2163" spans="1:9" x14ac:dyDescent="0.25">
      <c r="A2163">
        <v>2000420092</v>
      </c>
      <c r="B2163" t="s">
        <v>582</v>
      </c>
      <c r="C2163" t="s">
        <v>577</v>
      </c>
      <c r="D2163" t="s">
        <v>578</v>
      </c>
      <c r="E2163" s="1">
        <v>0</v>
      </c>
      <c r="F2163" t="s">
        <v>36</v>
      </c>
      <c r="G2163" s="1">
        <v>0</v>
      </c>
      <c r="H2163" s="1">
        <v>0</v>
      </c>
      <c r="I2163">
        <v>1.805857</v>
      </c>
    </row>
    <row r="2164" spans="1:9" x14ac:dyDescent="0.25">
      <c r="A2164">
        <v>2000420093</v>
      </c>
      <c r="B2164" t="s">
        <v>583</v>
      </c>
      <c r="C2164" t="s">
        <v>8710</v>
      </c>
      <c r="D2164" t="s">
        <v>8711</v>
      </c>
      <c r="E2164" s="1">
        <v>0</v>
      </c>
      <c r="F2164" t="s">
        <v>36</v>
      </c>
      <c r="G2164">
        <v>0</v>
      </c>
      <c r="H2164">
        <v>0</v>
      </c>
      <c r="I2164">
        <v>1.8893599999999999</v>
      </c>
    </row>
    <row r="2165" spans="1:9" x14ac:dyDescent="0.25">
      <c r="A2165">
        <v>2000420093</v>
      </c>
      <c r="B2165" t="s">
        <v>583</v>
      </c>
      <c r="C2165" t="s">
        <v>8706</v>
      </c>
      <c r="D2165" t="s">
        <v>8707</v>
      </c>
      <c r="E2165" s="1">
        <v>600</v>
      </c>
      <c r="F2165" t="s">
        <v>36</v>
      </c>
      <c r="G2165">
        <v>0</v>
      </c>
      <c r="H2165" s="1">
        <v>92150</v>
      </c>
      <c r="I2165">
        <v>1.9459</v>
      </c>
    </row>
    <row r="2166" spans="1:9" x14ac:dyDescent="0.25">
      <c r="A2166">
        <v>2000420093</v>
      </c>
      <c r="B2166" t="s">
        <v>583</v>
      </c>
      <c r="C2166" t="s">
        <v>130</v>
      </c>
      <c r="D2166" t="s">
        <v>131</v>
      </c>
      <c r="E2166" s="1">
        <v>16998</v>
      </c>
      <c r="F2166" t="s">
        <v>36</v>
      </c>
      <c r="G2166">
        <v>550</v>
      </c>
      <c r="H2166" s="1">
        <v>1253</v>
      </c>
      <c r="I2166">
        <v>1.9006620000000001</v>
      </c>
    </row>
    <row r="2167" spans="1:9" x14ac:dyDescent="0.25">
      <c r="A2167">
        <v>2000420093</v>
      </c>
      <c r="B2167" t="s">
        <v>583</v>
      </c>
      <c r="C2167" t="s">
        <v>126</v>
      </c>
      <c r="D2167" t="s">
        <v>127</v>
      </c>
      <c r="E2167" s="1">
        <v>7</v>
      </c>
      <c r="F2167" t="s">
        <v>36</v>
      </c>
      <c r="G2167">
        <v>0</v>
      </c>
      <c r="H2167" s="1">
        <v>0</v>
      </c>
      <c r="I2167">
        <v>1.9</v>
      </c>
    </row>
    <row r="2168" spans="1:9" x14ac:dyDescent="0.25">
      <c r="A2168">
        <v>2000420093</v>
      </c>
      <c r="B2168" t="s">
        <v>583</v>
      </c>
      <c r="C2168" t="s">
        <v>142</v>
      </c>
      <c r="D2168" t="s">
        <v>143</v>
      </c>
      <c r="E2168" s="1">
        <v>0</v>
      </c>
      <c r="F2168" t="s">
        <v>36</v>
      </c>
      <c r="G2168">
        <v>0</v>
      </c>
      <c r="H2168">
        <v>0</v>
      </c>
      <c r="I2168">
        <v>1.9006879999999999</v>
      </c>
    </row>
    <row r="2169" spans="1:9" x14ac:dyDescent="0.25">
      <c r="A2169">
        <v>2000420093</v>
      </c>
      <c r="B2169" t="s">
        <v>583</v>
      </c>
      <c r="C2169" t="s">
        <v>256</v>
      </c>
      <c r="D2169" t="s">
        <v>257</v>
      </c>
      <c r="E2169" s="1">
        <v>30</v>
      </c>
      <c r="F2169" t="s">
        <v>36</v>
      </c>
      <c r="G2169">
        <v>0</v>
      </c>
      <c r="H2169" s="1">
        <v>0</v>
      </c>
      <c r="I2169">
        <v>1.946</v>
      </c>
    </row>
    <row r="2170" spans="1:9" x14ac:dyDescent="0.25">
      <c r="A2170">
        <v>2000420093</v>
      </c>
      <c r="B2170" t="s">
        <v>583</v>
      </c>
      <c r="C2170" t="s">
        <v>137</v>
      </c>
      <c r="D2170" t="s">
        <v>138</v>
      </c>
      <c r="E2170" s="1">
        <v>2</v>
      </c>
      <c r="F2170" t="s">
        <v>36</v>
      </c>
      <c r="G2170">
        <v>3</v>
      </c>
      <c r="H2170">
        <v>0</v>
      </c>
      <c r="I2170">
        <v>1.9450000000000001</v>
      </c>
    </row>
    <row r="2171" spans="1:9" x14ac:dyDescent="0.25">
      <c r="A2171">
        <v>2000420093</v>
      </c>
      <c r="B2171" t="s">
        <v>583</v>
      </c>
      <c r="C2171" t="s">
        <v>151</v>
      </c>
      <c r="D2171" t="s">
        <v>152</v>
      </c>
      <c r="E2171" s="1">
        <v>0</v>
      </c>
      <c r="F2171" t="s">
        <v>36</v>
      </c>
      <c r="G2171">
        <v>0</v>
      </c>
      <c r="H2171">
        <v>550</v>
      </c>
      <c r="I2171">
        <v>1.8893599999999999</v>
      </c>
    </row>
    <row r="2172" spans="1:9" x14ac:dyDescent="0.25">
      <c r="A2172">
        <v>2000420093</v>
      </c>
      <c r="B2172" t="s">
        <v>583</v>
      </c>
      <c r="C2172" t="s">
        <v>139</v>
      </c>
      <c r="D2172" t="s">
        <v>140</v>
      </c>
      <c r="E2172" s="1">
        <v>12150</v>
      </c>
      <c r="F2172" t="s">
        <v>36</v>
      </c>
      <c r="G2172" s="1">
        <v>1250</v>
      </c>
      <c r="H2172" s="1">
        <v>0</v>
      </c>
      <c r="I2172">
        <v>1.857048</v>
      </c>
    </row>
    <row r="2173" spans="1:9" x14ac:dyDescent="0.25">
      <c r="A2173">
        <v>2000420093</v>
      </c>
      <c r="B2173" t="s">
        <v>583</v>
      </c>
      <c r="C2173" t="s">
        <v>577</v>
      </c>
      <c r="D2173" t="s">
        <v>578</v>
      </c>
      <c r="E2173" s="1">
        <v>0</v>
      </c>
      <c r="F2173" t="s">
        <v>36</v>
      </c>
      <c r="G2173">
        <v>0</v>
      </c>
      <c r="H2173">
        <v>0</v>
      </c>
      <c r="I2173">
        <v>1.90357</v>
      </c>
    </row>
    <row r="2174" spans="1:9" x14ac:dyDescent="0.25">
      <c r="A2174">
        <v>2000420094</v>
      </c>
      <c r="B2174" t="s">
        <v>584</v>
      </c>
      <c r="C2174" t="s">
        <v>130</v>
      </c>
      <c r="D2174" t="s">
        <v>131</v>
      </c>
      <c r="E2174" s="1">
        <v>5992</v>
      </c>
      <c r="F2174" t="s">
        <v>36</v>
      </c>
      <c r="G2174" s="1">
        <v>8900</v>
      </c>
      <c r="H2174">
        <v>0</v>
      </c>
      <c r="I2174">
        <v>1.238308</v>
      </c>
    </row>
    <row r="2175" spans="1:9" x14ac:dyDescent="0.25">
      <c r="A2175">
        <v>2000420094</v>
      </c>
      <c r="B2175" t="s">
        <v>584</v>
      </c>
      <c r="C2175" t="s">
        <v>126</v>
      </c>
      <c r="D2175" t="s">
        <v>127</v>
      </c>
      <c r="E2175" s="1">
        <v>815</v>
      </c>
      <c r="F2175" t="s">
        <v>36</v>
      </c>
      <c r="G2175" s="1">
        <v>0</v>
      </c>
      <c r="H2175" s="1">
        <v>0</v>
      </c>
      <c r="I2175">
        <v>1.488699</v>
      </c>
    </row>
    <row r="2176" spans="1:9" x14ac:dyDescent="0.25">
      <c r="A2176">
        <v>2000420094</v>
      </c>
      <c r="B2176" t="s">
        <v>584</v>
      </c>
      <c r="C2176" t="s">
        <v>142</v>
      </c>
      <c r="D2176" t="s">
        <v>143</v>
      </c>
      <c r="E2176" s="1">
        <v>0</v>
      </c>
      <c r="F2176" t="s">
        <v>36</v>
      </c>
      <c r="G2176">
        <v>0</v>
      </c>
      <c r="H2176" s="1">
        <v>8900</v>
      </c>
      <c r="I2176">
        <v>1.24</v>
      </c>
    </row>
    <row r="2177" spans="1:9" x14ac:dyDescent="0.25">
      <c r="A2177">
        <v>2000420094</v>
      </c>
      <c r="B2177" t="s">
        <v>584</v>
      </c>
      <c r="C2177" t="s">
        <v>139</v>
      </c>
      <c r="D2177" t="s">
        <v>140</v>
      </c>
      <c r="E2177">
        <v>463</v>
      </c>
      <c r="F2177" t="s">
        <v>36</v>
      </c>
      <c r="G2177">
        <v>0</v>
      </c>
      <c r="H2177" s="1">
        <v>0</v>
      </c>
      <c r="I2177">
        <v>1.2251399999999999</v>
      </c>
    </row>
    <row r="2178" spans="1:9" x14ac:dyDescent="0.25">
      <c r="A2178">
        <v>2000420094</v>
      </c>
      <c r="B2178" t="s">
        <v>584</v>
      </c>
      <c r="C2178" t="s">
        <v>577</v>
      </c>
      <c r="D2178" t="s">
        <v>578</v>
      </c>
      <c r="E2178" s="1">
        <v>0</v>
      </c>
      <c r="F2178" t="s">
        <v>36</v>
      </c>
      <c r="G2178">
        <v>0</v>
      </c>
      <c r="H2178">
        <v>0</v>
      </c>
      <c r="I2178">
        <v>1.2397499999999999</v>
      </c>
    </row>
    <row r="2179" spans="1:9" x14ac:dyDescent="0.25">
      <c r="A2179">
        <v>2000420095</v>
      </c>
      <c r="B2179" t="s">
        <v>585</v>
      </c>
      <c r="C2179" t="s">
        <v>130</v>
      </c>
      <c r="D2179" t="s">
        <v>131</v>
      </c>
      <c r="E2179" s="1">
        <v>25135</v>
      </c>
      <c r="F2179" t="s">
        <v>36</v>
      </c>
      <c r="G2179" s="1">
        <v>11059</v>
      </c>
      <c r="H2179" s="1">
        <v>22700</v>
      </c>
      <c r="I2179">
        <v>1.3263149999999999</v>
      </c>
    </row>
    <row r="2180" spans="1:9" x14ac:dyDescent="0.25">
      <c r="A2180">
        <v>2000420095</v>
      </c>
      <c r="B2180" t="s">
        <v>585</v>
      </c>
      <c r="C2180" t="s">
        <v>126</v>
      </c>
      <c r="D2180" t="s">
        <v>127</v>
      </c>
      <c r="E2180" s="1">
        <v>619</v>
      </c>
      <c r="F2180" t="s">
        <v>36</v>
      </c>
      <c r="G2180" s="1">
        <v>0</v>
      </c>
      <c r="H2180" s="1">
        <v>0</v>
      </c>
      <c r="I2180">
        <v>1.417351</v>
      </c>
    </row>
    <row r="2181" spans="1:9" x14ac:dyDescent="0.25">
      <c r="A2181">
        <v>2000420095</v>
      </c>
      <c r="B2181" t="s">
        <v>585</v>
      </c>
      <c r="C2181" t="s">
        <v>142</v>
      </c>
      <c r="D2181" t="s">
        <v>143</v>
      </c>
      <c r="E2181" s="1">
        <v>0</v>
      </c>
      <c r="F2181" t="s">
        <v>36</v>
      </c>
      <c r="G2181">
        <v>0</v>
      </c>
      <c r="H2181" s="1">
        <v>11059</v>
      </c>
      <c r="I2181">
        <v>1.3148</v>
      </c>
    </row>
    <row r="2182" spans="1:9" x14ac:dyDescent="0.25">
      <c r="A2182">
        <v>2000420095</v>
      </c>
      <c r="B2182" t="s">
        <v>585</v>
      </c>
      <c r="C2182" t="s">
        <v>139</v>
      </c>
      <c r="D2182" t="s">
        <v>140</v>
      </c>
      <c r="E2182" s="1">
        <v>819</v>
      </c>
      <c r="F2182" t="s">
        <v>36</v>
      </c>
      <c r="G2182" s="1">
        <v>0</v>
      </c>
      <c r="H2182" s="1">
        <v>0</v>
      </c>
      <c r="I2182">
        <v>1.3176680000000001</v>
      </c>
    </row>
    <row r="2183" spans="1:9" x14ac:dyDescent="0.25">
      <c r="A2183">
        <v>2000420095</v>
      </c>
      <c r="B2183" t="s">
        <v>585</v>
      </c>
      <c r="C2183" t="s">
        <v>577</v>
      </c>
      <c r="D2183" t="s">
        <v>578</v>
      </c>
      <c r="E2183" s="1">
        <v>0</v>
      </c>
      <c r="F2183" t="s">
        <v>36</v>
      </c>
      <c r="G2183" s="1">
        <v>22700</v>
      </c>
      <c r="H2183">
        <v>0</v>
      </c>
      <c r="I2183">
        <v>1.319512</v>
      </c>
    </row>
    <row r="2184" spans="1:9" x14ac:dyDescent="0.25">
      <c r="A2184">
        <v>2000420096</v>
      </c>
      <c r="B2184" t="s">
        <v>586</v>
      </c>
      <c r="C2184" t="s">
        <v>8710</v>
      </c>
      <c r="D2184" t="s">
        <v>8711</v>
      </c>
      <c r="E2184" s="1">
        <v>0</v>
      </c>
      <c r="F2184" t="s">
        <v>36</v>
      </c>
      <c r="G2184">
        <v>0</v>
      </c>
      <c r="H2184">
        <v>0</v>
      </c>
      <c r="I2184">
        <v>1.9469399999999999</v>
      </c>
    </row>
    <row r="2185" spans="1:9" x14ac:dyDescent="0.25">
      <c r="A2185">
        <v>2000420096</v>
      </c>
      <c r="B2185" t="s">
        <v>586</v>
      </c>
      <c r="C2185" t="s">
        <v>8706</v>
      </c>
      <c r="D2185" t="s">
        <v>8707</v>
      </c>
      <c r="E2185" s="1">
        <v>1010</v>
      </c>
      <c r="F2185" t="s">
        <v>36</v>
      </c>
      <c r="G2185">
        <v>0</v>
      </c>
      <c r="H2185" s="1">
        <v>6800</v>
      </c>
      <c r="I2185">
        <v>1.954574</v>
      </c>
    </row>
    <row r="2186" spans="1:9" x14ac:dyDescent="0.25">
      <c r="A2186">
        <v>2000420096</v>
      </c>
      <c r="B2186" t="s">
        <v>586</v>
      </c>
      <c r="C2186" t="s">
        <v>130</v>
      </c>
      <c r="D2186" t="s">
        <v>131</v>
      </c>
      <c r="E2186" s="1">
        <v>3085</v>
      </c>
      <c r="F2186" t="s">
        <v>36</v>
      </c>
      <c r="G2186" s="1">
        <v>3</v>
      </c>
      <c r="H2186">
        <v>0</v>
      </c>
      <c r="I2186">
        <v>1.827358</v>
      </c>
    </row>
    <row r="2187" spans="1:9" x14ac:dyDescent="0.25">
      <c r="A2187">
        <v>2000420096</v>
      </c>
      <c r="B2187" t="s">
        <v>586</v>
      </c>
      <c r="C2187" t="s">
        <v>126</v>
      </c>
      <c r="D2187" t="s">
        <v>127</v>
      </c>
      <c r="E2187" s="1">
        <v>50</v>
      </c>
      <c r="F2187" t="s">
        <v>36</v>
      </c>
      <c r="G2187">
        <v>0</v>
      </c>
      <c r="H2187" s="1">
        <v>0</v>
      </c>
      <c r="I2187">
        <v>2.0693999999999999</v>
      </c>
    </row>
    <row r="2188" spans="1:9" x14ac:dyDescent="0.25">
      <c r="A2188">
        <v>2000420096</v>
      </c>
      <c r="B2188" t="s">
        <v>586</v>
      </c>
      <c r="C2188" t="s">
        <v>142</v>
      </c>
      <c r="D2188" t="s">
        <v>143</v>
      </c>
      <c r="E2188" s="1">
        <v>0</v>
      </c>
      <c r="F2188" t="s">
        <v>36</v>
      </c>
      <c r="G2188">
        <v>0</v>
      </c>
      <c r="H2188">
        <v>0</v>
      </c>
      <c r="I2188">
        <v>2.0693890000000001</v>
      </c>
    </row>
    <row r="2189" spans="1:9" x14ac:dyDescent="0.25">
      <c r="A2189">
        <v>2000420096</v>
      </c>
      <c r="B2189" t="s">
        <v>586</v>
      </c>
      <c r="C2189" t="s">
        <v>256</v>
      </c>
      <c r="D2189" t="s">
        <v>257</v>
      </c>
      <c r="E2189" s="1">
        <v>0</v>
      </c>
      <c r="F2189" t="s">
        <v>36</v>
      </c>
      <c r="G2189">
        <v>0</v>
      </c>
      <c r="H2189">
        <v>0</v>
      </c>
      <c r="I2189">
        <v>2.0699999999999998</v>
      </c>
    </row>
    <row r="2190" spans="1:9" x14ac:dyDescent="0.25">
      <c r="A2190">
        <v>2000420096</v>
      </c>
      <c r="B2190" t="s">
        <v>586</v>
      </c>
      <c r="C2190" t="s">
        <v>137</v>
      </c>
      <c r="D2190" t="s">
        <v>138</v>
      </c>
      <c r="E2190" s="1">
        <v>25</v>
      </c>
      <c r="F2190" t="s">
        <v>36</v>
      </c>
      <c r="G2190">
        <v>1</v>
      </c>
      <c r="H2190">
        <v>3</v>
      </c>
      <c r="I2190">
        <v>1.83</v>
      </c>
    </row>
    <row r="2191" spans="1:9" x14ac:dyDescent="0.25">
      <c r="A2191">
        <v>2000420096</v>
      </c>
      <c r="B2191" t="s">
        <v>586</v>
      </c>
      <c r="C2191" t="s">
        <v>151</v>
      </c>
      <c r="D2191" t="s">
        <v>152</v>
      </c>
      <c r="E2191" s="1">
        <v>0</v>
      </c>
      <c r="F2191" t="s">
        <v>36</v>
      </c>
      <c r="G2191">
        <v>0</v>
      </c>
      <c r="H2191">
        <v>0</v>
      </c>
      <c r="I2191">
        <v>2.0693800000000002</v>
      </c>
    </row>
    <row r="2192" spans="1:9" x14ac:dyDescent="0.25">
      <c r="A2192">
        <v>2000420096</v>
      </c>
      <c r="B2192" t="s">
        <v>586</v>
      </c>
      <c r="C2192" t="s">
        <v>139</v>
      </c>
      <c r="D2192" t="s">
        <v>140</v>
      </c>
      <c r="E2192" s="1">
        <v>20924</v>
      </c>
      <c r="F2192" t="s">
        <v>36</v>
      </c>
      <c r="G2192">
        <v>0</v>
      </c>
      <c r="H2192" s="1">
        <v>0</v>
      </c>
      <c r="I2192">
        <v>1.8663449999999999</v>
      </c>
    </row>
    <row r="2193" spans="1:9" x14ac:dyDescent="0.25">
      <c r="A2193">
        <v>2000420096</v>
      </c>
      <c r="B2193" t="s">
        <v>586</v>
      </c>
      <c r="C2193" t="s">
        <v>577</v>
      </c>
      <c r="D2193" t="s">
        <v>578</v>
      </c>
      <c r="E2193" s="1">
        <v>0</v>
      </c>
      <c r="F2193" t="s">
        <v>36</v>
      </c>
      <c r="G2193">
        <v>0</v>
      </c>
      <c r="H2193" s="1">
        <v>0</v>
      </c>
      <c r="I2193">
        <v>1.797015</v>
      </c>
    </row>
    <row r="2194" spans="1:9" x14ac:dyDescent="0.25">
      <c r="A2194">
        <v>2000420097</v>
      </c>
      <c r="B2194" t="s">
        <v>587</v>
      </c>
      <c r="C2194" t="s">
        <v>8710</v>
      </c>
      <c r="D2194" t="s">
        <v>8711</v>
      </c>
      <c r="E2194" s="1">
        <v>0</v>
      </c>
      <c r="F2194" t="s">
        <v>36</v>
      </c>
      <c r="G2194" s="1">
        <v>0</v>
      </c>
      <c r="H2194">
        <v>0</v>
      </c>
      <c r="I2194">
        <v>1.9352</v>
      </c>
    </row>
    <row r="2195" spans="1:9" x14ac:dyDescent="0.25">
      <c r="A2195">
        <v>2000420097</v>
      </c>
      <c r="B2195" t="s">
        <v>587</v>
      </c>
      <c r="C2195" t="s">
        <v>8706</v>
      </c>
      <c r="D2195" t="s">
        <v>8707</v>
      </c>
      <c r="E2195" s="1">
        <v>421</v>
      </c>
      <c r="F2195" t="s">
        <v>36</v>
      </c>
      <c r="G2195">
        <v>0</v>
      </c>
      <c r="H2195" s="1">
        <v>3050</v>
      </c>
      <c r="I2195">
        <v>1.9623520000000001</v>
      </c>
    </row>
    <row r="2196" spans="1:9" x14ac:dyDescent="0.25">
      <c r="A2196">
        <v>2000420097</v>
      </c>
      <c r="B2196" t="s">
        <v>587</v>
      </c>
      <c r="C2196" t="s">
        <v>130</v>
      </c>
      <c r="D2196" t="s">
        <v>131</v>
      </c>
      <c r="E2196" s="1">
        <v>5521</v>
      </c>
      <c r="F2196" t="s">
        <v>36</v>
      </c>
      <c r="G2196">
        <v>1</v>
      </c>
      <c r="H2196">
        <v>0</v>
      </c>
      <c r="I2196">
        <v>1.8599779999999999</v>
      </c>
    </row>
    <row r="2197" spans="1:9" x14ac:dyDescent="0.25">
      <c r="A2197">
        <v>2000420097</v>
      </c>
      <c r="B2197" t="s">
        <v>587</v>
      </c>
      <c r="C2197" t="s">
        <v>142</v>
      </c>
      <c r="D2197" t="s">
        <v>143</v>
      </c>
      <c r="E2197" s="1">
        <v>0</v>
      </c>
      <c r="F2197" t="s">
        <v>36</v>
      </c>
      <c r="G2197">
        <v>0</v>
      </c>
      <c r="H2197" s="1">
        <v>0</v>
      </c>
      <c r="I2197">
        <v>1.9757899999999999</v>
      </c>
    </row>
    <row r="2198" spans="1:9" x14ac:dyDescent="0.25">
      <c r="A2198">
        <v>2000420097</v>
      </c>
      <c r="B2198" t="s">
        <v>587</v>
      </c>
      <c r="C2198" t="s">
        <v>137</v>
      </c>
      <c r="D2198" t="s">
        <v>138</v>
      </c>
      <c r="E2198" s="1">
        <v>4</v>
      </c>
      <c r="F2198" t="s">
        <v>36</v>
      </c>
      <c r="G2198">
        <v>0</v>
      </c>
      <c r="H2198">
        <v>1</v>
      </c>
      <c r="I2198">
        <v>1.92</v>
      </c>
    </row>
    <row r="2199" spans="1:9" x14ac:dyDescent="0.25">
      <c r="A2199">
        <v>2000420097</v>
      </c>
      <c r="B2199" t="s">
        <v>587</v>
      </c>
      <c r="C2199" t="s">
        <v>139</v>
      </c>
      <c r="D2199" t="s">
        <v>140</v>
      </c>
      <c r="E2199" s="1">
        <v>16197</v>
      </c>
      <c r="F2199" t="s">
        <v>36</v>
      </c>
      <c r="G2199">
        <v>0</v>
      </c>
      <c r="H2199">
        <v>0</v>
      </c>
      <c r="I2199">
        <v>1.867461</v>
      </c>
    </row>
    <row r="2200" spans="1:9" x14ac:dyDescent="0.25">
      <c r="A2200">
        <v>2000420097</v>
      </c>
      <c r="B2200" t="s">
        <v>587</v>
      </c>
      <c r="C2200" t="s">
        <v>577</v>
      </c>
      <c r="D2200" t="s">
        <v>578</v>
      </c>
      <c r="E2200" s="1">
        <v>0</v>
      </c>
      <c r="F2200" t="s">
        <v>36</v>
      </c>
      <c r="G2200">
        <v>0</v>
      </c>
      <c r="H2200">
        <v>0</v>
      </c>
      <c r="I2200">
        <v>1.797018</v>
      </c>
    </row>
    <row r="2201" spans="1:9" x14ac:dyDescent="0.25">
      <c r="A2201">
        <v>2000420098</v>
      </c>
      <c r="B2201" t="s">
        <v>588</v>
      </c>
      <c r="C2201" t="s">
        <v>8710</v>
      </c>
      <c r="D2201" t="s">
        <v>8711</v>
      </c>
      <c r="E2201">
        <v>0</v>
      </c>
      <c r="F2201" t="s">
        <v>36</v>
      </c>
      <c r="G2201">
        <v>0</v>
      </c>
      <c r="H2201">
        <v>0</v>
      </c>
      <c r="I2201">
        <v>1.9368000000000001</v>
      </c>
    </row>
    <row r="2202" spans="1:9" x14ac:dyDescent="0.25">
      <c r="A2202">
        <v>2000420098</v>
      </c>
      <c r="B2202" t="s">
        <v>588</v>
      </c>
      <c r="C2202" t="s">
        <v>8706</v>
      </c>
      <c r="D2202" t="s">
        <v>8707</v>
      </c>
      <c r="E2202" s="1">
        <v>421</v>
      </c>
      <c r="F2202" t="s">
        <v>36</v>
      </c>
      <c r="G2202">
        <v>0</v>
      </c>
      <c r="H2202" s="1">
        <v>2600</v>
      </c>
      <c r="I2202">
        <v>2.0388600000000001</v>
      </c>
    </row>
    <row r="2203" spans="1:9" x14ac:dyDescent="0.25">
      <c r="A2203">
        <v>2000420098</v>
      </c>
      <c r="B2203" t="s">
        <v>588</v>
      </c>
      <c r="C2203" t="s">
        <v>130</v>
      </c>
      <c r="D2203" t="s">
        <v>131</v>
      </c>
      <c r="E2203" s="1">
        <v>5782</v>
      </c>
      <c r="F2203" t="s">
        <v>36</v>
      </c>
      <c r="G2203">
        <v>4</v>
      </c>
      <c r="H2203">
        <v>0</v>
      </c>
      <c r="I2203">
        <v>1.8791629999999999</v>
      </c>
    </row>
    <row r="2204" spans="1:9" x14ac:dyDescent="0.25">
      <c r="A2204">
        <v>2000420098</v>
      </c>
      <c r="B2204" t="s">
        <v>588</v>
      </c>
      <c r="C2204" t="s">
        <v>126</v>
      </c>
      <c r="D2204" t="s">
        <v>127</v>
      </c>
      <c r="E2204">
        <v>100</v>
      </c>
      <c r="F2204" t="s">
        <v>36</v>
      </c>
      <c r="G2204">
        <v>0</v>
      </c>
      <c r="H2204">
        <v>0</v>
      </c>
      <c r="I2204">
        <v>2.0680999999999998</v>
      </c>
    </row>
    <row r="2205" spans="1:9" x14ac:dyDescent="0.25">
      <c r="A2205">
        <v>2000420098</v>
      </c>
      <c r="B2205" t="s">
        <v>588</v>
      </c>
      <c r="C2205" t="s">
        <v>142</v>
      </c>
      <c r="D2205" t="s">
        <v>143</v>
      </c>
      <c r="E2205" s="1">
        <v>0</v>
      </c>
      <c r="F2205" t="s">
        <v>36</v>
      </c>
      <c r="G2205">
        <v>0</v>
      </c>
      <c r="H2205">
        <v>0</v>
      </c>
      <c r="I2205">
        <v>2.0680999999999998</v>
      </c>
    </row>
    <row r="2206" spans="1:9" x14ac:dyDescent="0.25">
      <c r="A2206">
        <v>2000420098</v>
      </c>
      <c r="B2206" t="s">
        <v>588</v>
      </c>
      <c r="C2206" t="s">
        <v>137</v>
      </c>
      <c r="D2206" t="s">
        <v>138</v>
      </c>
      <c r="E2206">
        <v>1</v>
      </c>
      <c r="F2206" t="s">
        <v>36</v>
      </c>
      <c r="G2206">
        <v>0</v>
      </c>
      <c r="H2206">
        <v>1</v>
      </c>
      <c r="I2206">
        <v>2.0699999999999998</v>
      </c>
    </row>
    <row r="2207" spans="1:9" x14ac:dyDescent="0.25">
      <c r="A2207">
        <v>2000420098</v>
      </c>
      <c r="B2207" t="s">
        <v>588</v>
      </c>
      <c r="C2207" t="s">
        <v>139</v>
      </c>
      <c r="D2207" t="s">
        <v>140</v>
      </c>
      <c r="E2207" s="1">
        <v>15250</v>
      </c>
      <c r="F2207" t="s">
        <v>36</v>
      </c>
      <c r="G2207" s="1">
        <v>0</v>
      </c>
      <c r="H2207" s="1">
        <v>0</v>
      </c>
      <c r="I2207">
        <v>1.870749</v>
      </c>
    </row>
    <row r="2208" spans="1:9" x14ac:dyDescent="0.25">
      <c r="A2208">
        <v>2000420098</v>
      </c>
      <c r="B2208" t="s">
        <v>588</v>
      </c>
      <c r="C2208" t="s">
        <v>577</v>
      </c>
      <c r="D2208" t="s">
        <v>578</v>
      </c>
      <c r="E2208" s="1">
        <v>0</v>
      </c>
      <c r="F2208" t="s">
        <v>36</v>
      </c>
      <c r="G2208">
        <v>0</v>
      </c>
      <c r="H2208">
        <v>0</v>
      </c>
      <c r="I2208">
        <v>1.7970170000000001</v>
      </c>
    </row>
    <row r="2209" spans="1:9" x14ac:dyDescent="0.25">
      <c r="A2209">
        <v>2000420099</v>
      </c>
      <c r="B2209" t="s">
        <v>589</v>
      </c>
      <c r="C2209" t="s">
        <v>8710</v>
      </c>
      <c r="D2209" t="s">
        <v>8711</v>
      </c>
      <c r="E2209" s="1">
        <v>0</v>
      </c>
      <c r="F2209" t="s">
        <v>36</v>
      </c>
      <c r="G2209">
        <v>0</v>
      </c>
      <c r="H2209" s="1">
        <v>0</v>
      </c>
      <c r="I2209">
        <v>1.9377</v>
      </c>
    </row>
    <row r="2210" spans="1:9" x14ac:dyDescent="0.25">
      <c r="A2210">
        <v>2000420099</v>
      </c>
      <c r="B2210" t="s">
        <v>589</v>
      </c>
      <c r="C2210" t="s">
        <v>8706</v>
      </c>
      <c r="D2210" t="s">
        <v>8707</v>
      </c>
      <c r="E2210">
        <v>321</v>
      </c>
      <c r="F2210" t="s">
        <v>36</v>
      </c>
      <c r="G2210">
        <v>0</v>
      </c>
      <c r="H2210" s="1">
        <v>3850</v>
      </c>
      <c r="I2210">
        <v>2.0210590000000002</v>
      </c>
    </row>
    <row r="2211" spans="1:9" x14ac:dyDescent="0.25">
      <c r="A2211">
        <v>2000420099</v>
      </c>
      <c r="B2211" t="s">
        <v>589</v>
      </c>
      <c r="C2211" t="s">
        <v>130</v>
      </c>
      <c r="D2211" t="s">
        <v>131</v>
      </c>
      <c r="E2211" s="1">
        <v>4991</v>
      </c>
      <c r="F2211" t="s">
        <v>36</v>
      </c>
      <c r="G2211" s="1">
        <v>1</v>
      </c>
      <c r="H2211" s="1">
        <v>0</v>
      </c>
      <c r="I2211">
        <v>1.8988780000000001</v>
      </c>
    </row>
    <row r="2212" spans="1:9" x14ac:dyDescent="0.25">
      <c r="A2212">
        <v>2000420099</v>
      </c>
      <c r="B2212" t="s">
        <v>589</v>
      </c>
      <c r="C2212" t="s">
        <v>126</v>
      </c>
      <c r="D2212" t="s">
        <v>127</v>
      </c>
      <c r="E2212" s="1">
        <v>350</v>
      </c>
      <c r="F2212" t="s">
        <v>36</v>
      </c>
      <c r="G2212" s="1">
        <v>0</v>
      </c>
      <c r="H2212" s="1">
        <v>0</v>
      </c>
      <c r="I2212">
        <v>2.0455709999999998</v>
      </c>
    </row>
    <row r="2213" spans="1:9" x14ac:dyDescent="0.25">
      <c r="A2213">
        <v>2000420099</v>
      </c>
      <c r="B2213" t="s">
        <v>589</v>
      </c>
      <c r="C2213" t="s">
        <v>142</v>
      </c>
      <c r="D2213" t="s">
        <v>143</v>
      </c>
      <c r="E2213" s="1">
        <v>0</v>
      </c>
      <c r="F2213" t="s">
        <v>36</v>
      </c>
      <c r="G2213">
        <v>0</v>
      </c>
      <c r="H2213" s="1">
        <v>0</v>
      </c>
      <c r="I2213">
        <v>2.0455770000000002</v>
      </c>
    </row>
    <row r="2214" spans="1:9" x14ac:dyDescent="0.25">
      <c r="A2214">
        <v>2000420099</v>
      </c>
      <c r="B2214" t="s">
        <v>589</v>
      </c>
      <c r="C2214" t="s">
        <v>137</v>
      </c>
      <c r="D2214" t="s">
        <v>138</v>
      </c>
      <c r="E2214" s="1">
        <v>1</v>
      </c>
      <c r="F2214" t="s">
        <v>36</v>
      </c>
      <c r="G2214" s="1">
        <v>0</v>
      </c>
      <c r="H2214" s="1">
        <v>1</v>
      </c>
      <c r="I2214">
        <v>2.0499999999999998</v>
      </c>
    </row>
    <row r="2215" spans="1:9" x14ac:dyDescent="0.25">
      <c r="A2215">
        <v>2000420099</v>
      </c>
      <c r="B2215" t="s">
        <v>589</v>
      </c>
      <c r="C2215" t="s">
        <v>139</v>
      </c>
      <c r="D2215" t="s">
        <v>140</v>
      </c>
      <c r="E2215" s="1">
        <v>14920</v>
      </c>
      <c r="F2215" t="s">
        <v>36</v>
      </c>
      <c r="G2215">
        <v>0</v>
      </c>
      <c r="H2215">
        <v>0</v>
      </c>
      <c r="I2215">
        <v>1.8710009999999999</v>
      </c>
    </row>
    <row r="2216" spans="1:9" x14ac:dyDescent="0.25">
      <c r="A2216">
        <v>2000420099</v>
      </c>
      <c r="B2216" t="s">
        <v>589</v>
      </c>
      <c r="C2216" t="s">
        <v>577</v>
      </c>
      <c r="D2216" t="s">
        <v>578</v>
      </c>
      <c r="E2216" s="1">
        <v>0</v>
      </c>
      <c r="F2216" t="s">
        <v>36</v>
      </c>
      <c r="G2216">
        <v>0</v>
      </c>
      <c r="H2216">
        <v>0</v>
      </c>
      <c r="I2216">
        <v>1.797013</v>
      </c>
    </row>
    <row r="2217" spans="1:9" x14ac:dyDescent="0.25">
      <c r="A2217">
        <v>2000420100</v>
      </c>
      <c r="B2217" t="s">
        <v>590</v>
      </c>
      <c r="C2217" t="s">
        <v>8710</v>
      </c>
      <c r="D2217" t="s">
        <v>8711</v>
      </c>
      <c r="E2217" s="1">
        <v>0</v>
      </c>
      <c r="F2217" t="s">
        <v>36</v>
      </c>
      <c r="G2217">
        <v>0</v>
      </c>
      <c r="H2217" s="1">
        <v>0</v>
      </c>
      <c r="I2217">
        <v>1.9363999999999999</v>
      </c>
    </row>
    <row r="2218" spans="1:9" x14ac:dyDescent="0.25">
      <c r="A2218">
        <v>2000420100</v>
      </c>
      <c r="B2218" t="s">
        <v>590</v>
      </c>
      <c r="C2218" t="s">
        <v>8706</v>
      </c>
      <c r="D2218" t="s">
        <v>8707</v>
      </c>
      <c r="E2218">
        <v>542</v>
      </c>
      <c r="F2218" t="s">
        <v>36</v>
      </c>
      <c r="G2218">
        <v>0</v>
      </c>
      <c r="H2218" s="1">
        <v>1650</v>
      </c>
      <c r="I2218">
        <v>1.963266</v>
      </c>
    </row>
    <row r="2219" spans="1:9" x14ac:dyDescent="0.25">
      <c r="A2219">
        <v>2000420100</v>
      </c>
      <c r="B2219" t="s">
        <v>590</v>
      </c>
      <c r="C2219" t="s">
        <v>130</v>
      </c>
      <c r="D2219" t="s">
        <v>131</v>
      </c>
      <c r="E2219" s="1">
        <v>12476</v>
      </c>
      <c r="F2219" t="s">
        <v>36</v>
      </c>
      <c r="G2219">
        <v>2</v>
      </c>
      <c r="H2219">
        <v>0</v>
      </c>
      <c r="I2219">
        <v>1.8587750000000001</v>
      </c>
    </row>
    <row r="2220" spans="1:9" x14ac:dyDescent="0.25">
      <c r="A2220">
        <v>2000420100</v>
      </c>
      <c r="B2220" t="s">
        <v>590</v>
      </c>
      <c r="C2220" t="s">
        <v>126</v>
      </c>
      <c r="D2220" t="s">
        <v>127</v>
      </c>
      <c r="E2220" s="1">
        <v>883</v>
      </c>
      <c r="F2220" t="s">
        <v>36</v>
      </c>
      <c r="G2220" s="1">
        <v>0</v>
      </c>
      <c r="H2220">
        <v>0</v>
      </c>
      <c r="I2220">
        <v>1.97333</v>
      </c>
    </row>
    <row r="2221" spans="1:9" x14ac:dyDescent="0.25">
      <c r="A2221">
        <v>2000420100</v>
      </c>
      <c r="B2221" t="s">
        <v>590</v>
      </c>
      <c r="C2221" t="s">
        <v>142</v>
      </c>
      <c r="D2221" t="s">
        <v>143</v>
      </c>
      <c r="E2221" s="1">
        <v>0</v>
      </c>
      <c r="F2221" t="s">
        <v>36</v>
      </c>
      <c r="G2221">
        <v>0</v>
      </c>
      <c r="H2221">
        <v>0</v>
      </c>
      <c r="I2221">
        <v>1.973333</v>
      </c>
    </row>
    <row r="2222" spans="1:9" x14ac:dyDescent="0.25">
      <c r="A2222">
        <v>2000420100</v>
      </c>
      <c r="B2222" t="s">
        <v>590</v>
      </c>
      <c r="C2222" t="s">
        <v>137</v>
      </c>
      <c r="D2222" t="s">
        <v>138</v>
      </c>
      <c r="E2222" s="1">
        <v>0</v>
      </c>
      <c r="F2222" t="s">
        <v>36</v>
      </c>
      <c r="G2222">
        <v>0</v>
      </c>
      <c r="H2222">
        <v>2</v>
      </c>
      <c r="I2222">
        <v>1.97</v>
      </c>
    </row>
    <row r="2223" spans="1:9" x14ac:dyDescent="0.25">
      <c r="A2223">
        <v>2000420100</v>
      </c>
      <c r="B2223" t="s">
        <v>590</v>
      </c>
      <c r="C2223" t="s">
        <v>139</v>
      </c>
      <c r="D2223" t="s">
        <v>140</v>
      </c>
      <c r="E2223" s="1">
        <v>19594</v>
      </c>
      <c r="F2223" t="s">
        <v>36</v>
      </c>
      <c r="G2223">
        <v>0</v>
      </c>
      <c r="H2223">
        <v>0</v>
      </c>
      <c r="I2223">
        <v>1.8712530000000001</v>
      </c>
    </row>
    <row r="2224" spans="1:9" x14ac:dyDescent="0.25">
      <c r="A2224">
        <v>2000420100</v>
      </c>
      <c r="B2224" t="s">
        <v>590</v>
      </c>
      <c r="C2224" t="s">
        <v>577</v>
      </c>
      <c r="D2224" t="s">
        <v>578</v>
      </c>
      <c r="E2224" s="1">
        <v>0</v>
      </c>
      <c r="F2224" t="s">
        <v>36</v>
      </c>
      <c r="G2224">
        <v>0</v>
      </c>
      <c r="H2224">
        <v>0</v>
      </c>
      <c r="I2224">
        <v>1.7970170000000001</v>
      </c>
    </row>
    <row r="2225" spans="1:9" x14ac:dyDescent="0.25">
      <c r="A2225">
        <v>2000420101</v>
      </c>
      <c r="B2225" t="s">
        <v>591</v>
      </c>
      <c r="C2225" t="s">
        <v>8710</v>
      </c>
      <c r="D2225" t="s">
        <v>8711</v>
      </c>
      <c r="E2225" s="1">
        <v>0</v>
      </c>
      <c r="F2225" t="s">
        <v>36</v>
      </c>
      <c r="G2225">
        <v>0</v>
      </c>
      <c r="H2225" s="1">
        <v>0</v>
      </c>
      <c r="I2225">
        <v>1.9376</v>
      </c>
    </row>
    <row r="2226" spans="1:9" x14ac:dyDescent="0.25">
      <c r="A2226">
        <v>2000420101</v>
      </c>
      <c r="B2226" t="s">
        <v>591</v>
      </c>
      <c r="C2226" t="s">
        <v>8706</v>
      </c>
      <c r="D2226" t="s">
        <v>8707</v>
      </c>
      <c r="E2226" s="1">
        <v>190</v>
      </c>
      <c r="F2226" t="s">
        <v>36</v>
      </c>
      <c r="G2226" s="1">
        <v>0</v>
      </c>
      <c r="H2226" s="1">
        <v>1450</v>
      </c>
      <c r="I2226">
        <v>1.9726319999999999</v>
      </c>
    </row>
    <row r="2227" spans="1:9" x14ac:dyDescent="0.25">
      <c r="A2227">
        <v>2000420101</v>
      </c>
      <c r="B2227" t="s">
        <v>591</v>
      </c>
      <c r="C2227" t="s">
        <v>130</v>
      </c>
      <c r="D2227" t="s">
        <v>131</v>
      </c>
      <c r="E2227" s="1">
        <v>5007</v>
      </c>
      <c r="F2227" t="s">
        <v>36</v>
      </c>
      <c r="G2227">
        <v>4</v>
      </c>
      <c r="H2227" s="1">
        <v>0</v>
      </c>
      <c r="I2227">
        <v>1.9199200000000001</v>
      </c>
    </row>
    <row r="2228" spans="1:9" x14ac:dyDescent="0.25">
      <c r="A2228">
        <v>2000420101</v>
      </c>
      <c r="B2228" t="s">
        <v>591</v>
      </c>
      <c r="C2228" t="s">
        <v>126</v>
      </c>
      <c r="D2228" t="s">
        <v>127</v>
      </c>
      <c r="E2228" s="1">
        <v>0</v>
      </c>
      <c r="F2228" t="s">
        <v>36</v>
      </c>
      <c r="G2228" s="1">
        <v>0</v>
      </c>
      <c r="H2228">
        <v>0</v>
      </c>
      <c r="I2228">
        <v>1.9199329999999999</v>
      </c>
    </row>
    <row r="2229" spans="1:9" x14ac:dyDescent="0.25">
      <c r="A2229">
        <v>2000420101</v>
      </c>
      <c r="B2229" t="s">
        <v>591</v>
      </c>
      <c r="C2229" t="s">
        <v>142</v>
      </c>
      <c r="D2229" t="s">
        <v>143</v>
      </c>
      <c r="E2229" s="1">
        <v>0</v>
      </c>
      <c r="F2229" t="s">
        <v>36</v>
      </c>
      <c r="G2229" s="1">
        <v>0</v>
      </c>
      <c r="H2229" s="1">
        <v>0</v>
      </c>
      <c r="I2229">
        <v>1.9199250000000001</v>
      </c>
    </row>
    <row r="2230" spans="1:9" x14ac:dyDescent="0.25">
      <c r="A2230">
        <v>2000420101</v>
      </c>
      <c r="B2230" t="s">
        <v>591</v>
      </c>
      <c r="C2230" t="s">
        <v>137</v>
      </c>
      <c r="D2230" t="s">
        <v>138</v>
      </c>
      <c r="E2230">
        <v>1</v>
      </c>
      <c r="F2230" t="s">
        <v>36</v>
      </c>
      <c r="G2230">
        <v>0</v>
      </c>
      <c r="H2230">
        <v>1</v>
      </c>
      <c r="I2230">
        <v>1.98</v>
      </c>
    </row>
    <row r="2231" spans="1:9" x14ac:dyDescent="0.25">
      <c r="A2231">
        <v>2000420101</v>
      </c>
      <c r="B2231" t="s">
        <v>591</v>
      </c>
      <c r="C2231" t="s">
        <v>139</v>
      </c>
      <c r="D2231" t="s">
        <v>140</v>
      </c>
      <c r="E2231" s="1">
        <v>6212</v>
      </c>
      <c r="F2231" t="s">
        <v>36</v>
      </c>
      <c r="G2231">
        <v>0</v>
      </c>
      <c r="H2231">
        <v>0</v>
      </c>
      <c r="I2231">
        <v>1.87523</v>
      </c>
    </row>
    <row r="2232" spans="1:9" x14ac:dyDescent="0.25">
      <c r="A2232">
        <v>2000420101</v>
      </c>
      <c r="B2232" t="s">
        <v>591</v>
      </c>
      <c r="C2232" t="s">
        <v>577</v>
      </c>
      <c r="D2232" t="s">
        <v>578</v>
      </c>
      <c r="E2232" s="1">
        <v>0</v>
      </c>
      <c r="F2232" t="s">
        <v>36</v>
      </c>
      <c r="G2232" s="1">
        <v>0</v>
      </c>
      <c r="H2232" s="1">
        <v>0</v>
      </c>
      <c r="I2232">
        <v>1.8294330000000001</v>
      </c>
    </row>
    <row r="2233" spans="1:9" x14ac:dyDescent="0.25">
      <c r="A2233">
        <v>2000420102</v>
      </c>
      <c r="B2233" t="s">
        <v>592</v>
      </c>
      <c r="C2233" t="s">
        <v>8710</v>
      </c>
      <c r="D2233" t="s">
        <v>8711</v>
      </c>
      <c r="E2233" s="1">
        <v>0</v>
      </c>
      <c r="F2233" t="s">
        <v>36</v>
      </c>
      <c r="G2233">
        <v>0</v>
      </c>
      <c r="H2233">
        <v>0</v>
      </c>
      <c r="I2233">
        <v>2.0773329999999999</v>
      </c>
    </row>
    <row r="2234" spans="1:9" x14ac:dyDescent="0.25">
      <c r="A2234">
        <v>2000420102</v>
      </c>
      <c r="B2234" t="s">
        <v>592</v>
      </c>
      <c r="C2234" t="s">
        <v>8706</v>
      </c>
      <c r="D2234" t="s">
        <v>8707</v>
      </c>
      <c r="E2234" s="1">
        <v>148</v>
      </c>
      <c r="F2234" t="s">
        <v>36</v>
      </c>
      <c r="G2234">
        <v>0</v>
      </c>
      <c r="H2234">
        <v>550</v>
      </c>
      <c r="I2234">
        <v>2.0772970000000002</v>
      </c>
    </row>
    <row r="2235" spans="1:9" x14ac:dyDescent="0.25">
      <c r="A2235">
        <v>2000420102</v>
      </c>
      <c r="B2235" t="s">
        <v>592</v>
      </c>
      <c r="C2235" t="s">
        <v>130</v>
      </c>
      <c r="D2235" t="s">
        <v>131</v>
      </c>
      <c r="E2235" s="1">
        <v>6885</v>
      </c>
      <c r="F2235" t="s">
        <v>36</v>
      </c>
      <c r="G2235">
        <v>1</v>
      </c>
      <c r="H2235" s="1">
        <v>0</v>
      </c>
      <c r="I2235">
        <v>1.973983</v>
      </c>
    </row>
    <row r="2236" spans="1:9" x14ac:dyDescent="0.25">
      <c r="A2236">
        <v>2000420102</v>
      </c>
      <c r="B2236" t="s">
        <v>592</v>
      </c>
      <c r="C2236" t="s">
        <v>142</v>
      </c>
      <c r="D2236" t="s">
        <v>143</v>
      </c>
      <c r="E2236" s="1">
        <v>0</v>
      </c>
      <c r="F2236" t="s">
        <v>36</v>
      </c>
      <c r="G2236" s="1">
        <v>0</v>
      </c>
      <c r="H2236">
        <v>0</v>
      </c>
      <c r="I2236">
        <v>2.0773329999999999</v>
      </c>
    </row>
    <row r="2237" spans="1:9" x14ac:dyDescent="0.25">
      <c r="A2237">
        <v>2000420102</v>
      </c>
      <c r="B2237" t="s">
        <v>592</v>
      </c>
      <c r="C2237" t="s">
        <v>137</v>
      </c>
      <c r="D2237" t="s">
        <v>138</v>
      </c>
      <c r="E2237" s="1">
        <v>1</v>
      </c>
      <c r="F2237" t="s">
        <v>36</v>
      </c>
      <c r="G2237" s="1">
        <v>0</v>
      </c>
      <c r="H2237" s="1">
        <v>1</v>
      </c>
      <c r="I2237">
        <v>2.08</v>
      </c>
    </row>
    <row r="2238" spans="1:9" x14ac:dyDescent="0.25">
      <c r="A2238">
        <v>2000420102</v>
      </c>
      <c r="B2238" t="s">
        <v>592</v>
      </c>
      <c r="C2238" t="s">
        <v>139</v>
      </c>
      <c r="D2238" t="s">
        <v>140</v>
      </c>
      <c r="E2238" s="1">
        <v>4990</v>
      </c>
      <c r="F2238" t="s">
        <v>36</v>
      </c>
      <c r="G2238">
        <v>0</v>
      </c>
      <c r="H2238">
        <v>0</v>
      </c>
      <c r="I2238">
        <v>1.8694010000000001</v>
      </c>
    </row>
    <row r="2239" spans="1:9" x14ac:dyDescent="0.25">
      <c r="A2239">
        <v>2000420102</v>
      </c>
      <c r="B2239" t="s">
        <v>592</v>
      </c>
      <c r="C2239" t="s">
        <v>577</v>
      </c>
      <c r="D2239" t="s">
        <v>578</v>
      </c>
      <c r="E2239" s="1">
        <v>0</v>
      </c>
      <c r="F2239" t="s">
        <v>36</v>
      </c>
      <c r="G2239">
        <v>0</v>
      </c>
      <c r="H2239">
        <v>0</v>
      </c>
      <c r="I2239">
        <v>1.797015</v>
      </c>
    </row>
    <row r="2240" spans="1:9" x14ac:dyDescent="0.25">
      <c r="A2240">
        <v>2000420103</v>
      </c>
      <c r="B2240" t="s">
        <v>593</v>
      </c>
      <c r="C2240" t="s">
        <v>8710</v>
      </c>
      <c r="D2240" t="s">
        <v>8711</v>
      </c>
      <c r="E2240" s="1">
        <v>0</v>
      </c>
      <c r="F2240" t="s">
        <v>36</v>
      </c>
      <c r="G2240">
        <v>0</v>
      </c>
      <c r="H2240">
        <v>0</v>
      </c>
      <c r="I2240">
        <v>1.9416</v>
      </c>
    </row>
    <row r="2241" spans="1:9" x14ac:dyDescent="0.25">
      <c r="A2241">
        <v>2000420103</v>
      </c>
      <c r="B2241" t="s">
        <v>593</v>
      </c>
      <c r="C2241" t="s">
        <v>8706</v>
      </c>
      <c r="D2241" t="s">
        <v>8707</v>
      </c>
      <c r="E2241" s="1">
        <v>235</v>
      </c>
      <c r="F2241" t="s">
        <v>36</v>
      </c>
      <c r="G2241">
        <v>0</v>
      </c>
      <c r="H2241">
        <v>550</v>
      </c>
      <c r="I2241">
        <v>2.0386380000000002</v>
      </c>
    </row>
    <row r="2242" spans="1:9" x14ac:dyDescent="0.25">
      <c r="A2242">
        <v>2000420103</v>
      </c>
      <c r="B2242" t="s">
        <v>593</v>
      </c>
      <c r="C2242" t="s">
        <v>130</v>
      </c>
      <c r="D2242" t="s">
        <v>131</v>
      </c>
      <c r="E2242" s="1">
        <v>7453</v>
      </c>
      <c r="F2242" t="s">
        <v>36</v>
      </c>
      <c r="G2242">
        <v>1</v>
      </c>
      <c r="H2242" s="1">
        <v>0</v>
      </c>
      <c r="I2242">
        <v>1.9220109999999999</v>
      </c>
    </row>
    <row r="2243" spans="1:9" x14ac:dyDescent="0.25">
      <c r="A2243">
        <v>2000420103</v>
      </c>
      <c r="B2243" t="s">
        <v>593</v>
      </c>
      <c r="C2243" t="s">
        <v>126</v>
      </c>
      <c r="D2243" t="s">
        <v>127</v>
      </c>
      <c r="E2243" s="1">
        <v>0</v>
      </c>
      <c r="F2243" t="s">
        <v>36</v>
      </c>
      <c r="G2243">
        <v>0</v>
      </c>
      <c r="H2243">
        <v>0</v>
      </c>
      <c r="I2243">
        <v>1.922018</v>
      </c>
    </row>
    <row r="2244" spans="1:9" x14ac:dyDescent="0.25">
      <c r="A2244">
        <v>2000420103</v>
      </c>
      <c r="B2244" t="s">
        <v>593</v>
      </c>
      <c r="C2244" t="s">
        <v>142</v>
      </c>
      <c r="D2244" t="s">
        <v>143</v>
      </c>
      <c r="E2244" s="1">
        <v>0</v>
      </c>
      <c r="F2244" t="s">
        <v>36</v>
      </c>
      <c r="G2244">
        <v>0</v>
      </c>
      <c r="H2244">
        <v>0</v>
      </c>
      <c r="I2244">
        <v>1.9220250000000001</v>
      </c>
    </row>
    <row r="2245" spans="1:9" x14ac:dyDescent="0.25">
      <c r="A2245">
        <v>2000420103</v>
      </c>
      <c r="B2245" t="s">
        <v>593</v>
      </c>
      <c r="C2245" t="s">
        <v>256</v>
      </c>
      <c r="D2245" t="s">
        <v>257</v>
      </c>
      <c r="E2245" s="1">
        <v>0</v>
      </c>
      <c r="F2245" t="s">
        <v>36</v>
      </c>
      <c r="G2245">
        <v>0</v>
      </c>
      <c r="H2245">
        <v>0</v>
      </c>
      <c r="I2245">
        <v>2.04</v>
      </c>
    </row>
    <row r="2246" spans="1:9" x14ac:dyDescent="0.25">
      <c r="A2246">
        <v>2000420103</v>
      </c>
      <c r="B2246" t="s">
        <v>593</v>
      </c>
      <c r="C2246" t="s">
        <v>137</v>
      </c>
      <c r="D2246" t="s">
        <v>138</v>
      </c>
      <c r="E2246" s="1">
        <v>3</v>
      </c>
      <c r="F2246" t="s">
        <v>36</v>
      </c>
      <c r="G2246">
        <v>0</v>
      </c>
      <c r="H2246" s="1">
        <v>1</v>
      </c>
      <c r="I2246">
        <v>2.0299999999999998</v>
      </c>
    </row>
    <row r="2247" spans="1:9" x14ac:dyDescent="0.25">
      <c r="A2247">
        <v>2000420103</v>
      </c>
      <c r="B2247" t="s">
        <v>593</v>
      </c>
      <c r="C2247" t="s">
        <v>139</v>
      </c>
      <c r="D2247" t="s">
        <v>140</v>
      </c>
      <c r="E2247" s="1">
        <v>7950</v>
      </c>
      <c r="F2247" t="s">
        <v>36</v>
      </c>
      <c r="G2247">
        <v>0</v>
      </c>
      <c r="H2247" s="1">
        <v>0</v>
      </c>
      <c r="I2247">
        <v>1.8681700000000001</v>
      </c>
    </row>
    <row r="2248" spans="1:9" x14ac:dyDescent="0.25">
      <c r="A2248">
        <v>2000420103</v>
      </c>
      <c r="B2248" t="s">
        <v>593</v>
      </c>
      <c r="C2248" t="s">
        <v>577</v>
      </c>
      <c r="D2248" t="s">
        <v>578</v>
      </c>
      <c r="E2248" s="1">
        <v>0</v>
      </c>
      <c r="F2248" t="s">
        <v>36</v>
      </c>
      <c r="G2248" s="1">
        <v>0</v>
      </c>
      <c r="H2248">
        <v>0</v>
      </c>
      <c r="I2248">
        <v>1.829364</v>
      </c>
    </row>
    <row r="2249" spans="1:9" x14ac:dyDescent="0.25">
      <c r="A2249">
        <v>2000420104</v>
      </c>
      <c r="B2249" t="s">
        <v>594</v>
      </c>
      <c r="C2249" t="s">
        <v>8710</v>
      </c>
      <c r="D2249" t="s">
        <v>8711</v>
      </c>
      <c r="E2249" s="1">
        <v>0</v>
      </c>
      <c r="F2249" t="s">
        <v>36</v>
      </c>
      <c r="G2249">
        <v>0</v>
      </c>
      <c r="H2249" s="1">
        <v>0</v>
      </c>
      <c r="I2249">
        <v>2.0754000000000001</v>
      </c>
    </row>
    <row r="2250" spans="1:9" x14ac:dyDescent="0.25">
      <c r="A2250">
        <v>2000420104</v>
      </c>
      <c r="B2250" t="s">
        <v>594</v>
      </c>
      <c r="C2250" t="s">
        <v>8706</v>
      </c>
      <c r="D2250" t="s">
        <v>8707</v>
      </c>
      <c r="E2250" s="1">
        <v>140</v>
      </c>
      <c r="F2250" t="s">
        <v>36</v>
      </c>
      <c r="G2250">
        <v>0</v>
      </c>
      <c r="H2250" s="1">
        <v>1100</v>
      </c>
      <c r="I2250">
        <v>2.0751430000000002</v>
      </c>
    </row>
    <row r="2251" spans="1:9" x14ac:dyDescent="0.25">
      <c r="A2251">
        <v>2000420104</v>
      </c>
      <c r="B2251" t="s">
        <v>594</v>
      </c>
      <c r="C2251" t="s">
        <v>130</v>
      </c>
      <c r="D2251" t="s">
        <v>131</v>
      </c>
      <c r="E2251" s="1">
        <v>2891</v>
      </c>
      <c r="F2251" t="s">
        <v>36</v>
      </c>
      <c r="G2251" s="1">
        <v>1</v>
      </c>
      <c r="H2251">
        <v>0</v>
      </c>
      <c r="I2251">
        <v>1.920024</v>
      </c>
    </row>
    <row r="2252" spans="1:9" x14ac:dyDescent="0.25">
      <c r="A2252">
        <v>2000420104</v>
      </c>
      <c r="B2252" t="s">
        <v>594</v>
      </c>
      <c r="C2252" t="s">
        <v>126</v>
      </c>
      <c r="D2252" t="s">
        <v>127</v>
      </c>
      <c r="E2252" s="1">
        <v>293</v>
      </c>
      <c r="F2252" t="s">
        <v>36</v>
      </c>
      <c r="G2252" s="1">
        <v>0</v>
      </c>
      <c r="H2252" s="1">
        <v>0</v>
      </c>
      <c r="I2252">
        <v>2.0752899999999999</v>
      </c>
    </row>
    <row r="2253" spans="1:9" x14ac:dyDescent="0.25">
      <c r="A2253">
        <v>2000420104</v>
      </c>
      <c r="B2253" t="s">
        <v>594</v>
      </c>
      <c r="C2253" t="s">
        <v>142</v>
      </c>
      <c r="D2253" t="s">
        <v>143</v>
      </c>
      <c r="E2253">
        <v>0</v>
      </c>
      <c r="F2253" t="s">
        <v>36</v>
      </c>
      <c r="G2253">
        <v>0</v>
      </c>
      <c r="H2253">
        <v>0</v>
      </c>
      <c r="I2253">
        <v>2.0752999999999999</v>
      </c>
    </row>
    <row r="2254" spans="1:9" x14ac:dyDescent="0.25">
      <c r="A2254">
        <v>2000420104</v>
      </c>
      <c r="B2254" t="s">
        <v>594</v>
      </c>
      <c r="C2254" t="s">
        <v>137</v>
      </c>
      <c r="D2254" t="s">
        <v>138</v>
      </c>
      <c r="E2254" s="1">
        <v>0</v>
      </c>
      <c r="F2254" t="s">
        <v>36</v>
      </c>
      <c r="G2254">
        <v>0</v>
      </c>
      <c r="H2254">
        <v>1</v>
      </c>
      <c r="I2254">
        <v>2.0753330000000001</v>
      </c>
    </row>
    <row r="2255" spans="1:9" x14ac:dyDescent="0.25">
      <c r="A2255">
        <v>2000420104</v>
      </c>
      <c r="B2255" t="s">
        <v>594</v>
      </c>
      <c r="C2255" t="s">
        <v>139</v>
      </c>
      <c r="D2255" t="s">
        <v>140</v>
      </c>
      <c r="E2255" s="1">
        <v>5505</v>
      </c>
      <c r="F2255" t="s">
        <v>36</v>
      </c>
      <c r="G2255">
        <v>0</v>
      </c>
      <c r="H2255" s="1">
        <v>0</v>
      </c>
      <c r="I2255">
        <v>1.877353</v>
      </c>
    </row>
    <row r="2256" spans="1:9" x14ac:dyDescent="0.25">
      <c r="A2256">
        <v>2000420104</v>
      </c>
      <c r="B2256" t="s">
        <v>594</v>
      </c>
      <c r="C2256" t="s">
        <v>577</v>
      </c>
      <c r="D2256" t="s">
        <v>578</v>
      </c>
      <c r="E2256">
        <v>0</v>
      </c>
      <c r="F2256" t="s">
        <v>36</v>
      </c>
      <c r="G2256">
        <v>0</v>
      </c>
      <c r="H2256" s="1">
        <v>0</v>
      </c>
      <c r="I2256">
        <v>1.797013</v>
      </c>
    </row>
    <row r="2257" spans="1:9" x14ac:dyDescent="0.25">
      <c r="A2257">
        <v>2000420105</v>
      </c>
      <c r="B2257" t="s">
        <v>595</v>
      </c>
      <c r="C2257" t="s">
        <v>8708</v>
      </c>
      <c r="D2257" t="s">
        <v>8709</v>
      </c>
      <c r="E2257" s="1">
        <v>250</v>
      </c>
      <c r="F2257" t="s">
        <v>36</v>
      </c>
      <c r="G2257" s="1">
        <v>0</v>
      </c>
      <c r="H2257">
        <v>0</v>
      </c>
      <c r="I2257">
        <v>2.0097999999999998</v>
      </c>
    </row>
    <row r="2258" spans="1:9" x14ac:dyDescent="0.25">
      <c r="A2258">
        <v>2000420105</v>
      </c>
      <c r="B2258" t="s">
        <v>595</v>
      </c>
      <c r="C2258" t="s">
        <v>8710</v>
      </c>
      <c r="D2258" t="s">
        <v>8711</v>
      </c>
      <c r="E2258" s="1">
        <v>0</v>
      </c>
      <c r="F2258" t="s">
        <v>36</v>
      </c>
      <c r="G2258" s="1">
        <v>0</v>
      </c>
      <c r="H2258" s="1">
        <v>0</v>
      </c>
      <c r="I2258">
        <v>1.8853599999999999</v>
      </c>
    </row>
    <row r="2259" spans="1:9" x14ac:dyDescent="0.25">
      <c r="A2259">
        <v>2000420105</v>
      </c>
      <c r="B2259" t="s">
        <v>595</v>
      </c>
      <c r="C2259" t="s">
        <v>8706</v>
      </c>
      <c r="D2259" t="s">
        <v>8707</v>
      </c>
      <c r="E2259" s="1">
        <v>1028</v>
      </c>
      <c r="F2259" t="s">
        <v>36</v>
      </c>
      <c r="G2259" s="1">
        <v>0</v>
      </c>
      <c r="H2259" s="1">
        <v>20000</v>
      </c>
      <c r="I2259">
        <v>2.0097670000000001</v>
      </c>
    </row>
    <row r="2260" spans="1:9" x14ac:dyDescent="0.25">
      <c r="A2260">
        <v>2000420105</v>
      </c>
      <c r="B2260" t="s">
        <v>595</v>
      </c>
      <c r="C2260" t="s">
        <v>130</v>
      </c>
      <c r="D2260" t="s">
        <v>131</v>
      </c>
      <c r="E2260" s="1">
        <v>2769</v>
      </c>
      <c r="F2260" t="s">
        <v>36</v>
      </c>
      <c r="G2260">
        <v>53</v>
      </c>
      <c r="H2260">
        <v>0</v>
      </c>
      <c r="I2260">
        <v>1.9932319999999999</v>
      </c>
    </row>
    <row r="2261" spans="1:9" x14ac:dyDescent="0.25">
      <c r="A2261">
        <v>2000420105</v>
      </c>
      <c r="B2261" t="s">
        <v>595</v>
      </c>
      <c r="C2261" t="s">
        <v>126</v>
      </c>
      <c r="D2261" t="s">
        <v>127</v>
      </c>
      <c r="E2261" s="1">
        <v>6150</v>
      </c>
      <c r="F2261" t="s">
        <v>36</v>
      </c>
      <c r="G2261">
        <v>0</v>
      </c>
      <c r="H2261">
        <v>0</v>
      </c>
      <c r="I2261">
        <v>1.9946649999999999</v>
      </c>
    </row>
    <row r="2262" spans="1:9" x14ac:dyDescent="0.25">
      <c r="A2262">
        <v>2000420105</v>
      </c>
      <c r="B2262" t="s">
        <v>595</v>
      </c>
      <c r="C2262" t="s">
        <v>142</v>
      </c>
      <c r="D2262" t="s">
        <v>143</v>
      </c>
      <c r="E2262">
        <v>0</v>
      </c>
      <c r="F2262" t="s">
        <v>36</v>
      </c>
      <c r="G2262">
        <v>0</v>
      </c>
      <c r="H2262">
        <v>0</v>
      </c>
      <c r="I2262">
        <v>1.994664</v>
      </c>
    </row>
    <row r="2263" spans="1:9" x14ac:dyDescent="0.25">
      <c r="A2263">
        <v>2000420105</v>
      </c>
      <c r="B2263" t="s">
        <v>595</v>
      </c>
      <c r="C2263" t="s">
        <v>151</v>
      </c>
      <c r="D2263" t="s">
        <v>152</v>
      </c>
      <c r="E2263" s="1">
        <v>0</v>
      </c>
      <c r="F2263" t="s">
        <v>36</v>
      </c>
      <c r="G2263">
        <v>0</v>
      </c>
      <c r="H2263">
        <v>0</v>
      </c>
      <c r="I2263">
        <v>2.0218060000000002</v>
      </c>
    </row>
    <row r="2264" spans="1:9" x14ac:dyDescent="0.25">
      <c r="A2264">
        <v>2000420105</v>
      </c>
      <c r="B2264" t="s">
        <v>595</v>
      </c>
      <c r="C2264" t="s">
        <v>5816</v>
      </c>
      <c r="D2264" t="s">
        <v>5817</v>
      </c>
      <c r="E2264" s="1">
        <v>0</v>
      </c>
      <c r="F2264" t="s">
        <v>36</v>
      </c>
      <c r="G2264">
        <v>0</v>
      </c>
      <c r="H2264">
        <v>0</v>
      </c>
      <c r="I2264">
        <v>2.0097999999999998</v>
      </c>
    </row>
    <row r="2265" spans="1:9" x14ac:dyDescent="0.25">
      <c r="A2265">
        <v>2000420105</v>
      </c>
      <c r="B2265" t="s">
        <v>595</v>
      </c>
      <c r="C2265" t="s">
        <v>139</v>
      </c>
      <c r="D2265" t="s">
        <v>140</v>
      </c>
      <c r="E2265" s="1">
        <v>17014</v>
      </c>
      <c r="F2265" t="s">
        <v>36</v>
      </c>
      <c r="G2265">
        <v>0</v>
      </c>
      <c r="H2265">
        <v>0</v>
      </c>
      <c r="I2265">
        <v>1.898806</v>
      </c>
    </row>
    <row r="2266" spans="1:9" x14ac:dyDescent="0.25">
      <c r="A2266">
        <v>2000420105</v>
      </c>
      <c r="B2266" t="s">
        <v>595</v>
      </c>
      <c r="C2266" t="s">
        <v>577</v>
      </c>
      <c r="D2266" t="s">
        <v>578</v>
      </c>
      <c r="E2266" s="1">
        <v>0</v>
      </c>
      <c r="F2266" t="s">
        <v>36</v>
      </c>
      <c r="G2266">
        <v>0</v>
      </c>
      <c r="H2266">
        <v>0</v>
      </c>
      <c r="I2266">
        <v>1.903964</v>
      </c>
    </row>
    <row r="2267" spans="1:9" x14ac:dyDescent="0.25">
      <c r="A2267">
        <v>2000420106</v>
      </c>
      <c r="B2267" t="s">
        <v>596</v>
      </c>
      <c r="C2267" t="s">
        <v>8710</v>
      </c>
      <c r="D2267" t="s">
        <v>8711</v>
      </c>
      <c r="E2267" s="1">
        <v>0</v>
      </c>
      <c r="F2267" t="s">
        <v>36</v>
      </c>
      <c r="G2267">
        <v>0</v>
      </c>
      <c r="H2267">
        <v>0</v>
      </c>
      <c r="I2267">
        <v>1.89354</v>
      </c>
    </row>
    <row r="2268" spans="1:9" x14ac:dyDescent="0.25">
      <c r="A2268">
        <v>2000420106</v>
      </c>
      <c r="B2268" t="s">
        <v>596</v>
      </c>
      <c r="C2268" t="s">
        <v>8706</v>
      </c>
      <c r="D2268" t="s">
        <v>8707</v>
      </c>
      <c r="E2268" s="1">
        <v>896</v>
      </c>
      <c r="F2268" t="s">
        <v>36</v>
      </c>
      <c r="G2268">
        <v>0</v>
      </c>
      <c r="H2268" s="1">
        <v>13350</v>
      </c>
      <c r="I2268">
        <v>1.901842</v>
      </c>
    </row>
    <row r="2269" spans="1:9" x14ac:dyDescent="0.25">
      <c r="A2269">
        <v>2000420106</v>
      </c>
      <c r="B2269" t="s">
        <v>596</v>
      </c>
      <c r="C2269" t="s">
        <v>130</v>
      </c>
      <c r="D2269" t="s">
        <v>131</v>
      </c>
      <c r="E2269" s="1">
        <v>6819</v>
      </c>
      <c r="F2269" t="s">
        <v>36</v>
      </c>
      <c r="G2269">
        <v>25</v>
      </c>
      <c r="H2269">
        <v>0</v>
      </c>
      <c r="I2269">
        <v>1.893543</v>
      </c>
    </row>
    <row r="2270" spans="1:9" x14ac:dyDescent="0.25">
      <c r="A2270">
        <v>2000420106</v>
      </c>
      <c r="B2270" t="s">
        <v>596</v>
      </c>
      <c r="C2270" t="s">
        <v>142</v>
      </c>
      <c r="D2270" t="s">
        <v>143</v>
      </c>
      <c r="E2270" s="1">
        <v>0</v>
      </c>
      <c r="F2270" t="s">
        <v>36</v>
      </c>
      <c r="G2270">
        <v>0</v>
      </c>
      <c r="H2270">
        <v>0</v>
      </c>
      <c r="I2270">
        <v>2.0326780000000002</v>
      </c>
    </row>
    <row r="2271" spans="1:9" x14ac:dyDescent="0.25">
      <c r="A2271">
        <v>2000420106</v>
      </c>
      <c r="B2271" t="s">
        <v>596</v>
      </c>
      <c r="C2271" t="s">
        <v>151</v>
      </c>
      <c r="D2271" t="s">
        <v>152</v>
      </c>
      <c r="E2271" s="1">
        <v>0</v>
      </c>
      <c r="F2271" t="s">
        <v>36</v>
      </c>
      <c r="G2271">
        <v>0</v>
      </c>
      <c r="H2271">
        <v>0</v>
      </c>
      <c r="I2271">
        <v>1.88565</v>
      </c>
    </row>
    <row r="2272" spans="1:9" x14ac:dyDescent="0.25">
      <c r="A2272">
        <v>2000420106</v>
      </c>
      <c r="B2272" t="s">
        <v>596</v>
      </c>
      <c r="C2272" t="s">
        <v>139</v>
      </c>
      <c r="D2272" t="s">
        <v>140</v>
      </c>
      <c r="E2272" s="1">
        <v>21650</v>
      </c>
      <c r="F2272" t="s">
        <v>36</v>
      </c>
      <c r="G2272">
        <v>0</v>
      </c>
      <c r="H2272">
        <v>0</v>
      </c>
      <c r="I2272">
        <v>1.942642</v>
      </c>
    </row>
    <row r="2273" spans="1:9" x14ac:dyDescent="0.25">
      <c r="A2273">
        <v>2000420106</v>
      </c>
      <c r="B2273" t="s">
        <v>596</v>
      </c>
      <c r="C2273" t="s">
        <v>577</v>
      </c>
      <c r="D2273" t="s">
        <v>578</v>
      </c>
      <c r="E2273" s="1">
        <v>0</v>
      </c>
      <c r="F2273" t="s">
        <v>36</v>
      </c>
      <c r="G2273">
        <v>0</v>
      </c>
      <c r="H2273">
        <v>0</v>
      </c>
      <c r="I2273">
        <v>1.9035690000000001</v>
      </c>
    </row>
    <row r="2274" spans="1:9" x14ac:dyDescent="0.25">
      <c r="A2274">
        <v>2000420107</v>
      </c>
      <c r="B2274" t="s">
        <v>597</v>
      </c>
      <c r="C2274" t="s">
        <v>8710</v>
      </c>
      <c r="D2274" t="s">
        <v>8711</v>
      </c>
      <c r="E2274">
        <v>0</v>
      </c>
      <c r="F2274" t="s">
        <v>36</v>
      </c>
      <c r="G2274">
        <v>0</v>
      </c>
      <c r="H2274">
        <v>0</v>
      </c>
      <c r="I2274">
        <v>1.9024399999999999</v>
      </c>
    </row>
    <row r="2275" spans="1:9" x14ac:dyDescent="0.25">
      <c r="A2275">
        <v>2000420107</v>
      </c>
      <c r="B2275" t="s">
        <v>597</v>
      </c>
      <c r="C2275" t="s">
        <v>8706</v>
      </c>
      <c r="D2275" t="s">
        <v>8707</v>
      </c>
      <c r="E2275">
        <v>695</v>
      </c>
      <c r="F2275" t="s">
        <v>36</v>
      </c>
      <c r="G2275">
        <v>0</v>
      </c>
      <c r="H2275" s="1">
        <v>14650</v>
      </c>
      <c r="I2275">
        <v>1.9022589999999999</v>
      </c>
    </row>
    <row r="2276" spans="1:9" x14ac:dyDescent="0.25">
      <c r="A2276">
        <v>2000420107</v>
      </c>
      <c r="B2276" t="s">
        <v>597</v>
      </c>
      <c r="C2276" t="s">
        <v>130</v>
      </c>
      <c r="D2276" t="s">
        <v>131</v>
      </c>
      <c r="E2276" s="1">
        <v>6175</v>
      </c>
      <c r="F2276" t="s">
        <v>36</v>
      </c>
      <c r="G2276">
        <v>50</v>
      </c>
      <c r="H2276">
        <v>50</v>
      </c>
      <c r="I2276">
        <v>1.9024399999999999</v>
      </c>
    </row>
    <row r="2277" spans="1:9" x14ac:dyDescent="0.25">
      <c r="A2277">
        <v>2000420107</v>
      </c>
      <c r="B2277" t="s">
        <v>597</v>
      </c>
      <c r="C2277" t="s">
        <v>126</v>
      </c>
      <c r="D2277" t="s">
        <v>127</v>
      </c>
      <c r="E2277" s="1">
        <v>0</v>
      </c>
      <c r="F2277" t="s">
        <v>36</v>
      </c>
      <c r="G2277" s="1">
        <v>0</v>
      </c>
      <c r="H2277">
        <v>0</v>
      </c>
      <c r="I2277">
        <v>1.9024380000000001</v>
      </c>
    </row>
    <row r="2278" spans="1:9" x14ac:dyDescent="0.25">
      <c r="A2278">
        <v>2000420107</v>
      </c>
      <c r="B2278" t="s">
        <v>597</v>
      </c>
      <c r="C2278" t="s">
        <v>142</v>
      </c>
      <c r="D2278" t="s">
        <v>143</v>
      </c>
      <c r="E2278">
        <v>0</v>
      </c>
      <c r="F2278" t="s">
        <v>36</v>
      </c>
      <c r="G2278">
        <v>0</v>
      </c>
      <c r="H2278">
        <v>0</v>
      </c>
      <c r="I2278">
        <v>1.902439</v>
      </c>
    </row>
    <row r="2279" spans="1:9" x14ac:dyDescent="0.25">
      <c r="A2279">
        <v>2000420107</v>
      </c>
      <c r="B2279" t="s">
        <v>597</v>
      </c>
      <c r="C2279" t="s">
        <v>256</v>
      </c>
      <c r="D2279" t="s">
        <v>257</v>
      </c>
      <c r="E2279">
        <v>0</v>
      </c>
      <c r="F2279" t="s">
        <v>36</v>
      </c>
      <c r="G2279">
        <v>0</v>
      </c>
      <c r="H2279">
        <v>0</v>
      </c>
      <c r="I2279">
        <v>2.016667</v>
      </c>
    </row>
    <row r="2280" spans="1:9" x14ac:dyDescent="0.25">
      <c r="A2280">
        <v>2000420107</v>
      </c>
      <c r="B2280" t="s">
        <v>597</v>
      </c>
      <c r="C2280" t="s">
        <v>151</v>
      </c>
      <c r="D2280" t="s">
        <v>152</v>
      </c>
      <c r="E2280">
        <v>0</v>
      </c>
      <c r="F2280" t="s">
        <v>36</v>
      </c>
      <c r="G2280">
        <v>0</v>
      </c>
      <c r="H2280">
        <v>0</v>
      </c>
      <c r="I2280">
        <v>1.9011199999999999</v>
      </c>
    </row>
    <row r="2281" spans="1:9" x14ac:dyDescent="0.25">
      <c r="A2281">
        <v>2000420107</v>
      </c>
      <c r="B2281" t="s">
        <v>597</v>
      </c>
      <c r="C2281" t="s">
        <v>139</v>
      </c>
      <c r="D2281" t="s">
        <v>140</v>
      </c>
      <c r="E2281" s="1">
        <v>21700</v>
      </c>
      <c r="F2281" t="s">
        <v>36</v>
      </c>
      <c r="G2281">
        <v>0</v>
      </c>
      <c r="H2281">
        <v>0</v>
      </c>
      <c r="I2281">
        <v>1.9436329999999999</v>
      </c>
    </row>
    <row r="2282" spans="1:9" x14ac:dyDescent="0.25">
      <c r="A2282">
        <v>2000420107</v>
      </c>
      <c r="B2282" t="s">
        <v>597</v>
      </c>
      <c r="C2282" t="s">
        <v>577</v>
      </c>
      <c r="D2282" t="s">
        <v>578</v>
      </c>
      <c r="E2282">
        <v>0</v>
      </c>
      <c r="F2282" t="s">
        <v>36</v>
      </c>
      <c r="G2282">
        <v>50</v>
      </c>
      <c r="H2282" s="1">
        <v>0</v>
      </c>
      <c r="I2282">
        <v>1.903573</v>
      </c>
    </row>
    <row r="2283" spans="1:9" x14ac:dyDescent="0.25">
      <c r="A2283">
        <v>2000420108</v>
      </c>
      <c r="B2283" t="s">
        <v>598</v>
      </c>
      <c r="C2283" t="s">
        <v>8708</v>
      </c>
      <c r="D2283" t="s">
        <v>8709</v>
      </c>
      <c r="E2283">
        <v>0</v>
      </c>
      <c r="F2283" t="s">
        <v>36</v>
      </c>
      <c r="G2283">
        <v>0</v>
      </c>
      <c r="H2283">
        <v>0</v>
      </c>
      <c r="I2283">
        <v>2.047593</v>
      </c>
    </row>
    <row r="2284" spans="1:9" x14ac:dyDescent="0.25">
      <c r="A2284">
        <v>2000420108</v>
      </c>
      <c r="B2284" t="s">
        <v>598</v>
      </c>
      <c r="C2284" t="s">
        <v>8710</v>
      </c>
      <c r="D2284" t="s">
        <v>8711</v>
      </c>
      <c r="E2284" s="1">
        <v>0</v>
      </c>
      <c r="F2284" t="s">
        <v>36</v>
      </c>
      <c r="G2284">
        <v>0</v>
      </c>
      <c r="H2284">
        <v>0</v>
      </c>
      <c r="I2284">
        <v>1.9235800000000001</v>
      </c>
    </row>
    <row r="2285" spans="1:9" x14ac:dyDescent="0.25">
      <c r="A2285">
        <v>2000420108</v>
      </c>
      <c r="B2285" t="s">
        <v>598</v>
      </c>
      <c r="C2285" t="s">
        <v>8706</v>
      </c>
      <c r="D2285" t="s">
        <v>8707</v>
      </c>
      <c r="E2285">
        <v>750</v>
      </c>
      <c r="F2285" t="s">
        <v>36</v>
      </c>
      <c r="G2285">
        <v>0</v>
      </c>
      <c r="H2285" s="1">
        <v>18050</v>
      </c>
      <c r="I2285">
        <v>1.923573</v>
      </c>
    </row>
    <row r="2286" spans="1:9" x14ac:dyDescent="0.25">
      <c r="A2286">
        <v>2000420108</v>
      </c>
      <c r="B2286" t="s">
        <v>598</v>
      </c>
      <c r="C2286" t="s">
        <v>130</v>
      </c>
      <c r="D2286" t="s">
        <v>131</v>
      </c>
      <c r="E2286" s="1">
        <v>4703</v>
      </c>
      <c r="F2286" t="s">
        <v>36</v>
      </c>
      <c r="G2286">
        <v>550</v>
      </c>
      <c r="H2286">
        <v>0</v>
      </c>
      <c r="I2286">
        <v>1.906226</v>
      </c>
    </row>
    <row r="2287" spans="1:9" x14ac:dyDescent="0.25">
      <c r="A2287">
        <v>2000420108</v>
      </c>
      <c r="B2287" t="s">
        <v>598</v>
      </c>
      <c r="C2287" t="s">
        <v>126</v>
      </c>
      <c r="D2287" t="s">
        <v>127</v>
      </c>
      <c r="E2287">
        <v>0</v>
      </c>
      <c r="F2287" t="s">
        <v>36</v>
      </c>
      <c r="G2287">
        <v>0</v>
      </c>
      <c r="H2287">
        <v>0</v>
      </c>
      <c r="I2287">
        <v>1.9051439999999999</v>
      </c>
    </row>
    <row r="2288" spans="1:9" x14ac:dyDescent="0.25">
      <c r="A2288">
        <v>2000420108</v>
      </c>
      <c r="B2288" t="s">
        <v>598</v>
      </c>
      <c r="C2288" t="s">
        <v>142</v>
      </c>
      <c r="D2288" t="s">
        <v>143</v>
      </c>
      <c r="E2288">
        <v>0</v>
      </c>
      <c r="F2288" t="s">
        <v>36</v>
      </c>
      <c r="G2288">
        <v>0</v>
      </c>
      <c r="H2288">
        <v>0</v>
      </c>
      <c r="I2288">
        <v>1.9051439999999999</v>
      </c>
    </row>
    <row r="2289" spans="1:9" x14ac:dyDescent="0.25">
      <c r="A2289">
        <v>2000420108</v>
      </c>
      <c r="B2289" t="s">
        <v>598</v>
      </c>
      <c r="C2289" t="s">
        <v>137</v>
      </c>
      <c r="D2289" t="s">
        <v>138</v>
      </c>
      <c r="E2289" s="1">
        <v>0</v>
      </c>
      <c r="F2289" t="s">
        <v>36</v>
      </c>
      <c r="G2289">
        <v>1</v>
      </c>
      <c r="H2289">
        <v>0</v>
      </c>
      <c r="I2289">
        <v>2.0299999999999998</v>
      </c>
    </row>
    <row r="2290" spans="1:9" x14ac:dyDescent="0.25">
      <c r="A2290">
        <v>2000420108</v>
      </c>
      <c r="B2290" t="s">
        <v>598</v>
      </c>
      <c r="C2290" t="s">
        <v>151</v>
      </c>
      <c r="D2290" t="s">
        <v>152</v>
      </c>
      <c r="E2290" s="1">
        <v>0</v>
      </c>
      <c r="F2290" t="s">
        <v>36</v>
      </c>
      <c r="G2290">
        <v>0</v>
      </c>
      <c r="H2290">
        <v>500</v>
      </c>
      <c r="I2290">
        <v>1.9051400000000001</v>
      </c>
    </row>
    <row r="2291" spans="1:9" x14ac:dyDescent="0.25">
      <c r="A2291">
        <v>2000420108</v>
      </c>
      <c r="B2291" t="s">
        <v>598</v>
      </c>
      <c r="C2291" t="s">
        <v>139</v>
      </c>
      <c r="D2291" t="s">
        <v>140</v>
      </c>
      <c r="E2291" s="1">
        <v>21201</v>
      </c>
      <c r="F2291" t="s">
        <v>36</v>
      </c>
      <c r="G2291">
        <v>0</v>
      </c>
      <c r="H2291">
        <v>0</v>
      </c>
      <c r="I2291">
        <v>1.954116</v>
      </c>
    </row>
    <row r="2292" spans="1:9" x14ac:dyDescent="0.25">
      <c r="A2292">
        <v>2000420108</v>
      </c>
      <c r="B2292" t="s">
        <v>598</v>
      </c>
      <c r="C2292" t="s">
        <v>577</v>
      </c>
      <c r="D2292" t="s">
        <v>578</v>
      </c>
      <c r="E2292" s="1">
        <v>0</v>
      </c>
      <c r="F2292" t="s">
        <v>36</v>
      </c>
      <c r="G2292">
        <v>0</v>
      </c>
      <c r="H2292">
        <v>0</v>
      </c>
      <c r="I2292">
        <v>1.903573</v>
      </c>
    </row>
    <row r="2293" spans="1:9" x14ac:dyDescent="0.25">
      <c r="A2293">
        <v>2000420109</v>
      </c>
      <c r="B2293" t="s">
        <v>599</v>
      </c>
      <c r="C2293" t="s">
        <v>8708</v>
      </c>
      <c r="D2293" t="s">
        <v>8709</v>
      </c>
      <c r="E2293">
        <v>0</v>
      </c>
      <c r="F2293" t="s">
        <v>36</v>
      </c>
      <c r="G2293" s="1">
        <v>0</v>
      </c>
      <c r="H2293">
        <v>0</v>
      </c>
      <c r="I2293">
        <v>2.01728</v>
      </c>
    </row>
    <row r="2294" spans="1:9" x14ac:dyDescent="0.25">
      <c r="A2294">
        <v>2000420109</v>
      </c>
      <c r="B2294" t="s">
        <v>599</v>
      </c>
      <c r="C2294" t="s">
        <v>8710</v>
      </c>
      <c r="D2294" t="s">
        <v>8711</v>
      </c>
      <c r="E2294" s="1">
        <v>0</v>
      </c>
      <c r="F2294" t="s">
        <v>36</v>
      </c>
      <c r="G2294">
        <v>0</v>
      </c>
      <c r="H2294">
        <v>0</v>
      </c>
      <c r="I2294">
        <v>1.9363999999999999</v>
      </c>
    </row>
    <row r="2295" spans="1:9" x14ac:dyDescent="0.25">
      <c r="A2295">
        <v>2000420109</v>
      </c>
      <c r="B2295" t="s">
        <v>599</v>
      </c>
      <c r="C2295" t="s">
        <v>8706</v>
      </c>
      <c r="D2295" t="s">
        <v>8707</v>
      </c>
      <c r="E2295">
        <v>492</v>
      </c>
      <c r="F2295" t="s">
        <v>36</v>
      </c>
      <c r="G2295">
        <v>0</v>
      </c>
      <c r="H2295" s="1">
        <v>17550</v>
      </c>
      <c r="I2295">
        <v>1.9413210000000001</v>
      </c>
    </row>
    <row r="2296" spans="1:9" x14ac:dyDescent="0.25">
      <c r="A2296">
        <v>2000420109</v>
      </c>
      <c r="B2296" t="s">
        <v>599</v>
      </c>
      <c r="C2296" t="s">
        <v>130</v>
      </c>
      <c r="D2296" t="s">
        <v>131</v>
      </c>
      <c r="E2296" s="1">
        <v>5744</v>
      </c>
      <c r="F2296" t="s">
        <v>36</v>
      </c>
      <c r="G2296">
        <v>0</v>
      </c>
      <c r="H2296">
        <v>0</v>
      </c>
      <c r="I2296">
        <v>1.914363</v>
      </c>
    </row>
    <row r="2297" spans="1:9" x14ac:dyDescent="0.25">
      <c r="A2297">
        <v>2000420109</v>
      </c>
      <c r="B2297" t="s">
        <v>599</v>
      </c>
      <c r="C2297" t="s">
        <v>126</v>
      </c>
      <c r="D2297" t="s">
        <v>127</v>
      </c>
      <c r="E2297">
        <v>387</v>
      </c>
      <c r="F2297" t="s">
        <v>36</v>
      </c>
      <c r="G2297">
        <v>0</v>
      </c>
      <c r="H2297">
        <v>0</v>
      </c>
      <c r="I2297">
        <v>1.91354</v>
      </c>
    </row>
    <row r="2298" spans="1:9" x14ac:dyDescent="0.25">
      <c r="A2298">
        <v>2000420109</v>
      </c>
      <c r="B2298" t="s">
        <v>599</v>
      </c>
      <c r="C2298" t="s">
        <v>142</v>
      </c>
      <c r="D2298" t="s">
        <v>143</v>
      </c>
      <c r="E2298">
        <v>0</v>
      </c>
      <c r="F2298" t="s">
        <v>36</v>
      </c>
      <c r="G2298">
        <v>0</v>
      </c>
      <c r="H2298">
        <v>0</v>
      </c>
      <c r="I2298">
        <v>1.9135439999999999</v>
      </c>
    </row>
    <row r="2299" spans="1:9" x14ac:dyDescent="0.25">
      <c r="A2299">
        <v>2000420109</v>
      </c>
      <c r="B2299" t="s">
        <v>599</v>
      </c>
      <c r="C2299" t="s">
        <v>151</v>
      </c>
      <c r="D2299" t="s">
        <v>152</v>
      </c>
      <c r="E2299">
        <v>0</v>
      </c>
      <c r="F2299" t="s">
        <v>36</v>
      </c>
      <c r="G2299">
        <v>0</v>
      </c>
      <c r="H2299">
        <v>0</v>
      </c>
      <c r="I2299">
        <v>1.9641999999999999</v>
      </c>
    </row>
    <row r="2300" spans="1:9" x14ac:dyDescent="0.25">
      <c r="A2300">
        <v>2000420109</v>
      </c>
      <c r="B2300" t="s">
        <v>599</v>
      </c>
      <c r="C2300" t="s">
        <v>139</v>
      </c>
      <c r="D2300" t="s">
        <v>140</v>
      </c>
      <c r="E2300" s="1">
        <v>35690</v>
      </c>
      <c r="F2300" t="s">
        <v>36</v>
      </c>
      <c r="G2300">
        <v>0</v>
      </c>
      <c r="H2300">
        <v>0</v>
      </c>
      <c r="I2300">
        <v>1.948977</v>
      </c>
    </row>
    <row r="2301" spans="1:9" x14ac:dyDescent="0.25">
      <c r="A2301">
        <v>2000420109</v>
      </c>
      <c r="B2301" t="s">
        <v>599</v>
      </c>
      <c r="C2301" t="s">
        <v>577</v>
      </c>
      <c r="D2301" t="s">
        <v>578</v>
      </c>
      <c r="E2301" s="1">
        <v>0</v>
      </c>
      <c r="F2301" t="s">
        <v>36</v>
      </c>
      <c r="G2301">
        <v>0</v>
      </c>
      <c r="H2301">
        <v>0</v>
      </c>
      <c r="I2301">
        <v>1.9035690000000001</v>
      </c>
    </row>
    <row r="2302" spans="1:9" x14ac:dyDescent="0.25">
      <c r="A2302">
        <v>2000420110</v>
      </c>
      <c r="B2302" t="s">
        <v>600</v>
      </c>
      <c r="C2302" t="s">
        <v>8708</v>
      </c>
      <c r="D2302" t="s">
        <v>8709</v>
      </c>
      <c r="E2302">
        <v>0</v>
      </c>
      <c r="F2302" t="s">
        <v>36</v>
      </c>
      <c r="G2302">
        <v>0</v>
      </c>
      <c r="H2302">
        <v>0</v>
      </c>
      <c r="I2302">
        <v>2.030716</v>
      </c>
    </row>
    <row r="2303" spans="1:9" x14ac:dyDescent="0.25">
      <c r="A2303">
        <v>2000420110</v>
      </c>
      <c r="B2303" t="s">
        <v>600</v>
      </c>
      <c r="C2303" t="s">
        <v>8710</v>
      </c>
      <c r="D2303" t="s">
        <v>8711</v>
      </c>
      <c r="E2303">
        <v>50</v>
      </c>
      <c r="F2303" t="s">
        <v>36</v>
      </c>
      <c r="G2303">
        <v>0</v>
      </c>
      <c r="H2303">
        <v>0</v>
      </c>
      <c r="I2303">
        <v>1.907</v>
      </c>
    </row>
    <row r="2304" spans="1:9" x14ac:dyDescent="0.25">
      <c r="A2304">
        <v>2000420110</v>
      </c>
      <c r="B2304" t="s">
        <v>600</v>
      </c>
      <c r="C2304" t="s">
        <v>8706</v>
      </c>
      <c r="D2304" t="s">
        <v>8707</v>
      </c>
      <c r="E2304">
        <v>548</v>
      </c>
      <c r="F2304" t="s">
        <v>36</v>
      </c>
      <c r="G2304">
        <v>0</v>
      </c>
      <c r="H2304" s="1">
        <v>14950</v>
      </c>
      <c r="I2304">
        <v>1.917208</v>
      </c>
    </row>
    <row r="2305" spans="1:9" x14ac:dyDescent="0.25">
      <c r="A2305">
        <v>2000420110</v>
      </c>
      <c r="B2305" t="s">
        <v>600</v>
      </c>
      <c r="C2305" t="s">
        <v>130</v>
      </c>
      <c r="D2305" t="s">
        <v>131</v>
      </c>
      <c r="E2305" s="1">
        <v>1036</v>
      </c>
      <c r="F2305" t="s">
        <v>36</v>
      </c>
      <c r="G2305">
        <v>550</v>
      </c>
      <c r="H2305">
        <v>0</v>
      </c>
      <c r="I2305">
        <v>1.9037839999999999</v>
      </c>
    </row>
    <row r="2306" spans="1:9" x14ac:dyDescent="0.25">
      <c r="A2306">
        <v>2000420110</v>
      </c>
      <c r="B2306" t="s">
        <v>600</v>
      </c>
      <c r="C2306" t="s">
        <v>126</v>
      </c>
      <c r="D2306" t="s">
        <v>127</v>
      </c>
      <c r="E2306" s="1">
        <v>3250</v>
      </c>
      <c r="F2306" t="s">
        <v>36</v>
      </c>
      <c r="G2306">
        <v>0</v>
      </c>
      <c r="H2306">
        <v>0</v>
      </c>
      <c r="I2306">
        <v>2.0391170000000001</v>
      </c>
    </row>
    <row r="2307" spans="1:9" x14ac:dyDescent="0.25">
      <c r="A2307">
        <v>2000420110</v>
      </c>
      <c r="B2307" t="s">
        <v>600</v>
      </c>
      <c r="C2307" t="s">
        <v>142</v>
      </c>
      <c r="D2307" t="s">
        <v>143</v>
      </c>
      <c r="E2307">
        <v>0</v>
      </c>
      <c r="F2307" t="s">
        <v>36</v>
      </c>
      <c r="G2307">
        <v>0</v>
      </c>
      <c r="H2307">
        <v>0</v>
      </c>
      <c r="I2307">
        <v>2.0391170000000001</v>
      </c>
    </row>
    <row r="2308" spans="1:9" x14ac:dyDescent="0.25">
      <c r="A2308">
        <v>2000420110</v>
      </c>
      <c r="B2308" t="s">
        <v>600</v>
      </c>
      <c r="C2308" t="s">
        <v>151</v>
      </c>
      <c r="D2308" t="s">
        <v>152</v>
      </c>
      <c r="E2308" s="1">
        <v>0</v>
      </c>
      <c r="F2308" t="s">
        <v>36</v>
      </c>
      <c r="G2308">
        <v>0</v>
      </c>
      <c r="H2308" s="1">
        <v>550</v>
      </c>
      <c r="I2308">
        <v>1.94896</v>
      </c>
    </row>
    <row r="2309" spans="1:9" x14ac:dyDescent="0.25">
      <c r="A2309">
        <v>2000420110</v>
      </c>
      <c r="B2309" t="s">
        <v>600</v>
      </c>
      <c r="C2309" t="s">
        <v>139</v>
      </c>
      <c r="D2309" t="s">
        <v>140</v>
      </c>
      <c r="E2309" s="1">
        <v>5270</v>
      </c>
      <c r="F2309" t="s">
        <v>36</v>
      </c>
      <c r="G2309">
        <v>0</v>
      </c>
      <c r="H2309" s="1">
        <v>0</v>
      </c>
      <c r="I2309">
        <v>1.9489639999999999</v>
      </c>
    </row>
    <row r="2310" spans="1:9" x14ac:dyDescent="0.25">
      <c r="A2310">
        <v>2000420110</v>
      </c>
      <c r="B2310" t="s">
        <v>600</v>
      </c>
      <c r="C2310" t="s">
        <v>577</v>
      </c>
      <c r="D2310" t="s">
        <v>578</v>
      </c>
      <c r="E2310">
        <v>0</v>
      </c>
      <c r="F2310" t="s">
        <v>36</v>
      </c>
      <c r="G2310">
        <v>0</v>
      </c>
      <c r="H2310">
        <v>0</v>
      </c>
      <c r="I2310">
        <v>1.9035740000000001</v>
      </c>
    </row>
    <row r="2311" spans="1:9" x14ac:dyDescent="0.25">
      <c r="A2311">
        <v>2000420111</v>
      </c>
      <c r="B2311" t="s">
        <v>601</v>
      </c>
      <c r="C2311" t="s">
        <v>8710</v>
      </c>
      <c r="D2311" t="s">
        <v>8711</v>
      </c>
      <c r="E2311" s="1">
        <v>0</v>
      </c>
      <c r="F2311" t="s">
        <v>36</v>
      </c>
      <c r="G2311">
        <v>0</v>
      </c>
      <c r="H2311">
        <v>0</v>
      </c>
      <c r="I2311">
        <v>1.9404399999999999</v>
      </c>
    </row>
    <row r="2312" spans="1:9" x14ac:dyDescent="0.25">
      <c r="A2312">
        <v>2000420111</v>
      </c>
      <c r="B2312" t="s">
        <v>601</v>
      </c>
      <c r="C2312" t="s">
        <v>8706</v>
      </c>
      <c r="D2312" t="s">
        <v>8707</v>
      </c>
      <c r="E2312">
        <v>355</v>
      </c>
      <c r="F2312" t="s">
        <v>36</v>
      </c>
      <c r="G2312">
        <v>0</v>
      </c>
      <c r="H2312" s="1">
        <v>3400</v>
      </c>
      <c r="I2312">
        <v>1.9879150000000001</v>
      </c>
    </row>
    <row r="2313" spans="1:9" x14ac:dyDescent="0.25">
      <c r="A2313">
        <v>2000420111</v>
      </c>
      <c r="B2313" t="s">
        <v>601</v>
      </c>
      <c r="C2313" t="s">
        <v>130</v>
      </c>
      <c r="D2313" t="s">
        <v>131</v>
      </c>
      <c r="E2313" s="1">
        <v>1868</v>
      </c>
      <c r="F2313" t="s">
        <v>36</v>
      </c>
      <c r="G2313">
        <v>0</v>
      </c>
      <c r="H2313">
        <v>0</v>
      </c>
      <c r="I2313">
        <v>1.940455</v>
      </c>
    </row>
    <row r="2314" spans="1:9" x14ac:dyDescent="0.25">
      <c r="A2314">
        <v>2000420111</v>
      </c>
      <c r="B2314" t="s">
        <v>601</v>
      </c>
      <c r="C2314" t="s">
        <v>142</v>
      </c>
      <c r="D2314" t="s">
        <v>143</v>
      </c>
      <c r="E2314" s="1">
        <v>0</v>
      </c>
      <c r="F2314" t="s">
        <v>36</v>
      </c>
      <c r="G2314">
        <v>0</v>
      </c>
      <c r="H2314">
        <v>0</v>
      </c>
      <c r="I2314">
        <v>2.0279219999999998</v>
      </c>
    </row>
    <row r="2315" spans="1:9" x14ac:dyDescent="0.25">
      <c r="A2315">
        <v>2000420111</v>
      </c>
      <c r="B2315" t="s">
        <v>601</v>
      </c>
      <c r="C2315" t="s">
        <v>151</v>
      </c>
      <c r="D2315" t="s">
        <v>152</v>
      </c>
      <c r="E2315" s="1">
        <v>0</v>
      </c>
      <c r="F2315" t="s">
        <v>36</v>
      </c>
      <c r="G2315">
        <v>0</v>
      </c>
      <c r="H2315">
        <v>0</v>
      </c>
      <c r="I2315">
        <v>1.9404399999999999</v>
      </c>
    </row>
    <row r="2316" spans="1:9" x14ac:dyDescent="0.25">
      <c r="A2316">
        <v>2000420111</v>
      </c>
      <c r="B2316" t="s">
        <v>601</v>
      </c>
      <c r="C2316" t="s">
        <v>139</v>
      </c>
      <c r="D2316" t="s">
        <v>140</v>
      </c>
      <c r="E2316" s="1">
        <v>8000</v>
      </c>
      <c r="F2316" t="s">
        <v>36</v>
      </c>
      <c r="G2316">
        <v>0</v>
      </c>
      <c r="H2316">
        <v>0</v>
      </c>
      <c r="I2316">
        <v>1.961876</v>
      </c>
    </row>
    <row r="2317" spans="1:9" x14ac:dyDescent="0.25">
      <c r="A2317">
        <v>2000420111</v>
      </c>
      <c r="B2317" t="s">
        <v>601</v>
      </c>
      <c r="C2317" t="s">
        <v>577</v>
      </c>
      <c r="D2317" t="s">
        <v>578</v>
      </c>
      <c r="E2317" s="1">
        <v>0</v>
      </c>
      <c r="F2317" t="s">
        <v>36</v>
      </c>
      <c r="G2317">
        <v>0</v>
      </c>
      <c r="H2317" s="1">
        <v>0</v>
      </c>
      <c r="I2317">
        <v>1.864371</v>
      </c>
    </row>
    <row r="2318" spans="1:9" x14ac:dyDescent="0.25">
      <c r="A2318">
        <v>2000420112</v>
      </c>
      <c r="B2318" t="s">
        <v>602</v>
      </c>
      <c r="C2318" t="s">
        <v>8710</v>
      </c>
      <c r="D2318" t="s">
        <v>8711</v>
      </c>
      <c r="E2318" s="1">
        <v>0</v>
      </c>
      <c r="F2318" t="s">
        <v>36</v>
      </c>
      <c r="G2318">
        <v>0</v>
      </c>
      <c r="H2318">
        <v>0</v>
      </c>
      <c r="I2318">
        <v>1.9336599999999999</v>
      </c>
    </row>
    <row r="2319" spans="1:9" x14ac:dyDescent="0.25">
      <c r="A2319">
        <v>2000420112</v>
      </c>
      <c r="B2319" t="s">
        <v>602</v>
      </c>
      <c r="C2319" t="s">
        <v>8706</v>
      </c>
      <c r="D2319" t="s">
        <v>8707</v>
      </c>
      <c r="E2319">
        <v>345</v>
      </c>
      <c r="F2319" t="s">
        <v>36</v>
      </c>
      <c r="G2319">
        <v>0</v>
      </c>
      <c r="H2319" s="1">
        <v>11500</v>
      </c>
      <c r="I2319">
        <v>1.933681</v>
      </c>
    </row>
    <row r="2320" spans="1:9" x14ac:dyDescent="0.25">
      <c r="A2320">
        <v>2000420112</v>
      </c>
      <c r="B2320" t="s">
        <v>602</v>
      </c>
      <c r="C2320" t="s">
        <v>130</v>
      </c>
      <c r="D2320" t="s">
        <v>131</v>
      </c>
      <c r="E2320" s="1">
        <v>8538</v>
      </c>
      <c r="F2320" t="s">
        <v>36</v>
      </c>
      <c r="G2320">
        <v>25</v>
      </c>
      <c r="H2320">
        <v>0</v>
      </c>
      <c r="I2320">
        <v>1.9173690000000001</v>
      </c>
    </row>
    <row r="2321" spans="1:9" x14ac:dyDescent="0.25">
      <c r="A2321">
        <v>2000420112</v>
      </c>
      <c r="B2321" t="s">
        <v>602</v>
      </c>
      <c r="C2321" t="s">
        <v>126</v>
      </c>
      <c r="D2321" t="s">
        <v>127</v>
      </c>
      <c r="E2321" s="1">
        <v>0</v>
      </c>
      <c r="F2321" t="s">
        <v>36</v>
      </c>
      <c r="G2321">
        <v>0</v>
      </c>
      <c r="H2321">
        <v>0</v>
      </c>
      <c r="I2321">
        <v>1.9173690000000001</v>
      </c>
    </row>
    <row r="2322" spans="1:9" x14ac:dyDescent="0.25">
      <c r="A2322">
        <v>2000420112</v>
      </c>
      <c r="B2322" t="s">
        <v>602</v>
      </c>
      <c r="C2322" t="s">
        <v>142</v>
      </c>
      <c r="D2322" t="s">
        <v>143</v>
      </c>
      <c r="E2322" s="1">
        <v>0</v>
      </c>
      <c r="F2322" t="s">
        <v>36</v>
      </c>
      <c r="G2322" s="1">
        <v>0</v>
      </c>
      <c r="H2322" s="1">
        <v>0</v>
      </c>
      <c r="I2322">
        <v>1.9173690000000001</v>
      </c>
    </row>
    <row r="2323" spans="1:9" x14ac:dyDescent="0.25">
      <c r="A2323">
        <v>2000420112</v>
      </c>
      <c r="B2323" t="s">
        <v>602</v>
      </c>
      <c r="C2323" t="s">
        <v>137</v>
      </c>
      <c r="D2323" t="s">
        <v>138</v>
      </c>
      <c r="E2323">
        <v>1</v>
      </c>
      <c r="F2323" t="s">
        <v>36</v>
      </c>
      <c r="G2323">
        <v>0</v>
      </c>
      <c r="H2323">
        <v>0</v>
      </c>
      <c r="I2323">
        <v>2.0299999999999998</v>
      </c>
    </row>
    <row r="2324" spans="1:9" x14ac:dyDescent="0.25">
      <c r="A2324">
        <v>2000420112</v>
      </c>
      <c r="B2324" t="s">
        <v>602</v>
      </c>
      <c r="C2324" t="s">
        <v>151</v>
      </c>
      <c r="D2324" t="s">
        <v>152</v>
      </c>
      <c r="E2324" s="1">
        <v>0</v>
      </c>
      <c r="F2324" t="s">
        <v>36</v>
      </c>
      <c r="G2324">
        <v>0</v>
      </c>
      <c r="H2324">
        <v>0</v>
      </c>
      <c r="I2324">
        <v>1.9336599999999999</v>
      </c>
    </row>
    <row r="2325" spans="1:9" x14ac:dyDescent="0.25">
      <c r="A2325">
        <v>2000420112</v>
      </c>
      <c r="B2325" t="s">
        <v>602</v>
      </c>
      <c r="C2325" t="s">
        <v>139</v>
      </c>
      <c r="D2325" t="s">
        <v>140</v>
      </c>
      <c r="E2325" s="1">
        <v>16149</v>
      </c>
      <c r="F2325" t="s">
        <v>36</v>
      </c>
      <c r="G2325" s="1">
        <v>0</v>
      </c>
      <c r="H2325">
        <v>0</v>
      </c>
      <c r="I2325">
        <v>1.932585</v>
      </c>
    </row>
    <row r="2326" spans="1:9" x14ac:dyDescent="0.25">
      <c r="A2326">
        <v>2000420112</v>
      </c>
      <c r="B2326" t="s">
        <v>602</v>
      </c>
      <c r="C2326" t="s">
        <v>577</v>
      </c>
      <c r="D2326" t="s">
        <v>578</v>
      </c>
      <c r="E2326" s="1">
        <v>0</v>
      </c>
      <c r="F2326" t="s">
        <v>36</v>
      </c>
      <c r="G2326">
        <v>0</v>
      </c>
      <c r="H2326" s="1">
        <v>0</v>
      </c>
      <c r="I2326">
        <v>1.9035709999999999</v>
      </c>
    </row>
    <row r="2327" spans="1:9" x14ac:dyDescent="0.25">
      <c r="A2327">
        <v>2000420113</v>
      </c>
      <c r="B2327" t="s">
        <v>603</v>
      </c>
      <c r="C2327" t="s">
        <v>8710</v>
      </c>
      <c r="D2327" t="s">
        <v>8711</v>
      </c>
      <c r="E2327">
        <v>0</v>
      </c>
      <c r="F2327" t="s">
        <v>36</v>
      </c>
      <c r="G2327">
        <v>0</v>
      </c>
      <c r="H2327" s="1">
        <v>0</v>
      </c>
      <c r="I2327">
        <v>1.9369799999999999</v>
      </c>
    </row>
    <row r="2328" spans="1:9" x14ac:dyDescent="0.25">
      <c r="A2328">
        <v>2000420113</v>
      </c>
      <c r="B2328" t="s">
        <v>603</v>
      </c>
      <c r="C2328" t="s">
        <v>8706</v>
      </c>
      <c r="D2328" t="s">
        <v>8707</v>
      </c>
      <c r="E2328" s="1">
        <v>494</v>
      </c>
      <c r="F2328" t="s">
        <v>36</v>
      </c>
      <c r="G2328">
        <v>0</v>
      </c>
      <c r="H2328" s="1">
        <v>6450</v>
      </c>
      <c r="I2328">
        <v>1.9313769999999999</v>
      </c>
    </row>
    <row r="2329" spans="1:9" x14ac:dyDescent="0.25">
      <c r="A2329">
        <v>2000420113</v>
      </c>
      <c r="B2329" t="s">
        <v>603</v>
      </c>
      <c r="C2329" t="s">
        <v>130</v>
      </c>
      <c r="D2329" t="s">
        <v>131</v>
      </c>
      <c r="E2329" s="1">
        <v>2069</v>
      </c>
      <c r="F2329" t="s">
        <v>36</v>
      </c>
      <c r="G2329">
        <v>3</v>
      </c>
      <c r="H2329">
        <v>0</v>
      </c>
      <c r="I2329">
        <v>1.939101</v>
      </c>
    </row>
    <row r="2330" spans="1:9" x14ac:dyDescent="0.25">
      <c r="A2330">
        <v>2000420113</v>
      </c>
      <c r="B2330" t="s">
        <v>603</v>
      </c>
      <c r="C2330" t="s">
        <v>126</v>
      </c>
      <c r="D2330" t="s">
        <v>127</v>
      </c>
      <c r="E2330" s="1">
        <v>2986</v>
      </c>
      <c r="F2330" t="s">
        <v>36</v>
      </c>
      <c r="G2330">
        <v>0</v>
      </c>
      <c r="H2330">
        <v>0</v>
      </c>
      <c r="I2330">
        <v>2.0307270000000002</v>
      </c>
    </row>
    <row r="2331" spans="1:9" x14ac:dyDescent="0.25">
      <c r="A2331">
        <v>2000420113</v>
      </c>
      <c r="B2331" t="s">
        <v>603</v>
      </c>
      <c r="C2331" t="s">
        <v>142</v>
      </c>
      <c r="D2331" t="s">
        <v>143</v>
      </c>
      <c r="E2331" s="1">
        <v>0</v>
      </c>
      <c r="F2331" t="s">
        <v>36</v>
      </c>
      <c r="G2331">
        <v>0</v>
      </c>
      <c r="H2331" s="1">
        <v>0</v>
      </c>
      <c r="I2331">
        <v>2.0307279999999999</v>
      </c>
    </row>
    <row r="2332" spans="1:9" x14ac:dyDescent="0.25">
      <c r="A2332">
        <v>2000420113</v>
      </c>
      <c r="B2332" t="s">
        <v>603</v>
      </c>
      <c r="C2332" t="s">
        <v>137</v>
      </c>
      <c r="D2332" t="s">
        <v>138</v>
      </c>
      <c r="E2332" s="1">
        <v>1</v>
      </c>
      <c r="F2332" t="s">
        <v>36</v>
      </c>
      <c r="G2332">
        <v>0</v>
      </c>
      <c r="H2332">
        <v>0</v>
      </c>
      <c r="I2332">
        <v>2.0299999999999998</v>
      </c>
    </row>
    <row r="2333" spans="1:9" x14ac:dyDescent="0.25">
      <c r="A2333">
        <v>2000420113</v>
      </c>
      <c r="B2333" t="s">
        <v>603</v>
      </c>
      <c r="C2333" t="s">
        <v>151</v>
      </c>
      <c r="D2333" t="s">
        <v>152</v>
      </c>
      <c r="E2333" s="1">
        <v>0</v>
      </c>
      <c r="F2333" t="s">
        <v>36</v>
      </c>
      <c r="G2333">
        <v>0</v>
      </c>
      <c r="H2333">
        <v>0</v>
      </c>
      <c r="I2333">
        <v>1.9391</v>
      </c>
    </row>
    <row r="2334" spans="1:9" x14ac:dyDescent="0.25">
      <c r="A2334">
        <v>2000420113</v>
      </c>
      <c r="B2334" t="s">
        <v>603</v>
      </c>
      <c r="C2334" t="s">
        <v>139</v>
      </c>
      <c r="D2334" t="s">
        <v>140</v>
      </c>
      <c r="E2334" s="1">
        <v>4401</v>
      </c>
      <c r="F2334" t="s">
        <v>36</v>
      </c>
      <c r="G2334">
        <v>0</v>
      </c>
      <c r="H2334">
        <v>0</v>
      </c>
      <c r="I2334">
        <v>1.9391069999999999</v>
      </c>
    </row>
    <row r="2335" spans="1:9" x14ac:dyDescent="0.25">
      <c r="A2335">
        <v>2000420113</v>
      </c>
      <c r="B2335" t="s">
        <v>603</v>
      </c>
      <c r="C2335" t="s">
        <v>577</v>
      </c>
      <c r="D2335" t="s">
        <v>578</v>
      </c>
      <c r="E2335">
        <v>0</v>
      </c>
      <c r="F2335" t="s">
        <v>36</v>
      </c>
      <c r="G2335">
        <v>0</v>
      </c>
      <c r="H2335" s="1">
        <v>0</v>
      </c>
      <c r="I2335">
        <v>1.8643259999999999</v>
      </c>
    </row>
    <row r="2336" spans="1:9" x14ac:dyDescent="0.25">
      <c r="A2336">
        <v>2000420114</v>
      </c>
      <c r="B2336" t="s">
        <v>604</v>
      </c>
      <c r="C2336" t="s">
        <v>8710</v>
      </c>
      <c r="D2336" t="s">
        <v>8711</v>
      </c>
      <c r="E2336" s="1">
        <v>0</v>
      </c>
      <c r="F2336" t="s">
        <v>36</v>
      </c>
      <c r="G2336">
        <v>0</v>
      </c>
      <c r="H2336">
        <v>0</v>
      </c>
      <c r="I2336">
        <v>1.9388000000000001</v>
      </c>
    </row>
    <row r="2337" spans="1:9" x14ac:dyDescent="0.25">
      <c r="A2337">
        <v>2000420114</v>
      </c>
      <c r="B2337" t="s">
        <v>604</v>
      </c>
      <c r="C2337" t="s">
        <v>8706</v>
      </c>
      <c r="D2337" t="s">
        <v>8707</v>
      </c>
      <c r="E2337">
        <v>242</v>
      </c>
      <c r="F2337" t="s">
        <v>36</v>
      </c>
      <c r="G2337" s="1">
        <v>0</v>
      </c>
      <c r="H2337" s="1">
        <v>1450</v>
      </c>
      <c r="I2337">
        <v>2.1632639999999999</v>
      </c>
    </row>
    <row r="2338" spans="1:9" x14ac:dyDescent="0.25">
      <c r="A2338">
        <v>2000420114</v>
      </c>
      <c r="B2338" t="s">
        <v>604</v>
      </c>
      <c r="C2338" t="s">
        <v>130</v>
      </c>
      <c r="D2338" t="s">
        <v>131</v>
      </c>
      <c r="E2338" s="1">
        <v>5007</v>
      </c>
      <c r="F2338" t="s">
        <v>36</v>
      </c>
      <c r="G2338">
        <v>1</v>
      </c>
      <c r="H2338">
        <v>0</v>
      </c>
      <c r="I2338">
        <v>1.8074760000000001</v>
      </c>
    </row>
    <row r="2339" spans="1:9" x14ac:dyDescent="0.25">
      <c r="A2339">
        <v>2000420114</v>
      </c>
      <c r="B2339" t="s">
        <v>604</v>
      </c>
      <c r="C2339" t="s">
        <v>137</v>
      </c>
      <c r="D2339" t="s">
        <v>138</v>
      </c>
      <c r="E2339">
        <v>0</v>
      </c>
      <c r="F2339" t="s">
        <v>36</v>
      </c>
      <c r="G2339">
        <v>0</v>
      </c>
      <c r="H2339">
        <v>1</v>
      </c>
      <c r="I2339">
        <v>2.2193329999999998</v>
      </c>
    </row>
    <row r="2340" spans="1:9" x14ac:dyDescent="0.25">
      <c r="A2340">
        <v>2000420114</v>
      </c>
      <c r="B2340" t="s">
        <v>604</v>
      </c>
      <c r="C2340" t="s">
        <v>139</v>
      </c>
      <c r="D2340" t="s">
        <v>140</v>
      </c>
      <c r="E2340" s="1">
        <v>87</v>
      </c>
      <c r="F2340" t="s">
        <v>36</v>
      </c>
      <c r="G2340" s="1">
        <v>0</v>
      </c>
      <c r="H2340" s="1">
        <v>0</v>
      </c>
      <c r="I2340">
        <v>1.8172410000000001</v>
      </c>
    </row>
    <row r="2341" spans="1:9" x14ac:dyDescent="0.25">
      <c r="A2341">
        <v>2000420114</v>
      </c>
      <c r="B2341" t="s">
        <v>604</v>
      </c>
      <c r="C2341" t="s">
        <v>577</v>
      </c>
      <c r="D2341" t="s">
        <v>578</v>
      </c>
      <c r="E2341">
        <v>0</v>
      </c>
      <c r="F2341" t="s">
        <v>36</v>
      </c>
      <c r="G2341">
        <v>0</v>
      </c>
      <c r="H2341">
        <v>0</v>
      </c>
      <c r="I2341">
        <v>1.7970159999999999</v>
      </c>
    </row>
    <row r="2342" spans="1:9" x14ac:dyDescent="0.25">
      <c r="A2342">
        <v>2000420115</v>
      </c>
      <c r="B2342" t="s">
        <v>605</v>
      </c>
      <c r="C2342" t="s">
        <v>8710</v>
      </c>
      <c r="D2342" t="s">
        <v>8711</v>
      </c>
      <c r="E2342" s="1">
        <v>0</v>
      </c>
      <c r="F2342" t="s">
        <v>36</v>
      </c>
      <c r="G2342">
        <v>0</v>
      </c>
      <c r="H2342" s="1">
        <v>0</v>
      </c>
      <c r="I2342">
        <v>1.9498</v>
      </c>
    </row>
    <row r="2343" spans="1:9" x14ac:dyDescent="0.25">
      <c r="A2343">
        <v>2000420115</v>
      </c>
      <c r="B2343" t="s">
        <v>605</v>
      </c>
      <c r="C2343" t="s">
        <v>8706</v>
      </c>
      <c r="D2343" t="s">
        <v>8707</v>
      </c>
      <c r="E2343" s="1">
        <v>247</v>
      </c>
      <c r="F2343" t="s">
        <v>36</v>
      </c>
      <c r="G2343">
        <v>0</v>
      </c>
      <c r="H2343" s="1">
        <v>6250</v>
      </c>
      <c r="I2343">
        <v>2.1755059999999999</v>
      </c>
    </row>
    <row r="2344" spans="1:9" x14ac:dyDescent="0.25">
      <c r="A2344">
        <v>2000420115</v>
      </c>
      <c r="B2344" t="s">
        <v>605</v>
      </c>
      <c r="C2344" t="s">
        <v>130</v>
      </c>
      <c r="D2344" t="s">
        <v>131</v>
      </c>
      <c r="E2344" s="1">
        <v>2770</v>
      </c>
      <c r="F2344" t="s">
        <v>36</v>
      </c>
      <c r="G2344" s="1">
        <v>54</v>
      </c>
      <c r="H2344">
        <v>12</v>
      </c>
      <c r="I2344">
        <v>1.806011</v>
      </c>
    </row>
    <row r="2345" spans="1:9" x14ac:dyDescent="0.25">
      <c r="A2345">
        <v>2000420115</v>
      </c>
      <c r="B2345" t="s">
        <v>605</v>
      </c>
      <c r="C2345" t="s">
        <v>137</v>
      </c>
      <c r="D2345" t="s">
        <v>138</v>
      </c>
      <c r="E2345" s="1">
        <v>0</v>
      </c>
      <c r="F2345" t="s">
        <v>36</v>
      </c>
      <c r="G2345">
        <v>0</v>
      </c>
      <c r="H2345">
        <v>1</v>
      </c>
      <c r="I2345">
        <v>2.2320000000000002</v>
      </c>
    </row>
    <row r="2346" spans="1:9" x14ac:dyDescent="0.25">
      <c r="A2346">
        <v>2000420115</v>
      </c>
      <c r="B2346" t="s">
        <v>605</v>
      </c>
      <c r="C2346" t="s">
        <v>151</v>
      </c>
      <c r="D2346" t="s">
        <v>152</v>
      </c>
      <c r="E2346" s="1">
        <v>0</v>
      </c>
      <c r="F2346" t="s">
        <v>36</v>
      </c>
      <c r="G2346">
        <v>0</v>
      </c>
      <c r="H2346">
        <v>50</v>
      </c>
      <c r="I2346">
        <v>1.9498</v>
      </c>
    </row>
    <row r="2347" spans="1:9" x14ac:dyDescent="0.25">
      <c r="A2347">
        <v>2000420115</v>
      </c>
      <c r="B2347" t="s">
        <v>605</v>
      </c>
      <c r="C2347" t="s">
        <v>139</v>
      </c>
      <c r="D2347" t="s">
        <v>140</v>
      </c>
      <c r="E2347" s="1">
        <v>150</v>
      </c>
      <c r="F2347" t="s">
        <v>36</v>
      </c>
      <c r="G2347">
        <v>62</v>
      </c>
      <c r="H2347" s="1">
        <v>0</v>
      </c>
      <c r="I2347">
        <v>1.8213330000000001</v>
      </c>
    </row>
    <row r="2348" spans="1:9" x14ac:dyDescent="0.25">
      <c r="A2348">
        <v>2000420115</v>
      </c>
      <c r="B2348" t="s">
        <v>605</v>
      </c>
      <c r="C2348" t="s">
        <v>577</v>
      </c>
      <c r="D2348" t="s">
        <v>578</v>
      </c>
      <c r="E2348" s="1">
        <v>0</v>
      </c>
      <c r="F2348" t="s">
        <v>36</v>
      </c>
      <c r="G2348">
        <v>0</v>
      </c>
      <c r="H2348">
        <v>0</v>
      </c>
      <c r="I2348">
        <v>1.7970159999999999</v>
      </c>
    </row>
    <row r="2349" spans="1:9" x14ac:dyDescent="0.25">
      <c r="A2349">
        <v>2000420116</v>
      </c>
      <c r="B2349" t="s">
        <v>606</v>
      </c>
      <c r="C2349" t="s">
        <v>8710</v>
      </c>
      <c r="D2349" t="s">
        <v>8711</v>
      </c>
      <c r="E2349" s="1">
        <v>0</v>
      </c>
      <c r="F2349" t="s">
        <v>36</v>
      </c>
      <c r="G2349">
        <v>0</v>
      </c>
      <c r="H2349">
        <v>0</v>
      </c>
      <c r="I2349">
        <v>1.9496500000000001</v>
      </c>
    </row>
    <row r="2350" spans="1:9" x14ac:dyDescent="0.25">
      <c r="A2350">
        <v>2000420116</v>
      </c>
      <c r="B2350" t="s">
        <v>606</v>
      </c>
      <c r="C2350" t="s">
        <v>8706</v>
      </c>
      <c r="D2350" t="s">
        <v>8707</v>
      </c>
      <c r="E2350" s="1">
        <v>194</v>
      </c>
      <c r="F2350" t="s">
        <v>36</v>
      </c>
      <c r="G2350">
        <v>0</v>
      </c>
      <c r="H2350" s="1">
        <v>5750</v>
      </c>
      <c r="I2350">
        <v>1.9496389999999999</v>
      </c>
    </row>
    <row r="2351" spans="1:9" x14ac:dyDescent="0.25">
      <c r="A2351">
        <v>2000420116</v>
      </c>
      <c r="B2351" t="s">
        <v>606</v>
      </c>
      <c r="C2351" t="s">
        <v>130</v>
      </c>
      <c r="D2351" t="s">
        <v>131</v>
      </c>
      <c r="E2351" s="1">
        <v>1073</v>
      </c>
      <c r="F2351" t="s">
        <v>36</v>
      </c>
      <c r="G2351">
        <v>201</v>
      </c>
      <c r="H2351">
        <v>0</v>
      </c>
      <c r="I2351">
        <v>1.80836</v>
      </c>
    </row>
    <row r="2352" spans="1:9" x14ac:dyDescent="0.25">
      <c r="A2352">
        <v>2000420116</v>
      </c>
      <c r="B2352" t="s">
        <v>606</v>
      </c>
      <c r="C2352" t="s">
        <v>137</v>
      </c>
      <c r="D2352" t="s">
        <v>138</v>
      </c>
      <c r="E2352" s="1">
        <v>0</v>
      </c>
      <c r="F2352" t="s">
        <v>36</v>
      </c>
      <c r="G2352">
        <v>0</v>
      </c>
      <c r="H2352">
        <v>1</v>
      </c>
      <c r="I2352">
        <v>2.2157140000000002</v>
      </c>
    </row>
    <row r="2353" spans="1:9" x14ac:dyDescent="0.25">
      <c r="A2353">
        <v>2000420116</v>
      </c>
      <c r="B2353" t="s">
        <v>606</v>
      </c>
      <c r="C2353" t="s">
        <v>151</v>
      </c>
      <c r="D2353" t="s">
        <v>152</v>
      </c>
      <c r="E2353" s="1">
        <v>0</v>
      </c>
      <c r="F2353" t="s">
        <v>36</v>
      </c>
      <c r="G2353">
        <v>0</v>
      </c>
      <c r="H2353">
        <v>200</v>
      </c>
      <c r="I2353">
        <v>1.9496500000000001</v>
      </c>
    </row>
    <row r="2354" spans="1:9" x14ac:dyDescent="0.25">
      <c r="A2354">
        <v>2000420116</v>
      </c>
      <c r="B2354" t="s">
        <v>606</v>
      </c>
      <c r="C2354" t="s">
        <v>139</v>
      </c>
      <c r="D2354" t="s">
        <v>140</v>
      </c>
      <c r="E2354" s="1">
        <v>600</v>
      </c>
      <c r="F2354" t="s">
        <v>36</v>
      </c>
      <c r="G2354" s="1">
        <v>0</v>
      </c>
      <c r="H2354">
        <v>0</v>
      </c>
      <c r="I2354">
        <v>1.8312170000000001</v>
      </c>
    </row>
    <row r="2355" spans="1:9" x14ac:dyDescent="0.25">
      <c r="A2355">
        <v>2000420116</v>
      </c>
      <c r="B2355" t="s">
        <v>606</v>
      </c>
      <c r="C2355" t="s">
        <v>577</v>
      </c>
      <c r="D2355" t="s">
        <v>578</v>
      </c>
      <c r="E2355" s="1">
        <v>0</v>
      </c>
      <c r="F2355" t="s">
        <v>36</v>
      </c>
      <c r="G2355">
        <v>0</v>
      </c>
      <c r="H2355" s="1">
        <v>0</v>
      </c>
      <c r="I2355">
        <v>1.7970189999999999</v>
      </c>
    </row>
    <row r="2356" spans="1:9" x14ac:dyDescent="0.25">
      <c r="A2356">
        <v>2000420117</v>
      </c>
      <c r="B2356" t="s">
        <v>607</v>
      </c>
      <c r="C2356" t="s">
        <v>8708</v>
      </c>
      <c r="D2356" t="s">
        <v>8709</v>
      </c>
      <c r="E2356" s="1">
        <v>0</v>
      </c>
      <c r="F2356" t="s">
        <v>36</v>
      </c>
      <c r="G2356">
        <v>0</v>
      </c>
      <c r="H2356">
        <v>0</v>
      </c>
      <c r="I2356">
        <v>1.9487000000000001</v>
      </c>
    </row>
    <row r="2357" spans="1:9" x14ac:dyDescent="0.25">
      <c r="A2357">
        <v>2000420117</v>
      </c>
      <c r="B2357" t="s">
        <v>607</v>
      </c>
      <c r="C2357" t="s">
        <v>8710</v>
      </c>
      <c r="D2357" t="s">
        <v>8711</v>
      </c>
      <c r="E2357" s="1">
        <v>0</v>
      </c>
      <c r="F2357" t="s">
        <v>36</v>
      </c>
      <c r="G2357">
        <v>0</v>
      </c>
      <c r="H2357">
        <v>0</v>
      </c>
      <c r="I2357">
        <v>1.9487000000000001</v>
      </c>
    </row>
    <row r="2358" spans="1:9" x14ac:dyDescent="0.25">
      <c r="A2358">
        <v>2000420117</v>
      </c>
      <c r="B2358" t="s">
        <v>607</v>
      </c>
      <c r="C2358" t="s">
        <v>8706</v>
      </c>
      <c r="D2358" t="s">
        <v>8707</v>
      </c>
      <c r="E2358" s="1">
        <v>0</v>
      </c>
      <c r="F2358" t="s">
        <v>36</v>
      </c>
      <c r="G2358">
        <v>0</v>
      </c>
      <c r="H2358" s="1">
        <v>3500</v>
      </c>
      <c r="I2358">
        <v>1.9487000000000001</v>
      </c>
    </row>
    <row r="2359" spans="1:9" x14ac:dyDescent="0.25">
      <c r="A2359">
        <v>2000420117</v>
      </c>
      <c r="B2359" t="s">
        <v>607</v>
      </c>
      <c r="C2359" t="s">
        <v>130</v>
      </c>
      <c r="D2359" t="s">
        <v>131</v>
      </c>
      <c r="E2359" s="1">
        <v>2701</v>
      </c>
      <c r="F2359" t="s">
        <v>36</v>
      </c>
      <c r="G2359" s="1">
        <v>201</v>
      </c>
      <c r="H2359" s="1">
        <v>0</v>
      </c>
      <c r="I2359">
        <v>1.816616</v>
      </c>
    </row>
    <row r="2360" spans="1:9" x14ac:dyDescent="0.25">
      <c r="A2360">
        <v>2000420117</v>
      </c>
      <c r="B2360" t="s">
        <v>607</v>
      </c>
      <c r="C2360" t="s">
        <v>137</v>
      </c>
      <c r="D2360" t="s">
        <v>138</v>
      </c>
      <c r="E2360" s="1">
        <v>0</v>
      </c>
      <c r="F2360" t="s">
        <v>36</v>
      </c>
      <c r="G2360" s="1">
        <v>0</v>
      </c>
      <c r="H2360" s="1">
        <v>1</v>
      </c>
      <c r="I2360">
        <v>2.249333</v>
      </c>
    </row>
    <row r="2361" spans="1:9" x14ac:dyDescent="0.25">
      <c r="A2361">
        <v>2000420117</v>
      </c>
      <c r="B2361" t="s">
        <v>607</v>
      </c>
      <c r="C2361" t="s">
        <v>151</v>
      </c>
      <c r="D2361" t="s">
        <v>152</v>
      </c>
      <c r="E2361" s="1">
        <v>0</v>
      </c>
      <c r="F2361" t="s">
        <v>36</v>
      </c>
      <c r="G2361" s="1">
        <v>0</v>
      </c>
      <c r="H2361">
        <v>200</v>
      </c>
      <c r="I2361">
        <v>1.9487000000000001</v>
      </c>
    </row>
    <row r="2362" spans="1:9" x14ac:dyDescent="0.25">
      <c r="A2362">
        <v>2000420117</v>
      </c>
      <c r="B2362" t="s">
        <v>607</v>
      </c>
      <c r="C2362" t="s">
        <v>139</v>
      </c>
      <c r="D2362" t="s">
        <v>140</v>
      </c>
      <c r="E2362" s="1">
        <v>100</v>
      </c>
      <c r="F2362" t="s">
        <v>36</v>
      </c>
      <c r="G2362">
        <v>200</v>
      </c>
      <c r="H2362">
        <v>0</v>
      </c>
      <c r="I2362">
        <v>1.8398000000000001</v>
      </c>
    </row>
    <row r="2363" spans="1:9" x14ac:dyDescent="0.25">
      <c r="A2363">
        <v>2000420117</v>
      </c>
      <c r="B2363" t="s">
        <v>607</v>
      </c>
      <c r="C2363" t="s">
        <v>577</v>
      </c>
      <c r="D2363" t="s">
        <v>578</v>
      </c>
      <c r="E2363" s="1">
        <v>0</v>
      </c>
      <c r="F2363" t="s">
        <v>36</v>
      </c>
      <c r="G2363">
        <v>0</v>
      </c>
      <c r="H2363">
        <v>0</v>
      </c>
      <c r="I2363">
        <v>1.7970139999999999</v>
      </c>
    </row>
    <row r="2364" spans="1:9" x14ac:dyDescent="0.25">
      <c r="A2364">
        <v>2000420118</v>
      </c>
      <c r="B2364" t="s">
        <v>608</v>
      </c>
      <c r="C2364" t="s">
        <v>8708</v>
      </c>
      <c r="D2364" t="s">
        <v>8709</v>
      </c>
      <c r="E2364" s="1">
        <v>50</v>
      </c>
      <c r="F2364" t="s">
        <v>36</v>
      </c>
      <c r="G2364">
        <v>0</v>
      </c>
      <c r="H2364">
        <v>0</v>
      </c>
      <c r="I2364">
        <v>1.8892</v>
      </c>
    </row>
    <row r="2365" spans="1:9" x14ac:dyDescent="0.25">
      <c r="A2365">
        <v>2000420118</v>
      </c>
      <c r="B2365" t="s">
        <v>608</v>
      </c>
      <c r="C2365" t="s">
        <v>8710</v>
      </c>
      <c r="D2365" t="s">
        <v>8711</v>
      </c>
      <c r="E2365" s="1">
        <v>0</v>
      </c>
      <c r="F2365" t="s">
        <v>36</v>
      </c>
      <c r="G2365" s="1">
        <v>0</v>
      </c>
      <c r="H2365" s="1">
        <v>0</v>
      </c>
      <c r="I2365">
        <v>1.8836999999999999</v>
      </c>
    </row>
    <row r="2366" spans="1:9" x14ac:dyDescent="0.25">
      <c r="A2366">
        <v>2000420118</v>
      </c>
      <c r="B2366" t="s">
        <v>608</v>
      </c>
      <c r="C2366" t="s">
        <v>8706</v>
      </c>
      <c r="D2366" t="s">
        <v>8707</v>
      </c>
      <c r="E2366" s="1">
        <v>286</v>
      </c>
      <c r="F2366" t="s">
        <v>36</v>
      </c>
      <c r="G2366">
        <v>0</v>
      </c>
      <c r="H2366" s="1">
        <v>14650</v>
      </c>
      <c r="I2366">
        <v>1.8891960000000001</v>
      </c>
    </row>
    <row r="2367" spans="1:9" x14ac:dyDescent="0.25">
      <c r="A2367">
        <v>2000420118</v>
      </c>
      <c r="B2367" t="s">
        <v>608</v>
      </c>
      <c r="C2367" t="s">
        <v>130</v>
      </c>
      <c r="D2367" t="s">
        <v>131</v>
      </c>
      <c r="E2367" s="1">
        <v>5830</v>
      </c>
      <c r="F2367" t="s">
        <v>36</v>
      </c>
      <c r="G2367">
        <v>553</v>
      </c>
      <c r="H2367">
        <v>0</v>
      </c>
      <c r="I2367">
        <v>1.884557</v>
      </c>
    </row>
    <row r="2368" spans="1:9" x14ac:dyDescent="0.25">
      <c r="A2368">
        <v>2000420118</v>
      </c>
      <c r="B2368" t="s">
        <v>608</v>
      </c>
      <c r="C2368" t="s">
        <v>137</v>
      </c>
      <c r="D2368" t="s">
        <v>138</v>
      </c>
      <c r="E2368" s="1">
        <v>1</v>
      </c>
      <c r="F2368" t="s">
        <v>36</v>
      </c>
      <c r="G2368">
        <v>0</v>
      </c>
      <c r="H2368">
        <v>0</v>
      </c>
      <c r="I2368">
        <v>1.9</v>
      </c>
    </row>
    <row r="2369" spans="1:9" x14ac:dyDescent="0.25">
      <c r="A2369">
        <v>2000420118</v>
      </c>
      <c r="B2369" t="s">
        <v>608</v>
      </c>
      <c r="C2369" t="s">
        <v>151</v>
      </c>
      <c r="D2369" t="s">
        <v>152</v>
      </c>
      <c r="E2369" s="1">
        <v>0</v>
      </c>
      <c r="F2369" t="s">
        <v>36</v>
      </c>
      <c r="G2369">
        <v>0</v>
      </c>
      <c r="H2369">
        <v>500</v>
      </c>
      <c r="I2369">
        <v>1.8836999999999999</v>
      </c>
    </row>
    <row r="2370" spans="1:9" x14ac:dyDescent="0.25">
      <c r="A2370">
        <v>2000420118</v>
      </c>
      <c r="B2370" t="s">
        <v>608</v>
      </c>
      <c r="C2370" t="s">
        <v>139</v>
      </c>
      <c r="D2370" t="s">
        <v>140</v>
      </c>
      <c r="E2370" s="1">
        <v>4450</v>
      </c>
      <c r="F2370" t="s">
        <v>36</v>
      </c>
      <c r="G2370">
        <v>0</v>
      </c>
      <c r="H2370">
        <v>0</v>
      </c>
      <c r="I2370">
        <v>1.8569530000000001</v>
      </c>
    </row>
    <row r="2371" spans="1:9" x14ac:dyDescent="0.25">
      <c r="A2371">
        <v>2000420118</v>
      </c>
      <c r="B2371" t="s">
        <v>608</v>
      </c>
      <c r="C2371" t="s">
        <v>577</v>
      </c>
      <c r="D2371" t="s">
        <v>578</v>
      </c>
      <c r="E2371">
        <v>0</v>
      </c>
      <c r="F2371" t="s">
        <v>36</v>
      </c>
      <c r="G2371" s="1">
        <v>0</v>
      </c>
      <c r="H2371" s="1">
        <v>0</v>
      </c>
      <c r="I2371">
        <v>1.903572</v>
      </c>
    </row>
    <row r="2372" spans="1:9" x14ac:dyDescent="0.25">
      <c r="A2372">
        <v>2000420119</v>
      </c>
      <c r="B2372" t="s">
        <v>609</v>
      </c>
      <c r="C2372" t="s">
        <v>8708</v>
      </c>
      <c r="D2372" t="s">
        <v>8709</v>
      </c>
      <c r="E2372" s="1">
        <v>0</v>
      </c>
      <c r="F2372" t="s">
        <v>36</v>
      </c>
      <c r="G2372">
        <v>0</v>
      </c>
      <c r="H2372" s="1">
        <v>0</v>
      </c>
      <c r="I2372">
        <v>2.0081560000000001</v>
      </c>
    </row>
    <row r="2373" spans="1:9" x14ac:dyDescent="0.25">
      <c r="A2373">
        <v>2000420119</v>
      </c>
      <c r="B2373" t="s">
        <v>609</v>
      </c>
      <c r="C2373" t="s">
        <v>8710</v>
      </c>
      <c r="D2373" t="s">
        <v>8711</v>
      </c>
      <c r="E2373" s="1">
        <v>0</v>
      </c>
      <c r="F2373" t="s">
        <v>36</v>
      </c>
      <c r="G2373">
        <v>0</v>
      </c>
      <c r="H2373">
        <v>0</v>
      </c>
      <c r="I2373">
        <v>1.9006000000000001</v>
      </c>
    </row>
    <row r="2374" spans="1:9" x14ac:dyDescent="0.25">
      <c r="A2374">
        <v>2000420119</v>
      </c>
      <c r="B2374" t="s">
        <v>609</v>
      </c>
      <c r="C2374" t="s">
        <v>8706</v>
      </c>
      <c r="D2374" t="s">
        <v>8707</v>
      </c>
      <c r="E2374" s="1">
        <v>533</v>
      </c>
      <c r="F2374" t="s">
        <v>36</v>
      </c>
      <c r="G2374">
        <v>0</v>
      </c>
      <c r="H2374" s="1">
        <v>24650</v>
      </c>
      <c r="I2374">
        <v>1.8937900000000001</v>
      </c>
    </row>
    <row r="2375" spans="1:9" x14ac:dyDescent="0.25">
      <c r="A2375">
        <v>2000420119</v>
      </c>
      <c r="B2375" t="s">
        <v>609</v>
      </c>
      <c r="C2375" t="s">
        <v>130</v>
      </c>
      <c r="D2375" t="s">
        <v>131</v>
      </c>
      <c r="E2375" s="1">
        <v>927</v>
      </c>
      <c r="F2375" t="s">
        <v>36</v>
      </c>
      <c r="G2375">
        <v>745</v>
      </c>
      <c r="H2375" s="1">
        <v>2200</v>
      </c>
      <c r="I2375">
        <v>1.9035169999999999</v>
      </c>
    </row>
    <row r="2376" spans="1:9" x14ac:dyDescent="0.25">
      <c r="A2376">
        <v>2000420119</v>
      </c>
      <c r="B2376" t="s">
        <v>609</v>
      </c>
      <c r="C2376" t="s">
        <v>137</v>
      </c>
      <c r="D2376" t="s">
        <v>138</v>
      </c>
      <c r="E2376" s="1">
        <v>1</v>
      </c>
      <c r="F2376" t="s">
        <v>36</v>
      </c>
      <c r="G2376">
        <v>0</v>
      </c>
      <c r="H2376">
        <v>0</v>
      </c>
      <c r="I2376">
        <v>1.88</v>
      </c>
    </row>
    <row r="2377" spans="1:9" x14ac:dyDescent="0.25">
      <c r="A2377">
        <v>2000420119</v>
      </c>
      <c r="B2377" t="s">
        <v>609</v>
      </c>
      <c r="C2377" t="s">
        <v>151</v>
      </c>
      <c r="D2377" t="s">
        <v>152</v>
      </c>
      <c r="E2377" s="1">
        <v>0</v>
      </c>
      <c r="F2377" t="s">
        <v>36</v>
      </c>
      <c r="G2377">
        <v>0</v>
      </c>
      <c r="H2377">
        <v>692</v>
      </c>
      <c r="I2377">
        <v>1.9027000000000001</v>
      </c>
    </row>
    <row r="2378" spans="1:9" x14ac:dyDescent="0.25">
      <c r="A2378">
        <v>2000420119</v>
      </c>
      <c r="B2378" t="s">
        <v>609</v>
      </c>
      <c r="C2378" t="s">
        <v>139</v>
      </c>
      <c r="D2378" t="s">
        <v>140</v>
      </c>
      <c r="E2378" s="1">
        <v>2982</v>
      </c>
      <c r="F2378" t="s">
        <v>36</v>
      </c>
      <c r="G2378" s="1">
        <v>2200</v>
      </c>
      <c r="H2378">
        <v>0</v>
      </c>
      <c r="I2378">
        <v>1.9026890000000001</v>
      </c>
    </row>
    <row r="2379" spans="1:9" x14ac:dyDescent="0.25">
      <c r="A2379">
        <v>2000420119</v>
      </c>
      <c r="B2379" t="s">
        <v>609</v>
      </c>
      <c r="C2379" t="s">
        <v>577</v>
      </c>
      <c r="D2379" t="s">
        <v>578</v>
      </c>
      <c r="E2379" s="1">
        <v>0</v>
      </c>
      <c r="F2379" t="s">
        <v>36</v>
      </c>
      <c r="G2379">
        <v>0</v>
      </c>
      <c r="H2379">
        <v>0</v>
      </c>
      <c r="I2379">
        <v>1.9035599999999999</v>
      </c>
    </row>
    <row r="2380" spans="1:9" x14ac:dyDescent="0.25">
      <c r="A2380">
        <v>2000420120</v>
      </c>
      <c r="B2380" t="s">
        <v>610</v>
      </c>
      <c r="C2380" t="s">
        <v>8708</v>
      </c>
      <c r="D2380" t="s">
        <v>8709</v>
      </c>
      <c r="E2380" s="1">
        <v>0</v>
      </c>
      <c r="F2380" t="s">
        <v>36</v>
      </c>
      <c r="G2380">
        <v>0</v>
      </c>
      <c r="H2380">
        <v>0</v>
      </c>
      <c r="I2380">
        <v>1.8360129999999999</v>
      </c>
    </row>
    <row r="2381" spans="1:9" x14ac:dyDescent="0.25">
      <c r="A2381">
        <v>2000420120</v>
      </c>
      <c r="B2381" t="s">
        <v>610</v>
      </c>
      <c r="C2381" t="s">
        <v>8710</v>
      </c>
      <c r="D2381" t="s">
        <v>8711</v>
      </c>
      <c r="E2381" s="1">
        <v>0</v>
      </c>
      <c r="F2381" t="s">
        <v>36</v>
      </c>
      <c r="G2381" s="1">
        <v>0</v>
      </c>
      <c r="H2381">
        <v>0</v>
      </c>
      <c r="I2381">
        <v>1.8996</v>
      </c>
    </row>
    <row r="2382" spans="1:9" x14ac:dyDescent="0.25">
      <c r="A2382">
        <v>2000420120</v>
      </c>
      <c r="B2382" t="s">
        <v>610</v>
      </c>
      <c r="C2382" t="s">
        <v>8706</v>
      </c>
      <c r="D2382" t="s">
        <v>8707</v>
      </c>
      <c r="E2382" s="1">
        <v>0</v>
      </c>
      <c r="F2382" t="s">
        <v>36</v>
      </c>
      <c r="G2382">
        <v>0</v>
      </c>
      <c r="H2382" s="1">
        <v>15700</v>
      </c>
      <c r="I2382">
        <v>1.8995919999999999</v>
      </c>
    </row>
    <row r="2383" spans="1:9" x14ac:dyDescent="0.25">
      <c r="A2383">
        <v>2000420120</v>
      </c>
      <c r="B2383" t="s">
        <v>610</v>
      </c>
      <c r="C2383" t="s">
        <v>130</v>
      </c>
      <c r="D2383" t="s">
        <v>131</v>
      </c>
      <c r="E2383" s="1">
        <v>444</v>
      </c>
      <c r="F2383" t="s">
        <v>36</v>
      </c>
      <c r="G2383">
        <v>580</v>
      </c>
      <c r="H2383">
        <v>0</v>
      </c>
      <c r="I2383">
        <v>1.903581</v>
      </c>
    </row>
    <row r="2384" spans="1:9" x14ac:dyDescent="0.25">
      <c r="A2384">
        <v>2000420120</v>
      </c>
      <c r="B2384" t="s">
        <v>610</v>
      </c>
      <c r="C2384" t="s">
        <v>126</v>
      </c>
      <c r="D2384" t="s">
        <v>127</v>
      </c>
      <c r="E2384" s="1">
        <v>0</v>
      </c>
      <c r="F2384" t="s">
        <v>36</v>
      </c>
      <c r="G2384">
        <v>0</v>
      </c>
      <c r="H2384">
        <v>0</v>
      </c>
      <c r="I2384">
        <v>1.903586</v>
      </c>
    </row>
    <row r="2385" spans="1:9" x14ac:dyDescent="0.25">
      <c r="A2385">
        <v>2000420120</v>
      </c>
      <c r="B2385" t="s">
        <v>610</v>
      </c>
      <c r="C2385" t="s">
        <v>142</v>
      </c>
      <c r="D2385" t="s">
        <v>143</v>
      </c>
      <c r="E2385" s="1">
        <v>0</v>
      </c>
      <c r="F2385" t="s">
        <v>36</v>
      </c>
      <c r="G2385">
        <v>0</v>
      </c>
      <c r="H2385" s="1">
        <v>0</v>
      </c>
      <c r="I2385">
        <v>1.9035759999999999</v>
      </c>
    </row>
    <row r="2386" spans="1:9" x14ac:dyDescent="0.25">
      <c r="A2386">
        <v>2000420120</v>
      </c>
      <c r="B2386" t="s">
        <v>610</v>
      </c>
      <c r="C2386" t="s">
        <v>137</v>
      </c>
      <c r="D2386" t="s">
        <v>138</v>
      </c>
      <c r="E2386" s="1">
        <v>1</v>
      </c>
      <c r="F2386" t="s">
        <v>36</v>
      </c>
      <c r="G2386">
        <v>0</v>
      </c>
      <c r="H2386">
        <v>0</v>
      </c>
      <c r="I2386">
        <v>2.0299999999999998</v>
      </c>
    </row>
    <row r="2387" spans="1:9" x14ac:dyDescent="0.25">
      <c r="A2387">
        <v>2000420120</v>
      </c>
      <c r="B2387" t="s">
        <v>610</v>
      </c>
      <c r="C2387" t="s">
        <v>151</v>
      </c>
      <c r="D2387" t="s">
        <v>152</v>
      </c>
      <c r="E2387" s="1">
        <v>250</v>
      </c>
      <c r="F2387" t="s">
        <v>36</v>
      </c>
      <c r="G2387">
        <v>0</v>
      </c>
      <c r="H2387" s="1">
        <v>0</v>
      </c>
      <c r="I2387">
        <v>1.9036</v>
      </c>
    </row>
    <row r="2388" spans="1:9" x14ac:dyDescent="0.25">
      <c r="A2388">
        <v>2000420120</v>
      </c>
      <c r="B2388" t="s">
        <v>610</v>
      </c>
      <c r="C2388" t="s">
        <v>139</v>
      </c>
      <c r="D2388" t="s">
        <v>140</v>
      </c>
      <c r="E2388" s="1">
        <v>25</v>
      </c>
      <c r="F2388" t="s">
        <v>36</v>
      </c>
      <c r="G2388">
        <v>100</v>
      </c>
      <c r="H2388">
        <v>0</v>
      </c>
      <c r="I2388">
        <v>1.9068000000000001</v>
      </c>
    </row>
    <row r="2389" spans="1:9" x14ac:dyDescent="0.25">
      <c r="A2389">
        <v>2000420120</v>
      </c>
      <c r="B2389" t="s">
        <v>610</v>
      </c>
      <c r="C2389" t="s">
        <v>577</v>
      </c>
      <c r="D2389" t="s">
        <v>578</v>
      </c>
      <c r="E2389" s="1">
        <v>0</v>
      </c>
      <c r="F2389" t="s">
        <v>36</v>
      </c>
      <c r="G2389">
        <v>0</v>
      </c>
      <c r="H2389">
        <v>0</v>
      </c>
      <c r="I2389">
        <v>1.9035569999999999</v>
      </c>
    </row>
    <row r="2390" spans="1:9" x14ac:dyDescent="0.25">
      <c r="A2390">
        <v>2000420121</v>
      </c>
      <c r="B2390" t="s">
        <v>611</v>
      </c>
      <c r="C2390" t="s">
        <v>8710</v>
      </c>
      <c r="D2390" t="s">
        <v>8711</v>
      </c>
      <c r="E2390" s="1">
        <v>0</v>
      </c>
      <c r="F2390" t="s">
        <v>36</v>
      </c>
      <c r="G2390" s="1">
        <v>0</v>
      </c>
      <c r="H2390">
        <v>0</v>
      </c>
      <c r="I2390">
        <v>1.8852</v>
      </c>
    </row>
    <row r="2391" spans="1:9" x14ac:dyDescent="0.25">
      <c r="A2391">
        <v>2000420121</v>
      </c>
      <c r="B2391" t="s">
        <v>611</v>
      </c>
      <c r="C2391" t="s">
        <v>8706</v>
      </c>
      <c r="D2391" t="s">
        <v>8707</v>
      </c>
      <c r="E2391" s="1">
        <v>439</v>
      </c>
      <c r="F2391" t="s">
        <v>36</v>
      </c>
      <c r="G2391">
        <v>0</v>
      </c>
      <c r="H2391" s="1">
        <v>10200</v>
      </c>
      <c r="I2391">
        <v>1.8799090000000001</v>
      </c>
    </row>
    <row r="2392" spans="1:9" x14ac:dyDescent="0.25">
      <c r="A2392">
        <v>2000420121</v>
      </c>
      <c r="B2392" t="s">
        <v>611</v>
      </c>
      <c r="C2392" t="s">
        <v>130</v>
      </c>
      <c r="D2392" t="s">
        <v>131</v>
      </c>
      <c r="E2392" s="1">
        <v>1439</v>
      </c>
      <c r="F2392" t="s">
        <v>36</v>
      </c>
      <c r="G2392" s="1">
        <v>2435</v>
      </c>
      <c r="H2392">
        <v>100</v>
      </c>
      <c r="I2392">
        <v>1.885184</v>
      </c>
    </row>
    <row r="2393" spans="1:9" x14ac:dyDescent="0.25">
      <c r="A2393">
        <v>2000420121</v>
      </c>
      <c r="B2393" t="s">
        <v>611</v>
      </c>
      <c r="C2393" t="s">
        <v>137</v>
      </c>
      <c r="D2393" t="s">
        <v>138</v>
      </c>
      <c r="E2393" s="1">
        <v>1</v>
      </c>
      <c r="F2393" t="s">
        <v>36</v>
      </c>
      <c r="G2393">
        <v>0</v>
      </c>
      <c r="H2393" s="1">
        <v>0</v>
      </c>
      <c r="I2393">
        <v>1.87</v>
      </c>
    </row>
    <row r="2394" spans="1:9" x14ac:dyDescent="0.25">
      <c r="A2394">
        <v>2000420121</v>
      </c>
      <c r="B2394" t="s">
        <v>611</v>
      </c>
      <c r="C2394" t="s">
        <v>151</v>
      </c>
      <c r="D2394" t="s">
        <v>152</v>
      </c>
      <c r="E2394" s="1">
        <v>0</v>
      </c>
      <c r="F2394" t="s">
        <v>36</v>
      </c>
      <c r="G2394">
        <v>0</v>
      </c>
      <c r="H2394" s="1">
        <v>2860</v>
      </c>
      <c r="I2394">
        <v>1.8729</v>
      </c>
    </row>
    <row r="2395" spans="1:9" x14ac:dyDescent="0.25">
      <c r="A2395">
        <v>2000420121</v>
      </c>
      <c r="B2395" t="s">
        <v>611</v>
      </c>
      <c r="C2395" t="s">
        <v>139</v>
      </c>
      <c r="D2395" t="s">
        <v>140</v>
      </c>
      <c r="E2395" s="1">
        <v>200</v>
      </c>
      <c r="F2395" t="s">
        <v>36</v>
      </c>
      <c r="G2395">
        <v>550</v>
      </c>
      <c r="H2395" s="1">
        <v>0</v>
      </c>
      <c r="I2395">
        <v>1.89005</v>
      </c>
    </row>
    <row r="2396" spans="1:9" x14ac:dyDescent="0.25">
      <c r="A2396">
        <v>2000420121</v>
      </c>
      <c r="B2396" t="s">
        <v>611</v>
      </c>
      <c r="C2396" t="s">
        <v>577</v>
      </c>
      <c r="D2396" t="s">
        <v>578</v>
      </c>
      <c r="E2396" s="1">
        <v>0</v>
      </c>
      <c r="F2396" t="s">
        <v>36</v>
      </c>
      <c r="G2396">
        <v>0</v>
      </c>
      <c r="H2396">
        <v>0</v>
      </c>
      <c r="I2396">
        <v>1.8643240000000001</v>
      </c>
    </row>
    <row r="2397" spans="1:9" x14ac:dyDescent="0.25">
      <c r="A2397">
        <v>2000430012</v>
      </c>
      <c r="B2397" t="s">
        <v>612</v>
      </c>
      <c r="C2397" t="s">
        <v>8710</v>
      </c>
      <c r="D2397" t="s">
        <v>8711</v>
      </c>
      <c r="E2397" s="1">
        <v>0</v>
      </c>
      <c r="F2397" t="s">
        <v>36</v>
      </c>
      <c r="G2397" s="1">
        <v>0</v>
      </c>
      <c r="H2397">
        <v>0</v>
      </c>
      <c r="I2397">
        <v>2.6783000000000001E-2</v>
      </c>
    </row>
    <row r="2398" spans="1:9" x14ac:dyDescent="0.25">
      <c r="A2398">
        <v>2000430012</v>
      </c>
      <c r="B2398" t="s">
        <v>612</v>
      </c>
      <c r="C2398" t="s">
        <v>8706</v>
      </c>
      <c r="D2398" t="s">
        <v>8707</v>
      </c>
      <c r="E2398" s="1">
        <v>74200</v>
      </c>
      <c r="F2398" t="s">
        <v>36</v>
      </c>
      <c r="G2398" s="1">
        <v>0</v>
      </c>
      <c r="H2398" s="1">
        <v>1500000</v>
      </c>
      <c r="I2398">
        <v>2.6796E-2</v>
      </c>
    </row>
    <row r="2399" spans="1:9" x14ac:dyDescent="0.25">
      <c r="A2399">
        <v>2000430012</v>
      </c>
      <c r="B2399" t="s">
        <v>612</v>
      </c>
      <c r="C2399" t="s">
        <v>130</v>
      </c>
      <c r="D2399" t="s">
        <v>131</v>
      </c>
      <c r="E2399" s="1">
        <v>262004</v>
      </c>
      <c r="F2399" t="s">
        <v>36</v>
      </c>
      <c r="G2399" s="1">
        <v>10051</v>
      </c>
      <c r="H2399">
        <v>0</v>
      </c>
      <c r="I2399">
        <v>2.6783000000000001E-2</v>
      </c>
    </row>
    <row r="2400" spans="1:9" x14ac:dyDescent="0.25">
      <c r="A2400">
        <v>2000430012</v>
      </c>
      <c r="B2400" t="s">
        <v>612</v>
      </c>
      <c r="C2400" t="s">
        <v>137</v>
      </c>
      <c r="D2400" t="s">
        <v>138</v>
      </c>
      <c r="E2400" s="1">
        <v>0</v>
      </c>
      <c r="F2400" t="s">
        <v>36</v>
      </c>
      <c r="G2400">
        <v>51</v>
      </c>
      <c r="H2400">
        <v>51</v>
      </c>
      <c r="I2400">
        <v>3.5000000000000003E-2</v>
      </c>
    </row>
    <row r="2401" spans="1:9" x14ac:dyDescent="0.25">
      <c r="A2401">
        <v>2000430012</v>
      </c>
      <c r="B2401" t="s">
        <v>612</v>
      </c>
      <c r="C2401" t="s">
        <v>151</v>
      </c>
      <c r="D2401" t="s">
        <v>152</v>
      </c>
      <c r="E2401" s="1">
        <v>0</v>
      </c>
      <c r="F2401" t="s">
        <v>36</v>
      </c>
      <c r="G2401">
        <v>0</v>
      </c>
      <c r="H2401">
        <v>0</v>
      </c>
      <c r="I2401">
        <v>2.6783000000000001E-2</v>
      </c>
    </row>
    <row r="2402" spans="1:9" x14ac:dyDescent="0.25">
      <c r="A2402">
        <v>2000430012</v>
      </c>
      <c r="B2402" t="s">
        <v>612</v>
      </c>
      <c r="C2402" t="s">
        <v>139</v>
      </c>
      <c r="D2402" t="s">
        <v>140</v>
      </c>
      <c r="E2402" s="1">
        <v>0</v>
      </c>
      <c r="F2402" t="s">
        <v>36</v>
      </c>
      <c r="G2402">
        <v>0</v>
      </c>
      <c r="H2402">
        <v>0</v>
      </c>
      <c r="I2402">
        <v>2.681E-2</v>
      </c>
    </row>
    <row r="2403" spans="1:9" x14ac:dyDescent="0.25">
      <c r="A2403">
        <v>2000430012</v>
      </c>
      <c r="B2403" t="s">
        <v>612</v>
      </c>
      <c r="C2403" t="s">
        <v>577</v>
      </c>
      <c r="D2403" t="s">
        <v>578</v>
      </c>
      <c r="E2403" s="1">
        <v>0</v>
      </c>
      <c r="F2403" t="s">
        <v>36</v>
      </c>
      <c r="G2403">
        <v>0</v>
      </c>
      <c r="H2403">
        <v>0</v>
      </c>
      <c r="I2403">
        <v>2.6620999999999999E-2</v>
      </c>
    </row>
    <row r="2404" spans="1:9" x14ac:dyDescent="0.25">
      <c r="A2404">
        <v>2000430013</v>
      </c>
      <c r="B2404" t="s">
        <v>613</v>
      </c>
      <c r="C2404" t="s">
        <v>8706</v>
      </c>
      <c r="D2404" t="s">
        <v>8707</v>
      </c>
      <c r="E2404" s="1">
        <v>6700</v>
      </c>
      <c r="F2404" t="s">
        <v>36</v>
      </c>
      <c r="G2404">
        <v>0</v>
      </c>
      <c r="H2404">
        <v>0</v>
      </c>
      <c r="I2404">
        <v>2.4198999999999998E-2</v>
      </c>
    </row>
    <row r="2405" spans="1:9" x14ac:dyDescent="0.25">
      <c r="A2405">
        <v>2000430013</v>
      </c>
      <c r="B2405" t="s">
        <v>613</v>
      </c>
      <c r="C2405" t="s">
        <v>130</v>
      </c>
      <c r="D2405" t="s">
        <v>131</v>
      </c>
      <c r="E2405" s="1">
        <v>22150</v>
      </c>
      <c r="F2405" t="s">
        <v>36</v>
      </c>
      <c r="G2405">
        <v>0</v>
      </c>
      <c r="H2405">
        <v>0</v>
      </c>
      <c r="I2405">
        <v>2.4198000000000001E-2</v>
      </c>
    </row>
    <row r="2406" spans="1:9" x14ac:dyDescent="0.25">
      <c r="A2406">
        <v>2000440013</v>
      </c>
      <c r="B2406" t="s">
        <v>614</v>
      </c>
      <c r="C2406" t="s">
        <v>130</v>
      </c>
      <c r="D2406" t="s">
        <v>131</v>
      </c>
      <c r="E2406" s="1">
        <v>16500</v>
      </c>
      <c r="F2406" t="s">
        <v>36</v>
      </c>
      <c r="G2406">
        <v>0</v>
      </c>
      <c r="H2406" s="1">
        <v>0</v>
      </c>
      <c r="I2406">
        <v>0.188837</v>
      </c>
    </row>
    <row r="2407" spans="1:9" x14ac:dyDescent="0.25">
      <c r="A2407">
        <v>2000450001</v>
      </c>
      <c r="B2407" t="s">
        <v>615</v>
      </c>
      <c r="C2407" t="s">
        <v>126</v>
      </c>
      <c r="D2407" t="s">
        <v>127</v>
      </c>
      <c r="E2407" s="1">
        <v>3</v>
      </c>
      <c r="F2407" t="s">
        <v>36</v>
      </c>
      <c r="G2407" s="1">
        <v>0</v>
      </c>
      <c r="H2407">
        <v>0</v>
      </c>
      <c r="I2407">
        <v>12.993333</v>
      </c>
    </row>
    <row r="2408" spans="1:9" x14ac:dyDescent="0.25">
      <c r="A2408">
        <v>2000450004</v>
      </c>
      <c r="B2408" t="s">
        <v>616</v>
      </c>
      <c r="C2408" t="s">
        <v>126</v>
      </c>
      <c r="D2408" t="s">
        <v>127</v>
      </c>
      <c r="E2408" s="1">
        <v>9</v>
      </c>
      <c r="F2408" t="s">
        <v>36</v>
      </c>
      <c r="G2408">
        <v>0</v>
      </c>
      <c r="H2408" s="1">
        <v>0</v>
      </c>
      <c r="I2408">
        <v>10.001111</v>
      </c>
    </row>
    <row r="2409" spans="1:9" x14ac:dyDescent="0.25">
      <c r="A2409">
        <v>2000450005</v>
      </c>
      <c r="B2409" t="s">
        <v>617</v>
      </c>
      <c r="C2409" t="s">
        <v>126</v>
      </c>
      <c r="D2409" t="s">
        <v>127</v>
      </c>
      <c r="E2409" s="1">
        <v>3</v>
      </c>
      <c r="F2409" t="s">
        <v>36</v>
      </c>
      <c r="G2409" s="1">
        <v>0</v>
      </c>
      <c r="H2409">
        <v>0</v>
      </c>
      <c r="I2409">
        <v>15.326667</v>
      </c>
    </row>
    <row r="2410" spans="1:9" x14ac:dyDescent="0.25">
      <c r="A2410">
        <v>2000450006</v>
      </c>
      <c r="B2410" t="s">
        <v>618</v>
      </c>
      <c r="C2410" t="s">
        <v>126</v>
      </c>
      <c r="D2410" t="s">
        <v>127</v>
      </c>
      <c r="E2410" s="1">
        <v>2</v>
      </c>
      <c r="F2410" t="s">
        <v>36</v>
      </c>
      <c r="G2410">
        <v>0</v>
      </c>
      <c r="H2410">
        <v>0</v>
      </c>
      <c r="I2410">
        <v>21.355</v>
      </c>
    </row>
    <row r="2411" spans="1:9" x14ac:dyDescent="0.25">
      <c r="A2411">
        <v>2000450043</v>
      </c>
      <c r="B2411" t="s">
        <v>619</v>
      </c>
      <c r="C2411" t="s">
        <v>8708</v>
      </c>
      <c r="D2411" t="s">
        <v>8709</v>
      </c>
      <c r="E2411" s="1">
        <v>0</v>
      </c>
      <c r="F2411" t="s">
        <v>36</v>
      </c>
      <c r="G2411">
        <v>0</v>
      </c>
      <c r="H2411">
        <v>0</v>
      </c>
      <c r="I2411">
        <v>0.84634699999999996</v>
      </c>
    </row>
    <row r="2412" spans="1:9" x14ac:dyDescent="0.25">
      <c r="A2412">
        <v>2000450043</v>
      </c>
      <c r="B2412" t="s">
        <v>619</v>
      </c>
      <c r="C2412" t="s">
        <v>8706</v>
      </c>
      <c r="D2412" t="s">
        <v>8707</v>
      </c>
      <c r="E2412" s="1">
        <v>1140</v>
      </c>
      <c r="F2412" t="s">
        <v>36</v>
      </c>
      <c r="G2412" s="1">
        <v>0</v>
      </c>
      <c r="H2412" s="1">
        <v>45144</v>
      </c>
      <c r="I2412">
        <v>0.84634200000000004</v>
      </c>
    </row>
    <row r="2413" spans="1:9" x14ac:dyDescent="0.25">
      <c r="A2413">
        <v>2000450043</v>
      </c>
      <c r="B2413" t="s">
        <v>619</v>
      </c>
      <c r="C2413" t="s">
        <v>130</v>
      </c>
      <c r="D2413" t="s">
        <v>131</v>
      </c>
      <c r="E2413" s="1">
        <v>4061</v>
      </c>
      <c r="F2413" t="s">
        <v>36</v>
      </c>
      <c r="G2413" s="1">
        <v>2820</v>
      </c>
      <c r="H2413" s="1">
        <v>13</v>
      </c>
      <c r="I2413">
        <v>0.83769800000000005</v>
      </c>
    </row>
    <row r="2414" spans="1:9" x14ac:dyDescent="0.25">
      <c r="A2414">
        <v>2000450043</v>
      </c>
      <c r="B2414" t="s">
        <v>619</v>
      </c>
      <c r="C2414" t="s">
        <v>620</v>
      </c>
      <c r="D2414" t="s">
        <v>621</v>
      </c>
      <c r="E2414" s="1">
        <v>12</v>
      </c>
      <c r="F2414" t="s">
        <v>36</v>
      </c>
      <c r="G2414" s="1">
        <v>12</v>
      </c>
      <c r="H2414">
        <v>0</v>
      </c>
      <c r="I2414">
        <v>0.7</v>
      </c>
    </row>
    <row r="2415" spans="1:9" x14ac:dyDescent="0.25">
      <c r="A2415">
        <v>2000450043</v>
      </c>
      <c r="B2415" t="s">
        <v>619</v>
      </c>
      <c r="C2415" t="s">
        <v>167</v>
      </c>
      <c r="D2415" t="s">
        <v>168</v>
      </c>
      <c r="E2415" s="1">
        <v>0</v>
      </c>
      <c r="F2415" t="s">
        <v>36</v>
      </c>
      <c r="G2415">
        <v>0</v>
      </c>
      <c r="H2415" s="1">
        <v>0</v>
      </c>
      <c r="I2415">
        <v>7.4721999999999997E-2</v>
      </c>
    </row>
    <row r="2416" spans="1:9" x14ac:dyDescent="0.25">
      <c r="A2416">
        <v>2000450043</v>
      </c>
      <c r="B2416" t="s">
        <v>619</v>
      </c>
      <c r="C2416" t="s">
        <v>256</v>
      </c>
      <c r="D2416" t="s">
        <v>257</v>
      </c>
      <c r="E2416" s="1">
        <v>0</v>
      </c>
      <c r="F2416" t="s">
        <v>36</v>
      </c>
      <c r="G2416" s="1">
        <v>0</v>
      </c>
      <c r="H2416">
        <v>0</v>
      </c>
      <c r="I2416">
        <v>0.846333</v>
      </c>
    </row>
    <row r="2417" spans="1:9" x14ac:dyDescent="0.25">
      <c r="A2417">
        <v>2000450043</v>
      </c>
      <c r="B2417" t="s">
        <v>619</v>
      </c>
      <c r="C2417" t="s">
        <v>137</v>
      </c>
      <c r="D2417" t="s">
        <v>138</v>
      </c>
      <c r="E2417" s="1">
        <v>0</v>
      </c>
      <c r="F2417" t="s">
        <v>36</v>
      </c>
      <c r="G2417">
        <v>3</v>
      </c>
      <c r="H2417">
        <v>0</v>
      </c>
      <c r="I2417">
        <v>0.27500000000000002</v>
      </c>
    </row>
    <row r="2418" spans="1:9" x14ac:dyDescent="0.25">
      <c r="A2418">
        <v>2000450043</v>
      </c>
      <c r="B2418" t="s">
        <v>619</v>
      </c>
      <c r="C2418" t="s">
        <v>151</v>
      </c>
      <c r="D2418" t="s">
        <v>152</v>
      </c>
      <c r="E2418" s="1">
        <v>0</v>
      </c>
      <c r="F2418" t="s">
        <v>36</v>
      </c>
      <c r="G2418">
        <v>0</v>
      </c>
      <c r="H2418">
        <v>0</v>
      </c>
      <c r="I2418">
        <v>0.83818599999999999</v>
      </c>
    </row>
    <row r="2419" spans="1:9" x14ac:dyDescent="0.25">
      <c r="A2419">
        <v>2000450043</v>
      </c>
      <c r="B2419" t="s">
        <v>619</v>
      </c>
      <c r="C2419" t="s">
        <v>139</v>
      </c>
      <c r="D2419" t="s">
        <v>140</v>
      </c>
      <c r="E2419" s="1">
        <v>0</v>
      </c>
      <c r="F2419" t="s">
        <v>36</v>
      </c>
      <c r="G2419">
        <v>0</v>
      </c>
      <c r="H2419">
        <v>0</v>
      </c>
      <c r="I2419">
        <v>5.7258999999999997E-2</v>
      </c>
    </row>
    <row r="2420" spans="1:9" x14ac:dyDescent="0.25">
      <c r="A2420">
        <v>2000450043</v>
      </c>
      <c r="B2420" t="s">
        <v>619</v>
      </c>
      <c r="C2420" t="s">
        <v>577</v>
      </c>
      <c r="D2420" t="s">
        <v>578</v>
      </c>
      <c r="E2420">
        <v>0</v>
      </c>
      <c r="F2420" t="s">
        <v>36</v>
      </c>
      <c r="G2420">
        <v>0</v>
      </c>
      <c r="H2420">
        <v>0</v>
      </c>
      <c r="I2420">
        <v>5.7258999999999997E-2</v>
      </c>
    </row>
    <row r="2421" spans="1:9" x14ac:dyDescent="0.25">
      <c r="A2421">
        <v>2000450044</v>
      </c>
      <c r="B2421" t="s">
        <v>622</v>
      </c>
      <c r="C2421" t="s">
        <v>8710</v>
      </c>
      <c r="D2421" t="s">
        <v>8711</v>
      </c>
      <c r="E2421">
        <v>0</v>
      </c>
      <c r="F2421" t="s">
        <v>36</v>
      </c>
      <c r="G2421">
        <v>0</v>
      </c>
      <c r="H2421">
        <v>0</v>
      </c>
      <c r="I2421">
        <v>6.042986</v>
      </c>
    </row>
    <row r="2422" spans="1:9" x14ac:dyDescent="0.25">
      <c r="A2422">
        <v>2000450044</v>
      </c>
      <c r="B2422" t="s">
        <v>622</v>
      </c>
      <c r="C2422" t="s">
        <v>8706</v>
      </c>
      <c r="D2422" t="s">
        <v>8707</v>
      </c>
      <c r="E2422" s="1">
        <v>192</v>
      </c>
      <c r="F2422" t="s">
        <v>36</v>
      </c>
      <c r="G2422">
        <v>0</v>
      </c>
      <c r="H2422">
        <v>0</v>
      </c>
      <c r="I2422">
        <v>6.0469790000000003</v>
      </c>
    </row>
    <row r="2423" spans="1:9" x14ac:dyDescent="0.25">
      <c r="A2423">
        <v>2000450044</v>
      </c>
      <c r="B2423" t="s">
        <v>622</v>
      </c>
      <c r="C2423" t="s">
        <v>130</v>
      </c>
      <c r="D2423" t="s">
        <v>131</v>
      </c>
      <c r="E2423" s="1">
        <v>10568</v>
      </c>
      <c r="F2423" t="s">
        <v>36</v>
      </c>
      <c r="G2423">
        <v>240</v>
      </c>
      <c r="H2423">
        <v>2</v>
      </c>
      <c r="I2423">
        <v>6.0429519999999997</v>
      </c>
    </row>
    <row r="2424" spans="1:9" x14ac:dyDescent="0.25">
      <c r="A2424">
        <v>2000450044</v>
      </c>
      <c r="B2424" t="s">
        <v>622</v>
      </c>
      <c r="C2424" t="s">
        <v>167</v>
      </c>
      <c r="D2424" t="s">
        <v>168</v>
      </c>
      <c r="E2424" s="1">
        <v>5</v>
      </c>
      <c r="F2424" t="s">
        <v>36</v>
      </c>
      <c r="G2424">
        <v>0</v>
      </c>
      <c r="H2424" s="1">
        <v>0</v>
      </c>
      <c r="I2424">
        <v>6.0419999999999998</v>
      </c>
    </row>
    <row r="2425" spans="1:9" x14ac:dyDescent="0.25">
      <c r="A2425">
        <v>2000450044</v>
      </c>
      <c r="B2425" t="s">
        <v>622</v>
      </c>
      <c r="C2425" t="s">
        <v>256</v>
      </c>
      <c r="D2425" t="s">
        <v>257</v>
      </c>
      <c r="E2425">
        <v>0</v>
      </c>
      <c r="F2425" t="s">
        <v>36</v>
      </c>
      <c r="G2425">
        <v>0</v>
      </c>
      <c r="H2425">
        <v>0</v>
      </c>
      <c r="I2425">
        <v>6.4859999999999998</v>
      </c>
    </row>
    <row r="2426" spans="1:9" x14ac:dyDescent="0.25">
      <c r="A2426">
        <v>2000450044</v>
      </c>
      <c r="B2426" t="s">
        <v>622</v>
      </c>
      <c r="C2426" t="s">
        <v>137</v>
      </c>
      <c r="D2426" t="s">
        <v>138</v>
      </c>
      <c r="E2426">
        <v>25</v>
      </c>
      <c r="F2426" t="s">
        <v>36</v>
      </c>
      <c r="G2426">
        <v>5</v>
      </c>
      <c r="H2426">
        <v>18</v>
      </c>
      <c r="I2426">
        <v>6.04</v>
      </c>
    </row>
    <row r="2427" spans="1:9" x14ac:dyDescent="0.25">
      <c r="A2427">
        <v>2000450044</v>
      </c>
      <c r="B2427" t="s">
        <v>622</v>
      </c>
      <c r="C2427" t="s">
        <v>151</v>
      </c>
      <c r="D2427" t="s">
        <v>152</v>
      </c>
      <c r="E2427">
        <v>0</v>
      </c>
      <c r="F2427" t="s">
        <v>36</v>
      </c>
      <c r="G2427">
        <v>0</v>
      </c>
      <c r="H2427">
        <v>216</v>
      </c>
      <c r="I2427">
        <v>6.042986</v>
      </c>
    </row>
    <row r="2428" spans="1:9" x14ac:dyDescent="0.25">
      <c r="A2428">
        <v>2000450044</v>
      </c>
      <c r="B2428" t="s">
        <v>622</v>
      </c>
      <c r="C2428" t="s">
        <v>139</v>
      </c>
      <c r="D2428" t="s">
        <v>140</v>
      </c>
      <c r="E2428">
        <v>0</v>
      </c>
      <c r="F2428" t="s">
        <v>36</v>
      </c>
      <c r="G2428">
        <v>0</v>
      </c>
      <c r="H2428">
        <v>0</v>
      </c>
      <c r="I2428">
        <v>6.0428309999999996</v>
      </c>
    </row>
    <row r="2429" spans="1:9" x14ac:dyDescent="0.25">
      <c r="A2429">
        <v>2000450044</v>
      </c>
      <c r="B2429" t="s">
        <v>622</v>
      </c>
      <c r="C2429" t="s">
        <v>577</v>
      </c>
      <c r="D2429" t="s">
        <v>578</v>
      </c>
      <c r="E2429" s="1">
        <v>0</v>
      </c>
      <c r="F2429" t="s">
        <v>36</v>
      </c>
      <c r="G2429">
        <v>0</v>
      </c>
      <c r="H2429">
        <v>0</v>
      </c>
      <c r="I2429">
        <v>6.0428269999999999</v>
      </c>
    </row>
    <row r="2430" spans="1:9" x14ac:dyDescent="0.25">
      <c r="A2430">
        <v>2000460022</v>
      </c>
      <c r="B2430" t="s">
        <v>623</v>
      </c>
      <c r="C2430" t="s">
        <v>8706</v>
      </c>
      <c r="D2430" t="s">
        <v>8707</v>
      </c>
      <c r="E2430">
        <v>1</v>
      </c>
      <c r="F2430" t="s">
        <v>36</v>
      </c>
      <c r="G2430">
        <v>0</v>
      </c>
      <c r="H2430">
        <v>0</v>
      </c>
      <c r="I2430">
        <v>0.72</v>
      </c>
    </row>
    <row r="2431" spans="1:9" x14ac:dyDescent="0.25">
      <c r="A2431">
        <v>2000460022</v>
      </c>
      <c r="B2431" t="s">
        <v>623</v>
      </c>
      <c r="C2431" t="s">
        <v>126</v>
      </c>
      <c r="D2431" t="s">
        <v>127</v>
      </c>
      <c r="E2431" s="1">
        <v>2108</v>
      </c>
      <c r="F2431" t="s">
        <v>36</v>
      </c>
      <c r="G2431">
        <v>0</v>
      </c>
      <c r="H2431">
        <v>0</v>
      </c>
      <c r="I2431">
        <v>0.71963500000000002</v>
      </c>
    </row>
    <row r="2432" spans="1:9" x14ac:dyDescent="0.25">
      <c r="A2432">
        <v>2000460023</v>
      </c>
      <c r="B2432" t="s">
        <v>624</v>
      </c>
      <c r="C2432" t="s">
        <v>8706</v>
      </c>
      <c r="D2432" t="s">
        <v>8707</v>
      </c>
      <c r="E2432">
        <v>317</v>
      </c>
      <c r="F2432" t="s">
        <v>36</v>
      </c>
      <c r="G2432">
        <v>0</v>
      </c>
      <c r="H2432">
        <v>0</v>
      </c>
      <c r="I2432">
        <v>0.52201900000000001</v>
      </c>
    </row>
    <row r="2433" spans="1:9" x14ac:dyDescent="0.25">
      <c r="A2433">
        <v>2000460023</v>
      </c>
      <c r="B2433" t="s">
        <v>624</v>
      </c>
      <c r="C2433" t="s">
        <v>126</v>
      </c>
      <c r="D2433" t="s">
        <v>127</v>
      </c>
      <c r="E2433" s="1">
        <v>426</v>
      </c>
      <c r="F2433" t="s">
        <v>36</v>
      </c>
      <c r="G2433">
        <v>0</v>
      </c>
      <c r="H2433">
        <v>0</v>
      </c>
      <c r="I2433">
        <v>0.52204200000000001</v>
      </c>
    </row>
    <row r="2434" spans="1:9" x14ac:dyDescent="0.25">
      <c r="A2434">
        <v>2000460037</v>
      </c>
      <c r="B2434" t="s">
        <v>625</v>
      </c>
      <c r="C2434" t="s">
        <v>126</v>
      </c>
      <c r="D2434" t="s">
        <v>127</v>
      </c>
      <c r="E2434">
        <v>43</v>
      </c>
      <c r="F2434" t="s">
        <v>36</v>
      </c>
      <c r="G2434">
        <v>0</v>
      </c>
      <c r="H2434">
        <v>0</v>
      </c>
      <c r="I2434">
        <v>1.152558</v>
      </c>
    </row>
    <row r="2435" spans="1:9" x14ac:dyDescent="0.25">
      <c r="A2435">
        <v>2000460038</v>
      </c>
      <c r="B2435" t="s">
        <v>626</v>
      </c>
      <c r="C2435" t="s">
        <v>126</v>
      </c>
      <c r="D2435" t="s">
        <v>127</v>
      </c>
      <c r="E2435" s="1">
        <v>2</v>
      </c>
      <c r="F2435" t="s">
        <v>36</v>
      </c>
      <c r="G2435">
        <v>0</v>
      </c>
      <c r="H2435">
        <v>0</v>
      </c>
      <c r="I2435">
        <v>1.8049999999999999</v>
      </c>
    </row>
    <row r="2436" spans="1:9" x14ac:dyDescent="0.25">
      <c r="A2436">
        <v>2000460039</v>
      </c>
      <c r="B2436" t="s">
        <v>627</v>
      </c>
      <c r="C2436" t="s">
        <v>126</v>
      </c>
      <c r="D2436" t="s">
        <v>127</v>
      </c>
      <c r="E2436">
        <v>22</v>
      </c>
      <c r="F2436" t="s">
        <v>36</v>
      </c>
      <c r="G2436">
        <v>0</v>
      </c>
      <c r="H2436">
        <v>0</v>
      </c>
      <c r="I2436">
        <v>0.13909099999999999</v>
      </c>
    </row>
    <row r="2437" spans="1:9" x14ac:dyDescent="0.25">
      <c r="A2437">
        <v>2000460039</v>
      </c>
      <c r="B2437" t="s">
        <v>627</v>
      </c>
      <c r="C2437" t="s">
        <v>139</v>
      </c>
      <c r="D2437" t="s">
        <v>140</v>
      </c>
      <c r="E2437" s="1">
        <v>2352</v>
      </c>
      <c r="F2437" t="s">
        <v>36</v>
      </c>
      <c r="G2437" s="1">
        <v>2352</v>
      </c>
      <c r="H2437">
        <v>0</v>
      </c>
      <c r="I2437">
        <v>0.13897999999999999</v>
      </c>
    </row>
    <row r="2438" spans="1:9" x14ac:dyDescent="0.25">
      <c r="A2438">
        <v>2000460040</v>
      </c>
      <c r="B2438" t="s">
        <v>628</v>
      </c>
      <c r="C2438" t="s">
        <v>126</v>
      </c>
      <c r="D2438" t="s">
        <v>127</v>
      </c>
      <c r="E2438" s="1">
        <v>29</v>
      </c>
      <c r="F2438" t="s">
        <v>36</v>
      </c>
      <c r="G2438">
        <v>0</v>
      </c>
      <c r="H2438">
        <v>0</v>
      </c>
      <c r="I2438">
        <v>0.75620699999999996</v>
      </c>
    </row>
    <row r="2439" spans="1:9" x14ac:dyDescent="0.25">
      <c r="A2439">
        <v>2000460040</v>
      </c>
      <c r="B2439" t="s">
        <v>628</v>
      </c>
      <c r="C2439" t="s">
        <v>139</v>
      </c>
      <c r="D2439" t="s">
        <v>140</v>
      </c>
      <c r="E2439">
        <v>84</v>
      </c>
      <c r="F2439" t="s">
        <v>36</v>
      </c>
      <c r="G2439" s="1">
        <v>84</v>
      </c>
      <c r="H2439">
        <v>0</v>
      </c>
      <c r="I2439">
        <v>0.75631000000000004</v>
      </c>
    </row>
    <row r="2440" spans="1:9" x14ac:dyDescent="0.25">
      <c r="A2440">
        <v>2000460041</v>
      </c>
      <c r="B2440" t="s">
        <v>629</v>
      </c>
      <c r="C2440" t="s">
        <v>8708</v>
      </c>
      <c r="D2440" t="s">
        <v>8709</v>
      </c>
      <c r="E2440">
        <v>0</v>
      </c>
      <c r="F2440" t="s">
        <v>36</v>
      </c>
      <c r="G2440">
        <v>0</v>
      </c>
      <c r="H2440">
        <v>0</v>
      </c>
      <c r="I2440">
        <v>0.88318799999999997</v>
      </c>
    </row>
    <row r="2441" spans="1:9" x14ac:dyDescent="0.25">
      <c r="A2441">
        <v>2000460041</v>
      </c>
      <c r="B2441" t="s">
        <v>629</v>
      </c>
      <c r="C2441" t="s">
        <v>8706</v>
      </c>
      <c r="D2441" t="s">
        <v>8707</v>
      </c>
      <c r="E2441" s="1">
        <v>21</v>
      </c>
      <c r="F2441" t="s">
        <v>36</v>
      </c>
      <c r="G2441">
        <v>36</v>
      </c>
      <c r="H2441" s="1">
        <v>100008</v>
      </c>
      <c r="I2441">
        <v>0.88</v>
      </c>
    </row>
    <row r="2442" spans="1:9" x14ac:dyDescent="0.25">
      <c r="A2442">
        <v>2000460041</v>
      </c>
      <c r="B2442" t="s">
        <v>629</v>
      </c>
      <c r="C2442" t="s">
        <v>130</v>
      </c>
      <c r="D2442" t="s">
        <v>131</v>
      </c>
      <c r="E2442" s="1">
        <v>35</v>
      </c>
      <c r="F2442" t="s">
        <v>36</v>
      </c>
      <c r="G2442" s="1">
        <v>2146</v>
      </c>
      <c r="H2442" s="1">
        <v>2772</v>
      </c>
      <c r="I2442">
        <v>0.88314300000000001</v>
      </c>
    </row>
    <row r="2443" spans="1:9" x14ac:dyDescent="0.25">
      <c r="A2443">
        <v>2000460041</v>
      </c>
      <c r="B2443" t="s">
        <v>629</v>
      </c>
      <c r="C2443" t="s">
        <v>126</v>
      </c>
      <c r="D2443" t="s">
        <v>127</v>
      </c>
      <c r="E2443" s="1">
        <v>12</v>
      </c>
      <c r="F2443" t="s">
        <v>36</v>
      </c>
      <c r="G2443">
        <v>0</v>
      </c>
      <c r="H2443">
        <v>0</v>
      </c>
      <c r="I2443">
        <v>0.88333300000000003</v>
      </c>
    </row>
    <row r="2444" spans="1:9" x14ac:dyDescent="0.25">
      <c r="A2444">
        <v>2000460041</v>
      </c>
      <c r="B2444" t="s">
        <v>629</v>
      </c>
      <c r="C2444" t="s">
        <v>137</v>
      </c>
      <c r="D2444" t="s">
        <v>138</v>
      </c>
      <c r="E2444" s="1">
        <v>0</v>
      </c>
      <c r="F2444" t="s">
        <v>36</v>
      </c>
      <c r="G2444">
        <v>0</v>
      </c>
      <c r="H2444">
        <v>0</v>
      </c>
      <c r="I2444">
        <v>0.88</v>
      </c>
    </row>
    <row r="2445" spans="1:9" x14ac:dyDescent="0.25">
      <c r="A2445">
        <v>2000460041</v>
      </c>
      <c r="B2445" t="s">
        <v>629</v>
      </c>
      <c r="C2445" t="s">
        <v>139</v>
      </c>
      <c r="D2445" t="s">
        <v>140</v>
      </c>
      <c r="E2445" s="1">
        <v>4</v>
      </c>
      <c r="F2445" t="s">
        <v>36</v>
      </c>
      <c r="G2445" s="1">
        <v>2772</v>
      </c>
      <c r="H2445" s="1">
        <v>1181</v>
      </c>
      <c r="I2445">
        <v>0.88249999999999995</v>
      </c>
    </row>
    <row r="2446" spans="1:9" x14ac:dyDescent="0.25">
      <c r="A2446">
        <v>2000460041</v>
      </c>
      <c r="B2446" t="s">
        <v>629</v>
      </c>
      <c r="C2446" t="s">
        <v>577</v>
      </c>
      <c r="D2446" t="s">
        <v>578</v>
      </c>
      <c r="E2446">
        <v>0</v>
      </c>
      <c r="F2446" t="s">
        <v>36</v>
      </c>
      <c r="G2446">
        <v>0</v>
      </c>
      <c r="H2446">
        <v>0</v>
      </c>
      <c r="I2446">
        <v>0.77476299999999998</v>
      </c>
    </row>
    <row r="2447" spans="1:9" x14ac:dyDescent="0.25">
      <c r="A2447">
        <v>2000460042</v>
      </c>
      <c r="B2447" t="s">
        <v>630</v>
      </c>
      <c r="C2447" t="s">
        <v>8708</v>
      </c>
      <c r="D2447" t="s">
        <v>8709</v>
      </c>
      <c r="E2447" s="1">
        <v>0</v>
      </c>
      <c r="F2447" t="s">
        <v>36</v>
      </c>
      <c r="G2447">
        <v>0</v>
      </c>
      <c r="H2447">
        <v>0</v>
      </c>
      <c r="I2447">
        <v>0.25206200000000001</v>
      </c>
    </row>
    <row r="2448" spans="1:9" x14ac:dyDescent="0.25">
      <c r="A2448">
        <v>2000460042</v>
      </c>
      <c r="B2448" t="s">
        <v>630</v>
      </c>
      <c r="C2448" t="s">
        <v>8710</v>
      </c>
      <c r="D2448" t="s">
        <v>8711</v>
      </c>
      <c r="E2448" s="1">
        <v>0</v>
      </c>
      <c r="F2448" t="s">
        <v>36</v>
      </c>
      <c r="G2448">
        <v>0</v>
      </c>
      <c r="H2448">
        <v>0</v>
      </c>
      <c r="I2448">
        <v>0.25201699999999999</v>
      </c>
    </row>
    <row r="2449" spans="1:9" x14ac:dyDescent="0.25">
      <c r="A2449">
        <v>2000460042</v>
      </c>
      <c r="B2449" t="s">
        <v>630</v>
      </c>
      <c r="C2449" t="s">
        <v>8706</v>
      </c>
      <c r="D2449" t="s">
        <v>8707</v>
      </c>
      <c r="E2449">
        <v>0</v>
      </c>
      <c r="F2449" t="s">
        <v>36</v>
      </c>
      <c r="G2449">
        <v>0</v>
      </c>
      <c r="H2449" s="1">
        <v>100200</v>
      </c>
      <c r="I2449">
        <v>0.25203500000000001</v>
      </c>
    </row>
    <row r="2450" spans="1:9" x14ac:dyDescent="0.25">
      <c r="A2450">
        <v>2000460042</v>
      </c>
      <c r="B2450" t="s">
        <v>630</v>
      </c>
      <c r="C2450" t="s">
        <v>130</v>
      </c>
      <c r="D2450" t="s">
        <v>131</v>
      </c>
      <c r="E2450" s="1">
        <v>36</v>
      </c>
      <c r="F2450" t="s">
        <v>36</v>
      </c>
      <c r="G2450">
        <v>236</v>
      </c>
      <c r="H2450">
        <v>0</v>
      </c>
      <c r="I2450">
        <v>0.251944</v>
      </c>
    </row>
    <row r="2451" spans="1:9" x14ac:dyDescent="0.25">
      <c r="A2451">
        <v>2000460042</v>
      </c>
      <c r="B2451" t="s">
        <v>630</v>
      </c>
      <c r="C2451" t="s">
        <v>137</v>
      </c>
      <c r="D2451" t="s">
        <v>138</v>
      </c>
      <c r="E2451" s="1">
        <v>1</v>
      </c>
      <c r="F2451" t="s">
        <v>36</v>
      </c>
      <c r="G2451">
        <v>0</v>
      </c>
      <c r="H2451">
        <v>0</v>
      </c>
      <c r="I2451">
        <v>0.25</v>
      </c>
    </row>
    <row r="2452" spans="1:9" x14ac:dyDescent="0.25">
      <c r="A2452">
        <v>2000460042</v>
      </c>
      <c r="B2452" t="s">
        <v>630</v>
      </c>
      <c r="C2452" t="s">
        <v>151</v>
      </c>
      <c r="D2452" t="s">
        <v>152</v>
      </c>
      <c r="E2452" s="1">
        <v>0</v>
      </c>
      <c r="F2452" t="s">
        <v>36</v>
      </c>
      <c r="G2452">
        <v>0</v>
      </c>
      <c r="H2452">
        <v>0</v>
      </c>
      <c r="I2452">
        <v>0.25201699999999999</v>
      </c>
    </row>
    <row r="2453" spans="1:9" x14ac:dyDescent="0.25">
      <c r="A2453">
        <v>2000460042</v>
      </c>
      <c r="B2453" t="s">
        <v>630</v>
      </c>
      <c r="C2453" t="s">
        <v>139</v>
      </c>
      <c r="D2453" t="s">
        <v>140</v>
      </c>
      <c r="E2453" s="1">
        <v>613</v>
      </c>
      <c r="F2453" t="s">
        <v>36</v>
      </c>
      <c r="G2453">
        <v>0</v>
      </c>
      <c r="H2453">
        <v>0</v>
      </c>
      <c r="I2453">
        <v>0.212953</v>
      </c>
    </row>
    <row r="2454" spans="1:9" x14ac:dyDescent="0.25">
      <c r="A2454">
        <v>2000460042</v>
      </c>
      <c r="B2454" t="s">
        <v>630</v>
      </c>
      <c r="C2454" t="s">
        <v>577</v>
      </c>
      <c r="D2454" t="s">
        <v>578</v>
      </c>
      <c r="E2454" s="1">
        <v>0</v>
      </c>
      <c r="F2454" t="s">
        <v>36</v>
      </c>
      <c r="G2454">
        <v>0</v>
      </c>
      <c r="H2454">
        <v>0</v>
      </c>
      <c r="I2454">
        <v>0.20904700000000001</v>
      </c>
    </row>
    <row r="2455" spans="1:9" x14ac:dyDescent="0.25">
      <c r="A2455">
        <v>2000460043</v>
      </c>
      <c r="B2455" t="s">
        <v>631</v>
      </c>
      <c r="C2455" t="s">
        <v>126</v>
      </c>
      <c r="D2455" t="s">
        <v>127</v>
      </c>
      <c r="E2455">
        <v>104</v>
      </c>
      <c r="F2455" t="s">
        <v>36</v>
      </c>
      <c r="G2455">
        <v>0</v>
      </c>
      <c r="H2455">
        <v>0</v>
      </c>
      <c r="I2455">
        <v>0.49307699999999999</v>
      </c>
    </row>
    <row r="2456" spans="1:9" x14ac:dyDescent="0.25">
      <c r="A2456">
        <v>2000460045</v>
      </c>
      <c r="B2456" t="s">
        <v>632</v>
      </c>
      <c r="C2456" t="s">
        <v>126</v>
      </c>
      <c r="D2456" t="s">
        <v>127</v>
      </c>
      <c r="E2456" s="1">
        <v>15</v>
      </c>
      <c r="F2456" t="s">
        <v>36</v>
      </c>
      <c r="G2456">
        <v>0</v>
      </c>
      <c r="H2456">
        <v>0</v>
      </c>
      <c r="I2456">
        <v>0.63733300000000004</v>
      </c>
    </row>
    <row r="2457" spans="1:9" x14ac:dyDescent="0.25">
      <c r="A2457">
        <v>2000460046</v>
      </c>
      <c r="B2457" t="s">
        <v>633</v>
      </c>
      <c r="C2457" t="s">
        <v>126</v>
      </c>
      <c r="D2457" t="s">
        <v>127</v>
      </c>
      <c r="E2457" s="1">
        <v>13</v>
      </c>
      <c r="F2457" t="s">
        <v>36</v>
      </c>
      <c r="G2457">
        <v>0</v>
      </c>
      <c r="H2457">
        <v>0</v>
      </c>
      <c r="I2457">
        <v>0.753077</v>
      </c>
    </row>
    <row r="2458" spans="1:9" x14ac:dyDescent="0.25">
      <c r="A2458">
        <v>2000460047</v>
      </c>
      <c r="B2458" t="s">
        <v>634</v>
      </c>
      <c r="C2458" t="s">
        <v>126</v>
      </c>
      <c r="D2458" t="s">
        <v>127</v>
      </c>
      <c r="E2458">
        <v>67</v>
      </c>
      <c r="F2458" t="s">
        <v>36</v>
      </c>
      <c r="G2458" s="1">
        <v>0</v>
      </c>
      <c r="H2458">
        <v>0</v>
      </c>
      <c r="I2458">
        <v>1.3771640000000001</v>
      </c>
    </row>
    <row r="2459" spans="1:9" x14ac:dyDescent="0.25">
      <c r="A2459">
        <v>2000460048</v>
      </c>
      <c r="B2459" t="s">
        <v>635</v>
      </c>
      <c r="C2459" t="s">
        <v>8710</v>
      </c>
      <c r="D2459" t="s">
        <v>8711</v>
      </c>
      <c r="E2459" s="1">
        <v>0</v>
      </c>
      <c r="F2459" t="s">
        <v>36</v>
      </c>
      <c r="G2459">
        <v>0</v>
      </c>
      <c r="H2459">
        <v>0</v>
      </c>
      <c r="I2459">
        <v>0.549736</v>
      </c>
    </row>
    <row r="2460" spans="1:9" x14ac:dyDescent="0.25">
      <c r="A2460">
        <v>2000460048</v>
      </c>
      <c r="B2460" t="s">
        <v>635</v>
      </c>
      <c r="C2460" t="s">
        <v>8706</v>
      </c>
      <c r="D2460" t="s">
        <v>8707</v>
      </c>
      <c r="E2460" s="1">
        <v>1419</v>
      </c>
      <c r="F2460" t="s">
        <v>36</v>
      </c>
      <c r="G2460">
        <v>0</v>
      </c>
      <c r="H2460" s="1">
        <v>10080</v>
      </c>
      <c r="I2460">
        <v>0.549732</v>
      </c>
    </row>
    <row r="2461" spans="1:9" x14ac:dyDescent="0.25">
      <c r="A2461">
        <v>2000460048</v>
      </c>
      <c r="B2461" t="s">
        <v>635</v>
      </c>
      <c r="C2461" t="s">
        <v>130</v>
      </c>
      <c r="D2461" t="s">
        <v>131</v>
      </c>
      <c r="E2461" s="1">
        <v>12556</v>
      </c>
      <c r="F2461" t="s">
        <v>36</v>
      </c>
      <c r="G2461">
        <v>0</v>
      </c>
      <c r="H2461">
        <v>0</v>
      </c>
      <c r="I2461">
        <v>0.54973300000000003</v>
      </c>
    </row>
    <row r="2462" spans="1:9" x14ac:dyDescent="0.25">
      <c r="A2462">
        <v>2000460048</v>
      </c>
      <c r="B2462" t="s">
        <v>635</v>
      </c>
      <c r="C2462" t="s">
        <v>126</v>
      </c>
      <c r="D2462" t="s">
        <v>127</v>
      </c>
      <c r="E2462" s="1">
        <v>5</v>
      </c>
      <c r="F2462" t="s">
        <v>36</v>
      </c>
      <c r="G2462">
        <v>0</v>
      </c>
      <c r="H2462">
        <v>0</v>
      </c>
      <c r="I2462">
        <v>0.61</v>
      </c>
    </row>
    <row r="2463" spans="1:9" x14ac:dyDescent="0.25">
      <c r="A2463">
        <v>2000460048</v>
      </c>
      <c r="B2463" t="s">
        <v>635</v>
      </c>
      <c r="C2463" t="s">
        <v>137</v>
      </c>
      <c r="D2463" t="s">
        <v>138</v>
      </c>
      <c r="E2463" s="1">
        <v>2</v>
      </c>
      <c r="F2463" t="s">
        <v>36</v>
      </c>
      <c r="G2463">
        <v>0</v>
      </c>
      <c r="H2463">
        <v>0</v>
      </c>
      <c r="I2463">
        <v>0.55000000000000004</v>
      </c>
    </row>
    <row r="2464" spans="1:9" x14ac:dyDescent="0.25">
      <c r="A2464">
        <v>2000460048</v>
      </c>
      <c r="B2464" t="s">
        <v>635</v>
      </c>
      <c r="C2464" t="s">
        <v>151</v>
      </c>
      <c r="D2464" t="s">
        <v>152</v>
      </c>
      <c r="E2464" s="1">
        <v>0</v>
      </c>
      <c r="F2464" t="s">
        <v>36</v>
      </c>
      <c r="G2464">
        <v>0</v>
      </c>
      <c r="H2464">
        <v>0</v>
      </c>
      <c r="I2464">
        <v>0.549736</v>
      </c>
    </row>
    <row r="2465" spans="1:9" x14ac:dyDescent="0.25">
      <c r="A2465">
        <v>2000460048</v>
      </c>
      <c r="B2465" t="s">
        <v>635</v>
      </c>
      <c r="C2465" t="s">
        <v>139</v>
      </c>
      <c r="D2465" t="s">
        <v>140</v>
      </c>
      <c r="E2465" s="1">
        <v>0</v>
      </c>
      <c r="F2465" t="s">
        <v>36</v>
      </c>
      <c r="G2465">
        <v>0</v>
      </c>
      <c r="H2465">
        <v>0</v>
      </c>
      <c r="I2465">
        <v>0.51687499999999997</v>
      </c>
    </row>
    <row r="2466" spans="1:9" x14ac:dyDescent="0.25">
      <c r="A2466">
        <v>2000460048</v>
      </c>
      <c r="B2466" t="s">
        <v>635</v>
      </c>
      <c r="C2466" t="s">
        <v>577</v>
      </c>
      <c r="D2466" t="s">
        <v>578</v>
      </c>
      <c r="E2466">
        <v>0</v>
      </c>
      <c r="F2466" t="s">
        <v>36</v>
      </c>
      <c r="G2466" s="1">
        <v>0</v>
      </c>
      <c r="H2466">
        <v>0</v>
      </c>
      <c r="I2466">
        <v>0.51678000000000002</v>
      </c>
    </row>
    <row r="2467" spans="1:9" x14ac:dyDescent="0.25">
      <c r="A2467">
        <v>2000490001</v>
      </c>
      <c r="B2467" t="s">
        <v>636</v>
      </c>
      <c r="C2467" t="s">
        <v>167</v>
      </c>
      <c r="D2467" t="s">
        <v>168</v>
      </c>
      <c r="E2467" s="1">
        <v>26</v>
      </c>
      <c r="F2467" t="s">
        <v>637</v>
      </c>
      <c r="G2467" s="1">
        <v>0</v>
      </c>
      <c r="H2467" s="1">
        <v>0</v>
      </c>
      <c r="I2467">
        <v>13.256154</v>
      </c>
    </row>
    <row r="2468" spans="1:9" x14ac:dyDescent="0.25">
      <c r="A2468">
        <v>2000490001</v>
      </c>
      <c r="B2468" t="s">
        <v>636</v>
      </c>
      <c r="C2468" t="s">
        <v>137</v>
      </c>
      <c r="D2468" t="s">
        <v>138</v>
      </c>
      <c r="E2468" s="1">
        <v>0</v>
      </c>
      <c r="F2468" t="s">
        <v>637</v>
      </c>
      <c r="G2468">
        <v>0</v>
      </c>
      <c r="H2468">
        <v>0</v>
      </c>
      <c r="I2468">
        <v>13.255000000000001</v>
      </c>
    </row>
    <row r="2469" spans="1:9" x14ac:dyDescent="0.25">
      <c r="A2469">
        <v>2000500017</v>
      </c>
      <c r="B2469" t="s">
        <v>638</v>
      </c>
      <c r="C2469" t="s">
        <v>8708</v>
      </c>
      <c r="D2469" t="s">
        <v>8709</v>
      </c>
      <c r="E2469">
        <v>0</v>
      </c>
      <c r="F2469" t="s">
        <v>36</v>
      </c>
      <c r="G2469">
        <v>0</v>
      </c>
      <c r="H2469">
        <v>0</v>
      </c>
      <c r="I2469">
        <v>0.204484</v>
      </c>
    </row>
    <row r="2470" spans="1:9" x14ac:dyDescent="0.25">
      <c r="A2470">
        <v>2000500017</v>
      </c>
      <c r="B2470" t="s">
        <v>638</v>
      </c>
      <c r="C2470" t="s">
        <v>8710</v>
      </c>
      <c r="D2470" t="s">
        <v>8711</v>
      </c>
      <c r="E2470">
        <v>0</v>
      </c>
      <c r="F2470" t="s">
        <v>36</v>
      </c>
      <c r="G2470" s="1">
        <v>0</v>
      </c>
      <c r="H2470">
        <v>0</v>
      </c>
      <c r="I2470">
        <v>0.204489</v>
      </c>
    </row>
    <row r="2471" spans="1:9" x14ac:dyDescent="0.25">
      <c r="A2471">
        <v>2000500017</v>
      </c>
      <c r="B2471" t="s">
        <v>638</v>
      </c>
      <c r="C2471" t="s">
        <v>8706</v>
      </c>
      <c r="D2471" t="s">
        <v>8707</v>
      </c>
      <c r="E2471" s="1">
        <v>0</v>
      </c>
      <c r="F2471" t="s">
        <v>36</v>
      </c>
      <c r="G2471">
        <v>0</v>
      </c>
      <c r="H2471" s="1">
        <v>150336</v>
      </c>
      <c r="I2471">
        <v>0.20449000000000001</v>
      </c>
    </row>
    <row r="2472" spans="1:9" x14ac:dyDescent="0.25">
      <c r="A2472">
        <v>2000500017</v>
      </c>
      <c r="B2472" t="s">
        <v>638</v>
      </c>
      <c r="C2472" t="s">
        <v>130</v>
      </c>
      <c r="D2472" t="s">
        <v>131</v>
      </c>
      <c r="E2472" s="1">
        <v>1153</v>
      </c>
      <c r="F2472" t="s">
        <v>36</v>
      </c>
      <c r="G2472">
        <v>372</v>
      </c>
      <c r="H2472">
        <v>0</v>
      </c>
      <c r="I2472">
        <v>0.204484</v>
      </c>
    </row>
    <row r="2473" spans="1:9" x14ac:dyDescent="0.25">
      <c r="A2473">
        <v>2000500017</v>
      </c>
      <c r="B2473" t="s">
        <v>638</v>
      </c>
      <c r="C2473" t="s">
        <v>137</v>
      </c>
      <c r="D2473" t="s">
        <v>138</v>
      </c>
      <c r="E2473" s="1">
        <v>2</v>
      </c>
      <c r="F2473" t="s">
        <v>36</v>
      </c>
      <c r="G2473">
        <v>0</v>
      </c>
      <c r="H2473">
        <v>372</v>
      </c>
      <c r="I2473">
        <v>0.20499999999999999</v>
      </c>
    </row>
    <row r="2474" spans="1:9" x14ac:dyDescent="0.25">
      <c r="A2474">
        <v>2000500017</v>
      </c>
      <c r="B2474" t="s">
        <v>638</v>
      </c>
      <c r="C2474" t="s">
        <v>151</v>
      </c>
      <c r="D2474" t="s">
        <v>152</v>
      </c>
      <c r="E2474" s="1">
        <v>0</v>
      </c>
      <c r="F2474" t="s">
        <v>36</v>
      </c>
      <c r="G2474">
        <v>0</v>
      </c>
      <c r="H2474" s="1">
        <v>0</v>
      </c>
      <c r="I2474">
        <v>0.204484</v>
      </c>
    </row>
    <row r="2475" spans="1:9" x14ac:dyDescent="0.25">
      <c r="A2475">
        <v>2000500017</v>
      </c>
      <c r="B2475" t="s">
        <v>638</v>
      </c>
      <c r="C2475" t="s">
        <v>139</v>
      </c>
      <c r="D2475" t="s">
        <v>140</v>
      </c>
      <c r="E2475" s="1">
        <v>0</v>
      </c>
      <c r="F2475" t="s">
        <v>36</v>
      </c>
      <c r="G2475" s="1">
        <v>0</v>
      </c>
      <c r="H2475">
        <v>0</v>
      </c>
      <c r="I2475">
        <v>0.204489</v>
      </c>
    </row>
    <row r="2476" spans="1:9" x14ac:dyDescent="0.25">
      <c r="A2476">
        <v>2000500017</v>
      </c>
      <c r="B2476" t="s">
        <v>638</v>
      </c>
      <c r="C2476" t="s">
        <v>577</v>
      </c>
      <c r="D2476" t="s">
        <v>578</v>
      </c>
      <c r="E2476" s="1">
        <v>0</v>
      </c>
      <c r="F2476" t="s">
        <v>36</v>
      </c>
      <c r="G2476" s="1">
        <v>0</v>
      </c>
      <c r="H2476">
        <v>0</v>
      </c>
      <c r="I2476">
        <v>0.204485</v>
      </c>
    </row>
    <row r="2477" spans="1:9" x14ac:dyDescent="0.25">
      <c r="A2477">
        <v>2000510009</v>
      </c>
      <c r="B2477" t="s">
        <v>639</v>
      </c>
      <c r="C2477" t="s">
        <v>130</v>
      </c>
      <c r="D2477" t="s">
        <v>131</v>
      </c>
      <c r="E2477" s="1">
        <v>0</v>
      </c>
      <c r="F2477" t="s">
        <v>36</v>
      </c>
      <c r="G2477">
        <v>6</v>
      </c>
      <c r="H2477">
        <v>0</v>
      </c>
      <c r="I2477">
        <v>6.0156590000000003</v>
      </c>
    </row>
    <row r="2478" spans="1:9" x14ac:dyDescent="0.25">
      <c r="A2478">
        <v>2000510009</v>
      </c>
      <c r="B2478" t="s">
        <v>639</v>
      </c>
      <c r="C2478" t="s">
        <v>167</v>
      </c>
      <c r="D2478" t="s">
        <v>168</v>
      </c>
      <c r="E2478" s="1">
        <v>318</v>
      </c>
      <c r="F2478" t="s">
        <v>36</v>
      </c>
      <c r="G2478">
        <v>2</v>
      </c>
      <c r="H2478">
        <v>0</v>
      </c>
      <c r="I2478">
        <v>5.5977990000000002</v>
      </c>
    </row>
    <row r="2479" spans="1:9" x14ac:dyDescent="0.25">
      <c r="A2479">
        <v>2000510009</v>
      </c>
      <c r="B2479" t="s">
        <v>639</v>
      </c>
      <c r="C2479" t="s">
        <v>137</v>
      </c>
      <c r="D2479" t="s">
        <v>138</v>
      </c>
      <c r="E2479" s="1">
        <v>860</v>
      </c>
      <c r="F2479" t="s">
        <v>36</v>
      </c>
      <c r="G2479">
        <v>0</v>
      </c>
      <c r="H2479">
        <v>8</v>
      </c>
      <c r="I2479">
        <v>5.5554300000000003</v>
      </c>
    </row>
    <row r="2480" spans="1:9" x14ac:dyDescent="0.25">
      <c r="A2480">
        <v>2000510009</v>
      </c>
      <c r="B2480" t="s">
        <v>639</v>
      </c>
      <c r="C2480" t="s">
        <v>577</v>
      </c>
      <c r="D2480" t="s">
        <v>578</v>
      </c>
      <c r="E2480" s="1">
        <v>0</v>
      </c>
      <c r="F2480" t="s">
        <v>36</v>
      </c>
      <c r="G2480" s="1">
        <v>0</v>
      </c>
      <c r="H2480">
        <v>0</v>
      </c>
      <c r="I2480">
        <v>6.0156599999999996</v>
      </c>
    </row>
    <row r="2481" spans="1:9" x14ac:dyDescent="0.25">
      <c r="A2481">
        <v>2000510010</v>
      </c>
      <c r="B2481" t="s">
        <v>640</v>
      </c>
      <c r="C2481" t="s">
        <v>167</v>
      </c>
      <c r="D2481" t="s">
        <v>168</v>
      </c>
      <c r="E2481" s="1">
        <v>0</v>
      </c>
      <c r="F2481" t="s">
        <v>36</v>
      </c>
      <c r="G2481">
        <v>9</v>
      </c>
      <c r="H2481">
        <v>0</v>
      </c>
      <c r="I2481">
        <v>0.93727300000000002</v>
      </c>
    </row>
    <row r="2482" spans="1:9" x14ac:dyDescent="0.25">
      <c r="A2482">
        <v>2000510010</v>
      </c>
      <c r="B2482" t="s">
        <v>640</v>
      </c>
      <c r="C2482" t="s">
        <v>137</v>
      </c>
      <c r="D2482" t="s">
        <v>138</v>
      </c>
      <c r="E2482" s="1">
        <v>11</v>
      </c>
      <c r="F2482" t="s">
        <v>36</v>
      </c>
      <c r="G2482">
        <v>0</v>
      </c>
      <c r="H2482" s="1">
        <v>9</v>
      </c>
      <c r="I2482">
        <v>0.93727300000000002</v>
      </c>
    </row>
    <row r="2483" spans="1:9" x14ac:dyDescent="0.25">
      <c r="A2483">
        <v>2000530049</v>
      </c>
      <c r="B2483" t="s">
        <v>6379</v>
      </c>
      <c r="C2483" t="s">
        <v>8706</v>
      </c>
      <c r="D2483" t="s">
        <v>8707</v>
      </c>
      <c r="E2483" s="1">
        <v>1150</v>
      </c>
      <c r="F2483" t="s">
        <v>36</v>
      </c>
      <c r="G2483">
        <v>0</v>
      </c>
      <c r="H2483">
        <v>0</v>
      </c>
      <c r="I2483">
        <v>2.1765E-2</v>
      </c>
    </row>
    <row r="2484" spans="1:9" x14ac:dyDescent="0.25">
      <c r="A2484">
        <v>2000530051</v>
      </c>
      <c r="B2484" t="s">
        <v>6384</v>
      </c>
      <c r="C2484" t="s">
        <v>8706</v>
      </c>
      <c r="D2484" t="s">
        <v>8707</v>
      </c>
      <c r="E2484" s="1">
        <v>3450</v>
      </c>
      <c r="F2484" t="s">
        <v>36</v>
      </c>
      <c r="G2484" s="1">
        <v>0</v>
      </c>
      <c r="H2484">
        <v>0</v>
      </c>
      <c r="I2484">
        <v>1.9954E-2</v>
      </c>
    </row>
    <row r="2485" spans="1:9" x14ac:dyDescent="0.25">
      <c r="A2485">
        <v>2000530098</v>
      </c>
      <c r="B2485" t="s">
        <v>6095</v>
      </c>
      <c r="C2485" t="s">
        <v>8706</v>
      </c>
      <c r="D2485" t="s">
        <v>8707</v>
      </c>
      <c r="E2485" s="1">
        <v>240</v>
      </c>
      <c r="F2485" t="s">
        <v>36</v>
      </c>
      <c r="G2485">
        <v>0</v>
      </c>
      <c r="H2485">
        <v>0</v>
      </c>
      <c r="I2485">
        <v>0.50491699999999995</v>
      </c>
    </row>
    <row r="2486" spans="1:9" x14ac:dyDescent="0.25">
      <c r="A2486">
        <v>2000530215</v>
      </c>
      <c r="B2486" t="s">
        <v>6061</v>
      </c>
      <c r="C2486" t="s">
        <v>8706</v>
      </c>
      <c r="D2486" t="s">
        <v>8707</v>
      </c>
      <c r="E2486" s="1">
        <v>830</v>
      </c>
      <c r="F2486" t="s">
        <v>36</v>
      </c>
      <c r="G2486">
        <v>0</v>
      </c>
      <c r="H2486">
        <v>0</v>
      </c>
      <c r="I2486">
        <v>0.69116900000000003</v>
      </c>
    </row>
    <row r="2487" spans="1:9" x14ac:dyDescent="0.25">
      <c r="A2487">
        <v>2000530246</v>
      </c>
      <c r="B2487" t="s">
        <v>6391</v>
      </c>
      <c r="C2487" t="s">
        <v>8706</v>
      </c>
      <c r="D2487" t="s">
        <v>8707</v>
      </c>
      <c r="E2487" s="1">
        <v>971</v>
      </c>
      <c r="F2487" t="s">
        <v>36</v>
      </c>
      <c r="G2487">
        <v>0</v>
      </c>
      <c r="H2487">
        <v>0</v>
      </c>
      <c r="I2487">
        <v>1.5139E-2</v>
      </c>
    </row>
    <row r="2488" spans="1:9" x14ac:dyDescent="0.25">
      <c r="A2488">
        <v>2000530342</v>
      </c>
      <c r="B2488" t="s">
        <v>6378</v>
      </c>
      <c r="C2488" t="s">
        <v>8706</v>
      </c>
      <c r="D2488" t="s">
        <v>8707</v>
      </c>
      <c r="E2488">
        <v>474</v>
      </c>
      <c r="F2488" t="s">
        <v>36</v>
      </c>
      <c r="G2488" s="1">
        <v>0</v>
      </c>
      <c r="H2488">
        <v>0</v>
      </c>
      <c r="I2488">
        <v>2.1814E-2</v>
      </c>
    </row>
    <row r="2489" spans="1:9" x14ac:dyDescent="0.25">
      <c r="A2489">
        <v>2000530355</v>
      </c>
      <c r="B2489" t="s">
        <v>6156</v>
      </c>
      <c r="C2489" t="s">
        <v>8706</v>
      </c>
      <c r="D2489" t="s">
        <v>8707</v>
      </c>
      <c r="E2489" s="1">
        <v>402</v>
      </c>
      <c r="F2489" t="s">
        <v>36</v>
      </c>
      <c r="G2489" s="1">
        <v>0</v>
      </c>
      <c r="H2489">
        <v>0</v>
      </c>
      <c r="I2489">
        <v>0.28485100000000002</v>
      </c>
    </row>
    <row r="2490" spans="1:9" x14ac:dyDescent="0.25">
      <c r="A2490">
        <v>2000530396</v>
      </c>
      <c r="B2490" t="s">
        <v>641</v>
      </c>
      <c r="C2490" t="s">
        <v>167</v>
      </c>
      <c r="D2490" t="s">
        <v>168</v>
      </c>
      <c r="E2490" s="1">
        <v>0</v>
      </c>
      <c r="F2490" t="s">
        <v>36</v>
      </c>
      <c r="G2490">
        <v>0</v>
      </c>
      <c r="H2490" s="1">
        <v>0</v>
      </c>
      <c r="I2490">
        <v>2.4916000000000001E-2</v>
      </c>
    </row>
    <row r="2491" spans="1:9" x14ac:dyDescent="0.25">
      <c r="A2491">
        <v>2000530399</v>
      </c>
      <c r="B2491" t="s">
        <v>642</v>
      </c>
      <c r="C2491" t="s">
        <v>8706</v>
      </c>
      <c r="D2491" t="s">
        <v>8707</v>
      </c>
      <c r="E2491" s="1">
        <v>20</v>
      </c>
      <c r="F2491" t="s">
        <v>452</v>
      </c>
      <c r="G2491" s="1">
        <v>0</v>
      </c>
      <c r="H2491" s="1">
        <v>0</v>
      </c>
      <c r="I2491">
        <v>2.4449999999999998</v>
      </c>
    </row>
    <row r="2492" spans="1:9" x14ac:dyDescent="0.25">
      <c r="A2492">
        <v>2000530399</v>
      </c>
      <c r="B2492" t="s">
        <v>642</v>
      </c>
      <c r="C2492" t="s">
        <v>130</v>
      </c>
      <c r="D2492" t="s">
        <v>131</v>
      </c>
      <c r="E2492" s="1">
        <v>63</v>
      </c>
      <c r="F2492" t="s">
        <v>452</v>
      </c>
      <c r="G2492">
        <v>0</v>
      </c>
      <c r="H2492">
        <v>0</v>
      </c>
      <c r="I2492">
        <v>2.4450789999999998</v>
      </c>
    </row>
    <row r="2493" spans="1:9" x14ac:dyDescent="0.25">
      <c r="A2493">
        <v>2000530400</v>
      </c>
      <c r="B2493" t="s">
        <v>643</v>
      </c>
      <c r="C2493" t="s">
        <v>130</v>
      </c>
      <c r="D2493" t="s">
        <v>131</v>
      </c>
      <c r="E2493" s="1">
        <v>9</v>
      </c>
      <c r="F2493" t="s">
        <v>452</v>
      </c>
      <c r="G2493">
        <v>0</v>
      </c>
      <c r="H2493" s="1">
        <v>0</v>
      </c>
      <c r="I2493">
        <v>2.4811109999999998</v>
      </c>
    </row>
    <row r="2494" spans="1:9" x14ac:dyDescent="0.25">
      <c r="A2494">
        <v>2000530401</v>
      </c>
      <c r="B2494" t="s">
        <v>644</v>
      </c>
      <c r="C2494" t="s">
        <v>8706</v>
      </c>
      <c r="D2494" t="s">
        <v>8707</v>
      </c>
      <c r="E2494" s="1">
        <v>204</v>
      </c>
      <c r="F2494" t="s">
        <v>452</v>
      </c>
      <c r="G2494">
        <v>0</v>
      </c>
      <c r="H2494" s="1">
        <v>0</v>
      </c>
      <c r="I2494">
        <v>1.782157</v>
      </c>
    </row>
    <row r="2495" spans="1:9" x14ac:dyDescent="0.25">
      <c r="A2495">
        <v>2000530401</v>
      </c>
      <c r="B2495" t="s">
        <v>644</v>
      </c>
      <c r="C2495" t="s">
        <v>130</v>
      </c>
      <c r="D2495" t="s">
        <v>131</v>
      </c>
      <c r="E2495" s="1">
        <v>167</v>
      </c>
      <c r="F2495" t="s">
        <v>452</v>
      </c>
      <c r="G2495" s="1">
        <v>35</v>
      </c>
      <c r="H2495" s="1">
        <v>0</v>
      </c>
      <c r="I2495">
        <v>1.782216</v>
      </c>
    </row>
    <row r="2496" spans="1:9" x14ac:dyDescent="0.25">
      <c r="A2496">
        <v>2000530401</v>
      </c>
      <c r="B2496" t="s">
        <v>644</v>
      </c>
      <c r="C2496" t="s">
        <v>142</v>
      </c>
      <c r="D2496" t="s">
        <v>143</v>
      </c>
      <c r="E2496" s="1">
        <v>0</v>
      </c>
      <c r="F2496" t="s">
        <v>452</v>
      </c>
      <c r="G2496" s="1">
        <v>0</v>
      </c>
      <c r="H2496" s="1">
        <v>30</v>
      </c>
      <c r="I2496">
        <v>1.782</v>
      </c>
    </row>
    <row r="2497" spans="1:9" x14ac:dyDescent="0.25">
      <c r="A2497">
        <v>2000530401</v>
      </c>
      <c r="B2497" t="s">
        <v>644</v>
      </c>
      <c r="C2497" t="s">
        <v>137</v>
      </c>
      <c r="D2497" t="s">
        <v>138</v>
      </c>
      <c r="E2497" s="1">
        <v>0</v>
      </c>
      <c r="F2497" t="s">
        <v>452</v>
      </c>
      <c r="G2497" s="1">
        <v>5</v>
      </c>
      <c r="H2497">
        <v>5</v>
      </c>
      <c r="I2497">
        <v>1.782143</v>
      </c>
    </row>
    <row r="2498" spans="1:9" x14ac:dyDescent="0.25">
      <c r="A2498">
        <v>2000530402</v>
      </c>
      <c r="B2498" t="s">
        <v>645</v>
      </c>
      <c r="C2498" t="s">
        <v>130</v>
      </c>
      <c r="D2498" t="s">
        <v>131</v>
      </c>
      <c r="E2498" s="1">
        <v>6</v>
      </c>
      <c r="F2498" t="s">
        <v>452</v>
      </c>
      <c r="G2498">
        <v>0</v>
      </c>
      <c r="H2498">
        <v>0</v>
      </c>
      <c r="I2498">
        <v>2.2316669999999998</v>
      </c>
    </row>
    <row r="2499" spans="1:9" x14ac:dyDescent="0.25">
      <c r="A2499">
        <v>2000530403</v>
      </c>
      <c r="B2499" t="s">
        <v>646</v>
      </c>
      <c r="C2499" t="s">
        <v>130</v>
      </c>
      <c r="D2499" t="s">
        <v>131</v>
      </c>
      <c r="E2499" s="1">
        <v>3</v>
      </c>
      <c r="F2499" t="s">
        <v>452</v>
      </c>
      <c r="G2499">
        <v>0</v>
      </c>
      <c r="H2499">
        <v>0</v>
      </c>
      <c r="I2499">
        <v>1.9366669999999999</v>
      </c>
    </row>
    <row r="2500" spans="1:9" x14ac:dyDescent="0.25">
      <c r="A2500">
        <v>2000530404</v>
      </c>
      <c r="B2500" t="s">
        <v>647</v>
      </c>
      <c r="C2500" t="s">
        <v>130</v>
      </c>
      <c r="D2500" t="s">
        <v>131</v>
      </c>
      <c r="E2500" s="1">
        <v>33</v>
      </c>
      <c r="F2500" t="s">
        <v>452</v>
      </c>
      <c r="G2500">
        <v>0</v>
      </c>
      <c r="H2500">
        <v>0</v>
      </c>
      <c r="I2500">
        <v>1.938485</v>
      </c>
    </row>
    <row r="2501" spans="1:9" x14ac:dyDescent="0.25">
      <c r="A2501">
        <v>2000530405</v>
      </c>
      <c r="B2501" t="s">
        <v>648</v>
      </c>
      <c r="C2501" t="s">
        <v>8706</v>
      </c>
      <c r="D2501" t="s">
        <v>8707</v>
      </c>
      <c r="E2501" s="1">
        <v>10</v>
      </c>
      <c r="F2501" t="s">
        <v>452</v>
      </c>
      <c r="G2501">
        <v>0</v>
      </c>
      <c r="H2501">
        <v>0</v>
      </c>
      <c r="I2501">
        <v>2.2309999999999999</v>
      </c>
    </row>
    <row r="2502" spans="1:9" x14ac:dyDescent="0.25">
      <c r="A2502">
        <v>2000530405</v>
      </c>
      <c r="B2502" t="s">
        <v>648</v>
      </c>
      <c r="C2502" t="s">
        <v>130</v>
      </c>
      <c r="D2502" t="s">
        <v>131</v>
      </c>
      <c r="E2502" s="1">
        <v>45</v>
      </c>
      <c r="F2502" t="s">
        <v>452</v>
      </c>
      <c r="G2502">
        <v>0</v>
      </c>
      <c r="H2502">
        <v>0</v>
      </c>
      <c r="I2502">
        <v>2.2308889999999999</v>
      </c>
    </row>
    <row r="2503" spans="1:9" x14ac:dyDescent="0.25">
      <c r="A2503">
        <v>2000530406</v>
      </c>
      <c r="B2503" t="s">
        <v>649</v>
      </c>
      <c r="C2503" t="s">
        <v>8706</v>
      </c>
      <c r="D2503" t="s">
        <v>8707</v>
      </c>
      <c r="E2503" s="1">
        <v>1</v>
      </c>
      <c r="F2503" t="s">
        <v>452</v>
      </c>
      <c r="G2503">
        <v>0</v>
      </c>
      <c r="H2503">
        <v>0</v>
      </c>
      <c r="I2503">
        <v>1.78</v>
      </c>
    </row>
    <row r="2504" spans="1:9" x14ac:dyDescent="0.25">
      <c r="A2504">
        <v>2000530406</v>
      </c>
      <c r="B2504" t="s">
        <v>649</v>
      </c>
      <c r="C2504" t="s">
        <v>130</v>
      </c>
      <c r="D2504" t="s">
        <v>131</v>
      </c>
      <c r="E2504" s="1">
        <v>1901</v>
      </c>
      <c r="F2504" t="s">
        <v>452</v>
      </c>
      <c r="G2504">
        <v>0</v>
      </c>
      <c r="H2504">
        <v>0</v>
      </c>
      <c r="I2504">
        <v>1.781668</v>
      </c>
    </row>
    <row r="2505" spans="1:9" x14ac:dyDescent="0.25">
      <c r="A2505">
        <v>2000530407</v>
      </c>
      <c r="B2505" t="s">
        <v>650</v>
      </c>
      <c r="C2505" t="s">
        <v>8706</v>
      </c>
      <c r="D2505" t="s">
        <v>8707</v>
      </c>
      <c r="E2505">
        <v>6</v>
      </c>
      <c r="F2505" t="s">
        <v>452</v>
      </c>
      <c r="G2505">
        <v>0</v>
      </c>
      <c r="H2505">
        <v>0</v>
      </c>
      <c r="I2505">
        <v>1.7816669999999999</v>
      </c>
    </row>
    <row r="2506" spans="1:9" x14ac:dyDescent="0.25">
      <c r="A2506">
        <v>2000530407</v>
      </c>
      <c r="B2506" t="s">
        <v>650</v>
      </c>
      <c r="C2506" t="s">
        <v>130</v>
      </c>
      <c r="D2506" t="s">
        <v>131</v>
      </c>
      <c r="E2506" s="1">
        <v>35</v>
      </c>
      <c r="F2506" t="s">
        <v>452</v>
      </c>
      <c r="G2506">
        <v>0</v>
      </c>
      <c r="H2506">
        <v>0</v>
      </c>
      <c r="I2506">
        <v>1.7811429999999999</v>
      </c>
    </row>
    <row r="2507" spans="1:9" x14ac:dyDescent="0.25">
      <c r="A2507">
        <v>2000530407</v>
      </c>
      <c r="B2507" t="s">
        <v>650</v>
      </c>
      <c r="C2507" t="s">
        <v>126</v>
      </c>
      <c r="D2507" t="s">
        <v>127</v>
      </c>
      <c r="E2507">
        <v>1</v>
      </c>
      <c r="F2507" t="s">
        <v>452</v>
      </c>
      <c r="G2507">
        <v>0</v>
      </c>
      <c r="H2507">
        <v>0</v>
      </c>
      <c r="I2507">
        <v>1.78</v>
      </c>
    </row>
    <row r="2508" spans="1:9" x14ac:dyDescent="0.25">
      <c r="A2508">
        <v>2000530408</v>
      </c>
      <c r="B2508" t="s">
        <v>651</v>
      </c>
      <c r="C2508" t="s">
        <v>8706</v>
      </c>
      <c r="D2508" t="s">
        <v>8707</v>
      </c>
      <c r="E2508" s="1">
        <v>1</v>
      </c>
      <c r="F2508" t="s">
        <v>452</v>
      </c>
      <c r="G2508" s="1">
        <v>0</v>
      </c>
      <c r="H2508">
        <v>0</v>
      </c>
      <c r="I2508">
        <v>2.2200000000000002</v>
      </c>
    </row>
    <row r="2509" spans="1:9" x14ac:dyDescent="0.25">
      <c r="A2509">
        <v>2000530408</v>
      </c>
      <c r="B2509" t="s">
        <v>651</v>
      </c>
      <c r="C2509" t="s">
        <v>130</v>
      </c>
      <c r="D2509" t="s">
        <v>131</v>
      </c>
      <c r="E2509" s="1">
        <v>49</v>
      </c>
      <c r="F2509" t="s">
        <v>452</v>
      </c>
      <c r="G2509">
        <v>0</v>
      </c>
      <c r="H2509">
        <v>1</v>
      </c>
      <c r="I2509">
        <v>2.2181630000000001</v>
      </c>
    </row>
    <row r="2510" spans="1:9" x14ac:dyDescent="0.25">
      <c r="A2510">
        <v>2000530408</v>
      </c>
      <c r="B2510" t="s">
        <v>651</v>
      </c>
      <c r="C2510" t="s">
        <v>126</v>
      </c>
      <c r="D2510" t="s">
        <v>127</v>
      </c>
      <c r="E2510" s="1">
        <v>10</v>
      </c>
      <c r="F2510" t="s">
        <v>452</v>
      </c>
      <c r="G2510">
        <v>0</v>
      </c>
      <c r="H2510">
        <v>0</v>
      </c>
      <c r="I2510">
        <v>2.218</v>
      </c>
    </row>
    <row r="2511" spans="1:9" x14ac:dyDescent="0.25">
      <c r="A2511">
        <v>2000530409</v>
      </c>
      <c r="B2511" t="s">
        <v>652</v>
      </c>
      <c r="C2511" t="s">
        <v>130</v>
      </c>
      <c r="D2511" t="s">
        <v>131</v>
      </c>
      <c r="E2511" s="1">
        <v>41</v>
      </c>
      <c r="F2511" t="s">
        <v>452</v>
      </c>
      <c r="G2511">
        <v>0</v>
      </c>
      <c r="H2511">
        <v>0</v>
      </c>
      <c r="I2511">
        <v>2.2395119999999999</v>
      </c>
    </row>
    <row r="2512" spans="1:9" x14ac:dyDescent="0.25">
      <c r="A2512">
        <v>2000530410</v>
      </c>
      <c r="B2512" t="s">
        <v>5897</v>
      </c>
      <c r="C2512" t="s">
        <v>8706</v>
      </c>
      <c r="D2512" t="s">
        <v>8707</v>
      </c>
      <c r="E2512">
        <v>21</v>
      </c>
      <c r="F2512" t="s">
        <v>452</v>
      </c>
      <c r="G2512">
        <v>0</v>
      </c>
      <c r="H2512">
        <v>0</v>
      </c>
      <c r="I2512">
        <v>2.3647619999999998</v>
      </c>
    </row>
    <row r="2513" spans="1:9" x14ac:dyDescent="0.25">
      <c r="A2513">
        <v>2000530411</v>
      </c>
      <c r="B2513" t="s">
        <v>653</v>
      </c>
      <c r="C2513" t="s">
        <v>130</v>
      </c>
      <c r="D2513" t="s">
        <v>131</v>
      </c>
      <c r="E2513" s="1">
        <v>24</v>
      </c>
      <c r="F2513" t="s">
        <v>452</v>
      </c>
      <c r="G2513">
        <v>0</v>
      </c>
      <c r="H2513">
        <v>0</v>
      </c>
      <c r="I2513">
        <v>2.4737499999999999</v>
      </c>
    </row>
    <row r="2514" spans="1:9" x14ac:dyDescent="0.25">
      <c r="A2514">
        <v>2000530411</v>
      </c>
      <c r="B2514" t="s">
        <v>653</v>
      </c>
      <c r="C2514" t="s">
        <v>126</v>
      </c>
      <c r="D2514" t="s">
        <v>127</v>
      </c>
      <c r="E2514" s="1">
        <v>0.5</v>
      </c>
      <c r="F2514" t="s">
        <v>452</v>
      </c>
      <c r="G2514" s="1">
        <v>0</v>
      </c>
      <c r="H2514">
        <v>0</v>
      </c>
      <c r="I2514">
        <v>2.48</v>
      </c>
    </row>
    <row r="2515" spans="1:9" x14ac:dyDescent="0.25">
      <c r="A2515">
        <v>2000530412</v>
      </c>
      <c r="B2515" t="s">
        <v>654</v>
      </c>
      <c r="C2515" t="s">
        <v>8706</v>
      </c>
      <c r="D2515" t="s">
        <v>8707</v>
      </c>
      <c r="E2515" s="1">
        <v>47</v>
      </c>
      <c r="F2515" t="s">
        <v>452</v>
      </c>
      <c r="G2515">
        <v>0</v>
      </c>
      <c r="H2515">
        <v>0</v>
      </c>
      <c r="I2515">
        <v>1.918723</v>
      </c>
    </row>
    <row r="2516" spans="1:9" x14ac:dyDescent="0.25">
      <c r="A2516">
        <v>2000530412</v>
      </c>
      <c r="B2516" t="s">
        <v>654</v>
      </c>
      <c r="C2516" t="s">
        <v>130</v>
      </c>
      <c r="D2516" t="s">
        <v>131</v>
      </c>
      <c r="E2516" s="1">
        <v>146</v>
      </c>
      <c r="F2516" t="s">
        <v>452</v>
      </c>
      <c r="G2516">
        <v>0</v>
      </c>
      <c r="H2516">
        <v>0</v>
      </c>
      <c r="I2516">
        <v>1.9186989999999999</v>
      </c>
    </row>
    <row r="2517" spans="1:9" x14ac:dyDescent="0.25">
      <c r="A2517">
        <v>2000530413</v>
      </c>
      <c r="B2517" t="s">
        <v>655</v>
      </c>
      <c r="C2517" t="s">
        <v>130</v>
      </c>
      <c r="D2517" t="s">
        <v>131</v>
      </c>
      <c r="E2517" s="1">
        <v>21</v>
      </c>
      <c r="F2517" t="s">
        <v>452</v>
      </c>
      <c r="G2517">
        <v>0</v>
      </c>
      <c r="H2517">
        <v>0</v>
      </c>
      <c r="I2517">
        <v>1.8119050000000001</v>
      </c>
    </row>
    <row r="2518" spans="1:9" x14ac:dyDescent="0.25">
      <c r="A2518">
        <v>2000530414</v>
      </c>
      <c r="B2518" t="s">
        <v>656</v>
      </c>
      <c r="C2518" t="s">
        <v>130</v>
      </c>
      <c r="D2518" t="s">
        <v>131</v>
      </c>
      <c r="E2518" s="1">
        <v>3</v>
      </c>
      <c r="F2518" t="s">
        <v>452</v>
      </c>
      <c r="G2518">
        <v>0</v>
      </c>
      <c r="H2518">
        <v>0</v>
      </c>
      <c r="I2518">
        <v>1.98</v>
      </c>
    </row>
    <row r="2519" spans="1:9" x14ac:dyDescent="0.25">
      <c r="A2519">
        <v>2000530415</v>
      </c>
      <c r="B2519" t="s">
        <v>657</v>
      </c>
      <c r="C2519" t="s">
        <v>130</v>
      </c>
      <c r="D2519" t="s">
        <v>131</v>
      </c>
      <c r="E2519" s="1">
        <v>15</v>
      </c>
      <c r="F2519" t="s">
        <v>452</v>
      </c>
      <c r="G2519">
        <v>0</v>
      </c>
      <c r="H2519">
        <v>0</v>
      </c>
      <c r="I2519">
        <v>2.2046670000000002</v>
      </c>
    </row>
    <row r="2520" spans="1:9" x14ac:dyDescent="0.25">
      <c r="A2520">
        <v>2000530416</v>
      </c>
      <c r="B2520" t="s">
        <v>658</v>
      </c>
      <c r="C2520" t="s">
        <v>8706</v>
      </c>
      <c r="D2520" t="s">
        <v>8707</v>
      </c>
      <c r="E2520">
        <v>15</v>
      </c>
      <c r="F2520" t="s">
        <v>452</v>
      </c>
      <c r="G2520">
        <v>0</v>
      </c>
      <c r="H2520">
        <v>0</v>
      </c>
      <c r="I2520">
        <v>2.2953329999999998</v>
      </c>
    </row>
    <row r="2521" spans="1:9" x14ac:dyDescent="0.25">
      <c r="A2521">
        <v>2000530416</v>
      </c>
      <c r="B2521" t="s">
        <v>658</v>
      </c>
      <c r="C2521" t="s">
        <v>130</v>
      </c>
      <c r="D2521" t="s">
        <v>131</v>
      </c>
      <c r="E2521">
        <v>6</v>
      </c>
      <c r="F2521" t="s">
        <v>452</v>
      </c>
      <c r="G2521">
        <v>0</v>
      </c>
      <c r="H2521">
        <v>0</v>
      </c>
      <c r="I2521">
        <v>2.2949999999999999</v>
      </c>
    </row>
    <row r="2522" spans="1:9" x14ac:dyDescent="0.25">
      <c r="A2522">
        <v>2000530418</v>
      </c>
      <c r="B2522" t="s">
        <v>659</v>
      </c>
      <c r="C2522" t="s">
        <v>8706</v>
      </c>
      <c r="D2522" t="s">
        <v>8707</v>
      </c>
      <c r="E2522">
        <v>46</v>
      </c>
      <c r="F2522" t="s">
        <v>452</v>
      </c>
      <c r="G2522">
        <v>0</v>
      </c>
      <c r="H2522">
        <v>0</v>
      </c>
      <c r="I2522">
        <v>5.2958699999999999</v>
      </c>
    </row>
    <row r="2523" spans="1:9" x14ac:dyDescent="0.25">
      <c r="A2523">
        <v>2000530418</v>
      </c>
      <c r="B2523" t="s">
        <v>659</v>
      </c>
      <c r="C2523" t="s">
        <v>130</v>
      </c>
      <c r="D2523" t="s">
        <v>131</v>
      </c>
      <c r="E2523" s="1">
        <v>1.4</v>
      </c>
      <c r="F2523" t="s">
        <v>452</v>
      </c>
      <c r="G2523">
        <v>8</v>
      </c>
      <c r="H2523">
        <v>0</v>
      </c>
      <c r="I2523">
        <v>5.3</v>
      </c>
    </row>
    <row r="2524" spans="1:9" x14ac:dyDescent="0.25">
      <c r="A2524">
        <v>2000530418</v>
      </c>
      <c r="B2524" t="s">
        <v>659</v>
      </c>
      <c r="C2524" t="s">
        <v>137</v>
      </c>
      <c r="D2524" t="s">
        <v>138</v>
      </c>
      <c r="E2524" s="1">
        <v>0</v>
      </c>
      <c r="F2524" t="s">
        <v>452</v>
      </c>
      <c r="G2524">
        <v>0</v>
      </c>
      <c r="H2524">
        <v>0</v>
      </c>
      <c r="I2524">
        <v>5.3</v>
      </c>
    </row>
    <row r="2525" spans="1:9" x14ac:dyDescent="0.25">
      <c r="A2525">
        <v>2000530419</v>
      </c>
      <c r="B2525" t="s">
        <v>660</v>
      </c>
      <c r="C2525" t="s">
        <v>8706</v>
      </c>
      <c r="D2525" t="s">
        <v>8707</v>
      </c>
      <c r="E2525" s="1">
        <v>378</v>
      </c>
      <c r="F2525" t="s">
        <v>452</v>
      </c>
      <c r="G2525">
        <v>0</v>
      </c>
      <c r="H2525">
        <v>0</v>
      </c>
      <c r="I2525">
        <v>5.4838620000000002</v>
      </c>
    </row>
    <row r="2526" spans="1:9" x14ac:dyDescent="0.25">
      <c r="A2526">
        <v>2000530419</v>
      </c>
      <c r="B2526" t="s">
        <v>660</v>
      </c>
      <c r="C2526" t="s">
        <v>130</v>
      </c>
      <c r="D2526" t="s">
        <v>131</v>
      </c>
      <c r="E2526" s="1">
        <v>798.5</v>
      </c>
      <c r="F2526" t="s">
        <v>452</v>
      </c>
      <c r="G2526">
        <v>0</v>
      </c>
      <c r="H2526" s="1">
        <v>0</v>
      </c>
      <c r="I2526">
        <v>5.4838449999999996</v>
      </c>
    </row>
    <row r="2527" spans="1:9" x14ac:dyDescent="0.25">
      <c r="A2527">
        <v>2000530419</v>
      </c>
      <c r="B2527" t="s">
        <v>660</v>
      </c>
      <c r="C2527" t="s">
        <v>142</v>
      </c>
      <c r="D2527" t="s">
        <v>143</v>
      </c>
      <c r="E2527" s="1">
        <v>0</v>
      </c>
      <c r="F2527" t="s">
        <v>452</v>
      </c>
      <c r="G2527" s="1">
        <v>0</v>
      </c>
      <c r="H2527" s="1">
        <v>0</v>
      </c>
      <c r="I2527">
        <v>5.4839130000000003</v>
      </c>
    </row>
    <row r="2528" spans="1:9" x14ac:dyDescent="0.25">
      <c r="A2528">
        <v>2000530420</v>
      </c>
      <c r="B2528" t="s">
        <v>661</v>
      </c>
      <c r="C2528" t="s">
        <v>8706</v>
      </c>
      <c r="D2528" t="s">
        <v>8707</v>
      </c>
      <c r="E2528" s="1">
        <v>2</v>
      </c>
      <c r="F2528" t="s">
        <v>452</v>
      </c>
      <c r="G2528">
        <v>0</v>
      </c>
      <c r="H2528" s="1">
        <v>0</v>
      </c>
      <c r="I2528">
        <v>1.9350000000000001</v>
      </c>
    </row>
    <row r="2529" spans="1:9" x14ac:dyDescent="0.25">
      <c r="A2529">
        <v>2000530420</v>
      </c>
      <c r="B2529" t="s">
        <v>661</v>
      </c>
      <c r="C2529" t="s">
        <v>130</v>
      </c>
      <c r="D2529" t="s">
        <v>131</v>
      </c>
      <c r="E2529" s="1">
        <v>14</v>
      </c>
      <c r="F2529" t="s">
        <v>452</v>
      </c>
      <c r="G2529" s="1">
        <v>0</v>
      </c>
      <c r="H2529">
        <v>0</v>
      </c>
      <c r="I2529">
        <v>1.9371430000000001</v>
      </c>
    </row>
    <row r="2530" spans="1:9" x14ac:dyDescent="0.25">
      <c r="A2530">
        <v>2000530421</v>
      </c>
      <c r="B2530" t="s">
        <v>662</v>
      </c>
      <c r="C2530" t="s">
        <v>8706</v>
      </c>
      <c r="D2530" t="s">
        <v>8707</v>
      </c>
      <c r="E2530">
        <v>35</v>
      </c>
      <c r="F2530" t="s">
        <v>495</v>
      </c>
      <c r="G2530">
        <v>0</v>
      </c>
      <c r="H2530">
        <v>0</v>
      </c>
      <c r="I2530">
        <v>2.9691429999999999</v>
      </c>
    </row>
    <row r="2531" spans="1:9" x14ac:dyDescent="0.25">
      <c r="A2531">
        <v>2000530421</v>
      </c>
      <c r="B2531" t="s">
        <v>662</v>
      </c>
      <c r="C2531" t="s">
        <v>130</v>
      </c>
      <c r="D2531" t="s">
        <v>131</v>
      </c>
      <c r="E2531" s="1">
        <v>95</v>
      </c>
      <c r="F2531" t="s">
        <v>495</v>
      </c>
      <c r="G2531">
        <v>0</v>
      </c>
      <c r="H2531">
        <v>0</v>
      </c>
      <c r="I2531">
        <v>2.9692630000000002</v>
      </c>
    </row>
    <row r="2532" spans="1:9" x14ac:dyDescent="0.25">
      <c r="A2532">
        <v>2000530421</v>
      </c>
      <c r="B2532" t="s">
        <v>662</v>
      </c>
      <c r="C2532" t="s">
        <v>126</v>
      </c>
      <c r="D2532" t="s">
        <v>127</v>
      </c>
      <c r="E2532" s="1">
        <v>1</v>
      </c>
      <c r="F2532" t="s">
        <v>495</v>
      </c>
      <c r="G2532">
        <v>0</v>
      </c>
      <c r="H2532">
        <v>0</v>
      </c>
      <c r="I2532">
        <v>2.97</v>
      </c>
    </row>
    <row r="2533" spans="1:9" x14ac:dyDescent="0.25">
      <c r="A2533">
        <v>2000530422</v>
      </c>
      <c r="B2533" t="s">
        <v>663</v>
      </c>
      <c r="C2533" t="s">
        <v>8706</v>
      </c>
      <c r="D2533" t="s">
        <v>8707</v>
      </c>
      <c r="E2533">
        <v>33</v>
      </c>
      <c r="F2533" t="s">
        <v>495</v>
      </c>
      <c r="G2533">
        <v>0</v>
      </c>
      <c r="H2533">
        <v>0</v>
      </c>
      <c r="I2533">
        <v>2.3645450000000001</v>
      </c>
    </row>
    <row r="2534" spans="1:9" x14ac:dyDescent="0.25">
      <c r="A2534">
        <v>2000530422</v>
      </c>
      <c r="B2534" t="s">
        <v>663</v>
      </c>
      <c r="C2534" t="s">
        <v>130</v>
      </c>
      <c r="D2534" t="s">
        <v>131</v>
      </c>
      <c r="E2534" s="1">
        <v>86</v>
      </c>
      <c r="F2534" t="s">
        <v>495</v>
      </c>
      <c r="G2534" s="1">
        <v>0</v>
      </c>
      <c r="H2534">
        <v>0</v>
      </c>
      <c r="I2534">
        <v>2.3645350000000001</v>
      </c>
    </row>
    <row r="2535" spans="1:9" x14ac:dyDescent="0.25">
      <c r="A2535">
        <v>2000530422</v>
      </c>
      <c r="B2535" t="s">
        <v>663</v>
      </c>
      <c r="C2535" t="s">
        <v>126</v>
      </c>
      <c r="D2535" t="s">
        <v>127</v>
      </c>
      <c r="E2535" s="1">
        <v>1</v>
      </c>
      <c r="F2535" t="s">
        <v>495</v>
      </c>
      <c r="G2535">
        <v>0</v>
      </c>
      <c r="H2535">
        <v>0</v>
      </c>
      <c r="I2535">
        <v>2.36</v>
      </c>
    </row>
    <row r="2536" spans="1:9" x14ac:dyDescent="0.25">
      <c r="A2536">
        <v>2000530423</v>
      </c>
      <c r="B2536" t="s">
        <v>664</v>
      </c>
      <c r="C2536" t="s">
        <v>8706</v>
      </c>
      <c r="D2536" t="s">
        <v>8707</v>
      </c>
      <c r="E2536" s="1">
        <v>31</v>
      </c>
      <c r="F2536" t="s">
        <v>495</v>
      </c>
      <c r="G2536">
        <v>0</v>
      </c>
      <c r="H2536" s="1">
        <v>0</v>
      </c>
      <c r="I2536">
        <v>3.107097</v>
      </c>
    </row>
    <row r="2537" spans="1:9" x14ac:dyDescent="0.25">
      <c r="A2537">
        <v>2000530423</v>
      </c>
      <c r="B2537" t="s">
        <v>664</v>
      </c>
      <c r="C2537" t="s">
        <v>130</v>
      </c>
      <c r="D2537" t="s">
        <v>131</v>
      </c>
      <c r="E2537" s="1">
        <v>57</v>
      </c>
      <c r="F2537" t="s">
        <v>495</v>
      </c>
      <c r="G2537" s="1">
        <v>0</v>
      </c>
      <c r="H2537">
        <v>0</v>
      </c>
      <c r="I2537">
        <v>3.1070180000000001</v>
      </c>
    </row>
    <row r="2538" spans="1:9" x14ac:dyDescent="0.25">
      <c r="A2538">
        <v>2000530424</v>
      </c>
      <c r="B2538" t="s">
        <v>665</v>
      </c>
      <c r="C2538" t="s">
        <v>8706</v>
      </c>
      <c r="D2538" t="s">
        <v>8707</v>
      </c>
      <c r="E2538" s="1">
        <v>30</v>
      </c>
      <c r="F2538" t="s">
        <v>495</v>
      </c>
      <c r="G2538">
        <v>0</v>
      </c>
      <c r="H2538">
        <v>0</v>
      </c>
      <c r="I2538">
        <v>3.0236670000000001</v>
      </c>
    </row>
    <row r="2539" spans="1:9" x14ac:dyDescent="0.25">
      <c r="A2539">
        <v>2000530424</v>
      </c>
      <c r="B2539" t="s">
        <v>665</v>
      </c>
      <c r="C2539" t="s">
        <v>130</v>
      </c>
      <c r="D2539" t="s">
        <v>131</v>
      </c>
      <c r="E2539">
        <v>48</v>
      </c>
      <c r="F2539" t="s">
        <v>495</v>
      </c>
      <c r="G2539">
        <v>0</v>
      </c>
      <c r="H2539" s="1">
        <v>0</v>
      </c>
      <c r="I2539">
        <v>3.0237500000000002</v>
      </c>
    </row>
    <row r="2540" spans="1:9" x14ac:dyDescent="0.25">
      <c r="A2540">
        <v>2000530425</v>
      </c>
      <c r="B2540" t="s">
        <v>666</v>
      </c>
      <c r="C2540" t="s">
        <v>130</v>
      </c>
      <c r="D2540" t="s">
        <v>131</v>
      </c>
      <c r="E2540" s="1">
        <v>7</v>
      </c>
      <c r="F2540" t="s">
        <v>495</v>
      </c>
      <c r="G2540">
        <v>0</v>
      </c>
      <c r="H2540">
        <v>0</v>
      </c>
      <c r="I2540">
        <v>8.2171430000000001</v>
      </c>
    </row>
    <row r="2541" spans="1:9" x14ac:dyDescent="0.25">
      <c r="A2541">
        <v>2000530426</v>
      </c>
      <c r="B2541" t="s">
        <v>5704</v>
      </c>
      <c r="C2541" t="s">
        <v>130</v>
      </c>
      <c r="D2541" t="s">
        <v>131</v>
      </c>
      <c r="E2541">
        <v>0</v>
      </c>
      <c r="F2541" t="s">
        <v>495</v>
      </c>
      <c r="G2541">
        <v>0</v>
      </c>
      <c r="H2541">
        <v>0</v>
      </c>
      <c r="I2541">
        <v>7.89</v>
      </c>
    </row>
    <row r="2542" spans="1:9" x14ac:dyDescent="0.25">
      <c r="A2542">
        <v>2000530427</v>
      </c>
      <c r="B2542" t="s">
        <v>667</v>
      </c>
      <c r="C2542" t="s">
        <v>130</v>
      </c>
      <c r="D2542" t="s">
        <v>131</v>
      </c>
      <c r="E2542" s="1">
        <v>1</v>
      </c>
      <c r="F2542" t="s">
        <v>495</v>
      </c>
      <c r="G2542">
        <v>0</v>
      </c>
      <c r="H2542" s="1">
        <v>0</v>
      </c>
      <c r="I2542">
        <v>7.82</v>
      </c>
    </row>
    <row r="2543" spans="1:9" x14ac:dyDescent="0.25">
      <c r="A2543">
        <v>2000530428</v>
      </c>
      <c r="B2543" t="s">
        <v>668</v>
      </c>
      <c r="C2543" t="s">
        <v>8706</v>
      </c>
      <c r="D2543" t="s">
        <v>8707</v>
      </c>
      <c r="E2543" s="1">
        <v>50</v>
      </c>
      <c r="F2543" t="s">
        <v>495</v>
      </c>
      <c r="G2543" s="1">
        <v>0</v>
      </c>
      <c r="H2543">
        <v>0</v>
      </c>
      <c r="I2543">
        <v>8.1348000000000003</v>
      </c>
    </row>
    <row r="2544" spans="1:9" x14ac:dyDescent="0.25">
      <c r="A2544">
        <v>2000530428</v>
      </c>
      <c r="B2544" t="s">
        <v>668</v>
      </c>
      <c r="C2544" t="s">
        <v>130</v>
      </c>
      <c r="D2544" t="s">
        <v>131</v>
      </c>
      <c r="E2544" s="1">
        <v>114</v>
      </c>
      <c r="F2544" t="s">
        <v>495</v>
      </c>
      <c r="G2544">
        <v>0</v>
      </c>
      <c r="H2544">
        <v>0</v>
      </c>
      <c r="I2544">
        <v>8.1348249999999993</v>
      </c>
    </row>
    <row r="2545" spans="1:9" x14ac:dyDescent="0.25">
      <c r="A2545">
        <v>2000530429</v>
      </c>
      <c r="B2545" t="s">
        <v>669</v>
      </c>
      <c r="C2545" t="s">
        <v>8706</v>
      </c>
      <c r="D2545" t="s">
        <v>8707</v>
      </c>
      <c r="E2545" s="1">
        <v>35</v>
      </c>
      <c r="F2545" t="s">
        <v>495</v>
      </c>
      <c r="G2545">
        <v>0</v>
      </c>
      <c r="H2545" s="1">
        <v>0</v>
      </c>
      <c r="I2545">
        <v>8.1460000000000008</v>
      </c>
    </row>
    <row r="2546" spans="1:9" x14ac:dyDescent="0.25">
      <c r="A2546">
        <v>2000530429</v>
      </c>
      <c r="B2546" t="s">
        <v>669</v>
      </c>
      <c r="C2546" t="s">
        <v>130</v>
      </c>
      <c r="D2546" t="s">
        <v>131</v>
      </c>
      <c r="E2546" s="1">
        <v>14</v>
      </c>
      <c r="F2546" t="s">
        <v>495</v>
      </c>
      <c r="G2546" s="1">
        <v>0</v>
      </c>
      <c r="H2546" s="1">
        <v>0</v>
      </c>
      <c r="I2546">
        <v>8.1464289999999995</v>
      </c>
    </row>
    <row r="2547" spans="1:9" x14ac:dyDescent="0.25">
      <c r="A2547">
        <v>2000530430</v>
      </c>
      <c r="B2547" t="s">
        <v>670</v>
      </c>
      <c r="C2547" t="s">
        <v>8706</v>
      </c>
      <c r="D2547" t="s">
        <v>8707</v>
      </c>
      <c r="E2547">
        <v>7</v>
      </c>
      <c r="F2547" t="s">
        <v>495</v>
      </c>
      <c r="G2547">
        <v>0</v>
      </c>
      <c r="H2547" s="1">
        <v>0</v>
      </c>
      <c r="I2547">
        <v>7.9385709999999996</v>
      </c>
    </row>
    <row r="2548" spans="1:9" x14ac:dyDescent="0.25">
      <c r="A2548">
        <v>2000530430</v>
      </c>
      <c r="B2548" t="s">
        <v>670</v>
      </c>
      <c r="C2548" t="s">
        <v>130</v>
      </c>
      <c r="D2548" t="s">
        <v>131</v>
      </c>
      <c r="E2548" s="1">
        <v>6</v>
      </c>
      <c r="F2548" t="s">
        <v>495</v>
      </c>
      <c r="G2548">
        <v>0</v>
      </c>
      <c r="H2548">
        <v>0</v>
      </c>
      <c r="I2548">
        <v>7.94</v>
      </c>
    </row>
    <row r="2549" spans="1:9" x14ac:dyDescent="0.25">
      <c r="A2549">
        <v>2000530431</v>
      </c>
      <c r="B2549" t="s">
        <v>671</v>
      </c>
      <c r="C2549" t="s">
        <v>130</v>
      </c>
      <c r="D2549" t="s">
        <v>131</v>
      </c>
      <c r="E2549" s="1">
        <v>2</v>
      </c>
      <c r="F2549" t="s">
        <v>452</v>
      </c>
      <c r="G2549">
        <v>0</v>
      </c>
      <c r="H2549">
        <v>0</v>
      </c>
      <c r="I2549">
        <v>3.5750000000000002</v>
      </c>
    </row>
    <row r="2550" spans="1:9" x14ac:dyDescent="0.25">
      <c r="A2550">
        <v>2000530432</v>
      </c>
      <c r="B2550" t="s">
        <v>672</v>
      </c>
      <c r="C2550" t="s">
        <v>130</v>
      </c>
      <c r="D2550" t="s">
        <v>131</v>
      </c>
      <c r="E2550" s="1">
        <v>1</v>
      </c>
      <c r="F2550" t="s">
        <v>452</v>
      </c>
      <c r="G2550">
        <v>0</v>
      </c>
      <c r="H2550">
        <v>0</v>
      </c>
      <c r="I2550">
        <v>3.57</v>
      </c>
    </row>
    <row r="2551" spans="1:9" x14ac:dyDescent="0.25">
      <c r="A2551">
        <v>2000530433</v>
      </c>
      <c r="B2551" t="s">
        <v>673</v>
      </c>
      <c r="C2551" t="s">
        <v>130</v>
      </c>
      <c r="D2551" t="s">
        <v>131</v>
      </c>
      <c r="E2551" s="1">
        <v>10</v>
      </c>
      <c r="F2551" t="s">
        <v>452</v>
      </c>
      <c r="G2551">
        <v>0</v>
      </c>
      <c r="H2551" s="1">
        <v>0</v>
      </c>
      <c r="I2551">
        <v>3.5750000000000002</v>
      </c>
    </row>
    <row r="2552" spans="1:9" x14ac:dyDescent="0.25">
      <c r="A2552">
        <v>2000530434</v>
      </c>
      <c r="B2552" t="s">
        <v>674</v>
      </c>
      <c r="C2552" t="s">
        <v>8706</v>
      </c>
      <c r="D2552" t="s">
        <v>8707</v>
      </c>
      <c r="E2552" s="1">
        <v>14</v>
      </c>
      <c r="F2552" t="s">
        <v>452</v>
      </c>
      <c r="G2552">
        <v>0</v>
      </c>
      <c r="H2552">
        <v>0</v>
      </c>
      <c r="I2552">
        <v>3.5742859999999999</v>
      </c>
    </row>
    <row r="2553" spans="1:9" x14ac:dyDescent="0.25">
      <c r="A2553">
        <v>2000530434</v>
      </c>
      <c r="B2553" t="s">
        <v>674</v>
      </c>
      <c r="C2553" t="s">
        <v>130</v>
      </c>
      <c r="D2553" t="s">
        <v>131</v>
      </c>
      <c r="E2553" s="1">
        <v>4</v>
      </c>
      <c r="F2553" t="s">
        <v>452</v>
      </c>
      <c r="G2553">
        <v>0</v>
      </c>
      <c r="H2553">
        <v>0</v>
      </c>
      <c r="I2553">
        <v>3.5750000000000002</v>
      </c>
    </row>
    <row r="2554" spans="1:9" x14ac:dyDescent="0.25">
      <c r="A2554">
        <v>2000530435</v>
      </c>
      <c r="B2554" t="s">
        <v>675</v>
      </c>
      <c r="C2554" t="s">
        <v>8706</v>
      </c>
      <c r="D2554" t="s">
        <v>8707</v>
      </c>
      <c r="E2554" s="1">
        <v>10</v>
      </c>
      <c r="F2554" t="s">
        <v>452</v>
      </c>
      <c r="G2554">
        <v>0</v>
      </c>
      <c r="H2554">
        <v>0</v>
      </c>
      <c r="I2554">
        <v>3.5750000000000002</v>
      </c>
    </row>
    <row r="2555" spans="1:9" x14ac:dyDescent="0.25">
      <c r="A2555">
        <v>2000530435</v>
      </c>
      <c r="B2555" t="s">
        <v>675</v>
      </c>
      <c r="C2555" t="s">
        <v>130</v>
      </c>
      <c r="D2555" t="s">
        <v>131</v>
      </c>
      <c r="E2555" s="1">
        <v>5</v>
      </c>
      <c r="F2555" t="s">
        <v>452</v>
      </c>
      <c r="G2555">
        <v>0</v>
      </c>
      <c r="H2555">
        <v>0</v>
      </c>
      <c r="I2555">
        <v>3.5739999999999998</v>
      </c>
    </row>
    <row r="2556" spans="1:9" x14ac:dyDescent="0.25">
      <c r="A2556">
        <v>2000530436</v>
      </c>
      <c r="B2556" t="s">
        <v>676</v>
      </c>
      <c r="C2556" t="s">
        <v>130</v>
      </c>
      <c r="D2556" t="s">
        <v>131</v>
      </c>
      <c r="E2556" s="1">
        <v>10</v>
      </c>
      <c r="F2556" t="s">
        <v>452</v>
      </c>
      <c r="G2556">
        <v>0</v>
      </c>
      <c r="H2556">
        <v>0</v>
      </c>
      <c r="I2556">
        <v>3.5750000000000002</v>
      </c>
    </row>
    <row r="2557" spans="1:9" x14ac:dyDescent="0.25">
      <c r="A2557">
        <v>2000530437</v>
      </c>
      <c r="B2557" t="s">
        <v>677</v>
      </c>
      <c r="C2557" t="s">
        <v>130</v>
      </c>
      <c r="D2557" t="s">
        <v>131</v>
      </c>
      <c r="E2557" s="1">
        <v>4</v>
      </c>
      <c r="F2557" t="s">
        <v>452</v>
      </c>
      <c r="G2557">
        <v>0</v>
      </c>
      <c r="H2557" s="1">
        <v>0</v>
      </c>
      <c r="I2557">
        <v>3.5750000000000002</v>
      </c>
    </row>
    <row r="2558" spans="1:9" x14ac:dyDescent="0.25">
      <c r="A2558">
        <v>2000530438</v>
      </c>
      <c r="B2558" t="s">
        <v>678</v>
      </c>
      <c r="C2558" t="s">
        <v>130</v>
      </c>
      <c r="D2558" t="s">
        <v>131</v>
      </c>
      <c r="E2558">
        <v>25</v>
      </c>
      <c r="F2558" t="s">
        <v>452</v>
      </c>
      <c r="G2558">
        <v>0</v>
      </c>
      <c r="H2558">
        <v>0</v>
      </c>
      <c r="I2558">
        <v>3.5743999999999998</v>
      </c>
    </row>
    <row r="2559" spans="1:9" x14ac:dyDescent="0.25">
      <c r="A2559">
        <v>2000530439</v>
      </c>
      <c r="B2559" t="s">
        <v>679</v>
      </c>
      <c r="C2559" t="s">
        <v>130</v>
      </c>
      <c r="D2559" t="s">
        <v>131</v>
      </c>
      <c r="E2559">
        <v>1</v>
      </c>
      <c r="F2559" t="s">
        <v>452</v>
      </c>
      <c r="G2559">
        <v>0</v>
      </c>
      <c r="H2559">
        <v>0</v>
      </c>
      <c r="I2559">
        <v>3.57</v>
      </c>
    </row>
    <row r="2560" spans="1:9" x14ac:dyDescent="0.25">
      <c r="A2560">
        <v>2000530441</v>
      </c>
      <c r="B2560" t="s">
        <v>680</v>
      </c>
      <c r="C2560" t="s">
        <v>130</v>
      </c>
      <c r="D2560" t="s">
        <v>131</v>
      </c>
      <c r="E2560" s="1">
        <v>2</v>
      </c>
      <c r="F2560" t="s">
        <v>452</v>
      </c>
      <c r="G2560" s="1">
        <v>0</v>
      </c>
      <c r="H2560" s="1">
        <v>0</v>
      </c>
      <c r="I2560">
        <v>3.5750000000000002</v>
      </c>
    </row>
    <row r="2561" spans="1:9" x14ac:dyDescent="0.25">
      <c r="A2561">
        <v>2000530442</v>
      </c>
      <c r="B2561" t="s">
        <v>681</v>
      </c>
      <c r="C2561" t="s">
        <v>130</v>
      </c>
      <c r="D2561" t="s">
        <v>131</v>
      </c>
      <c r="E2561" s="1">
        <v>4</v>
      </c>
      <c r="F2561" t="s">
        <v>452</v>
      </c>
      <c r="G2561" s="1">
        <v>0</v>
      </c>
      <c r="H2561" s="1">
        <v>0</v>
      </c>
      <c r="I2561">
        <v>3.5750000000000002</v>
      </c>
    </row>
    <row r="2562" spans="1:9" x14ac:dyDescent="0.25">
      <c r="A2562">
        <v>2000530443</v>
      </c>
      <c r="B2562" t="s">
        <v>682</v>
      </c>
      <c r="C2562" t="s">
        <v>130</v>
      </c>
      <c r="D2562" t="s">
        <v>131</v>
      </c>
      <c r="E2562" s="1">
        <v>20</v>
      </c>
      <c r="F2562" t="s">
        <v>452</v>
      </c>
      <c r="G2562">
        <v>0</v>
      </c>
      <c r="H2562">
        <v>0</v>
      </c>
      <c r="I2562">
        <v>3.5745</v>
      </c>
    </row>
    <row r="2563" spans="1:9" x14ac:dyDescent="0.25">
      <c r="A2563">
        <v>2000530444</v>
      </c>
      <c r="B2563" t="s">
        <v>683</v>
      </c>
      <c r="C2563" t="s">
        <v>130</v>
      </c>
      <c r="D2563" t="s">
        <v>131</v>
      </c>
      <c r="E2563" s="1">
        <v>1</v>
      </c>
      <c r="F2563" t="s">
        <v>452</v>
      </c>
      <c r="G2563">
        <v>0</v>
      </c>
      <c r="H2563" s="1">
        <v>0</v>
      </c>
      <c r="I2563">
        <v>3.57</v>
      </c>
    </row>
    <row r="2564" spans="1:9" x14ac:dyDescent="0.25">
      <c r="A2564">
        <v>2000530445</v>
      </c>
      <c r="B2564" t="s">
        <v>684</v>
      </c>
      <c r="C2564" t="s">
        <v>130</v>
      </c>
      <c r="D2564" t="s">
        <v>131</v>
      </c>
      <c r="E2564" s="1">
        <v>2</v>
      </c>
      <c r="F2564" t="s">
        <v>452</v>
      </c>
      <c r="G2564" s="1">
        <v>0</v>
      </c>
      <c r="H2564">
        <v>0</v>
      </c>
      <c r="I2564">
        <v>3.5750000000000002</v>
      </c>
    </row>
    <row r="2565" spans="1:9" x14ac:dyDescent="0.25">
      <c r="A2565">
        <v>2000530446</v>
      </c>
      <c r="B2565" t="s">
        <v>685</v>
      </c>
      <c r="C2565" t="s">
        <v>126</v>
      </c>
      <c r="D2565" t="s">
        <v>127</v>
      </c>
      <c r="E2565" s="1">
        <v>20</v>
      </c>
      <c r="F2565" t="s">
        <v>486</v>
      </c>
      <c r="G2565">
        <v>0</v>
      </c>
      <c r="H2565" s="1">
        <v>0</v>
      </c>
      <c r="I2565">
        <v>7.0934999999999997</v>
      </c>
    </row>
    <row r="2566" spans="1:9" x14ac:dyDescent="0.25">
      <c r="A2566">
        <v>2000530446</v>
      </c>
      <c r="B2566" t="s">
        <v>685</v>
      </c>
      <c r="C2566" t="s">
        <v>139</v>
      </c>
      <c r="D2566" t="s">
        <v>140</v>
      </c>
      <c r="E2566">
        <v>20</v>
      </c>
      <c r="F2566" t="s">
        <v>486</v>
      </c>
      <c r="G2566" s="1">
        <v>20</v>
      </c>
      <c r="H2566">
        <v>0</v>
      </c>
      <c r="I2566">
        <v>7.0934999999999997</v>
      </c>
    </row>
    <row r="2567" spans="1:9" x14ac:dyDescent="0.25">
      <c r="A2567">
        <v>2000530447</v>
      </c>
      <c r="B2567" t="s">
        <v>686</v>
      </c>
      <c r="C2567" t="s">
        <v>126</v>
      </c>
      <c r="D2567" t="s">
        <v>127</v>
      </c>
      <c r="E2567" s="1">
        <v>12</v>
      </c>
      <c r="F2567" t="s">
        <v>486</v>
      </c>
      <c r="G2567">
        <v>0</v>
      </c>
      <c r="H2567">
        <v>0</v>
      </c>
      <c r="I2567">
        <v>7.0758330000000003</v>
      </c>
    </row>
    <row r="2568" spans="1:9" x14ac:dyDescent="0.25">
      <c r="A2568">
        <v>2000530447</v>
      </c>
      <c r="B2568" t="s">
        <v>686</v>
      </c>
      <c r="C2568" t="s">
        <v>139</v>
      </c>
      <c r="D2568" t="s">
        <v>140</v>
      </c>
      <c r="E2568" s="1">
        <v>12</v>
      </c>
      <c r="F2568" t="s">
        <v>486</v>
      </c>
      <c r="G2568">
        <v>12</v>
      </c>
      <c r="H2568" s="1">
        <v>0</v>
      </c>
      <c r="I2568">
        <v>7.0758330000000003</v>
      </c>
    </row>
    <row r="2569" spans="1:9" x14ac:dyDescent="0.25">
      <c r="A2569">
        <v>2000530448</v>
      </c>
      <c r="B2569" t="s">
        <v>687</v>
      </c>
      <c r="C2569" t="s">
        <v>126</v>
      </c>
      <c r="D2569" t="s">
        <v>127</v>
      </c>
      <c r="E2569" s="1">
        <v>22</v>
      </c>
      <c r="F2569" t="s">
        <v>486</v>
      </c>
      <c r="G2569">
        <v>0</v>
      </c>
      <c r="H2569">
        <v>0</v>
      </c>
      <c r="I2569">
        <v>7.0981820000000004</v>
      </c>
    </row>
    <row r="2570" spans="1:9" x14ac:dyDescent="0.25">
      <c r="A2570">
        <v>2000530448</v>
      </c>
      <c r="B2570" t="s">
        <v>687</v>
      </c>
      <c r="C2570" t="s">
        <v>139</v>
      </c>
      <c r="D2570" t="s">
        <v>140</v>
      </c>
      <c r="E2570" s="1">
        <v>22</v>
      </c>
      <c r="F2570" t="s">
        <v>486</v>
      </c>
      <c r="G2570">
        <v>22</v>
      </c>
      <c r="H2570">
        <v>0</v>
      </c>
      <c r="I2570">
        <v>7.1</v>
      </c>
    </row>
    <row r="2571" spans="1:9" x14ac:dyDescent="0.25">
      <c r="A2571">
        <v>2000530449</v>
      </c>
      <c r="B2571" t="s">
        <v>688</v>
      </c>
      <c r="C2571" t="s">
        <v>126</v>
      </c>
      <c r="D2571" t="s">
        <v>127</v>
      </c>
      <c r="E2571" s="1">
        <v>11</v>
      </c>
      <c r="F2571" t="s">
        <v>486</v>
      </c>
      <c r="G2571">
        <v>0</v>
      </c>
      <c r="H2571">
        <v>0</v>
      </c>
      <c r="I2571">
        <v>8.02</v>
      </c>
    </row>
    <row r="2572" spans="1:9" x14ac:dyDescent="0.25">
      <c r="A2572">
        <v>2000530449</v>
      </c>
      <c r="B2572" t="s">
        <v>688</v>
      </c>
      <c r="C2572" t="s">
        <v>139</v>
      </c>
      <c r="D2572" t="s">
        <v>140</v>
      </c>
      <c r="E2572" s="1">
        <v>11</v>
      </c>
      <c r="F2572" t="s">
        <v>486</v>
      </c>
      <c r="G2572">
        <v>11</v>
      </c>
      <c r="H2572">
        <v>0</v>
      </c>
      <c r="I2572">
        <v>8.02</v>
      </c>
    </row>
    <row r="2573" spans="1:9" x14ac:dyDescent="0.25">
      <c r="A2573">
        <v>2000530450</v>
      </c>
      <c r="B2573" t="s">
        <v>689</v>
      </c>
      <c r="C2573" t="s">
        <v>126</v>
      </c>
      <c r="D2573" t="s">
        <v>127</v>
      </c>
      <c r="E2573" s="1">
        <v>15</v>
      </c>
      <c r="F2573" t="s">
        <v>486</v>
      </c>
      <c r="G2573" s="1">
        <v>0</v>
      </c>
      <c r="H2573">
        <v>0</v>
      </c>
      <c r="I2573">
        <v>7.0653329999999999</v>
      </c>
    </row>
    <row r="2574" spans="1:9" x14ac:dyDescent="0.25">
      <c r="A2574">
        <v>2000530450</v>
      </c>
      <c r="B2574" t="s">
        <v>689</v>
      </c>
      <c r="C2574" t="s">
        <v>139</v>
      </c>
      <c r="D2574" t="s">
        <v>140</v>
      </c>
      <c r="E2574" s="1">
        <v>15</v>
      </c>
      <c r="F2574" t="s">
        <v>486</v>
      </c>
      <c r="G2574">
        <v>15</v>
      </c>
      <c r="H2574">
        <v>0</v>
      </c>
      <c r="I2574">
        <v>7.0653329999999999</v>
      </c>
    </row>
    <row r="2575" spans="1:9" x14ac:dyDescent="0.25">
      <c r="A2575">
        <v>2000530451</v>
      </c>
      <c r="B2575" t="s">
        <v>690</v>
      </c>
      <c r="C2575" t="s">
        <v>126</v>
      </c>
      <c r="D2575" t="s">
        <v>127</v>
      </c>
      <c r="E2575" s="1">
        <v>21</v>
      </c>
      <c r="F2575" t="s">
        <v>486</v>
      </c>
      <c r="G2575">
        <v>0</v>
      </c>
      <c r="H2575">
        <v>0</v>
      </c>
      <c r="I2575">
        <v>7.0295240000000003</v>
      </c>
    </row>
    <row r="2576" spans="1:9" x14ac:dyDescent="0.25">
      <c r="A2576">
        <v>2000530451</v>
      </c>
      <c r="B2576" t="s">
        <v>690</v>
      </c>
      <c r="C2576" t="s">
        <v>139</v>
      </c>
      <c r="D2576" t="s">
        <v>140</v>
      </c>
      <c r="E2576">
        <v>21</v>
      </c>
      <c r="F2576" t="s">
        <v>486</v>
      </c>
      <c r="G2576">
        <v>21</v>
      </c>
      <c r="H2576">
        <v>0</v>
      </c>
      <c r="I2576">
        <v>7.03</v>
      </c>
    </row>
    <row r="2577" spans="1:9" x14ac:dyDescent="0.25">
      <c r="A2577">
        <v>2000530452</v>
      </c>
      <c r="B2577" t="s">
        <v>691</v>
      </c>
      <c r="C2577" t="s">
        <v>126</v>
      </c>
      <c r="D2577" t="s">
        <v>127</v>
      </c>
      <c r="E2577" s="1">
        <v>155</v>
      </c>
      <c r="F2577" t="s">
        <v>486</v>
      </c>
      <c r="G2577">
        <v>0</v>
      </c>
      <c r="H2577">
        <v>0</v>
      </c>
      <c r="I2577">
        <v>6.8353549999999998</v>
      </c>
    </row>
    <row r="2578" spans="1:9" x14ac:dyDescent="0.25">
      <c r="A2578">
        <v>2000530452</v>
      </c>
      <c r="B2578" t="s">
        <v>691</v>
      </c>
      <c r="C2578" t="s">
        <v>139</v>
      </c>
      <c r="D2578" t="s">
        <v>140</v>
      </c>
      <c r="E2578" s="1">
        <v>155</v>
      </c>
      <c r="F2578" t="s">
        <v>486</v>
      </c>
      <c r="G2578">
        <v>155</v>
      </c>
      <c r="H2578">
        <v>0</v>
      </c>
      <c r="I2578">
        <v>6.8353549999999998</v>
      </c>
    </row>
    <row r="2579" spans="1:9" x14ac:dyDescent="0.25">
      <c r="A2579">
        <v>2000530453</v>
      </c>
      <c r="B2579" t="s">
        <v>692</v>
      </c>
      <c r="C2579" t="s">
        <v>126</v>
      </c>
      <c r="D2579" t="s">
        <v>127</v>
      </c>
      <c r="E2579" s="1">
        <v>22</v>
      </c>
      <c r="F2579" t="s">
        <v>486</v>
      </c>
      <c r="G2579">
        <v>0</v>
      </c>
      <c r="H2579">
        <v>0</v>
      </c>
      <c r="I2579">
        <v>6.8354549999999996</v>
      </c>
    </row>
    <row r="2580" spans="1:9" x14ac:dyDescent="0.25">
      <c r="A2580">
        <v>2000530453</v>
      </c>
      <c r="B2580" t="s">
        <v>692</v>
      </c>
      <c r="C2580" t="s">
        <v>139</v>
      </c>
      <c r="D2580" t="s">
        <v>140</v>
      </c>
      <c r="E2580" s="1">
        <v>22</v>
      </c>
      <c r="F2580" t="s">
        <v>486</v>
      </c>
      <c r="G2580">
        <v>22</v>
      </c>
      <c r="H2580">
        <v>0</v>
      </c>
      <c r="I2580">
        <v>6.835</v>
      </c>
    </row>
    <row r="2581" spans="1:9" x14ac:dyDescent="0.25">
      <c r="A2581">
        <v>2000530454</v>
      </c>
      <c r="B2581" t="s">
        <v>693</v>
      </c>
      <c r="C2581" t="s">
        <v>126</v>
      </c>
      <c r="D2581" t="s">
        <v>127</v>
      </c>
      <c r="E2581" s="1">
        <v>12</v>
      </c>
      <c r="F2581" t="s">
        <v>486</v>
      </c>
      <c r="G2581">
        <v>0</v>
      </c>
      <c r="H2581">
        <v>0</v>
      </c>
      <c r="I2581">
        <v>6.835</v>
      </c>
    </row>
    <row r="2582" spans="1:9" x14ac:dyDescent="0.25">
      <c r="A2582">
        <v>2000530454</v>
      </c>
      <c r="B2582" t="s">
        <v>693</v>
      </c>
      <c r="C2582" t="s">
        <v>139</v>
      </c>
      <c r="D2582" t="s">
        <v>140</v>
      </c>
      <c r="E2582" s="1">
        <v>12</v>
      </c>
      <c r="F2582" t="s">
        <v>486</v>
      </c>
      <c r="G2582">
        <v>12</v>
      </c>
      <c r="H2582">
        <v>0</v>
      </c>
      <c r="I2582">
        <v>6.835</v>
      </c>
    </row>
    <row r="2583" spans="1:9" x14ac:dyDescent="0.25">
      <c r="A2583">
        <v>2000530455</v>
      </c>
      <c r="B2583" t="s">
        <v>694</v>
      </c>
      <c r="C2583" t="s">
        <v>126</v>
      </c>
      <c r="D2583" t="s">
        <v>127</v>
      </c>
      <c r="E2583" s="1">
        <v>110</v>
      </c>
      <c r="F2583" t="s">
        <v>486</v>
      </c>
      <c r="G2583">
        <v>0</v>
      </c>
      <c r="H2583">
        <v>0</v>
      </c>
      <c r="I2583">
        <v>6.8353640000000002</v>
      </c>
    </row>
    <row r="2584" spans="1:9" x14ac:dyDescent="0.25">
      <c r="A2584">
        <v>2000530455</v>
      </c>
      <c r="B2584" t="s">
        <v>694</v>
      </c>
      <c r="C2584" t="s">
        <v>139</v>
      </c>
      <c r="D2584" t="s">
        <v>140</v>
      </c>
      <c r="E2584" s="1">
        <v>110</v>
      </c>
      <c r="F2584" t="s">
        <v>486</v>
      </c>
      <c r="G2584">
        <v>110</v>
      </c>
      <c r="H2584">
        <v>0</v>
      </c>
      <c r="I2584">
        <v>6.8353640000000002</v>
      </c>
    </row>
    <row r="2585" spans="1:9" x14ac:dyDescent="0.25">
      <c r="A2585">
        <v>2000530456</v>
      </c>
      <c r="B2585" t="s">
        <v>695</v>
      </c>
      <c r="C2585" t="s">
        <v>126</v>
      </c>
      <c r="D2585" t="s">
        <v>127</v>
      </c>
      <c r="E2585" s="1">
        <v>9</v>
      </c>
      <c r="F2585" t="s">
        <v>486</v>
      </c>
      <c r="G2585">
        <v>0</v>
      </c>
      <c r="H2585">
        <v>0</v>
      </c>
      <c r="I2585">
        <v>6.8355560000000004</v>
      </c>
    </row>
    <row r="2586" spans="1:9" x14ac:dyDescent="0.25">
      <c r="A2586">
        <v>2000530456</v>
      </c>
      <c r="B2586" t="s">
        <v>695</v>
      </c>
      <c r="C2586" t="s">
        <v>139</v>
      </c>
      <c r="D2586" t="s">
        <v>140</v>
      </c>
      <c r="E2586" s="1">
        <v>9</v>
      </c>
      <c r="F2586" t="s">
        <v>486</v>
      </c>
      <c r="G2586">
        <v>9</v>
      </c>
      <c r="H2586">
        <v>0</v>
      </c>
      <c r="I2586">
        <v>6.8355560000000004</v>
      </c>
    </row>
    <row r="2587" spans="1:9" x14ac:dyDescent="0.25">
      <c r="A2587">
        <v>2000530457</v>
      </c>
      <c r="B2587" t="s">
        <v>696</v>
      </c>
      <c r="C2587" t="s">
        <v>126</v>
      </c>
      <c r="D2587" t="s">
        <v>127</v>
      </c>
      <c r="E2587" s="1">
        <v>4</v>
      </c>
      <c r="F2587" t="s">
        <v>486</v>
      </c>
      <c r="G2587">
        <v>0</v>
      </c>
      <c r="H2587" s="1">
        <v>0</v>
      </c>
      <c r="I2587">
        <v>6.835</v>
      </c>
    </row>
    <row r="2588" spans="1:9" x14ac:dyDescent="0.25">
      <c r="A2588">
        <v>2000530457</v>
      </c>
      <c r="B2588" t="s">
        <v>696</v>
      </c>
      <c r="C2588" t="s">
        <v>139</v>
      </c>
      <c r="D2588" t="s">
        <v>140</v>
      </c>
      <c r="E2588" s="1">
        <v>4</v>
      </c>
      <c r="F2588" t="s">
        <v>486</v>
      </c>
      <c r="G2588">
        <v>4</v>
      </c>
      <c r="H2588" s="1">
        <v>0</v>
      </c>
      <c r="I2588">
        <v>6.835</v>
      </c>
    </row>
    <row r="2589" spans="1:9" x14ac:dyDescent="0.25">
      <c r="A2589">
        <v>2000530459</v>
      </c>
      <c r="B2589" t="s">
        <v>697</v>
      </c>
      <c r="C2589" t="s">
        <v>8706</v>
      </c>
      <c r="D2589" t="s">
        <v>8707</v>
      </c>
      <c r="E2589">
        <v>41</v>
      </c>
      <c r="F2589" t="s">
        <v>504</v>
      </c>
      <c r="G2589">
        <v>0</v>
      </c>
      <c r="H2589" s="1">
        <v>0</v>
      </c>
      <c r="I2589">
        <v>2.9395120000000001</v>
      </c>
    </row>
    <row r="2590" spans="1:9" x14ac:dyDescent="0.25">
      <c r="A2590">
        <v>2000530459</v>
      </c>
      <c r="B2590" t="s">
        <v>697</v>
      </c>
      <c r="C2590" t="s">
        <v>130</v>
      </c>
      <c r="D2590" t="s">
        <v>131</v>
      </c>
      <c r="E2590" s="1">
        <v>11</v>
      </c>
      <c r="F2590" t="s">
        <v>504</v>
      </c>
      <c r="G2590" s="1">
        <v>0</v>
      </c>
      <c r="H2590">
        <v>0</v>
      </c>
      <c r="I2590">
        <v>2.94</v>
      </c>
    </row>
    <row r="2591" spans="1:9" x14ac:dyDescent="0.25">
      <c r="A2591">
        <v>2000530460</v>
      </c>
      <c r="B2591" t="s">
        <v>698</v>
      </c>
      <c r="C2591" t="s">
        <v>8706</v>
      </c>
      <c r="D2591" t="s">
        <v>8707</v>
      </c>
      <c r="E2591" s="1">
        <v>79</v>
      </c>
      <c r="F2591" t="s">
        <v>504</v>
      </c>
      <c r="G2591">
        <v>0</v>
      </c>
      <c r="H2591" s="1">
        <v>0</v>
      </c>
      <c r="I2591">
        <v>3.1844299999999999</v>
      </c>
    </row>
    <row r="2592" spans="1:9" x14ac:dyDescent="0.25">
      <c r="A2592">
        <v>2000530460</v>
      </c>
      <c r="B2592" t="s">
        <v>698</v>
      </c>
      <c r="C2592" t="s">
        <v>130</v>
      </c>
      <c r="D2592" t="s">
        <v>131</v>
      </c>
      <c r="E2592" s="1">
        <v>130</v>
      </c>
      <c r="F2592" t="s">
        <v>504</v>
      </c>
      <c r="G2592" s="1">
        <v>0</v>
      </c>
      <c r="H2592">
        <v>0</v>
      </c>
      <c r="I2592">
        <v>3.1844619999999999</v>
      </c>
    </row>
    <row r="2593" spans="1:9" x14ac:dyDescent="0.25">
      <c r="A2593">
        <v>2000530461</v>
      </c>
      <c r="B2593" t="s">
        <v>699</v>
      </c>
      <c r="C2593" t="s">
        <v>8706</v>
      </c>
      <c r="D2593" t="s">
        <v>8707</v>
      </c>
      <c r="E2593" s="1">
        <v>11</v>
      </c>
      <c r="F2593" t="s">
        <v>504</v>
      </c>
      <c r="G2593">
        <v>0</v>
      </c>
      <c r="H2593" s="1">
        <v>0</v>
      </c>
      <c r="I2593">
        <v>3.1836359999999999</v>
      </c>
    </row>
    <row r="2594" spans="1:9" x14ac:dyDescent="0.25">
      <c r="A2594">
        <v>2000530461</v>
      </c>
      <c r="B2594" t="s">
        <v>699</v>
      </c>
      <c r="C2594" t="s">
        <v>130</v>
      </c>
      <c r="D2594" t="s">
        <v>131</v>
      </c>
      <c r="E2594" s="1">
        <v>21</v>
      </c>
      <c r="F2594" t="s">
        <v>504</v>
      </c>
      <c r="G2594" s="1">
        <v>0</v>
      </c>
      <c r="H2594">
        <v>0</v>
      </c>
      <c r="I2594">
        <v>3.1833330000000002</v>
      </c>
    </row>
    <row r="2595" spans="1:9" x14ac:dyDescent="0.25">
      <c r="A2595">
        <v>2000530462</v>
      </c>
      <c r="B2595" t="s">
        <v>700</v>
      </c>
      <c r="C2595" t="s">
        <v>8706</v>
      </c>
      <c r="D2595" t="s">
        <v>8707</v>
      </c>
      <c r="E2595" s="1">
        <v>11</v>
      </c>
      <c r="F2595" t="s">
        <v>504</v>
      </c>
      <c r="G2595">
        <v>0</v>
      </c>
      <c r="H2595" s="1">
        <v>0</v>
      </c>
      <c r="I2595">
        <v>3.184545</v>
      </c>
    </row>
    <row r="2596" spans="1:9" x14ac:dyDescent="0.25">
      <c r="A2596">
        <v>2000530462</v>
      </c>
      <c r="B2596" t="s">
        <v>700</v>
      </c>
      <c r="C2596" t="s">
        <v>130</v>
      </c>
      <c r="D2596" t="s">
        <v>131</v>
      </c>
      <c r="E2596" s="1">
        <v>36</v>
      </c>
      <c r="F2596" t="s">
        <v>504</v>
      </c>
      <c r="G2596">
        <v>0</v>
      </c>
      <c r="H2596">
        <v>0</v>
      </c>
      <c r="I2596">
        <v>3.1844440000000001</v>
      </c>
    </row>
    <row r="2597" spans="1:9" x14ac:dyDescent="0.25">
      <c r="A2597">
        <v>2000530463</v>
      </c>
      <c r="B2597" t="s">
        <v>701</v>
      </c>
      <c r="C2597" t="s">
        <v>130</v>
      </c>
      <c r="D2597" t="s">
        <v>131</v>
      </c>
      <c r="E2597" s="1">
        <v>5</v>
      </c>
      <c r="F2597" t="s">
        <v>504</v>
      </c>
      <c r="G2597">
        <v>0</v>
      </c>
      <c r="H2597">
        <v>0</v>
      </c>
      <c r="I2597">
        <v>2.5760000000000001</v>
      </c>
    </row>
    <row r="2598" spans="1:9" x14ac:dyDescent="0.25">
      <c r="A2598">
        <v>2000530464</v>
      </c>
      <c r="B2598" t="s">
        <v>702</v>
      </c>
      <c r="C2598" t="s">
        <v>130</v>
      </c>
      <c r="D2598" t="s">
        <v>131</v>
      </c>
      <c r="E2598" s="1">
        <v>2</v>
      </c>
      <c r="F2598" t="s">
        <v>504</v>
      </c>
      <c r="G2598">
        <v>0</v>
      </c>
      <c r="H2598">
        <v>0</v>
      </c>
      <c r="I2598">
        <v>2.35</v>
      </c>
    </row>
    <row r="2599" spans="1:9" x14ac:dyDescent="0.25">
      <c r="A2599">
        <v>2000530465</v>
      </c>
      <c r="B2599" t="s">
        <v>703</v>
      </c>
      <c r="C2599" t="s">
        <v>130</v>
      </c>
      <c r="D2599" t="s">
        <v>131</v>
      </c>
      <c r="E2599">
        <v>28</v>
      </c>
      <c r="F2599" t="s">
        <v>504</v>
      </c>
      <c r="G2599">
        <v>0</v>
      </c>
      <c r="H2599">
        <v>0</v>
      </c>
      <c r="I2599">
        <v>2.344643</v>
      </c>
    </row>
    <row r="2600" spans="1:9" x14ac:dyDescent="0.25">
      <c r="A2600">
        <v>2000530466</v>
      </c>
      <c r="B2600" t="s">
        <v>704</v>
      </c>
      <c r="C2600" t="s">
        <v>130</v>
      </c>
      <c r="D2600" t="s">
        <v>131</v>
      </c>
      <c r="E2600" s="1">
        <v>3</v>
      </c>
      <c r="F2600" t="s">
        <v>504</v>
      </c>
      <c r="G2600">
        <v>0</v>
      </c>
      <c r="H2600">
        <v>0</v>
      </c>
      <c r="I2600">
        <v>2.1800000000000002</v>
      </c>
    </row>
    <row r="2601" spans="1:9" x14ac:dyDescent="0.25">
      <c r="A2601">
        <v>2000530467</v>
      </c>
      <c r="B2601" t="s">
        <v>705</v>
      </c>
      <c r="C2601" t="s">
        <v>130</v>
      </c>
      <c r="D2601" t="s">
        <v>131</v>
      </c>
      <c r="E2601" s="1">
        <v>3</v>
      </c>
      <c r="F2601" t="s">
        <v>504</v>
      </c>
      <c r="G2601">
        <v>0</v>
      </c>
      <c r="H2601">
        <v>0</v>
      </c>
      <c r="I2601">
        <v>2.35</v>
      </c>
    </row>
    <row r="2602" spans="1:9" x14ac:dyDescent="0.25">
      <c r="A2602">
        <v>2000530468</v>
      </c>
      <c r="B2602" t="s">
        <v>706</v>
      </c>
      <c r="C2602" t="s">
        <v>8706</v>
      </c>
      <c r="D2602" t="s">
        <v>8707</v>
      </c>
      <c r="E2602" s="1">
        <v>5</v>
      </c>
      <c r="F2602" t="s">
        <v>504</v>
      </c>
      <c r="G2602">
        <v>0</v>
      </c>
      <c r="H2602">
        <v>0</v>
      </c>
      <c r="I2602">
        <v>2.1800000000000002</v>
      </c>
    </row>
    <row r="2603" spans="1:9" x14ac:dyDescent="0.25">
      <c r="A2603">
        <v>2000530468</v>
      </c>
      <c r="B2603" t="s">
        <v>706</v>
      </c>
      <c r="C2603" t="s">
        <v>130</v>
      </c>
      <c r="D2603" t="s">
        <v>131</v>
      </c>
      <c r="E2603" s="1">
        <v>3</v>
      </c>
      <c r="F2603" t="s">
        <v>504</v>
      </c>
      <c r="G2603">
        <v>0</v>
      </c>
      <c r="H2603">
        <v>0</v>
      </c>
      <c r="I2603">
        <v>2.1800000000000002</v>
      </c>
    </row>
    <row r="2604" spans="1:9" x14ac:dyDescent="0.25">
      <c r="A2604">
        <v>2000530469</v>
      </c>
      <c r="B2604" t="s">
        <v>707</v>
      </c>
      <c r="C2604" t="s">
        <v>130</v>
      </c>
      <c r="D2604" t="s">
        <v>131</v>
      </c>
      <c r="E2604" s="1">
        <v>1</v>
      </c>
      <c r="F2604" t="s">
        <v>504</v>
      </c>
      <c r="G2604">
        <v>0</v>
      </c>
      <c r="H2604" s="1">
        <v>0</v>
      </c>
      <c r="I2604">
        <v>2.58</v>
      </c>
    </row>
    <row r="2605" spans="1:9" x14ac:dyDescent="0.25">
      <c r="A2605">
        <v>2000530470</v>
      </c>
      <c r="B2605" t="s">
        <v>708</v>
      </c>
      <c r="C2605" t="s">
        <v>8708</v>
      </c>
      <c r="D2605" t="s">
        <v>8709</v>
      </c>
      <c r="E2605">
        <v>0</v>
      </c>
      <c r="F2605" t="s">
        <v>504</v>
      </c>
      <c r="G2605">
        <v>0</v>
      </c>
      <c r="H2605">
        <v>0</v>
      </c>
      <c r="I2605">
        <v>2.2242419999999998</v>
      </c>
    </row>
    <row r="2606" spans="1:9" x14ac:dyDescent="0.25">
      <c r="A2606">
        <v>2000530470</v>
      </c>
      <c r="B2606" t="s">
        <v>708</v>
      </c>
      <c r="C2606" t="s">
        <v>8710</v>
      </c>
      <c r="D2606" t="s">
        <v>8711</v>
      </c>
      <c r="E2606" s="1">
        <v>0</v>
      </c>
      <c r="F2606" t="s">
        <v>504</v>
      </c>
      <c r="G2606">
        <v>0</v>
      </c>
      <c r="H2606">
        <v>0</v>
      </c>
      <c r="I2606">
        <v>2.2143269999999999</v>
      </c>
    </row>
    <row r="2607" spans="1:9" x14ac:dyDescent="0.25">
      <c r="A2607">
        <v>2000530470</v>
      </c>
      <c r="B2607" t="s">
        <v>708</v>
      </c>
      <c r="C2607" t="s">
        <v>8706</v>
      </c>
      <c r="D2607" t="s">
        <v>8707</v>
      </c>
      <c r="E2607" s="1">
        <v>49</v>
      </c>
      <c r="F2607" t="s">
        <v>504</v>
      </c>
      <c r="G2607">
        <v>0</v>
      </c>
      <c r="H2607">
        <v>0</v>
      </c>
      <c r="I2607">
        <v>2.2246939999999999</v>
      </c>
    </row>
    <row r="2608" spans="1:9" x14ac:dyDescent="0.25">
      <c r="A2608">
        <v>2000530470</v>
      </c>
      <c r="B2608" t="s">
        <v>708</v>
      </c>
      <c r="C2608" t="s">
        <v>130</v>
      </c>
      <c r="D2608" t="s">
        <v>131</v>
      </c>
      <c r="E2608" s="1">
        <v>694</v>
      </c>
      <c r="F2608" t="s">
        <v>504</v>
      </c>
      <c r="G2608">
        <v>883</v>
      </c>
      <c r="H2608">
        <v>108</v>
      </c>
      <c r="I2608">
        <v>2.2242510000000002</v>
      </c>
    </row>
    <row r="2609" spans="1:9" x14ac:dyDescent="0.25">
      <c r="A2609">
        <v>2000530470</v>
      </c>
      <c r="B2609" t="s">
        <v>708</v>
      </c>
      <c r="C2609" t="s">
        <v>137</v>
      </c>
      <c r="D2609" t="s">
        <v>138</v>
      </c>
      <c r="E2609" s="1">
        <v>0</v>
      </c>
      <c r="F2609" t="s">
        <v>504</v>
      </c>
      <c r="G2609">
        <v>0</v>
      </c>
      <c r="H2609" s="1">
        <v>1</v>
      </c>
      <c r="I2609">
        <v>2.2200000000000002</v>
      </c>
    </row>
    <row r="2610" spans="1:9" x14ac:dyDescent="0.25">
      <c r="A2610">
        <v>2000530470</v>
      </c>
      <c r="B2610" t="s">
        <v>708</v>
      </c>
      <c r="C2610" t="s">
        <v>151</v>
      </c>
      <c r="D2610" t="s">
        <v>152</v>
      </c>
      <c r="E2610" s="1">
        <v>0</v>
      </c>
      <c r="F2610" t="s">
        <v>504</v>
      </c>
      <c r="G2610" s="1">
        <v>108</v>
      </c>
      <c r="H2610" s="1">
        <v>0</v>
      </c>
      <c r="I2610">
        <v>2.2242510000000002</v>
      </c>
    </row>
    <row r="2611" spans="1:9" x14ac:dyDescent="0.25">
      <c r="A2611">
        <v>2000530470</v>
      </c>
      <c r="B2611" t="s">
        <v>708</v>
      </c>
      <c r="C2611" t="s">
        <v>139</v>
      </c>
      <c r="D2611" t="s">
        <v>140</v>
      </c>
      <c r="E2611" s="1">
        <v>0</v>
      </c>
      <c r="F2611" t="s">
        <v>504</v>
      </c>
      <c r="G2611" s="1">
        <v>0</v>
      </c>
      <c r="H2611">
        <v>0</v>
      </c>
      <c r="I2611">
        <v>2.2143269999999999</v>
      </c>
    </row>
    <row r="2612" spans="1:9" x14ac:dyDescent="0.25">
      <c r="A2612">
        <v>2000530470</v>
      </c>
      <c r="B2612" t="s">
        <v>708</v>
      </c>
      <c r="C2612" t="s">
        <v>577</v>
      </c>
      <c r="D2612" t="s">
        <v>578</v>
      </c>
      <c r="E2612">
        <v>0</v>
      </c>
      <c r="F2612" t="s">
        <v>504</v>
      </c>
      <c r="G2612">
        <v>0</v>
      </c>
      <c r="H2612" s="1">
        <v>0</v>
      </c>
      <c r="I2612">
        <v>2.1890770000000002</v>
      </c>
    </row>
    <row r="2613" spans="1:9" x14ac:dyDescent="0.25">
      <c r="A2613">
        <v>2000530475</v>
      </c>
      <c r="B2613" t="s">
        <v>709</v>
      </c>
      <c r="C2613" t="s">
        <v>130</v>
      </c>
      <c r="D2613" t="s">
        <v>131</v>
      </c>
      <c r="E2613" s="1">
        <v>1</v>
      </c>
      <c r="F2613" t="s">
        <v>495</v>
      </c>
      <c r="G2613">
        <v>0</v>
      </c>
      <c r="H2613" s="1">
        <v>0</v>
      </c>
      <c r="I2613">
        <v>2.57</v>
      </c>
    </row>
    <row r="2614" spans="1:9" x14ac:dyDescent="0.25">
      <c r="A2614">
        <v>2000530476</v>
      </c>
      <c r="B2614" t="s">
        <v>710</v>
      </c>
      <c r="C2614" t="s">
        <v>130</v>
      </c>
      <c r="D2614" t="s">
        <v>131</v>
      </c>
      <c r="E2614" s="1">
        <v>1</v>
      </c>
      <c r="F2614" t="s">
        <v>495</v>
      </c>
      <c r="G2614" s="1">
        <v>0</v>
      </c>
      <c r="H2614">
        <v>0</v>
      </c>
      <c r="I2614">
        <v>2.5299999999999998</v>
      </c>
    </row>
    <row r="2615" spans="1:9" x14ac:dyDescent="0.25">
      <c r="A2615">
        <v>2000530477</v>
      </c>
      <c r="B2615" t="s">
        <v>711</v>
      </c>
      <c r="C2615" t="s">
        <v>130</v>
      </c>
      <c r="D2615" t="s">
        <v>131</v>
      </c>
      <c r="E2615" s="1">
        <v>34</v>
      </c>
      <c r="F2615" t="s">
        <v>495</v>
      </c>
      <c r="G2615">
        <v>0</v>
      </c>
      <c r="H2615" s="1">
        <v>0</v>
      </c>
      <c r="I2615">
        <v>2.5473530000000002</v>
      </c>
    </row>
    <row r="2616" spans="1:9" x14ac:dyDescent="0.25">
      <c r="A2616">
        <v>2000530483</v>
      </c>
      <c r="B2616" t="s">
        <v>5885</v>
      </c>
      <c r="C2616" t="s">
        <v>8706</v>
      </c>
      <c r="D2616" t="s">
        <v>8707</v>
      </c>
      <c r="E2616" s="1">
        <v>9</v>
      </c>
      <c r="F2616" t="s">
        <v>495</v>
      </c>
      <c r="G2616">
        <v>0</v>
      </c>
      <c r="H2616">
        <v>0</v>
      </c>
      <c r="I2616">
        <v>2.5288889999999999</v>
      </c>
    </row>
    <row r="2617" spans="1:9" x14ac:dyDescent="0.25">
      <c r="A2617">
        <v>2000530485</v>
      </c>
      <c r="B2617" t="s">
        <v>712</v>
      </c>
      <c r="C2617" t="s">
        <v>8708</v>
      </c>
      <c r="D2617" t="s">
        <v>8709</v>
      </c>
      <c r="E2617" s="1">
        <v>0</v>
      </c>
      <c r="F2617" t="s">
        <v>36</v>
      </c>
      <c r="G2617">
        <v>0</v>
      </c>
      <c r="H2617">
        <v>0</v>
      </c>
      <c r="I2617">
        <v>0.141573</v>
      </c>
    </row>
    <row r="2618" spans="1:9" x14ac:dyDescent="0.25">
      <c r="A2618">
        <v>2000530485</v>
      </c>
      <c r="B2618" t="s">
        <v>712</v>
      </c>
      <c r="C2618" t="s">
        <v>8706</v>
      </c>
      <c r="D2618" t="s">
        <v>8707</v>
      </c>
      <c r="E2618" s="1">
        <v>5070</v>
      </c>
      <c r="F2618" t="s">
        <v>36</v>
      </c>
      <c r="G2618">
        <v>0</v>
      </c>
      <c r="H2618">
        <v>0</v>
      </c>
      <c r="I2618">
        <v>0.14157400000000001</v>
      </c>
    </row>
    <row r="2619" spans="1:9" x14ac:dyDescent="0.25">
      <c r="A2619">
        <v>2000530485</v>
      </c>
      <c r="B2619" t="s">
        <v>712</v>
      </c>
      <c r="C2619" t="s">
        <v>130</v>
      </c>
      <c r="D2619" t="s">
        <v>131</v>
      </c>
      <c r="E2619" s="1">
        <v>34328</v>
      </c>
      <c r="F2619" t="s">
        <v>36</v>
      </c>
      <c r="G2619">
        <v>101</v>
      </c>
      <c r="H2619">
        <v>1</v>
      </c>
      <c r="I2619">
        <v>0.141572</v>
      </c>
    </row>
    <row r="2620" spans="1:9" x14ac:dyDescent="0.25">
      <c r="A2620">
        <v>2000530485</v>
      </c>
      <c r="B2620" t="s">
        <v>712</v>
      </c>
      <c r="C2620" t="s">
        <v>126</v>
      </c>
      <c r="D2620" t="s">
        <v>127</v>
      </c>
      <c r="E2620" s="1">
        <v>100</v>
      </c>
      <c r="F2620" t="s">
        <v>36</v>
      </c>
      <c r="G2620">
        <v>0</v>
      </c>
      <c r="H2620" s="1">
        <v>0</v>
      </c>
      <c r="I2620">
        <v>0.1416</v>
      </c>
    </row>
    <row r="2621" spans="1:9" x14ac:dyDescent="0.25">
      <c r="A2621">
        <v>2000530485</v>
      </c>
      <c r="B2621" t="s">
        <v>712</v>
      </c>
      <c r="C2621" t="s">
        <v>137</v>
      </c>
      <c r="D2621" t="s">
        <v>138</v>
      </c>
      <c r="E2621" s="1">
        <v>0</v>
      </c>
      <c r="F2621" t="s">
        <v>36</v>
      </c>
      <c r="G2621">
        <v>1</v>
      </c>
      <c r="H2621">
        <v>25</v>
      </c>
      <c r="I2621">
        <v>0.141567</v>
      </c>
    </row>
    <row r="2622" spans="1:9" x14ac:dyDescent="0.25">
      <c r="A2622">
        <v>2000530486</v>
      </c>
      <c r="B2622" t="s">
        <v>713</v>
      </c>
      <c r="C2622" t="s">
        <v>8708</v>
      </c>
      <c r="D2622" t="s">
        <v>8709</v>
      </c>
      <c r="E2622" s="1">
        <v>0</v>
      </c>
      <c r="F2622" t="s">
        <v>714</v>
      </c>
      <c r="G2622">
        <v>0</v>
      </c>
      <c r="H2622">
        <v>0</v>
      </c>
      <c r="I2622">
        <v>10.647265000000001</v>
      </c>
    </row>
    <row r="2623" spans="1:9" x14ac:dyDescent="0.25">
      <c r="A2623">
        <v>2000530486</v>
      </c>
      <c r="B2623" t="s">
        <v>713</v>
      </c>
      <c r="C2623" t="s">
        <v>8710</v>
      </c>
      <c r="D2623" t="s">
        <v>8711</v>
      </c>
      <c r="E2623">
        <v>0</v>
      </c>
      <c r="F2623" t="s">
        <v>714</v>
      </c>
      <c r="G2623">
        <v>0</v>
      </c>
      <c r="H2623">
        <v>0</v>
      </c>
      <c r="I2623">
        <v>10.64729</v>
      </c>
    </row>
    <row r="2624" spans="1:9" x14ac:dyDescent="0.25">
      <c r="A2624">
        <v>2000530486</v>
      </c>
      <c r="B2624" t="s">
        <v>713</v>
      </c>
      <c r="C2624" t="s">
        <v>8706</v>
      </c>
      <c r="D2624" t="s">
        <v>8707</v>
      </c>
      <c r="E2624" s="1">
        <v>0</v>
      </c>
      <c r="F2624" t="s">
        <v>714</v>
      </c>
      <c r="G2624">
        <v>0</v>
      </c>
      <c r="H2624">
        <v>0</v>
      </c>
      <c r="I2624">
        <v>10.647265000000001</v>
      </c>
    </row>
    <row r="2625" spans="1:9" x14ac:dyDescent="0.25">
      <c r="A2625">
        <v>2000530486</v>
      </c>
      <c r="B2625" t="s">
        <v>713</v>
      </c>
      <c r="C2625" t="s">
        <v>130</v>
      </c>
      <c r="D2625" t="s">
        <v>131</v>
      </c>
      <c r="E2625" s="1">
        <v>37</v>
      </c>
      <c r="F2625" t="s">
        <v>714</v>
      </c>
      <c r="G2625" s="1">
        <v>1540</v>
      </c>
      <c r="H2625">
        <v>0</v>
      </c>
      <c r="I2625">
        <v>10.641622</v>
      </c>
    </row>
    <row r="2626" spans="1:9" x14ac:dyDescent="0.25">
      <c r="A2626">
        <v>2000530486</v>
      </c>
      <c r="B2626" t="s">
        <v>713</v>
      </c>
      <c r="C2626" t="s">
        <v>142</v>
      </c>
      <c r="D2626" t="s">
        <v>143</v>
      </c>
      <c r="E2626" s="1">
        <v>0</v>
      </c>
      <c r="F2626" t="s">
        <v>714</v>
      </c>
      <c r="G2626">
        <v>0</v>
      </c>
      <c r="H2626">
        <v>544</v>
      </c>
      <c r="I2626">
        <v>10.566545</v>
      </c>
    </row>
    <row r="2627" spans="1:9" x14ac:dyDescent="0.25">
      <c r="A2627">
        <v>2000530486</v>
      </c>
      <c r="B2627" t="s">
        <v>713</v>
      </c>
      <c r="C2627" t="s">
        <v>137</v>
      </c>
      <c r="D2627" t="s">
        <v>138</v>
      </c>
      <c r="E2627" s="1">
        <v>5</v>
      </c>
      <c r="F2627" t="s">
        <v>714</v>
      </c>
      <c r="G2627">
        <v>0</v>
      </c>
      <c r="H2627">
        <v>3</v>
      </c>
      <c r="I2627">
        <v>10.522</v>
      </c>
    </row>
    <row r="2628" spans="1:9" x14ac:dyDescent="0.25">
      <c r="A2628">
        <v>2000530486</v>
      </c>
      <c r="B2628" t="s">
        <v>713</v>
      </c>
      <c r="C2628" t="s">
        <v>151</v>
      </c>
      <c r="D2628" t="s">
        <v>152</v>
      </c>
      <c r="E2628" s="1">
        <v>0</v>
      </c>
      <c r="F2628" t="s">
        <v>714</v>
      </c>
      <c r="G2628" s="1">
        <v>0</v>
      </c>
      <c r="H2628">
        <v>0</v>
      </c>
      <c r="I2628">
        <v>10.640897000000001</v>
      </c>
    </row>
    <row r="2629" spans="1:9" x14ac:dyDescent="0.25">
      <c r="A2629">
        <v>2000530486</v>
      </c>
      <c r="B2629" t="s">
        <v>713</v>
      </c>
      <c r="C2629" t="s">
        <v>139</v>
      </c>
      <c r="D2629" t="s">
        <v>140</v>
      </c>
      <c r="E2629" s="1">
        <v>0</v>
      </c>
      <c r="F2629" t="s">
        <v>714</v>
      </c>
      <c r="G2629">
        <v>0</v>
      </c>
      <c r="H2629">
        <v>0</v>
      </c>
      <c r="I2629">
        <v>10.64729</v>
      </c>
    </row>
    <row r="2630" spans="1:9" x14ac:dyDescent="0.25">
      <c r="A2630">
        <v>2000530486</v>
      </c>
      <c r="B2630" t="s">
        <v>713</v>
      </c>
      <c r="C2630" t="s">
        <v>577</v>
      </c>
      <c r="D2630" t="s">
        <v>578</v>
      </c>
      <c r="E2630" s="1">
        <v>0</v>
      </c>
      <c r="F2630" t="s">
        <v>714</v>
      </c>
      <c r="G2630">
        <v>0</v>
      </c>
      <c r="H2630">
        <v>0</v>
      </c>
      <c r="I2630">
        <v>10.359868000000001</v>
      </c>
    </row>
    <row r="2631" spans="1:9" x14ac:dyDescent="0.25">
      <c r="A2631">
        <v>2000530489</v>
      </c>
      <c r="B2631" t="s">
        <v>715</v>
      </c>
      <c r="C2631" t="s">
        <v>8710</v>
      </c>
      <c r="D2631" t="s">
        <v>8711</v>
      </c>
      <c r="E2631" s="1">
        <v>0</v>
      </c>
      <c r="F2631" t="s">
        <v>452</v>
      </c>
      <c r="G2631">
        <v>0</v>
      </c>
      <c r="H2631" s="1">
        <v>0</v>
      </c>
      <c r="I2631">
        <v>1.4430000000000001</v>
      </c>
    </row>
    <row r="2632" spans="1:9" x14ac:dyDescent="0.25">
      <c r="A2632">
        <v>2000530489</v>
      </c>
      <c r="B2632" t="s">
        <v>715</v>
      </c>
      <c r="C2632" t="s">
        <v>8706</v>
      </c>
      <c r="D2632" t="s">
        <v>8707</v>
      </c>
      <c r="E2632" s="1">
        <v>9</v>
      </c>
      <c r="F2632" t="s">
        <v>452</v>
      </c>
      <c r="G2632">
        <v>0</v>
      </c>
      <c r="H2632">
        <v>0</v>
      </c>
      <c r="I2632">
        <v>1.4622219999999999</v>
      </c>
    </row>
    <row r="2633" spans="1:9" x14ac:dyDescent="0.25">
      <c r="A2633">
        <v>2000530489</v>
      </c>
      <c r="B2633" t="s">
        <v>715</v>
      </c>
      <c r="C2633" t="s">
        <v>130</v>
      </c>
      <c r="D2633" t="s">
        <v>131</v>
      </c>
      <c r="E2633" s="1">
        <v>0</v>
      </c>
      <c r="F2633" t="s">
        <v>452</v>
      </c>
      <c r="G2633">
        <v>427</v>
      </c>
      <c r="H2633">
        <v>0</v>
      </c>
      <c r="I2633">
        <v>1.44</v>
      </c>
    </row>
    <row r="2634" spans="1:9" x14ac:dyDescent="0.25">
      <c r="A2634">
        <v>2000530489</v>
      </c>
      <c r="B2634" t="s">
        <v>715</v>
      </c>
      <c r="C2634" t="s">
        <v>142</v>
      </c>
      <c r="D2634" t="s">
        <v>143</v>
      </c>
      <c r="E2634" s="1">
        <v>0</v>
      </c>
      <c r="F2634" t="s">
        <v>452</v>
      </c>
      <c r="G2634" s="1">
        <v>0</v>
      </c>
      <c r="H2634" s="1">
        <v>0</v>
      </c>
      <c r="I2634">
        <v>1.4436</v>
      </c>
    </row>
    <row r="2635" spans="1:9" x14ac:dyDescent="0.25">
      <c r="A2635">
        <v>2000530489</v>
      </c>
      <c r="B2635" t="s">
        <v>715</v>
      </c>
      <c r="C2635" t="s">
        <v>137</v>
      </c>
      <c r="D2635" t="s">
        <v>138</v>
      </c>
      <c r="E2635" s="1">
        <v>3</v>
      </c>
      <c r="F2635" t="s">
        <v>452</v>
      </c>
      <c r="G2635">
        <v>0</v>
      </c>
      <c r="H2635">
        <v>7</v>
      </c>
      <c r="I2635">
        <v>1.443333</v>
      </c>
    </row>
    <row r="2636" spans="1:9" x14ac:dyDescent="0.25">
      <c r="A2636">
        <v>2000530489</v>
      </c>
      <c r="B2636" t="s">
        <v>715</v>
      </c>
      <c r="C2636" t="s">
        <v>151</v>
      </c>
      <c r="D2636" t="s">
        <v>152</v>
      </c>
      <c r="E2636">
        <v>0</v>
      </c>
      <c r="F2636" t="s">
        <v>452</v>
      </c>
      <c r="G2636">
        <v>0</v>
      </c>
      <c r="H2636">
        <v>360</v>
      </c>
      <c r="I2636">
        <v>1.4335</v>
      </c>
    </row>
    <row r="2637" spans="1:9" x14ac:dyDescent="0.25">
      <c r="A2637">
        <v>2000530489</v>
      </c>
      <c r="B2637" t="s">
        <v>715</v>
      </c>
      <c r="C2637" t="s">
        <v>139</v>
      </c>
      <c r="D2637" t="s">
        <v>140</v>
      </c>
      <c r="E2637" s="1">
        <v>4052</v>
      </c>
      <c r="F2637" t="s">
        <v>452</v>
      </c>
      <c r="G2637">
        <v>0</v>
      </c>
      <c r="H2637">
        <v>0</v>
      </c>
      <c r="I2637">
        <v>1.4332769999999999</v>
      </c>
    </row>
    <row r="2638" spans="1:9" x14ac:dyDescent="0.25">
      <c r="A2638">
        <v>2000530489</v>
      </c>
      <c r="B2638" t="s">
        <v>715</v>
      </c>
      <c r="C2638" t="s">
        <v>577</v>
      </c>
      <c r="D2638" t="s">
        <v>578</v>
      </c>
      <c r="E2638" s="1">
        <v>0</v>
      </c>
      <c r="F2638" t="s">
        <v>452</v>
      </c>
      <c r="G2638">
        <v>0</v>
      </c>
      <c r="H2638" s="1">
        <v>0</v>
      </c>
      <c r="I2638">
        <v>1.4079299999999999</v>
      </c>
    </row>
    <row r="2639" spans="1:9" x14ac:dyDescent="0.25">
      <c r="A2639">
        <v>2000530490</v>
      </c>
      <c r="B2639" t="s">
        <v>716</v>
      </c>
      <c r="C2639" t="s">
        <v>8710</v>
      </c>
      <c r="D2639" t="s">
        <v>8711</v>
      </c>
      <c r="E2639" s="1">
        <v>0</v>
      </c>
      <c r="F2639" t="s">
        <v>452</v>
      </c>
      <c r="G2639">
        <v>0</v>
      </c>
      <c r="H2639">
        <v>0</v>
      </c>
      <c r="I2639">
        <v>1.4954499999999999</v>
      </c>
    </row>
    <row r="2640" spans="1:9" x14ac:dyDescent="0.25">
      <c r="A2640">
        <v>2000530490</v>
      </c>
      <c r="B2640" t="s">
        <v>716</v>
      </c>
      <c r="C2640" t="s">
        <v>8706</v>
      </c>
      <c r="D2640" t="s">
        <v>8707</v>
      </c>
      <c r="E2640" s="1">
        <v>314</v>
      </c>
      <c r="F2640" t="s">
        <v>452</v>
      </c>
      <c r="G2640">
        <v>0</v>
      </c>
      <c r="H2640">
        <v>0</v>
      </c>
      <c r="I2640">
        <v>1.6839489999999999</v>
      </c>
    </row>
    <row r="2641" spans="1:9" x14ac:dyDescent="0.25">
      <c r="A2641">
        <v>2000530490</v>
      </c>
      <c r="B2641" t="s">
        <v>716</v>
      </c>
      <c r="C2641" t="s">
        <v>130</v>
      </c>
      <c r="D2641" t="s">
        <v>131</v>
      </c>
      <c r="E2641" s="1">
        <v>48</v>
      </c>
      <c r="F2641" t="s">
        <v>452</v>
      </c>
      <c r="G2641">
        <v>0</v>
      </c>
      <c r="H2641">
        <v>0</v>
      </c>
      <c r="I2641">
        <v>1.9275</v>
      </c>
    </row>
    <row r="2642" spans="1:9" x14ac:dyDescent="0.25">
      <c r="A2642">
        <v>2000530490</v>
      </c>
      <c r="B2642" t="s">
        <v>716</v>
      </c>
      <c r="C2642" t="s">
        <v>137</v>
      </c>
      <c r="D2642" t="s">
        <v>138</v>
      </c>
      <c r="E2642" s="1">
        <v>1</v>
      </c>
      <c r="F2642" t="s">
        <v>452</v>
      </c>
      <c r="G2642">
        <v>0</v>
      </c>
      <c r="H2642">
        <v>0</v>
      </c>
      <c r="I2642">
        <v>1.93</v>
      </c>
    </row>
    <row r="2643" spans="1:9" x14ac:dyDescent="0.25">
      <c r="A2643">
        <v>2000530490</v>
      </c>
      <c r="B2643" t="s">
        <v>716</v>
      </c>
      <c r="C2643" t="s">
        <v>151</v>
      </c>
      <c r="D2643" t="s">
        <v>152</v>
      </c>
      <c r="E2643" s="1">
        <v>0</v>
      </c>
      <c r="F2643" t="s">
        <v>452</v>
      </c>
      <c r="G2643">
        <v>0</v>
      </c>
      <c r="H2643">
        <v>0</v>
      </c>
      <c r="I2643">
        <v>1.9272499999999999</v>
      </c>
    </row>
    <row r="2644" spans="1:9" x14ac:dyDescent="0.25">
      <c r="A2644">
        <v>2000530490</v>
      </c>
      <c r="B2644" t="s">
        <v>716</v>
      </c>
      <c r="C2644" t="s">
        <v>139</v>
      </c>
      <c r="D2644" t="s">
        <v>140</v>
      </c>
      <c r="E2644" s="1">
        <v>1311</v>
      </c>
      <c r="F2644" t="s">
        <v>452</v>
      </c>
      <c r="G2644">
        <v>0</v>
      </c>
      <c r="H2644">
        <v>0</v>
      </c>
      <c r="I2644">
        <v>1.495492</v>
      </c>
    </row>
    <row r="2645" spans="1:9" x14ac:dyDescent="0.25">
      <c r="A2645">
        <v>2000530490</v>
      </c>
      <c r="B2645" t="s">
        <v>716</v>
      </c>
      <c r="C2645" t="s">
        <v>577</v>
      </c>
      <c r="D2645" t="s">
        <v>578</v>
      </c>
      <c r="E2645" s="1">
        <v>0</v>
      </c>
      <c r="F2645" t="s">
        <v>452</v>
      </c>
      <c r="G2645" s="1">
        <v>0</v>
      </c>
      <c r="H2645" s="1">
        <v>0</v>
      </c>
      <c r="I2645">
        <v>1.4079189999999999</v>
      </c>
    </row>
    <row r="2646" spans="1:9" x14ac:dyDescent="0.25">
      <c r="A2646">
        <v>2000530491</v>
      </c>
      <c r="B2646" t="s">
        <v>717</v>
      </c>
      <c r="C2646" t="s">
        <v>8710</v>
      </c>
      <c r="D2646" t="s">
        <v>8711</v>
      </c>
      <c r="E2646" s="1">
        <v>0</v>
      </c>
      <c r="F2646" t="s">
        <v>452</v>
      </c>
      <c r="G2646" s="1">
        <v>0</v>
      </c>
      <c r="H2646">
        <v>0</v>
      </c>
      <c r="I2646">
        <v>1.4822919999999999</v>
      </c>
    </row>
    <row r="2647" spans="1:9" x14ac:dyDescent="0.25">
      <c r="A2647">
        <v>2000530491</v>
      </c>
      <c r="B2647" t="s">
        <v>717</v>
      </c>
      <c r="C2647" t="s">
        <v>8706</v>
      </c>
      <c r="D2647" t="s">
        <v>8707</v>
      </c>
      <c r="E2647" s="1">
        <v>75</v>
      </c>
      <c r="F2647" t="s">
        <v>452</v>
      </c>
      <c r="G2647" s="1">
        <v>0</v>
      </c>
      <c r="H2647">
        <v>0</v>
      </c>
      <c r="I2647">
        <v>1.482267</v>
      </c>
    </row>
    <row r="2648" spans="1:9" x14ac:dyDescent="0.25">
      <c r="A2648">
        <v>2000530491</v>
      </c>
      <c r="B2648" t="s">
        <v>717</v>
      </c>
      <c r="C2648" t="s">
        <v>130</v>
      </c>
      <c r="D2648" t="s">
        <v>131</v>
      </c>
      <c r="E2648" s="1">
        <v>10.199999999999999</v>
      </c>
      <c r="F2648" t="s">
        <v>452</v>
      </c>
      <c r="G2648">
        <v>380</v>
      </c>
      <c r="H2648">
        <v>0</v>
      </c>
      <c r="I2648">
        <v>1.573529</v>
      </c>
    </row>
    <row r="2649" spans="1:9" x14ac:dyDescent="0.25">
      <c r="A2649">
        <v>2000530491</v>
      </c>
      <c r="B2649" t="s">
        <v>717</v>
      </c>
      <c r="C2649" t="s">
        <v>126</v>
      </c>
      <c r="D2649" t="s">
        <v>127</v>
      </c>
      <c r="E2649">
        <v>661.5</v>
      </c>
      <c r="F2649" t="s">
        <v>452</v>
      </c>
      <c r="G2649">
        <v>0</v>
      </c>
      <c r="H2649">
        <v>0</v>
      </c>
      <c r="I2649">
        <v>2.0695990000000002</v>
      </c>
    </row>
    <row r="2650" spans="1:9" x14ac:dyDescent="0.25">
      <c r="A2650">
        <v>2000530491</v>
      </c>
      <c r="B2650" t="s">
        <v>717</v>
      </c>
      <c r="C2650" t="s">
        <v>142</v>
      </c>
      <c r="D2650" t="s">
        <v>143</v>
      </c>
      <c r="E2650">
        <v>0</v>
      </c>
      <c r="F2650" t="s">
        <v>452</v>
      </c>
      <c r="G2650">
        <v>0</v>
      </c>
      <c r="H2650">
        <v>0</v>
      </c>
      <c r="I2650">
        <v>1.4127890000000001</v>
      </c>
    </row>
    <row r="2651" spans="1:9" x14ac:dyDescent="0.25">
      <c r="A2651">
        <v>2000530491</v>
      </c>
      <c r="B2651" t="s">
        <v>717</v>
      </c>
      <c r="C2651" t="s">
        <v>137</v>
      </c>
      <c r="D2651" t="s">
        <v>138</v>
      </c>
      <c r="E2651" s="1">
        <v>1</v>
      </c>
      <c r="F2651" t="s">
        <v>452</v>
      </c>
      <c r="G2651">
        <v>0</v>
      </c>
      <c r="H2651">
        <v>0</v>
      </c>
      <c r="I2651">
        <v>1.57</v>
      </c>
    </row>
    <row r="2652" spans="1:9" x14ac:dyDescent="0.25">
      <c r="A2652">
        <v>2000530491</v>
      </c>
      <c r="B2652" t="s">
        <v>717</v>
      </c>
      <c r="C2652" t="s">
        <v>151</v>
      </c>
      <c r="D2652" t="s">
        <v>152</v>
      </c>
      <c r="E2652">
        <v>0</v>
      </c>
      <c r="F2652" t="s">
        <v>452</v>
      </c>
      <c r="G2652">
        <v>0</v>
      </c>
      <c r="H2652">
        <v>360</v>
      </c>
      <c r="I2652">
        <v>1.4822919999999999</v>
      </c>
    </row>
    <row r="2653" spans="1:9" x14ac:dyDescent="0.25">
      <c r="A2653">
        <v>2000530491</v>
      </c>
      <c r="B2653" t="s">
        <v>717</v>
      </c>
      <c r="C2653" t="s">
        <v>139</v>
      </c>
      <c r="D2653" t="s">
        <v>140</v>
      </c>
      <c r="E2653" s="1">
        <v>2640</v>
      </c>
      <c r="F2653" t="s">
        <v>452</v>
      </c>
      <c r="G2653">
        <v>0</v>
      </c>
      <c r="H2653">
        <v>0</v>
      </c>
      <c r="I2653">
        <v>1.4127989999999999</v>
      </c>
    </row>
    <row r="2654" spans="1:9" x14ac:dyDescent="0.25">
      <c r="A2654">
        <v>2000530491</v>
      </c>
      <c r="B2654" t="s">
        <v>717</v>
      </c>
      <c r="C2654" t="s">
        <v>577</v>
      </c>
      <c r="D2654" t="s">
        <v>578</v>
      </c>
      <c r="E2654" s="1">
        <v>0</v>
      </c>
      <c r="F2654" t="s">
        <v>452</v>
      </c>
      <c r="G2654">
        <v>0</v>
      </c>
      <c r="H2654">
        <v>0</v>
      </c>
      <c r="I2654">
        <v>1.4079269999999999</v>
      </c>
    </row>
    <row r="2655" spans="1:9" x14ac:dyDescent="0.25">
      <c r="A2655">
        <v>2000530492</v>
      </c>
      <c r="B2655" t="s">
        <v>718</v>
      </c>
      <c r="C2655" t="s">
        <v>8706</v>
      </c>
      <c r="D2655" t="s">
        <v>8707</v>
      </c>
      <c r="E2655" s="1">
        <v>25</v>
      </c>
      <c r="F2655" t="s">
        <v>452</v>
      </c>
      <c r="G2655" s="1">
        <v>0</v>
      </c>
      <c r="H2655">
        <v>0</v>
      </c>
      <c r="I2655">
        <v>1.9332</v>
      </c>
    </row>
    <row r="2656" spans="1:9" x14ac:dyDescent="0.25">
      <c r="A2656">
        <v>2000530492</v>
      </c>
      <c r="B2656" t="s">
        <v>718</v>
      </c>
      <c r="C2656" t="s">
        <v>130</v>
      </c>
      <c r="D2656" t="s">
        <v>131</v>
      </c>
      <c r="E2656" s="1">
        <v>3.6</v>
      </c>
      <c r="F2656" t="s">
        <v>452</v>
      </c>
      <c r="G2656" s="1">
        <v>20</v>
      </c>
      <c r="H2656">
        <v>0</v>
      </c>
      <c r="I2656">
        <v>1.5611109999999999</v>
      </c>
    </row>
    <row r="2657" spans="1:9" x14ac:dyDescent="0.25">
      <c r="A2657">
        <v>2000530492</v>
      </c>
      <c r="B2657" t="s">
        <v>718</v>
      </c>
      <c r="C2657" t="s">
        <v>142</v>
      </c>
      <c r="D2657" t="s">
        <v>143</v>
      </c>
      <c r="E2657" s="1">
        <v>0</v>
      </c>
      <c r="F2657" t="s">
        <v>452</v>
      </c>
      <c r="G2657">
        <v>0</v>
      </c>
      <c r="H2657">
        <v>0</v>
      </c>
      <c r="I2657">
        <v>1.5606580000000001</v>
      </c>
    </row>
    <row r="2658" spans="1:9" x14ac:dyDescent="0.25">
      <c r="A2658">
        <v>2000530492</v>
      </c>
      <c r="B2658" t="s">
        <v>718</v>
      </c>
      <c r="C2658" t="s">
        <v>137</v>
      </c>
      <c r="D2658" t="s">
        <v>138</v>
      </c>
      <c r="E2658">
        <v>0</v>
      </c>
      <c r="F2658" t="s">
        <v>452</v>
      </c>
      <c r="G2658">
        <v>0</v>
      </c>
      <c r="H2658">
        <v>0</v>
      </c>
      <c r="I2658">
        <v>1.9350000000000001</v>
      </c>
    </row>
    <row r="2659" spans="1:9" x14ac:dyDescent="0.25">
      <c r="A2659">
        <v>2000530492</v>
      </c>
      <c r="B2659" t="s">
        <v>718</v>
      </c>
      <c r="C2659" t="s">
        <v>139</v>
      </c>
      <c r="D2659" t="s">
        <v>140</v>
      </c>
      <c r="E2659" s="1">
        <v>2041</v>
      </c>
      <c r="F2659" t="s">
        <v>452</v>
      </c>
      <c r="G2659">
        <v>0</v>
      </c>
      <c r="H2659">
        <v>0</v>
      </c>
      <c r="I2659">
        <v>1.431656</v>
      </c>
    </row>
    <row r="2660" spans="1:9" x14ac:dyDescent="0.25">
      <c r="A2660">
        <v>2000530492</v>
      </c>
      <c r="B2660" t="s">
        <v>718</v>
      </c>
      <c r="C2660" t="s">
        <v>577</v>
      </c>
      <c r="D2660" t="s">
        <v>578</v>
      </c>
      <c r="E2660">
        <v>0</v>
      </c>
      <c r="F2660" t="s">
        <v>452</v>
      </c>
      <c r="G2660">
        <v>0</v>
      </c>
      <c r="H2660">
        <v>0</v>
      </c>
      <c r="I2660">
        <v>1.4079349999999999</v>
      </c>
    </row>
    <row r="2661" spans="1:9" x14ac:dyDescent="0.25">
      <c r="A2661">
        <v>2000530493</v>
      </c>
      <c r="B2661" t="s">
        <v>719</v>
      </c>
      <c r="C2661" t="s">
        <v>8706</v>
      </c>
      <c r="D2661" t="s">
        <v>8707</v>
      </c>
      <c r="E2661" s="1">
        <v>51</v>
      </c>
      <c r="F2661" t="s">
        <v>452</v>
      </c>
      <c r="G2661">
        <v>0</v>
      </c>
      <c r="H2661">
        <v>0</v>
      </c>
      <c r="I2661">
        <v>1.932941</v>
      </c>
    </row>
    <row r="2662" spans="1:9" x14ac:dyDescent="0.25">
      <c r="A2662">
        <v>2000530493</v>
      </c>
      <c r="B2662" t="s">
        <v>719</v>
      </c>
      <c r="C2662" t="s">
        <v>130</v>
      </c>
      <c r="D2662" t="s">
        <v>131</v>
      </c>
      <c r="E2662" s="1">
        <v>4</v>
      </c>
      <c r="F2662" t="s">
        <v>452</v>
      </c>
      <c r="G2662">
        <v>0</v>
      </c>
      <c r="H2662">
        <v>0</v>
      </c>
      <c r="I2662">
        <v>1.93</v>
      </c>
    </row>
    <row r="2663" spans="1:9" x14ac:dyDescent="0.25">
      <c r="A2663">
        <v>2000530493</v>
      </c>
      <c r="B2663" t="s">
        <v>719</v>
      </c>
      <c r="C2663" t="s">
        <v>137</v>
      </c>
      <c r="D2663" t="s">
        <v>138</v>
      </c>
      <c r="E2663" s="1">
        <v>0</v>
      </c>
      <c r="F2663" t="s">
        <v>452</v>
      </c>
      <c r="G2663">
        <v>0</v>
      </c>
      <c r="H2663">
        <v>0</v>
      </c>
      <c r="I2663">
        <v>1.9350000000000001</v>
      </c>
    </row>
    <row r="2664" spans="1:9" x14ac:dyDescent="0.25">
      <c r="A2664">
        <v>2000530493</v>
      </c>
      <c r="B2664" t="s">
        <v>719</v>
      </c>
      <c r="C2664" t="s">
        <v>139</v>
      </c>
      <c r="D2664" t="s">
        <v>140</v>
      </c>
      <c r="E2664" s="1">
        <v>1052</v>
      </c>
      <c r="F2664" t="s">
        <v>452</v>
      </c>
      <c r="G2664">
        <v>0</v>
      </c>
      <c r="H2664">
        <v>0</v>
      </c>
      <c r="I2664">
        <v>1.442167</v>
      </c>
    </row>
    <row r="2665" spans="1:9" x14ac:dyDescent="0.25">
      <c r="A2665">
        <v>2000530493</v>
      </c>
      <c r="B2665" t="s">
        <v>719</v>
      </c>
      <c r="C2665" t="s">
        <v>577</v>
      </c>
      <c r="D2665" t="s">
        <v>578</v>
      </c>
      <c r="E2665" s="1">
        <v>0</v>
      </c>
      <c r="F2665" t="s">
        <v>452</v>
      </c>
      <c r="G2665">
        <v>0</v>
      </c>
      <c r="H2665">
        <v>0</v>
      </c>
      <c r="I2665">
        <v>1.4079219999999999</v>
      </c>
    </row>
    <row r="2666" spans="1:9" x14ac:dyDescent="0.25">
      <c r="A2666">
        <v>2000530494</v>
      </c>
      <c r="B2666" t="s">
        <v>720</v>
      </c>
      <c r="C2666" t="s">
        <v>8708</v>
      </c>
      <c r="D2666" t="s">
        <v>8709</v>
      </c>
      <c r="E2666" s="1">
        <v>0</v>
      </c>
      <c r="F2666" t="s">
        <v>452</v>
      </c>
      <c r="G2666">
        <v>0</v>
      </c>
      <c r="H2666">
        <v>0</v>
      </c>
      <c r="I2666">
        <v>1.942083</v>
      </c>
    </row>
    <row r="2667" spans="1:9" x14ac:dyDescent="0.25">
      <c r="A2667">
        <v>2000530494</v>
      </c>
      <c r="B2667" t="s">
        <v>720</v>
      </c>
      <c r="C2667" t="s">
        <v>8710</v>
      </c>
      <c r="D2667" t="s">
        <v>8711</v>
      </c>
      <c r="E2667" s="1">
        <v>0</v>
      </c>
      <c r="F2667" t="s">
        <v>452</v>
      </c>
      <c r="G2667">
        <v>0</v>
      </c>
      <c r="H2667">
        <v>0</v>
      </c>
      <c r="I2667">
        <v>1.4823</v>
      </c>
    </row>
    <row r="2668" spans="1:9" x14ac:dyDescent="0.25">
      <c r="A2668">
        <v>2000530494</v>
      </c>
      <c r="B2668" t="s">
        <v>720</v>
      </c>
      <c r="C2668" t="s">
        <v>8706</v>
      </c>
      <c r="D2668" t="s">
        <v>8707</v>
      </c>
      <c r="E2668" s="1">
        <v>115</v>
      </c>
      <c r="F2668" t="s">
        <v>452</v>
      </c>
      <c r="G2668">
        <v>0</v>
      </c>
      <c r="H2668">
        <v>0</v>
      </c>
      <c r="I2668">
        <v>1.5855649999999999</v>
      </c>
    </row>
    <row r="2669" spans="1:9" x14ac:dyDescent="0.25">
      <c r="A2669">
        <v>2000530494</v>
      </c>
      <c r="B2669" t="s">
        <v>720</v>
      </c>
      <c r="C2669" t="s">
        <v>130</v>
      </c>
      <c r="D2669" t="s">
        <v>131</v>
      </c>
      <c r="E2669" s="1">
        <v>53</v>
      </c>
      <c r="F2669" t="s">
        <v>452</v>
      </c>
      <c r="G2669">
        <v>120</v>
      </c>
      <c r="H2669">
        <v>0</v>
      </c>
      <c r="I2669">
        <v>1.94</v>
      </c>
    </row>
    <row r="2670" spans="1:9" x14ac:dyDescent="0.25">
      <c r="A2670">
        <v>2000530494</v>
      </c>
      <c r="B2670" t="s">
        <v>720</v>
      </c>
      <c r="C2670" t="s">
        <v>137</v>
      </c>
      <c r="D2670" t="s">
        <v>138</v>
      </c>
      <c r="E2670" s="1">
        <v>0</v>
      </c>
      <c r="F2670" t="s">
        <v>452</v>
      </c>
      <c r="G2670">
        <v>0</v>
      </c>
      <c r="H2670">
        <v>0</v>
      </c>
      <c r="I2670">
        <v>1.94</v>
      </c>
    </row>
    <row r="2671" spans="1:9" x14ac:dyDescent="0.25">
      <c r="A2671">
        <v>2000530494</v>
      </c>
      <c r="B2671" t="s">
        <v>720</v>
      </c>
      <c r="C2671" t="s">
        <v>151</v>
      </c>
      <c r="D2671" t="s">
        <v>152</v>
      </c>
      <c r="E2671" s="1">
        <v>0</v>
      </c>
      <c r="F2671" t="s">
        <v>452</v>
      </c>
      <c r="G2671" s="1">
        <v>0</v>
      </c>
      <c r="H2671">
        <v>100</v>
      </c>
      <c r="I2671">
        <v>1.4823</v>
      </c>
    </row>
    <row r="2672" spans="1:9" x14ac:dyDescent="0.25">
      <c r="A2672">
        <v>2000530494</v>
      </c>
      <c r="B2672" t="s">
        <v>720</v>
      </c>
      <c r="C2672" t="s">
        <v>139</v>
      </c>
      <c r="D2672" t="s">
        <v>140</v>
      </c>
      <c r="E2672" s="1">
        <v>1514</v>
      </c>
      <c r="F2672" t="s">
        <v>452</v>
      </c>
      <c r="G2672">
        <v>0</v>
      </c>
      <c r="H2672" s="1">
        <v>0</v>
      </c>
      <c r="I2672">
        <v>1.4316180000000001</v>
      </c>
    </row>
    <row r="2673" spans="1:9" x14ac:dyDescent="0.25">
      <c r="A2673">
        <v>2000530494</v>
      </c>
      <c r="B2673" t="s">
        <v>720</v>
      </c>
      <c r="C2673" t="s">
        <v>577</v>
      </c>
      <c r="D2673" t="s">
        <v>578</v>
      </c>
      <c r="E2673" s="1">
        <v>0</v>
      </c>
      <c r="F2673" t="s">
        <v>452</v>
      </c>
      <c r="G2673">
        <v>0</v>
      </c>
      <c r="H2673">
        <v>0</v>
      </c>
      <c r="I2673">
        <v>1.407931</v>
      </c>
    </row>
    <row r="2674" spans="1:9" x14ac:dyDescent="0.25">
      <c r="A2674">
        <v>2000530496</v>
      </c>
      <c r="B2674" t="s">
        <v>721</v>
      </c>
      <c r="C2674" t="s">
        <v>8710</v>
      </c>
      <c r="D2674" t="s">
        <v>8711</v>
      </c>
      <c r="E2674" s="1">
        <v>0</v>
      </c>
      <c r="F2674" t="s">
        <v>452</v>
      </c>
      <c r="G2674">
        <v>0</v>
      </c>
      <c r="H2674">
        <v>0</v>
      </c>
      <c r="I2674">
        <v>1.4089</v>
      </c>
    </row>
    <row r="2675" spans="1:9" x14ac:dyDescent="0.25">
      <c r="A2675">
        <v>2000530496</v>
      </c>
      <c r="B2675" t="s">
        <v>721</v>
      </c>
      <c r="C2675" t="s">
        <v>8706</v>
      </c>
      <c r="D2675" t="s">
        <v>8707</v>
      </c>
      <c r="E2675" s="1">
        <v>27</v>
      </c>
      <c r="F2675" t="s">
        <v>452</v>
      </c>
      <c r="G2675">
        <v>0</v>
      </c>
      <c r="H2675">
        <v>0</v>
      </c>
      <c r="I2675">
        <v>1.4088890000000001</v>
      </c>
    </row>
    <row r="2676" spans="1:9" x14ac:dyDescent="0.25">
      <c r="A2676">
        <v>2000530496</v>
      </c>
      <c r="B2676" t="s">
        <v>721</v>
      </c>
      <c r="C2676" t="s">
        <v>126</v>
      </c>
      <c r="D2676" t="s">
        <v>127</v>
      </c>
      <c r="E2676" s="1">
        <v>2398</v>
      </c>
      <c r="F2676" t="s">
        <v>452</v>
      </c>
      <c r="G2676" s="1">
        <v>0</v>
      </c>
      <c r="H2676">
        <v>0</v>
      </c>
      <c r="I2676">
        <v>1.9903040000000001</v>
      </c>
    </row>
    <row r="2677" spans="1:9" x14ac:dyDescent="0.25">
      <c r="A2677">
        <v>2000530496</v>
      </c>
      <c r="B2677" t="s">
        <v>721</v>
      </c>
      <c r="C2677" t="s">
        <v>151</v>
      </c>
      <c r="D2677" t="s">
        <v>152</v>
      </c>
      <c r="E2677" s="1">
        <v>0</v>
      </c>
      <c r="F2677" t="s">
        <v>452</v>
      </c>
      <c r="G2677">
        <v>0</v>
      </c>
      <c r="H2677">
        <v>40</v>
      </c>
      <c r="I2677">
        <v>1.4089</v>
      </c>
    </row>
    <row r="2678" spans="1:9" x14ac:dyDescent="0.25">
      <c r="A2678">
        <v>2000530496</v>
      </c>
      <c r="B2678" t="s">
        <v>721</v>
      </c>
      <c r="C2678" t="s">
        <v>139</v>
      </c>
      <c r="D2678" t="s">
        <v>140</v>
      </c>
      <c r="E2678" s="1">
        <v>3</v>
      </c>
      <c r="F2678" t="s">
        <v>452</v>
      </c>
      <c r="G2678">
        <v>0</v>
      </c>
      <c r="H2678">
        <v>0</v>
      </c>
      <c r="I2678">
        <v>1.41</v>
      </c>
    </row>
    <row r="2679" spans="1:9" x14ac:dyDescent="0.25">
      <c r="A2679">
        <v>2000530496</v>
      </c>
      <c r="B2679" t="s">
        <v>721</v>
      </c>
      <c r="C2679" t="s">
        <v>577</v>
      </c>
      <c r="D2679" t="s">
        <v>578</v>
      </c>
      <c r="E2679" s="1">
        <v>0</v>
      </c>
      <c r="F2679" t="s">
        <v>452</v>
      </c>
      <c r="G2679">
        <v>0</v>
      </c>
      <c r="H2679">
        <v>0</v>
      </c>
      <c r="I2679">
        <v>1.40795</v>
      </c>
    </row>
    <row r="2680" spans="1:9" x14ac:dyDescent="0.25">
      <c r="A2680">
        <v>2000530497</v>
      </c>
      <c r="B2680" t="s">
        <v>722</v>
      </c>
      <c r="C2680" t="s">
        <v>8710</v>
      </c>
      <c r="D2680" t="s">
        <v>8711</v>
      </c>
      <c r="E2680">
        <v>0</v>
      </c>
      <c r="F2680" t="s">
        <v>452</v>
      </c>
      <c r="G2680">
        <v>0</v>
      </c>
      <c r="H2680">
        <v>0</v>
      </c>
      <c r="I2680">
        <v>1.5329999999999999</v>
      </c>
    </row>
    <row r="2681" spans="1:9" x14ac:dyDescent="0.25">
      <c r="A2681">
        <v>2000530497</v>
      </c>
      <c r="B2681" t="s">
        <v>722</v>
      </c>
      <c r="C2681" t="s">
        <v>8706</v>
      </c>
      <c r="D2681" t="s">
        <v>8707</v>
      </c>
      <c r="E2681" s="1">
        <v>13</v>
      </c>
      <c r="F2681" t="s">
        <v>452</v>
      </c>
      <c r="G2681">
        <v>0</v>
      </c>
      <c r="H2681">
        <v>0</v>
      </c>
      <c r="I2681">
        <v>1.533077</v>
      </c>
    </row>
    <row r="2682" spans="1:9" x14ac:dyDescent="0.25">
      <c r="A2682">
        <v>2000530497</v>
      </c>
      <c r="B2682" t="s">
        <v>722</v>
      </c>
      <c r="C2682" t="s">
        <v>130</v>
      </c>
      <c r="D2682" t="s">
        <v>131</v>
      </c>
      <c r="E2682" s="1">
        <v>35</v>
      </c>
      <c r="F2682" t="s">
        <v>452</v>
      </c>
      <c r="G2682">
        <v>40</v>
      </c>
      <c r="H2682">
        <v>0</v>
      </c>
      <c r="I2682">
        <v>1.5348569999999999</v>
      </c>
    </row>
    <row r="2683" spans="1:9" x14ac:dyDescent="0.25">
      <c r="A2683">
        <v>2000530497</v>
      </c>
      <c r="B2683" t="s">
        <v>722</v>
      </c>
      <c r="C2683" t="s">
        <v>151</v>
      </c>
      <c r="D2683" t="s">
        <v>152</v>
      </c>
      <c r="E2683" s="1">
        <v>0</v>
      </c>
      <c r="F2683" t="s">
        <v>452</v>
      </c>
      <c r="G2683">
        <v>0</v>
      </c>
      <c r="H2683">
        <v>0</v>
      </c>
      <c r="I2683">
        <v>1.4335</v>
      </c>
    </row>
    <row r="2684" spans="1:9" x14ac:dyDescent="0.25">
      <c r="A2684">
        <v>2000530497</v>
      </c>
      <c r="B2684" t="s">
        <v>722</v>
      </c>
      <c r="C2684" t="s">
        <v>139</v>
      </c>
      <c r="D2684" t="s">
        <v>140</v>
      </c>
      <c r="E2684" s="1">
        <v>829</v>
      </c>
      <c r="F2684" t="s">
        <v>452</v>
      </c>
      <c r="G2684">
        <v>0</v>
      </c>
      <c r="H2684">
        <v>0</v>
      </c>
      <c r="I2684">
        <v>1.4334979999999999</v>
      </c>
    </row>
    <row r="2685" spans="1:9" x14ac:dyDescent="0.25">
      <c r="A2685">
        <v>2000530497</v>
      </c>
      <c r="B2685" t="s">
        <v>722</v>
      </c>
      <c r="C2685" t="s">
        <v>577</v>
      </c>
      <c r="D2685" t="s">
        <v>578</v>
      </c>
      <c r="E2685" s="1">
        <v>0</v>
      </c>
      <c r="F2685" t="s">
        <v>452</v>
      </c>
      <c r="G2685">
        <v>0</v>
      </c>
      <c r="H2685">
        <v>0</v>
      </c>
      <c r="I2685">
        <v>1.407913</v>
      </c>
    </row>
    <row r="2686" spans="1:9" x14ac:dyDescent="0.25">
      <c r="A2686">
        <v>2000530498</v>
      </c>
      <c r="B2686" t="s">
        <v>723</v>
      </c>
      <c r="C2686" t="s">
        <v>8710</v>
      </c>
      <c r="D2686" t="s">
        <v>8711</v>
      </c>
      <c r="E2686" s="1">
        <v>0</v>
      </c>
      <c r="F2686" t="s">
        <v>452</v>
      </c>
      <c r="G2686">
        <v>0</v>
      </c>
      <c r="H2686">
        <v>0</v>
      </c>
      <c r="I2686">
        <v>1.49275</v>
      </c>
    </row>
    <row r="2687" spans="1:9" x14ac:dyDescent="0.25">
      <c r="A2687">
        <v>2000530498</v>
      </c>
      <c r="B2687" t="s">
        <v>723</v>
      </c>
      <c r="C2687" t="s">
        <v>8706</v>
      </c>
      <c r="D2687" t="s">
        <v>8707</v>
      </c>
      <c r="E2687" s="1">
        <v>2</v>
      </c>
      <c r="F2687" t="s">
        <v>452</v>
      </c>
      <c r="G2687">
        <v>0</v>
      </c>
      <c r="H2687">
        <v>0</v>
      </c>
      <c r="I2687">
        <v>1.5</v>
      </c>
    </row>
    <row r="2688" spans="1:9" x14ac:dyDescent="0.25">
      <c r="A2688">
        <v>2000530498</v>
      </c>
      <c r="B2688" t="s">
        <v>723</v>
      </c>
      <c r="C2688" t="s">
        <v>130</v>
      </c>
      <c r="D2688" t="s">
        <v>131</v>
      </c>
      <c r="E2688" s="1">
        <v>8</v>
      </c>
      <c r="F2688" t="s">
        <v>452</v>
      </c>
      <c r="G2688">
        <v>140</v>
      </c>
      <c r="H2688">
        <v>0</v>
      </c>
      <c r="I2688">
        <v>1.9325000000000001</v>
      </c>
    </row>
    <row r="2689" spans="1:9" x14ac:dyDescent="0.25">
      <c r="A2689">
        <v>2000530498</v>
      </c>
      <c r="B2689" t="s">
        <v>723</v>
      </c>
      <c r="C2689" t="s">
        <v>137</v>
      </c>
      <c r="D2689" t="s">
        <v>138</v>
      </c>
      <c r="E2689" s="1">
        <v>0</v>
      </c>
      <c r="F2689" t="s">
        <v>452</v>
      </c>
      <c r="G2689">
        <v>0</v>
      </c>
      <c r="H2689">
        <v>0</v>
      </c>
      <c r="I2689">
        <v>1.93</v>
      </c>
    </row>
    <row r="2690" spans="1:9" x14ac:dyDescent="0.25">
      <c r="A2690">
        <v>2000530498</v>
      </c>
      <c r="B2690" t="s">
        <v>723</v>
      </c>
      <c r="C2690" t="s">
        <v>151</v>
      </c>
      <c r="D2690" t="s">
        <v>152</v>
      </c>
      <c r="E2690" s="1">
        <v>0</v>
      </c>
      <c r="F2690" t="s">
        <v>452</v>
      </c>
      <c r="G2690">
        <v>0</v>
      </c>
      <c r="H2690">
        <v>120</v>
      </c>
      <c r="I2690">
        <v>1.49275</v>
      </c>
    </row>
    <row r="2691" spans="1:9" x14ac:dyDescent="0.25">
      <c r="A2691">
        <v>2000530498</v>
      </c>
      <c r="B2691" t="s">
        <v>723</v>
      </c>
      <c r="C2691" t="s">
        <v>139</v>
      </c>
      <c r="D2691" t="s">
        <v>140</v>
      </c>
      <c r="E2691" s="1">
        <v>874</v>
      </c>
      <c r="F2691" t="s">
        <v>452</v>
      </c>
      <c r="G2691" s="1">
        <v>0</v>
      </c>
      <c r="H2691">
        <v>0</v>
      </c>
      <c r="I2691">
        <v>1.437643</v>
      </c>
    </row>
    <row r="2692" spans="1:9" x14ac:dyDescent="0.25">
      <c r="A2692">
        <v>2000530498</v>
      </c>
      <c r="B2692" t="s">
        <v>723</v>
      </c>
      <c r="C2692" t="s">
        <v>577</v>
      </c>
      <c r="D2692" t="s">
        <v>578</v>
      </c>
      <c r="E2692" s="1">
        <v>0</v>
      </c>
      <c r="F2692" t="s">
        <v>452</v>
      </c>
      <c r="G2692">
        <v>0</v>
      </c>
      <c r="H2692">
        <v>0</v>
      </c>
      <c r="I2692">
        <v>1.407942</v>
      </c>
    </row>
    <row r="2693" spans="1:9" x14ac:dyDescent="0.25">
      <c r="A2693">
        <v>2000530499</v>
      </c>
      <c r="B2693" t="s">
        <v>724</v>
      </c>
      <c r="C2693" t="s">
        <v>8708</v>
      </c>
      <c r="D2693" t="s">
        <v>8709</v>
      </c>
      <c r="E2693" s="1">
        <v>0</v>
      </c>
      <c r="F2693" t="s">
        <v>452</v>
      </c>
      <c r="G2693">
        <v>0</v>
      </c>
      <c r="H2693">
        <v>0</v>
      </c>
      <c r="I2693">
        <v>1.9275</v>
      </c>
    </row>
    <row r="2694" spans="1:9" x14ac:dyDescent="0.25">
      <c r="A2694">
        <v>2000530499</v>
      </c>
      <c r="B2694" t="s">
        <v>724</v>
      </c>
      <c r="C2694" t="s">
        <v>8710</v>
      </c>
      <c r="D2694" t="s">
        <v>8711</v>
      </c>
      <c r="E2694" s="1">
        <v>120</v>
      </c>
      <c r="F2694" t="s">
        <v>452</v>
      </c>
      <c r="G2694">
        <v>0</v>
      </c>
      <c r="H2694">
        <v>0</v>
      </c>
      <c r="I2694">
        <v>1.45</v>
      </c>
    </row>
    <row r="2695" spans="1:9" x14ac:dyDescent="0.25">
      <c r="A2695">
        <v>2000530499</v>
      </c>
      <c r="B2695" t="s">
        <v>724</v>
      </c>
      <c r="C2695" t="s">
        <v>8706</v>
      </c>
      <c r="D2695" t="s">
        <v>8707</v>
      </c>
      <c r="E2695" s="1">
        <v>46</v>
      </c>
      <c r="F2695" t="s">
        <v>452</v>
      </c>
      <c r="G2695">
        <v>0</v>
      </c>
      <c r="H2695">
        <v>0</v>
      </c>
      <c r="I2695">
        <v>1.45</v>
      </c>
    </row>
    <row r="2696" spans="1:9" x14ac:dyDescent="0.25">
      <c r="A2696">
        <v>2000530499</v>
      </c>
      <c r="B2696" t="s">
        <v>724</v>
      </c>
      <c r="C2696" t="s">
        <v>130</v>
      </c>
      <c r="D2696" t="s">
        <v>131</v>
      </c>
      <c r="E2696" s="1">
        <v>5</v>
      </c>
      <c r="F2696" t="s">
        <v>452</v>
      </c>
      <c r="G2696">
        <v>252</v>
      </c>
      <c r="H2696">
        <v>0</v>
      </c>
      <c r="I2696">
        <v>1.482</v>
      </c>
    </row>
    <row r="2697" spans="1:9" x14ac:dyDescent="0.25">
      <c r="A2697">
        <v>2000530499</v>
      </c>
      <c r="B2697" t="s">
        <v>724</v>
      </c>
      <c r="C2697" t="s">
        <v>142</v>
      </c>
      <c r="D2697" t="s">
        <v>143</v>
      </c>
      <c r="E2697" s="1">
        <v>0</v>
      </c>
      <c r="F2697" t="s">
        <v>452</v>
      </c>
      <c r="G2697" s="1">
        <v>0</v>
      </c>
      <c r="H2697" s="1">
        <v>252</v>
      </c>
      <c r="I2697">
        <v>1.4824999999999999</v>
      </c>
    </row>
    <row r="2698" spans="1:9" x14ac:dyDescent="0.25">
      <c r="A2698">
        <v>2000530499</v>
      </c>
      <c r="B2698" t="s">
        <v>724</v>
      </c>
      <c r="C2698" t="s">
        <v>137</v>
      </c>
      <c r="D2698" t="s">
        <v>138</v>
      </c>
      <c r="E2698" s="1">
        <v>0</v>
      </c>
      <c r="F2698" t="s">
        <v>452</v>
      </c>
      <c r="G2698" s="1">
        <v>0</v>
      </c>
      <c r="H2698">
        <v>0</v>
      </c>
      <c r="I2698">
        <v>1.925</v>
      </c>
    </row>
    <row r="2699" spans="1:9" x14ac:dyDescent="0.25">
      <c r="A2699">
        <v>2000530499</v>
      </c>
      <c r="B2699" t="s">
        <v>724</v>
      </c>
      <c r="C2699" t="s">
        <v>151</v>
      </c>
      <c r="D2699" t="s">
        <v>152</v>
      </c>
      <c r="E2699" s="1">
        <v>0</v>
      </c>
      <c r="F2699" t="s">
        <v>452</v>
      </c>
      <c r="G2699">
        <v>0</v>
      </c>
      <c r="H2699">
        <v>0</v>
      </c>
      <c r="I2699">
        <v>1.4824999999999999</v>
      </c>
    </row>
    <row r="2700" spans="1:9" x14ac:dyDescent="0.25">
      <c r="A2700">
        <v>2000530499</v>
      </c>
      <c r="B2700" t="s">
        <v>724</v>
      </c>
      <c r="C2700" t="s">
        <v>139</v>
      </c>
      <c r="D2700" t="s">
        <v>140</v>
      </c>
      <c r="E2700" s="1">
        <v>1998</v>
      </c>
      <c r="F2700" t="s">
        <v>452</v>
      </c>
      <c r="G2700">
        <v>0</v>
      </c>
      <c r="H2700">
        <v>0</v>
      </c>
      <c r="I2700">
        <v>1.411006</v>
      </c>
    </row>
    <row r="2701" spans="1:9" x14ac:dyDescent="0.25">
      <c r="A2701">
        <v>2000530499</v>
      </c>
      <c r="B2701" t="s">
        <v>724</v>
      </c>
      <c r="C2701" t="s">
        <v>577</v>
      </c>
      <c r="D2701" t="s">
        <v>578</v>
      </c>
      <c r="E2701" s="1">
        <v>0</v>
      </c>
      <c r="F2701" t="s">
        <v>452</v>
      </c>
      <c r="G2701" s="1">
        <v>0</v>
      </c>
      <c r="H2701" s="1">
        <v>0</v>
      </c>
      <c r="I2701">
        <v>1.40794</v>
      </c>
    </row>
    <row r="2702" spans="1:9" x14ac:dyDescent="0.25">
      <c r="A2702">
        <v>2000530500</v>
      </c>
      <c r="B2702" t="s">
        <v>725</v>
      </c>
      <c r="C2702" t="s">
        <v>8706</v>
      </c>
      <c r="D2702" t="s">
        <v>8707</v>
      </c>
      <c r="E2702" s="1">
        <v>59</v>
      </c>
      <c r="F2702" t="s">
        <v>452</v>
      </c>
      <c r="G2702" s="1">
        <v>0</v>
      </c>
      <c r="H2702">
        <v>0</v>
      </c>
      <c r="I2702">
        <v>1.9332199999999999</v>
      </c>
    </row>
    <row r="2703" spans="1:9" x14ac:dyDescent="0.25">
      <c r="A2703">
        <v>2000530500</v>
      </c>
      <c r="B2703" t="s">
        <v>725</v>
      </c>
      <c r="C2703" t="s">
        <v>130</v>
      </c>
      <c r="D2703" t="s">
        <v>131</v>
      </c>
      <c r="E2703" s="1">
        <v>62</v>
      </c>
      <c r="F2703" t="s">
        <v>452</v>
      </c>
      <c r="G2703">
        <v>0</v>
      </c>
      <c r="H2703">
        <v>0</v>
      </c>
      <c r="I2703">
        <v>1.9332260000000001</v>
      </c>
    </row>
    <row r="2704" spans="1:9" x14ac:dyDescent="0.25">
      <c r="A2704">
        <v>2000530500</v>
      </c>
      <c r="B2704" t="s">
        <v>725</v>
      </c>
      <c r="C2704" t="s">
        <v>137</v>
      </c>
      <c r="D2704" t="s">
        <v>138</v>
      </c>
      <c r="E2704" s="1">
        <v>0</v>
      </c>
      <c r="F2704" t="s">
        <v>452</v>
      </c>
      <c r="G2704">
        <v>0</v>
      </c>
      <c r="H2704">
        <v>0</v>
      </c>
      <c r="I2704">
        <v>1.9350000000000001</v>
      </c>
    </row>
    <row r="2705" spans="1:9" x14ac:dyDescent="0.25">
      <c r="A2705">
        <v>2000530500</v>
      </c>
      <c r="B2705" t="s">
        <v>725</v>
      </c>
      <c r="C2705" t="s">
        <v>139</v>
      </c>
      <c r="D2705" t="s">
        <v>140</v>
      </c>
      <c r="E2705" s="1">
        <v>1405</v>
      </c>
      <c r="F2705" t="s">
        <v>452</v>
      </c>
      <c r="G2705">
        <v>0</v>
      </c>
      <c r="H2705">
        <v>0</v>
      </c>
      <c r="I2705">
        <v>1.4427760000000001</v>
      </c>
    </row>
    <row r="2706" spans="1:9" x14ac:dyDescent="0.25">
      <c r="A2706">
        <v>2000530500</v>
      </c>
      <c r="B2706" t="s">
        <v>725</v>
      </c>
      <c r="C2706" t="s">
        <v>577</v>
      </c>
      <c r="D2706" t="s">
        <v>578</v>
      </c>
      <c r="E2706" s="1">
        <v>0</v>
      </c>
      <c r="F2706" t="s">
        <v>452</v>
      </c>
      <c r="G2706">
        <v>0</v>
      </c>
      <c r="H2706">
        <v>0</v>
      </c>
      <c r="I2706">
        <v>1.4079219999999999</v>
      </c>
    </row>
    <row r="2707" spans="1:9" x14ac:dyDescent="0.25">
      <c r="A2707">
        <v>2000530501</v>
      </c>
      <c r="B2707" t="s">
        <v>726</v>
      </c>
      <c r="C2707" t="s">
        <v>8708</v>
      </c>
      <c r="D2707" t="s">
        <v>8709</v>
      </c>
      <c r="E2707" s="1">
        <v>0</v>
      </c>
      <c r="F2707" t="s">
        <v>452</v>
      </c>
      <c r="G2707">
        <v>0</v>
      </c>
      <c r="H2707">
        <v>0</v>
      </c>
      <c r="I2707">
        <v>1.929583</v>
      </c>
    </row>
    <row r="2708" spans="1:9" x14ac:dyDescent="0.25">
      <c r="A2708">
        <v>2000530501</v>
      </c>
      <c r="B2708" t="s">
        <v>726</v>
      </c>
      <c r="C2708" t="s">
        <v>8710</v>
      </c>
      <c r="D2708" t="s">
        <v>8711</v>
      </c>
      <c r="E2708" s="1">
        <v>0</v>
      </c>
      <c r="F2708" t="s">
        <v>452</v>
      </c>
      <c r="G2708">
        <v>0</v>
      </c>
      <c r="H2708">
        <v>0</v>
      </c>
      <c r="I2708">
        <v>1.4830000000000001</v>
      </c>
    </row>
    <row r="2709" spans="1:9" x14ac:dyDescent="0.25">
      <c r="A2709">
        <v>2000530501</v>
      </c>
      <c r="B2709" t="s">
        <v>726</v>
      </c>
      <c r="C2709" t="s">
        <v>8706</v>
      </c>
      <c r="D2709" t="s">
        <v>8707</v>
      </c>
      <c r="E2709" s="1">
        <v>83</v>
      </c>
      <c r="F2709" t="s">
        <v>452</v>
      </c>
      <c r="G2709">
        <v>0</v>
      </c>
      <c r="H2709">
        <v>0</v>
      </c>
      <c r="I2709">
        <v>1.4889159999999999</v>
      </c>
    </row>
    <row r="2710" spans="1:9" x14ac:dyDescent="0.25">
      <c r="A2710">
        <v>2000530501</v>
      </c>
      <c r="B2710" t="s">
        <v>726</v>
      </c>
      <c r="C2710" t="s">
        <v>130</v>
      </c>
      <c r="D2710" t="s">
        <v>131</v>
      </c>
      <c r="E2710" s="1">
        <v>0.4</v>
      </c>
      <c r="F2710" t="s">
        <v>452</v>
      </c>
      <c r="G2710" s="1">
        <v>141</v>
      </c>
      <c r="H2710">
        <v>2</v>
      </c>
      <c r="I2710">
        <v>1.45</v>
      </c>
    </row>
    <row r="2711" spans="1:9" x14ac:dyDescent="0.25">
      <c r="A2711">
        <v>2000530501</v>
      </c>
      <c r="B2711" t="s">
        <v>726</v>
      </c>
      <c r="C2711" t="s">
        <v>142</v>
      </c>
      <c r="D2711" t="s">
        <v>143</v>
      </c>
      <c r="E2711" s="1">
        <v>0</v>
      </c>
      <c r="F2711" t="s">
        <v>452</v>
      </c>
      <c r="G2711">
        <v>0</v>
      </c>
      <c r="H2711" s="1">
        <v>0</v>
      </c>
      <c r="I2711">
        <v>1.4327240000000001</v>
      </c>
    </row>
    <row r="2712" spans="1:9" x14ac:dyDescent="0.25">
      <c r="A2712">
        <v>2000530501</v>
      </c>
      <c r="B2712" t="s">
        <v>726</v>
      </c>
      <c r="C2712" t="s">
        <v>137</v>
      </c>
      <c r="D2712" t="s">
        <v>138</v>
      </c>
      <c r="E2712" s="1">
        <v>1</v>
      </c>
      <c r="F2712" t="s">
        <v>452</v>
      </c>
      <c r="G2712">
        <v>2</v>
      </c>
      <c r="H2712">
        <v>1</v>
      </c>
      <c r="I2712">
        <v>1.44</v>
      </c>
    </row>
    <row r="2713" spans="1:9" x14ac:dyDescent="0.25">
      <c r="A2713">
        <v>2000530501</v>
      </c>
      <c r="B2713" t="s">
        <v>726</v>
      </c>
      <c r="C2713" t="s">
        <v>151</v>
      </c>
      <c r="D2713" t="s">
        <v>152</v>
      </c>
      <c r="E2713" s="1">
        <v>0</v>
      </c>
      <c r="F2713" t="s">
        <v>452</v>
      </c>
      <c r="G2713">
        <v>0</v>
      </c>
      <c r="H2713">
        <v>80</v>
      </c>
      <c r="I2713">
        <v>1.5007140000000001</v>
      </c>
    </row>
    <row r="2714" spans="1:9" x14ac:dyDescent="0.25">
      <c r="A2714">
        <v>2000530501</v>
      </c>
      <c r="B2714" t="s">
        <v>726</v>
      </c>
      <c r="C2714" t="s">
        <v>139</v>
      </c>
      <c r="D2714" t="s">
        <v>140</v>
      </c>
      <c r="E2714" s="1">
        <v>5014</v>
      </c>
      <c r="F2714" t="s">
        <v>452</v>
      </c>
      <c r="G2714">
        <v>0</v>
      </c>
      <c r="H2714">
        <v>0</v>
      </c>
      <c r="I2714">
        <v>1.4327380000000001</v>
      </c>
    </row>
    <row r="2715" spans="1:9" x14ac:dyDescent="0.25">
      <c r="A2715">
        <v>2000530501</v>
      </c>
      <c r="B2715" t="s">
        <v>726</v>
      </c>
      <c r="C2715" t="s">
        <v>577</v>
      </c>
      <c r="D2715" t="s">
        <v>578</v>
      </c>
      <c r="E2715" s="1">
        <v>0</v>
      </c>
      <c r="F2715" t="s">
        <v>452</v>
      </c>
      <c r="G2715">
        <v>0</v>
      </c>
      <c r="H2715">
        <v>0</v>
      </c>
      <c r="I2715">
        <v>1.4079349999999999</v>
      </c>
    </row>
    <row r="2716" spans="1:9" x14ac:dyDescent="0.25">
      <c r="A2716">
        <v>2000530502</v>
      </c>
      <c r="B2716" t="s">
        <v>727</v>
      </c>
      <c r="C2716" t="s">
        <v>8710</v>
      </c>
      <c r="D2716" t="s">
        <v>8711</v>
      </c>
      <c r="E2716" s="1">
        <v>0</v>
      </c>
      <c r="F2716" t="s">
        <v>452</v>
      </c>
      <c r="G2716">
        <v>0</v>
      </c>
      <c r="H2716">
        <v>0</v>
      </c>
      <c r="I2716">
        <v>1.492</v>
      </c>
    </row>
    <row r="2717" spans="1:9" x14ac:dyDescent="0.25">
      <c r="A2717">
        <v>2000530502</v>
      </c>
      <c r="B2717" t="s">
        <v>727</v>
      </c>
      <c r="C2717" t="s">
        <v>8706</v>
      </c>
      <c r="D2717" t="s">
        <v>8707</v>
      </c>
      <c r="E2717" s="1">
        <v>3</v>
      </c>
      <c r="F2717" t="s">
        <v>452</v>
      </c>
      <c r="G2717">
        <v>0</v>
      </c>
      <c r="H2717">
        <v>0</v>
      </c>
      <c r="I2717">
        <v>1.7</v>
      </c>
    </row>
    <row r="2718" spans="1:9" x14ac:dyDescent="0.25">
      <c r="A2718">
        <v>2000530502</v>
      </c>
      <c r="B2718" t="s">
        <v>727</v>
      </c>
      <c r="C2718" t="s">
        <v>130</v>
      </c>
      <c r="D2718" t="s">
        <v>131</v>
      </c>
      <c r="E2718" s="1">
        <v>22</v>
      </c>
      <c r="F2718" t="s">
        <v>452</v>
      </c>
      <c r="G2718">
        <v>40</v>
      </c>
      <c r="H2718">
        <v>0</v>
      </c>
      <c r="I2718">
        <v>1.93</v>
      </c>
    </row>
    <row r="2719" spans="1:9" x14ac:dyDescent="0.25">
      <c r="A2719">
        <v>2000530502</v>
      </c>
      <c r="B2719" t="s">
        <v>727</v>
      </c>
      <c r="C2719" t="s">
        <v>137</v>
      </c>
      <c r="D2719" t="s">
        <v>138</v>
      </c>
      <c r="E2719" s="1">
        <v>0</v>
      </c>
      <c r="F2719" t="s">
        <v>452</v>
      </c>
      <c r="G2719">
        <v>0</v>
      </c>
      <c r="H2719">
        <v>0</v>
      </c>
      <c r="I2719">
        <v>1.93</v>
      </c>
    </row>
    <row r="2720" spans="1:9" x14ac:dyDescent="0.25">
      <c r="A2720">
        <v>2000530502</v>
      </c>
      <c r="B2720" t="s">
        <v>727</v>
      </c>
      <c r="C2720" t="s">
        <v>151</v>
      </c>
      <c r="D2720" t="s">
        <v>152</v>
      </c>
      <c r="E2720" s="1">
        <v>0</v>
      </c>
      <c r="F2720" t="s">
        <v>452</v>
      </c>
      <c r="G2720">
        <v>0</v>
      </c>
      <c r="H2720">
        <v>0</v>
      </c>
      <c r="I2720">
        <v>1.9305000000000001</v>
      </c>
    </row>
    <row r="2721" spans="1:9" x14ac:dyDescent="0.25">
      <c r="A2721">
        <v>2000530502</v>
      </c>
      <c r="B2721" t="s">
        <v>727</v>
      </c>
      <c r="C2721" t="s">
        <v>139</v>
      </c>
      <c r="D2721" t="s">
        <v>140</v>
      </c>
      <c r="E2721" s="1">
        <v>1096</v>
      </c>
      <c r="F2721" t="s">
        <v>452</v>
      </c>
      <c r="G2721">
        <v>0</v>
      </c>
      <c r="H2721">
        <v>0</v>
      </c>
      <c r="I2721">
        <v>1.445867</v>
      </c>
    </row>
    <row r="2722" spans="1:9" x14ac:dyDescent="0.25">
      <c r="A2722">
        <v>2000530502</v>
      </c>
      <c r="B2722" t="s">
        <v>727</v>
      </c>
      <c r="C2722" t="s">
        <v>577</v>
      </c>
      <c r="D2722" t="s">
        <v>578</v>
      </c>
      <c r="E2722" s="1">
        <v>0</v>
      </c>
      <c r="F2722" t="s">
        <v>452</v>
      </c>
      <c r="G2722" s="1">
        <v>0</v>
      </c>
      <c r="H2722">
        <v>0</v>
      </c>
      <c r="I2722">
        <v>1.4079200000000001</v>
      </c>
    </row>
    <row r="2723" spans="1:9" x14ac:dyDescent="0.25">
      <c r="A2723">
        <v>2000530503</v>
      </c>
      <c r="B2723" t="s">
        <v>728</v>
      </c>
      <c r="C2723" t="s">
        <v>8710</v>
      </c>
      <c r="D2723" t="s">
        <v>8711</v>
      </c>
      <c r="E2723" s="1">
        <v>0</v>
      </c>
      <c r="F2723" t="s">
        <v>452</v>
      </c>
      <c r="G2723">
        <v>0</v>
      </c>
      <c r="H2723">
        <v>0</v>
      </c>
      <c r="I2723">
        <v>1.4744999999999999</v>
      </c>
    </row>
    <row r="2724" spans="1:9" x14ac:dyDescent="0.25">
      <c r="A2724">
        <v>2000530503</v>
      </c>
      <c r="B2724" t="s">
        <v>728</v>
      </c>
      <c r="C2724" t="s">
        <v>8706</v>
      </c>
      <c r="D2724" t="s">
        <v>8707</v>
      </c>
      <c r="E2724" s="1">
        <v>73</v>
      </c>
      <c r="F2724" t="s">
        <v>452</v>
      </c>
      <c r="G2724">
        <v>0</v>
      </c>
      <c r="H2724">
        <v>0</v>
      </c>
      <c r="I2724">
        <v>1.51274</v>
      </c>
    </row>
    <row r="2725" spans="1:9" x14ac:dyDescent="0.25">
      <c r="A2725">
        <v>2000530503</v>
      </c>
      <c r="B2725" t="s">
        <v>728</v>
      </c>
      <c r="C2725" t="s">
        <v>130</v>
      </c>
      <c r="D2725" t="s">
        <v>131</v>
      </c>
      <c r="E2725" s="1">
        <v>0</v>
      </c>
      <c r="F2725" t="s">
        <v>452</v>
      </c>
      <c r="G2725">
        <v>101</v>
      </c>
      <c r="H2725" s="1">
        <v>0</v>
      </c>
      <c r="I2725">
        <v>1.9375</v>
      </c>
    </row>
    <row r="2726" spans="1:9" x14ac:dyDescent="0.25">
      <c r="A2726">
        <v>2000530503</v>
      </c>
      <c r="B2726" t="s">
        <v>728</v>
      </c>
      <c r="C2726" t="s">
        <v>137</v>
      </c>
      <c r="D2726" t="s">
        <v>138</v>
      </c>
      <c r="E2726" s="1">
        <v>0</v>
      </c>
      <c r="F2726" t="s">
        <v>452</v>
      </c>
      <c r="G2726" s="1">
        <v>0</v>
      </c>
      <c r="H2726">
        <v>1</v>
      </c>
      <c r="I2726">
        <v>1.94</v>
      </c>
    </row>
    <row r="2727" spans="1:9" x14ac:dyDescent="0.25">
      <c r="A2727">
        <v>2000530503</v>
      </c>
      <c r="B2727" t="s">
        <v>728</v>
      </c>
      <c r="C2727" t="s">
        <v>151</v>
      </c>
      <c r="D2727" t="s">
        <v>152</v>
      </c>
      <c r="E2727" s="1">
        <v>0</v>
      </c>
      <c r="F2727" t="s">
        <v>452</v>
      </c>
      <c r="G2727" s="1">
        <v>0</v>
      </c>
      <c r="H2727">
        <v>100</v>
      </c>
      <c r="I2727">
        <v>1.4744999999999999</v>
      </c>
    </row>
    <row r="2728" spans="1:9" x14ac:dyDescent="0.25">
      <c r="A2728">
        <v>2000530503</v>
      </c>
      <c r="B2728" t="s">
        <v>728</v>
      </c>
      <c r="C2728" t="s">
        <v>139</v>
      </c>
      <c r="D2728" t="s">
        <v>140</v>
      </c>
      <c r="E2728" s="1">
        <v>2283</v>
      </c>
      <c r="F2728" t="s">
        <v>452</v>
      </c>
      <c r="G2728">
        <v>0</v>
      </c>
      <c r="H2728" s="1">
        <v>0</v>
      </c>
      <c r="I2728">
        <v>1.4397899999999999</v>
      </c>
    </row>
    <row r="2729" spans="1:9" x14ac:dyDescent="0.25">
      <c r="A2729">
        <v>2000530503</v>
      </c>
      <c r="B2729" t="s">
        <v>728</v>
      </c>
      <c r="C2729" t="s">
        <v>577</v>
      </c>
      <c r="D2729" t="s">
        <v>578</v>
      </c>
      <c r="E2729" s="1">
        <v>0</v>
      </c>
      <c r="F2729" t="s">
        <v>452</v>
      </c>
      <c r="G2729" s="1">
        <v>0</v>
      </c>
      <c r="H2729">
        <v>0</v>
      </c>
      <c r="I2729">
        <v>1.4149389999999999</v>
      </c>
    </row>
    <row r="2730" spans="1:9" x14ac:dyDescent="0.25">
      <c r="A2730">
        <v>2000530504</v>
      </c>
      <c r="B2730" t="s">
        <v>729</v>
      </c>
      <c r="C2730" t="s">
        <v>8706</v>
      </c>
      <c r="D2730" t="s">
        <v>8707</v>
      </c>
      <c r="E2730" s="1">
        <v>37</v>
      </c>
      <c r="F2730" t="s">
        <v>452</v>
      </c>
      <c r="G2730" s="1">
        <v>0</v>
      </c>
      <c r="H2730">
        <v>0</v>
      </c>
      <c r="I2730">
        <v>1.931622</v>
      </c>
    </row>
    <row r="2731" spans="1:9" x14ac:dyDescent="0.25">
      <c r="A2731">
        <v>2000530504</v>
      </c>
      <c r="B2731" t="s">
        <v>729</v>
      </c>
      <c r="C2731" t="s">
        <v>130</v>
      </c>
      <c r="D2731" t="s">
        <v>131</v>
      </c>
      <c r="E2731" s="1">
        <v>1</v>
      </c>
      <c r="F2731" t="s">
        <v>452</v>
      </c>
      <c r="G2731">
        <v>40</v>
      </c>
      <c r="H2731">
        <v>0</v>
      </c>
      <c r="I2731">
        <v>2.08</v>
      </c>
    </row>
    <row r="2732" spans="1:9" x14ac:dyDescent="0.25">
      <c r="A2732">
        <v>2000530504</v>
      </c>
      <c r="B2732" t="s">
        <v>729</v>
      </c>
      <c r="C2732" t="s">
        <v>142</v>
      </c>
      <c r="D2732" t="s">
        <v>143</v>
      </c>
      <c r="E2732" s="1">
        <v>0</v>
      </c>
      <c r="F2732" t="s">
        <v>452</v>
      </c>
      <c r="G2732">
        <v>0</v>
      </c>
      <c r="H2732">
        <v>0</v>
      </c>
      <c r="I2732">
        <v>2.1360000000000001</v>
      </c>
    </row>
    <row r="2733" spans="1:9" x14ac:dyDescent="0.25">
      <c r="A2733">
        <v>2000530504</v>
      </c>
      <c r="B2733" t="s">
        <v>729</v>
      </c>
      <c r="C2733" t="s">
        <v>137</v>
      </c>
      <c r="D2733" t="s">
        <v>138</v>
      </c>
      <c r="E2733" s="1">
        <v>0</v>
      </c>
      <c r="F2733" t="s">
        <v>452</v>
      </c>
      <c r="G2733">
        <v>0</v>
      </c>
      <c r="H2733">
        <v>0</v>
      </c>
      <c r="I2733">
        <v>1.93</v>
      </c>
    </row>
    <row r="2734" spans="1:9" x14ac:dyDescent="0.25">
      <c r="A2734">
        <v>2000530504</v>
      </c>
      <c r="B2734" t="s">
        <v>729</v>
      </c>
      <c r="C2734" t="s">
        <v>139</v>
      </c>
      <c r="D2734" t="s">
        <v>140</v>
      </c>
      <c r="E2734" s="1">
        <v>1151</v>
      </c>
      <c r="F2734" t="s">
        <v>452</v>
      </c>
      <c r="G2734">
        <v>0</v>
      </c>
      <c r="H2734">
        <v>0</v>
      </c>
      <c r="I2734">
        <v>2.1352389999999999</v>
      </c>
    </row>
    <row r="2735" spans="1:9" x14ac:dyDescent="0.25">
      <c r="A2735">
        <v>2000530504</v>
      </c>
      <c r="B2735" t="s">
        <v>729</v>
      </c>
      <c r="C2735" t="s">
        <v>577</v>
      </c>
      <c r="D2735" t="s">
        <v>578</v>
      </c>
      <c r="E2735" s="1">
        <v>0</v>
      </c>
      <c r="F2735" t="s">
        <v>452</v>
      </c>
      <c r="G2735" s="1">
        <v>0</v>
      </c>
      <c r="H2735">
        <v>0</v>
      </c>
      <c r="I2735">
        <v>2.0042140000000002</v>
      </c>
    </row>
    <row r="2736" spans="1:9" x14ac:dyDescent="0.25">
      <c r="A2736">
        <v>2000530505</v>
      </c>
      <c r="B2736" t="s">
        <v>730</v>
      </c>
      <c r="C2736" t="s">
        <v>8706</v>
      </c>
      <c r="D2736" t="s">
        <v>8707</v>
      </c>
      <c r="E2736" s="1">
        <v>103</v>
      </c>
      <c r="F2736" t="s">
        <v>452</v>
      </c>
      <c r="G2736">
        <v>0</v>
      </c>
      <c r="H2736">
        <v>0</v>
      </c>
      <c r="I2736">
        <v>1.9326209999999999</v>
      </c>
    </row>
    <row r="2737" spans="1:9" x14ac:dyDescent="0.25">
      <c r="A2737">
        <v>2000530505</v>
      </c>
      <c r="B2737" t="s">
        <v>730</v>
      </c>
      <c r="C2737" t="s">
        <v>130</v>
      </c>
      <c r="D2737" t="s">
        <v>131</v>
      </c>
      <c r="E2737" s="1">
        <v>1422</v>
      </c>
      <c r="F2737" t="s">
        <v>452</v>
      </c>
      <c r="G2737">
        <v>80</v>
      </c>
      <c r="H2737" s="1">
        <v>3</v>
      </c>
      <c r="I2737">
        <v>1.75583</v>
      </c>
    </row>
    <row r="2738" spans="1:9" x14ac:dyDescent="0.25">
      <c r="A2738">
        <v>2000530505</v>
      </c>
      <c r="B2738" t="s">
        <v>730</v>
      </c>
      <c r="C2738" t="s">
        <v>142</v>
      </c>
      <c r="D2738" t="s">
        <v>143</v>
      </c>
      <c r="E2738" s="1">
        <v>0</v>
      </c>
      <c r="F2738" t="s">
        <v>452</v>
      </c>
      <c r="G2738">
        <v>0</v>
      </c>
      <c r="H2738">
        <v>0</v>
      </c>
      <c r="I2738">
        <v>1.7558</v>
      </c>
    </row>
    <row r="2739" spans="1:9" x14ac:dyDescent="0.25">
      <c r="A2739">
        <v>2000530505</v>
      </c>
      <c r="B2739" t="s">
        <v>730</v>
      </c>
      <c r="C2739" t="s">
        <v>137</v>
      </c>
      <c r="D2739" t="s">
        <v>138</v>
      </c>
      <c r="E2739" s="1">
        <v>0</v>
      </c>
      <c r="F2739" t="s">
        <v>452</v>
      </c>
      <c r="G2739" s="1">
        <v>325</v>
      </c>
      <c r="H2739">
        <v>0</v>
      </c>
      <c r="I2739">
        <v>1.93</v>
      </c>
    </row>
    <row r="2740" spans="1:9" x14ac:dyDescent="0.25">
      <c r="A2740">
        <v>2000530505</v>
      </c>
      <c r="B2740" t="s">
        <v>730</v>
      </c>
      <c r="C2740" t="s">
        <v>139</v>
      </c>
      <c r="D2740" t="s">
        <v>140</v>
      </c>
      <c r="E2740" s="1">
        <v>2567</v>
      </c>
      <c r="F2740" t="s">
        <v>452</v>
      </c>
      <c r="G2740">
        <v>0</v>
      </c>
      <c r="H2740" s="1">
        <v>0</v>
      </c>
      <c r="I2740">
        <v>1.422353</v>
      </c>
    </row>
    <row r="2741" spans="1:9" x14ac:dyDescent="0.25">
      <c r="A2741">
        <v>2000530505</v>
      </c>
      <c r="B2741" t="s">
        <v>730</v>
      </c>
      <c r="C2741" t="s">
        <v>577</v>
      </c>
      <c r="D2741" t="s">
        <v>578</v>
      </c>
      <c r="E2741" s="1">
        <v>0</v>
      </c>
      <c r="F2741" t="s">
        <v>452</v>
      </c>
      <c r="G2741">
        <v>0</v>
      </c>
      <c r="H2741">
        <v>0</v>
      </c>
      <c r="I2741">
        <v>1.4079349999999999</v>
      </c>
    </row>
    <row r="2742" spans="1:9" x14ac:dyDescent="0.25">
      <c r="A2742">
        <v>2000530506</v>
      </c>
      <c r="B2742" t="s">
        <v>731</v>
      </c>
      <c r="C2742" t="s">
        <v>8706</v>
      </c>
      <c r="D2742" t="s">
        <v>8707</v>
      </c>
      <c r="E2742" s="1">
        <v>175</v>
      </c>
      <c r="F2742" t="s">
        <v>452</v>
      </c>
      <c r="G2742">
        <v>0</v>
      </c>
      <c r="H2742" s="1">
        <v>0</v>
      </c>
      <c r="I2742">
        <v>1.9283999999999999</v>
      </c>
    </row>
    <row r="2743" spans="1:9" x14ac:dyDescent="0.25">
      <c r="A2743">
        <v>2000530506</v>
      </c>
      <c r="B2743" t="s">
        <v>731</v>
      </c>
      <c r="C2743" t="s">
        <v>130</v>
      </c>
      <c r="D2743" t="s">
        <v>131</v>
      </c>
      <c r="E2743" s="1">
        <v>31</v>
      </c>
      <c r="F2743" t="s">
        <v>452</v>
      </c>
      <c r="G2743">
        <v>20</v>
      </c>
      <c r="H2743">
        <v>0</v>
      </c>
      <c r="I2743">
        <v>1.9277420000000001</v>
      </c>
    </row>
    <row r="2744" spans="1:9" x14ac:dyDescent="0.25">
      <c r="A2744">
        <v>2000530506</v>
      </c>
      <c r="B2744" t="s">
        <v>731</v>
      </c>
      <c r="C2744" t="s">
        <v>137</v>
      </c>
      <c r="D2744" t="s">
        <v>138</v>
      </c>
      <c r="E2744" s="1">
        <v>1</v>
      </c>
      <c r="F2744" t="s">
        <v>452</v>
      </c>
      <c r="G2744" s="1">
        <v>0</v>
      </c>
      <c r="H2744" s="1">
        <v>0</v>
      </c>
      <c r="I2744">
        <v>1.93</v>
      </c>
    </row>
    <row r="2745" spans="1:9" x14ac:dyDescent="0.25">
      <c r="A2745">
        <v>2000530506</v>
      </c>
      <c r="B2745" t="s">
        <v>731</v>
      </c>
      <c r="C2745" t="s">
        <v>139</v>
      </c>
      <c r="D2745" t="s">
        <v>140</v>
      </c>
      <c r="E2745" s="1">
        <v>988</v>
      </c>
      <c r="F2745" t="s">
        <v>452</v>
      </c>
      <c r="G2745" s="1">
        <v>0</v>
      </c>
      <c r="H2745">
        <v>0</v>
      </c>
      <c r="I2745">
        <v>1.44252</v>
      </c>
    </row>
    <row r="2746" spans="1:9" x14ac:dyDescent="0.25">
      <c r="A2746">
        <v>2000530506</v>
      </c>
      <c r="B2746" t="s">
        <v>731</v>
      </c>
      <c r="C2746" t="s">
        <v>577</v>
      </c>
      <c r="D2746" t="s">
        <v>578</v>
      </c>
      <c r="E2746" s="1">
        <v>0</v>
      </c>
      <c r="F2746" t="s">
        <v>452</v>
      </c>
      <c r="G2746">
        <v>0</v>
      </c>
      <c r="H2746">
        <v>0</v>
      </c>
      <c r="I2746">
        <v>1.4079219999999999</v>
      </c>
    </row>
    <row r="2747" spans="1:9" x14ac:dyDescent="0.25">
      <c r="A2747">
        <v>2000530507</v>
      </c>
      <c r="B2747" t="s">
        <v>732</v>
      </c>
      <c r="C2747" t="s">
        <v>8710</v>
      </c>
      <c r="D2747" t="s">
        <v>8711</v>
      </c>
      <c r="E2747" s="1">
        <v>0</v>
      </c>
      <c r="F2747" t="s">
        <v>452</v>
      </c>
      <c r="G2747">
        <v>0</v>
      </c>
      <c r="H2747">
        <v>0</v>
      </c>
      <c r="I2747">
        <v>1.482286</v>
      </c>
    </row>
    <row r="2748" spans="1:9" x14ac:dyDescent="0.25">
      <c r="A2748">
        <v>2000530507</v>
      </c>
      <c r="B2748" t="s">
        <v>732</v>
      </c>
      <c r="C2748" t="s">
        <v>8706</v>
      </c>
      <c r="D2748" t="s">
        <v>8707</v>
      </c>
      <c r="E2748" s="1">
        <v>73</v>
      </c>
      <c r="F2748" t="s">
        <v>452</v>
      </c>
      <c r="G2748">
        <v>0</v>
      </c>
      <c r="H2748">
        <v>0</v>
      </c>
      <c r="I2748">
        <v>1.4938359999999999</v>
      </c>
    </row>
    <row r="2749" spans="1:9" x14ac:dyDescent="0.25">
      <c r="A2749">
        <v>2000530507</v>
      </c>
      <c r="B2749" t="s">
        <v>732</v>
      </c>
      <c r="C2749" t="s">
        <v>130</v>
      </c>
      <c r="D2749" t="s">
        <v>131</v>
      </c>
      <c r="E2749" s="1">
        <v>6</v>
      </c>
      <c r="F2749" t="s">
        <v>452</v>
      </c>
      <c r="G2749">
        <v>40</v>
      </c>
      <c r="H2749" s="1">
        <v>0</v>
      </c>
      <c r="I2749">
        <v>1.48</v>
      </c>
    </row>
    <row r="2750" spans="1:9" x14ac:dyDescent="0.25">
      <c r="A2750">
        <v>2000530507</v>
      </c>
      <c r="B2750" t="s">
        <v>732</v>
      </c>
      <c r="C2750" t="s">
        <v>142</v>
      </c>
      <c r="D2750" t="s">
        <v>143</v>
      </c>
      <c r="E2750" s="1">
        <v>0</v>
      </c>
      <c r="F2750" t="s">
        <v>452</v>
      </c>
      <c r="G2750">
        <v>0</v>
      </c>
      <c r="H2750">
        <v>0</v>
      </c>
      <c r="I2750">
        <v>1.482308</v>
      </c>
    </row>
    <row r="2751" spans="1:9" x14ac:dyDescent="0.25">
      <c r="A2751">
        <v>2000530507</v>
      </c>
      <c r="B2751" t="s">
        <v>732</v>
      </c>
      <c r="C2751" t="s">
        <v>137</v>
      </c>
      <c r="D2751" t="s">
        <v>138</v>
      </c>
      <c r="E2751" s="1">
        <v>4</v>
      </c>
      <c r="F2751" t="s">
        <v>452</v>
      </c>
      <c r="G2751" s="1">
        <v>0</v>
      </c>
      <c r="H2751">
        <v>0</v>
      </c>
      <c r="I2751">
        <v>1.4675</v>
      </c>
    </row>
    <row r="2752" spans="1:9" x14ac:dyDescent="0.25">
      <c r="A2752">
        <v>2000530507</v>
      </c>
      <c r="B2752" t="s">
        <v>732</v>
      </c>
      <c r="C2752" t="s">
        <v>151</v>
      </c>
      <c r="D2752" t="s">
        <v>152</v>
      </c>
      <c r="E2752" s="1">
        <v>0</v>
      </c>
      <c r="F2752" t="s">
        <v>452</v>
      </c>
      <c r="G2752">
        <v>0</v>
      </c>
      <c r="H2752">
        <v>0</v>
      </c>
      <c r="I2752">
        <v>1.482286</v>
      </c>
    </row>
    <row r="2753" spans="1:9" x14ac:dyDescent="0.25">
      <c r="A2753">
        <v>2000530507</v>
      </c>
      <c r="B2753" t="s">
        <v>732</v>
      </c>
      <c r="C2753" t="s">
        <v>139</v>
      </c>
      <c r="D2753" t="s">
        <v>140</v>
      </c>
      <c r="E2753" s="1">
        <v>2611</v>
      </c>
      <c r="F2753" t="s">
        <v>452</v>
      </c>
      <c r="G2753">
        <v>0</v>
      </c>
      <c r="H2753">
        <v>0</v>
      </c>
      <c r="I2753">
        <v>1.4322330000000001</v>
      </c>
    </row>
    <row r="2754" spans="1:9" x14ac:dyDescent="0.25">
      <c r="A2754">
        <v>2000530507</v>
      </c>
      <c r="B2754" t="s">
        <v>732</v>
      </c>
      <c r="C2754" t="s">
        <v>577</v>
      </c>
      <c r="D2754" t="s">
        <v>578</v>
      </c>
      <c r="E2754" s="1">
        <v>0</v>
      </c>
      <c r="F2754" t="s">
        <v>452</v>
      </c>
      <c r="G2754">
        <v>0</v>
      </c>
      <c r="H2754" s="1">
        <v>0</v>
      </c>
      <c r="I2754">
        <v>1.4079429999999999</v>
      </c>
    </row>
    <row r="2755" spans="1:9" x14ac:dyDescent="0.25">
      <c r="A2755">
        <v>2000530508</v>
      </c>
      <c r="B2755" t="s">
        <v>733</v>
      </c>
      <c r="C2755" t="s">
        <v>8710</v>
      </c>
      <c r="D2755" t="s">
        <v>8711</v>
      </c>
      <c r="E2755" s="1">
        <v>0</v>
      </c>
      <c r="F2755" t="s">
        <v>452</v>
      </c>
      <c r="G2755">
        <v>0</v>
      </c>
      <c r="H2755" s="1">
        <v>0</v>
      </c>
      <c r="I2755">
        <v>1.7415</v>
      </c>
    </row>
    <row r="2756" spans="1:9" x14ac:dyDescent="0.25">
      <c r="A2756">
        <v>2000530508</v>
      </c>
      <c r="B2756" t="s">
        <v>733</v>
      </c>
      <c r="C2756" t="s">
        <v>8706</v>
      </c>
      <c r="D2756" t="s">
        <v>8707</v>
      </c>
      <c r="E2756" s="1">
        <v>12</v>
      </c>
      <c r="F2756" t="s">
        <v>452</v>
      </c>
      <c r="G2756" s="1">
        <v>0</v>
      </c>
      <c r="H2756">
        <v>0</v>
      </c>
      <c r="I2756">
        <v>1.7416670000000001</v>
      </c>
    </row>
    <row r="2757" spans="1:9" x14ac:dyDescent="0.25">
      <c r="A2757">
        <v>2000530508</v>
      </c>
      <c r="B2757" t="s">
        <v>733</v>
      </c>
      <c r="C2757" t="s">
        <v>130</v>
      </c>
      <c r="D2757" t="s">
        <v>131</v>
      </c>
      <c r="E2757" s="1">
        <v>83</v>
      </c>
      <c r="F2757" t="s">
        <v>452</v>
      </c>
      <c r="G2757" s="1">
        <v>20</v>
      </c>
      <c r="H2757">
        <v>0</v>
      </c>
      <c r="I2757">
        <v>1.741687</v>
      </c>
    </row>
    <row r="2758" spans="1:9" x14ac:dyDescent="0.25">
      <c r="A2758">
        <v>2000530508</v>
      </c>
      <c r="B2758" t="s">
        <v>733</v>
      </c>
      <c r="C2758" t="s">
        <v>137</v>
      </c>
      <c r="D2758" t="s">
        <v>138</v>
      </c>
      <c r="E2758" s="1">
        <v>0</v>
      </c>
      <c r="F2758" t="s">
        <v>452</v>
      </c>
      <c r="G2758" s="1">
        <v>0</v>
      </c>
      <c r="H2758">
        <v>0</v>
      </c>
      <c r="I2758">
        <v>1.93</v>
      </c>
    </row>
    <row r="2759" spans="1:9" x14ac:dyDescent="0.25">
      <c r="A2759">
        <v>2000530508</v>
      </c>
      <c r="B2759" t="s">
        <v>733</v>
      </c>
      <c r="C2759" t="s">
        <v>151</v>
      </c>
      <c r="D2759" t="s">
        <v>152</v>
      </c>
      <c r="E2759" s="1">
        <v>0</v>
      </c>
      <c r="F2759" t="s">
        <v>452</v>
      </c>
      <c r="G2759">
        <v>0</v>
      </c>
      <c r="H2759">
        <v>20</v>
      </c>
      <c r="I2759">
        <v>1.7415</v>
      </c>
    </row>
    <row r="2760" spans="1:9" x14ac:dyDescent="0.25">
      <c r="A2760">
        <v>2000530508</v>
      </c>
      <c r="B2760" t="s">
        <v>733</v>
      </c>
      <c r="C2760" t="s">
        <v>139</v>
      </c>
      <c r="D2760" t="s">
        <v>140</v>
      </c>
      <c r="E2760" s="1">
        <v>554</v>
      </c>
      <c r="F2760" t="s">
        <v>452</v>
      </c>
      <c r="G2760">
        <v>0</v>
      </c>
      <c r="H2760" s="1">
        <v>0</v>
      </c>
      <c r="I2760">
        <v>1.622924</v>
      </c>
    </row>
    <row r="2761" spans="1:9" x14ac:dyDescent="0.25">
      <c r="A2761">
        <v>2000530508</v>
      </c>
      <c r="B2761" t="s">
        <v>733</v>
      </c>
      <c r="C2761" t="s">
        <v>577</v>
      </c>
      <c r="D2761" t="s">
        <v>578</v>
      </c>
      <c r="E2761" s="1">
        <v>0</v>
      </c>
      <c r="F2761" t="s">
        <v>452</v>
      </c>
      <c r="G2761">
        <v>0</v>
      </c>
      <c r="H2761">
        <v>0</v>
      </c>
      <c r="I2761">
        <v>1.59612</v>
      </c>
    </row>
    <row r="2762" spans="1:9" x14ac:dyDescent="0.25">
      <c r="A2762">
        <v>2000530509</v>
      </c>
      <c r="B2762" t="s">
        <v>734</v>
      </c>
      <c r="C2762" t="s">
        <v>8710</v>
      </c>
      <c r="D2762" t="s">
        <v>8711</v>
      </c>
      <c r="E2762" s="1">
        <v>0</v>
      </c>
      <c r="F2762" t="s">
        <v>452</v>
      </c>
      <c r="G2762" s="1">
        <v>0</v>
      </c>
      <c r="H2762">
        <v>0</v>
      </c>
      <c r="I2762">
        <v>1.5485</v>
      </c>
    </row>
    <row r="2763" spans="1:9" x14ac:dyDescent="0.25">
      <c r="A2763">
        <v>2000530509</v>
      </c>
      <c r="B2763" t="s">
        <v>734</v>
      </c>
      <c r="C2763" t="s">
        <v>8706</v>
      </c>
      <c r="D2763" t="s">
        <v>8707</v>
      </c>
      <c r="E2763" s="1">
        <v>12</v>
      </c>
      <c r="F2763" t="s">
        <v>452</v>
      </c>
      <c r="G2763" s="1">
        <v>0</v>
      </c>
      <c r="H2763">
        <v>0</v>
      </c>
      <c r="I2763">
        <v>1.548333</v>
      </c>
    </row>
    <row r="2764" spans="1:9" x14ac:dyDescent="0.25">
      <c r="A2764">
        <v>2000530509</v>
      </c>
      <c r="B2764" t="s">
        <v>734</v>
      </c>
      <c r="C2764" t="s">
        <v>130</v>
      </c>
      <c r="D2764" t="s">
        <v>131</v>
      </c>
      <c r="E2764" s="1">
        <v>5</v>
      </c>
      <c r="F2764" t="s">
        <v>452</v>
      </c>
      <c r="G2764">
        <v>0</v>
      </c>
      <c r="H2764">
        <v>0</v>
      </c>
      <c r="I2764">
        <v>1.55</v>
      </c>
    </row>
    <row r="2765" spans="1:9" x14ac:dyDescent="0.25">
      <c r="A2765">
        <v>2000530509</v>
      </c>
      <c r="B2765" t="s">
        <v>734</v>
      </c>
      <c r="C2765" t="s">
        <v>151</v>
      </c>
      <c r="D2765" t="s">
        <v>152</v>
      </c>
      <c r="E2765" s="1">
        <v>0</v>
      </c>
      <c r="F2765" t="s">
        <v>452</v>
      </c>
      <c r="G2765">
        <v>0</v>
      </c>
      <c r="H2765">
        <v>0</v>
      </c>
      <c r="I2765">
        <v>1.4330000000000001</v>
      </c>
    </row>
    <row r="2766" spans="1:9" x14ac:dyDescent="0.25">
      <c r="A2766">
        <v>2000530509</v>
      </c>
      <c r="B2766" t="s">
        <v>734</v>
      </c>
      <c r="C2766" t="s">
        <v>139</v>
      </c>
      <c r="D2766" t="s">
        <v>140</v>
      </c>
      <c r="E2766" s="1">
        <v>578</v>
      </c>
      <c r="F2766" t="s">
        <v>452</v>
      </c>
      <c r="G2766">
        <v>0</v>
      </c>
      <c r="H2766">
        <v>0</v>
      </c>
      <c r="I2766">
        <v>1.4328719999999999</v>
      </c>
    </row>
    <row r="2767" spans="1:9" x14ac:dyDescent="0.25">
      <c r="A2767">
        <v>2000530509</v>
      </c>
      <c r="B2767" t="s">
        <v>734</v>
      </c>
      <c r="C2767" t="s">
        <v>577</v>
      </c>
      <c r="D2767" t="s">
        <v>578</v>
      </c>
      <c r="E2767" s="1">
        <v>0</v>
      </c>
      <c r="F2767" t="s">
        <v>452</v>
      </c>
      <c r="G2767">
        <v>0</v>
      </c>
      <c r="H2767">
        <v>0</v>
      </c>
      <c r="I2767">
        <v>1.4009</v>
      </c>
    </row>
    <row r="2768" spans="1:9" x14ac:dyDescent="0.25">
      <c r="A2768">
        <v>2000530510</v>
      </c>
      <c r="B2768" t="s">
        <v>6323</v>
      </c>
      <c r="C2768" t="s">
        <v>8706</v>
      </c>
      <c r="D2768" t="s">
        <v>8707</v>
      </c>
      <c r="E2768" s="1">
        <v>7</v>
      </c>
      <c r="F2768" t="s">
        <v>36</v>
      </c>
      <c r="G2768">
        <v>0</v>
      </c>
      <c r="H2768">
        <v>0</v>
      </c>
      <c r="I2768">
        <v>7.2857000000000005E-2</v>
      </c>
    </row>
    <row r="2769" spans="1:9" x14ac:dyDescent="0.25">
      <c r="A2769">
        <v>2000540015</v>
      </c>
      <c r="B2769" t="s">
        <v>735</v>
      </c>
      <c r="C2769" t="s">
        <v>8708</v>
      </c>
      <c r="D2769" t="s">
        <v>8709</v>
      </c>
      <c r="E2769" s="1">
        <v>0</v>
      </c>
      <c r="F2769" t="s">
        <v>736</v>
      </c>
      <c r="G2769" s="1">
        <v>0</v>
      </c>
      <c r="H2769">
        <v>0</v>
      </c>
      <c r="I2769">
        <v>5.0417540000000001</v>
      </c>
    </row>
    <row r="2770" spans="1:9" x14ac:dyDescent="0.25">
      <c r="A2770">
        <v>2000540015</v>
      </c>
      <c r="B2770" t="s">
        <v>735</v>
      </c>
      <c r="C2770" t="s">
        <v>8710</v>
      </c>
      <c r="D2770" t="s">
        <v>8711</v>
      </c>
      <c r="E2770" s="1">
        <v>0</v>
      </c>
      <c r="F2770" t="s">
        <v>736</v>
      </c>
      <c r="G2770" s="1">
        <v>0</v>
      </c>
      <c r="H2770">
        <v>0</v>
      </c>
      <c r="I2770">
        <v>4.5925000000000002</v>
      </c>
    </row>
    <row r="2771" spans="1:9" x14ac:dyDescent="0.25">
      <c r="A2771">
        <v>2000540015</v>
      </c>
      <c r="B2771" t="s">
        <v>735</v>
      </c>
      <c r="C2771" t="s">
        <v>8706</v>
      </c>
      <c r="D2771" t="s">
        <v>8707</v>
      </c>
      <c r="E2771" s="1">
        <v>170</v>
      </c>
      <c r="F2771" t="s">
        <v>736</v>
      </c>
      <c r="G2771">
        <v>144</v>
      </c>
      <c r="H2771" s="1">
        <v>40032</v>
      </c>
      <c r="I2771">
        <v>4.9594120000000004</v>
      </c>
    </row>
    <row r="2772" spans="1:9" x14ac:dyDescent="0.25">
      <c r="A2772">
        <v>2000540015</v>
      </c>
      <c r="B2772" t="s">
        <v>735</v>
      </c>
      <c r="C2772" t="s">
        <v>130</v>
      </c>
      <c r="D2772" t="s">
        <v>131</v>
      </c>
      <c r="E2772" s="1">
        <v>1</v>
      </c>
      <c r="F2772" t="s">
        <v>736</v>
      </c>
      <c r="G2772" s="1">
        <v>5849</v>
      </c>
      <c r="H2772" s="1">
        <v>21893</v>
      </c>
      <c r="I2772">
        <v>4.59</v>
      </c>
    </row>
    <row r="2773" spans="1:9" x14ac:dyDescent="0.25">
      <c r="A2773">
        <v>2000540015</v>
      </c>
      <c r="B2773" t="s">
        <v>735</v>
      </c>
      <c r="C2773" t="s">
        <v>126</v>
      </c>
      <c r="D2773" t="s">
        <v>127</v>
      </c>
      <c r="E2773" s="1">
        <v>90</v>
      </c>
      <c r="F2773" t="s">
        <v>736</v>
      </c>
      <c r="G2773">
        <v>0</v>
      </c>
      <c r="H2773">
        <v>0</v>
      </c>
      <c r="I2773">
        <v>5.2290000000000001</v>
      </c>
    </row>
    <row r="2774" spans="1:9" x14ac:dyDescent="0.25">
      <c r="A2774">
        <v>2000540015</v>
      </c>
      <c r="B2774" t="s">
        <v>735</v>
      </c>
      <c r="C2774" t="s">
        <v>167</v>
      </c>
      <c r="D2774" t="s">
        <v>168</v>
      </c>
      <c r="E2774" s="1">
        <v>0</v>
      </c>
      <c r="F2774" t="s">
        <v>736</v>
      </c>
      <c r="G2774">
        <v>0</v>
      </c>
      <c r="H2774">
        <v>0</v>
      </c>
      <c r="I2774">
        <v>4.5777780000000003</v>
      </c>
    </row>
    <row r="2775" spans="1:9" x14ac:dyDescent="0.25">
      <c r="A2775">
        <v>2000540015</v>
      </c>
      <c r="B2775" t="s">
        <v>735</v>
      </c>
      <c r="C2775" t="s">
        <v>256</v>
      </c>
      <c r="D2775" t="s">
        <v>257</v>
      </c>
      <c r="E2775" s="1">
        <v>0</v>
      </c>
      <c r="F2775" t="s">
        <v>736</v>
      </c>
      <c r="G2775">
        <v>0</v>
      </c>
      <c r="H2775" s="1">
        <v>0</v>
      </c>
      <c r="I2775">
        <v>5.2279999999999998</v>
      </c>
    </row>
    <row r="2776" spans="1:9" x14ac:dyDescent="0.25">
      <c r="A2776">
        <v>2000540015</v>
      </c>
      <c r="B2776" t="s">
        <v>735</v>
      </c>
      <c r="C2776" t="s">
        <v>137</v>
      </c>
      <c r="D2776" t="s">
        <v>138</v>
      </c>
      <c r="E2776" s="1">
        <v>0</v>
      </c>
      <c r="F2776" t="s">
        <v>736</v>
      </c>
      <c r="G2776">
        <v>6</v>
      </c>
      <c r="H2776">
        <v>3</v>
      </c>
      <c r="I2776">
        <v>4.96</v>
      </c>
    </row>
    <row r="2777" spans="1:9" x14ac:dyDescent="0.25">
      <c r="A2777">
        <v>2000540015</v>
      </c>
      <c r="B2777" t="s">
        <v>735</v>
      </c>
      <c r="C2777" t="s">
        <v>151</v>
      </c>
      <c r="D2777" t="s">
        <v>152</v>
      </c>
      <c r="E2777" s="1">
        <v>353</v>
      </c>
      <c r="F2777" t="s">
        <v>736</v>
      </c>
      <c r="G2777">
        <v>0</v>
      </c>
      <c r="H2777">
        <v>0</v>
      </c>
      <c r="I2777">
        <v>4.5924079999999998</v>
      </c>
    </row>
    <row r="2778" spans="1:9" x14ac:dyDescent="0.25">
      <c r="A2778">
        <v>2000540015</v>
      </c>
      <c r="B2778" t="s">
        <v>735</v>
      </c>
      <c r="C2778" t="s">
        <v>139</v>
      </c>
      <c r="D2778" t="s">
        <v>140</v>
      </c>
      <c r="E2778" s="1">
        <v>3</v>
      </c>
      <c r="F2778" t="s">
        <v>736</v>
      </c>
      <c r="G2778" s="1">
        <v>21888</v>
      </c>
      <c r="H2778" s="1">
        <v>0</v>
      </c>
      <c r="I2778">
        <v>4.5766669999999996</v>
      </c>
    </row>
    <row r="2779" spans="1:9" x14ac:dyDescent="0.25">
      <c r="A2779">
        <v>2000540015</v>
      </c>
      <c r="B2779" t="s">
        <v>735</v>
      </c>
      <c r="C2779" t="s">
        <v>577</v>
      </c>
      <c r="D2779" t="s">
        <v>578</v>
      </c>
      <c r="E2779" s="1">
        <v>0</v>
      </c>
      <c r="F2779" t="s">
        <v>736</v>
      </c>
      <c r="G2779">
        <v>0</v>
      </c>
      <c r="H2779">
        <v>0</v>
      </c>
      <c r="I2779">
        <v>4.6361129999999999</v>
      </c>
    </row>
    <row r="2780" spans="1:9" x14ac:dyDescent="0.25">
      <c r="A2780">
        <v>2000540016</v>
      </c>
      <c r="B2780" t="s">
        <v>737</v>
      </c>
      <c r="C2780" t="s">
        <v>8710</v>
      </c>
      <c r="D2780" t="s">
        <v>8711</v>
      </c>
      <c r="E2780" s="1">
        <v>0</v>
      </c>
      <c r="F2780" t="s">
        <v>736</v>
      </c>
      <c r="G2780">
        <v>0</v>
      </c>
      <c r="H2780">
        <v>0</v>
      </c>
      <c r="I2780">
        <v>2.957986</v>
      </c>
    </row>
    <row r="2781" spans="1:9" x14ac:dyDescent="0.25">
      <c r="A2781">
        <v>2000540016</v>
      </c>
      <c r="B2781" t="s">
        <v>737</v>
      </c>
      <c r="C2781" t="s">
        <v>8706</v>
      </c>
      <c r="D2781" t="s">
        <v>8707</v>
      </c>
      <c r="E2781" s="1">
        <v>180</v>
      </c>
      <c r="F2781" t="s">
        <v>736</v>
      </c>
      <c r="G2781">
        <v>0</v>
      </c>
      <c r="H2781" s="1">
        <v>65016</v>
      </c>
      <c r="I2781">
        <v>2.9549439999999998</v>
      </c>
    </row>
    <row r="2782" spans="1:9" x14ac:dyDescent="0.25">
      <c r="A2782">
        <v>2000540016</v>
      </c>
      <c r="B2782" t="s">
        <v>737</v>
      </c>
      <c r="C2782" t="s">
        <v>130</v>
      </c>
      <c r="D2782" t="s">
        <v>131</v>
      </c>
      <c r="E2782" s="1">
        <v>1995</v>
      </c>
      <c r="F2782" t="s">
        <v>736</v>
      </c>
      <c r="G2782" s="1">
        <v>30</v>
      </c>
      <c r="H2782" s="1">
        <v>42314</v>
      </c>
      <c r="I2782">
        <v>2.9420549999999999</v>
      </c>
    </row>
    <row r="2783" spans="1:9" x14ac:dyDescent="0.25">
      <c r="A2783">
        <v>2000540016</v>
      </c>
      <c r="B2783" t="s">
        <v>737</v>
      </c>
      <c r="C2783" t="s">
        <v>126</v>
      </c>
      <c r="D2783" t="s">
        <v>127</v>
      </c>
      <c r="E2783" s="1">
        <v>1</v>
      </c>
      <c r="F2783" t="s">
        <v>736</v>
      </c>
      <c r="G2783">
        <v>0</v>
      </c>
      <c r="H2783">
        <v>0</v>
      </c>
      <c r="I2783">
        <v>3.36</v>
      </c>
    </row>
    <row r="2784" spans="1:9" x14ac:dyDescent="0.25">
      <c r="A2784">
        <v>2000540016</v>
      </c>
      <c r="B2784" t="s">
        <v>737</v>
      </c>
      <c r="C2784" t="s">
        <v>167</v>
      </c>
      <c r="D2784" t="s">
        <v>168</v>
      </c>
      <c r="E2784" s="1">
        <v>5</v>
      </c>
      <c r="F2784" t="s">
        <v>736</v>
      </c>
      <c r="G2784">
        <v>0</v>
      </c>
      <c r="H2784">
        <v>0</v>
      </c>
      <c r="I2784">
        <v>2.9420000000000002</v>
      </c>
    </row>
    <row r="2785" spans="1:9" x14ac:dyDescent="0.25">
      <c r="A2785">
        <v>2000540016</v>
      </c>
      <c r="B2785" t="s">
        <v>737</v>
      </c>
      <c r="C2785" t="s">
        <v>256</v>
      </c>
      <c r="D2785" t="s">
        <v>257</v>
      </c>
      <c r="E2785" s="1">
        <v>0</v>
      </c>
      <c r="F2785" t="s">
        <v>736</v>
      </c>
      <c r="G2785" s="1">
        <v>0</v>
      </c>
      <c r="H2785" s="1">
        <v>0</v>
      </c>
      <c r="I2785">
        <v>3.3580000000000001</v>
      </c>
    </row>
    <row r="2786" spans="1:9" x14ac:dyDescent="0.25">
      <c r="A2786">
        <v>2000540016</v>
      </c>
      <c r="B2786" t="s">
        <v>737</v>
      </c>
      <c r="C2786" t="s">
        <v>137</v>
      </c>
      <c r="D2786" t="s">
        <v>138</v>
      </c>
      <c r="E2786" s="1">
        <v>0</v>
      </c>
      <c r="F2786" t="s">
        <v>736</v>
      </c>
      <c r="G2786" s="1">
        <v>2</v>
      </c>
      <c r="H2786">
        <v>0</v>
      </c>
      <c r="I2786">
        <v>3.04</v>
      </c>
    </row>
    <row r="2787" spans="1:9" x14ac:dyDescent="0.25">
      <c r="A2787">
        <v>2000540016</v>
      </c>
      <c r="B2787" t="s">
        <v>737</v>
      </c>
      <c r="C2787" t="s">
        <v>151</v>
      </c>
      <c r="D2787" t="s">
        <v>152</v>
      </c>
      <c r="E2787" s="1">
        <v>2056</v>
      </c>
      <c r="F2787" t="s">
        <v>736</v>
      </c>
      <c r="G2787">
        <v>0</v>
      </c>
      <c r="H2787">
        <v>0</v>
      </c>
      <c r="I2787">
        <v>2.9440949999999999</v>
      </c>
    </row>
    <row r="2788" spans="1:9" x14ac:dyDescent="0.25">
      <c r="A2788">
        <v>2000540016</v>
      </c>
      <c r="B2788" t="s">
        <v>737</v>
      </c>
      <c r="C2788" t="s">
        <v>139</v>
      </c>
      <c r="D2788" t="s">
        <v>140</v>
      </c>
      <c r="E2788" s="1">
        <v>1312</v>
      </c>
      <c r="F2788" t="s">
        <v>736</v>
      </c>
      <c r="G2788" s="1">
        <v>42312</v>
      </c>
      <c r="H2788">
        <v>0</v>
      </c>
      <c r="I2788">
        <v>2.941738</v>
      </c>
    </row>
    <row r="2789" spans="1:9" x14ac:dyDescent="0.25">
      <c r="A2789">
        <v>2000540016</v>
      </c>
      <c r="B2789" t="s">
        <v>737</v>
      </c>
      <c r="C2789" t="s">
        <v>577</v>
      </c>
      <c r="D2789" t="s">
        <v>578</v>
      </c>
      <c r="E2789" s="1">
        <v>0</v>
      </c>
      <c r="F2789" t="s">
        <v>736</v>
      </c>
      <c r="G2789">
        <v>0</v>
      </c>
      <c r="H2789">
        <v>0</v>
      </c>
      <c r="I2789">
        <v>2.9419719999999998</v>
      </c>
    </row>
    <row r="2790" spans="1:9" x14ac:dyDescent="0.25">
      <c r="A2790">
        <v>2000540021</v>
      </c>
      <c r="B2790" t="s">
        <v>738</v>
      </c>
      <c r="C2790" t="s">
        <v>8706</v>
      </c>
      <c r="D2790" t="s">
        <v>8707</v>
      </c>
      <c r="E2790" s="1">
        <v>818</v>
      </c>
      <c r="F2790" t="s">
        <v>736</v>
      </c>
      <c r="G2790">
        <v>0</v>
      </c>
      <c r="H2790">
        <v>0</v>
      </c>
      <c r="I2790">
        <v>3.3318460000000001</v>
      </c>
    </row>
    <row r="2791" spans="1:9" x14ac:dyDescent="0.25">
      <c r="A2791">
        <v>2000540021</v>
      </c>
      <c r="B2791" t="s">
        <v>738</v>
      </c>
      <c r="C2791" t="s">
        <v>130</v>
      </c>
      <c r="D2791" t="s">
        <v>131</v>
      </c>
      <c r="E2791" s="1">
        <v>3233</v>
      </c>
      <c r="F2791" t="s">
        <v>736</v>
      </c>
      <c r="G2791" s="1">
        <v>12</v>
      </c>
      <c r="H2791" s="1">
        <v>5620</v>
      </c>
      <c r="I2791">
        <v>3.0185960000000001</v>
      </c>
    </row>
    <row r="2792" spans="1:9" x14ac:dyDescent="0.25">
      <c r="A2792">
        <v>2000540021</v>
      </c>
      <c r="B2792" t="s">
        <v>738</v>
      </c>
      <c r="C2792" t="s">
        <v>137</v>
      </c>
      <c r="D2792" t="s">
        <v>138</v>
      </c>
      <c r="E2792" s="1">
        <v>0</v>
      </c>
      <c r="F2792" t="s">
        <v>736</v>
      </c>
      <c r="G2792">
        <v>4</v>
      </c>
      <c r="H2792">
        <v>0</v>
      </c>
      <c r="I2792">
        <v>3.02</v>
      </c>
    </row>
    <row r="2793" spans="1:9" x14ac:dyDescent="0.25">
      <c r="A2793">
        <v>2000540021</v>
      </c>
      <c r="B2793" t="s">
        <v>738</v>
      </c>
      <c r="C2793" t="s">
        <v>151</v>
      </c>
      <c r="D2793" t="s">
        <v>152</v>
      </c>
      <c r="E2793" s="1">
        <v>0</v>
      </c>
      <c r="F2793" t="s">
        <v>736</v>
      </c>
      <c r="G2793">
        <v>0</v>
      </c>
      <c r="H2793">
        <v>0</v>
      </c>
      <c r="I2793">
        <v>3.0224039999999999</v>
      </c>
    </row>
    <row r="2794" spans="1:9" x14ac:dyDescent="0.25">
      <c r="A2794">
        <v>2000540021</v>
      </c>
      <c r="B2794" t="s">
        <v>738</v>
      </c>
      <c r="C2794" t="s">
        <v>139</v>
      </c>
      <c r="D2794" t="s">
        <v>140</v>
      </c>
      <c r="E2794" s="1">
        <v>0</v>
      </c>
      <c r="F2794" t="s">
        <v>736</v>
      </c>
      <c r="G2794" s="1">
        <v>5616</v>
      </c>
      <c r="H2794">
        <v>0</v>
      </c>
      <c r="I2794">
        <v>3.0185879999999998</v>
      </c>
    </row>
    <row r="2795" spans="1:9" x14ac:dyDescent="0.25">
      <c r="A2795">
        <v>2000540021</v>
      </c>
      <c r="B2795" t="s">
        <v>738</v>
      </c>
      <c r="C2795" t="s">
        <v>577</v>
      </c>
      <c r="D2795" t="s">
        <v>578</v>
      </c>
      <c r="E2795" s="1">
        <v>0</v>
      </c>
      <c r="F2795" t="s">
        <v>736</v>
      </c>
      <c r="G2795">
        <v>0</v>
      </c>
      <c r="H2795">
        <v>0</v>
      </c>
      <c r="I2795">
        <v>3.0105749999999998</v>
      </c>
    </row>
    <row r="2796" spans="1:9" x14ac:dyDescent="0.25">
      <c r="A2796">
        <v>2000540022</v>
      </c>
      <c r="B2796" t="s">
        <v>739</v>
      </c>
      <c r="C2796" t="s">
        <v>8706</v>
      </c>
      <c r="D2796" t="s">
        <v>8707</v>
      </c>
      <c r="E2796" s="1">
        <v>74</v>
      </c>
      <c r="F2796" t="s">
        <v>228</v>
      </c>
      <c r="G2796">
        <v>0</v>
      </c>
      <c r="H2796">
        <v>0</v>
      </c>
      <c r="I2796">
        <v>2.6813509999999998</v>
      </c>
    </row>
    <row r="2797" spans="1:9" x14ac:dyDescent="0.25">
      <c r="A2797">
        <v>2000540022</v>
      </c>
      <c r="B2797" t="s">
        <v>739</v>
      </c>
      <c r="C2797" t="s">
        <v>130</v>
      </c>
      <c r="D2797" t="s">
        <v>131</v>
      </c>
      <c r="E2797" s="1">
        <v>922</v>
      </c>
      <c r="F2797" t="s">
        <v>228</v>
      </c>
      <c r="G2797" s="1">
        <v>6</v>
      </c>
      <c r="H2797" s="1">
        <v>4032</v>
      </c>
      <c r="I2797">
        <v>2.6813449999999999</v>
      </c>
    </row>
    <row r="2798" spans="1:9" x14ac:dyDescent="0.25">
      <c r="A2798">
        <v>2000540022</v>
      </c>
      <c r="B2798" t="s">
        <v>739</v>
      </c>
      <c r="C2798" t="s">
        <v>137</v>
      </c>
      <c r="D2798" t="s">
        <v>138</v>
      </c>
      <c r="E2798" s="1">
        <v>0</v>
      </c>
      <c r="F2798" t="s">
        <v>228</v>
      </c>
      <c r="G2798">
        <v>0</v>
      </c>
      <c r="H2798">
        <v>0</v>
      </c>
      <c r="I2798">
        <v>2.68</v>
      </c>
    </row>
    <row r="2799" spans="1:9" x14ac:dyDescent="0.25">
      <c r="A2799">
        <v>2000540022</v>
      </c>
      <c r="B2799" t="s">
        <v>739</v>
      </c>
      <c r="C2799" t="s">
        <v>139</v>
      </c>
      <c r="D2799" t="s">
        <v>140</v>
      </c>
      <c r="E2799" s="1">
        <v>1461</v>
      </c>
      <c r="F2799" t="s">
        <v>228</v>
      </c>
      <c r="G2799" s="1">
        <v>4032</v>
      </c>
      <c r="H2799">
        <v>0</v>
      </c>
      <c r="I2799">
        <v>2.6813419999999999</v>
      </c>
    </row>
    <row r="2800" spans="1:9" x14ac:dyDescent="0.25">
      <c r="A2800">
        <v>2000540023</v>
      </c>
      <c r="B2800" t="s">
        <v>740</v>
      </c>
      <c r="C2800" t="s">
        <v>8706</v>
      </c>
      <c r="D2800" t="s">
        <v>8707</v>
      </c>
      <c r="E2800" s="1">
        <v>63</v>
      </c>
      <c r="F2800" t="s">
        <v>228</v>
      </c>
      <c r="G2800">
        <v>0</v>
      </c>
      <c r="H2800">
        <v>0</v>
      </c>
      <c r="I2800">
        <v>2.68127</v>
      </c>
    </row>
    <row r="2801" spans="1:9" x14ac:dyDescent="0.25">
      <c r="A2801">
        <v>2000540023</v>
      </c>
      <c r="B2801" t="s">
        <v>740</v>
      </c>
      <c r="C2801" t="s">
        <v>130</v>
      </c>
      <c r="D2801" t="s">
        <v>131</v>
      </c>
      <c r="E2801" s="1">
        <v>655</v>
      </c>
      <c r="F2801" t="s">
        <v>228</v>
      </c>
      <c r="G2801">
        <v>6</v>
      </c>
      <c r="H2801" s="1">
        <v>4037</v>
      </c>
      <c r="I2801">
        <v>2.6812520000000002</v>
      </c>
    </row>
    <row r="2802" spans="1:9" x14ac:dyDescent="0.25">
      <c r="A2802">
        <v>2000540023</v>
      </c>
      <c r="B2802" t="s">
        <v>740</v>
      </c>
      <c r="C2802" t="s">
        <v>137</v>
      </c>
      <c r="D2802" t="s">
        <v>138</v>
      </c>
      <c r="E2802" s="1">
        <v>0</v>
      </c>
      <c r="F2802" t="s">
        <v>228</v>
      </c>
      <c r="G2802" s="1">
        <v>5</v>
      </c>
      <c r="H2802">
        <v>0</v>
      </c>
      <c r="I2802">
        <v>2.68</v>
      </c>
    </row>
    <row r="2803" spans="1:9" x14ac:dyDescent="0.25">
      <c r="A2803">
        <v>2000540023</v>
      </c>
      <c r="B2803" t="s">
        <v>740</v>
      </c>
      <c r="C2803" t="s">
        <v>139</v>
      </c>
      <c r="D2803" t="s">
        <v>140</v>
      </c>
      <c r="E2803" s="1">
        <v>1917</v>
      </c>
      <c r="F2803" t="s">
        <v>228</v>
      </c>
      <c r="G2803" s="1">
        <v>4032</v>
      </c>
      <c r="H2803">
        <v>0</v>
      </c>
      <c r="I2803">
        <v>2.6812520000000002</v>
      </c>
    </row>
    <row r="2804" spans="1:9" x14ac:dyDescent="0.25">
      <c r="A2804">
        <v>2000540024</v>
      </c>
      <c r="B2804" t="s">
        <v>741</v>
      </c>
      <c r="C2804" t="s">
        <v>8706</v>
      </c>
      <c r="D2804" t="s">
        <v>8707</v>
      </c>
      <c r="E2804" s="1">
        <v>49</v>
      </c>
      <c r="F2804" t="s">
        <v>228</v>
      </c>
      <c r="G2804">
        <v>0</v>
      </c>
      <c r="H2804">
        <v>0</v>
      </c>
      <c r="I2804">
        <v>2.6820409999999999</v>
      </c>
    </row>
    <row r="2805" spans="1:9" x14ac:dyDescent="0.25">
      <c r="A2805">
        <v>2000540024</v>
      </c>
      <c r="B2805" t="s">
        <v>741</v>
      </c>
      <c r="C2805" t="s">
        <v>130</v>
      </c>
      <c r="D2805" t="s">
        <v>131</v>
      </c>
      <c r="E2805" s="1">
        <v>547</v>
      </c>
      <c r="F2805" t="s">
        <v>228</v>
      </c>
      <c r="G2805">
        <v>6</v>
      </c>
      <c r="H2805" s="1">
        <v>4032</v>
      </c>
      <c r="I2805">
        <v>2.6820659999999998</v>
      </c>
    </row>
    <row r="2806" spans="1:9" x14ac:dyDescent="0.25">
      <c r="A2806">
        <v>2000540024</v>
      </c>
      <c r="B2806" t="s">
        <v>741</v>
      </c>
      <c r="C2806" t="s">
        <v>137</v>
      </c>
      <c r="D2806" t="s">
        <v>138</v>
      </c>
      <c r="E2806" s="1">
        <v>0</v>
      </c>
      <c r="F2806" t="s">
        <v>228</v>
      </c>
      <c r="G2806">
        <v>0</v>
      </c>
      <c r="H2806">
        <v>0</v>
      </c>
      <c r="I2806">
        <v>2.6823079999999999</v>
      </c>
    </row>
    <row r="2807" spans="1:9" x14ac:dyDescent="0.25">
      <c r="A2807">
        <v>2000540024</v>
      </c>
      <c r="B2807" t="s">
        <v>741</v>
      </c>
      <c r="C2807" t="s">
        <v>139</v>
      </c>
      <c r="D2807" t="s">
        <v>140</v>
      </c>
      <c r="E2807" s="1">
        <v>1755</v>
      </c>
      <c r="F2807" t="s">
        <v>228</v>
      </c>
      <c r="G2807" s="1">
        <v>4032</v>
      </c>
      <c r="H2807">
        <v>0</v>
      </c>
      <c r="I2807">
        <v>2.6820569999999999</v>
      </c>
    </row>
    <row r="2808" spans="1:9" x14ac:dyDescent="0.25">
      <c r="A2808">
        <v>2000540025</v>
      </c>
      <c r="B2808" t="s">
        <v>742</v>
      </c>
      <c r="C2808" t="s">
        <v>8706</v>
      </c>
      <c r="D2808" t="s">
        <v>8707</v>
      </c>
      <c r="E2808" s="1">
        <v>87</v>
      </c>
      <c r="F2808" t="s">
        <v>228</v>
      </c>
      <c r="G2808">
        <v>0</v>
      </c>
      <c r="H2808" s="1">
        <v>0</v>
      </c>
      <c r="I2808">
        <v>2.6859769999999998</v>
      </c>
    </row>
    <row r="2809" spans="1:9" x14ac:dyDescent="0.25">
      <c r="A2809">
        <v>2000540025</v>
      </c>
      <c r="B2809" t="s">
        <v>742</v>
      </c>
      <c r="C2809" t="s">
        <v>130</v>
      </c>
      <c r="D2809" t="s">
        <v>131</v>
      </c>
      <c r="E2809">
        <v>952</v>
      </c>
      <c r="F2809" t="s">
        <v>228</v>
      </c>
      <c r="G2809">
        <v>6</v>
      </c>
      <c r="H2809" s="1">
        <v>4032</v>
      </c>
      <c r="I2809">
        <v>2.6860819999999999</v>
      </c>
    </row>
    <row r="2810" spans="1:9" x14ac:dyDescent="0.25">
      <c r="A2810">
        <v>2000540025</v>
      </c>
      <c r="B2810" t="s">
        <v>742</v>
      </c>
      <c r="C2810" t="s">
        <v>137</v>
      </c>
      <c r="D2810" t="s">
        <v>138</v>
      </c>
      <c r="E2810" s="1">
        <v>0</v>
      </c>
      <c r="F2810" t="s">
        <v>228</v>
      </c>
      <c r="G2810">
        <v>0</v>
      </c>
      <c r="H2810" s="1">
        <v>0</v>
      </c>
      <c r="I2810">
        <v>2.69</v>
      </c>
    </row>
    <row r="2811" spans="1:9" x14ac:dyDescent="0.25">
      <c r="A2811">
        <v>2000540025</v>
      </c>
      <c r="B2811" t="s">
        <v>742</v>
      </c>
      <c r="C2811" t="s">
        <v>139</v>
      </c>
      <c r="D2811" t="s">
        <v>140</v>
      </c>
      <c r="E2811" s="1">
        <v>1647</v>
      </c>
      <c r="F2811" t="s">
        <v>228</v>
      </c>
      <c r="G2811" s="1">
        <v>4032</v>
      </c>
      <c r="H2811">
        <v>0</v>
      </c>
      <c r="I2811">
        <v>2.686096</v>
      </c>
    </row>
    <row r="2812" spans="1:9" x14ac:dyDescent="0.25">
      <c r="A2812">
        <v>2000540026</v>
      </c>
      <c r="B2812" t="s">
        <v>6028</v>
      </c>
      <c r="C2812" t="s">
        <v>130</v>
      </c>
      <c r="D2812" t="s">
        <v>131</v>
      </c>
      <c r="E2812" s="1">
        <v>0</v>
      </c>
      <c r="F2812" t="s">
        <v>228</v>
      </c>
      <c r="G2812">
        <v>0</v>
      </c>
      <c r="H2812">
        <v>0</v>
      </c>
      <c r="I2812">
        <v>0.90913999999999995</v>
      </c>
    </row>
    <row r="2813" spans="1:9" x14ac:dyDescent="0.25">
      <c r="A2813">
        <v>2000540026</v>
      </c>
      <c r="B2813" t="s">
        <v>6028</v>
      </c>
      <c r="C2813" t="s">
        <v>577</v>
      </c>
      <c r="D2813" t="s">
        <v>578</v>
      </c>
      <c r="E2813" s="1">
        <v>0</v>
      </c>
      <c r="F2813" t="s">
        <v>228</v>
      </c>
      <c r="G2813">
        <v>0</v>
      </c>
      <c r="H2813">
        <v>0</v>
      </c>
      <c r="I2813">
        <v>0.90913999999999995</v>
      </c>
    </row>
    <row r="2814" spans="1:9" x14ac:dyDescent="0.25">
      <c r="A2814">
        <v>2000540027</v>
      </c>
      <c r="B2814" t="s">
        <v>5997</v>
      </c>
      <c r="C2814" t="s">
        <v>130</v>
      </c>
      <c r="D2814" t="s">
        <v>131</v>
      </c>
      <c r="E2814" s="1">
        <v>0</v>
      </c>
      <c r="F2814" t="s">
        <v>228</v>
      </c>
      <c r="G2814">
        <v>0</v>
      </c>
      <c r="H2814">
        <v>0</v>
      </c>
      <c r="I2814">
        <v>1.1283110000000001</v>
      </c>
    </row>
    <row r="2815" spans="1:9" x14ac:dyDescent="0.25">
      <c r="A2815">
        <v>2000540027</v>
      </c>
      <c r="B2815" t="s">
        <v>5997</v>
      </c>
      <c r="C2815" t="s">
        <v>577</v>
      </c>
      <c r="D2815" t="s">
        <v>578</v>
      </c>
      <c r="E2815" s="1">
        <v>0</v>
      </c>
      <c r="F2815" t="s">
        <v>228</v>
      </c>
      <c r="G2815">
        <v>0</v>
      </c>
      <c r="H2815">
        <v>0</v>
      </c>
      <c r="I2815">
        <v>1.1283110000000001</v>
      </c>
    </row>
    <row r="2816" spans="1:9" x14ac:dyDescent="0.25">
      <c r="A2816">
        <v>2000550006</v>
      </c>
      <c r="B2816" t="s">
        <v>743</v>
      </c>
      <c r="C2816" t="s">
        <v>126</v>
      </c>
      <c r="D2816" t="s">
        <v>127</v>
      </c>
      <c r="E2816" s="1">
        <v>6</v>
      </c>
      <c r="F2816" t="s">
        <v>36</v>
      </c>
      <c r="G2816">
        <v>0</v>
      </c>
      <c r="H2816">
        <v>0</v>
      </c>
      <c r="I2816">
        <v>2.1916669999999998</v>
      </c>
    </row>
    <row r="2817" spans="1:9" x14ac:dyDescent="0.25">
      <c r="A2817">
        <v>2000550007</v>
      </c>
      <c r="B2817" t="s">
        <v>744</v>
      </c>
      <c r="C2817" t="s">
        <v>126</v>
      </c>
      <c r="D2817" t="s">
        <v>127</v>
      </c>
      <c r="E2817" s="1">
        <v>17</v>
      </c>
      <c r="F2817" t="s">
        <v>36</v>
      </c>
      <c r="G2817">
        <v>0</v>
      </c>
      <c r="H2817">
        <v>0</v>
      </c>
      <c r="I2817">
        <v>2.1594120000000001</v>
      </c>
    </row>
    <row r="2818" spans="1:9" x14ac:dyDescent="0.25">
      <c r="A2818">
        <v>2000550010</v>
      </c>
      <c r="B2818" t="s">
        <v>745</v>
      </c>
      <c r="C2818" t="s">
        <v>126</v>
      </c>
      <c r="D2818" t="s">
        <v>127</v>
      </c>
      <c r="E2818" s="1">
        <v>149</v>
      </c>
      <c r="F2818" t="s">
        <v>36</v>
      </c>
      <c r="G2818">
        <v>0</v>
      </c>
      <c r="H2818">
        <v>0</v>
      </c>
      <c r="I2818">
        <v>2.7941609999999999</v>
      </c>
    </row>
    <row r="2819" spans="1:9" x14ac:dyDescent="0.25">
      <c r="A2819">
        <v>2000550011</v>
      </c>
      <c r="B2819" t="s">
        <v>746</v>
      </c>
      <c r="C2819" t="s">
        <v>126</v>
      </c>
      <c r="D2819" t="s">
        <v>127</v>
      </c>
      <c r="E2819" s="1">
        <v>3</v>
      </c>
      <c r="F2819" t="s">
        <v>36</v>
      </c>
      <c r="G2819">
        <v>0</v>
      </c>
      <c r="H2819">
        <v>0</v>
      </c>
      <c r="I2819">
        <v>2.806667</v>
      </c>
    </row>
    <row r="2820" spans="1:9" x14ac:dyDescent="0.25">
      <c r="A2820">
        <v>2000550014</v>
      </c>
      <c r="B2820" t="s">
        <v>747</v>
      </c>
      <c r="C2820" t="s">
        <v>8706</v>
      </c>
      <c r="D2820" t="s">
        <v>8707</v>
      </c>
      <c r="E2820">
        <v>56</v>
      </c>
      <c r="F2820" t="s">
        <v>36</v>
      </c>
      <c r="G2820" s="1">
        <v>0</v>
      </c>
      <c r="H2820">
        <v>0</v>
      </c>
      <c r="I2820">
        <v>1.7033929999999999</v>
      </c>
    </row>
    <row r="2821" spans="1:9" x14ac:dyDescent="0.25">
      <c r="A2821">
        <v>2000550014</v>
      </c>
      <c r="B2821" t="s">
        <v>747</v>
      </c>
      <c r="C2821" t="s">
        <v>126</v>
      </c>
      <c r="D2821" t="s">
        <v>127</v>
      </c>
      <c r="E2821" s="1">
        <v>2</v>
      </c>
      <c r="F2821" t="s">
        <v>36</v>
      </c>
      <c r="G2821">
        <v>0</v>
      </c>
      <c r="H2821">
        <v>0</v>
      </c>
      <c r="I2821">
        <v>1.7050000000000001</v>
      </c>
    </row>
    <row r="2822" spans="1:9" x14ac:dyDescent="0.25">
      <c r="A2822">
        <v>2000550015</v>
      </c>
      <c r="B2822" t="s">
        <v>748</v>
      </c>
      <c r="C2822" t="s">
        <v>8706</v>
      </c>
      <c r="D2822" t="s">
        <v>8707</v>
      </c>
      <c r="E2822">
        <v>94</v>
      </c>
      <c r="F2822" t="s">
        <v>36</v>
      </c>
      <c r="G2822">
        <v>0</v>
      </c>
      <c r="H2822">
        <v>0</v>
      </c>
      <c r="I2822">
        <v>1.738723</v>
      </c>
    </row>
    <row r="2823" spans="1:9" x14ac:dyDescent="0.25">
      <c r="A2823">
        <v>2000550015</v>
      </c>
      <c r="B2823" t="s">
        <v>748</v>
      </c>
      <c r="C2823" t="s">
        <v>126</v>
      </c>
      <c r="D2823" t="s">
        <v>127</v>
      </c>
      <c r="E2823">
        <v>150</v>
      </c>
      <c r="F2823" t="s">
        <v>36</v>
      </c>
      <c r="G2823">
        <v>0</v>
      </c>
      <c r="H2823">
        <v>0</v>
      </c>
      <c r="I2823">
        <v>1.7387330000000001</v>
      </c>
    </row>
    <row r="2824" spans="1:9" x14ac:dyDescent="0.25">
      <c r="A2824">
        <v>2000550016</v>
      </c>
      <c r="B2824" t="s">
        <v>5945</v>
      </c>
      <c r="C2824" t="s">
        <v>8706</v>
      </c>
      <c r="D2824" t="s">
        <v>8707</v>
      </c>
      <c r="E2824" s="1">
        <v>24</v>
      </c>
      <c r="F2824" t="s">
        <v>36</v>
      </c>
      <c r="G2824">
        <v>0</v>
      </c>
      <c r="H2824">
        <v>0</v>
      </c>
      <c r="I2824">
        <v>1.6770830000000001</v>
      </c>
    </row>
    <row r="2825" spans="1:9" x14ac:dyDescent="0.25">
      <c r="A2825">
        <v>2000550021</v>
      </c>
      <c r="B2825" t="s">
        <v>5949</v>
      </c>
      <c r="C2825" t="s">
        <v>8706</v>
      </c>
      <c r="D2825" t="s">
        <v>8707</v>
      </c>
      <c r="E2825" s="1">
        <v>5</v>
      </c>
      <c r="F2825" t="s">
        <v>36</v>
      </c>
      <c r="G2825">
        <v>0</v>
      </c>
      <c r="H2825">
        <v>0</v>
      </c>
      <c r="I2825">
        <v>1.6020000000000001</v>
      </c>
    </row>
    <row r="2826" spans="1:9" x14ac:dyDescent="0.25">
      <c r="A2826">
        <v>2000550025</v>
      </c>
      <c r="B2826" t="s">
        <v>749</v>
      </c>
      <c r="C2826" t="s">
        <v>126</v>
      </c>
      <c r="D2826" t="s">
        <v>127</v>
      </c>
      <c r="E2826" s="1">
        <v>3</v>
      </c>
      <c r="F2826" t="s">
        <v>36</v>
      </c>
      <c r="G2826">
        <v>0</v>
      </c>
      <c r="H2826">
        <v>0</v>
      </c>
      <c r="I2826">
        <v>6.26</v>
      </c>
    </row>
    <row r="2827" spans="1:9" x14ac:dyDescent="0.25">
      <c r="A2827">
        <v>2000550026</v>
      </c>
      <c r="B2827" t="s">
        <v>750</v>
      </c>
      <c r="C2827" t="s">
        <v>8706</v>
      </c>
      <c r="D2827" t="s">
        <v>8707</v>
      </c>
      <c r="E2827" s="1">
        <v>8</v>
      </c>
      <c r="F2827" t="s">
        <v>36</v>
      </c>
      <c r="G2827">
        <v>0</v>
      </c>
      <c r="H2827">
        <v>0</v>
      </c>
      <c r="I2827">
        <v>6.5162500000000003</v>
      </c>
    </row>
    <row r="2828" spans="1:9" x14ac:dyDescent="0.25">
      <c r="A2828">
        <v>2000550026</v>
      </c>
      <c r="B2828" t="s">
        <v>750</v>
      </c>
      <c r="C2828" t="s">
        <v>126</v>
      </c>
      <c r="D2828" t="s">
        <v>127</v>
      </c>
      <c r="E2828">
        <v>48</v>
      </c>
      <c r="F2828" t="s">
        <v>36</v>
      </c>
      <c r="G2828" s="1">
        <v>0</v>
      </c>
      <c r="H2828" s="1">
        <v>0</v>
      </c>
      <c r="I2828">
        <v>6.516667</v>
      </c>
    </row>
    <row r="2829" spans="1:9" x14ac:dyDescent="0.25">
      <c r="A2829">
        <v>2000550028</v>
      </c>
      <c r="B2829" t="s">
        <v>5873</v>
      </c>
      <c r="C2829" t="s">
        <v>8706</v>
      </c>
      <c r="D2829" t="s">
        <v>8707</v>
      </c>
      <c r="E2829" s="1">
        <v>36</v>
      </c>
      <c r="F2829" t="s">
        <v>36</v>
      </c>
      <c r="G2829">
        <v>0</v>
      </c>
      <c r="H2829">
        <v>0</v>
      </c>
      <c r="I2829">
        <v>2.7936109999999998</v>
      </c>
    </row>
    <row r="2830" spans="1:9" x14ac:dyDescent="0.25">
      <c r="A2830">
        <v>2000550042</v>
      </c>
      <c r="B2830" t="s">
        <v>751</v>
      </c>
      <c r="C2830" t="s">
        <v>126</v>
      </c>
      <c r="D2830" t="s">
        <v>127</v>
      </c>
      <c r="E2830" s="1">
        <v>16</v>
      </c>
      <c r="F2830" t="s">
        <v>36</v>
      </c>
      <c r="G2830">
        <v>0</v>
      </c>
      <c r="H2830">
        <v>0</v>
      </c>
      <c r="I2830">
        <v>2.9981249999999999</v>
      </c>
    </row>
    <row r="2831" spans="1:9" x14ac:dyDescent="0.25">
      <c r="A2831">
        <v>2000550056</v>
      </c>
      <c r="B2831" t="s">
        <v>752</v>
      </c>
      <c r="C2831" t="s">
        <v>126</v>
      </c>
      <c r="D2831" t="s">
        <v>127</v>
      </c>
      <c r="E2831" s="1">
        <v>1</v>
      </c>
      <c r="F2831" t="s">
        <v>36</v>
      </c>
      <c r="G2831">
        <v>0</v>
      </c>
      <c r="H2831">
        <v>0</v>
      </c>
      <c r="I2831">
        <v>20.58</v>
      </c>
    </row>
    <row r="2832" spans="1:9" x14ac:dyDescent="0.25">
      <c r="A2832">
        <v>2000550059</v>
      </c>
      <c r="B2832" t="s">
        <v>753</v>
      </c>
      <c r="C2832" t="s">
        <v>126</v>
      </c>
      <c r="D2832" t="s">
        <v>127</v>
      </c>
      <c r="E2832" s="1">
        <v>25</v>
      </c>
      <c r="F2832" t="s">
        <v>36</v>
      </c>
      <c r="G2832">
        <v>0</v>
      </c>
      <c r="H2832">
        <v>0</v>
      </c>
      <c r="I2832">
        <v>157.76159999999999</v>
      </c>
    </row>
    <row r="2833" spans="1:9" x14ac:dyDescent="0.25">
      <c r="A2833">
        <v>2000550060</v>
      </c>
      <c r="B2833" t="s">
        <v>754</v>
      </c>
      <c r="C2833" t="s">
        <v>8708</v>
      </c>
      <c r="D2833" t="s">
        <v>8709</v>
      </c>
      <c r="E2833" s="1">
        <v>0</v>
      </c>
      <c r="F2833" t="s">
        <v>36</v>
      </c>
      <c r="G2833">
        <v>0</v>
      </c>
      <c r="H2833" s="1">
        <v>0</v>
      </c>
      <c r="I2833">
        <v>1.8299209999999999</v>
      </c>
    </row>
    <row r="2834" spans="1:9" x14ac:dyDescent="0.25">
      <c r="A2834">
        <v>2000550060</v>
      </c>
      <c r="B2834" t="s">
        <v>754</v>
      </c>
      <c r="C2834" t="s">
        <v>8710</v>
      </c>
      <c r="D2834" t="s">
        <v>8711</v>
      </c>
      <c r="E2834" s="1">
        <v>0</v>
      </c>
      <c r="F2834" t="s">
        <v>36</v>
      </c>
      <c r="G2834">
        <v>0</v>
      </c>
      <c r="H2834">
        <v>0</v>
      </c>
      <c r="I2834">
        <v>1.829917</v>
      </c>
    </row>
    <row r="2835" spans="1:9" x14ac:dyDescent="0.25">
      <c r="A2835">
        <v>2000550060</v>
      </c>
      <c r="B2835" t="s">
        <v>754</v>
      </c>
      <c r="C2835" t="s">
        <v>8706</v>
      </c>
      <c r="D2835" t="s">
        <v>8707</v>
      </c>
      <c r="E2835" s="1">
        <v>123</v>
      </c>
      <c r="F2835" t="s">
        <v>36</v>
      </c>
      <c r="G2835">
        <v>0</v>
      </c>
      <c r="H2835" s="1">
        <v>11520</v>
      </c>
      <c r="I2835">
        <v>1.8299190000000001</v>
      </c>
    </row>
    <row r="2836" spans="1:9" x14ac:dyDescent="0.25">
      <c r="A2836">
        <v>2000550060</v>
      </c>
      <c r="B2836" t="s">
        <v>754</v>
      </c>
      <c r="C2836" t="s">
        <v>130</v>
      </c>
      <c r="D2836" t="s">
        <v>131</v>
      </c>
      <c r="E2836" s="1">
        <v>8</v>
      </c>
      <c r="F2836" t="s">
        <v>36</v>
      </c>
      <c r="G2836">
        <v>114</v>
      </c>
      <c r="H2836">
        <v>0</v>
      </c>
      <c r="I2836">
        <v>1.83</v>
      </c>
    </row>
    <row r="2837" spans="1:9" x14ac:dyDescent="0.25">
      <c r="A2837">
        <v>2000550060</v>
      </c>
      <c r="B2837" t="s">
        <v>754</v>
      </c>
      <c r="C2837" t="s">
        <v>126</v>
      </c>
      <c r="D2837" t="s">
        <v>127</v>
      </c>
      <c r="E2837" s="1">
        <v>4</v>
      </c>
      <c r="F2837" t="s">
        <v>36</v>
      </c>
      <c r="G2837" s="1">
        <v>0</v>
      </c>
      <c r="H2837" s="1">
        <v>0</v>
      </c>
      <c r="I2837">
        <v>1.8325</v>
      </c>
    </row>
    <row r="2838" spans="1:9" x14ac:dyDescent="0.25">
      <c r="A2838">
        <v>2000550060</v>
      </c>
      <c r="B2838" t="s">
        <v>754</v>
      </c>
      <c r="C2838" t="s">
        <v>137</v>
      </c>
      <c r="D2838" t="s">
        <v>138</v>
      </c>
      <c r="E2838" s="1">
        <v>1</v>
      </c>
      <c r="F2838" t="s">
        <v>36</v>
      </c>
      <c r="G2838">
        <v>0</v>
      </c>
      <c r="H2838">
        <v>0</v>
      </c>
      <c r="I2838">
        <v>1.83</v>
      </c>
    </row>
    <row r="2839" spans="1:9" x14ac:dyDescent="0.25">
      <c r="A2839">
        <v>2000550060</v>
      </c>
      <c r="B2839" t="s">
        <v>754</v>
      </c>
      <c r="C2839" t="s">
        <v>151</v>
      </c>
      <c r="D2839" t="s">
        <v>152</v>
      </c>
      <c r="E2839" s="1">
        <v>0</v>
      </c>
      <c r="F2839" t="s">
        <v>36</v>
      </c>
      <c r="G2839">
        <v>0</v>
      </c>
      <c r="H2839">
        <v>0</v>
      </c>
      <c r="I2839">
        <v>1.8298810000000001</v>
      </c>
    </row>
    <row r="2840" spans="1:9" x14ac:dyDescent="0.25">
      <c r="A2840">
        <v>2000550060</v>
      </c>
      <c r="B2840" t="s">
        <v>754</v>
      </c>
      <c r="C2840" t="s">
        <v>577</v>
      </c>
      <c r="D2840" t="s">
        <v>578</v>
      </c>
      <c r="E2840" s="1">
        <v>0</v>
      </c>
      <c r="F2840" t="s">
        <v>36</v>
      </c>
      <c r="G2840">
        <v>0</v>
      </c>
      <c r="H2840">
        <v>0</v>
      </c>
      <c r="I2840">
        <v>1.65726</v>
      </c>
    </row>
    <row r="2841" spans="1:9" x14ac:dyDescent="0.25">
      <c r="A2841">
        <v>2000550061</v>
      </c>
      <c r="B2841" t="s">
        <v>755</v>
      </c>
      <c r="C2841" t="s">
        <v>8708</v>
      </c>
      <c r="D2841" t="s">
        <v>8709</v>
      </c>
      <c r="E2841" s="1">
        <v>0</v>
      </c>
      <c r="F2841" t="s">
        <v>36</v>
      </c>
      <c r="G2841" s="1">
        <v>0</v>
      </c>
      <c r="H2841" s="1">
        <v>0</v>
      </c>
      <c r="I2841">
        <v>1.832063</v>
      </c>
    </row>
    <row r="2842" spans="1:9" x14ac:dyDescent="0.25">
      <c r="A2842">
        <v>2000550061</v>
      </c>
      <c r="B2842" t="s">
        <v>755</v>
      </c>
      <c r="C2842" t="s">
        <v>8706</v>
      </c>
      <c r="D2842" t="s">
        <v>8707</v>
      </c>
      <c r="E2842" s="1">
        <v>241</v>
      </c>
      <c r="F2842" t="s">
        <v>36</v>
      </c>
      <c r="G2842">
        <v>0</v>
      </c>
      <c r="H2842" s="1">
        <v>6360</v>
      </c>
      <c r="I2842">
        <v>1.8320749999999999</v>
      </c>
    </row>
    <row r="2843" spans="1:9" x14ac:dyDescent="0.25">
      <c r="A2843">
        <v>2000550061</v>
      </c>
      <c r="B2843" t="s">
        <v>755</v>
      </c>
      <c r="C2843" t="s">
        <v>130</v>
      </c>
      <c r="D2843" t="s">
        <v>131</v>
      </c>
      <c r="E2843" s="1">
        <v>61</v>
      </c>
      <c r="F2843" t="s">
        <v>36</v>
      </c>
      <c r="G2843">
        <v>18</v>
      </c>
      <c r="H2843">
        <v>3</v>
      </c>
      <c r="I2843">
        <v>1.828689</v>
      </c>
    </row>
    <row r="2844" spans="1:9" x14ac:dyDescent="0.25">
      <c r="A2844">
        <v>2000550061</v>
      </c>
      <c r="B2844" t="s">
        <v>755</v>
      </c>
      <c r="C2844" t="s">
        <v>126</v>
      </c>
      <c r="D2844" t="s">
        <v>127</v>
      </c>
      <c r="E2844" s="1">
        <v>17</v>
      </c>
      <c r="F2844" t="s">
        <v>36</v>
      </c>
      <c r="G2844">
        <v>0</v>
      </c>
      <c r="H2844">
        <v>0</v>
      </c>
      <c r="I2844">
        <v>1.8317650000000001</v>
      </c>
    </row>
    <row r="2845" spans="1:9" x14ac:dyDescent="0.25">
      <c r="A2845">
        <v>2000550061</v>
      </c>
      <c r="B2845" t="s">
        <v>755</v>
      </c>
      <c r="C2845" t="s">
        <v>137</v>
      </c>
      <c r="D2845" t="s">
        <v>138</v>
      </c>
      <c r="E2845" s="1">
        <v>1</v>
      </c>
      <c r="F2845" t="s">
        <v>36</v>
      </c>
      <c r="G2845">
        <v>3</v>
      </c>
      <c r="H2845">
        <v>6</v>
      </c>
      <c r="I2845">
        <v>1.83</v>
      </c>
    </row>
    <row r="2846" spans="1:9" x14ac:dyDescent="0.25">
      <c r="A2846">
        <v>2000550061</v>
      </c>
      <c r="B2846" t="s">
        <v>755</v>
      </c>
      <c r="C2846" t="s">
        <v>151</v>
      </c>
      <c r="D2846" t="s">
        <v>152</v>
      </c>
      <c r="E2846" s="1">
        <v>0</v>
      </c>
      <c r="F2846" t="s">
        <v>36</v>
      </c>
      <c r="G2846">
        <v>0</v>
      </c>
      <c r="H2846">
        <v>0</v>
      </c>
      <c r="I2846">
        <v>1.82877</v>
      </c>
    </row>
    <row r="2847" spans="1:9" x14ac:dyDescent="0.25">
      <c r="A2847">
        <v>2000550061</v>
      </c>
      <c r="B2847" t="s">
        <v>755</v>
      </c>
      <c r="C2847" t="s">
        <v>577</v>
      </c>
      <c r="D2847" t="s">
        <v>578</v>
      </c>
      <c r="E2847" s="1">
        <v>0</v>
      </c>
      <c r="F2847" t="s">
        <v>36</v>
      </c>
      <c r="G2847">
        <v>0</v>
      </c>
      <c r="H2847">
        <v>0</v>
      </c>
      <c r="I2847">
        <v>1.65726</v>
      </c>
    </row>
    <row r="2848" spans="1:9" x14ac:dyDescent="0.25">
      <c r="A2848">
        <v>2000550062</v>
      </c>
      <c r="B2848" t="s">
        <v>756</v>
      </c>
      <c r="C2848" t="s">
        <v>8708</v>
      </c>
      <c r="D2848" t="s">
        <v>8709</v>
      </c>
      <c r="E2848" s="1">
        <v>0</v>
      </c>
      <c r="F2848" t="s">
        <v>36</v>
      </c>
      <c r="G2848">
        <v>0</v>
      </c>
      <c r="H2848">
        <v>0</v>
      </c>
      <c r="I2848">
        <v>3.8355220000000001</v>
      </c>
    </row>
    <row r="2849" spans="1:9" x14ac:dyDescent="0.25">
      <c r="A2849">
        <v>2000550062</v>
      </c>
      <c r="B2849" t="s">
        <v>756</v>
      </c>
      <c r="C2849" t="s">
        <v>8710</v>
      </c>
      <c r="D2849" t="s">
        <v>8711</v>
      </c>
      <c r="E2849" s="1">
        <v>0</v>
      </c>
      <c r="F2849" t="s">
        <v>36</v>
      </c>
      <c r="G2849" s="1">
        <v>0</v>
      </c>
      <c r="H2849">
        <v>0</v>
      </c>
      <c r="I2849">
        <v>3.8355000000000001</v>
      </c>
    </row>
    <row r="2850" spans="1:9" x14ac:dyDescent="0.25">
      <c r="A2850">
        <v>2000550062</v>
      </c>
      <c r="B2850" t="s">
        <v>756</v>
      </c>
      <c r="C2850" t="s">
        <v>8706</v>
      </c>
      <c r="D2850" t="s">
        <v>8707</v>
      </c>
      <c r="E2850" s="1">
        <v>1</v>
      </c>
      <c r="F2850" t="s">
        <v>36</v>
      </c>
      <c r="G2850">
        <v>1</v>
      </c>
      <c r="H2850">
        <v>0</v>
      </c>
      <c r="I2850">
        <v>3.84</v>
      </c>
    </row>
    <row r="2851" spans="1:9" x14ac:dyDescent="0.25">
      <c r="A2851">
        <v>2000550062</v>
      </c>
      <c r="B2851" t="s">
        <v>756</v>
      </c>
      <c r="C2851" t="s">
        <v>130</v>
      </c>
      <c r="D2851" t="s">
        <v>131</v>
      </c>
      <c r="E2851" s="1">
        <v>4</v>
      </c>
      <c r="F2851" t="s">
        <v>36</v>
      </c>
      <c r="G2851">
        <v>320</v>
      </c>
      <c r="H2851">
        <v>2</v>
      </c>
      <c r="I2851">
        <v>3.84</v>
      </c>
    </row>
    <row r="2852" spans="1:9" x14ac:dyDescent="0.25">
      <c r="A2852">
        <v>2000550062</v>
      </c>
      <c r="B2852" t="s">
        <v>756</v>
      </c>
      <c r="C2852" t="s">
        <v>126</v>
      </c>
      <c r="D2852" t="s">
        <v>127</v>
      </c>
      <c r="E2852" s="1">
        <v>1</v>
      </c>
      <c r="F2852" t="s">
        <v>36</v>
      </c>
      <c r="G2852">
        <v>0</v>
      </c>
      <c r="H2852">
        <v>0</v>
      </c>
      <c r="I2852">
        <v>3.84</v>
      </c>
    </row>
    <row r="2853" spans="1:9" x14ac:dyDescent="0.25">
      <c r="A2853">
        <v>2000550062</v>
      </c>
      <c r="B2853" t="s">
        <v>756</v>
      </c>
      <c r="C2853" t="s">
        <v>137</v>
      </c>
      <c r="D2853" t="s">
        <v>138</v>
      </c>
      <c r="E2853" s="1">
        <v>0</v>
      </c>
      <c r="F2853" t="s">
        <v>36</v>
      </c>
      <c r="G2853">
        <v>1</v>
      </c>
      <c r="H2853">
        <v>0</v>
      </c>
      <c r="I2853">
        <v>3.835556</v>
      </c>
    </row>
    <row r="2854" spans="1:9" x14ac:dyDescent="0.25">
      <c r="A2854">
        <v>2000550062</v>
      </c>
      <c r="B2854" t="s">
        <v>756</v>
      </c>
      <c r="C2854" t="s">
        <v>151</v>
      </c>
      <c r="D2854" t="s">
        <v>152</v>
      </c>
      <c r="E2854" s="1">
        <v>0</v>
      </c>
      <c r="F2854" t="s">
        <v>36</v>
      </c>
      <c r="G2854" s="1">
        <v>0</v>
      </c>
      <c r="H2854" s="1">
        <v>0</v>
      </c>
      <c r="I2854">
        <v>3.8355000000000001</v>
      </c>
    </row>
    <row r="2855" spans="1:9" x14ac:dyDescent="0.25">
      <c r="A2855">
        <v>2000550063</v>
      </c>
      <c r="B2855" t="s">
        <v>757</v>
      </c>
      <c r="C2855" t="s">
        <v>8708</v>
      </c>
      <c r="D2855" t="s">
        <v>8709</v>
      </c>
      <c r="E2855" s="1">
        <v>0</v>
      </c>
      <c r="F2855" t="s">
        <v>36</v>
      </c>
      <c r="G2855">
        <v>0</v>
      </c>
      <c r="H2855">
        <v>0</v>
      </c>
      <c r="I2855">
        <v>3.8916339999999998</v>
      </c>
    </row>
    <row r="2856" spans="1:9" x14ac:dyDescent="0.25">
      <c r="A2856">
        <v>2000550063</v>
      </c>
      <c r="B2856" t="s">
        <v>757</v>
      </c>
      <c r="C2856" t="s">
        <v>8706</v>
      </c>
      <c r="D2856" t="s">
        <v>8707</v>
      </c>
      <c r="E2856" s="1">
        <v>0</v>
      </c>
      <c r="F2856" t="s">
        <v>36</v>
      </c>
      <c r="G2856">
        <v>0</v>
      </c>
      <c r="H2856">
        <v>0</v>
      </c>
      <c r="I2856">
        <v>3.8916339999999998</v>
      </c>
    </row>
    <row r="2857" spans="1:9" x14ac:dyDescent="0.25">
      <c r="A2857">
        <v>2000550063</v>
      </c>
      <c r="B2857" t="s">
        <v>757</v>
      </c>
      <c r="C2857" t="s">
        <v>130</v>
      </c>
      <c r="D2857" t="s">
        <v>131</v>
      </c>
      <c r="E2857" s="1">
        <v>35</v>
      </c>
      <c r="F2857" t="s">
        <v>36</v>
      </c>
      <c r="G2857" s="1">
        <v>99</v>
      </c>
      <c r="H2857">
        <v>0</v>
      </c>
      <c r="I2857">
        <v>3.89</v>
      </c>
    </row>
    <row r="2858" spans="1:9" x14ac:dyDescent="0.25">
      <c r="A2858">
        <v>2000550063</v>
      </c>
      <c r="B2858" t="s">
        <v>757</v>
      </c>
      <c r="C2858" t="s">
        <v>126</v>
      </c>
      <c r="D2858" t="s">
        <v>127</v>
      </c>
      <c r="E2858" s="1">
        <v>3</v>
      </c>
      <c r="F2858" t="s">
        <v>36</v>
      </c>
      <c r="G2858">
        <v>0</v>
      </c>
      <c r="H2858">
        <v>0</v>
      </c>
      <c r="I2858">
        <v>3.89</v>
      </c>
    </row>
    <row r="2859" spans="1:9" x14ac:dyDescent="0.25">
      <c r="A2859">
        <v>2000550063</v>
      </c>
      <c r="B2859" t="s">
        <v>757</v>
      </c>
      <c r="C2859" t="s">
        <v>137</v>
      </c>
      <c r="D2859" t="s">
        <v>138</v>
      </c>
      <c r="E2859" s="1">
        <v>0</v>
      </c>
      <c r="F2859" t="s">
        <v>36</v>
      </c>
      <c r="G2859">
        <v>0</v>
      </c>
      <c r="H2859">
        <v>0</v>
      </c>
      <c r="I2859">
        <v>3.89</v>
      </c>
    </row>
    <row r="2860" spans="1:9" x14ac:dyDescent="0.25">
      <c r="A2860">
        <v>2000550064</v>
      </c>
      <c r="B2860" t="s">
        <v>758</v>
      </c>
      <c r="C2860" t="s">
        <v>8708</v>
      </c>
      <c r="D2860" t="s">
        <v>8709</v>
      </c>
      <c r="E2860" s="1">
        <v>0</v>
      </c>
      <c r="F2860" t="s">
        <v>36</v>
      </c>
      <c r="G2860">
        <v>0</v>
      </c>
      <c r="H2860">
        <v>0</v>
      </c>
      <c r="I2860">
        <v>10.665666999999999</v>
      </c>
    </row>
    <row r="2861" spans="1:9" x14ac:dyDescent="0.25">
      <c r="A2861">
        <v>2000550064</v>
      </c>
      <c r="B2861" t="s">
        <v>758</v>
      </c>
      <c r="C2861" t="s">
        <v>8710</v>
      </c>
      <c r="D2861" t="s">
        <v>8711</v>
      </c>
      <c r="E2861" s="1">
        <v>0</v>
      </c>
      <c r="F2861" t="s">
        <v>36</v>
      </c>
      <c r="G2861">
        <v>0</v>
      </c>
      <c r="H2861">
        <v>0</v>
      </c>
      <c r="I2861">
        <v>10.665666999999999</v>
      </c>
    </row>
    <row r="2862" spans="1:9" x14ac:dyDescent="0.25">
      <c r="A2862">
        <v>2000550064</v>
      </c>
      <c r="B2862" t="s">
        <v>758</v>
      </c>
      <c r="C2862" t="s">
        <v>8706</v>
      </c>
      <c r="D2862" t="s">
        <v>8707</v>
      </c>
      <c r="E2862" s="1">
        <v>1</v>
      </c>
      <c r="F2862" t="s">
        <v>36</v>
      </c>
      <c r="G2862">
        <v>0</v>
      </c>
      <c r="H2862" s="1">
        <v>5508</v>
      </c>
      <c r="I2862">
        <v>10.67</v>
      </c>
    </row>
    <row r="2863" spans="1:9" x14ac:dyDescent="0.25">
      <c r="A2863">
        <v>2000550064</v>
      </c>
      <c r="B2863" t="s">
        <v>758</v>
      </c>
      <c r="C2863" t="s">
        <v>130</v>
      </c>
      <c r="D2863" t="s">
        <v>131</v>
      </c>
      <c r="E2863" s="1">
        <v>6</v>
      </c>
      <c r="F2863" t="s">
        <v>36</v>
      </c>
      <c r="G2863" s="1">
        <v>2</v>
      </c>
      <c r="H2863" s="1">
        <v>0</v>
      </c>
      <c r="I2863">
        <v>10.664999999999999</v>
      </c>
    </row>
    <row r="2864" spans="1:9" x14ac:dyDescent="0.25">
      <c r="A2864">
        <v>2000550064</v>
      </c>
      <c r="B2864" t="s">
        <v>758</v>
      </c>
      <c r="C2864" t="s">
        <v>126</v>
      </c>
      <c r="D2864" t="s">
        <v>127</v>
      </c>
      <c r="E2864" s="1">
        <v>2</v>
      </c>
      <c r="F2864" t="s">
        <v>36</v>
      </c>
      <c r="G2864" s="1">
        <v>0</v>
      </c>
      <c r="H2864">
        <v>0</v>
      </c>
      <c r="I2864">
        <v>11.76</v>
      </c>
    </row>
    <row r="2865" spans="1:9" x14ac:dyDescent="0.25">
      <c r="A2865">
        <v>2000550064</v>
      </c>
      <c r="B2865" t="s">
        <v>758</v>
      </c>
      <c r="C2865" t="s">
        <v>137</v>
      </c>
      <c r="D2865" t="s">
        <v>138</v>
      </c>
      <c r="E2865" s="1">
        <v>0</v>
      </c>
      <c r="F2865" t="s">
        <v>36</v>
      </c>
      <c r="G2865">
        <v>0</v>
      </c>
      <c r="H2865">
        <v>0</v>
      </c>
      <c r="I2865">
        <v>10.67</v>
      </c>
    </row>
    <row r="2866" spans="1:9" x14ac:dyDescent="0.25">
      <c r="A2866">
        <v>2000550064</v>
      </c>
      <c r="B2866" t="s">
        <v>758</v>
      </c>
      <c r="C2866" t="s">
        <v>151</v>
      </c>
      <c r="D2866" t="s">
        <v>152</v>
      </c>
      <c r="E2866" s="1">
        <v>0</v>
      </c>
      <c r="F2866" t="s">
        <v>36</v>
      </c>
      <c r="G2866">
        <v>0</v>
      </c>
      <c r="H2866">
        <v>0</v>
      </c>
      <c r="I2866">
        <v>10.665666999999999</v>
      </c>
    </row>
    <row r="2867" spans="1:9" x14ac:dyDescent="0.25">
      <c r="A2867">
        <v>2000550064</v>
      </c>
      <c r="B2867" t="s">
        <v>758</v>
      </c>
      <c r="C2867" t="s">
        <v>139</v>
      </c>
      <c r="D2867" t="s">
        <v>140</v>
      </c>
      <c r="E2867" s="1">
        <v>0</v>
      </c>
      <c r="F2867" t="s">
        <v>36</v>
      </c>
      <c r="G2867">
        <v>0</v>
      </c>
      <c r="H2867">
        <v>0</v>
      </c>
      <c r="I2867">
        <v>10.665556</v>
      </c>
    </row>
    <row r="2868" spans="1:9" x14ac:dyDescent="0.25">
      <c r="A2868">
        <v>2000550064</v>
      </c>
      <c r="B2868" t="s">
        <v>758</v>
      </c>
      <c r="C2868" t="s">
        <v>577</v>
      </c>
      <c r="D2868" t="s">
        <v>578</v>
      </c>
      <c r="E2868" s="1">
        <v>0</v>
      </c>
      <c r="F2868" t="s">
        <v>36</v>
      </c>
      <c r="G2868">
        <v>0</v>
      </c>
      <c r="H2868">
        <v>0</v>
      </c>
      <c r="I2868">
        <v>10.665108</v>
      </c>
    </row>
    <row r="2869" spans="1:9" x14ac:dyDescent="0.25">
      <c r="A2869">
        <v>2000550066</v>
      </c>
      <c r="B2869" t="s">
        <v>759</v>
      </c>
      <c r="C2869" t="s">
        <v>130</v>
      </c>
      <c r="D2869" t="s">
        <v>131</v>
      </c>
      <c r="E2869" s="1">
        <v>36</v>
      </c>
      <c r="F2869" t="s">
        <v>36</v>
      </c>
      <c r="G2869">
        <v>2</v>
      </c>
      <c r="H2869">
        <v>0</v>
      </c>
      <c r="I2869">
        <v>2.7388889999999999</v>
      </c>
    </row>
    <row r="2870" spans="1:9" x14ac:dyDescent="0.25">
      <c r="A2870">
        <v>2000550069</v>
      </c>
      <c r="B2870" t="s">
        <v>760</v>
      </c>
      <c r="C2870" t="s">
        <v>8706</v>
      </c>
      <c r="D2870" t="s">
        <v>8707</v>
      </c>
      <c r="E2870" s="1">
        <v>2</v>
      </c>
      <c r="F2870" t="s">
        <v>36</v>
      </c>
      <c r="G2870">
        <v>0</v>
      </c>
      <c r="H2870">
        <v>0</v>
      </c>
      <c r="I2870">
        <v>3.05</v>
      </c>
    </row>
    <row r="2871" spans="1:9" x14ac:dyDescent="0.25">
      <c r="A2871">
        <v>2000550069</v>
      </c>
      <c r="B2871" t="s">
        <v>760</v>
      </c>
      <c r="C2871" t="s">
        <v>130</v>
      </c>
      <c r="D2871" t="s">
        <v>131</v>
      </c>
      <c r="E2871" s="1">
        <v>2</v>
      </c>
      <c r="F2871" t="s">
        <v>36</v>
      </c>
      <c r="G2871" s="1">
        <v>2</v>
      </c>
      <c r="H2871">
        <v>0</v>
      </c>
      <c r="I2871">
        <v>3.05</v>
      </c>
    </row>
    <row r="2872" spans="1:9" x14ac:dyDescent="0.25">
      <c r="A2872">
        <v>2000550071</v>
      </c>
      <c r="B2872" t="s">
        <v>761</v>
      </c>
      <c r="C2872" t="s">
        <v>8706</v>
      </c>
      <c r="D2872" t="s">
        <v>8707</v>
      </c>
      <c r="E2872">
        <v>114</v>
      </c>
      <c r="F2872" t="s">
        <v>36</v>
      </c>
      <c r="G2872">
        <v>0</v>
      </c>
      <c r="H2872" s="1">
        <v>0</v>
      </c>
      <c r="I2872">
        <v>1.9800880000000001</v>
      </c>
    </row>
    <row r="2873" spans="1:9" x14ac:dyDescent="0.25">
      <c r="A2873">
        <v>2000550071</v>
      </c>
      <c r="B2873" t="s">
        <v>761</v>
      </c>
      <c r="C2873" t="s">
        <v>130</v>
      </c>
      <c r="D2873" t="s">
        <v>131</v>
      </c>
      <c r="E2873" s="1">
        <v>46</v>
      </c>
      <c r="F2873" t="s">
        <v>36</v>
      </c>
      <c r="G2873">
        <v>2</v>
      </c>
      <c r="H2873">
        <v>0</v>
      </c>
      <c r="I2873">
        <v>1.9802169999999999</v>
      </c>
    </row>
    <row r="2874" spans="1:9" x14ac:dyDescent="0.25">
      <c r="A2874">
        <v>2000550072</v>
      </c>
      <c r="B2874" t="s">
        <v>762</v>
      </c>
      <c r="C2874" t="s">
        <v>130</v>
      </c>
      <c r="D2874" t="s">
        <v>131</v>
      </c>
      <c r="E2874" s="1">
        <v>7</v>
      </c>
      <c r="F2874" t="s">
        <v>36</v>
      </c>
      <c r="G2874">
        <v>2</v>
      </c>
      <c r="H2874">
        <v>0</v>
      </c>
      <c r="I2874">
        <v>3.0185710000000001</v>
      </c>
    </row>
    <row r="2875" spans="1:9" x14ac:dyDescent="0.25">
      <c r="A2875">
        <v>2000550076</v>
      </c>
      <c r="B2875" t="s">
        <v>763</v>
      </c>
      <c r="C2875" t="s">
        <v>130</v>
      </c>
      <c r="D2875" t="s">
        <v>131</v>
      </c>
      <c r="E2875" s="1">
        <v>1</v>
      </c>
      <c r="F2875" t="s">
        <v>36</v>
      </c>
      <c r="G2875">
        <v>2</v>
      </c>
      <c r="H2875">
        <v>0</v>
      </c>
      <c r="I2875">
        <v>4.3499999999999996</v>
      </c>
    </row>
    <row r="2876" spans="1:9" x14ac:dyDescent="0.25">
      <c r="A2876">
        <v>2000550077</v>
      </c>
      <c r="B2876" t="s">
        <v>764</v>
      </c>
      <c r="C2876" t="s">
        <v>130</v>
      </c>
      <c r="D2876" t="s">
        <v>131</v>
      </c>
      <c r="E2876" s="1">
        <v>1</v>
      </c>
      <c r="F2876" t="s">
        <v>36</v>
      </c>
      <c r="G2876">
        <v>26</v>
      </c>
      <c r="H2876">
        <v>0</v>
      </c>
      <c r="I2876">
        <v>4.32</v>
      </c>
    </row>
    <row r="2877" spans="1:9" x14ac:dyDescent="0.25">
      <c r="A2877">
        <v>2000550078</v>
      </c>
      <c r="B2877" t="s">
        <v>765</v>
      </c>
      <c r="C2877" t="s">
        <v>8706</v>
      </c>
      <c r="D2877" t="s">
        <v>8707</v>
      </c>
      <c r="E2877">
        <v>1</v>
      </c>
      <c r="F2877" t="s">
        <v>36</v>
      </c>
      <c r="G2877">
        <v>0</v>
      </c>
      <c r="H2877">
        <v>0</v>
      </c>
      <c r="I2877">
        <v>4.42</v>
      </c>
    </row>
    <row r="2878" spans="1:9" x14ac:dyDescent="0.25">
      <c r="A2878">
        <v>2000550079</v>
      </c>
      <c r="B2878" t="s">
        <v>766</v>
      </c>
      <c r="C2878" t="s">
        <v>130</v>
      </c>
      <c r="D2878" t="s">
        <v>131</v>
      </c>
      <c r="E2878" s="1">
        <v>4</v>
      </c>
      <c r="F2878" t="s">
        <v>36</v>
      </c>
      <c r="G2878">
        <v>2</v>
      </c>
      <c r="H2878">
        <v>0</v>
      </c>
      <c r="I2878">
        <v>4.4225000000000003</v>
      </c>
    </row>
    <row r="2879" spans="1:9" x14ac:dyDescent="0.25">
      <c r="A2879">
        <v>2000550082</v>
      </c>
      <c r="B2879" t="s">
        <v>767</v>
      </c>
      <c r="C2879" t="s">
        <v>130</v>
      </c>
      <c r="D2879" t="s">
        <v>131</v>
      </c>
      <c r="E2879" s="1">
        <v>17</v>
      </c>
      <c r="F2879" t="s">
        <v>36</v>
      </c>
      <c r="G2879">
        <v>2</v>
      </c>
      <c r="H2879">
        <v>0</v>
      </c>
      <c r="I2879">
        <v>4.5629410000000004</v>
      </c>
    </row>
    <row r="2880" spans="1:9" x14ac:dyDescent="0.25">
      <c r="A2880">
        <v>2000550083</v>
      </c>
      <c r="B2880" t="s">
        <v>768</v>
      </c>
      <c r="C2880" t="s">
        <v>8706</v>
      </c>
      <c r="D2880" t="s">
        <v>8707</v>
      </c>
      <c r="E2880">
        <v>63</v>
      </c>
      <c r="F2880" t="s">
        <v>36</v>
      </c>
      <c r="G2880">
        <v>0</v>
      </c>
      <c r="H2880">
        <v>0</v>
      </c>
      <c r="I2880">
        <v>13.908412999999999</v>
      </c>
    </row>
    <row r="2881" spans="1:9" x14ac:dyDescent="0.25">
      <c r="A2881">
        <v>2000550083</v>
      </c>
      <c r="B2881" t="s">
        <v>768</v>
      </c>
      <c r="C2881" t="s">
        <v>130</v>
      </c>
      <c r="D2881" t="s">
        <v>131</v>
      </c>
      <c r="E2881" s="1">
        <v>42</v>
      </c>
      <c r="F2881" t="s">
        <v>36</v>
      </c>
      <c r="G2881">
        <v>2</v>
      </c>
      <c r="H2881">
        <v>0</v>
      </c>
      <c r="I2881">
        <v>13.908333000000001</v>
      </c>
    </row>
    <row r="2882" spans="1:9" x14ac:dyDescent="0.25">
      <c r="A2882">
        <v>2000550083</v>
      </c>
      <c r="B2882" t="s">
        <v>768</v>
      </c>
      <c r="C2882" t="s">
        <v>137</v>
      </c>
      <c r="D2882" t="s">
        <v>138</v>
      </c>
      <c r="E2882" s="1">
        <v>0</v>
      </c>
      <c r="F2882" t="s">
        <v>36</v>
      </c>
      <c r="G2882">
        <v>0</v>
      </c>
      <c r="H2882">
        <v>2</v>
      </c>
      <c r="I2882">
        <v>13.908333000000001</v>
      </c>
    </row>
    <row r="2883" spans="1:9" x14ac:dyDescent="0.25">
      <c r="A2883">
        <v>2000550084</v>
      </c>
      <c r="B2883" t="s">
        <v>769</v>
      </c>
      <c r="C2883" t="s">
        <v>8706</v>
      </c>
      <c r="D2883" t="s">
        <v>8707</v>
      </c>
      <c r="E2883" s="1">
        <v>11</v>
      </c>
      <c r="F2883" t="s">
        <v>36</v>
      </c>
      <c r="G2883" s="1">
        <v>0</v>
      </c>
      <c r="H2883">
        <v>0</v>
      </c>
      <c r="I2883">
        <v>13.858181999999999</v>
      </c>
    </row>
    <row r="2884" spans="1:9" x14ac:dyDescent="0.25">
      <c r="A2884">
        <v>2000550084</v>
      </c>
      <c r="B2884" t="s">
        <v>769</v>
      </c>
      <c r="C2884" t="s">
        <v>130</v>
      </c>
      <c r="D2884" t="s">
        <v>131</v>
      </c>
      <c r="E2884" s="1">
        <v>196</v>
      </c>
      <c r="F2884" t="s">
        <v>36</v>
      </c>
      <c r="G2884">
        <v>2</v>
      </c>
      <c r="H2884" s="1">
        <v>0</v>
      </c>
      <c r="I2884">
        <v>13.858622</v>
      </c>
    </row>
    <row r="2885" spans="1:9" x14ac:dyDescent="0.25">
      <c r="A2885">
        <v>2000550084</v>
      </c>
      <c r="B2885" t="s">
        <v>769</v>
      </c>
      <c r="C2885" t="s">
        <v>137</v>
      </c>
      <c r="D2885" t="s">
        <v>138</v>
      </c>
      <c r="E2885" s="1">
        <v>0</v>
      </c>
      <c r="F2885" t="s">
        <v>36</v>
      </c>
      <c r="G2885" s="1">
        <v>0</v>
      </c>
      <c r="H2885" s="1">
        <v>2</v>
      </c>
      <c r="I2885">
        <v>13.858461999999999</v>
      </c>
    </row>
    <row r="2886" spans="1:9" x14ac:dyDescent="0.25">
      <c r="A2886">
        <v>2000550085</v>
      </c>
      <c r="B2886" t="s">
        <v>770</v>
      </c>
      <c r="C2886" t="s">
        <v>8706</v>
      </c>
      <c r="D2886" t="s">
        <v>8707</v>
      </c>
      <c r="E2886" s="1">
        <v>4</v>
      </c>
      <c r="F2886" t="s">
        <v>36</v>
      </c>
      <c r="G2886">
        <v>0</v>
      </c>
      <c r="H2886" s="1">
        <v>0</v>
      </c>
      <c r="I2886">
        <v>13.9375</v>
      </c>
    </row>
    <row r="2887" spans="1:9" x14ac:dyDescent="0.25">
      <c r="A2887">
        <v>2000550085</v>
      </c>
      <c r="B2887" t="s">
        <v>770</v>
      </c>
      <c r="C2887" t="s">
        <v>130</v>
      </c>
      <c r="D2887" t="s">
        <v>131</v>
      </c>
      <c r="E2887" s="1">
        <v>128</v>
      </c>
      <c r="F2887" t="s">
        <v>36</v>
      </c>
      <c r="G2887" s="1">
        <v>2</v>
      </c>
      <c r="H2887">
        <v>0</v>
      </c>
      <c r="I2887">
        <v>13.936406</v>
      </c>
    </row>
    <row r="2888" spans="1:9" x14ac:dyDescent="0.25">
      <c r="A2888">
        <v>2000550085</v>
      </c>
      <c r="B2888" t="s">
        <v>770</v>
      </c>
      <c r="C2888" t="s">
        <v>137</v>
      </c>
      <c r="D2888" t="s">
        <v>138</v>
      </c>
      <c r="E2888" s="1">
        <v>0</v>
      </c>
      <c r="F2888" t="s">
        <v>36</v>
      </c>
      <c r="G2888" s="1">
        <v>0</v>
      </c>
      <c r="H2888">
        <v>2</v>
      </c>
      <c r="I2888">
        <v>13.936379000000001</v>
      </c>
    </row>
    <row r="2889" spans="1:9" x14ac:dyDescent="0.25">
      <c r="A2889">
        <v>2000550086</v>
      </c>
      <c r="B2889" t="s">
        <v>771</v>
      </c>
      <c r="C2889" t="s">
        <v>8706</v>
      </c>
      <c r="D2889" t="s">
        <v>8707</v>
      </c>
      <c r="E2889" s="1">
        <v>152</v>
      </c>
      <c r="F2889" t="s">
        <v>36</v>
      </c>
      <c r="G2889">
        <v>0</v>
      </c>
      <c r="H2889">
        <v>0</v>
      </c>
      <c r="I2889">
        <v>3.5268419999999998</v>
      </c>
    </row>
    <row r="2890" spans="1:9" x14ac:dyDescent="0.25">
      <c r="A2890">
        <v>2000550086</v>
      </c>
      <c r="B2890" t="s">
        <v>771</v>
      </c>
      <c r="C2890" t="s">
        <v>130</v>
      </c>
      <c r="D2890" t="s">
        <v>131</v>
      </c>
      <c r="E2890" s="1">
        <v>12</v>
      </c>
      <c r="F2890" t="s">
        <v>36</v>
      </c>
      <c r="G2890">
        <v>2</v>
      </c>
      <c r="H2890">
        <v>0</v>
      </c>
      <c r="I2890">
        <v>3.5266670000000002</v>
      </c>
    </row>
    <row r="2891" spans="1:9" x14ac:dyDescent="0.25">
      <c r="A2891">
        <v>2000550087</v>
      </c>
      <c r="B2891" t="s">
        <v>772</v>
      </c>
      <c r="C2891" t="s">
        <v>8706</v>
      </c>
      <c r="D2891" t="s">
        <v>8707</v>
      </c>
      <c r="E2891" s="1">
        <v>16</v>
      </c>
      <c r="F2891" t="s">
        <v>36</v>
      </c>
      <c r="G2891">
        <v>0</v>
      </c>
      <c r="H2891">
        <v>0</v>
      </c>
      <c r="I2891">
        <v>5.9312500000000004</v>
      </c>
    </row>
    <row r="2892" spans="1:9" x14ac:dyDescent="0.25">
      <c r="A2892">
        <v>2000550087</v>
      </c>
      <c r="B2892" t="s">
        <v>772</v>
      </c>
      <c r="C2892" t="s">
        <v>130</v>
      </c>
      <c r="D2892" t="s">
        <v>131</v>
      </c>
      <c r="E2892" s="1">
        <v>62</v>
      </c>
      <c r="F2892" t="s">
        <v>36</v>
      </c>
      <c r="G2892">
        <v>2</v>
      </c>
      <c r="H2892">
        <v>0</v>
      </c>
      <c r="I2892">
        <v>5.9312899999999997</v>
      </c>
    </row>
    <row r="2893" spans="1:9" x14ac:dyDescent="0.25">
      <c r="A2893">
        <v>2000550088</v>
      </c>
      <c r="B2893" t="s">
        <v>773</v>
      </c>
      <c r="C2893" t="s">
        <v>8706</v>
      </c>
      <c r="D2893" t="s">
        <v>8707</v>
      </c>
      <c r="E2893" s="1">
        <v>1</v>
      </c>
      <c r="F2893" t="s">
        <v>36</v>
      </c>
      <c r="G2893">
        <v>0</v>
      </c>
      <c r="H2893">
        <v>0</v>
      </c>
      <c r="I2893">
        <v>6.01</v>
      </c>
    </row>
    <row r="2894" spans="1:9" x14ac:dyDescent="0.25">
      <c r="A2894">
        <v>2000550088</v>
      </c>
      <c r="B2894" t="s">
        <v>773</v>
      </c>
      <c r="C2894" t="s">
        <v>130</v>
      </c>
      <c r="D2894" t="s">
        <v>131</v>
      </c>
      <c r="E2894" s="1">
        <v>80</v>
      </c>
      <c r="F2894" t="s">
        <v>36</v>
      </c>
      <c r="G2894" s="1">
        <v>2</v>
      </c>
      <c r="H2894" s="1">
        <v>0</v>
      </c>
      <c r="I2894">
        <v>6.0049999999999999</v>
      </c>
    </row>
    <row r="2895" spans="1:9" x14ac:dyDescent="0.25">
      <c r="A2895">
        <v>2000550089</v>
      </c>
      <c r="B2895" t="s">
        <v>774</v>
      </c>
      <c r="C2895" t="s">
        <v>130</v>
      </c>
      <c r="D2895" t="s">
        <v>131</v>
      </c>
      <c r="E2895" s="1">
        <v>155</v>
      </c>
      <c r="F2895" t="s">
        <v>36</v>
      </c>
      <c r="G2895" s="1">
        <v>2</v>
      </c>
      <c r="H2895">
        <v>0</v>
      </c>
      <c r="I2895">
        <v>5.629677</v>
      </c>
    </row>
    <row r="2896" spans="1:9" x14ac:dyDescent="0.25">
      <c r="A2896">
        <v>2000550090</v>
      </c>
      <c r="B2896" t="s">
        <v>775</v>
      </c>
      <c r="C2896" t="s">
        <v>130</v>
      </c>
      <c r="D2896" t="s">
        <v>131</v>
      </c>
      <c r="E2896" s="1">
        <v>23</v>
      </c>
      <c r="F2896" t="s">
        <v>36</v>
      </c>
      <c r="G2896">
        <v>0</v>
      </c>
      <c r="H2896">
        <v>0</v>
      </c>
      <c r="I2896">
        <v>8.1091300000000004</v>
      </c>
    </row>
    <row r="2897" spans="1:9" x14ac:dyDescent="0.25">
      <c r="A2897">
        <v>2000550091</v>
      </c>
      <c r="B2897" t="s">
        <v>776</v>
      </c>
      <c r="C2897" t="s">
        <v>8706</v>
      </c>
      <c r="D2897" t="s">
        <v>8707</v>
      </c>
      <c r="E2897" s="1">
        <v>14</v>
      </c>
      <c r="F2897" t="s">
        <v>36</v>
      </c>
      <c r="G2897">
        <v>0</v>
      </c>
      <c r="H2897">
        <v>0</v>
      </c>
      <c r="I2897">
        <v>8.0321429999999996</v>
      </c>
    </row>
    <row r="2898" spans="1:9" x14ac:dyDescent="0.25">
      <c r="A2898">
        <v>2000550091</v>
      </c>
      <c r="B2898" t="s">
        <v>776</v>
      </c>
      <c r="C2898" t="s">
        <v>130</v>
      </c>
      <c r="D2898" t="s">
        <v>131</v>
      </c>
      <c r="E2898" s="1">
        <v>74</v>
      </c>
      <c r="F2898" t="s">
        <v>36</v>
      </c>
      <c r="G2898">
        <v>0</v>
      </c>
      <c r="H2898">
        <v>0</v>
      </c>
      <c r="I2898">
        <v>8.0317570000000007</v>
      </c>
    </row>
    <row r="2899" spans="1:9" x14ac:dyDescent="0.25">
      <c r="A2899">
        <v>2000550092</v>
      </c>
      <c r="B2899" t="s">
        <v>777</v>
      </c>
      <c r="C2899" t="s">
        <v>8708</v>
      </c>
      <c r="D2899" t="s">
        <v>8709</v>
      </c>
      <c r="E2899" s="1">
        <v>0</v>
      </c>
      <c r="F2899" t="s">
        <v>36</v>
      </c>
      <c r="G2899">
        <v>0</v>
      </c>
      <c r="H2899">
        <v>0</v>
      </c>
      <c r="I2899">
        <v>2.4850189999999999</v>
      </c>
    </row>
    <row r="2900" spans="1:9" x14ac:dyDescent="0.25">
      <c r="A2900">
        <v>2000550092</v>
      </c>
      <c r="B2900" t="s">
        <v>777</v>
      </c>
      <c r="C2900" t="s">
        <v>8710</v>
      </c>
      <c r="D2900" t="s">
        <v>8711</v>
      </c>
      <c r="E2900" s="1">
        <v>0</v>
      </c>
      <c r="F2900" t="s">
        <v>36</v>
      </c>
      <c r="G2900">
        <v>0</v>
      </c>
      <c r="H2900">
        <v>0</v>
      </c>
      <c r="I2900">
        <v>2.4849999999999999</v>
      </c>
    </row>
    <row r="2901" spans="1:9" x14ac:dyDescent="0.25">
      <c r="A2901">
        <v>2000550092</v>
      </c>
      <c r="B2901" t="s">
        <v>777</v>
      </c>
      <c r="C2901" t="s">
        <v>8706</v>
      </c>
      <c r="D2901" t="s">
        <v>8707</v>
      </c>
      <c r="E2901" s="1">
        <v>104</v>
      </c>
      <c r="F2901" t="s">
        <v>36</v>
      </c>
      <c r="G2901">
        <v>0</v>
      </c>
      <c r="H2901" s="1">
        <v>9000</v>
      </c>
      <c r="I2901">
        <v>2.4849999999999999</v>
      </c>
    </row>
    <row r="2902" spans="1:9" x14ac:dyDescent="0.25">
      <c r="A2902">
        <v>2000550092</v>
      </c>
      <c r="B2902" t="s">
        <v>777</v>
      </c>
      <c r="C2902" t="s">
        <v>130</v>
      </c>
      <c r="D2902" t="s">
        <v>131</v>
      </c>
      <c r="E2902" s="1">
        <v>453</v>
      </c>
      <c r="F2902" t="s">
        <v>36</v>
      </c>
      <c r="G2902" s="1">
        <v>0</v>
      </c>
      <c r="H2902" s="1">
        <v>12</v>
      </c>
      <c r="I2902">
        <v>2.4849890000000001</v>
      </c>
    </row>
    <row r="2903" spans="1:9" x14ac:dyDescent="0.25">
      <c r="A2903">
        <v>2000550092</v>
      </c>
      <c r="B2903" t="s">
        <v>777</v>
      </c>
      <c r="C2903" t="s">
        <v>137</v>
      </c>
      <c r="D2903" t="s">
        <v>138</v>
      </c>
      <c r="E2903" s="1">
        <v>0</v>
      </c>
      <c r="F2903" t="s">
        <v>36</v>
      </c>
      <c r="G2903">
        <v>0</v>
      </c>
      <c r="H2903">
        <v>0</v>
      </c>
      <c r="I2903">
        <v>2.4855559999999999</v>
      </c>
    </row>
    <row r="2904" spans="1:9" x14ac:dyDescent="0.25">
      <c r="A2904">
        <v>2000550092</v>
      </c>
      <c r="B2904" t="s">
        <v>777</v>
      </c>
      <c r="C2904" t="s">
        <v>151</v>
      </c>
      <c r="D2904" t="s">
        <v>152</v>
      </c>
      <c r="E2904" s="1">
        <v>0</v>
      </c>
      <c r="F2904" t="s">
        <v>36</v>
      </c>
      <c r="G2904">
        <v>12</v>
      </c>
      <c r="H2904" s="1">
        <v>0</v>
      </c>
      <c r="I2904">
        <v>2.4852940000000001</v>
      </c>
    </row>
    <row r="2905" spans="1:9" x14ac:dyDescent="0.25">
      <c r="A2905">
        <v>2000550092</v>
      </c>
      <c r="B2905" t="s">
        <v>777</v>
      </c>
      <c r="C2905" t="s">
        <v>139</v>
      </c>
      <c r="D2905" t="s">
        <v>140</v>
      </c>
      <c r="E2905" s="1">
        <v>0</v>
      </c>
      <c r="F2905" t="s">
        <v>36</v>
      </c>
      <c r="G2905">
        <v>0</v>
      </c>
      <c r="H2905">
        <v>0</v>
      </c>
      <c r="I2905">
        <v>2.4849999999999999</v>
      </c>
    </row>
    <row r="2906" spans="1:9" x14ac:dyDescent="0.25">
      <c r="A2906">
        <v>2000550093</v>
      </c>
      <c r="B2906" t="s">
        <v>778</v>
      </c>
      <c r="C2906" t="s">
        <v>8706</v>
      </c>
      <c r="D2906" t="s">
        <v>8707</v>
      </c>
      <c r="E2906" s="1">
        <v>793</v>
      </c>
      <c r="F2906" t="s">
        <v>36</v>
      </c>
      <c r="G2906">
        <v>0</v>
      </c>
      <c r="H2906">
        <v>0</v>
      </c>
      <c r="I2906">
        <v>1.1389530000000001</v>
      </c>
    </row>
    <row r="2907" spans="1:9" x14ac:dyDescent="0.25">
      <c r="A2907">
        <v>2000550093</v>
      </c>
      <c r="B2907" t="s">
        <v>778</v>
      </c>
      <c r="C2907" t="s">
        <v>130</v>
      </c>
      <c r="D2907" t="s">
        <v>131</v>
      </c>
      <c r="E2907" s="1">
        <v>11055</v>
      </c>
      <c r="F2907" t="s">
        <v>36</v>
      </c>
      <c r="G2907">
        <v>0</v>
      </c>
      <c r="H2907">
        <v>0</v>
      </c>
      <c r="I2907">
        <v>1.138984</v>
      </c>
    </row>
    <row r="2908" spans="1:9" x14ac:dyDescent="0.25">
      <c r="A2908">
        <v>2000550093</v>
      </c>
      <c r="B2908" t="s">
        <v>778</v>
      </c>
      <c r="C2908" t="s">
        <v>137</v>
      </c>
      <c r="D2908" t="s">
        <v>138</v>
      </c>
      <c r="E2908" s="1">
        <v>1</v>
      </c>
      <c r="F2908" t="s">
        <v>36</v>
      </c>
      <c r="G2908">
        <v>0</v>
      </c>
      <c r="H2908">
        <v>0</v>
      </c>
      <c r="I2908">
        <v>1.1399999999999999</v>
      </c>
    </row>
    <row r="2909" spans="1:9" x14ac:dyDescent="0.25">
      <c r="A2909">
        <v>2000550093</v>
      </c>
      <c r="B2909" t="s">
        <v>778</v>
      </c>
      <c r="C2909" t="s">
        <v>151</v>
      </c>
      <c r="D2909" t="s">
        <v>152</v>
      </c>
      <c r="E2909" s="1">
        <v>0</v>
      </c>
      <c r="F2909" t="s">
        <v>36</v>
      </c>
      <c r="G2909">
        <v>0</v>
      </c>
      <c r="H2909">
        <v>0</v>
      </c>
      <c r="I2909">
        <v>1.138968</v>
      </c>
    </row>
    <row r="2910" spans="1:9" x14ac:dyDescent="0.25">
      <c r="A2910">
        <v>2000550094</v>
      </c>
      <c r="B2910" t="s">
        <v>779</v>
      </c>
      <c r="C2910" t="s">
        <v>8706</v>
      </c>
      <c r="D2910" t="s">
        <v>8707</v>
      </c>
      <c r="E2910" s="1">
        <v>0</v>
      </c>
      <c r="F2910" t="s">
        <v>36</v>
      </c>
      <c r="G2910">
        <v>0</v>
      </c>
      <c r="H2910" s="1">
        <v>8040</v>
      </c>
      <c r="I2910">
        <v>7.0149999999999997</v>
      </c>
    </row>
    <row r="2911" spans="1:9" x14ac:dyDescent="0.25">
      <c r="A2911">
        <v>2000550094</v>
      </c>
      <c r="B2911" t="s">
        <v>779</v>
      </c>
      <c r="C2911" t="s">
        <v>130</v>
      </c>
      <c r="D2911" t="s">
        <v>131</v>
      </c>
      <c r="E2911" s="1">
        <v>0</v>
      </c>
      <c r="F2911" t="s">
        <v>36</v>
      </c>
      <c r="G2911">
        <v>227</v>
      </c>
      <c r="H2911">
        <v>0</v>
      </c>
      <c r="I2911">
        <v>7.015263</v>
      </c>
    </row>
    <row r="2912" spans="1:9" x14ac:dyDescent="0.25">
      <c r="A2912">
        <v>2000550094</v>
      </c>
      <c r="B2912" t="s">
        <v>779</v>
      </c>
      <c r="C2912" t="s">
        <v>126</v>
      </c>
      <c r="D2912" t="s">
        <v>127</v>
      </c>
      <c r="E2912" s="1">
        <v>1</v>
      </c>
      <c r="F2912" t="s">
        <v>36</v>
      </c>
      <c r="G2912">
        <v>0</v>
      </c>
      <c r="H2912" s="1">
        <v>0</v>
      </c>
      <c r="I2912">
        <v>7.02</v>
      </c>
    </row>
    <row r="2913" spans="1:9" x14ac:dyDescent="0.25">
      <c r="A2913">
        <v>2000550094</v>
      </c>
      <c r="B2913" t="s">
        <v>779</v>
      </c>
      <c r="C2913" t="s">
        <v>137</v>
      </c>
      <c r="D2913" t="s">
        <v>138</v>
      </c>
      <c r="E2913" s="1">
        <v>0</v>
      </c>
      <c r="F2913" t="s">
        <v>36</v>
      </c>
      <c r="G2913" s="1">
        <v>0</v>
      </c>
      <c r="H2913">
        <v>0</v>
      </c>
      <c r="I2913">
        <v>7.02</v>
      </c>
    </row>
    <row r="2914" spans="1:9" x14ac:dyDescent="0.25">
      <c r="A2914">
        <v>2000550095</v>
      </c>
      <c r="B2914" t="s">
        <v>780</v>
      </c>
      <c r="C2914" t="s">
        <v>8706</v>
      </c>
      <c r="D2914" t="s">
        <v>8707</v>
      </c>
      <c r="E2914" s="1">
        <v>411</v>
      </c>
      <c r="F2914" t="s">
        <v>36</v>
      </c>
      <c r="G2914">
        <v>0</v>
      </c>
      <c r="H2914">
        <v>0</v>
      </c>
      <c r="I2914">
        <v>8.2070559999999997</v>
      </c>
    </row>
    <row r="2915" spans="1:9" x14ac:dyDescent="0.25">
      <c r="A2915">
        <v>2000550095</v>
      </c>
      <c r="B2915" t="s">
        <v>780</v>
      </c>
      <c r="C2915" t="s">
        <v>130</v>
      </c>
      <c r="D2915" t="s">
        <v>131</v>
      </c>
      <c r="E2915" s="1">
        <v>1481</v>
      </c>
      <c r="F2915" t="s">
        <v>36</v>
      </c>
      <c r="G2915">
        <v>0</v>
      </c>
      <c r="H2915" s="1">
        <v>0</v>
      </c>
      <c r="I2915">
        <v>8.2070430000000005</v>
      </c>
    </row>
    <row r="2916" spans="1:9" x14ac:dyDescent="0.25">
      <c r="A2916">
        <v>2000560001</v>
      </c>
      <c r="B2916" t="s">
        <v>5810</v>
      </c>
      <c r="C2916" t="s">
        <v>130</v>
      </c>
      <c r="D2916" t="s">
        <v>131</v>
      </c>
      <c r="E2916" s="1">
        <v>0</v>
      </c>
      <c r="F2916" t="s">
        <v>36</v>
      </c>
      <c r="G2916">
        <v>0</v>
      </c>
      <c r="H2916">
        <v>0</v>
      </c>
      <c r="I2916">
        <v>4.24</v>
      </c>
    </row>
    <row r="2917" spans="1:9" x14ac:dyDescent="0.25">
      <c r="A2917">
        <v>2000560013</v>
      </c>
      <c r="B2917" t="s">
        <v>5813</v>
      </c>
      <c r="C2917" t="s">
        <v>130</v>
      </c>
      <c r="D2917" t="s">
        <v>131</v>
      </c>
      <c r="E2917" s="1">
        <v>0</v>
      </c>
      <c r="F2917" t="s">
        <v>36</v>
      </c>
      <c r="G2917">
        <v>0</v>
      </c>
      <c r="H2917">
        <v>0</v>
      </c>
      <c r="I2917">
        <v>4.2350000000000003</v>
      </c>
    </row>
    <row r="2918" spans="1:9" x14ac:dyDescent="0.25">
      <c r="A2918">
        <v>2000590049</v>
      </c>
      <c r="B2918" t="s">
        <v>781</v>
      </c>
      <c r="C2918" t="s">
        <v>126</v>
      </c>
      <c r="D2918" t="s">
        <v>127</v>
      </c>
      <c r="E2918" s="1">
        <v>3</v>
      </c>
      <c r="F2918" t="s">
        <v>36</v>
      </c>
      <c r="G2918">
        <v>0</v>
      </c>
      <c r="H2918">
        <v>0</v>
      </c>
      <c r="I2918">
        <v>0.61666699999999997</v>
      </c>
    </row>
    <row r="2919" spans="1:9" x14ac:dyDescent="0.25">
      <c r="A2919">
        <v>2000600036</v>
      </c>
      <c r="B2919" t="s">
        <v>6153</v>
      </c>
      <c r="C2919" t="s">
        <v>8706</v>
      </c>
      <c r="D2919" t="s">
        <v>8707</v>
      </c>
      <c r="E2919" s="1">
        <v>2190</v>
      </c>
      <c r="F2919" t="s">
        <v>36</v>
      </c>
      <c r="G2919" s="1">
        <v>0</v>
      </c>
      <c r="H2919">
        <v>0</v>
      </c>
      <c r="I2919">
        <v>0.28676699999999999</v>
      </c>
    </row>
    <row r="2920" spans="1:9" x14ac:dyDescent="0.25">
      <c r="A2920">
        <v>2000600039</v>
      </c>
      <c r="B2920" t="s">
        <v>782</v>
      </c>
      <c r="C2920" t="s">
        <v>157</v>
      </c>
      <c r="D2920" t="s">
        <v>158</v>
      </c>
      <c r="E2920" s="1">
        <v>24013</v>
      </c>
      <c r="F2920" t="s">
        <v>36</v>
      </c>
      <c r="G2920">
        <v>0</v>
      </c>
      <c r="H2920" s="1">
        <v>0</v>
      </c>
      <c r="I2920">
        <v>0.32589800000000002</v>
      </c>
    </row>
    <row r="2921" spans="1:9" x14ac:dyDescent="0.25">
      <c r="A2921">
        <v>2000600044</v>
      </c>
      <c r="B2921" t="s">
        <v>783</v>
      </c>
      <c r="C2921" t="s">
        <v>130</v>
      </c>
      <c r="D2921" t="s">
        <v>131</v>
      </c>
      <c r="E2921" s="1">
        <v>4009</v>
      </c>
      <c r="F2921" t="s">
        <v>36</v>
      </c>
      <c r="G2921" s="1">
        <v>0</v>
      </c>
      <c r="H2921">
        <v>0</v>
      </c>
      <c r="I2921">
        <v>0.497338</v>
      </c>
    </row>
    <row r="2922" spans="1:9" x14ac:dyDescent="0.25">
      <c r="A2922">
        <v>2000600045</v>
      </c>
      <c r="B2922" t="s">
        <v>784</v>
      </c>
      <c r="C2922" t="s">
        <v>130</v>
      </c>
      <c r="D2922" t="s">
        <v>131</v>
      </c>
      <c r="E2922" s="1">
        <v>2488</v>
      </c>
      <c r="F2922" t="s">
        <v>36</v>
      </c>
      <c r="G2922">
        <v>0</v>
      </c>
      <c r="H2922">
        <v>0</v>
      </c>
      <c r="I2922">
        <v>0.48549799999999999</v>
      </c>
    </row>
    <row r="2923" spans="1:9" x14ac:dyDescent="0.25">
      <c r="A2923">
        <v>2000600046</v>
      </c>
      <c r="B2923" t="s">
        <v>785</v>
      </c>
      <c r="C2923" t="s">
        <v>8708</v>
      </c>
      <c r="D2923" t="s">
        <v>8709</v>
      </c>
      <c r="E2923" s="1">
        <v>0</v>
      </c>
      <c r="F2923" t="s">
        <v>36</v>
      </c>
      <c r="G2923">
        <v>0</v>
      </c>
      <c r="H2923">
        <v>0</v>
      </c>
      <c r="I2923">
        <v>0.85503499999999999</v>
      </c>
    </row>
    <row r="2924" spans="1:9" x14ac:dyDescent="0.25">
      <c r="A2924">
        <v>2000600046</v>
      </c>
      <c r="B2924" t="s">
        <v>785</v>
      </c>
      <c r="C2924" t="s">
        <v>8710</v>
      </c>
      <c r="D2924" t="s">
        <v>8711</v>
      </c>
      <c r="E2924" s="1">
        <v>0</v>
      </c>
      <c r="F2924" t="s">
        <v>36</v>
      </c>
      <c r="G2924">
        <v>0</v>
      </c>
      <c r="H2924">
        <v>0</v>
      </c>
      <c r="I2924">
        <v>0.85131900000000005</v>
      </c>
    </row>
    <row r="2925" spans="1:9" x14ac:dyDescent="0.25">
      <c r="A2925">
        <v>2000600046</v>
      </c>
      <c r="B2925" t="s">
        <v>785</v>
      </c>
      <c r="C2925" t="s">
        <v>8706</v>
      </c>
      <c r="D2925" t="s">
        <v>8707</v>
      </c>
      <c r="E2925" s="1">
        <v>302</v>
      </c>
      <c r="F2925" t="s">
        <v>36</v>
      </c>
      <c r="G2925">
        <v>0</v>
      </c>
      <c r="H2925" s="1">
        <v>20352</v>
      </c>
      <c r="I2925">
        <v>0.85503300000000004</v>
      </c>
    </row>
    <row r="2926" spans="1:9" x14ac:dyDescent="0.25">
      <c r="A2926">
        <v>2000600046</v>
      </c>
      <c r="B2926" t="s">
        <v>785</v>
      </c>
      <c r="C2926" t="s">
        <v>130</v>
      </c>
      <c r="D2926" t="s">
        <v>131</v>
      </c>
      <c r="E2926" s="1">
        <v>681</v>
      </c>
      <c r="F2926" t="s">
        <v>36</v>
      </c>
      <c r="G2926">
        <v>384</v>
      </c>
      <c r="H2926" s="1">
        <v>36</v>
      </c>
      <c r="I2926">
        <v>0.85534500000000002</v>
      </c>
    </row>
    <row r="2927" spans="1:9" x14ac:dyDescent="0.25">
      <c r="A2927">
        <v>2000600046</v>
      </c>
      <c r="B2927" t="s">
        <v>785</v>
      </c>
      <c r="C2927" t="s">
        <v>137</v>
      </c>
      <c r="D2927" t="s">
        <v>138</v>
      </c>
      <c r="E2927" s="1">
        <v>15</v>
      </c>
      <c r="F2927" t="s">
        <v>36</v>
      </c>
      <c r="G2927">
        <v>36</v>
      </c>
      <c r="H2927">
        <v>0</v>
      </c>
      <c r="I2927">
        <v>0.85533300000000001</v>
      </c>
    </row>
    <row r="2928" spans="1:9" x14ac:dyDescent="0.25">
      <c r="A2928">
        <v>2000600046</v>
      </c>
      <c r="B2928" t="s">
        <v>785</v>
      </c>
      <c r="C2928" t="s">
        <v>151</v>
      </c>
      <c r="D2928" t="s">
        <v>152</v>
      </c>
      <c r="E2928" s="1">
        <v>0</v>
      </c>
      <c r="F2928" t="s">
        <v>36</v>
      </c>
      <c r="G2928">
        <v>0</v>
      </c>
      <c r="H2928">
        <v>0</v>
      </c>
      <c r="I2928">
        <v>0.85531299999999999</v>
      </c>
    </row>
    <row r="2929" spans="1:9" x14ac:dyDescent="0.25">
      <c r="A2929">
        <v>2000600046</v>
      </c>
      <c r="B2929" t="s">
        <v>785</v>
      </c>
      <c r="C2929" t="s">
        <v>139</v>
      </c>
      <c r="D2929" t="s">
        <v>140</v>
      </c>
      <c r="E2929" s="1">
        <v>58</v>
      </c>
      <c r="F2929" t="s">
        <v>36</v>
      </c>
      <c r="G2929">
        <v>0</v>
      </c>
      <c r="H2929">
        <v>0</v>
      </c>
      <c r="I2929">
        <v>0.85120700000000005</v>
      </c>
    </row>
    <row r="2930" spans="1:9" x14ac:dyDescent="0.25">
      <c r="A2930">
        <v>2000600046</v>
      </c>
      <c r="B2930" t="s">
        <v>785</v>
      </c>
      <c r="C2930" t="s">
        <v>577</v>
      </c>
      <c r="D2930" t="s">
        <v>578</v>
      </c>
      <c r="E2930" s="1">
        <v>0</v>
      </c>
      <c r="F2930" t="s">
        <v>36</v>
      </c>
      <c r="G2930">
        <v>0</v>
      </c>
      <c r="H2930">
        <v>0</v>
      </c>
      <c r="I2930">
        <v>0.85131999999999997</v>
      </c>
    </row>
    <row r="2931" spans="1:9" x14ac:dyDescent="0.25">
      <c r="A2931">
        <v>2000600047</v>
      </c>
      <c r="B2931" t="s">
        <v>786</v>
      </c>
      <c r="C2931" t="s">
        <v>8706</v>
      </c>
      <c r="D2931" t="s">
        <v>8707</v>
      </c>
      <c r="E2931" s="1">
        <v>720</v>
      </c>
      <c r="F2931" t="s">
        <v>147</v>
      </c>
      <c r="G2931" s="1">
        <v>0</v>
      </c>
      <c r="H2931">
        <v>0</v>
      </c>
      <c r="I2931">
        <v>0.62501399999999996</v>
      </c>
    </row>
    <row r="2932" spans="1:9" x14ac:dyDescent="0.25">
      <c r="A2932">
        <v>2000600047</v>
      </c>
      <c r="B2932" t="s">
        <v>786</v>
      </c>
      <c r="C2932" t="s">
        <v>130</v>
      </c>
      <c r="D2932" t="s">
        <v>131</v>
      </c>
      <c r="E2932" s="1">
        <v>142</v>
      </c>
      <c r="F2932" t="s">
        <v>147</v>
      </c>
      <c r="G2932" s="1">
        <v>0</v>
      </c>
      <c r="H2932">
        <v>0</v>
      </c>
      <c r="I2932">
        <v>0.625</v>
      </c>
    </row>
    <row r="2933" spans="1:9" x14ac:dyDescent="0.25">
      <c r="A2933">
        <v>2000600048</v>
      </c>
      <c r="B2933" t="s">
        <v>787</v>
      </c>
      <c r="C2933" t="s">
        <v>130</v>
      </c>
      <c r="D2933" t="s">
        <v>131</v>
      </c>
      <c r="E2933" s="1">
        <v>3336</v>
      </c>
      <c r="F2933" t="s">
        <v>36</v>
      </c>
      <c r="G2933" s="1">
        <v>0</v>
      </c>
      <c r="H2933" s="1">
        <v>0</v>
      </c>
      <c r="I2933">
        <v>0.79381000000000002</v>
      </c>
    </row>
    <row r="2934" spans="1:9" x14ac:dyDescent="0.25">
      <c r="A2934">
        <v>2000600049</v>
      </c>
      <c r="B2934" t="s">
        <v>788</v>
      </c>
      <c r="C2934" t="s">
        <v>8710</v>
      </c>
      <c r="D2934" t="s">
        <v>8711</v>
      </c>
      <c r="E2934" s="1">
        <v>0</v>
      </c>
      <c r="F2934" t="s">
        <v>36</v>
      </c>
      <c r="G2934">
        <v>0</v>
      </c>
      <c r="H2934">
        <v>0</v>
      </c>
      <c r="I2934">
        <v>0.87561500000000003</v>
      </c>
    </row>
    <row r="2935" spans="1:9" x14ac:dyDescent="0.25">
      <c r="A2935">
        <v>2000600049</v>
      </c>
      <c r="B2935" t="s">
        <v>788</v>
      </c>
      <c r="C2935" t="s">
        <v>8706</v>
      </c>
      <c r="D2935" t="s">
        <v>8707</v>
      </c>
      <c r="E2935" s="1">
        <v>919</v>
      </c>
      <c r="F2935" t="s">
        <v>36</v>
      </c>
      <c r="G2935">
        <v>0</v>
      </c>
      <c r="H2935" s="1">
        <v>30144</v>
      </c>
      <c r="I2935">
        <v>0.87753000000000003</v>
      </c>
    </row>
    <row r="2936" spans="1:9" x14ac:dyDescent="0.25">
      <c r="A2936">
        <v>2000600049</v>
      </c>
      <c r="B2936" t="s">
        <v>788</v>
      </c>
      <c r="C2936" t="s">
        <v>130</v>
      </c>
      <c r="D2936" t="s">
        <v>131</v>
      </c>
      <c r="E2936" s="1">
        <v>10978</v>
      </c>
      <c r="F2936" t="s">
        <v>36</v>
      </c>
      <c r="G2936">
        <v>0</v>
      </c>
      <c r="H2936">
        <v>36</v>
      </c>
      <c r="I2936">
        <v>0.87566900000000003</v>
      </c>
    </row>
    <row r="2937" spans="1:9" x14ac:dyDescent="0.25">
      <c r="A2937">
        <v>2000600049</v>
      </c>
      <c r="B2937" t="s">
        <v>788</v>
      </c>
      <c r="C2937" t="s">
        <v>142</v>
      </c>
      <c r="D2937" t="s">
        <v>143</v>
      </c>
      <c r="E2937" s="1">
        <v>0</v>
      </c>
      <c r="F2937" t="s">
        <v>36</v>
      </c>
      <c r="G2937">
        <v>0</v>
      </c>
      <c r="H2937">
        <v>0</v>
      </c>
      <c r="I2937">
        <v>1.00996</v>
      </c>
    </row>
    <row r="2938" spans="1:9" x14ac:dyDescent="0.25">
      <c r="A2938">
        <v>2000600049</v>
      </c>
      <c r="B2938" t="s">
        <v>788</v>
      </c>
      <c r="C2938" t="s">
        <v>256</v>
      </c>
      <c r="D2938" t="s">
        <v>257</v>
      </c>
      <c r="E2938" s="1">
        <v>0</v>
      </c>
      <c r="F2938" t="s">
        <v>36</v>
      </c>
      <c r="G2938">
        <v>0</v>
      </c>
      <c r="H2938">
        <v>0</v>
      </c>
      <c r="I2938">
        <v>0.97666699999999995</v>
      </c>
    </row>
    <row r="2939" spans="1:9" x14ac:dyDescent="0.25">
      <c r="A2939">
        <v>2000600049</v>
      </c>
      <c r="B2939" t="s">
        <v>788</v>
      </c>
      <c r="C2939" t="s">
        <v>137</v>
      </c>
      <c r="D2939" t="s">
        <v>138</v>
      </c>
      <c r="E2939" s="1">
        <v>0</v>
      </c>
      <c r="F2939" t="s">
        <v>36</v>
      </c>
      <c r="G2939" s="1">
        <v>36</v>
      </c>
      <c r="H2939" s="1">
        <v>0</v>
      </c>
      <c r="I2939">
        <v>0.90916699999999995</v>
      </c>
    </row>
    <row r="2940" spans="1:9" x14ac:dyDescent="0.25">
      <c r="A2940">
        <v>2000600049</v>
      </c>
      <c r="B2940" t="s">
        <v>788</v>
      </c>
      <c r="C2940" t="s">
        <v>151</v>
      </c>
      <c r="D2940" t="s">
        <v>152</v>
      </c>
      <c r="E2940" s="1">
        <v>0</v>
      </c>
      <c r="F2940" t="s">
        <v>36</v>
      </c>
      <c r="G2940">
        <v>0</v>
      </c>
      <c r="H2940">
        <v>0</v>
      </c>
      <c r="I2940">
        <v>0.87557300000000005</v>
      </c>
    </row>
    <row r="2941" spans="1:9" x14ac:dyDescent="0.25">
      <c r="A2941">
        <v>2000600049</v>
      </c>
      <c r="B2941" t="s">
        <v>788</v>
      </c>
      <c r="C2941" t="s">
        <v>139</v>
      </c>
      <c r="D2941" t="s">
        <v>140</v>
      </c>
      <c r="E2941" s="1">
        <v>0</v>
      </c>
      <c r="F2941" t="s">
        <v>36</v>
      </c>
      <c r="G2941">
        <v>0</v>
      </c>
      <c r="H2941">
        <v>0</v>
      </c>
      <c r="I2941">
        <v>0.87557300000000005</v>
      </c>
    </row>
    <row r="2942" spans="1:9" x14ac:dyDescent="0.25">
      <c r="A2942">
        <v>2000600049</v>
      </c>
      <c r="B2942" t="s">
        <v>788</v>
      </c>
      <c r="C2942" t="s">
        <v>577</v>
      </c>
      <c r="D2942" t="s">
        <v>578</v>
      </c>
      <c r="E2942" s="1">
        <v>0</v>
      </c>
      <c r="F2942" t="s">
        <v>36</v>
      </c>
      <c r="G2942">
        <v>0</v>
      </c>
      <c r="H2942">
        <v>0</v>
      </c>
      <c r="I2942">
        <v>0.87557499999999999</v>
      </c>
    </row>
    <row r="2943" spans="1:9" x14ac:dyDescent="0.25">
      <c r="A2943">
        <v>2000600049</v>
      </c>
      <c r="B2943" t="s">
        <v>788</v>
      </c>
      <c r="C2943" t="s">
        <v>144</v>
      </c>
      <c r="D2943" t="s">
        <v>145</v>
      </c>
      <c r="E2943" s="1">
        <v>0</v>
      </c>
      <c r="F2943" t="s">
        <v>36</v>
      </c>
      <c r="G2943">
        <v>0</v>
      </c>
      <c r="H2943">
        <v>0</v>
      </c>
      <c r="I2943">
        <v>0.9093</v>
      </c>
    </row>
    <row r="2944" spans="1:9" x14ac:dyDescent="0.25">
      <c r="A2944">
        <v>2000600050</v>
      </c>
      <c r="B2944" t="s">
        <v>789</v>
      </c>
      <c r="C2944" t="s">
        <v>8710</v>
      </c>
      <c r="D2944" t="s">
        <v>8711</v>
      </c>
      <c r="E2944" s="1">
        <v>0</v>
      </c>
      <c r="F2944" t="s">
        <v>36</v>
      </c>
      <c r="G2944">
        <v>0</v>
      </c>
      <c r="H2944" s="1">
        <v>0</v>
      </c>
      <c r="I2944">
        <v>0.11874999999999999</v>
      </c>
    </row>
    <row r="2945" spans="1:9" x14ac:dyDescent="0.25">
      <c r="A2945">
        <v>2000600050</v>
      </c>
      <c r="B2945" t="s">
        <v>789</v>
      </c>
      <c r="C2945" t="s">
        <v>8706</v>
      </c>
      <c r="D2945" t="s">
        <v>8707</v>
      </c>
      <c r="E2945" s="1">
        <v>3477</v>
      </c>
      <c r="F2945" t="s">
        <v>36</v>
      </c>
      <c r="G2945">
        <v>0</v>
      </c>
      <c r="H2945" s="1">
        <v>252000</v>
      </c>
      <c r="I2945">
        <v>0.13433400000000001</v>
      </c>
    </row>
    <row r="2946" spans="1:9" x14ac:dyDescent="0.25">
      <c r="A2946">
        <v>2000600050</v>
      </c>
      <c r="B2946" t="s">
        <v>789</v>
      </c>
      <c r="C2946" t="s">
        <v>130</v>
      </c>
      <c r="D2946" t="s">
        <v>131</v>
      </c>
      <c r="E2946" s="1">
        <v>18434</v>
      </c>
      <c r="F2946" t="s">
        <v>36</v>
      </c>
      <c r="G2946" s="1">
        <v>21720</v>
      </c>
      <c r="H2946">
        <v>89</v>
      </c>
      <c r="I2946">
        <v>0.11878</v>
      </c>
    </row>
    <row r="2947" spans="1:9" x14ac:dyDescent="0.25">
      <c r="A2947">
        <v>2000600050</v>
      </c>
      <c r="B2947" t="s">
        <v>789</v>
      </c>
      <c r="C2947" t="s">
        <v>137</v>
      </c>
      <c r="D2947" t="s">
        <v>138</v>
      </c>
      <c r="E2947" s="1">
        <v>20</v>
      </c>
      <c r="F2947" t="s">
        <v>36</v>
      </c>
      <c r="G2947">
        <v>89</v>
      </c>
      <c r="H2947">
        <v>0</v>
      </c>
      <c r="I2947">
        <v>0.13450000000000001</v>
      </c>
    </row>
    <row r="2948" spans="1:9" x14ac:dyDescent="0.25">
      <c r="A2948">
        <v>2000600050</v>
      </c>
      <c r="B2948" t="s">
        <v>789</v>
      </c>
      <c r="C2948" t="s">
        <v>151</v>
      </c>
      <c r="D2948" t="s">
        <v>152</v>
      </c>
      <c r="E2948" s="1">
        <v>0</v>
      </c>
      <c r="F2948" t="s">
        <v>36</v>
      </c>
      <c r="G2948">
        <v>0</v>
      </c>
      <c r="H2948">
        <v>0</v>
      </c>
      <c r="I2948">
        <v>0.118751</v>
      </c>
    </row>
    <row r="2949" spans="1:9" x14ac:dyDescent="0.25">
      <c r="A2949">
        <v>2000600050</v>
      </c>
      <c r="B2949" t="s">
        <v>789</v>
      </c>
      <c r="C2949" t="s">
        <v>139</v>
      </c>
      <c r="D2949" t="s">
        <v>140</v>
      </c>
      <c r="E2949" s="1">
        <v>0</v>
      </c>
      <c r="F2949" t="s">
        <v>36</v>
      </c>
      <c r="G2949" s="1">
        <v>1080</v>
      </c>
      <c r="H2949">
        <v>0</v>
      </c>
      <c r="I2949">
        <v>0.11874999999999999</v>
      </c>
    </row>
    <row r="2950" spans="1:9" x14ac:dyDescent="0.25">
      <c r="A2950">
        <v>2000600050</v>
      </c>
      <c r="B2950" t="s">
        <v>789</v>
      </c>
      <c r="C2950" t="s">
        <v>577</v>
      </c>
      <c r="D2950" t="s">
        <v>578</v>
      </c>
      <c r="E2950">
        <v>0</v>
      </c>
      <c r="F2950" t="s">
        <v>36</v>
      </c>
      <c r="G2950">
        <v>0</v>
      </c>
      <c r="H2950">
        <v>0</v>
      </c>
      <c r="I2950">
        <v>0.118751</v>
      </c>
    </row>
    <row r="2951" spans="1:9" x14ac:dyDescent="0.25">
      <c r="A2951">
        <v>2000600051</v>
      </c>
      <c r="B2951" t="s">
        <v>790</v>
      </c>
      <c r="C2951" t="s">
        <v>130</v>
      </c>
      <c r="D2951" t="s">
        <v>131</v>
      </c>
      <c r="E2951" s="1">
        <v>195</v>
      </c>
      <c r="F2951" t="s">
        <v>36</v>
      </c>
      <c r="G2951" s="1">
        <v>0</v>
      </c>
      <c r="H2951" s="1">
        <v>0</v>
      </c>
      <c r="I2951">
        <v>0.15728200000000001</v>
      </c>
    </row>
    <row r="2952" spans="1:9" x14ac:dyDescent="0.25">
      <c r="A2952">
        <v>2000600052</v>
      </c>
      <c r="B2952" t="s">
        <v>791</v>
      </c>
      <c r="C2952" t="s">
        <v>8706</v>
      </c>
      <c r="D2952" t="s">
        <v>8707</v>
      </c>
      <c r="E2952" s="1">
        <v>2576</v>
      </c>
      <c r="F2952" t="s">
        <v>36</v>
      </c>
      <c r="G2952">
        <v>0</v>
      </c>
      <c r="H2952">
        <v>0</v>
      </c>
      <c r="I2952">
        <v>0.56988399999999995</v>
      </c>
    </row>
    <row r="2953" spans="1:9" x14ac:dyDescent="0.25">
      <c r="A2953">
        <v>2000600052</v>
      </c>
      <c r="B2953" t="s">
        <v>791</v>
      </c>
      <c r="C2953" t="s">
        <v>130</v>
      </c>
      <c r="D2953" t="s">
        <v>131</v>
      </c>
      <c r="E2953" s="1">
        <v>4186</v>
      </c>
      <c r="F2953" t="s">
        <v>36</v>
      </c>
      <c r="G2953" s="1">
        <v>0</v>
      </c>
      <c r="H2953">
        <v>60</v>
      </c>
      <c r="I2953">
        <v>0.56988300000000003</v>
      </c>
    </row>
    <row r="2954" spans="1:9" x14ac:dyDescent="0.25">
      <c r="A2954">
        <v>2000600052</v>
      </c>
      <c r="B2954" t="s">
        <v>791</v>
      </c>
      <c r="C2954" t="s">
        <v>126</v>
      </c>
      <c r="D2954" t="s">
        <v>127</v>
      </c>
      <c r="E2954" s="1">
        <v>11</v>
      </c>
      <c r="F2954" t="s">
        <v>36</v>
      </c>
      <c r="G2954">
        <v>0</v>
      </c>
      <c r="H2954">
        <v>0</v>
      </c>
      <c r="I2954">
        <v>0.56999999999999995</v>
      </c>
    </row>
    <row r="2955" spans="1:9" x14ac:dyDescent="0.25">
      <c r="A2955">
        <v>2000600052</v>
      </c>
      <c r="B2955" t="s">
        <v>791</v>
      </c>
      <c r="C2955" t="s">
        <v>142</v>
      </c>
      <c r="D2955" t="s">
        <v>143</v>
      </c>
      <c r="E2955">
        <v>0</v>
      </c>
      <c r="F2955" t="s">
        <v>36</v>
      </c>
      <c r="G2955" s="1">
        <v>0</v>
      </c>
      <c r="H2955">
        <v>0</v>
      </c>
      <c r="I2955">
        <v>0.569886</v>
      </c>
    </row>
    <row r="2956" spans="1:9" x14ac:dyDescent="0.25">
      <c r="A2956">
        <v>2000600052</v>
      </c>
      <c r="B2956" t="s">
        <v>791</v>
      </c>
      <c r="C2956" t="s">
        <v>137</v>
      </c>
      <c r="D2956" t="s">
        <v>138</v>
      </c>
      <c r="E2956">
        <v>16</v>
      </c>
      <c r="F2956" t="s">
        <v>36</v>
      </c>
      <c r="G2956">
        <v>60</v>
      </c>
      <c r="H2956">
        <v>0</v>
      </c>
      <c r="I2956">
        <v>0.56999999999999995</v>
      </c>
    </row>
    <row r="2957" spans="1:9" x14ac:dyDescent="0.25">
      <c r="A2957">
        <v>2000600053</v>
      </c>
      <c r="B2957" t="s">
        <v>792</v>
      </c>
      <c r="C2957" t="s">
        <v>8708</v>
      </c>
      <c r="D2957" t="s">
        <v>8709</v>
      </c>
      <c r="E2957" s="1">
        <v>0</v>
      </c>
      <c r="F2957" t="s">
        <v>36</v>
      </c>
      <c r="G2957">
        <v>0</v>
      </c>
      <c r="H2957" s="1">
        <v>0</v>
      </c>
      <c r="I2957">
        <v>0.75544800000000001</v>
      </c>
    </row>
    <row r="2958" spans="1:9" x14ac:dyDescent="0.25">
      <c r="A2958">
        <v>2000600053</v>
      </c>
      <c r="B2958" t="s">
        <v>792</v>
      </c>
      <c r="C2958" t="s">
        <v>8710</v>
      </c>
      <c r="D2958" t="s">
        <v>8711</v>
      </c>
      <c r="E2958" s="1">
        <v>0</v>
      </c>
      <c r="F2958" t="s">
        <v>36</v>
      </c>
      <c r="G2958" s="1">
        <v>0</v>
      </c>
      <c r="H2958">
        <v>0</v>
      </c>
      <c r="I2958">
        <v>0.75544599999999995</v>
      </c>
    </row>
    <row r="2959" spans="1:9" x14ac:dyDescent="0.25">
      <c r="A2959">
        <v>2000600053</v>
      </c>
      <c r="B2959" t="s">
        <v>792</v>
      </c>
      <c r="C2959" t="s">
        <v>8706</v>
      </c>
      <c r="D2959" t="s">
        <v>8707</v>
      </c>
      <c r="E2959" s="1">
        <v>1008</v>
      </c>
      <c r="F2959" t="s">
        <v>36</v>
      </c>
      <c r="G2959">
        <v>0</v>
      </c>
      <c r="H2959">
        <v>0</v>
      </c>
      <c r="I2959">
        <v>0.75544599999999995</v>
      </c>
    </row>
    <row r="2960" spans="1:9" x14ac:dyDescent="0.25">
      <c r="A2960">
        <v>2000600053</v>
      </c>
      <c r="B2960" t="s">
        <v>792</v>
      </c>
      <c r="C2960" t="s">
        <v>130</v>
      </c>
      <c r="D2960" t="s">
        <v>131</v>
      </c>
      <c r="E2960" s="1">
        <v>1101</v>
      </c>
      <c r="F2960" t="s">
        <v>36</v>
      </c>
      <c r="G2960" s="1">
        <v>1184</v>
      </c>
      <c r="H2960" s="1">
        <v>16752</v>
      </c>
      <c r="I2960">
        <v>0.75544100000000003</v>
      </c>
    </row>
    <row r="2961" spans="1:9" x14ac:dyDescent="0.25">
      <c r="A2961">
        <v>2000600053</v>
      </c>
      <c r="B2961" t="s">
        <v>792</v>
      </c>
      <c r="C2961" t="s">
        <v>126</v>
      </c>
      <c r="D2961" t="s">
        <v>127</v>
      </c>
      <c r="E2961" s="1">
        <v>1</v>
      </c>
      <c r="F2961" t="s">
        <v>36</v>
      </c>
      <c r="G2961" s="1">
        <v>0</v>
      </c>
      <c r="H2961">
        <v>0</v>
      </c>
      <c r="I2961">
        <v>0.76</v>
      </c>
    </row>
    <row r="2962" spans="1:9" x14ac:dyDescent="0.25">
      <c r="A2962">
        <v>2000600053</v>
      </c>
      <c r="B2962" t="s">
        <v>792</v>
      </c>
      <c r="C2962" t="s">
        <v>142</v>
      </c>
      <c r="D2962" t="s">
        <v>143</v>
      </c>
      <c r="E2962" s="1">
        <v>0</v>
      </c>
      <c r="F2962" t="s">
        <v>36</v>
      </c>
      <c r="G2962" s="1">
        <v>0</v>
      </c>
      <c r="H2962" s="1">
        <v>0</v>
      </c>
      <c r="I2962">
        <v>0.75546000000000002</v>
      </c>
    </row>
    <row r="2963" spans="1:9" x14ac:dyDescent="0.25">
      <c r="A2963">
        <v>2000600053</v>
      </c>
      <c r="B2963" t="s">
        <v>792</v>
      </c>
      <c r="C2963" t="s">
        <v>137</v>
      </c>
      <c r="D2963" t="s">
        <v>138</v>
      </c>
      <c r="E2963" s="1">
        <v>16</v>
      </c>
      <c r="F2963" t="s">
        <v>36</v>
      </c>
      <c r="G2963">
        <v>60</v>
      </c>
      <c r="H2963">
        <v>0</v>
      </c>
      <c r="I2963">
        <v>0.75562499999999999</v>
      </c>
    </row>
    <row r="2964" spans="1:9" x14ac:dyDescent="0.25">
      <c r="A2964">
        <v>2000600053</v>
      </c>
      <c r="B2964" t="s">
        <v>792</v>
      </c>
      <c r="C2964" t="s">
        <v>151</v>
      </c>
      <c r="D2964" t="s">
        <v>152</v>
      </c>
      <c r="E2964" s="1">
        <v>0</v>
      </c>
      <c r="F2964" t="s">
        <v>36</v>
      </c>
      <c r="G2964" s="1">
        <v>0</v>
      </c>
      <c r="H2964">
        <v>0</v>
      </c>
      <c r="I2964">
        <v>0.75544599999999995</v>
      </c>
    </row>
    <row r="2965" spans="1:9" x14ac:dyDescent="0.25">
      <c r="A2965">
        <v>2000600053</v>
      </c>
      <c r="B2965" t="s">
        <v>792</v>
      </c>
      <c r="C2965" t="s">
        <v>139</v>
      </c>
      <c r="D2965" t="s">
        <v>140</v>
      </c>
      <c r="E2965" s="1">
        <v>2</v>
      </c>
      <c r="F2965" t="s">
        <v>36</v>
      </c>
      <c r="G2965" s="1">
        <v>16692</v>
      </c>
      <c r="H2965">
        <v>0</v>
      </c>
      <c r="I2965">
        <v>0.755</v>
      </c>
    </row>
    <row r="2966" spans="1:9" x14ac:dyDescent="0.25">
      <c r="A2966">
        <v>2000600053</v>
      </c>
      <c r="B2966" t="s">
        <v>792</v>
      </c>
      <c r="C2966" t="s">
        <v>144</v>
      </c>
      <c r="D2966" t="s">
        <v>145</v>
      </c>
      <c r="E2966" s="1">
        <v>0</v>
      </c>
      <c r="F2966" t="s">
        <v>36</v>
      </c>
      <c r="G2966">
        <v>0</v>
      </c>
      <c r="H2966">
        <v>0</v>
      </c>
      <c r="I2966">
        <v>0.75545499999999999</v>
      </c>
    </row>
    <row r="2967" spans="1:9" x14ac:dyDescent="0.25">
      <c r="A2967">
        <v>2000600055</v>
      </c>
      <c r="B2967" t="s">
        <v>793</v>
      </c>
      <c r="C2967" t="s">
        <v>8710</v>
      </c>
      <c r="D2967" t="s">
        <v>8711</v>
      </c>
      <c r="E2967" s="1">
        <v>0</v>
      </c>
      <c r="F2967" t="s">
        <v>36</v>
      </c>
      <c r="G2967">
        <v>0</v>
      </c>
      <c r="H2967" s="1">
        <v>0</v>
      </c>
      <c r="I2967">
        <v>0.84256500000000001</v>
      </c>
    </row>
    <row r="2968" spans="1:9" x14ac:dyDescent="0.25">
      <c r="A2968">
        <v>2000600055</v>
      </c>
      <c r="B2968" t="s">
        <v>793</v>
      </c>
      <c r="C2968" t="s">
        <v>8706</v>
      </c>
      <c r="D2968" t="s">
        <v>8707</v>
      </c>
      <c r="E2968">
        <v>38</v>
      </c>
      <c r="F2968" t="s">
        <v>36</v>
      </c>
      <c r="G2968" s="1">
        <v>0</v>
      </c>
      <c r="H2968" s="1">
        <v>70272</v>
      </c>
      <c r="I2968">
        <v>0.84263200000000005</v>
      </c>
    </row>
    <row r="2969" spans="1:9" x14ac:dyDescent="0.25">
      <c r="A2969">
        <v>2000600055</v>
      </c>
      <c r="B2969" t="s">
        <v>793</v>
      </c>
      <c r="C2969" t="s">
        <v>130</v>
      </c>
      <c r="D2969" t="s">
        <v>131</v>
      </c>
      <c r="E2969" s="1">
        <v>294</v>
      </c>
      <c r="F2969" t="s">
        <v>36</v>
      </c>
      <c r="G2969" s="1">
        <v>7929</v>
      </c>
      <c r="H2969">
        <v>36</v>
      </c>
      <c r="I2969">
        <v>0.84278900000000001</v>
      </c>
    </row>
    <row r="2970" spans="1:9" x14ac:dyDescent="0.25">
      <c r="A2970">
        <v>2000600055</v>
      </c>
      <c r="B2970" t="s">
        <v>793</v>
      </c>
      <c r="C2970" t="s">
        <v>137</v>
      </c>
      <c r="D2970" t="s">
        <v>138</v>
      </c>
      <c r="E2970" s="1">
        <v>0</v>
      </c>
      <c r="F2970" t="s">
        <v>36</v>
      </c>
      <c r="G2970">
        <v>36</v>
      </c>
      <c r="H2970" s="1">
        <v>1</v>
      </c>
      <c r="I2970">
        <v>0.84240000000000004</v>
      </c>
    </row>
    <row r="2971" spans="1:9" x14ac:dyDescent="0.25">
      <c r="A2971">
        <v>2000600055</v>
      </c>
      <c r="B2971" t="s">
        <v>793</v>
      </c>
      <c r="C2971" t="s">
        <v>139</v>
      </c>
      <c r="D2971" t="s">
        <v>140</v>
      </c>
      <c r="E2971" s="1">
        <v>0</v>
      </c>
      <c r="F2971" t="s">
        <v>36</v>
      </c>
      <c r="G2971" s="1">
        <v>0</v>
      </c>
      <c r="H2971">
        <v>0</v>
      </c>
      <c r="I2971">
        <v>0.82450000000000001</v>
      </c>
    </row>
    <row r="2972" spans="1:9" x14ac:dyDescent="0.25">
      <c r="A2972">
        <v>2000600055</v>
      </c>
      <c r="B2972" t="s">
        <v>793</v>
      </c>
      <c r="C2972" t="s">
        <v>577</v>
      </c>
      <c r="D2972" t="s">
        <v>578</v>
      </c>
      <c r="E2972">
        <v>0</v>
      </c>
      <c r="F2972" t="s">
        <v>36</v>
      </c>
      <c r="G2972">
        <v>0</v>
      </c>
      <c r="H2972">
        <v>0</v>
      </c>
      <c r="I2972">
        <v>0.82456099999999999</v>
      </c>
    </row>
    <row r="2973" spans="1:9" x14ac:dyDescent="0.25">
      <c r="A2973">
        <v>2000600056</v>
      </c>
      <c r="B2973" t="s">
        <v>794</v>
      </c>
      <c r="C2973" t="s">
        <v>8710</v>
      </c>
      <c r="D2973" t="s">
        <v>8711</v>
      </c>
      <c r="E2973" s="1">
        <v>0</v>
      </c>
      <c r="F2973" t="s">
        <v>36</v>
      </c>
      <c r="G2973">
        <v>0</v>
      </c>
      <c r="H2973">
        <v>0</v>
      </c>
      <c r="I2973">
        <v>0.86791700000000005</v>
      </c>
    </row>
    <row r="2974" spans="1:9" x14ac:dyDescent="0.25">
      <c r="A2974">
        <v>2000600056</v>
      </c>
      <c r="B2974" t="s">
        <v>794</v>
      </c>
      <c r="C2974" t="s">
        <v>8706</v>
      </c>
      <c r="D2974" t="s">
        <v>8707</v>
      </c>
      <c r="E2974" s="1">
        <v>301</v>
      </c>
      <c r="F2974" t="s">
        <v>36</v>
      </c>
      <c r="G2974">
        <v>0</v>
      </c>
      <c r="H2974" s="1">
        <v>38016</v>
      </c>
      <c r="I2974">
        <v>0.86797299999999999</v>
      </c>
    </row>
    <row r="2975" spans="1:9" x14ac:dyDescent="0.25">
      <c r="A2975">
        <v>2000600056</v>
      </c>
      <c r="B2975" t="s">
        <v>794</v>
      </c>
      <c r="C2975" t="s">
        <v>130</v>
      </c>
      <c r="D2975" t="s">
        <v>131</v>
      </c>
      <c r="E2975" s="1">
        <v>4795</v>
      </c>
      <c r="F2975" t="s">
        <v>36</v>
      </c>
      <c r="G2975" s="1">
        <v>0</v>
      </c>
      <c r="H2975">
        <v>36</v>
      </c>
      <c r="I2975">
        <v>0.86790199999999995</v>
      </c>
    </row>
    <row r="2976" spans="1:9" x14ac:dyDescent="0.25">
      <c r="A2976">
        <v>2000600056</v>
      </c>
      <c r="B2976" t="s">
        <v>794</v>
      </c>
      <c r="C2976" t="s">
        <v>137</v>
      </c>
      <c r="D2976" t="s">
        <v>138</v>
      </c>
      <c r="E2976">
        <v>0</v>
      </c>
      <c r="F2976" t="s">
        <v>36</v>
      </c>
      <c r="G2976" s="1">
        <v>36</v>
      </c>
      <c r="H2976">
        <v>0</v>
      </c>
      <c r="I2976">
        <v>0.86805600000000005</v>
      </c>
    </row>
    <row r="2977" spans="1:9" x14ac:dyDescent="0.25">
      <c r="A2977">
        <v>2000600056</v>
      </c>
      <c r="B2977" t="s">
        <v>794</v>
      </c>
      <c r="C2977" t="s">
        <v>151</v>
      </c>
      <c r="D2977" t="s">
        <v>152</v>
      </c>
      <c r="E2977" s="1">
        <v>0</v>
      </c>
      <c r="F2977" t="s">
        <v>36</v>
      </c>
      <c r="G2977" s="1">
        <v>0</v>
      </c>
      <c r="H2977">
        <v>0</v>
      </c>
      <c r="I2977">
        <v>0.86789400000000005</v>
      </c>
    </row>
    <row r="2978" spans="1:9" x14ac:dyDescent="0.25">
      <c r="A2978">
        <v>2000600056</v>
      </c>
      <c r="B2978" t="s">
        <v>794</v>
      </c>
      <c r="C2978" t="s">
        <v>139</v>
      </c>
      <c r="D2978" t="s">
        <v>140</v>
      </c>
      <c r="E2978">
        <v>0</v>
      </c>
      <c r="F2978" t="s">
        <v>36</v>
      </c>
      <c r="G2978">
        <v>0</v>
      </c>
      <c r="H2978" s="1">
        <v>0</v>
      </c>
      <c r="I2978">
        <v>0.86790100000000003</v>
      </c>
    </row>
    <row r="2979" spans="1:9" x14ac:dyDescent="0.25">
      <c r="A2979">
        <v>2000600056</v>
      </c>
      <c r="B2979" t="s">
        <v>794</v>
      </c>
      <c r="C2979" t="s">
        <v>577</v>
      </c>
      <c r="D2979" t="s">
        <v>578</v>
      </c>
      <c r="E2979" s="1">
        <v>0</v>
      </c>
      <c r="F2979" t="s">
        <v>36</v>
      </c>
      <c r="G2979">
        <v>0</v>
      </c>
      <c r="H2979">
        <v>0</v>
      </c>
      <c r="I2979">
        <v>0.86788500000000002</v>
      </c>
    </row>
    <row r="2980" spans="1:9" x14ac:dyDescent="0.25">
      <c r="A2980">
        <v>2000600057</v>
      </c>
      <c r="B2980" t="s">
        <v>795</v>
      </c>
      <c r="C2980" t="s">
        <v>8708</v>
      </c>
      <c r="D2980" t="s">
        <v>8709</v>
      </c>
      <c r="E2980" s="1">
        <v>0</v>
      </c>
      <c r="F2980" t="s">
        <v>36</v>
      </c>
      <c r="G2980">
        <v>0</v>
      </c>
      <c r="H2980">
        <v>0</v>
      </c>
      <c r="I2980">
        <v>0.64243099999999997</v>
      </c>
    </row>
    <row r="2981" spans="1:9" x14ac:dyDescent="0.25">
      <c r="A2981">
        <v>2000600057</v>
      </c>
      <c r="B2981" t="s">
        <v>795</v>
      </c>
      <c r="C2981" t="s">
        <v>8710</v>
      </c>
      <c r="D2981" t="s">
        <v>8711</v>
      </c>
      <c r="E2981" s="1">
        <v>0</v>
      </c>
      <c r="F2981" t="s">
        <v>36</v>
      </c>
      <c r="G2981">
        <v>0</v>
      </c>
      <c r="H2981">
        <v>0</v>
      </c>
      <c r="I2981">
        <v>0.62413200000000002</v>
      </c>
    </row>
    <row r="2982" spans="1:9" x14ac:dyDescent="0.25">
      <c r="A2982">
        <v>2000600057</v>
      </c>
      <c r="B2982" t="s">
        <v>795</v>
      </c>
      <c r="C2982" t="s">
        <v>8706</v>
      </c>
      <c r="D2982" t="s">
        <v>8707</v>
      </c>
      <c r="E2982" s="1">
        <v>1113</v>
      </c>
      <c r="F2982" t="s">
        <v>36</v>
      </c>
      <c r="G2982">
        <v>0</v>
      </c>
      <c r="H2982" s="1">
        <v>0</v>
      </c>
      <c r="I2982">
        <v>0.63093399999999999</v>
      </c>
    </row>
    <row r="2983" spans="1:9" x14ac:dyDescent="0.25">
      <c r="A2983">
        <v>2000600057</v>
      </c>
      <c r="B2983" t="s">
        <v>795</v>
      </c>
      <c r="C2983" t="s">
        <v>130</v>
      </c>
      <c r="D2983" t="s">
        <v>131</v>
      </c>
      <c r="E2983" s="1">
        <v>9186</v>
      </c>
      <c r="F2983" t="s">
        <v>36</v>
      </c>
      <c r="G2983">
        <v>0</v>
      </c>
      <c r="H2983">
        <v>36</v>
      </c>
      <c r="I2983">
        <v>0.62500699999999998</v>
      </c>
    </row>
    <row r="2984" spans="1:9" x14ac:dyDescent="0.25">
      <c r="A2984">
        <v>2000600057</v>
      </c>
      <c r="B2984" t="s">
        <v>795</v>
      </c>
      <c r="C2984" t="s">
        <v>256</v>
      </c>
      <c r="D2984" t="s">
        <v>257</v>
      </c>
      <c r="E2984" s="1">
        <v>0</v>
      </c>
      <c r="F2984" t="s">
        <v>36</v>
      </c>
      <c r="G2984" s="1">
        <v>0</v>
      </c>
      <c r="H2984">
        <v>0</v>
      </c>
      <c r="I2984">
        <v>0.72</v>
      </c>
    </row>
    <row r="2985" spans="1:9" x14ac:dyDescent="0.25">
      <c r="A2985">
        <v>2000600057</v>
      </c>
      <c r="B2985" t="s">
        <v>795</v>
      </c>
      <c r="C2985" t="s">
        <v>137</v>
      </c>
      <c r="D2985" t="s">
        <v>138</v>
      </c>
      <c r="E2985" s="1">
        <v>16</v>
      </c>
      <c r="F2985" t="s">
        <v>36</v>
      </c>
      <c r="G2985" s="1">
        <v>36</v>
      </c>
      <c r="H2985" s="1">
        <v>0</v>
      </c>
      <c r="I2985">
        <v>0.63062499999999999</v>
      </c>
    </row>
    <row r="2986" spans="1:9" x14ac:dyDescent="0.25">
      <c r="A2986">
        <v>2000600057</v>
      </c>
      <c r="B2986" t="s">
        <v>795</v>
      </c>
      <c r="C2986" t="s">
        <v>151</v>
      </c>
      <c r="D2986" t="s">
        <v>152</v>
      </c>
      <c r="E2986" s="1">
        <v>0</v>
      </c>
      <c r="F2986" t="s">
        <v>36</v>
      </c>
      <c r="G2986">
        <v>0</v>
      </c>
      <c r="H2986">
        <v>0</v>
      </c>
      <c r="I2986">
        <v>0.62378500000000003</v>
      </c>
    </row>
    <row r="2987" spans="1:9" x14ac:dyDescent="0.25">
      <c r="A2987">
        <v>2000600057</v>
      </c>
      <c r="B2987" t="s">
        <v>795</v>
      </c>
      <c r="C2987" t="s">
        <v>139</v>
      </c>
      <c r="D2987" t="s">
        <v>140</v>
      </c>
      <c r="E2987">
        <v>0</v>
      </c>
      <c r="F2987" t="s">
        <v>36</v>
      </c>
      <c r="G2987">
        <v>0</v>
      </c>
      <c r="H2987">
        <v>0</v>
      </c>
      <c r="I2987">
        <v>0.623776</v>
      </c>
    </row>
    <row r="2988" spans="1:9" x14ac:dyDescent="0.25">
      <c r="A2988">
        <v>2000600057</v>
      </c>
      <c r="B2988" t="s">
        <v>795</v>
      </c>
      <c r="C2988" t="s">
        <v>577</v>
      </c>
      <c r="D2988" t="s">
        <v>578</v>
      </c>
      <c r="E2988" s="1">
        <v>0</v>
      </c>
      <c r="F2988" t="s">
        <v>36</v>
      </c>
      <c r="G2988">
        <v>0</v>
      </c>
      <c r="H2988">
        <v>0</v>
      </c>
      <c r="I2988">
        <v>0.62377899999999997</v>
      </c>
    </row>
    <row r="2989" spans="1:9" x14ac:dyDescent="0.25">
      <c r="A2989">
        <v>2000600058</v>
      </c>
      <c r="B2989" t="s">
        <v>796</v>
      </c>
      <c r="C2989" t="s">
        <v>8708</v>
      </c>
      <c r="D2989" t="s">
        <v>8709</v>
      </c>
      <c r="E2989">
        <v>0</v>
      </c>
      <c r="F2989" t="s">
        <v>36</v>
      </c>
      <c r="G2989">
        <v>0</v>
      </c>
      <c r="H2989">
        <v>0</v>
      </c>
      <c r="I2989">
        <v>0.18351899999999999</v>
      </c>
    </row>
    <row r="2990" spans="1:9" x14ac:dyDescent="0.25">
      <c r="A2990">
        <v>2000600058</v>
      </c>
      <c r="B2990" t="s">
        <v>796</v>
      </c>
      <c r="C2990" t="s">
        <v>8710</v>
      </c>
      <c r="D2990" t="s">
        <v>8711</v>
      </c>
      <c r="E2990">
        <v>0</v>
      </c>
      <c r="F2990" t="s">
        <v>36</v>
      </c>
      <c r="G2990">
        <v>0</v>
      </c>
      <c r="H2990">
        <v>0</v>
      </c>
      <c r="I2990">
        <v>0.17108300000000001</v>
      </c>
    </row>
    <row r="2991" spans="1:9" x14ac:dyDescent="0.25">
      <c r="A2991">
        <v>2000600058</v>
      </c>
      <c r="B2991" t="s">
        <v>796</v>
      </c>
      <c r="C2991" t="s">
        <v>8706</v>
      </c>
      <c r="D2991" t="s">
        <v>8707</v>
      </c>
      <c r="E2991" s="1">
        <v>3753</v>
      </c>
      <c r="F2991" t="s">
        <v>36</v>
      </c>
      <c r="G2991" s="1">
        <v>5000</v>
      </c>
      <c r="H2991" s="1">
        <v>240480</v>
      </c>
      <c r="I2991">
        <v>0.18352299999999999</v>
      </c>
    </row>
    <row r="2992" spans="1:9" x14ac:dyDescent="0.25">
      <c r="A2992">
        <v>2000600058</v>
      </c>
      <c r="B2992" t="s">
        <v>796</v>
      </c>
      <c r="C2992" t="s">
        <v>130</v>
      </c>
      <c r="D2992" t="s">
        <v>131</v>
      </c>
      <c r="E2992" s="1">
        <v>1257</v>
      </c>
      <c r="F2992" t="s">
        <v>36</v>
      </c>
      <c r="G2992" s="1">
        <v>720</v>
      </c>
      <c r="H2992" s="1">
        <v>77936</v>
      </c>
      <c r="I2992">
        <v>0.18310299999999999</v>
      </c>
    </row>
    <row r="2993" spans="1:9" x14ac:dyDescent="0.25">
      <c r="A2993">
        <v>2000600058</v>
      </c>
      <c r="B2993" t="s">
        <v>796</v>
      </c>
      <c r="C2993" t="s">
        <v>137</v>
      </c>
      <c r="D2993" t="s">
        <v>138</v>
      </c>
      <c r="E2993" s="1">
        <v>24</v>
      </c>
      <c r="F2993" t="s">
        <v>36</v>
      </c>
      <c r="G2993">
        <v>120</v>
      </c>
      <c r="H2993">
        <v>0</v>
      </c>
      <c r="I2993">
        <v>0.183333</v>
      </c>
    </row>
    <row r="2994" spans="1:9" x14ac:dyDescent="0.25">
      <c r="A2994">
        <v>2000600058</v>
      </c>
      <c r="B2994" t="s">
        <v>796</v>
      </c>
      <c r="C2994" t="s">
        <v>151</v>
      </c>
      <c r="D2994" t="s">
        <v>152</v>
      </c>
      <c r="E2994" s="1">
        <v>0</v>
      </c>
      <c r="F2994" t="s">
        <v>36</v>
      </c>
      <c r="G2994" s="1">
        <v>0</v>
      </c>
      <c r="H2994">
        <v>0</v>
      </c>
      <c r="I2994">
        <v>0.17086499999999999</v>
      </c>
    </row>
    <row r="2995" spans="1:9" x14ac:dyDescent="0.25">
      <c r="A2995">
        <v>2000600058</v>
      </c>
      <c r="B2995" t="s">
        <v>796</v>
      </c>
      <c r="C2995" t="s">
        <v>139</v>
      </c>
      <c r="D2995" t="s">
        <v>140</v>
      </c>
      <c r="E2995" s="1">
        <v>4</v>
      </c>
      <c r="F2995" t="s">
        <v>36</v>
      </c>
      <c r="G2995" s="1">
        <v>72816</v>
      </c>
      <c r="H2995">
        <v>0</v>
      </c>
      <c r="I2995">
        <v>0.19750000000000001</v>
      </c>
    </row>
    <row r="2996" spans="1:9" x14ac:dyDescent="0.25">
      <c r="A2996">
        <v>2000600058</v>
      </c>
      <c r="B2996" t="s">
        <v>796</v>
      </c>
      <c r="C2996" t="s">
        <v>577</v>
      </c>
      <c r="D2996" t="s">
        <v>578</v>
      </c>
      <c r="E2996" s="1">
        <v>0</v>
      </c>
      <c r="F2996" t="s">
        <v>36</v>
      </c>
      <c r="G2996">
        <v>0</v>
      </c>
      <c r="H2996">
        <v>0</v>
      </c>
      <c r="I2996">
        <v>0.16037999999999999</v>
      </c>
    </row>
    <row r="2997" spans="1:9" x14ac:dyDescent="0.25">
      <c r="A2997">
        <v>2000600059</v>
      </c>
      <c r="B2997" t="s">
        <v>797</v>
      </c>
      <c r="C2997" t="s">
        <v>8706</v>
      </c>
      <c r="D2997" t="s">
        <v>8707</v>
      </c>
      <c r="E2997" s="1">
        <v>7965</v>
      </c>
      <c r="F2997" t="s">
        <v>36</v>
      </c>
      <c r="G2997">
        <v>0</v>
      </c>
      <c r="H2997" s="1">
        <v>34560</v>
      </c>
      <c r="I2997">
        <v>0.25001600000000002</v>
      </c>
    </row>
    <row r="2998" spans="1:9" x14ac:dyDescent="0.25">
      <c r="A2998">
        <v>2000600059</v>
      </c>
      <c r="B2998" t="s">
        <v>797</v>
      </c>
      <c r="C2998" t="s">
        <v>130</v>
      </c>
      <c r="D2998" t="s">
        <v>131</v>
      </c>
      <c r="E2998" s="1">
        <v>29032</v>
      </c>
      <c r="F2998" t="s">
        <v>36</v>
      </c>
      <c r="G2998" s="1">
        <v>0</v>
      </c>
      <c r="H2998">
        <v>0</v>
      </c>
      <c r="I2998">
        <v>0.223244</v>
      </c>
    </row>
    <row r="2999" spans="1:9" x14ac:dyDescent="0.25">
      <c r="A2999">
        <v>2000600059</v>
      </c>
      <c r="B2999" t="s">
        <v>797</v>
      </c>
      <c r="C2999" t="s">
        <v>137</v>
      </c>
      <c r="D2999" t="s">
        <v>138</v>
      </c>
      <c r="E2999" s="1">
        <v>0</v>
      </c>
      <c r="F2999" t="s">
        <v>36</v>
      </c>
      <c r="G2999">
        <v>0</v>
      </c>
      <c r="H2999">
        <v>0</v>
      </c>
      <c r="I2999">
        <v>0.24959700000000001</v>
      </c>
    </row>
    <row r="3000" spans="1:9" x14ac:dyDescent="0.25">
      <c r="A3000">
        <v>2000600059</v>
      </c>
      <c r="B3000" t="s">
        <v>797</v>
      </c>
      <c r="C3000" t="s">
        <v>577</v>
      </c>
      <c r="D3000" t="s">
        <v>578</v>
      </c>
      <c r="E3000">
        <v>0</v>
      </c>
      <c r="F3000" t="s">
        <v>36</v>
      </c>
      <c r="G3000">
        <v>0</v>
      </c>
      <c r="H3000">
        <v>0</v>
      </c>
      <c r="I3000">
        <v>0.21027599999999999</v>
      </c>
    </row>
    <row r="3001" spans="1:9" x14ac:dyDescent="0.25">
      <c r="A3001">
        <v>2000600060</v>
      </c>
      <c r="B3001" t="s">
        <v>798</v>
      </c>
      <c r="C3001" t="s">
        <v>8708</v>
      </c>
      <c r="D3001" t="s">
        <v>8709</v>
      </c>
      <c r="E3001">
        <v>0</v>
      </c>
      <c r="F3001" t="s">
        <v>36</v>
      </c>
      <c r="G3001">
        <v>0</v>
      </c>
      <c r="H3001">
        <v>0</v>
      </c>
      <c r="I3001">
        <v>0.29912100000000003</v>
      </c>
    </row>
    <row r="3002" spans="1:9" x14ac:dyDescent="0.25">
      <c r="A3002">
        <v>2000600060</v>
      </c>
      <c r="B3002" t="s">
        <v>798</v>
      </c>
      <c r="C3002" t="s">
        <v>8710</v>
      </c>
      <c r="D3002" t="s">
        <v>8711</v>
      </c>
      <c r="E3002">
        <v>0</v>
      </c>
      <c r="F3002" t="s">
        <v>36</v>
      </c>
      <c r="G3002">
        <v>0</v>
      </c>
      <c r="H3002">
        <v>0</v>
      </c>
      <c r="I3002">
        <v>0.29922199999999999</v>
      </c>
    </row>
    <row r="3003" spans="1:9" x14ac:dyDescent="0.25">
      <c r="A3003">
        <v>2000600060</v>
      </c>
      <c r="B3003" t="s">
        <v>798</v>
      </c>
      <c r="C3003" t="s">
        <v>8706</v>
      </c>
      <c r="D3003" t="s">
        <v>8707</v>
      </c>
      <c r="E3003" s="1">
        <v>720</v>
      </c>
      <c r="F3003" t="s">
        <v>36</v>
      </c>
      <c r="G3003">
        <v>0</v>
      </c>
      <c r="H3003" s="1">
        <v>80640</v>
      </c>
      <c r="I3003">
        <v>0.29922199999999999</v>
      </c>
    </row>
    <row r="3004" spans="1:9" x14ac:dyDescent="0.25">
      <c r="A3004">
        <v>2000600060</v>
      </c>
      <c r="B3004" t="s">
        <v>798</v>
      </c>
      <c r="C3004" t="s">
        <v>130</v>
      </c>
      <c r="D3004" t="s">
        <v>131</v>
      </c>
      <c r="E3004" s="1">
        <v>279</v>
      </c>
      <c r="F3004" t="s">
        <v>36</v>
      </c>
      <c r="G3004" s="1">
        <v>2828</v>
      </c>
      <c r="H3004">
        <v>54</v>
      </c>
      <c r="I3004">
        <v>0.29924699999999999</v>
      </c>
    </row>
    <row r="3005" spans="1:9" x14ac:dyDescent="0.25">
      <c r="A3005">
        <v>2000600060</v>
      </c>
      <c r="B3005" t="s">
        <v>798</v>
      </c>
      <c r="C3005" t="s">
        <v>142</v>
      </c>
      <c r="D3005" t="s">
        <v>143</v>
      </c>
      <c r="E3005">
        <v>0</v>
      </c>
      <c r="F3005" t="s">
        <v>36</v>
      </c>
      <c r="G3005">
        <v>0</v>
      </c>
      <c r="H3005">
        <v>0</v>
      </c>
      <c r="I3005">
        <v>0.31081799999999998</v>
      </c>
    </row>
    <row r="3006" spans="1:9" x14ac:dyDescent="0.25">
      <c r="A3006">
        <v>2000600060</v>
      </c>
      <c r="B3006" t="s">
        <v>798</v>
      </c>
      <c r="C3006" t="s">
        <v>137</v>
      </c>
      <c r="D3006" t="s">
        <v>138</v>
      </c>
      <c r="E3006">
        <v>13</v>
      </c>
      <c r="F3006" t="s">
        <v>36</v>
      </c>
      <c r="G3006">
        <v>36</v>
      </c>
      <c r="H3006">
        <v>36</v>
      </c>
      <c r="I3006">
        <v>0.29923100000000002</v>
      </c>
    </row>
    <row r="3007" spans="1:9" x14ac:dyDescent="0.25">
      <c r="A3007">
        <v>2000600060</v>
      </c>
      <c r="B3007" t="s">
        <v>798</v>
      </c>
      <c r="C3007" t="s">
        <v>151</v>
      </c>
      <c r="D3007" t="s">
        <v>152</v>
      </c>
      <c r="E3007" s="1">
        <v>0</v>
      </c>
      <c r="F3007" t="s">
        <v>36</v>
      </c>
      <c r="G3007">
        <v>0</v>
      </c>
      <c r="H3007">
        <v>440</v>
      </c>
      <c r="I3007">
        <v>0.29923</v>
      </c>
    </row>
    <row r="3008" spans="1:9" x14ac:dyDescent="0.25">
      <c r="A3008">
        <v>2000600060</v>
      </c>
      <c r="B3008" t="s">
        <v>798</v>
      </c>
      <c r="C3008" t="s">
        <v>139</v>
      </c>
      <c r="D3008" t="s">
        <v>140</v>
      </c>
      <c r="E3008" s="1">
        <v>0</v>
      </c>
      <c r="F3008" t="s">
        <v>36</v>
      </c>
      <c r="G3008">
        <v>18</v>
      </c>
      <c r="H3008">
        <v>0</v>
      </c>
      <c r="I3008">
        <v>0.28508299999999998</v>
      </c>
    </row>
    <row r="3009" spans="1:9" x14ac:dyDescent="0.25">
      <c r="A3009">
        <v>2000600060</v>
      </c>
      <c r="B3009" t="s">
        <v>798</v>
      </c>
      <c r="C3009" t="s">
        <v>577</v>
      </c>
      <c r="D3009" t="s">
        <v>578</v>
      </c>
      <c r="E3009" s="1">
        <v>0</v>
      </c>
      <c r="F3009" t="s">
        <v>36</v>
      </c>
      <c r="G3009">
        <v>0</v>
      </c>
      <c r="H3009">
        <v>0</v>
      </c>
      <c r="I3009">
        <v>0.28511999999999998</v>
      </c>
    </row>
    <row r="3010" spans="1:9" x14ac:dyDescent="0.25">
      <c r="A3010">
        <v>2000600061</v>
      </c>
      <c r="B3010" t="s">
        <v>799</v>
      </c>
      <c r="C3010" t="s">
        <v>8710</v>
      </c>
      <c r="D3010" t="s">
        <v>8711</v>
      </c>
      <c r="E3010">
        <v>0</v>
      </c>
      <c r="F3010" t="s">
        <v>36</v>
      </c>
      <c r="G3010">
        <v>0</v>
      </c>
      <c r="H3010">
        <v>0</v>
      </c>
      <c r="I3010">
        <v>1.1746589999999999</v>
      </c>
    </row>
    <row r="3011" spans="1:9" x14ac:dyDescent="0.25">
      <c r="A3011">
        <v>2000600061</v>
      </c>
      <c r="B3011" t="s">
        <v>799</v>
      </c>
      <c r="C3011" t="s">
        <v>8706</v>
      </c>
      <c r="D3011" t="s">
        <v>8707</v>
      </c>
      <c r="E3011" s="1">
        <v>0</v>
      </c>
      <c r="F3011" t="s">
        <v>36</v>
      </c>
      <c r="G3011" s="1">
        <v>0</v>
      </c>
      <c r="H3011" s="1">
        <v>32256</v>
      </c>
      <c r="I3011">
        <v>1.1742859999999999</v>
      </c>
    </row>
    <row r="3012" spans="1:9" x14ac:dyDescent="0.25">
      <c r="A3012">
        <v>2000600061</v>
      </c>
      <c r="B3012" t="s">
        <v>799</v>
      </c>
      <c r="C3012" t="s">
        <v>130</v>
      </c>
      <c r="D3012" t="s">
        <v>131</v>
      </c>
      <c r="E3012" s="1">
        <v>48</v>
      </c>
      <c r="F3012" t="s">
        <v>36</v>
      </c>
      <c r="G3012">
        <v>930</v>
      </c>
      <c r="H3012">
        <v>0</v>
      </c>
      <c r="I3012">
        <v>1.17</v>
      </c>
    </row>
    <row r="3013" spans="1:9" x14ac:dyDescent="0.25">
      <c r="A3013">
        <v>2000600061</v>
      </c>
      <c r="B3013" t="s">
        <v>799</v>
      </c>
      <c r="C3013" t="s">
        <v>151</v>
      </c>
      <c r="D3013" t="s">
        <v>152</v>
      </c>
      <c r="E3013">
        <v>0</v>
      </c>
      <c r="F3013" t="s">
        <v>36</v>
      </c>
      <c r="G3013" s="1">
        <v>0</v>
      </c>
      <c r="H3013" s="1">
        <v>0</v>
      </c>
      <c r="I3013">
        <v>1.1746589999999999</v>
      </c>
    </row>
    <row r="3014" spans="1:9" x14ac:dyDescent="0.25">
      <c r="A3014">
        <v>2000600061</v>
      </c>
      <c r="B3014" t="s">
        <v>799</v>
      </c>
      <c r="C3014" t="s">
        <v>139</v>
      </c>
      <c r="D3014" t="s">
        <v>140</v>
      </c>
      <c r="E3014" s="1">
        <v>0</v>
      </c>
      <c r="F3014" t="s">
        <v>36</v>
      </c>
      <c r="G3014">
        <v>0</v>
      </c>
      <c r="H3014">
        <v>0</v>
      </c>
      <c r="I3014">
        <v>1.174722</v>
      </c>
    </row>
    <row r="3015" spans="1:9" x14ac:dyDescent="0.25">
      <c r="A3015">
        <v>2000600061</v>
      </c>
      <c r="B3015" t="s">
        <v>799</v>
      </c>
      <c r="C3015" t="s">
        <v>577</v>
      </c>
      <c r="D3015" t="s">
        <v>578</v>
      </c>
      <c r="E3015" s="1">
        <v>0</v>
      </c>
      <c r="F3015" t="s">
        <v>36</v>
      </c>
      <c r="G3015">
        <v>0</v>
      </c>
      <c r="H3015">
        <v>0</v>
      </c>
      <c r="I3015">
        <v>1.1746589999999999</v>
      </c>
    </row>
    <row r="3016" spans="1:9" x14ac:dyDescent="0.25">
      <c r="A3016">
        <v>2000600062</v>
      </c>
      <c r="B3016" t="s">
        <v>800</v>
      </c>
      <c r="C3016" t="s">
        <v>8710</v>
      </c>
      <c r="D3016" t="s">
        <v>8711</v>
      </c>
      <c r="E3016">
        <v>0</v>
      </c>
      <c r="F3016" t="s">
        <v>147</v>
      </c>
      <c r="G3016">
        <v>0</v>
      </c>
      <c r="H3016">
        <v>0</v>
      </c>
      <c r="I3016">
        <v>1.2631600000000001</v>
      </c>
    </row>
    <row r="3017" spans="1:9" x14ac:dyDescent="0.25">
      <c r="A3017">
        <v>2000600062</v>
      </c>
      <c r="B3017" t="s">
        <v>800</v>
      </c>
      <c r="C3017" t="s">
        <v>8706</v>
      </c>
      <c r="D3017" t="s">
        <v>8707</v>
      </c>
      <c r="E3017" s="1">
        <v>461</v>
      </c>
      <c r="F3017" t="s">
        <v>147</v>
      </c>
      <c r="G3017">
        <v>520</v>
      </c>
      <c r="H3017" s="1">
        <v>14112</v>
      </c>
      <c r="I3017">
        <v>1.2631239999999999</v>
      </c>
    </row>
    <row r="3018" spans="1:9" x14ac:dyDescent="0.25">
      <c r="A3018">
        <v>2000600062</v>
      </c>
      <c r="B3018" t="s">
        <v>800</v>
      </c>
      <c r="C3018" t="s">
        <v>130</v>
      </c>
      <c r="D3018" t="s">
        <v>131</v>
      </c>
      <c r="E3018" s="1">
        <v>13</v>
      </c>
      <c r="F3018" t="s">
        <v>147</v>
      </c>
      <c r="G3018">
        <v>240</v>
      </c>
      <c r="H3018" s="1">
        <v>36</v>
      </c>
      <c r="I3018">
        <v>1.263077</v>
      </c>
    </row>
    <row r="3019" spans="1:9" x14ac:dyDescent="0.25">
      <c r="A3019">
        <v>2000600062</v>
      </c>
      <c r="B3019" t="s">
        <v>800</v>
      </c>
      <c r="C3019" t="s">
        <v>137</v>
      </c>
      <c r="D3019" t="s">
        <v>138</v>
      </c>
      <c r="E3019">
        <v>0</v>
      </c>
      <c r="F3019" t="s">
        <v>147</v>
      </c>
      <c r="G3019">
        <v>36</v>
      </c>
      <c r="H3019">
        <v>0</v>
      </c>
      <c r="I3019">
        <v>1.262778</v>
      </c>
    </row>
    <row r="3020" spans="1:9" x14ac:dyDescent="0.25">
      <c r="A3020">
        <v>2000600062</v>
      </c>
      <c r="B3020" t="s">
        <v>800</v>
      </c>
      <c r="C3020" t="s">
        <v>151</v>
      </c>
      <c r="D3020" t="s">
        <v>152</v>
      </c>
      <c r="E3020">
        <v>0</v>
      </c>
      <c r="F3020" t="s">
        <v>147</v>
      </c>
      <c r="G3020">
        <v>0</v>
      </c>
      <c r="H3020">
        <v>0</v>
      </c>
      <c r="I3020">
        <v>1.2631349999999999</v>
      </c>
    </row>
    <row r="3021" spans="1:9" x14ac:dyDescent="0.25">
      <c r="A3021">
        <v>2000600062</v>
      </c>
      <c r="B3021" t="s">
        <v>800</v>
      </c>
      <c r="C3021" t="s">
        <v>139</v>
      </c>
      <c r="D3021" t="s">
        <v>140</v>
      </c>
      <c r="E3021" s="1">
        <v>85</v>
      </c>
      <c r="F3021" t="s">
        <v>147</v>
      </c>
      <c r="G3021" s="1">
        <v>0</v>
      </c>
      <c r="H3021">
        <v>0</v>
      </c>
      <c r="I3021">
        <v>1.2631760000000001</v>
      </c>
    </row>
    <row r="3022" spans="1:9" x14ac:dyDescent="0.25">
      <c r="A3022">
        <v>2000600062</v>
      </c>
      <c r="B3022" t="s">
        <v>800</v>
      </c>
      <c r="C3022" t="s">
        <v>577</v>
      </c>
      <c r="D3022" t="s">
        <v>578</v>
      </c>
      <c r="E3022">
        <v>0</v>
      </c>
      <c r="F3022" t="s">
        <v>147</v>
      </c>
      <c r="G3022">
        <v>0</v>
      </c>
      <c r="H3022" s="1">
        <v>0</v>
      </c>
      <c r="I3022">
        <v>1.263166</v>
      </c>
    </row>
    <row r="3023" spans="1:9" x14ac:dyDescent="0.25">
      <c r="A3023">
        <v>2000600063</v>
      </c>
      <c r="B3023" t="s">
        <v>801</v>
      </c>
      <c r="C3023" t="s">
        <v>8710</v>
      </c>
      <c r="D3023" t="s">
        <v>8711</v>
      </c>
      <c r="E3023">
        <v>0</v>
      </c>
      <c r="F3023" t="s">
        <v>147</v>
      </c>
      <c r="G3023">
        <v>0</v>
      </c>
      <c r="H3023" s="1">
        <v>0</v>
      </c>
      <c r="I3023">
        <v>0.96120399999999995</v>
      </c>
    </row>
    <row r="3024" spans="1:9" x14ac:dyDescent="0.25">
      <c r="A3024">
        <v>2000600063</v>
      </c>
      <c r="B3024" t="s">
        <v>801</v>
      </c>
      <c r="C3024" t="s">
        <v>8706</v>
      </c>
      <c r="D3024" t="s">
        <v>8707</v>
      </c>
      <c r="E3024">
        <v>551</v>
      </c>
      <c r="F3024" t="s">
        <v>147</v>
      </c>
      <c r="G3024">
        <v>0</v>
      </c>
      <c r="H3024">
        <v>0</v>
      </c>
      <c r="I3024">
        <v>0.96121599999999996</v>
      </c>
    </row>
    <row r="3025" spans="1:9" x14ac:dyDescent="0.25">
      <c r="A3025">
        <v>2000600063</v>
      </c>
      <c r="B3025" t="s">
        <v>801</v>
      </c>
      <c r="C3025" t="s">
        <v>130</v>
      </c>
      <c r="D3025" t="s">
        <v>131</v>
      </c>
      <c r="E3025" s="1">
        <v>11229</v>
      </c>
      <c r="F3025" t="s">
        <v>147</v>
      </c>
      <c r="G3025">
        <v>0</v>
      </c>
      <c r="H3025">
        <v>0</v>
      </c>
      <c r="I3025">
        <v>0.96119699999999997</v>
      </c>
    </row>
    <row r="3026" spans="1:9" x14ac:dyDescent="0.25">
      <c r="A3026">
        <v>2000600063</v>
      </c>
      <c r="B3026" t="s">
        <v>801</v>
      </c>
      <c r="C3026" t="s">
        <v>137</v>
      </c>
      <c r="D3026" t="s">
        <v>138</v>
      </c>
      <c r="E3026">
        <v>1</v>
      </c>
      <c r="F3026" t="s">
        <v>147</v>
      </c>
      <c r="G3026" s="1">
        <v>0</v>
      </c>
      <c r="H3026">
        <v>0</v>
      </c>
      <c r="I3026">
        <v>0.96</v>
      </c>
    </row>
    <row r="3027" spans="1:9" x14ac:dyDescent="0.25">
      <c r="A3027">
        <v>2000600063</v>
      </c>
      <c r="B3027" t="s">
        <v>801</v>
      </c>
      <c r="C3027" t="s">
        <v>151</v>
      </c>
      <c r="D3027" t="s">
        <v>152</v>
      </c>
      <c r="E3027" s="1">
        <v>0</v>
      </c>
      <c r="F3027" t="s">
        <v>147</v>
      </c>
      <c r="G3027" s="1">
        <v>0</v>
      </c>
      <c r="H3027">
        <v>0</v>
      </c>
      <c r="I3027">
        <v>0.96125000000000005</v>
      </c>
    </row>
    <row r="3028" spans="1:9" x14ac:dyDescent="0.25">
      <c r="A3028">
        <v>2000600063</v>
      </c>
      <c r="B3028" t="s">
        <v>801</v>
      </c>
      <c r="C3028" t="s">
        <v>139</v>
      </c>
      <c r="D3028" t="s">
        <v>140</v>
      </c>
      <c r="E3028">
        <v>0</v>
      </c>
      <c r="F3028" t="s">
        <v>147</v>
      </c>
      <c r="G3028">
        <v>0</v>
      </c>
      <c r="H3028">
        <v>0</v>
      </c>
      <c r="I3028">
        <v>0.96119699999999997</v>
      </c>
    </row>
    <row r="3029" spans="1:9" x14ac:dyDescent="0.25">
      <c r="A3029">
        <v>2000600063</v>
      </c>
      <c r="B3029" t="s">
        <v>801</v>
      </c>
      <c r="C3029" t="s">
        <v>577</v>
      </c>
      <c r="D3029" t="s">
        <v>578</v>
      </c>
      <c r="E3029" s="1">
        <v>0</v>
      </c>
      <c r="F3029" t="s">
        <v>147</v>
      </c>
      <c r="G3029">
        <v>0</v>
      </c>
      <c r="H3029" s="1">
        <v>0</v>
      </c>
      <c r="I3029">
        <v>0.96119200000000005</v>
      </c>
    </row>
    <row r="3030" spans="1:9" x14ac:dyDescent="0.25">
      <c r="A3030">
        <v>2000600064</v>
      </c>
      <c r="B3030" t="s">
        <v>802</v>
      </c>
      <c r="C3030" t="s">
        <v>8710</v>
      </c>
      <c r="D3030" t="s">
        <v>8711</v>
      </c>
      <c r="E3030" s="1">
        <v>0</v>
      </c>
      <c r="F3030" t="s">
        <v>147</v>
      </c>
      <c r="G3030">
        <v>0</v>
      </c>
      <c r="H3030">
        <v>0</v>
      </c>
      <c r="I3030">
        <v>1.0170140000000001</v>
      </c>
    </row>
    <row r="3031" spans="1:9" x14ac:dyDescent="0.25">
      <c r="A3031">
        <v>2000600064</v>
      </c>
      <c r="B3031" t="s">
        <v>802</v>
      </c>
      <c r="C3031" t="s">
        <v>8706</v>
      </c>
      <c r="D3031" t="s">
        <v>8707</v>
      </c>
      <c r="E3031" s="1">
        <v>0</v>
      </c>
      <c r="F3031" t="s">
        <v>147</v>
      </c>
      <c r="G3031" s="1">
        <v>0</v>
      </c>
      <c r="H3031" s="1">
        <v>12096</v>
      </c>
      <c r="I3031">
        <v>1.0175000000000001</v>
      </c>
    </row>
    <row r="3032" spans="1:9" x14ac:dyDescent="0.25">
      <c r="A3032">
        <v>2000600064</v>
      </c>
      <c r="B3032" t="s">
        <v>802</v>
      </c>
      <c r="C3032" t="s">
        <v>130</v>
      </c>
      <c r="D3032" t="s">
        <v>131</v>
      </c>
      <c r="E3032" s="1">
        <v>3504</v>
      </c>
      <c r="F3032" t="s">
        <v>147</v>
      </c>
      <c r="G3032">
        <v>0</v>
      </c>
      <c r="H3032">
        <v>60</v>
      </c>
      <c r="I3032">
        <v>1.017069</v>
      </c>
    </row>
    <row r="3033" spans="1:9" x14ac:dyDescent="0.25">
      <c r="A3033">
        <v>2000600064</v>
      </c>
      <c r="B3033" t="s">
        <v>802</v>
      </c>
      <c r="C3033" t="s">
        <v>137</v>
      </c>
      <c r="D3033" t="s">
        <v>138</v>
      </c>
      <c r="E3033" s="1">
        <v>17</v>
      </c>
      <c r="F3033" t="s">
        <v>147</v>
      </c>
      <c r="G3033">
        <v>60</v>
      </c>
      <c r="H3033" s="1">
        <v>0</v>
      </c>
      <c r="I3033">
        <v>1.017647</v>
      </c>
    </row>
    <row r="3034" spans="1:9" x14ac:dyDescent="0.25">
      <c r="A3034">
        <v>2000600064</v>
      </c>
      <c r="B3034" t="s">
        <v>802</v>
      </c>
      <c r="C3034" t="s">
        <v>151</v>
      </c>
      <c r="D3034" t="s">
        <v>152</v>
      </c>
      <c r="E3034">
        <v>0</v>
      </c>
      <c r="F3034" t="s">
        <v>147</v>
      </c>
      <c r="G3034" s="1">
        <v>0</v>
      </c>
      <c r="H3034">
        <v>0</v>
      </c>
      <c r="I3034">
        <v>1.017018</v>
      </c>
    </row>
    <row r="3035" spans="1:9" x14ac:dyDescent="0.25">
      <c r="A3035">
        <v>2000600064</v>
      </c>
      <c r="B3035" t="s">
        <v>802</v>
      </c>
      <c r="C3035" t="s">
        <v>577</v>
      </c>
      <c r="D3035" t="s">
        <v>578</v>
      </c>
      <c r="E3035">
        <v>0</v>
      </c>
      <c r="F3035" t="s">
        <v>147</v>
      </c>
      <c r="G3035">
        <v>0</v>
      </c>
      <c r="H3035">
        <v>0</v>
      </c>
      <c r="I3035">
        <v>1.0170250000000001</v>
      </c>
    </row>
    <row r="3036" spans="1:9" x14ac:dyDescent="0.25">
      <c r="A3036">
        <v>2000600065</v>
      </c>
      <c r="B3036" t="s">
        <v>803</v>
      </c>
      <c r="C3036" t="s">
        <v>8710</v>
      </c>
      <c r="D3036" t="s">
        <v>8711</v>
      </c>
      <c r="E3036">
        <v>0</v>
      </c>
      <c r="F3036" t="s">
        <v>147</v>
      </c>
      <c r="G3036">
        <v>0</v>
      </c>
      <c r="H3036">
        <v>0</v>
      </c>
      <c r="I3036">
        <v>0.76083299999999998</v>
      </c>
    </row>
    <row r="3037" spans="1:9" x14ac:dyDescent="0.25">
      <c r="A3037">
        <v>2000600065</v>
      </c>
      <c r="B3037" t="s">
        <v>803</v>
      </c>
      <c r="C3037" t="s">
        <v>8706</v>
      </c>
      <c r="D3037" t="s">
        <v>8707</v>
      </c>
      <c r="E3037">
        <v>45</v>
      </c>
      <c r="F3037" t="s">
        <v>147</v>
      </c>
      <c r="G3037">
        <v>0</v>
      </c>
      <c r="H3037">
        <v>0</v>
      </c>
      <c r="I3037">
        <v>0.76111099999999998</v>
      </c>
    </row>
    <row r="3038" spans="1:9" x14ac:dyDescent="0.25">
      <c r="A3038">
        <v>2000600065</v>
      </c>
      <c r="B3038" t="s">
        <v>803</v>
      </c>
      <c r="C3038" t="s">
        <v>130</v>
      </c>
      <c r="D3038" t="s">
        <v>131</v>
      </c>
      <c r="E3038" s="1">
        <v>5354</v>
      </c>
      <c r="F3038" t="s">
        <v>147</v>
      </c>
      <c r="G3038" s="1">
        <v>0</v>
      </c>
      <c r="H3038">
        <v>36</v>
      </c>
      <c r="I3038">
        <v>0.76085400000000003</v>
      </c>
    </row>
    <row r="3039" spans="1:9" x14ac:dyDescent="0.25">
      <c r="A3039">
        <v>2000600065</v>
      </c>
      <c r="B3039" t="s">
        <v>803</v>
      </c>
      <c r="C3039" t="s">
        <v>137</v>
      </c>
      <c r="D3039" t="s">
        <v>138</v>
      </c>
      <c r="E3039" s="1">
        <v>2</v>
      </c>
      <c r="F3039" t="s">
        <v>147</v>
      </c>
      <c r="G3039">
        <v>36</v>
      </c>
      <c r="H3039">
        <v>0</v>
      </c>
      <c r="I3039">
        <v>0.76</v>
      </c>
    </row>
    <row r="3040" spans="1:9" x14ac:dyDescent="0.25">
      <c r="A3040">
        <v>2000600065</v>
      </c>
      <c r="B3040" t="s">
        <v>803</v>
      </c>
      <c r="C3040" t="s">
        <v>151</v>
      </c>
      <c r="D3040" t="s">
        <v>152</v>
      </c>
      <c r="E3040" s="1">
        <v>0</v>
      </c>
      <c r="F3040" t="s">
        <v>147</v>
      </c>
      <c r="G3040">
        <v>0</v>
      </c>
      <c r="H3040">
        <v>0</v>
      </c>
      <c r="I3040">
        <v>0.76086299999999996</v>
      </c>
    </row>
    <row r="3041" spans="1:9" x14ac:dyDescent="0.25">
      <c r="A3041">
        <v>2000600065</v>
      </c>
      <c r="B3041" t="s">
        <v>803</v>
      </c>
      <c r="C3041" t="s">
        <v>577</v>
      </c>
      <c r="D3041" t="s">
        <v>578</v>
      </c>
      <c r="E3041">
        <v>0</v>
      </c>
      <c r="F3041" t="s">
        <v>147</v>
      </c>
      <c r="G3041">
        <v>0</v>
      </c>
      <c r="H3041">
        <v>0</v>
      </c>
      <c r="I3041">
        <v>0.76084200000000002</v>
      </c>
    </row>
    <row r="3042" spans="1:9" x14ac:dyDescent="0.25">
      <c r="A3042">
        <v>2000600066</v>
      </c>
      <c r="B3042" t="s">
        <v>804</v>
      </c>
      <c r="C3042" t="s">
        <v>8710</v>
      </c>
      <c r="D3042" t="s">
        <v>8711</v>
      </c>
      <c r="E3042" s="1">
        <v>0</v>
      </c>
      <c r="F3042" t="s">
        <v>147</v>
      </c>
      <c r="G3042">
        <v>0</v>
      </c>
      <c r="H3042">
        <v>0</v>
      </c>
      <c r="I3042">
        <v>0.92256899999999997</v>
      </c>
    </row>
    <row r="3043" spans="1:9" x14ac:dyDescent="0.25">
      <c r="A3043">
        <v>2000600066</v>
      </c>
      <c r="B3043" t="s">
        <v>804</v>
      </c>
      <c r="C3043" t="s">
        <v>8706</v>
      </c>
      <c r="D3043" t="s">
        <v>8707</v>
      </c>
      <c r="E3043">
        <v>0</v>
      </c>
      <c r="F3043" t="s">
        <v>147</v>
      </c>
      <c r="G3043">
        <v>12</v>
      </c>
      <c r="H3043" s="1">
        <v>14112</v>
      </c>
      <c r="I3043">
        <v>0.92249999999999999</v>
      </c>
    </row>
    <row r="3044" spans="1:9" x14ac:dyDescent="0.25">
      <c r="A3044">
        <v>2000600066</v>
      </c>
      <c r="B3044" t="s">
        <v>804</v>
      </c>
      <c r="C3044" t="s">
        <v>130</v>
      </c>
      <c r="D3044" t="s">
        <v>131</v>
      </c>
      <c r="E3044">
        <v>905</v>
      </c>
      <c r="F3044" t="s">
        <v>147</v>
      </c>
      <c r="G3044" s="1">
        <v>540</v>
      </c>
      <c r="H3044">
        <v>60</v>
      </c>
      <c r="I3044">
        <v>0.92256400000000005</v>
      </c>
    </row>
    <row r="3045" spans="1:9" x14ac:dyDescent="0.25">
      <c r="A3045">
        <v>2000600066</v>
      </c>
      <c r="B3045" t="s">
        <v>804</v>
      </c>
      <c r="C3045" t="s">
        <v>137</v>
      </c>
      <c r="D3045" t="s">
        <v>138</v>
      </c>
      <c r="E3045" s="1">
        <v>18</v>
      </c>
      <c r="F3045" t="s">
        <v>147</v>
      </c>
      <c r="G3045">
        <v>60</v>
      </c>
      <c r="H3045">
        <v>0</v>
      </c>
      <c r="I3045">
        <v>0.92222199999999999</v>
      </c>
    </row>
    <row r="3046" spans="1:9" x14ac:dyDescent="0.25">
      <c r="A3046">
        <v>2000600066</v>
      </c>
      <c r="B3046" t="s">
        <v>804</v>
      </c>
      <c r="C3046" t="s">
        <v>151</v>
      </c>
      <c r="D3046" t="s">
        <v>152</v>
      </c>
      <c r="E3046" s="1">
        <v>0</v>
      </c>
      <c r="F3046" t="s">
        <v>147</v>
      </c>
      <c r="G3046" s="1">
        <v>0</v>
      </c>
      <c r="H3046">
        <v>0</v>
      </c>
      <c r="I3046">
        <v>0.92255299999999996</v>
      </c>
    </row>
    <row r="3047" spans="1:9" x14ac:dyDescent="0.25">
      <c r="A3047">
        <v>2000600066</v>
      </c>
      <c r="B3047" t="s">
        <v>804</v>
      </c>
      <c r="C3047" t="s">
        <v>577</v>
      </c>
      <c r="D3047" t="s">
        <v>578</v>
      </c>
      <c r="E3047" s="1">
        <v>0</v>
      </c>
      <c r="F3047" t="s">
        <v>147</v>
      </c>
      <c r="G3047">
        <v>0</v>
      </c>
      <c r="H3047" s="1">
        <v>0</v>
      </c>
      <c r="I3047">
        <v>0.92255200000000004</v>
      </c>
    </row>
    <row r="3048" spans="1:9" x14ac:dyDescent="0.25">
      <c r="A3048">
        <v>2000600067</v>
      </c>
      <c r="B3048" t="s">
        <v>805</v>
      </c>
      <c r="C3048" t="s">
        <v>8708</v>
      </c>
      <c r="D3048" t="s">
        <v>8709</v>
      </c>
      <c r="E3048" s="1">
        <v>0</v>
      </c>
      <c r="F3048" t="s">
        <v>36</v>
      </c>
      <c r="G3048">
        <v>0</v>
      </c>
      <c r="H3048">
        <v>0</v>
      </c>
      <c r="I3048">
        <v>7.2609999999999994E-2</v>
      </c>
    </row>
    <row r="3049" spans="1:9" x14ac:dyDescent="0.25">
      <c r="A3049">
        <v>2000600067</v>
      </c>
      <c r="B3049" t="s">
        <v>805</v>
      </c>
      <c r="C3049" t="s">
        <v>8710</v>
      </c>
      <c r="D3049" t="s">
        <v>8711</v>
      </c>
      <c r="E3049" s="1">
        <v>0</v>
      </c>
      <c r="F3049" t="s">
        <v>36</v>
      </c>
      <c r="G3049">
        <v>0</v>
      </c>
      <c r="H3049">
        <v>0</v>
      </c>
      <c r="I3049">
        <v>7.2610999999999995E-2</v>
      </c>
    </row>
    <row r="3050" spans="1:9" x14ac:dyDescent="0.25">
      <c r="A3050">
        <v>2000600067</v>
      </c>
      <c r="B3050" t="s">
        <v>805</v>
      </c>
      <c r="C3050" t="s">
        <v>8706</v>
      </c>
      <c r="D3050" t="s">
        <v>8707</v>
      </c>
      <c r="E3050" s="1">
        <v>1451</v>
      </c>
      <c r="F3050" t="s">
        <v>36</v>
      </c>
      <c r="G3050">
        <v>0</v>
      </c>
      <c r="H3050" s="1">
        <v>63360</v>
      </c>
      <c r="I3050">
        <v>7.2611999999999996E-2</v>
      </c>
    </row>
    <row r="3051" spans="1:9" x14ac:dyDescent="0.25">
      <c r="A3051">
        <v>2000600067</v>
      </c>
      <c r="B3051" t="s">
        <v>805</v>
      </c>
      <c r="C3051" t="s">
        <v>130</v>
      </c>
      <c r="D3051" t="s">
        <v>131</v>
      </c>
      <c r="E3051" s="1">
        <v>3561</v>
      </c>
      <c r="F3051" t="s">
        <v>36</v>
      </c>
      <c r="G3051">
        <v>168</v>
      </c>
      <c r="H3051">
        <v>72</v>
      </c>
      <c r="I3051">
        <v>7.2611999999999996E-2</v>
      </c>
    </row>
    <row r="3052" spans="1:9" x14ac:dyDescent="0.25">
      <c r="A3052">
        <v>2000600067</v>
      </c>
      <c r="B3052" t="s">
        <v>805</v>
      </c>
      <c r="C3052" t="s">
        <v>137</v>
      </c>
      <c r="D3052" t="s">
        <v>138</v>
      </c>
      <c r="E3052" s="1">
        <v>24</v>
      </c>
      <c r="F3052" t="s">
        <v>36</v>
      </c>
      <c r="G3052">
        <v>72</v>
      </c>
      <c r="H3052">
        <v>0</v>
      </c>
      <c r="I3052">
        <v>7.2499999999999995E-2</v>
      </c>
    </row>
    <row r="3053" spans="1:9" x14ac:dyDescent="0.25">
      <c r="A3053">
        <v>2000600067</v>
      </c>
      <c r="B3053" t="s">
        <v>805</v>
      </c>
      <c r="C3053" t="s">
        <v>151</v>
      </c>
      <c r="D3053" t="s">
        <v>152</v>
      </c>
      <c r="E3053" s="1">
        <v>0</v>
      </c>
      <c r="F3053" t="s">
        <v>36</v>
      </c>
      <c r="G3053">
        <v>0</v>
      </c>
      <c r="H3053">
        <v>0</v>
      </c>
      <c r="I3053">
        <v>7.2609999999999994E-2</v>
      </c>
    </row>
    <row r="3054" spans="1:9" x14ac:dyDescent="0.25">
      <c r="A3054">
        <v>2000600067</v>
      </c>
      <c r="B3054" t="s">
        <v>805</v>
      </c>
      <c r="C3054" t="s">
        <v>139</v>
      </c>
      <c r="D3054" t="s">
        <v>140</v>
      </c>
      <c r="E3054" s="1">
        <v>0</v>
      </c>
      <c r="F3054" t="s">
        <v>36</v>
      </c>
      <c r="G3054">
        <v>0</v>
      </c>
      <c r="H3054">
        <v>0</v>
      </c>
      <c r="I3054">
        <v>7.2610999999999995E-2</v>
      </c>
    </row>
    <row r="3055" spans="1:9" x14ac:dyDescent="0.25">
      <c r="A3055">
        <v>2000600067</v>
      </c>
      <c r="B3055" t="s">
        <v>805</v>
      </c>
      <c r="C3055" t="s">
        <v>577</v>
      </c>
      <c r="D3055" t="s">
        <v>578</v>
      </c>
      <c r="E3055" s="1">
        <v>0</v>
      </c>
      <c r="F3055" t="s">
        <v>36</v>
      </c>
      <c r="G3055">
        <v>0</v>
      </c>
      <c r="H3055">
        <v>0</v>
      </c>
      <c r="I3055">
        <v>7.2609999999999994E-2</v>
      </c>
    </row>
    <row r="3056" spans="1:9" x14ac:dyDescent="0.25">
      <c r="A3056">
        <v>2000610009</v>
      </c>
      <c r="B3056" t="s">
        <v>806</v>
      </c>
      <c r="C3056" t="s">
        <v>8706</v>
      </c>
      <c r="D3056" t="s">
        <v>8707</v>
      </c>
      <c r="E3056">
        <v>5</v>
      </c>
      <c r="F3056" t="s">
        <v>36</v>
      </c>
      <c r="G3056">
        <v>0</v>
      </c>
      <c r="H3056" s="1">
        <v>0</v>
      </c>
      <c r="I3056">
        <v>4.33</v>
      </c>
    </row>
    <row r="3057" spans="1:9" x14ac:dyDescent="0.25">
      <c r="A3057">
        <v>2000610009</v>
      </c>
      <c r="B3057" t="s">
        <v>806</v>
      </c>
      <c r="C3057" t="s">
        <v>126</v>
      </c>
      <c r="D3057" t="s">
        <v>127</v>
      </c>
      <c r="E3057" s="1">
        <v>17</v>
      </c>
      <c r="F3057" t="s">
        <v>36</v>
      </c>
      <c r="G3057" s="1">
        <v>0</v>
      </c>
      <c r="H3057">
        <v>0</v>
      </c>
      <c r="I3057">
        <v>4.33</v>
      </c>
    </row>
    <row r="3058" spans="1:9" x14ac:dyDescent="0.25">
      <c r="A3058">
        <v>2000610024</v>
      </c>
      <c r="B3058" t="s">
        <v>807</v>
      </c>
      <c r="C3058" t="s">
        <v>8706</v>
      </c>
      <c r="D3058" t="s">
        <v>8707</v>
      </c>
      <c r="E3058" s="1">
        <v>42</v>
      </c>
      <c r="F3058" t="s">
        <v>36</v>
      </c>
      <c r="G3058" s="1">
        <v>0</v>
      </c>
      <c r="H3058" s="1">
        <v>0</v>
      </c>
      <c r="I3058">
        <v>5.9395239999999996</v>
      </c>
    </row>
    <row r="3059" spans="1:9" x14ac:dyDescent="0.25">
      <c r="A3059">
        <v>2000610024</v>
      </c>
      <c r="B3059" t="s">
        <v>807</v>
      </c>
      <c r="C3059" t="s">
        <v>126</v>
      </c>
      <c r="D3059" t="s">
        <v>127</v>
      </c>
      <c r="E3059">
        <v>12</v>
      </c>
      <c r="F3059" t="s">
        <v>36</v>
      </c>
      <c r="G3059">
        <v>0</v>
      </c>
      <c r="H3059">
        <v>0</v>
      </c>
      <c r="I3059">
        <v>5.9391670000000003</v>
      </c>
    </row>
    <row r="3060" spans="1:9" x14ac:dyDescent="0.25">
      <c r="A3060">
        <v>2000610027</v>
      </c>
      <c r="B3060" t="s">
        <v>808</v>
      </c>
      <c r="C3060" t="s">
        <v>8706</v>
      </c>
      <c r="D3060" t="s">
        <v>8707</v>
      </c>
      <c r="E3060" s="1">
        <v>12</v>
      </c>
      <c r="F3060" t="s">
        <v>36</v>
      </c>
      <c r="G3060">
        <v>0</v>
      </c>
      <c r="H3060" s="1">
        <v>0</v>
      </c>
      <c r="I3060">
        <v>5.9191669999999998</v>
      </c>
    </row>
    <row r="3061" spans="1:9" x14ac:dyDescent="0.25">
      <c r="A3061">
        <v>2000610027</v>
      </c>
      <c r="B3061" t="s">
        <v>808</v>
      </c>
      <c r="C3061" t="s">
        <v>126</v>
      </c>
      <c r="D3061" t="s">
        <v>127</v>
      </c>
      <c r="E3061" s="1">
        <v>1</v>
      </c>
      <c r="F3061" t="s">
        <v>36</v>
      </c>
      <c r="G3061">
        <v>0</v>
      </c>
      <c r="H3061" s="1">
        <v>0</v>
      </c>
      <c r="I3061">
        <v>5.92</v>
      </c>
    </row>
    <row r="3062" spans="1:9" x14ac:dyDescent="0.25">
      <c r="A3062">
        <v>2000610043</v>
      </c>
      <c r="B3062" t="s">
        <v>809</v>
      </c>
      <c r="C3062" t="s">
        <v>8706</v>
      </c>
      <c r="D3062" t="s">
        <v>8707</v>
      </c>
      <c r="E3062" s="1">
        <v>55</v>
      </c>
      <c r="F3062" t="s">
        <v>36</v>
      </c>
      <c r="G3062" s="1">
        <v>0</v>
      </c>
      <c r="H3062">
        <v>0</v>
      </c>
      <c r="I3062">
        <v>7.5005449999999998</v>
      </c>
    </row>
    <row r="3063" spans="1:9" x14ac:dyDescent="0.25">
      <c r="A3063">
        <v>2000610043</v>
      </c>
      <c r="B3063" t="s">
        <v>809</v>
      </c>
      <c r="C3063" t="s">
        <v>130</v>
      </c>
      <c r="D3063" t="s">
        <v>131</v>
      </c>
      <c r="E3063" s="1">
        <v>462</v>
      </c>
      <c r="F3063" t="s">
        <v>36</v>
      </c>
      <c r="G3063">
        <v>0</v>
      </c>
      <c r="H3063">
        <v>0</v>
      </c>
      <c r="I3063">
        <v>7.5005629999999996</v>
      </c>
    </row>
    <row r="3064" spans="1:9" x14ac:dyDescent="0.25">
      <c r="A3064">
        <v>2000610044</v>
      </c>
      <c r="B3064" t="s">
        <v>810</v>
      </c>
      <c r="C3064" t="s">
        <v>8706</v>
      </c>
      <c r="D3064" t="s">
        <v>8707</v>
      </c>
      <c r="E3064">
        <v>30</v>
      </c>
      <c r="F3064" t="s">
        <v>36</v>
      </c>
      <c r="G3064">
        <v>0</v>
      </c>
      <c r="H3064">
        <v>0</v>
      </c>
      <c r="I3064">
        <v>8.5473330000000001</v>
      </c>
    </row>
    <row r="3065" spans="1:9" x14ac:dyDescent="0.25">
      <c r="A3065">
        <v>2000610044</v>
      </c>
      <c r="B3065" t="s">
        <v>810</v>
      </c>
      <c r="C3065" t="s">
        <v>130</v>
      </c>
      <c r="D3065" t="s">
        <v>131</v>
      </c>
      <c r="E3065" s="1">
        <v>1189</v>
      </c>
      <c r="F3065" t="s">
        <v>36</v>
      </c>
      <c r="G3065" s="1">
        <v>0</v>
      </c>
      <c r="H3065">
        <v>0</v>
      </c>
      <c r="I3065">
        <v>8.5472999999999999</v>
      </c>
    </row>
    <row r="3066" spans="1:9" x14ac:dyDescent="0.25">
      <c r="A3066">
        <v>2000620053</v>
      </c>
      <c r="B3066" t="s">
        <v>811</v>
      </c>
      <c r="C3066" t="s">
        <v>8710</v>
      </c>
      <c r="D3066" t="s">
        <v>8711</v>
      </c>
      <c r="E3066" s="1">
        <v>0</v>
      </c>
      <c r="F3066" t="s">
        <v>36</v>
      </c>
      <c r="G3066">
        <v>0</v>
      </c>
      <c r="H3066">
        <v>0</v>
      </c>
      <c r="I3066">
        <v>3.992083</v>
      </c>
    </row>
    <row r="3067" spans="1:9" x14ac:dyDescent="0.25">
      <c r="A3067">
        <v>2000620053</v>
      </c>
      <c r="B3067" t="s">
        <v>811</v>
      </c>
      <c r="C3067" t="s">
        <v>8706</v>
      </c>
      <c r="D3067" t="s">
        <v>8707</v>
      </c>
      <c r="E3067">
        <v>196</v>
      </c>
      <c r="F3067" t="s">
        <v>36</v>
      </c>
      <c r="G3067">
        <v>0</v>
      </c>
      <c r="H3067">
        <v>0</v>
      </c>
      <c r="I3067">
        <v>3.9956119999999999</v>
      </c>
    </row>
    <row r="3068" spans="1:9" x14ac:dyDescent="0.25">
      <c r="A3068">
        <v>2000620053</v>
      </c>
      <c r="B3068" t="s">
        <v>811</v>
      </c>
      <c r="C3068" t="s">
        <v>130</v>
      </c>
      <c r="D3068" t="s">
        <v>131</v>
      </c>
      <c r="E3068" s="1">
        <v>4890</v>
      </c>
      <c r="F3068" t="s">
        <v>36</v>
      </c>
      <c r="G3068">
        <v>4</v>
      </c>
      <c r="H3068">
        <v>5</v>
      </c>
      <c r="I3068">
        <v>3.9920719999999998</v>
      </c>
    </row>
    <row r="3069" spans="1:9" x14ac:dyDescent="0.25">
      <c r="A3069">
        <v>2000620053</v>
      </c>
      <c r="B3069" t="s">
        <v>811</v>
      </c>
      <c r="C3069" t="s">
        <v>167</v>
      </c>
      <c r="D3069" t="s">
        <v>168</v>
      </c>
      <c r="E3069" s="1">
        <v>5</v>
      </c>
      <c r="F3069" t="s">
        <v>36</v>
      </c>
      <c r="G3069">
        <v>0</v>
      </c>
      <c r="H3069">
        <v>0</v>
      </c>
      <c r="I3069">
        <v>3.992</v>
      </c>
    </row>
    <row r="3070" spans="1:9" x14ac:dyDescent="0.25">
      <c r="A3070">
        <v>2000620053</v>
      </c>
      <c r="B3070" t="s">
        <v>811</v>
      </c>
      <c r="C3070" t="s">
        <v>256</v>
      </c>
      <c r="D3070" t="s">
        <v>257</v>
      </c>
      <c r="E3070">
        <v>0</v>
      </c>
      <c r="F3070" t="s">
        <v>36</v>
      </c>
      <c r="G3070">
        <v>0</v>
      </c>
      <c r="H3070">
        <v>0</v>
      </c>
      <c r="I3070">
        <v>4.0039999999999996</v>
      </c>
    </row>
    <row r="3071" spans="1:9" x14ac:dyDescent="0.25">
      <c r="A3071">
        <v>2000620053</v>
      </c>
      <c r="B3071" t="s">
        <v>811</v>
      </c>
      <c r="C3071" t="s">
        <v>137</v>
      </c>
      <c r="D3071" t="s">
        <v>138</v>
      </c>
      <c r="E3071">
        <v>0</v>
      </c>
      <c r="F3071" t="s">
        <v>36</v>
      </c>
      <c r="G3071">
        <v>30</v>
      </c>
      <c r="H3071">
        <v>1</v>
      </c>
      <c r="I3071">
        <v>3.99</v>
      </c>
    </row>
    <row r="3072" spans="1:9" x14ac:dyDescent="0.25">
      <c r="A3072">
        <v>2000620053</v>
      </c>
      <c r="B3072" t="s">
        <v>811</v>
      </c>
      <c r="C3072" t="s">
        <v>151</v>
      </c>
      <c r="D3072" t="s">
        <v>152</v>
      </c>
      <c r="E3072" s="1">
        <v>0</v>
      </c>
      <c r="F3072" t="s">
        <v>36</v>
      </c>
      <c r="G3072">
        <v>0</v>
      </c>
      <c r="H3072">
        <v>0</v>
      </c>
      <c r="I3072">
        <v>3.992083</v>
      </c>
    </row>
    <row r="3073" spans="1:9" x14ac:dyDescent="0.25">
      <c r="A3073">
        <v>2000620053</v>
      </c>
      <c r="B3073" t="s">
        <v>811</v>
      </c>
      <c r="C3073" t="s">
        <v>139</v>
      </c>
      <c r="D3073" t="s">
        <v>140</v>
      </c>
      <c r="E3073" s="1">
        <v>0</v>
      </c>
      <c r="F3073" t="s">
        <v>36</v>
      </c>
      <c r="G3073">
        <v>0</v>
      </c>
      <c r="H3073">
        <v>0</v>
      </c>
      <c r="I3073">
        <v>3.9920559999999998</v>
      </c>
    </row>
    <row r="3074" spans="1:9" x14ac:dyDescent="0.25">
      <c r="A3074">
        <v>2000620053</v>
      </c>
      <c r="B3074" t="s">
        <v>811</v>
      </c>
      <c r="C3074" t="s">
        <v>577</v>
      </c>
      <c r="D3074" t="s">
        <v>578</v>
      </c>
      <c r="E3074" s="1">
        <v>0</v>
      </c>
      <c r="F3074" t="s">
        <v>36</v>
      </c>
      <c r="G3074">
        <v>0</v>
      </c>
      <c r="H3074">
        <v>0</v>
      </c>
      <c r="I3074">
        <v>3.9913799999999999</v>
      </c>
    </row>
    <row r="3075" spans="1:9" x14ac:dyDescent="0.25">
      <c r="A3075">
        <v>2000620054</v>
      </c>
      <c r="B3075" t="s">
        <v>812</v>
      </c>
      <c r="C3075" t="s">
        <v>8710</v>
      </c>
      <c r="D3075" t="s">
        <v>8711</v>
      </c>
      <c r="E3075">
        <v>0</v>
      </c>
      <c r="F3075" t="s">
        <v>36</v>
      </c>
      <c r="G3075">
        <v>0</v>
      </c>
      <c r="H3075">
        <v>0</v>
      </c>
      <c r="I3075">
        <v>4.6148610000000003</v>
      </c>
    </row>
    <row r="3076" spans="1:9" x14ac:dyDescent="0.25">
      <c r="A3076">
        <v>2000620054</v>
      </c>
      <c r="B3076" t="s">
        <v>812</v>
      </c>
      <c r="C3076" t="s">
        <v>8706</v>
      </c>
      <c r="D3076" t="s">
        <v>8707</v>
      </c>
      <c r="E3076">
        <v>156</v>
      </c>
      <c r="F3076" t="s">
        <v>36</v>
      </c>
      <c r="G3076">
        <v>0</v>
      </c>
      <c r="H3076">
        <v>0</v>
      </c>
      <c r="I3076">
        <v>4.6149360000000001</v>
      </c>
    </row>
    <row r="3077" spans="1:9" x14ac:dyDescent="0.25">
      <c r="A3077">
        <v>2000620054</v>
      </c>
      <c r="B3077" t="s">
        <v>812</v>
      </c>
      <c r="C3077" t="s">
        <v>130</v>
      </c>
      <c r="D3077" t="s">
        <v>131</v>
      </c>
      <c r="E3077" s="1">
        <v>3533</v>
      </c>
      <c r="F3077" t="s">
        <v>36</v>
      </c>
      <c r="G3077">
        <v>1</v>
      </c>
      <c r="H3077">
        <v>2</v>
      </c>
      <c r="I3077">
        <v>4.614846</v>
      </c>
    </row>
    <row r="3078" spans="1:9" x14ac:dyDescent="0.25">
      <c r="A3078">
        <v>2000620054</v>
      </c>
      <c r="B3078" t="s">
        <v>812</v>
      </c>
      <c r="C3078" t="s">
        <v>137</v>
      </c>
      <c r="D3078" t="s">
        <v>138</v>
      </c>
      <c r="E3078">
        <v>0</v>
      </c>
      <c r="F3078" t="s">
        <v>36</v>
      </c>
      <c r="G3078">
        <v>3</v>
      </c>
      <c r="H3078">
        <v>1</v>
      </c>
      <c r="I3078">
        <v>4.6138459999999997</v>
      </c>
    </row>
    <row r="3079" spans="1:9" x14ac:dyDescent="0.25">
      <c r="A3079">
        <v>2000620054</v>
      </c>
      <c r="B3079" t="s">
        <v>812</v>
      </c>
      <c r="C3079" t="s">
        <v>151</v>
      </c>
      <c r="D3079" t="s">
        <v>152</v>
      </c>
      <c r="E3079">
        <v>0</v>
      </c>
      <c r="F3079" t="s">
        <v>36</v>
      </c>
      <c r="G3079">
        <v>0</v>
      </c>
      <c r="H3079">
        <v>0</v>
      </c>
      <c r="I3079">
        <v>4.6148610000000003</v>
      </c>
    </row>
    <row r="3080" spans="1:9" x14ac:dyDescent="0.25">
      <c r="A3080">
        <v>2000630033</v>
      </c>
      <c r="B3080" t="s">
        <v>6120</v>
      </c>
      <c r="C3080" t="s">
        <v>8706</v>
      </c>
      <c r="D3080" t="s">
        <v>8707</v>
      </c>
      <c r="E3080">
        <v>13</v>
      </c>
      <c r="F3080" t="s">
        <v>36</v>
      </c>
      <c r="G3080">
        <v>0</v>
      </c>
      <c r="H3080">
        <v>0</v>
      </c>
      <c r="I3080">
        <v>0.391538</v>
      </c>
    </row>
    <row r="3081" spans="1:9" x14ac:dyDescent="0.25">
      <c r="A3081">
        <v>2000630049</v>
      </c>
      <c r="B3081" t="s">
        <v>813</v>
      </c>
      <c r="C3081" t="s">
        <v>130</v>
      </c>
      <c r="D3081" t="s">
        <v>131</v>
      </c>
      <c r="E3081" s="1">
        <v>263</v>
      </c>
      <c r="F3081" t="s">
        <v>36</v>
      </c>
      <c r="G3081">
        <v>0</v>
      </c>
      <c r="H3081">
        <v>0</v>
      </c>
      <c r="I3081">
        <v>0.47745199999999999</v>
      </c>
    </row>
    <row r="3082" spans="1:9" x14ac:dyDescent="0.25">
      <c r="A3082">
        <v>2000630049</v>
      </c>
      <c r="B3082" t="s">
        <v>813</v>
      </c>
      <c r="C3082" t="s">
        <v>126</v>
      </c>
      <c r="D3082" t="s">
        <v>127</v>
      </c>
      <c r="E3082" s="1">
        <v>69</v>
      </c>
      <c r="F3082" t="s">
        <v>36</v>
      </c>
      <c r="G3082">
        <v>0</v>
      </c>
      <c r="H3082">
        <v>0</v>
      </c>
      <c r="I3082">
        <v>0.47739100000000001</v>
      </c>
    </row>
    <row r="3083" spans="1:9" x14ac:dyDescent="0.25">
      <c r="A3083">
        <v>2000630050</v>
      </c>
      <c r="B3083" t="s">
        <v>814</v>
      </c>
      <c r="C3083" t="s">
        <v>8710</v>
      </c>
      <c r="D3083" t="s">
        <v>8711</v>
      </c>
      <c r="E3083">
        <v>0</v>
      </c>
      <c r="F3083" t="s">
        <v>36</v>
      </c>
      <c r="G3083">
        <v>0</v>
      </c>
      <c r="H3083">
        <v>0</v>
      </c>
      <c r="I3083">
        <v>0.74373599999999995</v>
      </c>
    </row>
    <row r="3084" spans="1:9" x14ac:dyDescent="0.25">
      <c r="A3084">
        <v>2000630050</v>
      </c>
      <c r="B3084" t="s">
        <v>814</v>
      </c>
      <c r="C3084" t="s">
        <v>8706</v>
      </c>
      <c r="D3084" t="s">
        <v>8707</v>
      </c>
      <c r="E3084" s="1">
        <v>0</v>
      </c>
      <c r="F3084" t="s">
        <v>36</v>
      </c>
      <c r="G3084">
        <v>0</v>
      </c>
      <c r="H3084" s="1">
        <v>25200</v>
      </c>
      <c r="I3084">
        <v>0.77</v>
      </c>
    </row>
    <row r="3085" spans="1:9" x14ac:dyDescent="0.25">
      <c r="A3085">
        <v>2000630050</v>
      </c>
      <c r="B3085" t="s">
        <v>814</v>
      </c>
      <c r="C3085" t="s">
        <v>130</v>
      </c>
      <c r="D3085" t="s">
        <v>131</v>
      </c>
      <c r="E3085" s="1">
        <v>10</v>
      </c>
      <c r="F3085" t="s">
        <v>36</v>
      </c>
      <c r="G3085" s="1">
        <v>321</v>
      </c>
      <c r="H3085">
        <v>249</v>
      </c>
      <c r="I3085">
        <v>0.75800000000000001</v>
      </c>
    </row>
    <row r="3086" spans="1:9" x14ac:dyDescent="0.25">
      <c r="A3086">
        <v>2000630050</v>
      </c>
      <c r="B3086" t="s">
        <v>814</v>
      </c>
      <c r="C3086" t="s">
        <v>137</v>
      </c>
      <c r="D3086" t="s">
        <v>138</v>
      </c>
      <c r="E3086" s="1">
        <v>0</v>
      </c>
      <c r="F3086" t="s">
        <v>36</v>
      </c>
      <c r="G3086" s="1">
        <v>9</v>
      </c>
      <c r="H3086" s="1">
        <v>0</v>
      </c>
      <c r="I3086">
        <v>0.76600000000000001</v>
      </c>
    </row>
    <row r="3087" spans="1:9" x14ac:dyDescent="0.25">
      <c r="A3087">
        <v>2000630050</v>
      </c>
      <c r="B3087" t="s">
        <v>814</v>
      </c>
      <c r="C3087" t="s">
        <v>151</v>
      </c>
      <c r="D3087" t="s">
        <v>152</v>
      </c>
      <c r="E3087" s="1">
        <v>0</v>
      </c>
      <c r="F3087" t="s">
        <v>36</v>
      </c>
      <c r="G3087">
        <v>240</v>
      </c>
      <c r="H3087">
        <v>0</v>
      </c>
      <c r="I3087">
        <v>0.75900000000000001</v>
      </c>
    </row>
    <row r="3088" spans="1:9" x14ac:dyDescent="0.25">
      <c r="A3088">
        <v>2000630050</v>
      </c>
      <c r="B3088" t="s">
        <v>814</v>
      </c>
      <c r="C3088" t="s">
        <v>139</v>
      </c>
      <c r="D3088" t="s">
        <v>140</v>
      </c>
      <c r="E3088" s="1">
        <v>0</v>
      </c>
      <c r="F3088" t="s">
        <v>36</v>
      </c>
      <c r="G3088">
        <v>0</v>
      </c>
      <c r="H3088">
        <v>0</v>
      </c>
      <c r="I3088">
        <v>0.74373599999999995</v>
      </c>
    </row>
    <row r="3089" spans="1:9" x14ac:dyDescent="0.25">
      <c r="A3089">
        <v>2000630050</v>
      </c>
      <c r="B3089" t="s">
        <v>814</v>
      </c>
      <c r="C3089" t="s">
        <v>577</v>
      </c>
      <c r="D3089" t="s">
        <v>578</v>
      </c>
      <c r="E3089">
        <v>0</v>
      </c>
      <c r="F3089" t="s">
        <v>36</v>
      </c>
      <c r="G3089">
        <v>0</v>
      </c>
      <c r="H3089">
        <v>0</v>
      </c>
      <c r="I3089">
        <v>0.74351999999999996</v>
      </c>
    </row>
    <row r="3090" spans="1:9" x14ac:dyDescent="0.25">
      <c r="A3090">
        <v>2000630055</v>
      </c>
      <c r="B3090" t="s">
        <v>815</v>
      </c>
      <c r="C3090" t="s">
        <v>8708</v>
      </c>
      <c r="D3090" t="s">
        <v>8709</v>
      </c>
      <c r="E3090">
        <v>0</v>
      </c>
      <c r="F3090" t="s">
        <v>36</v>
      </c>
      <c r="G3090" s="1">
        <v>0</v>
      </c>
      <c r="H3090" s="1">
        <v>0</v>
      </c>
      <c r="I3090">
        <v>1.2718119999999999</v>
      </c>
    </row>
    <row r="3091" spans="1:9" x14ac:dyDescent="0.25">
      <c r="A3091">
        <v>2000630055</v>
      </c>
      <c r="B3091" t="s">
        <v>815</v>
      </c>
      <c r="C3091" t="s">
        <v>8710</v>
      </c>
      <c r="D3091" t="s">
        <v>8711</v>
      </c>
      <c r="E3091" s="1">
        <v>0</v>
      </c>
      <c r="F3091" t="s">
        <v>36</v>
      </c>
      <c r="G3091" s="1">
        <v>0</v>
      </c>
      <c r="H3091" s="1">
        <v>0</v>
      </c>
      <c r="I3091">
        <v>1.0905830000000001</v>
      </c>
    </row>
    <row r="3092" spans="1:9" x14ac:dyDescent="0.25">
      <c r="A3092">
        <v>2000630055</v>
      </c>
      <c r="B3092" t="s">
        <v>815</v>
      </c>
      <c r="C3092" t="s">
        <v>8706</v>
      </c>
      <c r="D3092" t="s">
        <v>8707</v>
      </c>
      <c r="E3092">
        <v>0</v>
      </c>
      <c r="F3092" t="s">
        <v>36</v>
      </c>
      <c r="G3092">
        <v>0</v>
      </c>
      <c r="H3092" s="1">
        <v>30000</v>
      </c>
      <c r="I3092">
        <v>1.2718119999999999</v>
      </c>
    </row>
    <row r="3093" spans="1:9" x14ac:dyDescent="0.25">
      <c r="A3093">
        <v>2000630055</v>
      </c>
      <c r="B3093" t="s">
        <v>815</v>
      </c>
      <c r="C3093" t="s">
        <v>130</v>
      </c>
      <c r="D3093" t="s">
        <v>131</v>
      </c>
      <c r="E3093" s="1">
        <v>38</v>
      </c>
      <c r="F3093" t="s">
        <v>36</v>
      </c>
      <c r="G3093" s="1">
        <v>505</v>
      </c>
      <c r="H3093" s="1">
        <v>10</v>
      </c>
      <c r="I3093">
        <v>1.2518419999999999</v>
      </c>
    </row>
    <row r="3094" spans="1:9" x14ac:dyDescent="0.25">
      <c r="A3094">
        <v>2000630055</v>
      </c>
      <c r="B3094" t="s">
        <v>815</v>
      </c>
      <c r="C3094" t="s">
        <v>137</v>
      </c>
      <c r="D3094" t="s">
        <v>138</v>
      </c>
      <c r="E3094" s="1">
        <v>1</v>
      </c>
      <c r="F3094" t="s">
        <v>36</v>
      </c>
      <c r="G3094">
        <v>4</v>
      </c>
      <c r="H3094" s="1">
        <v>0</v>
      </c>
      <c r="I3094">
        <v>1.1599999999999999</v>
      </c>
    </row>
    <row r="3095" spans="1:9" x14ac:dyDescent="0.25">
      <c r="A3095">
        <v>2000630055</v>
      </c>
      <c r="B3095" t="s">
        <v>815</v>
      </c>
      <c r="C3095" t="s">
        <v>5816</v>
      </c>
      <c r="D3095" t="s">
        <v>5817</v>
      </c>
      <c r="E3095">
        <v>0</v>
      </c>
      <c r="F3095" t="s">
        <v>36</v>
      </c>
      <c r="G3095">
        <v>0</v>
      </c>
      <c r="H3095">
        <v>0</v>
      </c>
      <c r="I3095">
        <v>1.2947919999999999</v>
      </c>
    </row>
    <row r="3096" spans="1:9" x14ac:dyDescent="0.25">
      <c r="A3096">
        <v>2000630055</v>
      </c>
      <c r="B3096" t="s">
        <v>815</v>
      </c>
      <c r="C3096" t="s">
        <v>139</v>
      </c>
      <c r="D3096" t="s">
        <v>140</v>
      </c>
      <c r="E3096" s="1">
        <v>0</v>
      </c>
      <c r="F3096" t="s">
        <v>36</v>
      </c>
      <c r="G3096" s="1">
        <v>0</v>
      </c>
      <c r="H3096">
        <v>0</v>
      </c>
      <c r="I3096">
        <v>1.0905830000000001</v>
      </c>
    </row>
    <row r="3097" spans="1:9" x14ac:dyDescent="0.25">
      <c r="A3097">
        <v>2000630055</v>
      </c>
      <c r="B3097" t="s">
        <v>815</v>
      </c>
      <c r="C3097" t="s">
        <v>577</v>
      </c>
      <c r="D3097" t="s">
        <v>578</v>
      </c>
      <c r="E3097" s="1">
        <v>0</v>
      </c>
      <c r="F3097" t="s">
        <v>36</v>
      </c>
      <c r="G3097">
        <v>0</v>
      </c>
      <c r="H3097">
        <v>0</v>
      </c>
      <c r="I3097">
        <v>1.0905769999999999</v>
      </c>
    </row>
    <row r="3098" spans="1:9" x14ac:dyDescent="0.25">
      <c r="A3098">
        <v>2000630058</v>
      </c>
      <c r="B3098" t="s">
        <v>816</v>
      </c>
      <c r="C3098" t="s">
        <v>8708</v>
      </c>
      <c r="D3098" t="s">
        <v>8709</v>
      </c>
      <c r="E3098" s="1">
        <v>0</v>
      </c>
      <c r="F3098" t="s">
        <v>36</v>
      </c>
      <c r="G3098">
        <v>0</v>
      </c>
      <c r="H3098">
        <v>0</v>
      </c>
      <c r="I3098">
        <v>0.66508699999999998</v>
      </c>
    </row>
    <row r="3099" spans="1:9" x14ac:dyDescent="0.25">
      <c r="A3099">
        <v>2000630058</v>
      </c>
      <c r="B3099" t="s">
        <v>816</v>
      </c>
      <c r="C3099" t="s">
        <v>8710</v>
      </c>
      <c r="D3099" t="s">
        <v>8711</v>
      </c>
      <c r="E3099" s="1">
        <v>0</v>
      </c>
      <c r="F3099" t="s">
        <v>36</v>
      </c>
      <c r="G3099" s="1">
        <v>0</v>
      </c>
      <c r="H3099">
        <v>0</v>
      </c>
      <c r="I3099">
        <v>0.66511100000000001</v>
      </c>
    </row>
    <row r="3100" spans="1:9" x14ac:dyDescent="0.25">
      <c r="A3100">
        <v>2000630058</v>
      </c>
      <c r="B3100" t="s">
        <v>816</v>
      </c>
      <c r="C3100" t="s">
        <v>8706</v>
      </c>
      <c r="D3100" t="s">
        <v>8707</v>
      </c>
      <c r="E3100">
        <v>0</v>
      </c>
      <c r="F3100" t="s">
        <v>36</v>
      </c>
      <c r="G3100">
        <v>0</v>
      </c>
      <c r="H3100" s="1">
        <v>25200</v>
      </c>
      <c r="I3100">
        <v>0.66508699999999998</v>
      </c>
    </row>
    <row r="3101" spans="1:9" x14ac:dyDescent="0.25">
      <c r="A3101">
        <v>2000630058</v>
      </c>
      <c r="B3101" t="s">
        <v>816</v>
      </c>
      <c r="C3101" t="s">
        <v>130</v>
      </c>
      <c r="D3101" t="s">
        <v>131</v>
      </c>
      <c r="E3101" s="1">
        <v>2425</v>
      </c>
      <c r="F3101" t="s">
        <v>36</v>
      </c>
      <c r="G3101">
        <v>483</v>
      </c>
      <c r="H3101">
        <v>6</v>
      </c>
      <c r="I3101">
        <v>0.66516299999999995</v>
      </c>
    </row>
    <row r="3102" spans="1:9" x14ac:dyDescent="0.25">
      <c r="A3102">
        <v>2000630058</v>
      </c>
      <c r="B3102" t="s">
        <v>816</v>
      </c>
      <c r="C3102" t="s">
        <v>137</v>
      </c>
      <c r="D3102" t="s">
        <v>138</v>
      </c>
      <c r="E3102" s="1">
        <v>0</v>
      </c>
      <c r="F3102" t="s">
        <v>36</v>
      </c>
      <c r="G3102">
        <v>6</v>
      </c>
      <c r="H3102">
        <v>0</v>
      </c>
      <c r="I3102">
        <v>0.66500000000000004</v>
      </c>
    </row>
    <row r="3103" spans="1:9" x14ac:dyDescent="0.25">
      <c r="A3103">
        <v>2000630058</v>
      </c>
      <c r="B3103" t="s">
        <v>816</v>
      </c>
      <c r="C3103" t="s">
        <v>139</v>
      </c>
      <c r="D3103" t="s">
        <v>140</v>
      </c>
      <c r="E3103" s="1">
        <v>0</v>
      </c>
      <c r="F3103" t="s">
        <v>36</v>
      </c>
      <c r="G3103">
        <v>0</v>
      </c>
      <c r="H3103">
        <v>0</v>
      </c>
      <c r="I3103">
        <v>0.66511100000000001</v>
      </c>
    </row>
    <row r="3104" spans="1:9" x14ac:dyDescent="0.25">
      <c r="A3104">
        <v>2000630058</v>
      </c>
      <c r="B3104" t="s">
        <v>816</v>
      </c>
      <c r="C3104" t="s">
        <v>577</v>
      </c>
      <c r="D3104" t="s">
        <v>578</v>
      </c>
      <c r="E3104" s="1">
        <v>0</v>
      </c>
      <c r="F3104" t="s">
        <v>36</v>
      </c>
      <c r="G3104">
        <v>0</v>
      </c>
      <c r="H3104" s="1">
        <v>0</v>
      </c>
      <c r="I3104">
        <v>0.66497899999999999</v>
      </c>
    </row>
    <row r="3105" spans="1:9" x14ac:dyDescent="0.25">
      <c r="A3105">
        <v>2000630059</v>
      </c>
      <c r="B3105" t="s">
        <v>817</v>
      </c>
      <c r="C3105" t="s">
        <v>8708</v>
      </c>
      <c r="D3105" t="s">
        <v>8709</v>
      </c>
      <c r="E3105">
        <v>0</v>
      </c>
      <c r="F3105" t="s">
        <v>36</v>
      </c>
      <c r="G3105">
        <v>0</v>
      </c>
      <c r="H3105">
        <v>0</v>
      </c>
      <c r="I3105">
        <v>0.73994599999999999</v>
      </c>
    </row>
    <row r="3106" spans="1:9" x14ac:dyDescent="0.25">
      <c r="A3106">
        <v>2000630059</v>
      </c>
      <c r="B3106" t="s">
        <v>817</v>
      </c>
      <c r="C3106" t="s">
        <v>8710</v>
      </c>
      <c r="D3106" t="s">
        <v>8711</v>
      </c>
      <c r="E3106">
        <v>0</v>
      </c>
      <c r="F3106" t="s">
        <v>36</v>
      </c>
      <c r="G3106">
        <v>0</v>
      </c>
      <c r="H3106">
        <v>0</v>
      </c>
      <c r="I3106">
        <v>0.739958</v>
      </c>
    </row>
    <row r="3107" spans="1:9" x14ac:dyDescent="0.25">
      <c r="A3107">
        <v>2000630059</v>
      </c>
      <c r="B3107" t="s">
        <v>817</v>
      </c>
      <c r="C3107" t="s">
        <v>8706</v>
      </c>
      <c r="D3107" t="s">
        <v>8707</v>
      </c>
      <c r="E3107">
        <v>0</v>
      </c>
      <c r="F3107" t="s">
        <v>36</v>
      </c>
      <c r="G3107" s="1">
        <v>0</v>
      </c>
      <c r="H3107" s="1">
        <v>20160</v>
      </c>
      <c r="I3107">
        <v>0.73994599999999999</v>
      </c>
    </row>
    <row r="3108" spans="1:9" x14ac:dyDescent="0.25">
      <c r="A3108">
        <v>2000630059</v>
      </c>
      <c r="B3108" t="s">
        <v>817</v>
      </c>
      <c r="C3108" t="s">
        <v>130</v>
      </c>
      <c r="D3108" t="s">
        <v>131</v>
      </c>
      <c r="E3108">
        <v>9</v>
      </c>
      <c r="F3108" t="s">
        <v>36</v>
      </c>
      <c r="G3108" s="1">
        <v>1021</v>
      </c>
      <c r="H3108">
        <v>1</v>
      </c>
      <c r="I3108">
        <v>0.74</v>
      </c>
    </row>
    <row r="3109" spans="1:9" x14ac:dyDescent="0.25">
      <c r="A3109">
        <v>2000630059</v>
      </c>
      <c r="B3109" t="s">
        <v>817</v>
      </c>
      <c r="C3109" t="s">
        <v>126</v>
      </c>
      <c r="D3109" t="s">
        <v>127</v>
      </c>
      <c r="E3109">
        <v>123</v>
      </c>
      <c r="F3109" t="s">
        <v>36</v>
      </c>
      <c r="G3109">
        <v>0</v>
      </c>
      <c r="H3109">
        <v>0</v>
      </c>
      <c r="I3109">
        <v>0.86894300000000002</v>
      </c>
    </row>
    <row r="3110" spans="1:9" x14ac:dyDescent="0.25">
      <c r="A3110">
        <v>2000630059</v>
      </c>
      <c r="B3110" t="s">
        <v>817</v>
      </c>
      <c r="C3110" t="s">
        <v>137</v>
      </c>
      <c r="D3110" t="s">
        <v>138</v>
      </c>
      <c r="E3110">
        <v>0</v>
      </c>
      <c r="F3110" t="s">
        <v>36</v>
      </c>
      <c r="G3110">
        <v>1</v>
      </c>
      <c r="H3110">
        <v>25</v>
      </c>
      <c r="I3110">
        <v>0.80416699999999997</v>
      </c>
    </row>
    <row r="3111" spans="1:9" x14ac:dyDescent="0.25">
      <c r="A3111">
        <v>2000630059</v>
      </c>
      <c r="B3111" t="s">
        <v>817</v>
      </c>
      <c r="C3111" t="s">
        <v>139</v>
      </c>
      <c r="D3111" t="s">
        <v>140</v>
      </c>
      <c r="E3111" s="1">
        <v>0</v>
      </c>
      <c r="F3111" t="s">
        <v>36</v>
      </c>
      <c r="G3111">
        <v>0</v>
      </c>
      <c r="H3111">
        <v>0</v>
      </c>
      <c r="I3111">
        <v>0.739958</v>
      </c>
    </row>
    <row r="3112" spans="1:9" x14ac:dyDescent="0.25">
      <c r="A3112">
        <v>2000630059</v>
      </c>
      <c r="B3112" t="s">
        <v>817</v>
      </c>
      <c r="C3112" t="s">
        <v>577</v>
      </c>
      <c r="D3112" t="s">
        <v>578</v>
      </c>
      <c r="E3112" s="1">
        <v>0</v>
      </c>
      <c r="F3112" t="s">
        <v>36</v>
      </c>
      <c r="G3112">
        <v>0</v>
      </c>
      <c r="H3112">
        <v>0</v>
      </c>
      <c r="I3112">
        <v>0.73995</v>
      </c>
    </row>
    <row r="3113" spans="1:9" x14ac:dyDescent="0.25">
      <c r="A3113">
        <v>2000630063</v>
      </c>
      <c r="B3113" t="s">
        <v>818</v>
      </c>
      <c r="C3113" t="s">
        <v>8706</v>
      </c>
      <c r="D3113" t="s">
        <v>8707</v>
      </c>
      <c r="E3113">
        <v>1</v>
      </c>
      <c r="F3113" t="s">
        <v>147</v>
      </c>
      <c r="G3113">
        <v>0</v>
      </c>
      <c r="H3113" s="1">
        <v>8064</v>
      </c>
      <c r="I3113">
        <v>3.57</v>
      </c>
    </row>
    <row r="3114" spans="1:9" x14ac:dyDescent="0.25">
      <c r="A3114">
        <v>2000630063</v>
      </c>
      <c r="B3114" t="s">
        <v>818</v>
      </c>
      <c r="C3114" t="s">
        <v>130</v>
      </c>
      <c r="D3114" t="s">
        <v>131</v>
      </c>
      <c r="E3114">
        <v>15</v>
      </c>
      <c r="F3114" t="s">
        <v>147</v>
      </c>
      <c r="G3114">
        <v>302</v>
      </c>
      <c r="H3114" s="1">
        <v>5405</v>
      </c>
      <c r="I3114">
        <v>3.57</v>
      </c>
    </row>
    <row r="3115" spans="1:9" x14ac:dyDescent="0.25">
      <c r="A3115">
        <v>2000630063</v>
      </c>
      <c r="B3115" t="s">
        <v>818</v>
      </c>
      <c r="C3115" t="s">
        <v>126</v>
      </c>
      <c r="D3115" t="s">
        <v>127</v>
      </c>
      <c r="E3115">
        <v>98</v>
      </c>
      <c r="F3115" t="s">
        <v>147</v>
      </c>
      <c r="G3115">
        <v>0</v>
      </c>
      <c r="H3115">
        <v>0</v>
      </c>
      <c r="I3115">
        <v>3.5706120000000001</v>
      </c>
    </row>
    <row r="3116" spans="1:9" x14ac:dyDescent="0.25">
      <c r="A3116">
        <v>2000630063</v>
      </c>
      <c r="B3116" t="s">
        <v>818</v>
      </c>
      <c r="C3116" t="s">
        <v>137</v>
      </c>
      <c r="D3116" t="s">
        <v>138</v>
      </c>
      <c r="E3116" s="1">
        <v>0</v>
      </c>
      <c r="F3116" t="s">
        <v>147</v>
      </c>
      <c r="G3116">
        <v>6</v>
      </c>
      <c r="H3116">
        <v>0</v>
      </c>
      <c r="I3116">
        <v>3.57</v>
      </c>
    </row>
    <row r="3117" spans="1:9" x14ac:dyDescent="0.25">
      <c r="A3117">
        <v>2000630063</v>
      </c>
      <c r="B3117" t="s">
        <v>818</v>
      </c>
      <c r="C3117" t="s">
        <v>139</v>
      </c>
      <c r="D3117" t="s">
        <v>140</v>
      </c>
      <c r="E3117" s="1">
        <v>0</v>
      </c>
      <c r="F3117" t="s">
        <v>147</v>
      </c>
      <c r="G3117" s="1">
        <v>5400</v>
      </c>
      <c r="H3117">
        <v>0</v>
      </c>
      <c r="I3117">
        <v>3.57</v>
      </c>
    </row>
    <row r="3118" spans="1:9" x14ac:dyDescent="0.25">
      <c r="A3118">
        <v>2000630064</v>
      </c>
      <c r="B3118" t="s">
        <v>819</v>
      </c>
      <c r="C3118" t="s">
        <v>8708</v>
      </c>
      <c r="D3118" t="s">
        <v>8709</v>
      </c>
      <c r="E3118" s="1">
        <v>0</v>
      </c>
      <c r="F3118" t="s">
        <v>36</v>
      </c>
      <c r="G3118">
        <v>0</v>
      </c>
      <c r="H3118">
        <v>0</v>
      </c>
      <c r="I3118">
        <v>0.51495199999999997</v>
      </c>
    </row>
    <row r="3119" spans="1:9" x14ac:dyDescent="0.25">
      <c r="A3119">
        <v>2000630064</v>
      </c>
      <c r="B3119" t="s">
        <v>819</v>
      </c>
      <c r="C3119" t="s">
        <v>8710</v>
      </c>
      <c r="D3119" t="s">
        <v>8711</v>
      </c>
      <c r="E3119" s="1">
        <v>0</v>
      </c>
      <c r="F3119" t="s">
        <v>36</v>
      </c>
      <c r="G3119">
        <v>0</v>
      </c>
      <c r="H3119" s="1">
        <v>0</v>
      </c>
      <c r="I3119">
        <v>0.502413</v>
      </c>
    </row>
    <row r="3120" spans="1:9" x14ac:dyDescent="0.25">
      <c r="A3120">
        <v>2000630064</v>
      </c>
      <c r="B3120" t="s">
        <v>819</v>
      </c>
      <c r="C3120" t="s">
        <v>8706</v>
      </c>
      <c r="D3120" t="s">
        <v>8707</v>
      </c>
      <c r="E3120" s="1">
        <v>5</v>
      </c>
      <c r="F3120" t="s">
        <v>36</v>
      </c>
      <c r="G3120" s="1">
        <v>0</v>
      </c>
      <c r="H3120" s="1">
        <v>140160</v>
      </c>
      <c r="I3120">
        <v>0.51400000000000001</v>
      </c>
    </row>
    <row r="3121" spans="1:9" x14ac:dyDescent="0.25">
      <c r="A3121">
        <v>2000630064</v>
      </c>
      <c r="B3121" t="s">
        <v>819</v>
      </c>
      <c r="C3121" t="s">
        <v>130</v>
      </c>
      <c r="D3121" t="s">
        <v>131</v>
      </c>
      <c r="E3121" s="1">
        <v>13</v>
      </c>
      <c r="F3121" t="s">
        <v>36</v>
      </c>
      <c r="G3121" s="1">
        <v>8945</v>
      </c>
      <c r="H3121">
        <v>34</v>
      </c>
      <c r="I3121">
        <v>0.51538499999999998</v>
      </c>
    </row>
    <row r="3122" spans="1:9" x14ac:dyDescent="0.25">
      <c r="A3122">
        <v>2000630064</v>
      </c>
      <c r="B3122" t="s">
        <v>819</v>
      </c>
      <c r="C3122" t="s">
        <v>142</v>
      </c>
      <c r="D3122" t="s">
        <v>143</v>
      </c>
      <c r="E3122" s="1">
        <v>1859</v>
      </c>
      <c r="F3122" t="s">
        <v>36</v>
      </c>
      <c r="G3122">
        <v>0</v>
      </c>
      <c r="H3122" s="1">
        <v>0</v>
      </c>
      <c r="I3122">
        <v>0.50902099999999995</v>
      </c>
    </row>
    <row r="3123" spans="1:9" x14ac:dyDescent="0.25">
      <c r="A3123">
        <v>2000630064</v>
      </c>
      <c r="B3123" t="s">
        <v>819</v>
      </c>
      <c r="C3123" t="s">
        <v>137</v>
      </c>
      <c r="D3123" t="s">
        <v>138</v>
      </c>
      <c r="E3123" s="1">
        <v>0</v>
      </c>
      <c r="F3123" t="s">
        <v>36</v>
      </c>
      <c r="G3123" s="1">
        <v>0</v>
      </c>
      <c r="H3123">
        <v>0</v>
      </c>
      <c r="I3123">
        <v>0.51500000000000001</v>
      </c>
    </row>
    <row r="3124" spans="1:9" x14ac:dyDescent="0.25">
      <c r="A3124">
        <v>2000630064</v>
      </c>
      <c r="B3124" t="s">
        <v>819</v>
      </c>
      <c r="C3124" t="s">
        <v>151</v>
      </c>
      <c r="D3124" t="s">
        <v>152</v>
      </c>
      <c r="E3124">
        <v>0</v>
      </c>
      <c r="F3124" t="s">
        <v>36</v>
      </c>
      <c r="G3124">
        <v>34</v>
      </c>
      <c r="H3124">
        <v>0</v>
      </c>
      <c r="I3124">
        <v>0.51495199999999997</v>
      </c>
    </row>
    <row r="3125" spans="1:9" x14ac:dyDescent="0.25">
      <c r="A3125">
        <v>2000630064</v>
      </c>
      <c r="B3125" t="s">
        <v>819</v>
      </c>
      <c r="C3125" t="s">
        <v>139</v>
      </c>
      <c r="D3125" t="s">
        <v>140</v>
      </c>
      <c r="E3125" s="1">
        <v>0</v>
      </c>
      <c r="F3125" t="s">
        <v>36</v>
      </c>
      <c r="G3125">
        <v>0</v>
      </c>
      <c r="H3125">
        <v>0</v>
      </c>
      <c r="I3125">
        <v>0.502413</v>
      </c>
    </row>
    <row r="3126" spans="1:9" x14ac:dyDescent="0.25">
      <c r="A3126">
        <v>2000630064</v>
      </c>
      <c r="B3126" t="s">
        <v>819</v>
      </c>
      <c r="C3126" t="s">
        <v>577</v>
      </c>
      <c r="D3126" t="s">
        <v>578</v>
      </c>
      <c r="E3126" s="1">
        <v>0</v>
      </c>
      <c r="F3126" t="s">
        <v>36</v>
      </c>
      <c r="G3126">
        <v>0</v>
      </c>
      <c r="H3126">
        <v>0</v>
      </c>
      <c r="I3126">
        <v>0.52059699999999998</v>
      </c>
    </row>
    <row r="3127" spans="1:9" x14ac:dyDescent="0.25">
      <c r="A3127">
        <v>2000630064</v>
      </c>
      <c r="B3127" t="s">
        <v>819</v>
      </c>
      <c r="C3127" t="s">
        <v>144</v>
      </c>
      <c r="D3127" t="s">
        <v>145</v>
      </c>
      <c r="E3127" s="1">
        <v>900</v>
      </c>
      <c r="F3127" t="s">
        <v>36</v>
      </c>
      <c r="G3127" s="1">
        <v>0</v>
      </c>
      <c r="H3127">
        <v>0</v>
      </c>
      <c r="I3127">
        <v>0.50902199999999997</v>
      </c>
    </row>
    <row r="3128" spans="1:9" x14ac:dyDescent="0.25">
      <c r="A3128">
        <v>2000630065</v>
      </c>
      <c r="B3128" t="s">
        <v>820</v>
      </c>
      <c r="C3128" t="s">
        <v>8710</v>
      </c>
      <c r="D3128" t="s">
        <v>8711</v>
      </c>
      <c r="E3128">
        <v>480</v>
      </c>
      <c r="F3128" t="s">
        <v>36</v>
      </c>
      <c r="G3128">
        <v>0</v>
      </c>
      <c r="H3128">
        <v>0</v>
      </c>
      <c r="I3128">
        <v>0.55262500000000003</v>
      </c>
    </row>
    <row r="3129" spans="1:9" x14ac:dyDescent="0.25">
      <c r="A3129">
        <v>2000630065</v>
      </c>
      <c r="B3129" t="s">
        <v>820</v>
      </c>
      <c r="C3129" t="s">
        <v>8706</v>
      </c>
      <c r="D3129" t="s">
        <v>8707</v>
      </c>
      <c r="E3129" s="1">
        <v>1</v>
      </c>
      <c r="F3129" t="s">
        <v>36</v>
      </c>
      <c r="G3129">
        <v>36</v>
      </c>
      <c r="H3129" s="1">
        <v>230540</v>
      </c>
      <c r="I3129">
        <v>0.55000000000000004</v>
      </c>
    </row>
    <row r="3130" spans="1:9" x14ac:dyDescent="0.25">
      <c r="A3130">
        <v>2000630065</v>
      </c>
      <c r="B3130" t="s">
        <v>820</v>
      </c>
      <c r="C3130" t="s">
        <v>130</v>
      </c>
      <c r="D3130" t="s">
        <v>131</v>
      </c>
      <c r="E3130" s="1">
        <v>295</v>
      </c>
      <c r="F3130" t="s">
        <v>36</v>
      </c>
      <c r="G3130" s="1">
        <v>14288</v>
      </c>
      <c r="H3130" s="1">
        <v>22606</v>
      </c>
      <c r="I3130">
        <v>0.56115300000000001</v>
      </c>
    </row>
    <row r="3131" spans="1:9" x14ac:dyDescent="0.25">
      <c r="A3131">
        <v>2000630065</v>
      </c>
      <c r="B3131" t="s">
        <v>820</v>
      </c>
      <c r="C3131" t="s">
        <v>142</v>
      </c>
      <c r="D3131" t="s">
        <v>143</v>
      </c>
      <c r="E3131" s="1">
        <v>0</v>
      </c>
      <c r="F3131" t="s">
        <v>36</v>
      </c>
      <c r="G3131" s="1">
        <v>0</v>
      </c>
      <c r="H3131">
        <v>81</v>
      </c>
      <c r="I3131">
        <v>0.56039399999999995</v>
      </c>
    </row>
    <row r="3132" spans="1:9" x14ac:dyDescent="0.25">
      <c r="A3132">
        <v>2000630065</v>
      </c>
      <c r="B3132" t="s">
        <v>820</v>
      </c>
      <c r="C3132" t="s">
        <v>167</v>
      </c>
      <c r="D3132" t="s">
        <v>168</v>
      </c>
      <c r="E3132" s="1">
        <v>0</v>
      </c>
      <c r="F3132" t="s">
        <v>36</v>
      </c>
      <c r="G3132">
        <v>0</v>
      </c>
      <c r="H3132">
        <v>0</v>
      </c>
      <c r="I3132">
        <v>0.50333300000000003</v>
      </c>
    </row>
    <row r="3133" spans="1:9" x14ac:dyDescent="0.25">
      <c r="A3133">
        <v>2000630065</v>
      </c>
      <c r="B3133" t="s">
        <v>820</v>
      </c>
      <c r="C3133" t="s">
        <v>256</v>
      </c>
      <c r="D3133" t="s">
        <v>257</v>
      </c>
      <c r="E3133" s="1">
        <v>0</v>
      </c>
      <c r="F3133" t="s">
        <v>36</v>
      </c>
      <c r="G3133">
        <v>0</v>
      </c>
      <c r="H3133">
        <v>0</v>
      </c>
      <c r="I3133">
        <v>0.59499999999999997</v>
      </c>
    </row>
    <row r="3134" spans="1:9" x14ac:dyDescent="0.25">
      <c r="A3134">
        <v>2000630065</v>
      </c>
      <c r="B3134" t="s">
        <v>820</v>
      </c>
      <c r="C3134" t="s">
        <v>137</v>
      </c>
      <c r="D3134" t="s">
        <v>138</v>
      </c>
      <c r="E3134" s="1">
        <v>14</v>
      </c>
      <c r="F3134" t="s">
        <v>36</v>
      </c>
      <c r="G3134">
        <v>0</v>
      </c>
      <c r="H3134">
        <v>113</v>
      </c>
      <c r="I3134">
        <v>0.54500000000000004</v>
      </c>
    </row>
    <row r="3135" spans="1:9" x14ac:dyDescent="0.25">
      <c r="A3135">
        <v>2000630065</v>
      </c>
      <c r="B3135" t="s">
        <v>820</v>
      </c>
      <c r="C3135" t="s">
        <v>151</v>
      </c>
      <c r="D3135" t="s">
        <v>152</v>
      </c>
      <c r="E3135" s="1">
        <v>0</v>
      </c>
      <c r="F3135" t="s">
        <v>36</v>
      </c>
      <c r="G3135">
        <v>0</v>
      </c>
      <c r="H3135">
        <v>0</v>
      </c>
      <c r="I3135">
        <v>0.56116100000000002</v>
      </c>
    </row>
    <row r="3136" spans="1:9" x14ac:dyDescent="0.25">
      <c r="A3136">
        <v>2000630065</v>
      </c>
      <c r="B3136" t="s">
        <v>820</v>
      </c>
      <c r="C3136" t="s">
        <v>5816</v>
      </c>
      <c r="D3136" t="s">
        <v>5817</v>
      </c>
      <c r="E3136" s="1">
        <v>0</v>
      </c>
      <c r="F3136" t="s">
        <v>36</v>
      </c>
      <c r="G3136">
        <v>0</v>
      </c>
      <c r="H3136" s="1">
        <v>0</v>
      </c>
      <c r="I3136">
        <v>0.59499999999999997</v>
      </c>
    </row>
    <row r="3137" spans="1:9" x14ac:dyDescent="0.25">
      <c r="A3137">
        <v>2000630065</v>
      </c>
      <c r="B3137" t="s">
        <v>820</v>
      </c>
      <c r="C3137" t="s">
        <v>139</v>
      </c>
      <c r="D3137" t="s">
        <v>140</v>
      </c>
      <c r="E3137" s="1">
        <v>4</v>
      </c>
      <c r="F3137" t="s">
        <v>36</v>
      </c>
      <c r="G3137" s="1">
        <v>22606</v>
      </c>
      <c r="H3137">
        <v>0</v>
      </c>
      <c r="I3137">
        <v>0.56999999999999995</v>
      </c>
    </row>
    <row r="3138" spans="1:9" x14ac:dyDescent="0.25">
      <c r="A3138">
        <v>2000630065</v>
      </c>
      <c r="B3138" t="s">
        <v>820</v>
      </c>
      <c r="C3138" t="s">
        <v>577</v>
      </c>
      <c r="D3138" t="s">
        <v>578</v>
      </c>
      <c r="E3138">
        <v>0</v>
      </c>
      <c r="F3138" t="s">
        <v>36</v>
      </c>
      <c r="G3138">
        <v>0</v>
      </c>
      <c r="H3138" s="1">
        <v>0</v>
      </c>
      <c r="I3138">
        <v>0.52371199999999996</v>
      </c>
    </row>
    <row r="3139" spans="1:9" x14ac:dyDescent="0.25">
      <c r="A3139">
        <v>2000630066</v>
      </c>
      <c r="B3139" t="s">
        <v>821</v>
      </c>
      <c r="C3139" t="s">
        <v>8708</v>
      </c>
      <c r="D3139" t="s">
        <v>8709</v>
      </c>
      <c r="E3139" s="1">
        <v>0</v>
      </c>
      <c r="F3139" t="s">
        <v>36</v>
      </c>
      <c r="G3139">
        <v>0</v>
      </c>
      <c r="H3139" s="1">
        <v>0</v>
      </c>
      <c r="I3139">
        <v>0.76181699999999997</v>
      </c>
    </row>
    <row r="3140" spans="1:9" x14ac:dyDescent="0.25">
      <c r="A3140">
        <v>2000630066</v>
      </c>
      <c r="B3140" t="s">
        <v>821</v>
      </c>
      <c r="C3140" t="s">
        <v>8710</v>
      </c>
      <c r="D3140" t="s">
        <v>8711</v>
      </c>
      <c r="E3140" s="1">
        <v>0</v>
      </c>
      <c r="F3140" t="s">
        <v>36</v>
      </c>
      <c r="G3140" s="1">
        <v>0</v>
      </c>
      <c r="H3140">
        <v>0</v>
      </c>
      <c r="I3140">
        <v>0.76127100000000003</v>
      </c>
    </row>
    <row r="3141" spans="1:9" x14ac:dyDescent="0.25">
      <c r="A3141">
        <v>2000630066</v>
      </c>
      <c r="B3141" t="s">
        <v>821</v>
      </c>
      <c r="C3141" t="s">
        <v>8706</v>
      </c>
      <c r="D3141" t="s">
        <v>8707</v>
      </c>
      <c r="E3141" s="1">
        <v>1</v>
      </c>
      <c r="F3141" t="s">
        <v>36</v>
      </c>
      <c r="G3141">
        <v>120</v>
      </c>
      <c r="H3141" s="1">
        <v>40080</v>
      </c>
      <c r="I3141">
        <v>0.76</v>
      </c>
    </row>
    <row r="3142" spans="1:9" x14ac:dyDescent="0.25">
      <c r="A3142">
        <v>2000630066</v>
      </c>
      <c r="B3142" t="s">
        <v>821</v>
      </c>
      <c r="C3142" t="s">
        <v>130</v>
      </c>
      <c r="D3142" t="s">
        <v>131</v>
      </c>
      <c r="E3142">
        <v>16</v>
      </c>
      <c r="F3142" t="s">
        <v>36</v>
      </c>
      <c r="G3142" s="1">
        <v>1291</v>
      </c>
      <c r="H3142">
        <v>603</v>
      </c>
      <c r="I3142">
        <v>0.76124999999999998</v>
      </c>
    </row>
    <row r="3143" spans="1:9" x14ac:dyDescent="0.25">
      <c r="A3143">
        <v>2000630066</v>
      </c>
      <c r="B3143" t="s">
        <v>821</v>
      </c>
      <c r="C3143" t="s">
        <v>137</v>
      </c>
      <c r="D3143" t="s">
        <v>138</v>
      </c>
      <c r="E3143">
        <v>2</v>
      </c>
      <c r="F3143" t="s">
        <v>36</v>
      </c>
      <c r="G3143">
        <v>84</v>
      </c>
      <c r="H3143">
        <v>0</v>
      </c>
      <c r="I3143">
        <v>0.76</v>
      </c>
    </row>
    <row r="3144" spans="1:9" x14ac:dyDescent="0.25">
      <c r="A3144">
        <v>2000630066</v>
      </c>
      <c r="B3144" t="s">
        <v>821</v>
      </c>
      <c r="C3144" t="s">
        <v>151</v>
      </c>
      <c r="D3144" t="s">
        <v>152</v>
      </c>
      <c r="E3144" s="1">
        <v>0</v>
      </c>
      <c r="F3144" t="s">
        <v>36</v>
      </c>
      <c r="G3144">
        <v>480</v>
      </c>
      <c r="H3144" s="1">
        <v>0</v>
      </c>
      <c r="I3144">
        <v>0.76133300000000004</v>
      </c>
    </row>
    <row r="3145" spans="1:9" x14ac:dyDescent="0.25">
      <c r="A3145">
        <v>2000630066</v>
      </c>
      <c r="B3145" t="s">
        <v>821</v>
      </c>
      <c r="C3145" t="s">
        <v>5816</v>
      </c>
      <c r="D3145" t="s">
        <v>5817</v>
      </c>
      <c r="E3145" s="1">
        <v>0</v>
      </c>
      <c r="F3145" t="s">
        <v>36</v>
      </c>
      <c r="G3145">
        <v>0</v>
      </c>
      <c r="H3145">
        <v>0</v>
      </c>
      <c r="I3145">
        <v>0.90916699999999995</v>
      </c>
    </row>
    <row r="3146" spans="1:9" x14ac:dyDescent="0.25">
      <c r="A3146">
        <v>2000630066</v>
      </c>
      <c r="B3146" t="s">
        <v>821</v>
      </c>
      <c r="C3146" t="s">
        <v>139</v>
      </c>
      <c r="D3146" t="s">
        <v>140</v>
      </c>
      <c r="E3146" s="1">
        <v>0</v>
      </c>
      <c r="F3146" t="s">
        <v>36</v>
      </c>
      <c r="G3146">
        <v>0</v>
      </c>
      <c r="H3146" s="1">
        <v>0</v>
      </c>
      <c r="I3146">
        <v>0.76141700000000001</v>
      </c>
    </row>
    <row r="3147" spans="1:9" x14ac:dyDescent="0.25">
      <c r="A3147">
        <v>2000630066</v>
      </c>
      <c r="B3147" t="s">
        <v>821</v>
      </c>
      <c r="C3147" t="s">
        <v>577</v>
      </c>
      <c r="D3147" t="s">
        <v>578</v>
      </c>
      <c r="E3147" s="1">
        <v>0</v>
      </c>
      <c r="F3147" t="s">
        <v>36</v>
      </c>
      <c r="G3147" s="1">
        <v>0</v>
      </c>
      <c r="H3147">
        <v>0</v>
      </c>
      <c r="I3147">
        <v>0.76136899999999996</v>
      </c>
    </row>
    <row r="3148" spans="1:9" x14ac:dyDescent="0.25">
      <c r="A3148">
        <v>2000630067</v>
      </c>
      <c r="B3148" t="s">
        <v>822</v>
      </c>
      <c r="C3148" t="s">
        <v>8710</v>
      </c>
      <c r="D3148" t="s">
        <v>8711</v>
      </c>
      <c r="E3148" s="1">
        <v>0</v>
      </c>
      <c r="F3148" t="s">
        <v>36</v>
      </c>
      <c r="G3148">
        <v>0</v>
      </c>
      <c r="H3148">
        <v>0</v>
      </c>
      <c r="I3148">
        <v>0.99358299999999999</v>
      </c>
    </row>
    <row r="3149" spans="1:9" x14ac:dyDescent="0.25">
      <c r="A3149">
        <v>2000630067</v>
      </c>
      <c r="B3149" t="s">
        <v>822</v>
      </c>
      <c r="C3149" t="s">
        <v>8706</v>
      </c>
      <c r="D3149" t="s">
        <v>8707</v>
      </c>
      <c r="E3149">
        <v>0</v>
      </c>
      <c r="F3149" t="s">
        <v>36</v>
      </c>
      <c r="G3149">
        <v>80</v>
      </c>
      <c r="H3149" s="1">
        <v>40080</v>
      </c>
      <c r="I3149">
        <v>0.99350000000000005</v>
      </c>
    </row>
    <row r="3150" spans="1:9" x14ac:dyDescent="0.25">
      <c r="A3150">
        <v>2000630067</v>
      </c>
      <c r="B3150" t="s">
        <v>822</v>
      </c>
      <c r="C3150" t="s">
        <v>130</v>
      </c>
      <c r="D3150" t="s">
        <v>131</v>
      </c>
      <c r="E3150" s="1">
        <v>21</v>
      </c>
      <c r="F3150" t="s">
        <v>36</v>
      </c>
      <c r="G3150" s="1">
        <v>1216</v>
      </c>
      <c r="H3150" s="1">
        <v>12507</v>
      </c>
      <c r="I3150">
        <v>0.99476200000000004</v>
      </c>
    </row>
    <row r="3151" spans="1:9" x14ac:dyDescent="0.25">
      <c r="A3151">
        <v>2000630067</v>
      </c>
      <c r="B3151" t="s">
        <v>822</v>
      </c>
      <c r="C3151" t="s">
        <v>137</v>
      </c>
      <c r="D3151" t="s">
        <v>138</v>
      </c>
      <c r="E3151" s="1">
        <v>0</v>
      </c>
      <c r="F3151" t="s">
        <v>36</v>
      </c>
      <c r="G3151">
        <v>3</v>
      </c>
      <c r="H3151" s="1">
        <v>1</v>
      </c>
      <c r="I3151">
        <v>0.99</v>
      </c>
    </row>
    <row r="3152" spans="1:9" x14ac:dyDescent="0.25">
      <c r="A3152">
        <v>2000630067</v>
      </c>
      <c r="B3152" t="s">
        <v>822</v>
      </c>
      <c r="C3152" t="s">
        <v>151</v>
      </c>
      <c r="D3152" t="s">
        <v>152</v>
      </c>
      <c r="E3152" s="1">
        <v>0</v>
      </c>
      <c r="F3152" t="s">
        <v>36</v>
      </c>
      <c r="G3152" s="1">
        <v>12424</v>
      </c>
      <c r="H3152">
        <v>0</v>
      </c>
      <c r="I3152">
        <v>0.99358299999999999</v>
      </c>
    </row>
    <row r="3153" spans="1:9" x14ac:dyDescent="0.25">
      <c r="A3153">
        <v>2000630067</v>
      </c>
      <c r="B3153" t="s">
        <v>822</v>
      </c>
      <c r="C3153" t="s">
        <v>139</v>
      </c>
      <c r="D3153" t="s">
        <v>140</v>
      </c>
      <c r="E3153" s="1">
        <v>0</v>
      </c>
      <c r="F3153" t="s">
        <v>36</v>
      </c>
      <c r="G3153" s="1">
        <v>0</v>
      </c>
      <c r="H3153" s="1">
        <v>0</v>
      </c>
      <c r="I3153">
        <v>0.99358299999999999</v>
      </c>
    </row>
    <row r="3154" spans="1:9" x14ac:dyDescent="0.25">
      <c r="A3154">
        <v>2000630067</v>
      </c>
      <c r="B3154" t="s">
        <v>822</v>
      </c>
      <c r="C3154" t="s">
        <v>577</v>
      </c>
      <c r="D3154" t="s">
        <v>578</v>
      </c>
      <c r="E3154" s="1">
        <v>0</v>
      </c>
      <c r="F3154" t="s">
        <v>36</v>
      </c>
      <c r="G3154">
        <v>0</v>
      </c>
      <c r="H3154">
        <v>0</v>
      </c>
      <c r="I3154">
        <v>1.016254</v>
      </c>
    </row>
    <row r="3155" spans="1:9" x14ac:dyDescent="0.25">
      <c r="A3155">
        <v>2000630068</v>
      </c>
      <c r="B3155" t="s">
        <v>823</v>
      </c>
      <c r="C3155" t="s">
        <v>8710</v>
      </c>
      <c r="D3155" t="s">
        <v>8711</v>
      </c>
      <c r="E3155" s="1">
        <v>0</v>
      </c>
      <c r="F3155" t="s">
        <v>36</v>
      </c>
      <c r="G3155">
        <v>0</v>
      </c>
      <c r="H3155" s="1">
        <v>0</v>
      </c>
      <c r="I3155">
        <v>1.3394440000000001</v>
      </c>
    </row>
    <row r="3156" spans="1:9" x14ac:dyDescent="0.25">
      <c r="A3156">
        <v>2000630068</v>
      </c>
      <c r="B3156" t="s">
        <v>823</v>
      </c>
      <c r="C3156" t="s">
        <v>8706</v>
      </c>
      <c r="D3156" t="s">
        <v>8707</v>
      </c>
      <c r="E3156">
        <v>0</v>
      </c>
      <c r="F3156" t="s">
        <v>36</v>
      </c>
      <c r="G3156">
        <v>0</v>
      </c>
      <c r="H3156" s="1">
        <v>40032</v>
      </c>
      <c r="I3156">
        <v>1.3384849999999999</v>
      </c>
    </row>
    <row r="3157" spans="1:9" x14ac:dyDescent="0.25">
      <c r="A3157">
        <v>2000630068</v>
      </c>
      <c r="B3157" t="s">
        <v>823</v>
      </c>
      <c r="C3157" t="s">
        <v>130</v>
      </c>
      <c r="D3157" t="s">
        <v>131</v>
      </c>
      <c r="E3157" s="1">
        <v>3</v>
      </c>
      <c r="F3157" t="s">
        <v>36</v>
      </c>
      <c r="G3157" s="1">
        <v>984</v>
      </c>
      <c r="H3157" s="1">
        <v>3903</v>
      </c>
      <c r="I3157">
        <v>1.336667</v>
      </c>
    </row>
    <row r="3158" spans="1:9" x14ac:dyDescent="0.25">
      <c r="A3158">
        <v>2000630068</v>
      </c>
      <c r="B3158" t="s">
        <v>823</v>
      </c>
      <c r="C3158" t="s">
        <v>137</v>
      </c>
      <c r="D3158" t="s">
        <v>138</v>
      </c>
      <c r="E3158" s="1">
        <v>0</v>
      </c>
      <c r="F3158" t="s">
        <v>36</v>
      </c>
      <c r="G3158">
        <v>2</v>
      </c>
      <c r="H3158">
        <v>0</v>
      </c>
      <c r="I3158">
        <v>1.34</v>
      </c>
    </row>
    <row r="3159" spans="1:9" x14ac:dyDescent="0.25">
      <c r="A3159">
        <v>2000630068</v>
      </c>
      <c r="B3159" t="s">
        <v>823</v>
      </c>
      <c r="C3159" t="s">
        <v>151</v>
      </c>
      <c r="D3159" t="s">
        <v>152</v>
      </c>
      <c r="E3159" s="1">
        <v>0</v>
      </c>
      <c r="F3159" t="s">
        <v>36</v>
      </c>
      <c r="G3159" s="1">
        <v>3901</v>
      </c>
      <c r="H3159" s="1">
        <v>0</v>
      </c>
      <c r="I3159">
        <v>1.339432</v>
      </c>
    </row>
    <row r="3160" spans="1:9" x14ac:dyDescent="0.25">
      <c r="A3160">
        <v>2000630068</v>
      </c>
      <c r="B3160" t="s">
        <v>823</v>
      </c>
      <c r="C3160" t="s">
        <v>139</v>
      </c>
      <c r="D3160" t="s">
        <v>140</v>
      </c>
      <c r="E3160" s="1">
        <v>0</v>
      </c>
      <c r="F3160" t="s">
        <v>36</v>
      </c>
      <c r="G3160" s="1">
        <v>0</v>
      </c>
      <c r="H3160">
        <v>0</v>
      </c>
      <c r="I3160">
        <v>1.3394360000000001</v>
      </c>
    </row>
    <row r="3161" spans="1:9" x14ac:dyDescent="0.25">
      <c r="A3161">
        <v>2000630068</v>
      </c>
      <c r="B3161" t="s">
        <v>823</v>
      </c>
      <c r="C3161" t="s">
        <v>577</v>
      </c>
      <c r="D3161" t="s">
        <v>578</v>
      </c>
      <c r="E3161" s="1">
        <v>0</v>
      </c>
      <c r="F3161" t="s">
        <v>36</v>
      </c>
      <c r="G3161">
        <v>0</v>
      </c>
      <c r="H3161">
        <v>0</v>
      </c>
      <c r="I3161">
        <v>1.3532040000000001</v>
      </c>
    </row>
    <row r="3162" spans="1:9" x14ac:dyDescent="0.25">
      <c r="A3162">
        <v>2000630069</v>
      </c>
      <c r="B3162" t="s">
        <v>824</v>
      </c>
      <c r="C3162" t="s">
        <v>8710</v>
      </c>
      <c r="D3162" t="s">
        <v>8711</v>
      </c>
      <c r="E3162" s="1">
        <v>0</v>
      </c>
      <c r="F3162" t="s">
        <v>36</v>
      </c>
      <c r="G3162">
        <v>0</v>
      </c>
      <c r="H3162" s="1">
        <v>0</v>
      </c>
      <c r="I3162">
        <v>0.80095799999999995</v>
      </c>
    </row>
    <row r="3163" spans="1:9" x14ac:dyDescent="0.25">
      <c r="A3163">
        <v>2000630069</v>
      </c>
      <c r="B3163" t="s">
        <v>824</v>
      </c>
      <c r="C3163" t="s">
        <v>8706</v>
      </c>
      <c r="D3163" t="s">
        <v>8707</v>
      </c>
      <c r="E3163" s="1">
        <v>1</v>
      </c>
      <c r="F3163" t="s">
        <v>36</v>
      </c>
      <c r="G3163">
        <v>0</v>
      </c>
      <c r="H3163" s="1">
        <v>14160</v>
      </c>
      <c r="I3163">
        <v>0.84</v>
      </c>
    </row>
    <row r="3164" spans="1:9" x14ac:dyDescent="0.25">
      <c r="A3164">
        <v>2000630069</v>
      </c>
      <c r="B3164" t="s">
        <v>824</v>
      </c>
      <c r="C3164" t="s">
        <v>130</v>
      </c>
      <c r="D3164" t="s">
        <v>131</v>
      </c>
      <c r="E3164" s="1">
        <v>20</v>
      </c>
      <c r="F3164" t="s">
        <v>36</v>
      </c>
      <c r="G3164">
        <v>215</v>
      </c>
      <c r="H3164" s="1">
        <v>7</v>
      </c>
      <c r="I3164">
        <v>0.80249999999999999</v>
      </c>
    </row>
    <row r="3165" spans="1:9" x14ac:dyDescent="0.25">
      <c r="A3165">
        <v>2000630069</v>
      </c>
      <c r="B3165" t="s">
        <v>824</v>
      </c>
      <c r="C3165" t="s">
        <v>137</v>
      </c>
      <c r="D3165" t="s">
        <v>138</v>
      </c>
      <c r="E3165" s="1">
        <v>1</v>
      </c>
      <c r="F3165" t="s">
        <v>36</v>
      </c>
      <c r="G3165">
        <v>7</v>
      </c>
      <c r="H3165" s="1">
        <v>3</v>
      </c>
      <c r="I3165">
        <v>0.84</v>
      </c>
    </row>
    <row r="3166" spans="1:9" x14ac:dyDescent="0.25">
      <c r="A3166">
        <v>2000630069</v>
      </c>
      <c r="B3166" t="s">
        <v>824</v>
      </c>
      <c r="C3166" t="s">
        <v>151</v>
      </c>
      <c r="D3166" t="s">
        <v>152</v>
      </c>
      <c r="E3166" s="1">
        <v>0</v>
      </c>
      <c r="F3166" t="s">
        <v>36</v>
      </c>
      <c r="G3166">
        <v>0</v>
      </c>
      <c r="H3166" s="1">
        <v>0</v>
      </c>
      <c r="I3166">
        <v>0.80090600000000001</v>
      </c>
    </row>
    <row r="3167" spans="1:9" x14ac:dyDescent="0.25">
      <c r="A3167">
        <v>2000630069</v>
      </c>
      <c r="B3167" t="s">
        <v>824</v>
      </c>
      <c r="C3167" t="s">
        <v>139</v>
      </c>
      <c r="D3167" t="s">
        <v>140</v>
      </c>
      <c r="E3167" s="1">
        <v>0</v>
      </c>
      <c r="F3167" t="s">
        <v>36</v>
      </c>
      <c r="G3167" s="1">
        <v>0</v>
      </c>
      <c r="H3167" s="1">
        <v>0</v>
      </c>
      <c r="I3167">
        <v>0.80095799999999995</v>
      </c>
    </row>
    <row r="3168" spans="1:9" x14ac:dyDescent="0.25">
      <c r="A3168">
        <v>2000630069</v>
      </c>
      <c r="B3168" t="s">
        <v>824</v>
      </c>
      <c r="C3168" t="s">
        <v>577</v>
      </c>
      <c r="D3168" t="s">
        <v>578</v>
      </c>
      <c r="E3168" s="1">
        <v>0</v>
      </c>
      <c r="F3168" t="s">
        <v>36</v>
      </c>
      <c r="G3168">
        <v>0</v>
      </c>
      <c r="H3168" s="1">
        <v>0</v>
      </c>
      <c r="I3168">
        <v>0.80083099999999996</v>
      </c>
    </row>
    <row r="3169" spans="1:9" x14ac:dyDescent="0.25">
      <c r="A3169">
        <v>2000630070</v>
      </c>
      <c r="B3169" t="s">
        <v>825</v>
      </c>
      <c r="C3169" t="s">
        <v>8710</v>
      </c>
      <c r="D3169" t="s">
        <v>8711</v>
      </c>
      <c r="E3169" s="1">
        <v>0</v>
      </c>
      <c r="F3169" t="s">
        <v>36</v>
      </c>
      <c r="G3169">
        <v>0</v>
      </c>
      <c r="H3169" s="1">
        <v>0</v>
      </c>
      <c r="I3169">
        <v>0.72697900000000004</v>
      </c>
    </row>
    <row r="3170" spans="1:9" x14ac:dyDescent="0.25">
      <c r="A3170">
        <v>2000630070</v>
      </c>
      <c r="B3170" t="s">
        <v>825</v>
      </c>
      <c r="C3170" t="s">
        <v>8706</v>
      </c>
      <c r="D3170" t="s">
        <v>8707</v>
      </c>
      <c r="E3170" s="1">
        <v>6</v>
      </c>
      <c r="F3170" t="s">
        <v>36</v>
      </c>
      <c r="G3170" s="1">
        <v>0</v>
      </c>
      <c r="H3170" s="1">
        <v>20160</v>
      </c>
      <c r="I3170">
        <v>0.73499999999999999</v>
      </c>
    </row>
    <row r="3171" spans="1:9" x14ac:dyDescent="0.25">
      <c r="A3171">
        <v>2000630070</v>
      </c>
      <c r="B3171" t="s">
        <v>825</v>
      </c>
      <c r="C3171" t="s">
        <v>130</v>
      </c>
      <c r="D3171" t="s">
        <v>131</v>
      </c>
      <c r="E3171" s="1">
        <v>23</v>
      </c>
      <c r="F3171" t="s">
        <v>36</v>
      </c>
      <c r="G3171">
        <v>217</v>
      </c>
      <c r="H3171" s="1">
        <v>372</v>
      </c>
      <c r="I3171">
        <v>0.72826100000000005</v>
      </c>
    </row>
    <row r="3172" spans="1:9" x14ac:dyDescent="0.25">
      <c r="A3172">
        <v>2000630070</v>
      </c>
      <c r="B3172" t="s">
        <v>825</v>
      </c>
      <c r="C3172" t="s">
        <v>137</v>
      </c>
      <c r="D3172" t="s">
        <v>138</v>
      </c>
      <c r="E3172" s="1">
        <v>1</v>
      </c>
      <c r="F3172" t="s">
        <v>36</v>
      </c>
      <c r="G3172" s="1">
        <v>0</v>
      </c>
      <c r="H3172" s="1">
        <v>0</v>
      </c>
      <c r="I3172">
        <v>0.73</v>
      </c>
    </row>
    <row r="3173" spans="1:9" x14ac:dyDescent="0.25">
      <c r="A3173">
        <v>2000630070</v>
      </c>
      <c r="B3173" t="s">
        <v>825</v>
      </c>
      <c r="C3173" t="s">
        <v>151</v>
      </c>
      <c r="D3173" t="s">
        <v>152</v>
      </c>
      <c r="E3173">
        <v>0</v>
      </c>
      <c r="F3173" t="s">
        <v>36</v>
      </c>
      <c r="G3173">
        <v>372</v>
      </c>
      <c r="H3173" s="1">
        <v>0</v>
      </c>
      <c r="I3173">
        <v>0.72696899999999998</v>
      </c>
    </row>
    <row r="3174" spans="1:9" x14ac:dyDescent="0.25">
      <c r="A3174">
        <v>2000630070</v>
      </c>
      <c r="B3174" t="s">
        <v>825</v>
      </c>
      <c r="C3174" t="s">
        <v>139</v>
      </c>
      <c r="D3174" t="s">
        <v>140</v>
      </c>
      <c r="E3174" s="1">
        <v>0</v>
      </c>
      <c r="F3174" t="s">
        <v>36</v>
      </c>
      <c r="G3174">
        <v>0</v>
      </c>
      <c r="H3174">
        <v>0</v>
      </c>
      <c r="I3174">
        <v>0.72697900000000004</v>
      </c>
    </row>
    <row r="3175" spans="1:9" x14ac:dyDescent="0.25">
      <c r="A3175">
        <v>2000630070</v>
      </c>
      <c r="B3175" t="s">
        <v>825</v>
      </c>
      <c r="C3175" t="s">
        <v>577</v>
      </c>
      <c r="D3175" t="s">
        <v>578</v>
      </c>
      <c r="E3175" s="1">
        <v>0</v>
      </c>
      <c r="F3175" t="s">
        <v>36</v>
      </c>
      <c r="G3175">
        <v>0</v>
      </c>
      <c r="H3175" s="1">
        <v>0</v>
      </c>
      <c r="I3175">
        <v>0.70791700000000002</v>
      </c>
    </row>
    <row r="3176" spans="1:9" x14ac:dyDescent="0.25">
      <c r="A3176">
        <v>2000660034</v>
      </c>
      <c r="B3176" t="s">
        <v>826</v>
      </c>
      <c r="C3176" t="s">
        <v>8710</v>
      </c>
      <c r="D3176" t="s">
        <v>8711</v>
      </c>
      <c r="E3176" s="1">
        <v>0</v>
      </c>
      <c r="F3176" t="s">
        <v>36</v>
      </c>
      <c r="G3176">
        <v>0</v>
      </c>
      <c r="H3176" s="1">
        <v>0</v>
      </c>
      <c r="I3176">
        <v>1.440064</v>
      </c>
    </row>
    <row r="3177" spans="1:9" x14ac:dyDescent="0.25">
      <c r="A3177">
        <v>2000660034</v>
      </c>
      <c r="B3177" t="s">
        <v>826</v>
      </c>
      <c r="C3177" t="s">
        <v>8706</v>
      </c>
      <c r="D3177" t="s">
        <v>8707</v>
      </c>
      <c r="E3177" s="1">
        <v>2354</v>
      </c>
      <c r="F3177" t="s">
        <v>36</v>
      </c>
      <c r="G3177" s="1">
        <v>0</v>
      </c>
      <c r="H3177" s="1">
        <v>100000</v>
      </c>
      <c r="I3177">
        <v>1.5427569999999999</v>
      </c>
    </row>
    <row r="3178" spans="1:9" x14ac:dyDescent="0.25">
      <c r="A3178">
        <v>2000660034</v>
      </c>
      <c r="B3178" t="s">
        <v>826</v>
      </c>
      <c r="C3178" t="s">
        <v>130</v>
      </c>
      <c r="D3178" t="s">
        <v>131</v>
      </c>
      <c r="E3178" s="1">
        <v>32741</v>
      </c>
      <c r="F3178" t="s">
        <v>36</v>
      </c>
      <c r="G3178">
        <v>37</v>
      </c>
      <c r="H3178" s="1">
        <v>83508</v>
      </c>
      <c r="I3178">
        <v>1.4400660000000001</v>
      </c>
    </row>
    <row r="3179" spans="1:9" x14ac:dyDescent="0.25">
      <c r="A3179">
        <v>2000660034</v>
      </c>
      <c r="B3179" t="s">
        <v>826</v>
      </c>
      <c r="C3179" t="s">
        <v>256</v>
      </c>
      <c r="D3179" t="s">
        <v>257</v>
      </c>
      <c r="E3179">
        <v>0</v>
      </c>
      <c r="F3179" t="s">
        <v>36</v>
      </c>
      <c r="G3179">
        <v>0</v>
      </c>
      <c r="H3179" s="1">
        <v>0</v>
      </c>
      <c r="I3179">
        <v>1.7250000000000001</v>
      </c>
    </row>
    <row r="3180" spans="1:9" x14ac:dyDescent="0.25">
      <c r="A3180">
        <v>2000660034</v>
      </c>
      <c r="B3180" t="s">
        <v>826</v>
      </c>
      <c r="C3180" t="s">
        <v>137</v>
      </c>
      <c r="D3180" t="s">
        <v>138</v>
      </c>
      <c r="E3180" s="1">
        <v>0</v>
      </c>
      <c r="F3180" t="s">
        <v>36</v>
      </c>
      <c r="G3180" s="1">
        <v>46</v>
      </c>
      <c r="H3180">
        <v>37</v>
      </c>
      <c r="I3180">
        <v>1.6040000000000001</v>
      </c>
    </row>
    <row r="3181" spans="1:9" x14ac:dyDescent="0.25">
      <c r="A3181">
        <v>2000660034</v>
      </c>
      <c r="B3181" t="s">
        <v>826</v>
      </c>
      <c r="C3181" t="s">
        <v>151</v>
      </c>
      <c r="D3181" t="s">
        <v>152</v>
      </c>
      <c r="E3181">
        <v>0</v>
      </c>
      <c r="F3181" t="s">
        <v>36</v>
      </c>
      <c r="G3181">
        <v>0</v>
      </c>
      <c r="H3181">
        <v>0</v>
      </c>
      <c r="I3181">
        <v>1.440064</v>
      </c>
    </row>
    <row r="3182" spans="1:9" x14ac:dyDescent="0.25">
      <c r="A3182">
        <v>2000660034</v>
      </c>
      <c r="B3182" t="s">
        <v>826</v>
      </c>
      <c r="C3182" t="s">
        <v>139</v>
      </c>
      <c r="D3182" t="s">
        <v>140</v>
      </c>
      <c r="E3182" s="1">
        <v>0</v>
      </c>
      <c r="F3182" t="s">
        <v>36</v>
      </c>
      <c r="G3182">
        <v>0</v>
      </c>
      <c r="H3182">
        <v>0</v>
      </c>
      <c r="I3182">
        <v>1.518027</v>
      </c>
    </row>
    <row r="3183" spans="1:9" x14ac:dyDescent="0.25">
      <c r="A3183">
        <v>2000660034</v>
      </c>
      <c r="B3183" t="s">
        <v>826</v>
      </c>
      <c r="C3183" t="s">
        <v>577</v>
      </c>
      <c r="D3183" t="s">
        <v>578</v>
      </c>
      <c r="E3183" s="1">
        <v>0</v>
      </c>
      <c r="F3183" t="s">
        <v>36</v>
      </c>
      <c r="G3183" s="1">
        <v>0</v>
      </c>
      <c r="H3183">
        <v>0</v>
      </c>
      <c r="I3183">
        <v>1.4378139999999999</v>
      </c>
    </row>
    <row r="3184" spans="1:9" x14ac:dyDescent="0.25">
      <c r="A3184">
        <v>2000680047</v>
      </c>
      <c r="B3184" t="s">
        <v>827</v>
      </c>
      <c r="C3184" t="s">
        <v>130</v>
      </c>
      <c r="D3184" t="s">
        <v>131</v>
      </c>
      <c r="E3184" s="1">
        <v>0</v>
      </c>
      <c r="F3184" t="s">
        <v>36</v>
      </c>
      <c r="G3184">
        <v>160</v>
      </c>
      <c r="H3184">
        <v>0</v>
      </c>
      <c r="I3184">
        <v>3.4871590000000001</v>
      </c>
    </row>
    <row r="3185" spans="1:9" x14ac:dyDescent="0.25">
      <c r="A3185">
        <v>2000680047</v>
      </c>
      <c r="B3185" t="s">
        <v>827</v>
      </c>
      <c r="C3185" t="s">
        <v>167</v>
      </c>
      <c r="D3185" t="s">
        <v>168</v>
      </c>
      <c r="E3185" s="1">
        <v>174</v>
      </c>
      <c r="F3185" t="s">
        <v>36</v>
      </c>
      <c r="G3185">
        <v>0</v>
      </c>
      <c r="H3185">
        <v>0</v>
      </c>
      <c r="I3185">
        <v>3.4871840000000001</v>
      </c>
    </row>
    <row r="3186" spans="1:9" x14ac:dyDescent="0.25">
      <c r="A3186">
        <v>2000680047</v>
      </c>
      <c r="B3186" t="s">
        <v>827</v>
      </c>
      <c r="C3186" t="s">
        <v>137</v>
      </c>
      <c r="D3186" t="s">
        <v>138</v>
      </c>
      <c r="E3186" s="1">
        <v>802</v>
      </c>
      <c r="F3186" t="s">
        <v>36</v>
      </c>
      <c r="G3186" s="1">
        <v>0</v>
      </c>
      <c r="H3186">
        <v>160</v>
      </c>
      <c r="I3186">
        <v>3.4871569999999998</v>
      </c>
    </row>
    <row r="3187" spans="1:9" x14ac:dyDescent="0.25">
      <c r="A3187">
        <v>2000740008</v>
      </c>
      <c r="B3187" t="s">
        <v>828</v>
      </c>
      <c r="C3187" t="s">
        <v>8710</v>
      </c>
      <c r="D3187" t="s">
        <v>8711</v>
      </c>
      <c r="E3187" s="1">
        <v>0</v>
      </c>
      <c r="F3187" t="s">
        <v>36</v>
      </c>
      <c r="G3187">
        <v>0</v>
      </c>
      <c r="H3187">
        <v>0</v>
      </c>
      <c r="I3187">
        <v>0.653833</v>
      </c>
    </row>
    <row r="3188" spans="1:9" x14ac:dyDescent="0.25">
      <c r="A3188">
        <v>2000740008</v>
      </c>
      <c r="B3188" t="s">
        <v>828</v>
      </c>
      <c r="C3188" t="s">
        <v>8706</v>
      </c>
      <c r="D3188" t="s">
        <v>8707</v>
      </c>
      <c r="E3188" s="1">
        <v>41562</v>
      </c>
      <c r="F3188" t="s">
        <v>36</v>
      </c>
      <c r="G3188">
        <v>0</v>
      </c>
      <c r="H3188" s="1">
        <v>221184</v>
      </c>
      <c r="I3188">
        <v>0.65449299999999999</v>
      </c>
    </row>
    <row r="3189" spans="1:9" x14ac:dyDescent="0.25">
      <c r="A3189">
        <v>2000740008</v>
      </c>
      <c r="B3189" t="s">
        <v>828</v>
      </c>
      <c r="C3189" t="s">
        <v>130</v>
      </c>
      <c r="D3189" t="s">
        <v>131</v>
      </c>
      <c r="E3189" s="1">
        <v>135631</v>
      </c>
      <c r="F3189" t="s">
        <v>36</v>
      </c>
      <c r="G3189">
        <v>864</v>
      </c>
      <c r="H3189">
        <v>0</v>
      </c>
      <c r="I3189">
        <v>0.65383199999999997</v>
      </c>
    </row>
    <row r="3190" spans="1:9" x14ac:dyDescent="0.25">
      <c r="A3190">
        <v>2000740008</v>
      </c>
      <c r="B3190" t="s">
        <v>828</v>
      </c>
      <c r="C3190" t="s">
        <v>126</v>
      </c>
      <c r="D3190" t="s">
        <v>127</v>
      </c>
      <c r="E3190" s="1">
        <v>35862</v>
      </c>
      <c r="F3190" t="s">
        <v>36</v>
      </c>
      <c r="G3190">
        <v>0</v>
      </c>
      <c r="H3190">
        <v>0</v>
      </c>
      <c r="I3190">
        <v>0.69445299999999999</v>
      </c>
    </row>
    <row r="3191" spans="1:9" x14ac:dyDescent="0.25">
      <c r="A3191">
        <v>2000740008</v>
      </c>
      <c r="B3191" t="s">
        <v>828</v>
      </c>
      <c r="C3191" t="s">
        <v>167</v>
      </c>
      <c r="D3191" t="s">
        <v>168</v>
      </c>
      <c r="E3191" s="1">
        <v>0</v>
      </c>
      <c r="F3191" t="s">
        <v>36</v>
      </c>
      <c r="G3191">
        <v>0</v>
      </c>
      <c r="H3191">
        <v>0</v>
      </c>
      <c r="I3191">
        <v>0.65388900000000005</v>
      </c>
    </row>
    <row r="3192" spans="1:9" x14ac:dyDescent="0.25">
      <c r="A3192">
        <v>2000740008</v>
      </c>
      <c r="B3192" t="s">
        <v>828</v>
      </c>
      <c r="C3192" t="s">
        <v>256</v>
      </c>
      <c r="D3192" t="s">
        <v>257</v>
      </c>
      <c r="E3192" s="1">
        <v>0</v>
      </c>
      <c r="F3192" t="s">
        <v>36</v>
      </c>
      <c r="G3192">
        <v>0</v>
      </c>
      <c r="H3192">
        <v>0</v>
      </c>
      <c r="I3192">
        <v>0.69499999999999995</v>
      </c>
    </row>
    <row r="3193" spans="1:9" x14ac:dyDescent="0.25">
      <c r="A3193">
        <v>2000740008</v>
      </c>
      <c r="B3193" t="s">
        <v>828</v>
      </c>
      <c r="C3193" t="s">
        <v>137</v>
      </c>
      <c r="D3193" t="s">
        <v>138</v>
      </c>
      <c r="E3193" s="1">
        <v>26</v>
      </c>
      <c r="F3193" t="s">
        <v>36</v>
      </c>
      <c r="G3193">
        <v>0</v>
      </c>
      <c r="H3193">
        <v>0</v>
      </c>
      <c r="I3193">
        <v>0.66269199999999995</v>
      </c>
    </row>
    <row r="3194" spans="1:9" x14ac:dyDescent="0.25">
      <c r="A3194">
        <v>2000740008</v>
      </c>
      <c r="B3194" t="s">
        <v>828</v>
      </c>
      <c r="C3194" t="s">
        <v>151</v>
      </c>
      <c r="D3194" t="s">
        <v>152</v>
      </c>
      <c r="E3194" s="1">
        <v>0</v>
      </c>
      <c r="F3194" t="s">
        <v>36</v>
      </c>
      <c r="G3194">
        <v>0</v>
      </c>
      <c r="H3194">
        <v>0</v>
      </c>
      <c r="I3194">
        <v>0.653833</v>
      </c>
    </row>
    <row r="3195" spans="1:9" x14ac:dyDescent="0.25">
      <c r="A3195">
        <v>2000740008</v>
      </c>
      <c r="B3195" t="s">
        <v>828</v>
      </c>
      <c r="C3195" t="s">
        <v>139</v>
      </c>
      <c r="D3195" t="s">
        <v>140</v>
      </c>
      <c r="E3195" s="1">
        <v>0</v>
      </c>
      <c r="F3195" t="s">
        <v>36</v>
      </c>
      <c r="G3195">
        <v>0</v>
      </c>
      <c r="H3195">
        <v>0</v>
      </c>
      <c r="I3195">
        <v>0.65675700000000004</v>
      </c>
    </row>
    <row r="3196" spans="1:9" x14ac:dyDescent="0.25">
      <c r="A3196">
        <v>2000740008</v>
      </c>
      <c r="B3196" t="s">
        <v>828</v>
      </c>
      <c r="C3196" t="s">
        <v>577</v>
      </c>
      <c r="D3196" t="s">
        <v>578</v>
      </c>
      <c r="E3196" s="1">
        <v>0</v>
      </c>
      <c r="F3196" t="s">
        <v>36</v>
      </c>
      <c r="G3196" s="1">
        <v>0</v>
      </c>
      <c r="H3196">
        <v>0</v>
      </c>
      <c r="I3196">
        <v>0.64377300000000004</v>
      </c>
    </row>
    <row r="3197" spans="1:9" x14ac:dyDescent="0.25">
      <c r="A3197">
        <v>2000740008</v>
      </c>
      <c r="B3197" t="s">
        <v>828</v>
      </c>
      <c r="C3197" t="s">
        <v>144</v>
      </c>
      <c r="D3197" t="s">
        <v>145</v>
      </c>
      <c r="E3197">
        <v>0</v>
      </c>
      <c r="F3197" t="s">
        <v>36</v>
      </c>
      <c r="G3197">
        <v>0</v>
      </c>
      <c r="H3197">
        <v>0</v>
      </c>
      <c r="I3197">
        <v>0.65337999999999996</v>
      </c>
    </row>
    <row r="3198" spans="1:9" x14ac:dyDescent="0.25">
      <c r="A3198">
        <v>2000740011</v>
      </c>
      <c r="B3198" t="s">
        <v>829</v>
      </c>
      <c r="C3198" t="s">
        <v>130</v>
      </c>
      <c r="D3198" t="s">
        <v>131</v>
      </c>
      <c r="E3198" s="1">
        <v>10</v>
      </c>
      <c r="F3198" t="s">
        <v>36</v>
      </c>
      <c r="G3198">
        <v>0</v>
      </c>
      <c r="H3198">
        <v>0</v>
      </c>
      <c r="I3198">
        <v>0.55600000000000005</v>
      </c>
    </row>
    <row r="3199" spans="1:9" x14ac:dyDescent="0.25">
      <c r="A3199">
        <v>2000740011</v>
      </c>
      <c r="B3199" t="s">
        <v>829</v>
      </c>
      <c r="C3199" t="s">
        <v>126</v>
      </c>
      <c r="D3199" t="s">
        <v>127</v>
      </c>
      <c r="E3199" s="1">
        <v>228</v>
      </c>
      <c r="F3199" t="s">
        <v>36</v>
      </c>
      <c r="G3199">
        <v>0</v>
      </c>
      <c r="H3199">
        <v>0</v>
      </c>
      <c r="I3199">
        <v>0.55631600000000003</v>
      </c>
    </row>
    <row r="3200" spans="1:9" x14ac:dyDescent="0.25">
      <c r="A3200">
        <v>2000740012</v>
      </c>
      <c r="B3200" t="s">
        <v>830</v>
      </c>
      <c r="C3200" t="s">
        <v>126</v>
      </c>
      <c r="D3200" t="s">
        <v>127</v>
      </c>
      <c r="E3200">
        <v>13</v>
      </c>
      <c r="F3200" t="s">
        <v>36</v>
      </c>
      <c r="G3200" s="1">
        <v>0</v>
      </c>
      <c r="H3200">
        <v>0</v>
      </c>
      <c r="I3200">
        <v>0.79230800000000001</v>
      </c>
    </row>
    <row r="3201" spans="1:9" x14ac:dyDescent="0.25">
      <c r="A3201">
        <v>2000740013</v>
      </c>
      <c r="B3201" t="s">
        <v>831</v>
      </c>
      <c r="C3201" t="s">
        <v>126</v>
      </c>
      <c r="D3201" t="s">
        <v>127</v>
      </c>
      <c r="E3201" s="1">
        <v>117</v>
      </c>
      <c r="F3201" t="s">
        <v>36</v>
      </c>
      <c r="G3201">
        <v>0</v>
      </c>
      <c r="H3201">
        <v>0</v>
      </c>
      <c r="I3201">
        <v>1.9258120000000001</v>
      </c>
    </row>
    <row r="3202" spans="1:9" x14ac:dyDescent="0.25">
      <c r="A3202">
        <v>2000770020</v>
      </c>
      <c r="B3202" t="s">
        <v>832</v>
      </c>
      <c r="C3202" t="s">
        <v>126</v>
      </c>
      <c r="D3202" t="s">
        <v>127</v>
      </c>
      <c r="E3202">
        <v>2</v>
      </c>
      <c r="F3202" t="s">
        <v>36</v>
      </c>
      <c r="G3202" s="1">
        <v>0</v>
      </c>
      <c r="H3202" s="1">
        <v>0</v>
      </c>
      <c r="I3202">
        <v>0.93500000000000005</v>
      </c>
    </row>
    <row r="3203" spans="1:9" x14ac:dyDescent="0.25">
      <c r="A3203">
        <v>2000770021</v>
      </c>
      <c r="B3203" t="s">
        <v>833</v>
      </c>
      <c r="C3203" t="s">
        <v>8708</v>
      </c>
      <c r="D3203" t="s">
        <v>8709</v>
      </c>
      <c r="E3203">
        <v>0</v>
      </c>
      <c r="F3203" t="s">
        <v>36</v>
      </c>
      <c r="G3203">
        <v>0</v>
      </c>
      <c r="H3203">
        <v>0</v>
      </c>
      <c r="I3203">
        <v>0.79846099999999998</v>
      </c>
    </row>
    <row r="3204" spans="1:9" x14ac:dyDescent="0.25">
      <c r="A3204">
        <v>2000770021</v>
      </c>
      <c r="B3204" t="s">
        <v>833</v>
      </c>
      <c r="C3204" t="s">
        <v>8710</v>
      </c>
      <c r="D3204" t="s">
        <v>8711</v>
      </c>
      <c r="E3204">
        <v>0</v>
      </c>
      <c r="F3204" t="s">
        <v>36</v>
      </c>
      <c r="G3204">
        <v>0</v>
      </c>
      <c r="H3204">
        <v>0</v>
      </c>
      <c r="I3204">
        <v>0.66404300000000005</v>
      </c>
    </row>
    <row r="3205" spans="1:9" x14ac:dyDescent="0.25">
      <c r="A3205">
        <v>2000770021</v>
      </c>
      <c r="B3205" t="s">
        <v>833</v>
      </c>
      <c r="C3205" t="s">
        <v>8706</v>
      </c>
      <c r="D3205" t="s">
        <v>8707</v>
      </c>
      <c r="E3205" s="1">
        <v>1955</v>
      </c>
      <c r="F3205" t="s">
        <v>36</v>
      </c>
      <c r="G3205" s="1">
        <v>0</v>
      </c>
      <c r="H3205" s="1">
        <v>84000</v>
      </c>
      <c r="I3205">
        <v>0.66404099999999999</v>
      </c>
    </row>
    <row r="3206" spans="1:9" x14ac:dyDescent="0.25">
      <c r="A3206">
        <v>2000770021</v>
      </c>
      <c r="B3206" t="s">
        <v>833</v>
      </c>
      <c r="C3206" t="s">
        <v>130</v>
      </c>
      <c r="D3206" t="s">
        <v>131</v>
      </c>
      <c r="E3206" s="1">
        <v>2636</v>
      </c>
      <c r="F3206" t="s">
        <v>36</v>
      </c>
      <c r="G3206">
        <v>132</v>
      </c>
      <c r="H3206">
        <v>3</v>
      </c>
      <c r="I3206">
        <v>0.66403999999999996</v>
      </c>
    </row>
    <row r="3207" spans="1:9" x14ac:dyDescent="0.25">
      <c r="A3207">
        <v>2000770021</v>
      </c>
      <c r="B3207" t="s">
        <v>833</v>
      </c>
      <c r="C3207" t="s">
        <v>142</v>
      </c>
      <c r="D3207" t="s">
        <v>143</v>
      </c>
      <c r="E3207" s="1">
        <v>0</v>
      </c>
      <c r="F3207" t="s">
        <v>36</v>
      </c>
      <c r="G3207">
        <v>0</v>
      </c>
      <c r="H3207">
        <v>0</v>
      </c>
      <c r="I3207">
        <v>0.66403999999999996</v>
      </c>
    </row>
    <row r="3208" spans="1:9" x14ac:dyDescent="0.25">
      <c r="A3208">
        <v>2000770021</v>
      </c>
      <c r="B3208" t="s">
        <v>833</v>
      </c>
      <c r="C3208" t="s">
        <v>137</v>
      </c>
      <c r="D3208" t="s">
        <v>138</v>
      </c>
      <c r="E3208" s="1">
        <v>0</v>
      </c>
      <c r="F3208" t="s">
        <v>36</v>
      </c>
      <c r="G3208">
        <v>4</v>
      </c>
      <c r="H3208" s="1">
        <v>0</v>
      </c>
      <c r="I3208">
        <v>0.66500000000000004</v>
      </c>
    </row>
    <row r="3209" spans="1:9" x14ac:dyDescent="0.25">
      <c r="A3209">
        <v>2000770021</v>
      </c>
      <c r="B3209" t="s">
        <v>833</v>
      </c>
      <c r="C3209" t="s">
        <v>151</v>
      </c>
      <c r="D3209" t="s">
        <v>152</v>
      </c>
      <c r="E3209" s="1">
        <v>0</v>
      </c>
      <c r="F3209" t="s">
        <v>36</v>
      </c>
      <c r="G3209">
        <v>0</v>
      </c>
      <c r="H3209" s="1">
        <v>0</v>
      </c>
      <c r="I3209">
        <v>0.66404300000000005</v>
      </c>
    </row>
    <row r="3210" spans="1:9" x14ac:dyDescent="0.25">
      <c r="A3210">
        <v>2000770021</v>
      </c>
      <c r="B3210" t="s">
        <v>833</v>
      </c>
      <c r="C3210" t="s">
        <v>139</v>
      </c>
      <c r="D3210" t="s">
        <v>140</v>
      </c>
      <c r="E3210">
        <v>0</v>
      </c>
      <c r="F3210" t="s">
        <v>36</v>
      </c>
      <c r="G3210" s="1">
        <v>0</v>
      </c>
      <c r="H3210">
        <v>0</v>
      </c>
      <c r="I3210">
        <v>0.66404200000000002</v>
      </c>
    </row>
    <row r="3211" spans="1:9" x14ac:dyDescent="0.25">
      <c r="A3211">
        <v>2000770021</v>
      </c>
      <c r="B3211" t="s">
        <v>833</v>
      </c>
      <c r="C3211" t="s">
        <v>577</v>
      </c>
      <c r="D3211" t="s">
        <v>578</v>
      </c>
      <c r="E3211" s="1">
        <v>0</v>
      </c>
      <c r="F3211" t="s">
        <v>36</v>
      </c>
      <c r="G3211">
        <v>0</v>
      </c>
      <c r="H3211">
        <v>0</v>
      </c>
      <c r="I3211">
        <v>0.66393999999999997</v>
      </c>
    </row>
    <row r="3212" spans="1:9" x14ac:dyDescent="0.25">
      <c r="A3212">
        <v>2000770021</v>
      </c>
      <c r="B3212" t="s">
        <v>833</v>
      </c>
      <c r="C3212" t="s">
        <v>144</v>
      </c>
      <c r="D3212" t="s">
        <v>145</v>
      </c>
      <c r="E3212" s="1">
        <v>0</v>
      </c>
      <c r="F3212" t="s">
        <v>36</v>
      </c>
      <c r="G3212">
        <v>0</v>
      </c>
      <c r="H3212">
        <v>12</v>
      </c>
      <c r="I3212">
        <v>0.66404200000000002</v>
      </c>
    </row>
    <row r="3213" spans="1:9" x14ac:dyDescent="0.25">
      <c r="A3213">
        <v>2000830016</v>
      </c>
      <c r="B3213" t="s">
        <v>834</v>
      </c>
      <c r="C3213" t="s">
        <v>126</v>
      </c>
      <c r="D3213" t="s">
        <v>127</v>
      </c>
      <c r="E3213" s="1">
        <v>60</v>
      </c>
      <c r="F3213" t="s">
        <v>736</v>
      </c>
      <c r="G3213" s="1">
        <v>0</v>
      </c>
      <c r="H3213" s="1">
        <v>0</v>
      </c>
      <c r="I3213">
        <v>2.0506669999999998</v>
      </c>
    </row>
    <row r="3214" spans="1:9" x14ac:dyDescent="0.25">
      <c r="A3214">
        <v>2000830031</v>
      </c>
      <c r="B3214" t="s">
        <v>835</v>
      </c>
      <c r="C3214" t="s">
        <v>139</v>
      </c>
      <c r="D3214" t="s">
        <v>140</v>
      </c>
      <c r="E3214" s="1">
        <v>64</v>
      </c>
      <c r="F3214" t="s">
        <v>36</v>
      </c>
      <c r="G3214">
        <v>64</v>
      </c>
      <c r="H3214">
        <v>0</v>
      </c>
      <c r="I3214">
        <v>1.362344</v>
      </c>
    </row>
    <row r="3215" spans="1:9" x14ac:dyDescent="0.25">
      <c r="A3215">
        <v>2000840006</v>
      </c>
      <c r="B3215" t="s">
        <v>836</v>
      </c>
      <c r="C3215" t="s">
        <v>139</v>
      </c>
      <c r="D3215" t="s">
        <v>140</v>
      </c>
      <c r="E3215" s="1">
        <v>1</v>
      </c>
      <c r="F3215" t="s">
        <v>36</v>
      </c>
      <c r="G3215">
        <v>1</v>
      </c>
      <c r="H3215">
        <v>0</v>
      </c>
      <c r="I3215">
        <v>5.12</v>
      </c>
    </row>
    <row r="3216" spans="1:9" x14ac:dyDescent="0.25">
      <c r="A3216">
        <v>2000840024</v>
      </c>
      <c r="B3216" t="s">
        <v>837</v>
      </c>
      <c r="C3216" t="s">
        <v>8706</v>
      </c>
      <c r="D3216" t="s">
        <v>8707</v>
      </c>
      <c r="E3216" s="1">
        <v>314</v>
      </c>
      <c r="F3216" t="s">
        <v>36</v>
      </c>
      <c r="G3216">
        <v>0</v>
      </c>
      <c r="H3216">
        <v>0</v>
      </c>
      <c r="I3216">
        <v>0.25375799999999998</v>
      </c>
    </row>
    <row r="3217" spans="1:9" x14ac:dyDescent="0.25">
      <c r="A3217">
        <v>2000840024</v>
      </c>
      <c r="B3217" t="s">
        <v>837</v>
      </c>
      <c r="C3217" t="s">
        <v>139</v>
      </c>
      <c r="D3217" t="s">
        <v>140</v>
      </c>
      <c r="E3217" s="1">
        <v>114</v>
      </c>
      <c r="F3217" t="s">
        <v>36</v>
      </c>
      <c r="G3217">
        <v>114</v>
      </c>
      <c r="H3217" s="1">
        <v>0</v>
      </c>
      <c r="I3217">
        <v>0.253772</v>
      </c>
    </row>
    <row r="3218" spans="1:9" x14ac:dyDescent="0.25">
      <c r="A3218">
        <v>2000840033</v>
      </c>
      <c r="B3218" t="s">
        <v>838</v>
      </c>
      <c r="C3218" t="s">
        <v>139</v>
      </c>
      <c r="D3218" t="s">
        <v>140</v>
      </c>
      <c r="E3218" s="1">
        <v>12</v>
      </c>
      <c r="F3218" t="s">
        <v>736</v>
      </c>
      <c r="G3218">
        <v>12</v>
      </c>
      <c r="H3218">
        <v>0</v>
      </c>
      <c r="I3218">
        <v>13.120832999999999</v>
      </c>
    </row>
    <row r="3219" spans="1:9" x14ac:dyDescent="0.25">
      <c r="A3219">
        <v>2000840035</v>
      </c>
      <c r="B3219" t="s">
        <v>839</v>
      </c>
      <c r="C3219" t="s">
        <v>139</v>
      </c>
      <c r="D3219" t="s">
        <v>140</v>
      </c>
      <c r="E3219">
        <v>103</v>
      </c>
      <c r="F3219" t="s">
        <v>36</v>
      </c>
      <c r="G3219">
        <v>103</v>
      </c>
      <c r="H3219">
        <v>0</v>
      </c>
      <c r="I3219">
        <v>1.578058</v>
      </c>
    </row>
    <row r="3220" spans="1:9" x14ac:dyDescent="0.25">
      <c r="A3220">
        <v>2000840037</v>
      </c>
      <c r="B3220" t="s">
        <v>840</v>
      </c>
      <c r="C3220" t="s">
        <v>139</v>
      </c>
      <c r="D3220" t="s">
        <v>140</v>
      </c>
      <c r="E3220" s="1">
        <v>132</v>
      </c>
      <c r="F3220" t="s">
        <v>736</v>
      </c>
      <c r="G3220">
        <v>132</v>
      </c>
      <c r="H3220" s="1">
        <v>0</v>
      </c>
      <c r="I3220">
        <v>12.975909</v>
      </c>
    </row>
    <row r="3221" spans="1:9" x14ac:dyDescent="0.25">
      <c r="A3221">
        <v>2000840042</v>
      </c>
      <c r="B3221" t="s">
        <v>6049</v>
      </c>
      <c r="C3221" t="s">
        <v>8706</v>
      </c>
      <c r="D3221" t="s">
        <v>8707</v>
      </c>
      <c r="E3221" s="1">
        <v>110</v>
      </c>
      <c r="F3221" t="s">
        <v>36</v>
      </c>
      <c r="G3221" s="1">
        <v>0</v>
      </c>
      <c r="H3221">
        <v>0</v>
      </c>
      <c r="I3221">
        <v>0.801091</v>
      </c>
    </row>
    <row r="3222" spans="1:9" x14ac:dyDescent="0.25">
      <c r="A3222">
        <v>2000840045</v>
      </c>
      <c r="B3222" t="s">
        <v>841</v>
      </c>
      <c r="C3222" t="s">
        <v>139</v>
      </c>
      <c r="D3222" t="s">
        <v>140</v>
      </c>
      <c r="E3222" s="1">
        <v>5</v>
      </c>
      <c r="F3222" t="s">
        <v>36</v>
      </c>
      <c r="G3222">
        <v>5</v>
      </c>
      <c r="H3222" s="1">
        <v>0</v>
      </c>
      <c r="I3222">
        <v>2.1120000000000001</v>
      </c>
    </row>
    <row r="3223" spans="1:9" x14ac:dyDescent="0.25">
      <c r="A3223">
        <v>2000840046</v>
      </c>
      <c r="B3223" t="s">
        <v>5877</v>
      </c>
      <c r="C3223" t="s">
        <v>8706</v>
      </c>
      <c r="D3223" t="s">
        <v>8707</v>
      </c>
      <c r="E3223">
        <v>1</v>
      </c>
      <c r="F3223" t="s">
        <v>36</v>
      </c>
      <c r="G3223">
        <v>0</v>
      </c>
      <c r="H3223">
        <v>0</v>
      </c>
      <c r="I3223">
        <v>2.7</v>
      </c>
    </row>
    <row r="3224" spans="1:9" x14ac:dyDescent="0.25">
      <c r="A3224">
        <v>2000840048</v>
      </c>
      <c r="B3224" t="s">
        <v>842</v>
      </c>
      <c r="C3224" t="s">
        <v>139</v>
      </c>
      <c r="D3224" t="s">
        <v>140</v>
      </c>
      <c r="E3224" s="1">
        <v>5</v>
      </c>
      <c r="F3224" t="s">
        <v>36</v>
      </c>
      <c r="G3224">
        <v>5</v>
      </c>
      <c r="H3224" s="1">
        <v>0</v>
      </c>
      <c r="I3224">
        <v>5.7960000000000003</v>
      </c>
    </row>
    <row r="3225" spans="1:9" x14ac:dyDescent="0.25">
      <c r="A3225">
        <v>2000840059</v>
      </c>
      <c r="B3225" t="s">
        <v>5963</v>
      </c>
      <c r="C3225" t="s">
        <v>8706</v>
      </c>
      <c r="D3225" t="s">
        <v>8707</v>
      </c>
      <c r="E3225" s="1">
        <v>28</v>
      </c>
      <c r="F3225" t="s">
        <v>36</v>
      </c>
      <c r="G3225">
        <v>0</v>
      </c>
      <c r="H3225">
        <v>0</v>
      </c>
      <c r="I3225">
        <v>1.451786</v>
      </c>
    </row>
    <row r="3226" spans="1:9" x14ac:dyDescent="0.25">
      <c r="A3226">
        <v>2000840060</v>
      </c>
      <c r="B3226" t="s">
        <v>843</v>
      </c>
      <c r="C3226" t="s">
        <v>8706</v>
      </c>
      <c r="D3226" t="s">
        <v>8707</v>
      </c>
      <c r="E3226" s="1">
        <v>36</v>
      </c>
      <c r="F3226" t="s">
        <v>36</v>
      </c>
      <c r="G3226">
        <v>0</v>
      </c>
      <c r="H3226">
        <v>0</v>
      </c>
      <c r="I3226">
        <v>1.601944</v>
      </c>
    </row>
    <row r="3227" spans="1:9" x14ac:dyDescent="0.25">
      <c r="A3227">
        <v>2000840060</v>
      </c>
      <c r="B3227" t="s">
        <v>843</v>
      </c>
      <c r="C3227" t="s">
        <v>139</v>
      </c>
      <c r="D3227" t="s">
        <v>140</v>
      </c>
      <c r="E3227">
        <v>8</v>
      </c>
      <c r="F3227" t="s">
        <v>36</v>
      </c>
      <c r="G3227">
        <v>8</v>
      </c>
      <c r="H3227">
        <v>0</v>
      </c>
      <c r="I3227">
        <v>1.6012500000000001</v>
      </c>
    </row>
    <row r="3228" spans="1:9" x14ac:dyDescent="0.25">
      <c r="A3228">
        <v>2000840061</v>
      </c>
      <c r="B3228" t="s">
        <v>5527</v>
      </c>
      <c r="C3228" t="s">
        <v>8706</v>
      </c>
      <c r="D3228" t="s">
        <v>8707</v>
      </c>
      <c r="E3228" s="1">
        <v>3</v>
      </c>
      <c r="F3228" t="s">
        <v>36</v>
      </c>
      <c r="G3228">
        <v>0</v>
      </c>
      <c r="H3228" s="1">
        <v>0</v>
      </c>
      <c r="I3228">
        <v>14.82</v>
      </c>
    </row>
    <row r="3229" spans="1:9" x14ac:dyDescent="0.25">
      <c r="A3229">
        <v>2000840062</v>
      </c>
      <c r="B3229" t="s">
        <v>844</v>
      </c>
      <c r="C3229" t="s">
        <v>8706</v>
      </c>
      <c r="D3229" t="s">
        <v>8707</v>
      </c>
      <c r="E3229">
        <v>21</v>
      </c>
      <c r="F3229" t="s">
        <v>36</v>
      </c>
      <c r="G3229">
        <v>0</v>
      </c>
      <c r="H3229">
        <v>0</v>
      </c>
      <c r="I3229">
        <v>1.5495239999999999</v>
      </c>
    </row>
    <row r="3230" spans="1:9" x14ac:dyDescent="0.25">
      <c r="A3230">
        <v>2000840062</v>
      </c>
      <c r="B3230" t="s">
        <v>844</v>
      </c>
      <c r="C3230" t="s">
        <v>139</v>
      </c>
      <c r="D3230" t="s">
        <v>140</v>
      </c>
      <c r="E3230" s="1">
        <v>6</v>
      </c>
      <c r="F3230" t="s">
        <v>36</v>
      </c>
      <c r="G3230">
        <v>6</v>
      </c>
      <c r="H3230" s="1">
        <v>0</v>
      </c>
      <c r="I3230">
        <v>1.55</v>
      </c>
    </row>
    <row r="3231" spans="1:9" x14ac:dyDescent="0.25">
      <c r="A3231">
        <v>2000840063</v>
      </c>
      <c r="B3231" t="s">
        <v>5959</v>
      </c>
      <c r="C3231" t="s">
        <v>8706</v>
      </c>
      <c r="D3231" t="s">
        <v>8707</v>
      </c>
      <c r="E3231" s="1">
        <v>35</v>
      </c>
      <c r="F3231" t="s">
        <v>36</v>
      </c>
      <c r="G3231">
        <v>0</v>
      </c>
      <c r="H3231">
        <v>0</v>
      </c>
      <c r="I3231">
        <v>1.478</v>
      </c>
    </row>
    <row r="3232" spans="1:9" x14ac:dyDescent="0.25">
      <c r="A3232">
        <v>2000840064</v>
      </c>
      <c r="B3232" t="s">
        <v>845</v>
      </c>
      <c r="C3232" t="s">
        <v>139</v>
      </c>
      <c r="D3232" t="s">
        <v>140</v>
      </c>
      <c r="E3232" s="1">
        <v>6</v>
      </c>
      <c r="F3232" t="s">
        <v>36</v>
      </c>
      <c r="G3232">
        <v>6</v>
      </c>
      <c r="H3232" s="1">
        <v>0</v>
      </c>
      <c r="I3232">
        <v>1.4783329999999999</v>
      </c>
    </row>
    <row r="3233" spans="1:9" x14ac:dyDescent="0.25">
      <c r="A3233">
        <v>2000840065</v>
      </c>
      <c r="B3233" t="s">
        <v>846</v>
      </c>
      <c r="C3233" t="s">
        <v>130</v>
      </c>
      <c r="D3233" t="s">
        <v>131</v>
      </c>
      <c r="E3233">
        <v>9</v>
      </c>
      <c r="F3233" t="s">
        <v>36</v>
      </c>
      <c r="G3233">
        <v>0</v>
      </c>
      <c r="H3233">
        <v>0</v>
      </c>
      <c r="I3233">
        <v>3.298889</v>
      </c>
    </row>
    <row r="3234" spans="1:9" x14ac:dyDescent="0.25">
      <c r="A3234">
        <v>2000840066</v>
      </c>
      <c r="B3234" t="s">
        <v>847</v>
      </c>
      <c r="C3234" t="s">
        <v>139</v>
      </c>
      <c r="D3234" t="s">
        <v>140</v>
      </c>
      <c r="E3234" s="1">
        <v>2</v>
      </c>
      <c r="F3234" t="s">
        <v>36</v>
      </c>
      <c r="G3234">
        <v>2</v>
      </c>
      <c r="H3234">
        <v>0</v>
      </c>
      <c r="I3234">
        <v>2.7050000000000001</v>
      </c>
    </row>
    <row r="3235" spans="1:9" x14ac:dyDescent="0.25">
      <c r="A3235">
        <v>2000840070</v>
      </c>
      <c r="B3235" t="s">
        <v>848</v>
      </c>
      <c r="C3235" t="s">
        <v>139</v>
      </c>
      <c r="D3235" t="s">
        <v>140</v>
      </c>
      <c r="E3235">
        <v>4</v>
      </c>
      <c r="F3235" t="s">
        <v>36</v>
      </c>
      <c r="G3235">
        <v>4</v>
      </c>
      <c r="H3235" s="1">
        <v>0</v>
      </c>
      <c r="I3235">
        <v>1.2875000000000001</v>
      </c>
    </row>
    <row r="3236" spans="1:9" x14ac:dyDescent="0.25">
      <c r="A3236">
        <v>2000840071</v>
      </c>
      <c r="B3236" t="s">
        <v>849</v>
      </c>
      <c r="C3236" t="s">
        <v>8706</v>
      </c>
      <c r="D3236" t="s">
        <v>8707</v>
      </c>
      <c r="E3236" s="1">
        <v>11</v>
      </c>
      <c r="F3236" t="s">
        <v>36</v>
      </c>
      <c r="G3236" s="1">
        <v>0</v>
      </c>
      <c r="H3236">
        <v>0</v>
      </c>
      <c r="I3236">
        <v>1.2863640000000001</v>
      </c>
    </row>
    <row r="3237" spans="1:9" x14ac:dyDescent="0.25">
      <c r="A3237">
        <v>2000840071</v>
      </c>
      <c r="B3237" t="s">
        <v>849</v>
      </c>
      <c r="C3237" t="s">
        <v>139</v>
      </c>
      <c r="D3237" t="s">
        <v>140</v>
      </c>
      <c r="E3237" s="1">
        <v>12</v>
      </c>
      <c r="F3237" t="s">
        <v>36</v>
      </c>
      <c r="G3237">
        <v>12</v>
      </c>
      <c r="H3237">
        <v>0</v>
      </c>
      <c r="I3237">
        <v>1.286667</v>
      </c>
    </row>
    <row r="3238" spans="1:9" x14ac:dyDescent="0.25">
      <c r="A3238">
        <v>2000840072</v>
      </c>
      <c r="B3238" t="s">
        <v>850</v>
      </c>
      <c r="C3238" t="s">
        <v>139</v>
      </c>
      <c r="D3238" t="s">
        <v>140</v>
      </c>
      <c r="E3238" s="1">
        <v>55</v>
      </c>
      <c r="F3238" t="s">
        <v>36</v>
      </c>
      <c r="G3238">
        <v>55</v>
      </c>
      <c r="H3238">
        <v>0</v>
      </c>
      <c r="I3238">
        <v>5.5632729999999997</v>
      </c>
    </row>
    <row r="3239" spans="1:9" x14ac:dyDescent="0.25">
      <c r="A3239">
        <v>2000840073</v>
      </c>
      <c r="B3239" t="s">
        <v>851</v>
      </c>
      <c r="C3239" t="s">
        <v>139</v>
      </c>
      <c r="D3239" t="s">
        <v>140</v>
      </c>
      <c r="E3239">
        <v>6</v>
      </c>
      <c r="F3239" t="s">
        <v>36</v>
      </c>
      <c r="G3239">
        <v>6</v>
      </c>
      <c r="H3239">
        <v>0</v>
      </c>
      <c r="I3239">
        <v>6.5116670000000001</v>
      </c>
    </row>
    <row r="3240" spans="1:9" x14ac:dyDescent="0.25">
      <c r="A3240">
        <v>2000840075</v>
      </c>
      <c r="B3240" t="s">
        <v>852</v>
      </c>
      <c r="C3240" t="s">
        <v>130</v>
      </c>
      <c r="D3240" t="s">
        <v>131</v>
      </c>
      <c r="E3240" s="1">
        <v>1</v>
      </c>
      <c r="F3240" t="s">
        <v>36</v>
      </c>
      <c r="G3240" s="1">
        <v>0</v>
      </c>
      <c r="H3240">
        <v>0</v>
      </c>
      <c r="I3240">
        <v>1.18</v>
      </c>
    </row>
    <row r="3241" spans="1:9" x14ac:dyDescent="0.25">
      <c r="A3241">
        <v>2000840076</v>
      </c>
      <c r="B3241" t="s">
        <v>853</v>
      </c>
      <c r="C3241" t="s">
        <v>130</v>
      </c>
      <c r="D3241" t="s">
        <v>131</v>
      </c>
      <c r="E3241" s="1">
        <v>7</v>
      </c>
      <c r="F3241" t="s">
        <v>36</v>
      </c>
      <c r="G3241" s="1">
        <v>0</v>
      </c>
      <c r="H3241">
        <v>0</v>
      </c>
      <c r="I3241">
        <v>1.2928569999999999</v>
      </c>
    </row>
    <row r="3242" spans="1:9" x14ac:dyDescent="0.25">
      <c r="A3242">
        <v>2000840077</v>
      </c>
      <c r="B3242" t="s">
        <v>854</v>
      </c>
      <c r="C3242" t="s">
        <v>8710</v>
      </c>
      <c r="D3242" t="s">
        <v>8711</v>
      </c>
      <c r="E3242" s="1">
        <v>0</v>
      </c>
      <c r="F3242" t="s">
        <v>36</v>
      </c>
      <c r="G3242">
        <v>0</v>
      </c>
      <c r="H3242">
        <v>0</v>
      </c>
      <c r="I3242">
        <v>1.758667</v>
      </c>
    </row>
    <row r="3243" spans="1:9" x14ac:dyDescent="0.25">
      <c r="A3243">
        <v>2000840077</v>
      </c>
      <c r="B3243" t="s">
        <v>854</v>
      </c>
      <c r="C3243" t="s">
        <v>8706</v>
      </c>
      <c r="D3243" t="s">
        <v>8707</v>
      </c>
      <c r="E3243" s="1">
        <v>185</v>
      </c>
      <c r="F3243" t="s">
        <v>36</v>
      </c>
      <c r="G3243">
        <v>0</v>
      </c>
      <c r="H3243" s="1">
        <v>2520</v>
      </c>
      <c r="I3243">
        <v>1.844973</v>
      </c>
    </row>
    <row r="3244" spans="1:9" x14ac:dyDescent="0.25">
      <c r="A3244">
        <v>2000840077</v>
      </c>
      <c r="B3244" t="s">
        <v>854</v>
      </c>
      <c r="C3244" t="s">
        <v>130</v>
      </c>
      <c r="D3244" t="s">
        <v>131</v>
      </c>
      <c r="E3244" s="1">
        <v>2692</v>
      </c>
      <c r="F3244" t="s">
        <v>36</v>
      </c>
      <c r="G3244" s="1">
        <v>0</v>
      </c>
      <c r="H3244">
        <v>0</v>
      </c>
      <c r="I3244">
        <v>1.7586889999999999</v>
      </c>
    </row>
    <row r="3245" spans="1:9" x14ac:dyDescent="0.25">
      <c r="A3245">
        <v>2000840077</v>
      </c>
      <c r="B3245" t="s">
        <v>854</v>
      </c>
      <c r="C3245" t="s">
        <v>151</v>
      </c>
      <c r="D3245" t="s">
        <v>152</v>
      </c>
      <c r="E3245">
        <v>0</v>
      </c>
      <c r="F3245" t="s">
        <v>36</v>
      </c>
      <c r="G3245">
        <v>0</v>
      </c>
      <c r="H3245">
        <v>0</v>
      </c>
      <c r="I3245">
        <v>1.758667</v>
      </c>
    </row>
    <row r="3246" spans="1:9" x14ac:dyDescent="0.25">
      <c r="A3246">
        <v>2000840077</v>
      </c>
      <c r="B3246" t="s">
        <v>854</v>
      </c>
      <c r="C3246" t="s">
        <v>139</v>
      </c>
      <c r="D3246" t="s">
        <v>140</v>
      </c>
      <c r="E3246" s="1">
        <v>0</v>
      </c>
      <c r="F3246" t="s">
        <v>36</v>
      </c>
      <c r="G3246">
        <v>0</v>
      </c>
      <c r="H3246">
        <v>0</v>
      </c>
      <c r="I3246">
        <v>1.9871110000000001</v>
      </c>
    </row>
    <row r="3247" spans="1:9" x14ac:dyDescent="0.25">
      <c r="A3247">
        <v>2000840077</v>
      </c>
      <c r="B3247" t="s">
        <v>854</v>
      </c>
      <c r="C3247" t="s">
        <v>577</v>
      </c>
      <c r="D3247" t="s">
        <v>578</v>
      </c>
      <c r="E3247" s="1">
        <v>0</v>
      </c>
      <c r="F3247" t="s">
        <v>36</v>
      </c>
      <c r="G3247">
        <v>0</v>
      </c>
      <c r="H3247">
        <v>0</v>
      </c>
      <c r="I3247">
        <v>1.7654570000000001</v>
      </c>
    </row>
    <row r="3248" spans="1:9" x14ac:dyDescent="0.25">
      <c r="A3248">
        <v>2000840078</v>
      </c>
      <c r="B3248" t="s">
        <v>855</v>
      </c>
      <c r="C3248" t="s">
        <v>130</v>
      </c>
      <c r="D3248" t="s">
        <v>131</v>
      </c>
      <c r="E3248" s="1">
        <v>6</v>
      </c>
      <c r="F3248" t="s">
        <v>36</v>
      </c>
      <c r="G3248">
        <v>0</v>
      </c>
      <c r="H3248" s="1">
        <v>0</v>
      </c>
      <c r="I3248">
        <v>1.4083330000000001</v>
      </c>
    </row>
    <row r="3249" spans="1:9" x14ac:dyDescent="0.25">
      <c r="A3249">
        <v>2000840079</v>
      </c>
      <c r="B3249" t="s">
        <v>856</v>
      </c>
      <c r="C3249" t="s">
        <v>130</v>
      </c>
      <c r="D3249" t="s">
        <v>131</v>
      </c>
      <c r="E3249" s="1">
        <v>5</v>
      </c>
      <c r="F3249" t="s">
        <v>36</v>
      </c>
      <c r="G3249">
        <v>0</v>
      </c>
      <c r="H3249">
        <v>0</v>
      </c>
      <c r="I3249">
        <v>1.89</v>
      </c>
    </row>
    <row r="3250" spans="1:9" x14ac:dyDescent="0.25">
      <c r="A3250">
        <v>2000840081</v>
      </c>
      <c r="B3250" t="s">
        <v>857</v>
      </c>
      <c r="C3250" t="s">
        <v>8710</v>
      </c>
      <c r="D3250" t="s">
        <v>8711</v>
      </c>
      <c r="E3250" s="1">
        <v>0</v>
      </c>
      <c r="F3250" t="s">
        <v>36</v>
      </c>
      <c r="G3250">
        <v>0</v>
      </c>
      <c r="H3250">
        <v>0</v>
      </c>
      <c r="I3250">
        <v>2.648889</v>
      </c>
    </row>
    <row r="3251" spans="1:9" x14ac:dyDescent="0.25">
      <c r="A3251">
        <v>2000840081</v>
      </c>
      <c r="B3251" t="s">
        <v>857</v>
      </c>
      <c r="C3251" t="s">
        <v>8706</v>
      </c>
      <c r="D3251" t="s">
        <v>8707</v>
      </c>
      <c r="E3251" s="1">
        <v>93</v>
      </c>
      <c r="F3251" t="s">
        <v>36</v>
      </c>
      <c r="G3251">
        <v>0</v>
      </c>
      <c r="H3251" s="1">
        <v>2520</v>
      </c>
      <c r="I3251">
        <v>2.7453759999999998</v>
      </c>
    </row>
    <row r="3252" spans="1:9" x14ac:dyDescent="0.25">
      <c r="A3252">
        <v>2000840081</v>
      </c>
      <c r="B3252" t="s">
        <v>857</v>
      </c>
      <c r="C3252" t="s">
        <v>130</v>
      </c>
      <c r="D3252" t="s">
        <v>131</v>
      </c>
      <c r="E3252" s="1">
        <v>1580</v>
      </c>
      <c r="F3252" t="s">
        <v>36</v>
      </c>
      <c r="G3252">
        <v>0</v>
      </c>
      <c r="H3252">
        <v>0</v>
      </c>
      <c r="I3252">
        <v>2.648962</v>
      </c>
    </row>
    <row r="3253" spans="1:9" x14ac:dyDescent="0.25">
      <c r="A3253">
        <v>2000840081</v>
      </c>
      <c r="B3253" t="s">
        <v>857</v>
      </c>
      <c r="C3253" t="s">
        <v>137</v>
      </c>
      <c r="D3253" t="s">
        <v>138</v>
      </c>
      <c r="E3253" s="1">
        <v>0</v>
      </c>
      <c r="F3253" t="s">
        <v>36</v>
      </c>
      <c r="G3253">
        <v>0</v>
      </c>
      <c r="H3253">
        <v>0</v>
      </c>
      <c r="I3253">
        <v>2.84</v>
      </c>
    </row>
    <row r="3254" spans="1:9" x14ac:dyDescent="0.25">
      <c r="A3254">
        <v>2000840081</v>
      </c>
      <c r="B3254" t="s">
        <v>857</v>
      </c>
      <c r="C3254" t="s">
        <v>139</v>
      </c>
      <c r="D3254" t="s">
        <v>140</v>
      </c>
      <c r="E3254" s="1">
        <v>0</v>
      </c>
      <c r="F3254" t="s">
        <v>36</v>
      </c>
      <c r="G3254" s="1">
        <v>0</v>
      </c>
      <c r="H3254" s="1">
        <v>0</v>
      </c>
      <c r="I3254">
        <v>2.837278</v>
      </c>
    </row>
    <row r="3255" spans="1:9" x14ac:dyDescent="0.25">
      <c r="A3255">
        <v>2000840081</v>
      </c>
      <c r="B3255" t="s">
        <v>857</v>
      </c>
      <c r="C3255" t="s">
        <v>577</v>
      </c>
      <c r="D3255" t="s">
        <v>578</v>
      </c>
      <c r="E3255" s="1">
        <v>0</v>
      </c>
      <c r="F3255" t="s">
        <v>36</v>
      </c>
      <c r="G3255">
        <v>0</v>
      </c>
      <c r="H3255">
        <v>0</v>
      </c>
      <c r="I3255">
        <v>2.647802</v>
      </c>
    </row>
    <row r="3256" spans="1:9" x14ac:dyDescent="0.25">
      <c r="A3256">
        <v>2000840082</v>
      </c>
      <c r="B3256" t="s">
        <v>858</v>
      </c>
      <c r="C3256" t="s">
        <v>130</v>
      </c>
      <c r="D3256" t="s">
        <v>131</v>
      </c>
      <c r="E3256" s="1">
        <v>9</v>
      </c>
      <c r="F3256" t="s">
        <v>36</v>
      </c>
      <c r="G3256">
        <v>0</v>
      </c>
      <c r="H3256" s="1">
        <v>0</v>
      </c>
      <c r="I3256">
        <v>2.144444</v>
      </c>
    </row>
    <row r="3257" spans="1:9" x14ac:dyDescent="0.25">
      <c r="A3257">
        <v>2000840083</v>
      </c>
      <c r="B3257" t="s">
        <v>859</v>
      </c>
      <c r="C3257" t="s">
        <v>130</v>
      </c>
      <c r="D3257" t="s">
        <v>131</v>
      </c>
      <c r="E3257" s="1">
        <v>4</v>
      </c>
      <c r="F3257" t="s">
        <v>36</v>
      </c>
      <c r="G3257">
        <v>0</v>
      </c>
      <c r="H3257">
        <v>0</v>
      </c>
      <c r="I3257">
        <v>3.0024999999999999</v>
      </c>
    </row>
    <row r="3258" spans="1:9" x14ac:dyDescent="0.25">
      <c r="A3258">
        <v>2000840085</v>
      </c>
      <c r="B3258" t="s">
        <v>860</v>
      </c>
      <c r="C3258" t="s">
        <v>130</v>
      </c>
      <c r="D3258" t="s">
        <v>131</v>
      </c>
      <c r="E3258" s="1">
        <v>1</v>
      </c>
      <c r="F3258" t="s">
        <v>36</v>
      </c>
      <c r="G3258">
        <v>0</v>
      </c>
      <c r="H3258">
        <v>0</v>
      </c>
      <c r="I3258">
        <v>5.04</v>
      </c>
    </row>
    <row r="3259" spans="1:9" x14ac:dyDescent="0.25">
      <c r="A3259">
        <v>2000840086</v>
      </c>
      <c r="B3259" t="s">
        <v>861</v>
      </c>
      <c r="C3259" t="s">
        <v>130</v>
      </c>
      <c r="D3259" t="s">
        <v>131</v>
      </c>
      <c r="E3259" s="1">
        <v>5</v>
      </c>
      <c r="F3259" t="s">
        <v>36</v>
      </c>
      <c r="G3259">
        <v>0</v>
      </c>
      <c r="H3259">
        <v>0</v>
      </c>
      <c r="I3259">
        <v>6.09</v>
      </c>
    </row>
    <row r="3260" spans="1:9" x14ac:dyDescent="0.25">
      <c r="A3260">
        <v>2000860284</v>
      </c>
      <c r="B3260" t="s">
        <v>862</v>
      </c>
      <c r="C3260" t="s">
        <v>8710</v>
      </c>
      <c r="D3260" t="s">
        <v>8711</v>
      </c>
      <c r="E3260">
        <v>0</v>
      </c>
      <c r="F3260" t="s">
        <v>36</v>
      </c>
      <c r="G3260">
        <v>0</v>
      </c>
      <c r="H3260">
        <v>0</v>
      </c>
      <c r="I3260">
        <v>10.66</v>
      </c>
    </row>
    <row r="3261" spans="1:9" x14ac:dyDescent="0.25">
      <c r="A3261">
        <v>2000860284</v>
      </c>
      <c r="B3261" t="s">
        <v>862</v>
      </c>
      <c r="C3261" t="s">
        <v>8706</v>
      </c>
      <c r="D3261" t="s">
        <v>8707</v>
      </c>
      <c r="E3261" s="1">
        <v>1318</v>
      </c>
      <c r="F3261" t="s">
        <v>36</v>
      </c>
      <c r="G3261">
        <v>0</v>
      </c>
      <c r="H3261">
        <v>0</v>
      </c>
      <c r="I3261">
        <v>10.668612</v>
      </c>
    </row>
    <row r="3262" spans="1:9" x14ac:dyDescent="0.25">
      <c r="A3262">
        <v>2000860284</v>
      </c>
      <c r="B3262" t="s">
        <v>862</v>
      </c>
      <c r="C3262" t="s">
        <v>130</v>
      </c>
      <c r="D3262" t="s">
        <v>131</v>
      </c>
      <c r="E3262" s="1">
        <v>1865</v>
      </c>
      <c r="F3262" t="s">
        <v>36</v>
      </c>
      <c r="G3262">
        <v>1</v>
      </c>
      <c r="H3262" s="1">
        <v>31258</v>
      </c>
      <c r="I3262">
        <v>10.661249</v>
      </c>
    </row>
    <row r="3263" spans="1:9" x14ac:dyDescent="0.25">
      <c r="A3263">
        <v>2000860284</v>
      </c>
      <c r="B3263" t="s">
        <v>862</v>
      </c>
      <c r="C3263" t="s">
        <v>142</v>
      </c>
      <c r="D3263" t="s">
        <v>143</v>
      </c>
      <c r="E3263" s="1">
        <v>0</v>
      </c>
      <c r="F3263" t="s">
        <v>36</v>
      </c>
      <c r="G3263">
        <v>0</v>
      </c>
      <c r="H3263">
        <v>0</v>
      </c>
      <c r="I3263">
        <v>10.661511000000001</v>
      </c>
    </row>
    <row r="3264" spans="1:9" x14ac:dyDescent="0.25">
      <c r="A3264">
        <v>2000860284</v>
      </c>
      <c r="B3264" t="s">
        <v>862</v>
      </c>
      <c r="C3264" t="s">
        <v>137</v>
      </c>
      <c r="D3264" t="s">
        <v>138</v>
      </c>
      <c r="E3264" s="1">
        <v>0</v>
      </c>
      <c r="F3264" t="s">
        <v>36</v>
      </c>
      <c r="G3264">
        <v>30</v>
      </c>
      <c r="H3264" s="1">
        <v>1</v>
      </c>
      <c r="I3264">
        <v>10.66</v>
      </c>
    </row>
    <row r="3265" spans="1:9" x14ac:dyDescent="0.25">
      <c r="A3265">
        <v>2000860284</v>
      </c>
      <c r="B3265" t="s">
        <v>862</v>
      </c>
      <c r="C3265" t="s">
        <v>151</v>
      </c>
      <c r="D3265" t="s">
        <v>152</v>
      </c>
      <c r="E3265" s="1">
        <v>0</v>
      </c>
      <c r="F3265" t="s">
        <v>36</v>
      </c>
      <c r="G3265">
        <v>0</v>
      </c>
      <c r="H3265" s="1">
        <v>0</v>
      </c>
      <c r="I3265">
        <v>10.661276000000001</v>
      </c>
    </row>
    <row r="3266" spans="1:9" x14ac:dyDescent="0.25">
      <c r="A3266">
        <v>2000860284</v>
      </c>
      <c r="B3266" t="s">
        <v>862</v>
      </c>
      <c r="C3266" t="s">
        <v>139</v>
      </c>
      <c r="D3266" t="s">
        <v>140</v>
      </c>
      <c r="E3266" s="1">
        <v>22365</v>
      </c>
      <c r="F3266" t="s">
        <v>36</v>
      </c>
      <c r="G3266" s="1">
        <v>31256</v>
      </c>
      <c r="H3266" s="1">
        <v>0</v>
      </c>
      <c r="I3266">
        <v>10.663061000000001</v>
      </c>
    </row>
    <row r="3267" spans="1:9" x14ac:dyDescent="0.25">
      <c r="A3267">
        <v>2000860285</v>
      </c>
      <c r="B3267" t="s">
        <v>863</v>
      </c>
      <c r="C3267" t="s">
        <v>8708</v>
      </c>
      <c r="D3267" t="s">
        <v>8709</v>
      </c>
      <c r="E3267" s="1">
        <v>0</v>
      </c>
      <c r="F3267" t="s">
        <v>36</v>
      </c>
      <c r="G3267">
        <v>0</v>
      </c>
      <c r="H3267" s="1">
        <v>0</v>
      </c>
      <c r="I3267">
        <v>10.18</v>
      </c>
    </row>
    <row r="3268" spans="1:9" x14ac:dyDescent="0.25">
      <c r="A3268">
        <v>2000860285</v>
      </c>
      <c r="B3268" t="s">
        <v>863</v>
      </c>
      <c r="C3268" t="s">
        <v>8706</v>
      </c>
      <c r="D3268" t="s">
        <v>8707</v>
      </c>
      <c r="E3268" s="1">
        <v>0</v>
      </c>
      <c r="F3268" t="s">
        <v>36</v>
      </c>
      <c r="G3268">
        <v>0</v>
      </c>
      <c r="H3268">
        <v>0</v>
      </c>
      <c r="I3268">
        <v>10.18</v>
      </c>
    </row>
    <row r="3269" spans="1:9" x14ac:dyDescent="0.25">
      <c r="A3269">
        <v>2000860285</v>
      </c>
      <c r="B3269" t="s">
        <v>863</v>
      </c>
      <c r="C3269" t="s">
        <v>130</v>
      </c>
      <c r="D3269" t="s">
        <v>131</v>
      </c>
      <c r="E3269" s="1">
        <v>11</v>
      </c>
      <c r="F3269" t="s">
        <v>36</v>
      </c>
      <c r="G3269">
        <v>180</v>
      </c>
      <c r="H3269" s="1">
        <v>10993</v>
      </c>
      <c r="I3269">
        <v>10.18</v>
      </c>
    </row>
    <row r="3270" spans="1:9" x14ac:dyDescent="0.25">
      <c r="A3270">
        <v>2000860285</v>
      </c>
      <c r="B3270" t="s">
        <v>863</v>
      </c>
      <c r="C3270" t="s">
        <v>167</v>
      </c>
      <c r="D3270" t="s">
        <v>168</v>
      </c>
      <c r="E3270" s="1">
        <v>5</v>
      </c>
      <c r="F3270" t="s">
        <v>36</v>
      </c>
      <c r="G3270">
        <v>0</v>
      </c>
      <c r="H3270">
        <v>0</v>
      </c>
      <c r="I3270">
        <v>10.18</v>
      </c>
    </row>
    <row r="3271" spans="1:9" x14ac:dyDescent="0.25">
      <c r="A3271">
        <v>2000860285</v>
      </c>
      <c r="B3271" t="s">
        <v>863</v>
      </c>
      <c r="C3271" t="s">
        <v>137</v>
      </c>
      <c r="D3271" t="s">
        <v>138</v>
      </c>
      <c r="E3271" s="1">
        <v>0</v>
      </c>
      <c r="F3271" t="s">
        <v>36</v>
      </c>
      <c r="G3271">
        <v>5</v>
      </c>
      <c r="H3271" s="1">
        <v>0</v>
      </c>
      <c r="I3271">
        <v>10.18</v>
      </c>
    </row>
    <row r="3272" spans="1:9" x14ac:dyDescent="0.25">
      <c r="A3272">
        <v>2000860285</v>
      </c>
      <c r="B3272" t="s">
        <v>863</v>
      </c>
      <c r="C3272" t="s">
        <v>139</v>
      </c>
      <c r="D3272" t="s">
        <v>140</v>
      </c>
      <c r="E3272" s="1">
        <v>20</v>
      </c>
      <c r="F3272" t="s">
        <v>36</v>
      </c>
      <c r="G3272" s="1">
        <v>10988</v>
      </c>
      <c r="H3272" s="1">
        <v>0</v>
      </c>
      <c r="I3272">
        <v>10.18</v>
      </c>
    </row>
    <row r="3273" spans="1:9" x14ac:dyDescent="0.25">
      <c r="A3273">
        <v>2000860286</v>
      </c>
      <c r="B3273" t="s">
        <v>864</v>
      </c>
      <c r="C3273" t="s">
        <v>8710</v>
      </c>
      <c r="D3273" t="s">
        <v>8711</v>
      </c>
      <c r="E3273" s="1">
        <v>0</v>
      </c>
      <c r="F3273" t="s">
        <v>36</v>
      </c>
      <c r="G3273">
        <v>0</v>
      </c>
      <c r="H3273">
        <v>0</v>
      </c>
      <c r="I3273">
        <v>8.5500000000000007</v>
      </c>
    </row>
    <row r="3274" spans="1:9" x14ac:dyDescent="0.25">
      <c r="A3274">
        <v>2000860286</v>
      </c>
      <c r="B3274" t="s">
        <v>864</v>
      </c>
      <c r="C3274" t="s">
        <v>8706</v>
      </c>
      <c r="D3274" t="s">
        <v>8707</v>
      </c>
      <c r="E3274" s="1">
        <v>498</v>
      </c>
      <c r="F3274" t="s">
        <v>36</v>
      </c>
      <c r="G3274">
        <v>0</v>
      </c>
      <c r="H3274">
        <v>0</v>
      </c>
      <c r="I3274">
        <v>8.5500000000000007</v>
      </c>
    </row>
    <row r="3275" spans="1:9" x14ac:dyDescent="0.25">
      <c r="A3275">
        <v>2000860286</v>
      </c>
      <c r="B3275" t="s">
        <v>864</v>
      </c>
      <c r="C3275" t="s">
        <v>130</v>
      </c>
      <c r="D3275" t="s">
        <v>131</v>
      </c>
      <c r="E3275" s="1">
        <v>1499</v>
      </c>
      <c r="F3275" t="s">
        <v>36</v>
      </c>
      <c r="G3275">
        <v>2</v>
      </c>
      <c r="H3275">
        <v>2</v>
      </c>
      <c r="I3275">
        <v>8.5500000000000007</v>
      </c>
    </row>
    <row r="3276" spans="1:9" x14ac:dyDescent="0.25">
      <c r="A3276">
        <v>2000860286</v>
      </c>
      <c r="B3276" t="s">
        <v>864</v>
      </c>
      <c r="C3276" t="s">
        <v>142</v>
      </c>
      <c r="D3276" t="s">
        <v>143</v>
      </c>
      <c r="E3276">
        <v>0</v>
      </c>
      <c r="F3276" t="s">
        <v>36</v>
      </c>
      <c r="G3276">
        <v>0</v>
      </c>
      <c r="H3276">
        <v>0</v>
      </c>
      <c r="I3276">
        <v>8.5500000000000007</v>
      </c>
    </row>
    <row r="3277" spans="1:9" x14ac:dyDescent="0.25">
      <c r="A3277">
        <v>2000860286</v>
      </c>
      <c r="B3277" t="s">
        <v>864</v>
      </c>
      <c r="C3277" t="s">
        <v>137</v>
      </c>
      <c r="D3277" t="s">
        <v>138</v>
      </c>
      <c r="E3277">
        <v>0</v>
      </c>
      <c r="F3277" t="s">
        <v>36</v>
      </c>
      <c r="G3277">
        <v>30</v>
      </c>
      <c r="H3277">
        <v>0</v>
      </c>
      <c r="I3277">
        <v>8.5500000000000007</v>
      </c>
    </row>
    <row r="3278" spans="1:9" x14ac:dyDescent="0.25">
      <c r="A3278">
        <v>2000860286</v>
      </c>
      <c r="B3278" t="s">
        <v>864</v>
      </c>
      <c r="C3278" t="s">
        <v>151</v>
      </c>
      <c r="D3278" t="s">
        <v>152</v>
      </c>
      <c r="E3278" s="1">
        <v>0</v>
      </c>
      <c r="F3278" t="s">
        <v>36</v>
      </c>
      <c r="G3278" s="1">
        <v>0</v>
      </c>
      <c r="H3278">
        <v>0</v>
      </c>
      <c r="I3278">
        <v>8.5500000000000007</v>
      </c>
    </row>
    <row r="3279" spans="1:9" x14ac:dyDescent="0.25">
      <c r="A3279">
        <v>2000860286</v>
      </c>
      <c r="B3279" t="s">
        <v>864</v>
      </c>
      <c r="C3279" t="s">
        <v>139</v>
      </c>
      <c r="D3279" t="s">
        <v>140</v>
      </c>
      <c r="E3279" s="1">
        <v>2394</v>
      </c>
      <c r="F3279" t="s">
        <v>36</v>
      </c>
      <c r="G3279">
        <v>0</v>
      </c>
      <c r="H3279">
        <v>0</v>
      </c>
      <c r="I3279">
        <v>8.5500000000000007</v>
      </c>
    </row>
    <row r="3280" spans="1:9" x14ac:dyDescent="0.25">
      <c r="A3280">
        <v>2000860287</v>
      </c>
      <c r="B3280" t="s">
        <v>865</v>
      </c>
      <c r="C3280" t="s">
        <v>8710</v>
      </c>
      <c r="D3280" t="s">
        <v>8711</v>
      </c>
      <c r="E3280" s="1">
        <v>0</v>
      </c>
      <c r="F3280" t="s">
        <v>36</v>
      </c>
      <c r="G3280">
        <v>0</v>
      </c>
      <c r="H3280">
        <v>0</v>
      </c>
      <c r="I3280">
        <v>7.55</v>
      </c>
    </row>
    <row r="3281" spans="1:9" x14ac:dyDescent="0.25">
      <c r="A3281">
        <v>2000860287</v>
      </c>
      <c r="B3281" t="s">
        <v>865</v>
      </c>
      <c r="C3281" t="s">
        <v>8706</v>
      </c>
      <c r="D3281" t="s">
        <v>8707</v>
      </c>
      <c r="E3281" s="1">
        <v>875</v>
      </c>
      <c r="F3281" t="s">
        <v>36</v>
      </c>
      <c r="G3281" s="1">
        <v>0</v>
      </c>
      <c r="H3281">
        <v>0</v>
      </c>
      <c r="I3281">
        <v>7.5494969999999997</v>
      </c>
    </row>
    <row r="3282" spans="1:9" x14ac:dyDescent="0.25">
      <c r="A3282">
        <v>2000860287</v>
      </c>
      <c r="B3282" t="s">
        <v>865</v>
      </c>
      <c r="C3282" t="s">
        <v>130</v>
      </c>
      <c r="D3282" t="s">
        <v>131</v>
      </c>
      <c r="E3282" s="1">
        <v>1519</v>
      </c>
      <c r="F3282" t="s">
        <v>36</v>
      </c>
      <c r="G3282">
        <v>0</v>
      </c>
      <c r="H3282">
        <v>0</v>
      </c>
      <c r="I3282">
        <v>7.55</v>
      </c>
    </row>
    <row r="3283" spans="1:9" x14ac:dyDescent="0.25">
      <c r="A3283">
        <v>2000860287</v>
      </c>
      <c r="B3283" t="s">
        <v>865</v>
      </c>
      <c r="C3283" t="s">
        <v>137</v>
      </c>
      <c r="D3283" t="s">
        <v>138</v>
      </c>
      <c r="E3283" s="1">
        <v>0</v>
      </c>
      <c r="F3283" t="s">
        <v>36</v>
      </c>
      <c r="G3283" s="1">
        <v>0</v>
      </c>
      <c r="H3283">
        <v>0</v>
      </c>
      <c r="I3283">
        <v>7.5128570000000003</v>
      </c>
    </row>
    <row r="3284" spans="1:9" x14ac:dyDescent="0.25">
      <c r="A3284">
        <v>2000860287</v>
      </c>
      <c r="B3284" t="s">
        <v>865</v>
      </c>
      <c r="C3284" t="s">
        <v>139</v>
      </c>
      <c r="D3284" t="s">
        <v>140</v>
      </c>
      <c r="E3284" s="1">
        <v>0</v>
      </c>
      <c r="F3284" t="s">
        <v>36</v>
      </c>
      <c r="G3284">
        <v>0</v>
      </c>
      <c r="H3284">
        <v>0</v>
      </c>
      <c r="I3284">
        <v>7.55</v>
      </c>
    </row>
    <row r="3285" spans="1:9" x14ac:dyDescent="0.25">
      <c r="A3285">
        <v>2000860288</v>
      </c>
      <c r="B3285" t="s">
        <v>866</v>
      </c>
      <c r="C3285" t="s">
        <v>8710</v>
      </c>
      <c r="D3285" t="s">
        <v>8711</v>
      </c>
      <c r="E3285" s="1">
        <v>0</v>
      </c>
      <c r="F3285" t="s">
        <v>36</v>
      </c>
      <c r="G3285">
        <v>0</v>
      </c>
      <c r="H3285">
        <v>0</v>
      </c>
      <c r="I3285">
        <v>10.5997</v>
      </c>
    </row>
    <row r="3286" spans="1:9" x14ac:dyDescent="0.25">
      <c r="A3286">
        <v>2000860288</v>
      </c>
      <c r="B3286" t="s">
        <v>866</v>
      </c>
      <c r="C3286" t="s">
        <v>8706</v>
      </c>
      <c r="D3286" t="s">
        <v>8707</v>
      </c>
      <c r="E3286" s="1">
        <v>88</v>
      </c>
      <c r="F3286" t="s">
        <v>36</v>
      </c>
      <c r="G3286" s="1">
        <v>0</v>
      </c>
      <c r="H3286">
        <v>0</v>
      </c>
      <c r="I3286">
        <v>10.599659000000001</v>
      </c>
    </row>
    <row r="3287" spans="1:9" x14ac:dyDescent="0.25">
      <c r="A3287">
        <v>2000860288</v>
      </c>
      <c r="B3287" t="s">
        <v>866</v>
      </c>
      <c r="C3287" t="s">
        <v>130</v>
      </c>
      <c r="D3287" t="s">
        <v>131</v>
      </c>
      <c r="E3287" s="1">
        <v>1209</v>
      </c>
      <c r="F3287" t="s">
        <v>36</v>
      </c>
      <c r="G3287">
        <v>0</v>
      </c>
      <c r="H3287" s="1">
        <v>933</v>
      </c>
      <c r="I3287">
        <v>10.599686</v>
      </c>
    </row>
    <row r="3288" spans="1:9" x14ac:dyDescent="0.25">
      <c r="A3288">
        <v>2000860288</v>
      </c>
      <c r="B3288" t="s">
        <v>866</v>
      </c>
      <c r="C3288" t="s">
        <v>142</v>
      </c>
      <c r="D3288" t="s">
        <v>143</v>
      </c>
      <c r="E3288">
        <v>0</v>
      </c>
      <c r="F3288" t="s">
        <v>36</v>
      </c>
      <c r="G3288">
        <v>0</v>
      </c>
      <c r="H3288">
        <v>0</v>
      </c>
      <c r="I3288">
        <v>10.599746</v>
      </c>
    </row>
    <row r="3289" spans="1:9" x14ac:dyDescent="0.25">
      <c r="A3289">
        <v>2000860288</v>
      </c>
      <c r="B3289" t="s">
        <v>866</v>
      </c>
      <c r="C3289" t="s">
        <v>137</v>
      </c>
      <c r="D3289" t="s">
        <v>138</v>
      </c>
      <c r="E3289" s="1">
        <v>0</v>
      </c>
      <c r="F3289" t="s">
        <v>36</v>
      </c>
      <c r="G3289">
        <v>30</v>
      </c>
      <c r="H3289">
        <v>0</v>
      </c>
      <c r="I3289">
        <v>10.6</v>
      </c>
    </row>
    <row r="3290" spans="1:9" x14ac:dyDescent="0.25">
      <c r="A3290">
        <v>2000860288</v>
      </c>
      <c r="B3290" t="s">
        <v>866</v>
      </c>
      <c r="C3290" t="s">
        <v>151</v>
      </c>
      <c r="D3290" t="s">
        <v>152</v>
      </c>
      <c r="E3290" s="1">
        <v>0</v>
      </c>
      <c r="F3290" t="s">
        <v>36</v>
      </c>
      <c r="G3290">
        <v>0</v>
      </c>
      <c r="H3290" s="1">
        <v>0</v>
      </c>
      <c r="I3290">
        <v>10.5997</v>
      </c>
    </row>
    <row r="3291" spans="1:9" x14ac:dyDescent="0.25">
      <c r="A3291">
        <v>2000860288</v>
      </c>
      <c r="B3291" t="s">
        <v>866</v>
      </c>
      <c r="C3291" t="s">
        <v>139</v>
      </c>
      <c r="D3291" t="s">
        <v>140</v>
      </c>
      <c r="E3291" s="1">
        <v>17239</v>
      </c>
      <c r="F3291" t="s">
        <v>36</v>
      </c>
      <c r="G3291">
        <v>931</v>
      </c>
      <c r="H3291">
        <v>0</v>
      </c>
      <c r="I3291">
        <v>10.599748999999999</v>
      </c>
    </row>
    <row r="3292" spans="1:9" x14ac:dyDescent="0.25">
      <c r="A3292">
        <v>2000860289</v>
      </c>
      <c r="B3292" t="s">
        <v>867</v>
      </c>
      <c r="C3292" t="s">
        <v>8706</v>
      </c>
      <c r="D3292" t="s">
        <v>8707</v>
      </c>
      <c r="E3292">
        <v>562</v>
      </c>
      <c r="F3292" t="s">
        <v>36</v>
      </c>
      <c r="G3292" s="1">
        <v>0</v>
      </c>
      <c r="H3292">
        <v>0</v>
      </c>
      <c r="I3292">
        <v>9.9800179999999994</v>
      </c>
    </row>
    <row r="3293" spans="1:9" x14ac:dyDescent="0.25">
      <c r="A3293">
        <v>2000860289</v>
      </c>
      <c r="B3293" t="s">
        <v>867</v>
      </c>
      <c r="C3293" t="s">
        <v>130</v>
      </c>
      <c r="D3293" t="s">
        <v>131</v>
      </c>
      <c r="E3293" s="1">
        <v>1010</v>
      </c>
      <c r="F3293" t="s">
        <v>36</v>
      </c>
      <c r="G3293">
        <v>0</v>
      </c>
      <c r="H3293" s="1">
        <v>13474</v>
      </c>
      <c r="I3293">
        <v>9.9800299999999993</v>
      </c>
    </row>
    <row r="3294" spans="1:9" x14ac:dyDescent="0.25">
      <c r="A3294">
        <v>2000860289</v>
      </c>
      <c r="B3294" t="s">
        <v>867</v>
      </c>
      <c r="C3294" t="s">
        <v>137</v>
      </c>
      <c r="D3294" t="s">
        <v>138</v>
      </c>
      <c r="E3294">
        <v>0</v>
      </c>
      <c r="F3294" t="s">
        <v>36</v>
      </c>
      <c r="G3294">
        <v>0</v>
      </c>
      <c r="H3294">
        <v>0</v>
      </c>
      <c r="I3294">
        <v>9.98</v>
      </c>
    </row>
    <row r="3295" spans="1:9" x14ac:dyDescent="0.25">
      <c r="A3295">
        <v>2000860289</v>
      </c>
      <c r="B3295" t="s">
        <v>867</v>
      </c>
      <c r="C3295" t="s">
        <v>139</v>
      </c>
      <c r="D3295" t="s">
        <v>140</v>
      </c>
      <c r="E3295" s="1">
        <v>1840</v>
      </c>
      <c r="F3295" t="s">
        <v>36</v>
      </c>
      <c r="G3295" s="1">
        <v>13474</v>
      </c>
      <c r="H3295">
        <v>0</v>
      </c>
      <c r="I3295">
        <v>9.9800269999999998</v>
      </c>
    </row>
    <row r="3296" spans="1:9" x14ac:dyDescent="0.25">
      <c r="A3296">
        <v>2000860290</v>
      </c>
      <c r="B3296" t="s">
        <v>868</v>
      </c>
      <c r="C3296" t="s">
        <v>8710</v>
      </c>
      <c r="D3296" t="s">
        <v>8711</v>
      </c>
      <c r="E3296" s="1">
        <v>0</v>
      </c>
      <c r="F3296" t="s">
        <v>36</v>
      </c>
      <c r="G3296">
        <v>0</v>
      </c>
      <c r="H3296">
        <v>0</v>
      </c>
      <c r="I3296">
        <v>9.73</v>
      </c>
    </row>
    <row r="3297" spans="1:9" x14ac:dyDescent="0.25">
      <c r="A3297">
        <v>2000860290</v>
      </c>
      <c r="B3297" t="s">
        <v>868</v>
      </c>
      <c r="C3297" t="s">
        <v>8706</v>
      </c>
      <c r="D3297" t="s">
        <v>8707</v>
      </c>
      <c r="E3297" s="1">
        <v>569</v>
      </c>
      <c r="F3297" t="s">
        <v>36</v>
      </c>
      <c r="G3297">
        <v>0</v>
      </c>
      <c r="H3297">
        <v>0</v>
      </c>
      <c r="I3297">
        <v>9.4499999999999993</v>
      </c>
    </row>
    <row r="3298" spans="1:9" x14ac:dyDescent="0.25">
      <c r="A3298">
        <v>2000860290</v>
      </c>
      <c r="B3298" t="s">
        <v>868</v>
      </c>
      <c r="C3298" t="s">
        <v>130</v>
      </c>
      <c r="D3298" t="s">
        <v>131</v>
      </c>
      <c r="E3298" s="1">
        <v>2194</v>
      </c>
      <c r="F3298" t="s">
        <v>36</v>
      </c>
      <c r="G3298">
        <v>0</v>
      </c>
      <c r="H3298" s="1">
        <v>7679</v>
      </c>
      <c r="I3298">
        <v>9.6755469999999999</v>
      </c>
    </row>
    <row r="3299" spans="1:9" x14ac:dyDescent="0.25">
      <c r="A3299">
        <v>2000860290</v>
      </c>
      <c r="B3299" t="s">
        <v>868</v>
      </c>
      <c r="C3299" t="s">
        <v>137</v>
      </c>
      <c r="D3299" t="s">
        <v>138</v>
      </c>
      <c r="E3299" s="1">
        <v>0</v>
      </c>
      <c r="F3299" t="s">
        <v>36</v>
      </c>
      <c r="G3299">
        <v>3</v>
      </c>
      <c r="H3299">
        <v>0</v>
      </c>
      <c r="I3299">
        <v>9.6750000000000007</v>
      </c>
    </row>
    <row r="3300" spans="1:9" x14ac:dyDescent="0.25">
      <c r="A3300">
        <v>2000860290</v>
      </c>
      <c r="B3300" t="s">
        <v>868</v>
      </c>
      <c r="C3300" t="s">
        <v>151</v>
      </c>
      <c r="D3300" t="s">
        <v>152</v>
      </c>
      <c r="E3300" s="1">
        <v>0</v>
      </c>
      <c r="F3300" t="s">
        <v>36</v>
      </c>
      <c r="G3300">
        <v>0</v>
      </c>
      <c r="H3300">
        <v>0</v>
      </c>
      <c r="I3300">
        <v>9.6757360000000006</v>
      </c>
    </row>
    <row r="3301" spans="1:9" x14ac:dyDescent="0.25">
      <c r="A3301">
        <v>2000860290</v>
      </c>
      <c r="B3301" t="s">
        <v>868</v>
      </c>
      <c r="C3301" t="s">
        <v>139</v>
      </c>
      <c r="D3301" t="s">
        <v>140</v>
      </c>
      <c r="E3301" s="1">
        <v>9396</v>
      </c>
      <c r="F3301" t="s">
        <v>36</v>
      </c>
      <c r="G3301" s="1">
        <v>7676</v>
      </c>
      <c r="H3301">
        <v>0</v>
      </c>
      <c r="I3301">
        <v>9.6757449999999992</v>
      </c>
    </row>
    <row r="3302" spans="1:9" x14ac:dyDescent="0.25">
      <c r="A3302">
        <v>2000880012</v>
      </c>
      <c r="B3302" t="s">
        <v>5692</v>
      </c>
      <c r="C3302" t="s">
        <v>130</v>
      </c>
      <c r="D3302" t="s">
        <v>131</v>
      </c>
      <c r="E3302" s="1">
        <v>0</v>
      </c>
      <c r="F3302" t="s">
        <v>36</v>
      </c>
      <c r="G3302">
        <v>0</v>
      </c>
      <c r="H3302">
        <v>0</v>
      </c>
      <c r="I3302">
        <v>8.3000000000000007</v>
      </c>
    </row>
    <row r="3303" spans="1:9" x14ac:dyDescent="0.25">
      <c r="A3303">
        <v>2000880012</v>
      </c>
      <c r="B3303" t="s">
        <v>5692</v>
      </c>
      <c r="C3303" t="s">
        <v>142</v>
      </c>
      <c r="D3303" t="s">
        <v>143</v>
      </c>
      <c r="E3303" s="1">
        <v>0</v>
      </c>
      <c r="F3303" t="s">
        <v>36</v>
      </c>
      <c r="G3303" s="1">
        <v>0</v>
      </c>
      <c r="H3303" s="1">
        <v>0</v>
      </c>
      <c r="I3303">
        <v>8.3000000000000007</v>
      </c>
    </row>
    <row r="3304" spans="1:9" x14ac:dyDescent="0.25">
      <c r="A3304">
        <v>2000880012</v>
      </c>
      <c r="B3304" t="s">
        <v>5692</v>
      </c>
      <c r="C3304" t="s">
        <v>577</v>
      </c>
      <c r="D3304" t="s">
        <v>578</v>
      </c>
      <c r="E3304">
        <v>0</v>
      </c>
      <c r="F3304" t="s">
        <v>36</v>
      </c>
      <c r="G3304">
        <v>0</v>
      </c>
      <c r="H3304">
        <v>0</v>
      </c>
      <c r="I3304">
        <v>8.2965999999999998</v>
      </c>
    </row>
    <row r="3305" spans="1:9" x14ac:dyDescent="0.25">
      <c r="A3305">
        <v>2000880013</v>
      </c>
      <c r="B3305" t="s">
        <v>5679</v>
      </c>
      <c r="C3305" t="s">
        <v>130</v>
      </c>
      <c r="D3305" t="s">
        <v>131</v>
      </c>
      <c r="E3305" s="1">
        <v>0</v>
      </c>
      <c r="F3305" t="s">
        <v>36</v>
      </c>
      <c r="G3305">
        <v>0</v>
      </c>
      <c r="H3305">
        <v>0</v>
      </c>
      <c r="I3305">
        <v>8.74</v>
      </c>
    </row>
    <row r="3306" spans="1:9" x14ac:dyDescent="0.25">
      <c r="A3306">
        <v>2000880013</v>
      </c>
      <c r="B3306" t="s">
        <v>5679</v>
      </c>
      <c r="C3306" t="s">
        <v>142</v>
      </c>
      <c r="D3306" t="s">
        <v>143</v>
      </c>
      <c r="E3306" s="1">
        <v>0</v>
      </c>
      <c r="F3306" t="s">
        <v>36</v>
      </c>
      <c r="G3306" s="1">
        <v>0</v>
      </c>
      <c r="H3306">
        <v>0</v>
      </c>
      <c r="I3306">
        <v>8.74</v>
      </c>
    </row>
    <row r="3307" spans="1:9" x14ac:dyDescent="0.25">
      <c r="A3307">
        <v>2000880013</v>
      </c>
      <c r="B3307" t="s">
        <v>5679</v>
      </c>
      <c r="C3307" t="s">
        <v>577</v>
      </c>
      <c r="D3307" t="s">
        <v>578</v>
      </c>
      <c r="E3307" s="1">
        <v>0</v>
      </c>
      <c r="F3307" t="s">
        <v>36</v>
      </c>
      <c r="G3307">
        <v>0</v>
      </c>
      <c r="H3307" s="1">
        <v>0</v>
      </c>
      <c r="I3307">
        <v>8.7372999999999994</v>
      </c>
    </row>
    <row r="3308" spans="1:9" x14ac:dyDescent="0.25">
      <c r="A3308">
        <v>2000880014</v>
      </c>
      <c r="B3308" t="s">
        <v>5350</v>
      </c>
      <c r="C3308" t="s">
        <v>130</v>
      </c>
      <c r="D3308" t="s">
        <v>131</v>
      </c>
      <c r="E3308" s="1">
        <v>0</v>
      </c>
      <c r="F3308" t="s">
        <v>36</v>
      </c>
      <c r="G3308">
        <v>0</v>
      </c>
      <c r="H3308">
        <v>0</v>
      </c>
      <c r="I3308">
        <v>23.872499999999999</v>
      </c>
    </row>
    <row r="3309" spans="1:9" x14ac:dyDescent="0.25">
      <c r="A3309">
        <v>2000880014</v>
      </c>
      <c r="B3309" t="s">
        <v>5350</v>
      </c>
      <c r="C3309" t="s">
        <v>142</v>
      </c>
      <c r="D3309" t="s">
        <v>143</v>
      </c>
      <c r="E3309" s="1">
        <v>0</v>
      </c>
      <c r="F3309" t="s">
        <v>36</v>
      </c>
      <c r="G3309">
        <v>0</v>
      </c>
      <c r="H3309">
        <v>0</v>
      </c>
      <c r="I3309">
        <v>23.872499999999999</v>
      </c>
    </row>
    <row r="3310" spans="1:9" x14ac:dyDescent="0.25">
      <c r="A3310">
        <v>2000880014</v>
      </c>
      <c r="B3310" t="s">
        <v>5350</v>
      </c>
      <c r="C3310" t="s">
        <v>577</v>
      </c>
      <c r="D3310" t="s">
        <v>578</v>
      </c>
      <c r="E3310">
        <v>0</v>
      </c>
      <c r="F3310" t="s">
        <v>36</v>
      </c>
      <c r="G3310">
        <v>0</v>
      </c>
      <c r="H3310">
        <v>0</v>
      </c>
      <c r="I3310">
        <v>23.873042999999999</v>
      </c>
    </row>
    <row r="3311" spans="1:9" x14ac:dyDescent="0.25">
      <c r="A3311">
        <v>2000880015</v>
      </c>
      <c r="B3311" t="s">
        <v>4556</v>
      </c>
      <c r="C3311" t="s">
        <v>130</v>
      </c>
      <c r="D3311" t="s">
        <v>131</v>
      </c>
      <c r="E3311" s="1">
        <v>0</v>
      </c>
      <c r="F3311" t="s">
        <v>36</v>
      </c>
      <c r="G3311">
        <v>0</v>
      </c>
      <c r="H3311">
        <v>0</v>
      </c>
      <c r="I3311">
        <v>17.437190000000001</v>
      </c>
    </row>
    <row r="3312" spans="1:9" x14ac:dyDescent="0.25">
      <c r="A3312">
        <v>2000880015</v>
      </c>
      <c r="B3312" t="s">
        <v>4556</v>
      </c>
      <c r="C3312" t="s">
        <v>142</v>
      </c>
      <c r="D3312" t="s">
        <v>143</v>
      </c>
      <c r="E3312">
        <v>0</v>
      </c>
      <c r="F3312" t="s">
        <v>36</v>
      </c>
      <c r="G3312">
        <v>0</v>
      </c>
      <c r="H3312">
        <v>0</v>
      </c>
      <c r="I3312">
        <v>17.04</v>
      </c>
    </row>
    <row r="3313" spans="1:9" x14ac:dyDescent="0.25">
      <c r="A3313">
        <v>2000880016</v>
      </c>
      <c r="B3313" t="s">
        <v>4555</v>
      </c>
      <c r="C3313" t="s">
        <v>130</v>
      </c>
      <c r="D3313" t="s">
        <v>131</v>
      </c>
      <c r="E3313" s="1">
        <v>0</v>
      </c>
      <c r="F3313" t="s">
        <v>36</v>
      </c>
      <c r="G3313">
        <v>0</v>
      </c>
      <c r="H3313">
        <v>0</v>
      </c>
      <c r="I3313">
        <v>24.44622</v>
      </c>
    </row>
    <row r="3314" spans="1:9" x14ac:dyDescent="0.25">
      <c r="A3314">
        <v>2000880016</v>
      </c>
      <c r="B3314" t="s">
        <v>4555</v>
      </c>
      <c r="C3314" t="s">
        <v>142</v>
      </c>
      <c r="D3314" t="s">
        <v>143</v>
      </c>
      <c r="E3314" s="1">
        <v>0</v>
      </c>
      <c r="F3314" t="s">
        <v>36</v>
      </c>
      <c r="G3314">
        <v>0</v>
      </c>
      <c r="H3314">
        <v>0</v>
      </c>
      <c r="I3314">
        <v>23.872499999999999</v>
      </c>
    </row>
    <row r="3315" spans="1:9" x14ac:dyDescent="0.25">
      <c r="A3315">
        <v>2000920001</v>
      </c>
      <c r="B3315" t="s">
        <v>869</v>
      </c>
      <c r="C3315" t="s">
        <v>8708</v>
      </c>
      <c r="D3315" t="s">
        <v>8709</v>
      </c>
      <c r="E3315" s="1">
        <v>57</v>
      </c>
      <c r="F3315" t="s">
        <v>452</v>
      </c>
      <c r="G3315">
        <v>0</v>
      </c>
      <c r="H3315">
        <v>0</v>
      </c>
      <c r="I3315">
        <v>8.5452630000000003</v>
      </c>
    </row>
    <row r="3316" spans="1:9" x14ac:dyDescent="0.25">
      <c r="A3316">
        <v>2000920001</v>
      </c>
      <c r="B3316" t="s">
        <v>869</v>
      </c>
      <c r="C3316" t="s">
        <v>8710</v>
      </c>
      <c r="D3316" t="s">
        <v>8711</v>
      </c>
      <c r="E3316">
        <v>0</v>
      </c>
      <c r="F3316" t="s">
        <v>452</v>
      </c>
      <c r="G3316">
        <v>0</v>
      </c>
      <c r="H3316">
        <v>0</v>
      </c>
      <c r="I3316">
        <v>8.5454170000000005</v>
      </c>
    </row>
    <row r="3317" spans="1:9" x14ac:dyDescent="0.25">
      <c r="A3317">
        <v>2000920001</v>
      </c>
      <c r="B3317" t="s">
        <v>869</v>
      </c>
      <c r="C3317" t="s">
        <v>8706</v>
      </c>
      <c r="D3317" t="s">
        <v>8707</v>
      </c>
      <c r="E3317" s="1">
        <v>0</v>
      </c>
      <c r="F3317" t="s">
        <v>452</v>
      </c>
      <c r="G3317">
        <v>0</v>
      </c>
      <c r="H3317">
        <v>0</v>
      </c>
      <c r="I3317">
        <v>8.5452630000000003</v>
      </c>
    </row>
    <row r="3318" spans="1:9" x14ac:dyDescent="0.25">
      <c r="A3318">
        <v>2000920001</v>
      </c>
      <c r="B3318" t="s">
        <v>869</v>
      </c>
      <c r="C3318" t="s">
        <v>130</v>
      </c>
      <c r="D3318" t="s">
        <v>131</v>
      </c>
      <c r="E3318" s="1">
        <v>0.8</v>
      </c>
      <c r="F3318" t="s">
        <v>452</v>
      </c>
      <c r="G3318">
        <v>181</v>
      </c>
      <c r="H3318" s="1">
        <v>1080</v>
      </c>
      <c r="I3318">
        <v>12.362500000000001</v>
      </c>
    </row>
    <row r="3319" spans="1:9" x14ac:dyDescent="0.25">
      <c r="A3319">
        <v>2000920001</v>
      </c>
      <c r="B3319" t="s">
        <v>869</v>
      </c>
      <c r="C3319" t="s">
        <v>151</v>
      </c>
      <c r="D3319" t="s">
        <v>152</v>
      </c>
      <c r="E3319" s="1">
        <v>0</v>
      </c>
      <c r="F3319" t="s">
        <v>452</v>
      </c>
      <c r="G3319" s="1">
        <v>0</v>
      </c>
      <c r="H3319" s="1">
        <v>168</v>
      </c>
      <c r="I3319">
        <v>8.5454170000000005</v>
      </c>
    </row>
    <row r="3320" spans="1:9" x14ac:dyDescent="0.25">
      <c r="A3320">
        <v>2000920001</v>
      </c>
      <c r="B3320" t="s">
        <v>869</v>
      </c>
      <c r="C3320" t="s">
        <v>139</v>
      </c>
      <c r="D3320" t="s">
        <v>140</v>
      </c>
      <c r="E3320">
        <v>1</v>
      </c>
      <c r="F3320" t="s">
        <v>452</v>
      </c>
      <c r="G3320">
        <v>0</v>
      </c>
      <c r="H3320">
        <v>0</v>
      </c>
      <c r="I3320">
        <v>8.64</v>
      </c>
    </row>
    <row r="3321" spans="1:9" x14ac:dyDescent="0.25">
      <c r="A3321">
        <v>2000920001</v>
      </c>
      <c r="B3321" t="s">
        <v>869</v>
      </c>
      <c r="C3321" t="s">
        <v>577</v>
      </c>
      <c r="D3321" t="s">
        <v>578</v>
      </c>
      <c r="E3321" s="1">
        <v>0</v>
      </c>
      <c r="F3321" t="s">
        <v>452</v>
      </c>
      <c r="G3321">
        <v>0</v>
      </c>
      <c r="H3321">
        <v>0</v>
      </c>
      <c r="I3321">
        <v>8.6860099999999996</v>
      </c>
    </row>
    <row r="3322" spans="1:9" x14ac:dyDescent="0.25">
      <c r="A3322">
        <v>2000920002</v>
      </c>
      <c r="B3322" t="s">
        <v>870</v>
      </c>
      <c r="C3322" t="s">
        <v>8708</v>
      </c>
      <c r="D3322" t="s">
        <v>8709</v>
      </c>
      <c r="E3322">
        <v>58</v>
      </c>
      <c r="F3322" t="s">
        <v>452</v>
      </c>
      <c r="G3322">
        <v>0</v>
      </c>
      <c r="H3322" s="1">
        <v>0</v>
      </c>
      <c r="I3322">
        <v>8.4662070000000007</v>
      </c>
    </row>
    <row r="3323" spans="1:9" x14ac:dyDescent="0.25">
      <c r="A3323">
        <v>2000920002</v>
      </c>
      <c r="B3323" t="s">
        <v>870</v>
      </c>
      <c r="C3323" t="s">
        <v>8710</v>
      </c>
      <c r="D3323" t="s">
        <v>8711</v>
      </c>
      <c r="E3323" s="1">
        <v>0</v>
      </c>
      <c r="F3323" t="s">
        <v>452</v>
      </c>
      <c r="G3323">
        <v>0</v>
      </c>
      <c r="H3323">
        <v>0</v>
      </c>
      <c r="I3323">
        <v>8.4661460000000002</v>
      </c>
    </row>
    <row r="3324" spans="1:9" x14ac:dyDescent="0.25">
      <c r="A3324">
        <v>2000920002</v>
      </c>
      <c r="B3324" t="s">
        <v>870</v>
      </c>
      <c r="C3324" t="s">
        <v>8706</v>
      </c>
      <c r="D3324" t="s">
        <v>8707</v>
      </c>
      <c r="E3324" s="1">
        <v>0</v>
      </c>
      <c r="F3324" t="s">
        <v>452</v>
      </c>
      <c r="G3324" s="1">
        <v>0</v>
      </c>
      <c r="H3324">
        <v>0</v>
      </c>
      <c r="I3324">
        <v>8.4662070000000007</v>
      </c>
    </row>
    <row r="3325" spans="1:9" x14ac:dyDescent="0.25">
      <c r="A3325">
        <v>2000920002</v>
      </c>
      <c r="B3325" t="s">
        <v>870</v>
      </c>
      <c r="C3325" t="s">
        <v>130</v>
      </c>
      <c r="D3325" t="s">
        <v>131</v>
      </c>
      <c r="E3325" s="1">
        <v>9.8000000000000007</v>
      </c>
      <c r="F3325" t="s">
        <v>452</v>
      </c>
      <c r="G3325">
        <v>115</v>
      </c>
      <c r="H3325">
        <v>0</v>
      </c>
      <c r="I3325">
        <v>9.4153059999999993</v>
      </c>
    </row>
    <row r="3326" spans="1:9" x14ac:dyDescent="0.25">
      <c r="A3326">
        <v>2000920002</v>
      </c>
      <c r="B3326" t="s">
        <v>870</v>
      </c>
      <c r="C3326" t="s">
        <v>151</v>
      </c>
      <c r="D3326" t="s">
        <v>152</v>
      </c>
      <c r="E3326">
        <v>0</v>
      </c>
      <c r="F3326" t="s">
        <v>452</v>
      </c>
      <c r="G3326">
        <v>0</v>
      </c>
      <c r="H3326">
        <v>96</v>
      </c>
      <c r="I3326">
        <v>8.4661460000000002</v>
      </c>
    </row>
    <row r="3327" spans="1:9" x14ac:dyDescent="0.25">
      <c r="A3327">
        <v>2000920002</v>
      </c>
      <c r="B3327" t="s">
        <v>870</v>
      </c>
      <c r="C3327" t="s">
        <v>139</v>
      </c>
      <c r="D3327" t="s">
        <v>140</v>
      </c>
      <c r="E3327" s="1">
        <v>1</v>
      </c>
      <c r="F3327" t="s">
        <v>452</v>
      </c>
      <c r="G3327">
        <v>0</v>
      </c>
      <c r="H3327">
        <v>0</v>
      </c>
      <c r="I3327">
        <v>8.68</v>
      </c>
    </row>
    <row r="3328" spans="1:9" x14ac:dyDescent="0.25">
      <c r="A3328">
        <v>2000920002</v>
      </c>
      <c r="B3328" t="s">
        <v>870</v>
      </c>
      <c r="C3328" t="s">
        <v>577</v>
      </c>
      <c r="D3328" t="s">
        <v>578</v>
      </c>
      <c r="E3328">
        <v>0</v>
      </c>
      <c r="F3328" t="s">
        <v>452</v>
      </c>
      <c r="G3328">
        <v>0</v>
      </c>
      <c r="H3328">
        <v>0</v>
      </c>
      <c r="I3328">
        <v>8.6859380000000002</v>
      </c>
    </row>
    <row r="3329" spans="1:9" x14ac:dyDescent="0.25">
      <c r="A3329">
        <v>2000920003</v>
      </c>
      <c r="B3329" t="s">
        <v>871</v>
      </c>
      <c r="C3329" t="s">
        <v>8708</v>
      </c>
      <c r="D3329" t="s">
        <v>8709</v>
      </c>
      <c r="E3329" s="1">
        <v>22</v>
      </c>
      <c r="F3329" t="s">
        <v>452</v>
      </c>
      <c r="G3329">
        <v>0</v>
      </c>
      <c r="H3329">
        <v>0</v>
      </c>
      <c r="I3329">
        <v>8.4663640000000004</v>
      </c>
    </row>
    <row r="3330" spans="1:9" x14ac:dyDescent="0.25">
      <c r="A3330">
        <v>2000920003</v>
      </c>
      <c r="B3330" t="s">
        <v>871</v>
      </c>
      <c r="C3330" t="s">
        <v>8710</v>
      </c>
      <c r="D3330" t="s">
        <v>8711</v>
      </c>
      <c r="E3330" s="1">
        <v>0</v>
      </c>
      <c r="F3330" t="s">
        <v>452</v>
      </c>
      <c r="G3330">
        <v>0</v>
      </c>
      <c r="H3330" s="1">
        <v>0</v>
      </c>
      <c r="I3330">
        <v>8.4662500000000005</v>
      </c>
    </row>
    <row r="3331" spans="1:9" x14ac:dyDescent="0.25">
      <c r="A3331">
        <v>2000920003</v>
      </c>
      <c r="B3331" t="s">
        <v>871</v>
      </c>
      <c r="C3331" t="s">
        <v>8706</v>
      </c>
      <c r="D3331" t="s">
        <v>8707</v>
      </c>
      <c r="E3331" s="1">
        <v>0</v>
      </c>
      <c r="F3331" t="s">
        <v>452</v>
      </c>
      <c r="G3331">
        <v>0</v>
      </c>
      <c r="H3331">
        <v>0</v>
      </c>
      <c r="I3331">
        <v>8.4663640000000004</v>
      </c>
    </row>
    <row r="3332" spans="1:9" x14ac:dyDescent="0.25">
      <c r="A3332">
        <v>2000920003</v>
      </c>
      <c r="B3332" t="s">
        <v>871</v>
      </c>
      <c r="C3332" t="s">
        <v>130</v>
      </c>
      <c r="D3332" t="s">
        <v>131</v>
      </c>
      <c r="E3332" s="1">
        <v>6</v>
      </c>
      <c r="F3332" t="s">
        <v>452</v>
      </c>
      <c r="G3332">
        <v>108</v>
      </c>
      <c r="H3332">
        <v>28</v>
      </c>
      <c r="I3332">
        <v>8.4649999999999999</v>
      </c>
    </row>
    <row r="3333" spans="1:9" x14ac:dyDescent="0.25">
      <c r="A3333">
        <v>2000920003</v>
      </c>
      <c r="B3333" t="s">
        <v>871</v>
      </c>
      <c r="C3333" t="s">
        <v>137</v>
      </c>
      <c r="D3333" t="s">
        <v>138</v>
      </c>
      <c r="E3333" s="1">
        <v>0</v>
      </c>
      <c r="F3333" t="s">
        <v>452</v>
      </c>
      <c r="G3333" s="1">
        <v>0</v>
      </c>
      <c r="H3333">
        <v>0</v>
      </c>
      <c r="I3333">
        <v>9.43</v>
      </c>
    </row>
    <row r="3334" spans="1:9" x14ac:dyDescent="0.25">
      <c r="A3334">
        <v>2000920003</v>
      </c>
      <c r="B3334" t="s">
        <v>871</v>
      </c>
      <c r="C3334" t="s">
        <v>151</v>
      </c>
      <c r="D3334" t="s">
        <v>152</v>
      </c>
      <c r="E3334" s="1">
        <v>0</v>
      </c>
      <c r="F3334" t="s">
        <v>452</v>
      </c>
      <c r="G3334">
        <v>0</v>
      </c>
      <c r="H3334">
        <v>96</v>
      </c>
      <c r="I3334">
        <v>8.4662500000000005</v>
      </c>
    </row>
    <row r="3335" spans="1:9" x14ac:dyDescent="0.25">
      <c r="A3335">
        <v>2000920003</v>
      </c>
      <c r="B3335" t="s">
        <v>871</v>
      </c>
      <c r="C3335" t="s">
        <v>139</v>
      </c>
      <c r="D3335" t="s">
        <v>140</v>
      </c>
      <c r="E3335" s="1">
        <v>11</v>
      </c>
      <c r="F3335" t="s">
        <v>452</v>
      </c>
      <c r="G3335" s="1">
        <v>0</v>
      </c>
      <c r="H3335" s="1">
        <v>0</v>
      </c>
      <c r="I3335">
        <v>8.6754549999999995</v>
      </c>
    </row>
    <row r="3336" spans="1:9" x14ac:dyDescent="0.25">
      <c r="A3336">
        <v>2000920003</v>
      </c>
      <c r="B3336" t="s">
        <v>871</v>
      </c>
      <c r="C3336" t="s">
        <v>577</v>
      </c>
      <c r="D3336" t="s">
        <v>578</v>
      </c>
      <c r="E3336" s="1">
        <v>0</v>
      </c>
      <c r="F3336" t="s">
        <v>452</v>
      </c>
      <c r="G3336">
        <v>0</v>
      </c>
      <c r="H3336">
        <v>0</v>
      </c>
      <c r="I3336">
        <v>8.6860189999999999</v>
      </c>
    </row>
    <row r="3337" spans="1:9" x14ac:dyDescent="0.25">
      <c r="A3337">
        <v>2000920004</v>
      </c>
      <c r="B3337" t="s">
        <v>872</v>
      </c>
      <c r="C3337" t="s">
        <v>8708</v>
      </c>
      <c r="D3337" t="s">
        <v>8709</v>
      </c>
      <c r="E3337">
        <v>21</v>
      </c>
      <c r="F3337" t="s">
        <v>452</v>
      </c>
      <c r="G3337">
        <v>0</v>
      </c>
      <c r="H3337">
        <v>0</v>
      </c>
      <c r="I3337">
        <v>8.4661899999999992</v>
      </c>
    </row>
    <row r="3338" spans="1:9" x14ac:dyDescent="0.25">
      <c r="A3338">
        <v>2000920004</v>
      </c>
      <c r="B3338" t="s">
        <v>872</v>
      </c>
      <c r="C3338" t="s">
        <v>8710</v>
      </c>
      <c r="D3338" t="s">
        <v>8711</v>
      </c>
      <c r="E3338" s="1">
        <v>0</v>
      </c>
      <c r="F3338" t="s">
        <v>452</v>
      </c>
      <c r="G3338">
        <v>0</v>
      </c>
      <c r="H3338" s="1">
        <v>0</v>
      </c>
      <c r="I3338">
        <v>8.4662500000000005</v>
      </c>
    </row>
    <row r="3339" spans="1:9" x14ac:dyDescent="0.25">
      <c r="A3339">
        <v>2000920004</v>
      </c>
      <c r="B3339" t="s">
        <v>872</v>
      </c>
      <c r="C3339" t="s">
        <v>8706</v>
      </c>
      <c r="D3339" t="s">
        <v>8707</v>
      </c>
      <c r="E3339" s="1">
        <v>0</v>
      </c>
      <c r="F3339" t="s">
        <v>452</v>
      </c>
      <c r="G3339">
        <v>0</v>
      </c>
      <c r="H3339" s="1">
        <v>0</v>
      </c>
      <c r="I3339">
        <v>8.4661899999999992</v>
      </c>
    </row>
    <row r="3340" spans="1:9" x14ac:dyDescent="0.25">
      <c r="A3340">
        <v>2000920004</v>
      </c>
      <c r="B3340" t="s">
        <v>872</v>
      </c>
      <c r="C3340" t="s">
        <v>130</v>
      </c>
      <c r="D3340" t="s">
        <v>131</v>
      </c>
      <c r="E3340" s="1">
        <v>4.8</v>
      </c>
      <c r="F3340" t="s">
        <v>452</v>
      </c>
      <c r="G3340" s="1">
        <v>97</v>
      </c>
      <c r="H3340">
        <v>0</v>
      </c>
      <c r="I3340">
        <v>8.5</v>
      </c>
    </row>
    <row r="3341" spans="1:9" x14ac:dyDescent="0.25">
      <c r="A3341">
        <v>2000920004</v>
      </c>
      <c r="B3341" t="s">
        <v>872</v>
      </c>
      <c r="C3341" t="s">
        <v>126</v>
      </c>
      <c r="D3341" t="s">
        <v>127</v>
      </c>
      <c r="E3341" s="1">
        <v>3</v>
      </c>
      <c r="F3341" t="s">
        <v>452</v>
      </c>
      <c r="G3341" s="1">
        <v>0</v>
      </c>
      <c r="H3341" s="1">
        <v>0</v>
      </c>
      <c r="I3341">
        <v>9.4066670000000006</v>
      </c>
    </row>
    <row r="3342" spans="1:9" x14ac:dyDescent="0.25">
      <c r="A3342">
        <v>2000920004</v>
      </c>
      <c r="B3342" t="s">
        <v>872</v>
      </c>
      <c r="C3342" t="s">
        <v>151</v>
      </c>
      <c r="D3342" t="s">
        <v>152</v>
      </c>
      <c r="E3342" s="1">
        <v>0</v>
      </c>
      <c r="F3342" t="s">
        <v>452</v>
      </c>
      <c r="G3342">
        <v>0</v>
      </c>
      <c r="H3342" s="1">
        <v>96</v>
      </c>
      <c r="I3342">
        <v>8.4662500000000005</v>
      </c>
    </row>
    <row r="3343" spans="1:9" x14ac:dyDescent="0.25">
      <c r="A3343">
        <v>2000920004</v>
      </c>
      <c r="B3343" t="s">
        <v>872</v>
      </c>
      <c r="C3343" t="s">
        <v>139</v>
      </c>
      <c r="D3343" t="s">
        <v>140</v>
      </c>
      <c r="E3343" s="1">
        <v>20</v>
      </c>
      <c r="F3343" t="s">
        <v>452</v>
      </c>
      <c r="G3343" s="1">
        <v>0</v>
      </c>
      <c r="H3343">
        <v>0</v>
      </c>
      <c r="I3343">
        <v>8.6850000000000005</v>
      </c>
    </row>
    <row r="3344" spans="1:9" x14ac:dyDescent="0.25">
      <c r="A3344">
        <v>2000920004</v>
      </c>
      <c r="B3344" t="s">
        <v>872</v>
      </c>
      <c r="C3344" t="s">
        <v>577</v>
      </c>
      <c r="D3344" t="s">
        <v>578</v>
      </c>
      <c r="E3344" s="1">
        <v>0</v>
      </c>
      <c r="F3344" t="s">
        <v>452</v>
      </c>
      <c r="G3344" s="1">
        <v>0</v>
      </c>
      <c r="H3344" s="1">
        <v>0</v>
      </c>
      <c r="I3344">
        <v>8.6859719999999996</v>
      </c>
    </row>
    <row r="3345" spans="1:9" x14ac:dyDescent="0.25">
      <c r="A3345">
        <v>2000920005</v>
      </c>
      <c r="B3345" t="s">
        <v>873</v>
      </c>
      <c r="C3345" t="s">
        <v>8708</v>
      </c>
      <c r="D3345" t="s">
        <v>8709</v>
      </c>
      <c r="E3345" s="1">
        <v>43</v>
      </c>
      <c r="F3345" t="s">
        <v>452</v>
      </c>
      <c r="G3345">
        <v>0</v>
      </c>
      <c r="H3345" s="1">
        <v>0</v>
      </c>
      <c r="I3345">
        <v>8.4662790000000001</v>
      </c>
    </row>
    <row r="3346" spans="1:9" x14ac:dyDescent="0.25">
      <c r="A3346">
        <v>2000920005</v>
      </c>
      <c r="B3346" t="s">
        <v>873</v>
      </c>
      <c r="C3346" t="s">
        <v>8710</v>
      </c>
      <c r="D3346" t="s">
        <v>8711</v>
      </c>
      <c r="E3346" s="1">
        <v>0</v>
      </c>
      <c r="F3346" t="s">
        <v>452</v>
      </c>
      <c r="G3346" s="1">
        <v>0</v>
      </c>
      <c r="H3346">
        <v>0</v>
      </c>
      <c r="I3346">
        <v>8.4662500000000005</v>
      </c>
    </row>
    <row r="3347" spans="1:9" x14ac:dyDescent="0.25">
      <c r="A3347">
        <v>2000920005</v>
      </c>
      <c r="B3347" t="s">
        <v>873</v>
      </c>
      <c r="C3347" t="s">
        <v>8706</v>
      </c>
      <c r="D3347" t="s">
        <v>8707</v>
      </c>
      <c r="E3347" s="1">
        <v>0</v>
      </c>
      <c r="F3347" t="s">
        <v>452</v>
      </c>
      <c r="G3347">
        <v>0</v>
      </c>
      <c r="H3347" s="1">
        <v>0</v>
      </c>
      <c r="I3347">
        <v>8.4662790000000001</v>
      </c>
    </row>
    <row r="3348" spans="1:9" x14ac:dyDescent="0.25">
      <c r="A3348">
        <v>2000920005</v>
      </c>
      <c r="B3348" t="s">
        <v>873</v>
      </c>
      <c r="C3348" t="s">
        <v>130</v>
      </c>
      <c r="D3348" t="s">
        <v>131</v>
      </c>
      <c r="E3348" s="1">
        <v>0</v>
      </c>
      <c r="F3348" t="s">
        <v>452</v>
      </c>
      <c r="G3348">
        <v>99</v>
      </c>
      <c r="H3348" s="1">
        <v>12</v>
      </c>
      <c r="I3348">
        <v>10.342499999999999</v>
      </c>
    </row>
    <row r="3349" spans="1:9" x14ac:dyDescent="0.25">
      <c r="A3349">
        <v>2000920005</v>
      </c>
      <c r="B3349" t="s">
        <v>873</v>
      </c>
      <c r="C3349" t="s">
        <v>126</v>
      </c>
      <c r="D3349" t="s">
        <v>127</v>
      </c>
      <c r="E3349" s="1">
        <v>2</v>
      </c>
      <c r="F3349" t="s">
        <v>452</v>
      </c>
      <c r="G3349" s="1">
        <v>0</v>
      </c>
      <c r="H3349" s="1">
        <v>0</v>
      </c>
      <c r="I3349">
        <v>10.34</v>
      </c>
    </row>
    <row r="3350" spans="1:9" x14ac:dyDescent="0.25">
      <c r="A3350">
        <v>2000920005</v>
      </c>
      <c r="B3350" t="s">
        <v>873</v>
      </c>
      <c r="C3350" t="s">
        <v>151</v>
      </c>
      <c r="D3350" t="s">
        <v>152</v>
      </c>
      <c r="E3350">
        <v>0</v>
      </c>
      <c r="F3350" t="s">
        <v>452</v>
      </c>
      <c r="G3350" s="1">
        <v>0</v>
      </c>
      <c r="H3350">
        <v>96</v>
      </c>
      <c r="I3350">
        <v>8.4662500000000005</v>
      </c>
    </row>
    <row r="3351" spans="1:9" x14ac:dyDescent="0.25">
      <c r="A3351">
        <v>2000920005</v>
      </c>
      <c r="B3351" t="s">
        <v>873</v>
      </c>
      <c r="C3351" t="s">
        <v>139</v>
      </c>
      <c r="D3351" t="s">
        <v>140</v>
      </c>
      <c r="E3351">
        <v>3</v>
      </c>
      <c r="F3351" t="s">
        <v>452</v>
      </c>
      <c r="G3351">
        <v>0</v>
      </c>
      <c r="H3351" s="1">
        <v>0</v>
      </c>
      <c r="I3351">
        <v>8.6766670000000001</v>
      </c>
    </row>
    <row r="3352" spans="1:9" x14ac:dyDescent="0.25">
      <c r="A3352">
        <v>2000920005</v>
      </c>
      <c r="B3352" t="s">
        <v>873</v>
      </c>
      <c r="C3352" t="s">
        <v>577</v>
      </c>
      <c r="D3352" t="s">
        <v>578</v>
      </c>
      <c r="E3352" s="1">
        <v>0</v>
      </c>
      <c r="F3352" t="s">
        <v>452</v>
      </c>
      <c r="G3352" s="1">
        <v>0</v>
      </c>
      <c r="H3352" s="1">
        <v>0</v>
      </c>
      <c r="I3352">
        <v>8.6859719999999996</v>
      </c>
    </row>
    <row r="3353" spans="1:9" x14ac:dyDescent="0.25">
      <c r="A3353">
        <v>2000920006</v>
      </c>
      <c r="B3353" t="s">
        <v>874</v>
      </c>
      <c r="C3353" t="s">
        <v>8708</v>
      </c>
      <c r="D3353" t="s">
        <v>8709</v>
      </c>
      <c r="E3353" s="1">
        <v>43</v>
      </c>
      <c r="F3353" t="s">
        <v>452</v>
      </c>
      <c r="G3353">
        <v>0</v>
      </c>
      <c r="H3353" s="1">
        <v>0</v>
      </c>
      <c r="I3353">
        <v>8.4660469999999997</v>
      </c>
    </row>
    <row r="3354" spans="1:9" x14ac:dyDescent="0.25">
      <c r="A3354">
        <v>2000920006</v>
      </c>
      <c r="B3354" t="s">
        <v>874</v>
      </c>
      <c r="C3354" t="s">
        <v>8710</v>
      </c>
      <c r="D3354" t="s">
        <v>8711</v>
      </c>
      <c r="E3354" s="1">
        <v>0</v>
      </c>
      <c r="F3354" t="s">
        <v>452</v>
      </c>
      <c r="G3354">
        <v>0</v>
      </c>
      <c r="H3354">
        <v>0</v>
      </c>
      <c r="I3354">
        <v>8.4661899999999992</v>
      </c>
    </row>
    <row r="3355" spans="1:9" x14ac:dyDescent="0.25">
      <c r="A3355">
        <v>2000920006</v>
      </c>
      <c r="B3355" t="s">
        <v>874</v>
      </c>
      <c r="C3355" t="s">
        <v>8706</v>
      </c>
      <c r="D3355" t="s">
        <v>8707</v>
      </c>
      <c r="E3355" s="1">
        <v>0</v>
      </c>
      <c r="F3355" t="s">
        <v>452</v>
      </c>
      <c r="G3355">
        <v>0</v>
      </c>
      <c r="H3355" s="1">
        <v>0</v>
      </c>
      <c r="I3355">
        <v>8.4660469999999997</v>
      </c>
    </row>
    <row r="3356" spans="1:9" x14ac:dyDescent="0.25">
      <c r="A3356">
        <v>2000920006</v>
      </c>
      <c r="B3356" t="s">
        <v>874</v>
      </c>
      <c r="C3356" t="s">
        <v>130</v>
      </c>
      <c r="D3356" t="s">
        <v>131</v>
      </c>
      <c r="E3356" s="1">
        <v>0.7</v>
      </c>
      <c r="F3356" t="s">
        <v>452</v>
      </c>
      <c r="G3356" s="1">
        <v>181</v>
      </c>
      <c r="H3356" s="1">
        <v>1152</v>
      </c>
      <c r="I3356">
        <v>12.385714</v>
      </c>
    </row>
    <row r="3357" spans="1:9" x14ac:dyDescent="0.25">
      <c r="A3357">
        <v>2000920006</v>
      </c>
      <c r="B3357" t="s">
        <v>874</v>
      </c>
      <c r="C3357" t="s">
        <v>151</v>
      </c>
      <c r="D3357" t="s">
        <v>152</v>
      </c>
      <c r="E3357" s="1">
        <v>0</v>
      </c>
      <c r="F3357" t="s">
        <v>452</v>
      </c>
      <c r="G3357">
        <v>0</v>
      </c>
      <c r="H3357">
        <v>168</v>
      </c>
      <c r="I3357">
        <v>8.4661899999999992</v>
      </c>
    </row>
    <row r="3358" spans="1:9" x14ac:dyDescent="0.25">
      <c r="A3358">
        <v>2000920006</v>
      </c>
      <c r="B3358" t="s">
        <v>874</v>
      </c>
      <c r="C3358" t="s">
        <v>139</v>
      </c>
      <c r="D3358" t="s">
        <v>140</v>
      </c>
      <c r="E3358" s="1">
        <v>5</v>
      </c>
      <c r="F3358" t="s">
        <v>452</v>
      </c>
      <c r="G3358" s="1">
        <v>0</v>
      </c>
      <c r="H3358">
        <v>0</v>
      </c>
      <c r="I3358">
        <v>8.61</v>
      </c>
    </row>
    <row r="3359" spans="1:9" x14ac:dyDescent="0.25">
      <c r="A3359">
        <v>2000920006</v>
      </c>
      <c r="B3359" t="s">
        <v>874</v>
      </c>
      <c r="C3359" t="s">
        <v>577</v>
      </c>
      <c r="D3359" t="s">
        <v>578</v>
      </c>
      <c r="E3359" s="1">
        <v>0</v>
      </c>
      <c r="F3359" t="s">
        <v>452</v>
      </c>
      <c r="G3359" s="1">
        <v>0</v>
      </c>
      <c r="H3359">
        <v>0</v>
      </c>
      <c r="I3359">
        <v>8.685988</v>
      </c>
    </row>
    <row r="3360" spans="1:9" x14ac:dyDescent="0.25">
      <c r="A3360">
        <v>2000920007</v>
      </c>
      <c r="B3360" t="s">
        <v>875</v>
      </c>
      <c r="C3360" t="s">
        <v>8710</v>
      </c>
      <c r="D3360" t="s">
        <v>8711</v>
      </c>
      <c r="E3360" s="1">
        <v>0</v>
      </c>
      <c r="F3360" t="s">
        <v>452</v>
      </c>
      <c r="G3360">
        <v>0</v>
      </c>
      <c r="H3360">
        <v>0</v>
      </c>
      <c r="I3360">
        <v>8.6383329999999994</v>
      </c>
    </row>
    <row r="3361" spans="1:9" x14ac:dyDescent="0.25">
      <c r="A3361">
        <v>2000920007</v>
      </c>
      <c r="B3361" t="s">
        <v>875</v>
      </c>
      <c r="C3361" t="s">
        <v>8706</v>
      </c>
      <c r="D3361" t="s">
        <v>8707</v>
      </c>
      <c r="E3361" s="1">
        <v>0</v>
      </c>
      <c r="F3361" t="s">
        <v>452</v>
      </c>
      <c r="G3361">
        <v>0</v>
      </c>
      <c r="H3361">
        <v>0</v>
      </c>
      <c r="I3361">
        <v>8.6383329999999994</v>
      </c>
    </row>
    <row r="3362" spans="1:9" x14ac:dyDescent="0.25">
      <c r="A3362">
        <v>2000920007</v>
      </c>
      <c r="B3362" t="s">
        <v>875</v>
      </c>
      <c r="C3362" t="s">
        <v>130</v>
      </c>
      <c r="D3362" t="s">
        <v>131</v>
      </c>
      <c r="E3362" s="1">
        <v>8</v>
      </c>
      <c r="F3362" t="s">
        <v>452</v>
      </c>
      <c r="G3362">
        <v>204</v>
      </c>
      <c r="H3362">
        <v>308</v>
      </c>
      <c r="I3362">
        <v>8.64</v>
      </c>
    </row>
    <row r="3363" spans="1:9" x14ac:dyDescent="0.25">
      <c r="A3363">
        <v>2000920007</v>
      </c>
      <c r="B3363" t="s">
        <v>875</v>
      </c>
      <c r="C3363" t="s">
        <v>151</v>
      </c>
      <c r="D3363" t="s">
        <v>152</v>
      </c>
      <c r="E3363" s="1">
        <v>0</v>
      </c>
      <c r="F3363" t="s">
        <v>452</v>
      </c>
      <c r="G3363" s="1">
        <v>0</v>
      </c>
      <c r="H3363">
        <v>288</v>
      </c>
      <c r="I3363">
        <v>8.6383329999999994</v>
      </c>
    </row>
    <row r="3364" spans="1:9" x14ac:dyDescent="0.25">
      <c r="A3364">
        <v>2000920007</v>
      </c>
      <c r="B3364" t="s">
        <v>875</v>
      </c>
      <c r="C3364" t="s">
        <v>139</v>
      </c>
      <c r="D3364" t="s">
        <v>140</v>
      </c>
      <c r="E3364" s="1">
        <v>4</v>
      </c>
      <c r="F3364" t="s">
        <v>452</v>
      </c>
      <c r="G3364">
        <v>96</v>
      </c>
      <c r="H3364">
        <v>0</v>
      </c>
      <c r="I3364">
        <v>8.6374999999999993</v>
      </c>
    </row>
    <row r="3365" spans="1:9" x14ac:dyDescent="0.25">
      <c r="A3365">
        <v>2000920007</v>
      </c>
      <c r="B3365" t="s">
        <v>875</v>
      </c>
      <c r="C3365" t="s">
        <v>577</v>
      </c>
      <c r="D3365" t="s">
        <v>578</v>
      </c>
      <c r="E3365">
        <v>0</v>
      </c>
      <c r="F3365" t="s">
        <v>452</v>
      </c>
      <c r="G3365">
        <v>0</v>
      </c>
      <c r="H3365">
        <v>0</v>
      </c>
      <c r="I3365">
        <v>8.6858850000000007</v>
      </c>
    </row>
    <row r="3366" spans="1:9" x14ac:dyDescent="0.25">
      <c r="A3366">
        <v>2000920008</v>
      </c>
      <c r="B3366" t="s">
        <v>876</v>
      </c>
      <c r="C3366" t="s">
        <v>8710</v>
      </c>
      <c r="D3366" t="s">
        <v>8711</v>
      </c>
      <c r="E3366" s="1">
        <v>0</v>
      </c>
      <c r="F3366" t="s">
        <v>452</v>
      </c>
      <c r="G3366" s="1">
        <v>0</v>
      </c>
      <c r="H3366" s="1">
        <v>0</v>
      </c>
      <c r="I3366">
        <v>8.6675000000000004</v>
      </c>
    </row>
    <row r="3367" spans="1:9" x14ac:dyDescent="0.25">
      <c r="A3367">
        <v>2000920008</v>
      </c>
      <c r="B3367" t="s">
        <v>876</v>
      </c>
      <c r="C3367" t="s">
        <v>8706</v>
      </c>
      <c r="D3367" t="s">
        <v>8707</v>
      </c>
      <c r="E3367">
        <v>0</v>
      </c>
      <c r="F3367" t="s">
        <v>452</v>
      </c>
      <c r="G3367">
        <v>0</v>
      </c>
      <c r="H3367" s="1">
        <v>0</v>
      </c>
      <c r="I3367">
        <v>8.6676470000000005</v>
      </c>
    </row>
    <row r="3368" spans="1:9" x14ac:dyDescent="0.25">
      <c r="A3368">
        <v>2000920008</v>
      </c>
      <c r="B3368" t="s">
        <v>876</v>
      </c>
      <c r="C3368" t="s">
        <v>130</v>
      </c>
      <c r="D3368" t="s">
        <v>131</v>
      </c>
      <c r="E3368" s="1">
        <v>0.7</v>
      </c>
      <c r="F3368" t="s">
        <v>452</v>
      </c>
      <c r="G3368">
        <v>194</v>
      </c>
      <c r="H3368">
        <v>386</v>
      </c>
      <c r="I3368">
        <v>8.6714289999999998</v>
      </c>
    </row>
    <row r="3369" spans="1:9" x14ac:dyDescent="0.25">
      <c r="A3369">
        <v>2000920008</v>
      </c>
      <c r="B3369" t="s">
        <v>876</v>
      </c>
      <c r="C3369" t="s">
        <v>151</v>
      </c>
      <c r="D3369" t="s">
        <v>152</v>
      </c>
      <c r="E3369" s="1">
        <v>0</v>
      </c>
      <c r="F3369" t="s">
        <v>452</v>
      </c>
      <c r="G3369">
        <v>0</v>
      </c>
      <c r="H3369">
        <v>288</v>
      </c>
      <c r="I3369">
        <v>8.6595829999999996</v>
      </c>
    </row>
    <row r="3370" spans="1:9" x14ac:dyDescent="0.25">
      <c r="A3370">
        <v>2000920008</v>
      </c>
      <c r="B3370" t="s">
        <v>876</v>
      </c>
      <c r="C3370" t="s">
        <v>139</v>
      </c>
      <c r="D3370" t="s">
        <v>140</v>
      </c>
      <c r="E3370" s="1">
        <v>0</v>
      </c>
      <c r="F3370" t="s">
        <v>452</v>
      </c>
      <c r="G3370">
        <v>96</v>
      </c>
      <c r="H3370">
        <v>0</v>
      </c>
      <c r="I3370">
        <v>8.6594999999999995</v>
      </c>
    </row>
    <row r="3371" spans="1:9" x14ac:dyDescent="0.25">
      <c r="A3371">
        <v>2000920008</v>
      </c>
      <c r="B3371" t="s">
        <v>876</v>
      </c>
      <c r="C3371" t="s">
        <v>577</v>
      </c>
      <c r="D3371" t="s">
        <v>578</v>
      </c>
      <c r="E3371" s="1">
        <v>0</v>
      </c>
      <c r="F3371" t="s">
        <v>452</v>
      </c>
      <c r="G3371">
        <v>0</v>
      </c>
      <c r="H3371" s="1">
        <v>0</v>
      </c>
      <c r="I3371">
        <v>8.6859850000000005</v>
      </c>
    </row>
    <row r="3372" spans="1:9" x14ac:dyDescent="0.25">
      <c r="A3372">
        <v>2000920009</v>
      </c>
      <c r="B3372" t="s">
        <v>877</v>
      </c>
      <c r="C3372" t="s">
        <v>8710</v>
      </c>
      <c r="D3372" t="s">
        <v>8711</v>
      </c>
      <c r="E3372" s="1">
        <v>0</v>
      </c>
      <c r="F3372" t="s">
        <v>452</v>
      </c>
      <c r="G3372">
        <v>0</v>
      </c>
      <c r="H3372">
        <v>0</v>
      </c>
      <c r="I3372">
        <v>8.4662500000000005</v>
      </c>
    </row>
    <row r="3373" spans="1:9" x14ac:dyDescent="0.25">
      <c r="A3373">
        <v>2000920009</v>
      </c>
      <c r="B3373" t="s">
        <v>877</v>
      </c>
      <c r="C3373" t="s">
        <v>8706</v>
      </c>
      <c r="D3373" t="s">
        <v>8707</v>
      </c>
      <c r="E3373" s="1">
        <v>38</v>
      </c>
      <c r="F3373" t="s">
        <v>452</v>
      </c>
      <c r="G3373">
        <v>0</v>
      </c>
      <c r="H3373" s="1">
        <v>0</v>
      </c>
      <c r="I3373">
        <v>8.4660530000000005</v>
      </c>
    </row>
    <row r="3374" spans="1:9" x14ac:dyDescent="0.25">
      <c r="A3374">
        <v>2000920009</v>
      </c>
      <c r="B3374" t="s">
        <v>877</v>
      </c>
      <c r="C3374" t="s">
        <v>130</v>
      </c>
      <c r="D3374" t="s">
        <v>131</v>
      </c>
      <c r="E3374" s="1">
        <v>11.7</v>
      </c>
      <c r="F3374" t="s">
        <v>452</v>
      </c>
      <c r="G3374">
        <v>72</v>
      </c>
      <c r="H3374" s="1">
        <v>600</v>
      </c>
      <c r="I3374">
        <v>10.652137</v>
      </c>
    </row>
    <row r="3375" spans="1:9" x14ac:dyDescent="0.25">
      <c r="A3375">
        <v>2000920009</v>
      </c>
      <c r="B3375" t="s">
        <v>877</v>
      </c>
      <c r="C3375" t="s">
        <v>137</v>
      </c>
      <c r="D3375" t="s">
        <v>138</v>
      </c>
      <c r="E3375" s="1">
        <v>0</v>
      </c>
      <c r="F3375" t="s">
        <v>452</v>
      </c>
      <c r="G3375">
        <v>0</v>
      </c>
      <c r="H3375">
        <v>0</v>
      </c>
      <c r="I3375">
        <v>10.65</v>
      </c>
    </row>
    <row r="3376" spans="1:9" x14ac:dyDescent="0.25">
      <c r="A3376">
        <v>2000920009</v>
      </c>
      <c r="B3376" t="s">
        <v>877</v>
      </c>
      <c r="C3376" t="s">
        <v>151</v>
      </c>
      <c r="D3376" t="s">
        <v>152</v>
      </c>
      <c r="E3376" s="1">
        <v>0</v>
      </c>
      <c r="F3376" t="s">
        <v>452</v>
      </c>
      <c r="G3376">
        <v>0</v>
      </c>
      <c r="H3376">
        <v>72</v>
      </c>
      <c r="I3376">
        <v>8.4662500000000005</v>
      </c>
    </row>
    <row r="3377" spans="1:9" x14ac:dyDescent="0.25">
      <c r="A3377">
        <v>2000920009</v>
      </c>
      <c r="B3377" t="s">
        <v>877</v>
      </c>
      <c r="C3377" t="s">
        <v>139</v>
      </c>
      <c r="D3377" t="s">
        <v>140</v>
      </c>
      <c r="E3377">
        <v>450</v>
      </c>
      <c r="F3377" t="s">
        <v>452</v>
      </c>
      <c r="G3377">
        <v>0</v>
      </c>
      <c r="H3377" s="1">
        <v>0</v>
      </c>
      <c r="I3377">
        <v>8.5890000000000004</v>
      </c>
    </row>
    <row r="3378" spans="1:9" x14ac:dyDescent="0.25">
      <c r="A3378">
        <v>2000920009</v>
      </c>
      <c r="B3378" t="s">
        <v>877</v>
      </c>
      <c r="C3378" t="s">
        <v>577</v>
      </c>
      <c r="D3378" t="s">
        <v>578</v>
      </c>
      <c r="E3378" s="1">
        <v>0</v>
      </c>
      <c r="F3378" t="s">
        <v>452</v>
      </c>
      <c r="G3378" s="1">
        <v>0</v>
      </c>
      <c r="H3378" s="1">
        <v>0</v>
      </c>
      <c r="I3378">
        <v>8.6860119999999998</v>
      </c>
    </row>
    <row r="3379" spans="1:9" x14ac:dyDescent="0.25">
      <c r="A3379">
        <v>2000920010</v>
      </c>
      <c r="B3379" t="s">
        <v>878</v>
      </c>
      <c r="C3379" t="s">
        <v>8708</v>
      </c>
      <c r="D3379" t="s">
        <v>8709</v>
      </c>
      <c r="E3379" s="1">
        <v>30</v>
      </c>
      <c r="F3379" t="s">
        <v>452</v>
      </c>
      <c r="G3379">
        <v>0</v>
      </c>
      <c r="H3379">
        <v>0</v>
      </c>
      <c r="I3379">
        <v>8.4659999999999993</v>
      </c>
    </row>
    <row r="3380" spans="1:9" x14ac:dyDescent="0.25">
      <c r="A3380">
        <v>2000920010</v>
      </c>
      <c r="B3380" t="s">
        <v>878</v>
      </c>
      <c r="C3380" t="s">
        <v>8710</v>
      </c>
      <c r="D3380" t="s">
        <v>8711</v>
      </c>
      <c r="E3380" s="1">
        <v>0</v>
      </c>
      <c r="F3380" t="s">
        <v>452</v>
      </c>
      <c r="G3380">
        <v>0</v>
      </c>
      <c r="H3380" s="1">
        <v>0</v>
      </c>
      <c r="I3380">
        <v>8.4661460000000002</v>
      </c>
    </row>
    <row r="3381" spans="1:9" x14ac:dyDescent="0.25">
      <c r="A3381">
        <v>2000920010</v>
      </c>
      <c r="B3381" t="s">
        <v>878</v>
      </c>
      <c r="C3381" t="s">
        <v>8706</v>
      </c>
      <c r="D3381" t="s">
        <v>8707</v>
      </c>
      <c r="E3381" s="1">
        <v>0</v>
      </c>
      <c r="F3381" t="s">
        <v>452</v>
      </c>
      <c r="G3381" s="1">
        <v>0</v>
      </c>
      <c r="H3381">
        <v>0</v>
      </c>
      <c r="I3381">
        <v>8.4659999999999993</v>
      </c>
    </row>
    <row r="3382" spans="1:9" x14ac:dyDescent="0.25">
      <c r="A3382">
        <v>2000920010</v>
      </c>
      <c r="B3382" t="s">
        <v>878</v>
      </c>
      <c r="C3382" t="s">
        <v>130</v>
      </c>
      <c r="D3382" t="s">
        <v>131</v>
      </c>
      <c r="E3382" s="1">
        <v>10.700100000000001</v>
      </c>
      <c r="F3382" t="s">
        <v>452</v>
      </c>
      <c r="G3382" s="1">
        <v>96</v>
      </c>
      <c r="H3382">
        <v>552</v>
      </c>
      <c r="I3382">
        <v>10.712049</v>
      </c>
    </row>
    <row r="3383" spans="1:9" x14ac:dyDescent="0.25">
      <c r="A3383">
        <v>2000920010</v>
      </c>
      <c r="B3383" t="s">
        <v>878</v>
      </c>
      <c r="C3383" t="s">
        <v>126</v>
      </c>
      <c r="D3383" t="s">
        <v>127</v>
      </c>
      <c r="E3383" s="1">
        <v>0.99990000000000001</v>
      </c>
      <c r="F3383" t="s">
        <v>452</v>
      </c>
      <c r="G3383" s="1">
        <v>0</v>
      </c>
      <c r="H3383">
        <v>0</v>
      </c>
      <c r="I3383">
        <v>10.711071</v>
      </c>
    </row>
    <row r="3384" spans="1:9" x14ac:dyDescent="0.25">
      <c r="A3384">
        <v>2000920010</v>
      </c>
      <c r="B3384" t="s">
        <v>878</v>
      </c>
      <c r="C3384" t="s">
        <v>137</v>
      </c>
      <c r="D3384" t="s">
        <v>138</v>
      </c>
      <c r="E3384" s="1">
        <v>0</v>
      </c>
      <c r="F3384" t="s">
        <v>452</v>
      </c>
      <c r="G3384">
        <v>0</v>
      </c>
      <c r="H3384">
        <v>0</v>
      </c>
      <c r="I3384">
        <v>10.71</v>
      </c>
    </row>
    <row r="3385" spans="1:9" x14ac:dyDescent="0.25">
      <c r="A3385">
        <v>2000920010</v>
      </c>
      <c r="B3385" t="s">
        <v>878</v>
      </c>
      <c r="C3385" t="s">
        <v>151</v>
      </c>
      <c r="D3385" t="s">
        <v>152</v>
      </c>
      <c r="E3385" s="1">
        <v>0</v>
      </c>
      <c r="F3385" t="s">
        <v>452</v>
      </c>
      <c r="G3385" s="1">
        <v>0</v>
      </c>
      <c r="H3385" s="1">
        <v>96</v>
      </c>
      <c r="I3385">
        <v>8.4661460000000002</v>
      </c>
    </row>
    <row r="3386" spans="1:9" x14ac:dyDescent="0.25">
      <c r="A3386">
        <v>2000920010</v>
      </c>
      <c r="B3386" t="s">
        <v>878</v>
      </c>
      <c r="C3386" t="s">
        <v>139</v>
      </c>
      <c r="D3386" t="s">
        <v>140</v>
      </c>
      <c r="E3386" s="1">
        <v>16</v>
      </c>
      <c r="F3386" t="s">
        <v>452</v>
      </c>
      <c r="G3386">
        <v>0</v>
      </c>
      <c r="H3386">
        <v>0</v>
      </c>
      <c r="I3386">
        <v>8.6056249999999999</v>
      </c>
    </row>
    <row r="3387" spans="1:9" x14ac:dyDescent="0.25">
      <c r="A3387">
        <v>2000920010</v>
      </c>
      <c r="B3387" t="s">
        <v>878</v>
      </c>
      <c r="C3387" t="s">
        <v>577</v>
      </c>
      <c r="D3387" t="s">
        <v>578</v>
      </c>
      <c r="E3387" s="1">
        <v>0</v>
      </c>
      <c r="F3387" t="s">
        <v>452</v>
      </c>
      <c r="G3387">
        <v>0</v>
      </c>
      <c r="H3387" s="1">
        <v>0</v>
      </c>
      <c r="I3387">
        <v>8.6860280000000003</v>
      </c>
    </row>
    <row r="3388" spans="1:9" x14ac:dyDescent="0.25">
      <c r="A3388">
        <v>2000920011</v>
      </c>
      <c r="B3388" t="s">
        <v>879</v>
      </c>
      <c r="C3388" t="s">
        <v>8708</v>
      </c>
      <c r="D3388" t="s">
        <v>8709</v>
      </c>
      <c r="E3388" s="1">
        <v>30</v>
      </c>
      <c r="F3388" t="s">
        <v>452</v>
      </c>
      <c r="G3388">
        <v>0</v>
      </c>
      <c r="H3388" s="1">
        <v>0</v>
      </c>
      <c r="I3388">
        <v>8.4659999999999993</v>
      </c>
    </row>
    <row r="3389" spans="1:9" x14ac:dyDescent="0.25">
      <c r="A3389">
        <v>2000920011</v>
      </c>
      <c r="B3389" t="s">
        <v>879</v>
      </c>
      <c r="C3389" t="s">
        <v>8710</v>
      </c>
      <c r="D3389" t="s">
        <v>8711</v>
      </c>
      <c r="E3389" s="1">
        <v>0</v>
      </c>
      <c r="F3389" t="s">
        <v>452</v>
      </c>
      <c r="G3389" s="1">
        <v>0</v>
      </c>
      <c r="H3389" s="1">
        <v>0</v>
      </c>
      <c r="I3389">
        <v>8.4662500000000005</v>
      </c>
    </row>
    <row r="3390" spans="1:9" x14ac:dyDescent="0.25">
      <c r="A3390">
        <v>2000920011</v>
      </c>
      <c r="B3390" t="s">
        <v>879</v>
      </c>
      <c r="C3390" t="s">
        <v>8706</v>
      </c>
      <c r="D3390" t="s">
        <v>8707</v>
      </c>
      <c r="E3390" s="1">
        <v>0</v>
      </c>
      <c r="F3390" t="s">
        <v>452</v>
      </c>
      <c r="G3390">
        <v>0</v>
      </c>
      <c r="H3390" s="1">
        <v>0</v>
      </c>
      <c r="I3390">
        <v>8.4659999999999993</v>
      </c>
    </row>
    <row r="3391" spans="1:9" x14ac:dyDescent="0.25">
      <c r="A3391">
        <v>2000920011</v>
      </c>
      <c r="B3391" t="s">
        <v>879</v>
      </c>
      <c r="C3391" t="s">
        <v>130</v>
      </c>
      <c r="D3391" t="s">
        <v>131</v>
      </c>
      <c r="E3391" s="1">
        <v>3.8</v>
      </c>
      <c r="F3391" t="s">
        <v>452</v>
      </c>
      <c r="G3391" s="1">
        <v>120</v>
      </c>
      <c r="H3391" s="1">
        <v>1372</v>
      </c>
      <c r="I3391">
        <v>10.434210999999999</v>
      </c>
    </row>
    <row r="3392" spans="1:9" x14ac:dyDescent="0.25">
      <c r="A3392">
        <v>2000920011</v>
      </c>
      <c r="B3392" t="s">
        <v>879</v>
      </c>
      <c r="C3392" t="s">
        <v>151</v>
      </c>
      <c r="D3392" t="s">
        <v>152</v>
      </c>
      <c r="E3392" s="1">
        <v>0</v>
      </c>
      <c r="F3392" t="s">
        <v>452</v>
      </c>
      <c r="G3392">
        <v>0</v>
      </c>
      <c r="H3392" s="1">
        <v>120</v>
      </c>
      <c r="I3392">
        <v>8.4661670000000004</v>
      </c>
    </row>
    <row r="3393" spans="1:9" x14ac:dyDescent="0.25">
      <c r="A3393">
        <v>2000920011</v>
      </c>
      <c r="B3393" t="s">
        <v>879</v>
      </c>
      <c r="C3393" t="s">
        <v>139</v>
      </c>
      <c r="D3393" t="s">
        <v>140</v>
      </c>
      <c r="E3393" s="1">
        <v>69</v>
      </c>
      <c r="F3393" t="s">
        <v>452</v>
      </c>
      <c r="G3393">
        <v>0</v>
      </c>
      <c r="H3393" s="1">
        <v>0</v>
      </c>
      <c r="I3393">
        <v>8.4869570000000003</v>
      </c>
    </row>
    <row r="3394" spans="1:9" x14ac:dyDescent="0.25">
      <c r="A3394">
        <v>2000920011</v>
      </c>
      <c r="B3394" t="s">
        <v>879</v>
      </c>
      <c r="C3394" t="s">
        <v>577</v>
      </c>
      <c r="D3394" t="s">
        <v>578</v>
      </c>
      <c r="E3394" s="1">
        <v>0</v>
      </c>
      <c r="F3394" t="s">
        <v>452</v>
      </c>
      <c r="G3394">
        <v>0</v>
      </c>
      <c r="H3394" s="1">
        <v>0</v>
      </c>
      <c r="I3394">
        <v>8.6859719999999996</v>
      </c>
    </row>
    <row r="3395" spans="1:9" x14ac:dyDescent="0.25">
      <c r="A3395">
        <v>2000920012</v>
      </c>
      <c r="B3395" t="s">
        <v>880</v>
      </c>
      <c r="C3395" t="s">
        <v>8708</v>
      </c>
      <c r="D3395" t="s">
        <v>8709</v>
      </c>
      <c r="E3395">
        <v>18</v>
      </c>
      <c r="F3395" t="s">
        <v>452</v>
      </c>
      <c r="G3395">
        <v>0</v>
      </c>
      <c r="H3395" s="1">
        <v>0</v>
      </c>
      <c r="I3395">
        <v>8.4661109999999997</v>
      </c>
    </row>
    <row r="3396" spans="1:9" x14ac:dyDescent="0.25">
      <c r="A3396">
        <v>2000920012</v>
      </c>
      <c r="B3396" t="s">
        <v>880</v>
      </c>
      <c r="C3396" t="s">
        <v>8710</v>
      </c>
      <c r="D3396" t="s">
        <v>8711</v>
      </c>
      <c r="E3396" s="1">
        <v>0</v>
      </c>
      <c r="F3396" t="s">
        <v>452</v>
      </c>
      <c r="G3396">
        <v>0</v>
      </c>
      <c r="H3396" s="1">
        <v>0</v>
      </c>
      <c r="I3396">
        <v>8.4662500000000005</v>
      </c>
    </row>
    <row r="3397" spans="1:9" x14ac:dyDescent="0.25">
      <c r="A3397">
        <v>2000920012</v>
      </c>
      <c r="B3397" t="s">
        <v>880</v>
      </c>
      <c r="C3397" t="s">
        <v>8706</v>
      </c>
      <c r="D3397" t="s">
        <v>8707</v>
      </c>
      <c r="E3397">
        <v>0</v>
      </c>
      <c r="F3397" t="s">
        <v>452</v>
      </c>
      <c r="G3397" s="1">
        <v>0</v>
      </c>
      <c r="H3397">
        <v>0</v>
      </c>
      <c r="I3397">
        <v>8.4661109999999997</v>
      </c>
    </row>
    <row r="3398" spans="1:9" x14ac:dyDescent="0.25">
      <c r="A3398">
        <v>2000920012</v>
      </c>
      <c r="B3398" t="s">
        <v>880</v>
      </c>
      <c r="C3398" t="s">
        <v>130</v>
      </c>
      <c r="D3398" t="s">
        <v>131</v>
      </c>
      <c r="E3398" s="1">
        <v>2.8</v>
      </c>
      <c r="F3398" t="s">
        <v>452</v>
      </c>
      <c r="G3398">
        <v>100</v>
      </c>
      <c r="H3398">
        <v>600</v>
      </c>
      <c r="I3398">
        <v>11.003571000000001</v>
      </c>
    </row>
    <row r="3399" spans="1:9" x14ac:dyDescent="0.25">
      <c r="A3399">
        <v>2000920012</v>
      </c>
      <c r="B3399" t="s">
        <v>880</v>
      </c>
      <c r="C3399" t="s">
        <v>137</v>
      </c>
      <c r="D3399" t="s">
        <v>138</v>
      </c>
      <c r="E3399">
        <v>0</v>
      </c>
      <c r="F3399" t="s">
        <v>452</v>
      </c>
      <c r="G3399">
        <v>0</v>
      </c>
      <c r="H3399">
        <v>0</v>
      </c>
      <c r="I3399">
        <v>11</v>
      </c>
    </row>
    <row r="3400" spans="1:9" x14ac:dyDescent="0.25">
      <c r="A3400">
        <v>2000920012</v>
      </c>
      <c r="B3400" t="s">
        <v>880</v>
      </c>
      <c r="C3400" t="s">
        <v>151</v>
      </c>
      <c r="D3400" t="s">
        <v>152</v>
      </c>
      <c r="E3400" s="1">
        <v>0</v>
      </c>
      <c r="F3400" t="s">
        <v>452</v>
      </c>
      <c r="G3400" s="1">
        <v>0</v>
      </c>
      <c r="H3400">
        <v>96</v>
      </c>
      <c r="I3400">
        <v>8.4662500000000005</v>
      </c>
    </row>
    <row r="3401" spans="1:9" x14ac:dyDescent="0.25">
      <c r="A3401">
        <v>2000920012</v>
      </c>
      <c r="B3401" t="s">
        <v>880</v>
      </c>
      <c r="C3401" t="s">
        <v>139</v>
      </c>
      <c r="D3401" t="s">
        <v>140</v>
      </c>
      <c r="E3401">
        <v>1</v>
      </c>
      <c r="F3401" t="s">
        <v>452</v>
      </c>
      <c r="G3401">
        <v>0</v>
      </c>
      <c r="H3401">
        <v>0</v>
      </c>
      <c r="I3401">
        <v>8.6300000000000008</v>
      </c>
    </row>
    <row r="3402" spans="1:9" x14ac:dyDescent="0.25">
      <c r="A3402">
        <v>2000920012</v>
      </c>
      <c r="B3402" t="s">
        <v>880</v>
      </c>
      <c r="C3402" t="s">
        <v>577</v>
      </c>
      <c r="D3402" t="s">
        <v>578</v>
      </c>
      <c r="E3402" s="1">
        <v>0</v>
      </c>
      <c r="F3402" t="s">
        <v>452</v>
      </c>
      <c r="G3402">
        <v>0</v>
      </c>
      <c r="H3402">
        <v>0</v>
      </c>
      <c r="I3402">
        <v>8.6859579999999994</v>
      </c>
    </row>
    <row r="3403" spans="1:9" x14ac:dyDescent="0.25">
      <c r="A3403">
        <v>2000920013</v>
      </c>
      <c r="B3403" t="s">
        <v>881</v>
      </c>
      <c r="C3403" t="s">
        <v>130</v>
      </c>
      <c r="D3403" t="s">
        <v>131</v>
      </c>
      <c r="E3403" s="1">
        <v>0.7</v>
      </c>
      <c r="F3403" t="s">
        <v>452</v>
      </c>
      <c r="G3403">
        <v>0</v>
      </c>
      <c r="H3403">
        <v>0</v>
      </c>
      <c r="I3403">
        <v>9.4714290000000005</v>
      </c>
    </row>
    <row r="3404" spans="1:9" x14ac:dyDescent="0.25">
      <c r="A3404">
        <v>2000920014</v>
      </c>
      <c r="B3404" t="s">
        <v>882</v>
      </c>
      <c r="C3404" t="s">
        <v>130</v>
      </c>
      <c r="D3404" t="s">
        <v>131</v>
      </c>
      <c r="E3404" s="1">
        <v>6.5</v>
      </c>
      <c r="F3404" t="s">
        <v>452</v>
      </c>
      <c r="G3404">
        <v>0</v>
      </c>
      <c r="H3404">
        <v>0</v>
      </c>
      <c r="I3404">
        <v>10.512308000000001</v>
      </c>
    </row>
    <row r="3405" spans="1:9" x14ac:dyDescent="0.25">
      <c r="A3405">
        <v>2000920015</v>
      </c>
      <c r="B3405" t="s">
        <v>5652</v>
      </c>
      <c r="C3405" t="s">
        <v>8706</v>
      </c>
      <c r="D3405" t="s">
        <v>8707</v>
      </c>
      <c r="E3405">
        <v>4</v>
      </c>
      <c r="F3405" t="s">
        <v>452</v>
      </c>
      <c r="G3405">
        <v>0</v>
      </c>
      <c r="H3405">
        <v>0</v>
      </c>
      <c r="I3405">
        <v>9.68</v>
      </c>
    </row>
    <row r="3406" spans="1:9" x14ac:dyDescent="0.25">
      <c r="A3406">
        <v>2000920016</v>
      </c>
      <c r="B3406" t="s">
        <v>883</v>
      </c>
      <c r="C3406" t="s">
        <v>130</v>
      </c>
      <c r="D3406" t="s">
        <v>131</v>
      </c>
      <c r="E3406" s="1">
        <v>4</v>
      </c>
      <c r="F3406" t="s">
        <v>452</v>
      </c>
      <c r="G3406">
        <v>0</v>
      </c>
      <c r="H3406">
        <v>0</v>
      </c>
      <c r="I3406">
        <v>11.07</v>
      </c>
    </row>
    <row r="3407" spans="1:9" x14ac:dyDescent="0.25">
      <c r="A3407">
        <v>2000920017</v>
      </c>
      <c r="B3407" t="s">
        <v>884</v>
      </c>
      <c r="C3407" t="s">
        <v>130</v>
      </c>
      <c r="D3407" t="s">
        <v>131</v>
      </c>
      <c r="E3407" s="1">
        <v>5</v>
      </c>
      <c r="F3407" t="s">
        <v>452</v>
      </c>
      <c r="G3407">
        <v>0</v>
      </c>
      <c r="H3407" s="1">
        <v>0</v>
      </c>
      <c r="I3407">
        <v>10.276</v>
      </c>
    </row>
    <row r="3408" spans="1:9" x14ac:dyDescent="0.25">
      <c r="A3408">
        <v>2000920018</v>
      </c>
      <c r="B3408" t="s">
        <v>885</v>
      </c>
      <c r="C3408" t="s">
        <v>130</v>
      </c>
      <c r="D3408" t="s">
        <v>131</v>
      </c>
      <c r="E3408">
        <v>1</v>
      </c>
      <c r="F3408" t="s">
        <v>452</v>
      </c>
      <c r="G3408">
        <v>0</v>
      </c>
      <c r="H3408">
        <v>0</v>
      </c>
      <c r="I3408">
        <v>10.9</v>
      </c>
    </row>
    <row r="3409" spans="1:9" x14ac:dyDescent="0.25">
      <c r="A3409">
        <v>2000920019</v>
      </c>
      <c r="B3409" t="s">
        <v>886</v>
      </c>
      <c r="C3409" t="s">
        <v>130</v>
      </c>
      <c r="D3409" t="s">
        <v>131</v>
      </c>
      <c r="E3409" s="1">
        <v>1</v>
      </c>
      <c r="F3409" t="s">
        <v>452</v>
      </c>
      <c r="G3409">
        <v>0</v>
      </c>
      <c r="H3409">
        <v>0</v>
      </c>
      <c r="I3409">
        <v>10.16</v>
      </c>
    </row>
    <row r="3410" spans="1:9" x14ac:dyDescent="0.25">
      <c r="A3410">
        <v>2000920021</v>
      </c>
      <c r="B3410" t="s">
        <v>887</v>
      </c>
      <c r="C3410" t="s">
        <v>126</v>
      </c>
      <c r="D3410" t="s">
        <v>127</v>
      </c>
      <c r="E3410" s="1">
        <v>2.7999000000000001</v>
      </c>
      <c r="F3410" t="s">
        <v>452</v>
      </c>
      <c r="G3410" s="1">
        <v>0</v>
      </c>
      <c r="H3410">
        <v>0</v>
      </c>
      <c r="I3410">
        <v>10.736098</v>
      </c>
    </row>
    <row r="3411" spans="1:9" x14ac:dyDescent="0.25">
      <c r="A3411">
        <v>2000920022</v>
      </c>
      <c r="B3411" t="s">
        <v>888</v>
      </c>
      <c r="C3411" t="s">
        <v>130</v>
      </c>
      <c r="D3411" t="s">
        <v>131</v>
      </c>
      <c r="E3411" s="1">
        <v>1</v>
      </c>
      <c r="F3411" t="s">
        <v>452</v>
      </c>
      <c r="G3411">
        <v>0</v>
      </c>
      <c r="H3411">
        <v>0</v>
      </c>
      <c r="I3411">
        <v>10.33</v>
      </c>
    </row>
    <row r="3412" spans="1:9" x14ac:dyDescent="0.25">
      <c r="A3412">
        <v>2000920023</v>
      </c>
      <c r="B3412" t="s">
        <v>889</v>
      </c>
      <c r="C3412" t="s">
        <v>8706</v>
      </c>
      <c r="D3412" t="s">
        <v>8707</v>
      </c>
      <c r="E3412" s="1">
        <v>2</v>
      </c>
      <c r="F3412" t="s">
        <v>452</v>
      </c>
      <c r="G3412">
        <v>0</v>
      </c>
      <c r="H3412">
        <v>0</v>
      </c>
      <c r="I3412">
        <v>9.18</v>
      </c>
    </row>
    <row r="3413" spans="1:9" x14ac:dyDescent="0.25">
      <c r="A3413">
        <v>2000920023</v>
      </c>
      <c r="B3413" t="s">
        <v>889</v>
      </c>
      <c r="C3413" t="s">
        <v>130</v>
      </c>
      <c r="D3413" t="s">
        <v>131</v>
      </c>
      <c r="E3413" s="1">
        <v>1</v>
      </c>
      <c r="F3413" t="s">
        <v>452</v>
      </c>
      <c r="G3413">
        <v>0</v>
      </c>
      <c r="H3413">
        <v>0</v>
      </c>
      <c r="I3413">
        <v>9.18</v>
      </c>
    </row>
    <row r="3414" spans="1:9" x14ac:dyDescent="0.25">
      <c r="A3414">
        <v>2000920024</v>
      </c>
      <c r="B3414" t="s">
        <v>890</v>
      </c>
      <c r="C3414" t="s">
        <v>130</v>
      </c>
      <c r="D3414" t="s">
        <v>131</v>
      </c>
      <c r="E3414" s="1">
        <v>0.5</v>
      </c>
      <c r="F3414" t="s">
        <v>452</v>
      </c>
      <c r="G3414">
        <v>0</v>
      </c>
      <c r="H3414">
        <v>0</v>
      </c>
      <c r="I3414">
        <v>9.52</v>
      </c>
    </row>
    <row r="3415" spans="1:9" x14ac:dyDescent="0.25">
      <c r="A3415">
        <v>2000920025</v>
      </c>
      <c r="B3415" t="s">
        <v>891</v>
      </c>
      <c r="C3415" t="s">
        <v>8706</v>
      </c>
      <c r="D3415" t="s">
        <v>8707</v>
      </c>
      <c r="E3415" s="1">
        <v>1</v>
      </c>
      <c r="F3415" t="s">
        <v>452</v>
      </c>
      <c r="G3415">
        <v>0</v>
      </c>
      <c r="H3415">
        <v>0</v>
      </c>
      <c r="I3415">
        <v>11.22</v>
      </c>
    </row>
    <row r="3416" spans="1:9" x14ac:dyDescent="0.25">
      <c r="A3416">
        <v>2000920025</v>
      </c>
      <c r="B3416" t="s">
        <v>891</v>
      </c>
      <c r="C3416" t="s">
        <v>130</v>
      </c>
      <c r="D3416" t="s">
        <v>131</v>
      </c>
      <c r="E3416" s="1">
        <v>0.5</v>
      </c>
      <c r="F3416" t="s">
        <v>452</v>
      </c>
      <c r="G3416">
        <v>0</v>
      </c>
      <c r="H3416" s="1">
        <v>0</v>
      </c>
      <c r="I3416">
        <v>11.22</v>
      </c>
    </row>
    <row r="3417" spans="1:9" x14ac:dyDescent="0.25">
      <c r="A3417">
        <v>2000920026</v>
      </c>
      <c r="B3417" t="s">
        <v>892</v>
      </c>
      <c r="C3417" t="s">
        <v>8706</v>
      </c>
      <c r="D3417" t="s">
        <v>8707</v>
      </c>
      <c r="E3417" s="1">
        <v>9</v>
      </c>
      <c r="F3417" t="s">
        <v>452</v>
      </c>
      <c r="G3417">
        <v>0</v>
      </c>
      <c r="H3417">
        <v>0</v>
      </c>
      <c r="I3417">
        <v>10.66</v>
      </c>
    </row>
    <row r="3418" spans="1:9" x14ac:dyDescent="0.25">
      <c r="A3418">
        <v>2000920026</v>
      </c>
      <c r="B3418" t="s">
        <v>892</v>
      </c>
      <c r="C3418" t="s">
        <v>130</v>
      </c>
      <c r="D3418" t="s">
        <v>131</v>
      </c>
      <c r="E3418">
        <v>10</v>
      </c>
      <c r="F3418" t="s">
        <v>452</v>
      </c>
      <c r="G3418">
        <v>0</v>
      </c>
      <c r="H3418">
        <v>0</v>
      </c>
      <c r="I3418">
        <v>10.66</v>
      </c>
    </row>
    <row r="3419" spans="1:9" x14ac:dyDescent="0.25">
      <c r="A3419">
        <v>2000920027</v>
      </c>
      <c r="B3419" t="s">
        <v>5602</v>
      </c>
      <c r="C3419" t="s">
        <v>8706</v>
      </c>
      <c r="D3419" t="s">
        <v>8707</v>
      </c>
      <c r="E3419" s="1">
        <v>1</v>
      </c>
      <c r="F3419" t="s">
        <v>452</v>
      </c>
      <c r="G3419">
        <v>0</v>
      </c>
      <c r="H3419">
        <v>0</v>
      </c>
      <c r="I3419">
        <v>11.49</v>
      </c>
    </row>
    <row r="3420" spans="1:9" x14ac:dyDescent="0.25">
      <c r="A3420">
        <v>2000920028</v>
      </c>
      <c r="B3420" t="s">
        <v>893</v>
      </c>
      <c r="C3420" t="s">
        <v>8706</v>
      </c>
      <c r="D3420" t="s">
        <v>8707</v>
      </c>
      <c r="E3420" s="1">
        <v>2</v>
      </c>
      <c r="F3420" t="s">
        <v>452</v>
      </c>
      <c r="G3420">
        <v>0</v>
      </c>
      <c r="H3420" s="1">
        <v>0</v>
      </c>
      <c r="I3420">
        <v>9.74</v>
      </c>
    </row>
    <row r="3421" spans="1:9" x14ac:dyDescent="0.25">
      <c r="A3421">
        <v>2000920028</v>
      </c>
      <c r="B3421" t="s">
        <v>893</v>
      </c>
      <c r="C3421" t="s">
        <v>130</v>
      </c>
      <c r="D3421" t="s">
        <v>131</v>
      </c>
      <c r="E3421">
        <v>0.04</v>
      </c>
      <c r="F3421" t="s">
        <v>452</v>
      </c>
      <c r="G3421">
        <v>0</v>
      </c>
      <c r="H3421">
        <v>0</v>
      </c>
      <c r="I3421">
        <v>9.75</v>
      </c>
    </row>
    <row r="3422" spans="1:9" x14ac:dyDescent="0.25">
      <c r="A3422">
        <v>2000920028</v>
      </c>
      <c r="B3422" t="s">
        <v>893</v>
      </c>
      <c r="C3422" t="s">
        <v>126</v>
      </c>
      <c r="D3422" t="s">
        <v>127</v>
      </c>
      <c r="E3422" s="1">
        <v>4</v>
      </c>
      <c r="F3422" t="s">
        <v>452</v>
      </c>
      <c r="G3422">
        <v>0</v>
      </c>
      <c r="H3422" s="1">
        <v>0</v>
      </c>
      <c r="I3422">
        <v>9.74</v>
      </c>
    </row>
    <row r="3423" spans="1:9" x14ac:dyDescent="0.25">
      <c r="A3423">
        <v>2000920029</v>
      </c>
      <c r="B3423" t="s">
        <v>894</v>
      </c>
      <c r="C3423" t="s">
        <v>8710</v>
      </c>
      <c r="D3423" t="s">
        <v>8711</v>
      </c>
      <c r="E3423" s="1">
        <v>0</v>
      </c>
      <c r="F3423" t="s">
        <v>452</v>
      </c>
      <c r="G3423">
        <v>0</v>
      </c>
      <c r="H3423">
        <v>0</v>
      </c>
      <c r="I3423">
        <v>5.5350599999999996</v>
      </c>
    </row>
    <row r="3424" spans="1:9" x14ac:dyDescent="0.25">
      <c r="A3424">
        <v>2000920029</v>
      </c>
      <c r="B3424" t="s">
        <v>894</v>
      </c>
      <c r="C3424" t="s">
        <v>8706</v>
      </c>
      <c r="D3424" t="s">
        <v>8707</v>
      </c>
      <c r="E3424" s="1">
        <v>64</v>
      </c>
      <c r="F3424" t="s">
        <v>452</v>
      </c>
      <c r="G3424" s="1">
        <v>0</v>
      </c>
      <c r="H3424">
        <v>0</v>
      </c>
      <c r="I3424">
        <v>5.5350000000000001</v>
      </c>
    </row>
    <row r="3425" spans="1:9" x14ac:dyDescent="0.25">
      <c r="A3425">
        <v>2000920029</v>
      </c>
      <c r="B3425" t="s">
        <v>894</v>
      </c>
      <c r="C3425" t="s">
        <v>130</v>
      </c>
      <c r="D3425" t="s">
        <v>131</v>
      </c>
      <c r="E3425" s="1">
        <v>6.7</v>
      </c>
      <c r="F3425" t="s">
        <v>452</v>
      </c>
      <c r="G3425">
        <v>274</v>
      </c>
      <c r="H3425" s="1">
        <v>901</v>
      </c>
      <c r="I3425">
        <v>6.0522390000000001</v>
      </c>
    </row>
    <row r="3426" spans="1:9" x14ac:dyDescent="0.25">
      <c r="A3426">
        <v>2000920029</v>
      </c>
      <c r="B3426" t="s">
        <v>894</v>
      </c>
      <c r="C3426" t="s">
        <v>151</v>
      </c>
      <c r="D3426" t="s">
        <v>152</v>
      </c>
      <c r="E3426" s="1">
        <v>0</v>
      </c>
      <c r="F3426" t="s">
        <v>452</v>
      </c>
      <c r="G3426">
        <v>0</v>
      </c>
      <c r="H3426" s="1">
        <v>168</v>
      </c>
      <c r="I3426">
        <v>5.5350599999999996</v>
      </c>
    </row>
    <row r="3427" spans="1:9" x14ac:dyDescent="0.25">
      <c r="A3427">
        <v>2000920029</v>
      </c>
      <c r="B3427" t="s">
        <v>894</v>
      </c>
      <c r="C3427" t="s">
        <v>139</v>
      </c>
      <c r="D3427" t="s">
        <v>140</v>
      </c>
      <c r="E3427" s="1">
        <v>4</v>
      </c>
      <c r="F3427" t="s">
        <v>452</v>
      </c>
      <c r="G3427">
        <v>1</v>
      </c>
      <c r="H3427">
        <v>0</v>
      </c>
      <c r="I3427">
        <v>5.6025</v>
      </c>
    </row>
    <row r="3428" spans="1:9" x14ac:dyDescent="0.25">
      <c r="A3428">
        <v>2000920029</v>
      </c>
      <c r="B3428" t="s">
        <v>894</v>
      </c>
      <c r="C3428" t="s">
        <v>577</v>
      </c>
      <c r="D3428" t="s">
        <v>578</v>
      </c>
      <c r="E3428" s="1">
        <v>0</v>
      </c>
      <c r="F3428" t="s">
        <v>452</v>
      </c>
      <c r="G3428" s="1">
        <v>0</v>
      </c>
      <c r="H3428" s="1">
        <v>0</v>
      </c>
      <c r="I3428">
        <v>5.6928130000000001</v>
      </c>
    </row>
    <row r="3429" spans="1:9" x14ac:dyDescent="0.25">
      <c r="A3429">
        <v>2000920030</v>
      </c>
      <c r="B3429" t="s">
        <v>895</v>
      </c>
      <c r="C3429" t="s">
        <v>8708</v>
      </c>
      <c r="D3429" t="s">
        <v>8709</v>
      </c>
      <c r="E3429" s="1">
        <v>19</v>
      </c>
      <c r="F3429" t="s">
        <v>452</v>
      </c>
      <c r="G3429">
        <v>0</v>
      </c>
      <c r="H3429" s="1">
        <v>0</v>
      </c>
      <c r="I3429">
        <v>5.5347369999999998</v>
      </c>
    </row>
    <row r="3430" spans="1:9" x14ac:dyDescent="0.25">
      <c r="A3430">
        <v>2000920030</v>
      </c>
      <c r="B3430" t="s">
        <v>895</v>
      </c>
      <c r="C3430" t="s">
        <v>8710</v>
      </c>
      <c r="D3430" t="s">
        <v>8711</v>
      </c>
      <c r="E3430" s="1">
        <v>0</v>
      </c>
      <c r="F3430" t="s">
        <v>452</v>
      </c>
      <c r="G3430">
        <v>0</v>
      </c>
      <c r="H3430" s="1">
        <v>0</v>
      </c>
      <c r="I3430">
        <v>5.5347920000000004</v>
      </c>
    </row>
    <row r="3431" spans="1:9" x14ac:dyDescent="0.25">
      <c r="A3431">
        <v>2000920030</v>
      </c>
      <c r="B3431" t="s">
        <v>895</v>
      </c>
      <c r="C3431" t="s">
        <v>8706</v>
      </c>
      <c r="D3431" t="s">
        <v>8707</v>
      </c>
      <c r="E3431" s="1">
        <v>0</v>
      </c>
      <c r="F3431" t="s">
        <v>452</v>
      </c>
      <c r="G3431">
        <v>0</v>
      </c>
      <c r="H3431">
        <v>0</v>
      </c>
      <c r="I3431">
        <v>5.5347369999999998</v>
      </c>
    </row>
    <row r="3432" spans="1:9" x14ac:dyDescent="0.25">
      <c r="A3432">
        <v>2000920030</v>
      </c>
      <c r="B3432" t="s">
        <v>895</v>
      </c>
      <c r="C3432" t="s">
        <v>130</v>
      </c>
      <c r="D3432" t="s">
        <v>131</v>
      </c>
      <c r="E3432" s="1">
        <v>2</v>
      </c>
      <c r="F3432" t="s">
        <v>452</v>
      </c>
      <c r="G3432" s="1">
        <v>65</v>
      </c>
      <c r="H3432" s="1">
        <v>2</v>
      </c>
      <c r="I3432">
        <v>5.68</v>
      </c>
    </row>
    <row r="3433" spans="1:9" x14ac:dyDescent="0.25">
      <c r="A3433">
        <v>2000920030</v>
      </c>
      <c r="B3433" t="s">
        <v>895</v>
      </c>
      <c r="C3433" t="s">
        <v>151</v>
      </c>
      <c r="D3433" t="s">
        <v>152</v>
      </c>
      <c r="E3433" s="1">
        <v>0</v>
      </c>
      <c r="F3433" t="s">
        <v>452</v>
      </c>
      <c r="G3433">
        <v>0</v>
      </c>
      <c r="H3433">
        <v>48</v>
      </c>
      <c r="I3433">
        <v>5.5347920000000004</v>
      </c>
    </row>
    <row r="3434" spans="1:9" x14ac:dyDescent="0.25">
      <c r="A3434">
        <v>2000920030</v>
      </c>
      <c r="B3434" t="s">
        <v>895</v>
      </c>
      <c r="C3434" t="s">
        <v>139</v>
      </c>
      <c r="D3434" t="s">
        <v>140</v>
      </c>
      <c r="E3434" s="1">
        <v>21</v>
      </c>
      <c r="F3434" t="s">
        <v>452</v>
      </c>
      <c r="G3434">
        <v>0</v>
      </c>
      <c r="H3434" s="1">
        <v>0</v>
      </c>
      <c r="I3434">
        <v>5.6747620000000003</v>
      </c>
    </row>
    <row r="3435" spans="1:9" x14ac:dyDescent="0.25">
      <c r="A3435">
        <v>2000920030</v>
      </c>
      <c r="B3435" t="s">
        <v>895</v>
      </c>
      <c r="C3435" t="s">
        <v>577</v>
      </c>
      <c r="D3435" t="s">
        <v>578</v>
      </c>
      <c r="E3435" s="1">
        <v>0</v>
      </c>
      <c r="F3435" t="s">
        <v>452</v>
      </c>
      <c r="G3435">
        <v>0</v>
      </c>
      <c r="H3435">
        <v>0</v>
      </c>
      <c r="I3435">
        <v>5.6929169999999996</v>
      </c>
    </row>
    <row r="3436" spans="1:9" x14ac:dyDescent="0.25">
      <c r="A3436">
        <v>2000920031</v>
      </c>
      <c r="B3436" t="s">
        <v>896</v>
      </c>
      <c r="C3436" t="s">
        <v>8708</v>
      </c>
      <c r="D3436" t="s">
        <v>8709</v>
      </c>
      <c r="E3436" s="1">
        <v>0</v>
      </c>
      <c r="F3436" t="s">
        <v>452</v>
      </c>
      <c r="G3436">
        <v>0</v>
      </c>
      <c r="H3436">
        <v>0</v>
      </c>
      <c r="I3436">
        <v>5.5350000000000001</v>
      </c>
    </row>
    <row r="3437" spans="1:9" x14ac:dyDescent="0.25">
      <c r="A3437">
        <v>2000920031</v>
      </c>
      <c r="B3437" t="s">
        <v>896</v>
      </c>
      <c r="C3437" t="s">
        <v>8710</v>
      </c>
      <c r="D3437" t="s">
        <v>8711</v>
      </c>
      <c r="E3437">
        <v>0</v>
      </c>
      <c r="F3437" t="s">
        <v>452</v>
      </c>
      <c r="G3437" s="1">
        <v>0</v>
      </c>
      <c r="H3437" s="1">
        <v>0</v>
      </c>
      <c r="I3437">
        <v>5.5348610000000003</v>
      </c>
    </row>
    <row r="3438" spans="1:9" x14ac:dyDescent="0.25">
      <c r="A3438">
        <v>2000920031</v>
      </c>
      <c r="B3438" t="s">
        <v>896</v>
      </c>
      <c r="C3438" t="s">
        <v>8706</v>
      </c>
      <c r="D3438" t="s">
        <v>8707</v>
      </c>
      <c r="E3438" s="1">
        <v>4</v>
      </c>
      <c r="F3438" t="s">
        <v>452</v>
      </c>
      <c r="G3438">
        <v>0</v>
      </c>
      <c r="H3438">
        <v>0</v>
      </c>
      <c r="I3438">
        <v>5.5350000000000001</v>
      </c>
    </row>
    <row r="3439" spans="1:9" x14ac:dyDescent="0.25">
      <c r="A3439">
        <v>2000920031</v>
      </c>
      <c r="B3439" t="s">
        <v>896</v>
      </c>
      <c r="C3439" t="s">
        <v>130</v>
      </c>
      <c r="D3439" t="s">
        <v>131</v>
      </c>
      <c r="E3439" s="1">
        <v>5</v>
      </c>
      <c r="F3439" t="s">
        <v>452</v>
      </c>
      <c r="G3439">
        <v>91</v>
      </c>
      <c r="H3439">
        <v>288</v>
      </c>
      <c r="I3439">
        <v>5.61</v>
      </c>
    </row>
    <row r="3440" spans="1:9" x14ac:dyDescent="0.25">
      <c r="A3440">
        <v>2000920031</v>
      </c>
      <c r="B3440" t="s">
        <v>896</v>
      </c>
      <c r="C3440" t="s">
        <v>151</v>
      </c>
      <c r="D3440" t="s">
        <v>152</v>
      </c>
      <c r="E3440" s="1">
        <v>0</v>
      </c>
      <c r="F3440" t="s">
        <v>452</v>
      </c>
      <c r="G3440">
        <v>0</v>
      </c>
      <c r="H3440">
        <v>72</v>
      </c>
      <c r="I3440">
        <v>5.5347220000000004</v>
      </c>
    </row>
    <row r="3441" spans="1:9" x14ac:dyDescent="0.25">
      <c r="A3441">
        <v>2000920031</v>
      </c>
      <c r="B3441" t="s">
        <v>896</v>
      </c>
      <c r="C3441" t="s">
        <v>139</v>
      </c>
      <c r="D3441" t="s">
        <v>140</v>
      </c>
      <c r="E3441" s="1">
        <v>0</v>
      </c>
      <c r="F3441" t="s">
        <v>452</v>
      </c>
      <c r="G3441">
        <v>0</v>
      </c>
      <c r="H3441">
        <v>0</v>
      </c>
      <c r="I3441">
        <v>5.6366670000000001</v>
      </c>
    </row>
    <row r="3442" spans="1:9" x14ac:dyDescent="0.25">
      <c r="A3442">
        <v>2000920031</v>
      </c>
      <c r="B3442" t="s">
        <v>896</v>
      </c>
      <c r="C3442" t="s">
        <v>577</v>
      </c>
      <c r="D3442" t="s">
        <v>578</v>
      </c>
      <c r="E3442">
        <v>0</v>
      </c>
      <c r="F3442" t="s">
        <v>452</v>
      </c>
      <c r="G3442">
        <v>0</v>
      </c>
      <c r="H3442">
        <v>0</v>
      </c>
      <c r="I3442">
        <v>5.6379169999999998</v>
      </c>
    </row>
    <row r="3443" spans="1:9" x14ac:dyDescent="0.25">
      <c r="A3443">
        <v>2000920032</v>
      </c>
      <c r="B3443" t="s">
        <v>897</v>
      </c>
      <c r="C3443" t="s">
        <v>8710</v>
      </c>
      <c r="D3443" t="s">
        <v>8711</v>
      </c>
      <c r="E3443" s="1">
        <v>0</v>
      </c>
      <c r="F3443" t="s">
        <v>452</v>
      </c>
      <c r="G3443">
        <v>0</v>
      </c>
      <c r="H3443">
        <v>0</v>
      </c>
      <c r="I3443">
        <v>5.6953129999999996</v>
      </c>
    </row>
    <row r="3444" spans="1:9" x14ac:dyDescent="0.25">
      <c r="A3444">
        <v>2000920032</v>
      </c>
      <c r="B3444" t="s">
        <v>897</v>
      </c>
      <c r="C3444" t="s">
        <v>8706</v>
      </c>
      <c r="D3444" t="s">
        <v>8707</v>
      </c>
      <c r="E3444" s="1">
        <v>15</v>
      </c>
      <c r="F3444" t="s">
        <v>452</v>
      </c>
      <c r="G3444">
        <v>0</v>
      </c>
      <c r="H3444" s="1">
        <v>0</v>
      </c>
      <c r="I3444">
        <v>5.6953329999999998</v>
      </c>
    </row>
    <row r="3445" spans="1:9" x14ac:dyDescent="0.25">
      <c r="A3445">
        <v>2000920032</v>
      </c>
      <c r="B3445" t="s">
        <v>897</v>
      </c>
      <c r="C3445" t="s">
        <v>130</v>
      </c>
      <c r="D3445" t="s">
        <v>131</v>
      </c>
      <c r="E3445" s="1">
        <v>3.9</v>
      </c>
      <c r="F3445" t="s">
        <v>452</v>
      </c>
      <c r="G3445">
        <v>202</v>
      </c>
      <c r="H3445">
        <v>264</v>
      </c>
      <c r="I3445">
        <v>5.7</v>
      </c>
    </row>
    <row r="3446" spans="1:9" x14ac:dyDescent="0.25">
      <c r="A3446">
        <v>2000920032</v>
      </c>
      <c r="B3446" t="s">
        <v>897</v>
      </c>
      <c r="C3446" t="s">
        <v>151</v>
      </c>
      <c r="D3446" t="s">
        <v>152</v>
      </c>
      <c r="E3446" s="1">
        <v>0</v>
      </c>
      <c r="F3446" t="s">
        <v>452</v>
      </c>
      <c r="G3446">
        <v>0</v>
      </c>
      <c r="H3446">
        <v>288</v>
      </c>
      <c r="I3446">
        <v>5.6920830000000002</v>
      </c>
    </row>
    <row r="3447" spans="1:9" x14ac:dyDescent="0.25">
      <c r="A3447">
        <v>2000920032</v>
      </c>
      <c r="B3447" t="s">
        <v>897</v>
      </c>
      <c r="C3447" t="s">
        <v>139</v>
      </c>
      <c r="D3447" t="s">
        <v>140</v>
      </c>
      <c r="E3447" s="1">
        <v>1</v>
      </c>
      <c r="F3447" t="s">
        <v>452</v>
      </c>
      <c r="G3447">
        <v>96</v>
      </c>
      <c r="H3447">
        <v>0</v>
      </c>
      <c r="I3447">
        <v>5.69</v>
      </c>
    </row>
    <row r="3448" spans="1:9" x14ac:dyDescent="0.25">
      <c r="A3448">
        <v>2000920032</v>
      </c>
      <c r="B3448" t="s">
        <v>897</v>
      </c>
      <c r="C3448" t="s">
        <v>577</v>
      </c>
      <c r="D3448" t="s">
        <v>578</v>
      </c>
      <c r="E3448">
        <v>0</v>
      </c>
      <c r="F3448" t="s">
        <v>452</v>
      </c>
      <c r="G3448">
        <v>0</v>
      </c>
      <c r="H3448">
        <v>0</v>
      </c>
      <c r="I3448">
        <v>5.6928470000000004</v>
      </c>
    </row>
    <row r="3449" spans="1:9" x14ac:dyDescent="0.25">
      <c r="A3449">
        <v>2000920033</v>
      </c>
      <c r="B3449" t="s">
        <v>898</v>
      </c>
      <c r="C3449" t="s">
        <v>8708</v>
      </c>
      <c r="D3449" t="s">
        <v>8709</v>
      </c>
      <c r="E3449" s="1">
        <v>29</v>
      </c>
      <c r="F3449" t="s">
        <v>452</v>
      </c>
      <c r="G3449">
        <v>0</v>
      </c>
      <c r="H3449">
        <v>0</v>
      </c>
      <c r="I3449">
        <v>5.5348280000000001</v>
      </c>
    </row>
    <row r="3450" spans="1:9" x14ac:dyDescent="0.25">
      <c r="A3450">
        <v>2000920033</v>
      </c>
      <c r="B3450" t="s">
        <v>898</v>
      </c>
      <c r="C3450" t="s">
        <v>8710</v>
      </c>
      <c r="D3450" t="s">
        <v>8711</v>
      </c>
      <c r="E3450" s="1">
        <v>0</v>
      </c>
      <c r="F3450" t="s">
        <v>452</v>
      </c>
      <c r="G3450">
        <v>0</v>
      </c>
      <c r="H3450">
        <v>0</v>
      </c>
      <c r="I3450">
        <v>5.5347220000000004</v>
      </c>
    </row>
    <row r="3451" spans="1:9" x14ac:dyDescent="0.25">
      <c r="A3451">
        <v>2000920033</v>
      </c>
      <c r="B3451" t="s">
        <v>898</v>
      </c>
      <c r="C3451" t="s">
        <v>8706</v>
      </c>
      <c r="D3451" t="s">
        <v>8707</v>
      </c>
      <c r="E3451" s="1">
        <v>0</v>
      </c>
      <c r="F3451" t="s">
        <v>452</v>
      </c>
      <c r="G3451">
        <v>0</v>
      </c>
      <c r="H3451">
        <v>0</v>
      </c>
      <c r="I3451">
        <v>5.5348280000000001</v>
      </c>
    </row>
    <row r="3452" spans="1:9" x14ac:dyDescent="0.25">
      <c r="A3452">
        <v>2000920033</v>
      </c>
      <c r="B3452" t="s">
        <v>898</v>
      </c>
      <c r="C3452" t="s">
        <v>130</v>
      </c>
      <c r="D3452" t="s">
        <v>131</v>
      </c>
      <c r="E3452" s="1">
        <v>3.2</v>
      </c>
      <c r="F3452" t="s">
        <v>452</v>
      </c>
      <c r="G3452">
        <v>87</v>
      </c>
      <c r="H3452">
        <v>0</v>
      </c>
      <c r="I3452">
        <v>6.0593750000000002</v>
      </c>
    </row>
    <row r="3453" spans="1:9" x14ac:dyDescent="0.25">
      <c r="A3453">
        <v>2000920033</v>
      </c>
      <c r="B3453" t="s">
        <v>898</v>
      </c>
      <c r="C3453" t="s">
        <v>151</v>
      </c>
      <c r="D3453" t="s">
        <v>152</v>
      </c>
      <c r="E3453" s="1">
        <v>0</v>
      </c>
      <c r="F3453" t="s">
        <v>452</v>
      </c>
      <c r="G3453">
        <v>0</v>
      </c>
      <c r="H3453">
        <v>72</v>
      </c>
      <c r="I3453">
        <v>5.5347220000000004</v>
      </c>
    </row>
    <row r="3454" spans="1:9" x14ac:dyDescent="0.25">
      <c r="A3454">
        <v>2000920033</v>
      </c>
      <c r="B3454" t="s">
        <v>898</v>
      </c>
      <c r="C3454" t="s">
        <v>139</v>
      </c>
      <c r="D3454" t="s">
        <v>140</v>
      </c>
      <c r="E3454">
        <v>0</v>
      </c>
      <c r="F3454" t="s">
        <v>452</v>
      </c>
      <c r="G3454">
        <v>0</v>
      </c>
      <c r="H3454">
        <v>0</v>
      </c>
      <c r="I3454">
        <v>5.686458</v>
      </c>
    </row>
    <row r="3455" spans="1:9" x14ac:dyDescent="0.25">
      <c r="A3455">
        <v>2000920033</v>
      </c>
      <c r="B3455" t="s">
        <v>898</v>
      </c>
      <c r="C3455" t="s">
        <v>577</v>
      </c>
      <c r="D3455" t="s">
        <v>578</v>
      </c>
      <c r="E3455">
        <v>0</v>
      </c>
      <c r="F3455" t="s">
        <v>452</v>
      </c>
      <c r="G3455">
        <v>0</v>
      </c>
      <c r="H3455">
        <v>0</v>
      </c>
      <c r="I3455">
        <v>5.6929169999999996</v>
      </c>
    </row>
    <row r="3456" spans="1:9" x14ac:dyDescent="0.25">
      <c r="A3456">
        <v>2000920034</v>
      </c>
      <c r="B3456" t="s">
        <v>899</v>
      </c>
      <c r="C3456" t="s">
        <v>8708</v>
      </c>
      <c r="D3456" t="s">
        <v>8709</v>
      </c>
      <c r="E3456">
        <v>39</v>
      </c>
      <c r="F3456" t="s">
        <v>452</v>
      </c>
      <c r="G3456">
        <v>0</v>
      </c>
      <c r="H3456">
        <v>0</v>
      </c>
      <c r="I3456">
        <v>5.5351280000000003</v>
      </c>
    </row>
    <row r="3457" spans="1:9" x14ac:dyDescent="0.25">
      <c r="A3457">
        <v>2000920034</v>
      </c>
      <c r="B3457" t="s">
        <v>899</v>
      </c>
      <c r="C3457" t="s">
        <v>8710</v>
      </c>
      <c r="D3457" t="s">
        <v>8711</v>
      </c>
      <c r="E3457">
        <v>0</v>
      </c>
      <c r="F3457" t="s">
        <v>452</v>
      </c>
      <c r="G3457">
        <v>0</v>
      </c>
      <c r="H3457">
        <v>0</v>
      </c>
      <c r="I3457">
        <v>5.5352499999999996</v>
      </c>
    </row>
    <row r="3458" spans="1:9" x14ac:dyDescent="0.25">
      <c r="A3458">
        <v>2000920034</v>
      </c>
      <c r="B3458" t="s">
        <v>899</v>
      </c>
      <c r="C3458" t="s">
        <v>8706</v>
      </c>
      <c r="D3458" t="s">
        <v>8707</v>
      </c>
      <c r="E3458" s="1">
        <v>0</v>
      </c>
      <c r="F3458" t="s">
        <v>452</v>
      </c>
      <c r="G3458">
        <v>0</v>
      </c>
      <c r="H3458">
        <v>0</v>
      </c>
      <c r="I3458">
        <v>5.5351280000000003</v>
      </c>
    </row>
    <row r="3459" spans="1:9" x14ac:dyDescent="0.25">
      <c r="A3459">
        <v>2000920034</v>
      </c>
      <c r="B3459" t="s">
        <v>899</v>
      </c>
      <c r="C3459" t="s">
        <v>130</v>
      </c>
      <c r="D3459" t="s">
        <v>131</v>
      </c>
      <c r="E3459">
        <v>5.9</v>
      </c>
      <c r="F3459" t="s">
        <v>452</v>
      </c>
      <c r="G3459">
        <v>137</v>
      </c>
      <c r="H3459" s="1">
        <v>1153</v>
      </c>
      <c r="I3459">
        <v>6.0559320000000003</v>
      </c>
    </row>
    <row r="3460" spans="1:9" x14ac:dyDescent="0.25">
      <c r="A3460">
        <v>2000920034</v>
      </c>
      <c r="B3460" t="s">
        <v>899</v>
      </c>
      <c r="C3460" t="s">
        <v>137</v>
      </c>
      <c r="D3460" t="s">
        <v>138</v>
      </c>
      <c r="E3460">
        <v>1</v>
      </c>
      <c r="F3460" t="s">
        <v>452</v>
      </c>
      <c r="G3460">
        <v>0</v>
      </c>
      <c r="H3460">
        <v>0</v>
      </c>
      <c r="I3460">
        <v>6.05</v>
      </c>
    </row>
    <row r="3461" spans="1:9" x14ac:dyDescent="0.25">
      <c r="A3461">
        <v>2000920034</v>
      </c>
      <c r="B3461" t="s">
        <v>899</v>
      </c>
      <c r="C3461" t="s">
        <v>151</v>
      </c>
      <c r="D3461" t="s">
        <v>152</v>
      </c>
      <c r="E3461" s="1">
        <v>0</v>
      </c>
      <c r="F3461" t="s">
        <v>452</v>
      </c>
      <c r="G3461">
        <v>0</v>
      </c>
      <c r="H3461">
        <v>120</v>
      </c>
      <c r="I3461">
        <v>5.5352499999999996</v>
      </c>
    </row>
    <row r="3462" spans="1:9" x14ac:dyDescent="0.25">
      <c r="A3462">
        <v>2000920034</v>
      </c>
      <c r="B3462" t="s">
        <v>899</v>
      </c>
      <c r="C3462" t="s">
        <v>139</v>
      </c>
      <c r="D3462" t="s">
        <v>140</v>
      </c>
      <c r="E3462" s="1">
        <v>0</v>
      </c>
      <c r="F3462" t="s">
        <v>452</v>
      </c>
      <c r="G3462">
        <v>1</v>
      </c>
      <c r="H3462" s="1">
        <v>0</v>
      </c>
      <c r="I3462">
        <v>5.6366670000000001</v>
      </c>
    </row>
    <row r="3463" spans="1:9" x14ac:dyDescent="0.25">
      <c r="A3463">
        <v>2000920034</v>
      </c>
      <c r="B3463" t="s">
        <v>899</v>
      </c>
      <c r="C3463" t="s">
        <v>577</v>
      </c>
      <c r="D3463" t="s">
        <v>578</v>
      </c>
      <c r="E3463" s="1">
        <v>0</v>
      </c>
      <c r="F3463" t="s">
        <v>452</v>
      </c>
      <c r="G3463">
        <v>0</v>
      </c>
      <c r="H3463">
        <v>0</v>
      </c>
      <c r="I3463">
        <v>5.6928190000000001</v>
      </c>
    </row>
    <row r="3464" spans="1:9" x14ac:dyDescent="0.25">
      <c r="A3464">
        <v>2000920035</v>
      </c>
      <c r="B3464" t="s">
        <v>900</v>
      </c>
      <c r="C3464" t="s">
        <v>8708</v>
      </c>
      <c r="D3464" t="s">
        <v>8709</v>
      </c>
      <c r="E3464" s="1">
        <v>41</v>
      </c>
      <c r="F3464" t="s">
        <v>452</v>
      </c>
      <c r="G3464">
        <v>0</v>
      </c>
      <c r="H3464" s="1">
        <v>0</v>
      </c>
      <c r="I3464">
        <v>5.5353659999999998</v>
      </c>
    </row>
    <row r="3465" spans="1:9" x14ac:dyDescent="0.25">
      <c r="A3465">
        <v>2000920035</v>
      </c>
      <c r="B3465" t="s">
        <v>900</v>
      </c>
      <c r="C3465" t="s">
        <v>8710</v>
      </c>
      <c r="D3465" t="s">
        <v>8711</v>
      </c>
      <c r="E3465" s="1">
        <v>0</v>
      </c>
      <c r="F3465" t="s">
        <v>452</v>
      </c>
      <c r="G3465" s="1">
        <v>0</v>
      </c>
      <c r="H3465">
        <v>0</v>
      </c>
      <c r="I3465">
        <v>5.5354169999999998</v>
      </c>
    </row>
    <row r="3466" spans="1:9" x14ac:dyDescent="0.25">
      <c r="A3466">
        <v>2000920035</v>
      </c>
      <c r="B3466" t="s">
        <v>900</v>
      </c>
      <c r="C3466" t="s">
        <v>8706</v>
      </c>
      <c r="D3466" t="s">
        <v>8707</v>
      </c>
      <c r="E3466" s="1">
        <v>0</v>
      </c>
      <c r="F3466" t="s">
        <v>452</v>
      </c>
      <c r="G3466">
        <v>0</v>
      </c>
      <c r="H3466">
        <v>0</v>
      </c>
      <c r="I3466">
        <v>5.5353659999999998</v>
      </c>
    </row>
    <row r="3467" spans="1:9" x14ac:dyDescent="0.25">
      <c r="A3467">
        <v>2000920035</v>
      </c>
      <c r="B3467" t="s">
        <v>900</v>
      </c>
      <c r="C3467" t="s">
        <v>130</v>
      </c>
      <c r="D3467" t="s">
        <v>131</v>
      </c>
      <c r="E3467" s="1">
        <v>7</v>
      </c>
      <c r="F3467" t="s">
        <v>452</v>
      </c>
      <c r="G3467" s="1">
        <v>144</v>
      </c>
      <c r="H3467">
        <v>601</v>
      </c>
      <c r="I3467">
        <v>6.04</v>
      </c>
    </row>
    <row r="3468" spans="1:9" x14ac:dyDescent="0.25">
      <c r="A3468">
        <v>2000920035</v>
      </c>
      <c r="B3468" t="s">
        <v>900</v>
      </c>
      <c r="C3468" t="s">
        <v>137</v>
      </c>
      <c r="D3468" t="s">
        <v>138</v>
      </c>
      <c r="E3468">
        <v>0</v>
      </c>
      <c r="F3468" t="s">
        <v>452</v>
      </c>
      <c r="G3468">
        <v>0</v>
      </c>
      <c r="H3468">
        <v>0</v>
      </c>
      <c r="I3468">
        <v>6.04</v>
      </c>
    </row>
    <row r="3469" spans="1:9" x14ac:dyDescent="0.25">
      <c r="A3469">
        <v>2000920035</v>
      </c>
      <c r="B3469" t="s">
        <v>900</v>
      </c>
      <c r="C3469" t="s">
        <v>151</v>
      </c>
      <c r="D3469" t="s">
        <v>152</v>
      </c>
      <c r="E3469" s="1">
        <v>0</v>
      </c>
      <c r="F3469" t="s">
        <v>452</v>
      </c>
      <c r="G3469">
        <v>0</v>
      </c>
      <c r="H3469" s="1">
        <v>120</v>
      </c>
      <c r="I3469">
        <v>5.5354169999999998</v>
      </c>
    </row>
    <row r="3470" spans="1:9" x14ac:dyDescent="0.25">
      <c r="A3470">
        <v>2000920035</v>
      </c>
      <c r="B3470" t="s">
        <v>900</v>
      </c>
      <c r="C3470" t="s">
        <v>139</v>
      </c>
      <c r="D3470" t="s">
        <v>140</v>
      </c>
      <c r="E3470" s="1">
        <v>2</v>
      </c>
      <c r="F3470" t="s">
        <v>452</v>
      </c>
      <c r="G3470">
        <v>1</v>
      </c>
      <c r="H3470">
        <v>0</v>
      </c>
      <c r="I3470">
        <v>5.67</v>
      </c>
    </row>
    <row r="3471" spans="1:9" x14ac:dyDescent="0.25">
      <c r="A3471">
        <v>2000920035</v>
      </c>
      <c r="B3471" t="s">
        <v>900</v>
      </c>
      <c r="C3471" t="s">
        <v>577</v>
      </c>
      <c r="D3471" t="s">
        <v>578</v>
      </c>
      <c r="E3471" s="1">
        <v>0</v>
      </c>
      <c r="F3471" t="s">
        <v>452</v>
      </c>
      <c r="G3471">
        <v>0</v>
      </c>
      <c r="H3471">
        <v>0</v>
      </c>
      <c r="I3471">
        <v>5.6929169999999996</v>
      </c>
    </row>
    <row r="3472" spans="1:9" x14ac:dyDescent="0.25">
      <c r="A3472">
        <v>2000920036</v>
      </c>
      <c r="B3472" t="s">
        <v>901</v>
      </c>
      <c r="C3472" t="s">
        <v>8708</v>
      </c>
      <c r="D3472" t="s">
        <v>8709</v>
      </c>
      <c r="E3472" s="1">
        <v>29</v>
      </c>
      <c r="F3472" t="s">
        <v>452</v>
      </c>
      <c r="G3472">
        <v>0</v>
      </c>
      <c r="H3472" s="1">
        <v>0</v>
      </c>
      <c r="I3472">
        <v>5.5355169999999996</v>
      </c>
    </row>
    <row r="3473" spans="1:9" x14ac:dyDescent="0.25">
      <c r="A3473">
        <v>2000920036</v>
      </c>
      <c r="B3473" t="s">
        <v>901</v>
      </c>
      <c r="C3473" t="s">
        <v>8710</v>
      </c>
      <c r="D3473" t="s">
        <v>8711</v>
      </c>
      <c r="E3473" s="1">
        <v>0</v>
      </c>
      <c r="F3473" t="s">
        <v>452</v>
      </c>
      <c r="G3473" s="1">
        <v>0</v>
      </c>
      <c r="H3473">
        <v>0</v>
      </c>
      <c r="I3473">
        <v>5.5356249999999996</v>
      </c>
    </row>
    <row r="3474" spans="1:9" x14ac:dyDescent="0.25">
      <c r="A3474">
        <v>2000920036</v>
      </c>
      <c r="B3474" t="s">
        <v>901</v>
      </c>
      <c r="C3474" t="s">
        <v>8706</v>
      </c>
      <c r="D3474" t="s">
        <v>8707</v>
      </c>
      <c r="E3474" s="1">
        <v>0</v>
      </c>
      <c r="F3474" t="s">
        <v>452</v>
      </c>
      <c r="G3474">
        <v>0</v>
      </c>
      <c r="H3474">
        <v>0</v>
      </c>
      <c r="I3474">
        <v>5.5355169999999996</v>
      </c>
    </row>
    <row r="3475" spans="1:9" x14ac:dyDescent="0.25">
      <c r="A3475">
        <v>2000920036</v>
      </c>
      <c r="B3475" t="s">
        <v>901</v>
      </c>
      <c r="C3475" t="s">
        <v>130</v>
      </c>
      <c r="D3475" t="s">
        <v>131</v>
      </c>
      <c r="E3475" s="1">
        <v>8</v>
      </c>
      <c r="F3475" t="s">
        <v>452</v>
      </c>
      <c r="G3475" s="1">
        <v>63</v>
      </c>
      <c r="H3475" s="1">
        <v>389</v>
      </c>
      <c r="I3475">
        <v>6.0350000000000001</v>
      </c>
    </row>
    <row r="3476" spans="1:9" x14ac:dyDescent="0.25">
      <c r="A3476">
        <v>2000920036</v>
      </c>
      <c r="B3476" t="s">
        <v>901</v>
      </c>
      <c r="C3476" t="s">
        <v>126</v>
      </c>
      <c r="D3476" t="s">
        <v>127</v>
      </c>
      <c r="E3476" s="1">
        <v>1</v>
      </c>
      <c r="F3476" t="s">
        <v>452</v>
      </c>
      <c r="G3476" s="1">
        <v>0</v>
      </c>
      <c r="H3476">
        <v>0</v>
      </c>
      <c r="I3476">
        <v>6.04</v>
      </c>
    </row>
    <row r="3477" spans="1:9" x14ac:dyDescent="0.25">
      <c r="A3477">
        <v>2000920036</v>
      </c>
      <c r="B3477" t="s">
        <v>901</v>
      </c>
      <c r="C3477" t="s">
        <v>137</v>
      </c>
      <c r="D3477" t="s">
        <v>138</v>
      </c>
      <c r="E3477">
        <v>1</v>
      </c>
      <c r="F3477" t="s">
        <v>452</v>
      </c>
      <c r="G3477">
        <v>0</v>
      </c>
      <c r="H3477">
        <v>0</v>
      </c>
      <c r="I3477">
        <v>6.04</v>
      </c>
    </row>
    <row r="3478" spans="1:9" x14ac:dyDescent="0.25">
      <c r="A3478">
        <v>2000920036</v>
      </c>
      <c r="B3478" t="s">
        <v>901</v>
      </c>
      <c r="C3478" t="s">
        <v>151</v>
      </c>
      <c r="D3478" t="s">
        <v>152</v>
      </c>
      <c r="E3478" s="1">
        <v>0</v>
      </c>
      <c r="F3478" t="s">
        <v>452</v>
      </c>
      <c r="G3478">
        <v>0</v>
      </c>
      <c r="H3478">
        <v>48</v>
      </c>
      <c r="I3478">
        <v>5.5358330000000002</v>
      </c>
    </row>
    <row r="3479" spans="1:9" x14ac:dyDescent="0.25">
      <c r="A3479">
        <v>2000920036</v>
      </c>
      <c r="B3479" t="s">
        <v>901</v>
      </c>
      <c r="C3479" t="s">
        <v>139</v>
      </c>
      <c r="D3479" t="s">
        <v>140</v>
      </c>
      <c r="E3479" s="1">
        <v>6</v>
      </c>
      <c r="F3479" t="s">
        <v>452</v>
      </c>
      <c r="G3479">
        <v>1</v>
      </c>
      <c r="H3479">
        <v>0</v>
      </c>
      <c r="I3479">
        <v>5.6616669999999996</v>
      </c>
    </row>
    <row r="3480" spans="1:9" x14ac:dyDescent="0.25">
      <c r="A3480">
        <v>2000920036</v>
      </c>
      <c r="B3480" t="s">
        <v>901</v>
      </c>
      <c r="C3480" t="s">
        <v>577</v>
      </c>
      <c r="D3480" t="s">
        <v>578</v>
      </c>
      <c r="E3480">
        <v>0</v>
      </c>
      <c r="F3480" t="s">
        <v>452</v>
      </c>
      <c r="G3480">
        <v>0</v>
      </c>
      <c r="H3480">
        <v>0</v>
      </c>
      <c r="I3480">
        <v>5.6928470000000004</v>
      </c>
    </row>
    <row r="3481" spans="1:9" x14ac:dyDescent="0.25">
      <c r="A3481">
        <v>2000920037</v>
      </c>
      <c r="B3481" t="s">
        <v>902</v>
      </c>
      <c r="C3481" t="s">
        <v>8708</v>
      </c>
      <c r="D3481" t="s">
        <v>8709</v>
      </c>
      <c r="E3481" s="1">
        <v>35</v>
      </c>
      <c r="F3481" t="s">
        <v>452</v>
      </c>
      <c r="G3481">
        <v>0</v>
      </c>
      <c r="H3481">
        <v>0</v>
      </c>
      <c r="I3481">
        <v>5.6231429999999998</v>
      </c>
    </row>
    <row r="3482" spans="1:9" x14ac:dyDescent="0.25">
      <c r="A3482">
        <v>2000920037</v>
      </c>
      <c r="B3482" t="s">
        <v>902</v>
      </c>
      <c r="C3482" t="s">
        <v>8710</v>
      </c>
      <c r="D3482" t="s">
        <v>8711</v>
      </c>
      <c r="E3482">
        <v>0</v>
      </c>
      <c r="F3482" t="s">
        <v>452</v>
      </c>
      <c r="G3482">
        <v>0</v>
      </c>
      <c r="H3482">
        <v>0</v>
      </c>
      <c r="I3482">
        <v>5.5355210000000001</v>
      </c>
    </row>
    <row r="3483" spans="1:9" x14ac:dyDescent="0.25">
      <c r="A3483">
        <v>2000920037</v>
      </c>
      <c r="B3483" t="s">
        <v>902</v>
      </c>
      <c r="C3483" t="s">
        <v>8706</v>
      </c>
      <c r="D3483" t="s">
        <v>8707</v>
      </c>
      <c r="E3483">
        <v>0</v>
      </c>
      <c r="F3483" t="s">
        <v>452</v>
      </c>
      <c r="G3483">
        <v>1</v>
      </c>
      <c r="H3483">
        <v>0</v>
      </c>
      <c r="I3483">
        <v>5.6231429999999998</v>
      </c>
    </row>
    <row r="3484" spans="1:9" x14ac:dyDescent="0.25">
      <c r="A3484">
        <v>2000920037</v>
      </c>
      <c r="B3484" t="s">
        <v>902</v>
      </c>
      <c r="C3484" t="s">
        <v>130</v>
      </c>
      <c r="D3484" t="s">
        <v>131</v>
      </c>
      <c r="E3484" s="1">
        <v>6.4</v>
      </c>
      <c r="F3484" t="s">
        <v>452</v>
      </c>
      <c r="G3484">
        <v>109</v>
      </c>
      <c r="H3484">
        <v>554</v>
      </c>
      <c r="I3484">
        <v>6.05</v>
      </c>
    </row>
    <row r="3485" spans="1:9" x14ac:dyDescent="0.25">
      <c r="A3485">
        <v>2000920037</v>
      </c>
      <c r="B3485" t="s">
        <v>902</v>
      </c>
      <c r="C3485" t="s">
        <v>126</v>
      </c>
      <c r="D3485" t="s">
        <v>127</v>
      </c>
      <c r="E3485" s="1">
        <v>1</v>
      </c>
      <c r="F3485" t="s">
        <v>452</v>
      </c>
      <c r="G3485">
        <v>0</v>
      </c>
      <c r="H3485">
        <v>0</v>
      </c>
      <c r="I3485">
        <v>6.04</v>
      </c>
    </row>
    <row r="3486" spans="1:9" x14ac:dyDescent="0.25">
      <c r="A3486">
        <v>2000920037</v>
      </c>
      <c r="B3486" t="s">
        <v>902</v>
      </c>
      <c r="C3486" t="s">
        <v>151</v>
      </c>
      <c r="D3486" t="s">
        <v>152</v>
      </c>
      <c r="E3486" s="1">
        <v>0</v>
      </c>
      <c r="F3486" t="s">
        <v>452</v>
      </c>
      <c r="G3486">
        <v>0</v>
      </c>
      <c r="H3486">
        <v>96</v>
      </c>
      <c r="I3486">
        <v>5.5354169999999998</v>
      </c>
    </row>
    <row r="3487" spans="1:9" x14ac:dyDescent="0.25">
      <c r="A3487">
        <v>2000920037</v>
      </c>
      <c r="B3487" t="s">
        <v>902</v>
      </c>
      <c r="C3487" t="s">
        <v>139</v>
      </c>
      <c r="D3487" t="s">
        <v>140</v>
      </c>
      <c r="E3487" s="1">
        <v>2</v>
      </c>
      <c r="F3487" t="s">
        <v>452</v>
      </c>
      <c r="G3487">
        <v>1</v>
      </c>
      <c r="H3487">
        <v>0</v>
      </c>
      <c r="I3487">
        <v>5.66</v>
      </c>
    </row>
    <row r="3488" spans="1:9" x14ac:dyDescent="0.25">
      <c r="A3488">
        <v>2000920037</v>
      </c>
      <c r="B3488" t="s">
        <v>902</v>
      </c>
      <c r="C3488" t="s">
        <v>577</v>
      </c>
      <c r="D3488" t="s">
        <v>578</v>
      </c>
      <c r="E3488" s="1">
        <v>0</v>
      </c>
      <c r="F3488" t="s">
        <v>452</v>
      </c>
      <c r="G3488">
        <v>0</v>
      </c>
      <c r="H3488" s="1">
        <v>0</v>
      </c>
      <c r="I3488">
        <v>5.6928570000000001</v>
      </c>
    </row>
    <row r="3489" spans="1:9" x14ac:dyDescent="0.25">
      <c r="A3489">
        <v>2000920038</v>
      </c>
      <c r="B3489" t="s">
        <v>903</v>
      </c>
      <c r="C3489" t="s">
        <v>126</v>
      </c>
      <c r="D3489" t="s">
        <v>127</v>
      </c>
      <c r="E3489" s="1">
        <v>1</v>
      </c>
      <c r="F3489" t="s">
        <v>452</v>
      </c>
      <c r="G3489">
        <v>0</v>
      </c>
      <c r="H3489">
        <v>0</v>
      </c>
      <c r="I3489">
        <v>7.84</v>
      </c>
    </row>
    <row r="3490" spans="1:9" x14ac:dyDescent="0.25">
      <c r="A3490">
        <v>2000920039</v>
      </c>
      <c r="B3490" t="s">
        <v>904</v>
      </c>
      <c r="C3490" t="s">
        <v>8708</v>
      </c>
      <c r="D3490" t="s">
        <v>8709</v>
      </c>
      <c r="E3490" s="1">
        <v>18</v>
      </c>
      <c r="F3490" t="s">
        <v>452</v>
      </c>
      <c r="G3490">
        <v>0</v>
      </c>
      <c r="H3490">
        <v>0</v>
      </c>
      <c r="I3490">
        <v>5.5350000000000001</v>
      </c>
    </row>
    <row r="3491" spans="1:9" x14ac:dyDescent="0.25">
      <c r="A3491">
        <v>2000920039</v>
      </c>
      <c r="B3491" t="s">
        <v>904</v>
      </c>
      <c r="C3491" t="s">
        <v>8710</v>
      </c>
      <c r="D3491" t="s">
        <v>8711</v>
      </c>
      <c r="E3491" s="1">
        <v>0</v>
      </c>
      <c r="F3491" t="s">
        <v>452</v>
      </c>
      <c r="G3491">
        <v>0</v>
      </c>
      <c r="H3491">
        <v>0</v>
      </c>
      <c r="I3491">
        <v>5.5345829999999996</v>
      </c>
    </row>
    <row r="3492" spans="1:9" x14ac:dyDescent="0.25">
      <c r="A3492">
        <v>2000920039</v>
      </c>
      <c r="B3492" t="s">
        <v>904</v>
      </c>
      <c r="C3492" t="s">
        <v>8706</v>
      </c>
      <c r="D3492" t="s">
        <v>8707</v>
      </c>
      <c r="E3492" s="1">
        <v>0</v>
      </c>
      <c r="F3492" t="s">
        <v>452</v>
      </c>
      <c r="G3492">
        <v>0</v>
      </c>
      <c r="H3492">
        <v>0</v>
      </c>
      <c r="I3492">
        <v>5.5350000000000001</v>
      </c>
    </row>
    <row r="3493" spans="1:9" x14ac:dyDescent="0.25">
      <c r="A3493">
        <v>2000920039</v>
      </c>
      <c r="B3493" t="s">
        <v>904</v>
      </c>
      <c r="C3493" t="s">
        <v>130</v>
      </c>
      <c r="D3493" t="s">
        <v>131</v>
      </c>
      <c r="E3493">
        <v>4.5</v>
      </c>
      <c r="F3493" t="s">
        <v>452</v>
      </c>
      <c r="G3493">
        <v>46</v>
      </c>
      <c r="H3493">
        <v>236</v>
      </c>
      <c r="I3493">
        <v>6.06</v>
      </c>
    </row>
    <row r="3494" spans="1:9" x14ac:dyDescent="0.25">
      <c r="A3494">
        <v>2000920039</v>
      </c>
      <c r="B3494" t="s">
        <v>904</v>
      </c>
      <c r="C3494" t="s">
        <v>126</v>
      </c>
      <c r="D3494" t="s">
        <v>127</v>
      </c>
      <c r="E3494">
        <v>1</v>
      </c>
      <c r="F3494" t="s">
        <v>452</v>
      </c>
      <c r="G3494">
        <v>0</v>
      </c>
      <c r="H3494">
        <v>0</v>
      </c>
      <c r="I3494">
        <v>6.06</v>
      </c>
    </row>
    <row r="3495" spans="1:9" x14ac:dyDescent="0.25">
      <c r="A3495">
        <v>2000920039</v>
      </c>
      <c r="B3495" t="s">
        <v>904</v>
      </c>
      <c r="C3495" t="s">
        <v>151</v>
      </c>
      <c r="D3495" t="s">
        <v>152</v>
      </c>
      <c r="E3495">
        <v>0</v>
      </c>
      <c r="F3495" t="s">
        <v>452</v>
      </c>
      <c r="G3495" s="1">
        <v>0</v>
      </c>
      <c r="H3495">
        <v>24</v>
      </c>
      <c r="I3495">
        <v>5.5345829999999996</v>
      </c>
    </row>
    <row r="3496" spans="1:9" x14ac:dyDescent="0.25">
      <c r="A3496">
        <v>2000920039</v>
      </c>
      <c r="B3496" t="s">
        <v>904</v>
      </c>
      <c r="C3496" t="s">
        <v>139</v>
      </c>
      <c r="D3496" t="s">
        <v>140</v>
      </c>
      <c r="E3496" s="1">
        <v>1</v>
      </c>
      <c r="F3496" t="s">
        <v>452</v>
      </c>
      <c r="G3496">
        <v>0</v>
      </c>
      <c r="H3496" s="1">
        <v>0</v>
      </c>
      <c r="I3496">
        <v>5.68</v>
      </c>
    </row>
    <row r="3497" spans="1:9" x14ac:dyDescent="0.25">
      <c r="A3497">
        <v>2000920039</v>
      </c>
      <c r="B3497" t="s">
        <v>904</v>
      </c>
      <c r="C3497" t="s">
        <v>577</v>
      </c>
      <c r="D3497" t="s">
        <v>578</v>
      </c>
      <c r="E3497">
        <v>0</v>
      </c>
      <c r="F3497" t="s">
        <v>452</v>
      </c>
      <c r="G3497">
        <v>0</v>
      </c>
      <c r="H3497">
        <v>0</v>
      </c>
      <c r="I3497">
        <v>5.6929169999999996</v>
      </c>
    </row>
    <row r="3498" spans="1:9" x14ac:dyDescent="0.25">
      <c r="A3498">
        <v>2000920040</v>
      </c>
      <c r="B3498" t="s">
        <v>905</v>
      </c>
      <c r="C3498" t="s">
        <v>8708</v>
      </c>
      <c r="D3498" t="s">
        <v>8709</v>
      </c>
      <c r="E3498" s="1">
        <v>15</v>
      </c>
      <c r="F3498" t="s">
        <v>452</v>
      </c>
      <c r="G3498">
        <v>0</v>
      </c>
      <c r="H3498">
        <v>0</v>
      </c>
      <c r="I3498">
        <v>5.5739999999999998</v>
      </c>
    </row>
    <row r="3499" spans="1:9" x14ac:dyDescent="0.25">
      <c r="A3499">
        <v>2000920040</v>
      </c>
      <c r="B3499" t="s">
        <v>905</v>
      </c>
      <c r="C3499" t="s">
        <v>8710</v>
      </c>
      <c r="D3499" t="s">
        <v>8711</v>
      </c>
      <c r="E3499">
        <v>0</v>
      </c>
      <c r="F3499" t="s">
        <v>452</v>
      </c>
      <c r="G3499" s="1">
        <v>0</v>
      </c>
      <c r="H3499" s="1">
        <v>0</v>
      </c>
      <c r="I3499">
        <v>5.5347220000000004</v>
      </c>
    </row>
    <row r="3500" spans="1:9" x14ac:dyDescent="0.25">
      <c r="A3500">
        <v>2000920040</v>
      </c>
      <c r="B3500" t="s">
        <v>905</v>
      </c>
      <c r="C3500" t="s">
        <v>8706</v>
      </c>
      <c r="D3500" t="s">
        <v>8707</v>
      </c>
      <c r="E3500" s="1">
        <v>0</v>
      </c>
      <c r="F3500" t="s">
        <v>452</v>
      </c>
      <c r="G3500">
        <v>0</v>
      </c>
      <c r="H3500">
        <v>0</v>
      </c>
      <c r="I3500">
        <v>5.5739999999999998</v>
      </c>
    </row>
    <row r="3501" spans="1:9" x14ac:dyDescent="0.25">
      <c r="A3501">
        <v>2000920040</v>
      </c>
      <c r="B3501" t="s">
        <v>905</v>
      </c>
      <c r="C3501" t="s">
        <v>130</v>
      </c>
      <c r="D3501" t="s">
        <v>131</v>
      </c>
      <c r="E3501" s="1">
        <v>10</v>
      </c>
      <c r="F3501" t="s">
        <v>452</v>
      </c>
      <c r="G3501">
        <v>87</v>
      </c>
      <c r="H3501">
        <v>96</v>
      </c>
      <c r="I3501">
        <v>5.5739999999999998</v>
      </c>
    </row>
    <row r="3502" spans="1:9" x14ac:dyDescent="0.25">
      <c r="A3502">
        <v>2000920040</v>
      </c>
      <c r="B3502" t="s">
        <v>905</v>
      </c>
      <c r="C3502" t="s">
        <v>151</v>
      </c>
      <c r="D3502" t="s">
        <v>152</v>
      </c>
      <c r="E3502" s="1">
        <v>0</v>
      </c>
      <c r="F3502" t="s">
        <v>452</v>
      </c>
      <c r="G3502">
        <v>0</v>
      </c>
      <c r="H3502">
        <v>72</v>
      </c>
      <c r="I3502">
        <v>5.5347220000000004</v>
      </c>
    </row>
    <row r="3503" spans="1:9" x14ac:dyDescent="0.25">
      <c r="A3503">
        <v>2000920040</v>
      </c>
      <c r="B3503" t="s">
        <v>905</v>
      </c>
      <c r="C3503" t="s">
        <v>139</v>
      </c>
      <c r="D3503" t="s">
        <v>140</v>
      </c>
      <c r="E3503" s="1">
        <v>4</v>
      </c>
      <c r="F3503" t="s">
        <v>452</v>
      </c>
      <c r="G3503">
        <v>0</v>
      </c>
      <c r="H3503">
        <v>0</v>
      </c>
      <c r="I3503">
        <v>5.6875</v>
      </c>
    </row>
    <row r="3504" spans="1:9" x14ac:dyDescent="0.25">
      <c r="A3504">
        <v>2000920040</v>
      </c>
      <c r="B3504" t="s">
        <v>905</v>
      </c>
      <c r="C3504" t="s">
        <v>577</v>
      </c>
      <c r="D3504" t="s">
        <v>578</v>
      </c>
      <c r="E3504">
        <v>0</v>
      </c>
      <c r="F3504" t="s">
        <v>452</v>
      </c>
      <c r="G3504">
        <v>0</v>
      </c>
      <c r="H3504">
        <v>0</v>
      </c>
      <c r="I3504">
        <v>5.6929169999999996</v>
      </c>
    </row>
    <row r="3505" spans="1:9" x14ac:dyDescent="0.25">
      <c r="A3505">
        <v>2000920041</v>
      </c>
      <c r="B3505" t="s">
        <v>906</v>
      </c>
      <c r="C3505" t="s">
        <v>8708</v>
      </c>
      <c r="D3505" t="s">
        <v>8709</v>
      </c>
      <c r="E3505" s="1">
        <v>0</v>
      </c>
      <c r="F3505" t="s">
        <v>452</v>
      </c>
      <c r="G3505">
        <v>0</v>
      </c>
      <c r="H3505">
        <v>0</v>
      </c>
      <c r="I3505">
        <v>5.5454169999999996</v>
      </c>
    </row>
    <row r="3506" spans="1:9" x14ac:dyDescent="0.25">
      <c r="A3506">
        <v>2000920041</v>
      </c>
      <c r="B3506" t="s">
        <v>906</v>
      </c>
      <c r="C3506" t="s">
        <v>8710</v>
      </c>
      <c r="D3506" t="s">
        <v>8711</v>
      </c>
      <c r="E3506" s="1">
        <v>0</v>
      </c>
      <c r="F3506" t="s">
        <v>452</v>
      </c>
      <c r="G3506">
        <v>0</v>
      </c>
      <c r="H3506">
        <v>0</v>
      </c>
      <c r="I3506">
        <v>5.5347920000000004</v>
      </c>
    </row>
    <row r="3507" spans="1:9" x14ac:dyDescent="0.25">
      <c r="A3507">
        <v>2000920041</v>
      </c>
      <c r="B3507" t="s">
        <v>906</v>
      </c>
      <c r="C3507" t="s">
        <v>8706</v>
      </c>
      <c r="D3507" t="s">
        <v>8707</v>
      </c>
      <c r="E3507" s="1">
        <v>8</v>
      </c>
      <c r="F3507" t="s">
        <v>452</v>
      </c>
      <c r="G3507">
        <v>0</v>
      </c>
      <c r="H3507">
        <v>0</v>
      </c>
      <c r="I3507">
        <v>5.5449999999999999</v>
      </c>
    </row>
    <row r="3508" spans="1:9" x14ac:dyDescent="0.25">
      <c r="A3508">
        <v>2000920041</v>
      </c>
      <c r="B3508" t="s">
        <v>906</v>
      </c>
      <c r="C3508" t="s">
        <v>130</v>
      </c>
      <c r="D3508" t="s">
        <v>131</v>
      </c>
      <c r="E3508" s="1">
        <v>2</v>
      </c>
      <c r="F3508" t="s">
        <v>452</v>
      </c>
      <c r="G3508">
        <v>48</v>
      </c>
      <c r="H3508">
        <v>334</v>
      </c>
      <c r="I3508">
        <v>5.62</v>
      </c>
    </row>
    <row r="3509" spans="1:9" x14ac:dyDescent="0.25">
      <c r="A3509">
        <v>2000920041</v>
      </c>
      <c r="B3509" t="s">
        <v>906</v>
      </c>
      <c r="C3509" t="s">
        <v>137</v>
      </c>
      <c r="D3509" t="s">
        <v>138</v>
      </c>
      <c r="E3509" s="1">
        <v>0</v>
      </c>
      <c r="F3509" t="s">
        <v>452</v>
      </c>
      <c r="G3509">
        <v>0</v>
      </c>
      <c r="H3509">
        <v>0</v>
      </c>
      <c r="I3509">
        <v>6.06</v>
      </c>
    </row>
    <row r="3510" spans="1:9" x14ac:dyDescent="0.25">
      <c r="A3510">
        <v>2000920041</v>
      </c>
      <c r="B3510" t="s">
        <v>906</v>
      </c>
      <c r="C3510" t="s">
        <v>151</v>
      </c>
      <c r="D3510" t="s">
        <v>152</v>
      </c>
      <c r="E3510" s="1">
        <v>0</v>
      </c>
      <c r="F3510" t="s">
        <v>452</v>
      </c>
      <c r="G3510">
        <v>0</v>
      </c>
      <c r="H3510">
        <v>48</v>
      </c>
      <c r="I3510">
        <v>5.5345829999999996</v>
      </c>
    </row>
    <row r="3511" spans="1:9" x14ac:dyDescent="0.25">
      <c r="A3511">
        <v>2000920041</v>
      </c>
      <c r="B3511" t="s">
        <v>906</v>
      </c>
      <c r="C3511" t="s">
        <v>139</v>
      </c>
      <c r="D3511" t="s">
        <v>140</v>
      </c>
      <c r="E3511" s="1">
        <v>7</v>
      </c>
      <c r="F3511" t="s">
        <v>452</v>
      </c>
      <c r="G3511">
        <v>0</v>
      </c>
      <c r="H3511" s="1">
        <v>0</v>
      </c>
      <c r="I3511">
        <v>5.68</v>
      </c>
    </row>
    <row r="3512" spans="1:9" x14ac:dyDescent="0.25">
      <c r="A3512">
        <v>2000920041</v>
      </c>
      <c r="B3512" t="s">
        <v>906</v>
      </c>
      <c r="C3512" t="s">
        <v>577</v>
      </c>
      <c r="D3512" t="s">
        <v>578</v>
      </c>
      <c r="E3512" s="1">
        <v>0</v>
      </c>
      <c r="F3512" t="s">
        <v>452</v>
      </c>
      <c r="G3512" s="1">
        <v>0</v>
      </c>
      <c r="H3512">
        <v>0</v>
      </c>
      <c r="I3512">
        <v>5.6929169999999996</v>
      </c>
    </row>
    <row r="3513" spans="1:9" x14ac:dyDescent="0.25">
      <c r="A3513">
        <v>2000920042</v>
      </c>
      <c r="B3513" t="s">
        <v>907</v>
      </c>
      <c r="C3513" t="s">
        <v>8708</v>
      </c>
      <c r="D3513" t="s">
        <v>8709</v>
      </c>
      <c r="E3513" s="1">
        <v>0</v>
      </c>
      <c r="F3513" t="s">
        <v>452</v>
      </c>
      <c r="G3513">
        <v>0</v>
      </c>
      <c r="H3513">
        <v>0</v>
      </c>
      <c r="I3513">
        <v>5.5350000000000001</v>
      </c>
    </row>
    <row r="3514" spans="1:9" x14ac:dyDescent="0.25">
      <c r="A3514">
        <v>2000920042</v>
      </c>
      <c r="B3514" t="s">
        <v>907</v>
      </c>
      <c r="C3514" t="s">
        <v>8710</v>
      </c>
      <c r="D3514" t="s">
        <v>8711</v>
      </c>
      <c r="E3514" s="1">
        <v>0</v>
      </c>
      <c r="F3514" t="s">
        <v>452</v>
      </c>
      <c r="G3514">
        <v>0</v>
      </c>
      <c r="H3514" s="1">
        <v>0</v>
      </c>
      <c r="I3514">
        <v>5.5345829999999996</v>
      </c>
    </row>
    <row r="3515" spans="1:9" x14ac:dyDescent="0.25">
      <c r="A3515">
        <v>2000920042</v>
      </c>
      <c r="B3515" t="s">
        <v>907</v>
      </c>
      <c r="C3515" t="s">
        <v>8706</v>
      </c>
      <c r="D3515" t="s">
        <v>8707</v>
      </c>
      <c r="E3515" s="1">
        <v>0</v>
      </c>
      <c r="F3515" t="s">
        <v>452</v>
      </c>
      <c r="G3515" s="1">
        <v>6</v>
      </c>
      <c r="H3515">
        <v>0</v>
      </c>
      <c r="I3515">
        <v>5.5350000000000001</v>
      </c>
    </row>
    <row r="3516" spans="1:9" x14ac:dyDescent="0.25">
      <c r="A3516">
        <v>2000920042</v>
      </c>
      <c r="B3516" t="s">
        <v>907</v>
      </c>
      <c r="C3516" t="s">
        <v>130</v>
      </c>
      <c r="D3516" t="s">
        <v>131</v>
      </c>
      <c r="E3516">
        <v>6</v>
      </c>
      <c r="F3516" t="s">
        <v>452</v>
      </c>
      <c r="G3516">
        <v>91</v>
      </c>
      <c r="H3516" s="1">
        <v>30</v>
      </c>
      <c r="I3516">
        <v>5.53</v>
      </c>
    </row>
    <row r="3517" spans="1:9" x14ac:dyDescent="0.25">
      <c r="A3517">
        <v>2000920042</v>
      </c>
      <c r="B3517" t="s">
        <v>907</v>
      </c>
      <c r="C3517" t="s">
        <v>126</v>
      </c>
      <c r="D3517" t="s">
        <v>127</v>
      </c>
      <c r="E3517" s="1">
        <v>0.9</v>
      </c>
      <c r="F3517" t="s">
        <v>452</v>
      </c>
      <c r="G3517">
        <v>0</v>
      </c>
      <c r="H3517">
        <v>0</v>
      </c>
      <c r="I3517">
        <v>6.0444440000000004</v>
      </c>
    </row>
    <row r="3518" spans="1:9" x14ac:dyDescent="0.25">
      <c r="A3518">
        <v>2000920042</v>
      </c>
      <c r="B3518" t="s">
        <v>907</v>
      </c>
      <c r="C3518" t="s">
        <v>151</v>
      </c>
      <c r="D3518" t="s">
        <v>152</v>
      </c>
      <c r="E3518" s="1">
        <v>0</v>
      </c>
      <c r="F3518" t="s">
        <v>452</v>
      </c>
      <c r="G3518" s="1">
        <v>0</v>
      </c>
      <c r="H3518" s="1">
        <v>72</v>
      </c>
      <c r="I3518">
        <v>5.5345829999999996</v>
      </c>
    </row>
    <row r="3519" spans="1:9" x14ac:dyDescent="0.25">
      <c r="A3519">
        <v>2000920042</v>
      </c>
      <c r="B3519" t="s">
        <v>907</v>
      </c>
      <c r="C3519" t="s">
        <v>139</v>
      </c>
      <c r="D3519" t="s">
        <v>140</v>
      </c>
      <c r="E3519">
        <v>0</v>
      </c>
      <c r="F3519" t="s">
        <v>452</v>
      </c>
      <c r="G3519">
        <v>0</v>
      </c>
      <c r="H3519">
        <v>0</v>
      </c>
      <c r="I3519">
        <v>5.6894999999999998</v>
      </c>
    </row>
    <row r="3520" spans="1:9" x14ac:dyDescent="0.25">
      <c r="A3520">
        <v>2000920042</v>
      </c>
      <c r="B3520" t="s">
        <v>907</v>
      </c>
      <c r="C3520" t="s">
        <v>577</v>
      </c>
      <c r="D3520" t="s">
        <v>578</v>
      </c>
      <c r="E3520">
        <v>0</v>
      </c>
      <c r="F3520" t="s">
        <v>452</v>
      </c>
      <c r="G3520" s="1">
        <v>0</v>
      </c>
      <c r="H3520">
        <v>0</v>
      </c>
      <c r="I3520">
        <v>5.6927380000000003</v>
      </c>
    </row>
    <row r="3521" spans="1:9" x14ac:dyDescent="0.25">
      <c r="A3521">
        <v>2000920043</v>
      </c>
      <c r="B3521" t="s">
        <v>908</v>
      </c>
      <c r="C3521" t="s">
        <v>8710</v>
      </c>
      <c r="D3521" t="s">
        <v>8711</v>
      </c>
      <c r="E3521">
        <v>0</v>
      </c>
      <c r="F3521" t="s">
        <v>452</v>
      </c>
      <c r="G3521">
        <v>0</v>
      </c>
      <c r="H3521">
        <v>0</v>
      </c>
      <c r="I3521">
        <v>5.5533330000000003</v>
      </c>
    </row>
    <row r="3522" spans="1:9" x14ac:dyDescent="0.25">
      <c r="A3522">
        <v>2000920043</v>
      </c>
      <c r="B3522" t="s">
        <v>908</v>
      </c>
      <c r="C3522" t="s">
        <v>8706</v>
      </c>
      <c r="D3522" t="s">
        <v>8707</v>
      </c>
      <c r="E3522" s="1">
        <v>42</v>
      </c>
      <c r="F3522" t="s">
        <v>452</v>
      </c>
      <c r="G3522" s="1">
        <v>0</v>
      </c>
      <c r="H3522">
        <v>0</v>
      </c>
      <c r="I3522">
        <v>5.5728569999999999</v>
      </c>
    </row>
    <row r="3523" spans="1:9" x14ac:dyDescent="0.25">
      <c r="A3523">
        <v>2000920043</v>
      </c>
      <c r="B3523" t="s">
        <v>908</v>
      </c>
      <c r="C3523" t="s">
        <v>130</v>
      </c>
      <c r="D3523" t="s">
        <v>131</v>
      </c>
      <c r="E3523">
        <v>11.9</v>
      </c>
      <c r="F3523" t="s">
        <v>452</v>
      </c>
      <c r="G3523">
        <v>121</v>
      </c>
      <c r="H3523" s="1">
        <v>1022</v>
      </c>
      <c r="I3523">
        <v>6.0436969999999999</v>
      </c>
    </row>
    <row r="3524" spans="1:9" x14ac:dyDescent="0.25">
      <c r="A3524">
        <v>2000920043</v>
      </c>
      <c r="B3524" t="s">
        <v>908</v>
      </c>
      <c r="C3524" t="s">
        <v>137</v>
      </c>
      <c r="D3524" t="s">
        <v>138</v>
      </c>
      <c r="E3524">
        <v>0</v>
      </c>
      <c r="F3524" t="s">
        <v>452</v>
      </c>
      <c r="G3524">
        <v>0</v>
      </c>
      <c r="H3524">
        <v>1</v>
      </c>
      <c r="I3524">
        <v>6.04</v>
      </c>
    </row>
    <row r="3525" spans="1:9" x14ac:dyDescent="0.25">
      <c r="A3525">
        <v>2000920043</v>
      </c>
      <c r="B3525" t="s">
        <v>908</v>
      </c>
      <c r="C3525" t="s">
        <v>151</v>
      </c>
      <c r="D3525" t="s">
        <v>152</v>
      </c>
      <c r="E3525" s="1">
        <v>0</v>
      </c>
      <c r="F3525" t="s">
        <v>452</v>
      </c>
      <c r="G3525">
        <v>0</v>
      </c>
      <c r="H3525">
        <v>120</v>
      </c>
      <c r="I3525">
        <v>5.5533330000000003</v>
      </c>
    </row>
    <row r="3526" spans="1:9" x14ac:dyDescent="0.25">
      <c r="A3526">
        <v>2000920043</v>
      </c>
      <c r="B3526" t="s">
        <v>908</v>
      </c>
      <c r="C3526" t="s">
        <v>139</v>
      </c>
      <c r="D3526" t="s">
        <v>140</v>
      </c>
      <c r="E3526" s="1">
        <v>312</v>
      </c>
      <c r="F3526" t="s">
        <v>452</v>
      </c>
      <c r="G3526">
        <v>174</v>
      </c>
      <c r="H3526">
        <v>0</v>
      </c>
      <c r="I3526">
        <v>5.5750000000000002</v>
      </c>
    </row>
    <row r="3527" spans="1:9" x14ac:dyDescent="0.25">
      <c r="A3527">
        <v>2000920043</v>
      </c>
      <c r="B3527" t="s">
        <v>908</v>
      </c>
      <c r="C3527" t="s">
        <v>577</v>
      </c>
      <c r="D3527" t="s">
        <v>578</v>
      </c>
      <c r="E3527">
        <v>0</v>
      </c>
      <c r="F3527" t="s">
        <v>452</v>
      </c>
      <c r="G3527" s="1">
        <v>0</v>
      </c>
      <c r="H3527">
        <v>0</v>
      </c>
      <c r="I3527">
        <v>5.6927779999999997</v>
      </c>
    </row>
    <row r="3528" spans="1:9" x14ac:dyDescent="0.25">
      <c r="A3528">
        <v>2000920044</v>
      </c>
      <c r="B3528" t="s">
        <v>909</v>
      </c>
      <c r="C3528" t="s">
        <v>126</v>
      </c>
      <c r="D3528" t="s">
        <v>127</v>
      </c>
      <c r="E3528" s="1">
        <v>1</v>
      </c>
      <c r="F3528" t="s">
        <v>452</v>
      </c>
      <c r="G3528">
        <v>0</v>
      </c>
      <c r="H3528">
        <v>0</v>
      </c>
      <c r="I3528">
        <v>7.87</v>
      </c>
    </row>
    <row r="3529" spans="1:9" x14ac:dyDescent="0.25">
      <c r="A3529">
        <v>2000920045</v>
      </c>
      <c r="B3529" t="s">
        <v>910</v>
      </c>
      <c r="C3529" t="s">
        <v>8706</v>
      </c>
      <c r="D3529" t="s">
        <v>8707</v>
      </c>
      <c r="E3529">
        <v>14</v>
      </c>
      <c r="F3529" t="s">
        <v>452</v>
      </c>
      <c r="G3529">
        <v>0</v>
      </c>
      <c r="H3529">
        <v>0</v>
      </c>
      <c r="I3529">
        <v>29.777142999999999</v>
      </c>
    </row>
    <row r="3530" spans="1:9" x14ac:dyDescent="0.25">
      <c r="A3530">
        <v>2000920045</v>
      </c>
      <c r="B3530" t="s">
        <v>910</v>
      </c>
      <c r="C3530" t="s">
        <v>130</v>
      </c>
      <c r="D3530" t="s">
        <v>131</v>
      </c>
      <c r="E3530">
        <v>1.2</v>
      </c>
      <c r="F3530" t="s">
        <v>452</v>
      </c>
      <c r="G3530">
        <v>0</v>
      </c>
      <c r="H3530">
        <v>0</v>
      </c>
      <c r="I3530">
        <v>29.8</v>
      </c>
    </row>
    <row r="3531" spans="1:9" x14ac:dyDescent="0.25">
      <c r="A3531">
        <v>2000920046</v>
      </c>
      <c r="B3531" t="s">
        <v>911</v>
      </c>
      <c r="C3531" t="s">
        <v>8706</v>
      </c>
      <c r="D3531" t="s">
        <v>8707</v>
      </c>
      <c r="E3531" s="1">
        <v>60</v>
      </c>
      <c r="F3531" t="s">
        <v>452</v>
      </c>
      <c r="G3531">
        <v>0</v>
      </c>
      <c r="H3531">
        <v>0</v>
      </c>
      <c r="I3531">
        <v>29.805167000000001</v>
      </c>
    </row>
    <row r="3532" spans="1:9" x14ac:dyDescent="0.25">
      <c r="A3532">
        <v>2000920046</v>
      </c>
      <c r="B3532" t="s">
        <v>911</v>
      </c>
      <c r="C3532" t="s">
        <v>130</v>
      </c>
      <c r="D3532" t="s">
        <v>131</v>
      </c>
      <c r="E3532" s="1">
        <v>8</v>
      </c>
      <c r="F3532" t="s">
        <v>452</v>
      </c>
      <c r="G3532" s="1">
        <v>0</v>
      </c>
      <c r="H3532">
        <v>0</v>
      </c>
      <c r="I3532">
        <v>29.806249999999999</v>
      </c>
    </row>
    <row r="3533" spans="1:9" x14ac:dyDescent="0.25">
      <c r="A3533">
        <v>2000920046</v>
      </c>
      <c r="B3533" t="s">
        <v>911</v>
      </c>
      <c r="C3533" t="s">
        <v>126</v>
      </c>
      <c r="D3533" t="s">
        <v>127</v>
      </c>
      <c r="E3533">
        <v>3</v>
      </c>
      <c r="F3533" t="s">
        <v>452</v>
      </c>
      <c r="G3533">
        <v>0</v>
      </c>
      <c r="H3533">
        <v>0</v>
      </c>
      <c r="I3533">
        <v>29.806667000000001</v>
      </c>
    </row>
    <row r="3534" spans="1:9" x14ac:dyDescent="0.25">
      <c r="A3534">
        <v>2000920047</v>
      </c>
      <c r="B3534" t="s">
        <v>912</v>
      </c>
      <c r="C3534" t="s">
        <v>8706</v>
      </c>
      <c r="D3534" t="s">
        <v>8707</v>
      </c>
      <c r="E3534" s="1">
        <v>10</v>
      </c>
      <c r="F3534" t="s">
        <v>452</v>
      </c>
      <c r="G3534">
        <v>0</v>
      </c>
      <c r="H3534">
        <v>0</v>
      </c>
      <c r="I3534">
        <v>23.617000000000001</v>
      </c>
    </row>
    <row r="3535" spans="1:9" x14ac:dyDescent="0.25">
      <c r="A3535">
        <v>2000920047</v>
      </c>
      <c r="B3535" t="s">
        <v>912</v>
      </c>
      <c r="C3535" t="s">
        <v>126</v>
      </c>
      <c r="D3535" t="s">
        <v>127</v>
      </c>
      <c r="E3535" s="1">
        <v>4</v>
      </c>
      <c r="F3535" t="s">
        <v>452</v>
      </c>
      <c r="G3535">
        <v>0</v>
      </c>
      <c r="H3535">
        <v>0</v>
      </c>
      <c r="I3535">
        <v>23.6175</v>
      </c>
    </row>
    <row r="3536" spans="1:9" x14ac:dyDescent="0.25">
      <c r="A3536">
        <v>2000920048</v>
      </c>
      <c r="B3536" t="s">
        <v>913</v>
      </c>
      <c r="C3536" t="s">
        <v>126</v>
      </c>
      <c r="D3536" t="s">
        <v>127</v>
      </c>
      <c r="E3536" s="1">
        <v>1</v>
      </c>
      <c r="F3536" t="s">
        <v>452</v>
      </c>
      <c r="G3536">
        <v>0</v>
      </c>
      <c r="H3536">
        <v>0</v>
      </c>
      <c r="I3536">
        <v>31.31</v>
      </c>
    </row>
    <row r="3537" spans="1:9" x14ac:dyDescent="0.25">
      <c r="A3537">
        <v>2000920049</v>
      </c>
      <c r="B3537" t="s">
        <v>914</v>
      </c>
      <c r="C3537" t="s">
        <v>130</v>
      </c>
      <c r="D3537" t="s">
        <v>131</v>
      </c>
      <c r="E3537" s="1">
        <v>12</v>
      </c>
      <c r="F3537" t="s">
        <v>452</v>
      </c>
      <c r="G3537">
        <v>0</v>
      </c>
      <c r="H3537">
        <v>0</v>
      </c>
      <c r="I3537">
        <v>31.261666999999999</v>
      </c>
    </row>
    <row r="3538" spans="1:9" x14ac:dyDescent="0.25">
      <c r="A3538">
        <v>2000920050</v>
      </c>
      <c r="B3538" t="s">
        <v>915</v>
      </c>
      <c r="C3538" t="s">
        <v>130</v>
      </c>
      <c r="D3538" t="s">
        <v>131</v>
      </c>
      <c r="E3538">
        <v>1</v>
      </c>
      <c r="F3538" t="s">
        <v>452</v>
      </c>
      <c r="G3538">
        <v>0</v>
      </c>
      <c r="H3538">
        <v>0</v>
      </c>
      <c r="I3538">
        <v>31.21</v>
      </c>
    </row>
    <row r="3539" spans="1:9" x14ac:dyDescent="0.25">
      <c r="A3539">
        <v>2000920051</v>
      </c>
      <c r="B3539" t="s">
        <v>916</v>
      </c>
      <c r="C3539" t="s">
        <v>8706</v>
      </c>
      <c r="D3539" t="s">
        <v>8707</v>
      </c>
      <c r="E3539">
        <v>29</v>
      </c>
      <c r="F3539" t="s">
        <v>452</v>
      </c>
      <c r="G3539">
        <v>0</v>
      </c>
      <c r="H3539">
        <v>0</v>
      </c>
      <c r="I3539">
        <v>29.351379000000001</v>
      </c>
    </row>
    <row r="3540" spans="1:9" x14ac:dyDescent="0.25">
      <c r="A3540">
        <v>2000920051</v>
      </c>
      <c r="B3540" t="s">
        <v>916</v>
      </c>
      <c r="C3540" t="s">
        <v>130</v>
      </c>
      <c r="D3540" t="s">
        <v>131</v>
      </c>
      <c r="E3540">
        <v>99</v>
      </c>
      <c r="F3540" t="s">
        <v>452</v>
      </c>
      <c r="G3540">
        <v>0</v>
      </c>
      <c r="H3540">
        <v>0</v>
      </c>
      <c r="I3540">
        <v>29.351514999999999</v>
      </c>
    </row>
    <row r="3541" spans="1:9" x14ac:dyDescent="0.25">
      <c r="A3541">
        <v>2000920052</v>
      </c>
      <c r="B3541" t="s">
        <v>917</v>
      </c>
      <c r="C3541" t="s">
        <v>8706</v>
      </c>
      <c r="D3541" t="s">
        <v>8707</v>
      </c>
      <c r="E3541" s="1">
        <v>36</v>
      </c>
      <c r="F3541" t="s">
        <v>452</v>
      </c>
      <c r="G3541">
        <v>0</v>
      </c>
      <c r="H3541">
        <v>0</v>
      </c>
      <c r="I3541">
        <v>29.326388999999999</v>
      </c>
    </row>
    <row r="3542" spans="1:9" x14ac:dyDescent="0.25">
      <c r="A3542">
        <v>2000920052</v>
      </c>
      <c r="B3542" t="s">
        <v>917</v>
      </c>
      <c r="C3542" t="s">
        <v>130</v>
      </c>
      <c r="D3542" t="s">
        <v>131</v>
      </c>
      <c r="E3542" s="1">
        <v>14</v>
      </c>
      <c r="F3542" t="s">
        <v>452</v>
      </c>
      <c r="G3542">
        <v>0</v>
      </c>
      <c r="H3542">
        <v>0</v>
      </c>
      <c r="I3542">
        <v>29.326429000000001</v>
      </c>
    </row>
    <row r="3543" spans="1:9" x14ac:dyDescent="0.25">
      <c r="A3543">
        <v>2000920057</v>
      </c>
      <c r="B3543" t="s">
        <v>918</v>
      </c>
      <c r="C3543" t="s">
        <v>8706</v>
      </c>
      <c r="D3543" t="s">
        <v>8707</v>
      </c>
      <c r="E3543" s="1">
        <v>29</v>
      </c>
      <c r="F3543" t="s">
        <v>452</v>
      </c>
      <c r="G3543">
        <v>0</v>
      </c>
      <c r="H3543">
        <v>0</v>
      </c>
      <c r="I3543">
        <v>24.426207000000002</v>
      </c>
    </row>
    <row r="3544" spans="1:9" x14ac:dyDescent="0.25">
      <c r="A3544">
        <v>2000920057</v>
      </c>
      <c r="B3544" t="s">
        <v>918</v>
      </c>
      <c r="C3544" t="s">
        <v>130</v>
      </c>
      <c r="D3544" t="s">
        <v>131</v>
      </c>
      <c r="E3544" s="1">
        <v>343.08</v>
      </c>
      <c r="F3544" t="s">
        <v>452</v>
      </c>
      <c r="G3544">
        <v>0</v>
      </c>
      <c r="H3544">
        <v>0</v>
      </c>
      <c r="I3544">
        <v>24.426255999999999</v>
      </c>
    </row>
    <row r="3545" spans="1:9" x14ac:dyDescent="0.25">
      <c r="A3545">
        <v>2000920058</v>
      </c>
      <c r="B3545" t="s">
        <v>919</v>
      </c>
      <c r="C3545" t="s">
        <v>8706</v>
      </c>
      <c r="D3545" t="s">
        <v>8707</v>
      </c>
      <c r="E3545" s="1">
        <v>34</v>
      </c>
      <c r="F3545" t="s">
        <v>452</v>
      </c>
      <c r="G3545">
        <v>0</v>
      </c>
      <c r="H3545">
        <v>0</v>
      </c>
      <c r="I3545">
        <v>24.417058999999998</v>
      </c>
    </row>
    <row r="3546" spans="1:9" x14ac:dyDescent="0.25">
      <c r="A3546">
        <v>2000920058</v>
      </c>
      <c r="B3546" t="s">
        <v>919</v>
      </c>
      <c r="C3546" t="s">
        <v>130</v>
      </c>
      <c r="D3546" t="s">
        <v>131</v>
      </c>
      <c r="E3546">
        <v>375.1</v>
      </c>
      <c r="F3546" t="s">
        <v>452</v>
      </c>
      <c r="G3546">
        <v>0</v>
      </c>
      <c r="H3546">
        <v>0</v>
      </c>
      <c r="I3546">
        <v>24.417355000000001</v>
      </c>
    </row>
    <row r="3547" spans="1:9" x14ac:dyDescent="0.25">
      <c r="A3547">
        <v>2000920059</v>
      </c>
      <c r="B3547" t="s">
        <v>920</v>
      </c>
      <c r="C3547" t="s">
        <v>8706</v>
      </c>
      <c r="D3547" t="s">
        <v>8707</v>
      </c>
      <c r="E3547" s="1">
        <v>68</v>
      </c>
      <c r="F3547" t="s">
        <v>452</v>
      </c>
      <c r="G3547">
        <v>0</v>
      </c>
      <c r="H3547">
        <v>0</v>
      </c>
      <c r="I3547">
        <v>24.499706</v>
      </c>
    </row>
    <row r="3548" spans="1:9" x14ac:dyDescent="0.25">
      <c r="A3548">
        <v>2000920059</v>
      </c>
      <c r="B3548" t="s">
        <v>920</v>
      </c>
      <c r="C3548" t="s">
        <v>130</v>
      </c>
      <c r="D3548" t="s">
        <v>131</v>
      </c>
      <c r="E3548" s="1">
        <v>244</v>
      </c>
      <c r="F3548" t="s">
        <v>452</v>
      </c>
      <c r="G3548">
        <v>0</v>
      </c>
      <c r="H3548">
        <v>0</v>
      </c>
      <c r="I3548">
        <v>24.499713</v>
      </c>
    </row>
    <row r="3549" spans="1:9" x14ac:dyDescent="0.25">
      <c r="A3549">
        <v>2000920060</v>
      </c>
      <c r="B3549" t="s">
        <v>921</v>
      </c>
      <c r="C3549" t="s">
        <v>8706</v>
      </c>
      <c r="D3549" t="s">
        <v>8707</v>
      </c>
      <c r="E3549" s="1">
        <v>74</v>
      </c>
      <c r="F3549" t="s">
        <v>452</v>
      </c>
      <c r="G3549">
        <v>0</v>
      </c>
      <c r="H3549">
        <v>0</v>
      </c>
      <c r="I3549">
        <v>24.47973</v>
      </c>
    </row>
    <row r="3550" spans="1:9" x14ac:dyDescent="0.25">
      <c r="A3550">
        <v>2000920060</v>
      </c>
      <c r="B3550" t="s">
        <v>921</v>
      </c>
      <c r="C3550" t="s">
        <v>130</v>
      </c>
      <c r="D3550" t="s">
        <v>131</v>
      </c>
      <c r="E3550" s="1">
        <v>264</v>
      </c>
      <c r="F3550" t="s">
        <v>452</v>
      </c>
      <c r="G3550" s="1">
        <v>0</v>
      </c>
      <c r="H3550">
        <v>0</v>
      </c>
      <c r="I3550">
        <v>24.479697000000002</v>
      </c>
    </row>
    <row r="3551" spans="1:9" x14ac:dyDescent="0.25">
      <c r="A3551">
        <v>2000920061</v>
      </c>
      <c r="B3551" t="s">
        <v>922</v>
      </c>
      <c r="C3551" t="s">
        <v>8706</v>
      </c>
      <c r="D3551" t="s">
        <v>8707</v>
      </c>
      <c r="E3551" s="1">
        <v>43</v>
      </c>
      <c r="F3551" t="s">
        <v>452</v>
      </c>
      <c r="G3551">
        <v>0</v>
      </c>
      <c r="H3551">
        <v>0</v>
      </c>
      <c r="I3551">
        <v>24.423023000000001</v>
      </c>
    </row>
    <row r="3552" spans="1:9" x14ac:dyDescent="0.25">
      <c r="A3552">
        <v>2000920061</v>
      </c>
      <c r="B3552" t="s">
        <v>922</v>
      </c>
      <c r="C3552" t="s">
        <v>130</v>
      </c>
      <c r="D3552" t="s">
        <v>131</v>
      </c>
      <c r="E3552" s="1">
        <v>352</v>
      </c>
      <c r="F3552" t="s">
        <v>452</v>
      </c>
      <c r="G3552">
        <v>0</v>
      </c>
      <c r="H3552">
        <v>0</v>
      </c>
      <c r="I3552">
        <v>24.423152999999999</v>
      </c>
    </row>
    <row r="3553" spans="1:9" x14ac:dyDescent="0.25">
      <c r="A3553">
        <v>2000920062</v>
      </c>
      <c r="B3553" t="s">
        <v>923</v>
      </c>
      <c r="C3553" t="s">
        <v>8706</v>
      </c>
      <c r="D3553" t="s">
        <v>8707</v>
      </c>
      <c r="E3553" s="1">
        <v>54</v>
      </c>
      <c r="F3553" t="s">
        <v>452</v>
      </c>
      <c r="G3553" s="1">
        <v>0</v>
      </c>
      <c r="H3553">
        <v>0</v>
      </c>
      <c r="I3553">
        <v>24.406480999999999</v>
      </c>
    </row>
    <row r="3554" spans="1:9" x14ac:dyDescent="0.25">
      <c r="A3554">
        <v>2000920062</v>
      </c>
      <c r="B3554" t="s">
        <v>923</v>
      </c>
      <c r="C3554" t="s">
        <v>130</v>
      </c>
      <c r="D3554" t="s">
        <v>131</v>
      </c>
      <c r="E3554" s="1">
        <v>406</v>
      </c>
      <c r="F3554" t="s">
        <v>452</v>
      </c>
      <c r="G3554">
        <v>0</v>
      </c>
      <c r="H3554" s="1">
        <v>0</v>
      </c>
      <c r="I3554">
        <v>24.406355000000001</v>
      </c>
    </row>
    <row r="3555" spans="1:9" x14ac:dyDescent="0.25">
      <c r="A3555">
        <v>2000920063</v>
      </c>
      <c r="B3555" t="s">
        <v>924</v>
      </c>
      <c r="C3555" t="s">
        <v>8706</v>
      </c>
      <c r="D3555" t="s">
        <v>8707</v>
      </c>
      <c r="E3555" s="1">
        <v>16</v>
      </c>
      <c r="F3555" t="s">
        <v>452</v>
      </c>
      <c r="G3555">
        <v>0</v>
      </c>
      <c r="H3555" s="1">
        <v>0</v>
      </c>
      <c r="I3555">
        <v>22.296250000000001</v>
      </c>
    </row>
    <row r="3556" spans="1:9" x14ac:dyDescent="0.25">
      <c r="A3556">
        <v>2000920063</v>
      </c>
      <c r="B3556" t="s">
        <v>924</v>
      </c>
      <c r="C3556" t="s">
        <v>126</v>
      </c>
      <c r="D3556" t="s">
        <v>127</v>
      </c>
      <c r="E3556">
        <v>1</v>
      </c>
      <c r="F3556" t="s">
        <v>452</v>
      </c>
      <c r="G3556" s="1">
        <v>0</v>
      </c>
      <c r="H3556" s="1">
        <v>0</v>
      </c>
      <c r="I3556">
        <v>22.3</v>
      </c>
    </row>
    <row r="3557" spans="1:9" x14ac:dyDescent="0.25">
      <c r="A3557">
        <v>2000920064</v>
      </c>
      <c r="B3557" t="s">
        <v>925</v>
      </c>
      <c r="C3557" t="s">
        <v>8708</v>
      </c>
      <c r="D3557" t="s">
        <v>8709</v>
      </c>
      <c r="E3557" s="1">
        <v>22</v>
      </c>
      <c r="F3557" t="s">
        <v>452</v>
      </c>
      <c r="G3557">
        <v>0</v>
      </c>
      <c r="H3557">
        <v>0</v>
      </c>
      <c r="I3557">
        <v>8.4663640000000004</v>
      </c>
    </row>
    <row r="3558" spans="1:9" x14ac:dyDescent="0.25">
      <c r="A3558">
        <v>2000920064</v>
      </c>
      <c r="B3558" t="s">
        <v>925</v>
      </c>
      <c r="C3558" t="s">
        <v>8710</v>
      </c>
      <c r="D3558" t="s">
        <v>8711</v>
      </c>
      <c r="E3558" s="1">
        <v>0</v>
      </c>
      <c r="F3558" t="s">
        <v>452</v>
      </c>
      <c r="G3558">
        <v>0</v>
      </c>
      <c r="H3558" s="1">
        <v>0</v>
      </c>
      <c r="I3558">
        <v>8.4662500000000005</v>
      </c>
    </row>
    <row r="3559" spans="1:9" x14ac:dyDescent="0.25">
      <c r="A3559">
        <v>2000920064</v>
      </c>
      <c r="B3559" t="s">
        <v>925</v>
      </c>
      <c r="C3559" t="s">
        <v>8706</v>
      </c>
      <c r="D3559" t="s">
        <v>8707</v>
      </c>
      <c r="E3559" s="1">
        <v>0</v>
      </c>
      <c r="F3559" t="s">
        <v>452</v>
      </c>
      <c r="G3559">
        <v>0</v>
      </c>
      <c r="H3559">
        <v>0</v>
      </c>
      <c r="I3559">
        <v>8.4663640000000004</v>
      </c>
    </row>
    <row r="3560" spans="1:9" x14ac:dyDescent="0.25">
      <c r="A3560">
        <v>2000920064</v>
      </c>
      <c r="B3560" t="s">
        <v>925</v>
      </c>
      <c r="C3560" t="s">
        <v>130</v>
      </c>
      <c r="D3560" t="s">
        <v>131</v>
      </c>
      <c r="E3560" s="1">
        <v>0</v>
      </c>
      <c r="F3560" t="s">
        <v>452</v>
      </c>
      <c r="G3560">
        <v>97</v>
      </c>
      <c r="H3560" s="1">
        <v>670</v>
      </c>
      <c r="I3560">
        <v>8.4820829999999994</v>
      </c>
    </row>
    <row r="3561" spans="1:9" x14ac:dyDescent="0.25">
      <c r="A3561">
        <v>2000920064</v>
      </c>
      <c r="B3561" t="s">
        <v>925</v>
      </c>
      <c r="C3561" t="s">
        <v>151</v>
      </c>
      <c r="D3561" t="s">
        <v>152</v>
      </c>
      <c r="E3561" s="1">
        <v>0</v>
      </c>
      <c r="F3561" t="s">
        <v>452</v>
      </c>
      <c r="G3561">
        <v>0</v>
      </c>
      <c r="H3561" s="1">
        <v>96</v>
      </c>
      <c r="I3561">
        <v>8.4662500000000005</v>
      </c>
    </row>
    <row r="3562" spans="1:9" x14ac:dyDescent="0.25">
      <c r="A3562">
        <v>2000920064</v>
      </c>
      <c r="B3562" t="s">
        <v>925</v>
      </c>
      <c r="C3562" t="s">
        <v>139</v>
      </c>
      <c r="D3562" t="s">
        <v>140</v>
      </c>
      <c r="E3562">
        <v>1</v>
      </c>
      <c r="F3562" t="s">
        <v>452</v>
      </c>
      <c r="G3562">
        <v>0</v>
      </c>
      <c r="H3562">
        <v>0</v>
      </c>
      <c r="I3562">
        <v>8.5399999999999991</v>
      </c>
    </row>
    <row r="3563" spans="1:9" x14ac:dyDescent="0.25">
      <c r="A3563">
        <v>2000920064</v>
      </c>
      <c r="B3563" t="s">
        <v>925</v>
      </c>
      <c r="C3563" t="s">
        <v>577</v>
      </c>
      <c r="D3563" t="s">
        <v>578</v>
      </c>
      <c r="E3563">
        <v>0</v>
      </c>
      <c r="F3563" t="s">
        <v>452</v>
      </c>
      <c r="G3563">
        <v>0</v>
      </c>
      <c r="H3563">
        <v>0</v>
      </c>
      <c r="I3563">
        <v>8.686458</v>
      </c>
    </row>
    <row r="3564" spans="1:9" x14ac:dyDescent="0.25">
      <c r="A3564">
        <v>2000920065</v>
      </c>
      <c r="B3564" t="s">
        <v>926</v>
      </c>
      <c r="C3564" t="s">
        <v>8708</v>
      </c>
      <c r="D3564" t="s">
        <v>8709</v>
      </c>
      <c r="E3564" s="1">
        <v>0</v>
      </c>
      <c r="F3564" t="s">
        <v>452</v>
      </c>
      <c r="G3564">
        <v>0</v>
      </c>
      <c r="H3564">
        <v>0</v>
      </c>
      <c r="I3564">
        <v>11.694792</v>
      </c>
    </row>
    <row r="3565" spans="1:9" x14ac:dyDescent="0.25">
      <c r="A3565">
        <v>2000920065</v>
      </c>
      <c r="B3565" t="s">
        <v>926</v>
      </c>
      <c r="C3565" t="s">
        <v>8710</v>
      </c>
      <c r="D3565" t="s">
        <v>8711</v>
      </c>
      <c r="E3565">
        <v>0</v>
      </c>
      <c r="F3565" t="s">
        <v>452</v>
      </c>
      <c r="G3565">
        <v>0</v>
      </c>
      <c r="H3565" s="1">
        <v>0</v>
      </c>
      <c r="I3565">
        <v>11.694750000000001</v>
      </c>
    </row>
    <row r="3566" spans="1:9" x14ac:dyDescent="0.25">
      <c r="A3566">
        <v>2000920065</v>
      </c>
      <c r="B3566" t="s">
        <v>926</v>
      </c>
      <c r="C3566" t="s">
        <v>8706</v>
      </c>
      <c r="D3566" t="s">
        <v>8707</v>
      </c>
      <c r="E3566" s="1">
        <v>22</v>
      </c>
      <c r="F3566" t="s">
        <v>452</v>
      </c>
      <c r="G3566">
        <v>0</v>
      </c>
      <c r="H3566" s="1">
        <v>0</v>
      </c>
      <c r="I3566">
        <v>11.694545</v>
      </c>
    </row>
    <row r="3567" spans="1:9" x14ac:dyDescent="0.25">
      <c r="A3567">
        <v>2000920065</v>
      </c>
      <c r="B3567" t="s">
        <v>926</v>
      </c>
      <c r="C3567" t="s">
        <v>130</v>
      </c>
      <c r="D3567" t="s">
        <v>131</v>
      </c>
      <c r="E3567" s="1">
        <v>4</v>
      </c>
      <c r="F3567" t="s">
        <v>452</v>
      </c>
      <c r="G3567">
        <v>132</v>
      </c>
      <c r="H3567" s="1">
        <v>0</v>
      </c>
      <c r="I3567">
        <v>11.695</v>
      </c>
    </row>
    <row r="3568" spans="1:9" x14ac:dyDescent="0.25">
      <c r="A3568">
        <v>2000920065</v>
      </c>
      <c r="B3568" t="s">
        <v>926</v>
      </c>
      <c r="C3568" t="s">
        <v>126</v>
      </c>
      <c r="D3568" t="s">
        <v>127</v>
      </c>
      <c r="E3568" s="1">
        <v>15.8</v>
      </c>
      <c r="F3568" t="s">
        <v>452</v>
      </c>
      <c r="G3568">
        <v>0</v>
      </c>
      <c r="H3568">
        <v>0</v>
      </c>
      <c r="I3568">
        <v>12.776581999999999</v>
      </c>
    </row>
    <row r="3569" spans="1:9" x14ac:dyDescent="0.25">
      <c r="A3569">
        <v>2000920065</v>
      </c>
      <c r="B3569" t="s">
        <v>926</v>
      </c>
      <c r="C3569" t="s">
        <v>151</v>
      </c>
      <c r="D3569" t="s">
        <v>152</v>
      </c>
      <c r="E3569" s="1">
        <v>0</v>
      </c>
      <c r="F3569" t="s">
        <v>452</v>
      </c>
      <c r="G3569">
        <v>0</v>
      </c>
      <c r="H3569" s="1">
        <v>120</v>
      </c>
      <c r="I3569">
        <v>11.694750000000001</v>
      </c>
    </row>
    <row r="3570" spans="1:9" x14ac:dyDescent="0.25">
      <c r="A3570">
        <v>2000920065</v>
      </c>
      <c r="B3570" t="s">
        <v>926</v>
      </c>
      <c r="C3570" t="s">
        <v>139</v>
      </c>
      <c r="D3570" t="s">
        <v>140</v>
      </c>
      <c r="E3570" s="1">
        <v>6</v>
      </c>
      <c r="F3570" t="s">
        <v>452</v>
      </c>
      <c r="G3570">
        <v>0</v>
      </c>
      <c r="H3570" s="1">
        <v>0</v>
      </c>
      <c r="I3570">
        <v>11.983333</v>
      </c>
    </row>
    <row r="3571" spans="1:9" x14ac:dyDescent="0.25">
      <c r="A3571">
        <v>2000920065</v>
      </c>
      <c r="B3571" t="s">
        <v>926</v>
      </c>
      <c r="C3571" t="s">
        <v>577</v>
      </c>
      <c r="D3571" t="s">
        <v>578</v>
      </c>
      <c r="E3571" s="1">
        <v>0</v>
      </c>
      <c r="F3571" t="s">
        <v>452</v>
      </c>
      <c r="G3571" s="1">
        <v>0</v>
      </c>
      <c r="H3571" s="1">
        <v>0</v>
      </c>
      <c r="I3571">
        <v>12.006815</v>
      </c>
    </row>
    <row r="3572" spans="1:9" x14ac:dyDescent="0.25">
      <c r="A3572">
        <v>2000920066</v>
      </c>
      <c r="B3572" t="s">
        <v>927</v>
      </c>
      <c r="C3572" t="s">
        <v>8708</v>
      </c>
      <c r="D3572" t="s">
        <v>8709</v>
      </c>
      <c r="E3572" s="1">
        <v>39</v>
      </c>
      <c r="F3572" t="s">
        <v>452</v>
      </c>
      <c r="G3572">
        <v>0</v>
      </c>
      <c r="H3572" s="1">
        <v>0</v>
      </c>
      <c r="I3572">
        <v>12.529487</v>
      </c>
    </row>
    <row r="3573" spans="1:9" x14ac:dyDescent="0.25">
      <c r="A3573">
        <v>2000920066</v>
      </c>
      <c r="B3573" t="s">
        <v>927</v>
      </c>
      <c r="C3573" t="s">
        <v>8710</v>
      </c>
      <c r="D3573" t="s">
        <v>8711</v>
      </c>
      <c r="E3573" s="1">
        <v>0</v>
      </c>
      <c r="F3573" t="s">
        <v>452</v>
      </c>
      <c r="G3573">
        <v>0</v>
      </c>
      <c r="H3573">
        <v>0</v>
      </c>
      <c r="I3573">
        <v>11.695</v>
      </c>
    </row>
    <row r="3574" spans="1:9" x14ac:dyDescent="0.25">
      <c r="A3574">
        <v>2000920066</v>
      </c>
      <c r="B3574" t="s">
        <v>927</v>
      </c>
      <c r="C3574" t="s">
        <v>8706</v>
      </c>
      <c r="D3574" t="s">
        <v>8707</v>
      </c>
      <c r="E3574" s="1">
        <v>0</v>
      </c>
      <c r="F3574" t="s">
        <v>452</v>
      </c>
      <c r="G3574">
        <v>0</v>
      </c>
      <c r="H3574">
        <v>0</v>
      </c>
      <c r="I3574">
        <v>12.529487</v>
      </c>
    </row>
    <row r="3575" spans="1:9" x14ac:dyDescent="0.25">
      <c r="A3575">
        <v>2000920066</v>
      </c>
      <c r="B3575" t="s">
        <v>927</v>
      </c>
      <c r="C3575" t="s">
        <v>130</v>
      </c>
      <c r="D3575" t="s">
        <v>131</v>
      </c>
      <c r="E3575" s="1">
        <v>2</v>
      </c>
      <c r="F3575" t="s">
        <v>452</v>
      </c>
      <c r="G3575">
        <v>24</v>
      </c>
      <c r="H3575">
        <v>0</v>
      </c>
      <c r="I3575">
        <v>13.865</v>
      </c>
    </row>
    <row r="3576" spans="1:9" x14ac:dyDescent="0.25">
      <c r="A3576">
        <v>2000920066</v>
      </c>
      <c r="B3576" t="s">
        <v>927</v>
      </c>
      <c r="C3576" t="s">
        <v>151</v>
      </c>
      <c r="D3576" t="s">
        <v>152</v>
      </c>
      <c r="E3576" s="1">
        <v>0</v>
      </c>
      <c r="F3576" t="s">
        <v>452</v>
      </c>
      <c r="G3576">
        <v>0</v>
      </c>
      <c r="H3576">
        <v>24</v>
      </c>
      <c r="I3576">
        <v>11.695</v>
      </c>
    </row>
    <row r="3577" spans="1:9" x14ac:dyDescent="0.25">
      <c r="A3577">
        <v>2000920066</v>
      </c>
      <c r="B3577" t="s">
        <v>927</v>
      </c>
      <c r="C3577" t="s">
        <v>139</v>
      </c>
      <c r="D3577" t="s">
        <v>140</v>
      </c>
      <c r="E3577" s="1">
        <v>11</v>
      </c>
      <c r="F3577" t="s">
        <v>452</v>
      </c>
      <c r="G3577">
        <v>0</v>
      </c>
      <c r="H3577">
        <v>0</v>
      </c>
      <c r="I3577">
        <v>11.910909</v>
      </c>
    </row>
    <row r="3578" spans="1:9" x14ac:dyDescent="0.25">
      <c r="A3578">
        <v>2000920066</v>
      </c>
      <c r="B3578" t="s">
        <v>927</v>
      </c>
      <c r="C3578" t="s">
        <v>577</v>
      </c>
      <c r="D3578" t="s">
        <v>578</v>
      </c>
      <c r="E3578" s="1">
        <v>0</v>
      </c>
      <c r="F3578" t="s">
        <v>452</v>
      </c>
      <c r="G3578">
        <v>0</v>
      </c>
      <c r="H3578" s="1">
        <v>0</v>
      </c>
      <c r="I3578">
        <v>12.006875000000001</v>
      </c>
    </row>
    <row r="3579" spans="1:9" x14ac:dyDescent="0.25">
      <c r="A3579">
        <v>2000920067</v>
      </c>
      <c r="B3579" t="s">
        <v>928</v>
      </c>
      <c r="C3579" t="s">
        <v>8708</v>
      </c>
      <c r="D3579" t="s">
        <v>8709</v>
      </c>
      <c r="E3579">
        <v>11</v>
      </c>
      <c r="F3579" t="s">
        <v>452</v>
      </c>
      <c r="G3579">
        <v>0</v>
      </c>
      <c r="H3579">
        <v>0</v>
      </c>
      <c r="I3579">
        <v>12.367273000000001</v>
      </c>
    </row>
    <row r="3580" spans="1:9" x14ac:dyDescent="0.25">
      <c r="A3580">
        <v>2000920067</v>
      </c>
      <c r="B3580" t="s">
        <v>928</v>
      </c>
      <c r="C3580" t="s">
        <v>8706</v>
      </c>
      <c r="D3580" t="s">
        <v>8707</v>
      </c>
      <c r="E3580" s="1">
        <v>0</v>
      </c>
      <c r="F3580" t="s">
        <v>452</v>
      </c>
      <c r="G3580">
        <v>0</v>
      </c>
      <c r="H3580" s="1">
        <v>0</v>
      </c>
      <c r="I3580">
        <v>12.367273000000001</v>
      </c>
    </row>
    <row r="3581" spans="1:9" x14ac:dyDescent="0.25">
      <c r="A3581">
        <v>2000920067</v>
      </c>
      <c r="B3581" t="s">
        <v>928</v>
      </c>
      <c r="C3581" t="s">
        <v>130</v>
      </c>
      <c r="D3581" t="s">
        <v>131</v>
      </c>
      <c r="E3581" s="1">
        <v>1</v>
      </c>
      <c r="F3581" t="s">
        <v>452</v>
      </c>
      <c r="G3581">
        <v>5</v>
      </c>
      <c r="H3581">
        <v>0</v>
      </c>
      <c r="I3581">
        <v>12.36</v>
      </c>
    </row>
    <row r="3582" spans="1:9" x14ac:dyDescent="0.25">
      <c r="A3582">
        <v>2000920068</v>
      </c>
      <c r="B3582" t="s">
        <v>929</v>
      </c>
      <c r="C3582" t="s">
        <v>8708</v>
      </c>
      <c r="D3582" t="s">
        <v>8709</v>
      </c>
      <c r="E3582" s="1">
        <v>80</v>
      </c>
      <c r="F3582" t="s">
        <v>452</v>
      </c>
      <c r="G3582">
        <v>0</v>
      </c>
      <c r="H3582" s="1">
        <v>0</v>
      </c>
      <c r="I3582">
        <v>11.694750000000001</v>
      </c>
    </row>
    <row r="3583" spans="1:9" x14ac:dyDescent="0.25">
      <c r="A3583">
        <v>2000920068</v>
      </c>
      <c r="B3583" t="s">
        <v>929</v>
      </c>
      <c r="C3583" t="s">
        <v>8710</v>
      </c>
      <c r="D3583" t="s">
        <v>8711</v>
      </c>
      <c r="E3583" s="1">
        <v>3</v>
      </c>
      <c r="F3583" t="s">
        <v>452</v>
      </c>
      <c r="G3583">
        <v>0</v>
      </c>
      <c r="H3583" s="1">
        <v>0</v>
      </c>
      <c r="I3583">
        <v>11.693333000000001</v>
      </c>
    </row>
    <row r="3584" spans="1:9" x14ac:dyDescent="0.25">
      <c r="A3584">
        <v>2000920068</v>
      </c>
      <c r="B3584" t="s">
        <v>929</v>
      </c>
      <c r="C3584" t="s">
        <v>8706</v>
      </c>
      <c r="D3584" t="s">
        <v>8707</v>
      </c>
      <c r="E3584" s="1">
        <v>35</v>
      </c>
      <c r="F3584" t="s">
        <v>452</v>
      </c>
      <c r="G3584">
        <v>0</v>
      </c>
      <c r="H3584">
        <v>0</v>
      </c>
      <c r="I3584">
        <v>11.694857000000001</v>
      </c>
    </row>
    <row r="3585" spans="1:9" x14ac:dyDescent="0.25">
      <c r="A3585">
        <v>2000920068</v>
      </c>
      <c r="B3585" t="s">
        <v>929</v>
      </c>
      <c r="C3585" t="s">
        <v>130</v>
      </c>
      <c r="D3585" t="s">
        <v>131</v>
      </c>
      <c r="E3585" s="1">
        <v>1.8</v>
      </c>
      <c r="F3585" t="s">
        <v>452</v>
      </c>
      <c r="G3585" s="1">
        <v>152</v>
      </c>
      <c r="H3585">
        <v>0</v>
      </c>
      <c r="I3585">
        <v>14.05</v>
      </c>
    </row>
    <row r="3586" spans="1:9" x14ac:dyDescent="0.25">
      <c r="A3586">
        <v>2000920068</v>
      </c>
      <c r="B3586" t="s">
        <v>929</v>
      </c>
      <c r="C3586" t="s">
        <v>151</v>
      </c>
      <c r="D3586" t="s">
        <v>152</v>
      </c>
      <c r="E3586" s="1">
        <v>0</v>
      </c>
      <c r="F3586" t="s">
        <v>452</v>
      </c>
      <c r="G3586">
        <v>0</v>
      </c>
      <c r="H3586">
        <v>120</v>
      </c>
      <c r="I3586">
        <v>11.694750000000001</v>
      </c>
    </row>
    <row r="3587" spans="1:9" x14ac:dyDescent="0.25">
      <c r="A3587">
        <v>2000920068</v>
      </c>
      <c r="B3587" t="s">
        <v>929</v>
      </c>
      <c r="C3587" t="s">
        <v>139</v>
      </c>
      <c r="D3587" t="s">
        <v>140</v>
      </c>
      <c r="E3587" s="1">
        <v>0</v>
      </c>
      <c r="F3587" t="s">
        <v>452</v>
      </c>
      <c r="G3587">
        <v>0</v>
      </c>
      <c r="H3587" s="1">
        <v>0</v>
      </c>
      <c r="I3587">
        <v>11.946667</v>
      </c>
    </row>
    <row r="3588" spans="1:9" x14ac:dyDescent="0.25">
      <c r="A3588">
        <v>2000920068</v>
      </c>
      <c r="B3588" t="s">
        <v>929</v>
      </c>
      <c r="C3588" t="s">
        <v>577</v>
      </c>
      <c r="D3588" t="s">
        <v>578</v>
      </c>
      <c r="E3588" s="1">
        <v>0</v>
      </c>
      <c r="F3588" t="s">
        <v>452</v>
      </c>
      <c r="G3588">
        <v>0</v>
      </c>
      <c r="H3588" s="1">
        <v>0</v>
      </c>
      <c r="I3588">
        <v>12.006819</v>
      </c>
    </row>
    <row r="3589" spans="1:9" x14ac:dyDescent="0.25">
      <c r="A3589">
        <v>2000920069</v>
      </c>
      <c r="B3589" t="s">
        <v>930</v>
      </c>
      <c r="C3589" t="s">
        <v>8708</v>
      </c>
      <c r="D3589" t="s">
        <v>8709</v>
      </c>
      <c r="E3589">
        <v>0</v>
      </c>
      <c r="F3589" t="s">
        <v>452</v>
      </c>
      <c r="G3589">
        <v>0</v>
      </c>
      <c r="H3589">
        <v>0</v>
      </c>
      <c r="I3589">
        <v>11.695</v>
      </c>
    </row>
    <row r="3590" spans="1:9" x14ac:dyDescent="0.25">
      <c r="A3590">
        <v>2000920069</v>
      </c>
      <c r="B3590" t="s">
        <v>930</v>
      </c>
      <c r="C3590" t="s">
        <v>8710</v>
      </c>
      <c r="D3590" t="s">
        <v>8711</v>
      </c>
      <c r="E3590" s="1">
        <v>0</v>
      </c>
      <c r="F3590" t="s">
        <v>452</v>
      </c>
      <c r="G3590">
        <v>0</v>
      </c>
      <c r="H3590">
        <v>0</v>
      </c>
      <c r="I3590">
        <v>11.695</v>
      </c>
    </row>
    <row r="3591" spans="1:9" x14ac:dyDescent="0.25">
      <c r="A3591">
        <v>2000920069</v>
      </c>
      <c r="B3591" t="s">
        <v>930</v>
      </c>
      <c r="C3591" t="s">
        <v>8706</v>
      </c>
      <c r="D3591" t="s">
        <v>8707</v>
      </c>
      <c r="E3591" s="1">
        <v>0</v>
      </c>
      <c r="F3591" t="s">
        <v>452</v>
      </c>
      <c r="G3591">
        <v>0</v>
      </c>
      <c r="H3591">
        <v>0</v>
      </c>
      <c r="I3591">
        <v>11.695</v>
      </c>
    </row>
    <row r="3592" spans="1:9" x14ac:dyDescent="0.25">
      <c r="A3592">
        <v>2000920069</v>
      </c>
      <c r="B3592" t="s">
        <v>930</v>
      </c>
      <c r="C3592" t="s">
        <v>130</v>
      </c>
      <c r="D3592" t="s">
        <v>131</v>
      </c>
      <c r="E3592" s="1">
        <v>2.8</v>
      </c>
      <c r="F3592" t="s">
        <v>452</v>
      </c>
      <c r="G3592" s="1">
        <v>40</v>
      </c>
      <c r="H3592">
        <v>0</v>
      </c>
      <c r="I3592">
        <v>11.75</v>
      </c>
    </row>
    <row r="3593" spans="1:9" x14ac:dyDescent="0.25">
      <c r="A3593">
        <v>2000920069</v>
      </c>
      <c r="B3593" t="s">
        <v>930</v>
      </c>
      <c r="C3593" t="s">
        <v>151</v>
      </c>
      <c r="D3593" t="s">
        <v>152</v>
      </c>
      <c r="E3593" s="1">
        <v>0</v>
      </c>
      <c r="F3593" t="s">
        <v>452</v>
      </c>
      <c r="G3593">
        <v>0</v>
      </c>
      <c r="H3593" s="1">
        <v>24</v>
      </c>
      <c r="I3593">
        <v>11.695</v>
      </c>
    </row>
    <row r="3594" spans="1:9" x14ac:dyDescent="0.25">
      <c r="A3594">
        <v>2000920069</v>
      </c>
      <c r="B3594" t="s">
        <v>930</v>
      </c>
      <c r="C3594" t="s">
        <v>139</v>
      </c>
      <c r="D3594" t="s">
        <v>140</v>
      </c>
      <c r="E3594" s="1">
        <v>1</v>
      </c>
      <c r="F3594" t="s">
        <v>452</v>
      </c>
      <c r="G3594" s="1">
        <v>0</v>
      </c>
      <c r="H3594" s="1">
        <v>0</v>
      </c>
      <c r="I3594">
        <v>12</v>
      </c>
    </row>
    <row r="3595" spans="1:9" x14ac:dyDescent="0.25">
      <c r="A3595">
        <v>2000920069</v>
      </c>
      <c r="B3595" t="s">
        <v>930</v>
      </c>
      <c r="C3595" t="s">
        <v>577</v>
      </c>
      <c r="D3595" t="s">
        <v>578</v>
      </c>
      <c r="E3595" s="1">
        <v>0</v>
      </c>
      <c r="F3595" t="s">
        <v>452</v>
      </c>
      <c r="G3595" s="1">
        <v>0</v>
      </c>
      <c r="H3595">
        <v>0</v>
      </c>
      <c r="I3595">
        <v>12.006719</v>
      </c>
    </row>
    <row r="3596" spans="1:9" x14ac:dyDescent="0.25">
      <c r="A3596">
        <v>2000920070</v>
      </c>
      <c r="B3596" t="s">
        <v>931</v>
      </c>
      <c r="C3596" t="s">
        <v>8708</v>
      </c>
      <c r="D3596" t="s">
        <v>8709</v>
      </c>
      <c r="E3596" s="1">
        <v>50</v>
      </c>
      <c r="F3596" t="s">
        <v>452</v>
      </c>
      <c r="G3596">
        <v>0</v>
      </c>
      <c r="H3596" s="1">
        <v>0</v>
      </c>
      <c r="I3596">
        <v>11.982200000000001</v>
      </c>
    </row>
    <row r="3597" spans="1:9" x14ac:dyDescent="0.25">
      <c r="A3597">
        <v>2000920070</v>
      </c>
      <c r="B3597" t="s">
        <v>931</v>
      </c>
      <c r="C3597" t="s">
        <v>8710</v>
      </c>
      <c r="D3597" t="s">
        <v>8711</v>
      </c>
      <c r="E3597">
        <v>0</v>
      </c>
      <c r="F3597" t="s">
        <v>452</v>
      </c>
      <c r="G3597">
        <v>0</v>
      </c>
      <c r="H3597">
        <v>0</v>
      </c>
      <c r="I3597">
        <v>11.694792</v>
      </c>
    </row>
    <row r="3598" spans="1:9" x14ac:dyDescent="0.25">
      <c r="A3598">
        <v>2000920070</v>
      </c>
      <c r="B3598" t="s">
        <v>931</v>
      </c>
      <c r="C3598" t="s">
        <v>8706</v>
      </c>
      <c r="D3598" t="s">
        <v>8707</v>
      </c>
      <c r="E3598" s="1">
        <v>21</v>
      </c>
      <c r="F3598" t="s">
        <v>452</v>
      </c>
      <c r="G3598">
        <v>0</v>
      </c>
      <c r="H3598">
        <v>0</v>
      </c>
      <c r="I3598">
        <v>11.982381</v>
      </c>
    </row>
    <row r="3599" spans="1:9" x14ac:dyDescent="0.25">
      <c r="A3599">
        <v>2000920070</v>
      </c>
      <c r="B3599" t="s">
        <v>931</v>
      </c>
      <c r="C3599" t="s">
        <v>130</v>
      </c>
      <c r="D3599" t="s">
        <v>131</v>
      </c>
      <c r="E3599" s="1">
        <v>5.8</v>
      </c>
      <c r="F3599" t="s">
        <v>452</v>
      </c>
      <c r="G3599">
        <v>48</v>
      </c>
      <c r="H3599">
        <v>670</v>
      </c>
      <c r="I3599">
        <v>12.536206999999999</v>
      </c>
    </row>
    <row r="3600" spans="1:9" x14ac:dyDescent="0.25">
      <c r="A3600">
        <v>2000920070</v>
      </c>
      <c r="B3600" t="s">
        <v>931</v>
      </c>
      <c r="C3600" t="s">
        <v>126</v>
      </c>
      <c r="D3600" t="s">
        <v>127</v>
      </c>
      <c r="E3600" s="1">
        <v>1</v>
      </c>
      <c r="F3600" t="s">
        <v>452</v>
      </c>
      <c r="G3600">
        <v>0</v>
      </c>
      <c r="H3600">
        <v>0</v>
      </c>
      <c r="I3600">
        <v>12.53</v>
      </c>
    </row>
    <row r="3601" spans="1:9" x14ac:dyDescent="0.25">
      <c r="A3601">
        <v>2000920070</v>
      </c>
      <c r="B3601" t="s">
        <v>931</v>
      </c>
      <c r="C3601" t="s">
        <v>151</v>
      </c>
      <c r="D3601" t="s">
        <v>152</v>
      </c>
      <c r="E3601" s="1">
        <v>0</v>
      </c>
      <c r="F3601" t="s">
        <v>452</v>
      </c>
      <c r="G3601">
        <v>0</v>
      </c>
      <c r="H3601">
        <v>48</v>
      </c>
      <c r="I3601">
        <v>11.694792</v>
      </c>
    </row>
    <row r="3602" spans="1:9" x14ac:dyDescent="0.25">
      <c r="A3602">
        <v>2000920070</v>
      </c>
      <c r="B3602" t="s">
        <v>931</v>
      </c>
      <c r="C3602" t="s">
        <v>139</v>
      </c>
      <c r="D3602" t="s">
        <v>140</v>
      </c>
      <c r="E3602">
        <v>124</v>
      </c>
      <c r="F3602" t="s">
        <v>452</v>
      </c>
      <c r="G3602" s="1">
        <v>0</v>
      </c>
      <c r="H3602" s="1">
        <v>0</v>
      </c>
      <c r="I3602">
        <v>11.852983999999999</v>
      </c>
    </row>
    <row r="3603" spans="1:9" x14ac:dyDescent="0.25">
      <c r="A3603">
        <v>2000920070</v>
      </c>
      <c r="B3603" t="s">
        <v>931</v>
      </c>
      <c r="C3603" t="s">
        <v>577</v>
      </c>
      <c r="D3603" t="s">
        <v>578</v>
      </c>
      <c r="E3603" s="1">
        <v>0</v>
      </c>
      <c r="F3603" t="s">
        <v>452</v>
      </c>
      <c r="G3603" s="1">
        <v>0</v>
      </c>
      <c r="H3603" s="1">
        <v>0</v>
      </c>
      <c r="I3603">
        <v>12.006845</v>
      </c>
    </row>
    <row r="3604" spans="1:9" x14ac:dyDescent="0.25">
      <c r="A3604">
        <v>2000920071</v>
      </c>
      <c r="B3604" t="s">
        <v>932</v>
      </c>
      <c r="C3604" t="s">
        <v>8708</v>
      </c>
      <c r="D3604" t="s">
        <v>8709</v>
      </c>
      <c r="E3604" s="1">
        <v>20</v>
      </c>
      <c r="F3604" t="s">
        <v>452</v>
      </c>
      <c r="G3604">
        <v>0</v>
      </c>
      <c r="H3604" s="1">
        <v>0</v>
      </c>
      <c r="I3604">
        <v>11.9415</v>
      </c>
    </row>
    <row r="3605" spans="1:9" x14ac:dyDescent="0.25">
      <c r="A3605">
        <v>2000920071</v>
      </c>
      <c r="B3605" t="s">
        <v>932</v>
      </c>
      <c r="C3605" t="s">
        <v>8710</v>
      </c>
      <c r="D3605" t="s">
        <v>8711</v>
      </c>
      <c r="E3605" s="1">
        <v>0</v>
      </c>
      <c r="F3605" t="s">
        <v>452</v>
      </c>
      <c r="G3605">
        <v>0</v>
      </c>
      <c r="H3605" s="1">
        <v>0</v>
      </c>
      <c r="I3605">
        <v>11.694792</v>
      </c>
    </row>
    <row r="3606" spans="1:9" x14ac:dyDescent="0.25">
      <c r="A3606">
        <v>2000920071</v>
      </c>
      <c r="B3606" t="s">
        <v>932</v>
      </c>
      <c r="C3606" t="s">
        <v>8706</v>
      </c>
      <c r="D3606" t="s">
        <v>8707</v>
      </c>
      <c r="E3606" s="1">
        <v>0</v>
      </c>
      <c r="F3606" t="s">
        <v>452</v>
      </c>
      <c r="G3606">
        <v>0</v>
      </c>
      <c r="H3606" s="1">
        <v>0</v>
      </c>
      <c r="I3606">
        <v>11.9415</v>
      </c>
    </row>
    <row r="3607" spans="1:9" x14ac:dyDescent="0.25">
      <c r="A3607">
        <v>2000920071</v>
      </c>
      <c r="B3607" t="s">
        <v>932</v>
      </c>
      <c r="C3607" t="s">
        <v>130</v>
      </c>
      <c r="D3607" t="s">
        <v>131</v>
      </c>
      <c r="E3607" s="1">
        <v>13</v>
      </c>
      <c r="F3607" t="s">
        <v>452</v>
      </c>
      <c r="G3607" s="1">
        <v>57</v>
      </c>
      <c r="H3607">
        <v>26</v>
      </c>
      <c r="I3607">
        <v>11.986154000000001</v>
      </c>
    </row>
    <row r="3608" spans="1:9" x14ac:dyDescent="0.25">
      <c r="A3608">
        <v>2000920071</v>
      </c>
      <c r="B3608" t="s">
        <v>932</v>
      </c>
      <c r="C3608" t="s">
        <v>137</v>
      </c>
      <c r="D3608" t="s">
        <v>138</v>
      </c>
      <c r="E3608" s="1">
        <v>0</v>
      </c>
      <c r="F3608" t="s">
        <v>452</v>
      </c>
      <c r="G3608">
        <v>0</v>
      </c>
      <c r="H3608">
        <v>1</v>
      </c>
      <c r="I3608">
        <v>12.53</v>
      </c>
    </row>
    <row r="3609" spans="1:9" x14ac:dyDescent="0.25">
      <c r="A3609">
        <v>2000920071</v>
      </c>
      <c r="B3609" t="s">
        <v>932</v>
      </c>
      <c r="C3609" t="s">
        <v>151</v>
      </c>
      <c r="D3609" t="s">
        <v>152</v>
      </c>
      <c r="E3609" s="1">
        <v>0</v>
      </c>
      <c r="F3609" t="s">
        <v>452</v>
      </c>
      <c r="G3609">
        <v>0</v>
      </c>
      <c r="H3609">
        <v>48</v>
      </c>
      <c r="I3609">
        <v>11.694792</v>
      </c>
    </row>
    <row r="3610" spans="1:9" x14ac:dyDescent="0.25">
      <c r="A3610">
        <v>2000920071</v>
      </c>
      <c r="B3610" t="s">
        <v>932</v>
      </c>
      <c r="C3610" t="s">
        <v>139</v>
      </c>
      <c r="D3610" t="s">
        <v>140</v>
      </c>
      <c r="E3610" s="1">
        <v>0</v>
      </c>
      <c r="F3610" t="s">
        <v>452</v>
      </c>
      <c r="G3610">
        <v>0</v>
      </c>
      <c r="H3610" s="1">
        <v>0</v>
      </c>
      <c r="I3610">
        <v>11.925000000000001</v>
      </c>
    </row>
    <row r="3611" spans="1:9" x14ac:dyDescent="0.25">
      <c r="A3611">
        <v>2000920071</v>
      </c>
      <c r="B3611" t="s">
        <v>932</v>
      </c>
      <c r="C3611" t="s">
        <v>577</v>
      </c>
      <c r="D3611" t="s">
        <v>578</v>
      </c>
      <c r="E3611" s="1">
        <v>0</v>
      </c>
      <c r="F3611" t="s">
        <v>452</v>
      </c>
      <c r="G3611">
        <v>0</v>
      </c>
      <c r="H3611">
        <v>0</v>
      </c>
      <c r="I3611">
        <v>12.006875000000001</v>
      </c>
    </row>
    <row r="3612" spans="1:9" x14ac:dyDescent="0.25">
      <c r="A3612">
        <v>2000920072</v>
      </c>
      <c r="B3612" t="s">
        <v>933</v>
      </c>
      <c r="C3612" t="s">
        <v>8708</v>
      </c>
      <c r="D3612" t="s">
        <v>8709</v>
      </c>
      <c r="E3612" s="1">
        <v>46</v>
      </c>
      <c r="F3612" t="s">
        <v>452</v>
      </c>
      <c r="G3612" s="1">
        <v>0</v>
      </c>
      <c r="H3612" s="1">
        <v>0</v>
      </c>
      <c r="I3612">
        <v>11.694782999999999</v>
      </c>
    </row>
    <row r="3613" spans="1:9" x14ac:dyDescent="0.25">
      <c r="A3613">
        <v>2000920072</v>
      </c>
      <c r="B3613" t="s">
        <v>933</v>
      </c>
      <c r="C3613" t="s">
        <v>8710</v>
      </c>
      <c r="D3613" t="s">
        <v>8711</v>
      </c>
      <c r="E3613" s="1">
        <v>0</v>
      </c>
      <c r="F3613" t="s">
        <v>452</v>
      </c>
      <c r="G3613">
        <v>0</v>
      </c>
      <c r="H3613">
        <v>0</v>
      </c>
      <c r="I3613">
        <v>11.694792</v>
      </c>
    </row>
    <row r="3614" spans="1:9" x14ac:dyDescent="0.25">
      <c r="A3614">
        <v>2000920072</v>
      </c>
      <c r="B3614" t="s">
        <v>933</v>
      </c>
      <c r="C3614" t="s">
        <v>8706</v>
      </c>
      <c r="D3614" t="s">
        <v>8707</v>
      </c>
      <c r="E3614" s="1">
        <v>0</v>
      </c>
      <c r="F3614" t="s">
        <v>452</v>
      </c>
      <c r="G3614">
        <v>0</v>
      </c>
      <c r="H3614" s="1">
        <v>0</v>
      </c>
      <c r="I3614">
        <v>11.694782999999999</v>
      </c>
    </row>
    <row r="3615" spans="1:9" x14ac:dyDescent="0.25">
      <c r="A3615">
        <v>2000920072</v>
      </c>
      <c r="B3615" t="s">
        <v>933</v>
      </c>
      <c r="C3615" t="s">
        <v>130</v>
      </c>
      <c r="D3615" t="s">
        <v>131</v>
      </c>
      <c r="E3615" s="1">
        <v>1.8</v>
      </c>
      <c r="F3615" t="s">
        <v>452</v>
      </c>
      <c r="G3615">
        <v>59</v>
      </c>
      <c r="H3615">
        <v>720</v>
      </c>
      <c r="I3615">
        <v>12.522221999999999</v>
      </c>
    </row>
    <row r="3616" spans="1:9" x14ac:dyDescent="0.25">
      <c r="A3616">
        <v>2000920072</v>
      </c>
      <c r="B3616" t="s">
        <v>933</v>
      </c>
      <c r="C3616" t="s">
        <v>151</v>
      </c>
      <c r="D3616" t="s">
        <v>152</v>
      </c>
      <c r="E3616" s="1">
        <v>0</v>
      </c>
      <c r="F3616" t="s">
        <v>452</v>
      </c>
      <c r="G3616">
        <v>0</v>
      </c>
      <c r="H3616" s="1">
        <v>48</v>
      </c>
      <c r="I3616">
        <v>11.694792</v>
      </c>
    </row>
    <row r="3617" spans="1:9" x14ac:dyDescent="0.25">
      <c r="A3617">
        <v>2000920072</v>
      </c>
      <c r="B3617" t="s">
        <v>933</v>
      </c>
      <c r="C3617" t="s">
        <v>139</v>
      </c>
      <c r="D3617" t="s">
        <v>140</v>
      </c>
      <c r="E3617" s="1">
        <v>1</v>
      </c>
      <c r="F3617" t="s">
        <v>452</v>
      </c>
      <c r="G3617">
        <v>0</v>
      </c>
      <c r="H3617" s="1">
        <v>0</v>
      </c>
      <c r="I3617">
        <v>11.91</v>
      </c>
    </row>
    <row r="3618" spans="1:9" x14ac:dyDescent="0.25">
      <c r="A3618">
        <v>2000920072</v>
      </c>
      <c r="B3618" t="s">
        <v>933</v>
      </c>
      <c r="C3618" t="s">
        <v>577</v>
      </c>
      <c r="D3618" t="s">
        <v>578</v>
      </c>
      <c r="E3618" s="1">
        <v>0</v>
      </c>
      <c r="F3618" t="s">
        <v>452</v>
      </c>
      <c r="G3618">
        <v>0</v>
      </c>
      <c r="H3618">
        <v>0</v>
      </c>
      <c r="I3618">
        <v>12.006667</v>
      </c>
    </row>
    <row r="3619" spans="1:9" x14ac:dyDescent="0.25">
      <c r="A3619">
        <v>2000920073</v>
      </c>
      <c r="B3619" t="s">
        <v>934</v>
      </c>
      <c r="C3619" t="s">
        <v>8708</v>
      </c>
      <c r="D3619" t="s">
        <v>8709</v>
      </c>
      <c r="E3619" s="1">
        <v>0</v>
      </c>
      <c r="F3619" t="s">
        <v>452</v>
      </c>
      <c r="G3619">
        <v>0</v>
      </c>
      <c r="H3619" s="1">
        <v>0</v>
      </c>
      <c r="I3619">
        <v>11.695</v>
      </c>
    </row>
    <row r="3620" spans="1:9" x14ac:dyDescent="0.25">
      <c r="A3620">
        <v>2000920073</v>
      </c>
      <c r="B3620" t="s">
        <v>934</v>
      </c>
      <c r="C3620" t="s">
        <v>8710</v>
      </c>
      <c r="D3620" t="s">
        <v>8711</v>
      </c>
      <c r="E3620" s="1">
        <v>0</v>
      </c>
      <c r="F3620" t="s">
        <v>452</v>
      </c>
      <c r="G3620">
        <v>0</v>
      </c>
      <c r="H3620">
        <v>0</v>
      </c>
      <c r="I3620">
        <v>11.695</v>
      </c>
    </row>
    <row r="3621" spans="1:9" x14ac:dyDescent="0.25">
      <c r="A3621">
        <v>2000920073</v>
      </c>
      <c r="B3621" t="s">
        <v>934</v>
      </c>
      <c r="C3621" t="s">
        <v>8706</v>
      </c>
      <c r="D3621" t="s">
        <v>8707</v>
      </c>
      <c r="E3621" s="1">
        <v>0</v>
      </c>
      <c r="F3621" t="s">
        <v>452</v>
      </c>
      <c r="G3621">
        <v>0</v>
      </c>
      <c r="H3621" s="1">
        <v>0</v>
      </c>
      <c r="I3621">
        <v>11.695</v>
      </c>
    </row>
    <row r="3622" spans="1:9" x14ac:dyDescent="0.25">
      <c r="A3622">
        <v>2000920073</v>
      </c>
      <c r="B3622" t="s">
        <v>934</v>
      </c>
      <c r="C3622" t="s">
        <v>130</v>
      </c>
      <c r="D3622" t="s">
        <v>131</v>
      </c>
      <c r="E3622" s="1">
        <v>6</v>
      </c>
      <c r="F3622" t="s">
        <v>452</v>
      </c>
      <c r="G3622">
        <v>69</v>
      </c>
      <c r="H3622" s="1">
        <v>12</v>
      </c>
      <c r="I3622">
        <v>11.695</v>
      </c>
    </row>
    <row r="3623" spans="1:9" x14ac:dyDescent="0.25">
      <c r="A3623">
        <v>2000920073</v>
      </c>
      <c r="B3623" t="s">
        <v>934</v>
      </c>
      <c r="C3623" t="s">
        <v>137</v>
      </c>
      <c r="D3623" t="s">
        <v>138</v>
      </c>
      <c r="E3623" s="1">
        <v>0</v>
      </c>
      <c r="F3623" t="s">
        <v>452</v>
      </c>
      <c r="G3623">
        <v>0</v>
      </c>
      <c r="H3623" s="1">
        <v>0</v>
      </c>
      <c r="I3623">
        <v>11.7</v>
      </c>
    </row>
    <row r="3624" spans="1:9" x14ac:dyDescent="0.25">
      <c r="A3624">
        <v>2000920073</v>
      </c>
      <c r="B3624" t="s">
        <v>934</v>
      </c>
      <c r="C3624" t="s">
        <v>151</v>
      </c>
      <c r="D3624" t="s">
        <v>152</v>
      </c>
      <c r="E3624" s="1">
        <v>0</v>
      </c>
      <c r="F3624" t="s">
        <v>452</v>
      </c>
      <c r="G3624">
        <v>0</v>
      </c>
      <c r="H3624">
        <v>48</v>
      </c>
      <c r="I3624">
        <v>11.695</v>
      </c>
    </row>
    <row r="3625" spans="1:9" x14ac:dyDescent="0.25">
      <c r="A3625">
        <v>2000920073</v>
      </c>
      <c r="B3625" t="s">
        <v>934</v>
      </c>
      <c r="C3625" t="s">
        <v>139</v>
      </c>
      <c r="D3625" t="s">
        <v>140</v>
      </c>
      <c r="E3625" s="1">
        <v>1</v>
      </c>
      <c r="F3625" t="s">
        <v>452</v>
      </c>
      <c r="G3625">
        <v>0</v>
      </c>
      <c r="H3625" s="1">
        <v>0</v>
      </c>
      <c r="I3625">
        <v>11.98</v>
      </c>
    </row>
    <row r="3626" spans="1:9" x14ac:dyDescent="0.25">
      <c r="A3626">
        <v>2000920073</v>
      </c>
      <c r="B3626" t="s">
        <v>934</v>
      </c>
      <c r="C3626" t="s">
        <v>577</v>
      </c>
      <c r="D3626" t="s">
        <v>578</v>
      </c>
      <c r="E3626" s="1">
        <v>0</v>
      </c>
      <c r="F3626" t="s">
        <v>452</v>
      </c>
      <c r="G3626">
        <v>0</v>
      </c>
      <c r="H3626" s="1">
        <v>0</v>
      </c>
      <c r="I3626">
        <v>12.006667</v>
      </c>
    </row>
    <row r="3627" spans="1:9" x14ac:dyDescent="0.25">
      <c r="A3627">
        <v>2000920074</v>
      </c>
      <c r="B3627" t="s">
        <v>935</v>
      </c>
      <c r="C3627" t="s">
        <v>8708</v>
      </c>
      <c r="D3627" t="s">
        <v>8709</v>
      </c>
      <c r="E3627" s="1">
        <v>23</v>
      </c>
      <c r="F3627" t="s">
        <v>452</v>
      </c>
      <c r="G3627">
        <v>0</v>
      </c>
      <c r="H3627" s="1">
        <v>0</v>
      </c>
      <c r="I3627">
        <v>11.754348</v>
      </c>
    </row>
    <row r="3628" spans="1:9" x14ac:dyDescent="0.25">
      <c r="A3628">
        <v>2000920074</v>
      </c>
      <c r="B3628" t="s">
        <v>935</v>
      </c>
      <c r="C3628" t="s">
        <v>8710</v>
      </c>
      <c r="D3628" t="s">
        <v>8711</v>
      </c>
      <c r="E3628" s="1">
        <v>0</v>
      </c>
      <c r="F3628" t="s">
        <v>452</v>
      </c>
      <c r="G3628">
        <v>0</v>
      </c>
      <c r="H3628">
        <v>0</v>
      </c>
      <c r="I3628">
        <v>11.694583</v>
      </c>
    </row>
    <row r="3629" spans="1:9" x14ac:dyDescent="0.25">
      <c r="A3629">
        <v>2000920074</v>
      </c>
      <c r="B3629" t="s">
        <v>935</v>
      </c>
      <c r="C3629" t="s">
        <v>8706</v>
      </c>
      <c r="D3629" t="s">
        <v>8707</v>
      </c>
      <c r="E3629" s="1">
        <v>0</v>
      </c>
      <c r="F3629" t="s">
        <v>452</v>
      </c>
      <c r="G3629">
        <v>0</v>
      </c>
      <c r="H3629">
        <v>0</v>
      </c>
      <c r="I3629">
        <v>11.754348</v>
      </c>
    </row>
    <row r="3630" spans="1:9" x14ac:dyDescent="0.25">
      <c r="A3630">
        <v>2000920074</v>
      </c>
      <c r="B3630" t="s">
        <v>935</v>
      </c>
      <c r="C3630" t="s">
        <v>130</v>
      </c>
      <c r="D3630" t="s">
        <v>131</v>
      </c>
      <c r="E3630" s="1">
        <v>1.8</v>
      </c>
      <c r="F3630" t="s">
        <v>452</v>
      </c>
      <c r="G3630" s="1">
        <v>34</v>
      </c>
      <c r="H3630" s="1">
        <v>0</v>
      </c>
      <c r="I3630">
        <v>13.2</v>
      </c>
    </row>
    <row r="3631" spans="1:9" x14ac:dyDescent="0.25">
      <c r="A3631">
        <v>2000920074</v>
      </c>
      <c r="B3631" t="s">
        <v>935</v>
      </c>
      <c r="C3631" t="s">
        <v>151</v>
      </c>
      <c r="D3631" t="s">
        <v>152</v>
      </c>
      <c r="E3631" s="1">
        <v>0</v>
      </c>
      <c r="F3631" t="s">
        <v>452</v>
      </c>
      <c r="G3631">
        <v>0</v>
      </c>
      <c r="H3631" s="1">
        <v>24</v>
      </c>
      <c r="I3631">
        <v>11.694583</v>
      </c>
    </row>
    <row r="3632" spans="1:9" x14ac:dyDescent="0.25">
      <c r="A3632">
        <v>2000920074</v>
      </c>
      <c r="B3632" t="s">
        <v>935</v>
      </c>
      <c r="C3632" t="s">
        <v>139</v>
      </c>
      <c r="D3632" t="s">
        <v>140</v>
      </c>
      <c r="E3632" s="1">
        <v>0</v>
      </c>
      <c r="F3632" t="s">
        <v>452</v>
      </c>
      <c r="G3632">
        <v>0</v>
      </c>
      <c r="H3632" s="1">
        <v>0</v>
      </c>
      <c r="I3632">
        <v>11.9</v>
      </c>
    </row>
    <row r="3633" spans="1:9" x14ac:dyDescent="0.25">
      <c r="A3633">
        <v>2000920074</v>
      </c>
      <c r="B3633" t="s">
        <v>935</v>
      </c>
      <c r="C3633" t="s">
        <v>577</v>
      </c>
      <c r="D3633" t="s">
        <v>578</v>
      </c>
      <c r="E3633" s="1">
        <v>0</v>
      </c>
      <c r="F3633" t="s">
        <v>452</v>
      </c>
      <c r="G3633">
        <v>0</v>
      </c>
      <c r="H3633" s="1">
        <v>0</v>
      </c>
      <c r="I3633">
        <v>12.006815</v>
      </c>
    </row>
    <row r="3634" spans="1:9" x14ac:dyDescent="0.25">
      <c r="A3634">
        <v>2000920075</v>
      </c>
      <c r="B3634" t="s">
        <v>936</v>
      </c>
      <c r="C3634" t="s">
        <v>8708</v>
      </c>
      <c r="D3634" t="s">
        <v>8709</v>
      </c>
      <c r="E3634" s="1">
        <v>28</v>
      </c>
      <c r="F3634" t="s">
        <v>452</v>
      </c>
      <c r="G3634" s="1">
        <v>0</v>
      </c>
      <c r="H3634">
        <v>0</v>
      </c>
      <c r="I3634">
        <v>11.815</v>
      </c>
    </row>
    <row r="3635" spans="1:9" x14ac:dyDescent="0.25">
      <c r="A3635">
        <v>2000920075</v>
      </c>
      <c r="B3635" t="s">
        <v>936</v>
      </c>
      <c r="C3635" t="s">
        <v>8710</v>
      </c>
      <c r="D3635" t="s">
        <v>8711</v>
      </c>
      <c r="E3635" s="1">
        <v>0</v>
      </c>
      <c r="F3635" t="s">
        <v>452</v>
      </c>
      <c r="G3635">
        <v>0</v>
      </c>
      <c r="H3635">
        <v>0</v>
      </c>
      <c r="I3635">
        <v>11.695</v>
      </c>
    </row>
    <row r="3636" spans="1:9" x14ac:dyDescent="0.25">
      <c r="A3636">
        <v>2000920075</v>
      </c>
      <c r="B3636" t="s">
        <v>936</v>
      </c>
      <c r="C3636" t="s">
        <v>8706</v>
      </c>
      <c r="D3636" t="s">
        <v>8707</v>
      </c>
      <c r="E3636" s="1">
        <v>0</v>
      </c>
      <c r="F3636" t="s">
        <v>452</v>
      </c>
      <c r="G3636">
        <v>0</v>
      </c>
      <c r="H3636">
        <v>0</v>
      </c>
      <c r="I3636">
        <v>11.815</v>
      </c>
    </row>
    <row r="3637" spans="1:9" x14ac:dyDescent="0.25">
      <c r="A3637">
        <v>2000920075</v>
      </c>
      <c r="B3637" t="s">
        <v>936</v>
      </c>
      <c r="C3637" t="s">
        <v>130</v>
      </c>
      <c r="D3637" t="s">
        <v>131</v>
      </c>
      <c r="E3637" s="1">
        <v>2.8</v>
      </c>
      <c r="F3637" t="s">
        <v>452</v>
      </c>
      <c r="G3637" s="1">
        <v>30</v>
      </c>
      <c r="H3637">
        <v>226</v>
      </c>
      <c r="I3637">
        <v>12.535714</v>
      </c>
    </row>
    <row r="3638" spans="1:9" x14ac:dyDescent="0.25">
      <c r="A3638">
        <v>2000920075</v>
      </c>
      <c r="B3638" t="s">
        <v>936</v>
      </c>
      <c r="C3638" t="s">
        <v>151</v>
      </c>
      <c r="D3638" t="s">
        <v>152</v>
      </c>
      <c r="E3638" s="1">
        <v>0</v>
      </c>
      <c r="F3638" t="s">
        <v>452</v>
      </c>
      <c r="G3638" s="1">
        <v>0</v>
      </c>
      <c r="H3638">
        <v>24</v>
      </c>
      <c r="I3638">
        <v>11.695</v>
      </c>
    </row>
    <row r="3639" spans="1:9" x14ac:dyDescent="0.25">
      <c r="A3639">
        <v>2000920075</v>
      </c>
      <c r="B3639" t="s">
        <v>936</v>
      </c>
      <c r="C3639" t="s">
        <v>139</v>
      </c>
      <c r="D3639" t="s">
        <v>140</v>
      </c>
      <c r="E3639">
        <v>4</v>
      </c>
      <c r="F3639" t="s">
        <v>452</v>
      </c>
      <c r="G3639">
        <v>0</v>
      </c>
      <c r="H3639">
        <v>0</v>
      </c>
      <c r="I3639">
        <v>11.795</v>
      </c>
    </row>
    <row r="3640" spans="1:9" x14ac:dyDescent="0.25">
      <c r="A3640">
        <v>2000920075</v>
      </c>
      <c r="B3640" t="s">
        <v>936</v>
      </c>
      <c r="C3640" t="s">
        <v>577</v>
      </c>
      <c r="D3640" t="s">
        <v>578</v>
      </c>
      <c r="E3640" s="1">
        <v>0</v>
      </c>
      <c r="F3640" t="s">
        <v>452</v>
      </c>
      <c r="G3640" s="1">
        <v>0</v>
      </c>
      <c r="H3640">
        <v>0</v>
      </c>
      <c r="I3640">
        <v>12.007083</v>
      </c>
    </row>
    <row r="3641" spans="1:9" x14ac:dyDescent="0.25">
      <c r="A3641">
        <v>2000920076</v>
      </c>
      <c r="B3641" t="s">
        <v>937</v>
      </c>
      <c r="C3641" t="s">
        <v>8708</v>
      </c>
      <c r="D3641" t="s">
        <v>8709</v>
      </c>
      <c r="E3641" s="1">
        <v>9</v>
      </c>
      <c r="F3641" t="s">
        <v>452</v>
      </c>
      <c r="G3641">
        <v>0</v>
      </c>
      <c r="H3641" s="1">
        <v>0</v>
      </c>
      <c r="I3641">
        <v>11.836667</v>
      </c>
    </row>
    <row r="3642" spans="1:9" x14ac:dyDescent="0.25">
      <c r="A3642">
        <v>2000920076</v>
      </c>
      <c r="B3642" t="s">
        <v>937</v>
      </c>
      <c r="C3642" t="s">
        <v>8710</v>
      </c>
      <c r="D3642" t="s">
        <v>8711</v>
      </c>
      <c r="E3642" s="1">
        <v>0</v>
      </c>
      <c r="F3642" t="s">
        <v>452</v>
      </c>
      <c r="G3642" s="1">
        <v>0</v>
      </c>
      <c r="H3642">
        <v>0</v>
      </c>
      <c r="I3642">
        <v>11.694792</v>
      </c>
    </row>
    <row r="3643" spans="1:9" x14ac:dyDescent="0.25">
      <c r="A3643">
        <v>2000920076</v>
      </c>
      <c r="B3643" t="s">
        <v>937</v>
      </c>
      <c r="C3643" t="s">
        <v>8706</v>
      </c>
      <c r="D3643" t="s">
        <v>8707</v>
      </c>
      <c r="E3643" s="1">
        <v>0</v>
      </c>
      <c r="F3643" t="s">
        <v>452</v>
      </c>
      <c r="G3643">
        <v>0</v>
      </c>
      <c r="H3643" s="1">
        <v>0</v>
      </c>
      <c r="I3643">
        <v>11.836667</v>
      </c>
    </row>
    <row r="3644" spans="1:9" x14ac:dyDescent="0.25">
      <c r="A3644">
        <v>2000920076</v>
      </c>
      <c r="B3644" t="s">
        <v>937</v>
      </c>
      <c r="C3644" t="s">
        <v>130</v>
      </c>
      <c r="D3644" t="s">
        <v>131</v>
      </c>
      <c r="E3644" s="1">
        <v>5</v>
      </c>
      <c r="F3644" t="s">
        <v>452</v>
      </c>
      <c r="G3644">
        <v>64</v>
      </c>
      <c r="H3644" s="1">
        <v>0</v>
      </c>
      <c r="I3644">
        <v>11.836</v>
      </c>
    </row>
    <row r="3645" spans="1:9" x14ac:dyDescent="0.25">
      <c r="A3645">
        <v>2000920076</v>
      </c>
      <c r="B3645" t="s">
        <v>937</v>
      </c>
      <c r="C3645" t="s">
        <v>151</v>
      </c>
      <c r="D3645" t="s">
        <v>152</v>
      </c>
      <c r="E3645" s="1">
        <v>0</v>
      </c>
      <c r="F3645" t="s">
        <v>452</v>
      </c>
      <c r="G3645">
        <v>0</v>
      </c>
      <c r="H3645" s="1">
        <v>48</v>
      </c>
      <c r="I3645">
        <v>11.694792</v>
      </c>
    </row>
    <row r="3646" spans="1:9" x14ac:dyDescent="0.25">
      <c r="A3646">
        <v>2000920076</v>
      </c>
      <c r="B3646" t="s">
        <v>937</v>
      </c>
      <c r="C3646" t="s">
        <v>139</v>
      </c>
      <c r="D3646" t="s">
        <v>140</v>
      </c>
      <c r="E3646" s="1">
        <v>4</v>
      </c>
      <c r="F3646" t="s">
        <v>452</v>
      </c>
      <c r="G3646">
        <v>0</v>
      </c>
      <c r="H3646" s="1">
        <v>0</v>
      </c>
      <c r="I3646">
        <v>11.9925</v>
      </c>
    </row>
    <row r="3647" spans="1:9" x14ac:dyDescent="0.25">
      <c r="A3647">
        <v>2000920076</v>
      </c>
      <c r="B3647" t="s">
        <v>937</v>
      </c>
      <c r="C3647" t="s">
        <v>577</v>
      </c>
      <c r="D3647" t="s">
        <v>578</v>
      </c>
      <c r="E3647" s="1">
        <v>0</v>
      </c>
      <c r="F3647" t="s">
        <v>452</v>
      </c>
      <c r="G3647" s="1">
        <v>0</v>
      </c>
      <c r="H3647" s="1">
        <v>0</v>
      </c>
      <c r="I3647">
        <v>12.006667</v>
      </c>
    </row>
    <row r="3648" spans="1:9" x14ac:dyDescent="0.25">
      <c r="A3648">
        <v>2000920077</v>
      </c>
      <c r="B3648" t="s">
        <v>938</v>
      </c>
      <c r="C3648" t="s">
        <v>8708</v>
      </c>
      <c r="D3648" t="s">
        <v>8709</v>
      </c>
      <c r="E3648" s="1">
        <v>48</v>
      </c>
      <c r="F3648" t="s">
        <v>452</v>
      </c>
      <c r="G3648" s="1">
        <v>0</v>
      </c>
      <c r="H3648" s="1">
        <v>0</v>
      </c>
      <c r="I3648">
        <v>11.694792</v>
      </c>
    </row>
    <row r="3649" spans="1:9" x14ac:dyDescent="0.25">
      <c r="A3649">
        <v>2000920077</v>
      </c>
      <c r="B3649" t="s">
        <v>938</v>
      </c>
      <c r="C3649" t="s">
        <v>8710</v>
      </c>
      <c r="D3649" t="s">
        <v>8711</v>
      </c>
      <c r="E3649" s="1">
        <v>0</v>
      </c>
      <c r="F3649" t="s">
        <v>452</v>
      </c>
      <c r="G3649">
        <v>0</v>
      </c>
      <c r="H3649" s="1">
        <v>0</v>
      </c>
      <c r="I3649">
        <v>11.694792</v>
      </c>
    </row>
    <row r="3650" spans="1:9" x14ac:dyDescent="0.25">
      <c r="A3650">
        <v>2000920077</v>
      </c>
      <c r="B3650" t="s">
        <v>938</v>
      </c>
      <c r="C3650" t="s">
        <v>8706</v>
      </c>
      <c r="D3650" t="s">
        <v>8707</v>
      </c>
      <c r="E3650" s="1">
        <v>0</v>
      </c>
      <c r="F3650" t="s">
        <v>452</v>
      </c>
      <c r="G3650" s="1">
        <v>0</v>
      </c>
      <c r="H3650" s="1">
        <v>0</v>
      </c>
      <c r="I3650">
        <v>11.694792</v>
      </c>
    </row>
    <row r="3651" spans="1:9" x14ac:dyDescent="0.25">
      <c r="A3651">
        <v>2000920077</v>
      </c>
      <c r="B3651" t="s">
        <v>938</v>
      </c>
      <c r="C3651" t="s">
        <v>130</v>
      </c>
      <c r="D3651" t="s">
        <v>131</v>
      </c>
      <c r="E3651" s="1">
        <v>0.8</v>
      </c>
      <c r="F3651" t="s">
        <v>452</v>
      </c>
      <c r="G3651">
        <v>49</v>
      </c>
      <c r="H3651" s="1">
        <v>2</v>
      </c>
      <c r="I3651">
        <v>14.4</v>
      </c>
    </row>
    <row r="3652" spans="1:9" x14ac:dyDescent="0.25">
      <c r="A3652">
        <v>2000920077</v>
      </c>
      <c r="B3652" t="s">
        <v>938</v>
      </c>
      <c r="C3652" t="s">
        <v>151</v>
      </c>
      <c r="D3652" t="s">
        <v>152</v>
      </c>
      <c r="E3652" s="1">
        <v>0</v>
      </c>
      <c r="F3652" t="s">
        <v>452</v>
      </c>
      <c r="G3652">
        <v>0</v>
      </c>
      <c r="H3652" s="1">
        <v>48</v>
      </c>
      <c r="I3652">
        <v>11.694792</v>
      </c>
    </row>
    <row r="3653" spans="1:9" x14ac:dyDescent="0.25">
      <c r="A3653">
        <v>2000920077</v>
      </c>
      <c r="B3653" t="s">
        <v>938</v>
      </c>
      <c r="C3653" t="s">
        <v>139</v>
      </c>
      <c r="D3653" t="s">
        <v>140</v>
      </c>
      <c r="E3653" s="1">
        <v>1</v>
      </c>
      <c r="F3653" t="s">
        <v>452</v>
      </c>
      <c r="G3653" s="1">
        <v>0</v>
      </c>
      <c r="H3653" s="1">
        <v>0</v>
      </c>
      <c r="I3653">
        <v>12</v>
      </c>
    </row>
    <row r="3654" spans="1:9" x14ac:dyDescent="0.25">
      <c r="A3654">
        <v>2000920077</v>
      </c>
      <c r="B3654" t="s">
        <v>938</v>
      </c>
      <c r="C3654" t="s">
        <v>577</v>
      </c>
      <c r="D3654" t="s">
        <v>578</v>
      </c>
      <c r="E3654" s="1">
        <v>0</v>
      </c>
      <c r="F3654" t="s">
        <v>452</v>
      </c>
      <c r="G3654">
        <v>0</v>
      </c>
      <c r="H3654" s="1">
        <v>0</v>
      </c>
      <c r="I3654">
        <v>12.006818000000001</v>
      </c>
    </row>
    <row r="3655" spans="1:9" x14ac:dyDescent="0.25">
      <c r="A3655">
        <v>2000920078</v>
      </c>
      <c r="B3655" t="s">
        <v>939</v>
      </c>
      <c r="C3655" t="s">
        <v>8706</v>
      </c>
      <c r="D3655" t="s">
        <v>8707</v>
      </c>
      <c r="E3655" s="1">
        <v>30</v>
      </c>
      <c r="F3655" t="s">
        <v>452</v>
      </c>
      <c r="G3655">
        <v>0</v>
      </c>
      <c r="H3655" s="1">
        <v>0</v>
      </c>
      <c r="I3655">
        <v>16.505333</v>
      </c>
    </row>
    <row r="3656" spans="1:9" x14ac:dyDescent="0.25">
      <c r="A3656">
        <v>2000920078</v>
      </c>
      <c r="B3656" t="s">
        <v>939</v>
      </c>
      <c r="C3656" t="s">
        <v>130</v>
      </c>
      <c r="D3656" t="s">
        <v>131</v>
      </c>
      <c r="E3656" s="1">
        <v>2</v>
      </c>
      <c r="F3656" t="s">
        <v>452</v>
      </c>
      <c r="G3656">
        <v>0</v>
      </c>
      <c r="H3656" s="1">
        <v>198</v>
      </c>
      <c r="I3656">
        <v>16.34</v>
      </c>
    </row>
    <row r="3657" spans="1:9" x14ac:dyDescent="0.25">
      <c r="A3657">
        <v>2000920078</v>
      </c>
      <c r="B3657" t="s">
        <v>939</v>
      </c>
      <c r="C3657" t="s">
        <v>126</v>
      </c>
      <c r="D3657" t="s">
        <v>127</v>
      </c>
      <c r="E3657" s="1">
        <v>3</v>
      </c>
      <c r="F3657" t="s">
        <v>452</v>
      </c>
      <c r="G3657">
        <v>0</v>
      </c>
      <c r="H3657" s="1">
        <v>0</v>
      </c>
      <c r="I3657">
        <v>16.506667</v>
      </c>
    </row>
    <row r="3658" spans="1:9" x14ac:dyDescent="0.25">
      <c r="A3658">
        <v>2000920078</v>
      </c>
      <c r="B3658" t="s">
        <v>939</v>
      </c>
      <c r="C3658" t="s">
        <v>137</v>
      </c>
      <c r="D3658" t="s">
        <v>138</v>
      </c>
      <c r="E3658" s="1">
        <v>0</v>
      </c>
      <c r="F3658" t="s">
        <v>452</v>
      </c>
      <c r="G3658">
        <v>0</v>
      </c>
      <c r="H3658" s="1">
        <v>0</v>
      </c>
      <c r="I3658">
        <v>16.510000000000002</v>
      </c>
    </row>
    <row r="3659" spans="1:9" x14ac:dyDescent="0.25">
      <c r="A3659">
        <v>2000920078</v>
      </c>
      <c r="B3659" t="s">
        <v>939</v>
      </c>
      <c r="C3659" t="s">
        <v>139</v>
      </c>
      <c r="D3659" t="s">
        <v>140</v>
      </c>
      <c r="E3659" s="1">
        <v>96</v>
      </c>
      <c r="F3659" t="s">
        <v>452</v>
      </c>
      <c r="G3659">
        <v>188</v>
      </c>
      <c r="H3659" s="1">
        <v>0</v>
      </c>
      <c r="I3659">
        <v>16.338021000000001</v>
      </c>
    </row>
    <row r="3660" spans="1:9" x14ac:dyDescent="0.25">
      <c r="A3660">
        <v>2000920078</v>
      </c>
      <c r="B3660" t="s">
        <v>939</v>
      </c>
      <c r="C3660" t="s">
        <v>577</v>
      </c>
      <c r="D3660" t="s">
        <v>578</v>
      </c>
      <c r="E3660" s="1">
        <v>0</v>
      </c>
      <c r="F3660" t="s">
        <v>452</v>
      </c>
      <c r="G3660" s="1">
        <v>0</v>
      </c>
      <c r="H3660" s="1">
        <v>0</v>
      </c>
      <c r="I3660">
        <v>16.446563000000001</v>
      </c>
    </row>
    <row r="3661" spans="1:9" x14ac:dyDescent="0.25">
      <c r="A3661">
        <v>2000920079</v>
      </c>
      <c r="B3661" t="s">
        <v>940</v>
      </c>
      <c r="C3661" t="s">
        <v>8708</v>
      </c>
      <c r="D3661" t="s">
        <v>8709</v>
      </c>
      <c r="E3661" s="1">
        <v>12</v>
      </c>
      <c r="F3661" t="s">
        <v>452</v>
      </c>
      <c r="G3661">
        <v>0</v>
      </c>
      <c r="H3661" s="1">
        <v>0</v>
      </c>
      <c r="I3661">
        <v>17.726666999999999</v>
      </c>
    </row>
    <row r="3662" spans="1:9" x14ac:dyDescent="0.25">
      <c r="A3662">
        <v>2000920079</v>
      </c>
      <c r="B3662" t="s">
        <v>940</v>
      </c>
      <c r="C3662" t="s">
        <v>8706</v>
      </c>
      <c r="D3662" t="s">
        <v>8707</v>
      </c>
      <c r="E3662" s="1">
        <v>0</v>
      </c>
      <c r="F3662" t="s">
        <v>452</v>
      </c>
      <c r="G3662">
        <v>0</v>
      </c>
      <c r="H3662" s="1">
        <v>0</v>
      </c>
      <c r="I3662">
        <v>17.726666999999999</v>
      </c>
    </row>
    <row r="3663" spans="1:9" x14ac:dyDescent="0.25">
      <c r="A3663">
        <v>2000920079</v>
      </c>
      <c r="B3663" t="s">
        <v>940</v>
      </c>
      <c r="C3663" t="s">
        <v>130</v>
      </c>
      <c r="D3663" t="s">
        <v>131</v>
      </c>
      <c r="E3663" s="1">
        <v>8</v>
      </c>
      <c r="F3663" t="s">
        <v>452</v>
      </c>
      <c r="G3663">
        <v>0</v>
      </c>
      <c r="H3663" s="1">
        <v>6</v>
      </c>
      <c r="I3663">
        <v>17.725000000000001</v>
      </c>
    </row>
    <row r="3664" spans="1:9" x14ac:dyDescent="0.25">
      <c r="A3664">
        <v>2000920079</v>
      </c>
      <c r="B3664" t="s">
        <v>940</v>
      </c>
      <c r="C3664" t="s">
        <v>126</v>
      </c>
      <c r="D3664" t="s">
        <v>127</v>
      </c>
      <c r="E3664" s="1">
        <v>5</v>
      </c>
      <c r="F3664" t="s">
        <v>452</v>
      </c>
      <c r="G3664" s="1">
        <v>0</v>
      </c>
      <c r="H3664" s="1">
        <v>0</v>
      </c>
      <c r="I3664">
        <v>17.725999999999999</v>
      </c>
    </row>
    <row r="3665" spans="1:9" x14ac:dyDescent="0.25">
      <c r="A3665">
        <v>2000920079</v>
      </c>
      <c r="B3665" t="s">
        <v>940</v>
      </c>
      <c r="C3665" t="s">
        <v>137</v>
      </c>
      <c r="D3665" t="s">
        <v>138</v>
      </c>
      <c r="E3665" s="1">
        <v>0</v>
      </c>
      <c r="F3665" t="s">
        <v>452</v>
      </c>
      <c r="G3665">
        <v>0</v>
      </c>
      <c r="H3665" s="1">
        <v>0</v>
      </c>
      <c r="I3665">
        <v>17.73</v>
      </c>
    </row>
    <row r="3666" spans="1:9" x14ac:dyDescent="0.25">
      <c r="A3666">
        <v>2000920079</v>
      </c>
      <c r="B3666" t="s">
        <v>940</v>
      </c>
      <c r="C3666" t="s">
        <v>139</v>
      </c>
      <c r="D3666" t="s">
        <v>140</v>
      </c>
      <c r="E3666" s="1">
        <v>0</v>
      </c>
      <c r="F3666" t="s">
        <v>452</v>
      </c>
      <c r="G3666">
        <v>0</v>
      </c>
      <c r="H3666">
        <v>0</v>
      </c>
      <c r="I3666">
        <v>16.34</v>
      </c>
    </row>
    <row r="3667" spans="1:9" x14ac:dyDescent="0.25">
      <c r="A3667">
        <v>2000920079</v>
      </c>
      <c r="B3667" t="s">
        <v>940</v>
      </c>
      <c r="C3667" t="s">
        <v>577</v>
      </c>
      <c r="D3667" t="s">
        <v>578</v>
      </c>
      <c r="E3667" s="1">
        <v>0</v>
      </c>
      <c r="F3667" t="s">
        <v>452</v>
      </c>
      <c r="G3667">
        <v>0</v>
      </c>
      <c r="H3667" s="1">
        <v>0</v>
      </c>
      <c r="I3667">
        <v>16.447082999999999</v>
      </c>
    </row>
    <row r="3668" spans="1:9" x14ac:dyDescent="0.25">
      <c r="A3668">
        <v>2000920080</v>
      </c>
      <c r="B3668" t="s">
        <v>941</v>
      </c>
      <c r="C3668" t="s">
        <v>8708</v>
      </c>
      <c r="D3668" t="s">
        <v>8709</v>
      </c>
      <c r="E3668" s="1">
        <v>24</v>
      </c>
      <c r="F3668" t="s">
        <v>452</v>
      </c>
      <c r="G3668">
        <v>0</v>
      </c>
      <c r="H3668">
        <v>0</v>
      </c>
      <c r="I3668">
        <v>18.187916999999999</v>
      </c>
    </row>
    <row r="3669" spans="1:9" x14ac:dyDescent="0.25">
      <c r="A3669">
        <v>2000920080</v>
      </c>
      <c r="B3669" t="s">
        <v>941</v>
      </c>
      <c r="C3669" t="s">
        <v>8706</v>
      </c>
      <c r="D3669" t="s">
        <v>8707</v>
      </c>
      <c r="E3669" s="1">
        <v>0</v>
      </c>
      <c r="F3669" t="s">
        <v>452</v>
      </c>
      <c r="G3669">
        <v>0</v>
      </c>
      <c r="H3669" s="1">
        <v>0</v>
      </c>
      <c r="I3669">
        <v>18.187916999999999</v>
      </c>
    </row>
    <row r="3670" spans="1:9" x14ac:dyDescent="0.25">
      <c r="A3670">
        <v>2000920080</v>
      </c>
      <c r="B3670" t="s">
        <v>941</v>
      </c>
      <c r="C3670" t="s">
        <v>130</v>
      </c>
      <c r="D3670" t="s">
        <v>131</v>
      </c>
      <c r="E3670" s="1">
        <v>1</v>
      </c>
      <c r="F3670" t="s">
        <v>452</v>
      </c>
      <c r="G3670">
        <v>1</v>
      </c>
      <c r="H3670">
        <v>0</v>
      </c>
      <c r="I3670">
        <v>18.190000000000001</v>
      </c>
    </row>
    <row r="3671" spans="1:9" x14ac:dyDescent="0.25">
      <c r="A3671">
        <v>2000920080</v>
      </c>
      <c r="B3671" t="s">
        <v>941</v>
      </c>
      <c r="C3671" t="s">
        <v>126</v>
      </c>
      <c r="D3671" t="s">
        <v>127</v>
      </c>
      <c r="E3671" s="1">
        <v>3</v>
      </c>
      <c r="F3671" t="s">
        <v>452</v>
      </c>
      <c r="G3671">
        <v>0</v>
      </c>
      <c r="H3671">
        <v>0</v>
      </c>
      <c r="I3671">
        <v>18.186667</v>
      </c>
    </row>
    <row r="3672" spans="1:9" x14ac:dyDescent="0.25">
      <c r="A3672">
        <v>2000920080</v>
      </c>
      <c r="B3672" t="s">
        <v>941</v>
      </c>
      <c r="C3672" t="s">
        <v>137</v>
      </c>
      <c r="D3672" t="s">
        <v>138</v>
      </c>
      <c r="E3672" s="1">
        <v>0</v>
      </c>
      <c r="F3672" t="s">
        <v>452</v>
      </c>
      <c r="G3672">
        <v>0</v>
      </c>
      <c r="H3672">
        <v>0</v>
      </c>
      <c r="I3672">
        <v>18.190000000000001</v>
      </c>
    </row>
    <row r="3673" spans="1:9" x14ac:dyDescent="0.25">
      <c r="A3673">
        <v>2000920081</v>
      </c>
      <c r="B3673" t="s">
        <v>942</v>
      </c>
      <c r="C3673" t="s">
        <v>8706</v>
      </c>
      <c r="D3673" t="s">
        <v>8707</v>
      </c>
      <c r="E3673" s="1">
        <v>12</v>
      </c>
      <c r="F3673" t="s">
        <v>452</v>
      </c>
      <c r="G3673">
        <v>0</v>
      </c>
      <c r="H3673">
        <v>0</v>
      </c>
      <c r="I3673">
        <v>16.640833000000001</v>
      </c>
    </row>
    <row r="3674" spans="1:9" x14ac:dyDescent="0.25">
      <c r="A3674">
        <v>2000920081</v>
      </c>
      <c r="B3674" t="s">
        <v>942</v>
      </c>
      <c r="C3674" t="s">
        <v>130</v>
      </c>
      <c r="D3674" t="s">
        <v>131</v>
      </c>
      <c r="E3674" s="1">
        <v>4</v>
      </c>
      <c r="F3674" t="s">
        <v>452</v>
      </c>
      <c r="G3674">
        <v>0</v>
      </c>
      <c r="H3674">
        <v>26</v>
      </c>
      <c r="I3674">
        <v>16.329999999999998</v>
      </c>
    </row>
    <row r="3675" spans="1:9" x14ac:dyDescent="0.25">
      <c r="A3675">
        <v>2000920081</v>
      </c>
      <c r="B3675" t="s">
        <v>942</v>
      </c>
      <c r="C3675" t="s">
        <v>126</v>
      </c>
      <c r="D3675" t="s">
        <v>127</v>
      </c>
      <c r="E3675" s="1">
        <v>3</v>
      </c>
      <c r="F3675" t="s">
        <v>452</v>
      </c>
      <c r="G3675">
        <v>0</v>
      </c>
      <c r="H3675">
        <v>0</v>
      </c>
      <c r="I3675">
        <v>16.64</v>
      </c>
    </row>
    <row r="3676" spans="1:9" x14ac:dyDescent="0.25">
      <c r="A3676">
        <v>2000920081</v>
      </c>
      <c r="B3676" t="s">
        <v>942</v>
      </c>
      <c r="C3676" t="s">
        <v>139</v>
      </c>
      <c r="D3676" t="s">
        <v>140</v>
      </c>
      <c r="E3676" s="1">
        <v>67</v>
      </c>
      <c r="F3676" t="s">
        <v>452</v>
      </c>
      <c r="G3676">
        <v>26</v>
      </c>
      <c r="H3676">
        <v>0</v>
      </c>
      <c r="I3676">
        <v>16.334627000000001</v>
      </c>
    </row>
    <row r="3677" spans="1:9" x14ac:dyDescent="0.25">
      <c r="A3677">
        <v>2000920081</v>
      </c>
      <c r="B3677" t="s">
        <v>942</v>
      </c>
      <c r="C3677" t="s">
        <v>577</v>
      </c>
      <c r="D3677" t="s">
        <v>578</v>
      </c>
      <c r="E3677" s="1">
        <v>0</v>
      </c>
      <c r="F3677" t="s">
        <v>452</v>
      </c>
      <c r="G3677">
        <v>0</v>
      </c>
      <c r="H3677" s="1">
        <v>0</v>
      </c>
      <c r="I3677">
        <v>16.446874999999999</v>
      </c>
    </row>
    <row r="3678" spans="1:9" x14ac:dyDescent="0.25">
      <c r="A3678">
        <v>2000920082</v>
      </c>
      <c r="B3678" t="s">
        <v>943</v>
      </c>
      <c r="C3678" t="s">
        <v>8708</v>
      </c>
      <c r="D3678" t="s">
        <v>8709</v>
      </c>
      <c r="E3678">
        <v>12</v>
      </c>
      <c r="F3678" t="s">
        <v>452</v>
      </c>
      <c r="G3678" s="1">
        <v>0</v>
      </c>
      <c r="H3678" s="1">
        <v>0</v>
      </c>
      <c r="I3678">
        <v>16.512499999999999</v>
      </c>
    </row>
    <row r="3679" spans="1:9" x14ac:dyDescent="0.25">
      <c r="A3679">
        <v>2000920082</v>
      </c>
      <c r="B3679" t="s">
        <v>943</v>
      </c>
      <c r="C3679" t="s">
        <v>8706</v>
      </c>
      <c r="D3679" t="s">
        <v>8707</v>
      </c>
      <c r="E3679" s="1">
        <v>0</v>
      </c>
      <c r="F3679" t="s">
        <v>452</v>
      </c>
      <c r="G3679">
        <v>0</v>
      </c>
      <c r="H3679" s="1">
        <v>0</v>
      </c>
      <c r="I3679">
        <v>16.512499999999999</v>
      </c>
    </row>
    <row r="3680" spans="1:9" x14ac:dyDescent="0.25">
      <c r="A3680">
        <v>2000920082</v>
      </c>
      <c r="B3680" t="s">
        <v>943</v>
      </c>
      <c r="C3680" t="s">
        <v>130</v>
      </c>
      <c r="D3680" t="s">
        <v>131</v>
      </c>
      <c r="E3680" s="1">
        <v>3</v>
      </c>
      <c r="F3680" t="s">
        <v>452</v>
      </c>
      <c r="G3680">
        <v>3</v>
      </c>
      <c r="H3680">
        <v>53</v>
      </c>
      <c r="I3680">
        <v>16.440000000000001</v>
      </c>
    </row>
    <row r="3681" spans="1:9" x14ac:dyDescent="0.25">
      <c r="A3681">
        <v>2000920082</v>
      </c>
      <c r="B3681" t="s">
        <v>943</v>
      </c>
      <c r="C3681" t="s">
        <v>126</v>
      </c>
      <c r="D3681" t="s">
        <v>127</v>
      </c>
      <c r="E3681" s="1">
        <v>4</v>
      </c>
      <c r="F3681" t="s">
        <v>452</v>
      </c>
      <c r="G3681">
        <v>0</v>
      </c>
      <c r="H3681">
        <v>0</v>
      </c>
      <c r="I3681">
        <v>16.512499999999999</v>
      </c>
    </row>
    <row r="3682" spans="1:9" x14ac:dyDescent="0.25">
      <c r="A3682">
        <v>2000920082</v>
      </c>
      <c r="B3682" t="s">
        <v>943</v>
      </c>
      <c r="C3682" t="s">
        <v>137</v>
      </c>
      <c r="D3682" t="s">
        <v>138</v>
      </c>
      <c r="E3682" s="1">
        <v>0</v>
      </c>
      <c r="F3682" t="s">
        <v>452</v>
      </c>
      <c r="G3682">
        <v>0</v>
      </c>
      <c r="H3682">
        <v>0</v>
      </c>
      <c r="I3682">
        <v>16.510000000000002</v>
      </c>
    </row>
    <row r="3683" spans="1:9" x14ac:dyDescent="0.25">
      <c r="A3683">
        <v>2000920082</v>
      </c>
      <c r="B3683" t="s">
        <v>943</v>
      </c>
      <c r="C3683" t="s">
        <v>139</v>
      </c>
      <c r="D3683" t="s">
        <v>140</v>
      </c>
      <c r="E3683" s="1">
        <v>14</v>
      </c>
      <c r="F3683" t="s">
        <v>452</v>
      </c>
      <c r="G3683">
        <v>49</v>
      </c>
      <c r="H3683">
        <v>0</v>
      </c>
      <c r="I3683">
        <v>16.440000000000001</v>
      </c>
    </row>
    <row r="3684" spans="1:9" x14ac:dyDescent="0.25">
      <c r="A3684">
        <v>2000920082</v>
      </c>
      <c r="B3684" t="s">
        <v>943</v>
      </c>
      <c r="C3684" t="s">
        <v>577</v>
      </c>
      <c r="D3684" t="s">
        <v>578</v>
      </c>
      <c r="E3684" s="1">
        <v>0</v>
      </c>
      <c r="F3684" t="s">
        <v>452</v>
      </c>
      <c r="G3684">
        <v>0</v>
      </c>
      <c r="H3684" s="1">
        <v>0</v>
      </c>
      <c r="I3684">
        <v>16.447082999999999</v>
      </c>
    </row>
    <row r="3685" spans="1:9" x14ac:dyDescent="0.25">
      <c r="A3685">
        <v>2000920083</v>
      </c>
      <c r="B3685" t="s">
        <v>944</v>
      </c>
      <c r="C3685" t="s">
        <v>8708</v>
      </c>
      <c r="D3685" t="s">
        <v>8709</v>
      </c>
      <c r="E3685">
        <v>12</v>
      </c>
      <c r="F3685" t="s">
        <v>452</v>
      </c>
      <c r="G3685" s="1">
        <v>0</v>
      </c>
      <c r="H3685">
        <v>0</v>
      </c>
      <c r="I3685">
        <v>17.637499999999999</v>
      </c>
    </row>
    <row r="3686" spans="1:9" x14ac:dyDescent="0.25">
      <c r="A3686">
        <v>2000920083</v>
      </c>
      <c r="B3686" t="s">
        <v>944</v>
      </c>
      <c r="C3686" t="s">
        <v>8706</v>
      </c>
      <c r="D3686" t="s">
        <v>8707</v>
      </c>
      <c r="E3686" s="1">
        <v>0</v>
      </c>
      <c r="F3686" t="s">
        <v>452</v>
      </c>
      <c r="G3686">
        <v>0</v>
      </c>
      <c r="H3686" s="1">
        <v>0</v>
      </c>
      <c r="I3686">
        <v>17.637499999999999</v>
      </c>
    </row>
    <row r="3687" spans="1:9" x14ac:dyDescent="0.25">
      <c r="A3687">
        <v>2000920083</v>
      </c>
      <c r="B3687" t="s">
        <v>944</v>
      </c>
      <c r="C3687" t="s">
        <v>130</v>
      </c>
      <c r="D3687" t="s">
        <v>131</v>
      </c>
      <c r="E3687" s="1">
        <v>5</v>
      </c>
      <c r="F3687" t="s">
        <v>452</v>
      </c>
      <c r="G3687">
        <v>5</v>
      </c>
      <c r="H3687">
        <v>20</v>
      </c>
      <c r="I3687">
        <v>16.43</v>
      </c>
    </row>
    <row r="3688" spans="1:9" x14ac:dyDescent="0.25">
      <c r="A3688">
        <v>2000920083</v>
      </c>
      <c r="B3688" t="s">
        <v>944</v>
      </c>
      <c r="C3688" t="s">
        <v>126</v>
      </c>
      <c r="D3688" t="s">
        <v>127</v>
      </c>
      <c r="E3688" s="1">
        <v>10</v>
      </c>
      <c r="F3688" t="s">
        <v>452</v>
      </c>
      <c r="G3688">
        <v>0</v>
      </c>
      <c r="H3688">
        <v>0</v>
      </c>
      <c r="I3688">
        <v>17.637</v>
      </c>
    </row>
    <row r="3689" spans="1:9" x14ac:dyDescent="0.25">
      <c r="A3689">
        <v>2000920083</v>
      </c>
      <c r="B3689" t="s">
        <v>944</v>
      </c>
      <c r="C3689" t="s">
        <v>137</v>
      </c>
      <c r="D3689" t="s">
        <v>138</v>
      </c>
      <c r="E3689" s="1">
        <v>0</v>
      </c>
      <c r="F3689" t="s">
        <v>452</v>
      </c>
      <c r="G3689">
        <v>0</v>
      </c>
      <c r="H3689">
        <v>0</v>
      </c>
      <c r="I3689">
        <v>17.64</v>
      </c>
    </row>
    <row r="3690" spans="1:9" x14ac:dyDescent="0.25">
      <c r="A3690">
        <v>2000920083</v>
      </c>
      <c r="B3690" t="s">
        <v>944</v>
      </c>
      <c r="C3690" t="s">
        <v>139</v>
      </c>
      <c r="D3690" t="s">
        <v>140</v>
      </c>
      <c r="E3690">
        <v>4</v>
      </c>
      <c r="F3690" t="s">
        <v>452</v>
      </c>
      <c r="G3690">
        <v>0</v>
      </c>
      <c r="H3690">
        <v>0</v>
      </c>
      <c r="I3690">
        <v>16.425000000000001</v>
      </c>
    </row>
    <row r="3691" spans="1:9" x14ac:dyDescent="0.25">
      <c r="A3691">
        <v>2000920083</v>
      </c>
      <c r="B3691" t="s">
        <v>944</v>
      </c>
      <c r="C3691" t="s">
        <v>577</v>
      </c>
      <c r="D3691" t="s">
        <v>578</v>
      </c>
      <c r="E3691">
        <v>0</v>
      </c>
      <c r="F3691" t="s">
        <v>452</v>
      </c>
      <c r="G3691">
        <v>0</v>
      </c>
      <c r="H3691">
        <v>0</v>
      </c>
      <c r="I3691">
        <v>16.446805999999999</v>
      </c>
    </row>
    <row r="3692" spans="1:9" x14ac:dyDescent="0.25">
      <c r="A3692">
        <v>2000920084</v>
      </c>
      <c r="B3692" t="s">
        <v>945</v>
      </c>
      <c r="C3692" t="s">
        <v>8708</v>
      </c>
      <c r="D3692" t="s">
        <v>8709</v>
      </c>
      <c r="E3692">
        <v>11</v>
      </c>
      <c r="F3692" t="s">
        <v>452</v>
      </c>
      <c r="G3692">
        <v>0</v>
      </c>
      <c r="H3692">
        <v>0</v>
      </c>
      <c r="I3692">
        <v>17.791817999999999</v>
      </c>
    </row>
    <row r="3693" spans="1:9" x14ac:dyDescent="0.25">
      <c r="A3693">
        <v>2000920084</v>
      </c>
      <c r="B3693" t="s">
        <v>945</v>
      </c>
      <c r="C3693" t="s">
        <v>8706</v>
      </c>
      <c r="D3693" t="s">
        <v>8707</v>
      </c>
      <c r="E3693" s="1">
        <v>0</v>
      </c>
      <c r="F3693" t="s">
        <v>452</v>
      </c>
      <c r="G3693">
        <v>0</v>
      </c>
      <c r="H3693">
        <v>0</v>
      </c>
      <c r="I3693">
        <v>17.791817999999999</v>
      </c>
    </row>
    <row r="3694" spans="1:9" x14ac:dyDescent="0.25">
      <c r="A3694">
        <v>2000920084</v>
      </c>
      <c r="B3694" t="s">
        <v>945</v>
      </c>
      <c r="C3694" t="s">
        <v>130</v>
      </c>
      <c r="D3694" t="s">
        <v>131</v>
      </c>
      <c r="E3694" s="1">
        <v>3</v>
      </c>
      <c r="F3694" t="s">
        <v>452</v>
      </c>
      <c r="G3694">
        <v>0</v>
      </c>
      <c r="H3694">
        <v>8</v>
      </c>
      <c r="I3694">
        <v>17.79</v>
      </c>
    </row>
    <row r="3695" spans="1:9" x14ac:dyDescent="0.25">
      <c r="A3695">
        <v>2000920084</v>
      </c>
      <c r="B3695" t="s">
        <v>945</v>
      </c>
      <c r="C3695" t="s">
        <v>126</v>
      </c>
      <c r="D3695" t="s">
        <v>127</v>
      </c>
      <c r="E3695" s="1">
        <v>5</v>
      </c>
      <c r="F3695" t="s">
        <v>452</v>
      </c>
      <c r="G3695">
        <v>0</v>
      </c>
      <c r="H3695">
        <v>0</v>
      </c>
      <c r="I3695">
        <v>17.792000000000002</v>
      </c>
    </row>
    <row r="3696" spans="1:9" x14ac:dyDescent="0.25">
      <c r="A3696">
        <v>2000920084</v>
      </c>
      <c r="B3696" t="s">
        <v>945</v>
      </c>
      <c r="C3696" t="s">
        <v>139</v>
      </c>
      <c r="D3696" t="s">
        <v>140</v>
      </c>
      <c r="E3696">
        <v>12</v>
      </c>
      <c r="F3696" t="s">
        <v>452</v>
      </c>
      <c r="G3696">
        <v>0</v>
      </c>
      <c r="H3696">
        <v>0</v>
      </c>
      <c r="I3696">
        <v>16.346667</v>
      </c>
    </row>
    <row r="3697" spans="1:9" x14ac:dyDescent="0.25">
      <c r="A3697">
        <v>2000920084</v>
      </c>
      <c r="B3697" t="s">
        <v>945</v>
      </c>
      <c r="C3697" t="s">
        <v>577</v>
      </c>
      <c r="D3697" t="s">
        <v>578</v>
      </c>
      <c r="E3697">
        <v>0</v>
      </c>
      <c r="F3697" t="s">
        <v>452</v>
      </c>
      <c r="G3697">
        <v>0</v>
      </c>
      <c r="H3697">
        <v>0</v>
      </c>
      <c r="I3697">
        <v>16.447082999999999</v>
      </c>
    </row>
    <row r="3698" spans="1:9" x14ac:dyDescent="0.25">
      <c r="A3698">
        <v>2000920085</v>
      </c>
      <c r="B3698" t="s">
        <v>946</v>
      </c>
      <c r="C3698" t="s">
        <v>8708</v>
      </c>
      <c r="D3698" t="s">
        <v>8709</v>
      </c>
      <c r="E3698" s="1">
        <v>12</v>
      </c>
      <c r="F3698" t="s">
        <v>452</v>
      </c>
      <c r="G3698">
        <v>0</v>
      </c>
      <c r="H3698">
        <v>0</v>
      </c>
      <c r="I3698">
        <v>16.745000000000001</v>
      </c>
    </row>
    <row r="3699" spans="1:9" x14ac:dyDescent="0.25">
      <c r="A3699">
        <v>2000920085</v>
      </c>
      <c r="B3699" t="s">
        <v>946</v>
      </c>
      <c r="C3699" t="s">
        <v>8706</v>
      </c>
      <c r="D3699" t="s">
        <v>8707</v>
      </c>
      <c r="E3699" s="1">
        <v>0</v>
      </c>
      <c r="F3699" t="s">
        <v>452</v>
      </c>
      <c r="G3699" s="1">
        <v>0</v>
      </c>
      <c r="H3699" s="1">
        <v>0</v>
      </c>
      <c r="I3699">
        <v>16.745000000000001</v>
      </c>
    </row>
    <row r="3700" spans="1:9" x14ac:dyDescent="0.25">
      <c r="A3700">
        <v>2000920085</v>
      </c>
      <c r="B3700" t="s">
        <v>946</v>
      </c>
      <c r="C3700" t="s">
        <v>130</v>
      </c>
      <c r="D3700" t="s">
        <v>131</v>
      </c>
      <c r="E3700" s="1">
        <v>3</v>
      </c>
      <c r="F3700" t="s">
        <v>452</v>
      </c>
      <c r="G3700">
        <v>6</v>
      </c>
      <c r="H3700">
        <v>10</v>
      </c>
      <c r="I3700">
        <v>16.743333</v>
      </c>
    </row>
    <row r="3701" spans="1:9" x14ac:dyDescent="0.25">
      <c r="A3701">
        <v>2000920085</v>
      </c>
      <c r="B3701" t="s">
        <v>946</v>
      </c>
      <c r="C3701" t="s">
        <v>126</v>
      </c>
      <c r="D3701" t="s">
        <v>127</v>
      </c>
      <c r="E3701" s="1">
        <v>13</v>
      </c>
      <c r="F3701" t="s">
        <v>452</v>
      </c>
      <c r="G3701">
        <v>0</v>
      </c>
      <c r="H3701">
        <v>0</v>
      </c>
      <c r="I3701">
        <v>16.744615</v>
      </c>
    </row>
    <row r="3702" spans="1:9" x14ac:dyDescent="0.25">
      <c r="A3702">
        <v>2000920085</v>
      </c>
      <c r="B3702" t="s">
        <v>946</v>
      </c>
      <c r="C3702" t="s">
        <v>137</v>
      </c>
      <c r="D3702" t="s">
        <v>138</v>
      </c>
      <c r="E3702" s="1">
        <v>0</v>
      </c>
      <c r="F3702" t="s">
        <v>452</v>
      </c>
      <c r="G3702">
        <v>0</v>
      </c>
      <c r="H3702">
        <v>0</v>
      </c>
      <c r="I3702">
        <v>16.739999999999998</v>
      </c>
    </row>
    <row r="3703" spans="1:9" x14ac:dyDescent="0.25">
      <c r="A3703">
        <v>2000920085</v>
      </c>
      <c r="B3703" t="s">
        <v>946</v>
      </c>
      <c r="C3703" t="s">
        <v>139</v>
      </c>
      <c r="D3703" t="s">
        <v>140</v>
      </c>
      <c r="E3703" s="1">
        <v>3</v>
      </c>
      <c r="F3703" t="s">
        <v>452</v>
      </c>
      <c r="G3703">
        <v>0</v>
      </c>
      <c r="H3703">
        <v>0</v>
      </c>
      <c r="I3703">
        <v>16.413333000000002</v>
      </c>
    </row>
    <row r="3704" spans="1:9" x14ac:dyDescent="0.25">
      <c r="A3704">
        <v>2000920085</v>
      </c>
      <c r="B3704" t="s">
        <v>946</v>
      </c>
      <c r="C3704" t="s">
        <v>577</v>
      </c>
      <c r="D3704" t="s">
        <v>578</v>
      </c>
      <c r="E3704" s="1">
        <v>0</v>
      </c>
      <c r="F3704" t="s">
        <v>452</v>
      </c>
      <c r="G3704">
        <v>0</v>
      </c>
      <c r="H3704">
        <v>0</v>
      </c>
      <c r="I3704">
        <v>16.447082999999999</v>
      </c>
    </row>
    <row r="3705" spans="1:9" x14ac:dyDescent="0.25">
      <c r="A3705">
        <v>2000920086</v>
      </c>
      <c r="B3705" t="s">
        <v>947</v>
      </c>
      <c r="C3705" t="s">
        <v>8708</v>
      </c>
      <c r="D3705" t="s">
        <v>8709</v>
      </c>
      <c r="E3705" s="1">
        <v>12</v>
      </c>
      <c r="F3705" t="s">
        <v>452</v>
      </c>
      <c r="G3705">
        <v>0</v>
      </c>
      <c r="H3705">
        <v>0</v>
      </c>
      <c r="I3705">
        <v>16.554167</v>
      </c>
    </row>
    <row r="3706" spans="1:9" x14ac:dyDescent="0.25">
      <c r="A3706">
        <v>2000920086</v>
      </c>
      <c r="B3706" t="s">
        <v>947</v>
      </c>
      <c r="C3706" t="s">
        <v>8706</v>
      </c>
      <c r="D3706" t="s">
        <v>8707</v>
      </c>
      <c r="E3706" s="1">
        <v>0</v>
      </c>
      <c r="F3706" t="s">
        <v>452</v>
      </c>
      <c r="G3706">
        <v>0</v>
      </c>
      <c r="H3706">
        <v>0</v>
      </c>
      <c r="I3706">
        <v>16.554167</v>
      </c>
    </row>
    <row r="3707" spans="1:9" x14ac:dyDescent="0.25">
      <c r="A3707">
        <v>2000920086</v>
      </c>
      <c r="B3707" t="s">
        <v>947</v>
      </c>
      <c r="C3707" t="s">
        <v>130</v>
      </c>
      <c r="D3707" t="s">
        <v>131</v>
      </c>
      <c r="E3707" s="1">
        <v>5</v>
      </c>
      <c r="F3707" t="s">
        <v>452</v>
      </c>
      <c r="G3707">
        <v>0</v>
      </c>
      <c r="H3707">
        <v>114</v>
      </c>
      <c r="I3707">
        <v>16.239999999999998</v>
      </c>
    </row>
    <row r="3708" spans="1:9" x14ac:dyDescent="0.25">
      <c r="A3708">
        <v>2000920086</v>
      </c>
      <c r="B3708" t="s">
        <v>947</v>
      </c>
      <c r="C3708" t="s">
        <v>126</v>
      </c>
      <c r="D3708" t="s">
        <v>127</v>
      </c>
      <c r="E3708" s="1">
        <v>3</v>
      </c>
      <c r="F3708" t="s">
        <v>452</v>
      </c>
      <c r="G3708">
        <v>0</v>
      </c>
      <c r="H3708">
        <v>0</v>
      </c>
      <c r="I3708">
        <v>16.553332999999999</v>
      </c>
    </row>
    <row r="3709" spans="1:9" x14ac:dyDescent="0.25">
      <c r="A3709">
        <v>2000920086</v>
      </c>
      <c r="B3709" t="s">
        <v>947</v>
      </c>
      <c r="C3709" t="s">
        <v>137</v>
      </c>
      <c r="D3709" t="s">
        <v>138</v>
      </c>
      <c r="E3709" s="1">
        <v>0</v>
      </c>
      <c r="F3709" t="s">
        <v>452</v>
      </c>
      <c r="G3709">
        <v>0</v>
      </c>
      <c r="H3709">
        <v>0</v>
      </c>
      <c r="I3709">
        <v>16.55</v>
      </c>
    </row>
    <row r="3710" spans="1:9" x14ac:dyDescent="0.25">
      <c r="A3710">
        <v>2000920086</v>
      </c>
      <c r="B3710" t="s">
        <v>947</v>
      </c>
      <c r="C3710" t="s">
        <v>139</v>
      </c>
      <c r="D3710" t="s">
        <v>140</v>
      </c>
      <c r="E3710" s="1">
        <v>37</v>
      </c>
      <c r="F3710" t="s">
        <v>452</v>
      </c>
      <c r="G3710">
        <v>114</v>
      </c>
      <c r="H3710">
        <v>0</v>
      </c>
      <c r="I3710">
        <v>16.374324000000001</v>
      </c>
    </row>
    <row r="3711" spans="1:9" x14ac:dyDescent="0.25">
      <c r="A3711">
        <v>2000920086</v>
      </c>
      <c r="B3711" t="s">
        <v>947</v>
      </c>
      <c r="C3711" t="s">
        <v>577</v>
      </c>
      <c r="D3711" t="s">
        <v>578</v>
      </c>
      <c r="E3711" s="1">
        <v>0</v>
      </c>
      <c r="F3711" t="s">
        <v>452</v>
      </c>
      <c r="G3711">
        <v>0</v>
      </c>
      <c r="H3711">
        <v>0</v>
      </c>
      <c r="I3711">
        <v>16.446874999999999</v>
      </c>
    </row>
    <row r="3712" spans="1:9" x14ac:dyDescent="0.25">
      <c r="A3712">
        <v>2000920087</v>
      </c>
      <c r="B3712" t="s">
        <v>948</v>
      </c>
      <c r="C3712" t="s">
        <v>8708</v>
      </c>
      <c r="D3712" t="s">
        <v>8709</v>
      </c>
      <c r="E3712" s="1">
        <v>12</v>
      </c>
      <c r="F3712" t="s">
        <v>452</v>
      </c>
      <c r="G3712">
        <v>0</v>
      </c>
      <c r="H3712">
        <v>0</v>
      </c>
      <c r="I3712">
        <v>17.342500000000001</v>
      </c>
    </row>
    <row r="3713" spans="1:9" x14ac:dyDescent="0.25">
      <c r="A3713">
        <v>2000920087</v>
      </c>
      <c r="B3713" t="s">
        <v>948</v>
      </c>
      <c r="C3713" t="s">
        <v>8706</v>
      </c>
      <c r="D3713" t="s">
        <v>8707</v>
      </c>
      <c r="E3713" s="1">
        <v>0</v>
      </c>
      <c r="F3713" t="s">
        <v>452</v>
      </c>
      <c r="G3713">
        <v>0</v>
      </c>
      <c r="H3713">
        <v>0</v>
      </c>
      <c r="I3713">
        <v>17.342500000000001</v>
      </c>
    </row>
    <row r="3714" spans="1:9" x14ac:dyDescent="0.25">
      <c r="A3714">
        <v>2000920087</v>
      </c>
      <c r="B3714" t="s">
        <v>948</v>
      </c>
      <c r="C3714" t="s">
        <v>130</v>
      </c>
      <c r="D3714" t="s">
        <v>131</v>
      </c>
      <c r="E3714" s="1">
        <v>3</v>
      </c>
      <c r="F3714" t="s">
        <v>452</v>
      </c>
      <c r="G3714">
        <v>0</v>
      </c>
      <c r="H3714">
        <v>26</v>
      </c>
      <c r="I3714">
        <v>16.41</v>
      </c>
    </row>
    <row r="3715" spans="1:9" x14ac:dyDescent="0.25">
      <c r="A3715">
        <v>2000920087</v>
      </c>
      <c r="B3715" t="s">
        <v>948</v>
      </c>
      <c r="C3715" t="s">
        <v>126</v>
      </c>
      <c r="D3715" t="s">
        <v>127</v>
      </c>
      <c r="E3715" s="1">
        <v>1</v>
      </c>
      <c r="F3715" t="s">
        <v>452</v>
      </c>
      <c r="G3715">
        <v>0</v>
      </c>
      <c r="H3715">
        <v>0</v>
      </c>
      <c r="I3715">
        <v>17.34</v>
      </c>
    </row>
    <row r="3716" spans="1:9" x14ac:dyDescent="0.25">
      <c r="A3716">
        <v>2000920087</v>
      </c>
      <c r="B3716" t="s">
        <v>948</v>
      </c>
      <c r="C3716" t="s">
        <v>137</v>
      </c>
      <c r="D3716" t="s">
        <v>138</v>
      </c>
      <c r="E3716" s="1">
        <v>0</v>
      </c>
      <c r="F3716" t="s">
        <v>452</v>
      </c>
      <c r="G3716">
        <v>0</v>
      </c>
      <c r="H3716">
        <v>0</v>
      </c>
      <c r="I3716">
        <v>17.34</v>
      </c>
    </row>
    <row r="3717" spans="1:9" x14ac:dyDescent="0.25">
      <c r="A3717">
        <v>2000920087</v>
      </c>
      <c r="B3717" t="s">
        <v>948</v>
      </c>
      <c r="C3717" t="s">
        <v>139</v>
      </c>
      <c r="D3717" t="s">
        <v>140</v>
      </c>
      <c r="E3717" s="1">
        <v>66</v>
      </c>
      <c r="F3717" t="s">
        <v>452</v>
      </c>
      <c r="G3717">
        <v>26</v>
      </c>
      <c r="H3717">
        <v>0</v>
      </c>
      <c r="I3717">
        <v>16.406061000000001</v>
      </c>
    </row>
    <row r="3718" spans="1:9" x14ac:dyDescent="0.25">
      <c r="A3718">
        <v>2000920087</v>
      </c>
      <c r="B3718" t="s">
        <v>948</v>
      </c>
      <c r="C3718" t="s">
        <v>577</v>
      </c>
      <c r="D3718" t="s">
        <v>578</v>
      </c>
      <c r="E3718" s="1">
        <v>0</v>
      </c>
      <c r="F3718" t="s">
        <v>452</v>
      </c>
      <c r="G3718" s="1">
        <v>0</v>
      </c>
      <c r="H3718">
        <v>0</v>
      </c>
      <c r="I3718">
        <v>16.447082999999999</v>
      </c>
    </row>
    <row r="3719" spans="1:9" x14ac:dyDescent="0.25">
      <c r="A3719">
        <v>2000920088</v>
      </c>
      <c r="B3719" t="s">
        <v>949</v>
      </c>
      <c r="C3719" t="s">
        <v>8708</v>
      </c>
      <c r="D3719" t="s">
        <v>8709</v>
      </c>
      <c r="E3719" s="1">
        <v>12</v>
      </c>
      <c r="F3719" t="s">
        <v>452</v>
      </c>
      <c r="G3719" s="1">
        <v>0</v>
      </c>
      <c r="H3719">
        <v>0</v>
      </c>
      <c r="I3719">
        <v>16.591667000000001</v>
      </c>
    </row>
    <row r="3720" spans="1:9" x14ac:dyDescent="0.25">
      <c r="A3720">
        <v>2000920088</v>
      </c>
      <c r="B3720" t="s">
        <v>949</v>
      </c>
      <c r="C3720" t="s">
        <v>8706</v>
      </c>
      <c r="D3720" t="s">
        <v>8707</v>
      </c>
      <c r="E3720" s="1">
        <v>0</v>
      </c>
      <c r="F3720" t="s">
        <v>452</v>
      </c>
      <c r="G3720" s="1">
        <v>0</v>
      </c>
      <c r="H3720">
        <v>0</v>
      </c>
      <c r="I3720">
        <v>16.591667000000001</v>
      </c>
    </row>
    <row r="3721" spans="1:9" x14ac:dyDescent="0.25">
      <c r="A3721">
        <v>2000920088</v>
      </c>
      <c r="B3721" t="s">
        <v>949</v>
      </c>
      <c r="C3721" t="s">
        <v>130</v>
      </c>
      <c r="D3721" t="s">
        <v>131</v>
      </c>
      <c r="E3721" s="1">
        <v>4</v>
      </c>
      <c r="F3721" t="s">
        <v>452</v>
      </c>
      <c r="G3721">
        <v>0</v>
      </c>
      <c r="H3721" s="1">
        <v>0</v>
      </c>
      <c r="I3721">
        <v>16.59</v>
      </c>
    </row>
    <row r="3722" spans="1:9" x14ac:dyDescent="0.25">
      <c r="A3722">
        <v>2000920088</v>
      </c>
      <c r="B3722" t="s">
        <v>949</v>
      </c>
      <c r="C3722" t="s">
        <v>126</v>
      </c>
      <c r="D3722" t="s">
        <v>127</v>
      </c>
      <c r="E3722" s="1">
        <v>3</v>
      </c>
      <c r="F3722" t="s">
        <v>452</v>
      </c>
      <c r="G3722" s="1">
        <v>0</v>
      </c>
      <c r="H3722">
        <v>0</v>
      </c>
      <c r="I3722">
        <v>16.59</v>
      </c>
    </row>
    <row r="3723" spans="1:9" x14ac:dyDescent="0.25">
      <c r="A3723">
        <v>2000920088</v>
      </c>
      <c r="B3723" t="s">
        <v>949</v>
      </c>
      <c r="C3723" t="s">
        <v>137</v>
      </c>
      <c r="D3723" t="s">
        <v>138</v>
      </c>
      <c r="E3723" s="1">
        <v>0</v>
      </c>
      <c r="F3723" t="s">
        <v>452</v>
      </c>
      <c r="G3723">
        <v>0</v>
      </c>
      <c r="H3723">
        <v>0</v>
      </c>
      <c r="I3723">
        <v>16.59</v>
      </c>
    </row>
    <row r="3724" spans="1:9" x14ac:dyDescent="0.25">
      <c r="A3724">
        <v>2000920088</v>
      </c>
      <c r="B3724" t="s">
        <v>949</v>
      </c>
      <c r="C3724" t="s">
        <v>139</v>
      </c>
      <c r="D3724" t="s">
        <v>140</v>
      </c>
      <c r="E3724" s="1">
        <v>42</v>
      </c>
      <c r="F3724" t="s">
        <v>452</v>
      </c>
      <c r="G3724">
        <v>0</v>
      </c>
      <c r="H3724">
        <v>0</v>
      </c>
      <c r="I3724">
        <v>16.351666999999999</v>
      </c>
    </row>
    <row r="3725" spans="1:9" x14ac:dyDescent="0.25">
      <c r="A3725">
        <v>2000920088</v>
      </c>
      <c r="B3725" t="s">
        <v>949</v>
      </c>
      <c r="C3725" t="s">
        <v>577</v>
      </c>
      <c r="D3725" t="s">
        <v>578</v>
      </c>
      <c r="E3725" s="1">
        <v>0</v>
      </c>
      <c r="F3725" t="s">
        <v>452</v>
      </c>
      <c r="G3725">
        <v>0</v>
      </c>
      <c r="H3725">
        <v>0</v>
      </c>
      <c r="I3725">
        <v>16.447082999999999</v>
      </c>
    </row>
    <row r="3726" spans="1:9" x14ac:dyDescent="0.25">
      <c r="A3726">
        <v>2000920089</v>
      </c>
      <c r="B3726" t="s">
        <v>950</v>
      </c>
      <c r="C3726" t="s">
        <v>126</v>
      </c>
      <c r="D3726" t="s">
        <v>127</v>
      </c>
      <c r="E3726" s="1">
        <v>7</v>
      </c>
      <c r="F3726" t="s">
        <v>452</v>
      </c>
      <c r="G3726" s="1">
        <v>0</v>
      </c>
      <c r="H3726" s="1">
        <v>0</v>
      </c>
      <c r="I3726">
        <v>16.989999999999998</v>
      </c>
    </row>
    <row r="3727" spans="1:9" x14ac:dyDescent="0.25">
      <c r="A3727">
        <v>2000920090</v>
      </c>
      <c r="B3727" t="s">
        <v>951</v>
      </c>
      <c r="C3727" t="s">
        <v>8708</v>
      </c>
      <c r="D3727" t="s">
        <v>8709</v>
      </c>
      <c r="E3727" s="1">
        <v>11</v>
      </c>
      <c r="F3727" t="s">
        <v>452</v>
      </c>
      <c r="G3727">
        <v>0</v>
      </c>
      <c r="H3727">
        <v>0</v>
      </c>
      <c r="I3727">
        <v>16.532727000000001</v>
      </c>
    </row>
    <row r="3728" spans="1:9" x14ac:dyDescent="0.25">
      <c r="A3728">
        <v>2000920090</v>
      </c>
      <c r="B3728" t="s">
        <v>951</v>
      </c>
      <c r="C3728" t="s">
        <v>8706</v>
      </c>
      <c r="D3728" t="s">
        <v>8707</v>
      </c>
      <c r="E3728" s="1">
        <v>0</v>
      </c>
      <c r="F3728" t="s">
        <v>452</v>
      </c>
      <c r="G3728">
        <v>0</v>
      </c>
      <c r="H3728">
        <v>0</v>
      </c>
      <c r="I3728">
        <v>16.532727000000001</v>
      </c>
    </row>
    <row r="3729" spans="1:9" x14ac:dyDescent="0.25">
      <c r="A3729">
        <v>2000920090</v>
      </c>
      <c r="B3729" t="s">
        <v>951</v>
      </c>
      <c r="C3729" t="s">
        <v>130</v>
      </c>
      <c r="D3729" t="s">
        <v>131</v>
      </c>
      <c r="E3729" s="1">
        <v>4</v>
      </c>
      <c r="F3729" t="s">
        <v>452</v>
      </c>
      <c r="G3729">
        <v>2</v>
      </c>
      <c r="H3729">
        <v>30</v>
      </c>
      <c r="I3729">
        <v>16.43</v>
      </c>
    </row>
    <row r="3730" spans="1:9" x14ac:dyDescent="0.25">
      <c r="A3730">
        <v>2000920090</v>
      </c>
      <c r="B3730" t="s">
        <v>951</v>
      </c>
      <c r="C3730" t="s">
        <v>126</v>
      </c>
      <c r="D3730" t="s">
        <v>127</v>
      </c>
      <c r="E3730" s="1">
        <v>2</v>
      </c>
      <c r="F3730" t="s">
        <v>452</v>
      </c>
      <c r="G3730" s="1">
        <v>0</v>
      </c>
      <c r="H3730">
        <v>0</v>
      </c>
      <c r="I3730">
        <v>16.535</v>
      </c>
    </row>
    <row r="3731" spans="1:9" x14ac:dyDescent="0.25">
      <c r="A3731">
        <v>2000920090</v>
      </c>
      <c r="B3731" t="s">
        <v>951</v>
      </c>
      <c r="C3731" t="s">
        <v>137</v>
      </c>
      <c r="D3731" t="s">
        <v>138</v>
      </c>
      <c r="E3731" s="1">
        <v>0</v>
      </c>
      <c r="F3731" t="s">
        <v>452</v>
      </c>
      <c r="G3731">
        <v>0</v>
      </c>
      <c r="H3731">
        <v>0</v>
      </c>
      <c r="I3731">
        <v>16.53</v>
      </c>
    </row>
    <row r="3732" spans="1:9" x14ac:dyDescent="0.25">
      <c r="A3732">
        <v>2000920090</v>
      </c>
      <c r="B3732" t="s">
        <v>951</v>
      </c>
      <c r="C3732" t="s">
        <v>139</v>
      </c>
      <c r="D3732" t="s">
        <v>140</v>
      </c>
      <c r="E3732" s="1">
        <v>9</v>
      </c>
      <c r="F3732" t="s">
        <v>452</v>
      </c>
      <c r="G3732">
        <v>22</v>
      </c>
      <c r="H3732">
        <v>0</v>
      </c>
      <c r="I3732">
        <v>16.43</v>
      </c>
    </row>
    <row r="3733" spans="1:9" x14ac:dyDescent="0.25">
      <c r="A3733">
        <v>2000920090</v>
      </c>
      <c r="B3733" t="s">
        <v>951</v>
      </c>
      <c r="C3733" t="s">
        <v>577</v>
      </c>
      <c r="D3733" t="s">
        <v>578</v>
      </c>
      <c r="E3733" s="1">
        <v>0</v>
      </c>
      <c r="F3733" t="s">
        <v>452</v>
      </c>
      <c r="G3733">
        <v>0</v>
      </c>
      <c r="H3733">
        <v>0</v>
      </c>
      <c r="I3733">
        <v>16.447082999999999</v>
      </c>
    </row>
    <row r="3734" spans="1:9" x14ac:dyDescent="0.25">
      <c r="A3734">
        <v>2000920091</v>
      </c>
      <c r="B3734" t="s">
        <v>952</v>
      </c>
      <c r="C3734" t="s">
        <v>8708</v>
      </c>
      <c r="D3734" t="s">
        <v>8709</v>
      </c>
      <c r="E3734" s="1">
        <v>11</v>
      </c>
      <c r="F3734" t="s">
        <v>452</v>
      </c>
      <c r="G3734">
        <v>0</v>
      </c>
      <c r="H3734">
        <v>0</v>
      </c>
      <c r="I3734">
        <v>17.350909000000001</v>
      </c>
    </row>
    <row r="3735" spans="1:9" x14ac:dyDescent="0.25">
      <c r="A3735">
        <v>2000920091</v>
      </c>
      <c r="B3735" t="s">
        <v>952</v>
      </c>
      <c r="C3735" t="s">
        <v>8706</v>
      </c>
      <c r="D3735" t="s">
        <v>8707</v>
      </c>
      <c r="E3735" s="1">
        <v>0</v>
      </c>
      <c r="F3735" t="s">
        <v>452</v>
      </c>
      <c r="G3735">
        <v>0</v>
      </c>
      <c r="H3735">
        <v>0</v>
      </c>
      <c r="I3735">
        <v>17.350909000000001</v>
      </c>
    </row>
    <row r="3736" spans="1:9" x14ac:dyDescent="0.25">
      <c r="A3736">
        <v>2000920091</v>
      </c>
      <c r="B3736" t="s">
        <v>952</v>
      </c>
      <c r="C3736" t="s">
        <v>130</v>
      </c>
      <c r="D3736" t="s">
        <v>131</v>
      </c>
      <c r="E3736" s="1">
        <v>3</v>
      </c>
      <c r="F3736" t="s">
        <v>452</v>
      </c>
      <c r="G3736">
        <v>1</v>
      </c>
      <c r="H3736">
        <v>0</v>
      </c>
      <c r="I3736">
        <v>16.41</v>
      </c>
    </row>
    <row r="3737" spans="1:9" x14ac:dyDescent="0.25">
      <c r="A3737">
        <v>2000920091</v>
      </c>
      <c r="B3737" t="s">
        <v>952</v>
      </c>
      <c r="C3737" t="s">
        <v>126</v>
      </c>
      <c r="D3737" t="s">
        <v>127</v>
      </c>
      <c r="E3737" s="1">
        <v>8</v>
      </c>
      <c r="F3737" t="s">
        <v>452</v>
      </c>
      <c r="G3737">
        <v>0</v>
      </c>
      <c r="H3737">
        <v>0</v>
      </c>
      <c r="I3737">
        <v>17.35125</v>
      </c>
    </row>
    <row r="3738" spans="1:9" x14ac:dyDescent="0.25">
      <c r="A3738">
        <v>2000920091</v>
      </c>
      <c r="B3738" t="s">
        <v>952</v>
      </c>
      <c r="C3738" t="s">
        <v>137</v>
      </c>
      <c r="D3738" t="s">
        <v>138</v>
      </c>
      <c r="E3738" s="1">
        <v>0</v>
      </c>
      <c r="F3738" t="s">
        <v>452</v>
      </c>
      <c r="G3738">
        <v>0</v>
      </c>
      <c r="H3738">
        <v>1</v>
      </c>
      <c r="I3738">
        <v>16.88</v>
      </c>
    </row>
    <row r="3739" spans="1:9" x14ac:dyDescent="0.25">
      <c r="A3739">
        <v>2000920091</v>
      </c>
      <c r="B3739" t="s">
        <v>952</v>
      </c>
      <c r="C3739" t="s">
        <v>139</v>
      </c>
      <c r="D3739" t="s">
        <v>140</v>
      </c>
      <c r="E3739">
        <v>46</v>
      </c>
      <c r="F3739" t="s">
        <v>452</v>
      </c>
      <c r="G3739">
        <v>0</v>
      </c>
      <c r="H3739">
        <v>0</v>
      </c>
      <c r="I3739">
        <v>16.414348</v>
      </c>
    </row>
    <row r="3740" spans="1:9" x14ac:dyDescent="0.25">
      <c r="A3740">
        <v>2000920091</v>
      </c>
      <c r="B3740" t="s">
        <v>952</v>
      </c>
      <c r="C3740" t="s">
        <v>577</v>
      </c>
      <c r="D3740" t="s">
        <v>578</v>
      </c>
      <c r="E3740" s="1">
        <v>0</v>
      </c>
      <c r="F3740" t="s">
        <v>452</v>
      </c>
      <c r="G3740">
        <v>0</v>
      </c>
      <c r="H3740">
        <v>0</v>
      </c>
      <c r="I3740">
        <v>16.446943999999998</v>
      </c>
    </row>
    <row r="3741" spans="1:9" x14ac:dyDescent="0.25">
      <c r="A3741">
        <v>2000920105</v>
      </c>
      <c r="B3741" t="s">
        <v>953</v>
      </c>
      <c r="C3741" t="s">
        <v>8710</v>
      </c>
      <c r="D3741" t="s">
        <v>8711</v>
      </c>
      <c r="E3741" s="1">
        <v>48</v>
      </c>
      <c r="F3741" t="s">
        <v>36</v>
      </c>
      <c r="G3741">
        <v>0</v>
      </c>
      <c r="H3741">
        <v>0</v>
      </c>
      <c r="I3741">
        <v>8.5879169999999991</v>
      </c>
    </row>
    <row r="3742" spans="1:9" x14ac:dyDescent="0.25">
      <c r="A3742">
        <v>2000920105</v>
      </c>
      <c r="B3742" t="s">
        <v>953</v>
      </c>
      <c r="C3742" t="s">
        <v>130</v>
      </c>
      <c r="D3742" t="s">
        <v>131</v>
      </c>
      <c r="E3742">
        <v>6</v>
      </c>
      <c r="F3742" t="s">
        <v>36</v>
      </c>
      <c r="G3742">
        <v>205</v>
      </c>
      <c r="H3742">
        <v>546</v>
      </c>
      <c r="I3742">
        <v>8.5866670000000003</v>
      </c>
    </row>
    <row r="3743" spans="1:9" x14ac:dyDescent="0.25">
      <c r="A3743">
        <v>2000920105</v>
      </c>
      <c r="B3743" t="s">
        <v>953</v>
      </c>
      <c r="C3743" t="s">
        <v>137</v>
      </c>
      <c r="D3743" t="s">
        <v>138</v>
      </c>
      <c r="E3743" s="1">
        <v>0</v>
      </c>
      <c r="F3743" t="s">
        <v>36</v>
      </c>
      <c r="G3743">
        <v>0</v>
      </c>
      <c r="H3743">
        <v>1</v>
      </c>
      <c r="I3743">
        <v>0.93500000000000005</v>
      </c>
    </row>
    <row r="3744" spans="1:9" x14ac:dyDescent="0.25">
      <c r="A3744">
        <v>2000920105</v>
      </c>
      <c r="B3744" t="s">
        <v>953</v>
      </c>
      <c r="C3744" t="s">
        <v>151</v>
      </c>
      <c r="D3744" t="s">
        <v>152</v>
      </c>
      <c r="E3744" s="1">
        <v>0</v>
      </c>
      <c r="F3744" t="s">
        <v>36</v>
      </c>
      <c r="G3744">
        <v>0</v>
      </c>
      <c r="H3744">
        <v>288</v>
      </c>
      <c r="I3744">
        <v>8.5879169999999991</v>
      </c>
    </row>
    <row r="3745" spans="1:9" x14ac:dyDescent="0.25">
      <c r="A3745">
        <v>2000920105</v>
      </c>
      <c r="B3745" t="s">
        <v>953</v>
      </c>
      <c r="C3745" t="s">
        <v>139</v>
      </c>
      <c r="D3745" t="s">
        <v>140</v>
      </c>
      <c r="E3745" s="1">
        <v>3</v>
      </c>
      <c r="F3745" t="s">
        <v>36</v>
      </c>
      <c r="G3745">
        <v>96</v>
      </c>
      <c r="H3745">
        <v>0</v>
      </c>
      <c r="I3745">
        <v>8.5866670000000003</v>
      </c>
    </row>
    <row r="3746" spans="1:9" x14ac:dyDescent="0.25">
      <c r="A3746">
        <v>2000920105</v>
      </c>
      <c r="B3746" t="s">
        <v>953</v>
      </c>
      <c r="C3746" t="s">
        <v>577</v>
      </c>
      <c r="D3746" t="s">
        <v>578</v>
      </c>
      <c r="E3746" s="1">
        <v>0</v>
      </c>
      <c r="F3746" t="s">
        <v>36</v>
      </c>
      <c r="G3746">
        <v>0</v>
      </c>
      <c r="H3746">
        <v>0</v>
      </c>
      <c r="I3746">
        <v>8.6858330000000006</v>
      </c>
    </row>
    <row r="3747" spans="1:9" x14ac:dyDescent="0.25">
      <c r="A3747">
        <v>2000920106</v>
      </c>
      <c r="B3747" t="s">
        <v>954</v>
      </c>
      <c r="C3747" t="s">
        <v>8710</v>
      </c>
      <c r="D3747" t="s">
        <v>8711</v>
      </c>
      <c r="E3747" s="1">
        <v>48</v>
      </c>
      <c r="F3747" t="s">
        <v>36</v>
      </c>
      <c r="G3747">
        <v>0</v>
      </c>
      <c r="H3747">
        <v>0</v>
      </c>
      <c r="I3747">
        <v>8.3033330000000003</v>
      </c>
    </row>
    <row r="3748" spans="1:9" x14ac:dyDescent="0.25">
      <c r="A3748">
        <v>2000920106</v>
      </c>
      <c r="B3748" t="s">
        <v>954</v>
      </c>
      <c r="C3748" t="s">
        <v>130</v>
      </c>
      <c r="D3748" t="s">
        <v>131</v>
      </c>
      <c r="E3748" s="1">
        <v>2</v>
      </c>
      <c r="F3748" t="s">
        <v>36</v>
      </c>
      <c r="G3748">
        <v>31</v>
      </c>
      <c r="H3748">
        <v>288</v>
      </c>
      <c r="I3748">
        <v>8.57</v>
      </c>
    </row>
    <row r="3749" spans="1:9" x14ac:dyDescent="0.25">
      <c r="A3749">
        <v>2000920106</v>
      </c>
      <c r="B3749" t="s">
        <v>954</v>
      </c>
      <c r="C3749" t="s">
        <v>151</v>
      </c>
      <c r="D3749" t="s">
        <v>152</v>
      </c>
      <c r="E3749" s="1">
        <v>0</v>
      </c>
      <c r="F3749" t="s">
        <v>36</v>
      </c>
      <c r="G3749">
        <v>0</v>
      </c>
      <c r="H3749">
        <v>24</v>
      </c>
      <c r="I3749">
        <v>8.6220829999999999</v>
      </c>
    </row>
    <row r="3750" spans="1:9" x14ac:dyDescent="0.25">
      <c r="A3750">
        <v>2000920106</v>
      </c>
      <c r="B3750" t="s">
        <v>954</v>
      </c>
      <c r="C3750" t="s">
        <v>139</v>
      </c>
      <c r="D3750" t="s">
        <v>140</v>
      </c>
      <c r="E3750" s="1">
        <v>0</v>
      </c>
      <c r="F3750" t="s">
        <v>36</v>
      </c>
      <c r="G3750">
        <v>0</v>
      </c>
      <c r="H3750">
        <v>0</v>
      </c>
      <c r="I3750">
        <v>8.6225000000000005</v>
      </c>
    </row>
    <row r="3751" spans="1:9" x14ac:dyDescent="0.25">
      <c r="A3751">
        <v>2000920106</v>
      </c>
      <c r="B3751" t="s">
        <v>954</v>
      </c>
      <c r="C3751" t="s">
        <v>577</v>
      </c>
      <c r="D3751" t="s">
        <v>578</v>
      </c>
      <c r="E3751" s="1">
        <v>0</v>
      </c>
      <c r="F3751" t="s">
        <v>36</v>
      </c>
      <c r="G3751">
        <v>0</v>
      </c>
      <c r="H3751">
        <v>0</v>
      </c>
      <c r="I3751">
        <v>8.6859029999999997</v>
      </c>
    </row>
    <row r="3752" spans="1:9" x14ac:dyDescent="0.25">
      <c r="A3752">
        <v>2000920107</v>
      </c>
      <c r="B3752" t="s">
        <v>955</v>
      </c>
      <c r="C3752" t="s">
        <v>8708</v>
      </c>
      <c r="D3752" t="s">
        <v>8709</v>
      </c>
      <c r="E3752" s="1">
        <v>0</v>
      </c>
      <c r="F3752" t="s">
        <v>36</v>
      </c>
      <c r="G3752">
        <v>0</v>
      </c>
      <c r="H3752">
        <v>0</v>
      </c>
      <c r="I3752">
        <v>1.656795</v>
      </c>
    </row>
    <row r="3753" spans="1:9" x14ac:dyDescent="0.25">
      <c r="A3753">
        <v>2000920107</v>
      </c>
      <c r="B3753" t="s">
        <v>955</v>
      </c>
      <c r="C3753" t="s">
        <v>8706</v>
      </c>
      <c r="D3753" t="s">
        <v>8707</v>
      </c>
      <c r="E3753" s="1">
        <v>0</v>
      </c>
      <c r="F3753" t="s">
        <v>36</v>
      </c>
      <c r="G3753">
        <v>0</v>
      </c>
      <c r="H3753">
        <v>0</v>
      </c>
      <c r="I3753">
        <v>1.656795</v>
      </c>
    </row>
    <row r="3754" spans="1:9" x14ac:dyDescent="0.25">
      <c r="A3754">
        <v>2000920107</v>
      </c>
      <c r="B3754" t="s">
        <v>955</v>
      </c>
      <c r="C3754" t="s">
        <v>130</v>
      </c>
      <c r="D3754" t="s">
        <v>131</v>
      </c>
      <c r="E3754" s="1">
        <v>627</v>
      </c>
      <c r="F3754" t="s">
        <v>36</v>
      </c>
      <c r="G3754">
        <v>1</v>
      </c>
      <c r="H3754">
        <v>0</v>
      </c>
      <c r="I3754">
        <v>1.6568419999999999</v>
      </c>
    </row>
    <row r="3755" spans="1:9" x14ac:dyDescent="0.25">
      <c r="A3755">
        <v>2000920107</v>
      </c>
      <c r="B3755" t="s">
        <v>955</v>
      </c>
      <c r="C3755" t="s">
        <v>137</v>
      </c>
      <c r="D3755" t="s">
        <v>138</v>
      </c>
      <c r="E3755" s="1">
        <v>0</v>
      </c>
      <c r="F3755" t="s">
        <v>36</v>
      </c>
      <c r="G3755">
        <v>0</v>
      </c>
      <c r="H3755">
        <v>1</v>
      </c>
      <c r="I3755">
        <v>1.66</v>
      </c>
    </row>
    <row r="3756" spans="1:9" x14ac:dyDescent="0.25">
      <c r="A3756">
        <v>2000920107</v>
      </c>
      <c r="B3756" t="s">
        <v>955</v>
      </c>
      <c r="C3756" t="s">
        <v>139</v>
      </c>
      <c r="D3756" t="s">
        <v>140</v>
      </c>
      <c r="E3756" s="1">
        <v>100</v>
      </c>
      <c r="F3756" t="s">
        <v>36</v>
      </c>
      <c r="G3756">
        <v>0</v>
      </c>
      <c r="H3756">
        <v>0</v>
      </c>
      <c r="I3756">
        <v>16.188700000000001</v>
      </c>
    </row>
    <row r="3757" spans="1:9" x14ac:dyDescent="0.25">
      <c r="A3757">
        <v>2000920107</v>
      </c>
      <c r="B3757" t="s">
        <v>955</v>
      </c>
      <c r="C3757" t="s">
        <v>577</v>
      </c>
      <c r="D3757" t="s">
        <v>578</v>
      </c>
      <c r="E3757" s="1">
        <v>0</v>
      </c>
      <c r="F3757" t="s">
        <v>36</v>
      </c>
      <c r="G3757">
        <v>0</v>
      </c>
      <c r="H3757">
        <v>0</v>
      </c>
      <c r="I3757">
        <v>16.447082999999999</v>
      </c>
    </row>
    <row r="3758" spans="1:9" x14ac:dyDescent="0.25">
      <c r="A3758">
        <v>2000920108</v>
      </c>
      <c r="B3758" t="s">
        <v>956</v>
      </c>
      <c r="C3758" t="s">
        <v>8710</v>
      </c>
      <c r="D3758" t="s">
        <v>8711</v>
      </c>
      <c r="E3758" s="1">
        <v>96</v>
      </c>
      <c r="F3758" t="s">
        <v>36</v>
      </c>
      <c r="G3758">
        <v>0</v>
      </c>
      <c r="H3758">
        <v>0</v>
      </c>
      <c r="I3758">
        <v>5.601979</v>
      </c>
    </row>
    <row r="3759" spans="1:9" x14ac:dyDescent="0.25">
      <c r="A3759">
        <v>2000920108</v>
      </c>
      <c r="B3759" t="s">
        <v>956</v>
      </c>
      <c r="C3759" t="s">
        <v>130</v>
      </c>
      <c r="D3759" t="s">
        <v>131</v>
      </c>
      <c r="E3759" s="1">
        <v>11</v>
      </c>
      <c r="F3759" t="s">
        <v>36</v>
      </c>
      <c r="G3759">
        <v>17</v>
      </c>
      <c r="H3759">
        <v>192</v>
      </c>
      <c r="I3759">
        <v>5.66</v>
      </c>
    </row>
    <row r="3760" spans="1:9" x14ac:dyDescent="0.25">
      <c r="A3760">
        <v>2000920108</v>
      </c>
      <c r="B3760" t="s">
        <v>956</v>
      </c>
      <c r="C3760" t="s">
        <v>151</v>
      </c>
      <c r="D3760" t="s">
        <v>152</v>
      </c>
      <c r="E3760" s="1">
        <v>0</v>
      </c>
      <c r="F3760" t="s">
        <v>36</v>
      </c>
      <c r="G3760">
        <v>0</v>
      </c>
      <c r="H3760">
        <v>0</v>
      </c>
      <c r="I3760">
        <v>5.6760419999999998</v>
      </c>
    </row>
    <row r="3761" spans="1:9" x14ac:dyDescent="0.25">
      <c r="A3761">
        <v>2000920108</v>
      </c>
      <c r="B3761" t="s">
        <v>956</v>
      </c>
      <c r="C3761" t="s">
        <v>139</v>
      </c>
      <c r="D3761" t="s">
        <v>140</v>
      </c>
      <c r="E3761" s="1">
        <v>1</v>
      </c>
      <c r="F3761" t="s">
        <v>36</v>
      </c>
      <c r="G3761" s="1">
        <v>0</v>
      </c>
      <c r="H3761">
        <v>0</v>
      </c>
      <c r="I3761">
        <v>5.67</v>
      </c>
    </row>
    <row r="3762" spans="1:9" x14ac:dyDescent="0.25">
      <c r="A3762">
        <v>2000920108</v>
      </c>
      <c r="B3762" t="s">
        <v>956</v>
      </c>
      <c r="C3762" t="s">
        <v>577</v>
      </c>
      <c r="D3762" t="s">
        <v>578</v>
      </c>
      <c r="E3762" s="1">
        <v>0</v>
      </c>
      <c r="F3762" t="s">
        <v>36</v>
      </c>
      <c r="G3762">
        <v>0</v>
      </c>
      <c r="H3762">
        <v>0</v>
      </c>
      <c r="I3762">
        <v>5.6929169999999996</v>
      </c>
    </row>
    <row r="3763" spans="1:9" x14ac:dyDescent="0.25">
      <c r="A3763">
        <v>2000920110</v>
      </c>
      <c r="B3763" t="s">
        <v>957</v>
      </c>
      <c r="C3763" t="s">
        <v>8710</v>
      </c>
      <c r="D3763" t="s">
        <v>8711</v>
      </c>
      <c r="E3763" s="1">
        <v>72</v>
      </c>
      <c r="F3763" t="s">
        <v>36</v>
      </c>
      <c r="G3763">
        <v>0</v>
      </c>
      <c r="H3763">
        <v>0</v>
      </c>
      <c r="I3763">
        <v>5.4704170000000003</v>
      </c>
    </row>
    <row r="3764" spans="1:9" x14ac:dyDescent="0.25">
      <c r="A3764">
        <v>2000920110</v>
      </c>
      <c r="B3764" t="s">
        <v>957</v>
      </c>
      <c r="C3764" t="s">
        <v>130</v>
      </c>
      <c r="D3764" t="s">
        <v>131</v>
      </c>
      <c r="E3764" s="1">
        <v>2</v>
      </c>
      <c r="F3764" t="s">
        <v>36</v>
      </c>
      <c r="G3764">
        <v>4</v>
      </c>
      <c r="H3764">
        <v>0</v>
      </c>
      <c r="I3764">
        <v>5.47</v>
      </c>
    </row>
    <row r="3765" spans="1:9" x14ac:dyDescent="0.25">
      <c r="A3765">
        <v>2000920110</v>
      </c>
      <c r="B3765" t="s">
        <v>957</v>
      </c>
      <c r="C3765" t="s">
        <v>151</v>
      </c>
      <c r="D3765" t="s">
        <v>152</v>
      </c>
      <c r="E3765" s="1">
        <v>0</v>
      </c>
      <c r="F3765" t="s">
        <v>36</v>
      </c>
      <c r="G3765">
        <v>0</v>
      </c>
      <c r="H3765">
        <v>0</v>
      </c>
      <c r="I3765">
        <v>5.6731939999999996</v>
      </c>
    </row>
    <row r="3766" spans="1:9" x14ac:dyDescent="0.25">
      <c r="A3766">
        <v>2000920110</v>
      </c>
      <c r="B3766" t="s">
        <v>957</v>
      </c>
      <c r="C3766" t="s">
        <v>139</v>
      </c>
      <c r="D3766" t="s">
        <v>140</v>
      </c>
      <c r="E3766" s="1">
        <v>0</v>
      </c>
      <c r="F3766" t="s">
        <v>36</v>
      </c>
      <c r="G3766">
        <v>0</v>
      </c>
      <c r="H3766">
        <v>0</v>
      </c>
      <c r="I3766">
        <v>5.6733330000000004</v>
      </c>
    </row>
    <row r="3767" spans="1:9" x14ac:dyDescent="0.25">
      <c r="A3767">
        <v>2000920110</v>
      </c>
      <c r="B3767" t="s">
        <v>957</v>
      </c>
      <c r="C3767" t="s">
        <v>577</v>
      </c>
      <c r="D3767" t="s">
        <v>578</v>
      </c>
      <c r="E3767" s="1">
        <v>0</v>
      </c>
      <c r="F3767" t="s">
        <v>36</v>
      </c>
      <c r="G3767">
        <v>0</v>
      </c>
      <c r="H3767">
        <v>0</v>
      </c>
      <c r="I3767">
        <v>5.6929169999999996</v>
      </c>
    </row>
    <row r="3768" spans="1:9" x14ac:dyDescent="0.25">
      <c r="A3768">
        <v>2000920111</v>
      </c>
      <c r="B3768" t="s">
        <v>958</v>
      </c>
      <c r="C3768" t="s">
        <v>8708</v>
      </c>
      <c r="D3768" t="s">
        <v>8709</v>
      </c>
      <c r="E3768" s="1">
        <v>0</v>
      </c>
      <c r="F3768" t="s">
        <v>36</v>
      </c>
      <c r="G3768">
        <v>0</v>
      </c>
      <c r="H3768">
        <v>0</v>
      </c>
      <c r="I3768">
        <v>1.255714</v>
      </c>
    </row>
    <row r="3769" spans="1:9" x14ac:dyDescent="0.25">
      <c r="A3769">
        <v>2000920111</v>
      </c>
      <c r="B3769" t="s">
        <v>958</v>
      </c>
      <c r="C3769" t="s">
        <v>8706</v>
      </c>
      <c r="D3769" t="s">
        <v>8707</v>
      </c>
      <c r="E3769" s="1">
        <v>0</v>
      </c>
      <c r="F3769" t="s">
        <v>36</v>
      </c>
      <c r="G3769" s="1">
        <v>0</v>
      </c>
      <c r="H3769">
        <v>0</v>
      </c>
      <c r="I3769">
        <v>1.255714</v>
      </c>
    </row>
    <row r="3770" spans="1:9" x14ac:dyDescent="0.25">
      <c r="A3770">
        <v>2000920111</v>
      </c>
      <c r="B3770" t="s">
        <v>958</v>
      </c>
      <c r="C3770" t="s">
        <v>130</v>
      </c>
      <c r="D3770" t="s">
        <v>131</v>
      </c>
      <c r="E3770" s="1">
        <v>70</v>
      </c>
      <c r="F3770" t="s">
        <v>36</v>
      </c>
      <c r="G3770">
        <v>1</v>
      </c>
      <c r="H3770">
        <v>226</v>
      </c>
      <c r="I3770">
        <v>1.255857</v>
      </c>
    </row>
    <row r="3771" spans="1:9" x14ac:dyDescent="0.25">
      <c r="A3771">
        <v>2000920111</v>
      </c>
      <c r="B3771" t="s">
        <v>958</v>
      </c>
      <c r="C3771" t="s">
        <v>139</v>
      </c>
      <c r="D3771" t="s">
        <v>140</v>
      </c>
      <c r="E3771" s="1">
        <v>47</v>
      </c>
      <c r="F3771" t="s">
        <v>36</v>
      </c>
      <c r="G3771">
        <v>0</v>
      </c>
      <c r="H3771">
        <v>0</v>
      </c>
      <c r="I3771">
        <v>11.893617000000001</v>
      </c>
    </row>
    <row r="3772" spans="1:9" x14ac:dyDescent="0.25">
      <c r="A3772">
        <v>2000920111</v>
      </c>
      <c r="B3772" t="s">
        <v>958</v>
      </c>
      <c r="C3772" t="s">
        <v>577</v>
      </c>
      <c r="D3772" t="s">
        <v>578</v>
      </c>
      <c r="E3772" s="1">
        <v>0</v>
      </c>
      <c r="F3772" t="s">
        <v>36</v>
      </c>
      <c r="G3772">
        <v>0</v>
      </c>
      <c r="H3772">
        <v>0</v>
      </c>
      <c r="I3772">
        <v>12.006527999999999</v>
      </c>
    </row>
    <row r="3773" spans="1:9" x14ac:dyDescent="0.25">
      <c r="A3773">
        <v>2000920112</v>
      </c>
      <c r="B3773" t="s">
        <v>959</v>
      </c>
      <c r="C3773" t="s">
        <v>130</v>
      </c>
      <c r="D3773" t="s">
        <v>131</v>
      </c>
      <c r="E3773" s="1">
        <v>4</v>
      </c>
      <c r="F3773" t="s">
        <v>36</v>
      </c>
      <c r="G3773">
        <v>18</v>
      </c>
      <c r="H3773">
        <v>0</v>
      </c>
      <c r="I3773">
        <v>1.25</v>
      </c>
    </row>
    <row r="3774" spans="1:9" x14ac:dyDescent="0.25">
      <c r="A3774">
        <v>2000920112</v>
      </c>
      <c r="B3774" t="s">
        <v>959</v>
      </c>
      <c r="C3774" t="s">
        <v>139</v>
      </c>
      <c r="D3774" t="s">
        <v>140</v>
      </c>
      <c r="E3774" s="1">
        <v>1</v>
      </c>
      <c r="F3774" t="s">
        <v>36</v>
      </c>
      <c r="G3774">
        <v>0</v>
      </c>
      <c r="H3774">
        <v>0</v>
      </c>
      <c r="I3774">
        <v>12</v>
      </c>
    </row>
    <row r="3775" spans="1:9" x14ac:dyDescent="0.25">
      <c r="A3775">
        <v>2000920112</v>
      </c>
      <c r="B3775" t="s">
        <v>959</v>
      </c>
      <c r="C3775" t="s">
        <v>577</v>
      </c>
      <c r="D3775" t="s">
        <v>578</v>
      </c>
      <c r="E3775" s="1">
        <v>0</v>
      </c>
      <c r="F3775" t="s">
        <v>36</v>
      </c>
      <c r="G3775">
        <v>0</v>
      </c>
      <c r="H3775">
        <v>0</v>
      </c>
      <c r="I3775">
        <v>12.006964</v>
      </c>
    </row>
    <row r="3776" spans="1:9" x14ac:dyDescent="0.25">
      <c r="A3776">
        <v>2000920113</v>
      </c>
      <c r="B3776" t="s">
        <v>960</v>
      </c>
      <c r="C3776" t="s">
        <v>8708</v>
      </c>
      <c r="D3776" t="s">
        <v>8709</v>
      </c>
      <c r="E3776" s="1">
        <v>0</v>
      </c>
      <c r="F3776" t="s">
        <v>452</v>
      </c>
      <c r="G3776">
        <v>0</v>
      </c>
      <c r="H3776">
        <v>0</v>
      </c>
      <c r="I3776">
        <v>2.9365060000000001</v>
      </c>
    </row>
    <row r="3777" spans="1:9" x14ac:dyDescent="0.25">
      <c r="A3777">
        <v>2000920113</v>
      </c>
      <c r="B3777" t="s">
        <v>960</v>
      </c>
      <c r="C3777" t="s">
        <v>8706</v>
      </c>
      <c r="D3777" t="s">
        <v>8707</v>
      </c>
      <c r="E3777" s="1">
        <v>0</v>
      </c>
      <c r="F3777" t="s">
        <v>452</v>
      </c>
      <c r="G3777">
        <v>0</v>
      </c>
      <c r="H3777">
        <v>0</v>
      </c>
      <c r="I3777">
        <v>2.9365060000000001</v>
      </c>
    </row>
    <row r="3778" spans="1:9" x14ac:dyDescent="0.25">
      <c r="A3778">
        <v>2000920113</v>
      </c>
      <c r="B3778" t="s">
        <v>960</v>
      </c>
      <c r="C3778" t="s">
        <v>130</v>
      </c>
      <c r="D3778" t="s">
        <v>131</v>
      </c>
      <c r="E3778" s="1">
        <v>7</v>
      </c>
      <c r="F3778" t="s">
        <v>452</v>
      </c>
      <c r="G3778">
        <v>131</v>
      </c>
      <c r="H3778">
        <v>0</v>
      </c>
      <c r="I3778">
        <v>2.9371429999999998</v>
      </c>
    </row>
    <row r="3779" spans="1:9" x14ac:dyDescent="0.25">
      <c r="A3779">
        <v>2000920113</v>
      </c>
      <c r="B3779" t="s">
        <v>960</v>
      </c>
      <c r="C3779" t="s">
        <v>256</v>
      </c>
      <c r="D3779" t="s">
        <v>257</v>
      </c>
      <c r="E3779">
        <v>0</v>
      </c>
      <c r="F3779" t="s">
        <v>452</v>
      </c>
      <c r="G3779">
        <v>0</v>
      </c>
      <c r="H3779">
        <v>0</v>
      </c>
      <c r="I3779">
        <v>2.9366669999999999</v>
      </c>
    </row>
    <row r="3780" spans="1:9" x14ac:dyDescent="0.25">
      <c r="A3780">
        <v>2000920113</v>
      </c>
      <c r="B3780" t="s">
        <v>960</v>
      </c>
      <c r="C3780" t="s">
        <v>137</v>
      </c>
      <c r="D3780" t="s">
        <v>138</v>
      </c>
      <c r="E3780">
        <v>0</v>
      </c>
      <c r="F3780" t="s">
        <v>452</v>
      </c>
      <c r="G3780">
        <v>0</v>
      </c>
      <c r="H3780">
        <v>1</v>
      </c>
      <c r="I3780">
        <v>2.936496</v>
      </c>
    </row>
    <row r="3781" spans="1:9" x14ac:dyDescent="0.25">
      <c r="A3781">
        <v>2000920114</v>
      </c>
      <c r="B3781" t="s">
        <v>961</v>
      </c>
      <c r="C3781" t="s">
        <v>8706</v>
      </c>
      <c r="D3781" t="s">
        <v>8707</v>
      </c>
      <c r="E3781" s="1">
        <v>10</v>
      </c>
      <c r="F3781" t="s">
        <v>452</v>
      </c>
      <c r="G3781">
        <v>0</v>
      </c>
      <c r="H3781" s="1">
        <v>0</v>
      </c>
      <c r="I3781">
        <v>13.917999999999999</v>
      </c>
    </row>
    <row r="3782" spans="1:9" x14ac:dyDescent="0.25">
      <c r="A3782">
        <v>2000920114</v>
      </c>
      <c r="B3782" t="s">
        <v>961</v>
      </c>
      <c r="C3782" t="s">
        <v>130</v>
      </c>
      <c r="D3782" t="s">
        <v>131</v>
      </c>
      <c r="E3782" s="1">
        <v>3</v>
      </c>
      <c r="F3782" t="s">
        <v>452</v>
      </c>
      <c r="G3782">
        <v>0</v>
      </c>
      <c r="H3782" s="1">
        <v>0</v>
      </c>
      <c r="I3782">
        <v>13.916667</v>
      </c>
    </row>
    <row r="3783" spans="1:9" x14ac:dyDescent="0.25">
      <c r="A3783">
        <v>2000920115</v>
      </c>
      <c r="B3783" t="s">
        <v>962</v>
      </c>
      <c r="C3783" t="s">
        <v>130</v>
      </c>
      <c r="D3783" t="s">
        <v>131</v>
      </c>
      <c r="E3783" s="1">
        <v>5</v>
      </c>
      <c r="F3783" t="s">
        <v>452</v>
      </c>
      <c r="G3783">
        <v>0</v>
      </c>
      <c r="H3783">
        <v>0</v>
      </c>
      <c r="I3783">
        <v>13.757999999999999</v>
      </c>
    </row>
    <row r="3784" spans="1:9" x14ac:dyDescent="0.25">
      <c r="A3784">
        <v>2000920117</v>
      </c>
      <c r="B3784" t="s">
        <v>963</v>
      </c>
      <c r="C3784" t="s">
        <v>130</v>
      </c>
      <c r="D3784" t="s">
        <v>131</v>
      </c>
      <c r="E3784" s="1">
        <v>2</v>
      </c>
      <c r="F3784" t="s">
        <v>452</v>
      </c>
      <c r="G3784">
        <v>0</v>
      </c>
      <c r="H3784">
        <v>0</v>
      </c>
      <c r="I3784">
        <v>14.46</v>
      </c>
    </row>
    <row r="3785" spans="1:9" x14ac:dyDescent="0.25">
      <c r="A3785">
        <v>2000920118</v>
      </c>
      <c r="B3785" t="s">
        <v>964</v>
      </c>
      <c r="C3785" t="s">
        <v>130</v>
      </c>
      <c r="D3785" t="s">
        <v>131</v>
      </c>
      <c r="E3785" s="1">
        <v>0</v>
      </c>
      <c r="F3785" t="s">
        <v>452</v>
      </c>
      <c r="G3785">
        <v>0</v>
      </c>
      <c r="H3785" s="1">
        <v>0</v>
      </c>
      <c r="I3785">
        <v>14.036667</v>
      </c>
    </row>
    <row r="3786" spans="1:9" x14ac:dyDescent="0.25">
      <c r="A3786">
        <v>2000920118</v>
      </c>
      <c r="B3786" t="s">
        <v>964</v>
      </c>
      <c r="C3786" t="s">
        <v>126</v>
      </c>
      <c r="D3786" t="s">
        <v>127</v>
      </c>
      <c r="E3786" s="1">
        <v>5</v>
      </c>
      <c r="F3786" t="s">
        <v>452</v>
      </c>
      <c r="G3786">
        <v>0</v>
      </c>
      <c r="H3786">
        <v>0</v>
      </c>
      <c r="I3786">
        <v>14.036</v>
      </c>
    </row>
    <row r="3787" spans="1:9" x14ac:dyDescent="0.25">
      <c r="A3787">
        <v>2000920119</v>
      </c>
      <c r="B3787" t="s">
        <v>965</v>
      </c>
      <c r="C3787" t="s">
        <v>126</v>
      </c>
      <c r="D3787" t="s">
        <v>127</v>
      </c>
      <c r="E3787" s="1">
        <v>7</v>
      </c>
      <c r="F3787" t="s">
        <v>452</v>
      </c>
      <c r="G3787">
        <v>0</v>
      </c>
      <c r="H3787">
        <v>0</v>
      </c>
      <c r="I3787">
        <v>13.881429000000001</v>
      </c>
    </row>
    <row r="3788" spans="1:9" x14ac:dyDescent="0.25">
      <c r="A3788">
        <v>2000920120</v>
      </c>
      <c r="B3788" t="s">
        <v>966</v>
      </c>
      <c r="C3788" t="s">
        <v>130</v>
      </c>
      <c r="D3788" t="s">
        <v>131</v>
      </c>
      <c r="E3788" s="1">
        <v>0</v>
      </c>
      <c r="F3788" t="s">
        <v>452</v>
      </c>
      <c r="G3788">
        <v>0</v>
      </c>
      <c r="H3788">
        <v>0</v>
      </c>
      <c r="I3788">
        <v>13.775</v>
      </c>
    </row>
    <row r="3789" spans="1:9" x14ac:dyDescent="0.25">
      <c r="A3789">
        <v>2000920120</v>
      </c>
      <c r="B3789" t="s">
        <v>966</v>
      </c>
      <c r="C3789" t="s">
        <v>126</v>
      </c>
      <c r="D3789" t="s">
        <v>127</v>
      </c>
      <c r="E3789" s="1">
        <v>2</v>
      </c>
      <c r="F3789" t="s">
        <v>452</v>
      </c>
      <c r="G3789">
        <v>0</v>
      </c>
      <c r="H3789">
        <v>0</v>
      </c>
      <c r="I3789">
        <v>13.775</v>
      </c>
    </row>
    <row r="3790" spans="1:9" x14ac:dyDescent="0.25">
      <c r="A3790">
        <v>2000920121</v>
      </c>
      <c r="B3790" t="s">
        <v>967</v>
      </c>
      <c r="C3790" t="s">
        <v>126</v>
      </c>
      <c r="D3790" t="s">
        <v>127</v>
      </c>
      <c r="E3790" s="1">
        <v>7</v>
      </c>
      <c r="F3790" t="s">
        <v>452</v>
      </c>
      <c r="G3790">
        <v>0</v>
      </c>
      <c r="H3790">
        <v>0</v>
      </c>
      <c r="I3790">
        <v>14.032857</v>
      </c>
    </row>
    <row r="3791" spans="1:9" x14ac:dyDescent="0.25">
      <c r="A3791">
        <v>2000920124</v>
      </c>
      <c r="B3791" t="s">
        <v>968</v>
      </c>
      <c r="C3791" t="s">
        <v>126</v>
      </c>
      <c r="D3791" t="s">
        <v>127</v>
      </c>
      <c r="E3791" s="1">
        <v>11</v>
      </c>
      <c r="F3791" t="s">
        <v>452</v>
      </c>
      <c r="G3791">
        <v>0</v>
      </c>
      <c r="H3791">
        <v>0</v>
      </c>
      <c r="I3791">
        <v>14.027272999999999</v>
      </c>
    </row>
    <row r="3792" spans="1:9" x14ac:dyDescent="0.25">
      <c r="A3792">
        <v>2000920126</v>
      </c>
      <c r="B3792" t="s">
        <v>5560</v>
      </c>
      <c r="C3792" t="s">
        <v>130</v>
      </c>
      <c r="D3792" t="s">
        <v>131</v>
      </c>
      <c r="E3792" s="1">
        <v>0</v>
      </c>
      <c r="F3792" t="s">
        <v>452</v>
      </c>
      <c r="G3792">
        <v>0</v>
      </c>
      <c r="H3792">
        <v>0</v>
      </c>
      <c r="I3792">
        <v>13.76</v>
      </c>
    </row>
    <row r="3793" spans="1:9" x14ac:dyDescent="0.25">
      <c r="A3793">
        <v>2000920127</v>
      </c>
      <c r="B3793" t="s">
        <v>969</v>
      </c>
      <c r="C3793" t="s">
        <v>8706</v>
      </c>
      <c r="D3793" t="s">
        <v>8707</v>
      </c>
      <c r="E3793" s="1">
        <v>10</v>
      </c>
      <c r="F3793" t="s">
        <v>452</v>
      </c>
      <c r="G3793">
        <v>0</v>
      </c>
      <c r="H3793">
        <v>0</v>
      </c>
      <c r="I3793">
        <v>10.715</v>
      </c>
    </row>
    <row r="3794" spans="1:9" x14ac:dyDescent="0.25">
      <c r="A3794">
        <v>2000920127</v>
      </c>
      <c r="B3794" t="s">
        <v>969</v>
      </c>
      <c r="C3794" t="s">
        <v>130</v>
      </c>
      <c r="D3794" t="s">
        <v>131</v>
      </c>
      <c r="E3794" s="1">
        <v>1</v>
      </c>
      <c r="F3794" t="s">
        <v>452</v>
      </c>
      <c r="G3794">
        <v>0</v>
      </c>
      <c r="H3794">
        <v>0</v>
      </c>
      <c r="I3794">
        <v>10.71</v>
      </c>
    </row>
    <row r="3795" spans="1:9" x14ac:dyDescent="0.25">
      <c r="A3795">
        <v>2000920129</v>
      </c>
      <c r="B3795" t="s">
        <v>970</v>
      </c>
      <c r="C3795" t="s">
        <v>8706</v>
      </c>
      <c r="D3795" t="s">
        <v>8707</v>
      </c>
      <c r="E3795" s="1">
        <v>0</v>
      </c>
      <c r="F3795" t="s">
        <v>452</v>
      </c>
      <c r="G3795" s="1">
        <v>0</v>
      </c>
      <c r="H3795">
        <v>0</v>
      </c>
      <c r="I3795">
        <v>10.676296000000001</v>
      </c>
    </row>
    <row r="3796" spans="1:9" x14ac:dyDescent="0.25">
      <c r="A3796">
        <v>2000920129</v>
      </c>
      <c r="B3796" t="s">
        <v>970</v>
      </c>
      <c r="C3796" t="s">
        <v>130</v>
      </c>
      <c r="D3796" t="s">
        <v>131</v>
      </c>
      <c r="E3796" s="1">
        <v>18</v>
      </c>
      <c r="F3796" t="s">
        <v>452</v>
      </c>
      <c r="G3796">
        <v>0</v>
      </c>
      <c r="H3796">
        <v>0</v>
      </c>
      <c r="I3796">
        <v>10.676111000000001</v>
      </c>
    </row>
    <row r="3797" spans="1:9" x14ac:dyDescent="0.25">
      <c r="A3797">
        <v>2000920130</v>
      </c>
      <c r="B3797" t="s">
        <v>971</v>
      </c>
      <c r="C3797" t="s">
        <v>8706</v>
      </c>
      <c r="D3797" t="s">
        <v>8707</v>
      </c>
      <c r="E3797" s="1">
        <v>12</v>
      </c>
      <c r="F3797" t="s">
        <v>452</v>
      </c>
      <c r="G3797">
        <v>0</v>
      </c>
      <c r="H3797">
        <v>0</v>
      </c>
      <c r="I3797">
        <v>10.639167</v>
      </c>
    </row>
    <row r="3798" spans="1:9" x14ac:dyDescent="0.25">
      <c r="A3798">
        <v>2000920130</v>
      </c>
      <c r="B3798" t="s">
        <v>971</v>
      </c>
      <c r="C3798" t="s">
        <v>130</v>
      </c>
      <c r="D3798" t="s">
        <v>131</v>
      </c>
      <c r="E3798" s="1">
        <v>10</v>
      </c>
      <c r="F3798" t="s">
        <v>452</v>
      </c>
      <c r="G3798">
        <v>0</v>
      </c>
      <c r="H3798">
        <v>0</v>
      </c>
      <c r="I3798">
        <v>10.638999999999999</v>
      </c>
    </row>
    <row r="3799" spans="1:9" x14ac:dyDescent="0.25">
      <c r="A3799">
        <v>2000920132</v>
      </c>
      <c r="B3799" t="s">
        <v>5509</v>
      </c>
      <c r="C3799" t="s">
        <v>8706</v>
      </c>
      <c r="D3799" t="s">
        <v>8707</v>
      </c>
      <c r="E3799" s="1">
        <v>3</v>
      </c>
      <c r="F3799" t="s">
        <v>452</v>
      </c>
      <c r="G3799">
        <v>0</v>
      </c>
      <c r="H3799">
        <v>0</v>
      </c>
      <c r="I3799">
        <v>15.51</v>
      </c>
    </row>
    <row r="3800" spans="1:9" x14ac:dyDescent="0.25">
      <c r="A3800">
        <v>2000920132</v>
      </c>
      <c r="B3800" t="s">
        <v>5509</v>
      </c>
      <c r="C3800" t="s">
        <v>130</v>
      </c>
      <c r="D3800" t="s">
        <v>131</v>
      </c>
      <c r="E3800" s="1">
        <v>0</v>
      </c>
      <c r="F3800" t="s">
        <v>452</v>
      </c>
      <c r="G3800">
        <v>0</v>
      </c>
      <c r="H3800">
        <v>0</v>
      </c>
      <c r="I3800">
        <v>15.51</v>
      </c>
    </row>
    <row r="3801" spans="1:9" x14ac:dyDescent="0.25">
      <c r="A3801">
        <v>2000920135</v>
      </c>
      <c r="B3801" t="s">
        <v>972</v>
      </c>
      <c r="C3801" t="s">
        <v>130</v>
      </c>
      <c r="D3801" t="s">
        <v>131</v>
      </c>
      <c r="E3801" s="1">
        <v>5</v>
      </c>
      <c r="F3801" t="s">
        <v>452</v>
      </c>
      <c r="G3801">
        <v>0</v>
      </c>
      <c r="H3801">
        <v>0</v>
      </c>
      <c r="I3801">
        <v>10.692</v>
      </c>
    </row>
    <row r="3802" spans="1:9" x14ac:dyDescent="0.25">
      <c r="A3802">
        <v>2000920136</v>
      </c>
      <c r="B3802" t="s">
        <v>973</v>
      </c>
      <c r="C3802" t="s">
        <v>130</v>
      </c>
      <c r="D3802" t="s">
        <v>131</v>
      </c>
      <c r="E3802" s="1">
        <v>4</v>
      </c>
      <c r="F3802" t="s">
        <v>452</v>
      </c>
      <c r="G3802">
        <v>0</v>
      </c>
      <c r="H3802">
        <v>0</v>
      </c>
      <c r="I3802">
        <v>10.6325</v>
      </c>
    </row>
    <row r="3803" spans="1:9" x14ac:dyDescent="0.25">
      <c r="A3803">
        <v>2000920138</v>
      </c>
      <c r="B3803" t="s">
        <v>5641</v>
      </c>
      <c r="C3803" t="s">
        <v>130</v>
      </c>
      <c r="D3803" t="s">
        <v>131</v>
      </c>
      <c r="E3803" s="1">
        <v>0</v>
      </c>
      <c r="F3803" t="s">
        <v>452</v>
      </c>
      <c r="G3803">
        <v>0</v>
      </c>
      <c r="H3803">
        <v>0</v>
      </c>
      <c r="I3803">
        <v>10.09</v>
      </c>
    </row>
    <row r="3804" spans="1:9" x14ac:dyDescent="0.25">
      <c r="A3804">
        <v>2000920139</v>
      </c>
      <c r="B3804" t="s">
        <v>974</v>
      </c>
      <c r="C3804" t="s">
        <v>130</v>
      </c>
      <c r="D3804" t="s">
        <v>131</v>
      </c>
      <c r="E3804" s="1">
        <v>3</v>
      </c>
      <c r="F3804" t="s">
        <v>452</v>
      </c>
      <c r="G3804">
        <v>0</v>
      </c>
      <c r="H3804">
        <v>0</v>
      </c>
      <c r="I3804">
        <v>10.63</v>
      </c>
    </row>
    <row r="3805" spans="1:9" x14ac:dyDescent="0.25">
      <c r="A3805">
        <v>2000920140</v>
      </c>
      <c r="B3805" t="s">
        <v>975</v>
      </c>
      <c r="C3805" t="s">
        <v>130</v>
      </c>
      <c r="D3805" t="s">
        <v>131</v>
      </c>
      <c r="E3805">
        <v>9</v>
      </c>
      <c r="F3805" t="s">
        <v>452</v>
      </c>
      <c r="G3805">
        <v>0</v>
      </c>
      <c r="H3805" s="1">
        <v>0</v>
      </c>
      <c r="I3805">
        <v>11.15</v>
      </c>
    </row>
    <row r="3806" spans="1:9" x14ac:dyDescent="0.25">
      <c r="A3806">
        <v>2000920141</v>
      </c>
      <c r="B3806" t="s">
        <v>976</v>
      </c>
      <c r="C3806" t="s">
        <v>8708</v>
      </c>
      <c r="D3806" t="s">
        <v>8709</v>
      </c>
      <c r="E3806" s="1">
        <v>9</v>
      </c>
      <c r="F3806" t="s">
        <v>452</v>
      </c>
      <c r="G3806">
        <v>0</v>
      </c>
      <c r="H3806">
        <v>0</v>
      </c>
      <c r="I3806">
        <v>21.75</v>
      </c>
    </row>
    <row r="3807" spans="1:9" x14ac:dyDescent="0.25">
      <c r="A3807">
        <v>2000920141</v>
      </c>
      <c r="B3807" t="s">
        <v>976</v>
      </c>
      <c r="C3807" t="s">
        <v>8706</v>
      </c>
      <c r="D3807" t="s">
        <v>8707</v>
      </c>
      <c r="E3807" s="1">
        <v>0</v>
      </c>
      <c r="F3807" t="s">
        <v>452</v>
      </c>
      <c r="G3807">
        <v>0</v>
      </c>
      <c r="H3807">
        <v>0</v>
      </c>
      <c r="I3807">
        <v>21.75</v>
      </c>
    </row>
    <row r="3808" spans="1:9" x14ac:dyDescent="0.25">
      <c r="A3808">
        <v>2000920141</v>
      </c>
      <c r="B3808" t="s">
        <v>976</v>
      </c>
      <c r="C3808" t="s">
        <v>126</v>
      </c>
      <c r="D3808" t="s">
        <v>127</v>
      </c>
      <c r="E3808" s="1">
        <v>2</v>
      </c>
      <c r="F3808" t="s">
        <v>452</v>
      </c>
      <c r="G3808">
        <v>0</v>
      </c>
      <c r="H3808">
        <v>0</v>
      </c>
      <c r="I3808">
        <v>21.75</v>
      </c>
    </row>
    <row r="3809" spans="1:9" x14ac:dyDescent="0.25">
      <c r="A3809">
        <v>2000920142</v>
      </c>
      <c r="B3809" t="s">
        <v>977</v>
      </c>
      <c r="C3809" t="s">
        <v>8708</v>
      </c>
      <c r="D3809" t="s">
        <v>8709</v>
      </c>
      <c r="E3809" s="1">
        <v>12</v>
      </c>
      <c r="F3809" t="s">
        <v>452</v>
      </c>
      <c r="G3809">
        <v>0</v>
      </c>
      <c r="H3809">
        <v>0</v>
      </c>
      <c r="I3809">
        <v>21.75</v>
      </c>
    </row>
    <row r="3810" spans="1:9" x14ac:dyDescent="0.25">
      <c r="A3810">
        <v>2000920142</v>
      </c>
      <c r="B3810" t="s">
        <v>977</v>
      </c>
      <c r="C3810" t="s">
        <v>8706</v>
      </c>
      <c r="D3810" t="s">
        <v>8707</v>
      </c>
      <c r="E3810" s="1">
        <v>0</v>
      </c>
      <c r="F3810" t="s">
        <v>452</v>
      </c>
      <c r="G3810">
        <v>0</v>
      </c>
      <c r="H3810">
        <v>0</v>
      </c>
      <c r="I3810">
        <v>21.75</v>
      </c>
    </row>
    <row r="3811" spans="1:9" x14ac:dyDescent="0.25">
      <c r="A3811">
        <v>2000920143</v>
      </c>
      <c r="B3811" t="s">
        <v>978</v>
      </c>
      <c r="C3811" t="s">
        <v>126</v>
      </c>
      <c r="D3811" t="s">
        <v>127</v>
      </c>
      <c r="E3811" s="1">
        <v>2</v>
      </c>
      <c r="F3811" t="s">
        <v>452</v>
      </c>
      <c r="G3811">
        <v>0</v>
      </c>
      <c r="H3811">
        <v>0</v>
      </c>
      <c r="I3811">
        <v>21.75</v>
      </c>
    </row>
    <row r="3812" spans="1:9" x14ac:dyDescent="0.25">
      <c r="A3812">
        <v>2000920144</v>
      </c>
      <c r="B3812" t="s">
        <v>979</v>
      </c>
      <c r="C3812" t="s">
        <v>8708</v>
      </c>
      <c r="D3812" t="s">
        <v>8709</v>
      </c>
      <c r="E3812" s="1">
        <v>48</v>
      </c>
      <c r="F3812" t="s">
        <v>452</v>
      </c>
      <c r="G3812">
        <v>0</v>
      </c>
      <c r="H3812">
        <v>0</v>
      </c>
      <c r="I3812">
        <v>21.75</v>
      </c>
    </row>
    <row r="3813" spans="1:9" x14ac:dyDescent="0.25">
      <c r="A3813">
        <v>2000920144</v>
      </c>
      <c r="B3813" t="s">
        <v>979</v>
      </c>
      <c r="C3813" t="s">
        <v>8706</v>
      </c>
      <c r="D3813" t="s">
        <v>8707</v>
      </c>
      <c r="E3813" s="1">
        <v>0</v>
      </c>
      <c r="F3813" t="s">
        <v>452</v>
      </c>
      <c r="G3813">
        <v>0</v>
      </c>
      <c r="H3813">
        <v>0</v>
      </c>
      <c r="I3813">
        <v>21.75</v>
      </c>
    </row>
    <row r="3814" spans="1:9" x14ac:dyDescent="0.25">
      <c r="A3814">
        <v>2000920144</v>
      </c>
      <c r="B3814" t="s">
        <v>979</v>
      </c>
      <c r="C3814" t="s">
        <v>130</v>
      </c>
      <c r="D3814" t="s">
        <v>131</v>
      </c>
      <c r="E3814" s="1">
        <v>3</v>
      </c>
      <c r="F3814" t="s">
        <v>452</v>
      </c>
      <c r="G3814">
        <v>0</v>
      </c>
      <c r="H3814">
        <v>0</v>
      </c>
      <c r="I3814">
        <v>21.75</v>
      </c>
    </row>
    <row r="3815" spans="1:9" x14ac:dyDescent="0.25">
      <c r="A3815">
        <v>2000920145</v>
      </c>
      <c r="B3815" t="s">
        <v>980</v>
      </c>
      <c r="C3815" t="s">
        <v>8708</v>
      </c>
      <c r="D3815" t="s">
        <v>8709</v>
      </c>
      <c r="E3815" s="1">
        <v>48</v>
      </c>
      <c r="F3815" t="s">
        <v>452</v>
      </c>
      <c r="G3815" s="1">
        <v>0</v>
      </c>
      <c r="H3815">
        <v>0</v>
      </c>
      <c r="I3815">
        <v>21.753958000000001</v>
      </c>
    </row>
    <row r="3816" spans="1:9" x14ac:dyDescent="0.25">
      <c r="A3816">
        <v>2000920145</v>
      </c>
      <c r="B3816" t="s">
        <v>980</v>
      </c>
      <c r="C3816" t="s">
        <v>8706</v>
      </c>
      <c r="D3816" t="s">
        <v>8707</v>
      </c>
      <c r="E3816" s="1">
        <v>0</v>
      </c>
      <c r="F3816" t="s">
        <v>452</v>
      </c>
      <c r="G3816">
        <v>0</v>
      </c>
      <c r="H3816">
        <v>0</v>
      </c>
      <c r="I3816">
        <v>21.753958000000001</v>
      </c>
    </row>
    <row r="3817" spans="1:9" x14ac:dyDescent="0.25">
      <c r="A3817">
        <v>2000920145</v>
      </c>
      <c r="B3817" t="s">
        <v>980</v>
      </c>
      <c r="C3817" t="s">
        <v>130</v>
      </c>
      <c r="D3817" t="s">
        <v>131</v>
      </c>
      <c r="E3817" s="1">
        <v>15</v>
      </c>
      <c r="F3817" t="s">
        <v>452</v>
      </c>
      <c r="G3817">
        <v>0</v>
      </c>
      <c r="H3817">
        <v>0</v>
      </c>
      <c r="I3817">
        <v>21.754667000000001</v>
      </c>
    </row>
    <row r="3818" spans="1:9" x14ac:dyDescent="0.25">
      <c r="A3818">
        <v>2000920146</v>
      </c>
      <c r="B3818" t="s">
        <v>981</v>
      </c>
      <c r="C3818" t="s">
        <v>8708</v>
      </c>
      <c r="D3818" t="s">
        <v>8709</v>
      </c>
      <c r="E3818" s="1">
        <v>10</v>
      </c>
      <c r="F3818" t="s">
        <v>452</v>
      </c>
      <c r="G3818">
        <v>0</v>
      </c>
      <c r="H3818">
        <v>0</v>
      </c>
      <c r="I3818">
        <v>21.75</v>
      </c>
    </row>
    <row r="3819" spans="1:9" x14ac:dyDescent="0.25">
      <c r="A3819">
        <v>2000920146</v>
      </c>
      <c r="B3819" t="s">
        <v>981</v>
      </c>
      <c r="C3819" t="s">
        <v>8706</v>
      </c>
      <c r="D3819" t="s">
        <v>8707</v>
      </c>
      <c r="E3819" s="1">
        <v>0</v>
      </c>
      <c r="F3819" t="s">
        <v>452</v>
      </c>
      <c r="G3819">
        <v>0</v>
      </c>
      <c r="H3819">
        <v>0</v>
      </c>
      <c r="I3819">
        <v>21.75</v>
      </c>
    </row>
    <row r="3820" spans="1:9" x14ac:dyDescent="0.25">
      <c r="A3820">
        <v>2000920146</v>
      </c>
      <c r="B3820" t="s">
        <v>981</v>
      </c>
      <c r="C3820" t="s">
        <v>130</v>
      </c>
      <c r="D3820" t="s">
        <v>131</v>
      </c>
      <c r="E3820" s="1">
        <v>31</v>
      </c>
      <c r="F3820" t="s">
        <v>452</v>
      </c>
      <c r="G3820">
        <v>0</v>
      </c>
      <c r="H3820" s="1">
        <v>0</v>
      </c>
      <c r="I3820">
        <v>21.75</v>
      </c>
    </row>
    <row r="3821" spans="1:9" x14ac:dyDescent="0.25">
      <c r="A3821">
        <v>2000920147</v>
      </c>
      <c r="B3821" t="s">
        <v>982</v>
      </c>
      <c r="C3821" t="s">
        <v>8706</v>
      </c>
      <c r="D3821" t="s">
        <v>8707</v>
      </c>
      <c r="E3821" s="1">
        <v>10</v>
      </c>
      <c r="F3821" t="s">
        <v>452</v>
      </c>
      <c r="G3821">
        <v>0</v>
      </c>
      <c r="H3821">
        <v>0</v>
      </c>
      <c r="I3821">
        <v>13.757999999999999</v>
      </c>
    </row>
    <row r="3822" spans="1:9" x14ac:dyDescent="0.25">
      <c r="A3822">
        <v>2000920147</v>
      </c>
      <c r="B3822" t="s">
        <v>982</v>
      </c>
      <c r="C3822" t="s">
        <v>130</v>
      </c>
      <c r="D3822" t="s">
        <v>131</v>
      </c>
      <c r="E3822" s="1">
        <v>3.3</v>
      </c>
      <c r="F3822" t="s">
        <v>452</v>
      </c>
      <c r="G3822">
        <v>0</v>
      </c>
      <c r="H3822">
        <v>0</v>
      </c>
      <c r="I3822">
        <v>13.757576</v>
      </c>
    </row>
    <row r="3823" spans="1:9" x14ac:dyDescent="0.25">
      <c r="A3823">
        <v>2000920147</v>
      </c>
      <c r="B3823" t="s">
        <v>982</v>
      </c>
      <c r="C3823" t="s">
        <v>126</v>
      </c>
      <c r="D3823" t="s">
        <v>127</v>
      </c>
      <c r="E3823" s="1">
        <v>7</v>
      </c>
      <c r="F3823" t="s">
        <v>452</v>
      </c>
      <c r="G3823">
        <v>0</v>
      </c>
      <c r="H3823">
        <v>0</v>
      </c>
      <c r="I3823">
        <v>13.758571</v>
      </c>
    </row>
    <row r="3824" spans="1:9" x14ac:dyDescent="0.25">
      <c r="A3824">
        <v>2000920148</v>
      </c>
      <c r="B3824" t="s">
        <v>983</v>
      </c>
      <c r="C3824" t="s">
        <v>130</v>
      </c>
      <c r="D3824" t="s">
        <v>131</v>
      </c>
      <c r="E3824" s="1">
        <v>2</v>
      </c>
      <c r="F3824" t="s">
        <v>452</v>
      </c>
      <c r="G3824">
        <v>0</v>
      </c>
      <c r="H3824">
        <v>0</v>
      </c>
      <c r="I3824">
        <v>13.76</v>
      </c>
    </row>
    <row r="3825" spans="1:9" x14ac:dyDescent="0.25">
      <c r="A3825">
        <v>2000920149</v>
      </c>
      <c r="B3825" t="s">
        <v>984</v>
      </c>
      <c r="C3825" t="s">
        <v>8706</v>
      </c>
      <c r="D3825" t="s">
        <v>8707</v>
      </c>
      <c r="E3825" s="1">
        <v>91</v>
      </c>
      <c r="F3825" t="s">
        <v>452</v>
      </c>
      <c r="G3825">
        <v>0</v>
      </c>
      <c r="H3825">
        <v>0</v>
      </c>
      <c r="I3825">
        <v>6.4234070000000001</v>
      </c>
    </row>
    <row r="3826" spans="1:9" x14ac:dyDescent="0.25">
      <c r="A3826">
        <v>2000920149</v>
      </c>
      <c r="B3826" t="s">
        <v>984</v>
      </c>
      <c r="C3826" t="s">
        <v>130</v>
      </c>
      <c r="D3826" t="s">
        <v>131</v>
      </c>
      <c r="E3826" s="1">
        <v>18</v>
      </c>
      <c r="F3826" t="s">
        <v>452</v>
      </c>
      <c r="G3826">
        <v>0</v>
      </c>
      <c r="H3826">
        <v>0</v>
      </c>
      <c r="I3826">
        <v>6.4233330000000004</v>
      </c>
    </row>
    <row r="3827" spans="1:9" x14ac:dyDescent="0.25">
      <c r="A3827">
        <v>2000920150</v>
      </c>
      <c r="B3827" t="s">
        <v>985</v>
      </c>
      <c r="C3827" t="s">
        <v>8706</v>
      </c>
      <c r="D3827" t="s">
        <v>8707</v>
      </c>
      <c r="E3827" s="1">
        <v>5</v>
      </c>
      <c r="F3827" t="s">
        <v>452</v>
      </c>
      <c r="G3827">
        <v>0</v>
      </c>
      <c r="H3827">
        <v>0</v>
      </c>
      <c r="I3827">
        <v>6.4240000000000004</v>
      </c>
    </row>
    <row r="3828" spans="1:9" x14ac:dyDescent="0.25">
      <c r="A3828">
        <v>2000920150</v>
      </c>
      <c r="B3828" t="s">
        <v>985</v>
      </c>
      <c r="C3828" t="s">
        <v>130</v>
      </c>
      <c r="D3828" t="s">
        <v>131</v>
      </c>
      <c r="E3828" s="1">
        <v>2</v>
      </c>
      <c r="F3828" t="s">
        <v>452</v>
      </c>
      <c r="G3828">
        <v>0</v>
      </c>
      <c r="H3828">
        <v>0</v>
      </c>
      <c r="I3828">
        <v>6.4249999999999998</v>
      </c>
    </row>
    <row r="3829" spans="1:9" x14ac:dyDescent="0.25">
      <c r="A3829">
        <v>2000920151</v>
      </c>
      <c r="B3829" t="s">
        <v>986</v>
      </c>
      <c r="C3829" t="s">
        <v>8706</v>
      </c>
      <c r="D3829" t="s">
        <v>8707</v>
      </c>
      <c r="E3829" s="1">
        <v>33</v>
      </c>
      <c r="F3829" t="s">
        <v>452</v>
      </c>
      <c r="G3829">
        <v>0</v>
      </c>
      <c r="H3829">
        <v>0</v>
      </c>
      <c r="I3829">
        <v>6.4233330000000004</v>
      </c>
    </row>
    <row r="3830" spans="1:9" x14ac:dyDescent="0.25">
      <c r="A3830">
        <v>2000920151</v>
      </c>
      <c r="B3830" t="s">
        <v>986</v>
      </c>
      <c r="C3830" t="s">
        <v>130</v>
      </c>
      <c r="D3830" t="s">
        <v>131</v>
      </c>
      <c r="E3830" s="1">
        <v>55</v>
      </c>
      <c r="F3830" t="s">
        <v>452</v>
      </c>
      <c r="G3830">
        <v>0</v>
      </c>
      <c r="H3830">
        <v>0</v>
      </c>
      <c r="I3830">
        <v>6.423273</v>
      </c>
    </row>
    <row r="3831" spans="1:9" x14ac:dyDescent="0.25">
      <c r="A3831">
        <v>2000920152</v>
      </c>
      <c r="B3831" t="s">
        <v>987</v>
      </c>
      <c r="C3831" t="s">
        <v>130</v>
      </c>
      <c r="D3831" t="s">
        <v>131</v>
      </c>
      <c r="E3831" s="1">
        <v>2</v>
      </c>
      <c r="F3831" t="s">
        <v>452</v>
      </c>
      <c r="G3831">
        <v>0</v>
      </c>
      <c r="H3831">
        <v>0</v>
      </c>
      <c r="I3831">
        <v>6.4249999999999998</v>
      </c>
    </row>
    <row r="3832" spans="1:9" x14ac:dyDescent="0.25">
      <c r="A3832">
        <v>2000920153</v>
      </c>
      <c r="B3832" t="s">
        <v>5752</v>
      </c>
      <c r="C3832" t="s">
        <v>8706</v>
      </c>
      <c r="D3832" t="s">
        <v>8707</v>
      </c>
      <c r="E3832" s="1">
        <v>10</v>
      </c>
      <c r="F3832" t="s">
        <v>452</v>
      </c>
      <c r="G3832">
        <v>0</v>
      </c>
      <c r="H3832">
        <v>0</v>
      </c>
      <c r="I3832">
        <v>6.423</v>
      </c>
    </row>
    <row r="3833" spans="1:9" x14ac:dyDescent="0.25">
      <c r="A3833">
        <v>2000920154</v>
      </c>
      <c r="B3833" t="s">
        <v>5750</v>
      </c>
      <c r="C3833" t="s">
        <v>8706</v>
      </c>
      <c r="D3833" t="s">
        <v>8707</v>
      </c>
      <c r="E3833" s="1">
        <v>68</v>
      </c>
      <c r="F3833" t="s">
        <v>452</v>
      </c>
      <c r="G3833">
        <v>0</v>
      </c>
      <c r="H3833">
        <v>0</v>
      </c>
      <c r="I3833">
        <v>6.4233820000000001</v>
      </c>
    </row>
    <row r="3834" spans="1:9" x14ac:dyDescent="0.25">
      <c r="A3834">
        <v>2000920154</v>
      </c>
      <c r="B3834" t="s">
        <v>5750</v>
      </c>
      <c r="C3834" t="s">
        <v>130</v>
      </c>
      <c r="D3834" t="s">
        <v>131</v>
      </c>
      <c r="E3834" s="1">
        <v>0</v>
      </c>
      <c r="F3834" t="s">
        <v>452</v>
      </c>
      <c r="G3834">
        <v>0</v>
      </c>
      <c r="H3834">
        <v>0</v>
      </c>
      <c r="I3834">
        <v>6.4233330000000004</v>
      </c>
    </row>
    <row r="3835" spans="1:9" x14ac:dyDescent="0.25">
      <c r="A3835">
        <v>2000920155</v>
      </c>
      <c r="B3835" t="s">
        <v>5749</v>
      </c>
      <c r="C3835" t="s">
        <v>8706</v>
      </c>
      <c r="D3835" t="s">
        <v>8707</v>
      </c>
      <c r="E3835" s="1">
        <v>108</v>
      </c>
      <c r="F3835" t="s">
        <v>452</v>
      </c>
      <c r="G3835">
        <v>0</v>
      </c>
      <c r="H3835">
        <v>0</v>
      </c>
      <c r="I3835">
        <v>6.4234260000000001</v>
      </c>
    </row>
    <row r="3836" spans="1:9" x14ac:dyDescent="0.25">
      <c r="A3836">
        <v>2000920155</v>
      </c>
      <c r="B3836" t="s">
        <v>5749</v>
      </c>
      <c r="C3836" t="s">
        <v>130</v>
      </c>
      <c r="D3836" t="s">
        <v>131</v>
      </c>
      <c r="E3836" s="1">
        <v>0</v>
      </c>
      <c r="F3836" t="s">
        <v>452</v>
      </c>
      <c r="G3836">
        <v>0</v>
      </c>
      <c r="H3836">
        <v>0</v>
      </c>
      <c r="I3836">
        <v>6.4233330000000004</v>
      </c>
    </row>
    <row r="3837" spans="1:9" x14ac:dyDescent="0.25">
      <c r="A3837">
        <v>2000920156</v>
      </c>
      <c r="B3837" t="s">
        <v>988</v>
      </c>
      <c r="C3837" t="s">
        <v>8706</v>
      </c>
      <c r="D3837" t="s">
        <v>8707</v>
      </c>
      <c r="E3837" s="1">
        <v>8</v>
      </c>
      <c r="F3837" t="s">
        <v>452</v>
      </c>
      <c r="G3837">
        <v>0</v>
      </c>
      <c r="H3837" s="1">
        <v>0</v>
      </c>
      <c r="I3837">
        <v>6.4237500000000001</v>
      </c>
    </row>
    <row r="3838" spans="1:9" x14ac:dyDescent="0.25">
      <c r="A3838">
        <v>2000920156</v>
      </c>
      <c r="B3838" t="s">
        <v>988</v>
      </c>
      <c r="C3838" t="s">
        <v>130</v>
      </c>
      <c r="D3838" t="s">
        <v>131</v>
      </c>
      <c r="E3838" s="1">
        <v>4</v>
      </c>
      <c r="F3838" t="s">
        <v>452</v>
      </c>
      <c r="G3838" s="1">
        <v>0</v>
      </c>
      <c r="H3838">
        <v>0</v>
      </c>
      <c r="I3838">
        <v>6.4225000000000003</v>
      </c>
    </row>
    <row r="3839" spans="1:9" x14ac:dyDescent="0.25">
      <c r="A3839">
        <v>2000920157</v>
      </c>
      <c r="B3839" t="s">
        <v>989</v>
      </c>
      <c r="C3839" t="s">
        <v>8706</v>
      </c>
      <c r="D3839" t="s">
        <v>8707</v>
      </c>
      <c r="E3839" s="1">
        <v>136</v>
      </c>
      <c r="F3839" t="s">
        <v>452</v>
      </c>
      <c r="G3839">
        <v>0</v>
      </c>
      <c r="H3839">
        <v>0</v>
      </c>
      <c r="I3839">
        <v>6.4233820000000001</v>
      </c>
    </row>
    <row r="3840" spans="1:9" x14ac:dyDescent="0.25">
      <c r="A3840">
        <v>2000920157</v>
      </c>
      <c r="B3840" t="s">
        <v>989</v>
      </c>
      <c r="C3840" t="s">
        <v>130</v>
      </c>
      <c r="D3840" t="s">
        <v>131</v>
      </c>
      <c r="E3840" s="1">
        <v>164</v>
      </c>
      <c r="F3840" t="s">
        <v>452</v>
      </c>
      <c r="G3840">
        <v>0</v>
      </c>
      <c r="H3840">
        <v>0</v>
      </c>
      <c r="I3840">
        <v>6.4234150000000003</v>
      </c>
    </row>
    <row r="3841" spans="1:9" x14ac:dyDescent="0.25">
      <c r="A3841">
        <v>2000920158</v>
      </c>
      <c r="B3841" t="s">
        <v>990</v>
      </c>
      <c r="C3841" t="s">
        <v>130</v>
      </c>
      <c r="D3841" t="s">
        <v>131</v>
      </c>
      <c r="E3841" s="1">
        <v>1</v>
      </c>
      <c r="F3841" t="s">
        <v>452</v>
      </c>
      <c r="G3841">
        <v>0</v>
      </c>
      <c r="H3841">
        <v>0</v>
      </c>
      <c r="I3841">
        <v>6.42</v>
      </c>
    </row>
    <row r="3842" spans="1:9" x14ac:dyDescent="0.25">
      <c r="A3842">
        <v>2000920159</v>
      </c>
      <c r="B3842" t="s">
        <v>5751</v>
      </c>
      <c r="C3842" t="s">
        <v>8706</v>
      </c>
      <c r="D3842" t="s">
        <v>8707</v>
      </c>
      <c r="E3842" s="1">
        <v>12</v>
      </c>
      <c r="F3842" t="s">
        <v>452</v>
      </c>
      <c r="G3842" s="1">
        <v>0</v>
      </c>
      <c r="H3842">
        <v>0</v>
      </c>
      <c r="I3842">
        <v>6.4233330000000004</v>
      </c>
    </row>
    <row r="3843" spans="1:9" x14ac:dyDescent="0.25">
      <c r="A3843">
        <v>2000920160</v>
      </c>
      <c r="B3843" t="s">
        <v>991</v>
      </c>
      <c r="C3843" t="s">
        <v>8706</v>
      </c>
      <c r="D3843" t="s">
        <v>8707</v>
      </c>
      <c r="E3843" s="1">
        <v>62</v>
      </c>
      <c r="F3843" t="s">
        <v>452</v>
      </c>
      <c r="G3843">
        <v>0</v>
      </c>
      <c r="H3843">
        <v>0</v>
      </c>
      <c r="I3843">
        <v>6.423387</v>
      </c>
    </row>
    <row r="3844" spans="1:9" x14ac:dyDescent="0.25">
      <c r="A3844">
        <v>2000920160</v>
      </c>
      <c r="B3844" t="s">
        <v>991</v>
      </c>
      <c r="C3844" t="s">
        <v>130</v>
      </c>
      <c r="D3844" t="s">
        <v>131</v>
      </c>
      <c r="E3844" s="1">
        <v>8</v>
      </c>
      <c r="F3844" t="s">
        <v>452</v>
      </c>
      <c r="G3844">
        <v>0</v>
      </c>
      <c r="H3844">
        <v>0</v>
      </c>
      <c r="I3844">
        <v>6.4225000000000003</v>
      </c>
    </row>
    <row r="3845" spans="1:9" x14ac:dyDescent="0.25">
      <c r="A3845">
        <v>2000920162</v>
      </c>
      <c r="B3845" t="s">
        <v>992</v>
      </c>
      <c r="C3845" t="s">
        <v>130</v>
      </c>
      <c r="D3845" t="s">
        <v>131</v>
      </c>
      <c r="E3845" s="1">
        <v>1</v>
      </c>
      <c r="F3845" t="s">
        <v>452</v>
      </c>
      <c r="G3845" s="1">
        <v>0</v>
      </c>
      <c r="H3845" s="1">
        <v>0</v>
      </c>
      <c r="I3845">
        <v>6.42</v>
      </c>
    </row>
    <row r="3846" spans="1:9" x14ac:dyDescent="0.25">
      <c r="A3846">
        <v>2000920162</v>
      </c>
      <c r="B3846" t="s">
        <v>992</v>
      </c>
      <c r="C3846" t="s">
        <v>126</v>
      </c>
      <c r="D3846" t="s">
        <v>127</v>
      </c>
      <c r="E3846" s="1">
        <v>847</v>
      </c>
      <c r="F3846" t="s">
        <v>452</v>
      </c>
      <c r="G3846">
        <v>0</v>
      </c>
      <c r="H3846" s="1">
        <v>0</v>
      </c>
      <c r="I3846">
        <v>6.4233880000000001</v>
      </c>
    </row>
    <row r="3847" spans="1:9" x14ac:dyDescent="0.25">
      <c r="A3847">
        <v>2000920164</v>
      </c>
      <c r="B3847" t="s">
        <v>993</v>
      </c>
      <c r="C3847" t="s">
        <v>130</v>
      </c>
      <c r="D3847" t="s">
        <v>131</v>
      </c>
      <c r="E3847" s="1">
        <v>1</v>
      </c>
      <c r="F3847" t="s">
        <v>452</v>
      </c>
      <c r="G3847">
        <v>0</v>
      </c>
      <c r="H3847">
        <v>0</v>
      </c>
      <c r="I3847">
        <v>6.42</v>
      </c>
    </row>
    <row r="3848" spans="1:9" x14ac:dyDescent="0.25">
      <c r="A3848">
        <v>2000930001</v>
      </c>
      <c r="B3848" t="s">
        <v>994</v>
      </c>
      <c r="C3848" t="s">
        <v>130</v>
      </c>
      <c r="D3848" t="s">
        <v>131</v>
      </c>
      <c r="E3848" s="1">
        <v>0</v>
      </c>
      <c r="F3848" t="s">
        <v>36</v>
      </c>
      <c r="G3848">
        <v>282</v>
      </c>
      <c r="H3848">
        <v>0</v>
      </c>
      <c r="I3848">
        <v>3.67</v>
      </c>
    </row>
    <row r="3849" spans="1:9" x14ac:dyDescent="0.25">
      <c r="A3849">
        <v>2000930001</v>
      </c>
      <c r="B3849" t="s">
        <v>994</v>
      </c>
      <c r="C3849" t="s">
        <v>137</v>
      </c>
      <c r="D3849" t="s">
        <v>138</v>
      </c>
      <c r="E3849" s="1">
        <v>0</v>
      </c>
      <c r="F3849" t="s">
        <v>36</v>
      </c>
      <c r="G3849">
        <v>0</v>
      </c>
      <c r="H3849">
        <v>34</v>
      </c>
      <c r="I3849">
        <v>3.67</v>
      </c>
    </row>
    <row r="3850" spans="1:9" x14ac:dyDescent="0.25">
      <c r="A3850">
        <v>2000930002</v>
      </c>
      <c r="B3850" t="s">
        <v>995</v>
      </c>
      <c r="C3850" t="s">
        <v>130</v>
      </c>
      <c r="D3850" t="s">
        <v>131</v>
      </c>
      <c r="E3850" s="1">
        <v>0</v>
      </c>
      <c r="F3850" t="s">
        <v>36</v>
      </c>
      <c r="G3850">
        <v>221</v>
      </c>
      <c r="H3850">
        <v>0</v>
      </c>
      <c r="I3850">
        <v>3.625</v>
      </c>
    </row>
    <row r="3851" spans="1:9" x14ac:dyDescent="0.25">
      <c r="A3851">
        <v>2000930003</v>
      </c>
      <c r="B3851" t="s">
        <v>996</v>
      </c>
      <c r="C3851" t="s">
        <v>130</v>
      </c>
      <c r="D3851" t="s">
        <v>131</v>
      </c>
      <c r="E3851" s="1">
        <v>0</v>
      </c>
      <c r="F3851" t="s">
        <v>36</v>
      </c>
      <c r="G3851">
        <v>67</v>
      </c>
      <c r="H3851">
        <v>0</v>
      </c>
      <c r="I3851">
        <v>3.6866669999999999</v>
      </c>
    </row>
    <row r="3852" spans="1:9" x14ac:dyDescent="0.25">
      <c r="A3852">
        <v>2000930004</v>
      </c>
      <c r="B3852" t="s">
        <v>997</v>
      </c>
      <c r="C3852" t="s">
        <v>130</v>
      </c>
      <c r="D3852" t="s">
        <v>131</v>
      </c>
      <c r="E3852" s="1">
        <v>23</v>
      </c>
      <c r="F3852" t="s">
        <v>36</v>
      </c>
      <c r="G3852" s="1">
        <v>1</v>
      </c>
      <c r="H3852" s="1">
        <v>0</v>
      </c>
      <c r="I3852">
        <v>4.3878259999999996</v>
      </c>
    </row>
    <row r="3853" spans="1:9" x14ac:dyDescent="0.25">
      <c r="A3853">
        <v>2000930004</v>
      </c>
      <c r="B3853" t="s">
        <v>997</v>
      </c>
      <c r="C3853" t="s">
        <v>137</v>
      </c>
      <c r="D3853" t="s">
        <v>138</v>
      </c>
      <c r="E3853" s="1">
        <v>0</v>
      </c>
      <c r="F3853" t="s">
        <v>36</v>
      </c>
      <c r="G3853">
        <v>0</v>
      </c>
      <c r="H3853">
        <v>1</v>
      </c>
      <c r="I3853">
        <v>4.3899999999999997</v>
      </c>
    </row>
    <row r="3854" spans="1:9" x14ac:dyDescent="0.25">
      <c r="A3854">
        <v>2000930006</v>
      </c>
      <c r="B3854" t="s">
        <v>998</v>
      </c>
      <c r="C3854" t="s">
        <v>8706</v>
      </c>
      <c r="D3854" t="s">
        <v>8707</v>
      </c>
      <c r="E3854" s="1">
        <v>1005</v>
      </c>
      <c r="F3854" t="s">
        <v>36</v>
      </c>
      <c r="G3854" s="1">
        <v>0</v>
      </c>
      <c r="H3854">
        <v>0</v>
      </c>
      <c r="I3854">
        <v>4.4986769999999998</v>
      </c>
    </row>
    <row r="3855" spans="1:9" x14ac:dyDescent="0.25">
      <c r="A3855">
        <v>2000930006</v>
      </c>
      <c r="B3855" t="s">
        <v>998</v>
      </c>
      <c r="C3855" t="s">
        <v>130</v>
      </c>
      <c r="D3855" t="s">
        <v>131</v>
      </c>
      <c r="E3855" s="1">
        <v>1676</v>
      </c>
      <c r="F3855" t="s">
        <v>36</v>
      </c>
      <c r="G3855">
        <v>0</v>
      </c>
      <c r="H3855">
        <v>0</v>
      </c>
      <c r="I3855">
        <v>4.4986930000000003</v>
      </c>
    </row>
    <row r="3856" spans="1:9" x14ac:dyDescent="0.25">
      <c r="A3856">
        <v>2000930006</v>
      </c>
      <c r="B3856" t="s">
        <v>998</v>
      </c>
      <c r="C3856" t="s">
        <v>137</v>
      </c>
      <c r="D3856" t="s">
        <v>138</v>
      </c>
      <c r="E3856" s="1">
        <v>0</v>
      </c>
      <c r="F3856" t="s">
        <v>36</v>
      </c>
      <c r="G3856">
        <v>0</v>
      </c>
      <c r="H3856">
        <v>0</v>
      </c>
      <c r="I3856">
        <v>4.5</v>
      </c>
    </row>
    <row r="3857" spans="1:9" x14ac:dyDescent="0.25">
      <c r="A3857">
        <v>2000940001</v>
      </c>
      <c r="B3857" t="s">
        <v>999</v>
      </c>
      <c r="C3857" t="s">
        <v>8710</v>
      </c>
      <c r="D3857" t="s">
        <v>8711</v>
      </c>
      <c r="E3857" s="1">
        <v>0</v>
      </c>
      <c r="F3857" t="s">
        <v>1000</v>
      </c>
      <c r="G3857">
        <v>0</v>
      </c>
      <c r="H3857" s="1">
        <v>0</v>
      </c>
      <c r="I3857">
        <v>1.6609579999999999</v>
      </c>
    </row>
    <row r="3858" spans="1:9" x14ac:dyDescent="0.25">
      <c r="A3858">
        <v>2000940001</v>
      </c>
      <c r="B3858" t="s">
        <v>999</v>
      </c>
      <c r="C3858" t="s">
        <v>8706</v>
      </c>
      <c r="D3858" t="s">
        <v>8707</v>
      </c>
      <c r="E3858" s="1">
        <v>1916</v>
      </c>
      <c r="F3858" t="s">
        <v>1000</v>
      </c>
      <c r="G3858">
        <v>0</v>
      </c>
      <c r="H3858">
        <v>0</v>
      </c>
      <c r="I3858">
        <v>1.6614089999999999</v>
      </c>
    </row>
    <row r="3859" spans="1:9" x14ac:dyDescent="0.25">
      <c r="A3859">
        <v>2000940001</v>
      </c>
      <c r="B3859" t="s">
        <v>999</v>
      </c>
      <c r="C3859" t="s">
        <v>130</v>
      </c>
      <c r="D3859" t="s">
        <v>131</v>
      </c>
      <c r="E3859" s="1">
        <v>3059</v>
      </c>
      <c r="F3859" t="s">
        <v>1000</v>
      </c>
      <c r="G3859">
        <v>0</v>
      </c>
      <c r="H3859">
        <v>17</v>
      </c>
      <c r="I3859">
        <v>1.660971</v>
      </c>
    </row>
    <row r="3860" spans="1:9" x14ac:dyDescent="0.25">
      <c r="A3860">
        <v>2000940001</v>
      </c>
      <c r="B3860" t="s">
        <v>999</v>
      </c>
      <c r="C3860" t="s">
        <v>137</v>
      </c>
      <c r="D3860" t="s">
        <v>138</v>
      </c>
      <c r="E3860" s="1">
        <v>0</v>
      </c>
      <c r="F3860" t="s">
        <v>1000</v>
      </c>
      <c r="G3860">
        <v>0</v>
      </c>
      <c r="H3860">
        <v>0</v>
      </c>
      <c r="I3860">
        <v>1.68</v>
      </c>
    </row>
    <row r="3861" spans="1:9" x14ac:dyDescent="0.25">
      <c r="A3861">
        <v>2000940001</v>
      </c>
      <c r="B3861" t="s">
        <v>999</v>
      </c>
      <c r="C3861" t="s">
        <v>139</v>
      </c>
      <c r="D3861" t="s">
        <v>140</v>
      </c>
      <c r="E3861" s="1">
        <v>17</v>
      </c>
      <c r="F3861" t="s">
        <v>1000</v>
      </c>
      <c r="G3861">
        <v>17</v>
      </c>
      <c r="H3861">
        <v>0</v>
      </c>
      <c r="I3861">
        <v>1.661176</v>
      </c>
    </row>
    <row r="3862" spans="1:9" x14ac:dyDescent="0.25">
      <c r="A3862">
        <v>2000940001</v>
      </c>
      <c r="B3862" t="s">
        <v>999</v>
      </c>
      <c r="C3862" t="s">
        <v>577</v>
      </c>
      <c r="D3862" t="s">
        <v>578</v>
      </c>
      <c r="E3862" s="1">
        <v>0</v>
      </c>
      <c r="F3862" t="s">
        <v>1000</v>
      </c>
      <c r="G3862" s="1">
        <v>0</v>
      </c>
      <c r="H3862" s="1">
        <v>0</v>
      </c>
      <c r="I3862">
        <v>1.660803</v>
      </c>
    </row>
    <row r="3863" spans="1:9" x14ac:dyDescent="0.25">
      <c r="A3863">
        <v>2000940002</v>
      </c>
      <c r="B3863" t="s">
        <v>1001</v>
      </c>
      <c r="C3863" t="s">
        <v>8708</v>
      </c>
      <c r="D3863" t="s">
        <v>8709</v>
      </c>
      <c r="E3863" s="1">
        <v>0</v>
      </c>
      <c r="F3863" t="s">
        <v>1000</v>
      </c>
      <c r="G3863">
        <v>0</v>
      </c>
      <c r="H3863">
        <v>0</v>
      </c>
      <c r="I3863">
        <v>0.95038299999999998</v>
      </c>
    </row>
    <row r="3864" spans="1:9" x14ac:dyDescent="0.25">
      <c r="A3864">
        <v>2000940002</v>
      </c>
      <c r="B3864" t="s">
        <v>1001</v>
      </c>
      <c r="C3864" t="s">
        <v>8710</v>
      </c>
      <c r="D3864" t="s">
        <v>8711</v>
      </c>
      <c r="E3864" s="1">
        <v>0</v>
      </c>
      <c r="F3864" t="s">
        <v>1000</v>
      </c>
      <c r="G3864">
        <v>300</v>
      </c>
      <c r="H3864">
        <v>0</v>
      </c>
      <c r="I3864">
        <v>0.95038299999999998</v>
      </c>
    </row>
    <row r="3865" spans="1:9" x14ac:dyDescent="0.25">
      <c r="A3865">
        <v>2000940002</v>
      </c>
      <c r="B3865" t="s">
        <v>1001</v>
      </c>
      <c r="C3865" t="s">
        <v>8706</v>
      </c>
      <c r="D3865" t="s">
        <v>8707</v>
      </c>
      <c r="E3865" s="1">
        <v>606</v>
      </c>
      <c r="F3865" t="s">
        <v>1000</v>
      </c>
      <c r="G3865">
        <v>0</v>
      </c>
      <c r="H3865">
        <v>600</v>
      </c>
      <c r="I3865">
        <v>0.95038</v>
      </c>
    </row>
    <row r="3866" spans="1:9" x14ac:dyDescent="0.25">
      <c r="A3866">
        <v>2000940002</v>
      </c>
      <c r="B3866" t="s">
        <v>1001</v>
      </c>
      <c r="C3866" t="s">
        <v>130</v>
      </c>
      <c r="D3866" t="s">
        <v>131</v>
      </c>
      <c r="E3866" s="1">
        <v>34</v>
      </c>
      <c r="F3866" t="s">
        <v>1000</v>
      </c>
      <c r="G3866" s="1">
        <v>4092</v>
      </c>
      <c r="H3866">
        <v>0</v>
      </c>
      <c r="I3866">
        <v>0.95</v>
      </c>
    </row>
    <row r="3867" spans="1:9" x14ac:dyDescent="0.25">
      <c r="A3867">
        <v>2000940002</v>
      </c>
      <c r="B3867" t="s">
        <v>1001</v>
      </c>
      <c r="C3867" t="s">
        <v>137</v>
      </c>
      <c r="D3867" t="s">
        <v>138</v>
      </c>
      <c r="E3867" s="1">
        <v>0</v>
      </c>
      <c r="F3867" t="s">
        <v>1000</v>
      </c>
      <c r="G3867">
        <v>0</v>
      </c>
      <c r="H3867">
        <v>0</v>
      </c>
      <c r="I3867">
        <v>1.02</v>
      </c>
    </row>
    <row r="3868" spans="1:9" x14ac:dyDescent="0.25">
      <c r="A3868">
        <v>2000940002</v>
      </c>
      <c r="B3868" t="s">
        <v>1001</v>
      </c>
      <c r="C3868" t="s">
        <v>151</v>
      </c>
      <c r="D3868" t="s">
        <v>152</v>
      </c>
      <c r="E3868" s="1">
        <v>0</v>
      </c>
      <c r="F3868" t="s">
        <v>1000</v>
      </c>
      <c r="G3868">
        <v>0</v>
      </c>
      <c r="H3868">
        <v>0</v>
      </c>
      <c r="I3868">
        <v>0.95038299999999998</v>
      </c>
    </row>
    <row r="3869" spans="1:9" x14ac:dyDescent="0.25">
      <c r="A3869">
        <v>2000940002</v>
      </c>
      <c r="B3869" t="s">
        <v>1001</v>
      </c>
      <c r="C3869" t="s">
        <v>139</v>
      </c>
      <c r="D3869" t="s">
        <v>140</v>
      </c>
      <c r="E3869" s="1">
        <v>0</v>
      </c>
      <c r="F3869" t="s">
        <v>1000</v>
      </c>
      <c r="G3869">
        <v>0</v>
      </c>
      <c r="H3869">
        <v>0</v>
      </c>
      <c r="I3869">
        <v>0.95036699999999996</v>
      </c>
    </row>
    <row r="3870" spans="1:9" x14ac:dyDescent="0.25">
      <c r="A3870">
        <v>2000940002</v>
      </c>
      <c r="B3870" t="s">
        <v>1001</v>
      </c>
      <c r="C3870" t="s">
        <v>577</v>
      </c>
      <c r="D3870" t="s">
        <v>578</v>
      </c>
      <c r="E3870" s="1">
        <v>0</v>
      </c>
      <c r="F3870" t="s">
        <v>1000</v>
      </c>
      <c r="G3870">
        <v>0</v>
      </c>
      <c r="H3870">
        <v>0</v>
      </c>
      <c r="I3870">
        <v>0.95003599999999999</v>
      </c>
    </row>
    <row r="3871" spans="1:9" x14ac:dyDescent="0.25">
      <c r="A3871">
        <v>2000940003</v>
      </c>
      <c r="B3871" t="s">
        <v>5837</v>
      </c>
      <c r="C3871" t="s">
        <v>130</v>
      </c>
      <c r="D3871" t="s">
        <v>131</v>
      </c>
      <c r="E3871" s="1">
        <v>0</v>
      </c>
      <c r="F3871" t="s">
        <v>452</v>
      </c>
      <c r="G3871">
        <v>0</v>
      </c>
      <c r="H3871">
        <v>0</v>
      </c>
      <c r="I3871">
        <v>3.64</v>
      </c>
    </row>
    <row r="3872" spans="1:9" x14ac:dyDescent="0.25">
      <c r="A3872">
        <v>2000940003</v>
      </c>
      <c r="B3872" t="s">
        <v>5837</v>
      </c>
      <c r="C3872" t="s">
        <v>137</v>
      </c>
      <c r="D3872" t="s">
        <v>138</v>
      </c>
      <c r="E3872" s="1">
        <v>0</v>
      </c>
      <c r="F3872" t="s">
        <v>452</v>
      </c>
      <c r="G3872">
        <v>0</v>
      </c>
      <c r="H3872">
        <v>0</v>
      </c>
      <c r="I3872">
        <v>3.64</v>
      </c>
    </row>
    <row r="3873" spans="1:9" x14ac:dyDescent="0.25">
      <c r="A3873">
        <v>2000940006</v>
      </c>
      <c r="B3873" t="s">
        <v>1002</v>
      </c>
      <c r="C3873" t="s">
        <v>8708</v>
      </c>
      <c r="D3873" t="s">
        <v>8709</v>
      </c>
      <c r="E3873" s="1">
        <v>0</v>
      </c>
      <c r="F3873" t="s">
        <v>36</v>
      </c>
      <c r="G3873">
        <v>0</v>
      </c>
      <c r="H3873">
        <v>0</v>
      </c>
      <c r="I3873">
        <v>1.6410899999999999</v>
      </c>
    </row>
    <row r="3874" spans="1:9" x14ac:dyDescent="0.25">
      <c r="A3874">
        <v>2000940006</v>
      </c>
      <c r="B3874" t="s">
        <v>1002</v>
      </c>
      <c r="C3874" t="s">
        <v>8710</v>
      </c>
      <c r="D3874" t="s">
        <v>8711</v>
      </c>
      <c r="E3874" s="1">
        <v>0</v>
      </c>
      <c r="F3874" t="s">
        <v>36</v>
      </c>
      <c r="G3874">
        <v>0</v>
      </c>
      <c r="H3874">
        <v>0</v>
      </c>
      <c r="I3874">
        <v>1.62975</v>
      </c>
    </row>
    <row r="3875" spans="1:9" x14ac:dyDescent="0.25">
      <c r="A3875">
        <v>2000940006</v>
      </c>
      <c r="B3875" t="s">
        <v>1002</v>
      </c>
      <c r="C3875" t="s">
        <v>8706</v>
      </c>
      <c r="D3875" t="s">
        <v>8707</v>
      </c>
      <c r="E3875" s="1">
        <v>4</v>
      </c>
      <c r="F3875" t="s">
        <v>36</v>
      </c>
      <c r="G3875">
        <v>0</v>
      </c>
      <c r="H3875" s="1">
        <v>250000</v>
      </c>
      <c r="I3875">
        <v>1.64</v>
      </c>
    </row>
    <row r="3876" spans="1:9" x14ac:dyDescent="0.25">
      <c r="A3876">
        <v>2000940006</v>
      </c>
      <c r="B3876" t="s">
        <v>1002</v>
      </c>
      <c r="C3876" t="s">
        <v>130</v>
      </c>
      <c r="D3876" t="s">
        <v>131</v>
      </c>
      <c r="E3876" s="1">
        <v>91</v>
      </c>
      <c r="F3876" t="s">
        <v>36</v>
      </c>
      <c r="G3876" s="1">
        <v>3010</v>
      </c>
      <c r="H3876" s="1">
        <v>69400</v>
      </c>
      <c r="I3876">
        <v>1.6325270000000001</v>
      </c>
    </row>
    <row r="3877" spans="1:9" x14ac:dyDescent="0.25">
      <c r="A3877">
        <v>2000940006</v>
      </c>
      <c r="B3877" t="s">
        <v>1002</v>
      </c>
      <c r="C3877" t="s">
        <v>142</v>
      </c>
      <c r="D3877" t="s">
        <v>143</v>
      </c>
      <c r="E3877" s="1">
        <v>0</v>
      </c>
      <c r="F3877" t="s">
        <v>36</v>
      </c>
      <c r="G3877">
        <v>0</v>
      </c>
      <c r="H3877">
        <v>0</v>
      </c>
      <c r="I3877">
        <v>1.6263799999999999</v>
      </c>
    </row>
    <row r="3878" spans="1:9" x14ac:dyDescent="0.25">
      <c r="A3878">
        <v>2000940006</v>
      </c>
      <c r="B3878" t="s">
        <v>1002</v>
      </c>
      <c r="C3878" t="s">
        <v>167</v>
      </c>
      <c r="D3878" t="s">
        <v>168</v>
      </c>
      <c r="E3878" s="1">
        <v>5</v>
      </c>
      <c r="F3878" t="s">
        <v>36</v>
      </c>
      <c r="G3878" s="1">
        <v>0</v>
      </c>
      <c r="H3878" s="1">
        <v>0</v>
      </c>
      <c r="I3878">
        <v>1.6259999999999999</v>
      </c>
    </row>
    <row r="3879" spans="1:9" x14ac:dyDescent="0.25">
      <c r="A3879">
        <v>2000940006</v>
      </c>
      <c r="B3879" t="s">
        <v>1002</v>
      </c>
      <c r="C3879" t="s">
        <v>137</v>
      </c>
      <c r="D3879" t="s">
        <v>138</v>
      </c>
      <c r="E3879" s="1">
        <v>0</v>
      </c>
      <c r="F3879" t="s">
        <v>36</v>
      </c>
      <c r="G3879">
        <v>0</v>
      </c>
      <c r="H3879" s="1">
        <v>0</v>
      </c>
      <c r="I3879">
        <v>1.6270789999999999</v>
      </c>
    </row>
    <row r="3880" spans="1:9" x14ac:dyDescent="0.25">
      <c r="A3880">
        <v>2000940006</v>
      </c>
      <c r="B3880" t="s">
        <v>1002</v>
      </c>
      <c r="C3880" t="s">
        <v>151</v>
      </c>
      <c r="D3880" t="s">
        <v>152</v>
      </c>
      <c r="E3880" s="1">
        <v>0</v>
      </c>
      <c r="F3880" t="s">
        <v>36</v>
      </c>
      <c r="G3880" s="1">
        <v>0</v>
      </c>
      <c r="H3880" s="1">
        <v>0</v>
      </c>
      <c r="I3880">
        <v>1.64093</v>
      </c>
    </row>
    <row r="3881" spans="1:9" x14ac:dyDescent="0.25">
      <c r="A3881">
        <v>2000940006</v>
      </c>
      <c r="B3881" t="s">
        <v>1002</v>
      </c>
      <c r="C3881" t="s">
        <v>5816</v>
      </c>
      <c r="D3881" t="s">
        <v>5817</v>
      </c>
      <c r="E3881" s="1">
        <v>0</v>
      </c>
      <c r="F3881" t="s">
        <v>36</v>
      </c>
      <c r="G3881">
        <v>0</v>
      </c>
      <c r="H3881">
        <v>0</v>
      </c>
      <c r="I3881">
        <v>1.78389</v>
      </c>
    </row>
    <row r="3882" spans="1:9" x14ac:dyDescent="0.25">
      <c r="A3882">
        <v>2000940006</v>
      </c>
      <c r="B3882" t="s">
        <v>1002</v>
      </c>
      <c r="C3882" t="s">
        <v>139</v>
      </c>
      <c r="D3882" t="s">
        <v>140</v>
      </c>
      <c r="E3882" s="1">
        <v>0</v>
      </c>
      <c r="F3882" t="s">
        <v>36</v>
      </c>
      <c r="G3882">
        <v>0</v>
      </c>
      <c r="H3882" s="1">
        <v>0</v>
      </c>
      <c r="I3882">
        <v>1.7060519999999999</v>
      </c>
    </row>
    <row r="3883" spans="1:9" x14ac:dyDescent="0.25">
      <c r="A3883">
        <v>2000940006</v>
      </c>
      <c r="B3883" t="s">
        <v>1002</v>
      </c>
      <c r="C3883" t="s">
        <v>577</v>
      </c>
      <c r="D3883" t="s">
        <v>578</v>
      </c>
      <c r="E3883" s="1">
        <v>0</v>
      </c>
      <c r="F3883" t="s">
        <v>36</v>
      </c>
      <c r="G3883">
        <v>0</v>
      </c>
      <c r="H3883">
        <v>0</v>
      </c>
      <c r="I3883">
        <v>1.624857</v>
      </c>
    </row>
    <row r="3884" spans="1:9" x14ac:dyDescent="0.25">
      <c r="A3884">
        <v>2000940007</v>
      </c>
      <c r="B3884" t="s">
        <v>1003</v>
      </c>
      <c r="C3884" t="s">
        <v>8708</v>
      </c>
      <c r="D3884" t="s">
        <v>8709</v>
      </c>
      <c r="E3884" s="1">
        <v>0</v>
      </c>
      <c r="F3884" t="s">
        <v>36</v>
      </c>
      <c r="G3884">
        <v>0</v>
      </c>
      <c r="H3884">
        <v>0</v>
      </c>
      <c r="I3884">
        <v>2.290718</v>
      </c>
    </row>
    <row r="3885" spans="1:9" x14ac:dyDescent="0.25">
      <c r="A3885">
        <v>2000940007</v>
      </c>
      <c r="B3885" t="s">
        <v>1003</v>
      </c>
      <c r="C3885" t="s">
        <v>8710</v>
      </c>
      <c r="D3885" t="s">
        <v>8711</v>
      </c>
      <c r="E3885" s="1">
        <v>0</v>
      </c>
      <c r="F3885" t="s">
        <v>36</v>
      </c>
      <c r="G3885" s="1">
        <v>0</v>
      </c>
      <c r="H3885">
        <v>0</v>
      </c>
      <c r="I3885">
        <v>2.128037</v>
      </c>
    </row>
    <row r="3886" spans="1:9" x14ac:dyDescent="0.25">
      <c r="A3886">
        <v>2000940007</v>
      </c>
      <c r="B3886" t="s">
        <v>1003</v>
      </c>
      <c r="C3886" t="s">
        <v>8706</v>
      </c>
      <c r="D3886" t="s">
        <v>8707</v>
      </c>
      <c r="E3886" s="1">
        <v>2289</v>
      </c>
      <c r="F3886" t="s">
        <v>36</v>
      </c>
      <c r="G3886">
        <v>0</v>
      </c>
      <c r="H3886" s="1">
        <v>95000</v>
      </c>
      <c r="I3886">
        <v>2.1280380000000001</v>
      </c>
    </row>
    <row r="3887" spans="1:9" x14ac:dyDescent="0.25">
      <c r="A3887">
        <v>2000940007</v>
      </c>
      <c r="B3887" t="s">
        <v>1003</v>
      </c>
      <c r="C3887" t="s">
        <v>130</v>
      </c>
      <c r="D3887" t="s">
        <v>131</v>
      </c>
      <c r="E3887" s="1">
        <v>2114</v>
      </c>
      <c r="F3887" t="s">
        <v>36</v>
      </c>
      <c r="G3887">
        <v>100</v>
      </c>
      <c r="H3887" s="1">
        <v>27407</v>
      </c>
      <c r="I3887">
        <v>2.1280420000000002</v>
      </c>
    </row>
    <row r="3888" spans="1:9" x14ac:dyDescent="0.25">
      <c r="A3888">
        <v>2000940007</v>
      </c>
      <c r="B3888" t="s">
        <v>1003</v>
      </c>
      <c r="C3888" t="s">
        <v>256</v>
      </c>
      <c r="D3888" t="s">
        <v>257</v>
      </c>
      <c r="E3888" s="1">
        <v>0</v>
      </c>
      <c r="F3888" t="s">
        <v>36</v>
      </c>
      <c r="G3888">
        <v>0</v>
      </c>
      <c r="H3888">
        <v>0</v>
      </c>
      <c r="I3888">
        <v>2.448</v>
      </c>
    </row>
    <row r="3889" spans="1:9" x14ac:dyDescent="0.25">
      <c r="A3889">
        <v>2000940007</v>
      </c>
      <c r="B3889" t="s">
        <v>1003</v>
      </c>
      <c r="C3889" t="s">
        <v>137</v>
      </c>
      <c r="D3889" t="s">
        <v>138</v>
      </c>
      <c r="E3889" s="1">
        <v>0</v>
      </c>
      <c r="F3889" t="s">
        <v>36</v>
      </c>
      <c r="G3889">
        <v>41</v>
      </c>
      <c r="H3889">
        <v>0</v>
      </c>
      <c r="I3889">
        <v>2.1274999999999999</v>
      </c>
    </row>
    <row r="3890" spans="1:9" x14ac:dyDescent="0.25">
      <c r="A3890">
        <v>2000940007</v>
      </c>
      <c r="B3890" t="s">
        <v>1003</v>
      </c>
      <c r="C3890" t="s">
        <v>151</v>
      </c>
      <c r="D3890" t="s">
        <v>152</v>
      </c>
      <c r="E3890" s="1">
        <v>0</v>
      </c>
      <c r="F3890" t="s">
        <v>36</v>
      </c>
      <c r="G3890" s="1">
        <v>0</v>
      </c>
      <c r="H3890">
        <v>0</v>
      </c>
      <c r="I3890">
        <v>2.1280399999999999</v>
      </c>
    </row>
    <row r="3891" spans="1:9" x14ac:dyDescent="0.25">
      <c r="A3891">
        <v>2000940007</v>
      </c>
      <c r="B3891" t="s">
        <v>1003</v>
      </c>
      <c r="C3891" t="s">
        <v>139</v>
      </c>
      <c r="D3891" t="s">
        <v>140</v>
      </c>
      <c r="E3891" s="1">
        <v>0</v>
      </c>
      <c r="F3891" t="s">
        <v>36</v>
      </c>
      <c r="G3891">
        <v>0</v>
      </c>
      <c r="H3891" s="1">
        <v>0</v>
      </c>
      <c r="I3891">
        <v>2.2907099999999998</v>
      </c>
    </row>
    <row r="3892" spans="1:9" x14ac:dyDescent="0.25">
      <c r="A3892">
        <v>2000940007</v>
      </c>
      <c r="B3892" t="s">
        <v>1003</v>
      </c>
      <c r="C3892" t="s">
        <v>577</v>
      </c>
      <c r="D3892" t="s">
        <v>578</v>
      </c>
      <c r="E3892" s="1">
        <v>0</v>
      </c>
      <c r="F3892" t="s">
        <v>36</v>
      </c>
      <c r="G3892" s="1">
        <v>0</v>
      </c>
      <c r="H3892" s="1">
        <v>0</v>
      </c>
      <c r="I3892">
        <v>2.1212710000000001</v>
      </c>
    </row>
    <row r="3893" spans="1:9" x14ac:dyDescent="0.25">
      <c r="A3893">
        <v>2000940008</v>
      </c>
      <c r="B3893" t="s">
        <v>1004</v>
      </c>
      <c r="C3893" t="s">
        <v>8708</v>
      </c>
      <c r="D3893" t="s">
        <v>8709</v>
      </c>
      <c r="E3893" s="1">
        <v>0</v>
      </c>
      <c r="F3893" t="s">
        <v>36</v>
      </c>
      <c r="G3893">
        <v>0</v>
      </c>
      <c r="H3893">
        <v>0</v>
      </c>
      <c r="I3893">
        <v>3.6746669999999999</v>
      </c>
    </row>
    <row r="3894" spans="1:9" x14ac:dyDescent="0.25">
      <c r="A3894">
        <v>2000940008</v>
      </c>
      <c r="B3894" t="s">
        <v>1004</v>
      </c>
      <c r="C3894" t="s">
        <v>8710</v>
      </c>
      <c r="D3894" t="s">
        <v>8711</v>
      </c>
      <c r="E3894" s="1">
        <v>0</v>
      </c>
      <c r="F3894" t="s">
        <v>36</v>
      </c>
      <c r="G3894">
        <v>0</v>
      </c>
      <c r="H3894">
        <v>0</v>
      </c>
      <c r="I3894">
        <v>3.5866669999999998</v>
      </c>
    </row>
    <row r="3895" spans="1:9" x14ac:dyDescent="0.25">
      <c r="A3895">
        <v>2000940008</v>
      </c>
      <c r="B3895" t="s">
        <v>1004</v>
      </c>
      <c r="C3895" t="s">
        <v>8706</v>
      </c>
      <c r="D3895" t="s">
        <v>8707</v>
      </c>
      <c r="E3895" s="1">
        <v>142</v>
      </c>
      <c r="F3895" t="s">
        <v>36</v>
      </c>
      <c r="G3895">
        <v>0</v>
      </c>
      <c r="H3895" s="1">
        <v>43200</v>
      </c>
      <c r="I3895">
        <v>3.5864790000000002</v>
      </c>
    </row>
    <row r="3896" spans="1:9" x14ac:dyDescent="0.25">
      <c r="A3896">
        <v>2000940008</v>
      </c>
      <c r="B3896" t="s">
        <v>1004</v>
      </c>
      <c r="C3896" t="s">
        <v>130</v>
      </c>
      <c r="D3896" t="s">
        <v>131</v>
      </c>
      <c r="E3896" s="1">
        <v>715</v>
      </c>
      <c r="F3896" t="s">
        <v>36</v>
      </c>
      <c r="G3896" s="1">
        <v>3291</v>
      </c>
      <c r="H3896">
        <v>554</v>
      </c>
      <c r="I3896">
        <v>3.586462</v>
      </c>
    </row>
    <row r="3897" spans="1:9" x14ac:dyDescent="0.25">
      <c r="A3897">
        <v>2000940008</v>
      </c>
      <c r="B3897" t="s">
        <v>1004</v>
      </c>
      <c r="C3897" t="s">
        <v>126</v>
      </c>
      <c r="D3897" t="s">
        <v>127</v>
      </c>
      <c r="E3897">
        <v>0</v>
      </c>
      <c r="F3897" t="s">
        <v>36</v>
      </c>
      <c r="G3897" s="1">
        <v>0</v>
      </c>
      <c r="H3897" s="1">
        <v>0</v>
      </c>
      <c r="I3897">
        <v>3.6746660000000002</v>
      </c>
    </row>
    <row r="3898" spans="1:9" x14ac:dyDescent="0.25">
      <c r="A3898">
        <v>2000940008</v>
      </c>
      <c r="B3898" t="s">
        <v>1004</v>
      </c>
      <c r="C3898" t="s">
        <v>256</v>
      </c>
      <c r="D3898" t="s">
        <v>257</v>
      </c>
      <c r="E3898" s="1">
        <v>0</v>
      </c>
      <c r="F3898" t="s">
        <v>36</v>
      </c>
      <c r="G3898">
        <v>0</v>
      </c>
      <c r="H3898">
        <v>0</v>
      </c>
      <c r="I3898">
        <v>3.67</v>
      </c>
    </row>
    <row r="3899" spans="1:9" x14ac:dyDescent="0.25">
      <c r="A3899">
        <v>2000940008</v>
      </c>
      <c r="B3899" t="s">
        <v>1004</v>
      </c>
      <c r="C3899" t="s">
        <v>137</v>
      </c>
      <c r="D3899" t="s">
        <v>138</v>
      </c>
      <c r="E3899" s="1">
        <v>0</v>
      </c>
      <c r="F3899" t="s">
        <v>36</v>
      </c>
      <c r="G3899">
        <v>44</v>
      </c>
      <c r="H3899">
        <v>42</v>
      </c>
      <c r="I3899">
        <v>3.5874190000000001</v>
      </c>
    </row>
    <row r="3900" spans="1:9" x14ac:dyDescent="0.25">
      <c r="A3900">
        <v>2000940008</v>
      </c>
      <c r="B3900" t="s">
        <v>1004</v>
      </c>
      <c r="C3900" t="s">
        <v>151</v>
      </c>
      <c r="D3900" t="s">
        <v>152</v>
      </c>
      <c r="E3900" s="1">
        <v>0</v>
      </c>
      <c r="F3900" t="s">
        <v>36</v>
      </c>
      <c r="G3900">
        <v>0</v>
      </c>
      <c r="H3900">
        <v>0</v>
      </c>
      <c r="I3900">
        <v>3.5864579999999999</v>
      </c>
    </row>
    <row r="3901" spans="1:9" x14ac:dyDescent="0.25">
      <c r="A3901">
        <v>2000940008</v>
      </c>
      <c r="B3901" t="s">
        <v>1004</v>
      </c>
      <c r="C3901" t="s">
        <v>139</v>
      </c>
      <c r="D3901" t="s">
        <v>140</v>
      </c>
      <c r="E3901" s="1">
        <v>0</v>
      </c>
      <c r="F3901" t="s">
        <v>36</v>
      </c>
      <c r="G3901">
        <v>552</v>
      </c>
      <c r="H3901" s="1">
        <v>0</v>
      </c>
      <c r="I3901">
        <v>3.6745830000000002</v>
      </c>
    </row>
    <row r="3902" spans="1:9" x14ac:dyDescent="0.25">
      <c r="A3902">
        <v>2000940008</v>
      </c>
      <c r="B3902" t="s">
        <v>1004</v>
      </c>
      <c r="C3902" t="s">
        <v>577</v>
      </c>
      <c r="D3902" t="s">
        <v>578</v>
      </c>
      <c r="E3902" s="1">
        <v>0</v>
      </c>
      <c r="F3902" t="s">
        <v>36</v>
      </c>
      <c r="G3902" s="1">
        <v>0</v>
      </c>
      <c r="H3902" s="1">
        <v>0</v>
      </c>
      <c r="I3902">
        <v>3.5864549999999999</v>
      </c>
    </row>
    <row r="3903" spans="1:9" x14ac:dyDescent="0.25">
      <c r="A3903">
        <v>2000950004</v>
      </c>
      <c r="B3903" t="s">
        <v>1005</v>
      </c>
      <c r="C3903" t="s">
        <v>8706</v>
      </c>
      <c r="D3903" t="s">
        <v>8707</v>
      </c>
      <c r="E3903" s="1">
        <v>0</v>
      </c>
      <c r="F3903" t="s">
        <v>36</v>
      </c>
      <c r="G3903">
        <v>0</v>
      </c>
      <c r="H3903">
        <v>0</v>
      </c>
      <c r="I3903">
        <v>4.5033329999999996</v>
      </c>
    </row>
    <row r="3904" spans="1:9" x14ac:dyDescent="0.25">
      <c r="A3904">
        <v>2000950004</v>
      </c>
      <c r="B3904" t="s">
        <v>1005</v>
      </c>
      <c r="C3904" t="s">
        <v>130</v>
      </c>
      <c r="D3904" t="s">
        <v>131</v>
      </c>
      <c r="E3904" s="1">
        <v>237</v>
      </c>
      <c r="F3904" t="s">
        <v>36</v>
      </c>
      <c r="G3904" s="1">
        <v>0</v>
      </c>
      <c r="H3904">
        <v>0</v>
      </c>
      <c r="I3904">
        <v>4.503755</v>
      </c>
    </row>
    <row r="3905" spans="1:9" x14ac:dyDescent="0.25">
      <c r="A3905">
        <v>2000950004</v>
      </c>
      <c r="B3905" t="s">
        <v>1005</v>
      </c>
      <c r="C3905" t="s">
        <v>137</v>
      </c>
      <c r="D3905" t="s">
        <v>138</v>
      </c>
      <c r="E3905" s="1">
        <v>0</v>
      </c>
      <c r="F3905" t="s">
        <v>36</v>
      </c>
      <c r="G3905">
        <v>0</v>
      </c>
      <c r="H3905">
        <v>0</v>
      </c>
      <c r="I3905">
        <v>4.5</v>
      </c>
    </row>
    <row r="3906" spans="1:9" x14ac:dyDescent="0.25">
      <c r="A3906">
        <v>2000950006</v>
      </c>
      <c r="B3906" t="s">
        <v>1006</v>
      </c>
      <c r="C3906" t="s">
        <v>8706</v>
      </c>
      <c r="D3906" t="s">
        <v>8707</v>
      </c>
      <c r="E3906" s="1">
        <v>11</v>
      </c>
      <c r="F3906" t="s">
        <v>36</v>
      </c>
      <c r="G3906">
        <v>0</v>
      </c>
      <c r="H3906">
        <v>0</v>
      </c>
      <c r="I3906">
        <v>4.5063639999999996</v>
      </c>
    </row>
    <row r="3907" spans="1:9" x14ac:dyDescent="0.25">
      <c r="A3907">
        <v>2000950006</v>
      </c>
      <c r="B3907" t="s">
        <v>1006</v>
      </c>
      <c r="C3907" t="s">
        <v>130</v>
      </c>
      <c r="D3907" t="s">
        <v>131</v>
      </c>
      <c r="E3907" s="1">
        <v>86</v>
      </c>
      <c r="F3907" t="s">
        <v>36</v>
      </c>
      <c r="G3907">
        <v>0</v>
      </c>
      <c r="H3907" s="1">
        <v>0</v>
      </c>
      <c r="I3907">
        <v>4.5066280000000001</v>
      </c>
    </row>
    <row r="3908" spans="1:9" x14ac:dyDescent="0.25">
      <c r="A3908">
        <v>2000950006</v>
      </c>
      <c r="B3908" t="s">
        <v>1006</v>
      </c>
      <c r="C3908" t="s">
        <v>137</v>
      </c>
      <c r="D3908" t="s">
        <v>138</v>
      </c>
      <c r="E3908" s="1">
        <v>0</v>
      </c>
      <c r="F3908" t="s">
        <v>36</v>
      </c>
      <c r="G3908">
        <v>0</v>
      </c>
      <c r="H3908">
        <v>0</v>
      </c>
      <c r="I3908">
        <v>4.5049999999999999</v>
      </c>
    </row>
    <row r="3909" spans="1:9" x14ac:dyDescent="0.25">
      <c r="A3909">
        <v>2000950007</v>
      </c>
      <c r="B3909" t="s">
        <v>1007</v>
      </c>
      <c r="C3909" t="s">
        <v>130</v>
      </c>
      <c r="D3909" t="s">
        <v>131</v>
      </c>
      <c r="E3909" s="1">
        <v>1</v>
      </c>
      <c r="F3909" t="s">
        <v>36</v>
      </c>
      <c r="G3909">
        <v>0</v>
      </c>
      <c r="H3909">
        <v>0</v>
      </c>
      <c r="I3909">
        <v>3.68</v>
      </c>
    </row>
    <row r="3910" spans="1:9" x14ac:dyDescent="0.25">
      <c r="A3910">
        <v>2000950010</v>
      </c>
      <c r="B3910" t="s">
        <v>1008</v>
      </c>
      <c r="C3910" t="s">
        <v>130</v>
      </c>
      <c r="D3910" t="s">
        <v>131</v>
      </c>
      <c r="E3910" s="1">
        <v>28</v>
      </c>
      <c r="F3910" t="s">
        <v>36</v>
      </c>
      <c r="G3910" s="1">
        <v>0</v>
      </c>
      <c r="H3910" s="1">
        <v>0</v>
      </c>
      <c r="I3910">
        <v>5.3132140000000003</v>
      </c>
    </row>
    <row r="3911" spans="1:9" x14ac:dyDescent="0.25">
      <c r="A3911">
        <v>2000950010</v>
      </c>
      <c r="B3911" t="s">
        <v>1008</v>
      </c>
      <c r="C3911" t="s">
        <v>137</v>
      </c>
      <c r="D3911" t="s">
        <v>138</v>
      </c>
      <c r="E3911" s="1">
        <v>0</v>
      </c>
      <c r="F3911" t="s">
        <v>36</v>
      </c>
      <c r="G3911">
        <v>0</v>
      </c>
      <c r="H3911">
        <v>0</v>
      </c>
      <c r="I3911">
        <v>5.3150000000000004</v>
      </c>
    </row>
    <row r="3912" spans="1:9" x14ac:dyDescent="0.25">
      <c r="A3912">
        <v>2000950011</v>
      </c>
      <c r="B3912" t="s">
        <v>1009</v>
      </c>
      <c r="C3912" t="s">
        <v>8706</v>
      </c>
      <c r="D3912" t="s">
        <v>8707</v>
      </c>
      <c r="E3912" s="1">
        <v>49</v>
      </c>
      <c r="F3912" t="s">
        <v>36</v>
      </c>
      <c r="G3912">
        <v>0</v>
      </c>
      <c r="H3912" s="1">
        <v>0</v>
      </c>
      <c r="I3912">
        <v>5.3046939999999996</v>
      </c>
    </row>
    <row r="3913" spans="1:9" x14ac:dyDescent="0.25">
      <c r="A3913">
        <v>2000950011</v>
      </c>
      <c r="B3913" t="s">
        <v>1009</v>
      </c>
      <c r="C3913" t="s">
        <v>130</v>
      </c>
      <c r="D3913" t="s">
        <v>131</v>
      </c>
      <c r="E3913" s="1">
        <v>30</v>
      </c>
      <c r="F3913" t="s">
        <v>36</v>
      </c>
      <c r="G3913">
        <v>0</v>
      </c>
      <c r="H3913">
        <v>0</v>
      </c>
      <c r="I3913">
        <v>5.3046670000000002</v>
      </c>
    </row>
    <row r="3914" spans="1:9" x14ac:dyDescent="0.25">
      <c r="A3914">
        <v>2000950011</v>
      </c>
      <c r="B3914" t="s">
        <v>1009</v>
      </c>
      <c r="C3914" t="s">
        <v>137</v>
      </c>
      <c r="D3914" t="s">
        <v>138</v>
      </c>
      <c r="E3914" s="1">
        <v>0</v>
      </c>
      <c r="F3914" t="s">
        <v>36</v>
      </c>
      <c r="G3914">
        <v>0</v>
      </c>
      <c r="H3914">
        <v>0</v>
      </c>
      <c r="I3914">
        <v>5.3</v>
      </c>
    </row>
    <row r="3915" spans="1:9" x14ac:dyDescent="0.25">
      <c r="A3915">
        <v>2000950012</v>
      </c>
      <c r="B3915" t="s">
        <v>1010</v>
      </c>
      <c r="C3915" t="s">
        <v>8706</v>
      </c>
      <c r="D3915" t="s">
        <v>8707</v>
      </c>
      <c r="E3915" s="1">
        <v>28</v>
      </c>
      <c r="F3915" t="s">
        <v>36</v>
      </c>
      <c r="G3915">
        <v>0</v>
      </c>
      <c r="H3915">
        <v>0</v>
      </c>
      <c r="I3915">
        <v>5.2989290000000002</v>
      </c>
    </row>
    <row r="3916" spans="1:9" x14ac:dyDescent="0.25">
      <c r="A3916">
        <v>2000950012</v>
      </c>
      <c r="B3916" t="s">
        <v>1010</v>
      </c>
      <c r="C3916" t="s">
        <v>130</v>
      </c>
      <c r="D3916" t="s">
        <v>131</v>
      </c>
      <c r="E3916" s="1">
        <v>114</v>
      </c>
      <c r="F3916" t="s">
        <v>36</v>
      </c>
      <c r="G3916">
        <v>0</v>
      </c>
      <c r="H3916">
        <v>0</v>
      </c>
      <c r="I3916">
        <v>5.2985959999999999</v>
      </c>
    </row>
    <row r="3917" spans="1:9" x14ac:dyDescent="0.25">
      <c r="A3917">
        <v>2000950012</v>
      </c>
      <c r="B3917" t="s">
        <v>1010</v>
      </c>
      <c r="C3917" t="s">
        <v>137</v>
      </c>
      <c r="D3917" t="s">
        <v>138</v>
      </c>
      <c r="E3917" s="1">
        <v>0</v>
      </c>
      <c r="F3917" t="s">
        <v>36</v>
      </c>
      <c r="G3917">
        <v>0</v>
      </c>
      <c r="H3917">
        <v>0</v>
      </c>
      <c r="I3917">
        <v>5.3</v>
      </c>
    </row>
    <row r="3918" spans="1:9" x14ac:dyDescent="0.25">
      <c r="A3918">
        <v>2000950013</v>
      </c>
      <c r="B3918" t="s">
        <v>1011</v>
      </c>
      <c r="C3918" t="s">
        <v>8706</v>
      </c>
      <c r="D3918" t="s">
        <v>8707</v>
      </c>
      <c r="E3918" s="1">
        <v>34</v>
      </c>
      <c r="F3918" t="s">
        <v>36</v>
      </c>
      <c r="G3918">
        <v>0</v>
      </c>
      <c r="H3918">
        <v>0</v>
      </c>
      <c r="I3918">
        <v>5.3088240000000004</v>
      </c>
    </row>
    <row r="3919" spans="1:9" x14ac:dyDescent="0.25">
      <c r="A3919">
        <v>2000950013</v>
      </c>
      <c r="B3919" t="s">
        <v>1011</v>
      </c>
      <c r="C3919" t="s">
        <v>130</v>
      </c>
      <c r="D3919" t="s">
        <v>131</v>
      </c>
      <c r="E3919" s="1">
        <v>145</v>
      </c>
      <c r="F3919" t="s">
        <v>36</v>
      </c>
      <c r="G3919">
        <v>0</v>
      </c>
      <c r="H3919">
        <v>0</v>
      </c>
      <c r="I3919">
        <v>5.3086209999999996</v>
      </c>
    </row>
    <row r="3920" spans="1:9" x14ac:dyDescent="0.25">
      <c r="A3920">
        <v>2000950013</v>
      </c>
      <c r="B3920" t="s">
        <v>1011</v>
      </c>
      <c r="C3920" t="s">
        <v>137</v>
      </c>
      <c r="D3920" t="s">
        <v>138</v>
      </c>
      <c r="E3920" s="1">
        <v>0</v>
      </c>
      <c r="F3920" t="s">
        <v>36</v>
      </c>
      <c r="G3920">
        <v>0</v>
      </c>
      <c r="H3920">
        <v>0</v>
      </c>
      <c r="I3920">
        <v>5.31</v>
      </c>
    </row>
    <row r="3921" spans="1:9" x14ac:dyDescent="0.25">
      <c r="A3921">
        <v>2000950014</v>
      </c>
      <c r="B3921" t="s">
        <v>1012</v>
      </c>
      <c r="C3921" t="s">
        <v>8706</v>
      </c>
      <c r="D3921" t="s">
        <v>8707</v>
      </c>
      <c r="E3921">
        <v>6</v>
      </c>
      <c r="F3921" t="s">
        <v>36</v>
      </c>
      <c r="G3921">
        <v>0</v>
      </c>
      <c r="H3921">
        <v>0</v>
      </c>
      <c r="I3921">
        <v>5.4383330000000001</v>
      </c>
    </row>
    <row r="3922" spans="1:9" x14ac:dyDescent="0.25">
      <c r="A3922">
        <v>2000950014</v>
      </c>
      <c r="B3922" t="s">
        <v>1012</v>
      </c>
      <c r="C3922" t="s">
        <v>130</v>
      </c>
      <c r="D3922" t="s">
        <v>131</v>
      </c>
      <c r="E3922" s="1">
        <v>251</v>
      </c>
      <c r="F3922" t="s">
        <v>36</v>
      </c>
      <c r="G3922" s="1">
        <v>0</v>
      </c>
      <c r="H3922" s="1">
        <v>0</v>
      </c>
      <c r="I3922">
        <v>5.4382070000000002</v>
      </c>
    </row>
    <row r="3923" spans="1:9" x14ac:dyDescent="0.25">
      <c r="A3923">
        <v>2000950014</v>
      </c>
      <c r="B3923" t="s">
        <v>1012</v>
      </c>
      <c r="C3923" t="s">
        <v>137</v>
      </c>
      <c r="D3923" t="s">
        <v>138</v>
      </c>
      <c r="E3923" s="1">
        <v>0</v>
      </c>
      <c r="F3923" t="s">
        <v>36</v>
      </c>
      <c r="G3923">
        <v>0</v>
      </c>
      <c r="H3923">
        <v>0</v>
      </c>
      <c r="I3923">
        <v>5.44</v>
      </c>
    </row>
    <row r="3924" spans="1:9" x14ac:dyDescent="0.25">
      <c r="A3924">
        <v>2000950015</v>
      </c>
      <c r="B3924" t="s">
        <v>1013</v>
      </c>
      <c r="C3924" t="s">
        <v>130</v>
      </c>
      <c r="D3924" t="s">
        <v>131</v>
      </c>
      <c r="E3924" s="1">
        <v>54</v>
      </c>
      <c r="F3924" t="s">
        <v>36</v>
      </c>
      <c r="G3924">
        <v>0</v>
      </c>
      <c r="H3924">
        <v>0</v>
      </c>
      <c r="I3924">
        <v>5.4916669999999996</v>
      </c>
    </row>
    <row r="3925" spans="1:9" x14ac:dyDescent="0.25">
      <c r="A3925">
        <v>2000950015</v>
      </c>
      <c r="B3925" t="s">
        <v>1013</v>
      </c>
      <c r="C3925" t="s">
        <v>137</v>
      </c>
      <c r="D3925" t="s">
        <v>138</v>
      </c>
      <c r="E3925" s="1">
        <v>0</v>
      </c>
      <c r="F3925" t="s">
        <v>36</v>
      </c>
      <c r="G3925">
        <v>0</v>
      </c>
      <c r="H3925">
        <v>0</v>
      </c>
      <c r="I3925">
        <v>5.49125</v>
      </c>
    </row>
    <row r="3926" spans="1:9" x14ac:dyDescent="0.25">
      <c r="A3926">
        <v>2000950016</v>
      </c>
      <c r="B3926" t="s">
        <v>1014</v>
      </c>
      <c r="C3926" t="s">
        <v>130</v>
      </c>
      <c r="D3926" t="s">
        <v>131</v>
      </c>
      <c r="E3926" s="1">
        <v>46</v>
      </c>
      <c r="F3926" t="s">
        <v>36</v>
      </c>
      <c r="G3926">
        <v>0</v>
      </c>
      <c r="H3926">
        <v>0</v>
      </c>
      <c r="I3926">
        <v>4.8926090000000002</v>
      </c>
    </row>
    <row r="3927" spans="1:9" x14ac:dyDescent="0.25">
      <c r="A3927">
        <v>2000950018</v>
      </c>
      <c r="B3927" t="s">
        <v>1015</v>
      </c>
      <c r="C3927" t="s">
        <v>130</v>
      </c>
      <c r="D3927" t="s">
        <v>131</v>
      </c>
      <c r="E3927" s="1">
        <v>24</v>
      </c>
      <c r="F3927" t="s">
        <v>36</v>
      </c>
      <c r="G3927">
        <v>0</v>
      </c>
      <c r="H3927" s="1">
        <v>0</v>
      </c>
      <c r="I3927">
        <v>4.8925000000000001</v>
      </c>
    </row>
    <row r="3928" spans="1:9" x14ac:dyDescent="0.25">
      <c r="A3928">
        <v>2000950019</v>
      </c>
      <c r="B3928" t="s">
        <v>1016</v>
      </c>
      <c r="C3928" t="s">
        <v>130</v>
      </c>
      <c r="D3928" t="s">
        <v>131</v>
      </c>
      <c r="E3928" s="1">
        <v>44</v>
      </c>
      <c r="F3928" t="s">
        <v>36</v>
      </c>
      <c r="G3928">
        <v>0</v>
      </c>
      <c r="H3928">
        <v>0</v>
      </c>
      <c r="I3928">
        <v>4.8925000000000001</v>
      </c>
    </row>
    <row r="3929" spans="1:9" x14ac:dyDescent="0.25">
      <c r="A3929">
        <v>2000950020</v>
      </c>
      <c r="B3929" t="s">
        <v>1017</v>
      </c>
      <c r="C3929" t="s">
        <v>130</v>
      </c>
      <c r="D3929" t="s">
        <v>131</v>
      </c>
      <c r="E3929" s="1">
        <v>46</v>
      </c>
      <c r="F3929" t="s">
        <v>36</v>
      </c>
      <c r="G3929">
        <v>0</v>
      </c>
      <c r="H3929">
        <v>0</v>
      </c>
      <c r="I3929">
        <v>4.8926090000000002</v>
      </c>
    </row>
    <row r="3930" spans="1:9" x14ac:dyDescent="0.25">
      <c r="A3930">
        <v>2000950020</v>
      </c>
      <c r="B3930" t="s">
        <v>1017</v>
      </c>
      <c r="C3930" t="s">
        <v>137</v>
      </c>
      <c r="D3930" t="s">
        <v>138</v>
      </c>
      <c r="E3930" s="1">
        <v>0</v>
      </c>
      <c r="F3930" t="s">
        <v>36</v>
      </c>
      <c r="G3930">
        <v>0</v>
      </c>
      <c r="H3930" s="1">
        <v>0</v>
      </c>
      <c r="I3930">
        <v>4.8899999999999997</v>
      </c>
    </row>
    <row r="3931" spans="1:9" x14ac:dyDescent="0.25">
      <c r="A3931">
        <v>2000950021</v>
      </c>
      <c r="B3931" t="s">
        <v>1018</v>
      </c>
      <c r="C3931" t="s">
        <v>130</v>
      </c>
      <c r="D3931" t="s">
        <v>131</v>
      </c>
      <c r="E3931" s="1">
        <v>2</v>
      </c>
      <c r="F3931" t="s">
        <v>36</v>
      </c>
      <c r="G3931">
        <v>0</v>
      </c>
      <c r="H3931">
        <v>0</v>
      </c>
      <c r="I3931">
        <v>4.8949999999999996</v>
      </c>
    </row>
    <row r="3932" spans="1:9" x14ac:dyDescent="0.25">
      <c r="A3932">
        <v>2000950022</v>
      </c>
      <c r="B3932" t="s">
        <v>1019</v>
      </c>
      <c r="C3932" t="s">
        <v>8706</v>
      </c>
      <c r="D3932" t="s">
        <v>8707</v>
      </c>
      <c r="E3932" s="1">
        <v>12</v>
      </c>
      <c r="F3932" t="s">
        <v>36</v>
      </c>
      <c r="G3932">
        <v>0</v>
      </c>
      <c r="H3932" s="1">
        <v>0</v>
      </c>
      <c r="I3932">
        <v>4.5066670000000002</v>
      </c>
    </row>
    <row r="3933" spans="1:9" x14ac:dyDescent="0.25">
      <c r="A3933">
        <v>2000950022</v>
      </c>
      <c r="B3933" t="s">
        <v>1019</v>
      </c>
      <c r="C3933" t="s">
        <v>130</v>
      </c>
      <c r="D3933" t="s">
        <v>131</v>
      </c>
      <c r="E3933" s="1">
        <v>106</v>
      </c>
      <c r="F3933" t="s">
        <v>36</v>
      </c>
      <c r="G3933">
        <v>0</v>
      </c>
      <c r="H3933">
        <v>0</v>
      </c>
      <c r="I3933">
        <v>4.5066040000000003</v>
      </c>
    </row>
    <row r="3934" spans="1:9" x14ac:dyDescent="0.25">
      <c r="A3934">
        <v>2000950022</v>
      </c>
      <c r="B3934" t="s">
        <v>1019</v>
      </c>
      <c r="C3934" t="s">
        <v>137</v>
      </c>
      <c r="D3934" t="s">
        <v>138</v>
      </c>
      <c r="E3934" s="1">
        <v>0</v>
      </c>
      <c r="F3934" t="s">
        <v>36</v>
      </c>
      <c r="G3934">
        <v>5</v>
      </c>
      <c r="H3934">
        <v>0</v>
      </c>
      <c r="I3934">
        <v>4.5060000000000002</v>
      </c>
    </row>
    <row r="3935" spans="1:9" x14ac:dyDescent="0.25">
      <c r="A3935">
        <v>2000950023</v>
      </c>
      <c r="B3935" t="s">
        <v>1020</v>
      </c>
      <c r="C3935" t="s">
        <v>130</v>
      </c>
      <c r="D3935" t="s">
        <v>131</v>
      </c>
      <c r="E3935" s="1">
        <v>9</v>
      </c>
      <c r="F3935" t="s">
        <v>36</v>
      </c>
      <c r="G3935">
        <v>0</v>
      </c>
      <c r="H3935">
        <v>0</v>
      </c>
      <c r="I3935">
        <v>4.5066670000000002</v>
      </c>
    </row>
    <row r="3936" spans="1:9" x14ac:dyDescent="0.25">
      <c r="A3936">
        <v>2000950024</v>
      </c>
      <c r="B3936" t="s">
        <v>1021</v>
      </c>
      <c r="C3936" t="s">
        <v>130</v>
      </c>
      <c r="D3936" t="s">
        <v>131</v>
      </c>
      <c r="E3936" s="1">
        <v>3</v>
      </c>
      <c r="F3936" t="s">
        <v>36</v>
      </c>
      <c r="G3936">
        <v>0</v>
      </c>
      <c r="H3936">
        <v>0</v>
      </c>
      <c r="I3936">
        <v>4.5133330000000003</v>
      </c>
    </row>
    <row r="3937" spans="1:9" x14ac:dyDescent="0.25">
      <c r="A3937">
        <v>2000950024</v>
      </c>
      <c r="B3937" t="s">
        <v>1021</v>
      </c>
      <c r="C3937" t="s">
        <v>137</v>
      </c>
      <c r="D3937" t="s">
        <v>138</v>
      </c>
      <c r="E3937" s="1">
        <v>0</v>
      </c>
      <c r="F3937" t="s">
        <v>36</v>
      </c>
      <c r="G3937" s="1">
        <v>0</v>
      </c>
      <c r="H3937" s="1">
        <v>0</v>
      </c>
      <c r="I3937">
        <v>4.5149999999999997</v>
      </c>
    </row>
    <row r="3938" spans="1:9" x14ac:dyDescent="0.25">
      <c r="A3938">
        <v>2000950025</v>
      </c>
      <c r="B3938" t="s">
        <v>5795</v>
      </c>
      <c r="C3938" t="s">
        <v>137</v>
      </c>
      <c r="D3938" t="s">
        <v>138</v>
      </c>
      <c r="E3938" s="1">
        <v>0</v>
      </c>
      <c r="F3938" t="s">
        <v>36</v>
      </c>
      <c r="G3938">
        <v>0</v>
      </c>
      <c r="H3938">
        <v>0</v>
      </c>
      <c r="I3938">
        <v>4.6100000000000003</v>
      </c>
    </row>
    <row r="3939" spans="1:9" x14ac:dyDescent="0.25">
      <c r="A3939">
        <v>2000950026</v>
      </c>
      <c r="B3939" t="s">
        <v>1022</v>
      </c>
      <c r="C3939" t="s">
        <v>8706</v>
      </c>
      <c r="D3939" t="s">
        <v>8707</v>
      </c>
      <c r="E3939" s="1">
        <v>78</v>
      </c>
      <c r="F3939" t="s">
        <v>36</v>
      </c>
      <c r="G3939">
        <v>0</v>
      </c>
      <c r="H3939">
        <v>0</v>
      </c>
      <c r="I3939">
        <v>4.6084620000000003</v>
      </c>
    </row>
    <row r="3940" spans="1:9" x14ac:dyDescent="0.25">
      <c r="A3940">
        <v>2000950026</v>
      </c>
      <c r="B3940" t="s">
        <v>1022</v>
      </c>
      <c r="C3940" t="s">
        <v>130</v>
      </c>
      <c r="D3940" t="s">
        <v>131</v>
      </c>
      <c r="E3940" s="1">
        <v>4</v>
      </c>
      <c r="F3940" t="s">
        <v>36</v>
      </c>
      <c r="G3940">
        <v>0</v>
      </c>
      <c r="H3940">
        <v>0</v>
      </c>
      <c r="I3940">
        <v>4.6074999999999999</v>
      </c>
    </row>
    <row r="3941" spans="1:9" x14ac:dyDescent="0.25">
      <c r="A3941">
        <v>2000950027</v>
      </c>
      <c r="B3941" t="s">
        <v>1023</v>
      </c>
      <c r="C3941" t="s">
        <v>8706</v>
      </c>
      <c r="D3941" t="s">
        <v>8707</v>
      </c>
      <c r="E3941" s="1">
        <v>9</v>
      </c>
      <c r="F3941" t="s">
        <v>36</v>
      </c>
      <c r="G3941">
        <v>0</v>
      </c>
      <c r="H3941">
        <v>0</v>
      </c>
      <c r="I3941">
        <v>4.75</v>
      </c>
    </row>
    <row r="3942" spans="1:9" x14ac:dyDescent="0.25">
      <c r="A3942">
        <v>2000950027</v>
      </c>
      <c r="B3942" t="s">
        <v>1023</v>
      </c>
      <c r="C3942" t="s">
        <v>130</v>
      </c>
      <c r="D3942" t="s">
        <v>131</v>
      </c>
      <c r="E3942" s="1">
        <v>31</v>
      </c>
      <c r="F3942" t="s">
        <v>36</v>
      </c>
      <c r="G3942">
        <v>0</v>
      </c>
      <c r="H3942" s="1">
        <v>0</v>
      </c>
      <c r="I3942">
        <v>4.75</v>
      </c>
    </row>
    <row r="3943" spans="1:9" x14ac:dyDescent="0.25">
      <c r="A3943">
        <v>2000960001</v>
      </c>
      <c r="B3943" t="s">
        <v>1024</v>
      </c>
      <c r="C3943" t="s">
        <v>8708</v>
      </c>
      <c r="D3943" t="s">
        <v>8709</v>
      </c>
      <c r="E3943" s="1">
        <v>0</v>
      </c>
      <c r="F3943" t="s">
        <v>36</v>
      </c>
      <c r="G3943">
        <v>0</v>
      </c>
      <c r="H3943">
        <v>0</v>
      </c>
      <c r="I3943">
        <v>1.9769000000000001</v>
      </c>
    </row>
    <row r="3944" spans="1:9" x14ac:dyDescent="0.25">
      <c r="A3944">
        <v>2000960001</v>
      </c>
      <c r="B3944" t="s">
        <v>1024</v>
      </c>
      <c r="C3944" t="s">
        <v>8710</v>
      </c>
      <c r="D3944" t="s">
        <v>8711</v>
      </c>
      <c r="E3944" s="1">
        <v>0</v>
      </c>
      <c r="F3944" t="s">
        <v>36</v>
      </c>
      <c r="G3944">
        <v>0</v>
      </c>
      <c r="H3944">
        <v>0</v>
      </c>
      <c r="I3944">
        <v>1.8238669999999999</v>
      </c>
    </row>
    <row r="3945" spans="1:9" x14ac:dyDescent="0.25">
      <c r="A3945">
        <v>2000960001</v>
      </c>
      <c r="B3945" t="s">
        <v>1024</v>
      </c>
      <c r="C3945" t="s">
        <v>8706</v>
      </c>
      <c r="D3945" t="s">
        <v>8707</v>
      </c>
      <c r="E3945" s="1">
        <v>111</v>
      </c>
      <c r="F3945" t="s">
        <v>36</v>
      </c>
      <c r="G3945">
        <v>0</v>
      </c>
      <c r="H3945" s="1">
        <v>12000</v>
      </c>
      <c r="I3945">
        <v>1.910901</v>
      </c>
    </row>
    <row r="3946" spans="1:9" x14ac:dyDescent="0.25">
      <c r="A3946">
        <v>2000960001</v>
      </c>
      <c r="B3946" t="s">
        <v>1024</v>
      </c>
      <c r="C3946" t="s">
        <v>130</v>
      </c>
      <c r="D3946" t="s">
        <v>131</v>
      </c>
      <c r="E3946" s="1">
        <v>2618</v>
      </c>
      <c r="F3946" t="s">
        <v>36</v>
      </c>
      <c r="G3946">
        <v>0</v>
      </c>
      <c r="H3946">
        <v>0</v>
      </c>
      <c r="I3946">
        <v>1.774859</v>
      </c>
    </row>
    <row r="3947" spans="1:9" x14ac:dyDescent="0.25">
      <c r="A3947">
        <v>2000960001</v>
      </c>
      <c r="B3947" t="s">
        <v>1024</v>
      </c>
      <c r="C3947" t="s">
        <v>167</v>
      </c>
      <c r="D3947" t="s">
        <v>168</v>
      </c>
      <c r="E3947" s="1">
        <v>6</v>
      </c>
      <c r="F3947" t="s">
        <v>36</v>
      </c>
      <c r="G3947" s="1">
        <v>0</v>
      </c>
      <c r="H3947" s="1">
        <v>0</v>
      </c>
      <c r="I3947">
        <v>1.798333</v>
      </c>
    </row>
    <row r="3948" spans="1:9" x14ac:dyDescent="0.25">
      <c r="A3948">
        <v>2000960001</v>
      </c>
      <c r="B3948" t="s">
        <v>1024</v>
      </c>
      <c r="C3948" t="s">
        <v>256</v>
      </c>
      <c r="D3948" t="s">
        <v>257</v>
      </c>
      <c r="E3948" s="1">
        <v>0</v>
      </c>
      <c r="F3948" t="s">
        <v>36</v>
      </c>
      <c r="G3948">
        <v>0</v>
      </c>
      <c r="H3948">
        <v>0</v>
      </c>
      <c r="I3948">
        <v>1.976667</v>
      </c>
    </row>
    <row r="3949" spans="1:9" x14ac:dyDescent="0.25">
      <c r="A3949">
        <v>2000960001</v>
      </c>
      <c r="B3949" t="s">
        <v>1024</v>
      </c>
      <c r="C3949" t="s">
        <v>137</v>
      </c>
      <c r="D3949" t="s">
        <v>138</v>
      </c>
      <c r="E3949" s="1">
        <v>16</v>
      </c>
      <c r="F3949" t="s">
        <v>36</v>
      </c>
      <c r="G3949">
        <v>0</v>
      </c>
      <c r="H3949">
        <v>0</v>
      </c>
      <c r="I3949">
        <v>1.8325</v>
      </c>
    </row>
    <row r="3950" spans="1:9" x14ac:dyDescent="0.25">
      <c r="A3950">
        <v>2000960001</v>
      </c>
      <c r="B3950" t="s">
        <v>1024</v>
      </c>
      <c r="C3950" t="s">
        <v>151</v>
      </c>
      <c r="D3950" t="s">
        <v>152</v>
      </c>
      <c r="E3950" s="1">
        <v>0</v>
      </c>
      <c r="F3950" t="s">
        <v>36</v>
      </c>
      <c r="G3950">
        <v>0</v>
      </c>
      <c r="H3950">
        <v>0</v>
      </c>
      <c r="I3950">
        <v>1.7747999999999999</v>
      </c>
    </row>
    <row r="3951" spans="1:9" x14ac:dyDescent="0.25">
      <c r="A3951">
        <v>2000960001</v>
      </c>
      <c r="B3951" t="s">
        <v>1024</v>
      </c>
      <c r="C3951" t="s">
        <v>139</v>
      </c>
      <c r="D3951" t="s">
        <v>140</v>
      </c>
      <c r="E3951" s="1">
        <v>3583</v>
      </c>
      <c r="F3951" t="s">
        <v>36</v>
      </c>
      <c r="G3951">
        <v>0</v>
      </c>
      <c r="H3951">
        <v>0</v>
      </c>
      <c r="I3951">
        <v>1.7990729999999999</v>
      </c>
    </row>
    <row r="3952" spans="1:9" x14ac:dyDescent="0.25">
      <c r="A3952">
        <v>2000960001</v>
      </c>
      <c r="B3952" t="s">
        <v>1024</v>
      </c>
      <c r="C3952" t="s">
        <v>577</v>
      </c>
      <c r="D3952" t="s">
        <v>578</v>
      </c>
      <c r="E3952" s="1">
        <v>0</v>
      </c>
      <c r="F3952" t="s">
        <v>36</v>
      </c>
      <c r="G3952" s="1">
        <v>0</v>
      </c>
      <c r="H3952" s="1">
        <v>0</v>
      </c>
      <c r="I3952">
        <v>1.9298930000000001</v>
      </c>
    </row>
    <row r="3953" spans="1:9" x14ac:dyDescent="0.25">
      <c r="A3953">
        <v>2000960002</v>
      </c>
      <c r="B3953" t="s">
        <v>1025</v>
      </c>
      <c r="C3953" t="s">
        <v>8708</v>
      </c>
      <c r="D3953" t="s">
        <v>8709</v>
      </c>
      <c r="E3953" s="1">
        <v>238</v>
      </c>
      <c r="F3953" t="s">
        <v>36</v>
      </c>
      <c r="G3953">
        <v>0</v>
      </c>
      <c r="H3953">
        <v>0</v>
      </c>
      <c r="I3953">
        <v>1.4536549999999999</v>
      </c>
    </row>
    <row r="3954" spans="1:9" x14ac:dyDescent="0.25">
      <c r="A3954">
        <v>2000960002</v>
      </c>
      <c r="B3954" t="s">
        <v>1025</v>
      </c>
      <c r="C3954" t="s">
        <v>8706</v>
      </c>
      <c r="D3954" t="s">
        <v>8707</v>
      </c>
      <c r="E3954" s="1">
        <v>0</v>
      </c>
      <c r="F3954" t="s">
        <v>36</v>
      </c>
      <c r="G3954">
        <v>0</v>
      </c>
      <c r="H3954">
        <v>0</v>
      </c>
      <c r="I3954">
        <v>1.4536549999999999</v>
      </c>
    </row>
    <row r="3955" spans="1:9" x14ac:dyDescent="0.25">
      <c r="A3955">
        <v>2000960002</v>
      </c>
      <c r="B3955" t="s">
        <v>1025</v>
      </c>
      <c r="C3955" t="s">
        <v>130</v>
      </c>
      <c r="D3955" t="s">
        <v>131</v>
      </c>
      <c r="E3955" s="1">
        <v>403</v>
      </c>
      <c r="F3955" t="s">
        <v>36</v>
      </c>
      <c r="G3955">
        <v>0</v>
      </c>
      <c r="H3955">
        <v>0</v>
      </c>
      <c r="I3955">
        <v>1.453697</v>
      </c>
    </row>
    <row r="3956" spans="1:9" x14ac:dyDescent="0.25">
      <c r="A3956">
        <v>2000960002</v>
      </c>
      <c r="B3956" t="s">
        <v>1025</v>
      </c>
      <c r="C3956" t="s">
        <v>137</v>
      </c>
      <c r="D3956" t="s">
        <v>138</v>
      </c>
      <c r="E3956" s="1">
        <v>0</v>
      </c>
      <c r="F3956" t="s">
        <v>36</v>
      </c>
      <c r="G3956">
        <v>0</v>
      </c>
      <c r="H3956">
        <v>0</v>
      </c>
      <c r="I3956">
        <v>1.4537500000000001</v>
      </c>
    </row>
    <row r="3957" spans="1:9" x14ac:dyDescent="0.25">
      <c r="A3957">
        <v>2000960003</v>
      </c>
      <c r="B3957" t="s">
        <v>1026</v>
      </c>
      <c r="C3957" t="s">
        <v>8708</v>
      </c>
      <c r="D3957" t="s">
        <v>8709</v>
      </c>
      <c r="E3957" s="1">
        <v>280</v>
      </c>
      <c r="F3957" t="s">
        <v>36</v>
      </c>
      <c r="G3957" s="1">
        <v>0</v>
      </c>
      <c r="H3957" s="1">
        <v>0</v>
      </c>
      <c r="I3957">
        <v>2.1924999999999999</v>
      </c>
    </row>
    <row r="3958" spans="1:9" x14ac:dyDescent="0.25">
      <c r="A3958">
        <v>2000960003</v>
      </c>
      <c r="B3958" t="s">
        <v>1026</v>
      </c>
      <c r="C3958" t="s">
        <v>8710</v>
      </c>
      <c r="D3958" t="s">
        <v>8711</v>
      </c>
      <c r="E3958" s="1">
        <v>0</v>
      </c>
      <c r="F3958" t="s">
        <v>36</v>
      </c>
      <c r="G3958">
        <v>0</v>
      </c>
      <c r="H3958">
        <v>0</v>
      </c>
      <c r="I3958">
        <v>2.1876570000000002</v>
      </c>
    </row>
    <row r="3959" spans="1:9" x14ac:dyDescent="0.25">
      <c r="A3959">
        <v>2000960003</v>
      </c>
      <c r="B3959" t="s">
        <v>1026</v>
      </c>
      <c r="C3959" t="s">
        <v>8706</v>
      </c>
      <c r="D3959" t="s">
        <v>8707</v>
      </c>
      <c r="E3959" s="1">
        <v>0</v>
      </c>
      <c r="F3959" t="s">
        <v>36</v>
      </c>
      <c r="G3959">
        <v>0</v>
      </c>
      <c r="H3959" s="1">
        <v>24000</v>
      </c>
      <c r="I3959">
        <v>2.1924999999999999</v>
      </c>
    </row>
    <row r="3960" spans="1:9" x14ac:dyDescent="0.25">
      <c r="A3960">
        <v>2000960003</v>
      </c>
      <c r="B3960" t="s">
        <v>1026</v>
      </c>
      <c r="C3960" t="s">
        <v>130</v>
      </c>
      <c r="D3960" t="s">
        <v>131</v>
      </c>
      <c r="E3960" s="1">
        <v>1955</v>
      </c>
      <c r="F3960" t="s">
        <v>36</v>
      </c>
      <c r="G3960" s="1">
        <v>5248</v>
      </c>
      <c r="H3960">
        <v>3</v>
      </c>
      <c r="I3960">
        <v>2.2014680000000002</v>
      </c>
    </row>
    <row r="3961" spans="1:9" x14ac:dyDescent="0.25">
      <c r="A3961">
        <v>2000960003</v>
      </c>
      <c r="B3961" t="s">
        <v>1026</v>
      </c>
      <c r="C3961" t="s">
        <v>137</v>
      </c>
      <c r="D3961" t="s">
        <v>138</v>
      </c>
      <c r="E3961">
        <v>0</v>
      </c>
      <c r="F3961" t="s">
        <v>36</v>
      </c>
      <c r="G3961">
        <v>3</v>
      </c>
      <c r="H3961">
        <v>0</v>
      </c>
      <c r="I3961">
        <v>2.19</v>
      </c>
    </row>
    <row r="3962" spans="1:9" x14ac:dyDescent="0.25">
      <c r="A3962">
        <v>2000960003</v>
      </c>
      <c r="B3962" t="s">
        <v>1026</v>
      </c>
      <c r="C3962" t="s">
        <v>151</v>
      </c>
      <c r="D3962" t="s">
        <v>152</v>
      </c>
      <c r="E3962" s="1">
        <v>0</v>
      </c>
      <c r="F3962" t="s">
        <v>36</v>
      </c>
      <c r="G3962" s="1">
        <v>0</v>
      </c>
      <c r="H3962" s="1">
        <v>4750</v>
      </c>
      <c r="I3962">
        <v>2.2014749999999998</v>
      </c>
    </row>
    <row r="3963" spans="1:9" x14ac:dyDescent="0.25">
      <c r="A3963">
        <v>2000960003</v>
      </c>
      <c r="B3963" t="s">
        <v>1026</v>
      </c>
      <c r="C3963" t="s">
        <v>139</v>
      </c>
      <c r="D3963" t="s">
        <v>140</v>
      </c>
      <c r="E3963" s="1">
        <v>3</v>
      </c>
      <c r="F3963" t="s">
        <v>36</v>
      </c>
      <c r="G3963">
        <v>0</v>
      </c>
      <c r="H3963">
        <v>0</v>
      </c>
      <c r="I3963">
        <v>2.1866669999999999</v>
      </c>
    </row>
    <row r="3964" spans="1:9" x14ac:dyDescent="0.25">
      <c r="A3964">
        <v>2000960003</v>
      </c>
      <c r="B3964" t="s">
        <v>1026</v>
      </c>
      <c r="C3964" t="s">
        <v>577</v>
      </c>
      <c r="D3964" t="s">
        <v>578</v>
      </c>
      <c r="E3964" s="1">
        <v>0</v>
      </c>
      <c r="F3964" t="s">
        <v>36</v>
      </c>
      <c r="G3964">
        <v>0</v>
      </c>
      <c r="H3964" s="1">
        <v>0</v>
      </c>
      <c r="I3964">
        <v>2.2994189999999999</v>
      </c>
    </row>
    <row r="3965" spans="1:9" x14ac:dyDescent="0.25">
      <c r="A3965">
        <v>2000960004</v>
      </c>
      <c r="B3965" t="s">
        <v>1027</v>
      </c>
      <c r="C3965" t="s">
        <v>8708</v>
      </c>
      <c r="D3965" t="s">
        <v>8709</v>
      </c>
      <c r="E3965" s="1">
        <v>280</v>
      </c>
      <c r="F3965" t="s">
        <v>36</v>
      </c>
      <c r="G3965">
        <v>0</v>
      </c>
      <c r="H3965">
        <v>0</v>
      </c>
      <c r="I3965">
        <v>2.2067139999999998</v>
      </c>
    </row>
    <row r="3966" spans="1:9" x14ac:dyDescent="0.25">
      <c r="A3966">
        <v>2000960004</v>
      </c>
      <c r="B3966" t="s">
        <v>1027</v>
      </c>
      <c r="C3966" t="s">
        <v>8710</v>
      </c>
      <c r="D3966" t="s">
        <v>8711</v>
      </c>
      <c r="E3966" s="1">
        <v>0</v>
      </c>
      <c r="F3966" t="s">
        <v>36</v>
      </c>
      <c r="G3966">
        <v>0</v>
      </c>
      <c r="H3966" s="1">
        <v>0</v>
      </c>
      <c r="I3966">
        <v>2.1976</v>
      </c>
    </row>
    <row r="3967" spans="1:9" x14ac:dyDescent="0.25">
      <c r="A3967">
        <v>2000960004</v>
      </c>
      <c r="B3967" t="s">
        <v>1027</v>
      </c>
      <c r="C3967" t="s">
        <v>8706</v>
      </c>
      <c r="D3967" t="s">
        <v>8707</v>
      </c>
      <c r="E3967" s="1">
        <v>0</v>
      </c>
      <c r="F3967" t="s">
        <v>36</v>
      </c>
      <c r="G3967">
        <v>0</v>
      </c>
      <c r="H3967" s="1">
        <v>24000</v>
      </c>
      <c r="I3967">
        <v>2.1949999999999998</v>
      </c>
    </row>
    <row r="3968" spans="1:9" x14ac:dyDescent="0.25">
      <c r="A3968">
        <v>2000960004</v>
      </c>
      <c r="B3968" t="s">
        <v>1027</v>
      </c>
      <c r="C3968" t="s">
        <v>130</v>
      </c>
      <c r="D3968" t="s">
        <v>131</v>
      </c>
      <c r="E3968" s="1">
        <v>2034</v>
      </c>
      <c r="F3968" t="s">
        <v>36</v>
      </c>
      <c r="G3968" s="1">
        <v>4838</v>
      </c>
      <c r="H3968">
        <v>3</v>
      </c>
      <c r="I3968">
        <v>2.1975169999999999</v>
      </c>
    </row>
    <row r="3969" spans="1:9" x14ac:dyDescent="0.25">
      <c r="A3969">
        <v>2000960004</v>
      </c>
      <c r="B3969" t="s">
        <v>1027</v>
      </c>
      <c r="C3969" t="s">
        <v>137</v>
      </c>
      <c r="D3969" t="s">
        <v>138</v>
      </c>
      <c r="E3969" s="1">
        <v>0</v>
      </c>
      <c r="F3969" t="s">
        <v>36</v>
      </c>
      <c r="G3969">
        <v>3</v>
      </c>
      <c r="H3969">
        <v>0</v>
      </c>
      <c r="I3969">
        <v>2.2000000000000002</v>
      </c>
    </row>
    <row r="3970" spans="1:9" x14ac:dyDescent="0.25">
      <c r="A3970">
        <v>2000960004</v>
      </c>
      <c r="B3970" t="s">
        <v>1027</v>
      </c>
      <c r="C3970" t="s">
        <v>151</v>
      </c>
      <c r="D3970" t="s">
        <v>152</v>
      </c>
      <c r="E3970">
        <v>0</v>
      </c>
      <c r="F3970" t="s">
        <v>36</v>
      </c>
      <c r="G3970">
        <v>0</v>
      </c>
      <c r="H3970" s="1">
        <v>4550</v>
      </c>
      <c r="I3970">
        <v>2.1975150000000001</v>
      </c>
    </row>
    <row r="3971" spans="1:9" x14ac:dyDescent="0.25">
      <c r="A3971">
        <v>2000960004</v>
      </c>
      <c r="B3971" t="s">
        <v>1027</v>
      </c>
      <c r="C3971" t="s">
        <v>139</v>
      </c>
      <c r="D3971" t="s">
        <v>140</v>
      </c>
      <c r="E3971" s="1">
        <v>3</v>
      </c>
      <c r="F3971" t="s">
        <v>36</v>
      </c>
      <c r="G3971">
        <v>0</v>
      </c>
      <c r="H3971">
        <v>0</v>
      </c>
      <c r="I3971">
        <v>2.1833330000000002</v>
      </c>
    </row>
    <row r="3972" spans="1:9" x14ac:dyDescent="0.25">
      <c r="A3972">
        <v>2000960004</v>
      </c>
      <c r="B3972" t="s">
        <v>1027</v>
      </c>
      <c r="C3972" t="s">
        <v>577</v>
      </c>
      <c r="D3972" t="s">
        <v>578</v>
      </c>
      <c r="E3972" s="1">
        <v>0</v>
      </c>
      <c r="F3972" t="s">
        <v>36</v>
      </c>
      <c r="G3972">
        <v>0</v>
      </c>
      <c r="H3972">
        <v>0</v>
      </c>
      <c r="I3972">
        <v>2.29942</v>
      </c>
    </row>
    <row r="3973" spans="1:9" x14ac:dyDescent="0.25">
      <c r="A3973">
        <v>2000960005</v>
      </c>
      <c r="B3973" t="s">
        <v>1028</v>
      </c>
      <c r="C3973" t="s">
        <v>8706</v>
      </c>
      <c r="D3973" t="s">
        <v>8707</v>
      </c>
      <c r="E3973" s="1">
        <v>101</v>
      </c>
      <c r="F3973" t="s">
        <v>36</v>
      </c>
      <c r="G3973">
        <v>0</v>
      </c>
      <c r="H3973" s="1">
        <v>72500</v>
      </c>
      <c r="I3973">
        <v>3.9984160000000002</v>
      </c>
    </row>
    <row r="3974" spans="1:9" x14ac:dyDescent="0.25">
      <c r="A3974">
        <v>2000960005</v>
      </c>
      <c r="B3974" t="s">
        <v>1028</v>
      </c>
      <c r="C3974" t="s">
        <v>130</v>
      </c>
      <c r="D3974" t="s">
        <v>131</v>
      </c>
      <c r="E3974" s="1">
        <v>1136</v>
      </c>
      <c r="F3974" t="s">
        <v>36</v>
      </c>
      <c r="G3974">
        <v>0</v>
      </c>
      <c r="H3974">
        <v>1</v>
      </c>
      <c r="I3974">
        <v>3.9985119999999998</v>
      </c>
    </row>
    <row r="3975" spans="1:9" x14ac:dyDescent="0.25">
      <c r="A3975">
        <v>2000960005</v>
      </c>
      <c r="B3975" t="s">
        <v>1028</v>
      </c>
      <c r="C3975" t="s">
        <v>137</v>
      </c>
      <c r="D3975" t="s">
        <v>138</v>
      </c>
      <c r="E3975" s="1">
        <v>0</v>
      </c>
      <c r="F3975" t="s">
        <v>36</v>
      </c>
      <c r="G3975">
        <v>2</v>
      </c>
      <c r="H3975">
        <v>0</v>
      </c>
      <c r="I3975">
        <v>4</v>
      </c>
    </row>
    <row r="3976" spans="1:9" x14ac:dyDescent="0.25">
      <c r="A3976">
        <v>2000960006</v>
      </c>
      <c r="B3976" t="s">
        <v>1029</v>
      </c>
      <c r="C3976" t="s">
        <v>8710</v>
      </c>
      <c r="D3976" t="s">
        <v>8711</v>
      </c>
      <c r="E3976">
        <v>0</v>
      </c>
      <c r="F3976" t="s">
        <v>36</v>
      </c>
      <c r="G3976">
        <v>0</v>
      </c>
      <c r="H3976">
        <v>0</v>
      </c>
      <c r="I3976">
        <v>2.211557</v>
      </c>
    </row>
    <row r="3977" spans="1:9" x14ac:dyDescent="0.25">
      <c r="A3977">
        <v>2000960006</v>
      </c>
      <c r="B3977" t="s">
        <v>1029</v>
      </c>
      <c r="C3977" t="s">
        <v>8706</v>
      </c>
      <c r="D3977" t="s">
        <v>8707</v>
      </c>
      <c r="E3977">
        <v>375</v>
      </c>
      <c r="F3977" t="s">
        <v>36</v>
      </c>
      <c r="G3977">
        <v>0</v>
      </c>
      <c r="H3977">
        <v>1</v>
      </c>
      <c r="I3977">
        <v>2.2115200000000002</v>
      </c>
    </row>
    <row r="3978" spans="1:9" x14ac:dyDescent="0.25">
      <c r="A3978">
        <v>2000960006</v>
      </c>
      <c r="B3978" t="s">
        <v>1029</v>
      </c>
      <c r="C3978" t="s">
        <v>130</v>
      </c>
      <c r="D3978" t="s">
        <v>131</v>
      </c>
      <c r="E3978" s="1">
        <v>2484</v>
      </c>
      <c r="F3978" t="s">
        <v>36</v>
      </c>
      <c r="G3978">
        <v>662</v>
      </c>
      <c r="H3978">
        <v>0</v>
      </c>
      <c r="I3978">
        <v>2.2115499999999999</v>
      </c>
    </row>
    <row r="3979" spans="1:9" x14ac:dyDescent="0.25">
      <c r="A3979">
        <v>2000960006</v>
      </c>
      <c r="B3979" t="s">
        <v>1029</v>
      </c>
      <c r="C3979" t="s">
        <v>167</v>
      </c>
      <c r="D3979" t="s">
        <v>168</v>
      </c>
      <c r="E3979" s="1">
        <v>6</v>
      </c>
      <c r="F3979" t="s">
        <v>36</v>
      </c>
      <c r="G3979">
        <v>0</v>
      </c>
      <c r="H3979">
        <v>0</v>
      </c>
      <c r="I3979">
        <v>2.2116669999999998</v>
      </c>
    </row>
    <row r="3980" spans="1:9" x14ac:dyDescent="0.25">
      <c r="A3980">
        <v>2000960006</v>
      </c>
      <c r="B3980" t="s">
        <v>1029</v>
      </c>
      <c r="C3980" t="s">
        <v>137</v>
      </c>
      <c r="D3980" t="s">
        <v>138</v>
      </c>
      <c r="E3980">
        <v>13</v>
      </c>
      <c r="F3980" t="s">
        <v>36</v>
      </c>
      <c r="G3980">
        <v>0</v>
      </c>
      <c r="H3980">
        <v>1</v>
      </c>
      <c r="I3980">
        <v>2.211538</v>
      </c>
    </row>
    <row r="3981" spans="1:9" x14ac:dyDescent="0.25">
      <c r="A3981">
        <v>2000960006</v>
      </c>
      <c r="B3981" t="s">
        <v>1029</v>
      </c>
      <c r="C3981" t="s">
        <v>151</v>
      </c>
      <c r="D3981" t="s">
        <v>152</v>
      </c>
      <c r="E3981" s="1">
        <v>0</v>
      </c>
      <c r="F3981" t="s">
        <v>36</v>
      </c>
      <c r="G3981">
        <v>0</v>
      </c>
      <c r="H3981">
        <v>660</v>
      </c>
      <c r="I3981">
        <v>2.2115610000000001</v>
      </c>
    </row>
    <row r="3982" spans="1:9" x14ac:dyDescent="0.25">
      <c r="A3982">
        <v>2000960006</v>
      </c>
      <c r="B3982" t="s">
        <v>1029</v>
      </c>
      <c r="C3982" t="s">
        <v>139</v>
      </c>
      <c r="D3982" t="s">
        <v>140</v>
      </c>
      <c r="E3982" s="1">
        <v>3451</v>
      </c>
      <c r="F3982" t="s">
        <v>36</v>
      </c>
      <c r="G3982">
        <v>0</v>
      </c>
      <c r="H3982">
        <v>0</v>
      </c>
      <c r="I3982">
        <v>2.2115529999999999</v>
      </c>
    </row>
    <row r="3983" spans="1:9" x14ac:dyDescent="0.25">
      <c r="A3983">
        <v>2000960006</v>
      </c>
      <c r="B3983" t="s">
        <v>1029</v>
      </c>
      <c r="C3983" t="s">
        <v>577</v>
      </c>
      <c r="D3983" t="s">
        <v>578</v>
      </c>
      <c r="E3983" s="1">
        <v>0</v>
      </c>
      <c r="F3983" t="s">
        <v>36</v>
      </c>
      <c r="G3983">
        <v>0</v>
      </c>
      <c r="H3983">
        <v>0</v>
      </c>
      <c r="I3983">
        <v>2.2115649999999998</v>
      </c>
    </row>
    <row r="3984" spans="1:9" x14ac:dyDescent="0.25">
      <c r="A3984">
        <v>2000960007</v>
      </c>
      <c r="B3984" t="s">
        <v>1030</v>
      </c>
      <c r="C3984" t="s">
        <v>8710</v>
      </c>
      <c r="D3984" t="s">
        <v>8711</v>
      </c>
      <c r="E3984" s="1">
        <v>0</v>
      </c>
      <c r="F3984" t="s">
        <v>36</v>
      </c>
      <c r="G3984">
        <v>0</v>
      </c>
      <c r="H3984">
        <v>0</v>
      </c>
      <c r="I3984">
        <v>1.5640000000000001</v>
      </c>
    </row>
    <row r="3985" spans="1:9" x14ac:dyDescent="0.25">
      <c r="A3985">
        <v>2000960007</v>
      </c>
      <c r="B3985" t="s">
        <v>1030</v>
      </c>
      <c r="C3985" t="s">
        <v>8706</v>
      </c>
      <c r="D3985" t="s">
        <v>8707</v>
      </c>
      <c r="E3985" s="1">
        <v>33</v>
      </c>
      <c r="F3985" t="s">
        <v>36</v>
      </c>
      <c r="G3985">
        <v>0</v>
      </c>
      <c r="H3985">
        <v>0</v>
      </c>
      <c r="I3985">
        <v>1.5642419999999999</v>
      </c>
    </row>
    <row r="3986" spans="1:9" x14ac:dyDescent="0.25">
      <c r="A3986">
        <v>2000960007</v>
      </c>
      <c r="B3986" t="s">
        <v>1030</v>
      </c>
      <c r="C3986" t="s">
        <v>130</v>
      </c>
      <c r="D3986" t="s">
        <v>131</v>
      </c>
      <c r="E3986" s="1">
        <v>15264</v>
      </c>
      <c r="F3986" t="s">
        <v>36</v>
      </c>
      <c r="G3986">
        <v>7</v>
      </c>
      <c r="H3986">
        <v>3</v>
      </c>
      <c r="I3986">
        <v>1.555809</v>
      </c>
    </row>
    <row r="3987" spans="1:9" x14ac:dyDescent="0.25">
      <c r="A3987">
        <v>2000960007</v>
      </c>
      <c r="B3987" t="s">
        <v>1030</v>
      </c>
      <c r="C3987" t="s">
        <v>137</v>
      </c>
      <c r="D3987" t="s">
        <v>138</v>
      </c>
      <c r="E3987" s="1">
        <v>1</v>
      </c>
      <c r="F3987" t="s">
        <v>36</v>
      </c>
      <c r="G3987">
        <v>3</v>
      </c>
      <c r="H3987">
        <v>0</v>
      </c>
      <c r="I3987">
        <v>1.56</v>
      </c>
    </row>
    <row r="3988" spans="1:9" x14ac:dyDescent="0.25">
      <c r="A3988">
        <v>2000960007</v>
      </c>
      <c r="B3988" t="s">
        <v>1030</v>
      </c>
      <c r="C3988" t="s">
        <v>151</v>
      </c>
      <c r="D3988" t="s">
        <v>152</v>
      </c>
      <c r="E3988" s="1">
        <v>0</v>
      </c>
      <c r="F3988" t="s">
        <v>36</v>
      </c>
      <c r="G3988">
        <v>0</v>
      </c>
      <c r="H3988">
        <v>0</v>
      </c>
      <c r="I3988">
        <v>1.5640000000000001</v>
      </c>
    </row>
    <row r="3989" spans="1:9" x14ac:dyDescent="0.25">
      <c r="A3989">
        <v>2000960007</v>
      </c>
      <c r="B3989" t="s">
        <v>1030</v>
      </c>
      <c r="C3989" t="s">
        <v>139</v>
      </c>
      <c r="D3989" t="s">
        <v>140</v>
      </c>
      <c r="E3989">
        <v>0</v>
      </c>
      <c r="F3989" t="s">
        <v>36</v>
      </c>
      <c r="G3989">
        <v>0</v>
      </c>
      <c r="H3989">
        <v>0</v>
      </c>
      <c r="I3989">
        <v>1.5510390000000001</v>
      </c>
    </row>
    <row r="3990" spans="1:9" x14ac:dyDescent="0.25">
      <c r="A3990">
        <v>2000960007</v>
      </c>
      <c r="B3990" t="s">
        <v>1030</v>
      </c>
      <c r="C3990" t="s">
        <v>577</v>
      </c>
      <c r="D3990" t="s">
        <v>578</v>
      </c>
      <c r="E3990" s="1">
        <v>0</v>
      </c>
      <c r="F3990" t="s">
        <v>36</v>
      </c>
      <c r="G3990">
        <v>0</v>
      </c>
      <c r="H3990">
        <v>0</v>
      </c>
      <c r="I3990">
        <v>1.63151</v>
      </c>
    </row>
    <row r="3991" spans="1:9" x14ac:dyDescent="0.25">
      <c r="A3991">
        <v>2000970032</v>
      </c>
      <c r="B3991" t="s">
        <v>5675</v>
      </c>
      <c r="C3991" t="s">
        <v>130</v>
      </c>
      <c r="D3991" t="s">
        <v>131</v>
      </c>
      <c r="E3991" s="1">
        <v>0</v>
      </c>
      <c r="F3991" t="s">
        <v>36</v>
      </c>
      <c r="G3991">
        <v>0</v>
      </c>
      <c r="H3991">
        <v>0</v>
      </c>
      <c r="I3991">
        <v>8.8000000000000007</v>
      </c>
    </row>
    <row r="3992" spans="1:9" x14ac:dyDescent="0.25">
      <c r="A3992">
        <v>2000980011</v>
      </c>
      <c r="B3992" t="s">
        <v>1031</v>
      </c>
      <c r="C3992" t="s">
        <v>130</v>
      </c>
      <c r="D3992" t="s">
        <v>131</v>
      </c>
      <c r="E3992" s="1">
        <v>5</v>
      </c>
      <c r="F3992" t="s">
        <v>36</v>
      </c>
      <c r="G3992">
        <v>0</v>
      </c>
      <c r="H3992">
        <v>0</v>
      </c>
      <c r="I3992">
        <v>30.44</v>
      </c>
    </row>
    <row r="3993" spans="1:9" x14ac:dyDescent="0.25">
      <c r="A3993">
        <v>2001060001</v>
      </c>
      <c r="B3993" t="s">
        <v>1032</v>
      </c>
      <c r="C3993" t="s">
        <v>8708</v>
      </c>
      <c r="D3993" t="s">
        <v>8709</v>
      </c>
      <c r="E3993" s="1">
        <v>0</v>
      </c>
      <c r="F3993" t="s">
        <v>36</v>
      </c>
      <c r="G3993">
        <v>0</v>
      </c>
      <c r="H3993">
        <v>0</v>
      </c>
      <c r="I3993">
        <v>1.7972220000000001</v>
      </c>
    </row>
    <row r="3994" spans="1:9" x14ac:dyDescent="0.25">
      <c r="A3994">
        <v>2001060001</v>
      </c>
      <c r="B3994" t="s">
        <v>1032</v>
      </c>
      <c r="C3994" t="s">
        <v>8710</v>
      </c>
      <c r="D3994" t="s">
        <v>8711</v>
      </c>
      <c r="E3994" s="1">
        <v>0</v>
      </c>
      <c r="F3994" t="s">
        <v>36</v>
      </c>
      <c r="G3994">
        <v>0</v>
      </c>
      <c r="H3994">
        <v>0</v>
      </c>
      <c r="I3994">
        <v>1.7972269999999999</v>
      </c>
    </row>
    <row r="3995" spans="1:9" x14ac:dyDescent="0.25">
      <c r="A3995">
        <v>2001060001</v>
      </c>
      <c r="B3995" t="s">
        <v>1032</v>
      </c>
      <c r="C3995" t="s">
        <v>8706</v>
      </c>
      <c r="D3995" t="s">
        <v>8707</v>
      </c>
      <c r="E3995">
        <v>0</v>
      </c>
      <c r="F3995" t="s">
        <v>36</v>
      </c>
      <c r="G3995">
        <v>0</v>
      </c>
      <c r="H3995" s="1">
        <v>12024</v>
      </c>
      <c r="I3995">
        <v>1.7972220000000001</v>
      </c>
    </row>
    <row r="3996" spans="1:9" x14ac:dyDescent="0.25">
      <c r="A3996">
        <v>2001060001</v>
      </c>
      <c r="B3996" t="s">
        <v>1032</v>
      </c>
      <c r="C3996" t="s">
        <v>130</v>
      </c>
      <c r="D3996" t="s">
        <v>131</v>
      </c>
      <c r="E3996" s="1">
        <v>26</v>
      </c>
      <c r="F3996" t="s">
        <v>36</v>
      </c>
      <c r="G3996" s="1">
        <v>2265</v>
      </c>
      <c r="H3996" s="1">
        <v>2160</v>
      </c>
      <c r="I3996">
        <v>1.7973079999999999</v>
      </c>
    </row>
    <row r="3997" spans="1:9" x14ac:dyDescent="0.25">
      <c r="A3997">
        <v>2001060001</v>
      </c>
      <c r="B3997" t="s">
        <v>1032</v>
      </c>
      <c r="C3997" t="s">
        <v>137</v>
      </c>
      <c r="D3997" t="s">
        <v>138</v>
      </c>
      <c r="E3997">
        <v>0</v>
      </c>
      <c r="F3997" t="s">
        <v>36</v>
      </c>
      <c r="G3997">
        <v>2</v>
      </c>
      <c r="H3997">
        <v>30</v>
      </c>
      <c r="I3997">
        <v>1.8</v>
      </c>
    </row>
    <row r="3998" spans="1:9" x14ac:dyDescent="0.25">
      <c r="A3998">
        <v>2001060001</v>
      </c>
      <c r="B3998" t="s">
        <v>1032</v>
      </c>
      <c r="C3998" t="s">
        <v>151</v>
      </c>
      <c r="D3998" t="s">
        <v>152</v>
      </c>
      <c r="E3998">
        <v>0</v>
      </c>
      <c r="F3998" t="s">
        <v>36</v>
      </c>
      <c r="G3998">
        <v>0</v>
      </c>
      <c r="H3998" s="1">
        <v>2016</v>
      </c>
      <c r="I3998">
        <v>1.7972220000000001</v>
      </c>
    </row>
    <row r="3999" spans="1:9" x14ac:dyDescent="0.25">
      <c r="A3999">
        <v>2001060001</v>
      </c>
      <c r="B3999" t="s">
        <v>1032</v>
      </c>
      <c r="C3999" t="s">
        <v>139</v>
      </c>
      <c r="D3999" t="s">
        <v>140</v>
      </c>
      <c r="E3999">
        <v>0</v>
      </c>
      <c r="F3999" t="s">
        <v>36</v>
      </c>
      <c r="G3999" s="1">
        <v>2159</v>
      </c>
      <c r="H3999">
        <v>0</v>
      </c>
      <c r="I3999">
        <v>1.8</v>
      </c>
    </row>
    <row r="4000" spans="1:9" x14ac:dyDescent="0.25">
      <c r="A4000">
        <v>2001060001</v>
      </c>
      <c r="B4000" t="s">
        <v>1032</v>
      </c>
      <c r="C4000" t="s">
        <v>577</v>
      </c>
      <c r="D4000" t="s">
        <v>578</v>
      </c>
      <c r="E4000" s="1">
        <v>0</v>
      </c>
      <c r="F4000" t="s">
        <v>36</v>
      </c>
      <c r="G4000">
        <v>0</v>
      </c>
      <c r="H4000">
        <v>0</v>
      </c>
      <c r="I4000">
        <v>1.7972269999999999</v>
      </c>
    </row>
    <row r="4001" spans="1:9" x14ac:dyDescent="0.25">
      <c r="A4001">
        <v>2001060002</v>
      </c>
      <c r="B4001" t="s">
        <v>1033</v>
      </c>
      <c r="C4001" t="s">
        <v>8708</v>
      </c>
      <c r="D4001" t="s">
        <v>8709</v>
      </c>
      <c r="E4001">
        <v>0</v>
      </c>
      <c r="F4001" t="s">
        <v>36</v>
      </c>
      <c r="G4001">
        <v>0</v>
      </c>
      <c r="H4001">
        <v>0</v>
      </c>
      <c r="I4001">
        <v>4.103707</v>
      </c>
    </row>
    <row r="4002" spans="1:9" x14ac:dyDescent="0.25">
      <c r="A4002">
        <v>2001060002</v>
      </c>
      <c r="B4002" t="s">
        <v>1033</v>
      </c>
      <c r="C4002" t="s">
        <v>8710</v>
      </c>
      <c r="D4002" t="s">
        <v>8711</v>
      </c>
      <c r="E4002">
        <v>0</v>
      </c>
      <c r="F4002" t="s">
        <v>36</v>
      </c>
      <c r="G4002">
        <v>0</v>
      </c>
      <c r="H4002">
        <v>0</v>
      </c>
      <c r="I4002">
        <v>4.1036669999999997</v>
      </c>
    </row>
    <row r="4003" spans="1:9" x14ac:dyDescent="0.25">
      <c r="A4003">
        <v>2001060002</v>
      </c>
      <c r="B4003" t="s">
        <v>1033</v>
      </c>
      <c r="C4003" t="s">
        <v>8706</v>
      </c>
      <c r="D4003" t="s">
        <v>8707</v>
      </c>
      <c r="E4003">
        <v>9</v>
      </c>
      <c r="F4003" t="s">
        <v>36</v>
      </c>
      <c r="G4003">
        <v>8</v>
      </c>
      <c r="H4003" s="1">
        <v>6048</v>
      </c>
      <c r="I4003">
        <v>4.1033330000000001</v>
      </c>
    </row>
    <row r="4004" spans="1:9" x14ac:dyDescent="0.25">
      <c r="A4004">
        <v>2001060002</v>
      </c>
      <c r="B4004" t="s">
        <v>1033</v>
      </c>
      <c r="C4004" t="s">
        <v>130</v>
      </c>
      <c r="D4004" t="s">
        <v>131</v>
      </c>
      <c r="E4004" s="1">
        <v>18</v>
      </c>
      <c r="F4004" t="s">
        <v>36</v>
      </c>
      <c r="G4004" s="1">
        <v>1907</v>
      </c>
      <c r="H4004">
        <v>9</v>
      </c>
      <c r="I4004">
        <v>4.1038889999999997</v>
      </c>
    </row>
    <row r="4005" spans="1:9" x14ac:dyDescent="0.25">
      <c r="A4005">
        <v>2001060002</v>
      </c>
      <c r="B4005" t="s">
        <v>1033</v>
      </c>
      <c r="C4005" t="s">
        <v>137</v>
      </c>
      <c r="D4005" t="s">
        <v>138</v>
      </c>
      <c r="E4005" s="1">
        <v>0</v>
      </c>
      <c r="F4005" t="s">
        <v>36</v>
      </c>
      <c r="G4005">
        <v>3</v>
      </c>
      <c r="H4005">
        <v>0</v>
      </c>
      <c r="I4005">
        <v>4.0999999999999996</v>
      </c>
    </row>
    <row r="4006" spans="1:9" x14ac:dyDescent="0.25">
      <c r="A4006">
        <v>2001060002</v>
      </c>
      <c r="B4006" t="s">
        <v>1033</v>
      </c>
      <c r="C4006" t="s">
        <v>151</v>
      </c>
      <c r="D4006" t="s">
        <v>152</v>
      </c>
      <c r="E4006" s="1">
        <v>0</v>
      </c>
      <c r="F4006" t="s">
        <v>36</v>
      </c>
      <c r="G4006">
        <v>0</v>
      </c>
      <c r="H4006" s="1">
        <v>1800</v>
      </c>
      <c r="I4006">
        <v>4.1037080000000001</v>
      </c>
    </row>
    <row r="4007" spans="1:9" x14ac:dyDescent="0.25">
      <c r="A4007">
        <v>2001060002</v>
      </c>
      <c r="B4007" t="s">
        <v>1033</v>
      </c>
      <c r="C4007" t="s">
        <v>139</v>
      </c>
      <c r="D4007" t="s">
        <v>140</v>
      </c>
      <c r="E4007">
        <v>33</v>
      </c>
      <c r="F4007" t="s">
        <v>36</v>
      </c>
      <c r="G4007">
        <v>0</v>
      </c>
      <c r="H4007">
        <v>0</v>
      </c>
      <c r="I4007">
        <v>4.1021210000000004</v>
      </c>
    </row>
    <row r="4008" spans="1:9" x14ac:dyDescent="0.25">
      <c r="A4008">
        <v>2001060002</v>
      </c>
      <c r="B4008" t="s">
        <v>1033</v>
      </c>
      <c r="C4008" t="s">
        <v>577</v>
      </c>
      <c r="D4008" t="s">
        <v>578</v>
      </c>
      <c r="E4008" s="1">
        <v>0</v>
      </c>
      <c r="F4008" t="s">
        <v>36</v>
      </c>
      <c r="G4008">
        <v>0</v>
      </c>
      <c r="H4008">
        <v>0</v>
      </c>
      <c r="I4008">
        <v>3.9883329999999999</v>
      </c>
    </row>
    <row r="4009" spans="1:9" x14ac:dyDescent="0.25">
      <c r="A4009">
        <v>2009990015</v>
      </c>
      <c r="B4009" t="s">
        <v>5561</v>
      </c>
      <c r="C4009" t="s">
        <v>8706</v>
      </c>
      <c r="D4009" t="s">
        <v>8707</v>
      </c>
      <c r="E4009" s="1">
        <v>2</v>
      </c>
      <c r="F4009" t="s">
        <v>36</v>
      </c>
      <c r="G4009">
        <v>0</v>
      </c>
      <c r="H4009">
        <v>0</v>
      </c>
      <c r="I4009">
        <v>13.69</v>
      </c>
    </row>
    <row r="4010" spans="1:9" x14ac:dyDescent="0.25">
      <c r="A4010">
        <v>2009990075</v>
      </c>
      <c r="B4010" t="s">
        <v>1034</v>
      </c>
      <c r="C4010" t="s">
        <v>139</v>
      </c>
      <c r="D4010" t="s">
        <v>140</v>
      </c>
      <c r="E4010" s="1">
        <v>10</v>
      </c>
      <c r="F4010" t="s">
        <v>36</v>
      </c>
      <c r="G4010">
        <v>10</v>
      </c>
      <c r="H4010">
        <v>0</v>
      </c>
      <c r="I4010">
        <v>22.251000000000001</v>
      </c>
    </row>
    <row r="4011" spans="1:9" x14ac:dyDescent="0.25">
      <c r="A4011">
        <v>2009990094</v>
      </c>
      <c r="B4011" t="s">
        <v>1035</v>
      </c>
      <c r="C4011" t="s">
        <v>139</v>
      </c>
      <c r="D4011" t="s">
        <v>140</v>
      </c>
      <c r="E4011" s="1">
        <v>4</v>
      </c>
      <c r="F4011" t="s">
        <v>36</v>
      </c>
      <c r="G4011">
        <v>4</v>
      </c>
      <c r="H4011">
        <v>0</v>
      </c>
      <c r="I4011">
        <v>10.38</v>
      </c>
    </row>
    <row r="4012" spans="1:9" x14ac:dyDescent="0.25">
      <c r="A4012">
        <v>2009990095</v>
      </c>
      <c r="B4012" t="s">
        <v>1036</v>
      </c>
      <c r="C4012" t="s">
        <v>139</v>
      </c>
      <c r="D4012" t="s">
        <v>140</v>
      </c>
      <c r="E4012" s="1">
        <v>18</v>
      </c>
      <c r="F4012" t="s">
        <v>36</v>
      </c>
      <c r="G4012">
        <v>18</v>
      </c>
      <c r="H4012">
        <v>0</v>
      </c>
      <c r="I4012">
        <v>10.591666999999999</v>
      </c>
    </row>
    <row r="4013" spans="1:9" x14ac:dyDescent="0.25">
      <c r="A4013">
        <v>2009990170</v>
      </c>
      <c r="B4013" t="s">
        <v>1037</v>
      </c>
      <c r="C4013" t="s">
        <v>139</v>
      </c>
      <c r="D4013" t="s">
        <v>140</v>
      </c>
      <c r="E4013">
        <v>27</v>
      </c>
      <c r="F4013" t="s">
        <v>36</v>
      </c>
      <c r="G4013">
        <v>27</v>
      </c>
      <c r="H4013">
        <v>0</v>
      </c>
      <c r="I4013">
        <v>0.78666700000000001</v>
      </c>
    </row>
    <row r="4014" spans="1:9" x14ac:dyDescent="0.25">
      <c r="A4014">
        <v>2009990194</v>
      </c>
      <c r="B4014" t="s">
        <v>1038</v>
      </c>
      <c r="C4014" t="s">
        <v>130</v>
      </c>
      <c r="D4014" t="s">
        <v>131</v>
      </c>
      <c r="E4014" s="1">
        <v>1</v>
      </c>
      <c r="F4014" t="s">
        <v>36</v>
      </c>
      <c r="G4014">
        <v>0</v>
      </c>
      <c r="H4014">
        <v>0</v>
      </c>
      <c r="I4014">
        <v>146.35</v>
      </c>
    </row>
    <row r="4015" spans="1:9" x14ac:dyDescent="0.25">
      <c r="A4015">
        <v>2009990202</v>
      </c>
      <c r="B4015" t="s">
        <v>1039</v>
      </c>
      <c r="C4015" t="s">
        <v>8706</v>
      </c>
      <c r="D4015" t="s">
        <v>8707</v>
      </c>
      <c r="E4015" s="1">
        <v>32</v>
      </c>
      <c r="F4015" t="s">
        <v>36</v>
      </c>
      <c r="G4015" s="1">
        <v>0</v>
      </c>
      <c r="H4015">
        <v>0</v>
      </c>
      <c r="I4015" s="1">
        <v>17.285938000000002</v>
      </c>
    </row>
    <row r="4016" spans="1:9" x14ac:dyDescent="0.25">
      <c r="A4016">
        <v>2009990202</v>
      </c>
      <c r="B4016" t="s">
        <v>1039</v>
      </c>
      <c r="C4016" t="s">
        <v>130</v>
      </c>
      <c r="D4016" t="s">
        <v>131</v>
      </c>
      <c r="E4016" s="1">
        <v>415</v>
      </c>
      <c r="F4016" t="s">
        <v>36</v>
      </c>
      <c r="G4016">
        <v>0</v>
      </c>
      <c r="H4016">
        <v>0</v>
      </c>
      <c r="I4016">
        <v>17.286072000000001</v>
      </c>
    </row>
    <row r="4017" spans="1:9" x14ac:dyDescent="0.25">
      <c r="A4017">
        <v>2009990224</v>
      </c>
      <c r="B4017" t="s">
        <v>1040</v>
      </c>
      <c r="C4017" t="s">
        <v>130</v>
      </c>
      <c r="D4017" t="s">
        <v>131</v>
      </c>
      <c r="E4017" s="1">
        <v>1335</v>
      </c>
      <c r="F4017" t="s">
        <v>147</v>
      </c>
      <c r="G4017">
        <v>0</v>
      </c>
      <c r="H4017">
        <v>0</v>
      </c>
      <c r="I4017">
        <v>1.335993</v>
      </c>
    </row>
    <row r="4018" spans="1:9" x14ac:dyDescent="0.25">
      <c r="A4018">
        <v>2009990268</v>
      </c>
      <c r="B4018" t="s">
        <v>5412</v>
      </c>
      <c r="C4018" t="s">
        <v>130</v>
      </c>
      <c r="D4018" t="s">
        <v>131</v>
      </c>
      <c r="E4018" s="1">
        <v>0</v>
      </c>
      <c r="F4018" t="s">
        <v>36</v>
      </c>
      <c r="G4018">
        <v>0</v>
      </c>
      <c r="H4018">
        <v>0</v>
      </c>
      <c r="I4018">
        <v>19.915254000000001</v>
      </c>
    </row>
    <row r="4019" spans="1:9" x14ac:dyDescent="0.25">
      <c r="A4019">
        <v>2009990268</v>
      </c>
      <c r="B4019" t="s">
        <v>5412</v>
      </c>
      <c r="C4019" t="s">
        <v>577</v>
      </c>
      <c r="D4019" t="s">
        <v>578</v>
      </c>
      <c r="E4019" s="1">
        <v>0</v>
      </c>
      <c r="F4019" t="s">
        <v>36</v>
      </c>
      <c r="G4019">
        <v>0</v>
      </c>
      <c r="H4019">
        <v>0</v>
      </c>
      <c r="I4019">
        <v>19.915254000000001</v>
      </c>
    </row>
    <row r="4020" spans="1:9" x14ac:dyDescent="0.25">
      <c r="A4020">
        <v>2009990268</v>
      </c>
      <c r="B4020" t="s">
        <v>5412</v>
      </c>
      <c r="C4020" t="s">
        <v>144</v>
      </c>
      <c r="D4020" t="s">
        <v>145</v>
      </c>
      <c r="E4020" s="1">
        <v>0</v>
      </c>
      <c r="F4020" t="s">
        <v>36</v>
      </c>
      <c r="G4020">
        <v>0</v>
      </c>
      <c r="H4020">
        <v>0</v>
      </c>
      <c r="I4020">
        <v>19.915254000000001</v>
      </c>
    </row>
    <row r="4021" spans="1:9" x14ac:dyDescent="0.25">
      <c r="A4021">
        <v>2009990270</v>
      </c>
      <c r="B4021" t="s">
        <v>1041</v>
      </c>
      <c r="C4021" t="s">
        <v>167</v>
      </c>
      <c r="D4021" t="s">
        <v>168</v>
      </c>
      <c r="E4021" s="1">
        <v>648</v>
      </c>
      <c r="F4021" t="s">
        <v>36</v>
      </c>
      <c r="G4021">
        <v>10</v>
      </c>
      <c r="H4021" s="1">
        <v>0</v>
      </c>
      <c r="I4021">
        <v>1.443627</v>
      </c>
    </row>
    <row r="4022" spans="1:9" x14ac:dyDescent="0.25">
      <c r="A4022">
        <v>2009990270</v>
      </c>
      <c r="B4022" t="s">
        <v>1041</v>
      </c>
      <c r="C4022" t="s">
        <v>137</v>
      </c>
      <c r="D4022" t="s">
        <v>138</v>
      </c>
      <c r="E4022" s="1">
        <v>1018</v>
      </c>
      <c r="F4022" t="s">
        <v>36</v>
      </c>
      <c r="G4022">
        <v>0</v>
      </c>
      <c r="H4022">
        <v>180</v>
      </c>
      <c r="I4022">
        <v>1.4436150000000001</v>
      </c>
    </row>
    <row r="4023" spans="1:9" x14ac:dyDescent="0.25">
      <c r="A4023">
        <v>2009990271</v>
      </c>
      <c r="B4023" t="s">
        <v>1042</v>
      </c>
      <c r="C4023" t="s">
        <v>130</v>
      </c>
      <c r="D4023" t="s">
        <v>131</v>
      </c>
      <c r="E4023" s="1">
        <v>0</v>
      </c>
      <c r="F4023" t="s">
        <v>36</v>
      </c>
      <c r="G4023" s="1">
        <v>90</v>
      </c>
      <c r="H4023">
        <v>0</v>
      </c>
      <c r="I4023">
        <v>1.081358</v>
      </c>
    </row>
    <row r="4024" spans="1:9" x14ac:dyDescent="0.25">
      <c r="A4024">
        <v>2009990271</v>
      </c>
      <c r="B4024" t="s">
        <v>1042</v>
      </c>
      <c r="C4024" t="s">
        <v>167</v>
      </c>
      <c r="D4024" t="s">
        <v>168</v>
      </c>
      <c r="E4024" s="1">
        <v>7379</v>
      </c>
      <c r="F4024" t="s">
        <v>36</v>
      </c>
      <c r="G4024">
        <v>0</v>
      </c>
      <c r="H4024">
        <v>0</v>
      </c>
      <c r="I4024">
        <v>1.049885</v>
      </c>
    </row>
    <row r="4025" spans="1:9" x14ac:dyDescent="0.25">
      <c r="A4025">
        <v>2009990271</v>
      </c>
      <c r="B4025" t="s">
        <v>1042</v>
      </c>
      <c r="C4025" t="s">
        <v>137</v>
      </c>
      <c r="D4025" t="s">
        <v>138</v>
      </c>
      <c r="E4025" s="1">
        <v>110</v>
      </c>
      <c r="F4025" t="s">
        <v>36</v>
      </c>
      <c r="G4025">
        <v>0</v>
      </c>
      <c r="H4025">
        <v>90</v>
      </c>
      <c r="I4025">
        <v>1.0584549999999999</v>
      </c>
    </row>
    <row r="4026" spans="1:9" x14ac:dyDescent="0.25">
      <c r="A4026">
        <v>2009990271</v>
      </c>
      <c r="B4026" t="s">
        <v>1042</v>
      </c>
      <c r="C4026" t="s">
        <v>577</v>
      </c>
      <c r="D4026" t="s">
        <v>578</v>
      </c>
      <c r="E4026" s="1">
        <v>0</v>
      </c>
      <c r="F4026" t="s">
        <v>36</v>
      </c>
      <c r="G4026">
        <v>0</v>
      </c>
      <c r="H4026">
        <v>0</v>
      </c>
      <c r="I4026">
        <v>1.081358</v>
      </c>
    </row>
    <row r="4027" spans="1:9" x14ac:dyDescent="0.25">
      <c r="A4027">
        <v>2009990274</v>
      </c>
      <c r="B4027" t="s">
        <v>1043</v>
      </c>
      <c r="C4027" t="s">
        <v>139</v>
      </c>
      <c r="D4027" t="s">
        <v>140</v>
      </c>
      <c r="E4027" s="1">
        <v>1242</v>
      </c>
      <c r="F4027" t="s">
        <v>36</v>
      </c>
      <c r="G4027" s="1">
        <v>1242</v>
      </c>
      <c r="H4027">
        <v>0</v>
      </c>
      <c r="I4027">
        <v>0.26118400000000003</v>
      </c>
    </row>
    <row r="4028" spans="1:9" x14ac:dyDescent="0.25">
      <c r="A4028">
        <v>2009990275</v>
      </c>
      <c r="B4028" t="s">
        <v>1044</v>
      </c>
      <c r="C4028" t="s">
        <v>139</v>
      </c>
      <c r="D4028" t="s">
        <v>140</v>
      </c>
      <c r="E4028" s="1">
        <v>3157</v>
      </c>
      <c r="F4028" t="s">
        <v>36</v>
      </c>
      <c r="G4028" s="1">
        <v>3157</v>
      </c>
      <c r="H4028">
        <v>0</v>
      </c>
      <c r="I4028">
        <v>0.23300899999999999</v>
      </c>
    </row>
    <row r="4029" spans="1:9" x14ac:dyDescent="0.25">
      <c r="A4029">
        <v>2009990277</v>
      </c>
      <c r="B4029" t="s">
        <v>1045</v>
      </c>
      <c r="C4029" t="s">
        <v>139</v>
      </c>
      <c r="D4029" t="s">
        <v>140</v>
      </c>
      <c r="E4029" s="1">
        <v>1079</v>
      </c>
      <c r="F4029" t="s">
        <v>36</v>
      </c>
      <c r="G4029" s="1">
        <v>1079</v>
      </c>
      <c r="H4029">
        <v>0</v>
      </c>
      <c r="I4029">
        <v>0.110973</v>
      </c>
    </row>
    <row r="4030" spans="1:9" x14ac:dyDescent="0.25">
      <c r="A4030">
        <v>2009990278</v>
      </c>
      <c r="B4030" t="s">
        <v>1046</v>
      </c>
      <c r="C4030" t="s">
        <v>8706</v>
      </c>
      <c r="D4030" t="s">
        <v>8707</v>
      </c>
      <c r="E4030" s="1">
        <v>105</v>
      </c>
      <c r="F4030" t="s">
        <v>36</v>
      </c>
      <c r="G4030">
        <v>0</v>
      </c>
      <c r="H4030">
        <v>0</v>
      </c>
      <c r="I4030">
        <v>0.23295199999999999</v>
      </c>
    </row>
    <row r="4031" spans="1:9" x14ac:dyDescent="0.25">
      <c r="A4031">
        <v>2009990278</v>
      </c>
      <c r="B4031" t="s">
        <v>1046</v>
      </c>
      <c r="C4031" t="s">
        <v>139</v>
      </c>
      <c r="D4031" t="s">
        <v>140</v>
      </c>
      <c r="E4031" s="1">
        <v>56</v>
      </c>
      <c r="F4031" t="s">
        <v>36</v>
      </c>
      <c r="G4031">
        <v>56</v>
      </c>
      <c r="H4031" s="1">
        <v>0</v>
      </c>
      <c r="I4031">
        <v>0.23285700000000001</v>
      </c>
    </row>
    <row r="4032" spans="1:9" x14ac:dyDescent="0.25">
      <c r="A4032">
        <v>2009990279</v>
      </c>
      <c r="B4032" t="s">
        <v>1047</v>
      </c>
      <c r="C4032" t="s">
        <v>139</v>
      </c>
      <c r="D4032" t="s">
        <v>140</v>
      </c>
      <c r="E4032" s="1">
        <v>128</v>
      </c>
      <c r="F4032" t="s">
        <v>36</v>
      </c>
      <c r="G4032">
        <v>128</v>
      </c>
      <c r="H4032">
        <v>0</v>
      </c>
      <c r="I4032">
        <v>0.12890599999999999</v>
      </c>
    </row>
    <row r="4033" spans="1:9" x14ac:dyDescent="0.25">
      <c r="A4033">
        <v>2009990280</v>
      </c>
      <c r="B4033" t="s">
        <v>1048</v>
      </c>
      <c r="C4033" t="s">
        <v>130</v>
      </c>
      <c r="D4033" t="s">
        <v>131</v>
      </c>
      <c r="E4033">
        <v>140</v>
      </c>
      <c r="F4033" t="s">
        <v>36</v>
      </c>
      <c r="G4033">
        <v>0</v>
      </c>
      <c r="H4033" s="1">
        <v>0</v>
      </c>
      <c r="I4033">
        <v>1.2855000000000001</v>
      </c>
    </row>
    <row r="4034" spans="1:9" x14ac:dyDescent="0.25">
      <c r="A4034">
        <v>2009990280</v>
      </c>
      <c r="B4034" t="s">
        <v>1048</v>
      </c>
      <c r="C4034" t="s">
        <v>167</v>
      </c>
      <c r="D4034" t="s">
        <v>168</v>
      </c>
      <c r="E4034">
        <v>1</v>
      </c>
      <c r="F4034" t="s">
        <v>36</v>
      </c>
      <c r="G4034">
        <v>0</v>
      </c>
      <c r="H4034">
        <v>0</v>
      </c>
      <c r="I4034">
        <v>1.29</v>
      </c>
    </row>
    <row r="4035" spans="1:9" x14ac:dyDescent="0.25">
      <c r="A4035">
        <v>2009990281</v>
      </c>
      <c r="B4035" t="s">
        <v>1049</v>
      </c>
      <c r="C4035" t="s">
        <v>130</v>
      </c>
      <c r="D4035" t="s">
        <v>131</v>
      </c>
      <c r="E4035" s="1">
        <v>0</v>
      </c>
      <c r="F4035" t="s">
        <v>36</v>
      </c>
      <c r="G4035">
        <v>0</v>
      </c>
      <c r="H4035">
        <v>0</v>
      </c>
      <c r="I4035">
        <v>6</v>
      </c>
    </row>
    <row r="4036" spans="1:9" x14ac:dyDescent="0.25">
      <c r="A4036">
        <v>2009990281</v>
      </c>
      <c r="B4036" t="s">
        <v>1049</v>
      </c>
      <c r="C4036" t="s">
        <v>167</v>
      </c>
      <c r="D4036" t="s">
        <v>168</v>
      </c>
      <c r="E4036" s="1">
        <v>438</v>
      </c>
      <c r="F4036" t="s">
        <v>36</v>
      </c>
      <c r="G4036" s="1">
        <v>0</v>
      </c>
      <c r="H4036">
        <v>0</v>
      </c>
      <c r="I4036">
        <v>7.8859360000000001</v>
      </c>
    </row>
    <row r="4037" spans="1:9" x14ac:dyDescent="0.25">
      <c r="A4037">
        <v>2009990281</v>
      </c>
      <c r="B4037" t="s">
        <v>1049</v>
      </c>
      <c r="C4037" t="s">
        <v>137</v>
      </c>
      <c r="D4037" t="s">
        <v>138</v>
      </c>
      <c r="E4037">
        <v>0</v>
      </c>
      <c r="F4037" t="s">
        <v>36</v>
      </c>
      <c r="G4037">
        <v>0</v>
      </c>
      <c r="H4037">
        <v>0</v>
      </c>
      <c r="I4037">
        <v>8.9</v>
      </c>
    </row>
    <row r="4038" spans="1:9" x14ac:dyDescent="0.25">
      <c r="A4038">
        <v>2009990284</v>
      </c>
      <c r="B4038" t="s">
        <v>5395</v>
      </c>
      <c r="C4038" t="s">
        <v>130</v>
      </c>
      <c r="D4038" t="s">
        <v>131</v>
      </c>
      <c r="E4038">
        <v>0</v>
      </c>
      <c r="F4038" t="s">
        <v>36</v>
      </c>
      <c r="G4038">
        <v>0</v>
      </c>
      <c r="H4038">
        <v>0</v>
      </c>
      <c r="I4038">
        <v>20.762713000000002</v>
      </c>
    </row>
    <row r="4039" spans="1:9" x14ac:dyDescent="0.25">
      <c r="A4039">
        <v>2009990284</v>
      </c>
      <c r="B4039" t="s">
        <v>5395</v>
      </c>
      <c r="C4039" t="s">
        <v>577</v>
      </c>
      <c r="D4039" t="s">
        <v>578</v>
      </c>
      <c r="E4039" s="1">
        <v>0</v>
      </c>
      <c r="F4039" t="s">
        <v>36</v>
      </c>
      <c r="G4039">
        <v>0</v>
      </c>
      <c r="H4039" s="1">
        <v>0</v>
      </c>
      <c r="I4039">
        <v>20.762713000000002</v>
      </c>
    </row>
    <row r="4040" spans="1:9" x14ac:dyDescent="0.25">
      <c r="A4040">
        <v>2009990284</v>
      </c>
      <c r="B4040" t="s">
        <v>5395</v>
      </c>
      <c r="C4040" t="s">
        <v>144</v>
      </c>
      <c r="D4040" t="s">
        <v>145</v>
      </c>
      <c r="E4040" s="1">
        <v>0</v>
      </c>
      <c r="F4040" t="s">
        <v>36</v>
      </c>
      <c r="G4040">
        <v>0</v>
      </c>
      <c r="H4040">
        <v>0</v>
      </c>
      <c r="I4040">
        <v>20.762713000000002</v>
      </c>
    </row>
    <row r="4041" spans="1:9" x14ac:dyDescent="0.25">
      <c r="A4041">
        <v>2009990285</v>
      </c>
      <c r="B4041" t="s">
        <v>1050</v>
      </c>
      <c r="C4041" t="s">
        <v>130</v>
      </c>
      <c r="D4041" t="s">
        <v>131</v>
      </c>
      <c r="E4041" s="1">
        <v>0</v>
      </c>
      <c r="F4041" t="s">
        <v>36</v>
      </c>
      <c r="G4041">
        <v>225</v>
      </c>
      <c r="H4041">
        <v>0</v>
      </c>
      <c r="I4041">
        <v>5.3902010000000002</v>
      </c>
    </row>
    <row r="4042" spans="1:9" x14ac:dyDescent="0.25">
      <c r="A4042">
        <v>2009990285</v>
      </c>
      <c r="B4042" t="s">
        <v>1050</v>
      </c>
      <c r="C4042" t="s">
        <v>167</v>
      </c>
      <c r="D4042" t="s">
        <v>168</v>
      </c>
      <c r="E4042">
        <v>296</v>
      </c>
      <c r="F4042" t="s">
        <v>36</v>
      </c>
      <c r="G4042">
        <v>10</v>
      </c>
      <c r="H4042">
        <v>0</v>
      </c>
      <c r="I4042">
        <v>5.3902029999999996</v>
      </c>
    </row>
    <row r="4043" spans="1:9" x14ac:dyDescent="0.25">
      <c r="A4043">
        <v>2009990285</v>
      </c>
      <c r="B4043" t="s">
        <v>1050</v>
      </c>
      <c r="C4043" t="s">
        <v>137</v>
      </c>
      <c r="D4043" t="s">
        <v>138</v>
      </c>
      <c r="E4043" s="1">
        <v>802</v>
      </c>
      <c r="F4043" t="s">
        <v>36</v>
      </c>
      <c r="G4043">
        <v>0</v>
      </c>
      <c r="H4043">
        <v>235</v>
      </c>
      <c r="I4043">
        <v>5.3902000000000001</v>
      </c>
    </row>
    <row r="4044" spans="1:9" x14ac:dyDescent="0.25">
      <c r="A4044">
        <v>2009990286</v>
      </c>
      <c r="B4044" t="s">
        <v>1051</v>
      </c>
      <c r="C4044" t="s">
        <v>130</v>
      </c>
      <c r="D4044" t="s">
        <v>131</v>
      </c>
      <c r="E4044" s="1">
        <v>0</v>
      </c>
      <c r="F4044" t="s">
        <v>36</v>
      </c>
      <c r="G4044">
        <v>178</v>
      </c>
      <c r="H4044">
        <v>0</v>
      </c>
      <c r="I4044">
        <v>4.876703</v>
      </c>
    </row>
    <row r="4045" spans="1:9" x14ac:dyDescent="0.25">
      <c r="A4045">
        <v>2009990286</v>
      </c>
      <c r="B4045" t="s">
        <v>1051</v>
      </c>
      <c r="C4045" t="s">
        <v>167</v>
      </c>
      <c r="D4045" t="s">
        <v>168</v>
      </c>
      <c r="E4045" s="1">
        <v>963</v>
      </c>
      <c r="F4045" t="s">
        <v>36</v>
      </c>
      <c r="G4045">
        <v>0</v>
      </c>
      <c r="H4045">
        <v>0</v>
      </c>
      <c r="I4045">
        <v>4.8766980000000002</v>
      </c>
    </row>
    <row r="4046" spans="1:9" x14ac:dyDescent="0.25">
      <c r="A4046">
        <v>2009990286</v>
      </c>
      <c r="B4046" t="s">
        <v>1051</v>
      </c>
      <c r="C4046" t="s">
        <v>137</v>
      </c>
      <c r="D4046" t="s">
        <v>138</v>
      </c>
      <c r="E4046">
        <v>702</v>
      </c>
      <c r="F4046" t="s">
        <v>36</v>
      </c>
      <c r="G4046">
        <v>0</v>
      </c>
      <c r="H4046">
        <v>178</v>
      </c>
      <c r="I4046">
        <v>4.876709</v>
      </c>
    </row>
    <row r="4047" spans="1:9" x14ac:dyDescent="0.25">
      <c r="A4047">
        <v>2009990291</v>
      </c>
      <c r="B4047" t="s">
        <v>1052</v>
      </c>
      <c r="C4047" t="s">
        <v>139</v>
      </c>
      <c r="D4047" t="s">
        <v>140</v>
      </c>
      <c r="E4047" s="1">
        <v>2000</v>
      </c>
      <c r="F4047" t="s">
        <v>36</v>
      </c>
      <c r="G4047" s="1">
        <v>2000</v>
      </c>
      <c r="H4047" s="1">
        <v>0</v>
      </c>
      <c r="I4047">
        <v>0.159</v>
      </c>
    </row>
    <row r="4048" spans="1:9" x14ac:dyDescent="0.25">
      <c r="A4048">
        <v>2009990294</v>
      </c>
      <c r="B4048" t="s">
        <v>6017</v>
      </c>
      <c r="C4048" t="s">
        <v>130</v>
      </c>
      <c r="D4048" t="s">
        <v>131</v>
      </c>
      <c r="E4048">
        <v>0</v>
      </c>
      <c r="F4048" t="s">
        <v>147</v>
      </c>
      <c r="G4048">
        <v>0</v>
      </c>
      <c r="H4048">
        <v>0</v>
      </c>
      <c r="I4048">
        <v>0.97259200000000001</v>
      </c>
    </row>
    <row r="4049" spans="1:9" x14ac:dyDescent="0.25">
      <c r="A4049">
        <v>2009990294</v>
      </c>
      <c r="B4049" t="s">
        <v>6017</v>
      </c>
      <c r="C4049" t="s">
        <v>577</v>
      </c>
      <c r="D4049" t="s">
        <v>578</v>
      </c>
      <c r="E4049" s="1">
        <v>0</v>
      </c>
      <c r="F4049" t="s">
        <v>147</v>
      </c>
      <c r="G4049">
        <v>0</v>
      </c>
      <c r="H4049">
        <v>0</v>
      </c>
      <c r="I4049">
        <v>0.97259200000000001</v>
      </c>
    </row>
    <row r="4050" spans="1:9" x14ac:dyDescent="0.25">
      <c r="A4050">
        <v>2009990295</v>
      </c>
      <c r="B4050" t="s">
        <v>6018</v>
      </c>
      <c r="C4050" t="s">
        <v>130</v>
      </c>
      <c r="D4050" t="s">
        <v>131</v>
      </c>
      <c r="E4050" s="1">
        <v>0</v>
      </c>
      <c r="F4050" t="s">
        <v>147</v>
      </c>
      <c r="G4050">
        <v>0</v>
      </c>
      <c r="H4050">
        <v>0</v>
      </c>
      <c r="I4050">
        <v>0.968136</v>
      </c>
    </row>
    <row r="4051" spans="1:9" x14ac:dyDescent="0.25">
      <c r="A4051">
        <v>2009990295</v>
      </c>
      <c r="B4051" t="s">
        <v>6018</v>
      </c>
      <c r="C4051" t="s">
        <v>577</v>
      </c>
      <c r="D4051" t="s">
        <v>578</v>
      </c>
      <c r="E4051" s="1">
        <v>0</v>
      </c>
      <c r="F4051" t="s">
        <v>147</v>
      </c>
      <c r="G4051">
        <v>0</v>
      </c>
      <c r="H4051">
        <v>0</v>
      </c>
      <c r="I4051">
        <v>0.968136</v>
      </c>
    </row>
    <row r="4052" spans="1:9" x14ac:dyDescent="0.25">
      <c r="A4052">
        <v>2009990296</v>
      </c>
      <c r="B4052" t="s">
        <v>6024</v>
      </c>
      <c r="C4052" t="s">
        <v>130</v>
      </c>
      <c r="D4052" t="s">
        <v>131</v>
      </c>
      <c r="E4052" s="1">
        <v>0</v>
      </c>
      <c r="F4052" t="s">
        <v>147</v>
      </c>
      <c r="G4052">
        <v>0</v>
      </c>
      <c r="H4052">
        <v>0</v>
      </c>
      <c r="I4052">
        <v>0.93198499999999995</v>
      </c>
    </row>
    <row r="4053" spans="1:9" x14ac:dyDescent="0.25">
      <c r="A4053">
        <v>2009990296</v>
      </c>
      <c r="B4053" t="s">
        <v>6024</v>
      </c>
      <c r="C4053" t="s">
        <v>577</v>
      </c>
      <c r="D4053" t="s">
        <v>578</v>
      </c>
      <c r="E4053" s="1">
        <v>0</v>
      </c>
      <c r="F4053" t="s">
        <v>147</v>
      </c>
      <c r="G4053">
        <v>0</v>
      </c>
      <c r="H4053">
        <v>0</v>
      </c>
      <c r="I4053">
        <v>0.93198499999999995</v>
      </c>
    </row>
    <row r="4054" spans="1:9" x14ac:dyDescent="0.25">
      <c r="A4054">
        <v>2009990297</v>
      </c>
      <c r="B4054" t="s">
        <v>1053</v>
      </c>
      <c r="C4054" t="s">
        <v>130</v>
      </c>
      <c r="D4054" t="s">
        <v>131</v>
      </c>
      <c r="E4054" s="1">
        <v>0</v>
      </c>
      <c r="F4054" t="s">
        <v>36</v>
      </c>
      <c r="G4054" s="1">
        <v>3300</v>
      </c>
      <c r="H4054">
        <v>0</v>
      </c>
      <c r="I4054">
        <v>21.249171</v>
      </c>
    </row>
    <row r="4055" spans="1:9" x14ac:dyDescent="0.25">
      <c r="A4055">
        <v>2009990297</v>
      </c>
      <c r="B4055" t="s">
        <v>1053</v>
      </c>
      <c r="C4055" t="s">
        <v>142</v>
      </c>
      <c r="D4055" t="s">
        <v>143</v>
      </c>
      <c r="E4055" s="1">
        <v>0</v>
      </c>
      <c r="F4055" t="s">
        <v>36</v>
      </c>
      <c r="G4055">
        <v>0</v>
      </c>
      <c r="H4055">
        <v>0</v>
      </c>
      <c r="I4055">
        <v>19.951695999999998</v>
      </c>
    </row>
    <row r="4056" spans="1:9" x14ac:dyDescent="0.25">
      <c r="A4056">
        <v>2009990298</v>
      </c>
      <c r="B4056" t="s">
        <v>1054</v>
      </c>
      <c r="C4056" t="s">
        <v>130</v>
      </c>
      <c r="D4056" t="s">
        <v>131</v>
      </c>
      <c r="E4056" s="1">
        <v>0</v>
      </c>
      <c r="F4056" t="s">
        <v>36</v>
      </c>
      <c r="G4056">
        <v>900</v>
      </c>
      <c r="H4056">
        <v>0</v>
      </c>
      <c r="I4056">
        <v>22.193580000000001</v>
      </c>
    </row>
    <row r="4057" spans="1:9" x14ac:dyDescent="0.25">
      <c r="A4057">
        <v>2009990298</v>
      </c>
      <c r="B4057" t="s">
        <v>1054</v>
      </c>
      <c r="C4057" t="s">
        <v>142</v>
      </c>
      <c r="D4057" t="s">
        <v>143</v>
      </c>
      <c r="E4057" s="1">
        <v>0</v>
      </c>
      <c r="F4057" t="s">
        <v>36</v>
      </c>
      <c r="G4057">
        <v>0</v>
      </c>
      <c r="H4057">
        <v>0</v>
      </c>
      <c r="I4057">
        <v>20.910717000000002</v>
      </c>
    </row>
    <row r="4058" spans="1:9" x14ac:dyDescent="0.25">
      <c r="A4058">
        <v>2110010002</v>
      </c>
      <c r="B4058" t="s">
        <v>5869</v>
      </c>
      <c r="C4058" t="s">
        <v>8706</v>
      </c>
      <c r="D4058" t="s">
        <v>8707</v>
      </c>
      <c r="E4058" s="1">
        <v>1981</v>
      </c>
      <c r="F4058" t="s">
        <v>36</v>
      </c>
      <c r="G4058">
        <v>0</v>
      </c>
      <c r="H4058">
        <v>0</v>
      </c>
      <c r="I4058">
        <v>2.8710200000000001</v>
      </c>
    </row>
    <row r="4059" spans="1:9" x14ac:dyDescent="0.25">
      <c r="A4059">
        <v>2110010003</v>
      </c>
      <c r="B4059" t="s">
        <v>5517</v>
      </c>
      <c r="C4059" t="s">
        <v>8706</v>
      </c>
      <c r="D4059" t="s">
        <v>8707</v>
      </c>
      <c r="E4059">
        <v>391</v>
      </c>
      <c r="F4059" t="s">
        <v>36</v>
      </c>
      <c r="G4059">
        <v>0</v>
      </c>
      <c r="H4059">
        <v>0</v>
      </c>
      <c r="I4059">
        <v>15.306445</v>
      </c>
    </row>
    <row r="4060" spans="1:9" x14ac:dyDescent="0.25">
      <c r="A4060">
        <v>2110010005</v>
      </c>
      <c r="B4060" t="s">
        <v>1055</v>
      </c>
      <c r="C4060" t="s">
        <v>8706</v>
      </c>
      <c r="D4060" t="s">
        <v>8707</v>
      </c>
      <c r="E4060" s="1">
        <v>1107</v>
      </c>
      <c r="F4060" t="s">
        <v>36</v>
      </c>
      <c r="G4060">
        <v>0</v>
      </c>
      <c r="H4060">
        <v>0</v>
      </c>
      <c r="I4060">
        <v>16.310424999999999</v>
      </c>
    </row>
    <row r="4061" spans="1:9" x14ac:dyDescent="0.25">
      <c r="A4061">
        <v>2110010005</v>
      </c>
      <c r="B4061" t="s">
        <v>1055</v>
      </c>
      <c r="C4061" t="s">
        <v>126</v>
      </c>
      <c r="D4061" t="s">
        <v>127</v>
      </c>
      <c r="E4061">
        <v>3</v>
      </c>
      <c r="F4061" t="s">
        <v>36</v>
      </c>
      <c r="G4061">
        <v>0</v>
      </c>
      <c r="H4061" s="1">
        <v>0</v>
      </c>
      <c r="I4061">
        <v>16.309999999999999</v>
      </c>
    </row>
    <row r="4062" spans="1:9" x14ac:dyDescent="0.25">
      <c r="A4062">
        <v>2110010005</v>
      </c>
      <c r="B4062" t="s">
        <v>1055</v>
      </c>
      <c r="C4062" t="s">
        <v>139</v>
      </c>
      <c r="D4062" t="s">
        <v>140</v>
      </c>
      <c r="E4062">
        <v>600</v>
      </c>
      <c r="F4062" t="s">
        <v>36</v>
      </c>
      <c r="G4062">
        <v>600</v>
      </c>
      <c r="H4062">
        <v>0</v>
      </c>
      <c r="I4062">
        <v>16.310433</v>
      </c>
    </row>
    <row r="4063" spans="1:9" x14ac:dyDescent="0.25">
      <c r="A4063">
        <v>2110010027</v>
      </c>
      <c r="B4063" t="s">
        <v>1056</v>
      </c>
      <c r="C4063" t="s">
        <v>325</v>
      </c>
      <c r="D4063" t="s">
        <v>326</v>
      </c>
      <c r="E4063" s="1">
        <v>4464</v>
      </c>
      <c r="F4063" t="s">
        <v>36</v>
      </c>
      <c r="G4063">
        <v>0</v>
      </c>
      <c r="H4063">
        <v>0</v>
      </c>
      <c r="I4063">
        <v>5.1474510000000002</v>
      </c>
    </row>
    <row r="4064" spans="1:9" x14ac:dyDescent="0.25">
      <c r="A4064">
        <v>2110010034</v>
      </c>
      <c r="B4064" t="s">
        <v>1057</v>
      </c>
      <c r="C4064" t="s">
        <v>130</v>
      </c>
      <c r="D4064" t="s">
        <v>131</v>
      </c>
      <c r="E4064" s="1">
        <v>150</v>
      </c>
      <c r="F4064" t="s">
        <v>36</v>
      </c>
      <c r="G4064">
        <v>0</v>
      </c>
      <c r="H4064">
        <v>0</v>
      </c>
      <c r="I4064">
        <v>0.2712</v>
      </c>
    </row>
    <row r="4065" spans="1:9" x14ac:dyDescent="0.25">
      <c r="A4065">
        <v>2110010036</v>
      </c>
      <c r="B4065" t="s">
        <v>1058</v>
      </c>
      <c r="C4065" t="s">
        <v>126</v>
      </c>
      <c r="D4065" t="s">
        <v>127</v>
      </c>
      <c r="E4065" s="1">
        <v>495</v>
      </c>
      <c r="F4065" t="s">
        <v>36</v>
      </c>
      <c r="G4065">
        <v>0</v>
      </c>
      <c r="H4065">
        <v>0</v>
      </c>
      <c r="I4065">
        <v>0.40363599999999999</v>
      </c>
    </row>
    <row r="4066" spans="1:9" x14ac:dyDescent="0.25">
      <c r="A4066">
        <v>2110010042</v>
      </c>
      <c r="B4066" t="s">
        <v>1059</v>
      </c>
      <c r="C4066" t="s">
        <v>8706</v>
      </c>
      <c r="D4066" t="s">
        <v>8707</v>
      </c>
      <c r="E4066" s="1">
        <v>29100</v>
      </c>
      <c r="F4066" t="s">
        <v>36</v>
      </c>
      <c r="G4066">
        <v>0</v>
      </c>
      <c r="H4066">
        <v>0</v>
      </c>
      <c r="I4066">
        <v>0.28509899999999999</v>
      </c>
    </row>
    <row r="4067" spans="1:9" x14ac:dyDescent="0.25">
      <c r="A4067">
        <v>2110010042</v>
      </c>
      <c r="B4067" t="s">
        <v>1059</v>
      </c>
      <c r="C4067" t="s">
        <v>130</v>
      </c>
      <c r="D4067" t="s">
        <v>131</v>
      </c>
      <c r="E4067" s="1">
        <v>30481</v>
      </c>
      <c r="F4067" t="s">
        <v>36</v>
      </c>
      <c r="G4067">
        <v>0</v>
      </c>
      <c r="H4067">
        <v>36</v>
      </c>
      <c r="I4067">
        <v>0.28510099999999999</v>
      </c>
    </row>
    <row r="4068" spans="1:9" x14ac:dyDescent="0.25">
      <c r="A4068">
        <v>2110010042</v>
      </c>
      <c r="B4068" t="s">
        <v>1059</v>
      </c>
      <c r="C4068" t="s">
        <v>256</v>
      </c>
      <c r="D4068" t="s">
        <v>257</v>
      </c>
      <c r="E4068">
        <v>0</v>
      </c>
      <c r="F4068" t="s">
        <v>36</v>
      </c>
      <c r="G4068">
        <v>0</v>
      </c>
      <c r="H4068">
        <v>0</v>
      </c>
      <c r="I4068" s="1">
        <v>0.28506900000000002</v>
      </c>
    </row>
    <row r="4069" spans="1:9" x14ac:dyDescent="0.25">
      <c r="A4069">
        <v>2110010042</v>
      </c>
      <c r="B4069" t="s">
        <v>1059</v>
      </c>
      <c r="C4069" t="s">
        <v>137</v>
      </c>
      <c r="D4069" t="s">
        <v>138</v>
      </c>
      <c r="E4069" s="1">
        <v>12</v>
      </c>
      <c r="F4069" t="s">
        <v>36</v>
      </c>
      <c r="G4069">
        <v>36</v>
      </c>
      <c r="H4069">
        <v>0</v>
      </c>
      <c r="I4069">
        <v>0.28499999999999998</v>
      </c>
    </row>
    <row r="4070" spans="1:9" x14ac:dyDescent="0.25">
      <c r="A4070">
        <v>2110010043</v>
      </c>
      <c r="B4070" t="s">
        <v>1060</v>
      </c>
      <c r="C4070" t="s">
        <v>137</v>
      </c>
      <c r="D4070" t="s">
        <v>138</v>
      </c>
      <c r="E4070" s="1">
        <v>0</v>
      </c>
      <c r="F4070" t="s">
        <v>36</v>
      </c>
      <c r="G4070">
        <v>0</v>
      </c>
      <c r="H4070">
        <v>0</v>
      </c>
      <c r="I4070">
        <v>0.34749999999999998</v>
      </c>
    </row>
    <row r="4071" spans="1:9" x14ac:dyDescent="0.25">
      <c r="A4071">
        <v>2110010044</v>
      </c>
      <c r="B4071" t="s">
        <v>1061</v>
      </c>
      <c r="C4071" t="s">
        <v>167</v>
      </c>
      <c r="D4071" t="s">
        <v>168</v>
      </c>
      <c r="E4071" s="1">
        <v>12</v>
      </c>
      <c r="F4071" t="s">
        <v>36</v>
      </c>
      <c r="G4071">
        <v>0</v>
      </c>
      <c r="H4071">
        <v>0</v>
      </c>
      <c r="I4071">
        <v>0.28499999999999998</v>
      </c>
    </row>
    <row r="4072" spans="1:9" x14ac:dyDescent="0.25">
      <c r="A4072">
        <v>2110010048</v>
      </c>
      <c r="B4072" t="s">
        <v>1062</v>
      </c>
      <c r="C4072" t="s">
        <v>8708</v>
      </c>
      <c r="D4072" t="s">
        <v>8709</v>
      </c>
      <c r="E4072">
        <v>0</v>
      </c>
      <c r="F4072" t="s">
        <v>36</v>
      </c>
      <c r="G4072">
        <v>0</v>
      </c>
      <c r="H4072">
        <v>0</v>
      </c>
      <c r="I4072">
        <v>0.28663899999999998</v>
      </c>
    </row>
    <row r="4073" spans="1:9" x14ac:dyDescent="0.25">
      <c r="A4073">
        <v>2110010048</v>
      </c>
      <c r="B4073" t="s">
        <v>1062</v>
      </c>
      <c r="C4073" t="s">
        <v>8710</v>
      </c>
      <c r="D4073" t="s">
        <v>8711</v>
      </c>
      <c r="E4073" s="1">
        <v>0</v>
      </c>
      <c r="F4073" t="s">
        <v>36</v>
      </c>
      <c r="G4073">
        <v>0</v>
      </c>
      <c r="H4073">
        <v>0</v>
      </c>
      <c r="I4073">
        <v>0.286638</v>
      </c>
    </row>
    <row r="4074" spans="1:9" x14ac:dyDescent="0.25">
      <c r="A4074">
        <v>2110010048</v>
      </c>
      <c r="B4074" t="s">
        <v>1062</v>
      </c>
      <c r="C4074" t="s">
        <v>8706</v>
      </c>
      <c r="D4074" t="s">
        <v>8707</v>
      </c>
      <c r="E4074" s="1">
        <v>6396</v>
      </c>
      <c r="F4074" t="s">
        <v>36</v>
      </c>
      <c r="G4074">
        <v>0</v>
      </c>
      <c r="H4074">
        <v>0</v>
      </c>
      <c r="I4074">
        <v>0.28663699999999998</v>
      </c>
    </row>
    <row r="4075" spans="1:9" x14ac:dyDescent="0.25">
      <c r="A4075">
        <v>2110010048</v>
      </c>
      <c r="B4075" t="s">
        <v>1062</v>
      </c>
      <c r="C4075" t="s">
        <v>130</v>
      </c>
      <c r="D4075" t="s">
        <v>131</v>
      </c>
      <c r="E4075" s="1">
        <v>8891</v>
      </c>
      <c r="F4075" t="s">
        <v>36</v>
      </c>
      <c r="G4075">
        <v>0</v>
      </c>
      <c r="H4075">
        <v>48</v>
      </c>
      <c r="I4075">
        <v>0.286634</v>
      </c>
    </row>
    <row r="4076" spans="1:9" x14ac:dyDescent="0.25">
      <c r="A4076">
        <v>2110010048</v>
      </c>
      <c r="B4076" t="s">
        <v>1062</v>
      </c>
      <c r="C4076" t="s">
        <v>167</v>
      </c>
      <c r="D4076" t="s">
        <v>168</v>
      </c>
      <c r="E4076" s="1">
        <v>7</v>
      </c>
      <c r="F4076" t="s">
        <v>36</v>
      </c>
      <c r="G4076">
        <v>0</v>
      </c>
      <c r="H4076">
        <v>0</v>
      </c>
      <c r="I4076">
        <v>0.28714299999999998</v>
      </c>
    </row>
    <row r="4077" spans="1:9" x14ac:dyDescent="0.25">
      <c r="A4077">
        <v>2110010048</v>
      </c>
      <c r="B4077" t="s">
        <v>1062</v>
      </c>
      <c r="C4077" t="s">
        <v>256</v>
      </c>
      <c r="D4077" t="s">
        <v>257</v>
      </c>
      <c r="E4077" s="1">
        <v>0</v>
      </c>
      <c r="F4077" t="s">
        <v>36</v>
      </c>
      <c r="G4077">
        <v>0</v>
      </c>
      <c r="H4077">
        <v>0</v>
      </c>
      <c r="I4077">
        <v>0.28666700000000001</v>
      </c>
    </row>
    <row r="4078" spans="1:9" x14ac:dyDescent="0.25">
      <c r="A4078">
        <v>2110010048</v>
      </c>
      <c r="B4078" t="s">
        <v>1062</v>
      </c>
      <c r="C4078" t="s">
        <v>137</v>
      </c>
      <c r="D4078" t="s">
        <v>138</v>
      </c>
      <c r="E4078">
        <v>0</v>
      </c>
      <c r="F4078" t="s">
        <v>36</v>
      </c>
      <c r="G4078">
        <v>48</v>
      </c>
      <c r="H4078">
        <v>0</v>
      </c>
      <c r="I4078">
        <v>0.28666700000000001</v>
      </c>
    </row>
    <row r="4079" spans="1:9" x14ac:dyDescent="0.25">
      <c r="A4079">
        <v>2110010048</v>
      </c>
      <c r="B4079" t="s">
        <v>1062</v>
      </c>
      <c r="C4079" t="s">
        <v>151</v>
      </c>
      <c r="D4079" t="s">
        <v>152</v>
      </c>
      <c r="E4079" s="1">
        <v>0</v>
      </c>
      <c r="F4079" t="s">
        <v>36</v>
      </c>
      <c r="G4079">
        <v>0</v>
      </c>
      <c r="H4079">
        <v>0</v>
      </c>
      <c r="I4079">
        <v>0.286638</v>
      </c>
    </row>
    <row r="4080" spans="1:9" x14ac:dyDescent="0.25">
      <c r="A4080">
        <v>2110010057</v>
      </c>
      <c r="B4080" t="s">
        <v>1063</v>
      </c>
      <c r="C4080" t="s">
        <v>325</v>
      </c>
      <c r="D4080" t="s">
        <v>326</v>
      </c>
      <c r="E4080" s="1">
        <v>6834</v>
      </c>
      <c r="F4080" t="s">
        <v>36</v>
      </c>
      <c r="G4080">
        <v>0</v>
      </c>
      <c r="H4080">
        <v>0</v>
      </c>
      <c r="I4080" s="1">
        <v>1.6347529999999999</v>
      </c>
    </row>
    <row r="4081" spans="1:9" x14ac:dyDescent="0.25">
      <c r="A4081">
        <v>2110010071</v>
      </c>
      <c r="B4081" t="s">
        <v>1064</v>
      </c>
      <c r="C4081" t="s">
        <v>8706</v>
      </c>
      <c r="D4081" t="s">
        <v>8707</v>
      </c>
      <c r="E4081" s="1">
        <v>84</v>
      </c>
      <c r="F4081" t="s">
        <v>36</v>
      </c>
      <c r="G4081">
        <v>0</v>
      </c>
      <c r="H4081">
        <v>0</v>
      </c>
      <c r="I4081">
        <v>0.15809500000000001</v>
      </c>
    </row>
    <row r="4082" spans="1:9" x14ac:dyDescent="0.25">
      <c r="A4082">
        <v>2110010071</v>
      </c>
      <c r="B4082" t="s">
        <v>1064</v>
      </c>
      <c r="C4082" t="s">
        <v>130</v>
      </c>
      <c r="D4082" t="s">
        <v>131</v>
      </c>
      <c r="E4082" s="1">
        <v>144</v>
      </c>
      <c r="F4082" t="s">
        <v>36</v>
      </c>
      <c r="G4082">
        <v>0</v>
      </c>
      <c r="H4082">
        <v>0</v>
      </c>
      <c r="I4082">
        <v>0.15812499999999999</v>
      </c>
    </row>
    <row r="4083" spans="1:9" x14ac:dyDescent="0.25">
      <c r="A4083">
        <v>2110010096</v>
      </c>
      <c r="B4083" t="s">
        <v>1065</v>
      </c>
      <c r="C4083" t="s">
        <v>130</v>
      </c>
      <c r="D4083" t="s">
        <v>131</v>
      </c>
      <c r="E4083" s="1">
        <v>5</v>
      </c>
      <c r="F4083" t="s">
        <v>147</v>
      </c>
      <c r="G4083">
        <v>0</v>
      </c>
      <c r="H4083">
        <v>0</v>
      </c>
      <c r="I4083">
        <v>2.4780000000000002</v>
      </c>
    </row>
    <row r="4084" spans="1:9" x14ac:dyDescent="0.25">
      <c r="A4084">
        <v>2110010108</v>
      </c>
      <c r="B4084" t="s">
        <v>1066</v>
      </c>
      <c r="C4084" t="s">
        <v>126</v>
      </c>
      <c r="D4084" t="s">
        <v>127</v>
      </c>
      <c r="E4084" s="1">
        <v>2</v>
      </c>
      <c r="F4084" t="s">
        <v>36</v>
      </c>
      <c r="G4084">
        <v>0</v>
      </c>
      <c r="H4084">
        <v>0</v>
      </c>
      <c r="I4084">
        <v>3.5</v>
      </c>
    </row>
    <row r="4085" spans="1:9" x14ac:dyDescent="0.25">
      <c r="A4085">
        <v>2110010108</v>
      </c>
      <c r="B4085" t="s">
        <v>1066</v>
      </c>
      <c r="C4085" t="s">
        <v>139</v>
      </c>
      <c r="D4085" t="s">
        <v>140</v>
      </c>
      <c r="E4085" s="1">
        <v>48</v>
      </c>
      <c r="F4085" t="s">
        <v>36</v>
      </c>
      <c r="G4085">
        <v>48</v>
      </c>
      <c r="H4085">
        <v>0</v>
      </c>
      <c r="I4085">
        <v>3.4981249999999999</v>
      </c>
    </row>
    <row r="4086" spans="1:9" x14ac:dyDescent="0.25">
      <c r="A4086">
        <v>2110010109</v>
      </c>
      <c r="B4086" t="s">
        <v>1067</v>
      </c>
      <c r="C4086" t="s">
        <v>130</v>
      </c>
      <c r="D4086" t="s">
        <v>131</v>
      </c>
      <c r="E4086" s="1">
        <v>172</v>
      </c>
      <c r="F4086" t="s">
        <v>36</v>
      </c>
      <c r="G4086">
        <v>0</v>
      </c>
      <c r="H4086">
        <v>0</v>
      </c>
      <c r="I4086">
        <v>0.18779100000000001</v>
      </c>
    </row>
    <row r="4087" spans="1:9" x14ac:dyDescent="0.25">
      <c r="A4087">
        <v>2110010113</v>
      </c>
      <c r="B4087" t="s">
        <v>1068</v>
      </c>
      <c r="C4087" t="s">
        <v>8706</v>
      </c>
      <c r="D4087" t="s">
        <v>8707</v>
      </c>
      <c r="E4087" s="1">
        <v>2795</v>
      </c>
      <c r="F4087" t="s">
        <v>36</v>
      </c>
      <c r="G4087" s="1">
        <v>0</v>
      </c>
      <c r="H4087" s="1">
        <v>0</v>
      </c>
      <c r="I4087">
        <v>2.4202330000000001</v>
      </c>
    </row>
    <row r="4088" spans="1:9" x14ac:dyDescent="0.25">
      <c r="A4088">
        <v>2110010113</v>
      </c>
      <c r="B4088" t="s">
        <v>1068</v>
      </c>
      <c r="C4088" t="s">
        <v>130</v>
      </c>
      <c r="D4088" t="s">
        <v>131</v>
      </c>
      <c r="E4088" s="1">
        <v>751</v>
      </c>
      <c r="F4088" t="s">
        <v>36</v>
      </c>
      <c r="G4088">
        <v>0</v>
      </c>
      <c r="H4088">
        <v>0</v>
      </c>
      <c r="I4088">
        <v>2.4202400000000002</v>
      </c>
    </row>
    <row r="4089" spans="1:9" x14ac:dyDescent="0.25">
      <c r="A4089">
        <v>2110010114</v>
      </c>
      <c r="B4089" t="s">
        <v>1069</v>
      </c>
      <c r="C4089" t="s">
        <v>8706</v>
      </c>
      <c r="D4089" t="s">
        <v>8707</v>
      </c>
      <c r="E4089" s="1">
        <v>1224</v>
      </c>
      <c r="F4089" t="s">
        <v>36</v>
      </c>
      <c r="G4089">
        <v>0</v>
      </c>
      <c r="H4089">
        <v>0</v>
      </c>
      <c r="I4089">
        <v>1.3208329999999999</v>
      </c>
    </row>
    <row r="4090" spans="1:9" x14ac:dyDescent="0.25">
      <c r="A4090">
        <v>2110010114</v>
      </c>
      <c r="B4090" t="s">
        <v>1069</v>
      </c>
      <c r="C4090" t="s">
        <v>126</v>
      </c>
      <c r="D4090" t="s">
        <v>127</v>
      </c>
      <c r="E4090" s="1">
        <v>60</v>
      </c>
      <c r="F4090" t="s">
        <v>36</v>
      </c>
      <c r="G4090">
        <v>0</v>
      </c>
      <c r="H4090">
        <v>0</v>
      </c>
      <c r="I4090">
        <v>1.3208329999999999</v>
      </c>
    </row>
    <row r="4091" spans="1:9" x14ac:dyDescent="0.25">
      <c r="A4091">
        <v>2110010114</v>
      </c>
      <c r="B4091" t="s">
        <v>1069</v>
      </c>
      <c r="C4091" t="s">
        <v>139</v>
      </c>
      <c r="D4091" t="s">
        <v>140</v>
      </c>
      <c r="E4091" s="1">
        <v>228</v>
      </c>
      <c r="F4091" t="s">
        <v>36</v>
      </c>
      <c r="G4091">
        <v>228</v>
      </c>
      <c r="H4091">
        <v>0</v>
      </c>
      <c r="I4091">
        <v>1.3208329999999999</v>
      </c>
    </row>
    <row r="4092" spans="1:9" x14ac:dyDescent="0.25">
      <c r="A4092">
        <v>2110010117</v>
      </c>
      <c r="B4092" t="s">
        <v>364</v>
      </c>
      <c r="C4092" t="s">
        <v>130</v>
      </c>
      <c r="D4092" t="s">
        <v>131</v>
      </c>
      <c r="E4092" s="1">
        <v>101</v>
      </c>
      <c r="F4092" t="s">
        <v>36</v>
      </c>
      <c r="G4092">
        <v>0</v>
      </c>
      <c r="H4092">
        <v>0</v>
      </c>
      <c r="I4092">
        <v>1.35</v>
      </c>
    </row>
    <row r="4093" spans="1:9" x14ac:dyDescent="0.25">
      <c r="A4093">
        <v>2110010117</v>
      </c>
      <c r="B4093" t="s">
        <v>364</v>
      </c>
      <c r="C4093" t="s">
        <v>126</v>
      </c>
      <c r="D4093" t="s">
        <v>127</v>
      </c>
      <c r="E4093" s="1">
        <v>1</v>
      </c>
      <c r="F4093" t="s">
        <v>36</v>
      </c>
      <c r="G4093">
        <v>0</v>
      </c>
      <c r="H4093" s="1">
        <v>0</v>
      </c>
      <c r="I4093">
        <v>1.35</v>
      </c>
    </row>
    <row r="4094" spans="1:9" x14ac:dyDescent="0.25">
      <c r="A4094">
        <v>2110010118</v>
      </c>
      <c r="B4094" t="s">
        <v>363</v>
      </c>
      <c r="C4094" t="s">
        <v>8706</v>
      </c>
      <c r="D4094" t="s">
        <v>8707</v>
      </c>
      <c r="E4094">
        <v>0</v>
      </c>
      <c r="F4094" t="s">
        <v>36</v>
      </c>
      <c r="G4094">
        <v>0</v>
      </c>
      <c r="H4094">
        <v>0</v>
      </c>
      <c r="I4094">
        <v>3.0991559999999998</v>
      </c>
    </row>
    <row r="4095" spans="1:9" x14ac:dyDescent="0.25">
      <c r="A4095">
        <v>2110010118</v>
      </c>
      <c r="B4095" t="s">
        <v>363</v>
      </c>
      <c r="C4095" t="s">
        <v>130</v>
      </c>
      <c r="D4095" t="s">
        <v>131</v>
      </c>
      <c r="E4095" s="1">
        <v>746</v>
      </c>
      <c r="F4095" t="s">
        <v>36</v>
      </c>
      <c r="G4095">
        <v>0</v>
      </c>
      <c r="H4095">
        <v>0</v>
      </c>
      <c r="I4095">
        <v>3.085</v>
      </c>
    </row>
    <row r="4096" spans="1:9" x14ac:dyDescent="0.25">
      <c r="A4096">
        <v>2110010200</v>
      </c>
      <c r="B4096" t="s">
        <v>1070</v>
      </c>
      <c r="C4096" t="s">
        <v>325</v>
      </c>
      <c r="D4096" t="s">
        <v>326</v>
      </c>
      <c r="E4096" s="1">
        <v>42623</v>
      </c>
      <c r="F4096" t="s">
        <v>36</v>
      </c>
      <c r="G4096">
        <v>0</v>
      </c>
      <c r="H4096">
        <v>0</v>
      </c>
      <c r="I4096">
        <v>0.144765</v>
      </c>
    </row>
    <row r="4097" spans="1:9" x14ac:dyDescent="0.25">
      <c r="A4097">
        <v>2110010207</v>
      </c>
      <c r="B4097" t="s">
        <v>392</v>
      </c>
      <c r="C4097" t="s">
        <v>8706</v>
      </c>
      <c r="D4097" t="s">
        <v>8707</v>
      </c>
      <c r="E4097" s="1">
        <v>5</v>
      </c>
      <c r="F4097" t="s">
        <v>36</v>
      </c>
      <c r="G4097" s="1">
        <v>0</v>
      </c>
      <c r="H4097">
        <v>0</v>
      </c>
      <c r="I4097">
        <v>0.17</v>
      </c>
    </row>
    <row r="4098" spans="1:9" x14ac:dyDescent="0.25">
      <c r="A4098">
        <v>2110010207</v>
      </c>
      <c r="B4098" t="s">
        <v>392</v>
      </c>
      <c r="C4098" t="s">
        <v>130</v>
      </c>
      <c r="D4098" t="s">
        <v>131</v>
      </c>
      <c r="E4098">
        <v>966</v>
      </c>
      <c r="F4098" t="s">
        <v>36</v>
      </c>
      <c r="G4098">
        <v>0</v>
      </c>
      <c r="H4098">
        <v>0</v>
      </c>
      <c r="I4098">
        <v>0.17067299999999999</v>
      </c>
    </row>
    <row r="4099" spans="1:9" x14ac:dyDescent="0.25">
      <c r="A4099">
        <v>2110010217</v>
      </c>
      <c r="B4099" t="s">
        <v>390</v>
      </c>
      <c r="C4099" t="s">
        <v>130</v>
      </c>
      <c r="D4099" t="s">
        <v>131</v>
      </c>
      <c r="E4099" s="1">
        <v>82</v>
      </c>
      <c r="F4099" t="s">
        <v>36</v>
      </c>
      <c r="G4099">
        <v>0</v>
      </c>
      <c r="H4099">
        <v>0</v>
      </c>
      <c r="I4099">
        <v>0.26865899999999998</v>
      </c>
    </row>
    <row r="4100" spans="1:9" x14ac:dyDescent="0.25">
      <c r="A4100">
        <v>2110010217</v>
      </c>
      <c r="B4100" t="s">
        <v>390</v>
      </c>
      <c r="C4100" t="s">
        <v>126</v>
      </c>
      <c r="D4100" t="s">
        <v>127</v>
      </c>
      <c r="E4100" s="1">
        <v>12</v>
      </c>
      <c r="F4100" t="s">
        <v>36</v>
      </c>
      <c r="G4100">
        <v>0</v>
      </c>
      <c r="H4100">
        <v>0</v>
      </c>
      <c r="I4100">
        <v>0.26833299999999999</v>
      </c>
    </row>
    <row r="4101" spans="1:9" x14ac:dyDescent="0.25">
      <c r="A4101">
        <v>2110010218</v>
      </c>
      <c r="B4101" t="s">
        <v>391</v>
      </c>
      <c r="C4101" t="s">
        <v>130</v>
      </c>
      <c r="D4101" t="s">
        <v>131</v>
      </c>
      <c r="E4101" s="1">
        <v>37</v>
      </c>
      <c r="F4101" t="s">
        <v>36</v>
      </c>
      <c r="G4101">
        <v>0</v>
      </c>
      <c r="H4101">
        <v>0</v>
      </c>
      <c r="I4101">
        <v>0.516486</v>
      </c>
    </row>
    <row r="4102" spans="1:9" x14ac:dyDescent="0.25">
      <c r="A4102">
        <v>2110010229</v>
      </c>
      <c r="B4102" t="s">
        <v>368</v>
      </c>
      <c r="C4102" t="s">
        <v>130</v>
      </c>
      <c r="D4102" t="s">
        <v>131</v>
      </c>
      <c r="E4102" s="1">
        <v>19</v>
      </c>
      <c r="F4102" t="s">
        <v>36</v>
      </c>
      <c r="G4102">
        <v>720</v>
      </c>
      <c r="H4102">
        <v>0</v>
      </c>
      <c r="I4102">
        <v>0.18421100000000001</v>
      </c>
    </row>
    <row r="4103" spans="1:9" x14ac:dyDescent="0.25">
      <c r="A4103">
        <v>2110010230</v>
      </c>
      <c r="B4103" t="s">
        <v>369</v>
      </c>
      <c r="C4103" t="s">
        <v>130</v>
      </c>
      <c r="D4103" t="s">
        <v>131</v>
      </c>
      <c r="E4103" s="1">
        <v>6</v>
      </c>
      <c r="F4103" t="s">
        <v>36</v>
      </c>
      <c r="G4103">
        <v>0</v>
      </c>
      <c r="H4103">
        <v>0</v>
      </c>
      <c r="I4103">
        <v>0.183333</v>
      </c>
    </row>
    <row r="4104" spans="1:9" x14ac:dyDescent="0.25">
      <c r="A4104">
        <v>2110010231</v>
      </c>
      <c r="B4104" t="s">
        <v>370</v>
      </c>
      <c r="C4104" t="s">
        <v>130</v>
      </c>
      <c r="D4104" t="s">
        <v>131</v>
      </c>
      <c r="E4104" s="1">
        <v>102</v>
      </c>
      <c r="F4104" t="s">
        <v>36</v>
      </c>
      <c r="G4104">
        <v>0</v>
      </c>
      <c r="H4104">
        <v>0</v>
      </c>
      <c r="I4104">
        <v>0.18951000000000001</v>
      </c>
    </row>
    <row r="4105" spans="1:9" x14ac:dyDescent="0.25">
      <c r="A4105">
        <v>2110010231</v>
      </c>
      <c r="B4105" t="s">
        <v>370</v>
      </c>
      <c r="C4105" t="s">
        <v>126</v>
      </c>
      <c r="D4105" t="s">
        <v>127</v>
      </c>
      <c r="E4105" s="1">
        <v>10</v>
      </c>
      <c r="F4105" t="s">
        <v>36</v>
      </c>
      <c r="G4105">
        <v>0</v>
      </c>
      <c r="H4105">
        <v>0</v>
      </c>
      <c r="I4105">
        <v>0.189</v>
      </c>
    </row>
    <row r="4106" spans="1:9" x14ac:dyDescent="0.25">
      <c r="A4106">
        <v>2110010232</v>
      </c>
      <c r="B4106" t="s">
        <v>371</v>
      </c>
      <c r="C4106" t="s">
        <v>130</v>
      </c>
      <c r="D4106" t="s">
        <v>131</v>
      </c>
      <c r="E4106" s="1">
        <v>12</v>
      </c>
      <c r="F4106" t="s">
        <v>36</v>
      </c>
      <c r="G4106" s="1">
        <v>0</v>
      </c>
      <c r="H4106">
        <v>0</v>
      </c>
      <c r="I4106">
        <v>0.19416700000000001</v>
      </c>
    </row>
    <row r="4107" spans="1:9" x14ac:dyDescent="0.25">
      <c r="A4107">
        <v>2110010233</v>
      </c>
      <c r="B4107" t="s">
        <v>372</v>
      </c>
      <c r="C4107" t="s">
        <v>139</v>
      </c>
      <c r="D4107" t="s">
        <v>140</v>
      </c>
      <c r="E4107" s="1">
        <v>12</v>
      </c>
      <c r="F4107" t="s">
        <v>36</v>
      </c>
      <c r="G4107">
        <v>12</v>
      </c>
      <c r="H4107">
        <v>0</v>
      </c>
      <c r="I4107">
        <v>0.19</v>
      </c>
    </row>
    <row r="4108" spans="1:9" x14ac:dyDescent="0.25">
      <c r="A4108">
        <v>2110010234</v>
      </c>
      <c r="B4108" t="s">
        <v>373</v>
      </c>
      <c r="C4108" t="s">
        <v>8706</v>
      </c>
      <c r="D4108" t="s">
        <v>8707</v>
      </c>
      <c r="E4108" s="1">
        <v>2832</v>
      </c>
      <c r="F4108" t="s">
        <v>36</v>
      </c>
      <c r="G4108">
        <v>0</v>
      </c>
      <c r="H4108">
        <v>0</v>
      </c>
      <c r="I4108">
        <v>0.214255</v>
      </c>
    </row>
    <row r="4109" spans="1:9" x14ac:dyDescent="0.25">
      <c r="A4109">
        <v>2110010234</v>
      </c>
      <c r="B4109" t="s">
        <v>373</v>
      </c>
      <c r="C4109" t="s">
        <v>130</v>
      </c>
      <c r="D4109" t="s">
        <v>131</v>
      </c>
      <c r="E4109">
        <v>0</v>
      </c>
      <c r="F4109" t="s">
        <v>36</v>
      </c>
      <c r="G4109">
        <v>0</v>
      </c>
      <c r="H4109">
        <v>0</v>
      </c>
      <c r="I4109">
        <v>0.214306</v>
      </c>
    </row>
    <row r="4110" spans="1:9" x14ac:dyDescent="0.25">
      <c r="A4110">
        <v>2110010235</v>
      </c>
      <c r="B4110" t="s">
        <v>374</v>
      </c>
      <c r="C4110" t="s">
        <v>130</v>
      </c>
      <c r="D4110" t="s">
        <v>131</v>
      </c>
      <c r="E4110" s="1">
        <v>533</v>
      </c>
      <c r="F4110" t="s">
        <v>36</v>
      </c>
      <c r="G4110">
        <v>0</v>
      </c>
      <c r="H4110">
        <v>0</v>
      </c>
      <c r="I4110">
        <v>0.177899</v>
      </c>
    </row>
    <row r="4111" spans="1:9" x14ac:dyDescent="0.25">
      <c r="A4111">
        <v>2110010236</v>
      </c>
      <c r="B4111" t="s">
        <v>375</v>
      </c>
      <c r="C4111" t="s">
        <v>8706</v>
      </c>
      <c r="D4111" t="s">
        <v>8707</v>
      </c>
      <c r="E4111" s="1">
        <v>4692</v>
      </c>
      <c r="F4111" t="s">
        <v>36</v>
      </c>
      <c r="G4111">
        <v>0</v>
      </c>
      <c r="H4111">
        <v>0</v>
      </c>
      <c r="I4111">
        <v>0.195912</v>
      </c>
    </row>
    <row r="4112" spans="1:9" x14ac:dyDescent="0.25">
      <c r="A4112">
        <v>2110010236</v>
      </c>
      <c r="B4112" t="s">
        <v>375</v>
      </c>
      <c r="C4112" t="s">
        <v>130</v>
      </c>
      <c r="D4112" t="s">
        <v>131</v>
      </c>
      <c r="E4112" s="1">
        <v>8515</v>
      </c>
      <c r="F4112" t="s">
        <v>36</v>
      </c>
      <c r="G4112">
        <v>0</v>
      </c>
      <c r="H4112">
        <v>0</v>
      </c>
      <c r="I4112">
        <v>0.195912</v>
      </c>
    </row>
    <row r="4113" spans="1:9" x14ac:dyDescent="0.25">
      <c r="A4113">
        <v>2110010237</v>
      </c>
      <c r="B4113" t="s">
        <v>376</v>
      </c>
      <c r="C4113" t="s">
        <v>130</v>
      </c>
      <c r="D4113" t="s">
        <v>131</v>
      </c>
      <c r="E4113">
        <v>12</v>
      </c>
      <c r="F4113" t="s">
        <v>36</v>
      </c>
      <c r="G4113">
        <v>0</v>
      </c>
      <c r="H4113">
        <v>0</v>
      </c>
      <c r="I4113">
        <v>0.191667</v>
      </c>
    </row>
    <row r="4114" spans="1:9" x14ac:dyDescent="0.25">
      <c r="A4114">
        <v>2110010238</v>
      </c>
      <c r="B4114" t="s">
        <v>377</v>
      </c>
      <c r="C4114" t="s">
        <v>130</v>
      </c>
      <c r="D4114" t="s">
        <v>131</v>
      </c>
      <c r="E4114">
        <v>5</v>
      </c>
      <c r="F4114" t="s">
        <v>36</v>
      </c>
      <c r="G4114">
        <v>0</v>
      </c>
      <c r="H4114">
        <v>0</v>
      </c>
      <c r="I4114">
        <v>0.21</v>
      </c>
    </row>
    <row r="4115" spans="1:9" x14ac:dyDescent="0.25">
      <c r="A4115">
        <v>2110010239</v>
      </c>
      <c r="B4115" t="s">
        <v>384</v>
      </c>
      <c r="C4115" t="s">
        <v>8706</v>
      </c>
      <c r="D4115" t="s">
        <v>8707</v>
      </c>
      <c r="E4115" s="1">
        <v>24</v>
      </c>
      <c r="F4115" t="s">
        <v>36</v>
      </c>
      <c r="G4115">
        <v>0</v>
      </c>
      <c r="H4115">
        <v>0</v>
      </c>
      <c r="I4115">
        <v>0.17166699999999999</v>
      </c>
    </row>
    <row r="4116" spans="1:9" x14ac:dyDescent="0.25">
      <c r="A4116">
        <v>2110010239</v>
      </c>
      <c r="B4116" t="s">
        <v>384</v>
      </c>
      <c r="C4116" t="s">
        <v>130</v>
      </c>
      <c r="D4116" t="s">
        <v>131</v>
      </c>
      <c r="E4116">
        <v>6</v>
      </c>
      <c r="F4116" t="s">
        <v>36</v>
      </c>
      <c r="G4116">
        <v>0</v>
      </c>
      <c r="H4116">
        <v>0</v>
      </c>
      <c r="I4116">
        <v>0.17166699999999999</v>
      </c>
    </row>
    <row r="4117" spans="1:9" x14ac:dyDescent="0.25">
      <c r="A4117">
        <v>2110010240</v>
      </c>
      <c r="B4117" t="s">
        <v>385</v>
      </c>
      <c r="C4117" t="s">
        <v>8706</v>
      </c>
      <c r="D4117" t="s">
        <v>8707</v>
      </c>
      <c r="E4117" s="1">
        <v>804</v>
      </c>
      <c r="F4117" t="s">
        <v>36</v>
      </c>
      <c r="G4117">
        <v>0</v>
      </c>
      <c r="H4117">
        <v>0</v>
      </c>
      <c r="I4117">
        <v>0.17305999999999999</v>
      </c>
    </row>
    <row r="4118" spans="1:9" x14ac:dyDescent="0.25">
      <c r="A4118">
        <v>2110010240</v>
      </c>
      <c r="B4118" t="s">
        <v>385</v>
      </c>
      <c r="C4118" t="s">
        <v>130</v>
      </c>
      <c r="D4118" t="s">
        <v>131</v>
      </c>
      <c r="E4118" s="1">
        <v>4596</v>
      </c>
      <c r="F4118" t="s">
        <v>36</v>
      </c>
      <c r="G4118">
        <v>0</v>
      </c>
      <c r="H4118">
        <v>0</v>
      </c>
      <c r="I4118">
        <v>0.17306099999999999</v>
      </c>
    </row>
    <row r="4119" spans="1:9" x14ac:dyDescent="0.25">
      <c r="A4119">
        <v>2110010241</v>
      </c>
      <c r="B4119" t="s">
        <v>386</v>
      </c>
      <c r="C4119" t="s">
        <v>8706</v>
      </c>
      <c r="D4119" t="s">
        <v>8707</v>
      </c>
      <c r="E4119" s="1">
        <v>720</v>
      </c>
      <c r="F4119" t="s">
        <v>36</v>
      </c>
      <c r="G4119">
        <v>0</v>
      </c>
      <c r="H4119">
        <v>0</v>
      </c>
      <c r="I4119">
        <v>0.18762499999999999</v>
      </c>
    </row>
    <row r="4120" spans="1:9" x14ac:dyDescent="0.25">
      <c r="A4120">
        <v>2110010241</v>
      </c>
      <c r="B4120" t="s">
        <v>386</v>
      </c>
      <c r="C4120" t="s">
        <v>130</v>
      </c>
      <c r="D4120" t="s">
        <v>131</v>
      </c>
      <c r="E4120">
        <v>36</v>
      </c>
      <c r="F4120" t="s">
        <v>36</v>
      </c>
      <c r="G4120">
        <v>0</v>
      </c>
      <c r="H4120">
        <v>0</v>
      </c>
      <c r="I4120">
        <v>0.1875</v>
      </c>
    </row>
    <row r="4121" spans="1:9" x14ac:dyDescent="0.25">
      <c r="A4121">
        <v>2110010620</v>
      </c>
      <c r="B4121" t="s">
        <v>6010</v>
      </c>
      <c r="C4121" t="s">
        <v>8706</v>
      </c>
      <c r="D4121" t="s">
        <v>8707</v>
      </c>
      <c r="E4121" s="1">
        <v>19101</v>
      </c>
      <c r="F4121" t="s">
        <v>36</v>
      </c>
      <c r="G4121">
        <v>0</v>
      </c>
      <c r="H4121">
        <v>0</v>
      </c>
      <c r="I4121">
        <v>1.012613</v>
      </c>
    </row>
    <row r="4122" spans="1:9" x14ac:dyDescent="0.25">
      <c r="A4122">
        <v>2110010629</v>
      </c>
      <c r="B4122" t="s">
        <v>6057</v>
      </c>
      <c r="C4122" t="s">
        <v>8706</v>
      </c>
      <c r="D4122" t="s">
        <v>8707</v>
      </c>
      <c r="E4122" s="1">
        <v>26832</v>
      </c>
      <c r="F4122" t="s">
        <v>36</v>
      </c>
      <c r="G4122">
        <v>0</v>
      </c>
      <c r="H4122">
        <v>0</v>
      </c>
      <c r="I4122">
        <v>0.73849500000000001</v>
      </c>
    </row>
    <row r="4123" spans="1:9" x14ac:dyDescent="0.25">
      <c r="A4123">
        <v>2110010654</v>
      </c>
      <c r="B4123" t="s">
        <v>6154</v>
      </c>
      <c r="C4123" t="s">
        <v>8706</v>
      </c>
      <c r="D4123" t="s">
        <v>8707</v>
      </c>
      <c r="E4123" s="1">
        <v>8</v>
      </c>
      <c r="F4123" t="s">
        <v>36</v>
      </c>
      <c r="G4123">
        <v>0</v>
      </c>
      <c r="H4123">
        <v>0</v>
      </c>
      <c r="I4123">
        <v>0.28499999999999998</v>
      </c>
    </row>
    <row r="4124" spans="1:9" x14ac:dyDescent="0.25">
      <c r="A4124">
        <v>2110010656</v>
      </c>
      <c r="B4124" t="s">
        <v>1071</v>
      </c>
      <c r="C4124" t="s">
        <v>126</v>
      </c>
      <c r="D4124" t="s">
        <v>127</v>
      </c>
      <c r="E4124" s="1">
        <v>9</v>
      </c>
      <c r="F4124" t="s">
        <v>36</v>
      </c>
      <c r="G4124">
        <v>0</v>
      </c>
      <c r="H4124">
        <v>0</v>
      </c>
      <c r="I4124">
        <v>0.13888900000000001</v>
      </c>
    </row>
    <row r="4125" spans="1:9" x14ac:dyDescent="0.25">
      <c r="A4125">
        <v>2110010656</v>
      </c>
      <c r="B4125" t="s">
        <v>1071</v>
      </c>
      <c r="C4125" t="s">
        <v>139</v>
      </c>
      <c r="D4125" t="s">
        <v>140</v>
      </c>
      <c r="E4125" s="1">
        <v>36</v>
      </c>
      <c r="F4125" t="s">
        <v>36</v>
      </c>
      <c r="G4125">
        <v>36</v>
      </c>
      <c r="H4125">
        <v>0</v>
      </c>
      <c r="I4125">
        <v>0.13861100000000001</v>
      </c>
    </row>
    <row r="4126" spans="1:9" x14ac:dyDescent="0.25">
      <c r="A4126">
        <v>2110010667</v>
      </c>
      <c r="B4126" t="s">
        <v>1072</v>
      </c>
      <c r="C4126" t="s">
        <v>126</v>
      </c>
      <c r="D4126" t="s">
        <v>127</v>
      </c>
      <c r="E4126" s="1">
        <v>742</v>
      </c>
      <c r="F4126" t="s">
        <v>36</v>
      </c>
      <c r="G4126">
        <v>0</v>
      </c>
      <c r="H4126">
        <v>0</v>
      </c>
      <c r="I4126">
        <v>6.5134999999999998E-2</v>
      </c>
    </row>
    <row r="4127" spans="1:9" x14ac:dyDescent="0.25">
      <c r="A4127">
        <v>2110010667</v>
      </c>
      <c r="B4127" t="s">
        <v>1072</v>
      </c>
      <c r="C4127" t="s">
        <v>139</v>
      </c>
      <c r="D4127" t="s">
        <v>140</v>
      </c>
      <c r="E4127" s="1">
        <v>411</v>
      </c>
      <c r="F4127" t="s">
        <v>36</v>
      </c>
      <c r="G4127">
        <v>411</v>
      </c>
      <c r="H4127">
        <v>0</v>
      </c>
      <c r="I4127">
        <v>6.5133999999999997E-2</v>
      </c>
    </row>
    <row r="4128" spans="1:9" x14ac:dyDescent="0.25">
      <c r="A4128">
        <v>2110010669</v>
      </c>
      <c r="B4128" t="s">
        <v>381</v>
      </c>
      <c r="C4128" t="s">
        <v>8706</v>
      </c>
      <c r="D4128" t="s">
        <v>8707</v>
      </c>
      <c r="E4128">
        <v>204</v>
      </c>
      <c r="F4128" t="s">
        <v>36</v>
      </c>
      <c r="G4128">
        <v>0</v>
      </c>
      <c r="H4128">
        <v>0</v>
      </c>
      <c r="I4128">
        <v>0.18254899999999999</v>
      </c>
    </row>
    <row r="4129" spans="1:9" x14ac:dyDescent="0.25">
      <c r="A4129">
        <v>2110010669</v>
      </c>
      <c r="B4129" t="s">
        <v>381</v>
      </c>
      <c r="C4129" t="s">
        <v>130</v>
      </c>
      <c r="D4129" t="s">
        <v>131</v>
      </c>
      <c r="E4129" s="1">
        <v>130</v>
      </c>
      <c r="F4129" t="s">
        <v>36</v>
      </c>
      <c r="G4129">
        <v>0</v>
      </c>
      <c r="H4129">
        <v>0</v>
      </c>
      <c r="I4129">
        <v>0.18253800000000001</v>
      </c>
    </row>
    <row r="4130" spans="1:9" x14ac:dyDescent="0.25">
      <c r="A4130">
        <v>2110010670</v>
      </c>
      <c r="B4130" t="s">
        <v>383</v>
      </c>
      <c r="C4130" t="s">
        <v>8706</v>
      </c>
      <c r="D4130" t="s">
        <v>8707</v>
      </c>
      <c r="E4130" s="1">
        <v>2316</v>
      </c>
      <c r="F4130" t="s">
        <v>36</v>
      </c>
      <c r="G4130">
        <v>0</v>
      </c>
      <c r="H4130">
        <v>0</v>
      </c>
      <c r="I4130">
        <v>0.19503000000000001</v>
      </c>
    </row>
    <row r="4131" spans="1:9" x14ac:dyDescent="0.25">
      <c r="A4131">
        <v>2110010670</v>
      </c>
      <c r="B4131" t="s">
        <v>383</v>
      </c>
      <c r="C4131" t="s">
        <v>130</v>
      </c>
      <c r="D4131" t="s">
        <v>131</v>
      </c>
      <c r="E4131" s="1">
        <v>815</v>
      </c>
      <c r="F4131" t="s">
        <v>36</v>
      </c>
      <c r="G4131">
        <v>0</v>
      </c>
      <c r="H4131">
        <v>0</v>
      </c>
      <c r="I4131">
        <v>0.19503100000000001</v>
      </c>
    </row>
    <row r="4132" spans="1:9" x14ac:dyDescent="0.25">
      <c r="A4132">
        <v>2110010671</v>
      </c>
      <c r="B4132" t="s">
        <v>378</v>
      </c>
      <c r="C4132" t="s">
        <v>130</v>
      </c>
      <c r="D4132" t="s">
        <v>131</v>
      </c>
      <c r="E4132" s="1">
        <v>10</v>
      </c>
      <c r="F4132" t="s">
        <v>36</v>
      </c>
      <c r="G4132">
        <v>0</v>
      </c>
      <c r="H4132">
        <v>0</v>
      </c>
      <c r="I4132">
        <v>0.13200000000000001</v>
      </c>
    </row>
    <row r="4133" spans="1:9" x14ac:dyDescent="0.25">
      <c r="A4133">
        <v>2110010672</v>
      </c>
      <c r="B4133" t="s">
        <v>380</v>
      </c>
      <c r="C4133" t="s">
        <v>130</v>
      </c>
      <c r="D4133" t="s">
        <v>131</v>
      </c>
      <c r="E4133" s="1">
        <v>28</v>
      </c>
      <c r="F4133" t="s">
        <v>36</v>
      </c>
      <c r="G4133">
        <v>0</v>
      </c>
      <c r="H4133">
        <v>0</v>
      </c>
      <c r="I4133">
        <v>0.30607099999999998</v>
      </c>
    </row>
    <row r="4134" spans="1:9" x14ac:dyDescent="0.25">
      <c r="A4134">
        <v>2110010673</v>
      </c>
      <c r="B4134" t="s">
        <v>382</v>
      </c>
      <c r="C4134" t="s">
        <v>130</v>
      </c>
      <c r="D4134" t="s">
        <v>131</v>
      </c>
      <c r="E4134" s="1">
        <v>12</v>
      </c>
      <c r="F4134" t="s">
        <v>36</v>
      </c>
      <c r="G4134">
        <v>0</v>
      </c>
      <c r="H4134">
        <v>0</v>
      </c>
      <c r="I4134">
        <v>0.58583300000000005</v>
      </c>
    </row>
    <row r="4135" spans="1:9" x14ac:dyDescent="0.25">
      <c r="A4135">
        <v>2110010676</v>
      </c>
      <c r="B4135" t="s">
        <v>526</v>
      </c>
      <c r="C4135" t="s">
        <v>8706</v>
      </c>
      <c r="D4135" t="s">
        <v>8707</v>
      </c>
      <c r="E4135" s="1">
        <v>408</v>
      </c>
      <c r="F4135" t="s">
        <v>36</v>
      </c>
      <c r="G4135">
        <v>0</v>
      </c>
      <c r="H4135">
        <v>0</v>
      </c>
      <c r="I4135">
        <v>7.1279409999999999</v>
      </c>
    </row>
    <row r="4136" spans="1:9" x14ac:dyDescent="0.25">
      <c r="A4136">
        <v>2110010676</v>
      </c>
      <c r="B4136" t="s">
        <v>526</v>
      </c>
      <c r="C4136" t="s">
        <v>130</v>
      </c>
      <c r="D4136" t="s">
        <v>131</v>
      </c>
      <c r="E4136">
        <v>646</v>
      </c>
      <c r="F4136" t="s">
        <v>36</v>
      </c>
      <c r="G4136">
        <v>0</v>
      </c>
      <c r="H4136">
        <v>1</v>
      </c>
      <c r="I4136">
        <v>7.1279409999999999</v>
      </c>
    </row>
    <row r="4137" spans="1:9" x14ac:dyDescent="0.25">
      <c r="A4137">
        <v>2110010676</v>
      </c>
      <c r="B4137" t="s">
        <v>526</v>
      </c>
      <c r="C4137" t="s">
        <v>126</v>
      </c>
      <c r="D4137" t="s">
        <v>127</v>
      </c>
      <c r="E4137" s="1">
        <v>1</v>
      </c>
      <c r="F4137" t="s">
        <v>36</v>
      </c>
      <c r="G4137">
        <v>0</v>
      </c>
      <c r="H4137">
        <v>0</v>
      </c>
      <c r="I4137">
        <v>7.13</v>
      </c>
    </row>
    <row r="4138" spans="1:9" x14ac:dyDescent="0.25">
      <c r="A4138">
        <v>2110010676</v>
      </c>
      <c r="B4138" t="s">
        <v>526</v>
      </c>
      <c r="C4138" t="s">
        <v>139</v>
      </c>
      <c r="D4138" t="s">
        <v>140</v>
      </c>
      <c r="E4138">
        <v>1</v>
      </c>
      <c r="F4138" t="s">
        <v>36</v>
      </c>
      <c r="G4138">
        <v>1</v>
      </c>
      <c r="H4138">
        <v>0</v>
      </c>
      <c r="I4138">
        <v>7.13</v>
      </c>
    </row>
    <row r="4139" spans="1:9" x14ac:dyDescent="0.25">
      <c r="A4139">
        <v>2110010677</v>
      </c>
      <c r="B4139" t="s">
        <v>388</v>
      </c>
      <c r="C4139" t="s">
        <v>130</v>
      </c>
      <c r="D4139" t="s">
        <v>131</v>
      </c>
      <c r="E4139" s="1">
        <v>400</v>
      </c>
      <c r="F4139" t="s">
        <v>36</v>
      </c>
      <c r="G4139">
        <v>0</v>
      </c>
      <c r="H4139">
        <v>0</v>
      </c>
      <c r="I4139">
        <v>6.6635249999999999</v>
      </c>
    </row>
    <row r="4140" spans="1:9" x14ac:dyDescent="0.25">
      <c r="A4140">
        <v>2110010677</v>
      </c>
      <c r="B4140" t="s">
        <v>388</v>
      </c>
      <c r="C4140" t="s">
        <v>137</v>
      </c>
      <c r="D4140" t="s">
        <v>138</v>
      </c>
      <c r="E4140" s="1">
        <v>0</v>
      </c>
      <c r="F4140" t="s">
        <v>36</v>
      </c>
      <c r="G4140">
        <v>0</v>
      </c>
      <c r="H4140">
        <v>0</v>
      </c>
      <c r="I4140">
        <v>6.6635</v>
      </c>
    </row>
    <row r="4141" spans="1:9" x14ac:dyDescent="0.25">
      <c r="A4141">
        <v>2110010680</v>
      </c>
      <c r="B4141" t="s">
        <v>389</v>
      </c>
      <c r="C4141" t="s">
        <v>8706</v>
      </c>
      <c r="D4141" t="s">
        <v>8707</v>
      </c>
      <c r="E4141">
        <v>0</v>
      </c>
      <c r="F4141" t="s">
        <v>36</v>
      </c>
      <c r="G4141">
        <v>0</v>
      </c>
      <c r="H4141">
        <v>0</v>
      </c>
      <c r="I4141">
        <v>3.5914290000000002</v>
      </c>
    </row>
    <row r="4142" spans="1:9" x14ac:dyDescent="0.25">
      <c r="A4142">
        <v>2110010680</v>
      </c>
      <c r="B4142" t="s">
        <v>389</v>
      </c>
      <c r="C4142" t="s">
        <v>130</v>
      </c>
      <c r="D4142" t="s">
        <v>131</v>
      </c>
      <c r="E4142">
        <v>383</v>
      </c>
      <c r="F4142" t="s">
        <v>36</v>
      </c>
      <c r="G4142">
        <v>0</v>
      </c>
      <c r="H4142">
        <v>0</v>
      </c>
      <c r="I4142">
        <v>3.5919059999999998</v>
      </c>
    </row>
    <row r="4143" spans="1:9" x14ac:dyDescent="0.25">
      <c r="A4143">
        <v>2110010687</v>
      </c>
      <c r="B4143" t="s">
        <v>1073</v>
      </c>
      <c r="C4143" t="s">
        <v>8706</v>
      </c>
      <c r="D4143" t="s">
        <v>8707</v>
      </c>
      <c r="E4143" s="1">
        <v>14316</v>
      </c>
      <c r="F4143" t="s">
        <v>36</v>
      </c>
      <c r="G4143">
        <v>0</v>
      </c>
      <c r="H4143">
        <v>0</v>
      </c>
      <c r="I4143">
        <v>2.992022</v>
      </c>
    </row>
    <row r="4144" spans="1:9" x14ac:dyDescent="0.25">
      <c r="A4144">
        <v>2110010687</v>
      </c>
      <c r="B4144" t="s">
        <v>1073</v>
      </c>
      <c r="C4144" t="s">
        <v>130</v>
      </c>
      <c r="D4144" t="s">
        <v>131</v>
      </c>
      <c r="E4144" s="1">
        <v>26905</v>
      </c>
      <c r="F4144" t="s">
        <v>36</v>
      </c>
      <c r="G4144">
        <v>0</v>
      </c>
      <c r="H4144">
        <v>0</v>
      </c>
      <c r="I4144">
        <v>2.992022</v>
      </c>
    </row>
    <row r="4145" spans="1:9" x14ac:dyDescent="0.25">
      <c r="A4145">
        <v>2110010687</v>
      </c>
      <c r="B4145" t="s">
        <v>1073</v>
      </c>
      <c r="C4145" t="s">
        <v>137</v>
      </c>
      <c r="D4145" t="s">
        <v>138</v>
      </c>
      <c r="E4145" s="1">
        <v>0</v>
      </c>
      <c r="F4145" t="s">
        <v>36</v>
      </c>
      <c r="G4145">
        <v>0</v>
      </c>
      <c r="H4145">
        <v>0</v>
      </c>
      <c r="I4145">
        <v>2.9918520000000002</v>
      </c>
    </row>
    <row r="4146" spans="1:9" x14ac:dyDescent="0.25">
      <c r="A4146">
        <v>2110020074</v>
      </c>
      <c r="B4146" t="s">
        <v>6082</v>
      </c>
      <c r="C4146" t="s">
        <v>8706</v>
      </c>
      <c r="D4146" t="s">
        <v>8707</v>
      </c>
      <c r="E4146" s="1">
        <v>7</v>
      </c>
      <c r="F4146" t="s">
        <v>36</v>
      </c>
      <c r="G4146">
        <v>0</v>
      </c>
      <c r="H4146">
        <v>0</v>
      </c>
      <c r="I4146">
        <v>0.55000000000000004</v>
      </c>
    </row>
    <row r="4147" spans="1:9" x14ac:dyDescent="0.25">
      <c r="A4147">
        <v>2110020075</v>
      </c>
      <c r="B4147" t="s">
        <v>6135</v>
      </c>
      <c r="C4147" t="s">
        <v>8706</v>
      </c>
      <c r="D4147" t="s">
        <v>8707</v>
      </c>
      <c r="E4147" s="1">
        <v>3</v>
      </c>
      <c r="F4147" t="s">
        <v>36</v>
      </c>
      <c r="G4147">
        <v>0</v>
      </c>
      <c r="H4147">
        <v>0</v>
      </c>
      <c r="I4147">
        <v>0.35333300000000001</v>
      </c>
    </row>
    <row r="4148" spans="1:9" x14ac:dyDescent="0.25">
      <c r="A4148">
        <v>2110020076</v>
      </c>
      <c r="B4148" t="s">
        <v>6116</v>
      </c>
      <c r="C4148" t="s">
        <v>8706</v>
      </c>
      <c r="D4148" t="s">
        <v>8707</v>
      </c>
      <c r="E4148" s="1">
        <v>2</v>
      </c>
      <c r="F4148" t="s">
        <v>36</v>
      </c>
      <c r="G4148">
        <v>0</v>
      </c>
      <c r="H4148">
        <v>0</v>
      </c>
      <c r="I4148">
        <v>0.4</v>
      </c>
    </row>
    <row r="4149" spans="1:9" x14ac:dyDescent="0.25">
      <c r="A4149">
        <v>2110020081</v>
      </c>
      <c r="B4149" t="s">
        <v>1074</v>
      </c>
      <c r="C4149" t="s">
        <v>130</v>
      </c>
      <c r="D4149" t="s">
        <v>131</v>
      </c>
      <c r="E4149" s="1">
        <v>1</v>
      </c>
      <c r="F4149" t="s">
        <v>36</v>
      </c>
      <c r="G4149" s="1">
        <v>0</v>
      </c>
      <c r="H4149">
        <v>0</v>
      </c>
      <c r="I4149">
        <v>0.76</v>
      </c>
    </row>
    <row r="4150" spans="1:9" x14ac:dyDescent="0.25">
      <c r="A4150">
        <v>2110020084</v>
      </c>
      <c r="B4150" t="s">
        <v>263</v>
      </c>
      <c r="C4150" t="s">
        <v>8706</v>
      </c>
      <c r="D4150" t="s">
        <v>8707</v>
      </c>
      <c r="E4150" s="1">
        <v>3885</v>
      </c>
      <c r="F4150" t="s">
        <v>36</v>
      </c>
      <c r="G4150">
        <v>0</v>
      </c>
      <c r="H4150">
        <v>0</v>
      </c>
      <c r="I4150">
        <v>0.49526399999999998</v>
      </c>
    </row>
    <row r="4151" spans="1:9" x14ac:dyDescent="0.25">
      <c r="A4151">
        <v>2110020084</v>
      </c>
      <c r="B4151" t="s">
        <v>263</v>
      </c>
      <c r="C4151" t="s">
        <v>126</v>
      </c>
      <c r="D4151" t="s">
        <v>127</v>
      </c>
      <c r="E4151" s="1">
        <v>5760</v>
      </c>
      <c r="F4151" t="s">
        <v>36</v>
      </c>
      <c r="G4151">
        <v>0</v>
      </c>
      <c r="H4151">
        <v>0</v>
      </c>
      <c r="I4151">
        <v>0.49526399999999998</v>
      </c>
    </row>
    <row r="4152" spans="1:9" x14ac:dyDescent="0.25">
      <c r="A4152">
        <v>2110020086</v>
      </c>
      <c r="B4152" t="s">
        <v>1075</v>
      </c>
      <c r="C4152" t="s">
        <v>8706</v>
      </c>
      <c r="D4152" t="s">
        <v>8707</v>
      </c>
      <c r="E4152" s="1">
        <v>3052</v>
      </c>
      <c r="F4152" t="s">
        <v>36</v>
      </c>
      <c r="G4152">
        <v>0</v>
      </c>
      <c r="H4152">
        <v>0</v>
      </c>
      <c r="I4152">
        <v>0.51306399999999996</v>
      </c>
    </row>
    <row r="4153" spans="1:9" x14ac:dyDescent="0.25">
      <c r="A4153">
        <v>2110020086</v>
      </c>
      <c r="B4153" t="s">
        <v>1075</v>
      </c>
      <c r="C4153" t="s">
        <v>126</v>
      </c>
      <c r="D4153" t="s">
        <v>127</v>
      </c>
      <c r="E4153" s="1">
        <v>2880</v>
      </c>
      <c r="F4153" t="s">
        <v>36</v>
      </c>
      <c r="G4153">
        <v>0</v>
      </c>
      <c r="H4153">
        <v>0</v>
      </c>
      <c r="I4153">
        <v>0.51306600000000002</v>
      </c>
    </row>
    <row r="4154" spans="1:9" x14ac:dyDescent="0.25">
      <c r="A4154">
        <v>2110020087</v>
      </c>
      <c r="B4154" t="s">
        <v>265</v>
      </c>
      <c r="C4154" t="s">
        <v>8706</v>
      </c>
      <c r="D4154" t="s">
        <v>8707</v>
      </c>
      <c r="E4154" s="1">
        <v>69</v>
      </c>
      <c r="F4154" t="s">
        <v>36</v>
      </c>
      <c r="G4154" s="1">
        <v>0</v>
      </c>
      <c r="H4154">
        <v>0</v>
      </c>
      <c r="I4154">
        <v>0.46710099999999999</v>
      </c>
    </row>
    <row r="4155" spans="1:9" x14ac:dyDescent="0.25">
      <c r="A4155">
        <v>2110020088</v>
      </c>
      <c r="B4155" t="s">
        <v>295</v>
      </c>
      <c r="C4155" t="s">
        <v>130</v>
      </c>
      <c r="D4155" t="s">
        <v>131</v>
      </c>
      <c r="E4155">
        <v>15</v>
      </c>
      <c r="F4155" t="s">
        <v>36</v>
      </c>
      <c r="G4155" s="1">
        <v>4000</v>
      </c>
      <c r="H4155" s="1">
        <v>0</v>
      </c>
      <c r="I4155">
        <v>0.91733299999999995</v>
      </c>
    </row>
    <row r="4156" spans="1:9" x14ac:dyDescent="0.25">
      <c r="A4156">
        <v>2110020088</v>
      </c>
      <c r="B4156" t="s">
        <v>295</v>
      </c>
      <c r="C4156" t="s">
        <v>137</v>
      </c>
      <c r="D4156" t="s">
        <v>138</v>
      </c>
      <c r="E4156" s="1">
        <v>0</v>
      </c>
      <c r="F4156" t="s">
        <v>36</v>
      </c>
      <c r="G4156">
        <v>0</v>
      </c>
      <c r="H4156">
        <v>0</v>
      </c>
      <c r="I4156">
        <v>0.91692300000000004</v>
      </c>
    </row>
    <row r="4157" spans="1:9" x14ac:dyDescent="0.25">
      <c r="A4157">
        <v>2110020090</v>
      </c>
      <c r="B4157" t="s">
        <v>297</v>
      </c>
      <c r="C4157" t="s">
        <v>130</v>
      </c>
      <c r="D4157" t="s">
        <v>131</v>
      </c>
      <c r="E4157" s="1">
        <v>40</v>
      </c>
      <c r="F4157" t="s">
        <v>36</v>
      </c>
      <c r="G4157">
        <v>0</v>
      </c>
      <c r="H4157">
        <v>0</v>
      </c>
      <c r="I4157">
        <v>0.82950000000000002</v>
      </c>
    </row>
    <row r="4158" spans="1:9" x14ac:dyDescent="0.25">
      <c r="A4158">
        <v>2110020090</v>
      </c>
      <c r="B4158" t="s">
        <v>297</v>
      </c>
      <c r="C4158" t="s">
        <v>126</v>
      </c>
      <c r="D4158" t="s">
        <v>127</v>
      </c>
      <c r="E4158" s="1">
        <v>19</v>
      </c>
      <c r="F4158" t="s">
        <v>36</v>
      </c>
      <c r="G4158">
        <v>0</v>
      </c>
      <c r="H4158">
        <v>0</v>
      </c>
      <c r="I4158">
        <v>0.82947400000000004</v>
      </c>
    </row>
    <row r="4159" spans="1:9" x14ac:dyDescent="0.25">
      <c r="A4159">
        <v>2110020091</v>
      </c>
      <c r="B4159" t="s">
        <v>298</v>
      </c>
      <c r="C4159" t="s">
        <v>130</v>
      </c>
      <c r="D4159" t="s">
        <v>131</v>
      </c>
      <c r="E4159">
        <v>19</v>
      </c>
      <c r="F4159" t="s">
        <v>36</v>
      </c>
      <c r="G4159">
        <v>0</v>
      </c>
      <c r="H4159">
        <v>0</v>
      </c>
      <c r="I4159">
        <v>1.271053</v>
      </c>
    </row>
    <row r="4160" spans="1:9" x14ac:dyDescent="0.25">
      <c r="A4160">
        <v>2110020094</v>
      </c>
      <c r="B4160" t="s">
        <v>1076</v>
      </c>
      <c r="C4160" t="s">
        <v>8706</v>
      </c>
      <c r="D4160" t="s">
        <v>8707</v>
      </c>
      <c r="E4160" s="1">
        <v>640</v>
      </c>
      <c r="F4160" t="s">
        <v>36</v>
      </c>
      <c r="G4160">
        <v>0</v>
      </c>
      <c r="H4160">
        <v>0</v>
      </c>
      <c r="I4160">
        <v>1.103469</v>
      </c>
    </row>
    <row r="4161" spans="1:9" x14ac:dyDescent="0.25">
      <c r="A4161">
        <v>2110020094</v>
      </c>
      <c r="B4161" t="s">
        <v>1076</v>
      </c>
      <c r="C4161" t="s">
        <v>126</v>
      </c>
      <c r="D4161" t="s">
        <v>127</v>
      </c>
      <c r="E4161" s="1">
        <v>5689</v>
      </c>
      <c r="F4161" t="s">
        <v>36</v>
      </c>
      <c r="G4161">
        <v>0</v>
      </c>
      <c r="H4161">
        <v>0</v>
      </c>
      <c r="I4161">
        <v>1.103472</v>
      </c>
    </row>
    <row r="4162" spans="1:9" x14ac:dyDescent="0.25">
      <c r="A4162">
        <v>2110020095</v>
      </c>
      <c r="B4162" t="s">
        <v>18</v>
      </c>
      <c r="C4162" t="s">
        <v>8710</v>
      </c>
      <c r="D4162" t="s">
        <v>8711</v>
      </c>
      <c r="E4162" s="1">
        <v>0</v>
      </c>
      <c r="F4162" t="s">
        <v>36</v>
      </c>
      <c r="G4162">
        <v>0</v>
      </c>
      <c r="H4162">
        <v>0</v>
      </c>
      <c r="I4162">
        <v>2.0732689999999998</v>
      </c>
    </row>
    <row r="4163" spans="1:9" x14ac:dyDescent="0.25">
      <c r="A4163">
        <v>2110020095</v>
      </c>
      <c r="B4163" t="s">
        <v>18</v>
      </c>
      <c r="C4163" t="s">
        <v>8706</v>
      </c>
      <c r="D4163" t="s">
        <v>8707</v>
      </c>
      <c r="E4163" s="1">
        <v>2275</v>
      </c>
      <c r="F4163" t="s">
        <v>36</v>
      </c>
      <c r="G4163">
        <v>0</v>
      </c>
      <c r="H4163">
        <v>0</v>
      </c>
      <c r="I4163">
        <v>2.0632969999999999</v>
      </c>
    </row>
    <row r="4164" spans="1:9" x14ac:dyDescent="0.25">
      <c r="A4164">
        <v>2110020095</v>
      </c>
      <c r="B4164" t="s">
        <v>18</v>
      </c>
      <c r="C4164" t="s">
        <v>130</v>
      </c>
      <c r="D4164" t="s">
        <v>131</v>
      </c>
      <c r="E4164" s="1">
        <v>15435</v>
      </c>
      <c r="F4164" t="s">
        <v>36</v>
      </c>
      <c r="G4164">
        <v>954</v>
      </c>
      <c r="H4164">
        <v>13</v>
      </c>
      <c r="I4164">
        <v>2.0756000000000001</v>
      </c>
    </row>
    <row r="4165" spans="1:9" x14ac:dyDescent="0.25">
      <c r="A4165">
        <v>2110020095</v>
      </c>
      <c r="B4165" t="s">
        <v>18</v>
      </c>
      <c r="C4165" t="s">
        <v>126</v>
      </c>
      <c r="D4165" t="s">
        <v>127</v>
      </c>
      <c r="E4165" s="1">
        <v>4284</v>
      </c>
      <c r="F4165" t="s">
        <v>36</v>
      </c>
      <c r="G4165">
        <v>0</v>
      </c>
      <c r="H4165">
        <v>0</v>
      </c>
      <c r="I4165">
        <v>2.0027710000000001</v>
      </c>
    </row>
    <row r="4166" spans="1:9" x14ac:dyDescent="0.25">
      <c r="A4166">
        <v>2110020095</v>
      </c>
      <c r="B4166" t="s">
        <v>18</v>
      </c>
      <c r="C4166" t="s">
        <v>142</v>
      </c>
      <c r="D4166" t="s">
        <v>143</v>
      </c>
      <c r="E4166" s="1">
        <v>0</v>
      </c>
      <c r="F4166" t="s">
        <v>36</v>
      </c>
      <c r="G4166">
        <v>0</v>
      </c>
      <c r="H4166">
        <v>0</v>
      </c>
      <c r="I4166">
        <v>2.0756139999999998</v>
      </c>
    </row>
    <row r="4167" spans="1:9" x14ac:dyDescent="0.25">
      <c r="A4167">
        <v>2110020095</v>
      </c>
      <c r="B4167" t="s">
        <v>18</v>
      </c>
      <c r="C4167" t="s">
        <v>167</v>
      </c>
      <c r="D4167" t="s">
        <v>168</v>
      </c>
      <c r="E4167" s="1">
        <v>4</v>
      </c>
      <c r="F4167" t="s">
        <v>36</v>
      </c>
      <c r="G4167">
        <v>0</v>
      </c>
      <c r="H4167">
        <v>0</v>
      </c>
      <c r="I4167">
        <v>2.0699999999999998</v>
      </c>
    </row>
    <row r="4168" spans="1:9" x14ac:dyDescent="0.25">
      <c r="A4168">
        <v>2110020095</v>
      </c>
      <c r="B4168" t="s">
        <v>18</v>
      </c>
      <c r="C4168" t="s">
        <v>256</v>
      </c>
      <c r="D4168" t="s">
        <v>257</v>
      </c>
      <c r="E4168">
        <v>270</v>
      </c>
      <c r="F4168" t="s">
        <v>36</v>
      </c>
      <c r="G4168">
        <v>0</v>
      </c>
      <c r="H4168" s="1">
        <v>0</v>
      </c>
      <c r="I4168">
        <v>2.0632959999999998</v>
      </c>
    </row>
    <row r="4169" spans="1:9" x14ac:dyDescent="0.25">
      <c r="A4169">
        <v>2110020095</v>
      </c>
      <c r="B4169" t="s">
        <v>18</v>
      </c>
      <c r="C4169" t="s">
        <v>137</v>
      </c>
      <c r="D4169" t="s">
        <v>138</v>
      </c>
      <c r="E4169" s="1">
        <v>0</v>
      </c>
      <c r="F4169" t="s">
        <v>36</v>
      </c>
      <c r="G4169" s="1">
        <v>1361</v>
      </c>
      <c r="H4169">
        <v>6</v>
      </c>
      <c r="I4169">
        <v>2.077143</v>
      </c>
    </row>
    <row r="4170" spans="1:9" x14ac:dyDescent="0.25">
      <c r="A4170">
        <v>2110020095</v>
      </c>
      <c r="B4170" t="s">
        <v>18</v>
      </c>
      <c r="C4170" t="s">
        <v>151</v>
      </c>
      <c r="D4170" t="s">
        <v>152</v>
      </c>
      <c r="E4170" s="1">
        <v>0</v>
      </c>
      <c r="F4170" t="s">
        <v>36</v>
      </c>
      <c r="G4170">
        <v>0</v>
      </c>
      <c r="H4170">
        <v>0</v>
      </c>
      <c r="I4170">
        <v>2.0756000000000001</v>
      </c>
    </row>
    <row r="4171" spans="1:9" x14ac:dyDescent="0.25">
      <c r="A4171">
        <v>2110020095</v>
      </c>
      <c r="B4171" t="s">
        <v>18</v>
      </c>
      <c r="C4171" t="s">
        <v>139</v>
      </c>
      <c r="D4171" t="s">
        <v>140</v>
      </c>
      <c r="E4171">
        <v>3</v>
      </c>
      <c r="F4171" t="s">
        <v>36</v>
      </c>
      <c r="G4171">
        <v>3</v>
      </c>
      <c r="H4171">
        <v>0</v>
      </c>
      <c r="I4171">
        <v>1.986667</v>
      </c>
    </row>
    <row r="4172" spans="1:9" x14ac:dyDescent="0.25">
      <c r="A4172">
        <v>2110020096</v>
      </c>
      <c r="B4172" t="s">
        <v>1077</v>
      </c>
      <c r="C4172" t="s">
        <v>8706</v>
      </c>
      <c r="D4172" t="s">
        <v>8707</v>
      </c>
      <c r="E4172" s="1">
        <v>2967</v>
      </c>
      <c r="F4172" t="s">
        <v>36</v>
      </c>
      <c r="G4172">
        <v>0</v>
      </c>
      <c r="H4172">
        <v>0</v>
      </c>
      <c r="I4172">
        <v>0.101234</v>
      </c>
    </row>
    <row r="4173" spans="1:9" x14ac:dyDescent="0.25">
      <c r="A4173">
        <v>2110020096</v>
      </c>
      <c r="B4173" t="s">
        <v>1077</v>
      </c>
      <c r="C4173" t="s">
        <v>139</v>
      </c>
      <c r="D4173" t="s">
        <v>140</v>
      </c>
      <c r="E4173" s="1">
        <v>7300</v>
      </c>
      <c r="F4173" t="s">
        <v>36</v>
      </c>
      <c r="G4173" s="1">
        <v>7300</v>
      </c>
      <c r="H4173">
        <v>0</v>
      </c>
      <c r="I4173">
        <v>0.101234</v>
      </c>
    </row>
    <row r="4174" spans="1:9" x14ac:dyDescent="0.25">
      <c r="A4174">
        <v>2110020097</v>
      </c>
      <c r="B4174" t="s">
        <v>1078</v>
      </c>
      <c r="C4174" t="s">
        <v>8706</v>
      </c>
      <c r="D4174" t="s">
        <v>8707</v>
      </c>
      <c r="E4174" s="1">
        <v>2543</v>
      </c>
      <c r="F4174" t="s">
        <v>36</v>
      </c>
      <c r="G4174">
        <v>0</v>
      </c>
      <c r="H4174">
        <v>0</v>
      </c>
      <c r="I4174">
        <v>0.10162400000000001</v>
      </c>
    </row>
    <row r="4175" spans="1:9" x14ac:dyDescent="0.25">
      <c r="A4175">
        <v>2110020097</v>
      </c>
      <c r="B4175" t="s">
        <v>1078</v>
      </c>
      <c r="C4175" t="s">
        <v>126</v>
      </c>
      <c r="D4175" t="s">
        <v>127</v>
      </c>
      <c r="E4175" s="1">
        <v>45</v>
      </c>
      <c r="F4175" t="s">
        <v>36</v>
      </c>
      <c r="G4175">
        <v>0</v>
      </c>
      <c r="H4175">
        <v>0</v>
      </c>
      <c r="I4175">
        <v>0.10155599999999999</v>
      </c>
    </row>
    <row r="4176" spans="1:9" x14ac:dyDescent="0.25">
      <c r="A4176">
        <v>2110020097</v>
      </c>
      <c r="B4176" t="s">
        <v>1078</v>
      </c>
      <c r="C4176" t="s">
        <v>139</v>
      </c>
      <c r="D4176" t="s">
        <v>140</v>
      </c>
      <c r="E4176" s="1">
        <v>6079</v>
      </c>
      <c r="F4176" t="s">
        <v>36</v>
      </c>
      <c r="G4176" s="1">
        <v>6079</v>
      </c>
      <c r="H4176">
        <v>0</v>
      </c>
      <c r="I4176">
        <v>0.10162400000000001</v>
      </c>
    </row>
    <row r="4177" spans="1:9" x14ac:dyDescent="0.25">
      <c r="A4177">
        <v>2110020098</v>
      </c>
      <c r="B4177" t="s">
        <v>1079</v>
      </c>
      <c r="C4177" t="s">
        <v>8706</v>
      </c>
      <c r="D4177" t="s">
        <v>8707</v>
      </c>
      <c r="E4177" s="1">
        <v>338</v>
      </c>
      <c r="F4177" t="s">
        <v>36</v>
      </c>
      <c r="G4177">
        <v>0</v>
      </c>
      <c r="H4177">
        <v>0</v>
      </c>
      <c r="I4177">
        <v>9.9763000000000004E-2</v>
      </c>
    </row>
    <row r="4178" spans="1:9" x14ac:dyDescent="0.25">
      <c r="A4178">
        <v>2110020098</v>
      </c>
      <c r="B4178" t="s">
        <v>1079</v>
      </c>
      <c r="C4178" t="s">
        <v>139</v>
      </c>
      <c r="D4178" t="s">
        <v>140</v>
      </c>
      <c r="E4178" s="1">
        <v>199</v>
      </c>
      <c r="F4178" t="s">
        <v>36</v>
      </c>
      <c r="G4178">
        <v>199</v>
      </c>
      <c r="H4178">
        <v>0</v>
      </c>
      <c r="I4178">
        <v>9.9749000000000004E-2</v>
      </c>
    </row>
    <row r="4179" spans="1:9" x14ac:dyDescent="0.25">
      <c r="A4179">
        <v>2110020099</v>
      </c>
      <c r="B4179" t="s">
        <v>1080</v>
      </c>
      <c r="C4179" t="s">
        <v>126</v>
      </c>
      <c r="D4179" t="s">
        <v>127</v>
      </c>
      <c r="E4179" s="1">
        <v>2</v>
      </c>
      <c r="F4179" t="s">
        <v>36</v>
      </c>
      <c r="G4179">
        <v>0</v>
      </c>
      <c r="H4179">
        <v>0</v>
      </c>
      <c r="I4179">
        <v>0.11</v>
      </c>
    </row>
    <row r="4180" spans="1:9" x14ac:dyDescent="0.25">
      <c r="A4180">
        <v>2110020099</v>
      </c>
      <c r="B4180" t="s">
        <v>1080</v>
      </c>
      <c r="C4180" t="s">
        <v>139</v>
      </c>
      <c r="D4180" t="s">
        <v>140</v>
      </c>
      <c r="E4180" s="1">
        <v>370</v>
      </c>
      <c r="F4180" t="s">
        <v>36</v>
      </c>
      <c r="G4180">
        <v>370</v>
      </c>
      <c r="H4180">
        <v>0</v>
      </c>
      <c r="I4180">
        <v>0.11132400000000001</v>
      </c>
    </row>
    <row r="4181" spans="1:9" x14ac:dyDescent="0.25">
      <c r="A4181">
        <v>2110020104</v>
      </c>
      <c r="B4181" t="s">
        <v>1081</v>
      </c>
      <c r="C4181" t="s">
        <v>8710</v>
      </c>
      <c r="D4181" t="s">
        <v>8711</v>
      </c>
      <c r="E4181" s="1">
        <v>0</v>
      </c>
      <c r="F4181" t="s">
        <v>36</v>
      </c>
      <c r="G4181">
        <v>0</v>
      </c>
      <c r="H4181" s="1">
        <v>2000</v>
      </c>
      <c r="I4181">
        <v>0.29129500000000003</v>
      </c>
    </row>
    <row r="4182" spans="1:9" x14ac:dyDescent="0.25">
      <c r="A4182">
        <v>2110020104</v>
      </c>
      <c r="B4182" t="s">
        <v>1081</v>
      </c>
      <c r="C4182" t="s">
        <v>8706</v>
      </c>
      <c r="D4182" t="s">
        <v>8707</v>
      </c>
      <c r="E4182" s="1">
        <v>10225</v>
      </c>
      <c r="F4182" t="s">
        <v>36</v>
      </c>
      <c r="G4182">
        <v>0</v>
      </c>
      <c r="H4182">
        <v>0</v>
      </c>
      <c r="I4182">
        <v>0.29704000000000003</v>
      </c>
    </row>
    <row r="4183" spans="1:9" x14ac:dyDescent="0.25">
      <c r="A4183">
        <v>2110020104</v>
      </c>
      <c r="B4183" t="s">
        <v>1081</v>
      </c>
      <c r="C4183" t="s">
        <v>130</v>
      </c>
      <c r="D4183" t="s">
        <v>131</v>
      </c>
      <c r="E4183" s="1">
        <v>145930</v>
      </c>
      <c r="F4183" t="s">
        <v>36</v>
      </c>
      <c r="G4183" s="1">
        <v>2410</v>
      </c>
      <c r="H4183">
        <v>36</v>
      </c>
      <c r="I4183">
        <v>0.291294</v>
      </c>
    </row>
    <row r="4184" spans="1:9" x14ac:dyDescent="0.25">
      <c r="A4184">
        <v>2110020104</v>
      </c>
      <c r="B4184" t="s">
        <v>1081</v>
      </c>
      <c r="C4184" t="s">
        <v>142</v>
      </c>
      <c r="D4184" t="s">
        <v>143</v>
      </c>
      <c r="E4184">
        <v>0</v>
      </c>
      <c r="F4184" t="s">
        <v>36</v>
      </c>
      <c r="G4184">
        <v>0</v>
      </c>
      <c r="H4184">
        <v>0</v>
      </c>
      <c r="I4184">
        <v>0.28392800000000001</v>
      </c>
    </row>
    <row r="4185" spans="1:9" x14ac:dyDescent="0.25">
      <c r="A4185">
        <v>2110020104</v>
      </c>
      <c r="B4185" t="s">
        <v>1081</v>
      </c>
      <c r="C4185" t="s">
        <v>167</v>
      </c>
      <c r="D4185" t="s">
        <v>168</v>
      </c>
      <c r="E4185" s="1">
        <v>0</v>
      </c>
      <c r="F4185" t="s">
        <v>36</v>
      </c>
      <c r="G4185">
        <v>0</v>
      </c>
      <c r="H4185">
        <v>0</v>
      </c>
      <c r="I4185">
        <v>0.30814799999999998</v>
      </c>
    </row>
    <row r="4186" spans="1:9" x14ac:dyDescent="0.25">
      <c r="A4186">
        <v>2110020104</v>
      </c>
      <c r="B4186" t="s">
        <v>1081</v>
      </c>
      <c r="C4186" t="s">
        <v>256</v>
      </c>
      <c r="D4186" t="s">
        <v>257</v>
      </c>
      <c r="E4186">
        <v>0</v>
      </c>
      <c r="F4186" t="s">
        <v>36</v>
      </c>
      <c r="G4186">
        <v>0</v>
      </c>
      <c r="H4186">
        <v>0</v>
      </c>
      <c r="I4186">
        <v>0.27800000000000002</v>
      </c>
    </row>
    <row r="4187" spans="1:9" x14ac:dyDescent="0.25">
      <c r="A4187">
        <v>2110020104</v>
      </c>
      <c r="B4187" t="s">
        <v>1081</v>
      </c>
      <c r="C4187" t="s">
        <v>137</v>
      </c>
      <c r="D4187" t="s">
        <v>138</v>
      </c>
      <c r="E4187" s="1">
        <v>0</v>
      </c>
      <c r="F4187" t="s">
        <v>36</v>
      </c>
      <c r="G4187">
        <v>36</v>
      </c>
      <c r="H4187">
        <v>5</v>
      </c>
      <c r="I4187">
        <v>0.28399999999999997</v>
      </c>
    </row>
    <row r="4188" spans="1:9" x14ac:dyDescent="0.25">
      <c r="A4188">
        <v>2110020104</v>
      </c>
      <c r="B4188" t="s">
        <v>1081</v>
      </c>
      <c r="C4188" t="s">
        <v>151</v>
      </c>
      <c r="D4188" t="s">
        <v>152</v>
      </c>
      <c r="E4188" s="1">
        <v>0</v>
      </c>
      <c r="F4188" t="s">
        <v>36</v>
      </c>
      <c r="G4188">
        <v>0</v>
      </c>
      <c r="H4188">
        <v>0</v>
      </c>
      <c r="I4188">
        <v>0.29129500000000003</v>
      </c>
    </row>
    <row r="4189" spans="1:9" x14ac:dyDescent="0.25">
      <c r="A4189">
        <v>2110020104</v>
      </c>
      <c r="B4189" t="s">
        <v>1081</v>
      </c>
      <c r="C4189" t="s">
        <v>144</v>
      </c>
      <c r="D4189" t="s">
        <v>145</v>
      </c>
      <c r="E4189">
        <v>3</v>
      </c>
      <c r="F4189" t="s">
        <v>36</v>
      </c>
      <c r="G4189">
        <v>0</v>
      </c>
      <c r="H4189">
        <v>0</v>
      </c>
      <c r="I4189">
        <v>0.29333300000000001</v>
      </c>
    </row>
    <row r="4190" spans="1:9" x14ac:dyDescent="0.25">
      <c r="A4190">
        <v>2110020105</v>
      </c>
      <c r="B4190" t="s">
        <v>1082</v>
      </c>
      <c r="C4190" t="s">
        <v>8710</v>
      </c>
      <c r="D4190" t="s">
        <v>8711</v>
      </c>
      <c r="E4190" s="1">
        <v>0</v>
      </c>
      <c r="F4190" t="s">
        <v>36</v>
      </c>
      <c r="G4190">
        <v>0</v>
      </c>
      <c r="H4190" s="1">
        <v>2000</v>
      </c>
      <c r="I4190">
        <v>0.29727700000000001</v>
      </c>
    </row>
    <row r="4191" spans="1:9" x14ac:dyDescent="0.25">
      <c r="A4191">
        <v>2110020105</v>
      </c>
      <c r="B4191" t="s">
        <v>1082</v>
      </c>
      <c r="C4191" t="s">
        <v>8706</v>
      </c>
      <c r="D4191" t="s">
        <v>8707</v>
      </c>
      <c r="E4191" s="1">
        <v>8417</v>
      </c>
      <c r="F4191" t="s">
        <v>36</v>
      </c>
      <c r="G4191">
        <v>0</v>
      </c>
      <c r="H4191">
        <v>0</v>
      </c>
      <c r="I4191">
        <v>0.29817199999999999</v>
      </c>
    </row>
    <row r="4192" spans="1:9" x14ac:dyDescent="0.25">
      <c r="A4192">
        <v>2110020105</v>
      </c>
      <c r="B4192" t="s">
        <v>1082</v>
      </c>
      <c r="C4192" t="s">
        <v>130</v>
      </c>
      <c r="D4192" t="s">
        <v>131</v>
      </c>
      <c r="E4192" s="1">
        <v>60119</v>
      </c>
      <c r="F4192" t="s">
        <v>36</v>
      </c>
      <c r="G4192" s="1">
        <v>2001</v>
      </c>
      <c r="H4192">
        <v>52</v>
      </c>
      <c r="I4192">
        <v>0.29727900000000002</v>
      </c>
    </row>
    <row r="4193" spans="1:9" x14ac:dyDescent="0.25">
      <c r="A4193">
        <v>2110020105</v>
      </c>
      <c r="B4193" t="s">
        <v>1082</v>
      </c>
      <c r="C4193" t="s">
        <v>126</v>
      </c>
      <c r="D4193" t="s">
        <v>127</v>
      </c>
      <c r="E4193" s="1">
        <v>54</v>
      </c>
      <c r="F4193" t="s">
        <v>36</v>
      </c>
      <c r="G4193">
        <v>0</v>
      </c>
      <c r="H4193">
        <v>0</v>
      </c>
      <c r="I4193">
        <v>0.28037000000000001</v>
      </c>
    </row>
    <row r="4194" spans="1:9" x14ac:dyDescent="0.25">
      <c r="A4194">
        <v>2110020105</v>
      </c>
      <c r="B4194" t="s">
        <v>1082</v>
      </c>
      <c r="C4194" t="s">
        <v>142</v>
      </c>
      <c r="D4194" t="s">
        <v>143</v>
      </c>
      <c r="E4194" s="1">
        <v>0</v>
      </c>
      <c r="F4194" t="s">
        <v>36</v>
      </c>
      <c r="G4194">
        <v>0</v>
      </c>
      <c r="H4194">
        <v>0</v>
      </c>
      <c r="I4194">
        <v>0.31039600000000001</v>
      </c>
    </row>
    <row r="4195" spans="1:9" x14ac:dyDescent="0.25">
      <c r="A4195">
        <v>2110020105</v>
      </c>
      <c r="B4195" t="s">
        <v>1082</v>
      </c>
      <c r="C4195" t="s">
        <v>167</v>
      </c>
      <c r="D4195" t="s">
        <v>168</v>
      </c>
      <c r="E4195">
        <v>0</v>
      </c>
      <c r="F4195" t="s">
        <v>36</v>
      </c>
      <c r="G4195">
        <v>0</v>
      </c>
      <c r="H4195">
        <v>0</v>
      </c>
      <c r="I4195">
        <v>0.315</v>
      </c>
    </row>
    <row r="4196" spans="1:9" x14ac:dyDescent="0.25">
      <c r="A4196">
        <v>2110020105</v>
      </c>
      <c r="B4196" t="s">
        <v>1082</v>
      </c>
      <c r="C4196" t="s">
        <v>256</v>
      </c>
      <c r="D4196" t="s">
        <v>257</v>
      </c>
      <c r="E4196" s="1">
        <v>0</v>
      </c>
      <c r="F4196" t="s">
        <v>36</v>
      </c>
      <c r="G4196">
        <v>0</v>
      </c>
      <c r="H4196">
        <v>0</v>
      </c>
      <c r="I4196">
        <v>0.28050000000000003</v>
      </c>
    </row>
    <row r="4197" spans="1:9" x14ac:dyDescent="0.25">
      <c r="A4197">
        <v>2110020105</v>
      </c>
      <c r="B4197" t="s">
        <v>1082</v>
      </c>
      <c r="C4197" t="s">
        <v>137</v>
      </c>
      <c r="D4197" t="s">
        <v>138</v>
      </c>
      <c r="E4197">
        <v>24</v>
      </c>
      <c r="F4197" t="s">
        <v>36</v>
      </c>
      <c r="G4197">
        <v>36</v>
      </c>
      <c r="H4197">
        <v>1</v>
      </c>
      <c r="I4197">
        <v>0.310417</v>
      </c>
    </row>
    <row r="4198" spans="1:9" x14ac:dyDescent="0.25">
      <c r="A4198">
        <v>2110020105</v>
      </c>
      <c r="B4198" t="s">
        <v>1082</v>
      </c>
      <c r="C4198" t="s">
        <v>151</v>
      </c>
      <c r="D4198" t="s">
        <v>152</v>
      </c>
      <c r="E4198" s="1">
        <v>0</v>
      </c>
      <c r="F4198" t="s">
        <v>36</v>
      </c>
      <c r="G4198">
        <v>0</v>
      </c>
      <c r="H4198">
        <v>0</v>
      </c>
      <c r="I4198">
        <v>0.29727700000000001</v>
      </c>
    </row>
    <row r="4199" spans="1:9" x14ac:dyDescent="0.25">
      <c r="A4199">
        <v>2110020105</v>
      </c>
      <c r="B4199" t="s">
        <v>1082</v>
      </c>
      <c r="C4199" t="s">
        <v>139</v>
      </c>
      <c r="D4199" t="s">
        <v>140</v>
      </c>
      <c r="E4199" s="1">
        <v>16</v>
      </c>
      <c r="F4199" t="s">
        <v>36</v>
      </c>
      <c r="G4199">
        <v>16</v>
      </c>
      <c r="H4199">
        <v>0</v>
      </c>
      <c r="I4199">
        <v>0.29125000000000001</v>
      </c>
    </row>
    <row r="4200" spans="1:9" x14ac:dyDescent="0.25">
      <c r="A4200">
        <v>2110020105</v>
      </c>
      <c r="B4200" t="s">
        <v>1082</v>
      </c>
      <c r="C4200" t="s">
        <v>144</v>
      </c>
      <c r="D4200" t="s">
        <v>145</v>
      </c>
      <c r="E4200" s="1">
        <v>3</v>
      </c>
      <c r="F4200" t="s">
        <v>36</v>
      </c>
      <c r="G4200">
        <v>0</v>
      </c>
      <c r="H4200">
        <v>0</v>
      </c>
      <c r="I4200">
        <v>0.31666699999999998</v>
      </c>
    </row>
    <row r="4201" spans="1:9" x14ac:dyDescent="0.25">
      <c r="A4201">
        <v>2110020106</v>
      </c>
      <c r="B4201" t="s">
        <v>1083</v>
      </c>
      <c r="C4201" t="s">
        <v>8710</v>
      </c>
      <c r="D4201" t="s">
        <v>8711</v>
      </c>
      <c r="E4201">
        <v>0</v>
      </c>
      <c r="F4201" t="s">
        <v>36</v>
      </c>
      <c r="G4201">
        <v>0</v>
      </c>
      <c r="H4201" s="1">
        <v>2000</v>
      </c>
      <c r="I4201">
        <v>0.27861799999999998</v>
      </c>
    </row>
    <row r="4202" spans="1:9" x14ac:dyDescent="0.25">
      <c r="A4202">
        <v>2110020106</v>
      </c>
      <c r="B4202" t="s">
        <v>1083</v>
      </c>
      <c r="C4202" t="s">
        <v>8706</v>
      </c>
      <c r="D4202" t="s">
        <v>8707</v>
      </c>
      <c r="E4202" s="1">
        <v>7453</v>
      </c>
      <c r="F4202" t="s">
        <v>36</v>
      </c>
      <c r="G4202">
        <v>0</v>
      </c>
      <c r="H4202">
        <v>0</v>
      </c>
      <c r="I4202">
        <v>0.28331299999999998</v>
      </c>
    </row>
    <row r="4203" spans="1:9" x14ac:dyDescent="0.25">
      <c r="A4203">
        <v>2110020106</v>
      </c>
      <c r="B4203" t="s">
        <v>1083</v>
      </c>
      <c r="C4203" t="s">
        <v>130</v>
      </c>
      <c r="D4203" t="s">
        <v>131</v>
      </c>
      <c r="E4203" s="1">
        <v>73363</v>
      </c>
      <c r="F4203" t="s">
        <v>36</v>
      </c>
      <c r="G4203" s="1">
        <v>2001</v>
      </c>
      <c r="H4203">
        <v>0</v>
      </c>
      <c r="I4203">
        <v>0.27624500000000002</v>
      </c>
    </row>
    <row r="4204" spans="1:9" x14ac:dyDescent="0.25">
      <c r="A4204">
        <v>2110020106</v>
      </c>
      <c r="B4204" t="s">
        <v>1083</v>
      </c>
      <c r="C4204" t="s">
        <v>142</v>
      </c>
      <c r="D4204" t="s">
        <v>143</v>
      </c>
      <c r="E4204">
        <v>0</v>
      </c>
      <c r="F4204" t="s">
        <v>36</v>
      </c>
      <c r="G4204">
        <v>0</v>
      </c>
      <c r="H4204">
        <v>0</v>
      </c>
      <c r="I4204">
        <v>0.27347399999999999</v>
      </c>
    </row>
    <row r="4205" spans="1:9" x14ac:dyDescent="0.25">
      <c r="A4205">
        <v>2110020106</v>
      </c>
      <c r="B4205" t="s">
        <v>1083</v>
      </c>
      <c r="C4205" t="s">
        <v>167</v>
      </c>
      <c r="D4205" t="s">
        <v>168</v>
      </c>
      <c r="E4205">
        <v>0</v>
      </c>
      <c r="F4205" t="s">
        <v>36</v>
      </c>
      <c r="G4205">
        <v>0</v>
      </c>
      <c r="H4205">
        <v>0</v>
      </c>
      <c r="I4205">
        <v>0.28481499999999998</v>
      </c>
    </row>
    <row r="4206" spans="1:9" x14ac:dyDescent="0.25">
      <c r="A4206">
        <v>2110020106</v>
      </c>
      <c r="B4206" t="s">
        <v>1083</v>
      </c>
      <c r="C4206" t="s">
        <v>256</v>
      </c>
      <c r="D4206" t="s">
        <v>257</v>
      </c>
      <c r="E4206" s="1">
        <v>0</v>
      </c>
      <c r="F4206" t="s">
        <v>36</v>
      </c>
      <c r="G4206">
        <v>0</v>
      </c>
      <c r="H4206">
        <v>0</v>
      </c>
      <c r="I4206">
        <v>0.27133299999999999</v>
      </c>
    </row>
    <row r="4207" spans="1:9" x14ac:dyDescent="0.25">
      <c r="A4207">
        <v>2110020106</v>
      </c>
      <c r="B4207" t="s">
        <v>1083</v>
      </c>
      <c r="C4207" t="s">
        <v>137</v>
      </c>
      <c r="D4207" t="s">
        <v>138</v>
      </c>
      <c r="E4207">
        <v>0</v>
      </c>
      <c r="F4207" t="s">
        <v>36</v>
      </c>
      <c r="G4207">
        <v>85</v>
      </c>
      <c r="H4207">
        <v>1</v>
      </c>
      <c r="I4207">
        <v>0.276667</v>
      </c>
    </row>
    <row r="4208" spans="1:9" x14ac:dyDescent="0.25">
      <c r="A4208">
        <v>2110020106</v>
      </c>
      <c r="B4208" t="s">
        <v>1083</v>
      </c>
      <c r="C4208" t="s">
        <v>151</v>
      </c>
      <c r="D4208" t="s">
        <v>152</v>
      </c>
      <c r="E4208" s="1">
        <v>0</v>
      </c>
      <c r="F4208" t="s">
        <v>36</v>
      </c>
      <c r="G4208">
        <v>0</v>
      </c>
      <c r="H4208">
        <v>0</v>
      </c>
      <c r="I4208">
        <v>0.27861799999999998</v>
      </c>
    </row>
    <row r="4209" spans="1:9" x14ac:dyDescent="0.25">
      <c r="A4209">
        <v>2110020106</v>
      </c>
      <c r="B4209" t="s">
        <v>1083</v>
      </c>
      <c r="C4209" t="s">
        <v>139</v>
      </c>
      <c r="D4209" t="s">
        <v>140</v>
      </c>
      <c r="E4209" s="1">
        <v>0</v>
      </c>
      <c r="F4209" t="s">
        <v>36</v>
      </c>
      <c r="G4209">
        <v>0</v>
      </c>
      <c r="H4209">
        <v>0</v>
      </c>
      <c r="I4209">
        <v>0.289329</v>
      </c>
    </row>
    <row r="4210" spans="1:9" x14ac:dyDescent="0.25">
      <c r="A4210">
        <v>2110020106</v>
      </c>
      <c r="B4210" t="s">
        <v>1083</v>
      </c>
      <c r="C4210" t="s">
        <v>144</v>
      </c>
      <c r="D4210" t="s">
        <v>145</v>
      </c>
      <c r="E4210">
        <v>3</v>
      </c>
      <c r="F4210" t="s">
        <v>36</v>
      </c>
      <c r="G4210">
        <v>0</v>
      </c>
      <c r="H4210">
        <v>0</v>
      </c>
      <c r="I4210">
        <v>0.28666700000000001</v>
      </c>
    </row>
    <row r="4211" spans="1:9" x14ac:dyDescent="0.25">
      <c r="A4211">
        <v>2110020107</v>
      </c>
      <c r="B4211" t="s">
        <v>1084</v>
      </c>
      <c r="C4211" t="s">
        <v>8710</v>
      </c>
      <c r="D4211" t="s">
        <v>8711</v>
      </c>
      <c r="E4211">
        <v>0</v>
      </c>
      <c r="F4211" t="s">
        <v>36</v>
      </c>
      <c r="G4211">
        <v>0</v>
      </c>
      <c r="H4211">
        <v>0</v>
      </c>
      <c r="I4211">
        <v>0.264233</v>
      </c>
    </row>
    <row r="4212" spans="1:9" x14ac:dyDescent="0.25">
      <c r="A4212">
        <v>2110020107</v>
      </c>
      <c r="B4212" t="s">
        <v>1084</v>
      </c>
      <c r="C4212" t="s">
        <v>8706</v>
      </c>
      <c r="D4212" t="s">
        <v>8707</v>
      </c>
      <c r="E4212" s="1">
        <v>2880</v>
      </c>
      <c r="F4212" t="s">
        <v>36</v>
      </c>
      <c r="G4212">
        <v>0</v>
      </c>
      <c r="H4212">
        <v>0</v>
      </c>
      <c r="I4212">
        <v>0.264233</v>
      </c>
    </row>
    <row r="4213" spans="1:9" x14ac:dyDescent="0.25">
      <c r="A4213">
        <v>2110020107</v>
      </c>
      <c r="B4213" t="s">
        <v>1084</v>
      </c>
      <c r="C4213" t="s">
        <v>130</v>
      </c>
      <c r="D4213" t="s">
        <v>131</v>
      </c>
      <c r="E4213" s="1">
        <v>23118</v>
      </c>
      <c r="F4213" t="s">
        <v>36</v>
      </c>
      <c r="G4213">
        <v>12</v>
      </c>
      <c r="H4213" s="1">
        <v>3661</v>
      </c>
      <c r="I4213">
        <v>0.264233</v>
      </c>
    </row>
    <row r="4214" spans="1:9" x14ac:dyDescent="0.25">
      <c r="A4214">
        <v>2110020107</v>
      </c>
      <c r="B4214" t="s">
        <v>1084</v>
      </c>
      <c r="C4214" t="s">
        <v>142</v>
      </c>
      <c r="D4214" t="s">
        <v>143</v>
      </c>
      <c r="E4214">
        <v>0</v>
      </c>
      <c r="F4214" t="s">
        <v>36</v>
      </c>
      <c r="G4214">
        <v>0</v>
      </c>
      <c r="H4214">
        <v>0</v>
      </c>
      <c r="I4214">
        <v>0.275723</v>
      </c>
    </row>
    <row r="4215" spans="1:9" x14ac:dyDescent="0.25">
      <c r="A4215">
        <v>2110020107</v>
      </c>
      <c r="B4215" t="s">
        <v>1084</v>
      </c>
      <c r="C4215" t="s">
        <v>256</v>
      </c>
      <c r="D4215" t="s">
        <v>257</v>
      </c>
      <c r="E4215">
        <v>0</v>
      </c>
      <c r="F4215" t="s">
        <v>36</v>
      </c>
      <c r="G4215">
        <v>0</v>
      </c>
      <c r="H4215">
        <v>0</v>
      </c>
      <c r="I4215">
        <v>0.29499999999999998</v>
      </c>
    </row>
    <row r="4216" spans="1:9" x14ac:dyDescent="0.25">
      <c r="A4216">
        <v>2110020107</v>
      </c>
      <c r="B4216" t="s">
        <v>1084</v>
      </c>
      <c r="C4216" t="s">
        <v>137</v>
      </c>
      <c r="D4216" t="s">
        <v>138</v>
      </c>
      <c r="E4216" s="1">
        <v>0</v>
      </c>
      <c r="F4216" t="s">
        <v>36</v>
      </c>
      <c r="G4216">
        <v>0</v>
      </c>
      <c r="H4216">
        <v>0</v>
      </c>
      <c r="I4216">
        <v>0.294848</v>
      </c>
    </row>
    <row r="4217" spans="1:9" x14ac:dyDescent="0.25">
      <c r="A4217">
        <v>2110020107</v>
      </c>
      <c r="B4217" t="s">
        <v>1084</v>
      </c>
      <c r="C4217" t="s">
        <v>151</v>
      </c>
      <c r="D4217" t="s">
        <v>152</v>
      </c>
      <c r="E4217" s="1">
        <v>0</v>
      </c>
      <c r="F4217" t="s">
        <v>36</v>
      </c>
      <c r="G4217" s="1">
        <v>3661</v>
      </c>
      <c r="H4217">
        <v>0</v>
      </c>
      <c r="I4217">
        <v>0.264233</v>
      </c>
    </row>
    <row r="4218" spans="1:9" x14ac:dyDescent="0.25">
      <c r="A4218">
        <v>2110020107</v>
      </c>
      <c r="B4218" t="s">
        <v>1084</v>
      </c>
      <c r="C4218" t="s">
        <v>139</v>
      </c>
      <c r="D4218" t="s">
        <v>140</v>
      </c>
      <c r="E4218" s="1">
        <v>0</v>
      </c>
      <c r="F4218" t="s">
        <v>36</v>
      </c>
      <c r="G4218">
        <v>0</v>
      </c>
      <c r="H4218">
        <v>0</v>
      </c>
      <c r="I4218">
        <v>0.30499999999999999</v>
      </c>
    </row>
    <row r="4219" spans="1:9" x14ac:dyDescent="0.25">
      <c r="A4219">
        <v>2110020108</v>
      </c>
      <c r="B4219" t="s">
        <v>1085</v>
      </c>
      <c r="C4219" t="s">
        <v>8708</v>
      </c>
      <c r="D4219" t="s">
        <v>8709</v>
      </c>
      <c r="E4219" s="1">
        <v>0</v>
      </c>
      <c r="F4219" t="s">
        <v>36</v>
      </c>
      <c r="G4219">
        <v>0</v>
      </c>
      <c r="H4219">
        <v>0</v>
      </c>
      <c r="I4219">
        <v>2.0776810000000001</v>
      </c>
    </row>
    <row r="4220" spans="1:9" x14ac:dyDescent="0.25">
      <c r="A4220">
        <v>2110020108</v>
      </c>
      <c r="B4220" t="s">
        <v>1085</v>
      </c>
      <c r="C4220" t="s">
        <v>8710</v>
      </c>
      <c r="D4220" t="s">
        <v>8711</v>
      </c>
      <c r="E4220">
        <v>0</v>
      </c>
      <c r="F4220" t="s">
        <v>36</v>
      </c>
      <c r="G4220">
        <v>0</v>
      </c>
      <c r="H4220">
        <v>0</v>
      </c>
      <c r="I4220">
        <v>2.0776849999999998</v>
      </c>
    </row>
    <row r="4221" spans="1:9" x14ac:dyDescent="0.25">
      <c r="A4221">
        <v>2110020108</v>
      </c>
      <c r="B4221" t="s">
        <v>1085</v>
      </c>
      <c r="C4221" t="s">
        <v>8706</v>
      </c>
      <c r="D4221" t="s">
        <v>8707</v>
      </c>
      <c r="E4221" s="1">
        <v>163</v>
      </c>
      <c r="F4221" t="s">
        <v>36</v>
      </c>
      <c r="G4221">
        <v>0</v>
      </c>
      <c r="H4221">
        <v>0</v>
      </c>
      <c r="I4221">
        <v>2.0776690000000002</v>
      </c>
    </row>
    <row r="4222" spans="1:9" x14ac:dyDescent="0.25">
      <c r="A4222">
        <v>2110020108</v>
      </c>
      <c r="B4222" t="s">
        <v>1085</v>
      </c>
      <c r="C4222" t="s">
        <v>130</v>
      </c>
      <c r="D4222" t="s">
        <v>131</v>
      </c>
      <c r="E4222" s="1">
        <v>13</v>
      </c>
      <c r="F4222" t="s">
        <v>36</v>
      </c>
      <c r="G4222" s="1">
        <v>1381</v>
      </c>
      <c r="H4222">
        <v>873</v>
      </c>
      <c r="I4222">
        <v>2.0915379999999999</v>
      </c>
    </row>
    <row r="4223" spans="1:9" x14ac:dyDescent="0.25">
      <c r="A4223">
        <v>2110020108</v>
      </c>
      <c r="B4223" t="s">
        <v>1085</v>
      </c>
      <c r="C4223" t="s">
        <v>126</v>
      </c>
      <c r="D4223" t="s">
        <v>127</v>
      </c>
      <c r="E4223" s="1">
        <v>1</v>
      </c>
      <c r="F4223" t="s">
        <v>36</v>
      </c>
      <c r="G4223">
        <v>0</v>
      </c>
      <c r="H4223">
        <v>0</v>
      </c>
      <c r="I4223">
        <v>2.0299999999999998</v>
      </c>
    </row>
    <row r="4224" spans="1:9" x14ac:dyDescent="0.25">
      <c r="A4224">
        <v>2110020108</v>
      </c>
      <c r="B4224" t="s">
        <v>1085</v>
      </c>
      <c r="C4224" t="s">
        <v>142</v>
      </c>
      <c r="D4224" t="s">
        <v>143</v>
      </c>
      <c r="E4224" s="1">
        <v>0</v>
      </c>
      <c r="F4224" t="s">
        <v>36</v>
      </c>
      <c r="G4224">
        <v>0</v>
      </c>
      <c r="H4224">
        <v>0</v>
      </c>
      <c r="I4224">
        <v>2.1240459999999999</v>
      </c>
    </row>
    <row r="4225" spans="1:9" x14ac:dyDescent="0.25">
      <c r="A4225">
        <v>2110020108</v>
      </c>
      <c r="B4225" t="s">
        <v>1085</v>
      </c>
      <c r="C4225" t="s">
        <v>167</v>
      </c>
      <c r="D4225" t="s">
        <v>168</v>
      </c>
      <c r="E4225" s="1">
        <v>0</v>
      </c>
      <c r="F4225" t="s">
        <v>36</v>
      </c>
      <c r="G4225">
        <v>0</v>
      </c>
      <c r="H4225">
        <v>0</v>
      </c>
      <c r="I4225">
        <v>1.8705560000000001</v>
      </c>
    </row>
    <row r="4226" spans="1:9" x14ac:dyDescent="0.25">
      <c r="A4226">
        <v>2110020108</v>
      </c>
      <c r="B4226" t="s">
        <v>1085</v>
      </c>
      <c r="C4226" t="s">
        <v>256</v>
      </c>
      <c r="D4226" t="s">
        <v>257</v>
      </c>
      <c r="E4226" s="1">
        <v>0</v>
      </c>
      <c r="F4226" t="s">
        <v>36</v>
      </c>
      <c r="G4226">
        <v>0</v>
      </c>
      <c r="H4226">
        <v>0</v>
      </c>
      <c r="I4226">
        <v>2.0316670000000001</v>
      </c>
    </row>
    <row r="4227" spans="1:9" x14ac:dyDescent="0.25">
      <c r="A4227">
        <v>2110020108</v>
      </c>
      <c r="B4227" t="s">
        <v>1085</v>
      </c>
      <c r="C4227" t="s">
        <v>137</v>
      </c>
      <c r="D4227" t="s">
        <v>138</v>
      </c>
      <c r="E4227" s="1">
        <v>0</v>
      </c>
      <c r="F4227" t="s">
        <v>36</v>
      </c>
      <c r="G4227">
        <v>16</v>
      </c>
      <c r="H4227">
        <v>1</v>
      </c>
      <c r="I4227">
        <v>2.1233330000000001</v>
      </c>
    </row>
    <row r="4228" spans="1:9" x14ac:dyDescent="0.25">
      <c r="A4228">
        <v>2110020108</v>
      </c>
      <c r="B4228" t="s">
        <v>1085</v>
      </c>
      <c r="C4228" t="s">
        <v>151</v>
      </c>
      <c r="D4228" t="s">
        <v>152</v>
      </c>
      <c r="E4228" s="1">
        <v>0</v>
      </c>
      <c r="F4228" t="s">
        <v>36</v>
      </c>
      <c r="G4228">
        <v>0</v>
      </c>
      <c r="H4228">
        <v>0</v>
      </c>
      <c r="I4228">
        <v>2.0776810000000001</v>
      </c>
    </row>
    <row r="4229" spans="1:9" x14ac:dyDescent="0.25">
      <c r="A4229">
        <v>2110020108</v>
      </c>
      <c r="B4229" t="s">
        <v>1085</v>
      </c>
      <c r="C4229" t="s">
        <v>139</v>
      </c>
      <c r="D4229" t="s">
        <v>140</v>
      </c>
      <c r="E4229" s="1">
        <v>4</v>
      </c>
      <c r="F4229" t="s">
        <v>36</v>
      </c>
      <c r="G4229">
        <v>864</v>
      </c>
      <c r="H4229">
        <v>0</v>
      </c>
      <c r="I4229">
        <v>1.9850000000000001</v>
      </c>
    </row>
    <row r="4230" spans="1:9" x14ac:dyDescent="0.25">
      <c r="A4230">
        <v>2110020109</v>
      </c>
      <c r="B4230" t="s">
        <v>1086</v>
      </c>
      <c r="C4230" t="s">
        <v>8708</v>
      </c>
      <c r="D4230" t="s">
        <v>8709</v>
      </c>
      <c r="E4230" s="1">
        <v>0</v>
      </c>
      <c r="F4230" t="s">
        <v>36</v>
      </c>
      <c r="G4230">
        <v>0</v>
      </c>
      <c r="H4230">
        <v>0</v>
      </c>
      <c r="I4230">
        <v>3.1348959999999999</v>
      </c>
    </row>
    <row r="4231" spans="1:9" x14ac:dyDescent="0.25">
      <c r="A4231">
        <v>2110020109</v>
      </c>
      <c r="B4231" t="s">
        <v>1086</v>
      </c>
      <c r="C4231" t="s">
        <v>8710</v>
      </c>
      <c r="D4231" t="s">
        <v>8711</v>
      </c>
      <c r="E4231" s="1">
        <v>0</v>
      </c>
      <c r="F4231" t="s">
        <v>36</v>
      </c>
      <c r="G4231">
        <v>0</v>
      </c>
      <c r="H4231">
        <v>0</v>
      </c>
      <c r="I4231">
        <v>3.1348669999999998</v>
      </c>
    </row>
    <row r="4232" spans="1:9" x14ac:dyDescent="0.25">
      <c r="A4232">
        <v>2110020109</v>
      </c>
      <c r="B4232" t="s">
        <v>1086</v>
      </c>
      <c r="C4232" t="s">
        <v>8706</v>
      </c>
      <c r="D4232" t="s">
        <v>8707</v>
      </c>
      <c r="E4232" s="1">
        <v>533</v>
      </c>
      <c r="F4232" t="s">
        <v>36</v>
      </c>
      <c r="G4232">
        <v>0</v>
      </c>
      <c r="H4232">
        <v>0</v>
      </c>
      <c r="I4232">
        <v>3.1348590000000001</v>
      </c>
    </row>
    <row r="4233" spans="1:9" x14ac:dyDescent="0.25">
      <c r="A4233">
        <v>2110020109</v>
      </c>
      <c r="B4233" t="s">
        <v>1086</v>
      </c>
      <c r="C4233" t="s">
        <v>130</v>
      </c>
      <c r="D4233" t="s">
        <v>131</v>
      </c>
      <c r="E4233" s="1">
        <v>6</v>
      </c>
      <c r="F4233" t="s">
        <v>36</v>
      </c>
      <c r="G4233" s="1">
        <v>1200</v>
      </c>
      <c r="H4233">
        <v>24</v>
      </c>
      <c r="I4233">
        <v>3.1349999999999998</v>
      </c>
    </row>
    <row r="4234" spans="1:9" x14ac:dyDescent="0.25">
      <c r="A4234">
        <v>2110020109</v>
      </c>
      <c r="B4234" t="s">
        <v>1086</v>
      </c>
      <c r="C4234" t="s">
        <v>126</v>
      </c>
      <c r="D4234" t="s">
        <v>127</v>
      </c>
      <c r="E4234" s="1">
        <v>2</v>
      </c>
      <c r="F4234" t="s">
        <v>36</v>
      </c>
      <c r="G4234">
        <v>0</v>
      </c>
      <c r="H4234">
        <v>0</v>
      </c>
      <c r="I4234">
        <v>3.26</v>
      </c>
    </row>
    <row r="4235" spans="1:9" x14ac:dyDescent="0.25">
      <c r="A4235">
        <v>2110020109</v>
      </c>
      <c r="B4235" t="s">
        <v>1086</v>
      </c>
      <c r="C4235" t="s">
        <v>142</v>
      </c>
      <c r="D4235" t="s">
        <v>143</v>
      </c>
      <c r="E4235" s="1">
        <v>0</v>
      </c>
      <c r="F4235" t="s">
        <v>36</v>
      </c>
      <c r="G4235">
        <v>0</v>
      </c>
      <c r="H4235">
        <v>0</v>
      </c>
      <c r="I4235">
        <v>3.125454</v>
      </c>
    </row>
    <row r="4236" spans="1:9" x14ac:dyDescent="0.25">
      <c r="A4236">
        <v>2110020109</v>
      </c>
      <c r="B4236" t="s">
        <v>1086</v>
      </c>
      <c r="C4236" t="s">
        <v>167</v>
      </c>
      <c r="D4236" t="s">
        <v>168</v>
      </c>
      <c r="E4236" s="1">
        <v>0</v>
      </c>
      <c r="F4236" t="s">
        <v>36</v>
      </c>
      <c r="G4236">
        <v>0</v>
      </c>
      <c r="H4236">
        <v>0</v>
      </c>
      <c r="I4236">
        <v>2.9044439999999998</v>
      </c>
    </row>
    <row r="4237" spans="1:9" x14ac:dyDescent="0.25">
      <c r="A4237">
        <v>2110020109</v>
      </c>
      <c r="B4237" t="s">
        <v>1086</v>
      </c>
      <c r="C4237" t="s">
        <v>256</v>
      </c>
      <c r="D4237" t="s">
        <v>257</v>
      </c>
      <c r="E4237" s="1">
        <v>0</v>
      </c>
      <c r="F4237" t="s">
        <v>36</v>
      </c>
      <c r="G4237">
        <v>0</v>
      </c>
      <c r="H4237">
        <v>0</v>
      </c>
      <c r="I4237">
        <v>3.26</v>
      </c>
    </row>
    <row r="4238" spans="1:9" x14ac:dyDescent="0.25">
      <c r="A4238">
        <v>2110020109</v>
      </c>
      <c r="B4238" t="s">
        <v>1086</v>
      </c>
      <c r="C4238" t="s">
        <v>137</v>
      </c>
      <c r="D4238" t="s">
        <v>138</v>
      </c>
      <c r="E4238" s="1">
        <v>0</v>
      </c>
      <c r="F4238" t="s">
        <v>36</v>
      </c>
      <c r="G4238">
        <v>0</v>
      </c>
      <c r="H4238">
        <v>30</v>
      </c>
      <c r="I4238">
        <v>3.1549999999999998</v>
      </c>
    </row>
    <row r="4239" spans="1:9" x14ac:dyDescent="0.25">
      <c r="A4239">
        <v>2110020109</v>
      </c>
      <c r="B4239" t="s">
        <v>1086</v>
      </c>
      <c r="C4239" t="s">
        <v>151</v>
      </c>
      <c r="D4239" t="s">
        <v>152</v>
      </c>
      <c r="E4239" s="1">
        <v>0</v>
      </c>
      <c r="F4239" t="s">
        <v>36</v>
      </c>
      <c r="G4239">
        <v>24</v>
      </c>
      <c r="H4239">
        <v>0</v>
      </c>
      <c r="I4239">
        <v>3.0961029999999998</v>
      </c>
    </row>
    <row r="4240" spans="1:9" x14ac:dyDescent="0.25">
      <c r="A4240">
        <v>2110020109</v>
      </c>
      <c r="B4240" t="s">
        <v>1086</v>
      </c>
      <c r="C4240" t="s">
        <v>139</v>
      </c>
      <c r="D4240" t="s">
        <v>140</v>
      </c>
      <c r="E4240" s="1">
        <v>0</v>
      </c>
      <c r="F4240" t="s">
        <v>36</v>
      </c>
      <c r="G4240">
        <v>0</v>
      </c>
      <c r="H4240">
        <v>0</v>
      </c>
      <c r="I4240">
        <v>3.2711109999999999</v>
      </c>
    </row>
    <row r="4241" spans="1:9" x14ac:dyDescent="0.25">
      <c r="A4241">
        <v>2110020110</v>
      </c>
      <c r="B4241" t="s">
        <v>1087</v>
      </c>
      <c r="C4241" t="s">
        <v>8710</v>
      </c>
      <c r="D4241" t="s">
        <v>8711</v>
      </c>
      <c r="E4241" s="1">
        <v>0</v>
      </c>
      <c r="F4241" t="s">
        <v>36</v>
      </c>
      <c r="G4241">
        <v>0</v>
      </c>
      <c r="H4241">
        <v>0</v>
      </c>
      <c r="I4241">
        <v>0.39428600000000003</v>
      </c>
    </row>
    <row r="4242" spans="1:9" x14ac:dyDescent="0.25">
      <c r="A4242">
        <v>2110020110</v>
      </c>
      <c r="B4242" t="s">
        <v>1087</v>
      </c>
      <c r="C4242" t="s">
        <v>8706</v>
      </c>
      <c r="D4242" t="s">
        <v>8707</v>
      </c>
      <c r="E4242" s="1">
        <v>10865</v>
      </c>
      <c r="F4242" t="s">
        <v>36</v>
      </c>
      <c r="G4242">
        <v>0</v>
      </c>
      <c r="H4242">
        <v>26</v>
      </c>
      <c r="I4242">
        <v>0.395061</v>
      </c>
    </row>
    <row r="4243" spans="1:9" x14ac:dyDescent="0.25">
      <c r="A4243">
        <v>2110020110</v>
      </c>
      <c r="B4243" t="s">
        <v>1087</v>
      </c>
      <c r="C4243" t="s">
        <v>130</v>
      </c>
      <c r="D4243" t="s">
        <v>131</v>
      </c>
      <c r="E4243" s="1">
        <v>28084</v>
      </c>
      <c r="F4243" t="s">
        <v>36</v>
      </c>
      <c r="G4243">
        <v>131</v>
      </c>
      <c r="H4243">
        <v>57</v>
      </c>
      <c r="I4243">
        <v>0.39189600000000002</v>
      </c>
    </row>
    <row r="4244" spans="1:9" x14ac:dyDescent="0.25">
      <c r="A4244">
        <v>2110020110</v>
      </c>
      <c r="B4244" t="s">
        <v>1087</v>
      </c>
      <c r="C4244" t="s">
        <v>126</v>
      </c>
      <c r="D4244" t="s">
        <v>127</v>
      </c>
      <c r="E4244" s="1">
        <v>46819</v>
      </c>
      <c r="F4244" t="s">
        <v>36</v>
      </c>
      <c r="G4244">
        <v>0</v>
      </c>
      <c r="H4244">
        <v>0</v>
      </c>
      <c r="I4244">
        <v>0.39446199999999998</v>
      </c>
    </row>
    <row r="4245" spans="1:9" x14ac:dyDescent="0.25">
      <c r="A4245">
        <v>2110020110</v>
      </c>
      <c r="B4245" t="s">
        <v>1087</v>
      </c>
      <c r="C4245" t="s">
        <v>142</v>
      </c>
      <c r="D4245" t="s">
        <v>143</v>
      </c>
      <c r="E4245" s="1">
        <v>0</v>
      </c>
      <c r="F4245" t="s">
        <v>36</v>
      </c>
      <c r="G4245">
        <v>0</v>
      </c>
      <c r="H4245">
        <v>0</v>
      </c>
      <c r="I4245">
        <v>0.386486</v>
      </c>
    </row>
    <row r="4246" spans="1:9" x14ac:dyDescent="0.25">
      <c r="A4246">
        <v>2110020110</v>
      </c>
      <c r="B4246" t="s">
        <v>1087</v>
      </c>
      <c r="C4246" t="s">
        <v>167</v>
      </c>
      <c r="D4246" t="s">
        <v>168</v>
      </c>
      <c r="E4246" s="1">
        <v>0</v>
      </c>
      <c r="F4246" t="s">
        <v>36</v>
      </c>
      <c r="G4246" s="1">
        <v>0</v>
      </c>
      <c r="H4246">
        <v>0</v>
      </c>
      <c r="I4246">
        <v>0.39877800000000002</v>
      </c>
    </row>
    <row r="4247" spans="1:9" x14ac:dyDescent="0.25">
      <c r="A4247">
        <v>2110020110</v>
      </c>
      <c r="B4247" t="s">
        <v>1087</v>
      </c>
      <c r="C4247" t="s">
        <v>256</v>
      </c>
      <c r="D4247" t="s">
        <v>257</v>
      </c>
      <c r="E4247" s="1">
        <v>0</v>
      </c>
      <c r="F4247" t="s">
        <v>36</v>
      </c>
      <c r="G4247" s="1">
        <v>0</v>
      </c>
      <c r="H4247">
        <v>0</v>
      </c>
      <c r="I4247">
        <v>0.393175</v>
      </c>
    </row>
    <row r="4248" spans="1:9" x14ac:dyDescent="0.25">
      <c r="A4248">
        <v>2110020110</v>
      </c>
      <c r="B4248" t="s">
        <v>1087</v>
      </c>
      <c r="C4248" t="s">
        <v>137</v>
      </c>
      <c r="D4248" t="s">
        <v>138</v>
      </c>
      <c r="E4248" s="1">
        <v>0</v>
      </c>
      <c r="F4248" t="s">
        <v>36</v>
      </c>
      <c r="G4248" s="1">
        <v>3383</v>
      </c>
      <c r="H4248" s="1">
        <v>105</v>
      </c>
      <c r="I4248">
        <v>0.39333299999999999</v>
      </c>
    </row>
    <row r="4249" spans="1:9" x14ac:dyDescent="0.25">
      <c r="A4249">
        <v>2110020110</v>
      </c>
      <c r="B4249" t="s">
        <v>1087</v>
      </c>
      <c r="C4249" t="s">
        <v>151</v>
      </c>
      <c r="D4249" t="s">
        <v>152</v>
      </c>
      <c r="E4249" s="1">
        <v>0</v>
      </c>
      <c r="F4249" t="s">
        <v>36</v>
      </c>
      <c r="G4249">
        <v>0</v>
      </c>
      <c r="H4249">
        <v>0</v>
      </c>
      <c r="I4249">
        <v>0.39428600000000003</v>
      </c>
    </row>
    <row r="4250" spans="1:9" x14ac:dyDescent="0.25">
      <c r="A4250">
        <v>2110020110</v>
      </c>
      <c r="B4250" t="s">
        <v>1087</v>
      </c>
      <c r="C4250" t="s">
        <v>139</v>
      </c>
      <c r="D4250" t="s">
        <v>140</v>
      </c>
      <c r="E4250" s="1">
        <v>26</v>
      </c>
      <c r="F4250" t="s">
        <v>36</v>
      </c>
      <c r="G4250">
        <v>0</v>
      </c>
      <c r="H4250">
        <v>0</v>
      </c>
      <c r="I4250">
        <v>0.391154</v>
      </c>
    </row>
    <row r="4251" spans="1:9" x14ac:dyDescent="0.25">
      <c r="A4251">
        <v>2110020110</v>
      </c>
      <c r="B4251" t="s">
        <v>1087</v>
      </c>
      <c r="C4251" t="s">
        <v>144</v>
      </c>
      <c r="D4251" t="s">
        <v>145</v>
      </c>
      <c r="E4251" s="1">
        <v>0</v>
      </c>
      <c r="F4251" t="s">
        <v>36</v>
      </c>
      <c r="G4251">
        <v>0</v>
      </c>
      <c r="H4251">
        <v>0</v>
      </c>
      <c r="I4251">
        <v>0.39129799999999998</v>
      </c>
    </row>
    <row r="4252" spans="1:9" x14ac:dyDescent="0.25">
      <c r="A4252">
        <v>2110020111</v>
      </c>
      <c r="B4252" t="s">
        <v>1088</v>
      </c>
      <c r="C4252" t="s">
        <v>8710</v>
      </c>
      <c r="D4252" t="s">
        <v>8711</v>
      </c>
      <c r="E4252" s="1">
        <v>0</v>
      </c>
      <c r="F4252" t="s">
        <v>36</v>
      </c>
      <c r="G4252">
        <v>0</v>
      </c>
      <c r="H4252">
        <v>0</v>
      </c>
      <c r="I4252">
        <v>0.38697799999999999</v>
      </c>
    </row>
    <row r="4253" spans="1:9" x14ac:dyDescent="0.25">
      <c r="A4253">
        <v>2110020111</v>
      </c>
      <c r="B4253" t="s">
        <v>1088</v>
      </c>
      <c r="C4253" t="s">
        <v>8706</v>
      </c>
      <c r="D4253" t="s">
        <v>8707</v>
      </c>
      <c r="E4253" s="1">
        <v>15201</v>
      </c>
      <c r="F4253" t="s">
        <v>36</v>
      </c>
      <c r="G4253">
        <v>0</v>
      </c>
      <c r="H4253">
        <v>0</v>
      </c>
      <c r="I4253">
        <v>0.386932</v>
      </c>
    </row>
    <row r="4254" spans="1:9" x14ac:dyDescent="0.25">
      <c r="A4254">
        <v>2110020111</v>
      </c>
      <c r="B4254" t="s">
        <v>1088</v>
      </c>
      <c r="C4254" t="s">
        <v>130</v>
      </c>
      <c r="D4254" t="s">
        <v>131</v>
      </c>
      <c r="E4254" s="1">
        <v>41199</v>
      </c>
      <c r="F4254" t="s">
        <v>36</v>
      </c>
      <c r="G4254">
        <v>1</v>
      </c>
      <c r="H4254">
        <v>0</v>
      </c>
      <c r="I4254">
        <v>0.38697999999999999</v>
      </c>
    </row>
    <row r="4255" spans="1:9" x14ac:dyDescent="0.25">
      <c r="A4255">
        <v>2110020111</v>
      </c>
      <c r="B4255" t="s">
        <v>1088</v>
      </c>
      <c r="C4255" t="s">
        <v>126</v>
      </c>
      <c r="D4255" t="s">
        <v>127</v>
      </c>
      <c r="E4255" s="1">
        <v>9650</v>
      </c>
      <c r="F4255" t="s">
        <v>36</v>
      </c>
      <c r="G4255">
        <v>0</v>
      </c>
      <c r="H4255">
        <v>0</v>
      </c>
      <c r="I4255">
        <v>0.38695499999999999</v>
      </c>
    </row>
    <row r="4256" spans="1:9" x14ac:dyDescent="0.25">
      <c r="A4256">
        <v>2110020111</v>
      </c>
      <c r="B4256" t="s">
        <v>1088</v>
      </c>
      <c r="C4256" t="s">
        <v>142</v>
      </c>
      <c r="D4256" t="s">
        <v>143</v>
      </c>
      <c r="E4256" s="1">
        <v>0</v>
      </c>
      <c r="F4256" t="s">
        <v>36</v>
      </c>
      <c r="G4256">
        <v>0</v>
      </c>
      <c r="H4256">
        <v>0</v>
      </c>
      <c r="I4256">
        <v>0.46640300000000001</v>
      </c>
    </row>
    <row r="4257" spans="1:9" x14ac:dyDescent="0.25">
      <c r="A4257">
        <v>2110020111</v>
      </c>
      <c r="B4257" t="s">
        <v>1088</v>
      </c>
      <c r="C4257" t="s">
        <v>167</v>
      </c>
      <c r="D4257" t="s">
        <v>168</v>
      </c>
      <c r="E4257" s="1">
        <v>0</v>
      </c>
      <c r="F4257" t="s">
        <v>36</v>
      </c>
      <c r="G4257">
        <v>0</v>
      </c>
      <c r="H4257">
        <v>0</v>
      </c>
      <c r="I4257" s="1">
        <v>0.38622200000000001</v>
      </c>
    </row>
    <row r="4258" spans="1:9" x14ac:dyDescent="0.25">
      <c r="A4258">
        <v>2110020111</v>
      </c>
      <c r="B4258" t="s">
        <v>1088</v>
      </c>
      <c r="C4258" t="s">
        <v>256</v>
      </c>
      <c r="D4258" t="s">
        <v>257</v>
      </c>
      <c r="E4258" s="1">
        <v>0</v>
      </c>
      <c r="F4258" t="s">
        <v>36</v>
      </c>
      <c r="G4258">
        <v>0</v>
      </c>
      <c r="H4258">
        <v>0</v>
      </c>
      <c r="I4258">
        <v>0.38700000000000001</v>
      </c>
    </row>
    <row r="4259" spans="1:9" x14ac:dyDescent="0.25">
      <c r="A4259">
        <v>2110020111</v>
      </c>
      <c r="B4259" t="s">
        <v>1088</v>
      </c>
      <c r="C4259" t="s">
        <v>137</v>
      </c>
      <c r="D4259" t="s">
        <v>138</v>
      </c>
      <c r="E4259">
        <v>0</v>
      </c>
      <c r="F4259" t="s">
        <v>36</v>
      </c>
      <c r="G4259">
        <v>332</v>
      </c>
      <c r="H4259">
        <v>1</v>
      </c>
      <c r="I4259">
        <v>0.38698199999999999</v>
      </c>
    </row>
    <row r="4260" spans="1:9" x14ac:dyDescent="0.25">
      <c r="A4260">
        <v>2110020111</v>
      </c>
      <c r="B4260" t="s">
        <v>1088</v>
      </c>
      <c r="C4260" t="s">
        <v>151</v>
      </c>
      <c r="D4260" t="s">
        <v>152</v>
      </c>
      <c r="E4260" s="1">
        <v>0</v>
      </c>
      <c r="F4260" t="s">
        <v>36</v>
      </c>
      <c r="G4260">
        <v>0</v>
      </c>
      <c r="H4260">
        <v>0</v>
      </c>
      <c r="I4260">
        <v>0.37946200000000002</v>
      </c>
    </row>
    <row r="4261" spans="1:9" x14ac:dyDescent="0.25">
      <c r="A4261">
        <v>2110020111</v>
      </c>
      <c r="B4261" t="s">
        <v>1088</v>
      </c>
      <c r="C4261" t="s">
        <v>139</v>
      </c>
      <c r="D4261" t="s">
        <v>140</v>
      </c>
      <c r="E4261">
        <v>0</v>
      </c>
      <c r="F4261" t="s">
        <v>36</v>
      </c>
      <c r="G4261">
        <v>0</v>
      </c>
      <c r="H4261">
        <v>0</v>
      </c>
      <c r="I4261">
        <v>0.38698199999999999</v>
      </c>
    </row>
    <row r="4262" spans="1:9" x14ac:dyDescent="0.25">
      <c r="A4262">
        <v>2110020111</v>
      </c>
      <c r="B4262" t="s">
        <v>1088</v>
      </c>
      <c r="C4262" t="s">
        <v>144</v>
      </c>
      <c r="D4262" t="s">
        <v>145</v>
      </c>
      <c r="E4262" s="1">
        <v>0</v>
      </c>
      <c r="F4262" t="s">
        <v>36</v>
      </c>
      <c r="G4262" s="1">
        <v>0</v>
      </c>
      <c r="H4262">
        <v>0</v>
      </c>
      <c r="I4262">
        <v>0.38426900000000003</v>
      </c>
    </row>
    <row r="4263" spans="1:9" x14ac:dyDescent="0.25">
      <c r="A4263">
        <v>2110020112</v>
      </c>
      <c r="B4263" t="s">
        <v>1089</v>
      </c>
      <c r="C4263" t="s">
        <v>8710</v>
      </c>
      <c r="D4263" t="s">
        <v>8711</v>
      </c>
      <c r="E4263" s="1">
        <v>1.728</v>
      </c>
      <c r="F4263" t="s">
        <v>36</v>
      </c>
      <c r="G4263">
        <v>0</v>
      </c>
      <c r="H4263">
        <v>0</v>
      </c>
      <c r="I4263">
        <v>0.41088000000000002</v>
      </c>
    </row>
    <row r="4264" spans="1:9" x14ac:dyDescent="0.25">
      <c r="A4264">
        <v>2110020112</v>
      </c>
      <c r="B4264" t="s">
        <v>1089</v>
      </c>
      <c r="C4264" t="s">
        <v>8706</v>
      </c>
      <c r="D4264" t="s">
        <v>8707</v>
      </c>
      <c r="E4264" s="1">
        <v>12855</v>
      </c>
      <c r="F4264" t="s">
        <v>36</v>
      </c>
      <c r="G4264">
        <v>0</v>
      </c>
      <c r="H4264">
        <v>1</v>
      </c>
      <c r="I4264">
        <v>0.41304400000000002</v>
      </c>
    </row>
    <row r="4265" spans="1:9" x14ac:dyDescent="0.25">
      <c r="A4265">
        <v>2110020112</v>
      </c>
      <c r="B4265" t="s">
        <v>1089</v>
      </c>
      <c r="C4265" t="s">
        <v>130</v>
      </c>
      <c r="D4265" t="s">
        <v>131</v>
      </c>
      <c r="E4265" s="1">
        <v>9025.2720000000008</v>
      </c>
      <c r="F4265" t="s">
        <v>36</v>
      </c>
      <c r="G4265">
        <v>2</v>
      </c>
      <c r="H4265">
        <v>33</v>
      </c>
      <c r="I4265">
        <v>0.41296300000000002</v>
      </c>
    </row>
    <row r="4266" spans="1:9" x14ac:dyDescent="0.25">
      <c r="A4266">
        <v>2110020112</v>
      </c>
      <c r="B4266" t="s">
        <v>1089</v>
      </c>
      <c r="C4266" t="s">
        <v>126</v>
      </c>
      <c r="D4266" t="s">
        <v>127</v>
      </c>
      <c r="E4266" s="1">
        <v>12469</v>
      </c>
      <c r="F4266" t="s">
        <v>36</v>
      </c>
      <c r="G4266">
        <v>0</v>
      </c>
      <c r="H4266">
        <v>0</v>
      </c>
      <c r="I4266">
        <v>0.40218999999999999</v>
      </c>
    </row>
    <row r="4267" spans="1:9" x14ac:dyDescent="0.25">
      <c r="A4267">
        <v>2110020112</v>
      </c>
      <c r="B4267" t="s">
        <v>1089</v>
      </c>
      <c r="C4267" t="s">
        <v>142</v>
      </c>
      <c r="D4267" t="s">
        <v>143</v>
      </c>
      <c r="E4267" s="1">
        <v>0</v>
      </c>
      <c r="F4267" t="s">
        <v>36</v>
      </c>
      <c r="G4267">
        <v>0</v>
      </c>
      <c r="H4267">
        <v>0</v>
      </c>
      <c r="I4267">
        <v>0.41363699999999998</v>
      </c>
    </row>
    <row r="4268" spans="1:9" x14ac:dyDescent="0.25">
      <c r="A4268">
        <v>2110020112</v>
      </c>
      <c r="B4268" t="s">
        <v>1089</v>
      </c>
      <c r="C4268" t="s">
        <v>167</v>
      </c>
      <c r="D4268" t="s">
        <v>168</v>
      </c>
      <c r="E4268" s="1">
        <v>0</v>
      </c>
      <c r="F4268" t="s">
        <v>36</v>
      </c>
      <c r="G4268" s="1">
        <v>0</v>
      </c>
      <c r="H4268">
        <v>0</v>
      </c>
      <c r="I4268">
        <v>0.405889</v>
      </c>
    </row>
    <row r="4269" spans="1:9" x14ac:dyDescent="0.25">
      <c r="A4269">
        <v>2110020112</v>
      </c>
      <c r="B4269" t="s">
        <v>1089</v>
      </c>
      <c r="C4269" t="s">
        <v>256</v>
      </c>
      <c r="D4269" t="s">
        <v>257</v>
      </c>
      <c r="E4269">
        <v>0</v>
      </c>
      <c r="F4269" t="s">
        <v>36</v>
      </c>
      <c r="G4269">
        <v>0</v>
      </c>
      <c r="H4269">
        <v>0</v>
      </c>
      <c r="I4269">
        <v>0.402167</v>
      </c>
    </row>
    <row r="4270" spans="1:9" x14ac:dyDescent="0.25">
      <c r="A4270">
        <v>2110020112</v>
      </c>
      <c r="B4270" t="s">
        <v>1089</v>
      </c>
      <c r="C4270" t="s">
        <v>137</v>
      </c>
      <c r="D4270" t="s">
        <v>138</v>
      </c>
      <c r="E4270" s="1">
        <v>0</v>
      </c>
      <c r="F4270" t="s">
        <v>36</v>
      </c>
      <c r="G4270">
        <v>41</v>
      </c>
      <c r="H4270">
        <v>1</v>
      </c>
      <c r="I4270">
        <v>0.40622900000000001</v>
      </c>
    </row>
    <row r="4271" spans="1:9" x14ac:dyDescent="0.25">
      <c r="A4271">
        <v>2110020112</v>
      </c>
      <c r="B4271" t="s">
        <v>1089</v>
      </c>
      <c r="C4271" t="s">
        <v>151</v>
      </c>
      <c r="D4271" t="s">
        <v>152</v>
      </c>
      <c r="E4271" s="1">
        <v>0</v>
      </c>
      <c r="F4271" t="s">
        <v>36</v>
      </c>
      <c r="G4271">
        <v>0</v>
      </c>
      <c r="H4271">
        <v>0</v>
      </c>
      <c r="I4271">
        <v>0.41297499999999998</v>
      </c>
    </row>
    <row r="4272" spans="1:9" x14ac:dyDescent="0.25">
      <c r="A4272">
        <v>2110020112</v>
      </c>
      <c r="B4272" t="s">
        <v>1089</v>
      </c>
      <c r="C4272" t="s">
        <v>139</v>
      </c>
      <c r="D4272" t="s">
        <v>140</v>
      </c>
      <c r="E4272">
        <v>0</v>
      </c>
      <c r="F4272" t="s">
        <v>36</v>
      </c>
      <c r="G4272">
        <v>0</v>
      </c>
      <c r="H4272">
        <v>0</v>
      </c>
      <c r="I4272">
        <v>0.402783</v>
      </c>
    </row>
    <row r="4273" spans="1:9" x14ac:dyDescent="0.25">
      <c r="A4273">
        <v>2110020113</v>
      </c>
      <c r="B4273" t="s">
        <v>1090</v>
      </c>
      <c r="C4273" t="s">
        <v>8710</v>
      </c>
      <c r="D4273" t="s">
        <v>8711</v>
      </c>
      <c r="E4273" s="1">
        <v>0</v>
      </c>
      <c r="F4273" t="s">
        <v>36</v>
      </c>
      <c r="G4273">
        <v>0</v>
      </c>
      <c r="H4273">
        <v>0</v>
      </c>
      <c r="I4273">
        <v>0.41287000000000001</v>
      </c>
    </row>
    <row r="4274" spans="1:9" x14ac:dyDescent="0.25">
      <c r="A4274">
        <v>2110020113</v>
      </c>
      <c r="B4274" t="s">
        <v>1090</v>
      </c>
      <c r="C4274" t="s">
        <v>8706</v>
      </c>
      <c r="D4274" t="s">
        <v>8707</v>
      </c>
      <c r="E4274" s="1">
        <v>8874</v>
      </c>
      <c r="F4274" t="s">
        <v>36</v>
      </c>
      <c r="G4274">
        <v>0</v>
      </c>
      <c r="H4274">
        <v>0</v>
      </c>
      <c r="I4274">
        <v>0.41286899999999999</v>
      </c>
    </row>
    <row r="4275" spans="1:9" x14ac:dyDescent="0.25">
      <c r="A4275">
        <v>2110020113</v>
      </c>
      <c r="B4275" t="s">
        <v>1090</v>
      </c>
      <c r="C4275" t="s">
        <v>130</v>
      </c>
      <c r="D4275" t="s">
        <v>131</v>
      </c>
      <c r="E4275" s="1">
        <v>11682</v>
      </c>
      <c r="F4275" t="s">
        <v>36</v>
      </c>
      <c r="G4275" s="1">
        <v>3457</v>
      </c>
      <c r="H4275">
        <v>0</v>
      </c>
      <c r="I4275">
        <v>0.41287400000000002</v>
      </c>
    </row>
    <row r="4276" spans="1:9" x14ac:dyDescent="0.25">
      <c r="A4276">
        <v>2110020113</v>
      </c>
      <c r="B4276" t="s">
        <v>1090</v>
      </c>
      <c r="C4276" t="s">
        <v>126</v>
      </c>
      <c r="D4276" t="s">
        <v>127</v>
      </c>
      <c r="E4276" s="1">
        <v>6497</v>
      </c>
      <c r="F4276" t="s">
        <v>36</v>
      </c>
      <c r="G4276">
        <v>0</v>
      </c>
      <c r="H4276">
        <v>0</v>
      </c>
      <c r="I4276">
        <v>0.40485900000000002</v>
      </c>
    </row>
    <row r="4277" spans="1:9" x14ac:dyDescent="0.25">
      <c r="A4277">
        <v>2110020113</v>
      </c>
      <c r="B4277" t="s">
        <v>1090</v>
      </c>
      <c r="C4277" t="s">
        <v>142</v>
      </c>
      <c r="D4277" t="s">
        <v>143</v>
      </c>
      <c r="E4277" s="1">
        <v>0</v>
      </c>
      <c r="F4277" t="s">
        <v>36</v>
      </c>
      <c r="G4277">
        <v>0</v>
      </c>
      <c r="H4277">
        <v>0</v>
      </c>
      <c r="I4277">
        <v>0.41604799999999997</v>
      </c>
    </row>
    <row r="4278" spans="1:9" x14ac:dyDescent="0.25">
      <c r="A4278">
        <v>2110020113</v>
      </c>
      <c r="B4278" t="s">
        <v>1090</v>
      </c>
      <c r="C4278" t="s">
        <v>256</v>
      </c>
      <c r="D4278" t="s">
        <v>257</v>
      </c>
      <c r="E4278">
        <v>0</v>
      </c>
      <c r="F4278" t="s">
        <v>36</v>
      </c>
      <c r="G4278">
        <v>0</v>
      </c>
      <c r="H4278">
        <v>0</v>
      </c>
      <c r="I4278">
        <v>0.404833</v>
      </c>
    </row>
    <row r="4279" spans="1:9" x14ac:dyDescent="0.25">
      <c r="A4279">
        <v>2110020113</v>
      </c>
      <c r="B4279" t="s">
        <v>1090</v>
      </c>
      <c r="C4279" t="s">
        <v>137</v>
      </c>
      <c r="D4279" t="s">
        <v>138</v>
      </c>
      <c r="E4279" s="1">
        <v>0</v>
      </c>
      <c r="F4279" t="s">
        <v>36</v>
      </c>
      <c r="G4279">
        <v>2</v>
      </c>
      <c r="H4279">
        <v>1</v>
      </c>
      <c r="I4279">
        <v>0.40425100000000003</v>
      </c>
    </row>
    <row r="4280" spans="1:9" x14ac:dyDescent="0.25">
      <c r="A4280">
        <v>2110020113</v>
      </c>
      <c r="B4280" t="s">
        <v>1090</v>
      </c>
      <c r="C4280" t="s">
        <v>151</v>
      </c>
      <c r="D4280" t="s">
        <v>152</v>
      </c>
      <c r="E4280" s="1">
        <v>0</v>
      </c>
      <c r="F4280" t="s">
        <v>36</v>
      </c>
      <c r="G4280">
        <v>0</v>
      </c>
      <c r="H4280" s="1">
        <v>6912</v>
      </c>
      <c r="I4280">
        <v>0.41287000000000001</v>
      </c>
    </row>
    <row r="4281" spans="1:9" x14ac:dyDescent="0.25">
      <c r="A4281">
        <v>2110020113</v>
      </c>
      <c r="B4281" t="s">
        <v>1090</v>
      </c>
      <c r="C4281" t="s">
        <v>139</v>
      </c>
      <c r="D4281" t="s">
        <v>140</v>
      </c>
      <c r="E4281" s="1">
        <v>0</v>
      </c>
      <c r="F4281" t="s">
        <v>36</v>
      </c>
      <c r="G4281" s="1">
        <v>3456</v>
      </c>
      <c r="H4281">
        <v>0</v>
      </c>
      <c r="I4281">
        <v>0.40488200000000002</v>
      </c>
    </row>
    <row r="4282" spans="1:9" x14ac:dyDescent="0.25">
      <c r="A4282">
        <v>2110020114</v>
      </c>
      <c r="B4282" t="s">
        <v>1091</v>
      </c>
      <c r="C4282" t="s">
        <v>8708</v>
      </c>
      <c r="D4282" t="s">
        <v>8709</v>
      </c>
      <c r="E4282" s="1">
        <v>0</v>
      </c>
      <c r="F4282" t="s">
        <v>36</v>
      </c>
      <c r="G4282">
        <v>0</v>
      </c>
      <c r="H4282">
        <v>0</v>
      </c>
      <c r="I4282">
        <v>0.40113199999999999</v>
      </c>
    </row>
    <row r="4283" spans="1:9" x14ac:dyDescent="0.25">
      <c r="A4283">
        <v>2110020114</v>
      </c>
      <c r="B4283" t="s">
        <v>1091</v>
      </c>
      <c r="C4283" t="s">
        <v>8710</v>
      </c>
      <c r="D4283" t="s">
        <v>8711</v>
      </c>
      <c r="E4283" s="1">
        <v>0</v>
      </c>
      <c r="F4283" t="s">
        <v>36</v>
      </c>
      <c r="G4283">
        <v>0</v>
      </c>
      <c r="H4283">
        <v>0</v>
      </c>
      <c r="I4283">
        <v>0.40109400000000001</v>
      </c>
    </row>
    <row r="4284" spans="1:9" x14ac:dyDescent="0.25">
      <c r="A4284">
        <v>2110020114</v>
      </c>
      <c r="B4284" t="s">
        <v>1091</v>
      </c>
      <c r="C4284" t="s">
        <v>8706</v>
      </c>
      <c r="D4284" t="s">
        <v>8707</v>
      </c>
      <c r="E4284">
        <v>376</v>
      </c>
      <c r="F4284" t="s">
        <v>36</v>
      </c>
      <c r="G4284" s="1">
        <v>0</v>
      </c>
      <c r="H4284">
        <v>0</v>
      </c>
      <c r="I4284">
        <v>0.401144</v>
      </c>
    </row>
    <row r="4285" spans="1:9" x14ac:dyDescent="0.25">
      <c r="A4285">
        <v>2110020114</v>
      </c>
      <c r="B4285" t="s">
        <v>1091</v>
      </c>
      <c r="C4285" t="s">
        <v>130</v>
      </c>
      <c r="D4285" t="s">
        <v>131</v>
      </c>
      <c r="E4285" s="1">
        <v>37</v>
      </c>
      <c r="F4285" t="s">
        <v>36</v>
      </c>
      <c r="G4285" s="1">
        <v>1462</v>
      </c>
      <c r="H4285">
        <v>0</v>
      </c>
      <c r="I4285">
        <v>0.40108100000000002</v>
      </c>
    </row>
    <row r="4286" spans="1:9" x14ac:dyDescent="0.25">
      <c r="A4286">
        <v>2110020114</v>
      </c>
      <c r="B4286" t="s">
        <v>1091</v>
      </c>
      <c r="C4286" t="s">
        <v>142</v>
      </c>
      <c r="D4286" t="s">
        <v>143</v>
      </c>
      <c r="E4286">
        <v>0</v>
      </c>
      <c r="F4286" t="s">
        <v>36</v>
      </c>
      <c r="G4286">
        <v>0</v>
      </c>
      <c r="H4286">
        <v>0</v>
      </c>
      <c r="I4286">
        <v>0.38937500000000003</v>
      </c>
    </row>
    <row r="4287" spans="1:9" x14ac:dyDescent="0.25">
      <c r="A4287">
        <v>2110020114</v>
      </c>
      <c r="B4287" t="s">
        <v>1091</v>
      </c>
      <c r="C4287" t="s">
        <v>137</v>
      </c>
      <c r="D4287" t="s">
        <v>138</v>
      </c>
      <c r="E4287" s="1">
        <v>12</v>
      </c>
      <c r="F4287" t="s">
        <v>36</v>
      </c>
      <c r="G4287">
        <v>0</v>
      </c>
      <c r="H4287">
        <v>0</v>
      </c>
      <c r="I4287">
        <v>0.40083299999999999</v>
      </c>
    </row>
    <row r="4288" spans="1:9" x14ac:dyDescent="0.25">
      <c r="A4288">
        <v>2110020114</v>
      </c>
      <c r="B4288" t="s">
        <v>1091</v>
      </c>
      <c r="C4288" t="s">
        <v>151</v>
      </c>
      <c r="D4288" t="s">
        <v>152</v>
      </c>
      <c r="E4288" s="1">
        <v>0</v>
      </c>
      <c r="F4288" t="s">
        <v>36</v>
      </c>
      <c r="G4288">
        <v>0</v>
      </c>
      <c r="H4288">
        <v>0</v>
      </c>
      <c r="I4288">
        <v>0.389372</v>
      </c>
    </row>
    <row r="4289" spans="1:9" x14ac:dyDescent="0.25">
      <c r="A4289">
        <v>2110020114</v>
      </c>
      <c r="B4289" t="s">
        <v>1091</v>
      </c>
      <c r="C4289" t="s">
        <v>139</v>
      </c>
      <c r="D4289" t="s">
        <v>140</v>
      </c>
      <c r="E4289" s="1">
        <v>0</v>
      </c>
      <c r="F4289" t="s">
        <v>36</v>
      </c>
      <c r="G4289">
        <v>0</v>
      </c>
      <c r="H4289">
        <v>0</v>
      </c>
      <c r="I4289" s="1">
        <v>0.40109400000000001</v>
      </c>
    </row>
    <row r="4290" spans="1:9" x14ac:dyDescent="0.25">
      <c r="A4290">
        <v>2110020115</v>
      </c>
      <c r="B4290" t="s">
        <v>1092</v>
      </c>
      <c r="C4290" t="s">
        <v>8708</v>
      </c>
      <c r="D4290" t="s">
        <v>8709</v>
      </c>
      <c r="E4290">
        <v>0</v>
      </c>
      <c r="F4290" t="s">
        <v>36</v>
      </c>
      <c r="G4290">
        <v>0</v>
      </c>
      <c r="H4290">
        <v>0</v>
      </c>
      <c r="I4290">
        <v>0.46176299999999998</v>
      </c>
    </row>
    <row r="4291" spans="1:9" x14ac:dyDescent="0.25">
      <c r="A4291">
        <v>2110020115</v>
      </c>
      <c r="B4291" t="s">
        <v>1092</v>
      </c>
      <c r="C4291" t="s">
        <v>8710</v>
      </c>
      <c r="D4291" t="s">
        <v>8711</v>
      </c>
      <c r="E4291">
        <v>0</v>
      </c>
      <c r="F4291" t="s">
        <v>36</v>
      </c>
      <c r="G4291">
        <v>0</v>
      </c>
      <c r="H4291">
        <v>0</v>
      </c>
      <c r="I4291">
        <v>0.46173999999999998</v>
      </c>
    </row>
    <row r="4292" spans="1:9" x14ac:dyDescent="0.25">
      <c r="A4292">
        <v>2110020115</v>
      </c>
      <c r="B4292" t="s">
        <v>1092</v>
      </c>
      <c r="C4292" t="s">
        <v>8706</v>
      </c>
      <c r="D4292" t="s">
        <v>8707</v>
      </c>
      <c r="E4292" s="1">
        <v>2904</v>
      </c>
      <c r="F4292" t="s">
        <v>36</v>
      </c>
      <c r="G4292">
        <v>0</v>
      </c>
      <c r="H4292">
        <v>0</v>
      </c>
      <c r="I4292">
        <v>0.46173900000000001</v>
      </c>
    </row>
    <row r="4293" spans="1:9" x14ac:dyDescent="0.25">
      <c r="A4293">
        <v>2110020115</v>
      </c>
      <c r="B4293" t="s">
        <v>1092</v>
      </c>
      <c r="C4293" t="s">
        <v>130</v>
      </c>
      <c r="D4293" t="s">
        <v>131</v>
      </c>
      <c r="E4293" s="1">
        <v>586</v>
      </c>
      <c r="F4293" t="s">
        <v>36</v>
      </c>
      <c r="G4293" s="1">
        <v>14521</v>
      </c>
      <c r="H4293">
        <v>36</v>
      </c>
      <c r="I4293">
        <v>0.46174100000000001</v>
      </c>
    </row>
    <row r="4294" spans="1:9" x14ac:dyDescent="0.25">
      <c r="A4294">
        <v>2110020115</v>
      </c>
      <c r="B4294" t="s">
        <v>1092</v>
      </c>
      <c r="C4294" t="s">
        <v>142</v>
      </c>
      <c r="D4294" t="s">
        <v>143</v>
      </c>
      <c r="E4294" s="1">
        <v>0</v>
      </c>
      <c r="F4294" t="s">
        <v>36</v>
      </c>
      <c r="G4294">
        <v>0</v>
      </c>
      <c r="H4294">
        <v>0</v>
      </c>
      <c r="I4294">
        <v>0.46178399999999997</v>
      </c>
    </row>
    <row r="4295" spans="1:9" x14ac:dyDescent="0.25">
      <c r="A4295">
        <v>2110020115</v>
      </c>
      <c r="B4295" t="s">
        <v>1092</v>
      </c>
      <c r="C4295" t="s">
        <v>137</v>
      </c>
      <c r="D4295" t="s">
        <v>138</v>
      </c>
      <c r="E4295" s="1">
        <v>0</v>
      </c>
      <c r="F4295" t="s">
        <v>36</v>
      </c>
      <c r="G4295">
        <v>36</v>
      </c>
      <c r="H4295" s="1">
        <v>0</v>
      </c>
      <c r="I4295">
        <v>0.461613</v>
      </c>
    </row>
    <row r="4296" spans="1:9" x14ac:dyDescent="0.25">
      <c r="A4296">
        <v>2110020115</v>
      </c>
      <c r="B4296" t="s">
        <v>1092</v>
      </c>
      <c r="C4296" t="s">
        <v>151</v>
      </c>
      <c r="D4296" t="s">
        <v>152</v>
      </c>
      <c r="E4296" s="1">
        <v>0</v>
      </c>
      <c r="F4296" t="s">
        <v>36</v>
      </c>
      <c r="G4296">
        <v>0</v>
      </c>
      <c r="H4296">
        <v>0</v>
      </c>
      <c r="I4296">
        <v>0.46173999999999998</v>
      </c>
    </row>
    <row r="4297" spans="1:9" x14ac:dyDescent="0.25">
      <c r="A4297">
        <v>2110020115</v>
      </c>
      <c r="B4297" t="s">
        <v>1092</v>
      </c>
      <c r="C4297" t="s">
        <v>139</v>
      </c>
      <c r="D4297" t="s">
        <v>140</v>
      </c>
      <c r="E4297" s="1">
        <v>0</v>
      </c>
      <c r="F4297" t="s">
        <v>36</v>
      </c>
      <c r="G4297">
        <v>0</v>
      </c>
      <c r="H4297">
        <v>0</v>
      </c>
      <c r="I4297">
        <v>0.42099199999999998</v>
      </c>
    </row>
    <row r="4298" spans="1:9" x14ac:dyDescent="0.25">
      <c r="A4298">
        <v>2110020116</v>
      </c>
      <c r="B4298" t="s">
        <v>1093</v>
      </c>
      <c r="C4298" t="s">
        <v>8708</v>
      </c>
      <c r="D4298" t="s">
        <v>8709</v>
      </c>
      <c r="E4298" s="1">
        <v>0</v>
      </c>
      <c r="F4298" t="s">
        <v>36</v>
      </c>
      <c r="G4298">
        <v>0</v>
      </c>
      <c r="H4298">
        <v>0</v>
      </c>
      <c r="I4298">
        <v>0.40759499999999999</v>
      </c>
    </row>
    <row r="4299" spans="1:9" x14ac:dyDescent="0.25">
      <c r="A4299">
        <v>2110020116</v>
      </c>
      <c r="B4299" t="s">
        <v>1093</v>
      </c>
      <c r="C4299" t="s">
        <v>8710</v>
      </c>
      <c r="D4299" t="s">
        <v>8711</v>
      </c>
      <c r="E4299" s="1">
        <v>0</v>
      </c>
      <c r="F4299" t="s">
        <v>36</v>
      </c>
      <c r="G4299">
        <v>0</v>
      </c>
      <c r="H4299" s="1">
        <v>0</v>
      </c>
      <c r="I4299">
        <v>0.39630199999999999</v>
      </c>
    </row>
    <row r="4300" spans="1:9" x14ac:dyDescent="0.25">
      <c r="A4300">
        <v>2110020116</v>
      </c>
      <c r="B4300" t="s">
        <v>1093</v>
      </c>
      <c r="C4300" t="s">
        <v>8706</v>
      </c>
      <c r="D4300" t="s">
        <v>8707</v>
      </c>
      <c r="E4300">
        <v>266</v>
      </c>
      <c r="F4300" t="s">
        <v>36</v>
      </c>
      <c r="G4300">
        <v>0</v>
      </c>
      <c r="H4300">
        <v>0</v>
      </c>
      <c r="I4300">
        <v>0.40748099999999998</v>
      </c>
    </row>
    <row r="4301" spans="1:9" x14ac:dyDescent="0.25">
      <c r="A4301">
        <v>2110020116</v>
      </c>
      <c r="B4301" t="s">
        <v>1093</v>
      </c>
      <c r="C4301" t="s">
        <v>130</v>
      </c>
      <c r="D4301" t="s">
        <v>131</v>
      </c>
      <c r="E4301" s="1">
        <v>29</v>
      </c>
      <c r="F4301" t="s">
        <v>36</v>
      </c>
      <c r="G4301" s="1">
        <v>1188</v>
      </c>
      <c r="H4301">
        <v>36</v>
      </c>
      <c r="I4301">
        <v>0.36482799999999999</v>
      </c>
    </row>
    <row r="4302" spans="1:9" x14ac:dyDescent="0.25">
      <c r="A4302">
        <v>2110020116</v>
      </c>
      <c r="B4302" t="s">
        <v>1093</v>
      </c>
      <c r="C4302" t="s">
        <v>126</v>
      </c>
      <c r="D4302" t="s">
        <v>127</v>
      </c>
      <c r="E4302" s="1">
        <v>9</v>
      </c>
      <c r="F4302" t="s">
        <v>36</v>
      </c>
      <c r="G4302">
        <v>0</v>
      </c>
      <c r="H4302">
        <v>0</v>
      </c>
      <c r="I4302">
        <v>0.43</v>
      </c>
    </row>
    <row r="4303" spans="1:9" x14ac:dyDescent="0.25">
      <c r="A4303">
        <v>2110020116</v>
      </c>
      <c r="B4303" t="s">
        <v>1093</v>
      </c>
      <c r="C4303" t="s">
        <v>142</v>
      </c>
      <c r="D4303" t="s">
        <v>143</v>
      </c>
      <c r="E4303" s="1">
        <v>0</v>
      </c>
      <c r="F4303" t="s">
        <v>36</v>
      </c>
      <c r="G4303">
        <v>0</v>
      </c>
      <c r="H4303">
        <v>0</v>
      </c>
      <c r="I4303">
        <v>0.34373799999999999</v>
      </c>
    </row>
    <row r="4304" spans="1:9" x14ac:dyDescent="0.25">
      <c r="A4304">
        <v>2110020116</v>
      </c>
      <c r="B4304" t="s">
        <v>1093</v>
      </c>
      <c r="C4304" t="s">
        <v>137</v>
      </c>
      <c r="D4304" t="s">
        <v>138</v>
      </c>
      <c r="E4304" s="1">
        <v>13</v>
      </c>
      <c r="F4304" t="s">
        <v>36</v>
      </c>
      <c r="G4304">
        <v>36</v>
      </c>
      <c r="H4304">
        <v>0</v>
      </c>
      <c r="I4304">
        <v>0.35615400000000003</v>
      </c>
    </row>
    <row r="4305" spans="1:9" x14ac:dyDescent="0.25">
      <c r="A4305">
        <v>2110020116</v>
      </c>
      <c r="B4305" t="s">
        <v>1093</v>
      </c>
      <c r="C4305" t="s">
        <v>151</v>
      </c>
      <c r="D4305" t="s">
        <v>152</v>
      </c>
      <c r="E4305" s="1">
        <v>0</v>
      </c>
      <c r="F4305" t="s">
        <v>36</v>
      </c>
      <c r="G4305">
        <v>0</v>
      </c>
      <c r="H4305">
        <v>0</v>
      </c>
      <c r="I4305">
        <v>0.39630199999999999</v>
      </c>
    </row>
    <row r="4306" spans="1:9" x14ac:dyDescent="0.25">
      <c r="A4306">
        <v>2110020116</v>
      </c>
      <c r="B4306" t="s">
        <v>1093</v>
      </c>
      <c r="C4306" t="s">
        <v>139</v>
      </c>
      <c r="D4306" t="s">
        <v>140</v>
      </c>
      <c r="E4306" s="1">
        <v>0</v>
      </c>
      <c r="F4306" t="s">
        <v>36</v>
      </c>
      <c r="G4306">
        <v>0</v>
      </c>
      <c r="H4306">
        <v>0</v>
      </c>
      <c r="I4306">
        <v>0.39630199999999999</v>
      </c>
    </row>
    <row r="4307" spans="1:9" x14ac:dyDescent="0.25">
      <c r="A4307">
        <v>2110020117</v>
      </c>
      <c r="B4307" t="s">
        <v>1094</v>
      </c>
      <c r="C4307" t="s">
        <v>8706</v>
      </c>
      <c r="D4307" t="s">
        <v>8707</v>
      </c>
      <c r="E4307">
        <v>4</v>
      </c>
      <c r="F4307" t="s">
        <v>36</v>
      </c>
      <c r="G4307">
        <v>0</v>
      </c>
      <c r="H4307">
        <v>0</v>
      </c>
      <c r="I4307">
        <v>0.42249999999999999</v>
      </c>
    </row>
    <row r="4308" spans="1:9" x14ac:dyDescent="0.25">
      <c r="A4308">
        <v>2110020117</v>
      </c>
      <c r="B4308" t="s">
        <v>1094</v>
      </c>
      <c r="C4308" t="s">
        <v>130</v>
      </c>
      <c r="D4308" t="s">
        <v>131</v>
      </c>
      <c r="E4308" s="1">
        <v>15</v>
      </c>
      <c r="F4308" t="s">
        <v>36</v>
      </c>
      <c r="G4308">
        <v>36</v>
      </c>
      <c r="H4308">
        <v>0</v>
      </c>
      <c r="I4308">
        <v>0.42333300000000001</v>
      </c>
    </row>
    <row r="4309" spans="1:9" x14ac:dyDescent="0.25">
      <c r="A4309">
        <v>2110020224</v>
      </c>
      <c r="B4309" t="s">
        <v>1095</v>
      </c>
      <c r="C4309" t="s">
        <v>130</v>
      </c>
      <c r="D4309" t="s">
        <v>131</v>
      </c>
      <c r="E4309" s="1">
        <v>23</v>
      </c>
      <c r="F4309" t="s">
        <v>36</v>
      </c>
      <c r="G4309">
        <v>72</v>
      </c>
      <c r="H4309">
        <v>0</v>
      </c>
      <c r="I4309">
        <v>2.1569569999999998</v>
      </c>
    </row>
    <row r="4310" spans="1:9" x14ac:dyDescent="0.25">
      <c r="A4310">
        <v>2110020224</v>
      </c>
      <c r="B4310" t="s">
        <v>1095</v>
      </c>
      <c r="C4310" t="s">
        <v>126</v>
      </c>
      <c r="D4310" t="s">
        <v>127</v>
      </c>
      <c r="E4310" s="1">
        <v>89</v>
      </c>
      <c r="F4310" t="s">
        <v>36</v>
      </c>
      <c r="G4310">
        <v>0</v>
      </c>
      <c r="H4310">
        <v>0</v>
      </c>
      <c r="I4310">
        <v>2.1582020000000002</v>
      </c>
    </row>
    <row r="4311" spans="1:9" x14ac:dyDescent="0.25">
      <c r="A4311">
        <v>2110020224</v>
      </c>
      <c r="B4311" t="s">
        <v>1095</v>
      </c>
      <c r="C4311" t="s">
        <v>137</v>
      </c>
      <c r="D4311" t="s">
        <v>138</v>
      </c>
      <c r="E4311" s="1">
        <v>0</v>
      </c>
      <c r="F4311" t="s">
        <v>36</v>
      </c>
      <c r="G4311">
        <v>0</v>
      </c>
      <c r="H4311">
        <v>0</v>
      </c>
      <c r="I4311">
        <v>2.1582140000000001</v>
      </c>
    </row>
    <row r="4312" spans="1:9" x14ac:dyDescent="0.25">
      <c r="A4312">
        <v>2110020280</v>
      </c>
      <c r="B4312" t="s">
        <v>1096</v>
      </c>
      <c r="C4312" t="s">
        <v>8708</v>
      </c>
      <c r="D4312" t="s">
        <v>8709</v>
      </c>
      <c r="E4312">
        <v>0</v>
      </c>
      <c r="F4312" t="s">
        <v>228</v>
      </c>
      <c r="G4312">
        <v>0</v>
      </c>
      <c r="H4312">
        <v>0</v>
      </c>
      <c r="I4312">
        <v>3.9223330000000001</v>
      </c>
    </row>
    <row r="4313" spans="1:9" x14ac:dyDescent="0.25">
      <c r="A4313">
        <v>2110020280</v>
      </c>
      <c r="B4313" t="s">
        <v>1096</v>
      </c>
      <c r="C4313" t="s">
        <v>8710</v>
      </c>
      <c r="D4313" t="s">
        <v>8711</v>
      </c>
      <c r="E4313" s="1">
        <v>96</v>
      </c>
      <c r="F4313" t="s">
        <v>228</v>
      </c>
      <c r="G4313">
        <v>0</v>
      </c>
      <c r="H4313">
        <v>0</v>
      </c>
      <c r="I4313">
        <v>3.9145829999999999</v>
      </c>
    </row>
    <row r="4314" spans="1:9" x14ac:dyDescent="0.25">
      <c r="A4314">
        <v>2110020280</v>
      </c>
      <c r="B4314" t="s">
        <v>1096</v>
      </c>
      <c r="C4314" t="s">
        <v>8706</v>
      </c>
      <c r="D4314" t="s">
        <v>8707</v>
      </c>
      <c r="E4314" s="1">
        <v>0</v>
      </c>
      <c r="F4314" t="s">
        <v>228</v>
      </c>
      <c r="G4314">
        <v>0</v>
      </c>
      <c r="H4314">
        <v>0</v>
      </c>
      <c r="I4314">
        <v>3.9249999999999998</v>
      </c>
    </row>
    <row r="4315" spans="1:9" x14ac:dyDescent="0.25">
      <c r="A4315">
        <v>2110020280</v>
      </c>
      <c r="B4315" t="s">
        <v>1096</v>
      </c>
      <c r="C4315" t="s">
        <v>130</v>
      </c>
      <c r="D4315" t="s">
        <v>131</v>
      </c>
      <c r="E4315">
        <v>9</v>
      </c>
      <c r="F4315" t="s">
        <v>228</v>
      </c>
      <c r="G4315" s="1">
        <v>4119</v>
      </c>
      <c r="H4315">
        <v>925</v>
      </c>
      <c r="I4315">
        <v>4.0911109999999997</v>
      </c>
    </row>
    <row r="4316" spans="1:9" x14ac:dyDescent="0.25">
      <c r="A4316">
        <v>2110020280</v>
      </c>
      <c r="B4316" t="s">
        <v>1096</v>
      </c>
      <c r="C4316" t="s">
        <v>126</v>
      </c>
      <c r="D4316" t="s">
        <v>127</v>
      </c>
      <c r="E4316" s="1">
        <v>381</v>
      </c>
      <c r="F4316" t="s">
        <v>228</v>
      </c>
      <c r="G4316">
        <v>0</v>
      </c>
      <c r="H4316">
        <v>0</v>
      </c>
      <c r="I4316">
        <v>4.0025979999999999</v>
      </c>
    </row>
    <row r="4317" spans="1:9" x14ac:dyDescent="0.25">
      <c r="A4317">
        <v>2110020280</v>
      </c>
      <c r="B4317" t="s">
        <v>1096</v>
      </c>
      <c r="C4317" t="s">
        <v>142</v>
      </c>
      <c r="D4317" t="s">
        <v>143</v>
      </c>
      <c r="E4317" s="1">
        <v>0</v>
      </c>
      <c r="F4317" t="s">
        <v>228</v>
      </c>
      <c r="G4317">
        <v>0</v>
      </c>
      <c r="H4317">
        <v>0</v>
      </c>
      <c r="I4317">
        <v>3.8213560000000002</v>
      </c>
    </row>
    <row r="4318" spans="1:9" x14ac:dyDescent="0.25">
      <c r="A4318">
        <v>2110020280</v>
      </c>
      <c r="B4318" t="s">
        <v>1096</v>
      </c>
      <c r="C4318" t="s">
        <v>167</v>
      </c>
      <c r="D4318" t="s">
        <v>168</v>
      </c>
      <c r="E4318">
        <v>0</v>
      </c>
      <c r="F4318" t="s">
        <v>228</v>
      </c>
      <c r="G4318">
        <v>0</v>
      </c>
      <c r="H4318">
        <v>0</v>
      </c>
      <c r="I4318">
        <v>4.0983330000000002</v>
      </c>
    </row>
    <row r="4319" spans="1:9" x14ac:dyDescent="0.25">
      <c r="A4319">
        <v>2110020280</v>
      </c>
      <c r="B4319" t="s">
        <v>1096</v>
      </c>
      <c r="C4319" t="s">
        <v>137</v>
      </c>
      <c r="D4319" t="s">
        <v>138</v>
      </c>
      <c r="E4319" s="1">
        <v>13</v>
      </c>
      <c r="F4319" t="s">
        <v>228</v>
      </c>
      <c r="G4319">
        <v>0</v>
      </c>
      <c r="H4319">
        <v>0</v>
      </c>
      <c r="I4319">
        <v>4.1423079999999999</v>
      </c>
    </row>
    <row r="4320" spans="1:9" x14ac:dyDescent="0.25">
      <c r="A4320">
        <v>2110020280</v>
      </c>
      <c r="B4320" t="s">
        <v>1096</v>
      </c>
      <c r="C4320" t="s">
        <v>151</v>
      </c>
      <c r="D4320" t="s">
        <v>152</v>
      </c>
      <c r="E4320" s="1">
        <v>0</v>
      </c>
      <c r="F4320" t="s">
        <v>228</v>
      </c>
      <c r="G4320">
        <v>925</v>
      </c>
      <c r="H4320" s="1">
        <v>1187</v>
      </c>
      <c r="I4320">
        <v>3.9223330000000001</v>
      </c>
    </row>
    <row r="4321" spans="1:9" x14ac:dyDescent="0.25">
      <c r="A4321">
        <v>2110020280</v>
      </c>
      <c r="B4321" t="s">
        <v>1096</v>
      </c>
      <c r="C4321" t="s">
        <v>139</v>
      </c>
      <c r="D4321" t="s">
        <v>140</v>
      </c>
      <c r="E4321" s="1">
        <v>0</v>
      </c>
      <c r="F4321" t="s">
        <v>228</v>
      </c>
      <c r="G4321">
        <v>0</v>
      </c>
      <c r="H4321">
        <v>0</v>
      </c>
      <c r="I4321">
        <v>4.2944009999999997</v>
      </c>
    </row>
    <row r="4322" spans="1:9" x14ac:dyDescent="0.25">
      <c r="A4322">
        <v>2110020287</v>
      </c>
      <c r="B4322" t="s">
        <v>1097</v>
      </c>
      <c r="C4322" t="s">
        <v>8708</v>
      </c>
      <c r="D4322" t="s">
        <v>8709</v>
      </c>
      <c r="E4322">
        <v>0</v>
      </c>
      <c r="F4322" t="s">
        <v>36</v>
      </c>
      <c r="G4322">
        <v>0</v>
      </c>
      <c r="H4322">
        <v>0</v>
      </c>
      <c r="I4322">
        <v>0.512625</v>
      </c>
    </row>
    <row r="4323" spans="1:9" x14ac:dyDescent="0.25">
      <c r="A4323">
        <v>2110020287</v>
      </c>
      <c r="B4323" t="s">
        <v>1097</v>
      </c>
      <c r="C4323" t="s">
        <v>8710</v>
      </c>
      <c r="D4323" t="s">
        <v>8711</v>
      </c>
      <c r="E4323" s="1">
        <v>0</v>
      </c>
      <c r="F4323" t="s">
        <v>36</v>
      </c>
      <c r="G4323">
        <v>0</v>
      </c>
      <c r="H4323">
        <v>0</v>
      </c>
      <c r="I4323">
        <v>0.51262200000000002</v>
      </c>
    </row>
    <row r="4324" spans="1:9" x14ac:dyDescent="0.25">
      <c r="A4324">
        <v>2110020287</v>
      </c>
      <c r="B4324" t="s">
        <v>1097</v>
      </c>
      <c r="C4324" t="s">
        <v>8706</v>
      </c>
      <c r="D4324" t="s">
        <v>8707</v>
      </c>
      <c r="E4324" s="1">
        <v>16</v>
      </c>
      <c r="F4324" t="s">
        <v>36</v>
      </c>
      <c r="G4324">
        <v>0</v>
      </c>
      <c r="H4324">
        <v>0</v>
      </c>
      <c r="I4324">
        <v>0.51249999999999996</v>
      </c>
    </row>
    <row r="4325" spans="1:9" x14ac:dyDescent="0.25">
      <c r="A4325">
        <v>2110020287</v>
      </c>
      <c r="B4325" t="s">
        <v>1097</v>
      </c>
      <c r="C4325" t="s">
        <v>130</v>
      </c>
      <c r="D4325" t="s">
        <v>131</v>
      </c>
      <c r="E4325" s="1">
        <v>3</v>
      </c>
      <c r="F4325" t="s">
        <v>36</v>
      </c>
      <c r="G4325" s="1">
        <v>6392</v>
      </c>
      <c r="H4325">
        <v>48</v>
      </c>
      <c r="I4325">
        <v>0.51333300000000004</v>
      </c>
    </row>
    <row r="4326" spans="1:9" x14ac:dyDescent="0.25">
      <c r="A4326">
        <v>2110020287</v>
      </c>
      <c r="B4326" t="s">
        <v>1097</v>
      </c>
      <c r="C4326" t="s">
        <v>126</v>
      </c>
      <c r="D4326" t="s">
        <v>127</v>
      </c>
      <c r="E4326" s="1">
        <v>14162</v>
      </c>
      <c r="F4326" t="s">
        <v>36</v>
      </c>
      <c r="G4326">
        <v>0</v>
      </c>
      <c r="H4326">
        <v>0</v>
      </c>
      <c r="I4326">
        <v>0.54097700000000004</v>
      </c>
    </row>
    <row r="4327" spans="1:9" x14ac:dyDescent="0.25">
      <c r="A4327">
        <v>2110020287</v>
      </c>
      <c r="B4327" t="s">
        <v>1097</v>
      </c>
      <c r="C4327" t="s">
        <v>142</v>
      </c>
      <c r="D4327" t="s">
        <v>143</v>
      </c>
      <c r="E4327">
        <v>0</v>
      </c>
      <c r="F4327" t="s">
        <v>36</v>
      </c>
      <c r="G4327">
        <v>0</v>
      </c>
      <c r="H4327">
        <v>0</v>
      </c>
      <c r="I4327">
        <v>0.45041399999999998</v>
      </c>
    </row>
    <row r="4328" spans="1:9" x14ac:dyDescent="0.25">
      <c r="A4328">
        <v>2110020287</v>
      </c>
      <c r="B4328" t="s">
        <v>1097</v>
      </c>
      <c r="C4328" t="s">
        <v>137</v>
      </c>
      <c r="D4328" t="s">
        <v>138</v>
      </c>
      <c r="E4328">
        <v>0</v>
      </c>
      <c r="F4328" t="s">
        <v>36</v>
      </c>
      <c r="G4328">
        <v>48</v>
      </c>
      <c r="H4328">
        <v>0</v>
      </c>
      <c r="I4328">
        <v>0.45</v>
      </c>
    </row>
    <row r="4329" spans="1:9" x14ac:dyDescent="0.25">
      <c r="A4329">
        <v>2110020287</v>
      </c>
      <c r="B4329" t="s">
        <v>1097</v>
      </c>
      <c r="C4329" t="s">
        <v>151</v>
      </c>
      <c r="D4329" t="s">
        <v>152</v>
      </c>
      <c r="E4329">
        <v>0</v>
      </c>
      <c r="F4329" t="s">
        <v>36</v>
      </c>
      <c r="G4329">
        <v>0</v>
      </c>
      <c r="H4329" s="1">
        <v>1704</v>
      </c>
      <c r="I4329">
        <v>0.51261699999999999</v>
      </c>
    </row>
    <row r="4330" spans="1:9" x14ac:dyDescent="0.25">
      <c r="A4330">
        <v>2110020287</v>
      </c>
      <c r="B4330" t="s">
        <v>1097</v>
      </c>
      <c r="C4330" t="s">
        <v>139</v>
      </c>
      <c r="D4330" t="s">
        <v>140</v>
      </c>
      <c r="E4330" s="1">
        <v>0</v>
      </c>
      <c r="F4330" t="s">
        <v>36</v>
      </c>
      <c r="G4330">
        <v>0</v>
      </c>
      <c r="H4330">
        <v>0</v>
      </c>
      <c r="I4330">
        <v>0.54098100000000005</v>
      </c>
    </row>
    <row r="4331" spans="1:9" x14ac:dyDescent="0.25">
      <c r="A4331">
        <v>2110020288</v>
      </c>
      <c r="B4331" t="s">
        <v>1098</v>
      </c>
      <c r="C4331" t="s">
        <v>8708</v>
      </c>
      <c r="D4331" t="s">
        <v>8709</v>
      </c>
      <c r="E4331" s="1">
        <v>0</v>
      </c>
      <c r="F4331" t="s">
        <v>36</v>
      </c>
      <c r="G4331">
        <v>0</v>
      </c>
      <c r="H4331">
        <v>0</v>
      </c>
      <c r="I4331">
        <v>0.49407699999999999</v>
      </c>
    </row>
    <row r="4332" spans="1:9" x14ac:dyDescent="0.25">
      <c r="A4332">
        <v>2110020288</v>
      </c>
      <c r="B4332" t="s">
        <v>1098</v>
      </c>
      <c r="C4332" t="s">
        <v>8710</v>
      </c>
      <c r="D4332" t="s">
        <v>8711</v>
      </c>
      <c r="E4332" s="1">
        <v>0</v>
      </c>
      <c r="F4332" t="s">
        <v>36</v>
      </c>
      <c r="G4332">
        <v>0</v>
      </c>
      <c r="H4332">
        <v>0</v>
      </c>
      <c r="I4332">
        <v>0.49405199999999999</v>
      </c>
    </row>
    <row r="4333" spans="1:9" x14ac:dyDescent="0.25">
      <c r="A4333">
        <v>2110020288</v>
      </c>
      <c r="B4333" t="s">
        <v>1098</v>
      </c>
      <c r="C4333" t="s">
        <v>8706</v>
      </c>
      <c r="D4333" t="s">
        <v>8707</v>
      </c>
      <c r="E4333" s="1">
        <v>0</v>
      </c>
      <c r="F4333" t="s">
        <v>36</v>
      </c>
      <c r="G4333">
        <v>0</v>
      </c>
      <c r="H4333">
        <v>0</v>
      </c>
      <c r="I4333">
        <v>0.49407699999999999</v>
      </c>
    </row>
    <row r="4334" spans="1:9" x14ac:dyDescent="0.25">
      <c r="A4334">
        <v>2110020288</v>
      </c>
      <c r="B4334" t="s">
        <v>1098</v>
      </c>
      <c r="C4334" t="s">
        <v>130</v>
      </c>
      <c r="D4334" t="s">
        <v>131</v>
      </c>
      <c r="E4334" s="1">
        <v>1309</v>
      </c>
      <c r="F4334" t="s">
        <v>36</v>
      </c>
      <c r="G4334" s="1">
        <v>2157</v>
      </c>
      <c r="H4334">
        <v>0</v>
      </c>
      <c r="I4334">
        <v>0.494087</v>
      </c>
    </row>
    <row r="4335" spans="1:9" x14ac:dyDescent="0.25">
      <c r="A4335">
        <v>2110020288</v>
      </c>
      <c r="B4335" t="s">
        <v>1098</v>
      </c>
      <c r="C4335" t="s">
        <v>126</v>
      </c>
      <c r="D4335" t="s">
        <v>127</v>
      </c>
      <c r="E4335" s="1">
        <v>11274</v>
      </c>
      <c r="F4335" t="s">
        <v>36</v>
      </c>
      <c r="G4335">
        <v>0</v>
      </c>
      <c r="H4335">
        <v>0</v>
      </c>
      <c r="I4335">
        <v>0.53744599999999998</v>
      </c>
    </row>
    <row r="4336" spans="1:9" x14ac:dyDescent="0.25">
      <c r="A4336">
        <v>2110020288</v>
      </c>
      <c r="B4336" t="s">
        <v>1098</v>
      </c>
      <c r="C4336" t="s">
        <v>142</v>
      </c>
      <c r="D4336" t="s">
        <v>143</v>
      </c>
      <c r="E4336" s="1">
        <v>0</v>
      </c>
      <c r="F4336" t="s">
        <v>36</v>
      </c>
      <c r="G4336">
        <v>0</v>
      </c>
      <c r="H4336">
        <v>0</v>
      </c>
      <c r="I4336">
        <v>0.494616</v>
      </c>
    </row>
    <row r="4337" spans="1:9" x14ac:dyDescent="0.25">
      <c r="A4337">
        <v>2110020288</v>
      </c>
      <c r="B4337" t="s">
        <v>1098</v>
      </c>
      <c r="C4337" t="s">
        <v>137</v>
      </c>
      <c r="D4337" t="s">
        <v>138</v>
      </c>
      <c r="E4337" s="1">
        <v>0</v>
      </c>
      <c r="F4337" t="s">
        <v>36</v>
      </c>
      <c r="G4337">
        <v>1</v>
      </c>
      <c r="H4337">
        <v>0</v>
      </c>
      <c r="I4337">
        <v>0.53470600000000001</v>
      </c>
    </row>
    <row r="4338" spans="1:9" x14ac:dyDescent="0.25">
      <c r="A4338">
        <v>2110020288</v>
      </c>
      <c r="B4338" t="s">
        <v>1098</v>
      </c>
      <c r="C4338" t="s">
        <v>151</v>
      </c>
      <c r="D4338" t="s">
        <v>152</v>
      </c>
      <c r="E4338" s="1">
        <v>0</v>
      </c>
      <c r="F4338" t="s">
        <v>36</v>
      </c>
      <c r="G4338">
        <v>0</v>
      </c>
      <c r="H4338">
        <v>804</v>
      </c>
      <c r="I4338">
        <v>0.49408000000000002</v>
      </c>
    </row>
    <row r="4339" spans="1:9" x14ac:dyDescent="0.25">
      <c r="A4339">
        <v>2110020289</v>
      </c>
      <c r="B4339" t="s">
        <v>1099</v>
      </c>
      <c r="C4339" t="s">
        <v>8710</v>
      </c>
      <c r="D4339" t="s">
        <v>8711</v>
      </c>
      <c r="E4339" s="1">
        <v>0</v>
      </c>
      <c r="F4339" t="s">
        <v>36</v>
      </c>
      <c r="G4339">
        <v>0</v>
      </c>
      <c r="H4339">
        <v>0</v>
      </c>
      <c r="I4339">
        <v>0.503243</v>
      </c>
    </row>
    <row r="4340" spans="1:9" x14ac:dyDescent="0.25">
      <c r="A4340">
        <v>2110020289</v>
      </c>
      <c r="B4340" t="s">
        <v>1099</v>
      </c>
      <c r="C4340" t="s">
        <v>8706</v>
      </c>
      <c r="D4340" t="s">
        <v>8707</v>
      </c>
      <c r="E4340" s="1">
        <v>2661</v>
      </c>
      <c r="F4340" t="s">
        <v>36</v>
      </c>
      <c r="G4340">
        <v>0</v>
      </c>
      <c r="H4340">
        <v>0</v>
      </c>
      <c r="I4340">
        <v>0.50512199999999996</v>
      </c>
    </row>
    <row r="4341" spans="1:9" x14ac:dyDescent="0.25">
      <c r="A4341">
        <v>2110020289</v>
      </c>
      <c r="B4341" t="s">
        <v>1099</v>
      </c>
      <c r="C4341" t="s">
        <v>130</v>
      </c>
      <c r="D4341" t="s">
        <v>131</v>
      </c>
      <c r="E4341" s="1">
        <v>7308</v>
      </c>
      <c r="F4341" t="s">
        <v>36</v>
      </c>
      <c r="G4341">
        <v>0</v>
      </c>
      <c r="H4341" s="1">
        <v>0</v>
      </c>
      <c r="I4341">
        <v>0.50324400000000002</v>
      </c>
    </row>
    <row r="4342" spans="1:9" x14ac:dyDescent="0.25">
      <c r="A4342">
        <v>2110020289</v>
      </c>
      <c r="B4342" t="s">
        <v>1099</v>
      </c>
      <c r="C4342" t="s">
        <v>126</v>
      </c>
      <c r="D4342" t="s">
        <v>127</v>
      </c>
      <c r="E4342" s="1">
        <v>8977</v>
      </c>
      <c r="F4342" t="s">
        <v>36</v>
      </c>
      <c r="G4342">
        <v>0</v>
      </c>
      <c r="H4342">
        <v>0</v>
      </c>
      <c r="I4342">
        <v>0.54992600000000003</v>
      </c>
    </row>
    <row r="4343" spans="1:9" x14ac:dyDescent="0.25">
      <c r="A4343">
        <v>2110020289</v>
      </c>
      <c r="B4343" t="s">
        <v>1099</v>
      </c>
      <c r="C4343" t="s">
        <v>142</v>
      </c>
      <c r="D4343" t="s">
        <v>143</v>
      </c>
      <c r="E4343" s="1">
        <v>0</v>
      </c>
      <c r="F4343" t="s">
        <v>36</v>
      </c>
      <c r="G4343">
        <v>0</v>
      </c>
      <c r="H4343">
        <v>0</v>
      </c>
      <c r="I4343">
        <v>0.433147</v>
      </c>
    </row>
    <row r="4344" spans="1:9" x14ac:dyDescent="0.25">
      <c r="A4344">
        <v>2110020289</v>
      </c>
      <c r="B4344" t="s">
        <v>1099</v>
      </c>
      <c r="C4344" t="s">
        <v>137</v>
      </c>
      <c r="D4344" t="s">
        <v>138</v>
      </c>
      <c r="E4344" s="1">
        <v>0</v>
      </c>
      <c r="F4344" t="s">
        <v>36</v>
      </c>
      <c r="G4344">
        <v>1</v>
      </c>
      <c r="H4344" s="1">
        <v>0</v>
      </c>
      <c r="I4344">
        <v>0.55000000000000004</v>
      </c>
    </row>
    <row r="4345" spans="1:9" x14ac:dyDescent="0.25">
      <c r="A4345">
        <v>2110020289</v>
      </c>
      <c r="B4345" t="s">
        <v>1099</v>
      </c>
      <c r="C4345" t="s">
        <v>151</v>
      </c>
      <c r="D4345" t="s">
        <v>152</v>
      </c>
      <c r="E4345" s="1">
        <v>0</v>
      </c>
      <c r="F4345" t="s">
        <v>36</v>
      </c>
      <c r="G4345">
        <v>0</v>
      </c>
      <c r="H4345">
        <v>0</v>
      </c>
      <c r="I4345">
        <v>0.503243</v>
      </c>
    </row>
    <row r="4346" spans="1:9" x14ac:dyDescent="0.25">
      <c r="A4346">
        <v>2110020290</v>
      </c>
      <c r="B4346" t="s">
        <v>1100</v>
      </c>
      <c r="C4346" t="s">
        <v>8710</v>
      </c>
      <c r="D4346" t="s">
        <v>8711</v>
      </c>
      <c r="E4346" s="1">
        <v>0</v>
      </c>
      <c r="F4346" t="s">
        <v>36</v>
      </c>
      <c r="G4346">
        <v>0</v>
      </c>
      <c r="H4346">
        <v>0</v>
      </c>
      <c r="I4346">
        <v>0.54208299999999998</v>
      </c>
    </row>
    <row r="4347" spans="1:9" x14ac:dyDescent="0.25">
      <c r="A4347">
        <v>2110020290</v>
      </c>
      <c r="B4347" t="s">
        <v>1100</v>
      </c>
      <c r="C4347" t="s">
        <v>8706</v>
      </c>
      <c r="D4347" t="s">
        <v>8707</v>
      </c>
      <c r="E4347" s="1">
        <v>1</v>
      </c>
      <c r="F4347" t="s">
        <v>36</v>
      </c>
      <c r="G4347" s="1">
        <v>0</v>
      </c>
      <c r="H4347" s="1">
        <v>576</v>
      </c>
      <c r="I4347">
        <v>0.54</v>
      </c>
    </row>
    <row r="4348" spans="1:9" x14ac:dyDescent="0.25">
      <c r="A4348">
        <v>2110020290</v>
      </c>
      <c r="B4348" t="s">
        <v>1100</v>
      </c>
      <c r="C4348" t="s">
        <v>130</v>
      </c>
      <c r="D4348" t="s">
        <v>131</v>
      </c>
      <c r="E4348" s="1">
        <v>35</v>
      </c>
      <c r="F4348" t="s">
        <v>36</v>
      </c>
      <c r="G4348" s="1">
        <v>2400</v>
      </c>
      <c r="H4348">
        <v>0</v>
      </c>
      <c r="I4348">
        <v>0.54</v>
      </c>
    </row>
    <row r="4349" spans="1:9" x14ac:dyDescent="0.25">
      <c r="A4349">
        <v>2110020290</v>
      </c>
      <c r="B4349" t="s">
        <v>1100</v>
      </c>
      <c r="C4349" t="s">
        <v>126</v>
      </c>
      <c r="D4349" t="s">
        <v>127</v>
      </c>
      <c r="E4349" s="1">
        <v>1898</v>
      </c>
      <c r="F4349" t="s">
        <v>36</v>
      </c>
      <c r="G4349">
        <v>0</v>
      </c>
      <c r="H4349">
        <v>0</v>
      </c>
      <c r="I4349">
        <v>0.54211799999999999</v>
      </c>
    </row>
    <row r="4350" spans="1:9" x14ac:dyDescent="0.25">
      <c r="A4350">
        <v>2110020290</v>
      </c>
      <c r="B4350" t="s">
        <v>1100</v>
      </c>
      <c r="C4350" t="s">
        <v>137</v>
      </c>
      <c r="D4350" t="s">
        <v>138</v>
      </c>
      <c r="E4350" s="1">
        <v>0</v>
      </c>
      <c r="F4350" t="s">
        <v>36</v>
      </c>
      <c r="G4350">
        <v>1</v>
      </c>
      <c r="H4350">
        <v>0</v>
      </c>
      <c r="I4350">
        <v>0.54</v>
      </c>
    </row>
    <row r="4351" spans="1:9" x14ac:dyDescent="0.25">
      <c r="A4351">
        <v>2110020316</v>
      </c>
      <c r="B4351" t="s">
        <v>1101</v>
      </c>
      <c r="C4351" t="s">
        <v>8708</v>
      </c>
      <c r="D4351" t="s">
        <v>8709</v>
      </c>
      <c r="E4351" s="1">
        <v>0</v>
      </c>
      <c r="F4351" t="s">
        <v>36</v>
      </c>
      <c r="G4351">
        <v>0</v>
      </c>
      <c r="H4351">
        <v>0</v>
      </c>
      <c r="I4351">
        <v>0.27</v>
      </c>
    </row>
    <row r="4352" spans="1:9" x14ac:dyDescent="0.25">
      <c r="A4352">
        <v>2110020316</v>
      </c>
      <c r="B4352" t="s">
        <v>1101</v>
      </c>
      <c r="C4352" t="s">
        <v>8710</v>
      </c>
      <c r="D4352" t="s">
        <v>8711</v>
      </c>
      <c r="E4352">
        <v>0</v>
      </c>
      <c r="F4352" t="s">
        <v>36</v>
      </c>
      <c r="G4352">
        <v>0</v>
      </c>
      <c r="H4352">
        <v>0</v>
      </c>
      <c r="I4352">
        <v>0.29854199999999997</v>
      </c>
    </row>
    <row r="4353" spans="1:9" x14ac:dyDescent="0.25">
      <c r="A4353">
        <v>2110020316</v>
      </c>
      <c r="B4353" t="s">
        <v>1101</v>
      </c>
      <c r="C4353" t="s">
        <v>8706</v>
      </c>
      <c r="D4353" t="s">
        <v>8707</v>
      </c>
      <c r="E4353" s="1">
        <v>828</v>
      </c>
      <c r="F4353" t="s">
        <v>36</v>
      </c>
      <c r="G4353">
        <v>0</v>
      </c>
      <c r="H4353">
        <v>0</v>
      </c>
      <c r="I4353">
        <v>0.27</v>
      </c>
    </row>
    <row r="4354" spans="1:9" x14ac:dyDescent="0.25">
      <c r="A4354">
        <v>2110020316</v>
      </c>
      <c r="B4354" t="s">
        <v>1101</v>
      </c>
      <c r="C4354" t="s">
        <v>130</v>
      </c>
      <c r="D4354" t="s">
        <v>131</v>
      </c>
      <c r="E4354" s="1">
        <v>4267</v>
      </c>
      <c r="F4354" t="s">
        <v>36</v>
      </c>
      <c r="G4354">
        <v>0</v>
      </c>
      <c r="H4354">
        <v>0</v>
      </c>
      <c r="I4354">
        <v>0.29099799999999998</v>
      </c>
    </row>
    <row r="4355" spans="1:9" x14ac:dyDescent="0.25">
      <c r="A4355">
        <v>2110020316</v>
      </c>
      <c r="B4355" t="s">
        <v>1101</v>
      </c>
      <c r="C4355" t="s">
        <v>142</v>
      </c>
      <c r="D4355" t="s">
        <v>143</v>
      </c>
      <c r="E4355">
        <v>0</v>
      </c>
      <c r="F4355" t="s">
        <v>36</v>
      </c>
      <c r="G4355" s="1">
        <v>0</v>
      </c>
      <c r="H4355">
        <v>0</v>
      </c>
      <c r="I4355">
        <v>0.416406</v>
      </c>
    </row>
    <row r="4356" spans="1:9" x14ac:dyDescent="0.25">
      <c r="A4356">
        <v>2110020316</v>
      </c>
      <c r="B4356" t="s">
        <v>1101</v>
      </c>
      <c r="C4356" t="s">
        <v>137</v>
      </c>
      <c r="D4356" t="s">
        <v>138</v>
      </c>
      <c r="E4356" s="1">
        <v>0</v>
      </c>
      <c r="F4356" t="s">
        <v>36</v>
      </c>
      <c r="G4356">
        <v>0</v>
      </c>
      <c r="H4356">
        <v>0</v>
      </c>
      <c r="I4356">
        <v>0.26216699999999998</v>
      </c>
    </row>
    <row r="4357" spans="1:9" x14ac:dyDescent="0.25">
      <c r="A4357">
        <v>2110020316</v>
      </c>
      <c r="B4357" t="s">
        <v>1101</v>
      </c>
      <c r="C4357" t="s">
        <v>139</v>
      </c>
      <c r="D4357" t="s">
        <v>140</v>
      </c>
      <c r="E4357" s="1">
        <v>0</v>
      </c>
      <c r="F4357" t="s">
        <v>36</v>
      </c>
      <c r="G4357">
        <v>0</v>
      </c>
      <c r="H4357">
        <v>0</v>
      </c>
      <c r="I4357">
        <v>0.29854199999999997</v>
      </c>
    </row>
    <row r="4358" spans="1:9" x14ac:dyDescent="0.25">
      <c r="A4358">
        <v>2110020317</v>
      </c>
      <c r="B4358" t="s">
        <v>1102</v>
      </c>
      <c r="C4358" t="s">
        <v>8708</v>
      </c>
      <c r="D4358" t="s">
        <v>8709</v>
      </c>
      <c r="E4358">
        <v>0</v>
      </c>
      <c r="F4358" t="s">
        <v>36</v>
      </c>
      <c r="G4358">
        <v>0</v>
      </c>
      <c r="H4358">
        <v>0</v>
      </c>
      <c r="I4358">
        <v>0.28320000000000001</v>
      </c>
    </row>
    <row r="4359" spans="1:9" x14ac:dyDescent="0.25">
      <c r="A4359">
        <v>2110020317</v>
      </c>
      <c r="B4359" t="s">
        <v>1102</v>
      </c>
      <c r="C4359" t="s">
        <v>8710</v>
      </c>
      <c r="D4359" t="s">
        <v>8711</v>
      </c>
      <c r="E4359" s="1">
        <v>0</v>
      </c>
      <c r="F4359" t="s">
        <v>36</v>
      </c>
      <c r="G4359">
        <v>0</v>
      </c>
      <c r="H4359">
        <v>0</v>
      </c>
      <c r="I4359">
        <v>0.31635400000000002</v>
      </c>
    </row>
    <row r="4360" spans="1:9" x14ac:dyDescent="0.25">
      <c r="A4360">
        <v>2110020317</v>
      </c>
      <c r="B4360" t="s">
        <v>1102</v>
      </c>
      <c r="C4360" t="s">
        <v>8706</v>
      </c>
      <c r="D4360" t="s">
        <v>8707</v>
      </c>
      <c r="E4360">
        <v>157</v>
      </c>
      <c r="F4360" t="s">
        <v>36</v>
      </c>
      <c r="G4360">
        <v>0</v>
      </c>
      <c r="H4360">
        <v>0</v>
      </c>
      <c r="I4360">
        <v>0.28318500000000002</v>
      </c>
    </row>
    <row r="4361" spans="1:9" x14ac:dyDescent="0.25">
      <c r="A4361">
        <v>2110020317</v>
      </c>
      <c r="B4361" t="s">
        <v>1102</v>
      </c>
      <c r="C4361" t="s">
        <v>130</v>
      </c>
      <c r="D4361" t="s">
        <v>131</v>
      </c>
      <c r="E4361" s="1">
        <v>1723</v>
      </c>
      <c r="F4361" t="s">
        <v>36</v>
      </c>
      <c r="G4361">
        <v>936</v>
      </c>
      <c r="H4361">
        <v>0</v>
      </c>
      <c r="I4361">
        <v>0.28538599999999997</v>
      </c>
    </row>
    <row r="4362" spans="1:9" x14ac:dyDescent="0.25">
      <c r="A4362">
        <v>2110020317</v>
      </c>
      <c r="B4362" t="s">
        <v>1102</v>
      </c>
      <c r="C4362" t="s">
        <v>142</v>
      </c>
      <c r="D4362" t="s">
        <v>143</v>
      </c>
      <c r="E4362">
        <v>0</v>
      </c>
      <c r="F4362" t="s">
        <v>36</v>
      </c>
      <c r="G4362">
        <v>0</v>
      </c>
      <c r="H4362">
        <v>0</v>
      </c>
      <c r="I4362">
        <v>0.63071999999999995</v>
      </c>
    </row>
    <row r="4363" spans="1:9" x14ac:dyDescent="0.25">
      <c r="A4363">
        <v>2110020317</v>
      </c>
      <c r="B4363" t="s">
        <v>1102</v>
      </c>
      <c r="C4363" t="s">
        <v>137</v>
      </c>
      <c r="D4363" t="s">
        <v>138</v>
      </c>
      <c r="E4363" s="1">
        <v>0</v>
      </c>
      <c r="F4363" t="s">
        <v>36</v>
      </c>
      <c r="G4363">
        <v>0</v>
      </c>
      <c r="H4363">
        <v>0</v>
      </c>
      <c r="I4363">
        <v>0.27366699999999999</v>
      </c>
    </row>
    <row r="4364" spans="1:9" x14ac:dyDescent="0.25">
      <c r="A4364">
        <v>2110020317</v>
      </c>
      <c r="B4364" t="s">
        <v>1102</v>
      </c>
      <c r="C4364" t="s">
        <v>139</v>
      </c>
      <c r="D4364" t="s">
        <v>140</v>
      </c>
      <c r="E4364" s="1">
        <v>0</v>
      </c>
      <c r="F4364" t="s">
        <v>36</v>
      </c>
      <c r="G4364">
        <v>0</v>
      </c>
      <c r="H4364">
        <v>0</v>
      </c>
      <c r="I4364">
        <v>0.31635400000000002</v>
      </c>
    </row>
    <row r="4365" spans="1:9" x14ac:dyDescent="0.25">
      <c r="A4365">
        <v>2110020318</v>
      </c>
      <c r="B4365" t="s">
        <v>1103</v>
      </c>
      <c r="C4365" t="s">
        <v>8708</v>
      </c>
      <c r="D4365" t="s">
        <v>8709</v>
      </c>
      <c r="E4365" s="1">
        <v>0</v>
      </c>
      <c r="F4365" t="s">
        <v>36</v>
      </c>
      <c r="G4365">
        <v>0</v>
      </c>
      <c r="H4365">
        <v>0</v>
      </c>
      <c r="I4365">
        <v>0.27111099999999999</v>
      </c>
    </row>
    <row r="4366" spans="1:9" x14ac:dyDescent="0.25">
      <c r="A4366">
        <v>2110020318</v>
      </c>
      <c r="B4366" t="s">
        <v>1103</v>
      </c>
      <c r="C4366" t="s">
        <v>8710</v>
      </c>
      <c r="D4366" t="s">
        <v>8711</v>
      </c>
      <c r="E4366" s="1">
        <v>0</v>
      </c>
      <c r="F4366" t="s">
        <v>36</v>
      </c>
      <c r="G4366">
        <v>0</v>
      </c>
      <c r="H4366">
        <v>0</v>
      </c>
      <c r="I4366">
        <v>0.27937499999999998</v>
      </c>
    </row>
    <row r="4367" spans="1:9" x14ac:dyDescent="0.25">
      <c r="A4367">
        <v>2110020318</v>
      </c>
      <c r="B4367" t="s">
        <v>1103</v>
      </c>
      <c r="C4367" t="s">
        <v>8706</v>
      </c>
      <c r="D4367" t="s">
        <v>8707</v>
      </c>
      <c r="E4367" s="1">
        <v>548</v>
      </c>
      <c r="F4367" t="s">
        <v>36</v>
      </c>
      <c r="G4367">
        <v>0</v>
      </c>
      <c r="H4367">
        <v>0</v>
      </c>
      <c r="I4367">
        <v>0.27938000000000002</v>
      </c>
    </row>
    <row r="4368" spans="1:9" x14ac:dyDescent="0.25">
      <c r="A4368">
        <v>2110020318</v>
      </c>
      <c r="B4368" t="s">
        <v>1103</v>
      </c>
      <c r="C4368" t="s">
        <v>130</v>
      </c>
      <c r="D4368" t="s">
        <v>131</v>
      </c>
      <c r="E4368" s="1">
        <v>2345</v>
      </c>
      <c r="F4368" t="s">
        <v>36</v>
      </c>
      <c r="G4368">
        <v>0</v>
      </c>
      <c r="H4368">
        <v>0</v>
      </c>
      <c r="I4368">
        <v>0.27937699999999999</v>
      </c>
    </row>
    <row r="4369" spans="1:9" x14ac:dyDescent="0.25">
      <c r="A4369">
        <v>2110020318</v>
      </c>
      <c r="B4369" t="s">
        <v>1103</v>
      </c>
      <c r="C4369" t="s">
        <v>142</v>
      </c>
      <c r="D4369" t="s">
        <v>143</v>
      </c>
      <c r="E4369" s="1">
        <v>0</v>
      </c>
      <c r="F4369" t="s">
        <v>36</v>
      </c>
      <c r="G4369">
        <v>0</v>
      </c>
      <c r="H4369">
        <v>0</v>
      </c>
      <c r="I4369">
        <v>0.27996300000000002</v>
      </c>
    </row>
    <row r="4370" spans="1:9" x14ac:dyDescent="0.25">
      <c r="A4370">
        <v>2110020318</v>
      </c>
      <c r="B4370" t="s">
        <v>1103</v>
      </c>
      <c r="C4370" t="s">
        <v>137</v>
      </c>
      <c r="D4370" t="s">
        <v>138</v>
      </c>
      <c r="E4370" s="1">
        <v>0</v>
      </c>
      <c r="F4370" t="s">
        <v>36</v>
      </c>
      <c r="G4370">
        <v>0</v>
      </c>
      <c r="H4370">
        <v>0</v>
      </c>
      <c r="I4370">
        <v>0.27108300000000002</v>
      </c>
    </row>
    <row r="4371" spans="1:9" x14ac:dyDescent="0.25">
      <c r="A4371">
        <v>2110020318</v>
      </c>
      <c r="B4371" t="s">
        <v>1103</v>
      </c>
      <c r="C4371" t="s">
        <v>151</v>
      </c>
      <c r="D4371" t="s">
        <v>152</v>
      </c>
      <c r="E4371" s="1">
        <v>0</v>
      </c>
      <c r="F4371" t="s">
        <v>36</v>
      </c>
      <c r="G4371">
        <v>0</v>
      </c>
      <c r="H4371">
        <v>0</v>
      </c>
      <c r="I4371">
        <v>0.27937499999999998</v>
      </c>
    </row>
    <row r="4372" spans="1:9" x14ac:dyDescent="0.25">
      <c r="A4372">
        <v>2110020318</v>
      </c>
      <c r="B4372" t="s">
        <v>1103</v>
      </c>
      <c r="C4372" t="s">
        <v>139</v>
      </c>
      <c r="D4372" t="s">
        <v>140</v>
      </c>
      <c r="E4372" s="1">
        <v>0</v>
      </c>
      <c r="F4372" t="s">
        <v>36</v>
      </c>
      <c r="G4372">
        <v>0</v>
      </c>
      <c r="H4372">
        <v>0</v>
      </c>
      <c r="I4372">
        <v>0.27124999999999999</v>
      </c>
    </row>
    <row r="4373" spans="1:9" x14ac:dyDescent="0.25">
      <c r="A4373">
        <v>2110020319</v>
      </c>
      <c r="B4373" t="s">
        <v>1104</v>
      </c>
      <c r="C4373" t="s">
        <v>8708</v>
      </c>
      <c r="D4373" t="s">
        <v>8709</v>
      </c>
      <c r="E4373" s="1">
        <v>0</v>
      </c>
      <c r="F4373" t="s">
        <v>36</v>
      </c>
      <c r="G4373">
        <v>0</v>
      </c>
      <c r="H4373">
        <v>0</v>
      </c>
      <c r="I4373">
        <v>0.28497699999999998</v>
      </c>
    </row>
    <row r="4374" spans="1:9" x14ac:dyDescent="0.25">
      <c r="A4374">
        <v>2110020319</v>
      </c>
      <c r="B4374" t="s">
        <v>1104</v>
      </c>
      <c r="C4374" t="s">
        <v>8710</v>
      </c>
      <c r="D4374" t="s">
        <v>8711</v>
      </c>
      <c r="E4374" s="1">
        <v>0</v>
      </c>
      <c r="F4374" t="s">
        <v>36</v>
      </c>
      <c r="G4374">
        <v>0</v>
      </c>
      <c r="H4374">
        <v>0</v>
      </c>
      <c r="I4374">
        <v>0.29550300000000002</v>
      </c>
    </row>
    <row r="4375" spans="1:9" x14ac:dyDescent="0.25">
      <c r="A4375">
        <v>2110020319</v>
      </c>
      <c r="B4375" t="s">
        <v>1104</v>
      </c>
      <c r="C4375" t="s">
        <v>8706</v>
      </c>
      <c r="D4375" t="s">
        <v>8707</v>
      </c>
      <c r="E4375" s="1">
        <v>541</v>
      </c>
      <c r="F4375" t="s">
        <v>36</v>
      </c>
      <c r="G4375">
        <v>0</v>
      </c>
      <c r="H4375">
        <v>0</v>
      </c>
      <c r="I4375">
        <v>0.29545300000000002</v>
      </c>
    </row>
    <row r="4376" spans="1:9" x14ac:dyDescent="0.25">
      <c r="A4376">
        <v>2110020319</v>
      </c>
      <c r="B4376" t="s">
        <v>1104</v>
      </c>
      <c r="C4376" t="s">
        <v>130</v>
      </c>
      <c r="D4376" t="s">
        <v>131</v>
      </c>
      <c r="E4376" s="1">
        <v>1608</v>
      </c>
      <c r="F4376" t="s">
        <v>36</v>
      </c>
      <c r="G4376">
        <v>0</v>
      </c>
      <c r="H4376">
        <v>0</v>
      </c>
      <c r="I4376">
        <v>0.29549799999999998</v>
      </c>
    </row>
    <row r="4377" spans="1:9" x14ac:dyDescent="0.25">
      <c r="A4377">
        <v>2110020319</v>
      </c>
      <c r="B4377" t="s">
        <v>1104</v>
      </c>
      <c r="C4377" t="s">
        <v>142</v>
      </c>
      <c r="D4377" t="s">
        <v>143</v>
      </c>
      <c r="E4377" s="1">
        <v>0</v>
      </c>
      <c r="F4377" t="s">
        <v>36</v>
      </c>
      <c r="G4377">
        <v>0</v>
      </c>
      <c r="H4377" s="1">
        <v>0</v>
      </c>
      <c r="I4377">
        <v>0.29582900000000001</v>
      </c>
    </row>
    <row r="4378" spans="1:9" x14ac:dyDescent="0.25">
      <c r="A4378">
        <v>2110020319</v>
      </c>
      <c r="B4378" t="s">
        <v>1104</v>
      </c>
      <c r="C4378" t="s">
        <v>137</v>
      </c>
      <c r="D4378" t="s">
        <v>138</v>
      </c>
      <c r="E4378" s="1">
        <v>0</v>
      </c>
      <c r="F4378" t="s">
        <v>36</v>
      </c>
      <c r="G4378">
        <v>0</v>
      </c>
      <c r="H4378" s="1">
        <v>0</v>
      </c>
      <c r="I4378">
        <v>0.28132200000000002</v>
      </c>
    </row>
    <row r="4379" spans="1:9" x14ac:dyDescent="0.25">
      <c r="A4379">
        <v>2110020319</v>
      </c>
      <c r="B4379" t="s">
        <v>1104</v>
      </c>
      <c r="C4379" t="s">
        <v>151</v>
      </c>
      <c r="D4379" t="s">
        <v>152</v>
      </c>
      <c r="E4379" s="1">
        <v>0</v>
      </c>
      <c r="F4379" t="s">
        <v>36</v>
      </c>
      <c r="G4379" s="1">
        <v>0</v>
      </c>
      <c r="H4379">
        <v>0</v>
      </c>
      <c r="I4379">
        <v>0.29550300000000002</v>
      </c>
    </row>
    <row r="4380" spans="1:9" x14ac:dyDescent="0.25">
      <c r="A4380">
        <v>2110020319</v>
      </c>
      <c r="B4380" t="s">
        <v>1104</v>
      </c>
      <c r="C4380" t="s">
        <v>139</v>
      </c>
      <c r="D4380" t="s">
        <v>140</v>
      </c>
      <c r="E4380" s="1">
        <v>0</v>
      </c>
      <c r="F4380" t="s">
        <v>36</v>
      </c>
      <c r="G4380">
        <v>0</v>
      </c>
      <c r="H4380">
        <v>0</v>
      </c>
      <c r="I4380">
        <v>0.29378500000000002</v>
      </c>
    </row>
    <row r="4381" spans="1:9" x14ac:dyDescent="0.25">
      <c r="A4381">
        <v>2110020320</v>
      </c>
      <c r="B4381" t="s">
        <v>1105</v>
      </c>
      <c r="C4381" t="s">
        <v>8708</v>
      </c>
      <c r="D4381" t="s">
        <v>8709</v>
      </c>
      <c r="E4381">
        <v>0</v>
      </c>
      <c r="F4381" t="s">
        <v>36</v>
      </c>
      <c r="G4381">
        <v>0</v>
      </c>
      <c r="H4381">
        <v>0</v>
      </c>
      <c r="I4381">
        <v>0.28231200000000001</v>
      </c>
    </row>
    <row r="4382" spans="1:9" x14ac:dyDescent="0.25">
      <c r="A4382">
        <v>2110020320</v>
      </c>
      <c r="B4382" t="s">
        <v>1105</v>
      </c>
      <c r="C4382" t="s">
        <v>8710</v>
      </c>
      <c r="D4382" t="s">
        <v>8711</v>
      </c>
      <c r="E4382" s="1">
        <v>0</v>
      </c>
      <c r="F4382" t="s">
        <v>36</v>
      </c>
      <c r="G4382">
        <v>0</v>
      </c>
      <c r="H4382">
        <v>0</v>
      </c>
      <c r="I4382">
        <v>0.29703099999999999</v>
      </c>
    </row>
    <row r="4383" spans="1:9" x14ac:dyDescent="0.25">
      <c r="A4383">
        <v>2110020320</v>
      </c>
      <c r="B4383" t="s">
        <v>1105</v>
      </c>
      <c r="C4383" t="s">
        <v>8706</v>
      </c>
      <c r="D4383" t="s">
        <v>8707</v>
      </c>
      <c r="E4383" s="1">
        <v>560</v>
      </c>
      <c r="F4383" t="s">
        <v>36</v>
      </c>
      <c r="G4383">
        <v>0</v>
      </c>
      <c r="H4383">
        <v>0</v>
      </c>
      <c r="I4383">
        <v>0.297018</v>
      </c>
    </row>
    <row r="4384" spans="1:9" x14ac:dyDescent="0.25">
      <c r="A4384">
        <v>2110020320</v>
      </c>
      <c r="B4384" t="s">
        <v>1105</v>
      </c>
      <c r="C4384" t="s">
        <v>130</v>
      </c>
      <c r="D4384" t="s">
        <v>131</v>
      </c>
      <c r="E4384" s="1">
        <v>1365</v>
      </c>
      <c r="F4384" t="s">
        <v>36</v>
      </c>
      <c r="G4384">
        <v>0</v>
      </c>
      <c r="H4384">
        <v>0</v>
      </c>
      <c r="I4384">
        <v>0.29706199999999999</v>
      </c>
    </row>
    <row r="4385" spans="1:9" x14ac:dyDescent="0.25">
      <c r="A4385">
        <v>2110020320</v>
      </c>
      <c r="B4385" t="s">
        <v>1105</v>
      </c>
      <c r="C4385" t="s">
        <v>142</v>
      </c>
      <c r="D4385" t="s">
        <v>143</v>
      </c>
      <c r="E4385">
        <v>0</v>
      </c>
      <c r="F4385" t="s">
        <v>36</v>
      </c>
      <c r="G4385">
        <v>0</v>
      </c>
      <c r="H4385">
        <v>0</v>
      </c>
      <c r="I4385">
        <v>0.29772700000000002</v>
      </c>
    </row>
    <row r="4386" spans="1:9" x14ac:dyDescent="0.25">
      <c r="A4386">
        <v>2110020320</v>
      </c>
      <c r="B4386" t="s">
        <v>1105</v>
      </c>
      <c r="C4386" t="s">
        <v>137</v>
      </c>
      <c r="D4386" t="s">
        <v>138</v>
      </c>
      <c r="E4386">
        <v>0</v>
      </c>
      <c r="F4386" t="s">
        <v>36</v>
      </c>
      <c r="G4386">
        <v>0</v>
      </c>
      <c r="H4386">
        <v>0</v>
      </c>
      <c r="I4386">
        <v>0.28199999999999997</v>
      </c>
    </row>
    <row r="4387" spans="1:9" x14ac:dyDescent="0.25">
      <c r="A4387">
        <v>2110020320</v>
      </c>
      <c r="B4387" t="s">
        <v>1105</v>
      </c>
      <c r="C4387" t="s">
        <v>151</v>
      </c>
      <c r="D4387" t="s">
        <v>152</v>
      </c>
      <c r="E4387" s="1">
        <v>0</v>
      </c>
      <c r="F4387" t="s">
        <v>36</v>
      </c>
      <c r="G4387">
        <v>0</v>
      </c>
      <c r="H4387" s="1">
        <v>0</v>
      </c>
      <c r="I4387">
        <v>0.29703099999999999</v>
      </c>
    </row>
    <row r="4388" spans="1:9" x14ac:dyDescent="0.25">
      <c r="A4388">
        <v>2110020321</v>
      </c>
      <c r="B4388" t="s">
        <v>1106</v>
      </c>
      <c r="C4388" t="s">
        <v>8710</v>
      </c>
      <c r="D4388" t="s">
        <v>8711</v>
      </c>
      <c r="E4388">
        <v>0</v>
      </c>
      <c r="F4388" t="s">
        <v>36</v>
      </c>
      <c r="G4388">
        <v>0</v>
      </c>
      <c r="H4388">
        <v>0</v>
      </c>
      <c r="I4388">
        <v>0.31303799999999998</v>
      </c>
    </row>
    <row r="4389" spans="1:9" x14ac:dyDescent="0.25">
      <c r="A4389">
        <v>2110020321</v>
      </c>
      <c r="B4389" t="s">
        <v>1106</v>
      </c>
      <c r="C4389" t="s">
        <v>8706</v>
      </c>
      <c r="D4389" t="s">
        <v>8707</v>
      </c>
      <c r="E4389" s="1">
        <v>952</v>
      </c>
      <c r="F4389" t="s">
        <v>36</v>
      </c>
      <c r="G4389">
        <v>0</v>
      </c>
      <c r="H4389" s="1">
        <v>0</v>
      </c>
      <c r="I4389">
        <v>0.28317199999999998</v>
      </c>
    </row>
    <row r="4390" spans="1:9" x14ac:dyDescent="0.25">
      <c r="A4390">
        <v>2110020321</v>
      </c>
      <c r="B4390" t="s">
        <v>1106</v>
      </c>
      <c r="C4390" t="s">
        <v>130</v>
      </c>
      <c r="D4390" t="s">
        <v>131</v>
      </c>
      <c r="E4390" s="1">
        <v>2349</v>
      </c>
      <c r="F4390" t="s">
        <v>36</v>
      </c>
      <c r="G4390">
        <v>0</v>
      </c>
      <c r="H4390">
        <v>0</v>
      </c>
      <c r="I4390">
        <v>0.30750499999999997</v>
      </c>
    </row>
    <row r="4391" spans="1:9" x14ac:dyDescent="0.25">
      <c r="A4391">
        <v>2110020321</v>
      </c>
      <c r="B4391" t="s">
        <v>1106</v>
      </c>
      <c r="C4391" t="s">
        <v>142</v>
      </c>
      <c r="D4391" t="s">
        <v>143</v>
      </c>
      <c r="E4391" s="1">
        <v>0</v>
      </c>
      <c r="F4391" t="s">
        <v>36</v>
      </c>
      <c r="G4391">
        <v>0</v>
      </c>
      <c r="H4391">
        <v>0</v>
      </c>
      <c r="I4391">
        <v>0.307452</v>
      </c>
    </row>
    <row r="4392" spans="1:9" x14ac:dyDescent="0.25">
      <c r="A4392">
        <v>2110020321</v>
      </c>
      <c r="B4392" t="s">
        <v>1106</v>
      </c>
      <c r="C4392" t="s">
        <v>137</v>
      </c>
      <c r="D4392" t="s">
        <v>138</v>
      </c>
      <c r="E4392">
        <v>0</v>
      </c>
      <c r="F4392" t="s">
        <v>36</v>
      </c>
      <c r="G4392">
        <v>0</v>
      </c>
      <c r="H4392">
        <v>0</v>
      </c>
      <c r="I4392">
        <v>0.26658300000000001</v>
      </c>
    </row>
    <row r="4393" spans="1:9" x14ac:dyDescent="0.25">
      <c r="A4393">
        <v>2110020321</v>
      </c>
      <c r="B4393" t="s">
        <v>1106</v>
      </c>
      <c r="C4393" t="s">
        <v>139</v>
      </c>
      <c r="D4393" t="s">
        <v>140</v>
      </c>
      <c r="E4393" s="1">
        <v>0</v>
      </c>
      <c r="F4393" t="s">
        <v>36</v>
      </c>
      <c r="G4393">
        <v>0</v>
      </c>
      <c r="H4393" s="1">
        <v>0</v>
      </c>
      <c r="I4393">
        <v>0.31303799999999998</v>
      </c>
    </row>
    <row r="4394" spans="1:9" x14ac:dyDescent="0.25">
      <c r="A4394">
        <v>2110020322</v>
      </c>
      <c r="B4394" t="s">
        <v>1107</v>
      </c>
      <c r="C4394" t="s">
        <v>8708</v>
      </c>
      <c r="D4394" t="s">
        <v>8709</v>
      </c>
      <c r="E4394" s="1">
        <v>0</v>
      </c>
      <c r="F4394" t="s">
        <v>36</v>
      </c>
      <c r="G4394">
        <v>0</v>
      </c>
      <c r="H4394">
        <v>0</v>
      </c>
      <c r="I4394">
        <v>3.569706</v>
      </c>
    </row>
    <row r="4395" spans="1:9" x14ac:dyDescent="0.25">
      <c r="A4395">
        <v>2110020322</v>
      </c>
      <c r="B4395" t="s">
        <v>1107</v>
      </c>
      <c r="C4395" t="s">
        <v>8710</v>
      </c>
      <c r="D4395" t="s">
        <v>8711</v>
      </c>
      <c r="E4395" s="1">
        <v>0</v>
      </c>
      <c r="F4395" t="s">
        <v>36</v>
      </c>
      <c r="G4395">
        <v>0</v>
      </c>
      <c r="H4395">
        <v>0</v>
      </c>
      <c r="I4395">
        <v>3.5696810000000001</v>
      </c>
    </row>
    <row r="4396" spans="1:9" x14ac:dyDescent="0.25">
      <c r="A4396">
        <v>2110020322</v>
      </c>
      <c r="B4396" t="s">
        <v>1107</v>
      </c>
      <c r="C4396" t="s">
        <v>8706</v>
      </c>
      <c r="D4396" t="s">
        <v>8707</v>
      </c>
      <c r="E4396" s="1">
        <v>1032</v>
      </c>
      <c r="F4396" t="s">
        <v>36</v>
      </c>
      <c r="G4396">
        <v>0</v>
      </c>
      <c r="H4396">
        <v>0</v>
      </c>
      <c r="I4396">
        <v>3.5697000000000001</v>
      </c>
    </row>
    <row r="4397" spans="1:9" x14ac:dyDescent="0.25">
      <c r="A4397">
        <v>2110020322</v>
      </c>
      <c r="B4397" t="s">
        <v>1107</v>
      </c>
      <c r="C4397" t="s">
        <v>130</v>
      </c>
      <c r="D4397" t="s">
        <v>131</v>
      </c>
      <c r="E4397" s="1">
        <v>328</v>
      </c>
      <c r="F4397" t="s">
        <v>36</v>
      </c>
      <c r="G4397" s="1">
        <v>11508</v>
      </c>
      <c r="H4397" s="1">
        <v>21504</v>
      </c>
      <c r="I4397">
        <v>3.570122</v>
      </c>
    </row>
    <row r="4398" spans="1:9" x14ac:dyDescent="0.25">
      <c r="A4398">
        <v>2110020322</v>
      </c>
      <c r="B4398" t="s">
        <v>1107</v>
      </c>
      <c r="C4398" t="s">
        <v>126</v>
      </c>
      <c r="D4398" t="s">
        <v>127</v>
      </c>
      <c r="E4398" s="1">
        <v>1</v>
      </c>
      <c r="F4398" t="s">
        <v>36</v>
      </c>
      <c r="G4398">
        <v>0</v>
      </c>
      <c r="H4398">
        <v>0</v>
      </c>
      <c r="I4398">
        <v>3.56</v>
      </c>
    </row>
    <row r="4399" spans="1:9" x14ac:dyDescent="0.25">
      <c r="A4399">
        <v>2110020322</v>
      </c>
      <c r="B4399" t="s">
        <v>1107</v>
      </c>
      <c r="C4399" t="s">
        <v>142</v>
      </c>
      <c r="D4399" t="s">
        <v>143</v>
      </c>
      <c r="E4399" s="1">
        <v>0</v>
      </c>
      <c r="F4399" t="s">
        <v>36</v>
      </c>
      <c r="G4399">
        <v>0</v>
      </c>
      <c r="H4399">
        <v>0</v>
      </c>
      <c r="I4399">
        <v>3.6246299999999998</v>
      </c>
    </row>
    <row r="4400" spans="1:9" x14ac:dyDescent="0.25">
      <c r="A4400">
        <v>2110020322</v>
      </c>
      <c r="B4400" t="s">
        <v>1107</v>
      </c>
      <c r="C4400" t="s">
        <v>167</v>
      </c>
      <c r="D4400" t="s">
        <v>168</v>
      </c>
      <c r="E4400" s="1">
        <v>5</v>
      </c>
      <c r="F4400" t="s">
        <v>36</v>
      </c>
      <c r="G4400">
        <v>0</v>
      </c>
      <c r="H4400">
        <v>0</v>
      </c>
      <c r="I4400">
        <v>3.6739999999999999</v>
      </c>
    </row>
    <row r="4401" spans="1:9" x14ac:dyDescent="0.25">
      <c r="A4401">
        <v>2110020322</v>
      </c>
      <c r="B4401" t="s">
        <v>1107</v>
      </c>
      <c r="C4401" t="s">
        <v>256</v>
      </c>
      <c r="D4401" t="s">
        <v>257</v>
      </c>
      <c r="E4401" s="1">
        <v>0</v>
      </c>
      <c r="F4401" t="s">
        <v>36</v>
      </c>
      <c r="G4401">
        <v>0</v>
      </c>
      <c r="H4401">
        <v>0</v>
      </c>
      <c r="I4401">
        <v>3.5578569999999998</v>
      </c>
    </row>
    <row r="4402" spans="1:9" x14ac:dyDescent="0.25">
      <c r="A4402">
        <v>2110020322</v>
      </c>
      <c r="B4402" t="s">
        <v>1107</v>
      </c>
      <c r="C4402" t="s">
        <v>137</v>
      </c>
      <c r="D4402" t="s">
        <v>138</v>
      </c>
      <c r="E4402" s="1">
        <v>0</v>
      </c>
      <c r="F4402" t="s">
        <v>36</v>
      </c>
      <c r="G4402">
        <v>0</v>
      </c>
      <c r="H4402">
        <v>5</v>
      </c>
      <c r="I4402">
        <v>3.646061</v>
      </c>
    </row>
    <row r="4403" spans="1:9" x14ac:dyDescent="0.25">
      <c r="A4403">
        <v>2110020322</v>
      </c>
      <c r="B4403" t="s">
        <v>1107</v>
      </c>
      <c r="C4403" t="s">
        <v>151</v>
      </c>
      <c r="D4403" t="s">
        <v>152</v>
      </c>
      <c r="E4403" s="1">
        <v>0</v>
      </c>
      <c r="F4403" t="s">
        <v>36</v>
      </c>
      <c r="G4403">
        <v>0</v>
      </c>
      <c r="H4403">
        <v>0</v>
      </c>
      <c r="I4403">
        <v>3.5697519999999998</v>
      </c>
    </row>
    <row r="4404" spans="1:9" x14ac:dyDescent="0.25">
      <c r="A4404">
        <v>2110020322</v>
      </c>
      <c r="B4404" t="s">
        <v>1107</v>
      </c>
      <c r="C4404" t="s">
        <v>5816</v>
      </c>
      <c r="D4404" t="s">
        <v>5817</v>
      </c>
      <c r="E4404" s="1">
        <v>0</v>
      </c>
      <c r="F4404" t="s">
        <v>36</v>
      </c>
      <c r="G4404">
        <v>0</v>
      </c>
      <c r="H4404">
        <v>0</v>
      </c>
      <c r="I4404">
        <v>3.586525</v>
      </c>
    </row>
    <row r="4405" spans="1:9" x14ac:dyDescent="0.25">
      <c r="A4405">
        <v>2110020322</v>
      </c>
      <c r="B4405" t="s">
        <v>1107</v>
      </c>
      <c r="C4405" t="s">
        <v>139</v>
      </c>
      <c r="D4405" t="s">
        <v>140</v>
      </c>
      <c r="E4405" s="1">
        <v>2</v>
      </c>
      <c r="F4405" t="s">
        <v>36</v>
      </c>
      <c r="G4405" s="1">
        <v>21504</v>
      </c>
      <c r="H4405" s="1">
        <v>8640</v>
      </c>
      <c r="I4405">
        <v>3.6749999999999998</v>
      </c>
    </row>
    <row r="4406" spans="1:9" x14ac:dyDescent="0.25">
      <c r="A4406">
        <v>2110020323</v>
      </c>
      <c r="B4406" t="s">
        <v>1108</v>
      </c>
      <c r="C4406" t="s">
        <v>130</v>
      </c>
      <c r="D4406" t="s">
        <v>131</v>
      </c>
      <c r="E4406">
        <v>20</v>
      </c>
      <c r="F4406" t="s">
        <v>36</v>
      </c>
      <c r="G4406">
        <v>0</v>
      </c>
      <c r="H4406">
        <v>1</v>
      </c>
      <c r="I4406">
        <v>0.91949999999999998</v>
      </c>
    </row>
    <row r="4407" spans="1:9" x14ac:dyDescent="0.25">
      <c r="A4407">
        <v>2110020323</v>
      </c>
      <c r="B4407" t="s">
        <v>1108</v>
      </c>
      <c r="C4407" t="s">
        <v>139</v>
      </c>
      <c r="D4407" t="s">
        <v>140</v>
      </c>
      <c r="E4407" s="1">
        <v>1</v>
      </c>
      <c r="F4407" t="s">
        <v>36</v>
      </c>
      <c r="G4407" s="1">
        <v>1</v>
      </c>
      <c r="H4407">
        <v>0</v>
      </c>
      <c r="I4407">
        <v>0.92</v>
      </c>
    </row>
    <row r="4408" spans="1:9" x14ac:dyDescent="0.25">
      <c r="A4408">
        <v>2110020324</v>
      </c>
      <c r="B4408" t="s">
        <v>1109</v>
      </c>
      <c r="C4408" t="s">
        <v>130</v>
      </c>
      <c r="D4408" t="s">
        <v>131</v>
      </c>
      <c r="E4408" s="1">
        <v>410</v>
      </c>
      <c r="F4408" t="s">
        <v>36</v>
      </c>
      <c r="G4408">
        <v>0</v>
      </c>
      <c r="H4408">
        <v>0</v>
      </c>
      <c r="I4408">
        <v>0.86795100000000003</v>
      </c>
    </row>
    <row r="4409" spans="1:9" x14ac:dyDescent="0.25">
      <c r="A4409">
        <v>2110020324</v>
      </c>
      <c r="B4409" t="s">
        <v>1109</v>
      </c>
      <c r="C4409" t="s">
        <v>137</v>
      </c>
      <c r="D4409" t="s">
        <v>138</v>
      </c>
      <c r="E4409" s="1">
        <v>0</v>
      </c>
      <c r="F4409" t="s">
        <v>36</v>
      </c>
      <c r="G4409">
        <v>0</v>
      </c>
      <c r="H4409">
        <v>0</v>
      </c>
      <c r="I4409">
        <v>0.86785699999999999</v>
      </c>
    </row>
    <row r="4410" spans="1:9" x14ac:dyDescent="0.25">
      <c r="A4410">
        <v>2110020325</v>
      </c>
      <c r="B4410" t="s">
        <v>1110</v>
      </c>
      <c r="C4410" t="s">
        <v>130</v>
      </c>
      <c r="D4410" t="s">
        <v>131</v>
      </c>
      <c r="E4410" s="1">
        <v>272</v>
      </c>
      <c r="F4410" t="s">
        <v>36</v>
      </c>
      <c r="G4410">
        <v>0</v>
      </c>
      <c r="H4410">
        <v>0</v>
      </c>
      <c r="I4410">
        <v>0.83996300000000002</v>
      </c>
    </row>
    <row r="4411" spans="1:9" x14ac:dyDescent="0.25">
      <c r="A4411">
        <v>2110020326</v>
      </c>
      <c r="B4411" t="s">
        <v>1111</v>
      </c>
      <c r="C4411" t="s">
        <v>8706</v>
      </c>
      <c r="D4411" t="s">
        <v>8707</v>
      </c>
      <c r="E4411">
        <v>5</v>
      </c>
      <c r="F4411" t="s">
        <v>36</v>
      </c>
      <c r="G4411">
        <v>0</v>
      </c>
      <c r="H4411">
        <v>0</v>
      </c>
      <c r="I4411">
        <v>0.85399999999999998</v>
      </c>
    </row>
    <row r="4412" spans="1:9" x14ac:dyDescent="0.25">
      <c r="A4412">
        <v>2110020326</v>
      </c>
      <c r="B4412" t="s">
        <v>1111</v>
      </c>
      <c r="C4412" t="s">
        <v>130</v>
      </c>
      <c r="D4412" t="s">
        <v>131</v>
      </c>
      <c r="E4412" s="1">
        <v>497</v>
      </c>
      <c r="F4412" t="s">
        <v>36</v>
      </c>
      <c r="G4412" s="1">
        <v>0</v>
      </c>
      <c r="H4412">
        <v>0</v>
      </c>
      <c r="I4412">
        <v>0.85319900000000004</v>
      </c>
    </row>
    <row r="4413" spans="1:9" x14ac:dyDescent="0.25">
      <c r="A4413">
        <v>2110020327</v>
      </c>
      <c r="B4413" t="s">
        <v>1112</v>
      </c>
      <c r="C4413" t="s">
        <v>8710</v>
      </c>
      <c r="D4413" t="s">
        <v>8711</v>
      </c>
      <c r="E4413" s="1">
        <v>0</v>
      </c>
      <c r="F4413" t="s">
        <v>36</v>
      </c>
      <c r="G4413">
        <v>0</v>
      </c>
      <c r="H4413">
        <v>0</v>
      </c>
      <c r="I4413">
        <v>5.0491669999999997</v>
      </c>
    </row>
    <row r="4414" spans="1:9" x14ac:dyDescent="0.25">
      <c r="A4414">
        <v>2110020327</v>
      </c>
      <c r="B4414" t="s">
        <v>1112</v>
      </c>
      <c r="C4414" t="s">
        <v>8706</v>
      </c>
      <c r="D4414" t="s">
        <v>8707</v>
      </c>
      <c r="E4414" s="1">
        <v>36</v>
      </c>
      <c r="F4414" t="s">
        <v>36</v>
      </c>
      <c r="G4414">
        <v>0</v>
      </c>
      <c r="H4414">
        <v>0</v>
      </c>
      <c r="I4414">
        <v>5.0491669999999997</v>
      </c>
    </row>
    <row r="4415" spans="1:9" x14ac:dyDescent="0.25">
      <c r="A4415">
        <v>2110020327</v>
      </c>
      <c r="B4415" t="s">
        <v>1112</v>
      </c>
      <c r="C4415" t="s">
        <v>130</v>
      </c>
      <c r="D4415" t="s">
        <v>131</v>
      </c>
      <c r="E4415" s="1">
        <v>2011</v>
      </c>
      <c r="F4415" t="s">
        <v>36</v>
      </c>
      <c r="G4415">
        <v>18</v>
      </c>
      <c r="H4415" s="1">
        <v>8</v>
      </c>
      <c r="I4415">
        <v>5.0493930000000002</v>
      </c>
    </row>
    <row r="4416" spans="1:9" x14ac:dyDescent="0.25">
      <c r="A4416">
        <v>2110020327</v>
      </c>
      <c r="B4416" t="s">
        <v>1112</v>
      </c>
      <c r="C4416" t="s">
        <v>142</v>
      </c>
      <c r="D4416" t="s">
        <v>143</v>
      </c>
      <c r="E4416" s="1">
        <v>0</v>
      </c>
      <c r="F4416" t="s">
        <v>36</v>
      </c>
      <c r="G4416">
        <v>0</v>
      </c>
      <c r="H4416">
        <v>0</v>
      </c>
      <c r="I4416">
        <v>5.1054659999999998</v>
      </c>
    </row>
    <row r="4417" spans="1:9" x14ac:dyDescent="0.25">
      <c r="A4417">
        <v>2110020327</v>
      </c>
      <c r="B4417" t="s">
        <v>1112</v>
      </c>
      <c r="C4417" t="s">
        <v>137</v>
      </c>
      <c r="D4417" t="s">
        <v>138</v>
      </c>
      <c r="E4417" s="1">
        <v>0</v>
      </c>
      <c r="F4417" t="s">
        <v>36</v>
      </c>
      <c r="G4417">
        <v>2</v>
      </c>
      <c r="H4417">
        <v>6</v>
      </c>
      <c r="I4417">
        <v>5.14</v>
      </c>
    </row>
    <row r="4418" spans="1:9" x14ac:dyDescent="0.25">
      <c r="A4418">
        <v>2110020327</v>
      </c>
      <c r="B4418" t="s">
        <v>1112</v>
      </c>
      <c r="C4418" t="s">
        <v>151</v>
      </c>
      <c r="D4418" t="s">
        <v>152</v>
      </c>
      <c r="E4418" s="1">
        <v>0</v>
      </c>
      <c r="F4418" t="s">
        <v>36</v>
      </c>
      <c r="G4418">
        <v>0</v>
      </c>
      <c r="H4418">
        <v>0</v>
      </c>
      <c r="I4418">
        <v>5.0491669999999997</v>
      </c>
    </row>
    <row r="4419" spans="1:9" x14ac:dyDescent="0.25">
      <c r="A4419">
        <v>2110020327</v>
      </c>
      <c r="B4419" t="s">
        <v>1112</v>
      </c>
      <c r="C4419" t="s">
        <v>139</v>
      </c>
      <c r="D4419" t="s">
        <v>140</v>
      </c>
      <c r="E4419" s="1">
        <v>0</v>
      </c>
      <c r="F4419" t="s">
        <v>36</v>
      </c>
      <c r="G4419">
        <v>6</v>
      </c>
      <c r="H4419">
        <v>0</v>
      </c>
      <c r="I4419">
        <v>4.9270829999999997</v>
      </c>
    </row>
    <row r="4420" spans="1:9" x14ac:dyDescent="0.25">
      <c r="A4420">
        <v>2110020329</v>
      </c>
      <c r="B4420" t="s">
        <v>1113</v>
      </c>
      <c r="C4420" t="s">
        <v>8706</v>
      </c>
      <c r="D4420" t="s">
        <v>8707</v>
      </c>
      <c r="E4420" s="1">
        <v>10</v>
      </c>
      <c r="F4420" t="s">
        <v>36</v>
      </c>
      <c r="G4420">
        <v>0</v>
      </c>
      <c r="H4420">
        <v>0</v>
      </c>
      <c r="I4420">
        <v>0.90300000000000002</v>
      </c>
    </row>
    <row r="4421" spans="1:9" x14ac:dyDescent="0.25">
      <c r="A4421">
        <v>2110020329</v>
      </c>
      <c r="B4421" t="s">
        <v>1113</v>
      </c>
      <c r="C4421" t="s">
        <v>130</v>
      </c>
      <c r="D4421" t="s">
        <v>131</v>
      </c>
      <c r="E4421">
        <v>10</v>
      </c>
      <c r="F4421" t="s">
        <v>36</v>
      </c>
      <c r="G4421">
        <v>0</v>
      </c>
      <c r="H4421">
        <v>0</v>
      </c>
      <c r="I4421">
        <v>0.90300000000000002</v>
      </c>
    </row>
    <row r="4422" spans="1:9" x14ac:dyDescent="0.25">
      <c r="A4422">
        <v>2110020330</v>
      </c>
      <c r="B4422" t="s">
        <v>1114</v>
      </c>
      <c r="C4422" t="s">
        <v>130</v>
      </c>
      <c r="D4422" t="s">
        <v>131</v>
      </c>
      <c r="E4422" s="1">
        <v>6</v>
      </c>
      <c r="F4422" t="s">
        <v>36</v>
      </c>
      <c r="G4422">
        <v>0</v>
      </c>
      <c r="H4422">
        <v>0</v>
      </c>
      <c r="I4422">
        <v>0.83333299999999999</v>
      </c>
    </row>
    <row r="4423" spans="1:9" x14ac:dyDescent="0.25">
      <c r="A4423">
        <v>2110020331</v>
      </c>
      <c r="B4423" t="s">
        <v>1115</v>
      </c>
      <c r="C4423" t="s">
        <v>130</v>
      </c>
      <c r="D4423" t="s">
        <v>131</v>
      </c>
      <c r="E4423" s="1">
        <v>6</v>
      </c>
      <c r="F4423" t="s">
        <v>36</v>
      </c>
      <c r="G4423">
        <v>0</v>
      </c>
      <c r="H4423">
        <v>0</v>
      </c>
      <c r="I4423">
        <v>0.84</v>
      </c>
    </row>
    <row r="4424" spans="1:9" x14ac:dyDescent="0.25">
      <c r="A4424">
        <v>2110020332</v>
      </c>
      <c r="B4424" t="s">
        <v>1116</v>
      </c>
      <c r="C4424" t="s">
        <v>130</v>
      </c>
      <c r="D4424" t="s">
        <v>131</v>
      </c>
      <c r="E4424" s="1">
        <v>566</v>
      </c>
      <c r="F4424" t="s">
        <v>36</v>
      </c>
      <c r="G4424">
        <v>0</v>
      </c>
      <c r="H4424">
        <v>0</v>
      </c>
      <c r="I4424">
        <v>0.88971699999999998</v>
      </c>
    </row>
    <row r="4425" spans="1:9" x14ac:dyDescent="0.25">
      <c r="A4425">
        <v>2110020332</v>
      </c>
      <c r="B4425" t="s">
        <v>1116</v>
      </c>
      <c r="C4425" t="s">
        <v>137</v>
      </c>
      <c r="D4425" t="s">
        <v>138</v>
      </c>
      <c r="E4425" s="1">
        <v>0</v>
      </c>
      <c r="F4425" t="s">
        <v>36</v>
      </c>
      <c r="G4425">
        <v>0</v>
      </c>
      <c r="H4425">
        <v>0</v>
      </c>
      <c r="I4425">
        <v>0.89</v>
      </c>
    </row>
    <row r="4426" spans="1:9" x14ac:dyDescent="0.25">
      <c r="A4426">
        <v>2110020337</v>
      </c>
      <c r="B4426" t="s">
        <v>6033</v>
      </c>
      <c r="C4426" t="s">
        <v>8706</v>
      </c>
      <c r="D4426" t="s">
        <v>8707</v>
      </c>
      <c r="E4426" s="1">
        <v>30</v>
      </c>
      <c r="F4426" t="s">
        <v>36</v>
      </c>
      <c r="G4426">
        <v>0</v>
      </c>
      <c r="H4426">
        <v>0</v>
      </c>
      <c r="I4426">
        <v>0.89233300000000004</v>
      </c>
    </row>
    <row r="4427" spans="1:9" x14ac:dyDescent="0.25">
      <c r="A4427">
        <v>2110020338</v>
      </c>
      <c r="B4427" t="s">
        <v>6030</v>
      </c>
      <c r="C4427" t="s">
        <v>8706</v>
      </c>
      <c r="D4427" t="s">
        <v>8707</v>
      </c>
      <c r="E4427" s="1">
        <v>30</v>
      </c>
      <c r="F4427" t="s">
        <v>36</v>
      </c>
      <c r="G4427">
        <v>0</v>
      </c>
      <c r="H4427">
        <v>0</v>
      </c>
      <c r="I4427">
        <v>0.89666699999999999</v>
      </c>
    </row>
    <row r="4428" spans="1:9" x14ac:dyDescent="0.25">
      <c r="A4428">
        <v>2110020340</v>
      </c>
      <c r="B4428" t="s">
        <v>6032</v>
      </c>
      <c r="C4428" t="s">
        <v>8706</v>
      </c>
      <c r="D4428" t="s">
        <v>8707</v>
      </c>
      <c r="E4428" s="1">
        <v>30</v>
      </c>
      <c r="F4428" t="s">
        <v>36</v>
      </c>
      <c r="G4428">
        <v>0</v>
      </c>
      <c r="H4428" s="1">
        <v>0</v>
      </c>
      <c r="I4428">
        <v>0.89400000000000002</v>
      </c>
    </row>
    <row r="4429" spans="1:9" x14ac:dyDescent="0.25">
      <c r="A4429">
        <v>2110020341</v>
      </c>
      <c r="B4429" t="s">
        <v>1117</v>
      </c>
      <c r="C4429" t="s">
        <v>8708</v>
      </c>
      <c r="D4429" t="s">
        <v>8709</v>
      </c>
      <c r="E4429" s="1">
        <v>0</v>
      </c>
      <c r="F4429" t="s">
        <v>228</v>
      </c>
      <c r="G4429">
        <v>0</v>
      </c>
      <c r="H4429">
        <v>0</v>
      </c>
      <c r="I4429">
        <v>2.48</v>
      </c>
    </row>
    <row r="4430" spans="1:9" x14ac:dyDescent="0.25">
      <c r="A4430">
        <v>2110020341</v>
      </c>
      <c r="B4430" t="s">
        <v>1117</v>
      </c>
      <c r="C4430" t="s">
        <v>8710</v>
      </c>
      <c r="D4430" t="s">
        <v>8711</v>
      </c>
      <c r="E4430" s="1">
        <v>0</v>
      </c>
      <c r="F4430" t="s">
        <v>228</v>
      </c>
      <c r="G4430">
        <v>0</v>
      </c>
      <c r="H4430">
        <v>0</v>
      </c>
      <c r="I4430">
        <v>2.0943520000000002</v>
      </c>
    </row>
    <row r="4431" spans="1:9" x14ac:dyDescent="0.25">
      <c r="A4431">
        <v>2110020341</v>
      </c>
      <c r="B4431" t="s">
        <v>1117</v>
      </c>
      <c r="C4431" t="s">
        <v>8706</v>
      </c>
      <c r="D4431" t="s">
        <v>8707</v>
      </c>
      <c r="E4431" s="1">
        <v>1811</v>
      </c>
      <c r="F4431" t="s">
        <v>228</v>
      </c>
      <c r="G4431">
        <v>0</v>
      </c>
      <c r="H4431">
        <v>0</v>
      </c>
      <c r="I4431">
        <v>2.4737659999999999</v>
      </c>
    </row>
    <row r="4432" spans="1:9" x14ac:dyDescent="0.25">
      <c r="A4432">
        <v>2110020341</v>
      </c>
      <c r="B4432" t="s">
        <v>1117</v>
      </c>
      <c r="C4432" t="s">
        <v>130</v>
      </c>
      <c r="D4432" t="s">
        <v>131</v>
      </c>
      <c r="E4432" s="1">
        <v>12432</v>
      </c>
      <c r="F4432" t="s">
        <v>228</v>
      </c>
      <c r="G4432">
        <v>6</v>
      </c>
      <c r="H4432">
        <v>0</v>
      </c>
      <c r="I4432">
        <v>2.0943649999999998</v>
      </c>
    </row>
    <row r="4433" spans="1:9" x14ac:dyDescent="0.25">
      <c r="A4433">
        <v>2110020341</v>
      </c>
      <c r="B4433" t="s">
        <v>1117</v>
      </c>
      <c r="C4433" t="s">
        <v>142</v>
      </c>
      <c r="D4433" t="s">
        <v>143</v>
      </c>
      <c r="E4433" s="1">
        <v>0</v>
      </c>
      <c r="F4433" t="s">
        <v>228</v>
      </c>
      <c r="G4433" s="1">
        <v>0</v>
      </c>
      <c r="H4433">
        <v>0</v>
      </c>
      <c r="I4433">
        <v>1.9405749999999999</v>
      </c>
    </row>
    <row r="4434" spans="1:9" x14ac:dyDescent="0.25">
      <c r="A4434">
        <v>2110020341</v>
      </c>
      <c r="B4434" t="s">
        <v>1117</v>
      </c>
      <c r="C4434" t="s">
        <v>256</v>
      </c>
      <c r="D4434" t="s">
        <v>257</v>
      </c>
      <c r="E4434" s="1">
        <v>0</v>
      </c>
      <c r="F4434" t="s">
        <v>228</v>
      </c>
      <c r="G4434">
        <v>0</v>
      </c>
      <c r="H4434">
        <v>0</v>
      </c>
      <c r="I4434">
        <v>2.476667</v>
      </c>
    </row>
    <row r="4435" spans="1:9" x14ac:dyDescent="0.25">
      <c r="A4435">
        <v>2110020341</v>
      </c>
      <c r="B4435" t="s">
        <v>1117</v>
      </c>
      <c r="C4435" t="s">
        <v>137</v>
      </c>
      <c r="D4435" t="s">
        <v>138</v>
      </c>
      <c r="E4435" s="1">
        <v>0</v>
      </c>
      <c r="F4435" t="s">
        <v>228</v>
      </c>
      <c r="G4435">
        <v>0</v>
      </c>
      <c r="H4435">
        <v>0</v>
      </c>
      <c r="I4435">
        <v>2.1150000000000002</v>
      </c>
    </row>
    <row r="4436" spans="1:9" x14ac:dyDescent="0.25">
      <c r="A4436">
        <v>2110020341</v>
      </c>
      <c r="B4436" t="s">
        <v>1117</v>
      </c>
      <c r="C4436" t="s">
        <v>151</v>
      </c>
      <c r="D4436" t="s">
        <v>152</v>
      </c>
      <c r="E4436" s="1">
        <v>0</v>
      </c>
      <c r="F4436" t="s">
        <v>228</v>
      </c>
      <c r="G4436">
        <v>0</v>
      </c>
      <c r="H4436">
        <v>0</v>
      </c>
      <c r="I4436">
        <v>2.0943369999999999</v>
      </c>
    </row>
    <row r="4437" spans="1:9" x14ac:dyDescent="0.25">
      <c r="A4437">
        <v>2110020341</v>
      </c>
      <c r="B4437" t="s">
        <v>1117</v>
      </c>
      <c r="C4437" t="s">
        <v>139</v>
      </c>
      <c r="D4437" t="s">
        <v>140</v>
      </c>
      <c r="E4437" s="1">
        <v>0</v>
      </c>
      <c r="F4437" t="s">
        <v>228</v>
      </c>
      <c r="G4437">
        <v>0</v>
      </c>
      <c r="H4437">
        <v>0</v>
      </c>
      <c r="I4437">
        <v>2.5239400000000001</v>
      </c>
    </row>
    <row r="4438" spans="1:9" x14ac:dyDescent="0.25">
      <c r="A4438">
        <v>2110020342</v>
      </c>
      <c r="B4438" t="s">
        <v>1118</v>
      </c>
      <c r="C4438" t="s">
        <v>8708</v>
      </c>
      <c r="D4438" t="s">
        <v>8709</v>
      </c>
      <c r="E4438" s="1">
        <v>0</v>
      </c>
      <c r="F4438" t="s">
        <v>228</v>
      </c>
      <c r="G4438">
        <v>0</v>
      </c>
      <c r="H4438">
        <v>0</v>
      </c>
      <c r="I4438">
        <v>1.954259</v>
      </c>
    </row>
    <row r="4439" spans="1:9" x14ac:dyDescent="0.25">
      <c r="A4439">
        <v>2110020342</v>
      </c>
      <c r="B4439" t="s">
        <v>1118</v>
      </c>
      <c r="C4439" t="s">
        <v>8710</v>
      </c>
      <c r="D4439" t="s">
        <v>8711</v>
      </c>
      <c r="E4439" s="1">
        <v>0</v>
      </c>
      <c r="F4439" t="s">
        <v>228</v>
      </c>
      <c r="G4439">
        <v>0</v>
      </c>
      <c r="H4439">
        <v>0</v>
      </c>
      <c r="I4439">
        <v>1.7746299999999999</v>
      </c>
    </row>
    <row r="4440" spans="1:9" x14ac:dyDescent="0.25">
      <c r="A4440">
        <v>2110020342</v>
      </c>
      <c r="B4440" t="s">
        <v>1118</v>
      </c>
      <c r="C4440" t="s">
        <v>8706</v>
      </c>
      <c r="D4440" t="s">
        <v>8707</v>
      </c>
      <c r="E4440" s="1">
        <v>320</v>
      </c>
      <c r="F4440" t="s">
        <v>228</v>
      </c>
      <c r="G4440">
        <v>0</v>
      </c>
      <c r="H4440">
        <v>0</v>
      </c>
      <c r="I4440">
        <v>1.95425</v>
      </c>
    </row>
    <row r="4441" spans="1:9" x14ac:dyDescent="0.25">
      <c r="A4441">
        <v>2110020342</v>
      </c>
      <c r="B4441" t="s">
        <v>1118</v>
      </c>
      <c r="C4441" t="s">
        <v>130</v>
      </c>
      <c r="D4441" t="s">
        <v>131</v>
      </c>
      <c r="E4441" s="1">
        <v>4486</v>
      </c>
      <c r="F4441" t="s">
        <v>228</v>
      </c>
      <c r="G4441">
        <v>0</v>
      </c>
      <c r="H4441">
        <v>2</v>
      </c>
      <c r="I4441">
        <v>1.884706</v>
      </c>
    </row>
    <row r="4442" spans="1:9" x14ac:dyDescent="0.25">
      <c r="A4442">
        <v>2110020342</v>
      </c>
      <c r="B4442" t="s">
        <v>1118</v>
      </c>
      <c r="C4442" t="s">
        <v>142</v>
      </c>
      <c r="D4442" t="s">
        <v>143</v>
      </c>
      <c r="E4442" s="1">
        <v>0</v>
      </c>
      <c r="F4442" t="s">
        <v>228</v>
      </c>
      <c r="G4442" s="1">
        <v>0</v>
      </c>
      <c r="H4442">
        <v>0</v>
      </c>
      <c r="I4442">
        <v>1.898047</v>
      </c>
    </row>
    <row r="4443" spans="1:9" x14ac:dyDescent="0.25">
      <c r="A4443">
        <v>2110020342</v>
      </c>
      <c r="B4443" t="s">
        <v>1118</v>
      </c>
      <c r="C4443" t="s">
        <v>256</v>
      </c>
      <c r="D4443" t="s">
        <v>257</v>
      </c>
      <c r="E4443" s="1">
        <v>0</v>
      </c>
      <c r="F4443" t="s">
        <v>228</v>
      </c>
      <c r="G4443">
        <v>0</v>
      </c>
      <c r="H4443" s="1">
        <v>0</v>
      </c>
      <c r="I4443">
        <v>2.1139999999999999</v>
      </c>
    </row>
    <row r="4444" spans="1:9" x14ac:dyDescent="0.25">
      <c r="A4444">
        <v>2110020342</v>
      </c>
      <c r="B4444" t="s">
        <v>1118</v>
      </c>
      <c r="C4444" t="s">
        <v>137</v>
      </c>
      <c r="D4444" t="s">
        <v>138</v>
      </c>
      <c r="E4444">
        <v>0</v>
      </c>
      <c r="F4444" t="s">
        <v>228</v>
      </c>
      <c r="G4444">
        <v>1</v>
      </c>
      <c r="H4444">
        <v>0</v>
      </c>
      <c r="I4444">
        <v>1.885</v>
      </c>
    </row>
    <row r="4445" spans="1:9" x14ac:dyDescent="0.25">
      <c r="A4445">
        <v>2110020342</v>
      </c>
      <c r="B4445" t="s">
        <v>1118</v>
      </c>
      <c r="C4445" t="s">
        <v>151</v>
      </c>
      <c r="D4445" t="s">
        <v>152</v>
      </c>
      <c r="E4445">
        <v>0</v>
      </c>
      <c r="F4445" t="s">
        <v>228</v>
      </c>
      <c r="G4445">
        <v>1</v>
      </c>
      <c r="H4445">
        <v>0</v>
      </c>
      <c r="I4445">
        <v>1.882889</v>
      </c>
    </row>
    <row r="4446" spans="1:9" x14ac:dyDescent="0.25">
      <c r="A4446">
        <v>2110020342</v>
      </c>
      <c r="B4446" t="s">
        <v>1118</v>
      </c>
      <c r="C4446" t="s">
        <v>139</v>
      </c>
      <c r="D4446" t="s">
        <v>140</v>
      </c>
      <c r="E4446" s="1">
        <v>0</v>
      </c>
      <c r="F4446" t="s">
        <v>228</v>
      </c>
      <c r="G4446">
        <v>0</v>
      </c>
      <c r="H4446">
        <v>0</v>
      </c>
      <c r="I4446">
        <v>2.1000420000000002</v>
      </c>
    </row>
    <row r="4447" spans="1:9" x14ac:dyDescent="0.25">
      <c r="A4447">
        <v>2110020343</v>
      </c>
      <c r="B4447" t="s">
        <v>1119</v>
      </c>
      <c r="C4447" t="s">
        <v>8708</v>
      </c>
      <c r="D4447" t="s">
        <v>8709</v>
      </c>
      <c r="E4447" s="1">
        <v>0</v>
      </c>
      <c r="F4447" t="s">
        <v>36</v>
      </c>
      <c r="G4447" s="1">
        <v>0</v>
      </c>
      <c r="H4447">
        <v>0</v>
      </c>
      <c r="I4447">
        <v>0.14218800000000001</v>
      </c>
    </row>
    <row r="4448" spans="1:9" x14ac:dyDescent="0.25">
      <c r="A4448">
        <v>2110020343</v>
      </c>
      <c r="B4448" t="s">
        <v>1119</v>
      </c>
      <c r="C4448" t="s">
        <v>8710</v>
      </c>
      <c r="D4448" t="s">
        <v>8711</v>
      </c>
      <c r="E4448">
        <v>0</v>
      </c>
      <c r="F4448" t="s">
        <v>36</v>
      </c>
      <c r="G4448">
        <v>0</v>
      </c>
      <c r="H4448">
        <v>0</v>
      </c>
      <c r="I4448">
        <v>0.14218800000000001</v>
      </c>
    </row>
    <row r="4449" spans="1:9" x14ac:dyDescent="0.25">
      <c r="A4449">
        <v>2110020343</v>
      </c>
      <c r="B4449" t="s">
        <v>1119</v>
      </c>
      <c r="C4449" t="s">
        <v>8706</v>
      </c>
      <c r="D4449" t="s">
        <v>8707</v>
      </c>
      <c r="E4449" s="1">
        <v>360</v>
      </c>
      <c r="F4449" t="s">
        <v>36</v>
      </c>
      <c r="G4449">
        <v>0</v>
      </c>
      <c r="H4449">
        <v>0</v>
      </c>
      <c r="I4449">
        <v>0.14211099999999999</v>
      </c>
    </row>
    <row r="4450" spans="1:9" x14ac:dyDescent="0.25">
      <c r="A4450">
        <v>2110020343</v>
      </c>
      <c r="B4450" t="s">
        <v>1119</v>
      </c>
      <c r="C4450" t="s">
        <v>130</v>
      </c>
      <c r="D4450" t="s">
        <v>131</v>
      </c>
      <c r="E4450" s="1">
        <v>69106</v>
      </c>
      <c r="F4450" t="s">
        <v>36</v>
      </c>
      <c r="G4450">
        <v>0</v>
      </c>
      <c r="H4450">
        <v>60</v>
      </c>
      <c r="I4450">
        <v>0.15342600000000001</v>
      </c>
    </row>
    <row r="4451" spans="1:9" x14ac:dyDescent="0.25">
      <c r="A4451">
        <v>2110020343</v>
      </c>
      <c r="B4451" t="s">
        <v>1119</v>
      </c>
      <c r="C4451" t="s">
        <v>142</v>
      </c>
      <c r="D4451" t="s">
        <v>143</v>
      </c>
      <c r="E4451" s="1">
        <v>0</v>
      </c>
      <c r="F4451" t="s">
        <v>36</v>
      </c>
      <c r="G4451">
        <v>0</v>
      </c>
      <c r="H4451" s="1">
        <v>0</v>
      </c>
      <c r="I4451">
        <v>0.17438600000000001</v>
      </c>
    </row>
    <row r="4452" spans="1:9" x14ac:dyDescent="0.25">
      <c r="A4452">
        <v>2110020343</v>
      </c>
      <c r="B4452" t="s">
        <v>1119</v>
      </c>
      <c r="C4452" t="s">
        <v>137</v>
      </c>
      <c r="D4452" t="s">
        <v>138</v>
      </c>
      <c r="E4452" s="1">
        <v>0</v>
      </c>
      <c r="F4452" t="s">
        <v>36</v>
      </c>
      <c r="G4452">
        <v>492</v>
      </c>
      <c r="H4452">
        <v>0</v>
      </c>
      <c r="I4452">
        <v>0.14249999999999999</v>
      </c>
    </row>
    <row r="4453" spans="1:9" x14ac:dyDescent="0.25">
      <c r="A4453">
        <v>2110020343</v>
      </c>
      <c r="B4453" t="s">
        <v>1119</v>
      </c>
      <c r="C4453" t="s">
        <v>151</v>
      </c>
      <c r="D4453" t="s">
        <v>152</v>
      </c>
      <c r="E4453" s="1">
        <v>0</v>
      </c>
      <c r="F4453" t="s">
        <v>36</v>
      </c>
      <c r="G4453">
        <v>0</v>
      </c>
      <c r="H4453">
        <v>0</v>
      </c>
      <c r="I4453">
        <v>0.15343100000000001</v>
      </c>
    </row>
    <row r="4454" spans="1:9" x14ac:dyDescent="0.25">
      <c r="A4454">
        <v>2110020343</v>
      </c>
      <c r="B4454" t="s">
        <v>1119</v>
      </c>
      <c r="C4454" t="s">
        <v>139</v>
      </c>
      <c r="D4454" t="s">
        <v>140</v>
      </c>
      <c r="E4454" s="1">
        <v>0</v>
      </c>
      <c r="F4454" t="s">
        <v>36</v>
      </c>
      <c r="G4454">
        <v>0</v>
      </c>
      <c r="H4454">
        <v>0</v>
      </c>
      <c r="I4454">
        <v>0.14218800000000001</v>
      </c>
    </row>
    <row r="4455" spans="1:9" x14ac:dyDescent="0.25">
      <c r="A4455">
        <v>2110020344</v>
      </c>
      <c r="B4455" t="s">
        <v>1120</v>
      </c>
      <c r="C4455" t="s">
        <v>8708</v>
      </c>
      <c r="D4455" t="s">
        <v>8709</v>
      </c>
      <c r="E4455" s="1">
        <v>0</v>
      </c>
      <c r="F4455" t="s">
        <v>36</v>
      </c>
      <c r="G4455">
        <v>0</v>
      </c>
      <c r="H4455" s="1">
        <v>0</v>
      </c>
      <c r="I4455">
        <v>0.132743</v>
      </c>
    </row>
    <row r="4456" spans="1:9" x14ac:dyDescent="0.25">
      <c r="A4456">
        <v>2110020344</v>
      </c>
      <c r="B4456" t="s">
        <v>1120</v>
      </c>
      <c r="C4456" t="s">
        <v>8710</v>
      </c>
      <c r="D4456" t="s">
        <v>8711</v>
      </c>
      <c r="E4456" s="1">
        <v>0</v>
      </c>
      <c r="F4456" t="s">
        <v>36</v>
      </c>
      <c r="G4456">
        <v>0</v>
      </c>
      <c r="H4456">
        <v>0</v>
      </c>
      <c r="I4456">
        <v>0.132743</v>
      </c>
    </row>
    <row r="4457" spans="1:9" x14ac:dyDescent="0.25">
      <c r="A4457">
        <v>2110020344</v>
      </c>
      <c r="B4457" t="s">
        <v>1120</v>
      </c>
      <c r="C4457" t="s">
        <v>8706</v>
      </c>
      <c r="D4457" t="s">
        <v>8707</v>
      </c>
      <c r="E4457" s="1">
        <v>144</v>
      </c>
      <c r="F4457" t="s">
        <v>36</v>
      </c>
      <c r="G4457">
        <v>0</v>
      </c>
      <c r="H4457" s="1">
        <v>0</v>
      </c>
      <c r="I4457">
        <v>0.13277800000000001</v>
      </c>
    </row>
    <row r="4458" spans="1:9" x14ac:dyDescent="0.25">
      <c r="A4458">
        <v>2110020344</v>
      </c>
      <c r="B4458" t="s">
        <v>1120</v>
      </c>
      <c r="C4458" t="s">
        <v>130</v>
      </c>
      <c r="D4458" t="s">
        <v>131</v>
      </c>
      <c r="E4458" s="1">
        <v>94792</v>
      </c>
      <c r="F4458" t="s">
        <v>36</v>
      </c>
      <c r="G4458">
        <v>0</v>
      </c>
      <c r="H4458">
        <v>37</v>
      </c>
      <c r="I4458">
        <v>0.14201900000000001</v>
      </c>
    </row>
    <row r="4459" spans="1:9" x14ac:dyDescent="0.25">
      <c r="A4459">
        <v>2110020344</v>
      </c>
      <c r="B4459" t="s">
        <v>1120</v>
      </c>
      <c r="C4459" t="s">
        <v>142</v>
      </c>
      <c r="D4459" t="s">
        <v>143</v>
      </c>
      <c r="E4459" s="1">
        <v>0</v>
      </c>
      <c r="F4459" t="s">
        <v>36</v>
      </c>
      <c r="G4459">
        <v>0</v>
      </c>
      <c r="H4459">
        <v>0</v>
      </c>
      <c r="I4459">
        <v>0.14643900000000001</v>
      </c>
    </row>
    <row r="4460" spans="1:9" x14ac:dyDescent="0.25">
      <c r="A4460">
        <v>2110020344</v>
      </c>
      <c r="B4460" t="s">
        <v>1120</v>
      </c>
      <c r="C4460" t="s">
        <v>137</v>
      </c>
      <c r="D4460" t="s">
        <v>138</v>
      </c>
      <c r="E4460" s="1">
        <v>0</v>
      </c>
      <c r="F4460" t="s">
        <v>36</v>
      </c>
      <c r="G4460">
        <v>37</v>
      </c>
      <c r="H4460">
        <v>0</v>
      </c>
      <c r="I4460">
        <v>0.13250000000000001</v>
      </c>
    </row>
    <row r="4461" spans="1:9" x14ac:dyDescent="0.25">
      <c r="A4461">
        <v>2110020344</v>
      </c>
      <c r="B4461" t="s">
        <v>1120</v>
      </c>
      <c r="C4461" t="s">
        <v>151</v>
      </c>
      <c r="D4461" t="s">
        <v>152</v>
      </c>
      <c r="E4461">
        <v>0</v>
      </c>
      <c r="F4461" t="s">
        <v>36</v>
      </c>
      <c r="G4461">
        <v>0</v>
      </c>
      <c r="H4461">
        <v>0</v>
      </c>
      <c r="I4461">
        <v>0.14202100000000001</v>
      </c>
    </row>
    <row r="4462" spans="1:9" x14ac:dyDescent="0.25">
      <c r="A4462">
        <v>2110020344</v>
      </c>
      <c r="B4462" t="s">
        <v>1120</v>
      </c>
      <c r="C4462" t="s">
        <v>139</v>
      </c>
      <c r="D4462" t="s">
        <v>140</v>
      </c>
      <c r="E4462" s="1">
        <v>0</v>
      </c>
      <c r="F4462" t="s">
        <v>36</v>
      </c>
      <c r="G4462">
        <v>0</v>
      </c>
      <c r="H4462">
        <v>0</v>
      </c>
      <c r="I4462">
        <v>0.132743</v>
      </c>
    </row>
    <row r="4463" spans="1:9" x14ac:dyDescent="0.25">
      <c r="A4463">
        <v>2110020345</v>
      </c>
      <c r="B4463" t="s">
        <v>1121</v>
      </c>
      <c r="C4463" t="s">
        <v>8708</v>
      </c>
      <c r="D4463" t="s">
        <v>8709</v>
      </c>
      <c r="E4463" s="1">
        <v>0</v>
      </c>
      <c r="F4463" t="s">
        <v>36</v>
      </c>
      <c r="G4463">
        <v>0</v>
      </c>
      <c r="H4463">
        <v>0</v>
      </c>
      <c r="I4463">
        <v>0.13642399999999999</v>
      </c>
    </row>
    <row r="4464" spans="1:9" x14ac:dyDescent="0.25">
      <c r="A4464">
        <v>2110020345</v>
      </c>
      <c r="B4464" t="s">
        <v>1121</v>
      </c>
      <c r="C4464" t="s">
        <v>8710</v>
      </c>
      <c r="D4464" t="s">
        <v>8711</v>
      </c>
      <c r="E4464" s="1">
        <v>0</v>
      </c>
      <c r="F4464" t="s">
        <v>36</v>
      </c>
      <c r="G4464">
        <v>0</v>
      </c>
      <c r="H4464">
        <v>0</v>
      </c>
      <c r="I4464">
        <v>0.13642399999999999</v>
      </c>
    </row>
    <row r="4465" spans="1:9" x14ac:dyDescent="0.25">
      <c r="A4465">
        <v>2110020345</v>
      </c>
      <c r="B4465" t="s">
        <v>1121</v>
      </c>
      <c r="C4465" t="s">
        <v>8706</v>
      </c>
      <c r="D4465" t="s">
        <v>8707</v>
      </c>
      <c r="E4465">
        <v>360</v>
      </c>
      <c r="F4465" t="s">
        <v>36</v>
      </c>
      <c r="G4465">
        <v>0</v>
      </c>
      <c r="H4465">
        <v>0</v>
      </c>
      <c r="I4465">
        <v>0.13638900000000001</v>
      </c>
    </row>
    <row r="4466" spans="1:9" x14ac:dyDescent="0.25">
      <c r="A4466">
        <v>2110020345</v>
      </c>
      <c r="B4466" t="s">
        <v>1121</v>
      </c>
      <c r="C4466" t="s">
        <v>130</v>
      </c>
      <c r="D4466" t="s">
        <v>131</v>
      </c>
      <c r="E4466" s="1">
        <v>60563</v>
      </c>
      <c r="F4466" t="s">
        <v>36</v>
      </c>
      <c r="G4466">
        <v>0</v>
      </c>
      <c r="H4466">
        <v>37</v>
      </c>
      <c r="I4466">
        <v>0.13980500000000001</v>
      </c>
    </row>
    <row r="4467" spans="1:9" x14ac:dyDescent="0.25">
      <c r="A4467">
        <v>2110020345</v>
      </c>
      <c r="B4467" t="s">
        <v>1121</v>
      </c>
      <c r="C4467" t="s">
        <v>142</v>
      </c>
      <c r="D4467" t="s">
        <v>143</v>
      </c>
      <c r="E4467" s="1">
        <v>0</v>
      </c>
      <c r="F4467" t="s">
        <v>36</v>
      </c>
      <c r="G4467">
        <v>0</v>
      </c>
      <c r="H4467">
        <v>0</v>
      </c>
      <c r="I4467">
        <v>0.14091100000000001</v>
      </c>
    </row>
    <row r="4468" spans="1:9" x14ac:dyDescent="0.25">
      <c r="A4468">
        <v>2110020345</v>
      </c>
      <c r="B4468" t="s">
        <v>1121</v>
      </c>
      <c r="C4468" t="s">
        <v>137</v>
      </c>
      <c r="D4468" t="s">
        <v>138</v>
      </c>
      <c r="E4468" s="1">
        <v>0</v>
      </c>
      <c r="F4468" t="s">
        <v>36</v>
      </c>
      <c r="G4468">
        <v>37</v>
      </c>
      <c r="H4468" s="1">
        <v>0</v>
      </c>
      <c r="I4468">
        <v>0.13666700000000001</v>
      </c>
    </row>
    <row r="4469" spans="1:9" x14ac:dyDescent="0.25">
      <c r="A4469">
        <v>2110020345</v>
      </c>
      <c r="B4469" t="s">
        <v>1121</v>
      </c>
      <c r="C4469" t="s">
        <v>151</v>
      </c>
      <c r="D4469" t="s">
        <v>152</v>
      </c>
      <c r="E4469" s="1">
        <v>0</v>
      </c>
      <c r="F4469" t="s">
        <v>36</v>
      </c>
      <c r="G4469">
        <v>0</v>
      </c>
      <c r="H4469">
        <v>0</v>
      </c>
      <c r="I4469">
        <v>0.13980600000000001</v>
      </c>
    </row>
    <row r="4470" spans="1:9" x14ac:dyDescent="0.25">
      <c r="A4470">
        <v>2110020345</v>
      </c>
      <c r="B4470" t="s">
        <v>1121</v>
      </c>
      <c r="C4470" t="s">
        <v>139</v>
      </c>
      <c r="D4470" t="s">
        <v>140</v>
      </c>
      <c r="E4470" s="1">
        <v>0</v>
      </c>
      <c r="F4470" t="s">
        <v>36</v>
      </c>
      <c r="G4470">
        <v>0</v>
      </c>
      <c r="H4470">
        <v>0</v>
      </c>
      <c r="I4470">
        <v>0.13642399999999999</v>
      </c>
    </row>
    <row r="4471" spans="1:9" x14ac:dyDescent="0.25">
      <c r="A4471">
        <v>2110020346</v>
      </c>
      <c r="B4471" t="s">
        <v>1122</v>
      </c>
      <c r="C4471" t="s">
        <v>8710</v>
      </c>
      <c r="D4471" t="s">
        <v>8711</v>
      </c>
      <c r="E4471" s="1">
        <v>0</v>
      </c>
      <c r="F4471" t="s">
        <v>228</v>
      </c>
      <c r="G4471">
        <v>0</v>
      </c>
      <c r="H4471">
        <v>0</v>
      </c>
      <c r="I4471">
        <v>6.2267590000000004</v>
      </c>
    </row>
    <row r="4472" spans="1:9" x14ac:dyDescent="0.25">
      <c r="A4472">
        <v>2110020346</v>
      </c>
      <c r="B4472" t="s">
        <v>1122</v>
      </c>
      <c r="C4472" t="s">
        <v>8706</v>
      </c>
      <c r="D4472" t="s">
        <v>8707</v>
      </c>
      <c r="E4472" s="1">
        <v>107</v>
      </c>
      <c r="F4472" t="s">
        <v>228</v>
      </c>
      <c r="G4472" s="1">
        <v>0</v>
      </c>
      <c r="H4472">
        <v>0</v>
      </c>
      <c r="I4472">
        <v>6.2267289999999997</v>
      </c>
    </row>
    <row r="4473" spans="1:9" x14ac:dyDescent="0.25">
      <c r="A4473">
        <v>2110020346</v>
      </c>
      <c r="B4473" t="s">
        <v>1122</v>
      </c>
      <c r="C4473" t="s">
        <v>130</v>
      </c>
      <c r="D4473" t="s">
        <v>131</v>
      </c>
      <c r="E4473" s="1">
        <v>4857</v>
      </c>
      <c r="F4473" t="s">
        <v>228</v>
      </c>
      <c r="G4473" s="1">
        <v>60</v>
      </c>
      <c r="H4473">
        <v>2</v>
      </c>
      <c r="I4473">
        <v>6.2269750000000004</v>
      </c>
    </row>
    <row r="4474" spans="1:9" x14ac:dyDescent="0.25">
      <c r="A4474">
        <v>2110020346</v>
      </c>
      <c r="B4474" t="s">
        <v>1122</v>
      </c>
      <c r="C4474" t="s">
        <v>142</v>
      </c>
      <c r="D4474" t="s">
        <v>143</v>
      </c>
      <c r="E4474" s="1">
        <v>0</v>
      </c>
      <c r="F4474" t="s">
        <v>228</v>
      </c>
      <c r="G4474">
        <v>0</v>
      </c>
      <c r="H4474">
        <v>0</v>
      </c>
      <c r="I4474">
        <v>6.2264340000000002</v>
      </c>
    </row>
    <row r="4475" spans="1:9" x14ac:dyDescent="0.25">
      <c r="A4475">
        <v>2110020346</v>
      </c>
      <c r="B4475" t="s">
        <v>1122</v>
      </c>
      <c r="C4475" t="s">
        <v>137</v>
      </c>
      <c r="D4475" t="s">
        <v>138</v>
      </c>
      <c r="E4475" s="1">
        <v>0</v>
      </c>
      <c r="F4475" t="s">
        <v>228</v>
      </c>
      <c r="G4475">
        <v>3</v>
      </c>
      <c r="H4475">
        <v>0</v>
      </c>
      <c r="I4475">
        <v>6.7871430000000004</v>
      </c>
    </row>
    <row r="4476" spans="1:9" x14ac:dyDescent="0.25">
      <c r="A4476">
        <v>2110020346</v>
      </c>
      <c r="B4476" t="s">
        <v>1122</v>
      </c>
      <c r="C4476" t="s">
        <v>151</v>
      </c>
      <c r="D4476" t="s">
        <v>152</v>
      </c>
      <c r="E4476" s="1">
        <v>0</v>
      </c>
      <c r="F4476" t="s">
        <v>228</v>
      </c>
      <c r="G4476">
        <v>0</v>
      </c>
      <c r="H4476">
        <v>36</v>
      </c>
      <c r="I4476">
        <v>6.2267590000000004</v>
      </c>
    </row>
    <row r="4477" spans="1:9" x14ac:dyDescent="0.25">
      <c r="A4477">
        <v>2110020346</v>
      </c>
      <c r="B4477" t="s">
        <v>1122</v>
      </c>
      <c r="C4477" t="s">
        <v>139</v>
      </c>
      <c r="D4477" t="s">
        <v>140</v>
      </c>
      <c r="E4477">
        <v>0</v>
      </c>
      <c r="F4477" t="s">
        <v>228</v>
      </c>
      <c r="G4477">
        <v>0</v>
      </c>
      <c r="H4477">
        <v>0</v>
      </c>
      <c r="I4477">
        <v>13.6075</v>
      </c>
    </row>
    <row r="4478" spans="1:9" x14ac:dyDescent="0.25">
      <c r="A4478">
        <v>2110020347</v>
      </c>
      <c r="B4478" t="s">
        <v>1123</v>
      </c>
      <c r="C4478" t="s">
        <v>8710</v>
      </c>
      <c r="D4478" t="s">
        <v>8711</v>
      </c>
      <c r="E4478" s="1">
        <v>0</v>
      </c>
      <c r="F4478" t="s">
        <v>36</v>
      </c>
      <c r="G4478">
        <v>0</v>
      </c>
      <c r="H4478">
        <v>0</v>
      </c>
      <c r="I4478">
        <v>0.69604699999999997</v>
      </c>
    </row>
    <row r="4479" spans="1:9" x14ac:dyDescent="0.25">
      <c r="A4479">
        <v>2110020347</v>
      </c>
      <c r="B4479" t="s">
        <v>1123</v>
      </c>
      <c r="C4479" t="s">
        <v>8706</v>
      </c>
      <c r="D4479" t="s">
        <v>8707</v>
      </c>
      <c r="E4479">
        <v>0</v>
      </c>
      <c r="F4479" t="s">
        <v>36</v>
      </c>
      <c r="G4479">
        <v>0</v>
      </c>
      <c r="H4479">
        <v>0</v>
      </c>
      <c r="I4479">
        <v>0.48416700000000001</v>
      </c>
    </row>
    <row r="4480" spans="1:9" x14ac:dyDescent="0.25">
      <c r="A4480">
        <v>2110020347</v>
      </c>
      <c r="B4480" t="s">
        <v>1123</v>
      </c>
      <c r="C4480" t="s">
        <v>130</v>
      </c>
      <c r="D4480" t="s">
        <v>131</v>
      </c>
      <c r="E4480" s="1">
        <v>24</v>
      </c>
      <c r="F4480" t="s">
        <v>36</v>
      </c>
      <c r="G4480">
        <v>235</v>
      </c>
      <c r="H4480">
        <v>0</v>
      </c>
      <c r="I4480">
        <v>0.55666700000000002</v>
      </c>
    </row>
    <row r="4481" spans="1:9" x14ac:dyDescent="0.25">
      <c r="A4481">
        <v>2110020347</v>
      </c>
      <c r="B4481" t="s">
        <v>1123</v>
      </c>
      <c r="C4481" t="s">
        <v>142</v>
      </c>
      <c r="D4481" t="s">
        <v>143</v>
      </c>
      <c r="E4481" s="1">
        <v>0</v>
      </c>
      <c r="F4481" t="s">
        <v>36</v>
      </c>
      <c r="G4481">
        <v>0</v>
      </c>
      <c r="H4481" s="1">
        <v>1</v>
      </c>
      <c r="I4481">
        <v>0.55662699999999998</v>
      </c>
    </row>
    <row r="4482" spans="1:9" x14ac:dyDescent="0.25">
      <c r="A4482">
        <v>2110020347</v>
      </c>
      <c r="B4482" t="s">
        <v>1123</v>
      </c>
      <c r="C4482" t="s">
        <v>139</v>
      </c>
      <c r="D4482" t="s">
        <v>140</v>
      </c>
      <c r="E4482" s="1">
        <v>0</v>
      </c>
      <c r="F4482" t="s">
        <v>36</v>
      </c>
      <c r="G4482">
        <v>0</v>
      </c>
      <c r="H4482">
        <v>0</v>
      </c>
      <c r="I4482">
        <v>0.69604699999999997</v>
      </c>
    </row>
    <row r="4483" spans="1:9" x14ac:dyDescent="0.25">
      <c r="A4483">
        <v>2110020348</v>
      </c>
      <c r="B4483" t="s">
        <v>1124</v>
      </c>
      <c r="C4483" t="s">
        <v>8710</v>
      </c>
      <c r="D4483" t="s">
        <v>8711</v>
      </c>
      <c r="E4483" s="1">
        <v>0</v>
      </c>
      <c r="F4483" t="s">
        <v>36</v>
      </c>
      <c r="G4483">
        <v>0</v>
      </c>
      <c r="H4483">
        <v>0</v>
      </c>
      <c r="I4483">
        <v>0.53809600000000002</v>
      </c>
    </row>
    <row r="4484" spans="1:9" x14ac:dyDescent="0.25">
      <c r="A4484">
        <v>2110020348</v>
      </c>
      <c r="B4484" t="s">
        <v>1124</v>
      </c>
      <c r="C4484" t="s">
        <v>8706</v>
      </c>
      <c r="D4484" t="s">
        <v>8707</v>
      </c>
      <c r="E4484" s="1">
        <v>0</v>
      </c>
      <c r="F4484" t="s">
        <v>36</v>
      </c>
      <c r="G4484">
        <v>0</v>
      </c>
      <c r="H4484" s="1">
        <v>0</v>
      </c>
      <c r="I4484">
        <v>0.53812499999999996</v>
      </c>
    </row>
    <row r="4485" spans="1:9" x14ac:dyDescent="0.25">
      <c r="A4485">
        <v>2110020348</v>
      </c>
      <c r="B4485" t="s">
        <v>1124</v>
      </c>
      <c r="C4485" t="s">
        <v>130</v>
      </c>
      <c r="D4485" t="s">
        <v>131</v>
      </c>
      <c r="E4485" s="1">
        <v>0</v>
      </c>
      <c r="F4485" t="s">
        <v>36</v>
      </c>
      <c r="G4485">
        <v>192</v>
      </c>
      <c r="H4485">
        <v>0</v>
      </c>
      <c r="I4485">
        <v>0.61208300000000004</v>
      </c>
    </row>
    <row r="4486" spans="1:9" x14ac:dyDescent="0.25">
      <c r="A4486">
        <v>2110020348</v>
      </c>
      <c r="B4486" t="s">
        <v>1124</v>
      </c>
      <c r="C4486" t="s">
        <v>142</v>
      </c>
      <c r="D4486" t="s">
        <v>143</v>
      </c>
      <c r="E4486" s="1">
        <v>0</v>
      </c>
      <c r="F4486" t="s">
        <v>36</v>
      </c>
      <c r="G4486">
        <v>0</v>
      </c>
      <c r="H4486" s="1">
        <v>0</v>
      </c>
      <c r="I4486">
        <v>0.61180100000000004</v>
      </c>
    </row>
    <row r="4487" spans="1:9" x14ac:dyDescent="0.25">
      <c r="A4487">
        <v>2110020348</v>
      </c>
      <c r="B4487" t="s">
        <v>1124</v>
      </c>
      <c r="C4487" t="s">
        <v>139</v>
      </c>
      <c r="D4487" t="s">
        <v>140</v>
      </c>
      <c r="E4487" s="1">
        <v>0</v>
      </c>
      <c r="F4487" t="s">
        <v>36</v>
      </c>
      <c r="G4487">
        <v>0</v>
      </c>
      <c r="H4487">
        <v>0</v>
      </c>
      <c r="I4487">
        <v>0.53809600000000002</v>
      </c>
    </row>
    <row r="4488" spans="1:9" x14ac:dyDescent="0.25">
      <c r="A4488">
        <v>2110020349</v>
      </c>
      <c r="B4488" t="s">
        <v>1125</v>
      </c>
      <c r="C4488" t="s">
        <v>8708</v>
      </c>
      <c r="D4488" t="s">
        <v>8709</v>
      </c>
      <c r="E4488" s="1">
        <v>0</v>
      </c>
      <c r="F4488" t="s">
        <v>36</v>
      </c>
      <c r="G4488">
        <v>0</v>
      </c>
      <c r="H4488" s="1">
        <v>0</v>
      </c>
      <c r="I4488">
        <v>0.48302400000000001</v>
      </c>
    </row>
    <row r="4489" spans="1:9" x14ac:dyDescent="0.25">
      <c r="A4489">
        <v>2110020349</v>
      </c>
      <c r="B4489" t="s">
        <v>1125</v>
      </c>
      <c r="C4489" t="s">
        <v>8710</v>
      </c>
      <c r="D4489" t="s">
        <v>8711</v>
      </c>
      <c r="E4489" s="1">
        <v>0</v>
      </c>
      <c r="F4489" t="s">
        <v>36</v>
      </c>
      <c r="G4489">
        <v>0</v>
      </c>
      <c r="H4489">
        <v>0</v>
      </c>
      <c r="I4489">
        <v>0.48247400000000001</v>
      </c>
    </row>
    <row r="4490" spans="1:9" x14ac:dyDescent="0.25">
      <c r="A4490">
        <v>2110020349</v>
      </c>
      <c r="B4490" t="s">
        <v>1125</v>
      </c>
      <c r="C4490" t="s">
        <v>8706</v>
      </c>
      <c r="D4490" t="s">
        <v>8707</v>
      </c>
      <c r="E4490" s="1">
        <v>0</v>
      </c>
      <c r="F4490" t="s">
        <v>36</v>
      </c>
      <c r="G4490">
        <v>0</v>
      </c>
      <c r="H4490" s="1">
        <v>0</v>
      </c>
      <c r="I4490">
        <v>0.48302400000000001</v>
      </c>
    </row>
    <row r="4491" spans="1:9" x14ac:dyDescent="0.25">
      <c r="A4491">
        <v>2110020349</v>
      </c>
      <c r="B4491" t="s">
        <v>1125</v>
      </c>
      <c r="C4491" t="s">
        <v>130</v>
      </c>
      <c r="D4491" t="s">
        <v>131</v>
      </c>
      <c r="E4491" s="1">
        <v>23</v>
      </c>
      <c r="F4491" t="s">
        <v>36</v>
      </c>
      <c r="G4491">
        <v>270</v>
      </c>
      <c r="H4491">
        <v>0</v>
      </c>
      <c r="I4491">
        <v>0.48347800000000002</v>
      </c>
    </row>
    <row r="4492" spans="1:9" x14ac:dyDescent="0.25">
      <c r="A4492">
        <v>2110020349</v>
      </c>
      <c r="B4492" t="s">
        <v>1125</v>
      </c>
      <c r="C4492" t="s">
        <v>142</v>
      </c>
      <c r="D4492" t="s">
        <v>143</v>
      </c>
      <c r="E4492" s="1">
        <v>0</v>
      </c>
      <c r="F4492" t="s">
        <v>36</v>
      </c>
      <c r="G4492">
        <v>0</v>
      </c>
      <c r="H4492" s="1">
        <v>0</v>
      </c>
      <c r="I4492">
        <v>0.48247699999999999</v>
      </c>
    </row>
    <row r="4493" spans="1:9" x14ac:dyDescent="0.25">
      <c r="A4493">
        <v>2110020349</v>
      </c>
      <c r="B4493" t="s">
        <v>1125</v>
      </c>
      <c r="C4493" t="s">
        <v>137</v>
      </c>
      <c r="D4493" t="s">
        <v>138</v>
      </c>
      <c r="E4493" s="1">
        <v>0</v>
      </c>
      <c r="F4493" t="s">
        <v>36</v>
      </c>
      <c r="G4493">
        <v>0</v>
      </c>
      <c r="H4493">
        <v>0</v>
      </c>
      <c r="I4493">
        <v>0.50291699999999995</v>
      </c>
    </row>
    <row r="4494" spans="1:9" x14ac:dyDescent="0.25">
      <c r="A4494">
        <v>2110020349</v>
      </c>
      <c r="B4494" t="s">
        <v>1125</v>
      </c>
      <c r="C4494" t="s">
        <v>151</v>
      </c>
      <c r="D4494" t="s">
        <v>152</v>
      </c>
      <c r="E4494" s="1">
        <v>0</v>
      </c>
      <c r="F4494" t="s">
        <v>36</v>
      </c>
      <c r="G4494">
        <v>0</v>
      </c>
      <c r="H4494" s="1">
        <v>0</v>
      </c>
      <c r="I4494">
        <v>0.48247400000000001</v>
      </c>
    </row>
    <row r="4495" spans="1:9" x14ac:dyDescent="0.25">
      <c r="A4495">
        <v>2110020349</v>
      </c>
      <c r="B4495" t="s">
        <v>1125</v>
      </c>
      <c r="C4495" t="s">
        <v>139</v>
      </c>
      <c r="D4495" t="s">
        <v>140</v>
      </c>
      <c r="E4495" s="1">
        <v>0</v>
      </c>
      <c r="F4495" t="s">
        <v>36</v>
      </c>
      <c r="G4495">
        <v>0</v>
      </c>
      <c r="H4495">
        <v>0</v>
      </c>
      <c r="I4495">
        <v>0.48247400000000001</v>
      </c>
    </row>
    <row r="4496" spans="1:9" x14ac:dyDescent="0.25">
      <c r="A4496">
        <v>2110020350</v>
      </c>
      <c r="B4496" t="s">
        <v>1126</v>
      </c>
      <c r="C4496" t="s">
        <v>8708</v>
      </c>
      <c r="D4496" t="s">
        <v>8709</v>
      </c>
      <c r="E4496" s="1">
        <v>0</v>
      </c>
      <c r="F4496" t="s">
        <v>36</v>
      </c>
      <c r="G4496">
        <v>0</v>
      </c>
      <c r="H4496" s="1">
        <v>0</v>
      </c>
      <c r="I4496">
        <v>0.51896399999999998</v>
      </c>
    </row>
    <row r="4497" spans="1:9" x14ac:dyDescent="0.25">
      <c r="A4497">
        <v>2110020350</v>
      </c>
      <c r="B4497" t="s">
        <v>1126</v>
      </c>
      <c r="C4497" t="s">
        <v>8710</v>
      </c>
      <c r="D4497" t="s">
        <v>8711</v>
      </c>
      <c r="E4497" s="1">
        <v>0</v>
      </c>
      <c r="F4497" t="s">
        <v>36</v>
      </c>
      <c r="G4497">
        <v>0</v>
      </c>
      <c r="H4497">
        <v>0</v>
      </c>
      <c r="I4497">
        <v>0.52174500000000001</v>
      </c>
    </row>
    <row r="4498" spans="1:9" x14ac:dyDescent="0.25">
      <c r="A4498">
        <v>2110020350</v>
      </c>
      <c r="B4498" t="s">
        <v>1126</v>
      </c>
      <c r="C4498" t="s">
        <v>8706</v>
      </c>
      <c r="D4498" t="s">
        <v>8707</v>
      </c>
      <c r="E4498" s="1">
        <v>0</v>
      </c>
      <c r="F4498" t="s">
        <v>36</v>
      </c>
      <c r="G4498">
        <v>0</v>
      </c>
      <c r="H4498" s="1">
        <v>0</v>
      </c>
      <c r="I4498">
        <v>0.51896399999999998</v>
      </c>
    </row>
    <row r="4499" spans="1:9" x14ac:dyDescent="0.25">
      <c r="A4499">
        <v>2110020350</v>
      </c>
      <c r="B4499" t="s">
        <v>1126</v>
      </c>
      <c r="C4499" t="s">
        <v>130</v>
      </c>
      <c r="D4499" t="s">
        <v>131</v>
      </c>
      <c r="E4499">
        <v>29</v>
      </c>
      <c r="F4499" t="s">
        <v>36</v>
      </c>
      <c r="G4499">
        <v>138</v>
      </c>
      <c r="H4499">
        <v>0</v>
      </c>
      <c r="I4499">
        <v>0.51827599999999996</v>
      </c>
    </row>
    <row r="4500" spans="1:9" x14ac:dyDescent="0.25">
      <c r="A4500">
        <v>2110020350</v>
      </c>
      <c r="B4500" t="s">
        <v>1126</v>
      </c>
      <c r="C4500" t="s">
        <v>142</v>
      </c>
      <c r="D4500" t="s">
        <v>143</v>
      </c>
      <c r="E4500" s="1">
        <v>0</v>
      </c>
      <c r="F4500" t="s">
        <v>36</v>
      </c>
      <c r="G4500">
        <v>0</v>
      </c>
      <c r="H4500" s="1">
        <v>0</v>
      </c>
      <c r="I4500">
        <v>0.52178500000000005</v>
      </c>
    </row>
    <row r="4501" spans="1:9" x14ac:dyDescent="0.25">
      <c r="A4501">
        <v>2110020350</v>
      </c>
      <c r="B4501" t="s">
        <v>1126</v>
      </c>
      <c r="C4501" t="s">
        <v>137</v>
      </c>
      <c r="D4501" t="s">
        <v>138</v>
      </c>
      <c r="E4501" s="1">
        <v>0</v>
      </c>
      <c r="F4501" t="s">
        <v>36</v>
      </c>
      <c r="G4501">
        <v>0</v>
      </c>
      <c r="H4501" s="1">
        <v>0</v>
      </c>
      <c r="I4501">
        <v>0.47499999999999998</v>
      </c>
    </row>
    <row r="4502" spans="1:9" x14ac:dyDescent="0.25">
      <c r="A4502">
        <v>2110020350</v>
      </c>
      <c r="B4502" t="s">
        <v>1126</v>
      </c>
      <c r="C4502" t="s">
        <v>151</v>
      </c>
      <c r="D4502" t="s">
        <v>152</v>
      </c>
      <c r="E4502" s="1">
        <v>0</v>
      </c>
      <c r="F4502" t="s">
        <v>36</v>
      </c>
      <c r="G4502">
        <v>0</v>
      </c>
      <c r="H4502">
        <v>0</v>
      </c>
      <c r="I4502">
        <v>0.52174500000000001</v>
      </c>
    </row>
    <row r="4503" spans="1:9" x14ac:dyDescent="0.25">
      <c r="A4503">
        <v>2110020350</v>
      </c>
      <c r="B4503" t="s">
        <v>1126</v>
      </c>
      <c r="C4503" t="s">
        <v>139</v>
      </c>
      <c r="D4503" t="s">
        <v>140</v>
      </c>
      <c r="E4503" s="1">
        <v>0</v>
      </c>
      <c r="F4503" t="s">
        <v>36</v>
      </c>
      <c r="G4503">
        <v>0</v>
      </c>
      <c r="H4503">
        <v>0</v>
      </c>
      <c r="I4503">
        <v>0.52174500000000001</v>
      </c>
    </row>
    <row r="4504" spans="1:9" x14ac:dyDescent="0.25">
      <c r="A4504">
        <v>2110030001</v>
      </c>
      <c r="B4504" t="s">
        <v>1127</v>
      </c>
      <c r="C4504" t="s">
        <v>8708</v>
      </c>
      <c r="D4504" t="s">
        <v>8709</v>
      </c>
      <c r="E4504" s="1">
        <v>0</v>
      </c>
      <c r="F4504" t="s">
        <v>228</v>
      </c>
      <c r="G4504">
        <v>0</v>
      </c>
      <c r="H4504" s="1">
        <v>0</v>
      </c>
      <c r="I4504">
        <v>1.888088</v>
      </c>
    </row>
    <row r="4505" spans="1:9" x14ac:dyDescent="0.25">
      <c r="A4505">
        <v>2110030001</v>
      </c>
      <c r="B4505" t="s">
        <v>1127</v>
      </c>
      <c r="C4505" t="s">
        <v>8710</v>
      </c>
      <c r="D4505" t="s">
        <v>8711</v>
      </c>
      <c r="E4505" s="1">
        <v>0</v>
      </c>
      <c r="F4505" t="s">
        <v>228</v>
      </c>
      <c r="G4505">
        <v>0</v>
      </c>
      <c r="H4505">
        <v>0</v>
      </c>
      <c r="I4505">
        <v>1.7859510000000001</v>
      </c>
    </row>
    <row r="4506" spans="1:9" x14ac:dyDescent="0.25">
      <c r="A4506">
        <v>2110030001</v>
      </c>
      <c r="B4506" t="s">
        <v>1127</v>
      </c>
      <c r="C4506" t="s">
        <v>8706</v>
      </c>
      <c r="D4506" t="s">
        <v>8707</v>
      </c>
      <c r="E4506" s="1">
        <v>24024</v>
      </c>
      <c r="F4506" t="s">
        <v>228</v>
      </c>
      <c r="G4506">
        <v>0</v>
      </c>
      <c r="H4506">
        <v>0</v>
      </c>
      <c r="I4506">
        <v>1.8456170000000001</v>
      </c>
    </row>
    <row r="4507" spans="1:9" x14ac:dyDescent="0.25">
      <c r="A4507">
        <v>2110030001</v>
      </c>
      <c r="B4507" t="s">
        <v>1127</v>
      </c>
      <c r="C4507" t="s">
        <v>130</v>
      </c>
      <c r="D4507" t="s">
        <v>131</v>
      </c>
      <c r="E4507" s="1">
        <v>145110</v>
      </c>
      <c r="F4507" t="s">
        <v>228</v>
      </c>
      <c r="G4507" s="1">
        <v>1418</v>
      </c>
      <c r="H4507" s="1">
        <v>240782</v>
      </c>
      <c r="I4507">
        <v>1.8746430000000001</v>
      </c>
    </row>
    <row r="4508" spans="1:9" x14ac:dyDescent="0.25">
      <c r="A4508">
        <v>2110030001</v>
      </c>
      <c r="B4508" t="s">
        <v>1127</v>
      </c>
      <c r="C4508" t="s">
        <v>142</v>
      </c>
      <c r="D4508" t="s">
        <v>143</v>
      </c>
      <c r="E4508" s="1">
        <v>0</v>
      </c>
      <c r="F4508" t="s">
        <v>228</v>
      </c>
      <c r="G4508">
        <v>0</v>
      </c>
      <c r="H4508">
        <v>0</v>
      </c>
      <c r="I4508">
        <v>1.8175509999999999</v>
      </c>
    </row>
    <row r="4509" spans="1:9" x14ac:dyDescent="0.25">
      <c r="A4509">
        <v>2110030001</v>
      </c>
      <c r="B4509" t="s">
        <v>1127</v>
      </c>
      <c r="C4509" t="s">
        <v>167</v>
      </c>
      <c r="D4509" t="s">
        <v>168</v>
      </c>
      <c r="E4509" s="1">
        <v>0</v>
      </c>
      <c r="F4509" t="s">
        <v>228</v>
      </c>
      <c r="G4509">
        <v>0</v>
      </c>
      <c r="H4509">
        <v>0</v>
      </c>
      <c r="I4509">
        <v>1.907222</v>
      </c>
    </row>
    <row r="4510" spans="1:9" x14ac:dyDescent="0.25">
      <c r="A4510">
        <v>2110030001</v>
      </c>
      <c r="B4510" t="s">
        <v>1127</v>
      </c>
      <c r="C4510" t="s">
        <v>256</v>
      </c>
      <c r="D4510" t="s">
        <v>257</v>
      </c>
      <c r="E4510" s="1">
        <v>390</v>
      </c>
      <c r="F4510" t="s">
        <v>228</v>
      </c>
      <c r="G4510">
        <v>0</v>
      </c>
      <c r="H4510">
        <v>0</v>
      </c>
      <c r="I4510">
        <v>1.845615</v>
      </c>
    </row>
    <row r="4511" spans="1:9" x14ac:dyDescent="0.25">
      <c r="A4511">
        <v>2110030001</v>
      </c>
      <c r="B4511" t="s">
        <v>1127</v>
      </c>
      <c r="C4511" t="s">
        <v>137</v>
      </c>
      <c r="D4511" t="s">
        <v>138</v>
      </c>
      <c r="E4511" s="1">
        <v>0</v>
      </c>
      <c r="F4511" t="s">
        <v>228</v>
      </c>
      <c r="G4511" s="1">
        <v>1322</v>
      </c>
      <c r="H4511">
        <v>2</v>
      </c>
      <c r="I4511">
        <v>1.8174999999999999</v>
      </c>
    </row>
    <row r="4512" spans="1:9" x14ac:dyDescent="0.25">
      <c r="A4512">
        <v>2110030001</v>
      </c>
      <c r="B4512" t="s">
        <v>1127</v>
      </c>
      <c r="C4512" t="s">
        <v>151</v>
      </c>
      <c r="D4512" t="s">
        <v>152</v>
      </c>
      <c r="E4512" s="1">
        <v>0</v>
      </c>
      <c r="F4512" t="s">
        <v>228</v>
      </c>
      <c r="G4512">
        <v>0</v>
      </c>
      <c r="H4512">
        <v>0</v>
      </c>
      <c r="I4512">
        <v>1.8112459999999999</v>
      </c>
    </row>
    <row r="4513" spans="1:9" x14ac:dyDescent="0.25">
      <c r="A4513">
        <v>2110030001</v>
      </c>
      <c r="B4513" t="s">
        <v>1127</v>
      </c>
      <c r="C4513" t="s">
        <v>5816</v>
      </c>
      <c r="D4513" t="s">
        <v>5817</v>
      </c>
      <c r="E4513">
        <v>0</v>
      </c>
      <c r="F4513" t="s">
        <v>228</v>
      </c>
      <c r="G4513">
        <v>0</v>
      </c>
      <c r="H4513">
        <v>0</v>
      </c>
      <c r="I4513">
        <v>1.8879999999999999</v>
      </c>
    </row>
    <row r="4514" spans="1:9" x14ac:dyDescent="0.25">
      <c r="A4514">
        <v>2110030001</v>
      </c>
      <c r="B4514" t="s">
        <v>1127</v>
      </c>
      <c r="C4514" t="s">
        <v>139</v>
      </c>
      <c r="D4514" t="s">
        <v>140</v>
      </c>
      <c r="E4514" s="1">
        <v>0</v>
      </c>
      <c r="F4514" t="s">
        <v>228</v>
      </c>
      <c r="G4514" s="1">
        <v>240778</v>
      </c>
      <c r="H4514">
        <v>0</v>
      </c>
      <c r="I4514">
        <v>1.9593160000000001</v>
      </c>
    </row>
    <row r="4515" spans="1:9" x14ac:dyDescent="0.25">
      <c r="A4515">
        <v>2110030002</v>
      </c>
      <c r="B4515" t="s">
        <v>1128</v>
      </c>
      <c r="C4515" t="s">
        <v>8708</v>
      </c>
      <c r="D4515" t="s">
        <v>8709</v>
      </c>
      <c r="E4515" s="1">
        <v>0</v>
      </c>
      <c r="F4515" t="s">
        <v>36</v>
      </c>
      <c r="G4515">
        <v>0</v>
      </c>
      <c r="H4515">
        <v>0</v>
      </c>
      <c r="I4515">
        <v>0.28620400000000001</v>
      </c>
    </row>
    <row r="4516" spans="1:9" x14ac:dyDescent="0.25">
      <c r="A4516">
        <v>2110030002</v>
      </c>
      <c r="B4516" t="s">
        <v>1128</v>
      </c>
      <c r="C4516" t="s">
        <v>8710</v>
      </c>
      <c r="D4516" t="s">
        <v>8711</v>
      </c>
      <c r="E4516" s="1">
        <v>0</v>
      </c>
      <c r="F4516" t="s">
        <v>36</v>
      </c>
      <c r="G4516">
        <v>0</v>
      </c>
      <c r="H4516">
        <v>0</v>
      </c>
      <c r="I4516">
        <v>0.28305200000000003</v>
      </c>
    </row>
    <row r="4517" spans="1:9" x14ac:dyDescent="0.25">
      <c r="A4517">
        <v>2110030002</v>
      </c>
      <c r="B4517" t="s">
        <v>1128</v>
      </c>
      <c r="C4517" t="s">
        <v>8706</v>
      </c>
      <c r="D4517" t="s">
        <v>8707</v>
      </c>
      <c r="E4517" s="1">
        <v>2318</v>
      </c>
      <c r="F4517" t="s">
        <v>36</v>
      </c>
      <c r="G4517">
        <v>0</v>
      </c>
      <c r="H4517">
        <v>0</v>
      </c>
      <c r="I4517">
        <v>0.28305399999999997</v>
      </c>
    </row>
    <row r="4518" spans="1:9" x14ac:dyDescent="0.25">
      <c r="A4518">
        <v>2110030002</v>
      </c>
      <c r="B4518" t="s">
        <v>1128</v>
      </c>
      <c r="C4518" t="s">
        <v>130</v>
      </c>
      <c r="D4518" t="s">
        <v>131</v>
      </c>
      <c r="E4518" s="1">
        <v>18628</v>
      </c>
      <c r="F4518" t="s">
        <v>36</v>
      </c>
      <c r="G4518">
        <v>0</v>
      </c>
      <c r="H4518">
        <v>0</v>
      </c>
      <c r="I4518">
        <v>0.283055</v>
      </c>
    </row>
    <row r="4519" spans="1:9" x14ac:dyDescent="0.25">
      <c r="A4519">
        <v>2110030002</v>
      </c>
      <c r="B4519" t="s">
        <v>1128</v>
      </c>
      <c r="C4519" t="s">
        <v>126</v>
      </c>
      <c r="D4519" t="s">
        <v>127</v>
      </c>
      <c r="E4519" s="1">
        <v>2</v>
      </c>
      <c r="F4519" t="s">
        <v>36</v>
      </c>
      <c r="G4519">
        <v>0</v>
      </c>
      <c r="H4519">
        <v>0</v>
      </c>
      <c r="I4519">
        <v>0.23</v>
      </c>
    </row>
    <row r="4520" spans="1:9" x14ac:dyDescent="0.25">
      <c r="A4520">
        <v>2110030002</v>
      </c>
      <c r="B4520" t="s">
        <v>1128</v>
      </c>
      <c r="C4520" t="s">
        <v>142</v>
      </c>
      <c r="D4520" t="s">
        <v>143</v>
      </c>
      <c r="E4520" s="1">
        <v>0</v>
      </c>
      <c r="F4520" t="s">
        <v>36</v>
      </c>
      <c r="G4520">
        <v>0</v>
      </c>
      <c r="H4520">
        <v>0</v>
      </c>
      <c r="I4520">
        <v>0.28305200000000003</v>
      </c>
    </row>
    <row r="4521" spans="1:9" x14ac:dyDescent="0.25">
      <c r="A4521">
        <v>2110030002</v>
      </c>
      <c r="B4521" t="s">
        <v>1128</v>
      </c>
      <c r="C4521" t="s">
        <v>151</v>
      </c>
      <c r="D4521" t="s">
        <v>152</v>
      </c>
      <c r="E4521" s="1">
        <v>0</v>
      </c>
      <c r="F4521" t="s">
        <v>36</v>
      </c>
      <c r="G4521" s="1">
        <v>0</v>
      </c>
      <c r="H4521" s="1">
        <v>0</v>
      </c>
      <c r="I4521">
        <v>0.28305200000000003</v>
      </c>
    </row>
    <row r="4522" spans="1:9" x14ac:dyDescent="0.25">
      <c r="A4522">
        <v>2110030003</v>
      </c>
      <c r="B4522" t="s">
        <v>1129</v>
      </c>
      <c r="C4522" t="s">
        <v>8710</v>
      </c>
      <c r="D4522" t="s">
        <v>8711</v>
      </c>
      <c r="E4522" s="1">
        <v>0</v>
      </c>
      <c r="F4522" t="s">
        <v>36</v>
      </c>
      <c r="G4522">
        <v>0</v>
      </c>
      <c r="H4522">
        <v>0</v>
      </c>
      <c r="I4522">
        <v>0.30205599999999999</v>
      </c>
    </row>
    <row r="4523" spans="1:9" x14ac:dyDescent="0.25">
      <c r="A4523">
        <v>2110030003</v>
      </c>
      <c r="B4523" t="s">
        <v>1129</v>
      </c>
      <c r="C4523" t="s">
        <v>8706</v>
      </c>
      <c r="D4523" t="s">
        <v>8707</v>
      </c>
      <c r="E4523" s="1">
        <v>3459</v>
      </c>
      <c r="F4523" t="s">
        <v>36</v>
      </c>
      <c r="G4523" s="1">
        <v>0</v>
      </c>
      <c r="H4523">
        <v>0</v>
      </c>
      <c r="I4523">
        <v>0.253556</v>
      </c>
    </row>
    <row r="4524" spans="1:9" x14ac:dyDescent="0.25">
      <c r="A4524">
        <v>2110030003</v>
      </c>
      <c r="B4524" t="s">
        <v>1129</v>
      </c>
      <c r="C4524" t="s">
        <v>130</v>
      </c>
      <c r="D4524" t="s">
        <v>131</v>
      </c>
      <c r="E4524" s="1">
        <v>20995</v>
      </c>
      <c r="F4524" t="s">
        <v>36</v>
      </c>
      <c r="G4524">
        <v>0</v>
      </c>
      <c r="H4524">
        <v>0</v>
      </c>
      <c r="I4524">
        <v>0.30205599999999999</v>
      </c>
    </row>
    <row r="4525" spans="1:9" x14ac:dyDescent="0.25">
      <c r="A4525">
        <v>2110030003</v>
      </c>
      <c r="B4525" t="s">
        <v>1129</v>
      </c>
      <c r="C4525" t="s">
        <v>126</v>
      </c>
      <c r="D4525" t="s">
        <v>127</v>
      </c>
      <c r="E4525" s="1">
        <v>3</v>
      </c>
      <c r="F4525" t="s">
        <v>36</v>
      </c>
      <c r="G4525">
        <v>0</v>
      </c>
      <c r="H4525">
        <v>0</v>
      </c>
      <c r="I4525">
        <v>0.23333300000000001</v>
      </c>
    </row>
    <row r="4526" spans="1:9" x14ac:dyDescent="0.25">
      <c r="A4526">
        <v>2110030003</v>
      </c>
      <c r="B4526" t="s">
        <v>1129</v>
      </c>
      <c r="C4526" t="s">
        <v>142</v>
      </c>
      <c r="D4526" t="s">
        <v>143</v>
      </c>
      <c r="E4526" s="1">
        <v>0</v>
      </c>
      <c r="F4526" t="s">
        <v>36</v>
      </c>
      <c r="G4526" s="1">
        <v>0</v>
      </c>
      <c r="H4526" s="1">
        <v>0</v>
      </c>
      <c r="I4526">
        <v>0.30205199999999999</v>
      </c>
    </row>
    <row r="4527" spans="1:9" x14ac:dyDescent="0.25">
      <c r="A4527">
        <v>2110030004</v>
      </c>
      <c r="B4527" t="s">
        <v>1130</v>
      </c>
      <c r="C4527" t="s">
        <v>8710</v>
      </c>
      <c r="D4527" t="s">
        <v>8711</v>
      </c>
      <c r="E4527">
        <v>0</v>
      </c>
      <c r="F4527" t="s">
        <v>36</v>
      </c>
      <c r="G4527" s="1">
        <v>0</v>
      </c>
      <c r="H4527">
        <v>0</v>
      </c>
      <c r="I4527">
        <v>0.26667299999999999</v>
      </c>
    </row>
    <row r="4528" spans="1:9" x14ac:dyDescent="0.25">
      <c r="A4528">
        <v>2110030004</v>
      </c>
      <c r="B4528" t="s">
        <v>1130</v>
      </c>
      <c r="C4528" t="s">
        <v>8706</v>
      </c>
      <c r="D4528" t="s">
        <v>8707</v>
      </c>
      <c r="E4528" s="1">
        <v>9618</v>
      </c>
      <c r="F4528" t="s">
        <v>36</v>
      </c>
      <c r="G4528">
        <v>0</v>
      </c>
      <c r="H4528">
        <v>0</v>
      </c>
      <c r="I4528">
        <v>0.25877800000000001</v>
      </c>
    </row>
    <row r="4529" spans="1:9" x14ac:dyDescent="0.25">
      <c r="A4529">
        <v>2110030004</v>
      </c>
      <c r="B4529" t="s">
        <v>1130</v>
      </c>
      <c r="C4529" t="s">
        <v>130</v>
      </c>
      <c r="D4529" t="s">
        <v>131</v>
      </c>
      <c r="E4529" s="1">
        <v>1225</v>
      </c>
      <c r="F4529" t="s">
        <v>36</v>
      </c>
      <c r="G4529" s="1">
        <v>0</v>
      </c>
      <c r="H4529">
        <v>0</v>
      </c>
      <c r="I4529">
        <v>0.26667800000000003</v>
      </c>
    </row>
    <row r="4530" spans="1:9" x14ac:dyDescent="0.25">
      <c r="A4530">
        <v>2110030004</v>
      </c>
      <c r="B4530" t="s">
        <v>1130</v>
      </c>
      <c r="C4530" t="s">
        <v>142</v>
      </c>
      <c r="D4530" t="s">
        <v>143</v>
      </c>
      <c r="E4530">
        <v>0</v>
      </c>
      <c r="F4530" t="s">
        <v>36</v>
      </c>
      <c r="G4530">
        <v>0</v>
      </c>
      <c r="H4530">
        <v>0</v>
      </c>
      <c r="I4530">
        <v>0.26667099999999999</v>
      </c>
    </row>
    <row r="4531" spans="1:9" x14ac:dyDescent="0.25">
      <c r="A4531">
        <v>2110030005</v>
      </c>
      <c r="B4531" t="s">
        <v>1131</v>
      </c>
      <c r="C4531" t="s">
        <v>8706</v>
      </c>
      <c r="D4531" t="s">
        <v>8707</v>
      </c>
      <c r="E4531" s="1">
        <v>13995</v>
      </c>
      <c r="F4531" t="s">
        <v>36</v>
      </c>
      <c r="G4531" s="1">
        <v>0</v>
      </c>
      <c r="H4531" s="1">
        <v>0</v>
      </c>
      <c r="I4531">
        <v>0.25262699999999999</v>
      </c>
    </row>
    <row r="4532" spans="1:9" x14ac:dyDescent="0.25">
      <c r="A4532">
        <v>2110030005</v>
      </c>
      <c r="B4532" t="s">
        <v>1131</v>
      </c>
      <c r="C4532" t="s">
        <v>130</v>
      </c>
      <c r="D4532" t="s">
        <v>131</v>
      </c>
      <c r="E4532" s="1">
        <v>4424</v>
      </c>
      <c r="F4532" t="s">
        <v>36</v>
      </c>
      <c r="G4532">
        <v>0</v>
      </c>
      <c r="H4532">
        <v>0</v>
      </c>
      <c r="I4532">
        <v>0.26812799999999998</v>
      </c>
    </row>
    <row r="4533" spans="1:9" x14ac:dyDescent="0.25">
      <c r="A4533">
        <v>2110030005</v>
      </c>
      <c r="B4533" t="s">
        <v>1131</v>
      </c>
      <c r="C4533" t="s">
        <v>142</v>
      </c>
      <c r="D4533" t="s">
        <v>143</v>
      </c>
      <c r="E4533" s="1">
        <v>0</v>
      </c>
      <c r="F4533" t="s">
        <v>36</v>
      </c>
      <c r="G4533">
        <v>0</v>
      </c>
      <c r="H4533" s="1">
        <v>0</v>
      </c>
      <c r="I4533">
        <v>0.26812599999999998</v>
      </c>
    </row>
    <row r="4534" spans="1:9" x14ac:dyDescent="0.25">
      <c r="A4534">
        <v>2110030006</v>
      </c>
      <c r="B4534" t="s">
        <v>1132</v>
      </c>
      <c r="C4534" t="s">
        <v>8710</v>
      </c>
      <c r="D4534" t="s">
        <v>8711</v>
      </c>
      <c r="E4534" s="1">
        <v>0</v>
      </c>
      <c r="F4534" t="s">
        <v>36</v>
      </c>
      <c r="G4534" s="1">
        <v>0</v>
      </c>
      <c r="H4534">
        <v>0</v>
      </c>
      <c r="I4534">
        <v>0.27137</v>
      </c>
    </row>
    <row r="4535" spans="1:9" x14ac:dyDescent="0.25">
      <c r="A4535">
        <v>2110030006</v>
      </c>
      <c r="B4535" t="s">
        <v>1132</v>
      </c>
      <c r="C4535" t="s">
        <v>8706</v>
      </c>
      <c r="D4535" t="s">
        <v>8707</v>
      </c>
      <c r="E4535" s="1">
        <v>9298</v>
      </c>
      <c r="F4535" t="s">
        <v>36</v>
      </c>
      <c r="G4535" s="1">
        <v>0</v>
      </c>
      <c r="H4535">
        <v>0</v>
      </c>
      <c r="I4535">
        <v>0.24307699999999999</v>
      </c>
    </row>
    <row r="4536" spans="1:9" x14ac:dyDescent="0.25">
      <c r="A4536">
        <v>2110030006</v>
      </c>
      <c r="B4536" t="s">
        <v>1132</v>
      </c>
      <c r="C4536" t="s">
        <v>130</v>
      </c>
      <c r="D4536" t="s">
        <v>131</v>
      </c>
      <c r="E4536" s="1">
        <v>10379</v>
      </c>
      <c r="F4536" t="s">
        <v>36</v>
      </c>
      <c r="G4536">
        <v>0</v>
      </c>
      <c r="H4536" s="1">
        <v>0</v>
      </c>
      <c r="I4536">
        <v>0.27137800000000001</v>
      </c>
    </row>
    <row r="4537" spans="1:9" x14ac:dyDescent="0.25">
      <c r="A4537">
        <v>2110030006</v>
      </c>
      <c r="B4537" t="s">
        <v>1132</v>
      </c>
      <c r="C4537" t="s">
        <v>126</v>
      </c>
      <c r="D4537" t="s">
        <v>127</v>
      </c>
      <c r="E4537" s="1">
        <v>2</v>
      </c>
      <c r="F4537" t="s">
        <v>36</v>
      </c>
      <c r="G4537">
        <v>0</v>
      </c>
      <c r="H4537">
        <v>0</v>
      </c>
      <c r="I4537">
        <v>0.24</v>
      </c>
    </row>
    <row r="4538" spans="1:9" x14ac:dyDescent="0.25">
      <c r="A4538">
        <v>2110030006</v>
      </c>
      <c r="B4538" t="s">
        <v>1132</v>
      </c>
      <c r="C4538" t="s">
        <v>142</v>
      </c>
      <c r="D4538" t="s">
        <v>143</v>
      </c>
      <c r="E4538">
        <v>0</v>
      </c>
      <c r="F4538" t="s">
        <v>36</v>
      </c>
      <c r="G4538">
        <v>0</v>
      </c>
      <c r="H4538">
        <v>0</v>
      </c>
      <c r="I4538">
        <v>0.27136900000000003</v>
      </c>
    </row>
    <row r="4539" spans="1:9" x14ac:dyDescent="0.25">
      <c r="A4539">
        <v>2110030007</v>
      </c>
      <c r="B4539" t="s">
        <v>1133</v>
      </c>
      <c r="C4539" t="s">
        <v>8710</v>
      </c>
      <c r="D4539" t="s">
        <v>8711</v>
      </c>
      <c r="E4539" s="1">
        <v>0</v>
      </c>
      <c r="F4539" t="s">
        <v>36</v>
      </c>
      <c r="G4539" s="1">
        <v>0</v>
      </c>
      <c r="H4539" s="1">
        <v>0</v>
      </c>
      <c r="I4539">
        <v>0.27643499999999999</v>
      </c>
    </row>
    <row r="4540" spans="1:9" x14ac:dyDescent="0.25">
      <c r="A4540">
        <v>2110030007</v>
      </c>
      <c r="B4540" t="s">
        <v>1133</v>
      </c>
      <c r="C4540" t="s">
        <v>8706</v>
      </c>
      <c r="D4540" t="s">
        <v>8707</v>
      </c>
      <c r="E4540" s="1">
        <v>2435</v>
      </c>
      <c r="F4540" t="s">
        <v>36</v>
      </c>
      <c r="G4540" s="1">
        <v>0</v>
      </c>
      <c r="H4540">
        <v>0</v>
      </c>
      <c r="I4540">
        <v>0.26733499999999999</v>
      </c>
    </row>
    <row r="4541" spans="1:9" x14ac:dyDescent="0.25">
      <c r="A4541">
        <v>2110030007</v>
      </c>
      <c r="B4541" t="s">
        <v>1133</v>
      </c>
      <c r="C4541" t="s">
        <v>130</v>
      </c>
      <c r="D4541" t="s">
        <v>131</v>
      </c>
      <c r="E4541" s="1">
        <v>25626</v>
      </c>
      <c r="F4541" t="s">
        <v>36</v>
      </c>
      <c r="G4541" s="1">
        <v>0</v>
      </c>
      <c r="H4541" s="1">
        <v>0</v>
      </c>
      <c r="I4541">
        <v>0.27644000000000002</v>
      </c>
    </row>
    <row r="4542" spans="1:9" x14ac:dyDescent="0.25">
      <c r="A4542">
        <v>2110030007</v>
      </c>
      <c r="B4542" t="s">
        <v>1133</v>
      </c>
      <c r="C4542" t="s">
        <v>126</v>
      </c>
      <c r="D4542" t="s">
        <v>127</v>
      </c>
      <c r="E4542" s="1">
        <v>1</v>
      </c>
      <c r="F4542" t="s">
        <v>36</v>
      </c>
      <c r="G4542">
        <v>0</v>
      </c>
      <c r="H4542" s="1">
        <v>0</v>
      </c>
      <c r="I4542">
        <v>0.26</v>
      </c>
    </row>
    <row r="4543" spans="1:9" x14ac:dyDescent="0.25">
      <c r="A4543">
        <v>2110030007</v>
      </c>
      <c r="B4543" t="s">
        <v>1133</v>
      </c>
      <c r="C4543" t="s">
        <v>142</v>
      </c>
      <c r="D4543" t="s">
        <v>143</v>
      </c>
      <c r="E4543" s="1">
        <v>0</v>
      </c>
      <c r="F4543" t="s">
        <v>36</v>
      </c>
      <c r="G4543">
        <v>0</v>
      </c>
      <c r="H4543">
        <v>0</v>
      </c>
      <c r="I4543">
        <v>0.27643699999999999</v>
      </c>
    </row>
    <row r="4544" spans="1:9" x14ac:dyDescent="0.25">
      <c r="A4544">
        <v>2110030008</v>
      </c>
      <c r="B4544" t="s">
        <v>1134</v>
      </c>
      <c r="C4544" t="s">
        <v>8710</v>
      </c>
      <c r="D4544" t="s">
        <v>8711</v>
      </c>
      <c r="E4544" s="1">
        <v>0</v>
      </c>
      <c r="F4544" t="s">
        <v>36</v>
      </c>
      <c r="G4544" s="1">
        <v>0</v>
      </c>
      <c r="H4544" s="1">
        <v>0</v>
      </c>
      <c r="I4544">
        <v>0.26699099999999998</v>
      </c>
    </row>
    <row r="4545" spans="1:9" x14ac:dyDescent="0.25">
      <c r="A4545">
        <v>2110030008</v>
      </c>
      <c r="B4545" t="s">
        <v>1134</v>
      </c>
      <c r="C4545" t="s">
        <v>8706</v>
      </c>
      <c r="D4545" t="s">
        <v>8707</v>
      </c>
      <c r="E4545" s="1">
        <v>14305</v>
      </c>
      <c r="F4545" t="s">
        <v>36</v>
      </c>
      <c r="G4545" s="1">
        <v>0</v>
      </c>
      <c r="H4545">
        <v>0</v>
      </c>
      <c r="I4545">
        <v>0.26699499999999998</v>
      </c>
    </row>
    <row r="4546" spans="1:9" x14ac:dyDescent="0.25">
      <c r="A4546">
        <v>2110030008</v>
      </c>
      <c r="B4546" t="s">
        <v>1134</v>
      </c>
      <c r="C4546" t="s">
        <v>130</v>
      </c>
      <c r="D4546" t="s">
        <v>131</v>
      </c>
      <c r="E4546" s="1">
        <v>24671</v>
      </c>
      <c r="F4546" t="s">
        <v>36</v>
      </c>
      <c r="G4546">
        <v>0</v>
      </c>
      <c r="H4546">
        <v>0</v>
      </c>
      <c r="I4546">
        <v>0.26699299999999998</v>
      </c>
    </row>
    <row r="4547" spans="1:9" x14ac:dyDescent="0.25">
      <c r="A4547">
        <v>2110030009</v>
      </c>
      <c r="B4547" t="s">
        <v>1135</v>
      </c>
      <c r="C4547" t="s">
        <v>8708</v>
      </c>
      <c r="D4547" t="s">
        <v>8709</v>
      </c>
      <c r="E4547" s="1">
        <v>0</v>
      </c>
      <c r="F4547" t="s">
        <v>228</v>
      </c>
      <c r="G4547">
        <v>0</v>
      </c>
      <c r="H4547">
        <v>0</v>
      </c>
      <c r="I4547">
        <v>1.6309</v>
      </c>
    </row>
    <row r="4548" spans="1:9" x14ac:dyDescent="0.25">
      <c r="A4548">
        <v>2110030009</v>
      </c>
      <c r="B4548" t="s">
        <v>1135</v>
      </c>
      <c r="C4548" t="s">
        <v>8706</v>
      </c>
      <c r="D4548" t="s">
        <v>8707</v>
      </c>
      <c r="E4548" s="1">
        <v>1025</v>
      </c>
      <c r="F4548" t="s">
        <v>228</v>
      </c>
      <c r="G4548" s="1">
        <v>0</v>
      </c>
      <c r="H4548" s="1">
        <v>0</v>
      </c>
      <c r="I4548">
        <v>1.630917</v>
      </c>
    </row>
    <row r="4549" spans="1:9" x14ac:dyDescent="0.25">
      <c r="A4549">
        <v>2110030009</v>
      </c>
      <c r="B4549" t="s">
        <v>1135</v>
      </c>
      <c r="C4549" t="s">
        <v>130</v>
      </c>
      <c r="D4549" t="s">
        <v>131</v>
      </c>
      <c r="E4549" s="1">
        <v>136</v>
      </c>
      <c r="F4549" t="s">
        <v>228</v>
      </c>
      <c r="G4549">
        <v>1</v>
      </c>
      <c r="H4549">
        <v>135</v>
      </c>
      <c r="I4549">
        <v>1.6309560000000001</v>
      </c>
    </row>
    <row r="4550" spans="1:9" x14ac:dyDescent="0.25">
      <c r="A4550">
        <v>2110030009</v>
      </c>
      <c r="B4550" t="s">
        <v>1135</v>
      </c>
      <c r="C4550" t="s">
        <v>126</v>
      </c>
      <c r="D4550" t="s">
        <v>127</v>
      </c>
      <c r="E4550" s="1">
        <v>29</v>
      </c>
      <c r="F4550" t="s">
        <v>228</v>
      </c>
      <c r="G4550" s="1">
        <v>0</v>
      </c>
      <c r="H4550" s="1">
        <v>0</v>
      </c>
      <c r="I4550">
        <v>1.6310340000000001</v>
      </c>
    </row>
    <row r="4551" spans="1:9" x14ac:dyDescent="0.25">
      <c r="A4551">
        <v>2110030009</v>
      </c>
      <c r="B4551" t="s">
        <v>1135</v>
      </c>
      <c r="C4551" t="s">
        <v>137</v>
      </c>
      <c r="D4551" t="s">
        <v>138</v>
      </c>
      <c r="E4551" s="1">
        <v>0</v>
      </c>
      <c r="F4551" t="s">
        <v>228</v>
      </c>
      <c r="G4551" s="1">
        <v>4</v>
      </c>
      <c r="H4551" s="1">
        <v>1</v>
      </c>
      <c r="I4551">
        <v>1.63</v>
      </c>
    </row>
    <row r="4552" spans="1:9" x14ac:dyDescent="0.25">
      <c r="A4552">
        <v>2110030009</v>
      </c>
      <c r="B4552" t="s">
        <v>1135</v>
      </c>
      <c r="C4552" t="s">
        <v>151</v>
      </c>
      <c r="D4552" t="s">
        <v>152</v>
      </c>
      <c r="E4552" s="1">
        <v>0</v>
      </c>
      <c r="F4552" t="s">
        <v>228</v>
      </c>
      <c r="G4552">
        <v>0</v>
      </c>
      <c r="H4552">
        <v>0</v>
      </c>
      <c r="I4552">
        <v>1.6309130000000001</v>
      </c>
    </row>
    <row r="4553" spans="1:9" x14ac:dyDescent="0.25">
      <c r="A4553">
        <v>2110030009</v>
      </c>
      <c r="B4553" t="s">
        <v>1135</v>
      </c>
      <c r="C4553" t="s">
        <v>139</v>
      </c>
      <c r="D4553" t="s">
        <v>140</v>
      </c>
      <c r="E4553" s="1">
        <v>131</v>
      </c>
      <c r="F4553" t="s">
        <v>228</v>
      </c>
      <c r="G4553">
        <v>131</v>
      </c>
      <c r="H4553" s="1">
        <v>0</v>
      </c>
      <c r="I4553">
        <v>1.630916</v>
      </c>
    </row>
    <row r="4554" spans="1:9" x14ac:dyDescent="0.25">
      <c r="A4554">
        <v>2110030010</v>
      </c>
      <c r="B4554" t="s">
        <v>1136</v>
      </c>
      <c r="C4554" t="s">
        <v>8710</v>
      </c>
      <c r="D4554" t="s">
        <v>8711</v>
      </c>
      <c r="E4554" s="1">
        <v>0</v>
      </c>
      <c r="F4554" t="s">
        <v>228</v>
      </c>
      <c r="G4554" s="1">
        <v>0</v>
      </c>
      <c r="H4554">
        <v>0</v>
      </c>
      <c r="I4554">
        <v>2.4765609999999998</v>
      </c>
    </row>
    <row r="4555" spans="1:9" x14ac:dyDescent="0.25">
      <c r="A4555">
        <v>2110030010</v>
      </c>
      <c r="B4555" t="s">
        <v>1136</v>
      </c>
      <c r="C4555" t="s">
        <v>8706</v>
      </c>
      <c r="D4555" t="s">
        <v>8707</v>
      </c>
      <c r="E4555" s="1">
        <v>316</v>
      </c>
      <c r="F4555" t="s">
        <v>228</v>
      </c>
      <c r="G4555">
        <v>0</v>
      </c>
      <c r="H4555">
        <v>0</v>
      </c>
      <c r="I4555">
        <v>2.4900950000000002</v>
      </c>
    </row>
    <row r="4556" spans="1:9" x14ac:dyDescent="0.25">
      <c r="A4556">
        <v>2110030010</v>
      </c>
      <c r="B4556" t="s">
        <v>1136</v>
      </c>
      <c r="C4556" t="s">
        <v>130</v>
      </c>
      <c r="D4556" t="s">
        <v>131</v>
      </c>
      <c r="E4556" s="1">
        <v>18932</v>
      </c>
      <c r="F4556" t="s">
        <v>228</v>
      </c>
      <c r="G4556" s="1">
        <v>0</v>
      </c>
      <c r="H4556" s="1">
        <v>0</v>
      </c>
      <c r="I4556">
        <v>2.4765670000000002</v>
      </c>
    </row>
    <row r="4557" spans="1:9" x14ac:dyDescent="0.25">
      <c r="A4557">
        <v>2110030010</v>
      </c>
      <c r="B4557" t="s">
        <v>1136</v>
      </c>
      <c r="C4557" t="s">
        <v>142</v>
      </c>
      <c r="D4557" t="s">
        <v>143</v>
      </c>
      <c r="E4557" s="1">
        <v>0</v>
      </c>
      <c r="F4557" t="s">
        <v>228</v>
      </c>
      <c r="G4557" s="1">
        <v>0</v>
      </c>
      <c r="H4557">
        <v>0</v>
      </c>
      <c r="I4557">
        <v>3.0134500000000002</v>
      </c>
    </row>
    <row r="4558" spans="1:9" x14ac:dyDescent="0.25">
      <c r="A4558">
        <v>2110030010</v>
      </c>
      <c r="B4558" t="s">
        <v>1136</v>
      </c>
      <c r="C4558" t="s">
        <v>167</v>
      </c>
      <c r="D4558" t="s">
        <v>168</v>
      </c>
      <c r="E4558" s="1">
        <v>6</v>
      </c>
      <c r="F4558" t="s">
        <v>228</v>
      </c>
      <c r="G4558" s="1">
        <v>0</v>
      </c>
      <c r="H4558">
        <v>0</v>
      </c>
      <c r="I4558">
        <v>2.476667</v>
      </c>
    </row>
    <row r="4559" spans="1:9" x14ac:dyDescent="0.25">
      <c r="A4559">
        <v>2110030010</v>
      </c>
      <c r="B4559" t="s">
        <v>1136</v>
      </c>
      <c r="C4559" t="s">
        <v>256</v>
      </c>
      <c r="D4559" t="s">
        <v>257</v>
      </c>
      <c r="E4559" s="1">
        <v>0</v>
      </c>
      <c r="F4559" t="s">
        <v>228</v>
      </c>
      <c r="G4559">
        <v>0</v>
      </c>
      <c r="H4559" s="1">
        <v>0</v>
      </c>
      <c r="I4559">
        <v>2.5</v>
      </c>
    </row>
    <row r="4560" spans="1:9" x14ac:dyDescent="0.25">
      <c r="A4560">
        <v>2110030010</v>
      </c>
      <c r="B4560" t="s">
        <v>1136</v>
      </c>
      <c r="C4560" t="s">
        <v>137</v>
      </c>
      <c r="D4560" t="s">
        <v>138</v>
      </c>
      <c r="E4560" s="1">
        <v>15</v>
      </c>
      <c r="F4560" t="s">
        <v>228</v>
      </c>
      <c r="G4560" s="1">
        <v>0</v>
      </c>
      <c r="H4560" s="1">
        <v>0</v>
      </c>
      <c r="I4560">
        <v>2.4866670000000002</v>
      </c>
    </row>
    <row r="4561" spans="1:9" x14ac:dyDescent="0.25">
      <c r="A4561">
        <v>2110030010</v>
      </c>
      <c r="B4561" t="s">
        <v>1136</v>
      </c>
      <c r="C4561" t="s">
        <v>151</v>
      </c>
      <c r="D4561" t="s">
        <v>152</v>
      </c>
      <c r="E4561" s="1">
        <v>0</v>
      </c>
      <c r="F4561" t="s">
        <v>228</v>
      </c>
      <c r="G4561" s="1">
        <v>0</v>
      </c>
      <c r="H4561" s="1">
        <v>0</v>
      </c>
      <c r="I4561">
        <v>2.5019049999999998</v>
      </c>
    </row>
    <row r="4562" spans="1:9" x14ac:dyDescent="0.25">
      <c r="A4562">
        <v>2110030010</v>
      </c>
      <c r="B4562" t="s">
        <v>1136</v>
      </c>
      <c r="C4562" t="s">
        <v>139</v>
      </c>
      <c r="D4562" t="s">
        <v>140</v>
      </c>
      <c r="E4562" s="1">
        <v>0</v>
      </c>
      <c r="F4562" t="s">
        <v>228</v>
      </c>
      <c r="G4562" s="1">
        <v>0</v>
      </c>
      <c r="H4562" s="1">
        <v>0</v>
      </c>
      <c r="I4562">
        <v>2.4765609999999998</v>
      </c>
    </row>
    <row r="4563" spans="1:9" x14ac:dyDescent="0.25">
      <c r="A4563">
        <v>2110030017</v>
      </c>
      <c r="B4563" t="s">
        <v>1137</v>
      </c>
      <c r="C4563" t="s">
        <v>8710</v>
      </c>
      <c r="D4563" t="s">
        <v>8711</v>
      </c>
      <c r="E4563" s="1">
        <v>0</v>
      </c>
      <c r="F4563" t="s">
        <v>36</v>
      </c>
      <c r="G4563" s="1">
        <v>0</v>
      </c>
      <c r="H4563" s="1">
        <v>0</v>
      </c>
      <c r="I4563">
        <v>0.234796</v>
      </c>
    </row>
    <row r="4564" spans="1:9" x14ac:dyDescent="0.25">
      <c r="A4564">
        <v>2110030017</v>
      </c>
      <c r="B4564" t="s">
        <v>1137</v>
      </c>
      <c r="C4564" t="s">
        <v>8706</v>
      </c>
      <c r="D4564" t="s">
        <v>8707</v>
      </c>
      <c r="E4564" s="1">
        <v>7372</v>
      </c>
      <c r="F4564" t="s">
        <v>36</v>
      </c>
      <c r="G4564" s="1">
        <v>0</v>
      </c>
      <c r="H4564" s="1">
        <v>0</v>
      </c>
      <c r="I4564">
        <v>0.24490100000000001</v>
      </c>
    </row>
    <row r="4565" spans="1:9" x14ac:dyDescent="0.25">
      <c r="A4565">
        <v>2110030017</v>
      </c>
      <c r="B4565" t="s">
        <v>1137</v>
      </c>
      <c r="C4565" t="s">
        <v>130</v>
      </c>
      <c r="D4565" t="s">
        <v>131</v>
      </c>
      <c r="E4565" s="1">
        <v>558</v>
      </c>
      <c r="F4565" t="s">
        <v>36</v>
      </c>
      <c r="G4565">
        <v>0</v>
      </c>
      <c r="H4565" s="1">
        <v>0</v>
      </c>
      <c r="I4565">
        <v>0.22120100000000001</v>
      </c>
    </row>
    <row r="4566" spans="1:9" x14ac:dyDescent="0.25">
      <c r="A4566">
        <v>2110030017</v>
      </c>
      <c r="B4566" t="s">
        <v>1137</v>
      </c>
      <c r="C4566" t="s">
        <v>126</v>
      </c>
      <c r="D4566" t="s">
        <v>127</v>
      </c>
      <c r="E4566" s="1">
        <v>160</v>
      </c>
      <c r="F4566" t="s">
        <v>36</v>
      </c>
      <c r="G4566" s="1">
        <v>0</v>
      </c>
      <c r="H4566">
        <v>0</v>
      </c>
      <c r="I4566">
        <v>0.24637500000000001</v>
      </c>
    </row>
    <row r="4567" spans="1:9" x14ac:dyDescent="0.25">
      <c r="A4567">
        <v>2110030017</v>
      </c>
      <c r="B4567" t="s">
        <v>1137</v>
      </c>
      <c r="C4567" t="s">
        <v>142</v>
      </c>
      <c r="D4567" t="s">
        <v>143</v>
      </c>
      <c r="E4567" s="1">
        <v>0</v>
      </c>
      <c r="F4567" t="s">
        <v>36</v>
      </c>
      <c r="G4567">
        <v>0</v>
      </c>
      <c r="H4567">
        <v>0</v>
      </c>
      <c r="I4567">
        <v>0.20888699999999999</v>
      </c>
    </row>
    <row r="4568" spans="1:9" x14ac:dyDescent="0.25">
      <c r="A4568">
        <v>2110030018</v>
      </c>
      <c r="B4568" t="s">
        <v>1138</v>
      </c>
      <c r="C4568" t="s">
        <v>8708</v>
      </c>
      <c r="D4568" t="s">
        <v>8709</v>
      </c>
      <c r="E4568">
        <v>0</v>
      </c>
      <c r="F4568" t="s">
        <v>36</v>
      </c>
      <c r="G4568">
        <v>0</v>
      </c>
      <c r="H4568" s="1">
        <v>0</v>
      </c>
      <c r="I4568">
        <v>0.24698600000000001</v>
      </c>
    </row>
    <row r="4569" spans="1:9" x14ac:dyDescent="0.25">
      <c r="A4569">
        <v>2110030018</v>
      </c>
      <c r="B4569" t="s">
        <v>1138</v>
      </c>
      <c r="C4569" t="s">
        <v>8706</v>
      </c>
      <c r="D4569" t="s">
        <v>8707</v>
      </c>
      <c r="E4569" s="1">
        <v>1067</v>
      </c>
      <c r="F4569" t="s">
        <v>36</v>
      </c>
      <c r="G4569">
        <v>0</v>
      </c>
      <c r="H4569" s="1">
        <v>2160</v>
      </c>
      <c r="I4569">
        <v>0.24698200000000001</v>
      </c>
    </row>
    <row r="4570" spans="1:9" x14ac:dyDescent="0.25">
      <c r="A4570">
        <v>2110030018</v>
      </c>
      <c r="B4570" t="s">
        <v>1138</v>
      </c>
      <c r="C4570" t="s">
        <v>130</v>
      </c>
      <c r="D4570" t="s">
        <v>131</v>
      </c>
      <c r="E4570" s="1">
        <v>5094</v>
      </c>
      <c r="F4570" t="s">
        <v>36</v>
      </c>
      <c r="G4570" s="1">
        <v>1080</v>
      </c>
      <c r="H4570">
        <v>0</v>
      </c>
      <c r="I4570">
        <v>0.24862200000000001</v>
      </c>
    </row>
    <row r="4571" spans="1:9" x14ac:dyDescent="0.25">
      <c r="A4571">
        <v>2110030018</v>
      </c>
      <c r="B4571" t="s">
        <v>1138</v>
      </c>
      <c r="C4571" t="s">
        <v>126</v>
      </c>
      <c r="D4571" t="s">
        <v>127</v>
      </c>
      <c r="E4571" s="1">
        <v>26</v>
      </c>
      <c r="F4571" t="s">
        <v>36</v>
      </c>
      <c r="G4571">
        <v>0</v>
      </c>
      <c r="H4571">
        <v>0</v>
      </c>
      <c r="I4571">
        <v>0.246923</v>
      </c>
    </row>
    <row r="4572" spans="1:9" x14ac:dyDescent="0.25">
      <c r="A4572">
        <v>2110030018</v>
      </c>
      <c r="B4572" t="s">
        <v>1138</v>
      </c>
      <c r="C4572" t="s">
        <v>142</v>
      </c>
      <c r="D4572" t="s">
        <v>143</v>
      </c>
      <c r="E4572">
        <v>0</v>
      </c>
      <c r="F4572" t="s">
        <v>36</v>
      </c>
      <c r="G4572">
        <v>0</v>
      </c>
      <c r="H4572">
        <v>0</v>
      </c>
      <c r="I4572">
        <v>0.26194699999999999</v>
      </c>
    </row>
    <row r="4573" spans="1:9" x14ac:dyDescent="0.25">
      <c r="A4573">
        <v>2110030018</v>
      </c>
      <c r="B4573" t="s">
        <v>1138</v>
      </c>
      <c r="C4573" t="s">
        <v>151</v>
      </c>
      <c r="D4573" t="s">
        <v>152</v>
      </c>
      <c r="E4573" s="1">
        <v>0</v>
      </c>
      <c r="F4573" t="s">
        <v>36</v>
      </c>
      <c r="G4573">
        <v>0</v>
      </c>
      <c r="H4573" s="1">
        <v>0</v>
      </c>
      <c r="I4573">
        <v>0.24862500000000001</v>
      </c>
    </row>
    <row r="4574" spans="1:9" x14ac:dyDescent="0.25">
      <c r="A4574">
        <v>2110030019</v>
      </c>
      <c r="B4574" t="s">
        <v>1139</v>
      </c>
      <c r="C4574" t="s">
        <v>8710</v>
      </c>
      <c r="D4574" t="s">
        <v>8711</v>
      </c>
      <c r="E4574" s="1">
        <v>0</v>
      </c>
      <c r="F4574" t="s">
        <v>36</v>
      </c>
      <c r="G4574">
        <v>0</v>
      </c>
      <c r="H4574" s="1">
        <v>0</v>
      </c>
      <c r="I4574">
        <v>0.20415700000000001</v>
      </c>
    </row>
    <row r="4575" spans="1:9" x14ac:dyDescent="0.25">
      <c r="A4575">
        <v>2110030019</v>
      </c>
      <c r="B4575" t="s">
        <v>1139</v>
      </c>
      <c r="C4575" t="s">
        <v>8706</v>
      </c>
      <c r="D4575" t="s">
        <v>8707</v>
      </c>
      <c r="E4575" s="1">
        <v>1159</v>
      </c>
      <c r="F4575" t="s">
        <v>36</v>
      </c>
      <c r="G4575">
        <v>0</v>
      </c>
      <c r="H4575">
        <v>0</v>
      </c>
      <c r="I4575">
        <v>0.21521999999999999</v>
      </c>
    </row>
    <row r="4576" spans="1:9" x14ac:dyDescent="0.25">
      <c r="A4576">
        <v>2110030019</v>
      </c>
      <c r="B4576" t="s">
        <v>1139</v>
      </c>
      <c r="C4576" t="s">
        <v>130</v>
      </c>
      <c r="D4576" t="s">
        <v>131</v>
      </c>
      <c r="E4576" s="1">
        <v>6545</v>
      </c>
      <c r="F4576" t="s">
        <v>36</v>
      </c>
      <c r="G4576">
        <v>0</v>
      </c>
      <c r="H4576" s="1">
        <v>0</v>
      </c>
      <c r="I4576">
        <v>0.20416699999999999</v>
      </c>
    </row>
    <row r="4577" spans="1:9" x14ac:dyDescent="0.25">
      <c r="A4577">
        <v>2110030019</v>
      </c>
      <c r="B4577" t="s">
        <v>1139</v>
      </c>
      <c r="C4577" t="s">
        <v>126</v>
      </c>
      <c r="D4577" t="s">
        <v>127</v>
      </c>
      <c r="E4577" s="1">
        <v>264</v>
      </c>
      <c r="F4577" t="s">
        <v>36</v>
      </c>
      <c r="G4577">
        <v>0</v>
      </c>
      <c r="H4577">
        <v>0</v>
      </c>
      <c r="I4577">
        <v>0.23530300000000001</v>
      </c>
    </row>
    <row r="4578" spans="1:9" x14ac:dyDescent="0.25">
      <c r="A4578">
        <v>2110030019</v>
      </c>
      <c r="B4578" t="s">
        <v>1139</v>
      </c>
      <c r="C4578" t="s">
        <v>142</v>
      </c>
      <c r="D4578" t="s">
        <v>143</v>
      </c>
      <c r="E4578" s="1">
        <v>0</v>
      </c>
      <c r="F4578" t="s">
        <v>36</v>
      </c>
      <c r="G4578">
        <v>0</v>
      </c>
      <c r="H4578">
        <v>0</v>
      </c>
      <c r="I4578">
        <v>0.21143500000000001</v>
      </c>
    </row>
    <row r="4579" spans="1:9" x14ac:dyDescent="0.25">
      <c r="A4579">
        <v>2110030019</v>
      </c>
      <c r="B4579" t="s">
        <v>1139</v>
      </c>
      <c r="C4579" t="s">
        <v>151</v>
      </c>
      <c r="D4579" t="s">
        <v>152</v>
      </c>
      <c r="E4579" s="1">
        <v>0</v>
      </c>
      <c r="F4579" t="s">
        <v>36</v>
      </c>
      <c r="G4579">
        <v>0</v>
      </c>
      <c r="H4579" s="1">
        <v>0</v>
      </c>
      <c r="I4579">
        <v>0.204148</v>
      </c>
    </row>
    <row r="4580" spans="1:9" x14ac:dyDescent="0.25">
      <c r="A4580">
        <v>2110030019</v>
      </c>
      <c r="B4580" t="s">
        <v>1139</v>
      </c>
      <c r="C4580" t="s">
        <v>139</v>
      </c>
      <c r="D4580" t="s">
        <v>140</v>
      </c>
      <c r="E4580" s="1">
        <v>0</v>
      </c>
      <c r="F4580" t="s">
        <v>36</v>
      </c>
      <c r="G4580" s="1">
        <v>0</v>
      </c>
      <c r="H4580" s="1">
        <v>0</v>
      </c>
      <c r="I4580">
        <v>0.204148</v>
      </c>
    </row>
    <row r="4581" spans="1:9" x14ac:dyDescent="0.25">
      <c r="A4581">
        <v>2110030021</v>
      </c>
      <c r="B4581" t="s">
        <v>1140</v>
      </c>
      <c r="C4581" t="s">
        <v>8706</v>
      </c>
      <c r="D4581" t="s">
        <v>8707</v>
      </c>
      <c r="E4581" s="1">
        <v>1107</v>
      </c>
      <c r="F4581" t="s">
        <v>36</v>
      </c>
      <c r="G4581">
        <v>0</v>
      </c>
      <c r="H4581" s="1">
        <v>0</v>
      </c>
      <c r="I4581">
        <v>0.24252000000000001</v>
      </c>
    </row>
    <row r="4582" spans="1:9" x14ac:dyDescent="0.25">
      <c r="A4582">
        <v>2110030021</v>
      </c>
      <c r="B4582" t="s">
        <v>1140</v>
      </c>
      <c r="C4582" t="s">
        <v>130</v>
      </c>
      <c r="D4582" t="s">
        <v>131</v>
      </c>
      <c r="E4582" s="1">
        <v>10270</v>
      </c>
      <c r="F4582" t="s">
        <v>36</v>
      </c>
      <c r="G4582">
        <v>0</v>
      </c>
      <c r="H4582">
        <v>0</v>
      </c>
      <c r="I4582">
        <v>0.22694400000000001</v>
      </c>
    </row>
    <row r="4583" spans="1:9" x14ac:dyDescent="0.25">
      <c r="A4583">
        <v>2110030021</v>
      </c>
      <c r="B4583" t="s">
        <v>1140</v>
      </c>
      <c r="C4583" t="s">
        <v>142</v>
      </c>
      <c r="D4583" t="s">
        <v>143</v>
      </c>
      <c r="E4583" s="1">
        <v>0</v>
      </c>
      <c r="F4583" t="s">
        <v>36</v>
      </c>
      <c r="G4583">
        <v>0</v>
      </c>
      <c r="H4583">
        <v>0</v>
      </c>
      <c r="I4583">
        <v>0.44400699999999999</v>
      </c>
    </row>
    <row r="4584" spans="1:9" x14ac:dyDescent="0.25">
      <c r="A4584">
        <v>2110030055</v>
      </c>
      <c r="B4584" t="s">
        <v>1141</v>
      </c>
      <c r="C4584" t="s">
        <v>8710</v>
      </c>
      <c r="D4584" t="s">
        <v>8711</v>
      </c>
      <c r="E4584" s="1">
        <v>0</v>
      </c>
      <c r="F4584" t="s">
        <v>36</v>
      </c>
      <c r="G4584">
        <v>0</v>
      </c>
      <c r="H4584">
        <v>0</v>
      </c>
      <c r="I4584">
        <v>1.169192</v>
      </c>
    </row>
    <row r="4585" spans="1:9" x14ac:dyDescent="0.25">
      <c r="A4585">
        <v>2110030055</v>
      </c>
      <c r="B4585" t="s">
        <v>1141</v>
      </c>
      <c r="C4585" t="s">
        <v>8706</v>
      </c>
      <c r="D4585" t="s">
        <v>8707</v>
      </c>
      <c r="E4585" s="1">
        <v>753</v>
      </c>
      <c r="F4585" t="s">
        <v>36</v>
      </c>
      <c r="G4585">
        <v>0</v>
      </c>
      <c r="H4585">
        <v>0</v>
      </c>
      <c r="I4585">
        <v>1.170903</v>
      </c>
    </row>
    <row r="4586" spans="1:9" x14ac:dyDescent="0.25">
      <c r="A4586">
        <v>2110030055</v>
      </c>
      <c r="B4586" t="s">
        <v>1141</v>
      </c>
      <c r="C4586" t="s">
        <v>130</v>
      </c>
      <c r="D4586" t="s">
        <v>131</v>
      </c>
      <c r="E4586" s="1">
        <v>2767</v>
      </c>
      <c r="F4586" t="s">
        <v>36</v>
      </c>
      <c r="G4586">
        <v>102</v>
      </c>
      <c r="H4586">
        <v>15</v>
      </c>
      <c r="I4586">
        <v>1.1694</v>
      </c>
    </row>
    <row r="4587" spans="1:9" x14ac:dyDescent="0.25">
      <c r="A4587">
        <v>2110030055</v>
      </c>
      <c r="B4587" t="s">
        <v>1141</v>
      </c>
      <c r="C4587" t="s">
        <v>142</v>
      </c>
      <c r="D4587" t="s">
        <v>143</v>
      </c>
      <c r="E4587" s="1">
        <v>0</v>
      </c>
      <c r="F4587" t="s">
        <v>36</v>
      </c>
      <c r="G4587">
        <v>0</v>
      </c>
      <c r="H4587">
        <v>0</v>
      </c>
      <c r="I4587">
        <v>0.982209</v>
      </c>
    </row>
    <row r="4588" spans="1:9" x14ac:dyDescent="0.25">
      <c r="A4588">
        <v>2110030055</v>
      </c>
      <c r="B4588" t="s">
        <v>1141</v>
      </c>
      <c r="C4588" t="s">
        <v>167</v>
      </c>
      <c r="D4588" t="s">
        <v>168</v>
      </c>
      <c r="E4588" s="1">
        <v>0</v>
      </c>
      <c r="F4588" t="s">
        <v>36</v>
      </c>
      <c r="G4588" s="1">
        <v>0</v>
      </c>
      <c r="H4588" s="1">
        <v>0</v>
      </c>
      <c r="I4588">
        <v>1.201667</v>
      </c>
    </row>
    <row r="4589" spans="1:9" x14ac:dyDescent="0.25">
      <c r="A4589">
        <v>2110030055</v>
      </c>
      <c r="B4589" t="s">
        <v>1141</v>
      </c>
      <c r="C4589" t="s">
        <v>137</v>
      </c>
      <c r="D4589" t="s">
        <v>138</v>
      </c>
      <c r="E4589" s="1">
        <v>0</v>
      </c>
      <c r="F4589" t="s">
        <v>36</v>
      </c>
      <c r="G4589" s="1">
        <v>320</v>
      </c>
      <c r="H4589">
        <v>6</v>
      </c>
      <c r="I4589">
        <v>1.03</v>
      </c>
    </row>
    <row r="4590" spans="1:9" x14ac:dyDescent="0.25">
      <c r="A4590">
        <v>2110030055</v>
      </c>
      <c r="B4590" t="s">
        <v>1141</v>
      </c>
      <c r="C4590" t="s">
        <v>151</v>
      </c>
      <c r="D4590" t="s">
        <v>152</v>
      </c>
      <c r="E4590">
        <v>0</v>
      </c>
      <c r="F4590" t="s">
        <v>36</v>
      </c>
      <c r="G4590" s="1">
        <v>0</v>
      </c>
      <c r="H4590" s="1">
        <v>0</v>
      </c>
      <c r="I4590">
        <v>1.176302</v>
      </c>
    </row>
    <row r="4591" spans="1:9" x14ac:dyDescent="0.25">
      <c r="A4591">
        <v>2110030055</v>
      </c>
      <c r="B4591" t="s">
        <v>1141</v>
      </c>
      <c r="C4591" t="s">
        <v>139</v>
      </c>
      <c r="D4591" t="s">
        <v>140</v>
      </c>
      <c r="E4591" s="1">
        <v>9</v>
      </c>
      <c r="F4591" t="s">
        <v>36</v>
      </c>
      <c r="G4591">
        <v>9</v>
      </c>
      <c r="H4591">
        <v>0</v>
      </c>
      <c r="I4591">
        <v>1.1988890000000001</v>
      </c>
    </row>
    <row r="4592" spans="1:9" x14ac:dyDescent="0.25">
      <c r="A4592">
        <v>2110030056</v>
      </c>
      <c r="B4592" t="s">
        <v>1142</v>
      </c>
      <c r="C4592" t="s">
        <v>8710</v>
      </c>
      <c r="D4592" t="s">
        <v>8711</v>
      </c>
      <c r="E4592" s="1">
        <v>24</v>
      </c>
      <c r="F4592" t="s">
        <v>36</v>
      </c>
      <c r="G4592">
        <v>0</v>
      </c>
      <c r="H4592" s="1">
        <v>0</v>
      </c>
      <c r="I4592">
        <v>1.1670830000000001</v>
      </c>
    </row>
    <row r="4593" spans="1:9" x14ac:dyDescent="0.25">
      <c r="A4593">
        <v>2110030056</v>
      </c>
      <c r="B4593" t="s">
        <v>1142</v>
      </c>
      <c r="C4593" t="s">
        <v>8706</v>
      </c>
      <c r="D4593" t="s">
        <v>8707</v>
      </c>
      <c r="E4593" s="1">
        <v>824</v>
      </c>
      <c r="F4593" t="s">
        <v>36</v>
      </c>
      <c r="G4593">
        <v>0</v>
      </c>
      <c r="H4593" s="1">
        <v>0</v>
      </c>
      <c r="I4593">
        <v>1.1714560000000001</v>
      </c>
    </row>
    <row r="4594" spans="1:9" x14ac:dyDescent="0.25">
      <c r="A4594">
        <v>2110030056</v>
      </c>
      <c r="B4594" t="s">
        <v>1142</v>
      </c>
      <c r="C4594" t="s">
        <v>130</v>
      </c>
      <c r="D4594" t="s">
        <v>131</v>
      </c>
      <c r="E4594" s="1">
        <v>29803</v>
      </c>
      <c r="F4594" t="s">
        <v>36</v>
      </c>
      <c r="G4594" s="1">
        <v>73</v>
      </c>
      <c r="H4594">
        <v>0</v>
      </c>
      <c r="I4594">
        <v>1.1665540000000001</v>
      </c>
    </row>
    <row r="4595" spans="1:9" x14ac:dyDescent="0.25">
      <c r="A4595">
        <v>2110030056</v>
      </c>
      <c r="B4595" t="s">
        <v>1142</v>
      </c>
      <c r="C4595" t="s">
        <v>126</v>
      </c>
      <c r="D4595" t="s">
        <v>127</v>
      </c>
      <c r="E4595" s="1">
        <v>8</v>
      </c>
      <c r="F4595" t="s">
        <v>36</v>
      </c>
      <c r="G4595" s="1">
        <v>0</v>
      </c>
      <c r="H4595">
        <v>0</v>
      </c>
      <c r="I4595">
        <v>1.21875</v>
      </c>
    </row>
    <row r="4596" spans="1:9" x14ac:dyDescent="0.25">
      <c r="A4596">
        <v>2110030056</v>
      </c>
      <c r="B4596" t="s">
        <v>1142</v>
      </c>
      <c r="C4596" t="s">
        <v>142</v>
      </c>
      <c r="D4596" t="s">
        <v>143</v>
      </c>
      <c r="E4596">
        <v>0</v>
      </c>
      <c r="F4596" t="s">
        <v>36</v>
      </c>
      <c r="G4596">
        <v>0</v>
      </c>
      <c r="H4596">
        <v>0</v>
      </c>
      <c r="I4596">
        <v>1.1087750000000001</v>
      </c>
    </row>
    <row r="4597" spans="1:9" x14ac:dyDescent="0.25">
      <c r="A4597">
        <v>2110030056</v>
      </c>
      <c r="B4597" t="s">
        <v>1142</v>
      </c>
      <c r="C4597" t="s">
        <v>167</v>
      </c>
      <c r="D4597" t="s">
        <v>168</v>
      </c>
      <c r="E4597" s="1">
        <v>0</v>
      </c>
      <c r="F4597" t="s">
        <v>36</v>
      </c>
      <c r="G4597" s="1">
        <v>0</v>
      </c>
      <c r="H4597" s="1">
        <v>0</v>
      </c>
      <c r="I4597">
        <v>1.181667</v>
      </c>
    </row>
    <row r="4598" spans="1:9" x14ac:dyDescent="0.25">
      <c r="A4598">
        <v>2110030056</v>
      </c>
      <c r="B4598" t="s">
        <v>1142</v>
      </c>
      <c r="C4598" t="s">
        <v>137</v>
      </c>
      <c r="D4598" t="s">
        <v>138</v>
      </c>
      <c r="E4598" s="1">
        <v>0</v>
      </c>
      <c r="F4598" t="s">
        <v>36</v>
      </c>
      <c r="G4598" s="1">
        <v>0</v>
      </c>
      <c r="H4598">
        <v>1</v>
      </c>
      <c r="I4598">
        <v>1.194</v>
      </c>
    </row>
    <row r="4599" spans="1:9" x14ac:dyDescent="0.25">
      <c r="A4599">
        <v>2110030056</v>
      </c>
      <c r="B4599" t="s">
        <v>1142</v>
      </c>
      <c r="C4599" t="s">
        <v>151</v>
      </c>
      <c r="D4599" t="s">
        <v>152</v>
      </c>
      <c r="E4599" s="1">
        <v>0</v>
      </c>
      <c r="F4599" t="s">
        <v>36</v>
      </c>
      <c r="G4599" s="1">
        <v>0</v>
      </c>
      <c r="H4599" s="1">
        <v>0</v>
      </c>
      <c r="I4599">
        <v>1.1669290000000001</v>
      </c>
    </row>
    <row r="4600" spans="1:9" x14ac:dyDescent="0.25">
      <c r="A4600">
        <v>2110030056</v>
      </c>
      <c r="B4600" t="s">
        <v>1142</v>
      </c>
      <c r="C4600" t="s">
        <v>139</v>
      </c>
      <c r="D4600" t="s">
        <v>140</v>
      </c>
      <c r="E4600" s="1">
        <v>0</v>
      </c>
      <c r="F4600" t="s">
        <v>36</v>
      </c>
      <c r="G4600">
        <v>0</v>
      </c>
      <c r="H4600">
        <v>0</v>
      </c>
      <c r="I4600">
        <v>1.1889700000000001</v>
      </c>
    </row>
    <row r="4601" spans="1:9" x14ac:dyDescent="0.25">
      <c r="A4601">
        <v>2110030057</v>
      </c>
      <c r="B4601" t="s">
        <v>1143</v>
      </c>
      <c r="C4601" t="s">
        <v>8710</v>
      </c>
      <c r="D4601" t="s">
        <v>8711</v>
      </c>
      <c r="E4601" s="1">
        <v>0</v>
      </c>
      <c r="F4601" t="s">
        <v>36</v>
      </c>
      <c r="G4601" s="1">
        <v>0</v>
      </c>
      <c r="H4601" s="1">
        <v>0</v>
      </c>
      <c r="I4601">
        <v>1.10975</v>
      </c>
    </row>
    <row r="4602" spans="1:9" x14ac:dyDescent="0.25">
      <c r="A4602">
        <v>2110030057</v>
      </c>
      <c r="B4602" t="s">
        <v>1143</v>
      </c>
      <c r="C4602" t="s">
        <v>8706</v>
      </c>
      <c r="D4602" t="s">
        <v>8707</v>
      </c>
      <c r="E4602" s="1">
        <v>1156</v>
      </c>
      <c r="F4602" t="s">
        <v>36</v>
      </c>
      <c r="G4602">
        <v>0</v>
      </c>
      <c r="H4602">
        <v>0</v>
      </c>
      <c r="I4602">
        <v>1.1097490000000001</v>
      </c>
    </row>
    <row r="4603" spans="1:9" x14ac:dyDescent="0.25">
      <c r="A4603">
        <v>2110030057</v>
      </c>
      <c r="B4603" t="s">
        <v>1143</v>
      </c>
      <c r="C4603" t="s">
        <v>130</v>
      </c>
      <c r="D4603" t="s">
        <v>131</v>
      </c>
      <c r="E4603" s="1">
        <v>15465</v>
      </c>
      <c r="F4603" t="s">
        <v>36</v>
      </c>
      <c r="G4603">
        <v>98</v>
      </c>
      <c r="H4603">
        <v>0</v>
      </c>
      <c r="I4603">
        <v>1.10975</v>
      </c>
    </row>
    <row r="4604" spans="1:9" x14ac:dyDescent="0.25">
      <c r="A4604">
        <v>2110030057</v>
      </c>
      <c r="B4604" t="s">
        <v>1143</v>
      </c>
      <c r="C4604" t="s">
        <v>142</v>
      </c>
      <c r="D4604" t="s">
        <v>143</v>
      </c>
      <c r="E4604" s="1">
        <v>0</v>
      </c>
      <c r="F4604" t="s">
        <v>36</v>
      </c>
      <c r="G4604" s="1">
        <v>0</v>
      </c>
      <c r="H4604" s="1">
        <v>0</v>
      </c>
      <c r="I4604">
        <v>1.109769</v>
      </c>
    </row>
    <row r="4605" spans="1:9" x14ac:dyDescent="0.25">
      <c r="A4605">
        <v>2110030057</v>
      </c>
      <c r="B4605" t="s">
        <v>1143</v>
      </c>
      <c r="C4605" t="s">
        <v>167</v>
      </c>
      <c r="D4605" t="s">
        <v>168</v>
      </c>
      <c r="E4605" s="1">
        <v>0</v>
      </c>
      <c r="F4605" t="s">
        <v>36</v>
      </c>
      <c r="G4605" s="1">
        <v>0</v>
      </c>
      <c r="H4605" s="1">
        <v>0</v>
      </c>
      <c r="I4605">
        <v>1.108333</v>
      </c>
    </row>
    <row r="4606" spans="1:9" x14ac:dyDescent="0.25">
      <c r="A4606">
        <v>2110030057</v>
      </c>
      <c r="B4606" t="s">
        <v>1143</v>
      </c>
      <c r="C4606" t="s">
        <v>137</v>
      </c>
      <c r="D4606" t="s">
        <v>138</v>
      </c>
      <c r="E4606" s="1">
        <v>0</v>
      </c>
      <c r="F4606" t="s">
        <v>36</v>
      </c>
      <c r="G4606">
        <v>0</v>
      </c>
      <c r="H4606">
        <v>2</v>
      </c>
      <c r="I4606">
        <v>1.115</v>
      </c>
    </row>
    <row r="4607" spans="1:9" x14ac:dyDescent="0.25">
      <c r="A4607">
        <v>2110030057</v>
      </c>
      <c r="B4607" t="s">
        <v>1143</v>
      </c>
      <c r="C4607" t="s">
        <v>151</v>
      </c>
      <c r="D4607" t="s">
        <v>152</v>
      </c>
      <c r="E4607">
        <v>0</v>
      </c>
      <c r="F4607" t="s">
        <v>36</v>
      </c>
      <c r="G4607" s="1">
        <v>0</v>
      </c>
      <c r="H4607" s="1">
        <v>0</v>
      </c>
      <c r="I4607">
        <v>1.1094999999999999</v>
      </c>
    </row>
    <row r="4608" spans="1:9" x14ac:dyDescent="0.25">
      <c r="A4608">
        <v>2110030057</v>
      </c>
      <c r="B4608" t="s">
        <v>1143</v>
      </c>
      <c r="C4608" t="s">
        <v>139</v>
      </c>
      <c r="D4608" t="s">
        <v>140</v>
      </c>
      <c r="E4608">
        <v>0</v>
      </c>
      <c r="F4608" t="s">
        <v>36</v>
      </c>
      <c r="G4608">
        <v>0</v>
      </c>
      <c r="H4608">
        <v>0</v>
      </c>
      <c r="I4608">
        <v>1.27169</v>
      </c>
    </row>
    <row r="4609" spans="1:9" x14ac:dyDescent="0.25">
      <c r="A4609">
        <v>2110030058</v>
      </c>
      <c r="B4609" t="s">
        <v>1144</v>
      </c>
      <c r="C4609" t="s">
        <v>8710</v>
      </c>
      <c r="D4609" t="s">
        <v>8711</v>
      </c>
      <c r="E4609" s="1">
        <v>0</v>
      </c>
      <c r="F4609" t="s">
        <v>36</v>
      </c>
      <c r="G4609" s="1">
        <v>0</v>
      </c>
      <c r="H4609" s="1">
        <v>0</v>
      </c>
      <c r="I4609">
        <v>1.307736</v>
      </c>
    </row>
    <row r="4610" spans="1:9" x14ac:dyDescent="0.25">
      <c r="A4610">
        <v>2110030058</v>
      </c>
      <c r="B4610" t="s">
        <v>1144</v>
      </c>
      <c r="C4610" t="s">
        <v>8706</v>
      </c>
      <c r="D4610" t="s">
        <v>8707</v>
      </c>
      <c r="E4610" s="1">
        <v>1032</v>
      </c>
      <c r="F4610" t="s">
        <v>36</v>
      </c>
      <c r="G4610">
        <v>0</v>
      </c>
      <c r="H4610">
        <v>0</v>
      </c>
      <c r="I4610">
        <v>1.3077030000000001</v>
      </c>
    </row>
    <row r="4611" spans="1:9" x14ac:dyDescent="0.25">
      <c r="A4611">
        <v>2110030058</v>
      </c>
      <c r="B4611" t="s">
        <v>1144</v>
      </c>
      <c r="C4611" t="s">
        <v>130</v>
      </c>
      <c r="D4611" t="s">
        <v>131</v>
      </c>
      <c r="E4611" s="1">
        <v>25800</v>
      </c>
      <c r="F4611" t="s">
        <v>36</v>
      </c>
      <c r="G4611">
        <v>337</v>
      </c>
      <c r="H4611" s="1">
        <v>0</v>
      </c>
      <c r="I4611">
        <v>1.3077490000000001</v>
      </c>
    </row>
    <row r="4612" spans="1:9" x14ac:dyDescent="0.25">
      <c r="A4612">
        <v>2110030058</v>
      </c>
      <c r="B4612" t="s">
        <v>1144</v>
      </c>
      <c r="C4612" t="s">
        <v>126</v>
      </c>
      <c r="D4612" t="s">
        <v>127</v>
      </c>
      <c r="E4612" s="1">
        <v>12</v>
      </c>
      <c r="F4612" t="s">
        <v>36</v>
      </c>
      <c r="G4612">
        <v>0</v>
      </c>
      <c r="H4612" s="1">
        <v>0</v>
      </c>
      <c r="I4612">
        <v>1.349167</v>
      </c>
    </row>
    <row r="4613" spans="1:9" x14ac:dyDescent="0.25">
      <c r="A4613">
        <v>2110030058</v>
      </c>
      <c r="B4613" t="s">
        <v>1144</v>
      </c>
      <c r="C4613" t="s">
        <v>142</v>
      </c>
      <c r="D4613" t="s">
        <v>143</v>
      </c>
      <c r="E4613" s="1">
        <v>0</v>
      </c>
      <c r="F4613" t="s">
        <v>36</v>
      </c>
      <c r="G4613" s="1">
        <v>0</v>
      </c>
      <c r="H4613">
        <v>0</v>
      </c>
      <c r="I4613">
        <v>1.141926</v>
      </c>
    </row>
    <row r="4614" spans="1:9" x14ac:dyDescent="0.25">
      <c r="A4614">
        <v>2110030058</v>
      </c>
      <c r="B4614" t="s">
        <v>1144</v>
      </c>
      <c r="C4614" t="s">
        <v>167</v>
      </c>
      <c r="D4614" t="s">
        <v>168</v>
      </c>
      <c r="E4614" s="1">
        <v>0</v>
      </c>
      <c r="F4614" t="s">
        <v>36</v>
      </c>
      <c r="G4614" s="1">
        <v>0</v>
      </c>
      <c r="H4614" s="1">
        <v>0</v>
      </c>
      <c r="I4614">
        <v>1.335</v>
      </c>
    </row>
    <row r="4615" spans="1:9" x14ac:dyDescent="0.25">
      <c r="A4615">
        <v>2110030058</v>
      </c>
      <c r="B4615" t="s">
        <v>1144</v>
      </c>
      <c r="C4615" t="s">
        <v>256</v>
      </c>
      <c r="D4615" t="s">
        <v>257</v>
      </c>
      <c r="E4615" s="1">
        <v>0</v>
      </c>
      <c r="F4615" t="s">
        <v>36</v>
      </c>
      <c r="G4615">
        <v>0</v>
      </c>
      <c r="H4615">
        <v>0</v>
      </c>
      <c r="I4615">
        <v>1.348889</v>
      </c>
    </row>
    <row r="4616" spans="1:9" x14ac:dyDescent="0.25">
      <c r="A4616">
        <v>2110030058</v>
      </c>
      <c r="B4616" t="s">
        <v>1144</v>
      </c>
      <c r="C4616" t="s">
        <v>137</v>
      </c>
      <c r="D4616" t="s">
        <v>138</v>
      </c>
      <c r="E4616" s="1">
        <v>0</v>
      </c>
      <c r="F4616" t="s">
        <v>36</v>
      </c>
      <c r="G4616" s="1">
        <v>0</v>
      </c>
      <c r="H4616" s="1">
        <v>1</v>
      </c>
      <c r="I4616">
        <v>1.3233330000000001</v>
      </c>
    </row>
    <row r="4617" spans="1:9" x14ac:dyDescent="0.25">
      <c r="A4617">
        <v>2110030058</v>
      </c>
      <c r="B4617" t="s">
        <v>1144</v>
      </c>
      <c r="C4617" t="s">
        <v>151</v>
      </c>
      <c r="D4617" t="s">
        <v>152</v>
      </c>
      <c r="E4617" s="1">
        <v>0</v>
      </c>
      <c r="F4617" t="s">
        <v>36</v>
      </c>
      <c r="G4617">
        <v>0</v>
      </c>
      <c r="H4617">
        <v>480</v>
      </c>
      <c r="I4617">
        <v>1.3088930000000001</v>
      </c>
    </row>
    <row r="4618" spans="1:9" x14ac:dyDescent="0.25">
      <c r="A4618">
        <v>2110030058</v>
      </c>
      <c r="B4618" t="s">
        <v>1144</v>
      </c>
      <c r="C4618" t="s">
        <v>139</v>
      </c>
      <c r="D4618" t="s">
        <v>140</v>
      </c>
      <c r="E4618" s="1">
        <v>0</v>
      </c>
      <c r="F4618" t="s">
        <v>36</v>
      </c>
      <c r="G4618">
        <v>240</v>
      </c>
      <c r="H4618" s="1">
        <v>0</v>
      </c>
      <c r="I4618">
        <v>1.42648</v>
      </c>
    </row>
    <row r="4619" spans="1:9" x14ac:dyDescent="0.25">
      <c r="A4619">
        <v>2110030059</v>
      </c>
      <c r="B4619" t="s">
        <v>1145</v>
      </c>
      <c r="C4619" t="s">
        <v>8710</v>
      </c>
      <c r="D4619" t="s">
        <v>8711</v>
      </c>
      <c r="E4619" s="1">
        <v>24</v>
      </c>
      <c r="F4619" t="s">
        <v>36</v>
      </c>
      <c r="G4619" s="1">
        <v>0</v>
      </c>
      <c r="H4619">
        <v>0</v>
      </c>
      <c r="I4619">
        <v>1.1975</v>
      </c>
    </row>
    <row r="4620" spans="1:9" x14ac:dyDescent="0.25">
      <c r="A4620">
        <v>2110030059</v>
      </c>
      <c r="B4620" t="s">
        <v>1145</v>
      </c>
      <c r="C4620" t="s">
        <v>8706</v>
      </c>
      <c r="D4620" t="s">
        <v>8707</v>
      </c>
      <c r="E4620" s="1">
        <v>874</v>
      </c>
      <c r="F4620" t="s">
        <v>36</v>
      </c>
      <c r="G4620" s="1">
        <v>0</v>
      </c>
      <c r="H4620">
        <v>0</v>
      </c>
      <c r="I4620">
        <v>1.207414</v>
      </c>
    </row>
    <row r="4621" spans="1:9" x14ac:dyDescent="0.25">
      <c r="A4621">
        <v>2110030059</v>
      </c>
      <c r="B4621" t="s">
        <v>1145</v>
      </c>
      <c r="C4621" t="s">
        <v>130</v>
      </c>
      <c r="D4621" t="s">
        <v>131</v>
      </c>
      <c r="E4621" s="1">
        <v>18359</v>
      </c>
      <c r="F4621" t="s">
        <v>36</v>
      </c>
      <c r="G4621">
        <v>97</v>
      </c>
      <c r="H4621">
        <v>0</v>
      </c>
      <c r="I4621">
        <v>1.2116880000000001</v>
      </c>
    </row>
    <row r="4622" spans="1:9" x14ac:dyDescent="0.25">
      <c r="A4622">
        <v>2110030059</v>
      </c>
      <c r="B4622" t="s">
        <v>1145</v>
      </c>
      <c r="C4622" t="s">
        <v>126</v>
      </c>
      <c r="D4622" t="s">
        <v>127</v>
      </c>
      <c r="E4622" s="1">
        <v>1</v>
      </c>
      <c r="F4622" t="s">
        <v>36</v>
      </c>
      <c r="G4622" s="1">
        <v>0</v>
      </c>
      <c r="H4622" s="1">
        <v>0</v>
      </c>
      <c r="I4622">
        <v>1.18</v>
      </c>
    </row>
    <row r="4623" spans="1:9" x14ac:dyDescent="0.25">
      <c r="A4623">
        <v>2110030059</v>
      </c>
      <c r="B4623" t="s">
        <v>1145</v>
      </c>
      <c r="C4623" t="s">
        <v>142</v>
      </c>
      <c r="D4623" t="s">
        <v>143</v>
      </c>
      <c r="E4623" s="1">
        <v>0</v>
      </c>
      <c r="F4623" t="s">
        <v>36</v>
      </c>
      <c r="G4623">
        <v>0</v>
      </c>
      <c r="H4623">
        <v>0</v>
      </c>
      <c r="I4623">
        <v>0.96926900000000005</v>
      </c>
    </row>
    <row r="4624" spans="1:9" x14ac:dyDescent="0.25">
      <c r="A4624">
        <v>2110030059</v>
      </c>
      <c r="B4624" t="s">
        <v>1145</v>
      </c>
      <c r="C4624" t="s">
        <v>167</v>
      </c>
      <c r="D4624" t="s">
        <v>168</v>
      </c>
      <c r="E4624" s="1">
        <v>0</v>
      </c>
      <c r="F4624" t="s">
        <v>36</v>
      </c>
      <c r="G4624" s="1">
        <v>0</v>
      </c>
      <c r="H4624" s="1">
        <v>0</v>
      </c>
      <c r="I4624">
        <v>1.1983330000000001</v>
      </c>
    </row>
    <row r="4625" spans="1:9" x14ac:dyDescent="0.25">
      <c r="A4625">
        <v>2110030059</v>
      </c>
      <c r="B4625" t="s">
        <v>1145</v>
      </c>
      <c r="C4625" t="s">
        <v>137</v>
      </c>
      <c r="D4625" t="s">
        <v>138</v>
      </c>
      <c r="E4625" s="1">
        <v>0</v>
      </c>
      <c r="F4625" t="s">
        <v>36</v>
      </c>
      <c r="G4625" s="1">
        <v>0</v>
      </c>
      <c r="H4625">
        <v>1</v>
      </c>
      <c r="I4625">
        <v>1.2110000000000001</v>
      </c>
    </row>
    <row r="4626" spans="1:9" x14ac:dyDescent="0.25">
      <c r="A4626">
        <v>2110030059</v>
      </c>
      <c r="B4626" t="s">
        <v>1145</v>
      </c>
      <c r="C4626" t="s">
        <v>151</v>
      </c>
      <c r="D4626" t="s">
        <v>152</v>
      </c>
      <c r="E4626" s="1">
        <v>0</v>
      </c>
      <c r="F4626" t="s">
        <v>36</v>
      </c>
      <c r="G4626">
        <v>0</v>
      </c>
      <c r="H4626" s="1">
        <v>0</v>
      </c>
      <c r="I4626">
        <v>1.197619</v>
      </c>
    </row>
    <row r="4627" spans="1:9" x14ac:dyDescent="0.25">
      <c r="A4627">
        <v>2110030059</v>
      </c>
      <c r="B4627" t="s">
        <v>1145</v>
      </c>
      <c r="C4627" t="s">
        <v>139</v>
      </c>
      <c r="D4627" t="s">
        <v>140</v>
      </c>
      <c r="E4627" s="1">
        <v>0</v>
      </c>
      <c r="F4627" t="s">
        <v>36</v>
      </c>
      <c r="G4627">
        <v>0</v>
      </c>
      <c r="H4627">
        <v>0</v>
      </c>
      <c r="I4627">
        <v>1.229074</v>
      </c>
    </row>
    <row r="4628" spans="1:9" x14ac:dyDescent="0.25">
      <c r="A4628">
        <v>2110030060</v>
      </c>
      <c r="B4628" t="s">
        <v>1146</v>
      </c>
      <c r="C4628" t="s">
        <v>8710</v>
      </c>
      <c r="D4628" t="s">
        <v>8711</v>
      </c>
      <c r="E4628" s="1">
        <v>0</v>
      </c>
      <c r="F4628" t="s">
        <v>36</v>
      </c>
      <c r="G4628">
        <v>0</v>
      </c>
      <c r="H4628" s="1">
        <v>0</v>
      </c>
      <c r="I4628">
        <v>1.2649999999999999</v>
      </c>
    </row>
    <row r="4629" spans="1:9" x14ac:dyDescent="0.25">
      <c r="A4629">
        <v>2110030060</v>
      </c>
      <c r="B4629" t="s">
        <v>1146</v>
      </c>
      <c r="C4629" t="s">
        <v>8706</v>
      </c>
      <c r="D4629" t="s">
        <v>8707</v>
      </c>
      <c r="E4629" s="1">
        <v>0</v>
      </c>
      <c r="F4629" t="s">
        <v>36</v>
      </c>
      <c r="G4629" s="1">
        <v>0</v>
      </c>
      <c r="H4629" s="1">
        <v>0</v>
      </c>
      <c r="I4629">
        <v>1.263077</v>
      </c>
    </row>
    <row r="4630" spans="1:9" x14ac:dyDescent="0.25">
      <c r="A4630">
        <v>2110030060</v>
      </c>
      <c r="B4630" t="s">
        <v>1146</v>
      </c>
      <c r="C4630" t="s">
        <v>130</v>
      </c>
      <c r="D4630" t="s">
        <v>131</v>
      </c>
      <c r="E4630" s="1">
        <v>3</v>
      </c>
      <c r="F4630" t="s">
        <v>36</v>
      </c>
      <c r="G4630" s="1">
        <v>1636</v>
      </c>
      <c r="H4630" s="1">
        <v>1592</v>
      </c>
      <c r="I4630">
        <v>1.263333</v>
      </c>
    </row>
    <row r="4631" spans="1:9" x14ac:dyDescent="0.25">
      <c r="A4631">
        <v>2110030060</v>
      </c>
      <c r="B4631" t="s">
        <v>1146</v>
      </c>
      <c r="C4631" t="s">
        <v>126</v>
      </c>
      <c r="D4631" t="s">
        <v>127</v>
      </c>
      <c r="E4631" s="1">
        <v>2736</v>
      </c>
      <c r="F4631" t="s">
        <v>36</v>
      </c>
      <c r="G4631" s="1">
        <v>0</v>
      </c>
      <c r="H4631" s="1">
        <v>0</v>
      </c>
      <c r="I4631">
        <v>1.230175</v>
      </c>
    </row>
    <row r="4632" spans="1:9" x14ac:dyDescent="0.25">
      <c r="A4632">
        <v>2110030060</v>
      </c>
      <c r="B4632" t="s">
        <v>1146</v>
      </c>
      <c r="C4632" t="s">
        <v>142</v>
      </c>
      <c r="D4632" t="s">
        <v>143</v>
      </c>
      <c r="E4632" s="1">
        <v>0</v>
      </c>
      <c r="F4632" t="s">
        <v>36</v>
      </c>
      <c r="G4632" s="1">
        <v>1592</v>
      </c>
      <c r="H4632" s="1">
        <v>0</v>
      </c>
      <c r="I4632">
        <v>1.2649999999999999</v>
      </c>
    </row>
    <row r="4633" spans="1:9" x14ac:dyDescent="0.25">
      <c r="A4633">
        <v>2110030060</v>
      </c>
      <c r="B4633" t="s">
        <v>1146</v>
      </c>
      <c r="C4633" t="s">
        <v>167</v>
      </c>
      <c r="D4633" t="s">
        <v>168</v>
      </c>
      <c r="E4633" s="1">
        <v>0</v>
      </c>
      <c r="F4633" t="s">
        <v>36</v>
      </c>
      <c r="G4633">
        <v>0</v>
      </c>
      <c r="H4633" s="1">
        <v>0</v>
      </c>
      <c r="I4633">
        <v>1.2649999999999999</v>
      </c>
    </row>
    <row r="4634" spans="1:9" x14ac:dyDescent="0.25">
      <c r="A4634">
        <v>2110030060</v>
      </c>
      <c r="B4634" t="s">
        <v>1146</v>
      </c>
      <c r="C4634" t="s">
        <v>137</v>
      </c>
      <c r="D4634" t="s">
        <v>138</v>
      </c>
      <c r="E4634" s="1">
        <v>0</v>
      </c>
      <c r="F4634" t="s">
        <v>36</v>
      </c>
      <c r="G4634" s="1">
        <v>0</v>
      </c>
      <c r="H4634" s="1">
        <v>1</v>
      </c>
      <c r="I4634">
        <v>1.243333</v>
      </c>
    </row>
    <row r="4635" spans="1:9" x14ac:dyDescent="0.25">
      <c r="A4635">
        <v>2110030060</v>
      </c>
      <c r="B4635" t="s">
        <v>1146</v>
      </c>
      <c r="C4635" t="s">
        <v>151</v>
      </c>
      <c r="D4635" t="s">
        <v>152</v>
      </c>
      <c r="E4635" s="1">
        <v>0</v>
      </c>
      <c r="F4635" t="s">
        <v>36</v>
      </c>
      <c r="G4635" s="1">
        <v>0</v>
      </c>
      <c r="H4635">
        <v>0</v>
      </c>
      <c r="I4635">
        <v>1.2649999999999999</v>
      </c>
    </row>
    <row r="4636" spans="1:9" x14ac:dyDescent="0.25">
      <c r="A4636">
        <v>2110030060</v>
      </c>
      <c r="B4636" t="s">
        <v>1146</v>
      </c>
      <c r="C4636" t="s">
        <v>139</v>
      </c>
      <c r="D4636" t="s">
        <v>140</v>
      </c>
      <c r="E4636" s="1">
        <v>0</v>
      </c>
      <c r="F4636" t="s">
        <v>36</v>
      </c>
      <c r="G4636" s="1">
        <v>0</v>
      </c>
      <c r="H4636" s="1">
        <v>0</v>
      </c>
      <c r="I4636">
        <v>1.2649999999999999</v>
      </c>
    </row>
    <row r="4637" spans="1:9" x14ac:dyDescent="0.25">
      <c r="A4637">
        <v>2110030078</v>
      </c>
      <c r="B4637" t="s">
        <v>1147</v>
      </c>
      <c r="C4637" t="s">
        <v>8708</v>
      </c>
      <c r="D4637" t="s">
        <v>8709</v>
      </c>
      <c r="E4637" s="1">
        <v>0</v>
      </c>
      <c r="F4637" t="s">
        <v>36</v>
      </c>
      <c r="G4637">
        <v>0</v>
      </c>
      <c r="H4637">
        <v>0</v>
      </c>
      <c r="I4637">
        <v>1.264038</v>
      </c>
    </row>
    <row r="4638" spans="1:9" x14ac:dyDescent="0.25">
      <c r="A4638">
        <v>2110030078</v>
      </c>
      <c r="B4638" t="s">
        <v>1147</v>
      </c>
      <c r="C4638" t="s">
        <v>8710</v>
      </c>
      <c r="D4638" t="s">
        <v>8711</v>
      </c>
      <c r="E4638" s="1">
        <v>0</v>
      </c>
      <c r="F4638" t="s">
        <v>36</v>
      </c>
      <c r="G4638" s="1">
        <v>0</v>
      </c>
      <c r="H4638">
        <v>0</v>
      </c>
      <c r="I4638">
        <v>1.2647079999999999</v>
      </c>
    </row>
    <row r="4639" spans="1:9" x14ac:dyDescent="0.25">
      <c r="A4639">
        <v>2110030078</v>
      </c>
      <c r="B4639" t="s">
        <v>1147</v>
      </c>
      <c r="C4639" t="s">
        <v>8706</v>
      </c>
      <c r="D4639" t="s">
        <v>8707</v>
      </c>
      <c r="E4639" s="1">
        <v>46</v>
      </c>
      <c r="F4639" t="s">
        <v>36</v>
      </c>
      <c r="G4639" s="1">
        <v>0</v>
      </c>
      <c r="H4639">
        <v>0</v>
      </c>
      <c r="I4639">
        <v>1.26413</v>
      </c>
    </row>
    <row r="4640" spans="1:9" x14ac:dyDescent="0.25">
      <c r="A4640">
        <v>2110030078</v>
      </c>
      <c r="B4640" t="s">
        <v>1147</v>
      </c>
      <c r="C4640" t="s">
        <v>130</v>
      </c>
      <c r="D4640" t="s">
        <v>131</v>
      </c>
      <c r="E4640" s="1">
        <v>24</v>
      </c>
      <c r="F4640" t="s">
        <v>36</v>
      </c>
      <c r="G4640" s="1">
        <v>474</v>
      </c>
      <c r="H4640" s="1">
        <v>2</v>
      </c>
      <c r="I4640">
        <v>1.2637499999999999</v>
      </c>
    </row>
    <row r="4641" spans="1:9" x14ac:dyDescent="0.25">
      <c r="A4641">
        <v>2110030078</v>
      </c>
      <c r="B4641" t="s">
        <v>1147</v>
      </c>
      <c r="C4641" t="s">
        <v>126</v>
      </c>
      <c r="D4641" t="s">
        <v>127</v>
      </c>
      <c r="E4641" s="1">
        <v>5</v>
      </c>
      <c r="F4641" t="s">
        <v>36</v>
      </c>
      <c r="G4641">
        <v>0</v>
      </c>
      <c r="H4641">
        <v>0</v>
      </c>
      <c r="I4641">
        <v>1.27</v>
      </c>
    </row>
    <row r="4642" spans="1:9" x14ac:dyDescent="0.25">
      <c r="A4642">
        <v>2110030078</v>
      </c>
      <c r="B4642" t="s">
        <v>1147</v>
      </c>
      <c r="C4642" t="s">
        <v>142</v>
      </c>
      <c r="D4642" t="s">
        <v>143</v>
      </c>
      <c r="E4642" s="1">
        <v>0</v>
      </c>
      <c r="F4642" t="s">
        <v>36</v>
      </c>
      <c r="G4642" s="1">
        <v>0</v>
      </c>
      <c r="H4642" s="1">
        <v>0</v>
      </c>
      <c r="I4642">
        <v>1.4108590000000001</v>
      </c>
    </row>
    <row r="4643" spans="1:9" x14ac:dyDescent="0.25">
      <c r="A4643">
        <v>2110030078</v>
      </c>
      <c r="B4643" t="s">
        <v>1147</v>
      </c>
      <c r="C4643" t="s">
        <v>167</v>
      </c>
      <c r="D4643" t="s">
        <v>168</v>
      </c>
      <c r="E4643" s="1">
        <v>0</v>
      </c>
      <c r="F4643" t="s">
        <v>36</v>
      </c>
      <c r="G4643">
        <v>0</v>
      </c>
      <c r="H4643">
        <v>0</v>
      </c>
      <c r="I4643">
        <v>1.165</v>
      </c>
    </row>
    <row r="4644" spans="1:9" x14ac:dyDescent="0.25">
      <c r="A4644">
        <v>2110030078</v>
      </c>
      <c r="B4644" t="s">
        <v>1147</v>
      </c>
      <c r="C4644" t="s">
        <v>137</v>
      </c>
      <c r="D4644" t="s">
        <v>138</v>
      </c>
      <c r="E4644" s="1">
        <v>0</v>
      </c>
      <c r="F4644" t="s">
        <v>36</v>
      </c>
      <c r="G4644" s="1">
        <v>0</v>
      </c>
      <c r="H4644" s="1">
        <v>2</v>
      </c>
      <c r="I4644">
        <v>1.2144440000000001</v>
      </c>
    </row>
    <row r="4645" spans="1:9" x14ac:dyDescent="0.25">
      <c r="A4645">
        <v>2110030078</v>
      </c>
      <c r="B4645" t="s">
        <v>1147</v>
      </c>
      <c r="C4645" t="s">
        <v>151</v>
      </c>
      <c r="D4645" t="s">
        <v>152</v>
      </c>
      <c r="E4645" s="1">
        <v>0</v>
      </c>
      <c r="F4645" t="s">
        <v>36</v>
      </c>
      <c r="G4645">
        <v>0</v>
      </c>
      <c r="H4645">
        <v>0</v>
      </c>
      <c r="I4645">
        <v>1.2640709999999999</v>
      </c>
    </row>
    <row r="4646" spans="1:9" x14ac:dyDescent="0.25">
      <c r="A4646">
        <v>2110030078</v>
      </c>
      <c r="B4646" t="s">
        <v>1147</v>
      </c>
      <c r="C4646" t="s">
        <v>139</v>
      </c>
      <c r="D4646" t="s">
        <v>140</v>
      </c>
      <c r="E4646" s="1">
        <v>2</v>
      </c>
      <c r="F4646" t="s">
        <v>36</v>
      </c>
      <c r="G4646" s="1">
        <v>2</v>
      </c>
      <c r="H4646">
        <v>0</v>
      </c>
      <c r="I4646">
        <v>1.165</v>
      </c>
    </row>
    <row r="4647" spans="1:9" x14ac:dyDescent="0.25">
      <c r="A4647">
        <v>2110030079</v>
      </c>
      <c r="B4647" t="s">
        <v>1148</v>
      </c>
      <c r="C4647" t="s">
        <v>8708</v>
      </c>
      <c r="D4647" t="s">
        <v>8709</v>
      </c>
      <c r="E4647" s="1">
        <v>0</v>
      </c>
      <c r="F4647" t="s">
        <v>36</v>
      </c>
      <c r="G4647">
        <v>0</v>
      </c>
      <c r="H4647">
        <v>0</v>
      </c>
      <c r="I4647">
        <v>1.1405149999999999</v>
      </c>
    </row>
    <row r="4648" spans="1:9" x14ac:dyDescent="0.25">
      <c r="A4648">
        <v>2110030079</v>
      </c>
      <c r="B4648" t="s">
        <v>1148</v>
      </c>
      <c r="C4648" t="s">
        <v>8710</v>
      </c>
      <c r="D4648" t="s">
        <v>8711</v>
      </c>
      <c r="E4648">
        <v>0</v>
      </c>
      <c r="F4648" t="s">
        <v>36</v>
      </c>
      <c r="G4648">
        <v>0</v>
      </c>
      <c r="H4648">
        <v>0</v>
      </c>
      <c r="I4648">
        <v>1.140417</v>
      </c>
    </row>
    <row r="4649" spans="1:9" x14ac:dyDescent="0.25">
      <c r="A4649">
        <v>2110030079</v>
      </c>
      <c r="B4649" t="s">
        <v>1148</v>
      </c>
      <c r="C4649" t="s">
        <v>8706</v>
      </c>
      <c r="D4649" t="s">
        <v>8707</v>
      </c>
      <c r="E4649">
        <v>157</v>
      </c>
      <c r="F4649" t="s">
        <v>36</v>
      </c>
      <c r="G4649" s="1">
        <v>0</v>
      </c>
      <c r="H4649">
        <v>0</v>
      </c>
      <c r="I4649">
        <v>1.1405099999999999</v>
      </c>
    </row>
    <row r="4650" spans="1:9" x14ac:dyDescent="0.25">
      <c r="A4650">
        <v>2110030079</v>
      </c>
      <c r="B4650" t="s">
        <v>1148</v>
      </c>
      <c r="C4650" t="s">
        <v>130</v>
      </c>
      <c r="D4650" t="s">
        <v>131</v>
      </c>
      <c r="E4650" s="1">
        <v>14</v>
      </c>
      <c r="F4650" t="s">
        <v>36</v>
      </c>
      <c r="G4650">
        <v>57</v>
      </c>
      <c r="H4650">
        <v>0</v>
      </c>
      <c r="I4650">
        <v>1.140714</v>
      </c>
    </row>
    <row r="4651" spans="1:9" x14ac:dyDescent="0.25">
      <c r="A4651">
        <v>2110030079</v>
      </c>
      <c r="B4651" t="s">
        <v>1148</v>
      </c>
      <c r="C4651" t="s">
        <v>126</v>
      </c>
      <c r="D4651" t="s">
        <v>127</v>
      </c>
      <c r="E4651">
        <v>60</v>
      </c>
      <c r="F4651" t="s">
        <v>36</v>
      </c>
      <c r="G4651">
        <v>0</v>
      </c>
      <c r="H4651">
        <v>0</v>
      </c>
      <c r="I4651">
        <v>1.287833</v>
      </c>
    </row>
    <row r="4652" spans="1:9" x14ac:dyDescent="0.25">
      <c r="A4652">
        <v>2110030079</v>
      </c>
      <c r="B4652" t="s">
        <v>1148</v>
      </c>
      <c r="C4652" t="s">
        <v>142</v>
      </c>
      <c r="D4652" t="s">
        <v>143</v>
      </c>
      <c r="E4652" s="1">
        <v>0</v>
      </c>
      <c r="F4652" t="s">
        <v>36</v>
      </c>
      <c r="G4652">
        <v>0</v>
      </c>
      <c r="H4652">
        <v>0</v>
      </c>
      <c r="I4652">
        <v>0.92167200000000005</v>
      </c>
    </row>
    <row r="4653" spans="1:9" x14ac:dyDescent="0.25">
      <c r="A4653">
        <v>2110030079</v>
      </c>
      <c r="B4653" t="s">
        <v>1148</v>
      </c>
      <c r="C4653" t="s">
        <v>167</v>
      </c>
      <c r="D4653" t="s">
        <v>168</v>
      </c>
      <c r="E4653">
        <v>0</v>
      </c>
      <c r="F4653" t="s">
        <v>36</v>
      </c>
      <c r="G4653">
        <v>0</v>
      </c>
      <c r="H4653">
        <v>0</v>
      </c>
      <c r="I4653">
        <v>1.1399999999999999</v>
      </c>
    </row>
    <row r="4654" spans="1:9" x14ac:dyDescent="0.25">
      <c r="A4654">
        <v>2110030079</v>
      </c>
      <c r="B4654" t="s">
        <v>1148</v>
      </c>
      <c r="C4654" t="s">
        <v>137</v>
      </c>
      <c r="D4654" t="s">
        <v>138</v>
      </c>
      <c r="E4654" s="1">
        <v>0</v>
      </c>
      <c r="F4654" t="s">
        <v>36</v>
      </c>
      <c r="G4654" s="1">
        <v>0</v>
      </c>
      <c r="H4654">
        <v>1</v>
      </c>
      <c r="I4654">
        <v>1.1599999999999999</v>
      </c>
    </row>
    <row r="4655" spans="1:9" x14ac:dyDescent="0.25">
      <c r="A4655">
        <v>2110030079</v>
      </c>
      <c r="B4655" t="s">
        <v>1148</v>
      </c>
      <c r="C4655" t="s">
        <v>151</v>
      </c>
      <c r="D4655" t="s">
        <v>152</v>
      </c>
      <c r="E4655" s="1">
        <v>0</v>
      </c>
      <c r="F4655" t="s">
        <v>36</v>
      </c>
      <c r="G4655">
        <v>0</v>
      </c>
      <c r="H4655">
        <v>0</v>
      </c>
      <c r="I4655">
        <v>1.1406369999999999</v>
      </c>
    </row>
    <row r="4656" spans="1:9" x14ac:dyDescent="0.25">
      <c r="A4656">
        <v>2110030079</v>
      </c>
      <c r="B4656" t="s">
        <v>1148</v>
      </c>
      <c r="C4656" t="s">
        <v>139</v>
      </c>
      <c r="D4656" t="s">
        <v>140</v>
      </c>
      <c r="E4656" s="1">
        <v>0</v>
      </c>
      <c r="F4656" t="s">
        <v>36</v>
      </c>
      <c r="G4656">
        <v>0</v>
      </c>
      <c r="H4656">
        <v>0</v>
      </c>
      <c r="I4656">
        <v>1.140471</v>
      </c>
    </row>
    <row r="4657" spans="1:9" x14ac:dyDescent="0.25">
      <c r="A4657">
        <v>2110030080</v>
      </c>
      <c r="B4657" t="s">
        <v>1149</v>
      </c>
      <c r="C4657" t="s">
        <v>8710</v>
      </c>
      <c r="D4657" t="s">
        <v>8711</v>
      </c>
      <c r="E4657" s="1">
        <v>0</v>
      </c>
      <c r="F4657" t="s">
        <v>36</v>
      </c>
      <c r="G4657" s="1">
        <v>0</v>
      </c>
      <c r="H4657" s="1">
        <v>0</v>
      </c>
      <c r="I4657">
        <v>1.0362499999999999</v>
      </c>
    </row>
    <row r="4658" spans="1:9" x14ac:dyDescent="0.25">
      <c r="A4658">
        <v>2110030080</v>
      </c>
      <c r="B4658" t="s">
        <v>1149</v>
      </c>
      <c r="C4658" t="s">
        <v>8706</v>
      </c>
      <c r="D4658" t="s">
        <v>8707</v>
      </c>
      <c r="E4658">
        <v>0</v>
      </c>
      <c r="F4658" t="s">
        <v>36</v>
      </c>
      <c r="G4658" s="1">
        <v>0</v>
      </c>
      <c r="H4658">
        <v>0</v>
      </c>
      <c r="I4658">
        <v>1.035833</v>
      </c>
    </row>
    <row r="4659" spans="1:9" x14ac:dyDescent="0.25">
      <c r="A4659">
        <v>2110030080</v>
      </c>
      <c r="B4659" t="s">
        <v>1149</v>
      </c>
      <c r="C4659" t="s">
        <v>130</v>
      </c>
      <c r="D4659" t="s">
        <v>131</v>
      </c>
      <c r="E4659" s="1">
        <v>27</v>
      </c>
      <c r="F4659" t="s">
        <v>36</v>
      </c>
      <c r="G4659" s="1">
        <v>3414</v>
      </c>
      <c r="H4659">
        <v>0</v>
      </c>
      <c r="I4659">
        <v>1.035185</v>
      </c>
    </row>
    <row r="4660" spans="1:9" x14ac:dyDescent="0.25">
      <c r="A4660">
        <v>2110030080</v>
      </c>
      <c r="B4660" t="s">
        <v>1149</v>
      </c>
      <c r="C4660" t="s">
        <v>126</v>
      </c>
      <c r="D4660" t="s">
        <v>127</v>
      </c>
      <c r="E4660">
        <v>30</v>
      </c>
      <c r="F4660" t="s">
        <v>36</v>
      </c>
      <c r="G4660">
        <v>0</v>
      </c>
      <c r="H4660" s="1">
        <v>0</v>
      </c>
      <c r="I4660">
        <v>1.149667</v>
      </c>
    </row>
    <row r="4661" spans="1:9" x14ac:dyDescent="0.25">
      <c r="A4661">
        <v>2110030080</v>
      </c>
      <c r="B4661" t="s">
        <v>1149</v>
      </c>
      <c r="C4661" t="s">
        <v>142</v>
      </c>
      <c r="D4661" t="s">
        <v>143</v>
      </c>
      <c r="E4661" s="1">
        <v>0</v>
      </c>
      <c r="F4661" t="s">
        <v>36</v>
      </c>
      <c r="G4661">
        <v>0</v>
      </c>
      <c r="H4661" s="1">
        <v>0</v>
      </c>
      <c r="I4661">
        <v>1.0487880000000001</v>
      </c>
    </row>
    <row r="4662" spans="1:9" x14ac:dyDescent="0.25">
      <c r="A4662">
        <v>2110030080</v>
      </c>
      <c r="B4662" t="s">
        <v>1149</v>
      </c>
      <c r="C4662" t="s">
        <v>167</v>
      </c>
      <c r="D4662" t="s">
        <v>168</v>
      </c>
      <c r="E4662" s="1">
        <v>0</v>
      </c>
      <c r="F4662" t="s">
        <v>36</v>
      </c>
      <c r="G4662">
        <v>0</v>
      </c>
      <c r="H4662">
        <v>0</v>
      </c>
      <c r="I4662">
        <v>1.036667</v>
      </c>
    </row>
    <row r="4663" spans="1:9" x14ac:dyDescent="0.25">
      <c r="A4663">
        <v>2110030080</v>
      </c>
      <c r="B4663" t="s">
        <v>1149</v>
      </c>
      <c r="C4663" t="s">
        <v>137</v>
      </c>
      <c r="D4663" t="s">
        <v>138</v>
      </c>
      <c r="E4663" s="1">
        <v>0</v>
      </c>
      <c r="F4663" t="s">
        <v>36</v>
      </c>
      <c r="G4663" s="1">
        <v>0</v>
      </c>
      <c r="H4663">
        <v>1</v>
      </c>
      <c r="I4663">
        <v>1.036667</v>
      </c>
    </row>
    <row r="4664" spans="1:9" x14ac:dyDescent="0.25">
      <c r="A4664">
        <v>2110030080</v>
      </c>
      <c r="B4664" t="s">
        <v>1149</v>
      </c>
      <c r="C4664" t="s">
        <v>151</v>
      </c>
      <c r="D4664" t="s">
        <v>152</v>
      </c>
      <c r="E4664" s="1">
        <v>0</v>
      </c>
      <c r="F4664" t="s">
        <v>36</v>
      </c>
      <c r="G4664" s="1">
        <v>0</v>
      </c>
      <c r="H4664">
        <v>0</v>
      </c>
      <c r="I4664">
        <v>1.0362499999999999</v>
      </c>
    </row>
    <row r="4665" spans="1:9" x14ac:dyDescent="0.25">
      <c r="A4665">
        <v>2110030080</v>
      </c>
      <c r="B4665" t="s">
        <v>1149</v>
      </c>
      <c r="C4665" t="s">
        <v>139</v>
      </c>
      <c r="D4665" t="s">
        <v>140</v>
      </c>
      <c r="E4665">
        <v>0</v>
      </c>
      <c r="F4665" t="s">
        <v>36</v>
      </c>
      <c r="G4665" s="1">
        <v>0</v>
      </c>
      <c r="H4665" s="1">
        <v>0</v>
      </c>
      <c r="I4665">
        <v>1.0361899999999999</v>
      </c>
    </row>
    <row r="4666" spans="1:9" x14ac:dyDescent="0.25">
      <c r="A4666">
        <v>2110030081</v>
      </c>
      <c r="B4666" t="s">
        <v>1150</v>
      </c>
      <c r="C4666" t="s">
        <v>8710</v>
      </c>
      <c r="D4666" t="s">
        <v>8711</v>
      </c>
      <c r="E4666">
        <v>0</v>
      </c>
      <c r="F4666" t="s">
        <v>36</v>
      </c>
      <c r="G4666">
        <v>0</v>
      </c>
      <c r="H4666">
        <v>0</v>
      </c>
      <c r="I4666">
        <v>1.1174999999999999</v>
      </c>
    </row>
    <row r="4667" spans="1:9" x14ac:dyDescent="0.25">
      <c r="A4667">
        <v>2110030081</v>
      </c>
      <c r="B4667" t="s">
        <v>1150</v>
      </c>
      <c r="C4667" t="s">
        <v>8706</v>
      </c>
      <c r="D4667" t="s">
        <v>8707</v>
      </c>
      <c r="E4667" s="1">
        <v>764</v>
      </c>
      <c r="F4667" t="s">
        <v>36</v>
      </c>
      <c r="G4667" s="1">
        <v>0</v>
      </c>
      <c r="H4667">
        <v>0</v>
      </c>
      <c r="I4667">
        <v>1.1174869999999999</v>
      </c>
    </row>
    <row r="4668" spans="1:9" x14ac:dyDescent="0.25">
      <c r="A4668">
        <v>2110030081</v>
      </c>
      <c r="B4668" t="s">
        <v>1150</v>
      </c>
      <c r="C4668" t="s">
        <v>130</v>
      </c>
      <c r="D4668" t="s">
        <v>131</v>
      </c>
      <c r="E4668">
        <v>371</v>
      </c>
      <c r="F4668" t="s">
        <v>36</v>
      </c>
      <c r="G4668">
        <v>49</v>
      </c>
      <c r="H4668">
        <v>11</v>
      </c>
      <c r="I4668">
        <v>1.1174930000000001</v>
      </c>
    </row>
    <row r="4669" spans="1:9" x14ac:dyDescent="0.25">
      <c r="A4669">
        <v>2110030081</v>
      </c>
      <c r="B4669" t="s">
        <v>1150</v>
      </c>
      <c r="C4669" t="s">
        <v>142</v>
      </c>
      <c r="D4669" t="s">
        <v>143</v>
      </c>
      <c r="E4669" s="1">
        <v>0</v>
      </c>
      <c r="F4669" t="s">
        <v>36</v>
      </c>
      <c r="G4669">
        <v>0</v>
      </c>
      <c r="H4669">
        <v>0</v>
      </c>
      <c r="I4669">
        <v>1.223063</v>
      </c>
    </row>
    <row r="4670" spans="1:9" x14ac:dyDescent="0.25">
      <c r="A4670">
        <v>2110030081</v>
      </c>
      <c r="B4670" t="s">
        <v>1150</v>
      </c>
      <c r="C4670" t="s">
        <v>167</v>
      </c>
      <c r="D4670" t="s">
        <v>168</v>
      </c>
      <c r="E4670" s="1">
        <v>0</v>
      </c>
      <c r="F4670" t="s">
        <v>36</v>
      </c>
      <c r="G4670">
        <v>0</v>
      </c>
      <c r="H4670">
        <v>0</v>
      </c>
      <c r="I4670">
        <v>1.1166670000000001</v>
      </c>
    </row>
    <row r="4671" spans="1:9" x14ac:dyDescent="0.25">
      <c r="A4671">
        <v>2110030081</v>
      </c>
      <c r="B4671" t="s">
        <v>1150</v>
      </c>
      <c r="C4671" t="s">
        <v>137</v>
      </c>
      <c r="D4671" t="s">
        <v>138</v>
      </c>
      <c r="E4671" s="1">
        <v>0</v>
      </c>
      <c r="F4671" t="s">
        <v>36</v>
      </c>
      <c r="G4671">
        <v>0</v>
      </c>
      <c r="H4671">
        <v>1</v>
      </c>
      <c r="I4671">
        <v>1.191111</v>
      </c>
    </row>
    <row r="4672" spans="1:9" x14ac:dyDescent="0.25">
      <c r="A4672">
        <v>2110030081</v>
      </c>
      <c r="B4672" t="s">
        <v>1150</v>
      </c>
      <c r="C4672" t="s">
        <v>151</v>
      </c>
      <c r="D4672" t="s">
        <v>152</v>
      </c>
      <c r="E4672" s="1">
        <v>0</v>
      </c>
      <c r="F4672" t="s">
        <v>36</v>
      </c>
      <c r="G4672">
        <v>0</v>
      </c>
      <c r="H4672">
        <v>0</v>
      </c>
      <c r="I4672">
        <v>1.1174999999999999</v>
      </c>
    </row>
    <row r="4673" spans="1:9" x14ac:dyDescent="0.25">
      <c r="A4673">
        <v>2110030081</v>
      </c>
      <c r="B4673" t="s">
        <v>1150</v>
      </c>
      <c r="C4673" t="s">
        <v>139</v>
      </c>
      <c r="D4673" t="s">
        <v>140</v>
      </c>
      <c r="E4673" s="1">
        <v>11</v>
      </c>
      <c r="F4673" t="s">
        <v>36</v>
      </c>
      <c r="G4673">
        <v>11</v>
      </c>
      <c r="H4673" s="1">
        <v>0</v>
      </c>
      <c r="I4673">
        <v>1.109091</v>
      </c>
    </row>
    <row r="4674" spans="1:9" x14ac:dyDescent="0.25">
      <c r="A4674">
        <v>2110030082</v>
      </c>
      <c r="B4674" t="s">
        <v>1151</v>
      </c>
      <c r="C4674" t="s">
        <v>8710</v>
      </c>
      <c r="D4674" t="s">
        <v>8711</v>
      </c>
      <c r="E4674" s="1">
        <v>0</v>
      </c>
      <c r="F4674" t="s">
        <v>36</v>
      </c>
      <c r="G4674" s="1">
        <v>0</v>
      </c>
      <c r="H4674">
        <v>0</v>
      </c>
      <c r="I4674">
        <v>1.1884170000000001</v>
      </c>
    </row>
    <row r="4675" spans="1:9" x14ac:dyDescent="0.25">
      <c r="A4675">
        <v>2110030082</v>
      </c>
      <c r="B4675" t="s">
        <v>1151</v>
      </c>
      <c r="C4675" t="s">
        <v>8706</v>
      </c>
      <c r="D4675" t="s">
        <v>8707</v>
      </c>
      <c r="E4675">
        <v>833</v>
      </c>
      <c r="F4675" t="s">
        <v>36</v>
      </c>
      <c r="G4675">
        <v>0</v>
      </c>
      <c r="H4675">
        <v>0</v>
      </c>
      <c r="I4675">
        <v>1.187983</v>
      </c>
    </row>
    <row r="4676" spans="1:9" x14ac:dyDescent="0.25">
      <c r="A4676">
        <v>2110030082</v>
      </c>
      <c r="B4676" t="s">
        <v>1151</v>
      </c>
      <c r="C4676" t="s">
        <v>130</v>
      </c>
      <c r="D4676" t="s">
        <v>131</v>
      </c>
      <c r="E4676">
        <v>38</v>
      </c>
      <c r="F4676" t="s">
        <v>36</v>
      </c>
      <c r="G4676">
        <v>559</v>
      </c>
      <c r="H4676">
        <v>15</v>
      </c>
      <c r="I4676">
        <v>1.1884209999999999</v>
      </c>
    </row>
    <row r="4677" spans="1:9" x14ac:dyDescent="0.25">
      <c r="A4677">
        <v>2110030082</v>
      </c>
      <c r="B4677" t="s">
        <v>1151</v>
      </c>
      <c r="C4677" t="s">
        <v>126</v>
      </c>
      <c r="D4677" t="s">
        <v>127</v>
      </c>
      <c r="E4677" s="1">
        <v>1469</v>
      </c>
      <c r="F4677" t="s">
        <v>36</v>
      </c>
      <c r="G4677">
        <v>0</v>
      </c>
      <c r="H4677">
        <v>0</v>
      </c>
      <c r="I4677">
        <v>1.2636350000000001</v>
      </c>
    </row>
    <row r="4678" spans="1:9" x14ac:dyDescent="0.25">
      <c r="A4678">
        <v>2110030082</v>
      </c>
      <c r="B4678" t="s">
        <v>1151</v>
      </c>
      <c r="C4678" t="s">
        <v>142</v>
      </c>
      <c r="D4678" t="s">
        <v>143</v>
      </c>
      <c r="E4678">
        <v>0</v>
      </c>
      <c r="F4678" t="s">
        <v>36</v>
      </c>
      <c r="G4678">
        <v>0</v>
      </c>
      <c r="H4678" s="1">
        <v>0</v>
      </c>
      <c r="I4678">
        <v>1.1891419999999999</v>
      </c>
    </row>
    <row r="4679" spans="1:9" x14ac:dyDescent="0.25">
      <c r="A4679">
        <v>2110030082</v>
      </c>
      <c r="B4679" t="s">
        <v>1151</v>
      </c>
      <c r="C4679" t="s">
        <v>167</v>
      </c>
      <c r="D4679" t="s">
        <v>168</v>
      </c>
      <c r="E4679">
        <v>0</v>
      </c>
      <c r="F4679" t="s">
        <v>36</v>
      </c>
      <c r="G4679">
        <v>0</v>
      </c>
      <c r="H4679">
        <v>0</v>
      </c>
      <c r="I4679">
        <v>1.151667</v>
      </c>
    </row>
    <row r="4680" spans="1:9" x14ac:dyDescent="0.25">
      <c r="A4680">
        <v>2110030082</v>
      </c>
      <c r="B4680" t="s">
        <v>1151</v>
      </c>
      <c r="C4680" t="s">
        <v>137</v>
      </c>
      <c r="D4680" t="s">
        <v>138</v>
      </c>
      <c r="E4680" s="1">
        <v>0</v>
      </c>
      <c r="F4680" t="s">
        <v>36</v>
      </c>
      <c r="G4680" s="1">
        <v>0</v>
      </c>
      <c r="H4680">
        <v>1</v>
      </c>
      <c r="I4680">
        <v>1.207778</v>
      </c>
    </row>
    <row r="4681" spans="1:9" x14ac:dyDescent="0.25">
      <c r="A4681">
        <v>2110030082</v>
      </c>
      <c r="B4681" t="s">
        <v>1151</v>
      </c>
      <c r="C4681" t="s">
        <v>151</v>
      </c>
      <c r="D4681" t="s">
        <v>152</v>
      </c>
      <c r="E4681">
        <v>0</v>
      </c>
      <c r="F4681" t="s">
        <v>36</v>
      </c>
      <c r="G4681">
        <v>0</v>
      </c>
      <c r="H4681">
        <v>0</v>
      </c>
      <c r="I4681">
        <v>1.1884170000000001</v>
      </c>
    </row>
    <row r="4682" spans="1:9" x14ac:dyDescent="0.25">
      <c r="A4682">
        <v>2110030082</v>
      </c>
      <c r="B4682" t="s">
        <v>1151</v>
      </c>
      <c r="C4682" t="s">
        <v>139</v>
      </c>
      <c r="D4682" t="s">
        <v>140</v>
      </c>
      <c r="E4682" s="1">
        <v>3</v>
      </c>
      <c r="F4682" t="s">
        <v>36</v>
      </c>
      <c r="G4682">
        <v>15</v>
      </c>
      <c r="H4682">
        <v>0</v>
      </c>
      <c r="I4682">
        <v>1.1533329999999999</v>
      </c>
    </row>
    <row r="4683" spans="1:9" x14ac:dyDescent="0.25">
      <c r="A4683">
        <v>2110030117</v>
      </c>
      <c r="B4683" t="s">
        <v>1152</v>
      </c>
      <c r="C4683" t="s">
        <v>8710</v>
      </c>
      <c r="D4683" t="s">
        <v>8711</v>
      </c>
      <c r="E4683">
        <v>0</v>
      </c>
      <c r="F4683" t="s">
        <v>36</v>
      </c>
      <c r="G4683">
        <v>0</v>
      </c>
      <c r="H4683" s="1">
        <v>0</v>
      </c>
      <c r="I4683">
        <v>1.51088</v>
      </c>
    </row>
    <row r="4684" spans="1:9" x14ac:dyDescent="0.25">
      <c r="A4684">
        <v>2110030117</v>
      </c>
      <c r="B4684" t="s">
        <v>1152</v>
      </c>
      <c r="C4684" t="s">
        <v>8706</v>
      </c>
      <c r="D4684" t="s">
        <v>8707</v>
      </c>
      <c r="E4684">
        <v>0</v>
      </c>
      <c r="F4684" t="s">
        <v>36</v>
      </c>
      <c r="G4684" s="1">
        <v>0</v>
      </c>
      <c r="H4684">
        <v>0</v>
      </c>
      <c r="I4684">
        <v>1.5105</v>
      </c>
    </row>
    <row r="4685" spans="1:9" x14ac:dyDescent="0.25">
      <c r="A4685">
        <v>2110030117</v>
      </c>
      <c r="B4685" t="s">
        <v>1152</v>
      </c>
      <c r="C4685" t="s">
        <v>130</v>
      </c>
      <c r="D4685" t="s">
        <v>131</v>
      </c>
      <c r="E4685" s="1">
        <v>17</v>
      </c>
      <c r="F4685" t="s">
        <v>36</v>
      </c>
      <c r="G4685" s="1">
        <v>2433</v>
      </c>
      <c r="H4685" s="1">
        <v>0</v>
      </c>
      <c r="I4685">
        <v>1.51</v>
      </c>
    </row>
    <row r="4686" spans="1:9" x14ac:dyDescent="0.25">
      <c r="A4686">
        <v>2110030117</v>
      </c>
      <c r="B4686" t="s">
        <v>1152</v>
      </c>
      <c r="C4686" t="s">
        <v>126</v>
      </c>
      <c r="D4686" t="s">
        <v>127</v>
      </c>
      <c r="E4686" s="1">
        <v>339</v>
      </c>
      <c r="F4686" t="s">
        <v>36</v>
      </c>
      <c r="G4686" s="1">
        <v>0</v>
      </c>
      <c r="H4686" s="1">
        <v>0</v>
      </c>
      <c r="I4686">
        <v>1.4392039999999999</v>
      </c>
    </row>
    <row r="4687" spans="1:9" x14ac:dyDescent="0.25">
      <c r="A4687">
        <v>2110030117</v>
      </c>
      <c r="B4687" t="s">
        <v>1152</v>
      </c>
      <c r="C4687" t="s">
        <v>142</v>
      </c>
      <c r="D4687" t="s">
        <v>143</v>
      </c>
      <c r="E4687" s="1">
        <v>0</v>
      </c>
      <c r="F4687" t="s">
        <v>36</v>
      </c>
      <c r="G4687" s="1">
        <v>0</v>
      </c>
      <c r="H4687">
        <v>0</v>
      </c>
      <c r="I4687">
        <v>1.6066609999999999</v>
      </c>
    </row>
    <row r="4688" spans="1:9" x14ac:dyDescent="0.25">
      <c r="A4688">
        <v>2110030117</v>
      </c>
      <c r="B4688" t="s">
        <v>1152</v>
      </c>
      <c r="C4688" t="s">
        <v>167</v>
      </c>
      <c r="D4688" t="s">
        <v>168</v>
      </c>
      <c r="E4688">
        <v>0</v>
      </c>
      <c r="F4688" t="s">
        <v>36</v>
      </c>
      <c r="G4688" s="1">
        <v>0</v>
      </c>
      <c r="H4688">
        <v>0</v>
      </c>
      <c r="I4688">
        <v>1.51</v>
      </c>
    </row>
    <row r="4689" spans="1:9" x14ac:dyDescent="0.25">
      <c r="A4689">
        <v>2110030117</v>
      </c>
      <c r="B4689" t="s">
        <v>1152</v>
      </c>
      <c r="C4689" t="s">
        <v>137</v>
      </c>
      <c r="D4689" t="s">
        <v>138</v>
      </c>
      <c r="E4689" s="1">
        <v>0</v>
      </c>
      <c r="F4689" t="s">
        <v>36</v>
      </c>
      <c r="G4689">
        <v>0</v>
      </c>
      <c r="H4689" s="1">
        <v>1</v>
      </c>
      <c r="I4689">
        <v>1.463333</v>
      </c>
    </row>
    <row r="4690" spans="1:9" x14ac:dyDescent="0.25">
      <c r="A4690">
        <v>2110030117</v>
      </c>
      <c r="B4690" t="s">
        <v>1152</v>
      </c>
      <c r="C4690" t="s">
        <v>151</v>
      </c>
      <c r="D4690" t="s">
        <v>152</v>
      </c>
      <c r="E4690" s="1">
        <v>0</v>
      </c>
      <c r="F4690" t="s">
        <v>36</v>
      </c>
      <c r="G4690">
        <v>0</v>
      </c>
      <c r="H4690" s="1">
        <v>0</v>
      </c>
      <c r="I4690">
        <v>1.510856</v>
      </c>
    </row>
    <row r="4691" spans="1:9" x14ac:dyDescent="0.25">
      <c r="A4691">
        <v>2110030117</v>
      </c>
      <c r="B4691" t="s">
        <v>1152</v>
      </c>
      <c r="C4691" t="s">
        <v>139</v>
      </c>
      <c r="D4691" t="s">
        <v>140</v>
      </c>
      <c r="E4691" s="1">
        <v>0</v>
      </c>
      <c r="F4691" t="s">
        <v>36</v>
      </c>
      <c r="G4691" s="1">
        <v>0</v>
      </c>
      <c r="H4691">
        <v>0</v>
      </c>
      <c r="I4691">
        <v>1.439222</v>
      </c>
    </row>
    <row r="4692" spans="1:9" x14ac:dyDescent="0.25">
      <c r="A4692">
        <v>2110030118</v>
      </c>
      <c r="B4692" t="s">
        <v>1153</v>
      </c>
      <c r="C4692" t="s">
        <v>8708</v>
      </c>
      <c r="D4692" t="s">
        <v>8709</v>
      </c>
      <c r="E4692" s="1">
        <v>0</v>
      </c>
      <c r="F4692" t="s">
        <v>36</v>
      </c>
      <c r="G4692" s="1">
        <v>0</v>
      </c>
      <c r="H4692" s="1">
        <v>0</v>
      </c>
      <c r="I4692">
        <v>1.3216669999999999</v>
      </c>
    </row>
    <row r="4693" spans="1:9" x14ac:dyDescent="0.25">
      <c r="A4693">
        <v>2110030118</v>
      </c>
      <c r="B4693" t="s">
        <v>1153</v>
      </c>
      <c r="C4693" t="s">
        <v>8710</v>
      </c>
      <c r="D4693" t="s">
        <v>8711</v>
      </c>
      <c r="E4693" s="1">
        <v>0</v>
      </c>
      <c r="F4693" t="s">
        <v>36</v>
      </c>
      <c r="G4693" s="1">
        <v>0</v>
      </c>
      <c r="H4693">
        <v>0</v>
      </c>
      <c r="I4693">
        <v>1.326883</v>
      </c>
    </row>
    <row r="4694" spans="1:9" x14ac:dyDescent="0.25">
      <c r="A4694">
        <v>2110030118</v>
      </c>
      <c r="B4694" t="s">
        <v>1153</v>
      </c>
      <c r="C4694" t="s">
        <v>8706</v>
      </c>
      <c r="D4694" t="s">
        <v>8707</v>
      </c>
      <c r="E4694" s="1">
        <v>60</v>
      </c>
      <c r="F4694" t="s">
        <v>36</v>
      </c>
      <c r="G4694" s="1">
        <v>0</v>
      </c>
      <c r="H4694" s="1">
        <v>0</v>
      </c>
      <c r="I4694">
        <v>1.3216669999999999</v>
      </c>
    </row>
    <row r="4695" spans="1:9" x14ac:dyDescent="0.25">
      <c r="A4695">
        <v>2110030118</v>
      </c>
      <c r="B4695" t="s">
        <v>1153</v>
      </c>
      <c r="C4695" t="s">
        <v>130</v>
      </c>
      <c r="D4695" t="s">
        <v>131</v>
      </c>
      <c r="E4695" s="1">
        <v>483</v>
      </c>
      <c r="F4695" t="s">
        <v>36</v>
      </c>
      <c r="G4695" s="1">
        <v>106</v>
      </c>
      <c r="H4695">
        <v>0</v>
      </c>
      <c r="I4695">
        <v>1.322484</v>
      </c>
    </row>
    <row r="4696" spans="1:9" x14ac:dyDescent="0.25">
      <c r="A4696">
        <v>2110030118</v>
      </c>
      <c r="B4696" t="s">
        <v>1153</v>
      </c>
      <c r="C4696" t="s">
        <v>126</v>
      </c>
      <c r="D4696" t="s">
        <v>127</v>
      </c>
      <c r="E4696" s="1">
        <v>1154</v>
      </c>
      <c r="F4696" t="s">
        <v>36</v>
      </c>
      <c r="G4696">
        <v>0</v>
      </c>
      <c r="H4696">
        <v>0</v>
      </c>
      <c r="I4696">
        <v>1.2777639999999999</v>
      </c>
    </row>
    <row r="4697" spans="1:9" x14ac:dyDescent="0.25">
      <c r="A4697">
        <v>2110030118</v>
      </c>
      <c r="B4697" t="s">
        <v>1153</v>
      </c>
      <c r="C4697" t="s">
        <v>142</v>
      </c>
      <c r="D4697" t="s">
        <v>143</v>
      </c>
      <c r="E4697">
        <v>0</v>
      </c>
      <c r="F4697" t="s">
        <v>36</v>
      </c>
      <c r="G4697" s="1">
        <v>0</v>
      </c>
      <c r="H4697" s="1">
        <v>0</v>
      </c>
      <c r="I4697">
        <v>1.497403</v>
      </c>
    </row>
    <row r="4698" spans="1:9" x14ac:dyDescent="0.25">
      <c r="A4698">
        <v>2110030118</v>
      </c>
      <c r="B4698" t="s">
        <v>1153</v>
      </c>
      <c r="C4698" t="s">
        <v>167</v>
      </c>
      <c r="D4698" t="s">
        <v>168</v>
      </c>
      <c r="E4698" s="1">
        <v>0</v>
      </c>
      <c r="F4698" t="s">
        <v>36</v>
      </c>
      <c r="G4698" s="1">
        <v>0</v>
      </c>
      <c r="H4698">
        <v>0</v>
      </c>
      <c r="I4698">
        <v>1.21</v>
      </c>
    </row>
    <row r="4699" spans="1:9" x14ac:dyDescent="0.25">
      <c r="A4699">
        <v>2110030118</v>
      </c>
      <c r="B4699" t="s">
        <v>1153</v>
      </c>
      <c r="C4699" t="s">
        <v>137</v>
      </c>
      <c r="D4699" t="s">
        <v>138</v>
      </c>
      <c r="E4699" s="1">
        <v>0</v>
      </c>
      <c r="F4699" t="s">
        <v>36</v>
      </c>
      <c r="G4699">
        <v>0</v>
      </c>
      <c r="H4699" s="1">
        <v>1</v>
      </c>
      <c r="I4699">
        <v>1.2516670000000001</v>
      </c>
    </row>
    <row r="4700" spans="1:9" x14ac:dyDescent="0.25">
      <c r="A4700">
        <v>2110030118</v>
      </c>
      <c r="B4700" t="s">
        <v>1153</v>
      </c>
      <c r="C4700" t="s">
        <v>151</v>
      </c>
      <c r="D4700" t="s">
        <v>152</v>
      </c>
      <c r="E4700" s="1">
        <v>0</v>
      </c>
      <c r="F4700" t="s">
        <v>36</v>
      </c>
      <c r="G4700" s="1">
        <v>0</v>
      </c>
      <c r="H4700" s="1">
        <v>0</v>
      </c>
      <c r="I4700">
        <v>1.322438</v>
      </c>
    </row>
    <row r="4701" spans="1:9" x14ac:dyDescent="0.25">
      <c r="A4701">
        <v>2110030118</v>
      </c>
      <c r="B4701" t="s">
        <v>1153</v>
      </c>
      <c r="C4701" t="s">
        <v>139</v>
      </c>
      <c r="D4701" t="s">
        <v>140</v>
      </c>
      <c r="E4701" s="1">
        <v>0</v>
      </c>
      <c r="F4701" t="s">
        <v>36</v>
      </c>
      <c r="G4701" s="1">
        <v>0</v>
      </c>
      <c r="H4701">
        <v>0</v>
      </c>
      <c r="I4701">
        <v>1.210224</v>
      </c>
    </row>
    <row r="4702" spans="1:9" x14ac:dyDescent="0.25">
      <c r="A4702">
        <v>2110030119</v>
      </c>
      <c r="B4702" t="s">
        <v>1154</v>
      </c>
      <c r="C4702" t="s">
        <v>8708</v>
      </c>
      <c r="D4702" t="s">
        <v>8709</v>
      </c>
      <c r="E4702" s="1">
        <v>0</v>
      </c>
      <c r="F4702" t="s">
        <v>36</v>
      </c>
      <c r="G4702" s="1">
        <v>0</v>
      </c>
      <c r="H4702">
        <v>0</v>
      </c>
      <c r="I4702">
        <v>1.1586540000000001</v>
      </c>
    </row>
    <row r="4703" spans="1:9" x14ac:dyDescent="0.25">
      <c r="A4703">
        <v>2110030119</v>
      </c>
      <c r="B4703" t="s">
        <v>1154</v>
      </c>
      <c r="C4703" t="s">
        <v>8710</v>
      </c>
      <c r="D4703" t="s">
        <v>8711</v>
      </c>
      <c r="E4703" s="1">
        <v>0</v>
      </c>
      <c r="F4703" t="s">
        <v>36</v>
      </c>
      <c r="G4703" s="1">
        <v>0</v>
      </c>
      <c r="H4703">
        <v>0</v>
      </c>
      <c r="I4703">
        <v>1.1568670000000001</v>
      </c>
    </row>
    <row r="4704" spans="1:9" x14ac:dyDescent="0.25">
      <c r="A4704">
        <v>2110030119</v>
      </c>
      <c r="B4704" t="s">
        <v>1154</v>
      </c>
      <c r="C4704" t="s">
        <v>8706</v>
      </c>
      <c r="D4704" t="s">
        <v>8707</v>
      </c>
      <c r="E4704" s="1">
        <v>155</v>
      </c>
      <c r="F4704" t="s">
        <v>36</v>
      </c>
      <c r="G4704">
        <v>0</v>
      </c>
      <c r="H4704" s="1">
        <v>0</v>
      </c>
      <c r="I4704">
        <v>1.1585810000000001</v>
      </c>
    </row>
    <row r="4705" spans="1:9" x14ac:dyDescent="0.25">
      <c r="A4705">
        <v>2110030119</v>
      </c>
      <c r="B4705" t="s">
        <v>1154</v>
      </c>
      <c r="C4705" t="s">
        <v>130</v>
      </c>
      <c r="D4705" t="s">
        <v>131</v>
      </c>
      <c r="E4705" s="1">
        <v>35</v>
      </c>
      <c r="F4705" t="s">
        <v>36</v>
      </c>
      <c r="G4705" s="1">
        <v>3086</v>
      </c>
      <c r="H4705">
        <v>0</v>
      </c>
      <c r="I4705">
        <v>1.158571</v>
      </c>
    </row>
    <row r="4706" spans="1:9" x14ac:dyDescent="0.25">
      <c r="A4706">
        <v>2110030119</v>
      </c>
      <c r="B4706" t="s">
        <v>1154</v>
      </c>
      <c r="C4706" t="s">
        <v>126</v>
      </c>
      <c r="D4706" t="s">
        <v>127</v>
      </c>
      <c r="E4706" s="1">
        <v>9</v>
      </c>
      <c r="F4706" t="s">
        <v>36</v>
      </c>
      <c r="G4706" s="1">
        <v>0</v>
      </c>
      <c r="H4706" s="1">
        <v>0</v>
      </c>
      <c r="I4706">
        <v>1.2933330000000001</v>
      </c>
    </row>
    <row r="4707" spans="1:9" x14ac:dyDescent="0.25">
      <c r="A4707">
        <v>2110030119</v>
      </c>
      <c r="B4707" t="s">
        <v>1154</v>
      </c>
      <c r="C4707" t="s">
        <v>142</v>
      </c>
      <c r="D4707" t="s">
        <v>143</v>
      </c>
      <c r="E4707" s="1">
        <v>0</v>
      </c>
      <c r="F4707" t="s">
        <v>36</v>
      </c>
      <c r="G4707" s="1">
        <v>0</v>
      </c>
      <c r="H4707" s="1">
        <v>0</v>
      </c>
      <c r="I4707">
        <v>1.156488</v>
      </c>
    </row>
    <row r="4708" spans="1:9" x14ac:dyDescent="0.25">
      <c r="A4708">
        <v>2110030119</v>
      </c>
      <c r="B4708" t="s">
        <v>1154</v>
      </c>
      <c r="C4708" t="s">
        <v>167</v>
      </c>
      <c r="D4708" t="s">
        <v>168</v>
      </c>
      <c r="E4708" s="1">
        <v>0</v>
      </c>
      <c r="F4708" t="s">
        <v>36</v>
      </c>
      <c r="G4708">
        <v>0</v>
      </c>
      <c r="H4708" s="1">
        <v>0</v>
      </c>
      <c r="I4708">
        <v>1.27</v>
      </c>
    </row>
    <row r="4709" spans="1:9" x14ac:dyDescent="0.25">
      <c r="A4709">
        <v>2110030119</v>
      </c>
      <c r="B4709" t="s">
        <v>1154</v>
      </c>
      <c r="C4709" t="s">
        <v>137</v>
      </c>
      <c r="D4709" t="s">
        <v>138</v>
      </c>
      <c r="E4709" s="1">
        <v>0</v>
      </c>
      <c r="F4709" t="s">
        <v>36</v>
      </c>
      <c r="G4709" s="1">
        <v>0</v>
      </c>
      <c r="H4709">
        <v>0</v>
      </c>
      <c r="I4709">
        <v>1.2788889999999999</v>
      </c>
    </row>
    <row r="4710" spans="1:9" x14ac:dyDescent="0.25">
      <c r="A4710">
        <v>2110030119</v>
      </c>
      <c r="B4710" t="s">
        <v>1154</v>
      </c>
      <c r="C4710" t="s">
        <v>151</v>
      </c>
      <c r="D4710" t="s">
        <v>152</v>
      </c>
      <c r="E4710" s="1">
        <v>0</v>
      </c>
      <c r="F4710" t="s">
        <v>36</v>
      </c>
      <c r="G4710">
        <v>0</v>
      </c>
      <c r="H4710" s="1">
        <v>0</v>
      </c>
      <c r="I4710">
        <v>1.1583969999999999</v>
      </c>
    </row>
    <row r="4711" spans="1:9" x14ac:dyDescent="0.25">
      <c r="A4711">
        <v>2110030119</v>
      </c>
      <c r="B4711" t="s">
        <v>1154</v>
      </c>
      <c r="C4711" t="s">
        <v>139</v>
      </c>
      <c r="D4711" t="s">
        <v>140</v>
      </c>
      <c r="E4711">
        <v>0</v>
      </c>
      <c r="F4711" t="s">
        <v>36</v>
      </c>
      <c r="G4711">
        <v>0</v>
      </c>
      <c r="H4711">
        <v>0</v>
      </c>
      <c r="I4711">
        <v>1.270302</v>
      </c>
    </row>
    <row r="4712" spans="1:9" x14ac:dyDescent="0.25">
      <c r="A4712">
        <v>2110030120</v>
      </c>
      <c r="B4712" t="s">
        <v>1155</v>
      </c>
      <c r="C4712" t="s">
        <v>8710</v>
      </c>
      <c r="D4712" t="s">
        <v>8711</v>
      </c>
      <c r="E4712">
        <v>0</v>
      </c>
      <c r="F4712" t="s">
        <v>36</v>
      </c>
      <c r="G4712" s="1">
        <v>0</v>
      </c>
      <c r="H4712">
        <v>0</v>
      </c>
      <c r="I4712">
        <v>2.811083</v>
      </c>
    </row>
    <row r="4713" spans="1:9" x14ac:dyDescent="0.25">
      <c r="A4713">
        <v>2110030120</v>
      </c>
      <c r="B4713" t="s">
        <v>1155</v>
      </c>
      <c r="C4713" t="s">
        <v>8706</v>
      </c>
      <c r="D4713" t="s">
        <v>8707</v>
      </c>
      <c r="E4713" s="1">
        <v>456</v>
      </c>
      <c r="F4713" t="s">
        <v>36</v>
      </c>
      <c r="G4713">
        <v>0</v>
      </c>
      <c r="H4713" s="1">
        <v>0</v>
      </c>
      <c r="I4713">
        <v>2.811096</v>
      </c>
    </row>
    <row r="4714" spans="1:9" x14ac:dyDescent="0.25">
      <c r="A4714">
        <v>2110030120</v>
      </c>
      <c r="B4714" t="s">
        <v>1155</v>
      </c>
      <c r="C4714" t="s">
        <v>130</v>
      </c>
      <c r="D4714" t="s">
        <v>131</v>
      </c>
      <c r="E4714" s="1">
        <v>682</v>
      </c>
      <c r="F4714" t="s">
        <v>36</v>
      </c>
      <c r="G4714" s="1">
        <v>0</v>
      </c>
      <c r="H4714">
        <v>3</v>
      </c>
      <c r="I4714">
        <v>2.8110409999999999</v>
      </c>
    </row>
    <row r="4715" spans="1:9" x14ac:dyDescent="0.25">
      <c r="A4715">
        <v>2110030120</v>
      </c>
      <c r="B4715" t="s">
        <v>1155</v>
      </c>
      <c r="C4715" t="s">
        <v>126</v>
      </c>
      <c r="D4715" t="s">
        <v>127</v>
      </c>
      <c r="E4715" s="1">
        <v>481</v>
      </c>
      <c r="F4715" t="s">
        <v>36</v>
      </c>
      <c r="G4715" s="1">
        <v>0</v>
      </c>
      <c r="H4715">
        <v>0</v>
      </c>
      <c r="I4715">
        <v>2.884137</v>
      </c>
    </row>
    <row r="4716" spans="1:9" x14ac:dyDescent="0.25">
      <c r="A4716">
        <v>2110030120</v>
      </c>
      <c r="B4716" t="s">
        <v>1155</v>
      </c>
      <c r="C4716" t="s">
        <v>142</v>
      </c>
      <c r="D4716" t="s">
        <v>143</v>
      </c>
      <c r="E4716" s="1">
        <v>0</v>
      </c>
      <c r="F4716" t="s">
        <v>36</v>
      </c>
      <c r="G4716">
        <v>0</v>
      </c>
      <c r="H4716" s="1">
        <v>0</v>
      </c>
      <c r="I4716">
        <v>2.811067</v>
      </c>
    </row>
    <row r="4717" spans="1:9" x14ac:dyDescent="0.25">
      <c r="A4717">
        <v>2110030120</v>
      </c>
      <c r="B4717" t="s">
        <v>1155</v>
      </c>
      <c r="C4717" t="s">
        <v>137</v>
      </c>
      <c r="D4717" t="s">
        <v>138</v>
      </c>
      <c r="E4717" s="1">
        <v>1</v>
      </c>
      <c r="F4717" t="s">
        <v>36</v>
      </c>
      <c r="G4717" s="1">
        <v>3</v>
      </c>
      <c r="H4717" s="1">
        <v>0</v>
      </c>
      <c r="I4717">
        <v>2.81</v>
      </c>
    </row>
    <row r="4718" spans="1:9" x14ac:dyDescent="0.25">
      <c r="A4718">
        <v>2110030120</v>
      </c>
      <c r="B4718" t="s">
        <v>1155</v>
      </c>
      <c r="C4718" t="s">
        <v>151</v>
      </c>
      <c r="D4718" t="s">
        <v>152</v>
      </c>
      <c r="E4718" s="1">
        <v>0</v>
      </c>
      <c r="F4718" t="s">
        <v>36</v>
      </c>
      <c r="G4718" s="1">
        <v>0</v>
      </c>
      <c r="H4718">
        <v>0</v>
      </c>
      <c r="I4718">
        <v>2.811083</v>
      </c>
    </row>
    <row r="4719" spans="1:9" x14ac:dyDescent="0.25">
      <c r="A4719">
        <v>2110030120</v>
      </c>
      <c r="B4719" t="s">
        <v>1155</v>
      </c>
      <c r="C4719" t="s">
        <v>139</v>
      </c>
      <c r="D4719" t="s">
        <v>140</v>
      </c>
      <c r="E4719" s="1">
        <v>0</v>
      </c>
      <c r="F4719" t="s">
        <v>36</v>
      </c>
      <c r="G4719">
        <v>0</v>
      </c>
      <c r="H4719" s="1">
        <v>0</v>
      </c>
      <c r="I4719">
        <v>2.811061</v>
      </c>
    </row>
    <row r="4720" spans="1:9" x14ac:dyDescent="0.25">
      <c r="A4720">
        <v>2110030121</v>
      </c>
      <c r="B4720" t="s">
        <v>1156</v>
      </c>
      <c r="C4720" t="s">
        <v>8710</v>
      </c>
      <c r="D4720" t="s">
        <v>8711</v>
      </c>
      <c r="E4720" s="1">
        <v>0</v>
      </c>
      <c r="F4720" t="s">
        <v>36</v>
      </c>
      <c r="G4720">
        <v>0</v>
      </c>
      <c r="H4720">
        <v>0</v>
      </c>
      <c r="I4720">
        <v>2.2434720000000001</v>
      </c>
    </row>
    <row r="4721" spans="1:9" x14ac:dyDescent="0.25">
      <c r="A4721">
        <v>2110030121</v>
      </c>
      <c r="B4721" t="s">
        <v>1156</v>
      </c>
      <c r="C4721" t="s">
        <v>8706</v>
      </c>
      <c r="D4721" t="s">
        <v>8707</v>
      </c>
      <c r="E4721" s="1">
        <v>86</v>
      </c>
      <c r="F4721" t="s">
        <v>36</v>
      </c>
      <c r="G4721" s="1">
        <v>0</v>
      </c>
      <c r="H4721">
        <v>0</v>
      </c>
      <c r="I4721">
        <v>2.4347669999999999</v>
      </c>
    </row>
    <row r="4722" spans="1:9" x14ac:dyDescent="0.25">
      <c r="A4722">
        <v>2110030121</v>
      </c>
      <c r="B4722" t="s">
        <v>1156</v>
      </c>
      <c r="C4722" t="s">
        <v>130</v>
      </c>
      <c r="D4722" t="s">
        <v>131</v>
      </c>
      <c r="E4722" s="1">
        <v>1331</v>
      </c>
      <c r="F4722" t="s">
        <v>36</v>
      </c>
      <c r="G4722">
        <v>0</v>
      </c>
      <c r="H4722">
        <v>6</v>
      </c>
      <c r="I4722">
        <v>2.2434560000000001</v>
      </c>
    </row>
    <row r="4723" spans="1:9" x14ac:dyDescent="0.25">
      <c r="A4723">
        <v>2110030121</v>
      </c>
      <c r="B4723" t="s">
        <v>1156</v>
      </c>
      <c r="C4723" t="s">
        <v>126</v>
      </c>
      <c r="D4723" t="s">
        <v>127</v>
      </c>
      <c r="E4723" s="1">
        <v>196</v>
      </c>
      <c r="F4723" t="s">
        <v>36</v>
      </c>
      <c r="G4723">
        <v>0</v>
      </c>
      <c r="H4723" s="1">
        <v>0</v>
      </c>
      <c r="I4723">
        <v>2.6566329999999998</v>
      </c>
    </row>
    <row r="4724" spans="1:9" x14ac:dyDescent="0.25">
      <c r="A4724">
        <v>2110030121</v>
      </c>
      <c r="B4724" t="s">
        <v>1156</v>
      </c>
      <c r="C4724" t="s">
        <v>142</v>
      </c>
      <c r="D4724" t="s">
        <v>143</v>
      </c>
      <c r="E4724" s="1">
        <v>0</v>
      </c>
      <c r="F4724" t="s">
        <v>36</v>
      </c>
      <c r="G4724" s="1">
        <v>0</v>
      </c>
      <c r="H4724" s="1">
        <v>0</v>
      </c>
      <c r="I4724">
        <v>2.23936</v>
      </c>
    </row>
    <row r="4725" spans="1:9" x14ac:dyDescent="0.25">
      <c r="A4725">
        <v>2110030121</v>
      </c>
      <c r="B4725" t="s">
        <v>1156</v>
      </c>
      <c r="C4725" t="s">
        <v>137</v>
      </c>
      <c r="D4725" t="s">
        <v>138</v>
      </c>
      <c r="E4725" s="1">
        <v>0</v>
      </c>
      <c r="F4725" t="s">
        <v>36</v>
      </c>
      <c r="G4725" s="1">
        <v>2</v>
      </c>
      <c r="H4725" s="1">
        <v>0</v>
      </c>
      <c r="I4725">
        <v>2.2400000000000002</v>
      </c>
    </row>
    <row r="4726" spans="1:9" x14ac:dyDescent="0.25">
      <c r="A4726">
        <v>2110030121</v>
      </c>
      <c r="B4726" t="s">
        <v>1156</v>
      </c>
      <c r="C4726" t="s">
        <v>151</v>
      </c>
      <c r="D4726" t="s">
        <v>152</v>
      </c>
      <c r="E4726" s="1">
        <v>0</v>
      </c>
      <c r="F4726" t="s">
        <v>36</v>
      </c>
      <c r="G4726" s="1">
        <v>0</v>
      </c>
      <c r="H4726">
        <v>0</v>
      </c>
      <c r="I4726">
        <v>2.2434720000000001</v>
      </c>
    </row>
    <row r="4727" spans="1:9" x14ac:dyDescent="0.25">
      <c r="A4727">
        <v>2110030121</v>
      </c>
      <c r="B4727" t="s">
        <v>1156</v>
      </c>
      <c r="C4727" t="s">
        <v>139</v>
      </c>
      <c r="D4727" t="s">
        <v>140</v>
      </c>
      <c r="E4727" s="1">
        <v>4</v>
      </c>
      <c r="F4727" t="s">
        <v>36</v>
      </c>
      <c r="G4727">
        <v>4</v>
      </c>
      <c r="H4727" s="1">
        <v>0</v>
      </c>
      <c r="I4727">
        <v>2.6575000000000002</v>
      </c>
    </row>
    <row r="4728" spans="1:9" x14ac:dyDescent="0.25">
      <c r="A4728">
        <v>2110030122</v>
      </c>
      <c r="B4728" t="s">
        <v>1157</v>
      </c>
      <c r="C4728" t="s">
        <v>8710</v>
      </c>
      <c r="D4728" t="s">
        <v>8711</v>
      </c>
      <c r="E4728" s="1">
        <v>0</v>
      </c>
      <c r="F4728" t="s">
        <v>36</v>
      </c>
      <c r="G4728">
        <v>0</v>
      </c>
      <c r="H4728">
        <v>0</v>
      </c>
      <c r="I4728">
        <v>2.4510420000000002</v>
      </c>
    </row>
    <row r="4729" spans="1:9" x14ac:dyDescent="0.25">
      <c r="A4729">
        <v>2110030122</v>
      </c>
      <c r="B4729" t="s">
        <v>1157</v>
      </c>
      <c r="C4729" t="s">
        <v>8706</v>
      </c>
      <c r="D4729" t="s">
        <v>8707</v>
      </c>
      <c r="E4729" s="1">
        <v>328</v>
      </c>
      <c r="F4729" t="s">
        <v>36</v>
      </c>
      <c r="G4729" s="1">
        <v>0</v>
      </c>
      <c r="H4729">
        <v>0</v>
      </c>
      <c r="I4729">
        <v>2.4510369999999999</v>
      </c>
    </row>
    <row r="4730" spans="1:9" x14ac:dyDescent="0.25">
      <c r="A4730">
        <v>2110030122</v>
      </c>
      <c r="B4730" t="s">
        <v>1157</v>
      </c>
      <c r="C4730" t="s">
        <v>130</v>
      </c>
      <c r="D4730" t="s">
        <v>131</v>
      </c>
      <c r="E4730" s="1">
        <v>1592</v>
      </c>
      <c r="F4730" t="s">
        <v>36</v>
      </c>
      <c r="G4730">
        <v>0</v>
      </c>
      <c r="H4730" s="1">
        <v>0</v>
      </c>
      <c r="I4730">
        <v>2.4510429999999999</v>
      </c>
    </row>
    <row r="4731" spans="1:9" x14ac:dyDescent="0.25">
      <c r="A4731">
        <v>2110030122</v>
      </c>
      <c r="B4731" t="s">
        <v>1157</v>
      </c>
      <c r="C4731" t="s">
        <v>126</v>
      </c>
      <c r="D4731" t="s">
        <v>127</v>
      </c>
      <c r="E4731" s="1">
        <v>142</v>
      </c>
      <c r="F4731" t="s">
        <v>36</v>
      </c>
      <c r="G4731">
        <v>0</v>
      </c>
      <c r="H4731" s="1">
        <v>0</v>
      </c>
      <c r="I4731">
        <v>2.568028</v>
      </c>
    </row>
    <row r="4732" spans="1:9" x14ac:dyDescent="0.25">
      <c r="A4732">
        <v>2110030122</v>
      </c>
      <c r="B4732" t="s">
        <v>1157</v>
      </c>
      <c r="C4732" t="s">
        <v>142</v>
      </c>
      <c r="D4732" t="s">
        <v>143</v>
      </c>
      <c r="E4732" s="1">
        <v>0</v>
      </c>
      <c r="F4732" t="s">
        <v>36</v>
      </c>
      <c r="G4732" s="1">
        <v>0</v>
      </c>
      <c r="H4732" s="1">
        <v>0</v>
      </c>
      <c r="I4732">
        <v>2.4504769999999998</v>
      </c>
    </row>
    <row r="4733" spans="1:9" x14ac:dyDescent="0.25">
      <c r="A4733">
        <v>2110030122</v>
      </c>
      <c r="B4733" t="s">
        <v>1157</v>
      </c>
      <c r="C4733" t="s">
        <v>137</v>
      </c>
      <c r="D4733" t="s">
        <v>138</v>
      </c>
      <c r="E4733" s="1">
        <v>0</v>
      </c>
      <c r="F4733" t="s">
        <v>36</v>
      </c>
      <c r="G4733" s="1">
        <v>0</v>
      </c>
      <c r="H4733" s="1">
        <v>0</v>
      </c>
      <c r="I4733">
        <v>2.4500000000000002</v>
      </c>
    </row>
    <row r="4734" spans="1:9" x14ac:dyDescent="0.25">
      <c r="A4734">
        <v>2110030122</v>
      </c>
      <c r="B4734" t="s">
        <v>1157</v>
      </c>
      <c r="C4734" t="s">
        <v>151</v>
      </c>
      <c r="D4734" t="s">
        <v>152</v>
      </c>
      <c r="E4734">
        <v>0</v>
      </c>
      <c r="F4734" t="s">
        <v>36</v>
      </c>
      <c r="G4734">
        <v>0</v>
      </c>
      <c r="H4734" s="1">
        <v>0</v>
      </c>
      <c r="I4734">
        <v>2.4510420000000002</v>
      </c>
    </row>
    <row r="4735" spans="1:9" x14ac:dyDescent="0.25">
      <c r="A4735">
        <v>2110030123</v>
      </c>
      <c r="B4735" t="s">
        <v>1158</v>
      </c>
      <c r="C4735" t="s">
        <v>8710</v>
      </c>
      <c r="D4735" t="s">
        <v>8711</v>
      </c>
      <c r="E4735" s="1">
        <v>0</v>
      </c>
      <c r="F4735" t="s">
        <v>36</v>
      </c>
      <c r="G4735" s="1">
        <v>0</v>
      </c>
      <c r="H4735" s="1">
        <v>0</v>
      </c>
      <c r="I4735">
        <v>2.2676669999999999</v>
      </c>
    </row>
    <row r="4736" spans="1:9" x14ac:dyDescent="0.25">
      <c r="A4736">
        <v>2110030123</v>
      </c>
      <c r="B4736" t="s">
        <v>1158</v>
      </c>
      <c r="C4736" t="s">
        <v>8706</v>
      </c>
      <c r="D4736" t="s">
        <v>8707</v>
      </c>
      <c r="E4736" s="1">
        <v>122</v>
      </c>
      <c r="F4736" t="s">
        <v>36</v>
      </c>
      <c r="G4736">
        <v>0</v>
      </c>
      <c r="H4736">
        <v>0</v>
      </c>
      <c r="I4736">
        <v>2.6581969999999999</v>
      </c>
    </row>
    <row r="4737" spans="1:9" x14ac:dyDescent="0.25">
      <c r="A4737">
        <v>2110030123</v>
      </c>
      <c r="B4737" t="s">
        <v>1158</v>
      </c>
      <c r="C4737" t="s">
        <v>130</v>
      </c>
      <c r="D4737" t="s">
        <v>131</v>
      </c>
      <c r="E4737" s="1">
        <v>1644</v>
      </c>
      <c r="F4737" t="s">
        <v>36</v>
      </c>
      <c r="G4737">
        <v>0</v>
      </c>
      <c r="H4737" s="1">
        <v>0</v>
      </c>
      <c r="I4737">
        <v>2.267652</v>
      </c>
    </row>
    <row r="4738" spans="1:9" x14ac:dyDescent="0.25">
      <c r="A4738">
        <v>2110030123</v>
      </c>
      <c r="B4738" t="s">
        <v>1158</v>
      </c>
      <c r="C4738" t="s">
        <v>126</v>
      </c>
      <c r="D4738" t="s">
        <v>127</v>
      </c>
      <c r="E4738" s="1">
        <v>3</v>
      </c>
      <c r="F4738" t="s">
        <v>36</v>
      </c>
      <c r="G4738">
        <v>0</v>
      </c>
      <c r="H4738" s="1">
        <v>0</v>
      </c>
      <c r="I4738">
        <v>2.733333</v>
      </c>
    </row>
    <row r="4739" spans="1:9" x14ac:dyDescent="0.25">
      <c r="A4739">
        <v>2110030123</v>
      </c>
      <c r="B4739" t="s">
        <v>1158</v>
      </c>
      <c r="C4739" t="s">
        <v>142</v>
      </c>
      <c r="D4739" t="s">
        <v>143</v>
      </c>
      <c r="E4739" s="1">
        <v>0</v>
      </c>
      <c r="F4739" t="s">
        <v>36</v>
      </c>
      <c r="G4739" s="1">
        <v>0</v>
      </c>
      <c r="H4739">
        <v>0</v>
      </c>
      <c r="I4739">
        <v>2.2673139999999998</v>
      </c>
    </row>
    <row r="4740" spans="1:9" x14ac:dyDescent="0.25">
      <c r="A4740">
        <v>2110030123</v>
      </c>
      <c r="B4740" t="s">
        <v>1158</v>
      </c>
      <c r="C4740" t="s">
        <v>137</v>
      </c>
      <c r="D4740" t="s">
        <v>138</v>
      </c>
      <c r="E4740" s="1">
        <v>0</v>
      </c>
      <c r="F4740" t="s">
        <v>36</v>
      </c>
      <c r="G4740">
        <v>0</v>
      </c>
      <c r="H4740">
        <v>0</v>
      </c>
      <c r="I4740">
        <v>2.2671429999999999</v>
      </c>
    </row>
    <row r="4741" spans="1:9" x14ac:dyDescent="0.25">
      <c r="A4741">
        <v>2110030124</v>
      </c>
      <c r="B4741" t="s">
        <v>1159</v>
      </c>
      <c r="C4741" t="s">
        <v>8710</v>
      </c>
      <c r="D4741" t="s">
        <v>8711</v>
      </c>
      <c r="E4741" s="1">
        <v>0</v>
      </c>
      <c r="F4741" t="s">
        <v>36</v>
      </c>
      <c r="G4741" s="1">
        <v>0</v>
      </c>
      <c r="H4741" s="1">
        <v>0</v>
      </c>
      <c r="I4741">
        <v>2.0864579999999999</v>
      </c>
    </row>
    <row r="4742" spans="1:9" x14ac:dyDescent="0.25">
      <c r="A4742">
        <v>2110030124</v>
      </c>
      <c r="B4742" t="s">
        <v>1159</v>
      </c>
      <c r="C4742" t="s">
        <v>8706</v>
      </c>
      <c r="D4742" t="s">
        <v>8707</v>
      </c>
      <c r="E4742" s="1">
        <v>0</v>
      </c>
      <c r="F4742" t="s">
        <v>36</v>
      </c>
      <c r="G4742">
        <v>0</v>
      </c>
      <c r="H4742" s="1">
        <v>0</v>
      </c>
      <c r="I4742">
        <v>2.0859999999999999</v>
      </c>
    </row>
    <row r="4743" spans="1:9" x14ac:dyDescent="0.25">
      <c r="A4743">
        <v>2110030124</v>
      </c>
      <c r="B4743" t="s">
        <v>1159</v>
      </c>
      <c r="C4743" t="s">
        <v>130</v>
      </c>
      <c r="D4743" t="s">
        <v>131</v>
      </c>
      <c r="E4743" s="1">
        <v>28</v>
      </c>
      <c r="F4743" t="s">
        <v>36</v>
      </c>
      <c r="G4743">
        <v>147</v>
      </c>
      <c r="H4743">
        <v>1</v>
      </c>
      <c r="I4743">
        <v>2.0864289999999999</v>
      </c>
    </row>
    <row r="4744" spans="1:9" x14ac:dyDescent="0.25">
      <c r="A4744">
        <v>2110030124</v>
      </c>
      <c r="B4744" t="s">
        <v>1159</v>
      </c>
      <c r="C4744" t="s">
        <v>126</v>
      </c>
      <c r="D4744" t="s">
        <v>127</v>
      </c>
      <c r="E4744" s="1">
        <v>700</v>
      </c>
      <c r="F4744" t="s">
        <v>36</v>
      </c>
      <c r="G4744" s="1">
        <v>0</v>
      </c>
      <c r="H4744" s="1">
        <v>0</v>
      </c>
      <c r="I4744">
        <v>2.7243430000000002</v>
      </c>
    </row>
    <row r="4745" spans="1:9" x14ac:dyDescent="0.25">
      <c r="A4745">
        <v>2110030124</v>
      </c>
      <c r="B4745" t="s">
        <v>1159</v>
      </c>
      <c r="C4745" t="s">
        <v>142</v>
      </c>
      <c r="D4745" t="s">
        <v>143</v>
      </c>
      <c r="E4745" s="1">
        <v>0</v>
      </c>
      <c r="F4745" t="s">
        <v>36</v>
      </c>
      <c r="G4745" s="1">
        <v>0</v>
      </c>
      <c r="H4745">
        <v>0</v>
      </c>
      <c r="I4745">
        <v>2.086525</v>
      </c>
    </row>
    <row r="4746" spans="1:9" x14ac:dyDescent="0.25">
      <c r="A4746">
        <v>2110030124</v>
      </c>
      <c r="B4746" t="s">
        <v>1159</v>
      </c>
      <c r="C4746" t="s">
        <v>137</v>
      </c>
      <c r="D4746" t="s">
        <v>138</v>
      </c>
      <c r="E4746" s="1">
        <v>0</v>
      </c>
      <c r="F4746" t="s">
        <v>36</v>
      </c>
      <c r="G4746">
        <v>2</v>
      </c>
      <c r="H4746" s="1">
        <v>0</v>
      </c>
      <c r="I4746">
        <v>2.6533329999999999</v>
      </c>
    </row>
    <row r="4747" spans="1:9" x14ac:dyDescent="0.25">
      <c r="A4747">
        <v>2110030124</v>
      </c>
      <c r="B4747" t="s">
        <v>1159</v>
      </c>
      <c r="C4747" t="s">
        <v>151</v>
      </c>
      <c r="D4747" t="s">
        <v>152</v>
      </c>
      <c r="E4747" s="1">
        <v>0</v>
      </c>
      <c r="F4747" t="s">
        <v>36</v>
      </c>
      <c r="G4747">
        <v>0</v>
      </c>
      <c r="H4747">
        <v>0</v>
      </c>
      <c r="I4747">
        <v>2.0864579999999999</v>
      </c>
    </row>
    <row r="4748" spans="1:9" x14ac:dyDescent="0.25">
      <c r="A4748">
        <v>2110030124</v>
      </c>
      <c r="B4748" t="s">
        <v>1159</v>
      </c>
      <c r="C4748" t="s">
        <v>139</v>
      </c>
      <c r="D4748" t="s">
        <v>140</v>
      </c>
      <c r="E4748" s="1">
        <v>0</v>
      </c>
      <c r="F4748" t="s">
        <v>36</v>
      </c>
      <c r="G4748" s="1">
        <v>0</v>
      </c>
      <c r="H4748">
        <v>0</v>
      </c>
      <c r="I4748">
        <v>2.0865279999999999</v>
      </c>
    </row>
    <row r="4749" spans="1:9" x14ac:dyDescent="0.25">
      <c r="A4749">
        <v>2110030135</v>
      </c>
      <c r="B4749" t="s">
        <v>1160</v>
      </c>
      <c r="C4749" t="s">
        <v>126</v>
      </c>
      <c r="D4749" t="s">
        <v>127</v>
      </c>
      <c r="E4749" s="1">
        <v>117</v>
      </c>
      <c r="F4749" t="s">
        <v>228</v>
      </c>
      <c r="G4749" s="1">
        <v>0</v>
      </c>
      <c r="H4749" s="1">
        <v>0</v>
      </c>
      <c r="I4749">
        <v>3.0157259999999999</v>
      </c>
    </row>
    <row r="4750" spans="1:9" x14ac:dyDescent="0.25">
      <c r="A4750">
        <v>2110030135</v>
      </c>
      <c r="B4750" t="s">
        <v>1160</v>
      </c>
      <c r="C4750" t="s">
        <v>137</v>
      </c>
      <c r="D4750" t="s">
        <v>138</v>
      </c>
      <c r="E4750" s="1">
        <v>0</v>
      </c>
      <c r="F4750" t="s">
        <v>228</v>
      </c>
      <c r="G4750" s="1">
        <v>0</v>
      </c>
      <c r="H4750">
        <v>0</v>
      </c>
      <c r="I4750">
        <v>3.016</v>
      </c>
    </row>
    <row r="4751" spans="1:9" x14ac:dyDescent="0.25">
      <c r="A4751">
        <v>2110030155</v>
      </c>
      <c r="B4751" t="s">
        <v>1161</v>
      </c>
      <c r="C4751" t="s">
        <v>126</v>
      </c>
      <c r="D4751" t="s">
        <v>127</v>
      </c>
      <c r="E4751" s="1">
        <v>33</v>
      </c>
      <c r="F4751" t="s">
        <v>228</v>
      </c>
      <c r="G4751" s="1">
        <v>0</v>
      </c>
      <c r="H4751" s="1">
        <v>0</v>
      </c>
      <c r="I4751">
        <v>7.8166669999999998</v>
      </c>
    </row>
    <row r="4752" spans="1:9" x14ac:dyDescent="0.25">
      <c r="A4752">
        <v>2110030155</v>
      </c>
      <c r="B4752" t="s">
        <v>1161</v>
      </c>
      <c r="C4752" t="s">
        <v>139</v>
      </c>
      <c r="D4752" t="s">
        <v>140</v>
      </c>
      <c r="E4752" s="1">
        <v>36</v>
      </c>
      <c r="F4752" t="s">
        <v>228</v>
      </c>
      <c r="G4752">
        <v>36</v>
      </c>
      <c r="H4752">
        <v>0</v>
      </c>
      <c r="I4752">
        <v>7.8166669999999998</v>
      </c>
    </row>
    <row r="4753" spans="1:9" x14ac:dyDescent="0.25">
      <c r="A4753">
        <v>2110030170</v>
      </c>
      <c r="B4753" t="s">
        <v>1162</v>
      </c>
      <c r="C4753" t="s">
        <v>130</v>
      </c>
      <c r="D4753" t="s">
        <v>131</v>
      </c>
      <c r="E4753" s="1">
        <v>5269</v>
      </c>
      <c r="F4753" t="s">
        <v>228</v>
      </c>
      <c r="G4753">
        <v>700</v>
      </c>
      <c r="H4753">
        <v>55</v>
      </c>
      <c r="I4753">
        <v>1.8101780000000001</v>
      </c>
    </row>
    <row r="4754" spans="1:9" x14ac:dyDescent="0.25">
      <c r="A4754">
        <v>2110030170</v>
      </c>
      <c r="B4754" t="s">
        <v>1162</v>
      </c>
      <c r="C4754" t="s">
        <v>142</v>
      </c>
      <c r="D4754" t="s">
        <v>143</v>
      </c>
      <c r="E4754" s="1">
        <v>0</v>
      </c>
      <c r="F4754" t="s">
        <v>228</v>
      </c>
      <c r="G4754" s="1">
        <v>0</v>
      </c>
      <c r="H4754" s="1">
        <v>0</v>
      </c>
      <c r="I4754">
        <v>2.8544459999999998</v>
      </c>
    </row>
    <row r="4755" spans="1:9" x14ac:dyDescent="0.25">
      <c r="A4755">
        <v>2110030170</v>
      </c>
      <c r="B4755" t="s">
        <v>1162</v>
      </c>
      <c r="C4755" t="s">
        <v>139</v>
      </c>
      <c r="D4755" t="s">
        <v>140</v>
      </c>
      <c r="E4755" s="1">
        <v>55</v>
      </c>
      <c r="F4755" t="s">
        <v>228</v>
      </c>
      <c r="G4755">
        <v>55</v>
      </c>
      <c r="H4755">
        <v>0</v>
      </c>
      <c r="I4755">
        <v>2.9154550000000001</v>
      </c>
    </row>
    <row r="4756" spans="1:9" x14ac:dyDescent="0.25">
      <c r="A4756">
        <v>2110030171</v>
      </c>
      <c r="B4756" t="s">
        <v>1163</v>
      </c>
      <c r="C4756" t="s">
        <v>8708</v>
      </c>
      <c r="D4756" t="s">
        <v>8709</v>
      </c>
      <c r="E4756" s="1">
        <v>0</v>
      </c>
      <c r="F4756" t="s">
        <v>228</v>
      </c>
      <c r="G4756">
        <v>0</v>
      </c>
      <c r="H4756" s="1">
        <v>0</v>
      </c>
      <c r="I4756">
        <v>1.696307</v>
      </c>
    </row>
    <row r="4757" spans="1:9" x14ac:dyDescent="0.25">
      <c r="A4757">
        <v>2110030171</v>
      </c>
      <c r="B4757" t="s">
        <v>1163</v>
      </c>
      <c r="C4757" t="s">
        <v>8710</v>
      </c>
      <c r="D4757" t="s">
        <v>8711</v>
      </c>
      <c r="E4757" s="1">
        <v>0</v>
      </c>
      <c r="F4757" t="s">
        <v>228</v>
      </c>
      <c r="G4757">
        <v>0</v>
      </c>
      <c r="H4757" s="1">
        <v>0</v>
      </c>
      <c r="I4757">
        <v>1.6963330000000001</v>
      </c>
    </row>
    <row r="4758" spans="1:9" x14ac:dyDescent="0.25">
      <c r="A4758">
        <v>2110030171</v>
      </c>
      <c r="B4758" t="s">
        <v>1163</v>
      </c>
      <c r="C4758" t="s">
        <v>8706</v>
      </c>
      <c r="D4758" t="s">
        <v>8707</v>
      </c>
      <c r="E4758" s="1">
        <v>110</v>
      </c>
      <c r="F4758" t="s">
        <v>228</v>
      </c>
      <c r="G4758" s="1">
        <v>12</v>
      </c>
      <c r="H4758">
        <v>0</v>
      </c>
      <c r="I4758">
        <v>1.696091</v>
      </c>
    </row>
    <row r="4759" spans="1:9" x14ac:dyDescent="0.25">
      <c r="A4759">
        <v>2110030171</v>
      </c>
      <c r="B4759" t="s">
        <v>1163</v>
      </c>
      <c r="C4759" t="s">
        <v>130</v>
      </c>
      <c r="D4759" t="s">
        <v>131</v>
      </c>
      <c r="E4759" s="1">
        <v>1666</v>
      </c>
      <c r="F4759" t="s">
        <v>228</v>
      </c>
      <c r="G4759" s="1">
        <v>0</v>
      </c>
      <c r="H4759">
        <v>13</v>
      </c>
      <c r="I4759">
        <v>1.6963509999999999</v>
      </c>
    </row>
    <row r="4760" spans="1:9" x14ac:dyDescent="0.25">
      <c r="A4760">
        <v>2110030171</v>
      </c>
      <c r="B4760" t="s">
        <v>1163</v>
      </c>
      <c r="C4760" t="s">
        <v>167</v>
      </c>
      <c r="D4760" t="s">
        <v>168</v>
      </c>
      <c r="E4760" s="1">
        <v>4</v>
      </c>
      <c r="F4760" t="s">
        <v>228</v>
      </c>
      <c r="G4760">
        <v>0</v>
      </c>
      <c r="H4760" s="1">
        <v>0</v>
      </c>
      <c r="I4760">
        <v>1.6975</v>
      </c>
    </row>
    <row r="4761" spans="1:9" x14ac:dyDescent="0.25">
      <c r="A4761">
        <v>2110030171</v>
      </c>
      <c r="B4761" t="s">
        <v>1163</v>
      </c>
      <c r="C4761" t="s">
        <v>137</v>
      </c>
      <c r="D4761" t="s">
        <v>138</v>
      </c>
      <c r="E4761" s="1">
        <v>0</v>
      </c>
      <c r="F4761" t="s">
        <v>228</v>
      </c>
      <c r="G4761">
        <v>1</v>
      </c>
      <c r="H4761" s="1">
        <v>0</v>
      </c>
      <c r="I4761">
        <v>1.7</v>
      </c>
    </row>
    <row r="4762" spans="1:9" x14ac:dyDescent="0.25">
      <c r="A4762">
        <v>2110030171</v>
      </c>
      <c r="B4762" t="s">
        <v>1163</v>
      </c>
      <c r="C4762" t="s">
        <v>151</v>
      </c>
      <c r="D4762" t="s">
        <v>152</v>
      </c>
      <c r="E4762" s="1">
        <v>0</v>
      </c>
      <c r="F4762" t="s">
        <v>228</v>
      </c>
      <c r="G4762" s="1">
        <v>0</v>
      </c>
      <c r="H4762">
        <v>0</v>
      </c>
      <c r="I4762">
        <v>1.6965969999999999</v>
      </c>
    </row>
    <row r="4763" spans="1:9" x14ac:dyDescent="0.25">
      <c r="A4763">
        <v>2110030172</v>
      </c>
      <c r="B4763" t="s">
        <v>1164</v>
      </c>
      <c r="C4763" t="s">
        <v>8706</v>
      </c>
      <c r="D4763" t="s">
        <v>8707</v>
      </c>
      <c r="E4763" s="1">
        <v>3496</v>
      </c>
      <c r="F4763" t="s">
        <v>228</v>
      </c>
      <c r="G4763">
        <v>0</v>
      </c>
      <c r="H4763">
        <v>0</v>
      </c>
      <c r="I4763">
        <v>1.4310069999999999</v>
      </c>
    </row>
    <row r="4764" spans="1:9" x14ac:dyDescent="0.25">
      <c r="A4764">
        <v>2110030172</v>
      </c>
      <c r="B4764" t="s">
        <v>1164</v>
      </c>
      <c r="C4764" t="s">
        <v>130</v>
      </c>
      <c r="D4764" t="s">
        <v>131</v>
      </c>
      <c r="E4764" s="1">
        <v>2432</v>
      </c>
      <c r="F4764" t="s">
        <v>228</v>
      </c>
      <c r="G4764">
        <v>1</v>
      </c>
      <c r="H4764" s="1">
        <v>4</v>
      </c>
      <c r="I4764">
        <v>1.4310860000000001</v>
      </c>
    </row>
    <row r="4765" spans="1:9" x14ac:dyDescent="0.25">
      <c r="A4765">
        <v>2110030172</v>
      </c>
      <c r="B4765" t="s">
        <v>1164</v>
      </c>
      <c r="C4765" t="s">
        <v>142</v>
      </c>
      <c r="D4765" t="s">
        <v>143</v>
      </c>
      <c r="E4765" s="1">
        <v>0</v>
      </c>
      <c r="F4765" t="s">
        <v>228</v>
      </c>
      <c r="G4765" s="1">
        <v>0</v>
      </c>
      <c r="H4765" s="1">
        <v>0</v>
      </c>
      <c r="I4765">
        <v>0.53825599999999996</v>
      </c>
    </row>
    <row r="4766" spans="1:9" x14ac:dyDescent="0.25">
      <c r="A4766">
        <v>2110030172</v>
      </c>
      <c r="B4766" t="s">
        <v>1164</v>
      </c>
      <c r="C4766" t="s">
        <v>137</v>
      </c>
      <c r="D4766" t="s">
        <v>138</v>
      </c>
      <c r="E4766" s="1">
        <v>1</v>
      </c>
      <c r="F4766" t="s">
        <v>228</v>
      </c>
      <c r="G4766" s="1">
        <v>4</v>
      </c>
      <c r="H4766" s="1">
        <v>1</v>
      </c>
      <c r="I4766">
        <v>1.43</v>
      </c>
    </row>
    <row r="4767" spans="1:9" x14ac:dyDescent="0.25">
      <c r="A4767">
        <v>2110030185</v>
      </c>
      <c r="B4767" t="s">
        <v>1165</v>
      </c>
      <c r="C4767" t="s">
        <v>8706</v>
      </c>
      <c r="D4767" t="s">
        <v>8707</v>
      </c>
      <c r="E4767" s="1">
        <v>4276</v>
      </c>
      <c r="F4767" t="s">
        <v>228</v>
      </c>
      <c r="G4767">
        <v>0</v>
      </c>
      <c r="H4767" s="1">
        <v>0</v>
      </c>
      <c r="I4767">
        <v>1.9639059999999999</v>
      </c>
    </row>
    <row r="4768" spans="1:9" x14ac:dyDescent="0.25">
      <c r="A4768">
        <v>2110030185</v>
      </c>
      <c r="B4768" t="s">
        <v>1165</v>
      </c>
      <c r="C4768" t="s">
        <v>130</v>
      </c>
      <c r="D4768" t="s">
        <v>131</v>
      </c>
      <c r="E4768" s="1">
        <v>8577</v>
      </c>
      <c r="F4768" t="s">
        <v>228</v>
      </c>
      <c r="G4768">
        <v>0</v>
      </c>
      <c r="H4768" s="1">
        <v>8644</v>
      </c>
      <c r="I4768">
        <v>1.963902</v>
      </c>
    </row>
    <row r="4769" spans="1:9" x14ac:dyDescent="0.25">
      <c r="A4769">
        <v>2110030185</v>
      </c>
      <c r="B4769" t="s">
        <v>1165</v>
      </c>
      <c r="C4769" t="s">
        <v>167</v>
      </c>
      <c r="D4769" t="s">
        <v>168</v>
      </c>
      <c r="E4769" s="1">
        <v>8</v>
      </c>
      <c r="F4769" t="s">
        <v>228</v>
      </c>
      <c r="G4769" s="1">
        <v>0</v>
      </c>
      <c r="H4769">
        <v>0</v>
      </c>
      <c r="I4769">
        <v>1.9650000000000001</v>
      </c>
    </row>
    <row r="4770" spans="1:9" x14ac:dyDescent="0.25">
      <c r="A4770">
        <v>2110030185</v>
      </c>
      <c r="B4770" t="s">
        <v>1165</v>
      </c>
      <c r="C4770" t="s">
        <v>137</v>
      </c>
      <c r="D4770" t="s">
        <v>138</v>
      </c>
      <c r="E4770" s="1">
        <v>0</v>
      </c>
      <c r="F4770" t="s">
        <v>228</v>
      </c>
      <c r="G4770" s="1">
        <v>2</v>
      </c>
      <c r="H4770">
        <v>0</v>
      </c>
      <c r="I4770">
        <v>1.96</v>
      </c>
    </row>
    <row r="4771" spans="1:9" x14ac:dyDescent="0.25">
      <c r="A4771">
        <v>2110030185</v>
      </c>
      <c r="B4771" t="s">
        <v>1165</v>
      </c>
      <c r="C4771" t="s">
        <v>139</v>
      </c>
      <c r="D4771" t="s">
        <v>140</v>
      </c>
      <c r="E4771" s="1">
        <v>0</v>
      </c>
      <c r="F4771" t="s">
        <v>228</v>
      </c>
      <c r="G4771" s="1">
        <v>8642</v>
      </c>
      <c r="H4771" s="1">
        <v>0</v>
      </c>
      <c r="I4771">
        <v>1.963903</v>
      </c>
    </row>
    <row r="4772" spans="1:9" x14ac:dyDescent="0.25">
      <c r="A4772">
        <v>2110030186</v>
      </c>
      <c r="B4772" t="s">
        <v>1166</v>
      </c>
      <c r="C4772" t="s">
        <v>8706</v>
      </c>
      <c r="D4772" t="s">
        <v>8707</v>
      </c>
      <c r="E4772" s="1">
        <v>346</v>
      </c>
      <c r="F4772" t="s">
        <v>228</v>
      </c>
      <c r="G4772" s="1">
        <v>0</v>
      </c>
      <c r="H4772">
        <v>0</v>
      </c>
      <c r="I4772">
        <v>2.9911270000000001</v>
      </c>
    </row>
    <row r="4773" spans="1:9" x14ac:dyDescent="0.25">
      <c r="A4773">
        <v>2110030186</v>
      </c>
      <c r="B4773" t="s">
        <v>1166</v>
      </c>
      <c r="C4773" t="s">
        <v>130</v>
      </c>
      <c r="D4773" t="s">
        <v>131</v>
      </c>
      <c r="E4773" s="1">
        <v>95</v>
      </c>
      <c r="F4773" t="s">
        <v>228</v>
      </c>
      <c r="G4773" s="1">
        <v>1</v>
      </c>
      <c r="H4773" s="1">
        <v>14405</v>
      </c>
      <c r="I4773">
        <v>2.991368</v>
      </c>
    </row>
    <row r="4774" spans="1:9" x14ac:dyDescent="0.25">
      <c r="A4774">
        <v>2110030186</v>
      </c>
      <c r="B4774" t="s">
        <v>1166</v>
      </c>
      <c r="C4774" t="s">
        <v>126</v>
      </c>
      <c r="D4774" t="s">
        <v>127</v>
      </c>
      <c r="E4774" s="1">
        <v>727</v>
      </c>
      <c r="F4774" t="s">
        <v>228</v>
      </c>
      <c r="G4774">
        <v>0</v>
      </c>
      <c r="H4774" s="1">
        <v>0</v>
      </c>
      <c r="I4774">
        <v>2.9910869999999998</v>
      </c>
    </row>
    <row r="4775" spans="1:9" x14ac:dyDescent="0.25">
      <c r="A4775">
        <v>2110030186</v>
      </c>
      <c r="B4775" t="s">
        <v>1166</v>
      </c>
      <c r="C4775" t="s">
        <v>167</v>
      </c>
      <c r="D4775" t="s">
        <v>168</v>
      </c>
      <c r="E4775" s="1">
        <v>7</v>
      </c>
      <c r="F4775" t="s">
        <v>228</v>
      </c>
      <c r="G4775">
        <v>0</v>
      </c>
      <c r="H4775" s="1">
        <v>0</v>
      </c>
      <c r="I4775">
        <v>2.99</v>
      </c>
    </row>
    <row r="4776" spans="1:9" x14ac:dyDescent="0.25">
      <c r="A4776">
        <v>2110030186</v>
      </c>
      <c r="B4776" t="s">
        <v>1166</v>
      </c>
      <c r="C4776" t="s">
        <v>137</v>
      </c>
      <c r="D4776" t="s">
        <v>138</v>
      </c>
      <c r="E4776" s="1">
        <v>0</v>
      </c>
      <c r="F4776" t="s">
        <v>228</v>
      </c>
      <c r="G4776">
        <v>33</v>
      </c>
      <c r="H4776">
        <v>1</v>
      </c>
      <c r="I4776">
        <v>2.99</v>
      </c>
    </row>
    <row r="4777" spans="1:9" x14ac:dyDescent="0.25">
      <c r="A4777">
        <v>2110030186</v>
      </c>
      <c r="B4777" t="s">
        <v>1166</v>
      </c>
      <c r="C4777" t="s">
        <v>139</v>
      </c>
      <c r="D4777" t="s">
        <v>140</v>
      </c>
      <c r="E4777" s="1">
        <v>14211</v>
      </c>
      <c r="F4777" t="s">
        <v>228</v>
      </c>
      <c r="G4777" s="1">
        <v>14400</v>
      </c>
      <c r="H4777">
        <v>0</v>
      </c>
      <c r="I4777">
        <v>2.9910869999999998</v>
      </c>
    </row>
    <row r="4778" spans="1:9" x14ac:dyDescent="0.25">
      <c r="A4778">
        <v>2110030187</v>
      </c>
      <c r="B4778" t="s">
        <v>1167</v>
      </c>
      <c r="C4778" t="s">
        <v>8706</v>
      </c>
      <c r="D4778" t="s">
        <v>8707</v>
      </c>
      <c r="E4778" s="1">
        <v>655</v>
      </c>
      <c r="F4778" t="s">
        <v>36</v>
      </c>
      <c r="G4778">
        <v>0</v>
      </c>
      <c r="H4778">
        <v>0</v>
      </c>
      <c r="I4778">
        <v>2.062198</v>
      </c>
    </row>
    <row r="4779" spans="1:9" x14ac:dyDescent="0.25">
      <c r="A4779">
        <v>2110030187</v>
      </c>
      <c r="B4779" t="s">
        <v>1167</v>
      </c>
      <c r="C4779" t="s">
        <v>130</v>
      </c>
      <c r="D4779" t="s">
        <v>131</v>
      </c>
      <c r="E4779" s="1">
        <v>1190</v>
      </c>
      <c r="F4779" t="s">
        <v>36</v>
      </c>
      <c r="G4779">
        <v>0</v>
      </c>
      <c r="H4779" s="1">
        <v>2019</v>
      </c>
      <c r="I4779">
        <v>2.0621849999999999</v>
      </c>
    </row>
    <row r="4780" spans="1:9" x14ac:dyDescent="0.25">
      <c r="A4780">
        <v>2110030187</v>
      </c>
      <c r="B4780" t="s">
        <v>1167</v>
      </c>
      <c r="C4780" t="s">
        <v>137</v>
      </c>
      <c r="D4780" t="s">
        <v>138</v>
      </c>
      <c r="E4780" s="1">
        <v>1</v>
      </c>
      <c r="F4780" t="s">
        <v>36</v>
      </c>
      <c r="G4780">
        <v>3</v>
      </c>
      <c r="H4780" s="1">
        <v>0</v>
      </c>
      <c r="I4780">
        <v>2.06</v>
      </c>
    </row>
    <row r="4781" spans="1:9" x14ac:dyDescent="0.25">
      <c r="A4781">
        <v>2110030187</v>
      </c>
      <c r="B4781" t="s">
        <v>1167</v>
      </c>
      <c r="C4781" t="s">
        <v>139</v>
      </c>
      <c r="D4781" t="s">
        <v>140</v>
      </c>
      <c r="E4781" s="1">
        <v>0</v>
      </c>
      <c r="F4781" t="s">
        <v>36</v>
      </c>
      <c r="G4781" s="1">
        <v>2016</v>
      </c>
      <c r="H4781" s="1">
        <v>0</v>
      </c>
      <c r="I4781">
        <v>2.0621909999999999</v>
      </c>
    </row>
    <row r="4782" spans="1:9" x14ac:dyDescent="0.25">
      <c r="A4782">
        <v>2110030188</v>
      </c>
      <c r="B4782" t="s">
        <v>1168</v>
      </c>
      <c r="C4782" t="s">
        <v>8706</v>
      </c>
      <c r="D4782" t="s">
        <v>8707</v>
      </c>
      <c r="E4782" s="1">
        <v>766</v>
      </c>
      <c r="F4782" t="s">
        <v>36</v>
      </c>
      <c r="G4782">
        <v>0</v>
      </c>
      <c r="H4782">
        <v>0</v>
      </c>
      <c r="I4782">
        <v>2.0651959999999998</v>
      </c>
    </row>
    <row r="4783" spans="1:9" x14ac:dyDescent="0.25">
      <c r="A4783">
        <v>2110030188</v>
      </c>
      <c r="B4783" t="s">
        <v>1168</v>
      </c>
      <c r="C4783" t="s">
        <v>130</v>
      </c>
      <c r="D4783" t="s">
        <v>131</v>
      </c>
      <c r="E4783" s="1">
        <v>920</v>
      </c>
      <c r="F4783" t="s">
        <v>36</v>
      </c>
      <c r="G4783">
        <v>0</v>
      </c>
      <c r="H4783" s="1">
        <v>2016</v>
      </c>
      <c r="I4783">
        <v>2.0652170000000001</v>
      </c>
    </row>
    <row r="4784" spans="1:9" x14ac:dyDescent="0.25">
      <c r="A4784">
        <v>2110030188</v>
      </c>
      <c r="B4784" t="s">
        <v>1168</v>
      </c>
      <c r="C4784" t="s">
        <v>137</v>
      </c>
      <c r="D4784" t="s">
        <v>138</v>
      </c>
      <c r="E4784" s="1">
        <v>0</v>
      </c>
      <c r="F4784" t="s">
        <v>36</v>
      </c>
      <c r="G4784">
        <v>0</v>
      </c>
      <c r="H4784">
        <v>0</v>
      </c>
      <c r="I4784">
        <v>2.065385</v>
      </c>
    </row>
    <row r="4785" spans="1:9" x14ac:dyDescent="0.25">
      <c r="A4785">
        <v>2110030188</v>
      </c>
      <c r="B4785" t="s">
        <v>1168</v>
      </c>
      <c r="C4785" t="s">
        <v>139</v>
      </c>
      <c r="D4785" t="s">
        <v>140</v>
      </c>
      <c r="E4785" s="1">
        <v>0</v>
      </c>
      <c r="F4785" t="s">
        <v>36</v>
      </c>
      <c r="G4785" s="1">
        <v>2016</v>
      </c>
      <c r="H4785">
        <v>0</v>
      </c>
      <c r="I4785">
        <v>2.065207</v>
      </c>
    </row>
    <row r="4786" spans="1:9" x14ac:dyDescent="0.25">
      <c r="A4786">
        <v>2110030189</v>
      </c>
      <c r="B4786" t="s">
        <v>1169</v>
      </c>
      <c r="C4786" t="s">
        <v>8708</v>
      </c>
      <c r="D4786" t="s">
        <v>8709</v>
      </c>
      <c r="E4786" s="1">
        <v>0</v>
      </c>
      <c r="F4786" t="s">
        <v>228</v>
      </c>
      <c r="G4786">
        <v>0</v>
      </c>
      <c r="H4786" s="1">
        <v>0</v>
      </c>
      <c r="I4786">
        <v>3.0083890000000002</v>
      </c>
    </row>
    <row r="4787" spans="1:9" x14ac:dyDescent="0.25">
      <c r="A4787">
        <v>2110030189</v>
      </c>
      <c r="B4787" t="s">
        <v>1169</v>
      </c>
      <c r="C4787" t="s">
        <v>8710</v>
      </c>
      <c r="D4787" t="s">
        <v>8711</v>
      </c>
      <c r="E4787" s="1">
        <v>0</v>
      </c>
      <c r="F4787" t="s">
        <v>228</v>
      </c>
      <c r="G4787">
        <v>0</v>
      </c>
      <c r="H4787" s="1">
        <v>0</v>
      </c>
      <c r="I4787">
        <v>3.0083890000000002</v>
      </c>
    </row>
    <row r="4788" spans="1:9" x14ac:dyDescent="0.25">
      <c r="A4788">
        <v>2110030189</v>
      </c>
      <c r="B4788" t="s">
        <v>1169</v>
      </c>
      <c r="C4788" t="s">
        <v>8706</v>
      </c>
      <c r="D4788" t="s">
        <v>8707</v>
      </c>
      <c r="E4788" s="1">
        <v>232</v>
      </c>
      <c r="F4788" t="s">
        <v>228</v>
      </c>
      <c r="G4788">
        <v>0</v>
      </c>
      <c r="H4788">
        <v>0</v>
      </c>
      <c r="I4788">
        <v>3.0084050000000002</v>
      </c>
    </row>
    <row r="4789" spans="1:9" x14ac:dyDescent="0.25">
      <c r="A4789">
        <v>2110030189</v>
      </c>
      <c r="B4789" t="s">
        <v>1169</v>
      </c>
      <c r="C4789" t="s">
        <v>130</v>
      </c>
      <c r="D4789" t="s">
        <v>131</v>
      </c>
      <c r="E4789" s="1">
        <v>909</v>
      </c>
      <c r="F4789" t="s">
        <v>228</v>
      </c>
      <c r="G4789" s="1">
        <v>304</v>
      </c>
      <c r="H4789">
        <v>0</v>
      </c>
      <c r="I4789">
        <v>3.0080200000000001</v>
      </c>
    </row>
    <row r="4790" spans="1:9" x14ac:dyDescent="0.25">
      <c r="A4790">
        <v>2110030189</v>
      </c>
      <c r="B4790" t="s">
        <v>1169</v>
      </c>
      <c r="C4790" t="s">
        <v>126</v>
      </c>
      <c r="D4790" t="s">
        <v>127</v>
      </c>
      <c r="E4790" s="1">
        <v>36</v>
      </c>
      <c r="F4790" t="s">
        <v>228</v>
      </c>
      <c r="G4790">
        <v>0</v>
      </c>
      <c r="H4790" s="1">
        <v>0</v>
      </c>
      <c r="I4790">
        <v>3.0083329999999999</v>
      </c>
    </row>
    <row r="4791" spans="1:9" x14ac:dyDescent="0.25">
      <c r="A4791">
        <v>2110030189</v>
      </c>
      <c r="B4791" t="s">
        <v>1169</v>
      </c>
      <c r="C4791" t="s">
        <v>142</v>
      </c>
      <c r="D4791" t="s">
        <v>143</v>
      </c>
      <c r="E4791" s="1">
        <v>0</v>
      </c>
      <c r="F4791" t="s">
        <v>228</v>
      </c>
      <c r="G4791" s="1">
        <v>0</v>
      </c>
      <c r="H4791" s="1">
        <v>0</v>
      </c>
      <c r="I4791">
        <v>4.5626379999999997</v>
      </c>
    </row>
    <row r="4792" spans="1:9" x14ac:dyDescent="0.25">
      <c r="A4792">
        <v>2110030189</v>
      </c>
      <c r="B4792" t="s">
        <v>1169</v>
      </c>
      <c r="C4792" t="s">
        <v>167</v>
      </c>
      <c r="D4792" t="s">
        <v>168</v>
      </c>
      <c r="E4792" s="1">
        <v>0</v>
      </c>
      <c r="F4792" t="s">
        <v>228</v>
      </c>
      <c r="G4792">
        <v>0</v>
      </c>
      <c r="H4792">
        <v>0</v>
      </c>
      <c r="I4792">
        <v>3.0083329999999999</v>
      </c>
    </row>
    <row r="4793" spans="1:9" x14ac:dyDescent="0.25">
      <c r="A4793">
        <v>2110030189</v>
      </c>
      <c r="B4793" t="s">
        <v>1169</v>
      </c>
      <c r="C4793" t="s">
        <v>137</v>
      </c>
      <c r="D4793" t="s">
        <v>138</v>
      </c>
      <c r="E4793" s="1">
        <v>15</v>
      </c>
      <c r="F4793" t="s">
        <v>228</v>
      </c>
      <c r="G4793" s="1">
        <v>0</v>
      </c>
      <c r="H4793" s="1">
        <v>4</v>
      </c>
      <c r="I4793">
        <v>2.9546670000000002</v>
      </c>
    </row>
    <row r="4794" spans="1:9" x14ac:dyDescent="0.25">
      <c r="A4794">
        <v>2110030189</v>
      </c>
      <c r="B4794" t="s">
        <v>1169</v>
      </c>
      <c r="C4794" t="s">
        <v>151</v>
      </c>
      <c r="D4794" t="s">
        <v>152</v>
      </c>
      <c r="E4794" s="1">
        <v>0</v>
      </c>
      <c r="F4794" t="s">
        <v>228</v>
      </c>
      <c r="G4794" s="1">
        <v>0</v>
      </c>
      <c r="H4794" s="1">
        <v>0</v>
      </c>
      <c r="I4794">
        <v>3.0081889999999998</v>
      </c>
    </row>
    <row r="4795" spans="1:9" x14ac:dyDescent="0.25">
      <c r="A4795">
        <v>2110030189</v>
      </c>
      <c r="B4795" t="s">
        <v>1169</v>
      </c>
      <c r="C4795" t="s">
        <v>5816</v>
      </c>
      <c r="D4795" t="s">
        <v>5817</v>
      </c>
      <c r="E4795" s="1">
        <v>0</v>
      </c>
      <c r="F4795" t="s">
        <v>228</v>
      </c>
      <c r="G4795">
        <v>0</v>
      </c>
      <c r="H4795" s="1">
        <v>0</v>
      </c>
      <c r="I4795">
        <v>3.0083890000000002</v>
      </c>
    </row>
    <row r="4796" spans="1:9" x14ac:dyDescent="0.25">
      <c r="A4796">
        <v>2110030189</v>
      </c>
      <c r="B4796" t="s">
        <v>1169</v>
      </c>
      <c r="C4796" t="s">
        <v>139</v>
      </c>
      <c r="D4796" t="s">
        <v>140</v>
      </c>
      <c r="E4796" s="1">
        <v>0</v>
      </c>
      <c r="F4796" t="s">
        <v>228</v>
      </c>
      <c r="G4796">
        <v>0</v>
      </c>
      <c r="H4796" s="1">
        <v>0</v>
      </c>
      <c r="I4796">
        <v>3.008426</v>
      </c>
    </row>
    <row r="4797" spans="1:9" x14ac:dyDescent="0.25">
      <c r="A4797">
        <v>2110030190</v>
      </c>
      <c r="B4797" t="s">
        <v>1170</v>
      </c>
      <c r="C4797" t="s">
        <v>8708</v>
      </c>
      <c r="D4797" t="s">
        <v>8709</v>
      </c>
      <c r="E4797" s="1">
        <v>0</v>
      </c>
      <c r="F4797" t="s">
        <v>36</v>
      </c>
      <c r="G4797" s="1">
        <v>0</v>
      </c>
      <c r="H4797" s="1">
        <v>0</v>
      </c>
      <c r="I4797">
        <v>1.1074580000000001</v>
      </c>
    </row>
    <row r="4798" spans="1:9" x14ac:dyDescent="0.25">
      <c r="A4798">
        <v>2110030190</v>
      </c>
      <c r="B4798" t="s">
        <v>1170</v>
      </c>
      <c r="C4798" t="s">
        <v>8710</v>
      </c>
      <c r="D4798" t="s">
        <v>8711</v>
      </c>
      <c r="E4798" s="1">
        <v>0</v>
      </c>
      <c r="F4798" t="s">
        <v>36</v>
      </c>
      <c r="G4798">
        <v>0</v>
      </c>
      <c r="H4798" s="1">
        <v>0</v>
      </c>
      <c r="I4798">
        <v>1.1856249999999999</v>
      </c>
    </row>
    <row r="4799" spans="1:9" x14ac:dyDescent="0.25">
      <c r="A4799">
        <v>2110030190</v>
      </c>
      <c r="B4799" t="s">
        <v>1170</v>
      </c>
      <c r="C4799" t="s">
        <v>8706</v>
      </c>
      <c r="D4799" t="s">
        <v>8707</v>
      </c>
      <c r="E4799" s="1">
        <v>731</v>
      </c>
      <c r="F4799" t="s">
        <v>36</v>
      </c>
      <c r="G4799">
        <v>0</v>
      </c>
      <c r="H4799" s="1">
        <v>0</v>
      </c>
      <c r="I4799">
        <v>1.185622</v>
      </c>
    </row>
    <row r="4800" spans="1:9" x14ac:dyDescent="0.25">
      <c r="A4800">
        <v>2110030190</v>
      </c>
      <c r="B4800" t="s">
        <v>1170</v>
      </c>
      <c r="C4800" t="s">
        <v>130</v>
      </c>
      <c r="D4800" t="s">
        <v>131</v>
      </c>
      <c r="E4800" s="1">
        <v>5295</v>
      </c>
      <c r="F4800" t="s">
        <v>36</v>
      </c>
      <c r="G4800">
        <v>329</v>
      </c>
      <c r="H4800" s="1">
        <v>1</v>
      </c>
      <c r="I4800">
        <v>1.185624</v>
      </c>
    </row>
    <row r="4801" spans="1:9" x14ac:dyDescent="0.25">
      <c r="A4801">
        <v>2110030190</v>
      </c>
      <c r="B4801" t="s">
        <v>1170</v>
      </c>
      <c r="C4801" t="s">
        <v>142</v>
      </c>
      <c r="D4801" t="s">
        <v>143</v>
      </c>
      <c r="E4801" s="1">
        <v>0</v>
      </c>
      <c r="F4801" t="s">
        <v>36</v>
      </c>
      <c r="G4801" s="1">
        <v>0</v>
      </c>
      <c r="H4801" s="1">
        <v>0</v>
      </c>
      <c r="I4801">
        <v>3.7333340000000002</v>
      </c>
    </row>
    <row r="4802" spans="1:9" x14ac:dyDescent="0.25">
      <c r="A4802">
        <v>2110030190</v>
      </c>
      <c r="B4802" t="s">
        <v>1170</v>
      </c>
      <c r="C4802" t="s">
        <v>137</v>
      </c>
      <c r="D4802" t="s">
        <v>138</v>
      </c>
      <c r="E4802" s="1">
        <v>0</v>
      </c>
      <c r="F4802" t="s">
        <v>36</v>
      </c>
      <c r="G4802" s="1">
        <v>45</v>
      </c>
      <c r="H4802" s="1">
        <v>41</v>
      </c>
      <c r="I4802">
        <v>1.19</v>
      </c>
    </row>
    <row r="4803" spans="1:9" x14ac:dyDescent="0.25">
      <c r="A4803">
        <v>2110030190</v>
      </c>
      <c r="B4803" t="s">
        <v>1170</v>
      </c>
      <c r="C4803" t="s">
        <v>151</v>
      </c>
      <c r="D4803" t="s">
        <v>152</v>
      </c>
      <c r="E4803" s="1">
        <v>0</v>
      </c>
      <c r="F4803" t="s">
        <v>36</v>
      </c>
      <c r="G4803">
        <v>0</v>
      </c>
      <c r="H4803">
        <v>480</v>
      </c>
      <c r="I4803">
        <v>1.1856249999999999</v>
      </c>
    </row>
    <row r="4804" spans="1:9" x14ac:dyDescent="0.25">
      <c r="A4804">
        <v>2110030190</v>
      </c>
      <c r="B4804" t="s">
        <v>1170</v>
      </c>
      <c r="C4804" t="s">
        <v>139</v>
      </c>
      <c r="D4804" t="s">
        <v>140</v>
      </c>
      <c r="E4804" s="1">
        <v>0</v>
      </c>
      <c r="F4804" t="s">
        <v>36</v>
      </c>
      <c r="G4804" s="1">
        <v>240</v>
      </c>
      <c r="H4804">
        <v>0</v>
      </c>
      <c r="I4804">
        <v>1.10744</v>
      </c>
    </row>
    <row r="4805" spans="1:9" x14ac:dyDescent="0.25">
      <c r="A4805">
        <v>2110030191</v>
      </c>
      <c r="B4805" t="s">
        <v>1171</v>
      </c>
      <c r="C4805" t="s">
        <v>8710</v>
      </c>
      <c r="D4805" t="s">
        <v>8711</v>
      </c>
      <c r="E4805" s="1">
        <v>0</v>
      </c>
      <c r="F4805" t="s">
        <v>36</v>
      </c>
      <c r="G4805">
        <v>0</v>
      </c>
      <c r="H4805" s="1">
        <v>0</v>
      </c>
      <c r="I4805">
        <v>1.7783059999999999</v>
      </c>
    </row>
    <row r="4806" spans="1:9" x14ac:dyDescent="0.25">
      <c r="A4806">
        <v>2110030191</v>
      </c>
      <c r="B4806" t="s">
        <v>1171</v>
      </c>
      <c r="C4806" t="s">
        <v>8706</v>
      </c>
      <c r="D4806" t="s">
        <v>8707</v>
      </c>
      <c r="E4806" s="1">
        <v>0</v>
      </c>
      <c r="F4806" t="s">
        <v>36</v>
      </c>
      <c r="G4806">
        <v>0</v>
      </c>
      <c r="H4806">
        <v>0</v>
      </c>
      <c r="I4806">
        <v>1.777895</v>
      </c>
    </row>
    <row r="4807" spans="1:9" x14ac:dyDescent="0.25">
      <c r="A4807">
        <v>2110030191</v>
      </c>
      <c r="B4807" t="s">
        <v>1171</v>
      </c>
      <c r="C4807" t="s">
        <v>130</v>
      </c>
      <c r="D4807" t="s">
        <v>131</v>
      </c>
      <c r="E4807" s="1">
        <v>10</v>
      </c>
      <c r="F4807" t="s">
        <v>36</v>
      </c>
      <c r="G4807" s="1">
        <v>391</v>
      </c>
      <c r="H4807">
        <v>2</v>
      </c>
      <c r="I4807">
        <v>1.7789999999999999</v>
      </c>
    </row>
    <row r="4808" spans="1:9" x14ac:dyDescent="0.25">
      <c r="A4808">
        <v>2110030191</v>
      </c>
      <c r="B4808" t="s">
        <v>1171</v>
      </c>
      <c r="C4808" t="s">
        <v>142</v>
      </c>
      <c r="D4808" t="s">
        <v>143</v>
      </c>
      <c r="E4808" s="1">
        <v>0</v>
      </c>
      <c r="F4808" t="s">
        <v>36</v>
      </c>
      <c r="G4808">
        <v>0</v>
      </c>
      <c r="H4808">
        <v>0</v>
      </c>
      <c r="I4808">
        <v>1.7783359999999999</v>
      </c>
    </row>
    <row r="4809" spans="1:9" x14ac:dyDescent="0.25">
      <c r="A4809">
        <v>2110030191</v>
      </c>
      <c r="B4809" t="s">
        <v>1171</v>
      </c>
      <c r="C4809" t="s">
        <v>137</v>
      </c>
      <c r="D4809" t="s">
        <v>138</v>
      </c>
      <c r="E4809" s="1">
        <v>0</v>
      </c>
      <c r="F4809" t="s">
        <v>36</v>
      </c>
      <c r="G4809" s="1">
        <v>39</v>
      </c>
      <c r="H4809">
        <v>0</v>
      </c>
      <c r="I4809">
        <v>1.78</v>
      </c>
    </row>
    <row r="4810" spans="1:9" x14ac:dyDescent="0.25">
      <c r="A4810">
        <v>2110030191</v>
      </c>
      <c r="B4810" t="s">
        <v>1171</v>
      </c>
      <c r="C4810" t="s">
        <v>151</v>
      </c>
      <c r="D4810" t="s">
        <v>152</v>
      </c>
      <c r="E4810">
        <v>0</v>
      </c>
      <c r="F4810" t="s">
        <v>36</v>
      </c>
      <c r="G4810">
        <v>0</v>
      </c>
      <c r="H4810" s="1">
        <v>0</v>
      </c>
      <c r="I4810">
        <v>1.7783059999999999</v>
      </c>
    </row>
    <row r="4811" spans="1:9" x14ac:dyDescent="0.25">
      <c r="A4811">
        <v>2110030191</v>
      </c>
      <c r="B4811" t="s">
        <v>1171</v>
      </c>
      <c r="C4811" t="s">
        <v>139</v>
      </c>
      <c r="D4811" t="s">
        <v>140</v>
      </c>
      <c r="E4811" s="1">
        <v>0</v>
      </c>
      <c r="F4811" t="s">
        <v>36</v>
      </c>
      <c r="G4811">
        <v>0</v>
      </c>
      <c r="H4811">
        <v>0</v>
      </c>
      <c r="I4811">
        <v>1.7783329999999999</v>
      </c>
    </row>
    <row r="4812" spans="1:9" x14ac:dyDescent="0.25">
      <c r="A4812">
        <v>2110030192</v>
      </c>
      <c r="B4812" t="s">
        <v>1172</v>
      </c>
      <c r="C4812" t="s">
        <v>8710</v>
      </c>
      <c r="D4812" t="s">
        <v>8711</v>
      </c>
      <c r="E4812" s="1">
        <v>0</v>
      </c>
      <c r="F4812" t="s">
        <v>36</v>
      </c>
      <c r="G4812" s="1">
        <v>0</v>
      </c>
      <c r="H4812" s="1">
        <v>0</v>
      </c>
      <c r="I4812">
        <v>0.24590699999999999</v>
      </c>
    </row>
    <row r="4813" spans="1:9" x14ac:dyDescent="0.25">
      <c r="A4813">
        <v>2110030192</v>
      </c>
      <c r="B4813" t="s">
        <v>1172</v>
      </c>
      <c r="C4813" t="s">
        <v>8706</v>
      </c>
      <c r="D4813" t="s">
        <v>8707</v>
      </c>
      <c r="E4813" s="1">
        <v>1421</v>
      </c>
      <c r="F4813" t="s">
        <v>36</v>
      </c>
      <c r="G4813" s="1">
        <v>1470</v>
      </c>
      <c r="H4813">
        <v>0</v>
      </c>
      <c r="I4813">
        <v>0.26425799999999999</v>
      </c>
    </row>
    <row r="4814" spans="1:9" x14ac:dyDescent="0.25">
      <c r="A4814">
        <v>2110030192</v>
      </c>
      <c r="B4814" t="s">
        <v>1172</v>
      </c>
      <c r="C4814" t="s">
        <v>130</v>
      </c>
      <c r="D4814" t="s">
        <v>131</v>
      </c>
      <c r="E4814" s="1">
        <v>7863</v>
      </c>
      <c r="F4814" t="s">
        <v>36</v>
      </c>
      <c r="G4814" s="1">
        <v>0</v>
      </c>
      <c r="H4814" s="1">
        <v>1470</v>
      </c>
      <c r="I4814">
        <v>0.24590500000000001</v>
      </c>
    </row>
    <row r="4815" spans="1:9" x14ac:dyDescent="0.25">
      <c r="A4815">
        <v>2110030192</v>
      </c>
      <c r="B4815" t="s">
        <v>1172</v>
      </c>
      <c r="C4815" t="s">
        <v>142</v>
      </c>
      <c r="D4815" t="s">
        <v>143</v>
      </c>
      <c r="E4815" s="1">
        <v>0</v>
      </c>
      <c r="F4815" t="s">
        <v>36</v>
      </c>
      <c r="G4815">
        <v>0</v>
      </c>
      <c r="H4815">
        <v>0</v>
      </c>
      <c r="I4815">
        <v>0.24420500000000001</v>
      </c>
    </row>
    <row r="4816" spans="1:9" x14ac:dyDescent="0.25">
      <c r="A4816">
        <v>2110030192</v>
      </c>
      <c r="B4816" t="s">
        <v>1172</v>
      </c>
      <c r="C4816" t="s">
        <v>137</v>
      </c>
      <c r="D4816" t="s">
        <v>138</v>
      </c>
      <c r="E4816" s="1">
        <v>0</v>
      </c>
      <c r="F4816" t="s">
        <v>36</v>
      </c>
      <c r="G4816" s="1">
        <v>37</v>
      </c>
      <c r="H4816" s="1">
        <v>0</v>
      </c>
      <c r="I4816">
        <v>0.27800000000000002</v>
      </c>
    </row>
    <row r="4817" spans="1:9" x14ac:dyDescent="0.25">
      <c r="A4817">
        <v>2110030192</v>
      </c>
      <c r="B4817" t="s">
        <v>1172</v>
      </c>
      <c r="C4817" t="s">
        <v>139</v>
      </c>
      <c r="D4817" t="s">
        <v>140</v>
      </c>
      <c r="E4817" s="1">
        <v>0</v>
      </c>
      <c r="F4817" t="s">
        <v>36</v>
      </c>
      <c r="G4817">
        <v>0</v>
      </c>
      <c r="H4817">
        <v>0</v>
      </c>
      <c r="I4817">
        <v>0.27799499999999999</v>
      </c>
    </row>
    <row r="4818" spans="1:9" x14ac:dyDescent="0.25">
      <c r="A4818">
        <v>2110030193</v>
      </c>
      <c r="B4818" t="s">
        <v>1173</v>
      </c>
      <c r="C4818" t="s">
        <v>8708</v>
      </c>
      <c r="D4818" t="s">
        <v>8709</v>
      </c>
      <c r="E4818" s="1">
        <v>0</v>
      </c>
      <c r="F4818" t="s">
        <v>36</v>
      </c>
      <c r="G4818" s="1">
        <v>0</v>
      </c>
      <c r="H4818" s="1">
        <v>0</v>
      </c>
      <c r="I4818">
        <v>0.32761200000000001</v>
      </c>
    </row>
    <row r="4819" spans="1:9" x14ac:dyDescent="0.25">
      <c r="A4819">
        <v>2110030193</v>
      </c>
      <c r="B4819" t="s">
        <v>1173</v>
      </c>
      <c r="C4819" t="s">
        <v>8710</v>
      </c>
      <c r="D4819" t="s">
        <v>8711</v>
      </c>
      <c r="E4819" s="1">
        <v>0</v>
      </c>
      <c r="F4819" t="s">
        <v>36</v>
      </c>
      <c r="G4819">
        <v>0</v>
      </c>
      <c r="H4819">
        <v>0</v>
      </c>
      <c r="I4819">
        <v>0.283995</v>
      </c>
    </row>
    <row r="4820" spans="1:9" x14ac:dyDescent="0.25">
      <c r="A4820">
        <v>2110030193</v>
      </c>
      <c r="B4820" t="s">
        <v>1173</v>
      </c>
      <c r="C4820" t="s">
        <v>8706</v>
      </c>
      <c r="D4820" t="s">
        <v>8707</v>
      </c>
      <c r="E4820" s="1">
        <v>2623</v>
      </c>
      <c r="F4820" t="s">
        <v>36</v>
      </c>
      <c r="G4820">
        <v>0</v>
      </c>
      <c r="H4820" s="1">
        <v>0</v>
      </c>
      <c r="I4820">
        <v>0.28400300000000001</v>
      </c>
    </row>
    <row r="4821" spans="1:9" x14ac:dyDescent="0.25">
      <c r="A4821">
        <v>2110030193</v>
      </c>
      <c r="B4821" t="s">
        <v>1173</v>
      </c>
      <c r="C4821" t="s">
        <v>130</v>
      </c>
      <c r="D4821" t="s">
        <v>131</v>
      </c>
      <c r="E4821" s="1">
        <v>8949</v>
      </c>
      <c r="F4821" t="s">
        <v>36</v>
      </c>
      <c r="G4821" s="1">
        <v>0</v>
      </c>
      <c r="H4821" s="1">
        <v>0</v>
      </c>
      <c r="I4821">
        <v>0.28399600000000003</v>
      </c>
    </row>
    <row r="4822" spans="1:9" x14ac:dyDescent="0.25">
      <c r="A4822">
        <v>2110030193</v>
      </c>
      <c r="B4822" t="s">
        <v>1173</v>
      </c>
      <c r="C4822" t="s">
        <v>142</v>
      </c>
      <c r="D4822" t="s">
        <v>143</v>
      </c>
      <c r="E4822" s="1">
        <v>0</v>
      </c>
      <c r="F4822" t="s">
        <v>36</v>
      </c>
      <c r="G4822">
        <v>0</v>
      </c>
      <c r="H4822">
        <v>0</v>
      </c>
      <c r="I4822">
        <v>0.27965000000000001</v>
      </c>
    </row>
    <row r="4823" spans="1:9" x14ac:dyDescent="0.25">
      <c r="A4823">
        <v>2110030193</v>
      </c>
      <c r="B4823" t="s">
        <v>1173</v>
      </c>
      <c r="C4823" t="s">
        <v>137</v>
      </c>
      <c r="D4823" t="s">
        <v>138</v>
      </c>
      <c r="E4823" s="1">
        <v>0</v>
      </c>
      <c r="F4823" t="s">
        <v>36</v>
      </c>
      <c r="G4823">
        <v>0</v>
      </c>
      <c r="H4823">
        <v>0</v>
      </c>
      <c r="I4823">
        <v>0.32750000000000001</v>
      </c>
    </row>
    <row r="4824" spans="1:9" x14ac:dyDescent="0.25">
      <c r="A4824">
        <v>2110030193</v>
      </c>
      <c r="B4824" t="s">
        <v>1173</v>
      </c>
      <c r="C4824" t="s">
        <v>151</v>
      </c>
      <c r="D4824" t="s">
        <v>152</v>
      </c>
      <c r="E4824" s="1">
        <v>0</v>
      </c>
      <c r="F4824" t="s">
        <v>36</v>
      </c>
      <c r="G4824" s="1">
        <v>0</v>
      </c>
      <c r="H4824" s="1">
        <v>0</v>
      </c>
      <c r="I4824">
        <v>0.283995</v>
      </c>
    </row>
    <row r="4825" spans="1:9" x14ac:dyDescent="0.25">
      <c r="A4825">
        <v>2110030193</v>
      </c>
      <c r="B4825" t="s">
        <v>1173</v>
      </c>
      <c r="C4825" t="s">
        <v>139</v>
      </c>
      <c r="D4825" t="s">
        <v>140</v>
      </c>
      <c r="E4825" s="1">
        <v>0</v>
      </c>
      <c r="F4825" t="s">
        <v>36</v>
      </c>
      <c r="G4825">
        <v>0</v>
      </c>
      <c r="H4825">
        <v>0</v>
      </c>
      <c r="I4825">
        <v>0.327625</v>
      </c>
    </row>
    <row r="4826" spans="1:9" x14ac:dyDescent="0.25">
      <c r="A4826">
        <v>2110030194</v>
      </c>
      <c r="B4826" t="s">
        <v>1174</v>
      </c>
      <c r="C4826" t="s">
        <v>8708</v>
      </c>
      <c r="D4826" t="s">
        <v>8709</v>
      </c>
      <c r="E4826" s="1">
        <v>0</v>
      </c>
      <c r="F4826" t="s">
        <v>36</v>
      </c>
      <c r="G4826">
        <v>0</v>
      </c>
      <c r="H4826" s="1">
        <v>0</v>
      </c>
      <c r="I4826">
        <v>0.310747</v>
      </c>
    </row>
    <row r="4827" spans="1:9" x14ac:dyDescent="0.25">
      <c r="A4827">
        <v>2110030194</v>
      </c>
      <c r="B4827" t="s">
        <v>1174</v>
      </c>
      <c r="C4827" t="s">
        <v>8710</v>
      </c>
      <c r="D4827" t="s">
        <v>8711</v>
      </c>
      <c r="E4827" s="1">
        <v>0</v>
      </c>
      <c r="F4827" t="s">
        <v>36</v>
      </c>
      <c r="G4827" s="1">
        <v>0</v>
      </c>
      <c r="H4827">
        <v>0</v>
      </c>
      <c r="I4827">
        <v>0.2545</v>
      </c>
    </row>
    <row r="4828" spans="1:9" x14ac:dyDescent="0.25">
      <c r="A4828">
        <v>2110030194</v>
      </c>
      <c r="B4828" t="s">
        <v>1174</v>
      </c>
      <c r="C4828" t="s">
        <v>8706</v>
      </c>
      <c r="D4828" t="s">
        <v>8707</v>
      </c>
      <c r="E4828" s="1">
        <v>2652</v>
      </c>
      <c r="F4828" t="s">
        <v>36</v>
      </c>
      <c r="G4828">
        <v>0</v>
      </c>
      <c r="H4828">
        <v>0</v>
      </c>
      <c r="I4828">
        <v>0.25450600000000001</v>
      </c>
    </row>
    <row r="4829" spans="1:9" x14ac:dyDescent="0.25">
      <c r="A4829">
        <v>2110030194</v>
      </c>
      <c r="B4829" t="s">
        <v>1174</v>
      </c>
      <c r="C4829" t="s">
        <v>130</v>
      </c>
      <c r="D4829" t="s">
        <v>131</v>
      </c>
      <c r="E4829" s="1">
        <v>11659</v>
      </c>
      <c r="F4829" t="s">
        <v>36</v>
      </c>
      <c r="G4829">
        <v>0</v>
      </c>
      <c r="H4829" s="1">
        <v>0</v>
      </c>
      <c r="I4829" s="1">
        <v>0.2545</v>
      </c>
    </row>
    <row r="4830" spans="1:9" x14ac:dyDescent="0.25">
      <c r="A4830">
        <v>2110030194</v>
      </c>
      <c r="B4830" t="s">
        <v>1174</v>
      </c>
      <c r="C4830" t="s">
        <v>142</v>
      </c>
      <c r="D4830" t="s">
        <v>143</v>
      </c>
      <c r="E4830" s="1">
        <v>0</v>
      </c>
      <c r="F4830" t="s">
        <v>36</v>
      </c>
      <c r="G4830">
        <v>0</v>
      </c>
      <c r="H4830">
        <v>0</v>
      </c>
      <c r="I4830">
        <v>0.24529599999999999</v>
      </c>
    </row>
    <row r="4831" spans="1:9" x14ac:dyDescent="0.25">
      <c r="A4831">
        <v>2110030194</v>
      </c>
      <c r="B4831" t="s">
        <v>1174</v>
      </c>
      <c r="C4831" t="s">
        <v>137</v>
      </c>
      <c r="D4831" t="s">
        <v>138</v>
      </c>
      <c r="E4831" s="1">
        <v>0</v>
      </c>
      <c r="F4831" t="s">
        <v>36</v>
      </c>
      <c r="G4831" s="1">
        <v>0</v>
      </c>
      <c r="H4831">
        <v>0</v>
      </c>
      <c r="I4831">
        <v>0.31125000000000003</v>
      </c>
    </row>
    <row r="4832" spans="1:9" x14ac:dyDescent="0.25">
      <c r="A4832">
        <v>2110030194</v>
      </c>
      <c r="B4832" t="s">
        <v>1174</v>
      </c>
      <c r="C4832" t="s">
        <v>151</v>
      </c>
      <c r="D4832" t="s">
        <v>152</v>
      </c>
      <c r="E4832" s="1">
        <v>0</v>
      </c>
      <c r="F4832" t="s">
        <v>36</v>
      </c>
      <c r="G4832">
        <v>0</v>
      </c>
      <c r="H4832">
        <v>0</v>
      </c>
      <c r="I4832">
        <v>0.2545</v>
      </c>
    </row>
    <row r="4833" spans="1:9" x14ac:dyDescent="0.25">
      <c r="A4833">
        <v>2110030194</v>
      </c>
      <c r="B4833" t="s">
        <v>1174</v>
      </c>
      <c r="C4833" t="s">
        <v>139</v>
      </c>
      <c r="D4833" t="s">
        <v>140</v>
      </c>
      <c r="E4833" s="1">
        <v>0</v>
      </c>
      <c r="F4833" t="s">
        <v>36</v>
      </c>
      <c r="G4833">
        <v>0</v>
      </c>
      <c r="H4833" s="1">
        <v>0</v>
      </c>
      <c r="I4833">
        <v>0.31074499999999999</v>
      </c>
    </row>
    <row r="4834" spans="1:9" x14ac:dyDescent="0.25">
      <c r="A4834">
        <v>2110030195</v>
      </c>
      <c r="B4834" t="s">
        <v>6406</v>
      </c>
      <c r="C4834" t="s">
        <v>130</v>
      </c>
      <c r="D4834" t="s">
        <v>131</v>
      </c>
      <c r="E4834" s="1">
        <v>0</v>
      </c>
      <c r="F4834" t="s">
        <v>36</v>
      </c>
      <c r="G4834">
        <v>0</v>
      </c>
      <c r="H4834">
        <v>0</v>
      </c>
      <c r="I4834">
        <v>2.1243599999999998</v>
      </c>
    </row>
    <row r="4835" spans="1:9" x14ac:dyDescent="0.25">
      <c r="A4835">
        <v>2110030195</v>
      </c>
      <c r="B4835" t="s">
        <v>6406</v>
      </c>
      <c r="C4835" t="s">
        <v>142</v>
      </c>
      <c r="D4835" t="s">
        <v>143</v>
      </c>
      <c r="E4835" s="1">
        <v>0</v>
      </c>
      <c r="F4835" t="s">
        <v>36</v>
      </c>
      <c r="G4835" s="1">
        <v>0</v>
      </c>
      <c r="H4835">
        <v>0</v>
      </c>
      <c r="I4835">
        <v>2.1243599999999998</v>
      </c>
    </row>
    <row r="4836" spans="1:9" x14ac:dyDescent="0.25">
      <c r="A4836">
        <v>2110030200</v>
      </c>
      <c r="B4836" t="s">
        <v>5880</v>
      </c>
      <c r="C4836" t="s">
        <v>130</v>
      </c>
      <c r="D4836" t="s">
        <v>131</v>
      </c>
      <c r="E4836" s="1">
        <v>0</v>
      </c>
      <c r="F4836" t="s">
        <v>36</v>
      </c>
      <c r="G4836">
        <v>0</v>
      </c>
      <c r="H4836">
        <v>0</v>
      </c>
      <c r="I4836">
        <v>1.9315310000000001</v>
      </c>
    </row>
    <row r="4837" spans="1:9" x14ac:dyDescent="0.25">
      <c r="A4837">
        <v>2110030200</v>
      </c>
      <c r="B4837" t="s">
        <v>5880</v>
      </c>
      <c r="C4837" t="s">
        <v>142</v>
      </c>
      <c r="D4837" t="s">
        <v>143</v>
      </c>
      <c r="E4837" s="1">
        <v>0</v>
      </c>
      <c r="F4837" t="s">
        <v>36</v>
      </c>
      <c r="G4837">
        <v>0</v>
      </c>
      <c r="H4837" s="1">
        <v>0</v>
      </c>
      <c r="I4837">
        <v>1.873008</v>
      </c>
    </row>
    <row r="4838" spans="1:9" x14ac:dyDescent="0.25">
      <c r="A4838">
        <v>2110030201</v>
      </c>
      <c r="B4838" t="s">
        <v>6697</v>
      </c>
      <c r="C4838" t="s">
        <v>130</v>
      </c>
      <c r="D4838" t="s">
        <v>131</v>
      </c>
      <c r="E4838" s="1">
        <v>7392</v>
      </c>
      <c r="F4838" t="s">
        <v>36</v>
      </c>
      <c r="G4838" s="1">
        <v>0</v>
      </c>
      <c r="H4838">
        <v>0</v>
      </c>
      <c r="I4838">
        <v>0.93148900000000001</v>
      </c>
    </row>
    <row r="4839" spans="1:9" x14ac:dyDescent="0.25">
      <c r="A4839">
        <v>2110030201</v>
      </c>
      <c r="B4839" t="s">
        <v>6697</v>
      </c>
      <c r="C4839" t="s">
        <v>142</v>
      </c>
      <c r="D4839" t="s">
        <v>143</v>
      </c>
      <c r="E4839" s="1">
        <v>1248</v>
      </c>
      <c r="F4839" t="s">
        <v>36</v>
      </c>
      <c r="G4839">
        <v>0</v>
      </c>
      <c r="H4839" s="1">
        <v>0</v>
      </c>
      <c r="I4839">
        <v>0.93149000000000004</v>
      </c>
    </row>
    <row r="4840" spans="1:9" x14ac:dyDescent="0.25">
      <c r="A4840">
        <v>2110030210</v>
      </c>
      <c r="B4840" t="s">
        <v>6706</v>
      </c>
      <c r="C4840" t="s">
        <v>130</v>
      </c>
      <c r="D4840" t="s">
        <v>131</v>
      </c>
      <c r="E4840" s="1">
        <v>6048</v>
      </c>
      <c r="F4840" t="s">
        <v>36</v>
      </c>
      <c r="G4840">
        <v>0</v>
      </c>
      <c r="H4840">
        <v>0</v>
      </c>
      <c r="I4840">
        <v>1.2374719999999999</v>
      </c>
    </row>
    <row r="4841" spans="1:9" x14ac:dyDescent="0.25">
      <c r="A4841">
        <v>2110030210</v>
      </c>
      <c r="B4841" t="s">
        <v>6706</v>
      </c>
      <c r="C4841" t="s">
        <v>142</v>
      </c>
      <c r="D4841" t="s">
        <v>143</v>
      </c>
      <c r="E4841" s="1">
        <v>0</v>
      </c>
      <c r="F4841" t="s">
        <v>36</v>
      </c>
      <c r="G4841">
        <v>0</v>
      </c>
      <c r="H4841">
        <v>0</v>
      </c>
      <c r="I4841">
        <v>1.2374719999999999</v>
      </c>
    </row>
    <row r="4842" spans="1:9" x14ac:dyDescent="0.25">
      <c r="A4842">
        <v>2110030222</v>
      </c>
      <c r="B4842" t="s">
        <v>6695</v>
      </c>
      <c r="C4842" t="s">
        <v>130</v>
      </c>
      <c r="D4842" t="s">
        <v>131</v>
      </c>
      <c r="E4842" s="1">
        <v>0</v>
      </c>
      <c r="F4842" t="s">
        <v>36</v>
      </c>
      <c r="G4842">
        <v>0</v>
      </c>
      <c r="H4842" s="1">
        <v>8640</v>
      </c>
      <c r="I4842">
        <v>1.8682909999999999</v>
      </c>
    </row>
    <row r="4843" spans="1:9" x14ac:dyDescent="0.25">
      <c r="A4843">
        <v>2110030222</v>
      </c>
      <c r="B4843" t="s">
        <v>6695</v>
      </c>
      <c r="C4843" t="s">
        <v>142</v>
      </c>
      <c r="D4843" t="s">
        <v>143</v>
      </c>
      <c r="E4843" s="1">
        <v>0</v>
      </c>
      <c r="F4843" t="s">
        <v>36</v>
      </c>
      <c r="G4843" s="1">
        <v>8640</v>
      </c>
      <c r="H4843">
        <v>0</v>
      </c>
      <c r="I4843">
        <v>1.8682909999999999</v>
      </c>
    </row>
    <row r="4844" spans="1:9" x14ac:dyDescent="0.25">
      <c r="A4844">
        <v>2110030223</v>
      </c>
      <c r="B4844" t="s">
        <v>6719</v>
      </c>
      <c r="C4844" t="s">
        <v>130</v>
      </c>
      <c r="D4844" t="s">
        <v>131</v>
      </c>
      <c r="E4844" s="1">
        <v>1536</v>
      </c>
      <c r="F4844" t="s">
        <v>36</v>
      </c>
      <c r="G4844">
        <v>0</v>
      </c>
      <c r="H4844">
        <v>0</v>
      </c>
      <c r="I4844" s="1">
        <v>2.7897530000000001</v>
      </c>
    </row>
    <row r="4845" spans="1:9" x14ac:dyDescent="0.25">
      <c r="A4845">
        <v>2110030223</v>
      </c>
      <c r="B4845" t="s">
        <v>6719</v>
      </c>
      <c r="C4845" t="s">
        <v>142</v>
      </c>
      <c r="D4845" t="s">
        <v>143</v>
      </c>
      <c r="E4845">
        <v>0</v>
      </c>
      <c r="F4845" t="s">
        <v>36</v>
      </c>
      <c r="G4845">
        <v>0</v>
      </c>
      <c r="H4845">
        <v>0</v>
      </c>
      <c r="I4845" s="1">
        <v>2.7897530000000001</v>
      </c>
    </row>
    <row r="4846" spans="1:9" x14ac:dyDescent="0.25">
      <c r="A4846">
        <v>2110030236</v>
      </c>
      <c r="B4846" t="s">
        <v>6691</v>
      </c>
      <c r="C4846" t="s">
        <v>130</v>
      </c>
      <c r="D4846" t="s">
        <v>131</v>
      </c>
      <c r="E4846" s="1">
        <v>0</v>
      </c>
      <c r="F4846" t="s">
        <v>36</v>
      </c>
      <c r="G4846">
        <v>0</v>
      </c>
      <c r="H4846">
        <v>0</v>
      </c>
      <c r="I4846" s="1">
        <v>2.5714670000000002</v>
      </c>
    </row>
    <row r="4847" spans="1:9" x14ac:dyDescent="0.25">
      <c r="A4847">
        <v>2110030236</v>
      </c>
      <c r="B4847" t="s">
        <v>6691</v>
      </c>
      <c r="C4847" t="s">
        <v>142</v>
      </c>
      <c r="D4847" t="s">
        <v>143</v>
      </c>
      <c r="E4847" s="1">
        <v>0</v>
      </c>
      <c r="F4847" t="s">
        <v>36</v>
      </c>
      <c r="G4847">
        <v>0</v>
      </c>
      <c r="H4847">
        <v>0</v>
      </c>
      <c r="I4847">
        <v>2.5714670000000002</v>
      </c>
    </row>
    <row r="4848" spans="1:9" x14ac:dyDescent="0.25">
      <c r="A4848">
        <v>2110030237</v>
      </c>
      <c r="B4848" t="s">
        <v>6692</v>
      </c>
      <c r="C4848" t="s">
        <v>130</v>
      </c>
      <c r="D4848" t="s">
        <v>131</v>
      </c>
      <c r="E4848">
        <v>0</v>
      </c>
      <c r="F4848" t="s">
        <v>36</v>
      </c>
      <c r="G4848">
        <v>0</v>
      </c>
      <c r="H4848">
        <v>0</v>
      </c>
      <c r="I4848">
        <v>2.0802399999999999</v>
      </c>
    </row>
    <row r="4849" spans="1:9" x14ac:dyDescent="0.25">
      <c r="A4849">
        <v>2110030237</v>
      </c>
      <c r="B4849" t="s">
        <v>6692</v>
      </c>
      <c r="C4849" t="s">
        <v>142</v>
      </c>
      <c r="D4849" t="s">
        <v>143</v>
      </c>
      <c r="E4849" s="1">
        <v>0</v>
      </c>
      <c r="F4849" t="s">
        <v>36</v>
      </c>
      <c r="G4849">
        <v>0</v>
      </c>
      <c r="H4849">
        <v>0</v>
      </c>
      <c r="I4849">
        <v>2.0802399999999999</v>
      </c>
    </row>
    <row r="4850" spans="1:9" x14ac:dyDescent="0.25">
      <c r="A4850">
        <v>2110030238</v>
      </c>
      <c r="B4850" t="s">
        <v>6694</v>
      </c>
      <c r="C4850" t="s">
        <v>130</v>
      </c>
      <c r="D4850" t="s">
        <v>131</v>
      </c>
      <c r="E4850">
        <v>0</v>
      </c>
      <c r="F4850" t="s">
        <v>36</v>
      </c>
      <c r="G4850">
        <v>0</v>
      </c>
      <c r="H4850">
        <v>0</v>
      </c>
      <c r="I4850">
        <v>1.96061</v>
      </c>
    </row>
    <row r="4851" spans="1:9" x14ac:dyDescent="0.25">
      <c r="A4851">
        <v>2110030238</v>
      </c>
      <c r="B4851" t="s">
        <v>6694</v>
      </c>
      <c r="C4851" t="s">
        <v>142</v>
      </c>
      <c r="D4851" t="s">
        <v>143</v>
      </c>
      <c r="E4851" s="1">
        <v>0</v>
      </c>
      <c r="F4851" t="s">
        <v>36</v>
      </c>
      <c r="G4851">
        <v>0</v>
      </c>
      <c r="H4851">
        <v>0</v>
      </c>
      <c r="I4851">
        <v>1.96061</v>
      </c>
    </row>
    <row r="4852" spans="1:9" x14ac:dyDescent="0.25">
      <c r="A4852">
        <v>2110030239</v>
      </c>
      <c r="B4852" t="s">
        <v>6693</v>
      </c>
      <c r="C4852" t="s">
        <v>130</v>
      </c>
      <c r="D4852" t="s">
        <v>131</v>
      </c>
      <c r="E4852">
        <v>0</v>
      </c>
      <c r="F4852" t="s">
        <v>36</v>
      </c>
      <c r="G4852">
        <v>0</v>
      </c>
      <c r="H4852">
        <v>0</v>
      </c>
      <c r="I4852">
        <v>2.0005600000000001</v>
      </c>
    </row>
    <row r="4853" spans="1:9" x14ac:dyDescent="0.25">
      <c r="A4853">
        <v>2110030239</v>
      </c>
      <c r="B4853" t="s">
        <v>6693</v>
      </c>
      <c r="C4853" t="s">
        <v>142</v>
      </c>
      <c r="D4853" t="s">
        <v>143</v>
      </c>
      <c r="E4853" s="1">
        <v>0</v>
      </c>
      <c r="F4853" t="s">
        <v>36</v>
      </c>
      <c r="G4853">
        <v>0</v>
      </c>
      <c r="H4853">
        <v>0</v>
      </c>
      <c r="I4853">
        <v>2.0005600000000001</v>
      </c>
    </row>
    <row r="4854" spans="1:9" x14ac:dyDescent="0.25">
      <c r="A4854">
        <v>2110040010</v>
      </c>
      <c r="B4854" t="s">
        <v>619</v>
      </c>
      <c r="C4854" t="s">
        <v>130</v>
      </c>
      <c r="D4854" t="s">
        <v>131</v>
      </c>
      <c r="E4854">
        <v>158</v>
      </c>
      <c r="F4854" t="s">
        <v>36</v>
      </c>
      <c r="G4854">
        <v>0</v>
      </c>
      <c r="H4854">
        <v>0</v>
      </c>
      <c r="I4854">
        <v>1.7081010000000001</v>
      </c>
    </row>
    <row r="4855" spans="1:9" x14ac:dyDescent="0.25">
      <c r="A4855">
        <v>2110040010</v>
      </c>
      <c r="B4855" t="s">
        <v>619</v>
      </c>
      <c r="C4855" t="s">
        <v>126</v>
      </c>
      <c r="D4855" t="s">
        <v>127</v>
      </c>
      <c r="E4855" s="1">
        <v>60</v>
      </c>
      <c r="F4855" t="s">
        <v>36</v>
      </c>
      <c r="G4855" s="1">
        <v>0</v>
      </c>
      <c r="H4855">
        <v>0</v>
      </c>
      <c r="I4855">
        <v>1.708167</v>
      </c>
    </row>
    <row r="4856" spans="1:9" x14ac:dyDescent="0.25">
      <c r="A4856">
        <v>2110040016</v>
      </c>
      <c r="B4856" t="s">
        <v>1175</v>
      </c>
      <c r="C4856" t="s">
        <v>8708</v>
      </c>
      <c r="D4856" t="s">
        <v>8709</v>
      </c>
      <c r="E4856">
        <v>0</v>
      </c>
      <c r="F4856" t="s">
        <v>36</v>
      </c>
      <c r="G4856">
        <v>0</v>
      </c>
      <c r="H4856" s="1">
        <v>0</v>
      </c>
      <c r="I4856">
        <v>1.9484710000000001</v>
      </c>
    </row>
    <row r="4857" spans="1:9" x14ac:dyDescent="0.25">
      <c r="A4857">
        <v>2110040016</v>
      </c>
      <c r="B4857" t="s">
        <v>1175</v>
      </c>
      <c r="C4857" t="s">
        <v>8710</v>
      </c>
      <c r="D4857" t="s">
        <v>8711</v>
      </c>
      <c r="E4857">
        <v>0</v>
      </c>
      <c r="F4857" t="s">
        <v>36</v>
      </c>
      <c r="G4857">
        <v>0</v>
      </c>
      <c r="H4857">
        <v>0</v>
      </c>
      <c r="I4857">
        <v>1.9486829999999999</v>
      </c>
    </row>
    <row r="4858" spans="1:9" x14ac:dyDescent="0.25">
      <c r="A4858">
        <v>2110040016</v>
      </c>
      <c r="B4858" t="s">
        <v>1175</v>
      </c>
      <c r="C4858" t="s">
        <v>8706</v>
      </c>
      <c r="D4858" t="s">
        <v>8707</v>
      </c>
      <c r="E4858" s="1">
        <v>5</v>
      </c>
      <c r="F4858" t="s">
        <v>36</v>
      </c>
      <c r="G4858">
        <v>0</v>
      </c>
      <c r="H4858">
        <v>0</v>
      </c>
      <c r="I4858">
        <v>1.948</v>
      </c>
    </row>
    <row r="4859" spans="1:9" x14ac:dyDescent="0.25">
      <c r="A4859">
        <v>2110040016</v>
      </c>
      <c r="B4859" t="s">
        <v>1175</v>
      </c>
      <c r="C4859" t="s">
        <v>130</v>
      </c>
      <c r="D4859" t="s">
        <v>131</v>
      </c>
      <c r="E4859" s="1">
        <v>2693</v>
      </c>
      <c r="F4859" t="s">
        <v>36</v>
      </c>
      <c r="G4859" s="1">
        <v>11989</v>
      </c>
      <c r="H4859" s="1">
        <v>23</v>
      </c>
      <c r="I4859">
        <v>1.9484919999999999</v>
      </c>
    </row>
    <row r="4860" spans="1:9" x14ac:dyDescent="0.25">
      <c r="A4860">
        <v>2110040016</v>
      </c>
      <c r="B4860" t="s">
        <v>1175</v>
      </c>
      <c r="C4860" t="s">
        <v>126</v>
      </c>
      <c r="D4860" t="s">
        <v>127</v>
      </c>
      <c r="E4860">
        <v>23</v>
      </c>
      <c r="F4860" t="s">
        <v>36</v>
      </c>
      <c r="G4860">
        <v>0</v>
      </c>
      <c r="H4860">
        <v>0</v>
      </c>
      <c r="I4860">
        <v>1.593043</v>
      </c>
    </row>
    <row r="4861" spans="1:9" x14ac:dyDescent="0.25">
      <c r="A4861">
        <v>2110040016</v>
      </c>
      <c r="B4861" t="s">
        <v>1175</v>
      </c>
      <c r="C4861" t="s">
        <v>142</v>
      </c>
      <c r="D4861" t="s">
        <v>143</v>
      </c>
      <c r="E4861" s="1">
        <v>0</v>
      </c>
      <c r="F4861" t="s">
        <v>36</v>
      </c>
      <c r="G4861">
        <v>0</v>
      </c>
      <c r="H4861">
        <v>0</v>
      </c>
      <c r="I4861">
        <v>1.9484999999999999</v>
      </c>
    </row>
    <row r="4862" spans="1:9" x14ac:dyDescent="0.25">
      <c r="A4862">
        <v>2110040016</v>
      </c>
      <c r="B4862" t="s">
        <v>1175</v>
      </c>
      <c r="C4862" t="s">
        <v>167</v>
      </c>
      <c r="D4862" t="s">
        <v>168</v>
      </c>
      <c r="E4862" s="1">
        <v>0</v>
      </c>
      <c r="F4862" t="s">
        <v>36</v>
      </c>
      <c r="G4862">
        <v>0</v>
      </c>
      <c r="H4862">
        <v>0</v>
      </c>
      <c r="I4862">
        <v>1.8297220000000001</v>
      </c>
    </row>
    <row r="4863" spans="1:9" x14ac:dyDescent="0.25">
      <c r="A4863">
        <v>2110040016</v>
      </c>
      <c r="B4863" t="s">
        <v>1175</v>
      </c>
      <c r="C4863" t="s">
        <v>256</v>
      </c>
      <c r="D4863" t="s">
        <v>257</v>
      </c>
      <c r="E4863" s="1">
        <v>360</v>
      </c>
      <c r="F4863" t="s">
        <v>36</v>
      </c>
      <c r="G4863">
        <v>0</v>
      </c>
      <c r="H4863" s="1">
        <v>0</v>
      </c>
      <c r="I4863">
        <v>1.9129719999999999</v>
      </c>
    </row>
    <row r="4864" spans="1:9" x14ac:dyDescent="0.25">
      <c r="A4864">
        <v>2110040016</v>
      </c>
      <c r="B4864" t="s">
        <v>1175</v>
      </c>
      <c r="C4864" t="s">
        <v>137</v>
      </c>
      <c r="D4864" t="s">
        <v>138</v>
      </c>
      <c r="E4864" s="1">
        <v>0</v>
      </c>
      <c r="F4864" t="s">
        <v>36</v>
      </c>
      <c r="G4864" s="1">
        <v>9471</v>
      </c>
      <c r="H4864">
        <v>19</v>
      </c>
      <c r="I4864">
        <v>1.95</v>
      </c>
    </row>
    <row r="4865" spans="1:9" x14ac:dyDescent="0.25">
      <c r="A4865">
        <v>2110040016</v>
      </c>
      <c r="B4865" t="s">
        <v>1175</v>
      </c>
      <c r="C4865" t="s">
        <v>151</v>
      </c>
      <c r="D4865" t="s">
        <v>152</v>
      </c>
      <c r="E4865" s="1">
        <v>1500</v>
      </c>
      <c r="F4865" t="s">
        <v>36</v>
      </c>
      <c r="G4865">
        <v>0</v>
      </c>
      <c r="H4865">
        <v>0</v>
      </c>
      <c r="I4865">
        <v>1.948493</v>
      </c>
    </row>
    <row r="4866" spans="1:9" x14ac:dyDescent="0.25">
      <c r="A4866">
        <v>2110040016</v>
      </c>
      <c r="B4866" t="s">
        <v>1175</v>
      </c>
      <c r="C4866" t="s">
        <v>139</v>
      </c>
      <c r="D4866" t="s">
        <v>140</v>
      </c>
      <c r="E4866" s="1">
        <v>0</v>
      </c>
      <c r="F4866" t="s">
        <v>36</v>
      </c>
      <c r="G4866">
        <v>0</v>
      </c>
      <c r="H4866">
        <v>60</v>
      </c>
      <c r="I4866">
        <v>1.94285</v>
      </c>
    </row>
    <row r="4867" spans="1:9" x14ac:dyDescent="0.25">
      <c r="A4867">
        <v>2110040017</v>
      </c>
      <c r="B4867" t="s">
        <v>1176</v>
      </c>
      <c r="C4867" t="s">
        <v>8706</v>
      </c>
      <c r="D4867" t="s">
        <v>8707</v>
      </c>
      <c r="E4867" s="1">
        <v>687</v>
      </c>
      <c r="F4867" t="s">
        <v>36</v>
      </c>
      <c r="G4867">
        <v>0</v>
      </c>
      <c r="H4867">
        <v>0</v>
      </c>
      <c r="I4867">
        <v>1.2020820000000001</v>
      </c>
    </row>
    <row r="4868" spans="1:9" x14ac:dyDescent="0.25">
      <c r="A4868">
        <v>2110040017</v>
      </c>
      <c r="B4868" t="s">
        <v>1176</v>
      </c>
      <c r="C4868" t="s">
        <v>130</v>
      </c>
      <c r="D4868" t="s">
        <v>131</v>
      </c>
      <c r="E4868" s="1">
        <v>7177</v>
      </c>
      <c r="F4868" t="s">
        <v>36</v>
      </c>
      <c r="G4868">
        <v>4</v>
      </c>
      <c r="H4868">
        <v>7</v>
      </c>
      <c r="I4868">
        <v>1.6380380000000001</v>
      </c>
    </row>
    <row r="4869" spans="1:9" x14ac:dyDescent="0.25">
      <c r="A4869">
        <v>2110040017</v>
      </c>
      <c r="B4869" t="s">
        <v>1176</v>
      </c>
      <c r="C4869" t="s">
        <v>126</v>
      </c>
      <c r="D4869" t="s">
        <v>127</v>
      </c>
      <c r="E4869">
        <v>91</v>
      </c>
      <c r="F4869" t="s">
        <v>36</v>
      </c>
      <c r="G4869">
        <v>0</v>
      </c>
      <c r="H4869" s="1">
        <v>0</v>
      </c>
      <c r="I4869">
        <v>1.202088</v>
      </c>
    </row>
    <row r="4870" spans="1:9" x14ac:dyDescent="0.25">
      <c r="A4870">
        <v>2110040017</v>
      </c>
      <c r="B4870" t="s">
        <v>1176</v>
      </c>
      <c r="C4870" t="s">
        <v>142</v>
      </c>
      <c r="D4870" t="s">
        <v>143</v>
      </c>
      <c r="E4870" s="1">
        <v>0</v>
      </c>
      <c r="F4870" t="s">
        <v>36</v>
      </c>
      <c r="G4870">
        <v>0</v>
      </c>
      <c r="H4870">
        <v>0</v>
      </c>
      <c r="I4870">
        <v>1.6601250000000001</v>
      </c>
    </row>
    <row r="4871" spans="1:9" x14ac:dyDescent="0.25">
      <c r="A4871">
        <v>2110040017</v>
      </c>
      <c r="B4871" t="s">
        <v>1176</v>
      </c>
      <c r="C4871" t="s">
        <v>167</v>
      </c>
      <c r="D4871" t="s">
        <v>168</v>
      </c>
      <c r="E4871">
        <v>0.01</v>
      </c>
      <c r="F4871" t="s">
        <v>36</v>
      </c>
      <c r="G4871">
        <v>0</v>
      </c>
      <c r="H4871">
        <v>0</v>
      </c>
      <c r="I4871">
        <v>1</v>
      </c>
    </row>
    <row r="4872" spans="1:9" x14ac:dyDescent="0.25">
      <c r="A4872">
        <v>2110040017</v>
      </c>
      <c r="B4872" t="s">
        <v>1176</v>
      </c>
      <c r="C4872" t="s">
        <v>256</v>
      </c>
      <c r="D4872" t="s">
        <v>257</v>
      </c>
      <c r="E4872" s="1">
        <v>0</v>
      </c>
      <c r="F4872" t="s">
        <v>36</v>
      </c>
      <c r="G4872">
        <v>0</v>
      </c>
      <c r="H4872">
        <v>0</v>
      </c>
      <c r="I4872">
        <v>1.202</v>
      </c>
    </row>
    <row r="4873" spans="1:9" x14ac:dyDescent="0.25">
      <c r="A4873">
        <v>2110040017</v>
      </c>
      <c r="B4873" t="s">
        <v>1176</v>
      </c>
      <c r="C4873" t="s">
        <v>137</v>
      </c>
      <c r="D4873" t="s">
        <v>138</v>
      </c>
      <c r="E4873">
        <v>0</v>
      </c>
      <c r="F4873" t="s">
        <v>36</v>
      </c>
      <c r="G4873">
        <v>50</v>
      </c>
      <c r="H4873">
        <v>4</v>
      </c>
      <c r="I4873">
        <v>1.3125</v>
      </c>
    </row>
    <row r="4874" spans="1:9" x14ac:dyDescent="0.25">
      <c r="A4874">
        <v>2110040043</v>
      </c>
      <c r="B4874" t="s">
        <v>1177</v>
      </c>
      <c r="C4874" t="s">
        <v>126</v>
      </c>
      <c r="D4874" t="s">
        <v>127</v>
      </c>
      <c r="E4874">
        <v>127</v>
      </c>
      <c r="F4874" t="s">
        <v>36</v>
      </c>
      <c r="G4874">
        <v>0</v>
      </c>
      <c r="H4874">
        <v>0</v>
      </c>
      <c r="I4874">
        <v>2.0355120000000002</v>
      </c>
    </row>
    <row r="4875" spans="1:9" x14ac:dyDescent="0.25">
      <c r="A4875">
        <v>2110040047</v>
      </c>
      <c r="B4875" t="s">
        <v>1178</v>
      </c>
      <c r="C4875" t="s">
        <v>8710</v>
      </c>
      <c r="D4875" t="s">
        <v>8711</v>
      </c>
      <c r="E4875" s="1">
        <v>0</v>
      </c>
      <c r="F4875" t="s">
        <v>36</v>
      </c>
      <c r="G4875">
        <v>0</v>
      </c>
      <c r="H4875">
        <v>0</v>
      </c>
      <c r="I4875">
        <v>1.4009670000000001</v>
      </c>
    </row>
    <row r="4876" spans="1:9" x14ac:dyDescent="0.25">
      <c r="A4876">
        <v>2110040047</v>
      </c>
      <c r="B4876" t="s">
        <v>1178</v>
      </c>
      <c r="C4876" t="s">
        <v>8706</v>
      </c>
      <c r="D4876" t="s">
        <v>8707</v>
      </c>
      <c r="E4876">
        <v>0</v>
      </c>
      <c r="F4876" t="s">
        <v>36</v>
      </c>
      <c r="G4876">
        <v>0</v>
      </c>
      <c r="H4876">
        <v>0</v>
      </c>
      <c r="I4876">
        <v>1.4033329999999999</v>
      </c>
    </row>
    <row r="4877" spans="1:9" x14ac:dyDescent="0.25">
      <c r="A4877">
        <v>2110040047</v>
      </c>
      <c r="B4877" t="s">
        <v>1178</v>
      </c>
      <c r="C4877" t="s">
        <v>130</v>
      </c>
      <c r="D4877" t="s">
        <v>131</v>
      </c>
      <c r="E4877">
        <v>659</v>
      </c>
      <c r="F4877" t="s">
        <v>36</v>
      </c>
      <c r="G4877">
        <v>0</v>
      </c>
      <c r="H4877">
        <v>0</v>
      </c>
      <c r="I4877">
        <v>1.8252809999999999</v>
      </c>
    </row>
    <row r="4878" spans="1:9" x14ac:dyDescent="0.25">
      <c r="A4878">
        <v>2110040047</v>
      </c>
      <c r="B4878" t="s">
        <v>1178</v>
      </c>
      <c r="C4878" t="s">
        <v>126</v>
      </c>
      <c r="D4878" t="s">
        <v>127</v>
      </c>
      <c r="E4878" s="1">
        <v>1</v>
      </c>
      <c r="F4878" t="s">
        <v>36</v>
      </c>
      <c r="G4878">
        <v>0</v>
      </c>
      <c r="H4878">
        <v>0</v>
      </c>
      <c r="I4878">
        <v>1.65</v>
      </c>
    </row>
    <row r="4879" spans="1:9" x14ac:dyDescent="0.25">
      <c r="A4879">
        <v>2110040047</v>
      </c>
      <c r="B4879" t="s">
        <v>1178</v>
      </c>
      <c r="C4879" t="s">
        <v>142</v>
      </c>
      <c r="D4879" t="s">
        <v>143</v>
      </c>
      <c r="E4879" s="1">
        <v>319</v>
      </c>
      <c r="F4879" t="s">
        <v>36</v>
      </c>
      <c r="G4879">
        <v>0</v>
      </c>
      <c r="H4879">
        <v>0</v>
      </c>
      <c r="I4879">
        <v>1.8252980000000001</v>
      </c>
    </row>
    <row r="4880" spans="1:9" x14ac:dyDescent="0.25">
      <c r="A4880">
        <v>2110040047</v>
      </c>
      <c r="B4880" t="s">
        <v>1178</v>
      </c>
      <c r="C4880" t="s">
        <v>256</v>
      </c>
      <c r="D4880" t="s">
        <v>257</v>
      </c>
      <c r="E4880" s="1">
        <v>0</v>
      </c>
      <c r="F4880" t="s">
        <v>36</v>
      </c>
      <c r="G4880">
        <v>0</v>
      </c>
      <c r="H4880">
        <v>0</v>
      </c>
      <c r="I4880">
        <v>1.538</v>
      </c>
    </row>
    <row r="4881" spans="1:9" x14ac:dyDescent="0.25">
      <c r="A4881">
        <v>2110040047</v>
      </c>
      <c r="B4881" t="s">
        <v>1178</v>
      </c>
      <c r="C4881" t="s">
        <v>137</v>
      </c>
      <c r="D4881" t="s">
        <v>138</v>
      </c>
      <c r="E4881" s="1">
        <v>0</v>
      </c>
      <c r="F4881" t="s">
        <v>36</v>
      </c>
      <c r="G4881">
        <v>0</v>
      </c>
      <c r="H4881">
        <v>0</v>
      </c>
      <c r="I4881">
        <v>1.4240630000000001</v>
      </c>
    </row>
    <row r="4882" spans="1:9" x14ac:dyDescent="0.25">
      <c r="A4882">
        <v>2110040047</v>
      </c>
      <c r="B4882" t="s">
        <v>1178</v>
      </c>
      <c r="C4882" t="s">
        <v>151</v>
      </c>
      <c r="D4882" t="s">
        <v>152</v>
      </c>
      <c r="E4882" s="1">
        <v>0</v>
      </c>
      <c r="F4882" t="s">
        <v>36</v>
      </c>
      <c r="G4882">
        <v>0</v>
      </c>
      <c r="H4882">
        <v>0</v>
      </c>
      <c r="I4882">
        <v>1.4009670000000001</v>
      </c>
    </row>
    <row r="4883" spans="1:9" x14ac:dyDescent="0.25">
      <c r="A4883">
        <v>2110040047</v>
      </c>
      <c r="B4883" t="s">
        <v>1178</v>
      </c>
      <c r="C4883" t="s">
        <v>139</v>
      </c>
      <c r="D4883" t="s">
        <v>140</v>
      </c>
      <c r="E4883" s="1">
        <v>0</v>
      </c>
      <c r="F4883" t="s">
        <v>36</v>
      </c>
      <c r="G4883">
        <v>0</v>
      </c>
      <c r="H4883">
        <v>0</v>
      </c>
      <c r="I4883" s="1">
        <v>1.4009799999999999</v>
      </c>
    </row>
    <row r="4884" spans="1:9" x14ac:dyDescent="0.25">
      <c r="A4884">
        <v>2110040055</v>
      </c>
      <c r="B4884" t="s">
        <v>1179</v>
      </c>
      <c r="C4884" t="s">
        <v>167</v>
      </c>
      <c r="D4884" t="s">
        <v>168</v>
      </c>
      <c r="E4884" s="1">
        <v>25706</v>
      </c>
      <c r="F4884" t="s">
        <v>36</v>
      </c>
      <c r="G4884">
        <v>300</v>
      </c>
      <c r="H4884" s="1">
        <v>0</v>
      </c>
      <c r="I4884">
        <v>0.53707300000000002</v>
      </c>
    </row>
    <row r="4885" spans="1:9" x14ac:dyDescent="0.25">
      <c r="A4885">
        <v>2110040055</v>
      </c>
      <c r="B4885" t="s">
        <v>1179</v>
      </c>
      <c r="C4885" t="s">
        <v>137</v>
      </c>
      <c r="D4885" t="s">
        <v>138</v>
      </c>
      <c r="E4885" s="1">
        <v>100</v>
      </c>
      <c r="F4885" t="s">
        <v>36</v>
      </c>
      <c r="G4885" s="1">
        <v>0</v>
      </c>
      <c r="H4885">
        <v>300</v>
      </c>
      <c r="I4885">
        <v>0.53710000000000002</v>
      </c>
    </row>
    <row r="4886" spans="1:9" x14ac:dyDescent="0.25">
      <c r="A4886">
        <v>2110040057</v>
      </c>
      <c r="B4886" t="s">
        <v>1180</v>
      </c>
      <c r="C4886" t="s">
        <v>139</v>
      </c>
      <c r="D4886" t="s">
        <v>140</v>
      </c>
      <c r="E4886" s="1">
        <v>15</v>
      </c>
      <c r="F4886" t="s">
        <v>36</v>
      </c>
      <c r="G4886">
        <v>15</v>
      </c>
      <c r="H4886">
        <v>0</v>
      </c>
      <c r="I4886">
        <v>0.92733299999999996</v>
      </c>
    </row>
    <row r="4887" spans="1:9" x14ac:dyDescent="0.25">
      <c r="A4887">
        <v>2110050014</v>
      </c>
      <c r="B4887" t="s">
        <v>1181</v>
      </c>
      <c r="C4887" t="s">
        <v>8708</v>
      </c>
      <c r="D4887" t="s">
        <v>8709</v>
      </c>
      <c r="E4887">
        <v>0</v>
      </c>
      <c r="F4887" t="s">
        <v>36</v>
      </c>
      <c r="G4887">
        <v>0</v>
      </c>
      <c r="H4887">
        <v>0</v>
      </c>
      <c r="I4887">
        <v>2.4733329999999998</v>
      </c>
    </row>
    <row r="4888" spans="1:9" x14ac:dyDescent="0.25">
      <c r="A4888">
        <v>2110050014</v>
      </c>
      <c r="B4888" t="s">
        <v>1181</v>
      </c>
      <c r="C4888" t="s">
        <v>8710</v>
      </c>
      <c r="D4888" t="s">
        <v>8711</v>
      </c>
      <c r="E4888" s="1">
        <v>0</v>
      </c>
      <c r="F4888" t="s">
        <v>36</v>
      </c>
      <c r="G4888">
        <v>0</v>
      </c>
      <c r="H4888">
        <v>0</v>
      </c>
      <c r="I4888">
        <v>1.276681</v>
      </c>
    </row>
    <row r="4889" spans="1:9" x14ac:dyDescent="0.25">
      <c r="A4889">
        <v>2110050014</v>
      </c>
      <c r="B4889" t="s">
        <v>1181</v>
      </c>
      <c r="C4889" t="s">
        <v>8706</v>
      </c>
      <c r="D4889" t="s">
        <v>8707</v>
      </c>
      <c r="E4889" s="1">
        <v>1353</v>
      </c>
      <c r="F4889" t="s">
        <v>36</v>
      </c>
      <c r="G4889">
        <v>0</v>
      </c>
      <c r="H4889">
        <v>0</v>
      </c>
      <c r="I4889">
        <v>1.276689</v>
      </c>
    </row>
    <row r="4890" spans="1:9" x14ac:dyDescent="0.25">
      <c r="A4890">
        <v>2110050014</v>
      </c>
      <c r="B4890" t="s">
        <v>1181</v>
      </c>
      <c r="C4890" t="s">
        <v>130</v>
      </c>
      <c r="D4890" t="s">
        <v>131</v>
      </c>
      <c r="E4890" s="1">
        <v>19438</v>
      </c>
      <c r="F4890" t="s">
        <v>36</v>
      </c>
      <c r="G4890">
        <v>116</v>
      </c>
      <c r="H4890">
        <v>4</v>
      </c>
      <c r="I4890">
        <v>1.572899</v>
      </c>
    </row>
    <row r="4891" spans="1:9" x14ac:dyDescent="0.25">
      <c r="A4891">
        <v>2110050014</v>
      </c>
      <c r="B4891" t="s">
        <v>1181</v>
      </c>
      <c r="C4891" t="s">
        <v>2224</v>
      </c>
      <c r="D4891" t="s">
        <v>2225</v>
      </c>
      <c r="E4891">
        <v>0</v>
      </c>
      <c r="F4891" t="s">
        <v>36</v>
      </c>
      <c r="G4891">
        <v>0</v>
      </c>
      <c r="H4891">
        <v>0</v>
      </c>
      <c r="I4891">
        <v>1.028146</v>
      </c>
    </row>
    <row r="4892" spans="1:9" x14ac:dyDescent="0.25">
      <c r="A4892">
        <v>2110050014</v>
      </c>
      <c r="B4892" t="s">
        <v>1181</v>
      </c>
      <c r="C4892" t="s">
        <v>167</v>
      </c>
      <c r="D4892" t="s">
        <v>168</v>
      </c>
      <c r="E4892">
        <v>5</v>
      </c>
      <c r="F4892" t="s">
        <v>36</v>
      </c>
      <c r="G4892">
        <v>0</v>
      </c>
      <c r="H4892">
        <v>18</v>
      </c>
      <c r="I4892">
        <v>1.1599999999999999</v>
      </c>
    </row>
    <row r="4893" spans="1:9" x14ac:dyDescent="0.25">
      <c r="A4893">
        <v>2110050014</v>
      </c>
      <c r="B4893" t="s">
        <v>1181</v>
      </c>
      <c r="C4893" t="s">
        <v>256</v>
      </c>
      <c r="D4893" t="s">
        <v>257</v>
      </c>
      <c r="E4893">
        <v>0</v>
      </c>
      <c r="F4893" t="s">
        <v>36</v>
      </c>
      <c r="G4893">
        <v>0</v>
      </c>
      <c r="H4893">
        <v>0</v>
      </c>
      <c r="I4893" s="1">
        <v>1.48</v>
      </c>
    </row>
    <row r="4894" spans="1:9" x14ac:dyDescent="0.25">
      <c r="A4894">
        <v>2110050014</v>
      </c>
      <c r="B4894" t="s">
        <v>1181</v>
      </c>
      <c r="C4894" t="s">
        <v>137</v>
      </c>
      <c r="D4894" t="s">
        <v>138</v>
      </c>
      <c r="E4894">
        <v>0</v>
      </c>
      <c r="F4894" t="s">
        <v>36</v>
      </c>
      <c r="G4894">
        <v>6</v>
      </c>
      <c r="H4894">
        <v>13</v>
      </c>
      <c r="I4894">
        <v>1.03</v>
      </c>
    </row>
    <row r="4895" spans="1:9" x14ac:dyDescent="0.25">
      <c r="A4895">
        <v>2110050014</v>
      </c>
      <c r="B4895" t="s">
        <v>1181</v>
      </c>
      <c r="C4895" t="s">
        <v>151</v>
      </c>
      <c r="D4895" t="s">
        <v>152</v>
      </c>
      <c r="E4895">
        <v>0</v>
      </c>
      <c r="F4895" t="s">
        <v>36</v>
      </c>
      <c r="G4895">
        <v>0</v>
      </c>
      <c r="H4895">
        <v>0</v>
      </c>
      <c r="I4895">
        <v>1.8571599999999999</v>
      </c>
    </row>
    <row r="4896" spans="1:9" x14ac:dyDescent="0.25">
      <c r="A4896">
        <v>2110050014</v>
      </c>
      <c r="B4896" t="s">
        <v>1181</v>
      </c>
      <c r="C4896" t="s">
        <v>139</v>
      </c>
      <c r="D4896" t="s">
        <v>140</v>
      </c>
      <c r="E4896">
        <v>0</v>
      </c>
      <c r="F4896" t="s">
        <v>36</v>
      </c>
      <c r="G4896">
        <v>0</v>
      </c>
      <c r="H4896">
        <v>0</v>
      </c>
      <c r="I4896">
        <v>1.235417</v>
      </c>
    </row>
    <row r="4897" spans="1:9" x14ac:dyDescent="0.25">
      <c r="A4897">
        <v>2110050015</v>
      </c>
      <c r="B4897" t="s">
        <v>129</v>
      </c>
      <c r="C4897" t="s">
        <v>8708</v>
      </c>
      <c r="D4897" t="s">
        <v>8709</v>
      </c>
      <c r="E4897">
        <v>0</v>
      </c>
      <c r="F4897" t="s">
        <v>36</v>
      </c>
      <c r="G4897">
        <v>0</v>
      </c>
      <c r="H4897">
        <v>0</v>
      </c>
      <c r="I4897">
        <v>1.0560419999999999</v>
      </c>
    </row>
    <row r="4898" spans="1:9" x14ac:dyDescent="0.25">
      <c r="A4898">
        <v>2110050015</v>
      </c>
      <c r="B4898" t="s">
        <v>129</v>
      </c>
      <c r="C4898" t="s">
        <v>8710</v>
      </c>
      <c r="D4898" t="s">
        <v>8711</v>
      </c>
      <c r="E4898">
        <v>0</v>
      </c>
      <c r="F4898" t="s">
        <v>36</v>
      </c>
      <c r="G4898">
        <v>0</v>
      </c>
      <c r="H4898">
        <v>0</v>
      </c>
      <c r="I4898">
        <v>1.0507899999999999</v>
      </c>
    </row>
    <row r="4899" spans="1:9" x14ac:dyDescent="0.25">
      <c r="A4899">
        <v>2110050015</v>
      </c>
      <c r="B4899" t="s">
        <v>129</v>
      </c>
      <c r="C4899" t="s">
        <v>8706</v>
      </c>
      <c r="D4899" t="s">
        <v>8707</v>
      </c>
      <c r="E4899" s="1">
        <v>17214</v>
      </c>
      <c r="F4899" t="s">
        <v>36</v>
      </c>
      <c r="G4899" s="1">
        <v>40320</v>
      </c>
      <c r="H4899">
        <v>0</v>
      </c>
      <c r="I4899">
        <v>1.053337</v>
      </c>
    </row>
    <row r="4900" spans="1:9" x14ac:dyDescent="0.25">
      <c r="A4900">
        <v>2110050015</v>
      </c>
      <c r="B4900" t="s">
        <v>129</v>
      </c>
      <c r="C4900" t="s">
        <v>130</v>
      </c>
      <c r="D4900" t="s">
        <v>131</v>
      </c>
      <c r="E4900" s="1">
        <v>2062</v>
      </c>
      <c r="F4900" t="s">
        <v>36</v>
      </c>
      <c r="G4900" s="1">
        <v>1627</v>
      </c>
      <c r="H4900" s="1">
        <v>51931</v>
      </c>
      <c r="I4900">
        <v>1.0560430000000001</v>
      </c>
    </row>
    <row r="4901" spans="1:9" x14ac:dyDescent="0.25">
      <c r="A4901">
        <v>2110050015</v>
      </c>
      <c r="B4901" t="s">
        <v>129</v>
      </c>
      <c r="C4901" t="s">
        <v>126</v>
      </c>
      <c r="D4901" t="s">
        <v>127</v>
      </c>
      <c r="E4901">
        <v>24</v>
      </c>
      <c r="F4901" t="s">
        <v>36</v>
      </c>
      <c r="G4901">
        <v>0</v>
      </c>
      <c r="H4901">
        <v>0</v>
      </c>
      <c r="I4901">
        <v>1.3220829999999999</v>
      </c>
    </row>
    <row r="4902" spans="1:9" x14ac:dyDescent="0.25">
      <c r="A4902">
        <v>2110050015</v>
      </c>
      <c r="B4902" t="s">
        <v>129</v>
      </c>
      <c r="C4902" t="s">
        <v>2224</v>
      </c>
      <c r="D4902" t="s">
        <v>2225</v>
      </c>
      <c r="E4902">
        <v>0</v>
      </c>
      <c r="F4902" t="s">
        <v>36</v>
      </c>
      <c r="G4902">
        <v>0</v>
      </c>
      <c r="H4902">
        <v>0</v>
      </c>
      <c r="I4902">
        <v>0.64567399999999997</v>
      </c>
    </row>
    <row r="4903" spans="1:9" x14ac:dyDescent="0.25">
      <c r="A4903">
        <v>2110050015</v>
      </c>
      <c r="B4903" t="s">
        <v>129</v>
      </c>
      <c r="C4903" t="s">
        <v>167</v>
      </c>
      <c r="D4903" t="s">
        <v>168</v>
      </c>
      <c r="E4903">
        <v>2</v>
      </c>
      <c r="F4903" t="s">
        <v>36</v>
      </c>
      <c r="G4903">
        <v>0</v>
      </c>
      <c r="H4903">
        <v>0</v>
      </c>
      <c r="I4903">
        <v>1.0349999999999999</v>
      </c>
    </row>
    <row r="4904" spans="1:9" x14ac:dyDescent="0.25">
      <c r="A4904">
        <v>2110050015</v>
      </c>
      <c r="B4904" t="s">
        <v>129</v>
      </c>
      <c r="C4904" t="s">
        <v>256</v>
      </c>
      <c r="D4904" t="s">
        <v>257</v>
      </c>
      <c r="E4904">
        <v>408</v>
      </c>
      <c r="F4904" t="s">
        <v>36</v>
      </c>
      <c r="G4904">
        <v>0</v>
      </c>
      <c r="H4904">
        <v>0</v>
      </c>
      <c r="I4904">
        <v>1.037034</v>
      </c>
    </row>
    <row r="4905" spans="1:9" x14ac:dyDescent="0.25">
      <c r="A4905">
        <v>2110050015</v>
      </c>
      <c r="B4905" t="s">
        <v>129</v>
      </c>
      <c r="C4905" t="s">
        <v>137</v>
      </c>
      <c r="D4905" t="s">
        <v>138</v>
      </c>
      <c r="E4905">
        <v>0</v>
      </c>
      <c r="F4905" t="s">
        <v>36</v>
      </c>
      <c r="G4905" s="1">
        <v>1317</v>
      </c>
      <c r="H4905">
        <v>294</v>
      </c>
      <c r="I4905">
        <v>1.0571429999999999</v>
      </c>
    </row>
    <row r="4906" spans="1:9" x14ac:dyDescent="0.25">
      <c r="A4906">
        <v>2110050015</v>
      </c>
      <c r="B4906" t="s">
        <v>129</v>
      </c>
      <c r="C4906" t="s">
        <v>151</v>
      </c>
      <c r="D4906" t="s">
        <v>152</v>
      </c>
      <c r="E4906">
        <v>0</v>
      </c>
      <c r="F4906" t="s">
        <v>36</v>
      </c>
      <c r="G4906">
        <v>0</v>
      </c>
      <c r="H4906">
        <v>0</v>
      </c>
      <c r="I4906">
        <v>1.129947</v>
      </c>
    </row>
    <row r="4907" spans="1:9" x14ac:dyDescent="0.25">
      <c r="A4907">
        <v>2110050015</v>
      </c>
      <c r="B4907" t="s">
        <v>129</v>
      </c>
      <c r="C4907" t="s">
        <v>139</v>
      </c>
      <c r="D4907" t="s">
        <v>140</v>
      </c>
      <c r="E4907" s="1">
        <v>7</v>
      </c>
      <c r="F4907" t="s">
        <v>36</v>
      </c>
      <c r="G4907" s="1">
        <v>11607</v>
      </c>
      <c r="H4907">
        <v>0</v>
      </c>
      <c r="I4907">
        <v>1.321429</v>
      </c>
    </row>
    <row r="4908" spans="1:9" x14ac:dyDescent="0.25">
      <c r="A4908">
        <v>2110050016</v>
      </c>
      <c r="B4908" t="s">
        <v>1182</v>
      </c>
      <c r="C4908" t="s">
        <v>8708</v>
      </c>
      <c r="D4908" t="s">
        <v>8709</v>
      </c>
      <c r="E4908" s="1">
        <v>0</v>
      </c>
      <c r="F4908" t="s">
        <v>36</v>
      </c>
      <c r="G4908" s="1">
        <v>0</v>
      </c>
      <c r="H4908" s="1">
        <v>0</v>
      </c>
      <c r="I4908">
        <v>0.84040899999999996</v>
      </c>
    </row>
    <row r="4909" spans="1:9" x14ac:dyDescent="0.25">
      <c r="A4909">
        <v>2110050016</v>
      </c>
      <c r="B4909" t="s">
        <v>1182</v>
      </c>
      <c r="C4909" t="s">
        <v>8710</v>
      </c>
      <c r="D4909" t="s">
        <v>8711</v>
      </c>
      <c r="E4909">
        <v>0</v>
      </c>
      <c r="F4909" t="s">
        <v>36</v>
      </c>
      <c r="G4909">
        <v>0</v>
      </c>
      <c r="H4909">
        <v>0</v>
      </c>
      <c r="I4909">
        <v>0.84040999999999999</v>
      </c>
    </row>
    <row r="4910" spans="1:9" x14ac:dyDescent="0.25">
      <c r="A4910">
        <v>2110050016</v>
      </c>
      <c r="B4910" t="s">
        <v>1182</v>
      </c>
      <c r="C4910" t="s">
        <v>8706</v>
      </c>
      <c r="D4910" t="s">
        <v>8707</v>
      </c>
      <c r="E4910">
        <v>2</v>
      </c>
      <c r="F4910" t="s">
        <v>36</v>
      </c>
      <c r="G4910">
        <v>0</v>
      </c>
      <c r="H4910">
        <v>0</v>
      </c>
      <c r="I4910">
        <v>0.84</v>
      </c>
    </row>
    <row r="4911" spans="1:9" x14ac:dyDescent="0.25">
      <c r="A4911">
        <v>2110050016</v>
      </c>
      <c r="B4911" t="s">
        <v>1182</v>
      </c>
      <c r="C4911" t="s">
        <v>130</v>
      </c>
      <c r="D4911" t="s">
        <v>131</v>
      </c>
      <c r="E4911" s="1">
        <v>49</v>
      </c>
      <c r="F4911" t="s">
        <v>36</v>
      </c>
      <c r="G4911" s="1">
        <v>4708</v>
      </c>
      <c r="H4911" s="1">
        <v>8502</v>
      </c>
      <c r="I4911">
        <v>0.81428599999999995</v>
      </c>
    </row>
    <row r="4912" spans="1:9" x14ac:dyDescent="0.25">
      <c r="A4912">
        <v>2110050016</v>
      </c>
      <c r="B4912" t="s">
        <v>1182</v>
      </c>
      <c r="C4912" t="s">
        <v>126</v>
      </c>
      <c r="D4912" t="s">
        <v>127</v>
      </c>
      <c r="E4912" s="1">
        <v>13</v>
      </c>
      <c r="F4912" t="s">
        <v>36</v>
      </c>
      <c r="G4912" s="1">
        <v>0</v>
      </c>
      <c r="H4912">
        <v>0</v>
      </c>
      <c r="I4912">
        <v>0.84076899999999999</v>
      </c>
    </row>
    <row r="4913" spans="1:9" x14ac:dyDescent="0.25">
      <c r="A4913">
        <v>2110050016</v>
      </c>
      <c r="B4913" t="s">
        <v>1182</v>
      </c>
      <c r="C4913" t="s">
        <v>167</v>
      </c>
      <c r="D4913" t="s">
        <v>168</v>
      </c>
      <c r="E4913">
        <v>0</v>
      </c>
      <c r="F4913" t="s">
        <v>36</v>
      </c>
      <c r="G4913">
        <v>0</v>
      </c>
      <c r="H4913">
        <v>0</v>
      </c>
      <c r="I4913">
        <v>0.84055599999999997</v>
      </c>
    </row>
    <row r="4914" spans="1:9" x14ac:dyDescent="0.25">
      <c r="A4914">
        <v>2110050016</v>
      </c>
      <c r="B4914" t="s">
        <v>1182</v>
      </c>
      <c r="C4914" t="s">
        <v>256</v>
      </c>
      <c r="D4914" t="s">
        <v>257</v>
      </c>
      <c r="E4914">
        <v>0</v>
      </c>
      <c r="F4914" t="s">
        <v>36</v>
      </c>
      <c r="G4914">
        <v>0</v>
      </c>
      <c r="H4914">
        <v>0</v>
      </c>
      <c r="I4914">
        <v>0.84</v>
      </c>
    </row>
    <row r="4915" spans="1:9" x14ac:dyDescent="0.25">
      <c r="A4915">
        <v>2110050016</v>
      </c>
      <c r="B4915" t="s">
        <v>1182</v>
      </c>
      <c r="C4915" t="s">
        <v>137</v>
      </c>
      <c r="D4915" t="s">
        <v>138</v>
      </c>
      <c r="E4915">
        <v>0</v>
      </c>
      <c r="F4915" t="s">
        <v>36</v>
      </c>
      <c r="G4915">
        <v>219</v>
      </c>
      <c r="H4915" s="1">
        <v>0</v>
      </c>
      <c r="I4915">
        <v>0.33500000000000002</v>
      </c>
    </row>
    <row r="4916" spans="1:9" x14ac:dyDescent="0.25">
      <c r="A4916">
        <v>2110050016</v>
      </c>
      <c r="B4916" t="s">
        <v>1182</v>
      </c>
      <c r="C4916" t="s">
        <v>151</v>
      </c>
      <c r="D4916" t="s">
        <v>152</v>
      </c>
      <c r="E4916">
        <v>0</v>
      </c>
      <c r="F4916" t="s">
        <v>36</v>
      </c>
      <c r="G4916" s="1">
        <v>8498</v>
      </c>
      <c r="H4916">
        <v>0</v>
      </c>
      <c r="I4916">
        <v>0.84040999999999999</v>
      </c>
    </row>
    <row r="4917" spans="1:9" x14ac:dyDescent="0.25">
      <c r="A4917">
        <v>2110050047</v>
      </c>
      <c r="B4917" t="s">
        <v>1183</v>
      </c>
      <c r="C4917" t="s">
        <v>8708</v>
      </c>
      <c r="D4917" t="s">
        <v>8709</v>
      </c>
      <c r="E4917">
        <v>0</v>
      </c>
      <c r="F4917" t="s">
        <v>36</v>
      </c>
      <c r="G4917" s="1">
        <v>0</v>
      </c>
      <c r="H4917">
        <v>0</v>
      </c>
      <c r="I4917">
        <v>1.4616800000000001</v>
      </c>
    </row>
    <row r="4918" spans="1:9" x14ac:dyDescent="0.25">
      <c r="A4918">
        <v>2110050047</v>
      </c>
      <c r="B4918" t="s">
        <v>1183</v>
      </c>
      <c r="C4918" t="s">
        <v>8706</v>
      </c>
      <c r="D4918" t="s">
        <v>8707</v>
      </c>
      <c r="E4918" s="1">
        <v>3338</v>
      </c>
      <c r="F4918" t="s">
        <v>36</v>
      </c>
      <c r="G4918">
        <v>0</v>
      </c>
      <c r="H4918">
        <v>0</v>
      </c>
      <c r="I4918">
        <v>1.461684</v>
      </c>
    </row>
    <row r="4919" spans="1:9" x14ac:dyDescent="0.25">
      <c r="A4919">
        <v>2110050047</v>
      </c>
      <c r="B4919" t="s">
        <v>1183</v>
      </c>
      <c r="C4919" t="s">
        <v>130</v>
      </c>
      <c r="D4919" t="s">
        <v>131</v>
      </c>
      <c r="E4919" s="1">
        <v>3072</v>
      </c>
      <c r="F4919" t="s">
        <v>36</v>
      </c>
      <c r="G4919">
        <v>1</v>
      </c>
      <c r="H4919">
        <v>2</v>
      </c>
      <c r="I4919">
        <v>1.4617020000000001</v>
      </c>
    </row>
    <row r="4920" spans="1:9" x14ac:dyDescent="0.25">
      <c r="A4920">
        <v>2110050047</v>
      </c>
      <c r="B4920" t="s">
        <v>1183</v>
      </c>
      <c r="C4920" t="s">
        <v>167</v>
      </c>
      <c r="D4920" t="s">
        <v>168</v>
      </c>
      <c r="E4920">
        <v>5</v>
      </c>
      <c r="F4920" t="s">
        <v>36</v>
      </c>
      <c r="G4920">
        <v>0</v>
      </c>
      <c r="H4920">
        <v>0</v>
      </c>
      <c r="I4920">
        <v>1.462</v>
      </c>
    </row>
    <row r="4921" spans="1:9" x14ac:dyDescent="0.25">
      <c r="A4921">
        <v>2110050047</v>
      </c>
      <c r="B4921" t="s">
        <v>1183</v>
      </c>
      <c r="C4921" t="s">
        <v>137</v>
      </c>
      <c r="D4921" t="s">
        <v>138</v>
      </c>
      <c r="E4921" s="1">
        <v>0</v>
      </c>
      <c r="F4921" t="s">
        <v>36</v>
      </c>
      <c r="G4921">
        <v>1</v>
      </c>
      <c r="H4921">
        <v>0</v>
      </c>
      <c r="I4921">
        <v>1.46</v>
      </c>
    </row>
    <row r="4922" spans="1:9" x14ac:dyDescent="0.25">
      <c r="A4922">
        <v>2110050047</v>
      </c>
      <c r="B4922" t="s">
        <v>1183</v>
      </c>
      <c r="C4922" t="s">
        <v>151</v>
      </c>
      <c r="D4922" t="s">
        <v>152</v>
      </c>
      <c r="E4922" s="1">
        <v>0</v>
      </c>
      <c r="F4922" t="s">
        <v>36</v>
      </c>
      <c r="G4922">
        <v>0</v>
      </c>
      <c r="H4922">
        <v>0</v>
      </c>
      <c r="I4922">
        <v>1.4616910000000001</v>
      </c>
    </row>
    <row r="4923" spans="1:9" x14ac:dyDescent="0.25">
      <c r="A4923">
        <v>2110050047</v>
      </c>
      <c r="B4923" t="s">
        <v>1183</v>
      </c>
      <c r="C4923" t="s">
        <v>139</v>
      </c>
      <c r="D4923" t="s">
        <v>140</v>
      </c>
      <c r="E4923">
        <v>1</v>
      </c>
      <c r="F4923" t="s">
        <v>36</v>
      </c>
      <c r="G4923">
        <v>1</v>
      </c>
      <c r="H4923">
        <v>0</v>
      </c>
      <c r="I4923">
        <v>1.46</v>
      </c>
    </row>
    <row r="4924" spans="1:9" x14ac:dyDescent="0.25">
      <c r="A4924">
        <v>2110050048</v>
      </c>
      <c r="B4924" t="s">
        <v>1184</v>
      </c>
      <c r="C4924" t="s">
        <v>8708</v>
      </c>
      <c r="D4924" t="s">
        <v>8709</v>
      </c>
      <c r="E4924">
        <v>0</v>
      </c>
      <c r="F4924" t="s">
        <v>36</v>
      </c>
      <c r="G4924">
        <v>0</v>
      </c>
      <c r="H4924">
        <v>0</v>
      </c>
      <c r="I4924">
        <v>1.7323189999999999</v>
      </c>
    </row>
    <row r="4925" spans="1:9" x14ac:dyDescent="0.25">
      <c r="A4925">
        <v>2110050048</v>
      </c>
      <c r="B4925" t="s">
        <v>1184</v>
      </c>
      <c r="C4925" t="s">
        <v>8706</v>
      </c>
      <c r="D4925" t="s">
        <v>8707</v>
      </c>
      <c r="E4925" s="1">
        <v>1717</v>
      </c>
      <c r="F4925" t="s">
        <v>36</v>
      </c>
      <c r="G4925">
        <v>0</v>
      </c>
      <c r="H4925">
        <v>0</v>
      </c>
      <c r="I4925">
        <v>1.7323299999999999</v>
      </c>
    </row>
    <row r="4926" spans="1:9" x14ac:dyDescent="0.25">
      <c r="A4926">
        <v>2110050048</v>
      </c>
      <c r="B4926" t="s">
        <v>1184</v>
      </c>
      <c r="C4926" t="s">
        <v>130</v>
      </c>
      <c r="D4926" t="s">
        <v>131</v>
      </c>
      <c r="E4926" s="1">
        <v>9835</v>
      </c>
      <c r="F4926" t="s">
        <v>36</v>
      </c>
      <c r="G4926">
        <v>12</v>
      </c>
      <c r="H4926" s="1">
        <v>0</v>
      </c>
      <c r="I4926">
        <v>1.732318</v>
      </c>
    </row>
    <row r="4927" spans="1:9" x14ac:dyDescent="0.25">
      <c r="A4927">
        <v>2110050048</v>
      </c>
      <c r="B4927" t="s">
        <v>1184</v>
      </c>
      <c r="C4927" t="s">
        <v>167</v>
      </c>
      <c r="D4927" t="s">
        <v>168</v>
      </c>
      <c r="E4927">
        <v>5</v>
      </c>
      <c r="F4927" t="s">
        <v>36</v>
      </c>
      <c r="G4927" s="1">
        <v>0</v>
      </c>
      <c r="H4927">
        <v>0</v>
      </c>
      <c r="I4927">
        <v>1.732</v>
      </c>
    </row>
    <row r="4928" spans="1:9" x14ac:dyDescent="0.25">
      <c r="A4928">
        <v>2110050048</v>
      </c>
      <c r="B4928" t="s">
        <v>1184</v>
      </c>
      <c r="C4928" t="s">
        <v>137</v>
      </c>
      <c r="D4928" t="s">
        <v>138</v>
      </c>
      <c r="E4928">
        <v>0</v>
      </c>
      <c r="F4928" t="s">
        <v>36</v>
      </c>
      <c r="G4928">
        <v>0</v>
      </c>
      <c r="H4928">
        <v>0</v>
      </c>
      <c r="I4928">
        <v>1.73</v>
      </c>
    </row>
    <row r="4929" spans="1:9" x14ac:dyDescent="0.25">
      <c r="A4929">
        <v>2110050049</v>
      </c>
      <c r="B4929" t="s">
        <v>1185</v>
      </c>
      <c r="C4929" t="s">
        <v>130</v>
      </c>
      <c r="D4929" t="s">
        <v>131</v>
      </c>
      <c r="E4929">
        <v>8</v>
      </c>
      <c r="F4929" t="s">
        <v>36</v>
      </c>
      <c r="G4929">
        <v>0</v>
      </c>
      <c r="H4929">
        <v>0</v>
      </c>
      <c r="I4929">
        <v>1.5175000000000001</v>
      </c>
    </row>
    <row r="4930" spans="1:9" x14ac:dyDescent="0.25">
      <c r="A4930">
        <v>2110070003</v>
      </c>
      <c r="B4930" t="s">
        <v>6079</v>
      </c>
      <c r="C4930" t="s">
        <v>8706</v>
      </c>
      <c r="D4930" t="s">
        <v>8707</v>
      </c>
      <c r="E4930" s="1">
        <v>29</v>
      </c>
      <c r="F4930" t="s">
        <v>36</v>
      </c>
      <c r="G4930">
        <v>0</v>
      </c>
      <c r="H4930">
        <v>0</v>
      </c>
      <c r="I4930">
        <v>0.568276</v>
      </c>
    </row>
    <row r="4931" spans="1:9" x14ac:dyDescent="0.25">
      <c r="A4931">
        <v>2110070004</v>
      </c>
      <c r="B4931" t="s">
        <v>6071</v>
      </c>
      <c r="C4931" t="s">
        <v>8706</v>
      </c>
      <c r="D4931" t="s">
        <v>8707</v>
      </c>
      <c r="E4931" s="1">
        <v>11</v>
      </c>
      <c r="F4931" t="s">
        <v>36</v>
      </c>
      <c r="G4931" s="1">
        <v>0</v>
      </c>
      <c r="H4931" s="1">
        <v>0</v>
      </c>
      <c r="I4931">
        <v>0.59181799999999996</v>
      </c>
    </row>
    <row r="4932" spans="1:9" x14ac:dyDescent="0.25">
      <c r="A4932">
        <v>2110070007</v>
      </c>
      <c r="B4932" t="s">
        <v>1186</v>
      </c>
      <c r="C4932" t="s">
        <v>139</v>
      </c>
      <c r="D4932" t="s">
        <v>140</v>
      </c>
      <c r="E4932" s="1">
        <v>62</v>
      </c>
      <c r="F4932" t="s">
        <v>228</v>
      </c>
      <c r="G4932" s="1">
        <v>62</v>
      </c>
      <c r="H4932">
        <v>0</v>
      </c>
      <c r="I4932">
        <v>1.7029030000000001</v>
      </c>
    </row>
    <row r="4933" spans="1:9" x14ac:dyDescent="0.25">
      <c r="A4933">
        <v>2110070014</v>
      </c>
      <c r="B4933" t="s">
        <v>1187</v>
      </c>
      <c r="C4933" t="s">
        <v>8706</v>
      </c>
      <c r="D4933" t="s">
        <v>8707</v>
      </c>
      <c r="E4933">
        <v>101</v>
      </c>
      <c r="F4933" t="s">
        <v>228</v>
      </c>
      <c r="G4933">
        <v>0</v>
      </c>
      <c r="H4933" s="1">
        <v>0</v>
      </c>
      <c r="I4933">
        <v>0.70099</v>
      </c>
    </row>
    <row r="4934" spans="1:9" x14ac:dyDescent="0.25">
      <c r="A4934">
        <v>2110070014</v>
      </c>
      <c r="B4934" t="s">
        <v>1187</v>
      </c>
      <c r="C4934" t="s">
        <v>139</v>
      </c>
      <c r="D4934" t="s">
        <v>140</v>
      </c>
      <c r="E4934">
        <v>750</v>
      </c>
      <c r="F4934" t="s">
        <v>228</v>
      </c>
      <c r="G4934">
        <v>750</v>
      </c>
      <c r="H4934" s="1">
        <v>0</v>
      </c>
      <c r="I4934">
        <v>0.70099999999999996</v>
      </c>
    </row>
    <row r="4935" spans="1:9" x14ac:dyDescent="0.25">
      <c r="A4935">
        <v>2110070015</v>
      </c>
      <c r="B4935" t="s">
        <v>1188</v>
      </c>
      <c r="C4935" t="s">
        <v>8706</v>
      </c>
      <c r="D4935" t="s">
        <v>8707</v>
      </c>
      <c r="E4935">
        <v>2</v>
      </c>
      <c r="F4935" t="s">
        <v>228</v>
      </c>
      <c r="G4935">
        <v>0</v>
      </c>
      <c r="H4935">
        <v>0</v>
      </c>
      <c r="I4935">
        <v>1.075</v>
      </c>
    </row>
    <row r="4936" spans="1:9" x14ac:dyDescent="0.25">
      <c r="A4936">
        <v>2110070015</v>
      </c>
      <c r="B4936" t="s">
        <v>1188</v>
      </c>
      <c r="C4936" t="s">
        <v>139</v>
      </c>
      <c r="D4936" t="s">
        <v>140</v>
      </c>
      <c r="E4936">
        <v>64</v>
      </c>
      <c r="F4936" t="s">
        <v>228</v>
      </c>
      <c r="G4936">
        <v>64</v>
      </c>
      <c r="H4936">
        <v>0</v>
      </c>
      <c r="I4936">
        <v>1.0759380000000001</v>
      </c>
    </row>
    <row r="4937" spans="1:9" x14ac:dyDescent="0.25">
      <c r="A4937">
        <v>2110070422</v>
      </c>
      <c r="B4937" t="s">
        <v>6218</v>
      </c>
      <c r="C4937" t="s">
        <v>8706</v>
      </c>
      <c r="D4937" t="s">
        <v>8707</v>
      </c>
      <c r="E4937">
        <v>86</v>
      </c>
      <c r="F4937" t="s">
        <v>36</v>
      </c>
      <c r="G4937">
        <v>0</v>
      </c>
      <c r="H4937">
        <v>0</v>
      </c>
      <c r="I4937">
        <v>0.18639500000000001</v>
      </c>
    </row>
    <row r="4938" spans="1:9" x14ac:dyDescent="0.25">
      <c r="A4938">
        <v>2110070423</v>
      </c>
      <c r="B4938" t="s">
        <v>6145</v>
      </c>
      <c r="C4938" t="s">
        <v>8706</v>
      </c>
      <c r="D4938" t="s">
        <v>8707</v>
      </c>
      <c r="E4938">
        <v>74</v>
      </c>
      <c r="F4938" t="s">
        <v>36</v>
      </c>
      <c r="G4938">
        <v>0</v>
      </c>
      <c r="H4938">
        <v>0</v>
      </c>
      <c r="I4938">
        <v>0.30094599999999999</v>
      </c>
    </row>
    <row r="4939" spans="1:9" x14ac:dyDescent="0.25">
      <c r="A4939">
        <v>2110080032</v>
      </c>
      <c r="B4939" t="s">
        <v>1189</v>
      </c>
      <c r="C4939" t="s">
        <v>8706</v>
      </c>
      <c r="D4939" t="s">
        <v>8707</v>
      </c>
      <c r="E4939">
        <v>6</v>
      </c>
      <c r="F4939" t="s">
        <v>36</v>
      </c>
      <c r="G4939">
        <v>0</v>
      </c>
      <c r="H4939">
        <v>0</v>
      </c>
      <c r="I4939">
        <v>0.15</v>
      </c>
    </row>
    <row r="4940" spans="1:9" x14ac:dyDescent="0.25">
      <c r="A4940">
        <v>2110080032</v>
      </c>
      <c r="B4940" t="s">
        <v>1189</v>
      </c>
      <c r="C4940" t="s">
        <v>139</v>
      </c>
      <c r="D4940" t="s">
        <v>140</v>
      </c>
      <c r="E4940" s="1">
        <v>1500</v>
      </c>
      <c r="F4940" t="s">
        <v>36</v>
      </c>
      <c r="G4940" s="1">
        <v>1500</v>
      </c>
      <c r="H4940" s="1">
        <v>0</v>
      </c>
      <c r="I4940">
        <v>0.14955299999999999</v>
      </c>
    </row>
    <row r="4941" spans="1:9" x14ac:dyDescent="0.25">
      <c r="A4941">
        <v>2110080033</v>
      </c>
      <c r="B4941" t="s">
        <v>1190</v>
      </c>
      <c r="C4941" t="s">
        <v>8706</v>
      </c>
      <c r="D4941" t="s">
        <v>8707</v>
      </c>
      <c r="E4941" s="1">
        <v>1709</v>
      </c>
      <c r="F4941" t="s">
        <v>36</v>
      </c>
      <c r="G4941">
        <v>0</v>
      </c>
      <c r="H4941">
        <v>0</v>
      </c>
      <c r="I4941">
        <v>0.150252</v>
      </c>
    </row>
    <row r="4942" spans="1:9" x14ac:dyDescent="0.25">
      <c r="A4942">
        <v>2110080033</v>
      </c>
      <c r="B4942" t="s">
        <v>1190</v>
      </c>
      <c r="C4942" t="s">
        <v>126</v>
      </c>
      <c r="D4942" t="s">
        <v>127</v>
      </c>
      <c r="E4942">
        <v>41</v>
      </c>
      <c r="F4942" t="s">
        <v>36</v>
      </c>
      <c r="G4942">
        <v>0</v>
      </c>
      <c r="H4942" s="1">
        <v>0</v>
      </c>
      <c r="I4942">
        <v>0.15024399999999999</v>
      </c>
    </row>
    <row r="4943" spans="1:9" x14ac:dyDescent="0.25">
      <c r="A4943">
        <v>2110080034</v>
      </c>
      <c r="B4943" t="s">
        <v>1191</v>
      </c>
      <c r="C4943" t="s">
        <v>8706</v>
      </c>
      <c r="D4943" t="s">
        <v>8707</v>
      </c>
      <c r="E4943" s="1">
        <v>2053</v>
      </c>
      <c r="F4943" t="s">
        <v>36</v>
      </c>
      <c r="G4943">
        <v>0</v>
      </c>
      <c r="H4943">
        <v>0</v>
      </c>
      <c r="I4943">
        <v>0.15132000000000001</v>
      </c>
    </row>
    <row r="4944" spans="1:9" x14ac:dyDescent="0.25">
      <c r="A4944">
        <v>2110080034</v>
      </c>
      <c r="B4944" t="s">
        <v>1191</v>
      </c>
      <c r="C4944" t="s">
        <v>126</v>
      </c>
      <c r="D4944" t="s">
        <v>127</v>
      </c>
      <c r="E4944">
        <v>114</v>
      </c>
      <c r="F4944" t="s">
        <v>36</v>
      </c>
      <c r="G4944">
        <v>0</v>
      </c>
      <c r="H4944">
        <v>0</v>
      </c>
      <c r="I4944">
        <v>0.15131600000000001</v>
      </c>
    </row>
    <row r="4945" spans="1:9" x14ac:dyDescent="0.25">
      <c r="A4945">
        <v>2110080035</v>
      </c>
      <c r="B4945" t="s">
        <v>6273</v>
      </c>
      <c r="C4945" t="s">
        <v>8706</v>
      </c>
      <c r="D4945" t="s">
        <v>8707</v>
      </c>
      <c r="E4945" s="1">
        <v>8416</v>
      </c>
      <c r="F4945" t="s">
        <v>36</v>
      </c>
      <c r="G4945">
        <v>0</v>
      </c>
      <c r="H4945">
        <v>0</v>
      </c>
      <c r="I4945">
        <v>0.12795699999999999</v>
      </c>
    </row>
    <row r="4946" spans="1:9" x14ac:dyDescent="0.25">
      <c r="A4946">
        <v>2110080036</v>
      </c>
      <c r="B4946" t="s">
        <v>1192</v>
      </c>
      <c r="C4946" t="s">
        <v>130</v>
      </c>
      <c r="D4946" t="s">
        <v>131</v>
      </c>
      <c r="E4946" s="1">
        <v>1950</v>
      </c>
      <c r="F4946" t="s">
        <v>36</v>
      </c>
      <c r="G4946">
        <v>0</v>
      </c>
      <c r="H4946" s="1">
        <v>0</v>
      </c>
      <c r="I4946">
        <v>0.20000499999999999</v>
      </c>
    </row>
    <row r="4947" spans="1:9" x14ac:dyDescent="0.25">
      <c r="A4947">
        <v>2110080036</v>
      </c>
      <c r="B4947" t="s">
        <v>1192</v>
      </c>
      <c r="C4947" t="s">
        <v>126</v>
      </c>
      <c r="D4947" t="s">
        <v>127</v>
      </c>
      <c r="E4947" s="1">
        <v>45</v>
      </c>
      <c r="F4947" t="s">
        <v>36</v>
      </c>
      <c r="G4947" s="1">
        <v>0</v>
      </c>
      <c r="H4947">
        <v>0</v>
      </c>
      <c r="I4947">
        <v>0.2</v>
      </c>
    </row>
    <row r="4948" spans="1:9" x14ac:dyDescent="0.25">
      <c r="A4948">
        <v>2110080037</v>
      </c>
      <c r="B4948" t="s">
        <v>1193</v>
      </c>
      <c r="C4948" t="s">
        <v>8706</v>
      </c>
      <c r="D4948" t="s">
        <v>8707</v>
      </c>
      <c r="E4948">
        <v>718</v>
      </c>
      <c r="F4948" t="s">
        <v>36</v>
      </c>
      <c r="G4948">
        <v>0</v>
      </c>
      <c r="H4948">
        <v>0</v>
      </c>
      <c r="I4948">
        <v>0.241142</v>
      </c>
    </row>
    <row r="4949" spans="1:9" x14ac:dyDescent="0.25">
      <c r="A4949">
        <v>2110080037</v>
      </c>
      <c r="B4949" t="s">
        <v>1193</v>
      </c>
      <c r="C4949" t="s">
        <v>126</v>
      </c>
      <c r="D4949" t="s">
        <v>127</v>
      </c>
      <c r="E4949">
        <v>3</v>
      </c>
      <c r="F4949" t="s">
        <v>36</v>
      </c>
      <c r="G4949">
        <v>0</v>
      </c>
      <c r="H4949">
        <v>0</v>
      </c>
      <c r="I4949">
        <v>0.24</v>
      </c>
    </row>
    <row r="4950" spans="1:9" x14ac:dyDescent="0.25">
      <c r="A4950">
        <v>2110080037</v>
      </c>
      <c r="B4950" t="s">
        <v>1193</v>
      </c>
      <c r="C4950" t="s">
        <v>139</v>
      </c>
      <c r="D4950" t="s">
        <v>140</v>
      </c>
      <c r="E4950" s="1">
        <v>1995</v>
      </c>
      <c r="F4950" t="s">
        <v>36</v>
      </c>
      <c r="G4950" s="1">
        <v>1995</v>
      </c>
      <c r="H4950">
        <v>0</v>
      </c>
      <c r="I4950">
        <v>0.241148</v>
      </c>
    </row>
    <row r="4951" spans="1:9" x14ac:dyDescent="0.25">
      <c r="A4951">
        <v>2110080038</v>
      </c>
      <c r="B4951" t="s">
        <v>1194</v>
      </c>
      <c r="C4951" t="s">
        <v>8706</v>
      </c>
      <c r="D4951" t="s">
        <v>8707</v>
      </c>
      <c r="E4951" s="1">
        <v>8318</v>
      </c>
      <c r="F4951" t="s">
        <v>36</v>
      </c>
      <c r="G4951">
        <v>0</v>
      </c>
      <c r="H4951">
        <v>0</v>
      </c>
      <c r="I4951">
        <v>0.26322899999999999</v>
      </c>
    </row>
    <row r="4952" spans="1:9" x14ac:dyDescent="0.25">
      <c r="A4952">
        <v>2110080038</v>
      </c>
      <c r="B4952" t="s">
        <v>1194</v>
      </c>
      <c r="C4952" t="s">
        <v>130</v>
      </c>
      <c r="D4952" t="s">
        <v>131</v>
      </c>
      <c r="E4952" s="1">
        <v>3950</v>
      </c>
      <c r="F4952" t="s">
        <v>36</v>
      </c>
      <c r="G4952">
        <v>0</v>
      </c>
      <c r="H4952">
        <v>0</v>
      </c>
      <c r="I4952">
        <v>0.26322800000000002</v>
      </c>
    </row>
    <row r="4953" spans="1:9" x14ac:dyDescent="0.25">
      <c r="A4953">
        <v>2110080038</v>
      </c>
      <c r="B4953" t="s">
        <v>1194</v>
      </c>
      <c r="C4953" t="s">
        <v>126</v>
      </c>
      <c r="D4953" t="s">
        <v>127</v>
      </c>
      <c r="E4953" s="1">
        <v>141592</v>
      </c>
      <c r="F4953" t="s">
        <v>36</v>
      </c>
      <c r="G4953">
        <v>0</v>
      </c>
      <c r="H4953">
        <v>0</v>
      </c>
      <c r="I4953">
        <v>0.26322899999999999</v>
      </c>
    </row>
    <row r="4954" spans="1:9" x14ac:dyDescent="0.25">
      <c r="A4954">
        <v>2110080041</v>
      </c>
      <c r="B4954" t="s">
        <v>6166</v>
      </c>
      <c r="C4954" t="s">
        <v>8706</v>
      </c>
      <c r="D4954" t="s">
        <v>8707</v>
      </c>
      <c r="E4954" s="1">
        <v>17082</v>
      </c>
      <c r="F4954" t="s">
        <v>36</v>
      </c>
      <c r="G4954">
        <v>0</v>
      </c>
      <c r="H4954">
        <v>0</v>
      </c>
      <c r="I4954">
        <v>0.26114100000000001</v>
      </c>
    </row>
    <row r="4955" spans="1:9" x14ac:dyDescent="0.25">
      <c r="A4955">
        <v>2110080042</v>
      </c>
      <c r="B4955" t="s">
        <v>6178</v>
      </c>
      <c r="C4955" t="s">
        <v>8706</v>
      </c>
      <c r="D4955" t="s">
        <v>8707</v>
      </c>
      <c r="E4955" s="1">
        <v>22</v>
      </c>
      <c r="F4955" t="s">
        <v>36</v>
      </c>
      <c r="G4955">
        <v>0</v>
      </c>
      <c r="H4955">
        <v>0</v>
      </c>
      <c r="I4955">
        <v>0.25136399999999998</v>
      </c>
    </row>
    <row r="4956" spans="1:9" x14ac:dyDescent="0.25">
      <c r="A4956">
        <v>2110080043</v>
      </c>
      <c r="B4956" t="s">
        <v>6246</v>
      </c>
      <c r="C4956" t="s">
        <v>8706</v>
      </c>
      <c r="D4956" t="s">
        <v>8707</v>
      </c>
      <c r="E4956" s="1">
        <v>10900</v>
      </c>
      <c r="F4956" t="s">
        <v>36</v>
      </c>
      <c r="G4956">
        <v>0</v>
      </c>
      <c r="H4956">
        <v>0</v>
      </c>
      <c r="I4956">
        <v>0.15970100000000001</v>
      </c>
    </row>
    <row r="4957" spans="1:9" x14ac:dyDescent="0.25">
      <c r="A4957">
        <v>2110080044</v>
      </c>
      <c r="B4957" t="s">
        <v>1195</v>
      </c>
      <c r="C4957" t="s">
        <v>8706</v>
      </c>
      <c r="D4957" t="s">
        <v>8707</v>
      </c>
      <c r="E4957" s="1">
        <v>72</v>
      </c>
      <c r="F4957" t="s">
        <v>36</v>
      </c>
      <c r="G4957">
        <v>0</v>
      </c>
      <c r="H4957">
        <v>0</v>
      </c>
      <c r="I4957">
        <v>0.26930599999999999</v>
      </c>
    </row>
    <row r="4958" spans="1:9" x14ac:dyDescent="0.25">
      <c r="A4958">
        <v>2110080044</v>
      </c>
      <c r="B4958" t="s">
        <v>1195</v>
      </c>
      <c r="C4958" t="s">
        <v>139</v>
      </c>
      <c r="D4958" t="s">
        <v>140</v>
      </c>
      <c r="E4958" s="1">
        <v>1138</v>
      </c>
      <c r="F4958" t="s">
        <v>36</v>
      </c>
      <c r="G4958" s="1">
        <v>1138</v>
      </c>
      <c r="H4958" s="1">
        <v>0</v>
      </c>
      <c r="I4958">
        <v>0.26927099999999998</v>
      </c>
    </row>
    <row r="4959" spans="1:9" x14ac:dyDescent="0.25">
      <c r="A4959">
        <v>2110080045</v>
      </c>
      <c r="B4959" t="s">
        <v>1196</v>
      </c>
      <c r="C4959" t="s">
        <v>8706</v>
      </c>
      <c r="D4959" t="s">
        <v>8707</v>
      </c>
      <c r="E4959" s="1">
        <v>1074</v>
      </c>
      <c r="F4959" t="s">
        <v>36</v>
      </c>
      <c r="G4959">
        <v>0</v>
      </c>
      <c r="H4959">
        <v>0</v>
      </c>
      <c r="I4959">
        <v>0.27259800000000001</v>
      </c>
    </row>
    <row r="4960" spans="1:9" x14ac:dyDescent="0.25">
      <c r="A4960">
        <v>2110080045</v>
      </c>
      <c r="B4960" t="s">
        <v>1196</v>
      </c>
      <c r="C4960" t="s">
        <v>126</v>
      </c>
      <c r="D4960" t="s">
        <v>127</v>
      </c>
      <c r="E4960">
        <v>215</v>
      </c>
      <c r="F4960" t="s">
        <v>36</v>
      </c>
      <c r="G4960">
        <v>0</v>
      </c>
      <c r="H4960">
        <v>0</v>
      </c>
      <c r="I4960">
        <v>0.27260499999999999</v>
      </c>
    </row>
    <row r="4961" spans="1:9" x14ac:dyDescent="0.25">
      <c r="A4961">
        <v>2110080045</v>
      </c>
      <c r="B4961" t="s">
        <v>1196</v>
      </c>
      <c r="C4961" t="s">
        <v>139</v>
      </c>
      <c r="D4961" t="s">
        <v>140</v>
      </c>
      <c r="E4961">
        <v>214</v>
      </c>
      <c r="F4961" t="s">
        <v>36</v>
      </c>
      <c r="G4961">
        <v>214</v>
      </c>
      <c r="H4961">
        <v>0</v>
      </c>
      <c r="I4961">
        <v>0.272617</v>
      </c>
    </row>
    <row r="4962" spans="1:9" x14ac:dyDescent="0.25">
      <c r="A4962">
        <v>2110080046</v>
      </c>
      <c r="B4962" t="s">
        <v>1197</v>
      </c>
      <c r="C4962" t="s">
        <v>8706</v>
      </c>
      <c r="D4962" t="s">
        <v>8707</v>
      </c>
      <c r="E4962" s="1">
        <v>4173</v>
      </c>
      <c r="F4962" t="s">
        <v>36</v>
      </c>
      <c r="G4962">
        <v>0</v>
      </c>
      <c r="H4962" s="1">
        <v>0</v>
      </c>
      <c r="I4962">
        <v>0.36815199999999998</v>
      </c>
    </row>
    <row r="4963" spans="1:9" x14ac:dyDescent="0.25">
      <c r="A4963">
        <v>2110080046</v>
      </c>
      <c r="B4963" t="s">
        <v>1197</v>
      </c>
      <c r="C4963" t="s">
        <v>139</v>
      </c>
      <c r="D4963" t="s">
        <v>140</v>
      </c>
      <c r="E4963">
        <v>360</v>
      </c>
      <c r="F4963" t="s">
        <v>36</v>
      </c>
      <c r="G4963" s="1">
        <v>360</v>
      </c>
      <c r="H4963">
        <v>0</v>
      </c>
      <c r="I4963">
        <v>0.36816700000000002</v>
      </c>
    </row>
    <row r="4964" spans="1:9" x14ac:dyDescent="0.25">
      <c r="A4964">
        <v>2110080065</v>
      </c>
      <c r="B4964" t="s">
        <v>6181</v>
      </c>
      <c r="C4964" t="s">
        <v>8706</v>
      </c>
      <c r="D4964" t="s">
        <v>8707</v>
      </c>
      <c r="E4964" s="1">
        <v>23407</v>
      </c>
      <c r="F4964" t="s">
        <v>36</v>
      </c>
      <c r="G4964">
        <v>0</v>
      </c>
      <c r="H4964">
        <v>0</v>
      </c>
      <c r="I4964">
        <v>0.24890100000000001</v>
      </c>
    </row>
    <row r="4965" spans="1:9" x14ac:dyDescent="0.25">
      <c r="A4965">
        <v>2110080069</v>
      </c>
      <c r="B4965" t="s">
        <v>6204</v>
      </c>
      <c r="C4965" t="s">
        <v>8706</v>
      </c>
      <c r="D4965" t="s">
        <v>8707</v>
      </c>
      <c r="E4965">
        <v>560</v>
      </c>
      <c r="F4965" t="s">
        <v>36</v>
      </c>
      <c r="G4965">
        <v>0</v>
      </c>
      <c r="H4965">
        <v>0</v>
      </c>
      <c r="I4965">
        <v>0.19448199999999999</v>
      </c>
    </row>
    <row r="4966" spans="1:9" x14ac:dyDescent="0.25">
      <c r="A4966">
        <v>2110080172</v>
      </c>
      <c r="B4966" t="s">
        <v>1198</v>
      </c>
      <c r="C4966" t="s">
        <v>8706</v>
      </c>
      <c r="D4966" t="s">
        <v>8707</v>
      </c>
      <c r="E4966" s="1">
        <v>6852</v>
      </c>
      <c r="F4966" t="s">
        <v>36</v>
      </c>
      <c r="G4966" s="1">
        <v>0</v>
      </c>
      <c r="H4966">
        <v>0</v>
      </c>
      <c r="I4966">
        <v>0.29007699999999997</v>
      </c>
    </row>
    <row r="4967" spans="1:9" x14ac:dyDescent="0.25">
      <c r="A4967">
        <v>2110080172</v>
      </c>
      <c r="B4967" t="s">
        <v>1198</v>
      </c>
      <c r="C4967" t="s">
        <v>130</v>
      </c>
      <c r="D4967" t="s">
        <v>131</v>
      </c>
      <c r="E4967" s="1">
        <v>3840</v>
      </c>
      <c r="F4967" t="s">
        <v>36</v>
      </c>
      <c r="G4967">
        <v>0</v>
      </c>
      <c r="H4967" s="1">
        <v>9600</v>
      </c>
      <c r="I4967">
        <v>0.290078</v>
      </c>
    </row>
    <row r="4968" spans="1:9" x14ac:dyDescent="0.25">
      <c r="A4968">
        <v>2110080172</v>
      </c>
      <c r="B4968" t="s">
        <v>1198</v>
      </c>
      <c r="C4968" t="s">
        <v>126</v>
      </c>
      <c r="D4968" t="s">
        <v>127</v>
      </c>
      <c r="E4968">
        <v>143</v>
      </c>
      <c r="F4968" t="s">
        <v>36</v>
      </c>
      <c r="G4968">
        <v>0</v>
      </c>
      <c r="H4968">
        <v>0</v>
      </c>
      <c r="I4968">
        <v>0.29006999999999999</v>
      </c>
    </row>
    <row r="4969" spans="1:9" x14ac:dyDescent="0.25">
      <c r="A4969">
        <v>2110080172</v>
      </c>
      <c r="B4969" t="s">
        <v>1198</v>
      </c>
      <c r="C4969" t="s">
        <v>139</v>
      </c>
      <c r="D4969" t="s">
        <v>140</v>
      </c>
      <c r="E4969" s="1">
        <v>9600</v>
      </c>
      <c r="F4969" t="s">
        <v>36</v>
      </c>
      <c r="G4969" s="1">
        <v>9600</v>
      </c>
      <c r="H4969">
        <v>0</v>
      </c>
      <c r="I4969">
        <v>0.29007699999999997</v>
      </c>
    </row>
    <row r="4970" spans="1:9" x14ac:dyDescent="0.25">
      <c r="A4970">
        <v>2110080173</v>
      </c>
      <c r="B4970" t="s">
        <v>1199</v>
      </c>
      <c r="C4970" t="s">
        <v>8706</v>
      </c>
      <c r="D4970" t="s">
        <v>8707</v>
      </c>
      <c r="E4970" s="1">
        <v>2136</v>
      </c>
      <c r="F4970" t="s">
        <v>36</v>
      </c>
      <c r="G4970">
        <v>0</v>
      </c>
      <c r="H4970">
        <v>0</v>
      </c>
      <c r="I4970">
        <v>0.40454600000000002</v>
      </c>
    </row>
    <row r="4971" spans="1:9" x14ac:dyDescent="0.25">
      <c r="A4971">
        <v>2110080173</v>
      </c>
      <c r="B4971" t="s">
        <v>1199</v>
      </c>
      <c r="C4971" t="s">
        <v>130</v>
      </c>
      <c r="D4971" t="s">
        <v>131</v>
      </c>
      <c r="E4971" s="1">
        <v>1920</v>
      </c>
      <c r="F4971" t="s">
        <v>36</v>
      </c>
      <c r="G4971">
        <v>0</v>
      </c>
      <c r="H4971" s="1">
        <v>2872</v>
      </c>
      <c r="I4971">
        <v>0.40454699999999999</v>
      </c>
    </row>
    <row r="4972" spans="1:9" x14ac:dyDescent="0.25">
      <c r="A4972">
        <v>2110080173</v>
      </c>
      <c r="B4972" t="s">
        <v>1199</v>
      </c>
      <c r="C4972" t="s">
        <v>126</v>
      </c>
      <c r="D4972" t="s">
        <v>127</v>
      </c>
      <c r="E4972" s="1">
        <v>7</v>
      </c>
      <c r="F4972" t="s">
        <v>36</v>
      </c>
      <c r="G4972">
        <v>0</v>
      </c>
      <c r="H4972">
        <v>0</v>
      </c>
      <c r="I4972">
        <v>0.40428599999999998</v>
      </c>
    </row>
    <row r="4973" spans="1:9" x14ac:dyDescent="0.25">
      <c r="A4973">
        <v>2110080173</v>
      </c>
      <c r="B4973" t="s">
        <v>1199</v>
      </c>
      <c r="C4973" t="s">
        <v>139</v>
      </c>
      <c r="D4973" t="s">
        <v>140</v>
      </c>
      <c r="E4973" s="1">
        <v>2872</v>
      </c>
      <c r="F4973" t="s">
        <v>36</v>
      </c>
      <c r="G4973" s="1">
        <v>2872</v>
      </c>
      <c r="H4973">
        <v>0</v>
      </c>
      <c r="I4973">
        <v>0.40454400000000001</v>
      </c>
    </row>
    <row r="4974" spans="1:9" x14ac:dyDescent="0.25">
      <c r="A4974">
        <v>2110080174</v>
      </c>
      <c r="B4974" t="s">
        <v>1200</v>
      </c>
      <c r="C4974" t="s">
        <v>8706</v>
      </c>
      <c r="D4974" t="s">
        <v>8707</v>
      </c>
      <c r="E4974" s="1">
        <v>3936</v>
      </c>
      <c r="F4974" t="s">
        <v>36</v>
      </c>
      <c r="G4974">
        <v>0</v>
      </c>
      <c r="H4974">
        <v>0</v>
      </c>
      <c r="I4974">
        <v>0.31844</v>
      </c>
    </row>
    <row r="4975" spans="1:9" x14ac:dyDescent="0.25">
      <c r="A4975">
        <v>2110080174</v>
      </c>
      <c r="B4975" t="s">
        <v>1200</v>
      </c>
      <c r="C4975" t="s">
        <v>130</v>
      </c>
      <c r="D4975" t="s">
        <v>131</v>
      </c>
      <c r="E4975" s="1">
        <v>5760</v>
      </c>
      <c r="F4975" t="s">
        <v>36</v>
      </c>
      <c r="G4975">
        <v>0</v>
      </c>
      <c r="H4975" s="1">
        <v>4558</v>
      </c>
      <c r="I4975">
        <v>0.31843900000000003</v>
      </c>
    </row>
    <row r="4976" spans="1:9" x14ac:dyDescent="0.25">
      <c r="A4976">
        <v>2110080174</v>
      </c>
      <c r="B4976" t="s">
        <v>1200</v>
      </c>
      <c r="C4976" t="s">
        <v>139</v>
      </c>
      <c r="D4976" t="s">
        <v>140</v>
      </c>
      <c r="E4976" s="1">
        <v>4558</v>
      </c>
      <c r="F4976" t="s">
        <v>36</v>
      </c>
      <c r="G4976" s="1">
        <v>4558</v>
      </c>
      <c r="H4976">
        <v>0</v>
      </c>
      <c r="I4976">
        <v>0.318438</v>
      </c>
    </row>
    <row r="4977" spans="1:9" x14ac:dyDescent="0.25">
      <c r="A4977">
        <v>2110080180</v>
      </c>
      <c r="B4977" t="s">
        <v>6254</v>
      </c>
      <c r="C4977" t="s">
        <v>8706</v>
      </c>
      <c r="D4977" t="s">
        <v>8707</v>
      </c>
      <c r="E4977">
        <v>7</v>
      </c>
      <c r="F4977" t="s">
        <v>36</v>
      </c>
      <c r="G4977">
        <v>0</v>
      </c>
      <c r="H4977">
        <v>0</v>
      </c>
      <c r="I4977">
        <v>0.15</v>
      </c>
    </row>
    <row r="4978" spans="1:9" x14ac:dyDescent="0.25">
      <c r="A4978">
        <v>2110080181</v>
      </c>
      <c r="B4978" t="s">
        <v>6238</v>
      </c>
      <c r="C4978" t="s">
        <v>8706</v>
      </c>
      <c r="D4978" t="s">
        <v>8707</v>
      </c>
      <c r="E4978">
        <v>650</v>
      </c>
      <c r="F4978" t="s">
        <v>36</v>
      </c>
      <c r="G4978">
        <v>0</v>
      </c>
      <c r="H4978">
        <v>0</v>
      </c>
      <c r="I4978">
        <v>0.171738</v>
      </c>
    </row>
    <row r="4979" spans="1:9" x14ac:dyDescent="0.25">
      <c r="A4979">
        <v>2110080182</v>
      </c>
      <c r="B4979" t="s">
        <v>6251</v>
      </c>
      <c r="C4979" t="s">
        <v>8706</v>
      </c>
      <c r="D4979" t="s">
        <v>8707</v>
      </c>
      <c r="E4979">
        <v>606</v>
      </c>
      <c r="F4979" t="s">
        <v>36</v>
      </c>
      <c r="G4979">
        <v>0</v>
      </c>
      <c r="H4979">
        <v>0</v>
      </c>
      <c r="I4979">
        <v>0.15338299999999999</v>
      </c>
    </row>
    <row r="4980" spans="1:9" x14ac:dyDescent="0.25">
      <c r="A4980">
        <v>2110080183</v>
      </c>
      <c r="B4980" t="s">
        <v>6250</v>
      </c>
      <c r="C4980" t="s">
        <v>8706</v>
      </c>
      <c r="D4980" t="s">
        <v>8707</v>
      </c>
      <c r="E4980" s="1">
        <v>3313</v>
      </c>
      <c r="F4980" t="s">
        <v>36</v>
      </c>
      <c r="G4980" s="1">
        <v>0</v>
      </c>
      <c r="H4980" s="1">
        <v>0</v>
      </c>
      <c r="I4980">
        <v>0.15460299999999999</v>
      </c>
    </row>
    <row r="4981" spans="1:9" x14ac:dyDescent="0.25">
      <c r="A4981">
        <v>2110080221</v>
      </c>
      <c r="B4981" t="s">
        <v>1201</v>
      </c>
      <c r="C4981" t="s">
        <v>126</v>
      </c>
      <c r="D4981" t="s">
        <v>127</v>
      </c>
      <c r="E4981">
        <v>11</v>
      </c>
      <c r="F4981" t="s">
        <v>36</v>
      </c>
      <c r="G4981" s="1">
        <v>0</v>
      </c>
      <c r="H4981">
        <v>0</v>
      </c>
      <c r="I4981">
        <v>0.40909099999999998</v>
      </c>
    </row>
    <row r="4982" spans="1:9" x14ac:dyDescent="0.25">
      <c r="A4982">
        <v>2110080221</v>
      </c>
      <c r="B4982" t="s">
        <v>1201</v>
      </c>
      <c r="C4982" t="s">
        <v>139</v>
      </c>
      <c r="D4982" t="s">
        <v>140</v>
      </c>
      <c r="E4982" s="1">
        <v>6640</v>
      </c>
      <c r="F4982" t="s">
        <v>36</v>
      </c>
      <c r="G4982" s="1">
        <v>6640</v>
      </c>
      <c r="H4982">
        <v>0</v>
      </c>
      <c r="I4982">
        <v>0.40900500000000001</v>
      </c>
    </row>
    <row r="4983" spans="1:9" x14ac:dyDescent="0.25">
      <c r="A4983">
        <v>2110080225</v>
      </c>
      <c r="B4983" t="s">
        <v>1202</v>
      </c>
      <c r="C4983" t="s">
        <v>8706</v>
      </c>
      <c r="D4983" t="s">
        <v>8707</v>
      </c>
      <c r="E4983" s="1">
        <v>3523</v>
      </c>
      <c r="F4983" t="s">
        <v>36</v>
      </c>
      <c r="G4983">
        <v>0</v>
      </c>
      <c r="H4983">
        <v>0</v>
      </c>
      <c r="I4983">
        <v>0.47109600000000001</v>
      </c>
    </row>
    <row r="4984" spans="1:9" x14ac:dyDescent="0.25">
      <c r="A4984">
        <v>2110080225</v>
      </c>
      <c r="B4984" t="s">
        <v>1202</v>
      </c>
      <c r="C4984" t="s">
        <v>139</v>
      </c>
      <c r="D4984" t="s">
        <v>140</v>
      </c>
      <c r="E4984" s="1">
        <v>9147</v>
      </c>
      <c r="F4984" t="s">
        <v>36</v>
      </c>
      <c r="G4984" s="1">
        <v>9147</v>
      </c>
      <c r="H4984">
        <v>0</v>
      </c>
      <c r="I4984">
        <v>0.47109800000000002</v>
      </c>
    </row>
    <row r="4985" spans="1:9" x14ac:dyDescent="0.25">
      <c r="A4985">
        <v>2110080226</v>
      </c>
      <c r="B4985" t="s">
        <v>1203</v>
      </c>
      <c r="C4985" t="s">
        <v>8710</v>
      </c>
      <c r="D4985" t="s">
        <v>8711</v>
      </c>
      <c r="E4985">
        <v>0</v>
      </c>
      <c r="F4985" t="s">
        <v>36</v>
      </c>
      <c r="G4985">
        <v>0</v>
      </c>
      <c r="H4985">
        <v>0</v>
      </c>
      <c r="I4985">
        <v>2.5439669999999999</v>
      </c>
    </row>
    <row r="4986" spans="1:9" x14ac:dyDescent="0.25">
      <c r="A4986">
        <v>2110080226</v>
      </c>
      <c r="B4986" t="s">
        <v>1203</v>
      </c>
      <c r="C4986" t="s">
        <v>8706</v>
      </c>
      <c r="D4986" t="s">
        <v>8707</v>
      </c>
      <c r="E4986" s="1">
        <v>864</v>
      </c>
      <c r="F4986" t="s">
        <v>36</v>
      </c>
      <c r="G4986">
        <v>0</v>
      </c>
      <c r="H4986" s="1">
        <v>0</v>
      </c>
      <c r="I4986">
        <v>2.543981</v>
      </c>
    </row>
    <row r="4987" spans="1:9" x14ac:dyDescent="0.25">
      <c r="A4987">
        <v>2110080226</v>
      </c>
      <c r="B4987" t="s">
        <v>1203</v>
      </c>
      <c r="C4987" t="s">
        <v>130</v>
      </c>
      <c r="D4987" t="s">
        <v>131</v>
      </c>
      <c r="E4987" s="1">
        <v>7</v>
      </c>
      <c r="F4987" t="s">
        <v>36</v>
      </c>
      <c r="G4987" s="1">
        <v>1089</v>
      </c>
      <c r="H4987" s="1">
        <v>3</v>
      </c>
      <c r="I4987">
        <v>2.21</v>
      </c>
    </row>
    <row r="4988" spans="1:9" x14ac:dyDescent="0.25">
      <c r="A4988">
        <v>2110080226</v>
      </c>
      <c r="B4988" t="s">
        <v>1203</v>
      </c>
      <c r="C4988" t="s">
        <v>126</v>
      </c>
      <c r="D4988" t="s">
        <v>127</v>
      </c>
      <c r="E4988">
        <v>24</v>
      </c>
      <c r="F4988" t="s">
        <v>36</v>
      </c>
      <c r="G4988">
        <v>0</v>
      </c>
      <c r="H4988">
        <v>0</v>
      </c>
      <c r="I4988">
        <v>2.5441669999999998</v>
      </c>
    </row>
    <row r="4989" spans="1:9" x14ac:dyDescent="0.25">
      <c r="A4989">
        <v>2110080226</v>
      </c>
      <c r="B4989" t="s">
        <v>1203</v>
      </c>
      <c r="C4989" t="s">
        <v>167</v>
      </c>
      <c r="D4989" t="s">
        <v>168</v>
      </c>
      <c r="E4989" s="1">
        <v>0</v>
      </c>
      <c r="F4989" t="s">
        <v>36</v>
      </c>
      <c r="G4989" s="1">
        <v>0</v>
      </c>
      <c r="H4989">
        <v>1</v>
      </c>
      <c r="I4989">
        <v>2.5438890000000001</v>
      </c>
    </row>
    <row r="4990" spans="1:9" x14ac:dyDescent="0.25">
      <c r="A4990">
        <v>2110080226</v>
      </c>
      <c r="B4990" t="s">
        <v>1203</v>
      </c>
      <c r="C4990" t="s">
        <v>256</v>
      </c>
      <c r="D4990" t="s">
        <v>257</v>
      </c>
      <c r="E4990">
        <v>0</v>
      </c>
      <c r="F4990" t="s">
        <v>36</v>
      </c>
      <c r="G4990">
        <v>0</v>
      </c>
      <c r="H4990">
        <v>0</v>
      </c>
      <c r="I4990">
        <v>2.544</v>
      </c>
    </row>
    <row r="4991" spans="1:9" x14ac:dyDescent="0.25">
      <c r="A4991">
        <v>2110080226</v>
      </c>
      <c r="B4991" t="s">
        <v>1203</v>
      </c>
      <c r="C4991" t="s">
        <v>137</v>
      </c>
      <c r="D4991" t="s">
        <v>138</v>
      </c>
      <c r="E4991" s="1">
        <v>0</v>
      </c>
      <c r="F4991" t="s">
        <v>36</v>
      </c>
      <c r="G4991">
        <v>3</v>
      </c>
      <c r="H4991">
        <v>3</v>
      </c>
      <c r="I4991">
        <v>1.38</v>
      </c>
    </row>
    <row r="4992" spans="1:9" x14ac:dyDescent="0.25">
      <c r="A4992">
        <v>2110080226</v>
      </c>
      <c r="B4992" t="s">
        <v>1203</v>
      </c>
      <c r="C4992" t="s">
        <v>139</v>
      </c>
      <c r="D4992" t="s">
        <v>140</v>
      </c>
      <c r="E4992">
        <v>0</v>
      </c>
      <c r="F4992" t="s">
        <v>36</v>
      </c>
      <c r="G4992">
        <v>0</v>
      </c>
      <c r="H4992">
        <v>0</v>
      </c>
      <c r="I4992">
        <v>2.5439669999999999</v>
      </c>
    </row>
    <row r="4993" spans="1:9" x14ac:dyDescent="0.25">
      <c r="A4993">
        <v>2110080227</v>
      </c>
      <c r="B4993" t="s">
        <v>1204</v>
      </c>
      <c r="C4993" t="s">
        <v>8708</v>
      </c>
      <c r="D4993" t="s">
        <v>8709</v>
      </c>
      <c r="E4993">
        <v>0</v>
      </c>
      <c r="F4993" t="s">
        <v>36</v>
      </c>
      <c r="G4993">
        <v>0</v>
      </c>
      <c r="H4993">
        <v>0</v>
      </c>
      <c r="I4993">
        <v>0.16309399999999999</v>
      </c>
    </row>
    <row r="4994" spans="1:9" x14ac:dyDescent="0.25">
      <c r="A4994">
        <v>2110080227</v>
      </c>
      <c r="B4994" t="s">
        <v>1204</v>
      </c>
      <c r="C4994" t="s">
        <v>8706</v>
      </c>
      <c r="D4994" t="s">
        <v>8707</v>
      </c>
      <c r="E4994" s="1">
        <v>6550</v>
      </c>
      <c r="F4994" t="s">
        <v>36</v>
      </c>
      <c r="G4994">
        <v>0</v>
      </c>
      <c r="H4994">
        <v>0</v>
      </c>
      <c r="I4994">
        <v>0.16103400000000001</v>
      </c>
    </row>
    <row r="4995" spans="1:9" x14ac:dyDescent="0.25">
      <c r="A4995">
        <v>2110080227</v>
      </c>
      <c r="B4995" t="s">
        <v>1204</v>
      </c>
      <c r="C4995" t="s">
        <v>130</v>
      </c>
      <c r="D4995" t="s">
        <v>131</v>
      </c>
      <c r="E4995" s="1">
        <v>91921</v>
      </c>
      <c r="F4995" t="s">
        <v>36</v>
      </c>
      <c r="G4995" s="1">
        <v>7450</v>
      </c>
      <c r="H4995" s="1">
        <v>208473</v>
      </c>
      <c r="I4995">
        <v>0.18520400000000001</v>
      </c>
    </row>
    <row r="4996" spans="1:9" x14ac:dyDescent="0.25">
      <c r="A4996">
        <v>2110080227</v>
      </c>
      <c r="B4996" t="s">
        <v>1204</v>
      </c>
      <c r="C4996" t="s">
        <v>142</v>
      </c>
      <c r="D4996" t="s">
        <v>143</v>
      </c>
      <c r="E4996" s="1">
        <v>0</v>
      </c>
      <c r="F4996" t="s">
        <v>36</v>
      </c>
      <c r="G4996">
        <v>0</v>
      </c>
      <c r="H4996">
        <v>0</v>
      </c>
      <c r="I4996">
        <v>0.20594299999999999</v>
      </c>
    </row>
    <row r="4997" spans="1:9" x14ac:dyDescent="0.25">
      <c r="A4997">
        <v>2110080227</v>
      </c>
      <c r="B4997" t="s">
        <v>1204</v>
      </c>
      <c r="C4997" t="s">
        <v>256</v>
      </c>
      <c r="D4997" t="s">
        <v>257</v>
      </c>
      <c r="E4997" s="1">
        <v>1350</v>
      </c>
      <c r="F4997" t="s">
        <v>36</v>
      </c>
      <c r="G4997">
        <v>0</v>
      </c>
      <c r="H4997">
        <v>0</v>
      </c>
      <c r="I4997">
        <v>0.16103700000000001</v>
      </c>
    </row>
    <row r="4998" spans="1:9" x14ac:dyDescent="0.25">
      <c r="A4998">
        <v>2110080227</v>
      </c>
      <c r="B4998" t="s">
        <v>1204</v>
      </c>
      <c r="C4998" t="s">
        <v>137</v>
      </c>
      <c r="D4998" t="s">
        <v>138</v>
      </c>
      <c r="E4998" s="1">
        <v>0</v>
      </c>
      <c r="F4998" t="s">
        <v>36</v>
      </c>
      <c r="G4998">
        <v>0</v>
      </c>
      <c r="H4998" s="1">
        <v>3550</v>
      </c>
      <c r="I4998">
        <v>0.18581600000000001</v>
      </c>
    </row>
    <row r="4999" spans="1:9" x14ac:dyDescent="0.25">
      <c r="A4999">
        <v>2110080227</v>
      </c>
      <c r="B4999" t="s">
        <v>1204</v>
      </c>
      <c r="C4999" t="s">
        <v>151</v>
      </c>
      <c r="D4999" t="s">
        <v>152</v>
      </c>
      <c r="E4999" s="1">
        <v>31000</v>
      </c>
      <c r="F4999" t="s">
        <v>36</v>
      </c>
      <c r="G4999" s="1">
        <v>208473</v>
      </c>
      <c r="H4999">
        <v>0</v>
      </c>
      <c r="I4999">
        <v>0.18566199999999999</v>
      </c>
    </row>
    <row r="5000" spans="1:9" x14ac:dyDescent="0.25">
      <c r="A5000">
        <v>2110080227</v>
      </c>
      <c r="B5000" t="s">
        <v>1204</v>
      </c>
      <c r="C5000" t="s">
        <v>139</v>
      </c>
      <c r="D5000" t="s">
        <v>140</v>
      </c>
      <c r="E5000" s="1">
        <v>50</v>
      </c>
      <c r="F5000" t="s">
        <v>36</v>
      </c>
      <c r="G5000">
        <v>0</v>
      </c>
      <c r="H5000">
        <v>0</v>
      </c>
      <c r="I5000">
        <v>0.1862</v>
      </c>
    </row>
    <row r="5001" spans="1:9" x14ac:dyDescent="0.25">
      <c r="A5001">
        <v>2110080227</v>
      </c>
      <c r="B5001" t="s">
        <v>1204</v>
      </c>
      <c r="C5001" t="s">
        <v>144</v>
      </c>
      <c r="D5001" t="s">
        <v>145</v>
      </c>
      <c r="E5001">
        <v>0</v>
      </c>
      <c r="F5001" t="s">
        <v>36</v>
      </c>
      <c r="G5001">
        <v>0</v>
      </c>
      <c r="H5001">
        <v>0</v>
      </c>
      <c r="I5001">
        <v>0.18021699999999999</v>
      </c>
    </row>
    <row r="5002" spans="1:9" x14ac:dyDescent="0.25">
      <c r="A5002">
        <v>2110080228</v>
      </c>
      <c r="B5002" t="s">
        <v>1205</v>
      </c>
      <c r="C5002" t="s">
        <v>8708</v>
      </c>
      <c r="D5002" t="s">
        <v>8709</v>
      </c>
      <c r="E5002">
        <v>0</v>
      </c>
      <c r="F5002" t="s">
        <v>36</v>
      </c>
      <c r="G5002">
        <v>0</v>
      </c>
      <c r="H5002">
        <v>0</v>
      </c>
      <c r="I5002">
        <v>0.18842500000000001</v>
      </c>
    </row>
    <row r="5003" spans="1:9" x14ac:dyDescent="0.25">
      <c r="A5003">
        <v>2110080228</v>
      </c>
      <c r="B5003" t="s">
        <v>1205</v>
      </c>
      <c r="C5003" t="s">
        <v>8706</v>
      </c>
      <c r="D5003" t="s">
        <v>8707</v>
      </c>
      <c r="E5003" s="1">
        <v>10800</v>
      </c>
      <c r="F5003" t="s">
        <v>36</v>
      </c>
      <c r="G5003">
        <v>0</v>
      </c>
      <c r="H5003">
        <v>0</v>
      </c>
      <c r="I5003">
        <v>0.163434</v>
      </c>
    </row>
    <row r="5004" spans="1:9" x14ac:dyDescent="0.25">
      <c r="A5004">
        <v>2110080228</v>
      </c>
      <c r="B5004" t="s">
        <v>1205</v>
      </c>
      <c r="C5004" t="s">
        <v>130</v>
      </c>
      <c r="D5004" t="s">
        <v>131</v>
      </c>
      <c r="E5004" s="1">
        <v>31776</v>
      </c>
      <c r="F5004" t="s">
        <v>36</v>
      </c>
      <c r="G5004" s="1">
        <v>2600</v>
      </c>
      <c r="H5004">
        <v>0</v>
      </c>
      <c r="I5004">
        <v>0.184087</v>
      </c>
    </row>
    <row r="5005" spans="1:9" x14ac:dyDescent="0.25">
      <c r="A5005">
        <v>2110080228</v>
      </c>
      <c r="B5005" t="s">
        <v>1205</v>
      </c>
      <c r="C5005" t="s">
        <v>142</v>
      </c>
      <c r="D5005" t="s">
        <v>143</v>
      </c>
      <c r="E5005">
        <v>0</v>
      </c>
      <c r="F5005" t="s">
        <v>36</v>
      </c>
      <c r="G5005">
        <v>0</v>
      </c>
      <c r="H5005">
        <v>0</v>
      </c>
      <c r="I5005">
        <v>0.18409300000000001</v>
      </c>
    </row>
    <row r="5006" spans="1:9" x14ac:dyDescent="0.25">
      <c r="A5006">
        <v>2110080228</v>
      </c>
      <c r="B5006" t="s">
        <v>1205</v>
      </c>
      <c r="C5006" t="s">
        <v>256</v>
      </c>
      <c r="D5006" t="s">
        <v>257</v>
      </c>
      <c r="E5006" s="1">
        <v>1350</v>
      </c>
      <c r="F5006" t="s">
        <v>36</v>
      </c>
      <c r="G5006">
        <v>0</v>
      </c>
      <c r="H5006">
        <v>0</v>
      </c>
      <c r="I5006">
        <v>0.163437</v>
      </c>
    </row>
    <row r="5007" spans="1:9" x14ac:dyDescent="0.25">
      <c r="A5007">
        <v>2110080228</v>
      </c>
      <c r="B5007" t="s">
        <v>1205</v>
      </c>
      <c r="C5007" t="s">
        <v>137</v>
      </c>
      <c r="D5007" t="s">
        <v>138</v>
      </c>
      <c r="E5007">
        <v>0</v>
      </c>
      <c r="F5007" t="s">
        <v>36</v>
      </c>
      <c r="G5007">
        <v>0</v>
      </c>
      <c r="H5007">
        <v>0</v>
      </c>
      <c r="I5007">
        <v>0.18447</v>
      </c>
    </row>
    <row r="5008" spans="1:9" x14ac:dyDescent="0.25">
      <c r="A5008">
        <v>2110080228</v>
      </c>
      <c r="B5008" t="s">
        <v>1205</v>
      </c>
      <c r="C5008" t="s">
        <v>151</v>
      </c>
      <c r="D5008" t="s">
        <v>152</v>
      </c>
      <c r="E5008">
        <v>0</v>
      </c>
      <c r="F5008" t="s">
        <v>36</v>
      </c>
      <c r="G5008">
        <v>0</v>
      </c>
      <c r="H5008">
        <v>0</v>
      </c>
      <c r="I5008">
        <v>0.200103</v>
      </c>
    </row>
    <row r="5009" spans="1:9" x14ac:dyDescent="0.25">
      <c r="A5009">
        <v>2110080228</v>
      </c>
      <c r="B5009" t="s">
        <v>1205</v>
      </c>
      <c r="C5009" t="s">
        <v>144</v>
      </c>
      <c r="D5009" t="s">
        <v>145</v>
      </c>
      <c r="E5009">
        <v>0</v>
      </c>
      <c r="F5009" t="s">
        <v>36</v>
      </c>
      <c r="G5009">
        <v>0</v>
      </c>
      <c r="H5009">
        <v>0</v>
      </c>
      <c r="I5009">
        <v>0.200103</v>
      </c>
    </row>
    <row r="5010" spans="1:9" x14ac:dyDescent="0.25">
      <c r="A5010">
        <v>2110080229</v>
      </c>
      <c r="B5010" t="s">
        <v>1206</v>
      </c>
      <c r="C5010" t="s">
        <v>8708</v>
      </c>
      <c r="D5010" t="s">
        <v>8709</v>
      </c>
      <c r="E5010">
        <v>0</v>
      </c>
      <c r="F5010" t="s">
        <v>36</v>
      </c>
      <c r="G5010">
        <v>0</v>
      </c>
      <c r="H5010">
        <v>0</v>
      </c>
      <c r="I5010">
        <v>0.17493</v>
      </c>
    </row>
    <row r="5011" spans="1:9" x14ac:dyDescent="0.25">
      <c r="A5011">
        <v>2110080229</v>
      </c>
      <c r="B5011" t="s">
        <v>1206</v>
      </c>
      <c r="C5011" t="s">
        <v>8706</v>
      </c>
      <c r="D5011" t="s">
        <v>8707</v>
      </c>
      <c r="E5011" s="1">
        <v>1900</v>
      </c>
      <c r="F5011" t="s">
        <v>36</v>
      </c>
      <c r="G5011">
        <v>0</v>
      </c>
      <c r="H5011">
        <v>0</v>
      </c>
      <c r="I5011">
        <v>0.16822599999999999</v>
      </c>
    </row>
    <row r="5012" spans="1:9" x14ac:dyDescent="0.25">
      <c r="A5012">
        <v>2110080229</v>
      </c>
      <c r="B5012" t="s">
        <v>1206</v>
      </c>
      <c r="C5012" t="s">
        <v>130</v>
      </c>
      <c r="D5012" t="s">
        <v>131</v>
      </c>
      <c r="E5012" s="1">
        <v>3156</v>
      </c>
      <c r="F5012" t="s">
        <v>36</v>
      </c>
      <c r="G5012" s="1">
        <v>4850</v>
      </c>
      <c r="H5012" s="1">
        <v>0</v>
      </c>
      <c r="I5012">
        <v>0.202706</v>
      </c>
    </row>
    <row r="5013" spans="1:9" x14ac:dyDescent="0.25">
      <c r="A5013">
        <v>2110080229</v>
      </c>
      <c r="B5013" t="s">
        <v>1206</v>
      </c>
      <c r="C5013" t="s">
        <v>142</v>
      </c>
      <c r="D5013" t="s">
        <v>143</v>
      </c>
      <c r="E5013" s="1">
        <v>0</v>
      </c>
      <c r="F5013" t="s">
        <v>36</v>
      </c>
      <c r="G5013">
        <v>0</v>
      </c>
      <c r="H5013">
        <v>0</v>
      </c>
      <c r="I5013">
        <v>0.19831699999999999</v>
      </c>
    </row>
    <row r="5014" spans="1:9" x14ac:dyDescent="0.25">
      <c r="A5014">
        <v>2110080229</v>
      </c>
      <c r="B5014" t="s">
        <v>1206</v>
      </c>
      <c r="C5014" t="s">
        <v>256</v>
      </c>
      <c r="D5014" t="s">
        <v>257</v>
      </c>
      <c r="E5014" s="1">
        <v>1300</v>
      </c>
      <c r="F5014" t="s">
        <v>36</v>
      </c>
      <c r="G5014" s="1">
        <v>0</v>
      </c>
      <c r="H5014">
        <v>0</v>
      </c>
      <c r="I5014">
        <v>0.16822300000000001</v>
      </c>
    </row>
    <row r="5015" spans="1:9" x14ac:dyDescent="0.25">
      <c r="A5015">
        <v>2110080229</v>
      </c>
      <c r="B5015" t="s">
        <v>1206</v>
      </c>
      <c r="C5015" t="s">
        <v>137</v>
      </c>
      <c r="D5015" t="s">
        <v>138</v>
      </c>
      <c r="E5015">
        <v>0</v>
      </c>
      <c r="F5015" t="s">
        <v>36</v>
      </c>
      <c r="G5015">
        <v>0</v>
      </c>
      <c r="H5015">
        <v>600</v>
      </c>
      <c r="I5015">
        <v>0.200794</v>
      </c>
    </row>
    <row r="5016" spans="1:9" x14ac:dyDescent="0.25">
      <c r="A5016">
        <v>2110080229</v>
      </c>
      <c r="B5016" t="s">
        <v>1206</v>
      </c>
      <c r="C5016" t="s">
        <v>151</v>
      </c>
      <c r="D5016" t="s">
        <v>152</v>
      </c>
      <c r="E5016" s="1">
        <v>50000</v>
      </c>
      <c r="F5016" t="s">
        <v>36</v>
      </c>
      <c r="G5016">
        <v>0</v>
      </c>
      <c r="H5016">
        <v>0</v>
      </c>
      <c r="I5016">
        <v>0.20272799999999999</v>
      </c>
    </row>
    <row r="5017" spans="1:9" x14ac:dyDescent="0.25">
      <c r="A5017">
        <v>2110080229</v>
      </c>
      <c r="B5017" t="s">
        <v>1206</v>
      </c>
      <c r="C5017" t="s">
        <v>144</v>
      </c>
      <c r="D5017" t="s">
        <v>145</v>
      </c>
      <c r="E5017">
        <v>0</v>
      </c>
      <c r="F5017" t="s">
        <v>36</v>
      </c>
      <c r="G5017">
        <v>0</v>
      </c>
      <c r="H5017">
        <v>0</v>
      </c>
      <c r="I5017">
        <v>0.21107000000000001</v>
      </c>
    </row>
    <row r="5018" spans="1:9" x14ac:dyDescent="0.25">
      <c r="A5018">
        <v>2110080231</v>
      </c>
      <c r="B5018" t="s">
        <v>1207</v>
      </c>
      <c r="C5018" t="s">
        <v>8708</v>
      </c>
      <c r="D5018" t="s">
        <v>8709</v>
      </c>
      <c r="E5018" s="1">
        <v>0</v>
      </c>
      <c r="F5018" t="s">
        <v>36</v>
      </c>
      <c r="G5018">
        <v>0</v>
      </c>
      <c r="H5018">
        <v>0</v>
      </c>
      <c r="I5018">
        <v>0.17960400000000001</v>
      </c>
    </row>
    <row r="5019" spans="1:9" x14ac:dyDescent="0.25">
      <c r="A5019">
        <v>2110080231</v>
      </c>
      <c r="B5019" t="s">
        <v>1207</v>
      </c>
      <c r="C5019" t="s">
        <v>8710</v>
      </c>
      <c r="D5019" t="s">
        <v>8711</v>
      </c>
      <c r="E5019" s="1">
        <v>0</v>
      </c>
      <c r="F5019" t="s">
        <v>36</v>
      </c>
      <c r="G5019">
        <v>0</v>
      </c>
      <c r="H5019">
        <v>0</v>
      </c>
      <c r="I5019">
        <v>0.21310499999999999</v>
      </c>
    </row>
    <row r="5020" spans="1:9" x14ac:dyDescent="0.25">
      <c r="A5020">
        <v>2110080231</v>
      </c>
      <c r="B5020" t="s">
        <v>1207</v>
      </c>
      <c r="C5020" t="s">
        <v>8706</v>
      </c>
      <c r="D5020" t="s">
        <v>8707</v>
      </c>
      <c r="E5020" s="1">
        <v>3350</v>
      </c>
      <c r="F5020" t="s">
        <v>36</v>
      </c>
      <c r="G5020">
        <v>0</v>
      </c>
      <c r="H5020" s="1">
        <v>0</v>
      </c>
      <c r="I5020">
        <v>0.21310399999999999</v>
      </c>
    </row>
    <row r="5021" spans="1:9" x14ac:dyDescent="0.25">
      <c r="A5021">
        <v>2110080231</v>
      </c>
      <c r="B5021" t="s">
        <v>1207</v>
      </c>
      <c r="C5021" t="s">
        <v>130</v>
      </c>
      <c r="D5021" t="s">
        <v>131</v>
      </c>
      <c r="E5021" s="1">
        <v>16140.5</v>
      </c>
      <c r="F5021" t="s">
        <v>36</v>
      </c>
      <c r="G5021">
        <v>0</v>
      </c>
      <c r="H5021">
        <v>0</v>
      </c>
      <c r="I5021">
        <v>0.21310299999999999</v>
      </c>
    </row>
    <row r="5022" spans="1:9" x14ac:dyDescent="0.25">
      <c r="A5022">
        <v>2110080231</v>
      </c>
      <c r="B5022" t="s">
        <v>1207</v>
      </c>
      <c r="C5022" t="s">
        <v>142</v>
      </c>
      <c r="D5022" t="s">
        <v>143</v>
      </c>
      <c r="E5022" s="1">
        <v>0</v>
      </c>
      <c r="F5022" t="s">
        <v>36</v>
      </c>
      <c r="G5022" s="1">
        <v>0</v>
      </c>
      <c r="H5022">
        <v>0</v>
      </c>
      <c r="I5022">
        <v>0.217447</v>
      </c>
    </row>
    <row r="5023" spans="1:9" x14ac:dyDescent="0.25">
      <c r="A5023">
        <v>2110080231</v>
      </c>
      <c r="B5023" t="s">
        <v>1207</v>
      </c>
      <c r="C5023" t="s">
        <v>137</v>
      </c>
      <c r="D5023" t="s">
        <v>138</v>
      </c>
      <c r="E5023">
        <v>0</v>
      </c>
      <c r="F5023" t="s">
        <v>36</v>
      </c>
      <c r="G5023">
        <v>0</v>
      </c>
      <c r="H5023" s="1">
        <v>0</v>
      </c>
      <c r="I5023">
        <v>0.16533300000000001</v>
      </c>
    </row>
    <row r="5024" spans="1:9" x14ac:dyDescent="0.25">
      <c r="A5024">
        <v>2110080231</v>
      </c>
      <c r="B5024" t="s">
        <v>1207</v>
      </c>
      <c r="C5024" t="s">
        <v>151</v>
      </c>
      <c r="D5024" t="s">
        <v>152</v>
      </c>
      <c r="E5024" s="1">
        <v>0</v>
      </c>
      <c r="F5024" t="s">
        <v>36</v>
      </c>
      <c r="G5024">
        <v>0</v>
      </c>
      <c r="H5024">
        <v>0</v>
      </c>
      <c r="I5024">
        <v>0.21310499999999999</v>
      </c>
    </row>
    <row r="5025" spans="1:9" x14ac:dyDescent="0.25">
      <c r="A5025">
        <v>2110080232</v>
      </c>
      <c r="B5025" t="s">
        <v>6244</v>
      </c>
      <c r="C5025" t="s">
        <v>8706</v>
      </c>
      <c r="D5025" t="s">
        <v>8707</v>
      </c>
      <c r="E5025" s="1">
        <v>15</v>
      </c>
      <c r="F5025" t="s">
        <v>36</v>
      </c>
      <c r="G5025" s="1">
        <v>0</v>
      </c>
      <c r="H5025">
        <v>0</v>
      </c>
      <c r="I5025">
        <v>0.160667</v>
      </c>
    </row>
    <row r="5026" spans="1:9" x14ac:dyDescent="0.25">
      <c r="A5026">
        <v>2110080233</v>
      </c>
      <c r="B5026" t="s">
        <v>6292</v>
      </c>
      <c r="C5026" t="s">
        <v>8706</v>
      </c>
      <c r="D5026" t="s">
        <v>8707</v>
      </c>
      <c r="E5026" s="1">
        <v>95</v>
      </c>
      <c r="F5026" t="s">
        <v>36</v>
      </c>
      <c r="G5026" s="1">
        <v>0</v>
      </c>
      <c r="H5026">
        <v>0</v>
      </c>
      <c r="I5026">
        <v>0.103474</v>
      </c>
    </row>
    <row r="5027" spans="1:9" x14ac:dyDescent="0.25">
      <c r="A5027">
        <v>2110080234</v>
      </c>
      <c r="B5027" t="s">
        <v>6146</v>
      </c>
      <c r="C5027" t="s">
        <v>8706</v>
      </c>
      <c r="D5027" t="s">
        <v>8707</v>
      </c>
      <c r="E5027">
        <v>80</v>
      </c>
      <c r="F5027" t="s">
        <v>36</v>
      </c>
      <c r="G5027">
        <v>0</v>
      </c>
      <c r="H5027">
        <v>0</v>
      </c>
      <c r="I5027">
        <v>0.29675000000000001</v>
      </c>
    </row>
    <row r="5028" spans="1:9" x14ac:dyDescent="0.25">
      <c r="A5028">
        <v>2110080235</v>
      </c>
      <c r="B5028" t="s">
        <v>6199</v>
      </c>
      <c r="C5028" t="s">
        <v>8706</v>
      </c>
      <c r="D5028" t="s">
        <v>8707</v>
      </c>
      <c r="E5028">
        <v>98</v>
      </c>
      <c r="F5028" t="s">
        <v>36</v>
      </c>
      <c r="G5028">
        <v>0</v>
      </c>
      <c r="H5028">
        <v>0</v>
      </c>
      <c r="I5028">
        <v>0.208367</v>
      </c>
    </row>
    <row r="5029" spans="1:9" x14ac:dyDescent="0.25">
      <c r="A5029">
        <v>2110080237</v>
      </c>
      <c r="B5029" t="s">
        <v>6239</v>
      </c>
      <c r="C5029" t="s">
        <v>8706</v>
      </c>
      <c r="D5029" t="s">
        <v>8707</v>
      </c>
      <c r="E5029" s="1">
        <v>36</v>
      </c>
      <c r="F5029" t="s">
        <v>36</v>
      </c>
      <c r="G5029">
        <v>0</v>
      </c>
      <c r="H5029" s="1">
        <v>0</v>
      </c>
      <c r="I5029">
        <v>0.17083300000000001</v>
      </c>
    </row>
    <row r="5030" spans="1:9" x14ac:dyDescent="0.25">
      <c r="A5030">
        <v>2110080238</v>
      </c>
      <c r="B5030" t="s">
        <v>6240</v>
      </c>
      <c r="C5030" t="s">
        <v>8706</v>
      </c>
      <c r="D5030" t="s">
        <v>8707</v>
      </c>
      <c r="E5030">
        <v>43</v>
      </c>
      <c r="F5030" t="s">
        <v>36</v>
      </c>
      <c r="G5030">
        <v>0</v>
      </c>
      <c r="H5030">
        <v>0</v>
      </c>
      <c r="I5030">
        <v>0.17069799999999999</v>
      </c>
    </row>
    <row r="5031" spans="1:9" x14ac:dyDescent="0.25">
      <c r="A5031">
        <v>2110080239</v>
      </c>
      <c r="B5031" t="s">
        <v>6133</v>
      </c>
      <c r="C5031" t="s">
        <v>8706</v>
      </c>
      <c r="D5031" t="s">
        <v>8707</v>
      </c>
      <c r="E5031">
        <v>22</v>
      </c>
      <c r="F5031" t="s">
        <v>36</v>
      </c>
      <c r="G5031" s="1">
        <v>0</v>
      </c>
      <c r="H5031">
        <v>0</v>
      </c>
      <c r="I5031">
        <v>0.36272700000000002</v>
      </c>
    </row>
    <row r="5032" spans="1:9" x14ac:dyDescent="0.25">
      <c r="A5032">
        <v>2110080240</v>
      </c>
      <c r="B5032" t="s">
        <v>6132</v>
      </c>
      <c r="C5032" t="s">
        <v>8706</v>
      </c>
      <c r="D5032" t="s">
        <v>8707</v>
      </c>
      <c r="E5032" s="1">
        <v>18</v>
      </c>
      <c r="F5032" t="s">
        <v>36</v>
      </c>
      <c r="G5032" s="1">
        <v>0</v>
      </c>
      <c r="H5032">
        <v>0</v>
      </c>
      <c r="I5032">
        <v>0.36388900000000002</v>
      </c>
    </row>
    <row r="5033" spans="1:9" x14ac:dyDescent="0.25">
      <c r="A5033">
        <v>2110080241</v>
      </c>
      <c r="B5033" t="s">
        <v>6131</v>
      </c>
      <c r="C5033" t="s">
        <v>8706</v>
      </c>
      <c r="D5033" t="s">
        <v>8707</v>
      </c>
      <c r="E5033" s="1">
        <v>22</v>
      </c>
      <c r="F5033" t="s">
        <v>36</v>
      </c>
      <c r="G5033">
        <v>0</v>
      </c>
      <c r="H5033">
        <v>0</v>
      </c>
      <c r="I5033">
        <v>0.36454500000000001</v>
      </c>
    </row>
    <row r="5034" spans="1:9" x14ac:dyDescent="0.25">
      <c r="A5034">
        <v>2110080242</v>
      </c>
      <c r="B5034" t="s">
        <v>6205</v>
      </c>
      <c r="C5034" t="s">
        <v>130</v>
      </c>
      <c r="D5034" t="s">
        <v>131</v>
      </c>
      <c r="E5034">
        <v>0</v>
      </c>
      <c r="F5034" t="s">
        <v>36</v>
      </c>
      <c r="G5034">
        <v>0</v>
      </c>
      <c r="H5034" s="1">
        <v>0</v>
      </c>
      <c r="I5034">
        <v>0.19176199999999999</v>
      </c>
    </row>
    <row r="5035" spans="1:9" x14ac:dyDescent="0.25">
      <c r="A5035">
        <v>2110080242</v>
      </c>
      <c r="B5035" t="s">
        <v>6205</v>
      </c>
      <c r="C5035" t="s">
        <v>142</v>
      </c>
      <c r="D5035" t="s">
        <v>143</v>
      </c>
      <c r="E5035" s="1">
        <v>0</v>
      </c>
      <c r="F5035" t="s">
        <v>36</v>
      </c>
      <c r="G5035">
        <v>0</v>
      </c>
      <c r="H5035">
        <v>0</v>
      </c>
      <c r="I5035">
        <v>0.185278</v>
      </c>
    </row>
    <row r="5036" spans="1:9" x14ac:dyDescent="0.25">
      <c r="A5036">
        <v>2110080243</v>
      </c>
      <c r="B5036" t="s">
        <v>6198</v>
      </c>
      <c r="C5036" t="s">
        <v>130</v>
      </c>
      <c r="D5036" t="s">
        <v>131</v>
      </c>
      <c r="E5036" s="1">
        <v>0</v>
      </c>
      <c r="F5036" t="s">
        <v>36</v>
      </c>
      <c r="G5036" s="1">
        <v>0</v>
      </c>
      <c r="H5036">
        <v>0</v>
      </c>
      <c r="I5036">
        <v>0.20839299999999999</v>
      </c>
    </row>
    <row r="5037" spans="1:9" x14ac:dyDescent="0.25">
      <c r="A5037">
        <v>2110080243</v>
      </c>
      <c r="B5037" t="s">
        <v>6198</v>
      </c>
      <c r="C5037" t="s">
        <v>142</v>
      </c>
      <c r="D5037" t="s">
        <v>143</v>
      </c>
      <c r="E5037">
        <v>0</v>
      </c>
      <c r="F5037" t="s">
        <v>36</v>
      </c>
      <c r="G5037">
        <v>0</v>
      </c>
      <c r="H5037" s="1">
        <v>0</v>
      </c>
      <c r="I5037">
        <v>0.20839299999999999</v>
      </c>
    </row>
    <row r="5038" spans="1:9" x14ac:dyDescent="0.25">
      <c r="A5038">
        <v>2110080243</v>
      </c>
      <c r="B5038" t="s">
        <v>6198</v>
      </c>
      <c r="C5038" t="s">
        <v>137</v>
      </c>
      <c r="D5038" t="s">
        <v>138</v>
      </c>
      <c r="E5038" s="1">
        <v>0</v>
      </c>
      <c r="F5038" t="s">
        <v>36</v>
      </c>
      <c r="G5038">
        <v>0</v>
      </c>
      <c r="H5038">
        <v>0</v>
      </c>
      <c r="I5038">
        <v>0.20833299999999999</v>
      </c>
    </row>
    <row r="5039" spans="1:9" x14ac:dyDescent="0.25">
      <c r="A5039">
        <v>2110100136</v>
      </c>
      <c r="B5039" t="s">
        <v>1208</v>
      </c>
      <c r="C5039" t="s">
        <v>8708</v>
      </c>
      <c r="D5039" t="s">
        <v>8709</v>
      </c>
      <c r="E5039" s="1">
        <v>0</v>
      </c>
      <c r="F5039" t="s">
        <v>36</v>
      </c>
      <c r="G5039" s="1">
        <v>0</v>
      </c>
      <c r="H5039">
        <v>0</v>
      </c>
      <c r="I5039">
        <v>1.1167210000000001</v>
      </c>
    </row>
    <row r="5040" spans="1:9" x14ac:dyDescent="0.25">
      <c r="A5040">
        <v>2110100136</v>
      </c>
      <c r="B5040" t="s">
        <v>1208</v>
      </c>
      <c r="C5040" t="s">
        <v>8710</v>
      </c>
      <c r="D5040" t="s">
        <v>8711</v>
      </c>
      <c r="E5040">
        <v>0</v>
      </c>
      <c r="F5040" t="s">
        <v>36</v>
      </c>
      <c r="G5040">
        <v>0</v>
      </c>
      <c r="H5040" s="1">
        <v>0</v>
      </c>
      <c r="I5040">
        <v>1.433495</v>
      </c>
    </row>
    <row r="5041" spans="1:9" x14ac:dyDescent="0.25">
      <c r="A5041">
        <v>2110100136</v>
      </c>
      <c r="B5041" t="s">
        <v>1208</v>
      </c>
      <c r="C5041" t="s">
        <v>8706</v>
      </c>
      <c r="D5041" t="s">
        <v>8707</v>
      </c>
      <c r="E5041" s="1">
        <v>420</v>
      </c>
      <c r="F5041" t="s">
        <v>36</v>
      </c>
      <c r="G5041">
        <v>0</v>
      </c>
      <c r="H5041">
        <v>0</v>
      </c>
      <c r="I5041">
        <v>1.4335</v>
      </c>
    </row>
    <row r="5042" spans="1:9" x14ac:dyDescent="0.25">
      <c r="A5042">
        <v>2110100136</v>
      </c>
      <c r="B5042" t="s">
        <v>1208</v>
      </c>
      <c r="C5042" t="s">
        <v>130</v>
      </c>
      <c r="D5042" t="s">
        <v>131</v>
      </c>
      <c r="E5042" s="1">
        <v>437</v>
      </c>
      <c r="F5042" t="s">
        <v>36</v>
      </c>
      <c r="G5042" s="1">
        <v>2857</v>
      </c>
      <c r="H5042" s="1">
        <v>1449</v>
      </c>
      <c r="I5042">
        <v>1.4335469999999999</v>
      </c>
    </row>
    <row r="5043" spans="1:9" x14ac:dyDescent="0.25">
      <c r="A5043">
        <v>2110100136</v>
      </c>
      <c r="B5043" t="s">
        <v>1208</v>
      </c>
      <c r="C5043" t="s">
        <v>126</v>
      </c>
      <c r="D5043" t="s">
        <v>127</v>
      </c>
      <c r="E5043">
        <v>9</v>
      </c>
      <c r="F5043" t="s">
        <v>36</v>
      </c>
      <c r="G5043">
        <v>0</v>
      </c>
      <c r="H5043">
        <v>0</v>
      </c>
      <c r="I5043">
        <v>1.1166670000000001</v>
      </c>
    </row>
    <row r="5044" spans="1:9" x14ac:dyDescent="0.25">
      <c r="A5044">
        <v>2110100136</v>
      </c>
      <c r="B5044" t="s">
        <v>1208</v>
      </c>
      <c r="C5044" t="s">
        <v>142</v>
      </c>
      <c r="D5044" t="s">
        <v>143</v>
      </c>
      <c r="E5044">
        <v>0</v>
      </c>
      <c r="F5044" t="s">
        <v>36</v>
      </c>
      <c r="G5044">
        <v>0</v>
      </c>
      <c r="H5044">
        <v>0</v>
      </c>
      <c r="I5044">
        <v>1.451082</v>
      </c>
    </row>
    <row r="5045" spans="1:9" x14ac:dyDescent="0.25">
      <c r="A5045">
        <v>2110100136</v>
      </c>
      <c r="B5045" t="s">
        <v>1208</v>
      </c>
      <c r="C5045" t="s">
        <v>137</v>
      </c>
      <c r="D5045" t="s">
        <v>138</v>
      </c>
      <c r="E5045">
        <v>0</v>
      </c>
      <c r="F5045" t="s">
        <v>36</v>
      </c>
      <c r="G5045">
        <v>9</v>
      </c>
      <c r="H5045">
        <v>0</v>
      </c>
      <c r="I5045">
        <v>1.45</v>
      </c>
    </row>
    <row r="5046" spans="1:9" x14ac:dyDescent="0.25">
      <c r="A5046">
        <v>2110100136</v>
      </c>
      <c r="B5046" t="s">
        <v>1208</v>
      </c>
      <c r="C5046" t="s">
        <v>151</v>
      </c>
      <c r="D5046" t="s">
        <v>152</v>
      </c>
      <c r="E5046">
        <v>0</v>
      </c>
      <c r="F5046" t="s">
        <v>36</v>
      </c>
      <c r="G5046" s="1">
        <v>1440</v>
      </c>
      <c r="H5046" s="1">
        <v>1440</v>
      </c>
      <c r="I5046">
        <v>1.433495</v>
      </c>
    </row>
    <row r="5047" spans="1:9" x14ac:dyDescent="0.25">
      <c r="A5047">
        <v>2110100137</v>
      </c>
      <c r="B5047" t="s">
        <v>1209</v>
      </c>
      <c r="C5047" t="s">
        <v>8708</v>
      </c>
      <c r="D5047" t="s">
        <v>8709</v>
      </c>
      <c r="E5047">
        <v>0</v>
      </c>
      <c r="F5047" t="s">
        <v>36</v>
      </c>
      <c r="G5047">
        <v>0</v>
      </c>
      <c r="H5047">
        <v>0</v>
      </c>
      <c r="I5047">
        <v>1.031493</v>
      </c>
    </row>
    <row r="5048" spans="1:9" x14ac:dyDescent="0.25">
      <c r="A5048">
        <v>2110100137</v>
      </c>
      <c r="B5048" t="s">
        <v>1209</v>
      </c>
      <c r="C5048" t="s">
        <v>8706</v>
      </c>
      <c r="D5048" t="s">
        <v>8707</v>
      </c>
      <c r="E5048">
        <v>584</v>
      </c>
      <c r="F5048" t="s">
        <v>36</v>
      </c>
      <c r="G5048">
        <v>0</v>
      </c>
      <c r="H5048">
        <v>0</v>
      </c>
      <c r="I5048">
        <v>1.03149</v>
      </c>
    </row>
    <row r="5049" spans="1:9" x14ac:dyDescent="0.25">
      <c r="A5049">
        <v>2110100137</v>
      </c>
      <c r="B5049" t="s">
        <v>1209</v>
      </c>
      <c r="C5049" t="s">
        <v>130</v>
      </c>
      <c r="D5049" t="s">
        <v>131</v>
      </c>
      <c r="E5049" s="1">
        <v>4540</v>
      </c>
      <c r="F5049" t="s">
        <v>36</v>
      </c>
      <c r="G5049">
        <v>580</v>
      </c>
      <c r="H5049">
        <v>0</v>
      </c>
      <c r="I5049">
        <v>1.031493</v>
      </c>
    </row>
    <row r="5050" spans="1:9" x14ac:dyDescent="0.25">
      <c r="A5050">
        <v>2110100137</v>
      </c>
      <c r="B5050" t="s">
        <v>1209</v>
      </c>
      <c r="C5050" t="s">
        <v>126</v>
      </c>
      <c r="D5050" t="s">
        <v>127</v>
      </c>
      <c r="E5050">
        <v>2</v>
      </c>
      <c r="F5050" t="s">
        <v>36</v>
      </c>
      <c r="G5050">
        <v>0</v>
      </c>
      <c r="H5050">
        <v>0</v>
      </c>
      <c r="I5050">
        <v>1.03</v>
      </c>
    </row>
    <row r="5051" spans="1:9" x14ac:dyDescent="0.25">
      <c r="A5051">
        <v>2110100137</v>
      </c>
      <c r="B5051" t="s">
        <v>1209</v>
      </c>
      <c r="C5051" t="s">
        <v>137</v>
      </c>
      <c r="D5051" t="s">
        <v>138</v>
      </c>
      <c r="E5051">
        <v>0</v>
      </c>
      <c r="F5051" t="s">
        <v>36</v>
      </c>
      <c r="G5051">
        <v>1</v>
      </c>
      <c r="H5051">
        <v>0</v>
      </c>
      <c r="I5051">
        <v>1.0311110000000001</v>
      </c>
    </row>
    <row r="5052" spans="1:9" x14ac:dyDescent="0.25">
      <c r="A5052">
        <v>2110100138</v>
      </c>
      <c r="B5052" t="s">
        <v>1210</v>
      </c>
      <c r="C5052" t="s">
        <v>8710</v>
      </c>
      <c r="D5052" t="s">
        <v>8711</v>
      </c>
      <c r="E5052">
        <v>0</v>
      </c>
      <c r="F5052" t="s">
        <v>36</v>
      </c>
      <c r="G5052">
        <v>0</v>
      </c>
      <c r="H5052">
        <v>0</v>
      </c>
      <c r="I5052">
        <v>1.290521</v>
      </c>
    </row>
    <row r="5053" spans="1:9" x14ac:dyDescent="0.25">
      <c r="A5053">
        <v>2110100138</v>
      </c>
      <c r="B5053" t="s">
        <v>1210</v>
      </c>
      <c r="C5053" t="s">
        <v>8706</v>
      </c>
      <c r="D5053" t="s">
        <v>8707</v>
      </c>
      <c r="E5053">
        <v>0</v>
      </c>
      <c r="F5053" t="s">
        <v>36</v>
      </c>
      <c r="G5053">
        <v>0</v>
      </c>
      <c r="H5053">
        <v>0</v>
      </c>
      <c r="I5053">
        <v>1.290521</v>
      </c>
    </row>
    <row r="5054" spans="1:9" x14ac:dyDescent="0.25">
      <c r="A5054">
        <v>2110100138</v>
      </c>
      <c r="B5054" t="s">
        <v>1210</v>
      </c>
      <c r="C5054" t="s">
        <v>130</v>
      </c>
      <c r="D5054" t="s">
        <v>131</v>
      </c>
      <c r="E5054">
        <v>212</v>
      </c>
      <c r="F5054" t="s">
        <v>36</v>
      </c>
      <c r="G5054" s="1">
        <v>3018</v>
      </c>
      <c r="H5054">
        <v>0</v>
      </c>
      <c r="I5054">
        <v>1.290802</v>
      </c>
    </row>
    <row r="5055" spans="1:9" x14ac:dyDescent="0.25">
      <c r="A5055">
        <v>2110100138</v>
      </c>
      <c r="B5055" t="s">
        <v>1210</v>
      </c>
      <c r="C5055" t="s">
        <v>142</v>
      </c>
      <c r="D5055" t="s">
        <v>143</v>
      </c>
      <c r="E5055">
        <v>0</v>
      </c>
      <c r="F5055" t="s">
        <v>36</v>
      </c>
      <c r="G5055">
        <v>0</v>
      </c>
      <c r="H5055">
        <v>0</v>
      </c>
      <c r="I5055">
        <v>1.290645</v>
      </c>
    </row>
    <row r="5056" spans="1:9" x14ac:dyDescent="0.25">
      <c r="A5056">
        <v>2110100138</v>
      </c>
      <c r="B5056" t="s">
        <v>1210</v>
      </c>
      <c r="C5056" t="s">
        <v>137</v>
      </c>
      <c r="D5056" t="s">
        <v>138</v>
      </c>
      <c r="E5056">
        <v>0</v>
      </c>
      <c r="F5056" t="s">
        <v>36</v>
      </c>
      <c r="G5056">
        <v>1</v>
      </c>
      <c r="H5056">
        <v>0</v>
      </c>
      <c r="I5056">
        <v>1.27</v>
      </c>
    </row>
    <row r="5057" spans="1:9" x14ac:dyDescent="0.25">
      <c r="A5057">
        <v>2110100138</v>
      </c>
      <c r="B5057" t="s">
        <v>1210</v>
      </c>
      <c r="C5057" t="s">
        <v>151</v>
      </c>
      <c r="D5057" t="s">
        <v>152</v>
      </c>
      <c r="E5057">
        <v>0</v>
      </c>
      <c r="F5057" t="s">
        <v>36</v>
      </c>
      <c r="G5057">
        <v>0</v>
      </c>
      <c r="H5057">
        <v>0</v>
      </c>
      <c r="I5057">
        <v>1.290503</v>
      </c>
    </row>
    <row r="5058" spans="1:9" x14ac:dyDescent="0.25">
      <c r="A5058">
        <v>2110100139</v>
      </c>
      <c r="B5058" t="s">
        <v>1211</v>
      </c>
      <c r="C5058" t="s">
        <v>8706</v>
      </c>
      <c r="D5058" t="s">
        <v>8707</v>
      </c>
      <c r="E5058">
        <v>0</v>
      </c>
      <c r="F5058" t="s">
        <v>36</v>
      </c>
      <c r="G5058">
        <v>0</v>
      </c>
      <c r="H5058">
        <v>144</v>
      </c>
      <c r="I5058">
        <v>1.08</v>
      </c>
    </row>
    <row r="5059" spans="1:9" x14ac:dyDescent="0.25">
      <c r="A5059">
        <v>2110100139</v>
      </c>
      <c r="B5059" t="s">
        <v>1211</v>
      </c>
      <c r="C5059" t="s">
        <v>130</v>
      </c>
      <c r="D5059" t="s">
        <v>131</v>
      </c>
      <c r="E5059">
        <v>3</v>
      </c>
      <c r="F5059" t="s">
        <v>36</v>
      </c>
      <c r="G5059" s="1">
        <v>2687</v>
      </c>
      <c r="H5059">
        <v>0</v>
      </c>
      <c r="I5059">
        <v>1.29</v>
      </c>
    </row>
    <row r="5060" spans="1:9" x14ac:dyDescent="0.25">
      <c r="A5060">
        <v>2110100139</v>
      </c>
      <c r="B5060" t="s">
        <v>1211</v>
      </c>
      <c r="C5060" t="s">
        <v>142</v>
      </c>
      <c r="D5060" t="s">
        <v>143</v>
      </c>
      <c r="E5060">
        <v>0</v>
      </c>
      <c r="F5060" t="s">
        <v>36</v>
      </c>
      <c r="G5060">
        <v>0</v>
      </c>
      <c r="H5060">
        <v>0</v>
      </c>
      <c r="I5060">
        <v>1.278958</v>
      </c>
    </row>
    <row r="5061" spans="1:9" x14ac:dyDescent="0.25">
      <c r="A5061">
        <v>2110100139</v>
      </c>
      <c r="B5061" t="s">
        <v>1211</v>
      </c>
      <c r="C5061" t="s">
        <v>137</v>
      </c>
      <c r="D5061" t="s">
        <v>138</v>
      </c>
      <c r="E5061">
        <v>0</v>
      </c>
      <c r="F5061" t="s">
        <v>36</v>
      </c>
      <c r="G5061">
        <v>1</v>
      </c>
      <c r="H5061">
        <v>0</v>
      </c>
      <c r="I5061">
        <v>1.253333</v>
      </c>
    </row>
    <row r="5062" spans="1:9" x14ac:dyDescent="0.25">
      <c r="A5062">
        <v>2110100143</v>
      </c>
      <c r="B5062" t="s">
        <v>1212</v>
      </c>
      <c r="C5062" t="s">
        <v>157</v>
      </c>
      <c r="D5062" t="s">
        <v>158</v>
      </c>
      <c r="E5062">
        <v>20</v>
      </c>
      <c r="F5062" t="s">
        <v>36</v>
      </c>
      <c r="G5062">
        <v>0</v>
      </c>
      <c r="H5062">
        <v>0</v>
      </c>
      <c r="I5062">
        <v>0.99399999999999999</v>
      </c>
    </row>
    <row r="5063" spans="1:9" x14ac:dyDescent="0.25">
      <c r="A5063">
        <v>2110100175</v>
      </c>
      <c r="B5063" t="s">
        <v>1213</v>
      </c>
      <c r="C5063" t="s">
        <v>167</v>
      </c>
      <c r="D5063" t="s">
        <v>168</v>
      </c>
      <c r="E5063" s="1">
        <v>3212</v>
      </c>
      <c r="F5063" t="s">
        <v>36</v>
      </c>
      <c r="G5063">
        <v>201</v>
      </c>
      <c r="H5063">
        <v>0</v>
      </c>
      <c r="I5063">
        <v>0.62845300000000004</v>
      </c>
    </row>
    <row r="5064" spans="1:9" x14ac:dyDescent="0.25">
      <c r="A5064">
        <v>2110100175</v>
      </c>
      <c r="B5064" t="s">
        <v>1213</v>
      </c>
      <c r="C5064" t="s">
        <v>137</v>
      </c>
      <c r="D5064" t="s">
        <v>138</v>
      </c>
      <c r="E5064">
        <v>0</v>
      </c>
      <c r="F5064" t="s">
        <v>36</v>
      </c>
      <c r="G5064">
        <v>0</v>
      </c>
      <c r="H5064">
        <v>201</v>
      </c>
      <c r="I5064">
        <v>0.62844900000000004</v>
      </c>
    </row>
    <row r="5065" spans="1:9" x14ac:dyDescent="0.25">
      <c r="A5065">
        <v>2110100176</v>
      </c>
      <c r="B5065" t="s">
        <v>1214</v>
      </c>
      <c r="C5065" t="s">
        <v>167</v>
      </c>
      <c r="D5065" t="s">
        <v>168</v>
      </c>
      <c r="E5065">
        <v>36</v>
      </c>
      <c r="F5065" t="s">
        <v>36</v>
      </c>
      <c r="G5065">
        <v>0</v>
      </c>
      <c r="H5065">
        <v>0</v>
      </c>
      <c r="I5065">
        <v>2.2430560000000002</v>
      </c>
    </row>
    <row r="5066" spans="1:9" x14ac:dyDescent="0.25">
      <c r="A5066">
        <v>2110100184</v>
      </c>
      <c r="B5066" t="s">
        <v>1215</v>
      </c>
      <c r="C5066" t="s">
        <v>139</v>
      </c>
      <c r="D5066" t="s">
        <v>140</v>
      </c>
      <c r="E5066">
        <v>295</v>
      </c>
      <c r="F5066" t="s">
        <v>1216</v>
      </c>
      <c r="G5066">
        <v>295</v>
      </c>
      <c r="H5066">
        <v>0</v>
      </c>
      <c r="I5066">
        <v>10.616678</v>
      </c>
    </row>
    <row r="5067" spans="1:9" x14ac:dyDescent="0.25">
      <c r="A5067">
        <v>2110100185</v>
      </c>
      <c r="B5067" t="s">
        <v>1217</v>
      </c>
      <c r="C5067" t="s">
        <v>139</v>
      </c>
      <c r="D5067" t="s">
        <v>140</v>
      </c>
      <c r="E5067">
        <v>26</v>
      </c>
      <c r="F5067" t="s">
        <v>1216</v>
      </c>
      <c r="G5067">
        <v>26</v>
      </c>
      <c r="H5067">
        <v>0</v>
      </c>
      <c r="I5067">
        <v>6.3638459999999997</v>
      </c>
    </row>
    <row r="5068" spans="1:9" x14ac:dyDescent="0.25">
      <c r="A5068">
        <v>2110100187</v>
      </c>
      <c r="B5068" t="s">
        <v>5519</v>
      </c>
      <c r="C5068" t="s">
        <v>8706</v>
      </c>
      <c r="D5068" t="s">
        <v>8707</v>
      </c>
      <c r="E5068">
        <v>12</v>
      </c>
      <c r="F5068" t="s">
        <v>1216</v>
      </c>
      <c r="G5068">
        <v>0</v>
      </c>
      <c r="H5068">
        <v>0</v>
      </c>
      <c r="I5068">
        <v>15.2125</v>
      </c>
    </row>
    <row r="5069" spans="1:9" x14ac:dyDescent="0.25">
      <c r="A5069">
        <v>2110100188</v>
      </c>
      <c r="B5069" t="s">
        <v>5485</v>
      </c>
      <c r="C5069" t="s">
        <v>8706</v>
      </c>
      <c r="D5069" t="s">
        <v>8707</v>
      </c>
      <c r="E5069">
        <v>4</v>
      </c>
      <c r="F5069" t="s">
        <v>1216</v>
      </c>
      <c r="G5069">
        <v>0</v>
      </c>
      <c r="H5069">
        <v>0</v>
      </c>
      <c r="I5069">
        <v>16.32</v>
      </c>
    </row>
    <row r="5070" spans="1:9" x14ac:dyDescent="0.25">
      <c r="A5070">
        <v>2110100189</v>
      </c>
      <c r="B5070" t="s">
        <v>5363</v>
      </c>
      <c r="C5070" t="s">
        <v>8706</v>
      </c>
      <c r="D5070" t="s">
        <v>8707</v>
      </c>
      <c r="E5070">
        <v>8</v>
      </c>
      <c r="F5070" t="s">
        <v>1216</v>
      </c>
      <c r="G5070">
        <v>0</v>
      </c>
      <c r="H5070">
        <v>0</v>
      </c>
      <c r="I5070">
        <v>22.952500000000001</v>
      </c>
    </row>
    <row r="5071" spans="1:9" x14ac:dyDescent="0.25">
      <c r="A5071">
        <v>2110100190</v>
      </c>
      <c r="B5071" t="s">
        <v>5444</v>
      </c>
      <c r="C5071" t="s">
        <v>8706</v>
      </c>
      <c r="D5071" t="s">
        <v>8707</v>
      </c>
      <c r="E5071">
        <v>4</v>
      </c>
      <c r="F5071" t="s">
        <v>36</v>
      </c>
      <c r="G5071">
        <v>0</v>
      </c>
      <c r="H5071">
        <v>0</v>
      </c>
      <c r="I5071">
        <v>18.2075</v>
      </c>
    </row>
    <row r="5072" spans="1:9" x14ac:dyDescent="0.25">
      <c r="A5072">
        <v>2110100191</v>
      </c>
      <c r="B5072" t="s">
        <v>5443</v>
      </c>
      <c r="C5072" t="s">
        <v>8706</v>
      </c>
      <c r="D5072" t="s">
        <v>8707</v>
      </c>
      <c r="E5072">
        <v>2</v>
      </c>
      <c r="F5072" t="s">
        <v>36</v>
      </c>
      <c r="G5072">
        <v>0</v>
      </c>
      <c r="H5072">
        <v>0</v>
      </c>
      <c r="I5072">
        <v>18.27</v>
      </c>
    </row>
    <row r="5073" spans="1:9" x14ac:dyDescent="0.25">
      <c r="A5073">
        <v>2110100195</v>
      </c>
      <c r="B5073" t="s">
        <v>1218</v>
      </c>
      <c r="C5073" t="s">
        <v>8706</v>
      </c>
      <c r="D5073" t="s">
        <v>8707</v>
      </c>
      <c r="E5073">
        <v>953</v>
      </c>
      <c r="F5073" t="s">
        <v>36</v>
      </c>
      <c r="G5073">
        <v>0</v>
      </c>
      <c r="H5073">
        <v>0</v>
      </c>
      <c r="I5073">
        <v>1.079895</v>
      </c>
    </row>
    <row r="5074" spans="1:9" x14ac:dyDescent="0.25">
      <c r="A5074">
        <v>2110100195</v>
      </c>
      <c r="B5074" t="s">
        <v>1218</v>
      </c>
      <c r="C5074" t="s">
        <v>130</v>
      </c>
      <c r="D5074" t="s">
        <v>131</v>
      </c>
      <c r="E5074">
        <v>262</v>
      </c>
      <c r="F5074" t="s">
        <v>36</v>
      </c>
      <c r="G5074">
        <v>0</v>
      </c>
      <c r="H5074">
        <v>0</v>
      </c>
      <c r="I5074">
        <v>1.0796559999999999</v>
      </c>
    </row>
    <row r="5075" spans="1:9" x14ac:dyDescent="0.25">
      <c r="A5075">
        <v>2110100195</v>
      </c>
      <c r="B5075" t="s">
        <v>1218</v>
      </c>
      <c r="C5075" t="s">
        <v>256</v>
      </c>
      <c r="D5075" t="s">
        <v>257</v>
      </c>
      <c r="E5075">
        <v>0</v>
      </c>
      <c r="F5075" t="s">
        <v>36</v>
      </c>
      <c r="G5075">
        <v>0</v>
      </c>
      <c r="H5075">
        <v>0</v>
      </c>
      <c r="I5075">
        <v>1.08</v>
      </c>
    </row>
    <row r="5076" spans="1:9" x14ac:dyDescent="0.25">
      <c r="A5076">
        <v>2110100195</v>
      </c>
      <c r="B5076" t="s">
        <v>1218</v>
      </c>
      <c r="C5076" t="s">
        <v>137</v>
      </c>
      <c r="D5076" t="s">
        <v>138</v>
      </c>
      <c r="E5076">
        <v>0</v>
      </c>
      <c r="F5076" t="s">
        <v>36</v>
      </c>
      <c r="G5076">
        <v>0</v>
      </c>
      <c r="H5076">
        <v>0</v>
      </c>
      <c r="I5076">
        <v>1.079825</v>
      </c>
    </row>
    <row r="5077" spans="1:9" x14ac:dyDescent="0.25">
      <c r="A5077">
        <v>2110100196</v>
      </c>
      <c r="B5077" t="s">
        <v>1219</v>
      </c>
      <c r="C5077" t="s">
        <v>8706</v>
      </c>
      <c r="D5077" t="s">
        <v>8707</v>
      </c>
      <c r="E5077" s="1">
        <v>85</v>
      </c>
      <c r="F5077" t="s">
        <v>1216</v>
      </c>
      <c r="G5077">
        <v>0</v>
      </c>
      <c r="H5077">
        <v>0</v>
      </c>
      <c r="I5077">
        <v>11.686588</v>
      </c>
    </row>
    <row r="5078" spans="1:9" x14ac:dyDescent="0.25">
      <c r="A5078">
        <v>2110100196</v>
      </c>
      <c r="B5078" t="s">
        <v>1219</v>
      </c>
      <c r="C5078" t="s">
        <v>130</v>
      </c>
      <c r="D5078" t="s">
        <v>131</v>
      </c>
      <c r="E5078" s="1">
        <v>515</v>
      </c>
      <c r="F5078" t="s">
        <v>1216</v>
      </c>
      <c r="G5078">
        <v>50</v>
      </c>
      <c r="H5078">
        <v>1</v>
      </c>
      <c r="I5078">
        <v>11.686544</v>
      </c>
    </row>
    <row r="5079" spans="1:9" x14ac:dyDescent="0.25">
      <c r="A5079">
        <v>2110100196</v>
      </c>
      <c r="B5079" t="s">
        <v>1219</v>
      </c>
      <c r="C5079" t="s">
        <v>142</v>
      </c>
      <c r="D5079" t="s">
        <v>143</v>
      </c>
      <c r="E5079" s="1">
        <v>0</v>
      </c>
      <c r="F5079" t="s">
        <v>1216</v>
      </c>
      <c r="G5079">
        <v>0</v>
      </c>
      <c r="H5079">
        <v>50</v>
      </c>
      <c r="I5079">
        <v>11.6866</v>
      </c>
    </row>
    <row r="5080" spans="1:9" x14ac:dyDescent="0.25">
      <c r="A5080">
        <v>2110100196</v>
      </c>
      <c r="B5080" t="s">
        <v>1219</v>
      </c>
      <c r="C5080" t="s">
        <v>137</v>
      </c>
      <c r="D5080" t="s">
        <v>138</v>
      </c>
      <c r="E5080" s="1">
        <v>0</v>
      </c>
      <c r="F5080" t="s">
        <v>1216</v>
      </c>
      <c r="G5080">
        <v>0</v>
      </c>
      <c r="H5080">
        <v>0</v>
      </c>
      <c r="I5080">
        <v>11.686624999999999</v>
      </c>
    </row>
    <row r="5081" spans="1:9" x14ac:dyDescent="0.25">
      <c r="A5081">
        <v>2110100197</v>
      </c>
      <c r="B5081" t="s">
        <v>1220</v>
      </c>
      <c r="C5081" t="s">
        <v>8706</v>
      </c>
      <c r="D5081" t="s">
        <v>8707</v>
      </c>
      <c r="E5081">
        <v>119</v>
      </c>
      <c r="F5081" t="s">
        <v>36</v>
      </c>
      <c r="G5081" s="1">
        <v>0</v>
      </c>
      <c r="H5081">
        <v>0</v>
      </c>
      <c r="I5081">
        <v>7.8292440000000001</v>
      </c>
    </row>
    <row r="5082" spans="1:9" x14ac:dyDescent="0.25">
      <c r="A5082">
        <v>2110100197</v>
      </c>
      <c r="B5082" t="s">
        <v>1220</v>
      </c>
      <c r="C5082" t="s">
        <v>139</v>
      </c>
      <c r="D5082" t="s">
        <v>140</v>
      </c>
      <c r="E5082" s="1">
        <v>1651</v>
      </c>
      <c r="F5082" t="s">
        <v>36</v>
      </c>
      <c r="G5082" s="1">
        <v>1651</v>
      </c>
      <c r="H5082">
        <v>0</v>
      </c>
      <c r="I5082">
        <v>7.8292070000000002</v>
      </c>
    </row>
    <row r="5083" spans="1:9" x14ac:dyDescent="0.25">
      <c r="A5083">
        <v>2110100198</v>
      </c>
      <c r="B5083" t="s">
        <v>1221</v>
      </c>
      <c r="C5083" t="s">
        <v>8706</v>
      </c>
      <c r="D5083" t="s">
        <v>8707</v>
      </c>
      <c r="E5083">
        <v>23</v>
      </c>
      <c r="F5083" t="s">
        <v>36</v>
      </c>
      <c r="G5083">
        <v>0</v>
      </c>
      <c r="H5083">
        <v>0</v>
      </c>
      <c r="I5083">
        <v>8.34</v>
      </c>
    </row>
    <row r="5084" spans="1:9" x14ac:dyDescent="0.25">
      <c r="A5084">
        <v>2110100198</v>
      </c>
      <c r="B5084" t="s">
        <v>1221</v>
      </c>
      <c r="C5084" t="s">
        <v>139</v>
      </c>
      <c r="D5084" t="s">
        <v>140</v>
      </c>
      <c r="E5084">
        <v>194</v>
      </c>
      <c r="F5084" t="s">
        <v>36</v>
      </c>
      <c r="G5084">
        <v>194</v>
      </c>
      <c r="H5084">
        <v>0</v>
      </c>
      <c r="I5084">
        <v>8.340052</v>
      </c>
    </row>
    <row r="5085" spans="1:9" x14ac:dyDescent="0.25">
      <c r="A5085">
        <v>2110100199</v>
      </c>
      <c r="B5085" t="s">
        <v>1222</v>
      </c>
      <c r="C5085" t="s">
        <v>8706</v>
      </c>
      <c r="D5085" t="s">
        <v>8707</v>
      </c>
      <c r="E5085" s="1">
        <v>2</v>
      </c>
      <c r="F5085" t="s">
        <v>36</v>
      </c>
      <c r="G5085">
        <v>0</v>
      </c>
      <c r="H5085">
        <v>0</v>
      </c>
      <c r="I5085">
        <v>5.7350000000000003</v>
      </c>
    </row>
    <row r="5086" spans="1:9" x14ac:dyDescent="0.25">
      <c r="A5086">
        <v>2110100199</v>
      </c>
      <c r="B5086" t="s">
        <v>1222</v>
      </c>
      <c r="C5086" t="s">
        <v>139</v>
      </c>
      <c r="D5086" t="s">
        <v>140</v>
      </c>
      <c r="E5086">
        <v>299</v>
      </c>
      <c r="F5086" t="s">
        <v>36</v>
      </c>
      <c r="G5086">
        <v>299</v>
      </c>
      <c r="H5086">
        <v>0</v>
      </c>
      <c r="I5086">
        <v>5.7361199999999997</v>
      </c>
    </row>
    <row r="5087" spans="1:9" x14ac:dyDescent="0.25">
      <c r="A5087">
        <v>2110100200</v>
      </c>
      <c r="B5087" t="s">
        <v>1223</v>
      </c>
      <c r="C5087" t="s">
        <v>8706</v>
      </c>
      <c r="D5087" t="s">
        <v>8707</v>
      </c>
      <c r="E5087">
        <v>122</v>
      </c>
      <c r="F5087" t="s">
        <v>36</v>
      </c>
      <c r="G5087">
        <v>0</v>
      </c>
      <c r="H5087">
        <v>0</v>
      </c>
      <c r="I5087">
        <v>7.3542620000000003</v>
      </c>
    </row>
    <row r="5088" spans="1:9" x14ac:dyDescent="0.25">
      <c r="A5088">
        <v>2110100200</v>
      </c>
      <c r="B5088" t="s">
        <v>1223</v>
      </c>
      <c r="C5088" t="s">
        <v>130</v>
      </c>
      <c r="D5088" t="s">
        <v>131</v>
      </c>
      <c r="E5088">
        <v>834</v>
      </c>
      <c r="F5088" t="s">
        <v>36</v>
      </c>
      <c r="G5088">
        <v>0</v>
      </c>
      <c r="H5088">
        <v>0</v>
      </c>
      <c r="I5088">
        <v>7.354317</v>
      </c>
    </row>
    <row r="5089" spans="1:9" x14ac:dyDescent="0.25">
      <c r="A5089">
        <v>2110100200</v>
      </c>
      <c r="B5089" t="s">
        <v>1223</v>
      </c>
      <c r="C5089" t="s">
        <v>137</v>
      </c>
      <c r="D5089" t="s">
        <v>138</v>
      </c>
      <c r="E5089">
        <v>0</v>
      </c>
      <c r="F5089" t="s">
        <v>36</v>
      </c>
      <c r="G5089">
        <v>0</v>
      </c>
      <c r="H5089">
        <v>0</v>
      </c>
      <c r="I5089">
        <v>7.3520000000000003</v>
      </c>
    </row>
    <row r="5090" spans="1:9" x14ac:dyDescent="0.25">
      <c r="A5090">
        <v>2110100201</v>
      </c>
      <c r="B5090" t="s">
        <v>1224</v>
      </c>
      <c r="C5090" t="s">
        <v>8708</v>
      </c>
      <c r="D5090" t="s">
        <v>8709</v>
      </c>
      <c r="E5090" s="1">
        <v>0</v>
      </c>
      <c r="F5090" t="s">
        <v>36</v>
      </c>
      <c r="G5090">
        <v>0</v>
      </c>
      <c r="H5090">
        <v>0</v>
      </c>
      <c r="I5090">
        <v>7.2147189999999997</v>
      </c>
    </row>
    <row r="5091" spans="1:9" x14ac:dyDescent="0.25">
      <c r="A5091">
        <v>2110100201</v>
      </c>
      <c r="B5091" t="s">
        <v>1224</v>
      </c>
      <c r="C5091" t="s">
        <v>8706</v>
      </c>
      <c r="D5091" t="s">
        <v>8707</v>
      </c>
      <c r="E5091">
        <v>0</v>
      </c>
      <c r="F5091" t="s">
        <v>36</v>
      </c>
      <c r="G5091">
        <v>0</v>
      </c>
      <c r="H5091">
        <v>0</v>
      </c>
      <c r="I5091">
        <v>7.2147189999999997</v>
      </c>
    </row>
    <row r="5092" spans="1:9" x14ac:dyDescent="0.25">
      <c r="A5092">
        <v>2110100201</v>
      </c>
      <c r="B5092" t="s">
        <v>1224</v>
      </c>
      <c r="C5092" t="s">
        <v>130</v>
      </c>
      <c r="D5092" t="s">
        <v>131</v>
      </c>
      <c r="E5092">
        <v>28</v>
      </c>
      <c r="F5092" t="s">
        <v>36</v>
      </c>
      <c r="G5092">
        <v>11</v>
      </c>
      <c r="H5092">
        <v>0</v>
      </c>
      <c r="I5092">
        <v>7.2146429999999997</v>
      </c>
    </row>
    <row r="5093" spans="1:9" x14ac:dyDescent="0.25">
      <c r="A5093">
        <v>2110100201</v>
      </c>
      <c r="B5093" t="s">
        <v>1224</v>
      </c>
      <c r="C5093" t="s">
        <v>137</v>
      </c>
      <c r="D5093" t="s">
        <v>138</v>
      </c>
      <c r="E5093" s="1">
        <v>0</v>
      </c>
      <c r="F5093" t="s">
        <v>36</v>
      </c>
      <c r="G5093">
        <v>0</v>
      </c>
      <c r="H5093">
        <v>0</v>
      </c>
      <c r="I5093">
        <v>7.2149999999999999</v>
      </c>
    </row>
    <row r="5094" spans="1:9" x14ac:dyDescent="0.25">
      <c r="A5094">
        <v>2110100201</v>
      </c>
      <c r="B5094" t="s">
        <v>1224</v>
      </c>
      <c r="C5094" t="s">
        <v>151</v>
      </c>
      <c r="D5094" t="s">
        <v>152</v>
      </c>
      <c r="E5094">
        <v>0</v>
      </c>
      <c r="F5094" t="s">
        <v>36</v>
      </c>
      <c r="G5094">
        <v>0</v>
      </c>
      <c r="H5094">
        <v>0</v>
      </c>
      <c r="I5094">
        <v>7.2146150000000002</v>
      </c>
    </row>
    <row r="5095" spans="1:9" x14ac:dyDescent="0.25">
      <c r="A5095">
        <v>2110100202</v>
      </c>
      <c r="B5095" t="s">
        <v>1225</v>
      </c>
      <c r="C5095" t="s">
        <v>8706</v>
      </c>
      <c r="D5095" t="s">
        <v>8707</v>
      </c>
      <c r="E5095">
        <v>36</v>
      </c>
      <c r="F5095" t="s">
        <v>36</v>
      </c>
      <c r="G5095">
        <v>0</v>
      </c>
      <c r="H5095">
        <v>0</v>
      </c>
      <c r="I5095">
        <v>7.39</v>
      </c>
    </row>
    <row r="5096" spans="1:9" x14ac:dyDescent="0.25">
      <c r="A5096">
        <v>2110100202</v>
      </c>
      <c r="B5096" t="s">
        <v>1225</v>
      </c>
      <c r="C5096" t="s">
        <v>139</v>
      </c>
      <c r="D5096" t="s">
        <v>140</v>
      </c>
      <c r="E5096">
        <v>290</v>
      </c>
      <c r="F5096" t="s">
        <v>36</v>
      </c>
      <c r="G5096">
        <v>290</v>
      </c>
      <c r="H5096">
        <v>0</v>
      </c>
      <c r="I5096">
        <v>7.390034</v>
      </c>
    </row>
    <row r="5097" spans="1:9" x14ac:dyDescent="0.25">
      <c r="A5097">
        <v>2110100203</v>
      </c>
      <c r="B5097" t="s">
        <v>1226</v>
      </c>
      <c r="C5097" t="s">
        <v>8706</v>
      </c>
      <c r="D5097" t="s">
        <v>8707</v>
      </c>
      <c r="E5097">
        <v>46</v>
      </c>
      <c r="F5097" t="s">
        <v>36</v>
      </c>
      <c r="G5097">
        <v>0</v>
      </c>
      <c r="H5097">
        <v>1</v>
      </c>
      <c r="I5097">
        <v>7.4106519999999998</v>
      </c>
    </row>
    <row r="5098" spans="1:9" x14ac:dyDescent="0.25">
      <c r="A5098">
        <v>2110100203</v>
      </c>
      <c r="B5098" t="s">
        <v>1226</v>
      </c>
      <c r="C5098" t="s">
        <v>130</v>
      </c>
      <c r="D5098" t="s">
        <v>131</v>
      </c>
      <c r="E5098" s="1">
        <v>8</v>
      </c>
      <c r="F5098" t="s">
        <v>36</v>
      </c>
      <c r="G5098">
        <v>1</v>
      </c>
      <c r="H5098">
        <v>139</v>
      </c>
      <c r="I5098">
        <v>7.4112499999999999</v>
      </c>
    </row>
    <row r="5099" spans="1:9" x14ac:dyDescent="0.25">
      <c r="A5099">
        <v>2110100203</v>
      </c>
      <c r="B5099" t="s">
        <v>1226</v>
      </c>
      <c r="C5099" t="s">
        <v>137</v>
      </c>
      <c r="D5099" t="s">
        <v>138</v>
      </c>
      <c r="E5099" s="1">
        <v>1</v>
      </c>
      <c r="F5099" t="s">
        <v>36</v>
      </c>
      <c r="G5099" s="1">
        <v>0</v>
      </c>
      <c r="H5099">
        <v>0</v>
      </c>
      <c r="I5099">
        <v>7.41</v>
      </c>
    </row>
    <row r="5100" spans="1:9" x14ac:dyDescent="0.25">
      <c r="A5100">
        <v>2110100203</v>
      </c>
      <c r="B5100" t="s">
        <v>1226</v>
      </c>
      <c r="C5100" t="s">
        <v>139</v>
      </c>
      <c r="D5100" t="s">
        <v>140</v>
      </c>
      <c r="E5100">
        <v>139</v>
      </c>
      <c r="F5100" t="s">
        <v>36</v>
      </c>
      <c r="G5100">
        <v>139</v>
      </c>
      <c r="H5100">
        <v>0</v>
      </c>
      <c r="I5100">
        <v>7.4105759999999998</v>
      </c>
    </row>
    <row r="5101" spans="1:9" x14ac:dyDescent="0.25">
      <c r="A5101">
        <v>2110100204</v>
      </c>
      <c r="B5101" t="s">
        <v>1227</v>
      </c>
      <c r="C5101" t="s">
        <v>8706</v>
      </c>
      <c r="D5101" t="s">
        <v>8707</v>
      </c>
      <c r="E5101" s="1">
        <v>7</v>
      </c>
      <c r="F5101" t="s">
        <v>36</v>
      </c>
      <c r="G5101">
        <v>0</v>
      </c>
      <c r="H5101">
        <v>2</v>
      </c>
      <c r="I5101">
        <v>7.4971430000000003</v>
      </c>
    </row>
    <row r="5102" spans="1:9" x14ac:dyDescent="0.25">
      <c r="A5102">
        <v>2110100204</v>
      </c>
      <c r="B5102" t="s">
        <v>1227</v>
      </c>
      <c r="C5102" t="s">
        <v>137</v>
      </c>
      <c r="D5102" t="s">
        <v>138</v>
      </c>
      <c r="E5102">
        <v>0</v>
      </c>
      <c r="F5102" t="s">
        <v>36</v>
      </c>
      <c r="G5102">
        <v>0</v>
      </c>
      <c r="H5102">
        <v>0</v>
      </c>
      <c r="I5102">
        <v>7.4966670000000004</v>
      </c>
    </row>
    <row r="5103" spans="1:9" x14ac:dyDescent="0.25">
      <c r="A5103">
        <v>2110100204</v>
      </c>
      <c r="B5103" t="s">
        <v>1227</v>
      </c>
      <c r="C5103" t="s">
        <v>139</v>
      </c>
      <c r="D5103" t="s">
        <v>140</v>
      </c>
      <c r="E5103">
        <v>286</v>
      </c>
      <c r="F5103" t="s">
        <v>36</v>
      </c>
      <c r="G5103" s="1">
        <v>286</v>
      </c>
      <c r="H5103">
        <v>0</v>
      </c>
      <c r="I5103">
        <v>7.4966080000000002</v>
      </c>
    </row>
    <row r="5104" spans="1:9" x14ac:dyDescent="0.25">
      <c r="A5104">
        <v>2110100205</v>
      </c>
      <c r="B5104" t="s">
        <v>1228</v>
      </c>
      <c r="C5104" t="s">
        <v>8706</v>
      </c>
      <c r="D5104" t="s">
        <v>8707</v>
      </c>
      <c r="E5104">
        <v>39</v>
      </c>
      <c r="F5104" t="s">
        <v>36</v>
      </c>
      <c r="G5104">
        <v>0</v>
      </c>
      <c r="H5104">
        <v>0</v>
      </c>
      <c r="I5104">
        <v>10.715128</v>
      </c>
    </row>
    <row r="5105" spans="1:9" x14ac:dyDescent="0.25">
      <c r="A5105">
        <v>2110100205</v>
      </c>
      <c r="B5105" t="s">
        <v>1228</v>
      </c>
      <c r="C5105" t="s">
        <v>139</v>
      </c>
      <c r="D5105" t="s">
        <v>140</v>
      </c>
      <c r="E5105">
        <v>10</v>
      </c>
      <c r="F5105" t="s">
        <v>36</v>
      </c>
      <c r="G5105">
        <v>10</v>
      </c>
      <c r="H5105">
        <v>0</v>
      </c>
      <c r="I5105">
        <v>10.715</v>
      </c>
    </row>
    <row r="5106" spans="1:9" x14ac:dyDescent="0.25">
      <c r="A5106">
        <v>2110100206</v>
      </c>
      <c r="B5106" t="s">
        <v>1229</v>
      </c>
      <c r="C5106" t="s">
        <v>8706</v>
      </c>
      <c r="D5106" t="s">
        <v>8707</v>
      </c>
      <c r="E5106">
        <v>20</v>
      </c>
      <c r="F5106" t="s">
        <v>36</v>
      </c>
      <c r="G5106">
        <v>0</v>
      </c>
      <c r="H5106">
        <v>0</v>
      </c>
      <c r="I5106">
        <v>16</v>
      </c>
    </row>
    <row r="5107" spans="1:9" x14ac:dyDescent="0.25">
      <c r="A5107">
        <v>2110100206</v>
      </c>
      <c r="B5107" t="s">
        <v>1229</v>
      </c>
      <c r="C5107" t="s">
        <v>139</v>
      </c>
      <c r="D5107" t="s">
        <v>140</v>
      </c>
      <c r="E5107">
        <v>946</v>
      </c>
      <c r="F5107" t="s">
        <v>36</v>
      </c>
      <c r="G5107">
        <v>946</v>
      </c>
      <c r="H5107">
        <v>0</v>
      </c>
      <c r="I5107">
        <v>15.999798999999999</v>
      </c>
    </row>
    <row r="5108" spans="1:9" x14ac:dyDescent="0.25">
      <c r="A5108">
        <v>2110100207</v>
      </c>
      <c r="B5108" t="s">
        <v>1230</v>
      </c>
      <c r="C5108" t="s">
        <v>8706</v>
      </c>
      <c r="D5108" t="s">
        <v>8707</v>
      </c>
      <c r="E5108">
        <v>20</v>
      </c>
      <c r="F5108" t="s">
        <v>36</v>
      </c>
      <c r="G5108">
        <v>0</v>
      </c>
      <c r="H5108">
        <v>0</v>
      </c>
      <c r="I5108">
        <v>15.159000000000001</v>
      </c>
    </row>
    <row r="5109" spans="1:9" x14ac:dyDescent="0.25">
      <c r="A5109">
        <v>2110100207</v>
      </c>
      <c r="B5109" t="s">
        <v>1230</v>
      </c>
      <c r="C5109" t="s">
        <v>139</v>
      </c>
      <c r="D5109" t="s">
        <v>140</v>
      </c>
      <c r="E5109" s="1">
        <v>915</v>
      </c>
      <c r="F5109" t="s">
        <v>36</v>
      </c>
      <c r="G5109">
        <v>915</v>
      </c>
      <c r="H5109">
        <v>0</v>
      </c>
      <c r="I5109">
        <v>15.158863</v>
      </c>
    </row>
    <row r="5110" spans="1:9" x14ac:dyDescent="0.25">
      <c r="A5110">
        <v>2110100208</v>
      </c>
      <c r="B5110" t="s">
        <v>1231</v>
      </c>
      <c r="C5110" t="s">
        <v>8706</v>
      </c>
      <c r="D5110" t="s">
        <v>8707</v>
      </c>
      <c r="E5110" s="1">
        <v>10</v>
      </c>
      <c r="F5110" t="s">
        <v>36</v>
      </c>
      <c r="G5110">
        <v>0</v>
      </c>
      <c r="H5110">
        <v>0</v>
      </c>
      <c r="I5110">
        <v>14.32</v>
      </c>
    </row>
    <row r="5111" spans="1:9" x14ac:dyDescent="0.25">
      <c r="A5111">
        <v>2110100208</v>
      </c>
      <c r="B5111" t="s">
        <v>1231</v>
      </c>
      <c r="C5111" t="s">
        <v>139</v>
      </c>
      <c r="D5111" t="s">
        <v>140</v>
      </c>
      <c r="E5111">
        <v>927</v>
      </c>
      <c r="F5111" t="s">
        <v>36</v>
      </c>
      <c r="G5111">
        <v>927</v>
      </c>
      <c r="H5111">
        <v>0</v>
      </c>
      <c r="I5111">
        <v>14.31972</v>
      </c>
    </row>
    <row r="5112" spans="1:9" x14ac:dyDescent="0.25">
      <c r="A5112">
        <v>2110100209</v>
      </c>
      <c r="B5112" t="s">
        <v>1232</v>
      </c>
      <c r="C5112" t="s">
        <v>8708</v>
      </c>
      <c r="D5112" t="s">
        <v>8709</v>
      </c>
      <c r="E5112">
        <v>0</v>
      </c>
      <c r="F5112" t="s">
        <v>36</v>
      </c>
      <c r="G5112">
        <v>0</v>
      </c>
      <c r="H5112">
        <v>0</v>
      </c>
      <c r="I5112">
        <v>6.9655560000000003</v>
      </c>
    </row>
    <row r="5113" spans="1:9" x14ac:dyDescent="0.25">
      <c r="A5113">
        <v>2110100209</v>
      </c>
      <c r="B5113" t="s">
        <v>1232</v>
      </c>
      <c r="C5113" t="s">
        <v>8710</v>
      </c>
      <c r="D5113" t="s">
        <v>8711</v>
      </c>
      <c r="E5113" s="1">
        <v>0</v>
      </c>
      <c r="F5113" t="s">
        <v>36</v>
      </c>
      <c r="G5113">
        <v>0</v>
      </c>
      <c r="H5113">
        <v>0</v>
      </c>
      <c r="I5113">
        <v>6.9654999999999996</v>
      </c>
    </row>
    <row r="5114" spans="1:9" x14ac:dyDescent="0.25">
      <c r="A5114">
        <v>2110100209</v>
      </c>
      <c r="B5114" t="s">
        <v>1232</v>
      </c>
      <c r="C5114" t="s">
        <v>8706</v>
      </c>
      <c r="D5114" t="s">
        <v>8707</v>
      </c>
      <c r="E5114" s="1">
        <v>0</v>
      </c>
      <c r="F5114" t="s">
        <v>36</v>
      </c>
      <c r="G5114">
        <v>0</v>
      </c>
      <c r="H5114" s="1">
        <v>0</v>
      </c>
      <c r="I5114">
        <v>6.9655560000000003</v>
      </c>
    </row>
    <row r="5115" spans="1:9" x14ac:dyDescent="0.25">
      <c r="A5115">
        <v>2110100209</v>
      </c>
      <c r="B5115" t="s">
        <v>1232</v>
      </c>
      <c r="C5115" t="s">
        <v>130</v>
      </c>
      <c r="D5115" t="s">
        <v>131</v>
      </c>
      <c r="E5115" s="1">
        <v>11</v>
      </c>
      <c r="F5115" t="s">
        <v>36</v>
      </c>
      <c r="G5115" s="1">
        <v>17</v>
      </c>
      <c r="H5115">
        <v>1</v>
      </c>
      <c r="I5115">
        <v>6.9654550000000004</v>
      </c>
    </row>
    <row r="5116" spans="1:9" x14ac:dyDescent="0.25">
      <c r="A5116">
        <v>2110100209</v>
      </c>
      <c r="B5116" t="s">
        <v>1232</v>
      </c>
      <c r="C5116" t="s">
        <v>137</v>
      </c>
      <c r="D5116" t="s">
        <v>138</v>
      </c>
      <c r="E5116">
        <v>0</v>
      </c>
      <c r="F5116" t="s">
        <v>36</v>
      </c>
      <c r="G5116">
        <v>0</v>
      </c>
      <c r="H5116">
        <v>0</v>
      </c>
      <c r="I5116">
        <v>6.97</v>
      </c>
    </row>
    <row r="5117" spans="1:9" x14ac:dyDescent="0.25">
      <c r="A5117">
        <v>2110100209</v>
      </c>
      <c r="B5117" t="s">
        <v>1232</v>
      </c>
      <c r="C5117" t="s">
        <v>151</v>
      </c>
      <c r="D5117" t="s">
        <v>152</v>
      </c>
      <c r="E5117">
        <v>0</v>
      </c>
      <c r="F5117" t="s">
        <v>36</v>
      </c>
      <c r="G5117" s="1">
        <v>0</v>
      </c>
      <c r="H5117">
        <v>0</v>
      </c>
      <c r="I5117">
        <v>6.9649999999999999</v>
      </c>
    </row>
    <row r="5118" spans="1:9" x14ac:dyDescent="0.25">
      <c r="A5118">
        <v>2110100209</v>
      </c>
      <c r="B5118" t="s">
        <v>1232</v>
      </c>
      <c r="C5118" t="s">
        <v>139</v>
      </c>
      <c r="D5118" t="s">
        <v>140</v>
      </c>
      <c r="E5118" s="1">
        <v>0</v>
      </c>
      <c r="F5118" t="s">
        <v>36</v>
      </c>
      <c r="G5118">
        <v>1</v>
      </c>
      <c r="H5118" s="1">
        <v>0</v>
      </c>
      <c r="I5118">
        <v>6.9654999999999996</v>
      </c>
    </row>
    <row r="5119" spans="1:9" x14ac:dyDescent="0.25">
      <c r="A5119">
        <v>2110100210</v>
      </c>
      <c r="B5119" t="s">
        <v>1233</v>
      </c>
      <c r="C5119" t="s">
        <v>8706</v>
      </c>
      <c r="D5119" t="s">
        <v>8707</v>
      </c>
      <c r="E5119" s="1">
        <v>28</v>
      </c>
      <c r="F5119" t="s">
        <v>36</v>
      </c>
      <c r="G5119">
        <v>0</v>
      </c>
      <c r="H5119">
        <v>0</v>
      </c>
      <c r="I5119">
        <v>7.3942860000000001</v>
      </c>
    </row>
    <row r="5120" spans="1:9" x14ac:dyDescent="0.25">
      <c r="A5120">
        <v>2110100210</v>
      </c>
      <c r="B5120" t="s">
        <v>1233</v>
      </c>
      <c r="C5120" t="s">
        <v>130</v>
      </c>
      <c r="D5120" t="s">
        <v>131</v>
      </c>
      <c r="E5120" s="1">
        <v>38</v>
      </c>
      <c r="F5120" t="s">
        <v>36</v>
      </c>
      <c r="G5120" s="1">
        <v>19</v>
      </c>
      <c r="H5120" s="1">
        <v>3</v>
      </c>
      <c r="I5120">
        <v>7.393421</v>
      </c>
    </row>
    <row r="5121" spans="1:9" x14ac:dyDescent="0.25">
      <c r="A5121">
        <v>2110100210</v>
      </c>
      <c r="B5121" t="s">
        <v>1233</v>
      </c>
      <c r="C5121" t="s">
        <v>137</v>
      </c>
      <c r="D5121" t="s">
        <v>138</v>
      </c>
      <c r="E5121">
        <v>0</v>
      </c>
      <c r="F5121" t="s">
        <v>36</v>
      </c>
      <c r="G5121">
        <v>0</v>
      </c>
      <c r="H5121">
        <v>2</v>
      </c>
      <c r="I5121">
        <v>7.3933330000000002</v>
      </c>
    </row>
    <row r="5122" spans="1:9" x14ac:dyDescent="0.25">
      <c r="A5122">
        <v>2110100210</v>
      </c>
      <c r="B5122" t="s">
        <v>1233</v>
      </c>
      <c r="C5122" t="s">
        <v>139</v>
      </c>
      <c r="D5122" t="s">
        <v>140</v>
      </c>
      <c r="E5122" s="1">
        <v>0</v>
      </c>
      <c r="F5122" t="s">
        <v>36</v>
      </c>
      <c r="G5122" s="1">
        <v>3</v>
      </c>
      <c r="H5122">
        <v>0</v>
      </c>
      <c r="I5122">
        <v>7.3949999999999996</v>
      </c>
    </row>
    <row r="5123" spans="1:9" x14ac:dyDescent="0.25">
      <c r="A5123">
        <v>2110100212</v>
      </c>
      <c r="B5123" t="s">
        <v>1234</v>
      </c>
      <c r="C5123" t="s">
        <v>8710</v>
      </c>
      <c r="D5123" t="s">
        <v>8711</v>
      </c>
      <c r="E5123">
        <v>0</v>
      </c>
      <c r="F5123" t="s">
        <v>147</v>
      </c>
      <c r="G5123">
        <v>0</v>
      </c>
      <c r="H5123">
        <v>0</v>
      </c>
      <c r="I5123">
        <v>1.9868330000000001</v>
      </c>
    </row>
    <row r="5124" spans="1:9" x14ac:dyDescent="0.25">
      <c r="A5124">
        <v>2110100212</v>
      </c>
      <c r="B5124" t="s">
        <v>1234</v>
      </c>
      <c r="C5124" t="s">
        <v>8706</v>
      </c>
      <c r="D5124" t="s">
        <v>8707</v>
      </c>
      <c r="E5124">
        <v>96</v>
      </c>
      <c r="F5124" t="s">
        <v>147</v>
      </c>
      <c r="G5124">
        <v>0</v>
      </c>
      <c r="H5124">
        <v>0</v>
      </c>
      <c r="I5124">
        <v>1.9868749999999999</v>
      </c>
    </row>
    <row r="5125" spans="1:9" x14ac:dyDescent="0.25">
      <c r="A5125">
        <v>2110100212</v>
      </c>
      <c r="B5125" t="s">
        <v>1234</v>
      </c>
      <c r="C5125" t="s">
        <v>130</v>
      </c>
      <c r="D5125" t="s">
        <v>131</v>
      </c>
      <c r="E5125" s="1">
        <v>1650</v>
      </c>
      <c r="F5125" t="s">
        <v>147</v>
      </c>
      <c r="G5125" s="1">
        <v>0</v>
      </c>
      <c r="H5125">
        <v>0</v>
      </c>
      <c r="I5125">
        <v>1.9867939999999999</v>
      </c>
    </row>
    <row r="5126" spans="1:9" x14ac:dyDescent="0.25">
      <c r="A5126">
        <v>2110100212</v>
      </c>
      <c r="B5126" t="s">
        <v>1234</v>
      </c>
      <c r="C5126" t="s">
        <v>137</v>
      </c>
      <c r="D5126" t="s">
        <v>138</v>
      </c>
      <c r="E5126">
        <v>3</v>
      </c>
      <c r="F5126" t="s">
        <v>147</v>
      </c>
      <c r="G5126">
        <v>0</v>
      </c>
      <c r="H5126">
        <v>0</v>
      </c>
      <c r="I5126">
        <v>1.99</v>
      </c>
    </row>
    <row r="5127" spans="1:9" x14ac:dyDescent="0.25">
      <c r="A5127">
        <v>2110100212</v>
      </c>
      <c r="B5127" t="s">
        <v>1234</v>
      </c>
      <c r="C5127" t="s">
        <v>151</v>
      </c>
      <c r="D5127" t="s">
        <v>152</v>
      </c>
      <c r="E5127">
        <v>0</v>
      </c>
      <c r="F5127" t="s">
        <v>147</v>
      </c>
      <c r="G5127">
        <v>0</v>
      </c>
      <c r="H5127">
        <v>0</v>
      </c>
      <c r="I5127">
        <v>1.9868330000000001</v>
      </c>
    </row>
    <row r="5128" spans="1:9" x14ac:dyDescent="0.25">
      <c r="A5128">
        <v>2110100213</v>
      </c>
      <c r="B5128" t="s">
        <v>1235</v>
      </c>
      <c r="C5128" t="s">
        <v>130</v>
      </c>
      <c r="D5128" t="s">
        <v>131</v>
      </c>
      <c r="E5128" s="1">
        <v>3389</v>
      </c>
      <c r="F5128" t="s">
        <v>147</v>
      </c>
      <c r="G5128">
        <v>2</v>
      </c>
      <c r="H5128" s="1">
        <v>0</v>
      </c>
      <c r="I5128">
        <v>2.1315140000000001</v>
      </c>
    </row>
    <row r="5129" spans="1:9" x14ac:dyDescent="0.25">
      <c r="A5129">
        <v>2110100213</v>
      </c>
      <c r="B5129" t="s">
        <v>1235</v>
      </c>
      <c r="C5129" t="s">
        <v>142</v>
      </c>
      <c r="D5129" t="s">
        <v>143</v>
      </c>
      <c r="E5129">
        <v>0</v>
      </c>
      <c r="F5129" t="s">
        <v>147</v>
      </c>
      <c r="G5129">
        <v>0</v>
      </c>
      <c r="H5129">
        <v>0</v>
      </c>
      <c r="I5129">
        <v>2.0814859999999999</v>
      </c>
    </row>
    <row r="5130" spans="1:9" x14ac:dyDescent="0.25">
      <c r="A5130">
        <v>2110100213</v>
      </c>
      <c r="B5130" t="s">
        <v>1235</v>
      </c>
      <c r="C5130" t="s">
        <v>167</v>
      </c>
      <c r="D5130" t="s">
        <v>168</v>
      </c>
      <c r="E5130" s="1">
        <v>0</v>
      </c>
      <c r="F5130" t="s">
        <v>147</v>
      </c>
      <c r="G5130">
        <v>0</v>
      </c>
      <c r="H5130">
        <v>0</v>
      </c>
      <c r="I5130">
        <v>2.1753330000000002</v>
      </c>
    </row>
    <row r="5131" spans="1:9" x14ac:dyDescent="0.25">
      <c r="A5131">
        <v>2110100213</v>
      </c>
      <c r="B5131" t="s">
        <v>1235</v>
      </c>
      <c r="C5131" t="s">
        <v>137</v>
      </c>
      <c r="D5131" t="s">
        <v>138</v>
      </c>
      <c r="E5131">
        <v>0</v>
      </c>
      <c r="F5131" t="s">
        <v>147</v>
      </c>
      <c r="G5131">
        <v>0</v>
      </c>
      <c r="H5131">
        <v>0</v>
      </c>
      <c r="I5131">
        <v>2.3075000000000001</v>
      </c>
    </row>
    <row r="5132" spans="1:9" x14ac:dyDescent="0.25">
      <c r="A5132">
        <v>2110100213</v>
      </c>
      <c r="B5132" t="s">
        <v>1235</v>
      </c>
      <c r="C5132" t="s">
        <v>151</v>
      </c>
      <c r="D5132" t="s">
        <v>152</v>
      </c>
      <c r="E5132">
        <v>0</v>
      </c>
      <c r="F5132" t="s">
        <v>147</v>
      </c>
      <c r="G5132">
        <v>0</v>
      </c>
      <c r="H5132">
        <v>0</v>
      </c>
      <c r="I5132">
        <v>2.1258590000000002</v>
      </c>
    </row>
    <row r="5133" spans="1:9" x14ac:dyDescent="0.25">
      <c r="A5133">
        <v>2110100217</v>
      </c>
      <c r="B5133" t="s">
        <v>1236</v>
      </c>
      <c r="C5133" t="s">
        <v>130</v>
      </c>
      <c r="D5133" t="s">
        <v>131</v>
      </c>
      <c r="E5133" s="1">
        <v>1707</v>
      </c>
      <c r="F5133" t="s">
        <v>1216</v>
      </c>
      <c r="G5133">
        <v>0</v>
      </c>
      <c r="H5133">
        <v>0</v>
      </c>
      <c r="I5133">
        <v>4.7563500000000003</v>
      </c>
    </row>
    <row r="5134" spans="1:9" x14ac:dyDescent="0.25">
      <c r="A5134">
        <v>2110100218</v>
      </c>
      <c r="B5134" t="s">
        <v>1237</v>
      </c>
      <c r="C5134" t="s">
        <v>8710</v>
      </c>
      <c r="D5134" t="s">
        <v>8711</v>
      </c>
      <c r="E5134">
        <v>0</v>
      </c>
      <c r="F5134" t="s">
        <v>1216</v>
      </c>
      <c r="G5134">
        <v>0</v>
      </c>
      <c r="H5134" s="1">
        <v>0</v>
      </c>
      <c r="I5134">
        <v>7.6820830000000004</v>
      </c>
    </row>
    <row r="5135" spans="1:9" x14ac:dyDescent="0.25">
      <c r="A5135">
        <v>2110100218</v>
      </c>
      <c r="B5135" t="s">
        <v>1237</v>
      </c>
      <c r="C5135" t="s">
        <v>8706</v>
      </c>
      <c r="D5135" t="s">
        <v>8707</v>
      </c>
      <c r="E5135">
        <v>24</v>
      </c>
      <c r="F5135" t="s">
        <v>1216</v>
      </c>
      <c r="G5135">
        <v>0</v>
      </c>
      <c r="H5135">
        <v>0</v>
      </c>
      <c r="I5135">
        <v>7.6820830000000004</v>
      </c>
    </row>
    <row r="5136" spans="1:9" x14ac:dyDescent="0.25">
      <c r="A5136">
        <v>2110100218</v>
      </c>
      <c r="B5136" t="s">
        <v>1237</v>
      </c>
      <c r="C5136" t="s">
        <v>130</v>
      </c>
      <c r="D5136" t="s">
        <v>131</v>
      </c>
      <c r="E5136">
        <v>119</v>
      </c>
      <c r="F5136" t="s">
        <v>1216</v>
      </c>
      <c r="G5136">
        <v>0</v>
      </c>
      <c r="H5136" s="1">
        <v>0</v>
      </c>
      <c r="I5136">
        <v>7.6818489999999997</v>
      </c>
    </row>
    <row r="5137" spans="1:9" x14ac:dyDescent="0.25">
      <c r="A5137">
        <v>2110100218</v>
      </c>
      <c r="B5137" t="s">
        <v>1237</v>
      </c>
      <c r="C5137" t="s">
        <v>137</v>
      </c>
      <c r="D5137" t="s">
        <v>138</v>
      </c>
      <c r="E5137" s="1">
        <v>0</v>
      </c>
      <c r="F5137" t="s">
        <v>1216</v>
      </c>
      <c r="G5137">
        <v>0</v>
      </c>
      <c r="H5137">
        <v>0</v>
      </c>
      <c r="I5137">
        <v>7.68</v>
      </c>
    </row>
    <row r="5138" spans="1:9" x14ac:dyDescent="0.25">
      <c r="A5138">
        <v>2110100218</v>
      </c>
      <c r="B5138" t="s">
        <v>1237</v>
      </c>
      <c r="C5138" t="s">
        <v>151</v>
      </c>
      <c r="D5138" t="s">
        <v>152</v>
      </c>
      <c r="E5138">
        <v>0</v>
      </c>
      <c r="F5138" t="s">
        <v>1216</v>
      </c>
      <c r="G5138">
        <v>0</v>
      </c>
      <c r="H5138">
        <v>0</v>
      </c>
      <c r="I5138">
        <v>7.6820830000000004</v>
      </c>
    </row>
    <row r="5139" spans="1:9" x14ac:dyDescent="0.25">
      <c r="A5139">
        <v>2110100219</v>
      </c>
      <c r="B5139" t="s">
        <v>1238</v>
      </c>
      <c r="C5139" t="s">
        <v>130</v>
      </c>
      <c r="D5139" t="s">
        <v>131</v>
      </c>
      <c r="E5139">
        <v>431</v>
      </c>
      <c r="F5139" t="s">
        <v>1216</v>
      </c>
      <c r="G5139">
        <v>0</v>
      </c>
      <c r="H5139">
        <v>0</v>
      </c>
      <c r="I5139">
        <v>6.0310670000000002</v>
      </c>
    </row>
    <row r="5140" spans="1:9" x14ac:dyDescent="0.25">
      <c r="A5140">
        <v>2110100220</v>
      </c>
      <c r="B5140" t="s">
        <v>1239</v>
      </c>
      <c r="C5140" t="s">
        <v>130</v>
      </c>
      <c r="D5140" t="s">
        <v>131</v>
      </c>
      <c r="E5140">
        <v>342</v>
      </c>
      <c r="F5140" t="s">
        <v>1216</v>
      </c>
      <c r="G5140">
        <v>0</v>
      </c>
      <c r="H5140">
        <v>0</v>
      </c>
      <c r="I5140">
        <v>8.3010230000000007</v>
      </c>
    </row>
    <row r="5141" spans="1:9" x14ac:dyDescent="0.25">
      <c r="A5141">
        <v>2110100220</v>
      </c>
      <c r="B5141" t="s">
        <v>1239</v>
      </c>
      <c r="C5141" t="s">
        <v>137</v>
      </c>
      <c r="D5141" t="s">
        <v>138</v>
      </c>
      <c r="E5141">
        <v>0</v>
      </c>
      <c r="F5141" t="s">
        <v>1216</v>
      </c>
      <c r="G5141">
        <v>0</v>
      </c>
      <c r="H5141">
        <v>0</v>
      </c>
      <c r="I5141">
        <v>8.3000000000000007</v>
      </c>
    </row>
    <row r="5142" spans="1:9" x14ac:dyDescent="0.25">
      <c r="A5142">
        <v>2110100221</v>
      </c>
      <c r="B5142" t="s">
        <v>1240</v>
      </c>
      <c r="C5142" t="s">
        <v>8710</v>
      </c>
      <c r="D5142" t="s">
        <v>8711</v>
      </c>
      <c r="E5142">
        <v>0</v>
      </c>
      <c r="F5142" t="s">
        <v>147</v>
      </c>
      <c r="G5142">
        <v>0</v>
      </c>
      <c r="H5142">
        <v>0</v>
      </c>
      <c r="I5142">
        <v>0.910667</v>
      </c>
    </row>
    <row r="5143" spans="1:9" x14ac:dyDescent="0.25">
      <c r="A5143">
        <v>2110100221</v>
      </c>
      <c r="B5143" t="s">
        <v>1240</v>
      </c>
      <c r="C5143" t="s">
        <v>8706</v>
      </c>
      <c r="D5143" t="s">
        <v>8707</v>
      </c>
      <c r="E5143" s="1">
        <v>36</v>
      </c>
      <c r="F5143" t="s">
        <v>147</v>
      </c>
      <c r="G5143">
        <v>0</v>
      </c>
      <c r="H5143">
        <v>0</v>
      </c>
      <c r="I5143">
        <v>0.91055600000000003</v>
      </c>
    </row>
    <row r="5144" spans="1:9" x14ac:dyDescent="0.25">
      <c r="A5144">
        <v>2110100221</v>
      </c>
      <c r="B5144" t="s">
        <v>1240</v>
      </c>
      <c r="C5144" t="s">
        <v>130</v>
      </c>
      <c r="D5144" t="s">
        <v>131</v>
      </c>
      <c r="E5144">
        <v>51</v>
      </c>
      <c r="F5144" t="s">
        <v>147</v>
      </c>
      <c r="G5144">
        <v>0</v>
      </c>
      <c r="H5144" s="1">
        <v>0</v>
      </c>
      <c r="I5144">
        <v>0.91058799999999995</v>
      </c>
    </row>
    <row r="5145" spans="1:9" x14ac:dyDescent="0.25">
      <c r="A5145">
        <v>2110100221</v>
      </c>
      <c r="B5145" t="s">
        <v>1240</v>
      </c>
      <c r="C5145" t="s">
        <v>151</v>
      </c>
      <c r="D5145" t="s">
        <v>152</v>
      </c>
      <c r="E5145" s="1">
        <v>0</v>
      </c>
      <c r="F5145" t="s">
        <v>147</v>
      </c>
      <c r="G5145">
        <v>0</v>
      </c>
      <c r="H5145">
        <v>0</v>
      </c>
      <c r="I5145">
        <v>0.910667</v>
      </c>
    </row>
    <row r="5146" spans="1:9" x14ac:dyDescent="0.25">
      <c r="A5146">
        <v>2110100222</v>
      </c>
      <c r="B5146" t="s">
        <v>1241</v>
      </c>
      <c r="C5146" t="s">
        <v>130</v>
      </c>
      <c r="D5146" t="s">
        <v>131</v>
      </c>
      <c r="E5146" s="1">
        <v>11</v>
      </c>
      <c r="F5146" t="s">
        <v>147</v>
      </c>
      <c r="G5146">
        <v>0</v>
      </c>
      <c r="H5146" s="1">
        <v>0</v>
      </c>
      <c r="I5146">
        <v>0.93909100000000001</v>
      </c>
    </row>
    <row r="5147" spans="1:9" x14ac:dyDescent="0.25">
      <c r="A5147">
        <v>2110100223</v>
      </c>
      <c r="B5147" t="s">
        <v>1242</v>
      </c>
      <c r="C5147" t="s">
        <v>130</v>
      </c>
      <c r="D5147" t="s">
        <v>131</v>
      </c>
      <c r="E5147" s="1">
        <v>24</v>
      </c>
      <c r="F5147" t="s">
        <v>147</v>
      </c>
      <c r="G5147">
        <v>0</v>
      </c>
      <c r="H5147">
        <v>0</v>
      </c>
      <c r="I5147">
        <v>1.865</v>
      </c>
    </row>
    <row r="5148" spans="1:9" x14ac:dyDescent="0.25">
      <c r="A5148">
        <v>2110100224</v>
      </c>
      <c r="B5148" t="s">
        <v>1243</v>
      </c>
      <c r="C5148" t="s">
        <v>8710</v>
      </c>
      <c r="D5148" t="s">
        <v>8711</v>
      </c>
      <c r="E5148">
        <v>0</v>
      </c>
      <c r="F5148" t="s">
        <v>147</v>
      </c>
      <c r="G5148">
        <v>0</v>
      </c>
      <c r="H5148">
        <v>0</v>
      </c>
      <c r="I5148">
        <v>2.00963</v>
      </c>
    </row>
    <row r="5149" spans="1:9" x14ac:dyDescent="0.25">
      <c r="A5149">
        <v>2110100224</v>
      </c>
      <c r="B5149" t="s">
        <v>1243</v>
      </c>
      <c r="C5149" t="s">
        <v>8706</v>
      </c>
      <c r="D5149" t="s">
        <v>8707</v>
      </c>
      <c r="E5149" s="1">
        <v>88</v>
      </c>
      <c r="F5149" t="s">
        <v>147</v>
      </c>
      <c r="G5149">
        <v>0</v>
      </c>
      <c r="H5149">
        <v>0</v>
      </c>
      <c r="I5149">
        <v>2.0096590000000001</v>
      </c>
    </row>
    <row r="5150" spans="1:9" x14ac:dyDescent="0.25">
      <c r="A5150">
        <v>2110100224</v>
      </c>
      <c r="B5150" t="s">
        <v>1243</v>
      </c>
      <c r="C5150" t="s">
        <v>130</v>
      </c>
      <c r="D5150" t="s">
        <v>131</v>
      </c>
      <c r="E5150" s="1">
        <v>1576</v>
      </c>
      <c r="F5150" t="s">
        <v>147</v>
      </c>
      <c r="G5150">
        <v>0</v>
      </c>
      <c r="H5150" s="1">
        <v>0</v>
      </c>
      <c r="I5150">
        <v>1.979975</v>
      </c>
    </row>
    <row r="5151" spans="1:9" x14ac:dyDescent="0.25">
      <c r="A5151">
        <v>2110100224</v>
      </c>
      <c r="B5151" t="s">
        <v>1243</v>
      </c>
      <c r="C5151" t="s">
        <v>142</v>
      </c>
      <c r="D5151" t="s">
        <v>143</v>
      </c>
      <c r="E5151">
        <v>0</v>
      </c>
      <c r="F5151" t="s">
        <v>147</v>
      </c>
      <c r="G5151">
        <v>0</v>
      </c>
      <c r="H5151">
        <v>0</v>
      </c>
      <c r="I5151">
        <v>1.9629099999999999</v>
      </c>
    </row>
    <row r="5152" spans="1:9" x14ac:dyDescent="0.25">
      <c r="A5152">
        <v>2110100224</v>
      </c>
      <c r="B5152" t="s">
        <v>1243</v>
      </c>
      <c r="C5152" t="s">
        <v>151</v>
      </c>
      <c r="D5152" t="s">
        <v>152</v>
      </c>
      <c r="E5152" s="1">
        <v>0</v>
      </c>
      <c r="F5152" t="s">
        <v>147</v>
      </c>
      <c r="G5152">
        <v>0</v>
      </c>
      <c r="H5152">
        <v>0</v>
      </c>
      <c r="I5152">
        <v>2.00963</v>
      </c>
    </row>
    <row r="5153" spans="1:9" x14ac:dyDescent="0.25">
      <c r="A5153">
        <v>2110100225</v>
      </c>
      <c r="B5153" t="s">
        <v>1244</v>
      </c>
      <c r="C5153" t="s">
        <v>130</v>
      </c>
      <c r="D5153" t="s">
        <v>131</v>
      </c>
      <c r="E5153" s="1">
        <v>1288</v>
      </c>
      <c r="F5153" t="s">
        <v>147</v>
      </c>
      <c r="G5153">
        <v>324</v>
      </c>
      <c r="H5153" s="1">
        <v>5445</v>
      </c>
      <c r="I5153">
        <v>1.8151090000000001</v>
      </c>
    </row>
    <row r="5154" spans="1:9" x14ac:dyDescent="0.25">
      <c r="A5154">
        <v>2110100225</v>
      </c>
      <c r="B5154" t="s">
        <v>1244</v>
      </c>
      <c r="C5154" t="s">
        <v>142</v>
      </c>
      <c r="D5154" t="s">
        <v>143</v>
      </c>
      <c r="E5154">
        <v>0</v>
      </c>
      <c r="F5154" t="s">
        <v>147</v>
      </c>
      <c r="G5154">
        <v>0</v>
      </c>
      <c r="H5154" s="1">
        <v>0</v>
      </c>
      <c r="I5154">
        <v>1.84341</v>
      </c>
    </row>
    <row r="5155" spans="1:9" x14ac:dyDescent="0.25">
      <c r="A5155">
        <v>2110100225</v>
      </c>
      <c r="B5155" t="s">
        <v>1244</v>
      </c>
      <c r="C5155" t="s">
        <v>137</v>
      </c>
      <c r="D5155" t="s">
        <v>138</v>
      </c>
      <c r="E5155" s="1">
        <v>0</v>
      </c>
      <c r="F5155" t="s">
        <v>147</v>
      </c>
      <c r="G5155">
        <v>1</v>
      </c>
      <c r="H5155">
        <v>0</v>
      </c>
      <c r="I5155">
        <v>1.88</v>
      </c>
    </row>
    <row r="5156" spans="1:9" x14ac:dyDescent="0.25">
      <c r="A5156">
        <v>2110100225</v>
      </c>
      <c r="B5156" t="s">
        <v>1244</v>
      </c>
      <c r="C5156" t="s">
        <v>151</v>
      </c>
      <c r="D5156" t="s">
        <v>152</v>
      </c>
      <c r="E5156" s="1">
        <v>0</v>
      </c>
      <c r="F5156" t="s">
        <v>147</v>
      </c>
      <c r="G5156" s="1">
        <v>5445</v>
      </c>
      <c r="H5156">
        <v>0</v>
      </c>
      <c r="I5156">
        <v>1.4787779999999999</v>
      </c>
    </row>
    <row r="5157" spans="1:9" x14ac:dyDescent="0.25">
      <c r="A5157">
        <v>2110100226</v>
      </c>
      <c r="B5157" t="s">
        <v>1245</v>
      </c>
      <c r="C5157" t="s">
        <v>8710</v>
      </c>
      <c r="D5157" t="s">
        <v>8711</v>
      </c>
      <c r="E5157">
        <v>0</v>
      </c>
      <c r="F5157" t="s">
        <v>147</v>
      </c>
      <c r="G5157">
        <v>0</v>
      </c>
      <c r="H5157" s="1">
        <v>0</v>
      </c>
      <c r="I5157">
        <v>1.629</v>
      </c>
    </row>
    <row r="5158" spans="1:9" x14ac:dyDescent="0.25">
      <c r="A5158">
        <v>2110100226</v>
      </c>
      <c r="B5158" t="s">
        <v>1245</v>
      </c>
      <c r="C5158" t="s">
        <v>8706</v>
      </c>
      <c r="D5158" t="s">
        <v>8707</v>
      </c>
      <c r="E5158" s="1">
        <v>96</v>
      </c>
      <c r="F5158" t="s">
        <v>147</v>
      </c>
      <c r="G5158">
        <v>0</v>
      </c>
      <c r="H5158">
        <v>0</v>
      </c>
      <c r="I5158">
        <v>1.6289579999999999</v>
      </c>
    </row>
    <row r="5159" spans="1:9" x14ac:dyDescent="0.25">
      <c r="A5159">
        <v>2110100226</v>
      </c>
      <c r="B5159" t="s">
        <v>1245</v>
      </c>
      <c r="C5159" t="s">
        <v>130</v>
      </c>
      <c r="D5159" t="s">
        <v>131</v>
      </c>
      <c r="E5159" s="1">
        <v>960</v>
      </c>
      <c r="F5159" t="s">
        <v>147</v>
      </c>
      <c r="G5159">
        <v>0</v>
      </c>
      <c r="H5159">
        <v>0</v>
      </c>
      <c r="I5159">
        <v>1.6289899999999999</v>
      </c>
    </row>
    <row r="5160" spans="1:9" x14ac:dyDescent="0.25">
      <c r="A5160">
        <v>2110100226</v>
      </c>
      <c r="B5160" t="s">
        <v>1245</v>
      </c>
      <c r="C5160" t="s">
        <v>151</v>
      </c>
      <c r="D5160" t="s">
        <v>152</v>
      </c>
      <c r="E5160">
        <v>0</v>
      </c>
      <c r="F5160" t="s">
        <v>147</v>
      </c>
      <c r="G5160">
        <v>0</v>
      </c>
      <c r="H5160">
        <v>0</v>
      </c>
      <c r="I5160">
        <v>1.629</v>
      </c>
    </row>
    <row r="5161" spans="1:9" x14ac:dyDescent="0.25">
      <c r="A5161">
        <v>2110100227</v>
      </c>
      <c r="B5161" t="s">
        <v>1246</v>
      </c>
      <c r="C5161" t="s">
        <v>8710</v>
      </c>
      <c r="D5161" t="s">
        <v>8711</v>
      </c>
      <c r="E5161">
        <v>0</v>
      </c>
      <c r="F5161" t="s">
        <v>147</v>
      </c>
      <c r="G5161">
        <v>0</v>
      </c>
      <c r="H5161">
        <v>0</v>
      </c>
      <c r="I5161">
        <v>2.6635</v>
      </c>
    </row>
    <row r="5162" spans="1:9" x14ac:dyDescent="0.25">
      <c r="A5162">
        <v>2110100227</v>
      </c>
      <c r="B5162" t="s">
        <v>1246</v>
      </c>
      <c r="C5162" t="s">
        <v>8706</v>
      </c>
      <c r="D5162" t="s">
        <v>8707</v>
      </c>
      <c r="E5162" s="1">
        <v>28</v>
      </c>
      <c r="F5162" t="s">
        <v>147</v>
      </c>
      <c r="G5162">
        <v>0</v>
      </c>
      <c r="H5162">
        <v>0</v>
      </c>
      <c r="I5162">
        <v>2.663929</v>
      </c>
    </row>
    <row r="5163" spans="1:9" x14ac:dyDescent="0.25">
      <c r="A5163">
        <v>2110100227</v>
      </c>
      <c r="B5163" t="s">
        <v>1246</v>
      </c>
      <c r="C5163" t="s">
        <v>130</v>
      </c>
      <c r="D5163" t="s">
        <v>131</v>
      </c>
      <c r="E5163">
        <v>742</v>
      </c>
      <c r="F5163" t="s">
        <v>147</v>
      </c>
      <c r="G5163">
        <v>0</v>
      </c>
      <c r="H5163">
        <v>0</v>
      </c>
      <c r="I5163">
        <v>2.6634639999999998</v>
      </c>
    </row>
    <row r="5164" spans="1:9" x14ac:dyDescent="0.25">
      <c r="A5164">
        <v>2110100227</v>
      </c>
      <c r="B5164" t="s">
        <v>1246</v>
      </c>
      <c r="C5164" t="s">
        <v>137</v>
      </c>
      <c r="D5164" t="s">
        <v>138</v>
      </c>
      <c r="E5164" s="1">
        <v>0</v>
      </c>
      <c r="F5164" t="s">
        <v>147</v>
      </c>
      <c r="G5164">
        <v>0</v>
      </c>
      <c r="H5164">
        <v>0</v>
      </c>
      <c r="I5164">
        <v>2.66</v>
      </c>
    </row>
    <row r="5165" spans="1:9" x14ac:dyDescent="0.25">
      <c r="A5165">
        <v>2110100227</v>
      </c>
      <c r="B5165" t="s">
        <v>1246</v>
      </c>
      <c r="C5165" t="s">
        <v>151</v>
      </c>
      <c r="D5165" t="s">
        <v>152</v>
      </c>
      <c r="E5165" s="1">
        <v>0</v>
      </c>
      <c r="F5165" t="s">
        <v>147</v>
      </c>
      <c r="G5165">
        <v>0</v>
      </c>
      <c r="H5165">
        <v>0</v>
      </c>
      <c r="I5165">
        <v>2.6634820000000001</v>
      </c>
    </row>
    <row r="5166" spans="1:9" x14ac:dyDescent="0.25">
      <c r="A5166">
        <v>2110100228</v>
      </c>
      <c r="B5166" t="s">
        <v>1247</v>
      </c>
      <c r="C5166" t="s">
        <v>130</v>
      </c>
      <c r="D5166" t="s">
        <v>131</v>
      </c>
      <c r="E5166" s="1">
        <v>1085</v>
      </c>
      <c r="F5166" t="s">
        <v>1216</v>
      </c>
      <c r="G5166">
        <v>0</v>
      </c>
      <c r="H5166">
        <v>0</v>
      </c>
      <c r="I5166">
        <v>5.1148759999999998</v>
      </c>
    </row>
    <row r="5167" spans="1:9" x14ac:dyDescent="0.25">
      <c r="A5167">
        <v>2110100229</v>
      </c>
      <c r="B5167" t="s">
        <v>1248</v>
      </c>
      <c r="C5167" t="s">
        <v>130</v>
      </c>
      <c r="D5167" t="s">
        <v>131</v>
      </c>
      <c r="E5167">
        <v>160</v>
      </c>
      <c r="F5167" t="s">
        <v>1216</v>
      </c>
      <c r="G5167">
        <v>0</v>
      </c>
      <c r="H5167">
        <v>0</v>
      </c>
      <c r="I5167">
        <v>10.347125</v>
      </c>
    </row>
    <row r="5168" spans="1:9" x14ac:dyDescent="0.25">
      <c r="A5168">
        <v>2110100233</v>
      </c>
      <c r="B5168" t="s">
        <v>1249</v>
      </c>
      <c r="C5168" t="s">
        <v>8706</v>
      </c>
      <c r="D5168" t="s">
        <v>8707</v>
      </c>
      <c r="E5168">
        <v>119</v>
      </c>
      <c r="F5168" t="s">
        <v>1216</v>
      </c>
      <c r="G5168">
        <v>0</v>
      </c>
      <c r="H5168">
        <v>0</v>
      </c>
      <c r="I5168">
        <v>5.4302520000000003</v>
      </c>
    </row>
    <row r="5169" spans="1:9" x14ac:dyDescent="0.25">
      <c r="A5169">
        <v>2110100233</v>
      </c>
      <c r="B5169" t="s">
        <v>1249</v>
      </c>
      <c r="C5169" t="s">
        <v>130</v>
      </c>
      <c r="D5169" t="s">
        <v>131</v>
      </c>
      <c r="E5169">
        <v>268</v>
      </c>
      <c r="F5169" t="s">
        <v>1216</v>
      </c>
      <c r="G5169">
        <v>0</v>
      </c>
      <c r="H5169">
        <v>0</v>
      </c>
      <c r="I5169">
        <v>5.4301870000000001</v>
      </c>
    </row>
    <row r="5170" spans="1:9" x14ac:dyDescent="0.25">
      <c r="A5170">
        <v>2110100233</v>
      </c>
      <c r="B5170" t="s">
        <v>1249</v>
      </c>
      <c r="C5170" t="s">
        <v>137</v>
      </c>
      <c r="D5170" t="s">
        <v>138</v>
      </c>
      <c r="E5170" s="1">
        <v>0</v>
      </c>
      <c r="F5170" t="s">
        <v>1216</v>
      </c>
      <c r="G5170">
        <v>0</v>
      </c>
      <c r="H5170" s="1">
        <v>0</v>
      </c>
      <c r="I5170">
        <v>5.43</v>
      </c>
    </row>
    <row r="5171" spans="1:9" x14ac:dyDescent="0.25">
      <c r="A5171">
        <v>2110100234</v>
      </c>
      <c r="B5171" t="s">
        <v>1250</v>
      </c>
      <c r="C5171" t="s">
        <v>8706</v>
      </c>
      <c r="D5171" t="s">
        <v>8707</v>
      </c>
      <c r="E5171">
        <v>90</v>
      </c>
      <c r="F5171" t="s">
        <v>1216</v>
      </c>
      <c r="G5171">
        <v>0</v>
      </c>
      <c r="H5171">
        <v>0</v>
      </c>
      <c r="I5171">
        <v>9.5497779999999999</v>
      </c>
    </row>
    <row r="5172" spans="1:9" x14ac:dyDescent="0.25">
      <c r="A5172">
        <v>2110100234</v>
      </c>
      <c r="B5172" t="s">
        <v>1250</v>
      </c>
      <c r="C5172" t="s">
        <v>130</v>
      </c>
      <c r="D5172" t="s">
        <v>131</v>
      </c>
      <c r="E5172">
        <v>121</v>
      </c>
      <c r="F5172" t="s">
        <v>1216</v>
      </c>
      <c r="G5172">
        <v>0</v>
      </c>
      <c r="H5172">
        <v>0</v>
      </c>
      <c r="I5172">
        <v>9.5498349999999999</v>
      </c>
    </row>
    <row r="5173" spans="1:9" x14ac:dyDescent="0.25">
      <c r="A5173">
        <v>2110100234</v>
      </c>
      <c r="B5173" t="s">
        <v>1250</v>
      </c>
      <c r="C5173" t="s">
        <v>137</v>
      </c>
      <c r="D5173" t="s">
        <v>138</v>
      </c>
      <c r="E5173">
        <v>0</v>
      </c>
      <c r="F5173" t="s">
        <v>1216</v>
      </c>
      <c r="G5173">
        <v>0</v>
      </c>
      <c r="H5173">
        <v>0</v>
      </c>
      <c r="I5173">
        <v>9.5500000000000007</v>
      </c>
    </row>
    <row r="5174" spans="1:9" x14ac:dyDescent="0.25">
      <c r="A5174">
        <v>2110100235</v>
      </c>
      <c r="B5174" t="s">
        <v>1251</v>
      </c>
      <c r="C5174" t="s">
        <v>8706</v>
      </c>
      <c r="D5174" t="s">
        <v>8707</v>
      </c>
      <c r="E5174">
        <v>78</v>
      </c>
      <c r="F5174" t="s">
        <v>1216</v>
      </c>
      <c r="G5174">
        <v>0</v>
      </c>
      <c r="H5174">
        <v>0</v>
      </c>
      <c r="I5174">
        <v>6.632949</v>
      </c>
    </row>
    <row r="5175" spans="1:9" x14ac:dyDescent="0.25">
      <c r="A5175">
        <v>2110100235</v>
      </c>
      <c r="B5175" t="s">
        <v>1251</v>
      </c>
      <c r="C5175" t="s">
        <v>130</v>
      </c>
      <c r="D5175" t="s">
        <v>131</v>
      </c>
      <c r="E5175" s="1">
        <v>225</v>
      </c>
      <c r="F5175" t="s">
        <v>1216</v>
      </c>
      <c r="G5175">
        <v>0</v>
      </c>
      <c r="H5175">
        <v>0</v>
      </c>
      <c r="I5175">
        <v>6.6332440000000004</v>
      </c>
    </row>
    <row r="5176" spans="1:9" x14ac:dyDescent="0.25">
      <c r="A5176">
        <v>2110100235</v>
      </c>
      <c r="B5176" t="s">
        <v>1251</v>
      </c>
      <c r="C5176" t="s">
        <v>137</v>
      </c>
      <c r="D5176" t="s">
        <v>138</v>
      </c>
      <c r="E5176" s="1">
        <v>0</v>
      </c>
      <c r="F5176" t="s">
        <v>1216</v>
      </c>
      <c r="G5176">
        <v>0</v>
      </c>
      <c r="H5176">
        <v>0</v>
      </c>
      <c r="I5176">
        <v>6.63</v>
      </c>
    </row>
    <row r="5177" spans="1:9" x14ac:dyDescent="0.25">
      <c r="A5177">
        <v>2110100236</v>
      </c>
      <c r="B5177" t="s">
        <v>1252</v>
      </c>
      <c r="C5177" t="s">
        <v>8706</v>
      </c>
      <c r="D5177" t="s">
        <v>8707</v>
      </c>
      <c r="E5177" s="1">
        <v>123</v>
      </c>
      <c r="F5177" t="s">
        <v>1216</v>
      </c>
      <c r="G5177" s="1">
        <v>0</v>
      </c>
      <c r="H5177" s="1">
        <v>0</v>
      </c>
      <c r="I5177">
        <v>5.8104069999999997</v>
      </c>
    </row>
    <row r="5178" spans="1:9" x14ac:dyDescent="0.25">
      <c r="A5178">
        <v>2110100236</v>
      </c>
      <c r="B5178" t="s">
        <v>1252</v>
      </c>
      <c r="C5178" t="s">
        <v>130</v>
      </c>
      <c r="D5178" t="s">
        <v>131</v>
      </c>
      <c r="E5178">
        <v>309</v>
      </c>
      <c r="F5178" t="s">
        <v>1216</v>
      </c>
      <c r="G5178">
        <v>0</v>
      </c>
      <c r="H5178">
        <v>0</v>
      </c>
      <c r="I5178">
        <v>5.8103239999999996</v>
      </c>
    </row>
    <row r="5179" spans="1:9" x14ac:dyDescent="0.25">
      <c r="A5179">
        <v>2110100236</v>
      </c>
      <c r="B5179" t="s">
        <v>1252</v>
      </c>
      <c r="C5179" t="s">
        <v>137</v>
      </c>
      <c r="D5179" t="s">
        <v>138</v>
      </c>
      <c r="E5179">
        <v>0</v>
      </c>
      <c r="F5179" t="s">
        <v>1216</v>
      </c>
      <c r="G5179">
        <v>0</v>
      </c>
      <c r="H5179">
        <v>0</v>
      </c>
      <c r="I5179">
        <v>5.81</v>
      </c>
    </row>
    <row r="5180" spans="1:9" x14ac:dyDescent="0.25">
      <c r="A5180">
        <v>2110100237</v>
      </c>
      <c r="B5180" t="s">
        <v>1253</v>
      </c>
      <c r="C5180" t="s">
        <v>8706</v>
      </c>
      <c r="D5180" t="s">
        <v>8707</v>
      </c>
      <c r="E5180">
        <v>92</v>
      </c>
      <c r="F5180" t="s">
        <v>1216</v>
      </c>
      <c r="G5180">
        <v>0</v>
      </c>
      <c r="H5180">
        <v>0</v>
      </c>
      <c r="I5180">
        <v>10.068152</v>
      </c>
    </row>
    <row r="5181" spans="1:9" x14ac:dyDescent="0.25">
      <c r="A5181">
        <v>2110100237</v>
      </c>
      <c r="B5181" t="s">
        <v>1253</v>
      </c>
      <c r="C5181" t="s">
        <v>130</v>
      </c>
      <c r="D5181" t="s">
        <v>131</v>
      </c>
      <c r="E5181" s="1">
        <v>151</v>
      </c>
      <c r="F5181" t="s">
        <v>1216</v>
      </c>
      <c r="G5181">
        <v>0</v>
      </c>
      <c r="H5181">
        <v>0</v>
      </c>
      <c r="I5181">
        <v>10.068212000000001</v>
      </c>
    </row>
    <row r="5182" spans="1:9" x14ac:dyDescent="0.25">
      <c r="A5182">
        <v>2110100237</v>
      </c>
      <c r="B5182" t="s">
        <v>1253</v>
      </c>
      <c r="C5182" t="s">
        <v>137</v>
      </c>
      <c r="D5182" t="s">
        <v>138</v>
      </c>
      <c r="E5182" s="1">
        <v>0</v>
      </c>
      <c r="F5182" t="s">
        <v>1216</v>
      </c>
      <c r="G5182">
        <v>0</v>
      </c>
      <c r="H5182" s="1">
        <v>0</v>
      </c>
      <c r="I5182">
        <v>10.07</v>
      </c>
    </row>
    <row r="5183" spans="1:9" x14ac:dyDescent="0.25">
      <c r="A5183">
        <v>2110100238</v>
      </c>
      <c r="B5183" t="s">
        <v>1254</v>
      </c>
      <c r="C5183" t="s">
        <v>8706</v>
      </c>
      <c r="D5183" t="s">
        <v>8707</v>
      </c>
      <c r="E5183">
        <v>98</v>
      </c>
      <c r="F5183" t="s">
        <v>1216</v>
      </c>
      <c r="G5183">
        <v>0</v>
      </c>
      <c r="H5183">
        <v>0</v>
      </c>
      <c r="I5183">
        <v>6.8090820000000001</v>
      </c>
    </row>
    <row r="5184" spans="1:9" x14ac:dyDescent="0.25">
      <c r="A5184">
        <v>2110100238</v>
      </c>
      <c r="B5184" t="s">
        <v>1254</v>
      </c>
      <c r="C5184" t="s">
        <v>130</v>
      </c>
      <c r="D5184" t="s">
        <v>131</v>
      </c>
      <c r="E5184">
        <v>232</v>
      </c>
      <c r="F5184" t="s">
        <v>1216</v>
      </c>
      <c r="G5184">
        <v>0</v>
      </c>
      <c r="H5184" s="1">
        <v>0</v>
      </c>
      <c r="I5184">
        <v>6.8090520000000003</v>
      </c>
    </row>
    <row r="5185" spans="1:9" x14ac:dyDescent="0.25">
      <c r="A5185">
        <v>2110100238</v>
      </c>
      <c r="B5185" t="s">
        <v>1254</v>
      </c>
      <c r="C5185" t="s">
        <v>137</v>
      </c>
      <c r="D5185" t="s">
        <v>138</v>
      </c>
      <c r="E5185" s="1">
        <v>2</v>
      </c>
      <c r="F5185" t="s">
        <v>1216</v>
      </c>
      <c r="G5185">
        <v>0</v>
      </c>
      <c r="H5185">
        <v>0</v>
      </c>
      <c r="I5185">
        <v>6.81</v>
      </c>
    </row>
    <row r="5186" spans="1:9" x14ac:dyDescent="0.25">
      <c r="A5186">
        <v>2110100239</v>
      </c>
      <c r="B5186" t="s">
        <v>1255</v>
      </c>
      <c r="C5186" t="s">
        <v>8706</v>
      </c>
      <c r="D5186" t="s">
        <v>8707</v>
      </c>
      <c r="E5186" s="1">
        <v>73</v>
      </c>
      <c r="F5186" t="s">
        <v>1216</v>
      </c>
      <c r="G5186">
        <v>0</v>
      </c>
      <c r="H5186">
        <v>0</v>
      </c>
      <c r="I5186">
        <v>6.1647949999999998</v>
      </c>
    </row>
    <row r="5187" spans="1:9" x14ac:dyDescent="0.25">
      <c r="A5187">
        <v>2110100239</v>
      </c>
      <c r="B5187" t="s">
        <v>1255</v>
      </c>
      <c r="C5187" t="s">
        <v>130</v>
      </c>
      <c r="D5187" t="s">
        <v>131</v>
      </c>
      <c r="E5187" s="1">
        <v>106</v>
      </c>
      <c r="F5187" t="s">
        <v>1216</v>
      </c>
      <c r="G5187">
        <v>0</v>
      </c>
      <c r="H5187">
        <v>0</v>
      </c>
      <c r="I5187">
        <v>6.1648110000000003</v>
      </c>
    </row>
    <row r="5188" spans="1:9" x14ac:dyDescent="0.25">
      <c r="A5188">
        <v>2110100239</v>
      </c>
      <c r="B5188" t="s">
        <v>1255</v>
      </c>
      <c r="C5188" t="s">
        <v>137</v>
      </c>
      <c r="D5188" t="s">
        <v>138</v>
      </c>
      <c r="E5188">
        <v>0</v>
      </c>
      <c r="F5188" t="s">
        <v>1216</v>
      </c>
      <c r="G5188">
        <v>0</v>
      </c>
      <c r="H5188">
        <v>0</v>
      </c>
      <c r="I5188">
        <v>6.165</v>
      </c>
    </row>
    <row r="5189" spans="1:9" x14ac:dyDescent="0.25">
      <c r="A5189">
        <v>2110100240</v>
      </c>
      <c r="B5189" t="s">
        <v>1256</v>
      </c>
      <c r="C5189" t="s">
        <v>8706</v>
      </c>
      <c r="D5189" t="s">
        <v>8707</v>
      </c>
      <c r="E5189">
        <v>56</v>
      </c>
      <c r="F5189" t="s">
        <v>1216</v>
      </c>
      <c r="G5189">
        <v>0</v>
      </c>
      <c r="H5189">
        <v>0</v>
      </c>
      <c r="I5189">
        <v>6.1367859999999999</v>
      </c>
    </row>
    <row r="5190" spans="1:9" x14ac:dyDescent="0.25">
      <c r="A5190">
        <v>2110100240</v>
      </c>
      <c r="B5190" t="s">
        <v>1256</v>
      </c>
      <c r="C5190" t="s">
        <v>130</v>
      </c>
      <c r="D5190" t="s">
        <v>131</v>
      </c>
      <c r="E5190" s="1">
        <v>38</v>
      </c>
      <c r="F5190" t="s">
        <v>1216</v>
      </c>
      <c r="G5190">
        <v>0</v>
      </c>
      <c r="H5190">
        <v>0</v>
      </c>
      <c r="I5190">
        <v>6.1368419999999997</v>
      </c>
    </row>
    <row r="5191" spans="1:9" x14ac:dyDescent="0.25">
      <c r="A5191">
        <v>2110100240</v>
      </c>
      <c r="B5191" t="s">
        <v>1256</v>
      </c>
      <c r="C5191" t="s">
        <v>137</v>
      </c>
      <c r="D5191" t="s">
        <v>138</v>
      </c>
      <c r="E5191" s="1">
        <v>0</v>
      </c>
      <c r="F5191" t="s">
        <v>1216</v>
      </c>
      <c r="G5191">
        <v>0</v>
      </c>
      <c r="H5191">
        <v>0</v>
      </c>
      <c r="I5191">
        <v>6.1349999999999998</v>
      </c>
    </row>
    <row r="5192" spans="1:9" x14ac:dyDescent="0.25">
      <c r="A5192">
        <v>2110100241</v>
      </c>
      <c r="B5192" t="s">
        <v>1257</v>
      </c>
      <c r="C5192" t="s">
        <v>8706</v>
      </c>
      <c r="D5192" t="s">
        <v>8707</v>
      </c>
      <c r="E5192" s="1">
        <v>88</v>
      </c>
      <c r="F5192" t="s">
        <v>1216</v>
      </c>
      <c r="G5192">
        <v>0</v>
      </c>
      <c r="H5192">
        <v>0</v>
      </c>
      <c r="I5192">
        <v>5.4746589999999999</v>
      </c>
    </row>
    <row r="5193" spans="1:9" x14ac:dyDescent="0.25">
      <c r="A5193">
        <v>2110100241</v>
      </c>
      <c r="B5193" t="s">
        <v>1257</v>
      </c>
      <c r="C5193" t="s">
        <v>130</v>
      </c>
      <c r="D5193" t="s">
        <v>131</v>
      </c>
      <c r="E5193" s="1">
        <v>135</v>
      </c>
      <c r="F5193" t="s">
        <v>1216</v>
      </c>
      <c r="G5193">
        <v>0</v>
      </c>
      <c r="H5193">
        <v>0</v>
      </c>
      <c r="I5193">
        <v>5.4747409999999999</v>
      </c>
    </row>
    <row r="5194" spans="1:9" x14ac:dyDescent="0.25">
      <c r="A5194">
        <v>2110100241</v>
      </c>
      <c r="B5194" t="s">
        <v>1257</v>
      </c>
      <c r="C5194" t="s">
        <v>137</v>
      </c>
      <c r="D5194" t="s">
        <v>138</v>
      </c>
      <c r="E5194" s="1">
        <v>0</v>
      </c>
      <c r="F5194" t="s">
        <v>1216</v>
      </c>
      <c r="G5194">
        <v>0</v>
      </c>
      <c r="H5194">
        <v>0</v>
      </c>
      <c r="I5194">
        <v>5.4749999999999996</v>
      </c>
    </row>
    <row r="5195" spans="1:9" x14ac:dyDescent="0.25">
      <c r="A5195">
        <v>2110100242</v>
      </c>
      <c r="B5195" t="s">
        <v>1258</v>
      </c>
      <c r="C5195" t="s">
        <v>8706</v>
      </c>
      <c r="D5195" t="s">
        <v>8707</v>
      </c>
      <c r="E5195" s="1">
        <v>82</v>
      </c>
      <c r="F5195" t="s">
        <v>1216</v>
      </c>
      <c r="G5195">
        <v>0</v>
      </c>
      <c r="H5195">
        <v>0</v>
      </c>
      <c r="I5195">
        <v>4.1437799999999996</v>
      </c>
    </row>
    <row r="5196" spans="1:9" x14ac:dyDescent="0.25">
      <c r="A5196">
        <v>2110100242</v>
      </c>
      <c r="B5196" t="s">
        <v>1258</v>
      </c>
      <c r="C5196" t="s">
        <v>130</v>
      </c>
      <c r="D5196" t="s">
        <v>131</v>
      </c>
      <c r="E5196" s="1">
        <v>203</v>
      </c>
      <c r="F5196" t="s">
        <v>1216</v>
      </c>
      <c r="G5196">
        <v>0</v>
      </c>
      <c r="H5196">
        <v>0</v>
      </c>
      <c r="I5196">
        <v>4.1438920000000001</v>
      </c>
    </row>
    <row r="5197" spans="1:9" x14ac:dyDescent="0.25">
      <c r="A5197">
        <v>2110100242</v>
      </c>
      <c r="B5197" t="s">
        <v>1258</v>
      </c>
      <c r="C5197" t="s">
        <v>137</v>
      </c>
      <c r="D5197" t="s">
        <v>138</v>
      </c>
      <c r="E5197">
        <v>0</v>
      </c>
      <c r="F5197" t="s">
        <v>1216</v>
      </c>
      <c r="G5197">
        <v>0</v>
      </c>
      <c r="H5197">
        <v>0</v>
      </c>
      <c r="I5197">
        <v>4.1449999999999996</v>
      </c>
    </row>
    <row r="5198" spans="1:9" x14ac:dyDescent="0.25">
      <c r="A5198">
        <v>2110100243</v>
      </c>
      <c r="B5198" t="s">
        <v>1259</v>
      </c>
      <c r="C5198" t="s">
        <v>8706</v>
      </c>
      <c r="D5198" t="s">
        <v>8707</v>
      </c>
      <c r="E5198" s="1">
        <v>45</v>
      </c>
      <c r="F5198" t="s">
        <v>1216</v>
      </c>
      <c r="G5198">
        <v>0</v>
      </c>
      <c r="H5198" s="1">
        <v>0</v>
      </c>
      <c r="I5198">
        <v>5.8751110000000004</v>
      </c>
    </row>
    <row r="5199" spans="1:9" x14ac:dyDescent="0.25">
      <c r="A5199">
        <v>2110100243</v>
      </c>
      <c r="B5199" t="s">
        <v>1259</v>
      </c>
      <c r="C5199" t="s">
        <v>130</v>
      </c>
      <c r="D5199" t="s">
        <v>131</v>
      </c>
      <c r="E5199">
        <v>77</v>
      </c>
      <c r="F5199" t="s">
        <v>1216</v>
      </c>
      <c r="G5199">
        <v>0</v>
      </c>
      <c r="H5199">
        <v>0</v>
      </c>
      <c r="I5199">
        <v>5.8750650000000002</v>
      </c>
    </row>
    <row r="5200" spans="1:9" x14ac:dyDescent="0.25">
      <c r="A5200">
        <v>2110100243</v>
      </c>
      <c r="B5200" t="s">
        <v>1259</v>
      </c>
      <c r="C5200" t="s">
        <v>137</v>
      </c>
      <c r="D5200" t="s">
        <v>138</v>
      </c>
      <c r="E5200" s="1">
        <v>0</v>
      </c>
      <c r="F5200" t="s">
        <v>1216</v>
      </c>
      <c r="G5200">
        <v>0</v>
      </c>
      <c r="H5200" s="1">
        <v>0</v>
      </c>
      <c r="I5200">
        <v>5.875</v>
      </c>
    </row>
    <row r="5201" spans="1:9" x14ac:dyDescent="0.25">
      <c r="A5201">
        <v>2110100244</v>
      </c>
      <c r="B5201" t="s">
        <v>1260</v>
      </c>
      <c r="C5201" t="s">
        <v>130</v>
      </c>
      <c r="D5201" t="s">
        <v>131</v>
      </c>
      <c r="E5201" s="1">
        <v>0</v>
      </c>
      <c r="F5201" t="s">
        <v>1216</v>
      </c>
      <c r="G5201">
        <v>0</v>
      </c>
      <c r="H5201">
        <v>0</v>
      </c>
      <c r="I5201">
        <v>20.685555999999998</v>
      </c>
    </row>
    <row r="5202" spans="1:9" x14ac:dyDescent="0.25">
      <c r="A5202">
        <v>2110100244</v>
      </c>
      <c r="B5202" t="s">
        <v>1260</v>
      </c>
      <c r="C5202" t="s">
        <v>142</v>
      </c>
      <c r="D5202" t="s">
        <v>143</v>
      </c>
      <c r="E5202">
        <v>0</v>
      </c>
      <c r="F5202" t="s">
        <v>1216</v>
      </c>
      <c r="G5202">
        <v>0</v>
      </c>
      <c r="H5202">
        <v>0</v>
      </c>
      <c r="I5202">
        <v>20.685158999999999</v>
      </c>
    </row>
    <row r="5203" spans="1:9" x14ac:dyDescent="0.25">
      <c r="A5203">
        <v>2110100245</v>
      </c>
      <c r="B5203" t="s">
        <v>1261</v>
      </c>
      <c r="C5203" t="s">
        <v>130</v>
      </c>
      <c r="D5203" t="s">
        <v>131</v>
      </c>
      <c r="E5203" s="1">
        <v>403</v>
      </c>
      <c r="F5203" t="s">
        <v>147</v>
      </c>
      <c r="G5203">
        <v>720</v>
      </c>
      <c r="H5203" s="1">
        <v>4129</v>
      </c>
      <c r="I5203">
        <v>0.64161299999999999</v>
      </c>
    </row>
    <row r="5204" spans="1:9" x14ac:dyDescent="0.25">
      <c r="A5204">
        <v>2110100245</v>
      </c>
      <c r="B5204" t="s">
        <v>1261</v>
      </c>
      <c r="C5204" t="s">
        <v>142</v>
      </c>
      <c r="D5204" t="s">
        <v>143</v>
      </c>
      <c r="E5204">
        <v>0</v>
      </c>
      <c r="F5204" t="s">
        <v>147</v>
      </c>
      <c r="G5204">
        <v>0</v>
      </c>
      <c r="H5204">
        <v>0</v>
      </c>
      <c r="I5204">
        <v>0.63693999999999995</v>
      </c>
    </row>
    <row r="5205" spans="1:9" x14ac:dyDescent="0.25">
      <c r="A5205">
        <v>2110100245</v>
      </c>
      <c r="B5205" t="s">
        <v>1261</v>
      </c>
      <c r="C5205" t="s">
        <v>137</v>
      </c>
      <c r="D5205" t="s">
        <v>138</v>
      </c>
      <c r="E5205">
        <v>0</v>
      </c>
      <c r="F5205" t="s">
        <v>147</v>
      </c>
      <c r="G5205">
        <v>1</v>
      </c>
      <c r="H5205">
        <v>0</v>
      </c>
      <c r="I5205">
        <v>0.97</v>
      </c>
    </row>
    <row r="5206" spans="1:9" x14ac:dyDescent="0.25">
      <c r="A5206">
        <v>2110100245</v>
      </c>
      <c r="B5206" t="s">
        <v>1261</v>
      </c>
      <c r="C5206" t="s">
        <v>151</v>
      </c>
      <c r="D5206" t="s">
        <v>152</v>
      </c>
      <c r="E5206">
        <v>0</v>
      </c>
      <c r="F5206" t="s">
        <v>147</v>
      </c>
      <c r="G5206" s="1">
        <v>3841</v>
      </c>
      <c r="H5206">
        <v>720</v>
      </c>
      <c r="I5206">
        <v>0.97126800000000002</v>
      </c>
    </row>
    <row r="5207" spans="1:9" x14ac:dyDescent="0.25">
      <c r="A5207">
        <v>2110100246</v>
      </c>
      <c r="B5207" t="s">
        <v>1262</v>
      </c>
      <c r="C5207" t="s">
        <v>130</v>
      </c>
      <c r="D5207" t="s">
        <v>131</v>
      </c>
      <c r="E5207" s="1">
        <v>22</v>
      </c>
      <c r="F5207" t="s">
        <v>147</v>
      </c>
      <c r="G5207">
        <v>0</v>
      </c>
      <c r="H5207" s="1">
        <v>0</v>
      </c>
      <c r="I5207">
        <v>1.686364</v>
      </c>
    </row>
    <row r="5208" spans="1:9" x14ac:dyDescent="0.25">
      <c r="A5208">
        <v>2110100247</v>
      </c>
      <c r="B5208" t="s">
        <v>1263</v>
      </c>
      <c r="C5208" t="s">
        <v>167</v>
      </c>
      <c r="D5208" t="s">
        <v>168</v>
      </c>
      <c r="E5208" s="1">
        <v>400</v>
      </c>
      <c r="F5208" t="s">
        <v>36</v>
      </c>
      <c r="G5208">
        <v>0</v>
      </c>
      <c r="H5208">
        <v>0</v>
      </c>
      <c r="I5208">
        <v>1.3200750000000001</v>
      </c>
    </row>
    <row r="5209" spans="1:9" x14ac:dyDescent="0.25">
      <c r="A5209">
        <v>2110100247</v>
      </c>
      <c r="B5209" t="s">
        <v>1263</v>
      </c>
      <c r="C5209" t="s">
        <v>137</v>
      </c>
      <c r="D5209" t="s">
        <v>138</v>
      </c>
      <c r="E5209">
        <v>0</v>
      </c>
      <c r="F5209" t="s">
        <v>36</v>
      </c>
      <c r="G5209">
        <v>0</v>
      </c>
      <c r="H5209">
        <v>0</v>
      </c>
      <c r="I5209">
        <v>1.3200829999999999</v>
      </c>
    </row>
    <row r="5210" spans="1:9" x14ac:dyDescent="0.25">
      <c r="A5210">
        <v>2110100249</v>
      </c>
      <c r="B5210" t="s">
        <v>4556</v>
      </c>
      <c r="C5210" t="s">
        <v>130</v>
      </c>
      <c r="D5210" t="s">
        <v>131</v>
      </c>
      <c r="E5210" s="1">
        <v>0</v>
      </c>
      <c r="F5210" t="s">
        <v>36</v>
      </c>
      <c r="G5210">
        <v>0</v>
      </c>
      <c r="H5210">
        <v>0</v>
      </c>
      <c r="I5210">
        <v>17.437190000000001</v>
      </c>
    </row>
    <row r="5211" spans="1:9" x14ac:dyDescent="0.25">
      <c r="A5211">
        <v>2110100250</v>
      </c>
      <c r="B5211" t="s">
        <v>4555</v>
      </c>
      <c r="C5211" t="s">
        <v>130</v>
      </c>
      <c r="D5211" t="s">
        <v>131</v>
      </c>
      <c r="E5211">
        <v>0</v>
      </c>
      <c r="F5211" t="s">
        <v>36</v>
      </c>
      <c r="G5211">
        <v>0</v>
      </c>
      <c r="H5211">
        <v>0</v>
      </c>
      <c r="I5211">
        <v>24.44622</v>
      </c>
    </row>
    <row r="5212" spans="1:9" x14ac:dyDescent="0.25">
      <c r="A5212">
        <v>2110100251</v>
      </c>
      <c r="B5212" t="s">
        <v>1264</v>
      </c>
      <c r="C5212" t="s">
        <v>130</v>
      </c>
      <c r="D5212" t="s">
        <v>131</v>
      </c>
      <c r="E5212" s="1">
        <v>0</v>
      </c>
      <c r="F5212" t="s">
        <v>1216</v>
      </c>
      <c r="G5212">
        <v>63</v>
      </c>
      <c r="H5212">
        <v>0</v>
      </c>
      <c r="I5212">
        <v>11.953250000000001</v>
      </c>
    </row>
    <row r="5213" spans="1:9" x14ac:dyDescent="0.25">
      <c r="A5213">
        <v>2110100251</v>
      </c>
      <c r="B5213" t="s">
        <v>1264</v>
      </c>
      <c r="C5213" t="s">
        <v>142</v>
      </c>
      <c r="D5213" t="s">
        <v>143</v>
      </c>
      <c r="E5213" s="1">
        <v>0</v>
      </c>
      <c r="F5213" t="s">
        <v>1216</v>
      </c>
      <c r="G5213">
        <v>0</v>
      </c>
      <c r="H5213">
        <v>0</v>
      </c>
      <c r="I5213">
        <v>10.040800000000001</v>
      </c>
    </row>
    <row r="5214" spans="1:9" x14ac:dyDescent="0.25">
      <c r="A5214">
        <v>2110100252</v>
      </c>
      <c r="B5214" t="s">
        <v>6729</v>
      </c>
      <c r="C5214" t="s">
        <v>130</v>
      </c>
      <c r="D5214" t="s">
        <v>131</v>
      </c>
      <c r="E5214">
        <v>0</v>
      </c>
      <c r="F5214" t="s">
        <v>36</v>
      </c>
      <c r="G5214">
        <v>0</v>
      </c>
      <c r="H5214">
        <v>0</v>
      </c>
      <c r="I5214">
        <v>12.455443000000001</v>
      </c>
    </row>
    <row r="5215" spans="1:9" x14ac:dyDescent="0.25">
      <c r="A5215">
        <v>2110100252</v>
      </c>
      <c r="B5215" t="s">
        <v>6729</v>
      </c>
      <c r="C5215" t="s">
        <v>142</v>
      </c>
      <c r="D5215" t="s">
        <v>143</v>
      </c>
      <c r="E5215" s="1">
        <v>0</v>
      </c>
      <c r="F5215" t="s">
        <v>36</v>
      </c>
      <c r="G5215">
        <v>0</v>
      </c>
      <c r="H5215">
        <v>0</v>
      </c>
      <c r="I5215">
        <v>12.455443000000001</v>
      </c>
    </row>
    <row r="5216" spans="1:9" x14ac:dyDescent="0.25">
      <c r="A5216">
        <v>2110110001</v>
      </c>
      <c r="B5216" t="s">
        <v>1265</v>
      </c>
      <c r="C5216" t="s">
        <v>8710</v>
      </c>
      <c r="D5216" t="s">
        <v>8711</v>
      </c>
      <c r="E5216" s="1">
        <v>0</v>
      </c>
      <c r="F5216" t="s">
        <v>36</v>
      </c>
      <c r="G5216">
        <v>0</v>
      </c>
      <c r="H5216">
        <v>0</v>
      </c>
      <c r="I5216">
        <v>0.565465</v>
      </c>
    </row>
    <row r="5217" spans="1:9" x14ac:dyDescent="0.25">
      <c r="A5217">
        <v>2110110001</v>
      </c>
      <c r="B5217" t="s">
        <v>1265</v>
      </c>
      <c r="C5217" t="s">
        <v>8706</v>
      </c>
      <c r="D5217" t="s">
        <v>8707</v>
      </c>
      <c r="E5217" s="1">
        <v>10607</v>
      </c>
      <c r="F5217" t="s">
        <v>36</v>
      </c>
      <c r="G5217">
        <v>0</v>
      </c>
      <c r="H5217">
        <v>0</v>
      </c>
      <c r="I5217">
        <v>0.55925100000000005</v>
      </c>
    </row>
    <row r="5218" spans="1:9" x14ac:dyDescent="0.25">
      <c r="A5218">
        <v>2110110001</v>
      </c>
      <c r="B5218" t="s">
        <v>1265</v>
      </c>
      <c r="C5218" t="s">
        <v>130</v>
      </c>
      <c r="D5218" t="s">
        <v>131</v>
      </c>
      <c r="E5218" s="1">
        <v>7355</v>
      </c>
      <c r="F5218" t="s">
        <v>36</v>
      </c>
      <c r="G5218">
        <v>199</v>
      </c>
      <c r="H5218" s="1">
        <v>36971</v>
      </c>
      <c r="I5218">
        <v>0.56178899999999998</v>
      </c>
    </row>
    <row r="5219" spans="1:9" x14ac:dyDescent="0.25">
      <c r="A5219">
        <v>2110110001</v>
      </c>
      <c r="B5219" t="s">
        <v>1265</v>
      </c>
      <c r="C5219" t="s">
        <v>126</v>
      </c>
      <c r="D5219" t="s">
        <v>127</v>
      </c>
      <c r="E5219">
        <v>54</v>
      </c>
      <c r="F5219" t="s">
        <v>36</v>
      </c>
      <c r="G5219">
        <v>0</v>
      </c>
      <c r="H5219">
        <v>0</v>
      </c>
      <c r="I5219">
        <v>0.55851899999999999</v>
      </c>
    </row>
    <row r="5220" spans="1:9" x14ac:dyDescent="0.25">
      <c r="A5220">
        <v>2110110001</v>
      </c>
      <c r="B5220" t="s">
        <v>1265</v>
      </c>
      <c r="C5220" t="s">
        <v>142</v>
      </c>
      <c r="D5220" t="s">
        <v>143</v>
      </c>
      <c r="E5220">
        <v>0</v>
      </c>
      <c r="F5220" t="s">
        <v>36</v>
      </c>
      <c r="G5220">
        <v>0</v>
      </c>
      <c r="H5220">
        <v>0</v>
      </c>
      <c r="I5220">
        <v>9.9950000000000004E-3</v>
      </c>
    </row>
    <row r="5221" spans="1:9" x14ac:dyDescent="0.25">
      <c r="A5221">
        <v>2110110001</v>
      </c>
      <c r="B5221" t="s">
        <v>1265</v>
      </c>
      <c r="C5221" t="s">
        <v>167</v>
      </c>
      <c r="D5221" t="s">
        <v>168</v>
      </c>
      <c r="E5221">
        <v>0</v>
      </c>
      <c r="F5221" t="s">
        <v>36</v>
      </c>
      <c r="G5221">
        <v>0</v>
      </c>
      <c r="H5221">
        <v>0</v>
      </c>
      <c r="I5221">
        <v>0.56533299999999997</v>
      </c>
    </row>
    <row r="5222" spans="1:9" x14ac:dyDescent="0.25">
      <c r="A5222">
        <v>2110110001</v>
      </c>
      <c r="B5222" t="s">
        <v>1265</v>
      </c>
      <c r="C5222" t="s">
        <v>256</v>
      </c>
      <c r="D5222" t="s">
        <v>257</v>
      </c>
      <c r="E5222">
        <v>0</v>
      </c>
      <c r="F5222" t="s">
        <v>36</v>
      </c>
      <c r="G5222">
        <v>0</v>
      </c>
      <c r="H5222">
        <v>0</v>
      </c>
      <c r="I5222">
        <v>0.55800000000000005</v>
      </c>
    </row>
    <row r="5223" spans="1:9" x14ac:dyDescent="0.25">
      <c r="A5223">
        <v>2110110001</v>
      </c>
      <c r="B5223" t="s">
        <v>1265</v>
      </c>
      <c r="C5223" t="s">
        <v>137</v>
      </c>
      <c r="D5223" t="s">
        <v>138</v>
      </c>
      <c r="E5223" s="1">
        <v>12</v>
      </c>
      <c r="F5223" t="s">
        <v>36</v>
      </c>
      <c r="G5223">
        <v>309</v>
      </c>
      <c r="H5223">
        <v>7</v>
      </c>
      <c r="I5223">
        <v>0.56583300000000003</v>
      </c>
    </row>
    <row r="5224" spans="1:9" x14ac:dyDescent="0.25">
      <c r="A5224">
        <v>2110110001</v>
      </c>
      <c r="B5224" t="s">
        <v>1265</v>
      </c>
      <c r="C5224" t="s">
        <v>151</v>
      </c>
      <c r="D5224" t="s">
        <v>152</v>
      </c>
      <c r="E5224">
        <v>0</v>
      </c>
      <c r="F5224" t="s">
        <v>36</v>
      </c>
      <c r="G5224">
        <v>0</v>
      </c>
      <c r="H5224">
        <v>0</v>
      </c>
      <c r="I5224">
        <v>0.565469</v>
      </c>
    </row>
    <row r="5225" spans="1:9" x14ac:dyDescent="0.25">
      <c r="A5225">
        <v>2110110001</v>
      </c>
      <c r="B5225" t="s">
        <v>1265</v>
      </c>
      <c r="C5225" t="s">
        <v>139</v>
      </c>
      <c r="D5225" t="s">
        <v>140</v>
      </c>
      <c r="E5225">
        <v>0</v>
      </c>
      <c r="F5225" t="s">
        <v>36</v>
      </c>
      <c r="G5225" s="1">
        <v>36960</v>
      </c>
      <c r="H5225" s="1">
        <v>0</v>
      </c>
      <c r="I5225">
        <v>0.55845199999999995</v>
      </c>
    </row>
    <row r="5226" spans="1:9" x14ac:dyDescent="0.25">
      <c r="A5226">
        <v>2110110002</v>
      </c>
      <c r="B5226" t="s">
        <v>1266</v>
      </c>
      <c r="C5226" t="s">
        <v>8710</v>
      </c>
      <c r="D5226" t="s">
        <v>8711</v>
      </c>
      <c r="E5226">
        <v>0</v>
      </c>
      <c r="F5226" t="s">
        <v>36</v>
      </c>
      <c r="G5226">
        <v>0</v>
      </c>
      <c r="H5226">
        <v>0</v>
      </c>
      <c r="I5226">
        <v>0.756517</v>
      </c>
    </row>
    <row r="5227" spans="1:9" x14ac:dyDescent="0.25">
      <c r="A5227">
        <v>2110110002</v>
      </c>
      <c r="B5227" t="s">
        <v>1266</v>
      </c>
      <c r="C5227" t="s">
        <v>8706</v>
      </c>
      <c r="D5227" t="s">
        <v>8707</v>
      </c>
      <c r="E5227" s="1">
        <v>5181</v>
      </c>
      <c r="F5227" t="s">
        <v>36</v>
      </c>
      <c r="G5227">
        <v>0</v>
      </c>
      <c r="H5227" s="1">
        <v>0</v>
      </c>
      <c r="I5227">
        <v>0.75821300000000003</v>
      </c>
    </row>
    <row r="5228" spans="1:9" x14ac:dyDescent="0.25">
      <c r="A5228">
        <v>2110110002</v>
      </c>
      <c r="B5228" t="s">
        <v>1266</v>
      </c>
      <c r="C5228" t="s">
        <v>130</v>
      </c>
      <c r="D5228" t="s">
        <v>131</v>
      </c>
      <c r="E5228" s="1">
        <v>126064</v>
      </c>
      <c r="F5228" t="s">
        <v>36</v>
      </c>
      <c r="G5228" s="1">
        <v>6867</v>
      </c>
      <c r="H5228" s="1">
        <v>50740</v>
      </c>
      <c r="I5228">
        <v>0.756517</v>
      </c>
    </row>
    <row r="5229" spans="1:9" x14ac:dyDescent="0.25">
      <c r="A5229">
        <v>2110110002</v>
      </c>
      <c r="B5229" t="s">
        <v>1266</v>
      </c>
      <c r="C5229" t="s">
        <v>126</v>
      </c>
      <c r="D5229" t="s">
        <v>127</v>
      </c>
      <c r="E5229" s="1">
        <v>273</v>
      </c>
      <c r="F5229" t="s">
        <v>36</v>
      </c>
      <c r="G5229">
        <v>0</v>
      </c>
      <c r="H5229" s="1">
        <v>0</v>
      </c>
      <c r="I5229">
        <v>0.84835199999999999</v>
      </c>
    </row>
    <row r="5230" spans="1:9" x14ac:dyDescent="0.25">
      <c r="A5230">
        <v>2110110002</v>
      </c>
      <c r="B5230" t="s">
        <v>1266</v>
      </c>
      <c r="C5230" t="s">
        <v>142</v>
      </c>
      <c r="D5230" t="s">
        <v>143</v>
      </c>
      <c r="E5230">
        <v>0</v>
      </c>
      <c r="F5230" t="s">
        <v>36</v>
      </c>
      <c r="G5230">
        <v>0</v>
      </c>
      <c r="H5230">
        <v>0</v>
      </c>
      <c r="I5230">
        <v>0.50092800000000004</v>
      </c>
    </row>
    <row r="5231" spans="1:9" x14ac:dyDescent="0.25">
      <c r="A5231">
        <v>2110110002</v>
      </c>
      <c r="B5231" t="s">
        <v>1266</v>
      </c>
      <c r="C5231" t="s">
        <v>167</v>
      </c>
      <c r="D5231" t="s">
        <v>168</v>
      </c>
      <c r="E5231" s="1">
        <v>4</v>
      </c>
      <c r="F5231" t="s">
        <v>36</v>
      </c>
      <c r="G5231">
        <v>0</v>
      </c>
      <c r="H5231" s="1">
        <v>0</v>
      </c>
      <c r="I5231">
        <v>0.75749999999999995</v>
      </c>
    </row>
    <row r="5232" spans="1:9" x14ac:dyDescent="0.25">
      <c r="A5232">
        <v>2110110002</v>
      </c>
      <c r="B5232" t="s">
        <v>1266</v>
      </c>
      <c r="C5232" t="s">
        <v>256</v>
      </c>
      <c r="D5232" t="s">
        <v>257</v>
      </c>
      <c r="E5232">
        <v>190</v>
      </c>
      <c r="F5232" t="s">
        <v>36</v>
      </c>
      <c r="G5232">
        <v>0</v>
      </c>
      <c r="H5232">
        <v>0</v>
      </c>
      <c r="I5232">
        <v>0.76400000000000001</v>
      </c>
    </row>
    <row r="5233" spans="1:9" x14ac:dyDescent="0.25">
      <c r="A5233">
        <v>2110110002</v>
      </c>
      <c r="B5233" t="s">
        <v>1266</v>
      </c>
      <c r="C5233" t="s">
        <v>137</v>
      </c>
      <c r="D5233" t="s">
        <v>138</v>
      </c>
      <c r="E5233" s="1">
        <v>0</v>
      </c>
      <c r="F5233" t="s">
        <v>36</v>
      </c>
      <c r="G5233">
        <v>0</v>
      </c>
      <c r="H5233" s="1">
        <v>4</v>
      </c>
      <c r="I5233">
        <v>0.75652600000000003</v>
      </c>
    </row>
    <row r="5234" spans="1:9" x14ac:dyDescent="0.25">
      <c r="A5234">
        <v>2110110002</v>
      </c>
      <c r="B5234" t="s">
        <v>1266</v>
      </c>
      <c r="C5234" t="s">
        <v>151</v>
      </c>
      <c r="D5234" t="s">
        <v>152</v>
      </c>
      <c r="E5234">
        <v>0</v>
      </c>
      <c r="F5234" t="s">
        <v>36</v>
      </c>
      <c r="G5234">
        <v>820</v>
      </c>
      <c r="H5234">
        <v>0</v>
      </c>
      <c r="I5234">
        <v>0.75651100000000004</v>
      </c>
    </row>
    <row r="5235" spans="1:9" x14ac:dyDescent="0.25">
      <c r="A5235">
        <v>2110110002</v>
      </c>
      <c r="B5235" t="s">
        <v>1266</v>
      </c>
      <c r="C5235" t="s">
        <v>139</v>
      </c>
      <c r="D5235" t="s">
        <v>140</v>
      </c>
      <c r="E5235" s="1">
        <v>0</v>
      </c>
      <c r="F5235" t="s">
        <v>36</v>
      </c>
      <c r="G5235" s="1">
        <v>49920</v>
      </c>
      <c r="H5235" s="1">
        <v>4067</v>
      </c>
      <c r="I5235">
        <v>0.85499999999999998</v>
      </c>
    </row>
    <row r="5236" spans="1:9" x14ac:dyDescent="0.25">
      <c r="A5236">
        <v>2110110004</v>
      </c>
      <c r="B5236" t="s">
        <v>1267</v>
      </c>
      <c r="C5236" t="s">
        <v>8710</v>
      </c>
      <c r="D5236" t="s">
        <v>8711</v>
      </c>
      <c r="E5236">
        <v>1.512</v>
      </c>
      <c r="F5236" t="s">
        <v>36</v>
      </c>
      <c r="G5236">
        <v>0</v>
      </c>
      <c r="H5236">
        <v>0</v>
      </c>
      <c r="I5236">
        <v>0.70767199999999997</v>
      </c>
    </row>
    <row r="5237" spans="1:9" x14ac:dyDescent="0.25">
      <c r="A5237">
        <v>2110110004</v>
      </c>
      <c r="B5237" t="s">
        <v>1267</v>
      </c>
      <c r="C5237" t="s">
        <v>8706</v>
      </c>
      <c r="D5237" t="s">
        <v>8707</v>
      </c>
      <c r="E5237" s="1">
        <v>2160</v>
      </c>
      <c r="F5237" t="s">
        <v>36</v>
      </c>
      <c r="G5237">
        <v>0</v>
      </c>
      <c r="H5237">
        <v>0</v>
      </c>
      <c r="I5237">
        <v>0.71692599999999995</v>
      </c>
    </row>
    <row r="5238" spans="1:9" x14ac:dyDescent="0.25">
      <c r="A5238">
        <v>2110110004</v>
      </c>
      <c r="B5238" t="s">
        <v>1267</v>
      </c>
      <c r="C5238" t="s">
        <v>130</v>
      </c>
      <c r="D5238" t="s">
        <v>131</v>
      </c>
      <c r="E5238">
        <v>19.488</v>
      </c>
      <c r="F5238" t="s">
        <v>36</v>
      </c>
      <c r="G5238" s="1">
        <v>2882</v>
      </c>
      <c r="H5238" s="1">
        <v>4202</v>
      </c>
      <c r="I5238">
        <v>3.7633420000000002</v>
      </c>
    </row>
    <row r="5239" spans="1:9" x14ac:dyDescent="0.25">
      <c r="A5239">
        <v>2110110004</v>
      </c>
      <c r="B5239" t="s">
        <v>1267</v>
      </c>
      <c r="C5239" t="s">
        <v>142</v>
      </c>
      <c r="D5239" t="s">
        <v>143</v>
      </c>
      <c r="E5239">
        <v>0</v>
      </c>
      <c r="F5239" t="s">
        <v>36</v>
      </c>
      <c r="G5239">
        <v>0</v>
      </c>
      <c r="H5239">
        <v>0</v>
      </c>
      <c r="I5239">
        <v>3.8530799999999998</v>
      </c>
    </row>
    <row r="5240" spans="1:9" x14ac:dyDescent="0.25">
      <c r="A5240">
        <v>2110110004</v>
      </c>
      <c r="B5240" t="s">
        <v>1267</v>
      </c>
      <c r="C5240" t="s">
        <v>167</v>
      </c>
      <c r="D5240" t="s">
        <v>168</v>
      </c>
      <c r="E5240">
        <v>0</v>
      </c>
      <c r="F5240" t="s">
        <v>36</v>
      </c>
      <c r="G5240">
        <v>0</v>
      </c>
      <c r="H5240">
        <v>0</v>
      </c>
      <c r="I5240">
        <v>0.70866700000000005</v>
      </c>
    </row>
    <row r="5241" spans="1:9" x14ac:dyDescent="0.25">
      <c r="A5241">
        <v>2110110004</v>
      </c>
      <c r="B5241" t="s">
        <v>1267</v>
      </c>
      <c r="C5241" t="s">
        <v>256</v>
      </c>
      <c r="D5241" t="s">
        <v>257</v>
      </c>
      <c r="E5241">
        <v>0</v>
      </c>
      <c r="F5241" t="s">
        <v>36</v>
      </c>
      <c r="G5241">
        <v>0</v>
      </c>
      <c r="H5241">
        <v>0</v>
      </c>
      <c r="I5241">
        <v>0.76166699999999998</v>
      </c>
    </row>
    <row r="5242" spans="1:9" x14ac:dyDescent="0.25">
      <c r="A5242">
        <v>2110110004</v>
      </c>
      <c r="B5242" t="s">
        <v>1267</v>
      </c>
      <c r="C5242" t="s">
        <v>137</v>
      </c>
      <c r="D5242" t="s">
        <v>138</v>
      </c>
      <c r="E5242">
        <v>0</v>
      </c>
      <c r="F5242" t="s">
        <v>36</v>
      </c>
      <c r="G5242">
        <v>2</v>
      </c>
      <c r="H5242">
        <v>2</v>
      </c>
      <c r="I5242">
        <v>0.70499999999999996</v>
      </c>
    </row>
    <row r="5243" spans="1:9" x14ac:dyDescent="0.25">
      <c r="A5243">
        <v>2110110004</v>
      </c>
      <c r="B5243" t="s">
        <v>1267</v>
      </c>
      <c r="C5243" t="s">
        <v>151</v>
      </c>
      <c r="D5243" t="s">
        <v>152</v>
      </c>
      <c r="E5243">
        <v>0</v>
      </c>
      <c r="F5243" t="s">
        <v>36</v>
      </c>
      <c r="G5243" s="1">
        <v>4200</v>
      </c>
      <c r="H5243">
        <v>0</v>
      </c>
      <c r="I5243">
        <v>0.70856699999999995</v>
      </c>
    </row>
    <row r="5244" spans="1:9" x14ac:dyDescent="0.25">
      <c r="A5244">
        <v>2110110004</v>
      </c>
      <c r="B5244" t="s">
        <v>1267</v>
      </c>
      <c r="C5244" t="s">
        <v>139</v>
      </c>
      <c r="D5244" t="s">
        <v>140</v>
      </c>
      <c r="E5244">
        <v>0</v>
      </c>
      <c r="F5244" t="s">
        <v>36</v>
      </c>
      <c r="G5244">
        <v>0</v>
      </c>
      <c r="H5244" s="1">
        <v>0</v>
      </c>
      <c r="I5244">
        <v>0.78519600000000001</v>
      </c>
    </row>
    <row r="5245" spans="1:9" x14ac:dyDescent="0.25">
      <c r="A5245">
        <v>2110110022</v>
      </c>
      <c r="B5245" t="s">
        <v>1268</v>
      </c>
      <c r="C5245" t="s">
        <v>130</v>
      </c>
      <c r="D5245" t="s">
        <v>131</v>
      </c>
      <c r="E5245">
        <v>7.9200000000000007E-2</v>
      </c>
      <c r="F5245" t="s">
        <v>36</v>
      </c>
      <c r="G5245">
        <v>0</v>
      </c>
      <c r="H5245">
        <v>0</v>
      </c>
      <c r="I5245">
        <v>0.50505100000000003</v>
      </c>
    </row>
    <row r="5246" spans="1:9" x14ac:dyDescent="0.25">
      <c r="A5246">
        <v>2110110025</v>
      </c>
      <c r="B5246" t="s">
        <v>1269</v>
      </c>
      <c r="C5246" t="s">
        <v>8710</v>
      </c>
      <c r="D5246" t="s">
        <v>8711</v>
      </c>
      <c r="E5246" s="1">
        <v>0</v>
      </c>
      <c r="F5246" t="s">
        <v>36</v>
      </c>
      <c r="G5246">
        <v>0</v>
      </c>
      <c r="H5246">
        <v>0</v>
      </c>
      <c r="I5246">
        <v>0.36643100000000001</v>
      </c>
    </row>
    <row r="5247" spans="1:9" x14ac:dyDescent="0.25">
      <c r="A5247">
        <v>2110110025</v>
      </c>
      <c r="B5247" t="s">
        <v>1269</v>
      </c>
      <c r="C5247" t="s">
        <v>8706</v>
      </c>
      <c r="D5247" t="s">
        <v>8707</v>
      </c>
      <c r="E5247" s="1">
        <v>2170</v>
      </c>
      <c r="F5247" t="s">
        <v>36</v>
      </c>
      <c r="G5247">
        <v>0</v>
      </c>
      <c r="H5247" s="1">
        <v>2880</v>
      </c>
      <c r="I5247">
        <v>0.332866</v>
      </c>
    </row>
    <row r="5248" spans="1:9" x14ac:dyDescent="0.25">
      <c r="A5248">
        <v>2110110025</v>
      </c>
      <c r="B5248" t="s">
        <v>1269</v>
      </c>
      <c r="C5248" t="s">
        <v>130</v>
      </c>
      <c r="D5248" t="s">
        <v>131</v>
      </c>
      <c r="E5248">
        <v>43</v>
      </c>
      <c r="F5248" t="s">
        <v>36</v>
      </c>
      <c r="G5248" s="1">
        <v>5806</v>
      </c>
      <c r="H5248" s="1">
        <v>56070</v>
      </c>
      <c r="I5248">
        <v>0.36558099999999999</v>
      </c>
    </row>
    <row r="5249" spans="1:9" x14ac:dyDescent="0.25">
      <c r="A5249">
        <v>2110110025</v>
      </c>
      <c r="B5249" t="s">
        <v>1269</v>
      </c>
      <c r="C5249" t="s">
        <v>142</v>
      </c>
      <c r="D5249" t="s">
        <v>143</v>
      </c>
      <c r="E5249">
        <v>0</v>
      </c>
      <c r="F5249" t="s">
        <v>36</v>
      </c>
      <c r="G5249">
        <v>0</v>
      </c>
      <c r="H5249">
        <v>0</v>
      </c>
      <c r="I5249">
        <v>0.12197</v>
      </c>
    </row>
    <row r="5250" spans="1:9" x14ac:dyDescent="0.25">
      <c r="A5250">
        <v>2110110025</v>
      </c>
      <c r="B5250" t="s">
        <v>1269</v>
      </c>
      <c r="C5250" t="s">
        <v>137</v>
      </c>
      <c r="D5250" t="s">
        <v>138</v>
      </c>
      <c r="E5250">
        <v>0</v>
      </c>
      <c r="F5250" t="s">
        <v>36</v>
      </c>
      <c r="G5250">
        <v>6</v>
      </c>
      <c r="H5250" s="1">
        <v>2</v>
      </c>
      <c r="I5250">
        <v>0.12</v>
      </c>
    </row>
    <row r="5251" spans="1:9" x14ac:dyDescent="0.25">
      <c r="A5251">
        <v>2110110025</v>
      </c>
      <c r="B5251" t="s">
        <v>1269</v>
      </c>
      <c r="C5251" t="s">
        <v>151</v>
      </c>
      <c r="D5251" t="s">
        <v>152</v>
      </c>
      <c r="E5251">
        <v>0</v>
      </c>
      <c r="F5251" t="s">
        <v>36</v>
      </c>
      <c r="G5251">
        <v>0</v>
      </c>
      <c r="H5251">
        <v>864</v>
      </c>
      <c r="I5251">
        <v>0.32394699999999998</v>
      </c>
    </row>
    <row r="5252" spans="1:9" x14ac:dyDescent="0.25">
      <c r="A5252">
        <v>2110110025</v>
      </c>
      <c r="B5252" t="s">
        <v>1269</v>
      </c>
      <c r="C5252" t="s">
        <v>139</v>
      </c>
      <c r="D5252" t="s">
        <v>140</v>
      </c>
      <c r="E5252" s="1">
        <v>0</v>
      </c>
      <c r="F5252" t="s">
        <v>36</v>
      </c>
      <c r="G5252" s="1">
        <v>58944</v>
      </c>
      <c r="H5252" s="1">
        <v>3744</v>
      </c>
      <c r="I5252">
        <v>0.32394299999999998</v>
      </c>
    </row>
    <row r="5253" spans="1:9" x14ac:dyDescent="0.25">
      <c r="A5253">
        <v>2110110027</v>
      </c>
      <c r="B5253" t="s">
        <v>1270</v>
      </c>
      <c r="C5253" t="s">
        <v>8706</v>
      </c>
      <c r="D5253" t="s">
        <v>8707</v>
      </c>
      <c r="E5253" s="1">
        <v>24</v>
      </c>
      <c r="F5253" t="s">
        <v>36</v>
      </c>
      <c r="G5253">
        <v>0</v>
      </c>
      <c r="H5253" s="1">
        <v>0</v>
      </c>
      <c r="I5253">
        <v>0.97208300000000003</v>
      </c>
    </row>
    <row r="5254" spans="1:9" x14ac:dyDescent="0.25">
      <c r="A5254">
        <v>2110110027</v>
      </c>
      <c r="B5254" t="s">
        <v>1270</v>
      </c>
      <c r="C5254" t="s">
        <v>130</v>
      </c>
      <c r="D5254" t="s">
        <v>131</v>
      </c>
      <c r="E5254" s="1">
        <v>159</v>
      </c>
      <c r="F5254" t="s">
        <v>36</v>
      </c>
      <c r="G5254">
        <v>0</v>
      </c>
      <c r="H5254">
        <v>0</v>
      </c>
      <c r="I5254">
        <v>0.97194999999999998</v>
      </c>
    </row>
    <row r="5255" spans="1:9" x14ac:dyDescent="0.25">
      <c r="A5255">
        <v>2110110028</v>
      </c>
      <c r="B5255" t="s">
        <v>1271</v>
      </c>
      <c r="C5255" t="s">
        <v>130</v>
      </c>
      <c r="D5255" t="s">
        <v>131</v>
      </c>
      <c r="E5255" s="1">
        <v>48</v>
      </c>
      <c r="F5255" t="s">
        <v>36</v>
      </c>
      <c r="G5255">
        <v>0</v>
      </c>
      <c r="H5255" s="1">
        <v>0</v>
      </c>
      <c r="I5255">
        <v>0.73208300000000004</v>
      </c>
    </row>
    <row r="5256" spans="1:9" x14ac:dyDescent="0.25">
      <c r="A5256">
        <v>2110110029</v>
      </c>
      <c r="B5256" t="s">
        <v>1272</v>
      </c>
      <c r="C5256" t="s">
        <v>130</v>
      </c>
      <c r="D5256" t="s">
        <v>131</v>
      </c>
      <c r="E5256" s="1">
        <v>71</v>
      </c>
      <c r="F5256" t="s">
        <v>36</v>
      </c>
      <c r="G5256">
        <v>0</v>
      </c>
      <c r="H5256">
        <v>0</v>
      </c>
      <c r="I5256">
        <v>1.130563</v>
      </c>
    </row>
    <row r="5257" spans="1:9" x14ac:dyDescent="0.25">
      <c r="A5257">
        <v>2110110033</v>
      </c>
      <c r="B5257" t="s">
        <v>1273</v>
      </c>
      <c r="C5257" t="s">
        <v>8710</v>
      </c>
      <c r="D5257" t="s">
        <v>8711</v>
      </c>
      <c r="E5257" s="1">
        <v>0</v>
      </c>
      <c r="F5257" t="s">
        <v>36</v>
      </c>
      <c r="G5257">
        <v>0</v>
      </c>
      <c r="H5257" s="1">
        <v>0</v>
      </c>
      <c r="I5257">
        <v>1.5000830000000001</v>
      </c>
    </row>
    <row r="5258" spans="1:9" x14ac:dyDescent="0.25">
      <c r="A5258">
        <v>2110110033</v>
      </c>
      <c r="B5258" t="s">
        <v>1273</v>
      </c>
      <c r="C5258" t="s">
        <v>8706</v>
      </c>
      <c r="D5258" t="s">
        <v>8707</v>
      </c>
      <c r="E5258" s="1">
        <v>1148</v>
      </c>
      <c r="F5258" t="s">
        <v>36</v>
      </c>
      <c r="G5258">
        <v>0</v>
      </c>
      <c r="H5258">
        <v>0</v>
      </c>
      <c r="I5258">
        <v>1.5000869999999999</v>
      </c>
    </row>
    <row r="5259" spans="1:9" x14ac:dyDescent="0.25">
      <c r="A5259">
        <v>2110110033</v>
      </c>
      <c r="B5259" t="s">
        <v>1273</v>
      </c>
      <c r="C5259" t="s">
        <v>130</v>
      </c>
      <c r="D5259" t="s">
        <v>131</v>
      </c>
      <c r="E5259">
        <v>44</v>
      </c>
      <c r="F5259" t="s">
        <v>36</v>
      </c>
      <c r="G5259">
        <v>138</v>
      </c>
      <c r="H5259">
        <v>0</v>
      </c>
      <c r="I5259">
        <v>1.507045</v>
      </c>
    </row>
    <row r="5260" spans="1:9" x14ac:dyDescent="0.25">
      <c r="A5260">
        <v>2110110033</v>
      </c>
      <c r="B5260" t="s">
        <v>1273</v>
      </c>
      <c r="C5260" t="s">
        <v>142</v>
      </c>
      <c r="D5260" t="s">
        <v>143</v>
      </c>
      <c r="E5260" s="1">
        <v>0</v>
      </c>
      <c r="F5260" t="s">
        <v>36</v>
      </c>
      <c r="G5260">
        <v>0</v>
      </c>
      <c r="H5260" s="1">
        <v>0</v>
      </c>
      <c r="I5260">
        <v>2.5323699999999998</v>
      </c>
    </row>
    <row r="5261" spans="1:9" x14ac:dyDescent="0.25">
      <c r="A5261">
        <v>2110110033</v>
      </c>
      <c r="B5261" t="s">
        <v>1273</v>
      </c>
      <c r="C5261" t="s">
        <v>167</v>
      </c>
      <c r="D5261" t="s">
        <v>168</v>
      </c>
      <c r="E5261">
        <v>0</v>
      </c>
      <c r="F5261" t="s">
        <v>36</v>
      </c>
      <c r="G5261">
        <v>0</v>
      </c>
      <c r="H5261">
        <v>0</v>
      </c>
      <c r="I5261">
        <v>1.634074</v>
      </c>
    </row>
    <row r="5262" spans="1:9" x14ac:dyDescent="0.25">
      <c r="A5262">
        <v>2110110033</v>
      </c>
      <c r="B5262" t="s">
        <v>1273</v>
      </c>
      <c r="C5262" t="s">
        <v>256</v>
      </c>
      <c r="D5262" t="s">
        <v>257</v>
      </c>
      <c r="E5262" s="1">
        <v>0</v>
      </c>
      <c r="F5262" t="s">
        <v>36</v>
      </c>
      <c r="G5262">
        <v>0</v>
      </c>
      <c r="H5262" s="1">
        <v>0</v>
      </c>
      <c r="I5262">
        <v>1.3116669999999999</v>
      </c>
    </row>
    <row r="5263" spans="1:9" x14ac:dyDescent="0.25">
      <c r="A5263">
        <v>2110110033</v>
      </c>
      <c r="B5263" t="s">
        <v>1273</v>
      </c>
      <c r="C5263" t="s">
        <v>137</v>
      </c>
      <c r="D5263" t="s">
        <v>138</v>
      </c>
      <c r="E5263">
        <v>0</v>
      </c>
      <c r="F5263" t="s">
        <v>36</v>
      </c>
      <c r="G5263">
        <v>0</v>
      </c>
      <c r="H5263">
        <v>0</v>
      </c>
      <c r="I5263">
        <v>1.61253</v>
      </c>
    </row>
    <row r="5264" spans="1:9" x14ac:dyDescent="0.25">
      <c r="A5264">
        <v>2110110033</v>
      </c>
      <c r="B5264" t="s">
        <v>1273</v>
      </c>
      <c r="C5264" t="s">
        <v>151</v>
      </c>
      <c r="D5264" t="s">
        <v>152</v>
      </c>
      <c r="E5264">
        <v>0</v>
      </c>
      <c r="F5264" t="s">
        <v>36</v>
      </c>
      <c r="G5264">
        <v>0</v>
      </c>
      <c r="H5264">
        <v>0</v>
      </c>
      <c r="I5264">
        <v>1.507396</v>
      </c>
    </row>
    <row r="5265" spans="1:9" x14ac:dyDescent="0.25">
      <c r="A5265">
        <v>2110110033</v>
      </c>
      <c r="B5265" t="s">
        <v>1273</v>
      </c>
      <c r="C5265" t="s">
        <v>139</v>
      </c>
      <c r="D5265" t="s">
        <v>140</v>
      </c>
      <c r="E5265">
        <v>0</v>
      </c>
      <c r="F5265" t="s">
        <v>36</v>
      </c>
      <c r="G5265">
        <v>0</v>
      </c>
      <c r="H5265">
        <v>0</v>
      </c>
      <c r="I5265">
        <v>1.6341669999999999</v>
      </c>
    </row>
    <row r="5266" spans="1:9" x14ac:dyDescent="0.25">
      <c r="A5266">
        <v>2110110037</v>
      </c>
      <c r="B5266" t="s">
        <v>1274</v>
      </c>
      <c r="C5266" t="s">
        <v>8706</v>
      </c>
      <c r="D5266" t="s">
        <v>8707</v>
      </c>
      <c r="E5266" s="1">
        <v>228</v>
      </c>
      <c r="F5266" t="s">
        <v>36</v>
      </c>
      <c r="G5266">
        <v>0</v>
      </c>
      <c r="H5266" s="1">
        <v>0</v>
      </c>
      <c r="I5266">
        <v>1.586184</v>
      </c>
    </row>
    <row r="5267" spans="1:9" x14ac:dyDescent="0.25">
      <c r="A5267">
        <v>2110110037</v>
      </c>
      <c r="B5267" t="s">
        <v>1274</v>
      </c>
      <c r="C5267" t="s">
        <v>130</v>
      </c>
      <c r="D5267" t="s">
        <v>131</v>
      </c>
      <c r="E5267">
        <v>3</v>
      </c>
      <c r="F5267" t="s">
        <v>36</v>
      </c>
      <c r="G5267">
        <v>10</v>
      </c>
      <c r="H5267">
        <v>0</v>
      </c>
      <c r="I5267">
        <v>1.586667</v>
      </c>
    </row>
    <row r="5268" spans="1:9" x14ac:dyDescent="0.25">
      <c r="A5268">
        <v>2110110037</v>
      </c>
      <c r="B5268" t="s">
        <v>1274</v>
      </c>
      <c r="C5268" t="s">
        <v>137</v>
      </c>
      <c r="D5268" t="s">
        <v>138</v>
      </c>
      <c r="E5268">
        <v>0</v>
      </c>
      <c r="F5268" t="s">
        <v>36</v>
      </c>
      <c r="G5268">
        <v>0</v>
      </c>
      <c r="H5268" s="1">
        <v>1</v>
      </c>
      <c r="I5268">
        <v>1.586667</v>
      </c>
    </row>
    <row r="5269" spans="1:9" x14ac:dyDescent="0.25">
      <c r="A5269">
        <v>2110110038</v>
      </c>
      <c r="B5269" t="s">
        <v>1275</v>
      </c>
      <c r="C5269" t="s">
        <v>8706</v>
      </c>
      <c r="D5269" t="s">
        <v>8707</v>
      </c>
      <c r="E5269" s="1">
        <v>1297</v>
      </c>
      <c r="F5269" t="s">
        <v>36</v>
      </c>
      <c r="G5269">
        <v>0</v>
      </c>
      <c r="H5269">
        <v>0</v>
      </c>
      <c r="I5269">
        <v>1.586176</v>
      </c>
    </row>
    <row r="5270" spans="1:9" x14ac:dyDescent="0.25">
      <c r="A5270">
        <v>2110110038</v>
      </c>
      <c r="B5270" t="s">
        <v>1275</v>
      </c>
      <c r="C5270" t="s">
        <v>130</v>
      </c>
      <c r="D5270" t="s">
        <v>131</v>
      </c>
      <c r="E5270">
        <v>947</v>
      </c>
      <c r="F5270" t="s">
        <v>36</v>
      </c>
      <c r="G5270">
        <v>0</v>
      </c>
      <c r="H5270" s="1">
        <v>0</v>
      </c>
      <c r="I5270">
        <v>1.5861670000000001</v>
      </c>
    </row>
    <row r="5271" spans="1:9" x14ac:dyDescent="0.25">
      <c r="A5271">
        <v>2110110038</v>
      </c>
      <c r="B5271" t="s">
        <v>1275</v>
      </c>
      <c r="C5271" t="s">
        <v>137</v>
      </c>
      <c r="D5271" t="s">
        <v>138</v>
      </c>
      <c r="E5271">
        <v>0</v>
      </c>
      <c r="F5271" t="s">
        <v>36</v>
      </c>
      <c r="G5271">
        <v>0</v>
      </c>
      <c r="H5271">
        <v>0</v>
      </c>
      <c r="I5271">
        <v>1.5862099999999999</v>
      </c>
    </row>
    <row r="5272" spans="1:9" x14ac:dyDescent="0.25">
      <c r="A5272">
        <v>2110110039</v>
      </c>
      <c r="B5272" t="s">
        <v>1276</v>
      </c>
      <c r="C5272" t="s">
        <v>8706</v>
      </c>
      <c r="D5272" t="s">
        <v>8707</v>
      </c>
      <c r="E5272" s="1">
        <v>1755</v>
      </c>
      <c r="F5272" t="s">
        <v>36</v>
      </c>
      <c r="G5272">
        <v>36</v>
      </c>
      <c r="H5272">
        <v>0</v>
      </c>
      <c r="I5272">
        <v>1.586171</v>
      </c>
    </row>
    <row r="5273" spans="1:9" x14ac:dyDescent="0.25">
      <c r="A5273">
        <v>2110110039</v>
      </c>
      <c r="B5273" t="s">
        <v>1276</v>
      </c>
      <c r="C5273" t="s">
        <v>130</v>
      </c>
      <c r="D5273" t="s">
        <v>131</v>
      </c>
      <c r="E5273">
        <v>197</v>
      </c>
      <c r="F5273" t="s">
        <v>36</v>
      </c>
      <c r="G5273">
        <v>90</v>
      </c>
      <c r="H5273">
        <v>0</v>
      </c>
      <c r="I5273">
        <v>1.586193</v>
      </c>
    </row>
    <row r="5274" spans="1:9" x14ac:dyDescent="0.25">
      <c r="A5274">
        <v>2110110039</v>
      </c>
      <c r="B5274" t="s">
        <v>1276</v>
      </c>
      <c r="C5274" t="s">
        <v>256</v>
      </c>
      <c r="D5274" t="s">
        <v>257</v>
      </c>
      <c r="E5274">
        <v>534</v>
      </c>
      <c r="F5274" t="s">
        <v>36</v>
      </c>
      <c r="G5274">
        <v>0</v>
      </c>
      <c r="H5274">
        <v>36</v>
      </c>
      <c r="I5274">
        <v>1.5861799999999999</v>
      </c>
    </row>
    <row r="5275" spans="1:9" x14ac:dyDescent="0.25">
      <c r="A5275">
        <v>2110110039</v>
      </c>
      <c r="B5275" t="s">
        <v>1276</v>
      </c>
      <c r="C5275" t="s">
        <v>137</v>
      </c>
      <c r="D5275" t="s">
        <v>138</v>
      </c>
      <c r="E5275" s="1">
        <v>0</v>
      </c>
      <c r="F5275" t="s">
        <v>36</v>
      </c>
      <c r="G5275">
        <v>0</v>
      </c>
      <c r="H5275" s="1">
        <v>0</v>
      </c>
      <c r="I5275">
        <v>1.5861689999999999</v>
      </c>
    </row>
    <row r="5276" spans="1:9" x14ac:dyDescent="0.25">
      <c r="A5276">
        <v>2110110040</v>
      </c>
      <c r="B5276" t="s">
        <v>1277</v>
      </c>
      <c r="C5276" t="s">
        <v>8706</v>
      </c>
      <c r="D5276" t="s">
        <v>8707</v>
      </c>
      <c r="E5276" s="1">
        <v>2001</v>
      </c>
      <c r="F5276" t="s">
        <v>36</v>
      </c>
      <c r="G5276">
        <v>0</v>
      </c>
      <c r="H5276">
        <v>0</v>
      </c>
      <c r="I5276">
        <v>1.864168</v>
      </c>
    </row>
    <row r="5277" spans="1:9" x14ac:dyDescent="0.25">
      <c r="A5277">
        <v>2110110040</v>
      </c>
      <c r="B5277" t="s">
        <v>1277</v>
      </c>
      <c r="C5277" t="s">
        <v>130</v>
      </c>
      <c r="D5277" t="s">
        <v>131</v>
      </c>
      <c r="E5277" s="1">
        <v>1746</v>
      </c>
      <c r="F5277" t="s">
        <v>36</v>
      </c>
      <c r="G5277">
        <v>0</v>
      </c>
      <c r="H5277" s="1">
        <v>0</v>
      </c>
      <c r="I5277">
        <v>1.864158</v>
      </c>
    </row>
    <row r="5278" spans="1:9" x14ac:dyDescent="0.25">
      <c r="A5278">
        <v>2110110040</v>
      </c>
      <c r="B5278" t="s">
        <v>1277</v>
      </c>
      <c r="C5278" t="s">
        <v>256</v>
      </c>
      <c r="D5278" t="s">
        <v>257</v>
      </c>
      <c r="E5278">
        <v>0</v>
      </c>
      <c r="F5278" t="s">
        <v>36</v>
      </c>
      <c r="G5278">
        <v>0</v>
      </c>
      <c r="H5278">
        <v>0</v>
      </c>
      <c r="I5278">
        <v>1.8633329999999999</v>
      </c>
    </row>
    <row r="5279" spans="1:9" x14ac:dyDescent="0.25">
      <c r="A5279">
        <v>2110110040</v>
      </c>
      <c r="B5279" t="s">
        <v>1277</v>
      </c>
      <c r="C5279" t="s">
        <v>137</v>
      </c>
      <c r="D5279" t="s">
        <v>138</v>
      </c>
      <c r="E5279" s="1">
        <v>0</v>
      </c>
      <c r="F5279" t="s">
        <v>36</v>
      </c>
      <c r="G5279">
        <v>0</v>
      </c>
      <c r="H5279">
        <v>0</v>
      </c>
      <c r="I5279">
        <v>1.865</v>
      </c>
    </row>
    <row r="5280" spans="1:9" x14ac:dyDescent="0.25">
      <c r="A5280">
        <v>2110110041</v>
      </c>
      <c r="B5280" t="s">
        <v>1278</v>
      </c>
      <c r="C5280" t="s">
        <v>8706</v>
      </c>
      <c r="D5280" t="s">
        <v>8707</v>
      </c>
      <c r="E5280" s="1">
        <v>2297</v>
      </c>
      <c r="F5280" t="s">
        <v>36</v>
      </c>
      <c r="G5280">
        <v>0</v>
      </c>
      <c r="H5280">
        <v>0</v>
      </c>
      <c r="I5280">
        <v>1.7906439999999999</v>
      </c>
    </row>
    <row r="5281" spans="1:9" x14ac:dyDescent="0.25">
      <c r="A5281">
        <v>2110110041</v>
      </c>
      <c r="B5281" t="s">
        <v>1278</v>
      </c>
      <c r="C5281" t="s">
        <v>130</v>
      </c>
      <c r="D5281" t="s">
        <v>131</v>
      </c>
      <c r="E5281" s="1">
        <v>1414</v>
      </c>
      <c r="F5281" t="s">
        <v>36</v>
      </c>
      <c r="G5281">
        <v>0</v>
      </c>
      <c r="H5281">
        <v>0</v>
      </c>
      <c r="I5281">
        <v>1.790665</v>
      </c>
    </row>
    <row r="5282" spans="1:9" x14ac:dyDescent="0.25">
      <c r="A5282">
        <v>2110110041</v>
      </c>
      <c r="B5282" t="s">
        <v>1278</v>
      </c>
      <c r="C5282" t="s">
        <v>256</v>
      </c>
      <c r="D5282" t="s">
        <v>257</v>
      </c>
      <c r="E5282">
        <v>0</v>
      </c>
      <c r="F5282" t="s">
        <v>36</v>
      </c>
      <c r="G5282">
        <v>0</v>
      </c>
      <c r="H5282">
        <v>0</v>
      </c>
      <c r="I5282">
        <v>1.79</v>
      </c>
    </row>
    <row r="5283" spans="1:9" x14ac:dyDescent="0.25">
      <c r="A5283">
        <v>2110110041</v>
      </c>
      <c r="B5283" t="s">
        <v>1278</v>
      </c>
      <c r="C5283" t="s">
        <v>137</v>
      </c>
      <c r="D5283" t="s">
        <v>138</v>
      </c>
      <c r="E5283">
        <v>0</v>
      </c>
      <c r="F5283" t="s">
        <v>36</v>
      </c>
      <c r="G5283">
        <v>0</v>
      </c>
      <c r="H5283">
        <v>0</v>
      </c>
      <c r="I5283">
        <v>1.7907690000000001</v>
      </c>
    </row>
    <row r="5284" spans="1:9" x14ac:dyDescent="0.25">
      <c r="A5284">
        <v>2110110042</v>
      </c>
      <c r="B5284" t="s">
        <v>1279</v>
      </c>
      <c r="C5284" t="s">
        <v>8706</v>
      </c>
      <c r="D5284" t="s">
        <v>8707</v>
      </c>
      <c r="E5284">
        <v>543</v>
      </c>
      <c r="F5284" t="s">
        <v>36</v>
      </c>
      <c r="G5284">
        <v>0</v>
      </c>
      <c r="H5284">
        <v>0</v>
      </c>
      <c r="I5284">
        <v>1.814991</v>
      </c>
    </row>
    <row r="5285" spans="1:9" x14ac:dyDescent="0.25">
      <c r="A5285">
        <v>2110110042</v>
      </c>
      <c r="B5285" t="s">
        <v>1279</v>
      </c>
      <c r="C5285" t="s">
        <v>130</v>
      </c>
      <c r="D5285" t="s">
        <v>131</v>
      </c>
      <c r="E5285">
        <v>424</v>
      </c>
      <c r="F5285" t="s">
        <v>36</v>
      </c>
      <c r="G5285">
        <v>0</v>
      </c>
      <c r="H5285">
        <v>0</v>
      </c>
      <c r="I5285">
        <v>1.8149999999999999</v>
      </c>
    </row>
    <row r="5286" spans="1:9" x14ac:dyDescent="0.25">
      <c r="A5286">
        <v>2110110042</v>
      </c>
      <c r="B5286" t="s">
        <v>1279</v>
      </c>
      <c r="C5286" t="s">
        <v>256</v>
      </c>
      <c r="D5286" t="s">
        <v>257</v>
      </c>
      <c r="E5286" s="1">
        <v>0</v>
      </c>
      <c r="F5286" t="s">
        <v>36</v>
      </c>
      <c r="G5286">
        <v>0</v>
      </c>
      <c r="H5286">
        <v>0</v>
      </c>
      <c r="I5286">
        <v>1.8149999999999999</v>
      </c>
    </row>
    <row r="5287" spans="1:9" x14ac:dyDescent="0.25">
      <c r="A5287">
        <v>2110110042</v>
      </c>
      <c r="B5287" t="s">
        <v>1279</v>
      </c>
      <c r="C5287" t="s">
        <v>137</v>
      </c>
      <c r="D5287" t="s">
        <v>138</v>
      </c>
      <c r="E5287">
        <v>0</v>
      </c>
      <c r="F5287" t="s">
        <v>36</v>
      </c>
      <c r="G5287">
        <v>0</v>
      </c>
      <c r="H5287">
        <v>0</v>
      </c>
      <c r="I5287">
        <v>1.8153330000000001</v>
      </c>
    </row>
    <row r="5288" spans="1:9" x14ac:dyDescent="0.25">
      <c r="A5288">
        <v>2110110043</v>
      </c>
      <c r="B5288" t="s">
        <v>1280</v>
      </c>
      <c r="C5288" t="s">
        <v>8706</v>
      </c>
      <c r="D5288" t="s">
        <v>8707</v>
      </c>
      <c r="E5288" s="1">
        <v>153</v>
      </c>
      <c r="F5288" t="s">
        <v>36</v>
      </c>
      <c r="G5288">
        <v>0</v>
      </c>
      <c r="H5288">
        <v>0</v>
      </c>
      <c r="I5288">
        <v>1.1513070000000001</v>
      </c>
    </row>
    <row r="5289" spans="1:9" x14ac:dyDescent="0.25">
      <c r="A5289">
        <v>2110110043</v>
      </c>
      <c r="B5289" t="s">
        <v>1280</v>
      </c>
      <c r="C5289" t="s">
        <v>130</v>
      </c>
      <c r="D5289" t="s">
        <v>131</v>
      </c>
      <c r="E5289" s="1">
        <v>4</v>
      </c>
      <c r="F5289" t="s">
        <v>36</v>
      </c>
      <c r="G5289">
        <v>94</v>
      </c>
      <c r="H5289">
        <v>2</v>
      </c>
      <c r="I5289">
        <v>1.1525000000000001</v>
      </c>
    </row>
    <row r="5290" spans="1:9" x14ac:dyDescent="0.25">
      <c r="A5290">
        <v>2110110043</v>
      </c>
      <c r="B5290" t="s">
        <v>1280</v>
      </c>
      <c r="C5290" t="s">
        <v>126</v>
      </c>
      <c r="D5290" t="s">
        <v>127</v>
      </c>
      <c r="E5290" s="1">
        <v>2</v>
      </c>
      <c r="F5290" t="s">
        <v>36</v>
      </c>
      <c r="G5290">
        <v>0</v>
      </c>
      <c r="H5290" s="1">
        <v>0</v>
      </c>
      <c r="I5290">
        <v>1.1499999999999999</v>
      </c>
    </row>
    <row r="5291" spans="1:9" x14ac:dyDescent="0.25">
      <c r="A5291">
        <v>2110110043</v>
      </c>
      <c r="B5291" t="s">
        <v>1280</v>
      </c>
      <c r="C5291" t="s">
        <v>137</v>
      </c>
      <c r="D5291" t="s">
        <v>138</v>
      </c>
      <c r="E5291">
        <v>0</v>
      </c>
      <c r="F5291" t="s">
        <v>36</v>
      </c>
      <c r="G5291">
        <v>0</v>
      </c>
      <c r="H5291">
        <v>0</v>
      </c>
      <c r="I5291">
        <v>1.1499999999999999</v>
      </c>
    </row>
    <row r="5292" spans="1:9" x14ac:dyDescent="0.25">
      <c r="A5292">
        <v>2110110043</v>
      </c>
      <c r="B5292" t="s">
        <v>1280</v>
      </c>
      <c r="C5292" t="s">
        <v>5816</v>
      </c>
      <c r="D5292" t="s">
        <v>5817</v>
      </c>
      <c r="E5292" s="1">
        <v>0</v>
      </c>
      <c r="F5292" t="s">
        <v>36</v>
      </c>
      <c r="G5292">
        <v>0</v>
      </c>
      <c r="H5292" s="1">
        <v>0</v>
      </c>
      <c r="I5292">
        <v>1.151667</v>
      </c>
    </row>
    <row r="5293" spans="1:9" x14ac:dyDescent="0.25">
      <c r="A5293">
        <v>2110110043</v>
      </c>
      <c r="B5293" t="s">
        <v>1280</v>
      </c>
      <c r="C5293" t="s">
        <v>139</v>
      </c>
      <c r="D5293" t="s">
        <v>140</v>
      </c>
      <c r="E5293">
        <v>2</v>
      </c>
      <c r="F5293" t="s">
        <v>36</v>
      </c>
      <c r="G5293">
        <v>2</v>
      </c>
      <c r="H5293">
        <v>0</v>
      </c>
      <c r="I5293">
        <v>1.1499999999999999</v>
      </c>
    </row>
    <row r="5294" spans="1:9" x14ac:dyDescent="0.25">
      <c r="A5294">
        <v>2110110044</v>
      </c>
      <c r="B5294" t="s">
        <v>1281</v>
      </c>
      <c r="C5294" t="s">
        <v>8706</v>
      </c>
      <c r="D5294" t="s">
        <v>8707</v>
      </c>
      <c r="E5294" s="1">
        <v>777</v>
      </c>
      <c r="F5294" t="s">
        <v>36</v>
      </c>
      <c r="G5294">
        <v>0</v>
      </c>
      <c r="H5294" s="1">
        <v>0</v>
      </c>
      <c r="I5294">
        <v>1.5699099999999999</v>
      </c>
    </row>
    <row r="5295" spans="1:9" x14ac:dyDescent="0.25">
      <c r="A5295">
        <v>2110110044</v>
      </c>
      <c r="B5295" t="s">
        <v>1281</v>
      </c>
      <c r="C5295" t="s">
        <v>130</v>
      </c>
      <c r="D5295" t="s">
        <v>131</v>
      </c>
      <c r="E5295" s="1">
        <v>3717</v>
      </c>
      <c r="F5295" t="s">
        <v>36</v>
      </c>
      <c r="G5295">
        <v>0</v>
      </c>
      <c r="H5295">
        <v>0</v>
      </c>
      <c r="I5295">
        <v>1.5699000000000001</v>
      </c>
    </row>
    <row r="5296" spans="1:9" x14ac:dyDescent="0.25">
      <c r="A5296">
        <v>2110110044</v>
      </c>
      <c r="B5296" t="s">
        <v>1281</v>
      </c>
      <c r="C5296" t="s">
        <v>137</v>
      </c>
      <c r="D5296" t="s">
        <v>138</v>
      </c>
      <c r="E5296" s="1">
        <v>0</v>
      </c>
      <c r="F5296" t="s">
        <v>36</v>
      </c>
      <c r="G5296">
        <v>0</v>
      </c>
      <c r="H5296" s="1">
        <v>0</v>
      </c>
      <c r="I5296">
        <v>1.57</v>
      </c>
    </row>
    <row r="5297" spans="1:9" x14ac:dyDescent="0.25">
      <c r="A5297">
        <v>2110110044</v>
      </c>
      <c r="B5297" t="s">
        <v>1281</v>
      </c>
      <c r="C5297" t="s">
        <v>5816</v>
      </c>
      <c r="D5297" t="s">
        <v>5817</v>
      </c>
      <c r="E5297">
        <v>0</v>
      </c>
      <c r="F5297" t="s">
        <v>36</v>
      </c>
      <c r="G5297">
        <v>0</v>
      </c>
      <c r="H5297">
        <v>0</v>
      </c>
      <c r="I5297">
        <v>1.57</v>
      </c>
    </row>
    <row r="5298" spans="1:9" x14ac:dyDescent="0.25">
      <c r="A5298">
        <v>2110110045</v>
      </c>
      <c r="B5298" t="s">
        <v>1282</v>
      </c>
      <c r="C5298" t="s">
        <v>8706</v>
      </c>
      <c r="D5298" t="s">
        <v>8707</v>
      </c>
      <c r="E5298" s="1">
        <v>627</v>
      </c>
      <c r="F5298" t="s">
        <v>36</v>
      </c>
      <c r="G5298">
        <v>0</v>
      </c>
      <c r="H5298" s="1">
        <v>0</v>
      </c>
      <c r="I5298">
        <v>1.0030140000000001</v>
      </c>
    </row>
    <row r="5299" spans="1:9" x14ac:dyDescent="0.25">
      <c r="A5299">
        <v>2110110045</v>
      </c>
      <c r="B5299" t="s">
        <v>1282</v>
      </c>
      <c r="C5299" t="s">
        <v>130</v>
      </c>
      <c r="D5299" t="s">
        <v>131</v>
      </c>
      <c r="E5299">
        <v>460</v>
      </c>
      <c r="F5299" t="s">
        <v>36</v>
      </c>
      <c r="G5299">
        <v>0</v>
      </c>
      <c r="H5299">
        <v>0</v>
      </c>
      <c r="I5299">
        <v>1.0029779999999999</v>
      </c>
    </row>
    <row r="5300" spans="1:9" x14ac:dyDescent="0.25">
      <c r="A5300">
        <v>2110110045</v>
      </c>
      <c r="B5300" t="s">
        <v>1282</v>
      </c>
      <c r="C5300" t="s">
        <v>137</v>
      </c>
      <c r="D5300" t="s">
        <v>138</v>
      </c>
      <c r="E5300" s="1">
        <v>0</v>
      </c>
      <c r="F5300" t="s">
        <v>36</v>
      </c>
      <c r="G5300">
        <v>0</v>
      </c>
      <c r="H5300" s="1">
        <v>0</v>
      </c>
      <c r="I5300">
        <v>1.002</v>
      </c>
    </row>
    <row r="5301" spans="1:9" x14ac:dyDescent="0.25">
      <c r="A5301">
        <v>2110110046</v>
      </c>
      <c r="B5301" t="s">
        <v>1283</v>
      </c>
      <c r="C5301" t="s">
        <v>8706</v>
      </c>
      <c r="D5301" t="s">
        <v>8707</v>
      </c>
      <c r="E5301">
        <v>565</v>
      </c>
      <c r="F5301" t="s">
        <v>36</v>
      </c>
      <c r="G5301">
        <v>0</v>
      </c>
      <c r="H5301">
        <v>0</v>
      </c>
      <c r="I5301">
        <v>0.96453100000000003</v>
      </c>
    </row>
    <row r="5302" spans="1:9" x14ac:dyDescent="0.25">
      <c r="A5302">
        <v>2110110046</v>
      </c>
      <c r="B5302" t="s">
        <v>1283</v>
      </c>
      <c r="C5302" t="s">
        <v>130</v>
      </c>
      <c r="D5302" t="s">
        <v>131</v>
      </c>
      <c r="E5302" s="1">
        <v>0</v>
      </c>
      <c r="F5302" t="s">
        <v>36</v>
      </c>
      <c r="G5302">
        <v>30</v>
      </c>
      <c r="H5302" s="1">
        <v>0</v>
      </c>
      <c r="I5302">
        <v>0.96</v>
      </c>
    </row>
    <row r="5303" spans="1:9" x14ac:dyDescent="0.25">
      <c r="A5303">
        <v>2110110046</v>
      </c>
      <c r="B5303" t="s">
        <v>1283</v>
      </c>
      <c r="C5303" t="s">
        <v>137</v>
      </c>
      <c r="D5303" t="s">
        <v>138</v>
      </c>
      <c r="E5303">
        <v>0</v>
      </c>
      <c r="F5303" t="s">
        <v>36</v>
      </c>
      <c r="G5303">
        <v>0</v>
      </c>
      <c r="H5303">
        <v>0</v>
      </c>
      <c r="I5303">
        <v>0.96399999999999997</v>
      </c>
    </row>
    <row r="5304" spans="1:9" x14ac:dyDescent="0.25">
      <c r="A5304">
        <v>2110110047</v>
      </c>
      <c r="B5304" t="s">
        <v>1284</v>
      </c>
      <c r="C5304" t="s">
        <v>8706</v>
      </c>
      <c r="D5304" t="s">
        <v>8707</v>
      </c>
      <c r="E5304" s="1">
        <v>589</v>
      </c>
      <c r="F5304" t="s">
        <v>36</v>
      </c>
      <c r="G5304">
        <v>0</v>
      </c>
      <c r="H5304" s="1">
        <v>0</v>
      </c>
      <c r="I5304">
        <v>1.0030220000000001</v>
      </c>
    </row>
    <row r="5305" spans="1:9" x14ac:dyDescent="0.25">
      <c r="A5305">
        <v>2110110047</v>
      </c>
      <c r="B5305" t="s">
        <v>1284</v>
      </c>
      <c r="C5305" t="s">
        <v>130</v>
      </c>
      <c r="D5305" t="s">
        <v>131</v>
      </c>
      <c r="E5305">
        <v>130</v>
      </c>
      <c r="F5305" t="s">
        <v>36</v>
      </c>
      <c r="G5305">
        <v>0</v>
      </c>
      <c r="H5305">
        <v>0</v>
      </c>
      <c r="I5305">
        <v>1.002923</v>
      </c>
    </row>
    <row r="5306" spans="1:9" x14ac:dyDescent="0.25">
      <c r="A5306">
        <v>2110110047</v>
      </c>
      <c r="B5306" t="s">
        <v>1284</v>
      </c>
      <c r="C5306" t="s">
        <v>137</v>
      </c>
      <c r="D5306" t="s">
        <v>138</v>
      </c>
      <c r="E5306" s="1">
        <v>0</v>
      </c>
      <c r="F5306" t="s">
        <v>36</v>
      </c>
      <c r="G5306">
        <v>0</v>
      </c>
      <c r="H5306" s="1">
        <v>0</v>
      </c>
      <c r="I5306">
        <v>1.003571</v>
      </c>
    </row>
    <row r="5307" spans="1:9" x14ac:dyDescent="0.25">
      <c r="A5307">
        <v>2110110048</v>
      </c>
      <c r="B5307" t="s">
        <v>1285</v>
      </c>
      <c r="C5307" t="s">
        <v>8706</v>
      </c>
      <c r="D5307" t="s">
        <v>8707</v>
      </c>
      <c r="E5307">
        <v>181</v>
      </c>
      <c r="F5307" t="s">
        <v>36</v>
      </c>
      <c r="G5307">
        <v>0</v>
      </c>
      <c r="H5307">
        <v>0</v>
      </c>
      <c r="I5307">
        <v>1.002983</v>
      </c>
    </row>
    <row r="5308" spans="1:9" x14ac:dyDescent="0.25">
      <c r="A5308">
        <v>2110110048</v>
      </c>
      <c r="B5308" t="s">
        <v>1285</v>
      </c>
      <c r="C5308" t="s">
        <v>130</v>
      </c>
      <c r="D5308" t="s">
        <v>131</v>
      </c>
      <c r="E5308" s="1">
        <v>1829</v>
      </c>
      <c r="F5308" t="s">
        <v>36</v>
      </c>
      <c r="G5308">
        <v>0</v>
      </c>
      <c r="H5308" s="1">
        <v>0</v>
      </c>
      <c r="I5308">
        <v>1.0030019999999999</v>
      </c>
    </row>
    <row r="5309" spans="1:9" x14ac:dyDescent="0.25">
      <c r="A5309">
        <v>2110110048</v>
      </c>
      <c r="B5309" t="s">
        <v>1285</v>
      </c>
      <c r="C5309" t="s">
        <v>137</v>
      </c>
      <c r="D5309" t="s">
        <v>138</v>
      </c>
      <c r="E5309">
        <v>0</v>
      </c>
      <c r="F5309" t="s">
        <v>36</v>
      </c>
      <c r="G5309">
        <v>0</v>
      </c>
      <c r="H5309">
        <v>0</v>
      </c>
      <c r="I5309">
        <v>1.003571</v>
      </c>
    </row>
    <row r="5310" spans="1:9" x14ac:dyDescent="0.25">
      <c r="A5310">
        <v>2110120058</v>
      </c>
      <c r="B5310" t="s">
        <v>1286</v>
      </c>
      <c r="C5310" t="s">
        <v>130</v>
      </c>
      <c r="D5310" t="s">
        <v>131</v>
      </c>
      <c r="E5310" s="1">
        <v>149</v>
      </c>
      <c r="F5310" t="s">
        <v>147</v>
      </c>
      <c r="G5310">
        <v>196</v>
      </c>
      <c r="H5310" s="1">
        <v>196</v>
      </c>
      <c r="I5310">
        <v>1.4474499999999999</v>
      </c>
    </row>
    <row r="5311" spans="1:9" x14ac:dyDescent="0.25">
      <c r="A5311">
        <v>2110120058</v>
      </c>
      <c r="B5311" t="s">
        <v>1286</v>
      </c>
      <c r="C5311" t="s">
        <v>137</v>
      </c>
      <c r="D5311" t="s">
        <v>138</v>
      </c>
      <c r="E5311">
        <v>0</v>
      </c>
      <c r="F5311" t="s">
        <v>147</v>
      </c>
      <c r="G5311">
        <v>0</v>
      </c>
      <c r="H5311">
        <v>0</v>
      </c>
      <c r="I5311">
        <v>1.45</v>
      </c>
    </row>
    <row r="5312" spans="1:9" x14ac:dyDescent="0.25">
      <c r="A5312">
        <v>2110120059</v>
      </c>
      <c r="B5312" t="s">
        <v>6036</v>
      </c>
      <c r="C5312" t="s">
        <v>8706</v>
      </c>
      <c r="D5312" t="s">
        <v>8707</v>
      </c>
      <c r="E5312" s="1">
        <v>400</v>
      </c>
      <c r="F5312" t="s">
        <v>147</v>
      </c>
      <c r="G5312">
        <v>0</v>
      </c>
      <c r="H5312" s="1">
        <v>0</v>
      </c>
      <c r="I5312">
        <v>0.87822500000000003</v>
      </c>
    </row>
    <row r="5313" spans="1:9" x14ac:dyDescent="0.25">
      <c r="A5313">
        <v>2110120059</v>
      </c>
      <c r="B5313" t="s">
        <v>6036</v>
      </c>
      <c r="C5313" t="s">
        <v>137</v>
      </c>
      <c r="D5313" t="s">
        <v>138</v>
      </c>
      <c r="E5313">
        <v>0</v>
      </c>
      <c r="F5313" t="s">
        <v>147</v>
      </c>
      <c r="G5313">
        <v>0</v>
      </c>
      <c r="H5313">
        <v>0</v>
      </c>
      <c r="I5313">
        <v>0.87822900000000004</v>
      </c>
    </row>
    <row r="5314" spans="1:9" x14ac:dyDescent="0.25">
      <c r="A5314">
        <v>2110120068</v>
      </c>
      <c r="B5314" t="s">
        <v>1287</v>
      </c>
      <c r="C5314" t="s">
        <v>130</v>
      </c>
      <c r="D5314" t="s">
        <v>131</v>
      </c>
      <c r="E5314" s="1">
        <v>75</v>
      </c>
      <c r="F5314" t="s">
        <v>147</v>
      </c>
      <c r="G5314">
        <v>0</v>
      </c>
      <c r="H5314" s="1">
        <v>0</v>
      </c>
      <c r="I5314">
        <v>1.0997330000000001</v>
      </c>
    </row>
    <row r="5315" spans="1:9" x14ac:dyDescent="0.25">
      <c r="A5315">
        <v>2110120070</v>
      </c>
      <c r="B5315" t="s">
        <v>1288</v>
      </c>
      <c r="C5315" t="s">
        <v>126</v>
      </c>
      <c r="D5315" t="s">
        <v>127</v>
      </c>
      <c r="E5315">
        <v>337</v>
      </c>
      <c r="F5315" t="s">
        <v>147</v>
      </c>
      <c r="G5315">
        <v>0</v>
      </c>
      <c r="H5315">
        <v>0</v>
      </c>
      <c r="I5315">
        <v>0.88273000000000001</v>
      </c>
    </row>
    <row r="5316" spans="1:9" x14ac:dyDescent="0.25">
      <c r="A5316">
        <v>2110120107</v>
      </c>
      <c r="B5316" t="s">
        <v>1289</v>
      </c>
      <c r="C5316" t="s">
        <v>157</v>
      </c>
      <c r="D5316" t="s">
        <v>158</v>
      </c>
      <c r="E5316" s="1">
        <v>126</v>
      </c>
      <c r="F5316" t="s">
        <v>147</v>
      </c>
      <c r="G5316">
        <v>0</v>
      </c>
      <c r="H5316" s="1">
        <v>0</v>
      </c>
      <c r="I5316">
        <v>0.92793700000000001</v>
      </c>
    </row>
    <row r="5317" spans="1:9" x14ac:dyDescent="0.25">
      <c r="A5317">
        <v>2110120110</v>
      </c>
      <c r="B5317" t="s">
        <v>1290</v>
      </c>
      <c r="C5317" t="s">
        <v>130</v>
      </c>
      <c r="D5317" t="s">
        <v>131</v>
      </c>
      <c r="E5317" s="1">
        <v>2110</v>
      </c>
      <c r="F5317" t="s">
        <v>147</v>
      </c>
      <c r="G5317">
        <v>0</v>
      </c>
      <c r="H5317">
        <v>0</v>
      </c>
      <c r="I5317">
        <v>1.0753079999999999</v>
      </c>
    </row>
    <row r="5318" spans="1:9" x14ac:dyDescent="0.25">
      <c r="A5318">
        <v>2110120110</v>
      </c>
      <c r="B5318" t="s">
        <v>1290</v>
      </c>
      <c r="C5318" t="s">
        <v>142</v>
      </c>
      <c r="D5318" t="s">
        <v>143</v>
      </c>
      <c r="E5318" s="1">
        <v>0</v>
      </c>
      <c r="F5318" t="s">
        <v>147</v>
      </c>
      <c r="G5318">
        <v>0</v>
      </c>
      <c r="H5318" s="1">
        <v>0</v>
      </c>
      <c r="I5318">
        <v>1.0583750000000001</v>
      </c>
    </row>
    <row r="5319" spans="1:9" x14ac:dyDescent="0.25">
      <c r="A5319">
        <v>2110120110</v>
      </c>
      <c r="B5319" t="s">
        <v>1290</v>
      </c>
      <c r="C5319" t="s">
        <v>137</v>
      </c>
      <c r="D5319" t="s">
        <v>138</v>
      </c>
      <c r="E5319">
        <v>0</v>
      </c>
      <c r="F5319" t="s">
        <v>147</v>
      </c>
      <c r="G5319">
        <v>0</v>
      </c>
      <c r="H5319">
        <v>0</v>
      </c>
      <c r="I5319">
        <v>1.7</v>
      </c>
    </row>
    <row r="5320" spans="1:9" x14ac:dyDescent="0.25">
      <c r="A5320">
        <v>2110120110</v>
      </c>
      <c r="B5320" t="s">
        <v>1290</v>
      </c>
      <c r="C5320" t="s">
        <v>151</v>
      </c>
      <c r="D5320" t="s">
        <v>152</v>
      </c>
      <c r="E5320" s="1">
        <v>0</v>
      </c>
      <c r="F5320" t="s">
        <v>147</v>
      </c>
      <c r="G5320">
        <v>0</v>
      </c>
      <c r="H5320" s="1">
        <v>0</v>
      </c>
      <c r="I5320">
        <v>1.0752999999999999</v>
      </c>
    </row>
    <row r="5321" spans="1:9" x14ac:dyDescent="0.25">
      <c r="A5321">
        <v>2110120112</v>
      </c>
      <c r="B5321" t="s">
        <v>1291</v>
      </c>
      <c r="C5321" t="s">
        <v>130</v>
      </c>
      <c r="D5321" t="s">
        <v>131</v>
      </c>
      <c r="E5321">
        <v>0</v>
      </c>
      <c r="F5321" t="s">
        <v>147</v>
      </c>
      <c r="G5321">
        <v>0</v>
      </c>
      <c r="H5321">
        <v>0</v>
      </c>
      <c r="I5321">
        <v>1.437273</v>
      </c>
    </row>
    <row r="5322" spans="1:9" x14ac:dyDescent="0.25">
      <c r="A5322">
        <v>2110120112</v>
      </c>
      <c r="B5322" t="s">
        <v>1291</v>
      </c>
      <c r="C5322" t="s">
        <v>126</v>
      </c>
      <c r="D5322" t="s">
        <v>127</v>
      </c>
      <c r="E5322" s="1">
        <v>11</v>
      </c>
      <c r="F5322" t="s">
        <v>147</v>
      </c>
      <c r="G5322">
        <v>0</v>
      </c>
      <c r="H5322" s="1">
        <v>0</v>
      </c>
      <c r="I5322">
        <v>1.437273</v>
      </c>
    </row>
    <row r="5323" spans="1:9" x14ac:dyDescent="0.25">
      <c r="A5323">
        <v>2110120113</v>
      </c>
      <c r="B5323" t="s">
        <v>1292</v>
      </c>
      <c r="C5323" t="s">
        <v>130</v>
      </c>
      <c r="D5323" t="s">
        <v>131</v>
      </c>
      <c r="E5323">
        <v>0</v>
      </c>
      <c r="F5323" t="s">
        <v>147</v>
      </c>
      <c r="G5323">
        <v>0</v>
      </c>
      <c r="H5323">
        <v>0</v>
      </c>
      <c r="I5323">
        <v>2.0486170000000001</v>
      </c>
    </row>
    <row r="5324" spans="1:9" x14ac:dyDescent="0.25">
      <c r="A5324">
        <v>2110120113</v>
      </c>
      <c r="B5324" t="s">
        <v>1292</v>
      </c>
      <c r="C5324" t="s">
        <v>126</v>
      </c>
      <c r="D5324" t="s">
        <v>127</v>
      </c>
      <c r="E5324" s="1">
        <v>687</v>
      </c>
      <c r="F5324" t="s">
        <v>147</v>
      </c>
      <c r="G5324">
        <v>0</v>
      </c>
      <c r="H5324" s="1">
        <v>0</v>
      </c>
      <c r="I5324">
        <v>2.0486170000000001</v>
      </c>
    </row>
    <row r="5325" spans="1:9" x14ac:dyDescent="0.25">
      <c r="A5325">
        <v>2110120120</v>
      </c>
      <c r="B5325" t="s">
        <v>1293</v>
      </c>
      <c r="C5325" t="s">
        <v>130</v>
      </c>
      <c r="D5325" t="s">
        <v>131</v>
      </c>
      <c r="E5325">
        <v>16</v>
      </c>
      <c r="F5325" t="s">
        <v>147</v>
      </c>
      <c r="G5325">
        <v>0</v>
      </c>
      <c r="H5325">
        <v>0</v>
      </c>
      <c r="I5325">
        <v>0.95750000000000002</v>
      </c>
    </row>
    <row r="5326" spans="1:9" x14ac:dyDescent="0.25">
      <c r="A5326">
        <v>2110120121</v>
      </c>
      <c r="B5326" t="s">
        <v>1294</v>
      </c>
      <c r="C5326" t="s">
        <v>130</v>
      </c>
      <c r="D5326" t="s">
        <v>131</v>
      </c>
      <c r="E5326" s="1">
        <v>256</v>
      </c>
      <c r="F5326" t="s">
        <v>147</v>
      </c>
      <c r="G5326">
        <v>0</v>
      </c>
      <c r="H5326" s="1">
        <v>0</v>
      </c>
      <c r="I5326">
        <v>0.97046900000000003</v>
      </c>
    </row>
    <row r="5327" spans="1:9" x14ac:dyDescent="0.25">
      <c r="A5327">
        <v>2110120122</v>
      </c>
      <c r="B5327" t="s">
        <v>1295</v>
      </c>
      <c r="C5327" t="s">
        <v>130</v>
      </c>
      <c r="D5327" t="s">
        <v>131</v>
      </c>
      <c r="E5327">
        <v>9</v>
      </c>
      <c r="F5327" t="s">
        <v>147</v>
      </c>
      <c r="G5327">
        <v>0</v>
      </c>
      <c r="H5327">
        <v>0</v>
      </c>
      <c r="I5327">
        <v>1.01</v>
      </c>
    </row>
    <row r="5328" spans="1:9" x14ac:dyDescent="0.25">
      <c r="A5328">
        <v>2110120123</v>
      </c>
      <c r="B5328" t="s">
        <v>1296</v>
      </c>
      <c r="C5328" t="s">
        <v>130</v>
      </c>
      <c r="D5328" t="s">
        <v>131</v>
      </c>
      <c r="E5328">
        <v>0</v>
      </c>
      <c r="F5328" t="s">
        <v>147</v>
      </c>
      <c r="G5328">
        <v>0</v>
      </c>
      <c r="H5328" s="1">
        <v>0</v>
      </c>
      <c r="I5328">
        <v>0.99104499999999995</v>
      </c>
    </row>
    <row r="5329" spans="1:9" x14ac:dyDescent="0.25">
      <c r="A5329">
        <v>2110120123</v>
      </c>
      <c r="B5329" t="s">
        <v>1296</v>
      </c>
      <c r="C5329" t="s">
        <v>126</v>
      </c>
      <c r="D5329" t="s">
        <v>127</v>
      </c>
      <c r="E5329">
        <v>85</v>
      </c>
      <c r="F5329" t="s">
        <v>147</v>
      </c>
      <c r="G5329">
        <v>0</v>
      </c>
      <c r="H5329">
        <v>0</v>
      </c>
      <c r="I5329">
        <v>0.99105900000000002</v>
      </c>
    </row>
    <row r="5330" spans="1:9" x14ac:dyDescent="0.25">
      <c r="A5330">
        <v>2110120124</v>
      </c>
      <c r="B5330" t="s">
        <v>1297</v>
      </c>
      <c r="C5330" t="s">
        <v>130</v>
      </c>
      <c r="D5330" t="s">
        <v>131</v>
      </c>
      <c r="E5330" s="1">
        <v>0</v>
      </c>
      <c r="F5330" t="s">
        <v>147</v>
      </c>
      <c r="G5330">
        <v>0</v>
      </c>
      <c r="H5330" s="1">
        <v>0</v>
      </c>
      <c r="I5330">
        <v>2.0114049999999999</v>
      </c>
    </row>
    <row r="5331" spans="1:9" x14ac:dyDescent="0.25">
      <c r="A5331">
        <v>2110120124</v>
      </c>
      <c r="B5331" t="s">
        <v>1297</v>
      </c>
      <c r="C5331" t="s">
        <v>126</v>
      </c>
      <c r="D5331" t="s">
        <v>127</v>
      </c>
      <c r="E5331">
        <v>121</v>
      </c>
      <c r="F5331" t="s">
        <v>147</v>
      </c>
      <c r="G5331">
        <v>0</v>
      </c>
      <c r="H5331">
        <v>0</v>
      </c>
      <c r="I5331">
        <v>2.0114049999999999</v>
      </c>
    </row>
    <row r="5332" spans="1:9" x14ac:dyDescent="0.25">
      <c r="A5332">
        <v>2110120125</v>
      </c>
      <c r="B5332" t="s">
        <v>1298</v>
      </c>
      <c r="C5332" t="s">
        <v>130</v>
      </c>
      <c r="D5332" t="s">
        <v>131</v>
      </c>
      <c r="E5332" s="1">
        <v>272</v>
      </c>
      <c r="F5332" t="s">
        <v>147</v>
      </c>
      <c r="G5332">
        <v>0</v>
      </c>
      <c r="H5332" s="1">
        <v>0</v>
      </c>
      <c r="I5332">
        <v>0.64319899999999997</v>
      </c>
    </row>
    <row r="5333" spans="1:9" x14ac:dyDescent="0.25">
      <c r="A5333">
        <v>2110120125</v>
      </c>
      <c r="B5333" t="s">
        <v>1298</v>
      </c>
      <c r="C5333" t="s">
        <v>137</v>
      </c>
      <c r="D5333" t="s">
        <v>138</v>
      </c>
      <c r="E5333">
        <v>0</v>
      </c>
      <c r="F5333" t="s">
        <v>147</v>
      </c>
      <c r="G5333">
        <v>0</v>
      </c>
      <c r="H5333">
        <v>0</v>
      </c>
      <c r="I5333">
        <v>0.64322599999999996</v>
      </c>
    </row>
    <row r="5334" spans="1:9" x14ac:dyDescent="0.25">
      <c r="A5334">
        <v>2110120126</v>
      </c>
      <c r="B5334" t="s">
        <v>1299</v>
      </c>
      <c r="C5334" t="s">
        <v>130</v>
      </c>
      <c r="D5334" t="s">
        <v>131</v>
      </c>
      <c r="E5334">
        <v>29</v>
      </c>
      <c r="F5334" t="s">
        <v>147</v>
      </c>
      <c r="G5334">
        <v>0</v>
      </c>
      <c r="H5334">
        <v>0</v>
      </c>
      <c r="I5334">
        <v>0.62448300000000001</v>
      </c>
    </row>
    <row r="5335" spans="1:9" x14ac:dyDescent="0.25">
      <c r="A5335">
        <v>2110120126</v>
      </c>
      <c r="B5335" t="s">
        <v>1299</v>
      </c>
      <c r="C5335" t="s">
        <v>137</v>
      </c>
      <c r="D5335" t="s">
        <v>138</v>
      </c>
      <c r="E5335" s="1">
        <v>0</v>
      </c>
      <c r="F5335" t="s">
        <v>147</v>
      </c>
      <c r="G5335">
        <v>0</v>
      </c>
      <c r="H5335" s="1">
        <v>0</v>
      </c>
      <c r="I5335">
        <v>0.62460499999999997</v>
      </c>
    </row>
    <row r="5336" spans="1:9" x14ac:dyDescent="0.25">
      <c r="A5336">
        <v>2110120127</v>
      </c>
      <c r="B5336" t="s">
        <v>1300</v>
      </c>
      <c r="C5336" t="s">
        <v>130</v>
      </c>
      <c r="D5336" t="s">
        <v>131</v>
      </c>
      <c r="E5336">
        <v>0</v>
      </c>
      <c r="F5336" t="s">
        <v>147</v>
      </c>
      <c r="G5336">
        <v>0</v>
      </c>
      <c r="H5336">
        <v>0</v>
      </c>
      <c r="I5336">
        <v>0.63102199999999997</v>
      </c>
    </row>
    <row r="5337" spans="1:9" x14ac:dyDescent="0.25">
      <c r="A5337">
        <v>2110120127</v>
      </c>
      <c r="B5337" t="s">
        <v>1300</v>
      </c>
      <c r="C5337" t="s">
        <v>126</v>
      </c>
      <c r="D5337" t="s">
        <v>127</v>
      </c>
      <c r="E5337" s="1">
        <v>186</v>
      </c>
      <c r="F5337" t="s">
        <v>147</v>
      </c>
      <c r="G5337">
        <v>0</v>
      </c>
      <c r="H5337">
        <v>0</v>
      </c>
      <c r="I5337">
        <v>0.63102199999999997</v>
      </c>
    </row>
    <row r="5338" spans="1:9" x14ac:dyDescent="0.25">
      <c r="A5338">
        <v>2110120127</v>
      </c>
      <c r="B5338" t="s">
        <v>1300</v>
      </c>
      <c r="C5338" t="s">
        <v>137</v>
      </c>
      <c r="D5338" t="s">
        <v>138</v>
      </c>
      <c r="E5338">
        <v>0</v>
      </c>
      <c r="F5338" t="s">
        <v>147</v>
      </c>
      <c r="G5338">
        <v>0</v>
      </c>
      <c r="H5338">
        <v>0</v>
      </c>
      <c r="I5338">
        <v>0.63101300000000005</v>
      </c>
    </row>
    <row r="5339" spans="1:9" x14ac:dyDescent="0.25">
      <c r="A5339">
        <v>2110120128</v>
      </c>
      <c r="B5339" t="s">
        <v>1301</v>
      </c>
      <c r="C5339" t="s">
        <v>130</v>
      </c>
      <c r="D5339" t="s">
        <v>131</v>
      </c>
      <c r="E5339" s="1">
        <v>680</v>
      </c>
      <c r="F5339" t="s">
        <v>147</v>
      </c>
      <c r="G5339">
        <v>0</v>
      </c>
      <c r="H5339" s="1">
        <v>0</v>
      </c>
      <c r="I5339">
        <v>0.85699999999999998</v>
      </c>
    </row>
    <row r="5340" spans="1:9" x14ac:dyDescent="0.25">
      <c r="A5340">
        <v>2110120128</v>
      </c>
      <c r="B5340" t="s">
        <v>1301</v>
      </c>
      <c r="C5340" t="s">
        <v>137</v>
      </c>
      <c r="D5340" t="s">
        <v>138</v>
      </c>
      <c r="E5340">
        <v>0</v>
      </c>
      <c r="F5340" t="s">
        <v>147</v>
      </c>
      <c r="G5340">
        <v>0</v>
      </c>
      <c r="H5340">
        <v>0</v>
      </c>
      <c r="I5340">
        <v>0.85699599999999998</v>
      </c>
    </row>
    <row r="5341" spans="1:9" x14ac:dyDescent="0.25">
      <c r="A5341">
        <v>2110120129</v>
      </c>
      <c r="B5341" t="s">
        <v>1302</v>
      </c>
      <c r="C5341" t="s">
        <v>8710</v>
      </c>
      <c r="D5341" t="s">
        <v>8711</v>
      </c>
      <c r="E5341">
        <v>120</v>
      </c>
      <c r="F5341" t="s">
        <v>147</v>
      </c>
      <c r="G5341">
        <v>0</v>
      </c>
      <c r="H5341">
        <v>0</v>
      </c>
      <c r="I5341">
        <v>1.50075</v>
      </c>
    </row>
    <row r="5342" spans="1:9" x14ac:dyDescent="0.25">
      <c r="A5342">
        <v>2110120129</v>
      </c>
      <c r="B5342" t="s">
        <v>1302</v>
      </c>
      <c r="C5342" t="s">
        <v>130</v>
      </c>
      <c r="D5342" t="s">
        <v>131</v>
      </c>
      <c r="E5342" s="1">
        <v>2299</v>
      </c>
      <c r="F5342" t="s">
        <v>147</v>
      </c>
      <c r="G5342">
        <v>0</v>
      </c>
      <c r="H5342" s="1">
        <v>5534</v>
      </c>
      <c r="I5342">
        <v>1.4944580000000001</v>
      </c>
    </row>
    <row r="5343" spans="1:9" x14ac:dyDescent="0.25">
      <c r="A5343">
        <v>2110120129</v>
      </c>
      <c r="B5343" t="s">
        <v>1302</v>
      </c>
      <c r="C5343" t="s">
        <v>126</v>
      </c>
      <c r="D5343" t="s">
        <v>127</v>
      </c>
      <c r="E5343" s="1">
        <v>1</v>
      </c>
      <c r="F5343" t="s">
        <v>147</v>
      </c>
      <c r="G5343">
        <v>0</v>
      </c>
      <c r="H5343">
        <v>0</v>
      </c>
      <c r="I5343">
        <v>1.77</v>
      </c>
    </row>
    <row r="5344" spans="1:9" x14ac:dyDescent="0.25">
      <c r="A5344">
        <v>2110120129</v>
      </c>
      <c r="B5344" t="s">
        <v>1302</v>
      </c>
      <c r="C5344" t="s">
        <v>142</v>
      </c>
      <c r="D5344" t="s">
        <v>143</v>
      </c>
      <c r="E5344">
        <v>0</v>
      </c>
      <c r="F5344" t="s">
        <v>147</v>
      </c>
      <c r="G5344">
        <v>0</v>
      </c>
      <c r="H5344">
        <v>0</v>
      </c>
      <c r="I5344">
        <v>1.4904729999999999</v>
      </c>
    </row>
    <row r="5345" spans="1:9" x14ac:dyDescent="0.25">
      <c r="A5345">
        <v>2110120129</v>
      </c>
      <c r="B5345" t="s">
        <v>1302</v>
      </c>
      <c r="C5345" t="s">
        <v>137</v>
      </c>
      <c r="D5345" t="s">
        <v>138</v>
      </c>
      <c r="E5345">
        <v>0</v>
      </c>
      <c r="F5345" t="s">
        <v>147</v>
      </c>
      <c r="G5345">
        <v>1</v>
      </c>
      <c r="H5345">
        <v>0</v>
      </c>
      <c r="I5345">
        <v>1.77</v>
      </c>
    </row>
    <row r="5346" spans="1:9" x14ac:dyDescent="0.25">
      <c r="A5346">
        <v>2110120129</v>
      </c>
      <c r="B5346" t="s">
        <v>1302</v>
      </c>
      <c r="C5346" t="s">
        <v>151</v>
      </c>
      <c r="D5346" t="s">
        <v>152</v>
      </c>
      <c r="E5346">
        <v>0</v>
      </c>
      <c r="F5346" t="s">
        <v>147</v>
      </c>
      <c r="G5346" s="1">
        <v>5534</v>
      </c>
      <c r="H5346">
        <v>0</v>
      </c>
      <c r="I5346">
        <v>1.50075</v>
      </c>
    </row>
    <row r="5347" spans="1:9" x14ac:dyDescent="0.25">
      <c r="A5347">
        <v>2110120130</v>
      </c>
      <c r="B5347" t="s">
        <v>1303</v>
      </c>
      <c r="C5347" t="s">
        <v>130</v>
      </c>
      <c r="D5347" t="s">
        <v>131</v>
      </c>
      <c r="E5347">
        <v>773</v>
      </c>
      <c r="F5347" t="s">
        <v>147</v>
      </c>
      <c r="G5347">
        <v>0</v>
      </c>
      <c r="H5347">
        <v>0</v>
      </c>
      <c r="I5347">
        <v>0.79446300000000003</v>
      </c>
    </row>
    <row r="5348" spans="1:9" x14ac:dyDescent="0.25">
      <c r="A5348">
        <v>2110120130</v>
      </c>
      <c r="B5348" t="s">
        <v>1303</v>
      </c>
      <c r="C5348" t="s">
        <v>137</v>
      </c>
      <c r="D5348" t="s">
        <v>138</v>
      </c>
      <c r="E5348" s="1">
        <v>0</v>
      </c>
      <c r="F5348" t="s">
        <v>147</v>
      </c>
      <c r="G5348">
        <v>0</v>
      </c>
      <c r="H5348">
        <v>0</v>
      </c>
      <c r="I5348">
        <v>0.79</v>
      </c>
    </row>
    <row r="5349" spans="1:9" x14ac:dyDescent="0.25">
      <c r="A5349">
        <v>2110120131</v>
      </c>
      <c r="B5349" t="s">
        <v>1304</v>
      </c>
      <c r="C5349" t="s">
        <v>130</v>
      </c>
      <c r="D5349" t="s">
        <v>131</v>
      </c>
      <c r="E5349">
        <v>876</v>
      </c>
      <c r="F5349" t="s">
        <v>147</v>
      </c>
      <c r="G5349">
        <v>0</v>
      </c>
      <c r="H5349">
        <v>0</v>
      </c>
      <c r="I5349">
        <v>0.69772800000000001</v>
      </c>
    </row>
    <row r="5350" spans="1:9" x14ac:dyDescent="0.25">
      <c r="A5350">
        <v>2110120131</v>
      </c>
      <c r="B5350" t="s">
        <v>1304</v>
      </c>
      <c r="C5350" t="s">
        <v>137</v>
      </c>
      <c r="D5350" t="s">
        <v>138</v>
      </c>
      <c r="E5350">
        <v>0</v>
      </c>
      <c r="F5350" t="s">
        <v>147</v>
      </c>
      <c r="G5350">
        <v>0</v>
      </c>
      <c r="H5350">
        <v>0</v>
      </c>
      <c r="I5350">
        <v>0.7</v>
      </c>
    </row>
    <row r="5351" spans="1:9" x14ac:dyDescent="0.25">
      <c r="A5351">
        <v>2110120132</v>
      </c>
      <c r="B5351" t="s">
        <v>1305</v>
      </c>
      <c r="C5351" t="s">
        <v>130</v>
      </c>
      <c r="D5351" t="s">
        <v>131</v>
      </c>
      <c r="E5351" s="1">
        <v>4606</v>
      </c>
      <c r="F5351" t="s">
        <v>147</v>
      </c>
      <c r="G5351">
        <v>0</v>
      </c>
      <c r="H5351">
        <v>0</v>
      </c>
      <c r="I5351">
        <v>0.86807400000000001</v>
      </c>
    </row>
    <row r="5352" spans="1:9" x14ac:dyDescent="0.25">
      <c r="A5352">
        <v>2110120132</v>
      </c>
      <c r="B5352" t="s">
        <v>1305</v>
      </c>
      <c r="C5352" t="s">
        <v>137</v>
      </c>
      <c r="D5352" t="s">
        <v>138</v>
      </c>
      <c r="E5352">
        <v>0</v>
      </c>
      <c r="F5352" t="s">
        <v>147</v>
      </c>
      <c r="G5352">
        <v>0</v>
      </c>
      <c r="H5352">
        <v>0</v>
      </c>
      <c r="I5352">
        <v>0.87</v>
      </c>
    </row>
    <row r="5353" spans="1:9" x14ac:dyDescent="0.25">
      <c r="A5353">
        <v>2110120133</v>
      </c>
      <c r="B5353" t="s">
        <v>1306</v>
      </c>
      <c r="C5353" t="s">
        <v>130</v>
      </c>
      <c r="D5353" t="s">
        <v>131</v>
      </c>
      <c r="E5353" s="1">
        <v>1282</v>
      </c>
      <c r="F5353" t="s">
        <v>147</v>
      </c>
      <c r="G5353">
        <v>0</v>
      </c>
      <c r="H5353">
        <v>0</v>
      </c>
      <c r="I5353">
        <v>1.175772</v>
      </c>
    </row>
    <row r="5354" spans="1:9" x14ac:dyDescent="0.25">
      <c r="A5354">
        <v>2110120133</v>
      </c>
      <c r="B5354" t="s">
        <v>1306</v>
      </c>
      <c r="C5354" t="s">
        <v>137</v>
      </c>
      <c r="D5354" t="s">
        <v>138</v>
      </c>
      <c r="E5354">
        <v>0</v>
      </c>
      <c r="F5354" t="s">
        <v>147</v>
      </c>
      <c r="G5354">
        <v>0</v>
      </c>
      <c r="H5354">
        <v>0</v>
      </c>
      <c r="I5354">
        <v>1.18</v>
      </c>
    </row>
    <row r="5355" spans="1:9" x14ac:dyDescent="0.25">
      <c r="A5355">
        <v>2110120134</v>
      </c>
      <c r="B5355" t="s">
        <v>1307</v>
      </c>
      <c r="C5355" t="s">
        <v>8710</v>
      </c>
      <c r="D5355" t="s">
        <v>8711</v>
      </c>
      <c r="E5355" s="1">
        <v>0</v>
      </c>
      <c r="F5355" t="s">
        <v>147</v>
      </c>
      <c r="G5355">
        <v>0</v>
      </c>
      <c r="H5355">
        <v>0</v>
      </c>
      <c r="I5355">
        <v>1.8998330000000001</v>
      </c>
    </row>
    <row r="5356" spans="1:9" x14ac:dyDescent="0.25">
      <c r="A5356">
        <v>2110120134</v>
      </c>
      <c r="B5356" t="s">
        <v>1307</v>
      </c>
      <c r="C5356" t="s">
        <v>8706</v>
      </c>
      <c r="D5356" t="s">
        <v>8707</v>
      </c>
      <c r="E5356">
        <v>96</v>
      </c>
      <c r="F5356" t="s">
        <v>147</v>
      </c>
      <c r="G5356">
        <v>0</v>
      </c>
      <c r="H5356">
        <v>0</v>
      </c>
      <c r="I5356">
        <v>1.8997919999999999</v>
      </c>
    </row>
    <row r="5357" spans="1:9" x14ac:dyDescent="0.25">
      <c r="A5357">
        <v>2110120134</v>
      </c>
      <c r="B5357" t="s">
        <v>1307</v>
      </c>
      <c r="C5357" t="s">
        <v>130</v>
      </c>
      <c r="D5357" t="s">
        <v>131</v>
      </c>
      <c r="E5357" s="1">
        <v>210</v>
      </c>
      <c r="F5357" t="s">
        <v>147</v>
      </c>
      <c r="G5357">
        <v>0</v>
      </c>
      <c r="H5357">
        <v>0</v>
      </c>
      <c r="I5357">
        <v>1.89981</v>
      </c>
    </row>
    <row r="5358" spans="1:9" x14ac:dyDescent="0.25">
      <c r="A5358">
        <v>2110120134</v>
      </c>
      <c r="B5358" t="s">
        <v>1307</v>
      </c>
      <c r="C5358" t="s">
        <v>137</v>
      </c>
      <c r="D5358" t="s">
        <v>138</v>
      </c>
      <c r="E5358">
        <v>0</v>
      </c>
      <c r="F5358" t="s">
        <v>147</v>
      </c>
      <c r="G5358">
        <v>0</v>
      </c>
      <c r="H5358">
        <v>0</v>
      </c>
      <c r="I5358">
        <v>1.9</v>
      </c>
    </row>
    <row r="5359" spans="1:9" x14ac:dyDescent="0.25">
      <c r="A5359">
        <v>2110120134</v>
      </c>
      <c r="B5359" t="s">
        <v>1307</v>
      </c>
      <c r="C5359" t="s">
        <v>151</v>
      </c>
      <c r="D5359" t="s">
        <v>152</v>
      </c>
      <c r="E5359" s="1">
        <v>0</v>
      </c>
      <c r="F5359" t="s">
        <v>147</v>
      </c>
      <c r="G5359">
        <v>0</v>
      </c>
      <c r="H5359">
        <v>0</v>
      </c>
      <c r="I5359">
        <v>1.8998330000000001</v>
      </c>
    </row>
    <row r="5360" spans="1:9" x14ac:dyDescent="0.25">
      <c r="A5360">
        <v>2110120137</v>
      </c>
      <c r="B5360" t="s">
        <v>1308</v>
      </c>
      <c r="C5360" t="s">
        <v>8710</v>
      </c>
      <c r="D5360" t="s">
        <v>8711</v>
      </c>
      <c r="E5360">
        <v>0</v>
      </c>
      <c r="F5360" t="s">
        <v>147</v>
      </c>
      <c r="G5360">
        <v>0</v>
      </c>
      <c r="H5360">
        <v>0</v>
      </c>
      <c r="I5360">
        <v>1.300972</v>
      </c>
    </row>
    <row r="5361" spans="1:9" x14ac:dyDescent="0.25">
      <c r="A5361">
        <v>2110120137</v>
      </c>
      <c r="B5361" t="s">
        <v>1308</v>
      </c>
      <c r="C5361" t="s">
        <v>8706</v>
      </c>
      <c r="D5361" t="s">
        <v>8707</v>
      </c>
      <c r="E5361" s="1">
        <v>247</v>
      </c>
      <c r="F5361" t="s">
        <v>147</v>
      </c>
      <c r="G5361">
        <v>0</v>
      </c>
      <c r="H5361">
        <v>0</v>
      </c>
      <c r="I5361">
        <v>1.300972</v>
      </c>
    </row>
    <row r="5362" spans="1:9" x14ac:dyDescent="0.25">
      <c r="A5362">
        <v>2110120137</v>
      </c>
      <c r="B5362" t="s">
        <v>1308</v>
      </c>
      <c r="C5362" t="s">
        <v>130</v>
      </c>
      <c r="D5362" t="s">
        <v>131</v>
      </c>
      <c r="E5362">
        <v>629</v>
      </c>
      <c r="F5362" t="s">
        <v>147</v>
      </c>
      <c r="G5362">
        <v>0</v>
      </c>
      <c r="H5362">
        <v>735</v>
      </c>
      <c r="I5362">
        <v>1.300986</v>
      </c>
    </row>
    <row r="5363" spans="1:9" x14ac:dyDescent="0.25">
      <c r="A5363">
        <v>2110120137</v>
      </c>
      <c r="B5363" t="s">
        <v>1308</v>
      </c>
      <c r="C5363" t="s">
        <v>142</v>
      </c>
      <c r="D5363" t="s">
        <v>143</v>
      </c>
      <c r="E5363">
        <v>0</v>
      </c>
      <c r="F5363" t="s">
        <v>147</v>
      </c>
      <c r="G5363">
        <v>0</v>
      </c>
      <c r="H5363">
        <v>0</v>
      </c>
      <c r="I5363">
        <v>1.2941800000000001</v>
      </c>
    </row>
    <row r="5364" spans="1:9" x14ac:dyDescent="0.25">
      <c r="A5364">
        <v>2110120137</v>
      </c>
      <c r="B5364" t="s">
        <v>1308</v>
      </c>
      <c r="C5364" t="s">
        <v>137</v>
      </c>
      <c r="D5364" t="s">
        <v>138</v>
      </c>
      <c r="E5364">
        <v>0</v>
      </c>
      <c r="F5364" t="s">
        <v>147</v>
      </c>
      <c r="G5364">
        <v>0</v>
      </c>
      <c r="H5364">
        <v>0</v>
      </c>
      <c r="I5364">
        <v>1.39</v>
      </c>
    </row>
    <row r="5365" spans="1:9" x14ac:dyDescent="0.25">
      <c r="A5365">
        <v>2110120137</v>
      </c>
      <c r="B5365" t="s">
        <v>1308</v>
      </c>
      <c r="C5365" t="s">
        <v>151</v>
      </c>
      <c r="D5365" t="s">
        <v>152</v>
      </c>
      <c r="E5365">
        <v>0</v>
      </c>
      <c r="F5365" t="s">
        <v>147</v>
      </c>
      <c r="G5365">
        <v>735</v>
      </c>
      <c r="H5365">
        <v>0</v>
      </c>
      <c r="I5365">
        <v>1.3009599999999999</v>
      </c>
    </row>
    <row r="5366" spans="1:9" x14ac:dyDescent="0.25">
      <c r="A5366">
        <v>2110120139</v>
      </c>
      <c r="B5366" t="s">
        <v>1309</v>
      </c>
      <c r="C5366" t="s">
        <v>130</v>
      </c>
      <c r="D5366" t="s">
        <v>131</v>
      </c>
      <c r="E5366" s="1">
        <v>11</v>
      </c>
      <c r="F5366" t="s">
        <v>147</v>
      </c>
      <c r="G5366">
        <v>0</v>
      </c>
      <c r="H5366" s="1">
        <v>0</v>
      </c>
      <c r="I5366">
        <v>2.0245449999999998</v>
      </c>
    </row>
    <row r="5367" spans="1:9" x14ac:dyDescent="0.25">
      <c r="A5367">
        <v>2110120140</v>
      </c>
      <c r="B5367" t="s">
        <v>1310</v>
      </c>
      <c r="C5367" t="s">
        <v>8710</v>
      </c>
      <c r="D5367" t="s">
        <v>8711</v>
      </c>
      <c r="E5367">
        <v>0</v>
      </c>
      <c r="F5367" t="s">
        <v>147</v>
      </c>
      <c r="G5367">
        <v>0</v>
      </c>
      <c r="H5367">
        <v>0</v>
      </c>
      <c r="I5367">
        <v>1.0770489999999999</v>
      </c>
    </row>
    <row r="5368" spans="1:9" x14ac:dyDescent="0.25">
      <c r="A5368">
        <v>2110120140</v>
      </c>
      <c r="B5368" t="s">
        <v>1310</v>
      </c>
      <c r="C5368" t="s">
        <v>8706</v>
      </c>
      <c r="D5368" t="s">
        <v>8707</v>
      </c>
      <c r="E5368">
        <v>288</v>
      </c>
      <c r="F5368" t="s">
        <v>147</v>
      </c>
      <c r="G5368">
        <v>0</v>
      </c>
      <c r="H5368">
        <v>0</v>
      </c>
      <c r="I5368">
        <v>1.0770489999999999</v>
      </c>
    </row>
    <row r="5369" spans="1:9" x14ac:dyDescent="0.25">
      <c r="A5369">
        <v>2110120140</v>
      </c>
      <c r="B5369" t="s">
        <v>1310</v>
      </c>
      <c r="C5369" t="s">
        <v>130</v>
      </c>
      <c r="D5369" t="s">
        <v>131</v>
      </c>
      <c r="E5369" s="1">
        <v>3113</v>
      </c>
      <c r="F5369" t="s">
        <v>147</v>
      </c>
      <c r="G5369">
        <v>0</v>
      </c>
      <c r="H5369" s="1">
        <v>8038</v>
      </c>
      <c r="I5369">
        <v>1.1442559999999999</v>
      </c>
    </row>
    <row r="5370" spans="1:9" x14ac:dyDescent="0.25">
      <c r="A5370">
        <v>2110120140</v>
      </c>
      <c r="B5370" t="s">
        <v>1310</v>
      </c>
      <c r="C5370" t="s">
        <v>142</v>
      </c>
      <c r="D5370" t="s">
        <v>143</v>
      </c>
      <c r="E5370" s="1">
        <v>0</v>
      </c>
      <c r="F5370" t="s">
        <v>147</v>
      </c>
      <c r="G5370">
        <v>0</v>
      </c>
      <c r="H5370">
        <v>0</v>
      </c>
      <c r="I5370">
        <v>1.3104100000000001</v>
      </c>
    </row>
    <row r="5371" spans="1:9" x14ac:dyDescent="0.25">
      <c r="A5371">
        <v>2110120140</v>
      </c>
      <c r="B5371" t="s">
        <v>1310</v>
      </c>
      <c r="C5371" t="s">
        <v>137</v>
      </c>
      <c r="D5371" t="s">
        <v>138</v>
      </c>
      <c r="E5371">
        <v>0</v>
      </c>
      <c r="F5371" t="s">
        <v>147</v>
      </c>
      <c r="G5371">
        <v>1</v>
      </c>
      <c r="H5371">
        <v>0</v>
      </c>
      <c r="I5371">
        <v>1.06</v>
      </c>
    </row>
    <row r="5372" spans="1:9" x14ac:dyDescent="0.25">
      <c r="A5372">
        <v>2110120140</v>
      </c>
      <c r="B5372" t="s">
        <v>1310</v>
      </c>
      <c r="C5372" t="s">
        <v>151</v>
      </c>
      <c r="D5372" t="s">
        <v>152</v>
      </c>
      <c r="E5372">
        <v>0</v>
      </c>
      <c r="F5372" t="s">
        <v>147</v>
      </c>
      <c r="G5372" s="1">
        <v>8038</v>
      </c>
      <c r="H5372">
        <v>0</v>
      </c>
      <c r="I5372">
        <v>1.077083</v>
      </c>
    </row>
    <row r="5373" spans="1:9" x14ac:dyDescent="0.25">
      <c r="A5373">
        <v>2110120150</v>
      </c>
      <c r="B5373" t="s">
        <v>1311</v>
      </c>
      <c r="C5373" t="s">
        <v>8706</v>
      </c>
      <c r="D5373" t="s">
        <v>8707</v>
      </c>
      <c r="E5373">
        <v>12</v>
      </c>
      <c r="F5373" t="s">
        <v>147</v>
      </c>
      <c r="G5373">
        <v>0</v>
      </c>
      <c r="H5373">
        <v>0</v>
      </c>
      <c r="I5373">
        <v>1.0325</v>
      </c>
    </row>
    <row r="5374" spans="1:9" x14ac:dyDescent="0.25">
      <c r="A5374">
        <v>2110120150</v>
      </c>
      <c r="B5374" t="s">
        <v>1311</v>
      </c>
      <c r="C5374" t="s">
        <v>130</v>
      </c>
      <c r="D5374" t="s">
        <v>131</v>
      </c>
      <c r="E5374" s="1">
        <v>8855</v>
      </c>
      <c r="F5374" t="s">
        <v>147</v>
      </c>
      <c r="G5374">
        <v>0</v>
      </c>
      <c r="H5374" s="1">
        <v>4363</v>
      </c>
      <c r="I5374">
        <v>0.87875000000000003</v>
      </c>
    </row>
    <row r="5375" spans="1:9" x14ac:dyDescent="0.25">
      <c r="A5375">
        <v>2110120150</v>
      </c>
      <c r="B5375" t="s">
        <v>1311</v>
      </c>
      <c r="C5375" t="s">
        <v>142</v>
      </c>
      <c r="D5375" t="s">
        <v>143</v>
      </c>
      <c r="E5375">
        <v>0</v>
      </c>
      <c r="F5375" t="s">
        <v>147</v>
      </c>
      <c r="G5375">
        <v>0</v>
      </c>
      <c r="H5375">
        <v>0</v>
      </c>
      <c r="I5375">
        <v>0.88111099999999998</v>
      </c>
    </row>
    <row r="5376" spans="1:9" x14ac:dyDescent="0.25">
      <c r="A5376">
        <v>2110120150</v>
      </c>
      <c r="B5376" t="s">
        <v>1311</v>
      </c>
      <c r="C5376" t="s">
        <v>137</v>
      </c>
      <c r="D5376" t="s">
        <v>138</v>
      </c>
      <c r="E5376">
        <v>5</v>
      </c>
      <c r="F5376" t="s">
        <v>147</v>
      </c>
      <c r="G5376">
        <v>0</v>
      </c>
      <c r="H5376">
        <v>0</v>
      </c>
      <c r="I5376">
        <v>0.88</v>
      </c>
    </row>
    <row r="5377" spans="1:9" x14ac:dyDescent="0.25">
      <c r="A5377">
        <v>2110120150</v>
      </c>
      <c r="B5377" t="s">
        <v>1311</v>
      </c>
      <c r="C5377" t="s">
        <v>151</v>
      </c>
      <c r="D5377" t="s">
        <v>152</v>
      </c>
      <c r="E5377" s="1">
        <v>0</v>
      </c>
      <c r="F5377" t="s">
        <v>147</v>
      </c>
      <c r="G5377" s="1">
        <v>4363</v>
      </c>
      <c r="H5377">
        <v>0</v>
      </c>
      <c r="I5377">
        <v>0.79077699999999995</v>
      </c>
    </row>
    <row r="5378" spans="1:9" x14ac:dyDescent="0.25">
      <c r="A5378">
        <v>2110120202</v>
      </c>
      <c r="B5378" t="s">
        <v>1312</v>
      </c>
      <c r="C5378" t="s">
        <v>130</v>
      </c>
      <c r="D5378" t="s">
        <v>131</v>
      </c>
      <c r="E5378" s="1">
        <v>158</v>
      </c>
      <c r="F5378" t="s">
        <v>36</v>
      </c>
      <c r="G5378">
        <v>0</v>
      </c>
      <c r="H5378">
        <v>0</v>
      </c>
      <c r="I5378">
        <v>1.032152</v>
      </c>
    </row>
    <row r="5379" spans="1:9" x14ac:dyDescent="0.25">
      <c r="A5379">
        <v>2110120203</v>
      </c>
      <c r="B5379" t="s">
        <v>1313</v>
      </c>
      <c r="C5379" t="s">
        <v>130</v>
      </c>
      <c r="D5379" t="s">
        <v>131</v>
      </c>
      <c r="E5379">
        <v>47</v>
      </c>
      <c r="F5379" t="s">
        <v>36</v>
      </c>
      <c r="G5379">
        <v>0</v>
      </c>
      <c r="H5379">
        <v>0</v>
      </c>
      <c r="I5379">
        <v>0.76255300000000004</v>
      </c>
    </row>
    <row r="5380" spans="1:9" x14ac:dyDescent="0.25">
      <c r="A5380">
        <v>2110120225</v>
      </c>
      <c r="B5380" t="s">
        <v>1314</v>
      </c>
      <c r="C5380" t="s">
        <v>130</v>
      </c>
      <c r="D5380" t="s">
        <v>131</v>
      </c>
      <c r="E5380">
        <v>17</v>
      </c>
      <c r="F5380" t="s">
        <v>36</v>
      </c>
      <c r="G5380">
        <v>0</v>
      </c>
      <c r="H5380">
        <v>0</v>
      </c>
      <c r="I5380">
        <v>1.257647</v>
      </c>
    </row>
    <row r="5381" spans="1:9" x14ac:dyDescent="0.25">
      <c r="A5381">
        <v>2110120276</v>
      </c>
      <c r="B5381" t="s">
        <v>1315</v>
      </c>
      <c r="C5381" t="s">
        <v>8708</v>
      </c>
      <c r="D5381" t="s">
        <v>8709</v>
      </c>
      <c r="E5381" s="1">
        <v>0</v>
      </c>
      <c r="F5381" t="s">
        <v>147</v>
      </c>
      <c r="G5381">
        <v>0</v>
      </c>
      <c r="H5381">
        <v>0</v>
      </c>
      <c r="I5381">
        <v>1.733125</v>
      </c>
    </row>
    <row r="5382" spans="1:9" x14ac:dyDescent="0.25">
      <c r="A5382">
        <v>2110120276</v>
      </c>
      <c r="B5382" t="s">
        <v>1315</v>
      </c>
      <c r="C5382" t="s">
        <v>8706</v>
      </c>
      <c r="D5382" t="s">
        <v>8707</v>
      </c>
      <c r="E5382" s="1">
        <v>0</v>
      </c>
      <c r="F5382" t="s">
        <v>147</v>
      </c>
      <c r="G5382">
        <v>0</v>
      </c>
      <c r="H5382">
        <v>0</v>
      </c>
      <c r="I5382">
        <v>1.733125</v>
      </c>
    </row>
    <row r="5383" spans="1:9" x14ac:dyDescent="0.25">
      <c r="A5383">
        <v>2110120276</v>
      </c>
      <c r="B5383" t="s">
        <v>1315</v>
      </c>
      <c r="C5383" t="s">
        <v>130</v>
      </c>
      <c r="D5383" t="s">
        <v>131</v>
      </c>
      <c r="E5383" s="1">
        <v>1622</v>
      </c>
      <c r="F5383" t="s">
        <v>147</v>
      </c>
      <c r="G5383">
        <v>0</v>
      </c>
      <c r="H5383">
        <v>0</v>
      </c>
      <c r="I5383">
        <v>1.268113</v>
      </c>
    </row>
    <row r="5384" spans="1:9" x14ac:dyDescent="0.25">
      <c r="A5384">
        <v>2110120276</v>
      </c>
      <c r="B5384" t="s">
        <v>1315</v>
      </c>
      <c r="C5384" t="s">
        <v>142</v>
      </c>
      <c r="D5384" t="s">
        <v>143</v>
      </c>
      <c r="E5384">
        <v>0</v>
      </c>
      <c r="F5384" t="s">
        <v>147</v>
      </c>
      <c r="G5384">
        <v>0</v>
      </c>
      <c r="H5384">
        <v>0</v>
      </c>
      <c r="I5384">
        <v>1.2423729999999999</v>
      </c>
    </row>
    <row r="5385" spans="1:9" x14ac:dyDescent="0.25">
      <c r="A5385">
        <v>2110120276</v>
      </c>
      <c r="B5385" t="s">
        <v>1315</v>
      </c>
      <c r="C5385" t="s">
        <v>137</v>
      </c>
      <c r="D5385" t="s">
        <v>138</v>
      </c>
      <c r="E5385">
        <v>0</v>
      </c>
      <c r="F5385" t="s">
        <v>147</v>
      </c>
      <c r="G5385">
        <v>0</v>
      </c>
      <c r="H5385">
        <v>0</v>
      </c>
      <c r="I5385">
        <v>1.5249999999999999</v>
      </c>
    </row>
    <row r="5386" spans="1:9" x14ac:dyDescent="0.25">
      <c r="A5386">
        <v>2110120276</v>
      </c>
      <c r="B5386" t="s">
        <v>1315</v>
      </c>
      <c r="C5386" t="s">
        <v>151</v>
      </c>
      <c r="D5386" t="s">
        <v>152</v>
      </c>
      <c r="E5386">
        <v>0</v>
      </c>
      <c r="F5386" t="s">
        <v>147</v>
      </c>
      <c r="G5386">
        <v>0</v>
      </c>
      <c r="H5386">
        <v>0</v>
      </c>
      <c r="I5386">
        <v>1.268842</v>
      </c>
    </row>
    <row r="5387" spans="1:9" x14ac:dyDescent="0.25">
      <c r="A5387">
        <v>2110120289</v>
      </c>
      <c r="B5387" t="s">
        <v>1316</v>
      </c>
      <c r="C5387" t="s">
        <v>130</v>
      </c>
      <c r="D5387" t="s">
        <v>131</v>
      </c>
      <c r="E5387">
        <v>3</v>
      </c>
      <c r="F5387" t="s">
        <v>147</v>
      </c>
      <c r="G5387">
        <v>0</v>
      </c>
      <c r="H5387">
        <v>0</v>
      </c>
      <c r="I5387">
        <v>1.516667</v>
      </c>
    </row>
    <row r="5388" spans="1:9" x14ac:dyDescent="0.25">
      <c r="A5388">
        <v>2110120289</v>
      </c>
      <c r="B5388" t="s">
        <v>1316</v>
      </c>
      <c r="C5388" t="s">
        <v>126</v>
      </c>
      <c r="D5388" t="s">
        <v>127</v>
      </c>
      <c r="E5388" s="1">
        <v>2</v>
      </c>
      <c r="F5388" t="s">
        <v>147</v>
      </c>
      <c r="G5388">
        <v>0</v>
      </c>
      <c r="H5388">
        <v>0</v>
      </c>
      <c r="I5388">
        <v>1.52</v>
      </c>
    </row>
    <row r="5389" spans="1:9" x14ac:dyDescent="0.25">
      <c r="A5389">
        <v>2110120291</v>
      </c>
      <c r="B5389" t="s">
        <v>1317</v>
      </c>
      <c r="C5389" t="s">
        <v>130</v>
      </c>
      <c r="D5389" t="s">
        <v>131</v>
      </c>
      <c r="E5389" s="1">
        <v>376</v>
      </c>
      <c r="F5389" t="s">
        <v>147</v>
      </c>
      <c r="G5389">
        <v>0</v>
      </c>
      <c r="H5389">
        <v>0</v>
      </c>
      <c r="I5389">
        <v>0.46444099999999999</v>
      </c>
    </row>
    <row r="5390" spans="1:9" x14ac:dyDescent="0.25">
      <c r="A5390">
        <v>2110120306</v>
      </c>
      <c r="B5390" t="s">
        <v>1318</v>
      </c>
      <c r="C5390" t="s">
        <v>130</v>
      </c>
      <c r="D5390" t="s">
        <v>131</v>
      </c>
      <c r="E5390" s="1">
        <v>2395</v>
      </c>
      <c r="F5390" t="s">
        <v>147</v>
      </c>
      <c r="G5390">
        <v>0</v>
      </c>
      <c r="H5390">
        <v>0</v>
      </c>
      <c r="I5390">
        <v>0.72417100000000001</v>
      </c>
    </row>
    <row r="5391" spans="1:9" x14ac:dyDescent="0.25">
      <c r="A5391">
        <v>2110120306</v>
      </c>
      <c r="B5391" t="s">
        <v>1318</v>
      </c>
      <c r="C5391" t="s">
        <v>142</v>
      </c>
      <c r="D5391" t="s">
        <v>143</v>
      </c>
      <c r="E5391" s="1">
        <v>0</v>
      </c>
      <c r="F5391" t="s">
        <v>147</v>
      </c>
      <c r="G5391">
        <v>0</v>
      </c>
      <c r="H5391">
        <v>0</v>
      </c>
      <c r="I5391">
        <v>0.65162500000000001</v>
      </c>
    </row>
    <row r="5392" spans="1:9" x14ac:dyDescent="0.25">
      <c r="A5392">
        <v>2110120306</v>
      </c>
      <c r="B5392" t="s">
        <v>1318</v>
      </c>
      <c r="C5392" t="s">
        <v>137</v>
      </c>
      <c r="D5392" t="s">
        <v>138</v>
      </c>
      <c r="E5392" s="1">
        <v>0</v>
      </c>
      <c r="F5392" t="s">
        <v>147</v>
      </c>
      <c r="G5392">
        <v>1</v>
      </c>
      <c r="H5392">
        <v>0</v>
      </c>
      <c r="I5392">
        <v>1.05</v>
      </c>
    </row>
    <row r="5393" spans="1:9" x14ac:dyDescent="0.25">
      <c r="A5393">
        <v>2110120306</v>
      </c>
      <c r="B5393" t="s">
        <v>1318</v>
      </c>
      <c r="C5393" t="s">
        <v>151</v>
      </c>
      <c r="D5393" t="s">
        <v>152</v>
      </c>
      <c r="E5393" s="1">
        <v>0</v>
      </c>
      <c r="F5393" t="s">
        <v>147</v>
      </c>
      <c r="G5393">
        <v>0</v>
      </c>
      <c r="H5393">
        <v>0</v>
      </c>
      <c r="I5393">
        <v>1.0516810000000001</v>
      </c>
    </row>
    <row r="5394" spans="1:9" x14ac:dyDescent="0.25">
      <c r="A5394">
        <v>2110120307</v>
      </c>
      <c r="B5394" t="s">
        <v>1319</v>
      </c>
      <c r="C5394" t="s">
        <v>130</v>
      </c>
      <c r="D5394" t="s">
        <v>131</v>
      </c>
      <c r="E5394">
        <v>40</v>
      </c>
      <c r="F5394" t="s">
        <v>147</v>
      </c>
      <c r="G5394">
        <v>0</v>
      </c>
      <c r="H5394">
        <v>0</v>
      </c>
      <c r="I5394">
        <v>1.8467499999999999</v>
      </c>
    </row>
    <row r="5395" spans="1:9" x14ac:dyDescent="0.25">
      <c r="A5395">
        <v>2110120309</v>
      </c>
      <c r="B5395" t="s">
        <v>1320</v>
      </c>
      <c r="C5395" t="s">
        <v>130</v>
      </c>
      <c r="D5395" t="s">
        <v>131</v>
      </c>
      <c r="E5395" s="1">
        <v>40</v>
      </c>
      <c r="F5395" t="s">
        <v>1216</v>
      </c>
      <c r="G5395">
        <v>0</v>
      </c>
      <c r="H5395">
        <v>223</v>
      </c>
      <c r="I5395">
        <v>4.9619999999999997</v>
      </c>
    </row>
    <row r="5396" spans="1:9" x14ac:dyDescent="0.25">
      <c r="A5396">
        <v>2110120309</v>
      </c>
      <c r="B5396" t="s">
        <v>1320</v>
      </c>
      <c r="C5396" t="s">
        <v>139</v>
      </c>
      <c r="D5396" t="s">
        <v>140</v>
      </c>
      <c r="E5396">
        <v>223</v>
      </c>
      <c r="F5396" t="s">
        <v>1216</v>
      </c>
      <c r="G5396">
        <v>223</v>
      </c>
      <c r="H5396">
        <v>0</v>
      </c>
      <c r="I5396">
        <v>4.9619280000000003</v>
      </c>
    </row>
    <row r="5397" spans="1:9" x14ac:dyDescent="0.25">
      <c r="A5397">
        <v>2110120337</v>
      </c>
      <c r="B5397" t="s">
        <v>1321</v>
      </c>
      <c r="C5397" t="s">
        <v>126</v>
      </c>
      <c r="D5397" t="s">
        <v>127</v>
      </c>
      <c r="E5397" s="1">
        <v>795</v>
      </c>
      <c r="F5397" t="s">
        <v>147</v>
      </c>
      <c r="G5397">
        <v>0</v>
      </c>
      <c r="H5397">
        <v>0</v>
      </c>
      <c r="I5397">
        <v>1.426453</v>
      </c>
    </row>
    <row r="5398" spans="1:9" x14ac:dyDescent="0.25">
      <c r="A5398">
        <v>2110120339</v>
      </c>
      <c r="B5398" t="s">
        <v>1322</v>
      </c>
      <c r="C5398" t="s">
        <v>130</v>
      </c>
      <c r="D5398" t="s">
        <v>131</v>
      </c>
      <c r="E5398" s="1">
        <v>145</v>
      </c>
      <c r="F5398" t="s">
        <v>147</v>
      </c>
      <c r="G5398">
        <v>276</v>
      </c>
      <c r="H5398">
        <v>276</v>
      </c>
      <c r="I5398">
        <v>1.5411029999999999</v>
      </c>
    </row>
    <row r="5399" spans="1:9" x14ac:dyDescent="0.25">
      <c r="A5399">
        <v>2110120339</v>
      </c>
      <c r="B5399" t="s">
        <v>1322</v>
      </c>
      <c r="C5399" t="s">
        <v>137</v>
      </c>
      <c r="D5399" t="s">
        <v>138</v>
      </c>
      <c r="E5399" s="1">
        <v>0</v>
      </c>
      <c r="F5399" t="s">
        <v>147</v>
      </c>
      <c r="G5399">
        <v>0</v>
      </c>
      <c r="H5399">
        <v>0</v>
      </c>
      <c r="I5399">
        <v>1.54</v>
      </c>
    </row>
    <row r="5400" spans="1:9" x14ac:dyDescent="0.25">
      <c r="A5400">
        <v>2110120339</v>
      </c>
      <c r="B5400" t="s">
        <v>1322</v>
      </c>
      <c r="C5400" t="s">
        <v>151</v>
      </c>
      <c r="D5400" t="s">
        <v>152</v>
      </c>
      <c r="E5400">
        <v>0</v>
      </c>
      <c r="F5400" t="s">
        <v>147</v>
      </c>
      <c r="G5400">
        <v>276</v>
      </c>
      <c r="H5400">
        <v>276</v>
      </c>
      <c r="I5400">
        <v>1.5408329999999999</v>
      </c>
    </row>
    <row r="5401" spans="1:9" x14ac:dyDescent="0.25">
      <c r="A5401">
        <v>2110120340</v>
      </c>
      <c r="B5401" t="s">
        <v>1323</v>
      </c>
      <c r="C5401" t="s">
        <v>130</v>
      </c>
      <c r="D5401" t="s">
        <v>131</v>
      </c>
      <c r="E5401" s="1">
        <v>432</v>
      </c>
      <c r="F5401" t="s">
        <v>147</v>
      </c>
      <c r="G5401">
        <v>540</v>
      </c>
      <c r="H5401">
        <v>0</v>
      </c>
      <c r="I5401">
        <v>1.42581</v>
      </c>
    </row>
    <row r="5402" spans="1:9" x14ac:dyDescent="0.25">
      <c r="A5402">
        <v>2110120340</v>
      </c>
      <c r="B5402" t="s">
        <v>1323</v>
      </c>
      <c r="C5402" t="s">
        <v>126</v>
      </c>
      <c r="D5402" t="s">
        <v>127</v>
      </c>
      <c r="E5402">
        <v>122</v>
      </c>
      <c r="F5402" t="s">
        <v>147</v>
      </c>
      <c r="G5402">
        <v>0</v>
      </c>
      <c r="H5402">
        <v>0</v>
      </c>
      <c r="I5402">
        <v>1.4258200000000001</v>
      </c>
    </row>
    <row r="5403" spans="1:9" x14ac:dyDescent="0.25">
      <c r="A5403">
        <v>2110120341</v>
      </c>
      <c r="B5403" t="s">
        <v>1324</v>
      </c>
      <c r="C5403" t="s">
        <v>130</v>
      </c>
      <c r="D5403" t="s">
        <v>131</v>
      </c>
      <c r="E5403">
        <v>0</v>
      </c>
      <c r="F5403" t="s">
        <v>147</v>
      </c>
      <c r="G5403">
        <v>0</v>
      </c>
      <c r="H5403">
        <v>0</v>
      </c>
      <c r="I5403">
        <v>1.2082079999999999</v>
      </c>
    </row>
    <row r="5404" spans="1:9" x14ac:dyDescent="0.25">
      <c r="A5404">
        <v>2110120341</v>
      </c>
      <c r="B5404" t="s">
        <v>1324</v>
      </c>
      <c r="C5404" t="s">
        <v>126</v>
      </c>
      <c r="D5404" t="s">
        <v>127</v>
      </c>
      <c r="E5404">
        <v>307</v>
      </c>
      <c r="F5404" t="s">
        <v>147</v>
      </c>
      <c r="G5404">
        <v>0</v>
      </c>
      <c r="H5404">
        <v>0</v>
      </c>
      <c r="I5404">
        <v>1.2082079999999999</v>
      </c>
    </row>
    <row r="5405" spans="1:9" x14ac:dyDescent="0.25">
      <c r="A5405">
        <v>2110120342</v>
      </c>
      <c r="B5405" t="s">
        <v>1325</v>
      </c>
      <c r="C5405" t="s">
        <v>130</v>
      </c>
      <c r="D5405" t="s">
        <v>131</v>
      </c>
      <c r="E5405">
        <v>0</v>
      </c>
      <c r="F5405" t="s">
        <v>147</v>
      </c>
      <c r="G5405">
        <v>0</v>
      </c>
      <c r="H5405">
        <v>0</v>
      </c>
      <c r="I5405">
        <v>1.2312240000000001</v>
      </c>
    </row>
    <row r="5406" spans="1:9" x14ac:dyDescent="0.25">
      <c r="A5406">
        <v>2110120342</v>
      </c>
      <c r="B5406" t="s">
        <v>1325</v>
      </c>
      <c r="C5406" t="s">
        <v>126</v>
      </c>
      <c r="D5406" t="s">
        <v>127</v>
      </c>
      <c r="E5406">
        <v>98</v>
      </c>
      <c r="F5406" t="s">
        <v>147</v>
      </c>
      <c r="G5406">
        <v>0</v>
      </c>
      <c r="H5406">
        <v>0</v>
      </c>
      <c r="I5406">
        <v>1.2312240000000001</v>
      </c>
    </row>
    <row r="5407" spans="1:9" x14ac:dyDescent="0.25">
      <c r="A5407">
        <v>2110120345</v>
      </c>
      <c r="B5407" t="s">
        <v>1326</v>
      </c>
      <c r="C5407" t="s">
        <v>130</v>
      </c>
      <c r="D5407" t="s">
        <v>131</v>
      </c>
      <c r="E5407">
        <v>14</v>
      </c>
      <c r="F5407" t="s">
        <v>36</v>
      </c>
      <c r="G5407">
        <v>0</v>
      </c>
      <c r="H5407">
        <v>0</v>
      </c>
      <c r="I5407">
        <v>5.0307139999999997</v>
      </c>
    </row>
    <row r="5408" spans="1:9" x14ac:dyDescent="0.25">
      <c r="A5408">
        <v>2110120346</v>
      </c>
      <c r="B5408" t="s">
        <v>1327</v>
      </c>
      <c r="C5408" t="s">
        <v>130</v>
      </c>
      <c r="D5408" t="s">
        <v>131</v>
      </c>
      <c r="E5408">
        <v>194</v>
      </c>
      <c r="F5408" t="s">
        <v>36</v>
      </c>
      <c r="G5408">
        <v>0</v>
      </c>
      <c r="H5408">
        <v>0</v>
      </c>
      <c r="I5408">
        <v>3.4691749999999999</v>
      </c>
    </row>
    <row r="5409" spans="1:9" x14ac:dyDescent="0.25">
      <c r="A5409">
        <v>2110120347</v>
      </c>
      <c r="B5409" t="s">
        <v>1328</v>
      </c>
      <c r="C5409" t="s">
        <v>130</v>
      </c>
      <c r="D5409" t="s">
        <v>131</v>
      </c>
      <c r="E5409">
        <v>208</v>
      </c>
      <c r="F5409" t="s">
        <v>36</v>
      </c>
      <c r="G5409">
        <v>0</v>
      </c>
      <c r="H5409">
        <v>0</v>
      </c>
      <c r="I5409">
        <v>3.4684620000000002</v>
      </c>
    </row>
    <row r="5410" spans="1:9" x14ac:dyDescent="0.25">
      <c r="A5410">
        <v>2110120348</v>
      </c>
      <c r="B5410" t="s">
        <v>1329</v>
      </c>
      <c r="C5410" t="s">
        <v>130</v>
      </c>
      <c r="D5410" t="s">
        <v>131</v>
      </c>
      <c r="E5410">
        <v>62</v>
      </c>
      <c r="F5410" t="s">
        <v>36</v>
      </c>
      <c r="G5410">
        <v>196</v>
      </c>
      <c r="H5410">
        <v>196</v>
      </c>
      <c r="I5410">
        <v>1.3848389999999999</v>
      </c>
    </row>
    <row r="5411" spans="1:9" x14ac:dyDescent="0.25">
      <c r="A5411">
        <v>2110120348</v>
      </c>
      <c r="B5411" t="s">
        <v>1329</v>
      </c>
      <c r="C5411" t="s">
        <v>137</v>
      </c>
      <c r="D5411" t="s">
        <v>138</v>
      </c>
      <c r="E5411">
        <v>0</v>
      </c>
      <c r="F5411" t="s">
        <v>36</v>
      </c>
      <c r="G5411">
        <v>0</v>
      </c>
      <c r="H5411">
        <v>0</v>
      </c>
      <c r="I5411">
        <v>1.38</v>
      </c>
    </row>
    <row r="5412" spans="1:9" x14ac:dyDescent="0.25">
      <c r="A5412">
        <v>2110120348</v>
      </c>
      <c r="B5412" t="s">
        <v>1329</v>
      </c>
      <c r="C5412" t="s">
        <v>151</v>
      </c>
      <c r="D5412" t="s">
        <v>152</v>
      </c>
      <c r="E5412">
        <v>0</v>
      </c>
      <c r="F5412" t="s">
        <v>36</v>
      </c>
      <c r="G5412">
        <v>196</v>
      </c>
      <c r="H5412">
        <v>196</v>
      </c>
      <c r="I5412">
        <v>1.385</v>
      </c>
    </row>
    <row r="5413" spans="1:9" x14ac:dyDescent="0.25">
      <c r="A5413">
        <v>2110120359</v>
      </c>
      <c r="B5413" t="s">
        <v>1330</v>
      </c>
      <c r="C5413" t="s">
        <v>130</v>
      </c>
      <c r="D5413" t="s">
        <v>131</v>
      </c>
      <c r="E5413" s="1">
        <v>0</v>
      </c>
      <c r="F5413" t="s">
        <v>147</v>
      </c>
      <c r="G5413">
        <v>0</v>
      </c>
      <c r="H5413">
        <v>0</v>
      </c>
      <c r="I5413">
        <v>9.7725000000000009</v>
      </c>
    </row>
    <row r="5414" spans="1:9" x14ac:dyDescent="0.25">
      <c r="A5414">
        <v>2110120359</v>
      </c>
      <c r="B5414" t="s">
        <v>1330</v>
      </c>
      <c r="C5414" t="s">
        <v>126</v>
      </c>
      <c r="D5414" t="s">
        <v>127</v>
      </c>
      <c r="E5414">
        <v>316</v>
      </c>
      <c r="F5414" t="s">
        <v>147</v>
      </c>
      <c r="G5414">
        <v>0</v>
      </c>
      <c r="H5414">
        <v>0</v>
      </c>
      <c r="I5414">
        <v>9.7725000000000009</v>
      </c>
    </row>
    <row r="5415" spans="1:9" x14ac:dyDescent="0.25">
      <c r="A5415">
        <v>2110120360</v>
      </c>
      <c r="B5415" t="s">
        <v>1331</v>
      </c>
      <c r="C5415" t="s">
        <v>130</v>
      </c>
      <c r="D5415" t="s">
        <v>131</v>
      </c>
      <c r="E5415" s="1">
        <v>0</v>
      </c>
      <c r="F5415" t="s">
        <v>147</v>
      </c>
      <c r="G5415">
        <v>0</v>
      </c>
      <c r="H5415">
        <v>0</v>
      </c>
      <c r="I5415">
        <v>9.7713889999999992</v>
      </c>
    </row>
    <row r="5416" spans="1:9" x14ac:dyDescent="0.25">
      <c r="A5416">
        <v>2110120360</v>
      </c>
      <c r="B5416" t="s">
        <v>1331</v>
      </c>
      <c r="C5416" t="s">
        <v>126</v>
      </c>
      <c r="D5416" t="s">
        <v>127</v>
      </c>
      <c r="E5416">
        <v>108</v>
      </c>
      <c r="F5416" t="s">
        <v>147</v>
      </c>
      <c r="G5416">
        <v>0</v>
      </c>
      <c r="H5416">
        <v>0</v>
      </c>
      <c r="I5416">
        <v>9.7713889999999992</v>
      </c>
    </row>
    <row r="5417" spans="1:9" x14ac:dyDescent="0.25">
      <c r="A5417">
        <v>2110120361</v>
      </c>
      <c r="B5417" t="s">
        <v>1332</v>
      </c>
      <c r="C5417" t="s">
        <v>130</v>
      </c>
      <c r="D5417" t="s">
        <v>131</v>
      </c>
      <c r="E5417">
        <v>0</v>
      </c>
      <c r="F5417" t="s">
        <v>147</v>
      </c>
      <c r="G5417">
        <v>0</v>
      </c>
      <c r="H5417">
        <v>0</v>
      </c>
      <c r="I5417">
        <v>9.7724810000000009</v>
      </c>
    </row>
    <row r="5418" spans="1:9" x14ac:dyDescent="0.25">
      <c r="A5418">
        <v>2110120361</v>
      </c>
      <c r="B5418" t="s">
        <v>1332</v>
      </c>
      <c r="C5418" t="s">
        <v>126</v>
      </c>
      <c r="D5418" t="s">
        <v>127</v>
      </c>
      <c r="E5418" s="1">
        <v>129</v>
      </c>
      <c r="F5418" t="s">
        <v>147</v>
      </c>
      <c r="G5418">
        <v>0</v>
      </c>
      <c r="H5418">
        <v>0</v>
      </c>
      <c r="I5418">
        <v>9.7724810000000009</v>
      </c>
    </row>
    <row r="5419" spans="1:9" x14ac:dyDescent="0.25">
      <c r="A5419">
        <v>2110120362</v>
      </c>
      <c r="B5419" t="s">
        <v>1333</v>
      </c>
      <c r="C5419" t="s">
        <v>130</v>
      </c>
      <c r="D5419" t="s">
        <v>131</v>
      </c>
      <c r="E5419" s="1">
        <v>0</v>
      </c>
      <c r="F5419" t="s">
        <v>147</v>
      </c>
      <c r="G5419">
        <v>0</v>
      </c>
      <c r="H5419">
        <v>0</v>
      </c>
      <c r="I5419">
        <v>2.6151659999999999</v>
      </c>
    </row>
    <row r="5420" spans="1:9" x14ac:dyDescent="0.25">
      <c r="A5420">
        <v>2110120362</v>
      </c>
      <c r="B5420" t="s">
        <v>1333</v>
      </c>
      <c r="C5420" t="s">
        <v>126</v>
      </c>
      <c r="D5420" t="s">
        <v>127</v>
      </c>
      <c r="E5420">
        <v>476</v>
      </c>
      <c r="F5420" t="s">
        <v>147</v>
      </c>
      <c r="G5420">
        <v>0</v>
      </c>
      <c r="H5420">
        <v>0</v>
      </c>
      <c r="I5420">
        <v>2.6151680000000002</v>
      </c>
    </row>
    <row r="5421" spans="1:9" x14ac:dyDescent="0.25">
      <c r="A5421">
        <v>2110120366</v>
      </c>
      <c r="B5421" t="s">
        <v>1334</v>
      </c>
      <c r="C5421" t="s">
        <v>130</v>
      </c>
      <c r="D5421" t="s">
        <v>131</v>
      </c>
      <c r="E5421" s="1">
        <v>0</v>
      </c>
      <c r="F5421" t="s">
        <v>147</v>
      </c>
      <c r="G5421">
        <v>0</v>
      </c>
      <c r="H5421">
        <v>0</v>
      </c>
      <c r="I5421">
        <v>1.695757</v>
      </c>
    </row>
    <row r="5422" spans="1:9" x14ac:dyDescent="0.25">
      <c r="A5422">
        <v>2110120366</v>
      </c>
      <c r="B5422" t="s">
        <v>1334</v>
      </c>
      <c r="C5422" t="s">
        <v>126</v>
      </c>
      <c r="D5422" t="s">
        <v>127</v>
      </c>
      <c r="E5422">
        <v>839</v>
      </c>
      <c r="F5422" t="s">
        <v>147</v>
      </c>
      <c r="G5422">
        <v>0</v>
      </c>
      <c r="H5422">
        <v>0</v>
      </c>
      <c r="I5422">
        <v>1.695757</v>
      </c>
    </row>
    <row r="5423" spans="1:9" x14ac:dyDescent="0.25">
      <c r="A5423">
        <v>2110120367</v>
      </c>
      <c r="B5423" t="s">
        <v>1335</v>
      </c>
      <c r="C5423" t="s">
        <v>130</v>
      </c>
      <c r="D5423" t="s">
        <v>131</v>
      </c>
      <c r="E5423">
        <v>0</v>
      </c>
      <c r="F5423" t="s">
        <v>147</v>
      </c>
      <c r="G5423">
        <v>0</v>
      </c>
      <c r="H5423">
        <v>0</v>
      </c>
      <c r="I5423">
        <v>1.7353639999999999</v>
      </c>
    </row>
    <row r="5424" spans="1:9" x14ac:dyDescent="0.25">
      <c r="A5424">
        <v>2110120367</v>
      </c>
      <c r="B5424" t="s">
        <v>1335</v>
      </c>
      <c r="C5424" t="s">
        <v>126</v>
      </c>
      <c r="D5424" t="s">
        <v>127</v>
      </c>
      <c r="E5424" s="1">
        <v>1044</v>
      </c>
      <c r="F5424" t="s">
        <v>147</v>
      </c>
      <c r="G5424">
        <v>0</v>
      </c>
      <c r="H5424">
        <v>0</v>
      </c>
      <c r="I5424">
        <v>1.7353639999999999</v>
      </c>
    </row>
    <row r="5425" spans="1:9" x14ac:dyDescent="0.25">
      <c r="A5425">
        <v>2110120371</v>
      </c>
      <c r="B5425" t="s">
        <v>1336</v>
      </c>
      <c r="C5425" t="s">
        <v>130</v>
      </c>
      <c r="D5425" t="s">
        <v>131</v>
      </c>
      <c r="E5425" s="1">
        <v>15</v>
      </c>
      <c r="F5425" t="s">
        <v>147</v>
      </c>
      <c r="G5425">
        <v>0</v>
      </c>
      <c r="H5425">
        <v>0</v>
      </c>
      <c r="I5425">
        <v>1.006667</v>
      </c>
    </row>
    <row r="5426" spans="1:9" x14ac:dyDescent="0.25">
      <c r="A5426">
        <v>2110120373</v>
      </c>
      <c r="B5426" t="s">
        <v>1337</v>
      </c>
      <c r="C5426" t="s">
        <v>130</v>
      </c>
      <c r="D5426" t="s">
        <v>131</v>
      </c>
      <c r="E5426">
        <v>1</v>
      </c>
      <c r="F5426" t="s">
        <v>147</v>
      </c>
      <c r="G5426">
        <v>0</v>
      </c>
      <c r="H5426">
        <v>0</v>
      </c>
      <c r="I5426">
        <v>1.04</v>
      </c>
    </row>
    <row r="5427" spans="1:9" x14ac:dyDescent="0.25">
      <c r="A5427">
        <v>2110120374</v>
      </c>
      <c r="B5427" t="s">
        <v>1338</v>
      </c>
      <c r="C5427" t="s">
        <v>130</v>
      </c>
      <c r="D5427" t="s">
        <v>131</v>
      </c>
      <c r="E5427" s="1">
        <v>2001</v>
      </c>
      <c r="F5427" t="s">
        <v>147</v>
      </c>
      <c r="G5427">
        <v>0</v>
      </c>
      <c r="H5427">
        <v>0</v>
      </c>
      <c r="I5427">
        <v>1.5784910000000001</v>
      </c>
    </row>
    <row r="5428" spans="1:9" x14ac:dyDescent="0.25">
      <c r="A5428">
        <v>2110120374</v>
      </c>
      <c r="B5428" t="s">
        <v>1338</v>
      </c>
      <c r="C5428" t="s">
        <v>142</v>
      </c>
      <c r="D5428" t="s">
        <v>143</v>
      </c>
      <c r="E5428">
        <v>0</v>
      </c>
      <c r="F5428" t="s">
        <v>147</v>
      </c>
      <c r="G5428">
        <v>0</v>
      </c>
      <c r="H5428">
        <v>0</v>
      </c>
      <c r="I5428">
        <v>1.5783849999999999</v>
      </c>
    </row>
    <row r="5429" spans="1:9" x14ac:dyDescent="0.25">
      <c r="A5429">
        <v>2110120374</v>
      </c>
      <c r="B5429" t="s">
        <v>1338</v>
      </c>
      <c r="C5429" t="s">
        <v>137</v>
      </c>
      <c r="D5429" t="s">
        <v>138</v>
      </c>
      <c r="E5429">
        <v>0</v>
      </c>
      <c r="F5429" t="s">
        <v>147</v>
      </c>
      <c r="G5429">
        <v>0</v>
      </c>
      <c r="H5429">
        <v>0</v>
      </c>
      <c r="I5429">
        <v>1.83</v>
      </c>
    </row>
    <row r="5430" spans="1:9" x14ac:dyDescent="0.25">
      <c r="A5430">
        <v>2110120374</v>
      </c>
      <c r="B5430" t="s">
        <v>1338</v>
      </c>
      <c r="C5430" t="s">
        <v>151</v>
      </c>
      <c r="D5430" t="s">
        <v>152</v>
      </c>
      <c r="E5430" s="1">
        <v>0</v>
      </c>
      <c r="F5430" t="s">
        <v>147</v>
      </c>
      <c r="G5430">
        <v>0</v>
      </c>
      <c r="H5430">
        <v>0</v>
      </c>
      <c r="I5430">
        <v>1.8341670000000001</v>
      </c>
    </row>
    <row r="5431" spans="1:9" x14ac:dyDescent="0.25">
      <c r="A5431">
        <v>2110120376</v>
      </c>
      <c r="B5431" t="s">
        <v>1339</v>
      </c>
      <c r="C5431" t="s">
        <v>130</v>
      </c>
      <c r="D5431" t="s">
        <v>131</v>
      </c>
      <c r="E5431" s="1">
        <v>2442</v>
      </c>
      <c r="F5431" t="s">
        <v>147</v>
      </c>
      <c r="G5431">
        <v>0</v>
      </c>
      <c r="H5431" s="1">
        <v>2452</v>
      </c>
      <c r="I5431">
        <v>0.78029499999999996</v>
      </c>
    </row>
    <row r="5432" spans="1:9" x14ac:dyDescent="0.25">
      <c r="A5432">
        <v>2110120376</v>
      </c>
      <c r="B5432" t="s">
        <v>1339</v>
      </c>
      <c r="C5432" t="s">
        <v>126</v>
      </c>
      <c r="D5432" t="s">
        <v>127</v>
      </c>
      <c r="E5432">
        <v>620</v>
      </c>
      <c r="F5432" t="s">
        <v>147</v>
      </c>
      <c r="G5432">
        <v>0</v>
      </c>
      <c r="H5432">
        <v>0</v>
      </c>
      <c r="I5432">
        <v>1.146984</v>
      </c>
    </row>
    <row r="5433" spans="1:9" x14ac:dyDescent="0.25">
      <c r="A5433">
        <v>2110120376</v>
      </c>
      <c r="B5433" t="s">
        <v>1339</v>
      </c>
      <c r="C5433" t="s">
        <v>142</v>
      </c>
      <c r="D5433" t="s">
        <v>143</v>
      </c>
      <c r="E5433">
        <v>0</v>
      </c>
      <c r="F5433" t="s">
        <v>147</v>
      </c>
      <c r="G5433">
        <v>0</v>
      </c>
      <c r="H5433">
        <v>0</v>
      </c>
      <c r="I5433">
        <v>0.78034999999999999</v>
      </c>
    </row>
    <row r="5434" spans="1:9" x14ac:dyDescent="0.25">
      <c r="A5434">
        <v>2110120376</v>
      </c>
      <c r="B5434" t="s">
        <v>1339</v>
      </c>
      <c r="C5434" t="s">
        <v>137</v>
      </c>
      <c r="D5434" t="s">
        <v>138</v>
      </c>
      <c r="E5434">
        <v>0</v>
      </c>
      <c r="F5434" t="s">
        <v>147</v>
      </c>
      <c r="G5434">
        <v>1</v>
      </c>
      <c r="H5434">
        <v>0</v>
      </c>
      <c r="I5434">
        <v>1.1499999999999999</v>
      </c>
    </row>
    <row r="5435" spans="1:9" x14ac:dyDescent="0.25">
      <c r="A5435">
        <v>2110120376</v>
      </c>
      <c r="B5435" t="s">
        <v>1339</v>
      </c>
      <c r="C5435" t="s">
        <v>151</v>
      </c>
      <c r="D5435" t="s">
        <v>152</v>
      </c>
      <c r="E5435" s="1">
        <v>0</v>
      </c>
      <c r="F5435" t="s">
        <v>147</v>
      </c>
      <c r="G5435" s="1">
        <v>2260</v>
      </c>
      <c r="H5435">
        <v>0</v>
      </c>
      <c r="I5435">
        <v>1.146979</v>
      </c>
    </row>
    <row r="5436" spans="1:9" x14ac:dyDescent="0.25">
      <c r="A5436">
        <v>2110120377</v>
      </c>
      <c r="B5436" t="s">
        <v>1340</v>
      </c>
      <c r="C5436" t="s">
        <v>130</v>
      </c>
      <c r="D5436" t="s">
        <v>131</v>
      </c>
      <c r="E5436" s="1">
        <v>732</v>
      </c>
      <c r="F5436" t="s">
        <v>147</v>
      </c>
      <c r="G5436">
        <v>0</v>
      </c>
      <c r="H5436">
        <v>0</v>
      </c>
      <c r="I5436">
        <v>1.216885</v>
      </c>
    </row>
    <row r="5437" spans="1:9" x14ac:dyDescent="0.25">
      <c r="A5437">
        <v>2110120378</v>
      </c>
      <c r="B5437" t="s">
        <v>1341</v>
      </c>
      <c r="C5437" t="s">
        <v>130</v>
      </c>
      <c r="D5437" t="s">
        <v>131</v>
      </c>
      <c r="E5437">
        <v>324</v>
      </c>
      <c r="F5437" t="s">
        <v>147</v>
      </c>
      <c r="G5437">
        <v>0</v>
      </c>
      <c r="H5437">
        <v>0</v>
      </c>
      <c r="I5437">
        <v>1.3411109999999999</v>
      </c>
    </row>
    <row r="5438" spans="1:9" x14ac:dyDescent="0.25">
      <c r="A5438">
        <v>2110120379</v>
      </c>
      <c r="B5438" t="s">
        <v>1342</v>
      </c>
      <c r="C5438" t="s">
        <v>130</v>
      </c>
      <c r="D5438" t="s">
        <v>131</v>
      </c>
      <c r="E5438">
        <v>423</v>
      </c>
      <c r="F5438" t="s">
        <v>147</v>
      </c>
      <c r="G5438">
        <v>0</v>
      </c>
      <c r="H5438">
        <v>0</v>
      </c>
      <c r="I5438">
        <v>1.2965009999999999</v>
      </c>
    </row>
    <row r="5439" spans="1:9" x14ac:dyDescent="0.25">
      <c r="A5439">
        <v>2110120383</v>
      </c>
      <c r="B5439" t="s">
        <v>1343</v>
      </c>
      <c r="C5439" t="s">
        <v>8706</v>
      </c>
      <c r="D5439" t="s">
        <v>8707</v>
      </c>
      <c r="E5439">
        <v>68</v>
      </c>
      <c r="F5439" t="s">
        <v>147</v>
      </c>
      <c r="G5439">
        <v>0</v>
      </c>
      <c r="H5439">
        <v>0</v>
      </c>
      <c r="I5439">
        <v>1.421618</v>
      </c>
    </row>
    <row r="5440" spans="1:9" x14ac:dyDescent="0.25">
      <c r="A5440">
        <v>2110120383</v>
      </c>
      <c r="B5440" t="s">
        <v>1343</v>
      </c>
      <c r="C5440" t="s">
        <v>130</v>
      </c>
      <c r="D5440" t="s">
        <v>131</v>
      </c>
      <c r="E5440">
        <v>35</v>
      </c>
      <c r="F5440" t="s">
        <v>147</v>
      </c>
      <c r="G5440">
        <v>0</v>
      </c>
      <c r="H5440">
        <v>0</v>
      </c>
      <c r="I5440">
        <v>1.4217139999999999</v>
      </c>
    </row>
    <row r="5441" spans="1:9" x14ac:dyDescent="0.25">
      <c r="A5441">
        <v>2110120384</v>
      </c>
      <c r="B5441" t="s">
        <v>1344</v>
      </c>
      <c r="C5441" t="s">
        <v>139</v>
      </c>
      <c r="D5441" t="s">
        <v>140</v>
      </c>
      <c r="E5441" s="1">
        <v>1208</v>
      </c>
      <c r="F5441" t="s">
        <v>1216</v>
      </c>
      <c r="G5441" s="1">
        <v>1208</v>
      </c>
      <c r="H5441">
        <v>0</v>
      </c>
      <c r="I5441">
        <v>4.3277479999999997</v>
      </c>
    </row>
    <row r="5442" spans="1:9" x14ac:dyDescent="0.25">
      <c r="A5442">
        <v>2110120395</v>
      </c>
      <c r="B5442" t="s">
        <v>1345</v>
      </c>
      <c r="C5442" t="s">
        <v>126</v>
      </c>
      <c r="D5442" t="s">
        <v>127</v>
      </c>
      <c r="E5442">
        <v>30</v>
      </c>
      <c r="F5442" t="s">
        <v>36</v>
      </c>
      <c r="G5442">
        <v>0</v>
      </c>
      <c r="H5442">
        <v>0</v>
      </c>
      <c r="I5442">
        <v>2.8913329999999999</v>
      </c>
    </row>
    <row r="5443" spans="1:9" x14ac:dyDescent="0.25">
      <c r="A5443">
        <v>2110120396</v>
      </c>
      <c r="B5443" t="s">
        <v>1346</v>
      </c>
      <c r="C5443" t="s">
        <v>139</v>
      </c>
      <c r="D5443" t="s">
        <v>140</v>
      </c>
      <c r="E5443">
        <v>178</v>
      </c>
      <c r="F5443" t="s">
        <v>1216</v>
      </c>
      <c r="G5443">
        <v>178</v>
      </c>
      <c r="H5443">
        <v>0</v>
      </c>
      <c r="I5443">
        <v>4.9641570000000002</v>
      </c>
    </row>
    <row r="5444" spans="1:9" x14ac:dyDescent="0.25">
      <c r="A5444">
        <v>2110120397</v>
      </c>
      <c r="B5444" t="s">
        <v>1347</v>
      </c>
      <c r="C5444" t="s">
        <v>126</v>
      </c>
      <c r="D5444" t="s">
        <v>127</v>
      </c>
      <c r="E5444" s="1">
        <v>99</v>
      </c>
      <c r="F5444" t="s">
        <v>1216</v>
      </c>
      <c r="G5444">
        <v>0</v>
      </c>
      <c r="H5444">
        <v>0</v>
      </c>
      <c r="I5444">
        <v>4.4644440000000003</v>
      </c>
    </row>
    <row r="5445" spans="1:9" x14ac:dyDescent="0.25">
      <c r="A5445">
        <v>2110120397</v>
      </c>
      <c r="B5445" t="s">
        <v>1347</v>
      </c>
      <c r="C5445" t="s">
        <v>139</v>
      </c>
      <c r="D5445" t="s">
        <v>140</v>
      </c>
      <c r="E5445">
        <v>0</v>
      </c>
      <c r="F5445" t="s">
        <v>1216</v>
      </c>
      <c r="G5445">
        <v>0</v>
      </c>
      <c r="H5445">
        <v>0</v>
      </c>
      <c r="I5445">
        <v>4.4644440000000003</v>
      </c>
    </row>
    <row r="5446" spans="1:9" x14ac:dyDescent="0.25">
      <c r="A5446">
        <v>2110120404</v>
      </c>
      <c r="B5446" t="s">
        <v>1348</v>
      </c>
      <c r="C5446" t="s">
        <v>139</v>
      </c>
      <c r="D5446" t="s">
        <v>140</v>
      </c>
      <c r="E5446" s="1">
        <v>718</v>
      </c>
      <c r="F5446" t="s">
        <v>1216</v>
      </c>
      <c r="G5446">
        <v>718</v>
      </c>
      <c r="H5446">
        <v>0</v>
      </c>
      <c r="I5446">
        <v>1.9519359999999999</v>
      </c>
    </row>
    <row r="5447" spans="1:9" x14ac:dyDescent="0.25">
      <c r="A5447">
        <v>2110120408</v>
      </c>
      <c r="B5447" t="s">
        <v>1349</v>
      </c>
      <c r="C5447" t="s">
        <v>139</v>
      </c>
      <c r="D5447" t="s">
        <v>140</v>
      </c>
      <c r="E5447">
        <v>12</v>
      </c>
      <c r="F5447" t="s">
        <v>1216</v>
      </c>
      <c r="G5447">
        <v>12</v>
      </c>
      <c r="H5447">
        <v>0</v>
      </c>
      <c r="I5447">
        <v>3.6949999999999998</v>
      </c>
    </row>
    <row r="5448" spans="1:9" x14ac:dyDescent="0.25">
      <c r="A5448">
        <v>2110120409</v>
      </c>
      <c r="B5448" t="s">
        <v>1350</v>
      </c>
      <c r="C5448" t="s">
        <v>139</v>
      </c>
      <c r="D5448" t="s">
        <v>140</v>
      </c>
      <c r="E5448">
        <v>22</v>
      </c>
      <c r="F5448" t="s">
        <v>1216</v>
      </c>
      <c r="G5448">
        <v>22</v>
      </c>
      <c r="H5448">
        <v>0</v>
      </c>
      <c r="I5448">
        <v>4.9263640000000004</v>
      </c>
    </row>
    <row r="5449" spans="1:9" x14ac:dyDescent="0.25">
      <c r="A5449">
        <v>2110120424</v>
      </c>
      <c r="B5449" t="s">
        <v>1351</v>
      </c>
      <c r="C5449" t="s">
        <v>8710</v>
      </c>
      <c r="D5449" t="s">
        <v>8711</v>
      </c>
      <c r="E5449">
        <v>196</v>
      </c>
      <c r="F5449" t="s">
        <v>147</v>
      </c>
      <c r="G5449">
        <v>0</v>
      </c>
      <c r="H5449">
        <v>0</v>
      </c>
      <c r="I5449">
        <v>1.7555099999999999</v>
      </c>
    </row>
    <row r="5450" spans="1:9" x14ac:dyDescent="0.25">
      <c r="A5450">
        <v>2110120424</v>
      </c>
      <c r="B5450" t="s">
        <v>1351</v>
      </c>
      <c r="C5450" t="s">
        <v>130</v>
      </c>
      <c r="D5450" t="s">
        <v>131</v>
      </c>
      <c r="E5450" s="1">
        <v>2225</v>
      </c>
      <c r="F5450" t="s">
        <v>147</v>
      </c>
      <c r="G5450">
        <v>0</v>
      </c>
      <c r="H5450">
        <v>0</v>
      </c>
      <c r="I5450">
        <v>1.7554829999999999</v>
      </c>
    </row>
    <row r="5451" spans="1:9" x14ac:dyDescent="0.25">
      <c r="A5451">
        <v>2110120424</v>
      </c>
      <c r="B5451" t="s">
        <v>1351</v>
      </c>
      <c r="C5451" t="s">
        <v>137</v>
      </c>
      <c r="D5451" t="s">
        <v>138</v>
      </c>
      <c r="E5451">
        <v>0</v>
      </c>
      <c r="F5451" t="s">
        <v>147</v>
      </c>
      <c r="G5451">
        <v>0</v>
      </c>
      <c r="H5451">
        <v>0</v>
      </c>
      <c r="I5451">
        <v>1.76</v>
      </c>
    </row>
    <row r="5452" spans="1:9" x14ac:dyDescent="0.25">
      <c r="A5452">
        <v>2110120424</v>
      </c>
      <c r="B5452" t="s">
        <v>1351</v>
      </c>
      <c r="C5452" t="s">
        <v>151</v>
      </c>
      <c r="D5452" t="s">
        <v>152</v>
      </c>
      <c r="E5452">
        <v>0</v>
      </c>
      <c r="F5452" t="s">
        <v>147</v>
      </c>
      <c r="G5452">
        <v>0</v>
      </c>
      <c r="H5452">
        <v>0</v>
      </c>
      <c r="I5452">
        <v>1.7555099999999999</v>
      </c>
    </row>
    <row r="5453" spans="1:9" x14ac:dyDescent="0.25">
      <c r="A5453">
        <v>2110120425</v>
      </c>
      <c r="B5453" t="s">
        <v>1352</v>
      </c>
      <c r="C5453" t="s">
        <v>8710</v>
      </c>
      <c r="D5453" t="s">
        <v>8711</v>
      </c>
      <c r="E5453" s="1">
        <v>0</v>
      </c>
      <c r="F5453" t="s">
        <v>147</v>
      </c>
      <c r="G5453">
        <v>0</v>
      </c>
      <c r="H5453">
        <v>0</v>
      </c>
      <c r="I5453">
        <v>1.416833</v>
      </c>
    </row>
    <row r="5454" spans="1:9" x14ac:dyDescent="0.25">
      <c r="A5454">
        <v>2110120425</v>
      </c>
      <c r="B5454" t="s">
        <v>1352</v>
      </c>
      <c r="C5454" t="s">
        <v>8706</v>
      </c>
      <c r="D5454" t="s">
        <v>8707</v>
      </c>
      <c r="E5454">
        <v>216</v>
      </c>
      <c r="F5454" t="s">
        <v>147</v>
      </c>
      <c r="G5454">
        <v>0</v>
      </c>
      <c r="H5454">
        <v>0</v>
      </c>
      <c r="I5454">
        <v>1.416852</v>
      </c>
    </row>
    <row r="5455" spans="1:9" x14ac:dyDescent="0.25">
      <c r="A5455">
        <v>2110120425</v>
      </c>
      <c r="B5455" t="s">
        <v>1352</v>
      </c>
      <c r="C5455" t="s">
        <v>130</v>
      </c>
      <c r="D5455" t="s">
        <v>131</v>
      </c>
      <c r="E5455" s="1">
        <v>1825</v>
      </c>
      <c r="F5455" t="s">
        <v>147</v>
      </c>
      <c r="G5455">
        <v>0</v>
      </c>
      <c r="H5455">
        <v>271</v>
      </c>
      <c r="I5455">
        <v>1.416866</v>
      </c>
    </row>
    <row r="5456" spans="1:9" x14ac:dyDescent="0.25">
      <c r="A5456">
        <v>2110120425</v>
      </c>
      <c r="B5456" t="s">
        <v>1352</v>
      </c>
      <c r="C5456" t="s">
        <v>142</v>
      </c>
      <c r="D5456" t="s">
        <v>143</v>
      </c>
      <c r="E5456">
        <v>0</v>
      </c>
      <c r="F5456" t="s">
        <v>147</v>
      </c>
      <c r="G5456">
        <v>0</v>
      </c>
      <c r="H5456">
        <v>0</v>
      </c>
      <c r="I5456">
        <v>8.818854</v>
      </c>
    </row>
    <row r="5457" spans="1:9" x14ac:dyDescent="0.25">
      <c r="A5457">
        <v>2110120425</v>
      </c>
      <c r="B5457" t="s">
        <v>1352</v>
      </c>
      <c r="C5457" t="s">
        <v>137</v>
      </c>
      <c r="D5457" t="s">
        <v>138</v>
      </c>
      <c r="E5457" s="1">
        <v>0</v>
      </c>
      <c r="F5457" t="s">
        <v>147</v>
      </c>
      <c r="G5457">
        <v>1</v>
      </c>
      <c r="H5457">
        <v>0</v>
      </c>
      <c r="I5457">
        <v>1.5249999999999999</v>
      </c>
    </row>
    <row r="5458" spans="1:9" x14ac:dyDescent="0.25">
      <c r="A5458">
        <v>2110120425</v>
      </c>
      <c r="B5458" t="s">
        <v>1352</v>
      </c>
      <c r="C5458" t="s">
        <v>151</v>
      </c>
      <c r="D5458" t="s">
        <v>152</v>
      </c>
      <c r="E5458">
        <v>0</v>
      </c>
      <c r="F5458" t="s">
        <v>147</v>
      </c>
      <c r="G5458">
        <v>271</v>
      </c>
      <c r="H5458">
        <v>0</v>
      </c>
      <c r="I5458">
        <v>1.4168750000000001</v>
      </c>
    </row>
    <row r="5459" spans="1:9" x14ac:dyDescent="0.25">
      <c r="A5459">
        <v>2110120427</v>
      </c>
      <c r="B5459" t="s">
        <v>1353</v>
      </c>
      <c r="C5459" t="s">
        <v>130</v>
      </c>
      <c r="D5459" t="s">
        <v>131</v>
      </c>
      <c r="E5459">
        <v>586</v>
      </c>
      <c r="F5459" t="s">
        <v>147</v>
      </c>
      <c r="G5459">
        <v>0</v>
      </c>
      <c r="H5459">
        <v>0</v>
      </c>
      <c r="I5459">
        <v>1.41215</v>
      </c>
    </row>
    <row r="5460" spans="1:9" x14ac:dyDescent="0.25">
      <c r="A5460">
        <v>2110120427</v>
      </c>
      <c r="B5460" t="s">
        <v>1353</v>
      </c>
      <c r="C5460" t="s">
        <v>126</v>
      </c>
      <c r="D5460" t="s">
        <v>127</v>
      </c>
      <c r="E5460" s="1">
        <v>1083</v>
      </c>
      <c r="F5460" t="s">
        <v>147</v>
      </c>
      <c r="G5460">
        <v>0</v>
      </c>
      <c r="H5460" s="1">
        <v>0</v>
      </c>
      <c r="I5460">
        <v>1.4121330000000001</v>
      </c>
    </row>
    <row r="5461" spans="1:9" x14ac:dyDescent="0.25">
      <c r="A5461">
        <v>2110120428</v>
      </c>
      <c r="B5461" t="s">
        <v>1354</v>
      </c>
      <c r="C5461" t="s">
        <v>130</v>
      </c>
      <c r="D5461" t="s">
        <v>131</v>
      </c>
      <c r="E5461" s="1">
        <v>5181</v>
      </c>
      <c r="F5461" t="s">
        <v>147</v>
      </c>
      <c r="G5461">
        <v>0</v>
      </c>
      <c r="H5461">
        <v>0</v>
      </c>
      <c r="I5461">
        <v>2.6063420000000002</v>
      </c>
    </row>
    <row r="5462" spans="1:9" x14ac:dyDescent="0.25">
      <c r="A5462">
        <v>2110120429</v>
      </c>
      <c r="B5462" t="s">
        <v>1355</v>
      </c>
      <c r="C5462" t="s">
        <v>8710</v>
      </c>
      <c r="D5462" t="s">
        <v>8711</v>
      </c>
      <c r="E5462" s="1">
        <v>0</v>
      </c>
      <c r="F5462" t="s">
        <v>147</v>
      </c>
      <c r="G5462" s="1">
        <v>0</v>
      </c>
      <c r="H5462">
        <v>0</v>
      </c>
      <c r="I5462">
        <v>0.97708300000000003</v>
      </c>
    </row>
    <row r="5463" spans="1:9" x14ac:dyDescent="0.25">
      <c r="A5463">
        <v>2110120429</v>
      </c>
      <c r="B5463" t="s">
        <v>1355</v>
      </c>
      <c r="C5463" t="s">
        <v>8706</v>
      </c>
      <c r="D5463" t="s">
        <v>8707</v>
      </c>
      <c r="E5463" s="1">
        <v>216</v>
      </c>
      <c r="F5463" t="s">
        <v>147</v>
      </c>
      <c r="G5463">
        <v>0</v>
      </c>
      <c r="H5463">
        <v>0</v>
      </c>
      <c r="I5463">
        <v>0.97708300000000003</v>
      </c>
    </row>
    <row r="5464" spans="1:9" x14ac:dyDescent="0.25">
      <c r="A5464">
        <v>2110120429</v>
      </c>
      <c r="B5464" t="s">
        <v>1355</v>
      </c>
      <c r="C5464" t="s">
        <v>130</v>
      </c>
      <c r="D5464" t="s">
        <v>131</v>
      </c>
      <c r="E5464">
        <v>224</v>
      </c>
      <c r="F5464" t="s">
        <v>147</v>
      </c>
      <c r="G5464">
        <v>0</v>
      </c>
      <c r="H5464" s="1">
        <v>534</v>
      </c>
      <c r="I5464">
        <v>0.97709800000000002</v>
      </c>
    </row>
    <row r="5465" spans="1:9" x14ac:dyDescent="0.25">
      <c r="A5465">
        <v>2110120429</v>
      </c>
      <c r="B5465" t="s">
        <v>1355</v>
      </c>
      <c r="C5465" t="s">
        <v>137</v>
      </c>
      <c r="D5465" t="s">
        <v>138</v>
      </c>
      <c r="E5465" s="1">
        <v>0</v>
      </c>
      <c r="F5465" t="s">
        <v>147</v>
      </c>
      <c r="G5465">
        <v>1</v>
      </c>
      <c r="H5465">
        <v>0</v>
      </c>
      <c r="I5465">
        <v>0.98</v>
      </c>
    </row>
    <row r="5466" spans="1:9" x14ac:dyDescent="0.25">
      <c r="A5466">
        <v>2110120429</v>
      </c>
      <c r="B5466" t="s">
        <v>1355</v>
      </c>
      <c r="C5466" t="s">
        <v>151</v>
      </c>
      <c r="D5466" t="s">
        <v>152</v>
      </c>
      <c r="E5466" s="1">
        <v>0</v>
      </c>
      <c r="F5466" t="s">
        <v>147</v>
      </c>
      <c r="G5466" s="1">
        <v>534</v>
      </c>
      <c r="H5466">
        <v>0</v>
      </c>
      <c r="I5466">
        <v>0.97704999999999997</v>
      </c>
    </row>
    <row r="5467" spans="1:9" x14ac:dyDescent="0.25">
      <c r="A5467">
        <v>2110120430</v>
      </c>
      <c r="B5467" t="s">
        <v>1356</v>
      </c>
      <c r="C5467" t="s">
        <v>130</v>
      </c>
      <c r="D5467" t="s">
        <v>131</v>
      </c>
      <c r="E5467" s="1">
        <v>972</v>
      </c>
      <c r="F5467" t="s">
        <v>147</v>
      </c>
      <c r="G5467">
        <v>0</v>
      </c>
      <c r="H5467">
        <v>0</v>
      </c>
      <c r="I5467">
        <v>2.3187760000000002</v>
      </c>
    </row>
    <row r="5468" spans="1:9" x14ac:dyDescent="0.25">
      <c r="A5468">
        <v>2110120430</v>
      </c>
      <c r="B5468" t="s">
        <v>1356</v>
      </c>
      <c r="C5468" t="s">
        <v>137</v>
      </c>
      <c r="D5468" t="s">
        <v>138</v>
      </c>
      <c r="E5468">
        <v>0</v>
      </c>
      <c r="F5468" t="s">
        <v>147</v>
      </c>
      <c r="G5468">
        <v>0</v>
      </c>
      <c r="H5468" s="1">
        <v>0</v>
      </c>
      <c r="I5468">
        <v>2.318778</v>
      </c>
    </row>
    <row r="5469" spans="1:9" x14ac:dyDescent="0.25">
      <c r="A5469">
        <v>2110120433</v>
      </c>
      <c r="B5469" t="s">
        <v>1357</v>
      </c>
      <c r="C5469" t="s">
        <v>8710</v>
      </c>
      <c r="D5469" t="s">
        <v>8711</v>
      </c>
      <c r="E5469" s="1">
        <v>0</v>
      </c>
      <c r="F5469" t="s">
        <v>1358</v>
      </c>
      <c r="G5469">
        <v>0</v>
      </c>
      <c r="H5469">
        <v>0</v>
      </c>
      <c r="I5469">
        <v>1.8116669999999999</v>
      </c>
    </row>
    <row r="5470" spans="1:9" x14ac:dyDescent="0.25">
      <c r="A5470">
        <v>2110120433</v>
      </c>
      <c r="B5470" t="s">
        <v>1357</v>
      </c>
      <c r="C5470" t="s">
        <v>8706</v>
      </c>
      <c r="D5470" t="s">
        <v>8707</v>
      </c>
      <c r="E5470" s="1">
        <v>160</v>
      </c>
      <c r="F5470" t="s">
        <v>1358</v>
      </c>
      <c r="G5470" s="1">
        <v>0</v>
      </c>
      <c r="H5470">
        <v>0</v>
      </c>
      <c r="I5470">
        <v>1.811688</v>
      </c>
    </row>
    <row r="5471" spans="1:9" x14ac:dyDescent="0.25">
      <c r="A5471">
        <v>2110120433</v>
      </c>
      <c r="B5471" t="s">
        <v>1357</v>
      </c>
      <c r="C5471" t="s">
        <v>130</v>
      </c>
      <c r="D5471" t="s">
        <v>131</v>
      </c>
      <c r="E5471" s="1">
        <v>744</v>
      </c>
      <c r="F5471" t="s">
        <v>1358</v>
      </c>
      <c r="G5471">
        <v>0</v>
      </c>
      <c r="H5471">
        <v>552</v>
      </c>
      <c r="I5471">
        <v>1.81168</v>
      </c>
    </row>
    <row r="5472" spans="1:9" x14ac:dyDescent="0.25">
      <c r="A5472">
        <v>2110120433</v>
      </c>
      <c r="B5472" t="s">
        <v>1357</v>
      </c>
      <c r="C5472" t="s">
        <v>142</v>
      </c>
      <c r="D5472" t="s">
        <v>143</v>
      </c>
      <c r="E5472" s="1">
        <v>0</v>
      </c>
      <c r="F5472" t="s">
        <v>1358</v>
      </c>
      <c r="G5472">
        <v>0</v>
      </c>
      <c r="H5472" s="1">
        <v>0</v>
      </c>
      <c r="I5472">
        <v>1.7964560000000001</v>
      </c>
    </row>
    <row r="5473" spans="1:9" x14ac:dyDescent="0.25">
      <c r="A5473">
        <v>2110120433</v>
      </c>
      <c r="B5473" t="s">
        <v>1357</v>
      </c>
      <c r="C5473" t="s">
        <v>137</v>
      </c>
      <c r="D5473" t="s">
        <v>138</v>
      </c>
      <c r="E5473" s="1">
        <v>0</v>
      </c>
      <c r="F5473" t="s">
        <v>1358</v>
      </c>
      <c r="G5473">
        <v>0</v>
      </c>
      <c r="H5473">
        <v>0</v>
      </c>
      <c r="I5473">
        <v>2.38</v>
      </c>
    </row>
    <row r="5474" spans="1:9" x14ac:dyDescent="0.25">
      <c r="A5474">
        <v>2110120433</v>
      </c>
      <c r="B5474" t="s">
        <v>1357</v>
      </c>
      <c r="C5474" t="s">
        <v>151</v>
      </c>
      <c r="D5474" t="s">
        <v>152</v>
      </c>
      <c r="E5474" s="1">
        <v>0</v>
      </c>
      <c r="F5474" t="s">
        <v>1358</v>
      </c>
      <c r="G5474" s="1">
        <v>552</v>
      </c>
      <c r="H5474">
        <v>0</v>
      </c>
      <c r="I5474">
        <v>1.8116669999999999</v>
      </c>
    </row>
    <row r="5475" spans="1:9" x14ac:dyDescent="0.25">
      <c r="A5475">
        <v>2110120434</v>
      </c>
      <c r="B5475" t="s">
        <v>1359</v>
      </c>
      <c r="C5475" t="s">
        <v>130</v>
      </c>
      <c r="D5475" t="s">
        <v>131</v>
      </c>
      <c r="E5475" s="1">
        <v>701</v>
      </c>
      <c r="F5475" t="s">
        <v>147</v>
      </c>
      <c r="G5475">
        <v>0</v>
      </c>
      <c r="H5475">
        <v>0</v>
      </c>
      <c r="I5475">
        <v>1.185478</v>
      </c>
    </row>
    <row r="5476" spans="1:9" x14ac:dyDescent="0.25">
      <c r="A5476">
        <v>2110120435</v>
      </c>
      <c r="B5476" t="s">
        <v>1360</v>
      </c>
      <c r="C5476" t="s">
        <v>130</v>
      </c>
      <c r="D5476" t="s">
        <v>131</v>
      </c>
      <c r="E5476" s="1">
        <v>2644</v>
      </c>
      <c r="F5476" t="s">
        <v>147</v>
      </c>
      <c r="G5476">
        <v>0</v>
      </c>
      <c r="H5476" s="1">
        <v>0</v>
      </c>
      <c r="I5476">
        <v>2.093464</v>
      </c>
    </row>
    <row r="5477" spans="1:9" x14ac:dyDescent="0.25">
      <c r="A5477">
        <v>2110120435</v>
      </c>
      <c r="B5477" t="s">
        <v>1360</v>
      </c>
      <c r="C5477" t="s">
        <v>151</v>
      </c>
      <c r="D5477" t="s">
        <v>152</v>
      </c>
      <c r="E5477" s="1">
        <v>0</v>
      </c>
      <c r="F5477" t="s">
        <v>147</v>
      </c>
      <c r="G5477" s="1">
        <v>0</v>
      </c>
      <c r="H5477">
        <v>0</v>
      </c>
      <c r="I5477">
        <v>2.0934620000000002</v>
      </c>
    </row>
    <row r="5478" spans="1:9" x14ac:dyDescent="0.25">
      <c r="A5478">
        <v>2110120436</v>
      </c>
      <c r="B5478" t="s">
        <v>1361</v>
      </c>
      <c r="C5478" t="s">
        <v>130</v>
      </c>
      <c r="D5478" t="s">
        <v>131</v>
      </c>
      <c r="E5478" s="1">
        <v>335</v>
      </c>
      <c r="F5478" t="s">
        <v>1216</v>
      </c>
      <c r="G5478">
        <v>0</v>
      </c>
      <c r="H5478">
        <v>117</v>
      </c>
      <c r="I5478">
        <v>5.4894930000000004</v>
      </c>
    </row>
    <row r="5479" spans="1:9" x14ac:dyDescent="0.25">
      <c r="A5479">
        <v>2110120436</v>
      </c>
      <c r="B5479" t="s">
        <v>1361</v>
      </c>
      <c r="C5479" t="s">
        <v>142</v>
      </c>
      <c r="D5479" t="s">
        <v>143</v>
      </c>
      <c r="E5479">
        <v>0</v>
      </c>
      <c r="F5479" t="s">
        <v>1216</v>
      </c>
      <c r="G5479">
        <v>0</v>
      </c>
      <c r="H5479" s="1">
        <v>0</v>
      </c>
      <c r="I5479">
        <v>5.5142199999999999</v>
      </c>
    </row>
    <row r="5480" spans="1:9" x14ac:dyDescent="0.25">
      <c r="A5480">
        <v>2110120436</v>
      </c>
      <c r="B5480" t="s">
        <v>1361</v>
      </c>
      <c r="C5480" t="s">
        <v>151</v>
      </c>
      <c r="D5480" t="s">
        <v>152</v>
      </c>
      <c r="E5480" s="1">
        <v>0</v>
      </c>
      <c r="F5480" t="s">
        <v>1216</v>
      </c>
      <c r="G5480" s="1">
        <v>117</v>
      </c>
      <c r="H5480">
        <v>0</v>
      </c>
      <c r="I5480">
        <v>5.247071</v>
      </c>
    </row>
    <row r="5481" spans="1:9" x14ac:dyDescent="0.25">
      <c r="A5481">
        <v>2110120437</v>
      </c>
      <c r="B5481" t="s">
        <v>1362</v>
      </c>
      <c r="C5481" t="s">
        <v>8706</v>
      </c>
      <c r="D5481" t="s">
        <v>8707</v>
      </c>
      <c r="E5481">
        <v>490</v>
      </c>
      <c r="F5481" t="s">
        <v>147</v>
      </c>
      <c r="G5481">
        <v>0</v>
      </c>
      <c r="H5481" s="1">
        <v>0</v>
      </c>
      <c r="I5481">
        <v>1.2143470000000001</v>
      </c>
    </row>
    <row r="5482" spans="1:9" x14ac:dyDescent="0.25">
      <c r="A5482">
        <v>2110120437</v>
      </c>
      <c r="B5482" t="s">
        <v>1362</v>
      </c>
      <c r="C5482" t="s">
        <v>167</v>
      </c>
      <c r="D5482" t="s">
        <v>168</v>
      </c>
      <c r="E5482" s="1">
        <v>3603</v>
      </c>
      <c r="F5482" t="s">
        <v>147</v>
      </c>
      <c r="G5482">
        <v>0</v>
      </c>
      <c r="H5482">
        <v>0</v>
      </c>
      <c r="I5482">
        <v>1.2143379999999999</v>
      </c>
    </row>
    <row r="5483" spans="1:9" x14ac:dyDescent="0.25">
      <c r="A5483">
        <v>2110120437</v>
      </c>
      <c r="B5483" t="s">
        <v>1362</v>
      </c>
      <c r="C5483" t="s">
        <v>256</v>
      </c>
      <c r="D5483" t="s">
        <v>257</v>
      </c>
      <c r="E5483" s="1">
        <v>0</v>
      </c>
      <c r="F5483" t="s">
        <v>147</v>
      </c>
      <c r="G5483" s="1">
        <v>0</v>
      </c>
      <c r="H5483">
        <v>0</v>
      </c>
      <c r="I5483">
        <v>1.2142500000000001</v>
      </c>
    </row>
    <row r="5484" spans="1:9" x14ac:dyDescent="0.25">
      <c r="A5484">
        <v>2110120437</v>
      </c>
      <c r="B5484" t="s">
        <v>1362</v>
      </c>
      <c r="C5484" t="s">
        <v>137</v>
      </c>
      <c r="D5484" t="s">
        <v>138</v>
      </c>
      <c r="E5484" s="1">
        <v>1048</v>
      </c>
      <c r="F5484" t="s">
        <v>147</v>
      </c>
      <c r="G5484">
        <v>0</v>
      </c>
      <c r="H5484" s="1">
        <v>0</v>
      </c>
      <c r="I5484">
        <v>1.214332</v>
      </c>
    </row>
    <row r="5485" spans="1:9" x14ac:dyDescent="0.25">
      <c r="A5485">
        <v>2110120438</v>
      </c>
      <c r="B5485" t="s">
        <v>5993</v>
      </c>
      <c r="C5485" t="s">
        <v>8706</v>
      </c>
      <c r="D5485" t="s">
        <v>8707</v>
      </c>
      <c r="E5485" s="1">
        <v>19454</v>
      </c>
      <c r="F5485" t="s">
        <v>147</v>
      </c>
      <c r="G5485" s="1">
        <v>0</v>
      </c>
      <c r="H5485">
        <v>0</v>
      </c>
      <c r="I5485">
        <v>1.155057</v>
      </c>
    </row>
    <row r="5486" spans="1:9" x14ac:dyDescent="0.25">
      <c r="A5486">
        <v>2110120438</v>
      </c>
      <c r="B5486" t="s">
        <v>5993</v>
      </c>
      <c r="C5486" t="s">
        <v>256</v>
      </c>
      <c r="D5486" t="s">
        <v>257</v>
      </c>
      <c r="E5486">
        <v>200</v>
      </c>
      <c r="F5486" t="s">
        <v>147</v>
      </c>
      <c r="G5486">
        <v>0</v>
      </c>
      <c r="H5486" s="1">
        <v>0</v>
      </c>
      <c r="I5486">
        <v>1.1550499999999999</v>
      </c>
    </row>
    <row r="5487" spans="1:9" x14ac:dyDescent="0.25">
      <c r="A5487">
        <v>2110120439</v>
      </c>
      <c r="B5487" t="s">
        <v>1363</v>
      </c>
      <c r="C5487" t="s">
        <v>8710</v>
      </c>
      <c r="D5487" t="s">
        <v>8711</v>
      </c>
      <c r="E5487" s="1">
        <v>0</v>
      </c>
      <c r="F5487" t="s">
        <v>147</v>
      </c>
      <c r="G5487" s="1">
        <v>0</v>
      </c>
      <c r="H5487">
        <v>0</v>
      </c>
      <c r="I5487">
        <v>1.352905</v>
      </c>
    </row>
    <row r="5488" spans="1:9" x14ac:dyDescent="0.25">
      <c r="A5488">
        <v>2110120439</v>
      </c>
      <c r="B5488" t="s">
        <v>1363</v>
      </c>
      <c r="C5488" t="s">
        <v>8706</v>
      </c>
      <c r="D5488" t="s">
        <v>8707</v>
      </c>
      <c r="E5488">
        <v>210</v>
      </c>
      <c r="F5488" t="s">
        <v>147</v>
      </c>
      <c r="G5488">
        <v>0</v>
      </c>
      <c r="H5488" s="1">
        <v>0</v>
      </c>
      <c r="I5488">
        <v>1.352905</v>
      </c>
    </row>
    <row r="5489" spans="1:9" x14ac:dyDescent="0.25">
      <c r="A5489">
        <v>2110120439</v>
      </c>
      <c r="B5489" t="s">
        <v>1363</v>
      </c>
      <c r="C5489" t="s">
        <v>130</v>
      </c>
      <c r="D5489" t="s">
        <v>131</v>
      </c>
      <c r="E5489" s="1">
        <v>3490</v>
      </c>
      <c r="F5489" t="s">
        <v>147</v>
      </c>
      <c r="G5489" s="1">
        <v>0</v>
      </c>
      <c r="H5489" s="1">
        <v>5724</v>
      </c>
      <c r="I5489">
        <v>1.3529139999999999</v>
      </c>
    </row>
    <row r="5490" spans="1:9" x14ac:dyDescent="0.25">
      <c r="A5490">
        <v>2110120439</v>
      </c>
      <c r="B5490" t="s">
        <v>1363</v>
      </c>
      <c r="C5490" t="s">
        <v>142</v>
      </c>
      <c r="D5490" t="s">
        <v>143</v>
      </c>
      <c r="E5490">
        <v>0</v>
      </c>
      <c r="F5490" t="s">
        <v>147</v>
      </c>
      <c r="G5490">
        <v>0</v>
      </c>
      <c r="H5490" s="1">
        <v>0</v>
      </c>
      <c r="I5490">
        <v>1.3492710000000001</v>
      </c>
    </row>
    <row r="5491" spans="1:9" x14ac:dyDescent="0.25">
      <c r="A5491">
        <v>2110120439</v>
      </c>
      <c r="B5491" t="s">
        <v>1363</v>
      </c>
      <c r="C5491" t="s">
        <v>151</v>
      </c>
      <c r="D5491" t="s">
        <v>152</v>
      </c>
      <c r="E5491" s="1">
        <v>0</v>
      </c>
      <c r="F5491" t="s">
        <v>147</v>
      </c>
      <c r="G5491" s="1">
        <v>5724</v>
      </c>
      <c r="H5491">
        <v>0</v>
      </c>
      <c r="I5491">
        <v>1.352905</v>
      </c>
    </row>
    <row r="5492" spans="1:9" x14ac:dyDescent="0.25">
      <c r="A5492">
        <v>2110120440</v>
      </c>
      <c r="B5492" t="s">
        <v>1364</v>
      </c>
      <c r="C5492" t="s">
        <v>8710</v>
      </c>
      <c r="D5492" t="s">
        <v>8711</v>
      </c>
      <c r="E5492">
        <v>0</v>
      </c>
      <c r="F5492" t="s">
        <v>147</v>
      </c>
      <c r="G5492">
        <v>0</v>
      </c>
      <c r="H5492" s="1">
        <v>0</v>
      </c>
      <c r="I5492">
        <v>0.8145</v>
      </c>
    </row>
    <row r="5493" spans="1:9" x14ac:dyDescent="0.25">
      <c r="A5493">
        <v>2110120440</v>
      </c>
      <c r="B5493" t="s">
        <v>1364</v>
      </c>
      <c r="C5493" t="s">
        <v>8706</v>
      </c>
      <c r="D5493" t="s">
        <v>8707</v>
      </c>
      <c r="E5493" s="1">
        <v>17</v>
      </c>
      <c r="F5493" t="s">
        <v>147</v>
      </c>
      <c r="G5493" s="1">
        <v>0</v>
      </c>
      <c r="H5493">
        <v>0</v>
      </c>
      <c r="I5493">
        <v>0.81470600000000004</v>
      </c>
    </row>
    <row r="5494" spans="1:9" x14ac:dyDescent="0.25">
      <c r="A5494">
        <v>2110120440</v>
      </c>
      <c r="B5494" t="s">
        <v>1364</v>
      </c>
      <c r="C5494" t="s">
        <v>130</v>
      </c>
      <c r="D5494" t="s">
        <v>131</v>
      </c>
      <c r="E5494" s="1">
        <v>2737</v>
      </c>
      <c r="F5494" t="s">
        <v>147</v>
      </c>
      <c r="G5494">
        <v>0</v>
      </c>
      <c r="H5494" s="1">
        <v>1404</v>
      </c>
      <c r="I5494">
        <v>0.81456700000000004</v>
      </c>
    </row>
    <row r="5495" spans="1:9" x14ac:dyDescent="0.25">
      <c r="A5495">
        <v>2110120440</v>
      </c>
      <c r="B5495" t="s">
        <v>1364</v>
      </c>
      <c r="C5495" t="s">
        <v>142</v>
      </c>
      <c r="D5495" t="s">
        <v>143</v>
      </c>
      <c r="E5495" s="1">
        <v>0</v>
      </c>
      <c r="F5495" t="s">
        <v>147</v>
      </c>
      <c r="G5495" s="1">
        <v>0</v>
      </c>
      <c r="H5495">
        <v>0</v>
      </c>
      <c r="I5495">
        <v>0.81608700000000001</v>
      </c>
    </row>
    <row r="5496" spans="1:9" x14ac:dyDescent="0.25">
      <c r="A5496">
        <v>2110120440</v>
      </c>
      <c r="B5496" t="s">
        <v>1364</v>
      </c>
      <c r="C5496" t="s">
        <v>137</v>
      </c>
      <c r="D5496" t="s">
        <v>138</v>
      </c>
      <c r="E5496">
        <v>0</v>
      </c>
      <c r="F5496" t="s">
        <v>147</v>
      </c>
      <c r="G5496">
        <v>0</v>
      </c>
      <c r="H5496" s="1">
        <v>0</v>
      </c>
      <c r="I5496">
        <v>0.81200000000000006</v>
      </c>
    </row>
    <row r="5497" spans="1:9" x14ac:dyDescent="0.25">
      <c r="A5497">
        <v>2110120440</v>
      </c>
      <c r="B5497" t="s">
        <v>1364</v>
      </c>
      <c r="C5497" t="s">
        <v>151</v>
      </c>
      <c r="D5497" t="s">
        <v>152</v>
      </c>
      <c r="E5497" s="1">
        <v>0</v>
      </c>
      <c r="F5497" t="s">
        <v>147</v>
      </c>
      <c r="G5497" s="1">
        <v>1404</v>
      </c>
      <c r="H5497">
        <v>0</v>
      </c>
      <c r="I5497">
        <v>0.8145</v>
      </c>
    </row>
    <row r="5498" spans="1:9" x14ac:dyDescent="0.25">
      <c r="A5498">
        <v>2110120443</v>
      </c>
      <c r="B5498" t="s">
        <v>1365</v>
      </c>
      <c r="C5498" t="s">
        <v>130</v>
      </c>
      <c r="D5498" t="s">
        <v>131</v>
      </c>
      <c r="E5498" s="1">
        <v>3573</v>
      </c>
      <c r="F5498" t="s">
        <v>147</v>
      </c>
      <c r="G5498">
        <v>229</v>
      </c>
      <c r="H5498" s="1">
        <v>2568</v>
      </c>
      <c r="I5498">
        <v>0.81171599999999999</v>
      </c>
    </row>
    <row r="5499" spans="1:9" x14ac:dyDescent="0.25">
      <c r="A5499">
        <v>2110120443</v>
      </c>
      <c r="B5499" t="s">
        <v>1365</v>
      </c>
      <c r="C5499" t="s">
        <v>142</v>
      </c>
      <c r="D5499" t="s">
        <v>143</v>
      </c>
      <c r="E5499">
        <v>0</v>
      </c>
      <c r="F5499" t="s">
        <v>147</v>
      </c>
      <c r="G5499">
        <v>0</v>
      </c>
      <c r="H5499" s="1">
        <v>0</v>
      </c>
      <c r="I5499">
        <v>0.81171300000000002</v>
      </c>
    </row>
    <row r="5500" spans="1:9" x14ac:dyDescent="0.25">
      <c r="A5500">
        <v>2110120443</v>
      </c>
      <c r="B5500" t="s">
        <v>1365</v>
      </c>
      <c r="C5500" t="s">
        <v>137</v>
      </c>
      <c r="D5500" t="s">
        <v>138</v>
      </c>
      <c r="E5500" s="1">
        <v>0</v>
      </c>
      <c r="F5500" t="s">
        <v>147</v>
      </c>
      <c r="G5500" s="1">
        <v>0</v>
      </c>
      <c r="H5500">
        <v>1</v>
      </c>
      <c r="I5500">
        <v>0.86250000000000004</v>
      </c>
    </row>
    <row r="5501" spans="1:9" x14ac:dyDescent="0.25">
      <c r="A5501">
        <v>2110120445</v>
      </c>
      <c r="B5501" t="s">
        <v>1366</v>
      </c>
      <c r="C5501" t="s">
        <v>8710</v>
      </c>
      <c r="D5501" t="s">
        <v>8711</v>
      </c>
      <c r="E5501" s="1">
        <v>0</v>
      </c>
      <c r="F5501" t="s">
        <v>147</v>
      </c>
      <c r="G5501">
        <v>0</v>
      </c>
      <c r="H5501">
        <v>0</v>
      </c>
      <c r="I5501">
        <v>0.66416699999999995</v>
      </c>
    </row>
    <row r="5502" spans="1:9" x14ac:dyDescent="0.25">
      <c r="A5502">
        <v>2110120445</v>
      </c>
      <c r="B5502" t="s">
        <v>1366</v>
      </c>
      <c r="C5502" t="s">
        <v>8706</v>
      </c>
      <c r="D5502" t="s">
        <v>8707</v>
      </c>
      <c r="E5502">
        <v>56</v>
      </c>
      <c r="F5502" t="s">
        <v>147</v>
      </c>
      <c r="G5502">
        <v>0</v>
      </c>
      <c r="H5502" s="1">
        <v>0</v>
      </c>
      <c r="I5502">
        <v>0.664107</v>
      </c>
    </row>
    <row r="5503" spans="1:9" x14ac:dyDescent="0.25">
      <c r="A5503">
        <v>2110120445</v>
      </c>
      <c r="B5503" t="s">
        <v>1366</v>
      </c>
      <c r="C5503" t="s">
        <v>130</v>
      </c>
      <c r="D5503" t="s">
        <v>131</v>
      </c>
      <c r="E5503" s="1">
        <v>2680</v>
      </c>
      <c r="F5503" t="s">
        <v>147</v>
      </c>
      <c r="G5503" s="1">
        <v>0</v>
      </c>
      <c r="H5503">
        <v>240</v>
      </c>
      <c r="I5503">
        <v>0.66418699999999997</v>
      </c>
    </row>
    <row r="5504" spans="1:9" x14ac:dyDescent="0.25">
      <c r="A5504">
        <v>2110120445</v>
      </c>
      <c r="B5504" t="s">
        <v>1366</v>
      </c>
      <c r="C5504" t="s">
        <v>142</v>
      </c>
      <c r="D5504" t="s">
        <v>143</v>
      </c>
      <c r="E5504" s="1">
        <v>0</v>
      </c>
      <c r="F5504" t="s">
        <v>147</v>
      </c>
      <c r="G5504">
        <v>0</v>
      </c>
      <c r="H5504">
        <v>0</v>
      </c>
      <c r="I5504">
        <v>0.65505199999999997</v>
      </c>
    </row>
    <row r="5505" spans="1:9" x14ac:dyDescent="0.25">
      <c r="A5505">
        <v>2110120445</v>
      </c>
      <c r="B5505" t="s">
        <v>1366</v>
      </c>
      <c r="C5505" t="s">
        <v>151</v>
      </c>
      <c r="D5505" t="s">
        <v>152</v>
      </c>
      <c r="E5505" s="1">
        <v>0</v>
      </c>
      <c r="F5505" t="s">
        <v>147</v>
      </c>
      <c r="G5505">
        <v>240</v>
      </c>
      <c r="H5505" s="1">
        <v>0</v>
      </c>
      <c r="I5505">
        <v>0.66416699999999995</v>
      </c>
    </row>
    <row r="5506" spans="1:9" x14ac:dyDescent="0.25">
      <c r="A5506">
        <v>2110120446</v>
      </c>
      <c r="B5506" t="s">
        <v>1367</v>
      </c>
      <c r="C5506" t="s">
        <v>8710</v>
      </c>
      <c r="D5506" t="s">
        <v>8711</v>
      </c>
      <c r="E5506" s="1">
        <v>0</v>
      </c>
      <c r="F5506" t="s">
        <v>147</v>
      </c>
      <c r="G5506" s="1">
        <v>0</v>
      </c>
      <c r="H5506">
        <v>0</v>
      </c>
      <c r="I5506">
        <v>0.64847200000000005</v>
      </c>
    </row>
    <row r="5507" spans="1:9" x14ac:dyDescent="0.25">
      <c r="A5507">
        <v>2110120446</v>
      </c>
      <c r="B5507" t="s">
        <v>1367</v>
      </c>
      <c r="C5507" t="s">
        <v>8706</v>
      </c>
      <c r="D5507" t="s">
        <v>8707</v>
      </c>
      <c r="E5507" s="1">
        <v>50</v>
      </c>
      <c r="F5507" t="s">
        <v>147</v>
      </c>
      <c r="G5507">
        <v>0</v>
      </c>
      <c r="H5507">
        <v>0</v>
      </c>
      <c r="I5507">
        <v>0.64839999999999998</v>
      </c>
    </row>
    <row r="5508" spans="1:9" x14ac:dyDescent="0.25">
      <c r="A5508">
        <v>2110120446</v>
      </c>
      <c r="B5508" t="s">
        <v>1367</v>
      </c>
      <c r="C5508" t="s">
        <v>130</v>
      </c>
      <c r="D5508" t="s">
        <v>131</v>
      </c>
      <c r="E5508" s="1">
        <v>2680</v>
      </c>
      <c r="F5508" t="s">
        <v>147</v>
      </c>
      <c r="G5508">
        <v>0</v>
      </c>
      <c r="H5508">
        <v>240</v>
      </c>
      <c r="I5508">
        <v>0.64847399999999999</v>
      </c>
    </row>
    <row r="5509" spans="1:9" x14ac:dyDescent="0.25">
      <c r="A5509">
        <v>2110120446</v>
      </c>
      <c r="B5509" t="s">
        <v>1367</v>
      </c>
      <c r="C5509" t="s">
        <v>142</v>
      </c>
      <c r="D5509" t="s">
        <v>143</v>
      </c>
      <c r="E5509">
        <v>0</v>
      </c>
      <c r="F5509" t="s">
        <v>147</v>
      </c>
      <c r="G5509">
        <v>0</v>
      </c>
      <c r="H5509">
        <v>0</v>
      </c>
      <c r="I5509">
        <v>0.63903200000000004</v>
      </c>
    </row>
    <row r="5510" spans="1:9" x14ac:dyDescent="0.25">
      <c r="A5510">
        <v>2110120446</v>
      </c>
      <c r="B5510" t="s">
        <v>1367</v>
      </c>
      <c r="C5510" t="s">
        <v>151</v>
      </c>
      <c r="D5510" t="s">
        <v>152</v>
      </c>
      <c r="E5510" s="1">
        <v>0</v>
      </c>
      <c r="F5510" t="s">
        <v>147</v>
      </c>
      <c r="G5510">
        <v>240</v>
      </c>
      <c r="H5510" s="1">
        <v>0</v>
      </c>
      <c r="I5510">
        <v>0.64847200000000005</v>
      </c>
    </row>
    <row r="5511" spans="1:9" x14ac:dyDescent="0.25">
      <c r="A5511">
        <v>2110120447</v>
      </c>
      <c r="B5511" t="s">
        <v>1368</v>
      </c>
      <c r="C5511" t="s">
        <v>8710</v>
      </c>
      <c r="D5511" t="s">
        <v>8711</v>
      </c>
      <c r="E5511" s="1">
        <v>0</v>
      </c>
      <c r="F5511" t="s">
        <v>147</v>
      </c>
      <c r="G5511">
        <v>0</v>
      </c>
      <c r="H5511">
        <v>0</v>
      </c>
      <c r="I5511">
        <v>0.72791700000000004</v>
      </c>
    </row>
    <row r="5512" spans="1:9" x14ac:dyDescent="0.25">
      <c r="A5512">
        <v>2110120447</v>
      </c>
      <c r="B5512" t="s">
        <v>1368</v>
      </c>
      <c r="C5512" t="s">
        <v>8706</v>
      </c>
      <c r="D5512" t="s">
        <v>8707</v>
      </c>
      <c r="E5512" s="1">
        <v>55</v>
      </c>
      <c r="F5512" t="s">
        <v>147</v>
      </c>
      <c r="G5512">
        <v>0</v>
      </c>
      <c r="H5512">
        <v>0</v>
      </c>
      <c r="I5512">
        <v>0.72781799999999996</v>
      </c>
    </row>
    <row r="5513" spans="1:9" x14ac:dyDescent="0.25">
      <c r="A5513">
        <v>2110120447</v>
      </c>
      <c r="B5513" t="s">
        <v>1368</v>
      </c>
      <c r="C5513" t="s">
        <v>130</v>
      </c>
      <c r="D5513" t="s">
        <v>131</v>
      </c>
      <c r="E5513" s="1">
        <v>2756</v>
      </c>
      <c r="F5513" t="s">
        <v>147</v>
      </c>
      <c r="G5513">
        <v>0</v>
      </c>
      <c r="H5513">
        <v>168</v>
      </c>
      <c r="I5513">
        <v>0.72796400000000006</v>
      </c>
    </row>
    <row r="5514" spans="1:9" x14ac:dyDescent="0.25">
      <c r="A5514">
        <v>2110120447</v>
      </c>
      <c r="B5514" t="s">
        <v>1368</v>
      </c>
      <c r="C5514" t="s">
        <v>142</v>
      </c>
      <c r="D5514" t="s">
        <v>143</v>
      </c>
      <c r="E5514" s="1">
        <v>0</v>
      </c>
      <c r="F5514" t="s">
        <v>147</v>
      </c>
      <c r="G5514">
        <v>0</v>
      </c>
      <c r="H5514">
        <v>0</v>
      </c>
      <c r="I5514">
        <v>0.72808499999999998</v>
      </c>
    </row>
    <row r="5515" spans="1:9" x14ac:dyDescent="0.25">
      <c r="A5515">
        <v>2110120447</v>
      </c>
      <c r="B5515" t="s">
        <v>1368</v>
      </c>
      <c r="C5515" t="s">
        <v>151</v>
      </c>
      <c r="D5515" t="s">
        <v>152</v>
      </c>
      <c r="E5515" s="1">
        <v>0</v>
      </c>
      <c r="F5515" t="s">
        <v>147</v>
      </c>
      <c r="G5515">
        <v>168</v>
      </c>
      <c r="H5515">
        <v>0</v>
      </c>
      <c r="I5515">
        <v>0.72791700000000004</v>
      </c>
    </row>
    <row r="5516" spans="1:9" x14ac:dyDescent="0.25">
      <c r="A5516">
        <v>2110120448</v>
      </c>
      <c r="B5516" t="s">
        <v>1369</v>
      </c>
      <c r="C5516" t="s">
        <v>8710</v>
      </c>
      <c r="D5516" t="s">
        <v>8711</v>
      </c>
      <c r="E5516" s="1">
        <v>0</v>
      </c>
      <c r="F5516" t="s">
        <v>147</v>
      </c>
      <c r="G5516">
        <v>0</v>
      </c>
      <c r="H5516">
        <v>0</v>
      </c>
      <c r="I5516">
        <v>0.68527800000000005</v>
      </c>
    </row>
    <row r="5517" spans="1:9" x14ac:dyDescent="0.25">
      <c r="A5517">
        <v>2110120448</v>
      </c>
      <c r="B5517" t="s">
        <v>1369</v>
      </c>
      <c r="C5517" t="s">
        <v>8706</v>
      </c>
      <c r="D5517" t="s">
        <v>8707</v>
      </c>
      <c r="E5517" s="1">
        <v>54</v>
      </c>
      <c r="F5517" t="s">
        <v>147</v>
      </c>
      <c r="G5517">
        <v>0</v>
      </c>
      <c r="H5517">
        <v>0</v>
      </c>
      <c r="I5517">
        <v>0.68537000000000003</v>
      </c>
    </row>
    <row r="5518" spans="1:9" x14ac:dyDescent="0.25">
      <c r="A5518">
        <v>2110120448</v>
      </c>
      <c r="B5518" t="s">
        <v>1369</v>
      </c>
      <c r="C5518" t="s">
        <v>130</v>
      </c>
      <c r="D5518" t="s">
        <v>131</v>
      </c>
      <c r="E5518" s="1">
        <v>2256</v>
      </c>
      <c r="F5518" t="s">
        <v>147</v>
      </c>
      <c r="G5518">
        <v>0</v>
      </c>
      <c r="H5518">
        <v>168</v>
      </c>
      <c r="I5518">
        <v>0.68534099999999998</v>
      </c>
    </row>
    <row r="5519" spans="1:9" x14ac:dyDescent="0.25">
      <c r="A5519">
        <v>2110120448</v>
      </c>
      <c r="B5519" t="s">
        <v>1369</v>
      </c>
      <c r="C5519" t="s">
        <v>142</v>
      </c>
      <c r="D5519" t="s">
        <v>143</v>
      </c>
      <c r="E5519" s="1">
        <v>0</v>
      </c>
      <c r="F5519" t="s">
        <v>147</v>
      </c>
      <c r="G5519">
        <v>0</v>
      </c>
      <c r="H5519">
        <v>0</v>
      </c>
      <c r="I5519">
        <v>0.69566700000000004</v>
      </c>
    </row>
    <row r="5520" spans="1:9" x14ac:dyDescent="0.25">
      <c r="A5520">
        <v>2110120448</v>
      </c>
      <c r="B5520" t="s">
        <v>1369</v>
      </c>
      <c r="C5520" t="s">
        <v>151</v>
      </c>
      <c r="D5520" t="s">
        <v>152</v>
      </c>
      <c r="E5520" s="1">
        <v>0</v>
      </c>
      <c r="F5520" t="s">
        <v>147</v>
      </c>
      <c r="G5520">
        <v>168</v>
      </c>
      <c r="H5520">
        <v>0</v>
      </c>
      <c r="I5520">
        <v>0.68527800000000005</v>
      </c>
    </row>
    <row r="5521" spans="1:9" x14ac:dyDescent="0.25">
      <c r="A5521">
        <v>2110120449</v>
      </c>
      <c r="B5521" t="s">
        <v>1370</v>
      </c>
      <c r="C5521" t="s">
        <v>8710</v>
      </c>
      <c r="D5521" t="s">
        <v>8711</v>
      </c>
      <c r="E5521" s="1">
        <v>0</v>
      </c>
      <c r="F5521" t="s">
        <v>147</v>
      </c>
      <c r="G5521">
        <v>0</v>
      </c>
      <c r="H5521">
        <v>0</v>
      </c>
      <c r="I5521">
        <v>0.79402799999999996</v>
      </c>
    </row>
    <row r="5522" spans="1:9" x14ac:dyDescent="0.25">
      <c r="A5522">
        <v>2110120449</v>
      </c>
      <c r="B5522" t="s">
        <v>1370</v>
      </c>
      <c r="C5522" t="s">
        <v>8706</v>
      </c>
      <c r="D5522" t="s">
        <v>8707</v>
      </c>
      <c r="E5522" s="1">
        <v>48</v>
      </c>
      <c r="F5522" t="s">
        <v>147</v>
      </c>
      <c r="G5522">
        <v>0</v>
      </c>
      <c r="H5522">
        <v>0</v>
      </c>
      <c r="I5522">
        <v>0.79395800000000005</v>
      </c>
    </row>
    <row r="5523" spans="1:9" x14ac:dyDescent="0.25">
      <c r="A5523">
        <v>2110120449</v>
      </c>
      <c r="B5523" t="s">
        <v>1370</v>
      </c>
      <c r="C5523" t="s">
        <v>130</v>
      </c>
      <c r="D5523" t="s">
        <v>131</v>
      </c>
      <c r="E5523" s="1">
        <v>1241</v>
      </c>
      <c r="F5523" t="s">
        <v>147</v>
      </c>
      <c r="G5523">
        <v>0</v>
      </c>
      <c r="H5523">
        <v>180</v>
      </c>
      <c r="I5523">
        <v>0.79406900000000002</v>
      </c>
    </row>
    <row r="5524" spans="1:9" x14ac:dyDescent="0.25">
      <c r="A5524">
        <v>2110120449</v>
      </c>
      <c r="B5524" t="s">
        <v>1370</v>
      </c>
      <c r="C5524" t="s">
        <v>142</v>
      </c>
      <c r="D5524" t="s">
        <v>143</v>
      </c>
      <c r="E5524" s="1">
        <v>0</v>
      </c>
      <c r="F5524" t="s">
        <v>147</v>
      </c>
      <c r="G5524">
        <v>0</v>
      </c>
      <c r="H5524">
        <v>0</v>
      </c>
      <c r="I5524">
        <v>0.77973999999999999</v>
      </c>
    </row>
    <row r="5525" spans="1:9" x14ac:dyDescent="0.25">
      <c r="A5525">
        <v>2110120449</v>
      </c>
      <c r="B5525" t="s">
        <v>1370</v>
      </c>
      <c r="C5525" t="s">
        <v>137</v>
      </c>
      <c r="D5525" t="s">
        <v>138</v>
      </c>
      <c r="E5525">
        <v>0</v>
      </c>
      <c r="F5525" t="s">
        <v>147</v>
      </c>
      <c r="G5525">
        <v>0</v>
      </c>
      <c r="H5525">
        <v>0</v>
      </c>
      <c r="I5525">
        <v>0.79</v>
      </c>
    </row>
    <row r="5526" spans="1:9" x14ac:dyDescent="0.25">
      <c r="A5526">
        <v>2110120449</v>
      </c>
      <c r="B5526" t="s">
        <v>1370</v>
      </c>
      <c r="C5526" t="s">
        <v>151</v>
      </c>
      <c r="D5526" t="s">
        <v>152</v>
      </c>
      <c r="E5526" s="1">
        <v>0</v>
      </c>
      <c r="F5526" t="s">
        <v>147</v>
      </c>
      <c r="G5526">
        <v>180</v>
      </c>
      <c r="H5526">
        <v>0</v>
      </c>
      <c r="I5526">
        <v>0.79402799999999996</v>
      </c>
    </row>
    <row r="5527" spans="1:9" x14ac:dyDescent="0.25">
      <c r="A5527">
        <v>2110120450</v>
      </c>
      <c r="B5527" t="s">
        <v>1371</v>
      </c>
      <c r="C5527" t="s">
        <v>130</v>
      </c>
      <c r="D5527" t="s">
        <v>131</v>
      </c>
      <c r="E5527" s="1">
        <v>816</v>
      </c>
      <c r="F5527" t="s">
        <v>147</v>
      </c>
      <c r="G5527">
        <v>0</v>
      </c>
      <c r="H5527">
        <v>180</v>
      </c>
      <c r="I5527">
        <v>0.74296600000000002</v>
      </c>
    </row>
    <row r="5528" spans="1:9" x14ac:dyDescent="0.25">
      <c r="A5528">
        <v>2110120450</v>
      </c>
      <c r="B5528" t="s">
        <v>1371</v>
      </c>
      <c r="C5528" t="s">
        <v>142</v>
      </c>
      <c r="D5528" t="s">
        <v>143</v>
      </c>
      <c r="E5528" s="1">
        <v>0</v>
      </c>
      <c r="F5528" t="s">
        <v>147</v>
      </c>
      <c r="G5528">
        <v>0</v>
      </c>
      <c r="H5528">
        <v>0</v>
      </c>
      <c r="I5528">
        <v>0.74297599999999997</v>
      </c>
    </row>
    <row r="5529" spans="1:9" x14ac:dyDescent="0.25">
      <c r="A5529">
        <v>2110130001</v>
      </c>
      <c r="B5529" t="s">
        <v>6190</v>
      </c>
      <c r="C5529" t="s">
        <v>8706</v>
      </c>
      <c r="D5529" t="s">
        <v>8707</v>
      </c>
      <c r="E5529" s="1">
        <v>50</v>
      </c>
      <c r="F5529" t="s">
        <v>36</v>
      </c>
      <c r="G5529">
        <v>0</v>
      </c>
      <c r="H5529">
        <v>0</v>
      </c>
      <c r="I5529">
        <v>0.222</v>
      </c>
    </row>
    <row r="5530" spans="1:9" x14ac:dyDescent="0.25">
      <c r="A5530">
        <v>2110130002</v>
      </c>
      <c r="B5530" t="s">
        <v>6191</v>
      </c>
      <c r="C5530" t="s">
        <v>8706</v>
      </c>
      <c r="D5530" t="s">
        <v>8707</v>
      </c>
      <c r="E5530" s="1">
        <v>281</v>
      </c>
      <c r="F5530" t="s">
        <v>36</v>
      </c>
      <c r="G5530">
        <v>0</v>
      </c>
      <c r="H5530">
        <v>0</v>
      </c>
      <c r="I5530">
        <v>0.22110299999999999</v>
      </c>
    </row>
    <row r="5531" spans="1:9" x14ac:dyDescent="0.25">
      <c r="A5531">
        <v>2110130004</v>
      </c>
      <c r="B5531" t="s">
        <v>6044</v>
      </c>
      <c r="C5531" t="s">
        <v>8706</v>
      </c>
      <c r="D5531" t="s">
        <v>8707</v>
      </c>
      <c r="E5531" s="1">
        <v>39</v>
      </c>
      <c r="F5531" t="s">
        <v>36</v>
      </c>
      <c r="G5531">
        <v>0</v>
      </c>
      <c r="H5531">
        <v>0</v>
      </c>
      <c r="I5531">
        <v>0.81692299999999995</v>
      </c>
    </row>
    <row r="5532" spans="1:9" x14ac:dyDescent="0.25">
      <c r="A5532">
        <v>2110130005</v>
      </c>
      <c r="B5532" t="s">
        <v>6189</v>
      </c>
      <c r="C5532" t="s">
        <v>8706</v>
      </c>
      <c r="D5532" t="s">
        <v>8707</v>
      </c>
      <c r="E5532" s="1">
        <v>267</v>
      </c>
      <c r="F5532" t="s">
        <v>36</v>
      </c>
      <c r="G5532">
        <v>0</v>
      </c>
      <c r="H5532">
        <v>0</v>
      </c>
      <c r="I5532">
        <v>0.223633</v>
      </c>
    </row>
    <row r="5533" spans="1:9" x14ac:dyDescent="0.25">
      <c r="A5533">
        <v>2110130007</v>
      </c>
      <c r="B5533" t="s">
        <v>6172</v>
      </c>
      <c r="C5533" t="s">
        <v>8706</v>
      </c>
      <c r="D5533" t="s">
        <v>8707</v>
      </c>
      <c r="E5533" s="1">
        <v>525</v>
      </c>
      <c r="F5533" t="s">
        <v>36</v>
      </c>
      <c r="G5533">
        <v>0</v>
      </c>
      <c r="H5533">
        <v>0</v>
      </c>
      <c r="I5533">
        <v>0.25220999999999999</v>
      </c>
    </row>
    <row r="5534" spans="1:9" x14ac:dyDescent="0.25">
      <c r="A5534">
        <v>2110130008</v>
      </c>
      <c r="B5534" t="s">
        <v>6192</v>
      </c>
      <c r="C5534" t="s">
        <v>8706</v>
      </c>
      <c r="D5534" t="s">
        <v>8707</v>
      </c>
      <c r="E5534" s="1">
        <v>1120</v>
      </c>
      <c r="F5534" t="s">
        <v>36</v>
      </c>
      <c r="G5534">
        <v>0</v>
      </c>
      <c r="H5534">
        <v>0</v>
      </c>
      <c r="I5534">
        <v>0.22067000000000001</v>
      </c>
    </row>
    <row r="5535" spans="1:9" x14ac:dyDescent="0.25">
      <c r="A5535">
        <v>2110130009</v>
      </c>
      <c r="B5535" t="s">
        <v>6193</v>
      </c>
      <c r="C5535" t="s">
        <v>8706</v>
      </c>
      <c r="D5535" t="s">
        <v>8707</v>
      </c>
      <c r="E5535" s="1">
        <v>1092</v>
      </c>
      <c r="F5535" t="s">
        <v>36</v>
      </c>
      <c r="G5535">
        <v>0</v>
      </c>
      <c r="H5535">
        <v>0</v>
      </c>
      <c r="I5535">
        <v>0.22022900000000001</v>
      </c>
    </row>
    <row r="5536" spans="1:9" x14ac:dyDescent="0.25">
      <c r="A5536">
        <v>2110130010</v>
      </c>
      <c r="B5536" t="s">
        <v>6170</v>
      </c>
      <c r="C5536" t="s">
        <v>8706</v>
      </c>
      <c r="D5536" t="s">
        <v>8707</v>
      </c>
      <c r="E5536" s="1">
        <v>470</v>
      </c>
      <c r="F5536" t="s">
        <v>36</v>
      </c>
      <c r="G5536">
        <v>0</v>
      </c>
      <c r="H5536">
        <v>0</v>
      </c>
      <c r="I5536">
        <v>0.25225500000000001</v>
      </c>
    </row>
    <row r="5537" spans="1:9" x14ac:dyDescent="0.25">
      <c r="A5537">
        <v>2110130011</v>
      </c>
      <c r="B5537" t="s">
        <v>6009</v>
      </c>
      <c r="C5537" t="s">
        <v>8706</v>
      </c>
      <c r="D5537" t="s">
        <v>8707</v>
      </c>
      <c r="E5537">
        <v>912</v>
      </c>
      <c r="F5537" t="s">
        <v>36</v>
      </c>
      <c r="G5537">
        <v>0</v>
      </c>
      <c r="H5537">
        <v>0</v>
      </c>
      <c r="I5537">
        <v>1.015428</v>
      </c>
    </row>
    <row r="5538" spans="1:9" x14ac:dyDescent="0.25">
      <c r="A5538">
        <v>2110130012</v>
      </c>
      <c r="B5538" t="s">
        <v>6194</v>
      </c>
      <c r="C5538" t="s">
        <v>8706</v>
      </c>
      <c r="D5538" t="s">
        <v>8707</v>
      </c>
      <c r="E5538" s="1">
        <v>1017</v>
      </c>
      <c r="F5538" t="s">
        <v>36</v>
      </c>
      <c r="G5538">
        <v>0</v>
      </c>
      <c r="H5538">
        <v>0</v>
      </c>
      <c r="I5538">
        <v>0.220108</v>
      </c>
    </row>
    <row r="5539" spans="1:9" x14ac:dyDescent="0.25">
      <c r="A5539">
        <v>2110130013</v>
      </c>
      <c r="B5539" t="s">
        <v>6050</v>
      </c>
      <c r="C5539" t="s">
        <v>8706</v>
      </c>
      <c r="D5539" t="s">
        <v>8707</v>
      </c>
      <c r="E5539" s="1">
        <v>985</v>
      </c>
      <c r="F5539" t="s">
        <v>36</v>
      </c>
      <c r="G5539">
        <v>0</v>
      </c>
      <c r="H5539">
        <v>0</v>
      </c>
      <c r="I5539">
        <v>0.78993899999999995</v>
      </c>
    </row>
    <row r="5540" spans="1:9" x14ac:dyDescent="0.25">
      <c r="A5540">
        <v>2110130014</v>
      </c>
      <c r="B5540" t="s">
        <v>6168</v>
      </c>
      <c r="C5540" t="s">
        <v>8706</v>
      </c>
      <c r="D5540" t="s">
        <v>8707</v>
      </c>
      <c r="E5540" s="1">
        <v>381</v>
      </c>
      <c r="F5540" t="s">
        <v>36</v>
      </c>
      <c r="G5540">
        <v>0</v>
      </c>
      <c r="H5540">
        <v>0</v>
      </c>
      <c r="I5540">
        <v>0.25267699999999998</v>
      </c>
    </row>
    <row r="5541" spans="1:9" x14ac:dyDescent="0.25">
      <c r="A5541">
        <v>2110130015</v>
      </c>
      <c r="B5541" t="s">
        <v>6176</v>
      </c>
      <c r="C5541" t="s">
        <v>8706</v>
      </c>
      <c r="D5541" t="s">
        <v>8707</v>
      </c>
      <c r="E5541">
        <v>32</v>
      </c>
      <c r="F5541" t="s">
        <v>36</v>
      </c>
      <c r="G5541">
        <v>0</v>
      </c>
      <c r="H5541">
        <v>0</v>
      </c>
      <c r="I5541">
        <v>0.25218800000000002</v>
      </c>
    </row>
    <row r="5542" spans="1:9" x14ac:dyDescent="0.25">
      <c r="A5542">
        <v>2110130016</v>
      </c>
      <c r="B5542" t="s">
        <v>6065</v>
      </c>
      <c r="C5542" t="s">
        <v>8706</v>
      </c>
      <c r="D5542" t="s">
        <v>8707</v>
      </c>
      <c r="E5542" s="1">
        <v>1096</v>
      </c>
      <c r="F5542" t="s">
        <v>36</v>
      </c>
      <c r="G5542">
        <v>0</v>
      </c>
      <c r="H5542">
        <v>0</v>
      </c>
      <c r="I5542">
        <v>0.65166100000000005</v>
      </c>
    </row>
    <row r="5543" spans="1:9" x14ac:dyDescent="0.25">
      <c r="A5543">
        <v>2110130017</v>
      </c>
      <c r="B5543" t="s">
        <v>6169</v>
      </c>
      <c r="C5543" t="s">
        <v>8706</v>
      </c>
      <c r="D5543" t="s">
        <v>8707</v>
      </c>
      <c r="E5543" s="1">
        <v>566</v>
      </c>
      <c r="F5543" t="s">
        <v>36</v>
      </c>
      <c r="G5543">
        <v>0</v>
      </c>
      <c r="H5543">
        <v>0</v>
      </c>
      <c r="I5543">
        <v>0.25256200000000001</v>
      </c>
    </row>
    <row r="5544" spans="1:9" x14ac:dyDescent="0.25">
      <c r="A5544">
        <v>2110130018</v>
      </c>
      <c r="B5544" t="s">
        <v>6119</v>
      </c>
      <c r="C5544" t="s">
        <v>8706</v>
      </c>
      <c r="D5544" t="s">
        <v>8707</v>
      </c>
      <c r="E5544" s="1">
        <v>1182</v>
      </c>
      <c r="F5544" t="s">
        <v>36</v>
      </c>
      <c r="G5544">
        <v>0</v>
      </c>
      <c r="H5544">
        <v>0</v>
      </c>
      <c r="I5544">
        <v>0.39278299999999999</v>
      </c>
    </row>
    <row r="5545" spans="1:9" x14ac:dyDescent="0.25">
      <c r="A5545">
        <v>2110130019</v>
      </c>
      <c r="B5545" t="s">
        <v>6173</v>
      </c>
      <c r="C5545" t="s">
        <v>8706</v>
      </c>
      <c r="D5545" t="s">
        <v>8707</v>
      </c>
      <c r="E5545" s="1">
        <v>993</v>
      </c>
      <c r="F5545" t="s">
        <v>36</v>
      </c>
      <c r="G5545">
        <v>0</v>
      </c>
      <c r="H5545">
        <v>0</v>
      </c>
      <c r="I5545">
        <v>0.25220500000000001</v>
      </c>
    </row>
    <row r="5546" spans="1:9" x14ac:dyDescent="0.25">
      <c r="A5546">
        <v>2110130021</v>
      </c>
      <c r="B5546" t="s">
        <v>6047</v>
      </c>
      <c r="C5546" t="s">
        <v>8706</v>
      </c>
      <c r="D5546" t="s">
        <v>8707</v>
      </c>
      <c r="E5546">
        <v>696</v>
      </c>
      <c r="F5546" t="s">
        <v>36</v>
      </c>
      <c r="G5546">
        <v>0</v>
      </c>
      <c r="H5546">
        <v>0</v>
      </c>
      <c r="I5546">
        <v>0.80619300000000005</v>
      </c>
    </row>
    <row r="5547" spans="1:9" x14ac:dyDescent="0.25">
      <c r="A5547">
        <v>2110130022</v>
      </c>
      <c r="B5547" t="s">
        <v>6206</v>
      </c>
      <c r="C5547" t="s">
        <v>8706</v>
      </c>
      <c r="D5547" t="s">
        <v>8707</v>
      </c>
      <c r="E5547" s="1">
        <v>236</v>
      </c>
      <c r="F5547" t="s">
        <v>36</v>
      </c>
      <c r="G5547">
        <v>0</v>
      </c>
      <c r="H5547">
        <v>0</v>
      </c>
      <c r="I5547">
        <v>0.19165299999999999</v>
      </c>
    </row>
    <row r="5548" spans="1:9" x14ac:dyDescent="0.25">
      <c r="A5548">
        <v>2110130023</v>
      </c>
      <c r="B5548" t="s">
        <v>6213</v>
      </c>
      <c r="C5548" t="s">
        <v>8706</v>
      </c>
      <c r="D5548" t="s">
        <v>8707</v>
      </c>
      <c r="E5548">
        <v>562</v>
      </c>
      <c r="F5548" t="s">
        <v>36</v>
      </c>
      <c r="G5548">
        <v>0</v>
      </c>
      <c r="H5548">
        <v>0</v>
      </c>
      <c r="I5548">
        <v>0.191192</v>
      </c>
    </row>
    <row r="5549" spans="1:9" x14ac:dyDescent="0.25">
      <c r="A5549">
        <v>2110130025</v>
      </c>
      <c r="B5549" t="s">
        <v>6084</v>
      </c>
      <c r="C5549" t="s">
        <v>8706</v>
      </c>
      <c r="D5549" t="s">
        <v>8707</v>
      </c>
      <c r="E5549" s="1">
        <v>3</v>
      </c>
      <c r="F5549" t="s">
        <v>36</v>
      </c>
      <c r="G5549">
        <v>0</v>
      </c>
      <c r="H5549">
        <v>0</v>
      </c>
      <c r="I5549">
        <v>0.53333299999999995</v>
      </c>
    </row>
    <row r="5550" spans="1:9" x14ac:dyDescent="0.25">
      <c r="A5550">
        <v>2110130026</v>
      </c>
      <c r="B5550" t="s">
        <v>6209</v>
      </c>
      <c r="C5550" t="s">
        <v>8706</v>
      </c>
      <c r="D5550" t="s">
        <v>8707</v>
      </c>
      <c r="E5550">
        <v>147</v>
      </c>
      <c r="F5550" t="s">
        <v>36</v>
      </c>
      <c r="G5550">
        <v>0</v>
      </c>
      <c r="H5550">
        <v>0</v>
      </c>
      <c r="I5550">
        <v>0.19122400000000001</v>
      </c>
    </row>
    <row r="5551" spans="1:9" x14ac:dyDescent="0.25">
      <c r="A5551">
        <v>2110130027</v>
      </c>
      <c r="B5551" t="s">
        <v>6211</v>
      </c>
      <c r="C5551" t="s">
        <v>8706</v>
      </c>
      <c r="D5551" t="s">
        <v>8707</v>
      </c>
      <c r="E5551" s="1">
        <v>291</v>
      </c>
      <c r="F5551" t="s">
        <v>36</v>
      </c>
      <c r="G5551">
        <v>0</v>
      </c>
      <c r="H5551">
        <v>0</v>
      </c>
      <c r="I5551">
        <v>0.19120300000000001</v>
      </c>
    </row>
    <row r="5552" spans="1:9" x14ac:dyDescent="0.25">
      <c r="A5552">
        <v>2110130028</v>
      </c>
      <c r="B5552" t="s">
        <v>6175</v>
      </c>
      <c r="C5552" t="s">
        <v>8706</v>
      </c>
      <c r="D5552" t="s">
        <v>8707</v>
      </c>
      <c r="E5552">
        <v>268</v>
      </c>
      <c r="F5552" t="s">
        <v>36</v>
      </c>
      <c r="G5552">
        <v>0</v>
      </c>
      <c r="H5552">
        <v>0</v>
      </c>
      <c r="I5552">
        <v>0.25220100000000001</v>
      </c>
    </row>
    <row r="5553" spans="1:9" x14ac:dyDescent="0.25">
      <c r="A5553">
        <v>2110130029</v>
      </c>
      <c r="B5553" t="s">
        <v>6210</v>
      </c>
      <c r="C5553" t="s">
        <v>8706</v>
      </c>
      <c r="D5553" t="s">
        <v>8707</v>
      </c>
      <c r="E5553">
        <v>598</v>
      </c>
      <c r="F5553" t="s">
        <v>36</v>
      </c>
      <c r="G5553">
        <v>0</v>
      </c>
      <c r="H5553">
        <v>0</v>
      </c>
      <c r="I5553">
        <v>0.19120400000000001</v>
      </c>
    </row>
    <row r="5554" spans="1:9" x14ac:dyDescent="0.25">
      <c r="A5554">
        <v>2110130030</v>
      </c>
      <c r="B5554" t="s">
        <v>6174</v>
      </c>
      <c r="C5554" t="s">
        <v>8706</v>
      </c>
      <c r="D5554" t="s">
        <v>8707</v>
      </c>
      <c r="E5554">
        <v>336</v>
      </c>
      <c r="F5554" t="s">
        <v>36</v>
      </c>
      <c r="G5554">
        <v>0</v>
      </c>
      <c r="H5554">
        <v>0</v>
      </c>
      <c r="I5554">
        <v>0.25220199999999998</v>
      </c>
    </row>
    <row r="5555" spans="1:9" x14ac:dyDescent="0.25">
      <c r="A5555">
        <v>2110130031</v>
      </c>
      <c r="B5555" t="s">
        <v>6171</v>
      </c>
      <c r="C5555" t="s">
        <v>8706</v>
      </c>
      <c r="D5555" t="s">
        <v>8707</v>
      </c>
      <c r="E5555" s="1">
        <v>298</v>
      </c>
      <c r="F5555" t="s">
        <v>36</v>
      </c>
      <c r="G5555">
        <v>0</v>
      </c>
      <c r="H5555">
        <v>0</v>
      </c>
      <c r="I5555">
        <v>0.25221500000000002</v>
      </c>
    </row>
    <row r="5556" spans="1:9" x14ac:dyDescent="0.25">
      <c r="A5556">
        <v>2110130032</v>
      </c>
      <c r="B5556" t="s">
        <v>6208</v>
      </c>
      <c r="C5556" t="s">
        <v>8706</v>
      </c>
      <c r="D5556" t="s">
        <v>8707</v>
      </c>
      <c r="E5556">
        <v>274</v>
      </c>
      <c r="F5556" t="s">
        <v>36</v>
      </c>
      <c r="G5556">
        <v>0</v>
      </c>
      <c r="H5556">
        <v>0</v>
      </c>
      <c r="I5556">
        <v>0.19134999999999999</v>
      </c>
    </row>
    <row r="5557" spans="1:9" x14ac:dyDescent="0.25">
      <c r="A5557">
        <v>2110130033</v>
      </c>
      <c r="B5557" t="s">
        <v>6212</v>
      </c>
      <c r="C5557" t="s">
        <v>8706</v>
      </c>
      <c r="D5557" t="s">
        <v>8707</v>
      </c>
      <c r="E5557" s="1">
        <v>367</v>
      </c>
      <c r="F5557" t="s">
        <v>36</v>
      </c>
      <c r="G5557">
        <v>0</v>
      </c>
      <c r="H5557">
        <v>0</v>
      </c>
      <c r="I5557">
        <v>0.19119900000000001</v>
      </c>
    </row>
    <row r="5558" spans="1:9" x14ac:dyDescent="0.25">
      <c r="A5558">
        <v>2110130034</v>
      </c>
      <c r="B5558" t="s">
        <v>6207</v>
      </c>
      <c r="C5558" t="s">
        <v>8706</v>
      </c>
      <c r="D5558" t="s">
        <v>8707</v>
      </c>
      <c r="E5558" s="1">
        <v>874</v>
      </c>
      <c r="F5558" t="s">
        <v>36</v>
      </c>
      <c r="G5558">
        <v>0</v>
      </c>
      <c r="H5558">
        <v>0</v>
      </c>
      <c r="I5558">
        <v>0.19160199999999999</v>
      </c>
    </row>
    <row r="5559" spans="1:9" x14ac:dyDescent="0.25">
      <c r="A5559">
        <v>2110130044</v>
      </c>
      <c r="B5559" t="s">
        <v>5995</v>
      </c>
      <c r="C5559" t="s">
        <v>8706</v>
      </c>
      <c r="D5559" t="s">
        <v>8707</v>
      </c>
      <c r="E5559" s="1">
        <v>25</v>
      </c>
      <c r="F5559" t="s">
        <v>36</v>
      </c>
      <c r="G5559">
        <v>0</v>
      </c>
      <c r="H5559">
        <v>0</v>
      </c>
      <c r="I5559">
        <v>1.1488</v>
      </c>
    </row>
    <row r="5560" spans="1:9" x14ac:dyDescent="0.25">
      <c r="A5560">
        <v>2110130047</v>
      </c>
      <c r="B5560" t="s">
        <v>6026</v>
      </c>
      <c r="C5560" t="s">
        <v>8706</v>
      </c>
      <c r="D5560" t="s">
        <v>8707</v>
      </c>
      <c r="E5560" s="1">
        <v>114</v>
      </c>
      <c r="F5560" t="s">
        <v>36</v>
      </c>
      <c r="G5560">
        <v>0</v>
      </c>
      <c r="H5560">
        <v>0</v>
      </c>
      <c r="I5560">
        <v>0.91956099999999996</v>
      </c>
    </row>
    <row r="5561" spans="1:9" x14ac:dyDescent="0.25">
      <c r="A5561">
        <v>2110130050</v>
      </c>
      <c r="B5561" t="s">
        <v>6020</v>
      </c>
      <c r="C5561" t="s">
        <v>8706</v>
      </c>
      <c r="D5561" t="s">
        <v>8707</v>
      </c>
      <c r="E5561" s="1">
        <v>207</v>
      </c>
      <c r="F5561" t="s">
        <v>36</v>
      </c>
      <c r="G5561">
        <v>0</v>
      </c>
      <c r="H5561">
        <v>0</v>
      </c>
      <c r="I5561">
        <v>0.962754</v>
      </c>
    </row>
    <row r="5562" spans="1:9" x14ac:dyDescent="0.25">
      <c r="A5562">
        <v>2110130051</v>
      </c>
      <c r="B5562" t="s">
        <v>6055</v>
      </c>
      <c r="C5562" t="s">
        <v>8706</v>
      </c>
      <c r="D5562" t="s">
        <v>8707</v>
      </c>
      <c r="E5562">
        <v>66</v>
      </c>
      <c r="F5562" t="s">
        <v>36</v>
      </c>
      <c r="G5562">
        <v>0</v>
      </c>
      <c r="H5562">
        <v>0</v>
      </c>
      <c r="I5562">
        <v>0.76984799999999998</v>
      </c>
    </row>
    <row r="5563" spans="1:9" x14ac:dyDescent="0.25">
      <c r="A5563">
        <v>2110130052</v>
      </c>
      <c r="B5563" t="s">
        <v>6059</v>
      </c>
      <c r="C5563" t="s">
        <v>8706</v>
      </c>
      <c r="D5563" t="s">
        <v>8707</v>
      </c>
      <c r="E5563" s="1">
        <v>127</v>
      </c>
      <c r="F5563" t="s">
        <v>36</v>
      </c>
      <c r="G5563">
        <v>0</v>
      </c>
      <c r="H5563">
        <v>0</v>
      </c>
      <c r="I5563">
        <v>0.71126</v>
      </c>
    </row>
    <row r="5564" spans="1:9" x14ac:dyDescent="0.25">
      <c r="A5564">
        <v>2110130053</v>
      </c>
      <c r="B5564" t="s">
        <v>6048</v>
      </c>
      <c r="C5564" t="s">
        <v>8706</v>
      </c>
      <c r="D5564" t="s">
        <v>8707</v>
      </c>
      <c r="E5564">
        <v>180</v>
      </c>
      <c r="F5564" t="s">
        <v>36</v>
      </c>
      <c r="G5564">
        <v>0</v>
      </c>
      <c r="H5564">
        <v>0</v>
      </c>
      <c r="I5564">
        <v>0.80411100000000002</v>
      </c>
    </row>
    <row r="5565" spans="1:9" x14ac:dyDescent="0.25">
      <c r="A5565">
        <v>2110130055</v>
      </c>
      <c r="B5565" t="s">
        <v>6005</v>
      </c>
      <c r="C5565" t="s">
        <v>8706</v>
      </c>
      <c r="D5565" t="s">
        <v>8707</v>
      </c>
      <c r="E5565" s="1">
        <v>81</v>
      </c>
      <c r="F5565" t="s">
        <v>36</v>
      </c>
      <c r="G5565">
        <v>0</v>
      </c>
      <c r="H5565">
        <v>0</v>
      </c>
      <c r="I5565">
        <v>1.061358</v>
      </c>
    </row>
    <row r="5566" spans="1:9" x14ac:dyDescent="0.25">
      <c r="A5566">
        <v>2110130057</v>
      </c>
      <c r="B5566" t="s">
        <v>6064</v>
      </c>
      <c r="C5566" t="s">
        <v>8706</v>
      </c>
      <c r="D5566" t="s">
        <v>8707</v>
      </c>
      <c r="E5566" s="1">
        <v>168</v>
      </c>
      <c r="F5566" t="s">
        <v>36</v>
      </c>
      <c r="G5566">
        <v>0</v>
      </c>
      <c r="H5566">
        <v>0</v>
      </c>
      <c r="I5566">
        <v>0.66517899999999996</v>
      </c>
    </row>
    <row r="5567" spans="1:9" x14ac:dyDescent="0.25">
      <c r="A5567">
        <v>2110130059</v>
      </c>
      <c r="B5567" t="s">
        <v>5978</v>
      </c>
      <c r="C5567" t="s">
        <v>8706</v>
      </c>
      <c r="D5567" t="s">
        <v>8707</v>
      </c>
      <c r="E5567" s="1">
        <v>492</v>
      </c>
      <c r="F5567" t="s">
        <v>36</v>
      </c>
      <c r="G5567">
        <v>0</v>
      </c>
      <c r="H5567">
        <v>0</v>
      </c>
      <c r="I5567">
        <v>1.2928249999999999</v>
      </c>
    </row>
    <row r="5568" spans="1:9" x14ac:dyDescent="0.25">
      <c r="A5568">
        <v>2110130060</v>
      </c>
      <c r="B5568" t="s">
        <v>5986</v>
      </c>
      <c r="C5568" t="s">
        <v>8706</v>
      </c>
      <c r="D5568" t="s">
        <v>8707</v>
      </c>
      <c r="E5568" s="1">
        <v>6</v>
      </c>
      <c r="F5568" t="s">
        <v>36</v>
      </c>
      <c r="G5568" s="1">
        <v>0</v>
      </c>
      <c r="H5568">
        <v>0</v>
      </c>
      <c r="I5568">
        <v>1.226667</v>
      </c>
    </row>
    <row r="5569" spans="1:9" x14ac:dyDescent="0.25">
      <c r="A5569">
        <v>2110130065</v>
      </c>
      <c r="B5569" t="s">
        <v>5991</v>
      </c>
      <c r="C5569" t="s">
        <v>8706</v>
      </c>
      <c r="D5569" t="s">
        <v>8707</v>
      </c>
      <c r="E5569" s="1">
        <v>267</v>
      </c>
      <c r="F5569" t="s">
        <v>36</v>
      </c>
      <c r="G5569">
        <v>0</v>
      </c>
      <c r="H5569" s="1">
        <v>0</v>
      </c>
      <c r="I5569">
        <v>1.168914</v>
      </c>
    </row>
    <row r="5570" spans="1:9" x14ac:dyDescent="0.25">
      <c r="A5570">
        <v>2110130068</v>
      </c>
      <c r="B5570" t="s">
        <v>5985</v>
      </c>
      <c r="C5570" t="s">
        <v>8706</v>
      </c>
      <c r="D5570" t="s">
        <v>8707</v>
      </c>
      <c r="E5570" s="1">
        <v>2</v>
      </c>
      <c r="F5570" t="s">
        <v>36</v>
      </c>
      <c r="G5570">
        <v>0</v>
      </c>
      <c r="H5570">
        <v>0</v>
      </c>
      <c r="I5570">
        <v>1.23</v>
      </c>
    </row>
    <row r="5571" spans="1:9" x14ac:dyDescent="0.25">
      <c r="A5571">
        <v>2110130070</v>
      </c>
      <c r="B5571" t="s">
        <v>5979</v>
      </c>
      <c r="C5571" t="s">
        <v>8706</v>
      </c>
      <c r="D5571" t="s">
        <v>8707</v>
      </c>
      <c r="E5571" s="1">
        <v>205</v>
      </c>
      <c r="F5571" t="s">
        <v>36</v>
      </c>
      <c r="G5571">
        <v>0</v>
      </c>
      <c r="H5571">
        <v>0</v>
      </c>
      <c r="I5571">
        <v>1.290195</v>
      </c>
    </row>
    <row r="5572" spans="1:9" x14ac:dyDescent="0.25">
      <c r="A5572">
        <v>2110210003</v>
      </c>
      <c r="B5572" t="s">
        <v>1372</v>
      </c>
      <c r="C5572" t="s">
        <v>8708</v>
      </c>
      <c r="D5572" t="s">
        <v>8709</v>
      </c>
      <c r="E5572">
        <v>0</v>
      </c>
      <c r="F5572" t="s">
        <v>36</v>
      </c>
      <c r="G5572">
        <v>0</v>
      </c>
      <c r="H5572">
        <v>0</v>
      </c>
      <c r="I5572">
        <v>1.7863329999999999</v>
      </c>
    </row>
    <row r="5573" spans="1:9" x14ac:dyDescent="0.25">
      <c r="A5573">
        <v>2110210003</v>
      </c>
      <c r="B5573" t="s">
        <v>1372</v>
      </c>
      <c r="C5573" t="s">
        <v>8710</v>
      </c>
      <c r="D5573" t="s">
        <v>8711</v>
      </c>
      <c r="E5573" s="1">
        <v>0</v>
      </c>
      <c r="F5573" t="s">
        <v>36</v>
      </c>
      <c r="G5573">
        <v>0</v>
      </c>
      <c r="H5573">
        <v>0</v>
      </c>
      <c r="I5573">
        <v>1.7863</v>
      </c>
    </row>
    <row r="5574" spans="1:9" x14ac:dyDescent="0.25">
      <c r="A5574">
        <v>2110210003</v>
      </c>
      <c r="B5574" t="s">
        <v>1372</v>
      </c>
      <c r="C5574" t="s">
        <v>8706</v>
      </c>
      <c r="D5574" t="s">
        <v>8707</v>
      </c>
      <c r="E5574">
        <v>0</v>
      </c>
      <c r="F5574" t="s">
        <v>36</v>
      </c>
      <c r="G5574">
        <v>0</v>
      </c>
      <c r="H5574">
        <v>0</v>
      </c>
      <c r="I5574">
        <v>1.7863329999999999</v>
      </c>
    </row>
    <row r="5575" spans="1:9" x14ac:dyDescent="0.25">
      <c r="A5575">
        <v>2110210003</v>
      </c>
      <c r="B5575" t="s">
        <v>1372</v>
      </c>
      <c r="C5575" t="s">
        <v>130</v>
      </c>
      <c r="D5575" t="s">
        <v>131</v>
      </c>
      <c r="E5575" s="1">
        <v>9101</v>
      </c>
      <c r="F5575" t="s">
        <v>36</v>
      </c>
      <c r="G5575">
        <v>105</v>
      </c>
      <c r="H5575">
        <v>0</v>
      </c>
      <c r="I5575">
        <v>1.5200340000000001</v>
      </c>
    </row>
    <row r="5576" spans="1:9" x14ac:dyDescent="0.25">
      <c r="A5576">
        <v>2110210003</v>
      </c>
      <c r="B5576" t="s">
        <v>1372</v>
      </c>
      <c r="C5576" t="s">
        <v>142</v>
      </c>
      <c r="D5576" t="s">
        <v>143</v>
      </c>
      <c r="E5576">
        <v>0</v>
      </c>
      <c r="F5576" t="s">
        <v>36</v>
      </c>
      <c r="G5576">
        <v>0</v>
      </c>
      <c r="H5576">
        <v>0</v>
      </c>
      <c r="I5576">
        <v>1.519801</v>
      </c>
    </row>
    <row r="5577" spans="1:9" x14ac:dyDescent="0.25">
      <c r="A5577">
        <v>2110210003</v>
      </c>
      <c r="B5577" t="s">
        <v>1372</v>
      </c>
      <c r="C5577" t="s">
        <v>137</v>
      </c>
      <c r="D5577" t="s">
        <v>138</v>
      </c>
      <c r="E5577">
        <v>0</v>
      </c>
      <c r="F5577" t="s">
        <v>36</v>
      </c>
      <c r="G5577">
        <v>38</v>
      </c>
      <c r="H5577">
        <v>0</v>
      </c>
      <c r="I5577">
        <v>1.645</v>
      </c>
    </row>
    <row r="5578" spans="1:9" x14ac:dyDescent="0.25">
      <c r="A5578">
        <v>2110210004</v>
      </c>
      <c r="B5578" t="s">
        <v>1373</v>
      </c>
      <c r="C5578" t="s">
        <v>8708</v>
      </c>
      <c r="D5578" t="s">
        <v>8709</v>
      </c>
      <c r="E5578">
        <v>0</v>
      </c>
      <c r="F5578" t="s">
        <v>36</v>
      </c>
      <c r="G5578">
        <v>0</v>
      </c>
      <c r="H5578">
        <v>0</v>
      </c>
      <c r="I5578">
        <v>1.8150999999999999</v>
      </c>
    </row>
    <row r="5579" spans="1:9" x14ac:dyDescent="0.25">
      <c r="A5579">
        <v>2110210004</v>
      </c>
      <c r="B5579" t="s">
        <v>1373</v>
      </c>
      <c r="C5579" t="s">
        <v>8710</v>
      </c>
      <c r="D5579" t="s">
        <v>8711</v>
      </c>
      <c r="E5579">
        <v>0</v>
      </c>
      <c r="F5579" t="s">
        <v>36</v>
      </c>
      <c r="G5579">
        <v>0</v>
      </c>
      <c r="H5579">
        <v>0</v>
      </c>
      <c r="I5579">
        <v>1.8150999999999999</v>
      </c>
    </row>
    <row r="5580" spans="1:9" x14ac:dyDescent="0.25">
      <c r="A5580">
        <v>2110210004</v>
      </c>
      <c r="B5580" t="s">
        <v>1373</v>
      </c>
      <c r="C5580" t="s">
        <v>8706</v>
      </c>
      <c r="D5580" t="s">
        <v>8707</v>
      </c>
      <c r="E5580" s="1">
        <v>0</v>
      </c>
      <c r="F5580" t="s">
        <v>36</v>
      </c>
      <c r="G5580">
        <v>0</v>
      </c>
      <c r="H5580">
        <v>0</v>
      </c>
      <c r="I5580">
        <v>1.8150999999999999</v>
      </c>
    </row>
    <row r="5581" spans="1:9" x14ac:dyDescent="0.25">
      <c r="A5581">
        <v>2110210004</v>
      </c>
      <c r="B5581" t="s">
        <v>1373</v>
      </c>
      <c r="C5581" t="s">
        <v>130</v>
      </c>
      <c r="D5581" t="s">
        <v>131</v>
      </c>
      <c r="E5581" s="1">
        <v>2440</v>
      </c>
      <c r="F5581" t="s">
        <v>36</v>
      </c>
      <c r="G5581">
        <v>11</v>
      </c>
      <c r="H5581">
        <v>0</v>
      </c>
      <c r="I5581">
        <v>1.6585000000000001</v>
      </c>
    </row>
    <row r="5582" spans="1:9" x14ac:dyDescent="0.25">
      <c r="A5582">
        <v>2110210004</v>
      </c>
      <c r="B5582" t="s">
        <v>1373</v>
      </c>
      <c r="C5582" t="s">
        <v>142</v>
      </c>
      <c r="D5582" t="s">
        <v>143</v>
      </c>
      <c r="E5582" s="1">
        <v>0</v>
      </c>
      <c r="F5582" t="s">
        <v>36</v>
      </c>
      <c r="G5582">
        <v>0</v>
      </c>
      <c r="H5582">
        <v>0</v>
      </c>
      <c r="I5582">
        <v>1.6584669999999999</v>
      </c>
    </row>
    <row r="5583" spans="1:9" x14ac:dyDescent="0.25">
      <c r="A5583">
        <v>2110210004</v>
      </c>
      <c r="B5583" t="s">
        <v>1373</v>
      </c>
      <c r="C5583" t="s">
        <v>137</v>
      </c>
      <c r="D5583" t="s">
        <v>138</v>
      </c>
      <c r="E5583" s="1">
        <v>5</v>
      </c>
      <c r="F5583" t="s">
        <v>36</v>
      </c>
      <c r="G5583">
        <v>0</v>
      </c>
      <c r="H5583">
        <v>5</v>
      </c>
      <c r="I5583">
        <v>1.6639999999999999</v>
      </c>
    </row>
    <row r="5584" spans="1:9" x14ac:dyDescent="0.25">
      <c r="A5584">
        <v>2110210005</v>
      </c>
      <c r="B5584" t="s">
        <v>1374</v>
      </c>
      <c r="C5584" t="s">
        <v>8708</v>
      </c>
      <c r="D5584" t="s">
        <v>8709</v>
      </c>
      <c r="E5584" s="1">
        <v>0</v>
      </c>
      <c r="F5584" t="s">
        <v>36</v>
      </c>
      <c r="G5584" s="1">
        <v>0</v>
      </c>
      <c r="H5584">
        <v>0</v>
      </c>
      <c r="I5584">
        <v>1.8159000000000001</v>
      </c>
    </row>
    <row r="5585" spans="1:9" x14ac:dyDescent="0.25">
      <c r="A5585">
        <v>2110210005</v>
      </c>
      <c r="B5585" t="s">
        <v>1374</v>
      </c>
      <c r="C5585" t="s">
        <v>8710</v>
      </c>
      <c r="D5585" t="s">
        <v>8711</v>
      </c>
      <c r="E5585" s="1">
        <v>0</v>
      </c>
      <c r="F5585" t="s">
        <v>36</v>
      </c>
      <c r="G5585">
        <v>0</v>
      </c>
      <c r="H5585">
        <v>0</v>
      </c>
      <c r="I5585">
        <v>1.8159000000000001</v>
      </c>
    </row>
    <row r="5586" spans="1:9" x14ac:dyDescent="0.25">
      <c r="A5586">
        <v>2110210005</v>
      </c>
      <c r="B5586" t="s">
        <v>1374</v>
      </c>
      <c r="C5586" t="s">
        <v>8706</v>
      </c>
      <c r="D5586" t="s">
        <v>8707</v>
      </c>
      <c r="E5586">
        <v>0</v>
      </c>
      <c r="F5586" t="s">
        <v>36</v>
      </c>
      <c r="G5586">
        <v>0</v>
      </c>
      <c r="H5586">
        <v>0</v>
      </c>
      <c r="I5586">
        <v>1.8159000000000001</v>
      </c>
    </row>
    <row r="5587" spans="1:9" x14ac:dyDescent="0.25">
      <c r="A5587">
        <v>2110210005</v>
      </c>
      <c r="B5587" t="s">
        <v>1374</v>
      </c>
      <c r="C5587" t="s">
        <v>130</v>
      </c>
      <c r="D5587" t="s">
        <v>131</v>
      </c>
      <c r="E5587" s="1">
        <v>6995</v>
      </c>
      <c r="F5587" t="s">
        <v>36</v>
      </c>
      <c r="G5587">
        <v>5</v>
      </c>
      <c r="H5587">
        <v>0</v>
      </c>
      <c r="I5587">
        <v>1.4778370000000001</v>
      </c>
    </row>
    <row r="5588" spans="1:9" x14ac:dyDescent="0.25">
      <c r="A5588">
        <v>2110210005</v>
      </c>
      <c r="B5588" t="s">
        <v>1374</v>
      </c>
      <c r="C5588" t="s">
        <v>142</v>
      </c>
      <c r="D5588" t="s">
        <v>143</v>
      </c>
      <c r="E5588" s="1">
        <v>0</v>
      </c>
      <c r="F5588" t="s">
        <v>36</v>
      </c>
      <c r="G5588">
        <v>0</v>
      </c>
      <c r="H5588">
        <v>0</v>
      </c>
      <c r="I5588">
        <v>1.477808</v>
      </c>
    </row>
    <row r="5589" spans="1:9" x14ac:dyDescent="0.25">
      <c r="A5589">
        <v>2110210005</v>
      </c>
      <c r="B5589" t="s">
        <v>1374</v>
      </c>
      <c r="C5589" t="s">
        <v>137</v>
      </c>
      <c r="D5589" t="s">
        <v>138</v>
      </c>
      <c r="E5589" s="1">
        <v>7</v>
      </c>
      <c r="F5589" t="s">
        <v>36</v>
      </c>
      <c r="G5589">
        <v>0</v>
      </c>
      <c r="H5589">
        <v>0</v>
      </c>
      <c r="I5589">
        <v>1.658571</v>
      </c>
    </row>
    <row r="5590" spans="1:9" x14ac:dyDescent="0.25">
      <c r="A5590">
        <v>2110210006</v>
      </c>
      <c r="B5590" t="s">
        <v>1375</v>
      </c>
      <c r="C5590" t="s">
        <v>8708</v>
      </c>
      <c r="D5590" t="s">
        <v>8709</v>
      </c>
      <c r="E5590">
        <v>0</v>
      </c>
      <c r="F5590" t="s">
        <v>36</v>
      </c>
      <c r="G5590">
        <v>0</v>
      </c>
      <c r="H5590">
        <v>0</v>
      </c>
      <c r="I5590">
        <v>1.7805</v>
      </c>
    </row>
    <row r="5591" spans="1:9" x14ac:dyDescent="0.25">
      <c r="A5591">
        <v>2110210006</v>
      </c>
      <c r="B5591" t="s">
        <v>1375</v>
      </c>
      <c r="C5591" t="s">
        <v>8706</v>
      </c>
      <c r="D5591" t="s">
        <v>8707</v>
      </c>
      <c r="E5591" s="1">
        <v>0</v>
      </c>
      <c r="F5591" t="s">
        <v>36</v>
      </c>
      <c r="G5591">
        <v>0</v>
      </c>
      <c r="H5591">
        <v>0</v>
      </c>
      <c r="I5591">
        <v>1.7805</v>
      </c>
    </row>
    <row r="5592" spans="1:9" x14ac:dyDescent="0.25">
      <c r="A5592">
        <v>2110210006</v>
      </c>
      <c r="B5592" t="s">
        <v>1375</v>
      </c>
      <c r="C5592" t="s">
        <v>130</v>
      </c>
      <c r="D5592" t="s">
        <v>131</v>
      </c>
      <c r="E5592" s="1">
        <v>1384</v>
      </c>
      <c r="F5592" t="s">
        <v>36</v>
      </c>
      <c r="G5592">
        <v>5</v>
      </c>
      <c r="H5592">
        <v>0</v>
      </c>
      <c r="I5592">
        <v>1.5254989999999999</v>
      </c>
    </row>
    <row r="5593" spans="1:9" x14ac:dyDescent="0.25">
      <c r="A5593">
        <v>2110210006</v>
      </c>
      <c r="B5593" t="s">
        <v>1375</v>
      </c>
      <c r="C5593" t="s">
        <v>142</v>
      </c>
      <c r="D5593" t="s">
        <v>143</v>
      </c>
      <c r="E5593" s="1">
        <v>0</v>
      </c>
      <c r="F5593" t="s">
        <v>36</v>
      </c>
      <c r="G5593">
        <v>0</v>
      </c>
      <c r="H5593">
        <v>0</v>
      </c>
      <c r="I5593">
        <v>1.5246489999999999</v>
      </c>
    </row>
    <row r="5594" spans="1:9" x14ac:dyDescent="0.25">
      <c r="A5594">
        <v>2110210006</v>
      </c>
      <c r="B5594" t="s">
        <v>1375</v>
      </c>
      <c r="C5594" t="s">
        <v>137</v>
      </c>
      <c r="D5594" t="s">
        <v>138</v>
      </c>
      <c r="E5594">
        <v>4</v>
      </c>
      <c r="F5594" t="s">
        <v>36</v>
      </c>
      <c r="G5594">
        <v>0</v>
      </c>
      <c r="H5594">
        <v>0</v>
      </c>
      <c r="I5594">
        <v>1.6825000000000001</v>
      </c>
    </row>
    <row r="5595" spans="1:9" x14ac:dyDescent="0.25">
      <c r="A5595">
        <v>2110210007</v>
      </c>
      <c r="B5595" t="s">
        <v>1376</v>
      </c>
      <c r="C5595" t="s">
        <v>8708</v>
      </c>
      <c r="D5595" t="s">
        <v>8709</v>
      </c>
      <c r="E5595" s="1">
        <v>0</v>
      </c>
      <c r="F5595" t="s">
        <v>36</v>
      </c>
      <c r="G5595">
        <v>0</v>
      </c>
      <c r="H5595">
        <v>0</v>
      </c>
      <c r="I5595">
        <v>1.7912999999999999</v>
      </c>
    </row>
    <row r="5596" spans="1:9" x14ac:dyDescent="0.25">
      <c r="A5596">
        <v>2110210007</v>
      </c>
      <c r="B5596" t="s">
        <v>1376</v>
      </c>
      <c r="C5596" t="s">
        <v>8710</v>
      </c>
      <c r="D5596" t="s">
        <v>8711</v>
      </c>
      <c r="E5596">
        <v>0</v>
      </c>
      <c r="F5596" t="s">
        <v>36</v>
      </c>
      <c r="G5596">
        <v>0</v>
      </c>
      <c r="H5596">
        <v>0</v>
      </c>
      <c r="I5596">
        <v>1.7912999999999999</v>
      </c>
    </row>
    <row r="5597" spans="1:9" x14ac:dyDescent="0.25">
      <c r="A5597">
        <v>2110210007</v>
      </c>
      <c r="B5597" t="s">
        <v>1376</v>
      </c>
      <c r="C5597" t="s">
        <v>8706</v>
      </c>
      <c r="D5597" t="s">
        <v>8707</v>
      </c>
      <c r="E5597" s="1">
        <v>0</v>
      </c>
      <c r="F5597" t="s">
        <v>36</v>
      </c>
      <c r="G5597">
        <v>0</v>
      </c>
      <c r="H5597">
        <v>0</v>
      </c>
      <c r="I5597">
        <v>1.7912999999999999</v>
      </c>
    </row>
    <row r="5598" spans="1:9" x14ac:dyDescent="0.25">
      <c r="A5598">
        <v>2110210007</v>
      </c>
      <c r="B5598" t="s">
        <v>1376</v>
      </c>
      <c r="C5598" t="s">
        <v>130</v>
      </c>
      <c r="D5598" t="s">
        <v>131</v>
      </c>
      <c r="E5598">
        <v>32</v>
      </c>
      <c r="F5598" t="s">
        <v>36</v>
      </c>
      <c r="G5598" s="1">
        <v>2711</v>
      </c>
      <c r="H5598">
        <v>0</v>
      </c>
      <c r="I5598">
        <v>1.5349999999999999</v>
      </c>
    </row>
    <row r="5599" spans="1:9" x14ac:dyDescent="0.25">
      <c r="A5599">
        <v>2110210007</v>
      </c>
      <c r="B5599" t="s">
        <v>1376</v>
      </c>
      <c r="C5599" t="s">
        <v>142</v>
      </c>
      <c r="D5599" t="s">
        <v>143</v>
      </c>
      <c r="E5599" s="1">
        <v>0</v>
      </c>
      <c r="F5599" t="s">
        <v>36</v>
      </c>
      <c r="G5599">
        <v>0</v>
      </c>
      <c r="H5599" s="1">
        <v>1134</v>
      </c>
      <c r="I5599">
        <v>1.441991</v>
      </c>
    </row>
    <row r="5600" spans="1:9" x14ac:dyDescent="0.25">
      <c r="A5600">
        <v>2110210007</v>
      </c>
      <c r="B5600" t="s">
        <v>1376</v>
      </c>
      <c r="C5600" t="s">
        <v>137</v>
      </c>
      <c r="D5600" t="s">
        <v>138</v>
      </c>
      <c r="E5600" s="1">
        <v>7</v>
      </c>
      <c r="F5600" t="s">
        <v>36</v>
      </c>
      <c r="G5600">
        <v>0</v>
      </c>
      <c r="H5600">
        <v>2</v>
      </c>
      <c r="I5600">
        <v>1.6042860000000001</v>
      </c>
    </row>
    <row r="5601" spans="1:9" x14ac:dyDescent="0.25">
      <c r="A5601">
        <v>2110210008</v>
      </c>
      <c r="B5601" t="s">
        <v>1377</v>
      </c>
      <c r="C5601" t="s">
        <v>8708</v>
      </c>
      <c r="D5601" t="s">
        <v>8709</v>
      </c>
      <c r="E5601" s="1">
        <v>0</v>
      </c>
      <c r="F5601" t="s">
        <v>36</v>
      </c>
      <c r="G5601" s="1">
        <v>0</v>
      </c>
      <c r="H5601" s="1">
        <v>0</v>
      </c>
      <c r="I5601">
        <v>1.7548250000000001</v>
      </c>
    </row>
    <row r="5602" spans="1:9" x14ac:dyDescent="0.25">
      <c r="A5602">
        <v>2110210008</v>
      </c>
      <c r="B5602" t="s">
        <v>1377</v>
      </c>
      <c r="C5602" t="s">
        <v>8710</v>
      </c>
      <c r="D5602" t="s">
        <v>8711</v>
      </c>
      <c r="E5602">
        <v>0</v>
      </c>
      <c r="F5602" t="s">
        <v>36</v>
      </c>
      <c r="G5602" s="1">
        <v>0</v>
      </c>
      <c r="H5602" s="1">
        <v>0</v>
      </c>
      <c r="I5602">
        <v>1.5661</v>
      </c>
    </row>
    <row r="5603" spans="1:9" x14ac:dyDescent="0.25">
      <c r="A5603">
        <v>2110210008</v>
      </c>
      <c r="B5603" t="s">
        <v>1377</v>
      </c>
      <c r="C5603" t="s">
        <v>8706</v>
      </c>
      <c r="D5603" t="s">
        <v>8707</v>
      </c>
      <c r="E5603" s="1">
        <v>0</v>
      </c>
      <c r="F5603" t="s">
        <v>36</v>
      </c>
      <c r="G5603">
        <v>0</v>
      </c>
      <c r="H5603">
        <v>0</v>
      </c>
      <c r="I5603">
        <v>1.7548250000000001</v>
      </c>
    </row>
    <row r="5604" spans="1:9" x14ac:dyDescent="0.25">
      <c r="A5604">
        <v>2110210008</v>
      </c>
      <c r="B5604" t="s">
        <v>1377</v>
      </c>
      <c r="C5604" t="s">
        <v>130</v>
      </c>
      <c r="D5604" t="s">
        <v>131</v>
      </c>
      <c r="E5604" s="1">
        <v>1010</v>
      </c>
      <c r="F5604" t="s">
        <v>36</v>
      </c>
      <c r="G5604" s="1">
        <v>2958</v>
      </c>
      <c r="H5604">
        <v>0</v>
      </c>
      <c r="I5604">
        <v>1.487663</v>
      </c>
    </row>
    <row r="5605" spans="1:9" x14ac:dyDescent="0.25">
      <c r="A5605">
        <v>2110210008</v>
      </c>
      <c r="B5605" t="s">
        <v>1377</v>
      </c>
      <c r="C5605" t="s">
        <v>142</v>
      </c>
      <c r="D5605" t="s">
        <v>143</v>
      </c>
      <c r="E5605" s="1">
        <v>0</v>
      </c>
      <c r="F5605" t="s">
        <v>36</v>
      </c>
      <c r="G5605">
        <v>0</v>
      </c>
      <c r="H5605" s="1">
        <v>2953</v>
      </c>
      <c r="I5605">
        <v>1.4851669999999999</v>
      </c>
    </row>
    <row r="5606" spans="1:9" x14ac:dyDescent="0.25">
      <c r="A5606">
        <v>2110210008</v>
      </c>
      <c r="B5606" t="s">
        <v>1377</v>
      </c>
      <c r="C5606" t="s">
        <v>137</v>
      </c>
      <c r="D5606" t="s">
        <v>138</v>
      </c>
      <c r="E5606">
        <v>4</v>
      </c>
      <c r="F5606" t="s">
        <v>36</v>
      </c>
      <c r="G5606">
        <v>0</v>
      </c>
      <c r="H5606">
        <v>0</v>
      </c>
      <c r="I5606">
        <v>1.6225000000000001</v>
      </c>
    </row>
    <row r="5607" spans="1:9" x14ac:dyDescent="0.25">
      <c r="A5607">
        <v>2110210008</v>
      </c>
      <c r="B5607" t="s">
        <v>1377</v>
      </c>
      <c r="C5607" t="s">
        <v>139</v>
      </c>
      <c r="D5607" t="s">
        <v>140</v>
      </c>
      <c r="E5607" s="1">
        <v>0</v>
      </c>
      <c r="F5607" t="s">
        <v>36</v>
      </c>
      <c r="G5607">
        <v>0</v>
      </c>
      <c r="H5607">
        <v>0</v>
      </c>
      <c r="I5607">
        <v>1.5661</v>
      </c>
    </row>
    <row r="5608" spans="1:9" x14ac:dyDescent="0.25">
      <c r="A5608">
        <v>2110210009</v>
      </c>
      <c r="B5608" t="s">
        <v>1378</v>
      </c>
      <c r="C5608" t="s">
        <v>8708</v>
      </c>
      <c r="D5608" t="s">
        <v>8709</v>
      </c>
      <c r="E5608">
        <v>0</v>
      </c>
      <c r="F5608" t="s">
        <v>36</v>
      </c>
      <c r="G5608">
        <v>0</v>
      </c>
      <c r="H5608">
        <v>0</v>
      </c>
      <c r="I5608">
        <v>1.8201000000000001</v>
      </c>
    </row>
    <row r="5609" spans="1:9" x14ac:dyDescent="0.25">
      <c r="A5609">
        <v>2110210009</v>
      </c>
      <c r="B5609" t="s">
        <v>1378</v>
      </c>
      <c r="C5609" t="s">
        <v>8710</v>
      </c>
      <c r="D5609" t="s">
        <v>8711</v>
      </c>
      <c r="E5609">
        <v>0</v>
      </c>
      <c r="F5609" t="s">
        <v>36</v>
      </c>
      <c r="G5609">
        <v>0</v>
      </c>
      <c r="H5609">
        <v>0</v>
      </c>
      <c r="I5609">
        <v>1.8201000000000001</v>
      </c>
    </row>
    <row r="5610" spans="1:9" x14ac:dyDescent="0.25">
      <c r="A5610">
        <v>2110210009</v>
      </c>
      <c r="B5610" t="s">
        <v>1378</v>
      </c>
      <c r="C5610" t="s">
        <v>8706</v>
      </c>
      <c r="D5610" t="s">
        <v>8707</v>
      </c>
      <c r="E5610" s="1">
        <v>0</v>
      </c>
      <c r="F5610" t="s">
        <v>36</v>
      </c>
      <c r="G5610">
        <v>0</v>
      </c>
      <c r="H5610">
        <v>6</v>
      </c>
      <c r="I5610">
        <v>1.8201000000000001</v>
      </c>
    </row>
    <row r="5611" spans="1:9" x14ac:dyDescent="0.25">
      <c r="A5611">
        <v>2110210009</v>
      </c>
      <c r="B5611" t="s">
        <v>1378</v>
      </c>
      <c r="C5611" t="s">
        <v>130</v>
      </c>
      <c r="D5611" t="s">
        <v>131</v>
      </c>
      <c r="E5611" s="1">
        <v>4461</v>
      </c>
      <c r="F5611" t="s">
        <v>36</v>
      </c>
      <c r="G5611">
        <v>12</v>
      </c>
      <c r="H5611">
        <v>6</v>
      </c>
      <c r="I5611">
        <v>1.5130079999999999</v>
      </c>
    </row>
    <row r="5612" spans="1:9" x14ac:dyDescent="0.25">
      <c r="A5612">
        <v>2110210009</v>
      </c>
      <c r="B5612" t="s">
        <v>1378</v>
      </c>
      <c r="C5612" t="s">
        <v>142</v>
      </c>
      <c r="D5612" t="s">
        <v>143</v>
      </c>
      <c r="E5612" s="1">
        <v>0</v>
      </c>
      <c r="F5612" t="s">
        <v>36</v>
      </c>
      <c r="G5612">
        <v>0</v>
      </c>
      <c r="H5612">
        <v>0</v>
      </c>
      <c r="I5612">
        <v>1.5130159999999999</v>
      </c>
    </row>
    <row r="5613" spans="1:9" x14ac:dyDescent="0.25">
      <c r="A5613">
        <v>2110210009</v>
      </c>
      <c r="B5613" t="s">
        <v>1378</v>
      </c>
      <c r="C5613" t="s">
        <v>137</v>
      </c>
      <c r="D5613" t="s">
        <v>138</v>
      </c>
      <c r="E5613" s="1">
        <v>5</v>
      </c>
      <c r="F5613" t="s">
        <v>36</v>
      </c>
      <c r="G5613">
        <v>0</v>
      </c>
      <c r="H5613">
        <v>6</v>
      </c>
      <c r="I5613">
        <v>1.64</v>
      </c>
    </row>
    <row r="5614" spans="1:9" x14ac:dyDescent="0.25">
      <c r="A5614">
        <v>2110210010</v>
      </c>
      <c r="B5614" t="s">
        <v>1379</v>
      </c>
      <c r="C5614" t="s">
        <v>8710</v>
      </c>
      <c r="D5614" t="s">
        <v>8711</v>
      </c>
      <c r="E5614">
        <v>0</v>
      </c>
      <c r="F5614" t="s">
        <v>36</v>
      </c>
      <c r="G5614">
        <v>0</v>
      </c>
      <c r="H5614">
        <v>0</v>
      </c>
      <c r="I5614">
        <v>1.5952200000000001</v>
      </c>
    </row>
    <row r="5615" spans="1:9" x14ac:dyDescent="0.25">
      <c r="A5615">
        <v>2110210010</v>
      </c>
      <c r="B5615" t="s">
        <v>1379</v>
      </c>
      <c r="C5615" t="s">
        <v>8706</v>
      </c>
      <c r="D5615" t="s">
        <v>8707</v>
      </c>
      <c r="E5615" s="1">
        <v>0</v>
      </c>
      <c r="F5615" t="s">
        <v>36</v>
      </c>
      <c r="G5615">
        <v>0</v>
      </c>
      <c r="H5615">
        <v>0</v>
      </c>
      <c r="I5615">
        <v>1.5952200000000001</v>
      </c>
    </row>
    <row r="5616" spans="1:9" x14ac:dyDescent="0.25">
      <c r="A5616">
        <v>2110210010</v>
      </c>
      <c r="B5616" t="s">
        <v>1379</v>
      </c>
      <c r="C5616" t="s">
        <v>130</v>
      </c>
      <c r="D5616" t="s">
        <v>131</v>
      </c>
      <c r="E5616" s="1">
        <v>15</v>
      </c>
      <c r="F5616" t="s">
        <v>36</v>
      </c>
      <c r="G5616" s="1">
        <v>3491</v>
      </c>
      <c r="H5616">
        <v>0</v>
      </c>
      <c r="I5616">
        <v>1.5960000000000001</v>
      </c>
    </row>
    <row r="5617" spans="1:9" x14ac:dyDescent="0.25">
      <c r="A5617">
        <v>2110210010</v>
      </c>
      <c r="B5617" t="s">
        <v>1379</v>
      </c>
      <c r="C5617" t="s">
        <v>142</v>
      </c>
      <c r="D5617" t="s">
        <v>143</v>
      </c>
      <c r="E5617">
        <v>0</v>
      </c>
      <c r="F5617" t="s">
        <v>36</v>
      </c>
      <c r="G5617">
        <v>0</v>
      </c>
      <c r="H5617">
        <v>0</v>
      </c>
      <c r="I5617">
        <v>1.5951709999999999</v>
      </c>
    </row>
    <row r="5618" spans="1:9" x14ac:dyDescent="0.25">
      <c r="A5618">
        <v>2110210010</v>
      </c>
      <c r="B5618" t="s">
        <v>1379</v>
      </c>
      <c r="C5618" t="s">
        <v>137</v>
      </c>
      <c r="D5618" t="s">
        <v>138</v>
      </c>
      <c r="E5618" s="1">
        <v>2</v>
      </c>
      <c r="F5618" t="s">
        <v>36</v>
      </c>
      <c r="G5618">
        <v>0</v>
      </c>
      <c r="H5618">
        <v>0</v>
      </c>
      <c r="I5618">
        <v>1.625</v>
      </c>
    </row>
    <row r="5619" spans="1:9" x14ac:dyDescent="0.25">
      <c r="A5619">
        <v>2110210010</v>
      </c>
      <c r="B5619" t="s">
        <v>1379</v>
      </c>
      <c r="C5619" t="s">
        <v>139</v>
      </c>
      <c r="D5619" t="s">
        <v>140</v>
      </c>
      <c r="E5619">
        <v>0</v>
      </c>
      <c r="F5619" t="s">
        <v>36</v>
      </c>
      <c r="G5619">
        <v>0</v>
      </c>
      <c r="H5619">
        <v>0</v>
      </c>
      <c r="I5619">
        <v>1.6896599999999999</v>
      </c>
    </row>
    <row r="5620" spans="1:9" x14ac:dyDescent="0.25">
      <c r="A5620">
        <v>2110210011</v>
      </c>
      <c r="B5620" t="s">
        <v>1380</v>
      </c>
      <c r="C5620" t="s">
        <v>8710</v>
      </c>
      <c r="D5620" t="s">
        <v>8711</v>
      </c>
      <c r="E5620" s="1">
        <v>0</v>
      </c>
      <c r="F5620" t="s">
        <v>36</v>
      </c>
      <c r="G5620">
        <v>0</v>
      </c>
      <c r="H5620">
        <v>0</v>
      </c>
      <c r="I5620">
        <v>1.7638199999999999</v>
      </c>
    </row>
    <row r="5621" spans="1:9" x14ac:dyDescent="0.25">
      <c r="A5621">
        <v>2110210011</v>
      </c>
      <c r="B5621" t="s">
        <v>1380</v>
      </c>
      <c r="C5621" t="s">
        <v>8706</v>
      </c>
      <c r="D5621" t="s">
        <v>8707</v>
      </c>
      <c r="E5621">
        <v>0</v>
      </c>
      <c r="F5621" t="s">
        <v>36</v>
      </c>
      <c r="G5621">
        <v>0</v>
      </c>
      <c r="H5621">
        <v>0</v>
      </c>
      <c r="I5621">
        <v>1.7638670000000001</v>
      </c>
    </row>
    <row r="5622" spans="1:9" x14ac:dyDescent="0.25">
      <c r="A5622">
        <v>2110210011</v>
      </c>
      <c r="B5622" t="s">
        <v>1380</v>
      </c>
      <c r="C5622" t="s">
        <v>130</v>
      </c>
      <c r="D5622" t="s">
        <v>131</v>
      </c>
      <c r="E5622" s="1">
        <v>18</v>
      </c>
      <c r="F5622" t="s">
        <v>36</v>
      </c>
      <c r="G5622">
        <v>110</v>
      </c>
      <c r="H5622">
        <v>0</v>
      </c>
      <c r="I5622">
        <v>1.76</v>
      </c>
    </row>
    <row r="5623" spans="1:9" x14ac:dyDescent="0.25">
      <c r="A5623">
        <v>2110210011</v>
      </c>
      <c r="B5623" t="s">
        <v>1380</v>
      </c>
      <c r="C5623" t="s">
        <v>142</v>
      </c>
      <c r="D5623" t="s">
        <v>143</v>
      </c>
      <c r="E5623">
        <v>0</v>
      </c>
      <c r="F5623" t="s">
        <v>36</v>
      </c>
      <c r="G5623">
        <v>0</v>
      </c>
      <c r="H5623">
        <v>0</v>
      </c>
      <c r="I5623">
        <v>1.7638849999999999</v>
      </c>
    </row>
    <row r="5624" spans="1:9" x14ac:dyDescent="0.25">
      <c r="A5624">
        <v>2110210011</v>
      </c>
      <c r="B5624" t="s">
        <v>1380</v>
      </c>
      <c r="C5624" t="s">
        <v>137</v>
      </c>
      <c r="D5624" t="s">
        <v>138</v>
      </c>
      <c r="E5624" s="1">
        <v>6</v>
      </c>
      <c r="F5624" t="s">
        <v>36</v>
      </c>
      <c r="G5624">
        <v>0</v>
      </c>
      <c r="H5624">
        <v>0</v>
      </c>
      <c r="I5624">
        <v>1.6866669999999999</v>
      </c>
    </row>
    <row r="5625" spans="1:9" x14ac:dyDescent="0.25">
      <c r="A5625">
        <v>2110210011</v>
      </c>
      <c r="B5625" t="s">
        <v>1380</v>
      </c>
      <c r="C5625" t="s">
        <v>151</v>
      </c>
      <c r="D5625" t="s">
        <v>152</v>
      </c>
      <c r="E5625" s="1">
        <v>0</v>
      </c>
      <c r="F5625" t="s">
        <v>36</v>
      </c>
      <c r="G5625">
        <v>0</v>
      </c>
      <c r="H5625">
        <v>0</v>
      </c>
      <c r="I5625">
        <v>1.7638199999999999</v>
      </c>
    </row>
    <row r="5626" spans="1:9" x14ac:dyDescent="0.25">
      <c r="A5626">
        <v>2110210012</v>
      </c>
      <c r="B5626" t="s">
        <v>1381</v>
      </c>
      <c r="C5626" t="s">
        <v>8708</v>
      </c>
      <c r="D5626" t="s">
        <v>8709</v>
      </c>
      <c r="E5626" s="1">
        <v>0</v>
      </c>
      <c r="F5626" t="s">
        <v>36</v>
      </c>
      <c r="G5626">
        <v>0</v>
      </c>
      <c r="H5626">
        <v>0</v>
      </c>
      <c r="I5626">
        <v>1.5868800000000001</v>
      </c>
    </row>
    <row r="5627" spans="1:9" x14ac:dyDescent="0.25">
      <c r="A5627">
        <v>2110210012</v>
      </c>
      <c r="B5627" t="s">
        <v>1381</v>
      </c>
      <c r="C5627" t="s">
        <v>8710</v>
      </c>
      <c r="D5627" t="s">
        <v>8711</v>
      </c>
      <c r="E5627" s="1">
        <v>0</v>
      </c>
      <c r="F5627" t="s">
        <v>36</v>
      </c>
      <c r="G5627">
        <v>0</v>
      </c>
      <c r="H5627">
        <v>0</v>
      </c>
      <c r="I5627">
        <v>1.5882000000000001</v>
      </c>
    </row>
    <row r="5628" spans="1:9" x14ac:dyDescent="0.25">
      <c r="A5628">
        <v>2110210012</v>
      </c>
      <c r="B5628" t="s">
        <v>1381</v>
      </c>
      <c r="C5628" t="s">
        <v>8706</v>
      </c>
      <c r="D5628" t="s">
        <v>8707</v>
      </c>
      <c r="E5628" s="1">
        <v>0</v>
      </c>
      <c r="F5628" t="s">
        <v>36</v>
      </c>
      <c r="G5628">
        <v>0</v>
      </c>
      <c r="H5628">
        <v>0</v>
      </c>
      <c r="I5628">
        <v>1.5882000000000001</v>
      </c>
    </row>
    <row r="5629" spans="1:9" x14ac:dyDescent="0.25">
      <c r="A5629">
        <v>2110210012</v>
      </c>
      <c r="B5629" t="s">
        <v>1381</v>
      </c>
      <c r="C5629" t="s">
        <v>130</v>
      </c>
      <c r="D5629" t="s">
        <v>131</v>
      </c>
      <c r="E5629" s="1">
        <v>178</v>
      </c>
      <c r="F5629" t="s">
        <v>36</v>
      </c>
      <c r="G5629" s="1">
        <v>1020</v>
      </c>
      <c r="H5629">
        <v>0</v>
      </c>
      <c r="I5629">
        <v>1.5882019999999999</v>
      </c>
    </row>
    <row r="5630" spans="1:9" x14ac:dyDescent="0.25">
      <c r="A5630">
        <v>2110210012</v>
      </c>
      <c r="B5630" t="s">
        <v>1381</v>
      </c>
      <c r="C5630" t="s">
        <v>142</v>
      </c>
      <c r="D5630" t="s">
        <v>143</v>
      </c>
      <c r="E5630" s="1">
        <v>0</v>
      </c>
      <c r="F5630" t="s">
        <v>36</v>
      </c>
      <c r="G5630">
        <v>0</v>
      </c>
      <c r="H5630">
        <v>0</v>
      </c>
      <c r="I5630">
        <v>1.5881609999999999</v>
      </c>
    </row>
    <row r="5631" spans="1:9" x14ac:dyDescent="0.25">
      <c r="A5631">
        <v>2110210012</v>
      </c>
      <c r="B5631" t="s">
        <v>1381</v>
      </c>
      <c r="C5631" t="s">
        <v>137</v>
      </c>
      <c r="D5631" t="s">
        <v>138</v>
      </c>
      <c r="E5631" s="1">
        <v>4</v>
      </c>
      <c r="F5631" t="s">
        <v>36</v>
      </c>
      <c r="G5631">
        <v>0</v>
      </c>
      <c r="H5631" s="1">
        <v>0</v>
      </c>
      <c r="I5631">
        <v>1.5825</v>
      </c>
    </row>
    <row r="5632" spans="1:9" x14ac:dyDescent="0.25">
      <c r="A5632">
        <v>2110210012</v>
      </c>
      <c r="B5632" t="s">
        <v>1381</v>
      </c>
      <c r="C5632" t="s">
        <v>151</v>
      </c>
      <c r="D5632" t="s">
        <v>152</v>
      </c>
      <c r="E5632">
        <v>0</v>
      </c>
      <c r="F5632" t="s">
        <v>36</v>
      </c>
      <c r="G5632" s="1">
        <v>0</v>
      </c>
      <c r="H5632">
        <v>500</v>
      </c>
      <c r="I5632">
        <v>1.5869</v>
      </c>
    </row>
    <row r="5633" spans="1:9" x14ac:dyDescent="0.25">
      <c r="A5633">
        <v>2110210012</v>
      </c>
      <c r="B5633" t="s">
        <v>1381</v>
      </c>
      <c r="C5633" t="s">
        <v>139</v>
      </c>
      <c r="D5633" t="s">
        <v>140</v>
      </c>
      <c r="E5633" s="1">
        <v>0</v>
      </c>
      <c r="F5633" t="s">
        <v>36</v>
      </c>
      <c r="G5633">
        <v>0</v>
      </c>
      <c r="H5633" s="1">
        <v>0</v>
      </c>
      <c r="I5633">
        <v>1.5869</v>
      </c>
    </row>
    <row r="5634" spans="1:9" x14ac:dyDescent="0.25">
      <c r="A5634">
        <v>2110210013</v>
      </c>
      <c r="B5634" t="s">
        <v>1382</v>
      </c>
      <c r="C5634" t="s">
        <v>8710</v>
      </c>
      <c r="D5634" t="s">
        <v>8711</v>
      </c>
      <c r="E5634" s="1">
        <v>0</v>
      </c>
      <c r="F5634" t="s">
        <v>36</v>
      </c>
      <c r="G5634" s="1">
        <v>0</v>
      </c>
      <c r="H5634">
        <v>0</v>
      </c>
      <c r="I5634">
        <v>1.3896850000000001</v>
      </c>
    </row>
    <row r="5635" spans="1:9" x14ac:dyDescent="0.25">
      <c r="A5635">
        <v>2110210013</v>
      </c>
      <c r="B5635" t="s">
        <v>1382</v>
      </c>
      <c r="C5635" t="s">
        <v>8706</v>
      </c>
      <c r="D5635" t="s">
        <v>8707</v>
      </c>
      <c r="E5635" s="1">
        <v>0</v>
      </c>
      <c r="F5635" t="s">
        <v>36</v>
      </c>
      <c r="G5635">
        <v>0</v>
      </c>
      <c r="H5635">
        <v>0</v>
      </c>
      <c r="I5635">
        <v>1.3905559999999999</v>
      </c>
    </row>
    <row r="5636" spans="1:9" x14ac:dyDescent="0.25">
      <c r="A5636">
        <v>2110210013</v>
      </c>
      <c r="B5636" t="s">
        <v>1382</v>
      </c>
      <c r="C5636" t="s">
        <v>130</v>
      </c>
      <c r="D5636" t="s">
        <v>131</v>
      </c>
      <c r="E5636" s="1">
        <v>12</v>
      </c>
      <c r="F5636" t="s">
        <v>36</v>
      </c>
      <c r="G5636">
        <v>170</v>
      </c>
      <c r="H5636" s="1">
        <v>0</v>
      </c>
      <c r="I5636">
        <v>1.5874999999999999</v>
      </c>
    </row>
    <row r="5637" spans="1:9" x14ac:dyDescent="0.25">
      <c r="A5637">
        <v>2110210013</v>
      </c>
      <c r="B5637" t="s">
        <v>1382</v>
      </c>
      <c r="C5637" t="s">
        <v>142</v>
      </c>
      <c r="D5637" t="s">
        <v>143</v>
      </c>
      <c r="E5637" s="1">
        <v>0</v>
      </c>
      <c r="F5637" t="s">
        <v>36</v>
      </c>
      <c r="G5637" s="1">
        <v>0</v>
      </c>
      <c r="H5637">
        <v>0</v>
      </c>
      <c r="I5637">
        <v>1.5884670000000001</v>
      </c>
    </row>
    <row r="5638" spans="1:9" x14ac:dyDescent="0.25">
      <c r="A5638">
        <v>2110210013</v>
      </c>
      <c r="B5638" t="s">
        <v>1382</v>
      </c>
      <c r="C5638" t="s">
        <v>137</v>
      </c>
      <c r="D5638" t="s">
        <v>138</v>
      </c>
      <c r="E5638" s="1">
        <v>4</v>
      </c>
      <c r="F5638" t="s">
        <v>36</v>
      </c>
      <c r="G5638" s="1">
        <v>0</v>
      </c>
      <c r="H5638">
        <v>0</v>
      </c>
      <c r="I5638">
        <v>1.7424999999999999</v>
      </c>
    </row>
    <row r="5639" spans="1:9" x14ac:dyDescent="0.25">
      <c r="A5639">
        <v>2110210013</v>
      </c>
      <c r="B5639" t="s">
        <v>1382</v>
      </c>
      <c r="C5639" t="s">
        <v>151</v>
      </c>
      <c r="D5639" t="s">
        <v>152</v>
      </c>
      <c r="E5639" s="1">
        <v>0</v>
      </c>
      <c r="F5639" t="s">
        <v>36</v>
      </c>
      <c r="G5639">
        <v>0</v>
      </c>
      <c r="H5639" s="1">
        <v>0</v>
      </c>
      <c r="I5639">
        <v>1.3896850000000001</v>
      </c>
    </row>
    <row r="5640" spans="1:9" x14ac:dyDescent="0.25">
      <c r="A5640">
        <v>2110210014</v>
      </c>
      <c r="B5640" t="s">
        <v>1383</v>
      </c>
      <c r="C5640" t="s">
        <v>8710</v>
      </c>
      <c r="D5640" t="s">
        <v>8711</v>
      </c>
      <c r="E5640" s="1">
        <v>0</v>
      </c>
      <c r="F5640" t="s">
        <v>36</v>
      </c>
      <c r="G5640">
        <v>0</v>
      </c>
      <c r="H5640">
        <v>0</v>
      </c>
      <c r="I5640">
        <v>1.5801000000000001</v>
      </c>
    </row>
    <row r="5641" spans="1:9" x14ac:dyDescent="0.25">
      <c r="A5641">
        <v>2110210014</v>
      </c>
      <c r="B5641" t="s">
        <v>1383</v>
      </c>
      <c r="C5641" t="s">
        <v>8706</v>
      </c>
      <c r="D5641" t="s">
        <v>8707</v>
      </c>
      <c r="E5641" s="1">
        <v>0</v>
      </c>
      <c r="F5641" t="s">
        <v>36</v>
      </c>
      <c r="G5641">
        <v>0</v>
      </c>
      <c r="H5641">
        <v>0</v>
      </c>
      <c r="I5641">
        <v>1.5801000000000001</v>
      </c>
    </row>
    <row r="5642" spans="1:9" x14ac:dyDescent="0.25">
      <c r="A5642">
        <v>2110210014</v>
      </c>
      <c r="B5642" t="s">
        <v>1383</v>
      </c>
      <c r="C5642" t="s">
        <v>130</v>
      </c>
      <c r="D5642" t="s">
        <v>131</v>
      </c>
      <c r="E5642">
        <v>7</v>
      </c>
      <c r="F5642" t="s">
        <v>36</v>
      </c>
      <c r="G5642" s="1">
        <v>3790</v>
      </c>
      <c r="H5642">
        <v>0</v>
      </c>
      <c r="I5642">
        <v>1.58</v>
      </c>
    </row>
    <row r="5643" spans="1:9" x14ac:dyDescent="0.25">
      <c r="A5643">
        <v>2110210014</v>
      </c>
      <c r="B5643" t="s">
        <v>1383</v>
      </c>
      <c r="C5643" t="s">
        <v>142</v>
      </c>
      <c r="D5643" t="s">
        <v>143</v>
      </c>
      <c r="E5643">
        <v>0</v>
      </c>
      <c r="F5643" t="s">
        <v>36</v>
      </c>
      <c r="G5643">
        <v>0</v>
      </c>
      <c r="H5643">
        <v>0</v>
      </c>
      <c r="I5643">
        <v>1.581135</v>
      </c>
    </row>
    <row r="5644" spans="1:9" x14ac:dyDescent="0.25">
      <c r="A5644">
        <v>2110210014</v>
      </c>
      <c r="B5644" t="s">
        <v>1383</v>
      </c>
      <c r="C5644" t="s">
        <v>137</v>
      </c>
      <c r="D5644" t="s">
        <v>138</v>
      </c>
      <c r="E5644">
        <v>4</v>
      </c>
      <c r="F5644" t="s">
        <v>36</v>
      </c>
      <c r="G5644">
        <v>0</v>
      </c>
      <c r="H5644">
        <v>0</v>
      </c>
      <c r="I5644">
        <v>1.5575000000000001</v>
      </c>
    </row>
    <row r="5645" spans="1:9" x14ac:dyDescent="0.25">
      <c r="A5645">
        <v>2110210015</v>
      </c>
      <c r="B5645" t="s">
        <v>1384</v>
      </c>
      <c r="C5645" t="s">
        <v>8710</v>
      </c>
      <c r="D5645" t="s">
        <v>8711</v>
      </c>
      <c r="E5645">
        <v>0</v>
      </c>
      <c r="F5645" t="s">
        <v>36</v>
      </c>
      <c r="G5645">
        <v>0</v>
      </c>
      <c r="H5645">
        <v>0</v>
      </c>
      <c r="I5645">
        <v>1.6003400000000001</v>
      </c>
    </row>
    <row r="5646" spans="1:9" x14ac:dyDescent="0.25">
      <c r="A5646">
        <v>2110210015</v>
      </c>
      <c r="B5646" t="s">
        <v>1384</v>
      </c>
      <c r="C5646" t="s">
        <v>8706</v>
      </c>
      <c r="D5646" t="s">
        <v>8707</v>
      </c>
      <c r="E5646">
        <v>1</v>
      </c>
      <c r="F5646" t="s">
        <v>36</v>
      </c>
      <c r="G5646">
        <v>0</v>
      </c>
      <c r="H5646">
        <v>0</v>
      </c>
      <c r="I5646">
        <v>1.59</v>
      </c>
    </row>
    <row r="5647" spans="1:9" x14ac:dyDescent="0.25">
      <c r="A5647">
        <v>2110210015</v>
      </c>
      <c r="B5647" t="s">
        <v>1384</v>
      </c>
      <c r="C5647" t="s">
        <v>130</v>
      </c>
      <c r="D5647" t="s">
        <v>131</v>
      </c>
      <c r="E5647">
        <v>26</v>
      </c>
      <c r="F5647" t="s">
        <v>36</v>
      </c>
      <c r="G5647">
        <v>926</v>
      </c>
      <c r="H5647">
        <v>50</v>
      </c>
      <c r="I5647">
        <v>1.6007690000000001</v>
      </c>
    </row>
    <row r="5648" spans="1:9" x14ac:dyDescent="0.25">
      <c r="A5648">
        <v>2110210015</v>
      </c>
      <c r="B5648" t="s">
        <v>1384</v>
      </c>
      <c r="C5648" t="s">
        <v>142</v>
      </c>
      <c r="D5648" t="s">
        <v>143</v>
      </c>
      <c r="E5648">
        <v>0</v>
      </c>
      <c r="F5648" t="s">
        <v>36</v>
      </c>
      <c r="G5648">
        <v>0</v>
      </c>
      <c r="H5648">
        <v>0</v>
      </c>
      <c r="I5648">
        <v>1.600916</v>
      </c>
    </row>
    <row r="5649" spans="1:9" x14ac:dyDescent="0.25">
      <c r="A5649">
        <v>2110210015</v>
      </c>
      <c r="B5649" t="s">
        <v>1384</v>
      </c>
      <c r="C5649" t="s">
        <v>137</v>
      </c>
      <c r="D5649" t="s">
        <v>138</v>
      </c>
      <c r="E5649">
        <v>4</v>
      </c>
      <c r="F5649" t="s">
        <v>36</v>
      </c>
      <c r="G5649">
        <v>0</v>
      </c>
      <c r="H5649">
        <v>0</v>
      </c>
      <c r="I5649">
        <v>1.5774999999999999</v>
      </c>
    </row>
    <row r="5650" spans="1:9" x14ac:dyDescent="0.25">
      <c r="A5650">
        <v>2110210015</v>
      </c>
      <c r="B5650" t="s">
        <v>1384</v>
      </c>
      <c r="C5650" t="s">
        <v>151</v>
      </c>
      <c r="D5650" t="s">
        <v>152</v>
      </c>
      <c r="E5650">
        <v>0</v>
      </c>
      <c r="F5650" t="s">
        <v>36</v>
      </c>
      <c r="G5650">
        <v>0</v>
      </c>
      <c r="H5650">
        <v>300</v>
      </c>
      <c r="I5650">
        <v>1.4528669999999999</v>
      </c>
    </row>
    <row r="5651" spans="1:9" x14ac:dyDescent="0.25">
      <c r="A5651">
        <v>2110210016</v>
      </c>
      <c r="B5651" t="s">
        <v>1385</v>
      </c>
      <c r="C5651" t="s">
        <v>8710</v>
      </c>
      <c r="D5651" t="s">
        <v>8711</v>
      </c>
      <c r="E5651">
        <v>0</v>
      </c>
      <c r="F5651" t="s">
        <v>36</v>
      </c>
      <c r="G5651">
        <v>0</v>
      </c>
      <c r="H5651">
        <v>0</v>
      </c>
      <c r="I5651">
        <v>1.6079000000000001</v>
      </c>
    </row>
    <row r="5652" spans="1:9" x14ac:dyDescent="0.25">
      <c r="A5652">
        <v>2110210016</v>
      </c>
      <c r="B5652" t="s">
        <v>1385</v>
      </c>
      <c r="C5652" t="s">
        <v>8706</v>
      </c>
      <c r="D5652" t="s">
        <v>8707</v>
      </c>
      <c r="E5652">
        <v>0</v>
      </c>
      <c r="F5652" t="s">
        <v>36</v>
      </c>
      <c r="G5652">
        <v>0</v>
      </c>
      <c r="H5652">
        <v>0</v>
      </c>
      <c r="I5652">
        <v>1.6079000000000001</v>
      </c>
    </row>
    <row r="5653" spans="1:9" x14ac:dyDescent="0.25">
      <c r="A5653">
        <v>2110210016</v>
      </c>
      <c r="B5653" t="s">
        <v>1385</v>
      </c>
      <c r="C5653" t="s">
        <v>130</v>
      </c>
      <c r="D5653" t="s">
        <v>131</v>
      </c>
      <c r="E5653">
        <v>15</v>
      </c>
      <c r="F5653" t="s">
        <v>36</v>
      </c>
      <c r="G5653">
        <v>110</v>
      </c>
      <c r="H5653">
        <v>0</v>
      </c>
      <c r="I5653">
        <v>1.6080000000000001</v>
      </c>
    </row>
    <row r="5654" spans="1:9" x14ac:dyDescent="0.25">
      <c r="A5654">
        <v>2110210016</v>
      </c>
      <c r="B5654" t="s">
        <v>1385</v>
      </c>
      <c r="C5654" t="s">
        <v>142</v>
      </c>
      <c r="D5654" t="s">
        <v>143</v>
      </c>
      <c r="E5654">
        <v>0</v>
      </c>
      <c r="F5654" t="s">
        <v>36</v>
      </c>
      <c r="G5654">
        <v>0</v>
      </c>
      <c r="H5654">
        <v>0</v>
      </c>
      <c r="I5654">
        <v>1.6081019999999999</v>
      </c>
    </row>
    <row r="5655" spans="1:9" x14ac:dyDescent="0.25">
      <c r="A5655">
        <v>2110210016</v>
      </c>
      <c r="B5655" t="s">
        <v>1385</v>
      </c>
      <c r="C5655" t="s">
        <v>256</v>
      </c>
      <c r="D5655" t="s">
        <v>257</v>
      </c>
      <c r="E5655">
        <v>0</v>
      </c>
      <c r="F5655" t="s">
        <v>36</v>
      </c>
      <c r="G5655">
        <v>0</v>
      </c>
      <c r="H5655">
        <v>0</v>
      </c>
      <c r="I5655">
        <v>1.8220000000000001</v>
      </c>
    </row>
    <row r="5656" spans="1:9" x14ac:dyDescent="0.25">
      <c r="A5656">
        <v>2110210016</v>
      </c>
      <c r="B5656" t="s">
        <v>1385</v>
      </c>
      <c r="C5656" t="s">
        <v>137</v>
      </c>
      <c r="D5656" t="s">
        <v>138</v>
      </c>
      <c r="E5656">
        <v>4</v>
      </c>
      <c r="F5656" t="s">
        <v>36</v>
      </c>
      <c r="G5656">
        <v>0</v>
      </c>
      <c r="H5656">
        <v>0</v>
      </c>
      <c r="I5656">
        <v>1.665</v>
      </c>
    </row>
    <row r="5657" spans="1:9" x14ac:dyDescent="0.25">
      <c r="A5657">
        <v>2110210016</v>
      </c>
      <c r="B5657" t="s">
        <v>1385</v>
      </c>
      <c r="C5657" t="s">
        <v>151</v>
      </c>
      <c r="D5657" t="s">
        <v>152</v>
      </c>
      <c r="E5657">
        <v>0</v>
      </c>
      <c r="F5657" t="s">
        <v>36</v>
      </c>
      <c r="G5657">
        <v>0</v>
      </c>
      <c r="H5657">
        <v>0</v>
      </c>
      <c r="I5657">
        <v>1.469285</v>
      </c>
    </row>
    <row r="5658" spans="1:9" x14ac:dyDescent="0.25">
      <c r="A5658">
        <v>2110210017</v>
      </c>
      <c r="B5658" t="s">
        <v>1386</v>
      </c>
      <c r="C5658" t="s">
        <v>8708</v>
      </c>
      <c r="D5658" t="s">
        <v>8709</v>
      </c>
      <c r="E5658">
        <v>0</v>
      </c>
      <c r="F5658" t="s">
        <v>36</v>
      </c>
      <c r="G5658">
        <v>0</v>
      </c>
      <c r="H5658">
        <v>0</v>
      </c>
      <c r="I5658">
        <v>1.8560140000000001</v>
      </c>
    </row>
    <row r="5659" spans="1:9" x14ac:dyDescent="0.25">
      <c r="A5659">
        <v>2110210017</v>
      </c>
      <c r="B5659" t="s">
        <v>1386</v>
      </c>
      <c r="C5659" t="s">
        <v>8710</v>
      </c>
      <c r="D5659" t="s">
        <v>8711</v>
      </c>
      <c r="E5659">
        <v>0</v>
      </c>
      <c r="F5659" t="s">
        <v>36</v>
      </c>
      <c r="G5659">
        <v>0</v>
      </c>
      <c r="H5659">
        <v>0</v>
      </c>
      <c r="I5659">
        <v>1.7316</v>
      </c>
    </row>
    <row r="5660" spans="1:9" x14ac:dyDescent="0.25">
      <c r="A5660">
        <v>2110210017</v>
      </c>
      <c r="B5660" t="s">
        <v>1386</v>
      </c>
      <c r="C5660" t="s">
        <v>8706</v>
      </c>
      <c r="D5660" t="s">
        <v>8707</v>
      </c>
      <c r="E5660">
        <v>0</v>
      </c>
      <c r="F5660" t="s">
        <v>36</v>
      </c>
      <c r="G5660">
        <v>0</v>
      </c>
      <c r="H5660">
        <v>0</v>
      </c>
      <c r="I5660">
        <v>1.8560140000000001</v>
      </c>
    </row>
    <row r="5661" spans="1:9" x14ac:dyDescent="0.25">
      <c r="A5661">
        <v>2110210017</v>
      </c>
      <c r="B5661" t="s">
        <v>1386</v>
      </c>
      <c r="C5661" t="s">
        <v>130</v>
      </c>
      <c r="D5661" t="s">
        <v>131</v>
      </c>
      <c r="E5661" s="1">
        <v>8320</v>
      </c>
      <c r="F5661" t="s">
        <v>36</v>
      </c>
      <c r="G5661">
        <v>5</v>
      </c>
      <c r="H5661">
        <v>0</v>
      </c>
      <c r="I5661">
        <v>1.6721330000000001</v>
      </c>
    </row>
    <row r="5662" spans="1:9" x14ac:dyDescent="0.25">
      <c r="A5662">
        <v>2110210017</v>
      </c>
      <c r="B5662" t="s">
        <v>1386</v>
      </c>
      <c r="C5662" t="s">
        <v>142</v>
      </c>
      <c r="D5662" t="s">
        <v>143</v>
      </c>
      <c r="E5662">
        <v>0</v>
      </c>
      <c r="F5662" t="s">
        <v>36</v>
      </c>
      <c r="G5662">
        <v>0</v>
      </c>
      <c r="H5662">
        <v>0</v>
      </c>
      <c r="I5662">
        <v>1.661381</v>
      </c>
    </row>
    <row r="5663" spans="1:9" x14ac:dyDescent="0.25">
      <c r="A5663">
        <v>2110210017</v>
      </c>
      <c r="B5663" t="s">
        <v>1386</v>
      </c>
      <c r="C5663" t="s">
        <v>137</v>
      </c>
      <c r="D5663" t="s">
        <v>138</v>
      </c>
      <c r="E5663" s="1">
        <v>107</v>
      </c>
      <c r="F5663" t="s">
        <v>36</v>
      </c>
      <c r="G5663">
        <v>0</v>
      </c>
      <c r="H5663">
        <v>0</v>
      </c>
      <c r="I5663">
        <v>1.6751400000000001</v>
      </c>
    </row>
    <row r="5664" spans="1:9" x14ac:dyDescent="0.25">
      <c r="A5664">
        <v>2110210017</v>
      </c>
      <c r="B5664" t="s">
        <v>1386</v>
      </c>
      <c r="C5664" t="s">
        <v>151</v>
      </c>
      <c r="D5664" t="s">
        <v>152</v>
      </c>
      <c r="E5664" s="1">
        <v>0</v>
      </c>
      <c r="F5664" t="s">
        <v>36</v>
      </c>
      <c r="G5664">
        <v>0</v>
      </c>
      <c r="H5664" s="1">
        <v>0</v>
      </c>
      <c r="I5664">
        <v>1.7316</v>
      </c>
    </row>
    <row r="5665" spans="1:9" x14ac:dyDescent="0.25">
      <c r="A5665">
        <v>2110210017</v>
      </c>
      <c r="B5665" t="s">
        <v>1386</v>
      </c>
      <c r="C5665" t="s">
        <v>139</v>
      </c>
      <c r="D5665" t="s">
        <v>140</v>
      </c>
      <c r="E5665">
        <v>0</v>
      </c>
      <c r="F5665" t="s">
        <v>36</v>
      </c>
      <c r="G5665">
        <v>0</v>
      </c>
      <c r="H5665">
        <v>0</v>
      </c>
      <c r="I5665">
        <v>1.7316</v>
      </c>
    </row>
    <row r="5666" spans="1:9" x14ac:dyDescent="0.25">
      <c r="A5666">
        <v>2110210018</v>
      </c>
      <c r="B5666" t="s">
        <v>1387</v>
      </c>
      <c r="C5666" t="s">
        <v>8708</v>
      </c>
      <c r="D5666" t="s">
        <v>8709</v>
      </c>
      <c r="E5666">
        <v>0</v>
      </c>
      <c r="F5666" t="s">
        <v>36</v>
      </c>
      <c r="G5666">
        <v>0</v>
      </c>
      <c r="H5666">
        <v>0</v>
      </c>
      <c r="I5666">
        <v>1.832308</v>
      </c>
    </row>
    <row r="5667" spans="1:9" x14ac:dyDescent="0.25">
      <c r="A5667">
        <v>2110210018</v>
      </c>
      <c r="B5667" t="s">
        <v>1387</v>
      </c>
      <c r="C5667" t="s">
        <v>8710</v>
      </c>
      <c r="D5667" t="s">
        <v>8711</v>
      </c>
      <c r="E5667" s="1">
        <v>0</v>
      </c>
      <c r="F5667" t="s">
        <v>36</v>
      </c>
      <c r="G5667">
        <v>0</v>
      </c>
      <c r="H5667">
        <v>0</v>
      </c>
      <c r="I5667">
        <v>1.4584999999999999</v>
      </c>
    </row>
    <row r="5668" spans="1:9" x14ac:dyDescent="0.25">
      <c r="A5668">
        <v>2110210018</v>
      </c>
      <c r="B5668" t="s">
        <v>1387</v>
      </c>
      <c r="C5668" t="s">
        <v>8706</v>
      </c>
      <c r="D5668" t="s">
        <v>8707</v>
      </c>
      <c r="E5668">
        <v>0</v>
      </c>
      <c r="F5668" t="s">
        <v>36</v>
      </c>
      <c r="G5668">
        <v>0</v>
      </c>
      <c r="H5668">
        <v>0</v>
      </c>
      <c r="I5668">
        <v>1.832308</v>
      </c>
    </row>
    <row r="5669" spans="1:9" x14ac:dyDescent="0.25">
      <c r="A5669">
        <v>2110210018</v>
      </c>
      <c r="B5669" t="s">
        <v>1387</v>
      </c>
      <c r="C5669" t="s">
        <v>130</v>
      </c>
      <c r="D5669" t="s">
        <v>131</v>
      </c>
      <c r="E5669" s="1">
        <v>5046</v>
      </c>
      <c r="F5669" t="s">
        <v>36</v>
      </c>
      <c r="G5669">
        <v>109</v>
      </c>
      <c r="H5669">
        <v>0</v>
      </c>
      <c r="I5669">
        <v>1.7263059999999999</v>
      </c>
    </row>
    <row r="5670" spans="1:9" x14ac:dyDescent="0.25">
      <c r="A5670">
        <v>2110210018</v>
      </c>
      <c r="B5670" t="s">
        <v>1387</v>
      </c>
      <c r="C5670" t="s">
        <v>142</v>
      </c>
      <c r="D5670" t="s">
        <v>143</v>
      </c>
      <c r="E5670">
        <v>0</v>
      </c>
      <c r="F5670" t="s">
        <v>36</v>
      </c>
      <c r="G5670">
        <v>0</v>
      </c>
      <c r="H5670">
        <v>0</v>
      </c>
      <c r="I5670">
        <v>1.7262219999999999</v>
      </c>
    </row>
    <row r="5671" spans="1:9" x14ac:dyDescent="0.25">
      <c r="A5671">
        <v>2110210018</v>
      </c>
      <c r="B5671" t="s">
        <v>1387</v>
      </c>
      <c r="C5671" t="s">
        <v>256</v>
      </c>
      <c r="D5671" t="s">
        <v>257</v>
      </c>
      <c r="E5671">
        <v>0</v>
      </c>
      <c r="F5671" t="s">
        <v>36</v>
      </c>
      <c r="G5671">
        <v>0</v>
      </c>
      <c r="H5671">
        <v>0</v>
      </c>
      <c r="I5671">
        <v>1.905</v>
      </c>
    </row>
    <row r="5672" spans="1:9" x14ac:dyDescent="0.25">
      <c r="A5672">
        <v>2110210018</v>
      </c>
      <c r="B5672" t="s">
        <v>1387</v>
      </c>
      <c r="C5672" t="s">
        <v>137</v>
      </c>
      <c r="D5672" t="s">
        <v>138</v>
      </c>
      <c r="E5672" s="1">
        <v>4</v>
      </c>
      <c r="F5672" t="s">
        <v>36</v>
      </c>
      <c r="G5672">
        <v>0</v>
      </c>
      <c r="H5672">
        <v>0</v>
      </c>
      <c r="I5672">
        <v>1.7275</v>
      </c>
    </row>
    <row r="5673" spans="1:9" x14ac:dyDescent="0.25">
      <c r="A5673">
        <v>2110210018</v>
      </c>
      <c r="B5673" t="s">
        <v>1387</v>
      </c>
      <c r="C5673" t="s">
        <v>151</v>
      </c>
      <c r="D5673" t="s">
        <v>152</v>
      </c>
      <c r="E5673" s="1">
        <v>0</v>
      </c>
      <c r="F5673" t="s">
        <v>36</v>
      </c>
      <c r="G5673">
        <v>0</v>
      </c>
      <c r="H5673">
        <v>0</v>
      </c>
      <c r="I5673">
        <v>1.4584999999999999</v>
      </c>
    </row>
    <row r="5674" spans="1:9" x14ac:dyDescent="0.25">
      <c r="A5674">
        <v>2110210018</v>
      </c>
      <c r="B5674" t="s">
        <v>1387</v>
      </c>
      <c r="C5674" t="s">
        <v>139</v>
      </c>
      <c r="D5674" t="s">
        <v>140</v>
      </c>
      <c r="E5674" s="1">
        <v>0</v>
      </c>
      <c r="F5674" t="s">
        <v>36</v>
      </c>
      <c r="G5674">
        <v>0</v>
      </c>
      <c r="H5674">
        <v>0</v>
      </c>
      <c r="I5674">
        <v>1.4584999999999999</v>
      </c>
    </row>
    <row r="5675" spans="1:9" x14ac:dyDescent="0.25">
      <c r="A5675">
        <v>2110210019</v>
      </c>
      <c r="B5675" t="s">
        <v>1388</v>
      </c>
      <c r="C5675" t="s">
        <v>8708</v>
      </c>
      <c r="D5675" t="s">
        <v>8709</v>
      </c>
      <c r="E5675" s="1">
        <v>0</v>
      </c>
      <c r="F5675" t="s">
        <v>36</v>
      </c>
      <c r="G5675">
        <v>0</v>
      </c>
      <c r="H5675">
        <v>0</v>
      </c>
      <c r="I5675">
        <v>1.7859879999999999</v>
      </c>
    </row>
    <row r="5676" spans="1:9" x14ac:dyDescent="0.25">
      <c r="A5676">
        <v>2110210019</v>
      </c>
      <c r="B5676" t="s">
        <v>1388</v>
      </c>
      <c r="C5676" t="s">
        <v>8710</v>
      </c>
      <c r="D5676" t="s">
        <v>8711</v>
      </c>
      <c r="E5676" s="1">
        <v>0</v>
      </c>
      <c r="F5676" t="s">
        <v>36</v>
      </c>
      <c r="G5676">
        <v>0</v>
      </c>
      <c r="H5676">
        <v>0</v>
      </c>
      <c r="I5676">
        <v>1.43425</v>
      </c>
    </row>
    <row r="5677" spans="1:9" x14ac:dyDescent="0.25">
      <c r="A5677">
        <v>2110210019</v>
      </c>
      <c r="B5677" t="s">
        <v>1388</v>
      </c>
      <c r="C5677" t="s">
        <v>8706</v>
      </c>
      <c r="D5677" t="s">
        <v>8707</v>
      </c>
      <c r="E5677" s="1">
        <v>0</v>
      </c>
      <c r="F5677" t="s">
        <v>36</v>
      </c>
      <c r="G5677">
        <v>0</v>
      </c>
      <c r="H5677">
        <v>0</v>
      </c>
      <c r="I5677">
        <v>1.7859879999999999</v>
      </c>
    </row>
    <row r="5678" spans="1:9" x14ac:dyDescent="0.25">
      <c r="A5678">
        <v>2110210019</v>
      </c>
      <c r="B5678" t="s">
        <v>1388</v>
      </c>
      <c r="C5678" t="s">
        <v>130</v>
      </c>
      <c r="D5678" t="s">
        <v>131</v>
      </c>
      <c r="E5678" s="1">
        <v>6023</v>
      </c>
      <c r="F5678" t="s">
        <v>36</v>
      </c>
      <c r="G5678">
        <v>5</v>
      </c>
      <c r="H5678">
        <v>6</v>
      </c>
      <c r="I5678">
        <v>1.8190440000000001</v>
      </c>
    </row>
    <row r="5679" spans="1:9" x14ac:dyDescent="0.25">
      <c r="A5679">
        <v>2110210019</v>
      </c>
      <c r="B5679" t="s">
        <v>1388</v>
      </c>
      <c r="C5679" t="s">
        <v>142</v>
      </c>
      <c r="D5679" t="s">
        <v>143</v>
      </c>
      <c r="E5679" s="1">
        <v>0</v>
      </c>
      <c r="F5679" t="s">
        <v>36</v>
      </c>
      <c r="G5679">
        <v>0</v>
      </c>
      <c r="H5679">
        <v>0</v>
      </c>
      <c r="I5679">
        <v>1.8324689999999999</v>
      </c>
    </row>
    <row r="5680" spans="1:9" x14ac:dyDescent="0.25">
      <c r="A5680">
        <v>2110210019</v>
      </c>
      <c r="B5680" t="s">
        <v>1388</v>
      </c>
      <c r="C5680" t="s">
        <v>137</v>
      </c>
      <c r="D5680" t="s">
        <v>138</v>
      </c>
      <c r="E5680" s="1">
        <v>7</v>
      </c>
      <c r="F5680" t="s">
        <v>36</v>
      </c>
      <c r="G5680">
        <v>6</v>
      </c>
      <c r="H5680">
        <v>0</v>
      </c>
      <c r="I5680">
        <v>1.7571429999999999</v>
      </c>
    </row>
    <row r="5681" spans="1:9" x14ac:dyDescent="0.25">
      <c r="A5681">
        <v>2110210019</v>
      </c>
      <c r="B5681" t="s">
        <v>1388</v>
      </c>
      <c r="C5681" t="s">
        <v>151</v>
      </c>
      <c r="D5681" t="s">
        <v>152</v>
      </c>
      <c r="E5681" s="1">
        <v>0</v>
      </c>
      <c r="F5681" t="s">
        <v>36</v>
      </c>
      <c r="G5681">
        <v>0</v>
      </c>
      <c r="H5681">
        <v>0</v>
      </c>
      <c r="I5681">
        <v>1.43425</v>
      </c>
    </row>
    <row r="5682" spans="1:9" x14ac:dyDescent="0.25">
      <c r="A5682">
        <v>2110210019</v>
      </c>
      <c r="B5682" t="s">
        <v>1388</v>
      </c>
      <c r="C5682" t="s">
        <v>139</v>
      </c>
      <c r="D5682" t="s">
        <v>140</v>
      </c>
      <c r="E5682" s="1">
        <v>0</v>
      </c>
      <c r="F5682" t="s">
        <v>36</v>
      </c>
      <c r="G5682">
        <v>0</v>
      </c>
      <c r="H5682">
        <v>0</v>
      </c>
      <c r="I5682">
        <v>1.43425</v>
      </c>
    </row>
    <row r="5683" spans="1:9" x14ac:dyDescent="0.25">
      <c r="A5683">
        <v>2110210020</v>
      </c>
      <c r="B5683" t="s">
        <v>1389</v>
      </c>
      <c r="C5683" t="s">
        <v>8708</v>
      </c>
      <c r="D5683" t="s">
        <v>8709</v>
      </c>
      <c r="E5683" s="1">
        <v>0</v>
      </c>
      <c r="F5683" t="s">
        <v>36</v>
      </c>
      <c r="G5683">
        <v>0</v>
      </c>
      <c r="H5683">
        <v>0</v>
      </c>
      <c r="I5683">
        <v>1.8062</v>
      </c>
    </row>
    <row r="5684" spans="1:9" x14ac:dyDescent="0.25">
      <c r="A5684">
        <v>2110210020</v>
      </c>
      <c r="B5684" t="s">
        <v>1389</v>
      </c>
      <c r="C5684" t="s">
        <v>8710</v>
      </c>
      <c r="D5684" t="s">
        <v>8711</v>
      </c>
      <c r="E5684" s="1">
        <v>0</v>
      </c>
      <c r="F5684" t="s">
        <v>36</v>
      </c>
      <c r="G5684">
        <v>0</v>
      </c>
      <c r="H5684">
        <v>0</v>
      </c>
      <c r="I5684">
        <v>1.5004999999999999</v>
      </c>
    </row>
    <row r="5685" spans="1:9" x14ac:dyDescent="0.25">
      <c r="A5685">
        <v>2110210020</v>
      </c>
      <c r="B5685" t="s">
        <v>1389</v>
      </c>
      <c r="C5685" t="s">
        <v>8706</v>
      </c>
      <c r="D5685" t="s">
        <v>8707</v>
      </c>
      <c r="E5685">
        <v>0</v>
      </c>
      <c r="F5685" t="s">
        <v>36</v>
      </c>
      <c r="G5685">
        <v>0</v>
      </c>
      <c r="H5685">
        <v>0</v>
      </c>
      <c r="I5685">
        <v>1.8062</v>
      </c>
    </row>
    <row r="5686" spans="1:9" x14ac:dyDescent="0.25">
      <c r="A5686">
        <v>2110210020</v>
      </c>
      <c r="B5686" t="s">
        <v>1389</v>
      </c>
      <c r="C5686" t="s">
        <v>130</v>
      </c>
      <c r="D5686" t="s">
        <v>131</v>
      </c>
      <c r="E5686" s="1">
        <v>7269</v>
      </c>
      <c r="F5686" t="s">
        <v>36</v>
      </c>
      <c r="G5686">
        <v>305</v>
      </c>
      <c r="H5686">
        <v>0</v>
      </c>
      <c r="I5686">
        <v>1.7443470000000001</v>
      </c>
    </row>
    <row r="5687" spans="1:9" x14ac:dyDescent="0.25">
      <c r="A5687">
        <v>2110210020</v>
      </c>
      <c r="B5687" t="s">
        <v>1389</v>
      </c>
      <c r="C5687" t="s">
        <v>142</v>
      </c>
      <c r="D5687" t="s">
        <v>143</v>
      </c>
      <c r="E5687">
        <v>0</v>
      </c>
      <c r="F5687" t="s">
        <v>36</v>
      </c>
      <c r="G5687">
        <v>0</v>
      </c>
      <c r="H5687">
        <v>0</v>
      </c>
      <c r="I5687">
        <v>1.7407159999999999</v>
      </c>
    </row>
    <row r="5688" spans="1:9" x14ac:dyDescent="0.25">
      <c r="A5688">
        <v>2110210020</v>
      </c>
      <c r="B5688" t="s">
        <v>1389</v>
      </c>
      <c r="C5688" t="s">
        <v>137</v>
      </c>
      <c r="D5688" t="s">
        <v>138</v>
      </c>
      <c r="E5688">
        <v>5</v>
      </c>
      <c r="F5688" t="s">
        <v>36</v>
      </c>
      <c r="G5688">
        <v>0</v>
      </c>
      <c r="H5688">
        <v>0</v>
      </c>
      <c r="I5688">
        <v>1.84</v>
      </c>
    </row>
    <row r="5689" spans="1:9" x14ac:dyDescent="0.25">
      <c r="A5689">
        <v>2110210020</v>
      </c>
      <c r="B5689" t="s">
        <v>1389</v>
      </c>
      <c r="C5689" t="s">
        <v>139</v>
      </c>
      <c r="D5689" t="s">
        <v>140</v>
      </c>
      <c r="E5689">
        <v>0</v>
      </c>
      <c r="F5689" t="s">
        <v>36</v>
      </c>
      <c r="G5689">
        <v>0</v>
      </c>
      <c r="H5689">
        <v>0</v>
      </c>
      <c r="I5689">
        <v>1.5004999999999999</v>
      </c>
    </row>
    <row r="5690" spans="1:9" x14ac:dyDescent="0.25">
      <c r="A5690">
        <v>2110210021</v>
      </c>
      <c r="B5690" t="s">
        <v>1390</v>
      </c>
      <c r="C5690" t="s">
        <v>8710</v>
      </c>
      <c r="D5690" t="s">
        <v>8711</v>
      </c>
      <c r="E5690">
        <v>0</v>
      </c>
      <c r="F5690" t="s">
        <v>36</v>
      </c>
      <c r="G5690">
        <v>0</v>
      </c>
      <c r="H5690">
        <v>0</v>
      </c>
      <c r="I5690">
        <v>1.7366619999999999</v>
      </c>
    </row>
    <row r="5691" spans="1:9" x14ac:dyDescent="0.25">
      <c r="A5691">
        <v>2110210021</v>
      </c>
      <c r="B5691" t="s">
        <v>1390</v>
      </c>
      <c r="C5691" t="s">
        <v>8706</v>
      </c>
      <c r="D5691" t="s">
        <v>8707</v>
      </c>
      <c r="E5691">
        <v>0</v>
      </c>
      <c r="F5691" t="s">
        <v>36</v>
      </c>
      <c r="G5691">
        <v>0</v>
      </c>
      <c r="H5691">
        <v>0</v>
      </c>
      <c r="I5691">
        <v>1.73664</v>
      </c>
    </row>
    <row r="5692" spans="1:9" x14ac:dyDescent="0.25">
      <c r="A5692">
        <v>2110210021</v>
      </c>
      <c r="B5692" t="s">
        <v>1390</v>
      </c>
      <c r="C5692" t="s">
        <v>130</v>
      </c>
      <c r="D5692" t="s">
        <v>131</v>
      </c>
      <c r="E5692" s="1">
        <v>41</v>
      </c>
      <c r="F5692" t="s">
        <v>36</v>
      </c>
      <c r="G5692" s="1">
        <v>3774</v>
      </c>
      <c r="H5692">
        <v>0</v>
      </c>
      <c r="I5692">
        <v>1.7651220000000001</v>
      </c>
    </row>
    <row r="5693" spans="1:9" x14ac:dyDescent="0.25">
      <c r="A5693">
        <v>2110210021</v>
      </c>
      <c r="B5693" t="s">
        <v>1390</v>
      </c>
      <c r="C5693" t="s">
        <v>142</v>
      </c>
      <c r="D5693" t="s">
        <v>143</v>
      </c>
      <c r="E5693" s="1">
        <v>4978</v>
      </c>
      <c r="F5693" t="s">
        <v>36</v>
      </c>
      <c r="G5693">
        <v>0</v>
      </c>
      <c r="H5693">
        <v>0</v>
      </c>
      <c r="I5693">
        <v>1.7598940000000001</v>
      </c>
    </row>
    <row r="5694" spans="1:9" x14ac:dyDescent="0.25">
      <c r="A5694">
        <v>2110210021</v>
      </c>
      <c r="B5694" t="s">
        <v>1390</v>
      </c>
      <c r="C5694" t="s">
        <v>167</v>
      </c>
      <c r="D5694" t="s">
        <v>168</v>
      </c>
      <c r="E5694" s="1">
        <v>0</v>
      </c>
      <c r="F5694" t="s">
        <v>36</v>
      </c>
      <c r="G5694">
        <v>0</v>
      </c>
      <c r="H5694">
        <v>0</v>
      </c>
      <c r="I5694">
        <v>1.7366619999999999</v>
      </c>
    </row>
    <row r="5695" spans="1:9" x14ac:dyDescent="0.25">
      <c r="A5695">
        <v>2110210021</v>
      </c>
      <c r="B5695" t="s">
        <v>1390</v>
      </c>
      <c r="C5695" t="s">
        <v>137</v>
      </c>
      <c r="D5695" t="s">
        <v>138</v>
      </c>
      <c r="E5695">
        <v>4</v>
      </c>
      <c r="F5695" t="s">
        <v>36</v>
      </c>
      <c r="G5695">
        <v>0</v>
      </c>
      <c r="H5695">
        <v>2</v>
      </c>
      <c r="I5695">
        <v>1.7675000000000001</v>
      </c>
    </row>
    <row r="5696" spans="1:9" x14ac:dyDescent="0.25">
      <c r="A5696">
        <v>2110210021</v>
      </c>
      <c r="B5696" t="s">
        <v>1390</v>
      </c>
      <c r="C5696" t="s">
        <v>151</v>
      </c>
      <c r="D5696" t="s">
        <v>152</v>
      </c>
      <c r="E5696" s="1">
        <v>0</v>
      </c>
      <c r="F5696" t="s">
        <v>36</v>
      </c>
      <c r="G5696">
        <v>0</v>
      </c>
      <c r="H5696" s="1">
        <v>6400</v>
      </c>
      <c r="I5696">
        <v>1.7366619999999999</v>
      </c>
    </row>
    <row r="5697" spans="1:9" x14ac:dyDescent="0.25">
      <c r="A5697">
        <v>2110210022</v>
      </c>
      <c r="B5697" t="s">
        <v>1391</v>
      </c>
      <c r="C5697" t="s">
        <v>8708</v>
      </c>
      <c r="D5697" t="s">
        <v>8709</v>
      </c>
      <c r="E5697">
        <v>0</v>
      </c>
      <c r="F5697" t="s">
        <v>36</v>
      </c>
      <c r="G5697">
        <v>0</v>
      </c>
      <c r="H5697">
        <v>0</v>
      </c>
      <c r="I5697">
        <v>1.5818399999999999</v>
      </c>
    </row>
    <row r="5698" spans="1:9" x14ac:dyDescent="0.25">
      <c r="A5698">
        <v>2110210022</v>
      </c>
      <c r="B5698" t="s">
        <v>1391</v>
      </c>
      <c r="C5698" t="s">
        <v>8710</v>
      </c>
      <c r="D5698" t="s">
        <v>8711</v>
      </c>
      <c r="E5698" s="1">
        <v>0</v>
      </c>
      <c r="F5698" t="s">
        <v>36</v>
      </c>
      <c r="G5698">
        <v>0</v>
      </c>
      <c r="H5698">
        <v>0</v>
      </c>
      <c r="I5698">
        <v>1.8541190000000001</v>
      </c>
    </row>
    <row r="5699" spans="1:9" x14ac:dyDescent="0.25">
      <c r="A5699">
        <v>2110210022</v>
      </c>
      <c r="B5699" t="s">
        <v>1391</v>
      </c>
      <c r="C5699" t="s">
        <v>8706</v>
      </c>
      <c r="D5699" t="s">
        <v>8707</v>
      </c>
      <c r="E5699">
        <v>0</v>
      </c>
      <c r="F5699" t="s">
        <v>36</v>
      </c>
      <c r="G5699">
        <v>0</v>
      </c>
      <c r="H5699">
        <v>0</v>
      </c>
      <c r="I5699">
        <v>1.8541270000000001</v>
      </c>
    </row>
    <row r="5700" spans="1:9" x14ac:dyDescent="0.25">
      <c r="A5700">
        <v>2110210022</v>
      </c>
      <c r="B5700" t="s">
        <v>1391</v>
      </c>
      <c r="C5700" t="s">
        <v>130</v>
      </c>
      <c r="D5700" t="s">
        <v>131</v>
      </c>
      <c r="E5700">
        <v>40</v>
      </c>
      <c r="F5700" t="s">
        <v>36</v>
      </c>
      <c r="G5700">
        <v>730</v>
      </c>
      <c r="H5700">
        <v>2</v>
      </c>
      <c r="I5700">
        <v>1.7849999999999999</v>
      </c>
    </row>
    <row r="5701" spans="1:9" x14ac:dyDescent="0.25">
      <c r="A5701">
        <v>2110210022</v>
      </c>
      <c r="B5701" t="s">
        <v>1391</v>
      </c>
      <c r="C5701" t="s">
        <v>142</v>
      </c>
      <c r="D5701" t="s">
        <v>143</v>
      </c>
      <c r="E5701" s="1">
        <v>4981</v>
      </c>
      <c r="F5701" t="s">
        <v>36</v>
      </c>
      <c r="G5701">
        <v>0</v>
      </c>
      <c r="H5701">
        <v>0</v>
      </c>
      <c r="I5701">
        <v>1.783568</v>
      </c>
    </row>
    <row r="5702" spans="1:9" x14ac:dyDescent="0.25">
      <c r="A5702">
        <v>2110210022</v>
      </c>
      <c r="B5702" t="s">
        <v>1391</v>
      </c>
      <c r="C5702" t="s">
        <v>151</v>
      </c>
      <c r="D5702" t="s">
        <v>152</v>
      </c>
      <c r="E5702">
        <v>0</v>
      </c>
      <c r="F5702" t="s">
        <v>36</v>
      </c>
      <c r="G5702">
        <v>0</v>
      </c>
      <c r="H5702">
        <v>300</v>
      </c>
      <c r="I5702">
        <v>1.8541190000000001</v>
      </c>
    </row>
    <row r="5703" spans="1:9" x14ac:dyDescent="0.25">
      <c r="A5703">
        <v>2110210023</v>
      </c>
      <c r="B5703" t="s">
        <v>1392</v>
      </c>
      <c r="C5703" t="s">
        <v>8708</v>
      </c>
      <c r="D5703" t="s">
        <v>8709</v>
      </c>
      <c r="E5703">
        <v>0</v>
      </c>
      <c r="F5703" t="s">
        <v>36</v>
      </c>
      <c r="G5703">
        <v>0</v>
      </c>
      <c r="H5703">
        <v>0</v>
      </c>
      <c r="I5703">
        <v>1.09426</v>
      </c>
    </row>
    <row r="5704" spans="1:9" x14ac:dyDescent="0.25">
      <c r="A5704">
        <v>2110210023</v>
      </c>
      <c r="B5704" t="s">
        <v>1392</v>
      </c>
      <c r="C5704" t="s">
        <v>8710</v>
      </c>
      <c r="D5704" t="s">
        <v>8711</v>
      </c>
      <c r="E5704">
        <v>0</v>
      </c>
      <c r="F5704" t="s">
        <v>36</v>
      </c>
      <c r="G5704">
        <v>0</v>
      </c>
      <c r="H5704">
        <v>0</v>
      </c>
      <c r="I5704">
        <v>1.8302499999999999</v>
      </c>
    </row>
    <row r="5705" spans="1:9" x14ac:dyDescent="0.25">
      <c r="A5705">
        <v>2110210023</v>
      </c>
      <c r="B5705" t="s">
        <v>1392</v>
      </c>
      <c r="C5705" t="s">
        <v>8706</v>
      </c>
      <c r="D5705" t="s">
        <v>8707</v>
      </c>
      <c r="E5705">
        <v>0</v>
      </c>
      <c r="F5705" t="s">
        <v>36</v>
      </c>
      <c r="G5705">
        <v>0</v>
      </c>
      <c r="H5705">
        <v>0</v>
      </c>
      <c r="I5705">
        <v>1.8169569999999999</v>
      </c>
    </row>
    <row r="5706" spans="1:9" x14ac:dyDescent="0.25">
      <c r="A5706">
        <v>2110210023</v>
      </c>
      <c r="B5706" t="s">
        <v>1392</v>
      </c>
      <c r="C5706" t="s">
        <v>130</v>
      </c>
      <c r="D5706" t="s">
        <v>131</v>
      </c>
      <c r="E5706">
        <v>190</v>
      </c>
      <c r="F5706" t="s">
        <v>36</v>
      </c>
      <c r="G5706">
        <v>483</v>
      </c>
      <c r="H5706">
        <v>0</v>
      </c>
      <c r="I5706">
        <v>1.82</v>
      </c>
    </row>
    <row r="5707" spans="1:9" x14ac:dyDescent="0.25">
      <c r="A5707">
        <v>2110210023</v>
      </c>
      <c r="B5707" t="s">
        <v>1392</v>
      </c>
      <c r="C5707" t="s">
        <v>142</v>
      </c>
      <c r="D5707" t="s">
        <v>143</v>
      </c>
      <c r="E5707" s="1">
        <v>3990</v>
      </c>
      <c r="F5707" t="s">
        <v>36</v>
      </c>
      <c r="G5707" s="1">
        <v>0</v>
      </c>
      <c r="H5707">
        <v>0</v>
      </c>
      <c r="I5707">
        <v>1.8132330000000001</v>
      </c>
    </row>
    <row r="5708" spans="1:9" x14ac:dyDescent="0.25">
      <c r="A5708">
        <v>2110210023</v>
      </c>
      <c r="B5708" t="s">
        <v>1392</v>
      </c>
      <c r="C5708" t="s">
        <v>167</v>
      </c>
      <c r="D5708" t="s">
        <v>168</v>
      </c>
      <c r="E5708">
        <v>0</v>
      </c>
      <c r="F5708" t="s">
        <v>36</v>
      </c>
      <c r="G5708">
        <v>0</v>
      </c>
      <c r="H5708" s="1">
        <v>0</v>
      </c>
      <c r="I5708">
        <v>1.7755350000000001</v>
      </c>
    </row>
    <row r="5709" spans="1:9" x14ac:dyDescent="0.25">
      <c r="A5709">
        <v>2110210023</v>
      </c>
      <c r="B5709" t="s">
        <v>1392</v>
      </c>
      <c r="C5709" t="s">
        <v>137</v>
      </c>
      <c r="D5709" t="s">
        <v>138</v>
      </c>
      <c r="E5709">
        <v>4</v>
      </c>
      <c r="F5709" t="s">
        <v>36</v>
      </c>
      <c r="G5709" s="1">
        <v>0</v>
      </c>
      <c r="H5709">
        <v>0</v>
      </c>
      <c r="I5709">
        <v>1.83</v>
      </c>
    </row>
    <row r="5710" spans="1:9" x14ac:dyDescent="0.25">
      <c r="A5710">
        <v>2110210023</v>
      </c>
      <c r="B5710" t="s">
        <v>1392</v>
      </c>
      <c r="C5710" t="s">
        <v>151</v>
      </c>
      <c r="D5710" t="s">
        <v>152</v>
      </c>
      <c r="E5710">
        <v>0</v>
      </c>
      <c r="F5710" t="s">
        <v>36</v>
      </c>
      <c r="G5710">
        <v>0</v>
      </c>
      <c r="H5710" s="1">
        <v>100</v>
      </c>
      <c r="I5710">
        <v>1.8302499999999999</v>
      </c>
    </row>
    <row r="5711" spans="1:9" x14ac:dyDescent="0.25">
      <c r="A5711">
        <v>2110210024</v>
      </c>
      <c r="B5711" t="s">
        <v>1393</v>
      </c>
      <c r="C5711" t="s">
        <v>8710</v>
      </c>
      <c r="D5711" t="s">
        <v>8711</v>
      </c>
      <c r="E5711">
        <v>0</v>
      </c>
      <c r="F5711" t="s">
        <v>36</v>
      </c>
      <c r="G5711" s="1">
        <v>0</v>
      </c>
      <c r="H5711">
        <v>0</v>
      </c>
      <c r="I5711">
        <v>1.7086190000000001</v>
      </c>
    </row>
    <row r="5712" spans="1:9" x14ac:dyDescent="0.25">
      <c r="A5712">
        <v>2110210024</v>
      </c>
      <c r="B5712" t="s">
        <v>1393</v>
      </c>
      <c r="C5712" t="s">
        <v>8706</v>
      </c>
      <c r="D5712" t="s">
        <v>8707</v>
      </c>
      <c r="E5712">
        <v>0</v>
      </c>
      <c r="F5712" t="s">
        <v>36</v>
      </c>
      <c r="G5712">
        <v>0</v>
      </c>
      <c r="H5712" s="1">
        <v>0</v>
      </c>
      <c r="I5712">
        <v>1.7086269999999999</v>
      </c>
    </row>
    <row r="5713" spans="1:9" x14ac:dyDescent="0.25">
      <c r="A5713">
        <v>2110210024</v>
      </c>
      <c r="B5713" t="s">
        <v>1393</v>
      </c>
      <c r="C5713" t="s">
        <v>130</v>
      </c>
      <c r="D5713" t="s">
        <v>131</v>
      </c>
      <c r="E5713">
        <v>154</v>
      </c>
      <c r="F5713" t="s">
        <v>36</v>
      </c>
      <c r="G5713" s="1">
        <v>50</v>
      </c>
      <c r="H5713">
        <v>0</v>
      </c>
      <c r="I5713">
        <v>1.754221</v>
      </c>
    </row>
    <row r="5714" spans="1:9" x14ac:dyDescent="0.25">
      <c r="A5714">
        <v>2110210024</v>
      </c>
      <c r="B5714" t="s">
        <v>1393</v>
      </c>
      <c r="C5714" t="s">
        <v>142</v>
      </c>
      <c r="D5714" t="s">
        <v>143</v>
      </c>
      <c r="E5714" s="1">
        <v>3983</v>
      </c>
      <c r="F5714" t="s">
        <v>36</v>
      </c>
      <c r="G5714">
        <v>0</v>
      </c>
      <c r="H5714" s="1">
        <v>0</v>
      </c>
      <c r="I5714">
        <v>1.7523500000000001</v>
      </c>
    </row>
    <row r="5715" spans="1:9" x14ac:dyDescent="0.25">
      <c r="A5715">
        <v>2110210024</v>
      </c>
      <c r="B5715" t="s">
        <v>1393</v>
      </c>
      <c r="C5715" t="s">
        <v>167</v>
      </c>
      <c r="D5715" t="s">
        <v>168</v>
      </c>
      <c r="E5715">
        <v>0</v>
      </c>
      <c r="F5715" t="s">
        <v>36</v>
      </c>
      <c r="G5715" s="1">
        <v>0</v>
      </c>
      <c r="H5715">
        <v>0</v>
      </c>
      <c r="I5715">
        <v>1.7086190000000001</v>
      </c>
    </row>
    <row r="5716" spans="1:9" x14ac:dyDescent="0.25">
      <c r="A5716">
        <v>2110210024</v>
      </c>
      <c r="B5716" t="s">
        <v>1393</v>
      </c>
      <c r="C5716" t="s">
        <v>137</v>
      </c>
      <c r="D5716" t="s">
        <v>138</v>
      </c>
      <c r="E5716">
        <v>4</v>
      </c>
      <c r="F5716" t="s">
        <v>36</v>
      </c>
      <c r="G5716">
        <v>0</v>
      </c>
      <c r="H5716" s="1">
        <v>0</v>
      </c>
      <c r="I5716">
        <v>1.7675000000000001</v>
      </c>
    </row>
    <row r="5717" spans="1:9" x14ac:dyDescent="0.25">
      <c r="A5717">
        <v>2110210024</v>
      </c>
      <c r="B5717" t="s">
        <v>1393</v>
      </c>
      <c r="C5717" t="s">
        <v>151</v>
      </c>
      <c r="D5717" t="s">
        <v>152</v>
      </c>
      <c r="E5717">
        <v>0</v>
      </c>
      <c r="F5717" t="s">
        <v>36</v>
      </c>
      <c r="G5717" s="1">
        <v>0</v>
      </c>
      <c r="H5717">
        <v>0</v>
      </c>
      <c r="I5717">
        <v>1.7086190000000001</v>
      </c>
    </row>
    <row r="5718" spans="1:9" x14ac:dyDescent="0.25">
      <c r="A5718">
        <v>2110210024</v>
      </c>
      <c r="B5718" t="s">
        <v>1393</v>
      </c>
      <c r="C5718" t="s">
        <v>139</v>
      </c>
      <c r="D5718" t="s">
        <v>140</v>
      </c>
      <c r="E5718">
        <v>0</v>
      </c>
      <c r="F5718" t="s">
        <v>36</v>
      </c>
      <c r="G5718">
        <v>0</v>
      </c>
      <c r="H5718" s="1">
        <v>0</v>
      </c>
      <c r="I5718">
        <v>1.766133</v>
      </c>
    </row>
    <row r="5719" spans="1:9" x14ac:dyDescent="0.25">
      <c r="A5719">
        <v>2110210025</v>
      </c>
      <c r="B5719" t="s">
        <v>1394</v>
      </c>
      <c r="C5719" t="s">
        <v>8708</v>
      </c>
      <c r="D5719" t="s">
        <v>8709</v>
      </c>
      <c r="E5719">
        <v>0</v>
      </c>
      <c r="F5719" t="s">
        <v>36</v>
      </c>
      <c r="G5719" s="1">
        <v>0</v>
      </c>
      <c r="H5719">
        <v>0</v>
      </c>
      <c r="I5719">
        <v>1.8201000000000001</v>
      </c>
    </row>
    <row r="5720" spans="1:9" x14ac:dyDescent="0.25">
      <c r="A5720">
        <v>2110210025</v>
      </c>
      <c r="B5720" t="s">
        <v>1394</v>
      </c>
      <c r="C5720" t="s">
        <v>8710</v>
      </c>
      <c r="D5720" t="s">
        <v>8711</v>
      </c>
      <c r="E5720">
        <v>0</v>
      </c>
      <c r="F5720" t="s">
        <v>36</v>
      </c>
      <c r="G5720">
        <v>0</v>
      </c>
      <c r="H5720" s="1">
        <v>0</v>
      </c>
      <c r="I5720">
        <v>1.8201000000000001</v>
      </c>
    </row>
    <row r="5721" spans="1:9" x14ac:dyDescent="0.25">
      <c r="A5721">
        <v>2110210025</v>
      </c>
      <c r="B5721" t="s">
        <v>1394</v>
      </c>
      <c r="C5721" t="s">
        <v>8706</v>
      </c>
      <c r="D5721" t="s">
        <v>8707</v>
      </c>
      <c r="E5721">
        <v>0</v>
      </c>
      <c r="F5721" t="s">
        <v>36</v>
      </c>
      <c r="G5721" s="1">
        <v>400</v>
      </c>
      <c r="H5721">
        <v>0</v>
      </c>
      <c r="I5721">
        <v>1.8201000000000001</v>
      </c>
    </row>
    <row r="5722" spans="1:9" x14ac:dyDescent="0.25">
      <c r="A5722">
        <v>2110210025</v>
      </c>
      <c r="B5722" t="s">
        <v>1394</v>
      </c>
      <c r="C5722" t="s">
        <v>130</v>
      </c>
      <c r="D5722" t="s">
        <v>131</v>
      </c>
      <c r="E5722">
        <v>604</v>
      </c>
      <c r="F5722" t="s">
        <v>36</v>
      </c>
      <c r="G5722" s="1">
        <v>2154</v>
      </c>
      <c r="H5722" s="1">
        <v>406</v>
      </c>
      <c r="I5722">
        <v>1.562848</v>
      </c>
    </row>
    <row r="5723" spans="1:9" x14ac:dyDescent="0.25">
      <c r="A5723">
        <v>2110210025</v>
      </c>
      <c r="B5723" t="s">
        <v>1394</v>
      </c>
      <c r="C5723" t="s">
        <v>142</v>
      </c>
      <c r="D5723" t="s">
        <v>143</v>
      </c>
      <c r="E5723">
        <v>0</v>
      </c>
      <c r="F5723" t="s">
        <v>36</v>
      </c>
      <c r="G5723" s="1">
        <v>0</v>
      </c>
      <c r="H5723">
        <v>0</v>
      </c>
      <c r="I5723">
        <v>1.50318</v>
      </c>
    </row>
    <row r="5724" spans="1:9" x14ac:dyDescent="0.25">
      <c r="A5724">
        <v>2110210025</v>
      </c>
      <c r="B5724" t="s">
        <v>1394</v>
      </c>
      <c r="C5724" t="s">
        <v>137</v>
      </c>
      <c r="D5724" t="s">
        <v>138</v>
      </c>
      <c r="E5724">
        <v>3</v>
      </c>
      <c r="F5724" t="s">
        <v>36</v>
      </c>
      <c r="G5724">
        <v>6</v>
      </c>
      <c r="H5724" s="1">
        <v>0</v>
      </c>
      <c r="I5724">
        <v>1.82</v>
      </c>
    </row>
    <row r="5725" spans="1:9" x14ac:dyDescent="0.25">
      <c r="A5725">
        <v>2110210025</v>
      </c>
      <c r="B5725" t="s">
        <v>1394</v>
      </c>
      <c r="C5725" t="s">
        <v>151</v>
      </c>
      <c r="D5725" t="s">
        <v>152</v>
      </c>
      <c r="E5725">
        <v>0</v>
      </c>
      <c r="F5725" t="s">
        <v>36</v>
      </c>
      <c r="G5725" s="1">
        <v>0</v>
      </c>
      <c r="H5725" s="1">
        <v>1392</v>
      </c>
      <c r="I5725">
        <v>1.5618650000000001</v>
      </c>
    </row>
    <row r="5726" spans="1:9" x14ac:dyDescent="0.25">
      <c r="A5726">
        <v>2110210025</v>
      </c>
      <c r="B5726" t="s">
        <v>1394</v>
      </c>
      <c r="C5726" t="s">
        <v>139</v>
      </c>
      <c r="D5726" t="s">
        <v>140</v>
      </c>
      <c r="E5726">
        <v>0</v>
      </c>
      <c r="F5726" t="s">
        <v>36</v>
      </c>
      <c r="G5726">
        <v>0</v>
      </c>
      <c r="H5726" s="1">
        <v>0</v>
      </c>
      <c r="I5726">
        <v>1.8201000000000001</v>
      </c>
    </row>
    <row r="5727" spans="1:9" x14ac:dyDescent="0.25">
      <c r="A5727">
        <v>2110210026</v>
      </c>
      <c r="B5727" t="s">
        <v>1395</v>
      </c>
      <c r="C5727" t="s">
        <v>8708</v>
      </c>
      <c r="D5727" t="s">
        <v>8709</v>
      </c>
      <c r="E5727">
        <v>0</v>
      </c>
      <c r="F5727" t="s">
        <v>36</v>
      </c>
      <c r="G5727" s="1">
        <v>0</v>
      </c>
      <c r="H5727">
        <v>0</v>
      </c>
      <c r="I5727">
        <v>1.792117</v>
      </c>
    </row>
    <row r="5728" spans="1:9" x14ac:dyDescent="0.25">
      <c r="A5728">
        <v>2110210026</v>
      </c>
      <c r="B5728" t="s">
        <v>1395</v>
      </c>
      <c r="C5728" t="s">
        <v>8710</v>
      </c>
      <c r="D5728" t="s">
        <v>8711</v>
      </c>
      <c r="E5728">
        <v>0</v>
      </c>
      <c r="F5728" t="s">
        <v>36</v>
      </c>
      <c r="G5728">
        <v>0</v>
      </c>
      <c r="H5728" s="1">
        <v>0</v>
      </c>
      <c r="I5728">
        <v>1.56585</v>
      </c>
    </row>
    <row r="5729" spans="1:9" x14ac:dyDescent="0.25">
      <c r="A5729">
        <v>2110210026</v>
      </c>
      <c r="B5729" t="s">
        <v>1395</v>
      </c>
      <c r="C5729" t="s">
        <v>8706</v>
      </c>
      <c r="D5729" t="s">
        <v>8707</v>
      </c>
      <c r="E5729">
        <v>0</v>
      </c>
      <c r="F5729" t="s">
        <v>36</v>
      </c>
      <c r="G5729" s="1">
        <v>0</v>
      </c>
      <c r="H5729">
        <v>0</v>
      </c>
      <c r="I5729">
        <v>1.792117</v>
      </c>
    </row>
    <row r="5730" spans="1:9" x14ac:dyDescent="0.25">
      <c r="A5730">
        <v>2110210026</v>
      </c>
      <c r="B5730" t="s">
        <v>1395</v>
      </c>
      <c r="C5730" t="s">
        <v>130</v>
      </c>
      <c r="D5730" t="s">
        <v>131</v>
      </c>
      <c r="E5730" s="1">
        <v>4357</v>
      </c>
      <c r="F5730" t="s">
        <v>36</v>
      </c>
      <c r="G5730" s="1">
        <v>1124</v>
      </c>
      <c r="H5730" s="1">
        <v>69</v>
      </c>
      <c r="I5730">
        <v>1.7859700000000001</v>
      </c>
    </row>
    <row r="5731" spans="1:9" x14ac:dyDescent="0.25">
      <c r="A5731">
        <v>2110210026</v>
      </c>
      <c r="B5731" t="s">
        <v>1395</v>
      </c>
      <c r="C5731" t="s">
        <v>142</v>
      </c>
      <c r="D5731" t="s">
        <v>143</v>
      </c>
      <c r="E5731">
        <v>0</v>
      </c>
      <c r="F5731" t="s">
        <v>36</v>
      </c>
      <c r="G5731">
        <v>0</v>
      </c>
      <c r="H5731">
        <v>0</v>
      </c>
      <c r="I5731">
        <v>1.789892</v>
      </c>
    </row>
    <row r="5732" spans="1:9" x14ac:dyDescent="0.25">
      <c r="A5732">
        <v>2110210026</v>
      </c>
      <c r="B5732" t="s">
        <v>1395</v>
      </c>
      <c r="C5732" t="s">
        <v>137</v>
      </c>
      <c r="D5732" t="s">
        <v>138</v>
      </c>
      <c r="E5732">
        <v>0</v>
      </c>
      <c r="F5732" t="s">
        <v>36</v>
      </c>
      <c r="G5732">
        <v>1</v>
      </c>
      <c r="H5732">
        <v>0</v>
      </c>
      <c r="I5732">
        <v>1.9048</v>
      </c>
    </row>
    <row r="5733" spans="1:9" x14ac:dyDescent="0.25">
      <c r="A5733">
        <v>2110210026</v>
      </c>
      <c r="B5733" t="s">
        <v>1395</v>
      </c>
      <c r="C5733" t="s">
        <v>151</v>
      </c>
      <c r="D5733" t="s">
        <v>152</v>
      </c>
      <c r="E5733">
        <v>0</v>
      </c>
      <c r="F5733" t="s">
        <v>36</v>
      </c>
      <c r="G5733">
        <v>69</v>
      </c>
      <c r="H5733">
        <v>0</v>
      </c>
      <c r="I5733">
        <v>1.752707</v>
      </c>
    </row>
    <row r="5734" spans="1:9" x14ac:dyDescent="0.25">
      <c r="A5734">
        <v>2110210026</v>
      </c>
      <c r="B5734" t="s">
        <v>1395</v>
      </c>
      <c r="C5734" t="s">
        <v>139</v>
      </c>
      <c r="D5734" t="s">
        <v>140</v>
      </c>
      <c r="E5734">
        <v>0</v>
      </c>
      <c r="F5734" t="s">
        <v>36</v>
      </c>
      <c r="G5734">
        <v>0</v>
      </c>
      <c r="H5734">
        <v>0</v>
      </c>
      <c r="I5734">
        <v>1.56585</v>
      </c>
    </row>
    <row r="5735" spans="1:9" x14ac:dyDescent="0.25">
      <c r="A5735">
        <v>2110210027</v>
      </c>
      <c r="B5735" t="s">
        <v>1396</v>
      </c>
      <c r="C5735" t="s">
        <v>130</v>
      </c>
      <c r="D5735" t="s">
        <v>131</v>
      </c>
      <c r="E5735">
        <v>29</v>
      </c>
      <c r="F5735" t="s">
        <v>36</v>
      </c>
      <c r="G5735" s="1">
        <v>1050</v>
      </c>
      <c r="H5735">
        <v>6</v>
      </c>
      <c r="I5735">
        <v>1.636207</v>
      </c>
    </row>
    <row r="5736" spans="1:9" x14ac:dyDescent="0.25">
      <c r="A5736">
        <v>2110210027</v>
      </c>
      <c r="B5736" t="s">
        <v>1396</v>
      </c>
      <c r="C5736" t="s">
        <v>142</v>
      </c>
      <c r="D5736" t="s">
        <v>143</v>
      </c>
      <c r="E5736">
        <v>0</v>
      </c>
      <c r="F5736" t="s">
        <v>36</v>
      </c>
      <c r="G5736">
        <v>0</v>
      </c>
      <c r="H5736">
        <v>0</v>
      </c>
      <c r="I5736">
        <v>1.691292</v>
      </c>
    </row>
    <row r="5737" spans="1:9" x14ac:dyDescent="0.25">
      <c r="A5737">
        <v>2110210027</v>
      </c>
      <c r="B5737" t="s">
        <v>1396</v>
      </c>
      <c r="C5737" t="s">
        <v>137</v>
      </c>
      <c r="D5737" t="s">
        <v>138</v>
      </c>
      <c r="E5737">
        <v>5</v>
      </c>
      <c r="F5737" t="s">
        <v>36</v>
      </c>
      <c r="G5737">
        <v>6</v>
      </c>
      <c r="H5737">
        <v>0</v>
      </c>
      <c r="I5737">
        <v>0.16600000000000001</v>
      </c>
    </row>
    <row r="5738" spans="1:9" x14ac:dyDescent="0.25">
      <c r="A5738">
        <v>2110210028</v>
      </c>
      <c r="B5738" t="s">
        <v>1397</v>
      </c>
      <c r="C5738" t="s">
        <v>8710</v>
      </c>
      <c r="D5738" t="s">
        <v>8711</v>
      </c>
      <c r="E5738">
        <v>0</v>
      </c>
      <c r="F5738" t="s">
        <v>36</v>
      </c>
      <c r="G5738">
        <v>0</v>
      </c>
      <c r="H5738">
        <v>0</v>
      </c>
      <c r="I5738">
        <v>1.6979</v>
      </c>
    </row>
    <row r="5739" spans="1:9" x14ac:dyDescent="0.25">
      <c r="A5739">
        <v>2110210028</v>
      </c>
      <c r="B5739" t="s">
        <v>1397</v>
      </c>
      <c r="C5739" t="s">
        <v>8706</v>
      </c>
      <c r="D5739" t="s">
        <v>8707</v>
      </c>
      <c r="E5739">
        <v>0</v>
      </c>
      <c r="F5739" t="s">
        <v>36</v>
      </c>
      <c r="G5739">
        <v>0</v>
      </c>
      <c r="H5739">
        <v>0</v>
      </c>
      <c r="I5739">
        <v>1.6979</v>
      </c>
    </row>
    <row r="5740" spans="1:9" x14ac:dyDescent="0.25">
      <c r="A5740">
        <v>2110210028</v>
      </c>
      <c r="B5740" t="s">
        <v>1397</v>
      </c>
      <c r="C5740" t="s">
        <v>130</v>
      </c>
      <c r="D5740" t="s">
        <v>131</v>
      </c>
      <c r="E5740">
        <v>26</v>
      </c>
      <c r="F5740" t="s">
        <v>36</v>
      </c>
      <c r="G5740">
        <v>368</v>
      </c>
      <c r="H5740">
        <v>6</v>
      </c>
      <c r="I5740">
        <v>1.749231</v>
      </c>
    </row>
    <row r="5741" spans="1:9" x14ac:dyDescent="0.25">
      <c r="A5741">
        <v>2110210028</v>
      </c>
      <c r="B5741" t="s">
        <v>1397</v>
      </c>
      <c r="C5741" t="s">
        <v>142</v>
      </c>
      <c r="D5741" t="s">
        <v>143</v>
      </c>
      <c r="E5741">
        <v>0</v>
      </c>
      <c r="F5741" t="s">
        <v>36</v>
      </c>
      <c r="G5741">
        <v>0</v>
      </c>
      <c r="H5741">
        <v>0</v>
      </c>
      <c r="I5741">
        <v>1.8139639999999999</v>
      </c>
    </row>
    <row r="5742" spans="1:9" x14ac:dyDescent="0.25">
      <c r="A5742">
        <v>2110210028</v>
      </c>
      <c r="B5742" t="s">
        <v>1397</v>
      </c>
      <c r="C5742" t="s">
        <v>137</v>
      </c>
      <c r="D5742" t="s">
        <v>138</v>
      </c>
      <c r="E5742">
        <v>3</v>
      </c>
      <c r="F5742" t="s">
        <v>36</v>
      </c>
      <c r="G5742">
        <v>6</v>
      </c>
      <c r="H5742">
        <v>18</v>
      </c>
      <c r="I5742">
        <v>1.6966669999999999</v>
      </c>
    </row>
    <row r="5743" spans="1:9" x14ac:dyDescent="0.25">
      <c r="A5743">
        <v>2110210028</v>
      </c>
      <c r="B5743" t="s">
        <v>1397</v>
      </c>
      <c r="C5743" t="s">
        <v>151</v>
      </c>
      <c r="D5743" t="s">
        <v>152</v>
      </c>
      <c r="E5743">
        <v>0</v>
      </c>
      <c r="F5743" t="s">
        <v>36</v>
      </c>
      <c r="G5743">
        <v>0</v>
      </c>
      <c r="H5743">
        <v>0</v>
      </c>
      <c r="I5743">
        <v>1.6979</v>
      </c>
    </row>
    <row r="5744" spans="1:9" x14ac:dyDescent="0.25">
      <c r="A5744">
        <v>2110210028</v>
      </c>
      <c r="B5744" t="s">
        <v>1397</v>
      </c>
      <c r="C5744" t="s">
        <v>139</v>
      </c>
      <c r="D5744" t="s">
        <v>140</v>
      </c>
      <c r="E5744">
        <v>0</v>
      </c>
      <c r="F5744" t="s">
        <v>36</v>
      </c>
      <c r="G5744">
        <v>0</v>
      </c>
      <c r="H5744">
        <v>0</v>
      </c>
      <c r="I5744">
        <v>1.6979</v>
      </c>
    </row>
    <row r="5745" spans="1:9" x14ac:dyDescent="0.25">
      <c r="A5745">
        <v>2110210029</v>
      </c>
      <c r="B5745" t="s">
        <v>1398</v>
      </c>
      <c r="C5745" t="s">
        <v>130</v>
      </c>
      <c r="D5745" t="s">
        <v>131</v>
      </c>
      <c r="E5745" s="1">
        <v>5333</v>
      </c>
      <c r="F5745" t="s">
        <v>36</v>
      </c>
      <c r="G5745">
        <v>6</v>
      </c>
      <c r="H5745">
        <v>0</v>
      </c>
      <c r="I5745">
        <v>1.883426</v>
      </c>
    </row>
    <row r="5746" spans="1:9" x14ac:dyDescent="0.25">
      <c r="A5746">
        <v>2110210029</v>
      </c>
      <c r="B5746" t="s">
        <v>1398</v>
      </c>
      <c r="C5746" t="s">
        <v>142</v>
      </c>
      <c r="D5746" t="s">
        <v>143</v>
      </c>
      <c r="E5746">
        <v>0</v>
      </c>
      <c r="F5746" t="s">
        <v>36</v>
      </c>
      <c r="G5746">
        <v>0</v>
      </c>
      <c r="H5746">
        <v>0</v>
      </c>
      <c r="I5746">
        <v>1.8863780000000001</v>
      </c>
    </row>
    <row r="5747" spans="1:9" x14ac:dyDescent="0.25">
      <c r="A5747">
        <v>2110210029</v>
      </c>
      <c r="B5747" t="s">
        <v>1398</v>
      </c>
      <c r="C5747" t="s">
        <v>167</v>
      </c>
      <c r="D5747" t="s">
        <v>168</v>
      </c>
      <c r="E5747">
        <v>2</v>
      </c>
      <c r="F5747" t="s">
        <v>36</v>
      </c>
      <c r="G5747">
        <v>0</v>
      </c>
      <c r="H5747">
        <v>0</v>
      </c>
      <c r="I5747">
        <v>1.875</v>
      </c>
    </row>
    <row r="5748" spans="1:9" x14ac:dyDescent="0.25">
      <c r="A5748">
        <v>2110210029</v>
      </c>
      <c r="B5748" t="s">
        <v>1398</v>
      </c>
      <c r="C5748" t="s">
        <v>137</v>
      </c>
      <c r="D5748" t="s">
        <v>138</v>
      </c>
      <c r="E5748">
        <v>4</v>
      </c>
      <c r="F5748" t="s">
        <v>36</v>
      </c>
      <c r="G5748">
        <v>0</v>
      </c>
      <c r="H5748">
        <v>1</v>
      </c>
      <c r="I5748">
        <v>1.8625</v>
      </c>
    </row>
    <row r="5749" spans="1:9" x14ac:dyDescent="0.25">
      <c r="A5749">
        <v>2110210030</v>
      </c>
      <c r="B5749" t="s">
        <v>1399</v>
      </c>
      <c r="C5749" t="s">
        <v>8710</v>
      </c>
      <c r="D5749" t="s">
        <v>8711</v>
      </c>
      <c r="E5749">
        <v>0</v>
      </c>
      <c r="F5749" t="s">
        <v>36</v>
      </c>
      <c r="G5749">
        <v>0</v>
      </c>
      <c r="H5749">
        <v>0</v>
      </c>
      <c r="I5749">
        <v>1.8368599999999999</v>
      </c>
    </row>
    <row r="5750" spans="1:9" x14ac:dyDescent="0.25">
      <c r="A5750">
        <v>2110210030</v>
      </c>
      <c r="B5750" t="s">
        <v>1399</v>
      </c>
      <c r="C5750" t="s">
        <v>8706</v>
      </c>
      <c r="D5750" t="s">
        <v>8707</v>
      </c>
      <c r="E5750">
        <v>0</v>
      </c>
      <c r="F5750" t="s">
        <v>36</v>
      </c>
      <c r="G5750">
        <v>0</v>
      </c>
      <c r="H5750">
        <v>0</v>
      </c>
      <c r="I5750">
        <v>1.8368599999999999</v>
      </c>
    </row>
    <row r="5751" spans="1:9" x14ac:dyDescent="0.25">
      <c r="A5751">
        <v>2110210030</v>
      </c>
      <c r="B5751" t="s">
        <v>1399</v>
      </c>
      <c r="C5751" t="s">
        <v>130</v>
      </c>
      <c r="D5751" t="s">
        <v>131</v>
      </c>
      <c r="E5751">
        <v>31</v>
      </c>
      <c r="F5751" t="s">
        <v>36</v>
      </c>
      <c r="G5751" s="1">
        <v>3500</v>
      </c>
      <c r="H5751">
        <v>0</v>
      </c>
      <c r="I5751">
        <v>1.8367739999999999</v>
      </c>
    </row>
    <row r="5752" spans="1:9" x14ac:dyDescent="0.25">
      <c r="A5752">
        <v>2110210030</v>
      </c>
      <c r="B5752" t="s">
        <v>1399</v>
      </c>
      <c r="C5752" t="s">
        <v>142</v>
      </c>
      <c r="D5752" t="s">
        <v>143</v>
      </c>
      <c r="E5752" s="1">
        <v>3995</v>
      </c>
      <c r="F5752" t="s">
        <v>36</v>
      </c>
      <c r="G5752">
        <v>0</v>
      </c>
      <c r="H5752">
        <v>0</v>
      </c>
      <c r="I5752">
        <v>1.8029010000000001</v>
      </c>
    </row>
    <row r="5753" spans="1:9" x14ac:dyDescent="0.25">
      <c r="A5753">
        <v>2110210030</v>
      </c>
      <c r="B5753" t="s">
        <v>1399</v>
      </c>
      <c r="C5753" t="s">
        <v>167</v>
      </c>
      <c r="D5753" t="s">
        <v>168</v>
      </c>
      <c r="E5753">
        <v>0</v>
      </c>
      <c r="F5753" t="s">
        <v>36</v>
      </c>
      <c r="G5753">
        <v>0</v>
      </c>
      <c r="H5753">
        <v>0</v>
      </c>
      <c r="I5753">
        <v>1.7443070000000001</v>
      </c>
    </row>
    <row r="5754" spans="1:9" x14ac:dyDescent="0.25">
      <c r="A5754">
        <v>2110210030</v>
      </c>
      <c r="B5754" t="s">
        <v>1399</v>
      </c>
      <c r="C5754" t="s">
        <v>137</v>
      </c>
      <c r="D5754" t="s">
        <v>138</v>
      </c>
      <c r="E5754">
        <v>4</v>
      </c>
      <c r="F5754" t="s">
        <v>36</v>
      </c>
      <c r="G5754">
        <v>0</v>
      </c>
      <c r="H5754">
        <v>0</v>
      </c>
      <c r="I5754">
        <v>1.79</v>
      </c>
    </row>
    <row r="5755" spans="1:9" x14ac:dyDescent="0.25">
      <c r="A5755">
        <v>2110210030</v>
      </c>
      <c r="B5755" t="s">
        <v>1399</v>
      </c>
      <c r="C5755" t="s">
        <v>151</v>
      </c>
      <c r="D5755" t="s">
        <v>152</v>
      </c>
      <c r="E5755">
        <v>0</v>
      </c>
      <c r="F5755" t="s">
        <v>36</v>
      </c>
      <c r="G5755">
        <v>0</v>
      </c>
      <c r="H5755" s="1">
        <v>6500</v>
      </c>
      <c r="I5755">
        <v>1.78945</v>
      </c>
    </row>
    <row r="5756" spans="1:9" x14ac:dyDescent="0.25">
      <c r="A5756">
        <v>2110220047</v>
      </c>
      <c r="B5756" t="s">
        <v>1400</v>
      </c>
      <c r="C5756" t="s">
        <v>130</v>
      </c>
      <c r="D5756" t="s">
        <v>131</v>
      </c>
      <c r="E5756">
        <v>1</v>
      </c>
      <c r="F5756" t="s">
        <v>36</v>
      </c>
      <c r="G5756">
        <v>0</v>
      </c>
      <c r="H5756">
        <v>0</v>
      </c>
      <c r="I5756">
        <v>6.43</v>
      </c>
    </row>
    <row r="5757" spans="1:9" x14ac:dyDescent="0.25">
      <c r="A5757">
        <v>2110220057</v>
      </c>
      <c r="B5757" t="s">
        <v>1401</v>
      </c>
      <c r="C5757" t="s">
        <v>130</v>
      </c>
      <c r="D5757" t="s">
        <v>131</v>
      </c>
      <c r="E5757">
        <v>1</v>
      </c>
      <c r="F5757" t="s">
        <v>36</v>
      </c>
      <c r="G5757">
        <v>0</v>
      </c>
      <c r="H5757">
        <v>0</v>
      </c>
      <c r="I5757">
        <v>6.43</v>
      </c>
    </row>
    <row r="5758" spans="1:9" x14ac:dyDescent="0.25">
      <c r="A5758">
        <v>2110220059</v>
      </c>
      <c r="B5758" t="s">
        <v>1402</v>
      </c>
      <c r="C5758" t="s">
        <v>130</v>
      </c>
      <c r="D5758" t="s">
        <v>131</v>
      </c>
      <c r="E5758">
        <v>20</v>
      </c>
      <c r="F5758" t="s">
        <v>36</v>
      </c>
      <c r="G5758">
        <v>0</v>
      </c>
      <c r="H5758">
        <v>0</v>
      </c>
      <c r="I5758">
        <v>6.3045</v>
      </c>
    </row>
    <row r="5759" spans="1:9" x14ac:dyDescent="0.25">
      <c r="A5759">
        <v>2110220060</v>
      </c>
      <c r="B5759" t="s">
        <v>1403</v>
      </c>
      <c r="C5759" t="s">
        <v>130</v>
      </c>
      <c r="D5759" t="s">
        <v>131</v>
      </c>
      <c r="E5759">
        <v>1</v>
      </c>
      <c r="F5759" t="s">
        <v>36</v>
      </c>
      <c r="G5759">
        <v>0</v>
      </c>
      <c r="H5759">
        <v>0</v>
      </c>
      <c r="I5759">
        <v>6.3</v>
      </c>
    </row>
    <row r="5760" spans="1:9" x14ac:dyDescent="0.25">
      <c r="A5760">
        <v>2110220061</v>
      </c>
      <c r="B5760" t="s">
        <v>1404</v>
      </c>
      <c r="C5760" t="s">
        <v>130</v>
      </c>
      <c r="D5760" t="s">
        <v>131</v>
      </c>
      <c r="E5760">
        <v>1</v>
      </c>
      <c r="F5760" t="s">
        <v>36</v>
      </c>
      <c r="G5760">
        <v>0</v>
      </c>
      <c r="H5760">
        <v>0</v>
      </c>
      <c r="I5760">
        <v>6.3</v>
      </c>
    </row>
    <row r="5761" spans="1:9" x14ac:dyDescent="0.25">
      <c r="A5761">
        <v>2110220062</v>
      </c>
      <c r="B5761" t="s">
        <v>1405</v>
      </c>
      <c r="C5761" t="s">
        <v>130</v>
      </c>
      <c r="D5761" t="s">
        <v>131</v>
      </c>
      <c r="E5761">
        <v>1</v>
      </c>
      <c r="F5761" t="s">
        <v>36</v>
      </c>
      <c r="G5761">
        <v>0</v>
      </c>
      <c r="H5761">
        <v>0</v>
      </c>
      <c r="I5761">
        <v>6.3</v>
      </c>
    </row>
    <row r="5762" spans="1:9" x14ac:dyDescent="0.25">
      <c r="A5762">
        <v>2110220063</v>
      </c>
      <c r="B5762" t="s">
        <v>1406</v>
      </c>
      <c r="C5762" t="s">
        <v>130</v>
      </c>
      <c r="D5762" t="s">
        <v>131</v>
      </c>
      <c r="E5762">
        <v>1</v>
      </c>
      <c r="F5762" t="s">
        <v>36</v>
      </c>
      <c r="G5762">
        <v>0</v>
      </c>
      <c r="H5762">
        <v>0</v>
      </c>
      <c r="I5762">
        <v>6.3</v>
      </c>
    </row>
    <row r="5763" spans="1:9" x14ac:dyDescent="0.25">
      <c r="A5763">
        <v>2110220066</v>
      </c>
      <c r="B5763" t="s">
        <v>1407</v>
      </c>
      <c r="C5763" t="s">
        <v>130</v>
      </c>
      <c r="D5763" t="s">
        <v>131</v>
      </c>
      <c r="E5763">
        <v>4</v>
      </c>
      <c r="F5763" t="s">
        <v>36</v>
      </c>
      <c r="G5763">
        <v>0</v>
      </c>
      <c r="H5763">
        <v>0</v>
      </c>
      <c r="I5763">
        <v>6.2975000000000003</v>
      </c>
    </row>
    <row r="5764" spans="1:9" x14ac:dyDescent="0.25">
      <c r="A5764">
        <v>2110220067</v>
      </c>
      <c r="B5764" t="s">
        <v>1408</v>
      </c>
      <c r="C5764" t="s">
        <v>130</v>
      </c>
      <c r="D5764" t="s">
        <v>131</v>
      </c>
      <c r="E5764">
        <v>4</v>
      </c>
      <c r="F5764" t="s">
        <v>36</v>
      </c>
      <c r="G5764">
        <v>0</v>
      </c>
      <c r="H5764">
        <v>0</v>
      </c>
      <c r="I5764">
        <v>6.2975000000000003</v>
      </c>
    </row>
    <row r="5765" spans="1:9" x14ac:dyDescent="0.25">
      <c r="A5765">
        <v>2110220069</v>
      </c>
      <c r="B5765" t="s">
        <v>1409</v>
      </c>
      <c r="C5765" t="s">
        <v>130</v>
      </c>
      <c r="D5765" t="s">
        <v>131</v>
      </c>
      <c r="E5765">
        <v>6</v>
      </c>
      <c r="F5765" t="s">
        <v>36</v>
      </c>
      <c r="G5765">
        <v>0</v>
      </c>
      <c r="H5765">
        <v>0</v>
      </c>
      <c r="I5765">
        <v>6.2966670000000002</v>
      </c>
    </row>
    <row r="5766" spans="1:9" x14ac:dyDescent="0.25">
      <c r="A5766">
        <v>2110220071</v>
      </c>
      <c r="B5766" t="s">
        <v>1410</v>
      </c>
      <c r="C5766" t="s">
        <v>130</v>
      </c>
      <c r="D5766" t="s">
        <v>131</v>
      </c>
      <c r="E5766">
        <v>1</v>
      </c>
      <c r="F5766" t="s">
        <v>36</v>
      </c>
      <c r="G5766">
        <v>0</v>
      </c>
      <c r="H5766">
        <v>0</v>
      </c>
      <c r="I5766">
        <v>6.3</v>
      </c>
    </row>
    <row r="5767" spans="1:9" x14ac:dyDescent="0.25">
      <c r="A5767">
        <v>2110220072</v>
      </c>
      <c r="B5767" t="s">
        <v>1411</v>
      </c>
      <c r="C5767" t="s">
        <v>130</v>
      </c>
      <c r="D5767" t="s">
        <v>131</v>
      </c>
      <c r="E5767">
        <v>5</v>
      </c>
      <c r="F5767" t="s">
        <v>36</v>
      </c>
      <c r="G5767">
        <v>0</v>
      </c>
      <c r="H5767">
        <v>0</v>
      </c>
      <c r="I5767">
        <v>6.3440000000000003</v>
      </c>
    </row>
    <row r="5768" spans="1:9" x14ac:dyDescent="0.25">
      <c r="A5768">
        <v>2110220073</v>
      </c>
      <c r="B5768" t="s">
        <v>1412</v>
      </c>
      <c r="C5768" t="s">
        <v>130</v>
      </c>
      <c r="D5768" t="s">
        <v>131</v>
      </c>
      <c r="E5768">
        <v>1</v>
      </c>
      <c r="F5768" t="s">
        <v>36</v>
      </c>
      <c r="G5768">
        <v>0</v>
      </c>
      <c r="H5768">
        <v>0</v>
      </c>
      <c r="I5768">
        <v>6.34</v>
      </c>
    </row>
    <row r="5769" spans="1:9" x14ac:dyDescent="0.25">
      <c r="A5769">
        <v>2110220074</v>
      </c>
      <c r="B5769" t="s">
        <v>1413</v>
      </c>
      <c r="C5769" t="s">
        <v>130</v>
      </c>
      <c r="D5769" t="s">
        <v>131</v>
      </c>
      <c r="E5769">
        <v>5</v>
      </c>
      <c r="F5769" t="s">
        <v>36</v>
      </c>
      <c r="G5769">
        <v>0</v>
      </c>
      <c r="H5769" s="1">
        <v>0</v>
      </c>
      <c r="I5769">
        <v>6.3440000000000003</v>
      </c>
    </row>
    <row r="5770" spans="1:9" x14ac:dyDescent="0.25">
      <c r="A5770">
        <v>2110220076</v>
      </c>
      <c r="B5770" t="s">
        <v>1414</v>
      </c>
      <c r="C5770" t="s">
        <v>130</v>
      </c>
      <c r="D5770" t="s">
        <v>131</v>
      </c>
      <c r="E5770">
        <v>6</v>
      </c>
      <c r="F5770" t="s">
        <v>36</v>
      </c>
      <c r="G5770">
        <v>0</v>
      </c>
      <c r="H5770">
        <v>0</v>
      </c>
      <c r="I5770">
        <v>6.3433330000000003</v>
      </c>
    </row>
    <row r="5771" spans="1:9" x14ac:dyDescent="0.25">
      <c r="A5771">
        <v>2110220081</v>
      </c>
      <c r="B5771" t="s">
        <v>1415</v>
      </c>
      <c r="C5771" t="s">
        <v>130</v>
      </c>
      <c r="D5771" t="s">
        <v>131</v>
      </c>
      <c r="E5771">
        <v>6</v>
      </c>
      <c r="F5771" t="s">
        <v>36</v>
      </c>
      <c r="G5771">
        <v>0</v>
      </c>
      <c r="H5771">
        <v>0</v>
      </c>
      <c r="I5771">
        <v>6.3433330000000003</v>
      </c>
    </row>
    <row r="5772" spans="1:9" x14ac:dyDescent="0.25">
      <c r="A5772">
        <v>2110220084</v>
      </c>
      <c r="B5772" t="s">
        <v>1416</v>
      </c>
      <c r="C5772" t="s">
        <v>130</v>
      </c>
      <c r="D5772" t="s">
        <v>131</v>
      </c>
      <c r="E5772">
        <v>4</v>
      </c>
      <c r="F5772" t="s">
        <v>36</v>
      </c>
      <c r="G5772">
        <v>0</v>
      </c>
      <c r="H5772">
        <v>0</v>
      </c>
      <c r="I5772">
        <v>6.3825000000000003</v>
      </c>
    </row>
    <row r="5773" spans="1:9" x14ac:dyDescent="0.25">
      <c r="A5773">
        <v>2110220090</v>
      </c>
      <c r="B5773" t="s">
        <v>1417</v>
      </c>
      <c r="C5773" t="s">
        <v>130</v>
      </c>
      <c r="D5773" t="s">
        <v>131</v>
      </c>
      <c r="E5773">
        <v>2</v>
      </c>
      <c r="F5773" t="s">
        <v>36</v>
      </c>
      <c r="G5773">
        <v>0</v>
      </c>
      <c r="H5773">
        <v>0</v>
      </c>
      <c r="I5773">
        <v>6.3849999999999998</v>
      </c>
    </row>
    <row r="5774" spans="1:9" x14ac:dyDescent="0.25">
      <c r="A5774">
        <v>2110220092</v>
      </c>
      <c r="B5774" t="s">
        <v>1418</v>
      </c>
      <c r="C5774" t="s">
        <v>130</v>
      </c>
      <c r="D5774" t="s">
        <v>131</v>
      </c>
      <c r="E5774">
        <v>14</v>
      </c>
      <c r="F5774" t="s">
        <v>36</v>
      </c>
      <c r="G5774">
        <v>0</v>
      </c>
      <c r="H5774">
        <v>0</v>
      </c>
      <c r="I5774">
        <v>6.3828569999999996</v>
      </c>
    </row>
    <row r="5775" spans="1:9" x14ac:dyDescent="0.25">
      <c r="A5775">
        <v>2110220095</v>
      </c>
      <c r="B5775" t="s">
        <v>1419</v>
      </c>
      <c r="C5775" t="s">
        <v>130</v>
      </c>
      <c r="D5775" t="s">
        <v>131</v>
      </c>
      <c r="E5775">
        <v>1</v>
      </c>
      <c r="F5775" t="s">
        <v>36</v>
      </c>
      <c r="G5775">
        <v>0</v>
      </c>
      <c r="H5775">
        <v>0</v>
      </c>
      <c r="I5775">
        <v>6.93</v>
      </c>
    </row>
    <row r="5776" spans="1:9" x14ac:dyDescent="0.25">
      <c r="A5776">
        <v>2110220096</v>
      </c>
      <c r="B5776" t="s">
        <v>1420</v>
      </c>
      <c r="C5776" t="s">
        <v>130</v>
      </c>
      <c r="D5776" t="s">
        <v>131</v>
      </c>
      <c r="E5776">
        <v>1</v>
      </c>
      <c r="F5776" t="s">
        <v>36</v>
      </c>
      <c r="G5776">
        <v>0</v>
      </c>
      <c r="H5776">
        <v>0</v>
      </c>
      <c r="I5776">
        <v>6.93</v>
      </c>
    </row>
    <row r="5777" spans="1:9" x14ac:dyDescent="0.25">
      <c r="A5777">
        <v>2110220098</v>
      </c>
      <c r="B5777" t="s">
        <v>1421</v>
      </c>
      <c r="C5777" t="s">
        <v>130</v>
      </c>
      <c r="D5777" t="s">
        <v>131</v>
      </c>
      <c r="E5777">
        <v>28</v>
      </c>
      <c r="F5777" t="s">
        <v>36</v>
      </c>
      <c r="G5777">
        <v>0</v>
      </c>
      <c r="H5777">
        <v>0</v>
      </c>
      <c r="I5777">
        <v>6.9267859999999999</v>
      </c>
    </row>
    <row r="5778" spans="1:9" x14ac:dyDescent="0.25">
      <c r="A5778">
        <v>2110220099</v>
      </c>
      <c r="B5778" t="s">
        <v>1422</v>
      </c>
      <c r="C5778" t="s">
        <v>130</v>
      </c>
      <c r="D5778" t="s">
        <v>131</v>
      </c>
      <c r="E5778">
        <v>16</v>
      </c>
      <c r="F5778" t="s">
        <v>36</v>
      </c>
      <c r="G5778">
        <v>0</v>
      </c>
      <c r="H5778">
        <v>0</v>
      </c>
      <c r="I5778">
        <v>6.9268749999999999</v>
      </c>
    </row>
    <row r="5779" spans="1:9" x14ac:dyDescent="0.25">
      <c r="A5779">
        <v>2110220101</v>
      </c>
      <c r="B5779" t="s">
        <v>1423</v>
      </c>
      <c r="C5779" t="s">
        <v>130</v>
      </c>
      <c r="D5779" t="s">
        <v>131</v>
      </c>
      <c r="E5779">
        <v>1</v>
      </c>
      <c r="F5779" t="s">
        <v>36</v>
      </c>
      <c r="G5779">
        <v>0</v>
      </c>
      <c r="H5779">
        <v>0</v>
      </c>
      <c r="I5779">
        <v>4.87</v>
      </c>
    </row>
    <row r="5780" spans="1:9" x14ac:dyDescent="0.25">
      <c r="A5780">
        <v>2110220101</v>
      </c>
      <c r="B5780" t="s">
        <v>1423</v>
      </c>
      <c r="C5780" t="s">
        <v>137</v>
      </c>
      <c r="D5780" t="s">
        <v>138</v>
      </c>
      <c r="E5780">
        <v>0</v>
      </c>
      <c r="F5780" t="s">
        <v>36</v>
      </c>
      <c r="G5780">
        <v>0</v>
      </c>
      <c r="H5780">
        <v>0</v>
      </c>
      <c r="I5780">
        <v>4.8738020000000004</v>
      </c>
    </row>
    <row r="5781" spans="1:9" x14ac:dyDescent="0.25">
      <c r="A5781">
        <v>2110220102</v>
      </c>
      <c r="B5781" t="s">
        <v>1424</v>
      </c>
      <c r="C5781" t="s">
        <v>130</v>
      </c>
      <c r="D5781" t="s">
        <v>131</v>
      </c>
      <c r="E5781">
        <v>1</v>
      </c>
      <c r="F5781" t="s">
        <v>36</v>
      </c>
      <c r="G5781">
        <v>0</v>
      </c>
      <c r="H5781">
        <v>0</v>
      </c>
      <c r="I5781">
        <v>4.82</v>
      </c>
    </row>
    <row r="5782" spans="1:9" x14ac:dyDescent="0.25">
      <c r="A5782">
        <v>2110220102</v>
      </c>
      <c r="B5782" t="s">
        <v>1424</v>
      </c>
      <c r="C5782" t="s">
        <v>137</v>
      </c>
      <c r="D5782" t="s">
        <v>138</v>
      </c>
      <c r="E5782">
        <v>0</v>
      </c>
      <c r="F5782" t="s">
        <v>36</v>
      </c>
      <c r="G5782">
        <v>0</v>
      </c>
      <c r="H5782">
        <v>0</v>
      </c>
      <c r="I5782">
        <v>4.82</v>
      </c>
    </row>
    <row r="5783" spans="1:9" x14ac:dyDescent="0.25">
      <c r="A5783">
        <v>2110220103</v>
      </c>
      <c r="B5783" t="s">
        <v>1425</v>
      </c>
      <c r="C5783" t="s">
        <v>130</v>
      </c>
      <c r="D5783" t="s">
        <v>131</v>
      </c>
      <c r="E5783">
        <v>1</v>
      </c>
      <c r="F5783" t="s">
        <v>36</v>
      </c>
      <c r="G5783">
        <v>0</v>
      </c>
      <c r="H5783" s="1">
        <v>0</v>
      </c>
      <c r="I5783">
        <v>4.7699999999999996</v>
      </c>
    </row>
    <row r="5784" spans="1:9" x14ac:dyDescent="0.25">
      <c r="A5784">
        <v>2110220104</v>
      </c>
      <c r="B5784" t="s">
        <v>1426</v>
      </c>
      <c r="C5784" t="s">
        <v>130</v>
      </c>
      <c r="D5784" t="s">
        <v>131</v>
      </c>
      <c r="E5784">
        <v>2</v>
      </c>
      <c r="F5784" t="s">
        <v>36</v>
      </c>
      <c r="G5784">
        <v>0</v>
      </c>
      <c r="H5784">
        <v>0</v>
      </c>
      <c r="I5784">
        <v>4.78</v>
      </c>
    </row>
    <row r="5785" spans="1:9" x14ac:dyDescent="0.25">
      <c r="A5785">
        <v>2110220106</v>
      </c>
      <c r="B5785" t="s">
        <v>1427</v>
      </c>
      <c r="C5785" t="s">
        <v>130</v>
      </c>
      <c r="D5785" t="s">
        <v>131</v>
      </c>
      <c r="E5785">
        <v>1</v>
      </c>
      <c r="F5785" t="s">
        <v>36</v>
      </c>
      <c r="G5785">
        <v>0</v>
      </c>
      <c r="H5785">
        <v>0</v>
      </c>
      <c r="I5785">
        <v>4.88</v>
      </c>
    </row>
    <row r="5786" spans="1:9" x14ac:dyDescent="0.25">
      <c r="A5786">
        <v>2110220108</v>
      </c>
      <c r="B5786" t="s">
        <v>1428</v>
      </c>
      <c r="C5786" t="s">
        <v>130</v>
      </c>
      <c r="D5786" t="s">
        <v>131</v>
      </c>
      <c r="E5786">
        <v>5</v>
      </c>
      <c r="F5786" t="s">
        <v>36</v>
      </c>
      <c r="G5786">
        <v>0</v>
      </c>
      <c r="H5786">
        <v>0</v>
      </c>
      <c r="I5786">
        <v>4.7759999999999998</v>
      </c>
    </row>
    <row r="5787" spans="1:9" x14ac:dyDescent="0.25">
      <c r="A5787">
        <v>2110220109</v>
      </c>
      <c r="B5787" t="s">
        <v>1429</v>
      </c>
      <c r="C5787" t="s">
        <v>130</v>
      </c>
      <c r="D5787" t="s">
        <v>131</v>
      </c>
      <c r="E5787">
        <v>5</v>
      </c>
      <c r="F5787" t="s">
        <v>36</v>
      </c>
      <c r="G5787">
        <v>0</v>
      </c>
      <c r="H5787">
        <v>0</v>
      </c>
      <c r="I5787">
        <v>5.3659999999999997</v>
      </c>
    </row>
    <row r="5788" spans="1:9" x14ac:dyDescent="0.25">
      <c r="A5788">
        <v>2110220110</v>
      </c>
      <c r="B5788" t="s">
        <v>1430</v>
      </c>
      <c r="C5788" t="s">
        <v>130</v>
      </c>
      <c r="D5788" t="s">
        <v>131</v>
      </c>
      <c r="E5788">
        <v>1</v>
      </c>
      <c r="F5788" t="s">
        <v>36</v>
      </c>
      <c r="G5788">
        <v>0</v>
      </c>
      <c r="H5788">
        <v>0</v>
      </c>
      <c r="I5788">
        <v>5.37</v>
      </c>
    </row>
    <row r="5789" spans="1:9" x14ac:dyDescent="0.25">
      <c r="A5789">
        <v>2110220112</v>
      </c>
      <c r="B5789" t="s">
        <v>1431</v>
      </c>
      <c r="C5789" t="s">
        <v>130</v>
      </c>
      <c r="D5789" t="s">
        <v>131</v>
      </c>
      <c r="E5789">
        <v>3</v>
      </c>
      <c r="F5789" t="s">
        <v>36</v>
      </c>
      <c r="G5789">
        <v>0</v>
      </c>
      <c r="H5789">
        <v>0</v>
      </c>
      <c r="I5789">
        <v>5.3666669999999996</v>
      </c>
    </row>
    <row r="5790" spans="1:9" x14ac:dyDescent="0.25">
      <c r="A5790">
        <v>2110220113</v>
      </c>
      <c r="B5790" t="s">
        <v>1432</v>
      </c>
      <c r="C5790" t="s">
        <v>130</v>
      </c>
      <c r="D5790" t="s">
        <v>131</v>
      </c>
      <c r="E5790">
        <v>1</v>
      </c>
      <c r="F5790" t="s">
        <v>36</v>
      </c>
      <c r="G5790">
        <v>0</v>
      </c>
      <c r="H5790">
        <v>0</v>
      </c>
      <c r="I5790">
        <v>5.37</v>
      </c>
    </row>
    <row r="5791" spans="1:9" x14ac:dyDescent="0.25">
      <c r="A5791">
        <v>2110220116</v>
      </c>
      <c r="B5791" t="s">
        <v>1433</v>
      </c>
      <c r="C5791" t="s">
        <v>130</v>
      </c>
      <c r="D5791" t="s">
        <v>131</v>
      </c>
      <c r="E5791">
        <v>16</v>
      </c>
      <c r="F5791" t="s">
        <v>36</v>
      </c>
      <c r="G5791">
        <v>0</v>
      </c>
      <c r="H5791">
        <v>0</v>
      </c>
      <c r="I5791">
        <v>5.3362499999999997</v>
      </c>
    </row>
    <row r="5792" spans="1:9" x14ac:dyDescent="0.25">
      <c r="A5792">
        <v>2110220118</v>
      </c>
      <c r="B5792" t="s">
        <v>1434</v>
      </c>
      <c r="C5792" t="s">
        <v>130</v>
      </c>
      <c r="D5792" t="s">
        <v>131</v>
      </c>
      <c r="E5792">
        <v>1</v>
      </c>
      <c r="F5792" t="s">
        <v>36</v>
      </c>
      <c r="G5792">
        <v>0</v>
      </c>
      <c r="H5792">
        <v>0</v>
      </c>
      <c r="I5792">
        <v>5.34</v>
      </c>
    </row>
    <row r="5793" spans="1:9" x14ac:dyDescent="0.25">
      <c r="A5793">
        <v>2110220119</v>
      </c>
      <c r="B5793" t="s">
        <v>1435</v>
      </c>
      <c r="C5793" t="s">
        <v>130</v>
      </c>
      <c r="D5793" t="s">
        <v>131</v>
      </c>
      <c r="E5793">
        <v>6</v>
      </c>
      <c r="F5793" t="s">
        <v>36</v>
      </c>
      <c r="G5793">
        <v>0</v>
      </c>
      <c r="H5793">
        <v>0</v>
      </c>
      <c r="I5793">
        <v>5.3416670000000002</v>
      </c>
    </row>
    <row r="5794" spans="1:9" x14ac:dyDescent="0.25">
      <c r="A5794">
        <v>2110220124</v>
      </c>
      <c r="B5794" t="s">
        <v>1436</v>
      </c>
      <c r="C5794" t="s">
        <v>130</v>
      </c>
      <c r="D5794" t="s">
        <v>131</v>
      </c>
      <c r="E5794">
        <v>3</v>
      </c>
      <c r="F5794" t="s">
        <v>36</v>
      </c>
      <c r="G5794">
        <v>0</v>
      </c>
      <c r="H5794">
        <v>0</v>
      </c>
      <c r="I5794">
        <v>5.3366670000000003</v>
      </c>
    </row>
    <row r="5795" spans="1:9" x14ac:dyDescent="0.25">
      <c r="A5795">
        <v>2110220125</v>
      </c>
      <c r="B5795" t="s">
        <v>1437</v>
      </c>
      <c r="C5795" t="s">
        <v>130</v>
      </c>
      <c r="D5795" t="s">
        <v>131</v>
      </c>
      <c r="E5795">
        <v>3</v>
      </c>
      <c r="F5795" t="s">
        <v>36</v>
      </c>
      <c r="G5795">
        <v>0</v>
      </c>
      <c r="H5795">
        <v>0</v>
      </c>
      <c r="I5795">
        <v>5.3366670000000003</v>
      </c>
    </row>
    <row r="5796" spans="1:9" x14ac:dyDescent="0.25">
      <c r="A5796">
        <v>2110220126</v>
      </c>
      <c r="B5796" t="s">
        <v>1438</v>
      </c>
      <c r="C5796" t="s">
        <v>130</v>
      </c>
      <c r="D5796" t="s">
        <v>131</v>
      </c>
      <c r="E5796" s="1">
        <v>1</v>
      </c>
      <c r="F5796" t="s">
        <v>36</v>
      </c>
      <c r="G5796">
        <v>0</v>
      </c>
      <c r="H5796">
        <v>0</v>
      </c>
      <c r="I5796">
        <v>5.34</v>
      </c>
    </row>
    <row r="5797" spans="1:9" x14ac:dyDescent="0.25">
      <c r="A5797">
        <v>2110220127</v>
      </c>
      <c r="B5797" t="s">
        <v>1439</v>
      </c>
      <c r="C5797" t="s">
        <v>130</v>
      </c>
      <c r="D5797" t="s">
        <v>131</v>
      </c>
      <c r="E5797" s="1">
        <v>12</v>
      </c>
      <c r="F5797" t="s">
        <v>36</v>
      </c>
      <c r="G5797">
        <v>0</v>
      </c>
      <c r="H5797">
        <v>0</v>
      </c>
      <c r="I5797">
        <v>5.3366670000000003</v>
      </c>
    </row>
    <row r="5798" spans="1:9" x14ac:dyDescent="0.25">
      <c r="A5798">
        <v>2110220130</v>
      </c>
      <c r="B5798" t="s">
        <v>1440</v>
      </c>
      <c r="C5798" t="s">
        <v>130</v>
      </c>
      <c r="D5798" t="s">
        <v>131</v>
      </c>
      <c r="E5798" s="1">
        <v>7</v>
      </c>
      <c r="F5798" t="s">
        <v>36</v>
      </c>
      <c r="G5798">
        <v>0</v>
      </c>
      <c r="H5798">
        <v>0</v>
      </c>
      <c r="I5798">
        <v>5.3371430000000002</v>
      </c>
    </row>
    <row r="5799" spans="1:9" x14ac:dyDescent="0.25">
      <c r="A5799">
        <v>2110220131</v>
      </c>
      <c r="B5799" t="s">
        <v>1441</v>
      </c>
      <c r="C5799" t="s">
        <v>130</v>
      </c>
      <c r="D5799" t="s">
        <v>131</v>
      </c>
      <c r="E5799" s="1">
        <v>4</v>
      </c>
      <c r="F5799" t="s">
        <v>36</v>
      </c>
      <c r="G5799">
        <v>0</v>
      </c>
      <c r="H5799">
        <v>0</v>
      </c>
      <c r="I5799">
        <v>5.3375000000000004</v>
      </c>
    </row>
    <row r="5800" spans="1:9" x14ac:dyDescent="0.25">
      <c r="A5800">
        <v>2110220132</v>
      </c>
      <c r="B5800" t="s">
        <v>1442</v>
      </c>
      <c r="C5800" t="s">
        <v>130</v>
      </c>
      <c r="D5800" t="s">
        <v>131</v>
      </c>
      <c r="E5800" s="1">
        <v>142</v>
      </c>
      <c r="F5800" t="s">
        <v>36</v>
      </c>
      <c r="G5800">
        <v>0</v>
      </c>
      <c r="H5800">
        <v>0</v>
      </c>
      <c r="I5800">
        <v>5.3108449999999996</v>
      </c>
    </row>
    <row r="5801" spans="1:9" x14ac:dyDescent="0.25">
      <c r="A5801">
        <v>2110220133</v>
      </c>
      <c r="B5801" t="s">
        <v>1443</v>
      </c>
      <c r="C5801" t="s">
        <v>130</v>
      </c>
      <c r="D5801" t="s">
        <v>131</v>
      </c>
      <c r="E5801">
        <v>130</v>
      </c>
      <c r="F5801" t="s">
        <v>36</v>
      </c>
      <c r="G5801" s="1">
        <v>0</v>
      </c>
      <c r="H5801">
        <v>0</v>
      </c>
      <c r="I5801">
        <v>5.2699230000000004</v>
      </c>
    </row>
    <row r="5802" spans="1:9" x14ac:dyDescent="0.25">
      <c r="A5802">
        <v>2110220134</v>
      </c>
      <c r="B5802" t="s">
        <v>1444</v>
      </c>
      <c r="C5802" t="s">
        <v>130</v>
      </c>
      <c r="D5802" t="s">
        <v>131</v>
      </c>
      <c r="E5802" s="1">
        <v>202</v>
      </c>
      <c r="F5802" t="s">
        <v>36</v>
      </c>
      <c r="G5802">
        <v>0</v>
      </c>
      <c r="H5802" s="1">
        <v>0</v>
      </c>
      <c r="I5802">
        <v>5.4094059999999997</v>
      </c>
    </row>
    <row r="5803" spans="1:9" x14ac:dyDescent="0.25">
      <c r="A5803">
        <v>2110220135</v>
      </c>
      <c r="B5803" t="s">
        <v>1445</v>
      </c>
      <c r="C5803" t="s">
        <v>130</v>
      </c>
      <c r="D5803" t="s">
        <v>131</v>
      </c>
      <c r="E5803" s="1">
        <v>104</v>
      </c>
      <c r="F5803" t="s">
        <v>36</v>
      </c>
      <c r="G5803">
        <v>0</v>
      </c>
      <c r="H5803">
        <v>0</v>
      </c>
      <c r="I5803">
        <v>5.2290380000000001</v>
      </c>
    </row>
    <row r="5804" spans="1:9" x14ac:dyDescent="0.25">
      <c r="A5804">
        <v>2110220136</v>
      </c>
      <c r="B5804" t="s">
        <v>1446</v>
      </c>
      <c r="C5804" t="s">
        <v>130</v>
      </c>
      <c r="D5804" t="s">
        <v>131</v>
      </c>
      <c r="E5804" s="1">
        <v>10</v>
      </c>
      <c r="F5804" t="s">
        <v>36</v>
      </c>
      <c r="G5804">
        <v>0</v>
      </c>
      <c r="H5804">
        <v>0</v>
      </c>
      <c r="I5804">
        <v>5.2290000000000001</v>
      </c>
    </row>
    <row r="5805" spans="1:9" x14ac:dyDescent="0.25">
      <c r="A5805">
        <v>2110220137</v>
      </c>
      <c r="B5805" t="s">
        <v>1447</v>
      </c>
      <c r="C5805" t="s">
        <v>130</v>
      </c>
      <c r="D5805" t="s">
        <v>131</v>
      </c>
      <c r="E5805">
        <v>43</v>
      </c>
      <c r="F5805" t="s">
        <v>36</v>
      </c>
      <c r="G5805">
        <v>0</v>
      </c>
      <c r="H5805">
        <v>0</v>
      </c>
      <c r="I5805">
        <v>5.5348839999999999</v>
      </c>
    </row>
    <row r="5806" spans="1:9" x14ac:dyDescent="0.25">
      <c r="A5806">
        <v>2110220141</v>
      </c>
      <c r="B5806" t="s">
        <v>1448</v>
      </c>
      <c r="C5806" t="s">
        <v>130</v>
      </c>
      <c r="D5806" t="s">
        <v>131</v>
      </c>
      <c r="E5806" s="1">
        <v>34</v>
      </c>
      <c r="F5806" t="s">
        <v>36</v>
      </c>
      <c r="G5806">
        <v>0</v>
      </c>
      <c r="H5806">
        <v>0</v>
      </c>
      <c r="I5806">
        <v>5.24</v>
      </c>
    </row>
    <row r="5807" spans="1:9" x14ac:dyDescent="0.25">
      <c r="A5807">
        <v>2110220142</v>
      </c>
      <c r="B5807" t="s">
        <v>1449</v>
      </c>
      <c r="C5807" t="s">
        <v>130</v>
      </c>
      <c r="D5807" t="s">
        <v>131</v>
      </c>
      <c r="E5807" s="1">
        <v>3</v>
      </c>
      <c r="F5807" t="s">
        <v>36</v>
      </c>
      <c r="G5807">
        <v>0</v>
      </c>
      <c r="H5807">
        <v>0</v>
      </c>
      <c r="I5807">
        <v>5.24</v>
      </c>
    </row>
    <row r="5808" spans="1:9" x14ac:dyDescent="0.25">
      <c r="A5808">
        <v>2110220142</v>
      </c>
      <c r="B5808" t="s">
        <v>1449</v>
      </c>
      <c r="C5808" t="s">
        <v>137</v>
      </c>
      <c r="D5808" t="s">
        <v>138</v>
      </c>
      <c r="E5808" s="1">
        <v>0</v>
      </c>
      <c r="F5808" t="s">
        <v>36</v>
      </c>
      <c r="G5808">
        <v>0</v>
      </c>
      <c r="H5808">
        <v>0</v>
      </c>
      <c r="I5808">
        <v>5.24</v>
      </c>
    </row>
    <row r="5809" spans="1:9" x14ac:dyDescent="0.25">
      <c r="A5809">
        <v>2110220143</v>
      </c>
      <c r="B5809" t="s">
        <v>1450</v>
      </c>
      <c r="C5809" t="s">
        <v>130</v>
      </c>
      <c r="D5809" t="s">
        <v>131</v>
      </c>
      <c r="E5809" s="1">
        <v>16</v>
      </c>
      <c r="F5809" t="s">
        <v>36</v>
      </c>
      <c r="G5809">
        <v>0</v>
      </c>
      <c r="H5809">
        <v>0</v>
      </c>
      <c r="I5809">
        <v>5.24</v>
      </c>
    </row>
    <row r="5810" spans="1:9" x14ac:dyDescent="0.25">
      <c r="A5810">
        <v>2110220143</v>
      </c>
      <c r="B5810" t="s">
        <v>1450</v>
      </c>
      <c r="C5810" t="s">
        <v>137</v>
      </c>
      <c r="D5810" t="s">
        <v>138</v>
      </c>
      <c r="E5810" s="1">
        <v>0</v>
      </c>
      <c r="F5810" t="s">
        <v>36</v>
      </c>
      <c r="G5810">
        <v>0</v>
      </c>
      <c r="H5810">
        <v>0</v>
      </c>
      <c r="I5810">
        <v>5.24</v>
      </c>
    </row>
    <row r="5811" spans="1:9" x14ac:dyDescent="0.25">
      <c r="A5811">
        <v>2110220144</v>
      </c>
      <c r="B5811" t="s">
        <v>1451</v>
      </c>
      <c r="C5811" t="s">
        <v>130</v>
      </c>
      <c r="D5811" t="s">
        <v>131</v>
      </c>
      <c r="E5811" s="1">
        <v>8</v>
      </c>
      <c r="F5811" t="s">
        <v>36</v>
      </c>
      <c r="G5811">
        <v>0</v>
      </c>
      <c r="H5811">
        <v>0</v>
      </c>
      <c r="I5811">
        <v>5.24</v>
      </c>
    </row>
    <row r="5812" spans="1:9" x14ac:dyDescent="0.25">
      <c r="A5812">
        <v>2110220145</v>
      </c>
      <c r="B5812" t="s">
        <v>1452</v>
      </c>
      <c r="C5812" t="s">
        <v>130</v>
      </c>
      <c r="D5812" t="s">
        <v>131</v>
      </c>
      <c r="E5812">
        <v>26</v>
      </c>
      <c r="F5812" t="s">
        <v>36</v>
      </c>
      <c r="G5812">
        <v>0</v>
      </c>
      <c r="H5812">
        <v>0</v>
      </c>
      <c r="I5812">
        <v>5.24</v>
      </c>
    </row>
    <row r="5813" spans="1:9" x14ac:dyDescent="0.25">
      <c r="A5813">
        <v>2110220148</v>
      </c>
      <c r="B5813" t="s">
        <v>1453</v>
      </c>
      <c r="C5813" t="s">
        <v>130</v>
      </c>
      <c r="D5813" t="s">
        <v>131</v>
      </c>
      <c r="E5813">
        <v>8</v>
      </c>
      <c r="F5813" t="s">
        <v>36</v>
      </c>
      <c r="G5813">
        <v>0</v>
      </c>
      <c r="H5813">
        <v>0</v>
      </c>
      <c r="I5813">
        <v>8.9112500000000008</v>
      </c>
    </row>
    <row r="5814" spans="1:9" x14ac:dyDescent="0.25">
      <c r="A5814">
        <v>2120010056</v>
      </c>
      <c r="B5814" t="s">
        <v>1454</v>
      </c>
      <c r="C5814" t="s">
        <v>167</v>
      </c>
      <c r="D5814" t="s">
        <v>168</v>
      </c>
      <c r="E5814" s="1">
        <v>2000</v>
      </c>
      <c r="F5814" t="s">
        <v>36</v>
      </c>
      <c r="G5814">
        <v>0</v>
      </c>
      <c r="H5814">
        <v>0</v>
      </c>
      <c r="I5814">
        <v>0.36506499999999997</v>
      </c>
    </row>
    <row r="5815" spans="1:9" x14ac:dyDescent="0.25">
      <c r="A5815">
        <v>2120010056</v>
      </c>
      <c r="B5815" t="s">
        <v>1454</v>
      </c>
      <c r="C5815" t="s">
        <v>137</v>
      </c>
      <c r="D5815" t="s">
        <v>138</v>
      </c>
      <c r="E5815">
        <v>0</v>
      </c>
      <c r="F5815" t="s">
        <v>36</v>
      </c>
      <c r="G5815">
        <v>0</v>
      </c>
      <c r="H5815">
        <v>0</v>
      </c>
      <c r="I5815">
        <v>0.36509999999999998</v>
      </c>
    </row>
    <row r="5816" spans="1:9" x14ac:dyDescent="0.25">
      <c r="A5816">
        <v>2120010082</v>
      </c>
      <c r="B5816" t="s">
        <v>6730</v>
      </c>
      <c r="C5816" t="s">
        <v>8706</v>
      </c>
      <c r="D5816" t="s">
        <v>8707</v>
      </c>
      <c r="E5816" s="1">
        <v>0</v>
      </c>
      <c r="F5816" t="s">
        <v>36</v>
      </c>
      <c r="G5816">
        <v>0</v>
      </c>
      <c r="H5816">
        <v>0</v>
      </c>
      <c r="I5816">
        <v>4.9980999999999998E-2</v>
      </c>
    </row>
    <row r="5817" spans="1:9" x14ac:dyDescent="0.25">
      <c r="A5817">
        <v>2120010082</v>
      </c>
      <c r="B5817" t="s">
        <v>6730</v>
      </c>
      <c r="C5817" t="s">
        <v>518</v>
      </c>
      <c r="D5817" t="s">
        <v>519</v>
      </c>
      <c r="E5817">
        <v>0</v>
      </c>
      <c r="F5817" t="s">
        <v>36</v>
      </c>
      <c r="G5817">
        <v>0</v>
      </c>
      <c r="H5817">
        <v>0</v>
      </c>
      <c r="I5817">
        <v>4.9980999999999998E-2</v>
      </c>
    </row>
    <row r="5818" spans="1:9" x14ac:dyDescent="0.25">
      <c r="A5818">
        <v>2120010086</v>
      </c>
      <c r="B5818" t="s">
        <v>6325</v>
      </c>
      <c r="C5818" t="s">
        <v>8706</v>
      </c>
      <c r="D5818" t="s">
        <v>8707</v>
      </c>
      <c r="E5818" s="1">
        <v>0</v>
      </c>
      <c r="F5818" t="s">
        <v>36</v>
      </c>
      <c r="G5818">
        <v>0</v>
      </c>
      <c r="H5818">
        <v>0</v>
      </c>
      <c r="I5818">
        <v>6.4652000000000001E-2</v>
      </c>
    </row>
    <row r="5819" spans="1:9" x14ac:dyDescent="0.25">
      <c r="A5819">
        <v>2120010086</v>
      </c>
      <c r="B5819" t="s">
        <v>6325</v>
      </c>
      <c r="C5819" t="s">
        <v>518</v>
      </c>
      <c r="D5819" t="s">
        <v>519</v>
      </c>
      <c r="E5819">
        <v>0</v>
      </c>
      <c r="F5819" t="s">
        <v>36</v>
      </c>
      <c r="G5819">
        <v>0</v>
      </c>
      <c r="H5819">
        <v>0</v>
      </c>
      <c r="I5819">
        <v>6.4652000000000001E-2</v>
      </c>
    </row>
    <row r="5820" spans="1:9" x14ac:dyDescent="0.25">
      <c r="A5820">
        <v>2120010087</v>
      </c>
      <c r="B5820" t="s">
        <v>6259</v>
      </c>
      <c r="C5820" t="s">
        <v>8706</v>
      </c>
      <c r="D5820" t="s">
        <v>8707</v>
      </c>
      <c r="E5820" s="1">
        <v>0</v>
      </c>
      <c r="F5820" t="s">
        <v>36</v>
      </c>
      <c r="G5820">
        <v>0</v>
      </c>
      <c r="H5820">
        <v>0</v>
      </c>
      <c r="I5820">
        <v>0.14340700000000001</v>
      </c>
    </row>
    <row r="5821" spans="1:9" x14ac:dyDescent="0.25">
      <c r="A5821">
        <v>2120010087</v>
      </c>
      <c r="B5821" t="s">
        <v>6259</v>
      </c>
      <c r="C5821" t="s">
        <v>518</v>
      </c>
      <c r="D5821" t="s">
        <v>519</v>
      </c>
      <c r="E5821" s="1">
        <v>0</v>
      </c>
      <c r="F5821" t="s">
        <v>36</v>
      </c>
      <c r="G5821">
        <v>0</v>
      </c>
      <c r="H5821">
        <v>0</v>
      </c>
      <c r="I5821">
        <v>0.14340700000000001</v>
      </c>
    </row>
    <row r="5822" spans="1:9" x14ac:dyDescent="0.25">
      <c r="A5822">
        <v>2120010088</v>
      </c>
      <c r="B5822" t="s">
        <v>6093</v>
      </c>
      <c r="C5822" t="s">
        <v>8706</v>
      </c>
      <c r="D5822" t="s">
        <v>8707</v>
      </c>
      <c r="E5822" s="1">
        <v>0</v>
      </c>
      <c r="F5822" t="s">
        <v>36</v>
      </c>
      <c r="G5822">
        <v>0</v>
      </c>
      <c r="H5822" s="1">
        <v>0</v>
      </c>
      <c r="I5822">
        <v>0.58151399999999998</v>
      </c>
    </row>
    <row r="5823" spans="1:9" x14ac:dyDescent="0.25">
      <c r="A5823">
        <v>2120010088</v>
      </c>
      <c r="B5823" t="s">
        <v>6093</v>
      </c>
      <c r="C5823" t="s">
        <v>518</v>
      </c>
      <c r="D5823" t="s">
        <v>519</v>
      </c>
      <c r="E5823" s="1">
        <v>0</v>
      </c>
      <c r="F5823" t="s">
        <v>36</v>
      </c>
      <c r="G5823" s="1">
        <v>0</v>
      </c>
      <c r="H5823">
        <v>0</v>
      </c>
      <c r="I5823">
        <v>0.58151399999999998</v>
      </c>
    </row>
    <row r="5824" spans="1:9" x14ac:dyDescent="0.25">
      <c r="A5824">
        <v>2120030002</v>
      </c>
      <c r="B5824" t="s">
        <v>1455</v>
      </c>
      <c r="C5824" t="s">
        <v>167</v>
      </c>
      <c r="D5824" t="s">
        <v>168</v>
      </c>
      <c r="E5824" s="1">
        <v>130</v>
      </c>
      <c r="F5824" t="s">
        <v>36</v>
      </c>
      <c r="G5824">
        <v>0</v>
      </c>
      <c r="H5824">
        <v>0</v>
      </c>
      <c r="I5824">
        <v>0.15961500000000001</v>
      </c>
    </row>
    <row r="5825" spans="1:9" x14ac:dyDescent="0.25">
      <c r="A5825">
        <v>2120030124</v>
      </c>
      <c r="B5825" t="s">
        <v>6408</v>
      </c>
      <c r="C5825" t="s">
        <v>8706</v>
      </c>
      <c r="D5825" t="s">
        <v>8707</v>
      </c>
      <c r="E5825" s="1">
        <v>0</v>
      </c>
      <c r="F5825" t="s">
        <v>36</v>
      </c>
      <c r="G5825">
        <v>0</v>
      </c>
      <c r="H5825">
        <v>0</v>
      </c>
      <c r="I5825">
        <v>1.3365E-2</v>
      </c>
    </row>
    <row r="5826" spans="1:9" x14ac:dyDescent="0.25">
      <c r="A5826">
        <v>2120030124</v>
      </c>
      <c r="B5826" t="s">
        <v>6408</v>
      </c>
      <c r="C5826" t="s">
        <v>518</v>
      </c>
      <c r="D5826" t="s">
        <v>519</v>
      </c>
      <c r="E5826" s="1">
        <v>0</v>
      </c>
      <c r="F5826" t="s">
        <v>36</v>
      </c>
      <c r="G5826">
        <v>0</v>
      </c>
      <c r="H5826">
        <v>0</v>
      </c>
      <c r="I5826">
        <v>1.3365E-2</v>
      </c>
    </row>
    <row r="5827" spans="1:9" x14ac:dyDescent="0.25">
      <c r="A5827">
        <v>2120030125</v>
      </c>
      <c r="B5827" t="s">
        <v>6390</v>
      </c>
      <c r="C5827" t="s">
        <v>8706</v>
      </c>
      <c r="D5827" t="s">
        <v>8707</v>
      </c>
      <c r="E5827" s="1">
        <v>0</v>
      </c>
      <c r="F5827" t="s">
        <v>36</v>
      </c>
      <c r="G5827">
        <v>0</v>
      </c>
      <c r="H5827">
        <v>0</v>
      </c>
      <c r="I5827">
        <v>1.3393E-2</v>
      </c>
    </row>
    <row r="5828" spans="1:9" x14ac:dyDescent="0.25">
      <c r="A5828">
        <v>2120030125</v>
      </c>
      <c r="B5828" t="s">
        <v>6390</v>
      </c>
      <c r="C5828" t="s">
        <v>518</v>
      </c>
      <c r="D5828" t="s">
        <v>519</v>
      </c>
      <c r="E5828" s="1">
        <v>0</v>
      </c>
      <c r="F5828" t="s">
        <v>36</v>
      </c>
      <c r="G5828">
        <v>0</v>
      </c>
      <c r="H5828">
        <v>0</v>
      </c>
      <c r="I5828">
        <v>1.3393E-2</v>
      </c>
    </row>
    <row r="5829" spans="1:9" x14ac:dyDescent="0.25">
      <c r="A5829">
        <v>2120040046</v>
      </c>
      <c r="B5829" t="s">
        <v>6387</v>
      </c>
      <c r="C5829" t="s">
        <v>8706</v>
      </c>
      <c r="D5829" t="s">
        <v>8707</v>
      </c>
      <c r="E5829" s="1">
        <v>0</v>
      </c>
      <c r="F5829" t="s">
        <v>36</v>
      </c>
      <c r="G5829">
        <v>0</v>
      </c>
      <c r="H5829">
        <v>0</v>
      </c>
      <c r="I5829">
        <v>1.6025999999999999E-2</v>
      </c>
    </row>
    <row r="5830" spans="1:9" x14ac:dyDescent="0.25">
      <c r="A5830">
        <v>2120040046</v>
      </c>
      <c r="B5830" t="s">
        <v>6387</v>
      </c>
      <c r="C5830" t="s">
        <v>518</v>
      </c>
      <c r="D5830" t="s">
        <v>519</v>
      </c>
      <c r="E5830" s="1">
        <v>0</v>
      </c>
      <c r="F5830" t="s">
        <v>36</v>
      </c>
      <c r="G5830">
        <v>0</v>
      </c>
      <c r="H5830">
        <v>0</v>
      </c>
      <c r="I5830">
        <v>1.6025999999999999E-2</v>
      </c>
    </row>
    <row r="5831" spans="1:9" x14ac:dyDescent="0.25">
      <c r="A5831">
        <v>2120040047</v>
      </c>
      <c r="B5831" t="s">
        <v>6388</v>
      </c>
      <c r="C5831" t="s">
        <v>8706</v>
      </c>
      <c r="D5831" t="s">
        <v>8707</v>
      </c>
      <c r="E5831" s="1">
        <v>0</v>
      </c>
      <c r="F5831" t="s">
        <v>36</v>
      </c>
      <c r="G5831">
        <v>0</v>
      </c>
      <c r="H5831">
        <v>0</v>
      </c>
      <c r="I5831">
        <v>1.4239999999999999E-2</v>
      </c>
    </row>
    <row r="5832" spans="1:9" x14ac:dyDescent="0.25">
      <c r="A5832">
        <v>2120040047</v>
      </c>
      <c r="B5832" t="s">
        <v>6388</v>
      </c>
      <c r="C5832" t="s">
        <v>518</v>
      </c>
      <c r="D5832" t="s">
        <v>519</v>
      </c>
      <c r="E5832" s="1">
        <v>0</v>
      </c>
      <c r="F5832" t="s">
        <v>36</v>
      </c>
      <c r="G5832">
        <v>0</v>
      </c>
      <c r="H5832">
        <v>0</v>
      </c>
      <c r="I5832">
        <v>1.4239999999999999E-2</v>
      </c>
    </row>
    <row r="5833" spans="1:9" x14ac:dyDescent="0.25">
      <c r="A5833">
        <v>2120040064</v>
      </c>
      <c r="B5833" t="s">
        <v>6309</v>
      </c>
      <c r="C5833" t="s">
        <v>8706</v>
      </c>
      <c r="D5833" t="s">
        <v>8707</v>
      </c>
      <c r="E5833" s="1">
        <v>0</v>
      </c>
      <c r="F5833" t="s">
        <v>36</v>
      </c>
      <c r="G5833">
        <v>0</v>
      </c>
      <c r="H5833">
        <v>0</v>
      </c>
      <c r="I5833">
        <v>3.2787999999999998E-2</v>
      </c>
    </row>
    <row r="5834" spans="1:9" x14ac:dyDescent="0.25">
      <c r="A5834">
        <v>2120040064</v>
      </c>
      <c r="B5834" t="s">
        <v>6309</v>
      </c>
      <c r="C5834" t="s">
        <v>518</v>
      </c>
      <c r="D5834" t="s">
        <v>519</v>
      </c>
      <c r="E5834" s="1">
        <v>0</v>
      </c>
      <c r="F5834" t="s">
        <v>36</v>
      </c>
      <c r="G5834">
        <v>0</v>
      </c>
      <c r="H5834" s="1">
        <v>0</v>
      </c>
      <c r="I5834">
        <v>3.2787999999999998E-2</v>
      </c>
    </row>
    <row r="5835" spans="1:9" x14ac:dyDescent="0.25">
      <c r="A5835">
        <v>2120040065</v>
      </c>
      <c r="B5835" t="s">
        <v>6351</v>
      </c>
      <c r="C5835" t="s">
        <v>8706</v>
      </c>
      <c r="D5835" t="s">
        <v>8707</v>
      </c>
      <c r="E5835" s="1">
        <v>0</v>
      </c>
      <c r="F5835" t="s">
        <v>36</v>
      </c>
      <c r="G5835" s="1">
        <v>0</v>
      </c>
      <c r="H5835">
        <v>0</v>
      </c>
      <c r="I5835">
        <v>3.0130000000000001E-2</v>
      </c>
    </row>
    <row r="5836" spans="1:9" x14ac:dyDescent="0.25">
      <c r="A5836">
        <v>2120040065</v>
      </c>
      <c r="B5836" t="s">
        <v>6351</v>
      </c>
      <c r="C5836" t="s">
        <v>518</v>
      </c>
      <c r="D5836" t="s">
        <v>519</v>
      </c>
      <c r="E5836">
        <v>0</v>
      </c>
      <c r="F5836" t="s">
        <v>36</v>
      </c>
      <c r="G5836">
        <v>0</v>
      </c>
      <c r="H5836">
        <v>0</v>
      </c>
      <c r="I5836">
        <v>3.0130000000000001E-2</v>
      </c>
    </row>
    <row r="5837" spans="1:9" x14ac:dyDescent="0.25">
      <c r="A5837">
        <v>2120040093</v>
      </c>
      <c r="B5837" t="s">
        <v>6397</v>
      </c>
      <c r="C5837" t="s">
        <v>8706</v>
      </c>
      <c r="D5837" t="s">
        <v>8707</v>
      </c>
      <c r="E5837" s="1">
        <v>0</v>
      </c>
      <c r="F5837" t="s">
        <v>36</v>
      </c>
      <c r="G5837">
        <v>0</v>
      </c>
      <c r="H5837">
        <v>0</v>
      </c>
      <c r="I5837">
        <v>1.0624E-2</v>
      </c>
    </row>
    <row r="5838" spans="1:9" x14ac:dyDescent="0.25">
      <c r="A5838">
        <v>2120040093</v>
      </c>
      <c r="B5838" t="s">
        <v>6397</v>
      </c>
      <c r="C5838" t="s">
        <v>518</v>
      </c>
      <c r="D5838" t="s">
        <v>519</v>
      </c>
      <c r="E5838" s="1">
        <v>0</v>
      </c>
      <c r="F5838" t="s">
        <v>36</v>
      </c>
      <c r="G5838">
        <v>0</v>
      </c>
      <c r="H5838">
        <v>0</v>
      </c>
      <c r="I5838">
        <v>1.0624E-2</v>
      </c>
    </row>
    <row r="5839" spans="1:9" x14ac:dyDescent="0.25">
      <c r="A5839">
        <v>2120040095</v>
      </c>
      <c r="B5839" t="s">
        <v>6373</v>
      </c>
      <c r="C5839" t="s">
        <v>8706</v>
      </c>
      <c r="D5839" t="s">
        <v>8707</v>
      </c>
      <c r="E5839" s="1">
        <v>0</v>
      </c>
      <c r="F5839" t="s">
        <v>36</v>
      </c>
      <c r="G5839">
        <v>0</v>
      </c>
      <c r="H5839">
        <v>0</v>
      </c>
      <c r="I5839">
        <v>2.9035999999999999E-2</v>
      </c>
    </row>
    <row r="5840" spans="1:9" x14ac:dyDescent="0.25">
      <c r="A5840">
        <v>2120040095</v>
      </c>
      <c r="B5840" t="s">
        <v>6373</v>
      </c>
      <c r="C5840" t="s">
        <v>518</v>
      </c>
      <c r="D5840" t="s">
        <v>519</v>
      </c>
      <c r="E5840" s="1">
        <v>0</v>
      </c>
      <c r="F5840" t="s">
        <v>36</v>
      </c>
      <c r="G5840">
        <v>0</v>
      </c>
      <c r="H5840">
        <v>0</v>
      </c>
      <c r="I5840">
        <v>2.9035999999999999E-2</v>
      </c>
    </row>
    <row r="5841" spans="1:9" x14ac:dyDescent="0.25">
      <c r="A5841">
        <v>2120040229</v>
      </c>
      <c r="B5841" t="s">
        <v>6377</v>
      </c>
      <c r="C5841" t="s">
        <v>8706</v>
      </c>
      <c r="D5841" t="s">
        <v>8707</v>
      </c>
      <c r="E5841" s="1">
        <v>0</v>
      </c>
      <c r="F5841" t="s">
        <v>36</v>
      </c>
      <c r="G5841">
        <v>0</v>
      </c>
      <c r="H5841">
        <v>0</v>
      </c>
      <c r="I5841">
        <v>1.5032999999999999E-2</v>
      </c>
    </row>
    <row r="5842" spans="1:9" x14ac:dyDescent="0.25">
      <c r="A5842">
        <v>2120040229</v>
      </c>
      <c r="B5842" t="s">
        <v>6377</v>
      </c>
      <c r="C5842" t="s">
        <v>518</v>
      </c>
      <c r="D5842" t="s">
        <v>519</v>
      </c>
      <c r="E5842" s="1">
        <v>0</v>
      </c>
      <c r="F5842" t="s">
        <v>36</v>
      </c>
      <c r="G5842">
        <v>0</v>
      </c>
      <c r="H5842">
        <v>0</v>
      </c>
      <c r="I5842">
        <v>1.5032999999999999E-2</v>
      </c>
    </row>
    <row r="5843" spans="1:9" x14ac:dyDescent="0.25">
      <c r="A5843">
        <v>2120040289</v>
      </c>
      <c r="B5843" t="s">
        <v>6398</v>
      </c>
      <c r="C5843" t="s">
        <v>8706</v>
      </c>
      <c r="D5843" t="s">
        <v>8707</v>
      </c>
      <c r="E5843" s="1">
        <v>0</v>
      </c>
      <c r="F5843" t="s">
        <v>36</v>
      </c>
      <c r="G5843">
        <v>0</v>
      </c>
      <c r="H5843">
        <v>0</v>
      </c>
      <c r="I5843">
        <v>1.1584000000000001E-2</v>
      </c>
    </row>
    <row r="5844" spans="1:9" x14ac:dyDescent="0.25">
      <c r="A5844">
        <v>2120040289</v>
      </c>
      <c r="B5844" t="s">
        <v>6398</v>
      </c>
      <c r="C5844" t="s">
        <v>518</v>
      </c>
      <c r="D5844" t="s">
        <v>519</v>
      </c>
      <c r="E5844" s="1">
        <v>0</v>
      </c>
      <c r="F5844" t="s">
        <v>36</v>
      </c>
      <c r="G5844">
        <v>0</v>
      </c>
      <c r="H5844">
        <v>0</v>
      </c>
      <c r="I5844">
        <v>1.1584000000000001E-2</v>
      </c>
    </row>
    <row r="5845" spans="1:9" x14ac:dyDescent="0.25">
      <c r="A5845">
        <v>2120040290</v>
      </c>
      <c r="B5845" t="s">
        <v>6382</v>
      </c>
      <c r="C5845" t="s">
        <v>8706</v>
      </c>
      <c r="D5845" t="s">
        <v>8707</v>
      </c>
      <c r="E5845" s="1">
        <v>0</v>
      </c>
      <c r="F5845" t="s">
        <v>36</v>
      </c>
      <c r="G5845">
        <v>0</v>
      </c>
      <c r="H5845">
        <v>0</v>
      </c>
      <c r="I5845">
        <v>2.5541000000000001E-2</v>
      </c>
    </row>
    <row r="5846" spans="1:9" x14ac:dyDescent="0.25">
      <c r="A5846">
        <v>2120040290</v>
      </c>
      <c r="B5846" t="s">
        <v>6382</v>
      </c>
      <c r="C5846" t="s">
        <v>518</v>
      </c>
      <c r="D5846" t="s">
        <v>519</v>
      </c>
      <c r="E5846" s="1">
        <v>0</v>
      </c>
      <c r="F5846" t="s">
        <v>36</v>
      </c>
      <c r="G5846">
        <v>0</v>
      </c>
      <c r="H5846">
        <v>0</v>
      </c>
      <c r="I5846">
        <v>2.5541000000000001E-2</v>
      </c>
    </row>
    <row r="5847" spans="1:9" x14ac:dyDescent="0.25">
      <c r="A5847">
        <v>2120040339</v>
      </c>
      <c r="B5847" t="s">
        <v>6409</v>
      </c>
      <c r="C5847" t="s">
        <v>8706</v>
      </c>
      <c r="D5847" t="s">
        <v>8707</v>
      </c>
      <c r="E5847" s="1">
        <v>0</v>
      </c>
      <c r="F5847" t="s">
        <v>36</v>
      </c>
      <c r="G5847">
        <v>0</v>
      </c>
      <c r="H5847">
        <v>0</v>
      </c>
      <c r="I5847">
        <v>3.1106000000000002E-2</v>
      </c>
    </row>
    <row r="5848" spans="1:9" x14ac:dyDescent="0.25">
      <c r="A5848">
        <v>2120040339</v>
      </c>
      <c r="B5848" t="s">
        <v>6409</v>
      </c>
      <c r="C5848" t="s">
        <v>518</v>
      </c>
      <c r="D5848" t="s">
        <v>519</v>
      </c>
      <c r="E5848" s="1">
        <v>0</v>
      </c>
      <c r="F5848" t="s">
        <v>36</v>
      </c>
      <c r="G5848">
        <v>0</v>
      </c>
      <c r="H5848">
        <v>0</v>
      </c>
      <c r="I5848">
        <v>3.1106000000000002E-2</v>
      </c>
    </row>
    <row r="5849" spans="1:9" x14ac:dyDescent="0.25">
      <c r="A5849">
        <v>2120040355</v>
      </c>
      <c r="B5849" t="s">
        <v>6410</v>
      </c>
      <c r="C5849" t="s">
        <v>8706</v>
      </c>
      <c r="D5849" t="s">
        <v>8707</v>
      </c>
      <c r="E5849" s="1">
        <v>0</v>
      </c>
      <c r="F5849" t="s">
        <v>36</v>
      </c>
      <c r="G5849">
        <v>0</v>
      </c>
      <c r="H5849">
        <v>0</v>
      </c>
      <c r="I5849">
        <v>3.4874000000000002E-2</v>
      </c>
    </row>
    <row r="5850" spans="1:9" x14ac:dyDescent="0.25">
      <c r="A5850">
        <v>2120040355</v>
      </c>
      <c r="B5850" t="s">
        <v>6410</v>
      </c>
      <c r="C5850" t="s">
        <v>518</v>
      </c>
      <c r="D5850" t="s">
        <v>519</v>
      </c>
      <c r="E5850" s="1">
        <v>0</v>
      </c>
      <c r="F5850" t="s">
        <v>36</v>
      </c>
      <c r="G5850">
        <v>0</v>
      </c>
      <c r="H5850">
        <v>0</v>
      </c>
      <c r="I5850">
        <v>3.4874000000000002E-2</v>
      </c>
    </row>
    <row r="5851" spans="1:9" x14ac:dyDescent="0.25">
      <c r="A5851">
        <v>2120040462</v>
      </c>
      <c r="B5851" t="s">
        <v>6731</v>
      </c>
      <c r="C5851" t="s">
        <v>8706</v>
      </c>
      <c r="D5851" t="s">
        <v>8707</v>
      </c>
      <c r="E5851" s="1">
        <v>0</v>
      </c>
      <c r="F5851" t="s">
        <v>36</v>
      </c>
      <c r="G5851">
        <v>0</v>
      </c>
      <c r="H5851">
        <v>0</v>
      </c>
      <c r="I5851">
        <v>3.1909E-2</v>
      </c>
    </row>
    <row r="5852" spans="1:9" x14ac:dyDescent="0.25">
      <c r="A5852">
        <v>2120040462</v>
      </c>
      <c r="B5852" t="s">
        <v>6731</v>
      </c>
      <c r="C5852" t="s">
        <v>518</v>
      </c>
      <c r="D5852" t="s">
        <v>519</v>
      </c>
      <c r="E5852">
        <v>0</v>
      </c>
      <c r="F5852" t="s">
        <v>36</v>
      </c>
      <c r="G5852">
        <v>0</v>
      </c>
      <c r="H5852">
        <v>0</v>
      </c>
      <c r="I5852">
        <v>3.1909E-2</v>
      </c>
    </row>
    <row r="5853" spans="1:9" x14ac:dyDescent="0.25">
      <c r="A5853">
        <v>2120040524</v>
      </c>
      <c r="B5853" t="s">
        <v>6372</v>
      </c>
      <c r="C5853" t="s">
        <v>8706</v>
      </c>
      <c r="D5853" t="s">
        <v>8707</v>
      </c>
      <c r="E5853" s="1">
        <v>0</v>
      </c>
      <c r="F5853" t="s">
        <v>36</v>
      </c>
      <c r="G5853">
        <v>0</v>
      </c>
      <c r="H5853">
        <v>0</v>
      </c>
      <c r="I5853">
        <v>2.4272999999999999E-2</v>
      </c>
    </row>
    <row r="5854" spans="1:9" x14ac:dyDescent="0.25">
      <c r="A5854">
        <v>2120040524</v>
      </c>
      <c r="B5854" t="s">
        <v>6372</v>
      </c>
      <c r="C5854" t="s">
        <v>518</v>
      </c>
      <c r="D5854" t="s">
        <v>519</v>
      </c>
      <c r="E5854" s="1">
        <v>0</v>
      </c>
      <c r="F5854" t="s">
        <v>36</v>
      </c>
      <c r="G5854">
        <v>0</v>
      </c>
      <c r="H5854">
        <v>0</v>
      </c>
      <c r="I5854">
        <v>2.4272999999999999E-2</v>
      </c>
    </row>
    <row r="5855" spans="1:9" x14ac:dyDescent="0.25">
      <c r="A5855">
        <v>2120040668</v>
      </c>
      <c r="B5855" t="s">
        <v>1456</v>
      </c>
      <c r="C5855" t="s">
        <v>8706</v>
      </c>
      <c r="D5855" t="s">
        <v>8707</v>
      </c>
      <c r="E5855">
        <v>0</v>
      </c>
      <c r="F5855" t="s">
        <v>36</v>
      </c>
      <c r="G5855">
        <v>0</v>
      </c>
      <c r="H5855" s="1">
        <v>54880</v>
      </c>
      <c r="I5855">
        <v>9.1590000000000005E-3</v>
      </c>
    </row>
    <row r="5856" spans="1:9" x14ac:dyDescent="0.25">
      <c r="A5856">
        <v>2120040668</v>
      </c>
      <c r="B5856" t="s">
        <v>1456</v>
      </c>
      <c r="C5856" t="s">
        <v>518</v>
      </c>
      <c r="D5856" t="s">
        <v>519</v>
      </c>
      <c r="E5856" s="1">
        <v>0</v>
      </c>
      <c r="F5856" t="s">
        <v>36</v>
      </c>
      <c r="G5856" s="1">
        <v>54880</v>
      </c>
      <c r="H5856">
        <v>0</v>
      </c>
      <c r="I5856">
        <v>9.1590000000000005E-3</v>
      </c>
    </row>
    <row r="5857" spans="1:9" x14ac:dyDescent="0.25">
      <c r="A5857">
        <v>2120040826</v>
      </c>
      <c r="B5857" t="s">
        <v>6380</v>
      </c>
      <c r="C5857" t="s">
        <v>8706</v>
      </c>
      <c r="D5857" t="s">
        <v>8707</v>
      </c>
      <c r="E5857">
        <v>0</v>
      </c>
      <c r="F5857" t="s">
        <v>36</v>
      </c>
      <c r="G5857">
        <v>0</v>
      </c>
      <c r="H5857">
        <v>0</v>
      </c>
      <c r="I5857">
        <v>2.0580999999999999E-2</v>
      </c>
    </row>
    <row r="5858" spans="1:9" x14ac:dyDescent="0.25">
      <c r="A5858">
        <v>2120040826</v>
      </c>
      <c r="B5858" t="s">
        <v>6380</v>
      </c>
      <c r="C5858" t="s">
        <v>518</v>
      </c>
      <c r="D5858" t="s">
        <v>519</v>
      </c>
      <c r="E5858" s="1">
        <v>0</v>
      </c>
      <c r="F5858" t="s">
        <v>36</v>
      </c>
      <c r="G5858">
        <v>0</v>
      </c>
      <c r="H5858">
        <v>0</v>
      </c>
      <c r="I5858">
        <v>2.0580999999999999E-2</v>
      </c>
    </row>
    <row r="5859" spans="1:9" x14ac:dyDescent="0.25">
      <c r="A5859">
        <v>2120040827</v>
      </c>
      <c r="B5859" t="s">
        <v>6375</v>
      </c>
      <c r="C5859" t="s">
        <v>8706</v>
      </c>
      <c r="D5859" t="s">
        <v>8707</v>
      </c>
      <c r="E5859">
        <v>0</v>
      </c>
      <c r="F5859" t="s">
        <v>36</v>
      </c>
      <c r="G5859">
        <v>0</v>
      </c>
      <c r="H5859">
        <v>0</v>
      </c>
      <c r="I5859">
        <v>1.7333999999999999E-2</v>
      </c>
    </row>
    <row r="5860" spans="1:9" x14ac:dyDescent="0.25">
      <c r="A5860">
        <v>2120040827</v>
      </c>
      <c r="B5860" t="s">
        <v>6375</v>
      </c>
      <c r="C5860" t="s">
        <v>518</v>
      </c>
      <c r="D5860" t="s">
        <v>519</v>
      </c>
      <c r="E5860" s="1">
        <v>0</v>
      </c>
      <c r="F5860" t="s">
        <v>36</v>
      </c>
      <c r="G5860">
        <v>0</v>
      </c>
      <c r="H5860">
        <v>0</v>
      </c>
      <c r="I5860">
        <v>1.7333999999999999E-2</v>
      </c>
    </row>
    <row r="5861" spans="1:9" x14ac:dyDescent="0.25">
      <c r="A5861">
        <v>2120040904</v>
      </c>
      <c r="B5861" t="s">
        <v>6347</v>
      </c>
      <c r="C5861" t="s">
        <v>8706</v>
      </c>
      <c r="D5861" t="s">
        <v>8707</v>
      </c>
      <c r="E5861" s="1">
        <v>0</v>
      </c>
      <c r="F5861" t="s">
        <v>36</v>
      </c>
      <c r="G5861">
        <v>0</v>
      </c>
      <c r="H5861">
        <v>0</v>
      </c>
      <c r="I5861">
        <v>1.874E-2</v>
      </c>
    </row>
    <row r="5862" spans="1:9" x14ac:dyDescent="0.25">
      <c r="A5862">
        <v>2120040904</v>
      </c>
      <c r="B5862" t="s">
        <v>6347</v>
      </c>
      <c r="C5862" t="s">
        <v>518</v>
      </c>
      <c r="D5862" t="s">
        <v>519</v>
      </c>
      <c r="E5862" s="1">
        <v>0</v>
      </c>
      <c r="F5862" t="s">
        <v>36</v>
      </c>
      <c r="G5862">
        <v>0</v>
      </c>
      <c r="H5862">
        <v>0</v>
      </c>
      <c r="I5862">
        <v>1.874E-2</v>
      </c>
    </row>
    <row r="5863" spans="1:9" x14ac:dyDescent="0.25">
      <c r="A5863">
        <v>2120040908</v>
      </c>
      <c r="B5863" t="s">
        <v>6339</v>
      </c>
      <c r="C5863" t="s">
        <v>8706</v>
      </c>
      <c r="D5863" t="s">
        <v>8707</v>
      </c>
      <c r="E5863" s="1">
        <v>0</v>
      </c>
      <c r="F5863" t="s">
        <v>36</v>
      </c>
      <c r="G5863">
        <v>0</v>
      </c>
      <c r="H5863">
        <v>0</v>
      </c>
      <c r="I5863">
        <v>4.9347000000000002E-2</v>
      </c>
    </row>
    <row r="5864" spans="1:9" x14ac:dyDescent="0.25">
      <c r="A5864">
        <v>2120040908</v>
      </c>
      <c r="B5864" t="s">
        <v>6339</v>
      </c>
      <c r="C5864" t="s">
        <v>518</v>
      </c>
      <c r="D5864" t="s">
        <v>519</v>
      </c>
      <c r="E5864" s="1">
        <v>0</v>
      </c>
      <c r="F5864" t="s">
        <v>36</v>
      </c>
      <c r="G5864">
        <v>0</v>
      </c>
      <c r="H5864">
        <v>0</v>
      </c>
      <c r="I5864">
        <v>4.9347000000000002E-2</v>
      </c>
    </row>
    <row r="5865" spans="1:9" x14ac:dyDescent="0.25">
      <c r="A5865">
        <v>2120041089</v>
      </c>
      <c r="B5865" t="s">
        <v>6349</v>
      </c>
      <c r="C5865" t="s">
        <v>8706</v>
      </c>
      <c r="D5865" t="s">
        <v>8707</v>
      </c>
      <c r="E5865" s="1">
        <v>0</v>
      </c>
      <c r="F5865" t="s">
        <v>36</v>
      </c>
      <c r="G5865">
        <v>0</v>
      </c>
      <c r="H5865">
        <v>0</v>
      </c>
      <c r="I5865">
        <v>3.3174000000000002E-2</v>
      </c>
    </row>
    <row r="5866" spans="1:9" x14ac:dyDescent="0.25">
      <c r="A5866">
        <v>2120041089</v>
      </c>
      <c r="B5866" t="s">
        <v>6349</v>
      </c>
      <c r="C5866" t="s">
        <v>518</v>
      </c>
      <c r="D5866" t="s">
        <v>519</v>
      </c>
      <c r="E5866" s="1">
        <v>0</v>
      </c>
      <c r="F5866" t="s">
        <v>36</v>
      </c>
      <c r="G5866">
        <v>0</v>
      </c>
      <c r="H5866">
        <v>0</v>
      </c>
      <c r="I5866">
        <v>3.3174000000000002E-2</v>
      </c>
    </row>
    <row r="5867" spans="1:9" x14ac:dyDescent="0.25">
      <c r="A5867">
        <v>2120041173</v>
      </c>
      <c r="B5867" t="s">
        <v>6392</v>
      </c>
      <c r="C5867" t="s">
        <v>8706</v>
      </c>
      <c r="D5867" t="s">
        <v>8707</v>
      </c>
      <c r="E5867" s="1">
        <v>0</v>
      </c>
      <c r="F5867" t="s">
        <v>36</v>
      </c>
      <c r="G5867">
        <v>0</v>
      </c>
      <c r="H5867">
        <v>0</v>
      </c>
      <c r="I5867">
        <v>2.0319E-2</v>
      </c>
    </row>
    <row r="5868" spans="1:9" x14ac:dyDescent="0.25">
      <c r="A5868">
        <v>2120041173</v>
      </c>
      <c r="B5868" t="s">
        <v>6392</v>
      </c>
      <c r="C5868" t="s">
        <v>518</v>
      </c>
      <c r="D5868" t="s">
        <v>519</v>
      </c>
      <c r="E5868" s="1">
        <v>0</v>
      </c>
      <c r="F5868" t="s">
        <v>36</v>
      </c>
      <c r="G5868">
        <v>0</v>
      </c>
      <c r="H5868">
        <v>0</v>
      </c>
      <c r="I5868">
        <v>2.0319E-2</v>
      </c>
    </row>
    <row r="5869" spans="1:9" x14ac:dyDescent="0.25">
      <c r="A5869">
        <v>2120041440</v>
      </c>
      <c r="B5869" t="s">
        <v>6364</v>
      </c>
      <c r="C5869" t="s">
        <v>8706</v>
      </c>
      <c r="D5869" t="s">
        <v>8707</v>
      </c>
      <c r="E5869" s="1">
        <v>0</v>
      </c>
      <c r="F5869" t="s">
        <v>36</v>
      </c>
      <c r="G5869">
        <v>0</v>
      </c>
      <c r="H5869">
        <v>0</v>
      </c>
      <c r="I5869">
        <v>3.0415999999999999E-2</v>
      </c>
    </row>
    <row r="5870" spans="1:9" x14ac:dyDescent="0.25">
      <c r="A5870">
        <v>2120041440</v>
      </c>
      <c r="B5870" t="s">
        <v>6364</v>
      </c>
      <c r="C5870" t="s">
        <v>518</v>
      </c>
      <c r="D5870" t="s">
        <v>519</v>
      </c>
      <c r="E5870" s="1">
        <v>0</v>
      </c>
      <c r="F5870" t="s">
        <v>36</v>
      </c>
      <c r="G5870">
        <v>0</v>
      </c>
      <c r="H5870">
        <v>0</v>
      </c>
      <c r="I5870">
        <v>3.0415999999999999E-2</v>
      </c>
    </row>
    <row r="5871" spans="1:9" x14ac:dyDescent="0.25">
      <c r="A5871">
        <v>2120041441</v>
      </c>
      <c r="B5871" t="s">
        <v>6362</v>
      </c>
      <c r="C5871" t="s">
        <v>8706</v>
      </c>
      <c r="D5871" t="s">
        <v>8707</v>
      </c>
      <c r="E5871" s="1">
        <v>0</v>
      </c>
      <c r="F5871" t="s">
        <v>36</v>
      </c>
      <c r="G5871">
        <v>0</v>
      </c>
      <c r="H5871">
        <v>0</v>
      </c>
      <c r="I5871">
        <v>3.1266000000000002E-2</v>
      </c>
    </row>
    <row r="5872" spans="1:9" x14ac:dyDescent="0.25">
      <c r="A5872">
        <v>2120041441</v>
      </c>
      <c r="B5872" t="s">
        <v>6362</v>
      </c>
      <c r="C5872" t="s">
        <v>518</v>
      </c>
      <c r="D5872" t="s">
        <v>519</v>
      </c>
      <c r="E5872" s="1">
        <v>0</v>
      </c>
      <c r="F5872" t="s">
        <v>36</v>
      </c>
      <c r="G5872">
        <v>0</v>
      </c>
      <c r="H5872">
        <v>0</v>
      </c>
      <c r="I5872">
        <v>3.1266000000000002E-2</v>
      </c>
    </row>
    <row r="5873" spans="1:9" x14ac:dyDescent="0.25">
      <c r="A5873">
        <v>2120041442</v>
      </c>
      <c r="B5873" t="s">
        <v>6360</v>
      </c>
      <c r="C5873" t="s">
        <v>8706</v>
      </c>
      <c r="D5873" t="s">
        <v>8707</v>
      </c>
      <c r="E5873" s="1">
        <v>0</v>
      </c>
      <c r="F5873" t="s">
        <v>36</v>
      </c>
      <c r="G5873">
        <v>0</v>
      </c>
      <c r="H5873">
        <v>0</v>
      </c>
      <c r="I5873">
        <v>3.2378999999999998E-2</v>
      </c>
    </row>
    <row r="5874" spans="1:9" x14ac:dyDescent="0.25">
      <c r="A5874">
        <v>2120041442</v>
      </c>
      <c r="B5874" t="s">
        <v>6360</v>
      </c>
      <c r="C5874" t="s">
        <v>518</v>
      </c>
      <c r="D5874" t="s">
        <v>519</v>
      </c>
      <c r="E5874" s="1">
        <v>0</v>
      </c>
      <c r="F5874" t="s">
        <v>36</v>
      </c>
      <c r="G5874">
        <v>0</v>
      </c>
      <c r="H5874">
        <v>0</v>
      </c>
      <c r="I5874">
        <v>3.2378999999999998E-2</v>
      </c>
    </row>
    <row r="5875" spans="1:9" x14ac:dyDescent="0.25">
      <c r="A5875">
        <v>2120041477</v>
      </c>
      <c r="B5875" t="s">
        <v>6411</v>
      </c>
      <c r="C5875" t="s">
        <v>8706</v>
      </c>
      <c r="D5875" t="s">
        <v>8707</v>
      </c>
      <c r="E5875" s="1">
        <v>0</v>
      </c>
      <c r="F5875" t="s">
        <v>36</v>
      </c>
      <c r="G5875">
        <v>0</v>
      </c>
      <c r="H5875">
        <v>0</v>
      </c>
      <c r="I5875">
        <v>8.2752999999999993E-2</v>
      </c>
    </row>
    <row r="5876" spans="1:9" x14ac:dyDescent="0.25">
      <c r="A5876">
        <v>2120041477</v>
      </c>
      <c r="B5876" t="s">
        <v>6411</v>
      </c>
      <c r="C5876" t="s">
        <v>518</v>
      </c>
      <c r="D5876" t="s">
        <v>519</v>
      </c>
      <c r="E5876" s="1">
        <v>0</v>
      </c>
      <c r="F5876" t="s">
        <v>36</v>
      </c>
      <c r="G5876">
        <v>0</v>
      </c>
      <c r="H5876">
        <v>0</v>
      </c>
      <c r="I5876">
        <v>8.2752999999999993E-2</v>
      </c>
    </row>
    <row r="5877" spans="1:9" x14ac:dyDescent="0.25">
      <c r="A5877">
        <v>2120041510</v>
      </c>
      <c r="B5877" t="s">
        <v>6352</v>
      </c>
      <c r="C5877" t="s">
        <v>8706</v>
      </c>
      <c r="D5877" t="s">
        <v>8707</v>
      </c>
      <c r="E5877" s="1">
        <v>0</v>
      </c>
      <c r="F5877" t="s">
        <v>36</v>
      </c>
      <c r="G5877">
        <v>0</v>
      </c>
      <c r="H5877">
        <v>0</v>
      </c>
      <c r="I5877">
        <v>3.9569E-2</v>
      </c>
    </row>
    <row r="5878" spans="1:9" x14ac:dyDescent="0.25">
      <c r="A5878">
        <v>2120041510</v>
      </c>
      <c r="B5878" t="s">
        <v>6352</v>
      </c>
      <c r="C5878" t="s">
        <v>518</v>
      </c>
      <c r="D5878" t="s">
        <v>519</v>
      </c>
      <c r="E5878">
        <v>0</v>
      </c>
      <c r="F5878" t="s">
        <v>36</v>
      </c>
      <c r="G5878">
        <v>0</v>
      </c>
      <c r="H5878">
        <v>0</v>
      </c>
      <c r="I5878">
        <v>3.9569E-2</v>
      </c>
    </row>
    <row r="5879" spans="1:9" x14ac:dyDescent="0.25">
      <c r="A5879">
        <v>2120041546</v>
      </c>
      <c r="B5879" t="s">
        <v>6385</v>
      </c>
      <c r="C5879" t="s">
        <v>8706</v>
      </c>
      <c r="D5879" t="s">
        <v>8707</v>
      </c>
      <c r="E5879" s="1">
        <v>0</v>
      </c>
      <c r="F5879" t="s">
        <v>36</v>
      </c>
      <c r="G5879">
        <v>0</v>
      </c>
      <c r="H5879">
        <v>0</v>
      </c>
      <c r="I5879">
        <v>1.8863000000000001E-2</v>
      </c>
    </row>
    <row r="5880" spans="1:9" x14ac:dyDescent="0.25">
      <c r="A5880">
        <v>2120041546</v>
      </c>
      <c r="B5880" t="s">
        <v>6385</v>
      </c>
      <c r="C5880" t="s">
        <v>518</v>
      </c>
      <c r="D5880" t="s">
        <v>519</v>
      </c>
      <c r="E5880" s="1">
        <v>0</v>
      </c>
      <c r="F5880" t="s">
        <v>36</v>
      </c>
      <c r="G5880">
        <v>0</v>
      </c>
      <c r="H5880">
        <v>0</v>
      </c>
      <c r="I5880">
        <v>1.8863000000000001E-2</v>
      </c>
    </row>
    <row r="5881" spans="1:9" x14ac:dyDescent="0.25">
      <c r="A5881">
        <v>2120041612</v>
      </c>
      <c r="B5881" t="s">
        <v>6403</v>
      </c>
      <c r="C5881" t="s">
        <v>8706</v>
      </c>
      <c r="D5881" t="s">
        <v>8707</v>
      </c>
      <c r="E5881" s="1">
        <v>400000</v>
      </c>
      <c r="F5881" t="s">
        <v>36</v>
      </c>
      <c r="G5881">
        <v>0</v>
      </c>
      <c r="H5881">
        <v>0</v>
      </c>
      <c r="I5881">
        <v>9.9299999999999996E-4</v>
      </c>
    </row>
    <row r="5882" spans="1:9" x14ac:dyDescent="0.25">
      <c r="A5882">
        <v>2120041612</v>
      </c>
      <c r="B5882" t="s">
        <v>6403</v>
      </c>
      <c r="C5882" t="s">
        <v>518</v>
      </c>
      <c r="D5882" t="s">
        <v>519</v>
      </c>
      <c r="E5882">
        <v>0</v>
      </c>
      <c r="F5882" t="s">
        <v>36</v>
      </c>
      <c r="G5882">
        <v>0</v>
      </c>
      <c r="H5882">
        <v>0</v>
      </c>
      <c r="I5882">
        <v>9.9299999999999996E-4</v>
      </c>
    </row>
    <row r="5883" spans="1:9" x14ac:dyDescent="0.25">
      <c r="A5883">
        <v>2120041683</v>
      </c>
      <c r="B5883" t="s">
        <v>6348</v>
      </c>
      <c r="C5883" t="s">
        <v>8706</v>
      </c>
      <c r="D5883" t="s">
        <v>8707</v>
      </c>
      <c r="E5883" s="1">
        <v>0</v>
      </c>
      <c r="F5883" t="s">
        <v>36</v>
      </c>
      <c r="G5883">
        <v>0</v>
      </c>
      <c r="H5883">
        <v>0</v>
      </c>
      <c r="I5883">
        <v>4.2771000000000003E-2</v>
      </c>
    </row>
    <row r="5884" spans="1:9" x14ac:dyDescent="0.25">
      <c r="A5884">
        <v>2120041683</v>
      </c>
      <c r="B5884" t="s">
        <v>6348</v>
      </c>
      <c r="C5884" t="s">
        <v>518</v>
      </c>
      <c r="D5884" t="s">
        <v>519</v>
      </c>
      <c r="E5884" s="1">
        <v>0</v>
      </c>
      <c r="F5884" t="s">
        <v>36</v>
      </c>
      <c r="G5884">
        <v>0</v>
      </c>
      <c r="H5884">
        <v>0</v>
      </c>
      <c r="I5884">
        <v>4.2771000000000003E-2</v>
      </c>
    </row>
    <row r="5885" spans="1:9" x14ac:dyDescent="0.25">
      <c r="A5885">
        <v>2120041722</v>
      </c>
      <c r="B5885" t="s">
        <v>6412</v>
      </c>
      <c r="C5885" t="s">
        <v>8706</v>
      </c>
      <c r="D5885" t="s">
        <v>8707</v>
      </c>
      <c r="E5885" s="1">
        <v>0</v>
      </c>
      <c r="F5885" t="s">
        <v>36</v>
      </c>
      <c r="G5885">
        <v>0</v>
      </c>
      <c r="H5885">
        <v>0</v>
      </c>
      <c r="I5885">
        <v>0.15163599999999999</v>
      </c>
    </row>
    <row r="5886" spans="1:9" x14ac:dyDescent="0.25">
      <c r="A5886">
        <v>2120041722</v>
      </c>
      <c r="B5886" t="s">
        <v>6412</v>
      </c>
      <c r="C5886" t="s">
        <v>518</v>
      </c>
      <c r="D5886" t="s">
        <v>519</v>
      </c>
      <c r="E5886" s="1">
        <v>0</v>
      </c>
      <c r="F5886" t="s">
        <v>36</v>
      </c>
      <c r="G5886">
        <v>0</v>
      </c>
      <c r="H5886">
        <v>0</v>
      </c>
      <c r="I5886">
        <v>0.15163599999999999</v>
      </c>
    </row>
    <row r="5887" spans="1:9" x14ac:dyDescent="0.25">
      <c r="A5887">
        <v>2120041799</v>
      </c>
      <c r="B5887" t="s">
        <v>6399</v>
      </c>
      <c r="C5887" t="s">
        <v>8706</v>
      </c>
      <c r="D5887" t="s">
        <v>8707</v>
      </c>
      <c r="E5887" s="1">
        <v>0</v>
      </c>
      <c r="F5887" t="s">
        <v>36</v>
      </c>
      <c r="G5887">
        <v>0</v>
      </c>
      <c r="H5887">
        <v>0</v>
      </c>
      <c r="I5887">
        <v>1.8110999999999999E-2</v>
      </c>
    </row>
    <row r="5888" spans="1:9" x14ac:dyDescent="0.25">
      <c r="A5888">
        <v>2120041799</v>
      </c>
      <c r="B5888" t="s">
        <v>6399</v>
      </c>
      <c r="C5888" t="s">
        <v>518</v>
      </c>
      <c r="D5888" t="s">
        <v>519</v>
      </c>
      <c r="E5888" s="1">
        <v>0</v>
      </c>
      <c r="F5888" t="s">
        <v>36</v>
      </c>
      <c r="G5888">
        <v>0</v>
      </c>
      <c r="H5888">
        <v>0</v>
      </c>
      <c r="I5888">
        <v>1.8110999999999999E-2</v>
      </c>
    </row>
    <row r="5889" spans="1:9" x14ac:dyDescent="0.25">
      <c r="A5889">
        <v>2120041809</v>
      </c>
      <c r="B5889" t="s">
        <v>6383</v>
      </c>
      <c r="C5889" t="s">
        <v>8706</v>
      </c>
      <c r="D5889" t="s">
        <v>8707</v>
      </c>
      <c r="E5889" s="1">
        <v>0</v>
      </c>
      <c r="F5889" t="s">
        <v>36</v>
      </c>
      <c r="G5889">
        <v>0</v>
      </c>
      <c r="H5889">
        <v>0</v>
      </c>
      <c r="I5889">
        <v>5.8286999999999999E-2</v>
      </c>
    </row>
    <row r="5890" spans="1:9" x14ac:dyDescent="0.25">
      <c r="A5890">
        <v>2120041809</v>
      </c>
      <c r="B5890" t="s">
        <v>6383</v>
      </c>
      <c r="C5890" t="s">
        <v>518</v>
      </c>
      <c r="D5890" t="s">
        <v>519</v>
      </c>
      <c r="E5890" s="1">
        <v>0</v>
      </c>
      <c r="F5890" t="s">
        <v>36</v>
      </c>
      <c r="G5890">
        <v>0</v>
      </c>
      <c r="H5890">
        <v>0</v>
      </c>
      <c r="I5890">
        <v>5.8286999999999999E-2</v>
      </c>
    </row>
    <row r="5891" spans="1:9" x14ac:dyDescent="0.25">
      <c r="A5891">
        <v>2120041904</v>
      </c>
      <c r="B5891" t="s">
        <v>6361</v>
      </c>
      <c r="C5891" t="s">
        <v>8706</v>
      </c>
      <c r="D5891" t="s">
        <v>8707</v>
      </c>
      <c r="E5891">
        <v>0</v>
      </c>
      <c r="F5891" t="s">
        <v>36</v>
      </c>
      <c r="G5891">
        <v>0</v>
      </c>
      <c r="H5891">
        <v>0</v>
      </c>
      <c r="I5891">
        <v>3.1296999999999998E-2</v>
      </c>
    </row>
    <row r="5892" spans="1:9" x14ac:dyDescent="0.25">
      <c r="A5892">
        <v>2120041904</v>
      </c>
      <c r="B5892" t="s">
        <v>6361</v>
      </c>
      <c r="C5892" t="s">
        <v>518</v>
      </c>
      <c r="D5892" t="s">
        <v>519</v>
      </c>
      <c r="E5892">
        <v>0</v>
      </c>
      <c r="F5892" t="s">
        <v>36</v>
      </c>
      <c r="G5892">
        <v>0</v>
      </c>
      <c r="H5892">
        <v>0</v>
      </c>
      <c r="I5892">
        <v>3.1296999999999998E-2</v>
      </c>
    </row>
    <row r="5893" spans="1:9" x14ac:dyDescent="0.25">
      <c r="A5893">
        <v>2120041911</v>
      </c>
      <c r="B5893" t="s">
        <v>6350</v>
      </c>
      <c r="C5893" t="s">
        <v>8706</v>
      </c>
      <c r="D5893" t="s">
        <v>8707</v>
      </c>
      <c r="E5893" s="1">
        <v>0</v>
      </c>
      <c r="F5893" t="s">
        <v>36</v>
      </c>
      <c r="G5893">
        <v>0</v>
      </c>
      <c r="H5893">
        <v>0</v>
      </c>
      <c r="I5893">
        <v>4.1715000000000002E-2</v>
      </c>
    </row>
    <row r="5894" spans="1:9" x14ac:dyDescent="0.25">
      <c r="A5894">
        <v>2120041911</v>
      </c>
      <c r="B5894" t="s">
        <v>6350</v>
      </c>
      <c r="C5894" t="s">
        <v>518</v>
      </c>
      <c r="D5894" t="s">
        <v>519</v>
      </c>
      <c r="E5894">
        <v>0</v>
      </c>
      <c r="F5894" t="s">
        <v>36</v>
      </c>
      <c r="G5894">
        <v>0</v>
      </c>
      <c r="H5894">
        <v>0</v>
      </c>
      <c r="I5894">
        <v>4.1715000000000002E-2</v>
      </c>
    </row>
    <row r="5895" spans="1:9" x14ac:dyDescent="0.25">
      <c r="A5895">
        <v>2120041912</v>
      </c>
      <c r="B5895" t="s">
        <v>6365</v>
      </c>
      <c r="C5895" t="s">
        <v>8706</v>
      </c>
      <c r="D5895" t="s">
        <v>8707</v>
      </c>
      <c r="E5895">
        <v>0</v>
      </c>
      <c r="F5895" t="s">
        <v>36</v>
      </c>
      <c r="G5895">
        <v>0</v>
      </c>
      <c r="H5895">
        <v>0</v>
      </c>
      <c r="I5895">
        <v>2.9950999999999998E-2</v>
      </c>
    </row>
    <row r="5896" spans="1:9" x14ac:dyDescent="0.25">
      <c r="A5896">
        <v>2120041912</v>
      </c>
      <c r="B5896" t="s">
        <v>6365</v>
      </c>
      <c r="C5896" t="s">
        <v>518</v>
      </c>
      <c r="D5896" t="s">
        <v>519</v>
      </c>
      <c r="E5896" s="1">
        <v>0</v>
      </c>
      <c r="F5896" t="s">
        <v>36</v>
      </c>
      <c r="G5896">
        <v>0</v>
      </c>
      <c r="H5896">
        <v>0</v>
      </c>
      <c r="I5896">
        <v>2.9950999999999998E-2</v>
      </c>
    </row>
    <row r="5897" spans="1:9" x14ac:dyDescent="0.25">
      <c r="A5897">
        <v>2120041913</v>
      </c>
      <c r="B5897" t="s">
        <v>6336</v>
      </c>
      <c r="C5897" t="s">
        <v>8706</v>
      </c>
      <c r="D5897" t="s">
        <v>8707</v>
      </c>
      <c r="E5897">
        <v>0</v>
      </c>
      <c r="F5897" t="s">
        <v>36</v>
      </c>
      <c r="G5897">
        <v>0</v>
      </c>
      <c r="H5897">
        <v>0</v>
      </c>
      <c r="I5897">
        <v>5.3610999999999999E-2</v>
      </c>
    </row>
    <row r="5898" spans="1:9" x14ac:dyDescent="0.25">
      <c r="A5898">
        <v>2120041913</v>
      </c>
      <c r="B5898" t="s">
        <v>6336</v>
      </c>
      <c r="C5898" t="s">
        <v>518</v>
      </c>
      <c r="D5898" t="s">
        <v>519</v>
      </c>
      <c r="E5898">
        <v>0</v>
      </c>
      <c r="F5898" t="s">
        <v>36</v>
      </c>
      <c r="G5898">
        <v>0</v>
      </c>
      <c r="H5898">
        <v>0</v>
      </c>
      <c r="I5898">
        <v>5.3610999999999999E-2</v>
      </c>
    </row>
    <row r="5899" spans="1:9" x14ac:dyDescent="0.25">
      <c r="A5899">
        <v>2120041924</v>
      </c>
      <c r="B5899" t="s">
        <v>6313</v>
      </c>
      <c r="C5899" t="s">
        <v>8706</v>
      </c>
      <c r="D5899" t="s">
        <v>8707</v>
      </c>
      <c r="E5899">
        <v>0</v>
      </c>
      <c r="F5899" t="s">
        <v>36</v>
      </c>
      <c r="G5899">
        <v>0</v>
      </c>
      <c r="H5899">
        <v>0</v>
      </c>
      <c r="I5899">
        <v>8.0601999999999993E-2</v>
      </c>
    </row>
    <row r="5900" spans="1:9" x14ac:dyDescent="0.25">
      <c r="A5900">
        <v>2120041924</v>
      </c>
      <c r="B5900" t="s">
        <v>6313</v>
      </c>
      <c r="C5900" t="s">
        <v>518</v>
      </c>
      <c r="D5900" t="s">
        <v>519</v>
      </c>
      <c r="E5900" s="1">
        <v>0</v>
      </c>
      <c r="F5900" t="s">
        <v>36</v>
      </c>
      <c r="G5900">
        <v>0</v>
      </c>
      <c r="H5900">
        <v>0</v>
      </c>
      <c r="I5900">
        <v>8.0601999999999993E-2</v>
      </c>
    </row>
    <row r="5901" spans="1:9" x14ac:dyDescent="0.25">
      <c r="A5901">
        <v>2120041932</v>
      </c>
      <c r="B5901" t="s">
        <v>6265</v>
      </c>
      <c r="C5901" t="s">
        <v>8706</v>
      </c>
      <c r="D5901" t="s">
        <v>8707</v>
      </c>
      <c r="E5901" s="1">
        <v>500</v>
      </c>
      <c r="F5901" t="s">
        <v>36</v>
      </c>
      <c r="G5901">
        <v>0</v>
      </c>
      <c r="H5901" s="1">
        <v>0</v>
      </c>
      <c r="I5901">
        <v>0.13274</v>
      </c>
    </row>
    <row r="5902" spans="1:9" x14ac:dyDescent="0.25">
      <c r="A5902">
        <v>2120041944</v>
      </c>
      <c r="B5902" t="s">
        <v>6098</v>
      </c>
      <c r="C5902" t="s">
        <v>8706</v>
      </c>
      <c r="D5902" t="s">
        <v>8707</v>
      </c>
      <c r="E5902" s="1">
        <v>0</v>
      </c>
      <c r="F5902" t="s">
        <v>36</v>
      </c>
      <c r="G5902" s="1">
        <v>0</v>
      </c>
      <c r="H5902">
        <v>0</v>
      </c>
      <c r="I5902">
        <v>0.493643</v>
      </c>
    </row>
    <row r="5903" spans="1:9" x14ac:dyDescent="0.25">
      <c r="A5903">
        <v>2120041944</v>
      </c>
      <c r="B5903" t="s">
        <v>6098</v>
      </c>
      <c r="C5903" t="s">
        <v>518</v>
      </c>
      <c r="D5903" t="s">
        <v>519</v>
      </c>
      <c r="E5903" s="1">
        <v>0</v>
      </c>
      <c r="F5903" t="s">
        <v>36</v>
      </c>
      <c r="G5903">
        <v>0</v>
      </c>
      <c r="H5903" s="1">
        <v>0</v>
      </c>
      <c r="I5903">
        <v>0.493643</v>
      </c>
    </row>
    <row r="5904" spans="1:9" x14ac:dyDescent="0.25">
      <c r="A5904">
        <v>2120041946</v>
      </c>
      <c r="B5904" t="s">
        <v>6111</v>
      </c>
      <c r="C5904" t="s">
        <v>8706</v>
      </c>
      <c r="D5904" t="s">
        <v>8707</v>
      </c>
      <c r="E5904" s="1">
        <v>0</v>
      </c>
      <c r="F5904" t="s">
        <v>36</v>
      </c>
      <c r="G5904" s="1">
        <v>0</v>
      </c>
      <c r="H5904">
        <v>0</v>
      </c>
      <c r="I5904" s="1">
        <v>0.41499999999999998</v>
      </c>
    </row>
    <row r="5905" spans="1:9" x14ac:dyDescent="0.25">
      <c r="A5905">
        <v>2120041946</v>
      </c>
      <c r="B5905" t="s">
        <v>6111</v>
      </c>
      <c r="C5905" t="s">
        <v>518</v>
      </c>
      <c r="D5905" t="s">
        <v>519</v>
      </c>
      <c r="E5905" s="1">
        <v>0</v>
      </c>
      <c r="F5905" t="s">
        <v>36</v>
      </c>
      <c r="G5905">
        <v>0</v>
      </c>
      <c r="H5905">
        <v>0</v>
      </c>
      <c r="I5905">
        <v>0.41499999999999998</v>
      </c>
    </row>
    <row r="5906" spans="1:9" x14ac:dyDescent="0.25">
      <c r="A5906">
        <v>2120041947</v>
      </c>
      <c r="B5906" t="s">
        <v>6278</v>
      </c>
      <c r="C5906" t="s">
        <v>8706</v>
      </c>
      <c r="D5906" t="s">
        <v>8707</v>
      </c>
      <c r="E5906" s="1">
        <v>0</v>
      </c>
      <c r="F5906" t="s">
        <v>36</v>
      </c>
      <c r="G5906">
        <v>0</v>
      </c>
      <c r="H5906">
        <v>0</v>
      </c>
      <c r="I5906">
        <v>0.12504000000000001</v>
      </c>
    </row>
    <row r="5907" spans="1:9" x14ac:dyDescent="0.25">
      <c r="A5907">
        <v>2120041947</v>
      </c>
      <c r="B5907" t="s">
        <v>6278</v>
      </c>
      <c r="C5907" t="s">
        <v>518</v>
      </c>
      <c r="D5907" t="s">
        <v>519</v>
      </c>
      <c r="E5907" s="1">
        <v>0</v>
      </c>
      <c r="F5907" t="s">
        <v>36</v>
      </c>
      <c r="G5907">
        <v>0</v>
      </c>
      <c r="H5907">
        <v>0</v>
      </c>
      <c r="I5907">
        <v>0.12504000000000001</v>
      </c>
    </row>
    <row r="5908" spans="1:9" x14ac:dyDescent="0.25">
      <c r="A5908">
        <v>2120041948</v>
      </c>
      <c r="B5908" t="s">
        <v>6200</v>
      </c>
      <c r="C5908" t="s">
        <v>8706</v>
      </c>
      <c r="D5908" t="s">
        <v>8707</v>
      </c>
      <c r="E5908" s="1">
        <v>0</v>
      </c>
      <c r="F5908" t="s">
        <v>36</v>
      </c>
      <c r="G5908">
        <v>0</v>
      </c>
      <c r="H5908">
        <v>0</v>
      </c>
      <c r="I5908">
        <v>0.20702999999999999</v>
      </c>
    </row>
    <row r="5909" spans="1:9" x14ac:dyDescent="0.25">
      <c r="A5909">
        <v>2120041948</v>
      </c>
      <c r="B5909" t="s">
        <v>6200</v>
      </c>
      <c r="C5909" t="s">
        <v>518</v>
      </c>
      <c r="D5909" t="s">
        <v>519</v>
      </c>
      <c r="E5909" s="1">
        <v>0</v>
      </c>
      <c r="F5909" t="s">
        <v>36</v>
      </c>
      <c r="G5909">
        <v>0</v>
      </c>
      <c r="H5909">
        <v>0</v>
      </c>
      <c r="I5909">
        <v>0.20702999999999999</v>
      </c>
    </row>
    <row r="5910" spans="1:9" x14ac:dyDescent="0.25">
      <c r="A5910">
        <v>2120041949</v>
      </c>
      <c r="B5910" t="s">
        <v>6160</v>
      </c>
      <c r="C5910" t="s">
        <v>8706</v>
      </c>
      <c r="D5910" t="s">
        <v>8707</v>
      </c>
      <c r="E5910" s="1">
        <v>0</v>
      </c>
      <c r="F5910" t="s">
        <v>36</v>
      </c>
      <c r="G5910">
        <v>0</v>
      </c>
      <c r="H5910">
        <v>0</v>
      </c>
      <c r="I5910">
        <v>0.27239999999999998</v>
      </c>
    </row>
    <row r="5911" spans="1:9" x14ac:dyDescent="0.25">
      <c r="A5911">
        <v>2120041949</v>
      </c>
      <c r="B5911" t="s">
        <v>6160</v>
      </c>
      <c r="C5911" t="s">
        <v>518</v>
      </c>
      <c r="D5911" t="s">
        <v>519</v>
      </c>
      <c r="E5911" s="1">
        <v>0</v>
      </c>
      <c r="F5911" t="s">
        <v>36</v>
      </c>
      <c r="G5911">
        <v>0</v>
      </c>
      <c r="H5911">
        <v>0</v>
      </c>
      <c r="I5911">
        <v>0.27239999999999998</v>
      </c>
    </row>
    <row r="5912" spans="1:9" x14ac:dyDescent="0.25">
      <c r="A5912">
        <v>2120041950</v>
      </c>
      <c r="B5912" t="s">
        <v>6141</v>
      </c>
      <c r="C5912" t="s">
        <v>8706</v>
      </c>
      <c r="D5912" t="s">
        <v>8707</v>
      </c>
      <c r="E5912" s="1">
        <v>0</v>
      </c>
      <c r="F5912" t="s">
        <v>36</v>
      </c>
      <c r="G5912">
        <v>0</v>
      </c>
      <c r="H5912">
        <v>0</v>
      </c>
      <c r="I5912">
        <v>0.33566699999999999</v>
      </c>
    </row>
    <row r="5913" spans="1:9" x14ac:dyDescent="0.25">
      <c r="A5913">
        <v>2120041950</v>
      </c>
      <c r="B5913" t="s">
        <v>6141</v>
      </c>
      <c r="C5913" t="s">
        <v>518</v>
      </c>
      <c r="D5913" t="s">
        <v>519</v>
      </c>
      <c r="E5913" s="1">
        <v>0</v>
      </c>
      <c r="F5913" t="s">
        <v>36</v>
      </c>
      <c r="G5913">
        <v>0</v>
      </c>
      <c r="H5913">
        <v>0</v>
      </c>
      <c r="I5913">
        <v>0.33566699999999999</v>
      </c>
    </row>
    <row r="5914" spans="1:9" x14ac:dyDescent="0.25">
      <c r="A5914">
        <v>2120041987</v>
      </c>
      <c r="B5914" t="s">
        <v>6368</v>
      </c>
      <c r="C5914" t="s">
        <v>8706</v>
      </c>
      <c r="D5914" t="s">
        <v>8707</v>
      </c>
      <c r="E5914">
        <v>0</v>
      </c>
      <c r="F5914" t="s">
        <v>36</v>
      </c>
      <c r="G5914">
        <v>0</v>
      </c>
      <c r="H5914">
        <v>0</v>
      </c>
      <c r="I5914">
        <v>2.9145000000000001E-2</v>
      </c>
    </row>
    <row r="5915" spans="1:9" x14ac:dyDescent="0.25">
      <c r="A5915">
        <v>2120041987</v>
      </c>
      <c r="B5915" t="s">
        <v>6368</v>
      </c>
      <c r="C5915" t="s">
        <v>518</v>
      </c>
      <c r="D5915" t="s">
        <v>519</v>
      </c>
      <c r="E5915" s="1">
        <v>0</v>
      </c>
      <c r="F5915" t="s">
        <v>36</v>
      </c>
      <c r="G5915">
        <v>0</v>
      </c>
      <c r="H5915">
        <v>0</v>
      </c>
      <c r="I5915">
        <v>2.9145000000000001E-2</v>
      </c>
    </row>
    <row r="5916" spans="1:9" x14ac:dyDescent="0.25">
      <c r="A5916">
        <v>2120042001</v>
      </c>
      <c r="B5916" t="s">
        <v>6371</v>
      </c>
      <c r="C5916" t="s">
        <v>8706</v>
      </c>
      <c r="D5916" t="s">
        <v>8707</v>
      </c>
      <c r="E5916" s="1">
        <v>0</v>
      </c>
      <c r="F5916" t="s">
        <v>36</v>
      </c>
      <c r="G5916">
        <v>0</v>
      </c>
      <c r="H5916">
        <v>0</v>
      </c>
      <c r="I5916">
        <v>2.7888E-2</v>
      </c>
    </row>
    <row r="5917" spans="1:9" x14ac:dyDescent="0.25">
      <c r="A5917">
        <v>2120042001</v>
      </c>
      <c r="B5917" t="s">
        <v>6371</v>
      </c>
      <c r="C5917" t="s">
        <v>518</v>
      </c>
      <c r="D5917" t="s">
        <v>519</v>
      </c>
      <c r="E5917" s="1">
        <v>0</v>
      </c>
      <c r="F5917" t="s">
        <v>36</v>
      </c>
      <c r="G5917">
        <v>0</v>
      </c>
      <c r="H5917">
        <v>0</v>
      </c>
      <c r="I5917">
        <v>2.7888E-2</v>
      </c>
    </row>
    <row r="5918" spans="1:9" x14ac:dyDescent="0.25">
      <c r="A5918">
        <v>2120042006</v>
      </c>
      <c r="B5918" t="s">
        <v>6413</v>
      </c>
      <c r="C5918" t="s">
        <v>8706</v>
      </c>
      <c r="D5918" t="s">
        <v>8707</v>
      </c>
      <c r="E5918" s="1">
        <v>0</v>
      </c>
      <c r="F5918" t="s">
        <v>36</v>
      </c>
      <c r="G5918">
        <v>0</v>
      </c>
      <c r="H5918">
        <v>0</v>
      </c>
      <c r="I5918">
        <v>3.7879999999999997E-2</v>
      </c>
    </row>
    <row r="5919" spans="1:9" x14ac:dyDescent="0.25">
      <c r="A5919">
        <v>2120042006</v>
      </c>
      <c r="B5919" t="s">
        <v>6413</v>
      </c>
      <c r="C5919" t="s">
        <v>518</v>
      </c>
      <c r="D5919" t="s">
        <v>519</v>
      </c>
      <c r="E5919">
        <v>0</v>
      </c>
      <c r="F5919" t="s">
        <v>36</v>
      </c>
      <c r="G5919">
        <v>0</v>
      </c>
      <c r="H5919">
        <v>0</v>
      </c>
      <c r="I5919">
        <v>3.7879999999999997E-2</v>
      </c>
    </row>
    <row r="5920" spans="1:9" x14ac:dyDescent="0.25">
      <c r="A5920">
        <v>2120042011</v>
      </c>
      <c r="B5920" t="s">
        <v>6338</v>
      </c>
      <c r="C5920" t="s">
        <v>8706</v>
      </c>
      <c r="D5920" t="s">
        <v>8707</v>
      </c>
      <c r="E5920" s="1">
        <v>0</v>
      </c>
      <c r="F5920" t="s">
        <v>36</v>
      </c>
      <c r="G5920">
        <v>0</v>
      </c>
      <c r="H5920">
        <v>0</v>
      </c>
      <c r="I5920">
        <v>4.9887000000000001E-2</v>
      </c>
    </row>
    <row r="5921" spans="1:9" x14ac:dyDescent="0.25">
      <c r="A5921">
        <v>2120042011</v>
      </c>
      <c r="B5921" t="s">
        <v>6338</v>
      </c>
      <c r="C5921" t="s">
        <v>518</v>
      </c>
      <c r="D5921" t="s">
        <v>519</v>
      </c>
      <c r="E5921" s="1">
        <v>0</v>
      </c>
      <c r="F5921" t="s">
        <v>36</v>
      </c>
      <c r="G5921">
        <v>0</v>
      </c>
      <c r="H5921">
        <v>0</v>
      </c>
      <c r="I5921">
        <v>4.9888000000000002E-2</v>
      </c>
    </row>
    <row r="5922" spans="1:9" x14ac:dyDescent="0.25">
      <c r="A5922">
        <v>2120042014</v>
      </c>
      <c r="B5922" t="s">
        <v>6316</v>
      </c>
      <c r="C5922" t="s">
        <v>8706</v>
      </c>
      <c r="D5922" t="s">
        <v>8707</v>
      </c>
      <c r="E5922">
        <v>0</v>
      </c>
      <c r="F5922" t="s">
        <v>36</v>
      </c>
      <c r="G5922">
        <v>0</v>
      </c>
      <c r="H5922">
        <v>0</v>
      </c>
      <c r="I5922">
        <v>7.7255000000000004E-2</v>
      </c>
    </row>
    <row r="5923" spans="1:9" x14ac:dyDescent="0.25">
      <c r="A5923">
        <v>2120042014</v>
      </c>
      <c r="B5923" t="s">
        <v>6316</v>
      </c>
      <c r="C5923" t="s">
        <v>518</v>
      </c>
      <c r="D5923" t="s">
        <v>519</v>
      </c>
      <c r="E5923" s="1">
        <v>0</v>
      </c>
      <c r="F5923" t="s">
        <v>36</v>
      </c>
      <c r="G5923">
        <v>0</v>
      </c>
      <c r="H5923">
        <v>0</v>
      </c>
      <c r="I5923">
        <v>7.7255000000000004E-2</v>
      </c>
    </row>
    <row r="5924" spans="1:9" x14ac:dyDescent="0.25">
      <c r="A5924">
        <v>2120042015</v>
      </c>
      <c r="B5924" t="s">
        <v>6340</v>
      </c>
      <c r="C5924" t="s">
        <v>8706</v>
      </c>
      <c r="D5924" t="s">
        <v>8707</v>
      </c>
      <c r="E5924" s="1">
        <v>0</v>
      </c>
      <c r="F5924" t="s">
        <v>36</v>
      </c>
      <c r="G5924">
        <v>0</v>
      </c>
      <c r="H5924">
        <v>0</v>
      </c>
      <c r="I5924">
        <v>4.8524999999999999E-2</v>
      </c>
    </row>
    <row r="5925" spans="1:9" x14ac:dyDescent="0.25">
      <c r="A5925">
        <v>2120042015</v>
      </c>
      <c r="B5925" t="s">
        <v>6340</v>
      </c>
      <c r="C5925" t="s">
        <v>518</v>
      </c>
      <c r="D5925" t="s">
        <v>519</v>
      </c>
      <c r="E5925" s="1">
        <v>0</v>
      </c>
      <c r="F5925" t="s">
        <v>36</v>
      </c>
      <c r="G5925">
        <v>0</v>
      </c>
      <c r="H5925">
        <v>0</v>
      </c>
      <c r="I5925">
        <v>4.8524999999999999E-2</v>
      </c>
    </row>
    <row r="5926" spans="1:9" x14ac:dyDescent="0.25">
      <c r="A5926">
        <v>2120042016</v>
      </c>
      <c r="B5926" t="s">
        <v>6335</v>
      </c>
      <c r="C5926" t="s">
        <v>8706</v>
      </c>
      <c r="D5926" t="s">
        <v>8707</v>
      </c>
      <c r="E5926" s="1">
        <v>0</v>
      </c>
      <c r="F5926" t="s">
        <v>36</v>
      </c>
      <c r="G5926">
        <v>0</v>
      </c>
      <c r="H5926">
        <v>0</v>
      </c>
      <c r="I5926">
        <v>5.6231000000000003E-2</v>
      </c>
    </row>
    <row r="5927" spans="1:9" x14ac:dyDescent="0.25">
      <c r="A5927">
        <v>2120042016</v>
      </c>
      <c r="B5927" t="s">
        <v>6335</v>
      </c>
      <c r="C5927" t="s">
        <v>518</v>
      </c>
      <c r="D5927" t="s">
        <v>519</v>
      </c>
      <c r="E5927" s="1">
        <v>0</v>
      </c>
      <c r="F5927" t="s">
        <v>36</v>
      </c>
      <c r="G5927">
        <v>0</v>
      </c>
      <c r="H5927">
        <v>0</v>
      </c>
      <c r="I5927">
        <v>5.6231000000000003E-2</v>
      </c>
    </row>
    <row r="5928" spans="1:9" x14ac:dyDescent="0.25">
      <c r="A5928">
        <v>2120042017</v>
      </c>
      <c r="B5928" t="s">
        <v>6303</v>
      </c>
      <c r="C5928" t="s">
        <v>8706</v>
      </c>
      <c r="D5928" t="s">
        <v>8707</v>
      </c>
      <c r="E5928" s="1">
        <v>0</v>
      </c>
      <c r="F5928" t="s">
        <v>36</v>
      </c>
      <c r="G5928">
        <v>0</v>
      </c>
      <c r="H5928">
        <v>0</v>
      </c>
      <c r="I5928">
        <v>9.0624999999999997E-2</v>
      </c>
    </row>
    <row r="5929" spans="1:9" x14ac:dyDescent="0.25">
      <c r="A5929">
        <v>2120042017</v>
      </c>
      <c r="B5929" t="s">
        <v>6303</v>
      </c>
      <c r="C5929" t="s">
        <v>518</v>
      </c>
      <c r="D5929" t="s">
        <v>519</v>
      </c>
      <c r="E5929" s="1">
        <v>0</v>
      </c>
      <c r="F5929" t="s">
        <v>36</v>
      </c>
      <c r="G5929">
        <v>0</v>
      </c>
      <c r="H5929">
        <v>0</v>
      </c>
      <c r="I5929">
        <v>9.0624999999999997E-2</v>
      </c>
    </row>
    <row r="5930" spans="1:9" x14ac:dyDescent="0.25">
      <c r="A5930">
        <v>2120042019</v>
      </c>
      <c r="B5930" t="s">
        <v>6058</v>
      </c>
      <c r="C5930" t="s">
        <v>8706</v>
      </c>
      <c r="D5930" t="s">
        <v>8707</v>
      </c>
      <c r="E5930" s="1">
        <v>0</v>
      </c>
      <c r="F5930" t="s">
        <v>36</v>
      </c>
      <c r="G5930">
        <v>0</v>
      </c>
      <c r="H5930">
        <v>0</v>
      </c>
      <c r="I5930">
        <v>0.73115600000000003</v>
      </c>
    </row>
    <row r="5931" spans="1:9" x14ac:dyDescent="0.25">
      <c r="A5931">
        <v>2120042019</v>
      </c>
      <c r="B5931" t="s">
        <v>6058</v>
      </c>
      <c r="C5931" t="s">
        <v>518</v>
      </c>
      <c r="D5931" t="s">
        <v>519</v>
      </c>
      <c r="E5931" s="1">
        <v>0</v>
      </c>
      <c r="F5931" t="s">
        <v>36</v>
      </c>
      <c r="G5931">
        <v>0</v>
      </c>
      <c r="H5931">
        <v>0</v>
      </c>
      <c r="I5931">
        <v>0.73115600000000003</v>
      </c>
    </row>
    <row r="5932" spans="1:9" x14ac:dyDescent="0.25">
      <c r="A5932">
        <v>2120042024</v>
      </c>
      <c r="B5932" t="s">
        <v>6167</v>
      </c>
      <c r="C5932" t="s">
        <v>8706</v>
      </c>
      <c r="D5932" t="s">
        <v>8707</v>
      </c>
      <c r="E5932" s="1">
        <v>0</v>
      </c>
      <c r="F5932" t="s">
        <v>36</v>
      </c>
      <c r="G5932">
        <v>0</v>
      </c>
      <c r="H5932">
        <v>0</v>
      </c>
      <c r="I5932">
        <v>0.25813900000000001</v>
      </c>
    </row>
    <row r="5933" spans="1:9" x14ac:dyDescent="0.25">
      <c r="A5933">
        <v>2120042029</v>
      </c>
      <c r="B5933" t="s">
        <v>6290</v>
      </c>
      <c r="C5933" t="s">
        <v>8706</v>
      </c>
      <c r="D5933" t="s">
        <v>8707</v>
      </c>
      <c r="E5933" s="1">
        <v>0</v>
      </c>
      <c r="F5933" t="s">
        <v>36</v>
      </c>
      <c r="G5933">
        <v>0</v>
      </c>
      <c r="H5933">
        <v>0</v>
      </c>
      <c r="I5933">
        <v>0.11</v>
      </c>
    </row>
    <row r="5934" spans="1:9" x14ac:dyDescent="0.25">
      <c r="A5934">
        <v>2120042029</v>
      </c>
      <c r="B5934" t="s">
        <v>6290</v>
      </c>
      <c r="C5934" t="s">
        <v>518</v>
      </c>
      <c r="D5934" t="s">
        <v>519</v>
      </c>
      <c r="E5934" s="1">
        <v>0</v>
      </c>
      <c r="F5934" t="s">
        <v>36</v>
      </c>
      <c r="G5934">
        <v>0</v>
      </c>
      <c r="H5934">
        <v>0</v>
      </c>
      <c r="I5934">
        <v>0.11</v>
      </c>
    </row>
    <row r="5935" spans="1:9" x14ac:dyDescent="0.25">
      <c r="A5935">
        <v>2120042030</v>
      </c>
      <c r="B5935" t="s">
        <v>6414</v>
      </c>
      <c r="C5935" t="s">
        <v>8706</v>
      </c>
      <c r="D5935" t="s">
        <v>8707</v>
      </c>
      <c r="E5935" s="1">
        <v>0</v>
      </c>
      <c r="F5935" t="s">
        <v>36</v>
      </c>
      <c r="G5935">
        <v>0</v>
      </c>
      <c r="H5935">
        <v>0</v>
      </c>
      <c r="I5935">
        <v>8.0105999999999997E-2</v>
      </c>
    </row>
    <row r="5936" spans="1:9" x14ac:dyDescent="0.25">
      <c r="A5936">
        <v>2120042030</v>
      </c>
      <c r="B5936" t="s">
        <v>6414</v>
      </c>
      <c r="C5936" t="s">
        <v>518</v>
      </c>
      <c r="D5936" t="s">
        <v>519</v>
      </c>
      <c r="E5936" s="1">
        <v>0</v>
      </c>
      <c r="F5936" t="s">
        <v>36</v>
      </c>
      <c r="G5936">
        <v>0</v>
      </c>
      <c r="H5936">
        <v>0</v>
      </c>
      <c r="I5936">
        <v>8.0105999999999997E-2</v>
      </c>
    </row>
    <row r="5937" spans="1:9" x14ac:dyDescent="0.25">
      <c r="A5937">
        <v>2120042032</v>
      </c>
      <c r="B5937" t="s">
        <v>6327</v>
      </c>
      <c r="C5937" t="s">
        <v>8706</v>
      </c>
      <c r="D5937" t="s">
        <v>8707</v>
      </c>
      <c r="E5937" s="1">
        <v>0</v>
      </c>
      <c r="F5937" t="s">
        <v>36</v>
      </c>
      <c r="G5937">
        <v>0</v>
      </c>
      <c r="H5937">
        <v>0</v>
      </c>
      <c r="I5937">
        <v>6.3890000000000002E-2</v>
      </c>
    </row>
    <row r="5938" spans="1:9" x14ac:dyDescent="0.25">
      <c r="A5938">
        <v>2120042032</v>
      </c>
      <c r="B5938" t="s">
        <v>6327</v>
      </c>
      <c r="C5938" t="s">
        <v>518</v>
      </c>
      <c r="D5938" t="s">
        <v>519</v>
      </c>
      <c r="E5938" s="1">
        <v>0</v>
      </c>
      <c r="F5938" t="s">
        <v>36</v>
      </c>
      <c r="G5938">
        <v>0</v>
      </c>
      <c r="H5938">
        <v>0</v>
      </c>
      <c r="I5938">
        <v>6.3890000000000002E-2</v>
      </c>
    </row>
    <row r="5939" spans="1:9" x14ac:dyDescent="0.25">
      <c r="A5939">
        <v>2120042035</v>
      </c>
      <c r="B5939" t="s">
        <v>6299</v>
      </c>
      <c r="C5939" t="s">
        <v>8706</v>
      </c>
      <c r="D5939" t="s">
        <v>8707</v>
      </c>
      <c r="E5939" s="1">
        <v>0</v>
      </c>
      <c r="F5939" t="s">
        <v>36</v>
      </c>
      <c r="G5939">
        <v>0</v>
      </c>
      <c r="H5939">
        <v>0</v>
      </c>
      <c r="I5939">
        <v>7.0761000000000004E-2</v>
      </c>
    </row>
    <row r="5940" spans="1:9" x14ac:dyDescent="0.25">
      <c r="A5940">
        <v>2120042035</v>
      </c>
      <c r="B5940" t="s">
        <v>6299</v>
      </c>
      <c r="C5940" t="s">
        <v>518</v>
      </c>
      <c r="D5940" t="s">
        <v>519</v>
      </c>
      <c r="E5940">
        <v>0</v>
      </c>
      <c r="F5940" t="s">
        <v>36</v>
      </c>
      <c r="G5940">
        <v>0</v>
      </c>
      <c r="H5940">
        <v>0</v>
      </c>
      <c r="I5940">
        <v>7.0761000000000004E-2</v>
      </c>
    </row>
    <row r="5941" spans="1:9" x14ac:dyDescent="0.25">
      <c r="A5941">
        <v>2120042037</v>
      </c>
      <c r="B5941" t="s">
        <v>6226</v>
      </c>
      <c r="C5941" t="s">
        <v>8706</v>
      </c>
      <c r="D5941" t="s">
        <v>8707</v>
      </c>
      <c r="E5941" s="1">
        <v>0</v>
      </c>
      <c r="F5941" t="s">
        <v>36</v>
      </c>
      <c r="G5941">
        <v>0</v>
      </c>
      <c r="H5941">
        <v>0</v>
      </c>
      <c r="I5941">
        <v>0.17995700000000001</v>
      </c>
    </row>
    <row r="5942" spans="1:9" x14ac:dyDescent="0.25">
      <c r="A5942">
        <v>2120042037</v>
      </c>
      <c r="B5942" t="s">
        <v>6226</v>
      </c>
      <c r="C5942" t="s">
        <v>518</v>
      </c>
      <c r="D5942" t="s">
        <v>519</v>
      </c>
      <c r="E5942" s="1">
        <v>0</v>
      </c>
      <c r="F5942" t="s">
        <v>36</v>
      </c>
      <c r="G5942">
        <v>0</v>
      </c>
      <c r="H5942">
        <v>0</v>
      </c>
      <c r="I5942">
        <v>0.17995700000000001</v>
      </c>
    </row>
    <row r="5943" spans="1:9" x14ac:dyDescent="0.25">
      <c r="A5943">
        <v>2120042040</v>
      </c>
      <c r="B5943" t="s">
        <v>6334</v>
      </c>
      <c r="C5943" t="s">
        <v>8706</v>
      </c>
      <c r="D5943" t="s">
        <v>8707</v>
      </c>
      <c r="E5943" s="1">
        <v>0</v>
      </c>
      <c r="F5943" t="s">
        <v>36</v>
      </c>
      <c r="G5943">
        <v>0</v>
      </c>
      <c r="H5943">
        <v>0</v>
      </c>
      <c r="I5943">
        <v>5.7299999999999997E-2</v>
      </c>
    </row>
    <row r="5944" spans="1:9" x14ac:dyDescent="0.25">
      <c r="A5944">
        <v>2120042040</v>
      </c>
      <c r="B5944" t="s">
        <v>6334</v>
      </c>
      <c r="C5944" t="s">
        <v>518</v>
      </c>
      <c r="D5944" t="s">
        <v>519</v>
      </c>
      <c r="E5944" s="1">
        <v>0</v>
      </c>
      <c r="F5944" t="s">
        <v>36</v>
      </c>
      <c r="G5944">
        <v>0</v>
      </c>
      <c r="H5944">
        <v>0</v>
      </c>
      <c r="I5944">
        <v>5.7299999999999997E-2</v>
      </c>
    </row>
    <row r="5945" spans="1:9" x14ac:dyDescent="0.25">
      <c r="A5945">
        <v>2120042051</v>
      </c>
      <c r="B5945" t="s">
        <v>6285</v>
      </c>
      <c r="C5945" t="s">
        <v>8706</v>
      </c>
      <c r="D5945" t="s">
        <v>8707</v>
      </c>
      <c r="E5945" s="1">
        <v>0</v>
      </c>
      <c r="F5945" t="s">
        <v>36</v>
      </c>
      <c r="G5945">
        <v>0</v>
      </c>
      <c r="H5945">
        <v>0</v>
      </c>
      <c r="I5945">
        <v>0.119295</v>
      </c>
    </row>
    <row r="5946" spans="1:9" x14ac:dyDescent="0.25">
      <c r="A5946">
        <v>2120042051</v>
      </c>
      <c r="B5946" t="s">
        <v>6285</v>
      </c>
      <c r="C5946" t="s">
        <v>518</v>
      </c>
      <c r="D5946" t="s">
        <v>519</v>
      </c>
      <c r="E5946" s="1">
        <v>0</v>
      </c>
      <c r="F5946" t="s">
        <v>36</v>
      </c>
      <c r="G5946">
        <v>0</v>
      </c>
      <c r="H5946">
        <v>0</v>
      </c>
      <c r="I5946">
        <v>0.119295</v>
      </c>
    </row>
    <row r="5947" spans="1:9" x14ac:dyDescent="0.25">
      <c r="A5947">
        <v>2120042053</v>
      </c>
      <c r="B5947" t="s">
        <v>6312</v>
      </c>
      <c r="C5947" t="s">
        <v>8706</v>
      </c>
      <c r="D5947" t="s">
        <v>8707</v>
      </c>
      <c r="E5947" s="1">
        <v>0</v>
      </c>
      <c r="F5947" t="s">
        <v>36</v>
      </c>
      <c r="G5947">
        <v>0</v>
      </c>
      <c r="H5947">
        <v>0</v>
      </c>
      <c r="I5947">
        <v>8.0943000000000001E-2</v>
      </c>
    </row>
    <row r="5948" spans="1:9" x14ac:dyDescent="0.25">
      <c r="A5948">
        <v>2120042053</v>
      </c>
      <c r="B5948" t="s">
        <v>6312</v>
      </c>
      <c r="C5948" t="s">
        <v>518</v>
      </c>
      <c r="D5948" t="s">
        <v>519</v>
      </c>
      <c r="E5948" s="1">
        <v>0</v>
      </c>
      <c r="F5948" t="s">
        <v>36</v>
      </c>
      <c r="G5948">
        <v>0</v>
      </c>
      <c r="H5948">
        <v>0</v>
      </c>
      <c r="I5948">
        <v>8.0943000000000001E-2</v>
      </c>
    </row>
    <row r="5949" spans="1:9" x14ac:dyDescent="0.25">
      <c r="A5949">
        <v>2120042055</v>
      </c>
      <c r="B5949" t="s">
        <v>6328</v>
      </c>
      <c r="C5949" t="s">
        <v>8706</v>
      </c>
      <c r="D5949" t="s">
        <v>8707</v>
      </c>
      <c r="E5949" s="1">
        <v>0</v>
      </c>
      <c r="F5949" t="s">
        <v>36</v>
      </c>
      <c r="G5949">
        <v>0</v>
      </c>
      <c r="H5949">
        <v>0</v>
      </c>
      <c r="I5949">
        <v>6.3414999999999999E-2</v>
      </c>
    </row>
    <row r="5950" spans="1:9" x14ac:dyDescent="0.25">
      <c r="A5950">
        <v>2120042055</v>
      </c>
      <c r="B5950" t="s">
        <v>6328</v>
      </c>
      <c r="C5950" t="s">
        <v>518</v>
      </c>
      <c r="D5950" t="s">
        <v>519</v>
      </c>
      <c r="E5950" s="1">
        <v>0</v>
      </c>
      <c r="F5950" t="s">
        <v>36</v>
      </c>
      <c r="G5950">
        <v>0</v>
      </c>
      <c r="H5950">
        <v>0</v>
      </c>
      <c r="I5950">
        <v>6.3414999999999999E-2</v>
      </c>
    </row>
    <row r="5951" spans="1:9" x14ac:dyDescent="0.25">
      <c r="A5951">
        <v>2120042056</v>
      </c>
      <c r="B5951" t="s">
        <v>6415</v>
      </c>
      <c r="C5951" t="s">
        <v>8706</v>
      </c>
      <c r="D5951" t="s">
        <v>8707</v>
      </c>
      <c r="E5951" s="1">
        <v>0</v>
      </c>
      <c r="F5951" t="s">
        <v>36</v>
      </c>
      <c r="G5951">
        <v>0</v>
      </c>
      <c r="H5951">
        <v>0</v>
      </c>
      <c r="I5951">
        <v>4.0212999999999999E-2</v>
      </c>
    </row>
    <row r="5952" spans="1:9" x14ac:dyDescent="0.25">
      <c r="A5952">
        <v>2120042056</v>
      </c>
      <c r="B5952" t="s">
        <v>6415</v>
      </c>
      <c r="C5952" t="s">
        <v>518</v>
      </c>
      <c r="D5952" t="s">
        <v>519</v>
      </c>
      <c r="E5952" s="1">
        <v>0</v>
      </c>
      <c r="F5952" t="s">
        <v>36</v>
      </c>
      <c r="G5952">
        <v>0</v>
      </c>
      <c r="H5952">
        <v>0</v>
      </c>
      <c r="I5952">
        <v>4.0212999999999999E-2</v>
      </c>
    </row>
    <row r="5953" spans="1:9" x14ac:dyDescent="0.25">
      <c r="A5953">
        <v>2120042057</v>
      </c>
      <c r="B5953" t="s">
        <v>6187</v>
      </c>
      <c r="C5953" t="s">
        <v>8706</v>
      </c>
      <c r="D5953" t="s">
        <v>8707</v>
      </c>
      <c r="E5953" s="1">
        <v>0</v>
      </c>
      <c r="F5953" t="s">
        <v>36</v>
      </c>
      <c r="G5953" s="1">
        <v>0</v>
      </c>
      <c r="H5953">
        <v>0</v>
      </c>
      <c r="I5953">
        <v>7.6482999999999995E-2</v>
      </c>
    </row>
    <row r="5954" spans="1:9" x14ac:dyDescent="0.25">
      <c r="A5954">
        <v>2120042057</v>
      </c>
      <c r="B5954" t="s">
        <v>6187</v>
      </c>
      <c r="C5954" t="s">
        <v>518</v>
      </c>
      <c r="D5954" t="s">
        <v>519</v>
      </c>
      <c r="E5954" s="1">
        <v>0</v>
      </c>
      <c r="F5954" t="s">
        <v>36</v>
      </c>
      <c r="G5954">
        <v>0</v>
      </c>
      <c r="H5954" s="1">
        <v>0</v>
      </c>
      <c r="I5954">
        <v>7.6482999999999995E-2</v>
      </c>
    </row>
    <row r="5955" spans="1:9" x14ac:dyDescent="0.25">
      <c r="A5955">
        <v>2120042065</v>
      </c>
      <c r="B5955" t="s">
        <v>6337</v>
      </c>
      <c r="C5955" t="s">
        <v>8706</v>
      </c>
      <c r="D5955" t="s">
        <v>8707</v>
      </c>
      <c r="E5955" s="1">
        <v>0</v>
      </c>
      <c r="F5955" t="s">
        <v>36</v>
      </c>
      <c r="G5955">
        <v>0</v>
      </c>
      <c r="H5955">
        <v>0</v>
      </c>
      <c r="I5955">
        <v>5.0701999999999997E-2</v>
      </c>
    </row>
    <row r="5956" spans="1:9" x14ac:dyDescent="0.25">
      <c r="A5956">
        <v>2120042065</v>
      </c>
      <c r="B5956" t="s">
        <v>6337</v>
      </c>
      <c r="C5956" t="s">
        <v>518</v>
      </c>
      <c r="D5956" t="s">
        <v>519</v>
      </c>
      <c r="E5956" s="1">
        <v>0</v>
      </c>
      <c r="F5956" t="s">
        <v>36</v>
      </c>
      <c r="G5956">
        <v>0</v>
      </c>
      <c r="H5956">
        <v>0</v>
      </c>
      <c r="I5956">
        <v>5.0701000000000003E-2</v>
      </c>
    </row>
    <row r="5957" spans="1:9" x14ac:dyDescent="0.25">
      <c r="A5957">
        <v>2120042066</v>
      </c>
      <c r="B5957" t="s">
        <v>6353</v>
      </c>
      <c r="C5957" t="s">
        <v>8706</v>
      </c>
      <c r="D5957" t="s">
        <v>8707</v>
      </c>
      <c r="E5957" s="1">
        <v>0</v>
      </c>
      <c r="F5957" t="s">
        <v>36</v>
      </c>
      <c r="G5957">
        <v>0</v>
      </c>
      <c r="H5957" s="1">
        <v>0</v>
      </c>
      <c r="I5957">
        <v>3.7602999999999998E-2</v>
      </c>
    </row>
    <row r="5958" spans="1:9" x14ac:dyDescent="0.25">
      <c r="A5958">
        <v>2120042066</v>
      </c>
      <c r="B5958" t="s">
        <v>6353</v>
      </c>
      <c r="C5958" t="s">
        <v>518</v>
      </c>
      <c r="D5958" t="s">
        <v>519</v>
      </c>
      <c r="E5958" s="1">
        <v>0</v>
      </c>
      <c r="F5958" t="s">
        <v>36</v>
      </c>
      <c r="G5958" s="1">
        <v>0</v>
      </c>
      <c r="H5958">
        <v>0</v>
      </c>
      <c r="I5958">
        <v>3.7602999999999998E-2</v>
      </c>
    </row>
    <row r="5959" spans="1:9" x14ac:dyDescent="0.25">
      <c r="A5959">
        <v>2120042075</v>
      </c>
      <c r="B5959" t="s">
        <v>6358</v>
      </c>
      <c r="C5959" t="s">
        <v>8706</v>
      </c>
      <c r="D5959" t="s">
        <v>8707</v>
      </c>
      <c r="E5959" s="1">
        <v>0</v>
      </c>
      <c r="F5959" t="s">
        <v>36</v>
      </c>
      <c r="G5959">
        <v>0</v>
      </c>
      <c r="H5959">
        <v>0</v>
      </c>
      <c r="I5959">
        <v>3.2604000000000001E-2</v>
      </c>
    </row>
    <row r="5960" spans="1:9" x14ac:dyDescent="0.25">
      <c r="A5960">
        <v>2120042075</v>
      </c>
      <c r="B5960" t="s">
        <v>6358</v>
      </c>
      <c r="C5960" t="s">
        <v>518</v>
      </c>
      <c r="D5960" t="s">
        <v>519</v>
      </c>
      <c r="E5960" s="1">
        <v>0</v>
      </c>
      <c r="F5960" t="s">
        <v>36</v>
      </c>
      <c r="G5960">
        <v>0</v>
      </c>
      <c r="H5960">
        <v>0</v>
      </c>
      <c r="I5960">
        <v>3.2604000000000001E-2</v>
      </c>
    </row>
    <row r="5961" spans="1:9" x14ac:dyDescent="0.25">
      <c r="A5961">
        <v>2120042078</v>
      </c>
      <c r="B5961" t="s">
        <v>6416</v>
      </c>
      <c r="C5961" t="s">
        <v>8706</v>
      </c>
      <c r="D5961" t="s">
        <v>8707</v>
      </c>
      <c r="E5961" s="1">
        <v>0</v>
      </c>
      <c r="F5961" t="s">
        <v>36</v>
      </c>
      <c r="G5961">
        <v>0</v>
      </c>
      <c r="H5961">
        <v>0</v>
      </c>
      <c r="I5961">
        <v>9.7643999999999995E-2</v>
      </c>
    </row>
    <row r="5962" spans="1:9" x14ac:dyDescent="0.25">
      <c r="A5962">
        <v>2120042078</v>
      </c>
      <c r="B5962" t="s">
        <v>6416</v>
      </c>
      <c r="C5962" t="s">
        <v>518</v>
      </c>
      <c r="D5962" t="s">
        <v>519</v>
      </c>
      <c r="E5962" s="1">
        <v>0</v>
      </c>
      <c r="F5962" t="s">
        <v>36</v>
      </c>
      <c r="G5962">
        <v>0</v>
      </c>
      <c r="H5962">
        <v>0</v>
      </c>
      <c r="I5962">
        <v>9.7643999999999995E-2</v>
      </c>
    </row>
    <row r="5963" spans="1:9" x14ac:dyDescent="0.25">
      <c r="A5963">
        <v>2120042079</v>
      </c>
      <c r="B5963" t="s">
        <v>6318</v>
      </c>
      <c r="C5963" t="s">
        <v>8706</v>
      </c>
      <c r="D5963" t="s">
        <v>8707</v>
      </c>
      <c r="E5963" s="1">
        <v>0</v>
      </c>
      <c r="F5963" t="s">
        <v>36</v>
      </c>
      <c r="G5963">
        <v>0</v>
      </c>
      <c r="H5963">
        <v>0</v>
      </c>
      <c r="I5963">
        <v>7.5470999999999996E-2</v>
      </c>
    </row>
    <row r="5964" spans="1:9" x14ac:dyDescent="0.25">
      <c r="A5964">
        <v>2120042079</v>
      </c>
      <c r="B5964" t="s">
        <v>6318</v>
      </c>
      <c r="C5964" t="s">
        <v>518</v>
      </c>
      <c r="D5964" t="s">
        <v>519</v>
      </c>
      <c r="E5964" s="1">
        <v>0</v>
      </c>
      <c r="F5964" t="s">
        <v>36</v>
      </c>
      <c r="G5964">
        <v>0</v>
      </c>
      <c r="H5964">
        <v>0</v>
      </c>
      <c r="I5964">
        <v>7.5470999999999996E-2</v>
      </c>
    </row>
    <row r="5965" spans="1:9" x14ac:dyDescent="0.25">
      <c r="A5965">
        <v>2120042092</v>
      </c>
      <c r="B5965" t="s">
        <v>6376</v>
      </c>
      <c r="C5965" t="s">
        <v>8706</v>
      </c>
      <c r="D5965" t="s">
        <v>8707</v>
      </c>
      <c r="E5965" s="1">
        <v>0</v>
      </c>
      <c r="F5965" t="s">
        <v>36</v>
      </c>
      <c r="G5965">
        <v>0</v>
      </c>
      <c r="H5965">
        <v>0</v>
      </c>
      <c r="I5965">
        <v>2.3970000000000002E-2</v>
      </c>
    </row>
    <row r="5966" spans="1:9" x14ac:dyDescent="0.25">
      <c r="A5966">
        <v>2120042092</v>
      </c>
      <c r="B5966" t="s">
        <v>6376</v>
      </c>
      <c r="C5966" t="s">
        <v>518</v>
      </c>
      <c r="D5966" t="s">
        <v>519</v>
      </c>
      <c r="E5966" s="1">
        <v>0</v>
      </c>
      <c r="F5966" t="s">
        <v>36</v>
      </c>
      <c r="G5966">
        <v>0</v>
      </c>
      <c r="H5966">
        <v>0</v>
      </c>
      <c r="I5966">
        <v>2.3970000000000002E-2</v>
      </c>
    </row>
    <row r="5967" spans="1:9" x14ac:dyDescent="0.25">
      <c r="A5967">
        <v>2120042093</v>
      </c>
      <c r="B5967" t="s">
        <v>6367</v>
      </c>
      <c r="C5967" t="s">
        <v>8706</v>
      </c>
      <c r="D5967" t="s">
        <v>8707</v>
      </c>
      <c r="E5967" s="1">
        <v>0</v>
      </c>
      <c r="F5967" t="s">
        <v>36</v>
      </c>
      <c r="G5967">
        <v>0</v>
      </c>
      <c r="H5967">
        <v>0</v>
      </c>
      <c r="I5967">
        <v>2.9786E-2</v>
      </c>
    </row>
    <row r="5968" spans="1:9" x14ac:dyDescent="0.25">
      <c r="A5968">
        <v>2120042093</v>
      </c>
      <c r="B5968" t="s">
        <v>6367</v>
      </c>
      <c r="C5968" t="s">
        <v>518</v>
      </c>
      <c r="D5968" t="s">
        <v>519</v>
      </c>
      <c r="E5968" s="1">
        <v>0</v>
      </c>
      <c r="F5968" t="s">
        <v>36</v>
      </c>
      <c r="G5968">
        <v>0</v>
      </c>
      <c r="H5968">
        <v>0</v>
      </c>
      <c r="I5968">
        <v>2.9787000000000001E-2</v>
      </c>
    </row>
    <row r="5969" spans="1:9" x14ac:dyDescent="0.25">
      <c r="A5969">
        <v>2120042095</v>
      </c>
      <c r="B5969" t="s">
        <v>6287</v>
      </c>
      <c r="C5969" t="s">
        <v>8706</v>
      </c>
      <c r="D5969" t="s">
        <v>8707</v>
      </c>
      <c r="E5969" s="1">
        <v>0</v>
      </c>
      <c r="F5969" t="s">
        <v>36</v>
      </c>
      <c r="G5969">
        <v>0</v>
      </c>
      <c r="H5969">
        <v>0</v>
      </c>
      <c r="I5969">
        <v>0.11647200000000001</v>
      </c>
    </row>
    <row r="5970" spans="1:9" x14ac:dyDescent="0.25">
      <c r="A5970">
        <v>2120042095</v>
      </c>
      <c r="B5970" t="s">
        <v>6287</v>
      </c>
      <c r="C5970" t="s">
        <v>518</v>
      </c>
      <c r="D5970" t="s">
        <v>519</v>
      </c>
      <c r="E5970" s="1">
        <v>0</v>
      </c>
      <c r="F5970" t="s">
        <v>36</v>
      </c>
      <c r="G5970">
        <v>0</v>
      </c>
      <c r="H5970">
        <v>0</v>
      </c>
      <c r="I5970">
        <v>0.11647200000000001</v>
      </c>
    </row>
    <row r="5971" spans="1:9" x14ac:dyDescent="0.25">
      <c r="A5971">
        <v>2120042096</v>
      </c>
      <c r="B5971" t="s">
        <v>6326</v>
      </c>
      <c r="C5971" t="s">
        <v>8706</v>
      </c>
      <c r="D5971" t="s">
        <v>8707</v>
      </c>
      <c r="E5971" s="1">
        <v>0</v>
      </c>
      <c r="F5971" t="s">
        <v>36</v>
      </c>
      <c r="G5971">
        <v>0</v>
      </c>
      <c r="H5971">
        <v>0</v>
      </c>
      <c r="I5971">
        <v>6.3991999999999993E-2</v>
      </c>
    </row>
    <row r="5972" spans="1:9" x14ac:dyDescent="0.25">
      <c r="A5972">
        <v>2120042096</v>
      </c>
      <c r="B5972" t="s">
        <v>6326</v>
      </c>
      <c r="C5972" t="s">
        <v>518</v>
      </c>
      <c r="D5972" t="s">
        <v>519</v>
      </c>
      <c r="E5972" s="1">
        <v>0</v>
      </c>
      <c r="F5972" t="s">
        <v>36</v>
      </c>
      <c r="G5972">
        <v>0</v>
      </c>
      <c r="H5972">
        <v>0</v>
      </c>
      <c r="I5972">
        <v>6.3991999999999993E-2</v>
      </c>
    </row>
    <row r="5973" spans="1:9" x14ac:dyDescent="0.25">
      <c r="A5973">
        <v>2120042099</v>
      </c>
      <c r="B5973" t="s">
        <v>6247</v>
      </c>
      <c r="C5973" t="s">
        <v>8706</v>
      </c>
      <c r="D5973" t="s">
        <v>8707</v>
      </c>
      <c r="E5973" s="1">
        <v>0</v>
      </c>
      <c r="F5973" t="s">
        <v>36</v>
      </c>
      <c r="G5973">
        <v>0</v>
      </c>
      <c r="H5973">
        <v>0</v>
      </c>
      <c r="I5973">
        <v>0.15942799999999999</v>
      </c>
    </row>
    <row r="5974" spans="1:9" x14ac:dyDescent="0.25">
      <c r="A5974">
        <v>2120042099</v>
      </c>
      <c r="B5974" t="s">
        <v>6247</v>
      </c>
      <c r="C5974" t="s">
        <v>518</v>
      </c>
      <c r="D5974" t="s">
        <v>519</v>
      </c>
      <c r="E5974" s="1">
        <v>0</v>
      </c>
      <c r="F5974" t="s">
        <v>36</v>
      </c>
      <c r="G5974">
        <v>0</v>
      </c>
      <c r="H5974">
        <v>0</v>
      </c>
      <c r="I5974">
        <v>0.15942799999999999</v>
      </c>
    </row>
    <row r="5975" spans="1:9" x14ac:dyDescent="0.25">
      <c r="A5975">
        <v>2120042107</v>
      </c>
      <c r="B5975" t="s">
        <v>6417</v>
      </c>
      <c r="C5975" t="s">
        <v>8706</v>
      </c>
      <c r="D5975" t="s">
        <v>8707</v>
      </c>
      <c r="E5975" s="1">
        <v>0</v>
      </c>
      <c r="F5975" t="s">
        <v>36</v>
      </c>
      <c r="G5975">
        <v>0</v>
      </c>
      <c r="H5975">
        <v>0</v>
      </c>
      <c r="I5975">
        <v>4.7640000000000002E-2</v>
      </c>
    </row>
    <row r="5976" spans="1:9" x14ac:dyDescent="0.25">
      <c r="A5976">
        <v>2120042107</v>
      </c>
      <c r="B5976" t="s">
        <v>6417</v>
      </c>
      <c r="C5976" t="s">
        <v>518</v>
      </c>
      <c r="D5976" t="s">
        <v>519</v>
      </c>
      <c r="E5976" s="1">
        <v>0</v>
      </c>
      <c r="F5976" t="s">
        <v>36</v>
      </c>
      <c r="G5976">
        <v>0</v>
      </c>
      <c r="H5976">
        <v>0</v>
      </c>
      <c r="I5976">
        <v>4.7640000000000002E-2</v>
      </c>
    </row>
    <row r="5977" spans="1:9" x14ac:dyDescent="0.25">
      <c r="A5977">
        <v>2120042110</v>
      </c>
      <c r="B5977" t="s">
        <v>6366</v>
      </c>
      <c r="C5977" t="s">
        <v>8706</v>
      </c>
      <c r="D5977" t="s">
        <v>8707</v>
      </c>
      <c r="E5977" s="1">
        <v>0</v>
      </c>
      <c r="F5977" t="s">
        <v>36</v>
      </c>
      <c r="G5977">
        <v>0</v>
      </c>
      <c r="H5977">
        <v>0</v>
      </c>
      <c r="I5977">
        <v>2.9798000000000002E-2</v>
      </c>
    </row>
    <row r="5978" spans="1:9" x14ac:dyDescent="0.25">
      <c r="A5978">
        <v>2120042110</v>
      </c>
      <c r="B5978" t="s">
        <v>6366</v>
      </c>
      <c r="C5978" t="s">
        <v>518</v>
      </c>
      <c r="D5978" t="s">
        <v>519</v>
      </c>
      <c r="E5978" s="1">
        <v>0</v>
      </c>
      <c r="F5978" t="s">
        <v>36</v>
      </c>
      <c r="G5978">
        <v>0</v>
      </c>
      <c r="H5978">
        <v>0</v>
      </c>
      <c r="I5978" s="1">
        <v>2.9798000000000002E-2</v>
      </c>
    </row>
    <row r="5979" spans="1:9" x14ac:dyDescent="0.25">
      <c r="A5979">
        <v>2120042112</v>
      </c>
      <c r="B5979" t="s">
        <v>6195</v>
      </c>
      <c r="C5979" t="s">
        <v>8706</v>
      </c>
      <c r="D5979" t="s">
        <v>8707</v>
      </c>
      <c r="E5979" s="1">
        <v>0</v>
      </c>
      <c r="F5979" t="s">
        <v>36</v>
      </c>
      <c r="G5979">
        <v>0</v>
      </c>
      <c r="H5979">
        <v>0</v>
      </c>
      <c r="I5979">
        <v>0.21660299999999999</v>
      </c>
    </row>
    <row r="5980" spans="1:9" x14ac:dyDescent="0.25">
      <c r="A5980">
        <v>2120042112</v>
      </c>
      <c r="B5980" t="s">
        <v>6195</v>
      </c>
      <c r="C5980" t="s">
        <v>518</v>
      </c>
      <c r="D5980" t="s">
        <v>519</v>
      </c>
      <c r="E5980" s="1">
        <v>0</v>
      </c>
      <c r="F5980" t="s">
        <v>36</v>
      </c>
      <c r="G5980">
        <v>0</v>
      </c>
      <c r="H5980">
        <v>0</v>
      </c>
      <c r="I5980">
        <v>0.21660299999999999</v>
      </c>
    </row>
    <row r="5981" spans="1:9" x14ac:dyDescent="0.25">
      <c r="A5981">
        <v>2120042119</v>
      </c>
      <c r="B5981" t="s">
        <v>6356</v>
      </c>
      <c r="C5981" t="s">
        <v>8706</v>
      </c>
      <c r="D5981" t="s">
        <v>8707</v>
      </c>
      <c r="E5981" s="1">
        <v>0</v>
      </c>
      <c r="F5981" t="s">
        <v>36</v>
      </c>
      <c r="G5981">
        <v>0</v>
      </c>
      <c r="H5981">
        <v>0</v>
      </c>
      <c r="I5981">
        <v>3.5230999999999998E-2</v>
      </c>
    </row>
    <row r="5982" spans="1:9" x14ac:dyDescent="0.25">
      <c r="A5982">
        <v>2120042119</v>
      </c>
      <c r="B5982" t="s">
        <v>6356</v>
      </c>
      <c r="C5982" t="s">
        <v>518</v>
      </c>
      <c r="D5982" t="s">
        <v>519</v>
      </c>
      <c r="E5982" s="1">
        <v>0</v>
      </c>
      <c r="F5982" t="s">
        <v>36</v>
      </c>
      <c r="G5982">
        <v>0</v>
      </c>
      <c r="H5982">
        <v>0</v>
      </c>
      <c r="I5982">
        <v>3.5230999999999998E-2</v>
      </c>
    </row>
    <row r="5983" spans="1:9" x14ac:dyDescent="0.25">
      <c r="A5983">
        <v>2120042133</v>
      </c>
      <c r="B5983" t="s">
        <v>6297</v>
      </c>
      <c r="C5983" t="s">
        <v>8706</v>
      </c>
      <c r="D5983" t="s">
        <v>8707</v>
      </c>
      <c r="E5983" s="1">
        <v>0</v>
      </c>
      <c r="F5983" t="s">
        <v>36</v>
      </c>
      <c r="G5983">
        <v>0</v>
      </c>
      <c r="H5983">
        <v>0</v>
      </c>
      <c r="I5983">
        <v>9.5818E-2</v>
      </c>
    </row>
    <row r="5984" spans="1:9" x14ac:dyDescent="0.25">
      <c r="A5984">
        <v>2120042133</v>
      </c>
      <c r="B5984" t="s">
        <v>6297</v>
      </c>
      <c r="C5984" t="s">
        <v>518</v>
      </c>
      <c r="D5984" t="s">
        <v>519</v>
      </c>
      <c r="E5984" s="1">
        <v>0</v>
      </c>
      <c r="F5984" t="s">
        <v>36</v>
      </c>
      <c r="G5984">
        <v>0</v>
      </c>
      <c r="H5984">
        <v>0</v>
      </c>
      <c r="I5984">
        <v>9.5818E-2</v>
      </c>
    </row>
    <row r="5985" spans="1:9" x14ac:dyDescent="0.25">
      <c r="A5985">
        <v>2120042137</v>
      </c>
      <c r="B5985" t="s">
        <v>6307</v>
      </c>
      <c r="C5985" t="s">
        <v>8706</v>
      </c>
      <c r="D5985" t="s">
        <v>8707</v>
      </c>
      <c r="E5985" s="1">
        <v>0</v>
      </c>
      <c r="F5985" t="s">
        <v>36</v>
      </c>
      <c r="G5985">
        <v>0</v>
      </c>
      <c r="H5985">
        <v>0</v>
      </c>
      <c r="I5985">
        <v>8.9247000000000007E-2</v>
      </c>
    </row>
    <row r="5986" spans="1:9" x14ac:dyDescent="0.25">
      <c r="A5986">
        <v>2120042137</v>
      </c>
      <c r="B5986" t="s">
        <v>6307</v>
      </c>
      <c r="C5986" t="s">
        <v>518</v>
      </c>
      <c r="D5986" t="s">
        <v>519</v>
      </c>
      <c r="E5986" s="1">
        <v>0</v>
      </c>
      <c r="F5986" t="s">
        <v>36</v>
      </c>
      <c r="G5986">
        <v>0</v>
      </c>
      <c r="H5986">
        <v>0</v>
      </c>
      <c r="I5986">
        <v>8.9247000000000007E-2</v>
      </c>
    </row>
    <row r="5987" spans="1:9" x14ac:dyDescent="0.25">
      <c r="A5987">
        <v>2120042138</v>
      </c>
      <c r="B5987" t="s">
        <v>6345</v>
      </c>
      <c r="C5987" t="s">
        <v>8706</v>
      </c>
      <c r="D5987" t="s">
        <v>8707</v>
      </c>
      <c r="E5987" s="1">
        <v>0</v>
      </c>
      <c r="F5987" t="s">
        <v>36</v>
      </c>
      <c r="G5987">
        <v>0</v>
      </c>
      <c r="H5987">
        <v>0</v>
      </c>
      <c r="I5987">
        <v>4.4808000000000001E-2</v>
      </c>
    </row>
    <row r="5988" spans="1:9" x14ac:dyDescent="0.25">
      <c r="A5988">
        <v>2120042138</v>
      </c>
      <c r="B5988" t="s">
        <v>6345</v>
      </c>
      <c r="C5988" t="s">
        <v>518</v>
      </c>
      <c r="D5988" t="s">
        <v>519</v>
      </c>
      <c r="E5988" s="1">
        <v>0</v>
      </c>
      <c r="F5988" t="s">
        <v>36</v>
      </c>
      <c r="G5988">
        <v>0</v>
      </c>
      <c r="H5988">
        <v>0</v>
      </c>
      <c r="I5988">
        <v>4.4808000000000001E-2</v>
      </c>
    </row>
    <row r="5989" spans="1:9" x14ac:dyDescent="0.25">
      <c r="A5989">
        <v>2120042139</v>
      </c>
      <c r="B5989" t="s">
        <v>6346</v>
      </c>
      <c r="C5989" t="s">
        <v>8706</v>
      </c>
      <c r="D5989" t="s">
        <v>8707</v>
      </c>
      <c r="E5989" s="1">
        <v>0</v>
      </c>
      <c r="F5989" t="s">
        <v>36</v>
      </c>
      <c r="G5989">
        <v>0</v>
      </c>
      <c r="H5989">
        <v>0</v>
      </c>
      <c r="I5989">
        <v>4.4139999999999999E-2</v>
      </c>
    </row>
    <row r="5990" spans="1:9" x14ac:dyDescent="0.25">
      <c r="A5990">
        <v>2120042139</v>
      </c>
      <c r="B5990" t="s">
        <v>6346</v>
      </c>
      <c r="C5990" t="s">
        <v>518</v>
      </c>
      <c r="D5990" t="s">
        <v>519</v>
      </c>
      <c r="E5990" s="1">
        <v>0</v>
      </c>
      <c r="F5990" t="s">
        <v>36</v>
      </c>
      <c r="G5990">
        <v>0</v>
      </c>
      <c r="H5990">
        <v>0</v>
      </c>
      <c r="I5990">
        <v>4.4139999999999999E-2</v>
      </c>
    </row>
    <row r="5991" spans="1:9" x14ac:dyDescent="0.25">
      <c r="A5991">
        <v>2120042140</v>
      </c>
      <c r="B5991" t="s">
        <v>6052</v>
      </c>
      <c r="C5991" t="s">
        <v>8706</v>
      </c>
      <c r="D5991" t="s">
        <v>8707</v>
      </c>
      <c r="E5991">
        <v>0</v>
      </c>
      <c r="F5991" t="s">
        <v>36</v>
      </c>
      <c r="G5991">
        <v>0</v>
      </c>
      <c r="H5991">
        <v>0</v>
      </c>
      <c r="I5991">
        <v>0.78939999999999999</v>
      </c>
    </row>
    <row r="5992" spans="1:9" x14ac:dyDescent="0.25">
      <c r="A5992">
        <v>2120042140</v>
      </c>
      <c r="B5992" t="s">
        <v>6052</v>
      </c>
      <c r="C5992" t="s">
        <v>518</v>
      </c>
      <c r="D5992" t="s">
        <v>519</v>
      </c>
      <c r="E5992" s="1">
        <v>0</v>
      </c>
      <c r="F5992" t="s">
        <v>36</v>
      </c>
      <c r="G5992">
        <v>0</v>
      </c>
      <c r="H5992">
        <v>0</v>
      </c>
      <c r="I5992">
        <v>0.78939999999999999</v>
      </c>
    </row>
    <row r="5993" spans="1:9" x14ac:dyDescent="0.25">
      <c r="A5993">
        <v>2120042141</v>
      </c>
      <c r="B5993" t="s">
        <v>6381</v>
      </c>
      <c r="C5993" t="s">
        <v>8706</v>
      </c>
      <c r="D5993" t="s">
        <v>8707</v>
      </c>
      <c r="E5993" s="1">
        <v>0</v>
      </c>
      <c r="F5993" t="s">
        <v>36</v>
      </c>
      <c r="G5993">
        <v>0</v>
      </c>
      <c r="H5993">
        <v>0</v>
      </c>
      <c r="I5993">
        <v>2.0645E-2</v>
      </c>
    </row>
    <row r="5994" spans="1:9" x14ac:dyDescent="0.25">
      <c r="A5994">
        <v>2120042141</v>
      </c>
      <c r="B5994" t="s">
        <v>6381</v>
      </c>
      <c r="C5994" t="s">
        <v>518</v>
      </c>
      <c r="D5994" t="s">
        <v>519</v>
      </c>
      <c r="E5994">
        <v>0</v>
      </c>
      <c r="F5994" t="s">
        <v>36</v>
      </c>
      <c r="G5994">
        <v>0</v>
      </c>
      <c r="H5994">
        <v>0</v>
      </c>
      <c r="I5994">
        <v>2.0645E-2</v>
      </c>
    </row>
    <row r="5995" spans="1:9" x14ac:dyDescent="0.25">
      <c r="A5995">
        <v>2120042142</v>
      </c>
      <c r="B5995" t="s">
        <v>6332</v>
      </c>
      <c r="C5995" t="s">
        <v>8706</v>
      </c>
      <c r="D5995" t="s">
        <v>8707</v>
      </c>
      <c r="E5995" s="1">
        <v>0</v>
      </c>
      <c r="F5995" t="s">
        <v>36</v>
      </c>
      <c r="G5995">
        <v>0</v>
      </c>
      <c r="H5995">
        <v>0</v>
      </c>
      <c r="I5995">
        <v>5.8069999999999997E-2</v>
      </c>
    </row>
    <row r="5996" spans="1:9" x14ac:dyDescent="0.25">
      <c r="A5996">
        <v>2120042142</v>
      </c>
      <c r="B5996" t="s">
        <v>6332</v>
      </c>
      <c r="C5996" t="s">
        <v>518</v>
      </c>
      <c r="D5996" t="s">
        <v>519</v>
      </c>
      <c r="E5996">
        <v>0</v>
      </c>
      <c r="F5996" t="s">
        <v>36</v>
      </c>
      <c r="G5996">
        <v>0</v>
      </c>
      <c r="H5996">
        <v>0</v>
      </c>
      <c r="I5996">
        <v>5.8069999999999997E-2</v>
      </c>
    </row>
    <row r="5997" spans="1:9" x14ac:dyDescent="0.25">
      <c r="A5997">
        <v>2120042143</v>
      </c>
      <c r="B5997" t="s">
        <v>6306</v>
      </c>
      <c r="C5997" t="s">
        <v>8706</v>
      </c>
      <c r="D5997" t="s">
        <v>8707</v>
      </c>
      <c r="E5997">
        <v>0</v>
      </c>
      <c r="F5997" t="s">
        <v>36</v>
      </c>
      <c r="G5997">
        <v>0</v>
      </c>
      <c r="H5997">
        <v>0</v>
      </c>
      <c r="I5997">
        <v>8.9559E-2</v>
      </c>
    </row>
    <row r="5998" spans="1:9" x14ac:dyDescent="0.25">
      <c r="A5998">
        <v>2120042143</v>
      </c>
      <c r="B5998" t="s">
        <v>6306</v>
      </c>
      <c r="C5998" t="s">
        <v>518</v>
      </c>
      <c r="D5998" t="s">
        <v>519</v>
      </c>
      <c r="E5998">
        <v>0</v>
      </c>
      <c r="F5998" t="s">
        <v>36</v>
      </c>
      <c r="G5998">
        <v>0</v>
      </c>
      <c r="H5998">
        <v>0</v>
      </c>
      <c r="I5998">
        <v>8.9559E-2</v>
      </c>
    </row>
    <row r="5999" spans="1:9" x14ac:dyDescent="0.25">
      <c r="A5999">
        <v>2120042144</v>
      </c>
      <c r="B5999" t="s">
        <v>6281</v>
      </c>
      <c r="C5999" t="s">
        <v>8706</v>
      </c>
      <c r="D5999" t="s">
        <v>8707</v>
      </c>
      <c r="E5999" s="1">
        <v>0</v>
      </c>
      <c r="F5999" t="s">
        <v>36</v>
      </c>
      <c r="G5999">
        <v>0</v>
      </c>
      <c r="H5999">
        <v>0</v>
      </c>
      <c r="I5999">
        <v>0.122657</v>
      </c>
    </row>
    <row r="6000" spans="1:9" x14ac:dyDescent="0.25">
      <c r="A6000">
        <v>2120042144</v>
      </c>
      <c r="B6000" t="s">
        <v>6281</v>
      </c>
      <c r="C6000" t="s">
        <v>518</v>
      </c>
      <c r="D6000" t="s">
        <v>519</v>
      </c>
      <c r="E6000" s="1">
        <v>0</v>
      </c>
      <c r="F6000" t="s">
        <v>36</v>
      </c>
      <c r="G6000">
        <v>0</v>
      </c>
      <c r="H6000">
        <v>0</v>
      </c>
      <c r="I6000">
        <v>0.122657</v>
      </c>
    </row>
    <row r="6001" spans="1:9" x14ac:dyDescent="0.25">
      <c r="A6001">
        <v>2120042145</v>
      </c>
      <c r="B6001" t="s">
        <v>6354</v>
      </c>
      <c r="C6001" t="s">
        <v>8706</v>
      </c>
      <c r="D6001" t="s">
        <v>8707</v>
      </c>
      <c r="E6001" s="1">
        <v>0</v>
      </c>
      <c r="F6001" t="s">
        <v>36</v>
      </c>
      <c r="G6001">
        <v>0</v>
      </c>
      <c r="H6001">
        <v>0</v>
      </c>
      <c r="I6001">
        <v>3.7013999999999998E-2</v>
      </c>
    </row>
    <row r="6002" spans="1:9" x14ac:dyDescent="0.25">
      <c r="A6002">
        <v>2120042145</v>
      </c>
      <c r="B6002" t="s">
        <v>6354</v>
      </c>
      <c r="C6002" t="s">
        <v>518</v>
      </c>
      <c r="D6002" t="s">
        <v>519</v>
      </c>
      <c r="E6002" s="1">
        <v>0</v>
      </c>
      <c r="F6002" t="s">
        <v>36</v>
      </c>
      <c r="G6002">
        <v>0</v>
      </c>
      <c r="H6002">
        <v>0</v>
      </c>
      <c r="I6002" s="1">
        <v>3.7013999999999998E-2</v>
      </c>
    </row>
    <row r="6003" spans="1:9" x14ac:dyDescent="0.25">
      <c r="A6003">
        <v>2120042146</v>
      </c>
      <c r="B6003" t="s">
        <v>6343</v>
      </c>
      <c r="C6003" t="s">
        <v>8706</v>
      </c>
      <c r="D6003" t="s">
        <v>8707</v>
      </c>
      <c r="E6003" s="1">
        <v>0</v>
      </c>
      <c r="F6003" t="s">
        <v>36</v>
      </c>
      <c r="G6003">
        <v>0</v>
      </c>
      <c r="H6003">
        <v>0</v>
      </c>
      <c r="I6003" s="1">
        <v>4.7017000000000003E-2</v>
      </c>
    </row>
    <row r="6004" spans="1:9" x14ac:dyDescent="0.25">
      <c r="A6004">
        <v>2120042146</v>
      </c>
      <c r="B6004" t="s">
        <v>6343</v>
      </c>
      <c r="C6004" t="s">
        <v>518</v>
      </c>
      <c r="D6004" t="s">
        <v>519</v>
      </c>
      <c r="E6004" s="1">
        <v>0</v>
      </c>
      <c r="F6004" t="s">
        <v>36</v>
      </c>
      <c r="G6004">
        <v>0</v>
      </c>
      <c r="H6004">
        <v>0</v>
      </c>
      <c r="I6004">
        <v>4.7017000000000003E-2</v>
      </c>
    </row>
    <row r="6005" spans="1:9" x14ac:dyDescent="0.25">
      <c r="A6005">
        <v>2120042147</v>
      </c>
      <c r="B6005" t="s">
        <v>6331</v>
      </c>
      <c r="C6005" t="s">
        <v>8706</v>
      </c>
      <c r="D6005" t="s">
        <v>8707</v>
      </c>
      <c r="E6005" s="1">
        <v>0</v>
      </c>
      <c r="F6005" t="s">
        <v>36</v>
      </c>
      <c r="G6005">
        <v>0</v>
      </c>
      <c r="H6005">
        <v>0</v>
      </c>
      <c r="I6005">
        <v>5.8223999999999998E-2</v>
      </c>
    </row>
    <row r="6006" spans="1:9" x14ac:dyDescent="0.25">
      <c r="A6006">
        <v>2120042147</v>
      </c>
      <c r="B6006" t="s">
        <v>6331</v>
      </c>
      <c r="C6006" t="s">
        <v>518</v>
      </c>
      <c r="D6006" t="s">
        <v>519</v>
      </c>
      <c r="E6006" s="1">
        <v>0</v>
      </c>
      <c r="F6006" t="s">
        <v>36</v>
      </c>
      <c r="G6006">
        <v>0</v>
      </c>
      <c r="H6006">
        <v>0</v>
      </c>
      <c r="I6006">
        <v>5.8223999999999998E-2</v>
      </c>
    </row>
    <row r="6007" spans="1:9" x14ac:dyDescent="0.25">
      <c r="A6007">
        <v>2120042148</v>
      </c>
      <c r="B6007" t="s">
        <v>6183</v>
      </c>
      <c r="C6007" t="s">
        <v>8706</v>
      </c>
      <c r="D6007" t="s">
        <v>8707</v>
      </c>
      <c r="E6007" s="1">
        <v>0</v>
      </c>
      <c r="F6007" t="s">
        <v>36</v>
      </c>
      <c r="G6007">
        <v>0</v>
      </c>
      <c r="H6007">
        <v>0</v>
      </c>
      <c r="I6007">
        <v>0.239867</v>
      </c>
    </row>
    <row r="6008" spans="1:9" x14ac:dyDescent="0.25">
      <c r="A6008">
        <v>2120042148</v>
      </c>
      <c r="B6008" t="s">
        <v>6183</v>
      </c>
      <c r="C6008" t="s">
        <v>518</v>
      </c>
      <c r="D6008" t="s">
        <v>519</v>
      </c>
      <c r="E6008" s="1">
        <v>0</v>
      </c>
      <c r="F6008" t="s">
        <v>36</v>
      </c>
      <c r="G6008">
        <v>0</v>
      </c>
      <c r="H6008">
        <v>0</v>
      </c>
      <c r="I6008">
        <v>0.239867</v>
      </c>
    </row>
    <row r="6009" spans="1:9" x14ac:dyDescent="0.25">
      <c r="A6009">
        <v>2120042149</v>
      </c>
      <c r="B6009" t="s">
        <v>6363</v>
      </c>
      <c r="C6009" t="s">
        <v>8706</v>
      </c>
      <c r="D6009" t="s">
        <v>8707</v>
      </c>
      <c r="E6009" s="1">
        <v>0</v>
      </c>
      <c r="F6009" t="s">
        <v>36</v>
      </c>
      <c r="G6009">
        <v>0</v>
      </c>
      <c r="H6009">
        <v>0</v>
      </c>
      <c r="I6009">
        <v>3.1189000000000001E-2</v>
      </c>
    </row>
    <row r="6010" spans="1:9" x14ac:dyDescent="0.25">
      <c r="A6010">
        <v>2120042149</v>
      </c>
      <c r="B6010" t="s">
        <v>6363</v>
      </c>
      <c r="C6010" t="s">
        <v>518</v>
      </c>
      <c r="D6010" t="s">
        <v>519</v>
      </c>
      <c r="E6010" s="1">
        <v>0</v>
      </c>
      <c r="F6010" t="s">
        <v>36</v>
      </c>
      <c r="G6010">
        <v>0</v>
      </c>
      <c r="H6010">
        <v>0</v>
      </c>
      <c r="I6010">
        <v>3.1189000000000001E-2</v>
      </c>
    </row>
    <row r="6011" spans="1:9" x14ac:dyDescent="0.25">
      <c r="A6011">
        <v>2120042150</v>
      </c>
      <c r="B6011" t="s">
        <v>6129</v>
      </c>
      <c r="C6011" t="s">
        <v>8706</v>
      </c>
      <c r="D6011" t="s">
        <v>8707</v>
      </c>
      <c r="E6011" s="1">
        <v>0</v>
      </c>
      <c r="F6011" t="s">
        <v>36</v>
      </c>
      <c r="G6011">
        <v>0</v>
      </c>
      <c r="H6011">
        <v>0</v>
      </c>
      <c r="I6011">
        <v>0.37267</v>
      </c>
    </row>
    <row r="6012" spans="1:9" x14ac:dyDescent="0.25">
      <c r="A6012">
        <v>2120042150</v>
      </c>
      <c r="B6012" t="s">
        <v>6129</v>
      </c>
      <c r="C6012" t="s">
        <v>518</v>
      </c>
      <c r="D6012" t="s">
        <v>519</v>
      </c>
      <c r="E6012">
        <v>0</v>
      </c>
      <c r="F6012" t="s">
        <v>36</v>
      </c>
      <c r="G6012">
        <v>0</v>
      </c>
      <c r="H6012">
        <v>0</v>
      </c>
      <c r="I6012">
        <v>0.37267</v>
      </c>
    </row>
    <row r="6013" spans="1:9" x14ac:dyDescent="0.25">
      <c r="A6013">
        <v>2120042151</v>
      </c>
      <c r="B6013" t="s">
        <v>6236</v>
      </c>
      <c r="C6013" t="s">
        <v>8706</v>
      </c>
      <c r="D6013" t="s">
        <v>8707</v>
      </c>
      <c r="E6013" s="1">
        <v>0</v>
      </c>
      <c r="F6013" t="s">
        <v>36</v>
      </c>
      <c r="G6013">
        <v>0</v>
      </c>
      <c r="H6013">
        <v>0</v>
      </c>
      <c r="I6013">
        <v>9.4331999999999999E-2</v>
      </c>
    </row>
    <row r="6014" spans="1:9" x14ac:dyDescent="0.25">
      <c r="A6014">
        <v>2120042151</v>
      </c>
      <c r="B6014" t="s">
        <v>6236</v>
      </c>
      <c r="C6014" t="s">
        <v>518</v>
      </c>
      <c r="D6014" t="s">
        <v>519</v>
      </c>
      <c r="E6014" s="1">
        <v>0</v>
      </c>
      <c r="F6014" t="s">
        <v>36</v>
      </c>
      <c r="G6014">
        <v>0</v>
      </c>
      <c r="H6014">
        <v>0</v>
      </c>
      <c r="I6014">
        <v>9.4331999999999999E-2</v>
      </c>
    </row>
    <row r="6015" spans="1:9" x14ac:dyDescent="0.25">
      <c r="A6015">
        <v>2120042152</v>
      </c>
      <c r="B6015" t="s">
        <v>6419</v>
      </c>
      <c r="C6015" t="s">
        <v>8706</v>
      </c>
      <c r="D6015" t="s">
        <v>8707</v>
      </c>
      <c r="E6015">
        <v>0</v>
      </c>
      <c r="F6015" t="s">
        <v>36</v>
      </c>
      <c r="G6015">
        <v>0</v>
      </c>
      <c r="H6015">
        <v>0</v>
      </c>
      <c r="I6015">
        <v>8.5099999999999995E-2</v>
      </c>
    </row>
    <row r="6016" spans="1:9" x14ac:dyDescent="0.25">
      <c r="A6016">
        <v>2120042152</v>
      </c>
      <c r="B6016" t="s">
        <v>6419</v>
      </c>
      <c r="C6016" t="s">
        <v>518</v>
      </c>
      <c r="D6016" t="s">
        <v>519</v>
      </c>
      <c r="E6016" s="1">
        <v>0</v>
      </c>
      <c r="F6016" t="s">
        <v>36</v>
      </c>
      <c r="G6016">
        <v>0</v>
      </c>
      <c r="H6016">
        <v>0</v>
      </c>
      <c r="I6016">
        <v>8.5099999999999995E-2</v>
      </c>
    </row>
    <row r="6017" spans="1:9" x14ac:dyDescent="0.25">
      <c r="A6017">
        <v>2120042153</v>
      </c>
      <c r="B6017" t="s">
        <v>6420</v>
      </c>
      <c r="C6017" t="s">
        <v>8706</v>
      </c>
      <c r="D6017" t="s">
        <v>8707</v>
      </c>
      <c r="E6017" s="1">
        <v>0</v>
      </c>
      <c r="F6017" t="s">
        <v>36</v>
      </c>
      <c r="G6017">
        <v>0</v>
      </c>
      <c r="H6017">
        <v>0</v>
      </c>
      <c r="I6017">
        <v>3.6806999999999999E-2</v>
      </c>
    </row>
    <row r="6018" spans="1:9" x14ac:dyDescent="0.25">
      <c r="A6018">
        <v>2120042153</v>
      </c>
      <c r="B6018" t="s">
        <v>6420</v>
      </c>
      <c r="C6018" t="s">
        <v>518</v>
      </c>
      <c r="D6018" t="s">
        <v>519</v>
      </c>
      <c r="E6018" s="1">
        <v>0</v>
      </c>
      <c r="F6018" t="s">
        <v>36</v>
      </c>
      <c r="G6018">
        <v>0</v>
      </c>
      <c r="H6018">
        <v>0</v>
      </c>
      <c r="I6018">
        <v>3.6806999999999999E-2</v>
      </c>
    </row>
    <row r="6019" spans="1:9" x14ac:dyDescent="0.25">
      <c r="A6019">
        <v>2120042154</v>
      </c>
      <c r="B6019" t="s">
        <v>6421</v>
      </c>
      <c r="C6019" t="s">
        <v>8706</v>
      </c>
      <c r="D6019" t="s">
        <v>8707</v>
      </c>
      <c r="E6019" s="1">
        <v>0</v>
      </c>
      <c r="F6019" t="s">
        <v>36</v>
      </c>
      <c r="G6019">
        <v>0</v>
      </c>
      <c r="H6019">
        <v>0</v>
      </c>
      <c r="I6019">
        <v>4.2958000000000003E-2</v>
      </c>
    </row>
    <row r="6020" spans="1:9" x14ac:dyDescent="0.25">
      <c r="A6020">
        <v>2120042154</v>
      </c>
      <c r="B6020" t="s">
        <v>6421</v>
      </c>
      <c r="C6020" t="s">
        <v>518</v>
      </c>
      <c r="D6020" t="s">
        <v>519</v>
      </c>
      <c r="E6020" s="1">
        <v>0</v>
      </c>
      <c r="F6020" t="s">
        <v>36</v>
      </c>
      <c r="G6020">
        <v>0</v>
      </c>
      <c r="H6020">
        <v>0</v>
      </c>
      <c r="I6020">
        <v>4.2958000000000003E-2</v>
      </c>
    </row>
    <row r="6021" spans="1:9" x14ac:dyDescent="0.25">
      <c r="A6021">
        <v>2120042155</v>
      </c>
      <c r="B6021" t="s">
        <v>6422</v>
      </c>
      <c r="C6021" t="s">
        <v>8706</v>
      </c>
      <c r="D6021" t="s">
        <v>8707</v>
      </c>
      <c r="E6021" s="1">
        <v>0</v>
      </c>
      <c r="F6021" t="s">
        <v>36</v>
      </c>
      <c r="G6021">
        <v>0</v>
      </c>
      <c r="H6021">
        <v>0</v>
      </c>
      <c r="I6021">
        <v>3.1106000000000002E-2</v>
      </c>
    </row>
    <row r="6022" spans="1:9" x14ac:dyDescent="0.25">
      <c r="A6022">
        <v>2120042155</v>
      </c>
      <c r="B6022" t="s">
        <v>6422</v>
      </c>
      <c r="C6022" t="s">
        <v>518</v>
      </c>
      <c r="D6022" t="s">
        <v>519</v>
      </c>
      <c r="E6022" s="1">
        <v>0</v>
      </c>
      <c r="F6022" t="s">
        <v>36</v>
      </c>
      <c r="G6022">
        <v>0</v>
      </c>
      <c r="H6022">
        <v>0</v>
      </c>
      <c r="I6022">
        <v>3.1106000000000002E-2</v>
      </c>
    </row>
    <row r="6023" spans="1:9" x14ac:dyDescent="0.25">
      <c r="A6023">
        <v>2120042156</v>
      </c>
      <c r="B6023" t="s">
        <v>6732</v>
      </c>
      <c r="C6023" t="s">
        <v>8706</v>
      </c>
      <c r="D6023" t="s">
        <v>8707</v>
      </c>
      <c r="E6023" s="1">
        <v>0</v>
      </c>
      <c r="F6023" t="s">
        <v>36</v>
      </c>
      <c r="G6023">
        <v>0</v>
      </c>
      <c r="H6023" s="1">
        <v>0</v>
      </c>
      <c r="I6023">
        <v>0.36220000000000002</v>
      </c>
    </row>
    <row r="6024" spans="1:9" x14ac:dyDescent="0.25">
      <c r="A6024">
        <v>2120042156</v>
      </c>
      <c r="B6024" t="s">
        <v>6732</v>
      </c>
      <c r="C6024" t="s">
        <v>518</v>
      </c>
      <c r="D6024" t="s">
        <v>519</v>
      </c>
      <c r="E6024" s="1">
        <v>0</v>
      </c>
      <c r="F6024" t="s">
        <v>36</v>
      </c>
      <c r="G6024" s="1">
        <v>0</v>
      </c>
      <c r="H6024">
        <v>0</v>
      </c>
      <c r="I6024">
        <v>0.36220000000000002</v>
      </c>
    </row>
    <row r="6025" spans="1:9" x14ac:dyDescent="0.25">
      <c r="A6025">
        <v>2120042157</v>
      </c>
      <c r="B6025" t="s">
        <v>6733</v>
      </c>
      <c r="C6025" t="s">
        <v>8706</v>
      </c>
      <c r="D6025" t="s">
        <v>8707</v>
      </c>
      <c r="E6025" s="1">
        <v>0</v>
      </c>
      <c r="F6025" t="s">
        <v>36</v>
      </c>
      <c r="G6025">
        <v>0</v>
      </c>
      <c r="H6025">
        <v>0</v>
      </c>
      <c r="I6025">
        <v>0.22009999999999999</v>
      </c>
    </row>
    <row r="6026" spans="1:9" x14ac:dyDescent="0.25">
      <c r="A6026">
        <v>2120042157</v>
      </c>
      <c r="B6026" t="s">
        <v>6733</v>
      </c>
      <c r="C6026" t="s">
        <v>518</v>
      </c>
      <c r="D6026" t="s">
        <v>519</v>
      </c>
      <c r="E6026" s="1">
        <v>0</v>
      </c>
      <c r="F6026" t="s">
        <v>36</v>
      </c>
      <c r="G6026">
        <v>0</v>
      </c>
      <c r="H6026">
        <v>0</v>
      </c>
      <c r="I6026">
        <v>0.22009999999999999</v>
      </c>
    </row>
    <row r="6027" spans="1:9" x14ac:dyDescent="0.25">
      <c r="A6027">
        <v>2120042158</v>
      </c>
      <c r="B6027" t="s">
        <v>6734</v>
      </c>
      <c r="C6027" t="s">
        <v>8706</v>
      </c>
      <c r="D6027" t="s">
        <v>8707</v>
      </c>
      <c r="E6027" s="1">
        <v>0</v>
      </c>
      <c r="F6027" t="s">
        <v>36</v>
      </c>
      <c r="G6027">
        <v>0</v>
      </c>
      <c r="H6027">
        <v>0</v>
      </c>
      <c r="I6027">
        <v>3.9681000000000001E-2</v>
      </c>
    </row>
    <row r="6028" spans="1:9" x14ac:dyDescent="0.25">
      <c r="A6028">
        <v>2120042158</v>
      </c>
      <c r="B6028" t="s">
        <v>6734</v>
      </c>
      <c r="C6028" t="s">
        <v>518</v>
      </c>
      <c r="D6028" t="s">
        <v>519</v>
      </c>
      <c r="E6028" s="1">
        <v>0</v>
      </c>
      <c r="F6028" t="s">
        <v>36</v>
      </c>
      <c r="G6028">
        <v>0</v>
      </c>
      <c r="H6028">
        <v>0</v>
      </c>
      <c r="I6028">
        <v>3.9681000000000001E-2</v>
      </c>
    </row>
    <row r="6029" spans="1:9" x14ac:dyDescent="0.25">
      <c r="A6029">
        <v>2120042159</v>
      </c>
      <c r="B6029" t="s">
        <v>6735</v>
      </c>
      <c r="C6029" t="s">
        <v>8706</v>
      </c>
      <c r="D6029" t="s">
        <v>8707</v>
      </c>
      <c r="E6029" s="1">
        <v>0</v>
      </c>
      <c r="F6029" t="s">
        <v>36</v>
      </c>
      <c r="G6029">
        <v>0</v>
      </c>
      <c r="H6029">
        <v>0</v>
      </c>
      <c r="I6029">
        <v>4.0946000000000003E-2</v>
      </c>
    </row>
    <row r="6030" spans="1:9" x14ac:dyDescent="0.25">
      <c r="A6030">
        <v>2120042159</v>
      </c>
      <c r="B6030" t="s">
        <v>6735</v>
      </c>
      <c r="C6030" t="s">
        <v>518</v>
      </c>
      <c r="D6030" t="s">
        <v>519</v>
      </c>
      <c r="E6030" s="1">
        <v>0</v>
      </c>
      <c r="F6030" t="s">
        <v>36</v>
      </c>
      <c r="G6030">
        <v>0</v>
      </c>
      <c r="H6030">
        <v>0</v>
      </c>
      <c r="I6030" s="1">
        <v>4.0946000000000003E-2</v>
      </c>
    </row>
    <row r="6031" spans="1:9" x14ac:dyDescent="0.25">
      <c r="A6031">
        <v>2120042160</v>
      </c>
      <c r="B6031" t="s">
        <v>6736</v>
      </c>
      <c r="C6031" t="s">
        <v>8706</v>
      </c>
      <c r="D6031" t="s">
        <v>8707</v>
      </c>
      <c r="E6031" s="1">
        <v>0</v>
      </c>
      <c r="F6031" t="s">
        <v>36</v>
      </c>
      <c r="G6031">
        <v>0</v>
      </c>
      <c r="H6031">
        <v>0</v>
      </c>
      <c r="I6031">
        <v>5.6741E-2</v>
      </c>
    </row>
    <row r="6032" spans="1:9" x14ac:dyDescent="0.25">
      <c r="A6032">
        <v>2120042160</v>
      </c>
      <c r="B6032" t="s">
        <v>6736</v>
      </c>
      <c r="C6032" t="s">
        <v>518</v>
      </c>
      <c r="D6032" t="s">
        <v>519</v>
      </c>
      <c r="E6032" s="1">
        <v>0</v>
      </c>
      <c r="F6032" t="s">
        <v>36</v>
      </c>
      <c r="G6032">
        <v>0</v>
      </c>
      <c r="H6032" s="1">
        <v>0</v>
      </c>
      <c r="I6032">
        <v>5.6741E-2</v>
      </c>
    </row>
    <row r="6033" spans="1:9" x14ac:dyDescent="0.25">
      <c r="A6033">
        <v>2120042161</v>
      </c>
      <c r="B6033" t="s">
        <v>6737</v>
      </c>
      <c r="C6033" t="s">
        <v>8706</v>
      </c>
      <c r="D6033" t="s">
        <v>8707</v>
      </c>
      <c r="E6033" s="1">
        <v>0</v>
      </c>
      <c r="F6033" t="s">
        <v>36</v>
      </c>
      <c r="G6033" s="1">
        <v>0</v>
      </c>
      <c r="H6033">
        <v>0</v>
      </c>
      <c r="I6033">
        <v>3.1468999999999997E-2</v>
      </c>
    </row>
    <row r="6034" spans="1:9" x14ac:dyDescent="0.25">
      <c r="A6034">
        <v>2120042161</v>
      </c>
      <c r="B6034" t="s">
        <v>6737</v>
      </c>
      <c r="C6034" t="s">
        <v>518</v>
      </c>
      <c r="D6034" t="s">
        <v>519</v>
      </c>
      <c r="E6034" s="1">
        <v>0</v>
      </c>
      <c r="F6034" t="s">
        <v>36</v>
      </c>
      <c r="G6034">
        <v>0</v>
      </c>
      <c r="H6034">
        <v>0</v>
      </c>
      <c r="I6034">
        <v>3.1468999999999997E-2</v>
      </c>
    </row>
    <row r="6035" spans="1:9" x14ac:dyDescent="0.25">
      <c r="A6035">
        <v>2120050032</v>
      </c>
      <c r="B6035" t="s">
        <v>6423</v>
      </c>
      <c r="C6035" t="s">
        <v>8706</v>
      </c>
      <c r="D6035" t="s">
        <v>8707</v>
      </c>
      <c r="E6035" s="1">
        <v>0</v>
      </c>
      <c r="F6035" t="s">
        <v>36</v>
      </c>
      <c r="G6035">
        <v>0</v>
      </c>
      <c r="H6035">
        <v>0</v>
      </c>
      <c r="I6035">
        <v>17.153818999999999</v>
      </c>
    </row>
    <row r="6036" spans="1:9" x14ac:dyDescent="0.25">
      <c r="A6036">
        <v>2120050032</v>
      </c>
      <c r="B6036" t="s">
        <v>6423</v>
      </c>
      <c r="C6036" t="s">
        <v>518</v>
      </c>
      <c r="D6036" t="s">
        <v>519</v>
      </c>
      <c r="E6036" s="1">
        <v>0</v>
      </c>
      <c r="F6036" t="s">
        <v>36</v>
      </c>
      <c r="G6036">
        <v>0</v>
      </c>
      <c r="H6036">
        <v>0</v>
      </c>
      <c r="I6036">
        <v>17.153818999999999</v>
      </c>
    </row>
    <row r="6037" spans="1:9" x14ac:dyDescent="0.25">
      <c r="A6037">
        <v>2120050162</v>
      </c>
      <c r="B6037" t="s">
        <v>1457</v>
      </c>
      <c r="C6037" t="s">
        <v>167</v>
      </c>
      <c r="D6037" t="s">
        <v>168</v>
      </c>
      <c r="E6037" s="1">
        <v>5185</v>
      </c>
      <c r="F6037" t="s">
        <v>36</v>
      </c>
      <c r="G6037">
        <v>0</v>
      </c>
      <c r="H6037">
        <v>0</v>
      </c>
      <c r="I6037">
        <v>1.077761</v>
      </c>
    </row>
    <row r="6038" spans="1:9" x14ac:dyDescent="0.25">
      <c r="A6038">
        <v>2120050177</v>
      </c>
      <c r="B6038" t="s">
        <v>5961</v>
      </c>
      <c r="C6038" t="s">
        <v>8706</v>
      </c>
      <c r="D6038" t="s">
        <v>8707</v>
      </c>
      <c r="E6038">
        <v>0</v>
      </c>
      <c r="F6038" t="s">
        <v>36</v>
      </c>
      <c r="G6038">
        <v>0</v>
      </c>
      <c r="H6038">
        <v>0</v>
      </c>
      <c r="I6038">
        <v>1.4606939999999999</v>
      </c>
    </row>
    <row r="6039" spans="1:9" x14ac:dyDescent="0.25">
      <c r="A6039">
        <v>2120050177</v>
      </c>
      <c r="B6039" t="s">
        <v>5961</v>
      </c>
      <c r="C6039" t="s">
        <v>518</v>
      </c>
      <c r="D6039" t="s">
        <v>519</v>
      </c>
      <c r="E6039" s="1">
        <v>0</v>
      </c>
      <c r="F6039" t="s">
        <v>36</v>
      </c>
      <c r="G6039">
        <v>0</v>
      </c>
      <c r="H6039">
        <v>0</v>
      </c>
      <c r="I6039">
        <v>1.4606939999999999</v>
      </c>
    </row>
    <row r="6040" spans="1:9" x14ac:dyDescent="0.25">
      <c r="A6040">
        <v>2120070001</v>
      </c>
      <c r="B6040" t="s">
        <v>5807</v>
      </c>
      <c r="C6040" t="s">
        <v>8706</v>
      </c>
      <c r="D6040" t="s">
        <v>8707</v>
      </c>
      <c r="E6040" s="1">
        <v>3276</v>
      </c>
      <c r="F6040" t="s">
        <v>36</v>
      </c>
      <c r="G6040">
        <v>0</v>
      </c>
      <c r="H6040">
        <v>0</v>
      </c>
      <c r="I6040">
        <v>4.3033270000000003</v>
      </c>
    </row>
    <row r="6041" spans="1:9" x14ac:dyDescent="0.25">
      <c r="A6041">
        <v>2120080178</v>
      </c>
      <c r="B6041" t="s">
        <v>6341</v>
      </c>
      <c r="C6041" t="s">
        <v>8706</v>
      </c>
      <c r="D6041" t="s">
        <v>8707</v>
      </c>
      <c r="E6041" s="1">
        <v>0</v>
      </c>
      <c r="F6041" t="s">
        <v>36</v>
      </c>
      <c r="G6041">
        <v>0</v>
      </c>
      <c r="H6041">
        <v>0</v>
      </c>
      <c r="I6041">
        <v>4.2432999999999998E-2</v>
      </c>
    </row>
    <row r="6042" spans="1:9" x14ac:dyDescent="0.25">
      <c r="A6042">
        <v>2120080178</v>
      </c>
      <c r="B6042" t="s">
        <v>6341</v>
      </c>
      <c r="C6042" t="s">
        <v>518</v>
      </c>
      <c r="D6042" t="s">
        <v>519</v>
      </c>
      <c r="E6042" s="1">
        <v>0</v>
      </c>
      <c r="F6042" t="s">
        <v>36</v>
      </c>
      <c r="G6042">
        <v>0</v>
      </c>
      <c r="H6042">
        <v>0</v>
      </c>
      <c r="I6042">
        <v>4.2432999999999998E-2</v>
      </c>
    </row>
    <row r="6043" spans="1:9" x14ac:dyDescent="0.25">
      <c r="A6043">
        <v>2120080179</v>
      </c>
      <c r="B6043" t="s">
        <v>6369</v>
      </c>
      <c r="C6043" t="s">
        <v>8706</v>
      </c>
      <c r="D6043" t="s">
        <v>8707</v>
      </c>
      <c r="E6043">
        <v>0</v>
      </c>
      <c r="F6043" t="s">
        <v>36</v>
      </c>
      <c r="G6043">
        <v>0</v>
      </c>
      <c r="H6043">
        <v>0</v>
      </c>
      <c r="I6043">
        <v>3.6149000000000001E-2</v>
      </c>
    </row>
    <row r="6044" spans="1:9" x14ac:dyDescent="0.25">
      <c r="A6044">
        <v>2120080179</v>
      </c>
      <c r="B6044" t="s">
        <v>6369</v>
      </c>
      <c r="C6044" t="s">
        <v>518</v>
      </c>
      <c r="D6044" t="s">
        <v>519</v>
      </c>
      <c r="E6044" s="1">
        <v>0</v>
      </c>
      <c r="F6044" t="s">
        <v>36</v>
      </c>
      <c r="G6044">
        <v>0</v>
      </c>
      <c r="H6044">
        <v>0</v>
      </c>
      <c r="I6044">
        <v>3.6149000000000001E-2</v>
      </c>
    </row>
    <row r="6045" spans="1:9" x14ac:dyDescent="0.25">
      <c r="A6045">
        <v>2120080180</v>
      </c>
      <c r="B6045" t="s">
        <v>6424</v>
      </c>
      <c r="C6045" t="s">
        <v>8706</v>
      </c>
      <c r="D6045" t="s">
        <v>8707</v>
      </c>
      <c r="E6045">
        <v>0</v>
      </c>
      <c r="F6045" t="s">
        <v>36</v>
      </c>
      <c r="G6045">
        <v>0</v>
      </c>
      <c r="H6045">
        <v>0</v>
      </c>
      <c r="I6045">
        <v>1.5876000000000001E-2</v>
      </c>
    </row>
    <row r="6046" spans="1:9" x14ac:dyDescent="0.25">
      <c r="A6046">
        <v>2120080180</v>
      </c>
      <c r="B6046" t="s">
        <v>6424</v>
      </c>
      <c r="C6046" t="s">
        <v>518</v>
      </c>
      <c r="D6046" t="s">
        <v>519</v>
      </c>
      <c r="E6046" s="1">
        <v>0</v>
      </c>
      <c r="F6046" t="s">
        <v>36</v>
      </c>
      <c r="G6046">
        <v>0</v>
      </c>
      <c r="H6046">
        <v>0</v>
      </c>
      <c r="I6046">
        <v>1.5876000000000001E-2</v>
      </c>
    </row>
    <row r="6047" spans="1:9" x14ac:dyDescent="0.25">
      <c r="A6047">
        <v>2120080183</v>
      </c>
      <c r="B6047" t="s">
        <v>6425</v>
      </c>
      <c r="C6047" t="s">
        <v>8706</v>
      </c>
      <c r="D6047" t="s">
        <v>8707</v>
      </c>
      <c r="E6047">
        <v>0</v>
      </c>
      <c r="F6047" t="s">
        <v>36</v>
      </c>
      <c r="G6047">
        <v>0</v>
      </c>
      <c r="H6047">
        <v>0</v>
      </c>
      <c r="I6047">
        <v>6.0697000000000001E-2</v>
      </c>
    </row>
    <row r="6048" spans="1:9" x14ac:dyDescent="0.25">
      <c r="A6048">
        <v>2120080183</v>
      </c>
      <c r="B6048" t="s">
        <v>6425</v>
      </c>
      <c r="C6048" t="s">
        <v>518</v>
      </c>
      <c r="D6048" t="s">
        <v>519</v>
      </c>
      <c r="E6048" s="1">
        <v>0</v>
      </c>
      <c r="F6048" t="s">
        <v>36</v>
      </c>
      <c r="G6048">
        <v>0</v>
      </c>
      <c r="H6048">
        <v>0</v>
      </c>
      <c r="I6048">
        <v>6.0697000000000001E-2</v>
      </c>
    </row>
    <row r="6049" spans="1:9" x14ac:dyDescent="0.25">
      <c r="A6049">
        <v>2120100028</v>
      </c>
      <c r="B6049" t="s">
        <v>5975</v>
      </c>
      <c r="C6049" t="s">
        <v>8706</v>
      </c>
      <c r="D6049" t="s">
        <v>8707</v>
      </c>
      <c r="E6049">
        <v>0</v>
      </c>
      <c r="F6049" t="s">
        <v>36</v>
      </c>
      <c r="G6049">
        <v>0</v>
      </c>
      <c r="H6049">
        <v>0</v>
      </c>
      <c r="I6049">
        <v>1.3325499999999999</v>
      </c>
    </row>
    <row r="6050" spans="1:9" x14ac:dyDescent="0.25">
      <c r="A6050">
        <v>2120100028</v>
      </c>
      <c r="B6050" t="s">
        <v>5975</v>
      </c>
      <c r="C6050" t="s">
        <v>518</v>
      </c>
      <c r="D6050" t="s">
        <v>519</v>
      </c>
      <c r="E6050" s="1">
        <v>0</v>
      </c>
      <c r="F6050" t="s">
        <v>36</v>
      </c>
      <c r="G6050">
        <v>0</v>
      </c>
      <c r="H6050">
        <v>0</v>
      </c>
      <c r="I6050">
        <v>1.3325499999999999</v>
      </c>
    </row>
    <row r="6051" spans="1:9" x14ac:dyDescent="0.25">
      <c r="A6051">
        <v>2120112098</v>
      </c>
      <c r="B6051" t="s">
        <v>5902</v>
      </c>
      <c r="C6051" t="s">
        <v>8706</v>
      </c>
      <c r="D6051" t="s">
        <v>8707</v>
      </c>
      <c r="E6051" s="1">
        <v>0</v>
      </c>
      <c r="F6051" t="s">
        <v>1358</v>
      </c>
      <c r="G6051">
        <v>0</v>
      </c>
      <c r="H6051">
        <v>0</v>
      </c>
      <c r="I6051">
        <v>2.45235</v>
      </c>
    </row>
    <row r="6052" spans="1:9" x14ac:dyDescent="0.25">
      <c r="A6052">
        <v>2120112098</v>
      </c>
      <c r="B6052" t="s">
        <v>5902</v>
      </c>
      <c r="C6052" t="s">
        <v>518</v>
      </c>
      <c r="D6052" t="s">
        <v>519</v>
      </c>
      <c r="E6052" s="1">
        <v>0</v>
      </c>
      <c r="F6052" t="s">
        <v>1358</v>
      </c>
      <c r="G6052">
        <v>0</v>
      </c>
      <c r="H6052">
        <v>0</v>
      </c>
      <c r="I6052">
        <v>2.45235</v>
      </c>
    </row>
    <row r="6053" spans="1:9" x14ac:dyDescent="0.25">
      <c r="A6053">
        <v>2120112101</v>
      </c>
      <c r="B6053" t="s">
        <v>1458</v>
      </c>
      <c r="C6053" t="s">
        <v>8706</v>
      </c>
      <c r="D6053" t="s">
        <v>8707</v>
      </c>
      <c r="E6053" s="1">
        <v>0</v>
      </c>
      <c r="F6053" t="s">
        <v>1358</v>
      </c>
      <c r="G6053">
        <v>0</v>
      </c>
      <c r="H6053">
        <v>0</v>
      </c>
      <c r="I6053">
        <v>7.1593</v>
      </c>
    </row>
    <row r="6054" spans="1:9" x14ac:dyDescent="0.25">
      <c r="A6054">
        <v>2120112101</v>
      </c>
      <c r="B6054" t="s">
        <v>1458</v>
      </c>
      <c r="C6054" t="s">
        <v>518</v>
      </c>
      <c r="D6054" t="s">
        <v>519</v>
      </c>
      <c r="E6054" s="1">
        <v>0</v>
      </c>
      <c r="F6054" t="s">
        <v>1358</v>
      </c>
      <c r="G6054">
        <v>0</v>
      </c>
      <c r="H6054">
        <v>0</v>
      </c>
      <c r="I6054">
        <v>7.1593</v>
      </c>
    </row>
    <row r="6055" spans="1:9" x14ac:dyDescent="0.25">
      <c r="A6055">
        <v>2120112116</v>
      </c>
      <c r="B6055" t="s">
        <v>6158</v>
      </c>
      <c r="C6055" t="s">
        <v>8706</v>
      </c>
      <c r="D6055" t="s">
        <v>8707</v>
      </c>
      <c r="E6055" s="1">
        <v>0</v>
      </c>
      <c r="F6055" t="s">
        <v>1358</v>
      </c>
      <c r="G6055">
        <v>0</v>
      </c>
      <c r="H6055">
        <v>0</v>
      </c>
      <c r="I6055">
        <v>0.28184500000000001</v>
      </c>
    </row>
    <row r="6056" spans="1:9" x14ac:dyDescent="0.25">
      <c r="A6056">
        <v>2120112116</v>
      </c>
      <c r="B6056" t="s">
        <v>6158</v>
      </c>
      <c r="C6056" t="s">
        <v>518</v>
      </c>
      <c r="D6056" t="s">
        <v>519</v>
      </c>
      <c r="E6056" s="1">
        <v>0</v>
      </c>
      <c r="F6056" t="s">
        <v>1358</v>
      </c>
      <c r="G6056">
        <v>0</v>
      </c>
      <c r="H6056">
        <v>0</v>
      </c>
      <c r="I6056">
        <v>0.28184199999999998</v>
      </c>
    </row>
    <row r="6057" spans="1:9" x14ac:dyDescent="0.25">
      <c r="A6057">
        <v>2120112147</v>
      </c>
      <c r="B6057" t="s">
        <v>5764</v>
      </c>
      <c r="C6057" t="s">
        <v>8706</v>
      </c>
      <c r="D6057" t="s">
        <v>8707</v>
      </c>
      <c r="E6057">
        <v>0</v>
      </c>
      <c r="F6057" t="s">
        <v>1358</v>
      </c>
      <c r="G6057">
        <v>0</v>
      </c>
      <c r="H6057">
        <v>0</v>
      </c>
      <c r="I6057">
        <v>5.7694999999999999</v>
      </c>
    </row>
    <row r="6058" spans="1:9" x14ac:dyDescent="0.25">
      <c r="A6058">
        <v>2120112147</v>
      </c>
      <c r="B6058" t="s">
        <v>5764</v>
      </c>
      <c r="C6058" t="s">
        <v>518</v>
      </c>
      <c r="D6058" t="s">
        <v>519</v>
      </c>
      <c r="E6058" s="1">
        <v>0</v>
      </c>
      <c r="F6058" t="s">
        <v>1358</v>
      </c>
      <c r="G6058">
        <v>0</v>
      </c>
      <c r="H6058">
        <v>0</v>
      </c>
      <c r="I6058">
        <v>5.7694999999999999</v>
      </c>
    </row>
    <row r="6059" spans="1:9" x14ac:dyDescent="0.25">
      <c r="A6059">
        <v>2120112158</v>
      </c>
      <c r="B6059" t="s">
        <v>5769</v>
      </c>
      <c r="C6059" t="s">
        <v>8706</v>
      </c>
      <c r="D6059" t="s">
        <v>8707</v>
      </c>
      <c r="E6059" s="1">
        <v>0</v>
      </c>
      <c r="F6059" t="s">
        <v>1358</v>
      </c>
      <c r="G6059">
        <v>0</v>
      </c>
      <c r="H6059">
        <v>0</v>
      </c>
      <c r="I6059">
        <v>5.5145499999999998</v>
      </c>
    </row>
    <row r="6060" spans="1:9" x14ac:dyDescent="0.25">
      <c r="A6060">
        <v>2120112158</v>
      </c>
      <c r="B6060" t="s">
        <v>5769</v>
      </c>
      <c r="C6060" t="s">
        <v>518</v>
      </c>
      <c r="D6060" t="s">
        <v>519</v>
      </c>
      <c r="E6060" s="1">
        <v>0</v>
      </c>
      <c r="F6060" t="s">
        <v>1358</v>
      </c>
      <c r="G6060">
        <v>0</v>
      </c>
      <c r="H6060">
        <v>0</v>
      </c>
      <c r="I6060">
        <v>5.5145499999999998</v>
      </c>
    </row>
    <row r="6061" spans="1:9" x14ac:dyDescent="0.25">
      <c r="A6061">
        <v>2120112160</v>
      </c>
      <c r="B6061" t="s">
        <v>6302</v>
      </c>
      <c r="C6061" t="s">
        <v>8706</v>
      </c>
      <c r="D6061" t="s">
        <v>8707</v>
      </c>
      <c r="E6061" s="1">
        <v>0</v>
      </c>
      <c r="F6061" t="s">
        <v>1358</v>
      </c>
      <c r="G6061">
        <v>0</v>
      </c>
      <c r="H6061">
        <v>0</v>
      </c>
      <c r="I6061">
        <v>9.2536999999999994E-2</v>
      </c>
    </row>
    <row r="6062" spans="1:9" x14ac:dyDescent="0.25">
      <c r="A6062">
        <v>2120112160</v>
      </c>
      <c r="B6062" t="s">
        <v>6302</v>
      </c>
      <c r="C6062" t="s">
        <v>518</v>
      </c>
      <c r="D6062" t="s">
        <v>519</v>
      </c>
      <c r="E6062">
        <v>0</v>
      </c>
      <c r="F6062" t="s">
        <v>1358</v>
      </c>
      <c r="G6062">
        <v>0</v>
      </c>
      <c r="H6062">
        <v>0</v>
      </c>
      <c r="I6062">
        <v>9.2536999999999994E-2</v>
      </c>
    </row>
    <row r="6063" spans="1:9" x14ac:dyDescent="0.25">
      <c r="A6063">
        <v>2120112161</v>
      </c>
      <c r="B6063" t="s">
        <v>5722</v>
      </c>
      <c r="C6063" t="s">
        <v>8706</v>
      </c>
      <c r="D6063" t="s">
        <v>8707</v>
      </c>
      <c r="E6063" s="1">
        <v>0</v>
      </c>
      <c r="F6063" t="s">
        <v>1358</v>
      </c>
      <c r="G6063">
        <v>0</v>
      </c>
      <c r="H6063">
        <v>0</v>
      </c>
      <c r="I6063">
        <v>7.4067999999999996</v>
      </c>
    </row>
    <row r="6064" spans="1:9" x14ac:dyDescent="0.25">
      <c r="A6064">
        <v>2120112161</v>
      </c>
      <c r="B6064" t="s">
        <v>5722</v>
      </c>
      <c r="C6064" t="s">
        <v>518</v>
      </c>
      <c r="D6064" t="s">
        <v>519</v>
      </c>
      <c r="E6064" s="1">
        <v>0</v>
      </c>
      <c r="F6064" t="s">
        <v>1358</v>
      </c>
      <c r="G6064">
        <v>0</v>
      </c>
      <c r="H6064" s="1">
        <v>0</v>
      </c>
      <c r="I6064">
        <v>7.4067999999999996</v>
      </c>
    </row>
    <row r="6065" spans="1:9" x14ac:dyDescent="0.25">
      <c r="A6065">
        <v>2120112162</v>
      </c>
      <c r="B6065" t="s">
        <v>5776</v>
      </c>
      <c r="C6065" t="s">
        <v>8706</v>
      </c>
      <c r="D6065" t="s">
        <v>8707</v>
      </c>
      <c r="E6065" s="1">
        <v>0</v>
      </c>
      <c r="F6065" t="s">
        <v>1358</v>
      </c>
      <c r="G6065" s="1">
        <v>0</v>
      </c>
      <c r="H6065">
        <v>0</v>
      </c>
      <c r="I6065">
        <v>4.7922000000000002</v>
      </c>
    </row>
    <row r="6066" spans="1:9" x14ac:dyDescent="0.25">
      <c r="A6066">
        <v>2120112162</v>
      </c>
      <c r="B6066" t="s">
        <v>5776</v>
      </c>
      <c r="C6066" t="s">
        <v>518</v>
      </c>
      <c r="D6066" t="s">
        <v>519</v>
      </c>
      <c r="E6066" s="1">
        <v>0</v>
      </c>
      <c r="F6066" t="s">
        <v>1358</v>
      </c>
      <c r="G6066">
        <v>0</v>
      </c>
      <c r="H6066" s="1">
        <v>0</v>
      </c>
      <c r="I6066">
        <v>4.7922000000000002</v>
      </c>
    </row>
    <row r="6067" spans="1:9" x14ac:dyDescent="0.25">
      <c r="A6067">
        <v>2120112164</v>
      </c>
      <c r="B6067" t="s">
        <v>5726</v>
      </c>
      <c r="C6067" t="s">
        <v>8706</v>
      </c>
      <c r="D6067" t="s">
        <v>8707</v>
      </c>
      <c r="E6067">
        <v>0</v>
      </c>
      <c r="F6067" t="s">
        <v>1358</v>
      </c>
      <c r="G6067" s="1">
        <v>0</v>
      </c>
      <c r="H6067">
        <v>0</v>
      </c>
      <c r="I6067">
        <v>6.3097500000000002</v>
      </c>
    </row>
    <row r="6068" spans="1:9" x14ac:dyDescent="0.25">
      <c r="A6068">
        <v>2120112164</v>
      </c>
      <c r="B6068" t="s">
        <v>5726</v>
      </c>
      <c r="C6068" t="s">
        <v>518</v>
      </c>
      <c r="D6068" t="s">
        <v>519</v>
      </c>
      <c r="E6068" s="1">
        <v>0</v>
      </c>
      <c r="F6068" t="s">
        <v>1358</v>
      </c>
      <c r="G6068">
        <v>0</v>
      </c>
      <c r="H6068">
        <v>0</v>
      </c>
      <c r="I6068">
        <v>6.3097500000000002</v>
      </c>
    </row>
    <row r="6069" spans="1:9" x14ac:dyDescent="0.25">
      <c r="A6069">
        <v>2120112167</v>
      </c>
      <c r="B6069" t="s">
        <v>5874</v>
      </c>
      <c r="C6069" t="s">
        <v>8706</v>
      </c>
      <c r="D6069" t="s">
        <v>8707</v>
      </c>
      <c r="E6069">
        <v>0</v>
      </c>
      <c r="F6069" t="s">
        <v>1358</v>
      </c>
      <c r="G6069">
        <v>0</v>
      </c>
      <c r="H6069">
        <v>0</v>
      </c>
      <c r="I6069">
        <v>2.7466759999999999</v>
      </c>
    </row>
    <row r="6070" spans="1:9" x14ac:dyDescent="0.25">
      <c r="A6070">
        <v>2120112167</v>
      </c>
      <c r="B6070" t="s">
        <v>5874</v>
      </c>
      <c r="C6070" t="s">
        <v>518</v>
      </c>
      <c r="D6070" t="s">
        <v>519</v>
      </c>
      <c r="E6070" s="1">
        <v>0</v>
      </c>
      <c r="F6070" t="s">
        <v>1358</v>
      </c>
      <c r="G6070">
        <v>0</v>
      </c>
      <c r="H6070">
        <v>0</v>
      </c>
      <c r="I6070">
        <v>2.7466759999999999</v>
      </c>
    </row>
    <row r="6071" spans="1:9" x14ac:dyDescent="0.25">
      <c r="A6071">
        <v>2120112169</v>
      </c>
      <c r="B6071" t="s">
        <v>5918</v>
      </c>
      <c r="C6071" t="s">
        <v>8706</v>
      </c>
      <c r="D6071" t="s">
        <v>8707</v>
      </c>
      <c r="E6071" s="1">
        <v>0</v>
      </c>
      <c r="F6071" t="s">
        <v>1358</v>
      </c>
      <c r="G6071">
        <v>0</v>
      </c>
      <c r="H6071">
        <v>0</v>
      </c>
      <c r="I6071">
        <v>2.1076000000000001</v>
      </c>
    </row>
    <row r="6072" spans="1:9" x14ac:dyDescent="0.25">
      <c r="A6072">
        <v>2120112169</v>
      </c>
      <c r="B6072" t="s">
        <v>5918</v>
      </c>
      <c r="C6072" t="s">
        <v>518</v>
      </c>
      <c r="D6072" t="s">
        <v>519</v>
      </c>
      <c r="E6072" s="1">
        <v>0</v>
      </c>
      <c r="F6072" t="s">
        <v>1358</v>
      </c>
      <c r="G6072">
        <v>0</v>
      </c>
      <c r="H6072">
        <v>0</v>
      </c>
      <c r="I6072">
        <v>2.1076000000000001</v>
      </c>
    </row>
    <row r="6073" spans="1:9" x14ac:dyDescent="0.25">
      <c r="A6073">
        <v>2120112170</v>
      </c>
      <c r="B6073" t="s">
        <v>5888</v>
      </c>
      <c r="C6073" t="s">
        <v>8706</v>
      </c>
      <c r="D6073" t="s">
        <v>8707</v>
      </c>
      <c r="E6073" s="1">
        <v>0</v>
      </c>
      <c r="F6073" t="s">
        <v>1358</v>
      </c>
      <c r="G6073">
        <v>0</v>
      </c>
      <c r="H6073">
        <v>0</v>
      </c>
      <c r="I6073">
        <v>2.455333</v>
      </c>
    </row>
    <row r="6074" spans="1:9" x14ac:dyDescent="0.25">
      <c r="A6074">
        <v>2120112170</v>
      </c>
      <c r="B6074" t="s">
        <v>5888</v>
      </c>
      <c r="C6074" t="s">
        <v>518</v>
      </c>
      <c r="D6074" t="s">
        <v>519</v>
      </c>
      <c r="E6074" s="1">
        <v>0</v>
      </c>
      <c r="F6074" t="s">
        <v>1358</v>
      </c>
      <c r="G6074">
        <v>0</v>
      </c>
      <c r="H6074" s="1">
        <v>0</v>
      </c>
      <c r="I6074">
        <v>2.455333</v>
      </c>
    </row>
    <row r="6075" spans="1:9" x14ac:dyDescent="0.25">
      <c r="A6075">
        <v>2120112171</v>
      </c>
      <c r="B6075" t="s">
        <v>5872</v>
      </c>
      <c r="C6075" t="s">
        <v>8706</v>
      </c>
      <c r="D6075" t="s">
        <v>8707</v>
      </c>
      <c r="E6075" s="1">
        <v>0</v>
      </c>
      <c r="F6075" t="s">
        <v>1358</v>
      </c>
      <c r="G6075" s="1">
        <v>0</v>
      </c>
      <c r="H6075">
        <v>0</v>
      </c>
      <c r="I6075">
        <v>2.794</v>
      </c>
    </row>
    <row r="6076" spans="1:9" x14ac:dyDescent="0.25">
      <c r="A6076">
        <v>2120112171</v>
      </c>
      <c r="B6076" t="s">
        <v>5872</v>
      </c>
      <c r="C6076" t="s">
        <v>518</v>
      </c>
      <c r="D6076" t="s">
        <v>519</v>
      </c>
      <c r="E6076" s="1">
        <v>0</v>
      </c>
      <c r="F6076" t="s">
        <v>1358</v>
      </c>
      <c r="G6076">
        <v>0</v>
      </c>
      <c r="H6076">
        <v>0</v>
      </c>
      <c r="I6076">
        <v>2.794</v>
      </c>
    </row>
    <row r="6077" spans="1:9" x14ac:dyDescent="0.25">
      <c r="A6077">
        <v>2120112172</v>
      </c>
      <c r="B6077" t="s">
        <v>6738</v>
      </c>
      <c r="C6077" t="s">
        <v>8706</v>
      </c>
      <c r="D6077" t="s">
        <v>8707</v>
      </c>
      <c r="E6077" s="1">
        <v>0</v>
      </c>
      <c r="F6077" t="s">
        <v>1358</v>
      </c>
      <c r="G6077">
        <v>0</v>
      </c>
      <c r="H6077">
        <v>0</v>
      </c>
      <c r="I6077">
        <v>1.7962560000000001</v>
      </c>
    </row>
    <row r="6078" spans="1:9" x14ac:dyDescent="0.25">
      <c r="A6078">
        <v>2120112172</v>
      </c>
      <c r="B6078" t="s">
        <v>6738</v>
      </c>
      <c r="C6078" t="s">
        <v>518</v>
      </c>
      <c r="D6078" t="s">
        <v>519</v>
      </c>
      <c r="E6078" s="1">
        <v>0</v>
      </c>
      <c r="F6078" t="s">
        <v>1358</v>
      </c>
      <c r="G6078">
        <v>0</v>
      </c>
      <c r="H6078">
        <v>0</v>
      </c>
      <c r="I6078">
        <v>1.7962560000000001</v>
      </c>
    </row>
    <row r="6079" spans="1:9" x14ac:dyDescent="0.25">
      <c r="A6079">
        <v>2120120339</v>
      </c>
      <c r="B6079" t="s">
        <v>6073</v>
      </c>
      <c r="C6079" t="s">
        <v>8706</v>
      </c>
      <c r="D6079" t="s">
        <v>8707</v>
      </c>
      <c r="E6079" s="1">
        <v>90600</v>
      </c>
      <c r="F6079" t="s">
        <v>36</v>
      </c>
      <c r="G6079">
        <v>0</v>
      </c>
      <c r="H6079">
        <v>0</v>
      </c>
      <c r="I6079">
        <v>0.40024700000000002</v>
      </c>
    </row>
    <row r="6080" spans="1:9" x14ac:dyDescent="0.25">
      <c r="A6080">
        <v>2120120339</v>
      </c>
      <c r="B6080" t="s">
        <v>6073</v>
      </c>
      <c r="C6080" t="s">
        <v>518</v>
      </c>
      <c r="D6080" t="s">
        <v>519</v>
      </c>
      <c r="E6080" s="1">
        <v>0</v>
      </c>
      <c r="F6080" t="s">
        <v>36</v>
      </c>
      <c r="G6080">
        <v>0</v>
      </c>
      <c r="H6080">
        <v>0</v>
      </c>
      <c r="I6080">
        <v>0.39543600000000001</v>
      </c>
    </row>
    <row r="6081" spans="1:9" x14ac:dyDescent="0.25">
      <c r="A6081">
        <v>2120120626</v>
      </c>
      <c r="B6081" t="s">
        <v>6139</v>
      </c>
      <c r="C6081" t="s">
        <v>8706</v>
      </c>
      <c r="D6081" t="s">
        <v>8707</v>
      </c>
      <c r="E6081" s="1">
        <v>24000</v>
      </c>
      <c r="F6081" t="s">
        <v>36</v>
      </c>
      <c r="G6081">
        <v>0</v>
      </c>
      <c r="H6081">
        <v>0</v>
      </c>
      <c r="I6081">
        <v>0.33740700000000001</v>
      </c>
    </row>
    <row r="6082" spans="1:9" x14ac:dyDescent="0.25">
      <c r="A6082">
        <v>2120120723</v>
      </c>
      <c r="B6082" t="s">
        <v>6149</v>
      </c>
      <c r="C6082" t="s">
        <v>8706</v>
      </c>
      <c r="D6082" t="s">
        <v>8707</v>
      </c>
      <c r="E6082" s="1">
        <v>0</v>
      </c>
      <c r="F6082" t="s">
        <v>36</v>
      </c>
      <c r="G6082">
        <v>0</v>
      </c>
      <c r="H6082">
        <v>0</v>
      </c>
      <c r="I6082">
        <v>0.29262300000000002</v>
      </c>
    </row>
    <row r="6083" spans="1:9" x14ac:dyDescent="0.25">
      <c r="A6083">
        <v>2120120723</v>
      </c>
      <c r="B6083" t="s">
        <v>6149</v>
      </c>
      <c r="C6083" t="s">
        <v>518</v>
      </c>
      <c r="D6083" t="s">
        <v>519</v>
      </c>
      <c r="E6083">
        <v>0</v>
      </c>
      <c r="F6083" t="s">
        <v>36</v>
      </c>
      <c r="G6083">
        <v>0</v>
      </c>
      <c r="H6083">
        <v>0</v>
      </c>
      <c r="I6083">
        <v>0.29262300000000002</v>
      </c>
    </row>
    <row r="6084" spans="1:9" x14ac:dyDescent="0.25">
      <c r="A6084">
        <v>2120120726</v>
      </c>
      <c r="B6084" t="s">
        <v>6151</v>
      </c>
      <c r="C6084" t="s">
        <v>8706</v>
      </c>
      <c r="D6084" t="s">
        <v>8707</v>
      </c>
      <c r="E6084" s="1">
        <v>0</v>
      </c>
      <c r="F6084" t="s">
        <v>36</v>
      </c>
      <c r="G6084">
        <v>0</v>
      </c>
      <c r="H6084">
        <v>0</v>
      </c>
      <c r="I6084">
        <v>0.29037000000000002</v>
      </c>
    </row>
    <row r="6085" spans="1:9" x14ac:dyDescent="0.25">
      <c r="A6085">
        <v>2120120726</v>
      </c>
      <c r="B6085" t="s">
        <v>6151</v>
      </c>
      <c r="C6085" t="s">
        <v>518</v>
      </c>
      <c r="D6085" t="s">
        <v>519</v>
      </c>
      <c r="E6085" s="1">
        <v>0</v>
      </c>
      <c r="F6085" t="s">
        <v>36</v>
      </c>
      <c r="G6085">
        <v>0</v>
      </c>
      <c r="H6085">
        <v>0</v>
      </c>
      <c r="I6085">
        <v>0.29037000000000002</v>
      </c>
    </row>
    <row r="6086" spans="1:9" x14ac:dyDescent="0.25">
      <c r="A6086">
        <v>2120120729</v>
      </c>
      <c r="B6086" t="s">
        <v>6185</v>
      </c>
      <c r="C6086" t="s">
        <v>8706</v>
      </c>
      <c r="D6086" t="s">
        <v>8707</v>
      </c>
      <c r="E6086">
        <v>0</v>
      </c>
      <c r="F6086" t="s">
        <v>36</v>
      </c>
      <c r="G6086">
        <v>0</v>
      </c>
      <c r="H6086">
        <v>0</v>
      </c>
      <c r="I6086">
        <v>0.238315</v>
      </c>
    </row>
    <row r="6087" spans="1:9" x14ac:dyDescent="0.25">
      <c r="A6087">
        <v>2120120729</v>
      </c>
      <c r="B6087" t="s">
        <v>6185</v>
      </c>
      <c r="C6087" t="s">
        <v>518</v>
      </c>
      <c r="D6087" t="s">
        <v>519</v>
      </c>
      <c r="E6087" s="1">
        <v>0</v>
      </c>
      <c r="F6087" t="s">
        <v>36</v>
      </c>
      <c r="G6087">
        <v>0</v>
      </c>
      <c r="H6087">
        <v>0</v>
      </c>
      <c r="I6087">
        <v>0.238315</v>
      </c>
    </row>
    <row r="6088" spans="1:9" x14ac:dyDescent="0.25">
      <c r="A6088">
        <v>2120120737</v>
      </c>
      <c r="B6088" t="s">
        <v>5998</v>
      </c>
      <c r="C6088" t="s">
        <v>8706</v>
      </c>
      <c r="D6088" t="s">
        <v>8707</v>
      </c>
      <c r="E6088" s="1">
        <v>425</v>
      </c>
      <c r="F6088" t="s">
        <v>36</v>
      </c>
      <c r="G6088">
        <v>0</v>
      </c>
      <c r="H6088">
        <v>0</v>
      </c>
      <c r="I6088">
        <v>1.122776</v>
      </c>
    </row>
    <row r="6089" spans="1:9" x14ac:dyDescent="0.25">
      <c r="A6089">
        <v>2120120741</v>
      </c>
      <c r="B6089" t="s">
        <v>6426</v>
      </c>
      <c r="C6089" t="s">
        <v>8706</v>
      </c>
      <c r="D6089" t="s">
        <v>8707</v>
      </c>
      <c r="E6089" s="1">
        <v>0</v>
      </c>
      <c r="F6089" t="s">
        <v>36</v>
      </c>
      <c r="G6089">
        <v>0</v>
      </c>
      <c r="H6089">
        <v>0</v>
      </c>
      <c r="I6089">
        <v>0.50041500000000005</v>
      </c>
    </row>
    <row r="6090" spans="1:9" x14ac:dyDescent="0.25">
      <c r="A6090">
        <v>2120120741</v>
      </c>
      <c r="B6090" t="s">
        <v>6426</v>
      </c>
      <c r="C6090" t="s">
        <v>518</v>
      </c>
      <c r="D6090" t="s">
        <v>519</v>
      </c>
      <c r="E6090">
        <v>0</v>
      </c>
      <c r="F6090" t="s">
        <v>36</v>
      </c>
      <c r="G6090">
        <v>0</v>
      </c>
      <c r="H6090">
        <v>0</v>
      </c>
      <c r="I6090">
        <v>0.50041500000000005</v>
      </c>
    </row>
    <row r="6091" spans="1:9" x14ac:dyDescent="0.25">
      <c r="A6091">
        <v>2120120754</v>
      </c>
      <c r="B6091" t="s">
        <v>6106</v>
      </c>
      <c r="C6091" t="s">
        <v>8706</v>
      </c>
      <c r="D6091" t="s">
        <v>8707</v>
      </c>
      <c r="E6091">
        <v>0</v>
      </c>
      <c r="F6091" t="s">
        <v>36</v>
      </c>
      <c r="G6091">
        <v>0</v>
      </c>
      <c r="H6091">
        <v>0</v>
      </c>
      <c r="I6091">
        <v>0.44147500000000001</v>
      </c>
    </row>
    <row r="6092" spans="1:9" x14ac:dyDescent="0.25">
      <c r="A6092">
        <v>2120120787</v>
      </c>
      <c r="B6092" t="s">
        <v>6043</v>
      </c>
      <c r="C6092" t="s">
        <v>8706</v>
      </c>
      <c r="D6092" t="s">
        <v>8707</v>
      </c>
      <c r="E6092" s="1">
        <v>2000</v>
      </c>
      <c r="F6092" t="s">
        <v>36</v>
      </c>
      <c r="G6092">
        <v>0</v>
      </c>
      <c r="H6092">
        <v>0</v>
      </c>
      <c r="I6092">
        <v>0.82140500000000005</v>
      </c>
    </row>
    <row r="6093" spans="1:9" x14ac:dyDescent="0.25">
      <c r="A6093">
        <v>2120120843</v>
      </c>
      <c r="B6093" t="s">
        <v>1459</v>
      </c>
      <c r="C6093" t="s">
        <v>167</v>
      </c>
      <c r="D6093" t="s">
        <v>168</v>
      </c>
      <c r="E6093" s="1">
        <v>630</v>
      </c>
      <c r="F6093" t="s">
        <v>36</v>
      </c>
      <c r="G6093">
        <v>0</v>
      </c>
      <c r="H6093">
        <v>0</v>
      </c>
      <c r="I6093">
        <v>0.43604799999999999</v>
      </c>
    </row>
    <row r="6094" spans="1:9" x14ac:dyDescent="0.25">
      <c r="A6094">
        <v>2120120844</v>
      </c>
      <c r="B6094" t="s">
        <v>6117</v>
      </c>
      <c r="C6094" t="s">
        <v>8706</v>
      </c>
      <c r="D6094" t="s">
        <v>8707</v>
      </c>
      <c r="E6094" s="1">
        <v>0</v>
      </c>
      <c r="F6094" t="s">
        <v>36</v>
      </c>
      <c r="G6094">
        <v>0</v>
      </c>
      <c r="H6094">
        <v>0</v>
      </c>
      <c r="I6094">
        <v>0.397011</v>
      </c>
    </row>
    <row r="6095" spans="1:9" x14ac:dyDescent="0.25">
      <c r="A6095">
        <v>2120120844</v>
      </c>
      <c r="B6095" t="s">
        <v>6117</v>
      </c>
      <c r="C6095" t="s">
        <v>518</v>
      </c>
      <c r="D6095" t="s">
        <v>519</v>
      </c>
      <c r="E6095">
        <v>0</v>
      </c>
      <c r="F6095" t="s">
        <v>36</v>
      </c>
      <c r="G6095">
        <v>0</v>
      </c>
      <c r="H6095">
        <v>0</v>
      </c>
      <c r="I6095">
        <v>0.397011</v>
      </c>
    </row>
    <row r="6096" spans="1:9" x14ac:dyDescent="0.25">
      <c r="A6096">
        <v>2120120845</v>
      </c>
      <c r="B6096" t="s">
        <v>6124</v>
      </c>
      <c r="C6096" t="s">
        <v>8706</v>
      </c>
      <c r="D6096" t="s">
        <v>8707</v>
      </c>
      <c r="E6096" s="1">
        <v>150</v>
      </c>
      <c r="F6096" t="s">
        <v>36</v>
      </c>
      <c r="G6096">
        <v>0</v>
      </c>
      <c r="H6096">
        <v>0</v>
      </c>
      <c r="I6096">
        <v>0.73160000000000003</v>
      </c>
    </row>
    <row r="6097" spans="1:9" x14ac:dyDescent="0.25">
      <c r="A6097">
        <v>2120120845</v>
      </c>
      <c r="B6097" t="s">
        <v>6124</v>
      </c>
      <c r="C6097" t="s">
        <v>518</v>
      </c>
      <c r="D6097" t="s">
        <v>519</v>
      </c>
      <c r="E6097">
        <v>0</v>
      </c>
      <c r="F6097" t="s">
        <v>36</v>
      </c>
      <c r="G6097">
        <v>0</v>
      </c>
      <c r="H6097">
        <v>0</v>
      </c>
      <c r="I6097">
        <v>0.79063000000000005</v>
      </c>
    </row>
    <row r="6098" spans="1:9" x14ac:dyDescent="0.25">
      <c r="A6098">
        <v>2120120853</v>
      </c>
      <c r="B6098" t="s">
        <v>6427</v>
      </c>
      <c r="C6098" t="s">
        <v>8706</v>
      </c>
      <c r="D6098" t="s">
        <v>8707</v>
      </c>
      <c r="E6098" s="1">
        <v>0</v>
      </c>
      <c r="F6098" t="s">
        <v>36</v>
      </c>
      <c r="G6098">
        <v>0</v>
      </c>
      <c r="H6098">
        <v>0</v>
      </c>
      <c r="I6098">
        <v>0.36736200000000002</v>
      </c>
    </row>
    <row r="6099" spans="1:9" x14ac:dyDescent="0.25">
      <c r="A6099">
        <v>2120120853</v>
      </c>
      <c r="B6099" t="s">
        <v>6427</v>
      </c>
      <c r="C6099" t="s">
        <v>518</v>
      </c>
      <c r="D6099" t="s">
        <v>519</v>
      </c>
      <c r="E6099" s="1">
        <v>0</v>
      </c>
      <c r="F6099" t="s">
        <v>36</v>
      </c>
      <c r="G6099">
        <v>0</v>
      </c>
      <c r="H6099">
        <v>0</v>
      </c>
      <c r="I6099">
        <v>0.36736200000000002</v>
      </c>
    </row>
    <row r="6100" spans="1:9" x14ac:dyDescent="0.25">
      <c r="A6100">
        <v>2120120854</v>
      </c>
      <c r="B6100" t="s">
        <v>6428</v>
      </c>
      <c r="C6100" t="s">
        <v>8706</v>
      </c>
      <c r="D6100" t="s">
        <v>8707</v>
      </c>
      <c r="E6100" s="1">
        <v>0</v>
      </c>
      <c r="F6100" t="s">
        <v>36</v>
      </c>
      <c r="G6100">
        <v>0</v>
      </c>
      <c r="H6100">
        <v>0</v>
      </c>
      <c r="I6100">
        <v>0.35988300000000001</v>
      </c>
    </row>
    <row r="6101" spans="1:9" x14ac:dyDescent="0.25">
      <c r="A6101">
        <v>2120120854</v>
      </c>
      <c r="B6101" t="s">
        <v>6428</v>
      </c>
      <c r="C6101" t="s">
        <v>518</v>
      </c>
      <c r="D6101" t="s">
        <v>519</v>
      </c>
      <c r="E6101">
        <v>0</v>
      </c>
      <c r="F6101" t="s">
        <v>36</v>
      </c>
      <c r="G6101">
        <v>0</v>
      </c>
      <c r="H6101">
        <v>0</v>
      </c>
      <c r="I6101">
        <v>0.35988300000000001</v>
      </c>
    </row>
    <row r="6102" spans="1:9" x14ac:dyDescent="0.25">
      <c r="A6102">
        <v>2120120901</v>
      </c>
      <c r="B6102" t="s">
        <v>5990</v>
      </c>
      <c r="C6102" t="s">
        <v>8706</v>
      </c>
      <c r="D6102" t="s">
        <v>8707</v>
      </c>
      <c r="E6102" s="1">
        <v>300</v>
      </c>
      <c r="F6102" t="s">
        <v>36</v>
      </c>
      <c r="G6102">
        <v>0</v>
      </c>
      <c r="H6102">
        <v>0</v>
      </c>
      <c r="I6102">
        <v>1.169767</v>
      </c>
    </row>
    <row r="6103" spans="1:9" x14ac:dyDescent="0.25">
      <c r="A6103">
        <v>2120120926</v>
      </c>
      <c r="B6103" t="s">
        <v>6118</v>
      </c>
      <c r="C6103" t="s">
        <v>8706</v>
      </c>
      <c r="D6103" t="s">
        <v>8707</v>
      </c>
      <c r="E6103" s="1">
        <v>0</v>
      </c>
      <c r="F6103" t="s">
        <v>36</v>
      </c>
      <c r="G6103">
        <v>0</v>
      </c>
      <c r="H6103">
        <v>0</v>
      </c>
      <c r="I6103">
        <v>0.39546599999999998</v>
      </c>
    </row>
    <row r="6104" spans="1:9" x14ac:dyDescent="0.25">
      <c r="A6104">
        <v>2120120926</v>
      </c>
      <c r="B6104" t="s">
        <v>6118</v>
      </c>
      <c r="C6104" t="s">
        <v>518</v>
      </c>
      <c r="D6104" t="s">
        <v>519</v>
      </c>
      <c r="E6104" s="1">
        <v>0</v>
      </c>
      <c r="F6104" t="s">
        <v>36</v>
      </c>
      <c r="G6104">
        <v>0</v>
      </c>
      <c r="H6104">
        <v>0</v>
      </c>
      <c r="I6104">
        <v>0.39546599999999998</v>
      </c>
    </row>
    <row r="6105" spans="1:9" x14ac:dyDescent="0.25">
      <c r="A6105">
        <v>2120120936</v>
      </c>
      <c r="B6105" t="s">
        <v>6150</v>
      </c>
      <c r="C6105" t="s">
        <v>8706</v>
      </c>
      <c r="D6105" t="s">
        <v>8707</v>
      </c>
      <c r="E6105" s="1">
        <v>0</v>
      </c>
      <c r="F6105" t="s">
        <v>36</v>
      </c>
      <c r="G6105">
        <v>0</v>
      </c>
      <c r="H6105">
        <v>0</v>
      </c>
      <c r="I6105">
        <v>0.29252099999999998</v>
      </c>
    </row>
    <row r="6106" spans="1:9" x14ac:dyDescent="0.25">
      <c r="A6106">
        <v>2120120936</v>
      </c>
      <c r="B6106" t="s">
        <v>6150</v>
      </c>
      <c r="C6106" t="s">
        <v>518</v>
      </c>
      <c r="D6106" t="s">
        <v>519</v>
      </c>
      <c r="E6106" s="1">
        <v>0</v>
      </c>
      <c r="F6106" t="s">
        <v>36</v>
      </c>
      <c r="G6106">
        <v>0</v>
      </c>
      <c r="H6106">
        <v>0</v>
      </c>
      <c r="I6106">
        <v>0.29252099999999998</v>
      </c>
    </row>
    <row r="6107" spans="1:9" x14ac:dyDescent="0.25">
      <c r="A6107">
        <v>2120120937</v>
      </c>
      <c r="B6107" t="s">
        <v>6152</v>
      </c>
      <c r="C6107" t="s">
        <v>8706</v>
      </c>
      <c r="D6107" t="s">
        <v>8707</v>
      </c>
      <c r="E6107" s="1">
        <v>0</v>
      </c>
      <c r="F6107" t="s">
        <v>36</v>
      </c>
      <c r="G6107">
        <v>0</v>
      </c>
      <c r="H6107">
        <v>0</v>
      </c>
      <c r="I6107">
        <v>0.28874100000000003</v>
      </c>
    </row>
    <row r="6108" spans="1:9" x14ac:dyDescent="0.25">
      <c r="A6108">
        <v>2120120937</v>
      </c>
      <c r="B6108" t="s">
        <v>6152</v>
      </c>
      <c r="C6108" t="s">
        <v>518</v>
      </c>
      <c r="D6108" t="s">
        <v>519</v>
      </c>
      <c r="E6108" s="1">
        <v>0</v>
      </c>
      <c r="F6108" t="s">
        <v>36</v>
      </c>
      <c r="G6108">
        <v>0</v>
      </c>
      <c r="H6108">
        <v>0</v>
      </c>
      <c r="I6108">
        <v>0.28874100000000003</v>
      </c>
    </row>
    <row r="6109" spans="1:9" x14ac:dyDescent="0.25">
      <c r="A6109">
        <v>2120120938</v>
      </c>
      <c r="B6109" t="s">
        <v>6144</v>
      </c>
      <c r="C6109" t="s">
        <v>8706</v>
      </c>
      <c r="D6109" t="s">
        <v>8707</v>
      </c>
      <c r="E6109" s="1">
        <v>0</v>
      </c>
      <c r="F6109" t="s">
        <v>36</v>
      </c>
      <c r="G6109">
        <v>0</v>
      </c>
      <c r="H6109">
        <v>0</v>
      </c>
      <c r="I6109">
        <v>0.30155999999999999</v>
      </c>
    </row>
    <row r="6110" spans="1:9" x14ac:dyDescent="0.25">
      <c r="A6110">
        <v>2120120938</v>
      </c>
      <c r="B6110" t="s">
        <v>6144</v>
      </c>
      <c r="C6110" t="s">
        <v>518</v>
      </c>
      <c r="D6110" t="s">
        <v>519</v>
      </c>
      <c r="E6110" s="1">
        <v>0</v>
      </c>
      <c r="F6110" t="s">
        <v>36</v>
      </c>
      <c r="G6110">
        <v>0</v>
      </c>
      <c r="H6110">
        <v>0</v>
      </c>
      <c r="I6110">
        <v>0.30155999999999999</v>
      </c>
    </row>
    <row r="6111" spans="1:9" x14ac:dyDescent="0.25">
      <c r="A6111">
        <v>2120120939</v>
      </c>
      <c r="B6111" t="s">
        <v>6147</v>
      </c>
      <c r="C6111" t="s">
        <v>8706</v>
      </c>
      <c r="D6111" t="s">
        <v>8707</v>
      </c>
      <c r="E6111" s="1">
        <v>0</v>
      </c>
      <c r="F6111" t="s">
        <v>36</v>
      </c>
      <c r="G6111">
        <v>0</v>
      </c>
      <c r="H6111">
        <v>0</v>
      </c>
      <c r="I6111">
        <v>0.29463</v>
      </c>
    </row>
    <row r="6112" spans="1:9" x14ac:dyDescent="0.25">
      <c r="A6112">
        <v>2120120939</v>
      </c>
      <c r="B6112" t="s">
        <v>6147</v>
      </c>
      <c r="C6112" t="s">
        <v>518</v>
      </c>
      <c r="D6112" t="s">
        <v>519</v>
      </c>
      <c r="E6112" s="1">
        <v>0</v>
      </c>
      <c r="F6112" t="s">
        <v>36</v>
      </c>
      <c r="G6112">
        <v>0</v>
      </c>
      <c r="H6112">
        <v>0</v>
      </c>
      <c r="I6112">
        <v>0.29463</v>
      </c>
    </row>
    <row r="6113" spans="1:9" x14ac:dyDescent="0.25">
      <c r="A6113">
        <v>2120120985</v>
      </c>
      <c r="B6113" t="s">
        <v>6429</v>
      </c>
      <c r="C6113" t="s">
        <v>8706</v>
      </c>
      <c r="D6113" t="s">
        <v>8707</v>
      </c>
      <c r="E6113">
        <v>0</v>
      </c>
      <c r="F6113" t="s">
        <v>36</v>
      </c>
      <c r="G6113">
        <v>0</v>
      </c>
      <c r="H6113">
        <v>0</v>
      </c>
      <c r="I6113">
        <v>0.450735</v>
      </c>
    </row>
    <row r="6114" spans="1:9" x14ac:dyDescent="0.25">
      <c r="A6114">
        <v>2120120985</v>
      </c>
      <c r="B6114" t="s">
        <v>6429</v>
      </c>
      <c r="C6114" t="s">
        <v>518</v>
      </c>
      <c r="D6114" t="s">
        <v>519</v>
      </c>
      <c r="E6114">
        <v>0</v>
      </c>
      <c r="F6114" t="s">
        <v>36</v>
      </c>
      <c r="G6114">
        <v>0</v>
      </c>
      <c r="H6114">
        <v>0</v>
      </c>
      <c r="I6114">
        <v>0.45073600000000003</v>
      </c>
    </row>
    <row r="6115" spans="1:9" x14ac:dyDescent="0.25">
      <c r="A6115">
        <v>2120120986</v>
      </c>
      <c r="B6115" t="s">
        <v>6159</v>
      </c>
      <c r="C6115" t="s">
        <v>8706</v>
      </c>
      <c r="D6115" t="s">
        <v>8707</v>
      </c>
      <c r="E6115">
        <v>0</v>
      </c>
      <c r="F6115" t="s">
        <v>36</v>
      </c>
      <c r="G6115">
        <v>0</v>
      </c>
      <c r="H6115">
        <v>0</v>
      </c>
      <c r="I6115">
        <v>0.28151700000000002</v>
      </c>
    </row>
    <row r="6116" spans="1:9" x14ac:dyDescent="0.25">
      <c r="A6116">
        <v>2120120986</v>
      </c>
      <c r="B6116" t="s">
        <v>6159</v>
      </c>
      <c r="C6116" t="s">
        <v>518</v>
      </c>
      <c r="D6116" t="s">
        <v>519</v>
      </c>
      <c r="E6116">
        <v>0</v>
      </c>
      <c r="F6116" t="s">
        <v>36</v>
      </c>
      <c r="G6116">
        <v>0</v>
      </c>
      <c r="H6116">
        <v>0</v>
      </c>
      <c r="I6116">
        <v>0.28151700000000002</v>
      </c>
    </row>
    <row r="6117" spans="1:9" x14ac:dyDescent="0.25">
      <c r="A6117">
        <v>2120120988</v>
      </c>
      <c r="B6117" t="s">
        <v>5886</v>
      </c>
      <c r="C6117" t="s">
        <v>8706</v>
      </c>
      <c r="D6117" t="s">
        <v>8707</v>
      </c>
      <c r="E6117">
        <v>0</v>
      </c>
      <c r="F6117" t="s">
        <v>36</v>
      </c>
      <c r="G6117">
        <v>0</v>
      </c>
      <c r="H6117">
        <v>0</v>
      </c>
      <c r="I6117">
        <v>2.4709650000000001</v>
      </c>
    </row>
    <row r="6118" spans="1:9" x14ac:dyDescent="0.25">
      <c r="A6118">
        <v>2120120988</v>
      </c>
      <c r="B6118" t="s">
        <v>5886</v>
      </c>
      <c r="C6118" t="s">
        <v>518</v>
      </c>
      <c r="D6118" t="s">
        <v>519</v>
      </c>
      <c r="E6118">
        <v>0</v>
      </c>
      <c r="F6118" t="s">
        <v>36</v>
      </c>
      <c r="G6118">
        <v>0</v>
      </c>
      <c r="H6118">
        <v>0</v>
      </c>
      <c r="I6118">
        <v>2.4709650000000001</v>
      </c>
    </row>
    <row r="6119" spans="1:9" x14ac:dyDescent="0.25">
      <c r="A6119">
        <v>2120120989</v>
      </c>
      <c r="B6119" t="s">
        <v>6038</v>
      </c>
      <c r="C6119" t="s">
        <v>8706</v>
      </c>
      <c r="D6119" t="s">
        <v>8707</v>
      </c>
      <c r="E6119">
        <v>0</v>
      </c>
      <c r="F6119" t="s">
        <v>36</v>
      </c>
      <c r="G6119">
        <v>0</v>
      </c>
      <c r="H6119">
        <v>0</v>
      </c>
      <c r="I6119">
        <v>0.850356</v>
      </c>
    </row>
    <row r="6120" spans="1:9" x14ac:dyDescent="0.25">
      <c r="A6120">
        <v>2120120989</v>
      </c>
      <c r="B6120" t="s">
        <v>6038</v>
      </c>
      <c r="C6120" t="s">
        <v>518</v>
      </c>
      <c r="D6120" t="s">
        <v>519</v>
      </c>
      <c r="E6120">
        <v>0</v>
      </c>
      <c r="F6120" t="s">
        <v>36</v>
      </c>
      <c r="G6120">
        <v>0</v>
      </c>
      <c r="H6120">
        <v>0</v>
      </c>
      <c r="I6120">
        <v>0.850356</v>
      </c>
    </row>
    <row r="6121" spans="1:9" x14ac:dyDescent="0.25">
      <c r="A6121">
        <v>2120120990</v>
      </c>
      <c r="B6121" t="s">
        <v>6739</v>
      </c>
      <c r="C6121" t="s">
        <v>8706</v>
      </c>
      <c r="D6121" t="s">
        <v>8707</v>
      </c>
      <c r="E6121">
        <v>820</v>
      </c>
      <c r="F6121" t="s">
        <v>36</v>
      </c>
      <c r="G6121">
        <v>820</v>
      </c>
      <c r="H6121">
        <v>0</v>
      </c>
      <c r="I6121">
        <v>1.7151460000000001</v>
      </c>
    </row>
    <row r="6122" spans="1:9" x14ac:dyDescent="0.25">
      <c r="A6122">
        <v>2120120990</v>
      </c>
      <c r="B6122" t="s">
        <v>6739</v>
      </c>
      <c r="C6122" t="s">
        <v>518</v>
      </c>
      <c r="D6122" t="s">
        <v>519</v>
      </c>
      <c r="E6122">
        <v>0</v>
      </c>
      <c r="F6122" t="s">
        <v>36</v>
      </c>
      <c r="G6122">
        <v>0</v>
      </c>
      <c r="H6122">
        <v>0</v>
      </c>
      <c r="I6122">
        <v>1.7151460000000001</v>
      </c>
    </row>
    <row r="6123" spans="1:9" x14ac:dyDescent="0.25">
      <c r="A6123">
        <v>2120130028</v>
      </c>
      <c r="B6123" t="s">
        <v>6308</v>
      </c>
      <c r="C6123" t="s">
        <v>8706</v>
      </c>
      <c r="D6123" t="s">
        <v>8707</v>
      </c>
      <c r="E6123">
        <v>0</v>
      </c>
      <c r="F6123" t="s">
        <v>36</v>
      </c>
      <c r="G6123">
        <v>0</v>
      </c>
      <c r="H6123">
        <v>0</v>
      </c>
      <c r="I6123">
        <v>7.6064000000000007E-2</v>
      </c>
    </row>
    <row r="6124" spans="1:9" x14ac:dyDescent="0.25">
      <c r="A6124">
        <v>2120130028</v>
      </c>
      <c r="B6124" t="s">
        <v>6308</v>
      </c>
      <c r="C6124" t="s">
        <v>518</v>
      </c>
      <c r="D6124" t="s">
        <v>519</v>
      </c>
      <c r="E6124">
        <v>0</v>
      </c>
      <c r="F6124" t="s">
        <v>36</v>
      </c>
      <c r="G6124">
        <v>0</v>
      </c>
      <c r="H6124">
        <v>0</v>
      </c>
      <c r="I6124">
        <v>7.6064000000000007E-2</v>
      </c>
    </row>
    <row r="6125" spans="1:9" x14ac:dyDescent="0.25">
      <c r="A6125">
        <v>2120130035</v>
      </c>
      <c r="B6125" t="s">
        <v>6282</v>
      </c>
      <c r="C6125" t="s">
        <v>8706</v>
      </c>
      <c r="D6125" t="s">
        <v>8707</v>
      </c>
      <c r="E6125">
        <v>0</v>
      </c>
      <c r="F6125" t="s">
        <v>36</v>
      </c>
      <c r="G6125">
        <v>0</v>
      </c>
      <c r="H6125">
        <v>0</v>
      </c>
      <c r="I6125">
        <v>0.12214700000000001</v>
      </c>
    </row>
    <row r="6126" spans="1:9" x14ac:dyDescent="0.25">
      <c r="A6126">
        <v>2120130035</v>
      </c>
      <c r="B6126" t="s">
        <v>6282</v>
      </c>
      <c r="C6126" t="s">
        <v>518</v>
      </c>
      <c r="D6126" t="s">
        <v>519</v>
      </c>
      <c r="E6126">
        <v>0</v>
      </c>
      <c r="F6126" t="s">
        <v>36</v>
      </c>
      <c r="G6126">
        <v>0</v>
      </c>
      <c r="H6126">
        <v>0</v>
      </c>
      <c r="I6126">
        <v>0.12214700000000001</v>
      </c>
    </row>
    <row r="6127" spans="1:9" x14ac:dyDescent="0.25">
      <c r="A6127">
        <v>2120140019</v>
      </c>
      <c r="B6127" t="s">
        <v>6123</v>
      </c>
      <c r="C6127" t="s">
        <v>8706</v>
      </c>
      <c r="D6127" t="s">
        <v>8707</v>
      </c>
      <c r="E6127">
        <v>150</v>
      </c>
      <c r="F6127" t="s">
        <v>36</v>
      </c>
      <c r="G6127">
        <v>0</v>
      </c>
      <c r="H6127">
        <v>0</v>
      </c>
      <c r="I6127">
        <v>0.38466699999999998</v>
      </c>
    </row>
    <row r="6128" spans="1:9" x14ac:dyDescent="0.25">
      <c r="A6128">
        <v>2120140268</v>
      </c>
      <c r="B6128" t="s">
        <v>6086</v>
      </c>
      <c r="C6128" t="s">
        <v>8706</v>
      </c>
      <c r="D6128" t="s">
        <v>8707</v>
      </c>
      <c r="E6128">
        <v>200</v>
      </c>
      <c r="F6128" t="s">
        <v>36</v>
      </c>
      <c r="G6128">
        <v>0</v>
      </c>
      <c r="H6128">
        <v>0</v>
      </c>
      <c r="I6128">
        <v>0.5222</v>
      </c>
    </row>
    <row r="6129" spans="1:9" x14ac:dyDescent="0.25">
      <c r="A6129">
        <v>2120140275</v>
      </c>
      <c r="B6129" t="s">
        <v>6087</v>
      </c>
      <c r="C6129" t="s">
        <v>8706</v>
      </c>
      <c r="D6129" t="s">
        <v>8707</v>
      </c>
      <c r="E6129">
        <v>100</v>
      </c>
      <c r="F6129" t="s">
        <v>36</v>
      </c>
      <c r="G6129">
        <v>0</v>
      </c>
      <c r="H6129">
        <v>0</v>
      </c>
      <c r="I6129">
        <v>0.5222</v>
      </c>
    </row>
    <row r="6130" spans="1:9" x14ac:dyDescent="0.25">
      <c r="A6130">
        <v>2120140292</v>
      </c>
      <c r="B6130" t="s">
        <v>6100</v>
      </c>
      <c r="C6130" t="s">
        <v>8706</v>
      </c>
      <c r="D6130" t="s">
        <v>8707</v>
      </c>
      <c r="E6130">
        <v>150</v>
      </c>
      <c r="F6130" t="s">
        <v>36</v>
      </c>
      <c r="G6130">
        <v>0</v>
      </c>
      <c r="H6130">
        <v>0</v>
      </c>
      <c r="I6130">
        <v>0.47339999999999999</v>
      </c>
    </row>
    <row r="6131" spans="1:9" x14ac:dyDescent="0.25">
      <c r="A6131">
        <v>2120140295</v>
      </c>
      <c r="B6131" t="s">
        <v>6081</v>
      </c>
      <c r="C6131" t="s">
        <v>8706</v>
      </c>
      <c r="D6131" t="s">
        <v>8707</v>
      </c>
      <c r="E6131">
        <v>200</v>
      </c>
      <c r="F6131" t="s">
        <v>36</v>
      </c>
      <c r="G6131">
        <v>0</v>
      </c>
      <c r="H6131">
        <v>0</v>
      </c>
      <c r="I6131">
        <v>0.55295000000000005</v>
      </c>
    </row>
    <row r="6132" spans="1:9" x14ac:dyDescent="0.25">
      <c r="A6132">
        <v>2120140296</v>
      </c>
      <c r="B6132" t="s">
        <v>6102</v>
      </c>
      <c r="C6132" t="s">
        <v>8706</v>
      </c>
      <c r="D6132" t="s">
        <v>8707</v>
      </c>
      <c r="E6132">
        <v>180</v>
      </c>
      <c r="F6132" t="s">
        <v>36</v>
      </c>
      <c r="G6132">
        <v>0</v>
      </c>
      <c r="H6132">
        <v>0</v>
      </c>
      <c r="I6132">
        <v>0.47005599999999997</v>
      </c>
    </row>
    <row r="6133" spans="1:9" x14ac:dyDescent="0.25">
      <c r="A6133">
        <v>2120140306</v>
      </c>
      <c r="B6133" t="s">
        <v>6088</v>
      </c>
      <c r="C6133" t="s">
        <v>8706</v>
      </c>
      <c r="D6133" t="s">
        <v>8707</v>
      </c>
      <c r="E6133">
        <v>100</v>
      </c>
      <c r="F6133" t="s">
        <v>36</v>
      </c>
      <c r="G6133">
        <v>0</v>
      </c>
      <c r="H6133">
        <v>0</v>
      </c>
      <c r="I6133">
        <v>0.5222</v>
      </c>
    </row>
    <row r="6134" spans="1:9" x14ac:dyDescent="0.25">
      <c r="A6134">
        <v>2120140307</v>
      </c>
      <c r="B6134" t="s">
        <v>6089</v>
      </c>
      <c r="C6134" t="s">
        <v>8706</v>
      </c>
      <c r="D6134" t="s">
        <v>8707</v>
      </c>
      <c r="E6134">
        <v>200</v>
      </c>
      <c r="F6134" t="s">
        <v>36</v>
      </c>
      <c r="G6134">
        <v>0</v>
      </c>
      <c r="H6134">
        <v>0</v>
      </c>
      <c r="I6134">
        <v>0.5222</v>
      </c>
    </row>
    <row r="6135" spans="1:9" x14ac:dyDescent="0.25">
      <c r="A6135">
        <v>2120140308</v>
      </c>
      <c r="B6135" t="s">
        <v>6090</v>
      </c>
      <c r="C6135" t="s">
        <v>8706</v>
      </c>
      <c r="D6135" t="s">
        <v>8707</v>
      </c>
      <c r="E6135">
        <v>100</v>
      </c>
      <c r="F6135" t="s">
        <v>36</v>
      </c>
      <c r="G6135">
        <v>0</v>
      </c>
      <c r="H6135">
        <v>0</v>
      </c>
      <c r="I6135">
        <v>0.5222</v>
      </c>
    </row>
    <row r="6136" spans="1:9" x14ac:dyDescent="0.25">
      <c r="A6136">
        <v>2120140309</v>
      </c>
      <c r="B6136" t="s">
        <v>6069</v>
      </c>
      <c r="C6136" t="s">
        <v>8706</v>
      </c>
      <c r="D6136" t="s">
        <v>8707</v>
      </c>
      <c r="E6136">
        <v>200</v>
      </c>
      <c r="F6136" t="s">
        <v>36</v>
      </c>
      <c r="G6136">
        <v>0</v>
      </c>
      <c r="H6136">
        <v>0</v>
      </c>
      <c r="I6136">
        <v>0.60119999999999996</v>
      </c>
    </row>
    <row r="6137" spans="1:9" x14ac:dyDescent="0.25">
      <c r="A6137">
        <v>2120140311</v>
      </c>
      <c r="B6137" t="s">
        <v>6076</v>
      </c>
      <c r="C6137" t="s">
        <v>8706</v>
      </c>
      <c r="D6137" t="s">
        <v>8707</v>
      </c>
      <c r="E6137">
        <v>200</v>
      </c>
      <c r="F6137" t="s">
        <v>36</v>
      </c>
      <c r="G6137">
        <v>0</v>
      </c>
      <c r="H6137">
        <v>0</v>
      </c>
      <c r="I6137">
        <v>0.57404999999999995</v>
      </c>
    </row>
    <row r="6138" spans="1:9" x14ac:dyDescent="0.25">
      <c r="A6138">
        <v>2120140312</v>
      </c>
      <c r="B6138" t="s">
        <v>6034</v>
      </c>
      <c r="C6138" t="s">
        <v>8706</v>
      </c>
      <c r="D6138" t="s">
        <v>8707</v>
      </c>
      <c r="E6138">
        <v>200</v>
      </c>
      <c r="F6138" t="s">
        <v>36</v>
      </c>
      <c r="G6138">
        <v>0</v>
      </c>
      <c r="H6138">
        <v>0</v>
      </c>
      <c r="I6138">
        <v>0.89080000000000004</v>
      </c>
    </row>
    <row r="6139" spans="1:9" x14ac:dyDescent="0.25">
      <c r="A6139">
        <v>2120140313</v>
      </c>
      <c r="B6139" t="s">
        <v>6077</v>
      </c>
      <c r="C6139" t="s">
        <v>8706</v>
      </c>
      <c r="D6139" t="s">
        <v>8707</v>
      </c>
      <c r="E6139">
        <v>200</v>
      </c>
      <c r="F6139" t="s">
        <v>36</v>
      </c>
      <c r="G6139">
        <v>0</v>
      </c>
      <c r="H6139">
        <v>0</v>
      </c>
      <c r="I6139">
        <v>0.57404999999999995</v>
      </c>
    </row>
    <row r="6140" spans="1:9" x14ac:dyDescent="0.25">
      <c r="A6140">
        <v>2120140314</v>
      </c>
      <c r="B6140" t="s">
        <v>6035</v>
      </c>
      <c r="C6140" t="s">
        <v>8706</v>
      </c>
      <c r="D6140" t="s">
        <v>8707</v>
      </c>
      <c r="E6140">
        <v>200</v>
      </c>
      <c r="F6140" t="s">
        <v>36</v>
      </c>
      <c r="G6140">
        <v>0</v>
      </c>
      <c r="H6140">
        <v>0</v>
      </c>
      <c r="I6140">
        <v>0.89080000000000004</v>
      </c>
    </row>
    <row r="6141" spans="1:9" x14ac:dyDescent="0.25">
      <c r="A6141">
        <v>2120140327</v>
      </c>
      <c r="B6141" t="s">
        <v>6091</v>
      </c>
      <c r="C6141" t="s">
        <v>8706</v>
      </c>
      <c r="D6141" t="s">
        <v>8707</v>
      </c>
      <c r="E6141">
        <v>300</v>
      </c>
      <c r="F6141" t="s">
        <v>36</v>
      </c>
      <c r="G6141">
        <v>0</v>
      </c>
      <c r="H6141">
        <v>0</v>
      </c>
      <c r="I6141">
        <v>0.5222</v>
      </c>
    </row>
    <row r="6142" spans="1:9" x14ac:dyDescent="0.25">
      <c r="A6142">
        <v>2120140328</v>
      </c>
      <c r="B6142" t="s">
        <v>6430</v>
      </c>
      <c r="C6142" t="s">
        <v>8706</v>
      </c>
      <c r="D6142" t="s">
        <v>8707</v>
      </c>
      <c r="E6142">
        <v>0</v>
      </c>
      <c r="F6142" t="s">
        <v>36</v>
      </c>
      <c r="G6142">
        <v>0</v>
      </c>
      <c r="H6142">
        <v>0</v>
      </c>
      <c r="I6142">
        <v>0.27081</v>
      </c>
    </row>
    <row r="6143" spans="1:9" x14ac:dyDescent="0.25">
      <c r="A6143">
        <v>2120140328</v>
      </c>
      <c r="B6143" t="s">
        <v>6430</v>
      </c>
      <c r="C6143" t="s">
        <v>518</v>
      </c>
      <c r="D6143" t="s">
        <v>519</v>
      </c>
      <c r="E6143">
        <v>0</v>
      </c>
      <c r="F6143" t="s">
        <v>36</v>
      </c>
      <c r="G6143">
        <v>0</v>
      </c>
      <c r="H6143">
        <v>0</v>
      </c>
      <c r="I6143">
        <v>0.27081</v>
      </c>
    </row>
    <row r="6144" spans="1:9" x14ac:dyDescent="0.25">
      <c r="A6144">
        <v>2120140329</v>
      </c>
      <c r="B6144" t="s">
        <v>6092</v>
      </c>
      <c r="C6144" t="s">
        <v>8706</v>
      </c>
      <c r="D6144" t="s">
        <v>8707</v>
      </c>
      <c r="E6144">
        <v>100</v>
      </c>
      <c r="F6144" t="s">
        <v>36</v>
      </c>
      <c r="G6144">
        <v>0</v>
      </c>
      <c r="H6144">
        <v>0</v>
      </c>
      <c r="I6144">
        <v>0.5222</v>
      </c>
    </row>
    <row r="6145" spans="1:9" x14ac:dyDescent="0.25">
      <c r="A6145">
        <v>2120180001</v>
      </c>
      <c r="B6145" t="s">
        <v>6142</v>
      </c>
      <c r="C6145" t="s">
        <v>8706</v>
      </c>
      <c r="D6145" t="s">
        <v>8707</v>
      </c>
      <c r="E6145">
        <v>0</v>
      </c>
      <c r="F6145" t="s">
        <v>36</v>
      </c>
      <c r="G6145">
        <v>0</v>
      </c>
      <c r="H6145">
        <v>0</v>
      </c>
      <c r="I6145">
        <v>0.30759999999999998</v>
      </c>
    </row>
    <row r="6146" spans="1:9" x14ac:dyDescent="0.25">
      <c r="A6146">
        <v>2120180001</v>
      </c>
      <c r="B6146" t="s">
        <v>6142</v>
      </c>
      <c r="C6146" t="s">
        <v>518</v>
      </c>
      <c r="D6146" t="s">
        <v>519</v>
      </c>
      <c r="E6146">
        <v>0</v>
      </c>
      <c r="F6146" t="s">
        <v>36</v>
      </c>
      <c r="G6146">
        <v>0</v>
      </c>
      <c r="H6146">
        <v>0</v>
      </c>
      <c r="I6146">
        <v>0.30759999999999998</v>
      </c>
    </row>
    <row r="6147" spans="1:9" x14ac:dyDescent="0.25">
      <c r="A6147">
        <v>2120200221</v>
      </c>
      <c r="B6147" t="s">
        <v>5987</v>
      </c>
      <c r="C6147" t="s">
        <v>8706</v>
      </c>
      <c r="D6147" t="s">
        <v>8707</v>
      </c>
      <c r="E6147">
        <v>0</v>
      </c>
      <c r="F6147" t="s">
        <v>36</v>
      </c>
      <c r="G6147">
        <v>0</v>
      </c>
      <c r="H6147">
        <v>0</v>
      </c>
      <c r="I6147" s="1">
        <v>1.2255799999999999</v>
      </c>
    </row>
    <row r="6148" spans="1:9" x14ac:dyDescent="0.25">
      <c r="A6148">
        <v>2120200221</v>
      </c>
      <c r="B6148" t="s">
        <v>5987</v>
      </c>
      <c r="C6148" t="s">
        <v>518</v>
      </c>
      <c r="D6148" t="s">
        <v>519</v>
      </c>
      <c r="E6148">
        <v>0</v>
      </c>
      <c r="F6148" t="s">
        <v>36</v>
      </c>
      <c r="G6148">
        <v>0</v>
      </c>
      <c r="H6148">
        <v>0</v>
      </c>
      <c r="I6148" s="1">
        <v>1.2255799999999999</v>
      </c>
    </row>
    <row r="6149" spans="1:9" x14ac:dyDescent="0.25">
      <c r="A6149">
        <v>2120200228</v>
      </c>
      <c r="B6149" t="s">
        <v>6431</v>
      </c>
      <c r="C6149" t="s">
        <v>8706</v>
      </c>
      <c r="D6149" t="s">
        <v>8707</v>
      </c>
      <c r="E6149">
        <v>0</v>
      </c>
      <c r="F6149" t="s">
        <v>36</v>
      </c>
      <c r="G6149">
        <v>0</v>
      </c>
      <c r="H6149">
        <v>0</v>
      </c>
      <c r="I6149" s="1">
        <v>0.202954</v>
      </c>
    </row>
    <row r="6150" spans="1:9" x14ac:dyDescent="0.25">
      <c r="A6150">
        <v>2120200228</v>
      </c>
      <c r="B6150" t="s">
        <v>6431</v>
      </c>
      <c r="C6150" t="s">
        <v>518</v>
      </c>
      <c r="D6150" t="s">
        <v>519</v>
      </c>
      <c r="E6150">
        <v>0</v>
      </c>
      <c r="F6150" t="s">
        <v>36</v>
      </c>
      <c r="G6150">
        <v>0</v>
      </c>
      <c r="H6150">
        <v>0</v>
      </c>
      <c r="I6150">
        <v>0.202954</v>
      </c>
    </row>
    <row r="6151" spans="1:9" x14ac:dyDescent="0.25">
      <c r="A6151">
        <v>2120200256</v>
      </c>
      <c r="B6151" t="s">
        <v>6021</v>
      </c>
      <c r="C6151" t="s">
        <v>8706</v>
      </c>
      <c r="D6151" t="s">
        <v>8707</v>
      </c>
      <c r="E6151">
        <v>0</v>
      </c>
      <c r="F6151" t="s">
        <v>36</v>
      </c>
      <c r="G6151">
        <v>0</v>
      </c>
      <c r="H6151">
        <v>0</v>
      </c>
      <c r="I6151">
        <v>0.94588000000000005</v>
      </c>
    </row>
    <row r="6152" spans="1:9" x14ac:dyDescent="0.25">
      <c r="A6152">
        <v>2120200256</v>
      </c>
      <c r="B6152" t="s">
        <v>6021</v>
      </c>
      <c r="C6152" t="s">
        <v>518</v>
      </c>
      <c r="D6152" t="s">
        <v>519</v>
      </c>
      <c r="E6152" s="1">
        <v>0</v>
      </c>
      <c r="F6152" t="s">
        <v>36</v>
      </c>
      <c r="G6152">
        <v>0</v>
      </c>
      <c r="H6152">
        <v>0</v>
      </c>
      <c r="I6152">
        <v>0.94588000000000005</v>
      </c>
    </row>
    <row r="6153" spans="1:9" x14ac:dyDescent="0.25">
      <c r="A6153">
        <v>2120200287</v>
      </c>
      <c r="B6153" t="s">
        <v>6258</v>
      </c>
      <c r="C6153" t="s">
        <v>8706</v>
      </c>
      <c r="D6153" t="s">
        <v>8707</v>
      </c>
      <c r="E6153" s="1">
        <v>0</v>
      </c>
      <c r="F6153" t="s">
        <v>36</v>
      </c>
      <c r="G6153">
        <v>0</v>
      </c>
      <c r="H6153">
        <v>0</v>
      </c>
      <c r="I6153">
        <v>0.111579</v>
      </c>
    </row>
    <row r="6154" spans="1:9" x14ac:dyDescent="0.25">
      <c r="A6154">
        <v>2120200287</v>
      </c>
      <c r="B6154" t="s">
        <v>6258</v>
      </c>
      <c r="C6154" t="s">
        <v>518</v>
      </c>
      <c r="D6154" t="s">
        <v>519</v>
      </c>
      <c r="E6154">
        <v>0</v>
      </c>
      <c r="F6154" t="s">
        <v>36</v>
      </c>
      <c r="G6154">
        <v>0</v>
      </c>
      <c r="H6154">
        <v>0</v>
      </c>
      <c r="I6154">
        <v>0.111579</v>
      </c>
    </row>
    <row r="6155" spans="1:9" x14ac:dyDescent="0.25">
      <c r="A6155">
        <v>2120200289</v>
      </c>
      <c r="B6155" t="s">
        <v>6074</v>
      </c>
      <c r="C6155" t="s">
        <v>8706</v>
      </c>
      <c r="D6155" t="s">
        <v>8707</v>
      </c>
      <c r="E6155">
        <v>0</v>
      </c>
      <c r="F6155" t="s">
        <v>36</v>
      </c>
      <c r="G6155">
        <v>0</v>
      </c>
      <c r="H6155">
        <v>0</v>
      </c>
      <c r="I6155">
        <v>0.38144299999999998</v>
      </c>
    </row>
    <row r="6156" spans="1:9" x14ac:dyDescent="0.25">
      <c r="A6156">
        <v>2120200289</v>
      </c>
      <c r="B6156" t="s">
        <v>6074</v>
      </c>
      <c r="C6156" t="s">
        <v>518</v>
      </c>
      <c r="D6156" t="s">
        <v>519</v>
      </c>
      <c r="E6156">
        <v>0</v>
      </c>
      <c r="F6156" t="s">
        <v>36</v>
      </c>
      <c r="G6156">
        <v>0</v>
      </c>
      <c r="H6156">
        <v>0</v>
      </c>
      <c r="I6156">
        <v>0.38144299999999998</v>
      </c>
    </row>
    <row r="6157" spans="1:9" x14ac:dyDescent="0.25">
      <c r="A6157">
        <v>2120200291</v>
      </c>
      <c r="B6157" t="s">
        <v>6432</v>
      </c>
      <c r="C6157" t="s">
        <v>8706</v>
      </c>
      <c r="D6157" t="s">
        <v>8707</v>
      </c>
      <c r="E6157" s="1">
        <v>0</v>
      </c>
      <c r="F6157" t="s">
        <v>36</v>
      </c>
      <c r="G6157">
        <v>0</v>
      </c>
      <c r="H6157">
        <v>0</v>
      </c>
      <c r="I6157">
        <v>1.1164860000000001</v>
      </c>
    </row>
    <row r="6158" spans="1:9" x14ac:dyDescent="0.25">
      <c r="A6158">
        <v>2120200291</v>
      </c>
      <c r="B6158" t="s">
        <v>6432</v>
      </c>
      <c r="C6158" t="s">
        <v>518</v>
      </c>
      <c r="D6158" t="s">
        <v>519</v>
      </c>
      <c r="E6158">
        <v>0</v>
      </c>
      <c r="F6158" t="s">
        <v>36</v>
      </c>
      <c r="G6158">
        <v>0</v>
      </c>
      <c r="H6158">
        <v>0</v>
      </c>
      <c r="I6158">
        <v>1.1164860000000001</v>
      </c>
    </row>
    <row r="6159" spans="1:9" x14ac:dyDescent="0.25">
      <c r="A6159">
        <v>2120200293</v>
      </c>
      <c r="B6159" t="s">
        <v>6243</v>
      </c>
      <c r="C6159" t="s">
        <v>8706</v>
      </c>
      <c r="D6159" t="s">
        <v>8707</v>
      </c>
      <c r="E6159">
        <v>0</v>
      </c>
      <c r="F6159" t="s">
        <v>36</v>
      </c>
      <c r="G6159">
        <v>0</v>
      </c>
      <c r="H6159">
        <v>0</v>
      </c>
      <c r="I6159">
        <v>0.17007</v>
      </c>
    </row>
    <row r="6160" spans="1:9" x14ac:dyDescent="0.25">
      <c r="A6160">
        <v>2120200293</v>
      </c>
      <c r="B6160" t="s">
        <v>6243</v>
      </c>
      <c r="C6160" t="s">
        <v>518</v>
      </c>
      <c r="D6160" t="s">
        <v>519</v>
      </c>
      <c r="E6160">
        <v>0</v>
      </c>
      <c r="F6160" t="s">
        <v>36</v>
      </c>
      <c r="G6160">
        <v>0</v>
      </c>
      <c r="H6160">
        <v>0</v>
      </c>
      <c r="I6160">
        <v>0.17007</v>
      </c>
    </row>
    <row r="6161" spans="1:9" x14ac:dyDescent="0.25">
      <c r="A6161">
        <v>2120200296</v>
      </c>
      <c r="B6161" t="s">
        <v>6216</v>
      </c>
      <c r="C6161" t="s">
        <v>8706</v>
      </c>
      <c r="D6161" t="s">
        <v>8707</v>
      </c>
      <c r="E6161" s="1">
        <v>0</v>
      </c>
      <c r="F6161" t="s">
        <v>36</v>
      </c>
      <c r="G6161">
        <v>0</v>
      </c>
      <c r="H6161">
        <v>0</v>
      </c>
      <c r="I6161">
        <v>0.18965699999999999</v>
      </c>
    </row>
    <row r="6162" spans="1:9" x14ac:dyDescent="0.25">
      <c r="A6162">
        <v>2120200296</v>
      </c>
      <c r="B6162" t="s">
        <v>6216</v>
      </c>
      <c r="C6162" t="s">
        <v>518</v>
      </c>
      <c r="D6162" t="s">
        <v>519</v>
      </c>
      <c r="E6162">
        <v>0</v>
      </c>
      <c r="F6162" t="s">
        <v>36</v>
      </c>
      <c r="G6162">
        <v>0</v>
      </c>
      <c r="H6162">
        <v>0</v>
      </c>
      <c r="I6162">
        <v>0.18965699999999999</v>
      </c>
    </row>
    <row r="6163" spans="1:9" x14ac:dyDescent="0.25">
      <c r="A6163">
        <v>2120200297</v>
      </c>
      <c r="B6163" t="s">
        <v>6418</v>
      </c>
      <c r="C6163" t="s">
        <v>8706</v>
      </c>
      <c r="D6163" t="s">
        <v>8707</v>
      </c>
      <c r="E6163" s="1">
        <v>0</v>
      </c>
      <c r="F6163" t="s">
        <v>36</v>
      </c>
      <c r="G6163">
        <v>0</v>
      </c>
      <c r="H6163">
        <v>0</v>
      </c>
      <c r="I6163">
        <v>0.159999</v>
      </c>
    </row>
    <row r="6164" spans="1:9" x14ac:dyDescent="0.25">
      <c r="A6164">
        <v>2120200297</v>
      </c>
      <c r="B6164" t="s">
        <v>6418</v>
      </c>
      <c r="C6164" t="s">
        <v>518</v>
      </c>
      <c r="D6164" t="s">
        <v>519</v>
      </c>
      <c r="E6164" s="1">
        <v>0</v>
      </c>
      <c r="F6164" t="s">
        <v>36</v>
      </c>
      <c r="G6164">
        <v>0</v>
      </c>
      <c r="H6164">
        <v>0</v>
      </c>
      <c r="I6164">
        <v>0.159999</v>
      </c>
    </row>
    <row r="6165" spans="1:9" x14ac:dyDescent="0.25">
      <c r="A6165">
        <v>2120200298</v>
      </c>
      <c r="B6165" t="s">
        <v>6296</v>
      </c>
      <c r="C6165" t="s">
        <v>8706</v>
      </c>
      <c r="D6165" t="s">
        <v>8707</v>
      </c>
      <c r="E6165" s="1">
        <v>0</v>
      </c>
      <c r="F6165" t="s">
        <v>36</v>
      </c>
      <c r="G6165">
        <v>0</v>
      </c>
      <c r="H6165">
        <v>0</v>
      </c>
      <c r="I6165">
        <v>9.6617999999999996E-2</v>
      </c>
    </row>
    <row r="6166" spans="1:9" x14ac:dyDescent="0.25">
      <c r="A6166">
        <v>2120200298</v>
      </c>
      <c r="B6166" t="s">
        <v>6296</v>
      </c>
      <c r="C6166" t="s">
        <v>518</v>
      </c>
      <c r="D6166" t="s">
        <v>519</v>
      </c>
      <c r="E6166" s="1">
        <v>0</v>
      </c>
      <c r="F6166" t="s">
        <v>36</v>
      </c>
      <c r="G6166">
        <v>0</v>
      </c>
      <c r="H6166">
        <v>0</v>
      </c>
      <c r="I6166">
        <v>9.6617999999999996E-2</v>
      </c>
    </row>
    <row r="6167" spans="1:9" x14ac:dyDescent="0.25">
      <c r="A6167">
        <v>2120200299</v>
      </c>
      <c r="B6167" t="s">
        <v>6433</v>
      </c>
      <c r="C6167" t="s">
        <v>8706</v>
      </c>
      <c r="D6167" t="s">
        <v>8707</v>
      </c>
      <c r="E6167" s="1">
        <v>0</v>
      </c>
      <c r="F6167" t="s">
        <v>36</v>
      </c>
      <c r="G6167">
        <v>0</v>
      </c>
      <c r="H6167">
        <v>0</v>
      </c>
      <c r="I6167">
        <v>1.1309359999999999</v>
      </c>
    </row>
    <row r="6168" spans="1:9" x14ac:dyDescent="0.25">
      <c r="A6168">
        <v>2120200299</v>
      </c>
      <c r="B6168" t="s">
        <v>6433</v>
      </c>
      <c r="C6168" t="s">
        <v>518</v>
      </c>
      <c r="D6168" t="s">
        <v>519</v>
      </c>
      <c r="E6168">
        <v>0</v>
      </c>
      <c r="F6168" t="s">
        <v>36</v>
      </c>
      <c r="G6168">
        <v>0</v>
      </c>
      <c r="H6168">
        <v>0</v>
      </c>
      <c r="I6168">
        <v>1.1309359999999999</v>
      </c>
    </row>
    <row r="6169" spans="1:9" x14ac:dyDescent="0.25">
      <c r="A6169">
        <v>2120200300</v>
      </c>
      <c r="B6169" t="s">
        <v>6740</v>
      </c>
      <c r="C6169" t="s">
        <v>8706</v>
      </c>
      <c r="D6169" t="s">
        <v>8707</v>
      </c>
      <c r="E6169">
        <v>0</v>
      </c>
      <c r="F6169" t="s">
        <v>36</v>
      </c>
      <c r="G6169">
        <v>0</v>
      </c>
      <c r="H6169">
        <v>0</v>
      </c>
      <c r="I6169">
        <v>0.67806</v>
      </c>
    </row>
    <row r="6170" spans="1:9" x14ac:dyDescent="0.25">
      <c r="A6170">
        <v>2120200300</v>
      </c>
      <c r="B6170" t="s">
        <v>6740</v>
      </c>
      <c r="C6170" t="s">
        <v>518</v>
      </c>
      <c r="D6170" t="s">
        <v>519</v>
      </c>
      <c r="E6170">
        <v>0</v>
      </c>
      <c r="F6170" t="s">
        <v>36</v>
      </c>
      <c r="G6170">
        <v>0</v>
      </c>
      <c r="H6170">
        <v>0</v>
      </c>
      <c r="I6170">
        <v>0.67806</v>
      </c>
    </row>
    <row r="6171" spans="1:9" x14ac:dyDescent="0.25">
      <c r="A6171">
        <v>2120200301</v>
      </c>
      <c r="B6171" t="s">
        <v>6741</v>
      </c>
      <c r="C6171" t="s">
        <v>8706</v>
      </c>
      <c r="D6171" t="s">
        <v>8707</v>
      </c>
      <c r="E6171">
        <v>0</v>
      </c>
      <c r="F6171" t="s">
        <v>36</v>
      </c>
      <c r="G6171">
        <v>0</v>
      </c>
      <c r="H6171">
        <v>0</v>
      </c>
      <c r="I6171">
        <v>0.68274000000000001</v>
      </c>
    </row>
    <row r="6172" spans="1:9" x14ac:dyDescent="0.25">
      <c r="A6172">
        <v>2120200301</v>
      </c>
      <c r="B6172" t="s">
        <v>6741</v>
      </c>
      <c r="C6172" t="s">
        <v>518</v>
      </c>
      <c r="D6172" t="s">
        <v>519</v>
      </c>
      <c r="E6172">
        <v>0</v>
      </c>
      <c r="F6172" t="s">
        <v>36</v>
      </c>
      <c r="G6172">
        <v>0</v>
      </c>
      <c r="H6172">
        <v>0</v>
      </c>
      <c r="I6172">
        <v>0.68274000000000001</v>
      </c>
    </row>
    <row r="6173" spans="1:9" x14ac:dyDescent="0.25">
      <c r="A6173">
        <v>2120200302</v>
      </c>
      <c r="B6173" t="s">
        <v>6742</v>
      </c>
      <c r="C6173" t="s">
        <v>8706</v>
      </c>
      <c r="D6173" t="s">
        <v>8707</v>
      </c>
      <c r="E6173">
        <v>0</v>
      </c>
      <c r="F6173" t="s">
        <v>36</v>
      </c>
      <c r="G6173">
        <v>0</v>
      </c>
      <c r="H6173">
        <v>0</v>
      </c>
      <c r="I6173">
        <v>0.71106000000000003</v>
      </c>
    </row>
    <row r="6174" spans="1:9" x14ac:dyDescent="0.25">
      <c r="A6174">
        <v>2120200302</v>
      </c>
      <c r="B6174" t="s">
        <v>6742</v>
      </c>
      <c r="C6174" t="s">
        <v>518</v>
      </c>
      <c r="D6174" t="s">
        <v>519</v>
      </c>
      <c r="E6174">
        <v>0</v>
      </c>
      <c r="F6174" t="s">
        <v>36</v>
      </c>
      <c r="G6174">
        <v>0</v>
      </c>
      <c r="H6174">
        <v>0</v>
      </c>
      <c r="I6174">
        <v>0.71106000000000003</v>
      </c>
    </row>
    <row r="6175" spans="1:9" x14ac:dyDescent="0.25">
      <c r="A6175">
        <v>2120200303</v>
      </c>
      <c r="B6175" t="s">
        <v>6743</v>
      </c>
      <c r="C6175" t="s">
        <v>8706</v>
      </c>
      <c r="D6175" t="s">
        <v>8707</v>
      </c>
      <c r="E6175">
        <v>0</v>
      </c>
      <c r="F6175" t="s">
        <v>36</v>
      </c>
      <c r="G6175">
        <v>0</v>
      </c>
      <c r="H6175">
        <v>0</v>
      </c>
      <c r="I6175">
        <v>0.67806</v>
      </c>
    </row>
    <row r="6176" spans="1:9" x14ac:dyDescent="0.25">
      <c r="A6176">
        <v>2120200303</v>
      </c>
      <c r="B6176" t="s">
        <v>6743</v>
      </c>
      <c r="C6176" t="s">
        <v>518</v>
      </c>
      <c r="D6176" t="s">
        <v>519</v>
      </c>
      <c r="E6176">
        <v>0</v>
      </c>
      <c r="F6176" t="s">
        <v>36</v>
      </c>
      <c r="G6176">
        <v>0</v>
      </c>
      <c r="H6176">
        <v>0</v>
      </c>
      <c r="I6176">
        <v>0.67806</v>
      </c>
    </row>
    <row r="6177" spans="1:9" x14ac:dyDescent="0.25">
      <c r="A6177">
        <v>2130020001</v>
      </c>
      <c r="B6177" t="s">
        <v>5024</v>
      </c>
      <c r="C6177" t="s">
        <v>8706</v>
      </c>
      <c r="D6177" t="s">
        <v>8707</v>
      </c>
      <c r="E6177">
        <v>0</v>
      </c>
      <c r="F6177" t="s">
        <v>36</v>
      </c>
      <c r="G6177">
        <v>0</v>
      </c>
      <c r="H6177">
        <v>0</v>
      </c>
      <c r="I6177">
        <v>70.773332999999994</v>
      </c>
    </row>
    <row r="6178" spans="1:9" x14ac:dyDescent="0.25">
      <c r="A6178">
        <v>2130020001</v>
      </c>
      <c r="B6178" t="s">
        <v>5024</v>
      </c>
      <c r="C6178" t="s">
        <v>1465</v>
      </c>
      <c r="D6178" t="s">
        <v>1466</v>
      </c>
      <c r="E6178">
        <v>0</v>
      </c>
      <c r="F6178" t="s">
        <v>36</v>
      </c>
      <c r="G6178">
        <v>0</v>
      </c>
      <c r="H6178">
        <v>0</v>
      </c>
      <c r="I6178">
        <v>70.773332999999994</v>
      </c>
    </row>
    <row r="6179" spans="1:9" x14ac:dyDescent="0.25">
      <c r="A6179">
        <v>2130020003</v>
      </c>
      <c r="B6179" t="s">
        <v>5461</v>
      </c>
      <c r="C6179" t="s">
        <v>8706</v>
      </c>
      <c r="D6179" t="s">
        <v>8707</v>
      </c>
      <c r="E6179">
        <v>0</v>
      </c>
      <c r="F6179" t="s">
        <v>36</v>
      </c>
      <c r="G6179">
        <v>0</v>
      </c>
      <c r="H6179">
        <v>0</v>
      </c>
      <c r="I6179">
        <v>26.195</v>
      </c>
    </row>
    <row r="6180" spans="1:9" x14ac:dyDescent="0.25">
      <c r="A6180">
        <v>2130020003</v>
      </c>
      <c r="B6180" t="s">
        <v>5461</v>
      </c>
      <c r="C6180" t="s">
        <v>1465</v>
      </c>
      <c r="D6180" t="s">
        <v>1466</v>
      </c>
      <c r="E6180" s="1">
        <v>0</v>
      </c>
      <c r="F6180" t="s">
        <v>36</v>
      </c>
      <c r="G6180">
        <v>0</v>
      </c>
      <c r="H6180">
        <v>0</v>
      </c>
      <c r="I6180">
        <v>26.195</v>
      </c>
    </row>
    <row r="6181" spans="1:9" x14ac:dyDescent="0.25">
      <c r="A6181">
        <v>2130020007</v>
      </c>
      <c r="B6181" t="s">
        <v>5059</v>
      </c>
      <c r="C6181" t="s">
        <v>8706</v>
      </c>
      <c r="D6181" t="s">
        <v>8707</v>
      </c>
      <c r="E6181" s="1">
        <v>144</v>
      </c>
      <c r="F6181" t="s">
        <v>36</v>
      </c>
      <c r="G6181">
        <v>40</v>
      </c>
      <c r="H6181">
        <v>0</v>
      </c>
      <c r="I6181">
        <v>56.574652999999998</v>
      </c>
    </row>
    <row r="6182" spans="1:9" x14ac:dyDescent="0.25">
      <c r="A6182">
        <v>2130020007</v>
      </c>
      <c r="B6182" t="s">
        <v>5059</v>
      </c>
      <c r="C6182" t="s">
        <v>1465</v>
      </c>
      <c r="D6182" t="s">
        <v>1466</v>
      </c>
      <c r="E6182" s="1">
        <v>0</v>
      </c>
      <c r="F6182" t="s">
        <v>36</v>
      </c>
      <c r="G6182">
        <v>0</v>
      </c>
      <c r="H6182">
        <v>0</v>
      </c>
      <c r="I6182">
        <v>55.815033999999997</v>
      </c>
    </row>
    <row r="6183" spans="1:9" x14ac:dyDescent="0.25">
      <c r="A6183">
        <v>2130020008</v>
      </c>
      <c r="B6183" t="s">
        <v>5562</v>
      </c>
      <c r="C6183" t="s">
        <v>8706</v>
      </c>
      <c r="D6183" t="s">
        <v>8707</v>
      </c>
      <c r="E6183" s="1">
        <v>28</v>
      </c>
      <c r="F6183" t="s">
        <v>36</v>
      </c>
      <c r="G6183">
        <v>0</v>
      </c>
      <c r="H6183">
        <v>0</v>
      </c>
      <c r="I6183">
        <v>35.776071000000002</v>
      </c>
    </row>
    <row r="6184" spans="1:9" x14ac:dyDescent="0.25">
      <c r="A6184">
        <v>2130020008</v>
      </c>
      <c r="B6184" t="s">
        <v>5562</v>
      </c>
      <c r="C6184" t="s">
        <v>1465</v>
      </c>
      <c r="D6184" t="s">
        <v>1466</v>
      </c>
      <c r="E6184" s="1">
        <v>0</v>
      </c>
      <c r="F6184" t="s">
        <v>36</v>
      </c>
      <c r="G6184">
        <v>0</v>
      </c>
      <c r="H6184">
        <v>0</v>
      </c>
      <c r="I6184">
        <v>35.776060999999999</v>
      </c>
    </row>
    <row r="6185" spans="1:9" x14ac:dyDescent="0.25">
      <c r="A6185">
        <v>2130020009</v>
      </c>
      <c r="B6185" t="s">
        <v>5290</v>
      </c>
      <c r="C6185" t="s">
        <v>8706</v>
      </c>
      <c r="D6185" t="s">
        <v>8707</v>
      </c>
      <c r="E6185" s="1">
        <v>22</v>
      </c>
      <c r="F6185" t="s">
        <v>36</v>
      </c>
      <c r="G6185">
        <v>0</v>
      </c>
      <c r="H6185">
        <v>0</v>
      </c>
      <c r="I6185">
        <v>27.74</v>
      </c>
    </row>
    <row r="6186" spans="1:9" x14ac:dyDescent="0.25">
      <c r="A6186">
        <v>2130020009</v>
      </c>
      <c r="B6186" t="s">
        <v>5290</v>
      </c>
      <c r="C6186" t="s">
        <v>1465</v>
      </c>
      <c r="D6186" t="s">
        <v>1466</v>
      </c>
      <c r="E6186" s="1">
        <v>0</v>
      </c>
      <c r="F6186" t="s">
        <v>36</v>
      </c>
      <c r="G6186">
        <v>0</v>
      </c>
      <c r="H6186">
        <v>0</v>
      </c>
      <c r="I6186">
        <v>27.74</v>
      </c>
    </row>
    <row r="6187" spans="1:9" x14ac:dyDescent="0.25">
      <c r="A6187">
        <v>2130020010</v>
      </c>
      <c r="B6187" t="s">
        <v>5196</v>
      </c>
      <c r="C6187" t="s">
        <v>8706</v>
      </c>
      <c r="D6187" t="s">
        <v>8707</v>
      </c>
      <c r="E6187" s="1">
        <v>18</v>
      </c>
      <c r="F6187" t="s">
        <v>36</v>
      </c>
      <c r="G6187">
        <v>0</v>
      </c>
      <c r="H6187">
        <v>0</v>
      </c>
      <c r="I6187">
        <v>36.746667000000002</v>
      </c>
    </row>
    <row r="6188" spans="1:9" x14ac:dyDescent="0.25">
      <c r="A6188">
        <v>2130020011</v>
      </c>
      <c r="B6188" t="s">
        <v>5223</v>
      </c>
      <c r="C6188" t="s">
        <v>8706</v>
      </c>
      <c r="D6188" t="s">
        <v>8707</v>
      </c>
      <c r="E6188" s="1">
        <v>38</v>
      </c>
      <c r="F6188" t="s">
        <v>36</v>
      </c>
      <c r="G6188">
        <v>0</v>
      </c>
      <c r="H6188">
        <v>0</v>
      </c>
      <c r="I6188">
        <v>33.67</v>
      </c>
    </row>
    <row r="6189" spans="1:9" x14ac:dyDescent="0.25">
      <c r="A6189">
        <v>2130030004</v>
      </c>
      <c r="B6189" t="s">
        <v>1460</v>
      </c>
      <c r="C6189" t="s">
        <v>8706</v>
      </c>
      <c r="D6189" t="s">
        <v>8707</v>
      </c>
      <c r="E6189" s="1">
        <v>19</v>
      </c>
      <c r="F6189" t="s">
        <v>36</v>
      </c>
      <c r="G6189">
        <v>0</v>
      </c>
      <c r="H6189">
        <v>0</v>
      </c>
      <c r="I6189">
        <v>60.739474000000001</v>
      </c>
    </row>
    <row r="6190" spans="1:9" x14ac:dyDescent="0.25">
      <c r="A6190">
        <v>2130030004</v>
      </c>
      <c r="B6190" t="s">
        <v>1460</v>
      </c>
      <c r="C6190" t="s">
        <v>130</v>
      </c>
      <c r="D6190" t="s">
        <v>131</v>
      </c>
      <c r="E6190" s="1">
        <v>12</v>
      </c>
      <c r="F6190" t="s">
        <v>36</v>
      </c>
      <c r="G6190">
        <v>0</v>
      </c>
      <c r="H6190">
        <v>0</v>
      </c>
      <c r="I6190">
        <v>60.739167000000002</v>
      </c>
    </row>
    <row r="6191" spans="1:9" x14ac:dyDescent="0.25">
      <c r="A6191">
        <v>2130030015</v>
      </c>
      <c r="B6191" t="s">
        <v>1461</v>
      </c>
      <c r="C6191" t="s">
        <v>8708</v>
      </c>
      <c r="D6191" t="s">
        <v>8709</v>
      </c>
      <c r="E6191" s="1">
        <v>0</v>
      </c>
      <c r="F6191" t="s">
        <v>36</v>
      </c>
      <c r="G6191">
        <v>0</v>
      </c>
      <c r="H6191">
        <v>0</v>
      </c>
      <c r="I6191">
        <v>269.38333299999999</v>
      </c>
    </row>
    <row r="6192" spans="1:9" x14ac:dyDescent="0.25">
      <c r="A6192">
        <v>2130030015</v>
      </c>
      <c r="B6192" t="s">
        <v>1461</v>
      </c>
      <c r="C6192" t="s">
        <v>8706</v>
      </c>
      <c r="D6192" t="s">
        <v>8707</v>
      </c>
      <c r="E6192" s="1">
        <v>0</v>
      </c>
      <c r="F6192" t="s">
        <v>36</v>
      </c>
      <c r="G6192">
        <v>0</v>
      </c>
      <c r="H6192">
        <v>0</v>
      </c>
      <c r="I6192">
        <v>269.38</v>
      </c>
    </row>
    <row r="6193" spans="1:9" x14ac:dyDescent="0.25">
      <c r="A6193">
        <v>2130030015</v>
      </c>
      <c r="B6193" t="s">
        <v>1461</v>
      </c>
      <c r="C6193" t="s">
        <v>130</v>
      </c>
      <c r="D6193" t="s">
        <v>131</v>
      </c>
      <c r="E6193" s="1">
        <v>6</v>
      </c>
      <c r="F6193" t="s">
        <v>36</v>
      </c>
      <c r="G6193">
        <v>0</v>
      </c>
      <c r="H6193">
        <v>0</v>
      </c>
      <c r="I6193">
        <v>269.38333299999999</v>
      </c>
    </row>
    <row r="6194" spans="1:9" x14ac:dyDescent="0.25">
      <c r="A6194">
        <v>2130030015</v>
      </c>
      <c r="B6194" t="s">
        <v>1461</v>
      </c>
      <c r="C6194" t="s">
        <v>1465</v>
      </c>
      <c r="D6194" t="s">
        <v>1466</v>
      </c>
      <c r="E6194" s="1">
        <v>0</v>
      </c>
      <c r="F6194" t="s">
        <v>36</v>
      </c>
      <c r="G6194">
        <v>0</v>
      </c>
      <c r="H6194">
        <v>0</v>
      </c>
      <c r="I6194">
        <v>269.38333299999999</v>
      </c>
    </row>
    <row r="6195" spans="1:9" x14ac:dyDescent="0.25">
      <c r="A6195">
        <v>2130030017</v>
      </c>
      <c r="B6195" t="s">
        <v>1462</v>
      </c>
      <c r="C6195" t="s">
        <v>8706</v>
      </c>
      <c r="D6195" t="s">
        <v>8707</v>
      </c>
      <c r="E6195" s="1">
        <v>5</v>
      </c>
      <c r="F6195" t="s">
        <v>36</v>
      </c>
      <c r="G6195">
        <v>0</v>
      </c>
      <c r="H6195">
        <v>0</v>
      </c>
      <c r="I6195">
        <v>45.246000000000002</v>
      </c>
    </row>
    <row r="6196" spans="1:9" x14ac:dyDescent="0.25">
      <c r="A6196">
        <v>2130030017</v>
      </c>
      <c r="B6196" t="s">
        <v>1462</v>
      </c>
      <c r="C6196" t="s">
        <v>130</v>
      </c>
      <c r="D6196" t="s">
        <v>131</v>
      </c>
      <c r="E6196" s="1">
        <v>18</v>
      </c>
      <c r="F6196" t="s">
        <v>36</v>
      </c>
      <c r="G6196">
        <v>0</v>
      </c>
      <c r="H6196">
        <v>0</v>
      </c>
      <c r="I6196">
        <v>45.246110999999999</v>
      </c>
    </row>
    <row r="6197" spans="1:9" x14ac:dyDescent="0.25">
      <c r="A6197">
        <v>2130040058</v>
      </c>
      <c r="B6197" t="s">
        <v>1463</v>
      </c>
      <c r="C6197" t="s">
        <v>8706</v>
      </c>
      <c r="D6197" t="s">
        <v>8707</v>
      </c>
      <c r="E6197" s="1">
        <v>1</v>
      </c>
      <c r="F6197" t="s">
        <v>36</v>
      </c>
      <c r="G6197">
        <v>0</v>
      </c>
      <c r="H6197">
        <v>0</v>
      </c>
      <c r="I6197">
        <v>142</v>
      </c>
    </row>
    <row r="6198" spans="1:9" x14ac:dyDescent="0.25">
      <c r="A6198">
        <v>2130040058</v>
      </c>
      <c r="B6198" t="s">
        <v>1463</v>
      </c>
      <c r="C6198" t="s">
        <v>167</v>
      </c>
      <c r="D6198" t="s">
        <v>168</v>
      </c>
      <c r="E6198">
        <v>1</v>
      </c>
      <c r="F6198" t="s">
        <v>36</v>
      </c>
      <c r="G6198">
        <v>0</v>
      </c>
      <c r="H6198">
        <v>0</v>
      </c>
      <c r="I6198">
        <v>142</v>
      </c>
    </row>
    <row r="6199" spans="1:9" x14ac:dyDescent="0.25">
      <c r="A6199">
        <v>2130040071</v>
      </c>
      <c r="B6199" t="s">
        <v>4930</v>
      </c>
      <c r="C6199" t="s">
        <v>8706</v>
      </c>
      <c r="D6199" t="s">
        <v>8707</v>
      </c>
      <c r="E6199" s="1">
        <v>3</v>
      </c>
      <c r="F6199" t="s">
        <v>36</v>
      </c>
      <c r="G6199">
        <v>0</v>
      </c>
      <c r="H6199">
        <v>0</v>
      </c>
      <c r="I6199">
        <v>159.75</v>
      </c>
    </row>
    <row r="6200" spans="1:9" x14ac:dyDescent="0.25">
      <c r="A6200">
        <v>2130040157</v>
      </c>
      <c r="B6200" t="s">
        <v>5362</v>
      </c>
      <c r="C6200" t="s">
        <v>8706</v>
      </c>
      <c r="D6200" t="s">
        <v>8707</v>
      </c>
      <c r="E6200" s="1">
        <v>34</v>
      </c>
      <c r="F6200" t="s">
        <v>36</v>
      </c>
      <c r="G6200">
        <v>0</v>
      </c>
      <c r="H6200">
        <v>0</v>
      </c>
      <c r="I6200">
        <v>22.958824</v>
      </c>
    </row>
    <row r="6201" spans="1:9" x14ac:dyDescent="0.25">
      <c r="A6201">
        <v>2130080001</v>
      </c>
      <c r="B6201" t="s">
        <v>5796</v>
      </c>
      <c r="C6201" t="s">
        <v>8706</v>
      </c>
      <c r="D6201" t="s">
        <v>8707</v>
      </c>
      <c r="E6201" s="1">
        <v>2783</v>
      </c>
      <c r="F6201" t="s">
        <v>36</v>
      </c>
      <c r="G6201">
        <v>200</v>
      </c>
      <c r="H6201">
        <v>0</v>
      </c>
      <c r="I6201">
        <v>4.1363529999999997</v>
      </c>
    </row>
    <row r="6202" spans="1:9" x14ac:dyDescent="0.25">
      <c r="A6202">
        <v>2130080001</v>
      </c>
      <c r="B6202" t="s">
        <v>5796</v>
      </c>
      <c r="C6202" t="s">
        <v>1465</v>
      </c>
      <c r="D6202" t="s">
        <v>1466</v>
      </c>
      <c r="E6202" s="1">
        <v>0</v>
      </c>
      <c r="F6202" t="s">
        <v>36</v>
      </c>
      <c r="G6202">
        <v>0</v>
      </c>
      <c r="H6202">
        <v>0</v>
      </c>
      <c r="I6202">
        <v>4.1348779999999996</v>
      </c>
    </row>
    <row r="6203" spans="1:9" x14ac:dyDescent="0.25">
      <c r="A6203">
        <v>2130080002</v>
      </c>
      <c r="B6203" t="s">
        <v>5130</v>
      </c>
      <c r="C6203" t="s">
        <v>8706</v>
      </c>
      <c r="D6203" t="s">
        <v>8707</v>
      </c>
      <c r="E6203" s="1">
        <v>32</v>
      </c>
      <c r="F6203" t="s">
        <v>36</v>
      </c>
      <c r="G6203">
        <v>0</v>
      </c>
      <c r="H6203">
        <v>0</v>
      </c>
      <c r="I6203">
        <v>44.881250000000001</v>
      </c>
    </row>
    <row r="6204" spans="1:9" x14ac:dyDescent="0.25">
      <c r="A6204">
        <v>2130080002</v>
      </c>
      <c r="B6204" t="s">
        <v>5130</v>
      </c>
      <c r="C6204" t="s">
        <v>1465</v>
      </c>
      <c r="D6204" t="s">
        <v>1466</v>
      </c>
      <c r="E6204">
        <v>0</v>
      </c>
      <c r="F6204" t="s">
        <v>36</v>
      </c>
      <c r="G6204">
        <v>0</v>
      </c>
      <c r="H6204">
        <v>0</v>
      </c>
      <c r="I6204">
        <v>44.904595</v>
      </c>
    </row>
    <row r="6205" spans="1:9" x14ac:dyDescent="0.25">
      <c r="A6205">
        <v>2130080005</v>
      </c>
      <c r="B6205" t="s">
        <v>1464</v>
      </c>
      <c r="C6205" t="s">
        <v>8706</v>
      </c>
      <c r="D6205" t="s">
        <v>8707</v>
      </c>
      <c r="E6205">
        <v>0</v>
      </c>
      <c r="F6205" t="s">
        <v>36</v>
      </c>
      <c r="G6205">
        <v>0</v>
      </c>
      <c r="H6205">
        <v>0</v>
      </c>
      <c r="I6205">
        <v>28.75</v>
      </c>
    </row>
    <row r="6206" spans="1:9" x14ac:dyDescent="0.25">
      <c r="A6206">
        <v>2130080006</v>
      </c>
      <c r="B6206" t="s">
        <v>1467</v>
      </c>
      <c r="C6206" t="s">
        <v>8706</v>
      </c>
      <c r="D6206" t="s">
        <v>8707</v>
      </c>
      <c r="E6206">
        <v>149</v>
      </c>
      <c r="F6206" t="s">
        <v>36</v>
      </c>
      <c r="G6206">
        <v>4</v>
      </c>
      <c r="H6206">
        <v>0</v>
      </c>
      <c r="I6206">
        <v>17.071677999999999</v>
      </c>
    </row>
    <row r="6207" spans="1:9" x14ac:dyDescent="0.25">
      <c r="A6207">
        <v>2130080006</v>
      </c>
      <c r="B6207" t="s">
        <v>1467</v>
      </c>
      <c r="C6207" t="s">
        <v>130</v>
      </c>
      <c r="D6207" t="s">
        <v>131</v>
      </c>
      <c r="E6207">
        <v>1</v>
      </c>
      <c r="F6207" t="s">
        <v>36</v>
      </c>
      <c r="G6207">
        <v>0</v>
      </c>
      <c r="H6207">
        <v>0</v>
      </c>
      <c r="I6207">
        <v>20.149999999999999</v>
      </c>
    </row>
    <row r="6208" spans="1:9" x14ac:dyDescent="0.25">
      <c r="A6208">
        <v>2130080006</v>
      </c>
      <c r="B6208" t="s">
        <v>1467</v>
      </c>
      <c r="C6208" t="s">
        <v>1465</v>
      </c>
      <c r="D6208" t="s">
        <v>1466</v>
      </c>
      <c r="E6208">
        <v>0</v>
      </c>
      <c r="F6208" t="s">
        <v>36</v>
      </c>
      <c r="G6208">
        <v>0</v>
      </c>
      <c r="H6208">
        <v>1</v>
      </c>
      <c r="I6208">
        <v>16.974919</v>
      </c>
    </row>
    <row r="6209" spans="1:9" x14ac:dyDescent="0.25">
      <c r="A6209">
        <v>2130090001</v>
      </c>
      <c r="B6209" t="s">
        <v>5554</v>
      </c>
      <c r="C6209" t="s">
        <v>8706</v>
      </c>
      <c r="D6209" t="s">
        <v>8707</v>
      </c>
      <c r="E6209">
        <v>0</v>
      </c>
      <c r="F6209" t="s">
        <v>36</v>
      </c>
      <c r="G6209">
        <v>0</v>
      </c>
      <c r="H6209">
        <v>0</v>
      </c>
      <c r="I6209">
        <v>13.899167</v>
      </c>
    </row>
    <row r="6210" spans="1:9" x14ac:dyDescent="0.25">
      <c r="A6210">
        <v>2130090003</v>
      </c>
      <c r="B6210" t="s">
        <v>5002</v>
      </c>
      <c r="C6210" t="s">
        <v>8706</v>
      </c>
      <c r="D6210" t="s">
        <v>8707</v>
      </c>
      <c r="E6210">
        <v>6</v>
      </c>
      <c r="F6210" t="s">
        <v>36</v>
      </c>
      <c r="G6210">
        <v>0</v>
      </c>
      <c r="H6210">
        <v>0</v>
      </c>
      <c r="I6210">
        <v>84.168333000000004</v>
      </c>
    </row>
    <row r="6211" spans="1:9" x14ac:dyDescent="0.25">
      <c r="A6211">
        <v>2130110003</v>
      </c>
      <c r="B6211" t="s">
        <v>5630</v>
      </c>
      <c r="C6211" t="s">
        <v>8706</v>
      </c>
      <c r="D6211" t="s">
        <v>8707</v>
      </c>
      <c r="E6211">
        <v>68</v>
      </c>
      <c r="F6211" t="s">
        <v>36</v>
      </c>
      <c r="G6211">
        <v>0</v>
      </c>
      <c r="H6211">
        <v>0</v>
      </c>
      <c r="I6211">
        <v>10.563382000000001</v>
      </c>
    </row>
    <row r="6212" spans="1:9" x14ac:dyDescent="0.25">
      <c r="A6212">
        <v>2130120001</v>
      </c>
      <c r="B6212" t="s">
        <v>4971</v>
      </c>
      <c r="C6212" t="s">
        <v>8706</v>
      </c>
      <c r="D6212" t="s">
        <v>8707</v>
      </c>
      <c r="E6212">
        <v>7</v>
      </c>
      <c r="F6212" t="s">
        <v>36</v>
      </c>
      <c r="G6212">
        <v>0</v>
      </c>
      <c r="H6212">
        <v>0</v>
      </c>
      <c r="I6212">
        <v>93.902856999999997</v>
      </c>
    </row>
    <row r="6213" spans="1:9" x14ac:dyDescent="0.25">
      <c r="A6213">
        <v>2130120001</v>
      </c>
      <c r="B6213" t="s">
        <v>4971</v>
      </c>
      <c r="C6213" t="s">
        <v>1465</v>
      </c>
      <c r="D6213" t="s">
        <v>1466</v>
      </c>
      <c r="E6213" s="1">
        <v>0</v>
      </c>
      <c r="F6213" t="s">
        <v>36</v>
      </c>
      <c r="G6213">
        <v>0</v>
      </c>
      <c r="H6213">
        <v>0</v>
      </c>
      <c r="I6213">
        <v>114.82</v>
      </c>
    </row>
    <row r="6214" spans="1:9" x14ac:dyDescent="0.25">
      <c r="A6214">
        <v>2130120003</v>
      </c>
      <c r="B6214" t="s">
        <v>5322</v>
      </c>
      <c r="C6214" t="s">
        <v>8706</v>
      </c>
      <c r="D6214" t="s">
        <v>8707</v>
      </c>
      <c r="E6214" s="1">
        <v>113</v>
      </c>
      <c r="F6214" t="s">
        <v>36</v>
      </c>
      <c r="G6214">
        <v>0</v>
      </c>
      <c r="H6214">
        <v>0</v>
      </c>
      <c r="I6214">
        <v>24.727257000000002</v>
      </c>
    </row>
    <row r="6215" spans="1:9" x14ac:dyDescent="0.25">
      <c r="A6215">
        <v>2130120003</v>
      </c>
      <c r="B6215" t="s">
        <v>5322</v>
      </c>
      <c r="C6215" t="s">
        <v>1465</v>
      </c>
      <c r="D6215" t="s">
        <v>1466</v>
      </c>
      <c r="E6215" s="1">
        <v>0</v>
      </c>
      <c r="F6215" t="s">
        <v>36</v>
      </c>
      <c r="G6215">
        <v>0</v>
      </c>
      <c r="H6215">
        <v>0</v>
      </c>
      <c r="I6215">
        <v>24.532404</v>
      </c>
    </row>
    <row r="6216" spans="1:9" x14ac:dyDescent="0.25">
      <c r="A6216">
        <v>2130120009</v>
      </c>
      <c r="B6216" t="s">
        <v>4982</v>
      </c>
      <c r="C6216" t="s">
        <v>8706</v>
      </c>
      <c r="D6216" t="s">
        <v>8707</v>
      </c>
      <c r="E6216" s="1">
        <v>3</v>
      </c>
      <c r="F6216" t="s">
        <v>36</v>
      </c>
      <c r="G6216">
        <v>0</v>
      </c>
      <c r="H6216">
        <v>0</v>
      </c>
      <c r="I6216">
        <v>91.556667000000004</v>
      </c>
    </row>
    <row r="6217" spans="1:9" x14ac:dyDescent="0.25">
      <c r="A6217">
        <v>2130120009</v>
      </c>
      <c r="B6217" t="s">
        <v>4982</v>
      </c>
      <c r="C6217" t="s">
        <v>1465</v>
      </c>
      <c r="D6217" t="s">
        <v>1466</v>
      </c>
      <c r="E6217" s="1">
        <v>0</v>
      </c>
      <c r="F6217" t="s">
        <v>36</v>
      </c>
      <c r="G6217">
        <v>0</v>
      </c>
      <c r="H6217">
        <v>0</v>
      </c>
      <c r="I6217">
        <v>104.94666700000001</v>
      </c>
    </row>
    <row r="6218" spans="1:9" x14ac:dyDescent="0.25">
      <c r="A6218">
        <v>2130120011</v>
      </c>
      <c r="B6218" t="s">
        <v>5454</v>
      </c>
      <c r="C6218" t="s">
        <v>8706</v>
      </c>
      <c r="D6218" t="s">
        <v>8707</v>
      </c>
      <c r="E6218" s="1">
        <v>71</v>
      </c>
      <c r="F6218" t="s">
        <v>36</v>
      </c>
      <c r="G6218">
        <v>0</v>
      </c>
      <c r="H6218">
        <v>0</v>
      </c>
      <c r="I6218">
        <v>17.332535</v>
      </c>
    </row>
    <row r="6219" spans="1:9" x14ac:dyDescent="0.25">
      <c r="A6219">
        <v>2130120011</v>
      </c>
      <c r="B6219" t="s">
        <v>5454</v>
      </c>
      <c r="C6219" t="s">
        <v>1465</v>
      </c>
      <c r="D6219" t="s">
        <v>1466</v>
      </c>
      <c r="E6219" s="1">
        <v>0</v>
      </c>
      <c r="F6219" t="s">
        <v>36</v>
      </c>
      <c r="G6219">
        <v>0</v>
      </c>
      <c r="H6219">
        <v>0</v>
      </c>
      <c r="I6219">
        <v>17.703457</v>
      </c>
    </row>
    <row r="6220" spans="1:9" x14ac:dyDescent="0.25">
      <c r="A6220">
        <v>2130120015</v>
      </c>
      <c r="B6220" t="s">
        <v>5436</v>
      </c>
      <c r="C6220" t="s">
        <v>8706</v>
      </c>
      <c r="D6220" t="s">
        <v>8707</v>
      </c>
      <c r="E6220" s="1">
        <v>22</v>
      </c>
      <c r="F6220" t="s">
        <v>36</v>
      </c>
      <c r="G6220">
        <v>0</v>
      </c>
      <c r="H6220">
        <v>0</v>
      </c>
      <c r="I6220">
        <v>18.568636000000001</v>
      </c>
    </row>
    <row r="6221" spans="1:9" x14ac:dyDescent="0.25">
      <c r="A6221">
        <v>2130120019</v>
      </c>
      <c r="B6221" t="s">
        <v>5365</v>
      </c>
      <c r="C6221" t="s">
        <v>8706</v>
      </c>
      <c r="D6221" t="s">
        <v>8707</v>
      </c>
      <c r="E6221" s="1">
        <v>25</v>
      </c>
      <c r="F6221" t="s">
        <v>36</v>
      </c>
      <c r="G6221">
        <v>0</v>
      </c>
      <c r="H6221">
        <v>0</v>
      </c>
      <c r="I6221">
        <v>22.086400000000001</v>
      </c>
    </row>
    <row r="6222" spans="1:9" x14ac:dyDescent="0.25">
      <c r="A6222">
        <v>2130120019</v>
      </c>
      <c r="B6222" t="s">
        <v>5365</v>
      </c>
      <c r="C6222" t="s">
        <v>1465</v>
      </c>
      <c r="D6222" t="s">
        <v>1466</v>
      </c>
      <c r="E6222" s="1">
        <v>0</v>
      </c>
      <c r="F6222" t="s">
        <v>36</v>
      </c>
      <c r="G6222">
        <v>0</v>
      </c>
      <c r="H6222">
        <v>0</v>
      </c>
      <c r="I6222">
        <v>22.637550999999998</v>
      </c>
    </row>
    <row r="6223" spans="1:9" x14ac:dyDescent="0.25">
      <c r="A6223">
        <v>2130120023</v>
      </c>
      <c r="B6223" t="s">
        <v>5348</v>
      </c>
      <c r="C6223" t="s">
        <v>8706</v>
      </c>
      <c r="D6223" t="s">
        <v>8707</v>
      </c>
      <c r="E6223" s="1">
        <v>52</v>
      </c>
      <c r="F6223" t="s">
        <v>36</v>
      </c>
      <c r="G6223">
        <v>0</v>
      </c>
      <c r="H6223">
        <v>0</v>
      </c>
      <c r="I6223">
        <v>23.837885</v>
      </c>
    </row>
    <row r="6224" spans="1:9" x14ac:dyDescent="0.25">
      <c r="A6224">
        <v>2130120023</v>
      </c>
      <c r="B6224" t="s">
        <v>5348</v>
      </c>
      <c r="C6224" t="s">
        <v>1465</v>
      </c>
      <c r="D6224" t="s">
        <v>1466</v>
      </c>
      <c r="E6224" s="1">
        <v>0</v>
      </c>
      <c r="F6224" t="s">
        <v>36</v>
      </c>
      <c r="G6224">
        <v>0</v>
      </c>
      <c r="H6224">
        <v>0</v>
      </c>
      <c r="I6224">
        <v>23.957255</v>
      </c>
    </row>
    <row r="6225" spans="1:9" x14ac:dyDescent="0.25">
      <c r="A6225">
        <v>2130120024</v>
      </c>
      <c r="B6225" t="s">
        <v>5427</v>
      </c>
      <c r="C6225" t="s">
        <v>8706</v>
      </c>
      <c r="D6225" t="s">
        <v>8707</v>
      </c>
      <c r="E6225" s="1">
        <v>59</v>
      </c>
      <c r="F6225" t="s">
        <v>36</v>
      </c>
      <c r="G6225">
        <v>0</v>
      </c>
      <c r="H6225">
        <v>0</v>
      </c>
      <c r="I6225">
        <v>18.442712</v>
      </c>
    </row>
    <row r="6226" spans="1:9" x14ac:dyDescent="0.25">
      <c r="A6226">
        <v>2130120024</v>
      </c>
      <c r="B6226" t="s">
        <v>5427</v>
      </c>
      <c r="C6226" t="s">
        <v>1465</v>
      </c>
      <c r="D6226" t="s">
        <v>1466</v>
      </c>
      <c r="E6226" s="1">
        <v>0</v>
      </c>
      <c r="F6226" t="s">
        <v>36</v>
      </c>
      <c r="G6226">
        <v>0</v>
      </c>
      <c r="H6226">
        <v>0</v>
      </c>
      <c r="I6226">
        <v>18.390740999999998</v>
      </c>
    </row>
    <row r="6227" spans="1:9" x14ac:dyDescent="0.25">
      <c r="A6227">
        <v>2130120036</v>
      </c>
      <c r="B6227" t="s">
        <v>5378</v>
      </c>
      <c r="C6227" t="s">
        <v>8706</v>
      </c>
      <c r="D6227" t="s">
        <v>8707</v>
      </c>
      <c r="E6227" s="1">
        <v>15</v>
      </c>
      <c r="F6227" t="s">
        <v>36</v>
      </c>
      <c r="G6227">
        <v>0</v>
      </c>
      <c r="H6227">
        <v>0</v>
      </c>
      <c r="I6227">
        <v>21.781333</v>
      </c>
    </row>
    <row r="6228" spans="1:9" x14ac:dyDescent="0.25">
      <c r="A6228">
        <v>2130120043</v>
      </c>
      <c r="B6228" t="s">
        <v>5536</v>
      </c>
      <c r="C6228" t="s">
        <v>8706</v>
      </c>
      <c r="D6228" t="s">
        <v>8707</v>
      </c>
      <c r="E6228" s="1">
        <v>12</v>
      </c>
      <c r="F6228" t="s">
        <v>36</v>
      </c>
      <c r="G6228">
        <v>0</v>
      </c>
      <c r="H6228">
        <v>0</v>
      </c>
      <c r="I6228">
        <v>14.6075</v>
      </c>
    </row>
    <row r="6229" spans="1:9" x14ac:dyDescent="0.25">
      <c r="A6229">
        <v>2130120043</v>
      </c>
      <c r="B6229" t="s">
        <v>5536</v>
      </c>
      <c r="C6229" t="s">
        <v>1465</v>
      </c>
      <c r="D6229" t="s">
        <v>1466</v>
      </c>
      <c r="E6229" s="1">
        <v>0</v>
      </c>
      <c r="F6229" t="s">
        <v>36</v>
      </c>
      <c r="G6229">
        <v>0</v>
      </c>
      <c r="H6229">
        <v>0</v>
      </c>
      <c r="I6229">
        <v>14.327045</v>
      </c>
    </row>
    <row r="6230" spans="1:9" x14ac:dyDescent="0.25">
      <c r="A6230">
        <v>2130120048</v>
      </c>
      <c r="B6230" t="s">
        <v>6434</v>
      </c>
      <c r="C6230" t="s">
        <v>8706</v>
      </c>
      <c r="D6230" t="s">
        <v>8707</v>
      </c>
      <c r="E6230" s="1">
        <v>2</v>
      </c>
      <c r="F6230" t="s">
        <v>36</v>
      </c>
      <c r="G6230">
        <v>0</v>
      </c>
      <c r="H6230">
        <v>0</v>
      </c>
      <c r="I6230">
        <v>24.67</v>
      </c>
    </row>
    <row r="6231" spans="1:9" x14ac:dyDescent="0.25">
      <c r="A6231">
        <v>2130120048</v>
      </c>
      <c r="B6231" t="s">
        <v>6434</v>
      </c>
      <c r="C6231" t="s">
        <v>1465</v>
      </c>
      <c r="D6231" t="s">
        <v>1466</v>
      </c>
      <c r="E6231" s="1">
        <v>0</v>
      </c>
      <c r="F6231" t="s">
        <v>36</v>
      </c>
      <c r="G6231">
        <v>0</v>
      </c>
      <c r="H6231">
        <v>0</v>
      </c>
      <c r="I6231">
        <v>24.669615</v>
      </c>
    </row>
    <row r="6232" spans="1:9" x14ac:dyDescent="0.25">
      <c r="A6232">
        <v>2130120087</v>
      </c>
      <c r="B6232" t="s">
        <v>5538</v>
      </c>
      <c r="C6232" t="s">
        <v>8706</v>
      </c>
      <c r="D6232" t="s">
        <v>8707</v>
      </c>
      <c r="E6232" s="1">
        <v>1</v>
      </c>
      <c r="F6232" t="s">
        <v>36</v>
      </c>
      <c r="G6232">
        <v>0</v>
      </c>
      <c r="H6232">
        <v>0</v>
      </c>
      <c r="I6232">
        <v>14.54</v>
      </c>
    </row>
    <row r="6233" spans="1:9" x14ac:dyDescent="0.25">
      <c r="A6233">
        <v>2130120093</v>
      </c>
      <c r="B6233" t="s">
        <v>5478</v>
      </c>
      <c r="C6233" t="s">
        <v>8706</v>
      </c>
      <c r="D6233" t="s">
        <v>8707</v>
      </c>
      <c r="E6233" s="1">
        <v>59</v>
      </c>
      <c r="F6233" t="s">
        <v>36</v>
      </c>
      <c r="G6233">
        <v>0</v>
      </c>
      <c r="H6233">
        <v>0</v>
      </c>
      <c r="I6233">
        <v>16.68</v>
      </c>
    </row>
    <row r="6234" spans="1:9" x14ac:dyDescent="0.25">
      <c r="A6234">
        <v>2130120097</v>
      </c>
      <c r="B6234" t="s">
        <v>5422</v>
      </c>
      <c r="C6234" t="s">
        <v>8706</v>
      </c>
      <c r="D6234" t="s">
        <v>8707</v>
      </c>
      <c r="E6234" s="1">
        <v>26</v>
      </c>
      <c r="F6234" t="s">
        <v>36</v>
      </c>
      <c r="G6234">
        <v>0</v>
      </c>
      <c r="H6234">
        <v>0</v>
      </c>
      <c r="I6234">
        <v>19.198461999999999</v>
      </c>
    </row>
    <row r="6235" spans="1:9" x14ac:dyDescent="0.25">
      <c r="A6235">
        <v>2130120114</v>
      </c>
      <c r="B6235" t="s">
        <v>5604</v>
      </c>
      <c r="C6235" t="s">
        <v>8706</v>
      </c>
      <c r="D6235" t="s">
        <v>8707</v>
      </c>
      <c r="E6235" s="1">
        <v>0</v>
      </c>
      <c r="F6235" t="s">
        <v>36</v>
      </c>
      <c r="G6235">
        <v>0</v>
      </c>
      <c r="H6235">
        <v>0</v>
      </c>
      <c r="I6235">
        <v>11.422857</v>
      </c>
    </row>
    <row r="6236" spans="1:9" x14ac:dyDescent="0.25">
      <c r="A6236">
        <v>2130120122</v>
      </c>
      <c r="B6236" t="s">
        <v>5435</v>
      </c>
      <c r="C6236" t="s">
        <v>8706</v>
      </c>
      <c r="D6236" t="s">
        <v>8707</v>
      </c>
      <c r="E6236" s="1">
        <v>32</v>
      </c>
      <c r="F6236" t="s">
        <v>36</v>
      </c>
      <c r="G6236">
        <v>0</v>
      </c>
      <c r="H6236">
        <v>0</v>
      </c>
      <c r="I6236">
        <v>18.670625000000001</v>
      </c>
    </row>
    <row r="6237" spans="1:9" x14ac:dyDescent="0.25">
      <c r="A6237">
        <v>2130120123</v>
      </c>
      <c r="B6237" t="s">
        <v>5558</v>
      </c>
      <c r="C6237" t="s">
        <v>8706</v>
      </c>
      <c r="D6237" t="s">
        <v>8707</v>
      </c>
      <c r="E6237" s="1">
        <v>1</v>
      </c>
      <c r="F6237" t="s">
        <v>36</v>
      </c>
      <c r="G6237">
        <v>0</v>
      </c>
      <c r="H6237">
        <v>0</v>
      </c>
      <c r="I6237">
        <v>13.84</v>
      </c>
    </row>
    <row r="6238" spans="1:9" x14ac:dyDescent="0.25">
      <c r="A6238">
        <v>2130120125</v>
      </c>
      <c r="B6238" t="s">
        <v>5515</v>
      </c>
      <c r="C6238" t="s">
        <v>8706</v>
      </c>
      <c r="D6238" t="s">
        <v>8707</v>
      </c>
      <c r="E6238" s="1">
        <v>1</v>
      </c>
      <c r="F6238" t="s">
        <v>36</v>
      </c>
      <c r="G6238">
        <v>0</v>
      </c>
      <c r="H6238">
        <v>0</v>
      </c>
      <c r="I6238">
        <v>15.36</v>
      </c>
    </row>
    <row r="6239" spans="1:9" x14ac:dyDescent="0.25">
      <c r="A6239">
        <v>2130120136</v>
      </c>
      <c r="B6239" t="s">
        <v>5357</v>
      </c>
      <c r="C6239" t="s">
        <v>8706</v>
      </c>
      <c r="D6239" t="s">
        <v>8707</v>
      </c>
      <c r="E6239" s="1">
        <v>19</v>
      </c>
      <c r="F6239" t="s">
        <v>36</v>
      </c>
      <c r="G6239">
        <v>0</v>
      </c>
      <c r="H6239">
        <v>0</v>
      </c>
      <c r="I6239">
        <v>23.477367999999998</v>
      </c>
    </row>
    <row r="6240" spans="1:9" x14ac:dyDescent="0.25">
      <c r="A6240">
        <v>2130120136</v>
      </c>
      <c r="B6240" t="s">
        <v>5357</v>
      </c>
      <c r="C6240" t="s">
        <v>1465</v>
      </c>
      <c r="D6240" t="s">
        <v>1466</v>
      </c>
      <c r="E6240" s="1">
        <v>3</v>
      </c>
      <c r="F6240" t="s">
        <v>36</v>
      </c>
      <c r="G6240">
        <v>0</v>
      </c>
      <c r="H6240">
        <v>0</v>
      </c>
      <c r="I6240">
        <v>23.476666999999999</v>
      </c>
    </row>
    <row r="6241" spans="1:9" x14ac:dyDescent="0.25">
      <c r="A6241">
        <v>2130120137</v>
      </c>
      <c r="B6241" t="s">
        <v>5379</v>
      </c>
      <c r="C6241" t="s">
        <v>8706</v>
      </c>
      <c r="D6241" t="s">
        <v>8707</v>
      </c>
      <c r="E6241">
        <v>16</v>
      </c>
      <c r="F6241" t="s">
        <v>36</v>
      </c>
      <c r="G6241">
        <v>0</v>
      </c>
      <c r="H6241">
        <v>0</v>
      </c>
      <c r="I6241">
        <v>21.664375</v>
      </c>
    </row>
    <row r="6242" spans="1:9" x14ac:dyDescent="0.25">
      <c r="A6242">
        <v>2130120145</v>
      </c>
      <c r="B6242" t="s">
        <v>5514</v>
      </c>
      <c r="C6242" t="s">
        <v>8706</v>
      </c>
      <c r="D6242" t="s">
        <v>8707</v>
      </c>
      <c r="E6242" s="1">
        <v>18</v>
      </c>
      <c r="F6242" t="s">
        <v>36</v>
      </c>
      <c r="G6242">
        <v>0</v>
      </c>
      <c r="H6242">
        <v>0</v>
      </c>
      <c r="I6242">
        <v>15.365556</v>
      </c>
    </row>
    <row r="6243" spans="1:9" x14ac:dyDescent="0.25">
      <c r="A6243">
        <v>2130120146</v>
      </c>
      <c r="B6243" t="s">
        <v>5364</v>
      </c>
      <c r="C6243" t="s">
        <v>8706</v>
      </c>
      <c r="D6243" t="s">
        <v>8707</v>
      </c>
      <c r="E6243" s="1">
        <v>57</v>
      </c>
      <c r="F6243" t="s">
        <v>36</v>
      </c>
      <c r="G6243">
        <v>0</v>
      </c>
      <c r="H6243">
        <v>0</v>
      </c>
      <c r="I6243">
        <v>22.685964999999999</v>
      </c>
    </row>
    <row r="6244" spans="1:9" x14ac:dyDescent="0.25">
      <c r="A6244">
        <v>2130120147</v>
      </c>
      <c r="B6244" t="s">
        <v>5570</v>
      </c>
      <c r="C6244" t="s">
        <v>8706</v>
      </c>
      <c r="D6244" t="s">
        <v>8707</v>
      </c>
      <c r="E6244" s="1">
        <v>4</v>
      </c>
      <c r="F6244" t="s">
        <v>36</v>
      </c>
      <c r="G6244">
        <v>0</v>
      </c>
      <c r="H6244">
        <v>0</v>
      </c>
      <c r="I6244">
        <v>13.1</v>
      </c>
    </row>
    <row r="6245" spans="1:9" x14ac:dyDescent="0.25">
      <c r="A6245">
        <v>2130120151</v>
      </c>
      <c r="B6245" t="s">
        <v>5321</v>
      </c>
      <c r="C6245" t="s">
        <v>8706</v>
      </c>
      <c r="D6245" t="s">
        <v>8707</v>
      </c>
      <c r="E6245" s="1">
        <v>35</v>
      </c>
      <c r="F6245" t="s">
        <v>36</v>
      </c>
      <c r="G6245">
        <v>0</v>
      </c>
      <c r="H6245">
        <v>0</v>
      </c>
      <c r="I6245">
        <v>20.22</v>
      </c>
    </row>
    <row r="6246" spans="1:9" x14ac:dyDescent="0.25">
      <c r="A6246">
        <v>2130120151</v>
      </c>
      <c r="B6246" t="s">
        <v>5321</v>
      </c>
      <c r="C6246" t="s">
        <v>1465</v>
      </c>
      <c r="D6246" t="s">
        <v>1466</v>
      </c>
      <c r="E6246" s="1">
        <v>0</v>
      </c>
      <c r="F6246" t="s">
        <v>36</v>
      </c>
      <c r="G6246">
        <v>0</v>
      </c>
      <c r="H6246" s="1">
        <v>0</v>
      </c>
      <c r="I6246">
        <v>25.606458</v>
      </c>
    </row>
    <row r="6247" spans="1:9" x14ac:dyDescent="0.25">
      <c r="A6247">
        <v>2130120152</v>
      </c>
      <c r="B6247" t="s">
        <v>5417</v>
      </c>
      <c r="C6247" t="s">
        <v>8706</v>
      </c>
      <c r="D6247" t="s">
        <v>8707</v>
      </c>
      <c r="E6247" s="1">
        <v>16</v>
      </c>
      <c r="F6247" t="s">
        <v>36</v>
      </c>
      <c r="G6247" s="1">
        <v>0</v>
      </c>
      <c r="H6247">
        <v>0</v>
      </c>
      <c r="I6247">
        <v>19.575624999999999</v>
      </c>
    </row>
    <row r="6248" spans="1:9" x14ac:dyDescent="0.25">
      <c r="A6248">
        <v>2130120153</v>
      </c>
      <c r="B6248" t="s">
        <v>5371</v>
      </c>
      <c r="C6248" t="s">
        <v>8706</v>
      </c>
      <c r="D6248" t="s">
        <v>8707</v>
      </c>
      <c r="E6248" s="1">
        <v>18</v>
      </c>
      <c r="F6248" t="s">
        <v>36</v>
      </c>
      <c r="G6248">
        <v>0</v>
      </c>
      <c r="H6248" s="1">
        <v>0</v>
      </c>
      <c r="I6248">
        <v>22.361667000000001</v>
      </c>
    </row>
    <row r="6249" spans="1:9" x14ac:dyDescent="0.25">
      <c r="A6249">
        <v>2130120154</v>
      </c>
      <c r="B6249" t="s">
        <v>5387</v>
      </c>
      <c r="C6249" t="s">
        <v>8706</v>
      </c>
      <c r="D6249" t="s">
        <v>8707</v>
      </c>
      <c r="E6249" s="1">
        <v>31</v>
      </c>
      <c r="F6249" t="s">
        <v>36</v>
      </c>
      <c r="G6249" s="1">
        <v>0</v>
      </c>
      <c r="H6249">
        <v>0</v>
      </c>
      <c r="I6249">
        <v>21.214193999999999</v>
      </c>
    </row>
    <row r="6250" spans="1:9" x14ac:dyDescent="0.25">
      <c r="A6250">
        <v>2130120154</v>
      </c>
      <c r="B6250" t="s">
        <v>5387</v>
      </c>
      <c r="C6250" t="s">
        <v>1465</v>
      </c>
      <c r="D6250" t="s">
        <v>1466</v>
      </c>
      <c r="E6250" s="1">
        <v>0</v>
      </c>
      <c r="F6250" t="s">
        <v>36</v>
      </c>
      <c r="G6250">
        <v>0</v>
      </c>
      <c r="H6250">
        <v>0</v>
      </c>
      <c r="I6250">
        <v>21.315306</v>
      </c>
    </row>
    <row r="6251" spans="1:9" x14ac:dyDescent="0.25">
      <c r="A6251">
        <v>2130120155</v>
      </c>
      <c r="B6251" t="s">
        <v>5462</v>
      </c>
      <c r="C6251" t="s">
        <v>8706</v>
      </c>
      <c r="D6251" t="s">
        <v>8707</v>
      </c>
      <c r="E6251" s="1">
        <v>26</v>
      </c>
      <c r="F6251" t="s">
        <v>36</v>
      </c>
      <c r="G6251">
        <v>0</v>
      </c>
      <c r="H6251">
        <v>0</v>
      </c>
      <c r="I6251">
        <v>17.124231000000002</v>
      </c>
    </row>
    <row r="6252" spans="1:9" x14ac:dyDescent="0.25">
      <c r="A6252">
        <v>2130120156</v>
      </c>
      <c r="B6252" t="s">
        <v>5409</v>
      </c>
      <c r="C6252" t="s">
        <v>8706</v>
      </c>
      <c r="D6252" t="s">
        <v>8707</v>
      </c>
      <c r="E6252" s="1">
        <v>49</v>
      </c>
      <c r="F6252" t="s">
        <v>36</v>
      </c>
      <c r="G6252" s="1">
        <v>0</v>
      </c>
      <c r="H6252">
        <v>0</v>
      </c>
      <c r="I6252">
        <v>20.057551</v>
      </c>
    </row>
    <row r="6253" spans="1:9" x14ac:dyDescent="0.25">
      <c r="A6253">
        <v>2130120157</v>
      </c>
      <c r="B6253" t="s">
        <v>5437</v>
      </c>
      <c r="C6253" t="s">
        <v>8706</v>
      </c>
      <c r="D6253" t="s">
        <v>8707</v>
      </c>
      <c r="E6253">
        <v>38</v>
      </c>
      <c r="F6253" t="s">
        <v>36</v>
      </c>
      <c r="G6253">
        <v>0</v>
      </c>
      <c r="H6253" s="1">
        <v>0</v>
      </c>
      <c r="I6253">
        <v>18.557894999999998</v>
      </c>
    </row>
    <row r="6254" spans="1:9" x14ac:dyDescent="0.25">
      <c r="A6254">
        <v>2130120158</v>
      </c>
      <c r="B6254" t="s">
        <v>5432</v>
      </c>
      <c r="C6254" t="s">
        <v>8706</v>
      </c>
      <c r="D6254" t="s">
        <v>8707</v>
      </c>
      <c r="E6254" s="1">
        <v>51</v>
      </c>
      <c r="F6254" t="s">
        <v>36</v>
      </c>
      <c r="G6254">
        <v>0</v>
      </c>
      <c r="H6254">
        <v>0</v>
      </c>
      <c r="I6254">
        <v>32.335686000000003</v>
      </c>
    </row>
    <row r="6255" spans="1:9" x14ac:dyDescent="0.25">
      <c r="A6255">
        <v>2130120158</v>
      </c>
      <c r="B6255" t="s">
        <v>5432</v>
      </c>
      <c r="C6255" t="s">
        <v>1465</v>
      </c>
      <c r="D6255" t="s">
        <v>1466</v>
      </c>
      <c r="E6255" s="1">
        <v>0</v>
      </c>
      <c r="F6255" t="s">
        <v>36</v>
      </c>
      <c r="G6255">
        <v>0</v>
      </c>
      <c r="H6255" s="1">
        <v>0</v>
      </c>
      <c r="I6255">
        <v>35.627073000000003</v>
      </c>
    </row>
    <row r="6256" spans="1:9" x14ac:dyDescent="0.25">
      <c r="A6256">
        <v>2130120159</v>
      </c>
      <c r="B6256" t="s">
        <v>5518</v>
      </c>
      <c r="C6256" t="s">
        <v>8706</v>
      </c>
      <c r="D6256" t="s">
        <v>8707</v>
      </c>
      <c r="E6256" s="1">
        <v>13</v>
      </c>
      <c r="F6256" t="s">
        <v>36</v>
      </c>
      <c r="G6256" s="1">
        <v>0</v>
      </c>
      <c r="H6256">
        <v>0</v>
      </c>
      <c r="I6256">
        <v>15.228462</v>
      </c>
    </row>
    <row r="6257" spans="1:9" x14ac:dyDescent="0.25">
      <c r="A6257">
        <v>2130120160</v>
      </c>
      <c r="B6257" t="s">
        <v>5396</v>
      </c>
      <c r="C6257" t="s">
        <v>8706</v>
      </c>
      <c r="D6257" t="s">
        <v>8707</v>
      </c>
      <c r="E6257" s="1">
        <v>48</v>
      </c>
      <c r="F6257" t="s">
        <v>36</v>
      </c>
      <c r="G6257">
        <v>7</v>
      </c>
      <c r="H6257">
        <v>0</v>
      </c>
      <c r="I6257">
        <v>20.653749999999999</v>
      </c>
    </row>
    <row r="6258" spans="1:9" x14ac:dyDescent="0.25">
      <c r="A6258">
        <v>2130120160</v>
      </c>
      <c r="B6258" t="s">
        <v>5396</v>
      </c>
      <c r="C6258" t="s">
        <v>1465</v>
      </c>
      <c r="D6258" t="s">
        <v>1466</v>
      </c>
      <c r="E6258" s="1">
        <v>0</v>
      </c>
      <c r="F6258" t="s">
        <v>36</v>
      </c>
      <c r="G6258">
        <v>0</v>
      </c>
      <c r="H6258">
        <v>0</v>
      </c>
      <c r="I6258">
        <v>20.653846000000001</v>
      </c>
    </row>
    <row r="6259" spans="1:9" x14ac:dyDescent="0.25">
      <c r="A6259">
        <v>2130120161</v>
      </c>
      <c r="B6259" t="s">
        <v>5228</v>
      </c>
      <c r="C6259" t="s">
        <v>8706</v>
      </c>
      <c r="D6259" t="s">
        <v>8707</v>
      </c>
      <c r="E6259" s="1">
        <v>24</v>
      </c>
      <c r="F6259" t="s">
        <v>36</v>
      </c>
      <c r="G6259">
        <v>0</v>
      </c>
      <c r="H6259">
        <v>0</v>
      </c>
      <c r="I6259">
        <v>20.523333000000001</v>
      </c>
    </row>
    <row r="6260" spans="1:9" x14ac:dyDescent="0.25">
      <c r="A6260">
        <v>2130120161</v>
      </c>
      <c r="B6260" t="s">
        <v>5228</v>
      </c>
      <c r="C6260" t="s">
        <v>1465</v>
      </c>
      <c r="D6260" t="s">
        <v>1466</v>
      </c>
      <c r="E6260">
        <v>4</v>
      </c>
      <c r="F6260" t="s">
        <v>36</v>
      </c>
      <c r="G6260">
        <v>0</v>
      </c>
      <c r="H6260">
        <v>0</v>
      </c>
      <c r="I6260">
        <v>20.522500000000001</v>
      </c>
    </row>
    <row r="6261" spans="1:9" x14ac:dyDescent="0.25">
      <c r="A6261">
        <v>2130120162</v>
      </c>
      <c r="B6261" t="s">
        <v>5433</v>
      </c>
      <c r="C6261" t="s">
        <v>8706</v>
      </c>
      <c r="D6261" t="s">
        <v>8707</v>
      </c>
      <c r="E6261">
        <v>64</v>
      </c>
      <c r="F6261" t="s">
        <v>36</v>
      </c>
      <c r="G6261">
        <v>0</v>
      </c>
      <c r="H6261">
        <v>0</v>
      </c>
      <c r="I6261">
        <v>22.196563000000001</v>
      </c>
    </row>
    <row r="6262" spans="1:9" x14ac:dyDescent="0.25">
      <c r="A6262">
        <v>2130120162</v>
      </c>
      <c r="B6262" t="s">
        <v>5433</v>
      </c>
      <c r="C6262" t="s">
        <v>1465</v>
      </c>
      <c r="D6262" t="s">
        <v>1466</v>
      </c>
      <c r="E6262" s="1">
        <v>0</v>
      </c>
      <c r="F6262" t="s">
        <v>36</v>
      </c>
      <c r="G6262">
        <v>0</v>
      </c>
      <c r="H6262">
        <v>0</v>
      </c>
      <c r="I6262">
        <v>22.837592999999998</v>
      </c>
    </row>
    <row r="6263" spans="1:9" x14ac:dyDescent="0.25">
      <c r="A6263">
        <v>2130120163</v>
      </c>
      <c r="B6263" t="s">
        <v>5358</v>
      </c>
      <c r="C6263" t="s">
        <v>8706</v>
      </c>
      <c r="D6263" t="s">
        <v>8707</v>
      </c>
      <c r="E6263" s="1">
        <v>17</v>
      </c>
      <c r="F6263" t="s">
        <v>36</v>
      </c>
      <c r="G6263">
        <v>0</v>
      </c>
      <c r="H6263">
        <v>0</v>
      </c>
      <c r="I6263">
        <v>23.344705999999999</v>
      </c>
    </row>
    <row r="6264" spans="1:9" x14ac:dyDescent="0.25">
      <c r="A6264">
        <v>2130130002</v>
      </c>
      <c r="B6264" t="s">
        <v>5373</v>
      </c>
      <c r="C6264" t="s">
        <v>8706</v>
      </c>
      <c r="D6264" t="s">
        <v>8707</v>
      </c>
      <c r="E6264" s="1">
        <v>19</v>
      </c>
      <c r="F6264" t="s">
        <v>36</v>
      </c>
      <c r="G6264">
        <v>0</v>
      </c>
      <c r="H6264">
        <v>0</v>
      </c>
      <c r="I6264">
        <v>22.051053</v>
      </c>
    </row>
    <row r="6265" spans="1:9" x14ac:dyDescent="0.25">
      <c r="A6265">
        <v>2130130004</v>
      </c>
      <c r="B6265" t="s">
        <v>5471</v>
      </c>
      <c r="C6265" t="s">
        <v>8706</v>
      </c>
      <c r="D6265" t="s">
        <v>8707</v>
      </c>
      <c r="E6265">
        <v>44</v>
      </c>
      <c r="F6265" t="s">
        <v>36</v>
      </c>
      <c r="G6265">
        <v>0</v>
      </c>
      <c r="H6265">
        <v>0</v>
      </c>
      <c r="I6265">
        <v>16.899999999999999</v>
      </c>
    </row>
    <row r="6266" spans="1:9" x14ac:dyDescent="0.25">
      <c r="A6266">
        <v>2130130006</v>
      </c>
      <c r="B6266" t="s">
        <v>5492</v>
      </c>
      <c r="C6266" t="s">
        <v>8706</v>
      </c>
      <c r="D6266" t="s">
        <v>8707</v>
      </c>
      <c r="E6266">
        <v>22</v>
      </c>
      <c r="F6266" t="s">
        <v>36</v>
      </c>
      <c r="G6266">
        <v>0</v>
      </c>
      <c r="H6266">
        <v>0</v>
      </c>
      <c r="I6266">
        <v>16.046364000000001</v>
      </c>
    </row>
    <row r="6267" spans="1:9" x14ac:dyDescent="0.25">
      <c r="A6267">
        <v>2130130008</v>
      </c>
      <c r="B6267" t="s">
        <v>5382</v>
      </c>
      <c r="C6267" t="s">
        <v>8706</v>
      </c>
      <c r="D6267" t="s">
        <v>8707</v>
      </c>
      <c r="E6267">
        <v>18</v>
      </c>
      <c r="F6267" t="s">
        <v>36</v>
      </c>
      <c r="G6267">
        <v>0</v>
      </c>
      <c r="H6267">
        <v>0</v>
      </c>
      <c r="I6267">
        <v>21.570556</v>
      </c>
    </row>
    <row r="6268" spans="1:9" x14ac:dyDescent="0.25">
      <c r="A6268">
        <v>2130130012</v>
      </c>
      <c r="B6268" t="s">
        <v>5306</v>
      </c>
      <c r="C6268" t="s">
        <v>8706</v>
      </c>
      <c r="D6268" t="s">
        <v>8707</v>
      </c>
      <c r="E6268">
        <v>13</v>
      </c>
      <c r="F6268" t="s">
        <v>36</v>
      </c>
      <c r="G6268">
        <v>0</v>
      </c>
      <c r="H6268">
        <v>0</v>
      </c>
      <c r="I6268">
        <v>19.326923000000001</v>
      </c>
    </row>
    <row r="6269" spans="1:9" x14ac:dyDescent="0.25">
      <c r="A6269">
        <v>2130130012</v>
      </c>
      <c r="B6269" t="s">
        <v>5306</v>
      </c>
      <c r="C6269" t="s">
        <v>1465</v>
      </c>
      <c r="D6269" t="s">
        <v>1466</v>
      </c>
      <c r="E6269">
        <v>0</v>
      </c>
      <c r="F6269" t="s">
        <v>36</v>
      </c>
      <c r="G6269">
        <v>0</v>
      </c>
      <c r="H6269">
        <v>0</v>
      </c>
      <c r="I6269">
        <v>26.735423999999998</v>
      </c>
    </row>
    <row r="6270" spans="1:9" x14ac:dyDescent="0.25">
      <c r="A6270">
        <v>2130150002</v>
      </c>
      <c r="B6270" t="s">
        <v>5110</v>
      </c>
      <c r="C6270" t="s">
        <v>8706</v>
      </c>
      <c r="D6270" t="s">
        <v>8707</v>
      </c>
      <c r="E6270">
        <v>29</v>
      </c>
      <c r="F6270" t="s">
        <v>36</v>
      </c>
      <c r="G6270">
        <v>0</v>
      </c>
      <c r="H6270">
        <v>0</v>
      </c>
      <c r="I6270">
        <v>47.757930999999999</v>
      </c>
    </row>
    <row r="6271" spans="1:9" x14ac:dyDescent="0.25">
      <c r="A6271">
        <v>2130150003</v>
      </c>
      <c r="B6271" t="s">
        <v>5551</v>
      </c>
      <c r="C6271" t="s">
        <v>8706</v>
      </c>
      <c r="D6271" t="s">
        <v>8707</v>
      </c>
      <c r="E6271">
        <v>79</v>
      </c>
      <c r="F6271" t="s">
        <v>36</v>
      </c>
      <c r="G6271">
        <v>0</v>
      </c>
      <c r="H6271">
        <v>0</v>
      </c>
      <c r="I6271">
        <v>13.981392</v>
      </c>
    </row>
    <row r="6272" spans="1:9" x14ac:dyDescent="0.25">
      <c r="A6272">
        <v>2130150006</v>
      </c>
      <c r="B6272" t="s">
        <v>5074</v>
      </c>
      <c r="C6272" t="s">
        <v>8706</v>
      </c>
      <c r="D6272" t="s">
        <v>8707</v>
      </c>
      <c r="E6272">
        <v>5</v>
      </c>
      <c r="F6272" t="s">
        <v>36</v>
      </c>
      <c r="G6272">
        <v>0</v>
      </c>
      <c r="H6272">
        <v>0</v>
      </c>
      <c r="I6272">
        <v>53.481999999999999</v>
      </c>
    </row>
    <row r="6273" spans="1:9" x14ac:dyDescent="0.25">
      <c r="A6273">
        <v>2130150009</v>
      </c>
      <c r="B6273" t="s">
        <v>5124</v>
      </c>
      <c r="C6273" t="s">
        <v>8706</v>
      </c>
      <c r="D6273" t="s">
        <v>8707</v>
      </c>
      <c r="E6273">
        <v>18</v>
      </c>
      <c r="F6273" t="s">
        <v>36</v>
      </c>
      <c r="G6273">
        <v>0</v>
      </c>
      <c r="H6273">
        <v>0</v>
      </c>
      <c r="I6273">
        <v>45.964444</v>
      </c>
    </row>
    <row r="6274" spans="1:9" x14ac:dyDescent="0.25">
      <c r="A6274">
        <v>2130150010</v>
      </c>
      <c r="B6274" t="s">
        <v>5621</v>
      </c>
      <c r="C6274" t="s">
        <v>8706</v>
      </c>
      <c r="D6274" t="s">
        <v>8707</v>
      </c>
      <c r="E6274">
        <v>6</v>
      </c>
      <c r="F6274" t="s">
        <v>36</v>
      </c>
      <c r="G6274">
        <v>0</v>
      </c>
      <c r="H6274">
        <v>0</v>
      </c>
      <c r="I6274">
        <v>10.935</v>
      </c>
    </row>
    <row r="6275" spans="1:9" x14ac:dyDescent="0.25">
      <c r="A6275">
        <v>2130150013</v>
      </c>
      <c r="B6275" t="s">
        <v>5111</v>
      </c>
      <c r="C6275" t="s">
        <v>8706</v>
      </c>
      <c r="D6275" t="s">
        <v>8707</v>
      </c>
      <c r="E6275" s="1">
        <v>6</v>
      </c>
      <c r="F6275" t="s">
        <v>36</v>
      </c>
      <c r="G6275">
        <v>0</v>
      </c>
      <c r="H6275">
        <v>0</v>
      </c>
      <c r="I6275">
        <v>47.646667000000001</v>
      </c>
    </row>
    <row r="6276" spans="1:9" x14ac:dyDescent="0.25">
      <c r="A6276">
        <v>2130150014</v>
      </c>
      <c r="B6276" t="s">
        <v>5597</v>
      </c>
      <c r="C6276" t="s">
        <v>8706</v>
      </c>
      <c r="D6276" t="s">
        <v>8707</v>
      </c>
      <c r="E6276">
        <v>45</v>
      </c>
      <c r="F6276" t="s">
        <v>36</v>
      </c>
      <c r="G6276">
        <v>0</v>
      </c>
      <c r="H6276">
        <v>0</v>
      </c>
      <c r="I6276">
        <v>11.734222000000001</v>
      </c>
    </row>
    <row r="6277" spans="1:9" x14ac:dyDescent="0.25">
      <c r="A6277">
        <v>2130150017</v>
      </c>
      <c r="B6277" t="s">
        <v>5274</v>
      </c>
      <c r="C6277" t="s">
        <v>8706</v>
      </c>
      <c r="D6277" t="s">
        <v>8707</v>
      </c>
      <c r="E6277">
        <v>9</v>
      </c>
      <c r="F6277" t="s">
        <v>36</v>
      </c>
      <c r="G6277">
        <v>0</v>
      </c>
      <c r="H6277">
        <v>0</v>
      </c>
      <c r="I6277">
        <v>28.761111</v>
      </c>
    </row>
    <row r="6278" spans="1:9" x14ac:dyDescent="0.25">
      <c r="A6278">
        <v>2130150022</v>
      </c>
      <c r="B6278" t="s">
        <v>5125</v>
      </c>
      <c r="C6278" t="s">
        <v>8706</v>
      </c>
      <c r="D6278" t="s">
        <v>8707</v>
      </c>
      <c r="E6278">
        <v>25</v>
      </c>
      <c r="F6278" t="s">
        <v>36</v>
      </c>
      <c r="G6278">
        <v>0</v>
      </c>
      <c r="H6278">
        <v>0</v>
      </c>
      <c r="I6278">
        <v>45.731999999999999</v>
      </c>
    </row>
    <row r="6279" spans="1:9" x14ac:dyDescent="0.25">
      <c r="A6279">
        <v>2130150023</v>
      </c>
      <c r="B6279" t="s">
        <v>5583</v>
      </c>
      <c r="C6279" t="s">
        <v>8706</v>
      </c>
      <c r="D6279" t="s">
        <v>8707</v>
      </c>
      <c r="E6279">
        <v>76</v>
      </c>
      <c r="F6279" t="s">
        <v>36</v>
      </c>
      <c r="G6279">
        <v>0</v>
      </c>
      <c r="H6279">
        <v>0</v>
      </c>
      <c r="I6279">
        <v>12.560789</v>
      </c>
    </row>
    <row r="6280" spans="1:9" x14ac:dyDescent="0.25">
      <c r="A6280">
        <v>2130150027</v>
      </c>
      <c r="B6280" t="s">
        <v>5600</v>
      </c>
      <c r="C6280" t="s">
        <v>8706</v>
      </c>
      <c r="D6280" t="s">
        <v>8707</v>
      </c>
      <c r="E6280">
        <v>26</v>
      </c>
      <c r="F6280" t="s">
        <v>36</v>
      </c>
      <c r="G6280">
        <v>0</v>
      </c>
      <c r="H6280">
        <v>0</v>
      </c>
      <c r="I6280">
        <v>11.637691999999999</v>
      </c>
    </row>
    <row r="6281" spans="1:9" x14ac:dyDescent="0.25">
      <c r="A6281">
        <v>2130150031</v>
      </c>
      <c r="B6281" t="s">
        <v>5677</v>
      </c>
      <c r="C6281" t="s">
        <v>8706</v>
      </c>
      <c r="D6281" t="s">
        <v>8707</v>
      </c>
      <c r="E6281">
        <v>73</v>
      </c>
      <c r="F6281" t="s">
        <v>36</v>
      </c>
      <c r="G6281">
        <v>0</v>
      </c>
      <c r="H6281">
        <v>0</v>
      </c>
      <c r="I6281">
        <v>8.7810959999999998</v>
      </c>
    </row>
    <row r="6282" spans="1:9" x14ac:dyDescent="0.25">
      <c r="A6282">
        <v>2130150034</v>
      </c>
      <c r="B6282" t="s">
        <v>5133</v>
      </c>
      <c r="C6282" t="s">
        <v>8706</v>
      </c>
      <c r="D6282" t="s">
        <v>8707</v>
      </c>
      <c r="E6282">
        <v>12</v>
      </c>
      <c r="F6282" t="s">
        <v>36</v>
      </c>
      <c r="G6282">
        <v>0</v>
      </c>
      <c r="H6282">
        <v>0</v>
      </c>
      <c r="I6282">
        <v>44.44</v>
      </c>
    </row>
    <row r="6283" spans="1:9" x14ac:dyDescent="0.25">
      <c r="A6283">
        <v>2130150035</v>
      </c>
      <c r="B6283" t="s">
        <v>5582</v>
      </c>
      <c r="C6283" t="s">
        <v>8706</v>
      </c>
      <c r="D6283" t="s">
        <v>8707</v>
      </c>
      <c r="E6283">
        <v>55</v>
      </c>
      <c r="F6283" t="s">
        <v>36</v>
      </c>
      <c r="G6283">
        <v>0</v>
      </c>
      <c r="H6283">
        <v>0</v>
      </c>
      <c r="I6283">
        <v>12.562364000000001</v>
      </c>
    </row>
    <row r="6284" spans="1:9" x14ac:dyDescent="0.25">
      <c r="A6284">
        <v>2130150036</v>
      </c>
      <c r="B6284" t="s">
        <v>5563</v>
      </c>
      <c r="C6284" t="s">
        <v>8706</v>
      </c>
      <c r="D6284" t="s">
        <v>8707</v>
      </c>
      <c r="E6284">
        <v>73</v>
      </c>
      <c r="F6284" t="s">
        <v>36</v>
      </c>
      <c r="G6284">
        <v>0</v>
      </c>
      <c r="H6284">
        <v>0</v>
      </c>
      <c r="I6284">
        <v>13.469726</v>
      </c>
    </row>
    <row r="6285" spans="1:9" x14ac:dyDescent="0.25">
      <c r="A6285">
        <v>2130150040</v>
      </c>
      <c r="B6285" t="s">
        <v>5250</v>
      </c>
      <c r="C6285" t="s">
        <v>8706</v>
      </c>
      <c r="D6285" t="s">
        <v>8707</v>
      </c>
      <c r="E6285">
        <v>9</v>
      </c>
      <c r="F6285" t="s">
        <v>36</v>
      </c>
      <c r="G6285">
        <v>0</v>
      </c>
      <c r="H6285">
        <v>0</v>
      </c>
      <c r="I6285">
        <v>31.176666999999998</v>
      </c>
    </row>
    <row r="6286" spans="1:9" x14ac:dyDescent="0.25">
      <c r="A6286">
        <v>2130190001</v>
      </c>
      <c r="B6286" t="s">
        <v>5046</v>
      </c>
      <c r="C6286" t="s">
        <v>8706</v>
      </c>
      <c r="D6286" t="s">
        <v>8707</v>
      </c>
      <c r="E6286">
        <v>25</v>
      </c>
      <c r="F6286" t="s">
        <v>36</v>
      </c>
      <c r="G6286">
        <v>0</v>
      </c>
      <c r="H6286">
        <v>0</v>
      </c>
      <c r="I6286">
        <v>61.5212</v>
      </c>
    </row>
    <row r="6287" spans="1:9" x14ac:dyDescent="0.25">
      <c r="A6287">
        <v>2130190002</v>
      </c>
      <c r="B6287" t="s">
        <v>5421</v>
      </c>
      <c r="C6287" t="s">
        <v>8706</v>
      </c>
      <c r="D6287" t="s">
        <v>8707</v>
      </c>
      <c r="E6287" s="1">
        <v>12</v>
      </c>
      <c r="F6287" t="s">
        <v>36</v>
      </c>
      <c r="G6287">
        <v>0</v>
      </c>
      <c r="H6287">
        <v>0</v>
      </c>
      <c r="I6287">
        <v>19.270833</v>
      </c>
    </row>
    <row r="6288" spans="1:9" x14ac:dyDescent="0.25">
      <c r="A6288">
        <v>2130190006</v>
      </c>
      <c r="B6288" t="s">
        <v>5094</v>
      </c>
      <c r="C6288" t="s">
        <v>8706</v>
      </c>
      <c r="D6288" t="s">
        <v>8707</v>
      </c>
      <c r="E6288" s="1">
        <v>28</v>
      </c>
      <c r="F6288" t="s">
        <v>36</v>
      </c>
      <c r="G6288">
        <v>0</v>
      </c>
      <c r="H6288">
        <v>0</v>
      </c>
      <c r="I6288">
        <v>34.388570999999999</v>
      </c>
    </row>
    <row r="6289" spans="1:9" x14ac:dyDescent="0.25">
      <c r="A6289">
        <v>2130190006</v>
      </c>
      <c r="B6289" t="s">
        <v>5094</v>
      </c>
      <c r="C6289" t="s">
        <v>1465</v>
      </c>
      <c r="D6289" t="s">
        <v>1466</v>
      </c>
      <c r="E6289">
        <v>0</v>
      </c>
      <c r="F6289" t="s">
        <v>36</v>
      </c>
      <c r="G6289">
        <v>0</v>
      </c>
      <c r="H6289">
        <v>0</v>
      </c>
      <c r="I6289">
        <v>32.852499999999999</v>
      </c>
    </row>
    <row r="6290" spans="1:9" x14ac:dyDescent="0.25">
      <c r="A6290">
        <v>2130190007</v>
      </c>
      <c r="B6290" t="s">
        <v>5668</v>
      </c>
      <c r="C6290" t="s">
        <v>8706</v>
      </c>
      <c r="D6290" t="s">
        <v>8707</v>
      </c>
      <c r="E6290">
        <v>118</v>
      </c>
      <c r="F6290" t="s">
        <v>36</v>
      </c>
      <c r="G6290">
        <v>0</v>
      </c>
      <c r="H6290">
        <v>0</v>
      </c>
      <c r="I6290">
        <v>9.1513559999999998</v>
      </c>
    </row>
    <row r="6291" spans="1:9" x14ac:dyDescent="0.25">
      <c r="A6291">
        <v>2130190007</v>
      </c>
      <c r="B6291" t="s">
        <v>5668</v>
      </c>
      <c r="C6291" t="s">
        <v>1465</v>
      </c>
      <c r="D6291" t="s">
        <v>1466</v>
      </c>
      <c r="E6291">
        <v>0</v>
      </c>
      <c r="F6291" t="s">
        <v>36</v>
      </c>
      <c r="G6291">
        <v>0</v>
      </c>
      <c r="H6291">
        <v>0</v>
      </c>
      <c r="I6291">
        <v>9.1514889999999998</v>
      </c>
    </row>
    <row r="6292" spans="1:9" x14ac:dyDescent="0.25">
      <c r="A6292">
        <v>2130190008</v>
      </c>
      <c r="B6292" t="s">
        <v>5809</v>
      </c>
      <c r="C6292" t="s">
        <v>8706</v>
      </c>
      <c r="D6292" t="s">
        <v>8707</v>
      </c>
      <c r="E6292">
        <v>113</v>
      </c>
      <c r="F6292" t="s">
        <v>36</v>
      </c>
      <c r="G6292">
        <v>0</v>
      </c>
      <c r="H6292">
        <v>0</v>
      </c>
      <c r="I6292">
        <v>4.1989380000000001</v>
      </c>
    </row>
    <row r="6293" spans="1:9" x14ac:dyDescent="0.25">
      <c r="A6293">
        <v>2130190008</v>
      </c>
      <c r="B6293" t="s">
        <v>5809</v>
      </c>
      <c r="C6293" t="s">
        <v>1465</v>
      </c>
      <c r="D6293" t="s">
        <v>1466</v>
      </c>
      <c r="E6293">
        <v>0</v>
      </c>
      <c r="F6293" t="s">
        <v>36</v>
      </c>
      <c r="G6293">
        <v>0</v>
      </c>
      <c r="H6293">
        <v>0</v>
      </c>
      <c r="I6293">
        <v>4.259563</v>
      </c>
    </row>
    <row r="6294" spans="1:9" x14ac:dyDescent="0.25">
      <c r="A6294">
        <v>2130190009</v>
      </c>
      <c r="B6294" t="s">
        <v>5696</v>
      </c>
      <c r="C6294" t="s">
        <v>8706</v>
      </c>
      <c r="D6294" t="s">
        <v>8707</v>
      </c>
      <c r="E6294" s="1">
        <v>97</v>
      </c>
      <c r="F6294" t="s">
        <v>36</v>
      </c>
      <c r="G6294">
        <v>0</v>
      </c>
      <c r="H6294">
        <v>0</v>
      </c>
      <c r="I6294">
        <v>6.2954639999999999</v>
      </c>
    </row>
    <row r="6295" spans="1:9" x14ac:dyDescent="0.25">
      <c r="A6295">
        <v>2130190009</v>
      </c>
      <c r="B6295" t="s">
        <v>5696</v>
      </c>
      <c r="C6295" t="s">
        <v>1465</v>
      </c>
      <c r="D6295" t="s">
        <v>1466</v>
      </c>
      <c r="E6295">
        <v>0</v>
      </c>
      <c r="F6295" t="s">
        <v>36</v>
      </c>
      <c r="G6295">
        <v>0</v>
      </c>
      <c r="H6295">
        <v>0</v>
      </c>
      <c r="I6295">
        <v>8.1951250000000009</v>
      </c>
    </row>
    <row r="6296" spans="1:9" x14ac:dyDescent="0.25">
      <c r="A6296">
        <v>2130190010</v>
      </c>
      <c r="B6296" t="s">
        <v>5856</v>
      </c>
      <c r="C6296" t="s">
        <v>8706</v>
      </c>
      <c r="D6296" t="s">
        <v>8707</v>
      </c>
      <c r="E6296">
        <v>108</v>
      </c>
      <c r="F6296" t="s">
        <v>36</v>
      </c>
      <c r="G6296">
        <v>0</v>
      </c>
      <c r="H6296">
        <v>0</v>
      </c>
      <c r="I6296">
        <v>2.7</v>
      </c>
    </row>
    <row r="6297" spans="1:9" x14ac:dyDescent="0.25">
      <c r="A6297">
        <v>2130190010</v>
      </c>
      <c r="B6297" t="s">
        <v>5856</v>
      </c>
      <c r="C6297" t="s">
        <v>1465</v>
      </c>
      <c r="D6297" t="s">
        <v>1466</v>
      </c>
      <c r="E6297">
        <v>0</v>
      </c>
      <c r="F6297" t="s">
        <v>36</v>
      </c>
      <c r="G6297">
        <v>0</v>
      </c>
      <c r="H6297">
        <v>0</v>
      </c>
      <c r="I6297">
        <v>3.1178620000000001</v>
      </c>
    </row>
    <row r="6298" spans="1:9" x14ac:dyDescent="0.25">
      <c r="A6298">
        <v>2130190013</v>
      </c>
      <c r="B6298" t="s">
        <v>5883</v>
      </c>
      <c r="C6298" t="s">
        <v>8706</v>
      </c>
      <c r="D6298" t="s">
        <v>8707</v>
      </c>
      <c r="E6298">
        <v>90</v>
      </c>
      <c r="F6298" t="s">
        <v>36</v>
      </c>
      <c r="G6298">
        <v>0</v>
      </c>
      <c r="H6298">
        <v>0</v>
      </c>
      <c r="I6298">
        <v>2.548889</v>
      </c>
    </row>
    <row r="6299" spans="1:9" x14ac:dyDescent="0.25">
      <c r="A6299">
        <v>2130190014</v>
      </c>
      <c r="B6299" t="s">
        <v>5803</v>
      </c>
      <c r="C6299" t="s">
        <v>8706</v>
      </c>
      <c r="D6299" t="s">
        <v>8707</v>
      </c>
      <c r="E6299">
        <v>34</v>
      </c>
      <c r="F6299" t="s">
        <v>36</v>
      </c>
      <c r="G6299">
        <v>0</v>
      </c>
      <c r="H6299">
        <v>0</v>
      </c>
      <c r="I6299">
        <v>4.4249999999999998</v>
      </c>
    </row>
    <row r="6300" spans="1:9" x14ac:dyDescent="0.25">
      <c r="A6300">
        <v>2130190015</v>
      </c>
      <c r="B6300" t="s">
        <v>5958</v>
      </c>
      <c r="C6300" t="s">
        <v>8706</v>
      </c>
      <c r="D6300" t="s">
        <v>8707</v>
      </c>
      <c r="E6300">
        <v>53</v>
      </c>
      <c r="F6300" t="s">
        <v>36</v>
      </c>
      <c r="G6300">
        <v>0</v>
      </c>
      <c r="H6300">
        <v>0</v>
      </c>
      <c r="I6300">
        <v>1.480189</v>
      </c>
    </row>
    <row r="6301" spans="1:9" x14ac:dyDescent="0.25">
      <c r="A6301">
        <v>2130190017</v>
      </c>
      <c r="B6301" t="s">
        <v>5182</v>
      </c>
      <c r="C6301" t="s">
        <v>8706</v>
      </c>
      <c r="D6301" t="s">
        <v>8707</v>
      </c>
      <c r="E6301" s="1">
        <v>5</v>
      </c>
      <c r="F6301" t="s">
        <v>36</v>
      </c>
      <c r="G6301">
        <v>0</v>
      </c>
      <c r="H6301">
        <v>0</v>
      </c>
      <c r="I6301">
        <v>37.752000000000002</v>
      </c>
    </row>
    <row r="6302" spans="1:9" x14ac:dyDescent="0.25">
      <c r="A6302">
        <v>2130190018</v>
      </c>
      <c r="B6302" t="s">
        <v>5667</v>
      </c>
      <c r="C6302" t="s">
        <v>8706</v>
      </c>
      <c r="D6302" t="s">
        <v>8707</v>
      </c>
      <c r="E6302">
        <v>1</v>
      </c>
      <c r="F6302" t="s">
        <v>36</v>
      </c>
      <c r="G6302">
        <v>0</v>
      </c>
      <c r="H6302">
        <v>0</v>
      </c>
      <c r="I6302">
        <v>9.18</v>
      </c>
    </row>
    <row r="6303" spans="1:9" x14ac:dyDescent="0.25">
      <c r="A6303">
        <v>2130190019</v>
      </c>
      <c r="B6303" t="s">
        <v>5912</v>
      </c>
      <c r="C6303" t="s">
        <v>8706</v>
      </c>
      <c r="D6303" t="s">
        <v>8707</v>
      </c>
      <c r="E6303">
        <v>10</v>
      </c>
      <c r="F6303" t="s">
        <v>36</v>
      </c>
      <c r="G6303">
        <v>0</v>
      </c>
      <c r="H6303">
        <v>0</v>
      </c>
      <c r="I6303">
        <v>2.1589999999999998</v>
      </c>
    </row>
    <row r="6304" spans="1:9" x14ac:dyDescent="0.25">
      <c r="A6304">
        <v>2130190020</v>
      </c>
      <c r="B6304" t="s">
        <v>5804</v>
      </c>
      <c r="C6304" t="s">
        <v>8706</v>
      </c>
      <c r="D6304" t="s">
        <v>8707</v>
      </c>
      <c r="E6304">
        <v>41</v>
      </c>
      <c r="F6304" t="s">
        <v>36</v>
      </c>
      <c r="G6304">
        <v>0</v>
      </c>
      <c r="H6304">
        <v>0</v>
      </c>
      <c r="I6304">
        <v>4.4024390000000002</v>
      </c>
    </row>
    <row r="6305" spans="1:9" x14ac:dyDescent="0.25">
      <c r="A6305">
        <v>2130190025</v>
      </c>
      <c r="B6305" t="s">
        <v>5935</v>
      </c>
      <c r="C6305" t="s">
        <v>8706</v>
      </c>
      <c r="D6305" t="s">
        <v>8707</v>
      </c>
      <c r="E6305">
        <v>65</v>
      </c>
      <c r="F6305" t="s">
        <v>36</v>
      </c>
      <c r="G6305">
        <v>0</v>
      </c>
      <c r="H6305">
        <v>0</v>
      </c>
      <c r="I6305">
        <v>1.8680000000000001</v>
      </c>
    </row>
    <row r="6306" spans="1:9" x14ac:dyDescent="0.25">
      <c r="A6306">
        <v>2130190026</v>
      </c>
      <c r="B6306" t="s">
        <v>5790</v>
      </c>
      <c r="C6306" t="s">
        <v>8706</v>
      </c>
      <c r="D6306" t="s">
        <v>8707</v>
      </c>
      <c r="E6306">
        <v>47</v>
      </c>
      <c r="F6306" t="s">
        <v>36</v>
      </c>
      <c r="G6306">
        <v>0</v>
      </c>
      <c r="H6306">
        <v>0</v>
      </c>
      <c r="I6306">
        <v>4.7614890000000001</v>
      </c>
    </row>
    <row r="6307" spans="1:9" x14ac:dyDescent="0.25">
      <c r="A6307">
        <v>2130190027</v>
      </c>
      <c r="B6307" t="s">
        <v>5989</v>
      </c>
      <c r="C6307" t="s">
        <v>8706</v>
      </c>
      <c r="D6307" t="s">
        <v>8707</v>
      </c>
      <c r="E6307">
        <v>53</v>
      </c>
      <c r="F6307" t="s">
        <v>36</v>
      </c>
      <c r="G6307">
        <v>0</v>
      </c>
      <c r="H6307">
        <v>0</v>
      </c>
      <c r="I6307">
        <v>1.1752830000000001</v>
      </c>
    </row>
    <row r="6308" spans="1:9" x14ac:dyDescent="0.25">
      <c r="A6308">
        <v>2130190028</v>
      </c>
      <c r="B6308" t="s">
        <v>5012</v>
      </c>
      <c r="C6308" t="s">
        <v>8706</v>
      </c>
      <c r="D6308" t="s">
        <v>8707</v>
      </c>
      <c r="E6308">
        <v>9</v>
      </c>
      <c r="F6308" t="s">
        <v>36</v>
      </c>
      <c r="G6308">
        <v>0</v>
      </c>
      <c r="H6308">
        <v>0</v>
      </c>
      <c r="I6308">
        <v>48.658889000000002</v>
      </c>
    </row>
    <row r="6309" spans="1:9" x14ac:dyDescent="0.25">
      <c r="A6309">
        <v>2130190028</v>
      </c>
      <c r="B6309" t="s">
        <v>5012</v>
      </c>
      <c r="C6309" t="s">
        <v>1465</v>
      </c>
      <c r="D6309" t="s">
        <v>1466</v>
      </c>
      <c r="E6309" s="1">
        <v>0</v>
      </c>
      <c r="F6309" t="s">
        <v>36</v>
      </c>
      <c r="G6309">
        <v>0</v>
      </c>
      <c r="H6309">
        <v>0</v>
      </c>
      <c r="I6309">
        <v>75.132499999999993</v>
      </c>
    </row>
    <row r="6310" spans="1:9" x14ac:dyDescent="0.25">
      <c r="A6310">
        <v>2130190029</v>
      </c>
      <c r="B6310" t="s">
        <v>5585</v>
      </c>
      <c r="C6310" t="s">
        <v>8708</v>
      </c>
      <c r="D6310" t="s">
        <v>8709</v>
      </c>
      <c r="E6310">
        <v>0</v>
      </c>
      <c r="F6310" t="s">
        <v>36</v>
      </c>
      <c r="G6310">
        <v>0</v>
      </c>
      <c r="H6310">
        <v>0</v>
      </c>
      <c r="I6310">
        <v>12.27</v>
      </c>
    </row>
    <row r="6311" spans="1:9" x14ac:dyDescent="0.25">
      <c r="A6311">
        <v>2130190029</v>
      </c>
      <c r="B6311" t="s">
        <v>5585</v>
      </c>
      <c r="C6311" t="s">
        <v>8706</v>
      </c>
      <c r="D6311" t="s">
        <v>8707</v>
      </c>
      <c r="E6311">
        <v>117</v>
      </c>
      <c r="F6311" t="s">
        <v>36</v>
      </c>
      <c r="G6311">
        <v>0</v>
      </c>
      <c r="H6311">
        <v>0</v>
      </c>
      <c r="I6311">
        <v>12.268547</v>
      </c>
    </row>
    <row r="6312" spans="1:9" x14ac:dyDescent="0.25">
      <c r="A6312">
        <v>2130190029</v>
      </c>
      <c r="B6312" t="s">
        <v>5585</v>
      </c>
      <c r="C6312" t="s">
        <v>130</v>
      </c>
      <c r="D6312" t="s">
        <v>131</v>
      </c>
      <c r="E6312">
        <v>0</v>
      </c>
      <c r="F6312" t="s">
        <v>36</v>
      </c>
      <c r="G6312">
        <v>0</v>
      </c>
      <c r="H6312">
        <v>0</v>
      </c>
      <c r="I6312">
        <v>12.27</v>
      </c>
    </row>
    <row r="6313" spans="1:9" x14ac:dyDescent="0.25">
      <c r="A6313">
        <v>2130190029</v>
      </c>
      <c r="B6313" t="s">
        <v>5585</v>
      </c>
      <c r="C6313" t="s">
        <v>1465</v>
      </c>
      <c r="D6313" t="s">
        <v>1466</v>
      </c>
      <c r="E6313">
        <v>0</v>
      </c>
      <c r="F6313" t="s">
        <v>36</v>
      </c>
      <c r="G6313">
        <v>0</v>
      </c>
      <c r="H6313">
        <v>0</v>
      </c>
      <c r="I6313">
        <v>12.476229999999999</v>
      </c>
    </row>
    <row r="6314" spans="1:9" x14ac:dyDescent="0.25">
      <c r="A6314">
        <v>2130190030</v>
      </c>
      <c r="B6314" t="s">
        <v>5757</v>
      </c>
      <c r="C6314" t="s">
        <v>8706</v>
      </c>
      <c r="D6314" t="s">
        <v>8707</v>
      </c>
      <c r="E6314">
        <v>106</v>
      </c>
      <c r="F6314" t="s">
        <v>36</v>
      </c>
      <c r="G6314">
        <v>0</v>
      </c>
      <c r="H6314">
        <v>0</v>
      </c>
      <c r="I6314">
        <v>5.4619809999999998</v>
      </c>
    </row>
    <row r="6315" spans="1:9" x14ac:dyDescent="0.25">
      <c r="A6315">
        <v>2130190030</v>
      </c>
      <c r="B6315" t="s">
        <v>5757</v>
      </c>
      <c r="C6315" t="s">
        <v>1465</v>
      </c>
      <c r="D6315" t="s">
        <v>1466</v>
      </c>
      <c r="E6315" s="1">
        <v>0</v>
      </c>
      <c r="F6315" t="s">
        <v>36</v>
      </c>
      <c r="G6315">
        <v>0</v>
      </c>
      <c r="H6315">
        <v>0</v>
      </c>
      <c r="I6315">
        <v>6.1532929999999997</v>
      </c>
    </row>
    <row r="6316" spans="1:9" x14ac:dyDescent="0.25">
      <c r="A6316">
        <v>2130190031</v>
      </c>
      <c r="B6316" t="s">
        <v>5638</v>
      </c>
      <c r="C6316" t="s">
        <v>8706</v>
      </c>
      <c r="D6316" t="s">
        <v>8707</v>
      </c>
      <c r="E6316" s="1">
        <v>95</v>
      </c>
      <c r="F6316" t="s">
        <v>36</v>
      </c>
      <c r="G6316">
        <v>0</v>
      </c>
      <c r="H6316">
        <v>0</v>
      </c>
      <c r="I6316">
        <v>7.290737</v>
      </c>
    </row>
    <row r="6317" spans="1:9" x14ac:dyDescent="0.25">
      <c r="A6317">
        <v>2130190031</v>
      </c>
      <c r="B6317" t="s">
        <v>5638</v>
      </c>
      <c r="C6317" t="s">
        <v>1465</v>
      </c>
      <c r="D6317" t="s">
        <v>1466</v>
      </c>
      <c r="E6317" s="1">
        <v>0</v>
      </c>
      <c r="F6317" t="s">
        <v>36</v>
      </c>
      <c r="G6317">
        <v>0</v>
      </c>
      <c r="H6317">
        <v>0</v>
      </c>
      <c r="I6317">
        <v>10.263500000000001</v>
      </c>
    </row>
    <row r="6318" spans="1:9" x14ac:dyDescent="0.25">
      <c r="A6318">
        <v>2130190032</v>
      </c>
      <c r="B6318" t="s">
        <v>5839</v>
      </c>
      <c r="C6318" t="s">
        <v>8706</v>
      </c>
      <c r="D6318" t="s">
        <v>8707</v>
      </c>
      <c r="E6318" s="1">
        <v>117</v>
      </c>
      <c r="F6318" t="s">
        <v>36</v>
      </c>
      <c r="G6318">
        <v>0</v>
      </c>
      <c r="H6318">
        <v>0</v>
      </c>
      <c r="I6318">
        <v>3.4225639999999999</v>
      </c>
    </row>
    <row r="6319" spans="1:9" x14ac:dyDescent="0.25">
      <c r="A6319">
        <v>2130190032</v>
      </c>
      <c r="B6319" t="s">
        <v>5839</v>
      </c>
      <c r="C6319" t="s">
        <v>1465</v>
      </c>
      <c r="D6319" t="s">
        <v>1466</v>
      </c>
      <c r="E6319" s="1">
        <v>0</v>
      </c>
      <c r="F6319" t="s">
        <v>36</v>
      </c>
      <c r="G6319">
        <v>0</v>
      </c>
      <c r="H6319">
        <v>0</v>
      </c>
      <c r="I6319">
        <v>3.5654720000000002</v>
      </c>
    </row>
    <row r="6320" spans="1:9" x14ac:dyDescent="0.25">
      <c r="A6320">
        <v>2130190033</v>
      </c>
      <c r="B6320" t="s">
        <v>5642</v>
      </c>
      <c r="C6320" t="s">
        <v>8706</v>
      </c>
      <c r="D6320" t="s">
        <v>8707</v>
      </c>
      <c r="E6320">
        <v>20</v>
      </c>
      <c r="F6320" t="s">
        <v>36</v>
      </c>
      <c r="G6320">
        <v>0</v>
      </c>
      <c r="H6320">
        <v>0</v>
      </c>
      <c r="I6320">
        <v>10.0335</v>
      </c>
    </row>
    <row r="6321" spans="1:9" x14ac:dyDescent="0.25">
      <c r="A6321">
        <v>2130190045</v>
      </c>
      <c r="B6321" t="s">
        <v>5282</v>
      </c>
      <c r="C6321" t="s">
        <v>8706</v>
      </c>
      <c r="D6321" t="s">
        <v>8707</v>
      </c>
      <c r="E6321">
        <v>27</v>
      </c>
      <c r="F6321" t="s">
        <v>36</v>
      </c>
      <c r="G6321">
        <v>0</v>
      </c>
      <c r="H6321">
        <v>0</v>
      </c>
      <c r="I6321">
        <v>28.147777999999999</v>
      </c>
    </row>
    <row r="6322" spans="1:9" x14ac:dyDescent="0.25">
      <c r="A6322">
        <v>2130190046</v>
      </c>
      <c r="B6322" t="s">
        <v>5728</v>
      </c>
      <c r="C6322" t="s">
        <v>8706</v>
      </c>
      <c r="D6322" t="s">
        <v>8707</v>
      </c>
      <c r="E6322">
        <v>70</v>
      </c>
      <c r="F6322" t="s">
        <v>36</v>
      </c>
      <c r="G6322">
        <v>0</v>
      </c>
      <c r="H6322" s="1">
        <v>0</v>
      </c>
      <c r="I6322">
        <v>7.2192860000000003</v>
      </c>
    </row>
    <row r="6323" spans="1:9" x14ac:dyDescent="0.25">
      <c r="A6323">
        <v>2130190048</v>
      </c>
      <c r="B6323" t="s">
        <v>5844</v>
      </c>
      <c r="C6323" t="s">
        <v>8706</v>
      </c>
      <c r="D6323" t="s">
        <v>8707</v>
      </c>
      <c r="E6323">
        <v>8</v>
      </c>
      <c r="F6323" t="s">
        <v>36</v>
      </c>
      <c r="G6323">
        <v>0</v>
      </c>
      <c r="H6323">
        <v>0</v>
      </c>
      <c r="I6323">
        <v>3.4624999999999999</v>
      </c>
    </row>
    <row r="6324" spans="1:9" x14ac:dyDescent="0.25">
      <c r="A6324">
        <v>2130190050</v>
      </c>
      <c r="B6324" t="s">
        <v>5195</v>
      </c>
      <c r="C6324" t="s">
        <v>8706</v>
      </c>
      <c r="D6324" t="s">
        <v>8707</v>
      </c>
      <c r="E6324">
        <v>30</v>
      </c>
      <c r="F6324" t="s">
        <v>36</v>
      </c>
      <c r="G6324">
        <v>0</v>
      </c>
      <c r="H6324">
        <v>0</v>
      </c>
      <c r="I6324">
        <v>36.801000000000002</v>
      </c>
    </row>
    <row r="6325" spans="1:9" x14ac:dyDescent="0.25">
      <c r="A6325">
        <v>2130190051</v>
      </c>
      <c r="B6325" t="s">
        <v>5686</v>
      </c>
      <c r="C6325" t="s">
        <v>8706</v>
      </c>
      <c r="D6325" t="s">
        <v>8707</v>
      </c>
      <c r="E6325">
        <v>19</v>
      </c>
      <c r="F6325" t="s">
        <v>36</v>
      </c>
      <c r="G6325">
        <v>0</v>
      </c>
      <c r="H6325">
        <v>0</v>
      </c>
      <c r="I6325">
        <v>8.5268420000000003</v>
      </c>
    </row>
    <row r="6326" spans="1:9" x14ac:dyDescent="0.25">
      <c r="A6326">
        <v>2130190052</v>
      </c>
      <c r="B6326" t="s">
        <v>5895</v>
      </c>
      <c r="C6326" t="s">
        <v>8706</v>
      </c>
      <c r="D6326" t="s">
        <v>8707</v>
      </c>
      <c r="E6326">
        <v>4</v>
      </c>
      <c r="F6326" t="s">
        <v>36</v>
      </c>
      <c r="G6326">
        <v>0</v>
      </c>
      <c r="H6326">
        <v>0</v>
      </c>
      <c r="I6326">
        <v>2.3774999999999999</v>
      </c>
    </row>
    <row r="6327" spans="1:9" x14ac:dyDescent="0.25">
      <c r="A6327">
        <v>2130190055</v>
      </c>
      <c r="B6327" t="s">
        <v>5185</v>
      </c>
      <c r="C6327" t="s">
        <v>8706</v>
      </c>
      <c r="D6327" t="s">
        <v>8707</v>
      </c>
      <c r="E6327">
        <v>20</v>
      </c>
      <c r="F6327" t="s">
        <v>36</v>
      </c>
      <c r="G6327">
        <v>0</v>
      </c>
      <c r="H6327">
        <v>0</v>
      </c>
      <c r="I6327">
        <v>37.570999999999998</v>
      </c>
    </row>
    <row r="6328" spans="1:9" x14ac:dyDescent="0.25">
      <c r="A6328">
        <v>2130190056</v>
      </c>
      <c r="B6328" t="s">
        <v>5655</v>
      </c>
      <c r="C6328" t="s">
        <v>8706</v>
      </c>
      <c r="D6328" t="s">
        <v>8707</v>
      </c>
      <c r="E6328">
        <v>68</v>
      </c>
      <c r="F6328" t="s">
        <v>36</v>
      </c>
      <c r="G6328">
        <v>0</v>
      </c>
      <c r="H6328">
        <v>0</v>
      </c>
      <c r="I6328">
        <v>9.6166180000000008</v>
      </c>
    </row>
    <row r="6329" spans="1:9" x14ac:dyDescent="0.25">
      <c r="A6329">
        <v>2130190061</v>
      </c>
      <c r="B6329" t="s">
        <v>5211</v>
      </c>
      <c r="C6329" t="s">
        <v>8706</v>
      </c>
      <c r="D6329" t="s">
        <v>8707</v>
      </c>
      <c r="E6329" s="1">
        <v>10</v>
      </c>
      <c r="F6329" t="s">
        <v>36</v>
      </c>
      <c r="G6329">
        <v>0</v>
      </c>
      <c r="H6329">
        <v>0</v>
      </c>
      <c r="I6329">
        <v>34.637999999999998</v>
      </c>
    </row>
    <row r="6330" spans="1:9" x14ac:dyDescent="0.25">
      <c r="A6330">
        <v>2130190062</v>
      </c>
      <c r="B6330" t="s">
        <v>5611</v>
      </c>
      <c r="C6330" t="s">
        <v>8706</v>
      </c>
      <c r="D6330" t="s">
        <v>8707</v>
      </c>
      <c r="E6330">
        <v>9</v>
      </c>
      <c r="F6330" t="s">
        <v>36</v>
      </c>
      <c r="G6330">
        <v>0</v>
      </c>
      <c r="H6330">
        <v>0</v>
      </c>
      <c r="I6330">
        <v>11.18</v>
      </c>
    </row>
    <row r="6331" spans="1:9" x14ac:dyDescent="0.25">
      <c r="A6331">
        <v>2130190067</v>
      </c>
      <c r="B6331" t="s">
        <v>5197</v>
      </c>
      <c r="C6331" t="s">
        <v>8706</v>
      </c>
      <c r="D6331" t="s">
        <v>8707</v>
      </c>
      <c r="E6331" s="1">
        <v>18</v>
      </c>
      <c r="F6331" t="s">
        <v>36</v>
      </c>
      <c r="G6331">
        <v>0</v>
      </c>
      <c r="H6331">
        <v>0</v>
      </c>
      <c r="I6331">
        <v>58.14</v>
      </c>
    </row>
    <row r="6332" spans="1:9" x14ac:dyDescent="0.25">
      <c r="A6332">
        <v>2130190067</v>
      </c>
      <c r="B6332" t="s">
        <v>5197</v>
      </c>
      <c r="C6332" t="s">
        <v>1465</v>
      </c>
      <c r="D6332" t="s">
        <v>1466</v>
      </c>
      <c r="E6332" s="1">
        <v>0</v>
      </c>
      <c r="F6332" t="s">
        <v>36</v>
      </c>
      <c r="G6332">
        <v>0</v>
      </c>
      <c r="H6332">
        <v>0</v>
      </c>
      <c r="I6332">
        <v>58.14</v>
      </c>
    </row>
    <row r="6333" spans="1:9" x14ac:dyDescent="0.25">
      <c r="A6333">
        <v>2130190068</v>
      </c>
      <c r="B6333" t="s">
        <v>5656</v>
      </c>
      <c r="C6333" t="s">
        <v>8706</v>
      </c>
      <c r="D6333" t="s">
        <v>8707</v>
      </c>
      <c r="E6333" s="1">
        <v>75</v>
      </c>
      <c r="F6333" t="s">
        <v>36</v>
      </c>
      <c r="G6333">
        <v>0</v>
      </c>
      <c r="H6333">
        <v>0</v>
      </c>
      <c r="I6333">
        <v>9.564667</v>
      </c>
    </row>
    <row r="6334" spans="1:9" x14ac:dyDescent="0.25">
      <c r="A6334">
        <v>2130190069</v>
      </c>
      <c r="B6334" t="s">
        <v>5907</v>
      </c>
      <c r="C6334" t="s">
        <v>8706</v>
      </c>
      <c r="D6334" t="s">
        <v>8707</v>
      </c>
      <c r="E6334" s="1">
        <v>16</v>
      </c>
      <c r="F6334" t="s">
        <v>36</v>
      </c>
      <c r="G6334">
        <v>0</v>
      </c>
      <c r="H6334">
        <v>0</v>
      </c>
      <c r="I6334">
        <v>2.2806250000000001</v>
      </c>
    </row>
    <row r="6335" spans="1:9" x14ac:dyDescent="0.25">
      <c r="A6335">
        <v>2130190070</v>
      </c>
      <c r="B6335" t="s">
        <v>5789</v>
      </c>
      <c r="C6335" t="s">
        <v>8706</v>
      </c>
      <c r="D6335" t="s">
        <v>8707</v>
      </c>
      <c r="E6335" s="1">
        <v>73</v>
      </c>
      <c r="F6335" t="s">
        <v>36</v>
      </c>
      <c r="G6335">
        <v>0</v>
      </c>
      <c r="H6335">
        <v>0</v>
      </c>
      <c r="I6335">
        <v>4.7679450000000001</v>
      </c>
    </row>
    <row r="6336" spans="1:9" x14ac:dyDescent="0.25">
      <c r="A6336">
        <v>2130190078</v>
      </c>
      <c r="B6336" t="s">
        <v>5088</v>
      </c>
      <c r="C6336" t="s">
        <v>8706</v>
      </c>
      <c r="D6336" t="s">
        <v>8707</v>
      </c>
      <c r="E6336" s="1">
        <v>18</v>
      </c>
      <c r="F6336" t="s">
        <v>36</v>
      </c>
      <c r="G6336">
        <v>0</v>
      </c>
      <c r="H6336">
        <v>0</v>
      </c>
      <c r="I6336">
        <v>50.958888999999999</v>
      </c>
    </row>
    <row r="6337" spans="1:9" x14ac:dyDescent="0.25">
      <c r="A6337">
        <v>2130190079</v>
      </c>
      <c r="B6337" t="s">
        <v>5878</v>
      </c>
      <c r="C6337" t="s">
        <v>8706</v>
      </c>
      <c r="D6337" t="s">
        <v>8707</v>
      </c>
      <c r="E6337" s="1">
        <v>65</v>
      </c>
      <c r="F6337" t="s">
        <v>36</v>
      </c>
      <c r="G6337" s="1">
        <v>0</v>
      </c>
      <c r="H6337">
        <v>0</v>
      </c>
      <c r="I6337">
        <v>2.6859999999999999</v>
      </c>
    </row>
    <row r="6338" spans="1:9" x14ac:dyDescent="0.25">
      <c r="A6338">
        <v>2130190080</v>
      </c>
      <c r="B6338" t="s">
        <v>5713</v>
      </c>
      <c r="C6338" t="s">
        <v>8706</v>
      </c>
      <c r="D6338" t="s">
        <v>8707</v>
      </c>
      <c r="E6338">
        <v>48</v>
      </c>
      <c r="F6338" t="s">
        <v>36</v>
      </c>
      <c r="G6338">
        <v>0</v>
      </c>
      <c r="H6338">
        <v>0</v>
      </c>
      <c r="I6338">
        <v>7.5175000000000001</v>
      </c>
    </row>
    <row r="6339" spans="1:9" x14ac:dyDescent="0.25">
      <c r="A6339">
        <v>2130190083</v>
      </c>
      <c r="B6339" t="s">
        <v>5098</v>
      </c>
      <c r="C6339" t="s">
        <v>8706</v>
      </c>
      <c r="D6339" t="s">
        <v>8707</v>
      </c>
      <c r="E6339">
        <v>9</v>
      </c>
      <c r="F6339" t="s">
        <v>36</v>
      </c>
      <c r="G6339">
        <v>0</v>
      </c>
      <c r="H6339">
        <v>0</v>
      </c>
      <c r="I6339">
        <v>49.568888999999999</v>
      </c>
    </row>
    <row r="6340" spans="1:9" x14ac:dyDescent="0.25">
      <c r="A6340">
        <v>2130190084</v>
      </c>
      <c r="B6340" t="s">
        <v>5553</v>
      </c>
      <c r="C6340" t="s">
        <v>8706</v>
      </c>
      <c r="D6340" t="s">
        <v>8707</v>
      </c>
      <c r="E6340">
        <v>57</v>
      </c>
      <c r="F6340" t="s">
        <v>36</v>
      </c>
      <c r="G6340">
        <v>0</v>
      </c>
      <c r="H6340">
        <v>0</v>
      </c>
      <c r="I6340">
        <v>13.955788999999999</v>
      </c>
    </row>
    <row r="6341" spans="1:9" x14ac:dyDescent="0.25">
      <c r="A6341">
        <v>2130190085</v>
      </c>
      <c r="B6341" t="s">
        <v>5852</v>
      </c>
      <c r="C6341" t="s">
        <v>8706</v>
      </c>
      <c r="D6341" t="s">
        <v>8707</v>
      </c>
      <c r="E6341">
        <v>38</v>
      </c>
      <c r="F6341" t="s">
        <v>36</v>
      </c>
      <c r="G6341">
        <v>0</v>
      </c>
      <c r="H6341">
        <v>0</v>
      </c>
      <c r="I6341">
        <v>3.2086839999999999</v>
      </c>
    </row>
    <row r="6342" spans="1:9" x14ac:dyDescent="0.25">
      <c r="A6342">
        <v>2130190086</v>
      </c>
      <c r="B6342" t="s">
        <v>5931</v>
      </c>
      <c r="C6342" t="s">
        <v>8706</v>
      </c>
      <c r="D6342" t="s">
        <v>8707</v>
      </c>
      <c r="E6342" s="1">
        <v>23</v>
      </c>
      <c r="F6342" t="s">
        <v>36</v>
      </c>
      <c r="G6342">
        <v>0</v>
      </c>
      <c r="H6342">
        <v>0</v>
      </c>
      <c r="I6342">
        <v>1.9143479999999999</v>
      </c>
    </row>
    <row r="6343" spans="1:9" x14ac:dyDescent="0.25">
      <c r="A6343">
        <v>2130190095</v>
      </c>
      <c r="B6343" t="s">
        <v>5244</v>
      </c>
      <c r="C6343" t="s">
        <v>8706</v>
      </c>
      <c r="D6343" t="s">
        <v>8707</v>
      </c>
      <c r="E6343" s="1">
        <v>13</v>
      </c>
      <c r="F6343" t="s">
        <v>36</v>
      </c>
      <c r="G6343">
        <v>0</v>
      </c>
      <c r="H6343" s="1">
        <v>0</v>
      </c>
      <c r="I6343">
        <v>31.796923</v>
      </c>
    </row>
    <row r="6344" spans="1:9" x14ac:dyDescent="0.25">
      <c r="A6344">
        <v>2130190096</v>
      </c>
      <c r="B6344" t="s">
        <v>5703</v>
      </c>
      <c r="C6344" t="s">
        <v>8706</v>
      </c>
      <c r="D6344" t="s">
        <v>8707</v>
      </c>
      <c r="E6344">
        <v>94</v>
      </c>
      <c r="F6344" t="s">
        <v>36</v>
      </c>
      <c r="G6344">
        <v>0</v>
      </c>
      <c r="H6344">
        <v>0</v>
      </c>
      <c r="I6344">
        <v>7.9235110000000004</v>
      </c>
    </row>
    <row r="6345" spans="1:9" x14ac:dyDescent="0.25">
      <c r="A6345">
        <v>2130190097</v>
      </c>
      <c r="B6345" t="s">
        <v>5922</v>
      </c>
      <c r="C6345" t="s">
        <v>8706</v>
      </c>
      <c r="D6345" t="s">
        <v>8707</v>
      </c>
      <c r="E6345">
        <v>77</v>
      </c>
      <c r="F6345" t="s">
        <v>36</v>
      </c>
      <c r="G6345">
        <v>0</v>
      </c>
      <c r="H6345">
        <v>0</v>
      </c>
      <c r="I6345">
        <v>2.004416</v>
      </c>
    </row>
    <row r="6346" spans="1:9" x14ac:dyDescent="0.25">
      <c r="A6346">
        <v>2130190098</v>
      </c>
      <c r="B6346" t="s">
        <v>5823</v>
      </c>
      <c r="C6346" t="s">
        <v>8706</v>
      </c>
      <c r="D6346" t="s">
        <v>8707</v>
      </c>
      <c r="E6346">
        <v>67</v>
      </c>
      <c r="F6346" t="s">
        <v>36</v>
      </c>
      <c r="G6346">
        <v>0</v>
      </c>
      <c r="H6346">
        <v>0</v>
      </c>
      <c r="I6346">
        <v>4.0074630000000004</v>
      </c>
    </row>
    <row r="6347" spans="1:9" x14ac:dyDescent="0.25">
      <c r="A6347">
        <v>2130190099</v>
      </c>
      <c r="B6347" t="s">
        <v>6011</v>
      </c>
      <c r="C6347" t="s">
        <v>8706</v>
      </c>
      <c r="D6347" t="s">
        <v>8707</v>
      </c>
      <c r="E6347" s="1">
        <v>42</v>
      </c>
      <c r="F6347" t="s">
        <v>36</v>
      </c>
      <c r="G6347">
        <v>0</v>
      </c>
      <c r="H6347">
        <v>0</v>
      </c>
      <c r="I6347">
        <v>1.0073810000000001</v>
      </c>
    </row>
    <row r="6348" spans="1:9" x14ac:dyDescent="0.25">
      <c r="A6348">
        <v>2130190101</v>
      </c>
      <c r="B6348" t="s">
        <v>5215</v>
      </c>
      <c r="C6348" t="s">
        <v>8706</v>
      </c>
      <c r="D6348" t="s">
        <v>8707</v>
      </c>
      <c r="E6348">
        <v>35</v>
      </c>
      <c r="F6348" t="s">
        <v>36</v>
      </c>
      <c r="G6348">
        <v>0</v>
      </c>
      <c r="H6348">
        <v>0</v>
      </c>
      <c r="I6348">
        <v>34.386000000000003</v>
      </c>
    </row>
    <row r="6349" spans="1:9" x14ac:dyDescent="0.25">
      <c r="A6349">
        <v>2130190102</v>
      </c>
      <c r="B6349" t="s">
        <v>5610</v>
      </c>
      <c r="C6349" t="s">
        <v>8706</v>
      </c>
      <c r="D6349" t="s">
        <v>8707</v>
      </c>
      <c r="E6349">
        <v>0</v>
      </c>
      <c r="F6349" t="s">
        <v>36</v>
      </c>
      <c r="G6349">
        <v>0</v>
      </c>
      <c r="H6349">
        <v>0</v>
      </c>
      <c r="I6349">
        <v>11.23</v>
      </c>
    </row>
    <row r="6350" spans="1:9" x14ac:dyDescent="0.25">
      <c r="A6350">
        <v>2130190106</v>
      </c>
      <c r="B6350" t="s">
        <v>5193</v>
      </c>
      <c r="C6350" t="s">
        <v>8706</v>
      </c>
      <c r="D6350" t="s">
        <v>8707</v>
      </c>
      <c r="E6350" s="1">
        <v>2</v>
      </c>
      <c r="F6350" t="s">
        <v>36</v>
      </c>
      <c r="G6350">
        <v>0</v>
      </c>
      <c r="H6350">
        <v>0</v>
      </c>
      <c r="I6350">
        <v>37.130000000000003</v>
      </c>
    </row>
    <row r="6351" spans="1:9" x14ac:dyDescent="0.25">
      <c r="A6351">
        <v>2130190111</v>
      </c>
      <c r="B6351" t="s">
        <v>5189</v>
      </c>
      <c r="C6351" t="s">
        <v>8706</v>
      </c>
      <c r="D6351" t="s">
        <v>8707</v>
      </c>
      <c r="E6351" s="1">
        <v>21</v>
      </c>
      <c r="F6351" t="s">
        <v>36</v>
      </c>
      <c r="G6351">
        <v>0</v>
      </c>
      <c r="H6351">
        <v>0</v>
      </c>
      <c r="I6351">
        <v>36.227142999999998</v>
      </c>
    </row>
    <row r="6352" spans="1:9" x14ac:dyDescent="0.25">
      <c r="A6352">
        <v>2130190111</v>
      </c>
      <c r="B6352" t="s">
        <v>5189</v>
      </c>
      <c r="C6352" t="s">
        <v>1465</v>
      </c>
      <c r="D6352" t="s">
        <v>1466</v>
      </c>
      <c r="E6352" s="1">
        <v>0</v>
      </c>
      <c r="F6352" t="s">
        <v>36</v>
      </c>
      <c r="G6352">
        <v>0</v>
      </c>
      <c r="H6352">
        <v>0</v>
      </c>
      <c r="I6352">
        <v>37.380696</v>
      </c>
    </row>
    <row r="6353" spans="1:9" x14ac:dyDescent="0.25">
      <c r="A6353">
        <v>2130190112</v>
      </c>
      <c r="B6353" t="s">
        <v>5312</v>
      </c>
      <c r="C6353" t="s">
        <v>8706</v>
      </c>
      <c r="D6353" t="s">
        <v>8707</v>
      </c>
      <c r="E6353" s="1">
        <v>4</v>
      </c>
      <c r="F6353" t="s">
        <v>36</v>
      </c>
      <c r="G6353">
        <v>0</v>
      </c>
      <c r="H6353">
        <v>0</v>
      </c>
      <c r="I6353">
        <v>26.355</v>
      </c>
    </row>
    <row r="6354" spans="1:9" x14ac:dyDescent="0.25">
      <c r="A6354">
        <v>2130190113</v>
      </c>
      <c r="B6354" t="s">
        <v>5663</v>
      </c>
      <c r="C6354" t="s">
        <v>8706</v>
      </c>
      <c r="D6354" t="s">
        <v>8707</v>
      </c>
      <c r="E6354" s="1">
        <v>79</v>
      </c>
      <c r="F6354" t="s">
        <v>36</v>
      </c>
      <c r="G6354">
        <v>0</v>
      </c>
      <c r="H6354">
        <v>0</v>
      </c>
      <c r="I6354">
        <v>9.2831650000000003</v>
      </c>
    </row>
    <row r="6355" spans="1:9" x14ac:dyDescent="0.25">
      <c r="A6355">
        <v>2130190114</v>
      </c>
      <c r="B6355" t="s">
        <v>5906</v>
      </c>
      <c r="C6355" t="s">
        <v>8706</v>
      </c>
      <c r="D6355" t="s">
        <v>8707</v>
      </c>
      <c r="E6355">
        <v>20</v>
      </c>
      <c r="F6355" t="s">
        <v>36</v>
      </c>
      <c r="G6355">
        <v>0</v>
      </c>
      <c r="H6355">
        <v>0</v>
      </c>
      <c r="I6355">
        <v>2.2854999999999999</v>
      </c>
    </row>
    <row r="6356" spans="1:9" x14ac:dyDescent="0.25">
      <c r="A6356">
        <v>2130190116</v>
      </c>
      <c r="B6356" t="s">
        <v>5992</v>
      </c>
      <c r="C6356" t="s">
        <v>8706</v>
      </c>
      <c r="D6356" t="s">
        <v>8707</v>
      </c>
      <c r="E6356" s="1">
        <v>61</v>
      </c>
      <c r="F6356" t="s">
        <v>36</v>
      </c>
      <c r="G6356">
        <v>0</v>
      </c>
      <c r="H6356">
        <v>0</v>
      </c>
      <c r="I6356">
        <v>1.1604920000000001</v>
      </c>
    </row>
    <row r="6357" spans="1:9" x14ac:dyDescent="0.25">
      <c r="A6357">
        <v>2130190117</v>
      </c>
      <c r="B6357" t="s">
        <v>5235</v>
      </c>
      <c r="C6357" t="s">
        <v>8706</v>
      </c>
      <c r="D6357" t="s">
        <v>8707</v>
      </c>
      <c r="E6357" s="1">
        <v>21</v>
      </c>
      <c r="F6357" t="s">
        <v>36</v>
      </c>
      <c r="G6357">
        <v>0</v>
      </c>
      <c r="H6357">
        <v>0</v>
      </c>
      <c r="I6357">
        <v>32.413809999999998</v>
      </c>
    </row>
    <row r="6358" spans="1:9" x14ac:dyDescent="0.25">
      <c r="A6358">
        <v>2130190118</v>
      </c>
      <c r="B6358" t="s">
        <v>5697</v>
      </c>
      <c r="C6358" t="s">
        <v>8706</v>
      </c>
      <c r="D6358" t="s">
        <v>8707</v>
      </c>
      <c r="E6358" s="1">
        <v>3</v>
      </c>
      <c r="F6358" t="s">
        <v>36</v>
      </c>
      <c r="G6358">
        <v>0</v>
      </c>
      <c r="H6358">
        <v>0</v>
      </c>
      <c r="I6358">
        <v>8.18</v>
      </c>
    </row>
    <row r="6359" spans="1:9" x14ac:dyDescent="0.25">
      <c r="A6359">
        <v>2130190120</v>
      </c>
      <c r="B6359" t="s">
        <v>5820</v>
      </c>
      <c r="C6359" t="s">
        <v>8706</v>
      </c>
      <c r="D6359" t="s">
        <v>8707</v>
      </c>
      <c r="E6359" s="1">
        <v>24</v>
      </c>
      <c r="F6359" t="s">
        <v>36</v>
      </c>
      <c r="G6359">
        <v>0</v>
      </c>
      <c r="H6359">
        <v>0</v>
      </c>
      <c r="I6359">
        <v>4.0891669999999998</v>
      </c>
    </row>
    <row r="6360" spans="1:9" x14ac:dyDescent="0.25">
      <c r="A6360">
        <v>2130190123</v>
      </c>
      <c r="B6360" t="s">
        <v>5114</v>
      </c>
      <c r="C6360" t="s">
        <v>8708</v>
      </c>
      <c r="D6360" t="s">
        <v>8709</v>
      </c>
      <c r="E6360" s="1">
        <v>2</v>
      </c>
      <c r="F6360" t="s">
        <v>36</v>
      </c>
      <c r="G6360">
        <v>0</v>
      </c>
      <c r="H6360">
        <v>0</v>
      </c>
      <c r="I6360">
        <v>47.33</v>
      </c>
    </row>
    <row r="6361" spans="1:9" x14ac:dyDescent="0.25">
      <c r="A6361">
        <v>2130190123</v>
      </c>
      <c r="B6361" t="s">
        <v>5114</v>
      </c>
      <c r="C6361" t="s">
        <v>8706</v>
      </c>
      <c r="D6361" t="s">
        <v>8707</v>
      </c>
      <c r="E6361" s="1">
        <v>7</v>
      </c>
      <c r="F6361" t="s">
        <v>36</v>
      </c>
      <c r="G6361">
        <v>3</v>
      </c>
      <c r="H6361">
        <v>0</v>
      </c>
      <c r="I6361">
        <v>47.331429</v>
      </c>
    </row>
    <row r="6362" spans="1:9" x14ac:dyDescent="0.25">
      <c r="A6362">
        <v>2130190123</v>
      </c>
      <c r="B6362" t="s">
        <v>5114</v>
      </c>
      <c r="C6362" t="s">
        <v>1465</v>
      </c>
      <c r="D6362" t="s">
        <v>1466</v>
      </c>
      <c r="E6362" s="1">
        <v>0</v>
      </c>
      <c r="F6362" t="s">
        <v>36</v>
      </c>
      <c r="G6362">
        <v>0</v>
      </c>
      <c r="H6362">
        <v>0</v>
      </c>
      <c r="I6362">
        <v>47.332000000000001</v>
      </c>
    </row>
    <row r="6363" spans="1:9" x14ac:dyDescent="0.25">
      <c r="A6363">
        <v>2130190124</v>
      </c>
      <c r="B6363" t="s">
        <v>5392</v>
      </c>
      <c r="C6363" t="s">
        <v>8706</v>
      </c>
      <c r="D6363" t="s">
        <v>8707</v>
      </c>
      <c r="E6363" s="1">
        <v>46</v>
      </c>
      <c r="F6363" t="s">
        <v>36</v>
      </c>
      <c r="G6363">
        <v>0</v>
      </c>
      <c r="H6363">
        <v>0</v>
      </c>
      <c r="I6363">
        <v>14.288913000000001</v>
      </c>
    </row>
    <row r="6364" spans="1:9" x14ac:dyDescent="0.25">
      <c r="A6364">
        <v>2130190124</v>
      </c>
      <c r="B6364" t="s">
        <v>5392</v>
      </c>
      <c r="C6364" t="s">
        <v>1465</v>
      </c>
      <c r="D6364" t="s">
        <v>1466</v>
      </c>
      <c r="E6364" s="1">
        <v>0</v>
      </c>
      <c r="F6364" t="s">
        <v>36</v>
      </c>
      <c r="G6364">
        <v>0</v>
      </c>
      <c r="H6364">
        <v>0</v>
      </c>
      <c r="I6364">
        <v>21.018000000000001</v>
      </c>
    </row>
    <row r="6365" spans="1:9" x14ac:dyDescent="0.25">
      <c r="A6365">
        <v>2130190125</v>
      </c>
      <c r="B6365" t="s">
        <v>5849</v>
      </c>
      <c r="C6365" t="s">
        <v>8706</v>
      </c>
      <c r="D6365" t="s">
        <v>8707</v>
      </c>
      <c r="E6365" s="1">
        <v>68</v>
      </c>
      <c r="F6365" t="s">
        <v>36</v>
      </c>
      <c r="G6365">
        <v>0</v>
      </c>
      <c r="H6365">
        <v>0</v>
      </c>
      <c r="I6365">
        <v>3.331324</v>
      </c>
    </row>
    <row r="6366" spans="1:9" x14ac:dyDescent="0.25">
      <c r="A6366">
        <v>2130190126</v>
      </c>
      <c r="B6366" t="s">
        <v>5732</v>
      </c>
      <c r="C6366" t="s">
        <v>8706</v>
      </c>
      <c r="D6366" t="s">
        <v>8707</v>
      </c>
      <c r="E6366" s="1">
        <v>32</v>
      </c>
      <c r="F6366" t="s">
        <v>36</v>
      </c>
      <c r="G6366">
        <v>0</v>
      </c>
      <c r="H6366">
        <v>0</v>
      </c>
      <c r="I6366">
        <v>7.1940629999999999</v>
      </c>
    </row>
    <row r="6367" spans="1:9" x14ac:dyDescent="0.25">
      <c r="A6367">
        <v>2130190127</v>
      </c>
      <c r="B6367" t="s">
        <v>5939</v>
      </c>
      <c r="C6367" t="s">
        <v>8706</v>
      </c>
      <c r="D6367" t="s">
        <v>8707</v>
      </c>
      <c r="E6367" s="1">
        <v>124</v>
      </c>
      <c r="F6367" t="s">
        <v>36</v>
      </c>
      <c r="G6367">
        <v>0</v>
      </c>
      <c r="H6367">
        <v>0</v>
      </c>
      <c r="I6367">
        <v>1.7857259999999999</v>
      </c>
    </row>
    <row r="6368" spans="1:9" x14ac:dyDescent="0.25">
      <c r="A6368">
        <v>2130190128</v>
      </c>
      <c r="B6368" t="s">
        <v>5220</v>
      </c>
      <c r="C6368" t="s">
        <v>8706</v>
      </c>
      <c r="D6368" t="s">
        <v>8707</v>
      </c>
      <c r="E6368" s="1">
        <v>32</v>
      </c>
      <c r="F6368" t="s">
        <v>36</v>
      </c>
      <c r="G6368">
        <v>0</v>
      </c>
      <c r="H6368">
        <v>0</v>
      </c>
      <c r="I6368">
        <v>33.884062999999998</v>
      </c>
    </row>
    <row r="6369" spans="1:9" x14ac:dyDescent="0.25">
      <c r="A6369">
        <v>2130190129</v>
      </c>
      <c r="B6369" t="s">
        <v>6003</v>
      </c>
      <c r="C6369" t="s">
        <v>8706</v>
      </c>
      <c r="D6369" t="s">
        <v>8707</v>
      </c>
      <c r="E6369" s="1">
        <v>46</v>
      </c>
      <c r="F6369" t="s">
        <v>36</v>
      </c>
      <c r="G6369">
        <v>0</v>
      </c>
      <c r="H6369">
        <v>0</v>
      </c>
      <c r="I6369">
        <v>1.093043</v>
      </c>
    </row>
    <row r="6370" spans="1:9" x14ac:dyDescent="0.25">
      <c r="A6370">
        <v>2130190134</v>
      </c>
      <c r="B6370" t="s">
        <v>5143</v>
      </c>
      <c r="C6370" t="s">
        <v>8708</v>
      </c>
      <c r="D6370" t="s">
        <v>8709</v>
      </c>
      <c r="E6370">
        <v>0</v>
      </c>
      <c r="F6370" t="s">
        <v>36</v>
      </c>
      <c r="G6370">
        <v>0</v>
      </c>
      <c r="H6370">
        <v>0</v>
      </c>
      <c r="I6370">
        <v>46.46</v>
      </c>
    </row>
    <row r="6371" spans="1:9" x14ac:dyDescent="0.25">
      <c r="A6371">
        <v>2130190134</v>
      </c>
      <c r="B6371" t="s">
        <v>5143</v>
      </c>
      <c r="C6371" t="s">
        <v>8706</v>
      </c>
      <c r="D6371" t="s">
        <v>8707</v>
      </c>
      <c r="E6371">
        <v>31</v>
      </c>
      <c r="F6371" t="s">
        <v>36</v>
      </c>
      <c r="G6371">
        <v>0</v>
      </c>
      <c r="H6371">
        <v>0</v>
      </c>
      <c r="I6371">
        <v>46.462581</v>
      </c>
    </row>
    <row r="6372" spans="1:9" x14ac:dyDescent="0.25">
      <c r="A6372">
        <v>2130190134</v>
      </c>
      <c r="B6372" t="s">
        <v>5143</v>
      </c>
      <c r="C6372" t="s">
        <v>130</v>
      </c>
      <c r="D6372" t="s">
        <v>131</v>
      </c>
      <c r="E6372">
        <v>0</v>
      </c>
      <c r="F6372" t="s">
        <v>36</v>
      </c>
      <c r="G6372">
        <v>0</v>
      </c>
      <c r="H6372">
        <v>0</v>
      </c>
      <c r="I6372">
        <v>46.46</v>
      </c>
    </row>
    <row r="6373" spans="1:9" x14ac:dyDescent="0.25">
      <c r="A6373">
        <v>2130190134</v>
      </c>
      <c r="B6373" t="s">
        <v>5143</v>
      </c>
      <c r="C6373" t="s">
        <v>1465</v>
      </c>
      <c r="D6373" t="s">
        <v>1466</v>
      </c>
      <c r="E6373">
        <v>0</v>
      </c>
      <c r="F6373" t="s">
        <v>36</v>
      </c>
      <c r="G6373">
        <v>0</v>
      </c>
      <c r="H6373">
        <v>0</v>
      </c>
      <c r="I6373">
        <v>46.462499999999999</v>
      </c>
    </row>
    <row r="6374" spans="1:9" x14ac:dyDescent="0.25">
      <c r="A6374">
        <v>2130190135</v>
      </c>
      <c r="B6374" t="s">
        <v>5232</v>
      </c>
      <c r="C6374" t="s">
        <v>8708</v>
      </c>
      <c r="D6374" t="s">
        <v>8709</v>
      </c>
      <c r="E6374" s="1">
        <v>1</v>
      </c>
      <c r="F6374" t="s">
        <v>36</v>
      </c>
      <c r="G6374">
        <v>0</v>
      </c>
      <c r="H6374">
        <v>0</v>
      </c>
      <c r="I6374">
        <v>36.83</v>
      </c>
    </row>
    <row r="6375" spans="1:9" x14ac:dyDescent="0.25">
      <c r="A6375">
        <v>2130190135</v>
      </c>
      <c r="B6375" t="s">
        <v>5232</v>
      </c>
      <c r="C6375" t="s">
        <v>8706</v>
      </c>
      <c r="D6375" t="s">
        <v>8707</v>
      </c>
      <c r="E6375">
        <v>34</v>
      </c>
      <c r="F6375" t="s">
        <v>36</v>
      </c>
      <c r="G6375">
        <v>1</v>
      </c>
      <c r="H6375">
        <v>0</v>
      </c>
      <c r="I6375">
        <v>36.831175999999999</v>
      </c>
    </row>
    <row r="6376" spans="1:9" x14ac:dyDescent="0.25">
      <c r="A6376">
        <v>2130190135</v>
      </c>
      <c r="B6376" t="s">
        <v>5232</v>
      </c>
      <c r="C6376" t="s">
        <v>1465</v>
      </c>
      <c r="D6376" t="s">
        <v>1466</v>
      </c>
      <c r="E6376" s="1">
        <v>0</v>
      </c>
      <c r="F6376" t="s">
        <v>36</v>
      </c>
      <c r="G6376">
        <v>0</v>
      </c>
      <c r="H6376">
        <v>0</v>
      </c>
      <c r="I6376">
        <v>38.588293</v>
      </c>
    </row>
    <row r="6377" spans="1:9" x14ac:dyDescent="0.25">
      <c r="A6377">
        <v>2130190136</v>
      </c>
      <c r="B6377" t="s">
        <v>5579</v>
      </c>
      <c r="C6377" t="s">
        <v>8706</v>
      </c>
      <c r="D6377" t="s">
        <v>8707</v>
      </c>
      <c r="E6377">
        <v>30</v>
      </c>
      <c r="F6377" t="s">
        <v>36</v>
      </c>
      <c r="G6377">
        <v>0</v>
      </c>
      <c r="H6377">
        <v>0</v>
      </c>
      <c r="I6377">
        <v>12.749000000000001</v>
      </c>
    </row>
    <row r="6378" spans="1:9" x14ac:dyDescent="0.25">
      <c r="A6378">
        <v>2130190137</v>
      </c>
      <c r="B6378" t="s">
        <v>1468</v>
      </c>
      <c r="C6378" t="s">
        <v>8706</v>
      </c>
      <c r="D6378" t="s">
        <v>8707</v>
      </c>
      <c r="E6378" s="1">
        <v>10</v>
      </c>
      <c r="F6378" t="s">
        <v>36</v>
      </c>
      <c r="G6378">
        <v>0</v>
      </c>
      <c r="H6378">
        <v>0</v>
      </c>
      <c r="I6378">
        <v>46.756</v>
      </c>
    </row>
    <row r="6379" spans="1:9" x14ac:dyDescent="0.25">
      <c r="A6379">
        <v>2130190137</v>
      </c>
      <c r="B6379" t="s">
        <v>1468</v>
      </c>
      <c r="C6379" t="s">
        <v>130</v>
      </c>
      <c r="D6379" t="s">
        <v>131</v>
      </c>
      <c r="E6379" s="1">
        <v>2</v>
      </c>
      <c r="F6379" t="s">
        <v>36</v>
      </c>
      <c r="G6379">
        <v>0</v>
      </c>
      <c r="H6379">
        <v>0</v>
      </c>
      <c r="I6379">
        <v>46.755000000000003</v>
      </c>
    </row>
    <row r="6380" spans="1:9" x14ac:dyDescent="0.25">
      <c r="A6380">
        <v>2130190138</v>
      </c>
      <c r="B6380" t="s">
        <v>5568</v>
      </c>
      <c r="C6380" t="s">
        <v>8706</v>
      </c>
      <c r="D6380" t="s">
        <v>8707</v>
      </c>
      <c r="E6380" s="1">
        <v>85</v>
      </c>
      <c r="F6380" t="s">
        <v>36</v>
      </c>
      <c r="G6380">
        <v>0</v>
      </c>
      <c r="H6380">
        <v>0</v>
      </c>
      <c r="I6380">
        <v>13.173059</v>
      </c>
    </row>
    <row r="6381" spans="1:9" x14ac:dyDescent="0.25">
      <c r="A6381">
        <v>2130190139</v>
      </c>
      <c r="B6381" t="s">
        <v>5848</v>
      </c>
      <c r="C6381" t="s">
        <v>8706</v>
      </c>
      <c r="D6381" t="s">
        <v>8707</v>
      </c>
      <c r="E6381">
        <v>93</v>
      </c>
      <c r="F6381" t="s">
        <v>36</v>
      </c>
      <c r="G6381">
        <v>0</v>
      </c>
      <c r="H6381">
        <v>0</v>
      </c>
      <c r="I6381">
        <v>3.3748390000000001</v>
      </c>
    </row>
    <row r="6382" spans="1:9" x14ac:dyDescent="0.25">
      <c r="A6382">
        <v>2130190140</v>
      </c>
      <c r="B6382" t="s">
        <v>5724</v>
      </c>
      <c r="C6382" t="s">
        <v>8706</v>
      </c>
      <c r="D6382" t="s">
        <v>8707</v>
      </c>
      <c r="E6382">
        <v>141</v>
      </c>
      <c r="F6382" t="s">
        <v>36</v>
      </c>
      <c r="G6382">
        <v>0</v>
      </c>
      <c r="H6382">
        <v>0</v>
      </c>
      <c r="I6382">
        <v>7.3781559999999997</v>
      </c>
    </row>
    <row r="6383" spans="1:9" x14ac:dyDescent="0.25">
      <c r="A6383">
        <v>2130190141</v>
      </c>
      <c r="B6383" t="s">
        <v>5929</v>
      </c>
      <c r="C6383" t="s">
        <v>8706</v>
      </c>
      <c r="D6383" t="s">
        <v>8707</v>
      </c>
      <c r="E6383" s="1">
        <v>87</v>
      </c>
      <c r="F6383" t="s">
        <v>36</v>
      </c>
      <c r="G6383">
        <v>0</v>
      </c>
      <c r="H6383">
        <v>0</v>
      </c>
      <c r="I6383">
        <v>1.9285060000000001</v>
      </c>
    </row>
    <row r="6384" spans="1:9" x14ac:dyDescent="0.25">
      <c r="A6384">
        <v>2130190142</v>
      </c>
      <c r="B6384" t="s">
        <v>5267</v>
      </c>
      <c r="C6384" t="s">
        <v>8706</v>
      </c>
      <c r="D6384" t="s">
        <v>8707</v>
      </c>
      <c r="E6384">
        <v>15</v>
      </c>
      <c r="F6384" t="s">
        <v>36</v>
      </c>
      <c r="G6384">
        <v>0</v>
      </c>
      <c r="H6384">
        <v>0</v>
      </c>
      <c r="I6384">
        <v>29.269333</v>
      </c>
    </row>
    <row r="6385" spans="1:9" x14ac:dyDescent="0.25">
      <c r="A6385">
        <v>2130190143</v>
      </c>
      <c r="B6385" t="s">
        <v>5712</v>
      </c>
      <c r="C6385" t="s">
        <v>8706</v>
      </c>
      <c r="D6385" t="s">
        <v>8707</v>
      </c>
      <c r="E6385">
        <v>112</v>
      </c>
      <c r="F6385" t="s">
        <v>36</v>
      </c>
      <c r="G6385">
        <v>0</v>
      </c>
      <c r="H6385">
        <v>0</v>
      </c>
      <c r="I6385">
        <v>7.5691069999999998</v>
      </c>
    </row>
    <row r="6386" spans="1:9" x14ac:dyDescent="0.25">
      <c r="A6386">
        <v>2130190144</v>
      </c>
      <c r="B6386" t="s">
        <v>5268</v>
      </c>
      <c r="C6386" t="s">
        <v>8706</v>
      </c>
      <c r="D6386" t="s">
        <v>8707</v>
      </c>
      <c r="E6386" s="1">
        <v>24</v>
      </c>
      <c r="F6386" t="s">
        <v>36</v>
      </c>
      <c r="G6386">
        <v>0</v>
      </c>
      <c r="H6386">
        <v>0</v>
      </c>
      <c r="I6386">
        <v>29.217082999999999</v>
      </c>
    </row>
    <row r="6387" spans="1:9" x14ac:dyDescent="0.25">
      <c r="A6387">
        <v>2130190145</v>
      </c>
      <c r="B6387" t="s">
        <v>5718</v>
      </c>
      <c r="C6387" t="s">
        <v>8706</v>
      </c>
      <c r="D6387" t="s">
        <v>8707</v>
      </c>
      <c r="E6387">
        <v>35</v>
      </c>
      <c r="F6387" t="s">
        <v>36</v>
      </c>
      <c r="G6387">
        <v>0</v>
      </c>
      <c r="H6387">
        <v>0</v>
      </c>
      <c r="I6387">
        <v>7.4648570000000003</v>
      </c>
    </row>
    <row r="6388" spans="1:9" x14ac:dyDescent="0.25">
      <c r="A6388">
        <v>2130190147</v>
      </c>
      <c r="B6388" t="s">
        <v>5584</v>
      </c>
      <c r="C6388" t="s">
        <v>8706</v>
      </c>
      <c r="D6388" t="s">
        <v>8707</v>
      </c>
      <c r="E6388">
        <v>26</v>
      </c>
      <c r="F6388" t="s">
        <v>36</v>
      </c>
      <c r="G6388">
        <v>0</v>
      </c>
      <c r="H6388">
        <v>0</v>
      </c>
      <c r="I6388">
        <v>12.556922999999999</v>
      </c>
    </row>
    <row r="6389" spans="1:9" x14ac:dyDescent="0.25">
      <c r="A6389">
        <v>2130190148</v>
      </c>
      <c r="B6389" t="s">
        <v>5941</v>
      </c>
      <c r="C6389" t="s">
        <v>8706</v>
      </c>
      <c r="D6389" t="s">
        <v>8707</v>
      </c>
      <c r="E6389">
        <v>89</v>
      </c>
      <c r="F6389" t="s">
        <v>36</v>
      </c>
      <c r="G6389">
        <v>0</v>
      </c>
      <c r="H6389">
        <v>0</v>
      </c>
      <c r="I6389">
        <v>1.734944</v>
      </c>
    </row>
    <row r="6390" spans="1:9" x14ac:dyDescent="0.25">
      <c r="A6390">
        <v>2130190149</v>
      </c>
      <c r="B6390" t="s">
        <v>5721</v>
      </c>
      <c r="C6390" t="s">
        <v>8706</v>
      </c>
      <c r="D6390" t="s">
        <v>8707</v>
      </c>
      <c r="E6390">
        <v>26</v>
      </c>
      <c r="F6390" t="s">
        <v>36</v>
      </c>
      <c r="G6390">
        <v>0</v>
      </c>
      <c r="H6390">
        <v>0</v>
      </c>
      <c r="I6390">
        <v>7.4069229999999999</v>
      </c>
    </row>
    <row r="6391" spans="1:9" x14ac:dyDescent="0.25">
      <c r="A6391">
        <v>2130190150</v>
      </c>
      <c r="B6391" t="s">
        <v>5076</v>
      </c>
      <c r="C6391" t="s">
        <v>8706</v>
      </c>
      <c r="D6391" t="s">
        <v>8707</v>
      </c>
      <c r="E6391">
        <v>0</v>
      </c>
      <c r="F6391" t="s">
        <v>36</v>
      </c>
      <c r="G6391">
        <v>0</v>
      </c>
      <c r="H6391">
        <v>0</v>
      </c>
      <c r="I6391">
        <v>53.061250000000001</v>
      </c>
    </row>
    <row r="6392" spans="1:9" x14ac:dyDescent="0.25">
      <c r="A6392">
        <v>2130190151</v>
      </c>
      <c r="B6392" t="s">
        <v>5567</v>
      </c>
      <c r="C6392" t="s">
        <v>8706</v>
      </c>
      <c r="D6392" t="s">
        <v>8707</v>
      </c>
      <c r="E6392">
        <v>10</v>
      </c>
      <c r="F6392" t="s">
        <v>36</v>
      </c>
      <c r="G6392">
        <v>0</v>
      </c>
      <c r="H6392">
        <v>0</v>
      </c>
      <c r="I6392">
        <v>13.265000000000001</v>
      </c>
    </row>
    <row r="6393" spans="1:9" x14ac:dyDescent="0.25">
      <c r="A6393">
        <v>2130190152</v>
      </c>
      <c r="B6393" t="s">
        <v>5868</v>
      </c>
      <c r="C6393" t="s">
        <v>8706</v>
      </c>
      <c r="D6393" t="s">
        <v>8707</v>
      </c>
      <c r="E6393" s="1">
        <v>62</v>
      </c>
      <c r="F6393" t="s">
        <v>36</v>
      </c>
      <c r="G6393">
        <v>0</v>
      </c>
      <c r="H6393">
        <v>0</v>
      </c>
      <c r="I6393">
        <v>2.9008060000000002</v>
      </c>
    </row>
    <row r="6394" spans="1:9" x14ac:dyDescent="0.25">
      <c r="A6394">
        <v>2130190153</v>
      </c>
      <c r="B6394" t="s">
        <v>5773</v>
      </c>
      <c r="C6394" t="s">
        <v>8706</v>
      </c>
      <c r="D6394" t="s">
        <v>8707</v>
      </c>
      <c r="E6394" s="1">
        <v>61</v>
      </c>
      <c r="F6394" t="s">
        <v>36</v>
      </c>
      <c r="G6394">
        <v>0</v>
      </c>
      <c r="H6394">
        <v>0</v>
      </c>
      <c r="I6394">
        <v>5.4131150000000003</v>
      </c>
    </row>
    <row r="6395" spans="1:9" x14ac:dyDescent="0.25">
      <c r="A6395">
        <v>2130190154</v>
      </c>
      <c r="B6395" t="s">
        <v>5964</v>
      </c>
      <c r="C6395" t="s">
        <v>8706</v>
      </c>
      <c r="D6395" t="s">
        <v>8707</v>
      </c>
      <c r="E6395">
        <v>140</v>
      </c>
      <c r="F6395" t="s">
        <v>36</v>
      </c>
      <c r="G6395">
        <v>0</v>
      </c>
      <c r="H6395">
        <v>0</v>
      </c>
      <c r="I6395">
        <v>1.4482139999999999</v>
      </c>
    </row>
    <row r="6396" spans="1:9" x14ac:dyDescent="0.25">
      <c r="A6396">
        <v>2130190155</v>
      </c>
      <c r="B6396" t="s">
        <v>5624</v>
      </c>
      <c r="C6396" t="s">
        <v>8706</v>
      </c>
      <c r="D6396" t="s">
        <v>8707</v>
      </c>
      <c r="E6396">
        <v>100</v>
      </c>
      <c r="F6396" t="s">
        <v>36</v>
      </c>
      <c r="G6396">
        <v>0</v>
      </c>
      <c r="H6396">
        <v>0</v>
      </c>
      <c r="I6396">
        <v>10.707599999999999</v>
      </c>
    </row>
    <row r="6397" spans="1:9" x14ac:dyDescent="0.25">
      <c r="A6397">
        <v>2130190157</v>
      </c>
      <c r="B6397" t="s">
        <v>5794</v>
      </c>
      <c r="C6397" t="s">
        <v>8706</v>
      </c>
      <c r="D6397" t="s">
        <v>8707</v>
      </c>
      <c r="E6397" s="1">
        <v>54</v>
      </c>
      <c r="F6397" t="s">
        <v>36</v>
      </c>
      <c r="G6397">
        <v>0</v>
      </c>
      <c r="H6397">
        <v>0</v>
      </c>
      <c r="I6397">
        <v>4.6442589999999999</v>
      </c>
    </row>
    <row r="6398" spans="1:9" x14ac:dyDescent="0.25">
      <c r="A6398">
        <v>2130190159</v>
      </c>
      <c r="B6398" t="s">
        <v>1469</v>
      </c>
      <c r="C6398" t="s">
        <v>167</v>
      </c>
      <c r="D6398" t="s">
        <v>168</v>
      </c>
      <c r="E6398">
        <v>1</v>
      </c>
      <c r="F6398" t="s">
        <v>36</v>
      </c>
      <c r="G6398">
        <v>0</v>
      </c>
      <c r="H6398">
        <v>0</v>
      </c>
      <c r="I6398">
        <v>180.51</v>
      </c>
    </row>
    <row r="6399" spans="1:9" x14ac:dyDescent="0.25">
      <c r="A6399">
        <v>2130210001</v>
      </c>
      <c r="B6399" t="s">
        <v>5141</v>
      </c>
      <c r="C6399" t="s">
        <v>8706</v>
      </c>
      <c r="D6399" t="s">
        <v>8707</v>
      </c>
      <c r="E6399">
        <v>36</v>
      </c>
      <c r="F6399" t="s">
        <v>36</v>
      </c>
      <c r="G6399">
        <v>0</v>
      </c>
      <c r="H6399">
        <v>0</v>
      </c>
      <c r="I6399">
        <v>42.120277999999999</v>
      </c>
    </row>
    <row r="6400" spans="1:9" x14ac:dyDescent="0.25">
      <c r="A6400">
        <v>2130210001</v>
      </c>
      <c r="B6400" t="s">
        <v>5141</v>
      </c>
      <c r="C6400" t="s">
        <v>1465</v>
      </c>
      <c r="D6400" t="s">
        <v>1466</v>
      </c>
      <c r="E6400">
        <v>0</v>
      </c>
      <c r="F6400" t="s">
        <v>36</v>
      </c>
      <c r="G6400">
        <v>0</v>
      </c>
      <c r="H6400">
        <v>0</v>
      </c>
      <c r="I6400">
        <v>43.162666999999999</v>
      </c>
    </row>
    <row r="6401" spans="1:9" x14ac:dyDescent="0.25">
      <c r="A6401">
        <v>2130210002</v>
      </c>
      <c r="B6401" t="s">
        <v>5577</v>
      </c>
      <c r="C6401" t="s">
        <v>8706</v>
      </c>
      <c r="D6401" t="s">
        <v>8707</v>
      </c>
      <c r="E6401">
        <v>2</v>
      </c>
      <c r="F6401" t="s">
        <v>36</v>
      </c>
      <c r="G6401">
        <v>0</v>
      </c>
      <c r="H6401">
        <v>0</v>
      </c>
      <c r="I6401">
        <v>12.855</v>
      </c>
    </row>
    <row r="6402" spans="1:9" x14ac:dyDescent="0.25">
      <c r="A6402">
        <v>2130210004</v>
      </c>
      <c r="B6402" t="s">
        <v>5191</v>
      </c>
      <c r="C6402" t="s">
        <v>8706</v>
      </c>
      <c r="D6402" t="s">
        <v>8707</v>
      </c>
      <c r="E6402">
        <v>47</v>
      </c>
      <c r="F6402" t="s">
        <v>36</v>
      </c>
      <c r="G6402">
        <v>0</v>
      </c>
      <c r="H6402">
        <v>0</v>
      </c>
      <c r="I6402">
        <v>37.234468</v>
      </c>
    </row>
    <row r="6403" spans="1:9" x14ac:dyDescent="0.25">
      <c r="A6403">
        <v>2130210007</v>
      </c>
      <c r="B6403" t="s">
        <v>5980</v>
      </c>
      <c r="C6403" t="s">
        <v>8706</v>
      </c>
      <c r="D6403" t="s">
        <v>8707</v>
      </c>
      <c r="E6403">
        <v>1</v>
      </c>
      <c r="F6403" t="s">
        <v>36</v>
      </c>
      <c r="G6403">
        <v>0</v>
      </c>
      <c r="H6403">
        <v>0</v>
      </c>
      <c r="I6403">
        <v>1.29</v>
      </c>
    </row>
    <row r="6404" spans="1:9" x14ac:dyDescent="0.25">
      <c r="A6404">
        <v>2130210014</v>
      </c>
      <c r="B6404" t="s">
        <v>4898</v>
      </c>
      <c r="C6404" t="s">
        <v>8706</v>
      </c>
      <c r="D6404" t="s">
        <v>8707</v>
      </c>
      <c r="E6404">
        <v>1</v>
      </c>
      <c r="F6404" t="s">
        <v>36</v>
      </c>
      <c r="G6404">
        <v>0</v>
      </c>
      <c r="H6404">
        <v>0</v>
      </c>
      <c r="I6404">
        <v>270.05</v>
      </c>
    </row>
    <row r="6405" spans="1:9" x14ac:dyDescent="0.25">
      <c r="A6405">
        <v>2130210015</v>
      </c>
      <c r="B6405" t="s">
        <v>5152</v>
      </c>
      <c r="C6405" t="s">
        <v>8706</v>
      </c>
      <c r="D6405" t="s">
        <v>8707</v>
      </c>
      <c r="E6405">
        <v>29</v>
      </c>
      <c r="F6405" t="s">
        <v>36</v>
      </c>
      <c r="G6405">
        <v>0</v>
      </c>
      <c r="H6405">
        <v>0</v>
      </c>
      <c r="I6405">
        <v>40.344828</v>
      </c>
    </row>
    <row r="6406" spans="1:9" x14ac:dyDescent="0.25">
      <c r="A6406">
        <v>2130210015</v>
      </c>
      <c r="B6406" t="s">
        <v>5152</v>
      </c>
      <c r="C6406" t="s">
        <v>1465</v>
      </c>
      <c r="D6406" t="s">
        <v>1466</v>
      </c>
      <c r="E6406">
        <v>0</v>
      </c>
      <c r="F6406" t="s">
        <v>36</v>
      </c>
      <c r="G6406">
        <v>0</v>
      </c>
      <c r="H6406">
        <v>0</v>
      </c>
      <c r="I6406">
        <v>40.344999999999999</v>
      </c>
    </row>
    <row r="6407" spans="1:9" x14ac:dyDescent="0.25">
      <c r="A6407">
        <v>2130210018</v>
      </c>
      <c r="B6407" t="s">
        <v>5177</v>
      </c>
      <c r="C6407" t="s">
        <v>8706</v>
      </c>
      <c r="D6407" t="s">
        <v>8707</v>
      </c>
      <c r="E6407" s="1">
        <v>1</v>
      </c>
      <c r="F6407" t="s">
        <v>36</v>
      </c>
      <c r="G6407">
        <v>0</v>
      </c>
      <c r="H6407">
        <v>0</v>
      </c>
      <c r="I6407">
        <v>38.21</v>
      </c>
    </row>
    <row r="6408" spans="1:9" x14ac:dyDescent="0.25">
      <c r="A6408">
        <v>2130210019</v>
      </c>
      <c r="B6408" t="s">
        <v>5207</v>
      </c>
      <c r="C6408" t="s">
        <v>8706</v>
      </c>
      <c r="D6408" t="s">
        <v>8707</v>
      </c>
      <c r="E6408">
        <v>16</v>
      </c>
      <c r="F6408" t="s">
        <v>36</v>
      </c>
      <c r="G6408">
        <v>0</v>
      </c>
      <c r="H6408">
        <v>0</v>
      </c>
      <c r="I6408">
        <v>34.954999999999998</v>
      </c>
    </row>
    <row r="6409" spans="1:9" x14ac:dyDescent="0.25">
      <c r="A6409">
        <v>2130210019</v>
      </c>
      <c r="B6409" t="s">
        <v>5207</v>
      </c>
      <c r="C6409" t="s">
        <v>1465</v>
      </c>
      <c r="D6409" t="s">
        <v>1466</v>
      </c>
      <c r="E6409">
        <v>0</v>
      </c>
      <c r="F6409" t="s">
        <v>36</v>
      </c>
      <c r="G6409">
        <v>0</v>
      </c>
      <c r="H6409">
        <v>0</v>
      </c>
      <c r="I6409" s="1">
        <v>34.856250000000003</v>
      </c>
    </row>
    <row r="6410" spans="1:9" x14ac:dyDescent="0.25">
      <c r="A6410">
        <v>2130210020</v>
      </c>
      <c r="B6410" t="s">
        <v>5300</v>
      </c>
      <c r="C6410" t="s">
        <v>8706</v>
      </c>
      <c r="D6410" t="s">
        <v>8707</v>
      </c>
      <c r="E6410">
        <v>35</v>
      </c>
      <c r="F6410" t="s">
        <v>36</v>
      </c>
      <c r="G6410">
        <v>0</v>
      </c>
      <c r="H6410">
        <v>0</v>
      </c>
      <c r="I6410">
        <v>27.357714000000001</v>
      </c>
    </row>
    <row r="6411" spans="1:9" x14ac:dyDescent="0.25">
      <c r="A6411">
        <v>2130250001</v>
      </c>
      <c r="B6411" t="s">
        <v>5123</v>
      </c>
      <c r="C6411" t="s">
        <v>8706</v>
      </c>
      <c r="D6411" t="s">
        <v>8707</v>
      </c>
      <c r="E6411" s="1">
        <v>14</v>
      </c>
      <c r="F6411" t="s">
        <v>36</v>
      </c>
      <c r="G6411">
        <v>0</v>
      </c>
      <c r="H6411">
        <v>0</v>
      </c>
      <c r="I6411">
        <v>46.34</v>
      </c>
    </row>
    <row r="6412" spans="1:9" x14ac:dyDescent="0.25">
      <c r="A6412">
        <v>2130250002</v>
      </c>
      <c r="B6412" t="s">
        <v>5598</v>
      </c>
      <c r="C6412" t="s">
        <v>8706</v>
      </c>
      <c r="D6412" t="s">
        <v>8707</v>
      </c>
      <c r="E6412" s="1">
        <v>19</v>
      </c>
      <c r="F6412" t="s">
        <v>36</v>
      </c>
      <c r="G6412">
        <v>0</v>
      </c>
      <c r="H6412">
        <v>0</v>
      </c>
      <c r="I6412">
        <v>11.701579000000001</v>
      </c>
    </row>
    <row r="6413" spans="1:9" x14ac:dyDescent="0.25">
      <c r="A6413">
        <v>2130250003</v>
      </c>
      <c r="B6413" t="s">
        <v>5871</v>
      </c>
      <c r="C6413" t="s">
        <v>8706</v>
      </c>
      <c r="D6413" t="s">
        <v>8707</v>
      </c>
      <c r="E6413" s="1">
        <v>72</v>
      </c>
      <c r="F6413" t="s">
        <v>36</v>
      </c>
      <c r="G6413">
        <v>0</v>
      </c>
      <c r="H6413">
        <v>0</v>
      </c>
      <c r="I6413">
        <v>2.7943060000000002</v>
      </c>
    </row>
    <row r="6414" spans="1:9" x14ac:dyDescent="0.25">
      <c r="A6414">
        <v>2130250004</v>
      </c>
      <c r="B6414" t="s">
        <v>5779</v>
      </c>
      <c r="C6414" t="s">
        <v>8706</v>
      </c>
      <c r="D6414" t="s">
        <v>8707</v>
      </c>
      <c r="E6414" s="1">
        <v>45</v>
      </c>
      <c r="F6414" t="s">
        <v>36</v>
      </c>
      <c r="G6414">
        <v>0</v>
      </c>
      <c r="H6414">
        <v>0</v>
      </c>
      <c r="I6414">
        <v>5.0613330000000003</v>
      </c>
    </row>
    <row r="6415" spans="1:9" x14ac:dyDescent="0.25">
      <c r="A6415">
        <v>2130250005</v>
      </c>
      <c r="B6415" t="s">
        <v>5095</v>
      </c>
      <c r="C6415" t="s">
        <v>8706</v>
      </c>
      <c r="D6415" t="s">
        <v>8707</v>
      </c>
      <c r="E6415" s="1">
        <v>7</v>
      </c>
      <c r="F6415" t="s">
        <v>36</v>
      </c>
      <c r="G6415">
        <v>0</v>
      </c>
      <c r="H6415">
        <v>0</v>
      </c>
      <c r="I6415">
        <v>50.19</v>
      </c>
    </row>
    <row r="6416" spans="1:9" x14ac:dyDescent="0.25">
      <c r="A6416">
        <v>2130250006</v>
      </c>
      <c r="B6416" t="s">
        <v>5438</v>
      </c>
      <c r="C6416" t="s">
        <v>8706</v>
      </c>
      <c r="D6416" t="s">
        <v>8707</v>
      </c>
      <c r="E6416" s="1">
        <v>35</v>
      </c>
      <c r="F6416" t="s">
        <v>36</v>
      </c>
      <c r="G6416">
        <v>0</v>
      </c>
      <c r="H6416">
        <v>0</v>
      </c>
      <c r="I6416">
        <v>18.347429000000002</v>
      </c>
    </row>
    <row r="6417" spans="1:9" x14ac:dyDescent="0.25">
      <c r="A6417">
        <v>2130250006</v>
      </c>
      <c r="B6417" t="s">
        <v>5438</v>
      </c>
      <c r="C6417" t="s">
        <v>1465</v>
      </c>
      <c r="D6417" t="s">
        <v>1466</v>
      </c>
      <c r="E6417" s="1">
        <v>0</v>
      </c>
      <c r="F6417" t="s">
        <v>36</v>
      </c>
      <c r="G6417">
        <v>0</v>
      </c>
      <c r="H6417">
        <v>0</v>
      </c>
      <c r="I6417">
        <v>18.545929999999998</v>
      </c>
    </row>
    <row r="6418" spans="1:9" x14ac:dyDescent="0.25">
      <c r="A6418">
        <v>2130250007</v>
      </c>
      <c r="B6418" t="s">
        <v>5723</v>
      </c>
      <c r="C6418" t="s">
        <v>8706</v>
      </c>
      <c r="D6418" t="s">
        <v>8707</v>
      </c>
      <c r="E6418" s="1">
        <v>68</v>
      </c>
      <c r="F6418" t="s">
        <v>36</v>
      </c>
      <c r="G6418">
        <v>0</v>
      </c>
      <c r="H6418">
        <v>0</v>
      </c>
      <c r="I6418">
        <v>7.3326469999999997</v>
      </c>
    </row>
    <row r="6419" spans="1:9" x14ac:dyDescent="0.25">
      <c r="A6419">
        <v>2130250007</v>
      </c>
      <c r="B6419" t="s">
        <v>5723</v>
      </c>
      <c r="C6419" t="s">
        <v>1465</v>
      </c>
      <c r="D6419" t="s">
        <v>1466</v>
      </c>
      <c r="E6419" s="1">
        <v>0</v>
      </c>
      <c r="F6419" t="s">
        <v>36</v>
      </c>
      <c r="G6419">
        <v>0</v>
      </c>
      <c r="H6419">
        <v>0</v>
      </c>
      <c r="I6419">
        <v>7.3924390000000004</v>
      </c>
    </row>
    <row r="6420" spans="1:9" x14ac:dyDescent="0.25">
      <c r="A6420">
        <v>2130250008</v>
      </c>
      <c r="B6420" t="s">
        <v>5574</v>
      </c>
      <c r="C6420" t="s">
        <v>8706</v>
      </c>
      <c r="D6420" t="s">
        <v>8707</v>
      </c>
      <c r="E6420" s="1">
        <v>38</v>
      </c>
      <c r="F6420" t="s">
        <v>36</v>
      </c>
      <c r="G6420">
        <v>0</v>
      </c>
      <c r="H6420">
        <v>0</v>
      </c>
      <c r="I6420">
        <v>10.222367999999999</v>
      </c>
    </row>
    <row r="6421" spans="1:9" x14ac:dyDescent="0.25">
      <c r="A6421">
        <v>2130250008</v>
      </c>
      <c r="B6421" t="s">
        <v>5574</v>
      </c>
      <c r="C6421" t="s">
        <v>1465</v>
      </c>
      <c r="D6421" t="s">
        <v>1466</v>
      </c>
      <c r="E6421" s="1">
        <v>0</v>
      </c>
      <c r="F6421" t="s">
        <v>36</v>
      </c>
      <c r="G6421">
        <v>0</v>
      </c>
      <c r="H6421">
        <v>0</v>
      </c>
      <c r="I6421">
        <v>12.951667</v>
      </c>
    </row>
    <row r="6422" spans="1:9" x14ac:dyDescent="0.25">
      <c r="A6422">
        <v>2130250009</v>
      </c>
      <c r="B6422" t="s">
        <v>5108</v>
      </c>
      <c r="C6422" t="s">
        <v>8706</v>
      </c>
      <c r="D6422" t="s">
        <v>8707</v>
      </c>
      <c r="E6422" s="1">
        <v>6</v>
      </c>
      <c r="F6422" t="s">
        <v>36</v>
      </c>
      <c r="G6422">
        <v>0</v>
      </c>
      <c r="H6422">
        <v>0</v>
      </c>
      <c r="I6422">
        <v>47.903333000000003</v>
      </c>
    </row>
    <row r="6423" spans="1:9" x14ac:dyDescent="0.25">
      <c r="A6423">
        <v>2130250009</v>
      </c>
      <c r="B6423" t="s">
        <v>5108</v>
      </c>
      <c r="C6423" t="s">
        <v>1465</v>
      </c>
      <c r="D6423" t="s">
        <v>1466</v>
      </c>
      <c r="E6423">
        <v>0</v>
      </c>
      <c r="F6423" t="s">
        <v>36</v>
      </c>
      <c r="G6423">
        <v>0</v>
      </c>
      <c r="H6423">
        <v>0</v>
      </c>
      <c r="I6423">
        <v>43.209333000000001</v>
      </c>
    </row>
    <row r="6424" spans="1:9" x14ac:dyDescent="0.25">
      <c r="A6424">
        <v>2130250010</v>
      </c>
      <c r="B6424" t="s">
        <v>5590</v>
      </c>
      <c r="C6424" t="s">
        <v>8706</v>
      </c>
      <c r="D6424" t="s">
        <v>8707</v>
      </c>
      <c r="E6424">
        <v>86</v>
      </c>
      <c r="F6424" t="s">
        <v>36</v>
      </c>
      <c r="G6424">
        <v>0</v>
      </c>
      <c r="H6424" s="1">
        <v>0</v>
      </c>
      <c r="I6424">
        <v>12.052906999999999</v>
      </c>
    </row>
    <row r="6425" spans="1:9" x14ac:dyDescent="0.25">
      <c r="A6425">
        <v>2130250010</v>
      </c>
      <c r="B6425" t="s">
        <v>5590</v>
      </c>
      <c r="C6425" t="s">
        <v>1465</v>
      </c>
      <c r="D6425" t="s">
        <v>1466</v>
      </c>
      <c r="E6425">
        <v>0</v>
      </c>
      <c r="F6425" t="s">
        <v>36</v>
      </c>
      <c r="G6425">
        <v>0</v>
      </c>
      <c r="H6425">
        <v>0</v>
      </c>
      <c r="I6425">
        <v>11.550776000000001</v>
      </c>
    </row>
    <row r="6426" spans="1:9" x14ac:dyDescent="0.25">
      <c r="A6426">
        <v>2130250011</v>
      </c>
      <c r="B6426" t="s">
        <v>5819</v>
      </c>
      <c r="C6426" t="s">
        <v>8706</v>
      </c>
      <c r="D6426" t="s">
        <v>8707</v>
      </c>
      <c r="E6426">
        <v>42</v>
      </c>
      <c r="F6426" t="s">
        <v>36</v>
      </c>
      <c r="G6426">
        <v>0</v>
      </c>
      <c r="H6426">
        <v>0</v>
      </c>
      <c r="I6426">
        <v>4.1130950000000004</v>
      </c>
    </row>
    <row r="6427" spans="1:9" x14ac:dyDescent="0.25">
      <c r="A6427">
        <v>2130250012</v>
      </c>
      <c r="B6427" t="s">
        <v>5685</v>
      </c>
      <c r="C6427" t="s">
        <v>8706</v>
      </c>
      <c r="D6427" t="s">
        <v>8707</v>
      </c>
      <c r="E6427" s="1">
        <v>55</v>
      </c>
      <c r="F6427" t="s">
        <v>36</v>
      </c>
      <c r="G6427">
        <v>0</v>
      </c>
      <c r="H6427">
        <v>0</v>
      </c>
      <c r="I6427">
        <v>7.9565450000000002</v>
      </c>
    </row>
    <row r="6428" spans="1:9" x14ac:dyDescent="0.25">
      <c r="A6428">
        <v>2130250012</v>
      </c>
      <c r="B6428" t="s">
        <v>5685</v>
      </c>
      <c r="C6428" t="s">
        <v>1465</v>
      </c>
      <c r="D6428" t="s">
        <v>1466</v>
      </c>
      <c r="E6428" s="1">
        <v>0</v>
      </c>
      <c r="F6428" t="s">
        <v>36</v>
      </c>
      <c r="G6428">
        <v>0</v>
      </c>
      <c r="H6428">
        <v>0</v>
      </c>
      <c r="I6428">
        <v>8.5570000000000004</v>
      </c>
    </row>
    <row r="6429" spans="1:9" x14ac:dyDescent="0.25">
      <c r="A6429">
        <v>2130250013</v>
      </c>
      <c r="B6429" t="s">
        <v>5240</v>
      </c>
      <c r="C6429" t="s">
        <v>8706</v>
      </c>
      <c r="D6429" t="s">
        <v>8707</v>
      </c>
      <c r="E6429">
        <v>21</v>
      </c>
      <c r="F6429" t="s">
        <v>36</v>
      </c>
      <c r="G6429">
        <v>0</v>
      </c>
      <c r="H6429">
        <v>0</v>
      </c>
      <c r="I6429">
        <v>28.560952</v>
      </c>
    </row>
    <row r="6430" spans="1:9" x14ac:dyDescent="0.25">
      <c r="A6430">
        <v>2130250013</v>
      </c>
      <c r="B6430" t="s">
        <v>5240</v>
      </c>
      <c r="C6430" t="s">
        <v>1465</v>
      </c>
      <c r="D6430" t="s">
        <v>1466</v>
      </c>
      <c r="E6430" s="1">
        <v>0</v>
      </c>
      <c r="F6430" t="s">
        <v>36</v>
      </c>
      <c r="G6430">
        <v>0</v>
      </c>
      <c r="H6430">
        <v>0</v>
      </c>
      <c r="I6430">
        <v>32.102187999999998</v>
      </c>
    </row>
    <row r="6431" spans="1:9" x14ac:dyDescent="0.25">
      <c r="A6431">
        <v>2130250014</v>
      </c>
      <c r="B6431" t="s">
        <v>5592</v>
      </c>
      <c r="C6431" t="s">
        <v>8706</v>
      </c>
      <c r="D6431" t="s">
        <v>8707</v>
      </c>
      <c r="E6431" s="1">
        <v>48</v>
      </c>
      <c r="F6431" t="s">
        <v>36</v>
      </c>
      <c r="G6431">
        <v>0</v>
      </c>
      <c r="H6431">
        <v>0</v>
      </c>
      <c r="I6431">
        <v>11.967083000000001</v>
      </c>
    </row>
    <row r="6432" spans="1:9" x14ac:dyDescent="0.25">
      <c r="A6432">
        <v>2130250014</v>
      </c>
      <c r="B6432" t="s">
        <v>5592</v>
      </c>
      <c r="C6432" t="s">
        <v>1465</v>
      </c>
      <c r="D6432" t="s">
        <v>1466</v>
      </c>
      <c r="E6432" s="1">
        <v>0</v>
      </c>
      <c r="F6432" t="s">
        <v>36</v>
      </c>
      <c r="G6432">
        <v>0</v>
      </c>
      <c r="H6432">
        <v>0</v>
      </c>
      <c r="I6432">
        <v>11.808571000000001</v>
      </c>
    </row>
    <row r="6433" spans="1:9" x14ac:dyDescent="0.25">
      <c r="A6433">
        <v>2130250015</v>
      </c>
      <c r="B6433" t="s">
        <v>5822</v>
      </c>
      <c r="C6433" t="s">
        <v>8706</v>
      </c>
      <c r="D6433" t="s">
        <v>8707</v>
      </c>
      <c r="E6433" s="1">
        <v>102</v>
      </c>
      <c r="F6433" t="s">
        <v>36</v>
      </c>
      <c r="G6433">
        <v>0</v>
      </c>
      <c r="H6433">
        <v>0</v>
      </c>
      <c r="I6433">
        <v>3.9569610000000002</v>
      </c>
    </row>
    <row r="6434" spans="1:9" x14ac:dyDescent="0.25">
      <c r="A6434">
        <v>2130250015</v>
      </c>
      <c r="B6434" t="s">
        <v>5822</v>
      </c>
      <c r="C6434" t="s">
        <v>1465</v>
      </c>
      <c r="D6434" t="s">
        <v>1466</v>
      </c>
      <c r="E6434" s="1">
        <v>0</v>
      </c>
      <c r="F6434" t="s">
        <v>36</v>
      </c>
      <c r="G6434">
        <v>0</v>
      </c>
      <c r="H6434">
        <v>0</v>
      </c>
      <c r="I6434">
        <v>4.0107499999999998</v>
      </c>
    </row>
    <row r="6435" spans="1:9" x14ac:dyDescent="0.25">
      <c r="A6435">
        <v>2130250016</v>
      </c>
      <c r="B6435" t="s">
        <v>5719</v>
      </c>
      <c r="C6435" t="s">
        <v>8706</v>
      </c>
      <c r="D6435" t="s">
        <v>8707</v>
      </c>
      <c r="E6435">
        <v>30</v>
      </c>
      <c r="F6435" t="s">
        <v>36</v>
      </c>
      <c r="G6435">
        <v>0</v>
      </c>
      <c r="H6435">
        <v>0</v>
      </c>
      <c r="I6435">
        <v>7.4566670000000004</v>
      </c>
    </row>
    <row r="6436" spans="1:9" x14ac:dyDescent="0.25">
      <c r="A6436">
        <v>2130250017</v>
      </c>
      <c r="B6436" t="s">
        <v>5100</v>
      </c>
      <c r="C6436" t="s">
        <v>8706</v>
      </c>
      <c r="D6436" t="s">
        <v>8707</v>
      </c>
      <c r="E6436" s="1">
        <v>26</v>
      </c>
      <c r="F6436" t="s">
        <v>36</v>
      </c>
      <c r="G6436">
        <v>0</v>
      </c>
      <c r="H6436">
        <v>0</v>
      </c>
      <c r="I6436">
        <v>49.161923000000002</v>
      </c>
    </row>
    <row r="6437" spans="1:9" x14ac:dyDescent="0.25">
      <c r="A6437">
        <v>2130250017</v>
      </c>
      <c r="B6437" t="s">
        <v>5100</v>
      </c>
      <c r="C6437" t="s">
        <v>1465</v>
      </c>
      <c r="D6437" t="s">
        <v>1466</v>
      </c>
      <c r="E6437" s="1">
        <v>0</v>
      </c>
      <c r="F6437" t="s">
        <v>36</v>
      </c>
      <c r="G6437">
        <v>0</v>
      </c>
      <c r="H6437">
        <v>0</v>
      </c>
      <c r="I6437">
        <v>49.161999999999999</v>
      </c>
    </row>
    <row r="6438" spans="1:9" x14ac:dyDescent="0.25">
      <c r="A6438">
        <v>2130250018</v>
      </c>
      <c r="B6438" t="s">
        <v>5534</v>
      </c>
      <c r="C6438" t="s">
        <v>8706</v>
      </c>
      <c r="D6438" t="s">
        <v>8707</v>
      </c>
      <c r="E6438" s="1">
        <v>1</v>
      </c>
      <c r="F6438" t="s">
        <v>36</v>
      </c>
      <c r="G6438">
        <v>0</v>
      </c>
      <c r="H6438">
        <v>0</v>
      </c>
      <c r="I6438">
        <v>14.49</v>
      </c>
    </row>
    <row r="6439" spans="1:9" x14ac:dyDescent="0.25">
      <c r="A6439">
        <v>2130250018</v>
      </c>
      <c r="B6439" t="s">
        <v>5534</v>
      </c>
      <c r="C6439" t="s">
        <v>1465</v>
      </c>
      <c r="D6439" t="s">
        <v>1466</v>
      </c>
      <c r="E6439">
        <v>0</v>
      </c>
      <c r="F6439" t="s">
        <v>36</v>
      </c>
      <c r="G6439">
        <v>0</v>
      </c>
      <c r="H6439">
        <v>0</v>
      </c>
      <c r="I6439">
        <v>14.641</v>
      </c>
    </row>
    <row r="6440" spans="1:9" x14ac:dyDescent="0.25">
      <c r="A6440">
        <v>2130250019</v>
      </c>
      <c r="B6440" t="s">
        <v>5778</v>
      </c>
      <c r="C6440" t="s">
        <v>8706</v>
      </c>
      <c r="D6440" t="s">
        <v>8707</v>
      </c>
      <c r="E6440" s="1">
        <v>127</v>
      </c>
      <c r="F6440" t="s">
        <v>36</v>
      </c>
      <c r="G6440">
        <v>0</v>
      </c>
      <c r="H6440">
        <v>0</v>
      </c>
      <c r="I6440">
        <v>4.5885040000000004</v>
      </c>
    </row>
    <row r="6441" spans="1:9" x14ac:dyDescent="0.25">
      <c r="A6441">
        <v>2130250019</v>
      </c>
      <c r="B6441" t="s">
        <v>5778</v>
      </c>
      <c r="C6441" t="s">
        <v>1465</v>
      </c>
      <c r="D6441" t="s">
        <v>1466</v>
      </c>
      <c r="E6441" s="1">
        <v>0</v>
      </c>
      <c r="F6441" t="s">
        <v>36</v>
      </c>
      <c r="G6441">
        <v>0</v>
      </c>
      <c r="H6441">
        <v>0</v>
      </c>
      <c r="I6441">
        <v>5.0685000000000002</v>
      </c>
    </row>
    <row r="6442" spans="1:9" x14ac:dyDescent="0.25">
      <c r="A6442">
        <v>2130250020</v>
      </c>
      <c r="B6442" t="s">
        <v>5727</v>
      </c>
      <c r="C6442" t="s">
        <v>8706</v>
      </c>
      <c r="D6442" t="s">
        <v>8707</v>
      </c>
      <c r="E6442" s="1">
        <v>64</v>
      </c>
      <c r="F6442" t="s">
        <v>36</v>
      </c>
      <c r="G6442">
        <v>0</v>
      </c>
      <c r="H6442">
        <v>0</v>
      </c>
      <c r="I6442">
        <v>7.2673439999999996</v>
      </c>
    </row>
    <row r="6443" spans="1:9" x14ac:dyDescent="0.25">
      <c r="A6443">
        <v>2130260001</v>
      </c>
      <c r="B6443" t="s">
        <v>1470</v>
      </c>
      <c r="C6443" t="s">
        <v>8706</v>
      </c>
      <c r="D6443" t="s">
        <v>8707</v>
      </c>
      <c r="E6443" s="1">
        <v>112</v>
      </c>
      <c r="F6443" t="s">
        <v>36</v>
      </c>
      <c r="G6443">
        <v>5</v>
      </c>
      <c r="H6443">
        <v>0</v>
      </c>
      <c r="I6443">
        <v>33.863750000000003</v>
      </c>
    </row>
    <row r="6444" spans="1:9" x14ac:dyDescent="0.25">
      <c r="A6444">
        <v>2130260001</v>
      </c>
      <c r="B6444" t="s">
        <v>1470</v>
      </c>
      <c r="C6444" t="s">
        <v>130</v>
      </c>
      <c r="D6444" t="s">
        <v>131</v>
      </c>
      <c r="E6444" s="1">
        <v>4</v>
      </c>
      <c r="F6444" t="s">
        <v>36</v>
      </c>
      <c r="G6444">
        <v>0</v>
      </c>
      <c r="H6444">
        <v>0</v>
      </c>
      <c r="I6444">
        <v>42.022500000000001</v>
      </c>
    </row>
    <row r="6445" spans="1:9" x14ac:dyDescent="0.25">
      <c r="A6445">
        <v>2130260001</v>
      </c>
      <c r="B6445" t="s">
        <v>1470</v>
      </c>
      <c r="C6445" t="s">
        <v>1465</v>
      </c>
      <c r="D6445" t="s">
        <v>1466</v>
      </c>
      <c r="E6445" s="1">
        <v>0</v>
      </c>
      <c r="F6445" t="s">
        <v>36</v>
      </c>
      <c r="G6445">
        <v>0</v>
      </c>
      <c r="H6445">
        <v>0</v>
      </c>
      <c r="I6445" s="1">
        <v>34.015701999999997</v>
      </c>
    </row>
    <row r="6446" spans="1:9" x14ac:dyDescent="0.25">
      <c r="A6446">
        <v>2130260003</v>
      </c>
      <c r="B6446" t="s">
        <v>5649</v>
      </c>
      <c r="C6446" t="s">
        <v>8706</v>
      </c>
      <c r="D6446" t="s">
        <v>8707</v>
      </c>
      <c r="E6446" s="1">
        <v>76</v>
      </c>
      <c r="F6446" t="s">
        <v>36</v>
      </c>
      <c r="G6446">
        <v>0</v>
      </c>
      <c r="H6446">
        <v>0</v>
      </c>
      <c r="I6446">
        <v>10.411315999999999</v>
      </c>
    </row>
    <row r="6447" spans="1:9" x14ac:dyDescent="0.25">
      <c r="A6447">
        <v>2130260003</v>
      </c>
      <c r="B6447" t="s">
        <v>5649</v>
      </c>
      <c r="C6447" t="s">
        <v>1465</v>
      </c>
      <c r="D6447" t="s">
        <v>1466</v>
      </c>
      <c r="E6447" s="1">
        <v>0</v>
      </c>
      <c r="F6447" t="s">
        <v>36</v>
      </c>
      <c r="G6447">
        <v>0</v>
      </c>
      <c r="H6447">
        <v>0</v>
      </c>
      <c r="I6447">
        <v>11.05907</v>
      </c>
    </row>
    <row r="6448" spans="1:9" x14ac:dyDescent="0.25">
      <c r="A6448">
        <v>2130280004</v>
      </c>
      <c r="B6448" t="s">
        <v>5889</v>
      </c>
      <c r="C6448" t="s">
        <v>8706</v>
      </c>
      <c r="D6448" t="s">
        <v>8707</v>
      </c>
      <c r="E6448">
        <v>2</v>
      </c>
      <c r="F6448" t="s">
        <v>36</v>
      </c>
      <c r="G6448">
        <v>0</v>
      </c>
      <c r="H6448">
        <v>0</v>
      </c>
      <c r="I6448">
        <v>2.4350000000000001</v>
      </c>
    </row>
    <row r="6449" spans="1:9" x14ac:dyDescent="0.25">
      <c r="A6449">
        <v>2130290001</v>
      </c>
      <c r="B6449" t="s">
        <v>5084</v>
      </c>
      <c r="C6449" t="s">
        <v>8706</v>
      </c>
      <c r="D6449" t="s">
        <v>8707</v>
      </c>
      <c r="E6449">
        <v>30</v>
      </c>
      <c r="F6449" t="s">
        <v>36</v>
      </c>
      <c r="G6449">
        <v>0</v>
      </c>
      <c r="H6449">
        <v>0</v>
      </c>
      <c r="I6449">
        <v>55.931666999999997</v>
      </c>
    </row>
    <row r="6450" spans="1:9" x14ac:dyDescent="0.25">
      <c r="A6450">
        <v>2130290001</v>
      </c>
      <c r="B6450" t="s">
        <v>5084</v>
      </c>
      <c r="C6450" t="s">
        <v>1465</v>
      </c>
      <c r="D6450" t="s">
        <v>1466</v>
      </c>
      <c r="E6450">
        <v>0</v>
      </c>
      <c r="F6450" t="s">
        <v>36</v>
      </c>
      <c r="G6450">
        <v>0</v>
      </c>
      <c r="H6450">
        <v>0</v>
      </c>
      <c r="I6450">
        <v>55.932000000000002</v>
      </c>
    </row>
    <row r="6451" spans="1:9" x14ac:dyDescent="0.25">
      <c r="A6451">
        <v>2130290003</v>
      </c>
      <c r="B6451" t="s">
        <v>5097</v>
      </c>
      <c r="C6451" t="s">
        <v>8706</v>
      </c>
      <c r="D6451" t="s">
        <v>8707</v>
      </c>
      <c r="E6451">
        <v>6</v>
      </c>
      <c r="F6451" t="s">
        <v>36</v>
      </c>
      <c r="G6451">
        <v>0</v>
      </c>
      <c r="H6451">
        <v>0</v>
      </c>
      <c r="I6451">
        <v>49.68</v>
      </c>
    </row>
    <row r="6452" spans="1:9" x14ac:dyDescent="0.25">
      <c r="A6452">
        <v>2130290004</v>
      </c>
      <c r="B6452" t="s">
        <v>5173</v>
      </c>
      <c r="C6452" t="s">
        <v>8706</v>
      </c>
      <c r="D6452" t="s">
        <v>8707</v>
      </c>
      <c r="E6452">
        <v>53</v>
      </c>
      <c r="F6452" t="s">
        <v>36</v>
      </c>
      <c r="G6452">
        <v>0</v>
      </c>
      <c r="H6452">
        <v>0</v>
      </c>
      <c r="I6452">
        <v>40.495471999999999</v>
      </c>
    </row>
    <row r="6453" spans="1:9" x14ac:dyDescent="0.25">
      <c r="A6453">
        <v>2130290004</v>
      </c>
      <c r="B6453" t="s">
        <v>5173</v>
      </c>
      <c r="C6453" t="s">
        <v>1465</v>
      </c>
      <c r="D6453" t="s">
        <v>1466</v>
      </c>
      <c r="E6453" s="1">
        <v>0</v>
      </c>
      <c r="F6453" t="s">
        <v>36</v>
      </c>
      <c r="G6453">
        <v>0</v>
      </c>
      <c r="H6453">
        <v>0</v>
      </c>
      <c r="I6453">
        <v>40.495333000000002</v>
      </c>
    </row>
    <row r="6454" spans="1:9" x14ac:dyDescent="0.25">
      <c r="A6454">
        <v>2130290005</v>
      </c>
      <c r="B6454" t="s">
        <v>5057</v>
      </c>
      <c r="C6454" t="s">
        <v>8706</v>
      </c>
      <c r="D6454" t="s">
        <v>8707</v>
      </c>
      <c r="E6454">
        <v>23</v>
      </c>
      <c r="F6454" t="s">
        <v>36</v>
      </c>
      <c r="G6454">
        <v>0</v>
      </c>
      <c r="H6454">
        <v>0</v>
      </c>
      <c r="I6454">
        <v>57.211303999999998</v>
      </c>
    </row>
    <row r="6455" spans="1:9" x14ac:dyDescent="0.25">
      <c r="A6455">
        <v>2130290008</v>
      </c>
      <c r="B6455" t="s">
        <v>5091</v>
      </c>
      <c r="C6455" t="s">
        <v>8706</v>
      </c>
      <c r="D6455" t="s">
        <v>8707</v>
      </c>
      <c r="E6455">
        <v>51</v>
      </c>
      <c r="F6455" t="s">
        <v>36</v>
      </c>
      <c r="G6455">
        <v>0</v>
      </c>
      <c r="H6455">
        <v>0</v>
      </c>
      <c r="I6455">
        <v>50.626863</v>
      </c>
    </row>
    <row r="6456" spans="1:9" x14ac:dyDescent="0.25">
      <c r="A6456">
        <v>2130290010</v>
      </c>
      <c r="B6456" t="s">
        <v>5055</v>
      </c>
      <c r="C6456" t="s">
        <v>8706</v>
      </c>
      <c r="D6456" t="s">
        <v>8707</v>
      </c>
      <c r="E6456" s="1">
        <v>0</v>
      </c>
      <c r="F6456" t="s">
        <v>36</v>
      </c>
      <c r="G6456">
        <v>0</v>
      </c>
      <c r="H6456">
        <v>0</v>
      </c>
      <c r="I6456">
        <v>58.32</v>
      </c>
    </row>
    <row r="6457" spans="1:9" x14ac:dyDescent="0.25">
      <c r="A6457">
        <v>2130290012</v>
      </c>
      <c r="B6457" t="s">
        <v>5058</v>
      </c>
      <c r="C6457" t="s">
        <v>8706</v>
      </c>
      <c r="D6457" t="s">
        <v>8707</v>
      </c>
      <c r="E6457" s="1">
        <v>0</v>
      </c>
      <c r="F6457" t="s">
        <v>36</v>
      </c>
      <c r="G6457">
        <v>0</v>
      </c>
      <c r="H6457">
        <v>0</v>
      </c>
      <c r="I6457">
        <v>56.92</v>
      </c>
    </row>
    <row r="6458" spans="1:9" x14ac:dyDescent="0.25">
      <c r="A6458">
        <v>2130290014</v>
      </c>
      <c r="B6458" t="s">
        <v>5082</v>
      </c>
      <c r="C6458" t="s">
        <v>8706</v>
      </c>
      <c r="D6458" t="s">
        <v>8707</v>
      </c>
      <c r="E6458" s="1">
        <v>52</v>
      </c>
      <c r="F6458" t="s">
        <v>36</v>
      </c>
      <c r="G6458">
        <v>0</v>
      </c>
      <c r="H6458">
        <v>0</v>
      </c>
      <c r="I6458">
        <v>53.984423</v>
      </c>
    </row>
    <row r="6459" spans="1:9" x14ac:dyDescent="0.25">
      <c r="A6459">
        <v>2130290014</v>
      </c>
      <c r="B6459" t="s">
        <v>5082</v>
      </c>
      <c r="C6459" t="s">
        <v>1465</v>
      </c>
      <c r="D6459" t="s">
        <v>1466</v>
      </c>
      <c r="E6459" s="1">
        <v>0</v>
      </c>
      <c r="F6459" t="s">
        <v>36</v>
      </c>
      <c r="G6459">
        <v>0</v>
      </c>
      <c r="H6459">
        <v>0</v>
      </c>
      <c r="I6459">
        <v>54.037593000000001</v>
      </c>
    </row>
    <row r="6460" spans="1:9" x14ac:dyDescent="0.25">
      <c r="A6460">
        <v>2130290016</v>
      </c>
      <c r="B6460" t="s">
        <v>1471</v>
      </c>
      <c r="C6460" t="s">
        <v>8706</v>
      </c>
      <c r="D6460" t="s">
        <v>8707</v>
      </c>
      <c r="E6460" s="1">
        <v>13</v>
      </c>
      <c r="F6460" t="s">
        <v>36</v>
      </c>
      <c r="G6460">
        <v>0</v>
      </c>
      <c r="H6460">
        <v>0</v>
      </c>
      <c r="I6460">
        <v>51.891537999999997</v>
      </c>
    </row>
    <row r="6461" spans="1:9" x14ac:dyDescent="0.25">
      <c r="A6461">
        <v>2130290016</v>
      </c>
      <c r="B6461" t="s">
        <v>1471</v>
      </c>
      <c r="C6461" t="s">
        <v>1465</v>
      </c>
      <c r="D6461" t="s">
        <v>1466</v>
      </c>
      <c r="E6461" s="1">
        <v>0</v>
      </c>
      <c r="F6461" t="s">
        <v>36</v>
      </c>
      <c r="G6461">
        <v>0</v>
      </c>
      <c r="H6461">
        <v>4</v>
      </c>
      <c r="I6461">
        <v>51.891784000000001</v>
      </c>
    </row>
    <row r="6462" spans="1:9" x14ac:dyDescent="0.25">
      <c r="A6462">
        <v>2130290017</v>
      </c>
      <c r="B6462" t="s">
        <v>1472</v>
      </c>
      <c r="C6462" t="s">
        <v>8706</v>
      </c>
      <c r="D6462" t="s">
        <v>8707</v>
      </c>
      <c r="E6462" s="1">
        <v>12</v>
      </c>
      <c r="F6462" t="s">
        <v>36</v>
      </c>
      <c r="G6462">
        <v>0</v>
      </c>
      <c r="H6462">
        <v>0</v>
      </c>
      <c r="I6462">
        <v>47.326667</v>
      </c>
    </row>
    <row r="6463" spans="1:9" x14ac:dyDescent="0.25">
      <c r="A6463">
        <v>2130290017</v>
      </c>
      <c r="B6463" t="s">
        <v>1472</v>
      </c>
      <c r="C6463" t="s">
        <v>1465</v>
      </c>
      <c r="D6463" t="s">
        <v>1466</v>
      </c>
      <c r="E6463">
        <v>3.3999999999999998E-3</v>
      </c>
      <c r="F6463" t="s">
        <v>36</v>
      </c>
      <c r="G6463">
        <v>0</v>
      </c>
      <c r="H6463">
        <v>0</v>
      </c>
      <c r="I6463">
        <v>47.058824000000001</v>
      </c>
    </row>
    <row r="6464" spans="1:9" x14ac:dyDescent="0.25">
      <c r="A6464">
        <v>2130290018</v>
      </c>
      <c r="B6464" t="s">
        <v>5134</v>
      </c>
      <c r="C6464" t="s">
        <v>8706</v>
      </c>
      <c r="D6464" t="s">
        <v>8707</v>
      </c>
      <c r="E6464" s="1">
        <v>49</v>
      </c>
      <c r="F6464" t="s">
        <v>36</v>
      </c>
      <c r="G6464">
        <v>0</v>
      </c>
      <c r="H6464">
        <v>0</v>
      </c>
      <c r="I6464">
        <v>44.051633000000002</v>
      </c>
    </row>
    <row r="6465" spans="1:9" x14ac:dyDescent="0.25">
      <c r="A6465">
        <v>2130290023</v>
      </c>
      <c r="B6465" t="s">
        <v>5060</v>
      </c>
      <c r="C6465" t="s">
        <v>8706</v>
      </c>
      <c r="D6465" t="s">
        <v>8707</v>
      </c>
      <c r="E6465" s="1">
        <v>19</v>
      </c>
      <c r="F6465" t="s">
        <v>36</v>
      </c>
      <c r="G6465">
        <v>0</v>
      </c>
      <c r="H6465">
        <v>0</v>
      </c>
      <c r="I6465">
        <v>55.958421000000001</v>
      </c>
    </row>
    <row r="6466" spans="1:9" x14ac:dyDescent="0.25">
      <c r="A6466">
        <v>2130290025</v>
      </c>
      <c r="B6466" t="s">
        <v>5131</v>
      </c>
      <c r="C6466" t="s">
        <v>8706</v>
      </c>
      <c r="D6466" t="s">
        <v>8707</v>
      </c>
      <c r="E6466" s="1">
        <v>27</v>
      </c>
      <c r="F6466" t="s">
        <v>36</v>
      </c>
      <c r="G6466">
        <v>0</v>
      </c>
      <c r="H6466">
        <v>0</v>
      </c>
      <c r="I6466">
        <v>44.960369999999998</v>
      </c>
    </row>
    <row r="6467" spans="1:9" x14ac:dyDescent="0.25">
      <c r="A6467">
        <v>2130290026</v>
      </c>
      <c r="B6467" t="s">
        <v>5246</v>
      </c>
      <c r="C6467" t="s">
        <v>8706</v>
      </c>
      <c r="D6467" t="s">
        <v>8707</v>
      </c>
      <c r="E6467" s="1">
        <v>208</v>
      </c>
      <c r="F6467" t="s">
        <v>36</v>
      </c>
      <c r="G6467">
        <v>24</v>
      </c>
      <c r="H6467">
        <v>0</v>
      </c>
      <c r="I6467">
        <v>38.760095999999997</v>
      </c>
    </row>
    <row r="6468" spans="1:9" x14ac:dyDescent="0.25">
      <c r="A6468">
        <v>2130290026</v>
      </c>
      <c r="B6468" t="s">
        <v>5246</v>
      </c>
      <c r="C6468" t="s">
        <v>1465</v>
      </c>
      <c r="D6468" t="s">
        <v>1466</v>
      </c>
      <c r="E6468" s="1">
        <v>0</v>
      </c>
      <c r="F6468" t="s">
        <v>36</v>
      </c>
      <c r="G6468">
        <v>0</v>
      </c>
      <c r="H6468">
        <v>0</v>
      </c>
      <c r="I6468">
        <v>38.420392</v>
      </c>
    </row>
    <row r="6469" spans="1:9" x14ac:dyDescent="0.25">
      <c r="A6469">
        <v>2130290027</v>
      </c>
      <c r="B6469" t="s">
        <v>1473</v>
      </c>
      <c r="C6469" t="s">
        <v>8706</v>
      </c>
      <c r="D6469" t="s">
        <v>8707</v>
      </c>
      <c r="E6469">
        <v>2</v>
      </c>
      <c r="F6469" t="s">
        <v>36</v>
      </c>
      <c r="G6469">
        <v>0</v>
      </c>
      <c r="H6469">
        <v>0</v>
      </c>
      <c r="I6469">
        <v>38.21</v>
      </c>
    </row>
    <row r="6470" spans="1:9" x14ac:dyDescent="0.25">
      <c r="A6470">
        <v>2130290027</v>
      </c>
      <c r="B6470" t="s">
        <v>1473</v>
      </c>
      <c r="C6470" t="s">
        <v>1465</v>
      </c>
      <c r="D6470" t="s">
        <v>1466</v>
      </c>
      <c r="E6470" s="1">
        <v>0</v>
      </c>
      <c r="F6470" t="s">
        <v>36</v>
      </c>
      <c r="G6470">
        <v>0</v>
      </c>
      <c r="H6470">
        <v>2</v>
      </c>
      <c r="I6470">
        <v>38.208671000000002</v>
      </c>
    </row>
    <row r="6471" spans="1:9" x14ac:dyDescent="0.25">
      <c r="A6471">
        <v>2130290028</v>
      </c>
      <c r="B6471" t="s">
        <v>5181</v>
      </c>
      <c r="C6471" t="s">
        <v>8706</v>
      </c>
      <c r="D6471" t="s">
        <v>8707</v>
      </c>
      <c r="E6471" s="1">
        <v>36</v>
      </c>
      <c r="F6471" t="s">
        <v>36</v>
      </c>
      <c r="G6471">
        <v>0</v>
      </c>
      <c r="H6471">
        <v>0</v>
      </c>
      <c r="I6471">
        <v>44.806111000000001</v>
      </c>
    </row>
    <row r="6472" spans="1:9" x14ac:dyDescent="0.25">
      <c r="A6472">
        <v>2130290028</v>
      </c>
      <c r="B6472" t="s">
        <v>5181</v>
      </c>
      <c r="C6472" t="s">
        <v>1465</v>
      </c>
      <c r="D6472" t="s">
        <v>1466</v>
      </c>
      <c r="E6472">
        <v>0</v>
      </c>
      <c r="F6472" t="s">
        <v>36</v>
      </c>
      <c r="G6472">
        <v>0</v>
      </c>
      <c r="H6472">
        <v>0</v>
      </c>
      <c r="I6472">
        <v>44.806038000000001</v>
      </c>
    </row>
    <row r="6473" spans="1:9" x14ac:dyDescent="0.25">
      <c r="A6473">
        <v>2130290035</v>
      </c>
      <c r="B6473" t="s">
        <v>5178</v>
      </c>
      <c r="C6473" t="s">
        <v>8706</v>
      </c>
      <c r="D6473" t="s">
        <v>8707</v>
      </c>
      <c r="E6473" s="1">
        <v>21</v>
      </c>
      <c r="F6473" t="s">
        <v>36</v>
      </c>
      <c r="G6473">
        <v>0</v>
      </c>
      <c r="H6473">
        <v>0</v>
      </c>
      <c r="I6473">
        <v>52.132857000000001</v>
      </c>
    </row>
    <row r="6474" spans="1:9" x14ac:dyDescent="0.25">
      <c r="A6474">
        <v>2130290035</v>
      </c>
      <c r="B6474" t="s">
        <v>5178</v>
      </c>
      <c r="C6474" t="s">
        <v>1465</v>
      </c>
      <c r="D6474" t="s">
        <v>1466</v>
      </c>
      <c r="E6474" s="1">
        <v>0</v>
      </c>
      <c r="F6474" t="s">
        <v>36</v>
      </c>
      <c r="G6474">
        <v>0</v>
      </c>
      <c r="H6474">
        <v>0</v>
      </c>
      <c r="I6474">
        <v>53.940925999999997</v>
      </c>
    </row>
    <row r="6475" spans="1:9" x14ac:dyDescent="0.25">
      <c r="A6475">
        <v>2130290036</v>
      </c>
      <c r="B6475" t="s">
        <v>5104</v>
      </c>
      <c r="C6475" t="s">
        <v>8706</v>
      </c>
      <c r="D6475" t="s">
        <v>8707</v>
      </c>
      <c r="E6475" s="1">
        <v>10</v>
      </c>
      <c r="F6475" t="s">
        <v>36</v>
      </c>
      <c r="G6475">
        <v>0</v>
      </c>
      <c r="H6475">
        <v>0</v>
      </c>
      <c r="I6475">
        <v>48.555999999999997</v>
      </c>
    </row>
    <row r="6476" spans="1:9" x14ac:dyDescent="0.25">
      <c r="A6476">
        <v>2130290036</v>
      </c>
      <c r="B6476" t="s">
        <v>5104</v>
      </c>
      <c r="C6476" t="s">
        <v>1465</v>
      </c>
      <c r="D6476" t="s">
        <v>1466</v>
      </c>
      <c r="E6476" s="1">
        <v>1</v>
      </c>
      <c r="F6476" t="s">
        <v>36</v>
      </c>
      <c r="G6476">
        <v>0</v>
      </c>
      <c r="H6476">
        <v>0</v>
      </c>
      <c r="I6476">
        <v>48.56</v>
      </c>
    </row>
    <row r="6477" spans="1:9" x14ac:dyDescent="0.25">
      <c r="A6477">
        <v>2130290037</v>
      </c>
      <c r="B6477" t="s">
        <v>5203</v>
      </c>
      <c r="C6477" t="s">
        <v>8706</v>
      </c>
      <c r="D6477" t="s">
        <v>8707</v>
      </c>
      <c r="E6477" s="1">
        <v>116</v>
      </c>
      <c r="F6477" t="s">
        <v>36</v>
      </c>
      <c r="G6477">
        <v>0</v>
      </c>
      <c r="H6477">
        <v>0</v>
      </c>
      <c r="I6477">
        <v>43.469397000000001</v>
      </c>
    </row>
    <row r="6478" spans="1:9" x14ac:dyDescent="0.25">
      <c r="A6478">
        <v>2130290037</v>
      </c>
      <c r="B6478" t="s">
        <v>5203</v>
      </c>
      <c r="C6478" t="s">
        <v>1465</v>
      </c>
      <c r="D6478" t="s">
        <v>1466</v>
      </c>
      <c r="E6478" s="1">
        <v>0</v>
      </c>
      <c r="F6478" t="s">
        <v>36</v>
      </c>
      <c r="G6478">
        <v>0</v>
      </c>
      <c r="H6478">
        <v>0</v>
      </c>
      <c r="I6478">
        <v>43.4377</v>
      </c>
    </row>
    <row r="6479" spans="1:9" x14ac:dyDescent="0.25">
      <c r="A6479">
        <v>2130290038</v>
      </c>
      <c r="B6479" t="s">
        <v>5165</v>
      </c>
      <c r="C6479" t="s">
        <v>8706</v>
      </c>
      <c r="D6479" t="s">
        <v>8707</v>
      </c>
      <c r="E6479" s="1">
        <v>55</v>
      </c>
      <c r="F6479" t="s">
        <v>36</v>
      </c>
      <c r="G6479">
        <v>0</v>
      </c>
      <c r="H6479">
        <v>0</v>
      </c>
      <c r="I6479">
        <v>38.106726999999999</v>
      </c>
    </row>
    <row r="6480" spans="1:9" x14ac:dyDescent="0.25">
      <c r="A6480">
        <v>2130290038</v>
      </c>
      <c r="B6480" t="s">
        <v>5165</v>
      </c>
      <c r="C6480" t="s">
        <v>1465</v>
      </c>
      <c r="D6480" t="s">
        <v>1466</v>
      </c>
      <c r="E6480" s="1">
        <v>0</v>
      </c>
      <c r="F6480" t="s">
        <v>36</v>
      </c>
      <c r="G6480">
        <v>0</v>
      </c>
      <c r="H6480">
        <v>0</v>
      </c>
      <c r="I6480">
        <v>38.106504999999999</v>
      </c>
    </row>
    <row r="6481" spans="1:9" x14ac:dyDescent="0.25">
      <c r="A6481">
        <v>2130300001</v>
      </c>
      <c r="B6481" t="s">
        <v>5109</v>
      </c>
      <c r="C6481" t="s">
        <v>8706</v>
      </c>
      <c r="D6481" t="s">
        <v>8707</v>
      </c>
      <c r="E6481" s="1">
        <v>9</v>
      </c>
      <c r="F6481" t="s">
        <v>36</v>
      </c>
      <c r="G6481">
        <v>0</v>
      </c>
      <c r="H6481">
        <v>0</v>
      </c>
      <c r="I6481" s="1">
        <v>47.808889000000001</v>
      </c>
    </row>
    <row r="6482" spans="1:9" x14ac:dyDescent="0.25">
      <c r="A6482">
        <v>2130300002</v>
      </c>
      <c r="B6482" t="s">
        <v>5093</v>
      </c>
      <c r="C6482" t="s">
        <v>8706</v>
      </c>
      <c r="D6482" t="s">
        <v>8707</v>
      </c>
      <c r="E6482">
        <v>77</v>
      </c>
      <c r="F6482" t="s">
        <v>36</v>
      </c>
      <c r="G6482">
        <v>4</v>
      </c>
      <c r="H6482">
        <v>0</v>
      </c>
      <c r="I6482" s="1">
        <v>54.214416</v>
      </c>
    </row>
    <row r="6483" spans="1:9" x14ac:dyDescent="0.25">
      <c r="A6483">
        <v>2130300002</v>
      </c>
      <c r="B6483" t="s">
        <v>5093</v>
      </c>
      <c r="C6483" t="s">
        <v>1465</v>
      </c>
      <c r="D6483" t="s">
        <v>1466</v>
      </c>
      <c r="E6483">
        <v>0</v>
      </c>
      <c r="F6483" t="s">
        <v>36</v>
      </c>
      <c r="G6483">
        <v>0</v>
      </c>
      <c r="H6483">
        <v>0</v>
      </c>
      <c r="I6483">
        <v>52.552821000000002</v>
      </c>
    </row>
    <row r="6484" spans="1:9" x14ac:dyDescent="0.25">
      <c r="A6484">
        <v>2130300005</v>
      </c>
      <c r="B6484" t="s">
        <v>5061</v>
      </c>
      <c r="C6484" t="s">
        <v>8706</v>
      </c>
      <c r="D6484" t="s">
        <v>8707</v>
      </c>
      <c r="E6484" s="1">
        <v>11</v>
      </c>
      <c r="F6484" t="s">
        <v>36</v>
      </c>
      <c r="G6484">
        <v>0</v>
      </c>
      <c r="H6484">
        <v>0</v>
      </c>
      <c r="I6484">
        <v>55.604545000000002</v>
      </c>
    </row>
    <row r="6485" spans="1:9" x14ac:dyDescent="0.25">
      <c r="A6485">
        <v>2130300005</v>
      </c>
      <c r="B6485" t="s">
        <v>5061</v>
      </c>
      <c r="C6485" t="s">
        <v>1465</v>
      </c>
      <c r="D6485" t="s">
        <v>1466</v>
      </c>
      <c r="E6485" s="1">
        <v>6</v>
      </c>
      <c r="F6485" t="s">
        <v>36</v>
      </c>
      <c r="G6485">
        <v>0</v>
      </c>
      <c r="H6485">
        <v>0</v>
      </c>
      <c r="I6485">
        <v>55.604999999999997</v>
      </c>
    </row>
    <row r="6486" spans="1:9" x14ac:dyDescent="0.25">
      <c r="A6486">
        <v>2130300006</v>
      </c>
      <c r="B6486" t="s">
        <v>5045</v>
      </c>
      <c r="C6486" t="s">
        <v>8706</v>
      </c>
      <c r="D6486" t="s">
        <v>8707</v>
      </c>
      <c r="E6486" s="1">
        <v>0</v>
      </c>
      <c r="F6486" t="s">
        <v>36</v>
      </c>
      <c r="G6486">
        <v>0</v>
      </c>
      <c r="H6486">
        <v>0</v>
      </c>
      <c r="I6486">
        <v>61.594999999999999</v>
      </c>
    </row>
    <row r="6487" spans="1:9" x14ac:dyDescent="0.25">
      <c r="A6487">
        <v>2130300006</v>
      </c>
      <c r="B6487" t="s">
        <v>5045</v>
      </c>
      <c r="C6487" t="s">
        <v>1465</v>
      </c>
      <c r="D6487" t="s">
        <v>1466</v>
      </c>
      <c r="E6487" s="1">
        <v>2</v>
      </c>
      <c r="F6487" t="s">
        <v>36</v>
      </c>
      <c r="G6487">
        <v>0</v>
      </c>
      <c r="H6487">
        <v>0</v>
      </c>
      <c r="I6487">
        <v>61.594999999999999</v>
      </c>
    </row>
    <row r="6488" spans="1:9" x14ac:dyDescent="0.25">
      <c r="A6488">
        <v>2130300013</v>
      </c>
      <c r="B6488" t="s">
        <v>5149</v>
      </c>
      <c r="C6488" t="s">
        <v>8706</v>
      </c>
      <c r="D6488" t="s">
        <v>8707</v>
      </c>
      <c r="E6488">
        <v>43</v>
      </c>
      <c r="F6488" t="s">
        <v>36</v>
      </c>
      <c r="G6488">
        <v>0</v>
      </c>
      <c r="H6488">
        <v>0</v>
      </c>
      <c r="I6488">
        <v>39.979767000000002</v>
      </c>
    </row>
    <row r="6489" spans="1:9" x14ac:dyDescent="0.25">
      <c r="A6489">
        <v>2130300013</v>
      </c>
      <c r="B6489" t="s">
        <v>5149</v>
      </c>
      <c r="C6489" t="s">
        <v>1465</v>
      </c>
      <c r="D6489" t="s">
        <v>1466</v>
      </c>
      <c r="E6489">
        <v>0</v>
      </c>
      <c r="F6489" t="s">
        <v>36</v>
      </c>
      <c r="G6489">
        <v>0</v>
      </c>
      <c r="H6489">
        <v>0</v>
      </c>
      <c r="I6489">
        <v>39.979804000000001</v>
      </c>
    </row>
    <row r="6490" spans="1:9" x14ac:dyDescent="0.25">
      <c r="A6490">
        <v>2130300014</v>
      </c>
      <c r="B6490" t="s">
        <v>6744</v>
      </c>
      <c r="C6490" t="s">
        <v>8706</v>
      </c>
      <c r="D6490" t="s">
        <v>8707</v>
      </c>
      <c r="E6490" s="1">
        <v>0</v>
      </c>
      <c r="F6490" t="s">
        <v>36</v>
      </c>
      <c r="G6490">
        <v>0</v>
      </c>
      <c r="H6490">
        <v>0</v>
      </c>
      <c r="I6490">
        <v>49.439267999999998</v>
      </c>
    </row>
    <row r="6491" spans="1:9" x14ac:dyDescent="0.25">
      <c r="A6491">
        <v>2130300014</v>
      </c>
      <c r="B6491" t="s">
        <v>6744</v>
      </c>
      <c r="C6491" t="s">
        <v>1465</v>
      </c>
      <c r="D6491" t="s">
        <v>1466</v>
      </c>
      <c r="E6491" s="1">
        <v>0</v>
      </c>
      <c r="F6491" t="s">
        <v>36</v>
      </c>
      <c r="G6491">
        <v>0</v>
      </c>
      <c r="H6491">
        <v>0</v>
      </c>
      <c r="I6491">
        <v>49.439267999999998</v>
      </c>
    </row>
    <row r="6492" spans="1:9" x14ac:dyDescent="0.25">
      <c r="A6492">
        <v>2130310001</v>
      </c>
      <c r="B6492" t="s">
        <v>5083</v>
      </c>
      <c r="C6492" t="s">
        <v>8706</v>
      </c>
      <c r="D6492" t="s">
        <v>8707</v>
      </c>
      <c r="E6492">
        <v>28</v>
      </c>
      <c r="F6492" t="s">
        <v>36</v>
      </c>
      <c r="G6492">
        <v>1</v>
      </c>
      <c r="H6492">
        <v>0</v>
      </c>
      <c r="I6492">
        <v>52.011429</v>
      </c>
    </row>
    <row r="6493" spans="1:9" x14ac:dyDescent="0.25">
      <c r="A6493">
        <v>2130320003</v>
      </c>
      <c r="B6493" t="s">
        <v>6023</v>
      </c>
      <c r="C6493" t="s">
        <v>8706</v>
      </c>
      <c r="D6493" t="s">
        <v>8707</v>
      </c>
      <c r="E6493" s="1">
        <v>9</v>
      </c>
      <c r="F6493" t="s">
        <v>36</v>
      </c>
      <c r="G6493">
        <v>0</v>
      </c>
      <c r="H6493">
        <v>0</v>
      </c>
      <c r="I6493">
        <v>0.93888899999999997</v>
      </c>
    </row>
    <row r="6494" spans="1:9" x14ac:dyDescent="0.25">
      <c r="A6494">
        <v>2130320006</v>
      </c>
      <c r="B6494" t="s">
        <v>6022</v>
      </c>
      <c r="C6494" t="s">
        <v>8706</v>
      </c>
      <c r="D6494" t="s">
        <v>8707</v>
      </c>
      <c r="E6494" s="1">
        <v>10</v>
      </c>
      <c r="F6494" t="s">
        <v>36</v>
      </c>
      <c r="G6494">
        <v>0</v>
      </c>
      <c r="H6494">
        <v>0</v>
      </c>
      <c r="I6494">
        <v>0.93899999999999995</v>
      </c>
    </row>
    <row r="6495" spans="1:9" x14ac:dyDescent="0.25">
      <c r="A6495">
        <v>2130320008</v>
      </c>
      <c r="B6495" t="s">
        <v>5027</v>
      </c>
      <c r="C6495" t="s">
        <v>8706</v>
      </c>
      <c r="D6495" t="s">
        <v>8707</v>
      </c>
      <c r="E6495" s="1">
        <v>27</v>
      </c>
      <c r="F6495" t="s">
        <v>36</v>
      </c>
      <c r="G6495">
        <v>0</v>
      </c>
      <c r="H6495">
        <v>0</v>
      </c>
      <c r="I6495">
        <v>68.925926000000004</v>
      </c>
    </row>
    <row r="6496" spans="1:9" x14ac:dyDescent="0.25">
      <c r="A6496">
        <v>2130330002</v>
      </c>
      <c r="B6496" t="s">
        <v>5106</v>
      </c>
      <c r="C6496" t="s">
        <v>8706</v>
      </c>
      <c r="D6496" t="s">
        <v>8707</v>
      </c>
      <c r="E6496" s="1">
        <v>32</v>
      </c>
      <c r="F6496" t="s">
        <v>36</v>
      </c>
      <c r="G6496">
        <v>0</v>
      </c>
      <c r="H6496">
        <v>0</v>
      </c>
      <c r="I6496">
        <v>48.183124999999997</v>
      </c>
    </row>
    <row r="6497" spans="1:9" x14ac:dyDescent="0.25">
      <c r="A6497">
        <v>2130330003</v>
      </c>
      <c r="B6497" t="s">
        <v>4946</v>
      </c>
      <c r="C6497" t="s">
        <v>8706</v>
      </c>
      <c r="D6497" t="s">
        <v>8707</v>
      </c>
      <c r="E6497" s="1">
        <v>30</v>
      </c>
      <c r="F6497" t="s">
        <v>36</v>
      </c>
      <c r="G6497">
        <v>0</v>
      </c>
      <c r="H6497">
        <v>0</v>
      </c>
      <c r="I6497">
        <v>138.63466700000001</v>
      </c>
    </row>
    <row r="6498" spans="1:9" x14ac:dyDescent="0.25">
      <c r="A6498">
        <v>2130330005</v>
      </c>
      <c r="B6498" t="s">
        <v>5020</v>
      </c>
      <c r="C6498" t="s">
        <v>8706</v>
      </c>
      <c r="D6498" t="s">
        <v>8707</v>
      </c>
      <c r="E6498">
        <v>39</v>
      </c>
      <c r="F6498" t="s">
        <v>36</v>
      </c>
      <c r="G6498">
        <v>0</v>
      </c>
      <c r="H6498">
        <v>0</v>
      </c>
      <c r="I6498">
        <v>72.893845999999996</v>
      </c>
    </row>
    <row r="6499" spans="1:9" x14ac:dyDescent="0.25">
      <c r="A6499">
        <v>2130330005</v>
      </c>
      <c r="B6499" t="s">
        <v>5020</v>
      </c>
      <c r="C6499" t="s">
        <v>1465</v>
      </c>
      <c r="D6499" t="s">
        <v>1466</v>
      </c>
      <c r="E6499" s="1">
        <v>0</v>
      </c>
      <c r="F6499" t="s">
        <v>36</v>
      </c>
      <c r="G6499">
        <v>0</v>
      </c>
      <c r="H6499">
        <v>0</v>
      </c>
      <c r="I6499">
        <v>71.273137000000006</v>
      </c>
    </row>
    <row r="6500" spans="1:9" x14ac:dyDescent="0.25">
      <c r="A6500">
        <v>2130330006</v>
      </c>
      <c r="B6500" t="s">
        <v>5682</v>
      </c>
      <c r="C6500" t="s">
        <v>8706</v>
      </c>
      <c r="D6500" t="s">
        <v>8707</v>
      </c>
      <c r="E6500" s="1">
        <v>3</v>
      </c>
      <c r="F6500" t="s">
        <v>36</v>
      </c>
      <c r="G6500">
        <v>0</v>
      </c>
      <c r="H6500">
        <v>0</v>
      </c>
      <c r="I6500">
        <v>8.6366669999999992</v>
      </c>
    </row>
    <row r="6501" spans="1:9" x14ac:dyDescent="0.25">
      <c r="A6501">
        <v>2130330007</v>
      </c>
      <c r="B6501" t="s">
        <v>4976</v>
      </c>
      <c r="C6501" t="s">
        <v>8706</v>
      </c>
      <c r="D6501" t="s">
        <v>8707</v>
      </c>
      <c r="E6501" s="1">
        <v>44</v>
      </c>
      <c r="F6501" t="s">
        <v>36</v>
      </c>
      <c r="G6501">
        <v>0</v>
      </c>
      <c r="H6501">
        <v>0</v>
      </c>
      <c r="I6501">
        <v>109.415682</v>
      </c>
    </row>
    <row r="6502" spans="1:9" x14ac:dyDescent="0.25">
      <c r="A6502">
        <v>2130330009</v>
      </c>
      <c r="B6502" t="s">
        <v>5025</v>
      </c>
      <c r="C6502" t="s">
        <v>8706</v>
      </c>
      <c r="D6502" t="s">
        <v>8707</v>
      </c>
      <c r="E6502" s="1">
        <v>20</v>
      </c>
      <c r="F6502" t="s">
        <v>36</v>
      </c>
      <c r="G6502">
        <v>0</v>
      </c>
      <c r="H6502">
        <v>0</v>
      </c>
      <c r="I6502">
        <v>69.707499999999996</v>
      </c>
    </row>
    <row r="6503" spans="1:9" x14ac:dyDescent="0.25">
      <c r="A6503">
        <v>2130330009</v>
      </c>
      <c r="B6503" t="s">
        <v>5025</v>
      </c>
      <c r="C6503" t="s">
        <v>1465</v>
      </c>
      <c r="D6503" t="s">
        <v>1466</v>
      </c>
      <c r="E6503" s="1">
        <v>0</v>
      </c>
      <c r="F6503" t="s">
        <v>36</v>
      </c>
      <c r="G6503">
        <v>0</v>
      </c>
      <c r="H6503">
        <v>0</v>
      </c>
      <c r="I6503">
        <v>68.850999999999999</v>
      </c>
    </row>
    <row r="6504" spans="1:9" x14ac:dyDescent="0.25">
      <c r="A6504">
        <v>2130330010</v>
      </c>
      <c r="B6504" t="s">
        <v>5004</v>
      </c>
      <c r="C6504" t="s">
        <v>8706</v>
      </c>
      <c r="D6504" t="s">
        <v>8707</v>
      </c>
      <c r="E6504" s="1">
        <v>35</v>
      </c>
      <c r="F6504" t="s">
        <v>36</v>
      </c>
      <c r="G6504">
        <v>0</v>
      </c>
      <c r="H6504">
        <v>0</v>
      </c>
      <c r="I6504">
        <v>79.322570999999996</v>
      </c>
    </row>
    <row r="6505" spans="1:9" x14ac:dyDescent="0.25">
      <c r="A6505">
        <v>2130330012</v>
      </c>
      <c r="B6505" t="s">
        <v>5092</v>
      </c>
      <c r="C6505" t="s">
        <v>8706</v>
      </c>
      <c r="D6505" t="s">
        <v>8707</v>
      </c>
      <c r="E6505" s="1">
        <v>25</v>
      </c>
      <c r="F6505" t="s">
        <v>36</v>
      </c>
      <c r="G6505">
        <v>0</v>
      </c>
      <c r="H6505">
        <v>0</v>
      </c>
      <c r="I6505">
        <v>50.522399999999998</v>
      </c>
    </row>
    <row r="6506" spans="1:9" x14ac:dyDescent="0.25">
      <c r="A6506">
        <v>2130340001</v>
      </c>
      <c r="B6506" t="s">
        <v>5369</v>
      </c>
      <c r="C6506" t="s">
        <v>8706</v>
      </c>
      <c r="D6506" t="s">
        <v>8707</v>
      </c>
      <c r="E6506" s="1">
        <v>98</v>
      </c>
      <c r="F6506" t="s">
        <v>36</v>
      </c>
      <c r="G6506">
        <v>0</v>
      </c>
      <c r="H6506">
        <v>0</v>
      </c>
      <c r="I6506">
        <v>22.474489999999999</v>
      </c>
    </row>
    <row r="6507" spans="1:9" x14ac:dyDescent="0.25">
      <c r="A6507">
        <v>2130340002</v>
      </c>
      <c r="B6507" t="s">
        <v>4978</v>
      </c>
      <c r="C6507" t="s">
        <v>8706</v>
      </c>
      <c r="D6507" t="s">
        <v>8707</v>
      </c>
      <c r="E6507" s="1">
        <v>7</v>
      </c>
      <c r="F6507" t="s">
        <v>36</v>
      </c>
      <c r="G6507">
        <v>0</v>
      </c>
      <c r="H6507">
        <v>0</v>
      </c>
      <c r="I6507">
        <v>107.38714299999999</v>
      </c>
    </row>
    <row r="6508" spans="1:9" x14ac:dyDescent="0.25">
      <c r="A6508">
        <v>2130340004</v>
      </c>
      <c r="B6508" t="s">
        <v>5003</v>
      </c>
      <c r="C6508" t="s">
        <v>8706</v>
      </c>
      <c r="D6508" t="s">
        <v>8707</v>
      </c>
      <c r="E6508" s="1">
        <v>8</v>
      </c>
      <c r="F6508" t="s">
        <v>36</v>
      </c>
      <c r="G6508">
        <v>0</v>
      </c>
      <c r="H6508">
        <v>0</v>
      </c>
      <c r="I6508">
        <v>80.224999999999994</v>
      </c>
    </row>
    <row r="6509" spans="1:9" x14ac:dyDescent="0.25">
      <c r="A6509">
        <v>2130340006</v>
      </c>
      <c r="B6509" t="s">
        <v>4957</v>
      </c>
      <c r="C6509" t="s">
        <v>8706</v>
      </c>
      <c r="D6509" t="s">
        <v>8707</v>
      </c>
      <c r="E6509" s="1">
        <v>11</v>
      </c>
      <c r="F6509" t="s">
        <v>36</v>
      </c>
      <c r="G6509">
        <v>0</v>
      </c>
      <c r="H6509">
        <v>0</v>
      </c>
      <c r="I6509">
        <v>126.160909</v>
      </c>
    </row>
    <row r="6510" spans="1:9" x14ac:dyDescent="0.25">
      <c r="A6510">
        <v>2130340008</v>
      </c>
      <c r="B6510" t="s">
        <v>4960</v>
      </c>
      <c r="C6510" t="s">
        <v>8706</v>
      </c>
      <c r="D6510" t="s">
        <v>8707</v>
      </c>
      <c r="E6510">
        <v>18</v>
      </c>
      <c r="F6510" t="s">
        <v>36</v>
      </c>
      <c r="G6510">
        <v>1</v>
      </c>
      <c r="H6510">
        <v>0</v>
      </c>
      <c r="I6510">
        <v>121.28833299999999</v>
      </c>
    </row>
    <row r="6511" spans="1:9" x14ac:dyDescent="0.25">
      <c r="A6511">
        <v>2130340012</v>
      </c>
      <c r="B6511" t="s">
        <v>5001</v>
      </c>
      <c r="C6511" t="s">
        <v>8706</v>
      </c>
      <c r="D6511" t="s">
        <v>8707</v>
      </c>
      <c r="E6511">
        <v>32</v>
      </c>
      <c r="F6511" t="s">
        <v>36</v>
      </c>
      <c r="G6511">
        <v>0</v>
      </c>
      <c r="H6511">
        <v>0</v>
      </c>
      <c r="I6511">
        <v>85.386250000000004</v>
      </c>
    </row>
    <row r="6512" spans="1:9" x14ac:dyDescent="0.25">
      <c r="A6512">
        <v>2130340013</v>
      </c>
      <c r="B6512" t="s">
        <v>5049</v>
      </c>
      <c r="C6512" t="s">
        <v>8706</v>
      </c>
      <c r="D6512" t="s">
        <v>8707</v>
      </c>
      <c r="E6512" s="1">
        <v>3</v>
      </c>
      <c r="F6512" t="s">
        <v>36</v>
      </c>
      <c r="G6512">
        <v>0</v>
      </c>
      <c r="H6512">
        <v>0</v>
      </c>
      <c r="I6512">
        <v>61.016666999999998</v>
      </c>
    </row>
    <row r="6513" spans="1:9" x14ac:dyDescent="0.25">
      <c r="A6513">
        <v>2130340016</v>
      </c>
      <c r="B6513" t="s">
        <v>5172</v>
      </c>
      <c r="C6513" t="s">
        <v>8706</v>
      </c>
      <c r="D6513" t="s">
        <v>8707</v>
      </c>
      <c r="E6513" s="1">
        <v>72</v>
      </c>
      <c r="F6513" t="s">
        <v>36</v>
      </c>
      <c r="G6513">
        <v>0</v>
      </c>
      <c r="H6513">
        <v>0</v>
      </c>
      <c r="I6513">
        <v>38.864305999999999</v>
      </c>
    </row>
    <row r="6514" spans="1:9" x14ac:dyDescent="0.25">
      <c r="A6514">
        <v>2130340019</v>
      </c>
      <c r="B6514" t="s">
        <v>4980</v>
      </c>
      <c r="C6514" t="s">
        <v>8706</v>
      </c>
      <c r="D6514" t="s">
        <v>8707</v>
      </c>
      <c r="E6514" s="1">
        <v>11</v>
      </c>
      <c r="F6514" t="s">
        <v>36</v>
      </c>
      <c r="G6514">
        <v>0</v>
      </c>
      <c r="H6514">
        <v>0</v>
      </c>
      <c r="I6514">
        <v>106.214545</v>
      </c>
    </row>
    <row r="6515" spans="1:9" x14ac:dyDescent="0.25">
      <c r="A6515">
        <v>2130340021</v>
      </c>
      <c r="B6515" t="s">
        <v>5010</v>
      </c>
      <c r="C6515" t="s">
        <v>8706</v>
      </c>
      <c r="D6515" t="s">
        <v>8707</v>
      </c>
      <c r="E6515">
        <v>24</v>
      </c>
      <c r="F6515" t="s">
        <v>36</v>
      </c>
      <c r="G6515">
        <v>0</v>
      </c>
      <c r="H6515">
        <v>0</v>
      </c>
      <c r="I6515">
        <v>75.681250000000006</v>
      </c>
    </row>
    <row r="6516" spans="1:9" x14ac:dyDescent="0.25">
      <c r="A6516">
        <v>2130340023</v>
      </c>
      <c r="B6516" t="s">
        <v>5071</v>
      </c>
      <c r="C6516" t="s">
        <v>8706</v>
      </c>
      <c r="D6516" t="s">
        <v>8707</v>
      </c>
      <c r="E6516">
        <v>15</v>
      </c>
      <c r="F6516" t="s">
        <v>36</v>
      </c>
      <c r="G6516">
        <v>0</v>
      </c>
      <c r="H6516">
        <v>0</v>
      </c>
      <c r="I6516">
        <v>53.866</v>
      </c>
    </row>
    <row r="6517" spans="1:9" x14ac:dyDescent="0.25">
      <c r="A6517">
        <v>2130340029</v>
      </c>
      <c r="B6517" t="s">
        <v>4989</v>
      </c>
      <c r="C6517" t="s">
        <v>8706</v>
      </c>
      <c r="D6517" t="s">
        <v>8707</v>
      </c>
      <c r="E6517" s="1">
        <v>13</v>
      </c>
      <c r="F6517" t="s">
        <v>36</v>
      </c>
      <c r="G6517">
        <v>0</v>
      </c>
      <c r="H6517">
        <v>0</v>
      </c>
      <c r="I6517">
        <v>97.831537999999995</v>
      </c>
    </row>
    <row r="6518" spans="1:9" x14ac:dyDescent="0.25">
      <c r="A6518">
        <v>2130340031</v>
      </c>
      <c r="B6518" t="s">
        <v>5000</v>
      </c>
      <c r="C6518" t="s">
        <v>8706</v>
      </c>
      <c r="D6518" t="s">
        <v>8707</v>
      </c>
      <c r="E6518" s="1">
        <v>3</v>
      </c>
      <c r="F6518" t="s">
        <v>36</v>
      </c>
      <c r="G6518">
        <v>0</v>
      </c>
      <c r="H6518">
        <v>0</v>
      </c>
      <c r="I6518">
        <v>86.366667000000007</v>
      </c>
    </row>
    <row r="6519" spans="1:9" x14ac:dyDescent="0.25">
      <c r="A6519">
        <v>2130340033</v>
      </c>
      <c r="B6519" t="s">
        <v>5162</v>
      </c>
      <c r="C6519" t="s">
        <v>8706</v>
      </c>
      <c r="D6519" t="s">
        <v>8707</v>
      </c>
      <c r="E6519" s="1">
        <v>14</v>
      </c>
      <c r="F6519" t="s">
        <v>36</v>
      </c>
      <c r="G6519">
        <v>0</v>
      </c>
      <c r="H6519">
        <v>0</v>
      </c>
      <c r="I6519">
        <v>39.739286</v>
      </c>
    </row>
    <row r="6520" spans="1:9" x14ac:dyDescent="0.25">
      <c r="A6520">
        <v>2130340035</v>
      </c>
      <c r="B6520" t="s">
        <v>5158</v>
      </c>
      <c r="C6520" t="s">
        <v>8706</v>
      </c>
      <c r="D6520" t="s">
        <v>8707</v>
      </c>
      <c r="E6520" s="1">
        <v>9</v>
      </c>
      <c r="F6520" t="s">
        <v>36</v>
      </c>
      <c r="G6520">
        <v>0</v>
      </c>
      <c r="H6520">
        <v>0</v>
      </c>
      <c r="I6520">
        <v>39.952221999999999</v>
      </c>
    </row>
    <row r="6521" spans="1:9" x14ac:dyDescent="0.25">
      <c r="A6521">
        <v>2130340037</v>
      </c>
      <c r="B6521" t="s">
        <v>4973</v>
      </c>
      <c r="C6521" t="s">
        <v>8706</v>
      </c>
      <c r="D6521" t="s">
        <v>8707</v>
      </c>
      <c r="E6521" s="1">
        <v>18</v>
      </c>
      <c r="F6521" t="s">
        <v>36</v>
      </c>
      <c r="G6521">
        <v>0</v>
      </c>
      <c r="H6521">
        <v>0</v>
      </c>
      <c r="I6521">
        <v>109.98222199999999</v>
      </c>
    </row>
    <row r="6522" spans="1:9" x14ac:dyDescent="0.25">
      <c r="A6522">
        <v>2130340039</v>
      </c>
      <c r="B6522" t="s">
        <v>4933</v>
      </c>
      <c r="C6522" t="s">
        <v>8706</v>
      </c>
      <c r="D6522" t="s">
        <v>8707</v>
      </c>
      <c r="E6522">
        <v>14</v>
      </c>
      <c r="F6522" t="s">
        <v>36</v>
      </c>
      <c r="G6522">
        <v>0</v>
      </c>
      <c r="H6522">
        <v>0</v>
      </c>
      <c r="I6522">
        <v>157.78214299999999</v>
      </c>
    </row>
    <row r="6523" spans="1:9" x14ac:dyDescent="0.25">
      <c r="A6523">
        <v>2130340041</v>
      </c>
      <c r="B6523" t="s">
        <v>4975</v>
      </c>
      <c r="C6523" t="s">
        <v>8706</v>
      </c>
      <c r="D6523" t="s">
        <v>8707</v>
      </c>
      <c r="E6523" s="1">
        <v>81</v>
      </c>
      <c r="F6523" t="s">
        <v>36</v>
      </c>
      <c r="G6523">
        <v>0</v>
      </c>
      <c r="H6523">
        <v>0</v>
      </c>
      <c r="I6523">
        <v>109.804444</v>
      </c>
    </row>
    <row r="6524" spans="1:9" x14ac:dyDescent="0.25">
      <c r="A6524">
        <v>2130350001</v>
      </c>
      <c r="B6524" t="s">
        <v>5051</v>
      </c>
      <c r="C6524" t="s">
        <v>8706</v>
      </c>
      <c r="D6524" t="s">
        <v>8707</v>
      </c>
      <c r="E6524">
        <v>5</v>
      </c>
      <c r="F6524" t="s">
        <v>36</v>
      </c>
      <c r="G6524">
        <v>0</v>
      </c>
      <c r="H6524">
        <v>0</v>
      </c>
      <c r="I6524">
        <v>60.648000000000003</v>
      </c>
    </row>
    <row r="6525" spans="1:9" x14ac:dyDescent="0.25">
      <c r="A6525">
        <v>2130360002</v>
      </c>
      <c r="B6525" t="s">
        <v>5135</v>
      </c>
      <c r="C6525" t="s">
        <v>8706</v>
      </c>
      <c r="D6525" t="s">
        <v>8707</v>
      </c>
      <c r="E6525" s="1">
        <v>3</v>
      </c>
      <c r="F6525" t="s">
        <v>36</v>
      </c>
      <c r="G6525">
        <v>0</v>
      </c>
      <c r="H6525">
        <v>0</v>
      </c>
      <c r="I6525">
        <v>43.74</v>
      </c>
    </row>
    <row r="6526" spans="1:9" x14ac:dyDescent="0.25">
      <c r="A6526">
        <v>2130360005</v>
      </c>
      <c r="B6526" t="s">
        <v>5260</v>
      </c>
      <c r="C6526" t="s">
        <v>8706</v>
      </c>
      <c r="D6526" t="s">
        <v>8707</v>
      </c>
      <c r="E6526">
        <v>20</v>
      </c>
      <c r="F6526" t="s">
        <v>36</v>
      </c>
      <c r="G6526">
        <v>0</v>
      </c>
      <c r="H6526">
        <v>0</v>
      </c>
      <c r="I6526">
        <v>29.891500000000001</v>
      </c>
    </row>
    <row r="6527" spans="1:9" x14ac:dyDescent="0.25">
      <c r="A6527">
        <v>2130360007</v>
      </c>
      <c r="B6527" t="s">
        <v>5175</v>
      </c>
      <c r="C6527" t="s">
        <v>8706</v>
      </c>
      <c r="D6527" t="s">
        <v>8707</v>
      </c>
      <c r="E6527">
        <v>33</v>
      </c>
      <c r="F6527" t="s">
        <v>36</v>
      </c>
      <c r="G6527">
        <v>0</v>
      </c>
      <c r="H6527">
        <v>0</v>
      </c>
      <c r="I6527">
        <v>38.264242000000003</v>
      </c>
    </row>
    <row r="6528" spans="1:9" x14ac:dyDescent="0.25">
      <c r="A6528">
        <v>2130360010</v>
      </c>
      <c r="B6528" t="s">
        <v>5136</v>
      </c>
      <c r="C6528" t="s">
        <v>8706</v>
      </c>
      <c r="D6528" t="s">
        <v>8707</v>
      </c>
      <c r="E6528" s="1">
        <v>27</v>
      </c>
      <c r="F6528" t="s">
        <v>36</v>
      </c>
      <c r="G6528">
        <v>0</v>
      </c>
      <c r="H6528">
        <v>0</v>
      </c>
      <c r="I6528">
        <v>43.638888999999999</v>
      </c>
    </row>
    <row r="6529" spans="1:9" x14ac:dyDescent="0.25">
      <c r="A6529">
        <v>2130360012</v>
      </c>
      <c r="B6529" t="s">
        <v>6435</v>
      </c>
      <c r="C6529" t="s">
        <v>8706</v>
      </c>
      <c r="D6529" t="s">
        <v>8707</v>
      </c>
      <c r="E6529" s="1">
        <v>30</v>
      </c>
      <c r="F6529" t="s">
        <v>36</v>
      </c>
      <c r="G6529">
        <v>0</v>
      </c>
      <c r="H6529">
        <v>0</v>
      </c>
      <c r="I6529">
        <v>68.276332999999994</v>
      </c>
    </row>
    <row r="6530" spans="1:9" x14ac:dyDescent="0.25">
      <c r="A6530">
        <v>2130360012</v>
      </c>
      <c r="B6530" t="s">
        <v>6435</v>
      </c>
      <c r="C6530" t="s">
        <v>1465</v>
      </c>
      <c r="D6530" t="s">
        <v>1466</v>
      </c>
      <c r="E6530" s="1">
        <v>0</v>
      </c>
      <c r="F6530" t="s">
        <v>36</v>
      </c>
      <c r="G6530">
        <v>0</v>
      </c>
      <c r="H6530">
        <v>0</v>
      </c>
      <c r="I6530">
        <v>68.276452000000006</v>
      </c>
    </row>
    <row r="6531" spans="1:9" x14ac:dyDescent="0.25">
      <c r="A6531">
        <v>2130360014</v>
      </c>
      <c r="B6531" t="s">
        <v>5116</v>
      </c>
      <c r="C6531" t="s">
        <v>8706</v>
      </c>
      <c r="D6531" t="s">
        <v>8707</v>
      </c>
      <c r="E6531">
        <v>7</v>
      </c>
      <c r="F6531" t="s">
        <v>36</v>
      </c>
      <c r="G6531">
        <v>0</v>
      </c>
      <c r="H6531">
        <v>0</v>
      </c>
      <c r="I6531">
        <v>47.244286000000002</v>
      </c>
    </row>
    <row r="6532" spans="1:9" x14ac:dyDescent="0.25">
      <c r="A6532">
        <v>2130370001</v>
      </c>
      <c r="B6532" t="s">
        <v>5103</v>
      </c>
      <c r="C6532" t="s">
        <v>8706</v>
      </c>
      <c r="D6532" t="s">
        <v>8707</v>
      </c>
      <c r="E6532" s="1">
        <v>2</v>
      </c>
      <c r="F6532" t="s">
        <v>36</v>
      </c>
      <c r="G6532">
        <v>0</v>
      </c>
      <c r="H6532">
        <v>0</v>
      </c>
      <c r="I6532">
        <v>48.76</v>
      </c>
    </row>
    <row r="6533" spans="1:9" x14ac:dyDescent="0.25">
      <c r="A6533">
        <v>2130370003</v>
      </c>
      <c r="B6533" t="s">
        <v>5866</v>
      </c>
      <c r="C6533" t="s">
        <v>8706</v>
      </c>
      <c r="D6533" t="s">
        <v>8707</v>
      </c>
      <c r="E6533" s="1">
        <v>6</v>
      </c>
      <c r="F6533" t="s">
        <v>36</v>
      </c>
      <c r="G6533">
        <v>0</v>
      </c>
      <c r="H6533">
        <v>0</v>
      </c>
      <c r="I6533">
        <v>2.9350000000000001</v>
      </c>
    </row>
    <row r="6534" spans="1:9" x14ac:dyDescent="0.25">
      <c r="A6534">
        <v>2130370004</v>
      </c>
      <c r="B6534" t="s">
        <v>5009</v>
      </c>
      <c r="C6534" t="s">
        <v>8706</v>
      </c>
      <c r="D6534" t="s">
        <v>8707</v>
      </c>
      <c r="E6534">
        <v>45</v>
      </c>
      <c r="F6534" t="s">
        <v>36</v>
      </c>
      <c r="G6534" s="1">
        <v>0</v>
      </c>
      <c r="H6534">
        <v>0</v>
      </c>
      <c r="I6534">
        <v>75.400443999999993</v>
      </c>
    </row>
    <row r="6535" spans="1:9" x14ac:dyDescent="0.25">
      <c r="A6535">
        <v>2130370004</v>
      </c>
      <c r="B6535" t="s">
        <v>5009</v>
      </c>
      <c r="C6535" t="s">
        <v>1465</v>
      </c>
      <c r="D6535" t="s">
        <v>1466</v>
      </c>
      <c r="E6535" s="1">
        <v>0</v>
      </c>
      <c r="F6535" t="s">
        <v>36</v>
      </c>
      <c r="G6535">
        <v>0</v>
      </c>
      <c r="H6535" s="1">
        <v>0</v>
      </c>
      <c r="I6535">
        <v>75.812222000000006</v>
      </c>
    </row>
    <row r="6536" spans="1:9" x14ac:dyDescent="0.25">
      <c r="A6536">
        <v>2130370005</v>
      </c>
      <c r="B6536" t="s">
        <v>5015</v>
      </c>
      <c r="C6536" t="s">
        <v>8706</v>
      </c>
      <c r="D6536" t="s">
        <v>8707</v>
      </c>
      <c r="E6536" s="1">
        <v>32</v>
      </c>
      <c r="F6536" t="s">
        <v>36</v>
      </c>
      <c r="G6536">
        <v>0</v>
      </c>
      <c r="H6536">
        <v>0</v>
      </c>
      <c r="I6536">
        <v>72.434687999999994</v>
      </c>
    </row>
    <row r="6537" spans="1:9" x14ac:dyDescent="0.25">
      <c r="A6537">
        <v>2130370005</v>
      </c>
      <c r="B6537" t="s">
        <v>5015</v>
      </c>
      <c r="C6537" t="s">
        <v>1465</v>
      </c>
      <c r="D6537" t="s">
        <v>1466</v>
      </c>
      <c r="E6537" s="1">
        <v>0</v>
      </c>
      <c r="F6537" t="s">
        <v>36</v>
      </c>
      <c r="G6537">
        <v>0</v>
      </c>
      <c r="H6537">
        <v>0</v>
      </c>
      <c r="I6537">
        <v>74.260999999999996</v>
      </c>
    </row>
    <row r="6538" spans="1:9" x14ac:dyDescent="0.25">
      <c r="A6538">
        <v>2130370012</v>
      </c>
      <c r="B6538" t="s">
        <v>5899</v>
      </c>
      <c r="C6538" t="s">
        <v>8706</v>
      </c>
      <c r="D6538" t="s">
        <v>8707</v>
      </c>
      <c r="E6538" s="1">
        <v>2</v>
      </c>
      <c r="F6538" t="s">
        <v>36</v>
      </c>
      <c r="G6538">
        <v>0</v>
      </c>
      <c r="H6538">
        <v>0</v>
      </c>
      <c r="I6538">
        <v>2.35</v>
      </c>
    </row>
    <row r="6539" spans="1:9" x14ac:dyDescent="0.25">
      <c r="A6539">
        <v>2130380001</v>
      </c>
      <c r="B6539" t="s">
        <v>5213</v>
      </c>
      <c r="C6539" t="s">
        <v>8706</v>
      </c>
      <c r="D6539" t="s">
        <v>8707</v>
      </c>
      <c r="E6539" s="1">
        <v>12</v>
      </c>
      <c r="F6539" t="s">
        <v>36</v>
      </c>
      <c r="G6539">
        <v>0</v>
      </c>
      <c r="H6539">
        <v>0</v>
      </c>
      <c r="I6539">
        <v>34.613332999999997</v>
      </c>
    </row>
    <row r="6540" spans="1:9" x14ac:dyDescent="0.25">
      <c r="A6540">
        <v>2130390001</v>
      </c>
      <c r="B6540" t="s">
        <v>5139</v>
      </c>
      <c r="C6540" t="s">
        <v>8706</v>
      </c>
      <c r="D6540" t="s">
        <v>8707</v>
      </c>
      <c r="E6540" s="1">
        <v>32</v>
      </c>
      <c r="F6540" t="s">
        <v>36</v>
      </c>
      <c r="G6540">
        <v>0</v>
      </c>
      <c r="H6540">
        <v>0</v>
      </c>
      <c r="I6540">
        <v>43.261563000000002</v>
      </c>
    </row>
    <row r="6541" spans="1:9" x14ac:dyDescent="0.25">
      <c r="A6541">
        <v>2130400001</v>
      </c>
      <c r="B6541" t="s">
        <v>5319</v>
      </c>
      <c r="C6541" t="s">
        <v>8706</v>
      </c>
      <c r="D6541" t="s">
        <v>8707</v>
      </c>
      <c r="E6541">
        <v>3</v>
      </c>
      <c r="F6541" t="s">
        <v>36</v>
      </c>
      <c r="G6541">
        <v>0</v>
      </c>
      <c r="H6541">
        <v>0</v>
      </c>
      <c r="I6541">
        <v>25.886666999999999</v>
      </c>
    </row>
    <row r="6542" spans="1:9" x14ac:dyDescent="0.25">
      <c r="A6542">
        <v>2130410001</v>
      </c>
      <c r="B6542" t="s">
        <v>5137</v>
      </c>
      <c r="C6542" t="s">
        <v>8706</v>
      </c>
      <c r="D6542" t="s">
        <v>8707</v>
      </c>
      <c r="E6542" s="1">
        <v>79</v>
      </c>
      <c r="F6542" t="s">
        <v>36</v>
      </c>
      <c r="G6542">
        <v>0</v>
      </c>
      <c r="H6542">
        <v>0</v>
      </c>
      <c r="I6542">
        <v>43.529114</v>
      </c>
    </row>
    <row r="6543" spans="1:9" x14ac:dyDescent="0.25">
      <c r="A6543">
        <v>2130410002</v>
      </c>
      <c r="B6543" t="s">
        <v>5715</v>
      </c>
      <c r="C6543" t="s">
        <v>8706</v>
      </c>
      <c r="D6543" t="s">
        <v>8707</v>
      </c>
      <c r="E6543" s="1">
        <v>83</v>
      </c>
      <c r="F6543" t="s">
        <v>36</v>
      </c>
      <c r="G6543">
        <v>0</v>
      </c>
      <c r="H6543">
        <v>0</v>
      </c>
      <c r="I6543">
        <v>7.4851809999999999</v>
      </c>
    </row>
    <row r="6544" spans="1:9" x14ac:dyDescent="0.25">
      <c r="A6544">
        <v>2130410003</v>
      </c>
      <c r="B6544" t="s">
        <v>5341</v>
      </c>
      <c r="C6544" t="s">
        <v>8706</v>
      </c>
      <c r="D6544" t="s">
        <v>8707</v>
      </c>
      <c r="E6544" s="1">
        <v>8</v>
      </c>
      <c r="F6544" t="s">
        <v>36</v>
      </c>
      <c r="G6544">
        <v>0</v>
      </c>
      <c r="H6544">
        <v>0</v>
      </c>
      <c r="I6544">
        <v>24.498750000000001</v>
      </c>
    </row>
    <row r="6545" spans="1:9" x14ac:dyDescent="0.25">
      <c r="A6545">
        <v>2130440003</v>
      </c>
      <c r="B6545" t="s">
        <v>4864</v>
      </c>
      <c r="C6545" t="s">
        <v>8706</v>
      </c>
      <c r="D6545" t="s">
        <v>8707</v>
      </c>
      <c r="E6545">
        <v>2</v>
      </c>
      <c r="F6545" t="s">
        <v>36</v>
      </c>
      <c r="G6545">
        <v>0</v>
      </c>
      <c r="H6545">
        <v>0</v>
      </c>
      <c r="I6545">
        <v>539.66999999999996</v>
      </c>
    </row>
    <row r="6546" spans="1:9" x14ac:dyDescent="0.25">
      <c r="A6546">
        <v>2130440003</v>
      </c>
      <c r="B6546" t="s">
        <v>4864</v>
      </c>
      <c r="C6546" t="s">
        <v>1465</v>
      </c>
      <c r="D6546" t="s">
        <v>1466</v>
      </c>
      <c r="E6546" s="1">
        <v>0</v>
      </c>
      <c r="F6546" t="s">
        <v>36</v>
      </c>
      <c r="G6546">
        <v>0</v>
      </c>
      <c r="H6546">
        <v>0</v>
      </c>
      <c r="I6546">
        <v>539.66999999999996</v>
      </c>
    </row>
    <row r="6547" spans="1:9" x14ac:dyDescent="0.25">
      <c r="A6547">
        <v>2130440006</v>
      </c>
      <c r="B6547" t="s">
        <v>1474</v>
      </c>
      <c r="C6547" t="s">
        <v>8708</v>
      </c>
      <c r="D6547" t="s">
        <v>8709</v>
      </c>
      <c r="E6547" s="1">
        <v>3</v>
      </c>
      <c r="F6547" t="s">
        <v>36</v>
      </c>
      <c r="G6547">
        <v>0</v>
      </c>
      <c r="H6547">
        <v>0</v>
      </c>
      <c r="I6547">
        <v>12.266667</v>
      </c>
    </row>
    <row r="6548" spans="1:9" x14ac:dyDescent="0.25">
      <c r="A6548">
        <v>2130440006</v>
      </c>
      <c r="B6548" t="s">
        <v>1474</v>
      </c>
      <c r="C6548" t="s">
        <v>8706</v>
      </c>
      <c r="D6548" t="s">
        <v>8707</v>
      </c>
      <c r="E6548" s="1">
        <v>58</v>
      </c>
      <c r="F6548" t="s">
        <v>36</v>
      </c>
      <c r="G6548">
        <v>3</v>
      </c>
      <c r="H6548">
        <v>0</v>
      </c>
      <c r="I6548">
        <v>12.265689999999999</v>
      </c>
    </row>
    <row r="6549" spans="1:9" x14ac:dyDescent="0.25">
      <c r="A6549">
        <v>2130440006</v>
      </c>
      <c r="B6549" t="s">
        <v>1474</v>
      </c>
      <c r="C6549" t="s">
        <v>130</v>
      </c>
      <c r="D6549" t="s">
        <v>131</v>
      </c>
      <c r="E6549" s="1">
        <v>1</v>
      </c>
      <c r="F6549" t="s">
        <v>36</v>
      </c>
      <c r="G6549">
        <v>0</v>
      </c>
      <c r="H6549">
        <v>3</v>
      </c>
      <c r="I6549">
        <v>17.02</v>
      </c>
    </row>
    <row r="6550" spans="1:9" x14ac:dyDescent="0.25">
      <c r="A6550">
        <v>2130440006</v>
      </c>
      <c r="B6550" t="s">
        <v>1474</v>
      </c>
      <c r="C6550" t="s">
        <v>1465</v>
      </c>
      <c r="D6550" t="s">
        <v>1466</v>
      </c>
      <c r="E6550" s="1">
        <v>0</v>
      </c>
      <c r="F6550" t="s">
        <v>36</v>
      </c>
      <c r="G6550">
        <v>0</v>
      </c>
      <c r="H6550">
        <v>0</v>
      </c>
      <c r="I6550">
        <v>11.950758</v>
      </c>
    </row>
    <row r="6551" spans="1:9" x14ac:dyDescent="0.25">
      <c r="A6551">
        <v>2130460001</v>
      </c>
      <c r="B6551" t="s">
        <v>5347</v>
      </c>
      <c r="C6551" t="s">
        <v>8706</v>
      </c>
      <c r="D6551" t="s">
        <v>8707</v>
      </c>
      <c r="E6551">
        <v>1</v>
      </c>
      <c r="F6551" t="s">
        <v>36</v>
      </c>
      <c r="G6551">
        <v>0</v>
      </c>
      <c r="H6551">
        <v>0</v>
      </c>
      <c r="I6551">
        <v>23.96</v>
      </c>
    </row>
    <row r="6552" spans="1:9" x14ac:dyDescent="0.25">
      <c r="A6552">
        <v>2130470001</v>
      </c>
      <c r="B6552" t="s">
        <v>5375</v>
      </c>
      <c r="C6552" t="s">
        <v>8706</v>
      </c>
      <c r="D6552" t="s">
        <v>8707</v>
      </c>
      <c r="E6552">
        <v>1</v>
      </c>
      <c r="F6552" t="s">
        <v>36</v>
      </c>
      <c r="G6552" s="1">
        <v>0</v>
      </c>
      <c r="H6552">
        <v>0</v>
      </c>
      <c r="I6552">
        <v>21.97</v>
      </c>
    </row>
    <row r="6553" spans="1:9" x14ac:dyDescent="0.25">
      <c r="A6553">
        <v>2130520005</v>
      </c>
      <c r="B6553" t="s">
        <v>1475</v>
      </c>
      <c r="C6553" t="s">
        <v>8708</v>
      </c>
      <c r="D6553" t="s">
        <v>8709</v>
      </c>
      <c r="E6553" s="1">
        <v>0</v>
      </c>
      <c r="F6553" t="s">
        <v>36</v>
      </c>
      <c r="G6553">
        <v>0</v>
      </c>
      <c r="H6553" s="1">
        <v>0</v>
      </c>
      <c r="I6553">
        <v>51.202666999999998</v>
      </c>
    </row>
    <row r="6554" spans="1:9" x14ac:dyDescent="0.25">
      <c r="A6554">
        <v>2130520005</v>
      </c>
      <c r="B6554" t="s">
        <v>1475</v>
      </c>
      <c r="C6554" t="s">
        <v>8706</v>
      </c>
      <c r="D6554" t="s">
        <v>8707</v>
      </c>
      <c r="E6554">
        <v>22</v>
      </c>
      <c r="F6554" t="s">
        <v>36</v>
      </c>
      <c r="G6554">
        <v>0</v>
      </c>
      <c r="H6554">
        <v>0</v>
      </c>
      <c r="I6554">
        <v>51.203181999999998</v>
      </c>
    </row>
    <row r="6555" spans="1:9" x14ac:dyDescent="0.25">
      <c r="A6555">
        <v>2130520005</v>
      </c>
      <c r="B6555" t="s">
        <v>1475</v>
      </c>
      <c r="C6555" t="s">
        <v>130</v>
      </c>
      <c r="D6555" t="s">
        <v>131</v>
      </c>
      <c r="E6555" s="1">
        <v>9</v>
      </c>
      <c r="F6555" t="s">
        <v>36</v>
      </c>
      <c r="G6555">
        <v>0</v>
      </c>
      <c r="H6555">
        <v>0</v>
      </c>
      <c r="I6555">
        <v>51.202221999999999</v>
      </c>
    </row>
    <row r="6556" spans="1:9" x14ac:dyDescent="0.25">
      <c r="A6556">
        <v>2130520007</v>
      </c>
      <c r="B6556" t="s">
        <v>5068</v>
      </c>
      <c r="C6556" t="s">
        <v>8708</v>
      </c>
      <c r="D6556" t="s">
        <v>8709</v>
      </c>
      <c r="E6556" s="1">
        <v>0</v>
      </c>
      <c r="F6556" t="s">
        <v>36</v>
      </c>
      <c r="G6556">
        <v>0</v>
      </c>
      <c r="H6556">
        <v>0</v>
      </c>
      <c r="I6556">
        <v>47.042999999999999</v>
      </c>
    </row>
    <row r="6557" spans="1:9" x14ac:dyDescent="0.25">
      <c r="A6557">
        <v>2130520007</v>
      </c>
      <c r="B6557" t="s">
        <v>5068</v>
      </c>
      <c r="C6557" t="s">
        <v>8706</v>
      </c>
      <c r="D6557" t="s">
        <v>8707</v>
      </c>
      <c r="E6557" s="1">
        <v>40</v>
      </c>
      <c r="F6557" t="s">
        <v>36</v>
      </c>
      <c r="G6557">
        <v>1</v>
      </c>
      <c r="H6557">
        <v>0</v>
      </c>
      <c r="I6557">
        <v>51.417999999999999</v>
      </c>
    </row>
    <row r="6558" spans="1:9" x14ac:dyDescent="0.25">
      <c r="A6558">
        <v>2130520007</v>
      </c>
      <c r="B6558" t="s">
        <v>5068</v>
      </c>
      <c r="C6558" t="s">
        <v>130</v>
      </c>
      <c r="D6558" t="s">
        <v>131</v>
      </c>
      <c r="E6558" s="1">
        <v>5</v>
      </c>
      <c r="F6558" t="s">
        <v>36</v>
      </c>
      <c r="G6558">
        <v>0</v>
      </c>
      <c r="H6558">
        <v>1</v>
      </c>
      <c r="I6558">
        <v>47.043999999999997</v>
      </c>
    </row>
    <row r="6559" spans="1:9" x14ac:dyDescent="0.25">
      <c r="A6559">
        <v>2130520007</v>
      </c>
      <c r="B6559" t="s">
        <v>5068</v>
      </c>
      <c r="C6559" t="s">
        <v>1465</v>
      </c>
      <c r="D6559" t="s">
        <v>1466</v>
      </c>
      <c r="E6559">
        <v>0</v>
      </c>
      <c r="F6559" t="s">
        <v>36</v>
      </c>
      <c r="G6559">
        <v>0</v>
      </c>
      <c r="H6559">
        <v>0</v>
      </c>
      <c r="I6559">
        <v>51.530256000000001</v>
      </c>
    </row>
    <row r="6560" spans="1:9" x14ac:dyDescent="0.25">
      <c r="A6560">
        <v>2130520016</v>
      </c>
      <c r="B6560" t="s">
        <v>5107</v>
      </c>
      <c r="C6560" t="s">
        <v>8706</v>
      </c>
      <c r="D6560" t="s">
        <v>8707</v>
      </c>
      <c r="E6560" s="1">
        <v>3</v>
      </c>
      <c r="F6560" t="s">
        <v>36</v>
      </c>
      <c r="G6560">
        <v>0</v>
      </c>
      <c r="H6560">
        <v>0</v>
      </c>
      <c r="I6560">
        <v>48.06</v>
      </c>
    </row>
    <row r="6561" spans="1:9" x14ac:dyDescent="0.25">
      <c r="A6561">
        <v>2130550002</v>
      </c>
      <c r="B6561" t="s">
        <v>5459</v>
      </c>
      <c r="C6561" t="s">
        <v>8706</v>
      </c>
      <c r="D6561" t="s">
        <v>8707</v>
      </c>
      <c r="E6561" s="1">
        <v>1</v>
      </c>
      <c r="F6561" t="s">
        <v>36</v>
      </c>
      <c r="G6561">
        <v>0</v>
      </c>
      <c r="H6561">
        <v>0</v>
      </c>
      <c r="I6561">
        <v>17.260000000000002</v>
      </c>
    </row>
    <row r="6562" spans="1:9" x14ac:dyDescent="0.25">
      <c r="A6562">
        <v>2130590108</v>
      </c>
      <c r="B6562" t="s">
        <v>5096</v>
      </c>
      <c r="C6562" t="s">
        <v>8706</v>
      </c>
      <c r="D6562" t="s">
        <v>8707</v>
      </c>
      <c r="E6562" s="1">
        <v>34</v>
      </c>
      <c r="F6562" t="s">
        <v>36</v>
      </c>
      <c r="G6562">
        <v>0</v>
      </c>
      <c r="H6562">
        <v>0</v>
      </c>
      <c r="I6562" s="1">
        <v>51.040294000000003</v>
      </c>
    </row>
    <row r="6563" spans="1:9" x14ac:dyDescent="0.25">
      <c r="A6563">
        <v>2130590108</v>
      </c>
      <c r="B6563" t="s">
        <v>5096</v>
      </c>
      <c r="C6563" t="s">
        <v>1465</v>
      </c>
      <c r="D6563" t="s">
        <v>1466</v>
      </c>
      <c r="E6563" s="1">
        <v>0</v>
      </c>
      <c r="F6563" t="s">
        <v>36</v>
      </c>
      <c r="G6563">
        <v>0</v>
      </c>
      <c r="H6563">
        <v>0</v>
      </c>
      <c r="I6563">
        <v>50.937666999999998</v>
      </c>
    </row>
    <row r="6564" spans="1:9" x14ac:dyDescent="0.25">
      <c r="A6564">
        <v>2130590109</v>
      </c>
      <c r="B6564" t="s">
        <v>5575</v>
      </c>
      <c r="C6564" t="s">
        <v>8706</v>
      </c>
      <c r="D6564" t="s">
        <v>8707</v>
      </c>
      <c r="E6564">
        <v>258</v>
      </c>
      <c r="F6564" t="s">
        <v>36</v>
      </c>
      <c r="G6564">
        <v>0</v>
      </c>
      <c r="H6564">
        <v>0</v>
      </c>
      <c r="I6564" s="1">
        <v>14.771395</v>
      </c>
    </row>
    <row r="6565" spans="1:9" x14ac:dyDescent="0.25">
      <c r="A6565">
        <v>2130590109</v>
      </c>
      <c r="B6565" t="s">
        <v>5575</v>
      </c>
      <c r="C6565" t="s">
        <v>1465</v>
      </c>
      <c r="D6565" t="s">
        <v>1466</v>
      </c>
      <c r="E6565">
        <v>0</v>
      </c>
      <c r="F6565" t="s">
        <v>36</v>
      </c>
      <c r="G6565">
        <v>0</v>
      </c>
      <c r="H6565">
        <v>0</v>
      </c>
      <c r="I6565">
        <v>15.521746</v>
      </c>
    </row>
    <row r="6566" spans="1:9" x14ac:dyDescent="0.25">
      <c r="A6566">
        <v>2130590110</v>
      </c>
      <c r="B6566" t="s">
        <v>5075</v>
      </c>
      <c r="C6566" t="s">
        <v>8706</v>
      </c>
      <c r="D6566" t="s">
        <v>8707</v>
      </c>
      <c r="E6566">
        <v>15</v>
      </c>
      <c r="F6566" t="s">
        <v>36</v>
      </c>
      <c r="G6566">
        <v>0</v>
      </c>
      <c r="H6566">
        <v>0</v>
      </c>
      <c r="I6566">
        <v>54.064</v>
      </c>
    </row>
    <row r="6567" spans="1:9" x14ac:dyDescent="0.25">
      <c r="A6567">
        <v>2130590110</v>
      </c>
      <c r="B6567" t="s">
        <v>5075</v>
      </c>
      <c r="C6567" t="s">
        <v>1465</v>
      </c>
      <c r="D6567" t="s">
        <v>1466</v>
      </c>
      <c r="E6567">
        <v>0</v>
      </c>
      <c r="F6567" t="s">
        <v>36</v>
      </c>
      <c r="G6567">
        <v>0</v>
      </c>
      <c r="H6567">
        <v>0</v>
      </c>
      <c r="I6567">
        <v>54.064</v>
      </c>
    </row>
    <row r="6568" spans="1:9" x14ac:dyDescent="0.25">
      <c r="A6568">
        <v>2130590111</v>
      </c>
      <c r="B6568" t="s">
        <v>5530</v>
      </c>
      <c r="C6568" t="s">
        <v>8706</v>
      </c>
      <c r="D6568" t="s">
        <v>8707</v>
      </c>
      <c r="E6568" s="1">
        <v>127</v>
      </c>
      <c r="F6568" t="s">
        <v>36</v>
      </c>
      <c r="G6568">
        <v>0</v>
      </c>
      <c r="H6568">
        <v>0</v>
      </c>
      <c r="I6568">
        <v>11.454331</v>
      </c>
    </row>
    <row r="6569" spans="1:9" x14ac:dyDescent="0.25">
      <c r="A6569">
        <v>2130590111</v>
      </c>
      <c r="B6569" t="s">
        <v>5530</v>
      </c>
      <c r="C6569" t="s">
        <v>1465</v>
      </c>
      <c r="D6569" t="s">
        <v>1466</v>
      </c>
      <c r="E6569" s="1">
        <v>0</v>
      </c>
      <c r="F6569" t="s">
        <v>36</v>
      </c>
      <c r="G6569">
        <v>0</v>
      </c>
      <c r="H6569">
        <v>0</v>
      </c>
      <c r="I6569">
        <v>11.532857</v>
      </c>
    </row>
    <row r="6570" spans="1:9" x14ac:dyDescent="0.25">
      <c r="A6570">
        <v>2130590112</v>
      </c>
      <c r="B6570" t="s">
        <v>5335</v>
      </c>
      <c r="C6570" t="s">
        <v>8706</v>
      </c>
      <c r="D6570" t="s">
        <v>8707</v>
      </c>
      <c r="E6570" s="1">
        <v>49</v>
      </c>
      <c r="F6570" t="s">
        <v>36</v>
      </c>
      <c r="G6570">
        <v>0</v>
      </c>
      <c r="H6570">
        <v>0</v>
      </c>
      <c r="I6570">
        <v>22.615102</v>
      </c>
    </row>
    <row r="6571" spans="1:9" x14ac:dyDescent="0.25">
      <c r="A6571">
        <v>2130590112</v>
      </c>
      <c r="B6571" t="s">
        <v>5335</v>
      </c>
      <c r="C6571" t="s">
        <v>1465</v>
      </c>
      <c r="D6571" t="s">
        <v>1466</v>
      </c>
      <c r="E6571" s="1">
        <v>0</v>
      </c>
      <c r="F6571" t="s">
        <v>36</v>
      </c>
      <c r="G6571">
        <v>0</v>
      </c>
      <c r="H6571">
        <v>0</v>
      </c>
      <c r="I6571">
        <v>24.874898000000002</v>
      </c>
    </row>
    <row r="6572" spans="1:9" x14ac:dyDescent="0.25">
      <c r="A6572">
        <v>2130590113</v>
      </c>
      <c r="B6572" t="s">
        <v>5486</v>
      </c>
      <c r="C6572" t="s">
        <v>8706</v>
      </c>
      <c r="D6572" t="s">
        <v>8707</v>
      </c>
      <c r="E6572" s="1">
        <v>68</v>
      </c>
      <c r="F6572" t="s">
        <v>36</v>
      </c>
      <c r="G6572">
        <v>0</v>
      </c>
      <c r="H6572">
        <v>0</v>
      </c>
      <c r="I6572">
        <v>19.020441000000002</v>
      </c>
    </row>
    <row r="6573" spans="1:9" x14ac:dyDescent="0.25">
      <c r="A6573">
        <v>2130590113</v>
      </c>
      <c r="B6573" t="s">
        <v>5486</v>
      </c>
      <c r="C6573" t="s">
        <v>1465</v>
      </c>
      <c r="D6573" t="s">
        <v>1466</v>
      </c>
      <c r="E6573">
        <v>0</v>
      </c>
      <c r="F6573" t="s">
        <v>36</v>
      </c>
      <c r="G6573">
        <v>0</v>
      </c>
      <c r="H6573">
        <v>0</v>
      </c>
      <c r="I6573">
        <v>18.514706</v>
      </c>
    </row>
    <row r="6574" spans="1:9" x14ac:dyDescent="0.25">
      <c r="A6574">
        <v>2130590114</v>
      </c>
      <c r="B6574" t="s">
        <v>1476</v>
      </c>
      <c r="C6574" t="s">
        <v>8706</v>
      </c>
      <c r="D6574" t="s">
        <v>8707</v>
      </c>
      <c r="E6574" s="1">
        <v>38</v>
      </c>
      <c r="F6574" t="s">
        <v>36</v>
      </c>
      <c r="G6574">
        <v>0</v>
      </c>
      <c r="H6574">
        <v>0</v>
      </c>
      <c r="I6574">
        <v>20.546579000000001</v>
      </c>
    </row>
    <row r="6575" spans="1:9" x14ac:dyDescent="0.25">
      <c r="A6575">
        <v>2130590114</v>
      </c>
      <c r="B6575" t="s">
        <v>1476</v>
      </c>
      <c r="C6575" t="s">
        <v>1465</v>
      </c>
      <c r="D6575" t="s">
        <v>1466</v>
      </c>
      <c r="E6575">
        <v>1</v>
      </c>
      <c r="F6575" t="s">
        <v>36</v>
      </c>
      <c r="G6575">
        <v>0</v>
      </c>
      <c r="H6575">
        <v>0</v>
      </c>
      <c r="I6575">
        <v>20.55</v>
      </c>
    </row>
    <row r="6576" spans="1:9" x14ac:dyDescent="0.25">
      <c r="A6576">
        <v>2130590115</v>
      </c>
      <c r="B6576" t="s">
        <v>5033</v>
      </c>
      <c r="C6576" t="s">
        <v>8706</v>
      </c>
      <c r="D6576" t="s">
        <v>8707</v>
      </c>
      <c r="E6576" s="1">
        <v>6</v>
      </c>
      <c r="F6576" t="s">
        <v>36</v>
      </c>
      <c r="G6576">
        <v>0</v>
      </c>
      <c r="H6576">
        <v>0</v>
      </c>
      <c r="I6576">
        <v>51.286667000000001</v>
      </c>
    </row>
    <row r="6577" spans="1:9" x14ac:dyDescent="0.25">
      <c r="A6577">
        <v>2130590115</v>
      </c>
      <c r="B6577" t="s">
        <v>5033</v>
      </c>
      <c r="C6577" t="s">
        <v>1465</v>
      </c>
      <c r="D6577" t="s">
        <v>1466</v>
      </c>
      <c r="E6577">
        <v>0</v>
      </c>
      <c r="F6577" t="s">
        <v>36</v>
      </c>
      <c r="G6577">
        <v>0</v>
      </c>
      <c r="H6577">
        <v>0</v>
      </c>
      <c r="I6577">
        <v>51.286000000000001</v>
      </c>
    </row>
    <row r="6578" spans="1:9" x14ac:dyDescent="0.25">
      <c r="A6578">
        <v>2130590116</v>
      </c>
      <c r="B6578" t="s">
        <v>5505</v>
      </c>
      <c r="C6578" t="s">
        <v>8706</v>
      </c>
      <c r="D6578" t="s">
        <v>8707</v>
      </c>
      <c r="E6578">
        <v>85</v>
      </c>
      <c r="F6578" t="s">
        <v>36</v>
      </c>
      <c r="G6578">
        <v>0</v>
      </c>
      <c r="H6578">
        <v>0</v>
      </c>
      <c r="I6578">
        <v>14.072118</v>
      </c>
    </row>
    <row r="6579" spans="1:9" x14ac:dyDescent="0.25">
      <c r="A6579">
        <v>2130590116</v>
      </c>
      <c r="B6579" t="s">
        <v>5505</v>
      </c>
      <c r="C6579" t="s">
        <v>1465</v>
      </c>
      <c r="D6579" t="s">
        <v>1466</v>
      </c>
      <c r="E6579">
        <v>0</v>
      </c>
      <c r="F6579" t="s">
        <v>36</v>
      </c>
      <c r="G6579">
        <v>0</v>
      </c>
      <c r="H6579">
        <v>0</v>
      </c>
      <c r="I6579">
        <v>13.02</v>
      </c>
    </row>
    <row r="6580" spans="1:9" x14ac:dyDescent="0.25">
      <c r="A6580">
        <v>2130590117</v>
      </c>
      <c r="B6580" t="s">
        <v>5048</v>
      </c>
      <c r="C6580" t="s">
        <v>8706</v>
      </c>
      <c r="D6580" t="s">
        <v>8707</v>
      </c>
      <c r="E6580" s="1">
        <v>6</v>
      </c>
      <c r="F6580" t="s">
        <v>36</v>
      </c>
      <c r="G6580">
        <v>0</v>
      </c>
      <c r="H6580">
        <v>0</v>
      </c>
      <c r="I6580">
        <v>56.55</v>
      </c>
    </row>
    <row r="6581" spans="1:9" x14ac:dyDescent="0.25">
      <c r="A6581">
        <v>2130590117</v>
      </c>
      <c r="B6581" t="s">
        <v>5048</v>
      </c>
      <c r="C6581" t="s">
        <v>1465</v>
      </c>
      <c r="D6581" t="s">
        <v>1466</v>
      </c>
      <c r="E6581">
        <v>0</v>
      </c>
      <c r="F6581" t="s">
        <v>36</v>
      </c>
      <c r="G6581">
        <v>0</v>
      </c>
      <c r="H6581">
        <v>0</v>
      </c>
      <c r="I6581">
        <v>56.55</v>
      </c>
    </row>
    <row r="6582" spans="1:9" x14ac:dyDescent="0.25">
      <c r="A6582">
        <v>2130590118</v>
      </c>
      <c r="B6582" t="s">
        <v>5452</v>
      </c>
      <c r="C6582" t="s">
        <v>8706</v>
      </c>
      <c r="D6582" t="s">
        <v>8707</v>
      </c>
      <c r="E6582" s="1">
        <v>85</v>
      </c>
      <c r="F6582" t="s">
        <v>36</v>
      </c>
      <c r="G6582">
        <v>0</v>
      </c>
      <c r="H6582">
        <v>0</v>
      </c>
      <c r="I6582">
        <v>14.368235</v>
      </c>
    </row>
    <row r="6583" spans="1:9" x14ac:dyDescent="0.25">
      <c r="A6583">
        <v>2130590118</v>
      </c>
      <c r="B6583" t="s">
        <v>5452</v>
      </c>
      <c r="C6583" t="s">
        <v>1465</v>
      </c>
      <c r="D6583" t="s">
        <v>1466</v>
      </c>
      <c r="E6583">
        <v>0</v>
      </c>
      <c r="F6583" t="s">
        <v>36</v>
      </c>
      <c r="G6583">
        <v>0</v>
      </c>
      <c r="H6583">
        <v>0</v>
      </c>
      <c r="I6583">
        <v>12.677885</v>
      </c>
    </row>
    <row r="6584" spans="1:9" x14ac:dyDescent="0.25">
      <c r="A6584">
        <v>2130590119</v>
      </c>
      <c r="B6584" t="s">
        <v>1477</v>
      </c>
      <c r="C6584" t="s">
        <v>8706</v>
      </c>
      <c r="D6584" t="s">
        <v>8707</v>
      </c>
      <c r="E6584" s="1">
        <v>56</v>
      </c>
      <c r="F6584" t="s">
        <v>36</v>
      </c>
      <c r="G6584">
        <v>0</v>
      </c>
      <c r="H6584">
        <v>0</v>
      </c>
      <c r="I6584">
        <v>17.553750000000001</v>
      </c>
    </row>
    <row r="6585" spans="1:9" x14ac:dyDescent="0.25">
      <c r="A6585">
        <v>2130590119</v>
      </c>
      <c r="B6585" t="s">
        <v>1477</v>
      </c>
      <c r="C6585" t="s">
        <v>1465</v>
      </c>
      <c r="D6585" t="s">
        <v>1466</v>
      </c>
      <c r="E6585" s="1">
        <v>2</v>
      </c>
      <c r="F6585" t="s">
        <v>36</v>
      </c>
      <c r="G6585">
        <v>0</v>
      </c>
      <c r="H6585">
        <v>0</v>
      </c>
      <c r="I6585">
        <v>18.04</v>
      </c>
    </row>
    <row r="6586" spans="1:9" x14ac:dyDescent="0.25">
      <c r="A6586">
        <v>2130590120</v>
      </c>
      <c r="B6586" t="s">
        <v>1478</v>
      </c>
      <c r="C6586" t="s">
        <v>8706</v>
      </c>
      <c r="D6586" t="s">
        <v>8707</v>
      </c>
      <c r="E6586" s="1">
        <v>103</v>
      </c>
      <c r="F6586" t="s">
        <v>36</v>
      </c>
      <c r="G6586">
        <v>0</v>
      </c>
      <c r="H6586">
        <v>0</v>
      </c>
      <c r="I6586">
        <v>16.766893</v>
      </c>
    </row>
    <row r="6587" spans="1:9" x14ac:dyDescent="0.25">
      <c r="A6587">
        <v>2130590120</v>
      </c>
      <c r="B6587" t="s">
        <v>1478</v>
      </c>
      <c r="C6587" t="s">
        <v>1465</v>
      </c>
      <c r="D6587" t="s">
        <v>1466</v>
      </c>
      <c r="E6587" s="1">
        <v>4</v>
      </c>
      <c r="F6587" t="s">
        <v>36</v>
      </c>
      <c r="G6587">
        <v>0</v>
      </c>
      <c r="H6587">
        <v>0</v>
      </c>
      <c r="I6587">
        <v>16.767499999999998</v>
      </c>
    </row>
    <row r="6588" spans="1:9" x14ac:dyDescent="0.25">
      <c r="A6588">
        <v>2130590121</v>
      </c>
      <c r="B6588" t="s">
        <v>1479</v>
      </c>
      <c r="C6588" t="s">
        <v>8706</v>
      </c>
      <c r="D6588" t="s">
        <v>8707</v>
      </c>
      <c r="E6588">
        <v>33</v>
      </c>
      <c r="F6588" t="s">
        <v>36</v>
      </c>
      <c r="G6588">
        <v>0</v>
      </c>
      <c r="H6588">
        <v>0</v>
      </c>
      <c r="I6588">
        <v>15.003939000000001</v>
      </c>
    </row>
    <row r="6589" spans="1:9" x14ac:dyDescent="0.25">
      <c r="A6589">
        <v>2130590121</v>
      </c>
      <c r="B6589" t="s">
        <v>1479</v>
      </c>
      <c r="C6589" t="s">
        <v>1465</v>
      </c>
      <c r="D6589" t="s">
        <v>1466</v>
      </c>
      <c r="E6589">
        <v>1</v>
      </c>
      <c r="F6589" t="s">
        <v>36</v>
      </c>
      <c r="G6589">
        <v>0</v>
      </c>
      <c r="H6589">
        <v>0</v>
      </c>
      <c r="I6589">
        <v>15.29</v>
      </c>
    </row>
    <row r="6590" spans="1:9" x14ac:dyDescent="0.25">
      <c r="A6590">
        <v>2130590122</v>
      </c>
      <c r="B6590" t="s">
        <v>1480</v>
      </c>
      <c r="C6590" t="s">
        <v>8706</v>
      </c>
      <c r="D6590" t="s">
        <v>8707</v>
      </c>
      <c r="E6590" s="1">
        <v>29</v>
      </c>
      <c r="F6590" t="s">
        <v>36</v>
      </c>
      <c r="G6590">
        <v>0</v>
      </c>
      <c r="H6590">
        <v>0</v>
      </c>
      <c r="I6590">
        <v>13.173793</v>
      </c>
    </row>
    <row r="6591" spans="1:9" x14ac:dyDescent="0.25">
      <c r="A6591">
        <v>2130590122</v>
      </c>
      <c r="B6591" t="s">
        <v>1480</v>
      </c>
      <c r="C6591" t="s">
        <v>1465</v>
      </c>
      <c r="D6591" t="s">
        <v>1466</v>
      </c>
      <c r="E6591" s="1">
        <v>5</v>
      </c>
      <c r="F6591" t="s">
        <v>36</v>
      </c>
      <c r="G6591">
        <v>0</v>
      </c>
      <c r="H6591">
        <v>0</v>
      </c>
      <c r="I6591">
        <v>13.173999999999999</v>
      </c>
    </row>
    <row r="6592" spans="1:9" x14ac:dyDescent="0.25">
      <c r="A6592">
        <v>2130590123</v>
      </c>
      <c r="B6592" t="s">
        <v>1481</v>
      </c>
      <c r="C6592" t="s">
        <v>8706</v>
      </c>
      <c r="D6592" t="s">
        <v>8707</v>
      </c>
      <c r="E6592">
        <v>19</v>
      </c>
      <c r="F6592" t="s">
        <v>36</v>
      </c>
      <c r="G6592">
        <v>0</v>
      </c>
      <c r="H6592">
        <v>0</v>
      </c>
      <c r="I6592">
        <v>14.913684</v>
      </c>
    </row>
    <row r="6593" spans="1:9" x14ac:dyDescent="0.25">
      <c r="A6593">
        <v>2130590123</v>
      </c>
      <c r="B6593" t="s">
        <v>1481</v>
      </c>
      <c r="C6593" t="s">
        <v>1465</v>
      </c>
      <c r="D6593" t="s">
        <v>1466</v>
      </c>
      <c r="E6593" s="1">
        <v>8</v>
      </c>
      <c r="F6593" t="s">
        <v>36</v>
      </c>
      <c r="G6593">
        <v>0</v>
      </c>
      <c r="H6593">
        <v>0</v>
      </c>
      <c r="I6593">
        <v>14.91375</v>
      </c>
    </row>
    <row r="6594" spans="1:9" x14ac:dyDescent="0.25">
      <c r="A6594">
        <v>2130590124</v>
      </c>
      <c r="B6594" t="s">
        <v>1482</v>
      </c>
      <c r="C6594" t="s">
        <v>8706</v>
      </c>
      <c r="D6594" t="s">
        <v>8707</v>
      </c>
      <c r="E6594" s="1">
        <v>45</v>
      </c>
      <c r="F6594" t="s">
        <v>36</v>
      </c>
      <c r="G6594">
        <v>0</v>
      </c>
      <c r="H6594">
        <v>0</v>
      </c>
      <c r="I6594" s="1">
        <v>13.292</v>
      </c>
    </row>
    <row r="6595" spans="1:9" x14ac:dyDescent="0.25">
      <c r="A6595">
        <v>2130590124</v>
      </c>
      <c r="B6595" t="s">
        <v>1482</v>
      </c>
      <c r="C6595" t="s">
        <v>1465</v>
      </c>
      <c r="D6595" t="s">
        <v>1466</v>
      </c>
      <c r="E6595" s="1">
        <v>3</v>
      </c>
      <c r="F6595" t="s">
        <v>36</v>
      </c>
      <c r="G6595">
        <v>0</v>
      </c>
      <c r="H6595">
        <v>0</v>
      </c>
      <c r="I6595">
        <v>13.29</v>
      </c>
    </row>
    <row r="6596" spans="1:9" x14ac:dyDescent="0.25">
      <c r="A6596">
        <v>2130590125</v>
      </c>
      <c r="B6596" t="s">
        <v>5376</v>
      </c>
      <c r="C6596" t="s">
        <v>8706</v>
      </c>
      <c r="D6596" t="s">
        <v>8707</v>
      </c>
      <c r="E6596">
        <v>98</v>
      </c>
      <c r="F6596" t="s">
        <v>36</v>
      </c>
      <c r="G6596" s="1">
        <v>0</v>
      </c>
      <c r="H6596">
        <v>0</v>
      </c>
      <c r="I6596">
        <v>17.741837</v>
      </c>
    </row>
    <row r="6597" spans="1:9" x14ac:dyDescent="0.25">
      <c r="A6597">
        <v>2130590125</v>
      </c>
      <c r="B6597" t="s">
        <v>5376</v>
      </c>
      <c r="C6597" t="s">
        <v>1465</v>
      </c>
      <c r="D6597" t="s">
        <v>1466</v>
      </c>
      <c r="E6597" s="1">
        <v>5</v>
      </c>
      <c r="F6597" t="s">
        <v>36</v>
      </c>
      <c r="G6597">
        <v>0</v>
      </c>
      <c r="H6597" s="1">
        <v>0</v>
      </c>
      <c r="I6597">
        <v>17.742000000000001</v>
      </c>
    </row>
    <row r="6598" spans="1:9" x14ac:dyDescent="0.25">
      <c r="A6598">
        <v>2130590126</v>
      </c>
      <c r="B6598" t="s">
        <v>1483</v>
      </c>
      <c r="C6598" t="s">
        <v>8706</v>
      </c>
      <c r="D6598" t="s">
        <v>8707</v>
      </c>
      <c r="E6598">
        <v>24</v>
      </c>
      <c r="F6598" t="s">
        <v>36</v>
      </c>
      <c r="G6598">
        <v>0</v>
      </c>
      <c r="H6598">
        <v>0</v>
      </c>
      <c r="I6598" s="1">
        <v>14.0825</v>
      </c>
    </row>
    <row r="6599" spans="1:9" x14ac:dyDescent="0.25">
      <c r="A6599">
        <v>2130590126</v>
      </c>
      <c r="B6599" t="s">
        <v>1483</v>
      </c>
      <c r="C6599" t="s">
        <v>1465</v>
      </c>
      <c r="D6599" t="s">
        <v>1466</v>
      </c>
      <c r="E6599">
        <v>2</v>
      </c>
      <c r="F6599" t="s">
        <v>36</v>
      </c>
      <c r="G6599">
        <v>0</v>
      </c>
      <c r="H6599">
        <v>0</v>
      </c>
      <c r="I6599">
        <v>14.08</v>
      </c>
    </row>
    <row r="6600" spans="1:9" x14ac:dyDescent="0.25">
      <c r="A6600">
        <v>2130590127</v>
      </c>
      <c r="B6600" t="s">
        <v>1484</v>
      </c>
      <c r="C6600" t="s">
        <v>8706</v>
      </c>
      <c r="D6600" t="s">
        <v>8707</v>
      </c>
      <c r="E6600">
        <v>113</v>
      </c>
      <c r="F6600" t="s">
        <v>36</v>
      </c>
      <c r="G6600">
        <v>0</v>
      </c>
      <c r="H6600">
        <v>0</v>
      </c>
      <c r="I6600">
        <v>15.97531</v>
      </c>
    </row>
    <row r="6601" spans="1:9" x14ac:dyDescent="0.25">
      <c r="A6601">
        <v>2130590127</v>
      </c>
      <c r="B6601" t="s">
        <v>1484</v>
      </c>
      <c r="C6601" t="s">
        <v>1465</v>
      </c>
      <c r="D6601" t="s">
        <v>1466</v>
      </c>
      <c r="E6601">
        <v>11</v>
      </c>
      <c r="F6601" t="s">
        <v>36</v>
      </c>
      <c r="G6601">
        <v>0</v>
      </c>
      <c r="H6601">
        <v>0</v>
      </c>
      <c r="I6601">
        <v>15.975455</v>
      </c>
    </row>
    <row r="6602" spans="1:9" x14ac:dyDescent="0.25">
      <c r="A6602">
        <v>2130590128</v>
      </c>
      <c r="B6602" t="s">
        <v>1485</v>
      </c>
      <c r="C6602" t="s">
        <v>8706</v>
      </c>
      <c r="D6602" t="s">
        <v>8707</v>
      </c>
      <c r="E6602">
        <v>99</v>
      </c>
      <c r="F6602" t="s">
        <v>36</v>
      </c>
      <c r="G6602">
        <v>0</v>
      </c>
      <c r="H6602">
        <v>0</v>
      </c>
      <c r="I6602">
        <v>14.932221999999999</v>
      </c>
    </row>
    <row r="6603" spans="1:9" x14ac:dyDescent="0.25">
      <c r="A6603">
        <v>2130590128</v>
      </c>
      <c r="B6603" t="s">
        <v>1485</v>
      </c>
      <c r="C6603" t="s">
        <v>1465</v>
      </c>
      <c r="D6603" t="s">
        <v>1466</v>
      </c>
      <c r="E6603" s="1">
        <v>3</v>
      </c>
      <c r="F6603" t="s">
        <v>36</v>
      </c>
      <c r="G6603">
        <v>0</v>
      </c>
      <c r="H6603">
        <v>0</v>
      </c>
      <c r="I6603">
        <v>14.93</v>
      </c>
    </row>
    <row r="6604" spans="1:9" x14ac:dyDescent="0.25">
      <c r="A6604">
        <v>2130590129</v>
      </c>
      <c r="B6604" t="s">
        <v>1486</v>
      </c>
      <c r="C6604" t="s">
        <v>8706</v>
      </c>
      <c r="D6604" t="s">
        <v>8707</v>
      </c>
      <c r="E6604" s="1">
        <v>82</v>
      </c>
      <c r="F6604" t="s">
        <v>36</v>
      </c>
      <c r="G6604">
        <v>0</v>
      </c>
      <c r="H6604">
        <v>0</v>
      </c>
      <c r="I6604">
        <v>15.510732000000001</v>
      </c>
    </row>
    <row r="6605" spans="1:9" x14ac:dyDescent="0.25">
      <c r="A6605">
        <v>2130590129</v>
      </c>
      <c r="B6605" t="s">
        <v>1486</v>
      </c>
      <c r="C6605" t="s">
        <v>1465</v>
      </c>
      <c r="D6605" t="s">
        <v>1466</v>
      </c>
      <c r="E6605" s="1">
        <v>7</v>
      </c>
      <c r="F6605" t="s">
        <v>36</v>
      </c>
      <c r="G6605">
        <v>0</v>
      </c>
      <c r="H6605">
        <v>0</v>
      </c>
      <c r="I6605">
        <v>15.51</v>
      </c>
    </row>
    <row r="6606" spans="1:9" x14ac:dyDescent="0.25">
      <c r="A6606">
        <v>2130590130</v>
      </c>
      <c r="B6606" t="s">
        <v>1487</v>
      </c>
      <c r="C6606" t="s">
        <v>8706</v>
      </c>
      <c r="D6606" t="s">
        <v>8707</v>
      </c>
      <c r="E6606" s="1">
        <v>65</v>
      </c>
      <c r="F6606" t="s">
        <v>36</v>
      </c>
      <c r="G6606">
        <v>0</v>
      </c>
      <c r="H6606">
        <v>0</v>
      </c>
      <c r="I6606">
        <v>16.266922999999998</v>
      </c>
    </row>
    <row r="6607" spans="1:9" x14ac:dyDescent="0.25">
      <c r="A6607">
        <v>2130590130</v>
      </c>
      <c r="B6607" t="s">
        <v>1487</v>
      </c>
      <c r="C6607" t="s">
        <v>1465</v>
      </c>
      <c r="D6607" t="s">
        <v>1466</v>
      </c>
      <c r="E6607" s="1">
        <v>4</v>
      </c>
      <c r="F6607" t="s">
        <v>36</v>
      </c>
      <c r="G6607">
        <v>0</v>
      </c>
      <c r="H6607">
        <v>0</v>
      </c>
      <c r="I6607">
        <v>16.267499999999998</v>
      </c>
    </row>
    <row r="6608" spans="1:9" x14ac:dyDescent="0.25">
      <c r="A6608">
        <v>2130590131</v>
      </c>
      <c r="B6608" t="s">
        <v>1488</v>
      </c>
      <c r="C6608" t="s">
        <v>8706</v>
      </c>
      <c r="D6608" t="s">
        <v>8707</v>
      </c>
      <c r="E6608">
        <v>118</v>
      </c>
      <c r="F6608" t="s">
        <v>36</v>
      </c>
      <c r="G6608">
        <v>0</v>
      </c>
      <c r="H6608">
        <v>0</v>
      </c>
      <c r="I6608">
        <v>17.25</v>
      </c>
    </row>
    <row r="6609" spans="1:9" x14ac:dyDescent="0.25">
      <c r="A6609">
        <v>2130590131</v>
      </c>
      <c r="B6609" t="s">
        <v>1488</v>
      </c>
      <c r="C6609" t="s">
        <v>1465</v>
      </c>
      <c r="D6609" t="s">
        <v>1466</v>
      </c>
      <c r="E6609">
        <v>4</v>
      </c>
      <c r="F6609" t="s">
        <v>36</v>
      </c>
      <c r="G6609">
        <v>0</v>
      </c>
      <c r="H6609">
        <v>0</v>
      </c>
      <c r="I6609">
        <v>17.25</v>
      </c>
    </row>
    <row r="6610" spans="1:9" x14ac:dyDescent="0.25">
      <c r="A6610">
        <v>2130590132</v>
      </c>
      <c r="B6610" t="s">
        <v>1489</v>
      </c>
      <c r="C6610" t="s">
        <v>8706</v>
      </c>
      <c r="D6610" t="s">
        <v>8707</v>
      </c>
      <c r="E6610" s="1">
        <v>89</v>
      </c>
      <c r="F6610" t="s">
        <v>36</v>
      </c>
      <c r="G6610">
        <v>0</v>
      </c>
      <c r="H6610">
        <v>0</v>
      </c>
      <c r="I6610">
        <v>15.439774999999999</v>
      </c>
    </row>
    <row r="6611" spans="1:9" x14ac:dyDescent="0.25">
      <c r="A6611">
        <v>2130590132</v>
      </c>
      <c r="B6611" t="s">
        <v>1489</v>
      </c>
      <c r="C6611" t="s">
        <v>1465</v>
      </c>
      <c r="D6611" t="s">
        <v>1466</v>
      </c>
      <c r="E6611">
        <v>3</v>
      </c>
      <c r="F6611" t="s">
        <v>36</v>
      </c>
      <c r="G6611">
        <v>0</v>
      </c>
      <c r="H6611">
        <v>0</v>
      </c>
      <c r="I6611">
        <v>15.44</v>
      </c>
    </row>
    <row r="6612" spans="1:9" x14ac:dyDescent="0.25">
      <c r="A6612">
        <v>2130590133</v>
      </c>
      <c r="B6612" t="s">
        <v>5464</v>
      </c>
      <c r="C6612" t="s">
        <v>8706</v>
      </c>
      <c r="D6612" t="s">
        <v>8707</v>
      </c>
      <c r="E6612" s="1">
        <v>81</v>
      </c>
      <c r="F6612" t="s">
        <v>36</v>
      </c>
      <c r="G6612">
        <v>0</v>
      </c>
      <c r="H6612">
        <v>0</v>
      </c>
      <c r="I6612">
        <v>15.493950999999999</v>
      </c>
    </row>
    <row r="6613" spans="1:9" x14ac:dyDescent="0.25">
      <c r="A6613">
        <v>2130590133</v>
      </c>
      <c r="B6613" t="s">
        <v>5464</v>
      </c>
      <c r="C6613" t="s">
        <v>1465</v>
      </c>
      <c r="D6613" t="s">
        <v>1466</v>
      </c>
      <c r="E6613">
        <v>0</v>
      </c>
      <c r="F6613" t="s">
        <v>36</v>
      </c>
      <c r="G6613">
        <v>0</v>
      </c>
      <c r="H6613">
        <v>0</v>
      </c>
      <c r="I6613">
        <v>17.005216999999998</v>
      </c>
    </row>
    <row r="6614" spans="1:9" x14ac:dyDescent="0.25">
      <c r="A6614">
        <v>2130590134</v>
      </c>
      <c r="B6614" t="s">
        <v>5418</v>
      </c>
      <c r="C6614" t="s">
        <v>8706</v>
      </c>
      <c r="D6614" t="s">
        <v>8707</v>
      </c>
      <c r="E6614" s="1">
        <v>46</v>
      </c>
      <c r="F6614" t="s">
        <v>36</v>
      </c>
      <c r="G6614">
        <v>0</v>
      </c>
      <c r="H6614">
        <v>0</v>
      </c>
      <c r="I6614">
        <v>18.823696000000002</v>
      </c>
    </row>
    <row r="6615" spans="1:9" x14ac:dyDescent="0.25">
      <c r="A6615">
        <v>2130590134</v>
      </c>
      <c r="B6615" t="s">
        <v>5418</v>
      </c>
      <c r="C6615" t="s">
        <v>1465</v>
      </c>
      <c r="D6615" t="s">
        <v>1466</v>
      </c>
      <c r="E6615" s="1">
        <v>1</v>
      </c>
      <c r="F6615" t="s">
        <v>36</v>
      </c>
      <c r="G6615">
        <v>0</v>
      </c>
      <c r="H6615">
        <v>0</v>
      </c>
      <c r="I6615">
        <v>18.82</v>
      </c>
    </row>
    <row r="6616" spans="1:9" x14ac:dyDescent="0.25">
      <c r="A6616">
        <v>2130590135</v>
      </c>
      <c r="B6616" t="s">
        <v>5351</v>
      </c>
      <c r="C6616" t="s">
        <v>8706</v>
      </c>
      <c r="D6616" t="s">
        <v>8707</v>
      </c>
      <c r="E6616" s="1">
        <v>70</v>
      </c>
      <c r="F6616" t="s">
        <v>36</v>
      </c>
      <c r="G6616">
        <v>0</v>
      </c>
      <c r="H6616">
        <v>0</v>
      </c>
      <c r="I6616">
        <v>20.406428999999999</v>
      </c>
    </row>
    <row r="6617" spans="1:9" x14ac:dyDescent="0.25">
      <c r="A6617">
        <v>2130590135</v>
      </c>
      <c r="B6617" t="s">
        <v>5351</v>
      </c>
      <c r="C6617" t="s">
        <v>1465</v>
      </c>
      <c r="D6617" t="s">
        <v>1466</v>
      </c>
      <c r="E6617" s="1">
        <v>1</v>
      </c>
      <c r="F6617" t="s">
        <v>36</v>
      </c>
      <c r="G6617">
        <v>0</v>
      </c>
      <c r="H6617">
        <v>0</v>
      </c>
      <c r="I6617">
        <v>20.41</v>
      </c>
    </row>
    <row r="6618" spans="1:9" x14ac:dyDescent="0.25">
      <c r="A6618">
        <v>2130590136</v>
      </c>
      <c r="B6618" t="s">
        <v>5512</v>
      </c>
      <c r="C6618" t="s">
        <v>8706</v>
      </c>
      <c r="D6618" t="s">
        <v>8707</v>
      </c>
      <c r="E6618" s="1">
        <v>56</v>
      </c>
      <c r="F6618" t="s">
        <v>36</v>
      </c>
      <c r="G6618">
        <v>0</v>
      </c>
      <c r="H6618">
        <v>0</v>
      </c>
      <c r="I6618">
        <v>14.485714</v>
      </c>
    </row>
    <row r="6619" spans="1:9" x14ac:dyDescent="0.25">
      <c r="A6619">
        <v>2130590136</v>
      </c>
      <c r="B6619" t="s">
        <v>5512</v>
      </c>
      <c r="C6619" t="s">
        <v>1465</v>
      </c>
      <c r="D6619" t="s">
        <v>1466</v>
      </c>
      <c r="E6619" s="1">
        <v>0</v>
      </c>
      <c r="F6619" t="s">
        <v>36</v>
      </c>
      <c r="G6619">
        <v>0</v>
      </c>
      <c r="H6619">
        <v>0</v>
      </c>
      <c r="I6619">
        <v>15.40197</v>
      </c>
    </row>
    <row r="6620" spans="1:9" x14ac:dyDescent="0.25">
      <c r="A6620">
        <v>2130590137</v>
      </c>
      <c r="B6620" t="s">
        <v>1490</v>
      </c>
      <c r="C6620" t="s">
        <v>8706</v>
      </c>
      <c r="D6620" t="s">
        <v>8707</v>
      </c>
      <c r="E6620" s="1">
        <v>48</v>
      </c>
      <c r="F6620" t="s">
        <v>36</v>
      </c>
      <c r="G6620">
        <v>0</v>
      </c>
      <c r="H6620">
        <v>0</v>
      </c>
      <c r="I6620">
        <v>17.820625</v>
      </c>
    </row>
    <row r="6621" spans="1:9" x14ac:dyDescent="0.25">
      <c r="A6621">
        <v>2130590137</v>
      </c>
      <c r="B6621" t="s">
        <v>1490</v>
      </c>
      <c r="C6621" t="s">
        <v>1465</v>
      </c>
      <c r="D6621" t="s">
        <v>1466</v>
      </c>
      <c r="E6621">
        <v>1</v>
      </c>
      <c r="F6621" t="s">
        <v>36</v>
      </c>
      <c r="G6621">
        <v>0</v>
      </c>
      <c r="H6621">
        <v>0</v>
      </c>
      <c r="I6621">
        <v>17.82</v>
      </c>
    </row>
    <row r="6622" spans="1:9" x14ac:dyDescent="0.25">
      <c r="A6622">
        <v>2130590138</v>
      </c>
      <c r="B6622" t="s">
        <v>5431</v>
      </c>
      <c r="C6622" t="s">
        <v>8706</v>
      </c>
      <c r="D6622" t="s">
        <v>8707</v>
      </c>
      <c r="E6622" s="1">
        <v>68</v>
      </c>
      <c r="F6622" t="s">
        <v>36</v>
      </c>
      <c r="G6622">
        <v>0</v>
      </c>
      <c r="H6622">
        <v>0</v>
      </c>
      <c r="I6622">
        <v>17.127352999999999</v>
      </c>
    </row>
    <row r="6623" spans="1:9" x14ac:dyDescent="0.25">
      <c r="A6623">
        <v>2130590138</v>
      </c>
      <c r="B6623" t="s">
        <v>5431</v>
      </c>
      <c r="C6623" t="s">
        <v>1465</v>
      </c>
      <c r="D6623" t="s">
        <v>1466</v>
      </c>
      <c r="E6623" s="1">
        <v>2</v>
      </c>
      <c r="F6623" t="s">
        <v>36</v>
      </c>
      <c r="G6623">
        <v>0</v>
      </c>
      <c r="H6623">
        <v>0</v>
      </c>
      <c r="I6623">
        <v>17.125</v>
      </c>
    </row>
    <row r="6624" spans="1:9" x14ac:dyDescent="0.25">
      <c r="A6624">
        <v>2130590139</v>
      </c>
      <c r="B6624" t="s">
        <v>1491</v>
      </c>
      <c r="C6624" t="s">
        <v>8706</v>
      </c>
      <c r="D6624" t="s">
        <v>8707</v>
      </c>
      <c r="E6624">
        <v>61</v>
      </c>
      <c r="F6624" t="s">
        <v>36</v>
      </c>
      <c r="G6624">
        <v>0</v>
      </c>
      <c r="H6624">
        <v>0</v>
      </c>
      <c r="I6624">
        <v>17.211803</v>
      </c>
    </row>
    <row r="6625" spans="1:9" x14ac:dyDescent="0.25">
      <c r="A6625">
        <v>2130590139</v>
      </c>
      <c r="B6625" t="s">
        <v>1491</v>
      </c>
      <c r="C6625" t="s">
        <v>1465</v>
      </c>
      <c r="D6625" t="s">
        <v>1466</v>
      </c>
      <c r="E6625">
        <v>8</v>
      </c>
      <c r="F6625" t="s">
        <v>36</v>
      </c>
      <c r="G6625">
        <v>0</v>
      </c>
      <c r="H6625">
        <v>0</v>
      </c>
      <c r="I6625">
        <v>17.21125</v>
      </c>
    </row>
    <row r="6626" spans="1:9" x14ac:dyDescent="0.25">
      <c r="A6626">
        <v>2130590140</v>
      </c>
      <c r="B6626" t="s">
        <v>5543</v>
      </c>
      <c r="C6626" t="s">
        <v>8706</v>
      </c>
      <c r="D6626" t="s">
        <v>8707</v>
      </c>
      <c r="E6626">
        <v>79</v>
      </c>
      <c r="F6626" t="s">
        <v>36</v>
      </c>
      <c r="G6626">
        <v>0</v>
      </c>
      <c r="H6626">
        <v>0</v>
      </c>
      <c r="I6626">
        <v>13.554304</v>
      </c>
    </row>
    <row r="6627" spans="1:9" x14ac:dyDescent="0.25">
      <c r="A6627">
        <v>2130590140</v>
      </c>
      <c r="B6627" t="s">
        <v>5543</v>
      </c>
      <c r="C6627" t="s">
        <v>1465</v>
      </c>
      <c r="D6627" t="s">
        <v>1466</v>
      </c>
      <c r="E6627">
        <v>0</v>
      </c>
      <c r="F6627" t="s">
        <v>36</v>
      </c>
      <c r="G6627">
        <v>0</v>
      </c>
      <c r="H6627">
        <v>0</v>
      </c>
      <c r="I6627">
        <v>14.167097</v>
      </c>
    </row>
    <row r="6628" spans="1:9" x14ac:dyDescent="0.25">
      <c r="A6628">
        <v>2130590141</v>
      </c>
      <c r="B6628" t="s">
        <v>5441</v>
      </c>
      <c r="C6628" t="s">
        <v>8706</v>
      </c>
      <c r="D6628" t="s">
        <v>8707</v>
      </c>
      <c r="E6628">
        <v>66</v>
      </c>
      <c r="F6628" t="s">
        <v>36</v>
      </c>
      <c r="G6628">
        <v>0</v>
      </c>
      <c r="H6628">
        <v>0</v>
      </c>
      <c r="I6628">
        <v>15.741818</v>
      </c>
    </row>
    <row r="6629" spans="1:9" x14ac:dyDescent="0.25">
      <c r="A6629">
        <v>2130590141</v>
      </c>
      <c r="B6629" t="s">
        <v>5441</v>
      </c>
      <c r="C6629" t="s">
        <v>1465</v>
      </c>
      <c r="D6629" t="s">
        <v>1466</v>
      </c>
      <c r="E6629">
        <v>1</v>
      </c>
      <c r="F6629" t="s">
        <v>36</v>
      </c>
      <c r="G6629">
        <v>0</v>
      </c>
      <c r="H6629">
        <v>0</v>
      </c>
      <c r="I6629" s="1">
        <v>15.74</v>
      </c>
    </row>
    <row r="6630" spans="1:9" x14ac:dyDescent="0.25">
      <c r="A6630">
        <v>2130590142</v>
      </c>
      <c r="B6630" t="s">
        <v>5495</v>
      </c>
      <c r="C6630" t="s">
        <v>8706</v>
      </c>
      <c r="D6630" t="s">
        <v>8707</v>
      </c>
      <c r="E6630" s="1">
        <v>100</v>
      </c>
      <c r="F6630" t="s">
        <v>36</v>
      </c>
      <c r="G6630">
        <v>0</v>
      </c>
      <c r="H6630">
        <v>0</v>
      </c>
      <c r="I6630">
        <v>14.770300000000001</v>
      </c>
    </row>
    <row r="6631" spans="1:9" x14ac:dyDescent="0.25">
      <c r="A6631">
        <v>2130590142</v>
      </c>
      <c r="B6631" t="s">
        <v>5495</v>
      </c>
      <c r="C6631" t="s">
        <v>1465</v>
      </c>
      <c r="D6631" t="s">
        <v>1466</v>
      </c>
      <c r="E6631" s="1">
        <v>1</v>
      </c>
      <c r="F6631" t="s">
        <v>36</v>
      </c>
      <c r="G6631">
        <v>0</v>
      </c>
      <c r="H6631">
        <v>0</v>
      </c>
      <c r="I6631">
        <v>14.77</v>
      </c>
    </row>
    <row r="6632" spans="1:9" x14ac:dyDescent="0.25">
      <c r="A6632">
        <v>2130590143</v>
      </c>
      <c r="B6632" t="s">
        <v>5446</v>
      </c>
      <c r="C6632" t="s">
        <v>8706</v>
      </c>
      <c r="D6632" t="s">
        <v>8707</v>
      </c>
      <c r="E6632" s="1">
        <v>40</v>
      </c>
      <c r="F6632" t="s">
        <v>36</v>
      </c>
      <c r="G6632">
        <v>0</v>
      </c>
      <c r="H6632">
        <v>0</v>
      </c>
      <c r="I6632">
        <v>16.376999999999999</v>
      </c>
    </row>
    <row r="6633" spans="1:9" x14ac:dyDescent="0.25">
      <c r="A6633">
        <v>2130590143</v>
      </c>
      <c r="B6633" t="s">
        <v>5446</v>
      </c>
      <c r="C6633" t="s">
        <v>1465</v>
      </c>
      <c r="D6633" t="s">
        <v>1466</v>
      </c>
      <c r="E6633" s="1">
        <v>2</v>
      </c>
      <c r="F6633" t="s">
        <v>36</v>
      </c>
      <c r="G6633">
        <v>0</v>
      </c>
      <c r="H6633">
        <v>0</v>
      </c>
      <c r="I6633">
        <v>16.375</v>
      </c>
    </row>
    <row r="6634" spans="1:9" x14ac:dyDescent="0.25">
      <c r="A6634">
        <v>2130590144</v>
      </c>
      <c r="B6634" t="s">
        <v>5510</v>
      </c>
      <c r="C6634" t="s">
        <v>8706</v>
      </c>
      <c r="D6634" t="s">
        <v>8707</v>
      </c>
      <c r="E6634" s="1">
        <v>24</v>
      </c>
      <c r="F6634" t="s">
        <v>36</v>
      </c>
      <c r="G6634">
        <v>0</v>
      </c>
      <c r="H6634">
        <v>0</v>
      </c>
      <c r="I6634">
        <v>14.098750000000001</v>
      </c>
    </row>
    <row r="6635" spans="1:9" x14ac:dyDescent="0.25">
      <c r="A6635">
        <v>2130590144</v>
      </c>
      <c r="B6635" t="s">
        <v>5510</v>
      </c>
      <c r="C6635" t="s">
        <v>1465</v>
      </c>
      <c r="D6635" t="s">
        <v>1466</v>
      </c>
      <c r="E6635" s="1">
        <v>1</v>
      </c>
      <c r="F6635" t="s">
        <v>36</v>
      </c>
      <c r="G6635">
        <v>0</v>
      </c>
      <c r="H6635">
        <v>0</v>
      </c>
      <c r="I6635">
        <v>14.1</v>
      </c>
    </row>
    <row r="6636" spans="1:9" x14ac:dyDescent="0.25">
      <c r="A6636">
        <v>2130590145</v>
      </c>
      <c r="B6636" t="s">
        <v>1492</v>
      </c>
      <c r="C6636" t="s">
        <v>8706</v>
      </c>
      <c r="D6636" t="s">
        <v>8707</v>
      </c>
      <c r="E6636" s="1">
        <v>62</v>
      </c>
      <c r="F6636" t="s">
        <v>36</v>
      </c>
      <c r="G6636">
        <v>0</v>
      </c>
      <c r="H6636">
        <v>0</v>
      </c>
      <c r="I6636">
        <v>17.611128999999998</v>
      </c>
    </row>
    <row r="6637" spans="1:9" x14ac:dyDescent="0.25">
      <c r="A6637">
        <v>2130590145</v>
      </c>
      <c r="B6637" t="s">
        <v>1492</v>
      </c>
      <c r="C6637" t="s">
        <v>1465</v>
      </c>
      <c r="D6637" t="s">
        <v>1466</v>
      </c>
      <c r="E6637">
        <v>11</v>
      </c>
      <c r="F6637" t="s">
        <v>36</v>
      </c>
      <c r="G6637">
        <v>0</v>
      </c>
      <c r="H6637">
        <v>0</v>
      </c>
      <c r="I6637">
        <v>17.61</v>
      </c>
    </row>
    <row r="6638" spans="1:9" x14ac:dyDescent="0.25">
      <c r="A6638">
        <v>2130590146</v>
      </c>
      <c r="B6638" t="s">
        <v>5450</v>
      </c>
      <c r="C6638" t="s">
        <v>8706</v>
      </c>
      <c r="D6638" t="s">
        <v>8707</v>
      </c>
      <c r="E6638" s="1">
        <v>55</v>
      </c>
      <c r="F6638" t="s">
        <v>36</v>
      </c>
      <c r="G6638">
        <v>0</v>
      </c>
      <c r="H6638">
        <v>0</v>
      </c>
      <c r="I6638">
        <v>16.851091</v>
      </c>
    </row>
    <row r="6639" spans="1:9" x14ac:dyDescent="0.25">
      <c r="A6639">
        <v>2130590146</v>
      </c>
      <c r="B6639" t="s">
        <v>5450</v>
      </c>
      <c r="C6639" t="s">
        <v>1465</v>
      </c>
      <c r="D6639" t="s">
        <v>1466</v>
      </c>
      <c r="E6639" s="1">
        <v>0</v>
      </c>
      <c r="F6639" t="s">
        <v>36</v>
      </c>
      <c r="G6639">
        <v>0</v>
      </c>
      <c r="H6639">
        <v>0</v>
      </c>
      <c r="I6639">
        <v>17.973571</v>
      </c>
    </row>
    <row r="6640" spans="1:9" x14ac:dyDescent="0.25">
      <c r="A6640">
        <v>2130590147</v>
      </c>
      <c r="B6640" t="s">
        <v>1493</v>
      </c>
      <c r="C6640" t="s">
        <v>8706</v>
      </c>
      <c r="D6640" t="s">
        <v>8707</v>
      </c>
      <c r="E6640">
        <v>36</v>
      </c>
      <c r="F6640" t="s">
        <v>36</v>
      </c>
      <c r="G6640">
        <v>0</v>
      </c>
      <c r="H6640">
        <v>0</v>
      </c>
      <c r="I6640">
        <v>15.574166999999999</v>
      </c>
    </row>
    <row r="6641" spans="1:9" x14ac:dyDescent="0.25">
      <c r="A6641">
        <v>2130590147</v>
      </c>
      <c r="B6641" t="s">
        <v>1493</v>
      </c>
      <c r="C6641" t="s">
        <v>1465</v>
      </c>
      <c r="D6641" t="s">
        <v>1466</v>
      </c>
      <c r="E6641" s="1">
        <v>6</v>
      </c>
      <c r="F6641" t="s">
        <v>36</v>
      </c>
      <c r="G6641">
        <v>0</v>
      </c>
      <c r="H6641">
        <v>0</v>
      </c>
      <c r="I6641" s="1">
        <v>15.573333</v>
      </c>
    </row>
    <row r="6642" spans="1:9" x14ac:dyDescent="0.25">
      <c r="A6642">
        <v>2130590148</v>
      </c>
      <c r="B6642" t="s">
        <v>5367</v>
      </c>
      <c r="C6642" t="s">
        <v>8706</v>
      </c>
      <c r="D6642" t="s">
        <v>8707</v>
      </c>
      <c r="E6642">
        <v>51</v>
      </c>
      <c r="F6642" t="s">
        <v>36</v>
      </c>
      <c r="G6642">
        <v>0</v>
      </c>
      <c r="H6642">
        <v>0</v>
      </c>
      <c r="I6642">
        <v>22.269216</v>
      </c>
    </row>
    <row r="6643" spans="1:9" x14ac:dyDescent="0.25">
      <c r="A6643">
        <v>2130590148</v>
      </c>
      <c r="B6643" t="s">
        <v>5367</v>
      </c>
      <c r="C6643" t="s">
        <v>1465</v>
      </c>
      <c r="D6643" t="s">
        <v>1466</v>
      </c>
      <c r="E6643">
        <v>0</v>
      </c>
      <c r="F6643" t="s">
        <v>36</v>
      </c>
      <c r="G6643">
        <v>0</v>
      </c>
      <c r="H6643">
        <v>0</v>
      </c>
      <c r="I6643">
        <v>22.491845999999999</v>
      </c>
    </row>
    <row r="6644" spans="1:9" x14ac:dyDescent="0.25">
      <c r="A6644">
        <v>2130590149</v>
      </c>
      <c r="B6644" t="s">
        <v>1494</v>
      </c>
      <c r="C6644" t="s">
        <v>8706</v>
      </c>
      <c r="D6644" t="s">
        <v>8707</v>
      </c>
      <c r="E6644" s="1">
        <v>37</v>
      </c>
      <c r="F6644" t="s">
        <v>36</v>
      </c>
      <c r="G6644">
        <v>0</v>
      </c>
      <c r="H6644">
        <v>0</v>
      </c>
      <c r="I6644">
        <v>12.984864999999999</v>
      </c>
    </row>
    <row r="6645" spans="1:9" x14ac:dyDescent="0.25">
      <c r="A6645">
        <v>2130590149</v>
      </c>
      <c r="B6645" t="s">
        <v>1494</v>
      </c>
      <c r="C6645" t="s">
        <v>1465</v>
      </c>
      <c r="D6645" t="s">
        <v>1466</v>
      </c>
      <c r="E6645" s="1">
        <v>6</v>
      </c>
      <c r="F6645" t="s">
        <v>36</v>
      </c>
      <c r="G6645">
        <v>0</v>
      </c>
      <c r="H6645">
        <v>0</v>
      </c>
      <c r="I6645">
        <v>12.986667000000001</v>
      </c>
    </row>
    <row r="6646" spans="1:9" x14ac:dyDescent="0.25">
      <c r="A6646">
        <v>2130590150</v>
      </c>
      <c r="B6646" t="s">
        <v>5399</v>
      </c>
      <c r="C6646" t="s">
        <v>8706</v>
      </c>
      <c r="D6646" t="s">
        <v>8707</v>
      </c>
      <c r="E6646" s="1">
        <v>130</v>
      </c>
      <c r="F6646" t="s">
        <v>36</v>
      </c>
      <c r="G6646">
        <v>0</v>
      </c>
      <c r="H6646">
        <v>0</v>
      </c>
      <c r="I6646">
        <v>17.317537999999999</v>
      </c>
    </row>
    <row r="6647" spans="1:9" x14ac:dyDescent="0.25">
      <c r="A6647">
        <v>2130590150</v>
      </c>
      <c r="B6647" t="s">
        <v>5399</v>
      </c>
      <c r="C6647" t="s">
        <v>1465</v>
      </c>
      <c r="D6647" t="s">
        <v>1466</v>
      </c>
      <c r="E6647" s="1">
        <v>1</v>
      </c>
      <c r="F6647" t="s">
        <v>36</v>
      </c>
      <c r="G6647">
        <v>0</v>
      </c>
      <c r="H6647">
        <v>0</v>
      </c>
      <c r="I6647">
        <v>17.32</v>
      </c>
    </row>
    <row r="6648" spans="1:9" x14ac:dyDescent="0.25">
      <c r="A6648">
        <v>2130590151</v>
      </c>
      <c r="B6648" t="s">
        <v>5451</v>
      </c>
      <c r="C6648" t="s">
        <v>8706</v>
      </c>
      <c r="D6648" t="s">
        <v>8707</v>
      </c>
      <c r="E6648" s="1">
        <v>41</v>
      </c>
      <c r="F6648" t="s">
        <v>36</v>
      </c>
      <c r="G6648">
        <v>0</v>
      </c>
      <c r="H6648">
        <v>0</v>
      </c>
      <c r="I6648">
        <v>17.972194999999999</v>
      </c>
    </row>
    <row r="6649" spans="1:9" x14ac:dyDescent="0.25">
      <c r="A6649">
        <v>2130590151</v>
      </c>
      <c r="B6649" t="s">
        <v>5451</v>
      </c>
      <c r="C6649" t="s">
        <v>1465</v>
      </c>
      <c r="D6649" t="s">
        <v>1466</v>
      </c>
      <c r="E6649" s="1">
        <v>0</v>
      </c>
      <c r="F6649" t="s">
        <v>36</v>
      </c>
      <c r="G6649">
        <v>0</v>
      </c>
      <c r="H6649">
        <v>0</v>
      </c>
      <c r="I6649">
        <v>17.666667</v>
      </c>
    </row>
    <row r="6650" spans="1:9" x14ac:dyDescent="0.25">
      <c r="A6650">
        <v>2130590152</v>
      </c>
      <c r="B6650" t="s">
        <v>5401</v>
      </c>
      <c r="C6650" t="s">
        <v>8706</v>
      </c>
      <c r="D6650" t="s">
        <v>8707</v>
      </c>
      <c r="E6650">
        <v>41</v>
      </c>
      <c r="F6650" t="s">
        <v>36</v>
      </c>
      <c r="G6650">
        <v>0</v>
      </c>
      <c r="H6650">
        <v>0</v>
      </c>
      <c r="I6650">
        <v>18.66122</v>
      </c>
    </row>
    <row r="6651" spans="1:9" x14ac:dyDescent="0.25">
      <c r="A6651">
        <v>2130590152</v>
      </c>
      <c r="B6651" t="s">
        <v>5401</v>
      </c>
      <c r="C6651" t="s">
        <v>1465</v>
      </c>
      <c r="D6651" t="s">
        <v>1466</v>
      </c>
      <c r="E6651">
        <v>0</v>
      </c>
      <c r="F6651" t="s">
        <v>36</v>
      </c>
      <c r="G6651">
        <v>0</v>
      </c>
      <c r="H6651">
        <v>0</v>
      </c>
      <c r="I6651">
        <v>20.369122999999998</v>
      </c>
    </row>
    <row r="6652" spans="1:9" x14ac:dyDescent="0.25">
      <c r="A6652">
        <v>2130590153</v>
      </c>
      <c r="B6652" t="s">
        <v>5453</v>
      </c>
      <c r="C6652" t="s">
        <v>8706</v>
      </c>
      <c r="D6652" t="s">
        <v>8707</v>
      </c>
      <c r="E6652">
        <v>68</v>
      </c>
      <c r="F6652" t="s">
        <v>36</v>
      </c>
      <c r="G6652">
        <v>0</v>
      </c>
      <c r="H6652">
        <v>0</v>
      </c>
      <c r="I6652">
        <v>19.492353000000001</v>
      </c>
    </row>
    <row r="6653" spans="1:9" x14ac:dyDescent="0.25">
      <c r="A6653">
        <v>2130590153</v>
      </c>
      <c r="B6653" t="s">
        <v>5453</v>
      </c>
      <c r="C6653" t="s">
        <v>1465</v>
      </c>
      <c r="D6653" t="s">
        <v>1466</v>
      </c>
      <c r="E6653">
        <v>0</v>
      </c>
      <c r="F6653" t="s">
        <v>36</v>
      </c>
      <c r="G6653">
        <v>0</v>
      </c>
      <c r="H6653">
        <v>0</v>
      </c>
      <c r="I6653">
        <v>19.872758999999999</v>
      </c>
    </row>
    <row r="6654" spans="1:9" x14ac:dyDescent="0.25">
      <c r="A6654">
        <v>2130590156</v>
      </c>
      <c r="B6654" t="s">
        <v>4987</v>
      </c>
      <c r="C6654" t="s">
        <v>8706</v>
      </c>
      <c r="D6654" t="s">
        <v>8707</v>
      </c>
      <c r="E6654" s="1">
        <v>0</v>
      </c>
      <c r="F6654" t="s">
        <v>36</v>
      </c>
      <c r="G6654">
        <v>0</v>
      </c>
      <c r="H6654">
        <v>0</v>
      </c>
      <c r="I6654">
        <v>98.11</v>
      </c>
    </row>
    <row r="6655" spans="1:9" x14ac:dyDescent="0.25">
      <c r="A6655">
        <v>2130590157</v>
      </c>
      <c r="B6655" t="s">
        <v>5023</v>
      </c>
      <c r="C6655" t="s">
        <v>8706</v>
      </c>
      <c r="D6655" t="s">
        <v>8707</v>
      </c>
      <c r="E6655">
        <v>7</v>
      </c>
      <c r="F6655" t="s">
        <v>36</v>
      </c>
      <c r="G6655">
        <v>0</v>
      </c>
      <c r="H6655">
        <v>0</v>
      </c>
      <c r="I6655">
        <v>71.117142999999999</v>
      </c>
    </row>
    <row r="6656" spans="1:9" x14ac:dyDescent="0.25">
      <c r="A6656">
        <v>2130590158</v>
      </c>
      <c r="B6656" t="s">
        <v>5007</v>
      </c>
      <c r="C6656" t="s">
        <v>8706</v>
      </c>
      <c r="D6656" t="s">
        <v>8707</v>
      </c>
      <c r="E6656" s="1">
        <v>0</v>
      </c>
      <c r="F6656" t="s">
        <v>36</v>
      </c>
      <c r="G6656">
        <v>0</v>
      </c>
      <c r="H6656">
        <v>0</v>
      </c>
      <c r="I6656">
        <v>76.75</v>
      </c>
    </row>
    <row r="6657" spans="1:9" x14ac:dyDescent="0.25">
      <c r="A6657">
        <v>2130590159</v>
      </c>
      <c r="B6657" t="s">
        <v>5036</v>
      </c>
      <c r="C6657" t="s">
        <v>8706</v>
      </c>
      <c r="D6657" t="s">
        <v>8707</v>
      </c>
      <c r="E6657" s="1">
        <v>1</v>
      </c>
      <c r="F6657" t="s">
        <v>36</v>
      </c>
      <c r="G6657">
        <v>0</v>
      </c>
      <c r="H6657">
        <v>0</v>
      </c>
      <c r="I6657">
        <v>65.53</v>
      </c>
    </row>
    <row r="6658" spans="1:9" x14ac:dyDescent="0.25">
      <c r="A6658">
        <v>2130600003</v>
      </c>
      <c r="B6658" t="s">
        <v>5384</v>
      </c>
      <c r="C6658" t="s">
        <v>8706</v>
      </c>
      <c r="D6658" t="s">
        <v>8707</v>
      </c>
      <c r="E6658">
        <v>38</v>
      </c>
      <c r="F6658" t="s">
        <v>36</v>
      </c>
      <c r="G6658">
        <v>0</v>
      </c>
      <c r="H6658">
        <v>0</v>
      </c>
      <c r="I6658">
        <v>18.112895000000002</v>
      </c>
    </row>
    <row r="6659" spans="1:9" x14ac:dyDescent="0.25">
      <c r="A6659">
        <v>2130600003</v>
      </c>
      <c r="B6659" t="s">
        <v>5384</v>
      </c>
      <c r="C6659" t="s">
        <v>1465</v>
      </c>
      <c r="D6659" t="s">
        <v>1466</v>
      </c>
      <c r="E6659" s="1">
        <v>0</v>
      </c>
      <c r="F6659" t="s">
        <v>36</v>
      </c>
      <c r="G6659">
        <v>0</v>
      </c>
      <c r="H6659">
        <v>0</v>
      </c>
      <c r="I6659">
        <v>18.113875</v>
      </c>
    </row>
    <row r="6660" spans="1:9" x14ac:dyDescent="0.25">
      <c r="A6660">
        <v>2130600004</v>
      </c>
      <c r="B6660" t="s">
        <v>5838</v>
      </c>
      <c r="C6660" t="s">
        <v>8706</v>
      </c>
      <c r="D6660" t="s">
        <v>8707</v>
      </c>
      <c r="E6660" s="1">
        <v>90</v>
      </c>
      <c r="F6660" t="s">
        <v>36</v>
      </c>
      <c r="G6660">
        <v>0</v>
      </c>
      <c r="H6660">
        <v>0</v>
      </c>
      <c r="I6660">
        <v>3.6433330000000002</v>
      </c>
    </row>
    <row r="6661" spans="1:9" x14ac:dyDescent="0.25">
      <c r="A6661">
        <v>2130600004</v>
      </c>
      <c r="B6661" t="s">
        <v>5838</v>
      </c>
      <c r="C6661" t="s">
        <v>1465</v>
      </c>
      <c r="D6661" t="s">
        <v>1466</v>
      </c>
      <c r="E6661" s="1">
        <v>0</v>
      </c>
      <c r="F6661" t="s">
        <v>36</v>
      </c>
      <c r="G6661">
        <v>0</v>
      </c>
      <c r="H6661">
        <v>0</v>
      </c>
      <c r="I6661">
        <v>3.6224259999999999</v>
      </c>
    </row>
    <row r="6662" spans="1:9" x14ac:dyDescent="0.25">
      <c r="A6662">
        <v>2130630031</v>
      </c>
      <c r="B6662" t="s">
        <v>1495</v>
      </c>
      <c r="C6662" t="s">
        <v>130</v>
      </c>
      <c r="D6662" t="s">
        <v>131</v>
      </c>
      <c r="E6662" s="1">
        <v>1</v>
      </c>
      <c r="F6662" t="s">
        <v>36</v>
      </c>
      <c r="G6662">
        <v>0</v>
      </c>
      <c r="H6662">
        <v>0</v>
      </c>
      <c r="I6662">
        <v>104.74</v>
      </c>
    </row>
    <row r="6663" spans="1:9" x14ac:dyDescent="0.25">
      <c r="A6663">
        <v>2130630070</v>
      </c>
      <c r="B6663" t="s">
        <v>5594</v>
      </c>
      <c r="C6663" t="s">
        <v>8706</v>
      </c>
      <c r="D6663" t="s">
        <v>8707</v>
      </c>
      <c r="E6663" s="1">
        <v>36</v>
      </c>
      <c r="F6663" t="s">
        <v>36</v>
      </c>
      <c r="G6663">
        <v>0</v>
      </c>
      <c r="H6663">
        <v>0</v>
      </c>
      <c r="I6663">
        <v>11.8125</v>
      </c>
    </row>
    <row r="6664" spans="1:9" x14ac:dyDescent="0.25">
      <c r="A6664">
        <v>2130630086</v>
      </c>
      <c r="B6664" t="s">
        <v>5671</v>
      </c>
      <c r="C6664" t="s">
        <v>8706</v>
      </c>
      <c r="D6664" t="s">
        <v>8707</v>
      </c>
      <c r="E6664" s="1">
        <v>21</v>
      </c>
      <c r="F6664" t="s">
        <v>36</v>
      </c>
      <c r="G6664">
        <v>0</v>
      </c>
      <c r="H6664">
        <v>0</v>
      </c>
      <c r="I6664">
        <v>9.0038099999999996</v>
      </c>
    </row>
    <row r="6665" spans="1:9" x14ac:dyDescent="0.25">
      <c r="A6665">
        <v>2130630090</v>
      </c>
      <c r="B6665" t="s">
        <v>5140</v>
      </c>
      <c r="C6665" t="s">
        <v>8706</v>
      </c>
      <c r="D6665" t="s">
        <v>8707</v>
      </c>
      <c r="E6665" s="1">
        <v>42</v>
      </c>
      <c r="F6665" t="s">
        <v>36</v>
      </c>
      <c r="G6665">
        <v>32</v>
      </c>
      <c r="H6665">
        <v>0</v>
      </c>
      <c r="I6665">
        <v>39.862143000000003</v>
      </c>
    </row>
    <row r="6666" spans="1:9" x14ac:dyDescent="0.25">
      <c r="A6666">
        <v>2130630090</v>
      </c>
      <c r="B6666" t="s">
        <v>5140</v>
      </c>
      <c r="C6666" t="s">
        <v>1465</v>
      </c>
      <c r="D6666" t="s">
        <v>1466</v>
      </c>
      <c r="E6666" s="1">
        <v>0</v>
      </c>
      <c r="F6666" t="s">
        <v>36</v>
      </c>
      <c r="G6666">
        <v>0</v>
      </c>
      <c r="H6666">
        <v>0</v>
      </c>
      <c r="I6666">
        <v>38.828749999999999</v>
      </c>
    </row>
    <row r="6667" spans="1:9" x14ac:dyDescent="0.25">
      <c r="A6667">
        <v>2130630091</v>
      </c>
      <c r="B6667" t="s">
        <v>5601</v>
      </c>
      <c r="C6667" t="s">
        <v>8706</v>
      </c>
      <c r="D6667" t="s">
        <v>8707</v>
      </c>
      <c r="E6667">
        <v>33</v>
      </c>
      <c r="F6667" t="s">
        <v>36</v>
      </c>
      <c r="G6667">
        <v>0</v>
      </c>
      <c r="H6667" s="1">
        <v>0</v>
      </c>
      <c r="I6667">
        <v>11.604848</v>
      </c>
    </row>
    <row r="6668" spans="1:9" x14ac:dyDescent="0.25">
      <c r="A6668">
        <v>2130630092</v>
      </c>
      <c r="B6668" t="s">
        <v>5222</v>
      </c>
      <c r="C6668" t="s">
        <v>8706</v>
      </c>
      <c r="D6668" t="s">
        <v>8707</v>
      </c>
      <c r="E6668" s="1">
        <v>5</v>
      </c>
      <c r="F6668" t="s">
        <v>36</v>
      </c>
      <c r="G6668" s="1">
        <v>0</v>
      </c>
      <c r="H6668">
        <v>0</v>
      </c>
      <c r="I6668">
        <v>33.683999999999997</v>
      </c>
    </row>
    <row r="6669" spans="1:9" x14ac:dyDescent="0.25">
      <c r="A6669">
        <v>2130630093</v>
      </c>
      <c r="B6669" t="s">
        <v>5665</v>
      </c>
      <c r="C6669" t="s">
        <v>8706</v>
      </c>
      <c r="D6669" t="s">
        <v>8707</v>
      </c>
      <c r="E6669">
        <v>30</v>
      </c>
      <c r="F6669" t="s">
        <v>36</v>
      </c>
      <c r="G6669">
        <v>0</v>
      </c>
      <c r="H6669">
        <v>0</v>
      </c>
      <c r="I6669">
        <v>9.2216670000000001</v>
      </c>
    </row>
    <row r="6670" spans="1:9" x14ac:dyDescent="0.25">
      <c r="A6670">
        <v>2130630094</v>
      </c>
      <c r="B6670" t="s">
        <v>1496</v>
      </c>
      <c r="C6670" t="s">
        <v>8706</v>
      </c>
      <c r="D6670" t="s">
        <v>8707</v>
      </c>
      <c r="E6670" s="1">
        <v>24</v>
      </c>
      <c r="F6670" t="s">
        <v>36</v>
      </c>
      <c r="G6670">
        <v>0</v>
      </c>
      <c r="H6670">
        <v>0</v>
      </c>
      <c r="I6670">
        <v>43.272083000000002</v>
      </c>
    </row>
    <row r="6671" spans="1:9" x14ac:dyDescent="0.25">
      <c r="A6671">
        <v>2130630094</v>
      </c>
      <c r="B6671" t="s">
        <v>1496</v>
      </c>
      <c r="C6671" t="s">
        <v>1465</v>
      </c>
      <c r="D6671" t="s">
        <v>1466</v>
      </c>
      <c r="E6671" s="1">
        <v>1</v>
      </c>
      <c r="F6671" t="s">
        <v>36</v>
      </c>
      <c r="G6671">
        <v>0</v>
      </c>
      <c r="H6671">
        <v>0</v>
      </c>
      <c r="I6671">
        <v>43.25</v>
      </c>
    </row>
    <row r="6672" spans="1:9" x14ac:dyDescent="0.25">
      <c r="A6672">
        <v>2130630095</v>
      </c>
      <c r="B6672" t="s">
        <v>5654</v>
      </c>
      <c r="C6672" t="s">
        <v>8706</v>
      </c>
      <c r="D6672" t="s">
        <v>8707</v>
      </c>
      <c r="E6672" s="1">
        <v>29</v>
      </c>
      <c r="F6672" t="s">
        <v>36</v>
      </c>
      <c r="G6672">
        <v>0</v>
      </c>
      <c r="H6672">
        <v>0</v>
      </c>
      <c r="I6672">
        <v>9.6568970000000007</v>
      </c>
    </row>
    <row r="6673" spans="1:9" x14ac:dyDescent="0.25">
      <c r="A6673">
        <v>2130630096</v>
      </c>
      <c r="B6673" t="s">
        <v>5126</v>
      </c>
      <c r="C6673" t="s">
        <v>8706</v>
      </c>
      <c r="D6673" t="s">
        <v>8707</v>
      </c>
      <c r="E6673">
        <v>10</v>
      </c>
      <c r="F6673" t="s">
        <v>36</v>
      </c>
      <c r="G6673">
        <v>0</v>
      </c>
      <c r="H6673">
        <v>0</v>
      </c>
      <c r="I6673">
        <v>45.436</v>
      </c>
    </row>
    <row r="6674" spans="1:9" x14ac:dyDescent="0.25">
      <c r="A6674">
        <v>2130630097</v>
      </c>
      <c r="B6674" t="s">
        <v>5605</v>
      </c>
      <c r="C6674" t="s">
        <v>8706</v>
      </c>
      <c r="D6674" t="s">
        <v>8707</v>
      </c>
      <c r="E6674" s="1">
        <v>37</v>
      </c>
      <c r="F6674" t="s">
        <v>36</v>
      </c>
      <c r="G6674">
        <v>0</v>
      </c>
      <c r="H6674">
        <v>0</v>
      </c>
      <c r="I6674">
        <v>11.358919</v>
      </c>
    </row>
    <row r="6675" spans="1:9" x14ac:dyDescent="0.25">
      <c r="A6675">
        <v>2130630098</v>
      </c>
      <c r="B6675" t="s">
        <v>5132</v>
      </c>
      <c r="C6675" t="s">
        <v>8706</v>
      </c>
      <c r="D6675" t="s">
        <v>8707</v>
      </c>
      <c r="E6675" s="1">
        <v>40</v>
      </c>
      <c r="F6675" t="s">
        <v>36</v>
      </c>
      <c r="G6675">
        <v>0</v>
      </c>
      <c r="H6675">
        <v>0</v>
      </c>
      <c r="I6675">
        <v>42.786250000000003</v>
      </c>
    </row>
    <row r="6676" spans="1:9" x14ac:dyDescent="0.25">
      <c r="A6676">
        <v>2130630098</v>
      </c>
      <c r="B6676" t="s">
        <v>5132</v>
      </c>
      <c r="C6676" t="s">
        <v>1465</v>
      </c>
      <c r="D6676" t="s">
        <v>1466</v>
      </c>
      <c r="E6676">
        <v>0</v>
      </c>
      <c r="F6676" t="s">
        <v>36</v>
      </c>
      <c r="G6676">
        <v>0</v>
      </c>
      <c r="H6676">
        <v>0</v>
      </c>
      <c r="I6676" s="1">
        <v>44.797187999999998</v>
      </c>
    </row>
    <row r="6677" spans="1:9" x14ac:dyDescent="0.25">
      <c r="A6677">
        <v>2130630099</v>
      </c>
      <c r="B6677" t="s">
        <v>5662</v>
      </c>
      <c r="C6677" t="s">
        <v>8706</v>
      </c>
      <c r="D6677" t="s">
        <v>8707</v>
      </c>
      <c r="E6677">
        <v>66</v>
      </c>
      <c r="F6677" t="s">
        <v>36</v>
      </c>
      <c r="G6677">
        <v>0</v>
      </c>
      <c r="H6677">
        <v>0</v>
      </c>
      <c r="I6677">
        <v>9.2945449999999994</v>
      </c>
    </row>
    <row r="6678" spans="1:9" x14ac:dyDescent="0.25">
      <c r="A6678">
        <v>2130630100</v>
      </c>
      <c r="B6678" t="s">
        <v>5238</v>
      </c>
      <c r="C6678" t="s">
        <v>8706</v>
      </c>
      <c r="D6678" t="s">
        <v>8707</v>
      </c>
      <c r="E6678">
        <v>22</v>
      </c>
      <c r="F6678" t="s">
        <v>36</v>
      </c>
      <c r="G6678">
        <v>0</v>
      </c>
      <c r="H6678">
        <v>0</v>
      </c>
      <c r="I6678" s="1">
        <v>32.32</v>
      </c>
    </row>
    <row r="6679" spans="1:9" x14ac:dyDescent="0.25">
      <c r="A6679">
        <v>2130630101</v>
      </c>
      <c r="B6679" t="s">
        <v>5622</v>
      </c>
      <c r="C6679" t="s">
        <v>8706</v>
      </c>
      <c r="D6679" t="s">
        <v>8707</v>
      </c>
      <c r="E6679" s="1">
        <v>53</v>
      </c>
      <c r="F6679" t="s">
        <v>36</v>
      </c>
      <c r="G6679">
        <v>0</v>
      </c>
      <c r="H6679">
        <v>0</v>
      </c>
      <c r="I6679">
        <v>10.906226</v>
      </c>
    </row>
    <row r="6680" spans="1:9" x14ac:dyDescent="0.25">
      <c r="A6680">
        <v>2130630102</v>
      </c>
      <c r="B6680" t="s">
        <v>5064</v>
      </c>
      <c r="C6680" t="s">
        <v>8706</v>
      </c>
      <c r="D6680" t="s">
        <v>8707</v>
      </c>
      <c r="E6680">
        <v>58</v>
      </c>
      <c r="F6680" t="s">
        <v>36</v>
      </c>
      <c r="G6680">
        <v>0</v>
      </c>
      <c r="H6680">
        <v>0</v>
      </c>
      <c r="I6680">
        <v>55.232069000000003</v>
      </c>
    </row>
    <row r="6681" spans="1:9" x14ac:dyDescent="0.25">
      <c r="A6681">
        <v>2130630103</v>
      </c>
      <c r="B6681" t="s">
        <v>5603</v>
      </c>
      <c r="C6681" t="s">
        <v>8706</v>
      </c>
      <c r="D6681" t="s">
        <v>8707</v>
      </c>
      <c r="E6681">
        <v>54</v>
      </c>
      <c r="F6681" t="s">
        <v>36</v>
      </c>
      <c r="G6681">
        <v>0</v>
      </c>
      <c r="H6681">
        <v>0</v>
      </c>
      <c r="I6681">
        <v>11.446481</v>
      </c>
    </row>
    <row r="6682" spans="1:9" x14ac:dyDescent="0.25">
      <c r="A6682">
        <v>2130630105</v>
      </c>
      <c r="B6682" t="s">
        <v>5333</v>
      </c>
      <c r="C6682" t="s">
        <v>8706</v>
      </c>
      <c r="D6682" t="s">
        <v>8707</v>
      </c>
      <c r="E6682" s="1">
        <v>16</v>
      </c>
      <c r="F6682" t="s">
        <v>36</v>
      </c>
      <c r="G6682">
        <v>0</v>
      </c>
      <c r="H6682">
        <v>0</v>
      </c>
      <c r="I6682" s="1">
        <v>24.93</v>
      </c>
    </row>
    <row r="6683" spans="1:9" x14ac:dyDescent="0.25">
      <c r="A6683">
        <v>2130630107</v>
      </c>
      <c r="B6683" t="s">
        <v>5200</v>
      </c>
      <c r="C6683" t="s">
        <v>8706</v>
      </c>
      <c r="D6683" t="s">
        <v>8707</v>
      </c>
      <c r="E6683" s="1">
        <v>40</v>
      </c>
      <c r="F6683" t="s">
        <v>36</v>
      </c>
      <c r="G6683">
        <v>0</v>
      </c>
      <c r="H6683">
        <v>0</v>
      </c>
      <c r="I6683" s="1">
        <v>35.9435</v>
      </c>
    </row>
    <row r="6684" spans="1:9" x14ac:dyDescent="0.25">
      <c r="A6684">
        <v>2130630108</v>
      </c>
      <c r="B6684" t="s">
        <v>5618</v>
      </c>
      <c r="C6684" t="s">
        <v>8706</v>
      </c>
      <c r="D6684" t="s">
        <v>8707</v>
      </c>
      <c r="E6684" s="1">
        <v>50</v>
      </c>
      <c r="F6684" t="s">
        <v>36</v>
      </c>
      <c r="G6684">
        <v>0</v>
      </c>
      <c r="H6684">
        <v>0</v>
      </c>
      <c r="I6684" s="1">
        <v>10.9756</v>
      </c>
    </row>
    <row r="6685" spans="1:9" x14ac:dyDescent="0.25">
      <c r="A6685">
        <v>2130630109</v>
      </c>
      <c r="B6685" t="s">
        <v>5170</v>
      </c>
      <c r="C6685" t="s">
        <v>8706</v>
      </c>
      <c r="D6685" t="s">
        <v>8707</v>
      </c>
      <c r="E6685" s="1">
        <v>29</v>
      </c>
      <c r="F6685" t="s">
        <v>36</v>
      </c>
      <c r="G6685">
        <v>0</v>
      </c>
      <c r="H6685">
        <v>0</v>
      </c>
      <c r="I6685">
        <v>38.926896999999997</v>
      </c>
    </row>
    <row r="6686" spans="1:9" x14ac:dyDescent="0.25">
      <c r="A6686">
        <v>2130630110</v>
      </c>
      <c r="B6686" t="s">
        <v>5631</v>
      </c>
      <c r="C6686" t="s">
        <v>8706</v>
      </c>
      <c r="D6686" t="s">
        <v>8707</v>
      </c>
      <c r="E6686">
        <v>102</v>
      </c>
      <c r="F6686" t="s">
        <v>36</v>
      </c>
      <c r="G6686">
        <v>0</v>
      </c>
      <c r="H6686">
        <v>0</v>
      </c>
      <c r="I6686" s="1">
        <v>10.527353</v>
      </c>
    </row>
    <row r="6687" spans="1:9" x14ac:dyDescent="0.25">
      <c r="A6687">
        <v>2130630111</v>
      </c>
      <c r="B6687" t="s">
        <v>5198</v>
      </c>
      <c r="C6687" t="s">
        <v>8706</v>
      </c>
      <c r="D6687" t="s">
        <v>8707</v>
      </c>
      <c r="E6687" s="1">
        <v>30</v>
      </c>
      <c r="F6687" t="s">
        <v>36</v>
      </c>
      <c r="G6687">
        <v>0</v>
      </c>
      <c r="H6687">
        <v>0</v>
      </c>
      <c r="I6687">
        <v>36.333333000000003</v>
      </c>
    </row>
    <row r="6688" spans="1:9" x14ac:dyDescent="0.25">
      <c r="A6688">
        <v>2130630112</v>
      </c>
      <c r="B6688" t="s">
        <v>5644</v>
      </c>
      <c r="C6688" t="s">
        <v>8706</v>
      </c>
      <c r="D6688" t="s">
        <v>8707</v>
      </c>
      <c r="E6688" s="1">
        <v>49</v>
      </c>
      <c r="F6688" t="s">
        <v>36</v>
      </c>
      <c r="G6688">
        <v>0</v>
      </c>
      <c r="H6688">
        <v>0</v>
      </c>
      <c r="I6688">
        <v>10.026122000000001</v>
      </c>
    </row>
    <row r="6689" spans="1:9" x14ac:dyDescent="0.25">
      <c r="A6689">
        <v>2130630113</v>
      </c>
      <c r="B6689" t="s">
        <v>5340</v>
      </c>
      <c r="C6689" t="s">
        <v>8706</v>
      </c>
      <c r="D6689" t="s">
        <v>8707</v>
      </c>
      <c r="E6689" s="1">
        <v>28</v>
      </c>
      <c r="F6689" t="s">
        <v>36</v>
      </c>
      <c r="G6689">
        <v>0</v>
      </c>
      <c r="H6689">
        <v>0</v>
      </c>
      <c r="I6689">
        <v>42.383571000000003</v>
      </c>
    </row>
    <row r="6690" spans="1:9" x14ac:dyDescent="0.25">
      <c r="A6690">
        <v>2130630113</v>
      </c>
      <c r="B6690" t="s">
        <v>5340</v>
      </c>
      <c r="C6690" t="s">
        <v>1465</v>
      </c>
      <c r="D6690" t="s">
        <v>1466</v>
      </c>
      <c r="E6690" s="1">
        <v>0</v>
      </c>
      <c r="F6690" t="s">
        <v>36</v>
      </c>
      <c r="G6690">
        <v>0</v>
      </c>
      <c r="H6690">
        <v>0</v>
      </c>
      <c r="I6690">
        <v>42.383571000000003</v>
      </c>
    </row>
    <row r="6691" spans="1:9" x14ac:dyDescent="0.25">
      <c r="A6691">
        <v>2130630114</v>
      </c>
      <c r="B6691" t="s">
        <v>5442</v>
      </c>
      <c r="C6691" t="s">
        <v>8706</v>
      </c>
      <c r="D6691" t="s">
        <v>8707</v>
      </c>
      <c r="E6691" s="1">
        <v>74</v>
      </c>
      <c r="F6691" t="s">
        <v>36</v>
      </c>
      <c r="G6691">
        <v>0</v>
      </c>
      <c r="H6691">
        <v>0</v>
      </c>
      <c r="I6691">
        <v>9.0559460000000005</v>
      </c>
    </row>
    <row r="6692" spans="1:9" x14ac:dyDescent="0.25">
      <c r="A6692">
        <v>2130630114</v>
      </c>
      <c r="B6692" t="s">
        <v>5442</v>
      </c>
      <c r="C6692" t="s">
        <v>1465</v>
      </c>
      <c r="D6692" t="s">
        <v>1466</v>
      </c>
      <c r="E6692" s="1">
        <v>0</v>
      </c>
      <c r="F6692" t="s">
        <v>36</v>
      </c>
      <c r="G6692">
        <v>0</v>
      </c>
      <c r="H6692">
        <v>0</v>
      </c>
      <c r="I6692">
        <v>9.0559999999999992</v>
      </c>
    </row>
    <row r="6693" spans="1:9" x14ac:dyDescent="0.25">
      <c r="A6693">
        <v>2130630115</v>
      </c>
      <c r="B6693" t="s">
        <v>5160</v>
      </c>
      <c r="C6693" t="s">
        <v>8706</v>
      </c>
      <c r="D6693" t="s">
        <v>8707</v>
      </c>
      <c r="E6693" s="1">
        <v>28</v>
      </c>
      <c r="F6693" t="s">
        <v>36</v>
      </c>
      <c r="G6693">
        <v>0</v>
      </c>
      <c r="H6693">
        <v>0</v>
      </c>
      <c r="I6693" s="1">
        <v>35.587499999999999</v>
      </c>
    </row>
    <row r="6694" spans="1:9" x14ac:dyDescent="0.25">
      <c r="A6694">
        <v>2130630115</v>
      </c>
      <c r="B6694" t="s">
        <v>5160</v>
      </c>
      <c r="C6694" t="s">
        <v>1465</v>
      </c>
      <c r="D6694" t="s">
        <v>1466</v>
      </c>
      <c r="E6694" s="1">
        <v>0</v>
      </c>
      <c r="F6694" t="s">
        <v>36</v>
      </c>
      <c r="G6694">
        <v>0</v>
      </c>
      <c r="H6694">
        <v>0</v>
      </c>
      <c r="I6694">
        <v>35.587499999999999</v>
      </c>
    </row>
    <row r="6695" spans="1:9" x14ac:dyDescent="0.25">
      <c r="A6695">
        <v>2130630116</v>
      </c>
      <c r="B6695" t="s">
        <v>5645</v>
      </c>
      <c r="C6695" t="s">
        <v>8706</v>
      </c>
      <c r="D6695" t="s">
        <v>8707</v>
      </c>
      <c r="E6695" s="1">
        <v>76</v>
      </c>
      <c r="F6695" t="s">
        <v>36</v>
      </c>
      <c r="G6695">
        <v>0</v>
      </c>
      <c r="H6695">
        <v>0</v>
      </c>
      <c r="I6695" s="1">
        <v>7.4228949999999996</v>
      </c>
    </row>
    <row r="6696" spans="1:9" x14ac:dyDescent="0.25">
      <c r="A6696">
        <v>2130630116</v>
      </c>
      <c r="B6696" t="s">
        <v>5645</v>
      </c>
      <c r="C6696" t="s">
        <v>1465</v>
      </c>
      <c r="D6696" t="s">
        <v>1466</v>
      </c>
      <c r="E6696" s="1">
        <v>0</v>
      </c>
      <c r="F6696" t="s">
        <v>36</v>
      </c>
      <c r="G6696">
        <v>0</v>
      </c>
      <c r="H6696">
        <v>0</v>
      </c>
      <c r="I6696">
        <v>7.4229269999999996</v>
      </c>
    </row>
    <row r="6697" spans="1:9" x14ac:dyDescent="0.25">
      <c r="A6697">
        <v>2130630117</v>
      </c>
      <c r="B6697" t="s">
        <v>5105</v>
      </c>
      <c r="C6697" t="s">
        <v>8706</v>
      </c>
      <c r="D6697" t="s">
        <v>8707</v>
      </c>
      <c r="E6697" s="1">
        <v>39</v>
      </c>
      <c r="F6697" t="s">
        <v>36</v>
      </c>
      <c r="G6697">
        <v>0</v>
      </c>
      <c r="H6697">
        <v>0</v>
      </c>
      <c r="I6697" s="1">
        <v>48.525128000000002</v>
      </c>
    </row>
    <row r="6698" spans="1:9" x14ac:dyDescent="0.25">
      <c r="A6698">
        <v>2130630118</v>
      </c>
      <c r="B6698" t="s">
        <v>5651</v>
      </c>
      <c r="C6698" t="s">
        <v>8706</v>
      </c>
      <c r="D6698" t="s">
        <v>8707</v>
      </c>
      <c r="E6698" s="1">
        <v>19</v>
      </c>
      <c r="F6698" t="s">
        <v>36</v>
      </c>
      <c r="G6698">
        <v>0</v>
      </c>
      <c r="H6698">
        <v>0</v>
      </c>
      <c r="I6698" s="1">
        <v>9.781053</v>
      </c>
    </row>
    <row r="6699" spans="1:9" x14ac:dyDescent="0.25">
      <c r="A6699">
        <v>2130630119</v>
      </c>
      <c r="B6699" t="s">
        <v>5239</v>
      </c>
      <c r="C6699" t="s">
        <v>8706</v>
      </c>
      <c r="D6699" t="s">
        <v>8707</v>
      </c>
      <c r="E6699" s="1">
        <v>26</v>
      </c>
      <c r="F6699" t="s">
        <v>36</v>
      </c>
      <c r="G6699">
        <v>0</v>
      </c>
      <c r="H6699">
        <v>0</v>
      </c>
      <c r="I6699">
        <v>32.243077</v>
      </c>
    </row>
    <row r="6700" spans="1:9" x14ac:dyDescent="0.25">
      <c r="A6700">
        <v>2130630120</v>
      </c>
      <c r="B6700" t="s">
        <v>5700</v>
      </c>
      <c r="C6700" t="s">
        <v>8706</v>
      </c>
      <c r="D6700" t="s">
        <v>8707</v>
      </c>
      <c r="E6700" s="1">
        <v>36</v>
      </c>
      <c r="F6700" t="s">
        <v>36</v>
      </c>
      <c r="G6700">
        <v>0</v>
      </c>
      <c r="H6700">
        <v>0</v>
      </c>
      <c r="I6700">
        <v>8.0608330000000006</v>
      </c>
    </row>
    <row r="6701" spans="1:9" x14ac:dyDescent="0.25">
      <c r="A6701">
        <v>2130630122</v>
      </c>
      <c r="B6701" t="s">
        <v>5169</v>
      </c>
      <c r="C6701" t="s">
        <v>8706</v>
      </c>
      <c r="D6701" t="s">
        <v>8707</v>
      </c>
      <c r="E6701" s="1">
        <v>22</v>
      </c>
      <c r="F6701" t="s">
        <v>36</v>
      </c>
      <c r="G6701">
        <v>0</v>
      </c>
      <c r="H6701">
        <v>0</v>
      </c>
      <c r="I6701">
        <v>39.367727000000002</v>
      </c>
    </row>
    <row r="6702" spans="1:9" x14ac:dyDescent="0.25">
      <c r="A6702">
        <v>2130630123</v>
      </c>
      <c r="B6702" t="s">
        <v>5549</v>
      </c>
      <c r="C6702" t="s">
        <v>8706</v>
      </c>
      <c r="D6702" t="s">
        <v>8707</v>
      </c>
      <c r="E6702" s="1">
        <v>106</v>
      </c>
      <c r="F6702" t="s">
        <v>36</v>
      </c>
      <c r="G6702">
        <v>0</v>
      </c>
      <c r="H6702">
        <v>0</v>
      </c>
      <c r="I6702">
        <v>9.5737740000000002</v>
      </c>
    </row>
    <row r="6703" spans="1:9" x14ac:dyDescent="0.25">
      <c r="A6703">
        <v>2130630123</v>
      </c>
      <c r="B6703" t="s">
        <v>5549</v>
      </c>
      <c r="C6703" t="s">
        <v>1465</v>
      </c>
      <c r="D6703" t="s">
        <v>1466</v>
      </c>
      <c r="E6703">
        <v>0</v>
      </c>
      <c r="F6703" t="s">
        <v>36</v>
      </c>
      <c r="G6703">
        <v>0</v>
      </c>
      <c r="H6703">
        <v>0</v>
      </c>
      <c r="I6703">
        <v>14.048107999999999</v>
      </c>
    </row>
    <row r="6704" spans="1:9" x14ac:dyDescent="0.25">
      <c r="A6704">
        <v>2130630124</v>
      </c>
      <c r="B6704" t="s">
        <v>5225</v>
      </c>
      <c r="C6704" t="s">
        <v>8706</v>
      </c>
      <c r="D6704" t="s">
        <v>8707</v>
      </c>
      <c r="E6704">
        <v>14</v>
      </c>
      <c r="F6704" t="s">
        <v>36</v>
      </c>
      <c r="G6704">
        <v>0</v>
      </c>
      <c r="H6704">
        <v>0</v>
      </c>
      <c r="I6704">
        <v>33.572142999999997</v>
      </c>
    </row>
    <row r="6705" spans="1:9" x14ac:dyDescent="0.25">
      <c r="A6705">
        <v>2130630125</v>
      </c>
      <c r="B6705" t="s">
        <v>5650</v>
      </c>
      <c r="C6705" t="s">
        <v>8706</v>
      </c>
      <c r="D6705" t="s">
        <v>8707</v>
      </c>
      <c r="E6705">
        <v>78</v>
      </c>
      <c r="F6705" t="s">
        <v>36</v>
      </c>
      <c r="G6705">
        <v>0</v>
      </c>
      <c r="H6705">
        <v>0</v>
      </c>
      <c r="I6705">
        <v>9.8005130000000005</v>
      </c>
    </row>
    <row r="6706" spans="1:9" x14ac:dyDescent="0.25">
      <c r="A6706">
        <v>2130630126</v>
      </c>
      <c r="B6706" t="s">
        <v>5167</v>
      </c>
      <c r="C6706" t="s">
        <v>8706</v>
      </c>
      <c r="D6706" t="s">
        <v>8707</v>
      </c>
      <c r="E6706" s="1">
        <v>39</v>
      </c>
      <c r="F6706" t="s">
        <v>36</v>
      </c>
      <c r="G6706">
        <v>0</v>
      </c>
      <c r="H6706">
        <v>0</v>
      </c>
      <c r="I6706">
        <v>39.390512999999999</v>
      </c>
    </row>
    <row r="6707" spans="1:9" x14ac:dyDescent="0.25">
      <c r="A6707">
        <v>2130630127</v>
      </c>
      <c r="B6707" t="s">
        <v>5653</v>
      </c>
      <c r="C6707" t="s">
        <v>8706</v>
      </c>
      <c r="D6707" t="s">
        <v>8707</v>
      </c>
      <c r="E6707" s="1">
        <v>1</v>
      </c>
      <c r="F6707" t="s">
        <v>36</v>
      </c>
      <c r="G6707">
        <v>0</v>
      </c>
      <c r="H6707">
        <v>0</v>
      </c>
      <c r="I6707">
        <v>9.66</v>
      </c>
    </row>
    <row r="6708" spans="1:9" x14ac:dyDescent="0.25">
      <c r="A6708">
        <v>2130630128</v>
      </c>
      <c r="B6708" t="s">
        <v>5112</v>
      </c>
      <c r="C6708" t="s">
        <v>8706</v>
      </c>
      <c r="D6708" t="s">
        <v>8707</v>
      </c>
      <c r="E6708">
        <v>25</v>
      </c>
      <c r="F6708" t="s">
        <v>36</v>
      </c>
      <c r="G6708">
        <v>0</v>
      </c>
      <c r="H6708">
        <v>0</v>
      </c>
      <c r="I6708">
        <v>47.529600000000002</v>
      </c>
    </row>
    <row r="6709" spans="1:9" x14ac:dyDescent="0.25">
      <c r="A6709">
        <v>2130630129</v>
      </c>
      <c r="B6709" t="s">
        <v>5557</v>
      </c>
      <c r="C6709" t="s">
        <v>8706</v>
      </c>
      <c r="D6709" t="s">
        <v>8707</v>
      </c>
      <c r="E6709" s="1">
        <v>62</v>
      </c>
      <c r="F6709" t="s">
        <v>36</v>
      </c>
      <c r="G6709">
        <v>0</v>
      </c>
      <c r="H6709">
        <v>0</v>
      </c>
      <c r="I6709">
        <v>13.842419</v>
      </c>
    </row>
    <row r="6710" spans="1:9" x14ac:dyDescent="0.25">
      <c r="A6710">
        <v>2130630130</v>
      </c>
      <c r="B6710" t="s">
        <v>5245</v>
      </c>
      <c r="C6710" t="s">
        <v>8706</v>
      </c>
      <c r="D6710" t="s">
        <v>8707</v>
      </c>
      <c r="E6710" s="1">
        <v>7</v>
      </c>
      <c r="F6710" t="s">
        <v>36</v>
      </c>
      <c r="G6710">
        <v>0</v>
      </c>
      <c r="H6710">
        <v>0</v>
      </c>
      <c r="I6710">
        <v>31.625713999999999</v>
      </c>
    </row>
    <row r="6711" spans="1:9" x14ac:dyDescent="0.25">
      <c r="A6711">
        <v>2130630131</v>
      </c>
      <c r="B6711" t="s">
        <v>5670</v>
      </c>
      <c r="C6711" t="s">
        <v>8706</v>
      </c>
      <c r="D6711" t="s">
        <v>8707</v>
      </c>
      <c r="E6711" s="1">
        <v>24</v>
      </c>
      <c r="F6711" t="s">
        <v>36</v>
      </c>
      <c r="G6711">
        <v>0</v>
      </c>
      <c r="H6711">
        <v>0</v>
      </c>
      <c r="I6711">
        <v>9.0366669999999996</v>
      </c>
    </row>
    <row r="6712" spans="1:9" x14ac:dyDescent="0.25">
      <c r="A6712">
        <v>2130630132</v>
      </c>
      <c r="B6712" t="s">
        <v>5281</v>
      </c>
      <c r="C6712" t="s">
        <v>8706</v>
      </c>
      <c r="D6712" t="s">
        <v>8707</v>
      </c>
      <c r="E6712" s="1">
        <v>27</v>
      </c>
      <c r="F6712" t="s">
        <v>36</v>
      </c>
      <c r="G6712">
        <v>0</v>
      </c>
      <c r="H6712">
        <v>0</v>
      </c>
      <c r="I6712">
        <v>28.212592999999998</v>
      </c>
    </row>
    <row r="6713" spans="1:9" x14ac:dyDescent="0.25">
      <c r="A6713">
        <v>2130630133</v>
      </c>
      <c r="B6713" t="s">
        <v>5564</v>
      </c>
      <c r="C6713" t="s">
        <v>8706</v>
      </c>
      <c r="D6713" t="s">
        <v>8707</v>
      </c>
      <c r="E6713" s="1">
        <v>63</v>
      </c>
      <c r="F6713" t="s">
        <v>36</v>
      </c>
      <c r="G6713">
        <v>0</v>
      </c>
      <c r="H6713">
        <v>0</v>
      </c>
      <c r="I6713">
        <v>13.411905000000001</v>
      </c>
    </row>
    <row r="6714" spans="1:9" x14ac:dyDescent="0.25">
      <c r="A6714">
        <v>2130630133</v>
      </c>
      <c r="B6714" t="s">
        <v>5564</v>
      </c>
      <c r="C6714" t="s">
        <v>1465</v>
      </c>
      <c r="D6714" t="s">
        <v>1466</v>
      </c>
      <c r="E6714">
        <v>0</v>
      </c>
      <c r="F6714" t="s">
        <v>36</v>
      </c>
      <c r="G6714">
        <v>0</v>
      </c>
      <c r="H6714">
        <v>0</v>
      </c>
      <c r="I6714">
        <v>13.411923</v>
      </c>
    </row>
    <row r="6715" spans="1:9" x14ac:dyDescent="0.25">
      <c r="A6715">
        <v>2130640001</v>
      </c>
      <c r="B6715" t="s">
        <v>1497</v>
      </c>
      <c r="C6715" t="s">
        <v>8706</v>
      </c>
      <c r="D6715" t="s">
        <v>8707</v>
      </c>
      <c r="E6715" s="1">
        <v>19</v>
      </c>
      <c r="F6715" t="s">
        <v>36</v>
      </c>
      <c r="G6715">
        <v>0</v>
      </c>
      <c r="H6715">
        <v>0</v>
      </c>
      <c r="I6715" s="1">
        <v>53.061053000000001</v>
      </c>
    </row>
    <row r="6716" spans="1:9" x14ac:dyDescent="0.25">
      <c r="A6716">
        <v>2130640001</v>
      </c>
      <c r="B6716" t="s">
        <v>1497</v>
      </c>
      <c r="C6716" t="s">
        <v>130</v>
      </c>
      <c r="D6716" t="s">
        <v>131</v>
      </c>
      <c r="E6716" s="1">
        <v>15</v>
      </c>
      <c r="F6716" t="s">
        <v>36</v>
      </c>
      <c r="G6716">
        <v>0</v>
      </c>
      <c r="H6716">
        <v>0</v>
      </c>
      <c r="I6716">
        <v>53.061332999999998</v>
      </c>
    </row>
    <row r="6717" spans="1:9" x14ac:dyDescent="0.25">
      <c r="A6717">
        <v>2130640002</v>
      </c>
      <c r="B6717" t="s">
        <v>5147</v>
      </c>
      <c r="C6717" t="s">
        <v>8706</v>
      </c>
      <c r="D6717" t="s">
        <v>8707</v>
      </c>
      <c r="E6717">
        <v>15</v>
      </c>
      <c r="F6717" t="s">
        <v>36</v>
      </c>
      <c r="G6717">
        <v>0</v>
      </c>
      <c r="H6717">
        <v>0</v>
      </c>
      <c r="I6717">
        <v>41.809333000000002</v>
      </c>
    </row>
    <row r="6718" spans="1:9" x14ac:dyDescent="0.25">
      <c r="A6718">
        <v>2130640003</v>
      </c>
      <c r="B6718" t="s">
        <v>5164</v>
      </c>
      <c r="C6718" t="s">
        <v>8706</v>
      </c>
      <c r="D6718" t="s">
        <v>8707</v>
      </c>
      <c r="E6718" s="1">
        <v>22</v>
      </c>
      <c r="F6718" t="s">
        <v>36</v>
      </c>
      <c r="G6718">
        <v>0</v>
      </c>
      <c r="H6718">
        <v>0</v>
      </c>
      <c r="I6718">
        <v>39.592726999999996</v>
      </c>
    </row>
    <row r="6719" spans="1:9" x14ac:dyDescent="0.25">
      <c r="A6719">
        <v>2130640004</v>
      </c>
      <c r="B6719" t="s">
        <v>5210</v>
      </c>
      <c r="C6719" t="s">
        <v>8706</v>
      </c>
      <c r="D6719" t="s">
        <v>8707</v>
      </c>
      <c r="E6719" s="1">
        <v>43</v>
      </c>
      <c r="F6719" t="s">
        <v>36</v>
      </c>
      <c r="G6719">
        <v>0</v>
      </c>
      <c r="H6719">
        <v>0</v>
      </c>
      <c r="I6719">
        <v>34.645349000000003</v>
      </c>
    </row>
    <row r="6720" spans="1:9" x14ac:dyDescent="0.25">
      <c r="A6720">
        <v>2130640005</v>
      </c>
      <c r="B6720" t="s">
        <v>5216</v>
      </c>
      <c r="C6720" t="s">
        <v>8706</v>
      </c>
      <c r="D6720" t="s">
        <v>8707</v>
      </c>
      <c r="E6720" s="1">
        <v>36</v>
      </c>
      <c r="F6720" t="s">
        <v>36</v>
      </c>
      <c r="G6720">
        <v>0</v>
      </c>
      <c r="H6720">
        <v>0</v>
      </c>
      <c r="I6720">
        <v>34.313889000000003</v>
      </c>
    </row>
    <row r="6721" spans="1:9" x14ac:dyDescent="0.25">
      <c r="A6721">
        <v>2130640006</v>
      </c>
      <c r="B6721" t="s">
        <v>5151</v>
      </c>
      <c r="C6721" t="s">
        <v>8706</v>
      </c>
      <c r="D6721" t="s">
        <v>8707</v>
      </c>
      <c r="E6721" s="1">
        <v>64</v>
      </c>
      <c r="F6721" t="s">
        <v>36</v>
      </c>
      <c r="G6721">
        <v>0</v>
      </c>
      <c r="H6721">
        <v>0</v>
      </c>
      <c r="I6721">
        <v>41.3</v>
      </c>
    </row>
    <row r="6722" spans="1:9" x14ac:dyDescent="0.25">
      <c r="A6722">
        <v>2130640007</v>
      </c>
      <c r="B6722" t="s">
        <v>5199</v>
      </c>
      <c r="C6722" t="s">
        <v>8706</v>
      </c>
      <c r="D6722" t="s">
        <v>8707</v>
      </c>
      <c r="E6722" s="1">
        <v>32</v>
      </c>
      <c r="F6722" t="s">
        <v>36</v>
      </c>
      <c r="G6722" s="1">
        <v>0</v>
      </c>
      <c r="H6722">
        <v>0</v>
      </c>
      <c r="I6722">
        <v>36.107188000000001</v>
      </c>
    </row>
    <row r="6723" spans="1:9" x14ac:dyDescent="0.25">
      <c r="A6723">
        <v>2130640008</v>
      </c>
      <c r="B6723" t="s">
        <v>5201</v>
      </c>
      <c r="C6723" t="s">
        <v>8706</v>
      </c>
      <c r="D6723" t="s">
        <v>8707</v>
      </c>
      <c r="E6723" s="1">
        <v>34</v>
      </c>
      <c r="F6723" t="s">
        <v>36</v>
      </c>
      <c r="G6723">
        <v>0</v>
      </c>
      <c r="H6723">
        <v>0</v>
      </c>
      <c r="I6723">
        <v>35.745882000000002</v>
      </c>
    </row>
    <row r="6724" spans="1:9" x14ac:dyDescent="0.25">
      <c r="A6724">
        <v>2130640009</v>
      </c>
      <c r="B6724" t="s">
        <v>5323</v>
      </c>
      <c r="C6724" t="s">
        <v>8706</v>
      </c>
      <c r="D6724" t="s">
        <v>8707</v>
      </c>
      <c r="E6724">
        <v>14</v>
      </c>
      <c r="F6724" t="s">
        <v>36</v>
      </c>
      <c r="G6724">
        <v>0</v>
      </c>
      <c r="H6724">
        <v>0</v>
      </c>
      <c r="I6724">
        <v>25.537143</v>
      </c>
    </row>
    <row r="6725" spans="1:9" x14ac:dyDescent="0.25">
      <c r="A6725">
        <v>2130640010</v>
      </c>
      <c r="B6725" t="s">
        <v>5292</v>
      </c>
      <c r="C6725" t="s">
        <v>8706</v>
      </c>
      <c r="D6725" t="s">
        <v>8707</v>
      </c>
      <c r="E6725">
        <v>55</v>
      </c>
      <c r="F6725" t="s">
        <v>36</v>
      </c>
      <c r="G6725">
        <v>0</v>
      </c>
      <c r="H6725">
        <v>0</v>
      </c>
      <c r="I6725">
        <v>27.588545</v>
      </c>
    </row>
    <row r="6726" spans="1:9" x14ac:dyDescent="0.25">
      <c r="A6726">
        <v>2130640011</v>
      </c>
      <c r="B6726" t="s">
        <v>5299</v>
      </c>
      <c r="C6726" t="s">
        <v>8706</v>
      </c>
      <c r="D6726" t="s">
        <v>8707</v>
      </c>
      <c r="E6726">
        <v>59</v>
      </c>
      <c r="F6726" t="s">
        <v>36</v>
      </c>
      <c r="G6726">
        <v>0</v>
      </c>
      <c r="H6726">
        <v>0</v>
      </c>
      <c r="I6726">
        <v>27.371863999999999</v>
      </c>
    </row>
    <row r="6727" spans="1:9" x14ac:dyDescent="0.25">
      <c r="A6727">
        <v>2130640012</v>
      </c>
      <c r="B6727" t="s">
        <v>5273</v>
      </c>
      <c r="C6727" t="s">
        <v>8706</v>
      </c>
      <c r="D6727" t="s">
        <v>8707</v>
      </c>
      <c r="E6727">
        <v>69</v>
      </c>
      <c r="F6727" t="s">
        <v>36</v>
      </c>
      <c r="G6727">
        <v>0</v>
      </c>
      <c r="H6727">
        <v>0</v>
      </c>
      <c r="I6727">
        <v>28.823623000000001</v>
      </c>
    </row>
    <row r="6728" spans="1:9" x14ac:dyDescent="0.25">
      <c r="A6728">
        <v>2130640013</v>
      </c>
      <c r="B6728" t="s">
        <v>5258</v>
      </c>
      <c r="C6728" t="s">
        <v>8706</v>
      </c>
      <c r="D6728" t="s">
        <v>8707</v>
      </c>
      <c r="E6728">
        <v>28</v>
      </c>
      <c r="F6728" t="s">
        <v>36</v>
      </c>
      <c r="G6728">
        <v>0</v>
      </c>
      <c r="H6728">
        <v>0</v>
      </c>
      <c r="I6728" s="1">
        <v>30.423929000000001</v>
      </c>
    </row>
    <row r="6729" spans="1:9" x14ac:dyDescent="0.25">
      <c r="A6729">
        <v>2130640014</v>
      </c>
      <c r="B6729" t="s">
        <v>5344</v>
      </c>
      <c r="C6729" t="s">
        <v>8706</v>
      </c>
      <c r="D6729" t="s">
        <v>8707</v>
      </c>
      <c r="E6729">
        <v>31</v>
      </c>
      <c r="F6729" t="s">
        <v>36</v>
      </c>
      <c r="G6729">
        <v>0</v>
      </c>
      <c r="H6729">
        <v>0</v>
      </c>
      <c r="I6729" s="1">
        <v>24.053547999999999</v>
      </c>
    </row>
    <row r="6730" spans="1:9" x14ac:dyDescent="0.25">
      <c r="A6730">
        <v>2130640015</v>
      </c>
      <c r="B6730" t="s">
        <v>5298</v>
      </c>
      <c r="C6730" t="s">
        <v>8706</v>
      </c>
      <c r="D6730" t="s">
        <v>8707</v>
      </c>
      <c r="E6730">
        <v>59</v>
      </c>
      <c r="F6730" t="s">
        <v>36</v>
      </c>
      <c r="G6730">
        <v>0</v>
      </c>
      <c r="H6730">
        <v>0</v>
      </c>
      <c r="I6730" s="1">
        <v>27.436440999999999</v>
      </c>
    </row>
    <row r="6731" spans="1:9" x14ac:dyDescent="0.25">
      <c r="A6731">
        <v>2130640016</v>
      </c>
      <c r="B6731" t="s">
        <v>5168</v>
      </c>
      <c r="C6731" t="s">
        <v>8706</v>
      </c>
      <c r="D6731" t="s">
        <v>8707</v>
      </c>
      <c r="E6731">
        <v>32</v>
      </c>
      <c r="F6731" t="s">
        <v>36</v>
      </c>
      <c r="G6731">
        <v>0</v>
      </c>
      <c r="H6731">
        <v>0</v>
      </c>
      <c r="I6731">
        <v>39.388438000000001</v>
      </c>
    </row>
    <row r="6732" spans="1:9" x14ac:dyDescent="0.25">
      <c r="A6732">
        <v>2130640017</v>
      </c>
      <c r="B6732" t="s">
        <v>5370</v>
      </c>
      <c r="C6732" t="s">
        <v>8706</v>
      </c>
      <c r="D6732" t="s">
        <v>8707</v>
      </c>
      <c r="E6732">
        <v>2</v>
      </c>
      <c r="F6732" t="s">
        <v>36</v>
      </c>
      <c r="G6732">
        <v>0</v>
      </c>
      <c r="H6732">
        <v>0</v>
      </c>
      <c r="I6732">
        <v>22.44</v>
      </c>
    </row>
    <row r="6733" spans="1:9" x14ac:dyDescent="0.25">
      <c r="A6733">
        <v>2130640018</v>
      </c>
      <c r="B6733" t="s">
        <v>5345</v>
      </c>
      <c r="C6733" t="s">
        <v>8706</v>
      </c>
      <c r="D6733" t="s">
        <v>8707</v>
      </c>
      <c r="E6733">
        <v>38</v>
      </c>
      <c r="F6733" t="s">
        <v>36</v>
      </c>
      <c r="G6733">
        <v>0</v>
      </c>
      <c r="H6733">
        <v>0</v>
      </c>
      <c r="I6733">
        <v>24.007104999999999</v>
      </c>
    </row>
    <row r="6734" spans="1:9" x14ac:dyDescent="0.25">
      <c r="A6734">
        <v>2130640019</v>
      </c>
      <c r="B6734" t="s">
        <v>5146</v>
      </c>
      <c r="C6734" t="s">
        <v>8706</v>
      </c>
      <c r="D6734" t="s">
        <v>8707</v>
      </c>
      <c r="E6734">
        <v>16</v>
      </c>
      <c r="F6734" t="s">
        <v>36</v>
      </c>
      <c r="G6734">
        <v>0</v>
      </c>
      <c r="H6734">
        <v>0</v>
      </c>
      <c r="I6734">
        <v>42.253749999999997</v>
      </c>
    </row>
    <row r="6735" spans="1:9" x14ac:dyDescent="0.25">
      <c r="A6735">
        <v>2130640020</v>
      </c>
      <c r="B6735" t="s">
        <v>5224</v>
      </c>
      <c r="C6735" t="s">
        <v>8706</v>
      </c>
      <c r="D6735" t="s">
        <v>8707</v>
      </c>
      <c r="E6735">
        <v>54</v>
      </c>
      <c r="F6735" t="s">
        <v>36</v>
      </c>
      <c r="G6735">
        <v>0</v>
      </c>
      <c r="H6735">
        <v>0</v>
      </c>
      <c r="I6735">
        <v>33.657406999999999</v>
      </c>
    </row>
    <row r="6736" spans="1:9" x14ac:dyDescent="0.25">
      <c r="A6736">
        <v>2130640021</v>
      </c>
      <c r="B6736" t="s">
        <v>5115</v>
      </c>
      <c r="C6736" t="s">
        <v>8706</v>
      </c>
      <c r="D6736" t="s">
        <v>8707</v>
      </c>
      <c r="E6736">
        <v>11</v>
      </c>
      <c r="F6736" t="s">
        <v>36</v>
      </c>
      <c r="G6736">
        <v>0</v>
      </c>
      <c r="H6736">
        <v>0</v>
      </c>
      <c r="I6736">
        <v>47.323636</v>
      </c>
    </row>
    <row r="6737" spans="1:9" x14ac:dyDescent="0.25">
      <c r="A6737">
        <v>2130640022</v>
      </c>
      <c r="B6737" t="s">
        <v>5336</v>
      </c>
      <c r="C6737" t="s">
        <v>8706</v>
      </c>
      <c r="D6737" t="s">
        <v>8707</v>
      </c>
      <c r="E6737">
        <v>11</v>
      </c>
      <c r="F6737" t="s">
        <v>36</v>
      </c>
      <c r="G6737">
        <v>0</v>
      </c>
      <c r="H6737">
        <v>0</v>
      </c>
      <c r="I6737">
        <v>24.867273000000001</v>
      </c>
    </row>
    <row r="6738" spans="1:9" x14ac:dyDescent="0.25">
      <c r="A6738">
        <v>2130640023</v>
      </c>
      <c r="B6738" t="s">
        <v>5205</v>
      </c>
      <c r="C6738" t="s">
        <v>8706</v>
      </c>
      <c r="D6738" t="s">
        <v>8707</v>
      </c>
      <c r="E6738" s="1">
        <v>31</v>
      </c>
      <c r="F6738" t="s">
        <v>36</v>
      </c>
      <c r="G6738">
        <v>0</v>
      </c>
      <c r="H6738">
        <v>0</v>
      </c>
      <c r="I6738">
        <v>35.564838999999999</v>
      </c>
    </row>
    <row r="6739" spans="1:9" x14ac:dyDescent="0.25">
      <c r="A6739">
        <v>2130640024</v>
      </c>
      <c r="B6739" t="s">
        <v>5328</v>
      </c>
      <c r="C6739" t="s">
        <v>8706</v>
      </c>
      <c r="D6739" t="s">
        <v>8707</v>
      </c>
      <c r="E6739" s="1">
        <v>11</v>
      </c>
      <c r="F6739" t="s">
        <v>36</v>
      </c>
      <c r="G6739">
        <v>0</v>
      </c>
      <c r="H6739">
        <v>0</v>
      </c>
      <c r="I6739">
        <v>25.255455000000001</v>
      </c>
    </row>
    <row r="6740" spans="1:9" x14ac:dyDescent="0.25">
      <c r="A6740">
        <v>2130640026</v>
      </c>
      <c r="B6740" t="s">
        <v>5317</v>
      </c>
      <c r="C6740" t="s">
        <v>8706</v>
      </c>
      <c r="D6740" t="s">
        <v>8707</v>
      </c>
      <c r="E6740">
        <v>35</v>
      </c>
      <c r="F6740" t="s">
        <v>36</v>
      </c>
      <c r="G6740">
        <v>0</v>
      </c>
      <c r="H6740">
        <v>0</v>
      </c>
      <c r="I6740">
        <v>26.038</v>
      </c>
    </row>
    <row r="6741" spans="1:9" x14ac:dyDescent="0.25">
      <c r="A6741">
        <v>2130640030</v>
      </c>
      <c r="B6741" t="s">
        <v>5334</v>
      </c>
      <c r="C6741" t="s">
        <v>8706</v>
      </c>
      <c r="D6741" t="s">
        <v>8707</v>
      </c>
      <c r="E6741">
        <v>10</v>
      </c>
      <c r="F6741" t="s">
        <v>36</v>
      </c>
      <c r="G6741">
        <v>0</v>
      </c>
      <c r="H6741">
        <v>0</v>
      </c>
      <c r="I6741">
        <v>24.896000000000001</v>
      </c>
    </row>
    <row r="6742" spans="1:9" x14ac:dyDescent="0.25">
      <c r="A6742">
        <v>2130640031</v>
      </c>
      <c r="B6742" t="s">
        <v>5247</v>
      </c>
      <c r="C6742" t="s">
        <v>8706</v>
      </c>
      <c r="D6742" t="s">
        <v>8707</v>
      </c>
      <c r="E6742" s="1">
        <v>39</v>
      </c>
      <c r="F6742" t="s">
        <v>36</v>
      </c>
      <c r="G6742">
        <v>0</v>
      </c>
      <c r="H6742">
        <v>0</v>
      </c>
      <c r="I6742">
        <v>31.473077</v>
      </c>
    </row>
    <row r="6743" spans="1:9" x14ac:dyDescent="0.25">
      <c r="A6743">
        <v>2130640032</v>
      </c>
      <c r="B6743" t="s">
        <v>5346</v>
      </c>
      <c r="C6743" t="s">
        <v>8706</v>
      </c>
      <c r="D6743" t="s">
        <v>8707</v>
      </c>
      <c r="E6743" s="1">
        <v>8</v>
      </c>
      <c r="F6743" t="s">
        <v>36</v>
      </c>
      <c r="G6743">
        <v>0</v>
      </c>
      <c r="H6743">
        <v>0</v>
      </c>
      <c r="I6743">
        <v>23.96875</v>
      </c>
    </row>
    <row r="6744" spans="1:9" x14ac:dyDescent="0.25">
      <c r="A6744">
        <v>2130640033</v>
      </c>
      <c r="B6744" t="s">
        <v>5269</v>
      </c>
      <c r="C6744" t="s">
        <v>8706</v>
      </c>
      <c r="D6744" t="s">
        <v>8707</v>
      </c>
      <c r="E6744" s="1">
        <v>10</v>
      </c>
      <c r="F6744" t="s">
        <v>36</v>
      </c>
      <c r="G6744">
        <v>0</v>
      </c>
      <c r="H6744">
        <v>0</v>
      </c>
      <c r="I6744">
        <v>29.106999999999999</v>
      </c>
    </row>
    <row r="6745" spans="1:9" x14ac:dyDescent="0.25">
      <c r="A6745">
        <v>2130650001</v>
      </c>
      <c r="B6745" t="s">
        <v>5276</v>
      </c>
      <c r="C6745" t="s">
        <v>8706</v>
      </c>
      <c r="D6745" t="s">
        <v>8707</v>
      </c>
      <c r="E6745" s="1">
        <v>42</v>
      </c>
      <c r="F6745" t="s">
        <v>36</v>
      </c>
      <c r="G6745">
        <v>0</v>
      </c>
      <c r="H6745">
        <v>0</v>
      </c>
      <c r="I6745">
        <v>28.550713999999999</v>
      </c>
    </row>
    <row r="6746" spans="1:9" x14ac:dyDescent="0.25">
      <c r="A6746">
        <v>2130650002</v>
      </c>
      <c r="B6746" t="s">
        <v>5256</v>
      </c>
      <c r="C6746" t="s">
        <v>8706</v>
      </c>
      <c r="D6746" t="s">
        <v>8707</v>
      </c>
      <c r="E6746" s="1">
        <v>66</v>
      </c>
      <c r="F6746" t="s">
        <v>36</v>
      </c>
      <c r="G6746">
        <v>0</v>
      </c>
      <c r="H6746">
        <v>0</v>
      </c>
      <c r="I6746">
        <v>26.711061000000001</v>
      </c>
    </row>
    <row r="6747" spans="1:9" x14ac:dyDescent="0.25">
      <c r="A6747">
        <v>2130650002</v>
      </c>
      <c r="B6747" t="s">
        <v>5256</v>
      </c>
      <c r="C6747" t="s">
        <v>1465</v>
      </c>
      <c r="D6747" t="s">
        <v>1466</v>
      </c>
      <c r="E6747">
        <v>0</v>
      </c>
      <c r="F6747" t="s">
        <v>36</v>
      </c>
      <c r="G6747" s="1">
        <v>0</v>
      </c>
      <c r="H6747">
        <v>0</v>
      </c>
      <c r="I6747">
        <v>26.461372999999998</v>
      </c>
    </row>
    <row r="6748" spans="1:9" x14ac:dyDescent="0.25">
      <c r="A6748">
        <v>2130650003</v>
      </c>
      <c r="B6748" t="s">
        <v>5069</v>
      </c>
      <c r="C6748" t="s">
        <v>8706</v>
      </c>
      <c r="D6748" t="s">
        <v>8707</v>
      </c>
      <c r="E6748">
        <v>51</v>
      </c>
      <c r="F6748" t="s">
        <v>36</v>
      </c>
      <c r="G6748">
        <v>4</v>
      </c>
      <c r="H6748">
        <v>0</v>
      </c>
      <c r="I6748">
        <v>45.147843000000002</v>
      </c>
    </row>
    <row r="6749" spans="1:9" x14ac:dyDescent="0.25">
      <c r="A6749">
        <v>2130650003</v>
      </c>
      <c r="B6749" t="s">
        <v>5069</v>
      </c>
      <c r="C6749" t="s">
        <v>1465</v>
      </c>
      <c r="D6749" t="s">
        <v>1466</v>
      </c>
      <c r="E6749">
        <v>0</v>
      </c>
      <c r="F6749" t="s">
        <v>36</v>
      </c>
      <c r="G6749">
        <v>0</v>
      </c>
      <c r="H6749">
        <v>0</v>
      </c>
      <c r="I6749">
        <v>44.727240999999999</v>
      </c>
    </row>
    <row r="6750" spans="1:9" x14ac:dyDescent="0.25">
      <c r="A6750">
        <v>2130650004</v>
      </c>
      <c r="B6750" t="s">
        <v>4894</v>
      </c>
      <c r="C6750" t="s">
        <v>8706</v>
      </c>
      <c r="D6750" t="s">
        <v>8707</v>
      </c>
      <c r="E6750">
        <v>15</v>
      </c>
      <c r="F6750" t="s">
        <v>36</v>
      </c>
      <c r="G6750">
        <v>0</v>
      </c>
      <c r="H6750">
        <v>0</v>
      </c>
      <c r="I6750">
        <v>178.99866700000001</v>
      </c>
    </row>
    <row r="6751" spans="1:9" x14ac:dyDescent="0.25">
      <c r="A6751">
        <v>2130650004</v>
      </c>
      <c r="B6751" t="s">
        <v>4894</v>
      </c>
      <c r="C6751" t="s">
        <v>1465</v>
      </c>
      <c r="D6751" t="s">
        <v>1466</v>
      </c>
      <c r="E6751">
        <v>0</v>
      </c>
      <c r="F6751" t="s">
        <v>36</v>
      </c>
      <c r="G6751">
        <v>0</v>
      </c>
      <c r="H6751">
        <v>0</v>
      </c>
      <c r="I6751">
        <v>175.73400000000001</v>
      </c>
    </row>
    <row r="6752" spans="1:9" x14ac:dyDescent="0.25">
      <c r="A6752">
        <v>2130650005</v>
      </c>
      <c r="B6752" t="s">
        <v>5253</v>
      </c>
      <c r="C6752" t="s">
        <v>8706</v>
      </c>
      <c r="D6752" t="s">
        <v>8707</v>
      </c>
      <c r="E6752">
        <v>57</v>
      </c>
      <c r="F6752" t="s">
        <v>36</v>
      </c>
      <c r="G6752">
        <v>0</v>
      </c>
      <c r="H6752">
        <v>0</v>
      </c>
      <c r="I6752">
        <v>27.568947000000001</v>
      </c>
    </row>
    <row r="6753" spans="1:9" x14ac:dyDescent="0.25">
      <c r="A6753">
        <v>2130650005</v>
      </c>
      <c r="B6753" t="s">
        <v>5253</v>
      </c>
      <c r="C6753" t="s">
        <v>1465</v>
      </c>
      <c r="D6753" t="s">
        <v>1466</v>
      </c>
      <c r="E6753" s="1">
        <v>0</v>
      </c>
      <c r="F6753" t="s">
        <v>36</v>
      </c>
      <c r="G6753">
        <v>0</v>
      </c>
      <c r="H6753">
        <v>0</v>
      </c>
      <c r="I6753">
        <v>27.432105</v>
      </c>
    </row>
    <row r="6754" spans="1:9" x14ac:dyDescent="0.25">
      <c r="A6754">
        <v>2130650006</v>
      </c>
      <c r="B6754" t="s">
        <v>1498</v>
      </c>
      <c r="C6754" t="s">
        <v>8706</v>
      </c>
      <c r="D6754" t="s">
        <v>8707</v>
      </c>
      <c r="E6754" s="1">
        <v>9</v>
      </c>
      <c r="F6754" t="s">
        <v>36</v>
      </c>
      <c r="G6754">
        <v>0</v>
      </c>
      <c r="H6754">
        <v>0</v>
      </c>
      <c r="I6754">
        <v>121.074444</v>
      </c>
    </row>
    <row r="6755" spans="1:9" x14ac:dyDescent="0.25">
      <c r="A6755">
        <v>2130650006</v>
      </c>
      <c r="B6755" t="s">
        <v>1498</v>
      </c>
      <c r="C6755" t="s">
        <v>130</v>
      </c>
      <c r="D6755" t="s">
        <v>131</v>
      </c>
      <c r="E6755" s="1">
        <v>1</v>
      </c>
      <c r="F6755" t="s">
        <v>36</v>
      </c>
      <c r="G6755">
        <v>0</v>
      </c>
      <c r="H6755">
        <v>0</v>
      </c>
      <c r="I6755">
        <v>90.07</v>
      </c>
    </row>
    <row r="6756" spans="1:9" x14ac:dyDescent="0.25">
      <c r="A6756">
        <v>2130650006</v>
      </c>
      <c r="B6756" t="s">
        <v>1498</v>
      </c>
      <c r="C6756" t="s">
        <v>1465</v>
      </c>
      <c r="D6756" t="s">
        <v>1466</v>
      </c>
      <c r="E6756" s="1">
        <v>0</v>
      </c>
      <c r="F6756" t="s">
        <v>36</v>
      </c>
      <c r="G6756">
        <v>0</v>
      </c>
      <c r="H6756">
        <v>0</v>
      </c>
      <c r="I6756">
        <v>129.311667</v>
      </c>
    </row>
    <row r="6757" spans="1:9" x14ac:dyDescent="0.25">
      <c r="A6757">
        <v>2130650007</v>
      </c>
      <c r="B6757" t="s">
        <v>5296</v>
      </c>
      <c r="C6757" t="s">
        <v>8706</v>
      </c>
      <c r="D6757" t="s">
        <v>8707</v>
      </c>
      <c r="E6757" s="1">
        <v>67</v>
      </c>
      <c r="F6757" t="s">
        <v>36</v>
      </c>
      <c r="G6757">
        <v>0</v>
      </c>
      <c r="H6757">
        <v>0</v>
      </c>
      <c r="I6757">
        <v>27.64209</v>
      </c>
    </row>
    <row r="6758" spans="1:9" x14ac:dyDescent="0.25">
      <c r="A6758">
        <v>2130650007</v>
      </c>
      <c r="B6758" t="s">
        <v>5296</v>
      </c>
      <c r="C6758" t="s">
        <v>1465</v>
      </c>
      <c r="D6758" t="s">
        <v>1466</v>
      </c>
      <c r="E6758" s="1">
        <v>0</v>
      </c>
      <c r="F6758" t="s">
        <v>36</v>
      </c>
      <c r="G6758">
        <v>0</v>
      </c>
      <c r="H6758">
        <v>0</v>
      </c>
      <c r="I6758">
        <v>27.689807999999999</v>
      </c>
    </row>
    <row r="6759" spans="1:9" x14ac:dyDescent="0.25">
      <c r="A6759">
        <v>2130650008</v>
      </c>
      <c r="B6759" t="s">
        <v>5353</v>
      </c>
      <c r="C6759" t="s">
        <v>8706</v>
      </c>
      <c r="D6759" t="s">
        <v>8707</v>
      </c>
      <c r="E6759">
        <v>48</v>
      </c>
      <c r="F6759" t="s">
        <v>36</v>
      </c>
      <c r="G6759">
        <v>0</v>
      </c>
      <c r="H6759">
        <v>0</v>
      </c>
      <c r="I6759">
        <v>23.632708000000001</v>
      </c>
    </row>
    <row r="6760" spans="1:9" x14ac:dyDescent="0.25">
      <c r="A6760">
        <v>2130650008</v>
      </c>
      <c r="B6760" t="s">
        <v>5353</v>
      </c>
      <c r="C6760" t="s">
        <v>1465</v>
      </c>
      <c r="D6760" t="s">
        <v>1466</v>
      </c>
      <c r="E6760" s="1">
        <v>0</v>
      </c>
      <c r="F6760" t="s">
        <v>36</v>
      </c>
      <c r="G6760">
        <v>0</v>
      </c>
      <c r="H6760">
        <v>0</v>
      </c>
      <c r="I6760">
        <v>22.667916999999999</v>
      </c>
    </row>
    <row r="6761" spans="1:9" x14ac:dyDescent="0.25">
      <c r="A6761">
        <v>2130650009</v>
      </c>
      <c r="B6761" t="s">
        <v>5293</v>
      </c>
      <c r="C6761" t="s">
        <v>8706</v>
      </c>
      <c r="D6761" t="s">
        <v>8707</v>
      </c>
      <c r="E6761" s="1">
        <v>60</v>
      </c>
      <c r="F6761" t="s">
        <v>36</v>
      </c>
      <c r="G6761">
        <v>0</v>
      </c>
      <c r="H6761">
        <v>0</v>
      </c>
      <c r="I6761">
        <v>27.552499999999998</v>
      </c>
    </row>
    <row r="6762" spans="1:9" x14ac:dyDescent="0.25">
      <c r="A6762">
        <v>2130650009</v>
      </c>
      <c r="B6762" t="s">
        <v>5293</v>
      </c>
      <c r="C6762" t="s">
        <v>1465</v>
      </c>
      <c r="D6762" t="s">
        <v>1466</v>
      </c>
      <c r="E6762" s="1">
        <v>0</v>
      </c>
      <c r="F6762" t="s">
        <v>36</v>
      </c>
      <c r="G6762">
        <v>0</v>
      </c>
      <c r="H6762">
        <v>0</v>
      </c>
      <c r="I6762">
        <v>26.938490999999999</v>
      </c>
    </row>
    <row r="6763" spans="1:9" x14ac:dyDescent="0.25">
      <c r="A6763">
        <v>2130650010</v>
      </c>
      <c r="B6763" t="s">
        <v>5236</v>
      </c>
      <c r="C6763" t="s">
        <v>8706</v>
      </c>
      <c r="D6763" t="s">
        <v>8707</v>
      </c>
      <c r="E6763">
        <v>57</v>
      </c>
      <c r="F6763" t="s">
        <v>36</v>
      </c>
      <c r="G6763">
        <v>0</v>
      </c>
      <c r="H6763">
        <v>0</v>
      </c>
      <c r="I6763">
        <v>32.354737</v>
      </c>
    </row>
    <row r="6764" spans="1:9" x14ac:dyDescent="0.25">
      <c r="A6764">
        <v>2130650010</v>
      </c>
      <c r="B6764" t="s">
        <v>5236</v>
      </c>
      <c r="C6764" t="s">
        <v>1465</v>
      </c>
      <c r="D6764" t="s">
        <v>1466</v>
      </c>
      <c r="E6764">
        <v>0</v>
      </c>
      <c r="F6764" t="s">
        <v>36</v>
      </c>
      <c r="G6764">
        <v>0</v>
      </c>
      <c r="H6764">
        <v>0</v>
      </c>
      <c r="I6764">
        <v>32.238235000000003</v>
      </c>
    </row>
    <row r="6765" spans="1:9" x14ac:dyDescent="0.25">
      <c r="A6765">
        <v>2130650011</v>
      </c>
      <c r="B6765" t="s">
        <v>5313</v>
      </c>
      <c r="C6765" t="s">
        <v>8706</v>
      </c>
      <c r="D6765" t="s">
        <v>8707</v>
      </c>
      <c r="E6765" s="1">
        <v>58</v>
      </c>
      <c r="F6765" t="s">
        <v>36</v>
      </c>
      <c r="G6765">
        <v>0</v>
      </c>
      <c r="H6765">
        <v>0</v>
      </c>
      <c r="I6765">
        <v>29.252586000000001</v>
      </c>
    </row>
    <row r="6766" spans="1:9" x14ac:dyDescent="0.25">
      <c r="A6766">
        <v>2130650011</v>
      </c>
      <c r="B6766" t="s">
        <v>5313</v>
      </c>
      <c r="C6766" t="s">
        <v>1465</v>
      </c>
      <c r="D6766" t="s">
        <v>1466</v>
      </c>
      <c r="E6766">
        <v>0</v>
      </c>
      <c r="F6766" t="s">
        <v>36</v>
      </c>
      <c r="G6766">
        <v>0</v>
      </c>
      <c r="H6766">
        <v>0</v>
      </c>
      <c r="I6766">
        <v>30.077000000000002</v>
      </c>
    </row>
    <row r="6767" spans="1:9" x14ac:dyDescent="0.25">
      <c r="A6767">
        <v>2130650012</v>
      </c>
      <c r="B6767" t="s">
        <v>5237</v>
      </c>
      <c r="C6767" t="s">
        <v>8706</v>
      </c>
      <c r="D6767" t="s">
        <v>8707</v>
      </c>
      <c r="E6767" s="1">
        <v>18</v>
      </c>
      <c r="F6767" t="s">
        <v>36</v>
      </c>
      <c r="G6767">
        <v>0</v>
      </c>
      <c r="H6767">
        <v>0</v>
      </c>
      <c r="I6767">
        <v>32.354444000000001</v>
      </c>
    </row>
    <row r="6768" spans="1:9" x14ac:dyDescent="0.25">
      <c r="A6768">
        <v>2130650013</v>
      </c>
      <c r="B6768" t="s">
        <v>5278</v>
      </c>
      <c r="C6768" t="s">
        <v>8706</v>
      </c>
      <c r="D6768" t="s">
        <v>8707</v>
      </c>
      <c r="E6768" s="1">
        <v>20</v>
      </c>
      <c r="F6768" t="s">
        <v>36</v>
      </c>
      <c r="G6768">
        <v>0</v>
      </c>
      <c r="H6768">
        <v>0</v>
      </c>
      <c r="I6768">
        <v>28.461500000000001</v>
      </c>
    </row>
    <row r="6769" spans="1:9" x14ac:dyDescent="0.25">
      <c r="A6769">
        <v>2130650014</v>
      </c>
      <c r="B6769" t="s">
        <v>5252</v>
      </c>
      <c r="C6769" t="s">
        <v>8706</v>
      </c>
      <c r="D6769" t="s">
        <v>8707</v>
      </c>
      <c r="E6769" s="1">
        <v>54</v>
      </c>
      <c r="F6769" t="s">
        <v>36</v>
      </c>
      <c r="G6769">
        <v>0</v>
      </c>
      <c r="H6769">
        <v>0</v>
      </c>
      <c r="I6769">
        <v>28.519629999999999</v>
      </c>
    </row>
    <row r="6770" spans="1:9" x14ac:dyDescent="0.25">
      <c r="A6770">
        <v>2130650014</v>
      </c>
      <c r="B6770" t="s">
        <v>5252</v>
      </c>
      <c r="C6770" t="s">
        <v>1465</v>
      </c>
      <c r="D6770" t="s">
        <v>1466</v>
      </c>
      <c r="E6770">
        <v>0</v>
      </c>
      <c r="F6770" t="s">
        <v>36</v>
      </c>
      <c r="G6770">
        <v>0</v>
      </c>
      <c r="H6770">
        <v>0</v>
      </c>
      <c r="I6770">
        <v>29.487255000000001</v>
      </c>
    </row>
    <row r="6771" spans="1:9" x14ac:dyDescent="0.25">
      <c r="A6771">
        <v>2130650015</v>
      </c>
      <c r="B6771" t="s">
        <v>5311</v>
      </c>
      <c r="C6771" t="s">
        <v>8706</v>
      </c>
      <c r="D6771" t="s">
        <v>8707</v>
      </c>
      <c r="E6771" s="1">
        <v>38</v>
      </c>
      <c r="F6771" t="s">
        <v>36</v>
      </c>
      <c r="G6771">
        <v>0</v>
      </c>
      <c r="H6771">
        <v>0</v>
      </c>
      <c r="I6771">
        <v>29.822105000000001</v>
      </c>
    </row>
    <row r="6772" spans="1:9" x14ac:dyDescent="0.25">
      <c r="A6772">
        <v>2130650015</v>
      </c>
      <c r="B6772" t="s">
        <v>5311</v>
      </c>
      <c r="C6772" t="s">
        <v>1465</v>
      </c>
      <c r="D6772" t="s">
        <v>1466</v>
      </c>
      <c r="E6772">
        <v>0</v>
      </c>
      <c r="F6772" t="s">
        <v>36</v>
      </c>
      <c r="G6772">
        <v>0</v>
      </c>
      <c r="H6772">
        <v>0</v>
      </c>
      <c r="I6772">
        <v>37.045000000000002</v>
      </c>
    </row>
    <row r="6773" spans="1:9" x14ac:dyDescent="0.25">
      <c r="A6773">
        <v>2130650016</v>
      </c>
      <c r="B6773" t="s">
        <v>5316</v>
      </c>
      <c r="C6773" t="s">
        <v>8706</v>
      </c>
      <c r="D6773" t="s">
        <v>8707</v>
      </c>
      <c r="E6773" s="1">
        <v>64</v>
      </c>
      <c r="F6773" t="s">
        <v>36</v>
      </c>
      <c r="G6773">
        <v>0</v>
      </c>
      <c r="H6773">
        <v>0</v>
      </c>
      <c r="I6773">
        <v>32.611874999999998</v>
      </c>
    </row>
    <row r="6774" spans="1:9" x14ac:dyDescent="0.25">
      <c r="A6774">
        <v>2130650016</v>
      </c>
      <c r="B6774" t="s">
        <v>5316</v>
      </c>
      <c r="C6774" t="s">
        <v>1465</v>
      </c>
      <c r="D6774" t="s">
        <v>1466</v>
      </c>
      <c r="E6774">
        <v>0</v>
      </c>
      <c r="F6774" t="s">
        <v>36</v>
      </c>
      <c r="G6774">
        <v>0</v>
      </c>
      <c r="H6774">
        <v>0</v>
      </c>
      <c r="I6774">
        <v>34.122692000000001</v>
      </c>
    </row>
    <row r="6775" spans="1:9" x14ac:dyDescent="0.25">
      <c r="A6775">
        <v>2130650017</v>
      </c>
      <c r="B6775" t="s">
        <v>5261</v>
      </c>
      <c r="C6775" t="s">
        <v>8706</v>
      </c>
      <c r="D6775" t="s">
        <v>8707</v>
      </c>
      <c r="E6775" s="1">
        <v>21</v>
      </c>
      <c r="F6775" t="s">
        <v>36</v>
      </c>
      <c r="G6775">
        <v>0</v>
      </c>
      <c r="H6775">
        <v>0</v>
      </c>
      <c r="I6775">
        <v>29.379524</v>
      </c>
    </row>
    <row r="6776" spans="1:9" x14ac:dyDescent="0.25">
      <c r="A6776">
        <v>2130650017</v>
      </c>
      <c r="B6776" t="s">
        <v>5261</v>
      </c>
      <c r="C6776" t="s">
        <v>1465</v>
      </c>
      <c r="D6776" t="s">
        <v>1466</v>
      </c>
      <c r="E6776">
        <v>0</v>
      </c>
      <c r="F6776" t="s">
        <v>36</v>
      </c>
      <c r="G6776">
        <v>0</v>
      </c>
      <c r="H6776">
        <v>0</v>
      </c>
      <c r="I6776">
        <v>29.876799999999999</v>
      </c>
    </row>
    <row r="6777" spans="1:9" x14ac:dyDescent="0.25">
      <c r="A6777">
        <v>2130650018</v>
      </c>
      <c r="B6777" t="s">
        <v>5318</v>
      </c>
      <c r="C6777" t="s">
        <v>8706</v>
      </c>
      <c r="D6777" t="s">
        <v>8707</v>
      </c>
      <c r="E6777">
        <v>24</v>
      </c>
      <c r="F6777" t="s">
        <v>36</v>
      </c>
      <c r="G6777">
        <v>0</v>
      </c>
      <c r="H6777">
        <v>0</v>
      </c>
      <c r="I6777">
        <v>26.017499999999998</v>
      </c>
    </row>
    <row r="6778" spans="1:9" x14ac:dyDescent="0.25">
      <c r="A6778">
        <v>2130650019</v>
      </c>
      <c r="B6778" t="s">
        <v>5263</v>
      </c>
      <c r="C6778" t="s">
        <v>8706</v>
      </c>
      <c r="D6778" t="s">
        <v>8707</v>
      </c>
      <c r="E6778">
        <v>54</v>
      </c>
      <c r="F6778" t="s">
        <v>36</v>
      </c>
      <c r="G6778">
        <v>0</v>
      </c>
      <c r="H6778">
        <v>0</v>
      </c>
      <c r="I6778">
        <v>29.956295999999998</v>
      </c>
    </row>
    <row r="6779" spans="1:9" x14ac:dyDescent="0.25">
      <c r="A6779">
        <v>2130650019</v>
      </c>
      <c r="B6779" t="s">
        <v>5263</v>
      </c>
      <c r="C6779" t="s">
        <v>1465</v>
      </c>
      <c r="D6779" t="s">
        <v>1466</v>
      </c>
      <c r="E6779" s="1">
        <v>0</v>
      </c>
      <c r="F6779" t="s">
        <v>36</v>
      </c>
      <c r="G6779">
        <v>0</v>
      </c>
      <c r="H6779">
        <v>0</v>
      </c>
      <c r="I6779">
        <v>30.014167</v>
      </c>
    </row>
    <row r="6780" spans="1:9" x14ac:dyDescent="0.25">
      <c r="A6780">
        <v>2130650020</v>
      </c>
      <c r="B6780" t="s">
        <v>4927</v>
      </c>
      <c r="C6780" t="s">
        <v>8706</v>
      </c>
      <c r="D6780" t="s">
        <v>8707</v>
      </c>
      <c r="E6780" s="1">
        <v>3</v>
      </c>
      <c r="F6780" t="s">
        <v>36</v>
      </c>
      <c r="G6780">
        <v>0</v>
      </c>
      <c r="H6780">
        <v>0</v>
      </c>
      <c r="I6780">
        <v>161.08666700000001</v>
      </c>
    </row>
    <row r="6781" spans="1:9" x14ac:dyDescent="0.25">
      <c r="A6781">
        <v>2130650020</v>
      </c>
      <c r="B6781" t="s">
        <v>4927</v>
      </c>
      <c r="C6781" t="s">
        <v>1465</v>
      </c>
      <c r="D6781" t="s">
        <v>1466</v>
      </c>
      <c r="E6781" s="1">
        <v>0</v>
      </c>
      <c r="F6781" t="s">
        <v>36</v>
      </c>
      <c r="G6781">
        <v>0</v>
      </c>
      <c r="H6781">
        <v>0</v>
      </c>
      <c r="I6781">
        <v>161.08799999999999</v>
      </c>
    </row>
    <row r="6782" spans="1:9" x14ac:dyDescent="0.25">
      <c r="A6782">
        <v>2130650021</v>
      </c>
      <c r="B6782" t="s">
        <v>5243</v>
      </c>
      <c r="C6782" t="s">
        <v>8706</v>
      </c>
      <c r="D6782" t="s">
        <v>8707</v>
      </c>
      <c r="E6782" s="1">
        <v>16</v>
      </c>
      <c r="F6782" t="s">
        <v>36</v>
      </c>
      <c r="G6782">
        <v>0</v>
      </c>
      <c r="H6782">
        <v>0</v>
      </c>
      <c r="I6782">
        <v>30.35</v>
      </c>
    </row>
    <row r="6783" spans="1:9" x14ac:dyDescent="0.25">
      <c r="A6783">
        <v>2130650021</v>
      </c>
      <c r="B6783" t="s">
        <v>5243</v>
      </c>
      <c r="C6783" t="s">
        <v>1465</v>
      </c>
      <c r="D6783" t="s">
        <v>1466</v>
      </c>
      <c r="E6783" s="1">
        <v>0</v>
      </c>
      <c r="F6783" t="s">
        <v>36</v>
      </c>
      <c r="G6783">
        <v>0</v>
      </c>
      <c r="H6783">
        <v>0</v>
      </c>
      <c r="I6783">
        <v>31.832549</v>
      </c>
    </row>
    <row r="6784" spans="1:9" x14ac:dyDescent="0.25">
      <c r="A6784">
        <v>2130650022</v>
      </c>
      <c r="B6784" t="s">
        <v>5284</v>
      </c>
      <c r="C6784" t="s">
        <v>8706</v>
      </c>
      <c r="D6784" t="s">
        <v>8707</v>
      </c>
      <c r="E6784" s="1">
        <v>17</v>
      </c>
      <c r="F6784" t="s">
        <v>36</v>
      </c>
      <c r="G6784">
        <v>0</v>
      </c>
      <c r="H6784">
        <v>0</v>
      </c>
      <c r="I6784">
        <v>27.983529000000001</v>
      </c>
    </row>
    <row r="6785" spans="1:9" x14ac:dyDescent="0.25">
      <c r="A6785">
        <v>2130650023</v>
      </c>
      <c r="B6785" t="s">
        <v>5280</v>
      </c>
      <c r="C6785" t="s">
        <v>8706</v>
      </c>
      <c r="D6785" t="s">
        <v>8707</v>
      </c>
      <c r="E6785" s="1">
        <v>67</v>
      </c>
      <c r="F6785" t="s">
        <v>36</v>
      </c>
      <c r="G6785">
        <v>0</v>
      </c>
      <c r="H6785">
        <v>0</v>
      </c>
      <c r="I6785">
        <v>29.486118999999999</v>
      </c>
    </row>
    <row r="6786" spans="1:9" x14ac:dyDescent="0.25">
      <c r="A6786">
        <v>2130650023</v>
      </c>
      <c r="B6786" t="s">
        <v>5280</v>
      </c>
      <c r="C6786" t="s">
        <v>1465</v>
      </c>
      <c r="D6786" t="s">
        <v>1466</v>
      </c>
      <c r="E6786" s="1">
        <v>0</v>
      </c>
      <c r="F6786" t="s">
        <v>36</v>
      </c>
      <c r="G6786">
        <v>0</v>
      </c>
      <c r="H6786">
        <v>0</v>
      </c>
      <c r="I6786">
        <v>29.79</v>
      </c>
    </row>
    <row r="6787" spans="1:9" x14ac:dyDescent="0.25">
      <c r="A6787">
        <v>2130650024</v>
      </c>
      <c r="B6787" t="s">
        <v>5226</v>
      </c>
      <c r="C6787" t="s">
        <v>8706</v>
      </c>
      <c r="D6787" t="s">
        <v>8707</v>
      </c>
      <c r="E6787" s="1">
        <v>23</v>
      </c>
      <c r="F6787" t="s">
        <v>36</v>
      </c>
      <c r="G6787">
        <v>0</v>
      </c>
      <c r="H6787">
        <v>0</v>
      </c>
      <c r="I6787">
        <v>33.471304000000003</v>
      </c>
    </row>
    <row r="6788" spans="1:9" x14ac:dyDescent="0.25">
      <c r="A6788">
        <v>2130650025</v>
      </c>
      <c r="B6788" t="s">
        <v>5214</v>
      </c>
      <c r="C6788" t="s">
        <v>8706</v>
      </c>
      <c r="D6788" t="s">
        <v>8707</v>
      </c>
      <c r="E6788" s="1">
        <v>53</v>
      </c>
      <c r="F6788" t="s">
        <v>36</v>
      </c>
      <c r="G6788">
        <v>0</v>
      </c>
      <c r="H6788">
        <v>0</v>
      </c>
      <c r="I6788">
        <v>34.423774000000002</v>
      </c>
    </row>
    <row r="6789" spans="1:9" x14ac:dyDescent="0.25">
      <c r="A6789">
        <v>2130650026</v>
      </c>
      <c r="B6789" t="s">
        <v>5251</v>
      </c>
      <c r="C6789" t="s">
        <v>8706</v>
      </c>
      <c r="D6789" t="s">
        <v>8707</v>
      </c>
      <c r="E6789" s="1">
        <v>62</v>
      </c>
      <c r="F6789" t="s">
        <v>36</v>
      </c>
      <c r="G6789">
        <v>0</v>
      </c>
      <c r="H6789">
        <v>0</v>
      </c>
      <c r="I6789">
        <v>29.939354999999999</v>
      </c>
    </row>
    <row r="6790" spans="1:9" x14ac:dyDescent="0.25">
      <c r="A6790">
        <v>2130650026</v>
      </c>
      <c r="B6790" t="s">
        <v>5251</v>
      </c>
      <c r="C6790" t="s">
        <v>1465</v>
      </c>
      <c r="D6790" t="s">
        <v>1466</v>
      </c>
      <c r="E6790" s="1">
        <v>0</v>
      </c>
      <c r="F6790" t="s">
        <v>36</v>
      </c>
      <c r="G6790">
        <v>0</v>
      </c>
      <c r="H6790">
        <v>0</v>
      </c>
      <c r="I6790">
        <v>29.813654</v>
      </c>
    </row>
    <row r="6791" spans="1:9" x14ac:dyDescent="0.25">
      <c r="A6791">
        <v>2130650027</v>
      </c>
      <c r="B6791" t="s">
        <v>5277</v>
      </c>
      <c r="C6791" t="s">
        <v>8706</v>
      </c>
      <c r="D6791" t="s">
        <v>8707</v>
      </c>
      <c r="E6791" s="1">
        <v>26</v>
      </c>
      <c r="F6791" t="s">
        <v>36</v>
      </c>
      <c r="G6791">
        <v>0</v>
      </c>
      <c r="H6791">
        <v>0</v>
      </c>
      <c r="I6791">
        <v>25.75</v>
      </c>
    </row>
    <row r="6792" spans="1:9" x14ac:dyDescent="0.25">
      <c r="A6792">
        <v>2130650027</v>
      </c>
      <c r="B6792" t="s">
        <v>5277</v>
      </c>
      <c r="C6792" t="s">
        <v>1465</v>
      </c>
      <c r="D6792" t="s">
        <v>1466</v>
      </c>
      <c r="E6792" s="1">
        <v>0</v>
      </c>
      <c r="F6792" t="s">
        <v>36</v>
      </c>
      <c r="G6792">
        <v>0</v>
      </c>
      <c r="H6792">
        <v>0</v>
      </c>
      <c r="I6792">
        <v>28.535848999999999</v>
      </c>
    </row>
    <row r="6793" spans="1:9" x14ac:dyDescent="0.25">
      <c r="A6793">
        <v>2130650028</v>
      </c>
      <c r="B6793" t="s">
        <v>5187</v>
      </c>
      <c r="C6793" t="s">
        <v>8706</v>
      </c>
      <c r="D6793" t="s">
        <v>8707</v>
      </c>
      <c r="E6793" s="1">
        <v>19</v>
      </c>
      <c r="F6793" t="s">
        <v>36</v>
      </c>
      <c r="G6793">
        <v>0</v>
      </c>
      <c r="H6793">
        <v>0</v>
      </c>
      <c r="I6793">
        <v>37.481053000000003</v>
      </c>
    </row>
    <row r="6794" spans="1:9" x14ac:dyDescent="0.25">
      <c r="A6794">
        <v>2130650028</v>
      </c>
      <c r="B6794" t="s">
        <v>5187</v>
      </c>
      <c r="C6794" t="s">
        <v>1465</v>
      </c>
      <c r="D6794" t="s">
        <v>1466</v>
      </c>
      <c r="E6794" s="1">
        <v>0</v>
      </c>
      <c r="F6794" t="s">
        <v>36</v>
      </c>
      <c r="G6794">
        <v>0</v>
      </c>
      <c r="H6794">
        <v>0</v>
      </c>
      <c r="I6794">
        <v>31.521321</v>
      </c>
    </row>
    <row r="6795" spans="1:9" x14ac:dyDescent="0.25">
      <c r="A6795">
        <v>2130650029</v>
      </c>
      <c r="B6795" t="s">
        <v>5233</v>
      </c>
      <c r="C6795" t="s">
        <v>8706</v>
      </c>
      <c r="D6795" t="s">
        <v>8707</v>
      </c>
      <c r="E6795" s="1">
        <v>55</v>
      </c>
      <c r="F6795" t="s">
        <v>36</v>
      </c>
      <c r="G6795">
        <v>0</v>
      </c>
      <c r="H6795">
        <v>0</v>
      </c>
      <c r="I6795">
        <v>34.465817999999999</v>
      </c>
    </row>
    <row r="6796" spans="1:9" x14ac:dyDescent="0.25">
      <c r="A6796">
        <v>2130650029</v>
      </c>
      <c r="B6796" t="s">
        <v>5233</v>
      </c>
      <c r="C6796" t="s">
        <v>1465</v>
      </c>
      <c r="D6796" t="s">
        <v>1466</v>
      </c>
      <c r="E6796" s="1">
        <v>0</v>
      </c>
      <c r="F6796" t="s">
        <v>36</v>
      </c>
      <c r="G6796">
        <v>0</v>
      </c>
      <c r="H6796">
        <v>0</v>
      </c>
      <c r="I6796">
        <v>34.871000000000002</v>
      </c>
    </row>
    <row r="6797" spans="1:9" x14ac:dyDescent="0.25">
      <c r="A6797">
        <v>2130650031</v>
      </c>
      <c r="B6797" t="s">
        <v>5270</v>
      </c>
      <c r="C6797" t="s">
        <v>8706</v>
      </c>
      <c r="D6797" t="s">
        <v>8707</v>
      </c>
      <c r="E6797" s="1">
        <v>26</v>
      </c>
      <c r="F6797" t="s">
        <v>36</v>
      </c>
      <c r="G6797">
        <v>0</v>
      </c>
      <c r="H6797">
        <v>0</v>
      </c>
      <c r="I6797">
        <v>29.098077</v>
      </c>
    </row>
    <row r="6798" spans="1:9" x14ac:dyDescent="0.25">
      <c r="A6798">
        <v>2130650032</v>
      </c>
      <c r="B6798" t="s">
        <v>5286</v>
      </c>
      <c r="C6798" t="s">
        <v>8706</v>
      </c>
      <c r="D6798" t="s">
        <v>8707</v>
      </c>
      <c r="E6798">
        <v>35</v>
      </c>
      <c r="F6798" t="s">
        <v>36</v>
      </c>
      <c r="G6798">
        <v>0</v>
      </c>
      <c r="H6798">
        <v>0</v>
      </c>
      <c r="I6798">
        <v>27.813428999999999</v>
      </c>
    </row>
    <row r="6799" spans="1:9" x14ac:dyDescent="0.25">
      <c r="A6799">
        <v>2130650033</v>
      </c>
      <c r="B6799" t="s">
        <v>5294</v>
      </c>
      <c r="C6799" t="s">
        <v>8706</v>
      </c>
      <c r="D6799" t="s">
        <v>8707</v>
      </c>
      <c r="E6799" s="1">
        <v>13</v>
      </c>
      <c r="F6799" t="s">
        <v>36</v>
      </c>
      <c r="G6799">
        <v>0</v>
      </c>
      <c r="H6799">
        <v>0</v>
      </c>
      <c r="I6799">
        <v>27.552308</v>
      </c>
    </row>
    <row r="6800" spans="1:9" x14ac:dyDescent="0.25">
      <c r="A6800">
        <v>2130650034</v>
      </c>
      <c r="B6800" t="s">
        <v>5241</v>
      </c>
      <c r="C6800" t="s">
        <v>8706</v>
      </c>
      <c r="D6800" t="s">
        <v>8707</v>
      </c>
      <c r="E6800">
        <v>70</v>
      </c>
      <c r="F6800" t="s">
        <v>36</v>
      </c>
      <c r="G6800">
        <v>0</v>
      </c>
      <c r="H6800">
        <v>0</v>
      </c>
      <c r="I6800">
        <v>32.045285999999997</v>
      </c>
    </row>
    <row r="6801" spans="1:9" x14ac:dyDescent="0.25">
      <c r="A6801">
        <v>2130650034</v>
      </c>
      <c r="B6801" t="s">
        <v>5241</v>
      </c>
      <c r="C6801" t="s">
        <v>1465</v>
      </c>
      <c r="D6801" t="s">
        <v>1466</v>
      </c>
      <c r="E6801" s="1">
        <v>0</v>
      </c>
      <c r="F6801" t="s">
        <v>36</v>
      </c>
      <c r="G6801">
        <v>0</v>
      </c>
      <c r="H6801">
        <v>0</v>
      </c>
      <c r="I6801">
        <v>32.099074000000002</v>
      </c>
    </row>
    <row r="6802" spans="1:9" x14ac:dyDescent="0.25">
      <c r="A6802">
        <v>2130650035</v>
      </c>
      <c r="B6802" t="s">
        <v>5330</v>
      </c>
      <c r="C6802" t="s">
        <v>8706</v>
      </c>
      <c r="D6802" t="s">
        <v>8707</v>
      </c>
      <c r="E6802">
        <v>18</v>
      </c>
      <c r="F6802" t="s">
        <v>36</v>
      </c>
      <c r="G6802">
        <v>0</v>
      </c>
      <c r="H6802">
        <v>0</v>
      </c>
      <c r="I6802">
        <v>25.091667000000001</v>
      </c>
    </row>
    <row r="6803" spans="1:9" x14ac:dyDescent="0.25">
      <c r="A6803">
        <v>2130650036</v>
      </c>
      <c r="B6803" t="s">
        <v>5231</v>
      </c>
      <c r="C6803" t="s">
        <v>8706</v>
      </c>
      <c r="D6803" t="s">
        <v>8707</v>
      </c>
      <c r="E6803">
        <v>34</v>
      </c>
      <c r="F6803" t="s">
        <v>36</v>
      </c>
      <c r="G6803">
        <v>0</v>
      </c>
      <c r="H6803">
        <v>0</v>
      </c>
      <c r="I6803">
        <v>33.044412000000001</v>
      </c>
    </row>
    <row r="6804" spans="1:9" x14ac:dyDescent="0.25">
      <c r="A6804">
        <v>2130650038</v>
      </c>
      <c r="B6804" t="s">
        <v>5331</v>
      </c>
      <c r="C6804" t="s">
        <v>8706</v>
      </c>
      <c r="D6804" t="s">
        <v>8707</v>
      </c>
      <c r="E6804" s="1">
        <v>42</v>
      </c>
      <c r="F6804" t="s">
        <v>36</v>
      </c>
      <c r="G6804">
        <v>0</v>
      </c>
      <c r="H6804">
        <v>0</v>
      </c>
      <c r="I6804">
        <v>27.50619</v>
      </c>
    </row>
    <row r="6805" spans="1:9" x14ac:dyDescent="0.25">
      <c r="A6805">
        <v>2130650038</v>
      </c>
      <c r="B6805" t="s">
        <v>5331</v>
      </c>
      <c r="C6805" t="s">
        <v>1465</v>
      </c>
      <c r="D6805" t="s">
        <v>1466</v>
      </c>
      <c r="E6805">
        <v>0</v>
      </c>
      <c r="F6805" t="s">
        <v>36</v>
      </c>
      <c r="G6805">
        <v>0</v>
      </c>
      <c r="H6805">
        <v>0</v>
      </c>
      <c r="I6805">
        <v>28.372631999999999</v>
      </c>
    </row>
    <row r="6806" spans="1:9" x14ac:dyDescent="0.25">
      <c r="A6806">
        <v>2130650039</v>
      </c>
      <c r="B6806" t="s">
        <v>5338</v>
      </c>
      <c r="C6806" t="s">
        <v>8706</v>
      </c>
      <c r="D6806" t="s">
        <v>8707</v>
      </c>
      <c r="E6806">
        <v>31</v>
      </c>
      <c r="F6806" t="s">
        <v>36</v>
      </c>
      <c r="G6806">
        <v>0</v>
      </c>
      <c r="H6806">
        <v>0</v>
      </c>
      <c r="I6806">
        <v>26.494194</v>
      </c>
    </row>
    <row r="6807" spans="1:9" x14ac:dyDescent="0.25">
      <c r="A6807">
        <v>2130650039</v>
      </c>
      <c r="B6807" t="s">
        <v>5338</v>
      </c>
      <c r="C6807" t="s">
        <v>1465</v>
      </c>
      <c r="D6807" t="s">
        <v>1466</v>
      </c>
      <c r="E6807">
        <v>0</v>
      </c>
      <c r="F6807" t="s">
        <v>36</v>
      </c>
      <c r="G6807">
        <v>0</v>
      </c>
      <c r="H6807">
        <v>0</v>
      </c>
      <c r="I6807">
        <v>28.103846000000001</v>
      </c>
    </row>
    <row r="6808" spans="1:9" x14ac:dyDescent="0.25">
      <c r="A6808">
        <v>2130650040</v>
      </c>
      <c r="B6808" t="s">
        <v>4937</v>
      </c>
      <c r="C6808" t="s">
        <v>8706</v>
      </c>
      <c r="D6808" t="s">
        <v>8707</v>
      </c>
      <c r="E6808" s="1">
        <v>4</v>
      </c>
      <c r="F6808" t="s">
        <v>36</v>
      </c>
      <c r="G6808">
        <v>0</v>
      </c>
      <c r="H6808">
        <v>0</v>
      </c>
      <c r="I6808">
        <v>119.265</v>
      </c>
    </row>
    <row r="6809" spans="1:9" x14ac:dyDescent="0.25">
      <c r="A6809">
        <v>2130650040</v>
      </c>
      <c r="B6809" t="s">
        <v>4937</v>
      </c>
      <c r="C6809" t="s">
        <v>1465</v>
      </c>
      <c r="D6809" t="s">
        <v>1466</v>
      </c>
      <c r="E6809" s="1">
        <v>0</v>
      </c>
      <c r="F6809" t="s">
        <v>36</v>
      </c>
      <c r="G6809">
        <v>0</v>
      </c>
      <c r="H6809">
        <v>0</v>
      </c>
      <c r="I6809">
        <v>119.264</v>
      </c>
    </row>
    <row r="6810" spans="1:9" x14ac:dyDescent="0.25">
      <c r="A6810">
        <v>2130650041</v>
      </c>
      <c r="B6810" t="s">
        <v>6436</v>
      </c>
      <c r="C6810" t="s">
        <v>8706</v>
      </c>
      <c r="D6810" t="s">
        <v>8707</v>
      </c>
      <c r="E6810">
        <v>7</v>
      </c>
      <c r="F6810" t="s">
        <v>36</v>
      </c>
      <c r="G6810">
        <v>0</v>
      </c>
      <c r="H6810">
        <v>0</v>
      </c>
      <c r="I6810">
        <v>142.16571400000001</v>
      </c>
    </row>
    <row r="6811" spans="1:9" x14ac:dyDescent="0.25">
      <c r="A6811">
        <v>2130650041</v>
      </c>
      <c r="B6811" t="s">
        <v>6436</v>
      </c>
      <c r="C6811" t="s">
        <v>1465</v>
      </c>
      <c r="D6811" t="s">
        <v>1466</v>
      </c>
      <c r="E6811" s="1">
        <v>0</v>
      </c>
      <c r="F6811" t="s">
        <v>36</v>
      </c>
      <c r="G6811">
        <v>0</v>
      </c>
      <c r="H6811">
        <v>0</v>
      </c>
      <c r="I6811">
        <v>142.166</v>
      </c>
    </row>
    <row r="6812" spans="1:9" x14ac:dyDescent="0.25">
      <c r="A6812">
        <v>2130650042</v>
      </c>
      <c r="B6812" t="s">
        <v>4934</v>
      </c>
      <c r="C6812" t="s">
        <v>8706</v>
      </c>
      <c r="D6812" t="s">
        <v>8707</v>
      </c>
      <c r="E6812" s="1">
        <v>4</v>
      </c>
      <c r="F6812" t="s">
        <v>36</v>
      </c>
      <c r="G6812">
        <v>0</v>
      </c>
      <c r="H6812">
        <v>0</v>
      </c>
      <c r="I6812">
        <v>140.2475</v>
      </c>
    </row>
    <row r="6813" spans="1:9" x14ac:dyDescent="0.25">
      <c r="A6813">
        <v>2130650042</v>
      </c>
      <c r="B6813" t="s">
        <v>4934</v>
      </c>
      <c r="C6813" t="s">
        <v>1465</v>
      </c>
      <c r="D6813" t="s">
        <v>1466</v>
      </c>
      <c r="E6813" s="1">
        <v>0</v>
      </c>
      <c r="F6813" t="s">
        <v>36</v>
      </c>
      <c r="G6813">
        <v>0</v>
      </c>
      <c r="H6813">
        <v>0</v>
      </c>
      <c r="I6813">
        <v>140.24799999999999</v>
      </c>
    </row>
    <row r="6814" spans="1:9" x14ac:dyDescent="0.25">
      <c r="A6814">
        <v>2130650043</v>
      </c>
      <c r="B6814" t="s">
        <v>4952</v>
      </c>
      <c r="C6814" t="s">
        <v>8706</v>
      </c>
      <c r="D6814" t="s">
        <v>8707</v>
      </c>
      <c r="E6814" s="1">
        <v>4</v>
      </c>
      <c r="F6814" t="s">
        <v>36</v>
      </c>
      <c r="G6814">
        <v>0</v>
      </c>
      <c r="H6814">
        <v>0</v>
      </c>
      <c r="I6814">
        <v>140.88499999999999</v>
      </c>
    </row>
    <row r="6815" spans="1:9" x14ac:dyDescent="0.25">
      <c r="A6815">
        <v>2130650043</v>
      </c>
      <c r="B6815" t="s">
        <v>4952</v>
      </c>
      <c r="C6815" t="s">
        <v>1465</v>
      </c>
      <c r="D6815" t="s">
        <v>1466</v>
      </c>
      <c r="E6815" s="1">
        <v>0</v>
      </c>
      <c r="F6815" t="s">
        <v>36</v>
      </c>
      <c r="G6815">
        <v>0</v>
      </c>
      <c r="H6815">
        <v>0</v>
      </c>
      <c r="I6815">
        <v>142.06</v>
      </c>
    </row>
    <row r="6816" spans="1:9" x14ac:dyDescent="0.25">
      <c r="A6816">
        <v>2130650044</v>
      </c>
      <c r="B6816" t="s">
        <v>4922</v>
      </c>
      <c r="C6816" t="s">
        <v>8706</v>
      </c>
      <c r="D6816" t="s">
        <v>8707</v>
      </c>
      <c r="E6816" s="1">
        <v>4</v>
      </c>
      <c r="F6816" t="s">
        <v>36</v>
      </c>
      <c r="G6816">
        <v>0</v>
      </c>
      <c r="H6816">
        <v>0</v>
      </c>
      <c r="I6816">
        <v>174.14750000000001</v>
      </c>
    </row>
    <row r="6817" spans="1:9" x14ac:dyDescent="0.25">
      <c r="A6817">
        <v>2130650046</v>
      </c>
      <c r="B6817" t="s">
        <v>4944</v>
      </c>
      <c r="C6817" t="s">
        <v>8706</v>
      </c>
      <c r="D6817" t="s">
        <v>8707</v>
      </c>
      <c r="E6817" s="1">
        <v>6</v>
      </c>
      <c r="F6817" t="s">
        <v>36</v>
      </c>
      <c r="G6817">
        <v>0</v>
      </c>
      <c r="H6817">
        <v>0</v>
      </c>
      <c r="I6817">
        <v>140.96333300000001</v>
      </c>
    </row>
    <row r="6818" spans="1:9" x14ac:dyDescent="0.25">
      <c r="A6818">
        <v>2140010022</v>
      </c>
      <c r="B6818" t="s">
        <v>1499</v>
      </c>
      <c r="C6818" t="s">
        <v>130</v>
      </c>
      <c r="D6818" t="s">
        <v>131</v>
      </c>
      <c r="E6818" s="1">
        <v>5416</v>
      </c>
      <c r="F6818" t="s">
        <v>36</v>
      </c>
      <c r="G6818">
        <v>0</v>
      </c>
      <c r="H6818">
        <v>0</v>
      </c>
      <c r="I6818">
        <v>0.28542699999999999</v>
      </c>
    </row>
    <row r="6819" spans="1:9" x14ac:dyDescent="0.25">
      <c r="A6819">
        <v>2140010023</v>
      </c>
      <c r="B6819" t="s">
        <v>1500</v>
      </c>
      <c r="C6819" t="s">
        <v>8706</v>
      </c>
      <c r="D6819" t="s">
        <v>8707</v>
      </c>
      <c r="E6819" s="1">
        <v>5896</v>
      </c>
      <c r="F6819" t="s">
        <v>36</v>
      </c>
      <c r="G6819">
        <v>0</v>
      </c>
      <c r="H6819">
        <v>0</v>
      </c>
      <c r="I6819">
        <v>0.27512700000000001</v>
      </c>
    </row>
    <row r="6820" spans="1:9" x14ac:dyDescent="0.25">
      <c r="A6820">
        <v>2140010023</v>
      </c>
      <c r="B6820" t="s">
        <v>1500</v>
      </c>
      <c r="C6820" t="s">
        <v>130</v>
      </c>
      <c r="D6820" t="s">
        <v>131</v>
      </c>
      <c r="E6820" s="1">
        <v>3180</v>
      </c>
      <c r="F6820" t="s">
        <v>36</v>
      </c>
      <c r="G6820">
        <v>0</v>
      </c>
      <c r="H6820">
        <v>0</v>
      </c>
      <c r="I6820">
        <v>0.27512900000000001</v>
      </c>
    </row>
    <row r="6821" spans="1:9" x14ac:dyDescent="0.25">
      <c r="A6821">
        <v>2140010024</v>
      </c>
      <c r="B6821" t="s">
        <v>1501</v>
      </c>
      <c r="C6821" t="s">
        <v>8710</v>
      </c>
      <c r="D6821" t="s">
        <v>8711</v>
      </c>
      <c r="E6821" s="1">
        <v>0</v>
      </c>
      <c r="F6821" t="s">
        <v>36</v>
      </c>
      <c r="G6821">
        <v>0</v>
      </c>
      <c r="H6821">
        <v>0</v>
      </c>
      <c r="I6821">
        <v>0.15019199999999999</v>
      </c>
    </row>
    <row r="6822" spans="1:9" x14ac:dyDescent="0.25">
      <c r="A6822">
        <v>2140010024</v>
      </c>
      <c r="B6822" t="s">
        <v>1501</v>
      </c>
      <c r="C6822" t="s">
        <v>8706</v>
      </c>
      <c r="D6822" t="s">
        <v>8707</v>
      </c>
      <c r="E6822" s="1">
        <v>20440</v>
      </c>
      <c r="F6822" t="s">
        <v>36</v>
      </c>
      <c r="G6822">
        <v>0</v>
      </c>
      <c r="H6822">
        <v>0</v>
      </c>
      <c r="I6822">
        <v>0.15019199999999999</v>
      </c>
    </row>
    <row r="6823" spans="1:9" x14ac:dyDescent="0.25">
      <c r="A6823">
        <v>2140010024</v>
      </c>
      <c r="B6823" t="s">
        <v>1501</v>
      </c>
      <c r="C6823" t="s">
        <v>130</v>
      </c>
      <c r="D6823" t="s">
        <v>131</v>
      </c>
      <c r="E6823" s="1">
        <v>103005</v>
      </c>
      <c r="F6823" t="s">
        <v>36</v>
      </c>
      <c r="G6823" s="1">
        <v>144040</v>
      </c>
      <c r="H6823">
        <v>120</v>
      </c>
      <c r="I6823">
        <v>0.15019199999999999</v>
      </c>
    </row>
    <row r="6824" spans="1:9" x14ac:dyDescent="0.25">
      <c r="A6824">
        <v>2140010024</v>
      </c>
      <c r="B6824" t="s">
        <v>1501</v>
      </c>
      <c r="C6824" t="s">
        <v>142</v>
      </c>
      <c r="D6824" t="s">
        <v>143</v>
      </c>
      <c r="E6824">
        <v>0</v>
      </c>
      <c r="F6824" t="s">
        <v>36</v>
      </c>
      <c r="G6824">
        <v>0</v>
      </c>
      <c r="H6824" s="1">
        <v>144000</v>
      </c>
      <c r="I6824">
        <v>0.15019299999999999</v>
      </c>
    </row>
    <row r="6825" spans="1:9" x14ac:dyDescent="0.25">
      <c r="A6825">
        <v>2140010024</v>
      </c>
      <c r="B6825" t="s">
        <v>1501</v>
      </c>
      <c r="C6825" t="s">
        <v>137</v>
      </c>
      <c r="D6825" t="s">
        <v>138</v>
      </c>
      <c r="E6825">
        <v>0</v>
      </c>
      <c r="F6825" t="s">
        <v>36</v>
      </c>
      <c r="G6825">
        <v>120</v>
      </c>
      <c r="H6825" s="1">
        <v>40</v>
      </c>
      <c r="I6825">
        <v>0.15</v>
      </c>
    </row>
    <row r="6826" spans="1:9" x14ac:dyDescent="0.25">
      <c r="A6826">
        <v>2140010024</v>
      </c>
      <c r="B6826" t="s">
        <v>1501</v>
      </c>
      <c r="C6826" t="s">
        <v>151</v>
      </c>
      <c r="D6826" t="s">
        <v>152</v>
      </c>
      <c r="E6826" s="1">
        <v>0</v>
      </c>
      <c r="F6826" t="s">
        <v>36</v>
      </c>
      <c r="G6826" s="1">
        <v>0</v>
      </c>
      <c r="H6826">
        <v>0</v>
      </c>
      <c r="I6826">
        <v>0.15019299999999999</v>
      </c>
    </row>
    <row r="6827" spans="1:9" x14ac:dyDescent="0.25">
      <c r="A6827">
        <v>2140010024</v>
      </c>
      <c r="B6827" t="s">
        <v>1501</v>
      </c>
      <c r="C6827" t="s">
        <v>139</v>
      </c>
      <c r="D6827" t="s">
        <v>140</v>
      </c>
      <c r="E6827" s="1">
        <v>0</v>
      </c>
      <c r="F6827" t="s">
        <v>36</v>
      </c>
      <c r="G6827">
        <v>0</v>
      </c>
      <c r="H6827">
        <v>0</v>
      </c>
      <c r="I6827">
        <v>0.15019299999999999</v>
      </c>
    </row>
    <row r="6828" spans="1:9" x14ac:dyDescent="0.25">
      <c r="A6828">
        <v>2140010025</v>
      </c>
      <c r="B6828" t="s">
        <v>1502</v>
      </c>
      <c r="C6828" t="s">
        <v>130</v>
      </c>
      <c r="D6828" t="s">
        <v>131</v>
      </c>
      <c r="E6828" s="1">
        <v>0</v>
      </c>
      <c r="F6828" t="s">
        <v>36</v>
      </c>
      <c r="G6828">
        <v>0</v>
      </c>
      <c r="H6828">
        <v>0</v>
      </c>
      <c r="I6828">
        <v>0.12559999999999999</v>
      </c>
    </row>
    <row r="6829" spans="1:9" x14ac:dyDescent="0.25">
      <c r="A6829">
        <v>2140010025</v>
      </c>
      <c r="B6829" t="s">
        <v>1502</v>
      </c>
      <c r="C6829" t="s">
        <v>137</v>
      </c>
      <c r="D6829" t="s">
        <v>138</v>
      </c>
      <c r="E6829">
        <v>0</v>
      </c>
      <c r="F6829" t="s">
        <v>36</v>
      </c>
      <c r="G6829">
        <v>0</v>
      </c>
      <c r="H6829">
        <v>0</v>
      </c>
      <c r="I6829">
        <v>0.12559999999999999</v>
      </c>
    </row>
    <row r="6830" spans="1:9" x14ac:dyDescent="0.25">
      <c r="A6830">
        <v>2140040002</v>
      </c>
      <c r="B6830" t="s">
        <v>1503</v>
      </c>
      <c r="C6830" t="s">
        <v>8710</v>
      </c>
      <c r="D6830" t="s">
        <v>8711</v>
      </c>
      <c r="E6830">
        <v>0</v>
      </c>
      <c r="F6830" t="s">
        <v>36</v>
      </c>
      <c r="G6830">
        <v>0</v>
      </c>
      <c r="H6830">
        <v>0</v>
      </c>
      <c r="I6830">
        <v>1.337569</v>
      </c>
    </row>
    <row r="6831" spans="1:9" x14ac:dyDescent="0.25">
      <c r="A6831">
        <v>2140040002</v>
      </c>
      <c r="B6831" t="s">
        <v>1503</v>
      </c>
      <c r="C6831" t="s">
        <v>8706</v>
      </c>
      <c r="D6831" t="s">
        <v>8707</v>
      </c>
      <c r="E6831" s="1">
        <v>18344</v>
      </c>
      <c r="F6831" t="s">
        <v>36</v>
      </c>
      <c r="G6831">
        <v>0</v>
      </c>
      <c r="H6831">
        <v>0</v>
      </c>
      <c r="I6831">
        <v>0.83325000000000005</v>
      </c>
    </row>
    <row r="6832" spans="1:9" x14ac:dyDescent="0.25">
      <c r="A6832">
        <v>2140040002</v>
      </c>
      <c r="B6832" t="s">
        <v>1503</v>
      </c>
      <c r="C6832" t="s">
        <v>130</v>
      </c>
      <c r="D6832" t="s">
        <v>131</v>
      </c>
      <c r="E6832" s="1">
        <v>242776.00039999999</v>
      </c>
      <c r="F6832" t="s">
        <v>36</v>
      </c>
      <c r="G6832">
        <v>325</v>
      </c>
      <c r="H6832">
        <v>0</v>
      </c>
      <c r="I6832">
        <v>0.68022700000000003</v>
      </c>
    </row>
    <row r="6833" spans="1:9" x14ac:dyDescent="0.25">
      <c r="A6833">
        <v>2140040002</v>
      </c>
      <c r="B6833" t="s">
        <v>1503</v>
      </c>
      <c r="C6833" t="s">
        <v>126</v>
      </c>
      <c r="D6833" t="s">
        <v>127</v>
      </c>
      <c r="E6833" s="1">
        <v>1249</v>
      </c>
      <c r="F6833" t="s">
        <v>36</v>
      </c>
      <c r="G6833">
        <v>0</v>
      </c>
      <c r="H6833">
        <v>0</v>
      </c>
      <c r="I6833">
        <v>0.83325099999999996</v>
      </c>
    </row>
    <row r="6834" spans="1:9" x14ac:dyDescent="0.25">
      <c r="A6834">
        <v>2140040002</v>
      </c>
      <c r="B6834" t="s">
        <v>1503</v>
      </c>
      <c r="C6834" t="s">
        <v>142</v>
      </c>
      <c r="D6834" t="s">
        <v>143</v>
      </c>
      <c r="E6834" s="1">
        <v>0</v>
      </c>
      <c r="F6834" t="s">
        <v>36</v>
      </c>
      <c r="G6834">
        <v>0</v>
      </c>
      <c r="H6834">
        <v>0</v>
      </c>
      <c r="I6834">
        <v>0.675265</v>
      </c>
    </row>
    <row r="6835" spans="1:9" x14ac:dyDescent="0.25">
      <c r="A6835">
        <v>2140040002</v>
      </c>
      <c r="B6835" t="s">
        <v>1503</v>
      </c>
      <c r="C6835" t="s">
        <v>167</v>
      </c>
      <c r="D6835" t="s">
        <v>168</v>
      </c>
      <c r="E6835">
        <v>0</v>
      </c>
      <c r="F6835" t="s">
        <v>36</v>
      </c>
      <c r="G6835">
        <v>0</v>
      </c>
      <c r="H6835">
        <v>0</v>
      </c>
      <c r="I6835">
        <v>0.89430600000000005</v>
      </c>
    </row>
    <row r="6836" spans="1:9" x14ac:dyDescent="0.25">
      <c r="A6836">
        <v>2140040002</v>
      </c>
      <c r="B6836" t="s">
        <v>1503</v>
      </c>
      <c r="C6836" t="s">
        <v>256</v>
      </c>
      <c r="D6836" t="s">
        <v>257</v>
      </c>
      <c r="E6836">
        <v>0</v>
      </c>
      <c r="F6836" t="s">
        <v>36</v>
      </c>
      <c r="G6836">
        <v>0</v>
      </c>
      <c r="H6836">
        <v>0</v>
      </c>
      <c r="I6836">
        <v>0.71274199999999999</v>
      </c>
    </row>
    <row r="6837" spans="1:9" x14ac:dyDescent="0.25">
      <c r="A6837">
        <v>2140040002</v>
      </c>
      <c r="B6837" t="s">
        <v>1503</v>
      </c>
      <c r="C6837" t="s">
        <v>137</v>
      </c>
      <c r="D6837" t="s">
        <v>138</v>
      </c>
      <c r="E6837">
        <v>14</v>
      </c>
      <c r="F6837" t="s">
        <v>36</v>
      </c>
      <c r="G6837">
        <v>0</v>
      </c>
      <c r="H6837">
        <v>1</v>
      </c>
      <c r="I6837">
        <v>0.72357099999999996</v>
      </c>
    </row>
    <row r="6838" spans="1:9" x14ac:dyDescent="0.25">
      <c r="A6838">
        <v>2140040002</v>
      </c>
      <c r="B6838" t="s">
        <v>1503</v>
      </c>
      <c r="C6838" t="s">
        <v>151</v>
      </c>
      <c r="D6838" t="s">
        <v>152</v>
      </c>
      <c r="E6838" s="1">
        <v>0</v>
      </c>
      <c r="F6838" t="s">
        <v>36</v>
      </c>
      <c r="G6838">
        <v>0</v>
      </c>
      <c r="H6838">
        <v>0</v>
      </c>
      <c r="I6838">
        <v>0.83335499999999996</v>
      </c>
    </row>
    <row r="6839" spans="1:9" x14ac:dyDescent="0.25">
      <c r="A6839">
        <v>2140040002</v>
      </c>
      <c r="B6839" t="s">
        <v>1503</v>
      </c>
      <c r="C6839" t="s">
        <v>139</v>
      </c>
      <c r="D6839" t="s">
        <v>140</v>
      </c>
      <c r="E6839" s="1">
        <v>0</v>
      </c>
      <c r="F6839" t="s">
        <v>36</v>
      </c>
      <c r="G6839">
        <v>0</v>
      </c>
      <c r="H6839">
        <v>0</v>
      </c>
      <c r="I6839">
        <v>1.337569</v>
      </c>
    </row>
    <row r="6840" spans="1:9" x14ac:dyDescent="0.25">
      <c r="A6840">
        <v>2140040006</v>
      </c>
      <c r="B6840" t="s">
        <v>1504</v>
      </c>
      <c r="C6840" t="s">
        <v>126</v>
      </c>
      <c r="D6840" t="s">
        <v>127</v>
      </c>
      <c r="E6840" s="1">
        <v>3</v>
      </c>
      <c r="F6840" t="s">
        <v>36</v>
      </c>
      <c r="G6840">
        <v>0</v>
      </c>
      <c r="H6840">
        <v>0</v>
      </c>
      <c r="I6840">
        <v>0.74333300000000002</v>
      </c>
    </row>
    <row r="6841" spans="1:9" x14ac:dyDescent="0.25">
      <c r="A6841">
        <v>2140040006</v>
      </c>
      <c r="B6841" t="s">
        <v>1504</v>
      </c>
      <c r="C6841" t="s">
        <v>139</v>
      </c>
      <c r="D6841" t="s">
        <v>140</v>
      </c>
      <c r="E6841" s="1">
        <v>16</v>
      </c>
      <c r="F6841" t="s">
        <v>36</v>
      </c>
      <c r="G6841">
        <v>16</v>
      </c>
      <c r="H6841">
        <v>0</v>
      </c>
      <c r="I6841">
        <v>0.74187499999999995</v>
      </c>
    </row>
    <row r="6842" spans="1:9" x14ac:dyDescent="0.25">
      <c r="A6842">
        <v>2140040007</v>
      </c>
      <c r="B6842" t="s">
        <v>1505</v>
      </c>
      <c r="C6842" t="s">
        <v>139</v>
      </c>
      <c r="D6842" t="s">
        <v>140</v>
      </c>
      <c r="E6842" s="1">
        <v>16</v>
      </c>
      <c r="F6842" t="s">
        <v>36</v>
      </c>
      <c r="G6842">
        <v>16</v>
      </c>
      <c r="H6842">
        <v>0</v>
      </c>
      <c r="I6842">
        <v>0.75187499999999996</v>
      </c>
    </row>
    <row r="6843" spans="1:9" x14ac:dyDescent="0.25">
      <c r="A6843">
        <v>2140040008</v>
      </c>
      <c r="B6843" t="s">
        <v>1506</v>
      </c>
      <c r="C6843" t="s">
        <v>126</v>
      </c>
      <c r="D6843" t="s">
        <v>127</v>
      </c>
      <c r="E6843">
        <v>7</v>
      </c>
      <c r="F6843" t="s">
        <v>36</v>
      </c>
      <c r="G6843">
        <v>0</v>
      </c>
      <c r="H6843">
        <v>0</v>
      </c>
      <c r="I6843">
        <v>0.75142900000000001</v>
      </c>
    </row>
    <row r="6844" spans="1:9" x14ac:dyDescent="0.25">
      <c r="A6844">
        <v>2140040008</v>
      </c>
      <c r="B6844" t="s">
        <v>1506</v>
      </c>
      <c r="C6844" t="s">
        <v>139</v>
      </c>
      <c r="D6844" t="s">
        <v>140</v>
      </c>
      <c r="E6844" s="1">
        <v>8</v>
      </c>
      <c r="F6844" t="s">
        <v>36</v>
      </c>
      <c r="G6844">
        <v>8</v>
      </c>
      <c r="H6844">
        <v>0</v>
      </c>
      <c r="I6844">
        <v>0.75249999999999995</v>
      </c>
    </row>
    <row r="6845" spans="1:9" x14ac:dyDescent="0.25">
      <c r="A6845">
        <v>2140040009</v>
      </c>
      <c r="B6845" t="s">
        <v>1507</v>
      </c>
      <c r="C6845" t="s">
        <v>139</v>
      </c>
      <c r="D6845" t="s">
        <v>140</v>
      </c>
      <c r="E6845">
        <v>16</v>
      </c>
      <c r="F6845" t="s">
        <v>36</v>
      </c>
      <c r="G6845">
        <v>16</v>
      </c>
      <c r="H6845">
        <v>0</v>
      </c>
      <c r="I6845">
        <v>0.75187499999999996</v>
      </c>
    </row>
    <row r="6846" spans="1:9" x14ac:dyDescent="0.25">
      <c r="A6846">
        <v>2140040017</v>
      </c>
      <c r="B6846" t="s">
        <v>1508</v>
      </c>
      <c r="C6846" t="s">
        <v>8706</v>
      </c>
      <c r="D6846" t="s">
        <v>8707</v>
      </c>
      <c r="E6846" s="1">
        <v>1909</v>
      </c>
      <c r="F6846" t="s">
        <v>36</v>
      </c>
      <c r="G6846">
        <v>0</v>
      </c>
      <c r="H6846">
        <v>0</v>
      </c>
      <c r="I6846">
        <v>0.74148199999999997</v>
      </c>
    </row>
    <row r="6847" spans="1:9" x14ac:dyDescent="0.25">
      <c r="A6847">
        <v>2140040017</v>
      </c>
      <c r="B6847" t="s">
        <v>1508</v>
      </c>
      <c r="C6847" t="s">
        <v>130</v>
      </c>
      <c r="D6847" t="s">
        <v>131</v>
      </c>
      <c r="E6847" s="1">
        <v>46664</v>
      </c>
      <c r="F6847" t="s">
        <v>36</v>
      </c>
      <c r="G6847" s="1">
        <v>145</v>
      </c>
      <c r="H6847">
        <v>0</v>
      </c>
      <c r="I6847">
        <v>0.74216099999999996</v>
      </c>
    </row>
    <row r="6848" spans="1:9" x14ac:dyDescent="0.25">
      <c r="A6848">
        <v>2140040017</v>
      </c>
      <c r="B6848" t="s">
        <v>1508</v>
      </c>
      <c r="C6848" t="s">
        <v>142</v>
      </c>
      <c r="D6848" t="s">
        <v>143</v>
      </c>
      <c r="E6848">
        <v>0</v>
      </c>
      <c r="F6848" t="s">
        <v>36</v>
      </c>
      <c r="G6848">
        <v>0</v>
      </c>
      <c r="H6848" s="1">
        <v>0</v>
      </c>
      <c r="I6848">
        <v>0.91210899999999995</v>
      </c>
    </row>
    <row r="6849" spans="1:9" x14ac:dyDescent="0.25">
      <c r="A6849">
        <v>2140040017</v>
      </c>
      <c r="B6849" t="s">
        <v>1508</v>
      </c>
      <c r="C6849" t="s">
        <v>167</v>
      </c>
      <c r="D6849" t="s">
        <v>168</v>
      </c>
      <c r="E6849">
        <v>5</v>
      </c>
      <c r="F6849" t="s">
        <v>36</v>
      </c>
      <c r="G6849">
        <v>0</v>
      </c>
      <c r="H6849">
        <v>0</v>
      </c>
      <c r="I6849">
        <v>0.74199999999999999</v>
      </c>
    </row>
    <row r="6850" spans="1:9" x14ac:dyDescent="0.25">
      <c r="A6850">
        <v>2140040017</v>
      </c>
      <c r="B6850" t="s">
        <v>1508</v>
      </c>
      <c r="C6850" t="s">
        <v>256</v>
      </c>
      <c r="D6850" t="s">
        <v>257</v>
      </c>
      <c r="E6850">
        <v>0</v>
      </c>
      <c r="F6850" t="s">
        <v>36</v>
      </c>
      <c r="G6850">
        <v>0</v>
      </c>
      <c r="H6850">
        <v>0</v>
      </c>
      <c r="I6850">
        <v>0.76316700000000004</v>
      </c>
    </row>
    <row r="6851" spans="1:9" x14ac:dyDescent="0.25">
      <c r="A6851">
        <v>2140040017</v>
      </c>
      <c r="B6851" t="s">
        <v>1508</v>
      </c>
      <c r="C6851" t="s">
        <v>137</v>
      </c>
      <c r="D6851" t="s">
        <v>138</v>
      </c>
      <c r="E6851">
        <v>0</v>
      </c>
      <c r="F6851" t="s">
        <v>36</v>
      </c>
      <c r="G6851">
        <v>0</v>
      </c>
      <c r="H6851">
        <v>1</v>
      </c>
      <c r="I6851">
        <v>0.74147099999999999</v>
      </c>
    </row>
    <row r="6852" spans="1:9" x14ac:dyDescent="0.25">
      <c r="A6852">
        <v>2140040017</v>
      </c>
      <c r="B6852" t="s">
        <v>1508</v>
      </c>
      <c r="C6852" t="s">
        <v>151</v>
      </c>
      <c r="D6852" t="s">
        <v>152</v>
      </c>
      <c r="E6852" s="1">
        <v>0</v>
      </c>
      <c r="F6852" t="s">
        <v>36</v>
      </c>
      <c r="G6852">
        <v>0</v>
      </c>
      <c r="H6852">
        <v>0</v>
      </c>
      <c r="I6852">
        <v>0.741475</v>
      </c>
    </row>
    <row r="6853" spans="1:9" x14ac:dyDescent="0.25">
      <c r="A6853">
        <v>2140040018</v>
      </c>
      <c r="B6853" t="s">
        <v>1509</v>
      </c>
      <c r="C6853" t="s">
        <v>8708</v>
      </c>
      <c r="D6853" t="s">
        <v>8709</v>
      </c>
      <c r="E6853" s="1">
        <v>0</v>
      </c>
      <c r="F6853" t="s">
        <v>36</v>
      </c>
      <c r="G6853">
        <v>0</v>
      </c>
      <c r="H6853">
        <v>0</v>
      </c>
      <c r="I6853">
        <v>1.0534049999999999</v>
      </c>
    </row>
    <row r="6854" spans="1:9" x14ac:dyDescent="0.25">
      <c r="A6854">
        <v>2140040018</v>
      </c>
      <c r="B6854" t="s">
        <v>1509</v>
      </c>
      <c r="C6854" t="s">
        <v>8710</v>
      </c>
      <c r="D6854" t="s">
        <v>8711</v>
      </c>
      <c r="E6854" s="1">
        <v>0</v>
      </c>
      <c r="F6854" t="s">
        <v>36</v>
      </c>
      <c r="G6854">
        <v>0</v>
      </c>
      <c r="H6854">
        <v>0</v>
      </c>
      <c r="I6854">
        <v>0.87743800000000005</v>
      </c>
    </row>
    <row r="6855" spans="1:9" x14ac:dyDescent="0.25">
      <c r="A6855">
        <v>2140040018</v>
      </c>
      <c r="B6855" t="s">
        <v>1509</v>
      </c>
      <c r="C6855" t="s">
        <v>8706</v>
      </c>
      <c r="D6855" t="s">
        <v>8707</v>
      </c>
      <c r="E6855">
        <v>912</v>
      </c>
      <c r="F6855" t="s">
        <v>36</v>
      </c>
      <c r="G6855">
        <v>0</v>
      </c>
      <c r="H6855">
        <v>0</v>
      </c>
      <c r="I6855">
        <v>0.87743400000000005</v>
      </c>
    </row>
    <row r="6856" spans="1:9" x14ac:dyDescent="0.25">
      <c r="A6856">
        <v>2140040018</v>
      </c>
      <c r="B6856" t="s">
        <v>1509</v>
      </c>
      <c r="C6856" t="s">
        <v>130</v>
      </c>
      <c r="D6856" t="s">
        <v>131</v>
      </c>
      <c r="E6856" s="1">
        <v>46037</v>
      </c>
      <c r="F6856" t="s">
        <v>36</v>
      </c>
      <c r="G6856">
        <v>412</v>
      </c>
      <c r="H6856">
        <v>3</v>
      </c>
      <c r="I6856">
        <v>0.74677499999999997</v>
      </c>
    </row>
    <row r="6857" spans="1:9" x14ac:dyDescent="0.25">
      <c r="A6857">
        <v>2140040018</v>
      </c>
      <c r="B6857" t="s">
        <v>1509</v>
      </c>
      <c r="C6857" t="s">
        <v>142</v>
      </c>
      <c r="D6857" t="s">
        <v>143</v>
      </c>
      <c r="E6857">
        <v>0</v>
      </c>
      <c r="F6857" t="s">
        <v>36</v>
      </c>
      <c r="G6857">
        <v>0</v>
      </c>
      <c r="H6857">
        <v>0</v>
      </c>
      <c r="I6857">
        <v>0.73626999999999998</v>
      </c>
    </row>
    <row r="6858" spans="1:9" x14ac:dyDescent="0.25">
      <c r="A6858">
        <v>2140040018</v>
      </c>
      <c r="B6858" t="s">
        <v>1509</v>
      </c>
      <c r="C6858" t="s">
        <v>256</v>
      </c>
      <c r="D6858" t="s">
        <v>257</v>
      </c>
      <c r="E6858">
        <v>36</v>
      </c>
      <c r="F6858" t="s">
        <v>36</v>
      </c>
      <c r="G6858">
        <v>0</v>
      </c>
      <c r="H6858">
        <v>0</v>
      </c>
      <c r="I6858">
        <v>0.88944400000000001</v>
      </c>
    </row>
    <row r="6859" spans="1:9" x14ac:dyDescent="0.25">
      <c r="A6859">
        <v>2140040018</v>
      </c>
      <c r="B6859" t="s">
        <v>1509</v>
      </c>
      <c r="C6859" t="s">
        <v>137</v>
      </c>
      <c r="D6859" t="s">
        <v>138</v>
      </c>
      <c r="E6859">
        <v>0</v>
      </c>
      <c r="F6859" t="s">
        <v>36</v>
      </c>
      <c r="G6859">
        <v>97</v>
      </c>
      <c r="H6859">
        <v>124</v>
      </c>
      <c r="I6859">
        <v>0.8</v>
      </c>
    </row>
    <row r="6860" spans="1:9" x14ac:dyDescent="0.25">
      <c r="A6860">
        <v>2140040018</v>
      </c>
      <c r="B6860" t="s">
        <v>1509</v>
      </c>
      <c r="C6860" t="s">
        <v>151</v>
      </c>
      <c r="D6860" t="s">
        <v>152</v>
      </c>
      <c r="E6860">
        <v>0</v>
      </c>
      <c r="F6860" t="s">
        <v>36</v>
      </c>
      <c r="G6860">
        <v>0</v>
      </c>
      <c r="H6860">
        <v>0</v>
      </c>
      <c r="I6860">
        <v>0.75692999999999999</v>
      </c>
    </row>
    <row r="6861" spans="1:9" x14ac:dyDescent="0.25">
      <c r="A6861">
        <v>2140040018</v>
      </c>
      <c r="B6861" t="s">
        <v>1509</v>
      </c>
      <c r="C6861" t="s">
        <v>139</v>
      </c>
      <c r="D6861" t="s">
        <v>140</v>
      </c>
      <c r="E6861">
        <v>0</v>
      </c>
      <c r="F6861" t="s">
        <v>36</v>
      </c>
      <c r="G6861">
        <v>0</v>
      </c>
      <c r="H6861">
        <v>0</v>
      </c>
      <c r="I6861">
        <v>1.0534030000000001</v>
      </c>
    </row>
    <row r="6862" spans="1:9" x14ac:dyDescent="0.25">
      <c r="A6862">
        <v>2140050007</v>
      </c>
      <c r="B6862" t="s">
        <v>1510</v>
      </c>
      <c r="C6862" t="s">
        <v>130</v>
      </c>
      <c r="D6862" t="s">
        <v>131</v>
      </c>
      <c r="E6862">
        <v>100</v>
      </c>
      <c r="F6862" t="s">
        <v>36</v>
      </c>
      <c r="G6862">
        <v>0</v>
      </c>
      <c r="H6862">
        <v>0</v>
      </c>
      <c r="I6862">
        <v>5.79E-2</v>
      </c>
    </row>
    <row r="6863" spans="1:9" x14ac:dyDescent="0.25">
      <c r="A6863">
        <v>2140050009</v>
      </c>
      <c r="B6863" t="s">
        <v>1511</v>
      </c>
      <c r="C6863" t="s">
        <v>130</v>
      </c>
      <c r="D6863" t="s">
        <v>131</v>
      </c>
      <c r="E6863">
        <v>400</v>
      </c>
      <c r="F6863" t="s">
        <v>36</v>
      </c>
      <c r="G6863">
        <v>0</v>
      </c>
      <c r="H6863">
        <v>0</v>
      </c>
      <c r="I6863">
        <v>6.1725000000000002E-2</v>
      </c>
    </row>
    <row r="6864" spans="1:9" x14ac:dyDescent="0.25">
      <c r="A6864">
        <v>2140050011</v>
      </c>
      <c r="B6864" t="s">
        <v>1512</v>
      </c>
      <c r="C6864" t="s">
        <v>130</v>
      </c>
      <c r="D6864" t="s">
        <v>131</v>
      </c>
      <c r="E6864" s="1">
        <v>100</v>
      </c>
      <c r="F6864" t="s">
        <v>36</v>
      </c>
      <c r="G6864">
        <v>0</v>
      </c>
      <c r="H6864">
        <v>0</v>
      </c>
      <c r="I6864">
        <v>5.1200000000000002E-2</v>
      </c>
    </row>
    <row r="6865" spans="1:9" x14ac:dyDescent="0.25">
      <c r="A6865">
        <v>2140070001</v>
      </c>
      <c r="B6865" t="s">
        <v>1513</v>
      </c>
      <c r="C6865" t="s">
        <v>130</v>
      </c>
      <c r="D6865" t="s">
        <v>131</v>
      </c>
      <c r="E6865" s="1">
        <v>2865</v>
      </c>
      <c r="F6865" t="s">
        <v>36</v>
      </c>
      <c r="G6865">
        <v>0</v>
      </c>
      <c r="H6865">
        <v>0</v>
      </c>
      <c r="I6865">
        <v>0.29824800000000001</v>
      </c>
    </row>
    <row r="6866" spans="1:9" x14ac:dyDescent="0.25">
      <c r="A6866">
        <v>2140070002</v>
      </c>
      <c r="B6866" t="s">
        <v>6110</v>
      </c>
      <c r="C6866" t="s">
        <v>8706</v>
      </c>
      <c r="D6866" t="s">
        <v>8707</v>
      </c>
      <c r="E6866" s="1">
        <v>240</v>
      </c>
      <c r="F6866" t="s">
        <v>36</v>
      </c>
      <c r="G6866">
        <v>0</v>
      </c>
      <c r="H6866">
        <v>0</v>
      </c>
      <c r="I6866">
        <v>0.41658299999999998</v>
      </c>
    </row>
    <row r="6867" spans="1:9" x14ac:dyDescent="0.25">
      <c r="A6867">
        <v>2140070004</v>
      </c>
      <c r="B6867" t="s">
        <v>6161</v>
      </c>
      <c r="C6867" t="s">
        <v>8706</v>
      </c>
      <c r="D6867" t="s">
        <v>8707</v>
      </c>
      <c r="E6867">
        <v>145</v>
      </c>
      <c r="F6867" t="s">
        <v>36</v>
      </c>
      <c r="G6867">
        <v>0</v>
      </c>
      <c r="H6867">
        <v>0</v>
      </c>
      <c r="I6867">
        <v>0.27048299999999997</v>
      </c>
    </row>
    <row r="6868" spans="1:9" x14ac:dyDescent="0.25">
      <c r="A6868">
        <v>2140070010</v>
      </c>
      <c r="B6868" t="s">
        <v>6108</v>
      </c>
      <c r="C6868" t="s">
        <v>8706</v>
      </c>
      <c r="D6868" t="s">
        <v>8707</v>
      </c>
      <c r="E6868">
        <v>24</v>
      </c>
      <c r="F6868" t="s">
        <v>36</v>
      </c>
      <c r="G6868">
        <v>0</v>
      </c>
      <c r="H6868">
        <v>0</v>
      </c>
      <c r="I6868">
        <v>0.435</v>
      </c>
    </row>
    <row r="6869" spans="1:9" x14ac:dyDescent="0.25">
      <c r="A6869">
        <v>2140080011</v>
      </c>
      <c r="B6869" t="s">
        <v>329</v>
      </c>
      <c r="C6869" t="s">
        <v>130</v>
      </c>
      <c r="D6869" t="s">
        <v>131</v>
      </c>
      <c r="E6869">
        <v>1</v>
      </c>
      <c r="F6869" t="s">
        <v>36</v>
      </c>
      <c r="G6869">
        <v>0</v>
      </c>
      <c r="H6869">
        <v>1</v>
      </c>
      <c r="I6869">
        <v>1.75</v>
      </c>
    </row>
    <row r="6870" spans="1:9" x14ac:dyDescent="0.25">
      <c r="A6870">
        <v>2140080011</v>
      </c>
      <c r="B6870" t="s">
        <v>329</v>
      </c>
      <c r="C6870" t="s">
        <v>126</v>
      </c>
      <c r="D6870" t="s">
        <v>127</v>
      </c>
      <c r="E6870">
        <v>11</v>
      </c>
      <c r="F6870" t="s">
        <v>36</v>
      </c>
      <c r="G6870">
        <v>0</v>
      </c>
      <c r="H6870">
        <v>0</v>
      </c>
      <c r="I6870">
        <v>1.745455</v>
      </c>
    </row>
    <row r="6871" spans="1:9" x14ac:dyDescent="0.25">
      <c r="A6871">
        <v>2140080011</v>
      </c>
      <c r="B6871" t="s">
        <v>329</v>
      </c>
      <c r="C6871" t="s">
        <v>139</v>
      </c>
      <c r="D6871" t="s">
        <v>140</v>
      </c>
      <c r="E6871">
        <v>1</v>
      </c>
      <c r="F6871" t="s">
        <v>36</v>
      </c>
      <c r="G6871">
        <v>1</v>
      </c>
      <c r="H6871">
        <v>0</v>
      </c>
      <c r="I6871">
        <v>1.75</v>
      </c>
    </row>
    <row r="6872" spans="1:9" x14ac:dyDescent="0.25">
      <c r="A6872">
        <v>2140080012</v>
      </c>
      <c r="B6872" t="s">
        <v>330</v>
      </c>
      <c r="C6872" t="s">
        <v>8706</v>
      </c>
      <c r="D6872" t="s">
        <v>8707</v>
      </c>
      <c r="E6872">
        <v>2</v>
      </c>
      <c r="F6872" t="s">
        <v>36</v>
      </c>
      <c r="G6872">
        <v>0</v>
      </c>
      <c r="H6872">
        <v>0</v>
      </c>
      <c r="I6872">
        <v>1.905</v>
      </c>
    </row>
    <row r="6873" spans="1:9" x14ac:dyDescent="0.25">
      <c r="A6873">
        <v>2140080012</v>
      </c>
      <c r="B6873" t="s">
        <v>330</v>
      </c>
      <c r="C6873" t="s">
        <v>130</v>
      </c>
      <c r="D6873" t="s">
        <v>131</v>
      </c>
      <c r="E6873">
        <v>12</v>
      </c>
      <c r="F6873" t="s">
        <v>36</v>
      </c>
      <c r="G6873">
        <v>0</v>
      </c>
      <c r="H6873">
        <v>47</v>
      </c>
      <c r="I6873">
        <v>1.905</v>
      </c>
    </row>
    <row r="6874" spans="1:9" x14ac:dyDescent="0.25">
      <c r="A6874">
        <v>2140080012</v>
      </c>
      <c r="B6874" t="s">
        <v>330</v>
      </c>
      <c r="C6874" t="s">
        <v>126</v>
      </c>
      <c r="D6874" t="s">
        <v>127</v>
      </c>
      <c r="E6874">
        <v>48</v>
      </c>
      <c r="F6874" t="s">
        <v>36</v>
      </c>
      <c r="G6874">
        <v>0</v>
      </c>
      <c r="H6874">
        <v>0</v>
      </c>
      <c r="I6874">
        <v>1.9054169999999999</v>
      </c>
    </row>
    <row r="6875" spans="1:9" x14ac:dyDescent="0.25">
      <c r="A6875">
        <v>2140080012</v>
      </c>
      <c r="B6875" t="s">
        <v>330</v>
      </c>
      <c r="C6875" t="s">
        <v>139</v>
      </c>
      <c r="D6875" t="s">
        <v>140</v>
      </c>
      <c r="E6875">
        <v>47</v>
      </c>
      <c r="F6875" t="s">
        <v>36</v>
      </c>
      <c r="G6875">
        <v>47</v>
      </c>
      <c r="H6875">
        <v>0</v>
      </c>
      <c r="I6875">
        <v>1.905319</v>
      </c>
    </row>
    <row r="6876" spans="1:9" x14ac:dyDescent="0.25">
      <c r="A6876">
        <v>2140080013</v>
      </c>
      <c r="B6876" t="s">
        <v>331</v>
      </c>
      <c r="C6876" t="s">
        <v>8706</v>
      </c>
      <c r="D6876" t="s">
        <v>8707</v>
      </c>
      <c r="E6876" s="1">
        <v>1399</v>
      </c>
      <c r="F6876" t="s">
        <v>36</v>
      </c>
      <c r="G6876">
        <v>0</v>
      </c>
      <c r="H6876">
        <v>0</v>
      </c>
      <c r="I6876">
        <v>2.3058260000000002</v>
      </c>
    </row>
    <row r="6877" spans="1:9" x14ac:dyDescent="0.25">
      <c r="A6877">
        <v>2140080013</v>
      </c>
      <c r="B6877" t="s">
        <v>331</v>
      </c>
      <c r="C6877" t="s">
        <v>130</v>
      </c>
      <c r="D6877" t="s">
        <v>131</v>
      </c>
      <c r="E6877" s="1">
        <v>3145</v>
      </c>
      <c r="F6877" t="s">
        <v>36</v>
      </c>
      <c r="G6877">
        <v>0</v>
      </c>
      <c r="H6877">
        <v>0</v>
      </c>
      <c r="I6877">
        <v>2.305825</v>
      </c>
    </row>
    <row r="6878" spans="1:9" x14ac:dyDescent="0.25">
      <c r="A6878">
        <v>2140080014</v>
      </c>
      <c r="B6878" t="s">
        <v>332</v>
      </c>
      <c r="C6878" t="s">
        <v>8706</v>
      </c>
      <c r="D6878" t="s">
        <v>8707</v>
      </c>
      <c r="E6878" s="1">
        <v>10</v>
      </c>
      <c r="F6878" t="s">
        <v>36</v>
      </c>
      <c r="G6878">
        <v>0</v>
      </c>
      <c r="H6878">
        <v>0</v>
      </c>
      <c r="I6878">
        <v>1.5309999999999999</v>
      </c>
    </row>
    <row r="6879" spans="1:9" x14ac:dyDescent="0.25">
      <c r="A6879">
        <v>2140080014</v>
      </c>
      <c r="B6879" t="s">
        <v>332</v>
      </c>
      <c r="C6879" t="s">
        <v>130</v>
      </c>
      <c r="D6879" t="s">
        <v>131</v>
      </c>
      <c r="E6879" s="1">
        <v>9</v>
      </c>
      <c r="F6879" t="s">
        <v>36</v>
      </c>
      <c r="G6879">
        <v>0</v>
      </c>
      <c r="H6879">
        <v>0</v>
      </c>
      <c r="I6879">
        <v>1.5311110000000001</v>
      </c>
    </row>
    <row r="6880" spans="1:9" x14ac:dyDescent="0.25">
      <c r="A6880">
        <v>2140080014</v>
      </c>
      <c r="B6880" t="s">
        <v>332</v>
      </c>
      <c r="C6880" t="s">
        <v>126</v>
      </c>
      <c r="D6880" t="s">
        <v>127</v>
      </c>
      <c r="E6880">
        <v>2</v>
      </c>
      <c r="F6880" t="s">
        <v>36</v>
      </c>
      <c r="G6880">
        <v>0</v>
      </c>
      <c r="H6880">
        <v>0</v>
      </c>
      <c r="I6880">
        <v>1.53</v>
      </c>
    </row>
    <row r="6881" spans="1:9" x14ac:dyDescent="0.25">
      <c r="A6881">
        <v>2140080016</v>
      </c>
      <c r="B6881" t="s">
        <v>334</v>
      </c>
      <c r="C6881" t="s">
        <v>8706</v>
      </c>
      <c r="D6881" t="s">
        <v>8707</v>
      </c>
      <c r="E6881" s="1">
        <v>347</v>
      </c>
      <c r="F6881" t="s">
        <v>36</v>
      </c>
      <c r="G6881">
        <v>0</v>
      </c>
      <c r="H6881">
        <v>0</v>
      </c>
      <c r="I6881">
        <v>1.8993370000000001</v>
      </c>
    </row>
    <row r="6882" spans="1:9" x14ac:dyDescent="0.25">
      <c r="A6882">
        <v>2140080016</v>
      </c>
      <c r="B6882" t="s">
        <v>334</v>
      </c>
      <c r="C6882" t="s">
        <v>130</v>
      </c>
      <c r="D6882" t="s">
        <v>131</v>
      </c>
      <c r="E6882" s="1">
        <v>153</v>
      </c>
      <c r="F6882" t="s">
        <v>36</v>
      </c>
      <c r="G6882">
        <v>0</v>
      </c>
      <c r="H6882">
        <v>3</v>
      </c>
      <c r="I6882">
        <v>1.899346</v>
      </c>
    </row>
    <row r="6883" spans="1:9" x14ac:dyDescent="0.25">
      <c r="A6883">
        <v>2140080016</v>
      </c>
      <c r="B6883" t="s">
        <v>334</v>
      </c>
      <c r="C6883" t="s">
        <v>126</v>
      </c>
      <c r="D6883" t="s">
        <v>127</v>
      </c>
      <c r="E6883" s="1">
        <v>14</v>
      </c>
      <c r="F6883" t="s">
        <v>36</v>
      </c>
      <c r="G6883">
        <v>0</v>
      </c>
      <c r="H6883">
        <v>0</v>
      </c>
      <c r="I6883">
        <v>1.899286</v>
      </c>
    </row>
    <row r="6884" spans="1:9" x14ac:dyDescent="0.25">
      <c r="A6884">
        <v>2140080016</v>
      </c>
      <c r="B6884" t="s">
        <v>334</v>
      </c>
      <c r="C6884" t="s">
        <v>139</v>
      </c>
      <c r="D6884" t="s">
        <v>140</v>
      </c>
      <c r="E6884">
        <v>3</v>
      </c>
      <c r="F6884" t="s">
        <v>36</v>
      </c>
      <c r="G6884">
        <v>3</v>
      </c>
      <c r="H6884">
        <v>0</v>
      </c>
      <c r="I6884">
        <v>1.9</v>
      </c>
    </row>
    <row r="6885" spans="1:9" x14ac:dyDescent="0.25">
      <c r="A6885">
        <v>2140080017</v>
      </c>
      <c r="B6885" t="s">
        <v>1514</v>
      </c>
      <c r="C6885" t="s">
        <v>8706</v>
      </c>
      <c r="D6885" t="s">
        <v>8707</v>
      </c>
      <c r="E6885" s="1">
        <v>2</v>
      </c>
      <c r="F6885" t="s">
        <v>36</v>
      </c>
      <c r="G6885">
        <v>0</v>
      </c>
      <c r="H6885">
        <v>0</v>
      </c>
      <c r="I6885">
        <v>4.2750000000000004</v>
      </c>
    </row>
    <row r="6886" spans="1:9" x14ac:dyDescent="0.25">
      <c r="A6886">
        <v>2140080017</v>
      </c>
      <c r="B6886" t="s">
        <v>1514</v>
      </c>
      <c r="C6886" t="s">
        <v>139</v>
      </c>
      <c r="D6886" t="s">
        <v>140</v>
      </c>
      <c r="E6886" s="1">
        <v>11</v>
      </c>
      <c r="F6886" t="s">
        <v>36</v>
      </c>
      <c r="G6886">
        <v>11</v>
      </c>
      <c r="H6886">
        <v>0</v>
      </c>
      <c r="I6886">
        <v>4.2745449999999998</v>
      </c>
    </row>
    <row r="6887" spans="1:9" x14ac:dyDescent="0.25">
      <c r="A6887">
        <v>2140080018</v>
      </c>
      <c r="B6887" t="s">
        <v>1515</v>
      </c>
      <c r="C6887" t="s">
        <v>139</v>
      </c>
      <c r="D6887" t="s">
        <v>140</v>
      </c>
      <c r="E6887">
        <v>26</v>
      </c>
      <c r="F6887" t="s">
        <v>36</v>
      </c>
      <c r="G6887">
        <v>26</v>
      </c>
      <c r="H6887">
        <v>0</v>
      </c>
      <c r="I6887">
        <v>5.3188459999999997</v>
      </c>
    </row>
    <row r="6888" spans="1:9" x14ac:dyDescent="0.25">
      <c r="A6888">
        <v>2140080020</v>
      </c>
      <c r="B6888" t="s">
        <v>5802</v>
      </c>
      <c r="C6888" t="s">
        <v>8706</v>
      </c>
      <c r="D6888" t="s">
        <v>8707</v>
      </c>
      <c r="E6888" s="1">
        <v>36</v>
      </c>
      <c r="F6888" t="s">
        <v>36</v>
      </c>
      <c r="G6888">
        <v>0</v>
      </c>
      <c r="H6888">
        <v>0</v>
      </c>
      <c r="I6888">
        <v>4.4380559999999996</v>
      </c>
    </row>
    <row r="6889" spans="1:9" x14ac:dyDescent="0.25">
      <c r="A6889">
        <v>2140090010</v>
      </c>
      <c r="B6889" t="s">
        <v>1516</v>
      </c>
      <c r="C6889" t="s">
        <v>126</v>
      </c>
      <c r="D6889" t="s">
        <v>127</v>
      </c>
      <c r="E6889" s="1">
        <v>1498</v>
      </c>
      <c r="F6889" t="s">
        <v>36</v>
      </c>
      <c r="G6889">
        <v>0</v>
      </c>
      <c r="H6889">
        <v>0</v>
      </c>
      <c r="I6889">
        <v>1.3856539999999999</v>
      </c>
    </row>
    <row r="6890" spans="1:9" x14ac:dyDescent="0.25">
      <c r="A6890">
        <v>2140090012</v>
      </c>
      <c r="B6890" t="s">
        <v>335</v>
      </c>
      <c r="C6890" t="s">
        <v>8706</v>
      </c>
      <c r="D6890" t="s">
        <v>8707</v>
      </c>
      <c r="E6890" s="1">
        <v>816</v>
      </c>
      <c r="F6890" t="s">
        <v>36</v>
      </c>
      <c r="G6890">
        <v>0</v>
      </c>
      <c r="H6890">
        <v>0</v>
      </c>
      <c r="I6890">
        <v>0.95758600000000005</v>
      </c>
    </row>
    <row r="6891" spans="1:9" x14ac:dyDescent="0.25">
      <c r="A6891">
        <v>2140090012</v>
      </c>
      <c r="B6891" t="s">
        <v>335</v>
      </c>
      <c r="C6891" t="s">
        <v>130</v>
      </c>
      <c r="D6891" t="s">
        <v>131</v>
      </c>
      <c r="E6891" s="1">
        <v>737</v>
      </c>
      <c r="F6891" t="s">
        <v>36</v>
      </c>
      <c r="G6891">
        <v>0</v>
      </c>
      <c r="H6891">
        <v>0</v>
      </c>
      <c r="I6891">
        <v>0.95758500000000002</v>
      </c>
    </row>
    <row r="6892" spans="1:9" x14ac:dyDescent="0.25">
      <c r="A6892">
        <v>2140090013</v>
      </c>
      <c r="B6892" t="s">
        <v>336</v>
      </c>
      <c r="C6892" t="s">
        <v>126</v>
      </c>
      <c r="D6892" t="s">
        <v>127</v>
      </c>
      <c r="E6892" s="1">
        <v>1</v>
      </c>
      <c r="F6892" t="s">
        <v>36</v>
      </c>
      <c r="G6892">
        <v>0</v>
      </c>
      <c r="H6892">
        <v>0</v>
      </c>
      <c r="I6892">
        <v>1.69</v>
      </c>
    </row>
    <row r="6893" spans="1:9" x14ac:dyDescent="0.25">
      <c r="A6893">
        <v>2140090013</v>
      </c>
      <c r="B6893" t="s">
        <v>336</v>
      </c>
      <c r="C6893" t="s">
        <v>139</v>
      </c>
      <c r="D6893" t="s">
        <v>140</v>
      </c>
      <c r="E6893" s="1">
        <v>1</v>
      </c>
      <c r="F6893" t="s">
        <v>36</v>
      </c>
      <c r="G6893">
        <v>1</v>
      </c>
      <c r="H6893">
        <v>0</v>
      </c>
      <c r="I6893">
        <v>1.69</v>
      </c>
    </row>
    <row r="6894" spans="1:9" x14ac:dyDescent="0.25">
      <c r="A6894">
        <v>2140090014</v>
      </c>
      <c r="B6894" t="s">
        <v>337</v>
      </c>
      <c r="C6894" t="s">
        <v>130</v>
      </c>
      <c r="D6894" t="s">
        <v>131</v>
      </c>
      <c r="E6894" s="1">
        <v>408</v>
      </c>
      <c r="F6894" t="s">
        <v>36</v>
      </c>
      <c r="G6894">
        <v>0</v>
      </c>
      <c r="H6894">
        <v>0</v>
      </c>
      <c r="I6894">
        <v>1.4413480000000001</v>
      </c>
    </row>
    <row r="6895" spans="1:9" x14ac:dyDescent="0.25">
      <c r="A6895">
        <v>2140090014</v>
      </c>
      <c r="B6895" t="s">
        <v>337</v>
      </c>
      <c r="C6895" t="s">
        <v>126</v>
      </c>
      <c r="D6895" t="s">
        <v>127</v>
      </c>
      <c r="E6895" s="1">
        <v>63</v>
      </c>
      <c r="F6895" t="s">
        <v>36</v>
      </c>
      <c r="G6895">
        <v>0</v>
      </c>
      <c r="H6895">
        <v>0</v>
      </c>
      <c r="I6895">
        <v>1.4412700000000001</v>
      </c>
    </row>
    <row r="6896" spans="1:9" x14ac:dyDescent="0.25">
      <c r="A6896">
        <v>2140100001</v>
      </c>
      <c r="B6896" t="s">
        <v>1517</v>
      </c>
      <c r="C6896" t="s">
        <v>139</v>
      </c>
      <c r="D6896" t="s">
        <v>140</v>
      </c>
      <c r="E6896" s="1">
        <v>212</v>
      </c>
      <c r="F6896" t="s">
        <v>36</v>
      </c>
      <c r="G6896">
        <v>212</v>
      </c>
      <c r="H6896">
        <v>0</v>
      </c>
      <c r="I6896">
        <v>6.6156129999999997</v>
      </c>
    </row>
    <row r="6897" spans="1:9" x14ac:dyDescent="0.25">
      <c r="A6897">
        <v>2140100012</v>
      </c>
      <c r="B6897" t="s">
        <v>1518</v>
      </c>
      <c r="C6897" t="s">
        <v>139</v>
      </c>
      <c r="D6897" t="s">
        <v>140</v>
      </c>
      <c r="E6897" s="1">
        <v>20</v>
      </c>
      <c r="F6897" t="s">
        <v>36</v>
      </c>
      <c r="G6897" s="1">
        <v>20</v>
      </c>
      <c r="H6897" s="1">
        <v>0</v>
      </c>
      <c r="I6897">
        <v>7.45</v>
      </c>
    </row>
    <row r="6898" spans="1:9" x14ac:dyDescent="0.25">
      <c r="A6898">
        <v>2140100015</v>
      </c>
      <c r="B6898" t="s">
        <v>1519</v>
      </c>
      <c r="C6898" t="s">
        <v>130</v>
      </c>
      <c r="D6898" t="s">
        <v>131</v>
      </c>
      <c r="E6898" s="1">
        <v>66</v>
      </c>
      <c r="F6898" t="s">
        <v>36</v>
      </c>
      <c r="G6898">
        <v>0</v>
      </c>
      <c r="H6898">
        <v>0</v>
      </c>
      <c r="I6898">
        <v>5.4583329999999997</v>
      </c>
    </row>
    <row r="6899" spans="1:9" x14ac:dyDescent="0.25">
      <c r="A6899">
        <v>2140100015</v>
      </c>
      <c r="B6899" t="s">
        <v>1519</v>
      </c>
      <c r="C6899" t="s">
        <v>137</v>
      </c>
      <c r="D6899" t="s">
        <v>138</v>
      </c>
      <c r="E6899" s="1">
        <v>0</v>
      </c>
      <c r="F6899" t="s">
        <v>36</v>
      </c>
      <c r="G6899">
        <v>0</v>
      </c>
      <c r="H6899" s="1">
        <v>0</v>
      </c>
      <c r="I6899">
        <v>5.46</v>
      </c>
    </row>
    <row r="6900" spans="1:9" x14ac:dyDescent="0.25">
      <c r="A6900">
        <v>2140100020</v>
      </c>
      <c r="B6900" t="s">
        <v>1520</v>
      </c>
      <c r="C6900" t="s">
        <v>130</v>
      </c>
      <c r="D6900" t="s">
        <v>131</v>
      </c>
      <c r="E6900" s="1">
        <v>23</v>
      </c>
      <c r="F6900" t="s">
        <v>36</v>
      </c>
      <c r="G6900">
        <v>0</v>
      </c>
      <c r="H6900">
        <v>0</v>
      </c>
      <c r="I6900">
        <v>6.6982609999999996</v>
      </c>
    </row>
    <row r="6901" spans="1:9" x14ac:dyDescent="0.25">
      <c r="A6901">
        <v>2140100020</v>
      </c>
      <c r="B6901" t="s">
        <v>1520</v>
      </c>
      <c r="C6901" t="s">
        <v>137</v>
      </c>
      <c r="D6901" t="s">
        <v>138</v>
      </c>
      <c r="E6901" s="1">
        <v>0</v>
      </c>
      <c r="F6901" t="s">
        <v>36</v>
      </c>
      <c r="G6901">
        <v>0</v>
      </c>
      <c r="H6901">
        <v>0</v>
      </c>
      <c r="I6901">
        <v>6.7</v>
      </c>
    </row>
    <row r="6902" spans="1:9" x14ac:dyDescent="0.25">
      <c r="A6902">
        <v>2140110015</v>
      </c>
      <c r="B6902" t="s">
        <v>1521</v>
      </c>
      <c r="C6902" t="s">
        <v>126</v>
      </c>
      <c r="D6902" t="s">
        <v>127</v>
      </c>
      <c r="E6902" s="1">
        <v>110</v>
      </c>
      <c r="F6902" t="s">
        <v>36</v>
      </c>
      <c r="G6902">
        <v>0</v>
      </c>
      <c r="H6902">
        <v>0</v>
      </c>
      <c r="I6902">
        <v>1.9832730000000001</v>
      </c>
    </row>
    <row r="6903" spans="1:9" x14ac:dyDescent="0.25">
      <c r="A6903">
        <v>2140110015</v>
      </c>
      <c r="B6903" t="s">
        <v>1521</v>
      </c>
      <c r="C6903" t="s">
        <v>157</v>
      </c>
      <c r="D6903" t="s">
        <v>158</v>
      </c>
      <c r="E6903" s="1">
        <v>7</v>
      </c>
      <c r="F6903" t="s">
        <v>36</v>
      </c>
      <c r="G6903">
        <v>0</v>
      </c>
      <c r="H6903">
        <v>0</v>
      </c>
      <c r="I6903">
        <v>1.9828570000000001</v>
      </c>
    </row>
    <row r="6904" spans="1:9" x14ac:dyDescent="0.25">
      <c r="A6904">
        <v>2140110016</v>
      </c>
      <c r="B6904" t="s">
        <v>1522</v>
      </c>
      <c r="C6904" t="s">
        <v>157</v>
      </c>
      <c r="D6904" t="s">
        <v>158</v>
      </c>
      <c r="E6904" s="1">
        <v>2005</v>
      </c>
      <c r="F6904" t="s">
        <v>36</v>
      </c>
      <c r="G6904">
        <v>0</v>
      </c>
      <c r="H6904">
        <v>0</v>
      </c>
      <c r="I6904">
        <v>1.9833019999999999</v>
      </c>
    </row>
    <row r="6905" spans="1:9" x14ac:dyDescent="0.25">
      <c r="A6905">
        <v>2140110018</v>
      </c>
      <c r="B6905" t="s">
        <v>1523</v>
      </c>
      <c r="C6905" t="s">
        <v>157</v>
      </c>
      <c r="D6905" t="s">
        <v>158</v>
      </c>
      <c r="E6905" s="1">
        <v>9</v>
      </c>
      <c r="F6905" t="s">
        <v>36</v>
      </c>
      <c r="G6905">
        <v>0</v>
      </c>
      <c r="H6905">
        <v>0</v>
      </c>
      <c r="I6905">
        <v>1.941111</v>
      </c>
    </row>
    <row r="6906" spans="1:9" x14ac:dyDescent="0.25">
      <c r="A6906">
        <v>2140110019</v>
      </c>
      <c r="B6906" t="s">
        <v>1524</v>
      </c>
      <c r="C6906" t="s">
        <v>130</v>
      </c>
      <c r="D6906" t="s">
        <v>131</v>
      </c>
      <c r="E6906">
        <v>46</v>
      </c>
      <c r="F6906" t="s">
        <v>36</v>
      </c>
      <c r="G6906">
        <v>0</v>
      </c>
      <c r="H6906">
        <v>0</v>
      </c>
      <c r="I6906">
        <v>1.968043</v>
      </c>
    </row>
    <row r="6907" spans="1:9" x14ac:dyDescent="0.25">
      <c r="A6907">
        <v>2140110020</v>
      </c>
      <c r="B6907" t="s">
        <v>1525</v>
      </c>
      <c r="C6907" t="s">
        <v>130</v>
      </c>
      <c r="D6907" t="s">
        <v>131</v>
      </c>
      <c r="E6907" s="1">
        <v>549</v>
      </c>
      <c r="F6907" t="s">
        <v>36</v>
      </c>
      <c r="G6907">
        <v>0</v>
      </c>
      <c r="H6907">
        <v>0</v>
      </c>
      <c r="I6907">
        <v>1.983333</v>
      </c>
    </row>
    <row r="6908" spans="1:9" x14ac:dyDescent="0.25">
      <c r="A6908">
        <v>2140110025</v>
      </c>
      <c r="B6908" t="s">
        <v>1526</v>
      </c>
      <c r="C6908" t="s">
        <v>126</v>
      </c>
      <c r="D6908" t="s">
        <v>127</v>
      </c>
      <c r="E6908" s="1">
        <v>1</v>
      </c>
      <c r="F6908" t="s">
        <v>36</v>
      </c>
      <c r="G6908">
        <v>0</v>
      </c>
      <c r="H6908">
        <v>0</v>
      </c>
      <c r="I6908">
        <v>1.98</v>
      </c>
    </row>
    <row r="6909" spans="1:9" x14ac:dyDescent="0.25">
      <c r="A6909">
        <v>2140110042</v>
      </c>
      <c r="B6909" t="s">
        <v>1527</v>
      </c>
      <c r="C6909" t="s">
        <v>130</v>
      </c>
      <c r="D6909" t="s">
        <v>131</v>
      </c>
      <c r="E6909" s="1">
        <v>25</v>
      </c>
      <c r="F6909" t="s">
        <v>36</v>
      </c>
      <c r="G6909">
        <v>0</v>
      </c>
      <c r="H6909">
        <v>0</v>
      </c>
      <c r="I6909">
        <v>0.55600000000000005</v>
      </c>
    </row>
    <row r="6910" spans="1:9" x14ac:dyDescent="0.25">
      <c r="A6910">
        <v>2140110044</v>
      </c>
      <c r="B6910" t="s">
        <v>1528</v>
      </c>
      <c r="C6910" t="s">
        <v>126</v>
      </c>
      <c r="D6910" t="s">
        <v>127</v>
      </c>
      <c r="E6910" s="1">
        <v>21</v>
      </c>
      <c r="F6910" t="s">
        <v>36</v>
      </c>
      <c r="G6910">
        <v>0</v>
      </c>
      <c r="H6910">
        <v>0</v>
      </c>
      <c r="I6910">
        <v>1.5942860000000001</v>
      </c>
    </row>
    <row r="6911" spans="1:9" x14ac:dyDescent="0.25">
      <c r="A6911">
        <v>2140110044</v>
      </c>
      <c r="B6911" t="s">
        <v>1528</v>
      </c>
      <c r="C6911" t="s">
        <v>157</v>
      </c>
      <c r="D6911" t="s">
        <v>158</v>
      </c>
      <c r="E6911" s="1">
        <v>934</v>
      </c>
      <c r="F6911" t="s">
        <v>36</v>
      </c>
      <c r="G6911">
        <v>0</v>
      </c>
      <c r="H6911">
        <v>0</v>
      </c>
      <c r="I6911">
        <v>1.594454</v>
      </c>
    </row>
    <row r="6912" spans="1:9" x14ac:dyDescent="0.25">
      <c r="A6912">
        <v>2140110045</v>
      </c>
      <c r="B6912" t="s">
        <v>1529</v>
      </c>
      <c r="C6912" t="s">
        <v>130</v>
      </c>
      <c r="D6912" t="s">
        <v>131</v>
      </c>
      <c r="E6912" s="1">
        <v>3</v>
      </c>
      <c r="F6912" t="s">
        <v>36</v>
      </c>
      <c r="G6912" s="1">
        <v>0</v>
      </c>
      <c r="H6912">
        <v>0</v>
      </c>
      <c r="I6912">
        <v>1.59</v>
      </c>
    </row>
    <row r="6913" spans="1:9" x14ac:dyDescent="0.25">
      <c r="A6913">
        <v>2140110054</v>
      </c>
      <c r="B6913" t="s">
        <v>1530</v>
      </c>
      <c r="C6913" t="s">
        <v>130</v>
      </c>
      <c r="D6913" t="s">
        <v>131</v>
      </c>
      <c r="E6913" s="1">
        <v>20</v>
      </c>
      <c r="F6913" t="s">
        <v>36</v>
      </c>
      <c r="G6913">
        <v>0</v>
      </c>
      <c r="H6913">
        <v>0</v>
      </c>
      <c r="I6913">
        <v>1.7975000000000001</v>
      </c>
    </row>
    <row r="6914" spans="1:9" x14ac:dyDescent="0.25">
      <c r="A6914">
        <v>2140110056</v>
      </c>
      <c r="B6914" t="s">
        <v>5936</v>
      </c>
      <c r="C6914" t="s">
        <v>8706</v>
      </c>
      <c r="D6914" t="s">
        <v>8707</v>
      </c>
      <c r="E6914">
        <v>50</v>
      </c>
      <c r="F6914" t="s">
        <v>36</v>
      </c>
      <c r="G6914">
        <v>0</v>
      </c>
      <c r="H6914">
        <v>0</v>
      </c>
      <c r="I6914">
        <v>1.8368</v>
      </c>
    </row>
    <row r="6915" spans="1:9" x14ac:dyDescent="0.25">
      <c r="A6915">
        <v>2140110058</v>
      </c>
      <c r="B6915" t="s">
        <v>1531</v>
      </c>
      <c r="C6915" t="s">
        <v>130</v>
      </c>
      <c r="D6915" t="s">
        <v>131</v>
      </c>
      <c r="E6915" s="1">
        <v>190</v>
      </c>
      <c r="F6915" t="s">
        <v>36</v>
      </c>
      <c r="G6915">
        <v>0</v>
      </c>
      <c r="H6915">
        <v>0</v>
      </c>
      <c r="I6915">
        <v>1.4922629999999999</v>
      </c>
    </row>
    <row r="6916" spans="1:9" x14ac:dyDescent="0.25">
      <c r="A6916">
        <v>2140110058</v>
      </c>
      <c r="B6916" t="s">
        <v>1531</v>
      </c>
      <c r="C6916" t="s">
        <v>126</v>
      </c>
      <c r="D6916" t="s">
        <v>127</v>
      </c>
      <c r="E6916" s="1">
        <v>2</v>
      </c>
      <c r="F6916" t="s">
        <v>36</v>
      </c>
      <c r="G6916">
        <v>0</v>
      </c>
      <c r="H6916">
        <v>0</v>
      </c>
      <c r="I6916">
        <v>1.49</v>
      </c>
    </row>
    <row r="6917" spans="1:9" x14ac:dyDescent="0.25">
      <c r="A6917">
        <v>2140110059</v>
      </c>
      <c r="B6917" t="s">
        <v>1532</v>
      </c>
      <c r="C6917" t="s">
        <v>130</v>
      </c>
      <c r="D6917" t="s">
        <v>131</v>
      </c>
      <c r="E6917" s="1">
        <v>7</v>
      </c>
      <c r="F6917" t="s">
        <v>36</v>
      </c>
      <c r="G6917" s="1">
        <v>0</v>
      </c>
      <c r="H6917">
        <v>0</v>
      </c>
      <c r="I6917">
        <v>1.454286</v>
      </c>
    </row>
    <row r="6918" spans="1:9" x14ac:dyDescent="0.25">
      <c r="A6918">
        <v>2140110062</v>
      </c>
      <c r="B6918" t="s">
        <v>1533</v>
      </c>
      <c r="C6918" t="s">
        <v>126</v>
      </c>
      <c r="D6918" t="s">
        <v>127</v>
      </c>
      <c r="E6918" s="1">
        <v>1</v>
      </c>
      <c r="F6918" t="s">
        <v>36</v>
      </c>
      <c r="G6918">
        <v>0</v>
      </c>
      <c r="H6918">
        <v>0</v>
      </c>
      <c r="I6918">
        <v>1.98</v>
      </c>
    </row>
    <row r="6919" spans="1:9" x14ac:dyDescent="0.25">
      <c r="A6919">
        <v>2140110064</v>
      </c>
      <c r="B6919" t="s">
        <v>1534</v>
      </c>
      <c r="C6919" t="s">
        <v>130</v>
      </c>
      <c r="D6919" t="s">
        <v>131</v>
      </c>
      <c r="E6919" s="1">
        <v>105</v>
      </c>
      <c r="F6919" t="s">
        <v>36</v>
      </c>
      <c r="G6919">
        <v>0</v>
      </c>
      <c r="H6919">
        <v>0</v>
      </c>
      <c r="I6919">
        <v>1.8342860000000001</v>
      </c>
    </row>
    <row r="6920" spans="1:9" x14ac:dyDescent="0.25">
      <c r="A6920">
        <v>2140110064</v>
      </c>
      <c r="B6920" t="s">
        <v>1534</v>
      </c>
      <c r="C6920" t="s">
        <v>126</v>
      </c>
      <c r="D6920" t="s">
        <v>127</v>
      </c>
      <c r="E6920">
        <v>258</v>
      </c>
      <c r="F6920" t="s">
        <v>36</v>
      </c>
      <c r="G6920">
        <v>0</v>
      </c>
      <c r="H6920">
        <v>0</v>
      </c>
      <c r="I6920">
        <v>1.8343020000000001</v>
      </c>
    </row>
    <row r="6921" spans="1:9" x14ac:dyDescent="0.25">
      <c r="A6921">
        <v>2140110064</v>
      </c>
      <c r="B6921" t="s">
        <v>1534</v>
      </c>
      <c r="C6921" t="s">
        <v>157</v>
      </c>
      <c r="D6921" t="s">
        <v>158</v>
      </c>
      <c r="E6921" s="1">
        <v>8880</v>
      </c>
      <c r="F6921" t="s">
        <v>36</v>
      </c>
      <c r="G6921">
        <v>0</v>
      </c>
      <c r="H6921">
        <v>0</v>
      </c>
      <c r="I6921">
        <v>1.8343130000000001</v>
      </c>
    </row>
    <row r="6922" spans="1:9" x14ac:dyDescent="0.25">
      <c r="A6922">
        <v>2140110066</v>
      </c>
      <c r="B6922" t="s">
        <v>1535</v>
      </c>
      <c r="C6922" t="s">
        <v>157</v>
      </c>
      <c r="D6922" t="s">
        <v>158</v>
      </c>
      <c r="E6922" s="1">
        <v>2774</v>
      </c>
      <c r="F6922" t="s">
        <v>36</v>
      </c>
      <c r="G6922" s="1">
        <v>0</v>
      </c>
      <c r="H6922">
        <v>0</v>
      </c>
      <c r="I6922">
        <v>1.7685329999999999</v>
      </c>
    </row>
    <row r="6923" spans="1:9" x14ac:dyDescent="0.25">
      <c r="A6923">
        <v>2140110067</v>
      </c>
      <c r="B6923" t="s">
        <v>1536</v>
      </c>
      <c r="C6923" t="s">
        <v>130</v>
      </c>
      <c r="D6923" t="s">
        <v>131</v>
      </c>
      <c r="E6923" s="1">
        <v>64</v>
      </c>
      <c r="F6923" t="s">
        <v>36</v>
      </c>
      <c r="G6923">
        <v>0</v>
      </c>
      <c r="H6923">
        <v>0</v>
      </c>
      <c r="I6923">
        <v>1.5125</v>
      </c>
    </row>
    <row r="6924" spans="1:9" x14ac:dyDescent="0.25">
      <c r="A6924">
        <v>2140110067</v>
      </c>
      <c r="B6924" t="s">
        <v>1536</v>
      </c>
      <c r="C6924" t="s">
        <v>126</v>
      </c>
      <c r="D6924" t="s">
        <v>127</v>
      </c>
      <c r="E6924" s="1">
        <v>129</v>
      </c>
      <c r="F6924" t="s">
        <v>36</v>
      </c>
      <c r="G6924">
        <v>0</v>
      </c>
      <c r="H6924">
        <v>0</v>
      </c>
      <c r="I6924">
        <v>1.512481</v>
      </c>
    </row>
    <row r="6925" spans="1:9" x14ac:dyDescent="0.25">
      <c r="A6925">
        <v>2140110070</v>
      </c>
      <c r="B6925" t="s">
        <v>1537</v>
      </c>
      <c r="C6925" t="s">
        <v>8706</v>
      </c>
      <c r="D6925" t="s">
        <v>8707</v>
      </c>
      <c r="E6925" s="1">
        <v>300</v>
      </c>
      <c r="F6925" t="s">
        <v>36</v>
      </c>
      <c r="G6925">
        <v>0</v>
      </c>
      <c r="H6925">
        <v>0</v>
      </c>
      <c r="I6925">
        <v>1.6687000000000001</v>
      </c>
    </row>
    <row r="6926" spans="1:9" x14ac:dyDescent="0.25">
      <c r="A6926">
        <v>2140110070</v>
      </c>
      <c r="B6926" t="s">
        <v>1537</v>
      </c>
      <c r="C6926" t="s">
        <v>130</v>
      </c>
      <c r="D6926" t="s">
        <v>131</v>
      </c>
      <c r="E6926" s="1">
        <v>50</v>
      </c>
      <c r="F6926" t="s">
        <v>36</v>
      </c>
      <c r="G6926">
        <v>0</v>
      </c>
      <c r="H6926">
        <v>0</v>
      </c>
      <c r="I6926">
        <v>1.6686000000000001</v>
      </c>
    </row>
    <row r="6927" spans="1:9" x14ac:dyDescent="0.25">
      <c r="A6927">
        <v>2140110070</v>
      </c>
      <c r="B6927" t="s">
        <v>1537</v>
      </c>
      <c r="C6927" t="s">
        <v>126</v>
      </c>
      <c r="D6927" t="s">
        <v>127</v>
      </c>
      <c r="E6927" s="1">
        <v>1696</v>
      </c>
      <c r="F6927" t="s">
        <v>36</v>
      </c>
      <c r="G6927" s="1">
        <v>0</v>
      </c>
      <c r="H6927">
        <v>0</v>
      </c>
      <c r="I6927">
        <v>1.6686970000000001</v>
      </c>
    </row>
    <row r="6928" spans="1:9" x14ac:dyDescent="0.25">
      <c r="A6928">
        <v>2140110071</v>
      </c>
      <c r="B6928" t="s">
        <v>1538</v>
      </c>
      <c r="C6928" t="s">
        <v>130</v>
      </c>
      <c r="D6928" t="s">
        <v>131</v>
      </c>
      <c r="E6928" s="1">
        <v>36</v>
      </c>
      <c r="F6928" t="s">
        <v>36</v>
      </c>
      <c r="G6928">
        <v>0</v>
      </c>
      <c r="H6928">
        <v>0</v>
      </c>
      <c r="I6928">
        <v>1.836389</v>
      </c>
    </row>
    <row r="6929" spans="1:9" x14ac:dyDescent="0.25">
      <c r="A6929">
        <v>2140110073</v>
      </c>
      <c r="B6929" t="s">
        <v>1539</v>
      </c>
      <c r="C6929" t="s">
        <v>130</v>
      </c>
      <c r="D6929" t="s">
        <v>131</v>
      </c>
      <c r="E6929">
        <v>75</v>
      </c>
      <c r="F6929" t="s">
        <v>36</v>
      </c>
      <c r="G6929">
        <v>0</v>
      </c>
      <c r="H6929">
        <v>0</v>
      </c>
      <c r="I6929">
        <v>2.0764</v>
      </c>
    </row>
    <row r="6930" spans="1:9" x14ac:dyDescent="0.25">
      <c r="A6930">
        <v>2140110074</v>
      </c>
      <c r="B6930" t="s">
        <v>1540</v>
      </c>
      <c r="C6930" t="s">
        <v>130</v>
      </c>
      <c r="D6930" t="s">
        <v>131</v>
      </c>
      <c r="E6930" s="1">
        <v>30</v>
      </c>
      <c r="F6930" t="s">
        <v>36</v>
      </c>
      <c r="G6930">
        <v>0</v>
      </c>
      <c r="H6930">
        <v>0</v>
      </c>
      <c r="I6930">
        <v>2.0529999999999999</v>
      </c>
    </row>
    <row r="6931" spans="1:9" x14ac:dyDescent="0.25">
      <c r="A6931">
        <v>2140110081</v>
      </c>
      <c r="B6931" t="s">
        <v>1541</v>
      </c>
      <c r="C6931" t="s">
        <v>130</v>
      </c>
      <c r="D6931" t="s">
        <v>131</v>
      </c>
      <c r="E6931" s="1">
        <v>83</v>
      </c>
      <c r="F6931" t="s">
        <v>36</v>
      </c>
      <c r="G6931">
        <v>0</v>
      </c>
      <c r="H6931">
        <v>0</v>
      </c>
      <c r="I6931">
        <v>1.7903610000000001</v>
      </c>
    </row>
    <row r="6932" spans="1:9" x14ac:dyDescent="0.25">
      <c r="A6932">
        <v>2140110082</v>
      </c>
      <c r="B6932" t="s">
        <v>1542</v>
      </c>
      <c r="C6932" t="s">
        <v>130</v>
      </c>
      <c r="D6932" t="s">
        <v>131</v>
      </c>
      <c r="E6932" s="1">
        <v>17</v>
      </c>
      <c r="F6932" t="s">
        <v>36</v>
      </c>
      <c r="G6932">
        <v>0</v>
      </c>
      <c r="H6932">
        <v>0</v>
      </c>
      <c r="I6932">
        <v>2.281765</v>
      </c>
    </row>
    <row r="6933" spans="1:9" x14ac:dyDescent="0.25">
      <c r="A6933">
        <v>2140110083</v>
      </c>
      <c r="B6933" t="s">
        <v>1543</v>
      </c>
      <c r="C6933" t="s">
        <v>130</v>
      </c>
      <c r="D6933" t="s">
        <v>131</v>
      </c>
      <c r="E6933" s="1">
        <v>172</v>
      </c>
      <c r="F6933" t="s">
        <v>36</v>
      </c>
      <c r="G6933">
        <v>0</v>
      </c>
      <c r="H6933">
        <v>0</v>
      </c>
      <c r="I6933">
        <v>1.8282560000000001</v>
      </c>
    </row>
    <row r="6934" spans="1:9" x14ac:dyDescent="0.25">
      <c r="A6934">
        <v>2140110088</v>
      </c>
      <c r="B6934" t="s">
        <v>1544</v>
      </c>
      <c r="C6934" t="s">
        <v>130</v>
      </c>
      <c r="D6934" t="s">
        <v>131</v>
      </c>
      <c r="E6934" s="1">
        <v>98</v>
      </c>
      <c r="F6934" t="s">
        <v>36</v>
      </c>
      <c r="G6934">
        <v>0</v>
      </c>
      <c r="H6934">
        <v>0</v>
      </c>
      <c r="I6934">
        <v>1.630612</v>
      </c>
    </row>
    <row r="6935" spans="1:9" x14ac:dyDescent="0.25">
      <c r="A6935">
        <v>2140110093</v>
      </c>
      <c r="B6935" t="s">
        <v>1545</v>
      </c>
      <c r="C6935" t="s">
        <v>130</v>
      </c>
      <c r="D6935" t="s">
        <v>131</v>
      </c>
      <c r="E6935" s="1">
        <v>1</v>
      </c>
      <c r="F6935" t="s">
        <v>36</v>
      </c>
      <c r="G6935">
        <v>0</v>
      </c>
      <c r="H6935">
        <v>0</v>
      </c>
      <c r="I6935">
        <v>1.2</v>
      </c>
    </row>
    <row r="6936" spans="1:9" x14ac:dyDescent="0.25">
      <c r="A6936">
        <v>2140110094</v>
      </c>
      <c r="B6936" t="s">
        <v>1546</v>
      </c>
      <c r="C6936" t="s">
        <v>126</v>
      </c>
      <c r="D6936" t="s">
        <v>127</v>
      </c>
      <c r="E6936" s="1">
        <v>9600</v>
      </c>
      <c r="F6936" t="s">
        <v>36</v>
      </c>
      <c r="G6936">
        <v>0</v>
      </c>
      <c r="H6936">
        <v>0</v>
      </c>
      <c r="I6936">
        <v>1.1496420000000001</v>
      </c>
    </row>
    <row r="6937" spans="1:9" x14ac:dyDescent="0.25">
      <c r="A6937">
        <v>2140110095</v>
      </c>
      <c r="B6937" t="s">
        <v>1547</v>
      </c>
      <c r="C6937" t="s">
        <v>130</v>
      </c>
      <c r="D6937" t="s">
        <v>131</v>
      </c>
      <c r="E6937">
        <v>457</v>
      </c>
      <c r="F6937" t="s">
        <v>36</v>
      </c>
      <c r="G6937">
        <v>0</v>
      </c>
      <c r="H6937">
        <v>0</v>
      </c>
      <c r="I6937">
        <v>1.2049890000000001</v>
      </c>
    </row>
    <row r="6938" spans="1:9" x14ac:dyDescent="0.25">
      <c r="A6938">
        <v>2140110096</v>
      </c>
      <c r="B6938" t="s">
        <v>1548</v>
      </c>
      <c r="C6938" t="s">
        <v>126</v>
      </c>
      <c r="D6938" t="s">
        <v>127</v>
      </c>
      <c r="E6938">
        <v>9</v>
      </c>
      <c r="F6938" t="s">
        <v>36</v>
      </c>
      <c r="G6938">
        <v>0</v>
      </c>
      <c r="H6938">
        <v>0</v>
      </c>
      <c r="I6938">
        <v>1.0511109999999999</v>
      </c>
    </row>
    <row r="6939" spans="1:9" x14ac:dyDescent="0.25">
      <c r="A6939">
        <v>2140110109</v>
      </c>
      <c r="B6939" t="s">
        <v>1549</v>
      </c>
      <c r="C6939" t="s">
        <v>126</v>
      </c>
      <c r="D6939" t="s">
        <v>127</v>
      </c>
      <c r="E6939" s="1">
        <v>26035</v>
      </c>
      <c r="F6939" t="s">
        <v>36</v>
      </c>
      <c r="G6939">
        <v>0</v>
      </c>
      <c r="H6939">
        <v>0</v>
      </c>
      <c r="I6939">
        <v>1.28</v>
      </c>
    </row>
    <row r="6940" spans="1:9" x14ac:dyDescent="0.25">
      <c r="A6940">
        <v>2140110116</v>
      </c>
      <c r="B6940" t="s">
        <v>1550</v>
      </c>
      <c r="C6940" t="s">
        <v>130</v>
      </c>
      <c r="D6940" t="s">
        <v>131</v>
      </c>
      <c r="E6940" s="1">
        <v>87</v>
      </c>
      <c r="F6940" t="s">
        <v>36</v>
      </c>
      <c r="G6940">
        <v>0</v>
      </c>
      <c r="H6940">
        <v>0</v>
      </c>
      <c r="I6940">
        <v>1.406782</v>
      </c>
    </row>
    <row r="6941" spans="1:9" x14ac:dyDescent="0.25">
      <c r="A6941">
        <v>2140110117</v>
      </c>
      <c r="B6941" t="s">
        <v>1551</v>
      </c>
      <c r="C6941" t="s">
        <v>130</v>
      </c>
      <c r="D6941" t="s">
        <v>131</v>
      </c>
      <c r="E6941" s="1">
        <v>4</v>
      </c>
      <c r="F6941" t="s">
        <v>36</v>
      </c>
      <c r="G6941">
        <v>0</v>
      </c>
      <c r="H6941">
        <v>0</v>
      </c>
      <c r="I6941">
        <v>1.4975000000000001</v>
      </c>
    </row>
    <row r="6942" spans="1:9" x14ac:dyDescent="0.25">
      <c r="A6942">
        <v>2140110127</v>
      </c>
      <c r="B6942" t="s">
        <v>1552</v>
      </c>
      <c r="C6942" t="s">
        <v>130</v>
      </c>
      <c r="D6942" t="s">
        <v>131</v>
      </c>
      <c r="E6942" s="1">
        <v>728</v>
      </c>
      <c r="F6942" t="s">
        <v>36</v>
      </c>
      <c r="G6942">
        <v>0</v>
      </c>
      <c r="H6942">
        <v>0</v>
      </c>
      <c r="I6942">
        <v>7.5213190000000001</v>
      </c>
    </row>
    <row r="6943" spans="1:9" x14ac:dyDescent="0.25">
      <c r="A6943">
        <v>2140110129</v>
      </c>
      <c r="B6943" t="s">
        <v>1553</v>
      </c>
      <c r="C6943" t="s">
        <v>130</v>
      </c>
      <c r="D6943" t="s">
        <v>131</v>
      </c>
      <c r="E6943">
        <v>38</v>
      </c>
      <c r="F6943" t="s">
        <v>36</v>
      </c>
      <c r="G6943">
        <v>0</v>
      </c>
      <c r="H6943">
        <v>0</v>
      </c>
      <c r="I6943">
        <v>7.7705260000000003</v>
      </c>
    </row>
    <row r="6944" spans="1:9" x14ac:dyDescent="0.25">
      <c r="A6944">
        <v>2140110166</v>
      </c>
      <c r="B6944" t="s">
        <v>1554</v>
      </c>
      <c r="C6944" t="s">
        <v>126</v>
      </c>
      <c r="D6944" t="s">
        <v>127</v>
      </c>
      <c r="E6944" s="1">
        <v>12812</v>
      </c>
      <c r="F6944" t="s">
        <v>36</v>
      </c>
      <c r="G6944">
        <v>0</v>
      </c>
      <c r="H6944">
        <v>0</v>
      </c>
      <c r="I6944">
        <v>1.132757</v>
      </c>
    </row>
    <row r="6945" spans="1:9" x14ac:dyDescent="0.25">
      <c r="A6945">
        <v>2140110170</v>
      </c>
      <c r="B6945" t="s">
        <v>1555</v>
      </c>
      <c r="C6945" t="s">
        <v>130</v>
      </c>
      <c r="D6945" t="s">
        <v>131</v>
      </c>
      <c r="E6945" s="1">
        <v>91</v>
      </c>
      <c r="F6945" t="s">
        <v>36</v>
      </c>
      <c r="G6945">
        <v>0</v>
      </c>
      <c r="H6945">
        <v>0</v>
      </c>
      <c r="I6945">
        <v>7.0017579999999997</v>
      </c>
    </row>
    <row r="6946" spans="1:9" x14ac:dyDescent="0.25">
      <c r="A6946">
        <v>2140110171</v>
      </c>
      <c r="B6946" t="s">
        <v>1556</v>
      </c>
      <c r="C6946" t="s">
        <v>130</v>
      </c>
      <c r="D6946" t="s">
        <v>131</v>
      </c>
      <c r="E6946" s="1">
        <v>341</v>
      </c>
      <c r="F6946" t="s">
        <v>36</v>
      </c>
      <c r="G6946">
        <v>0</v>
      </c>
      <c r="H6946">
        <v>0</v>
      </c>
      <c r="I6946">
        <v>7.0016129999999999</v>
      </c>
    </row>
    <row r="6947" spans="1:9" x14ac:dyDescent="0.25">
      <c r="A6947">
        <v>2140110173</v>
      </c>
      <c r="B6947" t="s">
        <v>1557</v>
      </c>
      <c r="C6947" t="s">
        <v>130</v>
      </c>
      <c r="D6947" t="s">
        <v>131</v>
      </c>
      <c r="E6947" s="1">
        <v>73</v>
      </c>
      <c r="F6947" t="s">
        <v>36</v>
      </c>
      <c r="G6947">
        <v>0</v>
      </c>
      <c r="H6947">
        <v>0</v>
      </c>
      <c r="I6947">
        <v>7.1749320000000001</v>
      </c>
    </row>
    <row r="6948" spans="1:9" x14ac:dyDescent="0.25">
      <c r="A6948">
        <v>2140110176</v>
      </c>
      <c r="B6948" t="s">
        <v>5940</v>
      </c>
      <c r="C6948" t="s">
        <v>8706</v>
      </c>
      <c r="D6948" t="s">
        <v>8707</v>
      </c>
      <c r="E6948" s="1">
        <v>75</v>
      </c>
      <c r="F6948" t="s">
        <v>36</v>
      </c>
      <c r="G6948">
        <v>0</v>
      </c>
      <c r="H6948">
        <v>0</v>
      </c>
      <c r="I6948">
        <v>1.7469330000000001</v>
      </c>
    </row>
    <row r="6949" spans="1:9" x14ac:dyDescent="0.25">
      <c r="A6949">
        <v>2140110184</v>
      </c>
      <c r="B6949" t="s">
        <v>1558</v>
      </c>
      <c r="C6949" t="s">
        <v>130</v>
      </c>
      <c r="D6949" t="s">
        <v>131</v>
      </c>
      <c r="E6949" s="1">
        <v>49</v>
      </c>
      <c r="F6949" t="s">
        <v>36</v>
      </c>
      <c r="G6949">
        <v>0</v>
      </c>
      <c r="H6949">
        <v>0</v>
      </c>
      <c r="I6949">
        <v>1.6257140000000001</v>
      </c>
    </row>
    <row r="6950" spans="1:9" x14ac:dyDescent="0.25">
      <c r="A6950">
        <v>2140110185</v>
      </c>
      <c r="B6950" t="s">
        <v>1559</v>
      </c>
      <c r="C6950" t="s">
        <v>130</v>
      </c>
      <c r="D6950" t="s">
        <v>131</v>
      </c>
      <c r="E6950" s="1">
        <v>1114</v>
      </c>
      <c r="F6950" t="s">
        <v>36</v>
      </c>
      <c r="G6950">
        <v>0</v>
      </c>
      <c r="H6950">
        <v>0</v>
      </c>
      <c r="I6950">
        <v>1.7279169999999999</v>
      </c>
    </row>
    <row r="6951" spans="1:9" x14ac:dyDescent="0.25">
      <c r="A6951">
        <v>2140110186</v>
      </c>
      <c r="B6951" t="s">
        <v>1560</v>
      </c>
      <c r="C6951" t="s">
        <v>130</v>
      </c>
      <c r="D6951" t="s">
        <v>131</v>
      </c>
      <c r="E6951">
        <v>149</v>
      </c>
      <c r="F6951" t="s">
        <v>36</v>
      </c>
      <c r="G6951">
        <v>0</v>
      </c>
      <c r="H6951">
        <v>0</v>
      </c>
      <c r="I6951">
        <v>1.79094</v>
      </c>
    </row>
    <row r="6952" spans="1:9" x14ac:dyDescent="0.25">
      <c r="A6952">
        <v>2140110188</v>
      </c>
      <c r="B6952" t="s">
        <v>1561</v>
      </c>
      <c r="C6952" t="s">
        <v>130</v>
      </c>
      <c r="D6952" t="s">
        <v>131</v>
      </c>
      <c r="E6952">
        <v>31</v>
      </c>
      <c r="F6952" t="s">
        <v>36</v>
      </c>
      <c r="G6952">
        <v>0</v>
      </c>
      <c r="H6952">
        <v>0</v>
      </c>
      <c r="I6952">
        <v>2.3435480000000002</v>
      </c>
    </row>
    <row r="6953" spans="1:9" x14ac:dyDescent="0.25">
      <c r="A6953">
        <v>2140110189</v>
      </c>
      <c r="B6953" t="s">
        <v>1562</v>
      </c>
      <c r="C6953" t="s">
        <v>130</v>
      </c>
      <c r="D6953" t="s">
        <v>131</v>
      </c>
      <c r="E6953" s="1">
        <v>1086</v>
      </c>
      <c r="F6953" t="s">
        <v>36</v>
      </c>
      <c r="G6953">
        <v>0</v>
      </c>
      <c r="H6953">
        <v>0</v>
      </c>
      <c r="I6953">
        <v>8.0832040000000003</v>
      </c>
    </row>
    <row r="6954" spans="1:9" x14ac:dyDescent="0.25">
      <c r="A6954">
        <v>2140110190</v>
      </c>
      <c r="B6954" t="s">
        <v>1563</v>
      </c>
      <c r="C6954" t="s">
        <v>130</v>
      </c>
      <c r="D6954" t="s">
        <v>131</v>
      </c>
      <c r="E6954">
        <v>3</v>
      </c>
      <c r="F6954" t="s">
        <v>36</v>
      </c>
      <c r="G6954">
        <v>0</v>
      </c>
      <c r="H6954">
        <v>0</v>
      </c>
      <c r="I6954">
        <v>8.0266669999999998</v>
      </c>
    </row>
    <row r="6955" spans="1:9" x14ac:dyDescent="0.25">
      <c r="A6955">
        <v>2140110191</v>
      </c>
      <c r="B6955" t="s">
        <v>1564</v>
      </c>
      <c r="C6955" t="s">
        <v>130</v>
      </c>
      <c r="D6955" t="s">
        <v>131</v>
      </c>
      <c r="E6955">
        <v>20</v>
      </c>
      <c r="F6955" t="s">
        <v>36</v>
      </c>
      <c r="G6955">
        <v>0</v>
      </c>
      <c r="H6955">
        <v>0</v>
      </c>
      <c r="I6955">
        <v>6.5910000000000002</v>
      </c>
    </row>
    <row r="6956" spans="1:9" x14ac:dyDescent="0.25">
      <c r="A6956">
        <v>2140110192</v>
      </c>
      <c r="B6956" t="s">
        <v>1565</v>
      </c>
      <c r="C6956" t="s">
        <v>130</v>
      </c>
      <c r="D6956" t="s">
        <v>131</v>
      </c>
      <c r="E6956">
        <v>48</v>
      </c>
      <c r="F6956" t="s">
        <v>36</v>
      </c>
      <c r="G6956">
        <v>0</v>
      </c>
      <c r="H6956">
        <v>0</v>
      </c>
      <c r="I6956">
        <v>7.5508329999999999</v>
      </c>
    </row>
    <row r="6957" spans="1:9" x14ac:dyDescent="0.25">
      <c r="A6957">
        <v>2140110199</v>
      </c>
      <c r="B6957" t="s">
        <v>1566</v>
      </c>
      <c r="C6957" t="s">
        <v>130</v>
      </c>
      <c r="D6957" t="s">
        <v>131</v>
      </c>
      <c r="E6957">
        <v>277</v>
      </c>
      <c r="F6957" t="s">
        <v>36</v>
      </c>
      <c r="G6957">
        <v>0</v>
      </c>
      <c r="H6957">
        <v>0</v>
      </c>
      <c r="I6957">
        <v>2.3858839999999999</v>
      </c>
    </row>
    <row r="6958" spans="1:9" x14ac:dyDescent="0.25">
      <c r="A6958">
        <v>2140110201</v>
      </c>
      <c r="B6958" t="s">
        <v>1567</v>
      </c>
      <c r="C6958" t="s">
        <v>130</v>
      </c>
      <c r="D6958" t="s">
        <v>131</v>
      </c>
      <c r="E6958">
        <v>2</v>
      </c>
      <c r="F6958" t="s">
        <v>36</v>
      </c>
      <c r="G6958">
        <v>0</v>
      </c>
      <c r="H6958">
        <v>0</v>
      </c>
      <c r="I6958">
        <v>1.1399999999999999</v>
      </c>
    </row>
    <row r="6959" spans="1:9" x14ac:dyDescent="0.25">
      <c r="A6959">
        <v>2140110202</v>
      </c>
      <c r="B6959" t="s">
        <v>1568</v>
      </c>
      <c r="C6959" t="s">
        <v>130</v>
      </c>
      <c r="D6959" t="s">
        <v>131</v>
      </c>
      <c r="E6959" s="1">
        <v>1700</v>
      </c>
      <c r="F6959" t="s">
        <v>36</v>
      </c>
      <c r="G6959">
        <v>0</v>
      </c>
      <c r="H6959">
        <v>0</v>
      </c>
      <c r="I6959">
        <v>1.132671</v>
      </c>
    </row>
    <row r="6960" spans="1:9" x14ac:dyDescent="0.25">
      <c r="A6960">
        <v>2140110203</v>
      </c>
      <c r="B6960" t="s">
        <v>1569</v>
      </c>
      <c r="C6960" t="s">
        <v>126</v>
      </c>
      <c r="D6960" t="s">
        <v>127</v>
      </c>
      <c r="E6960" s="1">
        <v>400</v>
      </c>
      <c r="F6960" t="s">
        <v>36</v>
      </c>
      <c r="G6960">
        <v>0</v>
      </c>
      <c r="H6960">
        <v>0</v>
      </c>
      <c r="I6960">
        <v>1.141875</v>
      </c>
    </row>
    <row r="6961" spans="1:9" x14ac:dyDescent="0.25">
      <c r="A6961">
        <v>2140110203</v>
      </c>
      <c r="B6961" t="s">
        <v>1569</v>
      </c>
      <c r="C6961" t="s">
        <v>139</v>
      </c>
      <c r="D6961" t="s">
        <v>140</v>
      </c>
      <c r="E6961" s="1">
        <v>1561</v>
      </c>
      <c r="F6961" t="s">
        <v>36</v>
      </c>
      <c r="G6961" s="1">
        <v>1561</v>
      </c>
      <c r="H6961">
        <v>0</v>
      </c>
      <c r="I6961">
        <v>1.141864</v>
      </c>
    </row>
    <row r="6962" spans="1:9" x14ac:dyDescent="0.25">
      <c r="A6962">
        <v>2140110205</v>
      </c>
      <c r="B6962" t="s">
        <v>1570</v>
      </c>
      <c r="C6962" t="s">
        <v>130</v>
      </c>
      <c r="D6962" t="s">
        <v>131</v>
      </c>
      <c r="E6962" s="1">
        <v>134</v>
      </c>
      <c r="F6962" t="s">
        <v>36</v>
      </c>
      <c r="G6962">
        <v>0</v>
      </c>
      <c r="H6962">
        <v>0</v>
      </c>
      <c r="I6962">
        <v>1.4409700000000001</v>
      </c>
    </row>
    <row r="6963" spans="1:9" x14ac:dyDescent="0.25">
      <c r="A6963">
        <v>2140110214</v>
      </c>
      <c r="B6963" t="s">
        <v>1571</v>
      </c>
      <c r="C6963" t="s">
        <v>130</v>
      </c>
      <c r="D6963" t="s">
        <v>131</v>
      </c>
      <c r="E6963" s="1">
        <v>2</v>
      </c>
      <c r="F6963" t="s">
        <v>36</v>
      </c>
      <c r="G6963">
        <v>0</v>
      </c>
      <c r="H6963">
        <v>0</v>
      </c>
      <c r="I6963">
        <v>2.48</v>
      </c>
    </row>
    <row r="6964" spans="1:9" x14ac:dyDescent="0.25">
      <c r="A6964">
        <v>2140110216</v>
      </c>
      <c r="B6964" t="s">
        <v>5896</v>
      </c>
      <c r="C6964" t="s">
        <v>8706</v>
      </c>
      <c r="D6964" t="s">
        <v>8707</v>
      </c>
      <c r="E6964" s="1">
        <v>50</v>
      </c>
      <c r="F6964" t="s">
        <v>36</v>
      </c>
      <c r="G6964">
        <v>0</v>
      </c>
      <c r="H6964">
        <v>0</v>
      </c>
      <c r="I6964">
        <v>2.3715999999999999</v>
      </c>
    </row>
    <row r="6965" spans="1:9" x14ac:dyDescent="0.25">
      <c r="A6965">
        <v>2140110222</v>
      </c>
      <c r="B6965" t="s">
        <v>1572</v>
      </c>
      <c r="C6965" t="s">
        <v>130</v>
      </c>
      <c r="D6965" t="s">
        <v>131</v>
      </c>
      <c r="E6965" s="1">
        <v>71</v>
      </c>
      <c r="F6965" t="s">
        <v>36</v>
      </c>
      <c r="G6965">
        <v>0</v>
      </c>
      <c r="H6965">
        <v>0</v>
      </c>
      <c r="I6965">
        <v>1.888592</v>
      </c>
    </row>
    <row r="6966" spans="1:9" x14ac:dyDescent="0.25">
      <c r="A6966">
        <v>2140110223</v>
      </c>
      <c r="B6966" t="s">
        <v>1573</v>
      </c>
      <c r="C6966" t="s">
        <v>130</v>
      </c>
      <c r="D6966" t="s">
        <v>131</v>
      </c>
      <c r="E6966">
        <v>26</v>
      </c>
      <c r="F6966" t="s">
        <v>36</v>
      </c>
      <c r="G6966" s="1">
        <v>0</v>
      </c>
      <c r="H6966">
        <v>0</v>
      </c>
      <c r="I6966">
        <v>2.2196150000000001</v>
      </c>
    </row>
    <row r="6967" spans="1:9" x14ac:dyDescent="0.25">
      <c r="A6967">
        <v>2140110223</v>
      </c>
      <c r="B6967" t="s">
        <v>1573</v>
      </c>
      <c r="C6967" t="s">
        <v>126</v>
      </c>
      <c r="D6967" t="s">
        <v>127</v>
      </c>
      <c r="E6967" s="1">
        <v>74</v>
      </c>
      <c r="F6967" t="s">
        <v>36</v>
      </c>
      <c r="G6967">
        <v>0</v>
      </c>
      <c r="H6967" s="1">
        <v>0</v>
      </c>
      <c r="I6967">
        <v>2.219595</v>
      </c>
    </row>
    <row r="6968" spans="1:9" x14ac:dyDescent="0.25">
      <c r="A6968">
        <v>2140110226</v>
      </c>
      <c r="B6968" t="s">
        <v>1574</v>
      </c>
      <c r="C6968" t="s">
        <v>130</v>
      </c>
      <c r="D6968" t="s">
        <v>131</v>
      </c>
      <c r="E6968" s="1">
        <v>11</v>
      </c>
      <c r="F6968" t="s">
        <v>36</v>
      </c>
      <c r="G6968">
        <v>0</v>
      </c>
      <c r="H6968">
        <v>0</v>
      </c>
      <c r="I6968">
        <v>1.94</v>
      </c>
    </row>
    <row r="6969" spans="1:9" x14ac:dyDescent="0.25">
      <c r="A6969">
        <v>2140110227</v>
      </c>
      <c r="B6969" t="s">
        <v>1575</v>
      </c>
      <c r="C6969" t="s">
        <v>130</v>
      </c>
      <c r="D6969" t="s">
        <v>131</v>
      </c>
      <c r="E6969" s="1">
        <v>58</v>
      </c>
      <c r="F6969" t="s">
        <v>36</v>
      </c>
      <c r="G6969">
        <v>0</v>
      </c>
      <c r="H6969">
        <v>0</v>
      </c>
      <c r="I6969">
        <v>1.7575860000000001</v>
      </c>
    </row>
    <row r="6970" spans="1:9" x14ac:dyDescent="0.25">
      <c r="A6970">
        <v>2140110228</v>
      </c>
      <c r="B6970" t="s">
        <v>1576</v>
      </c>
      <c r="C6970" t="s">
        <v>130</v>
      </c>
      <c r="D6970" t="s">
        <v>131</v>
      </c>
      <c r="E6970">
        <v>1</v>
      </c>
      <c r="F6970" t="s">
        <v>36</v>
      </c>
      <c r="G6970" s="1">
        <v>0</v>
      </c>
      <c r="H6970">
        <v>0</v>
      </c>
      <c r="I6970">
        <v>1.76</v>
      </c>
    </row>
    <row r="6971" spans="1:9" x14ac:dyDescent="0.25">
      <c r="A6971">
        <v>2140110229</v>
      </c>
      <c r="B6971" t="s">
        <v>1577</v>
      </c>
      <c r="C6971" t="s">
        <v>126</v>
      </c>
      <c r="D6971" t="s">
        <v>127</v>
      </c>
      <c r="E6971" s="1">
        <v>35</v>
      </c>
      <c r="F6971" t="s">
        <v>36</v>
      </c>
      <c r="G6971">
        <v>0</v>
      </c>
      <c r="H6971" s="1">
        <v>0</v>
      </c>
      <c r="I6971">
        <v>1.934857</v>
      </c>
    </row>
    <row r="6972" spans="1:9" x14ac:dyDescent="0.25">
      <c r="A6972">
        <v>2140110230</v>
      </c>
      <c r="B6972" t="s">
        <v>1578</v>
      </c>
      <c r="C6972" t="s">
        <v>130</v>
      </c>
      <c r="D6972" t="s">
        <v>131</v>
      </c>
      <c r="E6972" s="1">
        <v>129</v>
      </c>
      <c r="F6972" t="s">
        <v>36</v>
      </c>
      <c r="G6972">
        <v>0</v>
      </c>
      <c r="H6972">
        <v>0</v>
      </c>
      <c r="I6972">
        <v>1.756667</v>
      </c>
    </row>
    <row r="6973" spans="1:9" x14ac:dyDescent="0.25">
      <c r="A6973">
        <v>2140110232</v>
      </c>
      <c r="B6973" t="s">
        <v>1579</v>
      </c>
      <c r="C6973" t="s">
        <v>130</v>
      </c>
      <c r="D6973" t="s">
        <v>131</v>
      </c>
      <c r="E6973" s="1">
        <v>19</v>
      </c>
      <c r="F6973" t="s">
        <v>36</v>
      </c>
      <c r="G6973">
        <v>0</v>
      </c>
      <c r="H6973">
        <v>0</v>
      </c>
      <c r="I6973">
        <v>1.766316</v>
      </c>
    </row>
    <row r="6974" spans="1:9" x14ac:dyDescent="0.25">
      <c r="A6974">
        <v>2140110249</v>
      </c>
      <c r="B6974" t="s">
        <v>1580</v>
      </c>
      <c r="C6974" t="s">
        <v>8706</v>
      </c>
      <c r="D6974" t="s">
        <v>8707</v>
      </c>
      <c r="E6974" s="1">
        <v>75</v>
      </c>
      <c r="F6974" t="s">
        <v>36</v>
      </c>
      <c r="G6974">
        <v>0</v>
      </c>
      <c r="H6974">
        <v>0</v>
      </c>
      <c r="I6974">
        <v>1.4568000000000001</v>
      </c>
    </row>
    <row r="6975" spans="1:9" x14ac:dyDescent="0.25">
      <c r="A6975">
        <v>2140110249</v>
      </c>
      <c r="B6975" t="s">
        <v>1580</v>
      </c>
      <c r="C6975" t="s">
        <v>130</v>
      </c>
      <c r="D6975" t="s">
        <v>131</v>
      </c>
      <c r="E6975" s="1">
        <v>45</v>
      </c>
      <c r="F6975" t="s">
        <v>36</v>
      </c>
      <c r="G6975">
        <v>0</v>
      </c>
      <c r="H6975">
        <v>0</v>
      </c>
      <c r="I6975">
        <v>1.4568890000000001</v>
      </c>
    </row>
    <row r="6976" spans="1:9" x14ac:dyDescent="0.25">
      <c r="A6976">
        <v>2140110251</v>
      </c>
      <c r="B6976" t="s">
        <v>1581</v>
      </c>
      <c r="C6976" t="s">
        <v>8706</v>
      </c>
      <c r="D6976" t="s">
        <v>8707</v>
      </c>
      <c r="E6976">
        <v>100</v>
      </c>
      <c r="F6976" t="s">
        <v>36</v>
      </c>
      <c r="G6976">
        <v>0</v>
      </c>
      <c r="H6976">
        <v>0</v>
      </c>
      <c r="I6976">
        <v>1.6166</v>
      </c>
    </row>
    <row r="6977" spans="1:9" x14ac:dyDescent="0.25">
      <c r="A6977">
        <v>2140110251</v>
      </c>
      <c r="B6977" t="s">
        <v>1581</v>
      </c>
      <c r="C6977" t="s">
        <v>130</v>
      </c>
      <c r="D6977" t="s">
        <v>131</v>
      </c>
      <c r="E6977" s="1">
        <v>125</v>
      </c>
      <c r="F6977" t="s">
        <v>36</v>
      </c>
      <c r="G6977">
        <v>0</v>
      </c>
      <c r="H6977">
        <v>0</v>
      </c>
      <c r="I6977">
        <v>1.61656</v>
      </c>
    </row>
    <row r="6978" spans="1:9" x14ac:dyDescent="0.25">
      <c r="A6978">
        <v>2140110255</v>
      </c>
      <c r="B6978" t="s">
        <v>1582</v>
      </c>
      <c r="C6978" t="s">
        <v>8706</v>
      </c>
      <c r="D6978" t="s">
        <v>8707</v>
      </c>
      <c r="E6978" s="1">
        <v>375</v>
      </c>
      <c r="F6978" t="s">
        <v>36</v>
      </c>
      <c r="G6978">
        <v>0</v>
      </c>
      <c r="H6978">
        <v>0</v>
      </c>
      <c r="I6978">
        <v>2.1842130000000002</v>
      </c>
    </row>
    <row r="6979" spans="1:9" x14ac:dyDescent="0.25">
      <c r="A6979">
        <v>2140110255</v>
      </c>
      <c r="B6979" t="s">
        <v>1582</v>
      </c>
      <c r="C6979" t="s">
        <v>130</v>
      </c>
      <c r="D6979" t="s">
        <v>131</v>
      </c>
      <c r="E6979">
        <v>86</v>
      </c>
      <c r="F6979" t="s">
        <v>36</v>
      </c>
      <c r="G6979">
        <v>0</v>
      </c>
      <c r="H6979">
        <v>0</v>
      </c>
      <c r="I6979">
        <v>2.184186</v>
      </c>
    </row>
    <row r="6980" spans="1:9" x14ac:dyDescent="0.25">
      <c r="A6980">
        <v>2140110255</v>
      </c>
      <c r="B6980" t="s">
        <v>1582</v>
      </c>
      <c r="C6980" t="s">
        <v>126</v>
      </c>
      <c r="D6980" t="s">
        <v>127</v>
      </c>
      <c r="E6980" s="1">
        <v>415</v>
      </c>
      <c r="F6980" t="s">
        <v>36</v>
      </c>
      <c r="G6980">
        <v>0</v>
      </c>
      <c r="H6980">
        <v>0</v>
      </c>
      <c r="I6980">
        <v>2.1842169999999999</v>
      </c>
    </row>
    <row r="6981" spans="1:9" x14ac:dyDescent="0.25">
      <c r="A6981">
        <v>2140110256</v>
      </c>
      <c r="B6981" t="s">
        <v>1583</v>
      </c>
      <c r="C6981" t="s">
        <v>130</v>
      </c>
      <c r="D6981" t="s">
        <v>131</v>
      </c>
      <c r="E6981" s="1">
        <v>19</v>
      </c>
      <c r="F6981" t="s">
        <v>36</v>
      </c>
      <c r="G6981">
        <v>0</v>
      </c>
      <c r="H6981">
        <v>0</v>
      </c>
      <c r="I6981">
        <v>2.4447369999999999</v>
      </c>
    </row>
    <row r="6982" spans="1:9" x14ac:dyDescent="0.25">
      <c r="A6982">
        <v>2140110257</v>
      </c>
      <c r="B6982" t="s">
        <v>1584</v>
      </c>
      <c r="C6982" t="s">
        <v>130</v>
      </c>
      <c r="D6982" t="s">
        <v>131</v>
      </c>
      <c r="E6982" s="1">
        <v>438</v>
      </c>
      <c r="F6982" t="s">
        <v>36</v>
      </c>
      <c r="G6982">
        <v>0</v>
      </c>
      <c r="H6982">
        <v>0</v>
      </c>
      <c r="I6982">
        <v>2.8259129999999999</v>
      </c>
    </row>
    <row r="6983" spans="1:9" x14ac:dyDescent="0.25">
      <c r="A6983">
        <v>2140110258</v>
      </c>
      <c r="B6983" t="s">
        <v>1585</v>
      </c>
      <c r="C6983" t="s">
        <v>130</v>
      </c>
      <c r="D6983" t="s">
        <v>131</v>
      </c>
      <c r="E6983" s="1">
        <v>143</v>
      </c>
      <c r="F6983" t="s">
        <v>36</v>
      </c>
      <c r="G6983">
        <v>0</v>
      </c>
      <c r="H6983">
        <v>0</v>
      </c>
      <c r="I6983">
        <v>2.0043359999999999</v>
      </c>
    </row>
    <row r="6984" spans="1:9" x14ac:dyDescent="0.25">
      <c r="A6984">
        <v>2140110258</v>
      </c>
      <c r="B6984" t="s">
        <v>1585</v>
      </c>
      <c r="C6984" t="s">
        <v>126</v>
      </c>
      <c r="D6984" t="s">
        <v>127</v>
      </c>
      <c r="E6984" s="1">
        <v>115</v>
      </c>
      <c r="F6984" t="s">
        <v>36</v>
      </c>
      <c r="G6984">
        <v>0</v>
      </c>
      <c r="H6984">
        <v>0</v>
      </c>
      <c r="I6984">
        <v>2.0042610000000001</v>
      </c>
    </row>
    <row r="6985" spans="1:9" x14ac:dyDescent="0.25">
      <c r="A6985">
        <v>2140110259</v>
      </c>
      <c r="B6985" t="s">
        <v>1586</v>
      </c>
      <c r="C6985" t="s">
        <v>130</v>
      </c>
      <c r="D6985" t="s">
        <v>131</v>
      </c>
      <c r="E6985" s="1">
        <v>275</v>
      </c>
      <c r="F6985" t="s">
        <v>36</v>
      </c>
      <c r="G6985">
        <v>0</v>
      </c>
      <c r="H6985">
        <v>0</v>
      </c>
      <c r="I6985">
        <v>2.0014180000000001</v>
      </c>
    </row>
    <row r="6986" spans="1:9" x14ac:dyDescent="0.25">
      <c r="A6986">
        <v>2140110260</v>
      </c>
      <c r="B6986" t="s">
        <v>1587</v>
      </c>
      <c r="C6986" t="s">
        <v>130</v>
      </c>
      <c r="D6986" t="s">
        <v>131</v>
      </c>
      <c r="E6986" s="1">
        <v>7</v>
      </c>
      <c r="F6986" t="s">
        <v>36</v>
      </c>
      <c r="G6986">
        <v>0</v>
      </c>
      <c r="H6986">
        <v>0</v>
      </c>
      <c r="I6986">
        <v>2.6557140000000001</v>
      </c>
    </row>
    <row r="6987" spans="1:9" x14ac:dyDescent="0.25">
      <c r="A6987">
        <v>2140110260</v>
      </c>
      <c r="B6987" t="s">
        <v>1587</v>
      </c>
      <c r="C6987" t="s">
        <v>126</v>
      </c>
      <c r="D6987" t="s">
        <v>127</v>
      </c>
      <c r="E6987" s="1">
        <v>10</v>
      </c>
      <c r="F6987" t="s">
        <v>36</v>
      </c>
      <c r="G6987">
        <v>0</v>
      </c>
      <c r="H6987">
        <v>0</v>
      </c>
      <c r="I6987">
        <v>2.6560000000000001</v>
      </c>
    </row>
    <row r="6988" spans="1:9" x14ac:dyDescent="0.25">
      <c r="A6988">
        <v>2140110261</v>
      </c>
      <c r="B6988" t="s">
        <v>1588</v>
      </c>
      <c r="C6988" t="s">
        <v>130</v>
      </c>
      <c r="D6988" t="s">
        <v>131</v>
      </c>
      <c r="E6988" s="1">
        <v>14</v>
      </c>
      <c r="F6988" t="s">
        <v>36</v>
      </c>
      <c r="G6988">
        <v>0</v>
      </c>
      <c r="H6988">
        <v>0</v>
      </c>
      <c r="I6988">
        <v>1.561429</v>
      </c>
    </row>
    <row r="6989" spans="1:9" x14ac:dyDescent="0.25">
      <c r="A6989">
        <v>2140110261</v>
      </c>
      <c r="B6989" t="s">
        <v>1588</v>
      </c>
      <c r="C6989" t="s">
        <v>126</v>
      </c>
      <c r="D6989" t="s">
        <v>127</v>
      </c>
      <c r="E6989" s="1">
        <v>269</v>
      </c>
      <c r="F6989" t="s">
        <v>36</v>
      </c>
      <c r="G6989">
        <v>0</v>
      </c>
      <c r="H6989">
        <v>0</v>
      </c>
      <c r="I6989">
        <v>1.561115</v>
      </c>
    </row>
    <row r="6990" spans="1:9" x14ac:dyDescent="0.25">
      <c r="A6990">
        <v>2140110263</v>
      </c>
      <c r="B6990" t="s">
        <v>1589</v>
      </c>
      <c r="C6990" t="s">
        <v>8706</v>
      </c>
      <c r="D6990" t="s">
        <v>8707</v>
      </c>
      <c r="E6990" s="1">
        <v>500</v>
      </c>
      <c r="F6990" t="s">
        <v>36</v>
      </c>
      <c r="G6990">
        <v>0</v>
      </c>
      <c r="H6990">
        <v>0</v>
      </c>
      <c r="I6990">
        <v>1.80532</v>
      </c>
    </row>
    <row r="6991" spans="1:9" x14ac:dyDescent="0.25">
      <c r="A6991">
        <v>2140110263</v>
      </c>
      <c r="B6991" t="s">
        <v>1589</v>
      </c>
      <c r="C6991" t="s">
        <v>130</v>
      </c>
      <c r="D6991" t="s">
        <v>131</v>
      </c>
      <c r="E6991" s="1">
        <v>170</v>
      </c>
      <c r="F6991" t="s">
        <v>36</v>
      </c>
      <c r="G6991">
        <v>0</v>
      </c>
      <c r="H6991">
        <v>0</v>
      </c>
      <c r="I6991">
        <v>1.805353</v>
      </c>
    </row>
    <row r="6992" spans="1:9" x14ac:dyDescent="0.25">
      <c r="A6992">
        <v>2140110264</v>
      </c>
      <c r="B6992" t="s">
        <v>1590</v>
      </c>
      <c r="C6992" t="s">
        <v>130</v>
      </c>
      <c r="D6992" t="s">
        <v>131</v>
      </c>
      <c r="E6992" s="1">
        <v>12</v>
      </c>
      <c r="F6992" t="s">
        <v>36</v>
      </c>
      <c r="G6992">
        <v>0</v>
      </c>
      <c r="H6992">
        <v>0</v>
      </c>
      <c r="I6992">
        <v>1.848333</v>
      </c>
    </row>
    <row r="6993" spans="1:9" x14ac:dyDescent="0.25">
      <c r="A6993">
        <v>2140110266</v>
      </c>
      <c r="B6993" t="s">
        <v>1591</v>
      </c>
      <c r="C6993" t="s">
        <v>130</v>
      </c>
      <c r="D6993" t="s">
        <v>131</v>
      </c>
      <c r="E6993" s="1">
        <v>60</v>
      </c>
      <c r="F6993" t="s">
        <v>36</v>
      </c>
      <c r="G6993">
        <v>0</v>
      </c>
      <c r="H6993">
        <v>0</v>
      </c>
      <c r="I6993">
        <v>2.095167</v>
      </c>
    </row>
    <row r="6994" spans="1:9" x14ac:dyDescent="0.25">
      <c r="A6994">
        <v>2140110267</v>
      </c>
      <c r="B6994" t="s">
        <v>1592</v>
      </c>
      <c r="C6994" t="s">
        <v>130</v>
      </c>
      <c r="D6994" t="s">
        <v>131</v>
      </c>
      <c r="E6994" s="1">
        <v>231</v>
      </c>
      <c r="F6994" t="s">
        <v>36</v>
      </c>
      <c r="G6994">
        <v>0</v>
      </c>
      <c r="H6994">
        <v>0</v>
      </c>
      <c r="I6994">
        <v>1.865108</v>
      </c>
    </row>
    <row r="6995" spans="1:9" x14ac:dyDescent="0.25">
      <c r="A6995">
        <v>2140110267</v>
      </c>
      <c r="B6995" t="s">
        <v>1592</v>
      </c>
      <c r="C6995" t="s">
        <v>126</v>
      </c>
      <c r="D6995" t="s">
        <v>127</v>
      </c>
      <c r="E6995" s="1">
        <v>229</v>
      </c>
      <c r="F6995" t="s">
        <v>36</v>
      </c>
      <c r="G6995">
        <v>0</v>
      </c>
      <c r="H6995">
        <v>0</v>
      </c>
      <c r="I6995">
        <v>1.8651089999999999</v>
      </c>
    </row>
    <row r="6996" spans="1:9" x14ac:dyDescent="0.25">
      <c r="A6996">
        <v>2140110268</v>
      </c>
      <c r="B6996" t="s">
        <v>1593</v>
      </c>
      <c r="C6996" t="s">
        <v>8706</v>
      </c>
      <c r="D6996" t="s">
        <v>8707</v>
      </c>
      <c r="E6996" s="1">
        <v>190</v>
      </c>
      <c r="F6996" t="s">
        <v>36</v>
      </c>
      <c r="G6996">
        <v>0</v>
      </c>
      <c r="H6996">
        <v>0</v>
      </c>
      <c r="I6996">
        <v>1.4885790000000001</v>
      </c>
    </row>
    <row r="6997" spans="1:9" x14ac:dyDescent="0.25">
      <c r="A6997">
        <v>2140110268</v>
      </c>
      <c r="B6997" t="s">
        <v>1593</v>
      </c>
      <c r="C6997" t="s">
        <v>130</v>
      </c>
      <c r="D6997" t="s">
        <v>131</v>
      </c>
      <c r="E6997" s="1">
        <v>301</v>
      </c>
      <c r="F6997" t="s">
        <v>36</v>
      </c>
      <c r="G6997">
        <v>0</v>
      </c>
      <c r="H6997">
        <v>0</v>
      </c>
      <c r="I6997">
        <v>1.4885710000000001</v>
      </c>
    </row>
    <row r="6998" spans="1:9" x14ac:dyDescent="0.25">
      <c r="A6998">
        <v>2140110271</v>
      </c>
      <c r="B6998" t="s">
        <v>1594</v>
      </c>
      <c r="C6998" t="s">
        <v>130</v>
      </c>
      <c r="D6998" t="s">
        <v>131</v>
      </c>
      <c r="E6998" s="1">
        <v>1700</v>
      </c>
      <c r="F6998" t="s">
        <v>36</v>
      </c>
      <c r="G6998">
        <v>0</v>
      </c>
      <c r="H6998">
        <v>0</v>
      </c>
      <c r="I6998">
        <v>2.7502710000000001</v>
      </c>
    </row>
    <row r="6999" spans="1:9" x14ac:dyDescent="0.25">
      <c r="A6999">
        <v>2140110273</v>
      </c>
      <c r="B6999" t="s">
        <v>1595</v>
      </c>
      <c r="C6999" t="s">
        <v>130</v>
      </c>
      <c r="D6999" t="s">
        <v>131</v>
      </c>
      <c r="E6999" s="1">
        <v>1</v>
      </c>
      <c r="F6999" t="s">
        <v>36</v>
      </c>
      <c r="G6999">
        <v>0</v>
      </c>
      <c r="H6999">
        <v>0</v>
      </c>
      <c r="I6999">
        <v>1.61</v>
      </c>
    </row>
    <row r="7000" spans="1:9" x14ac:dyDescent="0.25">
      <c r="A7000">
        <v>2140110274</v>
      </c>
      <c r="B7000" t="s">
        <v>1596</v>
      </c>
      <c r="C7000" t="s">
        <v>8706</v>
      </c>
      <c r="D7000" t="s">
        <v>8707</v>
      </c>
      <c r="E7000" s="1">
        <v>50</v>
      </c>
      <c r="F7000" t="s">
        <v>36</v>
      </c>
      <c r="G7000">
        <v>0</v>
      </c>
      <c r="H7000">
        <v>0</v>
      </c>
      <c r="I7000">
        <v>2.7488000000000001</v>
      </c>
    </row>
    <row r="7001" spans="1:9" x14ac:dyDescent="0.25">
      <c r="A7001">
        <v>2140110274</v>
      </c>
      <c r="B7001" t="s">
        <v>1596</v>
      </c>
      <c r="C7001" t="s">
        <v>130</v>
      </c>
      <c r="D7001" t="s">
        <v>131</v>
      </c>
      <c r="E7001" s="1">
        <v>1479</v>
      </c>
      <c r="F7001" t="s">
        <v>36</v>
      </c>
      <c r="G7001" s="1">
        <v>0</v>
      </c>
      <c r="H7001">
        <v>0</v>
      </c>
      <c r="I7001">
        <v>2.7488299999999999</v>
      </c>
    </row>
    <row r="7002" spans="1:9" x14ac:dyDescent="0.25">
      <c r="A7002">
        <v>2140110275</v>
      </c>
      <c r="B7002" t="s">
        <v>1597</v>
      </c>
      <c r="C7002" t="s">
        <v>130</v>
      </c>
      <c r="D7002" t="s">
        <v>131</v>
      </c>
      <c r="E7002" s="1">
        <v>75</v>
      </c>
      <c r="F7002" t="s">
        <v>36</v>
      </c>
      <c r="G7002">
        <v>0</v>
      </c>
      <c r="H7002" s="1">
        <v>0</v>
      </c>
      <c r="I7002">
        <v>1.439867</v>
      </c>
    </row>
    <row r="7003" spans="1:9" x14ac:dyDescent="0.25">
      <c r="A7003">
        <v>2140110280</v>
      </c>
      <c r="B7003" t="s">
        <v>1598</v>
      </c>
      <c r="C7003" t="s">
        <v>130</v>
      </c>
      <c r="D7003" t="s">
        <v>131</v>
      </c>
      <c r="E7003" s="1">
        <v>57</v>
      </c>
      <c r="F7003" t="s">
        <v>36</v>
      </c>
      <c r="G7003">
        <v>0</v>
      </c>
      <c r="H7003">
        <v>0</v>
      </c>
      <c r="I7003">
        <v>1.6250880000000001</v>
      </c>
    </row>
    <row r="7004" spans="1:9" x14ac:dyDescent="0.25">
      <c r="A7004">
        <v>2140110280</v>
      </c>
      <c r="B7004" t="s">
        <v>1598</v>
      </c>
      <c r="C7004" t="s">
        <v>157</v>
      </c>
      <c r="D7004" t="s">
        <v>158</v>
      </c>
      <c r="E7004" s="1">
        <v>17</v>
      </c>
      <c r="F7004" t="s">
        <v>36</v>
      </c>
      <c r="G7004">
        <v>0</v>
      </c>
      <c r="H7004">
        <v>0</v>
      </c>
      <c r="I7004">
        <v>1.625294</v>
      </c>
    </row>
    <row r="7005" spans="1:9" x14ac:dyDescent="0.25">
      <c r="A7005">
        <v>2140110285</v>
      </c>
      <c r="B7005" t="s">
        <v>1599</v>
      </c>
      <c r="C7005" t="s">
        <v>130</v>
      </c>
      <c r="D7005" t="s">
        <v>131</v>
      </c>
      <c r="E7005" s="1">
        <v>11</v>
      </c>
      <c r="F7005" t="s">
        <v>36</v>
      </c>
      <c r="G7005">
        <v>0</v>
      </c>
      <c r="H7005">
        <v>0</v>
      </c>
      <c r="I7005">
        <v>1.362727</v>
      </c>
    </row>
    <row r="7006" spans="1:9" x14ac:dyDescent="0.25">
      <c r="A7006">
        <v>2140110285</v>
      </c>
      <c r="B7006" t="s">
        <v>1599</v>
      </c>
      <c r="C7006" t="s">
        <v>126</v>
      </c>
      <c r="D7006" t="s">
        <v>127</v>
      </c>
      <c r="E7006" s="1">
        <v>9762</v>
      </c>
      <c r="F7006" t="s">
        <v>36</v>
      </c>
      <c r="G7006">
        <v>0</v>
      </c>
      <c r="H7006">
        <v>0</v>
      </c>
      <c r="I7006">
        <v>1.362541</v>
      </c>
    </row>
    <row r="7007" spans="1:9" x14ac:dyDescent="0.25">
      <c r="A7007">
        <v>2140110286</v>
      </c>
      <c r="B7007" t="s">
        <v>1600</v>
      </c>
      <c r="C7007" t="s">
        <v>130</v>
      </c>
      <c r="D7007" t="s">
        <v>131</v>
      </c>
      <c r="E7007" s="1">
        <v>2</v>
      </c>
      <c r="F7007" t="s">
        <v>36</v>
      </c>
      <c r="G7007">
        <v>0</v>
      </c>
      <c r="H7007">
        <v>200</v>
      </c>
      <c r="I7007">
        <v>1.36</v>
      </c>
    </row>
    <row r="7008" spans="1:9" x14ac:dyDescent="0.25">
      <c r="A7008">
        <v>2140110286</v>
      </c>
      <c r="B7008" t="s">
        <v>1600</v>
      </c>
      <c r="C7008" t="s">
        <v>126</v>
      </c>
      <c r="D7008" t="s">
        <v>127</v>
      </c>
      <c r="E7008" s="1">
        <v>13995</v>
      </c>
      <c r="F7008" t="s">
        <v>36</v>
      </c>
      <c r="G7008">
        <v>200</v>
      </c>
      <c r="H7008">
        <v>0</v>
      </c>
      <c r="I7008">
        <v>1.36242</v>
      </c>
    </row>
    <row r="7009" spans="1:9" x14ac:dyDescent="0.25">
      <c r="A7009">
        <v>2140110290</v>
      </c>
      <c r="B7009" t="s">
        <v>1601</v>
      </c>
      <c r="C7009" t="s">
        <v>130</v>
      </c>
      <c r="D7009" t="s">
        <v>131</v>
      </c>
      <c r="E7009">
        <v>3</v>
      </c>
      <c r="F7009" t="s">
        <v>36</v>
      </c>
      <c r="G7009">
        <v>0</v>
      </c>
      <c r="H7009">
        <v>0</v>
      </c>
      <c r="I7009">
        <v>1.3033330000000001</v>
      </c>
    </row>
    <row r="7010" spans="1:9" x14ac:dyDescent="0.25">
      <c r="A7010">
        <v>2140110291</v>
      </c>
      <c r="B7010" t="s">
        <v>1602</v>
      </c>
      <c r="C7010" t="s">
        <v>130</v>
      </c>
      <c r="D7010" t="s">
        <v>131</v>
      </c>
      <c r="E7010" s="1">
        <v>1683</v>
      </c>
      <c r="F7010" t="s">
        <v>36</v>
      </c>
      <c r="G7010">
        <v>0</v>
      </c>
      <c r="H7010">
        <v>0</v>
      </c>
      <c r="I7010">
        <v>1.242947</v>
      </c>
    </row>
    <row r="7011" spans="1:9" x14ac:dyDescent="0.25">
      <c r="A7011">
        <v>2140110292</v>
      </c>
      <c r="B7011" t="s">
        <v>1603</v>
      </c>
      <c r="C7011" t="s">
        <v>130</v>
      </c>
      <c r="D7011" t="s">
        <v>131</v>
      </c>
      <c r="E7011">
        <v>24</v>
      </c>
      <c r="F7011" t="s">
        <v>36</v>
      </c>
      <c r="G7011" s="1">
        <v>0</v>
      </c>
      <c r="H7011">
        <v>0</v>
      </c>
      <c r="I7011">
        <v>2.3762500000000002</v>
      </c>
    </row>
    <row r="7012" spans="1:9" x14ac:dyDescent="0.25">
      <c r="A7012">
        <v>2140110293</v>
      </c>
      <c r="B7012" t="s">
        <v>1604</v>
      </c>
      <c r="C7012" t="s">
        <v>130</v>
      </c>
      <c r="D7012" t="s">
        <v>131</v>
      </c>
      <c r="E7012">
        <v>1</v>
      </c>
      <c r="F7012" t="s">
        <v>36</v>
      </c>
      <c r="G7012">
        <v>0</v>
      </c>
      <c r="H7012" s="1">
        <v>0</v>
      </c>
      <c r="I7012">
        <v>1.95</v>
      </c>
    </row>
    <row r="7013" spans="1:9" x14ac:dyDescent="0.25">
      <c r="A7013">
        <v>2140110296</v>
      </c>
      <c r="B7013" t="s">
        <v>1605</v>
      </c>
      <c r="C7013" t="s">
        <v>130</v>
      </c>
      <c r="D7013" t="s">
        <v>131</v>
      </c>
      <c r="E7013" s="1">
        <v>78</v>
      </c>
      <c r="F7013" t="s">
        <v>36</v>
      </c>
      <c r="G7013">
        <v>0</v>
      </c>
      <c r="H7013">
        <v>0</v>
      </c>
      <c r="I7013">
        <v>2.0082049999999998</v>
      </c>
    </row>
    <row r="7014" spans="1:9" x14ac:dyDescent="0.25">
      <c r="A7014">
        <v>2140110297</v>
      </c>
      <c r="B7014" t="s">
        <v>1606</v>
      </c>
      <c r="C7014" t="s">
        <v>130</v>
      </c>
      <c r="D7014" t="s">
        <v>131</v>
      </c>
      <c r="E7014">
        <v>25</v>
      </c>
      <c r="F7014" t="s">
        <v>36</v>
      </c>
      <c r="G7014">
        <v>0</v>
      </c>
      <c r="H7014">
        <v>0</v>
      </c>
      <c r="I7014">
        <v>1.796</v>
      </c>
    </row>
    <row r="7015" spans="1:9" x14ac:dyDescent="0.25">
      <c r="A7015">
        <v>2140110298</v>
      </c>
      <c r="B7015" t="s">
        <v>1607</v>
      </c>
      <c r="C7015" t="s">
        <v>130</v>
      </c>
      <c r="D7015" t="s">
        <v>131</v>
      </c>
      <c r="E7015" s="1">
        <v>110</v>
      </c>
      <c r="F7015" t="s">
        <v>36</v>
      </c>
      <c r="G7015">
        <v>0</v>
      </c>
      <c r="H7015">
        <v>0</v>
      </c>
      <c r="I7015">
        <v>1.973727</v>
      </c>
    </row>
    <row r="7016" spans="1:9" x14ac:dyDescent="0.25">
      <c r="A7016">
        <v>2140110299</v>
      </c>
      <c r="B7016" t="s">
        <v>1608</v>
      </c>
      <c r="C7016" t="s">
        <v>130</v>
      </c>
      <c r="D7016" t="s">
        <v>131</v>
      </c>
      <c r="E7016" s="1">
        <v>111</v>
      </c>
      <c r="F7016" t="s">
        <v>36</v>
      </c>
      <c r="G7016">
        <v>0</v>
      </c>
      <c r="H7016">
        <v>0</v>
      </c>
      <c r="I7016">
        <v>2.0846849999999999</v>
      </c>
    </row>
    <row r="7017" spans="1:9" x14ac:dyDescent="0.25">
      <c r="A7017">
        <v>2140110303</v>
      </c>
      <c r="B7017" t="s">
        <v>1609</v>
      </c>
      <c r="C7017" t="s">
        <v>130</v>
      </c>
      <c r="D7017" t="s">
        <v>131</v>
      </c>
      <c r="E7017" s="1">
        <v>94</v>
      </c>
      <c r="F7017" t="s">
        <v>36</v>
      </c>
      <c r="G7017">
        <v>0</v>
      </c>
      <c r="H7017">
        <v>0</v>
      </c>
      <c r="I7017">
        <v>2.199255</v>
      </c>
    </row>
    <row r="7018" spans="1:9" x14ac:dyDescent="0.25">
      <c r="A7018">
        <v>2140110304</v>
      </c>
      <c r="B7018" t="s">
        <v>1610</v>
      </c>
      <c r="C7018" t="s">
        <v>130</v>
      </c>
      <c r="D7018" t="s">
        <v>131</v>
      </c>
      <c r="E7018">
        <v>409</v>
      </c>
      <c r="F7018" t="s">
        <v>36</v>
      </c>
      <c r="G7018">
        <v>0</v>
      </c>
      <c r="H7018">
        <v>0</v>
      </c>
      <c r="I7018">
        <v>1.754181</v>
      </c>
    </row>
    <row r="7019" spans="1:9" x14ac:dyDescent="0.25">
      <c r="A7019">
        <v>2140110305</v>
      </c>
      <c r="B7019" t="s">
        <v>1611</v>
      </c>
      <c r="C7019" t="s">
        <v>130</v>
      </c>
      <c r="D7019" t="s">
        <v>131</v>
      </c>
      <c r="E7019" s="1">
        <v>15</v>
      </c>
      <c r="F7019" t="s">
        <v>36</v>
      </c>
      <c r="G7019">
        <v>0</v>
      </c>
      <c r="H7019">
        <v>0</v>
      </c>
      <c r="I7019">
        <v>1.754</v>
      </c>
    </row>
    <row r="7020" spans="1:9" x14ac:dyDescent="0.25">
      <c r="A7020">
        <v>2140110306</v>
      </c>
      <c r="B7020" t="s">
        <v>1612</v>
      </c>
      <c r="C7020" t="s">
        <v>130</v>
      </c>
      <c r="D7020" t="s">
        <v>131</v>
      </c>
      <c r="E7020" s="1">
        <v>409</v>
      </c>
      <c r="F7020" t="s">
        <v>36</v>
      </c>
      <c r="G7020">
        <v>0</v>
      </c>
      <c r="H7020">
        <v>0</v>
      </c>
      <c r="I7020">
        <v>1.754181</v>
      </c>
    </row>
    <row r="7021" spans="1:9" x14ac:dyDescent="0.25">
      <c r="A7021">
        <v>2140110310</v>
      </c>
      <c r="B7021" t="s">
        <v>1613</v>
      </c>
      <c r="C7021" t="s">
        <v>130</v>
      </c>
      <c r="D7021" t="s">
        <v>131</v>
      </c>
      <c r="E7021">
        <v>14</v>
      </c>
      <c r="F7021" t="s">
        <v>36</v>
      </c>
      <c r="G7021">
        <v>0</v>
      </c>
      <c r="H7021">
        <v>0</v>
      </c>
      <c r="I7021">
        <v>2.6578569999999999</v>
      </c>
    </row>
    <row r="7022" spans="1:9" x14ac:dyDescent="0.25">
      <c r="A7022">
        <v>2140110311</v>
      </c>
      <c r="B7022" t="s">
        <v>1614</v>
      </c>
      <c r="C7022" t="s">
        <v>130</v>
      </c>
      <c r="D7022" t="s">
        <v>131</v>
      </c>
      <c r="E7022">
        <v>200</v>
      </c>
      <c r="F7022" t="s">
        <v>36</v>
      </c>
      <c r="G7022">
        <v>0</v>
      </c>
      <c r="H7022">
        <v>0</v>
      </c>
      <c r="I7022">
        <v>1.7542</v>
      </c>
    </row>
    <row r="7023" spans="1:9" x14ac:dyDescent="0.25">
      <c r="A7023">
        <v>2140110313</v>
      </c>
      <c r="B7023" t="s">
        <v>1615</v>
      </c>
      <c r="C7023" t="s">
        <v>130</v>
      </c>
      <c r="D7023" t="s">
        <v>131</v>
      </c>
      <c r="E7023">
        <v>305</v>
      </c>
      <c r="F7023" t="s">
        <v>36</v>
      </c>
      <c r="G7023">
        <v>0</v>
      </c>
      <c r="H7023">
        <v>0</v>
      </c>
      <c r="I7023">
        <v>2.592295</v>
      </c>
    </row>
    <row r="7024" spans="1:9" x14ac:dyDescent="0.25">
      <c r="A7024">
        <v>2140110319</v>
      </c>
      <c r="B7024" t="s">
        <v>1616</v>
      </c>
      <c r="C7024" t="s">
        <v>126</v>
      </c>
      <c r="D7024" t="s">
        <v>127</v>
      </c>
      <c r="E7024">
        <v>3</v>
      </c>
      <c r="F7024" t="s">
        <v>36</v>
      </c>
      <c r="G7024">
        <v>0</v>
      </c>
      <c r="H7024">
        <v>0</v>
      </c>
      <c r="I7024">
        <v>2.57</v>
      </c>
    </row>
    <row r="7025" spans="1:9" x14ac:dyDescent="0.25">
      <c r="A7025">
        <v>2140110320</v>
      </c>
      <c r="B7025" t="s">
        <v>1617</v>
      </c>
      <c r="C7025" t="s">
        <v>130</v>
      </c>
      <c r="D7025" t="s">
        <v>131</v>
      </c>
      <c r="E7025" s="1">
        <v>50</v>
      </c>
      <c r="F7025" t="s">
        <v>36</v>
      </c>
      <c r="G7025">
        <v>0</v>
      </c>
      <c r="H7025">
        <v>0</v>
      </c>
      <c r="I7025">
        <v>1.7307999999999999</v>
      </c>
    </row>
    <row r="7026" spans="1:9" x14ac:dyDescent="0.25">
      <c r="A7026">
        <v>2140110322</v>
      </c>
      <c r="B7026" t="s">
        <v>1618</v>
      </c>
      <c r="C7026" t="s">
        <v>130</v>
      </c>
      <c r="D7026" t="s">
        <v>131</v>
      </c>
      <c r="E7026" s="1">
        <v>43</v>
      </c>
      <c r="F7026" t="s">
        <v>36</v>
      </c>
      <c r="G7026">
        <v>0</v>
      </c>
      <c r="H7026">
        <v>0</v>
      </c>
      <c r="I7026">
        <v>1.9518599999999999</v>
      </c>
    </row>
    <row r="7027" spans="1:9" x14ac:dyDescent="0.25">
      <c r="A7027">
        <v>2140110333</v>
      </c>
      <c r="B7027" t="s">
        <v>1619</v>
      </c>
      <c r="C7027" t="s">
        <v>130</v>
      </c>
      <c r="D7027" t="s">
        <v>131</v>
      </c>
      <c r="E7027">
        <v>25</v>
      </c>
      <c r="F7027" t="s">
        <v>36</v>
      </c>
      <c r="G7027">
        <v>0</v>
      </c>
      <c r="H7027">
        <v>0</v>
      </c>
      <c r="I7027">
        <v>2.4371999999999998</v>
      </c>
    </row>
    <row r="7028" spans="1:9" x14ac:dyDescent="0.25">
      <c r="A7028">
        <v>2140110334</v>
      </c>
      <c r="B7028" t="s">
        <v>1620</v>
      </c>
      <c r="C7028" t="s">
        <v>130</v>
      </c>
      <c r="D7028" t="s">
        <v>131</v>
      </c>
      <c r="E7028" s="1">
        <v>100</v>
      </c>
      <c r="F7028" t="s">
        <v>36</v>
      </c>
      <c r="G7028">
        <v>0</v>
      </c>
      <c r="H7028">
        <v>0</v>
      </c>
      <c r="I7028">
        <v>2.1501999999999999</v>
      </c>
    </row>
    <row r="7029" spans="1:9" x14ac:dyDescent="0.25">
      <c r="A7029">
        <v>2140110337</v>
      </c>
      <c r="B7029" t="s">
        <v>1621</v>
      </c>
      <c r="C7029" t="s">
        <v>130</v>
      </c>
      <c r="D7029" t="s">
        <v>131</v>
      </c>
      <c r="E7029" s="1">
        <v>39</v>
      </c>
      <c r="F7029" t="s">
        <v>36</v>
      </c>
      <c r="G7029">
        <v>0</v>
      </c>
      <c r="H7029">
        <v>0</v>
      </c>
      <c r="I7029">
        <v>2.018462</v>
      </c>
    </row>
    <row r="7030" spans="1:9" x14ac:dyDescent="0.25">
      <c r="A7030">
        <v>2140110341</v>
      </c>
      <c r="B7030" t="s">
        <v>1622</v>
      </c>
      <c r="C7030" t="s">
        <v>130</v>
      </c>
      <c r="D7030" t="s">
        <v>131</v>
      </c>
      <c r="E7030" s="1">
        <v>175</v>
      </c>
      <c r="F7030" t="s">
        <v>36</v>
      </c>
      <c r="G7030">
        <v>0</v>
      </c>
      <c r="H7030">
        <v>0</v>
      </c>
      <c r="I7030">
        <v>3.0130859999999999</v>
      </c>
    </row>
    <row r="7031" spans="1:9" x14ac:dyDescent="0.25">
      <c r="A7031">
        <v>2140110342</v>
      </c>
      <c r="B7031" t="s">
        <v>1623</v>
      </c>
      <c r="C7031" t="s">
        <v>130</v>
      </c>
      <c r="D7031" t="s">
        <v>131</v>
      </c>
      <c r="E7031" s="1">
        <v>175</v>
      </c>
      <c r="F7031" t="s">
        <v>36</v>
      </c>
      <c r="G7031">
        <v>0</v>
      </c>
      <c r="H7031">
        <v>0</v>
      </c>
      <c r="I7031">
        <v>1.6186290000000001</v>
      </c>
    </row>
    <row r="7032" spans="1:9" x14ac:dyDescent="0.25">
      <c r="A7032">
        <v>2140110343</v>
      </c>
      <c r="B7032" t="s">
        <v>1624</v>
      </c>
      <c r="C7032" t="s">
        <v>8706</v>
      </c>
      <c r="D7032" t="s">
        <v>8707</v>
      </c>
      <c r="E7032" s="1">
        <v>675</v>
      </c>
      <c r="F7032" t="s">
        <v>36</v>
      </c>
      <c r="G7032">
        <v>0</v>
      </c>
      <c r="H7032">
        <v>0</v>
      </c>
      <c r="I7032">
        <v>1.404385</v>
      </c>
    </row>
    <row r="7033" spans="1:9" x14ac:dyDescent="0.25">
      <c r="A7033">
        <v>2140110343</v>
      </c>
      <c r="B7033" t="s">
        <v>1624</v>
      </c>
      <c r="C7033" t="s">
        <v>130</v>
      </c>
      <c r="D7033" t="s">
        <v>131</v>
      </c>
      <c r="E7033" s="1">
        <v>125</v>
      </c>
      <c r="F7033" t="s">
        <v>36</v>
      </c>
      <c r="G7033">
        <v>0</v>
      </c>
      <c r="H7033">
        <v>0</v>
      </c>
      <c r="I7033">
        <v>1.4044000000000001</v>
      </c>
    </row>
    <row r="7034" spans="1:9" x14ac:dyDescent="0.25">
      <c r="A7034">
        <v>2140110345</v>
      </c>
      <c r="B7034" t="s">
        <v>1625</v>
      </c>
      <c r="C7034" t="s">
        <v>130</v>
      </c>
      <c r="D7034" t="s">
        <v>131</v>
      </c>
      <c r="E7034">
        <v>62</v>
      </c>
      <c r="F7034" t="s">
        <v>36</v>
      </c>
      <c r="G7034">
        <v>0</v>
      </c>
      <c r="H7034">
        <v>0</v>
      </c>
      <c r="I7034">
        <v>2.8220969999999999</v>
      </c>
    </row>
    <row r="7035" spans="1:9" x14ac:dyDescent="0.25">
      <c r="A7035">
        <v>2140110347</v>
      </c>
      <c r="B7035" t="s">
        <v>1626</v>
      </c>
      <c r="C7035" t="s">
        <v>130</v>
      </c>
      <c r="D7035" t="s">
        <v>131</v>
      </c>
      <c r="E7035" s="1">
        <v>222</v>
      </c>
      <c r="F7035" t="s">
        <v>36</v>
      </c>
      <c r="G7035">
        <v>0</v>
      </c>
      <c r="H7035">
        <v>0</v>
      </c>
      <c r="I7035">
        <v>1.9034230000000001</v>
      </c>
    </row>
    <row r="7036" spans="1:9" x14ac:dyDescent="0.25">
      <c r="A7036">
        <v>2140110348</v>
      </c>
      <c r="B7036" t="s">
        <v>1627</v>
      </c>
      <c r="C7036" t="s">
        <v>130</v>
      </c>
      <c r="D7036" t="s">
        <v>131</v>
      </c>
      <c r="E7036" s="1">
        <v>58</v>
      </c>
      <c r="F7036" t="s">
        <v>36</v>
      </c>
      <c r="G7036">
        <v>0</v>
      </c>
      <c r="H7036">
        <v>0</v>
      </c>
      <c r="I7036">
        <v>2.7975859999999999</v>
      </c>
    </row>
    <row r="7037" spans="1:9" x14ac:dyDescent="0.25">
      <c r="A7037">
        <v>2140110349</v>
      </c>
      <c r="B7037" t="s">
        <v>1628</v>
      </c>
      <c r="C7037" t="s">
        <v>130</v>
      </c>
      <c r="D7037" t="s">
        <v>131</v>
      </c>
      <c r="E7037">
        <v>49</v>
      </c>
      <c r="F7037" t="s">
        <v>36</v>
      </c>
      <c r="G7037">
        <v>0</v>
      </c>
      <c r="H7037">
        <v>0</v>
      </c>
      <c r="I7037">
        <v>2.3322449999999999</v>
      </c>
    </row>
    <row r="7038" spans="1:9" x14ac:dyDescent="0.25">
      <c r="A7038">
        <v>2140110351</v>
      </c>
      <c r="B7038" t="s">
        <v>1629</v>
      </c>
      <c r="C7038" t="s">
        <v>130</v>
      </c>
      <c r="D7038" t="s">
        <v>131</v>
      </c>
      <c r="E7038" s="1">
        <v>938</v>
      </c>
      <c r="F7038" t="s">
        <v>36</v>
      </c>
      <c r="G7038">
        <v>0</v>
      </c>
      <c r="H7038">
        <v>11</v>
      </c>
      <c r="I7038">
        <v>1.6914929999999999</v>
      </c>
    </row>
    <row r="7039" spans="1:9" x14ac:dyDescent="0.25">
      <c r="A7039">
        <v>2140110351</v>
      </c>
      <c r="B7039" t="s">
        <v>1629</v>
      </c>
      <c r="C7039" t="s">
        <v>126</v>
      </c>
      <c r="D7039" t="s">
        <v>127</v>
      </c>
      <c r="E7039">
        <v>389</v>
      </c>
      <c r="F7039" t="s">
        <v>36</v>
      </c>
      <c r="G7039">
        <v>0</v>
      </c>
      <c r="H7039">
        <v>0</v>
      </c>
      <c r="I7039">
        <v>1.6914910000000001</v>
      </c>
    </row>
    <row r="7040" spans="1:9" x14ac:dyDescent="0.25">
      <c r="A7040">
        <v>2140110351</v>
      </c>
      <c r="B7040" t="s">
        <v>1629</v>
      </c>
      <c r="C7040" t="s">
        <v>139</v>
      </c>
      <c r="D7040" t="s">
        <v>140</v>
      </c>
      <c r="E7040">
        <v>11</v>
      </c>
      <c r="F7040" t="s">
        <v>36</v>
      </c>
      <c r="G7040">
        <v>11</v>
      </c>
      <c r="H7040">
        <v>0</v>
      </c>
      <c r="I7040">
        <v>1.691818</v>
      </c>
    </row>
    <row r="7041" spans="1:9" x14ac:dyDescent="0.25">
      <c r="A7041">
        <v>2140110352</v>
      </c>
      <c r="B7041" t="s">
        <v>1630</v>
      </c>
      <c r="C7041" t="s">
        <v>130</v>
      </c>
      <c r="D7041" t="s">
        <v>131</v>
      </c>
      <c r="E7041">
        <v>446</v>
      </c>
      <c r="F7041" t="s">
        <v>36</v>
      </c>
      <c r="G7041">
        <v>0</v>
      </c>
      <c r="H7041">
        <v>0</v>
      </c>
      <c r="I7041">
        <v>1.2647980000000001</v>
      </c>
    </row>
    <row r="7042" spans="1:9" x14ac:dyDescent="0.25">
      <c r="A7042">
        <v>2140110355</v>
      </c>
      <c r="B7042" t="s">
        <v>1631</v>
      </c>
      <c r="C7042" t="s">
        <v>130</v>
      </c>
      <c r="D7042" t="s">
        <v>131</v>
      </c>
      <c r="E7042">
        <v>20</v>
      </c>
      <c r="F7042" t="s">
        <v>36</v>
      </c>
      <c r="G7042">
        <v>0</v>
      </c>
      <c r="H7042">
        <v>0</v>
      </c>
      <c r="I7042">
        <v>2.625</v>
      </c>
    </row>
    <row r="7043" spans="1:9" x14ac:dyDescent="0.25">
      <c r="A7043">
        <v>2140110357</v>
      </c>
      <c r="B7043" t="s">
        <v>1632</v>
      </c>
      <c r="C7043" t="s">
        <v>130</v>
      </c>
      <c r="D7043" t="s">
        <v>131</v>
      </c>
      <c r="E7043">
        <v>79</v>
      </c>
      <c r="F7043" t="s">
        <v>36</v>
      </c>
      <c r="G7043">
        <v>0</v>
      </c>
      <c r="H7043">
        <v>0</v>
      </c>
      <c r="I7043">
        <v>2.600759</v>
      </c>
    </row>
    <row r="7044" spans="1:9" x14ac:dyDescent="0.25">
      <c r="A7044">
        <v>2140110358</v>
      </c>
      <c r="B7044" t="s">
        <v>1633</v>
      </c>
      <c r="C7044" t="s">
        <v>130</v>
      </c>
      <c r="D7044" t="s">
        <v>131</v>
      </c>
      <c r="E7044">
        <v>19</v>
      </c>
      <c r="F7044" t="s">
        <v>36</v>
      </c>
      <c r="G7044">
        <v>0</v>
      </c>
      <c r="H7044">
        <v>0</v>
      </c>
      <c r="I7044">
        <v>2.6210529999999999</v>
      </c>
    </row>
    <row r="7045" spans="1:9" x14ac:dyDescent="0.25">
      <c r="A7045">
        <v>2140110402</v>
      </c>
      <c r="B7045" t="s">
        <v>1634</v>
      </c>
      <c r="C7045" t="s">
        <v>126</v>
      </c>
      <c r="D7045" t="s">
        <v>127</v>
      </c>
      <c r="E7045" s="1">
        <v>525</v>
      </c>
      <c r="F7045" t="s">
        <v>36</v>
      </c>
      <c r="G7045">
        <v>0</v>
      </c>
      <c r="H7045">
        <v>0</v>
      </c>
      <c r="I7045">
        <v>1.921162</v>
      </c>
    </row>
    <row r="7046" spans="1:9" x14ac:dyDescent="0.25">
      <c r="A7046">
        <v>2140110402</v>
      </c>
      <c r="B7046" t="s">
        <v>1634</v>
      </c>
      <c r="C7046" t="s">
        <v>139</v>
      </c>
      <c r="D7046" t="s">
        <v>140</v>
      </c>
      <c r="E7046">
        <v>18</v>
      </c>
      <c r="F7046" t="s">
        <v>36</v>
      </c>
      <c r="G7046">
        <v>18</v>
      </c>
      <c r="H7046">
        <v>0</v>
      </c>
      <c r="I7046">
        <v>1.921111</v>
      </c>
    </row>
    <row r="7047" spans="1:9" x14ac:dyDescent="0.25">
      <c r="A7047">
        <v>2140110403</v>
      </c>
      <c r="B7047" t="s">
        <v>1635</v>
      </c>
      <c r="C7047" t="s">
        <v>130</v>
      </c>
      <c r="D7047" t="s">
        <v>131</v>
      </c>
      <c r="E7047" s="1">
        <v>198</v>
      </c>
      <c r="F7047" t="s">
        <v>36</v>
      </c>
      <c r="G7047">
        <v>0</v>
      </c>
      <c r="H7047">
        <v>0</v>
      </c>
      <c r="I7047">
        <v>1.9090400000000001</v>
      </c>
    </row>
    <row r="7048" spans="1:9" x14ac:dyDescent="0.25">
      <c r="A7048">
        <v>2140110405</v>
      </c>
      <c r="B7048" t="s">
        <v>1636</v>
      </c>
      <c r="C7048" t="s">
        <v>130</v>
      </c>
      <c r="D7048" t="s">
        <v>131</v>
      </c>
      <c r="E7048" s="1">
        <v>125</v>
      </c>
      <c r="F7048" t="s">
        <v>36</v>
      </c>
      <c r="G7048">
        <v>0</v>
      </c>
      <c r="H7048">
        <v>0</v>
      </c>
      <c r="I7048">
        <v>1.8329599999999999</v>
      </c>
    </row>
    <row r="7049" spans="1:9" x14ac:dyDescent="0.25">
      <c r="A7049">
        <v>2140110407</v>
      </c>
      <c r="B7049" t="s">
        <v>1637</v>
      </c>
      <c r="C7049" t="s">
        <v>130</v>
      </c>
      <c r="D7049" t="s">
        <v>131</v>
      </c>
      <c r="E7049" s="1">
        <v>9</v>
      </c>
      <c r="F7049" t="s">
        <v>36</v>
      </c>
      <c r="G7049">
        <v>0</v>
      </c>
      <c r="H7049">
        <v>0</v>
      </c>
      <c r="I7049">
        <v>2.3244440000000002</v>
      </c>
    </row>
    <row r="7050" spans="1:9" x14ac:dyDescent="0.25">
      <c r="A7050">
        <v>2140110408</v>
      </c>
      <c r="B7050" t="s">
        <v>1638</v>
      </c>
      <c r="C7050" t="s">
        <v>130</v>
      </c>
      <c r="D7050" t="s">
        <v>131</v>
      </c>
      <c r="E7050" s="1">
        <v>39</v>
      </c>
      <c r="F7050" t="s">
        <v>36</v>
      </c>
      <c r="G7050">
        <v>0</v>
      </c>
      <c r="H7050">
        <v>0</v>
      </c>
      <c r="I7050">
        <v>1.8823080000000001</v>
      </c>
    </row>
    <row r="7051" spans="1:9" x14ac:dyDescent="0.25">
      <c r="A7051">
        <v>2140110408</v>
      </c>
      <c r="B7051" t="s">
        <v>1638</v>
      </c>
      <c r="C7051" t="s">
        <v>126</v>
      </c>
      <c r="D7051" t="s">
        <v>127</v>
      </c>
      <c r="E7051" s="1">
        <v>236</v>
      </c>
      <c r="F7051" t="s">
        <v>36</v>
      </c>
      <c r="G7051">
        <v>0</v>
      </c>
      <c r="H7051">
        <v>0</v>
      </c>
      <c r="I7051">
        <v>1.8822030000000001</v>
      </c>
    </row>
    <row r="7052" spans="1:9" x14ac:dyDescent="0.25">
      <c r="A7052">
        <v>2140110409</v>
      </c>
      <c r="B7052" t="s">
        <v>1639</v>
      </c>
      <c r="C7052" t="s">
        <v>8706</v>
      </c>
      <c r="D7052" t="s">
        <v>8707</v>
      </c>
      <c r="E7052" s="1">
        <v>21</v>
      </c>
      <c r="F7052" t="s">
        <v>36</v>
      </c>
      <c r="G7052">
        <v>0</v>
      </c>
      <c r="H7052">
        <v>0</v>
      </c>
      <c r="I7052">
        <v>2.0066670000000002</v>
      </c>
    </row>
    <row r="7053" spans="1:9" x14ac:dyDescent="0.25">
      <c r="A7053">
        <v>2140110409</v>
      </c>
      <c r="B7053" t="s">
        <v>1639</v>
      </c>
      <c r="C7053" t="s">
        <v>130</v>
      </c>
      <c r="D7053" t="s">
        <v>131</v>
      </c>
      <c r="E7053" s="1">
        <v>431</v>
      </c>
      <c r="F7053" t="s">
        <v>36</v>
      </c>
      <c r="G7053">
        <v>0</v>
      </c>
      <c r="H7053">
        <v>0</v>
      </c>
      <c r="I7053">
        <v>2.0067520000000001</v>
      </c>
    </row>
    <row r="7054" spans="1:9" x14ac:dyDescent="0.25">
      <c r="A7054">
        <v>2140110410</v>
      </c>
      <c r="B7054" t="s">
        <v>1640</v>
      </c>
      <c r="C7054" t="s">
        <v>130</v>
      </c>
      <c r="D7054" t="s">
        <v>131</v>
      </c>
      <c r="E7054" s="1">
        <v>167</v>
      </c>
      <c r="F7054" t="s">
        <v>36</v>
      </c>
      <c r="G7054">
        <v>0</v>
      </c>
      <c r="H7054">
        <v>0</v>
      </c>
      <c r="I7054">
        <v>2.8168859999999998</v>
      </c>
    </row>
    <row r="7055" spans="1:9" x14ac:dyDescent="0.25">
      <c r="A7055">
        <v>2140110410</v>
      </c>
      <c r="B7055" t="s">
        <v>1640</v>
      </c>
      <c r="C7055" t="s">
        <v>137</v>
      </c>
      <c r="D7055" t="s">
        <v>138</v>
      </c>
      <c r="E7055" s="1">
        <v>0</v>
      </c>
      <c r="F7055" t="s">
        <v>36</v>
      </c>
      <c r="G7055">
        <v>0</v>
      </c>
      <c r="H7055">
        <v>0</v>
      </c>
      <c r="I7055">
        <v>2.8171430000000002</v>
      </c>
    </row>
    <row r="7056" spans="1:9" x14ac:dyDescent="0.25">
      <c r="A7056">
        <v>2140110411</v>
      </c>
      <c r="B7056" t="s">
        <v>1641</v>
      </c>
      <c r="C7056" t="s">
        <v>130</v>
      </c>
      <c r="D7056" t="s">
        <v>131</v>
      </c>
      <c r="E7056">
        <v>1</v>
      </c>
      <c r="F7056" t="s">
        <v>36</v>
      </c>
      <c r="G7056">
        <v>0</v>
      </c>
      <c r="H7056">
        <v>0</v>
      </c>
      <c r="I7056">
        <v>2.5</v>
      </c>
    </row>
    <row r="7057" spans="1:9" x14ac:dyDescent="0.25">
      <c r="A7057">
        <v>2140110411</v>
      </c>
      <c r="B7057" t="s">
        <v>1641</v>
      </c>
      <c r="C7057" t="s">
        <v>137</v>
      </c>
      <c r="D7057" t="s">
        <v>138</v>
      </c>
      <c r="E7057">
        <v>0</v>
      </c>
      <c r="F7057" t="s">
        <v>36</v>
      </c>
      <c r="G7057">
        <v>0</v>
      </c>
      <c r="H7057">
        <v>0</v>
      </c>
      <c r="I7057">
        <v>2.496667</v>
      </c>
    </row>
    <row r="7058" spans="1:9" x14ac:dyDescent="0.25">
      <c r="A7058">
        <v>2140110412</v>
      </c>
      <c r="B7058" t="s">
        <v>1642</v>
      </c>
      <c r="C7058" t="s">
        <v>130</v>
      </c>
      <c r="D7058" t="s">
        <v>131</v>
      </c>
      <c r="E7058">
        <v>6</v>
      </c>
      <c r="F7058" t="s">
        <v>36</v>
      </c>
      <c r="G7058">
        <v>0</v>
      </c>
      <c r="H7058">
        <v>1</v>
      </c>
      <c r="I7058">
        <v>2.5216669999999999</v>
      </c>
    </row>
    <row r="7059" spans="1:9" x14ac:dyDescent="0.25">
      <c r="A7059">
        <v>2140110412</v>
      </c>
      <c r="B7059" t="s">
        <v>1642</v>
      </c>
      <c r="C7059" t="s">
        <v>137</v>
      </c>
      <c r="D7059" t="s">
        <v>138</v>
      </c>
      <c r="E7059" s="1">
        <v>0</v>
      </c>
      <c r="F7059" t="s">
        <v>36</v>
      </c>
      <c r="G7059">
        <v>1</v>
      </c>
      <c r="H7059">
        <v>0</v>
      </c>
      <c r="I7059">
        <v>2.5216669999999999</v>
      </c>
    </row>
    <row r="7060" spans="1:9" x14ac:dyDescent="0.25">
      <c r="A7060">
        <v>2140110413</v>
      </c>
      <c r="B7060" t="s">
        <v>1643</v>
      </c>
      <c r="C7060" t="s">
        <v>8706</v>
      </c>
      <c r="D7060" t="s">
        <v>8707</v>
      </c>
      <c r="E7060">
        <v>558</v>
      </c>
      <c r="F7060" t="s">
        <v>36</v>
      </c>
      <c r="G7060">
        <v>0</v>
      </c>
      <c r="H7060">
        <v>0</v>
      </c>
      <c r="I7060">
        <v>2.4534950000000002</v>
      </c>
    </row>
    <row r="7061" spans="1:9" x14ac:dyDescent="0.25">
      <c r="A7061">
        <v>2140110413</v>
      </c>
      <c r="B7061" t="s">
        <v>1643</v>
      </c>
      <c r="C7061" t="s">
        <v>130</v>
      </c>
      <c r="D7061" t="s">
        <v>131</v>
      </c>
      <c r="E7061" s="1">
        <v>48</v>
      </c>
      <c r="F7061" t="s">
        <v>36</v>
      </c>
      <c r="G7061">
        <v>0</v>
      </c>
      <c r="H7061">
        <v>0</v>
      </c>
      <c r="I7061">
        <v>2.4533330000000002</v>
      </c>
    </row>
    <row r="7062" spans="1:9" x14ac:dyDescent="0.25">
      <c r="A7062">
        <v>2140110413</v>
      </c>
      <c r="B7062" t="s">
        <v>1643</v>
      </c>
      <c r="C7062" t="s">
        <v>137</v>
      </c>
      <c r="D7062" t="s">
        <v>138</v>
      </c>
      <c r="E7062" s="1">
        <v>0</v>
      </c>
      <c r="F7062" t="s">
        <v>36</v>
      </c>
      <c r="G7062">
        <v>0</v>
      </c>
      <c r="H7062">
        <v>0</v>
      </c>
      <c r="I7062">
        <v>2.4533330000000002</v>
      </c>
    </row>
    <row r="7063" spans="1:9" x14ac:dyDescent="0.25">
      <c r="A7063">
        <v>2140110414</v>
      </c>
      <c r="B7063" t="s">
        <v>1644</v>
      </c>
      <c r="C7063" t="s">
        <v>8706</v>
      </c>
      <c r="D7063" t="s">
        <v>8707</v>
      </c>
      <c r="E7063" s="1">
        <v>1</v>
      </c>
      <c r="F7063" t="s">
        <v>36</v>
      </c>
      <c r="G7063">
        <v>0</v>
      </c>
      <c r="H7063">
        <v>0</v>
      </c>
      <c r="I7063">
        <v>2.48</v>
      </c>
    </row>
    <row r="7064" spans="1:9" x14ac:dyDescent="0.25">
      <c r="A7064">
        <v>2140110414</v>
      </c>
      <c r="B7064" t="s">
        <v>1644</v>
      </c>
      <c r="C7064" t="s">
        <v>130</v>
      </c>
      <c r="D7064" t="s">
        <v>131</v>
      </c>
      <c r="E7064" s="1">
        <v>500</v>
      </c>
      <c r="F7064" t="s">
        <v>36</v>
      </c>
      <c r="G7064">
        <v>0</v>
      </c>
      <c r="H7064">
        <v>28</v>
      </c>
      <c r="I7064">
        <v>2.4849999999999999</v>
      </c>
    </row>
    <row r="7065" spans="1:9" x14ac:dyDescent="0.25">
      <c r="A7065">
        <v>2140110414</v>
      </c>
      <c r="B7065" t="s">
        <v>1644</v>
      </c>
      <c r="C7065" t="s">
        <v>137</v>
      </c>
      <c r="D7065" t="s">
        <v>138</v>
      </c>
      <c r="E7065" s="1">
        <v>0</v>
      </c>
      <c r="F7065" t="s">
        <v>36</v>
      </c>
      <c r="G7065">
        <v>1</v>
      </c>
      <c r="H7065">
        <v>0</v>
      </c>
      <c r="I7065">
        <v>2.483333</v>
      </c>
    </row>
    <row r="7066" spans="1:9" x14ac:dyDescent="0.25">
      <c r="A7066">
        <v>2140110414</v>
      </c>
      <c r="B7066" t="s">
        <v>1644</v>
      </c>
      <c r="C7066" t="s">
        <v>139</v>
      </c>
      <c r="D7066" t="s">
        <v>140</v>
      </c>
      <c r="E7066" s="1">
        <v>17</v>
      </c>
      <c r="F7066" t="s">
        <v>36</v>
      </c>
      <c r="G7066">
        <v>27</v>
      </c>
      <c r="H7066">
        <v>0</v>
      </c>
      <c r="I7066">
        <v>2.484118</v>
      </c>
    </row>
    <row r="7067" spans="1:9" x14ac:dyDescent="0.25">
      <c r="A7067">
        <v>2140110415</v>
      </c>
      <c r="B7067" t="s">
        <v>1645</v>
      </c>
      <c r="C7067" t="s">
        <v>130</v>
      </c>
      <c r="D7067" t="s">
        <v>131</v>
      </c>
      <c r="E7067" s="1">
        <v>37</v>
      </c>
      <c r="F7067" t="s">
        <v>36</v>
      </c>
      <c r="G7067">
        <v>0</v>
      </c>
      <c r="H7067">
        <v>0</v>
      </c>
      <c r="I7067">
        <v>1.058378</v>
      </c>
    </row>
    <row r="7068" spans="1:9" x14ac:dyDescent="0.25">
      <c r="A7068">
        <v>2140110416</v>
      </c>
      <c r="B7068" t="s">
        <v>1646</v>
      </c>
      <c r="C7068" t="s">
        <v>8706</v>
      </c>
      <c r="D7068" t="s">
        <v>8707</v>
      </c>
      <c r="E7068" s="1">
        <v>1220</v>
      </c>
      <c r="F7068" t="s">
        <v>36</v>
      </c>
      <c r="G7068">
        <v>0</v>
      </c>
      <c r="H7068">
        <v>0</v>
      </c>
      <c r="I7068">
        <v>1.469541</v>
      </c>
    </row>
    <row r="7069" spans="1:9" x14ac:dyDescent="0.25">
      <c r="A7069">
        <v>2140110416</v>
      </c>
      <c r="B7069" t="s">
        <v>1646</v>
      </c>
      <c r="C7069" t="s">
        <v>130</v>
      </c>
      <c r="D7069" t="s">
        <v>131</v>
      </c>
      <c r="E7069">
        <v>30</v>
      </c>
      <c r="F7069" t="s">
        <v>36</v>
      </c>
      <c r="G7069">
        <v>0</v>
      </c>
      <c r="H7069">
        <v>0</v>
      </c>
      <c r="I7069">
        <v>1.4696670000000001</v>
      </c>
    </row>
    <row r="7070" spans="1:9" x14ac:dyDescent="0.25">
      <c r="A7070">
        <v>2140110417</v>
      </c>
      <c r="B7070" t="s">
        <v>1647</v>
      </c>
      <c r="C7070" t="s">
        <v>130</v>
      </c>
      <c r="D7070" t="s">
        <v>131</v>
      </c>
      <c r="E7070" s="1">
        <v>3018</v>
      </c>
      <c r="F7070" t="s">
        <v>36</v>
      </c>
      <c r="G7070">
        <v>0</v>
      </c>
      <c r="H7070">
        <v>0</v>
      </c>
      <c r="I7070">
        <v>1.1436710000000001</v>
      </c>
    </row>
    <row r="7071" spans="1:9" x14ac:dyDescent="0.25">
      <c r="A7071">
        <v>2140110418</v>
      </c>
      <c r="B7071" t="s">
        <v>1648</v>
      </c>
      <c r="C7071" t="s">
        <v>130</v>
      </c>
      <c r="D7071" t="s">
        <v>131</v>
      </c>
      <c r="E7071" s="1">
        <v>36</v>
      </c>
      <c r="F7071" t="s">
        <v>36</v>
      </c>
      <c r="G7071">
        <v>0</v>
      </c>
      <c r="H7071">
        <v>0</v>
      </c>
      <c r="I7071">
        <v>1.2324999999999999</v>
      </c>
    </row>
    <row r="7072" spans="1:9" x14ac:dyDescent="0.25">
      <c r="A7072">
        <v>2140110419</v>
      </c>
      <c r="B7072" t="s">
        <v>1649</v>
      </c>
      <c r="C7072" t="s">
        <v>130</v>
      </c>
      <c r="D7072" t="s">
        <v>131</v>
      </c>
      <c r="E7072" s="1">
        <v>2</v>
      </c>
      <c r="F7072" t="s">
        <v>36</v>
      </c>
      <c r="G7072">
        <v>0</v>
      </c>
      <c r="H7072">
        <v>29</v>
      </c>
      <c r="I7072">
        <v>1.1200000000000001</v>
      </c>
    </row>
    <row r="7073" spans="1:9" x14ac:dyDescent="0.25">
      <c r="A7073">
        <v>2140110419</v>
      </c>
      <c r="B7073" t="s">
        <v>1649</v>
      </c>
      <c r="C7073" t="s">
        <v>139</v>
      </c>
      <c r="D7073" t="s">
        <v>140</v>
      </c>
      <c r="E7073" s="1">
        <v>29</v>
      </c>
      <c r="F7073" t="s">
        <v>36</v>
      </c>
      <c r="G7073">
        <v>29</v>
      </c>
      <c r="H7073">
        <v>0</v>
      </c>
      <c r="I7073">
        <v>1.1189659999999999</v>
      </c>
    </row>
    <row r="7074" spans="1:9" x14ac:dyDescent="0.25">
      <c r="A7074">
        <v>2140110420</v>
      </c>
      <c r="B7074" t="s">
        <v>1650</v>
      </c>
      <c r="C7074" t="s">
        <v>130</v>
      </c>
      <c r="D7074" t="s">
        <v>131</v>
      </c>
      <c r="E7074" s="1">
        <v>50</v>
      </c>
      <c r="F7074" t="s">
        <v>36</v>
      </c>
      <c r="G7074">
        <v>0</v>
      </c>
      <c r="H7074">
        <v>0</v>
      </c>
      <c r="I7074">
        <v>0.98399999999999999</v>
      </c>
    </row>
    <row r="7075" spans="1:9" x14ac:dyDescent="0.25">
      <c r="A7075">
        <v>2140110421</v>
      </c>
      <c r="B7075" t="s">
        <v>1651</v>
      </c>
      <c r="C7075" t="s">
        <v>130</v>
      </c>
      <c r="D7075" t="s">
        <v>131</v>
      </c>
      <c r="E7075" s="1">
        <v>90</v>
      </c>
      <c r="F7075" t="s">
        <v>36</v>
      </c>
      <c r="G7075">
        <v>0</v>
      </c>
      <c r="H7075">
        <v>0</v>
      </c>
      <c r="I7075">
        <v>2.0032220000000001</v>
      </c>
    </row>
    <row r="7076" spans="1:9" x14ac:dyDescent="0.25">
      <c r="A7076">
        <v>2140110422</v>
      </c>
      <c r="B7076" t="s">
        <v>1652</v>
      </c>
      <c r="C7076" t="s">
        <v>130</v>
      </c>
      <c r="D7076" t="s">
        <v>131</v>
      </c>
      <c r="E7076">
        <v>373</v>
      </c>
      <c r="F7076" t="s">
        <v>36</v>
      </c>
      <c r="G7076">
        <v>0</v>
      </c>
      <c r="H7076">
        <v>0</v>
      </c>
      <c r="I7076">
        <v>1.650509</v>
      </c>
    </row>
    <row r="7077" spans="1:9" x14ac:dyDescent="0.25">
      <c r="A7077">
        <v>2140110423</v>
      </c>
      <c r="B7077" t="s">
        <v>1653</v>
      </c>
      <c r="C7077" t="s">
        <v>130</v>
      </c>
      <c r="D7077" t="s">
        <v>131</v>
      </c>
      <c r="E7077" s="1">
        <v>9</v>
      </c>
      <c r="F7077" t="s">
        <v>36</v>
      </c>
      <c r="G7077">
        <v>0</v>
      </c>
      <c r="H7077">
        <v>0</v>
      </c>
      <c r="I7077">
        <v>2.003333</v>
      </c>
    </row>
    <row r="7078" spans="1:9" x14ac:dyDescent="0.25">
      <c r="A7078">
        <v>2140110424</v>
      </c>
      <c r="B7078" t="s">
        <v>1654</v>
      </c>
      <c r="C7078" t="s">
        <v>8706</v>
      </c>
      <c r="D7078" t="s">
        <v>8707</v>
      </c>
      <c r="E7078" s="1">
        <v>1700</v>
      </c>
      <c r="F7078" t="s">
        <v>36</v>
      </c>
      <c r="G7078">
        <v>0</v>
      </c>
      <c r="H7078">
        <v>0</v>
      </c>
      <c r="I7078">
        <v>1.3900349999999999</v>
      </c>
    </row>
    <row r="7079" spans="1:9" x14ac:dyDescent="0.25">
      <c r="A7079">
        <v>2140110424</v>
      </c>
      <c r="B7079" t="s">
        <v>1654</v>
      </c>
      <c r="C7079" t="s">
        <v>130</v>
      </c>
      <c r="D7079" t="s">
        <v>131</v>
      </c>
      <c r="E7079" s="1">
        <v>81</v>
      </c>
      <c r="F7079" t="s">
        <v>36</v>
      </c>
      <c r="G7079">
        <v>0</v>
      </c>
      <c r="H7079">
        <v>0</v>
      </c>
      <c r="I7079">
        <v>1.39</v>
      </c>
    </row>
    <row r="7080" spans="1:9" x14ac:dyDescent="0.25">
      <c r="A7080">
        <v>2140110425</v>
      </c>
      <c r="B7080" t="s">
        <v>1655</v>
      </c>
      <c r="C7080" t="s">
        <v>130</v>
      </c>
      <c r="D7080" t="s">
        <v>131</v>
      </c>
      <c r="E7080" s="1">
        <v>1498</v>
      </c>
      <c r="F7080" t="s">
        <v>36</v>
      </c>
      <c r="G7080">
        <v>0</v>
      </c>
      <c r="H7080">
        <v>0</v>
      </c>
      <c r="I7080">
        <v>1.1276029999999999</v>
      </c>
    </row>
    <row r="7081" spans="1:9" x14ac:dyDescent="0.25">
      <c r="A7081">
        <v>2140110426</v>
      </c>
      <c r="B7081" t="s">
        <v>1656</v>
      </c>
      <c r="C7081" t="s">
        <v>130</v>
      </c>
      <c r="D7081" t="s">
        <v>131</v>
      </c>
      <c r="E7081" s="1">
        <v>865</v>
      </c>
      <c r="F7081" t="s">
        <v>36</v>
      </c>
      <c r="G7081">
        <v>0</v>
      </c>
      <c r="H7081">
        <v>0</v>
      </c>
      <c r="I7081">
        <v>1.4831909999999999</v>
      </c>
    </row>
    <row r="7082" spans="1:9" x14ac:dyDescent="0.25">
      <c r="A7082">
        <v>2140110433</v>
      </c>
      <c r="B7082" t="s">
        <v>1657</v>
      </c>
      <c r="C7082" t="s">
        <v>130</v>
      </c>
      <c r="D7082" t="s">
        <v>131</v>
      </c>
      <c r="E7082" s="1">
        <v>928</v>
      </c>
      <c r="F7082" t="s">
        <v>36</v>
      </c>
      <c r="G7082">
        <v>0</v>
      </c>
      <c r="H7082">
        <v>0</v>
      </c>
      <c r="I7082">
        <v>1.4098599999999999</v>
      </c>
    </row>
    <row r="7083" spans="1:9" x14ac:dyDescent="0.25">
      <c r="A7083">
        <v>2140110434</v>
      </c>
      <c r="B7083" t="s">
        <v>1658</v>
      </c>
      <c r="C7083" t="s">
        <v>130</v>
      </c>
      <c r="D7083" t="s">
        <v>131</v>
      </c>
      <c r="E7083" s="1">
        <v>150</v>
      </c>
      <c r="F7083" t="s">
        <v>36</v>
      </c>
      <c r="G7083">
        <v>0</v>
      </c>
      <c r="H7083">
        <v>0</v>
      </c>
      <c r="I7083">
        <v>1.6981999999999999</v>
      </c>
    </row>
    <row r="7084" spans="1:9" x14ac:dyDescent="0.25">
      <c r="A7084">
        <v>2140110435</v>
      </c>
      <c r="B7084" t="s">
        <v>1659</v>
      </c>
      <c r="C7084" t="s">
        <v>8706</v>
      </c>
      <c r="D7084" t="s">
        <v>8707</v>
      </c>
      <c r="E7084" s="1">
        <v>70</v>
      </c>
      <c r="F7084" t="s">
        <v>36</v>
      </c>
      <c r="G7084">
        <v>0</v>
      </c>
      <c r="H7084">
        <v>0</v>
      </c>
      <c r="I7084">
        <v>1.5649999999999999</v>
      </c>
    </row>
    <row r="7085" spans="1:9" x14ac:dyDescent="0.25">
      <c r="A7085">
        <v>2140110435</v>
      </c>
      <c r="B7085" t="s">
        <v>1659</v>
      </c>
      <c r="C7085" t="s">
        <v>130</v>
      </c>
      <c r="D7085" t="s">
        <v>131</v>
      </c>
      <c r="E7085" s="1">
        <v>1741</v>
      </c>
      <c r="F7085" t="s">
        <v>36</v>
      </c>
      <c r="G7085">
        <v>0</v>
      </c>
      <c r="H7085">
        <v>0</v>
      </c>
      <c r="I7085">
        <v>1.565032</v>
      </c>
    </row>
    <row r="7086" spans="1:9" x14ac:dyDescent="0.25">
      <c r="A7086">
        <v>2140110439</v>
      </c>
      <c r="B7086" t="s">
        <v>1660</v>
      </c>
      <c r="C7086" t="s">
        <v>130</v>
      </c>
      <c r="D7086" t="s">
        <v>131</v>
      </c>
      <c r="E7086" s="1">
        <v>20</v>
      </c>
      <c r="F7086" t="s">
        <v>36</v>
      </c>
      <c r="G7086">
        <v>0</v>
      </c>
      <c r="H7086">
        <v>0</v>
      </c>
      <c r="I7086">
        <v>1.7035</v>
      </c>
    </row>
    <row r="7087" spans="1:9" x14ac:dyDescent="0.25">
      <c r="A7087">
        <v>2140110440</v>
      </c>
      <c r="B7087" t="s">
        <v>1661</v>
      </c>
      <c r="C7087" t="s">
        <v>8706</v>
      </c>
      <c r="D7087" t="s">
        <v>8707</v>
      </c>
      <c r="E7087" s="1">
        <v>138</v>
      </c>
      <c r="F7087" t="s">
        <v>36</v>
      </c>
      <c r="G7087">
        <v>0</v>
      </c>
      <c r="H7087">
        <v>0</v>
      </c>
      <c r="I7087">
        <v>1.331377</v>
      </c>
    </row>
    <row r="7088" spans="1:9" x14ac:dyDescent="0.25">
      <c r="A7088">
        <v>2140110440</v>
      </c>
      <c r="B7088" t="s">
        <v>1661</v>
      </c>
      <c r="C7088" t="s">
        <v>130</v>
      </c>
      <c r="D7088" t="s">
        <v>131</v>
      </c>
      <c r="E7088" s="1">
        <v>46</v>
      </c>
      <c r="F7088" t="s">
        <v>36</v>
      </c>
      <c r="G7088">
        <v>0</v>
      </c>
      <c r="H7088">
        <v>0</v>
      </c>
      <c r="I7088">
        <v>1.331304</v>
      </c>
    </row>
    <row r="7089" spans="1:9" x14ac:dyDescent="0.25">
      <c r="A7089">
        <v>2140110441</v>
      </c>
      <c r="B7089" t="s">
        <v>1662</v>
      </c>
      <c r="C7089" t="s">
        <v>130</v>
      </c>
      <c r="D7089" t="s">
        <v>131</v>
      </c>
      <c r="E7089" s="1">
        <v>31</v>
      </c>
      <c r="F7089" t="s">
        <v>36</v>
      </c>
      <c r="G7089">
        <v>0</v>
      </c>
      <c r="H7089">
        <v>0</v>
      </c>
      <c r="I7089">
        <v>1.5190319999999999</v>
      </c>
    </row>
    <row r="7090" spans="1:9" x14ac:dyDescent="0.25">
      <c r="A7090">
        <v>2140110447</v>
      </c>
      <c r="B7090" t="s">
        <v>1663</v>
      </c>
      <c r="C7090" t="s">
        <v>8706</v>
      </c>
      <c r="D7090" t="s">
        <v>8707</v>
      </c>
      <c r="E7090" s="1">
        <v>8</v>
      </c>
      <c r="F7090" t="s">
        <v>36</v>
      </c>
      <c r="G7090">
        <v>0</v>
      </c>
      <c r="H7090">
        <v>0</v>
      </c>
      <c r="I7090">
        <v>2.1087500000000001</v>
      </c>
    </row>
    <row r="7091" spans="1:9" x14ac:dyDescent="0.25">
      <c r="A7091">
        <v>2140110447</v>
      </c>
      <c r="B7091" t="s">
        <v>1663</v>
      </c>
      <c r="C7091" t="s">
        <v>130</v>
      </c>
      <c r="D7091" t="s">
        <v>131</v>
      </c>
      <c r="E7091" s="1">
        <v>73</v>
      </c>
      <c r="F7091" t="s">
        <v>36</v>
      </c>
      <c r="G7091">
        <v>0</v>
      </c>
      <c r="H7091">
        <v>0</v>
      </c>
      <c r="I7091">
        <v>2.1093150000000001</v>
      </c>
    </row>
    <row r="7092" spans="1:9" x14ac:dyDescent="0.25">
      <c r="A7092">
        <v>2140110448</v>
      </c>
      <c r="B7092" t="s">
        <v>1664</v>
      </c>
      <c r="C7092" t="s">
        <v>130</v>
      </c>
      <c r="D7092" t="s">
        <v>131</v>
      </c>
      <c r="E7092" s="1">
        <v>8</v>
      </c>
      <c r="F7092" t="s">
        <v>36</v>
      </c>
      <c r="G7092">
        <v>0</v>
      </c>
      <c r="H7092">
        <v>0</v>
      </c>
      <c r="I7092">
        <v>1.83125</v>
      </c>
    </row>
    <row r="7093" spans="1:9" x14ac:dyDescent="0.25">
      <c r="A7093">
        <v>2140110450</v>
      </c>
      <c r="B7093" t="s">
        <v>1665</v>
      </c>
      <c r="C7093" t="s">
        <v>139</v>
      </c>
      <c r="D7093" t="s">
        <v>140</v>
      </c>
      <c r="E7093" s="1">
        <v>19</v>
      </c>
      <c r="F7093" t="s">
        <v>36</v>
      </c>
      <c r="G7093">
        <v>19</v>
      </c>
      <c r="H7093">
        <v>0</v>
      </c>
      <c r="I7093">
        <v>2.0468419999999998</v>
      </c>
    </row>
    <row r="7094" spans="1:9" x14ac:dyDescent="0.25">
      <c r="A7094">
        <v>2140110455</v>
      </c>
      <c r="B7094" t="s">
        <v>1666</v>
      </c>
      <c r="C7094" t="s">
        <v>130</v>
      </c>
      <c r="D7094" t="s">
        <v>131</v>
      </c>
      <c r="E7094" s="1">
        <v>5</v>
      </c>
      <c r="F7094" t="s">
        <v>36</v>
      </c>
      <c r="G7094">
        <v>0</v>
      </c>
      <c r="H7094">
        <v>0</v>
      </c>
      <c r="I7094">
        <v>2.9460000000000002</v>
      </c>
    </row>
    <row r="7095" spans="1:9" x14ac:dyDescent="0.25">
      <c r="A7095">
        <v>2140110456</v>
      </c>
      <c r="B7095" t="s">
        <v>1667</v>
      </c>
      <c r="C7095" t="s">
        <v>130</v>
      </c>
      <c r="D7095" t="s">
        <v>131</v>
      </c>
      <c r="E7095">
        <v>95</v>
      </c>
      <c r="F7095" t="s">
        <v>36</v>
      </c>
      <c r="G7095">
        <v>0</v>
      </c>
      <c r="H7095">
        <v>0</v>
      </c>
      <c r="I7095">
        <v>3.6153680000000001</v>
      </c>
    </row>
    <row r="7096" spans="1:9" x14ac:dyDescent="0.25">
      <c r="A7096">
        <v>2140110458</v>
      </c>
      <c r="B7096" t="s">
        <v>1668</v>
      </c>
      <c r="C7096" t="s">
        <v>130</v>
      </c>
      <c r="D7096" t="s">
        <v>131</v>
      </c>
      <c r="E7096" s="1">
        <v>97</v>
      </c>
      <c r="F7096" t="s">
        <v>36</v>
      </c>
      <c r="G7096">
        <v>0</v>
      </c>
      <c r="H7096">
        <v>0</v>
      </c>
      <c r="I7096">
        <v>2.666804</v>
      </c>
    </row>
    <row r="7097" spans="1:9" x14ac:dyDescent="0.25">
      <c r="A7097">
        <v>2140110515</v>
      </c>
      <c r="B7097" t="s">
        <v>5843</v>
      </c>
      <c r="C7097" t="s">
        <v>130</v>
      </c>
      <c r="D7097" t="s">
        <v>131</v>
      </c>
      <c r="E7097" s="1">
        <v>0</v>
      </c>
      <c r="F7097" t="s">
        <v>36</v>
      </c>
      <c r="G7097">
        <v>0</v>
      </c>
      <c r="H7097" s="1">
        <v>0</v>
      </c>
      <c r="I7097">
        <v>3.4844650000000001</v>
      </c>
    </row>
    <row r="7098" spans="1:9" x14ac:dyDescent="0.25">
      <c r="A7098">
        <v>2140110516</v>
      </c>
      <c r="B7098" t="s">
        <v>1669</v>
      </c>
      <c r="C7098" t="s">
        <v>130</v>
      </c>
      <c r="D7098" t="s">
        <v>131</v>
      </c>
      <c r="E7098" s="1">
        <v>1800</v>
      </c>
      <c r="F7098" t="s">
        <v>36</v>
      </c>
      <c r="G7098">
        <v>0</v>
      </c>
      <c r="H7098">
        <v>0</v>
      </c>
      <c r="I7098">
        <v>3.484467</v>
      </c>
    </row>
    <row r="7099" spans="1:9" x14ac:dyDescent="0.25">
      <c r="A7099">
        <v>2140110517</v>
      </c>
      <c r="B7099" t="s">
        <v>1670</v>
      </c>
      <c r="C7099" t="s">
        <v>130</v>
      </c>
      <c r="D7099" t="s">
        <v>131</v>
      </c>
      <c r="E7099" s="1">
        <v>2375</v>
      </c>
      <c r="F7099" t="s">
        <v>36</v>
      </c>
      <c r="G7099">
        <v>0</v>
      </c>
      <c r="H7099">
        <v>0</v>
      </c>
      <c r="I7099">
        <v>3.4844629999999999</v>
      </c>
    </row>
    <row r="7100" spans="1:9" x14ac:dyDescent="0.25">
      <c r="A7100">
        <v>2140110518</v>
      </c>
      <c r="B7100" t="s">
        <v>1671</v>
      </c>
      <c r="C7100" t="s">
        <v>139</v>
      </c>
      <c r="D7100" t="s">
        <v>140</v>
      </c>
      <c r="E7100" s="1">
        <v>0</v>
      </c>
      <c r="F7100" t="s">
        <v>36</v>
      </c>
      <c r="G7100">
        <v>825</v>
      </c>
      <c r="H7100">
        <v>0</v>
      </c>
      <c r="I7100">
        <v>3.484461</v>
      </c>
    </row>
    <row r="7101" spans="1:9" x14ac:dyDescent="0.25">
      <c r="A7101">
        <v>2140110524</v>
      </c>
      <c r="B7101" t="s">
        <v>1672</v>
      </c>
      <c r="C7101" t="s">
        <v>8708</v>
      </c>
      <c r="D7101" t="s">
        <v>8709</v>
      </c>
      <c r="E7101" s="1">
        <v>0</v>
      </c>
      <c r="F7101" t="s">
        <v>36</v>
      </c>
      <c r="G7101">
        <v>0</v>
      </c>
      <c r="H7101">
        <v>0</v>
      </c>
      <c r="I7101">
        <v>2.6708340000000002</v>
      </c>
    </row>
    <row r="7102" spans="1:9" x14ac:dyDescent="0.25">
      <c r="A7102">
        <v>2140110524</v>
      </c>
      <c r="B7102" t="s">
        <v>1672</v>
      </c>
      <c r="C7102" t="s">
        <v>8710</v>
      </c>
      <c r="D7102" t="s">
        <v>8711</v>
      </c>
      <c r="E7102" s="1">
        <v>0</v>
      </c>
      <c r="F7102" t="s">
        <v>36</v>
      </c>
      <c r="G7102">
        <v>0</v>
      </c>
      <c r="H7102">
        <v>0</v>
      </c>
      <c r="I7102">
        <v>2.436833</v>
      </c>
    </row>
    <row r="7103" spans="1:9" x14ac:dyDescent="0.25">
      <c r="A7103">
        <v>2140110524</v>
      </c>
      <c r="B7103" t="s">
        <v>1672</v>
      </c>
      <c r="C7103" t="s">
        <v>8706</v>
      </c>
      <c r="D7103" t="s">
        <v>8707</v>
      </c>
      <c r="E7103">
        <v>19</v>
      </c>
      <c r="F7103" t="s">
        <v>36</v>
      </c>
      <c r="G7103">
        <v>0</v>
      </c>
      <c r="H7103">
        <v>0</v>
      </c>
      <c r="I7103">
        <v>2.450526</v>
      </c>
    </row>
    <row r="7104" spans="1:9" x14ac:dyDescent="0.25">
      <c r="A7104">
        <v>2140110524</v>
      </c>
      <c r="B7104" t="s">
        <v>1672</v>
      </c>
      <c r="C7104" t="s">
        <v>130</v>
      </c>
      <c r="D7104" t="s">
        <v>131</v>
      </c>
      <c r="E7104" s="1">
        <v>173</v>
      </c>
      <c r="F7104" t="s">
        <v>36</v>
      </c>
      <c r="G7104" s="1">
        <v>2027</v>
      </c>
      <c r="H7104" s="1">
        <v>66154</v>
      </c>
      <c r="I7104">
        <v>2.4341620000000002</v>
      </c>
    </row>
    <row r="7105" spans="1:9" x14ac:dyDescent="0.25">
      <c r="A7105">
        <v>2140110524</v>
      </c>
      <c r="B7105" t="s">
        <v>1672</v>
      </c>
      <c r="C7105" t="s">
        <v>1678</v>
      </c>
      <c r="D7105" t="s">
        <v>1679</v>
      </c>
      <c r="E7105" s="1">
        <v>0</v>
      </c>
      <c r="F7105" t="s">
        <v>36</v>
      </c>
      <c r="G7105">
        <v>0</v>
      </c>
      <c r="H7105">
        <v>0</v>
      </c>
      <c r="I7105">
        <v>2.0121159999999998</v>
      </c>
    </row>
    <row r="7106" spans="1:9" x14ac:dyDescent="0.25">
      <c r="A7106">
        <v>2140110524</v>
      </c>
      <c r="B7106" t="s">
        <v>1672</v>
      </c>
      <c r="C7106" t="s">
        <v>137</v>
      </c>
      <c r="D7106" t="s">
        <v>138</v>
      </c>
      <c r="E7106">
        <v>1</v>
      </c>
      <c r="F7106" t="s">
        <v>36</v>
      </c>
      <c r="G7106">
        <v>4</v>
      </c>
      <c r="H7106">
        <v>0</v>
      </c>
      <c r="I7106">
        <v>2.4</v>
      </c>
    </row>
    <row r="7107" spans="1:9" x14ac:dyDescent="0.25">
      <c r="A7107">
        <v>2140110524</v>
      </c>
      <c r="B7107" t="s">
        <v>1672</v>
      </c>
      <c r="C7107" t="s">
        <v>151</v>
      </c>
      <c r="D7107" t="s">
        <v>152</v>
      </c>
      <c r="E7107" s="1">
        <v>0</v>
      </c>
      <c r="F7107" t="s">
        <v>36</v>
      </c>
      <c r="G7107" s="1">
        <v>0</v>
      </c>
      <c r="H7107" s="1">
        <v>0</v>
      </c>
      <c r="I7107">
        <v>2.4222670000000002</v>
      </c>
    </row>
    <row r="7108" spans="1:9" x14ac:dyDescent="0.25">
      <c r="A7108">
        <v>2140110524</v>
      </c>
      <c r="B7108" t="s">
        <v>1672</v>
      </c>
      <c r="C7108" t="s">
        <v>139</v>
      </c>
      <c r="D7108" t="s">
        <v>140</v>
      </c>
      <c r="E7108">
        <v>42</v>
      </c>
      <c r="F7108" t="s">
        <v>36</v>
      </c>
      <c r="G7108" s="1">
        <v>66150</v>
      </c>
      <c r="H7108">
        <v>527</v>
      </c>
      <c r="I7108">
        <v>2.4221430000000002</v>
      </c>
    </row>
    <row r="7109" spans="1:9" x14ac:dyDescent="0.25">
      <c r="A7109">
        <v>2140110525</v>
      </c>
      <c r="B7109" t="s">
        <v>5951</v>
      </c>
      <c r="C7109" t="s">
        <v>8706</v>
      </c>
      <c r="D7109" t="s">
        <v>8707</v>
      </c>
      <c r="E7109" s="1">
        <v>23</v>
      </c>
      <c r="F7109" t="s">
        <v>36</v>
      </c>
      <c r="G7109">
        <v>0</v>
      </c>
      <c r="H7109" s="1">
        <v>0</v>
      </c>
      <c r="I7109">
        <v>1.5678259999999999</v>
      </c>
    </row>
    <row r="7110" spans="1:9" x14ac:dyDescent="0.25">
      <c r="A7110">
        <v>2140110526</v>
      </c>
      <c r="B7110" t="s">
        <v>1673</v>
      </c>
      <c r="C7110" t="s">
        <v>8708</v>
      </c>
      <c r="D7110" t="s">
        <v>8709</v>
      </c>
      <c r="E7110" s="1">
        <v>0</v>
      </c>
      <c r="F7110" t="s">
        <v>36</v>
      </c>
      <c r="G7110">
        <v>0</v>
      </c>
      <c r="H7110">
        <v>0</v>
      </c>
      <c r="I7110">
        <v>2.6981709999999999</v>
      </c>
    </row>
    <row r="7111" spans="1:9" x14ac:dyDescent="0.25">
      <c r="A7111">
        <v>2140110526</v>
      </c>
      <c r="B7111" t="s">
        <v>1673</v>
      </c>
      <c r="C7111" t="s">
        <v>8710</v>
      </c>
      <c r="D7111" t="s">
        <v>8711</v>
      </c>
      <c r="E7111" s="1">
        <v>0</v>
      </c>
      <c r="F7111" t="s">
        <v>36</v>
      </c>
      <c r="G7111">
        <v>0</v>
      </c>
      <c r="H7111">
        <v>0</v>
      </c>
      <c r="I7111">
        <v>2.8509159999999998</v>
      </c>
    </row>
    <row r="7112" spans="1:9" x14ac:dyDescent="0.25">
      <c r="A7112">
        <v>2140110526</v>
      </c>
      <c r="B7112" t="s">
        <v>1673</v>
      </c>
      <c r="C7112" t="s">
        <v>8706</v>
      </c>
      <c r="D7112" t="s">
        <v>8707</v>
      </c>
      <c r="E7112" s="1">
        <v>0</v>
      </c>
      <c r="F7112" t="s">
        <v>36</v>
      </c>
      <c r="G7112">
        <v>500</v>
      </c>
      <c r="H7112">
        <v>0</v>
      </c>
      <c r="I7112">
        <v>2.698</v>
      </c>
    </row>
    <row r="7113" spans="1:9" x14ac:dyDescent="0.25">
      <c r="A7113">
        <v>2140110526</v>
      </c>
      <c r="B7113" t="s">
        <v>1673</v>
      </c>
      <c r="C7113" t="s">
        <v>130</v>
      </c>
      <c r="D7113" t="s">
        <v>131</v>
      </c>
      <c r="E7113" s="1">
        <v>115</v>
      </c>
      <c r="F7113" t="s">
        <v>36</v>
      </c>
      <c r="G7113" s="1">
        <v>1000</v>
      </c>
      <c r="H7113" s="1">
        <v>12600</v>
      </c>
      <c r="I7113">
        <v>2.6987830000000002</v>
      </c>
    </row>
    <row r="7114" spans="1:9" x14ac:dyDescent="0.25">
      <c r="A7114">
        <v>2140110526</v>
      </c>
      <c r="B7114" t="s">
        <v>1673</v>
      </c>
      <c r="C7114" t="s">
        <v>1678</v>
      </c>
      <c r="D7114" t="s">
        <v>1679</v>
      </c>
      <c r="E7114" s="1">
        <v>0</v>
      </c>
      <c r="F7114" t="s">
        <v>36</v>
      </c>
      <c r="G7114">
        <v>0</v>
      </c>
      <c r="H7114">
        <v>0</v>
      </c>
      <c r="I7114" s="1">
        <v>1033.74</v>
      </c>
    </row>
    <row r="7115" spans="1:9" x14ac:dyDescent="0.25">
      <c r="A7115">
        <v>2140110526</v>
      </c>
      <c r="B7115" t="s">
        <v>1673</v>
      </c>
      <c r="C7115" t="s">
        <v>137</v>
      </c>
      <c r="D7115" t="s">
        <v>138</v>
      </c>
      <c r="E7115" s="1">
        <v>0</v>
      </c>
      <c r="F7115" t="s">
        <v>36</v>
      </c>
      <c r="G7115" s="1">
        <v>0</v>
      </c>
      <c r="H7115">
        <v>0</v>
      </c>
      <c r="I7115">
        <v>2.8285710000000002</v>
      </c>
    </row>
    <row r="7116" spans="1:9" x14ac:dyDescent="0.25">
      <c r="A7116">
        <v>2140110526</v>
      </c>
      <c r="B7116" t="s">
        <v>1673</v>
      </c>
      <c r="C7116" t="s">
        <v>139</v>
      </c>
      <c r="D7116" t="s">
        <v>140</v>
      </c>
      <c r="E7116">
        <v>25</v>
      </c>
      <c r="F7116" t="s">
        <v>36</v>
      </c>
      <c r="G7116" s="1">
        <v>12600</v>
      </c>
      <c r="H7116" s="1">
        <v>0</v>
      </c>
      <c r="I7116">
        <v>2.8508</v>
      </c>
    </row>
    <row r="7117" spans="1:9" x14ac:dyDescent="0.25">
      <c r="A7117">
        <v>2140110528</v>
      </c>
      <c r="B7117" t="s">
        <v>1674</v>
      </c>
      <c r="C7117" t="s">
        <v>130</v>
      </c>
      <c r="D7117" t="s">
        <v>131</v>
      </c>
      <c r="E7117" s="1">
        <v>4</v>
      </c>
      <c r="F7117" t="s">
        <v>36</v>
      </c>
      <c r="G7117">
        <v>0</v>
      </c>
      <c r="H7117" s="1">
        <v>7</v>
      </c>
      <c r="I7117">
        <v>1.9125000000000001</v>
      </c>
    </row>
    <row r="7118" spans="1:9" x14ac:dyDescent="0.25">
      <c r="A7118">
        <v>2140110528</v>
      </c>
      <c r="B7118" t="s">
        <v>1674</v>
      </c>
      <c r="C7118" t="s">
        <v>139</v>
      </c>
      <c r="D7118" t="s">
        <v>140</v>
      </c>
      <c r="E7118" s="1">
        <v>7</v>
      </c>
      <c r="F7118" t="s">
        <v>36</v>
      </c>
      <c r="G7118">
        <v>7</v>
      </c>
      <c r="H7118" s="1">
        <v>0</v>
      </c>
      <c r="I7118">
        <v>1.912857</v>
      </c>
    </row>
    <row r="7119" spans="1:9" x14ac:dyDescent="0.25">
      <c r="A7119">
        <v>2140110529</v>
      </c>
      <c r="B7119" t="s">
        <v>1675</v>
      </c>
      <c r="C7119" t="s">
        <v>130</v>
      </c>
      <c r="D7119" t="s">
        <v>131</v>
      </c>
      <c r="E7119" s="1">
        <v>23</v>
      </c>
      <c r="F7119" t="s">
        <v>36</v>
      </c>
      <c r="G7119">
        <v>0</v>
      </c>
      <c r="H7119">
        <v>0</v>
      </c>
      <c r="I7119">
        <v>2.0852170000000001</v>
      </c>
    </row>
    <row r="7120" spans="1:9" x14ac:dyDescent="0.25">
      <c r="A7120">
        <v>2140110530</v>
      </c>
      <c r="B7120" t="s">
        <v>1676</v>
      </c>
      <c r="C7120" t="s">
        <v>130</v>
      </c>
      <c r="D7120" t="s">
        <v>131</v>
      </c>
      <c r="E7120" s="1">
        <v>25</v>
      </c>
      <c r="F7120" t="s">
        <v>36</v>
      </c>
      <c r="G7120">
        <v>0</v>
      </c>
      <c r="H7120" s="1">
        <v>0</v>
      </c>
      <c r="I7120">
        <v>2.2088000000000001</v>
      </c>
    </row>
    <row r="7121" spans="1:9" x14ac:dyDescent="0.25">
      <c r="A7121">
        <v>2140110533</v>
      </c>
      <c r="B7121" t="s">
        <v>1677</v>
      </c>
      <c r="C7121" t="s">
        <v>8706</v>
      </c>
      <c r="D7121" t="s">
        <v>8707</v>
      </c>
      <c r="E7121" s="1">
        <v>43</v>
      </c>
      <c r="F7121" t="s">
        <v>36</v>
      </c>
      <c r="G7121">
        <v>0</v>
      </c>
      <c r="H7121">
        <v>0</v>
      </c>
      <c r="I7121">
        <v>1.004186</v>
      </c>
    </row>
    <row r="7122" spans="1:9" x14ac:dyDescent="0.25">
      <c r="A7122">
        <v>2140110533</v>
      </c>
      <c r="B7122" t="s">
        <v>1677</v>
      </c>
      <c r="C7122" t="s">
        <v>130</v>
      </c>
      <c r="D7122" t="s">
        <v>131</v>
      </c>
      <c r="E7122" s="1">
        <v>10017</v>
      </c>
      <c r="F7122" t="s">
        <v>36</v>
      </c>
      <c r="G7122" s="1">
        <v>0</v>
      </c>
      <c r="H7122" s="1">
        <v>120000</v>
      </c>
      <c r="I7122">
        <v>1.123097</v>
      </c>
    </row>
    <row r="7123" spans="1:9" x14ac:dyDescent="0.25">
      <c r="A7123">
        <v>2140110533</v>
      </c>
      <c r="B7123" t="s">
        <v>1677</v>
      </c>
      <c r="C7123" t="s">
        <v>1678</v>
      </c>
      <c r="D7123" t="s">
        <v>1679</v>
      </c>
      <c r="E7123" s="1">
        <v>1500</v>
      </c>
      <c r="F7123" t="s">
        <v>36</v>
      </c>
      <c r="G7123" s="1">
        <v>120000</v>
      </c>
      <c r="H7123">
        <v>0</v>
      </c>
      <c r="I7123">
        <v>1.1229800000000001</v>
      </c>
    </row>
    <row r="7124" spans="1:9" x14ac:dyDescent="0.25">
      <c r="A7124">
        <v>2140110533</v>
      </c>
      <c r="B7124" t="s">
        <v>1677</v>
      </c>
      <c r="C7124" t="s">
        <v>137</v>
      </c>
      <c r="D7124" t="s">
        <v>138</v>
      </c>
      <c r="E7124" s="1">
        <v>0</v>
      </c>
      <c r="F7124" t="s">
        <v>36</v>
      </c>
      <c r="G7124">
        <v>0</v>
      </c>
      <c r="H7124">
        <v>0</v>
      </c>
      <c r="I7124">
        <v>1.2150000000000001</v>
      </c>
    </row>
    <row r="7125" spans="1:9" x14ac:dyDescent="0.25">
      <c r="A7125">
        <v>2140110533</v>
      </c>
      <c r="B7125" t="s">
        <v>1677</v>
      </c>
      <c r="C7125" t="s">
        <v>139</v>
      </c>
      <c r="D7125" t="s">
        <v>140</v>
      </c>
      <c r="E7125" s="1">
        <v>23702</v>
      </c>
      <c r="F7125" t="s">
        <v>36</v>
      </c>
      <c r="G7125">
        <v>0</v>
      </c>
      <c r="H7125">
        <v>0</v>
      </c>
      <c r="I7125">
        <v>1.123097</v>
      </c>
    </row>
    <row r="7126" spans="1:9" x14ac:dyDescent="0.25">
      <c r="A7126">
        <v>2140110538</v>
      </c>
      <c r="B7126" t="s">
        <v>1680</v>
      </c>
      <c r="C7126" t="s">
        <v>139</v>
      </c>
      <c r="D7126" t="s">
        <v>140</v>
      </c>
      <c r="E7126" s="1">
        <v>10</v>
      </c>
      <c r="F7126" t="s">
        <v>36</v>
      </c>
      <c r="G7126">
        <v>10</v>
      </c>
      <c r="H7126">
        <v>0</v>
      </c>
      <c r="I7126">
        <v>2.4350000000000001</v>
      </c>
    </row>
    <row r="7127" spans="1:9" x14ac:dyDescent="0.25">
      <c r="A7127">
        <v>2140110541</v>
      </c>
      <c r="B7127" t="s">
        <v>1681</v>
      </c>
      <c r="C7127" t="s">
        <v>8706</v>
      </c>
      <c r="D7127" t="s">
        <v>8707</v>
      </c>
      <c r="E7127" s="1">
        <v>1</v>
      </c>
      <c r="F7127" t="s">
        <v>36</v>
      </c>
      <c r="G7127" s="1">
        <v>0</v>
      </c>
      <c r="H7127">
        <v>0</v>
      </c>
      <c r="I7127">
        <v>2.4300000000000002</v>
      </c>
    </row>
    <row r="7128" spans="1:9" x14ac:dyDescent="0.25">
      <c r="A7128">
        <v>2140110541</v>
      </c>
      <c r="B7128" t="s">
        <v>1681</v>
      </c>
      <c r="C7128" t="s">
        <v>139</v>
      </c>
      <c r="D7128" t="s">
        <v>140</v>
      </c>
      <c r="E7128">
        <v>7</v>
      </c>
      <c r="F7128" t="s">
        <v>36</v>
      </c>
      <c r="G7128">
        <v>7</v>
      </c>
      <c r="H7128">
        <v>0</v>
      </c>
      <c r="I7128">
        <v>2.4342860000000002</v>
      </c>
    </row>
    <row r="7129" spans="1:9" x14ac:dyDescent="0.25">
      <c r="A7129">
        <v>2140110545</v>
      </c>
      <c r="B7129" t="s">
        <v>1682</v>
      </c>
      <c r="C7129" t="s">
        <v>139</v>
      </c>
      <c r="D7129" t="s">
        <v>140</v>
      </c>
      <c r="E7129">
        <v>6</v>
      </c>
      <c r="F7129" t="s">
        <v>36</v>
      </c>
      <c r="G7129">
        <v>6</v>
      </c>
      <c r="H7129" s="1">
        <v>0</v>
      </c>
      <c r="I7129">
        <v>2.4350000000000001</v>
      </c>
    </row>
    <row r="7130" spans="1:9" x14ac:dyDescent="0.25">
      <c r="A7130">
        <v>2140110550</v>
      </c>
      <c r="B7130" t="s">
        <v>5890</v>
      </c>
      <c r="C7130" t="s">
        <v>8706</v>
      </c>
      <c r="D7130" t="s">
        <v>8707</v>
      </c>
      <c r="E7130" s="1">
        <v>6</v>
      </c>
      <c r="F7130" t="s">
        <v>36</v>
      </c>
      <c r="G7130">
        <v>0</v>
      </c>
      <c r="H7130">
        <v>0</v>
      </c>
      <c r="I7130">
        <v>2.4350000000000001</v>
      </c>
    </row>
    <row r="7131" spans="1:9" x14ac:dyDescent="0.25">
      <c r="A7131">
        <v>2140110551</v>
      </c>
      <c r="B7131" t="s">
        <v>1683</v>
      </c>
      <c r="C7131" t="s">
        <v>130</v>
      </c>
      <c r="D7131" t="s">
        <v>131</v>
      </c>
      <c r="E7131">
        <v>22</v>
      </c>
      <c r="F7131" t="s">
        <v>36</v>
      </c>
      <c r="G7131">
        <v>0</v>
      </c>
      <c r="H7131">
        <v>0</v>
      </c>
      <c r="I7131">
        <v>2.434545</v>
      </c>
    </row>
    <row r="7132" spans="1:9" x14ac:dyDescent="0.25">
      <c r="A7132">
        <v>2140110553</v>
      </c>
      <c r="B7132" t="s">
        <v>1684</v>
      </c>
      <c r="C7132" t="s">
        <v>8706</v>
      </c>
      <c r="D7132" t="s">
        <v>8707</v>
      </c>
      <c r="E7132">
        <v>12</v>
      </c>
      <c r="F7132" t="s">
        <v>36</v>
      </c>
      <c r="G7132" s="1">
        <v>0</v>
      </c>
      <c r="H7132" s="1">
        <v>0</v>
      </c>
      <c r="I7132">
        <v>2.434167</v>
      </c>
    </row>
    <row r="7133" spans="1:9" x14ac:dyDescent="0.25">
      <c r="A7133">
        <v>2140110553</v>
      </c>
      <c r="B7133" t="s">
        <v>1684</v>
      </c>
      <c r="C7133" t="s">
        <v>130</v>
      </c>
      <c r="D7133" t="s">
        <v>131</v>
      </c>
      <c r="E7133">
        <v>25</v>
      </c>
      <c r="F7133" t="s">
        <v>36</v>
      </c>
      <c r="G7133">
        <v>0</v>
      </c>
      <c r="H7133">
        <v>0</v>
      </c>
      <c r="I7133">
        <v>2.4344000000000001</v>
      </c>
    </row>
    <row r="7134" spans="1:9" x14ac:dyDescent="0.25">
      <c r="A7134">
        <v>2140110555</v>
      </c>
      <c r="B7134" t="s">
        <v>5891</v>
      </c>
      <c r="C7134" t="s">
        <v>8706</v>
      </c>
      <c r="D7134" t="s">
        <v>8707</v>
      </c>
      <c r="E7134">
        <v>15</v>
      </c>
      <c r="F7134" t="s">
        <v>36</v>
      </c>
      <c r="G7134">
        <v>0</v>
      </c>
      <c r="H7134">
        <v>0</v>
      </c>
      <c r="I7134">
        <v>2.4346670000000001</v>
      </c>
    </row>
    <row r="7135" spans="1:9" x14ac:dyDescent="0.25">
      <c r="A7135">
        <v>2140110556</v>
      </c>
      <c r="B7135" t="s">
        <v>5892</v>
      </c>
      <c r="C7135" t="s">
        <v>8706</v>
      </c>
      <c r="D7135" t="s">
        <v>8707</v>
      </c>
      <c r="E7135" s="1">
        <v>1190</v>
      </c>
      <c r="F7135" t="s">
        <v>36</v>
      </c>
      <c r="G7135">
        <v>0</v>
      </c>
      <c r="H7135">
        <v>0</v>
      </c>
      <c r="I7135">
        <v>2.4345289999999999</v>
      </c>
    </row>
    <row r="7136" spans="1:9" x14ac:dyDescent="0.25">
      <c r="A7136">
        <v>2140110558</v>
      </c>
      <c r="B7136" t="s">
        <v>1685</v>
      </c>
      <c r="C7136" t="s">
        <v>130</v>
      </c>
      <c r="D7136" t="s">
        <v>131</v>
      </c>
      <c r="E7136">
        <v>155</v>
      </c>
      <c r="F7136" t="s">
        <v>36</v>
      </c>
      <c r="G7136">
        <v>0</v>
      </c>
      <c r="H7136">
        <v>0</v>
      </c>
      <c r="I7136">
        <v>2.4345159999999999</v>
      </c>
    </row>
    <row r="7137" spans="1:9" x14ac:dyDescent="0.25">
      <c r="A7137">
        <v>2140110561</v>
      </c>
      <c r="B7137" t="s">
        <v>1686</v>
      </c>
      <c r="C7137" t="s">
        <v>8708</v>
      </c>
      <c r="D7137" t="s">
        <v>8709</v>
      </c>
      <c r="E7137" s="1">
        <v>0</v>
      </c>
      <c r="F7137" t="s">
        <v>36</v>
      </c>
      <c r="G7137">
        <v>0</v>
      </c>
      <c r="H7137" s="1">
        <v>0</v>
      </c>
      <c r="I7137">
        <v>1.4840180000000001</v>
      </c>
    </row>
    <row r="7138" spans="1:9" x14ac:dyDescent="0.25">
      <c r="A7138">
        <v>2140110561</v>
      </c>
      <c r="B7138" t="s">
        <v>1686</v>
      </c>
      <c r="C7138" t="s">
        <v>8706</v>
      </c>
      <c r="D7138" t="s">
        <v>8707</v>
      </c>
      <c r="E7138" s="1">
        <v>2950</v>
      </c>
      <c r="F7138" t="s">
        <v>36</v>
      </c>
      <c r="G7138" s="1">
        <v>20000</v>
      </c>
      <c r="H7138">
        <v>0</v>
      </c>
      <c r="I7138">
        <v>1.4840169999999999</v>
      </c>
    </row>
    <row r="7139" spans="1:9" x14ac:dyDescent="0.25">
      <c r="A7139">
        <v>2140110561</v>
      </c>
      <c r="B7139" t="s">
        <v>1686</v>
      </c>
      <c r="C7139" t="s">
        <v>130</v>
      </c>
      <c r="D7139" t="s">
        <v>131</v>
      </c>
      <c r="E7139" s="1">
        <v>9884</v>
      </c>
      <c r="F7139" t="s">
        <v>36</v>
      </c>
      <c r="G7139" s="1">
        <v>12900</v>
      </c>
      <c r="H7139" s="1">
        <v>188755</v>
      </c>
      <c r="I7139">
        <v>1.552163</v>
      </c>
    </row>
    <row r="7140" spans="1:9" x14ac:dyDescent="0.25">
      <c r="A7140">
        <v>2140110561</v>
      </c>
      <c r="B7140" t="s">
        <v>1686</v>
      </c>
      <c r="C7140" t="s">
        <v>126</v>
      </c>
      <c r="D7140" t="s">
        <v>127</v>
      </c>
      <c r="E7140" s="1">
        <v>1134</v>
      </c>
      <c r="F7140" t="s">
        <v>36</v>
      </c>
      <c r="G7140">
        <v>0</v>
      </c>
      <c r="H7140">
        <v>0</v>
      </c>
      <c r="I7140">
        <v>1.583086</v>
      </c>
    </row>
    <row r="7141" spans="1:9" x14ac:dyDescent="0.25">
      <c r="A7141">
        <v>2140110561</v>
      </c>
      <c r="B7141" t="s">
        <v>1686</v>
      </c>
      <c r="C7141" t="s">
        <v>137</v>
      </c>
      <c r="D7141" t="s">
        <v>138</v>
      </c>
      <c r="E7141">
        <v>0</v>
      </c>
      <c r="F7141" t="s">
        <v>36</v>
      </c>
      <c r="G7141">
        <v>0</v>
      </c>
      <c r="H7141">
        <v>0</v>
      </c>
      <c r="I7141">
        <v>1.582857</v>
      </c>
    </row>
    <row r="7142" spans="1:9" x14ac:dyDescent="0.25">
      <c r="A7142">
        <v>2140110561</v>
      </c>
      <c r="B7142" t="s">
        <v>1686</v>
      </c>
      <c r="C7142" t="s">
        <v>151</v>
      </c>
      <c r="D7142" t="s">
        <v>152</v>
      </c>
      <c r="E7142" s="1">
        <v>0</v>
      </c>
      <c r="F7142" t="s">
        <v>36</v>
      </c>
      <c r="G7142">
        <v>0</v>
      </c>
      <c r="H7142" s="1">
        <v>12900</v>
      </c>
      <c r="I7142">
        <v>1.583081</v>
      </c>
    </row>
    <row r="7143" spans="1:9" x14ac:dyDescent="0.25">
      <c r="A7143">
        <v>2140110561</v>
      </c>
      <c r="B7143" t="s">
        <v>1686</v>
      </c>
      <c r="C7143" t="s">
        <v>139</v>
      </c>
      <c r="D7143" t="s">
        <v>140</v>
      </c>
      <c r="E7143" s="1">
        <v>16400</v>
      </c>
      <c r="F7143" t="s">
        <v>36</v>
      </c>
      <c r="G7143" s="1">
        <v>168755</v>
      </c>
      <c r="H7143">
        <v>0</v>
      </c>
      <c r="I7143">
        <v>1.4840180000000001</v>
      </c>
    </row>
    <row r="7144" spans="1:9" x14ac:dyDescent="0.25">
      <c r="A7144">
        <v>2140110562</v>
      </c>
      <c r="B7144" t="s">
        <v>1687</v>
      </c>
      <c r="C7144" t="s">
        <v>8706</v>
      </c>
      <c r="D7144" t="s">
        <v>8707</v>
      </c>
      <c r="E7144" s="1">
        <v>1996</v>
      </c>
      <c r="F7144" t="s">
        <v>36</v>
      </c>
      <c r="G7144">
        <v>0</v>
      </c>
      <c r="H7144">
        <v>0</v>
      </c>
      <c r="I7144">
        <v>1.5993539999999999</v>
      </c>
    </row>
    <row r="7145" spans="1:9" x14ac:dyDescent="0.25">
      <c r="A7145">
        <v>2140110562</v>
      </c>
      <c r="B7145" t="s">
        <v>1687</v>
      </c>
      <c r="C7145" t="s">
        <v>130</v>
      </c>
      <c r="D7145" t="s">
        <v>131</v>
      </c>
      <c r="E7145" s="1">
        <v>3172</v>
      </c>
      <c r="F7145" t="s">
        <v>36</v>
      </c>
      <c r="G7145">
        <v>0</v>
      </c>
      <c r="H7145" s="1">
        <v>18000</v>
      </c>
      <c r="I7145">
        <v>1.599281</v>
      </c>
    </row>
    <row r="7146" spans="1:9" x14ac:dyDescent="0.25">
      <c r="A7146">
        <v>2140110562</v>
      </c>
      <c r="B7146" t="s">
        <v>1687</v>
      </c>
      <c r="C7146" t="s">
        <v>139</v>
      </c>
      <c r="D7146" t="s">
        <v>140</v>
      </c>
      <c r="E7146" s="1">
        <v>2400</v>
      </c>
      <c r="F7146" t="s">
        <v>36</v>
      </c>
      <c r="G7146" s="1">
        <v>18000</v>
      </c>
      <c r="H7146">
        <v>0</v>
      </c>
      <c r="I7146">
        <v>1.59935</v>
      </c>
    </row>
    <row r="7147" spans="1:9" x14ac:dyDescent="0.25">
      <c r="A7147">
        <v>2140110563</v>
      </c>
      <c r="B7147" t="s">
        <v>1688</v>
      </c>
      <c r="C7147" t="s">
        <v>8706</v>
      </c>
      <c r="D7147" t="s">
        <v>8707</v>
      </c>
      <c r="E7147" s="1">
        <v>4865</v>
      </c>
      <c r="F7147" t="s">
        <v>36</v>
      </c>
      <c r="G7147">
        <v>0</v>
      </c>
      <c r="H7147">
        <v>0</v>
      </c>
      <c r="I7147">
        <v>1.6199079999999999</v>
      </c>
    </row>
    <row r="7148" spans="1:9" x14ac:dyDescent="0.25">
      <c r="A7148">
        <v>2140110563</v>
      </c>
      <c r="B7148" t="s">
        <v>1688</v>
      </c>
      <c r="C7148" t="s">
        <v>130</v>
      </c>
      <c r="D7148" t="s">
        <v>131</v>
      </c>
      <c r="E7148" s="1">
        <v>2783</v>
      </c>
      <c r="F7148" t="s">
        <v>36</v>
      </c>
      <c r="G7148">
        <v>0</v>
      </c>
      <c r="H7148" s="1">
        <v>28800</v>
      </c>
      <c r="I7148">
        <v>1.61991</v>
      </c>
    </row>
    <row r="7149" spans="1:9" x14ac:dyDescent="0.25">
      <c r="A7149">
        <v>2140110563</v>
      </c>
      <c r="B7149" t="s">
        <v>1688</v>
      </c>
      <c r="C7149" t="s">
        <v>137</v>
      </c>
      <c r="D7149" t="s">
        <v>138</v>
      </c>
      <c r="E7149">
        <v>0</v>
      </c>
      <c r="F7149" t="s">
        <v>36</v>
      </c>
      <c r="G7149">
        <v>0</v>
      </c>
      <c r="H7149">
        <v>0</v>
      </c>
      <c r="I7149">
        <v>1.62</v>
      </c>
    </row>
    <row r="7150" spans="1:9" x14ac:dyDescent="0.25">
      <c r="A7150">
        <v>2140110563</v>
      </c>
      <c r="B7150" t="s">
        <v>1688</v>
      </c>
      <c r="C7150" t="s">
        <v>139</v>
      </c>
      <c r="D7150" t="s">
        <v>140</v>
      </c>
      <c r="E7150" s="1">
        <v>11650</v>
      </c>
      <c r="F7150" t="s">
        <v>36</v>
      </c>
      <c r="G7150" s="1">
        <v>28800</v>
      </c>
      <c r="H7150">
        <v>0</v>
      </c>
      <c r="I7150">
        <v>1.619907</v>
      </c>
    </row>
    <row r="7151" spans="1:9" x14ac:dyDescent="0.25">
      <c r="A7151">
        <v>2140110567</v>
      </c>
      <c r="B7151" t="s">
        <v>1689</v>
      </c>
      <c r="C7151" t="s">
        <v>130</v>
      </c>
      <c r="D7151" t="s">
        <v>131</v>
      </c>
      <c r="E7151">
        <v>7</v>
      </c>
      <c r="F7151" t="s">
        <v>36</v>
      </c>
      <c r="G7151">
        <v>10</v>
      </c>
      <c r="H7151">
        <v>0</v>
      </c>
      <c r="I7151">
        <v>1.638571</v>
      </c>
    </row>
    <row r="7152" spans="1:9" x14ac:dyDescent="0.25">
      <c r="A7152">
        <v>2140110567</v>
      </c>
      <c r="B7152" t="s">
        <v>1689</v>
      </c>
      <c r="C7152" t="s">
        <v>137</v>
      </c>
      <c r="D7152" t="s">
        <v>138</v>
      </c>
      <c r="E7152">
        <v>0</v>
      </c>
      <c r="F7152" t="s">
        <v>36</v>
      </c>
      <c r="G7152">
        <v>0</v>
      </c>
      <c r="H7152">
        <v>0</v>
      </c>
      <c r="I7152">
        <v>1.638333</v>
      </c>
    </row>
    <row r="7153" spans="1:9" x14ac:dyDescent="0.25">
      <c r="A7153">
        <v>2140110568</v>
      </c>
      <c r="B7153" t="s">
        <v>1690</v>
      </c>
      <c r="C7153" t="s">
        <v>8706</v>
      </c>
      <c r="D7153" t="s">
        <v>8707</v>
      </c>
      <c r="E7153">
        <v>26</v>
      </c>
      <c r="F7153" t="s">
        <v>36</v>
      </c>
      <c r="G7153">
        <v>0</v>
      </c>
      <c r="H7153">
        <v>0</v>
      </c>
      <c r="I7153">
        <v>1.5042310000000001</v>
      </c>
    </row>
    <row r="7154" spans="1:9" x14ac:dyDescent="0.25">
      <c r="A7154">
        <v>2140110568</v>
      </c>
      <c r="B7154" t="s">
        <v>1690</v>
      </c>
      <c r="C7154" t="s">
        <v>130</v>
      </c>
      <c r="D7154" t="s">
        <v>131</v>
      </c>
      <c r="E7154">
        <v>367</v>
      </c>
      <c r="F7154" t="s">
        <v>36</v>
      </c>
      <c r="G7154">
        <v>0</v>
      </c>
      <c r="H7154">
        <v>0</v>
      </c>
      <c r="I7154">
        <v>1.5044409999999999</v>
      </c>
    </row>
    <row r="7155" spans="1:9" x14ac:dyDescent="0.25">
      <c r="A7155">
        <v>2140110569</v>
      </c>
      <c r="B7155" t="s">
        <v>1691</v>
      </c>
      <c r="C7155" t="s">
        <v>8708</v>
      </c>
      <c r="D7155" t="s">
        <v>8709</v>
      </c>
      <c r="E7155">
        <v>0</v>
      </c>
      <c r="F7155" t="s">
        <v>36</v>
      </c>
      <c r="G7155">
        <v>0</v>
      </c>
      <c r="H7155">
        <v>0</v>
      </c>
      <c r="I7155">
        <v>1.521323</v>
      </c>
    </row>
    <row r="7156" spans="1:9" x14ac:dyDescent="0.25">
      <c r="A7156">
        <v>2140110569</v>
      </c>
      <c r="B7156" t="s">
        <v>1691</v>
      </c>
      <c r="C7156" t="s">
        <v>8710</v>
      </c>
      <c r="D7156" t="s">
        <v>8711</v>
      </c>
      <c r="E7156">
        <v>0</v>
      </c>
      <c r="F7156" t="s">
        <v>36</v>
      </c>
      <c r="G7156">
        <v>0</v>
      </c>
      <c r="H7156">
        <v>0</v>
      </c>
      <c r="I7156">
        <v>1.5214000000000001</v>
      </c>
    </row>
    <row r="7157" spans="1:9" x14ac:dyDescent="0.25">
      <c r="A7157">
        <v>2140110569</v>
      </c>
      <c r="B7157" t="s">
        <v>1691</v>
      </c>
      <c r="C7157" t="s">
        <v>8706</v>
      </c>
      <c r="D7157" t="s">
        <v>8707</v>
      </c>
      <c r="E7157" s="1">
        <v>50</v>
      </c>
      <c r="F7157" t="s">
        <v>36</v>
      </c>
      <c r="G7157">
        <v>0</v>
      </c>
      <c r="H7157">
        <v>0</v>
      </c>
      <c r="I7157">
        <v>1.5214000000000001</v>
      </c>
    </row>
    <row r="7158" spans="1:9" x14ac:dyDescent="0.25">
      <c r="A7158">
        <v>2140110569</v>
      </c>
      <c r="B7158" t="s">
        <v>1691</v>
      </c>
      <c r="C7158" t="s">
        <v>130</v>
      </c>
      <c r="D7158" t="s">
        <v>131</v>
      </c>
      <c r="E7158" s="1">
        <v>4061</v>
      </c>
      <c r="F7158" t="s">
        <v>36</v>
      </c>
      <c r="G7158">
        <v>0</v>
      </c>
      <c r="H7158" s="1">
        <v>14400</v>
      </c>
      <c r="I7158">
        <v>1.52132</v>
      </c>
    </row>
    <row r="7159" spans="1:9" x14ac:dyDescent="0.25">
      <c r="A7159">
        <v>2140110569</v>
      </c>
      <c r="B7159" t="s">
        <v>1691</v>
      </c>
      <c r="C7159" t="s">
        <v>151</v>
      </c>
      <c r="D7159" t="s">
        <v>152</v>
      </c>
      <c r="E7159">
        <v>0</v>
      </c>
      <c r="F7159" t="s">
        <v>36</v>
      </c>
      <c r="G7159">
        <v>0</v>
      </c>
      <c r="H7159">
        <v>0</v>
      </c>
      <c r="I7159">
        <v>1.5214000000000001</v>
      </c>
    </row>
    <row r="7160" spans="1:9" x14ac:dyDescent="0.25">
      <c r="A7160">
        <v>2140110569</v>
      </c>
      <c r="B7160" t="s">
        <v>1691</v>
      </c>
      <c r="C7160" t="s">
        <v>139</v>
      </c>
      <c r="D7160" t="s">
        <v>140</v>
      </c>
      <c r="E7160" s="1">
        <v>14400</v>
      </c>
      <c r="F7160" t="s">
        <v>36</v>
      </c>
      <c r="G7160" s="1">
        <v>14400</v>
      </c>
      <c r="H7160">
        <v>0</v>
      </c>
      <c r="I7160">
        <v>1.5213209999999999</v>
      </c>
    </row>
    <row r="7161" spans="1:9" x14ac:dyDescent="0.25">
      <c r="A7161">
        <v>2140110573</v>
      </c>
      <c r="B7161" t="s">
        <v>1692</v>
      </c>
      <c r="C7161" t="s">
        <v>8706</v>
      </c>
      <c r="D7161" t="s">
        <v>8707</v>
      </c>
      <c r="E7161" s="1">
        <v>264</v>
      </c>
      <c r="F7161" t="s">
        <v>36</v>
      </c>
      <c r="G7161" s="1">
        <v>0</v>
      </c>
      <c r="H7161">
        <v>0</v>
      </c>
      <c r="I7161">
        <v>1.9201140000000001</v>
      </c>
    </row>
    <row r="7162" spans="1:9" x14ac:dyDescent="0.25">
      <c r="A7162">
        <v>2140110573</v>
      </c>
      <c r="B7162" t="s">
        <v>1692</v>
      </c>
      <c r="C7162" t="s">
        <v>130</v>
      </c>
      <c r="D7162" t="s">
        <v>131</v>
      </c>
      <c r="E7162" s="1">
        <v>56</v>
      </c>
      <c r="F7162" t="s">
        <v>36</v>
      </c>
      <c r="G7162">
        <v>0</v>
      </c>
      <c r="H7162">
        <v>0</v>
      </c>
      <c r="I7162">
        <v>1.92</v>
      </c>
    </row>
    <row r="7163" spans="1:9" x14ac:dyDescent="0.25">
      <c r="A7163">
        <v>2140110573</v>
      </c>
      <c r="B7163" t="s">
        <v>1692</v>
      </c>
      <c r="C7163" t="s">
        <v>126</v>
      </c>
      <c r="D7163" t="s">
        <v>127</v>
      </c>
      <c r="E7163" s="1">
        <v>2756</v>
      </c>
      <c r="F7163" t="s">
        <v>36</v>
      </c>
      <c r="G7163">
        <v>0</v>
      </c>
      <c r="H7163">
        <v>0</v>
      </c>
      <c r="I7163">
        <v>1.920094</v>
      </c>
    </row>
    <row r="7164" spans="1:9" x14ac:dyDescent="0.25">
      <c r="A7164">
        <v>2140110573</v>
      </c>
      <c r="B7164" t="s">
        <v>1692</v>
      </c>
      <c r="C7164" t="s">
        <v>137</v>
      </c>
      <c r="D7164" t="s">
        <v>138</v>
      </c>
      <c r="E7164">
        <v>0</v>
      </c>
      <c r="F7164" t="s">
        <v>36</v>
      </c>
      <c r="G7164">
        <v>0</v>
      </c>
      <c r="H7164">
        <v>0</v>
      </c>
      <c r="I7164">
        <v>1.92</v>
      </c>
    </row>
    <row r="7165" spans="1:9" x14ac:dyDescent="0.25">
      <c r="A7165">
        <v>2140110574</v>
      </c>
      <c r="B7165" t="s">
        <v>1693</v>
      </c>
      <c r="C7165" t="s">
        <v>8706</v>
      </c>
      <c r="D7165" t="s">
        <v>8707</v>
      </c>
      <c r="E7165">
        <v>2</v>
      </c>
      <c r="F7165" t="s">
        <v>36</v>
      </c>
      <c r="G7165">
        <v>0</v>
      </c>
      <c r="H7165">
        <v>0</v>
      </c>
      <c r="I7165">
        <v>2.0049999999999999</v>
      </c>
    </row>
    <row r="7166" spans="1:9" x14ac:dyDescent="0.25">
      <c r="A7166">
        <v>2140110574</v>
      </c>
      <c r="B7166" t="s">
        <v>1693</v>
      </c>
      <c r="C7166" t="s">
        <v>130</v>
      </c>
      <c r="D7166" t="s">
        <v>131</v>
      </c>
      <c r="E7166" s="1">
        <v>1147</v>
      </c>
      <c r="F7166" t="s">
        <v>36</v>
      </c>
      <c r="G7166">
        <v>0</v>
      </c>
      <c r="H7166">
        <v>0</v>
      </c>
      <c r="I7166">
        <v>2.0070709999999998</v>
      </c>
    </row>
    <row r="7167" spans="1:9" x14ac:dyDescent="0.25">
      <c r="A7167">
        <v>2140110575</v>
      </c>
      <c r="B7167" t="s">
        <v>1694</v>
      </c>
      <c r="C7167" t="s">
        <v>8706</v>
      </c>
      <c r="D7167" t="s">
        <v>8707</v>
      </c>
      <c r="E7167" s="1">
        <v>3</v>
      </c>
      <c r="F7167" t="s">
        <v>36</v>
      </c>
      <c r="G7167">
        <v>0</v>
      </c>
      <c r="H7167">
        <v>0</v>
      </c>
      <c r="I7167">
        <v>1.6666669999999999</v>
      </c>
    </row>
    <row r="7168" spans="1:9" x14ac:dyDescent="0.25">
      <c r="A7168">
        <v>2140110575</v>
      </c>
      <c r="B7168" t="s">
        <v>1694</v>
      </c>
      <c r="C7168" t="s">
        <v>130</v>
      </c>
      <c r="D7168" t="s">
        <v>131</v>
      </c>
      <c r="E7168">
        <v>62</v>
      </c>
      <c r="F7168" t="s">
        <v>36</v>
      </c>
      <c r="G7168">
        <v>0</v>
      </c>
      <c r="H7168">
        <v>0</v>
      </c>
      <c r="I7168">
        <v>1.6670970000000001</v>
      </c>
    </row>
    <row r="7169" spans="1:9" x14ac:dyDescent="0.25">
      <c r="A7169">
        <v>2140110576</v>
      </c>
      <c r="B7169" t="s">
        <v>1695</v>
      </c>
      <c r="C7169" t="s">
        <v>130</v>
      </c>
      <c r="D7169" t="s">
        <v>131</v>
      </c>
      <c r="E7169">
        <v>30</v>
      </c>
      <c r="F7169" t="s">
        <v>36</v>
      </c>
      <c r="G7169">
        <v>0</v>
      </c>
      <c r="H7169">
        <v>0</v>
      </c>
      <c r="I7169">
        <v>1.9366669999999999</v>
      </c>
    </row>
    <row r="7170" spans="1:9" x14ac:dyDescent="0.25">
      <c r="A7170">
        <v>2140110577</v>
      </c>
      <c r="B7170" t="s">
        <v>1696</v>
      </c>
      <c r="C7170" t="s">
        <v>130</v>
      </c>
      <c r="D7170" t="s">
        <v>131</v>
      </c>
      <c r="E7170">
        <v>25</v>
      </c>
      <c r="F7170" t="s">
        <v>36</v>
      </c>
      <c r="G7170">
        <v>0</v>
      </c>
      <c r="H7170">
        <v>0</v>
      </c>
      <c r="I7170">
        <v>1.9283999999999999</v>
      </c>
    </row>
    <row r="7171" spans="1:9" x14ac:dyDescent="0.25">
      <c r="A7171">
        <v>2140110578</v>
      </c>
      <c r="B7171" t="s">
        <v>1697</v>
      </c>
      <c r="C7171" t="s">
        <v>130</v>
      </c>
      <c r="D7171" t="s">
        <v>131</v>
      </c>
      <c r="E7171" s="1">
        <v>12</v>
      </c>
      <c r="F7171" t="s">
        <v>36</v>
      </c>
      <c r="G7171">
        <v>0</v>
      </c>
      <c r="H7171">
        <v>0</v>
      </c>
      <c r="I7171">
        <v>1.9275</v>
      </c>
    </row>
    <row r="7172" spans="1:9" x14ac:dyDescent="0.25">
      <c r="A7172">
        <v>2140110585</v>
      </c>
      <c r="B7172" t="s">
        <v>1698</v>
      </c>
      <c r="C7172" t="s">
        <v>130</v>
      </c>
      <c r="D7172" t="s">
        <v>131</v>
      </c>
      <c r="E7172" s="1">
        <v>42</v>
      </c>
      <c r="F7172" t="s">
        <v>36</v>
      </c>
      <c r="G7172">
        <v>0</v>
      </c>
      <c r="H7172">
        <v>0</v>
      </c>
      <c r="I7172">
        <v>2.0876190000000001</v>
      </c>
    </row>
    <row r="7173" spans="1:9" x14ac:dyDescent="0.25">
      <c r="A7173">
        <v>2140110586</v>
      </c>
      <c r="B7173" t="s">
        <v>5930</v>
      </c>
      <c r="C7173" t="s">
        <v>8706</v>
      </c>
      <c r="D7173" t="s">
        <v>8707</v>
      </c>
      <c r="E7173" s="1">
        <v>157</v>
      </c>
      <c r="F7173" t="s">
        <v>36</v>
      </c>
      <c r="G7173">
        <v>0</v>
      </c>
      <c r="H7173">
        <v>0</v>
      </c>
      <c r="I7173">
        <v>1.9196820000000001</v>
      </c>
    </row>
    <row r="7174" spans="1:9" x14ac:dyDescent="0.25">
      <c r="A7174">
        <v>2140110588</v>
      </c>
      <c r="B7174" t="s">
        <v>1699</v>
      </c>
      <c r="C7174" t="s">
        <v>139</v>
      </c>
      <c r="D7174" t="s">
        <v>140</v>
      </c>
      <c r="E7174" s="1">
        <v>25</v>
      </c>
      <c r="F7174" t="s">
        <v>36</v>
      </c>
      <c r="G7174">
        <v>25</v>
      </c>
      <c r="H7174">
        <v>0</v>
      </c>
      <c r="I7174">
        <v>3.1768000000000001</v>
      </c>
    </row>
    <row r="7175" spans="1:9" x14ac:dyDescent="0.25">
      <c r="A7175">
        <v>2140110589</v>
      </c>
      <c r="B7175" t="s">
        <v>1700</v>
      </c>
      <c r="C7175" t="s">
        <v>130</v>
      </c>
      <c r="D7175" t="s">
        <v>131</v>
      </c>
      <c r="E7175">
        <v>2</v>
      </c>
      <c r="F7175" t="s">
        <v>36</v>
      </c>
      <c r="G7175">
        <v>0</v>
      </c>
      <c r="H7175">
        <v>0</v>
      </c>
      <c r="I7175">
        <v>3.1749999999999998</v>
      </c>
    </row>
    <row r="7176" spans="1:9" x14ac:dyDescent="0.25">
      <c r="A7176">
        <v>2140110591</v>
      </c>
      <c r="B7176" t="s">
        <v>1701</v>
      </c>
      <c r="C7176" t="s">
        <v>130</v>
      </c>
      <c r="D7176" t="s">
        <v>131</v>
      </c>
      <c r="E7176" s="1">
        <v>5</v>
      </c>
      <c r="F7176" t="s">
        <v>36</v>
      </c>
      <c r="G7176">
        <v>0</v>
      </c>
      <c r="H7176">
        <v>0</v>
      </c>
      <c r="I7176">
        <v>1.3680000000000001</v>
      </c>
    </row>
    <row r="7177" spans="1:9" x14ac:dyDescent="0.25">
      <c r="A7177">
        <v>2140110592</v>
      </c>
      <c r="B7177" t="s">
        <v>1702</v>
      </c>
      <c r="C7177" t="s">
        <v>130</v>
      </c>
      <c r="D7177" t="s">
        <v>131</v>
      </c>
      <c r="E7177">
        <v>18</v>
      </c>
      <c r="F7177" t="s">
        <v>36</v>
      </c>
      <c r="G7177">
        <v>0</v>
      </c>
      <c r="H7177">
        <v>0</v>
      </c>
      <c r="I7177">
        <v>1.476111</v>
      </c>
    </row>
    <row r="7178" spans="1:9" x14ac:dyDescent="0.25">
      <c r="A7178">
        <v>2140110602</v>
      </c>
      <c r="B7178" t="s">
        <v>1703</v>
      </c>
      <c r="C7178" t="s">
        <v>8706</v>
      </c>
      <c r="D7178" t="s">
        <v>8707</v>
      </c>
      <c r="E7178" s="1">
        <v>1989</v>
      </c>
      <c r="F7178" t="s">
        <v>36</v>
      </c>
      <c r="G7178">
        <v>0</v>
      </c>
      <c r="H7178">
        <v>0</v>
      </c>
      <c r="I7178">
        <v>1.5556859999999999</v>
      </c>
    </row>
    <row r="7179" spans="1:9" x14ac:dyDescent="0.25">
      <c r="A7179">
        <v>2140110602</v>
      </c>
      <c r="B7179" t="s">
        <v>1703</v>
      </c>
      <c r="C7179" t="s">
        <v>130</v>
      </c>
      <c r="D7179" t="s">
        <v>131</v>
      </c>
      <c r="E7179" s="1">
        <v>7080</v>
      </c>
      <c r="F7179" t="s">
        <v>36</v>
      </c>
      <c r="G7179">
        <v>0</v>
      </c>
      <c r="H7179">
        <v>0</v>
      </c>
      <c r="I7179">
        <v>1.555688</v>
      </c>
    </row>
    <row r="7180" spans="1:9" x14ac:dyDescent="0.25">
      <c r="A7180">
        <v>2140110603</v>
      </c>
      <c r="B7180" t="s">
        <v>1704</v>
      </c>
      <c r="C7180" t="s">
        <v>130</v>
      </c>
      <c r="D7180" t="s">
        <v>131</v>
      </c>
      <c r="E7180">
        <v>244</v>
      </c>
      <c r="F7180" t="s">
        <v>36</v>
      </c>
      <c r="G7180">
        <v>0</v>
      </c>
      <c r="H7180">
        <v>0</v>
      </c>
      <c r="I7180">
        <v>1.665656</v>
      </c>
    </row>
    <row r="7181" spans="1:9" x14ac:dyDescent="0.25">
      <c r="A7181">
        <v>2140110604</v>
      </c>
      <c r="B7181" t="s">
        <v>1705</v>
      </c>
      <c r="C7181" t="s">
        <v>8710</v>
      </c>
      <c r="D7181" t="s">
        <v>8711</v>
      </c>
      <c r="E7181">
        <v>0</v>
      </c>
      <c r="F7181" t="s">
        <v>36</v>
      </c>
      <c r="G7181">
        <v>0</v>
      </c>
      <c r="H7181">
        <v>0</v>
      </c>
      <c r="I7181">
        <v>2.0495369999999999</v>
      </c>
    </row>
    <row r="7182" spans="1:9" x14ac:dyDescent="0.25">
      <c r="A7182">
        <v>2140110604</v>
      </c>
      <c r="B7182" t="s">
        <v>1705</v>
      </c>
      <c r="C7182" t="s">
        <v>8706</v>
      </c>
      <c r="D7182" t="s">
        <v>8707</v>
      </c>
      <c r="E7182" s="1">
        <v>10570</v>
      </c>
      <c r="F7182" t="s">
        <v>36</v>
      </c>
      <c r="G7182">
        <v>0</v>
      </c>
      <c r="H7182">
        <v>0</v>
      </c>
      <c r="I7182">
        <v>2.049941</v>
      </c>
    </row>
    <row r="7183" spans="1:9" x14ac:dyDescent="0.25">
      <c r="A7183">
        <v>2140110604</v>
      </c>
      <c r="B7183" t="s">
        <v>1705</v>
      </c>
      <c r="C7183" t="s">
        <v>130</v>
      </c>
      <c r="D7183" t="s">
        <v>131</v>
      </c>
      <c r="E7183" s="1">
        <v>16290</v>
      </c>
      <c r="F7183" t="s">
        <v>36</v>
      </c>
      <c r="G7183" s="1">
        <v>37460</v>
      </c>
      <c r="H7183" s="1">
        <v>155730</v>
      </c>
      <c r="I7183">
        <v>2.0496560000000001</v>
      </c>
    </row>
    <row r="7184" spans="1:9" x14ac:dyDescent="0.25">
      <c r="A7184">
        <v>2140110604</v>
      </c>
      <c r="B7184" t="s">
        <v>1705</v>
      </c>
      <c r="C7184" t="s">
        <v>142</v>
      </c>
      <c r="D7184" t="s">
        <v>143</v>
      </c>
      <c r="E7184">
        <v>0</v>
      </c>
      <c r="F7184" t="s">
        <v>36</v>
      </c>
      <c r="G7184">
        <v>0</v>
      </c>
      <c r="H7184">
        <v>0</v>
      </c>
      <c r="I7184">
        <v>2.1744840000000001</v>
      </c>
    </row>
    <row r="7185" spans="1:9" x14ac:dyDescent="0.25">
      <c r="A7185">
        <v>2140110604</v>
      </c>
      <c r="B7185" t="s">
        <v>1705</v>
      </c>
      <c r="C7185" t="s">
        <v>1678</v>
      </c>
      <c r="D7185" t="s">
        <v>1679</v>
      </c>
      <c r="E7185">
        <v>0</v>
      </c>
      <c r="F7185" t="s">
        <v>36</v>
      </c>
      <c r="G7185">
        <v>0</v>
      </c>
      <c r="H7185">
        <v>0</v>
      </c>
      <c r="I7185">
        <v>0.77835500000000002</v>
      </c>
    </row>
    <row r="7186" spans="1:9" x14ac:dyDescent="0.25">
      <c r="A7186">
        <v>2140110604</v>
      </c>
      <c r="B7186" t="s">
        <v>1705</v>
      </c>
      <c r="C7186" t="s">
        <v>256</v>
      </c>
      <c r="D7186" t="s">
        <v>257</v>
      </c>
      <c r="E7186">
        <v>0</v>
      </c>
      <c r="F7186" t="s">
        <v>36</v>
      </c>
      <c r="G7186">
        <v>0</v>
      </c>
      <c r="H7186">
        <v>0</v>
      </c>
      <c r="I7186">
        <v>2.2374999999999998</v>
      </c>
    </row>
    <row r="7187" spans="1:9" x14ac:dyDescent="0.25">
      <c r="A7187">
        <v>2140110604</v>
      </c>
      <c r="B7187" t="s">
        <v>1705</v>
      </c>
      <c r="C7187" t="s">
        <v>137</v>
      </c>
      <c r="D7187" t="s">
        <v>138</v>
      </c>
      <c r="E7187" s="1">
        <v>0</v>
      </c>
      <c r="F7187" t="s">
        <v>36</v>
      </c>
      <c r="G7187">
        <v>0</v>
      </c>
      <c r="H7187">
        <v>0</v>
      </c>
      <c r="I7187">
        <v>2.183846</v>
      </c>
    </row>
    <row r="7188" spans="1:9" x14ac:dyDescent="0.25">
      <c r="A7188">
        <v>2140110604</v>
      </c>
      <c r="B7188" t="s">
        <v>1705</v>
      </c>
      <c r="C7188" t="s">
        <v>151</v>
      </c>
      <c r="D7188" t="s">
        <v>152</v>
      </c>
      <c r="E7188">
        <v>0</v>
      </c>
      <c r="F7188" t="s">
        <v>36</v>
      </c>
      <c r="G7188" s="1">
        <v>6780</v>
      </c>
      <c r="H7188">
        <v>0</v>
      </c>
      <c r="I7188">
        <v>2.0495369999999999</v>
      </c>
    </row>
    <row r="7189" spans="1:9" x14ac:dyDescent="0.25">
      <c r="A7189">
        <v>2140110604</v>
      </c>
      <c r="B7189" t="s">
        <v>1705</v>
      </c>
      <c r="C7189" t="s">
        <v>5816</v>
      </c>
      <c r="D7189" t="s">
        <v>5817</v>
      </c>
      <c r="E7189">
        <v>0</v>
      </c>
      <c r="F7189" t="s">
        <v>36</v>
      </c>
      <c r="G7189">
        <v>0</v>
      </c>
      <c r="H7189">
        <v>0</v>
      </c>
      <c r="I7189">
        <v>2.1763110000000001</v>
      </c>
    </row>
    <row r="7190" spans="1:9" x14ac:dyDescent="0.25">
      <c r="A7190">
        <v>2140110604</v>
      </c>
      <c r="B7190" t="s">
        <v>1705</v>
      </c>
      <c r="C7190" t="s">
        <v>139</v>
      </c>
      <c r="D7190" t="s">
        <v>140</v>
      </c>
      <c r="E7190">
        <v>0</v>
      </c>
      <c r="F7190" t="s">
        <v>36</v>
      </c>
      <c r="G7190" s="1">
        <v>148950</v>
      </c>
      <c r="H7190" s="1">
        <v>32845</v>
      </c>
      <c r="I7190">
        <v>2.1593100000000001</v>
      </c>
    </row>
    <row r="7191" spans="1:9" x14ac:dyDescent="0.25">
      <c r="A7191">
        <v>2140110605</v>
      </c>
      <c r="B7191" t="s">
        <v>1706</v>
      </c>
      <c r="C7191" t="s">
        <v>8710</v>
      </c>
      <c r="D7191" t="s">
        <v>8711</v>
      </c>
      <c r="E7191">
        <v>0</v>
      </c>
      <c r="F7191" t="s">
        <v>36</v>
      </c>
      <c r="G7191">
        <v>0</v>
      </c>
      <c r="H7191">
        <v>0</v>
      </c>
      <c r="I7191">
        <v>2.0569999999999999</v>
      </c>
    </row>
    <row r="7192" spans="1:9" x14ac:dyDescent="0.25">
      <c r="A7192">
        <v>2140110605</v>
      </c>
      <c r="B7192" t="s">
        <v>1706</v>
      </c>
      <c r="C7192" t="s">
        <v>8706</v>
      </c>
      <c r="D7192" t="s">
        <v>8707</v>
      </c>
      <c r="E7192">
        <v>498</v>
      </c>
      <c r="F7192" t="s">
        <v>36</v>
      </c>
      <c r="G7192">
        <v>0</v>
      </c>
      <c r="H7192">
        <v>0</v>
      </c>
      <c r="I7192">
        <v>2.0315859999999999</v>
      </c>
    </row>
    <row r="7193" spans="1:9" x14ac:dyDescent="0.25">
      <c r="A7193">
        <v>2140110605</v>
      </c>
      <c r="B7193" t="s">
        <v>1706</v>
      </c>
      <c r="C7193" t="s">
        <v>130</v>
      </c>
      <c r="D7193" t="s">
        <v>131</v>
      </c>
      <c r="E7193" s="1">
        <v>1287</v>
      </c>
      <c r="F7193" t="s">
        <v>36</v>
      </c>
      <c r="G7193">
        <v>0</v>
      </c>
      <c r="H7193" s="1">
        <v>53850</v>
      </c>
      <c r="I7193">
        <v>2.0134340000000002</v>
      </c>
    </row>
    <row r="7194" spans="1:9" x14ac:dyDescent="0.25">
      <c r="A7194">
        <v>2140110605</v>
      </c>
      <c r="B7194" t="s">
        <v>1706</v>
      </c>
      <c r="C7194" t="s">
        <v>1678</v>
      </c>
      <c r="D7194" t="s">
        <v>1679</v>
      </c>
      <c r="E7194">
        <v>0</v>
      </c>
      <c r="F7194" t="s">
        <v>36</v>
      </c>
      <c r="G7194">
        <v>0</v>
      </c>
      <c r="H7194">
        <v>0</v>
      </c>
      <c r="I7194">
        <v>2.059644</v>
      </c>
    </row>
    <row r="7195" spans="1:9" x14ac:dyDescent="0.25">
      <c r="A7195">
        <v>2140110605</v>
      </c>
      <c r="B7195" t="s">
        <v>1706</v>
      </c>
      <c r="C7195" t="s">
        <v>137</v>
      </c>
      <c r="D7195" t="s">
        <v>138</v>
      </c>
      <c r="E7195">
        <v>0</v>
      </c>
      <c r="F7195" t="s">
        <v>36</v>
      </c>
      <c r="G7195">
        <v>8</v>
      </c>
      <c r="H7195">
        <v>0</v>
      </c>
      <c r="I7195">
        <v>2.0581520000000002</v>
      </c>
    </row>
    <row r="7196" spans="1:9" x14ac:dyDescent="0.25">
      <c r="A7196">
        <v>2140110605</v>
      </c>
      <c r="B7196" t="s">
        <v>1706</v>
      </c>
      <c r="C7196" t="s">
        <v>151</v>
      </c>
      <c r="D7196" t="s">
        <v>152</v>
      </c>
      <c r="E7196">
        <v>0</v>
      </c>
      <c r="F7196" t="s">
        <v>36</v>
      </c>
      <c r="G7196">
        <v>300</v>
      </c>
      <c r="H7196">
        <v>0</v>
      </c>
      <c r="I7196">
        <v>1.9869330000000001</v>
      </c>
    </row>
    <row r="7197" spans="1:9" x14ac:dyDescent="0.25">
      <c r="A7197">
        <v>2140110605</v>
      </c>
      <c r="B7197" t="s">
        <v>1706</v>
      </c>
      <c r="C7197" t="s">
        <v>139</v>
      </c>
      <c r="D7197" t="s">
        <v>140</v>
      </c>
      <c r="E7197" s="1">
        <v>50</v>
      </c>
      <c r="F7197" t="s">
        <v>36</v>
      </c>
      <c r="G7197" s="1">
        <v>53550</v>
      </c>
      <c r="H7197" s="1">
        <v>0</v>
      </c>
      <c r="I7197">
        <v>1.9077999999999999</v>
      </c>
    </row>
    <row r="7198" spans="1:9" x14ac:dyDescent="0.25">
      <c r="A7198">
        <v>2140110606</v>
      </c>
      <c r="B7198" t="s">
        <v>1707</v>
      </c>
      <c r="C7198" t="s">
        <v>8708</v>
      </c>
      <c r="D7198" t="s">
        <v>8709</v>
      </c>
      <c r="E7198" s="1">
        <v>0</v>
      </c>
      <c r="F7198" t="s">
        <v>36</v>
      </c>
      <c r="G7198">
        <v>0</v>
      </c>
      <c r="H7198">
        <v>0</v>
      </c>
      <c r="I7198">
        <v>2.13131</v>
      </c>
    </row>
    <row r="7199" spans="1:9" x14ac:dyDescent="0.25">
      <c r="A7199">
        <v>2140110606</v>
      </c>
      <c r="B7199" t="s">
        <v>1707</v>
      </c>
      <c r="C7199" t="s">
        <v>8710</v>
      </c>
      <c r="D7199" t="s">
        <v>8711</v>
      </c>
      <c r="E7199" s="1">
        <v>0</v>
      </c>
      <c r="F7199" t="s">
        <v>36</v>
      </c>
      <c r="G7199">
        <v>0</v>
      </c>
      <c r="H7199">
        <v>0</v>
      </c>
      <c r="I7199">
        <v>2.1238000000000001</v>
      </c>
    </row>
    <row r="7200" spans="1:9" x14ac:dyDescent="0.25">
      <c r="A7200">
        <v>2140110606</v>
      </c>
      <c r="B7200" t="s">
        <v>1707</v>
      </c>
      <c r="C7200" t="s">
        <v>8706</v>
      </c>
      <c r="D7200" t="s">
        <v>8707</v>
      </c>
      <c r="E7200">
        <v>3</v>
      </c>
      <c r="F7200" t="s">
        <v>36</v>
      </c>
      <c r="G7200">
        <v>0</v>
      </c>
      <c r="H7200">
        <v>0</v>
      </c>
      <c r="I7200">
        <v>2.1233330000000001</v>
      </c>
    </row>
    <row r="7201" spans="1:9" x14ac:dyDescent="0.25">
      <c r="A7201">
        <v>2140110606</v>
      </c>
      <c r="B7201" t="s">
        <v>1707</v>
      </c>
      <c r="C7201" t="s">
        <v>130</v>
      </c>
      <c r="D7201" t="s">
        <v>131</v>
      </c>
      <c r="E7201" s="1">
        <v>19421</v>
      </c>
      <c r="F7201" t="s">
        <v>36</v>
      </c>
      <c r="G7201" s="1">
        <v>10632</v>
      </c>
      <c r="H7201" s="1">
        <v>59852</v>
      </c>
      <c r="I7201">
        <v>2.2335029999999998</v>
      </c>
    </row>
    <row r="7202" spans="1:9" x14ac:dyDescent="0.25">
      <c r="A7202">
        <v>2140110606</v>
      </c>
      <c r="B7202" t="s">
        <v>1707</v>
      </c>
      <c r="C7202" t="s">
        <v>1678</v>
      </c>
      <c r="D7202" t="s">
        <v>1679</v>
      </c>
      <c r="E7202" s="1">
        <v>0</v>
      </c>
      <c r="F7202" t="s">
        <v>36</v>
      </c>
      <c r="G7202" s="1">
        <v>0</v>
      </c>
      <c r="H7202" s="1">
        <v>0</v>
      </c>
      <c r="I7202">
        <v>2.2560690000000001</v>
      </c>
    </row>
    <row r="7203" spans="1:9" x14ac:dyDescent="0.25">
      <c r="A7203">
        <v>2140110606</v>
      </c>
      <c r="B7203" t="s">
        <v>1707</v>
      </c>
      <c r="C7203" t="s">
        <v>137</v>
      </c>
      <c r="D7203" t="s">
        <v>138</v>
      </c>
      <c r="E7203" s="1">
        <v>1</v>
      </c>
      <c r="F7203" t="s">
        <v>36</v>
      </c>
      <c r="G7203">
        <v>2</v>
      </c>
      <c r="H7203">
        <v>0</v>
      </c>
      <c r="I7203">
        <v>2.1800000000000002</v>
      </c>
    </row>
    <row r="7204" spans="1:9" x14ac:dyDescent="0.25">
      <c r="A7204">
        <v>2140110606</v>
      </c>
      <c r="B7204" t="s">
        <v>1707</v>
      </c>
      <c r="C7204" t="s">
        <v>151</v>
      </c>
      <c r="D7204" t="s">
        <v>152</v>
      </c>
      <c r="E7204">
        <v>0</v>
      </c>
      <c r="F7204" t="s">
        <v>36</v>
      </c>
      <c r="G7204">
        <v>0</v>
      </c>
      <c r="H7204">
        <v>0</v>
      </c>
      <c r="I7204">
        <v>2.0543909999999999</v>
      </c>
    </row>
    <row r="7205" spans="1:9" x14ac:dyDescent="0.25">
      <c r="A7205">
        <v>2140110606</v>
      </c>
      <c r="B7205" t="s">
        <v>1707</v>
      </c>
      <c r="C7205" t="s">
        <v>139</v>
      </c>
      <c r="D7205" t="s">
        <v>140</v>
      </c>
      <c r="E7205">
        <v>2</v>
      </c>
      <c r="F7205" t="s">
        <v>36</v>
      </c>
      <c r="G7205" s="1">
        <v>59850</v>
      </c>
      <c r="H7205" s="1">
        <v>10632</v>
      </c>
      <c r="I7205">
        <v>1.9650000000000001</v>
      </c>
    </row>
    <row r="7206" spans="1:9" x14ac:dyDescent="0.25">
      <c r="A7206">
        <v>2140110610</v>
      </c>
      <c r="B7206" t="s">
        <v>1708</v>
      </c>
      <c r="C7206" t="s">
        <v>8708</v>
      </c>
      <c r="D7206" t="s">
        <v>8709</v>
      </c>
      <c r="E7206">
        <v>0</v>
      </c>
      <c r="F7206" t="s">
        <v>36</v>
      </c>
      <c r="G7206">
        <v>0</v>
      </c>
      <c r="H7206">
        <v>0</v>
      </c>
      <c r="I7206">
        <v>2.0977130000000002</v>
      </c>
    </row>
    <row r="7207" spans="1:9" x14ac:dyDescent="0.25">
      <c r="A7207">
        <v>2140110610</v>
      </c>
      <c r="B7207" t="s">
        <v>1708</v>
      </c>
      <c r="C7207" t="s">
        <v>8710</v>
      </c>
      <c r="D7207" t="s">
        <v>8711</v>
      </c>
      <c r="E7207" s="1">
        <v>0</v>
      </c>
      <c r="F7207" t="s">
        <v>36</v>
      </c>
      <c r="G7207">
        <v>0</v>
      </c>
      <c r="H7207" s="1">
        <v>0</v>
      </c>
      <c r="I7207">
        <v>2.1603949999999998</v>
      </c>
    </row>
    <row r="7208" spans="1:9" x14ac:dyDescent="0.25">
      <c r="A7208">
        <v>2140110610</v>
      </c>
      <c r="B7208" t="s">
        <v>1708</v>
      </c>
      <c r="C7208" t="s">
        <v>8706</v>
      </c>
      <c r="D7208" t="s">
        <v>8707</v>
      </c>
      <c r="E7208" s="1">
        <v>10504</v>
      </c>
      <c r="F7208" t="s">
        <v>36</v>
      </c>
      <c r="G7208">
        <v>0</v>
      </c>
      <c r="H7208">
        <v>0</v>
      </c>
      <c r="I7208">
        <v>2.1604320000000001</v>
      </c>
    </row>
    <row r="7209" spans="1:9" x14ac:dyDescent="0.25">
      <c r="A7209">
        <v>2140110610</v>
      </c>
      <c r="B7209" t="s">
        <v>1708</v>
      </c>
      <c r="C7209" t="s">
        <v>130</v>
      </c>
      <c r="D7209" t="s">
        <v>131</v>
      </c>
      <c r="E7209" s="1">
        <v>24770</v>
      </c>
      <c r="F7209" t="s">
        <v>36</v>
      </c>
      <c r="G7209" s="1">
        <v>17362</v>
      </c>
      <c r="H7209" s="1">
        <v>554557</v>
      </c>
      <c r="I7209">
        <v>2.2134550000000002</v>
      </c>
    </row>
    <row r="7210" spans="1:9" x14ac:dyDescent="0.25">
      <c r="A7210">
        <v>2140110610</v>
      </c>
      <c r="B7210" t="s">
        <v>1708</v>
      </c>
      <c r="C7210" t="s">
        <v>126</v>
      </c>
      <c r="D7210" t="s">
        <v>127</v>
      </c>
      <c r="E7210" s="1">
        <v>1835</v>
      </c>
      <c r="F7210" t="s">
        <v>36</v>
      </c>
      <c r="G7210">
        <v>0</v>
      </c>
      <c r="H7210">
        <v>0</v>
      </c>
      <c r="I7210">
        <v>2.3164690000000001</v>
      </c>
    </row>
    <row r="7211" spans="1:9" x14ac:dyDescent="0.25">
      <c r="A7211">
        <v>2140110610</v>
      </c>
      <c r="B7211" t="s">
        <v>1708</v>
      </c>
      <c r="C7211" t="s">
        <v>1678</v>
      </c>
      <c r="D7211" t="s">
        <v>1679</v>
      </c>
      <c r="E7211">
        <v>0</v>
      </c>
      <c r="F7211" t="s">
        <v>36</v>
      </c>
      <c r="G7211">
        <v>0</v>
      </c>
      <c r="H7211">
        <v>0</v>
      </c>
      <c r="I7211">
        <v>2.2637049999999999</v>
      </c>
    </row>
    <row r="7212" spans="1:9" x14ac:dyDescent="0.25">
      <c r="A7212">
        <v>2140110610</v>
      </c>
      <c r="B7212" t="s">
        <v>1708</v>
      </c>
      <c r="C7212" t="s">
        <v>167</v>
      </c>
      <c r="D7212" t="s">
        <v>168</v>
      </c>
      <c r="E7212">
        <v>10</v>
      </c>
      <c r="F7212" t="s">
        <v>36</v>
      </c>
      <c r="G7212">
        <v>0</v>
      </c>
      <c r="H7212">
        <v>0</v>
      </c>
      <c r="I7212">
        <v>2.1659999999999999</v>
      </c>
    </row>
    <row r="7213" spans="1:9" x14ac:dyDescent="0.25">
      <c r="A7213">
        <v>2140110610</v>
      </c>
      <c r="B7213" t="s">
        <v>1708</v>
      </c>
      <c r="C7213" t="s">
        <v>256</v>
      </c>
      <c r="D7213" t="s">
        <v>257</v>
      </c>
      <c r="E7213">
        <v>0</v>
      </c>
      <c r="F7213" t="s">
        <v>36</v>
      </c>
      <c r="G7213">
        <v>0</v>
      </c>
      <c r="H7213">
        <v>0</v>
      </c>
      <c r="I7213">
        <v>2.316452</v>
      </c>
    </row>
    <row r="7214" spans="1:9" x14ac:dyDescent="0.25">
      <c r="A7214">
        <v>2140110610</v>
      </c>
      <c r="B7214" t="s">
        <v>1708</v>
      </c>
      <c r="C7214" t="s">
        <v>137</v>
      </c>
      <c r="D7214" t="s">
        <v>138</v>
      </c>
      <c r="E7214">
        <v>0</v>
      </c>
      <c r="F7214" t="s">
        <v>36</v>
      </c>
      <c r="G7214">
        <v>0</v>
      </c>
      <c r="H7214">
        <v>0</v>
      </c>
      <c r="I7214">
        <v>2.1771430000000001</v>
      </c>
    </row>
    <row r="7215" spans="1:9" x14ac:dyDescent="0.25">
      <c r="A7215">
        <v>2140110610</v>
      </c>
      <c r="B7215" t="s">
        <v>1708</v>
      </c>
      <c r="C7215" t="s">
        <v>151</v>
      </c>
      <c r="D7215" t="s">
        <v>152</v>
      </c>
      <c r="E7215">
        <v>0</v>
      </c>
      <c r="F7215" t="s">
        <v>36</v>
      </c>
      <c r="G7215" s="1">
        <v>12757</v>
      </c>
      <c r="H7215">
        <v>100</v>
      </c>
      <c r="I7215">
        <v>2.1603949999999998</v>
      </c>
    </row>
    <row r="7216" spans="1:9" x14ac:dyDescent="0.25">
      <c r="A7216">
        <v>2140110610</v>
      </c>
      <c r="B7216" t="s">
        <v>1708</v>
      </c>
      <c r="C7216" t="s">
        <v>139</v>
      </c>
      <c r="D7216" t="s">
        <v>140</v>
      </c>
      <c r="E7216">
        <v>0</v>
      </c>
      <c r="F7216" t="s">
        <v>36</v>
      </c>
      <c r="G7216" s="1">
        <v>541800</v>
      </c>
      <c r="H7216" s="1">
        <v>10000</v>
      </c>
      <c r="I7216">
        <v>2.1655359999999999</v>
      </c>
    </row>
    <row r="7217" spans="1:9" x14ac:dyDescent="0.25">
      <c r="A7217">
        <v>2140110613</v>
      </c>
      <c r="B7217" t="s">
        <v>1709</v>
      </c>
      <c r="C7217" t="s">
        <v>8710</v>
      </c>
      <c r="D7217" t="s">
        <v>8711</v>
      </c>
      <c r="E7217" s="1">
        <v>0</v>
      </c>
      <c r="F7217" t="s">
        <v>36</v>
      </c>
      <c r="G7217">
        <v>0</v>
      </c>
      <c r="H7217">
        <v>0</v>
      </c>
      <c r="I7217">
        <v>2.27834</v>
      </c>
    </row>
    <row r="7218" spans="1:9" x14ac:dyDescent="0.25">
      <c r="A7218">
        <v>2140110613</v>
      </c>
      <c r="B7218" t="s">
        <v>1709</v>
      </c>
      <c r="C7218" t="s">
        <v>8706</v>
      </c>
      <c r="D7218" t="s">
        <v>8707</v>
      </c>
      <c r="E7218">
        <v>478</v>
      </c>
      <c r="F7218" t="s">
        <v>36</v>
      </c>
      <c r="G7218">
        <v>0</v>
      </c>
      <c r="H7218">
        <v>0</v>
      </c>
      <c r="I7218">
        <v>2.2783259999999999</v>
      </c>
    </row>
    <row r="7219" spans="1:9" x14ac:dyDescent="0.25">
      <c r="A7219">
        <v>2140110613</v>
      </c>
      <c r="B7219" t="s">
        <v>1709</v>
      </c>
      <c r="C7219" t="s">
        <v>130</v>
      </c>
      <c r="D7219" t="s">
        <v>131</v>
      </c>
      <c r="E7219">
        <v>801</v>
      </c>
      <c r="F7219" t="s">
        <v>36</v>
      </c>
      <c r="G7219" s="1">
        <v>3150</v>
      </c>
      <c r="H7219" s="1">
        <v>59784</v>
      </c>
      <c r="I7219">
        <v>2.2818230000000002</v>
      </c>
    </row>
    <row r="7220" spans="1:9" x14ac:dyDescent="0.25">
      <c r="A7220">
        <v>2140110613</v>
      </c>
      <c r="B7220" t="s">
        <v>1709</v>
      </c>
      <c r="C7220" t="s">
        <v>1678</v>
      </c>
      <c r="D7220" t="s">
        <v>1679</v>
      </c>
      <c r="E7220">
        <v>0</v>
      </c>
      <c r="F7220" t="s">
        <v>36</v>
      </c>
      <c r="G7220">
        <v>0</v>
      </c>
      <c r="H7220">
        <v>0</v>
      </c>
      <c r="I7220">
        <v>2.218</v>
      </c>
    </row>
    <row r="7221" spans="1:9" x14ac:dyDescent="0.25">
      <c r="A7221">
        <v>2140110613</v>
      </c>
      <c r="B7221" t="s">
        <v>1709</v>
      </c>
      <c r="C7221" t="s">
        <v>137</v>
      </c>
      <c r="D7221" t="s">
        <v>138</v>
      </c>
      <c r="E7221">
        <v>0</v>
      </c>
      <c r="F7221" t="s">
        <v>36</v>
      </c>
      <c r="G7221">
        <v>1</v>
      </c>
      <c r="H7221">
        <v>0</v>
      </c>
      <c r="I7221">
        <v>2.3833329999999999</v>
      </c>
    </row>
    <row r="7222" spans="1:9" x14ac:dyDescent="0.25">
      <c r="A7222">
        <v>2140110613</v>
      </c>
      <c r="B7222" t="s">
        <v>1709</v>
      </c>
      <c r="C7222" t="s">
        <v>151</v>
      </c>
      <c r="D7222" t="s">
        <v>152</v>
      </c>
      <c r="E7222" s="1">
        <v>0</v>
      </c>
      <c r="F7222" t="s">
        <v>36</v>
      </c>
      <c r="G7222">
        <v>0</v>
      </c>
      <c r="H7222" s="1">
        <v>0</v>
      </c>
      <c r="I7222">
        <v>2.2783479999999998</v>
      </c>
    </row>
    <row r="7223" spans="1:9" x14ac:dyDescent="0.25">
      <c r="A7223">
        <v>2140110613</v>
      </c>
      <c r="B7223" t="s">
        <v>1709</v>
      </c>
      <c r="C7223" t="s">
        <v>139</v>
      </c>
      <c r="D7223" t="s">
        <v>140</v>
      </c>
      <c r="E7223" s="1">
        <v>30265</v>
      </c>
      <c r="F7223" t="s">
        <v>36</v>
      </c>
      <c r="G7223" s="1">
        <v>59783</v>
      </c>
      <c r="H7223" s="1">
        <v>3150</v>
      </c>
      <c r="I7223">
        <v>2.2952050000000002</v>
      </c>
    </row>
    <row r="7224" spans="1:9" x14ac:dyDescent="0.25">
      <c r="A7224">
        <v>2140110614</v>
      </c>
      <c r="B7224" t="s">
        <v>1710</v>
      </c>
      <c r="C7224" t="s">
        <v>8710</v>
      </c>
      <c r="D7224" t="s">
        <v>8711</v>
      </c>
      <c r="E7224">
        <v>0</v>
      </c>
      <c r="F7224" t="s">
        <v>36</v>
      </c>
      <c r="G7224">
        <v>0</v>
      </c>
      <c r="H7224">
        <v>0</v>
      </c>
      <c r="I7224">
        <v>2.1836000000000002</v>
      </c>
    </row>
    <row r="7225" spans="1:9" x14ac:dyDescent="0.25">
      <c r="A7225">
        <v>2140110614</v>
      </c>
      <c r="B7225" t="s">
        <v>1710</v>
      </c>
      <c r="C7225" t="s">
        <v>8706</v>
      </c>
      <c r="D7225" t="s">
        <v>8707</v>
      </c>
      <c r="E7225">
        <v>23</v>
      </c>
      <c r="F7225" t="s">
        <v>36</v>
      </c>
      <c r="G7225">
        <v>0</v>
      </c>
      <c r="H7225">
        <v>0</v>
      </c>
      <c r="I7225">
        <v>2.183913</v>
      </c>
    </row>
    <row r="7226" spans="1:9" x14ac:dyDescent="0.25">
      <c r="A7226">
        <v>2140110614</v>
      </c>
      <c r="B7226" t="s">
        <v>1710</v>
      </c>
      <c r="C7226" t="s">
        <v>130</v>
      </c>
      <c r="D7226" t="s">
        <v>131</v>
      </c>
      <c r="E7226">
        <v>200</v>
      </c>
      <c r="F7226" t="s">
        <v>36</v>
      </c>
      <c r="G7226">
        <v>0</v>
      </c>
      <c r="H7226" s="1">
        <v>31500</v>
      </c>
      <c r="I7226">
        <v>2.1834500000000001</v>
      </c>
    </row>
    <row r="7227" spans="1:9" x14ac:dyDescent="0.25">
      <c r="A7227">
        <v>2140110614</v>
      </c>
      <c r="B7227" t="s">
        <v>1710</v>
      </c>
      <c r="C7227" t="s">
        <v>1678</v>
      </c>
      <c r="D7227" t="s">
        <v>1679</v>
      </c>
      <c r="E7227">
        <v>0</v>
      </c>
      <c r="F7227" t="s">
        <v>36</v>
      </c>
      <c r="G7227" s="1">
        <v>0</v>
      </c>
      <c r="H7227">
        <v>0</v>
      </c>
      <c r="I7227">
        <v>24.386624000000001</v>
      </c>
    </row>
    <row r="7228" spans="1:9" x14ac:dyDescent="0.25">
      <c r="A7228">
        <v>2140110614</v>
      </c>
      <c r="B7228" t="s">
        <v>1710</v>
      </c>
      <c r="C7228" t="s">
        <v>137</v>
      </c>
      <c r="D7228" t="s">
        <v>138</v>
      </c>
      <c r="E7228">
        <v>2</v>
      </c>
      <c r="F7228" t="s">
        <v>36</v>
      </c>
      <c r="G7228">
        <v>0</v>
      </c>
      <c r="H7228">
        <v>0</v>
      </c>
      <c r="I7228">
        <v>2.69</v>
      </c>
    </row>
    <row r="7229" spans="1:9" x14ac:dyDescent="0.25">
      <c r="A7229">
        <v>2140110614</v>
      </c>
      <c r="B7229" t="s">
        <v>1710</v>
      </c>
      <c r="C7229" t="s">
        <v>151</v>
      </c>
      <c r="D7229" t="s">
        <v>152</v>
      </c>
      <c r="E7229">
        <v>0</v>
      </c>
      <c r="F7229" t="s">
        <v>36</v>
      </c>
      <c r="G7229">
        <v>0</v>
      </c>
      <c r="H7229">
        <v>0</v>
      </c>
      <c r="I7229">
        <v>2.1836000000000002</v>
      </c>
    </row>
    <row r="7230" spans="1:9" x14ac:dyDescent="0.25">
      <c r="A7230">
        <v>2140110614</v>
      </c>
      <c r="B7230" t="s">
        <v>1710</v>
      </c>
      <c r="C7230" t="s">
        <v>139</v>
      </c>
      <c r="D7230" t="s">
        <v>140</v>
      </c>
      <c r="E7230" s="1">
        <v>10190</v>
      </c>
      <c r="F7230" t="s">
        <v>36</v>
      </c>
      <c r="G7230" s="1">
        <v>31500</v>
      </c>
      <c r="H7230">
        <v>0</v>
      </c>
      <c r="I7230">
        <v>2.1835</v>
      </c>
    </row>
    <row r="7231" spans="1:9" x14ac:dyDescent="0.25">
      <c r="A7231">
        <v>2140110615</v>
      </c>
      <c r="B7231" t="s">
        <v>1711</v>
      </c>
      <c r="C7231" t="s">
        <v>8708</v>
      </c>
      <c r="D7231" t="s">
        <v>8709</v>
      </c>
      <c r="E7231">
        <v>0</v>
      </c>
      <c r="F7231" t="s">
        <v>36</v>
      </c>
      <c r="G7231">
        <v>0</v>
      </c>
      <c r="H7231">
        <v>0</v>
      </c>
      <c r="I7231">
        <v>2.4702920000000002</v>
      </c>
    </row>
    <row r="7232" spans="1:9" x14ac:dyDescent="0.25">
      <c r="A7232">
        <v>2140110615</v>
      </c>
      <c r="B7232" t="s">
        <v>1711</v>
      </c>
      <c r="C7232" t="s">
        <v>8710</v>
      </c>
      <c r="D7232" t="s">
        <v>8711</v>
      </c>
      <c r="E7232" s="1">
        <v>0</v>
      </c>
      <c r="F7232" t="s">
        <v>36</v>
      </c>
      <c r="G7232">
        <v>0</v>
      </c>
      <c r="H7232">
        <v>0</v>
      </c>
      <c r="I7232">
        <v>2.4647999999999999</v>
      </c>
    </row>
    <row r="7233" spans="1:9" x14ac:dyDescent="0.25">
      <c r="A7233">
        <v>2140110615</v>
      </c>
      <c r="B7233" t="s">
        <v>1711</v>
      </c>
      <c r="C7233" t="s">
        <v>8706</v>
      </c>
      <c r="D7233" t="s">
        <v>8707</v>
      </c>
      <c r="E7233">
        <v>0</v>
      </c>
      <c r="F7233" t="s">
        <v>36</v>
      </c>
      <c r="G7233">
        <v>0</v>
      </c>
      <c r="H7233">
        <v>0</v>
      </c>
      <c r="I7233">
        <v>2.4702920000000002</v>
      </c>
    </row>
    <row r="7234" spans="1:9" x14ac:dyDescent="0.25">
      <c r="A7234">
        <v>2140110615</v>
      </c>
      <c r="B7234" t="s">
        <v>1711</v>
      </c>
      <c r="C7234" t="s">
        <v>130</v>
      </c>
      <c r="D7234" t="s">
        <v>131</v>
      </c>
      <c r="E7234">
        <v>518</v>
      </c>
      <c r="F7234" t="s">
        <v>36</v>
      </c>
      <c r="G7234" s="1">
        <v>22050</v>
      </c>
      <c r="H7234" s="1">
        <v>25200</v>
      </c>
      <c r="I7234">
        <v>2.4702320000000002</v>
      </c>
    </row>
    <row r="7235" spans="1:9" x14ac:dyDescent="0.25">
      <c r="A7235">
        <v>2140110615</v>
      </c>
      <c r="B7235" t="s">
        <v>1711</v>
      </c>
      <c r="C7235" t="s">
        <v>1678</v>
      </c>
      <c r="D7235" t="s">
        <v>1679</v>
      </c>
      <c r="E7235">
        <v>0</v>
      </c>
      <c r="F7235" t="s">
        <v>36</v>
      </c>
      <c r="G7235">
        <v>0</v>
      </c>
      <c r="H7235">
        <v>0</v>
      </c>
      <c r="I7235">
        <v>2.1183999999999998</v>
      </c>
    </row>
    <row r="7236" spans="1:9" x14ac:dyDescent="0.25">
      <c r="A7236">
        <v>2140110615</v>
      </c>
      <c r="B7236" t="s">
        <v>1711</v>
      </c>
      <c r="C7236" t="s">
        <v>137</v>
      </c>
      <c r="D7236" t="s">
        <v>138</v>
      </c>
      <c r="E7236">
        <v>2</v>
      </c>
      <c r="F7236" t="s">
        <v>36</v>
      </c>
      <c r="G7236">
        <v>0</v>
      </c>
      <c r="H7236">
        <v>0</v>
      </c>
      <c r="I7236">
        <v>2.7949999999999999</v>
      </c>
    </row>
    <row r="7237" spans="1:9" x14ac:dyDescent="0.25">
      <c r="A7237">
        <v>2140110615</v>
      </c>
      <c r="B7237" t="s">
        <v>1711</v>
      </c>
      <c r="C7237" t="s">
        <v>151</v>
      </c>
      <c r="D7237" t="s">
        <v>152</v>
      </c>
      <c r="E7237" s="1">
        <v>0</v>
      </c>
      <c r="F7237" t="s">
        <v>36</v>
      </c>
      <c r="G7237">
        <v>0</v>
      </c>
      <c r="H7237">
        <v>0</v>
      </c>
      <c r="I7237">
        <v>2.4647999999999999</v>
      </c>
    </row>
    <row r="7238" spans="1:9" x14ac:dyDescent="0.25">
      <c r="A7238">
        <v>2140110615</v>
      </c>
      <c r="B7238" t="s">
        <v>1711</v>
      </c>
      <c r="C7238" t="s">
        <v>139</v>
      </c>
      <c r="D7238" t="s">
        <v>140</v>
      </c>
      <c r="E7238">
        <v>118</v>
      </c>
      <c r="F7238" t="s">
        <v>36</v>
      </c>
      <c r="G7238" s="1">
        <v>25200</v>
      </c>
      <c r="H7238" s="1">
        <v>22050</v>
      </c>
      <c r="I7238">
        <v>2.4648310000000002</v>
      </c>
    </row>
    <row r="7239" spans="1:9" x14ac:dyDescent="0.25">
      <c r="A7239">
        <v>2140110616</v>
      </c>
      <c r="B7239" t="s">
        <v>1712</v>
      </c>
      <c r="C7239" t="s">
        <v>8706</v>
      </c>
      <c r="D7239" t="s">
        <v>8707</v>
      </c>
      <c r="E7239">
        <v>60</v>
      </c>
      <c r="F7239" t="s">
        <v>36</v>
      </c>
      <c r="G7239">
        <v>0</v>
      </c>
      <c r="H7239">
        <v>0</v>
      </c>
      <c r="I7239">
        <v>2.6253329999999999</v>
      </c>
    </row>
    <row r="7240" spans="1:9" x14ac:dyDescent="0.25">
      <c r="A7240">
        <v>2140110616</v>
      </c>
      <c r="B7240" t="s">
        <v>1712</v>
      </c>
      <c r="C7240" t="s">
        <v>130</v>
      </c>
      <c r="D7240" t="s">
        <v>131</v>
      </c>
      <c r="E7240">
        <v>555</v>
      </c>
      <c r="F7240" t="s">
        <v>36</v>
      </c>
      <c r="G7240">
        <v>0</v>
      </c>
      <c r="H7240" s="1">
        <v>22052</v>
      </c>
      <c r="I7240">
        <v>1.982955</v>
      </c>
    </row>
    <row r="7241" spans="1:9" x14ac:dyDescent="0.25">
      <c r="A7241">
        <v>2140110616</v>
      </c>
      <c r="B7241" t="s">
        <v>1712</v>
      </c>
      <c r="C7241" t="s">
        <v>1678</v>
      </c>
      <c r="D7241" t="s">
        <v>1679</v>
      </c>
      <c r="E7241">
        <v>0</v>
      </c>
      <c r="F7241" t="s">
        <v>36</v>
      </c>
      <c r="G7241">
        <v>0</v>
      </c>
      <c r="H7241">
        <v>0</v>
      </c>
      <c r="I7241">
        <v>2.1</v>
      </c>
    </row>
    <row r="7242" spans="1:9" x14ac:dyDescent="0.25">
      <c r="A7242">
        <v>2140110616</v>
      </c>
      <c r="B7242" t="s">
        <v>1712</v>
      </c>
      <c r="C7242" t="s">
        <v>137</v>
      </c>
      <c r="D7242" t="s">
        <v>138</v>
      </c>
      <c r="E7242">
        <v>0</v>
      </c>
      <c r="F7242" t="s">
        <v>36</v>
      </c>
      <c r="G7242" s="1">
        <v>2</v>
      </c>
      <c r="H7242">
        <v>0</v>
      </c>
      <c r="I7242">
        <v>2.15</v>
      </c>
    </row>
    <row r="7243" spans="1:9" x14ac:dyDescent="0.25">
      <c r="A7243">
        <v>2140110616</v>
      </c>
      <c r="B7243" t="s">
        <v>1712</v>
      </c>
      <c r="C7243" t="s">
        <v>139</v>
      </c>
      <c r="D7243" t="s">
        <v>140</v>
      </c>
      <c r="E7243" s="1">
        <v>7400</v>
      </c>
      <c r="F7243" t="s">
        <v>36</v>
      </c>
      <c r="G7243" s="1">
        <v>22050</v>
      </c>
      <c r="H7243">
        <v>0</v>
      </c>
      <c r="I7243">
        <v>1.9810000000000001</v>
      </c>
    </row>
    <row r="7244" spans="1:9" x14ac:dyDescent="0.25">
      <c r="A7244">
        <v>2140110617</v>
      </c>
      <c r="B7244" t="s">
        <v>1713</v>
      </c>
      <c r="C7244" t="s">
        <v>8708</v>
      </c>
      <c r="D7244" t="s">
        <v>8709</v>
      </c>
      <c r="E7244">
        <v>0</v>
      </c>
      <c r="F7244" t="s">
        <v>36</v>
      </c>
      <c r="G7244">
        <v>0</v>
      </c>
      <c r="H7244">
        <v>0</v>
      </c>
      <c r="I7244">
        <v>2.3156850000000002</v>
      </c>
    </row>
    <row r="7245" spans="1:9" x14ac:dyDescent="0.25">
      <c r="A7245">
        <v>2140110617</v>
      </c>
      <c r="B7245" t="s">
        <v>1713</v>
      </c>
      <c r="C7245" t="s">
        <v>8710</v>
      </c>
      <c r="D7245" t="s">
        <v>8711</v>
      </c>
      <c r="E7245">
        <v>0</v>
      </c>
      <c r="F7245" t="s">
        <v>36</v>
      </c>
      <c r="G7245">
        <v>0</v>
      </c>
      <c r="H7245">
        <v>0</v>
      </c>
      <c r="I7245">
        <v>2.31568</v>
      </c>
    </row>
    <row r="7246" spans="1:9" x14ac:dyDescent="0.25">
      <c r="A7246">
        <v>2140110617</v>
      </c>
      <c r="B7246" t="s">
        <v>1713</v>
      </c>
      <c r="C7246" t="s">
        <v>8706</v>
      </c>
      <c r="D7246" t="s">
        <v>8707</v>
      </c>
      <c r="E7246">
        <v>2</v>
      </c>
      <c r="F7246" t="s">
        <v>36</v>
      </c>
      <c r="G7246">
        <v>0</v>
      </c>
      <c r="H7246">
        <v>0</v>
      </c>
      <c r="I7246">
        <v>2.3149999999999999</v>
      </c>
    </row>
    <row r="7247" spans="1:9" x14ac:dyDescent="0.25">
      <c r="A7247">
        <v>2140110617</v>
      </c>
      <c r="B7247" t="s">
        <v>1713</v>
      </c>
      <c r="C7247" t="s">
        <v>130</v>
      </c>
      <c r="D7247" t="s">
        <v>131</v>
      </c>
      <c r="E7247" s="1">
        <v>2398</v>
      </c>
      <c r="F7247" t="s">
        <v>36</v>
      </c>
      <c r="G7247" s="1">
        <v>1025</v>
      </c>
      <c r="H7247" s="1">
        <v>44103</v>
      </c>
      <c r="I7247">
        <v>2.3160050000000001</v>
      </c>
    </row>
    <row r="7248" spans="1:9" x14ac:dyDescent="0.25">
      <c r="A7248">
        <v>2140110617</v>
      </c>
      <c r="B7248" t="s">
        <v>1713</v>
      </c>
      <c r="C7248" t="s">
        <v>1678</v>
      </c>
      <c r="D7248" t="s">
        <v>1679</v>
      </c>
      <c r="E7248">
        <v>0</v>
      </c>
      <c r="F7248" t="s">
        <v>36</v>
      </c>
      <c r="G7248">
        <v>0</v>
      </c>
      <c r="H7248">
        <v>0</v>
      </c>
      <c r="I7248">
        <v>3.193349</v>
      </c>
    </row>
    <row r="7249" spans="1:9" x14ac:dyDescent="0.25">
      <c r="A7249">
        <v>2140110617</v>
      </c>
      <c r="B7249" t="s">
        <v>1713</v>
      </c>
      <c r="C7249" t="s">
        <v>137</v>
      </c>
      <c r="D7249" t="s">
        <v>138</v>
      </c>
      <c r="E7249">
        <v>0</v>
      </c>
      <c r="F7249" t="s">
        <v>36</v>
      </c>
      <c r="G7249">
        <v>3</v>
      </c>
      <c r="H7249">
        <v>0</v>
      </c>
      <c r="I7249">
        <v>2.81</v>
      </c>
    </row>
    <row r="7250" spans="1:9" x14ac:dyDescent="0.25">
      <c r="A7250">
        <v>2140110617</v>
      </c>
      <c r="B7250" t="s">
        <v>1713</v>
      </c>
      <c r="C7250" t="s">
        <v>151</v>
      </c>
      <c r="D7250" t="s">
        <v>152</v>
      </c>
      <c r="E7250">
        <v>0</v>
      </c>
      <c r="F7250" t="s">
        <v>36</v>
      </c>
      <c r="G7250">
        <v>0</v>
      </c>
      <c r="H7250">
        <v>0</v>
      </c>
      <c r="I7250">
        <v>2.31568</v>
      </c>
    </row>
    <row r="7251" spans="1:9" x14ac:dyDescent="0.25">
      <c r="A7251">
        <v>2140110617</v>
      </c>
      <c r="B7251" t="s">
        <v>1713</v>
      </c>
      <c r="C7251" t="s">
        <v>139</v>
      </c>
      <c r="D7251" t="s">
        <v>140</v>
      </c>
      <c r="E7251">
        <v>27</v>
      </c>
      <c r="F7251" t="s">
        <v>36</v>
      </c>
      <c r="G7251" s="1">
        <v>44100</v>
      </c>
      <c r="H7251">
        <v>0</v>
      </c>
      <c r="I7251">
        <v>2.3155559999999999</v>
      </c>
    </row>
    <row r="7252" spans="1:9" x14ac:dyDescent="0.25">
      <c r="A7252">
        <v>2140110618</v>
      </c>
      <c r="B7252" t="s">
        <v>1714</v>
      </c>
      <c r="C7252" t="s">
        <v>8710</v>
      </c>
      <c r="D7252" t="s">
        <v>8711</v>
      </c>
      <c r="E7252" s="1">
        <v>0</v>
      </c>
      <c r="F7252" t="s">
        <v>36</v>
      </c>
      <c r="G7252">
        <v>0</v>
      </c>
      <c r="H7252">
        <v>0</v>
      </c>
      <c r="I7252">
        <v>2.6194000000000002</v>
      </c>
    </row>
    <row r="7253" spans="1:9" x14ac:dyDescent="0.25">
      <c r="A7253">
        <v>2140110618</v>
      </c>
      <c r="B7253" t="s">
        <v>1714</v>
      </c>
      <c r="C7253" t="s">
        <v>8706</v>
      </c>
      <c r="D7253" t="s">
        <v>8707</v>
      </c>
      <c r="E7253">
        <v>8</v>
      </c>
      <c r="F7253" t="s">
        <v>36</v>
      </c>
      <c r="G7253">
        <v>0</v>
      </c>
      <c r="H7253">
        <v>0</v>
      </c>
      <c r="I7253">
        <v>2.5950000000000002</v>
      </c>
    </row>
    <row r="7254" spans="1:9" x14ac:dyDescent="0.25">
      <c r="A7254">
        <v>2140110618</v>
      </c>
      <c r="B7254" t="s">
        <v>1714</v>
      </c>
      <c r="C7254" t="s">
        <v>130</v>
      </c>
      <c r="D7254" t="s">
        <v>131</v>
      </c>
      <c r="E7254">
        <v>0</v>
      </c>
      <c r="F7254" t="s">
        <v>36</v>
      </c>
      <c r="G7254">
        <v>855</v>
      </c>
      <c r="H7254" s="1">
        <v>25200</v>
      </c>
      <c r="I7254">
        <v>2.2400000000000002</v>
      </c>
    </row>
    <row r="7255" spans="1:9" x14ac:dyDescent="0.25">
      <c r="A7255">
        <v>2140110618</v>
      </c>
      <c r="B7255" t="s">
        <v>1714</v>
      </c>
      <c r="C7255" t="s">
        <v>1678</v>
      </c>
      <c r="D7255" t="s">
        <v>1679</v>
      </c>
      <c r="E7255">
        <v>0</v>
      </c>
      <c r="F7255" t="s">
        <v>36</v>
      </c>
      <c r="G7255">
        <v>0</v>
      </c>
      <c r="H7255">
        <v>0</v>
      </c>
      <c r="I7255">
        <v>2.2345640000000002</v>
      </c>
    </row>
    <row r="7256" spans="1:9" x14ac:dyDescent="0.25">
      <c r="A7256">
        <v>2140110618</v>
      </c>
      <c r="B7256" t="s">
        <v>1714</v>
      </c>
      <c r="C7256" t="s">
        <v>137</v>
      </c>
      <c r="D7256" t="s">
        <v>138</v>
      </c>
      <c r="E7256">
        <v>0</v>
      </c>
      <c r="F7256" t="s">
        <v>36</v>
      </c>
      <c r="G7256">
        <v>0</v>
      </c>
      <c r="H7256">
        <v>5</v>
      </c>
      <c r="I7256">
        <v>2.2599999999999998</v>
      </c>
    </row>
    <row r="7257" spans="1:9" x14ac:dyDescent="0.25">
      <c r="A7257">
        <v>2140110618</v>
      </c>
      <c r="B7257" t="s">
        <v>1714</v>
      </c>
      <c r="C7257" t="s">
        <v>139</v>
      </c>
      <c r="D7257" t="s">
        <v>140</v>
      </c>
      <c r="E7257" s="1">
        <v>0</v>
      </c>
      <c r="F7257" t="s">
        <v>36</v>
      </c>
      <c r="G7257" s="1">
        <v>25200</v>
      </c>
      <c r="H7257">
        <v>0</v>
      </c>
      <c r="I7257">
        <v>2.6196000000000002</v>
      </c>
    </row>
    <row r="7258" spans="1:9" x14ac:dyDescent="0.25">
      <c r="A7258">
        <v>2140110619</v>
      </c>
      <c r="B7258" t="s">
        <v>1715</v>
      </c>
      <c r="C7258" t="s">
        <v>8708</v>
      </c>
      <c r="D7258" t="s">
        <v>8709</v>
      </c>
      <c r="E7258">
        <v>0</v>
      </c>
      <c r="F7258" t="s">
        <v>36</v>
      </c>
      <c r="G7258">
        <v>0</v>
      </c>
      <c r="H7258">
        <v>0</v>
      </c>
      <c r="I7258">
        <v>2.2098580000000001</v>
      </c>
    </row>
    <row r="7259" spans="1:9" x14ac:dyDescent="0.25">
      <c r="A7259">
        <v>2140110619</v>
      </c>
      <c r="B7259" t="s">
        <v>1715</v>
      </c>
      <c r="C7259" t="s">
        <v>8710</v>
      </c>
      <c r="D7259" t="s">
        <v>8711</v>
      </c>
      <c r="E7259">
        <v>0</v>
      </c>
      <c r="F7259" t="s">
        <v>36</v>
      </c>
      <c r="G7259">
        <v>0</v>
      </c>
      <c r="H7259">
        <v>0</v>
      </c>
      <c r="I7259">
        <v>2.2097199999999999</v>
      </c>
    </row>
    <row r="7260" spans="1:9" x14ac:dyDescent="0.25">
      <c r="A7260">
        <v>2140110619</v>
      </c>
      <c r="B7260" t="s">
        <v>1715</v>
      </c>
      <c r="C7260" t="s">
        <v>8706</v>
      </c>
      <c r="D7260" t="s">
        <v>8707</v>
      </c>
      <c r="E7260">
        <v>0</v>
      </c>
      <c r="F7260" t="s">
        <v>36</v>
      </c>
      <c r="G7260">
        <v>0</v>
      </c>
      <c r="H7260">
        <v>0</v>
      </c>
      <c r="I7260">
        <v>2.2098580000000001</v>
      </c>
    </row>
    <row r="7261" spans="1:9" x14ac:dyDescent="0.25">
      <c r="A7261">
        <v>2140110619</v>
      </c>
      <c r="B7261" t="s">
        <v>1715</v>
      </c>
      <c r="C7261" t="s">
        <v>130</v>
      </c>
      <c r="D7261" t="s">
        <v>131</v>
      </c>
      <c r="E7261">
        <v>555</v>
      </c>
      <c r="F7261" t="s">
        <v>36</v>
      </c>
      <c r="G7261" s="1">
        <v>15750</v>
      </c>
      <c r="H7261" s="1">
        <v>9450</v>
      </c>
      <c r="I7261">
        <v>2.209622</v>
      </c>
    </row>
    <row r="7262" spans="1:9" x14ac:dyDescent="0.25">
      <c r="A7262">
        <v>2140110619</v>
      </c>
      <c r="B7262" t="s">
        <v>1715</v>
      </c>
      <c r="C7262" t="s">
        <v>1678</v>
      </c>
      <c r="D7262" t="s">
        <v>1679</v>
      </c>
      <c r="E7262">
        <v>0</v>
      </c>
      <c r="F7262" t="s">
        <v>36</v>
      </c>
      <c r="G7262" s="1">
        <v>0</v>
      </c>
      <c r="H7262" s="1">
        <v>0</v>
      </c>
      <c r="I7262">
        <v>2.1555599999999999</v>
      </c>
    </row>
    <row r="7263" spans="1:9" x14ac:dyDescent="0.25">
      <c r="A7263">
        <v>2140110619</v>
      </c>
      <c r="B7263" t="s">
        <v>1715</v>
      </c>
      <c r="C7263" t="s">
        <v>137</v>
      </c>
      <c r="D7263" t="s">
        <v>138</v>
      </c>
      <c r="E7263">
        <v>0</v>
      </c>
      <c r="F7263" t="s">
        <v>36</v>
      </c>
      <c r="G7263">
        <v>0</v>
      </c>
      <c r="H7263">
        <v>0</v>
      </c>
      <c r="I7263">
        <v>2.2075</v>
      </c>
    </row>
    <row r="7264" spans="1:9" x14ac:dyDescent="0.25">
      <c r="A7264">
        <v>2140110619</v>
      </c>
      <c r="B7264" t="s">
        <v>1715</v>
      </c>
      <c r="C7264" t="s">
        <v>151</v>
      </c>
      <c r="D7264" t="s">
        <v>152</v>
      </c>
      <c r="E7264">
        <v>0</v>
      </c>
      <c r="F7264" t="s">
        <v>36</v>
      </c>
      <c r="G7264">
        <v>0</v>
      </c>
      <c r="H7264">
        <v>0</v>
      </c>
      <c r="I7264">
        <v>2.2097199999999999</v>
      </c>
    </row>
    <row r="7265" spans="1:9" x14ac:dyDescent="0.25">
      <c r="A7265">
        <v>2140110619</v>
      </c>
      <c r="B7265" t="s">
        <v>1715</v>
      </c>
      <c r="C7265" t="s">
        <v>139</v>
      </c>
      <c r="D7265" t="s">
        <v>140</v>
      </c>
      <c r="E7265">
        <v>438</v>
      </c>
      <c r="F7265" t="s">
        <v>36</v>
      </c>
      <c r="G7265" s="1">
        <v>9450</v>
      </c>
      <c r="H7265" s="1">
        <v>15750</v>
      </c>
      <c r="I7265">
        <v>2.2097259999999999</v>
      </c>
    </row>
    <row r="7266" spans="1:9" x14ac:dyDescent="0.25">
      <c r="A7266">
        <v>2140110620</v>
      </c>
      <c r="B7266" t="s">
        <v>1716</v>
      </c>
      <c r="C7266" t="s">
        <v>8710</v>
      </c>
      <c r="D7266" t="s">
        <v>8711</v>
      </c>
      <c r="E7266">
        <v>0</v>
      </c>
      <c r="F7266" t="s">
        <v>36</v>
      </c>
      <c r="G7266">
        <v>0</v>
      </c>
      <c r="H7266">
        <v>0</v>
      </c>
      <c r="I7266">
        <v>2.3467799999999999</v>
      </c>
    </row>
    <row r="7267" spans="1:9" x14ac:dyDescent="0.25">
      <c r="A7267">
        <v>2140110620</v>
      </c>
      <c r="B7267" t="s">
        <v>1716</v>
      </c>
      <c r="C7267" t="s">
        <v>8706</v>
      </c>
      <c r="D7267" t="s">
        <v>8707</v>
      </c>
      <c r="E7267" s="1">
        <v>501</v>
      </c>
      <c r="F7267" t="s">
        <v>36</v>
      </c>
      <c r="G7267">
        <v>0</v>
      </c>
      <c r="H7267">
        <v>0</v>
      </c>
      <c r="I7267">
        <v>2.3414570000000001</v>
      </c>
    </row>
    <row r="7268" spans="1:9" x14ac:dyDescent="0.25">
      <c r="A7268">
        <v>2140110620</v>
      </c>
      <c r="B7268" t="s">
        <v>1716</v>
      </c>
      <c r="C7268" t="s">
        <v>130</v>
      </c>
      <c r="D7268" t="s">
        <v>131</v>
      </c>
      <c r="E7268" s="1">
        <v>2827</v>
      </c>
      <c r="F7268" t="s">
        <v>36</v>
      </c>
      <c r="G7268">
        <v>0</v>
      </c>
      <c r="H7268" s="1">
        <v>69300</v>
      </c>
      <c r="I7268">
        <v>2.3443900000000002</v>
      </c>
    </row>
    <row r="7269" spans="1:9" x14ac:dyDescent="0.25">
      <c r="A7269">
        <v>2140110620</v>
      </c>
      <c r="B7269" t="s">
        <v>1716</v>
      </c>
      <c r="C7269" t="s">
        <v>1678</v>
      </c>
      <c r="D7269" t="s">
        <v>1679</v>
      </c>
      <c r="E7269">
        <v>0</v>
      </c>
      <c r="F7269" t="s">
        <v>36</v>
      </c>
      <c r="G7269">
        <v>0</v>
      </c>
      <c r="H7269">
        <v>0</v>
      </c>
      <c r="I7269">
        <v>3.2859229999999999</v>
      </c>
    </row>
    <row r="7270" spans="1:9" x14ac:dyDescent="0.25">
      <c r="A7270">
        <v>2140110620</v>
      </c>
      <c r="B7270" t="s">
        <v>1716</v>
      </c>
      <c r="C7270" t="s">
        <v>167</v>
      </c>
      <c r="D7270" t="s">
        <v>168</v>
      </c>
      <c r="E7270">
        <v>2</v>
      </c>
      <c r="F7270" t="s">
        <v>36</v>
      </c>
      <c r="G7270">
        <v>0</v>
      </c>
      <c r="H7270">
        <v>0</v>
      </c>
      <c r="I7270">
        <v>2.3450000000000002</v>
      </c>
    </row>
    <row r="7271" spans="1:9" x14ac:dyDescent="0.25">
      <c r="A7271">
        <v>2140110620</v>
      </c>
      <c r="B7271" t="s">
        <v>1716</v>
      </c>
      <c r="C7271" t="s">
        <v>256</v>
      </c>
      <c r="D7271" t="s">
        <v>257</v>
      </c>
      <c r="E7271">
        <v>0</v>
      </c>
      <c r="F7271" t="s">
        <v>36</v>
      </c>
      <c r="G7271">
        <v>0</v>
      </c>
      <c r="H7271">
        <v>0</v>
      </c>
      <c r="I7271">
        <v>1.915</v>
      </c>
    </row>
    <row r="7272" spans="1:9" x14ac:dyDescent="0.25">
      <c r="A7272">
        <v>2140110620</v>
      </c>
      <c r="B7272" t="s">
        <v>1716</v>
      </c>
      <c r="C7272" t="s">
        <v>137</v>
      </c>
      <c r="D7272" t="s">
        <v>138</v>
      </c>
      <c r="E7272" s="1">
        <v>0</v>
      </c>
      <c r="F7272" t="s">
        <v>36</v>
      </c>
      <c r="G7272" s="1">
        <v>0</v>
      </c>
      <c r="H7272" s="1">
        <v>0</v>
      </c>
      <c r="I7272">
        <v>2.3283330000000002</v>
      </c>
    </row>
    <row r="7273" spans="1:9" x14ac:dyDescent="0.25">
      <c r="A7273">
        <v>2140110620</v>
      </c>
      <c r="B7273" t="s">
        <v>1716</v>
      </c>
      <c r="C7273" t="s">
        <v>151</v>
      </c>
      <c r="D7273" t="s">
        <v>152</v>
      </c>
      <c r="E7273">
        <v>0</v>
      </c>
      <c r="F7273" t="s">
        <v>36</v>
      </c>
      <c r="G7273">
        <v>0</v>
      </c>
      <c r="H7273">
        <v>0</v>
      </c>
      <c r="I7273">
        <v>2.3467799999999999</v>
      </c>
    </row>
    <row r="7274" spans="1:9" x14ac:dyDescent="0.25">
      <c r="A7274">
        <v>2140110620</v>
      </c>
      <c r="B7274" t="s">
        <v>1716</v>
      </c>
      <c r="C7274" t="s">
        <v>139</v>
      </c>
      <c r="D7274" t="s">
        <v>140</v>
      </c>
      <c r="E7274" s="1">
        <v>13193</v>
      </c>
      <c r="F7274" t="s">
        <v>36</v>
      </c>
      <c r="G7274" s="1">
        <v>69300</v>
      </c>
      <c r="H7274">
        <v>0</v>
      </c>
      <c r="I7274">
        <v>2.346787</v>
      </c>
    </row>
    <row r="7275" spans="1:9" x14ac:dyDescent="0.25">
      <c r="A7275">
        <v>2140110621</v>
      </c>
      <c r="B7275" t="s">
        <v>1717</v>
      </c>
      <c r="C7275" t="s">
        <v>8706</v>
      </c>
      <c r="D7275" t="s">
        <v>8707</v>
      </c>
      <c r="E7275">
        <v>22</v>
      </c>
      <c r="F7275" t="s">
        <v>36</v>
      </c>
      <c r="G7275">
        <v>0</v>
      </c>
      <c r="H7275">
        <v>0</v>
      </c>
      <c r="I7275">
        <v>2.5040909999999998</v>
      </c>
    </row>
    <row r="7276" spans="1:9" x14ac:dyDescent="0.25">
      <c r="A7276">
        <v>2140110621</v>
      </c>
      <c r="B7276" t="s">
        <v>1717</v>
      </c>
      <c r="C7276" t="s">
        <v>130</v>
      </c>
      <c r="D7276" t="s">
        <v>131</v>
      </c>
      <c r="E7276">
        <v>223</v>
      </c>
      <c r="F7276" t="s">
        <v>36</v>
      </c>
      <c r="G7276">
        <v>500</v>
      </c>
      <c r="H7276">
        <v>0</v>
      </c>
      <c r="I7276">
        <v>2.5039910000000001</v>
      </c>
    </row>
    <row r="7277" spans="1:9" x14ac:dyDescent="0.25">
      <c r="A7277">
        <v>2140110622</v>
      </c>
      <c r="B7277" t="s">
        <v>1718</v>
      </c>
      <c r="C7277" t="s">
        <v>8710</v>
      </c>
      <c r="D7277" t="s">
        <v>8711</v>
      </c>
      <c r="E7277" s="1">
        <v>0</v>
      </c>
      <c r="F7277" t="s">
        <v>36</v>
      </c>
      <c r="G7277">
        <v>0</v>
      </c>
      <c r="H7277">
        <v>0</v>
      </c>
      <c r="I7277">
        <v>2.6095999999999999</v>
      </c>
    </row>
    <row r="7278" spans="1:9" x14ac:dyDescent="0.25">
      <c r="A7278">
        <v>2140110622</v>
      </c>
      <c r="B7278" t="s">
        <v>1718</v>
      </c>
      <c r="C7278" t="s">
        <v>8706</v>
      </c>
      <c r="D7278" t="s">
        <v>8707</v>
      </c>
      <c r="E7278">
        <v>513</v>
      </c>
      <c r="F7278" t="s">
        <v>36</v>
      </c>
      <c r="G7278">
        <v>0</v>
      </c>
      <c r="H7278">
        <v>0</v>
      </c>
      <c r="I7278">
        <v>2.6126710000000002</v>
      </c>
    </row>
    <row r="7279" spans="1:9" x14ac:dyDescent="0.25">
      <c r="A7279">
        <v>2140110622</v>
      </c>
      <c r="B7279" t="s">
        <v>1718</v>
      </c>
      <c r="C7279" t="s">
        <v>130</v>
      </c>
      <c r="D7279" t="s">
        <v>131</v>
      </c>
      <c r="E7279" s="1">
        <v>1393</v>
      </c>
      <c r="F7279" t="s">
        <v>36</v>
      </c>
      <c r="G7279" s="1">
        <v>31501</v>
      </c>
      <c r="H7279" s="1">
        <v>13397</v>
      </c>
      <c r="I7279">
        <v>2.6209980000000002</v>
      </c>
    </row>
    <row r="7280" spans="1:9" x14ac:dyDescent="0.25">
      <c r="A7280">
        <v>2140110622</v>
      </c>
      <c r="B7280" t="s">
        <v>1718</v>
      </c>
      <c r="C7280" t="s">
        <v>1678</v>
      </c>
      <c r="D7280" t="s">
        <v>1679</v>
      </c>
      <c r="E7280">
        <v>0</v>
      </c>
      <c r="F7280" t="s">
        <v>36</v>
      </c>
      <c r="G7280">
        <v>0</v>
      </c>
      <c r="H7280">
        <v>0</v>
      </c>
      <c r="I7280">
        <v>2.4058000000000002</v>
      </c>
    </row>
    <row r="7281" spans="1:9" x14ac:dyDescent="0.25">
      <c r="A7281">
        <v>2140110622</v>
      </c>
      <c r="B7281" t="s">
        <v>1718</v>
      </c>
      <c r="C7281" t="s">
        <v>137</v>
      </c>
      <c r="D7281" t="s">
        <v>138</v>
      </c>
      <c r="E7281">
        <v>0</v>
      </c>
      <c r="F7281" t="s">
        <v>36</v>
      </c>
      <c r="G7281">
        <v>0</v>
      </c>
      <c r="H7281">
        <v>1</v>
      </c>
      <c r="I7281">
        <v>2.6271429999999998</v>
      </c>
    </row>
    <row r="7282" spans="1:9" x14ac:dyDescent="0.25">
      <c r="A7282">
        <v>2140110622</v>
      </c>
      <c r="B7282" t="s">
        <v>1718</v>
      </c>
      <c r="C7282" t="s">
        <v>151</v>
      </c>
      <c r="D7282" t="s">
        <v>152</v>
      </c>
      <c r="E7282">
        <v>0</v>
      </c>
      <c r="F7282" t="s">
        <v>36</v>
      </c>
      <c r="G7282" s="1">
        <v>0</v>
      </c>
      <c r="H7282">
        <v>0</v>
      </c>
      <c r="I7282">
        <v>2.6095999999999999</v>
      </c>
    </row>
    <row r="7283" spans="1:9" x14ac:dyDescent="0.25">
      <c r="A7283">
        <v>2140110622</v>
      </c>
      <c r="B7283" t="s">
        <v>1718</v>
      </c>
      <c r="C7283" t="s">
        <v>139</v>
      </c>
      <c r="D7283" t="s">
        <v>140</v>
      </c>
      <c r="E7283">
        <v>116</v>
      </c>
      <c r="F7283" t="s">
        <v>36</v>
      </c>
      <c r="G7283" s="1">
        <v>13397</v>
      </c>
      <c r="H7283" s="1">
        <v>31500</v>
      </c>
      <c r="I7283">
        <v>2.7057760000000002</v>
      </c>
    </row>
    <row r="7284" spans="1:9" x14ac:dyDescent="0.25">
      <c r="A7284">
        <v>2140110623</v>
      </c>
      <c r="B7284" t="s">
        <v>1719</v>
      </c>
      <c r="C7284" t="s">
        <v>8706</v>
      </c>
      <c r="D7284" t="s">
        <v>8707</v>
      </c>
      <c r="E7284" s="1">
        <v>1257</v>
      </c>
      <c r="F7284" t="s">
        <v>36</v>
      </c>
      <c r="G7284">
        <v>0</v>
      </c>
      <c r="H7284">
        <v>0</v>
      </c>
      <c r="I7284">
        <v>7.3027049999999996</v>
      </c>
    </row>
    <row r="7285" spans="1:9" x14ac:dyDescent="0.25">
      <c r="A7285">
        <v>2140110623</v>
      </c>
      <c r="B7285" t="s">
        <v>1719</v>
      </c>
      <c r="C7285" t="s">
        <v>130</v>
      </c>
      <c r="D7285" t="s">
        <v>131</v>
      </c>
      <c r="E7285">
        <v>339</v>
      </c>
      <c r="F7285" t="s">
        <v>36</v>
      </c>
      <c r="G7285" s="1">
        <v>1224</v>
      </c>
      <c r="H7285" s="1">
        <v>40057</v>
      </c>
      <c r="I7285">
        <v>7.2439530000000003</v>
      </c>
    </row>
    <row r="7286" spans="1:9" x14ac:dyDescent="0.25">
      <c r="A7286">
        <v>2140110623</v>
      </c>
      <c r="B7286" t="s">
        <v>1719</v>
      </c>
      <c r="C7286" t="s">
        <v>142</v>
      </c>
      <c r="D7286" t="s">
        <v>143</v>
      </c>
      <c r="E7286">
        <v>0</v>
      </c>
      <c r="F7286" t="s">
        <v>36</v>
      </c>
      <c r="G7286">
        <v>0</v>
      </c>
      <c r="H7286">
        <v>0</v>
      </c>
      <c r="I7286">
        <v>7.3022220000000004</v>
      </c>
    </row>
    <row r="7287" spans="1:9" x14ac:dyDescent="0.25">
      <c r="A7287">
        <v>2140110623</v>
      </c>
      <c r="B7287" t="s">
        <v>1719</v>
      </c>
      <c r="C7287" t="s">
        <v>256</v>
      </c>
      <c r="D7287" t="s">
        <v>257</v>
      </c>
      <c r="E7287" s="1">
        <v>0</v>
      </c>
      <c r="F7287" t="s">
        <v>36</v>
      </c>
      <c r="G7287">
        <v>0</v>
      </c>
      <c r="H7287">
        <v>0</v>
      </c>
      <c r="I7287">
        <v>7.3029999999999999</v>
      </c>
    </row>
    <row r="7288" spans="1:9" x14ac:dyDescent="0.25">
      <c r="A7288">
        <v>2140110623</v>
      </c>
      <c r="B7288" t="s">
        <v>1719</v>
      </c>
      <c r="C7288" t="s">
        <v>137</v>
      </c>
      <c r="D7288" t="s">
        <v>138</v>
      </c>
      <c r="E7288">
        <v>0</v>
      </c>
      <c r="F7288" t="s">
        <v>36</v>
      </c>
      <c r="G7288">
        <v>11</v>
      </c>
      <c r="H7288">
        <v>0</v>
      </c>
      <c r="I7288">
        <v>1</v>
      </c>
    </row>
    <row r="7289" spans="1:9" x14ac:dyDescent="0.25">
      <c r="A7289">
        <v>2140110623</v>
      </c>
      <c r="B7289" t="s">
        <v>1719</v>
      </c>
      <c r="C7289" t="s">
        <v>151</v>
      </c>
      <c r="D7289" t="s">
        <v>152</v>
      </c>
      <c r="E7289">
        <v>0</v>
      </c>
      <c r="F7289" t="s">
        <v>36</v>
      </c>
      <c r="G7289">
        <v>0</v>
      </c>
      <c r="H7289">
        <v>0</v>
      </c>
      <c r="I7289">
        <v>7.3029169999999999</v>
      </c>
    </row>
    <row r="7290" spans="1:9" x14ac:dyDescent="0.25">
      <c r="A7290">
        <v>2140110623</v>
      </c>
      <c r="B7290" t="s">
        <v>1719</v>
      </c>
      <c r="C7290" t="s">
        <v>139</v>
      </c>
      <c r="D7290" t="s">
        <v>140</v>
      </c>
      <c r="E7290" s="1">
        <v>34226</v>
      </c>
      <c r="F7290" t="s">
        <v>36</v>
      </c>
      <c r="G7290" s="1">
        <v>40047</v>
      </c>
      <c r="H7290">
        <v>0</v>
      </c>
      <c r="I7290">
        <v>7.3027100000000003</v>
      </c>
    </row>
    <row r="7291" spans="1:9" x14ac:dyDescent="0.25">
      <c r="A7291">
        <v>2140110623</v>
      </c>
      <c r="B7291" t="s">
        <v>1719</v>
      </c>
      <c r="C7291" t="s">
        <v>144</v>
      </c>
      <c r="D7291" t="s">
        <v>145</v>
      </c>
      <c r="E7291">
        <v>0</v>
      </c>
      <c r="F7291" t="s">
        <v>36</v>
      </c>
      <c r="G7291">
        <v>0</v>
      </c>
      <c r="H7291">
        <v>0</v>
      </c>
      <c r="I7291">
        <v>7.3027139999999999</v>
      </c>
    </row>
    <row r="7292" spans="1:9" x14ac:dyDescent="0.25">
      <c r="A7292">
        <v>2140110624</v>
      </c>
      <c r="B7292" t="s">
        <v>1720</v>
      </c>
      <c r="C7292" t="s">
        <v>8708</v>
      </c>
      <c r="D7292" t="s">
        <v>8709</v>
      </c>
      <c r="E7292" s="1">
        <v>480</v>
      </c>
      <c r="F7292" t="s">
        <v>36</v>
      </c>
      <c r="G7292">
        <v>0</v>
      </c>
      <c r="H7292">
        <v>0</v>
      </c>
      <c r="I7292">
        <v>5.8958130000000004</v>
      </c>
    </row>
    <row r="7293" spans="1:9" x14ac:dyDescent="0.25">
      <c r="A7293">
        <v>2140110624</v>
      </c>
      <c r="B7293" t="s">
        <v>1720</v>
      </c>
      <c r="C7293" t="s">
        <v>8710</v>
      </c>
      <c r="D7293" t="s">
        <v>8711</v>
      </c>
      <c r="E7293">
        <v>0</v>
      </c>
      <c r="F7293" t="s">
        <v>36</v>
      </c>
      <c r="G7293">
        <v>0</v>
      </c>
      <c r="H7293">
        <v>0</v>
      </c>
      <c r="I7293">
        <v>5.8958000000000004</v>
      </c>
    </row>
    <row r="7294" spans="1:9" x14ac:dyDescent="0.25">
      <c r="A7294">
        <v>2140110624</v>
      </c>
      <c r="B7294" t="s">
        <v>1720</v>
      </c>
      <c r="C7294" t="s">
        <v>8706</v>
      </c>
      <c r="D7294" t="s">
        <v>8707</v>
      </c>
      <c r="E7294">
        <v>602</v>
      </c>
      <c r="F7294" t="s">
        <v>36</v>
      </c>
      <c r="G7294">
        <v>0</v>
      </c>
      <c r="H7294">
        <v>0</v>
      </c>
      <c r="I7294">
        <v>5.895797</v>
      </c>
    </row>
    <row r="7295" spans="1:9" x14ac:dyDescent="0.25">
      <c r="A7295">
        <v>2140110624</v>
      </c>
      <c r="B7295" t="s">
        <v>1720</v>
      </c>
      <c r="C7295" t="s">
        <v>130</v>
      </c>
      <c r="D7295" t="s">
        <v>131</v>
      </c>
      <c r="E7295">
        <v>171</v>
      </c>
      <c r="F7295" t="s">
        <v>36</v>
      </c>
      <c r="G7295" s="1">
        <v>1104</v>
      </c>
      <c r="H7295">
        <v>0</v>
      </c>
      <c r="I7295">
        <v>5.895848</v>
      </c>
    </row>
    <row r="7296" spans="1:9" x14ac:dyDescent="0.25">
      <c r="A7296">
        <v>2140110624</v>
      </c>
      <c r="B7296" t="s">
        <v>1720</v>
      </c>
      <c r="C7296" t="s">
        <v>256</v>
      </c>
      <c r="D7296" t="s">
        <v>257</v>
      </c>
      <c r="E7296">
        <v>0</v>
      </c>
      <c r="F7296" t="s">
        <v>36</v>
      </c>
      <c r="G7296">
        <v>0</v>
      </c>
      <c r="H7296">
        <v>0</v>
      </c>
      <c r="I7296">
        <v>5.8959999999999999</v>
      </c>
    </row>
    <row r="7297" spans="1:9" x14ac:dyDescent="0.25">
      <c r="A7297">
        <v>2140110624</v>
      </c>
      <c r="B7297" t="s">
        <v>1720</v>
      </c>
      <c r="C7297" t="s">
        <v>137</v>
      </c>
      <c r="D7297" t="s">
        <v>138</v>
      </c>
      <c r="E7297" s="1">
        <v>0</v>
      </c>
      <c r="F7297" t="s">
        <v>36</v>
      </c>
      <c r="G7297">
        <v>0</v>
      </c>
      <c r="H7297">
        <v>0</v>
      </c>
      <c r="I7297">
        <v>5.8966669999999999</v>
      </c>
    </row>
    <row r="7298" spans="1:9" x14ac:dyDescent="0.25">
      <c r="A7298">
        <v>2140110624</v>
      </c>
      <c r="B7298" t="s">
        <v>1720</v>
      </c>
      <c r="C7298" t="s">
        <v>151</v>
      </c>
      <c r="D7298" t="s">
        <v>152</v>
      </c>
      <c r="E7298">
        <v>0</v>
      </c>
      <c r="F7298" t="s">
        <v>36</v>
      </c>
      <c r="G7298">
        <v>0</v>
      </c>
      <c r="H7298">
        <v>0</v>
      </c>
      <c r="I7298">
        <v>5.8958000000000004</v>
      </c>
    </row>
    <row r="7299" spans="1:9" x14ac:dyDescent="0.25">
      <c r="A7299">
        <v>2140110624</v>
      </c>
      <c r="B7299" t="s">
        <v>1720</v>
      </c>
      <c r="C7299" t="s">
        <v>5816</v>
      </c>
      <c r="D7299" t="s">
        <v>5817</v>
      </c>
      <c r="E7299">
        <v>0</v>
      </c>
      <c r="F7299" t="s">
        <v>36</v>
      </c>
      <c r="G7299">
        <v>0</v>
      </c>
      <c r="H7299">
        <v>0</v>
      </c>
      <c r="I7299">
        <v>5.8958130000000004</v>
      </c>
    </row>
    <row r="7300" spans="1:9" x14ac:dyDescent="0.25">
      <c r="A7300">
        <v>2140110624</v>
      </c>
      <c r="B7300" t="s">
        <v>1720</v>
      </c>
      <c r="C7300" t="s">
        <v>139</v>
      </c>
      <c r="D7300" t="s">
        <v>140</v>
      </c>
      <c r="E7300">
        <v>216</v>
      </c>
      <c r="F7300" t="s">
        <v>36</v>
      </c>
      <c r="G7300">
        <v>0</v>
      </c>
      <c r="H7300">
        <v>0</v>
      </c>
      <c r="I7300">
        <v>5.8957870000000003</v>
      </c>
    </row>
    <row r="7301" spans="1:9" x14ac:dyDescent="0.25">
      <c r="A7301">
        <v>2140110625</v>
      </c>
      <c r="B7301" t="s">
        <v>1721</v>
      </c>
      <c r="C7301" t="s">
        <v>8706</v>
      </c>
      <c r="D7301" t="s">
        <v>8707</v>
      </c>
      <c r="E7301">
        <v>0</v>
      </c>
      <c r="F7301" t="s">
        <v>36</v>
      </c>
      <c r="G7301">
        <v>0</v>
      </c>
      <c r="H7301">
        <v>0</v>
      </c>
      <c r="I7301">
        <v>7.539167</v>
      </c>
    </row>
    <row r="7302" spans="1:9" x14ac:dyDescent="0.25">
      <c r="A7302">
        <v>2140110625</v>
      </c>
      <c r="B7302" t="s">
        <v>1721</v>
      </c>
      <c r="C7302" t="s">
        <v>130</v>
      </c>
      <c r="D7302" t="s">
        <v>131</v>
      </c>
      <c r="E7302" s="1">
        <v>7</v>
      </c>
      <c r="F7302" t="s">
        <v>36</v>
      </c>
      <c r="G7302">
        <v>589</v>
      </c>
      <c r="H7302">
        <v>0</v>
      </c>
      <c r="I7302">
        <v>7.54</v>
      </c>
    </row>
    <row r="7303" spans="1:9" x14ac:dyDescent="0.25">
      <c r="A7303">
        <v>2140110625</v>
      </c>
      <c r="B7303" t="s">
        <v>1721</v>
      </c>
      <c r="C7303" t="s">
        <v>137</v>
      </c>
      <c r="D7303" t="s">
        <v>138</v>
      </c>
      <c r="E7303">
        <v>0</v>
      </c>
      <c r="F7303" t="s">
        <v>36</v>
      </c>
      <c r="G7303">
        <v>0</v>
      </c>
      <c r="H7303">
        <v>1</v>
      </c>
      <c r="I7303">
        <v>7.54</v>
      </c>
    </row>
    <row r="7304" spans="1:9" x14ac:dyDescent="0.25">
      <c r="A7304">
        <v>2140110626</v>
      </c>
      <c r="B7304" t="s">
        <v>1722</v>
      </c>
      <c r="C7304" t="s">
        <v>8708</v>
      </c>
      <c r="D7304" t="s">
        <v>8709</v>
      </c>
      <c r="E7304">
        <v>0</v>
      </c>
      <c r="F7304" t="s">
        <v>36</v>
      </c>
      <c r="G7304">
        <v>0</v>
      </c>
      <c r="H7304">
        <v>0</v>
      </c>
      <c r="I7304">
        <v>6.0680389999999997</v>
      </c>
    </row>
    <row r="7305" spans="1:9" x14ac:dyDescent="0.25">
      <c r="A7305">
        <v>2140110626</v>
      </c>
      <c r="B7305" t="s">
        <v>1722</v>
      </c>
      <c r="C7305" t="s">
        <v>8706</v>
      </c>
      <c r="D7305" t="s">
        <v>8707</v>
      </c>
      <c r="E7305">
        <v>0</v>
      </c>
      <c r="F7305" t="s">
        <v>36</v>
      </c>
      <c r="G7305">
        <v>306</v>
      </c>
      <c r="H7305">
        <v>0</v>
      </c>
      <c r="I7305">
        <v>6.0680389999999997</v>
      </c>
    </row>
    <row r="7306" spans="1:9" x14ac:dyDescent="0.25">
      <c r="A7306">
        <v>2140110626</v>
      </c>
      <c r="B7306" t="s">
        <v>1722</v>
      </c>
      <c r="C7306" t="s">
        <v>130</v>
      </c>
      <c r="D7306" t="s">
        <v>131</v>
      </c>
      <c r="E7306" s="1">
        <v>1665</v>
      </c>
      <c r="F7306" t="s">
        <v>36</v>
      </c>
      <c r="G7306" s="1">
        <v>1390</v>
      </c>
      <c r="H7306">
        <v>306</v>
      </c>
      <c r="I7306">
        <v>6.0679939999999997</v>
      </c>
    </row>
    <row r="7307" spans="1:9" x14ac:dyDescent="0.25">
      <c r="A7307">
        <v>2140110626</v>
      </c>
      <c r="B7307" t="s">
        <v>1722</v>
      </c>
      <c r="C7307" t="s">
        <v>142</v>
      </c>
      <c r="D7307" t="s">
        <v>143</v>
      </c>
      <c r="E7307" s="1">
        <v>0</v>
      </c>
      <c r="F7307" t="s">
        <v>36</v>
      </c>
      <c r="G7307">
        <v>0</v>
      </c>
      <c r="H7307">
        <v>715</v>
      </c>
      <c r="I7307">
        <v>6.0674999999999999</v>
      </c>
    </row>
    <row r="7308" spans="1:9" x14ac:dyDescent="0.25">
      <c r="A7308">
        <v>2140110626</v>
      </c>
      <c r="B7308" t="s">
        <v>1722</v>
      </c>
      <c r="C7308" t="s">
        <v>137</v>
      </c>
      <c r="D7308" t="s">
        <v>138</v>
      </c>
      <c r="E7308">
        <v>1</v>
      </c>
      <c r="F7308" t="s">
        <v>36</v>
      </c>
      <c r="G7308">
        <v>0</v>
      </c>
      <c r="H7308">
        <v>3</v>
      </c>
      <c r="I7308">
        <v>6.07</v>
      </c>
    </row>
    <row r="7309" spans="1:9" x14ac:dyDescent="0.25">
      <c r="A7309">
        <v>2140110626</v>
      </c>
      <c r="B7309" t="s">
        <v>1722</v>
      </c>
      <c r="C7309" t="s">
        <v>151</v>
      </c>
      <c r="D7309" t="s">
        <v>152</v>
      </c>
      <c r="E7309">
        <v>0</v>
      </c>
      <c r="F7309" t="s">
        <v>36</v>
      </c>
      <c r="G7309">
        <v>0</v>
      </c>
      <c r="H7309">
        <v>0</v>
      </c>
      <c r="I7309">
        <v>6.0679999999999996</v>
      </c>
    </row>
    <row r="7310" spans="1:9" x14ac:dyDescent="0.25">
      <c r="A7310">
        <v>2140110627</v>
      </c>
      <c r="B7310" t="s">
        <v>1723</v>
      </c>
      <c r="C7310" t="s">
        <v>8706</v>
      </c>
      <c r="D7310" t="s">
        <v>8707</v>
      </c>
      <c r="E7310" s="1">
        <v>2056</v>
      </c>
      <c r="F7310" t="s">
        <v>36</v>
      </c>
      <c r="G7310">
        <v>0</v>
      </c>
      <c r="H7310">
        <v>0</v>
      </c>
      <c r="I7310">
        <v>11.164771</v>
      </c>
    </row>
    <row r="7311" spans="1:9" x14ac:dyDescent="0.25">
      <c r="A7311">
        <v>2140110627</v>
      </c>
      <c r="B7311" t="s">
        <v>1723</v>
      </c>
      <c r="C7311" t="s">
        <v>130</v>
      </c>
      <c r="D7311" t="s">
        <v>131</v>
      </c>
      <c r="E7311">
        <v>491</v>
      </c>
      <c r="F7311" t="s">
        <v>36</v>
      </c>
      <c r="G7311">
        <v>0</v>
      </c>
      <c r="H7311">
        <v>0</v>
      </c>
      <c r="I7311">
        <v>11.164785999999999</v>
      </c>
    </row>
    <row r="7312" spans="1:9" x14ac:dyDescent="0.25">
      <c r="A7312">
        <v>2140110627</v>
      </c>
      <c r="B7312" t="s">
        <v>1723</v>
      </c>
      <c r="C7312" t="s">
        <v>137</v>
      </c>
      <c r="D7312" t="s">
        <v>138</v>
      </c>
      <c r="E7312" s="1">
        <v>0</v>
      </c>
      <c r="F7312" t="s">
        <v>36</v>
      </c>
      <c r="G7312">
        <v>0</v>
      </c>
      <c r="H7312">
        <v>0</v>
      </c>
      <c r="I7312">
        <v>11.164999999999999</v>
      </c>
    </row>
    <row r="7313" spans="1:9" x14ac:dyDescent="0.25">
      <c r="A7313">
        <v>2140110628</v>
      </c>
      <c r="B7313" t="s">
        <v>1724</v>
      </c>
      <c r="C7313" t="s">
        <v>8706</v>
      </c>
      <c r="D7313" t="s">
        <v>8707</v>
      </c>
      <c r="E7313" s="1">
        <v>7505</v>
      </c>
      <c r="F7313" t="s">
        <v>36</v>
      </c>
      <c r="G7313">
        <v>0</v>
      </c>
      <c r="H7313">
        <v>0</v>
      </c>
      <c r="I7313">
        <v>5.861434</v>
      </c>
    </row>
    <row r="7314" spans="1:9" x14ac:dyDescent="0.25">
      <c r="A7314">
        <v>2140110628</v>
      </c>
      <c r="B7314" t="s">
        <v>1724</v>
      </c>
      <c r="C7314" t="s">
        <v>130</v>
      </c>
      <c r="D7314" t="s">
        <v>131</v>
      </c>
      <c r="E7314">
        <v>60</v>
      </c>
      <c r="F7314" t="s">
        <v>36</v>
      </c>
      <c r="G7314">
        <v>0</v>
      </c>
      <c r="H7314" s="1">
        <v>15294</v>
      </c>
      <c r="I7314">
        <v>5.8613330000000001</v>
      </c>
    </row>
    <row r="7315" spans="1:9" x14ac:dyDescent="0.25">
      <c r="A7315">
        <v>2140110628</v>
      </c>
      <c r="B7315" t="s">
        <v>1724</v>
      </c>
      <c r="C7315" t="s">
        <v>256</v>
      </c>
      <c r="D7315" t="s">
        <v>257</v>
      </c>
      <c r="E7315">
        <v>40</v>
      </c>
      <c r="F7315" t="s">
        <v>36</v>
      </c>
      <c r="G7315">
        <v>0</v>
      </c>
      <c r="H7315">
        <v>0</v>
      </c>
      <c r="I7315">
        <v>5.8615000000000004</v>
      </c>
    </row>
    <row r="7316" spans="1:9" x14ac:dyDescent="0.25">
      <c r="A7316">
        <v>2140110628</v>
      </c>
      <c r="B7316" t="s">
        <v>1724</v>
      </c>
      <c r="C7316" t="s">
        <v>137</v>
      </c>
      <c r="D7316" t="s">
        <v>138</v>
      </c>
      <c r="E7316">
        <v>0</v>
      </c>
      <c r="F7316" t="s">
        <v>36</v>
      </c>
      <c r="G7316">
        <v>309</v>
      </c>
      <c r="H7316">
        <v>0</v>
      </c>
      <c r="I7316">
        <v>1</v>
      </c>
    </row>
    <row r="7317" spans="1:9" x14ac:dyDescent="0.25">
      <c r="A7317">
        <v>2140110628</v>
      </c>
      <c r="B7317" t="s">
        <v>1724</v>
      </c>
      <c r="C7317" t="s">
        <v>139</v>
      </c>
      <c r="D7317" t="s">
        <v>140</v>
      </c>
      <c r="E7317" s="1">
        <v>13104</v>
      </c>
      <c r="F7317" t="s">
        <v>36</v>
      </c>
      <c r="G7317" s="1">
        <v>15288</v>
      </c>
      <c r="H7317">
        <v>0</v>
      </c>
      <c r="I7317">
        <v>5.8614300000000004</v>
      </c>
    </row>
    <row r="7318" spans="1:9" x14ac:dyDescent="0.25">
      <c r="A7318">
        <v>2140110629</v>
      </c>
      <c r="B7318" t="s">
        <v>1725</v>
      </c>
      <c r="C7318" t="s">
        <v>8706</v>
      </c>
      <c r="D7318" t="s">
        <v>8707</v>
      </c>
      <c r="E7318" s="1">
        <v>3996</v>
      </c>
      <c r="F7318" t="s">
        <v>36</v>
      </c>
      <c r="G7318">
        <v>0</v>
      </c>
      <c r="H7318">
        <v>0</v>
      </c>
      <c r="I7318">
        <v>7.2520319999999998</v>
      </c>
    </row>
    <row r="7319" spans="1:9" x14ac:dyDescent="0.25">
      <c r="A7319">
        <v>2140110629</v>
      </c>
      <c r="B7319" t="s">
        <v>1725</v>
      </c>
      <c r="C7319" t="s">
        <v>130</v>
      </c>
      <c r="D7319" t="s">
        <v>131</v>
      </c>
      <c r="E7319">
        <v>4</v>
      </c>
      <c r="F7319" t="s">
        <v>36</v>
      </c>
      <c r="G7319">
        <v>0</v>
      </c>
      <c r="H7319" s="1">
        <v>1155</v>
      </c>
      <c r="I7319">
        <v>4.1275000000000004</v>
      </c>
    </row>
    <row r="7320" spans="1:9" x14ac:dyDescent="0.25">
      <c r="A7320">
        <v>2140110629</v>
      </c>
      <c r="B7320" t="s">
        <v>1725</v>
      </c>
      <c r="C7320" t="s">
        <v>137</v>
      </c>
      <c r="D7320" t="s">
        <v>138</v>
      </c>
      <c r="E7320">
        <v>1</v>
      </c>
      <c r="F7320" t="s">
        <v>36</v>
      </c>
      <c r="G7320">
        <v>219</v>
      </c>
      <c r="H7320">
        <v>0</v>
      </c>
      <c r="I7320">
        <v>1</v>
      </c>
    </row>
    <row r="7321" spans="1:9" x14ac:dyDescent="0.25">
      <c r="A7321">
        <v>2140110629</v>
      </c>
      <c r="B7321" t="s">
        <v>1725</v>
      </c>
      <c r="C7321" t="s">
        <v>139</v>
      </c>
      <c r="D7321" t="s">
        <v>140</v>
      </c>
      <c r="E7321" s="1">
        <v>8029</v>
      </c>
      <c r="F7321" t="s">
        <v>36</v>
      </c>
      <c r="G7321" s="1">
        <v>1152</v>
      </c>
      <c r="H7321">
        <v>0</v>
      </c>
      <c r="I7321">
        <v>7.2520360000000004</v>
      </c>
    </row>
    <row r="7322" spans="1:9" x14ac:dyDescent="0.25">
      <c r="A7322">
        <v>2140110631</v>
      </c>
      <c r="B7322" t="s">
        <v>1726</v>
      </c>
      <c r="C7322" t="s">
        <v>130</v>
      </c>
      <c r="D7322" t="s">
        <v>131</v>
      </c>
      <c r="E7322" s="1">
        <v>32264</v>
      </c>
      <c r="F7322" t="s">
        <v>36</v>
      </c>
      <c r="G7322" s="1">
        <v>0</v>
      </c>
      <c r="H7322">
        <v>0</v>
      </c>
      <c r="I7322">
        <v>1.5887899999999999</v>
      </c>
    </row>
    <row r="7323" spans="1:9" x14ac:dyDescent="0.25">
      <c r="A7323">
        <v>2140110631</v>
      </c>
      <c r="B7323" t="s">
        <v>1726</v>
      </c>
      <c r="C7323" t="s">
        <v>1678</v>
      </c>
      <c r="D7323" t="s">
        <v>1679</v>
      </c>
      <c r="E7323">
        <v>0</v>
      </c>
      <c r="F7323" t="s">
        <v>36</v>
      </c>
      <c r="G7323">
        <v>0</v>
      </c>
      <c r="H7323">
        <v>0</v>
      </c>
      <c r="I7323">
        <v>1.5713269999999999</v>
      </c>
    </row>
    <row r="7324" spans="1:9" x14ac:dyDescent="0.25">
      <c r="A7324">
        <v>2140110631</v>
      </c>
      <c r="B7324" t="s">
        <v>1726</v>
      </c>
      <c r="C7324" t="s">
        <v>137</v>
      </c>
      <c r="D7324" t="s">
        <v>138</v>
      </c>
      <c r="E7324">
        <v>0</v>
      </c>
      <c r="F7324" t="s">
        <v>36</v>
      </c>
      <c r="G7324">
        <v>0</v>
      </c>
      <c r="H7324">
        <v>0</v>
      </c>
      <c r="I7324">
        <v>1.5887500000000001</v>
      </c>
    </row>
    <row r="7325" spans="1:9" x14ac:dyDescent="0.25">
      <c r="A7325">
        <v>2140110631</v>
      </c>
      <c r="B7325" t="s">
        <v>1726</v>
      </c>
      <c r="C7325" t="s">
        <v>151</v>
      </c>
      <c r="D7325" t="s">
        <v>152</v>
      </c>
      <c r="E7325" s="1">
        <v>3500</v>
      </c>
      <c r="F7325" t="s">
        <v>36</v>
      </c>
      <c r="G7325">
        <v>0</v>
      </c>
      <c r="H7325">
        <v>0</v>
      </c>
      <c r="I7325">
        <v>1.5887910000000001</v>
      </c>
    </row>
    <row r="7326" spans="1:9" x14ac:dyDescent="0.25">
      <c r="A7326">
        <v>2140110632</v>
      </c>
      <c r="B7326" t="s">
        <v>1727</v>
      </c>
      <c r="C7326" t="s">
        <v>130</v>
      </c>
      <c r="D7326" t="s">
        <v>131</v>
      </c>
      <c r="E7326" s="1">
        <v>6567</v>
      </c>
      <c r="F7326" t="s">
        <v>36</v>
      </c>
      <c r="G7326">
        <v>0</v>
      </c>
      <c r="H7326">
        <v>50</v>
      </c>
      <c r="I7326">
        <v>1.7891729999999999</v>
      </c>
    </row>
    <row r="7327" spans="1:9" x14ac:dyDescent="0.25">
      <c r="A7327">
        <v>2140110632</v>
      </c>
      <c r="B7327" t="s">
        <v>1727</v>
      </c>
      <c r="C7327" t="s">
        <v>1678</v>
      </c>
      <c r="D7327" t="s">
        <v>1679</v>
      </c>
      <c r="E7327">
        <v>0</v>
      </c>
      <c r="F7327" t="s">
        <v>36</v>
      </c>
      <c r="G7327" s="1">
        <v>0</v>
      </c>
      <c r="H7327">
        <v>0</v>
      </c>
      <c r="I7327">
        <v>2.5624579999999999</v>
      </c>
    </row>
    <row r="7328" spans="1:9" x14ac:dyDescent="0.25">
      <c r="A7328">
        <v>2140110632</v>
      </c>
      <c r="B7328" t="s">
        <v>1727</v>
      </c>
      <c r="C7328" t="s">
        <v>137</v>
      </c>
      <c r="D7328" t="s">
        <v>138</v>
      </c>
      <c r="E7328">
        <v>0</v>
      </c>
      <c r="F7328" t="s">
        <v>36</v>
      </c>
      <c r="G7328">
        <v>0</v>
      </c>
      <c r="H7328">
        <v>0</v>
      </c>
      <c r="I7328">
        <v>1.789167</v>
      </c>
    </row>
    <row r="7329" spans="1:9" x14ac:dyDescent="0.25">
      <c r="A7329">
        <v>2140110632</v>
      </c>
      <c r="B7329" t="s">
        <v>1727</v>
      </c>
      <c r="C7329" t="s">
        <v>139</v>
      </c>
      <c r="D7329" t="s">
        <v>140</v>
      </c>
      <c r="E7329" s="1">
        <v>9000</v>
      </c>
      <c r="F7329" t="s">
        <v>36</v>
      </c>
      <c r="G7329">
        <v>50</v>
      </c>
      <c r="H7329">
        <v>0</v>
      </c>
      <c r="I7329">
        <v>1.7891729999999999</v>
      </c>
    </row>
    <row r="7330" spans="1:9" x14ac:dyDescent="0.25">
      <c r="A7330">
        <v>2140110633</v>
      </c>
      <c r="B7330" t="s">
        <v>1728</v>
      </c>
      <c r="C7330" t="s">
        <v>130</v>
      </c>
      <c r="D7330" t="s">
        <v>131</v>
      </c>
      <c r="E7330" s="1">
        <v>29969</v>
      </c>
      <c r="F7330" t="s">
        <v>36</v>
      </c>
      <c r="G7330">
        <v>0</v>
      </c>
      <c r="H7330" s="1">
        <v>29750</v>
      </c>
      <c r="I7330">
        <v>1.5843400000000001</v>
      </c>
    </row>
    <row r="7331" spans="1:9" x14ac:dyDescent="0.25">
      <c r="A7331">
        <v>2140110633</v>
      </c>
      <c r="B7331" t="s">
        <v>1728</v>
      </c>
      <c r="C7331" t="s">
        <v>1678</v>
      </c>
      <c r="D7331" t="s">
        <v>1679</v>
      </c>
      <c r="E7331">
        <v>0</v>
      </c>
      <c r="F7331" t="s">
        <v>36</v>
      </c>
      <c r="G7331" s="1">
        <v>29700</v>
      </c>
      <c r="H7331">
        <v>0</v>
      </c>
      <c r="I7331">
        <v>17.647099999999998</v>
      </c>
    </row>
    <row r="7332" spans="1:9" x14ac:dyDescent="0.25">
      <c r="A7332">
        <v>2140110633</v>
      </c>
      <c r="B7332" t="s">
        <v>1728</v>
      </c>
      <c r="C7332" t="s">
        <v>137</v>
      </c>
      <c r="D7332" t="s">
        <v>138</v>
      </c>
      <c r="E7332" s="1">
        <v>3</v>
      </c>
      <c r="F7332" t="s">
        <v>36</v>
      </c>
      <c r="G7332" s="1">
        <v>0</v>
      </c>
      <c r="H7332">
        <v>0</v>
      </c>
      <c r="I7332">
        <v>1.5833330000000001</v>
      </c>
    </row>
    <row r="7333" spans="1:9" x14ac:dyDescent="0.25">
      <c r="A7333">
        <v>2140110633</v>
      </c>
      <c r="B7333" t="s">
        <v>1728</v>
      </c>
      <c r="C7333" t="s">
        <v>139</v>
      </c>
      <c r="D7333" t="s">
        <v>140</v>
      </c>
      <c r="E7333">
        <v>250</v>
      </c>
      <c r="F7333" t="s">
        <v>36</v>
      </c>
      <c r="G7333">
        <v>50</v>
      </c>
      <c r="H7333">
        <v>0</v>
      </c>
      <c r="I7333">
        <v>1.8570800000000001</v>
      </c>
    </row>
    <row r="7334" spans="1:9" x14ac:dyDescent="0.25">
      <c r="A7334">
        <v>2140110637</v>
      </c>
      <c r="B7334" t="s">
        <v>1729</v>
      </c>
      <c r="C7334" t="s">
        <v>8710</v>
      </c>
      <c r="D7334" t="s">
        <v>8711</v>
      </c>
      <c r="E7334">
        <v>0</v>
      </c>
      <c r="F7334" t="s">
        <v>36</v>
      </c>
      <c r="G7334">
        <v>0</v>
      </c>
      <c r="H7334" s="1">
        <v>0</v>
      </c>
      <c r="I7334">
        <v>1.849485</v>
      </c>
    </row>
    <row r="7335" spans="1:9" x14ac:dyDescent="0.25">
      <c r="A7335">
        <v>2140110637</v>
      </c>
      <c r="B7335" t="s">
        <v>1729</v>
      </c>
      <c r="C7335" t="s">
        <v>8706</v>
      </c>
      <c r="D7335" t="s">
        <v>8707</v>
      </c>
      <c r="E7335">
        <v>25</v>
      </c>
      <c r="F7335" t="s">
        <v>36</v>
      </c>
      <c r="G7335">
        <v>0</v>
      </c>
      <c r="H7335" s="1">
        <v>0</v>
      </c>
      <c r="I7335">
        <v>1.8495999999999999</v>
      </c>
    </row>
    <row r="7336" spans="1:9" x14ac:dyDescent="0.25">
      <c r="A7336">
        <v>2140110637</v>
      </c>
      <c r="B7336" t="s">
        <v>1729</v>
      </c>
      <c r="C7336" t="s">
        <v>130</v>
      </c>
      <c r="D7336" t="s">
        <v>131</v>
      </c>
      <c r="E7336">
        <v>23</v>
      </c>
      <c r="F7336" t="s">
        <v>36</v>
      </c>
      <c r="G7336">
        <v>250</v>
      </c>
      <c r="H7336" s="1">
        <v>28350</v>
      </c>
      <c r="I7336">
        <v>1.8491299999999999</v>
      </c>
    </row>
    <row r="7337" spans="1:9" x14ac:dyDescent="0.25">
      <c r="A7337">
        <v>2140110637</v>
      </c>
      <c r="B7337" t="s">
        <v>1729</v>
      </c>
      <c r="C7337" t="s">
        <v>1678</v>
      </c>
      <c r="D7337" t="s">
        <v>1679</v>
      </c>
      <c r="E7337" s="1">
        <v>0</v>
      </c>
      <c r="F7337" t="s">
        <v>36</v>
      </c>
      <c r="G7337" s="1">
        <v>0</v>
      </c>
      <c r="H7337" s="1">
        <v>0</v>
      </c>
      <c r="I7337">
        <v>1.8491960000000001</v>
      </c>
    </row>
    <row r="7338" spans="1:9" x14ac:dyDescent="0.25">
      <c r="A7338">
        <v>2140110637</v>
      </c>
      <c r="B7338" t="s">
        <v>1729</v>
      </c>
      <c r="C7338" t="s">
        <v>137</v>
      </c>
      <c r="D7338" t="s">
        <v>138</v>
      </c>
      <c r="E7338">
        <v>2</v>
      </c>
      <c r="F7338" t="s">
        <v>36</v>
      </c>
      <c r="G7338">
        <v>0</v>
      </c>
      <c r="H7338">
        <v>0</v>
      </c>
      <c r="I7338">
        <v>1.85</v>
      </c>
    </row>
    <row r="7339" spans="1:9" x14ac:dyDescent="0.25">
      <c r="A7339">
        <v>2140110637</v>
      </c>
      <c r="B7339" t="s">
        <v>1729</v>
      </c>
      <c r="C7339" t="s">
        <v>151</v>
      </c>
      <c r="D7339" t="s">
        <v>152</v>
      </c>
      <c r="E7339">
        <v>0</v>
      </c>
      <c r="F7339" t="s">
        <v>36</v>
      </c>
      <c r="G7339">
        <v>0</v>
      </c>
      <c r="H7339">
        <v>0</v>
      </c>
      <c r="I7339">
        <v>1.849485</v>
      </c>
    </row>
    <row r="7340" spans="1:9" x14ac:dyDescent="0.25">
      <c r="A7340">
        <v>2140110637</v>
      </c>
      <c r="B7340" t="s">
        <v>1729</v>
      </c>
      <c r="C7340" t="s">
        <v>139</v>
      </c>
      <c r="D7340" t="s">
        <v>140</v>
      </c>
      <c r="E7340">
        <v>0</v>
      </c>
      <c r="F7340" t="s">
        <v>36</v>
      </c>
      <c r="G7340" s="1">
        <v>28350</v>
      </c>
      <c r="H7340">
        <v>0</v>
      </c>
      <c r="I7340">
        <v>1.849485</v>
      </c>
    </row>
    <row r="7341" spans="1:9" x14ac:dyDescent="0.25">
      <c r="A7341">
        <v>2140110641</v>
      </c>
      <c r="B7341" t="s">
        <v>5927</v>
      </c>
      <c r="C7341" t="s">
        <v>8706</v>
      </c>
      <c r="D7341" t="s">
        <v>8707</v>
      </c>
      <c r="E7341">
        <v>225</v>
      </c>
      <c r="F7341" t="s">
        <v>36</v>
      </c>
      <c r="G7341">
        <v>0</v>
      </c>
      <c r="H7341">
        <v>0</v>
      </c>
      <c r="I7341">
        <v>1.976356</v>
      </c>
    </row>
    <row r="7342" spans="1:9" x14ac:dyDescent="0.25">
      <c r="A7342">
        <v>2140110642</v>
      </c>
      <c r="B7342" t="s">
        <v>1730</v>
      </c>
      <c r="C7342" t="s">
        <v>8710</v>
      </c>
      <c r="D7342" t="s">
        <v>8711</v>
      </c>
      <c r="E7342" s="1">
        <v>0</v>
      </c>
      <c r="F7342" t="s">
        <v>36</v>
      </c>
      <c r="G7342" s="1">
        <v>0</v>
      </c>
      <c r="H7342" s="1">
        <v>0</v>
      </c>
      <c r="I7342">
        <v>2.52</v>
      </c>
    </row>
    <row r="7343" spans="1:9" x14ac:dyDescent="0.25">
      <c r="A7343">
        <v>2140110642</v>
      </c>
      <c r="B7343" t="s">
        <v>1730</v>
      </c>
      <c r="C7343" t="s">
        <v>8706</v>
      </c>
      <c r="D7343" t="s">
        <v>8707</v>
      </c>
      <c r="E7343">
        <v>19</v>
      </c>
      <c r="F7343" t="s">
        <v>36</v>
      </c>
      <c r="G7343">
        <v>0</v>
      </c>
      <c r="H7343">
        <v>0</v>
      </c>
      <c r="I7343">
        <v>2.52</v>
      </c>
    </row>
    <row r="7344" spans="1:9" x14ac:dyDescent="0.25">
      <c r="A7344">
        <v>2140110642</v>
      </c>
      <c r="B7344" t="s">
        <v>1730</v>
      </c>
      <c r="C7344" t="s">
        <v>130</v>
      </c>
      <c r="D7344" t="s">
        <v>131</v>
      </c>
      <c r="E7344">
        <v>116</v>
      </c>
      <c r="F7344" t="s">
        <v>36</v>
      </c>
      <c r="G7344">
        <v>0</v>
      </c>
      <c r="H7344" s="1">
        <v>18900</v>
      </c>
      <c r="I7344">
        <v>2.8193969999999999</v>
      </c>
    </row>
    <row r="7345" spans="1:9" x14ac:dyDescent="0.25">
      <c r="A7345">
        <v>2140110642</v>
      </c>
      <c r="B7345" t="s">
        <v>1730</v>
      </c>
      <c r="C7345" t="s">
        <v>1678</v>
      </c>
      <c r="D7345" t="s">
        <v>1679</v>
      </c>
      <c r="E7345">
        <v>0</v>
      </c>
      <c r="F7345" t="s">
        <v>36</v>
      </c>
      <c r="G7345">
        <v>0</v>
      </c>
      <c r="H7345">
        <v>0</v>
      </c>
      <c r="I7345">
        <v>2.1469930000000002</v>
      </c>
    </row>
    <row r="7346" spans="1:9" x14ac:dyDescent="0.25">
      <c r="A7346">
        <v>2140110642</v>
      </c>
      <c r="B7346" t="s">
        <v>1730</v>
      </c>
      <c r="C7346" t="s">
        <v>137</v>
      </c>
      <c r="D7346" t="s">
        <v>138</v>
      </c>
      <c r="E7346">
        <v>1</v>
      </c>
      <c r="F7346" t="s">
        <v>36</v>
      </c>
      <c r="G7346">
        <v>0</v>
      </c>
      <c r="H7346">
        <v>0</v>
      </c>
      <c r="I7346">
        <v>2.52</v>
      </c>
    </row>
    <row r="7347" spans="1:9" x14ac:dyDescent="0.25">
      <c r="A7347">
        <v>2140110642</v>
      </c>
      <c r="B7347" t="s">
        <v>1730</v>
      </c>
      <c r="C7347" t="s">
        <v>151</v>
      </c>
      <c r="D7347" t="s">
        <v>152</v>
      </c>
      <c r="E7347" s="1">
        <v>0</v>
      </c>
      <c r="F7347" t="s">
        <v>36</v>
      </c>
      <c r="G7347" s="1">
        <v>0</v>
      </c>
      <c r="H7347" s="1">
        <v>0</v>
      </c>
      <c r="I7347">
        <v>2.52</v>
      </c>
    </row>
    <row r="7348" spans="1:9" x14ac:dyDescent="0.25">
      <c r="A7348">
        <v>2140110642</v>
      </c>
      <c r="B7348" t="s">
        <v>1730</v>
      </c>
      <c r="C7348" t="s">
        <v>139</v>
      </c>
      <c r="D7348" t="s">
        <v>140</v>
      </c>
      <c r="E7348" s="1">
        <v>2050</v>
      </c>
      <c r="F7348" t="s">
        <v>36</v>
      </c>
      <c r="G7348" s="1">
        <v>18900</v>
      </c>
      <c r="H7348">
        <v>0</v>
      </c>
      <c r="I7348">
        <v>2.9175219999999999</v>
      </c>
    </row>
    <row r="7349" spans="1:9" x14ac:dyDescent="0.25">
      <c r="A7349">
        <v>2140110643</v>
      </c>
      <c r="B7349" t="s">
        <v>1731</v>
      </c>
      <c r="C7349" t="s">
        <v>8708</v>
      </c>
      <c r="D7349" t="s">
        <v>8709</v>
      </c>
      <c r="E7349">
        <v>0</v>
      </c>
      <c r="F7349" t="s">
        <v>36</v>
      </c>
      <c r="G7349">
        <v>0</v>
      </c>
      <c r="H7349">
        <v>0</v>
      </c>
      <c r="I7349">
        <v>2.0664669999999998</v>
      </c>
    </row>
    <row r="7350" spans="1:9" x14ac:dyDescent="0.25">
      <c r="A7350">
        <v>2140110643</v>
      </c>
      <c r="B7350" t="s">
        <v>1731</v>
      </c>
      <c r="C7350" t="s">
        <v>8710</v>
      </c>
      <c r="D7350" t="s">
        <v>8711</v>
      </c>
      <c r="E7350">
        <v>0</v>
      </c>
      <c r="F7350" t="s">
        <v>36</v>
      </c>
      <c r="G7350">
        <v>0</v>
      </c>
      <c r="H7350">
        <v>0</v>
      </c>
      <c r="I7350">
        <v>2.0664600000000002</v>
      </c>
    </row>
    <row r="7351" spans="1:9" x14ac:dyDescent="0.25">
      <c r="A7351">
        <v>2140110643</v>
      </c>
      <c r="B7351" t="s">
        <v>1731</v>
      </c>
      <c r="C7351" t="s">
        <v>8706</v>
      </c>
      <c r="D7351" t="s">
        <v>8707</v>
      </c>
      <c r="E7351">
        <v>0</v>
      </c>
      <c r="F7351" t="s">
        <v>36</v>
      </c>
      <c r="G7351">
        <v>0</v>
      </c>
      <c r="H7351">
        <v>0</v>
      </c>
      <c r="I7351">
        <v>2.0664669999999998</v>
      </c>
    </row>
    <row r="7352" spans="1:9" x14ac:dyDescent="0.25">
      <c r="A7352">
        <v>2140110643</v>
      </c>
      <c r="B7352" t="s">
        <v>1731</v>
      </c>
      <c r="C7352" t="s">
        <v>130</v>
      </c>
      <c r="D7352" t="s">
        <v>131</v>
      </c>
      <c r="E7352" s="1">
        <v>2454</v>
      </c>
      <c r="F7352" t="s">
        <v>36</v>
      </c>
      <c r="G7352" s="1">
        <v>375</v>
      </c>
      <c r="H7352" s="1">
        <v>34650</v>
      </c>
      <c r="I7352">
        <v>2.067148</v>
      </c>
    </row>
    <row r="7353" spans="1:9" x14ac:dyDescent="0.25">
      <c r="A7353">
        <v>2140110643</v>
      </c>
      <c r="B7353" t="s">
        <v>1731</v>
      </c>
      <c r="C7353" t="s">
        <v>1678</v>
      </c>
      <c r="D7353" t="s">
        <v>1679</v>
      </c>
      <c r="E7353" s="1">
        <v>0</v>
      </c>
      <c r="F7353" t="s">
        <v>36</v>
      </c>
      <c r="G7353">
        <v>0</v>
      </c>
      <c r="H7353" s="1">
        <v>0</v>
      </c>
      <c r="I7353">
        <v>4.3691950000000004</v>
      </c>
    </row>
    <row r="7354" spans="1:9" x14ac:dyDescent="0.25">
      <c r="A7354">
        <v>2140110643</v>
      </c>
      <c r="B7354" t="s">
        <v>1731</v>
      </c>
      <c r="C7354" t="s">
        <v>137</v>
      </c>
      <c r="D7354" t="s">
        <v>138</v>
      </c>
      <c r="E7354" s="1">
        <v>3</v>
      </c>
      <c r="F7354" t="s">
        <v>36</v>
      </c>
      <c r="G7354">
        <v>0</v>
      </c>
      <c r="H7354" s="1">
        <v>0</v>
      </c>
      <c r="I7354">
        <v>2.1066669999999998</v>
      </c>
    </row>
    <row r="7355" spans="1:9" x14ac:dyDescent="0.25">
      <c r="A7355">
        <v>2140110643</v>
      </c>
      <c r="B7355" t="s">
        <v>1731</v>
      </c>
      <c r="C7355" t="s">
        <v>151</v>
      </c>
      <c r="D7355" t="s">
        <v>152</v>
      </c>
      <c r="E7355" s="1">
        <v>0</v>
      </c>
      <c r="F7355" t="s">
        <v>36</v>
      </c>
      <c r="G7355">
        <v>0</v>
      </c>
      <c r="H7355">
        <v>0</v>
      </c>
      <c r="I7355">
        <v>2.0664600000000002</v>
      </c>
    </row>
    <row r="7356" spans="1:9" x14ac:dyDescent="0.25">
      <c r="A7356">
        <v>2140110643</v>
      </c>
      <c r="B7356" t="s">
        <v>1731</v>
      </c>
      <c r="C7356" t="s">
        <v>139</v>
      </c>
      <c r="D7356" t="s">
        <v>140</v>
      </c>
      <c r="E7356">
        <v>0</v>
      </c>
      <c r="F7356" t="s">
        <v>36</v>
      </c>
      <c r="G7356" s="1">
        <v>34650</v>
      </c>
      <c r="H7356">
        <v>0</v>
      </c>
      <c r="I7356">
        <v>2.0665</v>
      </c>
    </row>
    <row r="7357" spans="1:9" x14ac:dyDescent="0.25">
      <c r="A7357">
        <v>2140110644</v>
      </c>
      <c r="B7357" t="s">
        <v>1732</v>
      </c>
      <c r="C7357" t="s">
        <v>8710</v>
      </c>
      <c r="D7357" t="s">
        <v>8711</v>
      </c>
      <c r="E7357">
        <v>0</v>
      </c>
      <c r="F7357" t="s">
        <v>36</v>
      </c>
      <c r="G7357">
        <v>0</v>
      </c>
      <c r="H7357">
        <v>0</v>
      </c>
      <c r="I7357">
        <v>2.86748</v>
      </c>
    </row>
    <row r="7358" spans="1:9" x14ac:dyDescent="0.25">
      <c r="A7358">
        <v>2140110644</v>
      </c>
      <c r="B7358" t="s">
        <v>1732</v>
      </c>
      <c r="C7358" t="s">
        <v>8706</v>
      </c>
      <c r="D7358" t="s">
        <v>8707</v>
      </c>
      <c r="E7358">
        <v>519</v>
      </c>
      <c r="F7358" t="s">
        <v>36</v>
      </c>
      <c r="G7358">
        <v>0</v>
      </c>
      <c r="H7358">
        <v>0</v>
      </c>
      <c r="I7358">
        <v>2.8619460000000001</v>
      </c>
    </row>
    <row r="7359" spans="1:9" x14ac:dyDescent="0.25">
      <c r="A7359">
        <v>2140110644</v>
      </c>
      <c r="B7359" t="s">
        <v>1732</v>
      </c>
      <c r="C7359" t="s">
        <v>130</v>
      </c>
      <c r="D7359" t="s">
        <v>131</v>
      </c>
      <c r="E7359">
        <v>117</v>
      </c>
      <c r="F7359" t="s">
        <v>36</v>
      </c>
      <c r="G7359">
        <v>0</v>
      </c>
      <c r="H7359" s="1">
        <v>56712</v>
      </c>
      <c r="I7359">
        <v>2.8674360000000001</v>
      </c>
    </row>
    <row r="7360" spans="1:9" x14ac:dyDescent="0.25">
      <c r="A7360">
        <v>2140110644</v>
      </c>
      <c r="B7360" t="s">
        <v>1732</v>
      </c>
      <c r="C7360" t="s">
        <v>1678</v>
      </c>
      <c r="D7360" t="s">
        <v>1679</v>
      </c>
      <c r="E7360">
        <v>0</v>
      </c>
      <c r="F7360" t="s">
        <v>36</v>
      </c>
      <c r="G7360">
        <v>0</v>
      </c>
      <c r="H7360">
        <v>0</v>
      </c>
      <c r="I7360">
        <v>2.3417940000000002</v>
      </c>
    </row>
    <row r="7361" spans="1:9" x14ac:dyDescent="0.25">
      <c r="A7361">
        <v>2140110644</v>
      </c>
      <c r="B7361" t="s">
        <v>1732</v>
      </c>
      <c r="C7361" t="s">
        <v>137</v>
      </c>
      <c r="D7361" t="s">
        <v>138</v>
      </c>
      <c r="E7361">
        <v>0</v>
      </c>
      <c r="F7361" t="s">
        <v>36</v>
      </c>
      <c r="G7361">
        <v>0</v>
      </c>
      <c r="H7361">
        <v>0</v>
      </c>
      <c r="I7361">
        <v>2.7409089999999998</v>
      </c>
    </row>
    <row r="7362" spans="1:9" x14ac:dyDescent="0.25">
      <c r="A7362">
        <v>2140110644</v>
      </c>
      <c r="B7362" t="s">
        <v>1732</v>
      </c>
      <c r="C7362" t="s">
        <v>151</v>
      </c>
      <c r="D7362" t="s">
        <v>152</v>
      </c>
      <c r="E7362" s="1">
        <v>0</v>
      </c>
      <c r="F7362" t="s">
        <v>36</v>
      </c>
      <c r="G7362">
        <v>0</v>
      </c>
      <c r="H7362">
        <v>0</v>
      </c>
      <c r="I7362">
        <v>2.86748</v>
      </c>
    </row>
    <row r="7363" spans="1:9" x14ac:dyDescent="0.25">
      <c r="A7363">
        <v>2140110644</v>
      </c>
      <c r="B7363" t="s">
        <v>1732</v>
      </c>
      <c r="C7363" t="s">
        <v>139</v>
      </c>
      <c r="D7363" t="s">
        <v>140</v>
      </c>
      <c r="E7363" s="1">
        <v>14847</v>
      </c>
      <c r="F7363" t="s">
        <v>36</v>
      </c>
      <c r="G7363" s="1">
        <v>56712</v>
      </c>
      <c r="H7363">
        <v>0</v>
      </c>
      <c r="I7363">
        <v>2.867486</v>
      </c>
    </row>
    <row r="7364" spans="1:9" x14ac:dyDescent="0.25">
      <c r="A7364">
        <v>2140110645</v>
      </c>
      <c r="B7364" t="s">
        <v>1733</v>
      </c>
      <c r="C7364" t="s">
        <v>130</v>
      </c>
      <c r="D7364" t="s">
        <v>131</v>
      </c>
      <c r="E7364">
        <v>10</v>
      </c>
      <c r="F7364" t="s">
        <v>36</v>
      </c>
      <c r="G7364">
        <v>0</v>
      </c>
      <c r="H7364" s="1">
        <v>18000</v>
      </c>
      <c r="I7364">
        <v>1.768</v>
      </c>
    </row>
    <row r="7365" spans="1:9" x14ac:dyDescent="0.25">
      <c r="A7365">
        <v>2140110645</v>
      </c>
      <c r="B7365" t="s">
        <v>1733</v>
      </c>
      <c r="C7365" t="s">
        <v>137</v>
      </c>
      <c r="D7365" t="s">
        <v>138</v>
      </c>
      <c r="E7365">
        <v>0</v>
      </c>
      <c r="F7365" t="s">
        <v>36</v>
      </c>
      <c r="G7365">
        <v>0</v>
      </c>
      <c r="H7365">
        <v>0</v>
      </c>
      <c r="I7365">
        <v>1.77</v>
      </c>
    </row>
    <row r="7366" spans="1:9" x14ac:dyDescent="0.25">
      <c r="A7366">
        <v>2140110645</v>
      </c>
      <c r="B7366" t="s">
        <v>1733</v>
      </c>
      <c r="C7366" t="s">
        <v>139</v>
      </c>
      <c r="D7366" t="s">
        <v>140</v>
      </c>
      <c r="E7366">
        <v>0</v>
      </c>
      <c r="F7366" t="s">
        <v>36</v>
      </c>
      <c r="G7366" s="1">
        <v>18000</v>
      </c>
      <c r="H7366">
        <v>0</v>
      </c>
      <c r="I7366">
        <v>1.76756</v>
      </c>
    </row>
    <row r="7367" spans="1:9" x14ac:dyDescent="0.25">
      <c r="A7367">
        <v>2140110646</v>
      </c>
      <c r="B7367" t="s">
        <v>1734</v>
      </c>
      <c r="C7367" t="s">
        <v>8710</v>
      </c>
      <c r="D7367" t="s">
        <v>8711</v>
      </c>
      <c r="E7367" s="1">
        <v>0</v>
      </c>
      <c r="F7367" t="s">
        <v>36</v>
      </c>
      <c r="G7367" s="1">
        <v>0</v>
      </c>
      <c r="H7367" s="1">
        <v>0</v>
      </c>
      <c r="I7367">
        <v>1.7696000000000001</v>
      </c>
    </row>
    <row r="7368" spans="1:9" x14ac:dyDescent="0.25">
      <c r="A7368">
        <v>2140110646</v>
      </c>
      <c r="B7368" t="s">
        <v>1734</v>
      </c>
      <c r="C7368" t="s">
        <v>8706</v>
      </c>
      <c r="D7368" t="s">
        <v>8707</v>
      </c>
      <c r="E7368">
        <v>50</v>
      </c>
      <c r="F7368" t="s">
        <v>36</v>
      </c>
      <c r="G7368">
        <v>0</v>
      </c>
      <c r="H7368">
        <v>0</v>
      </c>
      <c r="I7368">
        <v>1.7696000000000001</v>
      </c>
    </row>
    <row r="7369" spans="1:9" x14ac:dyDescent="0.25">
      <c r="A7369">
        <v>2140110646</v>
      </c>
      <c r="B7369" t="s">
        <v>1734</v>
      </c>
      <c r="C7369" t="s">
        <v>130</v>
      </c>
      <c r="D7369" t="s">
        <v>131</v>
      </c>
      <c r="E7369" s="1">
        <v>1826</v>
      </c>
      <c r="F7369" t="s">
        <v>36</v>
      </c>
      <c r="G7369">
        <v>0</v>
      </c>
      <c r="H7369">
        <v>0</v>
      </c>
      <c r="I7369">
        <v>1.7695449999999999</v>
      </c>
    </row>
    <row r="7370" spans="1:9" x14ac:dyDescent="0.25">
      <c r="A7370">
        <v>2140110646</v>
      </c>
      <c r="B7370" t="s">
        <v>1734</v>
      </c>
      <c r="C7370" t="s">
        <v>151</v>
      </c>
      <c r="D7370" t="s">
        <v>152</v>
      </c>
      <c r="E7370">
        <v>0</v>
      </c>
      <c r="F7370" t="s">
        <v>36</v>
      </c>
      <c r="G7370">
        <v>0</v>
      </c>
      <c r="H7370">
        <v>0</v>
      </c>
      <c r="I7370">
        <v>1.7696000000000001</v>
      </c>
    </row>
    <row r="7371" spans="1:9" x14ac:dyDescent="0.25">
      <c r="A7371">
        <v>2140110647</v>
      </c>
      <c r="B7371" t="s">
        <v>1735</v>
      </c>
      <c r="C7371" t="s">
        <v>8710</v>
      </c>
      <c r="D7371" t="s">
        <v>8711</v>
      </c>
      <c r="E7371">
        <v>0</v>
      </c>
      <c r="F7371" t="s">
        <v>36</v>
      </c>
      <c r="G7371">
        <v>0</v>
      </c>
      <c r="H7371">
        <v>0</v>
      </c>
      <c r="I7371">
        <v>1.4108000000000001</v>
      </c>
    </row>
    <row r="7372" spans="1:9" x14ac:dyDescent="0.25">
      <c r="A7372">
        <v>2140110647</v>
      </c>
      <c r="B7372" t="s">
        <v>1735</v>
      </c>
      <c r="C7372" t="s">
        <v>8706</v>
      </c>
      <c r="D7372" t="s">
        <v>8707</v>
      </c>
      <c r="E7372" s="1">
        <v>50</v>
      </c>
      <c r="F7372" t="s">
        <v>36</v>
      </c>
      <c r="G7372">
        <v>0</v>
      </c>
      <c r="H7372">
        <v>0</v>
      </c>
      <c r="I7372">
        <v>1.4108000000000001</v>
      </c>
    </row>
    <row r="7373" spans="1:9" x14ac:dyDescent="0.25">
      <c r="A7373">
        <v>2140110647</v>
      </c>
      <c r="B7373" t="s">
        <v>1735</v>
      </c>
      <c r="C7373" t="s">
        <v>130</v>
      </c>
      <c r="D7373" t="s">
        <v>131</v>
      </c>
      <c r="E7373">
        <v>138</v>
      </c>
      <c r="F7373" t="s">
        <v>36</v>
      </c>
      <c r="G7373">
        <v>0</v>
      </c>
      <c r="H7373" s="1">
        <v>26050</v>
      </c>
      <c r="I7373">
        <v>1.4107970000000001</v>
      </c>
    </row>
    <row r="7374" spans="1:9" x14ac:dyDescent="0.25">
      <c r="A7374">
        <v>2140110647</v>
      </c>
      <c r="B7374" t="s">
        <v>1735</v>
      </c>
      <c r="C7374" t="s">
        <v>137</v>
      </c>
      <c r="D7374" t="s">
        <v>138</v>
      </c>
      <c r="E7374">
        <v>0</v>
      </c>
      <c r="F7374" t="s">
        <v>36</v>
      </c>
      <c r="G7374">
        <v>0</v>
      </c>
      <c r="H7374">
        <v>0</v>
      </c>
      <c r="I7374">
        <v>1.4108449999999999</v>
      </c>
    </row>
    <row r="7375" spans="1:9" x14ac:dyDescent="0.25">
      <c r="A7375">
        <v>2140110647</v>
      </c>
      <c r="B7375" t="s">
        <v>1735</v>
      </c>
      <c r="C7375" t="s">
        <v>151</v>
      </c>
      <c r="D7375" t="s">
        <v>152</v>
      </c>
      <c r="E7375">
        <v>0</v>
      </c>
      <c r="F7375" t="s">
        <v>36</v>
      </c>
      <c r="G7375">
        <v>0</v>
      </c>
      <c r="H7375">
        <v>0</v>
      </c>
      <c r="I7375">
        <v>1.4108000000000001</v>
      </c>
    </row>
    <row r="7376" spans="1:9" x14ac:dyDescent="0.25">
      <c r="A7376">
        <v>2140110647</v>
      </c>
      <c r="B7376" t="s">
        <v>1735</v>
      </c>
      <c r="C7376" t="s">
        <v>139</v>
      </c>
      <c r="D7376" t="s">
        <v>140</v>
      </c>
      <c r="E7376" s="1">
        <v>21050</v>
      </c>
      <c r="F7376" t="s">
        <v>36</v>
      </c>
      <c r="G7376" s="1">
        <v>26050</v>
      </c>
      <c r="H7376">
        <v>0</v>
      </c>
      <c r="I7376">
        <v>1.4108179999999999</v>
      </c>
    </row>
    <row r="7377" spans="1:9" x14ac:dyDescent="0.25">
      <c r="A7377">
        <v>2140110648</v>
      </c>
      <c r="B7377" t="s">
        <v>1736</v>
      </c>
      <c r="C7377" t="s">
        <v>130</v>
      </c>
      <c r="D7377" t="s">
        <v>131</v>
      </c>
      <c r="E7377" s="1">
        <v>119</v>
      </c>
      <c r="F7377" t="s">
        <v>36</v>
      </c>
      <c r="G7377">
        <v>0</v>
      </c>
      <c r="H7377" s="1">
        <v>3600</v>
      </c>
      <c r="I7377">
        <v>1.769496</v>
      </c>
    </row>
    <row r="7378" spans="1:9" x14ac:dyDescent="0.25">
      <c r="A7378">
        <v>2140110648</v>
      </c>
      <c r="B7378" t="s">
        <v>1736</v>
      </c>
      <c r="C7378" t="s">
        <v>137</v>
      </c>
      <c r="D7378" t="s">
        <v>138</v>
      </c>
      <c r="E7378">
        <v>0</v>
      </c>
      <c r="F7378" t="s">
        <v>36</v>
      </c>
      <c r="G7378">
        <v>0</v>
      </c>
      <c r="H7378">
        <v>0</v>
      </c>
      <c r="I7378">
        <v>1.7694669999999999</v>
      </c>
    </row>
    <row r="7379" spans="1:9" x14ac:dyDescent="0.25">
      <c r="A7379">
        <v>2140110648</v>
      </c>
      <c r="B7379" t="s">
        <v>1736</v>
      </c>
      <c r="C7379" t="s">
        <v>139</v>
      </c>
      <c r="D7379" t="s">
        <v>140</v>
      </c>
      <c r="E7379">
        <v>0</v>
      </c>
      <c r="F7379" t="s">
        <v>36</v>
      </c>
      <c r="G7379" s="1">
        <v>3600</v>
      </c>
      <c r="H7379">
        <v>0</v>
      </c>
      <c r="I7379">
        <v>1.769433</v>
      </c>
    </row>
    <row r="7380" spans="1:9" x14ac:dyDescent="0.25">
      <c r="A7380">
        <v>2140110649</v>
      </c>
      <c r="B7380" t="s">
        <v>1737</v>
      </c>
      <c r="C7380" t="s">
        <v>8710</v>
      </c>
      <c r="D7380" t="s">
        <v>8711</v>
      </c>
      <c r="E7380">
        <v>0</v>
      </c>
      <c r="F7380" t="s">
        <v>36</v>
      </c>
      <c r="G7380">
        <v>0</v>
      </c>
      <c r="H7380">
        <v>0</v>
      </c>
      <c r="I7380">
        <v>1.7698</v>
      </c>
    </row>
    <row r="7381" spans="1:9" x14ac:dyDescent="0.25">
      <c r="A7381">
        <v>2140110649</v>
      </c>
      <c r="B7381" t="s">
        <v>1737</v>
      </c>
      <c r="C7381" t="s">
        <v>8706</v>
      </c>
      <c r="D7381" t="s">
        <v>8707</v>
      </c>
      <c r="E7381">
        <v>50</v>
      </c>
      <c r="F7381" t="s">
        <v>36</v>
      </c>
      <c r="G7381">
        <v>0</v>
      </c>
      <c r="H7381">
        <v>0</v>
      </c>
      <c r="I7381">
        <v>1.7698</v>
      </c>
    </row>
    <row r="7382" spans="1:9" x14ac:dyDescent="0.25">
      <c r="A7382">
        <v>2140110649</v>
      </c>
      <c r="B7382" t="s">
        <v>1737</v>
      </c>
      <c r="C7382" t="s">
        <v>130</v>
      </c>
      <c r="D7382" t="s">
        <v>131</v>
      </c>
      <c r="E7382" s="1">
        <v>1296</v>
      </c>
      <c r="F7382" t="s">
        <v>36</v>
      </c>
      <c r="G7382" s="1">
        <v>0</v>
      </c>
      <c r="H7382">
        <v>0</v>
      </c>
      <c r="I7382">
        <v>1.7697069999999999</v>
      </c>
    </row>
    <row r="7383" spans="1:9" x14ac:dyDescent="0.25">
      <c r="A7383">
        <v>2140110649</v>
      </c>
      <c r="B7383" t="s">
        <v>1737</v>
      </c>
      <c r="C7383" t="s">
        <v>151</v>
      </c>
      <c r="D7383" t="s">
        <v>152</v>
      </c>
      <c r="E7383">
        <v>0</v>
      </c>
      <c r="F7383" t="s">
        <v>36</v>
      </c>
      <c r="G7383">
        <v>0</v>
      </c>
      <c r="H7383">
        <v>0</v>
      </c>
      <c r="I7383">
        <v>1.7698</v>
      </c>
    </row>
    <row r="7384" spans="1:9" x14ac:dyDescent="0.25">
      <c r="A7384">
        <v>2140110650</v>
      </c>
      <c r="B7384" t="s">
        <v>1738</v>
      </c>
      <c r="C7384" t="s">
        <v>130</v>
      </c>
      <c r="D7384" t="s">
        <v>131</v>
      </c>
      <c r="E7384">
        <v>457</v>
      </c>
      <c r="F7384" t="s">
        <v>36</v>
      </c>
      <c r="G7384">
        <v>0</v>
      </c>
      <c r="H7384">
        <v>0</v>
      </c>
      <c r="I7384">
        <v>1.4554050000000001</v>
      </c>
    </row>
    <row r="7385" spans="1:9" x14ac:dyDescent="0.25">
      <c r="A7385">
        <v>2140110651</v>
      </c>
      <c r="B7385" t="s">
        <v>1739</v>
      </c>
      <c r="C7385" t="s">
        <v>130</v>
      </c>
      <c r="D7385" t="s">
        <v>131</v>
      </c>
      <c r="E7385">
        <v>21</v>
      </c>
      <c r="F7385" t="s">
        <v>36</v>
      </c>
      <c r="G7385">
        <v>2</v>
      </c>
      <c r="H7385" s="1">
        <v>0</v>
      </c>
      <c r="I7385">
        <v>2.77</v>
      </c>
    </row>
    <row r="7386" spans="1:9" x14ac:dyDescent="0.25">
      <c r="A7386">
        <v>2140110651</v>
      </c>
      <c r="B7386" t="s">
        <v>1739</v>
      </c>
      <c r="C7386" t="s">
        <v>1678</v>
      </c>
      <c r="D7386" t="s">
        <v>1679</v>
      </c>
      <c r="E7386">
        <v>0</v>
      </c>
      <c r="F7386" t="s">
        <v>36</v>
      </c>
      <c r="G7386">
        <v>0</v>
      </c>
      <c r="H7386" s="1">
        <v>0</v>
      </c>
      <c r="I7386">
        <v>2.7715930000000002</v>
      </c>
    </row>
    <row r="7387" spans="1:9" x14ac:dyDescent="0.25">
      <c r="A7387">
        <v>2140110651</v>
      </c>
      <c r="B7387" t="s">
        <v>1739</v>
      </c>
      <c r="C7387" t="s">
        <v>137</v>
      </c>
      <c r="D7387" t="s">
        <v>138</v>
      </c>
      <c r="E7387" s="1">
        <v>3</v>
      </c>
      <c r="F7387" t="s">
        <v>36</v>
      </c>
      <c r="G7387">
        <v>0</v>
      </c>
      <c r="H7387">
        <v>2</v>
      </c>
      <c r="I7387">
        <v>2.77</v>
      </c>
    </row>
    <row r="7388" spans="1:9" x14ac:dyDescent="0.25">
      <c r="A7388">
        <v>2140110652</v>
      </c>
      <c r="B7388" t="s">
        <v>1740</v>
      </c>
      <c r="C7388" t="s">
        <v>130</v>
      </c>
      <c r="D7388" t="s">
        <v>131</v>
      </c>
      <c r="E7388" s="1">
        <v>73</v>
      </c>
      <c r="F7388" t="s">
        <v>36</v>
      </c>
      <c r="G7388">
        <v>75</v>
      </c>
      <c r="H7388" s="1">
        <v>3150</v>
      </c>
      <c r="I7388">
        <v>1.475616</v>
      </c>
    </row>
    <row r="7389" spans="1:9" x14ac:dyDescent="0.25">
      <c r="A7389">
        <v>2140110652</v>
      </c>
      <c r="B7389" t="s">
        <v>1740</v>
      </c>
      <c r="C7389" t="s">
        <v>1678</v>
      </c>
      <c r="D7389" t="s">
        <v>1679</v>
      </c>
      <c r="E7389">
        <v>0</v>
      </c>
      <c r="F7389" t="s">
        <v>36</v>
      </c>
      <c r="G7389">
        <v>0</v>
      </c>
      <c r="H7389" s="1">
        <v>0</v>
      </c>
      <c r="I7389">
        <v>1.4728000000000001</v>
      </c>
    </row>
    <row r="7390" spans="1:9" x14ac:dyDescent="0.25">
      <c r="A7390">
        <v>2140110652</v>
      </c>
      <c r="B7390" t="s">
        <v>1740</v>
      </c>
      <c r="C7390" t="s">
        <v>137</v>
      </c>
      <c r="D7390" t="s">
        <v>138</v>
      </c>
      <c r="E7390">
        <v>0</v>
      </c>
      <c r="F7390" t="s">
        <v>36</v>
      </c>
      <c r="G7390">
        <v>0</v>
      </c>
      <c r="H7390">
        <v>0</v>
      </c>
      <c r="I7390">
        <v>1.6080000000000001</v>
      </c>
    </row>
    <row r="7391" spans="1:9" x14ac:dyDescent="0.25">
      <c r="A7391">
        <v>2140110652</v>
      </c>
      <c r="B7391" t="s">
        <v>1740</v>
      </c>
      <c r="C7391" t="s">
        <v>139</v>
      </c>
      <c r="D7391" t="s">
        <v>140</v>
      </c>
      <c r="E7391">
        <v>0</v>
      </c>
      <c r="F7391" t="s">
        <v>36</v>
      </c>
      <c r="G7391" s="1">
        <v>3150</v>
      </c>
      <c r="H7391">
        <v>0</v>
      </c>
      <c r="I7391">
        <v>2.4260000000000002</v>
      </c>
    </row>
    <row r="7392" spans="1:9" x14ac:dyDescent="0.25">
      <c r="A7392">
        <v>2140110653</v>
      </c>
      <c r="B7392" t="s">
        <v>1741</v>
      </c>
      <c r="C7392" t="s">
        <v>130</v>
      </c>
      <c r="D7392" t="s">
        <v>131</v>
      </c>
      <c r="E7392">
        <v>455</v>
      </c>
      <c r="F7392" t="s">
        <v>36</v>
      </c>
      <c r="G7392">
        <v>50</v>
      </c>
      <c r="H7392" s="1">
        <v>6300</v>
      </c>
      <c r="I7392">
        <v>2.0425049999999998</v>
      </c>
    </row>
    <row r="7393" spans="1:9" x14ac:dyDescent="0.25">
      <c r="A7393">
        <v>2140110653</v>
      </c>
      <c r="B7393" t="s">
        <v>1741</v>
      </c>
      <c r="C7393" t="s">
        <v>1678</v>
      </c>
      <c r="D7393" t="s">
        <v>1679</v>
      </c>
      <c r="E7393">
        <v>0</v>
      </c>
      <c r="F7393" t="s">
        <v>36</v>
      </c>
      <c r="G7393">
        <v>0</v>
      </c>
      <c r="H7393">
        <v>0</v>
      </c>
      <c r="I7393">
        <v>3.371092</v>
      </c>
    </row>
    <row r="7394" spans="1:9" x14ac:dyDescent="0.25">
      <c r="A7394">
        <v>2140110653</v>
      </c>
      <c r="B7394" t="s">
        <v>1741</v>
      </c>
      <c r="C7394" t="s">
        <v>137</v>
      </c>
      <c r="D7394" t="s">
        <v>138</v>
      </c>
      <c r="E7394">
        <v>0</v>
      </c>
      <c r="F7394" t="s">
        <v>36</v>
      </c>
      <c r="G7394">
        <v>0</v>
      </c>
      <c r="H7394">
        <v>0</v>
      </c>
      <c r="I7394">
        <v>2.0699999999999998</v>
      </c>
    </row>
    <row r="7395" spans="1:9" x14ac:dyDescent="0.25">
      <c r="A7395">
        <v>2140110653</v>
      </c>
      <c r="B7395" t="s">
        <v>1741</v>
      </c>
      <c r="C7395" t="s">
        <v>151</v>
      </c>
      <c r="D7395" t="s">
        <v>152</v>
      </c>
      <c r="E7395">
        <v>0</v>
      </c>
      <c r="F7395" t="s">
        <v>36</v>
      </c>
      <c r="G7395">
        <v>0</v>
      </c>
      <c r="H7395">
        <v>0</v>
      </c>
      <c r="I7395">
        <v>2.0414819999999998</v>
      </c>
    </row>
    <row r="7396" spans="1:9" x14ac:dyDescent="0.25">
      <c r="A7396">
        <v>2140110653</v>
      </c>
      <c r="B7396" t="s">
        <v>1741</v>
      </c>
      <c r="C7396" t="s">
        <v>139</v>
      </c>
      <c r="D7396" t="s">
        <v>140</v>
      </c>
      <c r="E7396">
        <v>0</v>
      </c>
      <c r="F7396" t="s">
        <v>36</v>
      </c>
      <c r="G7396" s="1">
        <v>6300</v>
      </c>
      <c r="H7396">
        <v>0</v>
      </c>
      <c r="I7396">
        <v>2.0415000000000001</v>
      </c>
    </row>
    <row r="7397" spans="1:9" x14ac:dyDescent="0.25">
      <c r="A7397">
        <v>2140110654</v>
      </c>
      <c r="B7397" t="s">
        <v>1742</v>
      </c>
      <c r="C7397" t="s">
        <v>130</v>
      </c>
      <c r="D7397" t="s">
        <v>131</v>
      </c>
      <c r="E7397">
        <v>21</v>
      </c>
      <c r="F7397" t="s">
        <v>36</v>
      </c>
      <c r="G7397">
        <v>102</v>
      </c>
      <c r="H7397" s="1">
        <v>6300</v>
      </c>
      <c r="I7397">
        <v>2.157143</v>
      </c>
    </row>
    <row r="7398" spans="1:9" x14ac:dyDescent="0.25">
      <c r="A7398">
        <v>2140110654</v>
      </c>
      <c r="B7398" t="s">
        <v>1742</v>
      </c>
      <c r="C7398" t="s">
        <v>1678</v>
      </c>
      <c r="D7398" t="s">
        <v>1679</v>
      </c>
      <c r="E7398">
        <v>0</v>
      </c>
      <c r="F7398" t="s">
        <v>36</v>
      </c>
      <c r="G7398">
        <v>0</v>
      </c>
      <c r="H7398">
        <v>0</v>
      </c>
      <c r="I7398">
        <v>2.04</v>
      </c>
    </row>
    <row r="7399" spans="1:9" x14ac:dyDescent="0.25">
      <c r="A7399">
        <v>2140110654</v>
      </c>
      <c r="B7399" t="s">
        <v>1742</v>
      </c>
      <c r="C7399" t="s">
        <v>139</v>
      </c>
      <c r="D7399" t="s">
        <v>140</v>
      </c>
      <c r="E7399">
        <v>0</v>
      </c>
      <c r="F7399" t="s">
        <v>36</v>
      </c>
      <c r="G7399" s="1">
        <v>6300</v>
      </c>
      <c r="H7399">
        <v>0</v>
      </c>
      <c r="I7399">
        <v>2.2669329999999999</v>
      </c>
    </row>
    <row r="7400" spans="1:9" x14ac:dyDescent="0.25">
      <c r="A7400">
        <v>2140110655</v>
      </c>
      <c r="B7400" t="s">
        <v>1743</v>
      </c>
      <c r="C7400" t="s">
        <v>130</v>
      </c>
      <c r="D7400" t="s">
        <v>131</v>
      </c>
      <c r="E7400">
        <v>36</v>
      </c>
      <c r="F7400" t="s">
        <v>36</v>
      </c>
      <c r="G7400">
        <v>0</v>
      </c>
      <c r="H7400" s="1">
        <v>9450</v>
      </c>
      <c r="I7400">
        <v>2.2599999999999998</v>
      </c>
    </row>
    <row r="7401" spans="1:9" x14ac:dyDescent="0.25">
      <c r="A7401">
        <v>2140110655</v>
      </c>
      <c r="B7401" t="s">
        <v>1743</v>
      </c>
      <c r="C7401" t="s">
        <v>1678</v>
      </c>
      <c r="D7401" t="s">
        <v>1679</v>
      </c>
      <c r="E7401">
        <v>0</v>
      </c>
      <c r="F7401" t="s">
        <v>36</v>
      </c>
      <c r="G7401">
        <v>0</v>
      </c>
      <c r="H7401">
        <v>0</v>
      </c>
      <c r="I7401">
        <v>2.1344970000000001</v>
      </c>
    </row>
    <row r="7402" spans="1:9" x14ac:dyDescent="0.25">
      <c r="A7402">
        <v>2140110655</v>
      </c>
      <c r="B7402" t="s">
        <v>1743</v>
      </c>
      <c r="C7402" t="s">
        <v>137</v>
      </c>
      <c r="D7402" t="s">
        <v>138</v>
      </c>
      <c r="E7402">
        <v>0</v>
      </c>
      <c r="F7402" t="s">
        <v>36</v>
      </c>
      <c r="G7402">
        <v>0</v>
      </c>
      <c r="H7402">
        <v>0</v>
      </c>
      <c r="I7402">
        <v>2.2599999999999998</v>
      </c>
    </row>
    <row r="7403" spans="1:9" x14ac:dyDescent="0.25">
      <c r="A7403">
        <v>2140110655</v>
      </c>
      <c r="B7403" t="s">
        <v>1743</v>
      </c>
      <c r="C7403" t="s">
        <v>151</v>
      </c>
      <c r="D7403" t="s">
        <v>152</v>
      </c>
      <c r="E7403">
        <v>0</v>
      </c>
      <c r="F7403" t="s">
        <v>36</v>
      </c>
      <c r="G7403">
        <v>0</v>
      </c>
      <c r="H7403">
        <v>0</v>
      </c>
      <c r="I7403">
        <v>2.2652000000000001</v>
      </c>
    </row>
    <row r="7404" spans="1:9" x14ac:dyDescent="0.25">
      <c r="A7404">
        <v>2140110655</v>
      </c>
      <c r="B7404" t="s">
        <v>1743</v>
      </c>
      <c r="C7404" t="s">
        <v>139</v>
      </c>
      <c r="D7404" t="s">
        <v>140</v>
      </c>
      <c r="E7404">
        <v>0</v>
      </c>
      <c r="F7404" t="s">
        <v>36</v>
      </c>
      <c r="G7404" s="1">
        <v>9450</v>
      </c>
      <c r="H7404">
        <v>0</v>
      </c>
      <c r="I7404">
        <v>2.265225</v>
      </c>
    </row>
    <row r="7405" spans="1:9" x14ac:dyDescent="0.25">
      <c r="A7405">
        <v>2140110656</v>
      </c>
      <c r="B7405" t="s">
        <v>1744</v>
      </c>
      <c r="C7405" t="s">
        <v>8710</v>
      </c>
      <c r="D7405" t="s">
        <v>8711</v>
      </c>
      <c r="E7405">
        <v>0</v>
      </c>
      <c r="F7405" t="s">
        <v>36</v>
      </c>
      <c r="G7405">
        <v>0</v>
      </c>
      <c r="H7405">
        <v>0</v>
      </c>
      <c r="I7405">
        <v>2.2827999999999999</v>
      </c>
    </row>
    <row r="7406" spans="1:9" x14ac:dyDescent="0.25">
      <c r="A7406">
        <v>2140110656</v>
      </c>
      <c r="B7406" t="s">
        <v>1744</v>
      </c>
      <c r="C7406" t="s">
        <v>8706</v>
      </c>
      <c r="D7406" t="s">
        <v>8707</v>
      </c>
      <c r="E7406">
        <v>21</v>
      </c>
      <c r="F7406" t="s">
        <v>36</v>
      </c>
      <c r="G7406">
        <v>0</v>
      </c>
      <c r="H7406">
        <v>0</v>
      </c>
      <c r="I7406">
        <v>2.2828569999999999</v>
      </c>
    </row>
    <row r="7407" spans="1:9" x14ac:dyDescent="0.25">
      <c r="A7407">
        <v>2140110656</v>
      </c>
      <c r="B7407" t="s">
        <v>1744</v>
      </c>
      <c r="C7407" t="s">
        <v>130</v>
      </c>
      <c r="D7407" t="s">
        <v>131</v>
      </c>
      <c r="E7407">
        <v>864</v>
      </c>
      <c r="F7407" t="s">
        <v>36</v>
      </c>
      <c r="G7407">
        <v>2</v>
      </c>
      <c r="H7407" s="1">
        <v>6300</v>
      </c>
      <c r="I7407">
        <v>2.2843629999999999</v>
      </c>
    </row>
    <row r="7408" spans="1:9" x14ac:dyDescent="0.25">
      <c r="A7408">
        <v>2140110656</v>
      </c>
      <c r="B7408" t="s">
        <v>1744</v>
      </c>
      <c r="C7408" t="s">
        <v>1678</v>
      </c>
      <c r="D7408" t="s">
        <v>1679</v>
      </c>
      <c r="E7408">
        <v>0</v>
      </c>
      <c r="F7408" t="s">
        <v>36</v>
      </c>
      <c r="G7408">
        <v>0</v>
      </c>
      <c r="H7408">
        <v>0</v>
      </c>
      <c r="I7408">
        <v>2.2331050000000001</v>
      </c>
    </row>
    <row r="7409" spans="1:9" x14ac:dyDescent="0.25">
      <c r="A7409">
        <v>2140110656</v>
      </c>
      <c r="B7409" t="s">
        <v>1744</v>
      </c>
      <c r="C7409" t="s">
        <v>137</v>
      </c>
      <c r="D7409" t="s">
        <v>138</v>
      </c>
      <c r="E7409">
        <v>0</v>
      </c>
      <c r="F7409" t="s">
        <v>36</v>
      </c>
      <c r="G7409">
        <v>0</v>
      </c>
      <c r="H7409" s="1">
        <v>2</v>
      </c>
      <c r="I7409">
        <v>2.29</v>
      </c>
    </row>
    <row r="7410" spans="1:9" x14ac:dyDescent="0.25">
      <c r="A7410">
        <v>2140110656</v>
      </c>
      <c r="B7410" t="s">
        <v>1744</v>
      </c>
      <c r="C7410" t="s">
        <v>151</v>
      </c>
      <c r="D7410" t="s">
        <v>152</v>
      </c>
      <c r="E7410">
        <v>0</v>
      </c>
      <c r="F7410" t="s">
        <v>36</v>
      </c>
      <c r="G7410">
        <v>0</v>
      </c>
      <c r="H7410">
        <v>0</v>
      </c>
      <c r="I7410">
        <v>2.2826</v>
      </c>
    </row>
    <row r="7411" spans="1:9" x14ac:dyDescent="0.25">
      <c r="A7411">
        <v>2140110656</v>
      </c>
      <c r="B7411" t="s">
        <v>1744</v>
      </c>
      <c r="C7411" t="s">
        <v>139</v>
      </c>
      <c r="D7411" t="s">
        <v>140</v>
      </c>
      <c r="E7411" s="1">
        <v>1350</v>
      </c>
      <c r="F7411" t="s">
        <v>36</v>
      </c>
      <c r="G7411" s="1">
        <v>6300</v>
      </c>
      <c r="H7411">
        <v>0</v>
      </c>
      <c r="I7411">
        <v>2.2726519999999999</v>
      </c>
    </row>
    <row r="7412" spans="1:9" x14ac:dyDescent="0.25">
      <c r="A7412">
        <v>2140110657</v>
      </c>
      <c r="B7412" t="s">
        <v>1745</v>
      </c>
      <c r="C7412" t="s">
        <v>130</v>
      </c>
      <c r="D7412" t="s">
        <v>131</v>
      </c>
      <c r="E7412" s="1">
        <v>146</v>
      </c>
      <c r="F7412" t="s">
        <v>36</v>
      </c>
      <c r="G7412">
        <v>100</v>
      </c>
      <c r="H7412" s="1">
        <v>6300</v>
      </c>
      <c r="I7412">
        <v>1.8165070000000001</v>
      </c>
    </row>
    <row r="7413" spans="1:9" x14ac:dyDescent="0.25">
      <c r="A7413">
        <v>2140110657</v>
      </c>
      <c r="B7413" t="s">
        <v>1745</v>
      </c>
      <c r="C7413" t="s">
        <v>1678</v>
      </c>
      <c r="D7413" t="s">
        <v>1679</v>
      </c>
      <c r="E7413">
        <v>0</v>
      </c>
      <c r="F7413" t="s">
        <v>36</v>
      </c>
      <c r="G7413">
        <v>0</v>
      </c>
      <c r="H7413">
        <v>0</v>
      </c>
      <c r="I7413">
        <v>1.8159559999999999</v>
      </c>
    </row>
    <row r="7414" spans="1:9" x14ac:dyDescent="0.25">
      <c r="A7414">
        <v>2140110657</v>
      </c>
      <c r="B7414" t="s">
        <v>1745</v>
      </c>
      <c r="C7414" t="s">
        <v>137</v>
      </c>
      <c r="D7414" t="s">
        <v>138</v>
      </c>
      <c r="E7414">
        <v>0</v>
      </c>
      <c r="F7414" t="s">
        <v>36</v>
      </c>
      <c r="G7414">
        <v>0</v>
      </c>
      <c r="H7414">
        <v>25</v>
      </c>
      <c r="I7414">
        <v>1.8311109999999999</v>
      </c>
    </row>
    <row r="7415" spans="1:9" x14ac:dyDescent="0.25">
      <c r="A7415">
        <v>2140110657</v>
      </c>
      <c r="B7415" t="s">
        <v>1745</v>
      </c>
      <c r="C7415" t="s">
        <v>139</v>
      </c>
      <c r="D7415" t="s">
        <v>140</v>
      </c>
      <c r="E7415">
        <v>0</v>
      </c>
      <c r="F7415" t="s">
        <v>36</v>
      </c>
      <c r="G7415" s="1">
        <v>6300</v>
      </c>
      <c r="H7415">
        <v>0</v>
      </c>
      <c r="I7415">
        <v>1.8829670000000001</v>
      </c>
    </row>
    <row r="7416" spans="1:9" x14ac:dyDescent="0.25">
      <c r="A7416">
        <v>2140110658</v>
      </c>
      <c r="B7416" t="s">
        <v>1746</v>
      </c>
      <c r="C7416" t="s">
        <v>8710</v>
      </c>
      <c r="D7416" t="s">
        <v>8711</v>
      </c>
      <c r="E7416">
        <v>0</v>
      </c>
      <c r="F7416" t="s">
        <v>36</v>
      </c>
      <c r="G7416">
        <v>0</v>
      </c>
      <c r="H7416">
        <v>0</v>
      </c>
      <c r="I7416">
        <v>2.35</v>
      </c>
    </row>
    <row r="7417" spans="1:9" x14ac:dyDescent="0.25">
      <c r="A7417">
        <v>2140110658</v>
      </c>
      <c r="B7417" t="s">
        <v>1746</v>
      </c>
      <c r="C7417" t="s">
        <v>8706</v>
      </c>
      <c r="D7417" t="s">
        <v>8707</v>
      </c>
      <c r="E7417" s="1">
        <v>25</v>
      </c>
      <c r="F7417" t="s">
        <v>36</v>
      </c>
      <c r="G7417">
        <v>0</v>
      </c>
      <c r="H7417">
        <v>0</v>
      </c>
      <c r="I7417">
        <v>2.35</v>
      </c>
    </row>
    <row r="7418" spans="1:9" x14ac:dyDescent="0.25">
      <c r="A7418">
        <v>2140110658</v>
      </c>
      <c r="B7418" t="s">
        <v>1746</v>
      </c>
      <c r="C7418" t="s">
        <v>130</v>
      </c>
      <c r="D7418" t="s">
        <v>131</v>
      </c>
      <c r="E7418">
        <v>37</v>
      </c>
      <c r="F7418" t="s">
        <v>36</v>
      </c>
      <c r="G7418">
        <v>776</v>
      </c>
      <c r="H7418" s="1">
        <v>8713</v>
      </c>
      <c r="I7418">
        <v>2.35</v>
      </c>
    </row>
    <row r="7419" spans="1:9" x14ac:dyDescent="0.25">
      <c r="A7419">
        <v>2140110658</v>
      </c>
      <c r="B7419" t="s">
        <v>1746</v>
      </c>
      <c r="C7419" t="s">
        <v>1678</v>
      </c>
      <c r="D7419" t="s">
        <v>1679</v>
      </c>
      <c r="E7419">
        <v>0</v>
      </c>
      <c r="F7419" t="s">
        <v>36</v>
      </c>
      <c r="G7419">
        <v>0</v>
      </c>
      <c r="H7419">
        <v>0</v>
      </c>
      <c r="I7419">
        <v>4.3040269999999996</v>
      </c>
    </row>
    <row r="7420" spans="1:9" x14ac:dyDescent="0.25">
      <c r="A7420">
        <v>2140110658</v>
      </c>
      <c r="B7420" t="s">
        <v>1746</v>
      </c>
      <c r="C7420" t="s">
        <v>137</v>
      </c>
      <c r="D7420" t="s">
        <v>138</v>
      </c>
      <c r="E7420">
        <v>3</v>
      </c>
      <c r="F7420" t="s">
        <v>36</v>
      </c>
      <c r="G7420">
        <v>0</v>
      </c>
      <c r="H7420">
        <v>1</v>
      </c>
      <c r="I7420">
        <v>2.35</v>
      </c>
    </row>
    <row r="7421" spans="1:9" x14ac:dyDescent="0.25">
      <c r="A7421">
        <v>2140110658</v>
      </c>
      <c r="B7421" t="s">
        <v>1746</v>
      </c>
      <c r="C7421" t="s">
        <v>151</v>
      </c>
      <c r="D7421" t="s">
        <v>152</v>
      </c>
      <c r="E7421">
        <v>0</v>
      </c>
      <c r="F7421" t="s">
        <v>36</v>
      </c>
      <c r="G7421">
        <v>0</v>
      </c>
      <c r="H7421">
        <v>0</v>
      </c>
      <c r="I7421">
        <v>2.35</v>
      </c>
    </row>
    <row r="7422" spans="1:9" x14ac:dyDescent="0.25">
      <c r="A7422">
        <v>2140110658</v>
      </c>
      <c r="B7422" t="s">
        <v>1746</v>
      </c>
      <c r="C7422" t="s">
        <v>139</v>
      </c>
      <c r="D7422" t="s">
        <v>140</v>
      </c>
      <c r="E7422" s="1">
        <v>1446</v>
      </c>
      <c r="F7422" t="s">
        <v>36</v>
      </c>
      <c r="G7422" s="1">
        <v>8713</v>
      </c>
      <c r="H7422">
        <v>775</v>
      </c>
      <c r="I7422">
        <v>2.349834</v>
      </c>
    </row>
    <row r="7423" spans="1:9" x14ac:dyDescent="0.25">
      <c r="A7423">
        <v>2140110659</v>
      </c>
      <c r="B7423" t="s">
        <v>1747</v>
      </c>
      <c r="C7423" t="s">
        <v>8710</v>
      </c>
      <c r="D7423" t="s">
        <v>8711</v>
      </c>
      <c r="E7423">
        <v>0</v>
      </c>
      <c r="F7423" t="s">
        <v>36</v>
      </c>
      <c r="G7423">
        <v>0</v>
      </c>
      <c r="H7423">
        <v>0</v>
      </c>
      <c r="I7423">
        <v>1.8520000000000001</v>
      </c>
    </row>
    <row r="7424" spans="1:9" x14ac:dyDescent="0.25">
      <c r="A7424">
        <v>2140110659</v>
      </c>
      <c r="B7424" t="s">
        <v>1747</v>
      </c>
      <c r="C7424" t="s">
        <v>8706</v>
      </c>
      <c r="D7424" t="s">
        <v>8707</v>
      </c>
      <c r="E7424" s="1">
        <v>23</v>
      </c>
      <c r="F7424" t="s">
        <v>36</v>
      </c>
      <c r="G7424">
        <v>0</v>
      </c>
      <c r="H7424">
        <v>0</v>
      </c>
      <c r="I7424">
        <v>1.852174</v>
      </c>
    </row>
    <row r="7425" spans="1:9" x14ac:dyDescent="0.25">
      <c r="A7425">
        <v>2140110659</v>
      </c>
      <c r="B7425" t="s">
        <v>1747</v>
      </c>
      <c r="C7425" t="s">
        <v>130</v>
      </c>
      <c r="D7425" t="s">
        <v>131</v>
      </c>
      <c r="E7425">
        <v>26</v>
      </c>
      <c r="F7425" t="s">
        <v>36</v>
      </c>
      <c r="G7425">
        <v>0</v>
      </c>
      <c r="H7425" s="1">
        <v>9450</v>
      </c>
      <c r="I7425">
        <v>1.851923</v>
      </c>
    </row>
    <row r="7426" spans="1:9" x14ac:dyDescent="0.25">
      <c r="A7426">
        <v>2140110659</v>
      </c>
      <c r="B7426" t="s">
        <v>1747</v>
      </c>
      <c r="C7426" t="s">
        <v>1678</v>
      </c>
      <c r="D7426" t="s">
        <v>1679</v>
      </c>
      <c r="E7426">
        <v>0</v>
      </c>
      <c r="F7426" t="s">
        <v>36</v>
      </c>
      <c r="G7426">
        <v>0</v>
      </c>
      <c r="H7426">
        <v>0</v>
      </c>
      <c r="I7426">
        <v>1.684995</v>
      </c>
    </row>
    <row r="7427" spans="1:9" x14ac:dyDescent="0.25">
      <c r="A7427">
        <v>2140110659</v>
      </c>
      <c r="B7427" t="s">
        <v>1747</v>
      </c>
      <c r="C7427" t="s">
        <v>137</v>
      </c>
      <c r="D7427" t="s">
        <v>138</v>
      </c>
      <c r="E7427" s="1">
        <v>2</v>
      </c>
      <c r="F7427" t="s">
        <v>36</v>
      </c>
      <c r="G7427">
        <v>0</v>
      </c>
      <c r="H7427" s="1">
        <v>0</v>
      </c>
      <c r="I7427">
        <v>1.7350000000000001</v>
      </c>
    </row>
    <row r="7428" spans="1:9" x14ac:dyDescent="0.25">
      <c r="A7428">
        <v>2140110659</v>
      </c>
      <c r="B7428" t="s">
        <v>1747</v>
      </c>
      <c r="C7428" t="s">
        <v>151</v>
      </c>
      <c r="D7428" t="s">
        <v>152</v>
      </c>
      <c r="E7428">
        <v>0</v>
      </c>
      <c r="F7428" t="s">
        <v>36</v>
      </c>
      <c r="G7428">
        <v>0</v>
      </c>
      <c r="H7428">
        <v>0</v>
      </c>
      <c r="I7428">
        <v>1.9548000000000001</v>
      </c>
    </row>
    <row r="7429" spans="1:9" x14ac:dyDescent="0.25">
      <c r="A7429">
        <v>2140110659</v>
      </c>
      <c r="B7429" t="s">
        <v>1747</v>
      </c>
      <c r="C7429" t="s">
        <v>139</v>
      </c>
      <c r="D7429" t="s">
        <v>140</v>
      </c>
      <c r="E7429" s="1">
        <v>2475</v>
      </c>
      <c r="F7429" t="s">
        <v>36</v>
      </c>
      <c r="G7429" s="1">
        <v>9450</v>
      </c>
      <c r="H7429">
        <v>0</v>
      </c>
      <c r="I7429">
        <v>1.954788</v>
      </c>
    </row>
    <row r="7430" spans="1:9" x14ac:dyDescent="0.25">
      <c r="A7430">
        <v>2140110660</v>
      </c>
      <c r="B7430" t="s">
        <v>1748</v>
      </c>
      <c r="C7430" t="s">
        <v>130</v>
      </c>
      <c r="D7430" t="s">
        <v>131</v>
      </c>
      <c r="E7430" s="1">
        <v>4618</v>
      </c>
      <c r="F7430" t="s">
        <v>36</v>
      </c>
      <c r="G7430">
        <v>0</v>
      </c>
      <c r="H7430" s="1">
        <v>12650</v>
      </c>
      <c r="I7430">
        <v>2.8061039999999999</v>
      </c>
    </row>
    <row r="7431" spans="1:9" x14ac:dyDescent="0.25">
      <c r="A7431">
        <v>2140110660</v>
      </c>
      <c r="B7431" t="s">
        <v>1748</v>
      </c>
      <c r="C7431" t="s">
        <v>1678</v>
      </c>
      <c r="D7431" t="s">
        <v>1679</v>
      </c>
      <c r="E7431">
        <v>0</v>
      </c>
      <c r="F7431" t="s">
        <v>36</v>
      </c>
      <c r="G7431">
        <v>0</v>
      </c>
      <c r="H7431">
        <v>0</v>
      </c>
      <c r="I7431">
        <v>23.064073</v>
      </c>
    </row>
    <row r="7432" spans="1:9" x14ac:dyDescent="0.25">
      <c r="A7432">
        <v>2140110660</v>
      </c>
      <c r="B7432" t="s">
        <v>1748</v>
      </c>
      <c r="C7432" t="s">
        <v>137</v>
      </c>
      <c r="D7432" t="s">
        <v>138</v>
      </c>
      <c r="E7432" s="1">
        <v>2</v>
      </c>
      <c r="F7432" t="s">
        <v>36</v>
      </c>
      <c r="G7432" s="1">
        <v>0</v>
      </c>
      <c r="H7432">
        <v>0</v>
      </c>
      <c r="I7432">
        <v>2.8050000000000002</v>
      </c>
    </row>
    <row r="7433" spans="1:9" x14ac:dyDescent="0.25">
      <c r="A7433">
        <v>2140110660</v>
      </c>
      <c r="B7433" t="s">
        <v>1748</v>
      </c>
      <c r="C7433" t="s">
        <v>151</v>
      </c>
      <c r="D7433" t="s">
        <v>152</v>
      </c>
      <c r="E7433">
        <v>0</v>
      </c>
      <c r="F7433" t="s">
        <v>36</v>
      </c>
      <c r="G7433">
        <v>0</v>
      </c>
      <c r="H7433">
        <v>0</v>
      </c>
      <c r="I7433">
        <v>2.8053330000000001</v>
      </c>
    </row>
    <row r="7434" spans="1:9" x14ac:dyDescent="0.25">
      <c r="A7434">
        <v>2140110660</v>
      </c>
      <c r="B7434" t="s">
        <v>1748</v>
      </c>
      <c r="C7434" t="s">
        <v>139</v>
      </c>
      <c r="D7434" t="s">
        <v>140</v>
      </c>
      <c r="E7434" s="1">
        <v>8825</v>
      </c>
      <c r="F7434" t="s">
        <v>36</v>
      </c>
      <c r="G7434" s="1">
        <v>12650</v>
      </c>
      <c r="H7434">
        <v>0</v>
      </c>
      <c r="I7434">
        <v>2.8501189999999998</v>
      </c>
    </row>
    <row r="7435" spans="1:9" x14ac:dyDescent="0.25">
      <c r="A7435">
        <v>2140110661</v>
      </c>
      <c r="B7435" t="s">
        <v>1749</v>
      </c>
      <c r="C7435" t="s">
        <v>130</v>
      </c>
      <c r="D7435" t="s">
        <v>131</v>
      </c>
      <c r="E7435">
        <v>220</v>
      </c>
      <c r="F7435" t="s">
        <v>36</v>
      </c>
      <c r="G7435">
        <v>2</v>
      </c>
      <c r="H7435" s="1">
        <v>9453</v>
      </c>
      <c r="I7435">
        <v>3.054227</v>
      </c>
    </row>
    <row r="7436" spans="1:9" x14ac:dyDescent="0.25">
      <c r="A7436">
        <v>2140110661</v>
      </c>
      <c r="B7436" t="s">
        <v>1749</v>
      </c>
      <c r="C7436" t="s">
        <v>1678</v>
      </c>
      <c r="D7436" t="s">
        <v>1679</v>
      </c>
      <c r="E7436">
        <v>0</v>
      </c>
      <c r="F7436" t="s">
        <v>36</v>
      </c>
      <c r="G7436">
        <v>0</v>
      </c>
      <c r="H7436">
        <v>0</v>
      </c>
      <c r="I7436">
        <v>2.34</v>
      </c>
    </row>
    <row r="7437" spans="1:9" x14ac:dyDescent="0.25">
      <c r="A7437">
        <v>2140110661</v>
      </c>
      <c r="B7437" t="s">
        <v>1749</v>
      </c>
      <c r="C7437" t="s">
        <v>137</v>
      </c>
      <c r="D7437" t="s">
        <v>138</v>
      </c>
      <c r="E7437">
        <v>2</v>
      </c>
      <c r="F7437" t="s">
        <v>36</v>
      </c>
      <c r="G7437">
        <v>3</v>
      </c>
      <c r="H7437">
        <v>2</v>
      </c>
      <c r="I7437">
        <v>1.5149999999999999</v>
      </c>
    </row>
    <row r="7438" spans="1:9" x14ac:dyDescent="0.25">
      <c r="A7438">
        <v>2140110661</v>
      </c>
      <c r="B7438" t="s">
        <v>1749</v>
      </c>
      <c r="C7438" t="s">
        <v>151</v>
      </c>
      <c r="D7438" t="s">
        <v>152</v>
      </c>
      <c r="E7438">
        <v>0</v>
      </c>
      <c r="F7438" t="s">
        <v>36</v>
      </c>
      <c r="G7438">
        <v>0</v>
      </c>
      <c r="H7438">
        <v>0</v>
      </c>
      <c r="I7438">
        <v>3.0705140000000002</v>
      </c>
    </row>
    <row r="7439" spans="1:9" x14ac:dyDescent="0.25">
      <c r="A7439">
        <v>2140110661</v>
      </c>
      <c r="B7439" t="s">
        <v>1749</v>
      </c>
      <c r="C7439" t="s">
        <v>139</v>
      </c>
      <c r="D7439" t="s">
        <v>140</v>
      </c>
      <c r="E7439">
        <v>0</v>
      </c>
      <c r="F7439" t="s">
        <v>36</v>
      </c>
      <c r="G7439" s="1">
        <v>9450</v>
      </c>
      <c r="H7439">
        <v>0</v>
      </c>
      <c r="I7439">
        <v>3.0705</v>
      </c>
    </row>
    <row r="7440" spans="1:9" x14ac:dyDescent="0.25">
      <c r="A7440">
        <v>2140110662</v>
      </c>
      <c r="B7440" t="s">
        <v>1750</v>
      </c>
      <c r="C7440" t="s">
        <v>8710</v>
      </c>
      <c r="D7440" t="s">
        <v>8711</v>
      </c>
      <c r="E7440" s="1">
        <v>0</v>
      </c>
      <c r="F7440" t="s">
        <v>36</v>
      </c>
      <c r="G7440">
        <v>0</v>
      </c>
      <c r="H7440">
        <v>0</v>
      </c>
      <c r="I7440">
        <v>2.4020000000000001</v>
      </c>
    </row>
    <row r="7441" spans="1:9" x14ac:dyDescent="0.25">
      <c r="A7441">
        <v>2140110662</v>
      </c>
      <c r="B7441" t="s">
        <v>1750</v>
      </c>
      <c r="C7441" t="s">
        <v>8706</v>
      </c>
      <c r="D7441" t="s">
        <v>8707</v>
      </c>
      <c r="E7441" s="1">
        <v>25</v>
      </c>
      <c r="F7441" t="s">
        <v>36</v>
      </c>
      <c r="G7441">
        <v>0</v>
      </c>
      <c r="H7441">
        <v>0</v>
      </c>
      <c r="I7441">
        <v>2.4020000000000001</v>
      </c>
    </row>
    <row r="7442" spans="1:9" x14ac:dyDescent="0.25">
      <c r="A7442">
        <v>2140110662</v>
      </c>
      <c r="B7442" t="s">
        <v>1750</v>
      </c>
      <c r="C7442" t="s">
        <v>130</v>
      </c>
      <c r="D7442" t="s">
        <v>131</v>
      </c>
      <c r="E7442">
        <v>94</v>
      </c>
      <c r="F7442" t="s">
        <v>36</v>
      </c>
      <c r="G7442">
        <v>0</v>
      </c>
      <c r="H7442" s="1">
        <v>12600</v>
      </c>
      <c r="I7442">
        <v>2.402234</v>
      </c>
    </row>
    <row r="7443" spans="1:9" x14ac:dyDescent="0.25">
      <c r="A7443">
        <v>2140110662</v>
      </c>
      <c r="B7443" t="s">
        <v>1750</v>
      </c>
      <c r="C7443" t="s">
        <v>1678</v>
      </c>
      <c r="D7443" t="s">
        <v>1679</v>
      </c>
      <c r="E7443" s="1">
        <v>0</v>
      </c>
      <c r="F7443" t="s">
        <v>36</v>
      </c>
      <c r="G7443">
        <v>0</v>
      </c>
      <c r="H7443">
        <v>0</v>
      </c>
      <c r="I7443">
        <v>3.7178209999999998</v>
      </c>
    </row>
    <row r="7444" spans="1:9" x14ac:dyDescent="0.25">
      <c r="A7444">
        <v>2140110662</v>
      </c>
      <c r="B7444" t="s">
        <v>1750</v>
      </c>
      <c r="C7444" t="s">
        <v>137</v>
      </c>
      <c r="D7444" t="s">
        <v>138</v>
      </c>
      <c r="E7444" s="1">
        <v>3</v>
      </c>
      <c r="F7444" t="s">
        <v>36</v>
      </c>
      <c r="G7444">
        <v>0</v>
      </c>
      <c r="H7444">
        <v>0</v>
      </c>
      <c r="I7444">
        <v>2.4033329999999999</v>
      </c>
    </row>
    <row r="7445" spans="1:9" x14ac:dyDescent="0.25">
      <c r="A7445">
        <v>2140110662</v>
      </c>
      <c r="B7445" t="s">
        <v>1750</v>
      </c>
      <c r="C7445" t="s">
        <v>151</v>
      </c>
      <c r="D7445" t="s">
        <v>152</v>
      </c>
      <c r="E7445" s="1">
        <v>0</v>
      </c>
      <c r="F7445" t="s">
        <v>36</v>
      </c>
      <c r="G7445">
        <v>0</v>
      </c>
      <c r="H7445">
        <v>0</v>
      </c>
      <c r="I7445">
        <v>2.4020000000000001</v>
      </c>
    </row>
    <row r="7446" spans="1:9" x14ac:dyDescent="0.25">
      <c r="A7446">
        <v>2140110662</v>
      </c>
      <c r="B7446" t="s">
        <v>1750</v>
      </c>
      <c r="C7446" t="s">
        <v>139</v>
      </c>
      <c r="D7446" t="s">
        <v>140</v>
      </c>
      <c r="E7446" s="1">
        <v>4150</v>
      </c>
      <c r="F7446" t="s">
        <v>36</v>
      </c>
      <c r="G7446" s="1">
        <v>12600</v>
      </c>
      <c r="H7446" s="1">
        <v>0</v>
      </c>
      <c r="I7446">
        <v>2.402701</v>
      </c>
    </row>
    <row r="7447" spans="1:9" x14ac:dyDescent="0.25">
      <c r="A7447">
        <v>2140110663</v>
      </c>
      <c r="B7447" t="s">
        <v>1751</v>
      </c>
      <c r="C7447" t="s">
        <v>8708</v>
      </c>
      <c r="D7447" t="s">
        <v>8709</v>
      </c>
      <c r="E7447" s="1">
        <v>0</v>
      </c>
      <c r="F7447" t="s">
        <v>36</v>
      </c>
      <c r="G7447">
        <v>0</v>
      </c>
      <c r="H7447">
        <v>0</v>
      </c>
      <c r="I7447">
        <v>2.0115349999999999</v>
      </c>
    </row>
    <row r="7448" spans="1:9" x14ac:dyDescent="0.25">
      <c r="A7448">
        <v>2140110663</v>
      </c>
      <c r="B7448" t="s">
        <v>1751</v>
      </c>
      <c r="C7448" t="s">
        <v>8710</v>
      </c>
      <c r="D7448" t="s">
        <v>8711</v>
      </c>
      <c r="E7448">
        <v>0</v>
      </c>
      <c r="F7448" t="s">
        <v>36</v>
      </c>
      <c r="G7448">
        <v>0</v>
      </c>
      <c r="H7448">
        <v>0</v>
      </c>
      <c r="I7448">
        <v>1.8831850000000001</v>
      </c>
    </row>
    <row r="7449" spans="1:9" x14ac:dyDescent="0.25">
      <c r="A7449">
        <v>2140110663</v>
      </c>
      <c r="B7449" t="s">
        <v>1751</v>
      </c>
      <c r="C7449" t="s">
        <v>8706</v>
      </c>
      <c r="D7449" t="s">
        <v>8707</v>
      </c>
      <c r="E7449" s="1">
        <v>5016</v>
      </c>
      <c r="F7449" t="s">
        <v>36</v>
      </c>
      <c r="G7449">
        <v>0</v>
      </c>
      <c r="H7449">
        <v>0</v>
      </c>
      <c r="I7449">
        <v>2.0115349999999999</v>
      </c>
    </row>
    <row r="7450" spans="1:9" x14ac:dyDescent="0.25">
      <c r="A7450">
        <v>2140110663</v>
      </c>
      <c r="B7450" t="s">
        <v>1751</v>
      </c>
      <c r="C7450" t="s">
        <v>130</v>
      </c>
      <c r="D7450" t="s">
        <v>131</v>
      </c>
      <c r="E7450" s="1">
        <v>13144</v>
      </c>
      <c r="F7450" t="s">
        <v>36</v>
      </c>
      <c r="G7450" s="1">
        <v>18916</v>
      </c>
      <c r="H7450" s="1">
        <v>111738</v>
      </c>
      <c r="I7450">
        <v>2.009668</v>
      </c>
    </row>
    <row r="7451" spans="1:9" x14ac:dyDescent="0.25">
      <c r="A7451">
        <v>2140110663</v>
      </c>
      <c r="B7451" t="s">
        <v>1751</v>
      </c>
      <c r="C7451" t="s">
        <v>126</v>
      </c>
      <c r="D7451" t="s">
        <v>127</v>
      </c>
      <c r="E7451" s="1">
        <v>8550</v>
      </c>
      <c r="F7451" t="s">
        <v>36</v>
      </c>
      <c r="G7451">
        <v>0</v>
      </c>
      <c r="H7451">
        <v>0</v>
      </c>
      <c r="I7451">
        <v>1.874725</v>
      </c>
    </row>
    <row r="7452" spans="1:9" x14ac:dyDescent="0.25">
      <c r="A7452">
        <v>2140110663</v>
      </c>
      <c r="B7452" t="s">
        <v>1751</v>
      </c>
      <c r="C7452" t="s">
        <v>1678</v>
      </c>
      <c r="D7452" t="s">
        <v>1679</v>
      </c>
      <c r="E7452">
        <v>0</v>
      </c>
      <c r="F7452" t="s">
        <v>36</v>
      </c>
      <c r="G7452">
        <v>0</v>
      </c>
      <c r="H7452">
        <v>0</v>
      </c>
      <c r="I7452">
        <v>2.0093169999999998</v>
      </c>
    </row>
    <row r="7453" spans="1:9" x14ac:dyDescent="0.25">
      <c r="A7453">
        <v>2140110663</v>
      </c>
      <c r="B7453" t="s">
        <v>1751</v>
      </c>
      <c r="C7453" t="s">
        <v>256</v>
      </c>
      <c r="D7453" t="s">
        <v>257</v>
      </c>
      <c r="E7453" s="1">
        <v>0</v>
      </c>
      <c r="F7453" t="s">
        <v>36</v>
      </c>
      <c r="G7453">
        <v>0</v>
      </c>
      <c r="H7453">
        <v>0</v>
      </c>
      <c r="I7453">
        <v>1.7556</v>
      </c>
    </row>
    <row r="7454" spans="1:9" x14ac:dyDescent="0.25">
      <c r="A7454">
        <v>2140110663</v>
      </c>
      <c r="B7454" t="s">
        <v>1751</v>
      </c>
      <c r="C7454" t="s">
        <v>137</v>
      </c>
      <c r="D7454" t="s">
        <v>138</v>
      </c>
      <c r="E7454" s="1">
        <v>0</v>
      </c>
      <c r="F7454" t="s">
        <v>36</v>
      </c>
      <c r="G7454">
        <v>271</v>
      </c>
      <c r="H7454">
        <v>0</v>
      </c>
      <c r="I7454">
        <v>2.0099999999999998</v>
      </c>
    </row>
    <row r="7455" spans="1:9" x14ac:dyDescent="0.25">
      <c r="A7455">
        <v>2140110663</v>
      </c>
      <c r="B7455" t="s">
        <v>1751</v>
      </c>
      <c r="C7455" t="s">
        <v>151</v>
      </c>
      <c r="D7455" t="s">
        <v>152</v>
      </c>
      <c r="E7455">
        <v>0</v>
      </c>
      <c r="F7455" t="s">
        <v>36</v>
      </c>
      <c r="G7455">
        <v>0</v>
      </c>
      <c r="H7455">
        <v>0</v>
      </c>
      <c r="I7455">
        <v>2.009668</v>
      </c>
    </row>
    <row r="7456" spans="1:9" x14ac:dyDescent="0.25">
      <c r="A7456">
        <v>2140110663</v>
      </c>
      <c r="B7456" t="s">
        <v>1751</v>
      </c>
      <c r="C7456" t="s">
        <v>139</v>
      </c>
      <c r="D7456" t="s">
        <v>140</v>
      </c>
      <c r="E7456" s="1">
        <v>12100</v>
      </c>
      <c r="F7456" t="s">
        <v>36</v>
      </c>
      <c r="G7456" s="1">
        <v>111725</v>
      </c>
      <c r="H7456" s="1">
        <v>18916</v>
      </c>
      <c r="I7456">
        <v>1.875051</v>
      </c>
    </row>
    <row r="7457" spans="1:9" x14ac:dyDescent="0.25">
      <c r="A7457">
        <v>2140110664</v>
      </c>
      <c r="B7457" t="s">
        <v>1752</v>
      </c>
      <c r="C7457" t="s">
        <v>8708</v>
      </c>
      <c r="D7457" t="s">
        <v>8709</v>
      </c>
      <c r="E7457" s="1">
        <v>0</v>
      </c>
      <c r="F7457" t="s">
        <v>36</v>
      </c>
      <c r="G7457">
        <v>0</v>
      </c>
      <c r="H7457" s="1">
        <v>0</v>
      </c>
      <c r="I7457">
        <v>2.0829360000000001</v>
      </c>
    </row>
    <row r="7458" spans="1:9" x14ac:dyDescent="0.25">
      <c r="A7458">
        <v>2140110664</v>
      </c>
      <c r="B7458" t="s">
        <v>1752</v>
      </c>
      <c r="C7458" t="s">
        <v>8710</v>
      </c>
      <c r="D7458" t="s">
        <v>8711</v>
      </c>
      <c r="E7458">
        <v>0</v>
      </c>
      <c r="F7458" t="s">
        <v>36</v>
      </c>
      <c r="G7458">
        <v>0</v>
      </c>
      <c r="H7458">
        <v>0</v>
      </c>
      <c r="I7458">
        <v>2.5672000000000001</v>
      </c>
    </row>
    <row r="7459" spans="1:9" x14ac:dyDescent="0.25">
      <c r="A7459">
        <v>2140110664</v>
      </c>
      <c r="B7459" t="s">
        <v>1752</v>
      </c>
      <c r="C7459" t="s">
        <v>8706</v>
      </c>
      <c r="D7459" t="s">
        <v>8707</v>
      </c>
      <c r="E7459">
        <v>22</v>
      </c>
      <c r="F7459" t="s">
        <v>36</v>
      </c>
      <c r="G7459">
        <v>0</v>
      </c>
      <c r="H7459">
        <v>0</v>
      </c>
      <c r="I7459">
        <v>2.5004550000000001</v>
      </c>
    </row>
    <row r="7460" spans="1:9" x14ac:dyDescent="0.25">
      <c r="A7460">
        <v>2140110664</v>
      </c>
      <c r="B7460" t="s">
        <v>1752</v>
      </c>
      <c r="C7460" t="s">
        <v>130</v>
      </c>
      <c r="D7460" t="s">
        <v>131</v>
      </c>
      <c r="E7460" s="1">
        <v>6138</v>
      </c>
      <c r="F7460" t="s">
        <v>36</v>
      </c>
      <c r="G7460">
        <v>5</v>
      </c>
      <c r="H7460" s="1">
        <v>34662</v>
      </c>
      <c r="I7460">
        <v>2.5672169999999999</v>
      </c>
    </row>
    <row r="7461" spans="1:9" x14ac:dyDescent="0.25">
      <c r="A7461">
        <v>2140110664</v>
      </c>
      <c r="B7461" t="s">
        <v>1752</v>
      </c>
      <c r="C7461" t="s">
        <v>126</v>
      </c>
      <c r="D7461" t="s">
        <v>127</v>
      </c>
      <c r="E7461" s="1">
        <v>6650</v>
      </c>
      <c r="F7461" t="s">
        <v>36</v>
      </c>
      <c r="G7461">
        <v>0</v>
      </c>
      <c r="H7461" s="1">
        <v>0</v>
      </c>
      <c r="I7461">
        <v>2.3218920000000001</v>
      </c>
    </row>
    <row r="7462" spans="1:9" x14ac:dyDescent="0.25">
      <c r="A7462">
        <v>2140110664</v>
      </c>
      <c r="B7462" t="s">
        <v>1752</v>
      </c>
      <c r="C7462" t="s">
        <v>1678</v>
      </c>
      <c r="D7462" t="s">
        <v>1679</v>
      </c>
      <c r="E7462" s="1">
        <v>0</v>
      </c>
      <c r="F7462" t="s">
        <v>36</v>
      </c>
      <c r="G7462">
        <v>0</v>
      </c>
      <c r="H7462">
        <v>0</v>
      </c>
      <c r="I7462">
        <v>2.0642239999999998</v>
      </c>
    </row>
    <row r="7463" spans="1:9" x14ac:dyDescent="0.25">
      <c r="A7463">
        <v>2140110664</v>
      </c>
      <c r="B7463" t="s">
        <v>1752</v>
      </c>
      <c r="C7463" t="s">
        <v>137</v>
      </c>
      <c r="D7463" t="s">
        <v>138</v>
      </c>
      <c r="E7463" s="1">
        <v>1</v>
      </c>
      <c r="F7463" t="s">
        <v>36</v>
      </c>
      <c r="G7463">
        <v>334</v>
      </c>
      <c r="H7463">
        <v>5</v>
      </c>
      <c r="I7463">
        <v>2.06</v>
      </c>
    </row>
    <row r="7464" spans="1:9" x14ac:dyDescent="0.25">
      <c r="A7464">
        <v>2140110664</v>
      </c>
      <c r="B7464" t="s">
        <v>1752</v>
      </c>
      <c r="C7464" t="s">
        <v>151</v>
      </c>
      <c r="D7464" t="s">
        <v>152</v>
      </c>
      <c r="E7464" s="1">
        <v>0</v>
      </c>
      <c r="F7464" t="s">
        <v>36</v>
      </c>
      <c r="G7464">
        <v>0</v>
      </c>
      <c r="H7464" s="1">
        <v>0</v>
      </c>
      <c r="I7464">
        <v>2.5672000000000001</v>
      </c>
    </row>
    <row r="7465" spans="1:9" x14ac:dyDescent="0.25">
      <c r="A7465">
        <v>2140110664</v>
      </c>
      <c r="B7465" t="s">
        <v>1752</v>
      </c>
      <c r="C7465" t="s">
        <v>139</v>
      </c>
      <c r="D7465" t="s">
        <v>140</v>
      </c>
      <c r="E7465" s="1">
        <v>3100</v>
      </c>
      <c r="F7465" t="s">
        <v>36</v>
      </c>
      <c r="G7465" s="1">
        <v>34650</v>
      </c>
      <c r="H7465">
        <v>0</v>
      </c>
      <c r="I7465">
        <v>2.3218899999999998</v>
      </c>
    </row>
    <row r="7466" spans="1:9" x14ac:dyDescent="0.25">
      <c r="A7466">
        <v>2140110665</v>
      </c>
      <c r="B7466" t="s">
        <v>1753</v>
      </c>
      <c r="C7466" t="s">
        <v>8710</v>
      </c>
      <c r="D7466" t="s">
        <v>8711</v>
      </c>
      <c r="E7466" s="1">
        <v>0</v>
      </c>
      <c r="F7466" t="s">
        <v>36</v>
      </c>
      <c r="G7466">
        <v>0</v>
      </c>
      <c r="H7466">
        <v>0</v>
      </c>
      <c r="I7466">
        <v>2.7869839999999999</v>
      </c>
    </row>
    <row r="7467" spans="1:9" x14ac:dyDescent="0.25">
      <c r="A7467">
        <v>2140110665</v>
      </c>
      <c r="B7467" t="s">
        <v>1753</v>
      </c>
      <c r="C7467" t="s">
        <v>8706</v>
      </c>
      <c r="D7467" t="s">
        <v>8707</v>
      </c>
      <c r="E7467" s="1">
        <v>3170</v>
      </c>
      <c r="F7467" t="s">
        <v>36</v>
      </c>
      <c r="G7467">
        <v>0</v>
      </c>
      <c r="H7467">
        <v>0</v>
      </c>
      <c r="I7467">
        <v>2.6473119999999999</v>
      </c>
    </row>
    <row r="7468" spans="1:9" x14ac:dyDescent="0.25">
      <c r="A7468">
        <v>2140110665</v>
      </c>
      <c r="B7468" t="s">
        <v>1753</v>
      </c>
      <c r="C7468" t="s">
        <v>130</v>
      </c>
      <c r="D7468" t="s">
        <v>131</v>
      </c>
      <c r="E7468" s="1">
        <v>8515</v>
      </c>
      <c r="F7468" t="s">
        <v>36</v>
      </c>
      <c r="G7468" s="1">
        <v>28360</v>
      </c>
      <c r="H7468" s="1">
        <v>34656</v>
      </c>
      <c r="I7468">
        <v>1.95042</v>
      </c>
    </row>
    <row r="7469" spans="1:9" x14ac:dyDescent="0.25">
      <c r="A7469">
        <v>2140110665</v>
      </c>
      <c r="B7469" t="s">
        <v>1753</v>
      </c>
      <c r="C7469" t="s">
        <v>126</v>
      </c>
      <c r="D7469" t="s">
        <v>127</v>
      </c>
      <c r="E7469" s="1">
        <v>8075</v>
      </c>
      <c r="F7469" t="s">
        <v>36</v>
      </c>
      <c r="G7469">
        <v>0</v>
      </c>
      <c r="H7469">
        <v>0</v>
      </c>
      <c r="I7469">
        <v>1.9104840000000001</v>
      </c>
    </row>
    <row r="7470" spans="1:9" x14ac:dyDescent="0.25">
      <c r="A7470">
        <v>2140110665</v>
      </c>
      <c r="B7470" t="s">
        <v>1753</v>
      </c>
      <c r="C7470" t="s">
        <v>1678</v>
      </c>
      <c r="D7470" t="s">
        <v>1679</v>
      </c>
      <c r="E7470">
        <v>0</v>
      </c>
      <c r="F7470" t="s">
        <v>36</v>
      </c>
      <c r="G7470">
        <v>0</v>
      </c>
      <c r="H7470">
        <v>0</v>
      </c>
      <c r="I7470">
        <v>4.3657560000000002</v>
      </c>
    </row>
    <row r="7471" spans="1:9" x14ac:dyDescent="0.25">
      <c r="A7471">
        <v>2140110665</v>
      </c>
      <c r="B7471" t="s">
        <v>1753</v>
      </c>
      <c r="C7471" t="s">
        <v>137</v>
      </c>
      <c r="D7471" t="s">
        <v>138</v>
      </c>
      <c r="E7471" s="1">
        <v>0</v>
      </c>
      <c r="F7471" t="s">
        <v>36</v>
      </c>
      <c r="G7471">
        <v>6</v>
      </c>
      <c r="H7471" s="1">
        <v>0</v>
      </c>
      <c r="I7471">
        <v>2.645</v>
      </c>
    </row>
    <row r="7472" spans="1:9" x14ac:dyDescent="0.25">
      <c r="A7472">
        <v>2140110665</v>
      </c>
      <c r="B7472" t="s">
        <v>1753</v>
      </c>
      <c r="C7472" t="s">
        <v>151</v>
      </c>
      <c r="D7472" t="s">
        <v>152</v>
      </c>
      <c r="E7472" s="1">
        <v>0</v>
      </c>
      <c r="F7472" t="s">
        <v>36</v>
      </c>
      <c r="G7472" s="1">
        <v>0</v>
      </c>
      <c r="H7472" s="1">
        <v>0</v>
      </c>
      <c r="I7472">
        <v>1.9539329999999999</v>
      </c>
    </row>
    <row r="7473" spans="1:9" x14ac:dyDescent="0.25">
      <c r="A7473">
        <v>2140110665</v>
      </c>
      <c r="B7473" t="s">
        <v>1753</v>
      </c>
      <c r="C7473" t="s">
        <v>139</v>
      </c>
      <c r="D7473" t="s">
        <v>140</v>
      </c>
      <c r="E7473" s="1">
        <v>18622</v>
      </c>
      <c r="F7473" t="s">
        <v>36</v>
      </c>
      <c r="G7473" s="1">
        <v>34650</v>
      </c>
      <c r="H7473" s="1">
        <v>28360</v>
      </c>
      <c r="I7473">
        <v>1.9110100000000001</v>
      </c>
    </row>
    <row r="7474" spans="1:9" x14ac:dyDescent="0.25">
      <c r="A7474">
        <v>2140110666</v>
      </c>
      <c r="B7474" t="s">
        <v>1754</v>
      </c>
      <c r="C7474" t="s">
        <v>8708</v>
      </c>
      <c r="D7474" t="s">
        <v>8709</v>
      </c>
      <c r="E7474">
        <v>0</v>
      </c>
      <c r="F7474" t="s">
        <v>36</v>
      </c>
      <c r="G7474">
        <v>0</v>
      </c>
      <c r="H7474">
        <v>0</v>
      </c>
      <c r="I7474">
        <v>1.8906799999999999</v>
      </c>
    </row>
    <row r="7475" spans="1:9" x14ac:dyDescent="0.25">
      <c r="A7475">
        <v>2140110666</v>
      </c>
      <c r="B7475" t="s">
        <v>1754</v>
      </c>
      <c r="C7475" t="s">
        <v>8710</v>
      </c>
      <c r="D7475" t="s">
        <v>8711</v>
      </c>
      <c r="E7475">
        <v>0</v>
      </c>
      <c r="F7475" t="s">
        <v>36</v>
      </c>
      <c r="G7475">
        <v>0</v>
      </c>
      <c r="H7475">
        <v>0</v>
      </c>
      <c r="I7475">
        <v>1.8726</v>
      </c>
    </row>
    <row r="7476" spans="1:9" x14ac:dyDescent="0.25">
      <c r="A7476">
        <v>2140110666</v>
      </c>
      <c r="B7476" t="s">
        <v>1754</v>
      </c>
      <c r="C7476" t="s">
        <v>8706</v>
      </c>
      <c r="D7476" t="s">
        <v>8707</v>
      </c>
      <c r="E7476" s="1">
        <v>11</v>
      </c>
      <c r="F7476" t="s">
        <v>36</v>
      </c>
      <c r="G7476">
        <v>0</v>
      </c>
      <c r="H7476">
        <v>0</v>
      </c>
      <c r="I7476">
        <v>1.872727</v>
      </c>
    </row>
    <row r="7477" spans="1:9" x14ac:dyDescent="0.25">
      <c r="A7477">
        <v>2140110666</v>
      </c>
      <c r="B7477" t="s">
        <v>1754</v>
      </c>
      <c r="C7477" t="s">
        <v>130</v>
      </c>
      <c r="D7477" t="s">
        <v>131</v>
      </c>
      <c r="E7477" s="1">
        <v>4668</v>
      </c>
      <c r="F7477" t="s">
        <v>36</v>
      </c>
      <c r="G7477">
        <v>0</v>
      </c>
      <c r="H7477" s="1">
        <v>76003</v>
      </c>
      <c r="I7477">
        <v>1.872614</v>
      </c>
    </row>
    <row r="7478" spans="1:9" x14ac:dyDescent="0.25">
      <c r="A7478">
        <v>2140110666</v>
      </c>
      <c r="B7478" t="s">
        <v>1754</v>
      </c>
      <c r="C7478" t="s">
        <v>1678</v>
      </c>
      <c r="D7478" t="s">
        <v>1679</v>
      </c>
      <c r="E7478" s="1">
        <v>0</v>
      </c>
      <c r="F7478" t="s">
        <v>36</v>
      </c>
      <c r="G7478">
        <v>0</v>
      </c>
      <c r="H7478">
        <v>0</v>
      </c>
      <c r="I7478">
        <v>1.8725529999999999</v>
      </c>
    </row>
    <row r="7479" spans="1:9" x14ac:dyDescent="0.25">
      <c r="A7479">
        <v>2140110666</v>
      </c>
      <c r="B7479" t="s">
        <v>1754</v>
      </c>
      <c r="C7479" t="s">
        <v>137</v>
      </c>
      <c r="D7479" t="s">
        <v>138</v>
      </c>
      <c r="E7479" s="1">
        <v>0</v>
      </c>
      <c r="F7479" t="s">
        <v>36</v>
      </c>
      <c r="G7479">
        <v>3</v>
      </c>
      <c r="H7479">
        <v>0</v>
      </c>
      <c r="I7479">
        <v>1.87</v>
      </c>
    </row>
    <row r="7480" spans="1:9" x14ac:dyDescent="0.25">
      <c r="A7480">
        <v>2140110666</v>
      </c>
      <c r="B7480" t="s">
        <v>1754</v>
      </c>
      <c r="C7480" t="s">
        <v>151</v>
      </c>
      <c r="D7480" t="s">
        <v>152</v>
      </c>
      <c r="E7480" s="1">
        <v>0</v>
      </c>
      <c r="F7480" t="s">
        <v>36</v>
      </c>
      <c r="G7480">
        <v>0</v>
      </c>
      <c r="H7480" s="1">
        <v>0</v>
      </c>
      <c r="I7480">
        <v>1.8726</v>
      </c>
    </row>
    <row r="7481" spans="1:9" x14ac:dyDescent="0.25">
      <c r="A7481">
        <v>2140110666</v>
      </c>
      <c r="B7481" t="s">
        <v>1754</v>
      </c>
      <c r="C7481" t="s">
        <v>139</v>
      </c>
      <c r="D7481" t="s">
        <v>140</v>
      </c>
      <c r="E7481" s="1">
        <v>8338</v>
      </c>
      <c r="F7481" t="s">
        <v>36</v>
      </c>
      <c r="G7481" s="1">
        <v>76000</v>
      </c>
      <c r="H7481">
        <v>0</v>
      </c>
      <c r="I7481">
        <v>1.8727659999999999</v>
      </c>
    </row>
    <row r="7482" spans="1:9" x14ac:dyDescent="0.25">
      <c r="A7482">
        <v>2140110667</v>
      </c>
      <c r="B7482" t="s">
        <v>1755</v>
      </c>
      <c r="C7482" t="s">
        <v>8708</v>
      </c>
      <c r="D7482" t="s">
        <v>8709</v>
      </c>
      <c r="E7482" s="1">
        <v>0</v>
      </c>
      <c r="F7482" t="s">
        <v>36</v>
      </c>
      <c r="G7482">
        <v>0</v>
      </c>
      <c r="H7482" s="1">
        <v>0</v>
      </c>
      <c r="I7482">
        <v>1.906229</v>
      </c>
    </row>
    <row r="7483" spans="1:9" x14ac:dyDescent="0.25">
      <c r="A7483">
        <v>2140110667</v>
      </c>
      <c r="B7483" t="s">
        <v>1755</v>
      </c>
      <c r="C7483" t="s">
        <v>8710</v>
      </c>
      <c r="D7483" t="s">
        <v>8711</v>
      </c>
      <c r="E7483" s="1">
        <v>0</v>
      </c>
      <c r="F7483" t="s">
        <v>36</v>
      </c>
      <c r="G7483">
        <v>0</v>
      </c>
      <c r="H7483" s="1">
        <v>0</v>
      </c>
      <c r="I7483">
        <v>1.86</v>
      </c>
    </row>
    <row r="7484" spans="1:9" x14ac:dyDescent="0.25">
      <c r="A7484">
        <v>2140110667</v>
      </c>
      <c r="B7484" t="s">
        <v>1755</v>
      </c>
      <c r="C7484" t="s">
        <v>8706</v>
      </c>
      <c r="D7484" t="s">
        <v>8707</v>
      </c>
      <c r="E7484" s="1">
        <v>22</v>
      </c>
      <c r="F7484" t="s">
        <v>36</v>
      </c>
      <c r="G7484">
        <v>0</v>
      </c>
      <c r="H7484" s="1">
        <v>0</v>
      </c>
      <c r="I7484">
        <v>1.86</v>
      </c>
    </row>
    <row r="7485" spans="1:9" x14ac:dyDescent="0.25">
      <c r="A7485">
        <v>2140110667</v>
      </c>
      <c r="B7485" t="s">
        <v>1755</v>
      </c>
      <c r="C7485" t="s">
        <v>130</v>
      </c>
      <c r="D7485" t="s">
        <v>131</v>
      </c>
      <c r="E7485" s="1">
        <v>8539</v>
      </c>
      <c r="F7485" t="s">
        <v>36</v>
      </c>
      <c r="G7485">
        <v>0</v>
      </c>
      <c r="H7485" s="1">
        <v>12600</v>
      </c>
      <c r="I7485">
        <v>1.8808819999999999</v>
      </c>
    </row>
    <row r="7486" spans="1:9" x14ac:dyDescent="0.25">
      <c r="A7486">
        <v>2140110667</v>
      </c>
      <c r="B7486" t="s">
        <v>1755</v>
      </c>
      <c r="C7486" t="s">
        <v>126</v>
      </c>
      <c r="D7486" t="s">
        <v>127</v>
      </c>
      <c r="E7486" s="1">
        <v>1375</v>
      </c>
      <c r="F7486" t="s">
        <v>36</v>
      </c>
      <c r="G7486">
        <v>0</v>
      </c>
      <c r="H7486">
        <v>0</v>
      </c>
      <c r="I7486">
        <v>1.863135</v>
      </c>
    </row>
    <row r="7487" spans="1:9" x14ac:dyDescent="0.25">
      <c r="A7487">
        <v>2140110667</v>
      </c>
      <c r="B7487" t="s">
        <v>1755</v>
      </c>
      <c r="C7487" t="s">
        <v>1678</v>
      </c>
      <c r="D7487" t="s">
        <v>1679</v>
      </c>
      <c r="E7487" s="1">
        <v>0</v>
      </c>
      <c r="F7487" t="s">
        <v>36</v>
      </c>
      <c r="G7487" s="1">
        <v>0</v>
      </c>
      <c r="H7487" s="1">
        <v>0</v>
      </c>
      <c r="I7487">
        <v>1.8598079999999999</v>
      </c>
    </row>
    <row r="7488" spans="1:9" x14ac:dyDescent="0.25">
      <c r="A7488">
        <v>2140110667</v>
      </c>
      <c r="B7488" t="s">
        <v>1755</v>
      </c>
      <c r="C7488" t="s">
        <v>137</v>
      </c>
      <c r="D7488" t="s">
        <v>138</v>
      </c>
      <c r="E7488" s="1">
        <v>0</v>
      </c>
      <c r="F7488" t="s">
        <v>36</v>
      </c>
      <c r="G7488">
        <v>0</v>
      </c>
      <c r="H7488" s="1">
        <v>0</v>
      </c>
      <c r="I7488">
        <v>1.9083330000000001</v>
      </c>
    </row>
    <row r="7489" spans="1:9" x14ac:dyDescent="0.25">
      <c r="A7489">
        <v>2140110667</v>
      </c>
      <c r="B7489" t="s">
        <v>1755</v>
      </c>
      <c r="C7489" t="s">
        <v>151</v>
      </c>
      <c r="D7489" t="s">
        <v>152</v>
      </c>
      <c r="E7489" s="1">
        <v>0</v>
      </c>
      <c r="F7489" t="s">
        <v>36</v>
      </c>
      <c r="G7489">
        <v>0</v>
      </c>
      <c r="H7489">
        <v>0</v>
      </c>
      <c r="I7489">
        <v>1.907</v>
      </c>
    </row>
    <row r="7490" spans="1:9" x14ac:dyDescent="0.25">
      <c r="A7490">
        <v>2140110667</v>
      </c>
      <c r="B7490" t="s">
        <v>1755</v>
      </c>
      <c r="C7490" t="s">
        <v>139</v>
      </c>
      <c r="D7490" t="s">
        <v>140</v>
      </c>
      <c r="E7490" s="1">
        <v>100</v>
      </c>
      <c r="F7490" t="s">
        <v>36</v>
      </c>
      <c r="G7490" s="1">
        <v>12600</v>
      </c>
      <c r="H7490" s="1">
        <v>0</v>
      </c>
      <c r="I7490">
        <v>1.8631</v>
      </c>
    </row>
    <row r="7491" spans="1:9" x14ac:dyDescent="0.25">
      <c r="A7491">
        <v>2140110668</v>
      </c>
      <c r="B7491" t="s">
        <v>1756</v>
      </c>
      <c r="C7491" t="s">
        <v>8710</v>
      </c>
      <c r="D7491" t="s">
        <v>8711</v>
      </c>
      <c r="E7491" s="1">
        <v>0</v>
      </c>
      <c r="F7491" t="s">
        <v>36</v>
      </c>
      <c r="G7491">
        <v>0</v>
      </c>
      <c r="H7491" s="1">
        <v>0</v>
      </c>
      <c r="I7491">
        <v>1.7968</v>
      </c>
    </row>
    <row r="7492" spans="1:9" x14ac:dyDescent="0.25">
      <c r="A7492">
        <v>2140110668</v>
      </c>
      <c r="B7492" t="s">
        <v>1756</v>
      </c>
      <c r="C7492" t="s">
        <v>8706</v>
      </c>
      <c r="D7492" t="s">
        <v>8707</v>
      </c>
      <c r="E7492" s="1">
        <v>20</v>
      </c>
      <c r="F7492" t="s">
        <v>36</v>
      </c>
      <c r="G7492" s="1">
        <v>0</v>
      </c>
      <c r="H7492" s="1">
        <v>0</v>
      </c>
      <c r="I7492">
        <v>1.7965</v>
      </c>
    </row>
    <row r="7493" spans="1:9" x14ac:dyDescent="0.25">
      <c r="A7493">
        <v>2140110668</v>
      </c>
      <c r="B7493" t="s">
        <v>1756</v>
      </c>
      <c r="C7493" t="s">
        <v>130</v>
      </c>
      <c r="D7493" t="s">
        <v>131</v>
      </c>
      <c r="E7493" s="1">
        <v>1932</v>
      </c>
      <c r="F7493" t="s">
        <v>36</v>
      </c>
      <c r="G7493">
        <v>0</v>
      </c>
      <c r="H7493" s="1">
        <v>12600</v>
      </c>
      <c r="I7493">
        <v>1.7967649999999999</v>
      </c>
    </row>
    <row r="7494" spans="1:9" x14ac:dyDescent="0.25">
      <c r="A7494">
        <v>2140110668</v>
      </c>
      <c r="B7494" t="s">
        <v>1756</v>
      </c>
      <c r="C7494" t="s">
        <v>126</v>
      </c>
      <c r="D7494" t="s">
        <v>127</v>
      </c>
      <c r="E7494">
        <v>800</v>
      </c>
      <c r="F7494" t="s">
        <v>36</v>
      </c>
      <c r="G7494">
        <v>0</v>
      </c>
      <c r="H7494">
        <v>0</v>
      </c>
      <c r="I7494">
        <v>1.798225</v>
      </c>
    </row>
    <row r="7495" spans="1:9" x14ac:dyDescent="0.25">
      <c r="A7495">
        <v>2140110668</v>
      </c>
      <c r="B7495" t="s">
        <v>1756</v>
      </c>
      <c r="C7495" t="s">
        <v>1678</v>
      </c>
      <c r="D7495" t="s">
        <v>1679</v>
      </c>
      <c r="E7495">
        <v>0</v>
      </c>
      <c r="F7495" t="s">
        <v>36</v>
      </c>
      <c r="G7495">
        <v>0</v>
      </c>
      <c r="H7495">
        <v>0</v>
      </c>
      <c r="I7495">
        <v>1.795531</v>
      </c>
    </row>
    <row r="7496" spans="1:9" x14ac:dyDescent="0.25">
      <c r="A7496">
        <v>2140110668</v>
      </c>
      <c r="B7496" t="s">
        <v>1756</v>
      </c>
      <c r="C7496" t="s">
        <v>137</v>
      </c>
      <c r="D7496" t="s">
        <v>138</v>
      </c>
      <c r="E7496">
        <v>0</v>
      </c>
      <c r="F7496" t="s">
        <v>36</v>
      </c>
      <c r="G7496">
        <v>0</v>
      </c>
      <c r="H7496" s="1">
        <v>0</v>
      </c>
      <c r="I7496">
        <v>2.8533330000000001</v>
      </c>
    </row>
    <row r="7497" spans="1:9" x14ac:dyDescent="0.25">
      <c r="A7497">
        <v>2140110668</v>
      </c>
      <c r="B7497" t="s">
        <v>1756</v>
      </c>
      <c r="C7497" t="s">
        <v>151</v>
      </c>
      <c r="D7497" t="s">
        <v>152</v>
      </c>
      <c r="E7497" s="1">
        <v>0</v>
      </c>
      <c r="F7497" t="s">
        <v>36</v>
      </c>
      <c r="G7497">
        <v>0</v>
      </c>
      <c r="H7497" s="1">
        <v>0</v>
      </c>
      <c r="I7497">
        <v>1.7968</v>
      </c>
    </row>
    <row r="7498" spans="1:9" x14ac:dyDescent="0.25">
      <c r="A7498">
        <v>2140110668</v>
      </c>
      <c r="B7498" t="s">
        <v>1756</v>
      </c>
      <c r="C7498" t="s">
        <v>139</v>
      </c>
      <c r="D7498" t="s">
        <v>140</v>
      </c>
      <c r="E7498" s="1">
        <v>1942</v>
      </c>
      <c r="F7498" t="s">
        <v>36</v>
      </c>
      <c r="G7498" s="1">
        <v>12600</v>
      </c>
      <c r="H7498">
        <v>0</v>
      </c>
      <c r="I7498">
        <v>1.7982229999999999</v>
      </c>
    </row>
    <row r="7499" spans="1:9" x14ac:dyDescent="0.25">
      <c r="A7499">
        <v>2140110669</v>
      </c>
      <c r="B7499" t="s">
        <v>1757</v>
      </c>
      <c r="C7499" t="s">
        <v>8710</v>
      </c>
      <c r="D7499" t="s">
        <v>8711</v>
      </c>
      <c r="E7499">
        <v>0</v>
      </c>
      <c r="F7499" t="s">
        <v>36</v>
      </c>
      <c r="G7499">
        <v>0</v>
      </c>
      <c r="H7499">
        <v>0</v>
      </c>
      <c r="I7499">
        <v>1.8675999999999999</v>
      </c>
    </row>
    <row r="7500" spans="1:9" x14ac:dyDescent="0.25">
      <c r="A7500">
        <v>2140110669</v>
      </c>
      <c r="B7500" t="s">
        <v>1757</v>
      </c>
      <c r="C7500" t="s">
        <v>8706</v>
      </c>
      <c r="D7500" t="s">
        <v>8707</v>
      </c>
      <c r="E7500">
        <v>6</v>
      </c>
      <c r="F7500" t="s">
        <v>36</v>
      </c>
      <c r="G7500">
        <v>0</v>
      </c>
      <c r="H7500">
        <v>0</v>
      </c>
      <c r="I7500">
        <v>1.8666670000000001</v>
      </c>
    </row>
    <row r="7501" spans="1:9" x14ac:dyDescent="0.25">
      <c r="A7501">
        <v>2140110669</v>
      </c>
      <c r="B7501" t="s">
        <v>1757</v>
      </c>
      <c r="C7501" t="s">
        <v>130</v>
      </c>
      <c r="D7501" t="s">
        <v>131</v>
      </c>
      <c r="E7501" s="1">
        <v>3310</v>
      </c>
      <c r="F7501" t="s">
        <v>36</v>
      </c>
      <c r="G7501">
        <v>125</v>
      </c>
      <c r="H7501" s="1">
        <v>44806</v>
      </c>
      <c r="I7501">
        <v>1.8460000000000001</v>
      </c>
    </row>
    <row r="7502" spans="1:9" x14ac:dyDescent="0.25">
      <c r="A7502">
        <v>2140110669</v>
      </c>
      <c r="B7502" t="s">
        <v>1757</v>
      </c>
      <c r="C7502" t="s">
        <v>1678</v>
      </c>
      <c r="D7502" t="s">
        <v>1679</v>
      </c>
      <c r="E7502" s="1">
        <v>0</v>
      </c>
      <c r="F7502" t="s">
        <v>36</v>
      </c>
      <c r="G7502" s="1">
        <v>12256</v>
      </c>
      <c r="H7502">
        <v>0</v>
      </c>
      <c r="I7502">
        <v>1.8984259999999999</v>
      </c>
    </row>
    <row r="7503" spans="1:9" x14ac:dyDescent="0.25">
      <c r="A7503">
        <v>2140110669</v>
      </c>
      <c r="B7503" t="s">
        <v>1757</v>
      </c>
      <c r="C7503" t="s">
        <v>137</v>
      </c>
      <c r="D7503" t="s">
        <v>138</v>
      </c>
      <c r="E7503">
        <v>0</v>
      </c>
      <c r="F7503" t="s">
        <v>36</v>
      </c>
      <c r="G7503">
        <v>0</v>
      </c>
      <c r="H7503">
        <v>0</v>
      </c>
      <c r="I7503">
        <v>1.88</v>
      </c>
    </row>
    <row r="7504" spans="1:9" x14ac:dyDescent="0.25">
      <c r="A7504">
        <v>2140110669</v>
      </c>
      <c r="B7504" t="s">
        <v>1757</v>
      </c>
      <c r="C7504" t="s">
        <v>151</v>
      </c>
      <c r="D7504" t="s">
        <v>152</v>
      </c>
      <c r="E7504">
        <v>0</v>
      </c>
      <c r="F7504" t="s">
        <v>36</v>
      </c>
      <c r="G7504">
        <v>0</v>
      </c>
      <c r="H7504">
        <v>0</v>
      </c>
      <c r="I7504">
        <v>1.8675999999999999</v>
      </c>
    </row>
    <row r="7505" spans="1:9" x14ac:dyDescent="0.25">
      <c r="A7505">
        <v>2140110669</v>
      </c>
      <c r="B7505" t="s">
        <v>1757</v>
      </c>
      <c r="C7505" t="s">
        <v>139</v>
      </c>
      <c r="D7505" t="s">
        <v>140</v>
      </c>
      <c r="E7505">
        <v>0</v>
      </c>
      <c r="F7505" t="s">
        <v>36</v>
      </c>
      <c r="G7505" s="1">
        <v>32550</v>
      </c>
      <c r="H7505">
        <v>0</v>
      </c>
      <c r="I7505">
        <v>1.86764</v>
      </c>
    </row>
    <row r="7506" spans="1:9" x14ac:dyDescent="0.25">
      <c r="A7506">
        <v>2140110670</v>
      </c>
      <c r="B7506" t="s">
        <v>1758</v>
      </c>
      <c r="C7506" t="s">
        <v>8708</v>
      </c>
      <c r="D7506" t="s">
        <v>8709</v>
      </c>
      <c r="E7506" s="1">
        <v>0</v>
      </c>
      <c r="F7506" t="s">
        <v>36</v>
      </c>
      <c r="G7506">
        <v>0</v>
      </c>
      <c r="H7506">
        <v>0</v>
      </c>
      <c r="I7506">
        <v>1.8088569999999999</v>
      </c>
    </row>
    <row r="7507" spans="1:9" x14ac:dyDescent="0.25">
      <c r="A7507">
        <v>2140110670</v>
      </c>
      <c r="B7507" t="s">
        <v>1758</v>
      </c>
      <c r="C7507" t="s">
        <v>8710</v>
      </c>
      <c r="D7507" t="s">
        <v>8711</v>
      </c>
      <c r="E7507">
        <v>0</v>
      </c>
      <c r="F7507" t="s">
        <v>36</v>
      </c>
      <c r="G7507">
        <v>0</v>
      </c>
      <c r="H7507">
        <v>0</v>
      </c>
      <c r="I7507">
        <v>1.8088569999999999</v>
      </c>
    </row>
    <row r="7508" spans="1:9" x14ac:dyDescent="0.25">
      <c r="A7508">
        <v>2140110670</v>
      </c>
      <c r="B7508" t="s">
        <v>1758</v>
      </c>
      <c r="C7508" t="s">
        <v>8706</v>
      </c>
      <c r="D7508" t="s">
        <v>8707</v>
      </c>
      <c r="E7508">
        <v>0</v>
      </c>
      <c r="F7508" t="s">
        <v>36</v>
      </c>
      <c r="G7508">
        <v>0</v>
      </c>
      <c r="H7508">
        <v>0</v>
      </c>
      <c r="I7508">
        <v>1.8088569999999999</v>
      </c>
    </row>
    <row r="7509" spans="1:9" x14ac:dyDescent="0.25">
      <c r="A7509">
        <v>2140110670</v>
      </c>
      <c r="B7509" t="s">
        <v>1758</v>
      </c>
      <c r="C7509" t="s">
        <v>130</v>
      </c>
      <c r="D7509" t="s">
        <v>131</v>
      </c>
      <c r="E7509" s="1">
        <v>1830</v>
      </c>
      <c r="F7509" t="s">
        <v>36</v>
      </c>
      <c r="G7509" s="1">
        <v>2294</v>
      </c>
      <c r="H7509" s="1">
        <v>12603</v>
      </c>
      <c r="I7509">
        <v>1.8109230000000001</v>
      </c>
    </row>
    <row r="7510" spans="1:9" x14ac:dyDescent="0.25">
      <c r="A7510">
        <v>2140110670</v>
      </c>
      <c r="B7510" t="s">
        <v>1758</v>
      </c>
      <c r="C7510" t="s">
        <v>1678</v>
      </c>
      <c r="D7510" t="s">
        <v>1679</v>
      </c>
      <c r="E7510">
        <v>0</v>
      </c>
      <c r="F7510" t="s">
        <v>36</v>
      </c>
      <c r="G7510">
        <v>0</v>
      </c>
      <c r="H7510">
        <v>0</v>
      </c>
      <c r="I7510">
        <v>1.962826</v>
      </c>
    </row>
    <row r="7511" spans="1:9" x14ac:dyDescent="0.25">
      <c r="A7511">
        <v>2140110670</v>
      </c>
      <c r="B7511" t="s">
        <v>1758</v>
      </c>
      <c r="C7511" t="s">
        <v>137</v>
      </c>
      <c r="D7511" t="s">
        <v>138</v>
      </c>
      <c r="E7511">
        <v>2</v>
      </c>
      <c r="F7511" t="s">
        <v>36</v>
      </c>
      <c r="G7511">
        <v>3</v>
      </c>
      <c r="H7511">
        <v>25</v>
      </c>
      <c r="I7511">
        <v>1.81</v>
      </c>
    </row>
    <row r="7512" spans="1:9" x14ac:dyDescent="0.25">
      <c r="A7512">
        <v>2140110670</v>
      </c>
      <c r="B7512" t="s">
        <v>1758</v>
      </c>
      <c r="C7512" t="s">
        <v>151</v>
      </c>
      <c r="D7512" t="s">
        <v>152</v>
      </c>
      <c r="E7512">
        <v>0</v>
      </c>
      <c r="F7512" t="s">
        <v>36</v>
      </c>
      <c r="G7512">
        <v>0</v>
      </c>
      <c r="H7512">
        <v>0</v>
      </c>
      <c r="I7512">
        <v>1.810932</v>
      </c>
    </row>
    <row r="7513" spans="1:9" x14ac:dyDescent="0.25">
      <c r="A7513">
        <v>2140110670</v>
      </c>
      <c r="B7513" t="s">
        <v>1758</v>
      </c>
      <c r="C7513" t="s">
        <v>139</v>
      </c>
      <c r="D7513" t="s">
        <v>140</v>
      </c>
      <c r="E7513">
        <v>144</v>
      </c>
      <c r="F7513" t="s">
        <v>36</v>
      </c>
      <c r="G7513" s="1">
        <v>12600</v>
      </c>
      <c r="H7513" s="1">
        <v>2269</v>
      </c>
      <c r="I7513">
        <v>1.948542</v>
      </c>
    </row>
    <row r="7514" spans="1:9" x14ac:dyDescent="0.25">
      <c r="A7514">
        <v>2140110671</v>
      </c>
      <c r="B7514" t="s">
        <v>1759</v>
      </c>
      <c r="C7514" t="s">
        <v>8710</v>
      </c>
      <c r="D7514" t="s">
        <v>8711</v>
      </c>
      <c r="E7514">
        <v>0</v>
      </c>
      <c r="F7514" t="s">
        <v>36</v>
      </c>
      <c r="G7514">
        <v>0</v>
      </c>
      <c r="H7514">
        <v>0</v>
      </c>
      <c r="I7514">
        <v>2.13</v>
      </c>
    </row>
    <row r="7515" spans="1:9" x14ac:dyDescent="0.25">
      <c r="A7515">
        <v>2140110671</v>
      </c>
      <c r="B7515" t="s">
        <v>1759</v>
      </c>
      <c r="C7515" t="s">
        <v>8706</v>
      </c>
      <c r="D7515" t="s">
        <v>8707</v>
      </c>
      <c r="E7515">
        <v>25</v>
      </c>
      <c r="F7515" t="s">
        <v>36</v>
      </c>
      <c r="G7515">
        <v>0</v>
      </c>
      <c r="H7515">
        <v>0</v>
      </c>
      <c r="I7515">
        <v>2.13</v>
      </c>
    </row>
    <row r="7516" spans="1:9" x14ac:dyDescent="0.25">
      <c r="A7516">
        <v>2140110671</v>
      </c>
      <c r="B7516" t="s">
        <v>1759</v>
      </c>
      <c r="C7516" t="s">
        <v>130</v>
      </c>
      <c r="D7516" t="s">
        <v>131</v>
      </c>
      <c r="E7516">
        <v>671</v>
      </c>
      <c r="F7516" t="s">
        <v>36</v>
      </c>
      <c r="G7516">
        <v>0</v>
      </c>
      <c r="H7516" s="1">
        <v>9453</v>
      </c>
      <c r="I7516">
        <v>2.0806110000000002</v>
      </c>
    </row>
    <row r="7517" spans="1:9" x14ac:dyDescent="0.25">
      <c r="A7517">
        <v>2140110671</v>
      </c>
      <c r="B7517" t="s">
        <v>1759</v>
      </c>
      <c r="C7517" t="s">
        <v>1678</v>
      </c>
      <c r="D7517" t="s">
        <v>1679</v>
      </c>
      <c r="E7517">
        <v>0</v>
      </c>
      <c r="F7517" t="s">
        <v>36</v>
      </c>
      <c r="G7517">
        <v>0</v>
      </c>
      <c r="H7517">
        <v>0</v>
      </c>
      <c r="I7517">
        <v>2.1306129999999999</v>
      </c>
    </row>
    <row r="7518" spans="1:9" x14ac:dyDescent="0.25">
      <c r="A7518">
        <v>2140110671</v>
      </c>
      <c r="B7518" t="s">
        <v>1759</v>
      </c>
      <c r="C7518" t="s">
        <v>137</v>
      </c>
      <c r="D7518" t="s">
        <v>138</v>
      </c>
      <c r="E7518">
        <v>1</v>
      </c>
      <c r="F7518" t="s">
        <v>36</v>
      </c>
      <c r="G7518">
        <v>3</v>
      </c>
      <c r="H7518">
        <v>0</v>
      </c>
      <c r="I7518">
        <v>2.13</v>
      </c>
    </row>
    <row r="7519" spans="1:9" x14ac:dyDescent="0.25">
      <c r="A7519">
        <v>2140110671</v>
      </c>
      <c r="B7519" t="s">
        <v>1759</v>
      </c>
      <c r="C7519" t="s">
        <v>151</v>
      </c>
      <c r="D7519" t="s">
        <v>152</v>
      </c>
      <c r="E7519">
        <v>0</v>
      </c>
      <c r="F7519" t="s">
        <v>36</v>
      </c>
      <c r="G7519">
        <v>0</v>
      </c>
      <c r="H7519">
        <v>0</v>
      </c>
      <c r="I7519">
        <v>2.044673</v>
      </c>
    </row>
    <row r="7520" spans="1:9" x14ac:dyDescent="0.25">
      <c r="A7520">
        <v>2140110671</v>
      </c>
      <c r="B7520" t="s">
        <v>1759</v>
      </c>
      <c r="C7520" t="s">
        <v>139</v>
      </c>
      <c r="D7520" t="s">
        <v>140</v>
      </c>
      <c r="E7520" s="1">
        <v>4489</v>
      </c>
      <c r="F7520" t="s">
        <v>36</v>
      </c>
      <c r="G7520" s="1">
        <v>9450</v>
      </c>
      <c r="H7520">
        <v>0</v>
      </c>
      <c r="I7520">
        <v>2.1298979999999998</v>
      </c>
    </row>
    <row r="7521" spans="1:9" x14ac:dyDescent="0.25">
      <c r="A7521">
        <v>2140110672</v>
      </c>
      <c r="B7521" t="s">
        <v>1760</v>
      </c>
      <c r="C7521" t="s">
        <v>130</v>
      </c>
      <c r="D7521" t="s">
        <v>131</v>
      </c>
      <c r="E7521">
        <v>20</v>
      </c>
      <c r="F7521" t="s">
        <v>36</v>
      </c>
      <c r="G7521">
        <v>0</v>
      </c>
      <c r="H7521">
        <v>0</v>
      </c>
      <c r="I7521">
        <v>2.5665</v>
      </c>
    </row>
    <row r="7522" spans="1:9" x14ac:dyDescent="0.25">
      <c r="A7522">
        <v>2140110673</v>
      </c>
      <c r="B7522" t="s">
        <v>1761</v>
      </c>
      <c r="C7522" t="s">
        <v>8708</v>
      </c>
      <c r="D7522" t="s">
        <v>8709</v>
      </c>
      <c r="E7522">
        <v>0</v>
      </c>
      <c r="F7522" t="s">
        <v>36</v>
      </c>
      <c r="G7522">
        <v>0</v>
      </c>
      <c r="H7522">
        <v>0</v>
      </c>
      <c r="I7522">
        <v>2.318686</v>
      </c>
    </row>
    <row r="7523" spans="1:9" x14ac:dyDescent="0.25">
      <c r="A7523">
        <v>2140110673</v>
      </c>
      <c r="B7523" t="s">
        <v>1761</v>
      </c>
      <c r="C7523" t="s">
        <v>8710</v>
      </c>
      <c r="D7523" t="s">
        <v>8711</v>
      </c>
      <c r="E7523" s="1">
        <v>0</v>
      </c>
      <c r="F7523" t="s">
        <v>36</v>
      </c>
      <c r="G7523">
        <v>0</v>
      </c>
      <c r="H7523">
        <v>0</v>
      </c>
      <c r="I7523">
        <v>2.33371</v>
      </c>
    </row>
    <row r="7524" spans="1:9" x14ac:dyDescent="0.25">
      <c r="A7524">
        <v>2140110673</v>
      </c>
      <c r="B7524" t="s">
        <v>1761</v>
      </c>
      <c r="C7524" t="s">
        <v>8706</v>
      </c>
      <c r="D7524" t="s">
        <v>8707</v>
      </c>
      <c r="E7524" s="1">
        <v>1033</v>
      </c>
      <c r="F7524" t="s">
        <v>36</v>
      </c>
      <c r="G7524">
        <v>0</v>
      </c>
      <c r="H7524">
        <v>0</v>
      </c>
      <c r="I7524">
        <v>2.333669</v>
      </c>
    </row>
    <row r="7525" spans="1:9" x14ac:dyDescent="0.25">
      <c r="A7525">
        <v>2140110673</v>
      </c>
      <c r="B7525" t="s">
        <v>1761</v>
      </c>
      <c r="C7525" t="s">
        <v>130</v>
      </c>
      <c r="D7525" t="s">
        <v>131</v>
      </c>
      <c r="E7525" s="1">
        <v>17458</v>
      </c>
      <c r="F7525" t="s">
        <v>36</v>
      </c>
      <c r="G7525">
        <v>0</v>
      </c>
      <c r="H7525" s="1">
        <v>63000</v>
      </c>
      <c r="I7525">
        <v>2.3337110000000001</v>
      </c>
    </row>
    <row r="7526" spans="1:9" x14ac:dyDescent="0.25">
      <c r="A7526">
        <v>2140110673</v>
      </c>
      <c r="B7526" t="s">
        <v>1761</v>
      </c>
      <c r="C7526" t="s">
        <v>1678</v>
      </c>
      <c r="D7526" t="s">
        <v>1679</v>
      </c>
      <c r="E7526">
        <v>0</v>
      </c>
      <c r="F7526" t="s">
        <v>36</v>
      </c>
      <c r="G7526">
        <v>0</v>
      </c>
      <c r="H7526">
        <v>0</v>
      </c>
      <c r="I7526">
        <v>2.64357</v>
      </c>
    </row>
    <row r="7527" spans="1:9" x14ac:dyDescent="0.25">
      <c r="A7527">
        <v>2140110673</v>
      </c>
      <c r="B7527" t="s">
        <v>1761</v>
      </c>
      <c r="C7527" t="s">
        <v>137</v>
      </c>
      <c r="D7527" t="s">
        <v>138</v>
      </c>
      <c r="E7527">
        <v>0</v>
      </c>
      <c r="F7527" t="s">
        <v>36</v>
      </c>
      <c r="G7527">
        <v>0</v>
      </c>
      <c r="H7527">
        <v>0</v>
      </c>
      <c r="I7527">
        <v>2.3351999999999999</v>
      </c>
    </row>
    <row r="7528" spans="1:9" x14ac:dyDescent="0.25">
      <c r="A7528">
        <v>2140110673</v>
      </c>
      <c r="B7528" t="s">
        <v>1761</v>
      </c>
      <c r="C7528" t="s">
        <v>151</v>
      </c>
      <c r="D7528" t="s">
        <v>152</v>
      </c>
      <c r="E7528">
        <v>0</v>
      </c>
      <c r="F7528" t="s">
        <v>36</v>
      </c>
      <c r="G7528">
        <v>0</v>
      </c>
      <c r="H7528">
        <v>0</v>
      </c>
      <c r="I7528">
        <v>2.33371</v>
      </c>
    </row>
    <row r="7529" spans="1:9" x14ac:dyDescent="0.25">
      <c r="A7529">
        <v>2140110673</v>
      </c>
      <c r="B7529" t="s">
        <v>1761</v>
      </c>
      <c r="C7529" t="s">
        <v>139</v>
      </c>
      <c r="D7529" t="s">
        <v>140</v>
      </c>
      <c r="E7529">
        <v>50</v>
      </c>
      <c r="F7529" t="s">
        <v>36</v>
      </c>
      <c r="G7529" s="1">
        <v>63000</v>
      </c>
      <c r="H7529">
        <v>0</v>
      </c>
      <c r="I7529">
        <v>2.3841999999999999</v>
      </c>
    </row>
    <row r="7530" spans="1:9" x14ac:dyDescent="0.25">
      <c r="A7530">
        <v>2140110674</v>
      </c>
      <c r="B7530" t="s">
        <v>1762</v>
      </c>
      <c r="C7530" t="s">
        <v>8708</v>
      </c>
      <c r="D7530" t="s">
        <v>8709</v>
      </c>
      <c r="E7530">
        <v>0</v>
      </c>
      <c r="F7530" t="s">
        <v>36</v>
      </c>
      <c r="G7530">
        <v>0</v>
      </c>
      <c r="H7530">
        <v>0</v>
      </c>
      <c r="I7530">
        <v>2.6214200000000001</v>
      </c>
    </row>
    <row r="7531" spans="1:9" x14ac:dyDescent="0.25">
      <c r="A7531">
        <v>2140110674</v>
      </c>
      <c r="B7531" t="s">
        <v>1762</v>
      </c>
      <c r="C7531" t="s">
        <v>8710</v>
      </c>
      <c r="D7531" t="s">
        <v>8711</v>
      </c>
      <c r="E7531">
        <v>0</v>
      </c>
      <c r="F7531" t="s">
        <v>36</v>
      </c>
      <c r="G7531">
        <v>0</v>
      </c>
      <c r="H7531">
        <v>0</v>
      </c>
      <c r="I7531">
        <v>2.2734999999999999</v>
      </c>
    </row>
    <row r="7532" spans="1:9" x14ac:dyDescent="0.25">
      <c r="A7532">
        <v>2140110674</v>
      </c>
      <c r="B7532" t="s">
        <v>1762</v>
      </c>
      <c r="C7532" t="s">
        <v>8706</v>
      </c>
      <c r="D7532" t="s">
        <v>8707</v>
      </c>
      <c r="E7532" s="1">
        <v>2432</v>
      </c>
      <c r="F7532" t="s">
        <v>36</v>
      </c>
      <c r="G7532">
        <v>0</v>
      </c>
      <c r="H7532" s="1">
        <v>0</v>
      </c>
      <c r="I7532">
        <v>2.4114969999999998</v>
      </c>
    </row>
    <row r="7533" spans="1:9" x14ac:dyDescent="0.25">
      <c r="A7533">
        <v>2140110674</v>
      </c>
      <c r="B7533" t="s">
        <v>1762</v>
      </c>
      <c r="C7533" t="s">
        <v>130</v>
      </c>
      <c r="D7533" t="s">
        <v>131</v>
      </c>
      <c r="E7533" s="1">
        <v>7806</v>
      </c>
      <c r="F7533" t="s">
        <v>36</v>
      </c>
      <c r="G7533">
        <v>0</v>
      </c>
      <c r="H7533" s="1">
        <v>44100</v>
      </c>
      <c r="I7533">
        <v>2.2734999999999999</v>
      </c>
    </row>
    <row r="7534" spans="1:9" x14ac:dyDescent="0.25">
      <c r="A7534">
        <v>2140110674</v>
      </c>
      <c r="B7534" t="s">
        <v>1762</v>
      </c>
      <c r="C7534" t="s">
        <v>1678</v>
      </c>
      <c r="D7534" t="s">
        <v>1679</v>
      </c>
      <c r="E7534">
        <v>0</v>
      </c>
      <c r="F7534" t="s">
        <v>36</v>
      </c>
      <c r="G7534">
        <v>0</v>
      </c>
      <c r="H7534">
        <v>0</v>
      </c>
      <c r="I7534">
        <v>2.9132820000000001</v>
      </c>
    </row>
    <row r="7535" spans="1:9" x14ac:dyDescent="0.25">
      <c r="A7535">
        <v>2140110674</v>
      </c>
      <c r="B7535" t="s">
        <v>1762</v>
      </c>
      <c r="C7535" t="s">
        <v>137</v>
      </c>
      <c r="D7535" t="s">
        <v>138</v>
      </c>
      <c r="E7535">
        <v>3</v>
      </c>
      <c r="F7535" t="s">
        <v>36</v>
      </c>
      <c r="G7535">
        <v>0</v>
      </c>
      <c r="H7535">
        <v>0</v>
      </c>
      <c r="I7535">
        <v>2.496667</v>
      </c>
    </row>
    <row r="7536" spans="1:9" x14ac:dyDescent="0.25">
      <c r="A7536">
        <v>2140110674</v>
      </c>
      <c r="B7536" t="s">
        <v>1762</v>
      </c>
      <c r="C7536" t="s">
        <v>151</v>
      </c>
      <c r="D7536" t="s">
        <v>152</v>
      </c>
      <c r="E7536">
        <v>0</v>
      </c>
      <c r="F7536" t="s">
        <v>36</v>
      </c>
      <c r="G7536">
        <v>0</v>
      </c>
      <c r="H7536">
        <v>0</v>
      </c>
      <c r="I7536">
        <v>2.2734999999999999</v>
      </c>
    </row>
    <row r="7537" spans="1:9" x14ac:dyDescent="0.25">
      <c r="A7537">
        <v>2140110674</v>
      </c>
      <c r="B7537" t="s">
        <v>1762</v>
      </c>
      <c r="C7537" t="s">
        <v>139</v>
      </c>
      <c r="D7537" t="s">
        <v>140</v>
      </c>
      <c r="E7537">
        <v>0</v>
      </c>
      <c r="F7537" t="s">
        <v>36</v>
      </c>
      <c r="G7537" s="1">
        <v>44100</v>
      </c>
      <c r="H7537">
        <v>0</v>
      </c>
      <c r="I7537">
        <v>2.2572000000000001</v>
      </c>
    </row>
    <row r="7538" spans="1:9" x14ac:dyDescent="0.25">
      <c r="A7538">
        <v>2140110675</v>
      </c>
      <c r="B7538" t="s">
        <v>1763</v>
      </c>
      <c r="C7538" t="s">
        <v>8708</v>
      </c>
      <c r="D7538" t="s">
        <v>8709</v>
      </c>
      <c r="E7538">
        <v>0</v>
      </c>
      <c r="F7538" t="s">
        <v>36</v>
      </c>
      <c r="G7538">
        <v>0</v>
      </c>
      <c r="H7538">
        <v>0</v>
      </c>
      <c r="I7538">
        <v>2.490364</v>
      </c>
    </row>
    <row r="7539" spans="1:9" x14ac:dyDescent="0.25">
      <c r="A7539">
        <v>2140110675</v>
      </c>
      <c r="B7539" t="s">
        <v>1763</v>
      </c>
      <c r="C7539" t="s">
        <v>8710</v>
      </c>
      <c r="D7539" t="s">
        <v>8711</v>
      </c>
      <c r="E7539">
        <v>0</v>
      </c>
      <c r="F7539" t="s">
        <v>36</v>
      </c>
      <c r="G7539">
        <v>0</v>
      </c>
      <c r="H7539">
        <v>0</v>
      </c>
      <c r="I7539">
        <v>2.2294130000000001</v>
      </c>
    </row>
    <row r="7540" spans="1:9" x14ac:dyDescent="0.25">
      <c r="A7540">
        <v>2140110675</v>
      </c>
      <c r="B7540" t="s">
        <v>1763</v>
      </c>
      <c r="C7540" t="s">
        <v>8706</v>
      </c>
      <c r="D7540" t="s">
        <v>8707</v>
      </c>
      <c r="E7540" s="1">
        <v>1035</v>
      </c>
      <c r="F7540" t="s">
        <v>36</v>
      </c>
      <c r="G7540">
        <v>0</v>
      </c>
      <c r="H7540" s="1">
        <v>0</v>
      </c>
      <c r="I7540">
        <v>2.2294010000000002</v>
      </c>
    </row>
    <row r="7541" spans="1:9" x14ac:dyDescent="0.25">
      <c r="A7541">
        <v>2140110675</v>
      </c>
      <c r="B7541" t="s">
        <v>1763</v>
      </c>
      <c r="C7541" t="s">
        <v>130</v>
      </c>
      <c r="D7541" t="s">
        <v>131</v>
      </c>
      <c r="E7541" s="1">
        <v>10685</v>
      </c>
      <c r="F7541" t="s">
        <v>36</v>
      </c>
      <c r="G7541">
        <v>0</v>
      </c>
      <c r="H7541" s="1">
        <v>44100</v>
      </c>
      <c r="I7541">
        <v>2.2294070000000001</v>
      </c>
    </row>
    <row r="7542" spans="1:9" x14ac:dyDescent="0.25">
      <c r="A7542">
        <v>2140110675</v>
      </c>
      <c r="B7542" t="s">
        <v>1763</v>
      </c>
      <c r="C7542" t="s">
        <v>1678</v>
      </c>
      <c r="D7542" t="s">
        <v>1679</v>
      </c>
      <c r="E7542">
        <v>0</v>
      </c>
      <c r="F7542" t="s">
        <v>36</v>
      </c>
      <c r="G7542">
        <v>0</v>
      </c>
      <c r="H7542">
        <v>0</v>
      </c>
      <c r="I7542">
        <v>1.70044</v>
      </c>
    </row>
    <row r="7543" spans="1:9" x14ac:dyDescent="0.25">
      <c r="A7543">
        <v>2140110675</v>
      </c>
      <c r="B7543" t="s">
        <v>1763</v>
      </c>
      <c r="C7543" t="s">
        <v>137</v>
      </c>
      <c r="D7543" t="s">
        <v>138</v>
      </c>
      <c r="E7543">
        <v>2</v>
      </c>
      <c r="F7543" t="s">
        <v>36</v>
      </c>
      <c r="G7543">
        <v>0</v>
      </c>
      <c r="H7543">
        <v>0</v>
      </c>
      <c r="I7543">
        <v>2.36</v>
      </c>
    </row>
    <row r="7544" spans="1:9" x14ac:dyDescent="0.25">
      <c r="A7544">
        <v>2140110675</v>
      </c>
      <c r="B7544" t="s">
        <v>1763</v>
      </c>
      <c r="C7544" t="s">
        <v>151</v>
      </c>
      <c r="D7544" t="s">
        <v>152</v>
      </c>
      <c r="E7544">
        <v>0</v>
      </c>
      <c r="F7544" t="s">
        <v>36</v>
      </c>
      <c r="G7544">
        <v>0</v>
      </c>
      <c r="H7544" s="1">
        <v>0</v>
      </c>
      <c r="I7544">
        <v>2.2294130000000001</v>
      </c>
    </row>
    <row r="7545" spans="1:9" x14ac:dyDescent="0.25">
      <c r="A7545">
        <v>2140110675</v>
      </c>
      <c r="B7545" t="s">
        <v>1763</v>
      </c>
      <c r="C7545" t="s">
        <v>139</v>
      </c>
      <c r="D7545" t="s">
        <v>140</v>
      </c>
      <c r="E7545" s="1">
        <v>25</v>
      </c>
      <c r="F7545" t="s">
        <v>36</v>
      </c>
      <c r="G7545" s="1">
        <v>44100</v>
      </c>
      <c r="H7545" s="1">
        <v>0</v>
      </c>
      <c r="I7545">
        <v>2.4904000000000002</v>
      </c>
    </row>
    <row r="7546" spans="1:9" x14ac:dyDescent="0.25">
      <c r="A7546">
        <v>2140110676</v>
      </c>
      <c r="B7546" t="s">
        <v>1764</v>
      </c>
      <c r="C7546" t="s">
        <v>8710</v>
      </c>
      <c r="D7546" t="s">
        <v>8711</v>
      </c>
      <c r="E7546" s="1">
        <v>0</v>
      </c>
      <c r="F7546" t="s">
        <v>36</v>
      </c>
      <c r="G7546">
        <v>0</v>
      </c>
      <c r="H7546">
        <v>0</v>
      </c>
      <c r="I7546">
        <v>2.2105299999999999</v>
      </c>
    </row>
    <row r="7547" spans="1:9" x14ac:dyDescent="0.25">
      <c r="A7547">
        <v>2140110676</v>
      </c>
      <c r="B7547" t="s">
        <v>1764</v>
      </c>
      <c r="C7547" t="s">
        <v>8706</v>
      </c>
      <c r="D7547" t="s">
        <v>8707</v>
      </c>
      <c r="E7547" s="1">
        <v>1011</v>
      </c>
      <c r="F7547" t="s">
        <v>36</v>
      </c>
      <c r="G7547">
        <v>0</v>
      </c>
      <c r="H7547">
        <v>0</v>
      </c>
      <c r="I7547">
        <v>2.2133039999999999</v>
      </c>
    </row>
    <row r="7548" spans="1:9" x14ac:dyDescent="0.25">
      <c r="A7548">
        <v>2140110676</v>
      </c>
      <c r="B7548" t="s">
        <v>1764</v>
      </c>
      <c r="C7548" t="s">
        <v>130</v>
      </c>
      <c r="D7548" t="s">
        <v>131</v>
      </c>
      <c r="E7548" s="1">
        <v>18640</v>
      </c>
      <c r="F7548" t="s">
        <v>36</v>
      </c>
      <c r="G7548" s="1">
        <v>13505</v>
      </c>
      <c r="H7548" s="1">
        <v>37807</v>
      </c>
      <c r="I7548">
        <v>2.2105389999999998</v>
      </c>
    </row>
    <row r="7549" spans="1:9" x14ac:dyDescent="0.25">
      <c r="A7549">
        <v>2140110676</v>
      </c>
      <c r="B7549" t="s">
        <v>1764</v>
      </c>
      <c r="C7549" t="s">
        <v>1678</v>
      </c>
      <c r="D7549" t="s">
        <v>1679</v>
      </c>
      <c r="E7549" s="1">
        <v>0</v>
      </c>
      <c r="F7549" t="s">
        <v>36</v>
      </c>
      <c r="G7549">
        <v>0</v>
      </c>
      <c r="H7549" s="1">
        <v>0</v>
      </c>
      <c r="I7549">
        <v>2.2429730000000001</v>
      </c>
    </row>
    <row r="7550" spans="1:9" x14ac:dyDescent="0.25">
      <c r="A7550">
        <v>2140110676</v>
      </c>
      <c r="B7550" t="s">
        <v>1764</v>
      </c>
      <c r="C7550" t="s">
        <v>137</v>
      </c>
      <c r="D7550" t="s">
        <v>138</v>
      </c>
      <c r="E7550">
        <v>0</v>
      </c>
      <c r="F7550" t="s">
        <v>36</v>
      </c>
      <c r="G7550">
        <v>14</v>
      </c>
      <c r="H7550" s="1">
        <v>0</v>
      </c>
      <c r="I7550">
        <v>2.213333</v>
      </c>
    </row>
    <row r="7551" spans="1:9" x14ac:dyDescent="0.25">
      <c r="A7551">
        <v>2140110676</v>
      </c>
      <c r="B7551" t="s">
        <v>1764</v>
      </c>
      <c r="C7551" t="s">
        <v>151</v>
      </c>
      <c r="D7551" t="s">
        <v>152</v>
      </c>
      <c r="E7551" s="1">
        <v>0</v>
      </c>
      <c r="F7551" t="s">
        <v>36</v>
      </c>
      <c r="G7551">
        <v>0</v>
      </c>
      <c r="H7551">
        <v>0</v>
      </c>
      <c r="I7551">
        <v>2.2105299999999999</v>
      </c>
    </row>
    <row r="7552" spans="1:9" x14ac:dyDescent="0.25">
      <c r="A7552">
        <v>2140110676</v>
      </c>
      <c r="B7552" t="s">
        <v>1764</v>
      </c>
      <c r="C7552" t="s">
        <v>139</v>
      </c>
      <c r="D7552" t="s">
        <v>140</v>
      </c>
      <c r="E7552">
        <v>13</v>
      </c>
      <c r="F7552" t="s">
        <v>36</v>
      </c>
      <c r="G7552" s="1">
        <v>37800</v>
      </c>
      <c r="H7552" s="1">
        <v>13500</v>
      </c>
      <c r="I7552">
        <v>2.466923</v>
      </c>
    </row>
    <row r="7553" spans="1:9" x14ac:dyDescent="0.25">
      <c r="A7553">
        <v>2140110677</v>
      </c>
      <c r="B7553" t="s">
        <v>1765</v>
      </c>
      <c r="C7553" t="s">
        <v>8708</v>
      </c>
      <c r="D7553" t="s">
        <v>8709</v>
      </c>
      <c r="E7553">
        <v>0</v>
      </c>
      <c r="F7553" t="s">
        <v>36</v>
      </c>
      <c r="G7553">
        <v>0</v>
      </c>
      <c r="H7553">
        <v>0</v>
      </c>
      <c r="I7553">
        <v>2.2340599999999999</v>
      </c>
    </row>
    <row r="7554" spans="1:9" x14ac:dyDescent="0.25">
      <c r="A7554">
        <v>2140110677</v>
      </c>
      <c r="B7554" t="s">
        <v>1765</v>
      </c>
      <c r="C7554" t="s">
        <v>8710</v>
      </c>
      <c r="D7554" t="s">
        <v>8711</v>
      </c>
      <c r="E7554">
        <v>0</v>
      </c>
      <c r="F7554" t="s">
        <v>36</v>
      </c>
      <c r="G7554">
        <v>0</v>
      </c>
      <c r="H7554" s="1">
        <v>0</v>
      </c>
      <c r="I7554">
        <v>2.2340499999999999</v>
      </c>
    </row>
    <row r="7555" spans="1:9" x14ac:dyDescent="0.25">
      <c r="A7555">
        <v>2140110677</v>
      </c>
      <c r="B7555" t="s">
        <v>1765</v>
      </c>
      <c r="C7555" t="s">
        <v>8706</v>
      </c>
      <c r="D7555" t="s">
        <v>8707</v>
      </c>
      <c r="E7555" s="1">
        <v>0</v>
      </c>
      <c r="F7555" t="s">
        <v>36</v>
      </c>
      <c r="G7555">
        <v>0</v>
      </c>
      <c r="H7555">
        <v>0</v>
      </c>
      <c r="I7555">
        <v>2.2324999999999999</v>
      </c>
    </row>
    <row r="7556" spans="1:9" x14ac:dyDescent="0.25">
      <c r="A7556">
        <v>2140110677</v>
      </c>
      <c r="B7556" t="s">
        <v>1765</v>
      </c>
      <c r="C7556" t="s">
        <v>130</v>
      </c>
      <c r="D7556" t="s">
        <v>131</v>
      </c>
      <c r="E7556">
        <v>103</v>
      </c>
      <c r="F7556" t="s">
        <v>36</v>
      </c>
      <c r="G7556" s="1">
        <v>7450</v>
      </c>
      <c r="H7556" s="1">
        <v>12600</v>
      </c>
      <c r="I7556">
        <v>2.233301</v>
      </c>
    </row>
    <row r="7557" spans="1:9" x14ac:dyDescent="0.25">
      <c r="A7557">
        <v>2140110677</v>
      </c>
      <c r="B7557" t="s">
        <v>1765</v>
      </c>
      <c r="C7557" t="s">
        <v>137</v>
      </c>
      <c r="D7557" t="s">
        <v>138</v>
      </c>
      <c r="E7557">
        <v>1</v>
      </c>
      <c r="F7557" t="s">
        <v>36</v>
      </c>
      <c r="G7557">
        <v>0</v>
      </c>
      <c r="H7557">
        <v>0</v>
      </c>
      <c r="I7557">
        <v>2.23</v>
      </c>
    </row>
    <row r="7558" spans="1:9" x14ac:dyDescent="0.25">
      <c r="A7558">
        <v>2140110677</v>
      </c>
      <c r="B7558" t="s">
        <v>1765</v>
      </c>
      <c r="C7558" t="s">
        <v>151</v>
      </c>
      <c r="D7558" t="s">
        <v>152</v>
      </c>
      <c r="E7558">
        <v>0</v>
      </c>
      <c r="F7558" t="s">
        <v>36</v>
      </c>
      <c r="G7558">
        <v>0</v>
      </c>
      <c r="H7558" s="1">
        <v>7000</v>
      </c>
      <c r="I7558">
        <v>2.2340499999999999</v>
      </c>
    </row>
    <row r="7559" spans="1:9" x14ac:dyDescent="0.25">
      <c r="A7559">
        <v>2140110677</v>
      </c>
      <c r="B7559" t="s">
        <v>1765</v>
      </c>
      <c r="C7559" t="s">
        <v>139</v>
      </c>
      <c r="D7559" t="s">
        <v>140</v>
      </c>
      <c r="E7559">
        <v>60</v>
      </c>
      <c r="F7559" t="s">
        <v>36</v>
      </c>
      <c r="G7559" s="1">
        <v>12600</v>
      </c>
      <c r="H7559">
        <v>0</v>
      </c>
      <c r="I7559">
        <v>2.234</v>
      </c>
    </row>
    <row r="7560" spans="1:9" x14ac:dyDescent="0.25">
      <c r="A7560">
        <v>2140110678</v>
      </c>
      <c r="B7560" t="s">
        <v>1766</v>
      </c>
      <c r="C7560" t="s">
        <v>8710</v>
      </c>
      <c r="D7560" t="s">
        <v>8711</v>
      </c>
      <c r="E7560">
        <v>0</v>
      </c>
      <c r="F7560" t="s">
        <v>36</v>
      </c>
      <c r="G7560">
        <v>0</v>
      </c>
      <c r="H7560" s="1">
        <v>0</v>
      </c>
      <c r="I7560">
        <v>2.2399300000000002</v>
      </c>
    </row>
    <row r="7561" spans="1:9" x14ac:dyDescent="0.25">
      <c r="A7561">
        <v>2140110678</v>
      </c>
      <c r="B7561" t="s">
        <v>1766</v>
      </c>
      <c r="C7561" t="s">
        <v>8706</v>
      </c>
      <c r="D7561" t="s">
        <v>8707</v>
      </c>
      <c r="E7561">
        <v>929</v>
      </c>
      <c r="F7561" t="s">
        <v>36</v>
      </c>
      <c r="G7561">
        <v>0</v>
      </c>
      <c r="H7561">
        <v>0</v>
      </c>
      <c r="I7561">
        <v>2.2399249999999999</v>
      </c>
    </row>
    <row r="7562" spans="1:9" x14ac:dyDescent="0.25">
      <c r="A7562">
        <v>2140110678</v>
      </c>
      <c r="B7562" t="s">
        <v>1766</v>
      </c>
      <c r="C7562" t="s">
        <v>130</v>
      </c>
      <c r="D7562" t="s">
        <v>131</v>
      </c>
      <c r="E7562">
        <v>49</v>
      </c>
      <c r="F7562" t="s">
        <v>36</v>
      </c>
      <c r="G7562">
        <v>0</v>
      </c>
      <c r="H7562" s="1">
        <v>12600</v>
      </c>
      <c r="I7562">
        <v>2.2400000000000002</v>
      </c>
    </row>
    <row r="7563" spans="1:9" x14ac:dyDescent="0.25">
      <c r="A7563">
        <v>2140110678</v>
      </c>
      <c r="B7563" t="s">
        <v>1766</v>
      </c>
      <c r="C7563" t="s">
        <v>137</v>
      </c>
      <c r="D7563" t="s">
        <v>138</v>
      </c>
      <c r="E7563" s="1">
        <v>1</v>
      </c>
      <c r="F7563" t="s">
        <v>36</v>
      </c>
      <c r="G7563">
        <v>0</v>
      </c>
      <c r="H7563" s="1">
        <v>0</v>
      </c>
      <c r="I7563">
        <v>2.2400000000000002</v>
      </c>
    </row>
    <row r="7564" spans="1:9" x14ac:dyDescent="0.25">
      <c r="A7564">
        <v>2140110678</v>
      </c>
      <c r="B7564" t="s">
        <v>1766</v>
      </c>
      <c r="C7564" t="s">
        <v>151</v>
      </c>
      <c r="D7564" t="s">
        <v>152</v>
      </c>
      <c r="E7564">
        <v>0</v>
      </c>
      <c r="F7564" t="s">
        <v>36</v>
      </c>
      <c r="G7564">
        <v>0</v>
      </c>
      <c r="H7564">
        <v>0</v>
      </c>
      <c r="I7564">
        <v>2.2399300000000002</v>
      </c>
    </row>
    <row r="7565" spans="1:9" x14ac:dyDescent="0.25">
      <c r="A7565">
        <v>2140110678</v>
      </c>
      <c r="B7565" t="s">
        <v>1766</v>
      </c>
      <c r="C7565" t="s">
        <v>139</v>
      </c>
      <c r="D7565" t="s">
        <v>140</v>
      </c>
      <c r="E7565" s="1">
        <v>4266</v>
      </c>
      <c r="F7565" t="s">
        <v>36</v>
      </c>
      <c r="G7565" s="1">
        <v>12600</v>
      </c>
      <c r="H7565">
        <v>0</v>
      </c>
      <c r="I7565">
        <v>2.239932</v>
      </c>
    </row>
    <row r="7566" spans="1:9" x14ac:dyDescent="0.25">
      <c r="A7566">
        <v>2140110679</v>
      </c>
      <c r="B7566" t="s">
        <v>1767</v>
      </c>
      <c r="C7566" t="s">
        <v>8710</v>
      </c>
      <c r="D7566" t="s">
        <v>8711</v>
      </c>
      <c r="E7566">
        <v>0</v>
      </c>
      <c r="F7566" t="s">
        <v>36</v>
      </c>
      <c r="G7566">
        <v>0</v>
      </c>
      <c r="H7566">
        <v>0</v>
      </c>
      <c r="I7566">
        <v>2.2418670000000001</v>
      </c>
    </row>
    <row r="7567" spans="1:9" x14ac:dyDescent="0.25">
      <c r="A7567">
        <v>2140110679</v>
      </c>
      <c r="B7567" t="s">
        <v>1767</v>
      </c>
      <c r="C7567" t="s">
        <v>8706</v>
      </c>
      <c r="D7567" t="s">
        <v>8707</v>
      </c>
      <c r="E7567">
        <v>0</v>
      </c>
      <c r="F7567" t="s">
        <v>36</v>
      </c>
      <c r="G7567">
        <v>0</v>
      </c>
      <c r="H7567">
        <v>0</v>
      </c>
      <c r="I7567">
        <v>2.241886</v>
      </c>
    </row>
    <row r="7568" spans="1:9" x14ac:dyDescent="0.25">
      <c r="A7568">
        <v>2140110679</v>
      </c>
      <c r="B7568" t="s">
        <v>1767</v>
      </c>
      <c r="C7568" t="s">
        <v>130</v>
      </c>
      <c r="D7568" t="s">
        <v>131</v>
      </c>
      <c r="E7568">
        <v>200</v>
      </c>
      <c r="F7568" t="s">
        <v>36</v>
      </c>
      <c r="G7568" s="1">
        <v>2002</v>
      </c>
      <c r="H7568" s="1">
        <v>9450</v>
      </c>
      <c r="I7568">
        <v>2.2418999999999998</v>
      </c>
    </row>
    <row r="7569" spans="1:9" x14ac:dyDescent="0.25">
      <c r="A7569">
        <v>2140110679</v>
      </c>
      <c r="B7569" t="s">
        <v>1767</v>
      </c>
      <c r="C7569" t="s">
        <v>139</v>
      </c>
      <c r="D7569" t="s">
        <v>140</v>
      </c>
      <c r="E7569">
        <v>0</v>
      </c>
      <c r="F7569" t="s">
        <v>36</v>
      </c>
      <c r="G7569" s="1">
        <v>9450</v>
      </c>
      <c r="H7569">
        <v>0</v>
      </c>
      <c r="I7569">
        <v>2.242</v>
      </c>
    </row>
    <row r="7570" spans="1:9" x14ac:dyDescent="0.25">
      <c r="A7570">
        <v>2140110680</v>
      </c>
      <c r="B7570" t="s">
        <v>1768</v>
      </c>
      <c r="C7570" t="s">
        <v>8710</v>
      </c>
      <c r="D7570" t="s">
        <v>8711</v>
      </c>
      <c r="E7570" s="1">
        <v>0</v>
      </c>
      <c r="F7570" t="s">
        <v>36</v>
      </c>
      <c r="G7570">
        <v>0</v>
      </c>
      <c r="H7570">
        <v>0</v>
      </c>
      <c r="I7570">
        <v>2.2421329999999999</v>
      </c>
    </row>
    <row r="7571" spans="1:9" x14ac:dyDescent="0.25">
      <c r="A7571">
        <v>2140110680</v>
      </c>
      <c r="B7571" t="s">
        <v>1768</v>
      </c>
      <c r="C7571" t="s">
        <v>8706</v>
      </c>
      <c r="D7571" t="s">
        <v>8707</v>
      </c>
      <c r="E7571">
        <v>0</v>
      </c>
      <c r="F7571" t="s">
        <v>36</v>
      </c>
      <c r="G7571">
        <v>0</v>
      </c>
      <c r="H7571">
        <v>0</v>
      </c>
      <c r="I7571">
        <v>2.2421709999999999</v>
      </c>
    </row>
    <row r="7572" spans="1:9" x14ac:dyDescent="0.25">
      <c r="A7572">
        <v>2140110680</v>
      </c>
      <c r="B7572" t="s">
        <v>1768</v>
      </c>
      <c r="C7572" t="s">
        <v>130</v>
      </c>
      <c r="D7572" t="s">
        <v>131</v>
      </c>
      <c r="E7572">
        <v>66</v>
      </c>
      <c r="F7572" t="s">
        <v>36</v>
      </c>
      <c r="G7572">
        <v>701</v>
      </c>
      <c r="H7572" s="1">
        <v>9450</v>
      </c>
      <c r="I7572">
        <v>2.2424240000000002</v>
      </c>
    </row>
    <row r="7573" spans="1:9" x14ac:dyDescent="0.25">
      <c r="A7573">
        <v>2140110680</v>
      </c>
      <c r="B7573" t="s">
        <v>1768</v>
      </c>
      <c r="C7573" t="s">
        <v>139</v>
      </c>
      <c r="D7573" t="s">
        <v>140</v>
      </c>
      <c r="E7573" s="1">
        <v>0</v>
      </c>
      <c r="F7573" t="s">
        <v>36</v>
      </c>
      <c r="G7573" s="1">
        <v>9450</v>
      </c>
      <c r="H7573">
        <v>0</v>
      </c>
      <c r="I7573">
        <v>2.2422</v>
      </c>
    </row>
    <row r="7574" spans="1:9" x14ac:dyDescent="0.25">
      <c r="A7574">
        <v>2140110687</v>
      </c>
      <c r="B7574" t="s">
        <v>1769</v>
      </c>
      <c r="C7574" t="s">
        <v>8708</v>
      </c>
      <c r="D7574" t="s">
        <v>8709</v>
      </c>
      <c r="E7574" s="1">
        <v>0</v>
      </c>
      <c r="F7574" t="s">
        <v>36</v>
      </c>
      <c r="G7574">
        <v>0</v>
      </c>
      <c r="H7574">
        <v>0</v>
      </c>
      <c r="I7574">
        <v>2.1177640000000002</v>
      </c>
    </row>
    <row r="7575" spans="1:9" x14ac:dyDescent="0.25">
      <c r="A7575">
        <v>2140110687</v>
      </c>
      <c r="B7575" t="s">
        <v>1769</v>
      </c>
      <c r="C7575" t="s">
        <v>8710</v>
      </c>
      <c r="D7575" t="s">
        <v>8711</v>
      </c>
      <c r="E7575">
        <v>0</v>
      </c>
      <c r="F7575" t="s">
        <v>36</v>
      </c>
      <c r="G7575">
        <v>0</v>
      </c>
      <c r="H7575">
        <v>0</v>
      </c>
      <c r="I7575">
        <v>2.1177700000000002</v>
      </c>
    </row>
    <row r="7576" spans="1:9" x14ac:dyDescent="0.25">
      <c r="A7576">
        <v>2140110687</v>
      </c>
      <c r="B7576" t="s">
        <v>1769</v>
      </c>
      <c r="C7576" t="s">
        <v>8706</v>
      </c>
      <c r="D7576" t="s">
        <v>8707</v>
      </c>
      <c r="E7576" s="1">
        <v>2671</v>
      </c>
      <c r="F7576" t="s">
        <v>36</v>
      </c>
      <c r="G7576">
        <v>0</v>
      </c>
      <c r="H7576">
        <v>0</v>
      </c>
      <c r="I7576">
        <v>2.1177649999999999</v>
      </c>
    </row>
    <row r="7577" spans="1:9" x14ac:dyDescent="0.25">
      <c r="A7577">
        <v>2140110687</v>
      </c>
      <c r="B7577" t="s">
        <v>1769</v>
      </c>
      <c r="C7577" t="s">
        <v>130</v>
      </c>
      <c r="D7577" t="s">
        <v>131</v>
      </c>
      <c r="E7577" s="1">
        <v>13417</v>
      </c>
      <c r="F7577" t="s">
        <v>36</v>
      </c>
      <c r="G7577" s="1">
        <v>21900</v>
      </c>
      <c r="H7577">
        <v>0</v>
      </c>
      <c r="I7577">
        <v>2.1224090000000002</v>
      </c>
    </row>
    <row r="7578" spans="1:9" x14ac:dyDescent="0.25">
      <c r="A7578">
        <v>2140110687</v>
      </c>
      <c r="B7578" t="s">
        <v>1769</v>
      </c>
      <c r="C7578" t="s">
        <v>1678</v>
      </c>
      <c r="D7578" t="s">
        <v>1679</v>
      </c>
      <c r="E7578">
        <v>0</v>
      </c>
      <c r="F7578" t="s">
        <v>36</v>
      </c>
      <c r="G7578">
        <v>0</v>
      </c>
      <c r="H7578">
        <v>0</v>
      </c>
      <c r="I7578">
        <v>2.129238</v>
      </c>
    </row>
    <row r="7579" spans="1:9" x14ac:dyDescent="0.25">
      <c r="A7579">
        <v>2140110687</v>
      </c>
      <c r="B7579" t="s">
        <v>1769</v>
      </c>
      <c r="C7579" t="s">
        <v>137</v>
      </c>
      <c r="D7579" t="s">
        <v>138</v>
      </c>
      <c r="E7579" s="1">
        <v>0</v>
      </c>
      <c r="F7579" t="s">
        <v>36</v>
      </c>
      <c r="G7579">
        <v>0</v>
      </c>
      <c r="H7579">
        <v>0</v>
      </c>
      <c r="I7579">
        <v>2.1331579999999999</v>
      </c>
    </row>
    <row r="7580" spans="1:9" x14ac:dyDescent="0.25">
      <c r="A7580">
        <v>2140110687</v>
      </c>
      <c r="B7580" t="s">
        <v>1769</v>
      </c>
      <c r="C7580" t="s">
        <v>151</v>
      </c>
      <c r="D7580" t="s">
        <v>152</v>
      </c>
      <c r="E7580" s="1">
        <v>0</v>
      </c>
      <c r="F7580" t="s">
        <v>36</v>
      </c>
      <c r="G7580">
        <v>0</v>
      </c>
      <c r="H7580">
        <v>0</v>
      </c>
      <c r="I7580">
        <v>2.122404</v>
      </c>
    </row>
    <row r="7581" spans="1:9" x14ac:dyDescent="0.25">
      <c r="A7581">
        <v>2140110687</v>
      </c>
      <c r="B7581" t="s">
        <v>1769</v>
      </c>
      <c r="C7581" t="s">
        <v>139</v>
      </c>
      <c r="D7581" t="s">
        <v>140</v>
      </c>
      <c r="E7581">
        <v>44</v>
      </c>
      <c r="F7581" t="s">
        <v>36</v>
      </c>
      <c r="G7581">
        <v>0</v>
      </c>
      <c r="H7581" s="1">
        <v>20200</v>
      </c>
      <c r="I7581">
        <v>2.2131820000000002</v>
      </c>
    </row>
    <row r="7582" spans="1:9" x14ac:dyDescent="0.25">
      <c r="A7582">
        <v>2140110688</v>
      </c>
      <c r="B7582" t="s">
        <v>1770</v>
      </c>
      <c r="C7582" t="s">
        <v>8708</v>
      </c>
      <c r="D7582" t="s">
        <v>8709</v>
      </c>
      <c r="E7582" s="1">
        <v>0</v>
      </c>
      <c r="F7582" t="s">
        <v>36</v>
      </c>
      <c r="G7582">
        <v>0</v>
      </c>
      <c r="H7582" s="1">
        <v>0</v>
      </c>
      <c r="I7582">
        <v>2.3142800000000001</v>
      </c>
    </row>
    <row r="7583" spans="1:9" x14ac:dyDescent="0.25">
      <c r="A7583">
        <v>2140110688</v>
      </c>
      <c r="B7583" t="s">
        <v>1770</v>
      </c>
      <c r="C7583" t="s">
        <v>8710</v>
      </c>
      <c r="D7583" t="s">
        <v>8711</v>
      </c>
      <c r="E7583" s="1">
        <v>0</v>
      </c>
      <c r="F7583" t="s">
        <v>36</v>
      </c>
      <c r="G7583">
        <v>0</v>
      </c>
      <c r="H7583">
        <v>0</v>
      </c>
      <c r="I7583">
        <v>2.2830249999999999</v>
      </c>
    </row>
    <row r="7584" spans="1:9" x14ac:dyDescent="0.25">
      <c r="A7584">
        <v>2140110688</v>
      </c>
      <c r="B7584" t="s">
        <v>1770</v>
      </c>
      <c r="C7584" t="s">
        <v>8706</v>
      </c>
      <c r="D7584" t="s">
        <v>8707</v>
      </c>
      <c r="E7584">
        <v>48</v>
      </c>
      <c r="F7584" t="s">
        <v>36</v>
      </c>
      <c r="G7584">
        <v>0</v>
      </c>
      <c r="H7584">
        <v>0</v>
      </c>
      <c r="I7584">
        <v>2.3143750000000001</v>
      </c>
    </row>
    <row r="7585" spans="1:9" x14ac:dyDescent="0.25">
      <c r="A7585">
        <v>2140110688</v>
      </c>
      <c r="B7585" t="s">
        <v>1770</v>
      </c>
      <c r="C7585" t="s">
        <v>130</v>
      </c>
      <c r="D7585" t="s">
        <v>131</v>
      </c>
      <c r="E7585" s="1">
        <v>5948</v>
      </c>
      <c r="F7585" t="s">
        <v>36</v>
      </c>
      <c r="G7585" s="1">
        <v>12900</v>
      </c>
      <c r="H7585" s="1">
        <v>5399</v>
      </c>
      <c r="I7585">
        <v>2.1493679999999999</v>
      </c>
    </row>
    <row r="7586" spans="1:9" x14ac:dyDescent="0.25">
      <c r="A7586">
        <v>2140110688</v>
      </c>
      <c r="B7586" t="s">
        <v>1770</v>
      </c>
      <c r="C7586" t="s">
        <v>1678</v>
      </c>
      <c r="D7586" t="s">
        <v>1679</v>
      </c>
      <c r="E7586">
        <v>0</v>
      </c>
      <c r="F7586" t="s">
        <v>36</v>
      </c>
      <c r="G7586">
        <v>0</v>
      </c>
      <c r="H7586">
        <v>0</v>
      </c>
      <c r="I7586">
        <v>2.1125699999999998</v>
      </c>
    </row>
    <row r="7587" spans="1:9" x14ac:dyDescent="0.25">
      <c r="A7587">
        <v>2140110688</v>
      </c>
      <c r="B7587" t="s">
        <v>1770</v>
      </c>
      <c r="C7587" t="s">
        <v>137</v>
      </c>
      <c r="D7587" t="s">
        <v>138</v>
      </c>
      <c r="E7587">
        <v>0</v>
      </c>
      <c r="F7587" t="s">
        <v>36</v>
      </c>
      <c r="G7587">
        <v>5</v>
      </c>
      <c r="H7587">
        <v>0</v>
      </c>
      <c r="I7587">
        <v>2.3809999999999998</v>
      </c>
    </row>
    <row r="7588" spans="1:9" x14ac:dyDescent="0.25">
      <c r="A7588">
        <v>2140110688</v>
      </c>
      <c r="B7588" t="s">
        <v>1770</v>
      </c>
      <c r="C7588" t="s">
        <v>139</v>
      </c>
      <c r="D7588" t="s">
        <v>140</v>
      </c>
      <c r="E7588">
        <v>4</v>
      </c>
      <c r="F7588" t="s">
        <v>36</v>
      </c>
      <c r="G7588" s="1">
        <v>5399</v>
      </c>
      <c r="H7588" s="1">
        <v>6400</v>
      </c>
      <c r="I7588">
        <v>2.2825000000000002</v>
      </c>
    </row>
    <row r="7589" spans="1:9" x14ac:dyDescent="0.25">
      <c r="A7589">
        <v>2140110689</v>
      </c>
      <c r="B7589" t="s">
        <v>1771</v>
      </c>
      <c r="C7589" t="s">
        <v>8708</v>
      </c>
      <c r="D7589" t="s">
        <v>8709</v>
      </c>
      <c r="E7589">
        <v>0</v>
      </c>
      <c r="F7589" t="s">
        <v>36</v>
      </c>
      <c r="G7589">
        <v>0</v>
      </c>
      <c r="H7589">
        <v>0</v>
      </c>
      <c r="I7589">
        <v>2.3127610000000001</v>
      </c>
    </row>
    <row r="7590" spans="1:9" x14ac:dyDescent="0.25">
      <c r="A7590">
        <v>2140110689</v>
      </c>
      <c r="B7590" t="s">
        <v>1771</v>
      </c>
      <c r="C7590" t="s">
        <v>8710</v>
      </c>
      <c r="D7590" t="s">
        <v>8711</v>
      </c>
      <c r="E7590">
        <v>0</v>
      </c>
      <c r="F7590" t="s">
        <v>36</v>
      </c>
      <c r="G7590">
        <v>0</v>
      </c>
      <c r="H7590">
        <v>0</v>
      </c>
      <c r="I7590">
        <v>2.2649710000000001</v>
      </c>
    </row>
    <row r="7591" spans="1:9" x14ac:dyDescent="0.25">
      <c r="A7591">
        <v>2140110689</v>
      </c>
      <c r="B7591" t="s">
        <v>1771</v>
      </c>
      <c r="C7591" t="s">
        <v>8706</v>
      </c>
      <c r="D7591" t="s">
        <v>8707</v>
      </c>
      <c r="E7591" s="1">
        <v>69</v>
      </c>
      <c r="F7591" t="s">
        <v>36</v>
      </c>
      <c r="G7591">
        <v>0</v>
      </c>
      <c r="H7591">
        <v>0</v>
      </c>
      <c r="I7591">
        <v>2.312754</v>
      </c>
    </row>
    <row r="7592" spans="1:9" x14ac:dyDescent="0.25">
      <c r="A7592">
        <v>2140110689</v>
      </c>
      <c r="B7592" t="s">
        <v>1771</v>
      </c>
      <c r="C7592" t="s">
        <v>130</v>
      </c>
      <c r="D7592" t="s">
        <v>131</v>
      </c>
      <c r="E7592" s="1">
        <v>10489</v>
      </c>
      <c r="F7592" t="s">
        <v>36</v>
      </c>
      <c r="G7592" s="1">
        <v>8370</v>
      </c>
      <c r="H7592" s="1">
        <v>10804</v>
      </c>
      <c r="I7592">
        <v>2.1545740000000002</v>
      </c>
    </row>
    <row r="7593" spans="1:9" x14ac:dyDescent="0.25">
      <c r="A7593">
        <v>2140110689</v>
      </c>
      <c r="B7593" t="s">
        <v>1771</v>
      </c>
      <c r="C7593" t="s">
        <v>1678</v>
      </c>
      <c r="D7593" t="s">
        <v>1679</v>
      </c>
      <c r="E7593" s="1">
        <v>0</v>
      </c>
      <c r="F7593" t="s">
        <v>36</v>
      </c>
      <c r="G7593">
        <v>0</v>
      </c>
      <c r="H7593">
        <v>0</v>
      </c>
      <c r="I7593">
        <v>2.111923</v>
      </c>
    </row>
    <row r="7594" spans="1:9" x14ac:dyDescent="0.25">
      <c r="A7594">
        <v>2140110689</v>
      </c>
      <c r="B7594" t="s">
        <v>1771</v>
      </c>
      <c r="C7594" t="s">
        <v>137</v>
      </c>
      <c r="D7594" t="s">
        <v>138</v>
      </c>
      <c r="E7594" s="1">
        <v>0</v>
      </c>
      <c r="F7594" t="s">
        <v>36</v>
      </c>
      <c r="G7594">
        <v>24</v>
      </c>
      <c r="H7594">
        <v>0</v>
      </c>
      <c r="I7594">
        <v>2.1150000000000002</v>
      </c>
    </row>
    <row r="7595" spans="1:9" x14ac:dyDescent="0.25">
      <c r="A7595">
        <v>2140110689</v>
      </c>
      <c r="B7595" t="s">
        <v>1771</v>
      </c>
      <c r="C7595" t="s">
        <v>139</v>
      </c>
      <c r="D7595" t="s">
        <v>140</v>
      </c>
      <c r="E7595">
        <v>49</v>
      </c>
      <c r="F7595" t="s">
        <v>36</v>
      </c>
      <c r="G7595" s="1">
        <v>10800</v>
      </c>
      <c r="H7595" s="1">
        <v>6670</v>
      </c>
      <c r="I7595">
        <v>2.2648980000000001</v>
      </c>
    </row>
    <row r="7596" spans="1:9" x14ac:dyDescent="0.25">
      <c r="A7596">
        <v>2140110690</v>
      </c>
      <c r="B7596" t="s">
        <v>1772</v>
      </c>
      <c r="C7596" t="s">
        <v>8710</v>
      </c>
      <c r="D7596" t="s">
        <v>8711</v>
      </c>
      <c r="E7596" s="1">
        <v>0</v>
      </c>
      <c r="F7596" t="s">
        <v>36</v>
      </c>
      <c r="G7596">
        <v>0</v>
      </c>
      <c r="H7596">
        <v>0</v>
      </c>
      <c r="I7596">
        <v>2.2470599999999998</v>
      </c>
    </row>
    <row r="7597" spans="1:9" x14ac:dyDescent="0.25">
      <c r="A7597">
        <v>2140110690</v>
      </c>
      <c r="B7597" t="s">
        <v>1772</v>
      </c>
      <c r="C7597" t="s">
        <v>8706</v>
      </c>
      <c r="D7597" t="s">
        <v>8707</v>
      </c>
      <c r="E7597" s="1">
        <v>961</v>
      </c>
      <c r="F7597" t="s">
        <v>36</v>
      </c>
      <c r="G7597">
        <v>0</v>
      </c>
      <c r="H7597">
        <v>0</v>
      </c>
      <c r="I7597">
        <v>2.2470659999999998</v>
      </c>
    </row>
    <row r="7598" spans="1:9" x14ac:dyDescent="0.25">
      <c r="A7598">
        <v>2140110690</v>
      </c>
      <c r="B7598" t="s">
        <v>1772</v>
      </c>
      <c r="C7598" t="s">
        <v>130</v>
      </c>
      <c r="D7598" t="s">
        <v>131</v>
      </c>
      <c r="E7598">
        <v>535</v>
      </c>
      <c r="F7598" t="s">
        <v>36</v>
      </c>
      <c r="G7598">
        <v>0</v>
      </c>
      <c r="H7598" s="1">
        <v>3150</v>
      </c>
      <c r="I7598">
        <v>2.2470469999999998</v>
      </c>
    </row>
    <row r="7599" spans="1:9" x14ac:dyDescent="0.25">
      <c r="A7599">
        <v>2140110690</v>
      </c>
      <c r="B7599" t="s">
        <v>1772</v>
      </c>
      <c r="C7599" t="s">
        <v>1678</v>
      </c>
      <c r="D7599" t="s">
        <v>1679</v>
      </c>
      <c r="E7599">
        <v>0</v>
      </c>
      <c r="F7599" t="s">
        <v>36</v>
      </c>
      <c r="G7599">
        <v>0</v>
      </c>
      <c r="H7599">
        <v>0</v>
      </c>
      <c r="I7599">
        <v>5.5696329999999996</v>
      </c>
    </row>
    <row r="7600" spans="1:9" x14ac:dyDescent="0.25">
      <c r="A7600">
        <v>2140110690</v>
      </c>
      <c r="B7600" t="s">
        <v>1772</v>
      </c>
      <c r="C7600" t="s">
        <v>151</v>
      </c>
      <c r="D7600" t="s">
        <v>152</v>
      </c>
      <c r="E7600" s="1">
        <v>0</v>
      </c>
      <c r="F7600" t="s">
        <v>36</v>
      </c>
      <c r="G7600">
        <v>0</v>
      </c>
      <c r="H7600">
        <v>0</v>
      </c>
      <c r="I7600">
        <v>2.2470599999999998</v>
      </c>
    </row>
    <row r="7601" spans="1:9" x14ac:dyDescent="0.25">
      <c r="A7601">
        <v>2140110690</v>
      </c>
      <c r="B7601" t="s">
        <v>1772</v>
      </c>
      <c r="C7601" t="s">
        <v>139</v>
      </c>
      <c r="D7601" t="s">
        <v>140</v>
      </c>
      <c r="E7601">
        <v>150</v>
      </c>
      <c r="F7601" t="s">
        <v>36</v>
      </c>
      <c r="G7601" s="1">
        <v>3150</v>
      </c>
      <c r="H7601">
        <v>0</v>
      </c>
      <c r="I7601">
        <v>2.4108000000000001</v>
      </c>
    </row>
    <row r="7602" spans="1:9" x14ac:dyDescent="0.25">
      <c r="A7602">
        <v>2140110691</v>
      </c>
      <c r="B7602" t="s">
        <v>5660</v>
      </c>
      <c r="C7602" t="s">
        <v>130</v>
      </c>
      <c r="D7602" t="s">
        <v>131</v>
      </c>
      <c r="E7602" s="1">
        <v>0</v>
      </c>
      <c r="F7602" t="s">
        <v>36</v>
      </c>
      <c r="G7602">
        <v>0</v>
      </c>
      <c r="H7602">
        <v>0</v>
      </c>
      <c r="I7602">
        <v>9.4520999999999997</v>
      </c>
    </row>
    <row r="7603" spans="1:9" x14ac:dyDescent="0.25">
      <c r="A7603">
        <v>2140110691</v>
      </c>
      <c r="B7603" t="s">
        <v>5660</v>
      </c>
      <c r="C7603" t="s">
        <v>1678</v>
      </c>
      <c r="D7603" t="s">
        <v>1679</v>
      </c>
      <c r="E7603" s="1">
        <v>0</v>
      </c>
      <c r="F7603" t="s">
        <v>36</v>
      </c>
      <c r="G7603">
        <v>0</v>
      </c>
      <c r="H7603">
        <v>0</v>
      </c>
      <c r="I7603">
        <v>9.4521010000000008</v>
      </c>
    </row>
    <row r="7604" spans="1:9" x14ac:dyDescent="0.25">
      <c r="A7604">
        <v>2140110694</v>
      </c>
      <c r="B7604" t="s">
        <v>1773</v>
      </c>
      <c r="C7604" t="s">
        <v>8710</v>
      </c>
      <c r="D7604" t="s">
        <v>8711</v>
      </c>
      <c r="E7604">
        <v>75</v>
      </c>
      <c r="F7604" t="s">
        <v>36</v>
      </c>
      <c r="G7604">
        <v>0</v>
      </c>
      <c r="H7604" s="1">
        <v>0</v>
      </c>
      <c r="I7604">
        <v>1.956933</v>
      </c>
    </row>
    <row r="7605" spans="1:9" x14ac:dyDescent="0.25">
      <c r="A7605">
        <v>2140110694</v>
      </c>
      <c r="B7605" t="s">
        <v>1773</v>
      </c>
      <c r="C7605" t="s">
        <v>8706</v>
      </c>
      <c r="D7605" t="s">
        <v>8707</v>
      </c>
      <c r="E7605" s="1">
        <v>1487</v>
      </c>
      <c r="F7605" t="s">
        <v>36</v>
      </c>
      <c r="G7605">
        <v>0</v>
      </c>
      <c r="H7605" s="1">
        <v>0</v>
      </c>
      <c r="I7605">
        <v>1.9569540000000001</v>
      </c>
    </row>
    <row r="7606" spans="1:9" x14ac:dyDescent="0.25">
      <c r="A7606">
        <v>2140110694</v>
      </c>
      <c r="B7606" t="s">
        <v>1773</v>
      </c>
      <c r="C7606" t="s">
        <v>130</v>
      </c>
      <c r="D7606" t="s">
        <v>131</v>
      </c>
      <c r="E7606" s="1">
        <v>6546</v>
      </c>
      <c r="F7606" t="s">
        <v>36</v>
      </c>
      <c r="G7606" s="1">
        <v>3201</v>
      </c>
      <c r="H7606" s="1">
        <v>18900</v>
      </c>
      <c r="I7606">
        <v>1.952108</v>
      </c>
    </row>
    <row r="7607" spans="1:9" x14ac:dyDescent="0.25">
      <c r="A7607">
        <v>2140110694</v>
      </c>
      <c r="B7607" t="s">
        <v>1773</v>
      </c>
      <c r="C7607" t="s">
        <v>1678</v>
      </c>
      <c r="D7607" t="s">
        <v>1679</v>
      </c>
      <c r="E7607">
        <v>0</v>
      </c>
      <c r="F7607" t="s">
        <v>36</v>
      </c>
      <c r="G7607">
        <v>0</v>
      </c>
      <c r="H7607" s="1">
        <v>0</v>
      </c>
      <c r="I7607">
        <v>1.952107</v>
      </c>
    </row>
    <row r="7608" spans="1:9" x14ac:dyDescent="0.25">
      <c r="A7608">
        <v>2140110694</v>
      </c>
      <c r="B7608" t="s">
        <v>1773</v>
      </c>
      <c r="C7608" t="s">
        <v>137</v>
      </c>
      <c r="D7608" t="s">
        <v>138</v>
      </c>
      <c r="E7608" s="1">
        <v>3</v>
      </c>
      <c r="F7608" t="s">
        <v>36</v>
      </c>
      <c r="G7608">
        <v>0</v>
      </c>
      <c r="H7608" s="1">
        <v>1</v>
      </c>
      <c r="I7608">
        <v>1.953333</v>
      </c>
    </row>
    <row r="7609" spans="1:9" x14ac:dyDescent="0.25">
      <c r="A7609">
        <v>2140110694</v>
      </c>
      <c r="B7609" t="s">
        <v>1773</v>
      </c>
      <c r="C7609" t="s">
        <v>151</v>
      </c>
      <c r="D7609" t="s">
        <v>152</v>
      </c>
      <c r="E7609" s="1">
        <v>0</v>
      </c>
      <c r="F7609" t="s">
        <v>36</v>
      </c>
      <c r="G7609">
        <v>0</v>
      </c>
      <c r="H7609" s="1">
        <v>1200</v>
      </c>
      <c r="I7609">
        <v>1.952107</v>
      </c>
    </row>
    <row r="7610" spans="1:9" x14ac:dyDescent="0.25">
      <c r="A7610">
        <v>2140110694</v>
      </c>
      <c r="B7610" t="s">
        <v>1773</v>
      </c>
      <c r="C7610" t="s">
        <v>139</v>
      </c>
      <c r="D7610" t="s">
        <v>140</v>
      </c>
      <c r="E7610" s="1">
        <v>24</v>
      </c>
      <c r="F7610" t="s">
        <v>36</v>
      </c>
      <c r="G7610" s="1">
        <v>18900</v>
      </c>
      <c r="H7610">
        <v>0</v>
      </c>
      <c r="I7610">
        <v>2.05375</v>
      </c>
    </row>
    <row r="7611" spans="1:9" x14ac:dyDescent="0.25">
      <c r="A7611">
        <v>2140110699</v>
      </c>
      <c r="B7611" t="s">
        <v>1774</v>
      </c>
      <c r="C7611" t="s">
        <v>8710</v>
      </c>
      <c r="D7611" t="s">
        <v>8711</v>
      </c>
      <c r="E7611" s="1">
        <v>0</v>
      </c>
      <c r="F7611" t="s">
        <v>36</v>
      </c>
      <c r="G7611">
        <v>0</v>
      </c>
      <c r="H7611">
        <v>0</v>
      </c>
      <c r="I7611">
        <v>1.4976</v>
      </c>
    </row>
    <row r="7612" spans="1:9" x14ac:dyDescent="0.25">
      <c r="A7612">
        <v>2140110699</v>
      </c>
      <c r="B7612" t="s">
        <v>1774</v>
      </c>
      <c r="C7612" t="s">
        <v>8706</v>
      </c>
      <c r="D7612" t="s">
        <v>8707</v>
      </c>
      <c r="E7612">
        <v>1</v>
      </c>
      <c r="F7612" t="s">
        <v>36</v>
      </c>
      <c r="G7612" s="1">
        <v>0</v>
      </c>
      <c r="H7612">
        <v>0</v>
      </c>
      <c r="I7612">
        <v>1.5</v>
      </c>
    </row>
    <row r="7613" spans="1:9" x14ac:dyDescent="0.25">
      <c r="A7613">
        <v>2140110699</v>
      </c>
      <c r="B7613" t="s">
        <v>1774</v>
      </c>
      <c r="C7613" t="s">
        <v>130</v>
      </c>
      <c r="D7613" t="s">
        <v>131</v>
      </c>
      <c r="E7613" s="1">
        <v>72914</v>
      </c>
      <c r="F7613" t="s">
        <v>36</v>
      </c>
      <c r="G7613">
        <v>256</v>
      </c>
      <c r="H7613" s="1">
        <v>338409</v>
      </c>
      <c r="I7613">
        <v>1.497547</v>
      </c>
    </row>
    <row r="7614" spans="1:9" x14ac:dyDescent="0.25">
      <c r="A7614">
        <v>2140110699</v>
      </c>
      <c r="B7614" t="s">
        <v>1774</v>
      </c>
      <c r="C7614" t="s">
        <v>142</v>
      </c>
      <c r="D7614" t="s">
        <v>143</v>
      </c>
      <c r="E7614" s="1">
        <v>0</v>
      </c>
      <c r="F7614" t="s">
        <v>36</v>
      </c>
      <c r="G7614">
        <v>0</v>
      </c>
      <c r="H7614">
        <v>0</v>
      </c>
      <c r="I7614">
        <v>1.497557</v>
      </c>
    </row>
    <row r="7615" spans="1:9" x14ac:dyDescent="0.25">
      <c r="A7615">
        <v>2140110699</v>
      </c>
      <c r="B7615" t="s">
        <v>1774</v>
      </c>
      <c r="C7615" t="s">
        <v>1678</v>
      </c>
      <c r="D7615" t="s">
        <v>1679</v>
      </c>
      <c r="E7615">
        <v>0</v>
      </c>
      <c r="F7615" t="s">
        <v>36</v>
      </c>
      <c r="G7615">
        <v>0</v>
      </c>
      <c r="H7615" s="1">
        <v>0</v>
      </c>
      <c r="I7615">
        <v>1.497547</v>
      </c>
    </row>
    <row r="7616" spans="1:9" x14ac:dyDescent="0.25">
      <c r="A7616">
        <v>2140110699</v>
      </c>
      <c r="B7616" t="s">
        <v>1774</v>
      </c>
      <c r="C7616" t="s">
        <v>137</v>
      </c>
      <c r="D7616" t="s">
        <v>138</v>
      </c>
      <c r="E7616" s="1">
        <v>0</v>
      </c>
      <c r="F7616" t="s">
        <v>36</v>
      </c>
      <c r="G7616">
        <v>23</v>
      </c>
      <c r="H7616">
        <v>256</v>
      </c>
      <c r="I7616">
        <v>1.5</v>
      </c>
    </row>
    <row r="7617" spans="1:9" x14ac:dyDescent="0.25">
      <c r="A7617">
        <v>2140110699</v>
      </c>
      <c r="B7617" t="s">
        <v>1774</v>
      </c>
      <c r="C7617" t="s">
        <v>151</v>
      </c>
      <c r="D7617" t="s">
        <v>152</v>
      </c>
      <c r="E7617">
        <v>0</v>
      </c>
      <c r="F7617" t="s">
        <v>36</v>
      </c>
      <c r="G7617">
        <v>0</v>
      </c>
      <c r="H7617" s="1">
        <v>0</v>
      </c>
      <c r="I7617">
        <v>1.4976</v>
      </c>
    </row>
    <row r="7618" spans="1:9" x14ac:dyDescent="0.25">
      <c r="A7618">
        <v>2140110699</v>
      </c>
      <c r="B7618" t="s">
        <v>1774</v>
      </c>
      <c r="C7618" t="s">
        <v>139</v>
      </c>
      <c r="D7618" t="s">
        <v>140</v>
      </c>
      <c r="E7618">
        <v>13</v>
      </c>
      <c r="F7618" t="s">
        <v>36</v>
      </c>
      <c r="G7618" s="1">
        <v>338400</v>
      </c>
      <c r="H7618" s="1">
        <v>0</v>
      </c>
      <c r="I7618">
        <v>1.4392309999999999</v>
      </c>
    </row>
    <row r="7619" spans="1:9" x14ac:dyDescent="0.25">
      <c r="A7619">
        <v>2140110700</v>
      </c>
      <c r="B7619" t="s">
        <v>1775</v>
      </c>
      <c r="C7619" t="s">
        <v>8710</v>
      </c>
      <c r="D7619" t="s">
        <v>8711</v>
      </c>
      <c r="E7619" s="1">
        <v>0</v>
      </c>
      <c r="F7619" t="s">
        <v>36</v>
      </c>
      <c r="G7619">
        <v>0</v>
      </c>
      <c r="H7619">
        <v>0</v>
      </c>
      <c r="I7619">
        <v>1.4350000000000001</v>
      </c>
    </row>
    <row r="7620" spans="1:9" x14ac:dyDescent="0.25">
      <c r="A7620">
        <v>2140110700</v>
      </c>
      <c r="B7620" t="s">
        <v>1775</v>
      </c>
      <c r="C7620" t="s">
        <v>8706</v>
      </c>
      <c r="D7620" t="s">
        <v>8707</v>
      </c>
      <c r="E7620" s="1">
        <v>19</v>
      </c>
      <c r="F7620" t="s">
        <v>36</v>
      </c>
      <c r="G7620">
        <v>0</v>
      </c>
      <c r="H7620" s="1">
        <v>0</v>
      </c>
      <c r="I7620">
        <v>1.4347369999999999</v>
      </c>
    </row>
    <row r="7621" spans="1:9" x14ac:dyDescent="0.25">
      <c r="A7621">
        <v>2140110700</v>
      </c>
      <c r="B7621" t="s">
        <v>1775</v>
      </c>
      <c r="C7621" t="s">
        <v>130</v>
      </c>
      <c r="D7621" t="s">
        <v>131</v>
      </c>
      <c r="E7621" s="1">
        <v>14190</v>
      </c>
      <c r="F7621" t="s">
        <v>36</v>
      </c>
      <c r="G7621">
        <v>0</v>
      </c>
      <c r="H7621" s="1">
        <v>97200</v>
      </c>
      <c r="I7621">
        <v>1.488634</v>
      </c>
    </row>
    <row r="7622" spans="1:9" x14ac:dyDescent="0.25">
      <c r="A7622">
        <v>2140110700</v>
      </c>
      <c r="B7622" t="s">
        <v>1775</v>
      </c>
      <c r="C7622" t="s">
        <v>142</v>
      </c>
      <c r="D7622" t="s">
        <v>143</v>
      </c>
      <c r="E7622" s="1">
        <v>0</v>
      </c>
      <c r="F7622" t="s">
        <v>36</v>
      </c>
      <c r="G7622" s="1">
        <v>0</v>
      </c>
      <c r="H7622" s="1">
        <v>0</v>
      </c>
      <c r="I7622">
        <v>1.488629</v>
      </c>
    </row>
    <row r="7623" spans="1:9" x14ac:dyDescent="0.25">
      <c r="A7623">
        <v>2140110700</v>
      </c>
      <c r="B7623" t="s">
        <v>1775</v>
      </c>
      <c r="C7623" t="s">
        <v>1678</v>
      </c>
      <c r="D7623" t="s">
        <v>1679</v>
      </c>
      <c r="E7623" s="1">
        <v>0</v>
      </c>
      <c r="F7623" t="s">
        <v>36</v>
      </c>
      <c r="G7623">
        <v>0</v>
      </c>
      <c r="H7623" s="1">
        <v>0</v>
      </c>
      <c r="I7623">
        <v>1.4887570000000001</v>
      </c>
    </row>
    <row r="7624" spans="1:9" x14ac:dyDescent="0.25">
      <c r="A7624">
        <v>2140110700</v>
      </c>
      <c r="B7624" t="s">
        <v>1775</v>
      </c>
      <c r="C7624" t="s">
        <v>256</v>
      </c>
      <c r="D7624" t="s">
        <v>257</v>
      </c>
      <c r="E7624">
        <v>30</v>
      </c>
      <c r="F7624" t="s">
        <v>36</v>
      </c>
      <c r="G7624">
        <v>0</v>
      </c>
      <c r="H7624">
        <v>0</v>
      </c>
      <c r="I7624">
        <v>1.4350000000000001</v>
      </c>
    </row>
    <row r="7625" spans="1:9" x14ac:dyDescent="0.25">
      <c r="A7625">
        <v>2140110700</v>
      </c>
      <c r="B7625" t="s">
        <v>1775</v>
      </c>
      <c r="C7625" t="s">
        <v>137</v>
      </c>
      <c r="D7625" t="s">
        <v>138</v>
      </c>
      <c r="E7625">
        <v>0</v>
      </c>
      <c r="F7625" t="s">
        <v>36</v>
      </c>
      <c r="G7625">
        <v>0</v>
      </c>
      <c r="H7625">
        <v>0</v>
      </c>
      <c r="I7625">
        <v>1.4350000000000001</v>
      </c>
    </row>
    <row r="7626" spans="1:9" x14ac:dyDescent="0.25">
      <c r="A7626">
        <v>2140110700</v>
      </c>
      <c r="B7626" t="s">
        <v>1775</v>
      </c>
      <c r="C7626" t="s">
        <v>151</v>
      </c>
      <c r="D7626" t="s">
        <v>152</v>
      </c>
      <c r="E7626">
        <v>0</v>
      </c>
      <c r="F7626" t="s">
        <v>36</v>
      </c>
      <c r="G7626">
        <v>0</v>
      </c>
      <c r="H7626">
        <v>0</v>
      </c>
      <c r="I7626">
        <v>1.4350000000000001</v>
      </c>
    </row>
    <row r="7627" spans="1:9" x14ac:dyDescent="0.25">
      <c r="A7627">
        <v>2140110700</v>
      </c>
      <c r="B7627" t="s">
        <v>1775</v>
      </c>
      <c r="C7627" t="s">
        <v>139</v>
      </c>
      <c r="D7627" t="s">
        <v>140</v>
      </c>
      <c r="E7627" s="1">
        <v>4375</v>
      </c>
      <c r="F7627" t="s">
        <v>36</v>
      </c>
      <c r="G7627" s="1">
        <v>97200</v>
      </c>
      <c r="H7627" s="1">
        <v>0</v>
      </c>
      <c r="I7627">
        <v>1.4350560000000001</v>
      </c>
    </row>
    <row r="7628" spans="1:9" x14ac:dyDescent="0.25">
      <c r="A7628">
        <v>2140110701</v>
      </c>
      <c r="B7628" t="s">
        <v>1776</v>
      </c>
      <c r="C7628" t="s">
        <v>8710</v>
      </c>
      <c r="D7628" t="s">
        <v>8711</v>
      </c>
      <c r="E7628">
        <v>0</v>
      </c>
      <c r="F7628" t="s">
        <v>36</v>
      </c>
      <c r="G7628">
        <v>0</v>
      </c>
      <c r="H7628">
        <v>0</v>
      </c>
      <c r="I7628">
        <v>1.5212000000000001</v>
      </c>
    </row>
    <row r="7629" spans="1:9" x14ac:dyDescent="0.25">
      <c r="A7629">
        <v>2140110701</v>
      </c>
      <c r="B7629" t="s">
        <v>1776</v>
      </c>
      <c r="C7629" t="s">
        <v>8706</v>
      </c>
      <c r="D7629" t="s">
        <v>8707</v>
      </c>
      <c r="E7629" s="1">
        <v>49</v>
      </c>
      <c r="F7629" t="s">
        <v>36</v>
      </c>
      <c r="G7629">
        <v>0</v>
      </c>
      <c r="H7629">
        <v>0</v>
      </c>
      <c r="I7629">
        <v>1.5212239999999999</v>
      </c>
    </row>
    <row r="7630" spans="1:9" x14ac:dyDescent="0.25">
      <c r="A7630">
        <v>2140110701</v>
      </c>
      <c r="B7630" t="s">
        <v>1776</v>
      </c>
      <c r="C7630" t="s">
        <v>130</v>
      </c>
      <c r="D7630" t="s">
        <v>131</v>
      </c>
      <c r="E7630" s="1">
        <v>12085</v>
      </c>
      <c r="F7630" t="s">
        <v>36</v>
      </c>
      <c r="G7630">
        <v>0</v>
      </c>
      <c r="H7630" s="1">
        <v>151200</v>
      </c>
      <c r="I7630">
        <v>1.52111</v>
      </c>
    </row>
    <row r="7631" spans="1:9" x14ac:dyDescent="0.25">
      <c r="A7631">
        <v>2140110701</v>
      </c>
      <c r="B7631" t="s">
        <v>1776</v>
      </c>
      <c r="C7631" t="s">
        <v>1678</v>
      </c>
      <c r="D7631" t="s">
        <v>1679</v>
      </c>
      <c r="E7631">
        <v>0</v>
      </c>
      <c r="F7631" t="s">
        <v>36</v>
      </c>
      <c r="G7631">
        <v>0</v>
      </c>
      <c r="H7631">
        <v>0</v>
      </c>
      <c r="I7631">
        <v>1.5214190000000001</v>
      </c>
    </row>
    <row r="7632" spans="1:9" x14ac:dyDescent="0.25">
      <c r="A7632">
        <v>2140110701</v>
      </c>
      <c r="B7632" t="s">
        <v>1776</v>
      </c>
      <c r="C7632" t="s">
        <v>137</v>
      </c>
      <c r="D7632" t="s">
        <v>138</v>
      </c>
      <c r="E7632" s="1">
        <v>0</v>
      </c>
      <c r="F7632" t="s">
        <v>36</v>
      </c>
      <c r="G7632">
        <v>0</v>
      </c>
      <c r="H7632" s="1">
        <v>0</v>
      </c>
      <c r="I7632">
        <v>1.4312450000000001</v>
      </c>
    </row>
    <row r="7633" spans="1:9" x14ac:dyDescent="0.25">
      <c r="A7633">
        <v>2140110701</v>
      </c>
      <c r="B7633" t="s">
        <v>1776</v>
      </c>
      <c r="C7633" t="s">
        <v>151</v>
      </c>
      <c r="D7633" t="s">
        <v>152</v>
      </c>
      <c r="E7633">
        <v>0</v>
      </c>
      <c r="F7633" t="s">
        <v>36</v>
      </c>
      <c r="G7633">
        <v>0</v>
      </c>
      <c r="H7633">
        <v>0</v>
      </c>
      <c r="I7633">
        <v>1.4312</v>
      </c>
    </row>
    <row r="7634" spans="1:9" x14ac:dyDescent="0.25">
      <c r="A7634">
        <v>2140110701</v>
      </c>
      <c r="B7634" t="s">
        <v>1776</v>
      </c>
      <c r="C7634" t="s">
        <v>139</v>
      </c>
      <c r="D7634" t="s">
        <v>140</v>
      </c>
      <c r="E7634" s="1">
        <v>27178</v>
      </c>
      <c r="F7634" t="s">
        <v>36</v>
      </c>
      <c r="G7634" s="1">
        <v>151200</v>
      </c>
      <c r="H7634">
        <v>0</v>
      </c>
      <c r="I7634">
        <v>1.431233</v>
      </c>
    </row>
    <row r="7635" spans="1:9" x14ac:dyDescent="0.25">
      <c r="A7635">
        <v>2140110702</v>
      </c>
      <c r="B7635" t="s">
        <v>1777</v>
      </c>
      <c r="C7635" t="s">
        <v>130</v>
      </c>
      <c r="D7635" t="s">
        <v>131</v>
      </c>
      <c r="E7635" s="1">
        <v>3975</v>
      </c>
      <c r="F7635" t="s">
        <v>36</v>
      </c>
      <c r="G7635">
        <v>0</v>
      </c>
      <c r="H7635" s="1">
        <v>0</v>
      </c>
      <c r="I7635">
        <v>1.784511</v>
      </c>
    </row>
    <row r="7636" spans="1:9" x14ac:dyDescent="0.25">
      <c r="A7636">
        <v>2140110702</v>
      </c>
      <c r="B7636" t="s">
        <v>1777</v>
      </c>
      <c r="C7636" t="s">
        <v>1678</v>
      </c>
      <c r="D7636" t="s">
        <v>1679</v>
      </c>
      <c r="E7636">
        <v>0</v>
      </c>
      <c r="F7636" t="s">
        <v>36</v>
      </c>
      <c r="G7636">
        <v>0</v>
      </c>
      <c r="H7636">
        <v>0</v>
      </c>
      <c r="I7636">
        <v>1.4609479999999999</v>
      </c>
    </row>
    <row r="7637" spans="1:9" x14ac:dyDescent="0.25">
      <c r="A7637">
        <v>2140110703</v>
      </c>
      <c r="B7637" t="s">
        <v>1778</v>
      </c>
      <c r="C7637" t="s">
        <v>8710</v>
      </c>
      <c r="D7637" t="s">
        <v>8711</v>
      </c>
      <c r="E7637">
        <v>0</v>
      </c>
      <c r="F7637" t="s">
        <v>36</v>
      </c>
      <c r="G7637">
        <v>0</v>
      </c>
      <c r="H7637">
        <v>0</v>
      </c>
      <c r="I7637">
        <v>1.4692000000000001</v>
      </c>
    </row>
    <row r="7638" spans="1:9" x14ac:dyDescent="0.25">
      <c r="A7638">
        <v>2140110703</v>
      </c>
      <c r="B7638" t="s">
        <v>1778</v>
      </c>
      <c r="C7638" t="s">
        <v>8706</v>
      </c>
      <c r="D7638" t="s">
        <v>8707</v>
      </c>
      <c r="E7638">
        <v>18</v>
      </c>
      <c r="F7638" t="s">
        <v>36</v>
      </c>
      <c r="G7638">
        <v>0</v>
      </c>
      <c r="H7638">
        <v>0</v>
      </c>
      <c r="I7638">
        <v>1.4688889999999999</v>
      </c>
    </row>
    <row r="7639" spans="1:9" x14ac:dyDescent="0.25">
      <c r="A7639">
        <v>2140110703</v>
      </c>
      <c r="B7639" t="s">
        <v>1778</v>
      </c>
      <c r="C7639" t="s">
        <v>130</v>
      </c>
      <c r="D7639" t="s">
        <v>131</v>
      </c>
      <c r="E7639" s="1">
        <v>15992</v>
      </c>
      <c r="F7639" t="s">
        <v>36</v>
      </c>
      <c r="G7639">
        <v>75</v>
      </c>
      <c r="H7639">
        <v>0</v>
      </c>
      <c r="I7639">
        <v>1.4117249999999999</v>
      </c>
    </row>
    <row r="7640" spans="1:9" x14ac:dyDescent="0.25">
      <c r="A7640">
        <v>2140110703</v>
      </c>
      <c r="B7640" t="s">
        <v>1778</v>
      </c>
      <c r="C7640" t="s">
        <v>1678</v>
      </c>
      <c r="D7640" t="s">
        <v>1679</v>
      </c>
      <c r="E7640">
        <v>0</v>
      </c>
      <c r="F7640" t="s">
        <v>36</v>
      </c>
      <c r="G7640">
        <v>0</v>
      </c>
      <c r="H7640">
        <v>0</v>
      </c>
      <c r="I7640">
        <v>1.36514</v>
      </c>
    </row>
    <row r="7641" spans="1:9" x14ac:dyDescent="0.25">
      <c r="A7641">
        <v>2140110703</v>
      </c>
      <c r="B7641" t="s">
        <v>1778</v>
      </c>
      <c r="C7641" t="s">
        <v>151</v>
      </c>
      <c r="D7641" t="s">
        <v>152</v>
      </c>
      <c r="E7641">
        <v>0</v>
      </c>
      <c r="F7641" t="s">
        <v>36</v>
      </c>
      <c r="G7641">
        <v>0</v>
      </c>
      <c r="H7641">
        <v>0</v>
      </c>
      <c r="I7641">
        <v>1.5706</v>
      </c>
    </row>
    <row r="7642" spans="1:9" x14ac:dyDescent="0.25">
      <c r="A7642">
        <v>2140110704</v>
      </c>
      <c r="B7642" t="s">
        <v>1779</v>
      </c>
      <c r="C7642" t="s">
        <v>8710</v>
      </c>
      <c r="D7642" t="s">
        <v>8711</v>
      </c>
      <c r="E7642">
        <v>0</v>
      </c>
      <c r="F7642" t="s">
        <v>36</v>
      </c>
      <c r="G7642">
        <v>0</v>
      </c>
      <c r="H7642">
        <v>0</v>
      </c>
      <c r="I7642">
        <v>1.4748000000000001</v>
      </c>
    </row>
    <row r="7643" spans="1:9" x14ac:dyDescent="0.25">
      <c r="A7643">
        <v>2140110704</v>
      </c>
      <c r="B7643" t="s">
        <v>1779</v>
      </c>
      <c r="C7643" t="s">
        <v>8706</v>
      </c>
      <c r="D7643" t="s">
        <v>8707</v>
      </c>
      <c r="E7643">
        <v>50</v>
      </c>
      <c r="F7643" t="s">
        <v>36</v>
      </c>
      <c r="G7643">
        <v>0</v>
      </c>
      <c r="H7643">
        <v>0</v>
      </c>
      <c r="I7643">
        <v>1.4748000000000001</v>
      </c>
    </row>
    <row r="7644" spans="1:9" x14ac:dyDescent="0.25">
      <c r="A7644">
        <v>2140110704</v>
      </c>
      <c r="B7644" t="s">
        <v>1779</v>
      </c>
      <c r="C7644" t="s">
        <v>130</v>
      </c>
      <c r="D7644" t="s">
        <v>131</v>
      </c>
      <c r="E7644" s="1">
        <v>7350</v>
      </c>
      <c r="F7644" t="s">
        <v>36</v>
      </c>
      <c r="G7644">
        <v>0</v>
      </c>
      <c r="H7644">
        <v>0</v>
      </c>
      <c r="I7644">
        <v>1.4257580000000001</v>
      </c>
    </row>
    <row r="7645" spans="1:9" x14ac:dyDescent="0.25">
      <c r="A7645">
        <v>2140110704</v>
      </c>
      <c r="B7645" t="s">
        <v>1779</v>
      </c>
      <c r="C7645" t="s">
        <v>1678</v>
      </c>
      <c r="D7645" t="s">
        <v>1679</v>
      </c>
      <c r="E7645" s="1">
        <v>0</v>
      </c>
      <c r="F7645" t="s">
        <v>36</v>
      </c>
      <c r="G7645">
        <v>0</v>
      </c>
      <c r="H7645">
        <v>0</v>
      </c>
      <c r="I7645">
        <v>1.402217</v>
      </c>
    </row>
    <row r="7646" spans="1:9" x14ac:dyDescent="0.25">
      <c r="A7646">
        <v>2140110704</v>
      </c>
      <c r="B7646" t="s">
        <v>1779</v>
      </c>
      <c r="C7646" t="s">
        <v>151</v>
      </c>
      <c r="D7646" t="s">
        <v>152</v>
      </c>
      <c r="E7646" s="1">
        <v>0</v>
      </c>
      <c r="F7646" t="s">
        <v>36</v>
      </c>
      <c r="G7646">
        <v>0</v>
      </c>
      <c r="H7646">
        <v>0</v>
      </c>
      <c r="I7646">
        <v>1.4748000000000001</v>
      </c>
    </row>
    <row r="7647" spans="1:9" x14ac:dyDescent="0.25">
      <c r="A7647">
        <v>2140110705</v>
      </c>
      <c r="B7647" t="s">
        <v>1780</v>
      </c>
      <c r="C7647" t="s">
        <v>8710</v>
      </c>
      <c r="D7647" t="s">
        <v>8711</v>
      </c>
      <c r="E7647">
        <v>0</v>
      </c>
      <c r="F7647" t="s">
        <v>36</v>
      </c>
      <c r="G7647">
        <v>0</v>
      </c>
      <c r="H7647">
        <v>0</v>
      </c>
      <c r="I7647">
        <v>1.4925999999999999</v>
      </c>
    </row>
    <row r="7648" spans="1:9" x14ac:dyDescent="0.25">
      <c r="A7648">
        <v>2140110705</v>
      </c>
      <c r="B7648" t="s">
        <v>1780</v>
      </c>
      <c r="C7648" t="s">
        <v>8706</v>
      </c>
      <c r="D7648" t="s">
        <v>8707</v>
      </c>
      <c r="E7648">
        <v>50</v>
      </c>
      <c r="F7648" t="s">
        <v>36</v>
      </c>
      <c r="G7648">
        <v>0</v>
      </c>
      <c r="H7648">
        <v>0</v>
      </c>
      <c r="I7648">
        <v>1.4925999999999999</v>
      </c>
    </row>
    <row r="7649" spans="1:9" x14ac:dyDescent="0.25">
      <c r="A7649">
        <v>2140110705</v>
      </c>
      <c r="B7649" t="s">
        <v>1780</v>
      </c>
      <c r="C7649" t="s">
        <v>130</v>
      </c>
      <c r="D7649" t="s">
        <v>131</v>
      </c>
      <c r="E7649" s="1">
        <v>2227</v>
      </c>
      <c r="F7649" t="s">
        <v>36</v>
      </c>
      <c r="G7649">
        <v>0</v>
      </c>
      <c r="H7649">
        <v>3</v>
      </c>
      <c r="I7649">
        <v>1.493579</v>
      </c>
    </row>
    <row r="7650" spans="1:9" x14ac:dyDescent="0.25">
      <c r="A7650">
        <v>2140110705</v>
      </c>
      <c r="B7650" t="s">
        <v>1780</v>
      </c>
      <c r="C7650" t="s">
        <v>1678</v>
      </c>
      <c r="D7650" t="s">
        <v>1679</v>
      </c>
      <c r="E7650">
        <v>0</v>
      </c>
      <c r="F7650" t="s">
        <v>36</v>
      </c>
      <c r="G7650">
        <v>0</v>
      </c>
      <c r="H7650">
        <v>0</v>
      </c>
      <c r="I7650">
        <v>2.55965</v>
      </c>
    </row>
    <row r="7651" spans="1:9" x14ac:dyDescent="0.25">
      <c r="A7651">
        <v>2140110705</v>
      </c>
      <c r="B7651" t="s">
        <v>1780</v>
      </c>
      <c r="C7651" t="s">
        <v>137</v>
      </c>
      <c r="D7651" t="s">
        <v>138</v>
      </c>
      <c r="E7651">
        <v>1</v>
      </c>
      <c r="F7651" t="s">
        <v>36</v>
      </c>
      <c r="G7651">
        <v>3</v>
      </c>
      <c r="H7651">
        <v>0</v>
      </c>
      <c r="I7651">
        <v>2.56</v>
      </c>
    </row>
    <row r="7652" spans="1:9" x14ac:dyDescent="0.25">
      <c r="A7652">
        <v>2140110705</v>
      </c>
      <c r="B7652" t="s">
        <v>1780</v>
      </c>
      <c r="C7652" t="s">
        <v>151</v>
      </c>
      <c r="D7652" t="s">
        <v>152</v>
      </c>
      <c r="E7652">
        <v>0</v>
      </c>
      <c r="F7652" t="s">
        <v>36</v>
      </c>
      <c r="G7652">
        <v>0</v>
      </c>
      <c r="H7652">
        <v>0</v>
      </c>
      <c r="I7652">
        <v>1.4925999999999999</v>
      </c>
    </row>
    <row r="7653" spans="1:9" x14ac:dyDescent="0.25">
      <c r="A7653">
        <v>2140110707</v>
      </c>
      <c r="B7653" t="s">
        <v>1781</v>
      </c>
      <c r="C7653" t="s">
        <v>8710</v>
      </c>
      <c r="D7653" t="s">
        <v>8711</v>
      </c>
      <c r="E7653">
        <v>0</v>
      </c>
      <c r="F7653" t="s">
        <v>36</v>
      </c>
      <c r="G7653">
        <v>0</v>
      </c>
      <c r="H7653">
        <v>0</v>
      </c>
      <c r="I7653">
        <v>1.4463999999999999</v>
      </c>
    </row>
    <row r="7654" spans="1:9" x14ac:dyDescent="0.25">
      <c r="A7654">
        <v>2140110707</v>
      </c>
      <c r="B7654" t="s">
        <v>1781</v>
      </c>
      <c r="C7654" t="s">
        <v>8706</v>
      </c>
      <c r="D7654" t="s">
        <v>8707</v>
      </c>
      <c r="E7654">
        <v>14</v>
      </c>
      <c r="F7654" t="s">
        <v>36</v>
      </c>
      <c r="G7654" s="1">
        <v>0</v>
      </c>
      <c r="H7654">
        <v>0</v>
      </c>
      <c r="I7654">
        <v>1.446429</v>
      </c>
    </row>
    <row r="7655" spans="1:9" x14ac:dyDescent="0.25">
      <c r="A7655">
        <v>2140110707</v>
      </c>
      <c r="B7655" t="s">
        <v>1781</v>
      </c>
      <c r="C7655" t="s">
        <v>130</v>
      </c>
      <c r="D7655" t="s">
        <v>131</v>
      </c>
      <c r="E7655" s="1">
        <v>16345</v>
      </c>
      <c r="F7655" t="s">
        <v>36</v>
      </c>
      <c r="G7655">
        <v>0</v>
      </c>
      <c r="H7655" s="1">
        <v>0</v>
      </c>
      <c r="I7655">
        <v>1.4318569999999999</v>
      </c>
    </row>
    <row r="7656" spans="1:9" x14ac:dyDescent="0.25">
      <c r="A7656">
        <v>2140110707</v>
      </c>
      <c r="B7656" t="s">
        <v>1781</v>
      </c>
      <c r="C7656" t="s">
        <v>1678</v>
      </c>
      <c r="D7656" t="s">
        <v>1679</v>
      </c>
      <c r="E7656" s="1">
        <v>0</v>
      </c>
      <c r="F7656" t="s">
        <v>36</v>
      </c>
      <c r="G7656">
        <v>0</v>
      </c>
      <c r="H7656">
        <v>0</v>
      </c>
      <c r="I7656">
        <v>1.422315</v>
      </c>
    </row>
    <row r="7657" spans="1:9" x14ac:dyDescent="0.25">
      <c r="A7657">
        <v>2140110707</v>
      </c>
      <c r="B7657" t="s">
        <v>1781</v>
      </c>
      <c r="C7657" t="s">
        <v>137</v>
      </c>
      <c r="D7657" t="s">
        <v>138</v>
      </c>
      <c r="E7657" s="1">
        <v>0</v>
      </c>
      <c r="F7657" t="s">
        <v>36</v>
      </c>
      <c r="G7657">
        <v>0</v>
      </c>
      <c r="H7657">
        <v>0</v>
      </c>
      <c r="I7657">
        <v>1.595294</v>
      </c>
    </row>
    <row r="7658" spans="1:9" x14ac:dyDescent="0.25">
      <c r="A7658">
        <v>2140110707</v>
      </c>
      <c r="B7658" t="s">
        <v>1781</v>
      </c>
      <c r="C7658" t="s">
        <v>151</v>
      </c>
      <c r="D7658" t="s">
        <v>152</v>
      </c>
      <c r="E7658">
        <v>0</v>
      </c>
      <c r="F7658" t="s">
        <v>36</v>
      </c>
      <c r="G7658">
        <v>0</v>
      </c>
      <c r="H7658">
        <v>0</v>
      </c>
      <c r="I7658">
        <v>1.5958000000000001</v>
      </c>
    </row>
    <row r="7659" spans="1:9" x14ac:dyDescent="0.25">
      <c r="A7659">
        <v>2140110708</v>
      </c>
      <c r="B7659" t="s">
        <v>1782</v>
      </c>
      <c r="C7659" t="s">
        <v>8710</v>
      </c>
      <c r="D7659" t="s">
        <v>8711</v>
      </c>
      <c r="E7659">
        <v>0</v>
      </c>
      <c r="F7659" t="s">
        <v>36</v>
      </c>
      <c r="G7659">
        <v>0</v>
      </c>
      <c r="H7659">
        <v>0</v>
      </c>
      <c r="I7659">
        <v>1.5092000000000001</v>
      </c>
    </row>
    <row r="7660" spans="1:9" x14ac:dyDescent="0.25">
      <c r="A7660">
        <v>2140110708</v>
      </c>
      <c r="B7660" t="s">
        <v>1782</v>
      </c>
      <c r="C7660" t="s">
        <v>8706</v>
      </c>
      <c r="D7660" t="s">
        <v>8707</v>
      </c>
      <c r="E7660">
        <v>40</v>
      </c>
      <c r="F7660" t="s">
        <v>36</v>
      </c>
      <c r="G7660">
        <v>0</v>
      </c>
      <c r="H7660">
        <v>0</v>
      </c>
      <c r="I7660">
        <v>1.50925</v>
      </c>
    </row>
    <row r="7661" spans="1:9" x14ac:dyDescent="0.25">
      <c r="A7661">
        <v>2140110708</v>
      </c>
      <c r="B7661" t="s">
        <v>1782</v>
      </c>
      <c r="C7661" t="s">
        <v>130</v>
      </c>
      <c r="D7661" t="s">
        <v>131</v>
      </c>
      <c r="E7661" s="1">
        <v>1950</v>
      </c>
      <c r="F7661" t="s">
        <v>36</v>
      </c>
      <c r="G7661">
        <v>0</v>
      </c>
      <c r="H7661">
        <v>3</v>
      </c>
      <c r="I7661">
        <v>1.5090460000000001</v>
      </c>
    </row>
    <row r="7662" spans="1:9" x14ac:dyDescent="0.25">
      <c r="A7662">
        <v>2140110708</v>
      </c>
      <c r="B7662" t="s">
        <v>1782</v>
      </c>
      <c r="C7662" t="s">
        <v>1678</v>
      </c>
      <c r="D7662" t="s">
        <v>1679</v>
      </c>
      <c r="E7662">
        <v>0</v>
      </c>
      <c r="F7662" t="s">
        <v>36</v>
      </c>
      <c r="G7662">
        <v>0</v>
      </c>
      <c r="H7662">
        <v>0</v>
      </c>
      <c r="I7662">
        <v>1.4524900000000001</v>
      </c>
    </row>
    <row r="7663" spans="1:9" x14ac:dyDescent="0.25">
      <c r="A7663">
        <v>2140110708</v>
      </c>
      <c r="B7663" t="s">
        <v>1782</v>
      </c>
      <c r="C7663" t="s">
        <v>137</v>
      </c>
      <c r="D7663" t="s">
        <v>138</v>
      </c>
      <c r="E7663">
        <v>1</v>
      </c>
      <c r="F7663" t="s">
        <v>36</v>
      </c>
      <c r="G7663">
        <v>3</v>
      </c>
      <c r="H7663">
        <v>0</v>
      </c>
      <c r="I7663">
        <v>1.45</v>
      </c>
    </row>
    <row r="7664" spans="1:9" x14ac:dyDescent="0.25">
      <c r="A7664">
        <v>2140110708</v>
      </c>
      <c r="B7664" t="s">
        <v>1782</v>
      </c>
      <c r="C7664" t="s">
        <v>151</v>
      </c>
      <c r="D7664" t="s">
        <v>152</v>
      </c>
      <c r="E7664">
        <v>0</v>
      </c>
      <c r="F7664" t="s">
        <v>36</v>
      </c>
      <c r="G7664">
        <v>0</v>
      </c>
      <c r="H7664">
        <v>0</v>
      </c>
      <c r="I7664">
        <v>1.5092000000000001</v>
      </c>
    </row>
    <row r="7665" spans="1:9" x14ac:dyDescent="0.25">
      <c r="A7665">
        <v>2140110708</v>
      </c>
      <c r="B7665" t="s">
        <v>1782</v>
      </c>
      <c r="C7665" t="s">
        <v>139</v>
      </c>
      <c r="D7665" t="s">
        <v>140</v>
      </c>
      <c r="E7665" s="1">
        <v>1025</v>
      </c>
      <c r="F7665" t="s">
        <v>36</v>
      </c>
      <c r="G7665">
        <v>0</v>
      </c>
      <c r="H7665">
        <v>0</v>
      </c>
      <c r="I7665">
        <v>1.531776</v>
      </c>
    </row>
    <row r="7666" spans="1:9" x14ac:dyDescent="0.25">
      <c r="A7666">
        <v>2140110709</v>
      </c>
      <c r="B7666" t="s">
        <v>1783</v>
      </c>
      <c r="C7666" t="s">
        <v>8710</v>
      </c>
      <c r="D7666" t="s">
        <v>8711</v>
      </c>
      <c r="E7666">
        <v>0</v>
      </c>
      <c r="F7666" t="s">
        <v>36</v>
      </c>
      <c r="G7666">
        <v>0</v>
      </c>
      <c r="H7666">
        <v>0</v>
      </c>
      <c r="I7666">
        <v>1.5562</v>
      </c>
    </row>
    <row r="7667" spans="1:9" x14ac:dyDescent="0.25">
      <c r="A7667">
        <v>2140110709</v>
      </c>
      <c r="B7667" t="s">
        <v>1783</v>
      </c>
      <c r="C7667" t="s">
        <v>8706</v>
      </c>
      <c r="D7667" t="s">
        <v>8707</v>
      </c>
      <c r="E7667">
        <v>50</v>
      </c>
      <c r="F7667" t="s">
        <v>36</v>
      </c>
      <c r="G7667">
        <v>0</v>
      </c>
      <c r="H7667">
        <v>0</v>
      </c>
      <c r="I7667">
        <v>1.5562</v>
      </c>
    </row>
    <row r="7668" spans="1:9" x14ac:dyDescent="0.25">
      <c r="A7668">
        <v>2140110709</v>
      </c>
      <c r="B7668" t="s">
        <v>1783</v>
      </c>
      <c r="C7668" t="s">
        <v>130</v>
      </c>
      <c r="D7668" t="s">
        <v>131</v>
      </c>
      <c r="E7668" s="1">
        <v>4848</v>
      </c>
      <c r="F7668" t="s">
        <v>36</v>
      </c>
      <c r="G7668" s="1">
        <v>9500</v>
      </c>
      <c r="H7668">
        <v>0</v>
      </c>
      <c r="I7668">
        <v>1.5561780000000001</v>
      </c>
    </row>
    <row r="7669" spans="1:9" x14ac:dyDescent="0.25">
      <c r="A7669">
        <v>2140110709</v>
      </c>
      <c r="B7669" t="s">
        <v>1783</v>
      </c>
      <c r="C7669" t="s">
        <v>1678</v>
      </c>
      <c r="D7669" t="s">
        <v>1679</v>
      </c>
      <c r="E7669">
        <v>0</v>
      </c>
      <c r="F7669" t="s">
        <v>36</v>
      </c>
      <c r="G7669">
        <v>0</v>
      </c>
      <c r="H7669">
        <v>0</v>
      </c>
      <c r="I7669">
        <v>1.442248</v>
      </c>
    </row>
    <row r="7670" spans="1:9" x14ac:dyDescent="0.25">
      <c r="A7670">
        <v>2140110709</v>
      </c>
      <c r="B7670" t="s">
        <v>1783</v>
      </c>
      <c r="C7670" t="s">
        <v>151</v>
      </c>
      <c r="D7670" t="s">
        <v>152</v>
      </c>
      <c r="E7670">
        <v>0</v>
      </c>
      <c r="F7670" t="s">
        <v>36</v>
      </c>
      <c r="G7670">
        <v>0</v>
      </c>
      <c r="H7670">
        <v>0</v>
      </c>
      <c r="I7670">
        <v>1.7784</v>
      </c>
    </row>
    <row r="7671" spans="1:9" x14ac:dyDescent="0.25">
      <c r="A7671">
        <v>2140110709</v>
      </c>
      <c r="B7671" t="s">
        <v>1783</v>
      </c>
      <c r="C7671" t="s">
        <v>139</v>
      </c>
      <c r="D7671" t="s">
        <v>140</v>
      </c>
      <c r="E7671">
        <v>0</v>
      </c>
      <c r="F7671" t="s">
        <v>36</v>
      </c>
      <c r="G7671">
        <v>0</v>
      </c>
      <c r="H7671" s="1">
        <v>9500</v>
      </c>
      <c r="I7671">
        <v>1.4625999999999999</v>
      </c>
    </row>
    <row r="7672" spans="1:9" x14ac:dyDescent="0.25">
      <c r="A7672">
        <v>2140110711</v>
      </c>
      <c r="B7672" t="s">
        <v>1784</v>
      </c>
      <c r="C7672" t="s">
        <v>8710</v>
      </c>
      <c r="D7672" t="s">
        <v>8711</v>
      </c>
      <c r="E7672">
        <v>0</v>
      </c>
      <c r="F7672" t="s">
        <v>36</v>
      </c>
      <c r="G7672">
        <v>0</v>
      </c>
      <c r="H7672">
        <v>0</v>
      </c>
      <c r="I7672">
        <v>2.0461999999999998</v>
      </c>
    </row>
    <row r="7673" spans="1:9" x14ac:dyDescent="0.25">
      <c r="A7673">
        <v>2140110711</v>
      </c>
      <c r="B7673" t="s">
        <v>1784</v>
      </c>
      <c r="C7673" t="s">
        <v>8706</v>
      </c>
      <c r="D7673" t="s">
        <v>8707</v>
      </c>
      <c r="E7673">
        <v>44</v>
      </c>
      <c r="F7673" t="s">
        <v>36</v>
      </c>
      <c r="G7673">
        <v>0</v>
      </c>
      <c r="H7673">
        <v>0</v>
      </c>
      <c r="I7673">
        <v>2.0461360000000002</v>
      </c>
    </row>
    <row r="7674" spans="1:9" x14ac:dyDescent="0.25">
      <c r="A7674">
        <v>2140110711</v>
      </c>
      <c r="B7674" t="s">
        <v>1784</v>
      </c>
      <c r="C7674" t="s">
        <v>130</v>
      </c>
      <c r="D7674" t="s">
        <v>131</v>
      </c>
      <c r="E7674" s="1">
        <v>3700</v>
      </c>
      <c r="F7674" t="s">
        <v>36</v>
      </c>
      <c r="G7674">
        <v>0</v>
      </c>
      <c r="H7674">
        <v>500</v>
      </c>
      <c r="I7674">
        <v>2.0461</v>
      </c>
    </row>
    <row r="7675" spans="1:9" x14ac:dyDescent="0.25">
      <c r="A7675">
        <v>2140110711</v>
      </c>
      <c r="B7675" t="s">
        <v>1784</v>
      </c>
      <c r="C7675" t="s">
        <v>1678</v>
      </c>
      <c r="D7675" t="s">
        <v>1679</v>
      </c>
      <c r="E7675">
        <v>0</v>
      </c>
      <c r="F7675" t="s">
        <v>36</v>
      </c>
      <c r="G7675">
        <v>500</v>
      </c>
      <c r="H7675">
        <v>0</v>
      </c>
      <c r="I7675">
        <v>1.84979</v>
      </c>
    </row>
    <row r="7676" spans="1:9" x14ac:dyDescent="0.25">
      <c r="A7676">
        <v>2140110711</v>
      </c>
      <c r="B7676" t="s">
        <v>1784</v>
      </c>
      <c r="C7676" t="s">
        <v>151</v>
      </c>
      <c r="D7676" t="s">
        <v>152</v>
      </c>
      <c r="E7676">
        <v>0</v>
      </c>
      <c r="F7676" t="s">
        <v>36</v>
      </c>
      <c r="G7676">
        <v>0</v>
      </c>
      <c r="H7676">
        <v>0</v>
      </c>
      <c r="I7676">
        <v>2.1924000000000001</v>
      </c>
    </row>
    <row r="7677" spans="1:9" x14ac:dyDescent="0.25">
      <c r="A7677">
        <v>2140110712</v>
      </c>
      <c r="B7677" t="s">
        <v>1785</v>
      </c>
      <c r="C7677" t="s">
        <v>8710</v>
      </c>
      <c r="D7677" t="s">
        <v>8711</v>
      </c>
      <c r="E7677">
        <v>0</v>
      </c>
      <c r="F7677" t="s">
        <v>36</v>
      </c>
      <c r="G7677">
        <v>0</v>
      </c>
      <c r="H7677">
        <v>0</v>
      </c>
      <c r="I7677">
        <v>2.4216000000000002</v>
      </c>
    </row>
    <row r="7678" spans="1:9" x14ac:dyDescent="0.25">
      <c r="A7678">
        <v>2140110712</v>
      </c>
      <c r="B7678" t="s">
        <v>1785</v>
      </c>
      <c r="C7678" t="s">
        <v>8706</v>
      </c>
      <c r="D7678" t="s">
        <v>8707</v>
      </c>
      <c r="E7678">
        <v>50</v>
      </c>
      <c r="F7678" t="s">
        <v>36</v>
      </c>
      <c r="G7678">
        <v>0</v>
      </c>
      <c r="H7678">
        <v>0</v>
      </c>
      <c r="I7678">
        <v>2.4216000000000002</v>
      </c>
    </row>
    <row r="7679" spans="1:9" x14ac:dyDescent="0.25">
      <c r="A7679">
        <v>2140110712</v>
      </c>
      <c r="B7679" t="s">
        <v>1785</v>
      </c>
      <c r="C7679" t="s">
        <v>130</v>
      </c>
      <c r="D7679" t="s">
        <v>131</v>
      </c>
      <c r="E7679" s="1">
        <v>5198</v>
      </c>
      <c r="F7679" t="s">
        <v>36</v>
      </c>
      <c r="G7679">
        <v>0</v>
      </c>
      <c r="H7679">
        <v>0</v>
      </c>
      <c r="I7679">
        <v>2.4215490000000002</v>
      </c>
    </row>
    <row r="7680" spans="1:9" x14ac:dyDescent="0.25">
      <c r="A7680">
        <v>2140110712</v>
      </c>
      <c r="B7680" t="s">
        <v>1785</v>
      </c>
      <c r="C7680" t="s">
        <v>1678</v>
      </c>
      <c r="D7680" t="s">
        <v>1679</v>
      </c>
      <c r="E7680">
        <v>0</v>
      </c>
      <c r="F7680" t="s">
        <v>36</v>
      </c>
      <c r="G7680">
        <v>0</v>
      </c>
      <c r="H7680">
        <v>0</v>
      </c>
      <c r="I7680">
        <v>2.4215499999999999</v>
      </c>
    </row>
    <row r="7681" spans="1:9" x14ac:dyDescent="0.25">
      <c r="A7681">
        <v>2140110712</v>
      </c>
      <c r="B7681" t="s">
        <v>1785</v>
      </c>
      <c r="C7681" t="s">
        <v>151</v>
      </c>
      <c r="D7681" t="s">
        <v>152</v>
      </c>
      <c r="E7681">
        <v>0</v>
      </c>
      <c r="F7681" t="s">
        <v>36</v>
      </c>
      <c r="G7681">
        <v>0</v>
      </c>
      <c r="H7681">
        <v>0</v>
      </c>
      <c r="I7681">
        <v>2.4216000000000002</v>
      </c>
    </row>
    <row r="7682" spans="1:9" x14ac:dyDescent="0.25">
      <c r="A7682">
        <v>2140110713</v>
      </c>
      <c r="B7682" t="s">
        <v>1786</v>
      </c>
      <c r="C7682" t="s">
        <v>8710</v>
      </c>
      <c r="D7682" t="s">
        <v>8711</v>
      </c>
      <c r="E7682">
        <v>0</v>
      </c>
      <c r="F7682" t="s">
        <v>36</v>
      </c>
      <c r="G7682">
        <v>0</v>
      </c>
      <c r="H7682">
        <v>0</v>
      </c>
      <c r="I7682">
        <v>2.1564000000000001</v>
      </c>
    </row>
    <row r="7683" spans="1:9" x14ac:dyDescent="0.25">
      <c r="A7683">
        <v>2140110713</v>
      </c>
      <c r="B7683" t="s">
        <v>1786</v>
      </c>
      <c r="C7683" t="s">
        <v>8706</v>
      </c>
      <c r="D7683" t="s">
        <v>8707</v>
      </c>
      <c r="E7683">
        <v>48</v>
      </c>
      <c r="F7683" t="s">
        <v>36</v>
      </c>
      <c r="G7683">
        <v>0</v>
      </c>
      <c r="H7683">
        <v>0</v>
      </c>
      <c r="I7683">
        <v>2.15625</v>
      </c>
    </row>
    <row r="7684" spans="1:9" x14ac:dyDescent="0.25">
      <c r="A7684">
        <v>2140110713</v>
      </c>
      <c r="B7684" t="s">
        <v>1786</v>
      </c>
      <c r="C7684" t="s">
        <v>130</v>
      </c>
      <c r="D7684" t="s">
        <v>131</v>
      </c>
      <c r="E7684" s="1">
        <v>4650</v>
      </c>
      <c r="F7684" t="s">
        <v>36</v>
      </c>
      <c r="G7684">
        <v>0</v>
      </c>
      <c r="H7684">
        <v>0</v>
      </c>
      <c r="I7684">
        <v>2.1563889999999999</v>
      </c>
    </row>
    <row r="7685" spans="1:9" x14ac:dyDescent="0.25">
      <c r="A7685">
        <v>2140110713</v>
      </c>
      <c r="B7685" t="s">
        <v>1786</v>
      </c>
      <c r="C7685" t="s">
        <v>1678</v>
      </c>
      <c r="D7685" t="s">
        <v>1679</v>
      </c>
      <c r="E7685" s="1">
        <v>0</v>
      </c>
      <c r="F7685" t="s">
        <v>36</v>
      </c>
      <c r="G7685">
        <v>0</v>
      </c>
      <c r="H7685">
        <v>0</v>
      </c>
      <c r="I7685">
        <v>2.1563919999999999</v>
      </c>
    </row>
    <row r="7686" spans="1:9" x14ac:dyDescent="0.25">
      <c r="A7686">
        <v>2140110713</v>
      </c>
      <c r="B7686" t="s">
        <v>1786</v>
      </c>
      <c r="C7686" t="s">
        <v>151</v>
      </c>
      <c r="D7686" t="s">
        <v>152</v>
      </c>
      <c r="E7686" s="1">
        <v>0</v>
      </c>
      <c r="F7686" t="s">
        <v>36</v>
      </c>
      <c r="G7686">
        <v>0</v>
      </c>
      <c r="H7686">
        <v>0</v>
      </c>
      <c r="I7686">
        <v>2.1564000000000001</v>
      </c>
    </row>
    <row r="7687" spans="1:9" x14ac:dyDescent="0.25">
      <c r="A7687">
        <v>2140110714</v>
      </c>
      <c r="B7687" t="s">
        <v>1787</v>
      </c>
      <c r="C7687" t="s">
        <v>8710</v>
      </c>
      <c r="D7687" t="s">
        <v>8711</v>
      </c>
      <c r="E7687">
        <v>0</v>
      </c>
      <c r="F7687" t="s">
        <v>36</v>
      </c>
      <c r="G7687">
        <v>0</v>
      </c>
      <c r="H7687">
        <v>0</v>
      </c>
      <c r="I7687">
        <v>2.2515999999999998</v>
      </c>
    </row>
    <row r="7688" spans="1:9" x14ac:dyDescent="0.25">
      <c r="A7688">
        <v>2140110714</v>
      </c>
      <c r="B7688" t="s">
        <v>1787</v>
      </c>
      <c r="C7688" t="s">
        <v>8706</v>
      </c>
      <c r="D7688" t="s">
        <v>8707</v>
      </c>
      <c r="E7688" s="1">
        <v>44</v>
      </c>
      <c r="F7688" t="s">
        <v>36</v>
      </c>
      <c r="G7688">
        <v>0</v>
      </c>
      <c r="H7688">
        <v>0</v>
      </c>
      <c r="I7688">
        <v>2.2515909999999999</v>
      </c>
    </row>
    <row r="7689" spans="1:9" x14ac:dyDescent="0.25">
      <c r="A7689">
        <v>2140110714</v>
      </c>
      <c r="B7689" t="s">
        <v>1787</v>
      </c>
      <c r="C7689" t="s">
        <v>130</v>
      </c>
      <c r="D7689" t="s">
        <v>131</v>
      </c>
      <c r="E7689" s="1">
        <v>5041</v>
      </c>
      <c r="F7689" t="s">
        <v>36</v>
      </c>
      <c r="G7689">
        <v>0</v>
      </c>
      <c r="H7689">
        <v>0</v>
      </c>
      <c r="I7689">
        <v>2.0310410000000001</v>
      </c>
    </row>
    <row r="7690" spans="1:9" x14ac:dyDescent="0.25">
      <c r="A7690">
        <v>2140110714</v>
      </c>
      <c r="B7690" t="s">
        <v>1787</v>
      </c>
      <c r="C7690" t="s">
        <v>1678</v>
      </c>
      <c r="D7690" t="s">
        <v>1679</v>
      </c>
      <c r="E7690" s="1">
        <v>0</v>
      </c>
      <c r="F7690" t="s">
        <v>36</v>
      </c>
      <c r="G7690">
        <v>0</v>
      </c>
      <c r="H7690">
        <v>0</v>
      </c>
      <c r="I7690">
        <v>1.79</v>
      </c>
    </row>
    <row r="7691" spans="1:9" x14ac:dyDescent="0.25">
      <c r="A7691">
        <v>2140110714</v>
      </c>
      <c r="B7691" t="s">
        <v>1787</v>
      </c>
      <c r="C7691" t="s">
        <v>151</v>
      </c>
      <c r="D7691" t="s">
        <v>152</v>
      </c>
      <c r="E7691" s="1">
        <v>0</v>
      </c>
      <c r="F7691" t="s">
        <v>36</v>
      </c>
      <c r="G7691">
        <v>0</v>
      </c>
      <c r="H7691">
        <v>0</v>
      </c>
      <c r="I7691">
        <v>2.2515999999999998</v>
      </c>
    </row>
    <row r="7692" spans="1:9" x14ac:dyDescent="0.25">
      <c r="A7692">
        <v>2140110714</v>
      </c>
      <c r="B7692" t="s">
        <v>1787</v>
      </c>
      <c r="C7692" t="s">
        <v>139</v>
      </c>
      <c r="D7692" t="s">
        <v>140</v>
      </c>
      <c r="E7692" s="1">
        <v>5613</v>
      </c>
      <c r="F7692" t="s">
        <v>36</v>
      </c>
      <c r="G7692">
        <v>0</v>
      </c>
      <c r="H7692">
        <v>0</v>
      </c>
      <c r="I7692">
        <v>2.2516159999999998</v>
      </c>
    </row>
    <row r="7693" spans="1:9" x14ac:dyDescent="0.25">
      <c r="A7693">
        <v>2140110715</v>
      </c>
      <c r="B7693" t="s">
        <v>1788</v>
      </c>
      <c r="C7693" t="s">
        <v>8710</v>
      </c>
      <c r="D7693" t="s">
        <v>8711</v>
      </c>
      <c r="E7693" s="1">
        <v>0</v>
      </c>
      <c r="F7693" t="s">
        <v>36</v>
      </c>
      <c r="G7693">
        <v>0</v>
      </c>
      <c r="H7693">
        <v>0</v>
      </c>
      <c r="I7693">
        <v>1.9192</v>
      </c>
    </row>
    <row r="7694" spans="1:9" x14ac:dyDescent="0.25">
      <c r="A7694">
        <v>2140110715</v>
      </c>
      <c r="B7694" t="s">
        <v>1788</v>
      </c>
      <c r="C7694" t="s">
        <v>8706</v>
      </c>
      <c r="D7694" t="s">
        <v>8707</v>
      </c>
      <c r="E7694" s="1">
        <v>43</v>
      </c>
      <c r="F7694" t="s">
        <v>36</v>
      </c>
      <c r="G7694">
        <v>0</v>
      </c>
      <c r="H7694">
        <v>0</v>
      </c>
      <c r="I7694">
        <v>1.9190700000000001</v>
      </c>
    </row>
    <row r="7695" spans="1:9" x14ac:dyDescent="0.25">
      <c r="A7695">
        <v>2140110715</v>
      </c>
      <c r="B7695" t="s">
        <v>1788</v>
      </c>
      <c r="C7695" t="s">
        <v>130</v>
      </c>
      <c r="D7695" t="s">
        <v>131</v>
      </c>
      <c r="E7695" s="1">
        <v>11740</v>
      </c>
      <c r="F7695" t="s">
        <v>36</v>
      </c>
      <c r="G7695">
        <v>0</v>
      </c>
      <c r="H7695">
        <v>0</v>
      </c>
      <c r="I7695">
        <v>1.9192849999999999</v>
      </c>
    </row>
    <row r="7696" spans="1:9" x14ac:dyDescent="0.25">
      <c r="A7696">
        <v>2140110715</v>
      </c>
      <c r="B7696" t="s">
        <v>1788</v>
      </c>
      <c r="C7696" t="s">
        <v>1678</v>
      </c>
      <c r="D7696" t="s">
        <v>1679</v>
      </c>
      <c r="E7696" s="1">
        <v>0</v>
      </c>
      <c r="F7696" t="s">
        <v>36</v>
      </c>
      <c r="G7696">
        <v>0</v>
      </c>
      <c r="H7696">
        <v>0</v>
      </c>
      <c r="I7696">
        <v>1.919284</v>
      </c>
    </row>
    <row r="7697" spans="1:9" x14ac:dyDescent="0.25">
      <c r="A7697">
        <v>2140110715</v>
      </c>
      <c r="B7697" t="s">
        <v>1788</v>
      </c>
      <c r="C7697" t="s">
        <v>151</v>
      </c>
      <c r="D7697" t="s">
        <v>152</v>
      </c>
      <c r="E7697" s="1">
        <v>0</v>
      </c>
      <c r="F7697" t="s">
        <v>36</v>
      </c>
      <c r="G7697">
        <v>0</v>
      </c>
      <c r="H7697" s="1">
        <v>0</v>
      </c>
      <c r="I7697">
        <v>1.9192</v>
      </c>
    </row>
    <row r="7698" spans="1:9" x14ac:dyDescent="0.25">
      <c r="A7698">
        <v>2140110716</v>
      </c>
      <c r="B7698" t="s">
        <v>1789</v>
      </c>
      <c r="C7698" t="s">
        <v>8710</v>
      </c>
      <c r="D7698" t="s">
        <v>8711</v>
      </c>
      <c r="E7698" s="1">
        <v>0</v>
      </c>
      <c r="F7698" t="s">
        <v>36</v>
      </c>
      <c r="G7698">
        <v>0</v>
      </c>
      <c r="H7698">
        <v>0</v>
      </c>
      <c r="I7698">
        <v>2.1461999999999999</v>
      </c>
    </row>
    <row r="7699" spans="1:9" x14ac:dyDescent="0.25">
      <c r="A7699">
        <v>2140110716</v>
      </c>
      <c r="B7699" t="s">
        <v>1789</v>
      </c>
      <c r="C7699" t="s">
        <v>8706</v>
      </c>
      <c r="D7699" t="s">
        <v>8707</v>
      </c>
      <c r="E7699" s="1">
        <v>41</v>
      </c>
      <c r="F7699" t="s">
        <v>36</v>
      </c>
      <c r="G7699" s="1">
        <v>0</v>
      </c>
      <c r="H7699">
        <v>0</v>
      </c>
      <c r="I7699">
        <v>2.1460979999999998</v>
      </c>
    </row>
    <row r="7700" spans="1:9" x14ac:dyDescent="0.25">
      <c r="A7700">
        <v>2140110716</v>
      </c>
      <c r="B7700" t="s">
        <v>1789</v>
      </c>
      <c r="C7700" t="s">
        <v>130</v>
      </c>
      <c r="D7700" t="s">
        <v>131</v>
      </c>
      <c r="E7700" s="1">
        <v>5690</v>
      </c>
      <c r="F7700" t="s">
        <v>36</v>
      </c>
      <c r="G7700">
        <v>0</v>
      </c>
      <c r="H7700" s="1">
        <v>0</v>
      </c>
      <c r="I7700">
        <v>2.1461440000000001</v>
      </c>
    </row>
    <row r="7701" spans="1:9" x14ac:dyDescent="0.25">
      <c r="A7701">
        <v>2140110716</v>
      </c>
      <c r="B7701" t="s">
        <v>1789</v>
      </c>
      <c r="C7701" t="s">
        <v>1678</v>
      </c>
      <c r="D7701" t="s">
        <v>1679</v>
      </c>
      <c r="E7701">
        <v>0</v>
      </c>
      <c r="F7701" t="s">
        <v>36</v>
      </c>
      <c r="G7701">
        <v>0</v>
      </c>
      <c r="H7701">
        <v>0</v>
      </c>
      <c r="I7701">
        <v>2.1461410000000001</v>
      </c>
    </row>
    <row r="7702" spans="1:9" x14ac:dyDescent="0.25">
      <c r="A7702">
        <v>2140110716</v>
      </c>
      <c r="B7702" t="s">
        <v>1789</v>
      </c>
      <c r="C7702" t="s">
        <v>151</v>
      </c>
      <c r="D7702" t="s">
        <v>152</v>
      </c>
      <c r="E7702" s="1">
        <v>0</v>
      </c>
      <c r="F7702" t="s">
        <v>36</v>
      </c>
      <c r="G7702">
        <v>0</v>
      </c>
      <c r="H7702" s="1">
        <v>0</v>
      </c>
      <c r="I7702">
        <v>2.1461999999999999</v>
      </c>
    </row>
    <row r="7703" spans="1:9" x14ac:dyDescent="0.25">
      <c r="A7703">
        <v>2140110717</v>
      </c>
      <c r="B7703" t="s">
        <v>1790</v>
      </c>
      <c r="C7703" t="s">
        <v>8710</v>
      </c>
      <c r="D7703" t="s">
        <v>8711</v>
      </c>
      <c r="E7703">
        <v>0</v>
      </c>
      <c r="F7703" t="s">
        <v>36</v>
      </c>
      <c r="G7703">
        <v>0</v>
      </c>
      <c r="H7703">
        <v>0</v>
      </c>
      <c r="I7703">
        <v>2.024</v>
      </c>
    </row>
    <row r="7704" spans="1:9" x14ac:dyDescent="0.25">
      <c r="A7704">
        <v>2140110717</v>
      </c>
      <c r="B7704" t="s">
        <v>1790</v>
      </c>
      <c r="C7704" t="s">
        <v>8706</v>
      </c>
      <c r="D7704" t="s">
        <v>8707</v>
      </c>
      <c r="E7704">
        <v>49</v>
      </c>
      <c r="F7704" t="s">
        <v>36</v>
      </c>
      <c r="G7704">
        <v>0</v>
      </c>
      <c r="H7704">
        <v>0</v>
      </c>
      <c r="I7704">
        <v>2.0240819999999999</v>
      </c>
    </row>
    <row r="7705" spans="1:9" x14ac:dyDescent="0.25">
      <c r="A7705">
        <v>2140110717</v>
      </c>
      <c r="B7705" t="s">
        <v>1790</v>
      </c>
      <c r="C7705" t="s">
        <v>130</v>
      </c>
      <c r="D7705" t="s">
        <v>131</v>
      </c>
      <c r="E7705" s="1">
        <v>1176</v>
      </c>
      <c r="F7705" t="s">
        <v>36</v>
      </c>
      <c r="G7705">
        <v>0</v>
      </c>
      <c r="H7705">
        <v>3</v>
      </c>
      <c r="I7705">
        <v>2.0240649999999998</v>
      </c>
    </row>
    <row r="7706" spans="1:9" x14ac:dyDescent="0.25">
      <c r="A7706">
        <v>2140110717</v>
      </c>
      <c r="B7706" t="s">
        <v>1790</v>
      </c>
      <c r="C7706" t="s">
        <v>1678</v>
      </c>
      <c r="D7706" t="s">
        <v>1679</v>
      </c>
      <c r="E7706">
        <v>0</v>
      </c>
      <c r="F7706" t="s">
        <v>36</v>
      </c>
      <c r="G7706">
        <v>0</v>
      </c>
      <c r="H7706">
        <v>0</v>
      </c>
      <c r="I7706">
        <v>2.02406</v>
      </c>
    </row>
    <row r="7707" spans="1:9" x14ac:dyDescent="0.25">
      <c r="A7707">
        <v>2140110717</v>
      </c>
      <c r="B7707" t="s">
        <v>1790</v>
      </c>
      <c r="C7707" t="s">
        <v>137</v>
      </c>
      <c r="D7707" t="s">
        <v>138</v>
      </c>
      <c r="E7707">
        <v>2</v>
      </c>
      <c r="F7707" t="s">
        <v>36</v>
      </c>
      <c r="G7707">
        <v>3</v>
      </c>
      <c r="H7707">
        <v>0</v>
      </c>
      <c r="I7707">
        <v>2.0249999999999999</v>
      </c>
    </row>
    <row r="7708" spans="1:9" x14ac:dyDescent="0.25">
      <c r="A7708">
        <v>2140110717</v>
      </c>
      <c r="B7708" t="s">
        <v>1790</v>
      </c>
      <c r="C7708" t="s">
        <v>151</v>
      </c>
      <c r="D7708" t="s">
        <v>152</v>
      </c>
      <c r="E7708">
        <v>0</v>
      </c>
      <c r="F7708" t="s">
        <v>36</v>
      </c>
      <c r="G7708">
        <v>0</v>
      </c>
      <c r="H7708">
        <v>0</v>
      </c>
      <c r="I7708">
        <v>2.024</v>
      </c>
    </row>
    <row r="7709" spans="1:9" x14ac:dyDescent="0.25">
      <c r="A7709">
        <v>2140110718</v>
      </c>
      <c r="B7709" t="s">
        <v>1791</v>
      </c>
      <c r="C7709" t="s">
        <v>8710</v>
      </c>
      <c r="D7709" t="s">
        <v>8711</v>
      </c>
      <c r="E7709">
        <v>0</v>
      </c>
      <c r="F7709" t="s">
        <v>36</v>
      </c>
      <c r="G7709">
        <v>0</v>
      </c>
      <c r="H7709">
        <v>0</v>
      </c>
      <c r="I7709">
        <v>2.1232000000000002</v>
      </c>
    </row>
    <row r="7710" spans="1:9" x14ac:dyDescent="0.25">
      <c r="A7710">
        <v>2140110718</v>
      </c>
      <c r="B7710" t="s">
        <v>1791</v>
      </c>
      <c r="C7710" t="s">
        <v>8706</v>
      </c>
      <c r="D7710" t="s">
        <v>8707</v>
      </c>
      <c r="E7710">
        <v>46</v>
      </c>
      <c r="F7710" t="s">
        <v>36</v>
      </c>
      <c r="G7710">
        <v>0</v>
      </c>
      <c r="H7710">
        <v>0</v>
      </c>
      <c r="I7710">
        <v>2.1232609999999998</v>
      </c>
    </row>
    <row r="7711" spans="1:9" x14ac:dyDescent="0.25">
      <c r="A7711">
        <v>2140110718</v>
      </c>
      <c r="B7711" t="s">
        <v>1791</v>
      </c>
      <c r="C7711" t="s">
        <v>130</v>
      </c>
      <c r="D7711" t="s">
        <v>131</v>
      </c>
      <c r="E7711" s="1">
        <v>1650</v>
      </c>
      <c r="F7711" t="s">
        <v>36</v>
      </c>
      <c r="G7711">
        <v>0</v>
      </c>
      <c r="H7711">
        <v>0</v>
      </c>
      <c r="I7711">
        <v>2.1232359999999999</v>
      </c>
    </row>
    <row r="7712" spans="1:9" x14ac:dyDescent="0.25">
      <c r="A7712">
        <v>2140110718</v>
      </c>
      <c r="B7712" t="s">
        <v>1791</v>
      </c>
      <c r="C7712" t="s">
        <v>1678</v>
      </c>
      <c r="D7712" t="s">
        <v>1679</v>
      </c>
      <c r="E7712">
        <v>0</v>
      </c>
      <c r="F7712" t="s">
        <v>36</v>
      </c>
      <c r="G7712">
        <v>0</v>
      </c>
      <c r="H7712">
        <v>0</v>
      </c>
      <c r="I7712">
        <v>2.123237</v>
      </c>
    </row>
    <row r="7713" spans="1:9" x14ac:dyDescent="0.25">
      <c r="A7713">
        <v>2140110718</v>
      </c>
      <c r="B7713" t="s">
        <v>1791</v>
      </c>
      <c r="C7713" t="s">
        <v>151</v>
      </c>
      <c r="D7713" t="s">
        <v>152</v>
      </c>
      <c r="E7713">
        <v>0</v>
      </c>
      <c r="F7713" t="s">
        <v>36</v>
      </c>
      <c r="G7713">
        <v>0</v>
      </c>
      <c r="H7713">
        <v>0</v>
      </c>
      <c r="I7713">
        <v>2.1232000000000002</v>
      </c>
    </row>
    <row r="7714" spans="1:9" x14ac:dyDescent="0.25">
      <c r="A7714">
        <v>2140110719</v>
      </c>
      <c r="B7714" t="s">
        <v>1792</v>
      </c>
      <c r="C7714" t="s">
        <v>8710</v>
      </c>
      <c r="D7714" t="s">
        <v>8711</v>
      </c>
      <c r="E7714">
        <v>0</v>
      </c>
      <c r="F7714" t="s">
        <v>36</v>
      </c>
      <c r="G7714">
        <v>0</v>
      </c>
      <c r="H7714">
        <v>0</v>
      </c>
      <c r="I7714">
        <v>2.8984000000000001</v>
      </c>
    </row>
    <row r="7715" spans="1:9" x14ac:dyDescent="0.25">
      <c r="A7715">
        <v>2140110719</v>
      </c>
      <c r="B7715" t="s">
        <v>1792</v>
      </c>
      <c r="C7715" t="s">
        <v>8706</v>
      </c>
      <c r="D7715" t="s">
        <v>8707</v>
      </c>
      <c r="E7715">
        <v>47</v>
      </c>
      <c r="F7715" t="s">
        <v>36</v>
      </c>
      <c r="G7715">
        <v>0</v>
      </c>
      <c r="H7715">
        <v>0</v>
      </c>
      <c r="I7715">
        <v>2.898298</v>
      </c>
    </row>
    <row r="7716" spans="1:9" x14ac:dyDescent="0.25">
      <c r="A7716">
        <v>2140110719</v>
      </c>
      <c r="B7716" t="s">
        <v>1792</v>
      </c>
      <c r="C7716" t="s">
        <v>130</v>
      </c>
      <c r="D7716" t="s">
        <v>131</v>
      </c>
      <c r="E7716">
        <v>623</v>
      </c>
      <c r="F7716" t="s">
        <v>36</v>
      </c>
      <c r="G7716">
        <v>0</v>
      </c>
      <c r="H7716">
        <v>0</v>
      </c>
      <c r="I7716">
        <v>2.8983310000000002</v>
      </c>
    </row>
    <row r="7717" spans="1:9" x14ac:dyDescent="0.25">
      <c r="A7717">
        <v>2140110719</v>
      </c>
      <c r="B7717" t="s">
        <v>1792</v>
      </c>
      <c r="C7717" t="s">
        <v>1678</v>
      </c>
      <c r="D7717" t="s">
        <v>1679</v>
      </c>
      <c r="E7717">
        <v>0</v>
      </c>
      <c r="F7717" t="s">
        <v>36</v>
      </c>
      <c r="G7717">
        <v>0</v>
      </c>
      <c r="H7717">
        <v>0</v>
      </c>
      <c r="I7717">
        <v>2.898352</v>
      </c>
    </row>
    <row r="7718" spans="1:9" x14ac:dyDescent="0.25">
      <c r="A7718">
        <v>2140110719</v>
      </c>
      <c r="B7718" t="s">
        <v>1792</v>
      </c>
      <c r="C7718" t="s">
        <v>151</v>
      </c>
      <c r="D7718" t="s">
        <v>152</v>
      </c>
      <c r="E7718">
        <v>0</v>
      </c>
      <c r="F7718" t="s">
        <v>36</v>
      </c>
      <c r="G7718">
        <v>0</v>
      </c>
      <c r="H7718">
        <v>0</v>
      </c>
      <c r="I7718">
        <v>2.8984000000000001</v>
      </c>
    </row>
    <row r="7719" spans="1:9" x14ac:dyDescent="0.25">
      <c r="A7719">
        <v>2140110720</v>
      </c>
      <c r="B7719" t="s">
        <v>1793</v>
      </c>
      <c r="C7719" t="s">
        <v>130</v>
      </c>
      <c r="D7719" t="s">
        <v>131</v>
      </c>
      <c r="E7719" s="1">
        <v>4000</v>
      </c>
      <c r="F7719" t="s">
        <v>36</v>
      </c>
      <c r="G7719">
        <v>0</v>
      </c>
      <c r="H7719">
        <v>0</v>
      </c>
      <c r="I7719">
        <v>1.853173</v>
      </c>
    </row>
    <row r="7720" spans="1:9" x14ac:dyDescent="0.25">
      <c r="A7720">
        <v>2140110720</v>
      </c>
      <c r="B7720" t="s">
        <v>1793</v>
      </c>
      <c r="C7720" t="s">
        <v>1678</v>
      </c>
      <c r="D7720" t="s">
        <v>1679</v>
      </c>
      <c r="E7720" s="1">
        <v>0</v>
      </c>
      <c r="F7720" t="s">
        <v>36</v>
      </c>
      <c r="G7720">
        <v>0</v>
      </c>
      <c r="H7720">
        <v>0</v>
      </c>
      <c r="I7720">
        <v>1.5876349999999999</v>
      </c>
    </row>
    <row r="7721" spans="1:9" x14ac:dyDescent="0.25">
      <c r="A7721">
        <v>2140110721</v>
      </c>
      <c r="B7721" t="s">
        <v>1794</v>
      </c>
      <c r="C7721" t="s">
        <v>130</v>
      </c>
      <c r="D7721" t="s">
        <v>131</v>
      </c>
      <c r="E7721" s="1">
        <v>6300</v>
      </c>
      <c r="F7721" t="s">
        <v>36</v>
      </c>
      <c r="G7721">
        <v>0</v>
      </c>
      <c r="H7721">
        <v>0</v>
      </c>
      <c r="I7721">
        <v>1.8517889999999999</v>
      </c>
    </row>
    <row r="7722" spans="1:9" x14ac:dyDescent="0.25">
      <c r="A7722">
        <v>2140110721</v>
      </c>
      <c r="B7722" t="s">
        <v>1794</v>
      </c>
      <c r="C7722" t="s">
        <v>1678</v>
      </c>
      <c r="D7722" t="s">
        <v>1679</v>
      </c>
      <c r="E7722">
        <v>0</v>
      </c>
      <c r="F7722" t="s">
        <v>36</v>
      </c>
      <c r="G7722">
        <v>0</v>
      </c>
      <c r="H7722">
        <v>0</v>
      </c>
      <c r="I7722">
        <v>1.8517889999999999</v>
      </c>
    </row>
    <row r="7723" spans="1:9" x14ac:dyDescent="0.25">
      <c r="A7723">
        <v>2140110723</v>
      </c>
      <c r="B7723" t="s">
        <v>1795</v>
      </c>
      <c r="C7723" t="s">
        <v>130</v>
      </c>
      <c r="D7723" t="s">
        <v>131</v>
      </c>
      <c r="E7723" s="1">
        <v>11950</v>
      </c>
      <c r="F7723" t="s">
        <v>36</v>
      </c>
      <c r="G7723">
        <v>0</v>
      </c>
      <c r="H7723">
        <v>0</v>
      </c>
      <c r="I7723">
        <v>1.9876130000000001</v>
      </c>
    </row>
    <row r="7724" spans="1:9" x14ac:dyDescent="0.25">
      <c r="A7724">
        <v>2140110723</v>
      </c>
      <c r="B7724" t="s">
        <v>1795</v>
      </c>
      <c r="C7724" t="s">
        <v>1678</v>
      </c>
      <c r="D7724" t="s">
        <v>1679</v>
      </c>
      <c r="E7724">
        <v>0</v>
      </c>
      <c r="F7724" t="s">
        <v>36</v>
      </c>
      <c r="G7724">
        <v>0</v>
      </c>
      <c r="H7724">
        <v>0</v>
      </c>
      <c r="I7724">
        <v>1.9262919999999999</v>
      </c>
    </row>
    <row r="7725" spans="1:9" x14ac:dyDescent="0.25">
      <c r="A7725">
        <v>2140110724</v>
      </c>
      <c r="B7725" t="s">
        <v>1796</v>
      </c>
      <c r="C7725" t="s">
        <v>130</v>
      </c>
      <c r="D7725" t="s">
        <v>131</v>
      </c>
      <c r="E7725" s="1">
        <v>2450</v>
      </c>
      <c r="F7725" t="s">
        <v>36</v>
      </c>
      <c r="G7725">
        <v>0</v>
      </c>
      <c r="H7725">
        <v>0</v>
      </c>
      <c r="I7725">
        <v>1.9715879999999999</v>
      </c>
    </row>
    <row r="7726" spans="1:9" x14ac:dyDescent="0.25">
      <c r="A7726">
        <v>2140110724</v>
      </c>
      <c r="B7726" t="s">
        <v>1796</v>
      </c>
      <c r="C7726" t="s">
        <v>1678</v>
      </c>
      <c r="D7726" t="s">
        <v>1679</v>
      </c>
      <c r="E7726" s="1">
        <v>0</v>
      </c>
      <c r="F7726" t="s">
        <v>36</v>
      </c>
      <c r="G7726" s="1">
        <v>0</v>
      </c>
      <c r="H7726" s="1">
        <v>0</v>
      </c>
      <c r="I7726">
        <v>1.9715879999999999</v>
      </c>
    </row>
    <row r="7727" spans="1:9" x14ac:dyDescent="0.25">
      <c r="A7727">
        <v>2140110725</v>
      </c>
      <c r="B7727" t="s">
        <v>6437</v>
      </c>
      <c r="C7727" t="s">
        <v>130</v>
      </c>
      <c r="D7727" t="s">
        <v>131</v>
      </c>
      <c r="E7727" s="1">
        <v>2500</v>
      </c>
      <c r="F7727" t="s">
        <v>36</v>
      </c>
      <c r="G7727" s="1">
        <v>0</v>
      </c>
      <c r="H7727">
        <v>0</v>
      </c>
      <c r="I7727">
        <v>1.91496</v>
      </c>
    </row>
    <row r="7728" spans="1:9" x14ac:dyDescent="0.25">
      <c r="A7728">
        <v>2140110725</v>
      </c>
      <c r="B7728" t="s">
        <v>6437</v>
      </c>
      <c r="C7728" t="s">
        <v>1678</v>
      </c>
      <c r="D7728" t="s">
        <v>1679</v>
      </c>
      <c r="E7728">
        <v>0</v>
      </c>
      <c r="F7728" t="s">
        <v>36</v>
      </c>
      <c r="G7728">
        <v>0</v>
      </c>
      <c r="H7728" s="1">
        <v>0</v>
      </c>
      <c r="I7728">
        <v>1.91496</v>
      </c>
    </row>
    <row r="7729" spans="1:9" x14ac:dyDescent="0.25">
      <c r="A7729">
        <v>2140110726</v>
      </c>
      <c r="B7729" t="s">
        <v>5942</v>
      </c>
      <c r="C7729" t="s">
        <v>130</v>
      </c>
      <c r="D7729" t="s">
        <v>131</v>
      </c>
      <c r="E7729">
        <v>0</v>
      </c>
      <c r="F7729" t="s">
        <v>36</v>
      </c>
      <c r="G7729">
        <v>0</v>
      </c>
      <c r="H7729">
        <v>0</v>
      </c>
      <c r="I7729">
        <v>1.7174659999999999</v>
      </c>
    </row>
    <row r="7730" spans="1:9" x14ac:dyDescent="0.25">
      <c r="A7730">
        <v>2140110726</v>
      </c>
      <c r="B7730" t="s">
        <v>5942</v>
      </c>
      <c r="C7730" t="s">
        <v>1678</v>
      </c>
      <c r="D7730" t="s">
        <v>1679</v>
      </c>
      <c r="E7730" s="1">
        <v>0</v>
      </c>
      <c r="F7730" t="s">
        <v>36</v>
      </c>
      <c r="G7730" s="1">
        <v>0</v>
      </c>
      <c r="H7730">
        <v>0</v>
      </c>
      <c r="I7730">
        <v>1.7314400000000001</v>
      </c>
    </row>
    <row r="7731" spans="1:9" x14ac:dyDescent="0.25">
      <c r="A7731">
        <v>2140110727</v>
      </c>
      <c r="B7731" t="s">
        <v>1797</v>
      </c>
      <c r="C7731" t="s">
        <v>130</v>
      </c>
      <c r="D7731" t="s">
        <v>131</v>
      </c>
      <c r="E7731" s="1">
        <v>6550</v>
      </c>
      <c r="F7731" t="s">
        <v>36</v>
      </c>
      <c r="G7731">
        <v>0</v>
      </c>
      <c r="H7731">
        <v>0</v>
      </c>
      <c r="I7731">
        <v>2.2694209999999999</v>
      </c>
    </row>
    <row r="7732" spans="1:9" x14ac:dyDescent="0.25">
      <c r="A7732">
        <v>2140110727</v>
      </c>
      <c r="B7732" t="s">
        <v>1797</v>
      </c>
      <c r="C7732" t="s">
        <v>1678</v>
      </c>
      <c r="D7732" t="s">
        <v>1679</v>
      </c>
      <c r="E7732" s="1">
        <v>0</v>
      </c>
      <c r="F7732" t="s">
        <v>36</v>
      </c>
      <c r="G7732" s="1">
        <v>0</v>
      </c>
      <c r="H7732">
        <v>0</v>
      </c>
      <c r="I7732">
        <v>2.1943800000000002</v>
      </c>
    </row>
    <row r="7733" spans="1:9" x14ac:dyDescent="0.25">
      <c r="A7733">
        <v>2140110728</v>
      </c>
      <c r="B7733" t="s">
        <v>1798</v>
      </c>
      <c r="C7733" t="s">
        <v>130</v>
      </c>
      <c r="D7733" t="s">
        <v>131</v>
      </c>
      <c r="E7733" s="1">
        <v>18006</v>
      </c>
      <c r="F7733" t="s">
        <v>36</v>
      </c>
      <c r="G7733">
        <v>0</v>
      </c>
      <c r="H7733" s="1">
        <v>9000</v>
      </c>
      <c r="I7733">
        <v>1.803229</v>
      </c>
    </row>
    <row r="7734" spans="1:9" x14ac:dyDescent="0.25">
      <c r="A7734">
        <v>2140110728</v>
      </c>
      <c r="B7734" t="s">
        <v>1798</v>
      </c>
      <c r="C7734" t="s">
        <v>1678</v>
      </c>
      <c r="D7734" t="s">
        <v>1679</v>
      </c>
      <c r="E7734">
        <v>0</v>
      </c>
      <c r="F7734" t="s">
        <v>36</v>
      </c>
      <c r="G7734">
        <v>0</v>
      </c>
      <c r="H7734">
        <v>0</v>
      </c>
      <c r="I7734">
        <v>1.74956</v>
      </c>
    </row>
    <row r="7735" spans="1:9" x14ac:dyDescent="0.25">
      <c r="A7735">
        <v>2140110728</v>
      </c>
      <c r="B7735" t="s">
        <v>1798</v>
      </c>
      <c r="C7735" t="s">
        <v>139</v>
      </c>
      <c r="D7735" t="s">
        <v>140</v>
      </c>
      <c r="E7735" s="1">
        <v>82503</v>
      </c>
      <c r="F7735" t="s">
        <v>36</v>
      </c>
      <c r="G7735" s="1">
        <v>9000</v>
      </c>
      <c r="H7735" s="1">
        <v>0</v>
      </c>
      <c r="I7735">
        <v>1.8185659999999999</v>
      </c>
    </row>
    <row r="7736" spans="1:9" x14ac:dyDescent="0.25">
      <c r="A7736">
        <v>2140110729</v>
      </c>
      <c r="B7736" t="s">
        <v>5659</v>
      </c>
      <c r="C7736" t="s">
        <v>130</v>
      </c>
      <c r="D7736" t="s">
        <v>131</v>
      </c>
      <c r="E7736">
        <v>0</v>
      </c>
      <c r="F7736" t="s">
        <v>36</v>
      </c>
      <c r="G7736">
        <v>0</v>
      </c>
      <c r="H7736">
        <v>0</v>
      </c>
      <c r="I7736">
        <v>9.4549800000000008</v>
      </c>
    </row>
    <row r="7737" spans="1:9" x14ac:dyDescent="0.25">
      <c r="A7737">
        <v>2140110729</v>
      </c>
      <c r="B7737" t="s">
        <v>5659</v>
      </c>
      <c r="C7737" t="s">
        <v>1678</v>
      </c>
      <c r="D7737" t="s">
        <v>1679</v>
      </c>
      <c r="E7737" s="1">
        <v>0</v>
      </c>
      <c r="F7737" t="s">
        <v>36</v>
      </c>
      <c r="G7737" s="1">
        <v>0</v>
      </c>
      <c r="H7737" s="1">
        <v>0</v>
      </c>
      <c r="I7737">
        <v>9.4549889999999994</v>
      </c>
    </row>
    <row r="7738" spans="1:9" x14ac:dyDescent="0.25">
      <c r="A7738">
        <v>2140110730</v>
      </c>
      <c r="B7738" t="s">
        <v>5914</v>
      </c>
      <c r="C7738" t="s">
        <v>130</v>
      </c>
      <c r="D7738" t="s">
        <v>131</v>
      </c>
      <c r="E7738" s="1">
        <v>0</v>
      </c>
      <c r="F7738" t="s">
        <v>36</v>
      </c>
      <c r="G7738">
        <v>0</v>
      </c>
      <c r="H7738">
        <v>0</v>
      </c>
      <c r="I7738">
        <v>2.1240869999999998</v>
      </c>
    </row>
    <row r="7739" spans="1:9" x14ac:dyDescent="0.25">
      <c r="A7739">
        <v>2140110730</v>
      </c>
      <c r="B7739" t="s">
        <v>5914</v>
      </c>
      <c r="C7739" t="s">
        <v>1678</v>
      </c>
      <c r="D7739" t="s">
        <v>1679</v>
      </c>
      <c r="E7739">
        <v>0</v>
      </c>
      <c r="F7739" t="s">
        <v>36</v>
      </c>
      <c r="G7739">
        <v>0</v>
      </c>
      <c r="H7739" s="1">
        <v>0</v>
      </c>
      <c r="I7739">
        <v>2.124085</v>
      </c>
    </row>
    <row r="7740" spans="1:9" x14ac:dyDescent="0.25">
      <c r="A7740">
        <v>2140120001</v>
      </c>
      <c r="B7740" t="s">
        <v>1799</v>
      </c>
      <c r="C7740" t="s">
        <v>8706</v>
      </c>
      <c r="D7740" t="s">
        <v>8707</v>
      </c>
      <c r="E7740" s="1">
        <v>1</v>
      </c>
      <c r="F7740" t="s">
        <v>36</v>
      </c>
      <c r="G7740">
        <v>0</v>
      </c>
      <c r="H7740">
        <v>0</v>
      </c>
      <c r="I7740">
        <v>14.51</v>
      </c>
    </row>
    <row r="7741" spans="1:9" x14ac:dyDescent="0.25">
      <c r="A7741">
        <v>2140120001</v>
      </c>
      <c r="B7741" t="s">
        <v>1799</v>
      </c>
      <c r="C7741" t="s">
        <v>130</v>
      </c>
      <c r="D7741" t="s">
        <v>131</v>
      </c>
      <c r="E7741" s="1">
        <v>0</v>
      </c>
      <c r="F7741" t="s">
        <v>36</v>
      </c>
      <c r="G7741">
        <v>8</v>
      </c>
      <c r="H7741" s="1">
        <v>0</v>
      </c>
      <c r="I7741">
        <v>14.51</v>
      </c>
    </row>
    <row r="7742" spans="1:9" x14ac:dyDescent="0.25">
      <c r="A7742">
        <v>2140120001</v>
      </c>
      <c r="B7742" t="s">
        <v>1799</v>
      </c>
      <c r="C7742" t="s">
        <v>126</v>
      </c>
      <c r="D7742" t="s">
        <v>127</v>
      </c>
      <c r="E7742" s="1">
        <v>1</v>
      </c>
      <c r="F7742" t="s">
        <v>36</v>
      </c>
      <c r="G7742">
        <v>0</v>
      </c>
      <c r="H7742" s="1">
        <v>0</v>
      </c>
      <c r="I7742">
        <v>14.51</v>
      </c>
    </row>
    <row r="7743" spans="1:9" x14ac:dyDescent="0.25">
      <c r="A7743">
        <v>2140120001</v>
      </c>
      <c r="B7743" t="s">
        <v>1799</v>
      </c>
      <c r="C7743" t="s">
        <v>137</v>
      </c>
      <c r="D7743" t="s">
        <v>138</v>
      </c>
      <c r="E7743">
        <v>0</v>
      </c>
      <c r="F7743" t="s">
        <v>36</v>
      </c>
      <c r="G7743">
        <v>0</v>
      </c>
      <c r="H7743">
        <v>3</v>
      </c>
      <c r="I7743">
        <v>14.51</v>
      </c>
    </row>
    <row r="7744" spans="1:9" x14ac:dyDescent="0.25">
      <c r="A7744">
        <v>2140120004</v>
      </c>
      <c r="B7744" t="s">
        <v>5900</v>
      </c>
      <c r="C7744" t="s">
        <v>8706</v>
      </c>
      <c r="D7744" t="s">
        <v>8707</v>
      </c>
      <c r="E7744">
        <v>1</v>
      </c>
      <c r="F7744" t="s">
        <v>36</v>
      </c>
      <c r="G7744">
        <v>0</v>
      </c>
      <c r="H7744">
        <v>0</v>
      </c>
      <c r="I7744">
        <v>2.35</v>
      </c>
    </row>
    <row r="7745" spans="1:9" x14ac:dyDescent="0.25">
      <c r="A7745">
        <v>2140120005</v>
      </c>
      <c r="B7745" t="s">
        <v>1800</v>
      </c>
      <c r="C7745" t="s">
        <v>8706</v>
      </c>
      <c r="D7745" t="s">
        <v>8707</v>
      </c>
      <c r="E7745" s="1">
        <v>21</v>
      </c>
      <c r="F7745" t="s">
        <v>36</v>
      </c>
      <c r="G7745">
        <v>0</v>
      </c>
      <c r="H7745">
        <v>0</v>
      </c>
      <c r="I7745">
        <v>2.0676190000000001</v>
      </c>
    </row>
    <row r="7746" spans="1:9" x14ac:dyDescent="0.25">
      <c r="A7746">
        <v>2140120005</v>
      </c>
      <c r="B7746" t="s">
        <v>1800</v>
      </c>
      <c r="C7746" t="s">
        <v>139</v>
      </c>
      <c r="D7746" t="s">
        <v>140</v>
      </c>
      <c r="E7746">
        <v>43</v>
      </c>
      <c r="F7746" t="s">
        <v>36</v>
      </c>
      <c r="G7746">
        <v>43</v>
      </c>
      <c r="H7746" s="1">
        <v>0</v>
      </c>
      <c r="I7746">
        <v>2.0676739999999998</v>
      </c>
    </row>
    <row r="7747" spans="1:9" x14ac:dyDescent="0.25">
      <c r="A7747">
        <v>2140120006</v>
      </c>
      <c r="B7747" t="s">
        <v>1801</v>
      </c>
      <c r="C7747" t="s">
        <v>8706</v>
      </c>
      <c r="D7747" t="s">
        <v>8707</v>
      </c>
      <c r="E7747" s="1">
        <v>43</v>
      </c>
      <c r="F7747" t="s">
        <v>36</v>
      </c>
      <c r="G7747">
        <v>0</v>
      </c>
      <c r="H7747">
        <v>0</v>
      </c>
      <c r="I7747">
        <v>2.071628</v>
      </c>
    </row>
    <row r="7748" spans="1:9" x14ac:dyDescent="0.25">
      <c r="A7748">
        <v>2140120006</v>
      </c>
      <c r="B7748" t="s">
        <v>1801</v>
      </c>
      <c r="C7748" t="s">
        <v>126</v>
      </c>
      <c r="D7748" t="s">
        <v>127</v>
      </c>
      <c r="E7748" s="1">
        <v>2</v>
      </c>
      <c r="F7748" t="s">
        <v>36</v>
      </c>
      <c r="G7748">
        <v>0</v>
      </c>
      <c r="H7748">
        <v>0</v>
      </c>
      <c r="I7748">
        <v>2.0699999999999998</v>
      </c>
    </row>
    <row r="7749" spans="1:9" x14ac:dyDescent="0.25">
      <c r="A7749">
        <v>2140120006</v>
      </c>
      <c r="B7749" t="s">
        <v>1801</v>
      </c>
      <c r="C7749" t="s">
        <v>139</v>
      </c>
      <c r="D7749" t="s">
        <v>140</v>
      </c>
      <c r="E7749">
        <v>92</v>
      </c>
      <c r="F7749" t="s">
        <v>36</v>
      </c>
      <c r="G7749">
        <v>92</v>
      </c>
      <c r="H7749" s="1">
        <v>0</v>
      </c>
      <c r="I7749">
        <v>2.0715219999999999</v>
      </c>
    </row>
    <row r="7750" spans="1:9" x14ac:dyDescent="0.25">
      <c r="A7750">
        <v>2140120008</v>
      </c>
      <c r="B7750" t="s">
        <v>1802</v>
      </c>
      <c r="C7750" t="s">
        <v>139</v>
      </c>
      <c r="D7750" t="s">
        <v>140</v>
      </c>
      <c r="E7750" s="1">
        <v>1</v>
      </c>
      <c r="F7750" t="s">
        <v>36</v>
      </c>
      <c r="G7750">
        <v>1</v>
      </c>
      <c r="H7750">
        <v>0</v>
      </c>
      <c r="I7750">
        <v>1.46</v>
      </c>
    </row>
    <row r="7751" spans="1:9" x14ac:dyDescent="0.25">
      <c r="A7751">
        <v>2140120010</v>
      </c>
      <c r="B7751" t="s">
        <v>5948</v>
      </c>
      <c r="C7751" t="s">
        <v>8706</v>
      </c>
      <c r="D7751" t="s">
        <v>8707</v>
      </c>
      <c r="E7751">
        <v>2</v>
      </c>
      <c r="F7751" t="s">
        <v>36</v>
      </c>
      <c r="G7751">
        <v>0</v>
      </c>
      <c r="H7751">
        <v>0</v>
      </c>
      <c r="I7751">
        <v>1.62</v>
      </c>
    </row>
    <row r="7752" spans="1:9" x14ac:dyDescent="0.25">
      <c r="A7752">
        <v>2140120014</v>
      </c>
      <c r="B7752" t="s">
        <v>1803</v>
      </c>
      <c r="C7752" t="s">
        <v>8706</v>
      </c>
      <c r="D7752" t="s">
        <v>8707</v>
      </c>
      <c r="E7752" s="1">
        <v>466</v>
      </c>
      <c r="F7752" t="s">
        <v>36</v>
      </c>
      <c r="G7752">
        <v>0</v>
      </c>
      <c r="H7752">
        <v>0</v>
      </c>
      <c r="I7752">
        <v>9.3226820000000004</v>
      </c>
    </row>
    <row r="7753" spans="1:9" x14ac:dyDescent="0.25">
      <c r="A7753">
        <v>2140120014</v>
      </c>
      <c r="B7753" t="s">
        <v>1803</v>
      </c>
      <c r="C7753" t="s">
        <v>130</v>
      </c>
      <c r="D7753" t="s">
        <v>131</v>
      </c>
      <c r="E7753" s="1">
        <v>890</v>
      </c>
      <c r="F7753" t="s">
        <v>36</v>
      </c>
      <c r="G7753">
        <v>0</v>
      </c>
      <c r="H7753">
        <v>0</v>
      </c>
      <c r="I7753">
        <v>9.3226849999999999</v>
      </c>
    </row>
    <row r="7754" spans="1:9" x14ac:dyDescent="0.25">
      <c r="A7754">
        <v>2140120014</v>
      </c>
      <c r="B7754" t="s">
        <v>1803</v>
      </c>
      <c r="C7754" t="s">
        <v>137</v>
      </c>
      <c r="D7754" t="s">
        <v>138</v>
      </c>
      <c r="E7754" s="1">
        <v>0</v>
      </c>
      <c r="F7754" t="s">
        <v>36</v>
      </c>
      <c r="G7754">
        <v>0</v>
      </c>
      <c r="H7754">
        <v>0</v>
      </c>
      <c r="I7754">
        <v>9.32</v>
      </c>
    </row>
    <row r="7755" spans="1:9" x14ac:dyDescent="0.25">
      <c r="A7755">
        <v>2140120015</v>
      </c>
      <c r="B7755" t="s">
        <v>1804</v>
      </c>
      <c r="C7755" t="s">
        <v>8706</v>
      </c>
      <c r="D7755" t="s">
        <v>8707</v>
      </c>
      <c r="E7755" s="1">
        <v>0</v>
      </c>
      <c r="F7755" t="s">
        <v>36</v>
      </c>
      <c r="G7755">
        <v>0</v>
      </c>
      <c r="H7755">
        <v>0</v>
      </c>
      <c r="I7755">
        <v>6.3840000000000003</v>
      </c>
    </row>
    <row r="7756" spans="1:9" x14ac:dyDescent="0.25">
      <c r="A7756">
        <v>2140120015</v>
      </c>
      <c r="B7756" t="s">
        <v>1804</v>
      </c>
      <c r="C7756" t="s">
        <v>130</v>
      </c>
      <c r="D7756" t="s">
        <v>131</v>
      </c>
      <c r="E7756" s="1">
        <v>32</v>
      </c>
      <c r="F7756" t="s">
        <v>36</v>
      </c>
      <c r="G7756">
        <v>0</v>
      </c>
      <c r="H7756">
        <v>0</v>
      </c>
      <c r="I7756">
        <v>6.3840630000000003</v>
      </c>
    </row>
    <row r="7757" spans="1:9" x14ac:dyDescent="0.25">
      <c r="A7757">
        <v>2140120015</v>
      </c>
      <c r="B7757" t="s">
        <v>1804</v>
      </c>
      <c r="C7757" t="s">
        <v>137</v>
      </c>
      <c r="D7757" t="s">
        <v>138</v>
      </c>
      <c r="E7757" s="1">
        <v>0</v>
      </c>
      <c r="F7757" t="s">
        <v>36</v>
      </c>
      <c r="G7757">
        <v>0</v>
      </c>
      <c r="H7757">
        <v>0</v>
      </c>
      <c r="I7757">
        <v>6.38</v>
      </c>
    </row>
    <row r="7758" spans="1:9" x14ac:dyDescent="0.25">
      <c r="A7758">
        <v>2140120016</v>
      </c>
      <c r="B7758" t="s">
        <v>5780</v>
      </c>
      <c r="C7758" t="s">
        <v>8706</v>
      </c>
      <c r="D7758" t="s">
        <v>8707</v>
      </c>
      <c r="E7758" s="1">
        <v>30</v>
      </c>
      <c r="F7758" t="s">
        <v>36</v>
      </c>
      <c r="G7758">
        <v>0</v>
      </c>
      <c r="H7758">
        <v>0</v>
      </c>
      <c r="I7758">
        <v>5.0529999999999999</v>
      </c>
    </row>
    <row r="7759" spans="1:9" x14ac:dyDescent="0.25">
      <c r="A7759">
        <v>2140120017</v>
      </c>
      <c r="B7759" t="s">
        <v>1805</v>
      </c>
      <c r="C7759" t="s">
        <v>126</v>
      </c>
      <c r="D7759" t="s">
        <v>127</v>
      </c>
      <c r="E7759">
        <v>8</v>
      </c>
      <c r="F7759" t="s">
        <v>36</v>
      </c>
      <c r="G7759">
        <v>0</v>
      </c>
      <c r="H7759">
        <v>0</v>
      </c>
      <c r="I7759">
        <v>4.2737499999999997</v>
      </c>
    </row>
    <row r="7760" spans="1:9" x14ac:dyDescent="0.25">
      <c r="A7760">
        <v>2140130005</v>
      </c>
      <c r="B7760" t="s">
        <v>6045</v>
      </c>
      <c r="C7760" t="s">
        <v>8706</v>
      </c>
      <c r="D7760" t="s">
        <v>8707</v>
      </c>
      <c r="E7760" s="1">
        <v>12</v>
      </c>
      <c r="F7760" t="s">
        <v>36</v>
      </c>
      <c r="G7760">
        <v>0</v>
      </c>
      <c r="H7760">
        <v>0</v>
      </c>
      <c r="I7760">
        <v>0.8125</v>
      </c>
    </row>
    <row r="7761" spans="1:9" x14ac:dyDescent="0.25">
      <c r="A7761">
        <v>2140150001</v>
      </c>
      <c r="B7761" t="s">
        <v>1806</v>
      </c>
      <c r="C7761" t="s">
        <v>8708</v>
      </c>
      <c r="D7761" t="s">
        <v>8709</v>
      </c>
      <c r="E7761" s="1">
        <v>0</v>
      </c>
      <c r="F7761" t="s">
        <v>36</v>
      </c>
      <c r="G7761">
        <v>0</v>
      </c>
      <c r="H7761" s="1">
        <v>0</v>
      </c>
      <c r="I7761">
        <v>2.7592810000000001</v>
      </c>
    </row>
    <row r="7762" spans="1:9" x14ac:dyDescent="0.25">
      <c r="A7762">
        <v>2140150001</v>
      </c>
      <c r="B7762" t="s">
        <v>1806</v>
      </c>
      <c r="C7762" t="s">
        <v>8710</v>
      </c>
      <c r="D7762" t="s">
        <v>8711</v>
      </c>
      <c r="E7762" s="1">
        <v>0</v>
      </c>
      <c r="F7762" t="s">
        <v>36</v>
      </c>
      <c r="G7762">
        <v>0</v>
      </c>
      <c r="H7762">
        <v>0</v>
      </c>
      <c r="I7762">
        <v>2.4778579999999999</v>
      </c>
    </row>
    <row r="7763" spans="1:9" x14ac:dyDescent="0.25">
      <c r="A7763">
        <v>2140150001</v>
      </c>
      <c r="B7763" t="s">
        <v>1806</v>
      </c>
      <c r="C7763" t="s">
        <v>8706</v>
      </c>
      <c r="D7763" t="s">
        <v>8707</v>
      </c>
      <c r="E7763" s="1">
        <v>1008</v>
      </c>
      <c r="F7763" t="s">
        <v>36</v>
      </c>
      <c r="G7763">
        <v>0</v>
      </c>
      <c r="H7763">
        <v>400</v>
      </c>
      <c r="I7763">
        <v>2.4778570000000002</v>
      </c>
    </row>
    <row r="7764" spans="1:9" x14ac:dyDescent="0.25">
      <c r="A7764">
        <v>2140150001</v>
      </c>
      <c r="B7764" t="s">
        <v>1806</v>
      </c>
      <c r="C7764" t="s">
        <v>130</v>
      </c>
      <c r="D7764" t="s">
        <v>131</v>
      </c>
      <c r="E7764" s="1">
        <v>49754</v>
      </c>
      <c r="F7764" t="s">
        <v>36</v>
      </c>
      <c r="G7764" s="1">
        <v>11414</v>
      </c>
      <c r="H7764" s="1">
        <v>36002</v>
      </c>
      <c r="I7764">
        <v>2.4948830000000002</v>
      </c>
    </row>
    <row r="7765" spans="1:9" x14ac:dyDescent="0.25">
      <c r="A7765">
        <v>2140150001</v>
      </c>
      <c r="B7765" t="s">
        <v>1806</v>
      </c>
      <c r="C7765" t="s">
        <v>126</v>
      </c>
      <c r="D7765" t="s">
        <v>127</v>
      </c>
      <c r="E7765" s="1">
        <v>20</v>
      </c>
      <c r="F7765" t="s">
        <v>36</v>
      </c>
      <c r="G7765">
        <v>0</v>
      </c>
      <c r="H7765">
        <v>0</v>
      </c>
      <c r="I7765">
        <v>2.76</v>
      </c>
    </row>
    <row r="7766" spans="1:9" x14ac:dyDescent="0.25">
      <c r="A7766">
        <v>2140150001</v>
      </c>
      <c r="B7766" t="s">
        <v>1806</v>
      </c>
      <c r="C7766" t="s">
        <v>142</v>
      </c>
      <c r="D7766" t="s">
        <v>143</v>
      </c>
      <c r="E7766" s="1">
        <v>0</v>
      </c>
      <c r="F7766" t="s">
        <v>36</v>
      </c>
      <c r="G7766">
        <v>0</v>
      </c>
      <c r="H7766">
        <v>0</v>
      </c>
      <c r="I7766">
        <v>4.2158519999999999</v>
      </c>
    </row>
    <row r="7767" spans="1:9" x14ac:dyDescent="0.25">
      <c r="A7767">
        <v>2140150001</v>
      </c>
      <c r="B7767" t="s">
        <v>1806</v>
      </c>
      <c r="C7767" t="s">
        <v>137</v>
      </c>
      <c r="D7767" t="s">
        <v>138</v>
      </c>
      <c r="E7767" s="1">
        <v>1</v>
      </c>
      <c r="F7767" t="s">
        <v>36</v>
      </c>
      <c r="G7767">
        <v>9</v>
      </c>
      <c r="H7767" s="1">
        <v>0</v>
      </c>
      <c r="I7767">
        <v>2.48</v>
      </c>
    </row>
    <row r="7768" spans="1:9" x14ac:dyDescent="0.25">
      <c r="A7768">
        <v>2140150001</v>
      </c>
      <c r="B7768" t="s">
        <v>1806</v>
      </c>
      <c r="C7768" t="s">
        <v>151</v>
      </c>
      <c r="D7768" t="s">
        <v>152</v>
      </c>
      <c r="E7768">
        <v>0</v>
      </c>
      <c r="F7768" t="s">
        <v>36</v>
      </c>
      <c r="G7768">
        <v>0</v>
      </c>
      <c r="H7768" s="1">
        <v>8400</v>
      </c>
      <c r="I7768">
        <v>2.4778579999999999</v>
      </c>
    </row>
    <row r="7769" spans="1:9" x14ac:dyDescent="0.25">
      <c r="A7769">
        <v>2140150001</v>
      </c>
      <c r="B7769" t="s">
        <v>1806</v>
      </c>
      <c r="C7769" t="s">
        <v>5816</v>
      </c>
      <c r="D7769" t="s">
        <v>5817</v>
      </c>
      <c r="E7769" s="1">
        <v>0</v>
      </c>
      <c r="F7769" t="s">
        <v>36</v>
      </c>
      <c r="G7769">
        <v>0</v>
      </c>
      <c r="H7769" s="1">
        <v>0</v>
      </c>
      <c r="I7769">
        <v>2.446888</v>
      </c>
    </row>
    <row r="7770" spans="1:9" x14ac:dyDescent="0.25">
      <c r="A7770">
        <v>2140150001</v>
      </c>
      <c r="B7770" t="s">
        <v>1806</v>
      </c>
      <c r="C7770" t="s">
        <v>139</v>
      </c>
      <c r="D7770" t="s">
        <v>140</v>
      </c>
      <c r="E7770" s="1">
        <v>11328</v>
      </c>
      <c r="F7770" t="s">
        <v>36</v>
      </c>
      <c r="G7770" s="1">
        <v>36000</v>
      </c>
      <c r="H7770" s="1">
        <v>0</v>
      </c>
      <c r="I7770">
        <v>2.4829680000000001</v>
      </c>
    </row>
    <row r="7771" spans="1:9" x14ac:dyDescent="0.25">
      <c r="A7771">
        <v>2140150002</v>
      </c>
      <c r="B7771" t="s">
        <v>1807</v>
      </c>
      <c r="C7771" t="s">
        <v>130</v>
      </c>
      <c r="D7771" t="s">
        <v>131</v>
      </c>
      <c r="E7771" s="1">
        <v>10</v>
      </c>
      <c r="F7771" t="s">
        <v>36</v>
      </c>
      <c r="G7771">
        <v>0</v>
      </c>
      <c r="H7771" s="1">
        <v>0</v>
      </c>
      <c r="I7771">
        <v>2.988</v>
      </c>
    </row>
    <row r="7772" spans="1:9" x14ac:dyDescent="0.25">
      <c r="A7772">
        <v>2140160001</v>
      </c>
      <c r="B7772" t="s">
        <v>1808</v>
      </c>
      <c r="C7772" t="s">
        <v>126</v>
      </c>
      <c r="D7772" t="s">
        <v>127</v>
      </c>
      <c r="E7772" s="1">
        <v>5</v>
      </c>
      <c r="F7772" t="s">
        <v>36</v>
      </c>
      <c r="G7772">
        <v>0</v>
      </c>
      <c r="H7772" s="1">
        <v>0</v>
      </c>
      <c r="I7772">
        <v>1.1739999999999999</v>
      </c>
    </row>
    <row r="7773" spans="1:9" x14ac:dyDescent="0.25">
      <c r="A7773">
        <v>2140160001</v>
      </c>
      <c r="B7773" t="s">
        <v>1808</v>
      </c>
      <c r="C7773" t="s">
        <v>139</v>
      </c>
      <c r="D7773" t="s">
        <v>140</v>
      </c>
      <c r="E7773" s="1">
        <v>23</v>
      </c>
      <c r="F7773" t="s">
        <v>36</v>
      </c>
      <c r="G7773">
        <v>23</v>
      </c>
      <c r="H7773" s="1">
        <v>0</v>
      </c>
      <c r="I7773">
        <v>1.173478</v>
      </c>
    </row>
    <row r="7774" spans="1:9" x14ac:dyDescent="0.25">
      <c r="A7774">
        <v>2140170002</v>
      </c>
      <c r="B7774" t="s">
        <v>1809</v>
      </c>
      <c r="C7774" t="s">
        <v>8710</v>
      </c>
      <c r="D7774" t="s">
        <v>8711</v>
      </c>
      <c r="E7774" s="1">
        <v>0</v>
      </c>
      <c r="F7774" t="s">
        <v>36</v>
      </c>
      <c r="G7774">
        <v>0</v>
      </c>
      <c r="H7774" s="1">
        <v>0</v>
      </c>
      <c r="I7774">
        <v>5.9941599999999999</v>
      </c>
    </row>
    <row r="7775" spans="1:9" x14ac:dyDescent="0.25">
      <c r="A7775">
        <v>2140170002</v>
      </c>
      <c r="B7775" t="s">
        <v>1809</v>
      </c>
      <c r="C7775" t="s">
        <v>8706</v>
      </c>
      <c r="D7775" t="s">
        <v>8707</v>
      </c>
      <c r="E7775">
        <v>163</v>
      </c>
      <c r="F7775" t="s">
        <v>36</v>
      </c>
      <c r="G7775">
        <v>0</v>
      </c>
      <c r="H7775">
        <v>0</v>
      </c>
      <c r="I7775">
        <v>5.9942330000000004</v>
      </c>
    </row>
    <row r="7776" spans="1:9" x14ac:dyDescent="0.25">
      <c r="A7776">
        <v>2140170002</v>
      </c>
      <c r="B7776" t="s">
        <v>1809</v>
      </c>
      <c r="C7776" t="s">
        <v>130</v>
      </c>
      <c r="D7776" t="s">
        <v>131</v>
      </c>
      <c r="E7776">
        <v>337</v>
      </c>
      <c r="F7776" t="s">
        <v>36</v>
      </c>
      <c r="G7776">
        <v>0</v>
      </c>
      <c r="H7776">
        <v>0</v>
      </c>
      <c r="I7776">
        <v>5.9942140000000004</v>
      </c>
    </row>
    <row r="7777" spans="1:9" x14ac:dyDescent="0.25">
      <c r="A7777">
        <v>2140170002</v>
      </c>
      <c r="B7777" t="s">
        <v>1809</v>
      </c>
      <c r="C7777" t="s">
        <v>137</v>
      </c>
      <c r="D7777" t="s">
        <v>138</v>
      </c>
      <c r="E7777" s="1">
        <v>0</v>
      </c>
      <c r="F7777" t="s">
        <v>36</v>
      </c>
      <c r="G7777">
        <v>0</v>
      </c>
      <c r="H7777" s="1">
        <v>0</v>
      </c>
      <c r="I7777">
        <v>5.9924999999999997</v>
      </c>
    </row>
    <row r="7778" spans="1:9" x14ac:dyDescent="0.25">
      <c r="A7778">
        <v>2140170002</v>
      </c>
      <c r="B7778" t="s">
        <v>1809</v>
      </c>
      <c r="C7778" t="s">
        <v>151</v>
      </c>
      <c r="D7778" t="s">
        <v>152</v>
      </c>
      <c r="E7778">
        <v>0</v>
      </c>
      <c r="F7778" t="s">
        <v>36</v>
      </c>
      <c r="G7778">
        <v>0</v>
      </c>
      <c r="H7778">
        <v>0</v>
      </c>
      <c r="I7778">
        <v>5.9941599999999999</v>
      </c>
    </row>
    <row r="7779" spans="1:9" x14ac:dyDescent="0.25">
      <c r="A7779">
        <v>2140170002</v>
      </c>
      <c r="B7779" t="s">
        <v>1809</v>
      </c>
      <c r="C7779" t="s">
        <v>139</v>
      </c>
      <c r="D7779" t="s">
        <v>140</v>
      </c>
      <c r="E7779">
        <v>0</v>
      </c>
      <c r="F7779" t="s">
        <v>36</v>
      </c>
      <c r="G7779">
        <v>0</v>
      </c>
      <c r="H7779">
        <v>0</v>
      </c>
      <c r="I7779">
        <v>5.9942500000000001</v>
      </c>
    </row>
    <row r="7780" spans="1:9" x14ac:dyDescent="0.25">
      <c r="A7780">
        <v>2140170003</v>
      </c>
      <c r="B7780" t="s">
        <v>1810</v>
      </c>
      <c r="C7780" t="s">
        <v>8708</v>
      </c>
      <c r="D7780" t="s">
        <v>8709</v>
      </c>
      <c r="E7780">
        <v>0</v>
      </c>
      <c r="F7780" t="s">
        <v>36</v>
      </c>
      <c r="G7780">
        <v>0</v>
      </c>
      <c r="H7780">
        <v>0</v>
      </c>
      <c r="I7780">
        <v>4.1782000000000004</v>
      </c>
    </row>
    <row r="7781" spans="1:9" x14ac:dyDescent="0.25">
      <c r="A7781">
        <v>2140170003</v>
      </c>
      <c r="B7781" t="s">
        <v>1810</v>
      </c>
      <c r="C7781" t="s">
        <v>8710</v>
      </c>
      <c r="D7781" t="s">
        <v>8711</v>
      </c>
      <c r="E7781">
        <v>0</v>
      </c>
      <c r="F7781" t="s">
        <v>36</v>
      </c>
      <c r="G7781">
        <v>0</v>
      </c>
      <c r="H7781">
        <v>0</v>
      </c>
      <c r="I7781">
        <v>4.1782399999999997</v>
      </c>
    </row>
    <row r="7782" spans="1:9" x14ac:dyDescent="0.25">
      <c r="A7782">
        <v>2140170003</v>
      </c>
      <c r="B7782" t="s">
        <v>1810</v>
      </c>
      <c r="C7782" t="s">
        <v>8706</v>
      </c>
      <c r="D7782" t="s">
        <v>8707</v>
      </c>
      <c r="E7782" s="1">
        <v>249</v>
      </c>
      <c r="F7782" t="s">
        <v>36</v>
      </c>
      <c r="G7782" s="1">
        <v>0</v>
      </c>
      <c r="H7782">
        <v>0</v>
      </c>
      <c r="I7782">
        <v>4.2516470000000002</v>
      </c>
    </row>
    <row r="7783" spans="1:9" x14ac:dyDescent="0.25">
      <c r="A7783">
        <v>2140170003</v>
      </c>
      <c r="B7783" t="s">
        <v>1810</v>
      </c>
      <c r="C7783" t="s">
        <v>130</v>
      </c>
      <c r="D7783" t="s">
        <v>131</v>
      </c>
      <c r="E7783">
        <v>633</v>
      </c>
      <c r="F7783" t="s">
        <v>36</v>
      </c>
      <c r="G7783">
        <v>0</v>
      </c>
      <c r="H7783">
        <v>0</v>
      </c>
      <c r="I7783">
        <v>4.1782149999999998</v>
      </c>
    </row>
    <row r="7784" spans="1:9" x14ac:dyDescent="0.25">
      <c r="A7784">
        <v>2140170003</v>
      </c>
      <c r="B7784" t="s">
        <v>1810</v>
      </c>
      <c r="C7784" t="s">
        <v>142</v>
      </c>
      <c r="D7784" t="s">
        <v>143</v>
      </c>
      <c r="E7784" s="1">
        <v>0</v>
      </c>
      <c r="F7784" t="s">
        <v>36</v>
      </c>
      <c r="G7784">
        <v>0</v>
      </c>
      <c r="H7784">
        <v>0</v>
      </c>
      <c r="I7784">
        <v>3.9918369999999999</v>
      </c>
    </row>
    <row r="7785" spans="1:9" x14ac:dyDescent="0.25">
      <c r="A7785">
        <v>2140170003</v>
      </c>
      <c r="B7785" t="s">
        <v>1810</v>
      </c>
      <c r="C7785" t="s">
        <v>151</v>
      </c>
      <c r="D7785" t="s">
        <v>152</v>
      </c>
      <c r="E7785">
        <v>0</v>
      </c>
      <c r="F7785" t="s">
        <v>36</v>
      </c>
      <c r="G7785">
        <v>0</v>
      </c>
      <c r="H7785">
        <v>0</v>
      </c>
      <c r="I7785">
        <v>4.1782399999999997</v>
      </c>
    </row>
    <row r="7786" spans="1:9" x14ac:dyDescent="0.25">
      <c r="A7786">
        <v>2140170003</v>
      </c>
      <c r="B7786" t="s">
        <v>1810</v>
      </c>
      <c r="C7786" t="s">
        <v>139</v>
      </c>
      <c r="D7786" t="s">
        <v>140</v>
      </c>
      <c r="E7786">
        <v>0</v>
      </c>
      <c r="F7786" t="s">
        <v>36</v>
      </c>
      <c r="G7786">
        <v>0</v>
      </c>
      <c r="H7786">
        <v>0</v>
      </c>
      <c r="I7786">
        <v>4.1782000000000004</v>
      </c>
    </row>
    <row r="7787" spans="1:9" x14ac:dyDescent="0.25">
      <c r="A7787">
        <v>2140170005</v>
      </c>
      <c r="B7787" t="s">
        <v>1811</v>
      </c>
      <c r="C7787" t="s">
        <v>8710</v>
      </c>
      <c r="D7787" t="s">
        <v>8711</v>
      </c>
      <c r="E7787" s="1">
        <v>0</v>
      </c>
      <c r="F7787" t="s">
        <v>36</v>
      </c>
      <c r="G7787">
        <v>0</v>
      </c>
      <c r="H7787">
        <v>0</v>
      </c>
      <c r="I7787">
        <v>5.5372000000000003</v>
      </c>
    </row>
    <row r="7788" spans="1:9" x14ac:dyDescent="0.25">
      <c r="A7788">
        <v>2140170005</v>
      </c>
      <c r="B7788" t="s">
        <v>1811</v>
      </c>
      <c r="C7788" t="s">
        <v>8706</v>
      </c>
      <c r="D7788" t="s">
        <v>8707</v>
      </c>
      <c r="E7788">
        <v>0</v>
      </c>
      <c r="F7788" t="s">
        <v>36</v>
      </c>
      <c r="G7788">
        <v>0</v>
      </c>
      <c r="H7788">
        <v>0</v>
      </c>
      <c r="I7788">
        <v>5.5368750000000002</v>
      </c>
    </row>
    <row r="7789" spans="1:9" x14ac:dyDescent="0.25">
      <c r="A7789">
        <v>2140170005</v>
      </c>
      <c r="B7789" t="s">
        <v>1811</v>
      </c>
      <c r="C7789" t="s">
        <v>130</v>
      </c>
      <c r="D7789" t="s">
        <v>131</v>
      </c>
      <c r="E7789" s="1">
        <v>8</v>
      </c>
      <c r="F7789" t="s">
        <v>36</v>
      </c>
      <c r="G7789">
        <v>3</v>
      </c>
      <c r="H7789">
        <v>0</v>
      </c>
      <c r="I7789">
        <v>5.5350000000000001</v>
      </c>
    </row>
    <row r="7790" spans="1:9" x14ac:dyDescent="0.25">
      <c r="A7790">
        <v>2140170005</v>
      </c>
      <c r="B7790" t="s">
        <v>1811</v>
      </c>
      <c r="C7790" t="s">
        <v>139</v>
      </c>
      <c r="D7790" t="s">
        <v>140</v>
      </c>
      <c r="E7790">
        <v>0</v>
      </c>
      <c r="F7790" t="s">
        <v>36</v>
      </c>
      <c r="G7790">
        <v>0</v>
      </c>
      <c r="H7790">
        <v>0</v>
      </c>
      <c r="I7790">
        <v>5.5372000000000003</v>
      </c>
    </row>
    <row r="7791" spans="1:9" x14ac:dyDescent="0.25">
      <c r="A7791">
        <v>2140180002</v>
      </c>
      <c r="B7791" t="s">
        <v>1812</v>
      </c>
      <c r="C7791" t="s">
        <v>139</v>
      </c>
      <c r="D7791" t="s">
        <v>140</v>
      </c>
      <c r="E7791" s="1">
        <v>2</v>
      </c>
      <c r="F7791" t="s">
        <v>36</v>
      </c>
      <c r="G7791">
        <v>2</v>
      </c>
      <c r="H7791">
        <v>0</v>
      </c>
      <c r="I7791">
        <v>3.6150000000000002</v>
      </c>
    </row>
    <row r="7792" spans="1:9" x14ac:dyDescent="0.25">
      <c r="A7792">
        <v>2140180003</v>
      </c>
      <c r="B7792" t="s">
        <v>1813</v>
      </c>
      <c r="C7792" t="s">
        <v>8706</v>
      </c>
      <c r="D7792" t="s">
        <v>8707</v>
      </c>
      <c r="E7792" s="1">
        <v>300</v>
      </c>
      <c r="F7792" t="s">
        <v>36</v>
      </c>
      <c r="G7792">
        <v>0</v>
      </c>
      <c r="H7792">
        <v>0</v>
      </c>
      <c r="I7792">
        <v>1.5025329999999999</v>
      </c>
    </row>
    <row r="7793" spans="1:9" x14ac:dyDescent="0.25">
      <c r="A7793">
        <v>2140180003</v>
      </c>
      <c r="B7793" t="s">
        <v>1813</v>
      </c>
      <c r="C7793" t="s">
        <v>130</v>
      </c>
      <c r="D7793" t="s">
        <v>131</v>
      </c>
      <c r="E7793" s="1">
        <v>4589</v>
      </c>
      <c r="F7793" t="s">
        <v>36</v>
      </c>
      <c r="G7793">
        <v>0</v>
      </c>
      <c r="H7793">
        <v>5</v>
      </c>
      <c r="I7793">
        <v>1.5025539999999999</v>
      </c>
    </row>
    <row r="7794" spans="1:9" x14ac:dyDescent="0.25">
      <c r="A7794">
        <v>2140180003</v>
      </c>
      <c r="B7794" t="s">
        <v>1813</v>
      </c>
      <c r="C7794" t="s">
        <v>167</v>
      </c>
      <c r="D7794" t="s">
        <v>168</v>
      </c>
      <c r="E7794">
        <v>3</v>
      </c>
      <c r="F7794" t="s">
        <v>36</v>
      </c>
      <c r="G7794">
        <v>0</v>
      </c>
      <c r="H7794">
        <v>0</v>
      </c>
      <c r="I7794">
        <v>1.503333</v>
      </c>
    </row>
    <row r="7795" spans="1:9" x14ac:dyDescent="0.25">
      <c r="A7795">
        <v>2140180003</v>
      </c>
      <c r="B7795" t="s">
        <v>1813</v>
      </c>
      <c r="C7795" t="s">
        <v>137</v>
      </c>
      <c r="D7795" t="s">
        <v>138</v>
      </c>
      <c r="E7795" s="1">
        <v>0</v>
      </c>
      <c r="F7795" t="s">
        <v>36</v>
      </c>
      <c r="G7795">
        <v>3</v>
      </c>
      <c r="H7795">
        <v>0</v>
      </c>
      <c r="I7795">
        <v>1.5</v>
      </c>
    </row>
    <row r="7796" spans="1:9" x14ac:dyDescent="0.25">
      <c r="A7796">
        <v>2140180003</v>
      </c>
      <c r="B7796" t="s">
        <v>1813</v>
      </c>
      <c r="C7796" t="s">
        <v>139</v>
      </c>
      <c r="D7796" t="s">
        <v>140</v>
      </c>
      <c r="E7796">
        <v>2</v>
      </c>
      <c r="F7796" t="s">
        <v>36</v>
      </c>
      <c r="G7796">
        <v>2</v>
      </c>
      <c r="H7796">
        <v>0</v>
      </c>
      <c r="I7796">
        <v>1.5049999999999999</v>
      </c>
    </row>
    <row r="7797" spans="1:9" x14ac:dyDescent="0.25">
      <c r="A7797">
        <v>2140180004</v>
      </c>
      <c r="B7797" t="s">
        <v>1814</v>
      </c>
      <c r="C7797" t="s">
        <v>8706</v>
      </c>
      <c r="D7797" t="s">
        <v>8707</v>
      </c>
      <c r="E7797">
        <v>347</v>
      </c>
      <c r="F7797" t="s">
        <v>36</v>
      </c>
      <c r="G7797" s="1">
        <v>0</v>
      </c>
      <c r="H7797">
        <v>0</v>
      </c>
      <c r="I7797">
        <v>1.568646</v>
      </c>
    </row>
    <row r="7798" spans="1:9" x14ac:dyDescent="0.25">
      <c r="A7798">
        <v>2140180004</v>
      </c>
      <c r="B7798" t="s">
        <v>1814</v>
      </c>
      <c r="C7798" t="s">
        <v>130</v>
      </c>
      <c r="D7798" t="s">
        <v>131</v>
      </c>
      <c r="E7798" s="1">
        <v>5201</v>
      </c>
      <c r="F7798" t="s">
        <v>36</v>
      </c>
      <c r="G7798">
        <v>0</v>
      </c>
      <c r="H7798">
        <v>10</v>
      </c>
      <c r="I7798">
        <v>1.567987</v>
      </c>
    </row>
    <row r="7799" spans="1:9" x14ac:dyDescent="0.25">
      <c r="A7799">
        <v>2140180004</v>
      </c>
      <c r="B7799" t="s">
        <v>1814</v>
      </c>
      <c r="C7799" t="s">
        <v>167</v>
      </c>
      <c r="D7799" t="s">
        <v>168</v>
      </c>
      <c r="E7799">
        <v>2</v>
      </c>
      <c r="F7799" t="s">
        <v>36</v>
      </c>
      <c r="G7799">
        <v>0</v>
      </c>
      <c r="H7799">
        <v>0</v>
      </c>
      <c r="I7799">
        <v>1.57</v>
      </c>
    </row>
    <row r="7800" spans="1:9" x14ac:dyDescent="0.25">
      <c r="A7800">
        <v>2140180004</v>
      </c>
      <c r="B7800" t="s">
        <v>1814</v>
      </c>
      <c r="C7800" t="s">
        <v>256</v>
      </c>
      <c r="D7800" t="s">
        <v>257</v>
      </c>
      <c r="E7800">
        <v>0</v>
      </c>
      <c r="F7800" t="s">
        <v>36</v>
      </c>
      <c r="G7800">
        <v>0</v>
      </c>
      <c r="H7800">
        <v>0</v>
      </c>
      <c r="I7800">
        <v>1.57</v>
      </c>
    </row>
    <row r="7801" spans="1:9" x14ac:dyDescent="0.25">
      <c r="A7801">
        <v>2140180004</v>
      </c>
      <c r="B7801" t="s">
        <v>1814</v>
      </c>
      <c r="C7801" t="s">
        <v>137</v>
      </c>
      <c r="D7801" t="s">
        <v>138</v>
      </c>
      <c r="E7801">
        <v>0</v>
      </c>
      <c r="F7801" t="s">
        <v>36</v>
      </c>
      <c r="G7801">
        <v>3</v>
      </c>
      <c r="H7801">
        <v>0</v>
      </c>
      <c r="I7801">
        <v>0.33</v>
      </c>
    </row>
    <row r="7802" spans="1:9" x14ac:dyDescent="0.25">
      <c r="A7802">
        <v>2140180004</v>
      </c>
      <c r="B7802" t="s">
        <v>1814</v>
      </c>
      <c r="C7802" t="s">
        <v>139</v>
      </c>
      <c r="D7802" t="s">
        <v>140</v>
      </c>
      <c r="E7802">
        <v>7</v>
      </c>
      <c r="F7802" t="s">
        <v>36</v>
      </c>
      <c r="G7802">
        <v>7</v>
      </c>
      <c r="H7802">
        <v>0</v>
      </c>
      <c r="I7802">
        <v>1.5685709999999999</v>
      </c>
    </row>
    <row r="7803" spans="1:9" x14ac:dyDescent="0.25">
      <c r="A7803">
        <v>2140180016</v>
      </c>
      <c r="B7803" t="s">
        <v>1815</v>
      </c>
      <c r="C7803" t="s">
        <v>126</v>
      </c>
      <c r="D7803" t="s">
        <v>127</v>
      </c>
      <c r="E7803">
        <v>12</v>
      </c>
      <c r="F7803" t="s">
        <v>36</v>
      </c>
      <c r="G7803">
        <v>0</v>
      </c>
      <c r="H7803" s="1">
        <v>0</v>
      </c>
      <c r="I7803">
        <v>1.773333</v>
      </c>
    </row>
    <row r="7804" spans="1:9" x14ac:dyDescent="0.25">
      <c r="A7804">
        <v>2140180016</v>
      </c>
      <c r="B7804" t="s">
        <v>1815</v>
      </c>
      <c r="C7804" t="s">
        <v>139</v>
      </c>
      <c r="D7804" t="s">
        <v>140</v>
      </c>
      <c r="E7804">
        <v>5</v>
      </c>
      <c r="F7804" t="s">
        <v>36</v>
      </c>
      <c r="G7804">
        <v>5</v>
      </c>
      <c r="H7804">
        <v>0</v>
      </c>
      <c r="I7804">
        <v>1.774</v>
      </c>
    </row>
    <row r="7805" spans="1:9" x14ac:dyDescent="0.25">
      <c r="A7805">
        <v>2140180018</v>
      </c>
      <c r="B7805" t="s">
        <v>1816</v>
      </c>
      <c r="C7805" t="s">
        <v>8706</v>
      </c>
      <c r="D7805" t="s">
        <v>8707</v>
      </c>
      <c r="E7805">
        <v>460</v>
      </c>
      <c r="F7805" t="s">
        <v>36</v>
      </c>
      <c r="G7805">
        <v>0</v>
      </c>
      <c r="H7805">
        <v>0</v>
      </c>
      <c r="I7805">
        <v>1.2973699999999999</v>
      </c>
    </row>
    <row r="7806" spans="1:9" x14ac:dyDescent="0.25">
      <c r="A7806">
        <v>2140180018</v>
      </c>
      <c r="B7806" t="s">
        <v>1816</v>
      </c>
      <c r="C7806" t="s">
        <v>130</v>
      </c>
      <c r="D7806" t="s">
        <v>131</v>
      </c>
      <c r="E7806">
        <v>864</v>
      </c>
      <c r="F7806" t="s">
        <v>36</v>
      </c>
      <c r="G7806">
        <v>0</v>
      </c>
      <c r="H7806">
        <v>223</v>
      </c>
      <c r="I7806">
        <v>1.2973730000000001</v>
      </c>
    </row>
    <row r="7807" spans="1:9" x14ac:dyDescent="0.25">
      <c r="A7807">
        <v>2140180018</v>
      </c>
      <c r="B7807" t="s">
        <v>1816</v>
      </c>
      <c r="C7807" t="s">
        <v>139</v>
      </c>
      <c r="D7807" t="s">
        <v>140</v>
      </c>
      <c r="E7807">
        <v>223</v>
      </c>
      <c r="F7807" t="s">
        <v>36</v>
      </c>
      <c r="G7807">
        <v>223</v>
      </c>
      <c r="H7807">
        <v>0</v>
      </c>
      <c r="I7807">
        <v>1.2973539999999999</v>
      </c>
    </row>
    <row r="7808" spans="1:9" x14ac:dyDescent="0.25">
      <c r="A7808">
        <v>2140180019</v>
      </c>
      <c r="B7808" t="s">
        <v>1817</v>
      </c>
      <c r="C7808" t="s">
        <v>8706</v>
      </c>
      <c r="D7808" t="s">
        <v>8707</v>
      </c>
      <c r="E7808">
        <v>505</v>
      </c>
      <c r="F7808" t="s">
        <v>36</v>
      </c>
      <c r="G7808">
        <v>0</v>
      </c>
      <c r="H7808">
        <v>0</v>
      </c>
      <c r="I7808">
        <v>1.6016630000000001</v>
      </c>
    </row>
    <row r="7809" spans="1:9" x14ac:dyDescent="0.25">
      <c r="A7809">
        <v>2140180019</v>
      </c>
      <c r="B7809" t="s">
        <v>1817</v>
      </c>
      <c r="C7809" t="s">
        <v>130</v>
      </c>
      <c r="D7809" t="s">
        <v>131</v>
      </c>
      <c r="E7809" s="1">
        <v>7007</v>
      </c>
      <c r="F7809" t="s">
        <v>36</v>
      </c>
      <c r="G7809">
        <v>0</v>
      </c>
      <c r="H7809">
        <v>10</v>
      </c>
      <c r="I7809">
        <v>1.60144</v>
      </c>
    </row>
    <row r="7810" spans="1:9" x14ac:dyDescent="0.25">
      <c r="A7810">
        <v>2140180019</v>
      </c>
      <c r="B7810" t="s">
        <v>1817</v>
      </c>
      <c r="C7810" t="s">
        <v>137</v>
      </c>
      <c r="D7810" t="s">
        <v>138</v>
      </c>
      <c r="E7810">
        <v>1</v>
      </c>
      <c r="F7810" t="s">
        <v>36</v>
      </c>
      <c r="G7810">
        <v>3</v>
      </c>
      <c r="H7810">
        <v>0</v>
      </c>
      <c r="I7810">
        <v>1</v>
      </c>
    </row>
    <row r="7811" spans="1:9" x14ac:dyDescent="0.25">
      <c r="A7811">
        <v>2140180019</v>
      </c>
      <c r="B7811" t="s">
        <v>1817</v>
      </c>
      <c r="C7811" t="s">
        <v>139</v>
      </c>
      <c r="D7811" t="s">
        <v>140</v>
      </c>
      <c r="E7811" s="1">
        <v>7</v>
      </c>
      <c r="F7811" t="s">
        <v>36</v>
      </c>
      <c r="G7811">
        <v>7</v>
      </c>
      <c r="H7811">
        <v>0</v>
      </c>
      <c r="I7811">
        <v>1.601429</v>
      </c>
    </row>
    <row r="7812" spans="1:9" x14ac:dyDescent="0.25">
      <c r="A7812">
        <v>2140190006</v>
      </c>
      <c r="B7812" t="s">
        <v>1818</v>
      </c>
      <c r="C7812" t="s">
        <v>130</v>
      </c>
      <c r="D7812" t="s">
        <v>131</v>
      </c>
      <c r="E7812" s="1">
        <v>403</v>
      </c>
      <c r="F7812" t="s">
        <v>1000</v>
      </c>
      <c r="G7812">
        <v>300</v>
      </c>
      <c r="H7812">
        <v>360</v>
      </c>
      <c r="I7812">
        <v>0.81116600000000005</v>
      </c>
    </row>
    <row r="7813" spans="1:9" x14ac:dyDescent="0.25">
      <c r="A7813">
        <v>2140190006</v>
      </c>
      <c r="B7813" t="s">
        <v>1818</v>
      </c>
      <c r="C7813" t="s">
        <v>137</v>
      </c>
      <c r="D7813" t="s">
        <v>138</v>
      </c>
      <c r="E7813">
        <v>0</v>
      </c>
      <c r="F7813" t="s">
        <v>1000</v>
      </c>
      <c r="G7813">
        <v>0</v>
      </c>
      <c r="H7813">
        <v>0</v>
      </c>
      <c r="I7813">
        <v>0.81125000000000003</v>
      </c>
    </row>
    <row r="7814" spans="1:9" x14ac:dyDescent="0.25">
      <c r="A7814">
        <v>2140190006</v>
      </c>
      <c r="B7814" t="s">
        <v>1818</v>
      </c>
      <c r="C7814" t="s">
        <v>151</v>
      </c>
      <c r="D7814" t="s">
        <v>152</v>
      </c>
      <c r="E7814">
        <v>0</v>
      </c>
      <c r="F7814" t="s">
        <v>1000</v>
      </c>
      <c r="G7814">
        <v>360</v>
      </c>
      <c r="H7814">
        <v>0</v>
      </c>
      <c r="I7814">
        <v>0.81118199999999996</v>
      </c>
    </row>
    <row r="7815" spans="1:9" x14ac:dyDescent="0.25">
      <c r="A7815">
        <v>2140190007</v>
      </c>
      <c r="B7815" t="s">
        <v>1819</v>
      </c>
      <c r="C7815" t="s">
        <v>130</v>
      </c>
      <c r="D7815" t="s">
        <v>131</v>
      </c>
      <c r="E7815" s="1">
        <v>395</v>
      </c>
      <c r="F7815" t="s">
        <v>1000</v>
      </c>
      <c r="G7815">
        <v>220</v>
      </c>
      <c r="H7815" s="1">
        <v>1280</v>
      </c>
      <c r="I7815">
        <v>0.80759499999999995</v>
      </c>
    </row>
    <row r="7816" spans="1:9" x14ac:dyDescent="0.25">
      <c r="A7816">
        <v>2140190007</v>
      </c>
      <c r="B7816" t="s">
        <v>1819</v>
      </c>
      <c r="C7816" t="s">
        <v>137</v>
      </c>
      <c r="D7816" t="s">
        <v>138</v>
      </c>
      <c r="E7816" s="1">
        <v>0</v>
      </c>
      <c r="F7816" t="s">
        <v>1000</v>
      </c>
      <c r="G7816">
        <v>0</v>
      </c>
      <c r="H7816">
        <v>0</v>
      </c>
      <c r="I7816">
        <v>0.8075</v>
      </c>
    </row>
    <row r="7817" spans="1:9" x14ac:dyDescent="0.25">
      <c r="A7817">
        <v>2140190007</v>
      </c>
      <c r="B7817" t="s">
        <v>1819</v>
      </c>
      <c r="C7817" t="s">
        <v>151</v>
      </c>
      <c r="D7817" t="s">
        <v>152</v>
      </c>
      <c r="E7817">
        <v>0</v>
      </c>
      <c r="F7817" t="s">
        <v>1000</v>
      </c>
      <c r="G7817" s="1">
        <v>1280</v>
      </c>
      <c r="H7817">
        <v>0</v>
      </c>
      <c r="I7817">
        <v>0.80762500000000004</v>
      </c>
    </row>
    <row r="7818" spans="1:9" x14ac:dyDescent="0.25">
      <c r="A7818">
        <v>2140190008</v>
      </c>
      <c r="B7818" t="s">
        <v>1820</v>
      </c>
      <c r="C7818" t="s">
        <v>130</v>
      </c>
      <c r="D7818" t="s">
        <v>131</v>
      </c>
      <c r="E7818" s="1">
        <v>462</v>
      </c>
      <c r="F7818" t="s">
        <v>1000</v>
      </c>
      <c r="G7818">
        <v>100</v>
      </c>
      <c r="H7818">
        <v>600</v>
      </c>
      <c r="I7818">
        <v>0.80692600000000003</v>
      </c>
    </row>
    <row r="7819" spans="1:9" x14ac:dyDescent="0.25">
      <c r="A7819">
        <v>2140190008</v>
      </c>
      <c r="B7819" t="s">
        <v>1820</v>
      </c>
      <c r="C7819" t="s">
        <v>151</v>
      </c>
      <c r="D7819" t="s">
        <v>152</v>
      </c>
      <c r="E7819">
        <v>0</v>
      </c>
      <c r="F7819" t="s">
        <v>1000</v>
      </c>
      <c r="G7819">
        <v>600</v>
      </c>
      <c r="H7819">
        <v>0</v>
      </c>
      <c r="I7819">
        <v>0.80695799999999995</v>
      </c>
    </row>
    <row r="7820" spans="1:9" x14ac:dyDescent="0.25">
      <c r="A7820">
        <v>2140190009</v>
      </c>
      <c r="B7820" t="s">
        <v>1821</v>
      </c>
      <c r="C7820" t="s">
        <v>130</v>
      </c>
      <c r="D7820" t="s">
        <v>131</v>
      </c>
      <c r="E7820" s="1">
        <v>502</v>
      </c>
      <c r="F7820" t="s">
        <v>1000</v>
      </c>
      <c r="G7820">
        <v>380</v>
      </c>
      <c r="H7820">
        <v>0</v>
      </c>
      <c r="I7820">
        <v>0.80565699999999996</v>
      </c>
    </row>
    <row r="7821" spans="1:9" x14ac:dyDescent="0.25">
      <c r="A7821">
        <v>2140190009</v>
      </c>
      <c r="B7821" t="s">
        <v>1821</v>
      </c>
      <c r="C7821" t="s">
        <v>151</v>
      </c>
      <c r="D7821" t="s">
        <v>152</v>
      </c>
      <c r="E7821" s="1">
        <v>0</v>
      </c>
      <c r="F7821" t="s">
        <v>1000</v>
      </c>
      <c r="G7821">
        <v>0</v>
      </c>
      <c r="H7821">
        <v>0</v>
      </c>
      <c r="I7821">
        <v>0.80567500000000003</v>
      </c>
    </row>
    <row r="7822" spans="1:9" x14ac:dyDescent="0.25">
      <c r="A7822">
        <v>2140190010</v>
      </c>
      <c r="B7822" t="s">
        <v>1822</v>
      </c>
      <c r="C7822" t="s">
        <v>130</v>
      </c>
      <c r="D7822" t="s">
        <v>131</v>
      </c>
      <c r="E7822" s="1">
        <v>1609</v>
      </c>
      <c r="F7822" t="s">
        <v>1000</v>
      </c>
      <c r="G7822">
        <v>460</v>
      </c>
      <c r="H7822">
        <v>0</v>
      </c>
      <c r="I7822">
        <v>0.80198899999999995</v>
      </c>
    </row>
    <row r="7823" spans="1:9" x14ac:dyDescent="0.25">
      <c r="A7823">
        <v>2140190011</v>
      </c>
      <c r="B7823" t="s">
        <v>1823</v>
      </c>
      <c r="C7823" t="s">
        <v>8710</v>
      </c>
      <c r="D7823" t="s">
        <v>8711</v>
      </c>
      <c r="E7823" s="1">
        <v>0</v>
      </c>
      <c r="F7823" t="s">
        <v>1824</v>
      </c>
      <c r="G7823">
        <v>0</v>
      </c>
      <c r="H7823">
        <v>0</v>
      </c>
      <c r="I7823">
        <v>0.8135</v>
      </c>
    </row>
    <row r="7824" spans="1:9" x14ac:dyDescent="0.25">
      <c r="A7824">
        <v>2140190011</v>
      </c>
      <c r="B7824" t="s">
        <v>1823</v>
      </c>
      <c r="C7824" t="s">
        <v>8706</v>
      </c>
      <c r="D7824" t="s">
        <v>8707</v>
      </c>
      <c r="E7824" s="1">
        <v>8</v>
      </c>
      <c r="F7824" t="s">
        <v>1824</v>
      </c>
      <c r="G7824">
        <v>0</v>
      </c>
      <c r="H7824" s="1">
        <v>0</v>
      </c>
      <c r="I7824">
        <v>0.81374999999999997</v>
      </c>
    </row>
    <row r="7825" spans="1:9" x14ac:dyDescent="0.25">
      <c r="A7825">
        <v>2140190011</v>
      </c>
      <c r="B7825" t="s">
        <v>1823</v>
      </c>
      <c r="C7825" t="s">
        <v>130</v>
      </c>
      <c r="D7825" t="s">
        <v>131</v>
      </c>
      <c r="E7825" s="1">
        <v>2258</v>
      </c>
      <c r="F7825" t="s">
        <v>1824</v>
      </c>
      <c r="G7825">
        <v>960</v>
      </c>
      <c r="H7825">
        <v>0</v>
      </c>
      <c r="I7825">
        <v>0.85222799999999999</v>
      </c>
    </row>
    <row r="7826" spans="1:9" x14ac:dyDescent="0.25">
      <c r="A7826">
        <v>2140190011</v>
      </c>
      <c r="B7826" t="s">
        <v>1823</v>
      </c>
      <c r="C7826" t="s">
        <v>142</v>
      </c>
      <c r="D7826" t="s">
        <v>143</v>
      </c>
      <c r="E7826">
        <v>0</v>
      </c>
      <c r="F7826" t="s">
        <v>1824</v>
      </c>
      <c r="G7826">
        <v>0</v>
      </c>
      <c r="H7826">
        <v>0</v>
      </c>
      <c r="I7826">
        <v>0.65182499999999999</v>
      </c>
    </row>
    <row r="7827" spans="1:9" x14ac:dyDescent="0.25">
      <c r="A7827">
        <v>2140190011</v>
      </c>
      <c r="B7827" t="s">
        <v>1823</v>
      </c>
      <c r="C7827" t="s">
        <v>137</v>
      </c>
      <c r="D7827" t="s">
        <v>138</v>
      </c>
      <c r="E7827">
        <v>0</v>
      </c>
      <c r="F7827" t="s">
        <v>1824</v>
      </c>
      <c r="G7827">
        <v>0</v>
      </c>
      <c r="H7827">
        <v>0</v>
      </c>
      <c r="I7827">
        <v>0.88749999999999996</v>
      </c>
    </row>
    <row r="7828" spans="1:9" x14ac:dyDescent="0.25">
      <c r="A7828">
        <v>2140190011</v>
      </c>
      <c r="B7828" t="s">
        <v>1823</v>
      </c>
      <c r="C7828" t="s">
        <v>151</v>
      </c>
      <c r="D7828" t="s">
        <v>152</v>
      </c>
      <c r="E7828">
        <v>0</v>
      </c>
      <c r="F7828" t="s">
        <v>1824</v>
      </c>
      <c r="G7828">
        <v>0</v>
      </c>
      <c r="H7828">
        <v>0</v>
      </c>
      <c r="I7828">
        <v>0.886683</v>
      </c>
    </row>
    <row r="7829" spans="1:9" x14ac:dyDescent="0.25">
      <c r="A7829">
        <v>2140190012</v>
      </c>
      <c r="B7829" t="s">
        <v>1825</v>
      </c>
      <c r="C7829" t="s">
        <v>8710</v>
      </c>
      <c r="D7829" t="s">
        <v>8711</v>
      </c>
      <c r="E7829">
        <v>0</v>
      </c>
      <c r="F7829" t="s">
        <v>1824</v>
      </c>
      <c r="G7829">
        <v>0</v>
      </c>
      <c r="H7829">
        <v>0</v>
      </c>
      <c r="I7829">
        <v>0.72599999999999998</v>
      </c>
    </row>
    <row r="7830" spans="1:9" x14ac:dyDescent="0.25">
      <c r="A7830">
        <v>2140190012</v>
      </c>
      <c r="B7830" t="s">
        <v>1825</v>
      </c>
      <c r="C7830" t="s">
        <v>8706</v>
      </c>
      <c r="D7830" t="s">
        <v>8707</v>
      </c>
      <c r="E7830">
        <v>8</v>
      </c>
      <c r="F7830" t="s">
        <v>1824</v>
      </c>
      <c r="G7830">
        <v>0</v>
      </c>
      <c r="H7830">
        <v>0</v>
      </c>
      <c r="I7830">
        <v>0.72624999999999995</v>
      </c>
    </row>
    <row r="7831" spans="1:9" x14ac:dyDescent="0.25">
      <c r="A7831">
        <v>2140190012</v>
      </c>
      <c r="B7831" t="s">
        <v>1825</v>
      </c>
      <c r="C7831" t="s">
        <v>130</v>
      </c>
      <c r="D7831" t="s">
        <v>131</v>
      </c>
      <c r="E7831" s="1">
        <v>1500</v>
      </c>
      <c r="F7831" t="s">
        <v>1824</v>
      </c>
      <c r="G7831">
        <v>640</v>
      </c>
      <c r="H7831">
        <v>0</v>
      </c>
      <c r="I7831">
        <v>0.81063300000000005</v>
      </c>
    </row>
    <row r="7832" spans="1:9" x14ac:dyDescent="0.25">
      <c r="A7832">
        <v>2140190012</v>
      </c>
      <c r="B7832" t="s">
        <v>1825</v>
      </c>
      <c r="C7832" t="s">
        <v>142</v>
      </c>
      <c r="D7832" t="s">
        <v>143</v>
      </c>
      <c r="E7832">
        <v>0</v>
      </c>
      <c r="F7832" t="s">
        <v>1824</v>
      </c>
      <c r="G7832">
        <v>0</v>
      </c>
      <c r="H7832" s="1">
        <v>0</v>
      </c>
      <c r="I7832">
        <v>0.66601500000000002</v>
      </c>
    </row>
    <row r="7833" spans="1:9" x14ac:dyDescent="0.25">
      <c r="A7833">
        <v>2140190012</v>
      </c>
      <c r="B7833" t="s">
        <v>1825</v>
      </c>
      <c r="C7833" t="s">
        <v>151</v>
      </c>
      <c r="D7833" t="s">
        <v>152</v>
      </c>
      <c r="E7833">
        <v>0</v>
      </c>
      <c r="F7833" t="s">
        <v>1824</v>
      </c>
      <c r="G7833">
        <v>0</v>
      </c>
      <c r="H7833" s="1">
        <v>0</v>
      </c>
      <c r="I7833">
        <v>0.83524600000000004</v>
      </c>
    </row>
    <row r="7834" spans="1:9" x14ac:dyDescent="0.25">
      <c r="A7834">
        <v>2140190013</v>
      </c>
      <c r="B7834" t="s">
        <v>1826</v>
      </c>
      <c r="C7834" t="s">
        <v>8710</v>
      </c>
      <c r="D7834" t="s">
        <v>8711</v>
      </c>
      <c r="E7834">
        <v>0</v>
      </c>
      <c r="F7834" t="s">
        <v>1824</v>
      </c>
      <c r="G7834">
        <v>0</v>
      </c>
      <c r="H7834" s="1">
        <v>0</v>
      </c>
      <c r="I7834">
        <v>0.82050000000000001</v>
      </c>
    </row>
    <row r="7835" spans="1:9" x14ac:dyDescent="0.25">
      <c r="A7835">
        <v>2140190013</v>
      </c>
      <c r="B7835" t="s">
        <v>1826</v>
      </c>
      <c r="C7835" t="s">
        <v>8706</v>
      </c>
      <c r="D7835" t="s">
        <v>8707</v>
      </c>
      <c r="E7835">
        <v>8</v>
      </c>
      <c r="F7835" t="s">
        <v>1824</v>
      </c>
      <c r="G7835">
        <v>0</v>
      </c>
      <c r="H7835" s="1">
        <v>0</v>
      </c>
      <c r="I7835">
        <v>0.82</v>
      </c>
    </row>
    <row r="7836" spans="1:9" x14ac:dyDescent="0.25">
      <c r="A7836">
        <v>2140190013</v>
      </c>
      <c r="B7836" t="s">
        <v>1826</v>
      </c>
      <c r="C7836" t="s">
        <v>130</v>
      </c>
      <c r="D7836" t="s">
        <v>131</v>
      </c>
      <c r="E7836" s="1">
        <v>1454</v>
      </c>
      <c r="F7836" t="s">
        <v>1824</v>
      </c>
      <c r="G7836">
        <v>740</v>
      </c>
      <c r="H7836">
        <v>0</v>
      </c>
      <c r="I7836">
        <v>0.82831500000000002</v>
      </c>
    </row>
    <row r="7837" spans="1:9" x14ac:dyDescent="0.25">
      <c r="A7837">
        <v>2140190013</v>
      </c>
      <c r="B7837" t="s">
        <v>1826</v>
      </c>
      <c r="C7837" t="s">
        <v>142</v>
      </c>
      <c r="D7837" t="s">
        <v>143</v>
      </c>
      <c r="E7837" s="1">
        <v>0</v>
      </c>
      <c r="F7837" t="s">
        <v>1824</v>
      </c>
      <c r="G7837">
        <v>0</v>
      </c>
      <c r="H7837">
        <v>0</v>
      </c>
      <c r="I7837">
        <v>1.4912300000000001</v>
      </c>
    </row>
    <row r="7838" spans="1:9" x14ac:dyDescent="0.25">
      <c r="A7838">
        <v>2140190013</v>
      </c>
      <c r="B7838" t="s">
        <v>1826</v>
      </c>
      <c r="C7838" t="s">
        <v>151</v>
      </c>
      <c r="D7838" t="s">
        <v>152</v>
      </c>
      <c r="E7838" s="1">
        <v>0</v>
      </c>
      <c r="F7838" t="s">
        <v>1824</v>
      </c>
      <c r="G7838">
        <v>0</v>
      </c>
      <c r="H7838">
        <v>0</v>
      </c>
      <c r="I7838">
        <v>0.83421999999999996</v>
      </c>
    </row>
    <row r="7839" spans="1:9" x14ac:dyDescent="0.25">
      <c r="A7839">
        <v>2140190014</v>
      </c>
      <c r="B7839" t="s">
        <v>1827</v>
      </c>
      <c r="C7839" t="s">
        <v>8710</v>
      </c>
      <c r="D7839" t="s">
        <v>8711</v>
      </c>
      <c r="E7839">
        <v>0</v>
      </c>
      <c r="F7839" t="s">
        <v>1824</v>
      </c>
      <c r="G7839">
        <v>0</v>
      </c>
      <c r="H7839">
        <v>0</v>
      </c>
      <c r="I7839">
        <v>0.70750000000000002</v>
      </c>
    </row>
    <row r="7840" spans="1:9" x14ac:dyDescent="0.25">
      <c r="A7840">
        <v>2140190014</v>
      </c>
      <c r="B7840" t="s">
        <v>1827</v>
      </c>
      <c r="C7840" t="s">
        <v>8706</v>
      </c>
      <c r="D7840" t="s">
        <v>8707</v>
      </c>
      <c r="E7840">
        <v>8</v>
      </c>
      <c r="F7840" t="s">
        <v>1824</v>
      </c>
      <c r="G7840">
        <v>0</v>
      </c>
      <c r="H7840">
        <v>0</v>
      </c>
      <c r="I7840">
        <v>0.70750000000000002</v>
      </c>
    </row>
    <row r="7841" spans="1:9" x14ac:dyDescent="0.25">
      <c r="A7841">
        <v>2140190014</v>
      </c>
      <c r="B7841" t="s">
        <v>1827</v>
      </c>
      <c r="C7841" t="s">
        <v>130</v>
      </c>
      <c r="D7841" t="s">
        <v>131</v>
      </c>
      <c r="E7841" s="1">
        <v>1575</v>
      </c>
      <c r="F7841" t="s">
        <v>1824</v>
      </c>
      <c r="G7841">
        <v>640</v>
      </c>
      <c r="H7841">
        <v>0</v>
      </c>
      <c r="I7841">
        <v>0.78241300000000003</v>
      </c>
    </row>
    <row r="7842" spans="1:9" x14ac:dyDescent="0.25">
      <c r="A7842">
        <v>2140190014</v>
      </c>
      <c r="B7842" t="s">
        <v>1827</v>
      </c>
      <c r="C7842" t="s">
        <v>142</v>
      </c>
      <c r="D7842" t="s">
        <v>143</v>
      </c>
      <c r="E7842" s="1">
        <v>0</v>
      </c>
      <c r="F7842" t="s">
        <v>1824</v>
      </c>
      <c r="G7842">
        <v>0</v>
      </c>
      <c r="H7842">
        <v>0</v>
      </c>
      <c r="I7842">
        <v>0.45050000000000001</v>
      </c>
    </row>
    <row r="7843" spans="1:9" x14ac:dyDescent="0.25">
      <c r="A7843">
        <v>2140190014</v>
      </c>
      <c r="B7843" t="s">
        <v>1827</v>
      </c>
      <c r="C7843" t="s">
        <v>151</v>
      </c>
      <c r="D7843" t="s">
        <v>152</v>
      </c>
      <c r="E7843">
        <v>0</v>
      </c>
      <c r="F7843" t="s">
        <v>1824</v>
      </c>
      <c r="G7843">
        <v>0</v>
      </c>
      <c r="H7843">
        <v>0</v>
      </c>
      <c r="I7843">
        <v>0.82732000000000006</v>
      </c>
    </row>
    <row r="7844" spans="1:9" x14ac:dyDescent="0.25">
      <c r="A7844">
        <v>2140190015</v>
      </c>
      <c r="B7844" t="s">
        <v>1828</v>
      </c>
      <c r="C7844" t="s">
        <v>8710</v>
      </c>
      <c r="D7844" t="s">
        <v>8711</v>
      </c>
      <c r="E7844" s="1">
        <v>0</v>
      </c>
      <c r="F7844" t="s">
        <v>1824</v>
      </c>
      <c r="G7844">
        <v>0</v>
      </c>
      <c r="H7844" s="1">
        <v>0</v>
      </c>
      <c r="I7844">
        <v>1.0335000000000001</v>
      </c>
    </row>
    <row r="7845" spans="1:9" x14ac:dyDescent="0.25">
      <c r="A7845">
        <v>2140190015</v>
      </c>
      <c r="B7845" t="s">
        <v>1828</v>
      </c>
      <c r="C7845" t="s">
        <v>8706</v>
      </c>
      <c r="D7845" t="s">
        <v>8707</v>
      </c>
      <c r="E7845" s="1">
        <v>8</v>
      </c>
      <c r="F7845" t="s">
        <v>1824</v>
      </c>
      <c r="G7845">
        <v>0</v>
      </c>
      <c r="H7845">
        <v>0</v>
      </c>
      <c r="I7845">
        <v>1.0337499999999999</v>
      </c>
    </row>
    <row r="7846" spans="1:9" x14ac:dyDescent="0.25">
      <c r="A7846">
        <v>2140190015</v>
      </c>
      <c r="B7846" t="s">
        <v>1828</v>
      </c>
      <c r="C7846" t="s">
        <v>130</v>
      </c>
      <c r="D7846" t="s">
        <v>131</v>
      </c>
      <c r="E7846" s="1">
        <v>512</v>
      </c>
      <c r="F7846" t="s">
        <v>1824</v>
      </c>
      <c r="G7846">
        <v>0</v>
      </c>
      <c r="H7846">
        <v>0</v>
      </c>
      <c r="I7846">
        <v>1.0333589999999999</v>
      </c>
    </row>
    <row r="7847" spans="1:9" x14ac:dyDescent="0.25">
      <c r="A7847">
        <v>2140190015</v>
      </c>
      <c r="B7847" t="s">
        <v>1828</v>
      </c>
      <c r="C7847" t="s">
        <v>151</v>
      </c>
      <c r="D7847" t="s">
        <v>152</v>
      </c>
      <c r="E7847" s="1">
        <v>0</v>
      </c>
      <c r="F7847" t="s">
        <v>1824</v>
      </c>
      <c r="G7847">
        <v>0</v>
      </c>
      <c r="H7847">
        <v>0</v>
      </c>
      <c r="I7847">
        <v>1.0335000000000001</v>
      </c>
    </row>
    <row r="7848" spans="1:9" x14ac:dyDescent="0.25">
      <c r="A7848">
        <v>2140190016</v>
      </c>
      <c r="B7848" t="s">
        <v>1829</v>
      </c>
      <c r="C7848" t="s">
        <v>130</v>
      </c>
      <c r="D7848" t="s">
        <v>131</v>
      </c>
      <c r="E7848" s="1">
        <v>194</v>
      </c>
      <c r="F7848" t="s">
        <v>1000</v>
      </c>
      <c r="G7848">
        <v>0</v>
      </c>
      <c r="H7848">
        <v>0</v>
      </c>
      <c r="I7848">
        <v>0.74489700000000003</v>
      </c>
    </row>
    <row r="7849" spans="1:9" x14ac:dyDescent="0.25">
      <c r="A7849">
        <v>2140190016</v>
      </c>
      <c r="B7849" t="s">
        <v>1829</v>
      </c>
      <c r="C7849" t="s">
        <v>137</v>
      </c>
      <c r="D7849" t="s">
        <v>138</v>
      </c>
      <c r="E7849" s="1">
        <v>0</v>
      </c>
      <c r="F7849" t="s">
        <v>1000</v>
      </c>
      <c r="G7849">
        <v>0</v>
      </c>
      <c r="H7849">
        <v>0</v>
      </c>
      <c r="I7849">
        <v>0.745</v>
      </c>
    </row>
    <row r="7850" spans="1:9" x14ac:dyDescent="0.25">
      <c r="A7850">
        <v>2140190017</v>
      </c>
      <c r="B7850" t="s">
        <v>1830</v>
      </c>
      <c r="C7850" t="s">
        <v>130</v>
      </c>
      <c r="D7850" t="s">
        <v>131</v>
      </c>
      <c r="E7850" s="1">
        <v>192</v>
      </c>
      <c r="F7850" t="s">
        <v>1000</v>
      </c>
      <c r="G7850" s="1">
        <v>3720</v>
      </c>
      <c r="H7850">
        <v>40</v>
      </c>
      <c r="I7850">
        <v>0.75828099999999998</v>
      </c>
    </row>
    <row r="7851" spans="1:9" x14ac:dyDescent="0.25">
      <c r="A7851">
        <v>2140190017</v>
      </c>
      <c r="B7851" t="s">
        <v>1830</v>
      </c>
      <c r="C7851" t="s">
        <v>151</v>
      </c>
      <c r="D7851" t="s">
        <v>152</v>
      </c>
      <c r="E7851">
        <v>0</v>
      </c>
      <c r="F7851" t="s">
        <v>1000</v>
      </c>
      <c r="G7851">
        <v>40</v>
      </c>
      <c r="H7851">
        <v>0</v>
      </c>
      <c r="I7851">
        <v>1.2000379999999999</v>
      </c>
    </row>
    <row r="7852" spans="1:9" x14ac:dyDescent="0.25">
      <c r="A7852">
        <v>2140190018</v>
      </c>
      <c r="B7852" t="s">
        <v>1831</v>
      </c>
      <c r="C7852" t="s">
        <v>8706</v>
      </c>
      <c r="D7852" t="s">
        <v>8707</v>
      </c>
      <c r="E7852" s="1">
        <v>15</v>
      </c>
      <c r="F7852" t="s">
        <v>1000</v>
      </c>
      <c r="G7852">
        <v>0</v>
      </c>
      <c r="H7852">
        <v>0</v>
      </c>
      <c r="I7852">
        <v>1.007333</v>
      </c>
    </row>
    <row r="7853" spans="1:9" x14ac:dyDescent="0.25">
      <c r="A7853">
        <v>2140190018</v>
      </c>
      <c r="B7853" t="s">
        <v>1831</v>
      </c>
      <c r="C7853" t="s">
        <v>130</v>
      </c>
      <c r="D7853" t="s">
        <v>131</v>
      </c>
      <c r="E7853" s="1">
        <v>9201</v>
      </c>
      <c r="F7853" t="s">
        <v>1000</v>
      </c>
      <c r="G7853" s="1">
        <v>2440</v>
      </c>
      <c r="H7853">
        <v>0</v>
      </c>
      <c r="I7853">
        <v>0.96176700000000004</v>
      </c>
    </row>
    <row r="7854" spans="1:9" x14ac:dyDescent="0.25">
      <c r="A7854">
        <v>2140190018</v>
      </c>
      <c r="B7854" t="s">
        <v>1831</v>
      </c>
      <c r="C7854" t="s">
        <v>126</v>
      </c>
      <c r="D7854" t="s">
        <v>127</v>
      </c>
      <c r="E7854">
        <v>263</v>
      </c>
      <c r="F7854" t="s">
        <v>1000</v>
      </c>
      <c r="G7854">
        <v>0</v>
      </c>
      <c r="H7854">
        <v>0</v>
      </c>
      <c r="I7854">
        <v>1.0076430000000001</v>
      </c>
    </row>
    <row r="7855" spans="1:9" x14ac:dyDescent="0.25">
      <c r="A7855">
        <v>2140190018</v>
      </c>
      <c r="B7855" t="s">
        <v>1831</v>
      </c>
      <c r="C7855" t="s">
        <v>142</v>
      </c>
      <c r="D7855" t="s">
        <v>143</v>
      </c>
      <c r="E7855">
        <v>0</v>
      </c>
      <c r="F7855" t="s">
        <v>1000</v>
      </c>
      <c r="G7855">
        <v>0</v>
      </c>
      <c r="H7855">
        <v>0</v>
      </c>
      <c r="I7855">
        <v>0.92746499999999998</v>
      </c>
    </row>
    <row r="7856" spans="1:9" x14ac:dyDescent="0.25">
      <c r="A7856">
        <v>2140190018</v>
      </c>
      <c r="B7856" t="s">
        <v>1831</v>
      </c>
      <c r="C7856" t="s">
        <v>151</v>
      </c>
      <c r="D7856" t="s">
        <v>152</v>
      </c>
      <c r="E7856" s="1">
        <v>0</v>
      </c>
      <c r="F7856" t="s">
        <v>1000</v>
      </c>
      <c r="G7856">
        <v>0</v>
      </c>
      <c r="H7856" s="1">
        <v>0</v>
      </c>
      <c r="I7856">
        <v>0.99391200000000002</v>
      </c>
    </row>
    <row r="7857" spans="1:9" x14ac:dyDescent="0.25">
      <c r="A7857">
        <v>2140190019</v>
      </c>
      <c r="B7857" t="s">
        <v>1832</v>
      </c>
      <c r="C7857" t="s">
        <v>8706</v>
      </c>
      <c r="D7857" t="s">
        <v>8707</v>
      </c>
      <c r="E7857">
        <v>20</v>
      </c>
      <c r="F7857" t="s">
        <v>1000</v>
      </c>
      <c r="G7857">
        <v>0</v>
      </c>
      <c r="H7857">
        <v>0</v>
      </c>
      <c r="I7857">
        <v>1.1964999999999999</v>
      </c>
    </row>
    <row r="7858" spans="1:9" x14ac:dyDescent="0.25">
      <c r="A7858">
        <v>2140190019</v>
      </c>
      <c r="B7858" t="s">
        <v>1832</v>
      </c>
      <c r="C7858" t="s">
        <v>130</v>
      </c>
      <c r="D7858" t="s">
        <v>131</v>
      </c>
      <c r="E7858" s="1">
        <v>1296</v>
      </c>
      <c r="F7858" t="s">
        <v>1000</v>
      </c>
      <c r="G7858">
        <v>0</v>
      </c>
      <c r="H7858">
        <v>0</v>
      </c>
      <c r="I7858">
        <v>1.196644</v>
      </c>
    </row>
    <row r="7859" spans="1:9" x14ac:dyDescent="0.25">
      <c r="A7859">
        <v>2140190019</v>
      </c>
      <c r="B7859" t="s">
        <v>1832</v>
      </c>
      <c r="C7859" t="s">
        <v>137</v>
      </c>
      <c r="D7859" t="s">
        <v>138</v>
      </c>
      <c r="E7859" s="1">
        <v>5</v>
      </c>
      <c r="F7859" t="s">
        <v>1000</v>
      </c>
      <c r="G7859">
        <v>0</v>
      </c>
      <c r="H7859">
        <v>0</v>
      </c>
      <c r="I7859">
        <v>1.196</v>
      </c>
    </row>
    <row r="7860" spans="1:9" x14ac:dyDescent="0.25">
      <c r="A7860">
        <v>2140190020</v>
      </c>
      <c r="B7860" t="s">
        <v>1833</v>
      </c>
      <c r="C7860" t="s">
        <v>8706</v>
      </c>
      <c r="D7860" t="s">
        <v>8707</v>
      </c>
      <c r="E7860" s="1">
        <v>24</v>
      </c>
      <c r="F7860" t="s">
        <v>1000</v>
      </c>
      <c r="G7860">
        <v>0</v>
      </c>
      <c r="H7860">
        <v>0</v>
      </c>
      <c r="I7860">
        <v>1.1995830000000001</v>
      </c>
    </row>
    <row r="7861" spans="1:9" x14ac:dyDescent="0.25">
      <c r="A7861">
        <v>2140190020</v>
      </c>
      <c r="B7861" t="s">
        <v>1833</v>
      </c>
      <c r="C7861" t="s">
        <v>130</v>
      </c>
      <c r="D7861" t="s">
        <v>131</v>
      </c>
      <c r="E7861">
        <v>994</v>
      </c>
      <c r="F7861" t="s">
        <v>1000</v>
      </c>
      <c r="G7861">
        <v>0</v>
      </c>
      <c r="H7861">
        <v>0</v>
      </c>
      <c r="I7861">
        <v>1.199678</v>
      </c>
    </row>
    <row r="7862" spans="1:9" x14ac:dyDescent="0.25">
      <c r="A7862">
        <v>2140190022</v>
      </c>
      <c r="B7862" t="s">
        <v>1834</v>
      </c>
      <c r="C7862" t="s">
        <v>130</v>
      </c>
      <c r="D7862" t="s">
        <v>131</v>
      </c>
      <c r="E7862" s="1">
        <v>936</v>
      </c>
      <c r="F7862" t="s">
        <v>1000</v>
      </c>
      <c r="G7862">
        <v>0</v>
      </c>
      <c r="H7862">
        <v>0</v>
      </c>
      <c r="I7862">
        <v>1.0718700000000001</v>
      </c>
    </row>
    <row r="7863" spans="1:9" x14ac:dyDescent="0.25">
      <c r="A7863">
        <v>2140190023</v>
      </c>
      <c r="B7863" t="s">
        <v>1835</v>
      </c>
      <c r="C7863" t="s">
        <v>130</v>
      </c>
      <c r="D7863" t="s">
        <v>131</v>
      </c>
      <c r="E7863" s="1">
        <v>805</v>
      </c>
      <c r="F7863" t="s">
        <v>1000</v>
      </c>
      <c r="G7863">
        <v>0</v>
      </c>
      <c r="H7863" s="1">
        <v>0</v>
      </c>
      <c r="I7863">
        <v>1.0581609999999999</v>
      </c>
    </row>
    <row r="7864" spans="1:9" x14ac:dyDescent="0.25">
      <c r="A7864">
        <v>2140190025</v>
      </c>
      <c r="B7864" t="s">
        <v>1836</v>
      </c>
      <c r="C7864" t="s">
        <v>130</v>
      </c>
      <c r="D7864" t="s">
        <v>131</v>
      </c>
      <c r="E7864">
        <v>892</v>
      </c>
      <c r="F7864" t="s">
        <v>1000</v>
      </c>
      <c r="G7864">
        <v>0</v>
      </c>
      <c r="H7864">
        <v>0</v>
      </c>
      <c r="I7864">
        <v>1.1087670000000001</v>
      </c>
    </row>
    <row r="7865" spans="1:9" x14ac:dyDescent="0.25">
      <c r="A7865">
        <v>2140190027</v>
      </c>
      <c r="B7865" t="s">
        <v>1837</v>
      </c>
      <c r="C7865" t="s">
        <v>130</v>
      </c>
      <c r="D7865" t="s">
        <v>131</v>
      </c>
      <c r="E7865" s="1">
        <v>1117</v>
      </c>
      <c r="F7865" t="s">
        <v>1000</v>
      </c>
      <c r="G7865">
        <v>0</v>
      </c>
      <c r="H7865">
        <v>0</v>
      </c>
      <c r="I7865">
        <v>1.177816</v>
      </c>
    </row>
    <row r="7866" spans="1:9" x14ac:dyDescent="0.25">
      <c r="A7866">
        <v>2140190028</v>
      </c>
      <c r="B7866" t="s">
        <v>1838</v>
      </c>
      <c r="C7866" t="s">
        <v>130</v>
      </c>
      <c r="D7866" t="s">
        <v>131</v>
      </c>
      <c r="E7866">
        <v>718</v>
      </c>
      <c r="F7866" t="s">
        <v>1000</v>
      </c>
      <c r="G7866">
        <v>0</v>
      </c>
      <c r="H7866">
        <v>0</v>
      </c>
      <c r="I7866">
        <v>1.084624</v>
      </c>
    </row>
    <row r="7867" spans="1:9" x14ac:dyDescent="0.25">
      <c r="A7867">
        <v>2140190029</v>
      </c>
      <c r="B7867" t="s">
        <v>1839</v>
      </c>
      <c r="C7867" t="s">
        <v>130</v>
      </c>
      <c r="D7867" t="s">
        <v>131</v>
      </c>
      <c r="E7867">
        <v>975</v>
      </c>
      <c r="F7867" t="s">
        <v>1000</v>
      </c>
      <c r="G7867">
        <v>0</v>
      </c>
      <c r="H7867">
        <v>0</v>
      </c>
      <c r="I7867">
        <v>1.111067</v>
      </c>
    </row>
    <row r="7868" spans="1:9" x14ac:dyDescent="0.25">
      <c r="A7868">
        <v>2140190030</v>
      </c>
      <c r="B7868" t="s">
        <v>1840</v>
      </c>
      <c r="C7868" t="s">
        <v>8710</v>
      </c>
      <c r="D7868" t="s">
        <v>8711</v>
      </c>
      <c r="E7868" s="1">
        <v>0</v>
      </c>
      <c r="F7868" t="s">
        <v>1841</v>
      </c>
      <c r="G7868">
        <v>0</v>
      </c>
      <c r="H7868">
        <v>0</v>
      </c>
      <c r="I7868">
        <v>0.83</v>
      </c>
    </row>
    <row r="7869" spans="1:9" x14ac:dyDescent="0.25">
      <c r="A7869">
        <v>2140190030</v>
      </c>
      <c r="B7869" t="s">
        <v>1840</v>
      </c>
      <c r="C7869" t="s">
        <v>8706</v>
      </c>
      <c r="D7869" t="s">
        <v>8707</v>
      </c>
      <c r="E7869">
        <v>8</v>
      </c>
      <c r="F7869" t="s">
        <v>1841</v>
      </c>
      <c r="G7869">
        <v>0</v>
      </c>
      <c r="H7869">
        <v>0</v>
      </c>
      <c r="I7869">
        <v>0.83</v>
      </c>
    </row>
    <row r="7870" spans="1:9" x14ac:dyDescent="0.25">
      <c r="A7870">
        <v>2140190030</v>
      </c>
      <c r="B7870" t="s">
        <v>1840</v>
      </c>
      <c r="C7870" t="s">
        <v>130</v>
      </c>
      <c r="D7870" t="s">
        <v>131</v>
      </c>
      <c r="E7870" s="1">
        <v>11195</v>
      </c>
      <c r="F7870" t="s">
        <v>1841</v>
      </c>
      <c r="G7870" s="1">
        <v>1920</v>
      </c>
      <c r="H7870" s="1">
        <v>1120</v>
      </c>
      <c r="I7870">
        <v>0.84318599999999999</v>
      </c>
    </row>
    <row r="7871" spans="1:9" x14ac:dyDescent="0.25">
      <c r="A7871">
        <v>2140190030</v>
      </c>
      <c r="B7871" t="s">
        <v>1840</v>
      </c>
      <c r="C7871" t="s">
        <v>142</v>
      </c>
      <c r="D7871" t="s">
        <v>143</v>
      </c>
      <c r="E7871">
        <v>0</v>
      </c>
      <c r="F7871" t="s">
        <v>1841</v>
      </c>
      <c r="G7871">
        <v>0</v>
      </c>
      <c r="H7871">
        <v>0</v>
      </c>
      <c r="I7871">
        <v>0.90647200000000006</v>
      </c>
    </row>
    <row r="7872" spans="1:9" x14ac:dyDescent="0.25">
      <c r="A7872">
        <v>2140190030</v>
      </c>
      <c r="B7872" t="s">
        <v>1840</v>
      </c>
      <c r="C7872" t="s">
        <v>151</v>
      </c>
      <c r="D7872" t="s">
        <v>152</v>
      </c>
      <c r="E7872" s="1">
        <v>0</v>
      </c>
      <c r="F7872" t="s">
        <v>1841</v>
      </c>
      <c r="G7872" s="1">
        <v>1120</v>
      </c>
      <c r="H7872">
        <v>0</v>
      </c>
      <c r="I7872">
        <v>0.83</v>
      </c>
    </row>
    <row r="7873" spans="1:9" x14ac:dyDescent="0.25">
      <c r="A7873">
        <v>2140190031</v>
      </c>
      <c r="B7873" t="s">
        <v>1842</v>
      </c>
      <c r="C7873" t="s">
        <v>8710</v>
      </c>
      <c r="D7873" t="s">
        <v>8711</v>
      </c>
      <c r="E7873">
        <v>0</v>
      </c>
      <c r="F7873" t="s">
        <v>36</v>
      </c>
      <c r="G7873">
        <v>0</v>
      </c>
      <c r="H7873">
        <v>0</v>
      </c>
      <c r="I7873">
        <v>1.09975</v>
      </c>
    </row>
    <row r="7874" spans="1:9" x14ac:dyDescent="0.25">
      <c r="A7874">
        <v>2140190031</v>
      </c>
      <c r="B7874" t="s">
        <v>1842</v>
      </c>
      <c r="C7874" t="s">
        <v>8706</v>
      </c>
      <c r="D7874" t="s">
        <v>8707</v>
      </c>
      <c r="E7874" s="1">
        <v>16</v>
      </c>
      <c r="F7874" t="s">
        <v>36</v>
      </c>
      <c r="G7874">
        <v>0</v>
      </c>
      <c r="H7874">
        <v>0</v>
      </c>
      <c r="I7874">
        <v>1.1000000000000001</v>
      </c>
    </row>
    <row r="7875" spans="1:9" x14ac:dyDescent="0.25">
      <c r="A7875">
        <v>2140190031</v>
      </c>
      <c r="B7875" t="s">
        <v>1842</v>
      </c>
      <c r="C7875" t="s">
        <v>130</v>
      </c>
      <c r="D7875" t="s">
        <v>131</v>
      </c>
      <c r="E7875" s="1">
        <v>4720</v>
      </c>
      <c r="F7875" t="s">
        <v>36</v>
      </c>
      <c r="G7875">
        <v>0</v>
      </c>
      <c r="H7875">
        <v>0</v>
      </c>
      <c r="I7875">
        <v>1.099553</v>
      </c>
    </row>
    <row r="7876" spans="1:9" x14ac:dyDescent="0.25">
      <c r="A7876">
        <v>2140190031</v>
      </c>
      <c r="B7876" t="s">
        <v>1842</v>
      </c>
      <c r="C7876" t="s">
        <v>142</v>
      </c>
      <c r="D7876" t="s">
        <v>143</v>
      </c>
      <c r="E7876">
        <v>0</v>
      </c>
      <c r="F7876" t="s">
        <v>36</v>
      </c>
      <c r="G7876">
        <v>0</v>
      </c>
      <c r="H7876">
        <v>0</v>
      </c>
      <c r="I7876">
        <v>1.100438</v>
      </c>
    </row>
    <row r="7877" spans="1:9" x14ac:dyDescent="0.25">
      <c r="A7877">
        <v>2140190031</v>
      </c>
      <c r="B7877" t="s">
        <v>1842</v>
      </c>
      <c r="C7877" t="s">
        <v>151</v>
      </c>
      <c r="D7877" t="s">
        <v>152</v>
      </c>
      <c r="E7877">
        <v>0</v>
      </c>
      <c r="F7877" t="s">
        <v>36</v>
      </c>
      <c r="G7877">
        <v>0</v>
      </c>
      <c r="H7877">
        <v>0</v>
      </c>
      <c r="I7877">
        <v>1.0994250000000001</v>
      </c>
    </row>
    <row r="7878" spans="1:9" x14ac:dyDescent="0.25">
      <c r="A7878">
        <v>2140210001</v>
      </c>
      <c r="B7878" t="s">
        <v>1843</v>
      </c>
      <c r="C7878" t="s">
        <v>157</v>
      </c>
      <c r="D7878" t="s">
        <v>158</v>
      </c>
      <c r="E7878" s="1">
        <v>582</v>
      </c>
      <c r="F7878" t="s">
        <v>36</v>
      </c>
      <c r="G7878">
        <v>0</v>
      </c>
      <c r="H7878">
        <v>0</v>
      </c>
      <c r="I7878">
        <v>0.249278</v>
      </c>
    </row>
    <row r="7879" spans="1:9" x14ac:dyDescent="0.25">
      <c r="A7879">
        <v>2140210005</v>
      </c>
      <c r="B7879" t="s">
        <v>1844</v>
      </c>
      <c r="C7879" t="s">
        <v>130</v>
      </c>
      <c r="D7879" t="s">
        <v>131</v>
      </c>
      <c r="E7879" s="1">
        <v>1439</v>
      </c>
      <c r="F7879" t="s">
        <v>36</v>
      </c>
      <c r="G7879">
        <v>0</v>
      </c>
      <c r="H7879" s="1">
        <v>1422</v>
      </c>
      <c r="I7879">
        <v>0.18762999999999999</v>
      </c>
    </row>
    <row r="7880" spans="1:9" x14ac:dyDescent="0.25">
      <c r="A7880">
        <v>2140210005</v>
      </c>
      <c r="B7880" t="s">
        <v>1844</v>
      </c>
      <c r="C7880" t="s">
        <v>126</v>
      </c>
      <c r="D7880" t="s">
        <v>127</v>
      </c>
      <c r="E7880">
        <v>975</v>
      </c>
      <c r="F7880" t="s">
        <v>36</v>
      </c>
      <c r="G7880">
        <v>0</v>
      </c>
      <c r="H7880">
        <v>0</v>
      </c>
      <c r="I7880">
        <v>0.22147700000000001</v>
      </c>
    </row>
    <row r="7881" spans="1:9" x14ac:dyDescent="0.25">
      <c r="A7881">
        <v>2140210005</v>
      </c>
      <c r="B7881" t="s">
        <v>1844</v>
      </c>
      <c r="C7881" t="s">
        <v>142</v>
      </c>
      <c r="D7881" t="s">
        <v>143</v>
      </c>
      <c r="E7881" s="1">
        <v>0</v>
      </c>
      <c r="F7881" t="s">
        <v>36</v>
      </c>
      <c r="G7881">
        <v>0</v>
      </c>
      <c r="H7881">
        <v>0</v>
      </c>
      <c r="I7881">
        <v>0.18762999999999999</v>
      </c>
    </row>
    <row r="7882" spans="1:9" x14ac:dyDescent="0.25">
      <c r="A7882">
        <v>2140210005</v>
      </c>
      <c r="B7882" t="s">
        <v>1844</v>
      </c>
      <c r="C7882" t="s">
        <v>139</v>
      </c>
      <c r="D7882" t="s">
        <v>140</v>
      </c>
      <c r="E7882" s="1">
        <v>1422</v>
      </c>
      <c r="F7882" t="s">
        <v>36</v>
      </c>
      <c r="G7882" s="1">
        <v>1422</v>
      </c>
      <c r="H7882" s="1">
        <v>0</v>
      </c>
      <c r="I7882">
        <v>0.22147</v>
      </c>
    </row>
    <row r="7883" spans="1:9" x14ac:dyDescent="0.25">
      <c r="A7883">
        <v>2140210006</v>
      </c>
      <c r="B7883" t="s">
        <v>1845</v>
      </c>
      <c r="C7883" t="s">
        <v>126</v>
      </c>
      <c r="D7883" t="s">
        <v>127</v>
      </c>
      <c r="E7883" s="1">
        <v>515</v>
      </c>
      <c r="F7883" t="s">
        <v>36</v>
      </c>
      <c r="G7883">
        <v>0</v>
      </c>
      <c r="H7883">
        <v>0</v>
      </c>
      <c r="I7883">
        <v>0.129631</v>
      </c>
    </row>
    <row r="7884" spans="1:9" x14ac:dyDescent="0.25">
      <c r="A7884">
        <v>2140210007</v>
      </c>
      <c r="B7884" t="s">
        <v>1846</v>
      </c>
      <c r="C7884" t="s">
        <v>130</v>
      </c>
      <c r="D7884" t="s">
        <v>131</v>
      </c>
      <c r="E7884" s="1">
        <v>0</v>
      </c>
      <c r="F7884" t="s">
        <v>36</v>
      </c>
      <c r="G7884">
        <v>0</v>
      </c>
      <c r="H7884">
        <v>0</v>
      </c>
      <c r="I7884">
        <v>0.150059</v>
      </c>
    </row>
    <row r="7885" spans="1:9" x14ac:dyDescent="0.25">
      <c r="A7885">
        <v>2140210007</v>
      </c>
      <c r="B7885" t="s">
        <v>1846</v>
      </c>
      <c r="C7885" t="s">
        <v>126</v>
      </c>
      <c r="D7885" t="s">
        <v>127</v>
      </c>
      <c r="E7885" s="1">
        <v>1366</v>
      </c>
      <c r="F7885" t="s">
        <v>36</v>
      </c>
      <c r="G7885">
        <v>0</v>
      </c>
      <c r="H7885">
        <v>0</v>
      </c>
      <c r="I7885">
        <v>0.150059</v>
      </c>
    </row>
    <row r="7886" spans="1:9" x14ac:dyDescent="0.25">
      <c r="A7886">
        <v>2140210007</v>
      </c>
      <c r="B7886" t="s">
        <v>1846</v>
      </c>
      <c r="C7886" t="s">
        <v>157</v>
      </c>
      <c r="D7886" t="s">
        <v>158</v>
      </c>
      <c r="E7886">
        <v>756</v>
      </c>
      <c r="F7886" t="s">
        <v>36</v>
      </c>
      <c r="G7886">
        <v>0</v>
      </c>
      <c r="H7886">
        <v>0</v>
      </c>
      <c r="I7886">
        <v>0.15005299999999999</v>
      </c>
    </row>
    <row r="7887" spans="1:9" x14ac:dyDescent="0.25">
      <c r="A7887">
        <v>2140210008</v>
      </c>
      <c r="B7887" t="s">
        <v>1847</v>
      </c>
      <c r="C7887" t="s">
        <v>126</v>
      </c>
      <c r="D7887" t="s">
        <v>127</v>
      </c>
      <c r="E7887">
        <v>315</v>
      </c>
      <c r="F7887" t="s">
        <v>36</v>
      </c>
      <c r="G7887">
        <v>0</v>
      </c>
      <c r="H7887">
        <v>0</v>
      </c>
      <c r="I7887">
        <v>0.18771399999999999</v>
      </c>
    </row>
    <row r="7888" spans="1:9" x14ac:dyDescent="0.25">
      <c r="A7888">
        <v>2140210008</v>
      </c>
      <c r="B7888" t="s">
        <v>1847</v>
      </c>
      <c r="C7888" t="s">
        <v>157</v>
      </c>
      <c r="D7888" t="s">
        <v>158</v>
      </c>
      <c r="E7888">
        <v>46</v>
      </c>
      <c r="F7888" t="s">
        <v>36</v>
      </c>
      <c r="G7888">
        <v>0</v>
      </c>
      <c r="H7888">
        <v>0</v>
      </c>
      <c r="I7888">
        <v>0.187609</v>
      </c>
    </row>
    <row r="7889" spans="1:9" x14ac:dyDescent="0.25">
      <c r="A7889">
        <v>2140210009</v>
      </c>
      <c r="B7889" t="s">
        <v>1848</v>
      </c>
      <c r="C7889" t="s">
        <v>126</v>
      </c>
      <c r="D7889" t="s">
        <v>127</v>
      </c>
      <c r="E7889" s="1">
        <v>1349</v>
      </c>
      <c r="F7889" t="s">
        <v>36</v>
      </c>
      <c r="G7889">
        <v>0</v>
      </c>
      <c r="H7889">
        <v>0</v>
      </c>
      <c r="I7889">
        <v>0.26399600000000001</v>
      </c>
    </row>
    <row r="7890" spans="1:9" x14ac:dyDescent="0.25">
      <c r="A7890">
        <v>2140210009</v>
      </c>
      <c r="B7890" t="s">
        <v>1848</v>
      </c>
      <c r="C7890" t="s">
        <v>157</v>
      </c>
      <c r="D7890" t="s">
        <v>158</v>
      </c>
      <c r="E7890" s="1">
        <v>25000</v>
      </c>
      <c r="F7890" t="s">
        <v>36</v>
      </c>
      <c r="G7890">
        <v>0</v>
      </c>
      <c r="H7890" s="1">
        <v>0</v>
      </c>
      <c r="I7890">
        <v>0.26399499999999998</v>
      </c>
    </row>
    <row r="7891" spans="1:9" x14ac:dyDescent="0.25">
      <c r="A7891">
        <v>2140210019</v>
      </c>
      <c r="B7891" t="s">
        <v>1849</v>
      </c>
      <c r="C7891" t="s">
        <v>130</v>
      </c>
      <c r="D7891" t="s">
        <v>131</v>
      </c>
      <c r="E7891">
        <v>0</v>
      </c>
      <c r="F7891" t="s">
        <v>36</v>
      </c>
      <c r="G7891">
        <v>0</v>
      </c>
      <c r="H7891">
        <v>0</v>
      </c>
      <c r="I7891">
        <v>0.21221999999999999</v>
      </c>
    </row>
    <row r="7892" spans="1:9" x14ac:dyDescent="0.25">
      <c r="A7892">
        <v>2140210019</v>
      </c>
      <c r="B7892" t="s">
        <v>1849</v>
      </c>
      <c r="C7892" t="s">
        <v>126</v>
      </c>
      <c r="D7892" t="s">
        <v>127</v>
      </c>
      <c r="E7892">
        <v>144</v>
      </c>
      <c r="F7892" t="s">
        <v>36</v>
      </c>
      <c r="G7892">
        <v>0</v>
      </c>
      <c r="H7892">
        <v>0</v>
      </c>
      <c r="I7892">
        <v>0.21222199999999999</v>
      </c>
    </row>
    <row r="7893" spans="1:9" x14ac:dyDescent="0.25">
      <c r="A7893">
        <v>2140210019</v>
      </c>
      <c r="B7893" t="s">
        <v>1849</v>
      </c>
      <c r="C7893" t="s">
        <v>157</v>
      </c>
      <c r="D7893" t="s">
        <v>158</v>
      </c>
      <c r="E7893" s="1">
        <v>47627</v>
      </c>
      <c r="F7893" t="s">
        <v>36</v>
      </c>
      <c r="G7893">
        <v>0</v>
      </c>
      <c r="H7893">
        <v>0</v>
      </c>
      <c r="I7893">
        <v>0.21221899999999999</v>
      </c>
    </row>
    <row r="7894" spans="1:9" x14ac:dyDescent="0.25">
      <c r="A7894">
        <v>2140210020</v>
      </c>
      <c r="B7894" t="s">
        <v>1850</v>
      </c>
      <c r="C7894" t="s">
        <v>126</v>
      </c>
      <c r="D7894" t="s">
        <v>127</v>
      </c>
      <c r="E7894" s="1">
        <v>8578</v>
      </c>
      <c r="F7894" t="s">
        <v>36</v>
      </c>
      <c r="G7894">
        <v>0</v>
      </c>
      <c r="H7894">
        <v>0</v>
      </c>
      <c r="I7894">
        <v>9.6877000000000005E-2</v>
      </c>
    </row>
    <row r="7895" spans="1:9" x14ac:dyDescent="0.25">
      <c r="A7895">
        <v>2140210020</v>
      </c>
      <c r="B7895" t="s">
        <v>1850</v>
      </c>
      <c r="C7895" t="s">
        <v>157</v>
      </c>
      <c r="D7895" t="s">
        <v>158</v>
      </c>
      <c r="E7895" s="1">
        <v>83268</v>
      </c>
      <c r="F7895" t="s">
        <v>36</v>
      </c>
      <c r="G7895">
        <v>0</v>
      </c>
      <c r="H7895">
        <v>0</v>
      </c>
      <c r="I7895">
        <v>9.6877000000000005E-2</v>
      </c>
    </row>
    <row r="7896" spans="1:9" x14ac:dyDescent="0.25">
      <c r="A7896">
        <v>2140230006</v>
      </c>
      <c r="B7896" t="s">
        <v>1851</v>
      </c>
      <c r="C7896" t="s">
        <v>130</v>
      </c>
      <c r="D7896" t="s">
        <v>131</v>
      </c>
      <c r="E7896">
        <v>376</v>
      </c>
      <c r="F7896" t="s">
        <v>36</v>
      </c>
      <c r="G7896">
        <v>0</v>
      </c>
      <c r="H7896">
        <v>0</v>
      </c>
      <c r="I7896">
        <v>1.415505</v>
      </c>
    </row>
    <row r="7897" spans="1:9" x14ac:dyDescent="0.25">
      <c r="A7897">
        <v>2140230006</v>
      </c>
      <c r="B7897" t="s">
        <v>1851</v>
      </c>
      <c r="C7897" t="s">
        <v>137</v>
      </c>
      <c r="D7897" t="s">
        <v>138</v>
      </c>
      <c r="E7897">
        <v>0</v>
      </c>
      <c r="F7897" t="s">
        <v>36</v>
      </c>
      <c r="G7897">
        <v>0</v>
      </c>
      <c r="H7897">
        <v>0</v>
      </c>
      <c r="I7897">
        <v>1.4166669999999999</v>
      </c>
    </row>
    <row r="7898" spans="1:9" x14ac:dyDescent="0.25">
      <c r="A7898">
        <v>2140230007</v>
      </c>
      <c r="B7898" t="s">
        <v>1852</v>
      </c>
      <c r="C7898" t="s">
        <v>130</v>
      </c>
      <c r="D7898" t="s">
        <v>131</v>
      </c>
      <c r="E7898">
        <v>554</v>
      </c>
      <c r="F7898" t="s">
        <v>36</v>
      </c>
      <c r="G7898">
        <v>0</v>
      </c>
      <c r="H7898">
        <v>0</v>
      </c>
      <c r="I7898">
        <v>1.6816249999999999</v>
      </c>
    </row>
    <row r="7899" spans="1:9" x14ac:dyDescent="0.25">
      <c r="A7899">
        <v>2140230009</v>
      </c>
      <c r="B7899" t="s">
        <v>1853</v>
      </c>
      <c r="C7899" t="s">
        <v>8710</v>
      </c>
      <c r="D7899" t="s">
        <v>8711</v>
      </c>
      <c r="E7899">
        <v>0</v>
      </c>
      <c r="F7899" t="s">
        <v>36</v>
      </c>
      <c r="G7899">
        <v>0</v>
      </c>
      <c r="H7899">
        <v>0</v>
      </c>
      <c r="I7899">
        <v>2.1071070000000001</v>
      </c>
    </row>
    <row r="7900" spans="1:9" x14ac:dyDescent="0.25">
      <c r="A7900">
        <v>2140230009</v>
      </c>
      <c r="B7900" t="s">
        <v>1853</v>
      </c>
      <c r="C7900" t="s">
        <v>8706</v>
      </c>
      <c r="D7900" t="s">
        <v>8707</v>
      </c>
      <c r="E7900">
        <v>698</v>
      </c>
      <c r="F7900" t="s">
        <v>36</v>
      </c>
      <c r="G7900">
        <v>0</v>
      </c>
      <c r="H7900">
        <v>0</v>
      </c>
      <c r="I7900">
        <v>2.1071059999999999</v>
      </c>
    </row>
    <row r="7901" spans="1:9" x14ac:dyDescent="0.25">
      <c r="A7901">
        <v>2140230009</v>
      </c>
      <c r="B7901" t="s">
        <v>1853</v>
      </c>
      <c r="C7901" t="s">
        <v>130</v>
      </c>
      <c r="D7901" t="s">
        <v>131</v>
      </c>
      <c r="E7901" s="1">
        <v>4700</v>
      </c>
      <c r="F7901" t="s">
        <v>36</v>
      </c>
      <c r="G7901">
        <v>0</v>
      </c>
      <c r="H7901">
        <v>0</v>
      </c>
      <c r="I7901">
        <v>2.1071059999999999</v>
      </c>
    </row>
    <row r="7902" spans="1:9" x14ac:dyDescent="0.25">
      <c r="A7902">
        <v>2140230009</v>
      </c>
      <c r="B7902" t="s">
        <v>1853</v>
      </c>
      <c r="C7902" t="s">
        <v>1678</v>
      </c>
      <c r="D7902" t="s">
        <v>1679</v>
      </c>
      <c r="E7902">
        <v>0</v>
      </c>
      <c r="F7902" t="s">
        <v>36</v>
      </c>
      <c r="G7902">
        <v>0</v>
      </c>
      <c r="H7902">
        <v>0</v>
      </c>
      <c r="I7902">
        <v>2.1071080000000002</v>
      </c>
    </row>
    <row r="7903" spans="1:9" x14ac:dyDescent="0.25">
      <c r="A7903">
        <v>2140230009</v>
      </c>
      <c r="B7903" t="s">
        <v>1853</v>
      </c>
      <c r="C7903" t="s">
        <v>137</v>
      </c>
      <c r="D7903" t="s">
        <v>138</v>
      </c>
      <c r="E7903">
        <v>0</v>
      </c>
      <c r="F7903" t="s">
        <v>36</v>
      </c>
      <c r="G7903">
        <v>0</v>
      </c>
      <c r="H7903">
        <v>0</v>
      </c>
      <c r="I7903">
        <v>2.11</v>
      </c>
    </row>
    <row r="7904" spans="1:9" x14ac:dyDescent="0.25">
      <c r="A7904">
        <v>2140230009</v>
      </c>
      <c r="B7904" t="s">
        <v>1853</v>
      </c>
      <c r="C7904" t="s">
        <v>151</v>
      </c>
      <c r="D7904" t="s">
        <v>152</v>
      </c>
      <c r="E7904">
        <v>0</v>
      </c>
      <c r="F7904" t="s">
        <v>36</v>
      </c>
      <c r="G7904">
        <v>0</v>
      </c>
      <c r="H7904">
        <v>0</v>
      </c>
      <c r="I7904">
        <v>2.1071070000000001</v>
      </c>
    </row>
    <row r="7905" spans="1:9" x14ac:dyDescent="0.25">
      <c r="A7905">
        <v>2140230010</v>
      </c>
      <c r="B7905" t="s">
        <v>1854</v>
      </c>
      <c r="C7905" t="s">
        <v>8710</v>
      </c>
      <c r="D7905" t="s">
        <v>8711</v>
      </c>
      <c r="E7905">
        <v>0</v>
      </c>
      <c r="F7905" t="s">
        <v>36</v>
      </c>
      <c r="G7905">
        <v>0</v>
      </c>
      <c r="H7905">
        <v>0</v>
      </c>
      <c r="I7905">
        <v>2.6604000000000001</v>
      </c>
    </row>
    <row r="7906" spans="1:9" x14ac:dyDescent="0.25">
      <c r="A7906">
        <v>2140230010</v>
      </c>
      <c r="B7906" t="s">
        <v>1854</v>
      </c>
      <c r="C7906" t="s">
        <v>8706</v>
      </c>
      <c r="D7906" t="s">
        <v>8707</v>
      </c>
      <c r="E7906">
        <v>46</v>
      </c>
      <c r="F7906" t="s">
        <v>36</v>
      </c>
      <c r="G7906">
        <v>0</v>
      </c>
      <c r="H7906">
        <v>0</v>
      </c>
      <c r="I7906">
        <v>2.6604350000000001</v>
      </c>
    </row>
    <row r="7907" spans="1:9" x14ac:dyDescent="0.25">
      <c r="A7907">
        <v>2140230010</v>
      </c>
      <c r="B7907" t="s">
        <v>1854</v>
      </c>
      <c r="C7907" t="s">
        <v>130</v>
      </c>
      <c r="D7907" t="s">
        <v>131</v>
      </c>
      <c r="E7907">
        <v>71</v>
      </c>
      <c r="F7907" t="s">
        <v>36</v>
      </c>
      <c r="G7907">
        <v>350</v>
      </c>
      <c r="H7907">
        <v>3</v>
      </c>
      <c r="I7907">
        <v>2.66</v>
      </c>
    </row>
    <row r="7908" spans="1:9" x14ac:dyDescent="0.25">
      <c r="A7908">
        <v>2140230010</v>
      </c>
      <c r="B7908" t="s">
        <v>1854</v>
      </c>
      <c r="C7908" t="s">
        <v>1678</v>
      </c>
      <c r="D7908" t="s">
        <v>1679</v>
      </c>
      <c r="E7908">
        <v>0</v>
      </c>
      <c r="F7908" t="s">
        <v>36</v>
      </c>
      <c r="G7908">
        <v>0</v>
      </c>
      <c r="H7908">
        <v>0</v>
      </c>
      <c r="I7908">
        <v>2.6610170000000002</v>
      </c>
    </row>
    <row r="7909" spans="1:9" x14ac:dyDescent="0.25">
      <c r="A7909">
        <v>2140230010</v>
      </c>
      <c r="B7909" t="s">
        <v>1854</v>
      </c>
      <c r="C7909" t="s">
        <v>137</v>
      </c>
      <c r="D7909" t="s">
        <v>138</v>
      </c>
      <c r="E7909">
        <v>0</v>
      </c>
      <c r="F7909" t="s">
        <v>36</v>
      </c>
      <c r="G7909">
        <v>3</v>
      </c>
      <c r="H7909">
        <v>0</v>
      </c>
      <c r="I7909">
        <v>2.66</v>
      </c>
    </row>
    <row r="7910" spans="1:9" x14ac:dyDescent="0.25">
      <c r="A7910">
        <v>2140230010</v>
      </c>
      <c r="B7910" t="s">
        <v>1854</v>
      </c>
      <c r="C7910" t="s">
        <v>151</v>
      </c>
      <c r="D7910" t="s">
        <v>152</v>
      </c>
      <c r="E7910">
        <v>0</v>
      </c>
      <c r="F7910" t="s">
        <v>36</v>
      </c>
      <c r="G7910">
        <v>0</v>
      </c>
      <c r="H7910">
        <v>0</v>
      </c>
      <c r="I7910">
        <v>2.6599499999999998</v>
      </c>
    </row>
    <row r="7911" spans="1:9" x14ac:dyDescent="0.25">
      <c r="A7911">
        <v>2140230011</v>
      </c>
      <c r="B7911" t="s">
        <v>1855</v>
      </c>
      <c r="C7911" t="s">
        <v>8710</v>
      </c>
      <c r="D7911" t="s">
        <v>8711</v>
      </c>
      <c r="E7911">
        <v>0</v>
      </c>
      <c r="F7911" t="s">
        <v>36</v>
      </c>
      <c r="G7911">
        <v>0</v>
      </c>
      <c r="H7911">
        <v>0</v>
      </c>
      <c r="I7911">
        <v>2.3597999999999999</v>
      </c>
    </row>
    <row r="7912" spans="1:9" x14ac:dyDescent="0.25">
      <c r="A7912">
        <v>2140230011</v>
      </c>
      <c r="B7912" t="s">
        <v>1855</v>
      </c>
      <c r="C7912" t="s">
        <v>8706</v>
      </c>
      <c r="D7912" t="s">
        <v>8707</v>
      </c>
      <c r="E7912">
        <v>45</v>
      </c>
      <c r="F7912" t="s">
        <v>36</v>
      </c>
      <c r="G7912">
        <v>0</v>
      </c>
      <c r="H7912">
        <v>0</v>
      </c>
      <c r="I7912">
        <v>2.3597779999999999</v>
      </c>
    </row>
    <row r="7913" spans="1:9" x14ac:dyDescent="0.25">
      <c r="A7913">
        <v>2140230011</v>
      </c>
      <c r="B7913" t="s">
        <v>1855</v>
      </c>
      <c r="C7913" t="s">
        <v>130</v>
      </c>
      <c r="D7913" t="s">
        <v>131</v>
      </c>
      <c r="E7913">
        <v>878</v>
      </c>
      <c r="F7913" t="s">
        <v>36</v>
      </c>
      <c r="G7913">
        <v>0</v>
      </c>
      <c r="H7913">
        <v>0</v>
      </c>
      <c r="I7913">
        <v>2.3598180000000002</v>
      </c>
    </row>
    <row r="7914" spans="1:9" x14ac:dyDescent="0.25">
      <c r="A7914">
        <v>2140230011</v>
      </c>
      <c r="B7914" t="s">
        <v>1855</v>
      </c>
      <c r="C7914" t="s">
        <v>1678</v>
      </c>
      <c r="D7914" t="s">
        <v>1679</v>
      </c>
      <c r="E7914">
        <v>0</v>
      </c>
      <c r="F7914" t="s">
        <v>36</v>
      </c>
      <c r="G7914">
        <v>0</v>
      </c>
      <c r="H7914">
        <v>0</v>
      </c>
      <c r="I7914">
        <v>2.3596940000000002</v>
      </c>
    </row>
    <row r="7915" spans="1:9" x14ac:dyDescent="0.25">
      <c r="A7915">
        <v>2140230011</v>
      </c>
      <c r="B7915" t="s">
        <v>1855</v>
      </c>
      <c r="C7915" t="s">
        <v>137</v>
      </c>
      <c r="D7915" t="s">
        <v>138</v>
      </c>
      <c r="E7915">
        <v>0</v>
      </c>
      <c r="F7915" t="s">
        <v>36</v>
      </c>
      <c r="G7915">
        <v>0</v>
      </c>
      <c r="H7915">
        <v>0</v>
      </c>
      <c r="I7915">
        <v>2.5499999999999998</v>
      </c>
    </row>
    <row r="7916" spans="1:9" x14ac:dyDescent="0.25">
      <c r="A7916">
        <v>2140230011</v>
      </c>
      <c r="B7916" t="s">
        <v>1855</v>
      </c>
      <c r="C7916" t="s">
        <v>151</v>
      </c>
      <c r="D7916" t="s">
        <v>152</v>
      </c>
      <c r="E7916">
        <v>0</v>
      </c>
      <c r="F7916" t="s">
        <v>36</v>
      </c>
      <c r="G7916">
        <v>0</v>
      </c>
      <c r="H7916">
        <v>0</v>
      </c>
      <c r="I7916">
        <v>2.3597999999999999</v>
      </c>
    </row>
    <row r="7917" spans="1:9" x14ac:dyDescent="0.25">
      <c r="A7917">
        <v>2140240008</v>
      </c>
      <c r="B7917" t="s">
        <v>1856</v>
      </c>
      <c r="C7917" t="s">
        <v>8710</v>
      </c>
      <c r="D7917" t="s">
        <v>8711</v>
      </c>
      <c r="E7917">
        <v>0</v>
      </c>
      <c r="F7917" t="s">
        <v>36</v>
      </c>
      <c r="G7917">
        <v>0</v>
      </c>
      <c r="H7917">
        <v>0</v>
      </c>
      <c r="I7917">
        <v>2.2564000000000002</v>
      </c>
    </row>
    <row r="7918" spans="1:9" x14ac:dyDescent="0.25">
      <c r="A7918">
        <v>2140240008</v>
      </c>
      <c r="B7918" t="s">
        <v>1856</v>
      </c>
      <c r="C7918" t="s">
        <v>8706</v>
      </c>
      <c r="D7918" t="s">
        <v>8707</v>
      </c>
      <c r="E7918">
        <v>0</v>
      </c>
      <c r="F7918" t="s">
        <v>36</v>
      </c>
      <c r="G7918">
        <v>0</v>
      </c>
      <c r="H7918">
        <v>0</v>
      </c>
      <c r="I7918">
        <v>2.2564000000000002</v>
      </c>
    </row>
    <row r="7919" spans="1:9" x14ac:dyDescent="0.25">
      <c r="A7919">
        <v>2140240008</v>
      </c>
      <c r="B7919" t="s">
        <v>1856</v>
      </c>
      <c r="C7919" t="s">
        <v>130</v>
      </c>
      <c r="D7919" t="s">
        <v>131</v>
      </c>
      <c r="E7919">
        <v>59</v>
      </c>
      <c r="F7919" t="s">
        <v>36</v>
      </c>
      <c r="G7919">
        <v>0</v>
      </c>
      <c r="H7919">
        <v>0</v>
      </c>
      <c r="I7919">
        <v>2.2564410000000001</v>
      </c>
    </row>
    <row r="7920" spans="1:9" x14ac:dyDescent="0.25">
      <c r="A7920">
        <v>2140240008</v>
      </c>
      <c r="B7920" t="s">
        <v>1856</v>
      </c>
      <c r="C7920" t="s">
        <v>151</v>
      </c>
      <c r="D7920" t="s">
        <v>152</v>
      </c>
      <c r="E7920">
        <v>0</v>
      </c>
      <c r="F7920" t="s">
        <v>36</v>
      </c>
      <c r="G7920">
        <v>0</v>
      </c>
      <c r="H7920">
        <v>0</v>
      </c>
      <c r="I7920">
        <v>2.2564000000000002</v>
      </c>
    </row>
    <row r="7921" spans="1:9" x14ac:dyDescent="0.25">
      <c r="A7921">
        <v>2140240008</v>
      </c>
      <c r="B7921" t="s">
        <v>1856</v>
      </c>
      <c r="C7921" t="s">
        <v>139</v>
      </c>
      <c r="D7921" t="s">
        <v>140</v>
      </c>
      <c r="E7921">
        <v>0</v>
      </c>
      <c r="F7921" t="s">
        <v>36</v>
      </c>
      <c r="G7921">
        <v>0</v>
      </c>
      <c r="H7921">
        <v>0</v>
      </c>
      <c r="I7921">
        <v>2.2564000000000002</v>
      </c>
    </row>
    <row r="7922" spans="1:9" x14ac:dyDescent="0.25">
      <c r="A7922">
        <v>2140250002</v>
      </c>
      <c r="B7922" t="s">
        <v>6286</v>
      </c>
      <c r="C7922" t="s">
        <v>8706</v>
      </c>
      <c r="D7922" t="s">
        <v>8707</v>
      </c>
      <c r="E7922">
        <v>311</v>
      </c>
      <c r="F7922" t="s">
        <v>36</v>
      </c>
      <c r="G7922">
        <v>0</v>
      </c>
      <c r="H7922">
        <v>0</v>
      </c>
      <c r="I7922">
        <v>0.11652700000000001</v>
      </c>
    </row>
    <row r="7923" spans="1:9" x14ac:dyDescent="0.25">
      <c r="A7923">
        <v>2140250005</v>
      </c>
      <c r="B7923" t="s">
        <v>1857</v>
      </c>
      <c r="C7923" t="s">
        <v>126</v>
      </c>
      <c r="D7923" t="s">
        <v>127</v>
      </c>
      <c r="E7923" s="1">
        <v>12500</v>
      </c>
      <c r="F7923" t="s">
        <v>36</v>
      </c>
      <c r="G7923">
        <v>0</v>
      </c>
      <c r="H7923">
        <v>0</v>
      </c>
      <c r="I7923">
        <v>9.4414999999999999E-2</v>
      </c>
    </row>
    <row r="7924" spans="1:9" x14ac:dyDescent="0.25">
      <c r="A7924">
        <v>2140250005</v>
      </c>
      <c r="B7924" t="s">
        <v>1857</v>
      </c>
      <c r="C7924" t="s">
        <v>139</v>
      </c>
      <c r="D7924" t="s">
        <v>140</v>
      </c>
      <c r="E7924" s="1">
        <v>12500</v>
      </c>
      <c r="F7924" t="s">
        <v>36</v>
      </c>
      <c r="G7924" s="1">
        <v>12500</v>
      </c>
      <c r="H7924">
        <v>0</v>
      </c>
      <c r="I7924">
        <v>9.4414999999999999E-2</v>
      </c>
    </row>
    <row r="7925" spans="1:9" x14ac:dyDescent="0.25">
      <c r="A7925">
        <v>2140250008</v>
      </c>
      <c r="B7925" t="s">
        <v>1858</v>
      </c>
      <c r="C7925" t="s">
        <v>130</v>
      </c>
      <c r="D7925" t="s">
        <v>131</v>
      </c>
      <c r="E7925">
        <v>415</v>
      </c>
      <c r="F7925" t="s">
        <v>36</v>
      </c>
      <c r="G7925">
        <v>0</v>
      </c>
      <c r="H7925">
        <v>400</v>
      </c>
      <c r="I7925">
        <v>9.6530000000000005E-2</v>
      </c>
    </row>
    <row r="7926" spans="1:9" x14ac:dyDescent="0.25">
      <c r="A7926">
        <v>2140250008</v>
      </c>
      <c r="B7926" t="s">
        <v>1858</v>
      </c>
      <c r="C7926" t="s">
        <v>126</v>
      </c>
      <c r="D7926" t="s">
        <v>127</v>
      </c>
      <c r="E7926">
        <v>1</v>
      </c>
      <c r="F7926" t="s">
        <v>36</v>
      </c>
      <c r="G7926">
        <v>0</v>
      </c>
      <c r="H7926">
        <v>0</v>
      </c>
      <c r="I7926">
        <v>0.1</v>
      </c>
    </row>
    <row r="7927" spans="1:9" x14ac:dyDescent="0.25">
      <c r="A7927">
        <v>2140250008</v>
      </c>
      <c r="B7927" t="s">
        <v>1858</v>
      </c>
      <c r="C7927" t="s">
        <v>139</v>
      </c>
      <c r="D7927" t="s">
        <v>140</v>
      </c>
      <c r="E7927">
        <v>400</v>
      </c>
      <c r="F7927" t="s">
        <v>36</v>
      </c>
      <c r="G7927">
        <v>400</v>
      </c>
      <c r="H7927">
        <v>0</v>
      </c>
      <c r="I7927">
        <v>9.6525E-2</v>
      </c>
    </row>
    <row r="7928" spans="1:9" x14ac:dyDescent="0.25">
      <c r="A7928">
        <v>2140250010</v>
      </c>
      <c r="B7928" t="s">
        <v>1859</v>
      </c>
      <c r="C7928" t="s">
        <v>130</v>
      </c>
      <c r="D7928" t="s">
        <v>131</v>
      </c>
      <c r="E7928" s="1">
        <v>2180</v>
      </c>
      <c r="F7928" t="s">
        <v>36</v>
      </c>
      <c r="G7928">
        <v>0</v>
      </c>
      <c r="H7928">
        <v>0</v>
      </c>
      <c r="I7928">
        <v>9.5953999999999998E-2</v>
      </c>
    </row>
    <row r="7929" spans="1:9" x14ac:dyDescent="0.25">
      <c r="A7929">
        <v>2140250010</v>
      </c>
      <c r="B7929" t="s">
        <v>1859</v>
      </c>
      <c r="C7929" t="s">
        <v>126</v>
      </c>
      <c r="D7929" t="s">
        <v>127</v>
      </c>
      <c r="E7929" s="1">
        <v>1000</v>
      </c>
      <c r="F7929" t="s">
        <v>36</v>
      </c>
      <c r="G7929">
        <v>0</v>
      </c>
      <c r="H7929">
        <v>0</v>
      </c>
      <c r="I7929">
        <v>9.5949999999999994E-2</v>
      </c>
    </row>
    <row r="7930" spans="1:9" x14ac:dyDescent="0.25">
      <c r="A7930">
        <v>2140250010</v>
      </c>
      <c r="B7930" t="s">
        <v>1859</v>
      </c>
      <c r="C7930" t="s">
        <v>142</v>
      </c>
      <c r="D7930" t="s">
        <v>143</v>
      </c>
      <c r="E7930">
        <v>0</v>
      </c>
      <c r="F7930" t="s">
        <v>36</v>
      </c>
      <c r="G7930">
        <v>0</v>
      </c>
      <c r="H7930">
        <v>0</v>
      </c>
      <c r="I7930">
        <v>9.5966999999999997E-2</v>
      </c>
    </row>
    <row r="7931" spans="1:9" x14ac:dyDescent="0.25">
      <c r="A7931">
        <v>2140250011</v>
      </c>
      <c r="B7931" t="s">
        <v>1860</v>
      </c>
      <c r="C7931" t="s">
        <v>126</v>
      </c>
      <c r="D7931" t="s">
        <v>127</v>
      </c>
      <c r="E7931" s="1">
        <v>1000</v>
      </c>
      <c r="F7931" t="s">
        <v>36</v>
      </c>
      <c r="G7931">
        <v>0</v>
      </c>
      <c r="H7931">
        <v>0</v>
      </c>
      <c r="I7931">
        <v>9.7909999999999997E-2</v>
      </c>
    </row>
    <row r="7932" spans="1:9" x14ac:dyDescent="0.25">
      <c r="A7932">
        <v>2140250011</v>
      </c>
      <c r="B7932" t="s">
        <v>1860</v>
      </c>
      <c r="C7932" t="s">
        <v>139</v>
      </c>
      <c r="D7932" t="s">
        <v>140</v>
      </c>
      <c r="E7932" s="1">
        <v>1000</v>
      </c>
      <c r="F7932" t="s">
        <v>36</v>
      </c>
      <c r="G7932" s="1">
        <v>1000</v>
      </c>
      <c r="H7932">
        <v>0</v>
      </c>
      <c r="I7932">
        <v>9.7909999999999997E-2</v>
      </c>
    </row>
    <row r="7933" spans="1:9" x14ac:dyDescent="0.25">
      <c r="A7933">
        <v>2140250013</v>
      </c>
      <c r="B7933" t="s">
        <v>1861</v>
      </c>
      <c r="C7933" t="s">
        <v>126</v>
      </c>
      <c r="D7933" t="s">
        <v>127</v>
      </c>
      <c r="E7933" s="1">
        <v>1500</v>
      </c>
      <c r="F7933" t="s">
        <v>36</v>
      </c>
      <c r="G7933">
        <v>0</v>
      </c>
      <c r="H7933">
        <v>0</v>
      </c>
      <c r="I7933">
        <v>8.838E-2</v>
      </c>
    </row>
    <row r="7934" spans="1:9" x14ac:dyDescent="0.25">
      <c r="A7934">
        <v>2140250013</v>
      </c>
      <c r="B7934" t="s">
        <v>1861</v>
      </c>
      <c r="C7934" t="s">
        <v>139</v>
      </c>
      <c r="D7934" t="s">
        <v>140</v>
      </c>
      <c r="E7934" s="1">
        <v>1500</v>
      </c>
      <c r="F7934" t="s">
        <v>36</v>
      </c>
      <c r="G7934" s="1">
        <v>1500</v>
      </c>
      <c r="H7934">
        <v>0</v>
      </c>
      <c r="I7934">
        <v>8.838E-2</v>
      </c>
    </row>
    <row r="7935" spans="1:9" x14ac:dyDescent="0.25">
      <c r="A7935">
        <v>2140250019</v>
      </c>
      <c r="B7935" t="s">
        <v>1862</v>
      </c>
      <c r="C7935" t="s">
        <v>130</v>
      </c>
      <c r="D7935" t="s">
        <v>131</v>
      </c>
      <c r="E7935" s="1">
        <v>10257</v>
      </c>
      <c r="F7935" t="s">
        <v>1841</v>
      </c>
      <c r="G7935" s="1">
        <v>2050</v>
      </c>
      <c r="H7935">
        <v>0</v>
      </c>
      <c r="I7935">
        <v>0.77615000000000001</v>
      </c>
    </row>
    <row r="7936" spans="1:9" x14ac:dyDescent="0.25">
      <c r="A7936">
        <v>2140250019</v>
      </c>
      <c r="B7936" t="s">
        <v>1862</v>
      </c>
      <c r="C7936" t="s">
        <v>126</v>
      </c>
      <c r="D7936" t="s">
        <v>127</v>
      </c>
      <c r="E7936">
        <v>651</v>
      </c>
      <c r="F7936" t="s">
        <v>1841</v>
      </c>
      <c r="G7936">
        <v>0</v>
      </c>
      <c r="H7936">
        <v>0</v>
      </c>
      <c r="I7936">
        <v>0.65814099999999998</v>
      </c>
    </row>
    <row r="7937" spans="1:9" x14ac:dyDescent="0.25">
      <c r="A7937">
        <v>2140250019</v>
      </c>
      <c r="B7937" t="s">
        <v>1862</v>
      </c>
      <c r="C7937" t="s">
        <v>142</v>
      </c>
      <c r="D7937" t="s">
        <v>143</v>
      </c>
      <c r="E7937">
        <v>0</v>
      </c>
      <c r="F7937" t="s">
        <v>1841</v>
      </c>
      <c r="G7937">
        <v>0</v>
      </c>
      <c r="H7937">
        <v>0</v>
      </c>
      <c r="I7937">
        <v>0.56149400000000005</v>
      </c>
    </row>
    <row r="7938" spans="1:9" x14ac:dyDescent="0.25">
      <c r="A7938">
        <v>2140250019</v>
      </c>
      <c r="B7938" t="s">
        <v>1862</v>
      </c>
      <c r="C7938" t="s">
        <v>137</v>
      </c>
      <c r="D7938" t="s">
        <v>138</v>
      </c>
      <c r="E7938">
        <v>0</v>
      </c>
      <c r="F7938" t="s">
        <v>1841</v>
      </c>
      <c r="G7938">
        <v>0</v>
      </c>
      <c r="H7938">
        <v>0</v>
      </c>
      <c r="I7938">
        <v>0.95</v>
      </c>
    </row>
    <row r="7939" spans="1:9" x14ac:dyDescent="0.25">
      <c r="A7939">
        <v>2140250019</v>
      </c>
      <c r="B7939" t="s">
        <v>1862</v>
      </c>
      <c r="C7939" t="s">
        <v>151</v>
      </c>
      <c r="D7939" t="s">
        <v>152</v>
      </c>
      <c r="E7939">
        <v>0</v>
      </c>
      <c r="F7939" t="s">
        <v>1841</v>
      </c>
      <c r="G7939">
        <v>0</v>
      </c>
      <c r="H7939">
        <v>100</v>
      </c>
      <c r="I7939">
        <v>0.85576799999999997</v>
      </c>
    </row>
    <row r="7940" spans="1:9" x14ac:dyDescent="0.25">
      <c r="A7940">
        <v>2140250020</v>
      </c>
      <c r="B7940" t="s">
        <v>1863</v>
      </c>
      <c r="C7940" t="s">
        <v>130</v>
      </c>
      <c r="D7940" t="s">
        <v>131</v>
      </c>
      <c r="E7940" s="1">
        <v>5883</v>
      </c>
      <c r="F7940" t="s">
        <v>1841</v>
      </c>
      <c r="G7940">
        <v>485</v>
      </c>
      <c r="H7940" s="1">
        <v>1768</v>
      </c>
      <c r="I7940">
        <v>0.75420500000000001</v>
      </c>
    </row>
    <row r="7941" spans="1:9" x14ac:dyDescent="0.25">
      <c r="A7941">
        <v>2140250020</v>
      </c>
      <c r="B7941" t="s">
        <v>1863</v>
      </c>
      <c r="C7941" t="s">
        <v>126</v>
      </c>
      <c r="D7941" t="s">
        <v>127</v>
      </c>
      <c r="E7941">
        <v>0</v>
      </c>
      <c r="F7941" t="s">
        <v>1841</v>
      </c>
      <c r="G7941">
        <v>200</v>
      </c>
      <c r="H7941">
        <v>0</v>
      </c>
      <c r="I7941">
        <v>0.63636400000000004</v>
      </c>
    </row>
    <row r="7942" spans="1:9" x14ac:dyDescent="0.25">
      <c r="A7942">
        <v>2140250020</v>
      </c>
      <c r="B7942" t="s">
        <v>1863</v>
      </c>
      <c r="C7942" t="s">
        <v>142</v>
      </c>
      <c r="D7942" t="s">
        <v>143</v>
      </c>
      <c r="E7942">
        <v>0</v>
      </c>
      <c r="F7942" t="s">
        <v>1841</v>
      </c>
      <c r="G7942">
        <v>0</v>
      </c>
      <c r="H7942">
        <v>0</v>
      </c>
      <c r="I7942">
        <v>0.73794999999999999</v>
      </c>
    </row>
    <row r="7943" spans="1:9" x14ac:dyDescent="0.25">
      <c r="A7943">
        <v>2140250020</v>
      </c>
      <c r="B7943" t="s">
        <v>1863</v>
      </c>
      <c r="C7943" t="s">
        <v>151</v>
      </c>
      <c r="D7943" t="s">
        <v>152</v>
      </c>
      <c r="E7943">
        <v>0</v>
      </c>
      <c r="F7943" t="s">
        <v>1841</v>
      </c>
      <c r="G7943" s="1">
        <v>1568</v>
      </c>
      <c r="H7943">
        <v>0</v>
      </c>
      <c r="I7943">
        <v>0.68093800000000004</v>
      </c>
    </row>
    <row r="7944" spans="1:9" x14ac:dyDescent="0.25">
      <c r="A7944">
        <v>2140250021</v>
      </c>
      <c r="B7944" t="s">
        <v>1864</v>
      </c>
      <c r="C7944" t="s">
        <v>130</v>
      </c>
      <c r="D7944" t="s">
        <v>131</v>
      </c>
      <c r="E7944" s="1">
        <v>9611</v>
      </c>
      <c r="F7944" t="s">
        <v>1841</v>
      </c>
      <c r="G7944" s="1">
        <v>1250</v>
      </c>
      <c r="H7944">
        <v>0</v>
      </c>
      <c r="I7944">
        <v>0.71666200000000002</v>
      </c>
    </row>
    <row r="7945" spans="1:9" x14ac:dyDescent="0.25">
      <c r="A7945">
        <v>2140250021</v>
      </c>
      <c r="B7945" t="s">
        <v>1864</v>
      </c>
      <c r="C7945" t="s">
        <v>126</v>
      </c>
      <c r="D7945" t="s">
        <v>127</v>
      </c>
      <c r="E7945" s="1">
        <v>2326</v>
      </c>
      <c r="F7945" t="s">
        <v>1841</v>
      </c>
      <c r="G7945">
        <v>0</v>
      </c>
      <c r="H7945">
        <v>0</v>
      </c>
      <c r="I7945">
        <v>0.64836199999999999</v>
      </c>
    </row>
    <row r="7946" spans="1:9" x14ac:dyDescent="0.25">
      <c r="A7946">
        <v>2140250021</v>
      </c>
      <c r="B7946" t="s">
        <v>1864</v>
      </c>
      <c r="C7946" t="s">
        <v>142</v>
      </c>
      <c r="D7946" t="s">
        <v>143</v>
      </c>
      <c r="E7946">
        <v>0</v>
      </c>
      <c r="F7946" t="s">
        <v>1841</v>
      </c>
      <c r="G7946">
        <v>0</v>
      </c>
      <c r="H7946">
        <v>0</v>
      </c>
      <c r="I7946">
        <v>0.61289800000000005</v>
      </c>
    </row>
    <row r="7947" spans="1:9" x14ac:dyDescent="0.25">
      <c r="A7947">
        <v>2140250021</v>
      </c>
      <c r="B7947" t="s">
        <v>1864</v>
      </c>
      <c r="C7947" t="s">
        <v>151</v>
      </c>
      <c r="D7947" t="s">
        <v>152</v>
      </c>
      <c r="E7947">
        <v>0</v>
      </c>
      <c r="F7947" t="s">
        <v>1841</v>
      </c>
      <c r="G7947">
        <v>0</v>
      </c>
      <c r="H7947">
        <v>0</v>
      </c>
      <c r="I7947">
        <v>0.711256</v>
      </c>
    </row>
    <row r="7948" spans="1:9" x14ac:dyDescent="0.25">
      <c r="A7948">
        <v>2140250022</v>
      </c>
      <c r="B7948" t="s">
        <v>1865</v>
      </c>
      <c r="C7948" t="s">
        <v>126</v>
      </c>
      <c r="D7948" t="s">
        <v>127</v>
      </c>
      <c r="E7948" s="1">
        <v>2000</v>
      </c>
      <c r="F7948" t="s">
        <v>36</v>
      </c>
      <c r="G7948">
        <v>0</v>
      </c>
      <c r="H7948">
        <v>0</v>
      </c>
      <c r="I7948">
        <v>0.13733000000000001</v>
      </c>
    </row>
    <row r="7949" spans="1:9" x14ac:dyDescent="0.25">
      <c r="A7949">
        <v>2140250022</v>
      </c>
      <c r="B7949" t="s">
        <v>1865</v>
      </c>
      <c r="C7949" t="s">
        <v>139</v>
      </c>
      <c r="D7949" t="s">
        <v>140</v>
      </c>
      <c r="E7949" s="1">
        <v>2000</v>
      </c>
      <c r="F7949" t="s">
        <v>36</v>
      </c>
      <c r="G7949" s="1">
        <v>2000</v>
      </c>
      <c r="H7949">
        <v>0</v>
      </c>
      <c r="I7949">
        <v>0.13733000000000001</v>
      </c>
    </row>
    <row r="7950" spans="1:9" x14ac:dyDescent="0.25">
      <c r="A7950">
        <v>2140250026</v>
      </c>
      <c r="B7950" t="s">
        <v>1866</v>
      </c>
      <c r="C7950" t="s">
        <v>126</v>
      </c>
      <c r="D7950" t="s">
        <v>127</v>
      </c>
      <c r="E7950" s="1">
        <v>1500</v>
      </c>
      <c r="F7950" t="s">
        <v>36</v>
      </c>
      <c r="G7950">
        <v>0</v>
      </c>
      <c r="H7950">
        <v>0</v>
      </c>
      <c r="I7950">
        <v>8.8427000000000006E-2</v>
      </c>
    </row>
    <row r="7951" spans="1:9" x14ac:dyDescent="0.25">
      <c r="A7951">
        <v>2140250026</v>
      </c>
      <c r="B7951" t="s">
        <v>1866</v>
      </c>
      <c r="C7951" t="s">
        <v>139</v>
      </c>
      <c r="D7951" t="s">
        <v>140</v>
      </c>
      <c r="E7951" s="1">
        <v>1500</v>
      </c>
      <c r="F7951" t="s">
        <v>36</v>
      </c>
      <c r="G7951" s="1">
        <v>1500</v>
      </c>
      <c r="H7951">
        <v>0</v>
      </c>
      <c r="I7951">
        <v>8.8427000000000006E-2</v>
      </c>
    </row>
    <row r="7952" spans="1:9" x14ac:dyDescent="0.25">
      <c r="A7952">
        <v>2140250027</v>
      </c>
      <c r="B7952" t="s">
        <v>1867</v>
      </c>
      <c r="C7952" t="s">
        <v>126</v>
      </c>
      <c r="D7952" t="s">
        <v>127</v>
      </c>
      <c r="E7952" s="1">
        <v>21000</v>
      </c>
      <c r="F7952" t="s">
        <v>36</v>
      </c>
      <c r="G7952">
        <v>0</v>
      </c>
      <c r="H7952">
        <v>0</v>
      </c>
      <c r="I7952">
        <v>8.6527999999999994E-2</v>
      </c>
    </row>
    <row r="7953" spans="1:9" x14ac:dyDescent="0.25">
      <c r="A7953">
        <v>2140250027</v>
      </c>
      <c r="B7953" t="s">
        <v>1867</v>
      </c>
      <c r="C7953" t="s">
        <v>139</v>
      </c>
      <c r="D7953" t="s">
        <v>140</v>
      </c>
      <c r="E7953" s="1">
        <v>21000</v>
      </c>
      <c r="F7953" t="s">
        <v>36</v>
      </c>
      <c r="G7953" s="1">
        <v>21000</v>
      </c>
      <c r="H7953">
        <v>0</v>
      </c>
      <c r="I7953">
        <v>8.6527999999999994E-2</v>
      </c>
    </row>
    <row r="7954" spans="1:9" x14ac:dyDescent="0.25">
      <c r="A7954">
        <v>2140250028</v>
      </c>
      <c r="B7954" t="s">
        <v>1868</v>
      </c>
      <c r="C7954" t="s">
        <v>130</v>
      </c>
      <c r="D7954" t="s">
        <v>131</v>
      </c>
      <c r="E7954">
        <v>7</v>
      </c>
      <c r="F7954" t="s">
        <v>36</v>
      </c>
      <c r="G7954">
        <v>0</v>
      </c>
      <c r="H7954">
        <v>0</v>
      </c>
      <c r="I7954">
        <v>8.5713999999999999E-2</v>
      </c>
    </row>
    <row r="7955" spans="1:9" x14ac:dyDescent="0.25">
      <c r="A7955">
        <v>2140250029</v>
      </c>
      <c r="B7955" t="s">
        <v>1869</v>
      </c>
      <c r="C7955" t="s">
        <v>126</v>
      </c>
      <c r="D7955" t="s">
        <v>127</v>
      </c>
      <c r="E7955">
        <v>8</v>
      </c>
      <c r="F7955" t="s">
        <v>1870</v>
      </c>
      <c r="G7955">
        <v>0</v>
      </c>
      <c r="H7955">
        <v>0</v>
      </c>
      <c r="I7955">
        <v>58.134999999999998</v>
      </c>
    </row>
    <row r="7956" spans="1:9" x14ac:dyDescent="0.25">
      <c r="A7956">
        <v>2140250029</v>
      </c>
      <c r="B7956" t="s">
        <v>1869</v>
      </c>
      <c r="C7956" t="s">
        <v>139</v>
      </c>
      <c r="D7956" t="s">
        <v>140</v>
      </c>
      <c r="E7956">
        <v>8</v>
      </c>
      <c r="F7956" t="s">
        <v>1870</v>
      </c>
      <c r="G7956">
        <v>8</v>
      </c>
      <c r="H7956">
        <v>0</v>
      </c>
      <c r="I7956">
        <v>58.134999999999998</v>
      </c>
    </row>
    <row r="7957" spans="1:9" x14ac:dyDescent="0.25">
      <c r="A7957">
        <v>2140250030</v>
      </c>
      <c r="B7957" t="s">
        <v>1871</v>
      </c>
      <c r="C7957" t="s">
        <v>8706</v>
      </c>
      <c r="D7957" t="s">
        <v>8707</v>
      </c>
      <c r="E7957">
        <v>29</v>
      </c>
      <c r="F7957" t="s">
        <v>1870</v>
      </c>
      <c r="G7957">
        <v>0</v>
      </c>
      <c r="H7957">
        <v>0</v>
      </c>
      <c r="I7957">
        <v>63.825862000000001</v>
      </c>
    </row>
    <row r="7958" spans="1:9" x14ac:dyDescent="0.25">
      <c r="A7958">
        <v>2140250030</v>
      </c>
      <c r="B7958" t="s">
        <v>1871</v>
      </c>
      <c r="C7958" t="s">
        <v>130</v>
      </c>
      <c r="D7958" t="s">
        <v>131</v>
      </c>
      <c r="E7958">
        <v>4.96</v>
      </c>
      <c r="F7958" t="s">
        <v>1870</v>
      </c>
      <c r="G7958">
        <v>0</v>
      </c>
      <c r="H7958">
        <v>0</v>
      </c>
      <c r="I7958">
        <v>63.826613000000002</v>
      </c>
    </row>
    <row r="7959" spans="1:9" x14ac:dyDescent="0.25">
      <c r="A7959">
        <v>2140250030</v>
      </c>
      <c r="B7959" t="s">
        <v>1871</v>
      </c>
      <c r="C7959" t="s">
        <v>126</v>
      </c>
      <c r="D7959" t="s">
        <v>127</v>
      </c>
      <c r="E7959" s="1">
        <v>4</v>
      </c>
      <c r="F7959" t="s">
        <v>1870</v>
      </c>
      <c r="G7959">
        <v>0</v>
      </c>
      <c r="H7959">
        <v>0</v>
      </c>
      <c r="I7959">
        <v>63.825000000000003</v>
      </c>
    </row>
    <row r="7960" spans="1:9" x14ac:dyDescent="0.25">
      <c r="A7960">
        <v>2140260003</v>
      </c>
      <c r="B7960" t="s">
        <v>5887</v>
      </c>
      <c r="C7960" t="s">
        <v>137</v>
      </c>
      <c r="D7960" t="s">
        <v>138</v>
      </c>
      <c r="E7960">
        <v>0</v>
      </c>
      <c r="F7960" t="s">
        <v>36</v>
      </c>
      <c r="G7960">
        <v>0</v>
      </c>
      <c r="H7960">
        <v>0</v>
      </c>
      <c r="I7960">
        <v>2.460909</v>
      </c>
    </row>
    <row r="7961" spans="1:9" x14ac:dyDescent="0.25">
      <c r="A7961">
        <v>2140260005</v>
      </c>
      <c r="B7961" t="s">
        <v>1872</v>
      </c>
      <c r="C7961" t="s">
        <v>130</v>
      </c>
      <c r="D7961" t="s">
        <v>131</v>
      </c>
      <c r="E7961">
        <v>2</v>
      </c>
      <c r="F7961" t="s">
        <v>36</v>
      </c>
      <c r="G7961">
        <v>0</v>
      </c>
      <c r="H7961">
        <v>0</v>
      </c>
      <c r="I7961">
        <v>2.3149999999999999</v>
      </c>
    </row>
    <row r="7962" spans="1:9" x14ac:dyDescent="0.25">
      <c r="A7962">
        <v>2140260010</v>
      </c>
      <c r="B7962" t="s">
        <v>1873</v>
      </c>
      <c r="C7962" t="s">
        <v>130</v>
      </c>
      <c r="D7962" t="s">
        <v>131</v>
      </c>
      <c r="E7962">
        <v>8</v>
      </c>
      <c r="F7962" t="s">
        <v>36</v>
      </c>
      <c r="G7962">
        <v>0</v>
      </c>
      <c r="H7962">
        <v>0</v>
      </c>
      <c r="I7962">
        <v>1.7350000000000001</v>
      </c>
    </row>
    <row r="7963" spans="1:9" x14ac:dyDescent="0.25">
      <c r="A7963">
        <v>2140260013</v>
      </c>
      <c r="B7963" t="s">
        <v>1874</v>
      </c>
      <c r="C7963" t="s">
        <v>130</v>
      </c>
      <c r="D7963" t="s">
        <v>131</v>
      </c>
      <c r="E7963">
        <v>6</v>
      </c>
      <c r="F7963" t="s">
        <v>36</v>
      </c>
      <c r="G7963">
        <v>0</v>
      </c>
      <c r="H7963">
        <v>0</v>
      </c>
      <c r="I7963">
        <v>2.37</v>
      </c>
    </row>
    <row r="7964" spans="1:9" x14ac:dyDescent="0.25">
      <c r="A7964">
        <v>2140260013</v>
      </c>
      <c r="B7964" t="s">
        <v>1874</v>
      </c>
      <c r="C7964" t="s">
        <v>126</v>
      </c>
      <c r="D7964" t="s">
        <v>127</v>
      </c>
      <c r="E7964">
        <v>2</v>
      </c>
      <c r="F7964" t="s">
        <v>36</v>
      </c>
      <c r="G7964">
        <v>0</v>
      </c>
      <c r="H7964">
        <v>0</v>
      </c>
      <c r="I7964">
        <v>2.37</v>
      </c>
    </row>
    <row r="7965" spans="1:9" x14ac:dyDescent="0.25">
      <c r="A7965">
        <v>2140260015</v>
      </c>
      <c r="B7965" t="s">
        <v>1875</v>
      </c>
      <c r="C7965" t="s">
        <v>130</v>
      </c>
      <c r="D7965" t="s">
        <v>131</v>
      </c>
      <c r="E7965">
        <v>13</v>
      </c>
      <c r="F7965" t="s">
        <v>36</v>
      </c>
      <c r="G7965">
        <v>0</v>
      </c>
      <c r="H7965">
        <v>0</v>
      </c>
      <c r="I7965">
        <v>3.0953849999999998</v>
      </c>
    </row>
    <row r="7966" spans="1:9" x14ac:dyDescent="0.25">
      <c r="A7966">
        <v>2140260015</v>
      </c>
      <c r="B7966" t="s">
        <v>1875</v>
      </c>
      <c r="C7966" t="s">
        <v>126</v>
      </c>
      <c r="D7966" t="s">
        <v>127</v>
      </c>
      <c r="E7966">
        <v>3</v>
      </c>
      <c r="F7966" t="s">
        <v>36</v>
      </c>
      <c r="G7966">
        <v>0</v>
      </c>
      <c r="H7966">
        <v>0</v>
      </c>
      <c r="I7966">
        <v>3.0966670000000001</v>
      </c>
    </row>
    <row r="7967" spans="1:9" x14ac:dyDescent="0.25">
      <c r="A7967">
        <v>2140270001</v>
      </c>
      <c r="B7967" t="s">
        <v>1876</v>
      </c>
      <c r="C7967" t="s">
        <v>130</v>
      </c>
      <c r="D7967" t="s">
        <v>131</v>
      </c>
      <c r="E7967">
        <v>15</v>
      </c>
      <c r="F7967" t="s">
        <v>36</v>
      </c>
      <c r="G7967">
        <v>0</v>
      </c>
      <c r="H7967">
        <v>0</v>
      </c>
      <c r="I7967">
        <v>2.8173330000000001</v>
      </c>
    </row>
    <row r="7968" spans="1:9" x14ac:dyDescent="0.25">
      <c r="A7968">
        <v>2140270002</v>
      </c>
      <c r="B7968" t="s">
        <v>1877</v>
      </c>
      <c r="C7968" t="s">
        <v>130</v>
      </c>
      <c r="D7968" t="s">
        <v>131</v>
      </c>
      <c r="E7968">
        <v>189</v>
      </c>
      <c r="F7968" t="s">
        <v>36</v>
      </c>
      <c r="G7968">
        <v>0</v>
      </c>
      <c r="H7968">
        <v>0</v>
      </c>
      <c r="I7968">
        <v>2.8529629999999999</v>
      </c>
    </row>
    <row r="7969" spans="1:9" x14ac:dyDescent="0.25">
      <c r="A7969">
        <v>2140320006</v>
      </c>
      <c r="B7969" t="s">
        <v>1878</v>
      </c>
      <c r="C7969" t="s">
        <v>130</v>
      </c>
      <c r="D7969" t="s">
        <v>131</v>
      </c>
      <c r="E7969">
        <v>841.7</v>
      </c>
      <c r="F7969" t="s">
        <v>89</v>
      </c>
      <c r="G7969">
        <v>0</v>
      </c>
      <c r="H7969">
        <v>0</v>
      </c>
      <c r="I7969">
        <v>1.6938340000000001</v>
      </c>
    </row>
    <row r="7970" spans="1:9" x14ac:dyDescent="0.25">
      <c r="A7970">
        <v>2140320012</v>
      </c>
      <c r="B7970" t="s">
        <v>1879</v>
      </c>
      <c r="C7970" t="s">
        <v>8706</v>
      </c>
      <c r="D7970" t="s">
        <v>8707</v>
      </c>
      <c r="E7970">
        <v>4</v>
      </c>
      <c r="F7970" t="s">
        <v>1000</v>
      </c>
      <c r="G7970">
        <v>0</v>
      </c>
      <c r="H7970">
        <v>0</v>
      </c>
      <c r="I7970">
        <v>1.5075000000000001</v>
      </c>
    </row>
    <row r="7971" spans="1:9" x14ac:dyDescent="0.25">
      <c r="A7971">
        <v>2140320012</v>
      </c>
      <c r="B7971" t="s">
        <v>1879</v>
      </c>
      <c r="C7971" t="s">
        <v>130</v>
      </c>
      <c r="D7971" t="s">
        <v>131</v>
      </c>
      <c r="E7971">
        <v>474</v>
      </c>
      <c r="F7971" t="s">
        <v>1000</v>
      </c>
      <c r="G7971">
        <v>0</v>
      </c>
      <c r="H7971">
        <v>0</v>
      </c>
      <c r="I7971">
        <v>1.506392</v>
      </c>
    </row>
    <row r="7972" spans="1:9" x14ac:dyDescent="0.25">
      <c r="A7972">
        <v>2140320013</v>
      </c>
      <c r="B7972" t="s">
        <v>1880</v>
      </c>
      <c r="C7972" t="s">
        <v>8706</v>
      </c>
      <c r="D7972" t="s">
        <v>8707</v>
      </c>
      <c r="E7972">
        <v>8</v>
      </c>
      <c r="F7972" t="s">
        <v>1000</v>
      </c>
      <c r="G7972">
        <v>0</v>
      </c>
      <c r="H7972">
        <v>0</v>
      </c>
      <c r="I7972">
        <v>1.5687500000000001</v>
      </c>
    </row>
    <row r="7973" spans="1:9" x14ac:dyDescent="0.25">
      <c r="A7973">
        <v>2140320013</v>
      </c>
      <c r="B7973" t="s">
        <v>1880</v>
      </c>
      <c r="C7973" t="s">
        <v>130</v>
      </c>
      <c r="D7973" t="s">
        <v>131</v>
      </c>
      <c r="E7973">
        <v>619</v>
      </c>
      <c r="F7973" t="s">
        <v>1000</v>
      </c>
      <c r="G7973">
        <v>0</v>
      </c>
      <c r="H7973">
        <v>0</v>
      </c>
      <c r="I7973">
        <v>1.568546</v>
      </c>
    </row>
    <row r="7974" spans="1:9" x14ac:dyDescent="0.25">
      <c r="A7974">
        <v>2140320014</v>
      </c>
      <c r="B7974" t="s">
        <v>1881</v>
      </c>
      <c r="C7974" t="s">
        <v>130</v>
      </c>
      <c r="D7974" t="s">
        <v>131</v>
      </c>
      <c r="E7974">
        <v>221</v>
      </c>
      <c r="F7974" t="s">
        <v>1000</v>
      </c>
      <c r="G7974">
        <v>0</v>
      </c>
      <c r="H7974">
        <v>0</v>
      </c>
      <c r="I7974">
        <v>1.228145</v>
      </c>
    </row>
    <row r="7975" spans="1:9" x14ac:dyDescent="0.25">
      <c r="A7975">
        <v>2140320015</v>
      </c>
      <c r="B7975" t="s">
        <v>1882</v>
      </c>
      <c r="C7975" t="s">
        <v>8706</v>
      </c>
      <c r="D7975" t="s">
        <v>8707</v>
      </c>
      <c r="E7975">
        <v>13</v>
      </c>
      <c r="F7975" t="s">
        <v>1000</v>
      </c>
      <c r="G7975">
        <v>0</v>
      </c>
      <c r="H7975">
        <v>0</v>
      </c>
      <c r="I7975">
        <v>1.273077</v>
      </c>
    </row>
    <row r="7976" spans="1:9" x14ac:dyDescent="0.25">
      <c r="A7976">
        <v>2140320015</v>
      </c>
      <c r="B7976" t="s">
        <v>1882</v>
      </c>
      <c r="C7976" t="s">
        <v>130</v>
      </c>
      <c r="D7976" t="s">
        <v>131</v>
      </c>
      <c r="E7976">
        <v>704</v>
      </c>
      <c r="F7976" t="s">
        <v>1000</v>
      </c>
      <c r="G7976">
        <v>0</v>
      </c>
      <c r="H7976">
        <v>0</v>
      </c>
      <c r="I7976">
        <v>1.273352</v>
      </c>
    </row>
    <row r="7977" spans="1:9" x14ac:dyDescent="0.25">
      <c r="A7977">
        <v>2140320016</v>
      </c>
      <c r="B7977" t="s">
        <v>1883</v>
      </c>
      <c r="C7977" t="s">
        <v>130</v>
      </c>
      <c r="D7977" t="s">
        <v>131</v>
      </c>
      <c r="E7977">
        <v>732</v>
      </c>
      <c r="F7977" t="s">
        <v>1000</v>
      </c>
      <c r="G7977">
        <v>0</v>
      </c>
      <c r="H7977">
        <v>0</v>
      </c>
      <c r="I7977">
        <v>1.733743</v>
      </c>
    </row>
    <row r="7978" spans="1:9" x14ac:dyDescent="0.25">
      <c r="A7978">
        <v>2140320019</v>
      </c>
      <c r="B7978" t="s">
        <v>1884</v>
      </c>
      <c r="C7978" t="s">
        <v>8706</v>
      </c>
      <c r="D7978" t="s">
        <v>8707</v>
      </c>
      <c r="E7978">
        <v>26</v>
      </c>
      <c r="F7978" t="s">
        <v>1000</v>
      </c>
      <c r="G7978">
        <v>0</v>
      </c>
      <c r="H7978">
        <v>0</v>
      </c>
      <c r="I7978">
        <v>1.2357689999999999</v>
      </c>
    </row>
    <row r="7979" spans="1:9" x14ac:dyDescent="0.25">
      <c r="A7979">
        <v>2140320019</v>
      </c>
      <c r="B7979" t="s">
        <v>1884</v>
      </c>
      <c r="C7979" t="s">
        <v>130</v>
      </c>
      <c r="D7979" t="s">
        <v>131</v>
      </c>
      <c r="E7979">
        <v>132</v>
      </c>
      <c r="F7979" t="s">
        <v>1000</v>
      </c>
      <c r="G7979">
        <v>0</v>
      </c>
      <c r="H7979">
        <v>0</v>
      </c>
      <c r="I7979">
        <v>1.2359089999999999</v>
      </c>
    </row>
    <row r="7980" spans="1:9" x14ac:dyDescent="0.25">
      <c r="A7980">
        <v>2140320020</v>
      </c>
      <c r="B7980" t="s">
        <v>1885</v>
      </c>
      <c r="C7980" t="s">
        <v>130</v>
      </c>
      <c r="D7980" t="s">
        <v>131</v>
      </c>
      <c r="E7980">
        <v>106</v>
      </c>
      <c r="F7980" t="s">
        <v>1000</v>
      </c>
      <c r="G7980">
        <v>0</v>
      </c>
      <c r="H7980">
        <v>0</v>
      </c>
      <c r="I7980">
        <v>1.337075</v>
      </c>
    </row>
    <row r="7981" spans="1:9" x14ac:dyDescent="0.25">
      <c r="A7981">
        <v>2140320022</v>
      </c>
      <c r="B7981" t="s">
        <v>1886</v>
      </c>
      <c r="C7981" t="s">
        <v>130</v>
      </c>
      <c r="D7981" t="s">
        <v>131</v>
      </c>
      <c r="E7981">
        <v>4</v>
      </c>
      <c r="F7981" t="s">
        <v>1000</v>
      </c>
      <c r="G7981">
        <v>0</v>
      </c>
      <c r="H7981">
        <v>0</v>
      </c>
      <c r="I7981">
        <v>1.04</v>
      </c>
    </row>
    <row r="7982" spans="1:9" x14ac:dyDescent="0.25">
      <c r="A7982">
        <v>2140320023</v>
      </c>
      <c r="B7982" t="s">
        <v>1887</v>
      </c>
      <c r="C7982" t="s">
        <v>130</v>
      </c>
      <c r="D7982" t="s">
        <v>131</v>
      </c>
      <c r="E7982">
        <v>17</v>
      </c>
      <c r="F7982" t="s">
        <v>1000</v>
      </c>
      <c r="G7982">
        <v>0</v>
      </c>
      <c r="H7982">
        <v>0</v>
      </c>
      <c r="I7982">
        <v>1.0347059999999999</v>
      </c>
    </row>
    <row r="7983" spans="1:9" x14ac:dyDescent="0.25">
      <c r="A7983">
        <v>2140320024</v>
      </c>
      <c r="B7983" t="s">
        <v>1888</v>
      </c>
      <c r="C7983" t="s">
        <v>130</v>
      </c>
      <c r="D7983" t="s">
        <v>131</v>
      </c>
      <c r="E7983">
        <v>10</v>
      </c>
      <c r="F7983" t="s">
        <v>1000</v>
      </c>
      <c r="G7983">
        <v>0</v>
      </c>
      <c r="H7983">
        <v>0</v>
      </c>
      <c r="I7983">
        <v>1.052</v>
      </c>
    </row>
    <row r="7984" spans="1:9" x14ac:dyDescent="0.25">
      <c r="A7984">
        <v>2140320025</v>
      </c>
      <c r="B7984" t="s">
        <v>1889</v>
      </c>
      <c r="C7984" t="s">
        <v>130</v>
      </c>
      <c r="D7984" t="s">
        <v>131</v>
      </c>
      <c r="E7984">
        <v>6</v>
      </c>
      <c r="F7984" t="s">
        <v>1000</v>
      </c>
      <c r="G7984">
        <v>0</v>
      </c>
      <c r="H7984">
        <v>0</v>
      </c>
      <c r="I7984">
        <v>1.0333330000000001</v>
      </c>
    </row>
    <row r="7985" spans="1:9" x14ac:dyDescent="0.25">
      <c r="A7985">
        <v>2140320026</v>
      </c>
      <c r="B7985" t="s">
        <v>1890</v>
      </c>
      <c r="C7985" t="s">
        <v>130</v>
      </c>
      <c r="D7985" t="s">
        <v>131</v>
      </c>
      <c r="E7985">
        <v>7</v>
      </c>
      <c r="F7985" t="s">
        <v>1000</v>
      </c>
      <c r="G7985">
        <v>0</v>
      </c>
      <c r="H7985">
        <v>0</v>
      </c>
      <c r="I7985">
        <v>1.05</v>
      </c>
    </row>
    <row r="7986" spans="1:9" x14ac:dyDescent="0.25">
      <c r="A7986">
        <v>2140340001</v>
      </c>
      <c r="B7986" t="s">
        <v>1891</v>
      </c>
      <c r="C7986" t="s">
        <v>8706</v>
      </c>
      <c r="D7986" t="s">
        <v>8707</v>
      </c>
      <c r="E7986" s="1">
        <v>50000</v>
      </c>
      <c r="F7986" t="s">
        <v>36</v>
      </c>
      <c r="G7986">
        <v>0</v>
      </c>
      <c r="H7986">
        <v>0</v>
      </c>
      <c r="I7986">
        <v>3.8855000000000001E-2</v>
      </c>
    </row>
    <row r="7987" spans="1:9" x14ac:dyDescent="0.25">
      <c r="A7987">
        <v>2140340001</v>
      </c>
      <c r="B7987" t="s">
        <v>1891</v>
      </c>
      <c r="C7987" t="s">
        <v>130</v>
      </c>
      <c r="D7987" t="s">
        <v>131</v>
      </c>
      <c r="E7987" s="1">
        <v>72045</v>
      </c>
      <c r="F7987" t="s">
        <v>36</v>
      </c>
      <c r="G7987">
        <v>0</v>
      </c>
      <c r="H7987">
        <v>0</v>
      </c>
      <c r="I7987">
        <v>3.8855000000000001E-2</v>
      </c>
    </row>
    <row r="7988" spans="1:9" x14ac:dyDescent="0.25">
      <c r="A7988">
        <v>2140340001</v>
      </c>
      <c r="B7988" t="s">
        <v>1891</v>
      </c>
      <c r="C7988" t="s">
        <v>137</v>
      </c>
      <c r="D7988" t="s">
        <v>138</v>
      </c>
      <c r="E7988">
        <v>0</v>
      </c>
      <c r="F7988" t="s">
        <v>36</v>
      </c>
      <c r="G7988">
        <v>0</v>
      </c>
      <c r="H7988">
        <v>0</v>
      </c>
      <c r="I7988">
        <v>3.8844999999999998E-2</v>
      </c>
    </row>
    <row r="7989" spans="1:9" x14ac:dyDescent="0.25">
      <c r="A7989">
        <v>2140340003</v>
      </c>
      <c r="B7989" t="s">
        <v>1892</v>
      </c>
      <c r="C7989" t="s">
        <v>8706</v>
      </c>
      <c r="D7989" t="s">
        <v>8707</v>
      </c>
      <c r="E7989" s="1">
        <v>212800</v>
      </c>
      <c r="F7989" t="s">
        <v>36</v>
      </c>
      <c r="G7989">
        <v>0</v>
      </c>
      <c r="H7989">
        <v>0</v>
      </c>
      <c r="I7989">
        <v>2.4816000000000001E-2</v>
      </c>
    </row>
    <row r="7990" spans="1:9" x14ac:dyDescent="0.25">
      <c r="A7990">
        <v>2140340003</v>
      </c>
      <c r="B7990" t="s">
        <v>1892</v>
      </c>
      <c r="C7990" t="s">
        <v>130</v>
      </c>
      <c r="D7990" t="s">
        <v>131</v>
      </c>
      <c r="E7990" s="1">
        <v>83580</v>
      </c>
      <c r="F7990" t="s">
        <v>36</v>
      </c>
      <c r="G7990">
        <v>0</v>
      </c>
      <c r="H7990">
        <v>0</v>
      </c>
      <c r="I7990">
        <v>2.4816000000000001E-2</v>
      </c>
    </row>
    <row r="7991" spans="1:9" x14ac:dyDescent="0.25">
      <c r="A7991">
        <v>2140340003</v>
      </c>
      <c r="B7991" t="s">
        <v>1892</v>
      </c>
      <c r="C7991" t="s">
        <v>137</v>
      </c>
      <c r="D7991" t="s">
        <v>138</v>
      </c>
      <c r="E7991">
        <v>0</v>
      </c>
      <c r="F7991" t="s">
        <v>36</v>
      </c>
      <c r="G7991">
        <v>0</v>
      </c>
      <c r="H7991">
        <v>0</v>
      </c>
      <c r="I7991">
        <v>2.4816000000000001E-2</v>
      </c>
    </row>
    <row r="7992" spans="1:9" x14ac:dyDescent="0.25">
      <c r="A7992">
        <v>2140340004</v>
      </c>
      <c r="B7992" t="s">
        <v>1893</v>
      </c>
      <c r="C7992" t="s">
        <v>130</v>
      </c>
      <c r="D7992" t="s">
        <v>131</v>
      </c>
      <c r="E7992">
        <v>400</v>
      </c>
      <c r="F7992" t="s">
        <v>36</v>
      </c>
      <c r="G7992" s="1">
        <v>7600</v>
      </c>
      <c r="H7992">
        <v>0</v>
      </c>
      <c r="I7992">
        <v>2.4825E-2</v>
      </c>
    </row>
    <row r="7993" spans="1:9" x14ac:dyDescent="0.25">
      <c r="A7993">
        <v>2140340005</v>
      </c>
      <c r="B7993" t="s">
        <v>6342</v>
      </c>
      <c r="C7993" t="s">
        <v>8706</v>
      </c>
      <c r="D7993" t="s">
        <v>8707</v>
      </c>
      <c r="E7993" s="1">
        <v>13600</v>
      </c>
      <c r="F7993" t="s">
        <v>36</v>
      </c>
      <c r="G7993">
        <v>0</v>
      </c>
      <c r="H7993">
        <v>0</v>
      </c>
      <c r="I7993">
        <v>4.7424000000000001E-2</v>
      </c>
    </row>
    <row r="7994" spans="1:9" x14ac:dyDescent="0.25">
      <c r="A7994">
        <v>2140350001</v>
      </c>
      <c r="B7994" t="s">
        <v>1894</v>
      </c>
      <c r="C7994" t="s">
        <v>130</v>
      </c>
      <c r="D7994" t="s">
        <v>131</v>
      </c>
      <c r="E7994" s="1">
        <v>638</v>
      </c>
      <c r="F7994" t="s">
        <v>1000</v>
      </c>
      <c r="G7994">
        <v>0</v>
      </c>
      <c r="H7994" s="1">
        <v>0</v>
      </c>
      <c r="I7994">
        <v>1.8226180000000001</v>
      </c>
    </row>
    <row r="7995" spans="1:9" x14ac:dyDescent="0.25">
      <c r="A7995">
        <v>2140350002</v>
      </c>
      <c r="B7995" t="s">
        <v>1895</v>
      </c>
      <c r="C7995" t="s">
        <v>130</v>
      </c>
      <c r="D7995" t="s">
        <v>131</v>
      </c>
      <c r="E7995">
        <v>250</v>
      </c>
      <c r="F7995" t="s">
        <v>1000</v>
      </c>
      <c r="G7995">
        <v>0</v>
      </c>
      <c r="H7995">
        <v>0</v>
      </c>
      <c r="I7995">
        <v>1.2108000000000001</v>
      </c>
    </row>
    <row r="7996" spans="1:9" x14ac:dyDescent="0.25">
      <c r="A7996">
        <v>2140350003</v>
      </c>
      <c r="B7996" t="s">
        <v>1896</v>
      </c>
      <c r="C7996" t="s">
        <v>8706</v>
      </c>
      <c r="D7996" t="s">
        <v>8707</v>
      </c>
      <c r="E7996">
        <v>5</v>
      </c>
      <c r="F7996" t="s">
        <v>1000</v>
      </c>
      <c r="G7996">
        <v>0</v>
      </c>
      <c r="H7996">
        <v>0</v>
      </c>
      <c r="I7996">
        <v>1.17</v>
      </c>
    </row>
    <row r="7997" spans="1:9" x14ac:dyDescent="0.25">
      <c r="A7997">
        <v>2140350003</v>
      </c>
      <c r="B7997" t="s">
        <v>1896</v>
      </c>
      <c r="C7997" t="s">
        <v>130</v>
      </c>
      <c r="D7997" t="s">
        <v>131</v>
      </c>
      <c r="E7997">
        <v>4</v>
      </c>
      <c r="F7997" t="s">
        <v>1000</v>
      </c>
      <c r="G7997">
        <v>0</v>
      </c>
      <c r="H7997">
        <v>0</v>
      </c>
      <c r="I7997">
        <v>1.17</v>
      </c>
    </row>
    <row r="7998" spans="1:9" x14ac:dyDescent="0.25">
      <c r="A7998">
        <v>2140350005</v>
      </c>
      <c r="B7998" t="s">
        <v>1897</v>
      </c>
      <c r="C7998" t="s">
        <v>8706</v>
      </c>
      <c r="D7998" t="s">
        <v>8707</v>
      </c>
      <c r="E7998" s="1">
        <v>30</v>
      </c>
      <c r="F7998" t="s">
        <v>1000</v>
      </c>
      <c r="G7998">
        <v>0</v>
      </c>
      <c r="H7998" s="1">
        <v>0</v>
      </c>
      <c r="I7998">
        <v>1.256</v>
      </c>
    </row>
    <row r="7999" spans="1:9" x14ac:dyDescent="0.25">
      <c r="A7999">
        <v>2140350005</v>
      </c>
      <c r="B7999" t="s">
        <v>1897</v>
      </c>
      <c r="C7999" t="s">
        <v>130</v>
      </c>
      <c r="D7999" t="s">
        <v>131</v>
      </c>
      <c r="E7999">
        <v>719</v>
      </c>
      <c r="F7999" t="s">
        <v>1000</v>
      </c>
      <c r="G7999">
        <v>0</v>
      </c>
      <c r="H7999">
        <v>0</v>
      </c>
      <c r="I7999">
        <v>1.2561610000000001</v>
      </c>
    </row>
    <row r="8000" spans="1:9" x14ac:dyDescent="0.25">
      <c r="A8000">
        <v>2140350006</v>
      </c>
      <c r="B8000" t="s">
        <v>1898</v>
      </c>
      <c r="C8000" t="s">
        <v>8706</v>
      </c>
      <c r="D8000" t="s">
        <v>8707</v>
      </c>
      <c r="E8000">
        <v>3</v>
      </c>
      <c r="F8000" t="s">
        <v>1000</v>
      </c>
      <c r="G8000">
        <v>0</v>
      </c>
      <c r="H8000">
        <v>0</v>
      </c>
      <c r="I8000">
        <v>1.28</v>
      </c>
    </row>
    <row r="8001" spans="1:9" x14ac:dyDescent="0.25">
      <c r="A8001">
        <v>2140350006</v>
      </c>
      <c r="B8001" t="s">
        <v>1898</v>
      </c>
      <c r="C8001" t="s">
        <v>130</v>
      </c>
      <c r="D8001" t="s">
        <v>131</v>
      </c>
      <c r="E8001" s="1">
        <v>1368</v>
      </c>
      <c r="F8001" t="s">
        <v>1000</v>
      </c>
      <c r="G8001">
        <v>0</v>
      </c>
      <c r="H8001">
        <v>0</v>
      </c>
      <c r="I8001">
        <v>1.2811840000000001</v>
      </c>
    </row>
    <row r="8002" spans="1:9" x14ac:dyDescent="0.25">
      <c r="A8002">
        <v>2140350008</v>
      </c>
      <c r="B8002" t="s">
        <v>1899</v>
      </c>
      <c r="C8002" t="s">
        <v>8706</v>
      </c>
      <c r="D8002" t="s">
        <v>8707</v>
      </c>
      <c r="E8002">
        <v>4</v>
      </c>
      <c r="F8002" t="s">
        <v>1000</v>
      </c>
      <c r="G8002">
        <v>0</v>
      </c>
      <c r="H8002">
        <v>0</v>
      </c>
      <c r="I8002">
        <v>1.4924999999999999</v>
      </c>
    </row>
    <row r="8003" spans="1:9" x14ac:dyDescent="0.25">
      <c r="A8003">
        <v>2140350008</v>
      </c>
      <c r="B8003" t="s">
        <v>1899</v>
      </c>
      <c r="C8003" t="s">
        <v>130</v>
      </c>
      <c r="D8003" t="s">
        <v>131</v>
      </c>
      <c r="E8003">
        <v>529</v>
      </c>
      <c r="F8003" t="s">
        <v>1000</v>
      </c>
      <c r="G8003">
        <v>0</v>
      </c>
      <c r="H8003">
        <v>0</v>
      </c>
      <c r="I8003">
        <v>1.4937050000000001</v>
      </c>
    </row>
    <row r="8004" spans="1:9" x14ac:dyDescent="0.25">
      <c r="A8004">
        <v>2140350009</v>
      </c>
      <c r="B8004" t="s">
        <v>1900</v>
      </c>
      <c r="C8004" t="s">
        <v>130</v>
      </c>
      <c r="D8004" t="s">
        <v>131</v>
      </c>
      <c r="E8004" s="1">
        <v>1267</v>
      </c>
      <c r="F8004" t="s">
        <v>1000</v>
      </c>
      <c r="G8004">
        <v>0</v>
      </c>
      <c r="H8004">
        <v>0</v>
      </c>
      <c r="I8004">
        <v>1.2181770000000001</v>
      </c>
    </row>
    <row r="8005" spans="1:9" x14ac:dyDescent="0.25">
      <c r="A8005">
        <v>2140350010</v>
      </c>
      <c r="B8005" t="s">
        <v>1901</v>
      </c>
      <c r="C8005" t="s">
        <v>130</v>
      </c>
      <c r="D8005" t="s">
        <v>131</v>
      </c>
      <c r="E8005">
        <v>669</v>
      </c>
      <c r="F8005" t="s">
        <v>1000</v>
      </c>
      <c r="G8005">
        <v>0</v>
      </c>
      <c r="H8005">
        <v>0</v>
      </c>
      <c r="I8005">
        <v>1.412093</v>
      </c>
    </row>
    <row r="8006" spans="1:9" x14ac:dyDescent="0.25">
      <c r="A8006">
        <v>2140350011</v>
      </c>
      <c r="B8006" t="s">
        <v>1902</v>
      </c>
      <c r="C8006" t="s">
        <v>8706</v>
      </c>
      <c r="D8006" t="s">
        <v>8707</v>
      </c>
      <c r="E8006" s="1">
        <v>37</v>
      </c>
      <c r="F8006" t="s">
        <v>1000</v>
      </c>
      <c r="G8006">
        <v>0</v>
      </c>
      <c r="H8006" s="1">
        <v>0</v>
      </c>
      <c r="I8006">
        <v>1.99973</v>
      </c>
    </row>
    <row r="8007" spans="1:9" x14ac:dyDescent="0.25">
      <c r="A8007">
        <v>2140350011</v>
      </c>
      <c r="B8007" t="s">
        <v>1902</v>
      </c>
      <c r="C8007" t="s">
        <v>130</v>
      </c>
      <c r="D8007" t="s">
        <v>131</v>
      </c>
      <c r="E8007">
        <v>390</v>
      </c>
      <c r="F8007" t="s">
        <v>1000</v>
      </c>
      <c r="G8007">
        <v>0</v>
      </c>
      <c r="H8007">
        <v>0</v>
      </c>
      <c r="I8007">
        <v>1.999795</v>
      </c>
    </row>
    <row r="8008" spans="1:9" x14ac:dyDescent="0.25">
      <c r="A8008">
        <v>2140360001</v>
      </c>
      <c r="B8008" t="s">
        <v>1903</v>
      </c>
      <c r="C8008" t="s">
        <v>130</v>
      </c>
      <c r="D8008" t="s">
        <v>131</v>
      </c>
      <c r="E8008">
        <v>899</v>
      </c>
      <c r="F8008" t="s">
        <v>1904</v>
      </c>
      <c r="G8008">
        <v>300</v>
      </c>
      <c r="H8008">
        <v>0</v>
      </c>
      <c r="I8008">
        <v>1.1437489999999999</v>
      </c>
    </row>
    <row r="8009" spans="1:9" x14ac:dyDescent="0.25">
      <c r="A8009">
        <v>2140360001</v>
      </c>
      <c r="B8009" t="s">
        <v>1903</v>
      </c>
      <c r="C8009" t="s">
        <v>142</v>
      </c>
      <c r="D8009" t="s">
        <v>143</v>
      </c>
      <c r="E8009">
        <v>0</v>
      </c>
      <c r="F8009" t="s">
        <v>1904</v>
      </c>
      <c r="G8009">
        <v>0</v>
      </c>
      <c r="H8009">
        <v>0</v>
      </c>
      <c r="I8009">
        <v>1.3965069999999999</v>
      </c>
    </row>
    <row r="8010" spans="1:9" x14ac:dyDescent="0.25">
      <c r="A8010">
        <v>2140360001</v>
      </c>
      <c r="B8010" t="s">
        <v>1903</v>
      </c>
      <c r="C8010" t="s">
        <v>151</v>
      </c>
      <c r="D8010" t="s">
        <v>152</v>
      </c>
      <c r="E8010">
        <v>0</v>
      </c>
      <c r="F8010" t="s">
        <v>1904</v>
      </c>
      <c r="G8010">
        <v>0</v>
      </c>
      <c r="H8010">
        <v>0</v>
      </c>
      <c r="I8010">
        <v>1.143775</v>
      </c>
    </row>
    <row r="8011" spans="1:9" x14ac:dyDescent="0.25">
      <c r="A8011">
        <v>2140360002</v>
      </c>
      <c r="B8011" t="s">
        <v>1905</v>
      </c>
      <c r="C8011" t="s">
        <v>130</v>
      </c>
      <c r="D8011" t="s">
        <v>131</v>
      </c>
      <c r="E8011" s="1">
        <v>1640</v>
      </c>
      <c r="F8011" t="s">
        <v>1906</v>
      </c>
      <c r="G8011">
        <v>250</v>
      </c>
      <c r="H8011">
        <v>0</v>
      </c>
      <c r="I8011">
        <v>1.2146399999999999</v>
      </c>
    </row>
    <row r="8012" spans="1:9" x14ac:dyDescent="0.25">
      <c r="A8012">
        <v>2140360002</v>
      </c>
      <c r="B8012" t="s">
        <v>1905</v>
      </c>
      <c r="C8012" t="s">
        <v>142</v>
      </c>
      <c r="D8012" t="s">
        <v>143</v>
      </c>
      <c r="E8012">
        <v>0</v>
      </c>
      <c r="F8012" t="s">
        <v>1906</v>
      </c>
      <c r="G8012">
        <v>0</v>
      </c>
      <c r="H8012">
        <v>0</v>
      </c>
      <c r="I8012">
        <v>1.1183149999999999</v>
      </c>
    </row>
    <row r="8013" spans="1:9" x14ac:dyDescent="0.25">
      <c r="A8013">
        <v>2140360002</v>
      </c>
      <c r="B8013" t="s">
        <v>1905</v>
      </c>
      <c r="C8013" t="s">
        <v>151</v>
      </c>
      <c r="D8013" t="s">
        <v>152</v>
      </c>
      <c r="E8013">
        <v>0</v>
      </c>
      <c r="F8013" t="s">
        <v>1906</v>
      </c>
      <c r="G8013">
        <v>0</v>
      </c>
      <c r="H8013">
        <v>0</v>
      </c>
      <c r="I8013">
        <v>1.2260120000000001</v>
      </c>
    </row>
    <row r="8014" spans="1:9" x14ac:dyDescent="0.25">
      <c r="A8014">
        <v>2140370001</v>
      </c>
      <c r="B8014" t="s">
        <v>1907</v>
      </c>
      <c r="C8014" t="s">
        <v>130</v>
      </c>
      <c r="D8014" t="s">
        <v>131</v>
      </c>
      <c r="E8014" s="1">
        <v>4856</v>
      </c>
      <c r="F8014" t="s">
        <v>1908</v>
      </c>
      <c r="G8014" s="1">
        <v>1260</v>
      </c>
      <c r="H8014">
        <v>48</v>
      </c>
      <c r="I8014">
        <v>0.48069400000000001</v>
      </c>
    </row>
    <row r="8015" spans="1:9" x14ac:dyDescent="0.25">
      <c r="A8015">
        <v>2140370001</v>
      </c>
      <c r="B8015" t="s">
        <v>1907</v>
      </c>
      <c r="C8015" t="s">
        <v>142</v>
      </c>
      <c r="D8015" t="s">
        <v>143</v>
      </c>
      <c r="E8015" s="1">
        <v>0</v>
      </c>
      <c r="F8015" t="s">
        <v>1908</v>
      </c>
      <c r="G8015">
        <v>0</v>
      </c>
      <c r="H8015">
        <v>0</v>
      </c>
      <c r="I8015">
        <v>0.44262200000000002</v>
      </c>
    </row>
    <row r="8016" spans="1:9" x14ac:dyDescent="0.25">
      <c r="A8016">
        <v>2140370001</v>
      </c>
      <c r="B8016" t="s">
        <v>1907</v>
      </c>
      <c r="C8016" t="s">
        <v>151</v>
      </c>
      <c r="D8016" t="s">
        <v>152</v>
      </c>
      <c r="E8016">
        <v>0</v>
      </c>
      <c r="F8016" t="s">
        <v>1908</v>
      </c>
      <c r="G8016">
        <v>48</v>
      </c>
      <c r="H8016">
        <v>0</v>
      </c>
      <c r="I8016">
        <v>0.49360700000000002</v>
      </c>
    </row>
    <row r="8017" spans="1:9" x14ac:dyDescent="0.25">
      <c r="A8017">
        <v>2140370002</v>
      </c>
      <c r="B8017" t="s">
        <v>1909</v>
      </c>
      <c r="C8017" t="s">
        <v>130</v>
      </c>
      <c r="D8017" t="s">
        <v>131</v>
      </c>
      <c r="E8017" s="1">
        <v>2461</v>
      </c>
      <c r="F8017" t="s">
        <v>1908</v>
      </c>
      <c r="G8017">
        <v>540</v>
      </c>
      <c r="H8017">
        <v>108</v>
      </c>
      <c r="I8017">
        <v>0.45392500000000002</v>
      </c>
    </row>
    <row r="8018" spans="1:9" x14ac:dyDescent="0.25">
      <c r="A8018">
        <v>2140370002</v>
      </c>
      <c r="B8018" t="s">
        <v>1909</v>
      </c>
      <c r="C8018" t="s">
        <v>142</v>
      </c>
      <c r="D8018" t="s">
        <v>143</v>
      </c>
      <c r="E8018">
        <v>0</v>
      </c>
      <c r="F8018" t="s">
        <v>1908</v>
      </c>
      <c r="G8018">
        <v>0</v>
      </c>
      <c r="H8018">
        <v>0</v>
      </c>
      <c r="I8018">
        <v>0.44368200000000002</v>
      </c>
    </row>
    <row r="8019" spans="1:9" x14ac:dyDescent="0.25">
      <c r="A8019">
        <v>2140370002</v>
      </c>
      <c r="B8019" t="s">
        <v>1909</v>
      </c>
      <c r="C8019" t="s">
        <v>151</v>
      </c>
      <c r="D8019" t="s">
        <v>152</v>
      </c>
      <c r="E8019">
        <v>0</v>
      </c>
      <c r="F8019" t="s">
        <v>1908</v>
      </c>
      <c r="G8019">
        <v>108</v>
      </c>
      <c r="H8019">
        <v>0</v>
      </c>
      <c r="I8019">
        <v>0.54004600000000003</v>
      </c>
    </row>
    <row r="8020" spans="1:9" x14ac:dyDescent="0.25">
      <c r="A8020">
        <v>2140370003</v>
      </c>
      <c r="B8020" t="s">
        <v>1910</v>
      </c>
      <c r="C8020" t="s">
        <v>130</v>
      </c>
      <c r="D8020" t="s">
        <v>131</v>
      </c>
      <c r="E8020">
        <v>882</v>
      </c>
      <c r="F8020" t="s">
        <v>1908</v>
      </c>
      <c r="G8020" s="1">
        <v>1290</v>
      </c>
      <c r="H8020">
        <v>132</v>
      </c>
      <c r="I8020">
        <v>0.54320900000000005</v>
      </c>
    </row>
    <row r="8021" spans="1:9" x14ac:dyDescent="0.25">
      <c r="A8021">
        <v>2140370003</v>
      </c>
      <c r="B8021" t="s">
        <v>1910</v>
      </c>
      <c r="C8021" t="s">
        <v>142</v>
      </c>
      <c r="D8021" t="s">
        <v>143</v>
      </c>
      <c r="E8021">
        <v>0</v>
      </c>
      <c r="F8021" t="s">
        <v>1908</v>
      </c>
      <c r="G8021">
        <v>0</v>
      </c>
      <c r="H8021">
        <v>0</v>
      </c>
      <c r="I8021">
        <v>0.54952000000000001</v>
      </c>
    </row>
    <row r="8022" spans="1:9" x14ac:dyDescent="0.25">
      <c r="A8022">
        <v>2140370003</v>
      </c>
      <c r="B8022" t="s">
        <v>1910</v>
      </c>
      <c r="C8022" t="s">
        <v>137</v>
      </c>
      <c r="D8022" t="s">
        <v>138</v>
      </c>
      <c r="E8022" s="1">
        <v>0</v>
      </c>
      <c r="F8022" t="s">
        <v>1908</v>
      </c>
      <c r="G8022">
        <v>0</v>
      </c>
      <c r="H8022">
        <v>0</v>
      </c>
      <c r="I8022">
        <v>0.5</v>
      </c>
    </row>
    <row r="8023" spans="1:9" x14ac:dyDescent="0.25">
      <c r="A8023">
        <v>2140370003</v>
      </c>
      <c r="B8023" t="s">
        <v>1910</v>
      </c>
      <c r="C8023" t="s">
        <v>151</v>
      </c>
      <c r="D8023" t="s">
        <v>152</v>
      </c>
      <c r="E8023">
        <v>0</v>
      </c>
      <c r="F8023" t="s">
        <v>1908</v>
      </c>
      <c r="G8023">
        <v>132</v>
      </c>
      <c r="H8023">
        <v>0</v>
      </c>
      <c r="I8023">
        <v>0.50042299999999995</v>
      </c>
    </row>
    <row r="8024" spans="1:9" x14ac:dyDescent="0.25">
      <c r="A8024">
        <v>2140370004</v>
      </c>
      <c r="B8024" t="s">
        <v>1911</v>
      </c>
      <c r="C8024" t="s">
        <v>130</v>
      </c>
      <c r="D8024" t="s">
        <v>131</v>
      </c>
      <c r="E8024">
        <v>896</v>
      </c>
      <c r="F8024" t="s">
        <v>1908</v>
      </c>
      <c r="G8024">
        <v>210</v>
      </c>
      <c r="H8024">
        <v>0</v>
      </c>
      <c r="I8024">
        <v>0.90271199999999996</v>
      </c>
    </row>
    <row r="8025" spans="1:9" x14ac:dyDescent="0.25">
      <c r="A8025">
        <v>2140370004</v>
      </c>
      <c r="B8025" t="s">
        <v>1911</v>
      </c>
      <c r="C8025" t="s">
        <v>142</v>
      </c>
      <c r="D8025" t="s">
        <v>143</v>
      </c>
      <c r="E8025">
        <v>0</v>
      </c>
      <c r="F8025" t="s">
        <v>1908</v>
      </c>
      <c r="G8025">
        <v>0</v>
      </c>
      <c r="H8025">
        <v>0</v>
      </c>
      <c r="I8025">
        <v>1.100959</v>
      </c>
    </row>
    <row r="8026" spans="1:9" x14ac:dyDescent="0.25">
      <c r="A8026">
        <v>2140370004</v>
      </c>
      <c r="B8026" t="s">
        <v>1911</v>
      </c>
      <c r="C8026" t="s">
        <v>151</v>
      </c>
      <c r="D8026" t="s">
        <v>152</v>
      </c>
      <c r="E8026" s="1">
        <v>0</v>
      </c>
      <c r="F8026" t="s">
        <v>1908</v>
      </c>
      <c r="G8026">
        <v>0</v>
      </c>
      <c r="H8026">
        <v>0</v>
      </c>
      <c r="I8026">
        <v>0.68973099999999998</v>
      </c>
    </row>
    <row r="8027" spans="1:9" x14ac:dyDescent="0.25">
      <c r="A8027">
        <v>2140370005</v>
      </c>
      <c r="B8027" t="s">
        <v>1912</v>
      </c>
      <c r="C8027" t="s">
        <v>130</v>
      </c>
      <c r="D8027" t="s">
        <v>131</v>
      </c>
      <c r="E8027">
        <v>507</v>
      </c>
      <c r="F8027" t="s">
        <v>1908</v>
      </c>
      <c r="G8027">
        <v>0</v>
      </c>
      <c r="H8027">
        <v>0</v>
      </c>
      <c r="I8027">
        <v>0.60278100000000001</v>
      </c>
    </row>
    <row r="8028" spans="1:9" x14ac:dyDescent="0.25">
      <c r="A8028">
        <v>2140370005</v>
      </c>
      <c r="B8028" t="s">
        <v>1912</v>
      </c>
      <c r="C8028" t="s">
        <v>151</v>
      </c>
      <c r="D8028" t="s">
        <v>152</v>
      </c>
      <c r="E8028">
        <v>0</v>
      </c>
      <c r="F8028" t="s">
        <v>1908</v>
      </c>
      <c r="G8028">
        <v>0</v>
      </c>
      <c r="H8028">
        <v>0</v>
      </c>
      <c r="I8028">
        <v>0.60275999999999996</v>
      </c>
    </row>
    <row r="8029" spans="1:9" x14ac:dyDescent="0.25">
      <c r="A8029">
        <v>2140370006</v>
      </c>
      <c r="B8029" t="s">
        <v>1913</v>
      </c>
      <c r="C8029" t="s">
        <v>130</v>
      </c>
      <c r="D8029" t="s">
        <v>131</v>
      </c>
      <c r="E8029">
        <v>658</v>
      </c>
      <c r="F8029" t="s">
        <v>1908</v>
      </c>
      <c r="G8029">
        <v>150</v>
      </c>
      <c r="H8029">
        <v>0</v>
      </c>
      <c r="I8029">
        <v>0.54270499999999999</v>
      </c>
    </row>
    <row r="8030" spans="1:9" x14ac:dyDescent="0.25">
      <c r="A8030">
        <v>2140370006</v>
      </c>
      <c r="B8030" t="s">
        <v>1913</v>
      </c>
      <c r="C8030" t="s">
        <v>142</v>
      </c>
      <c r="D8030" t="s">
        <v>143</v>
      </c>
      <c r="E8030">
        <v>0</v>
      </c>
      <c r="F8030" t="s">
        <v>1908</v>
      </c>
      <c r="G8030">
        <v>0</v>
      </c>
      <c r="H8030">
        <v>0</v>
      </c>
      <c r="I8030">
        <v>0.49559999999999998</v>
      </c>
    </row>
    <row r="8031" spans="1:9" x14ac:dyDescent="0.25">
      <c r="A8031">
        <v>2140370006</v>
      </c>
      <c r="B8031" t="s">
        <v>1913</v>
      </c>
      <c r="C8031" t="s">
        <v>151</v>
      </c>
      <c r="D8031" t="s">
        <v>152</v>
      </c>
      <c r="E8031">
        <v>0</v>
      </c>
      <c r="F8031" t="s">
        <v>1908</v>
      </c>
      <c r="G8031">
        <v>0</v>
      </c>
      <c r="H8031">
        <v>0</v>
      </c>
      <c r="I8031">
        <v>0.56328800000000001</v>
      </c>
    </row>
    <row r="8032" spans="1:9" x14ac:dyDescent="0.25">
      <c r="A8032">
        <v>2140370007</v>
      </c>
      <c r="B8032" t="s">
        <v>1914</v>
      </c>
      <c r="C8032" t="s">
        <v>130</v>
      </c>
      <c r="D8032" t="s">
        <v>131</v>
      </c>
      <c r="E8032">
        <v>678</v>
      </c>
      <c r="F8032" t="s">
        <v>1908</v>
      </c>
      <c r="G8032">
        <v>0</v>
      </c>
      <c r="H8032">
        <v>84</v>
      </c>
      <c r="I8032">
        <v>0.52327400000000002</v>
      </c>
    </row>
    <row r="8033" spans="1:9" x14ac:dyDescent="0.25">
      <c r="A8033">
        <v>2140370007</v>
      </c>
      <c r="B8033" t="s">
        <v>1914</v>
      </c>
      <c r="C8033" t="s">
        <v>142</v>
      </c>
      <c r="D8033" t="s">
        <v>143</v>
      </c>
      <c r="E8033">
        <v>0</v>
      </c>
      <c r="F8033" t="s">
        <v>1908</v>
      </c>
      <c r="G8033">
        <v>0</v>
      </c>
      <c r="H8033">
        <v>0</v>
      </c>
      <c r="I8033">
        <v>0.41523700000000002</v>
      </c>
    </row>
    <row r="8034" spans="1:9" x14ac:dyDescent="0.25">
      <c r="A8034">
        <v>2140370007</v>
      </c>
      <c r="B8034" t="s">
        <v>1914</v>
      </c>
      <c r="C8034" t="s">
        <v>151</v>
      </c>
      <c r="D8034" t="s">
        <v>152</v>
      </c>
      <c r="E8034">
        <v>0</v>
      </c>
      <c r="F8034" t="s">
        <v>1908</v>
      </c>
      <c r="G8034">
        <v>84</v>
      </c>
      <c r="H8034">
        <v>0</v>
      </c>
      <c r="I8034">
        <v>0.52327400000000002</v>
      </c>
    </row>
    <row r="8035" spans="1:9" x14ac:dyDescent="0.25">
      <c r="A8035">
        <v>2140370008</v>
      </c>
      <c r="B8035" t="s">
        <v>1915</v>
      </c>
      <c r="C8035" t="s">
        <v>130</v>
      </c>
      <c r="D8035" t="s">
        <v>131</v>
      </c>
      <c r="E8035" s="1">
        <v>2460</v>
      </c>
      <c r="F8035" t="s">
        <v>1908</v>
      </c>
      <c r="G8035">
        <v>390</v>
      </c>
      <c r="H8035">
        <v>36</v>
      </c>
      <c r="I8035">
        <v>0.52363000000000004</v>
      </c>
    </row>
    <row r="8036" spans="1:9" x14ac:dyDescent="0.25">
      <c r="A8036">
        <v>2140370008</v>
      </c>
      <c r="B8036" t="s">
        <v>1915</v>
      </c>
      <c r="C8036" t="s">
        <v>142</v>
      </c>
      <c r="D8036" t="s">
        <v>143</v>
      </c>
      <c r="E8036">
        <v>0</v>
      </c>
      <c r="F8036" t="s">
        <v>1908</v>
      </c>
      <c r="G8036">
        <v>0</v>
      </c>
      <c r="H8036">
        <v>0</v>
      </c>
      <c r="I8036">
        <v>0.47946899999999998</v>
      </c>
    </row>
    <row r="8037" spans="1:9" x14ac:dyDescent="0.25">
      <c r="A8037">
        <v>2140370008</v>
      </c>
      <c r="B8037" t="s">
        <v>1915</v>
      </c>
      <c r="C8037" t="s">
        <v>151</v>
      </c>
      <c r="D8037" t="s">
        <v>152</v>
      </c>
      <c r="E8037">
        <v>0</v>
      </c>
      <c r="F8037" t="s">
        <v>1908</v>
      </c>
      <c r="G8037">
        <v>36</v>
      </c>
      <c r="H8037">
        <v>0</v>
      </c>
      <c r="I8037">
        <v>0.51622299999999999</v>
      </c>
    </row>
    <row r="8038" spans="1:9" x14ac:dyDescent="0.25">
      <c r="A8038">
        <v>2140370009</v>
      </c>
      <c r="B8038" t="s">
        <v>1916</v>
      </c>
      <c r="C8038" t="s">
        <v>130</v>
      </c>
      <c r="D8038" t="s">
        <v>131</v>
      </c>
      <c r="E8038">
        <v>183</v>
      </c>
      <c r="F8038" t="s">
        <v>1908</v>
      </c>
      <c r="G8038">
        <v>0</v>
      </c>
      <c r="H8038">
        <v>0</v>
      </c>
      <c r="I8038">
        <v>0.80879800000000002</v>
      </c>
    </row>
    <row r="8039" spans="1:9" x14ac:dyDescent="0.25">
      <c r="A8039">
        <v>2140370010</v>
      </c>
      <c r="B8039" t="s">
        <v>1917</v>
      </c>
      <c r="C8039" t="s">
        <v>130</v>
      </c>
      <c r="D8039" t="s">
        <v>131</v>
      </c>
      <c r="E8039" s="1">
        <v>1058</v>
      </c>
      <c r="F8039" t="s">
        <v>1908</v>
      </c>
      <c r="G8039">
        <v>450</v>
      </c>
      <c r="H8039">
        <v>24</v>
      </c>
      <c r="I8039">
        <v>0.49127599999999999</v>
      </c>
    </row>
    <row r="8040" spans="1:9" x14ac:dyDescent="0.25">
      <c r="A8040">
        <v>2140370010</v>
      </c>
      <c r="B8040" t="s">
        <v>1917</v>
      </c>
      <c r="C8040" t="s">
        <v>142</v>
      </c>
      <c r="D8040" t="s">
        <v>143</v>
      </c>
      <c r="E8040">
        <v>0</v>
      </c>
      <c r="F8040" t="s">
        <v>1908</v>
      </c>
      <c r="G8040">
        <v>0</v>
      </c>
      <c r="H8040">
        <v>0</v>
      </c>
      <c r="I8040">
        <v>0.49743399999999999</v>
      </c>
    </row>
    <row r="8041" spans="1:9" x14ac:dyDescent="0.25">
      <c r="A8041">
        <v>2140370010</v>
      </c>
      <c r="B8041" t="s">
        <v>1917</v>
      </c>
      <c r="C8041" t="s">
        <v>151</v>
      </c>
      <c r="D8041" t="s">
        <v>152</v>
      </c>
      <c r="E8041">
        <v>0</v>
      </c>
      <c r="F8041" t="s">
        <v>1908</v>
      </c>
      <c r="G8041">
        <v>24</v>
      </c>
      <c r="H8041">
        <v>0</v>
      </c>
      <c r="I8041">
        <v>0.52071400000000001</v>
      </c>
    </row>
    <row r="8042" spans="1:9" x14ac:dyDescent="0.25">
      <c r="A8042">
        <v>2140370011</v>
      </c>
      <c r="B8042" t="s">
        <v>1918</v>
      </c>
      <c r="C8042" t="s">
        <v>130</v>
      </c>
      <c r="D8042" t="s">
        <v>131</v>
      </c>
      <c r="E8042" s="1">
        <v>4019</v>
      </c>
      <c r="F8042" t="s">
        <v>1908</v>
      </c>
      <c r="G8042" s="1">
        <v>1182</v>
      </c>
      <c r="H8042">
        <v>632</v>
      </c>
      <c r="I8042">
        <v>0.53916600000000003</v>
      </c>
    </row>
    <row r="8043" spans="1:9" x14ac:dyDescent="0.25">
      <c r="A8043">
        <v>2140370011</v>
      </c>
      <c r="B8043" t="s">
        <v>1918</v>
      </c>
      <c r="C8043" t="s">
        <v>142</v>
      </c>
      <c r="D8043" t="s">
        <v>143</v>
      </c>
      <c r="E8043">
        <v>0</v>
      </c>
      <c r="F8043" t="s">
        <v>1908</v>
      </c>
      <c r="G8043">
        <v>0</v>
      </c>
      <c r="H8043">
        <v>0</v>
      </c>
      <c r="I8043">
        <v>0.51549</v>
      </c>
    </row>
    <row r="8044" spans="1:9" x14ac:dyDescent="0.25">
      <c r="A8044">
        <v>2140370011</v>
      </c>
      <c r="B8044" t="s">
        <v>1918</v>
      </c>
      <c r="C8044" t="s">
        <v>137</v>
      </c>
      <c r="D8044" t="s">
        <v>138</v>
      </c>
      <c r="E8044">
        <v>0</v>
      </c>
      <c r="F8044" t="s">
        <v>1908</v>
      </c>
      <c r="G8044">
        <v>0</v>
      </c>
      <c r="H8044">
        <v>0</v>
      </c>
      <c r="I8044">
        <v>0.53916699999999995</v>
      </c>
    </row>
    <row r="8045" spans="1:9" x14ac:dyDescent="0.25">
      <c r="A8045">
        <v>2140370011</v>
      </c>
      <c r="B8045" t="s">
        <v>1918</v>
      </c>
      <c r="C8045" t="s">
        <v>151</v>
      </c>
      <c r="D8045" t="s">
        <v>152</v>
      </c>
      <c r="E8045">
        <v>0</v>
      </c>
      <c r="F8045" t="s">
        <v>1908</v>
      </c>
      <c r="G8045">
        <v>632</v>
      </c>
      <c r="H8045">
        <v>0</v>
      </c>
      <c r="I8045">
        <v>0.54935500000000004</v>
      </c>
    </row>
    <row r="8046" spans="1:9" x14ac:dyDescent="0.25">
      <c r="A8046">
        <v>2140370012</v>
      </c>
      <c r="B8046" t="s">
        <v>1919</v>
      </c>
      <c r="C8046" t="s">
        <v>130</v>
      </c>
      <c r="D8046" t="s">
        <v>131</v>
      </c>
      <c r="E8046">
        <v>85</v>
      </c>
      <c r="F8046" t="s">
        <v>1908</v>
      </c>
      <c r="G8046" s="1">
        <v>1458</v>
      </c>
      <c r="H8046">
        <v>84</v>
      </c>
      <c r="I8046">
        <v>0.51764699999999997</v>
      </c>
    </row>
    <row r="8047" spans="1:9" x14ac:dyDescent="0.25">
      <c r="A8047">
        <v>2140370012</v>
      </c>
      <c r="B8047" t="s">
        <v>1919</v>
      </c>
      <c r="C8047" t="s">
        <v>142</v>
      </c>
      <c r="D8047" t="s">
        <v>143</v>
      </c>
      <c r="E8047">
        <v>0</v>
      </c>
      <c r="F8047" t="s">
        <v>1908</v>
      </c>
      <c r="G8047">
        <v>0</v>
      </c>
      <c r="H8047">
        <v>0</v>
      </c>
      <c r="I8047">
        <v>0.447467</v>
      </c>
    </row>
    <row r="8048" spans="1:9" x14ac:dyDescent="0.25">
      <c r="A8048">
        <v>2140370012</v>
      </c>
      <c r="B8048" t="s">
        <v>1919</v>
      </c>
      <c r="C8048" t="s">
        <v>151</v>
      </c>
      <c r="D8048" t="s">
        <v>152</v>
      </c>
      <c r="E8048">
        <v>0</v>
      </c>
      <c r="F8048" t="s">
        <v>1908</v>
      </c>
      <c r="G8048">
        <v>84</v>
      </c>
      <c r="H8048">
        <v>0</v>
      </c>
      <c r="I8048">
        <v>0.51771400000000001</v>
      </c>
    </row>
    <row r="8049" spans="1:9" x14ac:dyDescent="0.25">
      <c r="A8049">
        <v>2140380001</v>
      </c>
      <c r="B8049" t="s">
        <v>1920</v>
      </c>
      <c r="C8049" t="s">
        <v>130</v>
      </c>
      <c r="D8049" t="s">
        <v>131</v>
      </c>
      <c r="E8049" s="1">
        <v>1658</v>
      </c>
      <c r="F8049" t="s">
        <v>1906</v>
      </c>
      <c r="G8049">
        <v>0</v>
      </c>
      <c r="H8049">
        <v>0</v>
      </c>
      <c r="I8049">
        <v>1.5244930000000001</v>
      </c>
    </row>
    <row r="8050" spans="1:9" x14ac:dyDescent="0.25">
      <c r="A8050">
        <v>2140390001</v>
      </c>
      <c r="B8050" t="s">
        <v>1921</v>
      </c>
      <c r="C8050" t="s">
        <v>130</v>
      </c>
      <c r="D8050" t="s">
        <v>131</v>
      </c>
      <c r="E8050" s="1">
        <v>10571</v>
      </c>
      <c r="F8050" t="s">
        <v>1906</v>
      </c>
      <c r="G8050" s="1">
        <v>2200</v>
      </c>
      <c r="H8050">
        <v>971</v>
      </c>
      <c r="I8050">
        <v>0.95533699999999999</v>
      </c>
    </row>
    <row r="8051" spans="1:9" x14ac:dyDescent="0.25">
      <c r="A8051">
        <v>2140390001</v>
      </c>
      <c r="B8051" t="s">
        <v>1921</v>
      </c>
      <c r="C8051" t="s">
        <v>142</v>
      </c>
      <c r="D8051" t="s">
        <v>143</v>
      </c>
      <c r="E8051">
        <v>0</v>
      </c>
      <c r="F8051" t="s">
        <v>1906</v>
      </c>
      <c r="G8051">
        <v>0</v>
      </c>
      <c r="H8051">
        <v>0</v>
      </c>
      <c r="I8051">
        <v>0.93277900000000002</v>
      </c>
    </row>
    <row r="8052" spans="1:9" x14ac:dyDescent="0.25">
      <c r="A8052">
        <v>2140390001</v>
      </c>
      <c r="B8052" t="s">
        <v>1921</v>
      </c>
      <c r="C8052" t="s">
        <v>151</v>
      </c>
      <c r="D8052" t="s">
        <v>152</v>
      </c>
      <c r="E8052">
        <v>0</v>
      </c>
      <c r="F8052" t="s">
        <v>1906</v>
      </c>
      <c r="G8052">
        <v>971</v>
      </c>
      <c r="H8052">
        <v>0</v>
      </c>
      <c r="I8052">
        <v>0.86878900000000003</v>
      </c>
    </row>
    <row r="8053" spans="1:9" x14ac:dyDescent="0.25">
      <c r="A8053">
        <v>2140400001</v>
      </c>
      <c r="B8053" t="s">
        <v>1922</v>
      </c>
      <c r="C8053" t="s">
        <v>130</v>
      </c>
      <c r="D8053" t="s">
        <v>131</v>
      </c>
      <c r="E8053" s="1">
        <v>2745</v>
      </c>
      <c r="F8053" t="s">
        <v>1841</v>
      </c>
      <c r="G8053" s="1">
        <v>1325</v>
      </c>
      <c r="H8053">
        <v>850</v>
      </c>
      <c r="I8053">
        <v>0.73025499999999999</v>
      </c>
    </row>
    <row r="8054" spans="1:9" x14ac:dyDescent="0.25">
      <c r="A8054">
        <v>2140400001</v>
      </c>
      <c r="B8054" t="s">
        <v>1922</v>
      </c>
      <c r="C8054" t="s">
        <v>142</v>
      </c>
      <c r="D8054" t="s">
        <v>143</v>
      </c>
      <c r="E8054">
        <v>0</v>
      </c>
      <c r="F8054" t="s">
        <v>1841</v>
      </c>
      <c r="G8054">
        <v>0</v>
      </c>
      <c r="H8054">
        <v>0</v>
      </c>
      <c r="I8054">
        <v>0.72694300000000001</v>
      </c>
    </row>
    <row r="8055" spans="1:9" x14ac:dyDescent="0.25">
      <c r="A8055">
        <v>2140400001</v>
      </c>
      <c r="B8055" t="s">
        <v>1922</v>
      </c>
      <c r="C8055" t="s">
        <v>151</v>
      </c>
      <c r="D8055" t="s">
        <v>152</v>
      </c>
      <c r="E8055">
        <v>0</v>
      </c>
      <c r="F8055" t="s">
        <v>1841</v>
      </c>
      <c r="G8055">
        <v>850</v>
      </c>
      <c r="H8055">
        <v>0</v>
      </c>
      <c r="I8055">
        <v>0.73313200000000001</v>
      </c>
    </row>
    <row r="8056" spans="1:9" x14ac:dyDescent="0.25">
      <c r="A8056">
        <v>2140400002</v>
      </c>
      <c r="B8056" t="s">
        <v>1923</v>
      </c>
      <c r="C8056" t="s">
        <v>8706</v>
      </c>
      <c r="D8056" t="s">
        <v>8707</v>
      </c>
      <c r="E8056">
        <v>28</v>
      </c>
      <c r="F8056" t="s">
        <v>1841</v>
      </c>
      <c r="G8056">
        <v>0</v>
      </c>
      <c r="H8056">
        <v>0</v>
      </c>
      <c r="I8056">
        <v>0.72571399999999997</v>
      </c>
    </row>
    <row r="8057" spans="1:9" x14ac:dyDescent="0.25">
      <c r="A8057">
        <v>2140400002</v>
      </c>
      <c r="B8057" t="s">
        <v>1923</v>
      </c>
      <c r="C8057" t="s">
        <v>130</v>
      </c>
      <c r="D8057" t="s">
        <v>131</v>
      </c>
      <c r="E8057" s="1">
        <v>1156</v>
      </c>
      <c r="F8057" t="s">
        <v>1841</v>
      </c>
      <c r="G8057" s="1">
        <v>1250</v>
      </c>
      <c r="H8057">
        <v>675</v>
      </c>
      <c r="I8057">
        <v>0.69653100000000001</v>
      </c>
    </row>
    <row r="8058" spans="1:9" x14ac:dyDescent="0.25">
      <c r="A8058">
        <v>2140400002</v>
      </c>
      <c r="B8058" t="s">
        <v>1923</v>
      </c>
      <c r="C8058" t="s">
        <v>142</v>
      </c>
      <c r="D8058" t="s">
        <v>143</v>
      </c>
      <c r="E8058">
        <v>0</v>
      </c>
      <c r="F8058" t="s">
        <v>1841</v>
      </c>
      <c r="G8058">
        <v>0</v>
      </c>
      <c r="H8058">
        <v>0</v>
      </c>
      <c r="I8058">
        <v>0.64969399999999999</v>
      </c>
    </row>
    <row r="8059" spans="1:9" x14ac:dyDescent="0.25">
      <c r="A8059">
        <v>2140400002</v>
      </c>
      <c r="B8059" t="s">
        <v>1923</v>
      </c>
      <c r="C8059" t="s">
        <v>151</v>
      </c>
      <c r="D8059" t="s">
        <v>152</v>
      </c>
      <c r="E8059">
        <v>0</v>
      </c>
      <c r="F8059" t="s">
        <v>1841</v>
      </c>
      <c r="G8059">
        <v>675</v>
      </c>
      <c r="H8059">
        <v>0</v>
      </c>
      <c r="I8059">
        <v>0.697129</v>
      </c>
    </row>
    <row r="8060" spans="1:9" x14ac:dyDescent="0.25">
      <c r="A8060">
        <v>2140400003</v>
      </c>
      <c r="B8060" t="s">
        <v>1924</v>
      </c>
      <c r="C8060" t="s">
        <v>8706</v>
      </c>
      <c r="D8060" t="s">
        <v>8707</v>
      </c>
      <c r="E8060">
        <v>9</v>
      </c>
      <c r="F8060" t="s">
        <v>1841</v>
      </c>
      <c r="G8060">
        <v>0</v>
      </c>
      <c r="H8060">
        <v>0</v>
      </c>
      <c r="I8060">
        <v>0.89777799999999996</v>
      </c>
    </row>
    <row r="8061" spans="1:9" x14ac:dyDescent="0.25">
      <c r="A8061">
        <v>2140400003</v>
      </c>
      <c r="B8061" t="s">
        <v>1924</v>
      </c>
      <c r="C8061" t="s">
        <v>130</v>
      </c>
      <c r="D8061" t="s">
        <v>131</v>
      </c>
      <c r="E8061">
        <v>250</v>
      </c>
      <c r="F8061" t="s">
        <v>1841</v>
      </c>
      <c r="G8061">
        <v>400</v>
      </c>
      <c r="H8061">
        <v>0</v>
      </c>
      <c r="I8061">
        <v>0.8982</v>
      </c>
    </row>
    <row r="8062" spans="1:9" x14ac:dyDescent="0.25">
      <c r="A8062">
        <v>2140400003</v>
      </c>
      <c r="B8062" t="s">
        <v>1924</v>
      </c>
      <c r="C8062" t="s">
        <v>151</v>
      </c>
      <c r="D8062" t="s">
        <v>152</v>
      </c>
      <c r="E8062">
        <v>0</v>
      </c>
      <c r="F8062" t="s">
        <v>1841</v>
      </c>
      <c r="G8062">
        <v>0</v>
      </c>
      <c r="H8062">
        <v>0</v>
      </c>
      <c r="I8062">
        <v>0.8982</v>
      </c>
    </row>
    <row r="8063" spans="1:9" x14ac:dyDescent="0.25">
      <c r="A8063">
        <v>2140400004</v>
      </c>
      <c r="B8063" t="s">
        <v>1925</v>
      </c>
      <c r="C8063" t="s">
        <v>8706</v>
      </c>
      <c r="D8063" t="s">
        <v>8707</v>
      </c>
      <c r="E8063">
        <v>29</v>
      </c>
      <c r="F8063" t="s">
        <v>1841</v>
      </c>
      <c r="G8063">
        <v>0</v>
      </c>
      <c r="H8063">
        <v>0</v>
      </c>
      <c r="I8063">
        <v>0.73379300000000003</v>
      </c>
    </row>
    <row r="8064" spans="1:9" x14ac:dyDescent="0.25">
      <c r="A8064">
        <v>2140400004</v>
      </c>
      <c r="B8064" t="s">
        <v>1925</v>
      </c>
      <c r="C8064" t="s">
        <v>130</v>
      </c>
      <c r="D8064" t="s">
        <v>131</v>
      </c>
      <c r="E8064" s="1">
        <v>1797</v>
      </c>
      <c r="F8064" t="s">
        <v>1841</v>
      </c>
      <c r="G8064">
        <v>957</v>
      </c>
      <c r="H8064">
        <v>400</v>
      </c>
      <c r="I8064">
        <v>0.91769599999999996</v>
      </c>
    </row>
    <row r="8065" spans="1:9" x14ac:dyDescent="0.25">
      <c r="A8065">
        <v>2140400004</v>
      </c>
      <c r="B8065" t="s">
        <v>1925</v>
      </c>
      <c r="C8065" t="s">
        <v>142</v>
      </c>
      <c r="D8065" t="s">
        <v>143</v>
      </c>
      <c r="E8065">
        <v>0</v>
      </c>
      <c r="F8065" t="s">
        <v>1841</v>
      </c>
      <c r="G8065">
        <v>0</v>
      </c>
      <c r="H8065">
        <v>0</v>
      </c>
      <c r="I8065">
        <v>0.91973899999999997</v>
      </c>
    </row>
    <row r="8066" spans="1:9" x14ac:dyDescent="0.25">
      <c r="A8066">
        <v>2140400004</v>
      </c>
      <c r="B8066" t="s">
        <v>1925</v>
      </c>
      <c r="C8066" t="s">
        <v>151</v>
      </c>
      <c r="D8066" t="s">
        <v>152</v>
      </c>
      <c r="E8066">
        <v>0</v>
      </c>
      <c r="F8066" t="s">
        <v>1841</v>
      </c>
      <c r="G8066">
        <v>400</v>
      </c>
      <c r="H8066">
        <v>0</v>
      </c>
      <c r="I8066">
        <v>0.70304500000000003</v>
      </c>
    </row>
    <row r="8067" spans="1:9" x14ac:dyDescent="0.25">
      <c r="A8067">
        <v>2140400005</v>
      </c>
      <c r="B8067" t="s">
        <v>1926</v>
      </c>
      <c r="C8067" t="s">
        <v>8706</v>
      </c>
      <c r="D8067" t="s">
        <v>8707</v>
      </c>
      <c r="E8067" s="1">
        <v>28</v>
      </c>
      <c r="F8067" t="s">
        <v>1841</v>
      </c>
      <c r="G8067">
        <v>0</v>
      </c>
      <c r="H8067">
        <v>0</v>
      </c>
      <c r="I8067">
        <v>0.72357099999999996</v>
      </c>
    </row>
    <row r="8068" spans="1:9" x14ac:dyDescent="0.25">
      <c r="A8068">
        <v>2140400005</v>
      </c>
      <c r="B8068" t="s">
        <v>1926</v>
      </c>
      <c r="C8068" t="s">
        <v>130</v>
      </c>
      <c r="D8068" t="s">
        <v>131</v>
      </c>
      <c r="E8068" s="1">
        <v>1379</v>
      </c>
      <c r="F8068" t="s">
        <v>1841</v>
      </c>
      <c r="G8068">
        <v>500</v>
      </c>
      <c r="H8068">
        <v>0</v>
      </c>
      <c r="I8068">
        <v>0.72350300000000001</v>
      </c>
    </row>
    <row r="8069" spans="1:9" x14ac:dyDescent="0.25">
      <c r="A8069">
        <v>2140400005</v>
      </c>
      <c r="B8069" t="s">
        <v>1926</v>
      </c>
      <c r="C8069" t="s">
        <v>151</v>
      </c>
      <c r="D8069" t="s">
        <v>152</v>
      </c>
      <c r="E8069">
        <v>0</v>
      </c>
      <c r="F8069" t="s">
        <v>1841</v>
      </c>
      <c r="G8069">
        <v>0</v>
      </c>
      <c r="H8069">
        <v>0</v>
      </c>
      <c r="I8069">
        <v>0.72350899999999996</v>
      </c>
    </row>
    <row r="8070" spans="1:9" x14ac:dyDescent="0.25">
      <c r="A8070">
        <v>2140400006</v>
      </c>
      <c r="B8070" t="s">
        <v>1927</v>
      </c>
      <c r="C8070" t="s">
        <v>8706</v>
      </c>
      <c r="D8070" t="s">
        <v>8707</v>
      </c>
      <c r="E8070">
        <v>13</v>
      </c>
      <c r="F8070" t="s">
        <v>1841</v>
      </c>
      <c r="G8070">
        <v>0</v>
      </c>
      <c r="H8070">
        <v>0</v>
      </c>
      <c r="I8070">
        <v>0.77307700000000001</v>
      </c>
    </row>
    <row r="8071" spans="1:9" x14ac:dyDescent="0.25">
      <c r="A8071">
        <v>2140400006</v>
      </c>
      <c r="B8071" t="s">
        <v>1927</v>
      </c>
      <c r="C8071" t="s">
        <v>130</v>
      </c>
      <c r="D8071" t="s">
        <v>131</v>
      </c>
      <c r="E8071">
        <v>346</v>
      </c>
      <c r="F8071" t="s">
        <v>1841</v>
      </c>
      <c r="G8071">
        <v>0</v>
      </c>
      <c r="H8071" s="1">
        <v>0</v>
      </c>
      <c r="I8071">
        <v>0.77291900000000002</v>
      </c>
    </row>
    <row r="8072" spans="1:9" x14ac:dyDescent="0.25">
      <c r="A8072">
        <v>2140400006</v>
      </c>
      <c r="B8072" t="s">
        <v>1927</v>
      </c>
      <c r="C8072" t="s">
        <v>151</v>
      </c>
      <c r="D8072" t="s">
        <v>152</v>
      </c>
      <c r="E8072">
        <v>0</v>
      </c>
      <c r="F8072" t="s">
        <v>1841</v>
      </c>
      <c r="G8072" s="1">
        <v>0</v>
      </c>
      <c r="H8072">
        <v>0</v>
      </c>
      <c r="I8072">
        <v>0.77287300000000003</v>
      </c>
    </row>
    <row r="8073" spans="1:9" x14ac:dyDescent="0.25">
      <c r="A8073">
        <v>2140400007</v>
      </c>
      <c r="B8073" t="s">
        <v>1928</v>
      </c>
      <c r="C8073" t="s">
        <v>8706</v>
      </c>
      <c r="D8073" t="s">
        <v>8707</v>
      </c>
      <c r="E8073">
        <v>20</v>
      </c>
      <c r="F8073" t="s">
        <v>1841</v>
      </c>
      <c r="G8073">
        <v>0</v>
      </c>
      <c r="H8073">
        <v>0</v>
      </c>
      <c r="I8073">
        <v>0.77349999999999997</v>
      </c>
    </row>
    <row r="8074" spans="1:9" x14ac:dyDescent="0.25">
      <c r="A8074">
        <v>2140400007</v>
      </c>
      <c r="B8074" t="s">
        <v>1928</v>
      </c>
      <c r="C8074" t="s">
        <v>130</v>
      </c>
      <c r="D8074" t="s">
        <v>131</v>
      </c>
      <c r="E8074" s="1">
        <v>1131</v>
      </c>
      <c r="F8074" t="s">
        <v>1841</v>
      </c>
      <c r="G8074">
        <v>487</v>
      </c>
      <c r="H8074">
        <v>461</v>
      </c>
      <c r="I8074">
        <v>0.75961100000000004</v>
      </c>
    </row>
    <row r="8075" spans="1:9" x14ac:dyDescent="0.25">
      <c r="A8075">
        <v>2140400007</v>
      </c>
      <c r="B8075" t="s">
        <v>1928</v>
      </c>
      <c r="C8075" t="s">
        <v>142</v>
      </c>
      <c r="D8075" t="s">
        <v>143</v>
      </c>
      <c r="E8075">
        <v>0</v>
      </c>
      <c r="F8075" t="s">
        <v>1841</v>
      </c>
      <c r="G8075">
        <v>0</v>
      </c>
      <c r="H8075">
        <v>0</v>
      </c>
      <c r="I8075">
        <v>0.75729400000000002</v>
      </c>
    </row>
    <row r="8076" spans="1:9" x14ac:dyDescent="0.25">
      <c r="A8076">
        <v>2140400007</v>
      </c>
      <c r="B8076" t="s">
        <v>1928</v>
      </c>
      <c r="C8076" t="s">
        <v>151</v>
      </c>
      <c r="D8076" t="s">
        <v>152</v>
      </c>
      <c r="E8076" s="1">
        <v>0</v>
      </c>
      <c r="F8076" t="s">
        <v>1841</v>
      </c>
      <c r="G8076">
        <v>461</v>
      </c>
      <c r="H8076">
        <v>0</v>
      </c>
      <c r="I8076">
        <v>0.77377200000000002</v>
      </c>
    </row>
    <row r="8077" spans="1:9" x14ac:dyDescent="0.25">
      <c r="A8077">
        <v>2140400008</v>
      </c>
      <c r="B8077" t="s">
        <v>1929</v>
      </c>
      <c r="C8077" t="s">
        <v>8706</v>
      </c>
      <c r="D8077" t="s">
        <v>8707</v>
      </c>
      <c r="E8077">
        <v>8</v>
      </c>
      <c r="F8077" t="s">
        <v>1841</v>
      </c>
      <c r="G8077">
        <v>0</v>
      </c>
      <c r="H8077">
        <v>0</v>
      </c>
      <c r="I8077">
        <v>0.75249999999999995</v>
      </c>
    </row>
    <row r="8078" spans="1:9" x14ac:dyDescent="0.25">
      <c r="A8078">
        <v>2140400008</v>
      </c>
      <c r="B8078" t="s">
        <v>1929</v>
      </c>
      <c r="C8078" t="s">
        <v>130</v>
      </c>
      <c r="D8078" t="s">
        <v>131</v>
      </c>
      <c r="E8078">
        <v>744</v>
      </c>
      <c r="F8078" t="s">
        <v>1841</v>
      </c>
      <c r="G8078">
        <v>677</v>
      </c>
      <c r="H8078">
        <v>650</v>
      </c>
      <c r="I8078">
        <v>0.740981</v>
      </c>
    </row>
    <row r="8079" spans="1:9" x14ac:dyDescent="0.25">
      <c r="A8079">
        <v>2140400008</v>
      </c>
      <c r="B8079" t="s">
        <v>1929</v>
      </c>
      <c r="C8079" t="s">
        <v>142</v>
      </c>
      <c r="D8079" t="s">
        <v>143</v>
      </c>
      <c r="E8079" s="1">
        <v>0</v>
      </c>
      <c r="F8079" t="s">
        <v>1841</v>
      </c>
      <c r="G8079">
        <v>0</v>
      </c>
      <c r="H8079">
        <v>0</v>
      </c>
      <c r="I8079">
        <v>0.74101700000000004</v>
      </c>
    </row>
    <row r="8080" spans="1:9" x14ac:dyDescent="0.25">
      <c r="A8080">
        <v>2140400008</v>
      </c>
      <c r="B8080" t="s">
        <v>1929</v>
      </c>
      <c r="C8080" t="s">
        <v>151</v>
      </c>
      <c r="D8080" t="s">
        <v>152</v>
      </c>
      <c r="E8080" s="1">
        <v>0</v>
      </c>
      <c r="F8080" t="s">
        <v>1841</v>
      </c>
      <c r="G8080">
        <v>650</v>
      </c>
      <c r="H8080">
        <v>0</v>
      </c>
      <c r="I8080">
        <v>0.72605299999999995</v>
      </c>
    </row>
    <row r="8081" spans="1:9" x14ac:dyDescent="0.25">
      <c r="A8081">
        <v>2140400009</v>
      </c>
      <c r="B8081" t="s">
        <v>1930</v>
      </c>
      <c r="C8081" t="s">
        <v>8706</v>
      </c>
      <c r="D8081" t="s">
        <v>8707</v>
      </c>
      <c r="E8081" s="1">
        <v>19</v>
      </c>
      <c r="F8081" t="s">
        <v>1841</v>
      </c>
      <c r="G8081">
        <v>0</v>
      </c>
      <c r="H8081">
        <v>0</v>
      </c>
      <c r="I8081">
        <v>0.77421099999999998</v>
      </c>
    </row>
    <row r="8082" spans="1:9" x14ac:dyDescent="0.25">
      <c r="A8082">
        <v>2140400009</v>
      </c>
      <c r="B8082" t="s">
        <v>1930</v>
      </c>
      <c r="C8082" t="s">
        <v>130</v>
      </c>
      <c r="D8082" t="s">
        <v>131</v>
      </c>
      <c r="E8082" s="1">
        <v>1655</v>
      </c>
      <c r="F8082" t="s">
        <v>1841</v>
      </c>
      <c r="G8082" s="1">
        <v>800</v>
      </c>
      <c r="H8082" s="1">
        <v>492</v>
      </c>
      <c r="I8082">
        <v>0.75501499999999999</v>
      </c>
    </row>
    <row r="8083" spans="1:9" x14ac:dyDescent="0.25">
      <c r="A8083">
        <v>2140400009</v>
      </c>
      <c r="B8083" t="s">
        <v>1930</v>
      </c>
      <c r="C8083" t="s">
        <v>142</v>
      </c>
      <c r="D8083" t="s">
        <v>143</v>
      </c>
      <c r="E8083" s="1">
        <v>0</v>
      </c>
      <c r="F8083" t="s">
        <v>1841</v>
      </c>
      <c r="G8083">
        <v>0</v>
      </c>
      <c r="H8083" s="1">
        <v>0</v>
      </c>
      <c r="I8083">
        <v>0.76868199999999998</v>
      </c>
    </row>
    <row r="8084" spans="1:9" x14ac:dyDescent="0.25">
      <c r="A8084">
        <v>2140400009</v>
      </c>
      <c r="B8084" t="s">
        <v>1930</v>
      </c>
      <c r="C8084" t="s">
        <v>151</v>
      </c>
      <c r="D8084" t="s">
        <v>152</v>
      </c>
      <c r="E8084">
        <v>0</v>
      </c>
      <c r="F8084" t="s">
        <v>1841</v>
      </c>
      <c r="G8084">
        <v>492</v>
      </c>
      <c r="H8084">
        <v>0</v>
      </c>
      <c r="I8084">
        <v>0.77413500000000002</v>
      </c>
    </row>
    <row r="8085" spans="1:9" x14ac:dyDescent="0.25">
      <c r="A8085">
        <v>2140400010</v>
      </c>
      <c r="B8085" t="s">
        <v>1931</v>
      </c>
      <c r="C8085" t="s">
        <v>130</v>
      </c>
      <c r="D8085" t="s">
        <v>131</v>
      </c>
      <c r="E8085" s="1">
        <v>1168</v>
      </c>
      <c r="F8085" t="s">
        <v>1841</v>
      </c>
      <c r="G8085">
        <v>975</v>
      </c>
      <c r="H8085">
        <v>525</v>
      </c>
      <c r="I8085">
        <v>0.77174699999999996</v>
      </c>
    </row>
    <row r="8086" spans="1:9" x14ac:dyDescent="0.25">
      <c r="A8086">
        <v>2140400010</v>
      </c>
      <c r="B8086" t="s">
        <v>1931</v>
      </c>
      <c r="C8086" t="s">
        <v>142</v>
      </c>
      <c r="D8086" t="s">
        <v>143</v>
      </c>
      <c r="E8086" s="1">
        <v>0</v>
      </c>
      <c r="F8086" t="s">
        <v>1841</v>
      </c>
      <c r="G8086">
        <v>0</v>
      </c>
      <c r="H8086" s="1">
        <v>0</v>
      </c>
      <c r="I8086">
        <v>0.791153</v>
      </c>
    </row>
    <row r="8087" spans="1:9" x14ac:dyDescent="0.25">
      <c r="A8087">
        <v>2140400010</v>
      </c>
      <c r="B8087" t="s">
        <v>1931</v>
      </c>
      <c r="C8087" t="s">
        <v>151</v>
      </c>
      <c r="D8087" t="s">
        <v>152</v>
      </c>
      <c r="E8087" s="1">
        <v>0</v>
      </c>
      <c r="F8087" t="s">
        <v>1841</v>
      </c>
      <c r="G8087">
        <v>525</v>
      </c>
      <c r="H8087">
        <v>0</v>
      </c>
      <c r="I8087">
        <v>0.65668499999999996</v>
      </c>
    </row>
    <row r="8088" spans="1:9" x14ac:dyDescent="0.25">
      <c r="A8088">
        <v>2140400011</v>
      </c>
      <c r="B8088" t="s">
        <v>1932</v>
      </c>
      <c r="C8088" t="s">
        <v>130</v>
      </c>
      <c r="D8088" t="s">
        <v>131</v>
      </c>
      <c r="E8088" s="1">
        <v>1547</v>
      </c>
      <c r="F8088" t="s">
        <v>1841</v>
      </c>
      <c r="G8088">
        <v>700</v>
      </c>
      <c r="H8088">
        <v>0</v>
      </c>
      <c r="I8088">
        <v>0.84658699999999998</v>
      </c>
    </row>
    <row r="8089" spans="1:9" x14ac:dyDescent="0.25">
      <c r="A8089">
        <v>2140400011</v>
      </c>
      <c r="B8089" t="s">
        <v>1932</v>
      </c>
      <c r="C8089" t="s">
        <v>151</v>
      </c>
      <c r="D8089" t="s">
        <v>152</v>
      </c>
      <c r="E8089" s="1">
        <v>0</v>
      </c>
      <c r="F8089" t="s">
        <v>1841</v>
      </c>
      <c r="G8089" s="1">
        <v>0</v>
      </c>
      <c r="H8089" s="1">
        <v>0</v>
      </c>
      <c r="I8089">
        <v>0.84658</v>
      </c>
    </row>
    <row r="8090" spans="1:9" x14ac:dyDescent="0.25">
      <c r="A8090">
        <v>2140400012</v>
      </c>
      <c r="B8090" t="s">
        <v>1933</v>
      </c>
      <c r="C8090" t="s">
        <v>8706</v>
      </c>
      <c r="D8090" t="s">
        <v>8707</v>
      </c>
      <c r="E8090">
        <v>41</v>
      </c>
      <c r="F8090" t="s">
        <v>1841</v>
      </c>
      <c r="G8090">
        <v>0</v>
      </c>
      <c r="H8090" s="1">
        <v>0</v>
      </c>
      <c r="I8090">
        <v>0.73658500000000005</v>
      </c>
    </row>
    <row r="8091" spans="1:9" x14ac:dyDescent="0.25">
      <c r="A8091">
        <v>2140400012</v>
      </c>
      <c r="B8091" t="s">
        <v>1933</v>
      </c>
      <c r="C8091" t="s">
        <v>130</v>
      </c>
      <c r="D8091" t="s">
        <v>131</v>
      </c>
      <c r="E8091" s="1">
        <v>1495</v>
      </c>
      <c r="F8091" t="s">
        <v>1841</v>
      </c>
      <c r="G8091">
        <v>600</v>
      </c>
      <c r="H8091">
        <v>175</v>
      </c>
      <c r="I8091">
        <v>0.72624699999999998</v>
      </c>
    </row>
    <row r="8092" spans="1:9" x14ac:dyDescent="0.25">
      <c r="A8092">
        <v>2140400012</v>
      </c>
      <c r="B8092" t="s">
        <v>1933</v>
      </c>
      <c r="C8092" t="s">
        <v>142</v>
      </c>
      <c r="D8092" t="s">
        <v>143</v>
      </c>
      <c r="E8092">
        <v>0</v>
      </c>
      <c r="F8092" t="s">
        <v>1841</v>
      </c>
      <c r="G8092">
        <v>0</v>
      </c>
      <c r="H8092" s="1">
        <v>0</v>
      </c>
      <c r="I8092">
        <v>0.76744999999999997</v>
      </c>
    </row>
    <row r="8093" spans="1:9" x14ac:dyDescent="0.25">
      <c r="A8093">
        <v>2140400012</v>
      </c>
      <c r="B8093" t="s">
        <v>1933</v>
      </c>
      <c r="C8093" t="s">
        <v>151</v>
      </c>
      <c r="D8093" t="s">
        <v>152</v>
      </c>
      <c r="E8093">
        <v>0</v>
      </c>
      <c r="F8093" t="s">
        <v>1841</v>
      </c>
      <c r="G8093">
        <v>175</v>
      </c>
      <c r="H8093">
        <v>0</v>
      </c>
      <c r="I8093">
        <v>0.71595399999999998</v>
      </c>
    </row>
    <row r="8094" spans="1:9" x14ac:dyDescent="0.25">
      <c r="A8094">
        <v>2140400013</v>
      </c>
      <c r="B8094" t="s">
        <v>1934</v>
      </c>
      <c r="C8094" t="s">
        <v>8706</v>
      </c>
      <c r="D8094" t="s">
        <v>8707</v>
      </c>
      <c r="E8094">
        <v>13</v>
      </c>
      <c r="F8094" t="s">
        <v>1841</v>
      </c>
      <c r="G8094">
        <v>0</v>
      </c>
      <c r="H8094">
        <v>0</v>
      </c>
      <c r="I8094">
        <v>0.73230799999999996</v>
      </c>
    </row>
    <row r="8095" spans="1:9" x14ac:dyDescent="0.25">
      <c r="A8095">
        <v>2140400013</v>
      </c>
      <c r="B8095" t="s">
        <v>1934</v>
      </c>
      <c r="C8095" t="s">
        <v>130</v>
      </c>
      <c r="D8095" t="s">
        <v>131</v>
      </c>
      <c r="E8095" s="1">
        <v>2577</v>
      </c>
      <c r="F8095" t="s">
        <v>1841</v>
      </c>
      <c r="G8095">
        <v>475</v>
      </c>
      <c r="H8095">
        <v>200</v>
      </c>
      <c r="I8095">
        <v>0.76707000000000003</v>
      </c>
    </row>
    <row r="8096" spans="1:9" x14ac:dyDescent="0.25">
      <c r="A8096">
        <v>2140400013</v>
      </c>
      <c r="B8096" t="s">
        <v>1934</v>
      </c>
      <c r="C8096" t="s">
        <v>142</v>
      </c>
      <c r="D8096" t="s">
        <v>143</v>
      </c>
      <c r="E8096">
        <v>0</v>
      </c>
      <c r="F8096" t="s">
        <v>1841</v>
      </c>
      <c r="G8096">
        <v>0</v>
      </c>
      <c r="H8096">
        <v>0</v>
      </c>
      <c r="I8096">
        <v>0.86680299999999999</v>
      </c>
    </row>
    <row r="8097" spans="1:9" x14ac:dyDescent="0.25">
      <c r="A8097">
        <v>2140400013</v>
      </c>
      <c r="B8097" t="s">
        <v>1934</v>
      </c>
      <c r="C8097" t="s">
        <v>151</v>
      </c>
      <c r="D8097" t="s">
        <v>152</v>
      </c>
      <c r="E8097">
        <v>0</v>
      </c>
      <c r="F8097" t="s">
        <v>1841</v>
      </c>
      <c r="G8097">
        <v>200</v>
      </c>
      <c r="H8097">
        <v>0</v>
      </c>
      <c r="I8097">
        <v>0.70340400000000003</v>
      </c>
    </row>
    <row r="8098" spans="1:9" x14ac:dyDescent="0.25">
      <c r="A8098">
        <v>2140400016</v>
      </c>
      <c r="B8098" t="s">
        <v>1935</v>
      </c>
      <c r="C8098" t="s">
        <v>126</v>
      </c>
      <c r="D8098" t="s">
        <v>127</v>
      </c>
      <c r="E8098">
        <v>249</v>
      </c>
      <c r="F8098" t="s">
        <v>36</v>
      </c>
      <c r="G8098">
        <v>0</v>
      </c>
      <c r="H8098">
        <v>0</v>
      </c>
      <c r="I8098">
        <v>0.157108</v>
      </c>
    </row>
    <row r="8099" spans="1:9" x14ac:dyDescent="0.25">
      <c r="A8099">
        <v>2140400017</v>
      </c>
      <c r="B8099" t="s">
        <v>1936</v>
      </c>
      <c r="C8099" t="s">
        <v>8706</v>
      </c>
      <c r="D8099" t="s">
        <v>8707</v>
      </c>
      <c r="E8099" s="1">
        <v>3690</v>
      </c>
      <c r="F8099" t="s">
        <v>36</v>
      </c>
      <c r="G8099">
        <v>0</v>
      </c>
      <c r="H8099">
        <v>0</v>
      </c>
      <c r="I8099">
        <v>0.15712499999999999</v>
      </c>
    </row>
    <row r="8100" spans="1:9" x14ac:dyDescent="0.25">
      <c r="A8100">
        <v>2140400017</v>
      </c>
      <c r="B8100" t="s">
        <v>1936</v>
      </c>
      <c r="C8100" t="s">
        <v>130</v>
      </c>
      <c r="D8100" t="s">
        <v>131</v>
      </c>
      <c r="E8100" s="1">
        <v>37582</v>
      </c>
      <c r="F8100" t="s">
        <v>36</v>
      </c>
      <c r="G8100">
        <v>0</v>
      </c>
      <c r="H8100">
        <v>0</v>
      </c>
      <c r="I8100">
        <v>0.15712300000000001</v>
      </c>
    </row>
    <row r="8101" spans="1:9" x14ac:dyDescent="0.25">
      <c r="A8101">
        <v>2140400019</v>
      </c>
      <c r="B8101" t="s">
        <v>1937</v>
      </c>
      <c r="C8101" t="s">
        <v>126</v>
      </c>
      <c r="D8101" t="s">
        <v>127</v>
      </c>
      <c r="E8101">
        <v>40</v>
      </c>
      <c r="F8101" t="s">
        <v>36</v>
      </c>
      <c r="G8101">
        <v>0</v>
      </c>
      <c r="H8101">
        <v>0</v>
      </c>
      <c r="I8101">
        <v>0.13675000000000001</v>
      </c>
    </row>
    <row r="8102" spans="1:9" x14ac:dyDescent="0.25">
      <c r="A8102">
        <v>2140400020</v>
      </c>
      <c r="B8102" t="s">
        <v>1938</v>
      </c>
      <c r="C8102" t="s">
        <v>8706</v>
      </c>
      <c r="D8102" t="s">
        <v>8707</v>
      </c>
      <c r="E8102" s="1">
        <v>2500</v>
      </c>
      <c r="F8102" t="s">
        <v>36</v>
      </c>
      <c r="G8102" s="1">
        <v>0</v>
      </c>
      <c r="H8102" s="1">
        <v>0</v>
      </c>
      <c r="I8102">
        <v>0.15712400000000001</v>
      </c>
    </row>
    <row r="8103" spans="1:9" x14ac:dyDescent="0.25">
      <c r="A8103">
        <v>2140400020</v>
      </c>
      <c r="B8103" t="s">
        <v>1938</v>
      </c>
      <c r="C8103" t="s">
        <v>130</v>
      </c>
      <c r="D8103" t="s">
        <v>131</v>
      </c>
      <c r="E8103" s="1">
        <v>14399</v>
      </c>
      <c r="F8103" t="s">
        <v>36</v>
      </c>
      <c r="G8103">
        <v>0</v>
      </c>
      <c r="H8103">
        <v>5</v>
      </c>
      <c r="I8103">
        <v>0.15712300000000001</v>
      </c>
    </row>
    <row r="8104" spans="1:9" x14ac:dyDescent="0.25">
      <c r="A8104">
        <v>2140400020</v>
      </c>
      <c r="B8104" t="s">
        <v>1938</v>
      </c>
      <c r="C8104" t="s">
        <v>139</v>
      </c>
      <c r="D8104" t="s">
        <v>140</v>
      </c>
      <c r="E8104">
        <v>5</v>
      </c>
      <c r="F8104" t="s">
        <v>36</v>
      </c>
      <c r="G8104">
        <v>5</v>
      </c>
      <c r="H8104" s="1">
        <v>0</v>
      </c>
      <c r="I8104">
        <v>0.158</v>
      </c>
    </row>
    <row r="8105" spans="1:9" x14ac:dyDescent="0.25">
      <c r="A8105">
        <v>2140400021</v>
      </c>
      <c r="B8105" t="s">
        <v>1939</v>
      </c>
      <c r="C8105" t="s">
        <v>8706</v>
      </c>
      <c r="D8105" t="s">
        <v>8707</v>
      </c>
      <c r="E8105" s="1">
        <v>100</v>
      </c>
      <c r="F8105" t="s">
        <v>36</v>
      </c>
      <c r="G8105">
        <v>0</v>
      </c>
      <c r="H8105">
        <v>0</v>
      </c>
      <c r="I8105">
        <v>0.1472</v>
      </c>
    </row>
    <row r="8106" spans="1:9" x14ac:dyDescent="0.25">
      <c r="A8106">
        <v>2140400021</v>
      </c>
      <c r="B8106" t="s">
        <v>1939</v>
      </c>
      <c r="C8106" t="s">
        <v>130</v>
      </c>
      <c r="D8106" t="s">
        <v>131</v>
      </c>
      <c r="E8106">
        <v>100</v>
      </c>
      <c r="F8106" t="s">
        <v>36</v>
      </c>
      <c r="G8106">
        <v>0</v>
      </c>
      <c r="H8106">
        <v>0</v>
      </c>
      <c r="I8106">
        <v>0.14729999999999999</v>
      </c>
    </row>
    <row r="8107" spans="1:9" x14ac:dyDescent="0.25">
      <c r="A8107">
        <v>2140400021</v>
      </c>
      <c r="B8107" t="s">
        <v>1939</v>
      </c>
      <c r="C8107" t="s">
        <v>126</v>
      </c>
      <c r="D8107" t="s">
        <v>127</v>
      </c>
      <c r="E8107">
        <v>49</v>
      </c>
      <c r="F8107" t="s">
        <v>36</v>
      </c>
      <c r="G8107">
        <v>0</v>
      </c>
      <c r="H8107">
        <v>0</v>
      </c>
      <c r="I8107">
        <v>0.147143</v>
      </c>
    </row>
    <row r="8108" spans="1:9" x14ac:dyDescent="0.25">
      <c r="A8108">
        <v>2140400022</v>
      </c>
      <c r="B8108" t="s">
        <v>1940</v>
      </c>
      <c r="C8108" t="s">
        <v>130</v>
      </c>
      <c r="D8108" t="s">
        <v>131</v>
      </c>
      <c r="E8108">
        <v>42</v>
      </c>
      <c r="F8108" t="s">
        <v>36</v>
      </c>
      <c r="G8108">
        <v>5</v>
      </c>
      <c r="H8108">
        <v>0</v>
      </c>
      <c r="I8108">
        <v>0.14833299999999999</v>
      </c>
    </row>
    <row r="8109" spans="1:9" x14ac:dyDescent="0.25">
      <c r="A8109">
        <v>2140400023</v>
      </c>
      <c r="B8109" t="s">
        <v>1941</v>
      </c>
      <c r="C8109" t="s">
        <v>8706</v>
      </c>
      <c r="D8109" t="s">
        <v>8707</v>
      </c>
      <c r="E8109" s="1">
        <v>3800</v>
      </c>
      <c r="F8109" t="s">
        <v>36</v>
      </c>
      <c r="G8109">
        <v>0</v>
      </c>
      <c r="H8109">
        <v>0</v>
      </c>
      <c r="I8109">
        <v>0.157084</v>
      </c>
    </row>
    <row r="8110" spans="1:9" x14ac:dyDescent="0.25">
      <c r="A8110">
        <v>2140400023</v>
      </c>
      <c r="B8110" t="s">
        <v>1941</v>
      </c>
      <c r="C8110" t="s">
        <v>130</v>
      </c>
      <c r="D8110" t="s">
        <v>131</v>
      </c>
      <c r="E8110" s="1">
        <v>9694</v>
      </c>
      <c r="F8110" t="s">
        <v>36</v>
      </c>
      <c r="G8110">
        <v>0</v>
      </c>
      <c r="H8110">
        <v>0</v>
      </c>
      <c r="I8110">
        <v>0.157084</v>
      </c>
    </row>
    <row r="8111" spans="1:9" x14ac:dyDescent="0.25">
      <c r="A8111">
        <v>2140400024</v>
      </c>
      <c r="B8111" t="s">
        <v>1942</v>
      </c>
      <c r="C8111" t="s">
        <v>8708</v>
      </c>
      <c r="D8111" t="s">
        <v>8709</v>
      </c>
      <c r="E8111">
        <v>100</v>
      </c>
      <c r="F8111" t="s">
        <v>36</v>
      </c>
      <c r="G8111">
        <v>0</v>
      </c>
      <c r="H8111" s="1">
        <v>0</v>
      </c>
      <c r="I8111">
        <v>0.16320000000000001</v>
      </c>
    </row>
    <row r="8112" spans="1:9" x14ac:dyDescent="0.25">
      <c r="A8112">
        <v>2140400024</v>
      </c>
      <c r="B8112" t="s">
        <v>1942</v>
      </c>
      <c r="C8112" t="s">
        <v>8706</v>
      </c>
      <c r="D8112" t="s">
        <v>8707</v>
      </c>
      <c r="E8112">
        <v>0</v>
      </c>
      <c r="F8112" t="s">
        <v>36</v>
      </c>
      <c r="G8112">
        <v>0</v>
      </c>
      <c r="H8112">
        <v>0</v>
      </c>
      <c r="I8112">
        <v>0.16320000000000001</v>
      </c>
    </row>
    <row r="8113" spans="1:9" x14ac:dyDescent="0.25">
      <c r="A8113">
        <v>2140400024</v>
      </c>
      <c r="B8113" t="s">
        <v>1942</v>
      </c>
      <c r="C8113" t="s">
        <v>130</v>
      </c>
      <c r="D8113" t="s">
        <v>131</v>
      </c>
      <c r="E8113">
        <v>201</v>
      </c>
      <c r="F8113" t="s">
        <v>36</v>
      </c>
      <c r="G8113">
        <v>0</v>
      </c>
      <c r="H8113">
        <v>0</v>
      </c>
      <c r="I8113">
        <v>0.16323399999999999</v>
      </c>
    </row>
    <row r="8114" spans="1:9" x14ac:dyDescent="0.25">
      <c r="A8114">
        <v>2140400024</v>
      </c>
      <c r="B8114" t="s">
        <v>1942</v>
      </c>
      <c r="C8114" t="s">
        <v>126</v>
      </c>
      <c r="D8114" t="s">
        <v>127</v>
      </c>
      <c r="E8114">
        <v>47</v>
      </c>
      <c r="F8114" t="s">
        <v>36</v>
      </c>
      <c r="G8114">
        <v>0</v>
      </c>
      <c r="H8114">
        <v>0</v>
      </c>
      <c r="I8114">
        <v>0.163191</v>
      </c>
    </row>
    <row r="8115" spans="1:9" x14ac:dyDescent="0.25">
      <c r="A8115">
        <v>2140400026</v>
      </c>
      <c r="B8115" t="s">
        <v>1943</v>
      </c>
      <c r="C8115" t="s">
        <v>8708</v>
      </c>
      <c r="D8115" t="s">
        <v>8709</v>
      </c>
      <c r="E8115" s="1">
        <v>4500</v>
      </c>
      <c r="F8115" t="s">
        <v>36</v>
      </c>
      <c r="G8115">
        <v>0</v>
      </c>
      <c r="H8115">
        <v>0</v>
      </c>
      <c r="I8115">
        <v>0.15709300000000001</v>
      </c>
    </row>
    <row r="8116" spans="1:9" x14ac:dyDescent="0.25">
      <c r="A8116">
        <v>2140400026</v>
      </c>
      <c r="B8116" t="s">
        <v>1943</v>
      </c>
      <c r="C8116" t="s">
        <v>8706</v>
      </c>
      <c r="D8116" t="s">
        <v>8707</v>
      </c>
      <c r="E8116">
        <v>0</v>
      </c>
      <c r="F8116" t="s">
        <v>36</v>
      </c>
      <c r="G8116">
        <v>0</v>
      </c>
      <c r="H8116">
        <v>0</v>
      </c>
      <c r="I8116">
        <v>0.15709300000000001</v>
      </c>
    </row>
    <row r="8117" spans="1:9" x14ac:dyDescent="0.25">
      <c r="A8117">
        <v>2140400026</v>
      </c>
      <c r="B8117" t="s">
        <v>1943</v>
      </c>
      <c r="C8117" t="s">
        <v>130</v>
      </c>
      <c r="D8117" t="s">
        <v>131</v>
      </c>
      <c r="E8117">
        <v>295</v>
      </c>
      <c r="F8117" t="s">
        <v>36</v>
      </c>
      <c r="G8117">
        <v>0</v>
      </c>
      <c r="H8117">
        <v>0</v>
      </c>
      <c r="I8117">
        <v>0.157085</v>
      </c>
    </row>
    <row r="8118" spans="1:9" x14ac:dyDescent="0.25">
      <c r="A8118">
        <v>2140400027</v>
      </c>
      <c r="B8118" t="s">
        <v>1944</v>
      </c>
      <c r="C8118" t="s">
        <v>126</v>
      </c>
      <c r="D8118" t="s">
        <v>127</v>
      </c>
      <c r="E8118">
        <v>0.97</v>
      </c>
      <c r="F8118" t="s">
        <v>36</v>
      </c>
      <c r="G8118">
        <v>0</v>
      </c>
      <c r="H8118">
        <v>0</v>
      </c>
      <c r="I8118">
        <v>9.2784000000000005E-2</v>
      </c>
    </row>
    <row r="8119" spans="1:9" x14ac:dyDescent="0.25">
      <c r="A8119">
        <v>2140400028</v>
      </c>
      <c r="B8119" t="s">
        <v>1945</v>
      </c>
      <c r="C8119" t="s">
        <v>126</v>
      </c>
      <c r="D8119" t="s">
        <v>127</v>
      </c>
      <c r="E8119">
        <v>87</v>
      </c>
      <c r="F8119" t="s">
        <v>36</v>
      </c>
      <c r="G8119">
        <v>0</v>
      </c>
      <c r="H8119">
        <v>0</v>
      </c>
      <c r="I8119">
        <v>0.15701100000000001</v>
      </c>
    </row>
    <row r="8120" spans="1:9" x14ac:dyDescent="0.25">
      <c r="A8120">
        <v>2140400029</v>
      </c>
      <c r="B8120" t="s">
        <v>1946</v>
      </c>
      <c r="C8120" t="s">
        <v>126</v>
      </c>
      <c r="D8120" t="s">
        <v>127</v>
      </c>
      <c r="E8120">
        <v>1.97</v>
      </c>
      <c r="F8120" t="s">
        <v>36</v>
      </c>
      <c r="G8120">
        <v>0</v>
      </c>
      <c r="H8120">
        <v>0</v>
      </c>
      <c r="I8120">
        <v>9.1370999999999994E-2</v>
      </c>
    </row>
    <row r="8121" spans="1:9" x14ac:dyDescent="0.25">
      <c r="A8121">
        <v>2140400030</v>
      </c>
      <c r="B8121" t="s">
        <v>1947</v>
      </c>
      <c r="C8121" t="s">
        <v>8706</v>
      </c>
      <c r="D8121" t="s">
        <v>8707</v>
      </c>
      <c r="E8121" s="1">
        <v>9800</v>
      </c>
      <c r="F8121" t="s">
        <v>36</v>
      </c>
      <c r="G8121">
        <v>0</v>
      </c>
      <c r="H8121">
        <v>0</v>
      </c>
      <c r="I8121">
        <v>0.15710499999999999</v>
      </c>
    </row>
    <row r="8122" spans="1:9" x14ac:dyDescent="0.25">
      <c r="A8122">
        <v>2140400030</v>
      </c>
      <c r="B8122" t="s">
        <v>1947</v>
      </c>
      <c r="C8122" t="s">
        <v>130</v>
      </c>
      <c r="D8122" t="s">
        <v>131</v>
      </c>
      <c r="E8122" s="1">
        <v>1599</v>
      </c>
      <c r="F8122" t="s">
        <v>36</v>
      </c>
      <c r="G8122">
        <v>0</v>
      </c>
      <c r="H8122">
        <v>0</v>
      </c>
      <c r="I8122">
        <v>0.15710399999999999</v>
      </c>
    </row>
    <row r="8123" spans="1:9" x14ac:dyDescent="0.25">
      <c r="A8123">
        <v>2140400033</v>
      </c>
      <c r="B8123" t="s">
        <v>1948</v>
      </c>
      <c r="C8123" t="s">
        <v>8706</v>
      </c>
      <c r="D8123" t="s">
        <v>8707</v>
      </c>
      <c r="E8123" s="1">
        <v>3500</v>
      </c>
      <c r="F8123" t="s">
        <v>36</v>
      </c>
      <c r="G8123">
        <v>0</v>
      </c>
      <c r="H8123">
        <v>0</v>
      </c>
      <c r="I8123">
        <v>9.1888999999999998E-2</v>
      </c>
    </row>
    <row r="8124" spans="1:9" x14ac:dyDescent="0.25">
      <c r="A8124">
        <v>2140400033</v>
      </c>
      <c r="B8124" t="s">
        <v>1948</v>
      </c>
      <c r="C8124" t="s">
        <v>130</v>
      </c>
      <c r="D8124" t="s">
        <v>131</v>
      </c>
      <c r="E8124">
        <v>598</v>
      </c>
      <c r="F8124" t="s">
        <v>36</v>
      </c>
      <c r="G8124">
        <v>0</v>
      </c>
      <c r="H8124">
        <v>8</v>
      </c>
      <c r="I8124">
        <v>9.1889999999999999E-2</v>
      </c>
    </row>
    <row r="8125" spans="1:9" x14ac:dyDescent="0.25">
      <c r="A8125">
        <v>2140400033</v>
      </c>
      <c r="B8125" t="s">
        <v>1948</v>
      </c>
      <c r="C8125" t="s">
        <v>126</v>
      </c>
      <c r="D8125" t="s">
        <v>127</v>
      </c>
      <c r="E8125">
        <v>2.91</v>
      </c>
      <c r="F8125" t="s">
        <v>36</v>
      </c>
      <c r="G8125">
        <v>0</v>
      </c>
      <c r="H8125">
        <v>0</v>
      </c>
      <c r="I8125">
        <v>9.2784000000000005E-2</v>
      </c>
    </row>
    <row r="8126" spans="1:9" x14ac:dyDescent="0.25">
      <c r="A8126">
        <v>2140400033</v>
      </c>
      <c r="B8126" t="s">
        <v>1948</v>
      </c>
      <c r="C8126" t="s">
        <v>139</v>
      </c>
      <c r="D8126" t="s">
        <v>140</v>
      </c>
      <c r="E8126">
        <v>8</v>
      </c>
      <c r="F8126" t="s">
        <v>36</v>
      </c>
      <c r="G8126">
        <v>8</v>
      </c>
      <c r="H8126">
        <v>0</v>
      </c>
      <c r="I8126">
        <v>9.2499999999999999E-2</v>
      </c>
    </row>
    <row r="8127" spans="1:9" x14ac:dyDescent="0.25">
      <c r="A8127">
        <v>2140400036</v>
      </c>
      <c r="B8127" t="s">
        <v>1949</v>
      </c>
      <c r="C8127" t="s">
        <v>8706</v>
      </c>
      <c r="D8127" t="s">
        <v>8707</v>
      </c>
      <c r="E8127" s="1">
        <v>2900</v>
      </c>
      <c r="F8127" t="s">
        <v>36</v>
      </c>
      <c r="G8127">
        <v>0</v>
      </c>
      <c r="H8127">
        <v>0</v>
      </c>
      <c r="I8127">
        <v>9.1659000000000004E-2</v>
      </c>
    </row>
    <row r="8128" spans="1:9" x14ac:dyDescent="0.25">
      <c r="A8128">
        <v>2140400036</v>
      </c>
      <c r="B8128" t="s">
        <v>1949</v>
      </c>
      <c r="C8128" t="s">
        <v>130</v>
      </c>
      <c r="D8128" t="s">
        <v>131</v>
      </c>
      <c r="E8128" s="1">
        <v>1599</v>
      </c>
      <c r="F8128" t="s">
        <v>36</v>
      </c>
      <c r="G8128">
        <v>0</v>
      </c>
      <c r="H8128">
        <v>0</v>
      </c>
      <c r="I8128">
        <v>9.1657000000000002E-2</v>
      </c>
    </row>
    <row r="8129" spans="1:9" x14ac:dyDescent="0.25">
      <c r="A8129">
        <v>2140400036</v>
      </c>
      <c r="B8129" t="s">
        <v>1949</v>
      </c>
      <c r="C8129" t="s">
        <v>126</v>
      </c>
      <c r="D8129" t="s">
        <v>127</v>
      </c>
      <c r="E8129">
        <v>0.91</v>
      </c>
      <c r="F8129" t="s">
        <v>36</v>
      </c>
      <c r="G8129">
        <v>0</v>
      </c>
      <c r="H8129">
        <v>0</v>
      </c>
      <c r="I8129">
        <v>8.7912000000000004E-2</v>
      </c>
    </row>
    <row r="8130" spans="1:9" x14ac:dyDescent="0.25">
      <c r="A8130">
        <v>2140410001</v>
      </c>
      <c r="B8130" t="s">
        <v>1950</v>
      </c>
      <c r="C8130" t="s">
        <v>8706</v>
      </c>
      <c r="D8130" t="s">
        <v>8707</v>
      </c>
      <c r="E8130">
        <v>10</v>
      </c>
      <c r="F8130" t="s">
        <v>1906</v>
      </c>
      <c r="G8130">
        <v>0</v>
      </c>
      <c r="H8130">
        <v>0</v>
      </c>
      <c r="I8130">
        <v>0.86599999999999999</v>
      </c>
    </row>
    <row r="8131" spans="1:9" x14ac:dyDescent="0.25">
      <c r="A8131">
        <v>2140410001</v>
      </c>
      <c r="B8131" t="s">
        <v>1950</v>
      </c>
      <c r="C8131" t="s">
        <v>130</v>
      </c>
      <c r="D8131" t="s">
        <v>131</v>
      </c>
      <c r="E8131" s="1">
        <v>1193</v>
      </c>
      <c r="F8131" t="s">
        <v>1906</v>
      </c>
      <c r="G8131">
        <v>286</v>
      </c>
      <c r="H8131">
        <v>0</v>
      </c>
      <c r="I8131">
        <v>0.86637900000000001</v>
      </c>
    </row>
    <row r="8132" spans="1:9" x14ac:dyDescent="0.25">
      <c r="A8132">
        <v>2140410001</v>
      </c>
      <c r="B8132" t="s">
        <v>1950</v>
      </c>
      <c r="C8132" t="s">
        <v>151</v>
      </c>
      <c r="D8132" t="s">
        <v>152</v>
      </c>
      <c r="E8132">
        <v>0</v>
      </c>
      <c r="F8132" t="s">
        <v>1906</v>
      </c>
      <c r="G8132">
        <v>0</v>
      </c>
      <c r="H8132">
        <v>0</v>
      </c>
      <c r="I8132">
        <v>0.866371</v>
      </c>
    </row>
    <row r="8133" spans="1:9" x14ac:dyDescent="0.25">
      <c r="A8133">
        <v>2140420001</v>
      </c>
      <c r="B8133" t="s">
        <v>1951</v>
      </c>
      <c r="C8133" t="s">
        <v>8706</v>
      </c>
      <c r="D8133" t="s">
        <v>8707</v>
      </c>
      <c r="E8133">
        <v>18</v>
      </c>
      <c r="F8133" t="s">
        <v>1908</v>
      </c>
      <c r="G8133">
        <v>0</v>
      </c>
      <c r="H8133">
        <v>0</v>
      </c>
      <c r="I8133">
        <v>0.91388899999999995</v>
      </c>
    </row>
    <row r="8134" spans="1:9" x14ac:dyDescent="0.25">
      <c r="A8134">
        <v>2140420001</v>
      </c>
      <c r="B8134" t="s">
        <v>1951</v>
      </c>
      <c r="C8134" t="s">
        <v>130</v>
      </c>
      <c r="D8134" t="s">
        <v>131</v>
      </c>
      <c r="E8134" s="1">
        <v>1444</v>
      </c>
      <c r="F8134" t="s">
        <v>1908</v>
      </c>
      <c r="G8134">
        <v>136</v>
      </c>
      <c r="H8134">
        <v>120</v>
      </c>
      <c r="I8134">
        <v>1.027334</v>
      </c>
    </row>
    <row r="8135" spans="1:9" x14ac:dyDescent="0.25">
      <c r="A8135">
        <v>2140420001</v>
      </c>
      <c r="B8135" t="s">
        <v>1951</v>
      </c>
      <c r="C8135" t="s">
        <v>142</v>
      </c>
      <c r="D8135" t="s">
        <v>143</v>
      </c>
      <c r="E8135">
        <v>0</v>
      </c>
      <c r="F8135" t="s">
        <v>1908</v>
      </c>
      <c r="G8135">
        <v>0</v>
      </c>
      <c r="H8135">
        <v>0</v>
      </c>
      <c r="I8135">
        <v>1.015741</v>
      </c>
    </row>
    <row r="8136" spans="1:9" x14ac:dyDescent="0.25">
      <c r="A8136">
        <v>2140420001</v>
      </c>
      <c r="B8136" t="s">
        <v>1951</v>
      </c>
      <c r="C8136" t="s">
        <v>151</v>
      </c>
      <c r="D8136" t="s">
        <v>152</v>
      </c>
      <c r="E8136">
        <v>0</v>
      </c>
      <c r="F8136" t="s">
        <v>1908</v>
      </c>
      <c r="G8136">
        <v>120</v>
      </c>
      <c r="H8136">
        <v>0</v>
      </c>
      <c r="I8136">
        <v>0.91374999999999995</v>
      </c>
    </row>
    <row r="8137" spans="1:9" x14ac:dyDescent="0.25">
      <c r="A8137">
        <v>2140430001</v>
      </c>
      <c r="B8137" t="s">
        <v>1952</v>
      </c>
      <c r="C8137" t="s">
        <v>130</v>
      </c>
      <c r="D8137" t="s">
        <v>131</v>
      </c>
      <c r="E8137">
        <v>724</v>
      </c>
      <c r="F8137" t="s">
        <v>1824</v>
      </c>
      <c r="G8137">
        <v>0</v>
      </c>
      <c r="H8137" s="1">
        <v>0</v>
      </c>
      <c r="I8137">
        <v>1.488191</v>
      </c>
    </row>
    <row r="8138" spans="1:9" x14ac:dyDescent="0.25">
      <c r="A8138">
        <v>2140430002</v>
      </c>
      <c r="B8138" t="s">
        <v>1953</v>
      </c>
      <c r="C8138" t="s">
        <v>130</v>
      </c>
      <c r="D8138" t="s">
        <v>131</v>
      </c>
      <c r="E8138" s="1">
        <v>1402</v>
      </c>
      <c r="F8138" t="s">
        <v>1824</v>
      </c>
      <c r="G8138">
        <v>0</v>
      </c>
      <c r="H8138">
        <v>0</v>
      </c>
      <c r="I8138">
        <v>1.4486159999999999</v>
      </c>
    </row>
    <row r="8139" spans="1:9" x14ac:dyDescent="0.25">
      <c r="A8139">
        <v>2140430003</v>
      </c>
      <c r="B8139" t="s">
        <v>1954</v>
      </c>
      <c r="C8139" t="s">
        <v>130</v>
      </c>
      <c r="D8139" t="s">
        <v>131</v>
      </c>
      <c r="E8139" s="1">
        <v>1149</v>
      </c>
      <c r="F8139" t="s">
        <v>1824</v>
      </c>
      <c r="G8139">
        <v>0</v>
      </c>
      <c r="H8139">
        <v>0</v>
      </c>
      <c r="I8139">
        <v>1.0618099999999999</v>
      </c>
    </row>
    <row r="8140" spans="1:9" x14ac:dyDescent="0.25">
      <c r="A8140">
        <v>2140430004</v>
      </c>
      <c r="B8140" t="s">
        <v>1955</v>
      </c>
      <c r="C8140" t="s">
        <v>130</v>
      </c>
      <c r="D8140" t="s">
        <v>131</v>
      </c>
      <c r="E8140" s="1">
        <v>1195</v>
      </c>
      <c r="F8140" t="s">
        <v>1824</v>
      </c>
      <c r="G8140">
        <v>0</v>
      </c>
      <c r="H8140">
        <v>0</v>
      </c>
      <c r="I8140">
        <v>1.096285</v>
      </c>
    </row>
    <row r="8141" spans="1:9" x14ac:dyDescent="0.25">
      <c r="A8141">
        <v>2140430006</v>
      </c>
      <c r="B8141" t="s">
        <v>1956</v>
      </c>
      <c r="C8141" t="s">
        <v>130</v>
      </c>
      <c r="D8141" t="s">
        <v>131</v>
      </c>
      <c r="E8141" s="1">
        <v>1705</v>
      </c>
      <c r="F8141" t="s">
        <v>1824</v>
      </c>
      <c r="G8141">
        <v>0</v>
      </c>
      <c r="H8141">
        <v>0</v>
      </c>
      <c r="I8141">
        <v>1.5209619999999999</v>
      </c>
    </row>
    <row r="8142" spans="1:9" x14ac:dyDescent="0.25">
      <c r="A8142">
        <v>2140440001</v>
      </c>
      <c r="B8142" t="s">
        <v>1957</v>
      </c>
      <c r="C8142" t="s">
        <v>130</v>
      </c>
      <c r="D8142" t="s">
        <v>131</v>
      </c>
      <c r="E8142" s="1">
        <v>1802</v>
      </c>
      <c r="F8142" t="s">
        <v>1906</v>
      </c>
      <c r="G8142">
        <v>25</v>
      </c>
      <c r="H8142">
        <v>0</v>
      </c>
      <c r="I8142">
        <v>0.74042200000000002</v>
      </c>
    </row>
    <row r="8143" spans="1:9" x14ac:dyDescent="0.25">
      <c r="A8143">
        <v>2140440001</v>
      </c>
      <c r="B8143" t="s">
        <v>1957</v>
      </c>
      <c r="C8143" t="s">
        <v>151</v>
      </c>
      <c r="D8143" t="s">
        <v>152</v>
      </c>
      <c r="E8143">
        <v>0</v>
      </c>
      <c r="F8143" t="s">
        <v>1906</v>
      </c>
      <c r="G8143">
        <v>0</v>
      </c>
      <c r="H8143">
        <v>0</v>
      </c>
      <c r="I8143">
        <v>0.74041699999999999</v>
      </c>
    </row>
    <row r="8144" spans="1:9" x14ac:dyDescent="0.25">
      <c r="A8144">
        <v>2140440002</v>
      </c>
      <c r="B8144" t="s">
        <v>1958</v>
      </c>
      <c r="C8144" t="s">
        <v>130</v>
      </c>
      <c r="D8144" t="s">
        <v>131</v>
      </c>
      <c r="E8144" s="1">
        <v>1948</v>
      </c>
      <c r="F8144" t="s">
        <v>1906</v>
      </c>
      <c r="G8144">
        <v>0</v>
      </c>
      <c r="H8144">
        <v>0</v>
      </c>
      <c r="I8144">
        <v>0.62852699999999995</v>
      </c>
    </row>
    <row r="8145" spans="1:9" x14ac:dyDescent="0.25">
      <c r="A8145">
        <v>2140440002</v>
      </c>
      <c r="B8145" t="s">
        <v>1958</v>
      </c>
      <c r="C8145" t="s">
        <v>151</v>
      </c>
      <c r="D8145" t="s">
        <v>152</v>
      </c>
      <c r="E8145">
        <v>0</v>
      </c>
      <c r="F8145" t="s">
        <v>1906</v>
      </c>
      <c r="G8145">
        <v>0</v>
      </c>
      <c r="H8145">
        <v>0</v>
      </c>
      <c r="I8145">
        <v>0.62857099999999999</v>
      </c>
    </row>
    <row r="8146" spans="1:9" x14ac:dyDescent="0.25">
      <c r="A8146">
        <v>2140440003</v>
      </c>
      <c r="B8146" t="s">
        <v>1959</v>
      </c>
      <c r="C8146" t="s">
        <v>130</v>
      </c>
      <c r="D8146" t="s">
        <v>131</v>
      </c>
      <c r="E8146" s="1">
        <v>1679</v>
      </c>
      <c r="F8146" t="s">
        <v>1906</v>
      </c>
      <c r="G8146">
        <v>630</v>
      </c>
      <c r="H8146">
        <v>240</v>
      </c>
      <c r="I8146">
        <v>1.05511</v>
      </c>
    </row>
    <row r="8147" spans="1:9" x14ac:dyDescent="0.25">
      <c r="A8147">
        <v>2140440003</v>
      </c>
      <c r="B8147" t="s">
        <v>1959</v>
      </c>
      <c r="C8147" t="s">
        <v>151</v>
      </c>
      <c r="D8147" t="s">
        <v>152</v>
      </c>
      <c r="E8147">
        <v>0</v>
      </c>
      <c r="F8147" t="s">
        <v>1906</v>
      </c>
      <c r="G8147">
        <v>240</v>
      </c>
      <c r="H8147">
        <v>0</v>
      </c>
      <c r="I8147">
        <v>1.0550930000000001</v>
      </c>
    </row>
    <row r="8148" spans="1:9" x14ac:dyDescent="0.25">
      <c r="A8148">
        <v>2140440004</v>
      </c>
      <c r="B8148" t="s">
        <v>1960</v>
      </c>
      <c r="C8148" t="s">
        <v>130</v>
      </c>
      <c r="D8148" t="s">
        <v>131</v>
      </c>
      <c r="E8148" s="1">
        <v>2037</v>
      </c>
      <c r="F8148" t="s">
        <v>1906</v>
      </c>
      <c r="G8148">
        <v>505</v>
      </c>
      <c r="H8148">
        <v>0</v>
      </c>
      <c r="I8148">
        <v>0.84688300000000005</v>
      </c>
    </row>
    <row r="8149" spans="1:9" x14ac:dyDescent="0.25">
      <c r="A8149">
        <v>2140440004</v>
      </c>
      <c r="B8149" t="s">
        <v>1960</v>
      </c>
      <c r="C8149" t="s">
        <v>151</v>
      </c>
      <c r="D8149" t="s">
        <v>152</v>
      </c>
      <c r="E8149">
        <v>0</v>
      </c>
      <c r="F8149" t="s">
        <v>1906</v>
      </c>
      <c r="G8149">
        <v>0</v>
      </c>
      <c r="H8149">
        <v>0</v>
      </c>
      <c r="I8149">
        <v>0.84687500000000004</v>
      </c>
    </row>
    <row r="8150" spans="1:9" x14ac:dyDescent="0.25">
      <c r="A8150">
        <v>2140440005</v>
      </c>
      <c r="B8150" t="s">
        <v>1961</v>
      </c>
      <c r="C8150" t="s">
        <v>8706</v>
      </c>
      <c r="D8150" t="s">
        <v>8707</v>
      </c>
      <c r="E8150">
        <v>28</v>
      </c>
      <c r="F8150" t="s">
        <v>1906</v>
      </c>
      <c r="G8150">
        <v>0</v>
      </c>
      <c r="H8150">
        <v>0</v>
      </c>
      <c r="I8150">
        <v>0.62285699999999999</v>
      </c>
    </row>
    <row r="8151" spans="1:9" x14ac:dyDescent="0.25">
      <c r="A8151">
        <v>2140440005</v>
      </c>
      <c r="B8151" t="s">
        <v>1961</v>
      </c>
      <c r="C8151" t="s">
        <v>130</v>
      </c>
      <c r="D8151" t="s">
        <v>131</v>
      </c>
      <c r="E8151" s="1">
        <v>1824</v>
      </c>
      <c r="F8151" t="s">
        <v>1906</v>
      </c>
      <c r="G8151">
        <v>0</v>
      </c>
      <c r="H8151">
        <v>0</v>
      </c>
      <c r="I8151">
        <v>0.62286200000000003</v>
      </c>
    </row>
    <row r="8152" spans="1:9" x14ac:dyDescent="0.25">
      <c r="A8152">
        <v>2140440005</v>
      </c>
      <c r="B8152" t="s">
        <v>1961</v>
      </c>
      <c r="C8152" t="s">
        <v>151</v>
      </c>
      <c r="D8152" t="s">
        <v>152</v>
      </c>
      <c r="E8152">
        <v>0</v>
      </c>
      <c r="F8152" t="s">
        <v>1906</v>
      </c>
      <c r="G8152">
        <v>0</v>
      </c>
      <c r="H8152">
        <v>0</v>
      </c>
      <c r="I8152">
        <v>0.62288500000000002</v>
      </c>
    </row>
    <row r="8153" spans="1:9" x14ac:dyDescent="0.25">
      <c r="A8153">
        <v>2140440006</v>
      </c>
      <c r="B8153" t="s">
        <v>1962</v>
      </c>
      <c r="C8153" t="s">
        <v>130</v>
      </c>
      <c r="D8153" t="s">
        <v>131</v>
      </c>
      <c r="E8153" s="1">
        <v>1923</v>
      </c>
      <c r="F8153" t="s">
        <v>1906</v>
      </c>
      <c r="G8153">
        <v>25</v>
      </c>
      <c r="H8153">
        <v>0</v>
      </c>
      <c r="I8153">
        <v>0.87397800000000003</v>
      </c>
    </row>
    <row r="8154" spans="1:9" x14ac:dyDescent="0.25">
      <c r="A8154">
        <v>2140440006</v>
      </c>
      <c r="B8154" t="s">
        <v>1962</v>
      </c>
      <c r="C8154" t="s">
        <v>137</v>
      </c>
      <c r="D8154" t="s">
        <v>138</v>
      </c>
      <c r="E8154">
        <v>0</v>
      </c>
      <c r="F8154" t="s">
        <v>1906</v>
      </c>
      <c r="G8154">
        <v>0</v>
      </c>
      <c r="H8154">
        <v>0</v>
      </c>
      <c r="I8154">
        <v>0.875</v>
      </c>
    </row>
    <row r="8155" spans="1:9" x14ac:dyDescent="0.25">
      <c r="A8155">
        <v>2140440006</v>
      </c>
      <c r="B8155" t="s">
        <v>1962</v>
      </c>
      <c r="C8155" t="s">
        <v>151</v>
      </c>
      <c r="D8155" t="s">
        <v>152</v>
      </c>
      <c r="E8155">
        <v>0</v>
      </c>
      <c r="F8155" t="s">
        <v>1906</v>
      </c>
      <c r="G8155">
        <v>0</v>
      </c>
      <c r="H8155">
        <v>0</v>
      </c>
      <c r="I8155">
        <v>0.87397400000000003</v>
      </c>
    </row>
    <row r="8156" spans="1:9" x14ac:dyDescent="0.25">
      <c r="A8156">
        <v>2140440007</v>
      </c>
      <c r="B8156" t="s">
        <v>1963</v>
      </c>
      <c r="C8156" t="s">
        <v>130</v>
      </c>
      <c r="D8156" t="s">
        <v>131</v>
      </c>
      <c r="E8156">
        <v>768</v>
      </c>
      <c r="F8156" t="s">
        <v>1906</v>
      </c>
      <c r="G8156">
        <v>180</v>
      </c>
      <c r="H8156">
        <v>0</v>
      </c>
      <c r="I8156">
        <v>0.56415400000000004</v>
      </c>
    </row>
    <row r="8157" spans="1:9" x14ac:dyDescent="0.25">
      <c r="A8157">
        <v>2140440007</v>
      </c>
      <c r="B8157" t="s">
        <v>1963</v>
      </c>
      <c r="C8157" t="s">
        <v>151</v>
      </c>
      <c r="D8157" t="s">
        <v>152</v>
      </c>
      <c r="E8157">
        <v>0</v>
      </c>
      <c r="F8157" t="s">
        <v>1906</v>
      </c>
      <c r="G8157">
        <v>0</v>
      </c>
      <c r="H8157">
        <v>0</v>
      </c>
      <c r="I8157">
        <v>0.56416699999999997</v>
      </c>
    </row>
    <row r="8158" spans="1:9" x14ac:dyDescent="0.25">
      <c r="A8158">
        <v>2140440008</v>
      </c>
      <c r="B8158" t="s">
        <v>1964</v>
      </c>
      <c r="C8158" t="s">
        <v>130</v>
      </c>
      <c r="D8158" t="s">
        <v>131</v>
      </c>
      <c r="E8158" s="1">
        <v>1954</v>
      </c>
      <c r="F8158" t="s">
        <v>1906</v>
      </c>
      <c r="G8158">
        <v>0</v>
      </c>
      <c r="H8158">
        <v>0</v>
      </c>
      <c r="I8158">
        <v>0.67129000000000005</v>
      </c>
    </row>
    <row r="8159" spans="1:9" x14ac:dyDescent="0.25">
      <c r="A8159">
        <v>2140440008</v>
      </c>
      <c r="B8159" t="s">
        <v>1964</v>
      </c>
      <c r="C8159" t="s">
        <v>151</v>
      </c>
      <c r="D8159" t="s">
        <v>152</v>
      </c>
      <c r="E8159">
        <v>0</v>
      </c>
      <c r="F8159" t="s">
        <v>1906</v>
      </c>
      <c r="G8159">
        <v>0</v>
      </c>
      <c r="H8159">
        <v>0</v>
      </c>
      <c r="I8159">
        <v>0.671296</v>
      </c>
    </row>
    <row r="8160" spans="1:9" x14ac:dyDescent="0.25">
      <c r="A8160">
        <v>2140440009</v>
      </c>
      <c r="B8160" t="s">
        <v>1965</v>
      </c>
      <c r="C8160" t="s">
        <v>130</v>
      </c>
      <c r="D8160" t="s">
        <v>131</v>
      </c>
      <c r="E8160">
        <v>11</v>
      </c>
      <c r="F8160" t="s">
        <v>1906</v>
      </c>
      <c r="G8160">
        <v>50</v>
      </c>
      <c r="H8160">
        <v>156</v>
      </c>
      <c r="I8160">
        <v>0.57454499999999997</v>
      </c>
    </row>
    <row r="8161" spans="1:9" x14ac:dyDescent="0.25">
      <c r="A8161">
        <v>2140440009</v>
      </c>
      <c r="B8161" t="s">
        <v>1965</v>
      </c>
      <c r="C8161" t="s">
        <v>137</v>
      </c>
      <c r="D8161" t="s">
        <v>138</v>
      </c>
      <c r="E8161">
        <v>0</v>
      </c>
      <c r="F8161" t="s">
        <v>1906</v>
      </c>
      <c r="G8161">
        <v>0</v>
      </c>
      <c r="H8161">
        <v>0</v>
      </c>
      <c r="I8161">
        <v>0.57499999999999996</v>
      </c>
    </row>
    <row r="8162" spans="1:9" x14ac:dyDescent="0.25">
      <c r="A8162">
        <v>2140440010</v>
      </c>
      <c r="B8162" t="s">
        <v>1966</v>
      </c>
      <c r="C8162" t="s">
        <v>130</v>
      </c>
      <c r="D8162" t="s">
        <v>131</v>
      </c>
      <c r="E8162">
        <v>593</v>
      </c>
      <c r="F8162" t="s">
        <v>1906</v>
      </c>
      <c r="G8162">
        <v>145</v>
      </c>
      <c r="H8162">
        <v>0</v>
      </c>
      <c r="I8162">
        <v>0.59792599999999996</v>
      </c>
    </row>
    <row r="8163" spans="1:9" x14ac:dyDescent="0.25">
      <c r="A8163">
        <v>2140440010</v>
      </c>
      <c r="B8163" t="s">
        <v>1966</v>
      </c>
      <c r="C8163" t="s">
        <v>151</v>
      </c>
      <c r="D8163" t="s">
        <v>152</v>
      </c>
      <c r="E8163">
        <v>0</v>
      </c>
      <c r="F8163" t="s">
        <v>1906</v>
      </c>
      <c r="G8163">
        <v>0</v>
      </c>
      <c r="H8163">
        <v>0</v>
      </c>
      <c r="I8163">
        <v>0.59799000000000002</v>
      </c>
    </row>
    <row r="8164" spans="1:9" x14ac:dyDescent="0.25">
      <c r="A8164">
        <v>2140440011</v>
      </c>
      <c r="B8164" t="s">
        <v>1967</v>
      </c>
      <c r="C8164" t="s">
        <v>8706</v>
      </c>
      <c r="D8164" t="s">
        <v>8707</v>
      </c>
      <c r="E8164">
        <v>18</v>
      </c>
      <c r="F8164" t="s">
        <v>1906</v>
      </c>
      <c r="G8164">
        <v>0</v>
      </c>
      <c r="H8164">
        <v>0</v>
      </c>
      <c r="I8164">
        <v>0.82333299999999998</v>
      </c>
    </row>
    <row r="8165" spans="1:9" x14ac:dyDescent="0.25">
      <c r="A8165">
        <v>2140440011</v>
      </c>
      <c r="B8165" t="s">
        <v>1967</v>
      </c>
      <c r="C8165" t="s">
        <v>130</v>
      </c>
      <c r="D8165" t="s">
        <v>131</v>
      </c>
      <c r="E8165" s="1">
        <v>1131</v>
      </c>
      <c r="F8165" t="s">
        <v>1906</v>
      </c>
      <c r="G8165">
        <v>0</v>
      </c>
      <c r="H8165">
        <v>0</v>
      </c>
      <c r="I8165">
        <v>0.82304999999999995</v>
      </c>
    </row>
    <row r="8166" spans="1:9" x14ac:dyDescent="0.25">
      <c r="A8166">
        <v>2140440011</v>
      </c>
      <c r="B8166" t="s">
        <v>1967</v>
      </c>
      <c r="C8166" t="s">
        <v>151</v>
      </c>
      <c r="D8166" t="s">
        <v>152</v>
      </c>
      <c r="E8166">
        <v>0</v>
      </c>
      <c r="F8166" t="s">
        <v>1906</v>
      </c>
      <c r="G8166">
        <v>0</v>
      </c>
      <c r="H8166">
        <v>0</v>
      </c>
      <c r="I8166">
        <v>0.823021</v>
      </c>
    </row>
    <row r="8167" spans="1:9" x14ac:dyDescent="0.25">
      <c r="A8167">
        <v>2140440012</v>
      </c>
      <c r="B8167" t="s">
        <v>1968</v>
      </c>
      <c r="C8167" t="s">
        <v>8706</v>
      </c>
      <c r="D8167" t="s">
        <v>8707</v>
      </c>
      <c r="E8167">
        <v>2</v>
      </c>
      <c r="F8167" t="s">
        <v>1906</v>
      </c>
      <c r="G8167">
        <v>0</v>
      </c>
      <c r="H8167">
        <v>0</v>
      </c>
      <c r="I8167">
        <v>0.63500000000000001</v>
      </c>
    </row>
    <row r="8168" spans="1:9" x14ac:dyDescent="0.25">
      <c r="A8168">
        <v>2140440012</v>
      </c>
      <c r="B8168" t="s">
        <v>1968</v>
      </c>
      <c r="C8168" t="s">
        <v>130</v>
      </c>
      <c r="D8168" t="s">
        <v>131</v>
      </c>
      <c r="E8168" s="1">
        <v>1878</v>
      </c>
      <c r="F8168" t="s">
        <v>1906</v>
      </c>
      <c r="G8168">
        <v>150</v>
      </c>
      <c r="H8168">
        <v>0</v>
      </c>
      <c r="I8168">
        <v>0.63448899999999997</v>
      </c>
    </row>
    <row r="8169" spans="1:9" x14ac:dyDescent="0.25">
      <c r="A8169">
        <v>2140440012</v>
      </c>
      <c r="B8169" t="s">
        <v>1968</v>
      </c>
      <c r="C8169" t="s">
        <v>151</v>
      </c>
      <c r="D8169" t="s">
        <v>152</v>
      </c>
      <c r="E8169">
        <v>0</v>
      </c>
      <c r="F8169" t="s">
        <v>1906</v>
      </c>
      <c r="G8169">
        <v>0</v>
      </c>
      <c r="H8169">
        <v>0</v>
      </c>
      <c r="I8169">
        <v>0.63446100000000005</v>
      </c>
    </row>
    <row r="8170" spans="1:9" x14ac:dyDescent="0.25">
      <c r="A8170">
        <v>2140440013</v>
      </c>
      <c r="B8170" t="s">
        <v>1969</v>
      </c>
      <c r="C8170" t="s">
        <v>130</v>
      </c>
      <c r="D8170" t="s">
        <v>131</v>
      </c>
      <c r="E8170">
        <v>651</v>
      </c>
      <c r="F8170" t="s">
        <v>1906</v>
      </c>
      <c r="G8170">
        <v>0</v>
      </c>
      <c r="H8170">
        <v>0</v>
      </c>
      <c r="I8170">
        <v>0.75476200000000004</v>
      </c>
    </row>
    <row r="8171" spans="1:9" x14ac:dyDescent="0.25">
      <c r="A8171">
        <v>2140440013</v>
      </c>
      <c r="B8171" t="s">
        <v>1969</v>
      </c>
      <c r="C8171" t="s">
        <v>151</v>
      </c>
      <c r="D8171" t="s">
        <v>152</v>
      </c>
      <c r="E8171">
        <v>0</v>
      </c>
      <c r="F8171" t="s">
        <v>1906</v>
      </c>
      <c r="G8171">
        <v>0</v>
      </c>
      <c r="H8171">
        <v>0</v>
      </c>
      <c r="I8171">
        <v>0.75479200000000002</v>
      </c>
    </row>
    <row r="8172" spans="1:9" x14ac:dyDescent="0.25">
      <c r="A8172">
        <v>2140440014</v>
      </c>
      <c r="B8172" t="s">
        <v>1970</v>
      </c>
      <c r="C8172" t="s">
        <v>130</v>
      </c>
      <c r="D8172" t="s">
        <v>131</v>
      </c>
      <c r="E8172" s="1">
        <v>1101</v>
      </c>
      <c r="F8172" t="s">
        <v>1906</v>
      </c>
      <c r="G8172">
        <v>780</v>
      </c>
      <c r="H8172">
        <v>0</v>
      </c>
      <c r="I8172">
        <v>0.97679400000000005</v>
      </c>
    </row>
    <row r="8173" spans="1:9" x14ac:dyDescent="0.25">
      <c r="A8173">
        <v>2140440014</v>
      </c>
      <c r="B8173" t="s">
        <v>1970</v>
      </c>
      <c r="C8173" t="s">
        <v>151</v>
      </c>
      <c r="D8173" t="s">
        <v>152</v>
      </c>
      <c r="E8173">
        <v>0</v>
      </c>
      <c r="F8173" t="s">
        <v>1906</v>
      </c>
      <c r="G8173">
        <v>0</v>
      </c>
      <c r="H8173">
        <v>0</v>
      </c>
      <c r="I8173">
        <v>0.97678600000000004</v>
      </c>
    </row>
    <row r="8174" spans="1:9" x14ac:dyDescent="0.25">
      <c r="A8174">
        <v>2140440015</v>
      </c>
      <c r="B8174" t="s">
        <v>1971</v>
      </c>
      <c r="C8174" t="s">
        <v>130</v>
      </c>
      <c r="D8174" t="s">
        <v>131</v>
      </c>
      <c r="E8174" s="1">
        <v>1328</v>
      </c>
      <c r="F8174" t="s">
        <v>1906</v>
      </c>
      <c r="G8174">
        <v>205</v>
      </c>
      <c r="H8174" s="1">
        <v>0</v>
      </c>
      <c r="I8174">
        <v>0.54899100000000001</v>
      </c>
    </row>
    <row r="8175" spans="1:9" x14ac:dyDescent="0.25">
      <c r="A8175">
        <v>2140440015</v>
      </c>
      <c r="B8175" t="s">
        <v>1971</v>
      </c>
      <c r="C8175" t="s">
        <v>126</v>
      </c>
      <c r="D8175" t="s">
        <v>127</v>
      </c>
      <c r="E8175">
        <v>10</v>
      </c>
      <c r="F8175" t="s">
        <v>1906</v>
      </c>
      <c r="G8175">
        <v>0</v>
      </c>
      <c r="H8175">
        <v>0</v>
      </c>
      <c r="I8175">
        <v>0.54900000000000004</v>
      </c>
    </row>
    <row r="8176" spans="1:9" x14ac:dyDescent="0.25">
      <c r="A8176">
        <v>2140440015</v>
      </c>
      <c r="B8176" t="s">
        <v>1971</v>
      </c>
      <c r="C8176" t="s">
        <v>151</v>
      </c>
      <c r="D8176" t="s">
        <v>152</v>
      </c>
      <c r="E8176">
        <v>0</v>
      </c>
      <c r="F8176" t="s">
        <v>1906</v>
      </c>
      <c r="G8176">
        <v>0</v>
      </c>
      <c r="H8176">
        <v>0</v>
      </c>
      <c r="I8176">
        <v>0.54916699999999996</v>
      </c>
    </row>
    <row r="8177" spans="1:9" x14ac:dyDescent="0.25">
      <c r="A8177">
        <v>2140440016</v>
      </c>
      <c r="B8177" t="s">
        <v>1972</v>
      </c>
      <c r="C8177" t="s">
        <v>8706</v>
      </c>
      <c r="D8177" t="s">
        <v>8707</v>
      </c>
      <c r="E8177">
        <v>3</v>
      </c>
      <c r="F8177" t="s">
        <v>1906</v>
      </c>
      <c r="G8177">
        <v>0</v>
      </c>
      <c r="H8177">
        <v>0</v>
      </c>
      <c r="I8177">
        <v>0.61333300000000002</v>
      </c>
    </row>
    <row r="8178" spans="1:9" x14ac:dyDescent="0.25">
      <c r="A8178">
        <v>2140440016</v>
      </c>
      <c r="B8178" t="s">
        <v>1972</v>
      </c>
      <c r="C8178" t="s">
        <v>130</v>
      </c>
      <c r="D8178" t="s">
        <v>131</v>
      </c>
      <c r="E8178" s="1">
        <v>1588</v>
      </c>
      <c r="F8178" t="s">
        <v>1906</v>
      </c>
      <c r="G8178">
        <v>25</v>
      </c>
      <c r="H8178">
        <v>0</v>
      </c>
      <c r="I8178">
        <v>0.61408099999999999</v>
      </c>
    </row>
    <row r="8179" spans="1:9" x14ac:dyDescent="0.25">
      <c r="A8179">
        <v>2140440016</v>
      </c>
      <c r="B8179" t="s">
        <v>1972</v>
      </c>
      <c r="C8179" t="s">
        <v>151</v>
      </c>
      <c r="D8179" t="s">
        <v>152</v>
      </c>
      <c r="E8179">
        <v>0</v>
      </c>
      <c r="F8179" t="s">
        <v>1906</v>
      </c>
      <c r="G8179">
        <v>0</v>
      </c>
      <c r="H8179">
        <v>0</v>
      </c>
      <c r="I8179">
        <v>0.61410699999999996</v>
      </c>
    </row>
    <row r="8180" spans="1:9" x14ac:dyDescent="0.25">
      <c r="A8180">
        <v>2140440017</v>
      </c>
      <c r="B8180" t="s">
        <v>1973</v>
      </c>
      <c r="C8180" t="s">
        <v>8706</v>
      </c>
      <c r="D8180" t="s">
        <v>8707</v>
      </c>
      <c r="E8180">
        <v>1</v>
      </c>
      <c r="F8180" t="s">
        <v>1906</v>
      </c>
      <c r="G8180">
        <v>0</v>
      </c>
      <c r="H8180">
        <v>0</v>
      </c>
      <c r="I8180">
        <v>0.62</v>
      </c>
    </row>
    <row r="8181" spans="1:9" x14ac:dyDescent="0.25">
      <c r="A8181">
        <v>2140440017</v>
      </c>
      <c r="B8181" t="s">
        <v>1973</v>
      </c>
      <c r="C8181" t="s">
        <v>130</v>
      </c>
      <c r="D8181" t="s">
        <v>131</v>
      </c>
      <c r="E8181" s="1">
        <v>1296</v>
      </c>
      <c r="F8181" t="s">
        <v>1906</v>
      </c>
      <c r="G8181">
        <v>120</v>
      </c>
      <c r="H8181">
        <v>240</v>
      </c>
      <c r="I8181">
        <v>0.61616499999999996</v>
      </c>
    </row>
    <row r="8182" spans="1:9" x14ac:dyDescent="0.25">
      <c r="A8182">
        <v>2140440017</v>
      </c>
      <c r="B8182" t="s">
        <v>1973</v>
      </c>
      <c r="C8182" t="s">
        <v>151</v>
      </c>
      <c r="D8182" t="s">
        <v>152</v>
      </c>
      <c r="E8182">
        <v>0</v>
      </c>
      <c r="F8182" t="s">
        <v>1906</v>
      </c>
      <c r="G8182">
        <v>240</v>
      </c>
      <c r="H8182">
        <v>0</v>
      </c>
      <c r="I8182">
        <v>0.61613099999999998</v>
      </c>
    </row>
    <row r="8183" spans="1:9" x14ac:dyDescent="0.25">
      <c r="A8183">
        <v>2140440018</v>
      </c>
      <c r="B8183" t="s">
        <v>1974</v>
      </c>
      <c r="C8183" t="s">
        <v>8706</v>
      </c>
      <c r="D8183" t="s">
        <v>8707</v>
      </c>
      <c r="E8183">
        <v>26</v>
      </c>
      <c r="F8183" t="s">
        <v>1906</v>
      </c>
      <c r="G8183">
        <v>0</v>
      </c>
      <c r="H8183">
        <v>0</v>
      </c>
      <c r="I8183">
        <v>0.86153800000000003</v>
      </c>
    </row>
    <row r="8184" spans="1:9" x14ac:dyDescent="0.25">
      <c r="A8184">
        <v>2140440018</v>
      </c>
      <c r="B8184" t="s">
        <v>1974</v>
      </c>
      <c r="C8184" t="s">
        <v>130</v>
      </c>
      <c r="D8184" t="s">
        <v>131</v>
      </c>
      <c r="E8184">
        <v>276</v>
      </c>
      <c r="F8184" t="s">
        <v>1906</v>
      </c>
      <c r="G8184">
        <v>330</v>
      </c>
      <c r="H8184">
        <v>0</v>
      </c>
      <c r="I8184">
        <v>0.86177499999999996</v>
      </c>
    </row>
    <row r="8185" spans="1:9" x14ac:dyDescent="0.25">
      <c r="A8185">
        <v>2140440018</v>
      </c>
      <c r="B8185" t="s">
        <v>1974</v>
      </c>
      <c r="C8185" t="s">
        <v>151</v>
      </c>
      <c r="D8185" t="s">
        <v>152</v>
      </c>
      <c r="E8185">
        <v>0</v>
      </c>
      <c r="F8185" t="s">
        <v>1906</v>
      </c>
      <c r="G8185">
        <v>0</v>
      </c>
      <c r="H8185">
        <v>0</v>
      </c>
      <c r="I8185">
        <v>0.86171600000000004</v>
      </c>
    </row>
    <row r="8186" spans="1:9" x14ac:dyDescent="0.25">
      <c r="A8186">
        <v>2140440019</v>
      </c>
      <c r="B8186" t="s">
        <v>1975</v>
      </c>
      <c r="C8186" t="s">
        <v>130</v>
      </c>
      <c r="D8186" t="s">
        <v>131</v>
      </c>
      <c r="E8186">
        <v>457</v>
      </c>
      <c r="F8186" t="s">
        <v>1906</v>
      </c>
      <c r="G8186">
        <v>90</v>
      </c>
      <c r="H8186">
        <v>0</v>
      </c>
      <c r="I8186">
        <v>0.58231900000000003</v>
      </c>
    </row>
    <row r="8187" spans="1:9" x14ac:dyDescent="0.25">
      <c r="A8187">
        <v>2140440019</v>
      </c>
      <c r="B8187" t="s">
        <v>1975</v>
      </c>
      <c r="C8187" t="s">
        <v>151</v>
      </c>
      <c r="D8187" t="s">
        <v>152</v>
      </c>
      <c r="E8187">
        <v>0</v>
      </c>
      <c r="F8187" t="s">
        <v>1906</v>
      </c>
      <c r="G8187">
        <v>0</v>
      </c>
      <c r="H8187">
        <v>0</v>
      </c>
      <c r="I8187">
        <v>0.58238100000000004</v>
      </c>
    </row>
    <row r="8188" spans="1:9" x14ac:dyDescent="0.25">
      <c r="A8188">
        <v>2140450001</v>
      </c>
      <c r="B8188" t="s">
        <v>1976</v>
      </c>
      <c r="C8188" t="s">
        <v>8706</v>
      </c>
      <c r="D8188" t="s">
        <v>8707</v>
      </c>
      <c r="E8188">
        <v>26</v>
      </c>
      <c r="F8188" t="s">
        <v>36</v>
      </c>
      <c r="G8188">
        <v>0</v>
      </c>
      <c r="H8188">
        <v>0</v>
      </c>
      <c r="I8188">
        <v>40.348846000000002</v>
      </c>
    </row>
    <row r="8189" spans="1:9" x14ac:dyDescent="0.25">
      <c r="A8189">
        <v>2140450001</v>
      </c>
      <c r="B8189" t="s">
        <v>1976</v>
      </c>
      <c r="C8189" t="s">
        <v>130</v>
      </c>
      <c r="D8189" t="s">
        <v>131</v>
      </c>
      <c r="E8189">
        <v>0.89500000000000002</v>
      </c>
      <c r="F8189" t="s">
        <v>36</v>
      </c>
      <c r="G8189">
        <v>5</v>
      </c>
      <c r="H8189">
        <v>0</v>
      </c>
      <c r="I8189">
        <v>40.346369000000003</v>
      </c>
    </row>
    <row r="8190" spans="1:9" x14ac:dyDescent="0.25">
      <c r="A8190">
        <v>2140450001</v>
      </c>
      <c r="B8190" t="s">
        <v>1976</v>
      </c>
      <c r="C8190" t="s">
        <v>137</v>
      </c>
      <c r="D8190" t="s">
        <v>138</v>
      </c>
      <c r="E8190">
        <v>0</v>
      </c>
      <c r="F8190" t="s">
        <v>36</v>
      </c>
      <c r="G8190">
        <v>0</v>
      </c>
      <c r="H8190">
        <v>0</v>
      </c>
      <c r="I8190">
        <v>40</v>
      </c>
    </row>
    <row r="8191" spans="1:9" x14ac:dyDescent="0.25">
      <c r="A8191">
        <v>2140450002</v>
      </c>
      <c r="B8191" t="s">
        <v>1977</v>
      </c>
      <c r="C8191" t="s">
        <v>8706</v>
      </c>
      <c r="D8191" t="s">
        <v>8707</v>
      </c>
      <c r="E8191">
        <v>23</v>
      </c>
      <c r="F8191" t="s">
        <v>36</v>
      </c>
      <c r="G8191">
        <v>0</v>
      </c>
      <c r="H8191">
        <v>0</v>
      </c>
      <c r="I8191">
        <v>15.660435</v>
      </c>
    </row>
    <row r="8192" spans="1:9" x14ac:dyDescent="0.25">
      <c r="A8192">
        <v>2140450002</v>
      </c>
      <c r="B8192" t="s">
        <v>1977</v>
      </c>
      <c r="C8192" t="s">
        <v>130</v>
      </c>
      <c r="D8192" t="s">
        <v>131</v>
      </c>
      <c r="E8192">
        <v>0.8</v>
      </c>
      <c r="F8192" t="s">
        <v>36</v>
      </c>
      <c r="G8192">
        <v>4</v>
      </c>
      <c r="H8192">
        <v>0</v>
      </c>
      <c r="I8192">
        <v>15.6625</v>
      </c>
    </row>
    <row r="8193" spans="1:9" x14ac:dyDescent="0.25">
      <c r="A8193">
        <v>2140450002</v>
      </c>
      <c r="B8193" t="s">
        <v>1977</v>
      </c>
      <c r="C8193" t="s">
        <v>137</v>
      </c>
      <c r="D8193" t="s">
        <v>138</v>
      </c>
      <c r="E8193">
        <v>0</v>
      </c>
      <c r="F8193" t="s">
        <v>36</v>
      </c>
      <c r="G8193">
        <v>0</v>
      </c>
      <c r="H8193">
        <v>0</v>
      </c>
      <c r="I8193">
        <v>16</v>
      </c>
    </row>
    <row r="8194" spans="1:9" x14ac:dyDescent="0.25">
      <c r="A8194">
        <v>2140450003</v>
      </c>
      <c r="B8194" t="s">
        <v>1978</v>
      </c>
      <c r="C8194" t="s">
        <v>8706</v>
      </c>
      <c r="D8194" t="s">
        <v>8707</v>
      </c>
      <c r="E8194">
        <v>17</v>
      </c>
      <c r="F8194" t="s">
        <v>36</v>
      </c>
      <c r="G8194">
        <v>0</v>
      </c>
      <c r="H8194">
        <v>0</v>
      </c>
      <c r="I8194">
        <v>15.634706</v>
      </c>
    </row>
    <row r="8195" spans="1:9" x14ac:dyDescent="0.25">
      <c r="A8195">
        <v>2140450003</v>
      </c>
      <c r="B8195" t="s">
        <v>1978</v>
      </c>
      <c r="C8195" t="s">
        <v>130</v>
      </c>
      <c r="D8195" t="s">
        <v>131</v>
      </c>
      <c r="E8195">
        <v>1.8</v>
      </c>
      <c r="F8195" t="s">
        <v>36</v>
      </c>
      <c r="G8195">
        <v>3</v>
      </c>
      <c r="H8195">
        <v>0</v>
      </c>
      <c r="I8195">
        <v>15.638889000000001</v>
      </c>
    </row>
    <row r="8196" spans="1:9" x14ac:dyDescent="0.25">
      <c r="A8196">
        <v>2140450003</v>
      </c>
      <c r="B8196" t="s">
        <v>1978</v>
      </c>
      <c r="C8196" t="s">
        <v>137</v>
      </c>
      <c r="D8196" t="s">
        <v>138</v>
      </c>
      <c r="E8196">
        <v>0</v>
      </c>
      <c r="F8196" t="s">
        <v>36</v>
      </c>
      <c r="G8196">
        <v>0</v>
      </c>
      <c r="H8196">
        <v>0</v>
      </c>
      <c r="I8196">
        <v>16</v>
      </c>
    </row>
    <row r="8197" spans="1:9" x14ac:dyDescent="0.25">
      <c r="A8197">
        <v>2140450004</v>
      </c>
      <c r="B8197" t="s">
        <v>1979</v>
      </c>
      <c r="C8197" t="s">
        <v>8706</v>
      </c>
      <c r="D8197" t="s">
        <v>8707</v>
      </c>
      <c r="E8197">
        <v>23</v>
      </c>
      <c r="F8197" t="s">
        <v>36</v>
      </c>
      <c r="G8197">
        <v>0</v>
      </c>
      <c r="H8197">
        <v>0</v>
      </c>
      <c r="I8197">
        <v>15.663478</v>
      </c>
    </row>
    <row r="8198" spans="1:9" x14ac:dyDescent="0.25">
      <c r="A8198">
        <v>2140450004</v>
      </c>
      <c r="B8198" t="s">
        <v>1979</v>
      </c>
      <c r="C8198" t="s">
        <v>130</v>
      </c>
      <c r="D8198" t="s">
        <v>131</v>
      </c>
      <c r="E8198">
        <v>2.84</v>
      </c>
      <c r="F8198" t="s">
        <v>36</v>
      </c>
      <c r="G8198">
        <v>5</v>
      </c>
      <c r="H8198">
        <v>0</v>
      </c>
      <c r="I8198">
        <v>15.661972</v>
      </c>
    </row>
    <row r="8199" spans="1:9" x14ac:dyDescent="0.25">
      <c r="A8199">
        <v>2140450004</v>
      </c>
      <c r="B8199" t="s">
        <v>1979</v>
      </c>
      <c r="C8199" t="s">
        <v>137</v>
      </c>
      <c r="D8199" t="s">
        <v>138</v>
      </c>
      <c r="E8199">
        <v>0</v>
      </c>
      <c r="F8199" t="s">
        <v>36</v>
      </c>
      <c r="G8199">
        <v>0</v>
      </c>
      <c r="H8199">
        <v>0</v>
      </c>
      <c r="I8199">
        <v>16</v>
      </c>
    </row>
    <row r="8200" spans="1:9" x14ac:dyDescent="0.25">
      <c r="A8200">
        <v>2140450005</v>
      </c>
      <c r="B8200" t="s">
        <v>1980</v>
      </c>
      <c r="C8200" t="s">
        <v>8706</v>
      </c>
      <c r="D8200" t="s">
        <v>8707</v>
      </c>
      <c r="E8200">
        <v>10</v>
      </c>
      <c r="F8200" t="s">
        <v>36</v>
      </c>
      <c r="G8200">
        <v>0</v>
      </c>
      <c r="H8200">
        <v>0</v>
      </c>
      <c r="I8200">
        <v>15.661</v>
      </c>
    </row>
    <row r="8201" spans="1:9" x14ac:dyDescent="0.25">
      <c r="A8201">
        <v>2140450005</v>
      </c>
      <c r="B8201" t="s">
        <v>1980</v>
      </c>
      <c r="C8201" t="s">
        <v>130</v>
      </c>
      <c r="D8201" t="s">
        <v>131</v>
      </c>
      <c r="E8201">
        <v>1.85</v>
      </c>
      <c r="F8201" t="s">
        <v>36</v>
      </c>
      <c r="G8201">
        <v>5</v>
      </c>
      <c r="H8201">
        <v>0</v>
      </c>
      <c r="I8201">
        <v>15.659459</v>
      </c>
    </row>
    <row r="8202" spans="1:9" x14ac:dyDescent="0.25">
      <c r="A8202">
        <v>2140450005</v>
      </c>
      <c r="B8202" t="s">
        <v>1980</v>
      </c>
      <c r="C8202" t="s">
        <v>137</v>
      </c>
      <c r="D8202" t="s">
        <v>138</v>
      </c>
      <c r="E8202">
        <v>0</v>
      </c>
      <c r="F8202" t="s">
        <v>36</v>
      </c>
      <c r="G8202">
        <v>0</v>
      </c>
      <c r="H8202">
        <v>0</v>
      </c>
      <c r="I8202">
        <v>16</v>
      </c>
    </row>
    <row r="8203" spans="1:9" x14ac:dyDescent="0.25">
      <c r="A8203">
        <v>2140450006</v>
      </c>
      <c r="B8203" t="s">
        <v>1981</v>
      </c>
      <c r="C8203" t="s">
        <v>130</v>
      </c>
      <c r="D8203" t="s">
        <v>131</v>
      </c>
      <c r="E8203">
        <v>0.9</v>
      </c>
      <c r="F8203" t="s">
        <v>36</v>
      </c>
      <c r="G8203">
        <v>0</v>
      </c>
      <c r="H8203">
        <v>0</v>
      </c>
      <c r="I8203">
        <v>11.855556</v>
      </c>
    </row>
    <row r="8204" spans="1:9" x14ac:dyDescent="0.25">
      <c r="A8204">
        <v>2140450007</v>
      </c>
      <c r="B8204" t="s">
        <v>1982</v>
      </c>
      <c r="C8204" t="s">
        <v>130</v>
      </c>
      <c r="D8204" t="s">
        <v>131</v>
      </c>
      <c r="E8204">
        <v>0.9</v>
      </c>
      <c r="F8204" t="s">
        <v>36</v>
      </c>
      <c r="G8204">
        <v>0</v>
      </c>
      <c r="H8204">
        <v>0</v>
      </c>
      <c r="I8204">
        <v>16.111111000000001</v>
      </c>
    </row>
    <row r="8205" spans="1:9" x14ac:dyDescent="0.25">
      <c r="A8205">
        <v>2140450008</v>
      </c>
      <c r="B8205" t="s">
        <v>1983</v>
      </c>
      <c r="C8205" t="s">
        <v>130</v>
      </c>
      <c r="D8205" t="s">
        <v>131</v>
      </c>
      <c r="E8205">
        <v>0.9</v>
      </c>
      <c r="F8205" t="s">
        <v>36</v>
      </c>
      <c r="G8205">
        <v>0</v>
      </c>
      <c r="H8205">
        <v>0</v>
      </c>
      <c r="I8205">
        <v>16.133333</v>
      </c>
    </row>
    <row r="8206" spans="1:9" x14ac:dyDescent="0.25">
      <c r="A8206">
        <v>2140450009</v>
      </c>
      <c r="B8206" t="s">
        <v>1984</v>
      </c>
      <c r="C8206" t="s">
        <v>130</v>
      </c>
      <c r="D8206" t="s">
        <v>131</v>
      </c>
      <c r="E8206">
        <v>0.9</v>
      </c>
      <c r="F8206" t="s">
        <v>36</v>
      </c>
      <c r="G8206">
        <v>0</v>
      </c>
      <c r="H8206">
        <v>0</v>
      </c>
      <c r="I8206">
        <v>11.8</v>
      </c>
    </row>
    <row r="8207" spans="1:9" x14ac:dyDescent="0.25">
      <c r="A8207">
        <v>2140450010</v>
      </c>
      <c r="B8207" t="s">
        <v>1985</v>
      </c>
      <c r="C8207" t="s">
        <v>130</v>
      </c>
      <c r="D8207" t="s">
        <v>131</v>
      </c>
      <c r="E8207">
        <v>0.89</v>
      </c>
      <c r="F8207" t="s">
        <v>36</v>
      </c>
      <c r="G8207">
        <v>0</v>
      </c>
      <c r="H8207">
        <v>0</v>
      </c>
      <c r="I8207">
        <v>16.033708000000001</v>
      </c>
    </row>
    <row r="8208" spans="1:9" x14ac:dyDescent="0.25">
      <c r="A8208">
        <v>2140450011</v>
      </c>
      <c r="B8208" t="s">
        <v>1986</v>
      </c>
      <c r="C8208" t="s">
        <v>130</v>
      </c>
      <c r="D8208" t="s">
        <v>131</v>
      </c>
      <c r="E8208">
        <v>0.88</v>
      </c>
      <c r="F8208" t="s">
        <v>36</v>
      </c>
      <c r="G8208">
        <v>0</v>
      </c>
      <c r="H8208">
        <v>0</v>
      </c>
      <c r="I8208">
        <v>15.681818</v>
      </c>
    </row>
    <row r="8209" spans="1:9" x14ac:dyDescent="0.25">
      <c r="A8209">
        <v>2140450012</v>
      </c>
      <c r="B8209" t="s">
        <v>1987</v>
      </c>
      <c r="C8209" t="s">
        <v>130</v>
      </c>
      <c r="D8209" t="s">
        <v>131</v>
      </c>
      <c r="E8209">
        <v>0.83</v>
      </c>
      <c r="F8209" t="s">
        <v>36</v>
      </c>
      <c r="G8209">
        <v>2</v>
      </c>
      <c r="H8209">
        <v>0</v>
      </c>
      <c r="I8209">
        <v>15.46988</v>
      </c>
    </row>
    <row r="8210" spans="1:9" x14ac:dyDescent="0.25">
      <c r="A8210">
        <v>2140450013</v>
      </c>
      <c r="B8210" t="s">
        <v>1988</v>
      </c>
      <c r="C8210" t="s">
        <v>130</v>
      </c>
      <c r="D8210" t="s">
        <v>131</v>
      </c>
      <c r="E8210">
        <v>0.9</v>
      </c>
      <c r="F8210" t="s">
        <v>36</v>
      </c>
      <c r="G8210">
        <v>0</v>
      </c>
      <c r="H8210">
        <v>0</v>
      </c>
      <c r="I8210">
        <v>15.866667</v>
      </c>
    </row>
    <row r="8211" spans="1:9" x14ac:dyDescent="0.25">
      <c r="A8211">
        <v>2140450014</v>
      </c>
      <c r="B8211" t="s">
        <v>1989</v>
      </c>
      <c r="C8211" t="s">
        <v>8706</v>
      </c>
      <c r="D8211" t="s">
        <v>8707</v>
      </c>
      <c r="E8211">
        <v>50</v>
      </c>
      <c r="F8211" t="s">
        <v>36</v>
      </c>
      <c r="G8211">
        <v>0</v>
      </c>
      <c r="H8211">
        <v>0</v>
      </c>
      <c r="I8211">
        <v>15.8222</v>
      </c>
    </row>
    <row r="8212" spans="1:9" x14ac:dyDescent="0.25">
      <c r="A8212">
        <v>2140450014</v>
      </c>
      <c r="B8212" t="s">
        <v>1989</v>
      </c>
      <c r="C8212" t="s">
        <v>130</v>
      </c>
      <c r="D8212" t="s">
        <v>131</v>
      </c>
      <c r="E8212">
        <v>54.85</v>
      </c>
      <c r="F8212" t="s">
        <v>36</v>
      </c>
      <c r="G8212">
        <v>0</v>
      </c>
      <c r="H8212">
        <v>0</v>
      </c>
      <c r="I8212">
        <v>15.822425000000001</v>
      </c>
    </row>
    <row r="8213" spans="1:9" x14ac:dyDescent="0.25">
      <c r="A8213">
        <v>2140450015</v>
      </c>
      <c r="B8213" t="s">
        <v>1990</v>
      </c>
      <c r="C8213" t="s">
        <v>8706</v>
      </c>
      <c r="D8213" t="s">
        <v>8707</v>
      </c>
      <c r="E8213">
        <v>12</v>
      </c>
      <c r="F8213" t="s">
        <v>36</v>
      </c>
      <c r="G8213">
        <v>0</v>
      </c>
      <c r="H8213">
        <v>0</v>
      </c>
      <c r="I8213">
        <v>13.23</v>
      </c>
    </row>
    <row r="8214" spans="1:9" x14ac:dyDescent="0.25">
      <c r="A8214">
        <v>2140450015</v>
      </c>
      <c r="B8214" t="s">
        <v>1990</v>
      </c>
      <c r="C8214" t="s">
        <v>130</v>
      </c>
      <c r="D8214" t="s">
        <v>131</v>
      </c>
      <c r="E8214">
        <v>0.9</v>
      </c>
      <c r="F8214" t="s">
        <v>36</v>
      </c>
      <c r="G8214">
        <v>6</v>
      </c>
      <c r="H8214">
        <v>0</v>
      </c>
      <c r="I8214">
        <v>13.233333</v>
      </c>
    </row>
    <row r="8215" spans="1:9" x14ac:dyDescent="0.25">
      <c r="A8215">
        <v>2140450016</v>
      </c>
      <c r="B8215" t="s">
        <v>1991</v>
      </c>
      <c r="C8215" t="s">
        <v>8706</v>
      </c>
      <c r="D8215" t="s">
        <v>8707</v>
      </c>
      <c r="E8215">
        <v>4</v>
      </c>
      <c r="F8215" t="s">
        <v>36</v>
      </c>
      <c r="G8215">
        <v>0</v>
      </c>
      <c r="H8215">
        <v>0</v>
      </c>
      <c r="I8215">
        <v>13.297499999999999</v>
      </c>
    </row>
    <row r="8216" spans="1:9" x14ac:dyDescent="0.25">
      <c r="A8216">
        <v>2140450016</v>
      </c>
      <c r="B8216" t="s">
        <v>1991</v>
      </c>
      <c r="C8216" t="s">
        <v>130</v>
      </c>
      <c r="D8216" t="s">
        <v>131</v>
      </c>
      <c r="E8216">
        <v>0.9</v>
      </c>
      <c r="F8216" t="s">
        <v>36</v>
      </c>
      <c r="G8216">
        <v>2</v>
      </c>
      <c r="H8216">
        <v>0</v>
      </c>
      <c r="I8216">
        <v>13.3</v>
      </c>
    </row>
    <row r="8217" spans="1:9" x14ac:dyDescent="0.25">
      <c r="A8217">
        <v>2140450017</v>
      </c>
      <c r="B8217" t="s">
        <v>1992</v>
      </c>
      <c r="C8217" t="s">
        <v>8706</v>
      </c>
      <c r="D8217" t="s">
        <v>8707</v>
      </c>
      <c r="E8217">
        <v>18</v>
      </c>
      <c r="F8217" t="s">
        <v>36</v>
      </c>
      <c r="G8217">
        <v>0</v>
      </c>
      <c r="H8217">
        <v>0</v>
      </c>
      <c r="I8217">
        <v>13.220556</v>
      </c>
    </row>
    <row r="8218" spans="1:9" x14ac:dyDescent="0.25">
      <c r="A8218">
        <v>2140450017</v>
      </c>
      <c r="B8218" t="s">
        <v>1992</v>
      </c>
      <c r="C8218" t="s">
        <v>130</v>
      </c>
      <c r="D8218" t="s">
        <v>131</v>
      </c>
      <c r="E8218">
        <v>7.9</v>
      </c>
      <c r="F8218" t="s">
        <v>36</v>
      </c>
      <c r="G8218">
        <v>0</v>
      </c>
      <c r="H8218">
        <v>0</v>
      </c>
      <c r="I8218">
        <v>13.221519000000001</v>
      </c>
    </row>
    <row r="8219" spans="1:9" x14ac:dyDescent="0.25">
      <c r="A8219">
        <v>2140450018</v>
      </c>
      <c r="B8219" t="s">
        <v>1993</v>
      </c>
      <c r="C8219" t="s">
        <v>8706</v>
      </c>
      <c r="D8219" t="s">
        <v>8707</v>
      </c>
      <c r="E8219">
        <v>14</v>
      </c>
      <c r="F8219" t="s">
        <v>504</v>
      </c>
      <c r="G8219">
        <v>0</v>
      </c>
      <c r="H8219">
        <v>0</v>
      </c>
      <c r="I8219">
        <v>13.313571</v>
      </c>
    </row>
    <row r="8220" spans="1:9" x14ac:dyDescent="0.25">
      <c r="A8220">
        <v>2140450018</v>
      </c>
      <c r="B8220" t="s">
        <v>1993</v>
      </c>
      <c r="C8220" t="s">
        <v>130</v>
      </c>
      <c r="D8220" t="s">
        <v>131</v>
      </c>
      <c r="E8220">
        <v>0.91</v>
      </c>
      <c r="F8220" t="s">
        <v>504</v>
      </c>
      <c r="G8220">
        <v>5</v>
      </c>
      <c r="H8220">
        <v>0</v>
      </c>
      <c r="I8220">
        <v>13.318681</v>
      </c>
    </row>
    <row r="8221" spans="1:9" x14ac:dyDescent="0.25">
      <c r="A8221">
        <v>2140450019</v>
      </c>
      <c r="B8221" t="s">
        <v>1994</v>
      </c>
      <c r="C8221" t="s">
        <v>130</v>
      </c>
      <c r="D8221" t="s">
        <v>131</v>
      </c>
      <c r="E8221">
        <v>0.9</v>
      </c>
      <c r="F8221" t="s">
        <v>504</v>
      </c>
      <c r="G8221">
        <v>0</v>
      </c>
      <c r="H8221">
        <v>0</v>
      </c>
      <c r="I8221">
        <v>15.788888999999999</v>
      </c>
    </row>
    <row r="8222" spans="1:9" x14ac:dyDescent="0.25">
      <c r="A8222">
        <v>2140450020</v>
      </c>
      <c r="B8222" t="s">
        <v>1995</v>
      </c>
      <c r="C8222" t="s">
        <v>130</v>
      </c>
      <c r="D8222" t="s">
        <v>131</v>
      </c>
      <c r="E8222">
        <v>0.9</v>
      </c>
      <c r="F8222" t="s">
        <v>504</v>
      </c>
      <c r="G8222">
        <v>0</v>
      </c>
      <c r="H8222">
        <v>0</v>
      </c>
      <c r="I8222">
        <v>15.944444000000001</v>
      </c>
    </row>
    <row r="8223" spans="1:9" x14ac:dyDescent="0.25">
      <c r="A8223">
        <v>2140450021</v>
      </c>
      <c r="B8223" t="s">
        <v>1996</v>
      </c>
      <c r="C8223" t="s">
        <v>8706</v>
      </c>
      <c r="D8223" t="s">
        <v>8707</v>
      </c>
      <c r="E8223">
        <v>18</v>
      </c>
      <c r="F8223" t="s">
        <v>504</v>
      </c>
      <c r="G8223">
        <v>0</v>
      </c>
      <c r="H8223">
        <v>0</v>
      </c>
      <c r="I8223">
        <v>13.271667000000001</v>
      </c>
    </row>
    <row r="8224" spans="1:9" x14ac:dyDescent="0.25">
      <c r="A8224">
        <v>2140450021</v>
      </c>
      <c r="B8224" t="s">
        <v>1996</v>
      </c>
      <c r="C8224" t="s">
        <v>130</v>
      </c>
      <c r="D8224" t="s">
        <v>131</v>
      </c>
      <c r="E8224">
        <v>40.9</v>
      </c>
      <c r="F8224" t="s">
        <v>504</v>
      </c>
      <c r="G8224">
        <v>0</v>
      </c>
      <c r="H8224">
        <v>0</v>
      </c>
      <c r="I8224">
        <v>13.271637999999999</v>
      </c>
    </row>
    <row r="8225" spans="1:9" x14ac:dyDescent="0.25">
      <c r="A8225">
        <v>2140450022</v>
      </c>
      <c r="B8225" t="s">
        <v>1997</v>
      </c>
      <c r="C8225" t="s">
        <v>8706</v>
      </c>
      <c r="D8225" t="s">
        <v>8707</v>
      </c>
      <c r="E8225">
        <v>5</v>
      </c>
      <c r="F8225" t="s">
        <v>504</v>
      </c>
      <c r="G8225">
        <v>0</v>
      </c>
      <c r="H8225">
        <v>0</v>
      </c>
      <c r="I8225">
        <v>13.16</v>
      </c>
    </row>
    <row r="8226" spans="1:9" x14ac:dyDescent="0.25">
      <c r="A8226">
        <v>2140450022</v>
      </c>
      <c r="B8226" t="s">
        <v>1997</v>
      </c>
      <c r="C8226" t="s">
        <v>130</v>
      </c>
      <c r="D8226" t="s">
        <v>131</v>
      </c>
      <c r="E8226">
        <v>50.9</v>
      </c>
      <c r="F8226" t="s">
        <v>504</v>
      </c>
      <c r="G8226">
        <v>0</v>
      </c>
      <c r="H8226">
        <v>0</v>
      </c>
      <c r="I8226">
        <v>13.160904</v>
      </c>
    </row>
    <row r="8227" spans="1:9" x14ac:dyDescent="0.25">
      <c r="A8227">
        <v>2140450023</v>
      </c>
      <c r="B8227" t="s">
        <v>1998</v>
      </c>
      <c r="C8227" t="s">
        <v>8706</v>
      </c>
      <c r="D8227" t="s">
        <v>8707</v>
      </c>
      <c r="E8227">
        <v>30</v>
      </c>
      <c r="F8227" t="s">
        <v>504</v>
      </c>
      <c r="G8227">
        <v>0</v>
      </c>
      <c r="H8227">
        <v>0</v>
      </c>
      <c r="I8227">
        <v>14.748666999999999</v>
      </c>
    </row>
    <row r="8228" spans="1:9" x14ac:dyDescent="0.25">
      <c r="A8228">
        <v>2140450023</v>
      </c>
      <c r="B8228" t="s">
        <v>1998</v>
      </c>
      <c r="C8228" t="s">
        <v>130</v>
      </c>
      <c r="D8228" t="s">
        <v>131</v>
      </c>
      <c r="E8228">
        <v>39.79</v>
      </c>
      <c r="F8228" t="s">
        <v>504</v>
      </c>
      <c r="G8228">
        <v>0</v>
      </c>
      <c r="H8228">
        <v>0</v>
      </c>
      <c r="I8228">
        <v>14.748680999999999</v>
      </c>
    </row>
    <row r="8229" spans="1:9" x14ac:dyDescent="0.25">
      <c r="A8229">
        <v>2140450023</v>
      </c>
      <c r="B8229" t="s">
        <v>1998</v>
      </c>
      <c r="C8229" t="s">
        <v>137</v>
      </c>
      <c r="D8229" t="s">
        <v>138</v>
      </c>
      <c r="E8229">
        <v>0</v>
      </c>
      <c r="F8229" t="s">
        <v>504</v>
      </c>
      <c r="G8229">
        <v>0</v>
      </c>
      <c r="H8229">
        <v>0</v>
      </c>
      <c r="I8229">
        <v>14</v>
      </c>
    </row>
    <row r="8230" spans="1:9" x14ac:dyDescent="0.25">
      <c r="A8230">
        <v>2140450024</v>
      </c>
      <c r="B8230" t="s">
        <v>1999</v>
      </c>
      <c r="C8230" t="s">
        <v>8706</v>
      </c>
      <c r="D8230" t="s">
        <v>8707</v>
      </c>
      <c r="E8230">
        <v>13</v>
      </c>
      <c r="F8230" t="s">
        <v>504</v>
      </c>
      <c r="G8230">
        <v>0</v>
      </c>
      <c r="H8230">
        <v>0</v>
      </c>
      <c r="I8230">
        <v>13.196154</v>
      </c>
    </row>
    <row r="8231" spans="1:9" x14ac:dyDescent="0.25">
      <c r="A8231">
        <v>2140450024</v>
      </c>
      <c r="B8231" t="s">
        <v>1999</v>
      </c>
      <c r="C8231" t="s">
        <v>130</v>
      </c>
      <c r="D8231" t="s">
        <v>131</v>
      </c>
      <c r="E8231">
        <v>0.89</v>
      </c>
      <c r="F8231" t="s">
        <v>504</v>
      </c>
      <c r="G8231">
        <v>6</v>
      </c>
      <c r="H8231">
        <v>0</v>
      </c>
      <c r="I8231">
        <v>13.191011</v>
      </c>
    </row>
    <row r="8232" spans="1:9" x14ac:dyDescent="0.25">
      <c r="A8232">
        <v>2140450025</v>
      </c>
      <c r="B8232" t="s">
        <v>2000</v>
      </c>
      <c r="C8232" t="s">
        <v>8706</v>
      </c>
      <c r="D8232" t="s">
        <v>8707</v>
      </c>
      <c r="E8232">
        <v>42</v>
      </c>
      <c r="F8232" t="s">
        <v>504</v>
      </c>
      <c r="G8232">
        <v>0</v>
      </c>
      <c r="H8232">
        <v>0</v>
      </c>
      <c r="I8232">
        <v>13.42881</v>
      </c>
    </row>
    <row r="8233" spans="1:9" x14ac:dyDescent="0.25">
      <c r="A8233">
        <v>2140450025</v>
      </c>
      <c r="B8233" t="s">
        <v>2000</v>
      </c>
      <c r="C8233" t="s">
        <v>130</v>
      </c>
      <c r="D8233" t="s">
        <v>131</v>
      </c>
      <c r="E8233">
        <v>0.89</v>
      </c>
      <c r="F8233" t="s">
        <v>504</v>
      </c>
      <c r="G8233">
        <v>5</v>
      </c>
      <c r="H8233">
        <v>0</v>
      </c>
      <c r="I8233">
        <v>13.426966</v>
      </c>
    </row>
    <row r="8234" spans="1:9" x14ac:dyDescent="0.25">
      <c r="A8234">
        <v>2140450026</v>
      </c>
      <c r="B8234" t="s">
        <v>2001</v>
      </c>
      <c r="C8234" t="s">
        <v>8706</v>
      </c>
      <c r="D8234" t="s">
        <v>8707</v>
      </c>
      <c r="E8234">
        <v>5</v>
      </c>
      <c r="F8234" t="s">
        <v>504</v>
      </c>
      <c r="G8234">
        <v>0</v>
      </c>
      <c r="H8234">
        <v>0</v>
      </c>
      <c r="I8234">
        <v>16.524000000000001</v>
      </c>
    </row>
    <row r="8235" spans="1:9" x14ac:dyDescent="0.25">
      <c r="A8235">
        <v>2140450026</v>
      </c>
      <c r="B8235" t="s">
        <v>2001</v>
      </c>
      <c r="C8235" t="s">
        <v>130</v>
      </c>
      <c r="D8235" t="s">
        <v>131</v>
      </c>
      <c r="E8235">
        <v>10.95</v>
      </c>
      <c r="F8235" t="s">
        <v>504</v>
      </c>
      <c r="G8235">
        <v>0</v>
      </c>
      <c r="H8235">
        <v>0</v>
      </c>
      <c r="I8235">
        <v>16.523288000000001</v>
      </c>
    </row>
    <row r="8236" spans="1:9" x14ac:dyDescent="0.25">
      <c r="A8236">
        <v>2140450027</v>
      </c>
      <c r="B8236" t="s">
        <v>2002</v>
      </c>
      <c r="C8236" t="s">
        <v>8706</v>
      </c>
      <c r="D8236" t="s">
        <v>8707</v>
      </c>
      <c r="E8236">
        <v>4</v>
      </c>
      <c r="F8236" t="s">
        <v>504</v>
      </c>
      <c r="G8236">
        <v>0</v>
      </c>
      <c r="H8236">
        <v>0</v>
      </c>
      <c r="I8236">
        <v>16.737500000000001</v>
      </c>
    </row>
    <row r="8237" spans="1:9" x14ac:dyDescent="0.25">
      <c r="A8237">
        <v>2140450027</v>
      </c>
      <c r="B8237" t="s">
        <v>2002</v>
      </c>
      <c r="C8237" t="s">
        <v>130</v>
      </c>
      <c r="D8237" t="s">
        <v>131</v>
      </c>
      <c r="E8237">
        <v>5.94</v>
      </c>
      <c r="F8237" t="s">
        <v>504</v>
      </c>
      <c r="G8237">
        <v>0</v>
      </c>
      <c r="H8237">
        <v>0</v>
      </c>
      <c r="I8237">
        <v>16.739056999999999</v>
      </c>
    </row>
    <row r="8238" spans="1:9" x14ac:dyDescent="0.25">
      <c r="A8238">
        <v>2140450028</v>
      </c>
      <c r="B8238" t="s">
        <v>5481</v>
      </c>
      <c r="C8238" t="s">
        <v>8706</v>
      </c>
      <c r="D8238" t="s">
        <v>8707</v>
      </c>
      <c r="E8238">
        <v>3</v>
      </c>
      <c r="F8238" t="s">
        <v>504</v>
      </c>
      <c r="G8238">
        <v>0</v>
      </c>
      <c r="H8238">
        <v>0</v>
      </c>
      <c r="I8238">
        <v>16.496666999999999</v>
      </c>
    </row>
    <row r="8239" spans="1:9" x14ac:dyDescent="0.25">
      <c r="A8239">
        <v>2140450029</v>
      </c>
      <c r="B8239" t="s">
        <v>2003</v>
      </c>
      <c r="C8239" t="s">
        <v>8706</v>
      </c>
      <c r="D8239" t="s">
        <v>8707</v>
      </c>
      <c r="E8239">
        <v>7</v>
      </c>
      <c r="F8239" t="s">
        <v>504</v>
      </c>
      <c r="G8239">
        <v>0</v>
      </c>
      <c r="H8239">
        <v>0</v>
      </c>
      <c r="I8239">
        <v>16.495714</v>
      </c>
    </row>
    <row r="8240" spans="1:9" x14ac:dyDescent="0.25">
      <c r="A8240">
        <v>2140450029</v>
      </c>
      <c r="B8240" t="s">
        <v>2003</v>
      </c>
      <c r="C8240" t="s">
        <v>130</v>
      </c>
      <c r="D8240" t="s">
        <v>131</v>
      </c>
      <c r="E8240">
        <v>1.98</v>
      </c>
      <c r="F8240" t="s">
        <v>504</v>
      </c>
      <c r="G8240">
        <v>0</v>
      </c>
      <c r="H8240">
        <v>0</v>
      </c>
      <c r="I8240">
        <v>16.494948999999998</v>
      </c>
    </row>
    <row r="8241" spans="1:9" x14ac:dyDescent="0.25">
      <c r="A8241">
        <v>2140450030</v>
      </c>
      <c r="B8241" t="s">
        <v>2004</v>
      </c>
      <c r="C8241" t="s">
        <v>8706</v>
      </c>
      <c r="D8241" t="s">
        <v>8707</v>
      </c>
      <c r="E8241">
        <v>17</v>
      </c>
      <c r="F8241" t="s">
        <v>504</v>
      </c>
      <c r="G8241">
        <v>0</v>
      </c>
      <c r="H8241">
        <v>0</v>
      </c>
      <c r="I8241">
        <v>15.66</v>
      </c>
    </row>
    <row r="8242" spans="1:9" x14ac:dyDescent="0.25">
      <c r="A8242">
        <v>2140450030</v>
      </c>
      <c r="B8242" t="s">
        <v>2004</v>
      </c>
      <c r="C8242" t="s">
        <v>130</v>
      </c>
      <c r="D8242" t="s">
        <v>131</v>
      </c>
      <c r="E8242">
        <v>0.8</v>
      </c>
      <c r="F8242" t="s">
        <v>504</v>
      </c>
      <c r="G8242">
        <v>5</v>
      </c>
      <c r="H8242">
        <v>0</v>
      </c>
      <c r="I8242">
        <v>15.6625</v>
      </c>
    </row>
    <row r="8243" spans="1:9" x14ac:dyDescent="0.25">
      <c r="A8243">
        <v>2140450030</v>
      </c>
      <c r="B8243" t="s">
        <v>2004</v>
      </c>
      <c r="C8243" t="s">
        <v>137</v>
      </c>
      <c r="D8243" t="s">
        <v>138</v>
      </c>
      <c r="E8243">
        <v>0</v>
      </c>
      <c r="F8243" t="s">
        <v>504</v>
      </c>
      <c r="G8243">
        <v>0</v>
      </c>
      <c r="H8243">
        <v>0</v>
      </c>
      <c r="I8243">
        <v>16</v>
      </c>
    </row>
    <row r="8244" spans="1:9" x14ac:dyDescent="0.25">
      <c r="A8244">
        <v>2140450031</v>
      </c>
      <c r="B8244" t="s">
        <v>2005</v>
      </c>
      <c r="C8244" t="s">
        <v>8706</v>
      </c>
      <c r="D8244" t="s">
        <v>8707</v>
      </c>
      <c r="E8244">
        <v>7</v>
      </c>
      <c r="F8244" t="s">
        <v>504</v>
      </c>
      <c r="G8244">
        <v>0</v>
      </c>
      <c r="H8244">
        <v>0</v>
      </c>
      <c r="I8244">
        <v>13.161429</v>
      </c>
    </row>
    <row r="8245" spans="1:9" x14ac:dyDescent="0.25">
      <c r="A8245">
        <v>2140450031</v>
      </c>
      <c r="B8245" t="s">
        <v>2005</v>
      </c>
      <c r="C8245" t="s">
        <v>130</v>
      </c>
      <c r="D8245" t="s">
        <v>131</v>
      </c>
      <c r="E8245">
        <v>0.9</v>
      </c>
      <c r="F8245" t="s">
        <v>504</v>
      </c>
      <c r="G8245">
        <v>0</v>
      </c>
      <c r="H8245">
        <v>0</v>
      </c>
      <c r="I8245">
        <v>13.166667</v>
      </c>
    </row>
    <row r="8246" spans="1:9" x14ac:dyDescent="0.25">
      <c r="A8246">
        <v>2140450032</v>
      </c>
      <c r="B8246" t="s">
        <v>2006</v>
      </c>
      <c r="C8246" t="s">
        <v>8706</v>
      </c>
      <c r="D8246" t="s">
        <v>8707</v>
      </c>
      <c r="E8246">
        <v>32</v>
      </c>
      <c r="F8246" t="s">
        <v>504</v>
      </c>
      <c r="G8246">
        <v>0</v>
      </c>
      <c r="H8246">
        <v>0</v>
      </c>
      <c r="I8246">
        <v>14.766875000000001</v>
      </c>
    </row>
    <row r="8247" spans="1:9" x14ac:dyDescent="0.25">
      <c r="A8247">
        <v>2140450032</v>
      </c>
      <c r="B8247" t="s">
        <v>2006</v>
      </c>
      <c r="C8247" t="s">
        <v>130</v>
      </c>
      <c r="D8247" t="s">
        <v>131</v>
      </c>
      <c r="E8247">
        <v>33.840000000000003</v>
      </c>
      <c r="F8247" t="s">
        <v>504</v>
      </c>
      <c r="G8247">
        <v>0</v>
      </c>
      <c r="H8247">
        <v>0</v>
      </c>
      <c r="I8247">
        <v>14.766548</v>
      </c>
    </row>
    <row r="8248" spans="1:9" x14ac:dyDescent="0.25">
      <c r="A8248">
        <v>2140450033</v>
      </c>
      <c r="B8248" t="s">
        <v>2007</v>
      </c>
      <c r="C8248" t="s">
        <v>130</v>
      </c>
      <c r="D8248" t="s">
        <v>131</v>
      </c>
      <c r="E8248">
        <v>0.82</v>
      </c>
      <c r="F8248" t="s">
        <v>504</v>
      </c>
      <c r="G8248">
        <v>2</v>
      </c>
      <c r="H8248">
        <v>0</v>
      </c>
      <c r="I8248">
        <v>16.719512000000002</v>
      </c>
    </row>
    <row r="8249" spans="1:9" x14ac:dyDescent="0.25">
      <c r="A8249">
        <v>2140450034</v>
      </c>
      <c r="B8249" t="s">
        <v>2008</v>
      </c>
      <c r="C8249" t="s">
        <v>130</v>
      </c>
      <c r="D8249" t="s">
        <v>131</v>
      </c>
      <c r="E8249">
        <v>0.83</v>
      </c>
      <c r="F8249" t="s">
        <v>504</v>
      </c>
      <c r="G8249">
        <v>0</v>
      </c>
      <c r="H8249">
        <v>0</v>
      </c>
      <c r="I8249">
        <v>16.602409999999999</v>
      </c>
    </row>
    <row r="8250" spans="1:9" x14ac:dyDescent="0.25">
      <c r="A8250">
        <v>2140450035</v>
      </c>
      <c r="B8250" t="s">
        <v>2009</v>
      </c>
      <c r="C8250" t="s">
        <v>8706</v>
      </c>
      <c r="D8250" t="s">
        <v>8707</v>
      </c>
      <c r="E8250">
        <v>18</v>
      </c>
      <c r="F8250" t="s">
        <v>504</v>
      </c>
      <c r="G8250">
        <v>0</v>
      </c>
      <c r="H8250">
        <v>0</v>
      </c>
      <c r="I8250">
        <v>14.726667000000001</v>
      </c>
    </row>
    <row r="8251" spans="1:9" x14ac:dyDescent="0.25">
      <c r="A8251">
        <v>2140450035</v>
      </c>
      <c r="B8251" t="s">
        <v>2009</v>
      </c>
      <c r="C8251" t="s">
        <v>130</v>
      </c>
      <c r="D8251" t="s">
        <v>131</v>
      </c>
      <c r="E8251">
        <v>2.2000000000000002</v>
      </c>
      <c r="F8251" t="s">
        <v>504</v>
      </c>
      <c r="G8251">
        <v>2</v>
      </c>
      <c r="H8251">
        <v>0</v>
      </c>
      <c r="I8251">
        <v>14.727273</v>
      </c>
    </row>
    <row r="8252" spans="1:9" x14ac:dyDescent="0.25">
      <c r="A8252">
        <v>2140450035</v>
      </c>
      <c r="B8252" t="s">
        <v>2009</v>
      </c>
      <c r="C8252" t="s">
        <v>137</v>
      </c>
      <c r="D8252" t="s">
        <v>138</v>
      </c>
      <c r="E8252">
        <v>0</v>
      </c>
      <c r="F8252" t="s">
        <v>504</v>
      </c>
      <c r="G8252">
        <v>0</v>
      </c>
      <c r="H8252">
        <v>0</v>
      </c>
      <c r="I8252">
        <v>14</v>
      </c>
    </row>
    <row r="8253" spans="1:9" x14ac:dyDescent="0.25">
      <c r="A8253">
        <v>2140450036</v>
      </c>
      <c r="B8253" t="s">
        <v>2010</v>
      </c>
      <c r="C8253" t="s">
        <v>130</v>
      </c>
      <c r="D8253" t="s">
        <v>131</v>
      </c>
      <c r="E8253">
        <v>0.9</v>
      </c>
      <c r="F8253" t="s">
        <v>504</v>
      </c>
      <c r="G8253">
        <v>1</v>
      </c>
      <c r="H8253">
        <v>0</v>
      </c>
      <c r="I8253">
        <v>16.666667</v>
      </c>
    </row>
    <row r="8254" spans="1:9" x14ac:dyDescent="0.25">
      <c r="A8254">
        <v>2140450037</v>
      </c>
      <c r="B8254" t="s">
        <v>2011</v>
      </c>
      <c r="C8254" t="s">
        <v>8706</v>
      </c>
      <c r="D8254" t="s">
        <v>8707</v>
      </c>
      <c r="E8254">
        <v>16</v>
      </c>
      <c r="F8254" t="s">
        <v>504</v>
      </c>
      <c r="G8254">
        <v>0</v>
      </c>
      <c r="H8254">
        <v>0</v>
      </c>
      <c r="I8254">
        <v>14.7775</v>
      </c>
    </row>
    <row r="8255" spans="1:9" x14ac:dyDescent="0.25">
      <c r="A8255">
        <v>2140450037</v>
      </c>
      <c r="B8255" t="s">
        <v>2011</v>
      </c>
      <c r="C8255" t="s">
        <v>130</v>
      </c>
      <c r="D8255" t="s">
        <v>131</v>
      </c>
      <c r="E8255">
        <v>30.74</v>
      </c>
      <c r="F8255" t="s">
        <v>504</v>
      </c>
      <c r="G8255">
        <v>0</v>
      </c>
      <c r="H8255">
        <v>0</v>
      </c>
      <c r="I8255">
        <v>14.777813999999999</v>
      </c>
    </row>
    <row r="8256" spans="1:9" x14ac:dyDescent="0.25">
      <c r="A8256">
        <v>2140450037</v>
      </c>
      <c r="B8256" t="s">
        <v>2011</v>
      </c>
      <c r="C8256" t="s">
        <v>137</v>
      </c>
      <c r="D8256" t="s">
        <v>138</v>
      </c>
      <c r="E8256">
        <v>0</v>
      </c>
      <c r="F8256" t="s">
        <v>504</v>
      </c>
      <c r="G8256">
        <v>0</v>
      </c>
      <c r="H8256">
        <v>0</v>
      </c>
      <c r="I8256">
        <v>14</v>
      </c>
    </row>
    <row r="8257" spans="1:9" x14ac:dyDescent="0.25">
      <c r="A8257">
        <v>2140450038</v>
      </c>
      <c r="B8257" t="s">
        <v>2012</v>
      </c>
      <c r="C8257" t="s">
        <v>8706</v>
      </c>
      <c r="D8257" t="s">
        <v>8707</v>
      </c>
      <c r="E8257">
        <v>7</v>
      </c>
      <c r="F8257" t="s">
        <v>504</v>
      </c>
      <c r="G8257">
        <v>0</v>
      </c>
      <c r="H8257">
        <v>0</v>
      </c>
      <c r="I8257">
        <v>14.321429</v>
      </c>
    </row>
    <row r="8258" spans="1:9" x14ac:dyDescent="0.25">
      <c r="A8258">
        <v>2140450038</v>
      </c>
      <c r="B8258" t="s">
        <v>2012</v>
      </c>
      <c r="C8258" t="s">
        <v>130</v>
      </c>
      <c r="D8258" t="s">
        <v>131</v>
      </c>
      <c r="E8258">
        <v>0.79</v>
      </c>
      <c r="F8258" t="s">
        <v>504</v>
      </c>
      <c r="G8258">
        <v>0</v>
      </c>
      <c r="H8258">
        <v>0</v>
      </c>
      <c r="I8258">
        <v>14.329114000000001</v>
      </c>
    </row>
    <row r="8259" spans="1:9" x14ac:dyDescent="0.25">
      <c r="A8259">
        <v>2140450038</v>
      </c>
      <c r="B8259" t="s">
        <v>2012</v>
      </c>
      <c r="C8259" t="s">
        <v>137</v>
      </c>
      <c r="D8259" t="s">
        <v>138</v>
      </c>
      <c r="E8259">
        <v>0</v>
      </c>
      <c r="F8259" t="s">
        <v>504</v>
      </c>
      <c r="G8259">
        <v>0</v>
      </c>
      <c r="H8259">
        <v>0</v>
      </c>
      <c r="I8259">
        <v>14</v>
      </c>
    </row>
    <row r="8260" spans="1:9" x14ac:dyDescent="0.25">
      <c r="A8260">
        <v>2140450039</v>
      </c>
      <c r="B8260" t="s">
        <v>2013</v>
      </c>
      <c r="C8260" t="s">
        <v>8706</v>
      </c>
      <c r="D8260" t="s">
        <v>8707</v>
      </c>
      <c r="E8260">
        <v>23</v>
      </c>
      <c r="F8260" t="s">
        <v>504</v>
      </c>
      <c r="G8260">
        <v>0</v>
      </c>
      <c r="H8260">
        <v>0</v>
      </c>
      <c r="I8260">
        <v>15.682608999999999</v>
      </c>
    </row>
    <row r="8261" spans="1:9" x14ac:dyDescent="0.25">
      <c r="A8261">
        <v>2140450039</v>
      </c>
      <c r="B8261" t="s">
        <v>2013</v>
      </c>
      <c r="C8261" t="s">
        <v>130</v>
      </c>
      <c r="D8261" t="s">
        <v>131</v>
      </c>
      <c r="E8261">
        <v>10.9</v>
      </c>
      <c r="F8261" t="s">
        <v>504</v>
      </c>
      <c r="G8261">
        <v>0</v>
      </c>
      <c r="H8261">
        <v>0</v>
      </c>
      <c r="I8261">
        <v>15.682569000000001</v>
      </c>
    </row>
    <row r="8262" spans="1:9" x14ac:dyDescent="0.25">
      <c r="A8262">
        <v>2140450039</v>
      </c>
      <c r="B8262" t="s">
        <v>2013</v>
      </c>
      <c r="C8262" t="s">
        <v>137</v>
      </c>
      <c r="D8262" t="s">
        <v>138</v>
      </c>
      <c r="E8262">
        <v>0</v>
      </c>
      <c r="F8262" t="s">
        <v>504</v>
      </c>
      <c r="G8262">
        <v>0</v>
      </c>
      <c r="H8262">
        <v>0</v>
      </c>
      <c r="I8262">
        <v>16</v>
      </c>
    </row>
    <row r="8263" spans="1:9" x14ac:dyDescent="0.25">
      <c r="A8263">
        <v>2140450040</v>
      </c>
      <c r="B8263" t="s">
        <v>2014</v>
      </c>
      <c r="C8263" t="s">
        <v>8706</v>
      </c>
      <c r="D8263" t="s">
        <v>8707</v>
      </c>
      <c r="E8263">
        <v>12</v>
      </c>
      <c r="F8263" t="s">
        <v>504</v>
      </c>
      <c r="G8263">
        <v>0</v>
      </c>
      <c r="H8263">
        <v>0</v>
      </c>
      <c r="I8263">
        <v>16.47</v>
      </c>
    </row>
    <row r="8264" spans="1:9" x14ac:dyDescent="0.25">
      <c r="A8264">
        <v>2140450040</v>
      </c>
      <c r="B8264" t="s">
        <v>2014</v>
      </c>
      <c r="C8264" t="s">
        <v>130</v>
      </c>
      <c r="D8264" t="s">
        <v>131</v>
      </c>
      <c r="E8264">
        <v>0.93</v>
      </c>
      <c r="F8264" t="s">
        <v>504</v>
      </c>
      <c r="G8264">
        <v>2</v>
      </c>
      <c r="H8264">
        <v>0</v>
      </c>
      <c r="I8264">
        <v>16.473117999999999</v>
      </c>
    </row>
    <row r="8265" spans="1:9" x14ac:dyDescent="0.25">
      <c r="A8265">
        <v>2140450041</v>
      </c>
      <c r="B8265" t="s">
        <v>2015</v>
      </c>
      <c r="C8265" t="s">
        <v>8706</v>
      </c>
      <c r="D8265" t="s">
        <v>8707</v>
      </c>
      <c r="E8265">
        <v>15</v>
      </c>
      <c r="F8265" t="s">
        <v>504</v>
      </c>
      <c r="G8265">
        <v>0</v>
      </c>
      <c r="H8265">
        <v>0</v>
      </c>
      <c r="I8265">
        <v>15.644</v>
      </c>
    </row>
    <row r="8266" spans="1:9" x14ac:dyDescent="0.25">
      <c r="A8266">
        <v>2140450041</v>
      </c>
      <c r="B8266" t="s">
        <v>2015</v>
      </c>
      <c r="C8266" t="s">
        <v>130</v>
      </c>
      <c r="D8266" t="s">
        <v>131</v>
      </c>
      <c r="E8266">
        <v>45.91</v>
      </c>
      <c r="F8266" t="s">
        <v>504</v>
      </c>
      <c r="G8266">
        <v>0</v>
      </c>
      <c r="H8266">
        <v>0</v>
      </c>
      <c r="I8266">
        <v>15.644304</v>
      </c>
    </row>
    <row r="8267" spans="1:9" x14ac:dyDescent="0.25">
      <c r="A8267">
        <v>2140450042</v>
      </c>
      <c r="B8267" t="s">
        <v>2016</v>
      </c>
      <c r="C8267" t="s">
        <v>8706</v>
      </c>
      <c r="D8267" t="s">
        <v>8707</v>
      </c>
      <c r="E8267">
        <v>11</v>
      </c>
      <c r="F8267" t="s">
        <v>504</v>
      </c>
      <c r="G8267">
        <v>0</v>
      </c>
      <c r="H8267">
        <v>0</v>
      </c>
      <c r="I8267">
        <v>15.753636</v>
      </c>
    </row>
    <row r="8268" spans="1:9" x14ac:dyDescent="0.25">
      <c r="A8268">
        <v>2140450042</v>
      </c>
      <c r="B8268" t="s">
        <v>2016</v>
      </c>
      <c r="C8268" t="s">
        <v>130</v>
      </c>
      <c r="D8268" t="s">
        <v>131</v>
      </c>
      <c r="E8268">
        <v>4.91</v>
      </c>
      <c r="F8268" t="s">
        <v>504</v>
      </c>
      <c r="G8268">
        <v>0</v>
      </c>
      <c r="H8268">
        <v>0</v>
      </c>
      <c r="I8268">
        <v>15.751526999999999</v>
      </c>
    </row>
    <row r="8269" spans="1:9" x14ac:dyDescent="0.25">
      <c r="A8269">
        <v>2140450043</v>
      </c>
      <c r="B8269" t="s">
        <v>2017</v>
      </c>
      <c r="C8269" t="s">
        <v>8706</v>
      </c>
      <c r="D8269" t="s">
        <v>8707</v>
      </c>
      <c r="E8269">
        <v>6</v>
      </c>
      <c r="F8269" t="s">
        <v>504</v>
      </c>
      <c r="G8269">
        <v>0</v>
      </c>
      <c r="H8269">
        <v>0</v>
      </c>
      <c r="I8269">
        <v>15.823333</v>
      </c>
    </row>
    <row r="8270" spans="1:9" x14ac:dyDescent="0.25">
      <c r="A8270">
        <v>2140450043</v>
      </c>
      <c r="B8270" t="s">
        <v>2017</v>
      </c>
      <c r="C8270" t="s">
        <v>130</v>
      </c>
      <c r="D8270" t="s">
        <v>131</v>
      </c>
      <c r="E8270">
        <v>0.83</v>
      </c>
      <c r="F8270" t="s">
        <v>504</v>
      </c>
      <c r="G8270">
        <v>0</v>
      </c>
      <c r="H8270">
        <v>0</v>
      </c>
      <c r="I8270">
        <v>15.819277</v>
      </c>
    </row>
    <row r="8271" spans="1:9" x14ac:dyDescent="0.25">
      <c r="A8271">
        <v>2140450044</v>
      </c>
      <c r="B8271" t="s">
        <v>2018</v>
      </c>
      <c r="C8271" t="s">
        <v>8706</v>
      </c>
      <c r="D8271" t="s">
        <v>8707</v>
      </c>
      <c r="E8271">
        <v>7</v>
      </c>
      <c r="F8271" t="s">
        <v>504</v>
      </c>
      <c r="G8271">
        <v>0</v>
      </c>
      <c r="H8271">
        <v>0</v>
      </c>
      <c r="I8271">
        <v>15.821429</v>
      </c>
    </row>
    <row r="8272" spans="1:9" x14ac:dyDescent="0.25">
      <c r="A8272">
        <v>2140450044</v>
      </c>
      <c r="B8272" t="s">
        <v>2018</v>
      </c>
      <c r="C8272" t="s">
        <v>130</v>
      </c>
      <c r="D8272" t="s">
        <v>131</v>
      </c>
      <c r="E8272">
        <v>13.91</v>
      </c>
      <c r="F8272" t="s">
        <v>504</v>
      </c>
      <c r="G8272">
        <v>0</v>
      </c>
      <c r="H8272">
        <v>0</v>
      </c>
      <c r="I8272">
        <v>15.822430000000001</v>
      </c>
    </row>
    <row r="8273" spans="1:9" x14ac:dyDescent="0.25">
      <c r="A8273">
        <v>2140450045</v>
      </c>
      <c r="B8273" t="s">
        <v>2019</v>
      </c>
      <c r="C8273" t="s">
        <v>8706</v>
      </c>
      <c r="D8273" t="s">
        <v>8707</v>
      </c>
      <c r="E8273">
        <v>10</v>
      </c>
      <c r="F8273" t="s">
        <v>504</v>
      </c>
      <c r="G8273">
        <v>0</v>
      </c>
      <c r="H8273">
        <v>0</v>
      </c>
      <c r="I8273">
        <v>15.712999999999999</v>
      </c>
    </row>
    <row r="8274" spans="1:9" x14ac:dyDescent="0.25">
      <c r="A8274">
        <v>2140450045</v>
      </c>
      <c r="B8274" t="s">
        <v>2019</v>
      </c>
      <c r="C8274" t="s">
        <v>130</v>
      </c>
      <c r="D8274" t="s">
        <v>131</v>
      </c>
      <c r="E8274">
        <v>5.91</v>
      </c>
      <c r="F8274" t="s">
        <v>504</v>
      </c>
      <c r="G8274">
        <v>0</v>
      </c>
      <c r="H8274">
        <v>0</v>
      </c>
      <c r="I8274">
        <v>15.712351999999999</v>
      </c>
    </row>
    <row r="8275" spans="1:9" x14ac:dyDescent="0.25">
      <c r="A8275">
        <v>2140450046</v>
      </c>
      <c r="B8275" t="s">
        <v>2020</v>
      </c>
      <c r="C8275" t="s">
        <v>8706</v>
      </c>
      <c r="D8275" t="s">
        <v>8707</v>
      </c>
      <c r="E8275">
        <v>29</v>
      </c>
      <c r="F8275" t="s">
        <v>504</v>
      </c>
      <c r="G8275">
        <v>0</v>
      </c>
      <c r="H8275">
        <v>0</v>
      </c>
      <c r="I8275">
        <v>15.197931000000001</v>
      </c>
    </row>
    <row r="8276" spans="1:9" x14ac:dyDescent="0.25">
      <c r="A8276">
        <v>2140450046</v>
      </c>
      <c r="B8276" t="s">
        <v>2020</v>
      </c>
      <c r="C8276" t="s">
        <v>130</v>
      </c>
      <c r="D8276" t="s">
        <v>131</v>
      </c>
      <c r="E8276">
        <v>20.855</v>
      </c>
      <c r="F8276" t="s">
        <v>504</v>
      </c>
      <c r="G8276">
        <v>0</v>
      </c>
      <c r="H8276">
        <v>0</v>
      </c>
      <c r="I8276">
        <v>15.197794</v>
      </c>
    </row>
    <row r="8277" spans="1:9" x14ac:dyDescent="0.25">
      <c r="A8277">
        <v>2140450046</v>
      </c>
      <c r="B8277" t="s">
        <v>2020</v>
      </c>
      <c r="C8277" t="s">
        <v>137</v>
      </c>
      <c r="D8277" t="s">
        <v>138</v>
      </c>
      <c r="E8277">
        <v>0</v>
      </c>
      <c r="F8277" t="s">
        <v>504</v>
      </c>
      <c r="G8277">
        <v>0</v>
      </c>
      <c r="H8277">
        <v>0</v>
      </c>
      <c r="I8277">
        <v>16</v>
      </c>
    </row>
    <row r="8278" spans="1:9" x14ac:dyDescent="0.25">
      <c r="A8278">
        <v>2140450047</v>
      </c>
      <c r="B8278" t="s">
        <v>2021</v>
      </c>
      <c r="C8278" t="s">
        <v>8706</v>
      </c>
      <c r="D8278" t="s">
        <v>8707</v>
      </c>
      <c r="E8278">
        <v>5</v>
      </c>
      <c r="F8278" t="s">
        <v>504</v>
      </c>
      <c r="G8278">
        <v>0</v>
      </c>
      <c r="H8278">
        <v>0</v>
      </c>
      <c r="I8278">
        <v>15.798</v>
      </c>
    </row>
    <row r="8279" spans="1:9" x14ac:dyDescent="0.25">
      <c r="A8279">
        <v>2140450047</v>
      </c>
      <c r="B8279" t="s">
        <v>2021</v>
      </c>
      <c r="C8279" t="s">
        <v>130</v>
      </c>
      <c r="D8279" t="s">
        <v>131</v>
      </c>
      <c r="E8279">
        <v>0.85</v>
      </c>
      <c r="F8279" t="s">
        <v>504</v>
      </c>
      <c r="G8279">
        <v>0</v>
      </c>
      <c r="H8279">
        <v>0</v>
      </c>
      <c r="I8279">
        <v>15.8</v>
      </c>
    </row>
    <row r="8280" spans="1:9" x14ac:dyDescent="0.25">
      <c r="A8280">
        <v>2140450048</v>
      </c>
      <c r="B8280" t="s">
        <v>2022</v>
      </c>
      <c r="C8280" t="s">
        <v>8706</v>
      </c>
      <c r="D8280" t="s">
        <v>8707</v>
      </c>
      <c r="E8280">
        <v>30</v>
      </c>
      <c r="F8280" t="s">
        <v>504</v>
      </c>
      <c r="G8280">
        <v>0</v>
      </c>
      <c r="H8280">
        <v>0</v>
      </c>
      <c r="I8280">
        <v>15.502333</v>
      </c>
    </row>
    <row r="8281" spans="1:9" x14ac:dyDescent="0.25">
      <c r="A8281">
        <v>2140450048</v>
      </c>
      <c r="B8281" t="s">
        <v>2022</v>
      </c>
      <c r="C8281" t="s">
        <v>130</v>
      </c>
      <c r="D8281" t="s">
        <v>131</v>
      </c>
      <c r="E8281">
        <v>71.91</v>
      </c>
      <c r="F8281" t="s">
        <v>504</v>
      </c>
      <c r="G8281">
        <v>0</v>
      </c>
      <c r="H8281">
        <v>0</v>
      </c>
      <c r="I8281">
        <v>15.502433999999999</v>
      </c>
    </row>
    <row r="8282" spans="1:9" x14ac:dyDescent="0.25">
      <c r="A8282">
        <v>2140450049</v>
      </c>
      <c r="B8282" t="s">
        <v>2023</v>
      </c>
      <c r="C8282" t="s">
        <v>8706</v>
      </c>
      <c r="D8282" t="s">
        <v>8707</v>
      </c>
      <c r="E8282">
        <v>16</v>
      </c>
      <c r="F8282" t="s">
        <v>504</v>
      </c>
      <c r="G8282">
        <v>0</v>
      </c>
      <c r="H8282">
        <v>0</v>
      </c>
      <c r="I8282">
        <v>15.58375</v>
      </c>
    </row>
    <row r="8283" spans="1:9" x14ac:dyDescent="0.25">
      <c r="A8283">
        <v>2140450049</v>
      </c>
      <c r="B8283" t="s">
        <v>2023</v>
      </c>
      <c r="C8283" t="s">
        <v>130</v>
      </c>
      <c r="D8283" t="s">
        <v>131</v>
      </c>
      <c r="E8283">
        <v>1.81</v>
      </c>
      <c r="F8283" t="s">
        <v>504</v>
      </c>
      <c r="G8283">
        <v>7</v>
      </c>
      <c r="H8283">
        <v>0</v>
      </c>
      <c r="I8283">
        <v>15.580109999999999</v>
      </c>
    </row>
    <row r="8284" spans="1:9" x14ac:dyDescent="0.25">
      <c r="A8284">
        <v>2140450049</v>
      </c>
      <c r="B8284" t="s">
        <v>2023</v>
      </c>
      <c r="C8284" t="s">
        <v>137</v>
      </c>
      <c r="D8284" t="s">
        <v>138</v>
      </c>
      <c r="E8284">
        <v>0</v>
      </c>
      <c r="F8284" t="s">
        <v>504</v>
      </c>
      <c r="G8284">
        <v>0</v>
      </c>
      <c r="H8284">
        <v>0</v>
      </c>
      <c r="I8284">
        <v>16</v>
      </c>
    </row>
    <row r="8285" spans="1:9" x14ac:dyDescent="0.25">
      <c r="A8285">
        <v>2140450050</v>
      </c>
      <c r="B8285" t="s">
        <v>2024</v>
      </c>
      <c r="C8285" t="s">
        <v>8706</v>
      </c>
      <c r="D8285" t="s">
        <v>8707</v>
      </c>
      <c r="E8285">
        <v>8</v>
      </c>
      <c r="F8285" t="s">
        <v>504</v>
      </c>
      <c r="G8285">
        <v>0</v>
      </c>
      <c r="H8285">
        <v>0</v>
      </c>
      <c r="I8285">
        <v>15.8225</v>
      </c>
    </row>
    <row r="8286" spans="1:9" x14ac:dyDescent="0.25">
      <c r="A8286">
        <v>2140450050</v>
      </c>
      <c r="B8286" t="s">
        <v>2024</v>
      </c>
      <c r="C8286" t="s">
        <v>130</v>
      </c>
      <c r="D8286" t="s">
        <v>131</v>
      </c>
      <c r="E8286">
        <v>29.91</v>
      </c>
      <c r="F8286" t="s">
        <v>504</v>
      </c>
      <c r="G8286">
        <v>0</v>
      </c>
      <c r="H8286">
        <v>0</v>
      </c>
      <c r="I8286">
        <v>15.822467</v>
      </c>
    </row>
    <row r="8287" spans="1:9" x14ac:dyDescent="0.25">
      <c r="A8287">
        <v>2140450051</v>
      </c>
      <c r="B8287" t="s">
        <v>2025</v>
      </c>
      <c r="C8287" t="s">
        <v>130</v>
      </c>
      <c r="D8287" t="s">
        <v>131</v>
      </c>
      <c r="E8287">
        <v>0.9</v>
      </c>
      <c r="F8287" t="s">
        <v>504</v>
      </c>
      <c r="G8287">
        <v>0</v>
      </c>
      <c r="H8287">
        <v>0</v>
      </c>
      <c r="I8287">
        <v>11.833333</v>
      </c>
    </row>
    <row r="8288" spans="1:9" x14ac:dyDescent="0.25">
      <c r="A8288">
        <v>2140450052</v>
      </c>
      <c r="B8288" t="s">
        <v>2026</v>
      </c>
      <c r="C8288" t="s">
        <v>130</v>
      </c>
      <c r="D8288" t="s">
        <v>131</v>
      </c>
      <c r="E8288">
        <v>27.51</v>
      </c>
      <c r="F8288" t="s">
        <v>504</v>
      </c>
      <c r="G8288">
        <v>0</v>
      </c>
      <c r="H8288">
        <v>0</v>
      </c>
      <c r="I8288">
        <v>8.7605000000000002E-2</v>
      </c>
    </row>
    <row r="8289" spans="1:9" x14ac:dyDescent="0.25">
      <c r="A8289">
        <v>2140450053</v>
      </c>
      <c r="B8289" t="s">
        <v>2027</v>
      </c>
      <c r="C8289" t="s">
        <v>8706</v>
      </c>
      <c r="D8289" t="s">
        <v>8707</v>
      </c>
      <c r="E8289">
        <v>6</v>
      </c>
      <c r="F8289" t="s">
        <v>504</v>
      </c>
      <c r="G8289">
        <v>0</v>
      </c>
      <c r="H8289">
        <v>0</v>
      </c>
      <c r="I8289">
        <v>15.836667</v>
      </c>
    </row>
    <row r="8290" spans="1:9" x14ac:dyDescent="0.25">
      <c r="A8290">
        <v>2140450053</v>
      </c>
      <c r="B8290" t="s">
        <v>2027</v>
      </c>
      <c r="C8290" t="s">
        <v>130</v>
      </c>
      <c r="D8290" t="s">
        <v>131</v>
      </c>
      <c r="E8290">
        <v>3.88</v>
      </c>
      <c r="F8290" t="s">
        <v>504</v>
      </c>
      <c r="G8290">
        <v>0</v>
      </c>
      <c r="H8290">
        <v>0</v>
      </c>
      <c r="I8290">
        <v>15.835051999999999</v>
      </c>
    </row>
    <row r="8291" spans="1:9" x14ac:dyDescent="0.25">
      <c r="A8291">
        <v>2140450054</v>
      </c>
      <c r="B8291" t="s">
        <v>2028</v>
      </c>
      <c r="C8291" t="s">
        <v>8706</v>
      </c>
      <c r="D8291" t="s">
        <v>8707</v>
      </c>
      <c r="E8291">
        <v>4</v>
      </c>
      <c r="F8291" t="s">
        <v>504</v>
      </c>
      <c r="G8291">
        <v>0</v>
      </c>
      <c r="H8291">
        <v>0</v>
      </c>
      <c r="I8291">
        <v>15.725</v>
      </c>
    </row>
    <row r="8292" spans="1:9" x14ac:dyDescent="0.25">
      <c r="A8292">
        <v>2140450054</v>
      </c>
      <c r="B8292" t="s">
        <v>2028</v>
      </c>
      <c r="C8292" t="s">
        <v>130</v>
      </c>
      <c r="D8292" t="s">
        <v>131</v>
      </c>
      <c r="E8292">
        <v>1.83</v>
      </c>
      <c r="F8292" t="s">
        <v>504</v>
      </c>
      <c r="G8292">
        <v>0</v>
      </c>
      <c r="H8292">
        <v>0</v>
      </c>
      <c r="I8292">
        <v>15.726775999999999</v>
      </c>
    </row>
    <row r="8293" spans="1:9" x14ac:dyDescent="0.25">
      <c r="A8293">
        <v>2140450054</v>
      </c>
      <c r="B8293" t="s">
        <v>2028</v>
      </c>
      <c r="C8293" t="s">
        <v>137</v>
      </c>
      <c r="D8293" t="s">
        <v>138</v>
      </c>
      <c r="E8293">
        <v>0</v>
      </c>
      <c r="F8293" t="s">
        <v>504</v>
      </c>
      <c r="G8293">
        <v>0</v>
      </c>
      <c r="H8293">
        <v>0</v>
      </c>
      <c r="I8293">
        <v>16</v>
      </c>
    </row>
    <row r="8294" spans="1:9" x14ac:dyDescent="0.25">
      <c r="A8294">
        <v>2140450055</v>
      </c>
      <c r="B8294" t="s">
        <v>2029</v>
      </c>
      <c r="C8294" t="s">
        <v>8706</v>
      </c>
      <c r="D8294" t="s">
        <v>8707</v>
      </c>
      <c r="E8294">
        <v>18</v>
      </c>
      <c r="F8294" t="s">
        <v>504</v>
      </c>
      <c r="G8294">
        <v>0</v>
      </c>
      <c r="H8294">
        <v>0</v>
      </c>
      <c r="I8294">
        <v>15.726667000000001</v>
      </c>
    </row>
    <row r="8295" spans="1:9" x14ac:dyDescent="0.25">
      <c r="A8295">
        <v>2140450055</v>
      </c>
      <c r="B8295" t="s">
        <v>2029</v>
      </c>
      <c r="C8295" t="s">
        <v>130</v>
      </c>
      <c r="D8295" t="s">
        <v>131</v>
      </c>
      <c r="E8295">
        <v>31.84</v>
      </c>
      <c r="F8295" t="s">
        <v>504</v>
      </c>
      <c r="G8295">
        <v>0</v>
      </c>
      <c r="H8295">
        <v>0</v>
      </c>
      <c r="I8295">
        <v>15.726445</v>
      </c>
    </row>
    <row r="8296" spans="1:9" x14ac:dyDescent="0.25">
      <c r="A8296">
        <v>2140450055</v>
      </c>
      <c r="B8296" t="s">
        <v>2029</v>
      </c>
      <c r="C8296" t="s">
        <v>137</v>
      </c>
      <c r="D8296" t="s">
        <v>138</v>
      </c>
      <c r="E8296">
        <v>0</v>
      </c>
      <c r="F8296" t="s">
        <v>504</v>
      </c>
      <c r="G8296">
        <v>0</v>
      </c>
      <c r="H8296">
        <v>0</v>
      </c>
      <c r="I8296">
        <v>16</v>
      </c>
    </row>
    <row r="8297" spans="1:9" x14ac:dyDescent="0.25">
      <c r="A8297">
        <v>2140450056</v>
      </c>
      <c r="B8297" t="s">
        <v>2030</v>
      </c>
      <c r="C8297" t="s">
        <v>8706</v>
      </c>
      <c r="D8297" t="s">
        <v>8707</v>
      </c>
      <c r="E8297">
        <v>9</v>
      </c>
      <c r="F8297" t="s">
        <v>504</v>
      </c>
      <c r="G8297">
        <v>0</v>
      </c>
      <c r="H8297">
        <v>0</v>
      </c>
      <c r="I8297">
        <v>15.726667000000001</v>
      </c>
    </row>
    <row r="8298" spans="1:9" x14ac:dyDescent="0.25">
      <c r="A8298">
        <v>2140450056</v>
      </c>
      <c r="B8298" t="s">
        <v>2030</v>
      </c>
      <c r="C8298" t="s">
        <v>130</v>
      </c>
      <c r="D8298" t="s">
        <v>131</v>
      </c>
      <c r="E8298">
        <v>0.8</v>
      </c>
      <c r="F8298" t="s">
        <v>504</v>
      </c>
      <c r="G8298">
        <v>2</v>
      </c>
      <c r="H8298">
        <v>0</v>
      </c>
      <c r="I8298">
        <v>15.725</v>
      </c>
    </row>
    <row r="8299" spans="1:9" x14ac:dyDescent="0.25">
      <c r="A8299">
        <v>2140450056</v>
      </c>
      <c r="B8299" t="s">
        <v>2030</v>
      </c>
      <c r="C8299" t="s">
        <v>137</v>
      </c>
      <c r="D8299" t="s">
        <v>138</v>
      </c>
      <c r="E8299">
        <v>0</v>
      </c>
      <c r="F8299" t="s">
        <v>504</v>
      </c>
      <c r="G8299">
        <v>0</v>
      </c>
      <c r="H8299">
        <v>0</v>
      </c>
      <c r="I8299">
        <v>16</v>
      </c>
    </row>
    <row r="8300" spans="1:9" x14ac:dyDescent="0.25">
      <c r="A8300">
        <v>2140450057</v>
      </c>
      <c r="B8300" t="s">
        <v>2031</v>
      </c>
      <c r="C8300" t="s">
        <v>8706</v>
      </c>
      <c r="D8300" t="s">
        <v>8707</v>
      </c>
      <c r="E8300">
        <v>17</v>
      </c>
      <c r="F8300" t="s">
        <v>504</v>
      </c>
      <c r="G8300">
        <v>0</v>
      </c>
      <c r="H8300">
        <v>0</v>
      </c>
      <c r="I8300">
        <v>15.725882</v>
      </c>
    </row>
    <row r="8301" spans="1:9" x14ac:dyDescent="0.25">
      <c r="A8301">
        <v>2140450057</v>
      </c>
      <c r="B8301" t="s">
        <v>2031</v>
      </c>
      <c r="C8301" t="s">
        <v>130</v>
      </c>
      <c r="D8301" t="s">
        <v>131</v>
      </c>
      <c r="E8301">
        <v>47.79</v>
      </c>
      <c r="F8301" t="s">
        <v>504</v>
      </c>
      <c r="G8301">
        <v>0</v>
      </c>
      <c r="H8301">
        <v>0</v>
      </c>
      <c r="I8301">
        <v>15.725466000000001</v>
      </c>
    </row>
    <row r="8302" spans="1:9" x14ac:dyDescent="0.25">
      <c r="A8302">
        <v>2140450057</v>
      </c>
      <c r="B8302" t="s">
        <v>2031</v>
      </c>
      <c r="C8302" t="s">
        <v>137</v>
      </c>
      <c r="D8302" t="s">
        <v>138</v>
      </c>
      <c r="E8302">
        <v>0</v>
      </c>
      <c r="F8302" t="s">
        <v>504</v>
      </c>
      <c r="G8302">
        <v>0</v>
      </c>
      <c r="H8302">
        <v>0</v>
      </c>
      <c r="I8302">
        <v>16</v>
      </c>
    </row>
    <row r="8303" spans="1:9" x14ac:dyDescent="0.25">
      <c r="A8303">
        <v>2140450058</v>
      </c>
      <c r="B8303" t="s">
        <v>2032</v>
      </c>
      <c r="C8303" t="s">
        <v>8706</v>
      </c>
      <c r="D8303" t="s">
        <v>8707</v>
      </c>
      <c r="E8303">
        <v>5</v>
      </c>
      <c r="F8303" t="s">
        <v>504</v>
      </c>
      <c r="G8303">
        <v>0</v>
      </c>
      <c r="H8303">
        <v>0</v>
      </c>
      <c r="I8303">
        <v>15.832000000000001</v>
      </c>
    </row>
    <row r="8304" spans="1:9" x14ac:dyDescent="0.25">
      <c r="A8304">
        <v>2140450058</v>
      </c>
      <c r="B8304" t="s">
        <v>2032</v>
      </c>
      <c r="C8304" t="s">
        <v>130</v>
      </c>
      <c r="D8304" t="s">
        <v>131</v>
      </c>
      <c r="E8304">
        <v>3.85</v>
      </c>
      <c r="F8304" t="s">
        <v>504</v>
      </c>
      <c r="G8304">
        <v>1</v>
      </c>
      <c r="H8304">
        <v>0</v>
      </c>
      <c r="I8304">
        <v>15.833766000000001</v>
      </c>
    </row>
    <row r="8305" spans="1:9" x14ac:dyDescent="0.25">
      <c r="A8305">
        <v>2140450059</v>
      </c>
      <c r="B8305" t="s">
        <v>2033</v>
      </c>
      <c r="C8305" t="s">
        <v>130</v>
      </c>
      <c r="D8305" t="s">
        <v>131</v>
      </c>
      <c r="E8305">
        <v>1.85</v>
      </c>
      <c r="F8305" t="s">
        <v>504</v>
      </c>
      <c r="G8305">
        <v>2</v>
      </c>
      <c r="H8305">
        <v>0</v>
      </c>
      <c r="I8305">
        <v>15.891892</v>
      </c>
    </row>
    <row r="8306" spans="1:9" x14ac:dyDescent="0.25">
      <c r="A8306">
        <v>2140450060</v>
      </c>
      <c r="B8306" t="s">
        <v>2034</v>
      </c>
      <c r="C8306" t="s">
        <v>130</v>
      </c>
      <c r="D8306" t="s">
        <v>131</v>
      </c>
      <c r="E8306" s="1">
        <v>0.86</v>
      </c>
      <c r="F8306" t="s">
        <v>504</v>
      </c>
      <c r="G8306">
        <v>1</v>
      </c>
      <c r="H8306" s="1">
        <v>0</v>
      </c>
      <c r="I8306">
        <v>15.895349</v>
      </c>
    </row>
    <row r="8307" spans="1:9" x14ac:dyDescent="0.25">
      <c r="A8307">
        <v>2140450061</v>
      </c>
      <c r="B8307" t="s">
        <v>2035</v>
      </c>
      <c r="C8307" t="s">
        <v>8706</v>
      </c>
      <c r="D8307" t="s">
        <v>8707</v>
      </c>
      <c r="E8307">
        <v>9</v>
      </c>
      <c r="F8307" t="s">
        <v>504</v>
      </c>
      <c r="G8307">
        <v>0</v>
      </c>
      <c r="H8307">
        <v>0</v>
      </c>
      <c r="I8307">
        <v>16.66</v>
      </c>
    </row>
    <row r="8308" spans="1:9" x14ac:dyDescent="0.25">
      <c r="A8308">
        <v>2140450061</v>
      </c>
      <c r="B8308" t="s">
        <v>2035</v>
      </c>
      <c r="C8308" t="s">
        <v>130</v>
      </c>
      <c r="D8308" t="s">
        <v>131</v>
      </c>
      <c r="E8308">
        <v>66.849999999999994</v>
      </c>
      <c r="F8308" t="s">
        <v>504</v>
      </c>
      <c r="G8308">
        <v>0</v>
      </c>
      <c r="H8308">
        <v>0</v>
      </c>
      <c r="I8308">
        <v>16.659686000000001</v>
      </c>
    </row>
    <row r="8309" spans="1:9" x14ac:dyDescent="0.25">
      <c r="A8309">
        <v>2140450062</v>
      </c>
      <c r="B8309" t="s">
        <v>2036</v>
      </c>
      <c r="C8309" t="s">
        <v>8706</v>
      </c>
      <c r="D8309" t="s">
        <v>8707</v>
      </c>
      <c r="E8309">
        <v>7</v>
      </c>
      <c r="F8309" t="s">
        <v>504</v>
      </c>
      <c r="G8309">
        <v>0</v>
      </c>
      <c r="H8309">
        <v>0</v>
      </c>
      <c r="I8309">
        <v>15.89</v>
      </c>
    </row>
    <row r="8310" spans="1:9" x14ac:dyDescent="0.25">
      <c r="A8310">
        <v>2140450062</v>
      </c>
      <c r="B8310" t="s">
        <v>2036</v>
      </c>
      <c r="C8310" t="s">
        <v>130</v>
      </c>
      <c r="D8310" t="s">
        <v>131</v>
      </c>
      <c r="E8310">
        <v>30.85</v>
      </c>
      <c r="F8310" t="s">
        <v>504</v>
      </c>
      <c r="G8310">
        <v>0</v>
      </c>
      <c r="H8310">
        <v>0</v>
      </c>
      <c r="I8310">
        <v>15.890438</v>
      </c>
    </row>
    <row r="8311" spans="1:9" x14ac:dyDescent="0.25">
      <c r="A8311">
        <v>2140450063</v>
      </c>
      <c r="B8311" t="s">
        <v>2037</v>
      </c>
      <c r="C8311" t="s">
        <v>8706</v>
      </c>
      <c r="D8311" t="s">
        <v>8707</v>
      </c>
      <c r="E8311">
        <v>10</v>
      </c>
      <c r="F8311" t="s">
        <v>504</v>
      </c>
      <c r="G8311">
        <v>0</v>
      </c>
      <c r="H8311">
        <v>0</v>
      </c>
      <c r="I8311">
        <v>5.8</v>
      </c>
    </row>
    <row r="8312" spans="1:9" x14ac:dyDescent="0.25">
      <c r="A8312">
        <v>2140450063</v>
      </c>
      <c r="B8312" t="s">
        <v>2037</v>
      </c>
      <c r="C8312" t="s">
        <v>130</v>
      </c>
      <c r="D8312" t="s">
        <v>131</v>
      </c>
      <c r="E8312">
        <v>10</v>
      </c>
      <c r="F8312" t="s">
        <v>504</v>
      </c>
      <c r="G8312">
        <v>0</v>
      </c>
      <c r="H8312">
        <v>0</v>
      </c>
      <c r="I8312">
        <v>5.8</v>
      </c>
    </row>
    <row r="8313" spans="1:9" x14ac:dyDescent="0.25">
      <c r="A8313">
        <v>2140450064</v>
      </c>
      <c r="B8313" t="s">
        <v>2038</v>
      </c>
      <c r="C8313" t="s">
        <v>8706</v>
      </c>
      <c r="D8313" t="s">
        <v>8707</v>
      </c>
      <c r="E8313">
        <v>4</v>
      </c>
      <c r="F8313" t="s">
        <v>504</v>
      </c>
      <c r="G8313">
        <v>0</v>
      </c>
      <c r="H8313">
        <v>0</v>
      </c>
      <c r="I8313">
        <v>6.0075000000000003</v>
      </c>
    </row>
    <row r="8314" spans="1:9" x14ac:dyDescent="0.25">
      <c r="A8314">
        <v>2140450064</v>
      </c>
      <c r="B8314" t="s">
        <v>2038</v>
      </c>
      <c r="C8314" t="s">
        <v>130</v>
      </c>
      <c r="D8314" t="s">
        <v>131</v>
      </c>
      <c r="E8314">
        <v>4.03</v>
      </c>
      <c r="F8314" t="s">
        <v>504</v>
      </c>
      <c r="G8314">
        <v>0</v>
      </c>
      <c r="H8314">
        <v>0</v>
      </c>
      <c r="I8314">
        <v>6.0074439999999996</v>
      </c>
    </row>
    <row r="8315" spans="1:9" x14ac:dyDescent="0.25">
      <c r="A8315">
        <v>2140450065</v>
      </c>
      <c r="B8315" t="s">
        <v>2039</v>
      </c>
      <c r="C8315" t="s">
        <v>8706</v>
      </c>
      <c r="D8315" t="s">
        <v>8707</v>
      </c>
      <c r="E8315">
        <v>5</v>
      </c>
      <c r="F8315" t="s">
        <v>504</v>
      </c>
      <c r="G8315">
        <v>0</v>
      </c>
      <c r="H8315">
        <v>0</v>
      </c>
      <c r="I8315">
        <v>15.821999999999999</v>
      </c>
    </row>
    <row r="8316" spans="1:9" x14ac:dyDescent="0.25">
      <c r="A8316">
        <v>2140450065</v>
      </c>
      <c r="B8316" t="s">
        <v>2039</v>
      </c>
      <c r="C8316" t="s">
        <v>130</v>
      </c>
      <c r="D8316" t="s">
        <v>131</v>
      </c>
      <c r="E8316">
        <v>63.95</v>
      </c>
      <c r="F8316" t="s">
        <v>504</v>
      </c>
      <c r="G8316">
        <v>0</v>
      </c>
      <c r="H8316">
        <v>0</v>
      </c>
      <c r="I8316">
        <v>15.822518000000001</v>
      </c>
    </row>
    <row r="8317" spans="1:9" x14ac:dyDescent="0.25">
      <c r="A8317">
        <v>2140450066</v>
      </c>
      <c r="B8317" t="s">
        <v>2040</v>
      </c>
      <c r="C8317" t="s">
        <v>8706</v>
      </c>
      <c r="D8317" t="s">
        <v>8707</v>
      </c>
      <c r="E8317">
        <v>17</v>
      </c>
      <c r="F8317" t="s">
        <v>504</v>
      </c>
      <c r="G8317">
        <v>0</v>
      </c>
      <c r="H8317">
        <v>0</v>
      </c>
      <c r="I8317">
        <v>14.872941000000001</v>
      </c>
    </row>
    <row r="8318" spans="1:9" x14ac:dyDescent="0.25">
      <c r="A8318">
        <v>2140450066</v>
      </c>
      <c r="B8318" t="s">
        <v>2040</v>
      </c>
      <c r="C8318" t="s">
        <v>130</v>
      </c>
      <c r="D8318" t="s">
        <v>131</v>
      </c>
      <c r="E8318">
        <v>106.02</v>
      </c>
      <c r="F8318" t="s">
        <v>504</v>
      </c>
      <c r="G8318">
        <v>0</v>
      </c>
      <c r="H8318">
        <v>0</v>
      </c>
      <c r="I8318">
        <v>14.87276</v>
      </c>
    </row>
    <row r="8319" spans="1:9" x14ac:dyDescent="0.25">
      <c r="A8319">
        <v>2140450067</v>
      </c>
      <c r="B8319" t="s">
        <v>2041</v>
      </c>
      <c r="C8319" t="s">
        <v>8706</v>
      </c>
      <c r="D8319" t="s">
        <v>8707</v>
      </c>
      <c r="E8319">
        <v>2</v>
      </c>
      <c r="F8319" t="s">
        <v>504</v>
      </c>
      <c r="G8319">
        <v>0</v>
      </c>
      <c r="H8319">
        <v>0</v>
      </c>
      <c r="I8319">
        <v>15.824999999999999</v>
      </c>
    </row>
    <row r="8320" spans="1:9" x14ac:dyDescent="0.25">
      <c r="A8320">
        <v>2140450067</v>
      </c>
      <c r="B8320" t="s">
        <v>2041</v>
      </c>
      <c r="C8320" t="s">
        <v>130</v>
      </c>
      <c r="D8320" t="s">
        <v>131</v>
      </c>
      <c r="E8320">
        <v>2.94</v>
      </c>
      <c r="F8320" t="s">
        <v>504</v>
      </c>
      <c r="G8320">
        <v>2</v>
      </c>
      <c r="H8320">
        <v>0</v>
      </c>
      <c r="I8320">
        <v>15.823129</v>
      </c>
    </row>
    <row r="8321" spans="1:9" x14ac:dyDescent="0.25">
      <c r="A8321">
        <v>2140450068</v>
      </c>
      <c r="B8321" t="s">
        <v>2042</v>
      </c>
      <c r="C8321" t="s">
        <v>8706</v>
      </c>
      <c r="D8321" t="s">
        <v>8707</v>
      </c>
      <c r="E8321">
        <v>21</v>
      </c>
      <c r="F8321" t="s">
        <v>504</v>
      </c>
      <c r="G8321">
        <v>0</v>
      </c>
      <c r="H8321">
        <v>0</v>
      </c>
      <c r="I8321">
        <v>14.927619</v>
      </c>
    </row>
    <row r="8322" spans="1:9" x14ac:dyDescent="0.25">
      <c r="A8322">
        <v>2140450068</v>
      </c>
      <c r="B8322" t="s">
        <v>2042</v>
      </c>
      <c r="C8322" t="s">
        <v>130</v>
      </c>
      <c r="D8322" t="s">
        <v>131</v>
      </c>
      <c r="E8322">
        <v>105</v>
      </c>
      <c r="F8322" t="s">
        <v>504</v>
      </c>
      <c r="G8322">
        <v>0</v>
      </c>
      <c r="H8322">
        <v>0</v>
      </c>
      <c r="I8322">
        <v>14.927429</v>
      </c>
    </row>
    <row r="8323" spans="1:9" x14ac:dyDescent="0.25">
      <c r="A8323">
        <v>2140450069</v>
      </c>
      <c r="B8323" t="s">
        <v>2043</v>
      </c>
      <c r="C8323" t="s">
        <v>8706</v>
      </c>
      <c r="D8323" t="s">
        <v>8707</v>
      </c>
      <c r="E8323">
        <v>18</v>
      </c>
      <c r="F8323" t="s">
        <v>504</v>
      </c>
      <c r="G8323">
        <v>0</v>
      </c>
      <c r="H8323">
        <v>0</v>
      </c>
      <c r="I8323">
        <v>15.137222</v>
      </c>
    </row>
    <row r="8324" spans="1:9" x14ac:dyDescent="0.25">
      <c r="A8324">
        <v>2140450069</v>
      </c>
      <c r="B8324" t="s">
        <v>2043</v>
      </c>
      <c r="C8324" t="s">
        <v>130</v>
      </c>
      <c r="D8324" t="s">
        <v>131</v>
      </c>
      <c r="E8324">
        <v>39</v>
      </c>
      <c r="F8324" t="s">
        <v>504</v>
      </c>
      <c r="G8324">
        <v>0</v>
      </c>
      <c r="H8324">
        <v>0</v>
      </c>
      <c r="I8324">
        <v>15.137435999999999</v>
      </c>
    </row>
    <row r="8325" spans="1:9" x14ac:dyDescent="0.25">
      <c r="A8325">
        <v>2140450070</v>
      </c>
      <c r="B8325" t="s">
        <v>2044</v>
      </c>
      <c r="C8325" t="s">
        <v>8706</v>
      </c>
      <c r="D8325" t="s">
        <v>8707</v>
      </c>
      <c r="E8325">
        <v>17</v>
      </c>
      <c r="F8325" t="s">
        <v>504</v>
      </c>
      <c r="G8325">
        <v>0</v>
      </c>
      <c r="H8325">
        <v>0</v>
      </c>
      <c r="I8325">
        <v>5.8</v>
      </c>
    </row>
    <row r="8326" spans="1:9" x14ac:dyDescent="0.25">
      <c r="A8326">
        <v>2140450070</v>
      </c>
      <c r="B8326" t="s">
        <v>2044</v>
      </c>
      <c r="C8326" t="s">
        <v>130</v>
      </c>
      <c r="D8326" t="s">
        <v>131</v>
      </c>
      <c r="E8326">
        <v>36</v>
      </c>
      <c r="F8326" t="s">
        <v>504</v>
      </c>
      <c r="G8326">
        <v>0</v>
      </c>
      <c r="H8326">
        <v>0</v>
      </c>
      <c r="I8326">
        <v>5.8</v>
      </c>
    </row>
    <row r="8327" spans="1:9" x14ac:dyDescent="0.25">
      <c r="A8327">
        <v>2140450071</v>
      </c>
      <c r="B8327" t="s">
        <v>2045</v>
      </c>
      <c r="C8327" t="s">
        <v>8706</v>
      </c>
      <c r="D8327" t="s">
        <v>8707</v>
      </c>
      <c r="E8327">
        <v>22</v>
      </c>
      <c r="F8327" t="s">
        <v>504</v>
      </c>
      <c r="G8327">
        <v>0</v>
      </c>
      <c r="H8327">
        <v>0</v>
      </c>
      <c r="I8327">
        <v>15.023182</v>
      </c>
    </row>
    <row r="8328" spans="1:9" x14ac:dyDescent="0.25">
      <c r="A8328">
        <v>2140450071</v>
      </c>
      <c r="B8328" t="s">
        <v>2045</v>
      </c>
      <c r="C8328" t="s">
        <v>130</v>
      </c>
      <c r="D8328" t="s">
        <v>131</v>
      </c>
      <c r="E8328">
        <v>97.95</v>
      </c>
      <c r="F8328" t="s">
        <v>504</v>
      </c>
      <c r="G8328">
        <v>0</v>
      </c>
      <c r="H8328">
        <v>0</v>
      </c>
      <c r="I8328">
        <v>15.023073</v>
      </c>
    </row>
    <row r="8329" spans="1:9" x14ac:dyDescent="0.25">
      <c r="A8329">
        <v>2140450072</v>
      </c>
      <c r="B8329" t="s">
        <v>2046</v>
      </c>
      <c r="C8329" t="s">
        <v>8706</v>
      </c>
      <c r="D8329" t="s">
        <v>8707</v>
      </c>
      <c r="E8329" s="1">
        <v>8</v>
      </c>
      <c r="F8329" t="s">
        <v>504</v>
      </c>
      <c r="G8329">
        <v>0</v>
      </c>
      <c r="H8329">
        <v>0</v>
      </c>
      <c r="I8329">
        <v>15.157500000000001</v>
      </c>
    </row>
    <row r="8330" spans="1:9" x14ac:dyDescent="0.25">
      <c r="A8330">
        <v>2140450072</v>
      </c>
      <c r="B8330" t="s">
        <v>2046</v>
      </c>
      <c r="C8330" t="s">
        <v>130</v>
      </c>
      <c r="D8330" t="s">
        <v>131</v>
      </c>
      <c r="E8330">
        <v>43</v>
      </c>
      <c r="F8330" t="s">
        <v>504</v>
      </c>
      <c r="G8330">
        <v>0</v>
      </c>
      <c r="H8330">
        <v>0</v>
      </c>
      <c r="I8330">
        <v>15.158372</v>
      </c>
    </row>
    <row r="8331" spans="1:9" x14ac:dyDescent="0.25">
      <c r="A8331">
        <v>2140450073</v>
      </c>
      <c r="B8331" t="s">
        <v>2047</v>
      </c>
      <c r="C8331" t="s">
        <v>8706</v>
      </c>
      <c r="D8331" t="s">
        <v>8707</v>
      </c>
      <c r="E8331">
        <v>6</v>
      </c>
      <c r="F8331" t="s">
        <v>504</v>
      </c>
      <c r="G8331">
        <v>0</v>
      </c>
      <c r="H8331">
        <v>0</v>
      </c>
      <c r="I8331">
        <v>15.92</v>
      </c>
    </row>
    <row r="8332" spans="1:9" x14ac:dyDescent="0.25">
      <c r="A8332">
        <v>2140450073</v>
      </c>
      <c r="B8332" t="s">
        <v>2047</v>
      </c>
      <c r="C8332" t="s">
        <v>130</v>
      </c>
      <c r="D8332" t="s">
        <v>131</v>
      </c>
      <c r="E8332">
        <v>23.8</v>
      </c>
      <c r="F8332" t="s">
        <v>504</v>
      </c>
      <c r="G8332">
        <v>0</v>
      </c>
      <c r="H8332">
        <v>0</v>
      </c>
      <c r="I8332">
        <v>15.920168</v>
      </c>
    </row>
    <row r="8333" spans="1:9" x14ac:dyDescent="0.25">
      <c r="A8333">
        <v>2140450074</v>
      </c>
      <c r="B8333" t="s">
        <v>2048</v>
      </c>
      <c r="C8333" t="s">
        <v>8706</v>
      </c>
      <c r="D8333" t="s">
        <v>8707</v>
      </c>
      <c r="E8333">
        <v>4</v>
      </c>
      <c r="F8333" t="s">
        <v>504</v>
      </c>
      <c r="G8333">
        <v>0</v>
      </c>
      <c r="H8333">
        <v>0</v>
      </c>
      <c r="I8333">
        <v>15.92</v>
      </c>
    </row>
    <row r="8334" spans="1:9" x14ac:dyDescent="0.25">
      <c r="A8334">
        <v>2140450074</v>
      </c>
      <c r="B8334" t="s">
        <v>2048</v>
      </c>
      <c r="C8334" t="s">
        <v>130</v>
      </c>
      <c r="D8334" t="s">
        <v>131</v>
      </c>
      <c r="E8334" s="1">
        <v>2</v>
      </c>
      <c r="F8334" t="s">
        <v>504</v>
      </c>
      <c r="G8334">
        <v>0</v>
      </c>
      <c r="H8334">
        <v>0</v>
      </c>
      <c r="I8334">
        <v>15.92</v>
      </c>
    </row>
    <row r="8335" spans="1:9" x14ac:dyDescent="0.25">
      <c r="A8335">
        <v>2140450075</v>
      </c>
      <c r="B8335" t="s">
        <v>2049</v>
      </c>
      <c r="C8335" t="s">
        <v>8706</v>
      </c>
      <c r="D8335" t="s">
        <v>8707</v>
      </c>
      <c r="E8335">
        <v>9</v>
      </c>
      <c r="F8335" t="s">
        <v>504</v>
      </c>
      <c r="G8335">
        <v>0</v>
      </c>
      <c r="H8335">
        <v>0</v>
      </c>
      <c r="I8335">
        <v>15.92</v>
      </c>
    </row>
    <row r="8336" spans="1:9" x14ac:dyDescent="0.25">
      <c r="A8336">
        <v>2140450075</v>
      </c>
      <c r="B8336" t="s">
        <v>2049</v>
      </c>
      <c r="C8336" t="s">
        <v>130</v>
      </c>
      <c r="D8336" t="s">
        <v>131</v>
      </c>
      <c r="E8336" s="1">
        <v>2.83</v>
      </c>
      <c r="F8336" t="s">
        <v>504</v>
      </c>
      <c r="G8336">
        <v>0</v>
      </c>
      <c r="H8336">
        <v>0</v>
      </c>
      <c r="I8336">
        <v>15.918728</v>
      </c>
    </row>
    <row r="8337" spans="1:9" x14ac:dyDescent="0.25">
      <c r="A8337">
        <v>2140450076</v>
      </c>
      <c r="B8337" t="s">
        <v>2050</v>
      </c>
      <c r="C8337" t="s">
        <v>8706</v>
      </c>
      <c r="D8337" t="s">
        <v>8707</v>
      </c>
      <c r="E8337">
        <v>1</v>
      </c>
      <c r="F8337" t="s">
        <v>504</v>
      </c>
      <c r="G8337">
        <v>0</v>
      </c>
      <c r="H8337">
        <v>0</v>
      </c>
      <c r="I8337">
        <v>15.92</v>
      </c>
    </row>
    <row r="8338" spans="1:9" x14ac:dyDescent="0.25">
      <c r="A8338">
        <v>2140450076</v>
      </c>
      <c r="B8338" t="s">
        <v>2050</v>
      </c>
      <c r="C8338" t="s">
        <v>130</v>
      </c>
      <c r="D8338" t="s">
        <v>131</v>
      </c>
      <c r="E8338">
        <v>2.83</v>
      </c>
      <c r="F8338" t="s">
        <v>504</v>
      </c>
      <c r="G8338">
        <v>0</v>
      </c>
      <c r="H8338">
        <v>0</v>
      </c>
      <c r="I8338">
        <v>15.918728</v>
      </c>
    </row>
    <row r="8339" spans="1:9" x14ac:dyDescent="0.25">
      <c r="A8339">
        <v>2140450077</v>
      </c>
      <c r="B8339" t="s">
        <v>2051</v>
      </c>
      <c r="C8339" t="s">
        <v>130</v>
      </c>
      <c r="D8339" t="s">
        <v>131</v>
      </c>
      <c r="E8339">
        <v>0.89</v>
      </c>
      <c r="F8339" t="s">
        <v>504</v>
      </c>
      <c r="G8339">
        <v>0</v>
      </c>
      <c r="H8339">
        <v>0</v>
      </c>
      <c r="I8339">
        <v>15.921348</v>
      </c>
    </row>
    <row r="8340" spans="1:9" x14ac:dyDescent="0.25">
      <c r="A8340">
        <v>2140450078</v>
      </c>
      <c r="B8340" t="s">
        <v>2052</v>
      </c>
      <c r="C8340" t="s">
        <v>8706</v>
      </c>
      <c r="D8340" t="s">
        <v>8707</v>
      </c>
      <c r="E8340">
        <v>3</v>
      </c>
      <c r="F8340" t="s">
        <v>504</v>
      </c>
      <c r="G8340">
        <v>0</v>
      </c>
      <c r="H8340">
        <v>0</v>
      </c>
      <c r="I8340">
        <v>15.92</v>
      </c>
    </row>
    <row r="8341" spans="1:9" x14ac:dyDescent="0.25">
      <c r="A8341">
        <v>2140450078</v>
      </c>
      <c r="B8341" t="s">
        <v>2052</v>
      </c>
      <c r="C8341" t="s">
        <v>130</v>
      </c>
      <c r="D8341" t="s">
        <v>131</v>
      </c>
      <c r="E8341">
        <v>5</v>
      </c>
      <c r="F8341" t="s">
        <v>504</v>
      </c>
      <c r="G8341">
        <v>0</v>
      </c>
      <c r="H8341">
        <v>0</v>
      </c>
      <c r="I8341">
        <v>15.92</v>
      </c>
    </row>
    <row r="8342" spans="1:9" x14ac:dyDescent="0.25">
      <c r="A8342">
        <v>2140450079</v>
      </c>
      <c r="B8342" t="s">
        <v>2053</v>
      </c>
      <c r="C8342" t="s">
        <v>130</v>
      </c>
      <c r="D8342" t="s">
        <v>131</v>
      </c>
      <c r="E8342">
        <v>1</v>
      </c>
      <c r="F8342" t="s">
        <v>504</v>
      </c>
      <c r="G8342">
        <v>0</v>
      </c>
      <c r="H8342">
        <v>0</v>
      </c>
      <c r="I8342">
        <v>15.92</v>
      </c>
    </row>
    <row r="8343" spans="1:9" x14ac:dyDescent="0.25">
      <c r="A8343">
        <v>2140450080</v>
      </c>
      <c r="B8343" t="s">
        <v>2054</v>
      </c>
      <c r="C8343" t="s">
        <v>8706</v>
      </c>
      <c r="D8343" t="s">
        <v>8707</v>
      </c>
      <c r="E8343">
        <v>9</v>
      </c>
      <c r="F8343" t="s">
        <v>504</v>
      </c>
      <c r="G8343">
        <v>0</v>
      </c>
      <c r="H8343">
        <v>0</v>
      </c>
      <c r="I8343">
        <v>15.823333</v>
      </c>
    </row>
    <row r="8344" spans="1:9" x14ac:dyDescent="0.25">
      <c r="A8344">
        <v>2140450080</v>
      </c>
      <c r="B8344" t="s">
        <v>2054</v>
      </c>
      <c r="C8344" t="s">
        <v>130</v>
      </c>
      <c r="D8344" t="s">
        <v>131</v>
      </c>
      <c r="E8344">
        <v>40.86</v>
      </c>
      <c r="F8344" t="s">
        <v>504</v>
      </c>
      <c r="G8344">
        <v>0</v>
      </c>
      <c r="H8344">
        <v>0</v>
      </c>
      <c r="I8344">
        <v>15.82281</v>
      </c>
    </row>
    <row r="8345" spans="1:9" x14ac:dyDescent="0.25">
      <c r="A8345">
        <v>2140450081</v>
      </c>
      <c r="B8345" t="s">
        <v>2055</v>
      </c>
      <c r="C8345" t="s">
        <v>8706</v>
      </c>
      <c r="D8345" t="s">
        <v>8707</v>
      </c>
      <c r="E8345">
        <v>14</v>
      </c>
      <c r="F8345" t="s">
        <v>504</v>
      </c>
      <c r="G8345">
        <v>0</v>
      </c>
      <c r="H8345">
        <v>0</v>
      </c>
      <c r="I8345">
        <v>15.823570999999999</v>
      </c>
    </row>
    <row r="8346" spans="1:9" x14ac:dyDescent="0.25">
      <c r="A8346">
        <v>2140450081</v>
      </c>
      <c r="B8346" t="s">
        <v>2055</v>
      </c>
      <c r="C8346" t="s">
        <v>130</v>
      </c>
      <c r="D8346" t="s">
        <v>131</v>
      </c>
      <c r="E8346" s="1">
        <v>27.85</v>
      </c>
      <c r="F8346" t="s">
        <v>504</v>
      </c>
      <c r="G8346">
        <v>0</v>
      </c>
      <c r="H8346" s="1">
        <v>0</v>
      </c>
      <c r="I8346">
        <v>15.823339000000001</v>
      </c>
    </row>
    <row r="8347" spans="1:9" x14ac:dyDescent="0.25">
      <c r="A8347">
        <v>2140450082</v>
      </c>
      <c r="B8347" t="s">
        <v>2056</v>
      </c>
      <c r="C8347" t="s">
        <v>8706</v>
      </c>
      <c r="D8347" t="s">
        <v>8707</v>
      </c>
      <c r="E8347">
        <v>12</v>
      </c>
      <c r="F8347" t="s">
        <v>504</v>
      </c>
      <c r="G8347">
        <v>0</v>
      </c>
      <c r="H8347">
        <v>0</v>
      </c>
      <c r="I8347">
        <v>15.823333</v>
      </c>
    </row>
    <row r="8348" spans="1:9" x14ac:dyDescent="0.25">
      <c r="A8348">
        <v>2140450082</v>
      </c>
      <c r="B8348" t="s">
        <v>2056</v>
      </c>
      <c r="C8348" t="s">
        <v>130</v>
      </c>
      <c r="D8348" t="s">
        <v>131</v>
      </c>
      <c r="E8348">
        <v>5.85</v>
      </c>
      <c r="F8348" t="s">
        <v>504</v>
      </c>
      <c r="G8348">
        <v>0</v>
      </c>
      <c r="H8348">
        <v>0</v>
      </c>
      <c r="I8348">
        <v>15.822222</v>
      </c>
    </row>
    <row r="8349" spans="1:9" x14ac:dyDescent="0.25">
      <c r="A8349">
        <v>2140450083</v>
      </c>
      <c r="B8349" t="s">
        <v>2057</v>
      </c>
      <c r="C8349" t="s">
        <v>8706</v>
      </c>
      <c r="D8349" t="s">
        <v>8707</v>
      </c>
      <c r="E8349">
        <v>10</v>
      </c>
      <c r="F8349" t="s">
        <v>504</v>
      </c>
      <c r="G8349">
        <v>0</v>
      </c>
      <c r="H8349">
        <v>0</v>
      </c>
      <c r="I8349">
        <v>16.782</v>
      </c>
    </row>
    <row r="8350" spans="1:9" x14ac:dyDescent="0.25">
      <c r="A8350">
        <v>2140450083</v>
      </c>
      <c r="B8350" t="s">
        <v>2057</v>
      </c>
      <c r="C8350" t="s">
        <v>130</v>
      </c>
      <c r="D8350" t="s">
        <v>131</v>
      </c>
      <c r="E8350">
        <v>0.9</v>
      </c>
      <c r="F8350" t="s">
        <v>504</v>
      </c>
      <c r="G8350">
        <v>0</v>
      </c>
      <c r="H8350">
        <v>0</v>
      </c>
      <c r="I8350">
        <v>16.777778000000001</v>
      </c>
    </row>
    <row r="8351" spans="1:9" x14ac:dyDescent="0.25">
      <c r="A8351">
        <v>2140450085</v>
      </c>
      <c r="B8351" t="s">
        <v>2058</v>
      </c>
      <c r="C8351" t="s">
        <v>8706</v>
      </c>
      <c r="D8351" t="s">
        <v>8707</v>
      </c>
      <c r="E8351">
        <v>10</v>
      </c>
      <c r="F8351" t="s">
        <v>504</v>
      </c>
      <c r="G8351">
        <v>0</v>
      </c>
      <c r="H8351">
        <v>0</v>
      </c>
      <c r="I8351">
        <v>15.827999999999999</v>
      </c>
    </row>
    <row r="8352" spans="1:9" x14ac:dyDescent="0.25">
      <c r="A8352">
        <v>2140450085</v>
      </c>
      <c r="B8352" t="s">
        <v>2058</v>
      </c>
      <c r="C8352" t="s">
        <v>130</v>
      </c>
      <c r="D8352" t="s">
        <v>131</v>
      </c>
      <c r="E8352">
        <v>3.95</v>
      </c>
      <c r="F8352" t="s">
        <v>504</v>
      </c>
      <c r="G8352">
        <v>2</v>
      </c>
      <c r="H8352">
        <v>0</v>
      </c>
      <c r="I8352">
        <v>15.83038</v>
      </c>
    </row>
    <row r="8353" spans="1:9" x14ac:dyDescent="0.25">
      <c r="A8353">
        <v>2140450086</v>
      </c>
      <c r="B8353" t="s">
        <v>2059</v>
      </c>
      <c r="C8353" t="s">
        <v>8706</v>
      </c>
      <c r="D8353" t="s">
        <v>8707</v>
      </c>
      <c r="E8353">
        <v>14</v>
      </c>
      <c r="F8353" t="s">
        <v>504</v>
      </c>
      <c r="G8353">
        <v>0</v>
      </c>
      <c r="H8353">
        <v>0</v>
      </c>
      <c r="I8353">
        <v>15.828571</v>
      </c>
    </row>
    <row r="8354" spans="1:9" x14ac:dyDescent="0.25">
      <c r="A8354">
        <v>2140450086</v>
      </c>
      <c r="B8354" t="s">
        <v>2059</v>
      </c>
      <c r="C8354" t="s">
        <v>130</v>
      </c>
      <c r="D8354" t="s">
        <v>131</v>
      </c>
      <c r="E8354">
        <v>16.899999999999999</v>
      </c>
      <c r="F8354" t="s">
        <v>504</v>
      </c>
      <c r="G8354">
        <v>0</v>
      </c>
      <c r="H8354">
        <v>0</v>
      </c>
      <c r="I8354">
        <v>15.827811000000001</v>
      </c>
    </row>
    <row r="8355" spans="1:9" x14ac:dyDescent="0.25">
      <c r="A8355">
        <v>2140450087</v>
      </c>
      <c r="B8355" t="s">
        <v>2060</v>
      </c>
      <c r="C8355" t="s">
        <v>8706</v>
      </c>
      <c r="D8355" t="s">
        <v>8707</v>
      </c>
      <c r="E8355">
        <v>3</v>
      </c>
      <c r="F8355" t="s">
        <v>504</v>
      </c>
      <c r="G8355">
        <v>0</v>
      </c>
      <c r="H8355">
        <v>0</v>
      </c>
      <c r="I8355">
        <v>16.783332999999999</v>
      </c>
    </row>
    <row r="8356" spans="1:9" x14ac:dyDescent="0.25">
      <c r="A8356">
        <v>2140450087</v>
      </c>
      <c r="B8356" t="s">
        <v>2060</v>
      </c>
      <c r="C8356" t="s">
        <v>130</v>
      </c>
      <c r="D8356" t="s">
        <v>131</v>
      </c>
      <c r="E8356">
        <v>5.96</v>
      </c>
      <c r="F8356" t="s">
        <v>504</v>
      </c>
      <c r="G8356">
        <v>0</v>
      </c>
      <c r="H8356">
        <v>0</v>
      </c>
      <c r="I8356">
        <v>16.781879</v>
      </c>
    </row>
    <row r="8357" spans="1:9" x14ac:dyDescent="0.25">
      <c r="A8357">
        <v>2140450088</v>
      </c>
      <c r="B8357" t="s">
        <v>2061</v>
      </c>
      <c r="C8357" t="s">
        <v>8706</v>
      </c>
      <c r="D8357" t="s">
        <v>8707</v>
      </c>
      <c r="E8357">
        <v>12</v>
      </c>
      <c r="F8357" t="s">
        <v>504</v>
      </c>
      <c r="G8357">
        <v>0</v>
      </c>
      <c r="H8357">
        <v>0</v>
      </c>
      <c r="I8357">
        <v>15.828333000000001</v>
      </c>
    </row>
    <row r="8358" spans="1:9" x14ac:dyDescent="0.25">
      <c r="A8358">
        <v>2140450088</v>
      </c>
      <c r="B8358" t="s">
        <v>2061</v>
      </c>
      <c r="C8358" t="s">
        <v>130</v>
      </c>
      <c r="D8358" t="s">
        <v>131</v>
      </c>
      <c r="E8358">
        <v>18.920000000000002</v>
      </c>
      <c r="F8358" t="s">
        <v>504</v>
      </c>
      <c r="G8358">
        <v>0</v>
      </c>
      <c r="H8358">
        <v>0</v>
      </c>
      <c r="I8358">
        <v>15.827696</v>
      </c>
    </row>
    <row r="8359" spans="1:9" x14ac:dyDescent="0.25">
      <c r="A8359">
        <v>2140450089</v>
      </c>
      <c r="B8359" t="s">
        <v>2062</v>
      </c>
      <c r="C8359" t="s">
        <v>8706</v>
      </c>
      <c r="D8359" t="s">
        <v>8707</v>
      </c>
      <c r="E8359">
        <v>5</v>
      </c>
      <c r="F8359" t="s">
        <v>504</v>
      </c>
      <c r="G8359">
        <v>0</v>
      </c>
      <c r="H8359">
        <v>0</v>
      </c>
      <c r="I8359">
        <v>15.827999999999999</v>
      </c>
    </row>
    <row r="8360" spans="1:9" x14ac:dyDescent="0.25">
      <c r="A8360">
        <v>2140450089</v>
      </c>
      <c r="B8360" t="s">
        <v>2062</v>
      </c>
      <c r="C8360" t="s">
        <v>130</v>
      </c>
      <c r="D8360" t="s">
        <v>131</v>
      </c>
      <c r="E8360">
        <v>0.91</v>
      </c>
      <c r="F8360" t="s">
        <v>504</v>
      </c>
      <c r="G8360">
        <v>3</v>
      </c>
      <c r="H8360">
        <v>0</v>
      </c>
      <c r="I8360">
        <v>15.824176</v>
      </c>
    </row>
    <row r="8361" spans="1:9" x14ac:dyDescent="0.25">
      <c r="A8361">
        <v>2140450090</v>
      </c>
      <c r="B8361" t="s">
        <v>2063</v>
      </c>
      <c r="C8361" t="s">
        <v>8706</v>
      </c>
      <c r="D8361" t="s">
        <v>8707</v>
      </c>
      <c r="E8361">
        <v>14</v>
      </c>
      <c r="F8361" t="s">
        <v>504</v>
      </c>
      <c r="G8361">
        <v>0</v>
      </c>
      <c r="H8361">
        <v>0</v>
      </c>
      <c r="I8361">
        <v>16.782143000000001</v>
      </c>
    </row>
    <row r="8362" spans="1:9" x14ac:dyDescent="0.25">
      <c r="A8362">
        <v>2140450090</v>
      </c>
      <c r="B8362" t="s">
        <v>2063</v>
      </c>
      <c r="C8362" t="s">
        <v>130</v>
      </c>
      <c r="D8362" t="s">
        <v>131</v>
      </c>
      <c r="E8362">
        <v>1.92</v>
      </c>
      <c r="F8362" t="s">
        <v>504</v>
      </c>
      <c r="G8362">
        <v>2</v>
      </c>
      <c r="H8362">
        <v>0</v>
      </c>
      <c r="I8362">
        <v>16.78125</v>
      </c>
    </row>
    <row r="8363" spans="1:9" x14ac:dyDescent="0.25">
      <c r="A8363">
        <v>2140450091</v>
      </c>
      <c r="B8363" t="s">
        <v>2064</v>
      </c>
      <c r="C8363" t="s">
        <v>8706</v>
      </c>
      <c r="D8363" t="s">
        <v>8707</v>
      </c>
      <c r="E8363">
        <v>17</v>
      </c>
      <c r="F8363" t="s">
        <v>504</v>
      </c>
      <c r="G8363">
        <v>0</v>
      </c>
      <c r="H8363">
        <v>0</v>
      </c>
      <c r="I8363">
        <v>16.782353000000001</v>
      </c>
    </row>
    <row r="8364" spans="1:9" x14ac:dyDescent="0.25">
      <c r="A8364">
        <v>2140450091</v>
      </c>
      <c r="B8364" t="s">
        <v>2064</v>
      </c>
      <c r="C8364" t="s">
        <v>130</v>
      </c>
      <c r="D8364" t="s">
        <v>131</v>
      </c>
      <c r="E8364">
        <v>0.92</v>
      </c>
      <c r="F8364" t="s">
        <v>504</v>
      </c>
      <c r="G8364">
        <v>0</v>
      </c>
      <c r="H8364">
        <v>0</v>
      </c>
      <c r="I8364">
        <v>16.782609000000001</v>
      </c>
    </row>
    <row r="8365" spans="1:9" x14ac:dyDescent="0.25">
      <c r="A8365">
        <v>2140450092</v>
      </c>
      <c r="B8365" t="s">
        <v>2065</v>
      </c>
      <c r="C8365" t="s">
        <v>8706</v>
      </c>
      <c r="D8365" t="s">
        <v>8707</v>
      </c>
      <c r="E8365">
        <v>2</v>
      </c>
      <c r="F8365" t="s">
        <v>504</v>
      </c>
      <c r="G8365">
        <v>0</v>
      </c>
      <c r="H8365">
        <v>0</v>
      </c>
      <c r="I8365">
        <v>16.78</v>
      </c>
    </row>
    <row r="8366" spans="1:9" x14ac:dyDescent="0.25">
      <c r="A8366">
        <v>2140450092</v>
      </c>
      <c r="B8366" t="s">
        <v>2065</v>
      </c>
      <c r="C8366" t="s">
        <v>130</v>
      </c>
      <c r="D8366" t="s">
        <v>131</v>
      </c>
      <c r="E8366">
        <v>2</v>
      </c>
      <c r="F8366" t="s">
        <v>504</v>
      </c>
      <c r="G8366">
        <v>0</v>
      </c>
      <c r="H8366">
        <v>0</v>
      </c>
      <c r="I8366">
        <v>16.78</v>
      </c>
    </row>
    <row r="8367" spans="1:9" x14ac:dyDescent="0.25">
      <c r="A8367">
        <v>2140450095</v>
      </c>
      <c r="B8367" t="s">
        <v>2066</v>
      </c>
      <c r="C8367" t="s">
        <v>8706</v>
      </c>
      <c r="D8367" t="s">
        <v>8707</v>
      </c>
      <c r="E8367">
        <v>7</v>
      </c>
      <c r="F8367" t="s">
        <v>504</v>
      </c>
      <c r="G8367">
        <v>0</v>
      </c>
      <c r="H8367">
        <v>0</v>
      </c>
      <c r="I8367">
        <v>15.657143</v>
      </c>
    </row>
    <row r="8368" spans="1:9" x14ac:dyDescent="0.25">
      <c r="A8368">
        <v>2140450095</v>
      </c>
      <c r="B8368" t="s">
        <v>2066</v>
      </c>
      <c r="C8368" t="s">
        <v>130</v>
      </c>
      <c r="D8368" t="s">
        <v>131</v>
      </c>
      <c r="E8368">
        <v>20</v>
      </c>
      <c r="F8368" t="s">
        <v>504</v>
      </c>
      <c r="G8368">
        <v>0</v>
      </c>
      <c r="H8368">
        <v>0</v>
      </c>
      <c r="I8368">
        <v>15.657500000000001</v>
      </c>
    </row>
    <row r="8369" spans="1:9" x14ac:dyDescent="0.25">
      <c r="A8369">
        <v>2140450097</v>
      </c>
      <c r="B8369" t="s">
        <v>2067</v>
      </c>
      <c r="C8369" t="s">
        <v>8706</v>
      </c>
      <c r="D8369" t="s">
        <v>8707</v>
      </c>
      <c r="E8369">
        <v>4</v>
      </c>
      <c r="F8369" t="s">
        <v>504</v>
      </c>
      <c r="G8369">
        <v>0</v>
      </c>
      <c r="H8369">
        <v>0</v>
      </c>
      <c r="I8369">
        <v>15.657500000000001</v>
      </c>
    </row>
    <row r="8370" spans="1:9" x14ac:dyDescent="0.25">
      <c r="A8370">
        <v>2140450097</v>
      </c>
      <c r="B8370" t="s">
        <v>2067</v>
      </c>
      <c r="C8370" t="s">
        <v>130</v>
      </c>
      <c r="D8370" t="s">
        <v>131</v>
      </c>
      <c r="E8370" s="1">
        <v>5</v>
      </c>
      <c r="F8370" t="s">
        <v>504</v>
      </c>
      <c r="G8370">
        <v>0</v>
      </c>
      <c r="H8370" s="1">
        <v>0</v>
      </c>
      <c r="I8370">
        <v>15.657999999999999</v>
      </c>
    </row>
    <row r="8371" spans="1:9" x14ac:dyDescent="0.25">
      <c r="A8371">
        <v>2140450098</v>
      </c>
      <c r="B8371" t="s">
        <v>5531</v>
      </c>
      <c r="C8371" t="s">
        <v>8706</v>
      </c>
      <c r="D8371" t="s">
        <v>8707</v>
      </c>
      <c r="E8371">
        <v>8</v>
      </c>
      <c r="F8371" t="s">
        <v>504</v>
      </c>
      <c r="G8371">
        <v>0</v>
      </c>
      <c r="H8371">
        <v>0</v>
      </c>
      <c r="I8371">
        <v>14.733750000000001</v>
      </c>
    </row>
    <row r="8372" spans="1:9" x14ac:dyDescent="0.25">
      <c r="A8372">
        <v>2140450103</v>
      </c>
      <c r="B8372" t="s">
        <v>2068</v>
      </c>
      <c r="C8372" t="s">
        <v>8706</v>
      </c>
      <c r="D8372" t="s">
        <v>8707</v>
      </c>
      <c r="E8372">
        <v>14</v>
      </c>
      <c r="F8372" t="s">
        <v>504</v>
      </c>
      <c r="G8372">
        <v>0</v>
      </c>
      <c r="H8372">
        <v>0</v>
      </c>
      <c r="I8372">
        <v>15.831429</v>
      </c>
    </row>
    <row r="8373" spans="1:9" x14ac:dyDescent="0.25">
      <c r="A8373">
        <v>2140450103</v>
      </c>
      <c r="B8373" t="s">
        <v>2068</v>
      </c>
      <c r="C8373" t="s">
        <v>130</v>
      </c>
      <c r="D8373" t="s">
        <v>131</v>
      </c>
      <c r="E8373">
        <v>2.4</v>
      </c>
      <c r="F8373" t="s">
        <v>504</v>
      </c>
      <c r="G8373">
        <v>5</v>
      </c>
      <c r="H8373">
        <v>0</v>
      </c>
      <c r="I8373">
        <v>15.829167</v>
      </c>
    </row>
    <row r="8374" spans="1:9" x14ac:dyDescent="0.25">
      <c r="A8374">
        <v>2140450104</v>
      </c>
      <c r="B8374" t="s">
        <v>2069</v>
      </c>
      <c r="C8374" t="s">
        <v>130</v>
      </c>
      <c r="D8374" t="s">
        <v>131</v>
      </c>
      <c r="E8374">
        <v>0.97</v>
      </c>
      <c r="F8374" t="s">
        <v>504</v>
      </c>
      <c r="G8374">
        <v>0</v>
      </c>
      <c r="H8374">
        <v>0</v>
      </c>
      <c r="I8374">
        <v>16.185566999999999</v>
      </c>
    </row>
    <row r="8375" spans="1:9" x14ac:dyDescent="0.25">
      <c r="A8375">
        <v>2140450105</v>
      </c>
      <c r="B8375" t="s">
        <v>2070</v>
      </c>
      <c r="C8375" t="s">
        <v>8706</v>
      </c>
      <c r="D8375" t="s">
        <v>8707</v>
      </c>
      <c r="E8375">
        <v>10</v>
      </c>
      <c r="F8375" t="s">
        <v>504</v>
      </c>
      <c r="G8375">
        <v>0</v>
      </c>
      <c r="H8375">
        <v>0</v>
      </c>
      <c r="I8375">
        <v>15.824999999999999</v>
      </c>
    </row>
    <row r="8376" spans="1:9" x14ac:dyDescent="0.25">
      <c r="A8376">
        <v>2140450105</v>
      </c>
      <c r="B8376" t="s">
        <v>2070</v>
      </c>
      <c r="C8376" t="s">
        <v>130</v>
      </c>
      <c r="D8376" t="s">
        <v>131</v>
      </c>
      <c r="E8376">
        <v>0.91</v>
      </c>
      <c r="F8376" t="s">
        <v>504</v>
      </c>
      <c r="G8376">
        <v>6</v>
      </c>
      <c r="H8376">
        <v>0</v>
      </c>
      <c r="I8376">
        <v>15.824176</v>
      </c>
    </row>
    <row r="8377" spans="1:9" x14ac:dyDescent="0.25">
      <c r="A8377">
        <v>2140450106</v>
      </c>
      <c r="B8377" t="s">
        <v>2071</v>
      </c>
      <c r="C8377" t="s">
        <v>130</v>
      </c>
      <c r="D8377" t="s">
        <v>131</v>
      </c>
      <c r="E8377">
        <v>0.96</v>
      </c>
      <c r="F8377" t="s">
        <v>504</v>
      </c>
      <c r="G8377">
        <v>0</v>
      </c>
      <c r="H8377">
        <v>0</v>
      </c>
      <c r="I8377">
        <v>16.1875</v>
      </c>
    </row>
    <row r="8378" spans="1:9" x14ac:dyDescent="0.25">
      <c r="A8378">
        <v>2140450107</v>
      </c>
      <c r="B8378" t="s">
        <v>2072</v>
      </c>
      <c r="C8378" t="s">
        <v>8706</v>
      </c>
      <c r="D8378" t="s">
        <v>8707</v>
      </c>
      <c r="E8378">
        <v>9</v>
      </c>
      <c r="F8378" t="s">
        <v>504</v>
      </c>
      <c r="G8378">
        <v>0</v>
      </c>
      <c r="H8378">
        <v>0</v>
      </c>
      <c r="I8378">
        <v>15.831111</v>
      </c>
    </row>
    <row r="8379" spans="1:9" x14ac:dyDescent="0.25">
      <c r="A8379">
        <v>2140450107</v>
      </c>
      <c r="B8379" t="s">
        <v>2072</v>
      </c>
      <c r="C8379" t="s">
        <v>130</v>
      </c>
      <c r="D8379" t="s">
        <v>131</v>
      </c>
      <c r="E8379" s="1">
        <v>0.98</v>
      </c>
      <c r="F8379" t="s">
        <v>504</v>
      </c>
      <c r="G8379">
        <v>6</v>
      </c>
      <c r="H8379">
        <v>0</v>
      </c>
      <c r="I8379">
        <v>15.826530999999999</v>
      </c>
    </row>
    <row r="8380" spans="1:9" x14ac:dyDescent="0.25">
      <c r="A8380">
        <v>2140450108</v>
      </c>
      <c r="B8380" t="s">
        <v>2073</v>
      </c>
      <c r="C8380" t="s">
        <v>130</v>
      </c>
      <c r="D8380" t="s">
        <v>131</v>
      </c>
      <c r="E8380" s="1">
        <v>0.97</v>
      </c>
      <c r="F8380" t="s">
        <v>504</v>
      </c>
      <c r="G8380">
        <v>0</v>
      </c>
      <c r="H8380">
        <v>0</v>
      </c>
      <c r="I8380">
        <v>17.164947999999999</v>
      </c>
    </row>
    <row r="8381" spans="1:9" x14ac:dyDescent="0.25">
      <c r="A8381">
        <v>2140450109</v>
      </c>
      <c r="B8381" t="s">
        <v>2074</v>
      </c>
      <c r="C8381" t="s">
        <v>130</v>
      </c>
      <c r="D8381" t="s">
        <v>131</v>
      </c>
      <c r="E8381" s="1">
        <v>1.89</v>
      </c>
      <c r="F8381" t="s">
        <v>504</v>
      </c>
      <c r="G8381">
        <v>0</v>
      </c>
      <c r="H8381">
        <v>0</v>
      </c>
      <c r="I8381">
        <v>16.190476</v>
      </c>
    </row>
    <row r="8382" spans="1:9" x14ac:dyDescent="0.25">
      <c r="A8382">
        <v>2140450110</v>
      </c>
      <c r="B8382" t="s">
        <v>2075</v>
      </c>
      <c r="C8382" t="s">
        <v>130</v>
      </c>
      <c r="D8382" t="s">
        <v>131</v>
      </c>
      <c r="E8382">
        <v>0.95</v>
      </c>
      <c r="F8382" t="s">
        <v>504</v>
      </c>
      <c r="G8382">
        <v>0</v>
      </c>
      <c r="H8382">
        <v>0</v>
      </c>
      <c r="I8382">
        <v>17.063158000000001</v>
      </c>
    </row>
    <row r="8383" spans="1:9" x14ac:dyDescent="0.25">
      <c r="A8383">
        <v>2140450111</v>
      </c>
      <c r="B8383" t="s">
        <v>2076</v>
      </c>
      <c r="C8383" t="s">
        <v>130</v>
      </c>
      <c r="D8383" t="s">
        <v>131</v>
      </c>
      <c r="E8383">
        <v>0.96</v>
      </c>
      <c r="F8383" t="s">
        <v>504</v>
      </c>
      <c r="G8383">
        <v>0</v>
      </c>
      <c r="H8383">
        <v>0</v>
      </c>
      <c r="I8383">
        <v>16.1875</v>
      </c>
    </row>
    <row r="8384" spans="1:9" x14ac:dyDescent="0.25">
      <c r="A8384">
        <v>2140450112</v>
      </c>
      <c r="B8384" t="s">
        <v>2077</v>
      </c>
      <c r="C8384" t="s">
        <v>130</v>
      </c>
      <c r="D8384" t="s">
        <v>131</v>
      </c>
      <c r="E8384">
        <v>0.96</v>
      </c>
      <c r="F8384" t="s">
        <v>504</v>
      </c>
      <c r="G8384">
        <v>0</v>
      </c>
      <c r="H8384">
        <v>0</v>
      </c>
      <c r="I8384">
        <v>16.1875</v>
      </c>
    </row>
    <row r="8385" spans="1:9" x14ac:dyDescent="0.25">
      <c r="A8385">
        <v>2140450113</v>
      </c>
      <c r="B8385" t="s">
        <v>2078</v>
      </c>
      <c r="C8385" t="s">
        <v>8706</v>
      </c>
      <c r="D8385" t="s">
        <v>8707</v>
      </c>
      <c r="E8385">
        <v>3</v>
      </c>
      <c r="F8385" t="s">
        <v>504</v>
      </c>
      <c r="G8385">
        <v>0</v>
      </c>
      <c r="H8385">
        <v>0</v>
      </c>
      <c r="I8385">
        <v>25.533332999999999</v>
      </c>
    </row>
    <row r="8386" spans="1:9" x14ac:dyDescent="0.25">
      <c r="A8386">
        <v>2140450113</v>
      </c>
      <c r="B8386" t="s">
        <v>2078</v>
      </c>
      <c r="C8386" t="s">
        <v>130</v>
      </c>
      <c r="D8386" t="s">
        <v>131</v>
      </c>
      <c r="E8386" s="1">
        <v>14.9</v>
      </c>
      <c r="F8386" t="s">
        <v>504</v>
      </c>
      <c r="G8386">
        <v>0</v>
      </c>
      <c r="H8386">
        <v>0</v>
      </c>
      <c r="I8386">
        <v>25.532215000000001</v>
      </c>
    </row>
    <row r="8387" spans="1:9" x14ac:dyDescent="0.25">
      <c r="A8387">
        <v>2140450116</v>
      </c>
      <c r="B8387" t="s">
        <v>2079</v>
      </c>
      <c r="C8387" t="s">
        <v>130</v>
      </c>
      <c r="D8387" t="s">
        <v>131</v>
      </c>
      <c r="E8387">
        <v>8.1300000000000008</v>
      </c>
      <c r="F8387" t="s">
        <v>504</v>
      </c>
      <c r="G8387">
        <v>0</v>
      </c>
      <c r="H8387">
        <v>0</v>
      </c>
      <c r="I8387">
        <v>25.531365000000001</v>
      </c>
    </row>
    <row r="8388" spans="1:9" x14ac:dyDescent="0.25">
      <c r="A8388">
        <v>2140450118</v>
      </c>
      <c r="B8388" t="s">
        <v>5324</v>
      </c>
      <c r="C8388" t="s">
        <v>8706</v>
      </c>
      <c r="D8388" t="s">
        <v>8707</v>
      </c>
      <c r="E8388">
        <v>8</v>
      </c>
      <c r="F8388" t="s">
        <v>504</v>
      </c>
      <c r="G8388">
        <v>0</v>
      </c>
      <c r="H8388">
        <v>0</v>
      </c>
      <c r="I8388">
        <v>25.532499999999999</v>
      </c>
    </row>
    <row r="8389" spans="1:9" x14ac:dyDescent="0.25">
      <c r="A8389">
        <v>2140450119</v>
      </c>
      <c r="B8389" t="s">
        <v>2080</v>
      </c>
      <c r="C8389" t="s">
        <v>8710</v>
      </c>
      <c r="D8389" t="s">
        <v>8711</v>
      </c>
      <c r="E8389">
        <v>0</v>
      </c>
      <c r="F8389" t="s">
        <v>504</v>
      </c>
      <c r="G8389">
        <v>0</v>
      </c>
      <c r="H8389">
        <v>0</v>
      </c>
      <c r="I8389">
        <v>15.5555</v>
      </c>
    </row>
    <row r="8390" spans="1:9" x14ac:dyDescent="0.25">
      <c r="A8390">
        <v>2140450119</v>
      </c>
      <c r="B8390" t="s">
        <v>2080</v>
      </c>
      <c r="C8390" t="s">
        <v>8706</v>
      </c>
      <c r="D8390" t="s">
        <v>8707</v>
      </c>
      <c r="E8390">
        <v>21</v>
      </c>
      <c r="F8390" t="s">
        <v>504</v>
      </c>
      <c r="G8390">
        <v>0</v>
      </c>
      <c r="H8390">
        <v>0</v>
      </c>
      <c r="I8390">
        <v>15.555237999999999</v>
      </c>
    </row>
    <row r="8391" spans="1:9" x14ac:dyDescent="0.25">
      <c r="A8391">
        <v>2140450119</v>
      </c>
      <c r="B8391" t="s">
        <v>2080</v>
      </c>
      <c r="C8391" t="s">
        <v>130</v>
      </c>
      <c r="D8391" t="s">
        <v>131</v>
      </c>
      <c r="E8391" s="1">
        <v>1.98</v>
      </c>
      <c r="F8391" t="s">
        <v>504</v>
      </c>
      <c r="G8391">
        <v>0</v>
      </c>
      <c r="H8391">
        <v>0</v>
      </c>
      <c r="I8391">
        <v>15.550504999999999</v>
      </c>
    </row>
    <row r="8392" spans="1:9" x14ac:dyDescent="0.25">
      <c r="A8392">
        <v>2140450119</v>
      </c>
      <c r="B8392" t="s">
        <v>2080</v>
      </c>
      <c r="C8392" t="s">
        <v>137</v>
      </c>
      <c r="D8392" t="s">
        <v>138</v>
      </c>
      <c r="E8392">
        <v>0</v>
      </c>
      <c r="F8392" t="s">
        <v>504</v>
      </c>
      <c r="G8392">
        <v>0</v>
      </c>
      <c r="H8392">
        <v>0</v>
      </c>
      <c r="I8392">
        <v>15.556666999999999</v>
      </c>
    </row>
    <row r="8393" spans="1:9" x14ac:dyDescent="0.25">
      <c r="A8393">
        <v>2140450119</v>
      </c>
      <c r="B8393" t="s">
        <v>2080</v>
      </c>
      <c r="C8393" t="s">
        <v>151</v>
      </c>
      <c r="D8393" t="s">
        <v>152</v>
      </c>
      <c r="E8393">
        <v>0</v>
      </c>
      <c r="F8393" t="s">
        <v>504</v>
      </c>
      <c r="G8393">
        <v>0</v>
      </c>
      <c r="H8393">
        <v>0</v>
      </c>
      <c r="I8393">
        <v>15.5555</v>
      </c>
    </row>
    <row r="8394" spans="1:9" x14ac:dyDescent="0.25">
      <c r="A8394">
        <v>2140450119</v>
      </c>
      <c r="B8394" t="s">
        <v>2080</v>
      </c>
      <c r="C8394" t="s">
        <v>139</v>
      </c>
      <c r="D8394" t="s">
        <v>140</v>
      </c>
      <c r="E8394">
        <v>0</v>
      </c>
      <c r="F8394" t="s">
        <v>504</v>
      </c>
      <c r="G8394">
        <v>0</v>
      </c>
      <c r="H8394">
        <v>0</v>
      </c>
      <c r="I8394">
        <v>15.5555</v>
      </c>
    </row>
    <row r="8395" spans="1:9" x14ac:dyDescent="0.25">
      <c r="A8395">
        <v>2140450120</v>
      </c>
      <c r="B8395" t="s">
        <v>2081</v>
      </c>
      <c r="C8395" t="s">
        <v>8710</v>
      </c>
      <c r="D8395" t="s">
        <v>8711</v>
      </c>
      <c r="E8395">
        <v>0</v>
      </c>
      <c r="F8395" t="s">
        <v>504</v>
      </c>
      <c r="G8395">
        <v>0</v>
      </c>
      <c r="H8395">
        <v>0</v>
      </c>
      <c r="I8395">
        <v>15.557499999999999</v>
      </c>
    </row>
    <row r="8396" spans="1:9" x14ac:dyDescent="0.25">
      <c r="A8396">
        <v>2140450120</v>
      </c>
      <c r="B8396" t="s">
        <v>2081</v>
      </c>
      <c r="C8396" t="s">
        <v>8706</v>
      </c>
      <c r="D8396" t="s">
        <v>8707</v>
      </c>
      <c r="E8396" s="1">
        <v>21</v>
      </c>
      <c r="F8396" t="s">
        <v>504</v>
      </c>
      <c r="G8396">
        <v>0</v>
      </c>
      <c r="H8396" s="1">
        <v>10</v>
      </c>
      <c r="I8396">
        <v>15.557143</v>
      </c>
    </row>
    <row r="8397" spans="1:9" x14ac:dyDescent="0.25">
      <c r="A8397">
        <v>2140450120</v>
      </c>
      <c r="B8397" t="s">
        <v>2081</v>
      </c>
      <c r="C8397" t="s">
        <v>130</v>
      </c>
      <c r="D8397" t="s">
        <v>131</v>
      </c>
      <c r="E8397" s="1">
        <v>13.9</v>
      </c>
      <c r="F8397" t="s">
        <v>504</v>
      </c>
      <c r="G8397">
        <v>10</v>
      </c>
      <c r="H8397" s="1">
        <v>0</v>
      </c>
      <c r="I8397">
        <v>15.556835</v>
      </c>
    </row>
    <row r="8398" spans="1:9" x14ac:dyDescent="0.25">
      <c r="A8398">
        <v>2140450120</v>
      </c>
      <c r="B8398" t="s">
        <v>2081</v>
      </c>
      <c r="C8398" t="s">
        <v>137</v>
      </c>
      <c r="D8398" t="s">
        <v>138</v>
      </c>
      <c r="E8398">
        <v>0</v>
      </c>
      <c r="F8398" t="s">
        <v>504</v>
      </c>
      <c r="G8398">
        <v>0</v>
      </c>
      <c r="H8398" s="1">
        <v>0</v>
      </c>
      <c r="I8398">
        <v>15.56</v>
      </c>
    </row>
    <row r="8399" spans="1:9" x14ac:dyDescent="0.25">
      <c r="A8399">
        <v>2140450120</v>
      </c>
      <c r="B8399" t="s">
        <v>2081</v>
      </c>
      <c r="C8399" t="s">
        <v>151</v>
      </c>
      <c r="D8399" t="s">
        <v>152</v>
      </c>
      <c r="E8399">
        <v>0</v>
      </c>
      <c r="F8399" t="s">
        <v>504</v>
      </c>
      <c r="G8399">
        <v>0</v>
      </c>
      <c r="H8399">
        <v>0</v>
      </c>
      <c r="I8399">
        <v>15.557</v>
      </c>
    </row>
    <row r="8400" spans="1:9" x14ac:dyDescent="0.25">
      <c r="A8400">
        <v>2140450120</v>
      </c>
      <c r="B8400" t="s">
        <v>2081</v>
      </c>
      <c r="C8400" t="s">
        <v>139</v>
      </c>
      <c r="D8400" t="s">
        <v>140</v>
      </c>
      <c r="E8400" s="1">
        <v>0</v>
      </c>
      <c r="F8400" t="s">
        <v>504</v>
      </c>
      <c r="G8400">
        <v>0</v>
      </c>
      <c r="H8400">
        <v>0</v>
      </c>
      <c r="I8400">
        <v>15.557499999999999</v>
      </c>
    </row>
    <row r="8401" spans="1:9" x14ac:dyDescent="0.25">
      <c r="A8401">
        <v>2140450121</v>
      </c>
      <c r="B8401" t="s">
        <v>2082</v>
      </c>
      <c r="C8401" t="s">
        <v>8710</v>
      </c>
      <c r="D8401" t="s">
        <v>8711</v>
      </c>
      <c r="E8401">
        <v>0</v>
      </c>
      <c r="F8401" t="s">
        <v>504</v>
      </c>
      <c r="G8401">
        <v>0</v>
      </c>
      <c r="H8401">
        <v>0</v>
      </c>
      <c r="I8401">
        <v>15.5555</v>
      </c>
    </row>
    <row r="8402" spans="1:9" x14ac:dyDescent="0.25">
      <c r="A8402">
        <v>2140450121</v>
      </c>
      <c r="B8402" t="s">
        <v>2082</v>
      </c>
      <c r="C8402" t="s">
        <v>8706</v>
      </c>
      <c r="D8402" t="s">
        <v>8707</v>
      </c>
      <c r="E8402">
        <v>19</v>
      </c>
      <c r="F8402" t="s">
        <v>504</v>
      </c>
      <c r="G8402">
        <v>0</v>
      </c>
      <c r="H8402">
        <v>20</v>
      </c>
      <c r="I8402">
        <v>15.555263</v>
      </c>
    </row>
    <row r="8403" spans="1:9" x14ac:dyDescent="0.25">
      <c r="A8403">
        <v>2140450121</v>
      </c>
      <c r="B8403" t="s">
        <v>2082</v>
      </c>
      <c r="C8403" t="s">
        <v>130</v>
      </c>
      <c r="D8403" t="s">
        <v>131</v>
      </c>
      <c r="E8403">
        <v>0.9</v>
      </c>
      <c r="F8403" t="s">
        <v>504</v>
      </c>
      <c r="G8403">
        <v>20</v>
      </c>
      <c r="H8403">
        <v>0</v>
      </c>
      <c r="I8403">
        <v>15.555555999999999</v>
      </c>
    </row>
    <row r="8404" spans="1:9" x14ac:dyDescent="0.25">
      <c r="A8404">
        <v>2140450121</v>
      </c>
      <c r="B8404" t="s">
        <v>2082</v>
      </c>
      <c r="C8404" t="s">
        <v>137</v>
      </c>
      <c r="D8404" t="s">
        <v>138</v>
      </c>
      <c r="E8404" s="1">
        <v>0</v>
      </c>
      <c r="F8404" t="s">
        <v>504</v>
      </c>
      <c r="G8404">
        <v>0</v>
      </c>
      <c r="H8404" s="1">
        <v>0</v>
      </c>
      <c r="I8404">
        <v>15.555</v>
      </c>
    </row>
    <row r="8405" spans="1:9" x14ac:dyDescent="0.25">
      <c r="A8405">
        <v>2140450121</v>
      </c>
      <c r="B8405" t="s">
        <v>2082</v>
      </c>
      <c r="C8405" t="s">
        <v>151</v>
      </c>
      <c r="D8405" t="s">
        <v>152</v>
      </c>
      <c r="E8405">
        <v>0</v>
      </c>
      <c r="F8405" t="s">
        <v>504</v>
      </c>
      <c r="G8405">
        <v>0</v>
      </c>
      <c r="H8405">
        <v>0</v>
      </c>
      <c r="I8405">
        <v>15.5555</v>
      </c>
    </row>
    <row r="8406" spans="1:9" x14ac:dyDescent="0.25">
      <c r="A8406">
        <v>2140450122</v>
      </c>
      <c r="B8406" t="s">
        <v>2083</v>
      </c>
      <c r="C8406" t="s">
        <v>8710</v>
      </c>
      <c r="D8406" t="s">
        <v>8711</v>
      </c>
      <c r="E8406">
        <v>0</v>
      </c>
      <c r="F8406" t="s">
        <v>504</v>
      </c>
      <c r="G8406">
        <v>0</v>
      </c>
      <c r="H8406" s="1">
        <v>0</v>
      </c>
      <c r="I8406">
        <v>15.555999999999999</v>
      </c>
    </row>
    <row r="8407" spans="1:9" x14ac:dyDescent="0.25">
      <c r="A8407">
        <v>2140450122</v>
      </c>
      <c r="B8407" t="s">
        <v>2083</v>
      </c>
      <c r="C8407" t="s">
        <v>8706</v>
      </c>
      <c r="D8407" t="s">
        <v>8707</v>
      </c>
      <c r="E8407">
        <v>11</v>
      </c>
      <c r="F8407" t="s">
        <v>504</v>
      </c>
      <c r="G8407">
        <v>0</v>
      </c>
      <c r="H8407" s="1">
        <v>0</v>
      </c>
      <c r="I8407">
        <v>15.555455</v>
      </c>
    </row>
    <row r="8408" spans="1:9" x14ac:dyDescent="0.25">
      <c r="A8408">
        <v>2140450122</v>
      </c>
      <c r="B8408" t="s">
        <v>2083</v>
      </c>
      <c r="C8408" t="s">
        <v>130</v>
      </c>
      <c r="D8408" t="s">
        <v>131</v>
      </c>
      <c r="E8408">
        <v>0.9</v>
      </c>
      <c r="F8408" t="s">
        <v>504</v>
      </c>
      <c r="G8408">
        <v>0</v>
      </c>
      <c r="H8408">
        <v>0</v>
      </c>
      <c r="I8408">
        <v>15.555555999999999</v>
      </c>
    </row>
    <row r="8409" spans="1:9" x14ac:dyDescent="0.25">
      <c r="A8409">
        <v>2140450122</v>
      </c>
      <c r="B8409" t="s">
        <v>2083</v>
      </c>
      <c r="C8409" t="s">
        <v>137</v>
      </c>
      <c r="D8409" t="s">
        <v>138</v>
      </c>
      <c r="E8409">
        <v>0</v>
      </c>
      <c r="F8409" t="s">
        <v>504</v>
      </c>
      <c r="G8409">
        <v>0</v>
      </c>
      <c r="H8409">
        <v>0</v>
      </c>
      <c r="I8409">
        <v>15.555</v>
      </c>
    </row>
    <row r="8410" spans="1:9" x14ac:dyDescent="0.25">
      <c r="A8410">
        <v>2140450122</v>
      </c>
      <c r="B8410" t="s">
        <v>2083</v>
      </c>
      <c r="C8410" t="s">
        <v>151</v>
      </c>
      <c r="D8410" t="s">
        <v>152</v>
      </c>
      <c r="E8410">
        <v>0</v>
      </c>
      <c r="F8410" t="s">
        <v>504</v>
      </c>
      <c r="G8410">
        <v>0</v>
      </c>
      <c r="H8410">
        <v>0</v>
      </c>
      <c r="I8410">
        <v>15.555999999999999</v>
      </c>
    </row>
    <row r="8411" spans="1:9" x14ac:dyDescent="0.25">
      <c r="A8411">
        <v>2140450122</v>
      </c>
      <c r="B8411" t="s">
        <v>2083</v>
      </c>
      <c r="C8411" t="s">
        <v>139</v>
      </c>
      <c r="D8411" t="s">
        <v>140</v>
      </c>
      <c r="E8411">
        <v>0</v>
      </c>
      <c r="F8411" t="s">
        <v>504</v>
      </c>
      <c r="G8411">
        <v>0</v>
      </c>
      <c r="H8411">
        <v>0</v>
      </c>
      <c r="I8411">
        <v>15.555999999999999</v>
      </c>
    </row>
    <row r="8412" spans="1:9" x14ac:dyDescent="0.25">
      <c r="A8412">
        <v>2140450124</v>
      </c>
      <c r="B8412" t="s">
        <v>2084</v>
      </c>
      <c r="C8412" t="s">
        <v>130</v>
      </c>
      <c r="D8412" t="s">
        <v>131</v>
      </c>
      <c r="E8412">
        <v>0.9</v>
      </c>
      <c r="F8412" t="s">
        <v>504</v>
      </c>
      <c r="G8412">
        <v>0</v>
      </c>
      <c r="H8412">
        <v>0</v>
      </c>
      <c r="I8412">
        <v>15.888889000000001</v>
      </c>
    </row>
    <row r="8413" spans="1:9" x14ac:dyDescent="0.25">
      <c r="A8413">
        <v>2140450125</v>
      </c>
      <c r="B8413" t="s">
        <v>2085</v>
      </c>
      <c r="C8413" t="s">
        <v>8706</v>
      </c>
      <c r="D8413" t="s">
        <v>8707</v>
      </c>
      <c r="E8413">
        <v>0</v>
      </c>
      <c r="F8413" t="s">
        <v>504</v>
      </c>
      <c r="G8413">
        <v>0</v>
      </c>
      <c r="H8413">
        <v>0</v>
      </c>
      <c r="I8413">
        <v>15.865</v>
      </c>
    </row>
    <row r="8414" spans="1:9" x14ac:dyDescent="0.25">
      <c r="A8414">
        <v>2140450125</v>
      </c>
      <c r="B8414" t="s">
        <v>2085</v>
      </c>
      <c r="C8414" t="s">
        <v>130</v>
      </c>
      <c r="D8414" t="s">
        <v>131</v>
      </c>
      <c r="E8414">
        <v>1.9</v>
      </c>
      <c r="F8414" t="s">
        <v>504</v>
      </c>
      <c r="G8414">
        <v>0</v>
      </c>
      <c r="H8414" s="1">
        <v>0</v>
      </c>
      <c r="I8414">
        <v>15.868421</v>
      </c>
    </row>
    <row r="8415" spans="1:9" x14ac:dyDescent="0.25">
      <c r="A8415">
        <v>2140450126</v>
      </c>
      <c r="B8415" t="s">
        <v>2086</v>
      </c>
      <c r="C8415" t="s">
        <v>130</v>
      </c>
      <c r="D8415" t="s">
        <v>131</v>
      </c>
      <c r="E8415" s="1">
        <v>0.89</v>
      </c>
      <c r="F8415" t="s">
        <v>504</v>
      </c>
      <c r="G8415">
        <v>0</v>
      </c>
      <c r="H8415" s="1">
        <v>0</v>
      </c>
      <c r="I8415">
        <v>15.887639999999999</v>
      </c>
    </row>
    <row r="8416" spans="1:9" x14ac:dyDescent="0.25">
      <c r="A8416">
        <v>2140450127</v>
      </c>
      <c r="B8416" t="s">
        <v>2087</v>
      </c>
      <c r="C8416" t="s">
        <v>130</v>
      </c>
      <c r="D8416" t="s">
        <v>131</v>
      </c>
      <c r="E8416" s="1">
        <v>0.9</v>
      </c>
      <c r="F8416" t="s">
        <v>504</v>
      </c>
      <c r="G8416">
        <v>0</v>
      </c>
      <c r="H8416" s="1">
        <v>0</v>
      </c>
      <c r="I8416">
        <v>16.244444000000001</v>
      </c>
    </row>
    <row r="8417" spans="1:9" x14ac:dyDescent="0.25">
      <c r="A8417">
        <v>2140450128</v>
      </c>
      <c r="B8417" t="s">
        <v>2088</v>
      </c>
      <c r="C8417" t="s">
        <v>8710</v>
      </c>
      <c r="D8417" t="s">
        <v>8711</v>
      </c>
      <c r="E8417">
        <v>0</v>
      </c>
      <c r="F8417" t="s">
        <v>504</v>
      </c>
      <c r="G8417">
        <v>0</v>
      </c>
      <c r="H8417">
        <v>0</v>
      </c>
      <c r="I8417">
        <v>15.559749999999999</v>
      </c>
    </row>
    <row r="8418" spans="1:9" x14ac:dyDescent="0.25">
      <c r="A8418">
        <v>2140450128</v>
      </c>
      <c r="B8418" t="s">
        <v>2088</v>
      </c>
      <c r="C8418" t="s">
        <v>8706</v>
      </c>
      <c r="D8418" t="s">
        <v>8707</v>
      </c>
      <c r="E8418">
        <v>20</v>
      </c>
      <c r="F8418" t="s">
        <v>504</v>
      </c>
      <c r="G8418">
        <v>0</v>
      </c>
      <c r="H8418" s="1">
        <v>0</v>
      </c>
      <c r="I8418">
        <v>15.5595</v>
      </c>
    </row>
    <row r="8419" spans="1:9" x14ac:dyDescent="0.25">
      <c r="A8419">
        <v>2140450128</v>
      </c>
      <c r="B8419" t="s">
        <v>2088</v>
      </c>
      <c r="C8419" t="s">
        <v>130</v>
      </c>
      <c r="D8419" t="s">
        <v>131</v>
      </c>
      <c r="E8419">
        <v>0.9</v>
      </c>
      <c r="F8419" t="s">
        <v>504</v>
      </c>
      <c r="G8419">
        <v>0</v>
      </c>
      <c r="H8419">
        <v>0</v>
      </c>
      <c r="I8419">
        <v>15.555555999999999</v>
      </c>
    </row>
    <row r="8420" spans="1:9" x14ac:dyDescent="0.25">
      <c r="A8420">
        <v>2140450128</v>
      </c>
      <c r="B8420" t="s">
        <v>2088</v>
      </c>
      <c r="C8420" t="s">
        <v>137</v>
      </c>
      <c r="D8420" t="s">
        <v>138</v>
      </c>
      <c r="E8420">
        <v>0</v>
      </c>
      <c r="F8420" t="s">
        <v>504</v>
      </c>
      <c r="G8420">
        <v>0</v>
      </c>
      <c r="H8420">
        <v>0</v>
      </c>
      <c r="I8420">
        <v>15.56</v>
      </c>
    </row>
    <row r="8421" spans="1:9" x14ac:dyDescent="0.25">
      <c r="A8421">
        <v>2140450128</v>
      </c>
      <c r="B8421" t="s">
        <v>2088</v>
      </c>
      <c r="C8421" t="s">
        <v>151</v>
      </c>
      <c r="D8421" t="s">
        <v>152</v>
      </c>
      <c r="E8421">
        <v>0</v>
      </c>
      <c r="F8421" t="s">
        <v>504</v>
      </c>
      <c r="G8421">
        <v>0</v>
      </c>
      <c r="H8421">
        <v>0</v>
      </c>
      <c r="I8421">
        <v>15.559749999999999</v>
      </c>
    </row>
    <row r="8422" spans="1:9" x14ac:dyDescent="0.25">
      <c r="A8422">
        <v>2140450128</v>
      </c>
      <c r="B8422" t="s">
        <v>2088</v>
      </c>
      <c r="C8422" t="s">
        <v>139</v>
      </c>
      <c r="D8422" t="s">
        <v>140</v>
      </c>
      <c r="E8422">
        <v>0</v>
      </c>
      <c r="F8422" t="s">
        <v>504</v>
      </c>
      <c r="G8422">
        <v>0</v>
      </c>
      <c r="H8422">
        <v>0</v>
      </c>
      <c r="I8422">
        <v>15.559749999999999</v>
      </c>
    </row>
    <row r="8423" spans="1:9" x14ac:dyDescent="0.25">
      <c r="A8423">
        <v>2140450129</v>
      </c>
      <c r="B8423" t="s">
        <v>2089</v>
      </c>
      <c r="C8423" t="s">
        <v>130</v>
      </c>
      <c r="D8423" t="s">
        <v>131</v>
      </c>
      <c r="E8423">
        <v>1.9</v>
      </c>
      <c r="F8423" t="s">
        <v>504</v>
      </c>
      <c r="G8423">
        <v>0</v>
      </c>
      <c r="H8423" s="1">
        <v>0</v>
      </c>
      <c r="I8423">
        <v>16.242104999999999</v>
      </c>
    </row>
    <row r="8424" spans="1:9" x14ac:dyDescent="0.25">
      <c r="A8424">
        <v>2140450130</v>
      </c>
      <c r="B8424" t="s">
        <v>2090</v>
      </c>
      <c r="C8424" t="s">
        <v>8706</v>
      </c>
      <c r="D8424" t="s">
        <v>8707</v>
      </c>
      <c r="E8424">
        <v>0</v>
      </c>
      <c r="F8424" t="s">
        <v>504</v>
      </c>
      <c r="G8424">
        <v>0</v>
      </c>
      <c r="H8424">
        <v>0</v>
      </c>
      <c r="I8424">
        <v>15.56</v>
      </c>
    </row>
    <row r="8425" spans="1:9" x14ac:dyDescent="0.25">
      <c r="A8425">
        <v>2140450130</v>
      </c>
      <c r="B8425" t="s">
        <v>2090</v>
      </c>
      <c r="C8425" t="s">
        <v>130</v>
      </c>
      <c r="D8425" t="s">
        <v>131</v>
      </c>
      <c r="E8425">
        <v>1.9</v>
      </c>
      <c r="F8425" t="s">
        <v>504</v>
      </c>
      <c r="G8425">
        <v>0</v>
      </c>
      <c r="H8425">
        <v>0</v>
      </c>
      <c r="I8425">
        <v>15.557895</v>
      </c>
    </row>
    <row r="8426" spans="1:9" x14ac:dyDescent="0.25">
      <c r="A8426">
        <v>2140450130</v>
      </c>
      <c r="B8426" t="s">
        <v>2090</v>
      </c>
      <c r="C8426" t="s">
        <v>137</v>
      </c>
      <c r="D8426" t="s">
        <v>138</v>
      </c>
      <c r="E8426" s="1">
        <v>0</v>
      </c>
      <c r="F8426" t="s">
        <v>504</v>
      </c>
      <c r="G8426">
        <v>0</v>
      </c>
      <c r="H8426">
        <v>0</v>
      </c>
      <c r="I8426">
        <v>15.56</v>
      </c>
    </row>
    <row r="8427" spans="1:9" x14ac:dyDescent="0.25">
      <c r="A8427">
        <v>2140450131</v>
      </c>
      <c r="B8427" t="s">
        <v>2091</v>
      </c>
      <c r="C8427" t="s">
        <v>8710</v>
      </c>
      <c r="D8427" t="s">
        <v>8711</v>
      </c>
      <c r="E8427">
        <v>0</v>
      </c>
      <c r="F8427" t="s">
        <v>504</v>
      </c>
      <c r="G8427">
        <v>0</v>
      </c>
      <c r="H8427">
        <v>0</v>
      </c>
      <c r="I8427">
        <v>15.558</v>
      </c>
    </row>
    <row r="8428" spans="1:9" x14ac:dyDescent="0.25">
      <c r="A8428">
        <v>2140450131</v>
      </c>
      <c r="B8428" t="s">
        <v>2091</v>
      </c>
      <c r="C8428" t="s">
        <v>8706</v>
      </c>
      <c r="D8428" t="s">
        <v>8707</v>
      </c>
      <c r="E8428" s="1">
        <v>27</v>
      </c>
      <c r="F8428" t="s">
        <v>504</v>
      </c>
      <c r="G8428">
        <v>0</v>
      </c>
      <c r="H8428">
        <v>20</v>
      </c>
      <c r="I8428">
        <v>15.558147999999999</v>
      </c>
    </row>
    <row r="8429" spans="1:9" x14ac:dyDescent="0.25">
      <c r="A8429">
        <v>2140450131</v>
      </c>
      <c r="B8429" t="s">
        <v>2091</v>
      </c>
      <c r="C8429" t="s">
        <v>130</v>
      </c>
      <c r="D8429" t="s">
        <v>131</v>
      </c>
      <c r="E8429">
        <v>13.9</v>
      </c>
      <c r="F8429" t="s">
        <v>504</v>
      </c>
      <c r="G8429">
        <v>20</v>
      </c>
      <c r="H8429">
        <v>0</v>
      </c>
      <c r="I8429">
        <v>15.557554</v>
      </c>
    </row>
    <row r="8430" spans="1:9" x14ac:dyDescent="0.25">
      <c r="A8430">
        <v>2140450131</v>
      </c>
      <c r="B8430" t="s">
        <v>2091</v>
      </c>
      <c r="C8430" t="s">
        <v>137</v>
      </c>
      <c r="D8430" t="s">
        <v>138</v>
      </c>
      <c r="E8430">
        <v>0</v>
      </c>
      <c r="F8430" t="s">
        <v>504</v>
      </c>
      <c r="G8430">
        <v>0</v>
      </c>
      <c r="H8430">
        <v>0</v>
      </c>
      <c r="I8430">
        <v>15.56</v>
      </c>
    </row>
    <row r="8431" spans="1:9" x14ac:dyDescent="0.25">
      <c r="A8431">
        <v>2140450131</v>
      </c>
      <c r="B8431" t="s">
        <v>2091</v>
      </c>
      <c r="C8431" t="s">
        <v>151</v>
      </c>
      <c r="D8431" t="s">
        <v>152</v>
      </c>
      <c r="E8431">
        <v>0</v>
      </c>
      <c r="F8431" t="s">
        <v>504</v>
      </c>
      <c r="G8431">
        <v>0</v>
      </c>
      <c r="H8431" s="1">
        <v>0</v>
      </c>
      <c r="I8431">
        <v>15.558</v>
      </c>
    </row>
    <row r="8432" spans="1:9" x14ac:dyDescent="0.25">
      <c r="A8432">
        <v>2140450132</v>
      </c>
      <c r="B8432" t="s">
        <v>5414</v>
      </c>
      <c r="C8432" t="s">
        <v>8706</v>
      </c>
      <c r="D8432" t="s">
        <v>8707</v>
      </c>
      <c r="E8432" s="1">
        <v>0</v>
      </c>
      <c r="F8432" t="s">
        <v>504</v>
      </c>
      <c r="G8432">
        <v>0</v>
      </c>
      <c r="H8432" s="1">
        <v>0</v>
      </c>
      <c r="I8432">
        <v>19.86</v>
      </c>
    </row>
    <row r="8433" spans="1:9" x14ac:dyDescent="0.25">
      <c r="A8433">
        <v>2140450132</v>
      </c>
      <c r="B8433" t="s">
        <v>5414</v>
      </c>
      <c r="C8433" t="s">
        <v>130</v>
      </c>
      <c r="D8433" t="s">
        <v>131</v>
      </c>
      <c r="E8433">
        <v>0</v>
      </c>
      <c r="F8433" t="s">
        <v>504</v>
      </c>
      <c r="G8433">
        <v>0</v>
      </c>
      <c r="H8433">
        <v>0</v>
      </c>
      <c r="I8433">
        <v>19.86</v>
      </c>
    </row>
    <row r="8434" spans="1:9" x14ac:dyDescent="0.25">
      <c r="A8434">
        <v>2140450133</v>
      </c>
      <c r="B8434" t="s">
        <v>2092</v>
      </c>
      <c r="C8434" t="s">
        <v>130</v>
      </c>
      <c r="D8434" t="s">
        <v>131</v>
      </c>
      <c r="E8434" s="1">
        <v>0.9</v>
      </c>
      <c r="F8434" t="s">
        <v>504</v>
      </c>
      <c r="G8434">
        <v>0</v>
      </c>
      <c r="H8434" s="1">
        <v>0</v>
      </c>
      <c r="I8434">
        <v>16.244444000000001</v>
      </c>
    </row>
    <row r="8435" spans="1:9" x14ac:dyDescent="0.25">
      <c r="A8435">
        <v>2140450134</v>
      </c>
      <c r="B8435" t="s">
        <v>2093</v>
      </c>
      <c r="C8435" t="s">
        <v>8710</v>
      </c>
      <c r="D8435" t="s">
        <v>8711</v>
      </c>
      <c r="E8435">
        <v>0</v>
      </c>
      <c r="F8435" t="s">
        <v>504</v>
      </c>
      <c r="G8435">
        <v>0</v>
      </c>
      <c r="H8435">
        <v>0</v>
      </c>
      <c r="I8435">
        <v>15.558</v>
      </c>
    </row>
    <row r="8436" spans="1:9" x14ac:dyDescent="0.25">
      <c r="A8436">
        <v>2140450134</v>
      </c>
      <c r="B8436" t="s">
        <v>2093</v>
      </c>
      <c r="C8436" t="s">
        <v>8706</v>
      </c>
      <c r="D8436" t="s">
        <v>8707</v>
      </c>
      <c r="E8436" s="1">
        <v>12</v>
      </c>
      <c r="F8436" t="s">
        <v>504</v>
      </c>
      <c r="G8436">
        <v>0</v>
      </c>
      <c r="H8436" s="1">
        <v>10</v>
      </c>
      <c r="I8436">
        <v>15.558332999999999</v>
      </c>
    </row>
    <row r="8437" spans="1:9" x14ac:dyDescent="0.25">
      <c r="A8437">
        <v>2140450134</v>
      </c>
      <c r="B8437" t="s">
        <v>2093</v>
      </c>
      <c r="C8437" t="s">
        <v>130</v>
      </c>
      <c r="D8437" t="s">
        <v>131</v>
      </c>
      <c r="E8437">
        <v>48.9</v>
      </c>
      <c r="F8437" t="s">
        <v>504</v>
      </c>
      <c r="G8437">
        <v>10</v>
      </c>
      <c r="H8437" s="1">
        <v>0</v>
      </c>
      <c r="I8437">
        <v>15.558282</v>
      </c>
    </row>
    <row r="8438" spans="1:9" x14ac:dyDescent="0.25">
      <c r="A8438">
        <v>2140450134</v>
      </c>
      <c r="B8438" t="s">
        <v>2093</v>
      </c>
      <c r="C8438" t="s">
        <v>137</v>
      </c>
      <c r="D8438" t="s">
        <v>138</v>
      </c>
      <c r="E8438">
        <v>0</v>
      </c>
      <c r="F8438" t="s">
        <v>504</v>
      </c>
      <c r="G8438">
        <v>0</v>
      </c>
      <c r="H8438">
        <v>0</v>
      </c>
      <c r="I8438">
        <v>15.56</v>
      </c>
    </row>
    <row r="8439" spans="1:9" x14ac:dyDescent="0.25">
      <c r="A8439">
        <v>2140450134</v>
      </c>
      <c r="B8439" t="s">
        <v>2093</v>
      </c>
      <c r="C8439" t="s">
        <v>151</v>
      </c>
      <c r="D8439" t="s">
        <v>152</v>
      </c>
      <c r="E8439" s="1">
        <v>0</v>
      </c>
      <c r="F8439" t="s">
        <v>504</v>
      </c>
      <c r="G8439">
        <v>0</v>
      </c>
      <c r="H8439">
        <v>0</v>
      </c>
      <c r="I8439">
        <v>15.558</v>
      </c>
    </row>
    <row r="8440" spans="1:9" x14ac:dyDescent="0.25">
      <c r="A8440">
        <v>2140450135</v>
      </c>
      <c r="B8440" t="s">
        <v>5413</v>
      </c>
      <c r="C8440" t="s">
        <v>8706</v>
      </c>
      <c r="D8440" t="s">
        <v>8707</v>
      </c>
      <c r="E8440">
        <v>0</v>
      </c>
      <c r="F8440" t="s">
        <v>504</v>
      </c>
      <c r="G8440">
        <v>0</v>
      </c>
      <c r="H8440">
        <v>0</v>
      </c>
      <c r="I8440">
        <v>19.893332999999998</v>
      </c>
    </row>
    <row r="8441" spans="1:9" x14ac:dyDescent="0.25">
      <c r="A8441">
        <v>2140450135</v>
      </c>
      <c r="B8441" t="s">
        <v>5413</v>
      </c>
      <c r="C8441" t="s">
        <v>130</v>
      </c>
      <c r="D8441" t="s">
        <v>131</v>
      </c>
      <c r="E8441">
        <v>0</v>
      </c>
      <c r="F8441" t="s">
        <v>504</v>
      </c>
      <c r="G8441">
        <v>0</v>
      </c>
      <c r="H8441">
        <v>0</v>
      </c>
      <c r="I8441">
        <v>19.895</v>
      </c>
    </row>
    <row r="8442" spans="1:9" x14ac:dyDescent="0.25">
      <c r="A8442">
        <v>2140450136</v>
      </c>
      <c r="B8442" t="s">
        <v>5499</v>
      </c>
      <c r="C8442" t="s">
        <v>8706</v>
      </c>
      <c r="D8442" t="s">
        <v>8707</v>
      </c>
      <c r="E8442" s="1">
        <v>0</v>
      </c>
      <c r="F8442" t="s">
        <v>504</v>
      </c>
      <c r="G8442">
        <v>0</v>
      </c>
      <c r="H8442">
        <v>0</v>
      </c>
      <c r="I8442">
        <v>15.886666999999999</v>
      </c>
    </row>
    <row r="8443" spans="1:9" x14ac:dyDescent="0.25">
      <c r="A8443">
        <v>2140450137</v>
      </c>
      <c r="B8443" t="s">
        <v>2094</v>
      </c>
      <c r="C8443" t="s">
        <v>130</v>
      </c>
      <c r="D8443" t="s">
        <v>131</v>
      </c>
      <c r="E8443">
        <v>0.9</v>
      </c>
      <c r="F8443" t="s">
        <v>504</v>
      </c>
      <c r="G8443">
        <v>0</v>
      </c>
      <c r="H8443" s="1">
        <v>0</v>
      </c>
      <c r="I8443">
        <v>15.888889000000001</v>
      </c>
    </row>
    <row r="8444" spans="1:9" x14ac:dyDescent="0.25">
      <c r="A8444">
        <v>2140450138</v>
      </c>
      <c r="B8444" t="s">
        <v>2095</v>
      </c>
      <c r="C8444" t="s">
        <v>8710</v>
      </c>
      <c r="D8444" t="s">
        <v>8711</v>
      </c>
      <c r="E8444">
        <v>0</v>
      </c>
      <c r="F8444" t="s">
        <v>504</v>
      </c>
      <c r="G8444">
        <v>0</v>
      </c>
      <c r="H8444" s="1">
        <v>0</v>
      </c>
      <c r="I8444">
        <v>15.555999999999999</v>
      </c>
    </row>
    <row r="8445" spans="1:9" x14ac:dyDescent="0.25">
      <c r="A8445">
        <v>2140450138</v>
      </c>
      <c r="B8445" t="s">
        <v>2095</v>
      </c>
      <c r="C8445" t="s">
        <v>8706</v>
      </c>
      <c r="D8445" t="s">
        <v>8707</v>
      </c>
      <c r="E8445">
        <v>10</v>
      </c>
      <c r="F8445" t="s">
        <v>504</v>
      </c>
      <c r="G8445">
        <v>0</v>
      </c>
      <c r="H8445">
        <v>0</v>
      </c>
      <c r="I8445">
        <v>15.555999999999999</v>
      </c>
    </row>
    <row r="8446" spans="1:9" x14ac:dyDescent="0.25">
      <c r="A8446">
        <v>2140450138</v>
      </c>
      <c r="B8446" t="s">
        <v>2095</v>
      </c>
      <c r="C8446" t="s">
        <v>130</v>
      </c>
      <c r="D8446" t="s">
        <v>131</v>
      </c>
      <c r="E8446">
        <v>1.9</v>
      </c>
      <c r="F8446" t="s">
        <v>504</v>
      </c>
      <c r="G8446">
        <v>0</v>
      </c>
      <c r="H8446">
        <v>0</v>
      </c>
      <c r="I8446">
        <v>15.557895</v>
      </c>
    </row>
    <row r="8447" spans="1:9" x14ac:dyDescent="0.25">
      <c r="A8447">
        <v>2140450138</v>
      </c>
      <c r="B8447" t="s">
        <v>2095</v>
      </c>
      <c r="C8447" t="s">
        <v>137</v>
      </c>
      <c r="D8447" t="s">
        <v>138</v>
      </c>
      <c r="E8447">
        <v>0</v>
      </c>
      <c r="F8447" t="s">
        <v>504</v>
      </c>
      <c r="G8447">
        <v>0</v>
      </c>
      <c r="H8447">
        <v>0</v>
      </c>
      <c r="I8447">
        <v>15.555</v>
      </c>
    </row>
    <row r="8448" spans="1:9" x14ac:dyDescent="0.25">
      <c r="A8448">
        <v>2140450138</v>
      </c>
      <c r="B8448" t="s">
        <v>2095</v>
      </c>
      <c r="C8448" t="s">
        <v>151</v>
      </c>
      <c r="D8448" t="s">
        <v>152</v>
      </c>
      <c r="E8448">
        <v>0</v>
      </c>
      <c r="F8448" t="s">
        <v>504</v>
      </c>
      <c r="G8448">
        <v>0</v>
      </c>
      <c r="H8448">
        <v>0</v>
      </c>
      <c r="I8448">
        <v>15.555999999999999</v>
      </c>
    </row>
    <row r="8449" spans="1:9" x14ac:dyDescent="0.25">
      <c r="A8449">
        <v>2140450138</v>
      </c>
      <c r="B8449" t="s">
        <v>2095</v>
      </c>
      <c r="C8449" t="s">
        <v>139</v>
      </c>
      <c r="D8449" t="s">
        <v>140</v>
      </c>
      <c r="E8449" s="1">
        <v>0</v>
      </c>
      <c r="F8449" t="s">
        <v>504</v>
      </c>
      <c r="G8449">
        <v>0</v>
      </c>
      <c r="H8449" s="1">
        <v>0</v>
      </c>
      <c r="I8449">
        <v>15.555999999999999</v>
      </c>
    </row>
    <row r="8450" spans="1:9" x14ac:dyDescent="0.25">
      <c r="A8450">
        <v>2140450139</v>
      </c>
      <c r="B8450" t="s">
        <v>2096</v>
      </c>
      <c r="C8450" t="s">
        <v>8710</v>
      </c>
      <c r="D8450" t="s">
        <v>8711</v>
      </c>
      <c r="E8450">
        <v>0</v>
      </c>
      <c r="F8450" t="s">
        <v>504</v>
      </c>
      <c r="G8450">
        <v>0</v>
      </c>
      <c r="H8450">
        <v>0</v>
      </c>
      <c r="I8450">
        <v>15.5585</v>
      </c>
    </row>
    <row r="8451" spans="1:9" x14ac:dyDescent="0.25">
      <c r="A8451">
        <v>2140450139</v>
      </c>
      <c r="B8451" t="s">
        <v>2096</v>
      </c>
      <c r="C8451" t="s">
        <v>8706</v>
      </c>
      <c r="D8451" t="s">
        <v>8707</v>
      </c>
      <c r="E8451">
        <v>28</v>
      </c>
      <c r="F8451" t="s">
        <v>504</v>
      </c>
      <c r="G8451">
        <v>0</v>
      </c>
      <c r="H8451">
        <v>20</v>
      </c>
      <c r="I8451">
        <v>15.558571000000001</v>
      </c>
    </row>
    <row r="8452" spans="1:9" x14ac:dyDescent="0.25">
      <c r="A8452">
        <v>2140450139</v>
      </c>
      <c r="B8452" t="s">
        <v>2096</v>
      </c>
      <c r="C8452" t="s">
        <v>130</v>
      </c>
      <c r="D8452" t="s">
        <v>131</v>
      </c>
      <c r="E8452" s="1">
        <v>32.9</v>
      </c>
      <c r="F8452" t="s">
        <v>504</v>
      </c>
      <c r="G8452">
        <v>20</v>
      </c>
      <c r="H8452">
        <v>0</v>
      </c>
      <c r="I8452">
        <v>15.558055</v>
      </c>
    </row>
    <row r="8453" spans="1:9" x14ac:dyDescent="0.25">
      <c r="A8453">
        <v>2140450139</v>
      </c>
      <c r="B8453" t="s">
        <v>2096</v>
      </c>
      <c r="C8453" t="s">
        <v>137</v>
      </c>
      <c r="D8453" t="s">
        <v>138</v>
      </c>
      <c r="E8453">
        <v>0</v>
      </c>
      <c r="F8453" t="s">
        <v>504</v>
      </c>
      <c r="G8453">
        <v>0</v>
      </c>
      <c r="H8453">
        <v>0</v>
      </c>
      <c r="I8453">
        <v>15.56</v>
      </c>
    </row>
    <row r="8454" spans="1:9" x14ac:dyDescent="0.25">
      <c r="A8454">
        <v>2140450139</v>
      </c>
      <c r="B8454" t="s">
        <v>2096</v>
      </c>
      <c r="C8454" t="s">
        <v>151</v>
      </c>
      <c r="D8454" t="s">
        <v>152</v>
      </c>
      <c r="E8454" s="1">
        <v>0</v>
      </c>
      <c r="F8454" t="s">
        <v>504</v>
      </c>
      <c r="G8454">
        <v>0</v>
      </c>
      <c r="H8454">
        <v>0</v>
      </c>
      <c r="I8454">
        <v>15.5585</v>
      </c>
    </row>
    <row r="8455" spans="1:9" x14ac:dyDescent="0.25">
      <c r="A8455">
        <v>2140450140</v>
      </c>
      <c r="B8455" t="s">
        <v>2097</v>
      </c>
      <c r="C8455" t="s">
        <v>8706</v>
      </c>
      <c r="D8455" t="s">
        <v>8707</v>
      </c>
      <c r="E8455">
        <v>0</v>
      </c>
      <c r="F8455" t="s">
        <v>504</v>
      </c>
      <c r="G8455">
        <v>0</v>
      </c>
      <c r="H8455">
        <v>0</v>
      </c>
      <c r="I8455">
        <v>15.57</v>
      </c>
    </row>
    <row r="8456" spans="1:9" x14ac:dyDescent="0.25">
      <c r="A8456">
        <v>2140450140</v>
      </c>
      <c r="B8456" t="s">
        <v>2097</v>
      </c>
      <c r="C8456" t="s">
        <v>130</v>
      </c>
      <c r="D8456" t="s">
        <v>131</v>
      </c>
      <c r="E8456">
        <v>5</v>
      </c>
      <c r="F8456" t="s">
        <v>504</v>
      </c>
      <c r="G8456">
        <v>0</v>
      </c>
      <c r="H8456">
        <v>0</v>
      </c>
      <c r="I8456">
        <v>15.571999999999999</v>
      </c>
    </row>
    <row r="8457" spans="1:9" x14ac:dyDescent="0.25">
      <c r="A8457">
        <v>2140450140</v>
      </c>
      <c r="B8457" t="s">
        <v>2097</v>
      </c>
      <c r="C8457" t="s">
        <v>137</v>
      </c>
      <c r="D8457" t="s">
        <v>138</v>
      </c>
      <c r="E8457" s="1">
        <v>0</v>
      </c>
      <c r="F8457" t="s">
        <v>504</v>
      </c>
      <c r="G8457">
        <v>0</v>
      </c>
      <c r="H8457">
        <v>0</v>
      </c>
      <c r="I8457">
        <v>15.57</v>
      </c>
    </row>
    <row r="8458" spans="1:9" x14ac:dyDescent="0.25">
      <c r="A8458">
        <v>2140450141</v>
      </c>
      <c r="B8458" t="s">
        <v>2098</v>
      </c>
      <c r="C8458" t="s">
        <v>8706</v>
      </c>
      <c r="D8458" t="s">
        <v>8707</v>
      </c>
      <c r="E8458">
        <v>0</v>
      </c>
      <c r="F8458" t="s">
        <v>504</v>
      </c>
      <c r="G8458">
        <v>0</v>
      </c>
      <c r="H8458" s="1">
        <v>0</v>
      </c>
      <c r="I8458">
        <v>15.863333000000001</v>
      </c>
    </row>
    <row r="8459" spans="1:9" x14ac:dyDescent="0.25">
      <c r="A8459">
        <v>2140450141</v>
      </c>
      <c r="B8459" t="s">
        <v>2098</v>
      </c>
      <c r="C8459" t="s">
        <v>130</v>
      </c>
      <c r="D8459" t="s">
        <v>131</v>
      </c>
      <c r="E8459" s="1">
        <v>0.9</v>
      </c>
      <c r="F8459" t="s">
        <v>504</v>
      </c>
      <c r="G8459">
        <v>0</v>
      </c>
      <c r="H8459" s="1">
        <v>0</v>
      </c>
      <c r="I8459">
        <v>15.866667</v>
      </c>
    </row>
    <row r="8460" spans="1:9" x14ac:dyDescent="0.25">
      <c r="A8460">
        <v>2140450142</v>
      </c>
      <c r="B8460" t="s">
        <v>2099</v>
      </c>
      <c r="C8460" t="s">
        <v>8706</v>
      </c>
      <c r="D8460" t="s">
        <v>8707</v>
      </c>
      <c r="E8460" s="1">
        <v>0</v>
      </c>
      <c r="F8460" t="s">
        <v>504</v>
      </c>
      <c r="G8460">
        <v>0</v>
      </c>
      <c r="H8460" s="1">
        <v>0</v>
      </c>
      <c r="I8460">
        <v>15.863333000000001</v>
      </c>
    </row>
    <row r="8461" spans="1:9" x14ac:dyDescent="0.25">
      <c r="A8461">
        <v>2140450142</v>
      </c>
      <c r="B8461" t="s">
        <v>2099</v>
      </c>
      <c r="C8461" t="s">
        <v>130</v>
      </c>
      <c r="D8461" t="s">
        <v>131</v>
      </c>
      <c r="E8461" s="1">
        <v>1.9</v>
      </c>
      <c r="F8461" t="s">
        <v>504</v>
      </c>
      <c r="G8461">
        <v>0</v>
      </c>
      <c r="H8461" s="1">
        <v>0</v>
      </c>
      <c r="I8461">
        <v>15.868421</v>
      </c>
    </row>
    <row r="8462" spans="1:9" x14ac:dyDescent="0.25">
      <c r="A8462">
        <v>2140450144</v>
      </c>
      <c r="B8462" t="s">
        <v>2100</v>
      </c>
      <c r="C8462" t="s">
        <v>8706</v>
      </c>
      <c r="D8462" t="s">
        <v>8707</v>
      </c>
      <c r="E8462" s="1">
        <v>16</v>
      </c>
      <c r="F8462" t="s">
        <v>504</v>
      </c>
      <c r="G8462">
        <v>0</v>
      </c>
      <c r="H8462" s="1">
        <v>0</v>
      </c>
      <c r="I8462">
        <v>15.657500000000001</v>
      </c>
    </row>
    <row r="8463" spans="1:9" x14ac:dyDescent="0.25">
      <c r="A8463">
        <v>2140450144</v>
      </c>
      <c r="B8463" t="s">
        <v>2100</v>
      </c>
      <c r="C8463" t="s">
        <v>130</v>
      </c>
      <c r="D8463" t="s">
        <v>131</v>
      </c>
      <c r="E8463" s="1">
        <v>0.95</v>
      </c>
      <c r="F8463" t="s">
        <v>504</v>
      </c>
      <c r="G8463">
        <v>1</v>
      </c>
      <c r="H8463">
        <v>0</v>
      </c>
      <c r="I8463">
        <v>15.652632000000001</v>
      </c>
    </row>
    <row r="8464" spans="1:9" x14ac:dyDescent="0.25">
      <c r="A8464">
        <v>2140450144</v>
      </c>
      <c r="B8464" t="s">
        <v>2100</v>
      </c>
      <c r="C8464" t="s">
        <v>137</v>
      </c>
      <c r="D8464" t="s">
        <v>138</v>
      </c>
      <c r="E8464">
        <v>0</v>
      </c>
      <c r="F8464" t="s">
        <v>504</v>
      </c>
      <c r="G8464">
        <v>0</v>
      </c>
      <c r="H8464">
        <v>0</v>
      </c>
      <c r="I8464">
        <v>16</v>
      </c>
    </row>
    <row r="8465" spans="1:9" x14ac:dyDescent="0.25">
      <c r="A8465">
        <v>2140450145</v>
      </c>
      <c r="B8465" t="s">
        <v>2101</v>
      </c>
      <c r="C8465" t="s">
        <v>8706</v>
      </c>
      <c r="D8465" t="s">
        <v>8707</v>
      </c>
      <c r="E8465">
        <v>18</v>
      </c>
      <c r="F8465" t="s">
        <v>504</v>
      </c>
      <c r="G8465">
        <v>0</v>
      </c>
      <c r="H8465">
        <v>0</v>
      </c>
      <c r="I8465">
        <v>15.657778</v>
      </c>
    </row>
    <row r="8466" spans="1:9" x14ac:dyDescent="0.25">
      <c r="A8466">
        <v>2140450145</v>
      </c>
      <c r="B8466" t="s">
        <v>2101</v>
      </c>
      <c r="C8466" t="s">
        <v>130</v>
      </c>
      <c r="D8466" t="s">
        <v>131</v>
      </c>
      <c r="E8466">
        <v>0.95</v>
      </c>
      <c r="F8466" t="s">
        <v>504</v>
      </c>
      <c r="G8466">
        <v>2</v>
      </c>
      <c r="H8466" s="1">
        <v>0</v>
      </c>
      <c r="I8466">
        <v>15.652632000000001</v>
      </c>
    </row>
    <row r="8467" spans="1:9" x14ac:dyDescent="0.25">
      <c r="A8467">
        <v>2140450145</v>
      </c>
      <c r="B8467" t="s">
        <v>2101</v>
      </c>
      <c r="C8467" t="s">
        <v>137</v>
      </c>
      <c r="D8467" t="s">
        <v>138</v>
      </c>
      <c r="E8467">
        <v>0</v>
      </c>
      <c r="F8467" t="s">
        <v>504</v>
      </c>
      <c r="G8467">
        <v>0</v>
      </c>
      <c r="H8467">
        <v>0</v>
      </c>
      <c r="I8467">
        <v>16</v>
      </c>
    </row>
    <row r="8468" spans="1:9" x14ac:dyDescent="0.25">
      <c r="A8468">
        <v>2140450146</v>
      </c>
      <c r="B8468" t="s">
        <v>2102</v>
      </c>
      <c r="C8468" t="s">
        <v>8706</v>
      </c>
      <c r="D8468" t="s">
        <v>8707</v>
      </c>
      <c r="E8468" s="1">
        <v>15</v>
      </c>
      <c r="F8468" t="s">
        <v>504</v>
      </c>
      <c r="G8468">
        <v>0</v>
      </c>
      <c r="H8468">
        <v>0</v>
      </c>
      <c r="I8468">
        <v>15.657333</v>
      </c>
    </row>
    <row r="8469" spans="1:9" x14ac:dyDescent="0.25">
      <c r="A8469">
        <v>2140450146</v>
      </c>
      <c r="B8469" t="s">
        <v>2102</v>
      </c>
      <c r="C8469" t="s">
        <v>130</v>
      </c>
      <c r="D8469" t="s">
        <v>131</v>
      </c>
      <c r="E8469">
        <v>3.95</v>
      </c>
      <c r="F8469" t="s">
        <v>504</v>
      </c>
      <c r="G8469">
        <v>0</v>
      </c>
      <c r="H8469" s="1">
        <v>0</v>
      </c>
      <c r="I8469">
        <v>15.655696000000001</v>
      </c>
    </row>
    <row r="8470" spans="1:9" x14ac:dyDescent="0.25">
      <c r="A8470">
        <v>2140450146</v>
      </c>
      <c r="B8470" t="s">
        <v>2102</v>
      </c>
      <c r="C8470" t="s">
        <v>137</v>
      </c>
      <c r="D8470" t="s">
        <v>138</v>
      </c>
      <c r="E8470">
        <v>0</v>
      </c>
      <c r="F8470" t="s">
        <v>504</v>
      </c>
      <c r="G8470">
        <v>0</v>
      </c>
      <c r="H8470">
        <v>0</v>
      </c>
      <c r="I8470">
        <v>16</v>
      </c>
    </row>
    <row r="8471" spans="1:9" x14ac:dyDescent="0.25">
      <c r="A8471">
        <v>2140450147</v>
      </c>
      <c r="B8471" t="s">
        <v>2103</v>
      </c>
      <c r="C8471" t="s">
        <v>8706</v>
      </c>
      <c r="D8471" t="s">
        <v>8707</v>
      </c>
      <c r="E8471">
        <v>18</v>
      </c>
      <c r="F8471" t="s">
        <v>504</v>
      </c>
      <c r="G8471">
        <v>0</v>
      </c>
      <c r="H8471" s="1">
        <v>0</v>
      </c>
      <c r="I8471">
        <v>15.657778</v>
      </c>
    </row>
    <row r="8472" spans="1:9" x14ac:dyDescent="0.25">
      <c r="A8472">
        <v>2140450147</v>
      </c>
      <c r="B8472" t="s">
        <v>2103</v>
      </c>
      <c r="C8472" t="s">
        <v>130</v>
      </c>
      <c r="D8472" t="s">
        <v>131</v>
      </c>
      <c r="E8472">
        <v>22.95</v>
      </c>
      <c r="F8472" t="s">
        <v>504</v>
      </c>
      <c r="G8472">
        <v>0</v>
      </c>
      <c r="H8472">
        <v>0</v>
      </c>
      <c r="I8472">
        <v>15.657081</v>
      </c>
    </row>
    <row r="8473" spans="1:9" x14ac:dyDescent="0.25">
      <c r="A8473">
        <v>2140450147</v>
      </c>
      <c r="B8473" t="s">
        <v>2103</v>
      </c>
      <c r="C8473" t="s">
        <v>137</v>
      </c>
      <c r="D8473" t="s">
        <v>138</v>
      </c>
      <c r="E8473" s="1">
        <v>0</v>
      </c>
      <c r="F8473" t="s">
        <v>504</v>
      </c>
      <c r="G8473">
        <v>0</v>
      </c>
      <c r="H8473" s="1">
        <v>0</v>
      </c>
      <c r="I8473">
        <v>16</v>
      </c>
    </row>
    <row r="8474" spans="1:9" x14ac:dyDescent="0.25">
      <c r="A8474">
        <v>2140450148</v>
      </c>
      <c r="B8474" t="s">
        <v>2104</v>
      </c>
      <c r="C8474" t="s">
        <v>8706</v>
      </c>
      <c r="D8474" t="s">
        <v>8707</v>
      </c>
      <c r="E8474" s="1">
        <v>19</v>
      </c>
      <c r="F8474" t="s">
        <v>504</v>
      </c>
      <c r="G8474">
        <v>0</v>
      </c>
      <c r="H8474" s="1">
        <v>0</v>
      </c>
      <c r="I8474">
        <v>15.657895</v>
      </c>
    </row>
    <row r="8475" spans="1:9" x14ac:dyDescent="0.25">
      <c r="A8475">
        <v>2140450148</v>
      </c>
      <c r="B8475" t="s">
        <v>2104</v>
      </c>
      <c r="C8475" t="s">
        <v>130</v>
      </c>
      <c r="D8475" t="s">
        <v>131</v>
      </c>
      <c r="E8475" s="1">
        <v>38.9</v>
      </c>
      <c r="F8475" t="s">
        <v>504</v>
      </c>
      <c r="G8475">
        <v>0</v>
      </c>
      <c r="H8475">
        <v>0</v>
      </c>
      <c r="I8475">
        <v>15.657325999999999</v>
      </c>
    </row>
    <row r="8476" spans="1:9" x14ac:dyDescent="0.25">
      <c r="A8476">
        <v>2140450148</v>
      </c>
      <c r="B8476" t="s">
        <v>2104</v>
      </c>
      <c r="C8476" t="s">
        <v>137</v>
      </c>
      <c r="D8476" t="s">
        <v>138</v>
      </c>
      <c r="E8476" s="1">
        <v>0</v>
      </c>
      <c r="F8476" t="s">
        <v>504</v>
      </c>
      <c r="G8476">
        <v>0</v>
      </c>
      <c r="H8476" s="1">
        <v>0</v>
      </c>
      <c r="I8476">
        <v>15.6</v>
      </c>
    </row>
    <row r="8477" spans="1:9" x14ac:dyDescent="0.25">
      <c r="A8477">
        <v>2140450149</v>
      </c>
      <c r="B8477" t="s">
        <v>2105</v>
      </c>
      <c r="C8477" t="s">
        <v>8706</v>
      </c>
      <c r="D8477" t="s">
        <v>8707</v>
      </c>
      <c r="E8477" s="1">
        <v>16</v>
      </c>
      <c r="F8477" t="s">
        <v>504</v>
      </c>
      <c r="G8477">
        <v>0</v>
      </c>
      <c r="H8477">
        <v>0</v>
      </c>
      <c r="I8477">
        <v>15.657500000000001</v>
      </c>
    </row>
    <row r="8478" spans="1:9" x14ac:dyDescent="0.25">
      <c r="A8478">
        <v>2140450149</v>
      </c>
      <c r="B8478" t="s">
        <v>2105</v>
      </c>
      <c r="C8478" t="s">
        <v>130</v>
      </c>
      <c r="D8478" t="s">
        <v>131</v>
      </c>
      <c r="E8478" s="1">
        <v>12.95</v>
      </c>
      <c r="F8478" t="s">
        <v>504</v>
      </c>
      <c r="G8478">
        <v>0</v>
      </c>
      <c r="H8478" s="1">
        <v>0</v>
      </c>
      <c r="I8478">
        <v>15.657143</v>
      </c>
    </row>
    <row r="8479" spans="1:9" x14ac:dyDescent="0.25">
      <c r="A8479">
        <v>2140450149</v>
      </c>
      <c r="B8479" t="s">
        <v>2105</v>
      </c>
      <c r="C8479" t="s">
        <v>137</v>
      </c>
      <c r="D8479" t="s">
        <v>138</v>
      </c>
      <c r="E8479" s="1">
        <v>0</v>
      </c>
      <c r="F8479" t="s">
        <v>504</v>
      </c>
      <c r="G8479">
        <v>0</v>
      </c>
      <c r="H8479" s="1">
        <v>0</v>
      </c>
      <c r="I8479">
        <v>16</v>
      </c>
    </row>
    <row r="8480" spans="1:9" x14ac:dyDescent="0.25">
      <c r="A8480">
        <v>2140450150</v>
      </c>
      <c r="B8480" t="s">
        <v>2106</v>
      </c>
      <c r="C8480" t="s">
        <v>8706</v>
      </c>
      <c r="D8480" t="s">
        <v>8707</v>
      </c>
      <c r="E8480" s="1">
        <v>11</v>
      </c>
      <c r="F8480" t="s">
        <v>504</v>
      </c>
      <c r="G8480">
        <v>0</v>
      </c>
      <c r="H8480" s="1">
        <v>0</v>
      </c>
      <c r="I8480">
        <v>15.657273</v>
      </c>
    </row>
    <row r="8481" spans="1:9" x14ac:dyDescent="0.25">
      <c r="A8481">
        <v>2140450150</v>
      </c>
      <c r="B8481" t="s">
        <v>2106</v>
      </c>
      <c r="C8481" t="s">
        <v>130</v>
      </c>
      <c r="D8481" t="s">
        <v>131</v>
      </c>
      <c r="E8481">
        <v>94</v>
      </c>
      <c r="F8481" t="s">
        <v>504</v>
      </c>
      <c r="G8481">
        <v>0</v>
      </c>
      <c r="H8481">
        <v>0</v>
      </c>
      <c r="I8481">
        <v>15.657446999999999</v>
      </c>
    </row>
    <row r="8482" spans="1:9" x14ac:dyDescent="0.25">
      <c r="A8482">
        <v>2140450151</v>
      </c>
      <c r="B8482" t="s">
        <v>2107</v>
      </c>
      <c r="C8482" t="s">
        <v>8706</v>
      </c>
      <c r="D8482" t="s">
        <v>8707</v>
      </c>
      <c r="E8482" s="1">
        <v>11</v>
      </c>
      <c r="F8482" t="s">
        <v>504</v>
      </c>
      <c r="G8482">
        <v>0</v>
      </c>
      <c r="H8482" s="1">
        <v>0</v>
      </c>
      <c r="I8482">
        <v>15.657273</v>
      </c>
    </row>
    <row r="8483" spans="1:9" x14ac:dyDescent="0.25">
      <c r="A8483">
        <v>2140450151</v>
      </c>
      <c r="B8483" t="s">
        <v>2107</v>
      </c>
      <c r="C8483" t="s">
        <v>130</v>
      </c>
      <c r="D8483" t="s">
        <v>131</v>
      </c>
      <c r="E8483">
        <v>100</v>
      </c>
      <c r="F8483" t="s">
        <v>504</v>
      </c>
      <c r="G8483">
        <v>0</v>
      </c>
      <c r="H8483" s="1">
        <v>0</v>
      </c>
      <c r="I8483">
        <v>15.657500000000001</v>
      </c>
    </row>
    <row r="8484" spans="1:9" x14ac:dyDescent="0.25">
      <c r="A8484">
        <v>2140450152</v>
      </c>
      <c r="B8484" t="s">
        <v>2108</v>
      </c>
      <c r="C8484" t="s">
        <v>8710</v>
      </c>
      <c r="D8484" t="s">
        <v>8711</v>
      </c>
      <c r="E8484">
        <v>0</v>
      </c>
      <c r="F8484" t="s">
        <v>504</v>
      </c>
      <c r="G8484">
        <v>0</v>
      </c>
      <c r="H8484" s="1">
        <v>0</v>
      </c>
      <c r="I8484">
        <v>15.5535</v>
      </c>
    </row>
    <row r="8485" spans="1:9" x14ac:dyDescent="0.25">
      <c r="A8485">
        <v>2140450152</v>
      </c>
      <c r="B8485" t="s">
        <v>2108</v>
      </c>
      <c r="C8485" t="s">
        <v>8706</v>
      </c>
      <c r="D8485" t="s">
        <v>8707</v>
      </c>
      <c r="E8485">
        <v>14</v>
      </c>
      <c r="F8485" t="s">
        <v>504</v>
      </c>
      <c r="G8485">
        <v>0</v>
      </c>
      <c r="H8485">
        <v>0</v>
      </c>
      <c r="I8485">
        <v>15.553571</v>
      </c>
    </row>
    <row r="8486" spans="1:9" x14ac:dyDescent="0.25">
      <c r="A8486">
        <v>2140450152</v>
      </c>
      <c r="B8486" t="s">
        <v>2108</v>
      </c>
      <c r="C8486" t="s">
        <v>130</v>
      </c>
      <c r="D8486" t="s">
        <v>131</v>
      </c>
      <c r="E8486">
        <v>61</v>
      </c>
      <c r="F8486" t="s">
        <v>504</v>
      </c>
      <c r="G8486">
        <v>0</v>
      </c>
      <c r="H8486">
        <v>0</v>
      </c>
      <c r="I8486">
        <v>15.553443</v>
      </c>
    </row>
    <row r="8487" spans="1:9" x14ac:dyDescent="0.25">
      <c r="A8487">
        <v>2140450152</v>
      </c>
      <c r="B8487" t="s">
        <v>2108</v>
      </c>
      <c r="C8487" t="s">
        <v>137</v>
      </c>
      <c r="D8487" t="s">
        <v>138</v>
      </c>
      <c r="E8487" s="1">
        <v>0</v>
      </c>
      <c r="F8487" t="s">
        <v>504</v>
      </c>
      <c r="G8487">
        <v>0</v>
      </c>
      <c r="H8487" s="1">
        <v>0</v>
      </c>
      <c r="I8487">
        <v>15.55</v>
      </c>
    </row>
    <row r="8488" spans="1:9" x14ac:dyDescent="0.25">
      <c r="A8488">
        <v>2140450152</v>
      </c>
      <c r="B8488" t="s">
        <v>2108</v>
      </c>
      <c r="C8488" t="s">
        <v>151</v>
      </c>
      <c r="D8488" t="s">
        <v>152</v>
      </c>
      <c r="E8488">
        <v>0</v>
      </c>
      <c r="F8488" t="s">
        <v>504</v>
      </c>
      <c r="G8488">
        <v>0</v>
      </c>
      <c r="H8488">
        <v>0</v>
      </c>
      <c r="I8488">
        <v>15.5535</v>
      </c>
    </row>
    <row r="8489" spans="1:9" x14ac:dyDescent="0.25">
      <c r="A8489">
        <v>2140450152</v>
      </c>
      <c r="B8489" t="s">
        <v>2108</v>
      </c>
      <c r="C8489" t="s">
        <v>139</v>
      </c>
      <c r="D8489" t="s">
        <v>140</v>
      </c>
      <c r="E8489" s="1">
        <v>0</v>
      </c>
      <c r="F8489" t="s">
        <v>504</v>
      </c>
      <c r="G8489">
        <v>0</v>
      </c>
      <c r="H8489" s="1">
        <v>0</v>
      </c>
      <c r="I8489">
        <v>15.5535</v>
      </c>
    </row>
    <row r="8490" spans="1:9" x14ac:dyDescent="0.25">
      <c r="A8490">
        <v>2140450153</v>
      </c>
      <c r="B8490" t="s">
        <v>2109</v>
      </c>
      <c r="C8490" t="s">
        <v>8710</v>
      </c>
      <c r="D8490" t="s">
        <v>8711</v>
      </c>
      <c r="E8490">
        <v>0</v>
      </c>
      <c r="F8490" t="s">
        <v>504</v>
      </c>
      <c r="G8490">
        <v>0</v>
      </c>
      <c r="H8490">
        <v>0</v>
      </c>
      <c r="I8490">
        <v>15.5535</v>
      </c>
    </row>
    <row r="8491" spans="1:9" x14ac:dyDescent="0.25">
      <c r="A8491">
        <v>2140450153</v>
      </c>
      <c r="B8491" t="s">
        <v>2109</v>
      </c>
      <c r="C8491" t="s">
        <v>8706</v>
      </c>
      <c r="D8491" t="s">
        <v>8707</v>
      </c>
      <c r="E8491" s="1">
        <v>19</v>
      </c>
      <c r="F8491" t="s">
        <v>504</v>
      </c>
      <c r="G8491">
        <v>0</v>
      </c>
      <c r="H8491">
        <v>0</v>
      </c>
      <c r="I8491">
        <v>15.553684000000001</v>
      </c>
    </row>
    <row r="8492" spans="1:9" x14ac:dyDescent="0.25">
      <c r="A8492">
        <v>2140450153</v>
      </c>
      <c r="B8492" t="s">
        <v>2109</v>
      </c>
      <c r="C8492" t="s">
        <v>130</v>
      </c>
      <c r="D8492" t="s">
        <v>131</v>
      </c>
      <c r="E8492">
        <v>81</v>
      </c>
      <c r="F8492" t="s">
        <v>504</v>
      </c>
      <c r="G8492">
        <v>0</v>
      </c>
      <c r="H8492">
        <v>0</v>
      </c>
      <c r="I8492">
        <v>15.553827</v>
      </c>
    </row>
    <row r="8493" spans="1:9" x14ac:dyDescent="0.25">
      <c r="A8493">
        <v>2140450153</v>
      </c>
      <c r="B8493" t="s">
        <v>2109</v>
      </c>
      <c r="C8493" t="s">
        <v>137</v>
      </c>
      <c r="D8493" t="s">
        <v>138</v>
      </c>
      <c r="E8493">
        <v>0</v>
      </c>
      <c r="F8493" t="s">
        <v>504</v>
      </c>
      <c r="G8493">
        <v>0</v>
      </c>
      <c r="H8493">
        <v>0</v>
      </c>
      <c r="I8493">
        <v>15.55</v>
      </c>
    </row>
    <row r="8494" spans="1:9" x14ac:dyDescent="0.25">
      <c r="A8494">
        <v>2140450153</v>
      </c>
      <c r="B8494" t="s">
        <v>2109</v>
      </c>
      <c r="C8494" t="s">
        <v>151</v>
      </c>
      <c r="D8494" t="s">
        <v>152</v>
      </c>
      <c r="E8494">
        <v>0</v>
      </c>
      <c r="F8494" t="s">
        <v>504</v>
      </c>
      <c r="G8494">
        <v>0</v>
      </c>
      <c r="H8494">
        <v>0</v>
      </c>
      <c r="I8494">
        <v>15.5535</v>
      </c>
    </row>
    <row r="8495" spans="1:9" x14ac:dyDescent="0.25">
      <c r="A8495">
        <v>2140450153</v>
      </c>
      <c r="B8495" t="s">
        <v>2109</v>
      </c>
      <c r="C8495" t="s">
        <v>139</v>
      </c>
      <c r="D8495" t="s">
        <v>140</v>
      </c>
      <c r="E8495">
        <v>0</v>
      </c>
      <c r="F8495" t="s">
        <v>504</v>
      </c>
      <c r="G8495">
        <v>0</v>
      </c>
      <c r="H8495">
        <v>0</v>
      </c>
      <c r="I8495">
        <v>15.5535</v>
      </c>
    </row>
    <row r="8496" spans="1:9" x14ac:dyDescent="0.25">
      <c r="A8496">
        <v>2140450154</v>
      </c>
      <c r="B8496" t="s">
        <v>2110</v>
      </c>
      <c r="C8496" t="s">
        <v>8710</v>
      </c>
      <c r="D8496" t="s">
        <v>8711</v>
      </c>
      <c r="E8496">
        <v>0</v>
      </c>
      <c r="F8496" t="s">
        <v>504</v>
      </c>
      <c r="G8496">
        <v>0</v>
      </c>
      <c r="H8496">
        <v>0</v>
      </c>
      <c r="I8496">
        <v>15.5535</v>
      </c>
    </row>
    <row r="8497" spans="1:9" x14ac:dyDescent="0.25">
      <c r="A8497">
        <v>2140450154</v>
      </c>
      <c r="B8497" t="s">
        <v>2110</v>
      </c>
      <c r="C8497" t="s">
        <v>8706</v>
      </c>
      <c r="D8497" t="s">
        <v>8707</v>
      </c>
      <c r="E8497" s="1">
        <v>23</v>
      </c>
      <c r="F8497" t="s">
        <v>504</v>
      </c>
      <c r="G8497">
        <v>0</v>
      </c>
      <c r="H8497">
        <v>20</v>
      </c>
      <c r="I8497">
        <v>15.553478</v>
      </c>
    </row>
    <row r="8498" spans="1:9" x14ac:dyDescent="0.25">
      <c r="A8498">
        <v>2140450154</v>
      </c>
      <c r="B8498" t="s">
        <v>2110</v>
      </c>
      <c r="C8498" t="s">
        <v>130</v>
      </c>
      <c r="D8498" t="s">
        <v>131</v>
      </c>
      <c r="E8498" s="1">
        <v>69</v>
      </c>
      <c r="F8498" t="s">
        <v>504</v>
      </c>
      <c r="G8498">
        <v>20</v>
      </c>
      <c r="H8498">
        <v>0</v>
      </c>
      <c r="I8498">
        <v>15.553623</v>
      </c>
    </row>
    <row r="8499" spans="1:9" x14ac:dyDescent="0.25">
      <c r="A8499">
        <v>2140450154</v>
      </c>
      <c r="B8499" t="s">
        <v>2110</v>
      </c>
      <c r="C8499" t="s">
        <v>137</v>
      </c>
      <c r="D8499" t="s">
        <v>138</v>
      </c>
      <c r="E8499" s="1">
        <v>0</v>
      </c>
      <c r="F8499" t="s">
        <v>504</v>
      </c>
      <c r="G8499">
        <v>0</v>
      </c>
      <c r="H8499">
        <v>0</v>
      </c>
      <c r="I8499">
        <v>15.555</v>
      </c>
    </row>
    <row r="8500" spans="1:9" x14ac:dyDescent="0.25">
      <c r="A8500">
        <v>2140450154</v>
      </c>
      <c r="B8500" t="s">
        <v>2110</v>
      </c>
      <c r="C8500" t="s">
        <v>151</v>
      </c>
      <c r="D8500" t="s">
        <v>152</v>
      </c>
      <c r="E8500" s="1">
        <v>0</v>
      </c>
      <c r="F8500" t="s">
        <v>504</v>
      </c>
      <c r="G8500">
        <v>0</v>
      </c>
      <c r="H8500">
        <v>0</v>
      </c>
      <c r="I8500">
        <v>15.5535</v>
      </c>
    </row>
    <row r="8501" spans="1:9" x14ac:dyDescent="0.25">
      <c r="A8501">
        <v>2140450155</v>
      </c>
      <c r="B8501" t="s">
        <v>2111</v>
      </c>
      <c r="C8501" t="s">
        <v>8710</v>
      </c>
      <c r="D8501" t="s">
        <v>8711</v>
      </c>
      <c r="E8501" s="1">
        <v>0</v>
      </c>
      <c r="F8501" t="s">
        <v>504</v>
      </c>
      <c r="G8501">
        <v>0</v>
      </c>
      <c r="H8501">
        <v>0</v>
      </c>
      <c r="I8501">
        <v>15.55325</v>
      </c>
    </row>
    <row r="8502" spans="1:9" x14ac:dyDescent="0.25">
      <c r="A8502">
        <v>2140450155</v>
      </c>
      <c r="B8502" t="s">
        <v>2111</v>
      </c>
      <c r="C8502" t="s">
        <v>8706</v>
      </c>
      <c r="D8502" t="s">
        <v>8707</v>
      </c>
      <c r="E8502" s="1">
        <v>29</v>
      </c>
      <c r="F8502" t="s">
        <v>504</v>
      </c>
      <c r="G8502">
        <v>0</v>
      </c>
      <c r="H8502" s="1">
        <v>0</v>
      </c>
      <c r="I8502">
        <v>15.553103</v>
      </c>
    </row>
    <row r="8503" spans="1:9" x14ac:dyDescent="0.25">
      <c r="A8503">
        <v>2140450155</v>
      </c>
      <c r="B8503" t="s">
        <v>2111</v>
      </c>
      <c r="C8503" t="s">
        <v>130</v>
      </c>
      <c r="D8503" t="s">
        <v>131</v>
      </c>
      <c r="E8503" s="1">
        <v>51</v>
      </c>
      <c r="F8503" t="s">
        <v>504</v>
      </c>
      <c r="G8503">
        <v>0</v>
      </c>
      <c r="H8503" s="1">
        <v>0</v>
      </c>
      <c r="I8503">
        <v>15.553922</v>
      </c>
    </row>
    <row r="8504" spans="1:9" x14ac:dyDescent="0.25">
      <c r="A8504">
        <v>2140450155</v>
      </c>
      <c r="B8504" t="s">
        <v>2111</v>
      </c>
      <c r="C8504" t="s">
        <v>137</v>
      </c>
      <c r="D8504" t="s">
        <v>138</v>
      </c>
      <c r="E8504" s="1">
        <v>0</v>
      </c>
      <c r="F8504" t="s">
        <v>504</v>
      </c>
      <c r="G8504">
        <v>0</v>
      </c>
      <c r="H8504" s="1">
        <v>0</v>
      </c>
      <c r="I8504">
        <v>15.55</v>
      </c>
    </row>
    <row r="8505" spans="1:9" x14ac:dyDescent="0.25">
      <c r="A8505">
        <v>2140450155</v>
      </c>
      <c r="B8505" t="s">
        <v>2111</v>
      </c>
      <c r="C8505" t="s">
        <v>151</v>
      </c>
      <c r="D8505" t="s">
        <v>152</v>
      </c>
      <c r="E8505" s="1">
        <v>0</v>
      </c>
      <c r="F8505" t="s">
        <v>504</v>
      </c>
      <c r="G8505">
        <v>0</v>
      </c>
      <c r="H8505" s="1">
        <v>0</v>
      </c>
      <c r="I8505">
        <v>15.55325</v>
      </c>
    </row>
    <row r="8506" spans="1:9" x14ac:dyDescent="0.25">
      <c r="A8506">
        <v>2140450155</v>
      </c>
      <c r="B8506" t="s">
        <v>2111</v>
      </c>
      <c r="C8506" t="s">
        <v>139</v>
      </c>
      <c r="D8506" t="s">
        <v>140</v>
      </c>
      <c r="E8506" s="1">
        <v>0</v>
      </c>
      <c r="F8506" t="s">
        <v>504</v>
      </c>
      <c r="G8506">
        <v>0</v>
      </c>
      <c r="H8506" s="1">
        <v>0</v>
      </c>
      <c r="I8506">
        <v>15.55325</v>
      </c>
    </row>
    <row r="8507" spans="1:9" x14ac:dyDescent="0.25">
      <c r="A8507">
        <v>2140460001</v>
      </c>
      <c r="B8507" t="s">
        <v>2112</v>
      </c>
      <c r="C8507" t="s">
        <v>167</v>
      </c>
      <c r="D8507" t="s">
        <v>168</v>
      </c>
      <c r="E8507" s="1">
        <v>1800</v>
      </c>
      <c r="F8507" t="s">
        <v>36</v>
      </c>
      <c r="G8507">
        <v>0</v>
      </c>
      <c r="H8507">
        <v>0</v>
      </c>
      <c r="I8507">
        <v>4.1506000000000001E-2</v>
      </c>
    </row>
    <row r="8508" spans="1:9" x14ac:dyDescent="0.25">
      <c r="A8508">
        <v>2140460001</v>
      </c>
      <c r="B8508" t="s">
        <v>2112</v>
      </c>
      <c r="C8508" t="s">
        <v>139</v>
      </c>
      <c r="D8508" t="s">
        <v>140</v>
      </c>
      <c r="E8508" s="1">
        <v>738801</v>
      </c>
      <c r="F8508" t="s">
        <v>36</v>
      </c>
      <c r="G8508" s="1">
        <v>738801</v>
      </c>
      <c r="H8508" s="1">
        <v>0</v>
      </c>
      <c r="I8508">
        <v>4.1507000000000002E-2</v>
      </c>
    </row>
    <row r="8509" spans="1:9" x14ac:dyDescent="0.25">
      <c r="A8509">
        <v>2140460002</v>
      </c>
      <c r="B8509" t="s">
        <v>2113</v>
      </c>
      <c r="C8509" t="s">
        <v>8706</v>
      </c>
      <c r="D8509" t="s">
        <v>8707</v>
      </c>
      <c r="E8509" s="1">
        <v>48725</v>
      </c>
      <c r="F8509" t="s">
        <v>36</v>
      </c>
      <c r="G8509">
        <v>0</v>
      </c>
      <c r="H8509">
        <v>0</v>
      </c>
      <c r="I8509">
        <v>3.1295999999999997E-2</v>
      </c>
    </row>
    <row r="8510" spans="1:9" x14ac:dyDescent="0.25">
      <c r="A8510">
        <v>2140460002</v>
      </c>
      <c r="B8510" t="s">
        <v>2113</v>
      </c>
      <c r="C8510" t="s">
        <v>167</v>
      </c>
      <c r="D8510" t="s">
        <v>168</v>
      </c>
      <c r="E8510" s="1">
        <v>1653</v>
      </c>
      <c r="F8510" t="s">
        <v>36</v>
      </c>
      <c r="G8510">
        <v>0</v>
      </c>
      <c r="H8510" s="1">
        <v>0</v>
      </c>
      <c r="I8510">
        <v>3.1295000000000003E-2</v>
      </c>
    </row>
    <row r="8511" spans="1:9" x14ac:dyDescent="0.25">
      <c r="A8511">
        <v>2140460002</v>
      </c>
      <c r="B8511" t="s">
        <v>2113</v>
      </c>
      <c r="C8511" t="s">
        <v>139</v>
      </c>
      <c r="D8511" t="s">
        <v>140</v>
      </c>
      <c r="E8511" s="1">
        <v>166997</v>
      </c>
      <c r="F8511" t="s">
        <v>36</v>
      </c>
      <c r="G8511" s="1">
        <v>166997</v>
      </c>
      <c r="H8511" s="1">
        <v>0</v>
      </c>
      <c r="I8511">
        <v>3.1295999999999997E-2</v>
      </c>
    </row>
    <row r="8512" spans="1:9" x14ac:dyDescent="0.25">
      <c r="A8512">
        <v>2140460010</v>
      </c>
      <c r="B8512" t="s">
        <v>2114</v>
      </c>
      <c r="C8512" t="s">
        <v>8706</v>
      </c>
      <c r="D8512" t="s">
        <v>8707</v>
      </c>
      <c r="E8512" s="1">
        <v>54945</v>
      </c>
      <c r="F8512" t="s">
        <v>36</v>
      </c>
      <c r="G8512">
        <v>0</v>
      </c>
      <c r="H8512" s="1">
        <v>0</v>
      </c>
      <c r="I8512">
        <v>0.33582600000000001</v>
      </c>
    </row>
    <row r="8513" spans="1:9" x14ac:dyDescent="0.25">
      <c r="A8513">
        <v>2140460010</v>
      </c>
      <c r="B8513" t="s">
        <v>2114</v>
      </c>
      <c r="C8513" t="s">
        <v>167</v>
      </c>
      <c r="D8513" t="s">
        <v>168</v>
      </c>
      <c r="E8513" s="1">
        <v>1800</v>
      </c>
      <c r="F8513" t="s">
        <v>36</v>
      </c>
      <c r="G8513">
        <v>0</v>
      </c>
      <c r="H8513" s="1">
        <v>0</v>
      </c>
      <c r="I8513">
        <v>0.33582800000000002</v>
      </c>
    </row>
    <row r="8514" spans="1:9" x14ac:dyDescent="0.25">
      <c r="A8514">
        <v>2140460010</v>
      </c>
      <c r="B8514" t="s">
        <v>2114</v>
      </c>
      <c r="C8514" t="s">
        <v>139</v>
      </c>
      <c r="D8514" t="s">
        <v>140</v>
      </c>
      <c r="E8514" s="1">
        <v>212328</v>
      </c>
      <c r="F8514" t="s">
        <v>36</v>
      </c>
      <c r="G8514" s="1">
        <v>212328</v>
      </c>
      <c r="H8514">
        <v>0</v>
      </c>
      <c r="I8514">
        <v>0.33582600000000001</v>
      </c>
    </row>
    <row r="8515" spans="1:9" x14ac:dyDescent="0.25">
      <c r="A8515">
        <v>2140460011</v>
      </c>
      <c r="B8515" t="s">
        <v>2115</v>
      </c>
      <c r="C8515" t="s">
        <v>8706</v>
      </c>
      <c r="D8515" t="s">
        <v>8707</v>
      </c>
      <c r="E8515" s="1">
        <v>149429</v>
      </c>
      <c r="F8515" t="s">
        <v>36</v>
      </c>
      <c r="G8515">
        <v>0</v>
      </c>
      <c r="H8515" s="1">
        <v>0</v>
      </c>
      <c r="I8515">
        <v>0.215837</v>
      </c>
    </row>
    <row r="8516" spans="1:9" x14ac:dyDescent="0.25">
      <c r="A8516">
        <v>2140460011</v>
      </c>
      <c r="B8516" t="s">
        <v>2115</v>
      </c>
      <c r="C8516" t="s">
        <v>167</v>
      </c>
      <c r="D8516" t="s">
        <v>168</v>
      </c>
      <c r="E8516" s="1">
        <v>1830</v>
      </c>
      <c r="F8516" t="s">
        <v>36</v>
      </c>
      <c r="G8516">
        <v>0</v>
      </c>
      <c r="H8516">
        <v>0</v>
      </c>
      <c r="I8516">
        <v>0.215836</v>
      </c>
    </row>
    <row r="8517" spans="1:9" x14ac:dyDescent="0.25">
      <c r="A8517">
        <v>2140460011</v>
      </c>
      <c r="B8517" t="s">
        <v>2115</v>
      </c>
      <c r="C8517" t="s">
        <v>139</v>
      </c>
      <c r="D8517" t="s">
        <v>140</v>
      </c>
      <c r="E8517" s="1">
        <v>453784</v>
      </c>
      <c r="F8517" t="s">
        <v>36</v>
      </c>
      <c r="G8517" s="1">
        <v>453784</v>
      </c>
      <c r="H8517" s="1">
        <v>0</v>
      </c>
      <c r="I8517">
        <v>0.215837</v>
      </c>
    </row>
    <row r="8518" spans="1:9" x14ac:dyDescent="0.25">
      <c r="A8518">
        <v>2140460012</v>
      </c>
      <c r="B8518" t="s">
        <v>2116</v>
      </c>
      <c r="C8518" t="s">
        <v>8706</v>
      </c>
      <c r="D8518" t="s">
        <v>8707</v>
      </c>
      <c r="E8518" s="1">
        <v>44766</v>
      </c>
      <c r="F8518" t="s">
        <v>36</v>
      </c>
      <c r="G8518">
        <v>0</v>
      </c>
      <c r="H8518" s="1">
        <v>0</v>
      </c>
      <c r="I8518">
        <v>0.167875</v>
      </c>
    </row>
    <row r="8519" spans="1:9" x14ac:dyDescent="0.25">
      <c r="A8519">
        <v>2140460012</v>
      </c>
      <c r="B8519" t="s">
        <v>2116</v>
      </c>
      <c r="C8519" t="s">
        <v>139</v>
      </c>
      <c r="D8519" t="s">
        <v>140</v>
      </c>
      <c r="E8519" s="1">
        <v>280318</v>
      </c>
      <c r="F8519" t="s">
        <v>36</v>
      </c>
      <c r="G8519" s="1">
        <v>280318</v>
      </c>
      <c r="H8519" s="1">
        <v>0</v>
      </c>
      <c r="I8519">
        <v>0.167875</v>
      </c>
    </row>
    <row r="8520" spans="1:9" x14ac:dyDescent="0.25">
      <c r="A8520">
        <v>2140460013</v>
      </c>
      <c r="B8520" t="s">
        <v>2117</v>
      </c>
      <c r="C8520" t="s">
        <v>8706</v>
      </c>
      <c r="D8520" t="s">
        <v>8707</v>
      </c>
      <c r="E8520" s="1">
        <v>67290</v>
      </c>
      <c r="F8520" t="s">
        <v>36</v>
      </c>
      <c r="G8520">
        <v>0</v>
      </c>
      <c r="H8520">
        <v>0</v>
      </c>
      <c r="I8520">
        <v>0.29951299999999997</v>
      </c>
    </row>
    <row r="8521" spans="1:9" x14ac:dyDescent="0.25">
      <c r="A8521">
        <v>2140460013</v>
      </c>
      <c r="B8521" t="s">
        <v>2117</v>
      </c>
      <c r="C8521" t="s">
        <v>139</v>
      </c>
      <c r="D8521" t="s">
        <v>140</v>
      </c>
      <c r="E8521" s="1">
        <v>350546</v>
      </c>
      <c r="F8521" t="s">
        <v>36</v>
      </c>
      <c r="G8521" s="1">
        <v>350546</v>
      </c>
      <c r="H8521" s="1">
        <v>0</v>
      </c>
      <c r="I8521">
        <v>0.29951299999999997</v>
      </c>
    </row>
    <row r="8522" spans="1:9" x14ac:dyDescent="0.25">
      <c r="A8522">
        <v>2140460014</v>
      </c>
      <c r="B8522" t="s">
        <v>2118</v>
      </c>
      <c r="C8522" t="s">
        <v>167</v>
      </c>
      <c r="D8522" t="s">
        <v>168</v>
      </c>
      <c r="E8522" s="1">
        <v>1800</v>
      </c>
      <c r="F8522" t="s">
        <v>36</v>
      </c>
      <c r="G8522">
        <v>0</v>
      </c>
      <c r="H8522" s="1">
        <v>0</v>
      </c>
      <c r="I8522">
        <v>5.0122E-2</v>
      </c>
    </row>
    <row r="8523" spans="1:9" x14ac:dyDescent="0.25">
      <c r="A8523">
        <v>2140460014</v>
      </c>
      <c r="B8523" t="s">
        <v>2118</v>
      </c>
      <c r="C8523" t="s">
        <v>139</v>
      </c>
      <c r="D8523" t="s">
        <v>140</v>
      </c>
      <c r="E8523" s="1">
        <v>14765</v>
      </c>
      <c r="F8523" t="s">
        <v>36</v>
      </c>
      <c r="G8523" s="1">
        <v>14765</v>
      </c>
      <c r="H8523">
        <v>0</v>
      </c>
      <c r="I8523">
        <v>5.0122E-2</v>
      </c>
    </row>
    <row r="8524" spans="1:9" x14ac:dyDescent="0.25">
      <c r="A8524">
        <v>2140460015</v>
      </c>
      <c r="B8524" t="s">
        <v>2119</v>
      </c>
      <c r="C8524" t="s">
        <v>139</v>
      </c>
      <c r="D8524" t="s">
        <v>140</v>
      </c>
      <c r="E8524" s="1">
        <v>68615</v>
      </c>
      <c r="F8524" t="s">
        <v>36</v>
      </c>
      <c r="G8524" s="1">
        <v>68615</v>
      </c>
      <c r="H8524" s="1">
        <v>0</v>
      </c>
      <c r="I8524">
        <v>3.1295999999999997E-2</v>
      </c>
    </row>
    <row r="8525" spans="1:9" x14ac:dyDescent="0.25">
      <c r="A8525">
        <v>2140460016</v>
      </c>
      <c r="B8525" t="s">
        <v>2120</v>
      </c>
      <c r="C8525" t="s">
        <v>139</v>
      </c>
      <c r="D8525" t="s">
        <v>140</v>
      </c>
      <c r="E8525" s="1">
        <v>13217</v>
      </c>
      <c r="F8525" t="s">
        <v>36</v>
      </c>
      <c r="G8525" s="1">
        <v>13217</v>
      </c>
      <c r="H8525">
        <v>0</v>
      </c>
      <c r="I8525">
        <v>0.24406800000000001</v>
      </c>
    </row>
    <row r="8526" spans="1:9" x14ac:dyDescent="0.25">
      <c r="A8526">
        <v>2140460017</v>
      </c>
      <c r="B8526" t="s">
        <v>2121</v>
      </c>
      <c r="C8526" t="s">
        <v>139</v>
      </c>
      <c r="D8526" t="s">
        <v>140</v>
      </c>
      <c r="E8526" s="1">
        <v>15963</v>
      </c>
      <c r="F8526" t="s">
        <v>36</v>
      </c>
      <c r="G8526" s="1">
        <v>15963</v>
      </c>
      <c r="H8526" s="1">
        <v>0</v>
      </c>
      <c r="I8526">
        <v>0.23353499999999999</v>
      </c>
    </row>
    <row r="8527" spans="1:9" x14ac:dyDescent="0.25">
      <c r="A8527">
        <v>2140460018</v>
      </c>
      <c r="B8527" t="s">
        <v>2122</v>
      </c>
      <c r="C8527" t="s">
        <v>139</v>
      </c>
      <c r="D8527" t="s">
        <v>140</v>
      </c>
      <c r="E8527" s="1">
        <v>12670</v>
      </c>
      <c r="F8527" t="s">
        <v>36</v>
      </c>
      <c r="G8527" s="1">
        <v>12670</v>
      </c>
      <c r="H8527">
        <v>0</v>
      </c>
      <c r="I8527">
        <v>0.23208000000000001</v>
      </c>
    </row>
    <row r="8528" spans="1:9" x14ac:dyDescent="0.25">
      <c r="A8528">
        <v>2140460019</v>
      </c>
      <c r="B8528" t="s">
        <v>2123</v>
      </c>
      <c r="C8528" t="s">
        <v>139</v>
      </c>
      <c r="D8528" t="s">
        <v>140</v>
      </c>
      <c r="E8528" s="1">
        <v>4065</v>
      </c>
      <c r="F8528" t="s">
        <v>36</v>
      </c>
      <c r="G8528" s="1">
        <v>4065</v>
      </c>
      <c r="H8528" s="1">
        <v>0</v>
      </c>
      <c r="I8528">
        <v>0.197161</v>
      </c>
    </row>
    <row r="8529" spans="1:9" x14ac:dyDescent="0.25">
      <c r="A8529">
        <v>2140460020</v>
      </c>
      <c r="B8529" t="s">
        <v>2124</v>
      </c>
      <c r="C8529" t="s">
        <v>139</v>
      </c>
      <c r="D8529" t="s">
        <v>140</v>
      </c>
      <c r="E8529" s="1">
        <v>9117</v>
      </c>
      <c r="F8529" t="s">
        <v>36</v>
      </c>
      <c r="G8529" s="1">
        <v>9117</v>
      </c>
      <c r="H8529">
        <v>0</v>
      </c>
      <c r="I8529">
        <v>0.16947100000000001</v>
      </c>
    </row>
    <row r="8530" spans="1:9" x14ac:dyDescent="0.25">
      <c r="A8530">
        <v>2140460021</v>
      </c>
      <c r="B8530" t="s">
        <v>2125</v>
      </c>
      <c r="C8530" t="s">
        <v>139</v>
      </c>
      <c r="D8530" t="s">
        <v>140</v>
      </c>
      <c r="E8530" s="1">
        <v>23638</v>
      </c>
      <c r="F8530" t="s">
        <v>36</v>
      </c>
      <c r="G8530" s="1">
        <v>23638</v>
      </c>
      <c r="H8530" s="1">
        <v>0</v>
      </c>
      <c r="I8530">
        <v>0.16170300000000001</v>
      </c>
    </row>
    <row r="8531" spans="1:9" x14ac:dyDescent="0.25">
      <c r="A8531">
        <v>2140470001</v>
      </c>
      <c r="B8531" t="s">
        <v>994</v>
      </c>
      <c r="C8531" t="s">
        <v>8706</v>
      </c>
      <c r="D8531" t="s">
        <v>8707</v>
      </c>
      <c r="E8531" s="1">
        <v>1538</v>
      </c>
      <c r="F8531" t="s">
        <v>36</v>
      </c>
      <c r="G8531">
        <v>0</v>
      </c>
      <c r="H8531">
        <v>0</v>
      </c>
      <c r="I8531">
        <v>3.3549349999999998</v>
      </c>
    </row>
    <row r="8532" spans="1:9" x14ac:dyDescent="0.25">
      <c r="A8532">
        <v>2140470001</v>
      </c>
      <c r="B8532" t="s">
        <v>994</v>
      </c>
      <c r="C8532" t="s">
        <v>130</v>
      </c>
      <c r="D8532" t="s">
        <v>131</v>
      </c>
      <c r="E8532">
        <v>4</v>
      </c>
      <c r="F8532" t="s">
        <v>36</v>
      </c>
      <c r="G8532">
        <v>0</v>
      </c>
      <c r="H8532" s="1">
        <v>6480</v>
      </c>
      <c r="I8532">
        <v>3.355</v>
      </c>
    </row>
    <row r="8533" spans="1:9" x14ac:dyDescent="0.25">
      <c r="A8533">
        <v>2140470001</v>
      </c>
      <c r="B8533" t="s">
        <v>994</v>
      </c>
      <c r="C8533" t="s">
        <v>139</v>
      </c>
      <c r="D8533" t="s">
        <v>140</v>
      </c>
      <c r="E8533" s="1">
        <v>4306</v>
      </c>
      <c r="F8533" t="s">
        <v>36</v>
      </c>
      <c r="G8533" s="1">
        <v>6480</v>
      </c>
      <c r="H8533" s="1">
        <v>0</v>
      </c>
      <c r="I8533">
        <v>3.3549190000000002</v>
      </c>
    </row>
    <row r="8534" spans="1:9" x14ac:dyDescent="0.25">
      <c r="A8534">
        <v>2140470002</v>
      </c>
      <c r="B8534" t="s">
        <v>995</v>
      </c>
      <c r="C8534" t="s">
        <v>8706</v>
      </c>
      <c r="D8534" t="s">
        <v>8707</v>
      </c>
      <c r="E8534" s="1">
        <v>1538</v>
      </c>
      <c r="F8534" t="s">
        <v>36</v>
      </c>
      <c r="G8534">
        <v>0</v>
      </c>
      <c r="H8534" s="1">
        <v>0</v>
      </c>
      <c r="I8534">
        <v>3.3673799999999998</v>
      </c>
    </row>
    <row r="8535" spans="1:9" x14ac:dyDescent="0.25">
      <c r="A8535">
        <v>2140470002</v>
      </c>
      <c r="B8535" t="s">
        <v>995</v>
      </c>
      <c r="C8535" t="s">
        <v>130</v>
      </c>
      <c r="D8535" t="s">
        <v>131</v>
      </c>
      <c r="E8535">
        <v>0</v>
      </c>
      <c r="F8535" t="s">
        <v>36</v>
      </c>
      <c r="G8535">
        <v>0</v>
      </c>
      <c r="H8535" s="1">
        <v>6480</v>
      </c>
      <c r="I8535">
        <v>3.37</v>
      </c>
    </row>
    <row r="8536" spans="1:9" x14ac:dyDescent="0.25">
      <c r="A8536">
        <v>2140470002</v>
      </c>
      <c r="B8536" t="s">
        <v>995</v>
      </c>
      <c r="C8536" t="s">
        <v>139</v>
      </c>
      <c r="D8536" t="s">
        <v>140</v>
      </c>
      <c r="E8536" s="1">
        <v>4582</v>
      </c>
      <c r="F8536" t="s">
        <v>36</v>
      </c>
      <c r="G8536" s="1">
        <v>6480</v>
      </c>
      <c r="H8536" s="1">
        <v>0</v>
      </c>
      <c r="I8536">
        <v>3.367388</v>
      </c>
    </row>
    <row r="8537" spans="1:9" x14ac:dyDescent="0.25">
      <c r="A8537">
        <v>2140470003</v>
      </c>
      <c r="B8537" t="s">
        <v>996</v>
      </c>
      <c r="C8537" t="s">
        <v>8706</v>
      </c>
      <c r="D8537" t="s">
        <v>8707</v>
      </c>
      <c r="E8537" s="1">
        <v>1665</v>
      </c>
      <c r="F8537" t="s">
        <v>36</v>
      </c>
      <c r="G8537">
        <v>0</v>
      </c>
      <c r="H8537">
        <v>0</v>
      </c>
      <c r="I8537">
        <v>3.364601</v>
      </c>
    </row>
    <row r="8538" spans="1:9" x14ac:dyDescent="0.25">
      <c r="A8538">
        <v>2140470003</v>
      </c>
      <c r="B8538" t="s">
        <v>996</v>
      </c>
      <c r="C8538" t="s">
        <v>130</v>
      </c>
      <c r="D8538" t="s">
        <v>131</v>
      </c>
      <c r="E8538" s="1">
        <v>1887</v>
      </c>
      <c r="F8538" t="s">
        <v>36</v>
      </c>
      <c r="G8538">
        <v>0</v>
      </c>
      <c r="H8538" s="1">
        <v>8640</v>
      </c>
      <c r="I8538">
        <v>3.3646050000000001</v>
      </c>
    </row>
    <row r="8539" spans="1:9" x14ac:dyDescent="0.25">
      <c r="A8539">
        <v>2140470003</v>
      </c>
      <c r="B8539" t="s">
        <v>996</v>
      </c>
      <c r="C8539" t="s">
        <v>139</v>
      </c>
      <c r="D8539" t="s">
        <v>140</v>
      </c>
      <c r="E8539" s="1">
        <v>4437</v>
      </c>
      <c r="F8539" t="s">
        <v>36</v>
      </c>
      <c r="G8539" s="1">
        <v>8640</v>
      </c>
      <c r="H8539">
        <v>0</v>
      </c>
      <c r="I8539">
        <v>3.3646069999999999</v>
      </c>
    </row>
    <row r="8540" spans="1:9" x14ac:dyDescent="0.25">
      <c r="A8540">
        <v>2140470004</v>
      </c>
      <c r="B8540" t="s">
        <v>998</v>
      </c>
      <c r="C8540" t="s">
        <v>8706</v>
      </c>
      <c r="D8540" t="s">
        <v>8707</v>
      </c>
      <c r="E8540" s="1">
        <v>1797</v>
      </c>
      <c r="F8540" t="s">
        <v>36</v>
      </c>
      <c r="G8540">
        <v>0</v>
      </c>
      <c r="H8540">
        <v>0</v>
      </c>
      <c r="I8540">
        <v>3.9889429999999999</v>
      </c>
    </row>
    <row r="8541" spans="1:9" x14ac:dyDescent="0.25">
      <c r="A8541">
        <v>2140470004</v>
      </c>
      <c r="B8541" t="s">
        <v>998</v>
      </c>
      <c r="C8541" t="s">
        <v>130</v>
      </c>
      <c r="D8541" t="s">
        <v>131</v>
      </c>
      <c r="E8541" s="1">
        <v>2119</v>
      </c>
      <c r="F8541" t="s">
        <v>36</v>
      </c>
      <c r="G8541">
        <v>0</v>
      </c>
      <c r="H8541">
        <v>0</v>
      </c>
      <c r="I8541">
        <v>3.9889519999999998</v>
      </c>
    </row>
    <row r="8542" spans="1:9" x14ac:dyDescent="0.25">
      <c r="A8542">
        <v>2140470004</v>
      </c>
      <c r="B8542" t="s">
        <v>998</v>
      </c>
      <c r="C8542" t="s">
        <v>137</v>
      </c>
      <c r="D8542" t="s">
        <v>138</v>
      </c>
      <c r="E8542">
        <v>1</v>
      </c>
      <c r="F8542" t="s">
        <v>36</v>
      </c>
      <c r="G8542">
        <v>0</v>
      </c>
      <c r="H8542">
        <v>0</v>
      </c>
      <c r="I8542">
        <v>3.99</v>
      </c>
    </row>
    <row r="8543" spans="1:9" x14ac:dyDescent="0.25">
      <c r="A8543">
        <v>2310010090</v>
      </c>
      <c r="B8543" t="s">
        <v>6177</v>
      </c>
      <c r="C8543" t="s">
        <v>8706</v>
      </c>
      <c r="D8543" t="s">
        <v>8707</v>
      </c>
      <c r="E8543" s="1">
        <v>340691</v>
      </c>
      <c r="F8543" t="s">
        <v>36</v>
      </c>
      <c r="G8543">
        <v>0</v>
      </c>
      <c r="H8543">
        <v>0</v>
      </c>
      <c r="I8543">
        <v>0.25167200000000001</v>
      </c>
    </row>
    <row r="8544" spans="1:9" x14ac:dyDescent="0.25">
      <c r="A8544">
        <v>2310010091</v>
      </c>
      <c r="B8544" t="s">
        <v>6000</v>
      </c>
      <c r="C8544" t="s">
        <v>8706</v>
      </c>
      <c r="D8544" t="s">
        <v>8707</v>
      </c>
      <c r="E8544" s="1">
        <v>13745</v>
      </c>
      <c r="F8544" t="s">
        <v>36</v>
      </c>
      <c r="G8544">
        <v>0</v>
      </c>
      <c r="H8544">
        <v>0</v>
      </c>
      <c r="I8544">
        <v>1.103332</v>
      </c>
    </row>
    <row r="8545" spans="1:9" x14ac:dyDescent="0.25">
      <c r="A8545">
        <v>2310010094</v>
      </c>
      <c r="B8545" t="s">
        <v>6301</v>
      </c>
      <c r="C8545" t="s">
        <v>8706</v>
      </c>
      <c r="D8545" t="s">
        <v>8707</v>
      </c>
      <c r="E8545" s="1">
        <v>3102</v>
      </c>
      <c r="F8545" t="s">
        <v>36</v>
      </c>
      <c r="G8545">
        <v>0</v>
      </c>
      <c r="H8545">
        <v>0</v>
      </c>
      <c r="I8545">
        <v>9.4159000000000007E-2</v>
      </c>
    </row>
    <row r="8546" spans="1:9" x14ac:dyDescent="0.25">
      <c r="A8546">
        <v>2310010106</v>
      </c>
      <c r="B8546" t="s">
        <v>6294</v>
      </c>
      <c r="C8546" t="s">
        <v>8706</v>
      </c>
      <c r="D8546" t="s">
        <v>8707</v>
      </c>
      <c r="E8546" s="1">
        <v>4191</v>
      </c>
      <c r="F8546" t="s">
        <v>36</v>
      </c>
      <c r="G8546">
        <v>0</v>
      </c>
      <c r="H8546">
        <v>0</v>
      </c>
      <c r="I8546">
        <v>9.8511000000000001E-2</v>
      </c>
    </row>
    <row r="8547" spans="1:9" x14ac:dyDescent="0.25">
      <c r="A8547">
        <v>2310010150</v>
      </c>
      <c r="B8547" t="s">
        <v>6288</v>
      </c>
      <c r="C8547" t="s">
        <v>8706</v>
      </c>
      <c r="D8547" t="s">
        <v>8707</v>
      </c>
      <c r="E8547" s="1">
        <v>1738</v>
      </c>
      <c r="F8547" t="s">
        <v>36</v>
      </c>
      <c r="G8547">
        <v>0</v>
      </c>
      <c r="H8547">
        <v>0</v>
      </c>
      <c r="I8547">
        <v>0.11439000000000001</v>
      </c>
    </row>
    <row r="8548" spans="1:9" x14ac:dyDescent="0.25">
      <c r="A8548">
        <v>2310010158</v>
      </c>
      <c r="B8548" t="s">
        <v>6272</v>
      </c>
      <c r="C8548" t="s">
        <v>8706</v>
      </c>
      <c r="D8548" t="s">
        <v>8707</v>
      </c>
      <c r="E8548" s="1">
        <v>5148</v>
      </c>
      <c r="F8548" t="s">
        <v>36</v>
      </c>
      <c r="G8548">
        <v>0</v>
      </c>
      <c r="H8548">
        <v>0</v>
      </c>
      <c r="I8548">
        <v>0.12987799999999999</v>
      </c>
    </row>
    <row r="8549" spans="1:9" x14ac:dyDescent="0.25">
      <c r="A8549">
        <v>2310010183</v>
      </c>
      <c r="B8549" t="s">
        <v>6180</v>
      </c>
      <c r="C8549" t="s">
        <v>8706</v>
      </c>
      <c r="D8549" t="s">
        <v>8707</v>
      </c>
      <c r="E8549" s="1">
        <v>23031</v>
      </c>
      <c r="F8549" t="s">
        <v>36</v>
      </c>
      <c r="G8549">
        <v>0</v>
      </c>
      <c r="H8549" s="1">
        <v>0</v>
      </c>
      <c r="I8549">
        <v>0.24890599999999999</v>
      </c>
    </row>
    <row r="8550" spans="1:9" x14ac:dyDescent="0.25">
      <c r="A8550">
        <v>2310010201</v>
      </c>
      <c r="B8550" t="s">
        <v>2126</v>
      </c>
      <c r="C8550" t="s">
        <v>130</v>
      </c>
      <c r="D8550" t="s">
        <v>131</v>
      </c>
      <c r="E8550" s="1">
        <v>2032</v>
      </c>
      <c r="F8550" t="s">
        <v>36</v>
      </c>
      <c r="G8550">
        <v>0</v>
      </c>
      <c r="H8550">
        <v>0</v>
      </c>
      <c r="I8550">
        <v>0.13763800000000001</v>
      </c>
    </row>
    <row r="8551" spans="1:9" x14ac:dyDescent="0.25">
      <c r="A8551">
        <v>2310010251</v>
      </c>
      <c r="B8551" t="s">
        <v>2127</v>
      </c>
      <c r="C8551" t="s">
        <v>130</v>
      </c>
      <c r="D8551" t="s">
        <v>131</v>
      </c>
      <c r="E8551" s="1">
        <v>7260</v>
      </c>
      <c r="F8551" t="s">
        <v>36</v>
      </c>
      <c r="G8551">
        <v>0</v>
      </c>
      <c r="H8551">
        <v>0</v>
      </c>
      <c r="I8551">
        <v>0.16298199999999999</v>
      </c>
    </row>
    <row r="8552" spans="1:9" x14ac:dyDescent="0.25">
      <c r="A8552">
        <v>2310010670</v>
      </c>
      <c r="B8552" t="s">
        <v>2128</v>
      </c>
      <c r="C8552" t="s">
        <v>130</v>
      </c>
      <c r="D8552" t="s">
        <v>131</v>
      </c>
      <c r="E8552" s="1">
        <v>2815</v>
      </c>
      <c r="F8552" t="s">
        <v>36</v>
      </c>
      <c r="G8552">
        <v>0</v>
      </c>
      <c r="H8552">
        <v>0</v>
      </c>
      <c r="I8552">
        <v>0.13384699999999999</v>
      </c>
    </row>
    <row r="8553" spans="1:9" x14ac:dyDescent="0.25">
      <c r="A8553">
        <v>2310010672</v>
      </c>
      <c r="B8553" t="s">
        <v>2129</v>
      </c>
      <c r="C8553" t="s">
        <v>130</v>
      </c>
      <c r="D8553" t="s">
        <v>131</v>
      </c>
      <c r="E8553" s="1">
        <v>41255</v>
      </c>
      <c r="F8553" t="s">
        <v>36</v>
      </c>
      <c r="G8553">
        <v>0</v>
      </c>
      <c r="H8553">
        <v>0</v>
      </c>
      <c r="I8553">
        <v>0.119132</v>
      </c>
    </row>
    <row r="8554" spans="1:9" x14ac:dyDescent="0.25">
      <c r="A8554">
        <v>2310010675</v>
      </c>
      <c r="B8554" t="s">
        <v>6280</v>
      </c>
      <c r="C8554" t="s">
        <v>8706</v>
      </c>
      <c r="D8554" t="s">
        <v>8707</v>
      </c>
      <c r="E8554" s="1">
        <v>1058</v>
      </c>
      <c r="F8554" t="s">
        <v>36</v>
      </c>
      <c r="G8554">
        <v>0</v>
      </c>
      <c r="H8554">
        <v>0</v>
      </c>
      <c r="I8554">
        <v>0.123885</v>
      </c>
    </row>
    <row r="8555" spans="1:9" x14ac:dyDescent="0.25">
      <c r="A8555">
        <v>2310010872</v>
      </c>
      <c r="B8555" t="s">
        <v>6197</v>
      </c>
      <c r="C8555" t="s">
        <v>8706</v>
      </c>
      <c r="D8555" t="s">
        <v>8707</v>
      </c>
      <c r="E8555" s="1">
        <v>288</v>
      </c>
      <c r="F8555" t="s">
        <v>36</v>
      </c>
      <c r="G8555">
        <v>0</v>
      </c>
      <c r="H8555">
        <v>0</v>
      </c>
      <c r="I8555">
        <v>0.212917</v>
      </c>
    </row>
    <row r="8556" spans="1:9" x14ac:dyDescent="0.25">
      <c r="A8556">
        <v>2310010875</v>
      </c>
      <c r="B8556" t="s">
        <v>6203</v>
      </c>
      <c r="C8556" t="s">
        <v>8706</v>
      </c>
      <c r="D8556" t="s">
        <v>8707</v>
      </c>
      <c r="E8556" s="1">
        <v>10805</v>
      </c>
      <c r="F8556" t="s">
        <v>36</v>
      </c>
      <c r="G8556">
        <v>0</v>
      </c>
      <c r="H8556">
        <v>0</v>
      </c>
      <c r="I8556">
        <v>0.201154</v>
      </c>
    </row>
    <row r="8557" spans="1:9" x14ac:dyDescent="0.25">
      <c r="A8557">
        <v>2310010894</v>
      </c>
      <c r="B8557" t="s">
        <v>6276</v>
      </c>
      <c r="C8557" t="s">
        <v>8706</v>
      </c>
      <c r="D8557" t="s">
        <v>8707</v>
      </c>
      <c r="E8557">
        <v>360</v>
      </c>
      <c r="F8557" t="s">
        <v>36</v>
      </c>
      <c r="G8557">
        <v>0</v>
      </c>
      <c r="H8557">
        <v>0</v>
      </c>
      <c r="I8557">
        <v>0.125528</v>
      </c>
    </row>
    <row r="8558" spans="1:9" x14ac:dyDescent="0.25">
      <c r="A8558">
        <v>2310010895</v>
      </c>
      <c r="B8558" t="s">
        <v>6275</v>
      </c>
      <c r="C8558" t="s">
        <v>8706</v>
      </c>
      <c r="D8558" t="s">
        <v>8707</v>
      </c>
      <c r="E8558">
        <v>504</v>
      </c>
      <c r="F8558" t="s">
        <v>36</v>
      </c>
      <c r="G8558">
        <v>0</v>
      </c>
      <c r="H8558">
        <v>0</v>
      </c>
      <c r="I8558">
        <v>0.12617100000000001</v>
      </c>
    </row>
    <row r="8559" spans="1:9" x14ac:dyDescent="0.25">
      <c r="A8559">
        <v>2310010896</v>
      </c>
      <c r="B8559" t="s">
        <v>6269</v>
      </c>
      <c r="C8559" t="s">
        <v>8706</v>
      </c>
      <c r="D8559" t="s">
        <v>8707</v>
      </c>
      <c r="E8559">
        <v>504</v>
      </c>
      <c r="F8559" t="s">
        <v>36</v>
      </c>
      <c r="G8559">
        <v>0</v>
      </c>
      <c r="H8559">
        <v>0</v>
      </c>
      <c r="I8559">
        <v>0.130079</v>
      </c>
    </row>
    <row r="8560" spans="1:9" x14ac:dyDescent="0.25">
      <c r="A8560">
        <v>2310010897</v>
      </c>
      <c r="B8560" t="s">
        <v>6267</v>
      </c>
      <c r="C8560" t="s">
        <v>8706</v>
      </c>
      <c r="D8560" t="s">
        <v>8707</v>
      </c>
      <c r="E8560" s="1">
        <v>648</v>
      </c>
      <c r="F8560" t="s">
        <v>36</v>
      </c>
      <c r="G8560">
        <v>0</v>
      </c>
      <c r="H8560">
        <v>0</v>
      </c>
      <c r="I8560">
        <v>0.13114200000000001</v>
      </c>
    </row>
    <row r="8561" spans="1:9" x14ac:dyDescent="0.25">
      <c r="A8561">
        <v>2310010898</v>
      </c>
      <c r="B8561" t="s">
        <v>6249</v>
      </c>
      <c r="C8561" t="s">
        <v>8706</v>
      </c>
      <c r="D8561" t="s">
        <v>8707</v>
      </c>
      <c r="E8561" s="1">
        <v>1152</v>
      </c>
      <c r="F8561" t="s">
        <v>36</v>
      </c>
      <c r="G8561">
        <v>0</v>
      </c>
      <c r="H8561">
        <v>0</v>
      </c>
      <c r="I8561">
        <v>0.15586800000000001</v>
      </c>
    </row>
    <row r="8562" spans="1:9" x14ac:dyDescent="0.25">
      <c r="A8562">
        <v>2310010900</v>
      </c>
      <c r="B8562" t="s">
        <v>6257</v>
      </c>
      <c r="C8562" t="s">
        <v>8706</v>
      </c>
      <c r="D8562" t="s">
        <v>8707</v>
      </c>
      <c r="E8562" s="1">
        <v>936</v>
      </c>
      <c r="F8562" t="s">
        <v>36</v>
      </c>
      <c r="G8562">
        <v>0</v>
      </c>
      <c r="H8562">
        <v>0</v>
      </c>
      <c r="I8562">
        <v>0.14615400000000001</v>
      </c>
    </row>
    <row r="8563" spans="1:9" x14ac:dyDescent="0.25">
      <c r="A8563">
        <v>2310010902</v>
      </c>
      <c r="B8563" t="s">
        <v>6215</v>
      </c>
      <c r="C8563" t="s">
        <v>8706</v>
      </c>
      <c r="D8563" t="s">
        <v>8707</v>
      </c>
      <c r="E8563" s="1">
        <v>720</v>
      </c>
      <c r="F8563" t="s">
        <v>36</v>
      </c>
      <c r="G8563">
        <v>0</v>
      </c>
      <c r="H8563">
        <v>0</v>
      </c>
      <c r="I8563">
        <v>0.190444</v>
      </c>
    </row>
    <row r="8564" spans="1:9" x14ac:dyDescent="0.25">
      <c r="A8564">
        <v>2310010903</v>
      </c>
      <c r="B8564" t="s">
        <v>6222</v>
      </c>
      <c r="C8564" t="s">
        <v>8706</v>
      </c>
      <c r="D8564" t="s">
        <v>8707</v>
      </c>
      <c r="E8564" s="1">
        <v>1008</v>
      </c>
      <c r="F8564" t="s">
        <v>36</v>
      </c>
      <c r="G8564">
        <v>0</v>
      </c>
      <c r="H8564">
        <v>0</v>
      </c>
      <c r="I8564">
        <v>0.182341</v>
      </c>
    </row>
    <row r="8565" spans="1:9" x14ac:dyDescent="0.25">
      <c r="A8565">
        <v>2310010904</v>
      </c>
      <c r="B8565" t="s">
        <v>6221</v>
      </c>
      <c r="C8565" t="s">
        <v>8706</v>
      </c>
      <c r="D8565" t="s">
        <v>8707</v>
      </c>
      <c r="E8565">
        <v>504</v>
      </c>
      <c r="F8565" t="s">
        <v>36</v>
      </c>
      <c r="G8565">
        <v>0</v>
      </c>
      <c r="H8565">
        <v>0</v>
      </c>
      <c r="I8565">
        <v>0.18404799999999999</v>
      </c>
    </row>
    <row r="8566" spans="1:9" x14ac:dyDescent="0.25">
      <c r="A8566">
        <v>2310010905</v>
      </c>
      <c r="B8566" t="s">
        <v>6260</v>
      </c>
      <c r="C8566" t="s">
        <v>8706</v>
      </c>
      <c r="D8566" t="s">
        <v>8707</v>
      </c>
      <c r="E8566" s="1">
        <v>864</v>
      </c>
      <c r="F8566" t="s">
        <v>36</v>
      </c>
      <c r="G8566">
        <v>0</v>
      </c>
      <c r="H8566" s="1">
        <v>0</v>
      </c>
      <c r="I8566">
        <v>0.142153</v>
      </c>
    </row>
    <row r="8567" spans="1:9" x14ac:dyDescent="0.25">
      <c r="A8567">
        <v>2310010906</v>
      </c>
      <c r="B8567" t="s">
        <v>6196</v>
      </c>
      <c r="C8567" t="s">
        <v>8706</v>
      </c>
      <c r="D8567" t="s">
        <v>8707</v>
      </c>
      <c r="E8567">
        <v>576</v>
      </c>
      <c r="F8567" t="s">
        <v>36</v>
      </c>
      <c r="G8567">
        <v>0</v>
      </c>
      <c r="H8567">
        <v>0</v>
      </c>
      <c r="I8567">
        <v>0.21623300000000001</v>
      </c>
    </row>
    <row r="8568" spans="1:9" x14ac:dyDescent="0.25">
      <c r="A8568">
        <v>2310010908</v>
      </c>
      <c r="B8568" t="s">
        <v>6284</v>
      </c>
      <c r="C8568" t="s">
        <v>8706</v>
      </c>
      <c r="D8568" t="s">
        <v>8707</v>
      </c>
      <c r="E8568" s="1">
        <v>1440</v>
      </c>
      <c r="F8568" t="s">
        <v>36</v>
      </c>
      <c r="G8568">
        <v>0</v>
      </c>
      <c r="H8568">
        <v>0</v>
      </c>
      <c r="I8568">
        <v>0.120882</v>
      </c>
    </row>
    <row r="8569" spans="1:9" x14ac:dyDescent="0.25">
      <c r="A8569">
        <v>2310010911</v>
      </c>
      <c r="B8569" t="s">
        <v>6274</v>
      </c>
      <c r="C8569" t="s">
        <v>8706</v>
      </c>
      <c r="D8569" t="s">
        <v>8707</v>
      </c>
      <c r="E8569" s="1">
        <v>360</v>
      </c>
      <c r="F8569" t="s">
        <v>36</v>
      </c>
      <c r="G8569">
        <v>0</v>
      </c>
      <c r="H8569">
        <v>0</v>
      </c>
      <c r="I8569">
        <v>0.127611</v>
      </c>
    </row>
    <row r="8570" spans="1:9" x14ac:dyDescent="0.25">
      <c r="A8570">
        <v>2310010912</v>
      </c>
      <c r="B8570" t="s">
        <v>6184</v>
      </c>
      <c r="C8570" t="s">
        <v>8706</v>
      </c>
      <c r="D8570" t="s">
        <v>8707</v>
      </c>
      <c r="E8570" s="1">
        <v>864</v>
      </c>
      <c r="F8570" t="s">
        <v>36</v>
      </c>
      <c r="G8570">
        <v>0</v>
      </c>
      <c r="H8570">
        <v>0</v>
      </c>
      <c r="I8570">
        <v>0.23910899999999999</v>
      </c>
    </row>
    <row r="8571" spans="1:9" x14ac:dyDescent="0.25">
      <c r="A8571">
        <v>2310010913</v>
      </c>
      <c r="B8571" t="s">
        <v>6202</v>
      </c>
      <c r="C8571" t="s">
        <v>8706</v>
      </c>
      <c r="D8571" t="s">
        <v>8707</v>
      </c>
      <c r="E8571" s="1">
        <v>1060</v>
      </c>
      <c r="F8571" t="s">
        <v>36</v>
      </c>
      <c r="G8571">
        <v>0</v>
      </c>
      <c r="H8571">
        <v>0</v>
      </c>
      <c r="I8571">
        <v>0.203009</v>
      </c>
    </row>
    <row r="8572" spans="1:9" x14ac:dyDescent="0.25">
      <c r="A8572">
        <v>2310010918</v>
      </c>
      <c r="B8572" t="s">
        <v>6329</v>
      </c>
      <c r="C8572" t="s">
        <v>8706</v>
      </c>
      <c r="D8572" t="s">
        <v>8707</v>
      </c>
      <c r="E8572" s="1">
        <v>543292</v>
      </c>
      <c r="F8572" t="s">
        <v>36</v>
      </c>
      <c r="G8572">
        <v>0</v>
      </c>
      <c r="H8572">
        <v>0</v>
      </c>
      <c r="I8572">
        <v>5.9855999999999999E-2</v>
      </c>
    </row>
    <row r="8573" spans="1:9" x14ac:dyDescent="0.25">
      <c r="A8573">
        <v>2310020027</v>
      </c>
      <c r="B8573" t="s">
        <v>5504</v>
      </c>
      <c r="C8573" t="s">
        <v>8706</v>
      </c>
      <c r="D8573" t="s">
        <v>8707</v>
      </c>
      <c r="E8573">
        <v>120.4</v>
      </c>
      <c r="F8573" t="s">
        <v>89</v>
      </c>
      <c r="G8573">
        <v>0</v>
      </c>
      <c r="H8573">
        <v>0</v>
      </c>
      <c r="I8573">
        <v>15.757724</v>
      </c>
    </row>
    <row r="8574" spans="1:9" x14ac:dyDescent="0.25">
      <c r="A8574">
        <v>2310020029</v>
      </c>
      <c r="B8574" t="s">
        <v>5479</v>
      </c>
      <c r="C8574" t="s">
        <v>8706</v>
      </c>
      <c r="D8574" t="s">
        <v>8707</v>
      </c>
      <c r="E8574" s="1">
        <v>58.7</v>
      </c>
      <c r="F8574" t="s">
        <v>89</v>
      </c>
      <c r="G8574">
        <v>0</v>
      </c>
      <c r="H8574">
        <v>0</v>
      </c>
      <c r="I8574">
        <v>16.572232</v>
      </c>
    </row>
    <row r="8575" spans="1:9" x14ac:dyDescent="0.25">
      <c r="A8575">
        <v>2310020053</v>
      </c>
      <c r="B8575" t="s">
        <v>5523</v>
      </c>
      <c r="C8575" t="s">
        <v>8706</v>
      </c>
      <c r="D8575" t="s">
        <v>8707</v>
      </c>
      <c r="E8575" s="1">
        <v>124.8</v>
      </c>
      <c r="F8575" t="s">
        <v>89</v>
      </c>
      <c r="G8575">
        <v>0</v>
      </c>
      <c r="H8575">
        <v>0</v>
      </c>
      <c r="I8575">
        <v>15.027244</v>
      </c>
    </row>
    <row r="8576" spans="1:9" x14ac:dyDescent="0.25">
      <c r="A8576">
        <v>2310020054</v>
      </c>
      <c r="B8576" t="s">
        <v>5548</v>
      </c>
      <c r="C8576" t="s">
        <v>8706</v>
      </c>
      <c r="D8576" t="s">
        <v>8707</v>
      </c>
      <c r="E8576" s="1">
        <v>155.9</v>
      </c>
      <c r="F8576" t="s">
        <v>89</v>
      </c>
      <c r="G8576">
        <v>0</v>
      </c>
      <c r="H8576">
        <v>0</v>
      </c>
      <c r="I8576">
        <v>14.080500000000001</v>
      </c>
    </row>
    <row r="8577" spans="1:9" x14ac:dyDescent="0.25">
      <c r="A8577">
        <v>2310020055</v>
      </c>
      <c r="B8577" t="s">
        <v>5496</v>
      </c>
      <c r="C8577" t="s">
        <v>8706</v>
      </c>
      <c r="D8577" t="s">
        <v>8707</v>
      </c>
      <c r="E8577">
        <v>67</v>
      </c>
      <c r="F8577" t="s">
        <v>89</v>
      </c>
      <c r="G8577">
        <v>0</v>
      </c>
      <c r="H8577">
        <v>0</v>
      </c>
      <c r="I8577">
        <v>15.975372999999999</v>
      </c>
    </row>
    <row r="8578" spans="1:9" x14ac:dyDescent="0.25">
      <c r="A8578">
        <v>2310020056</v>
      </c>
      <c r="B8578" t="s">
        <v>5343</v>
      </c>
      <c r="C8578" t="s">
        <v>8706</v>
      </c>
      <c r="D8578" t="s">
        <v>8707</v>
      </c>
      <c r="E8578">
        <v>123</v>
      </c>
      <c r="F8578" t="s">
        <v>89</v>
      </c>
      <c r="G8578">
        <v>0</v>
      </c>
      <c r="H8578">
        <v>0</v>
      </c>
      <c r="I8578">
        <v>24.236585000000002</v>
      </c>
    </row>
    <row r="8579" spans="1:9" x14ac:dyDescent="0.25">
      <c r="A8579">
        <v>2310020057</v>
      </c>
      <c r="B8579" t="s">
        <v>5490</v>
      </c>
      <c r="C8579" t="s">
        <v>8706</v>
      </c>
      <c r="D8579" t="s">
        <v>8707</v>
      </c>
      <c r="E8579" s="1">
        <v>120.1</v>
      </c>
      <c r="F8579" t="s">
        <v>89</v>
      </c>
      <c r="G8579">
        <v>0</v>
      </c>
      <c r="H8579">
        <v>0</v>
      </c>
      <c r="I8579">
        <v>16.131640000000001</v>
      </c>
    </row>
    <row r="8580" spans="1:9" x14ac:dyDescent="0.25">
      <c r="A8580">
        <v>2310020059</v>
      </c>
      <c r="B8580" t="s">
        <v>5547</v>
      </c>
      <c r="C8580" t="s">
        <v>8706</v>
      </c>
      <c r="D8580" t="s">
        <v>8707</v>
      </c>
      <c r="E8580">
        <v>87.7</v>
      </c>
      <c r="F8580" t="s">
        <v>89</v>
      </c>
      <c r="G8580">
        <v>0</v>
      </c>
      <c r="H8580">
        <v>0</v>
      </c>
      <c r="I8580">
        <v>14.118358000000001</v>
      </c>
    </row>
    <row r="8581" spans="1:9" x14ac:dyDescent="0.25">
      <c r="A8581">
        <v>2310020060</v>
      </c>
      <c r="B8581" t="s">
        <v>5489</v>
      </c>
      <c r="C8581" t="s">
        <v>8706</v>
      </c>
      <c r="D8581" t="s">
        <v>8707</v>
      </c>
      <c r="E8581">
        <v>126.2</v>
      </c>
      <c r="F8581" t="s">
        <v>89</v>
      </c>
      <c r="G8581">
        <v>0</v>
      </c>
      <c r="H8581">
        <v>0</v>
      </c>
      <c r="I8581">
        <v>16.141759</v>
      </c>
    </row>
    <row r="8582" spans="1:9" x14ac:dyDescent="0.25">
      <c r="A8582">
        <v>2310020062</v>
      </c>
      <c r="B8582" t="s">
        <v>5511</v>
      </c>
      <c r="C8582" t="s">
        <v>8706</v>
      </c>
      <c r="D8582" t="s">
        <v>8707</v>
      </c>
      <c r="E8582">
        <v>89</v>
      </c>
      <c r="F8582" t="s">
        <v>89</v>
      </c>
      <c r="G8582">
        <v>0</v>
      </c>
      <c r="H8582">
        <v>0</v>
      </c>
      <c r="I8582">
        <v>15.477190999999999</v>
      </c>
    </row>
    <row r="8583" spans="1:9" x14ac:dyDescent="0.25">
      <c r="A8583">
        <v>2310020063</v>
      </c>
      <c r="B8583" t="s">
        <v>5550</v>
      </c>
      <c r="C8583" t="s">
        <v>8706</v>
      </c>
      <c r="D8583" t="s">
        <v>8707</v>
      </c>
      <c r="E8583">
        <v>108.9</v>
      </c>
      <c r="F8583" t="s">
        <v>89</v>
      </c>
      <c r="G8583">
        <v>0</v>
      </c>
      <c r="H8583">
        <v>0</v>
      </c>
      <c r="I8583">
        <v>13.990174</v>
      </c>
    </row>
    <row r="8584" spans="1:9" x14ac:dyDescent="0.25">
      <c r="A8584">
        <v>2310020064</v>
      </c>
      <c r="B8584" t="s">
        <v>5411</v>
      </c>
      <c r="C8584" t="s">
        <v>8706</v>
      </c>
      <c r="D8584" t="s">
        <v>8707</v>
      </c>
      <c r="E8584" s="1">
        <v>24.3</v>
      </c>
      <c r="F8584" t="s">
        <v>89</v>
      </c>
      <c r="G8584">
        <v>0</v>
      </c>
      <c r="H8584">
        <v>0</v>
      </c>
      <c r="I8584">
        <v>20.037037000000002</v>
      </c>
    </row>
    <row r="8585" spans="1:9" x14ac:dyDescent="0.25">
      <c r="A8585">
        <v>2310020065</v>
      </c>
      <c r="B8585" t="s">
        <v>5520</v>
      </c>
      <c r="C8585" t="s">
        <v>8706</v>
      </c>
      <c r="D8585" t="s">
        <v>8707</v>
      </c>
      <c r="E8585" s="1">
        <v>38</v>
      </c>
      <c r="F8585" t="s">
        <v>89</v>
      </c>
      <c r="G8585">
        <v>0</v>
      </c>
      <c r="H8585">
        <v>0</v>
      </c>
      <c r="I8585">
        <v>15.166842000000001</v>
      </c>
    </row>
    <row r="8586" spans="1:9" x14ac:dyDescent="0.25">
      <c r="A8586">
        <v>2310020066</v>
      </c>
      <c r="B8586" t="s">
        <v>5506</v>
      </c>
      <c r="C8586" t="s">
        <v>8706</v>
      </c>
      <c r="D8586" t="s">
        <v>8707</v>
      </c>
      <c r="E8586">
        <v>2.2000000000000002</v>
      </c>
      <c r="F8586" t="s">
        <v>89</v>
      </c>
      <c r="G8586">
        <v>0</v>
      </c>
      <c r="H8586">
        <v>0</v>
      </c>
      <c r="I8586">
        <v>15.65</v>
      </c>
    </row>
    <row r="8587" spans="1:9" x14ac:dyDescent="0.25">
      <c r="A8587">
        <v>2310020067</v>
      </c>
      <c r="B8587" t="s">
        <v>5525</v>
      </c>
      <c r="C8587" t="s">
        <v>8706</v>
      </c>
      <c r="D8587" t="s">
        <v>8707</v>
      </c>
      <c r="E8587">
        <v>83.9</v>
      </c>
      <c r="F8587" t="s">
        <v>89</v>
      </c>
      <c r="G8587">
        <v>0</v>
      </c>
      <c r="H8587">
        <v>0</v>
      </c>
      <c r="I8587">
        <v>14.992372</v>
      </c>
    </row>
    <row r="8588" spans="1:9" x14ac:dyDescent="0.25">
      <c r="A8588">
        <v>2310020068</v>
      </c>
      <c r="B8588" t="s">
        <v>5556</v>
      </c>
      <c r="C8588" t="s">
        <v>8706</v>
      </c>
      <c r="D8588" t="s">
        <v>8707</v>
      </c>
      <c r="E8588" s="1">
        <v>53.6</v>
      </c>
      <c r="F8588" t="s">
        <v>89</v>
      </c>
      <c r="G8588">
        <v>0</v>
      </c>
      <c r="H8588">
        <v>0</v>
      </c>
      <c r="I8588">
        <v>13.86847</v>
      </c>
    </row>
    <row r="8589" spans="1:9" x14ac:dyDescent="0.25">
      <c r="A8589">
        <v>2310020069</v>
      </c>
      <c r="B8589" t="s">
        <v>5569</v>
      </c>
      <c r="C8589" t="s">
        <v>8706</v>
      </c>
      <c r="D8589" t="s">
        <v>8707</v>
      </c>
      <c r="E8589" s="1">
        <v>40</v>
      </c>
      <c r="F8589" t="s">
        <v>89</v>
      </c>
      <c r="G8589">
        <v>0</v>
      </c>
      <c r="H8589">
        <v>0</v>
      </c>
      <c r="I8589">
        <v>13.17</v>
      </c>
    </row>
    <row r="8590" spans="1:9" x14ac:dyDescent="0.25">
      <c r="A8590">
        <v>2310020070</v>
      </c>
      <c r="B8590" t="s">
        <v>5482</v>
      </c>
      <c r="C8590" t="s">
        <v>8706</v>
      </c>
      <c r="D8590" t="s">
        <v>8707</v>
      </c>
      <c r="E8590" s="1">
        <v>34.299999999999997</v>
      </c>
      <c r="F8590" t="s">
        <v>89</v>
      </c>
      <c r="G8590">
        <v>0</v>
      </c>
      <c r="H8590">
        <v>0</v>
      </c>
      <c r="I8590">
        <v>16.489504</v>
      </c>
    </row>
    <row r="8591" spans="1:9" x14ac:dyDescent="0.25">
      <c r="A8591">
        <v>2310020072</v>
      </c>
      <c r="B8591" t="s">
        <v>5639</v>
      </c>
      <c r="C8591" t="s">
        <v>8706</v>
      </c>
      <c r="D8591" t="s">
        <v>8707</v>
      </c>
      <c r="E8591">
        <v>50.5</v>
      </c>
      <c r="F8591" t="s">
        <v>89</v>
      </c>
      <c r="G8591">
        <v>0</v>
      </c>
      <c r="H8591">
        <v>0</v>
      </c>
      <c r="I8591">
        <v>10.133464999999999</v>
      </c>
    </row>
    <row r="8592" spans="1:9" x14ac:dyDescent="0.25">
      <c r="A8592">
        <v>2310020073</v>
      </c>
      <c r="B8592" t="s">
        <v>5472</v>
      </c>
      <c r="C8592" t="s">
        <v>8706</v>
      </c>
      <c r="D8592" t="s">
        <v>8707</v>
      </c>
      <c r="E8592">
        <v>5.7</v>
      </c>
      <c r="F8592" t="s">
        <v>89</v>
      </c>
      <c r="G8592">
        <v>0</v>
      </c>
      <c r="H8592">
        <v>0</v>
      </c>
      <c r="I8592">
        <v>16.884211000000001</v>
      </c>
    </row>
    <row r="8593" spans="1:9" x14ac:dyDescent="0.25">
      <c r="A8593">
        <v>2310020074</v>
      </c>
      <c r="B8593" t="s">
        <v>5589</v>
      </c>
      <c r="C8593" t="s">
        <v>8706</v>
      </c>
      <c r="D8593" t="s">
        <v>8707</v>
      </c>
      <c r="E8593">
        <v>23.5</v>
      </c>
      <c r="F8593" t="s">
        <v>89</v>
      </c>
      <c r="G8593">
        <v>0</v>
      </c>
      <c r="H8593">
        <v>0</v>
      </c>
      <c r="I8593">
        <v>12.182553</v>
      </c>
    </row>
    <row r="8594" spans="1:9" x14ac:dyDescent="0.25">
      <c r="A8594">
        <v>2310020075</v>
      </c>
      <c r="B8594" t="s">
        <v>5352</v>
      </c>
      <c r="C8594" t="s">
        <v>8706</v>
      </c>
      <c r="D8594" t="s">
        <v>8707</v>
      </c>
      <c r="E8594" s="1">
        <v>17.7</v>
      </c>
      <c r="F8594" t="s">
        <v>89</v>
      </c>
      <c r="G8594">
        <v>0</v>
      </c>
      <c r="H8594">
        <v>0</v>
      </c>
      <c r="I8594">
        <v>23.671751</v>
      </c>
    </row>
    <row r="8595" spans="1:9" x14ac:dyDescent="0.25">
      <c r="A8595">
        <v>2310020077</v>
      </c>
      <c r="B8595" t="s">
        <v>5377</v>
      </c>
      <c r="C8595" t="s">
        <v>8706</v>
      </c>
      <c r="D8595" t="s">
        <v>8707</v>
      </c>
      <c r="E8595" s="1">
        <v>77.7</v>
      </c>
      <c r="F8595" t="s">
        <v>89</v>
      </c>
      <c r="G8595">
        <v>0</v>
      </c>
      <c r="H8595">
        <v>0</v>
      </c>
      <c r="I8595">
        <v>21.834233999999999</v>
      </c>
    </row>
    <row r="8596" spans="1:9" x14ac:dyDescent="0.25">
      <c r="A8596">
        <v>2310020406</v>
      </c>
      <c r="B8596" t="s">
        <v>5637</v>
      </c>
      <c r="C8596" t="s">
        <v>8706</v>
      </c>
      <c r="D8596" t="s">
        <v>8707</v>
      </c>
      <c r="E8596">
        <v>244.1</v>
      </c>
      <c r="F8596" t="s">
        <v>89</v>
      </c>
      <c r="G8596">
        <v>0</v>
      </c>
      <c r="H8596">
        <v>0</v>
      </c>
      <c r="I8596">
        <v>10.266735000000001</v>
      </c>
    </row>
    <row r="8597" spans="1:9" x14ac:dyDescent="0.25">
      <c r="A8597">
        <v>2310020414</v>
      </c>
      <c r="B8597" t="s">
        <v>5555</v>
      </c>
      <c r="C8597" t="s">
        <v>8706</v>
      </c>
      <c r="D8597" t="s">
        <v>8707</v>
      </c>
      <c r="E8597" s="1">
        <v>161.9</v>
      </c>
      <c r="F8597" t="s">
        <v>89</v>
      </c>
      <c r="G8597">
        <v>0</v>
      </c>
      <c r="H8597">
        <v>0</v>
      </c>
      <c r="I8597">
        <v>13.888635000000001</v>
      </c>
    </row>
    <row r="8598" spans="1:9" x14ac:dyDescent="0.25">
      <c r="A8598">
        <v>2310030015</v>
      </c>
      <c r="B8598" t="s">
        <v>2130</v>
      </c>
      <c r="C8598" t="s">
        <v>130</v>
      </c>
      <c r="D8598" t="s">
        <v>131</v>
      </c>
      <c r="E8598" s="1">
        <v>0</v>
      </c>
      <c r="F8598" t="s">
        <v>89</v>
      </c>
      <c r="G8598">
        <v>0</v>
      </c>
      <c r="H8598">
        <v>0</v>
      </c>
      <c r="I8598">
        <v>2.1249750000000001</v>
      </c>
    </row>
    <row r="8599" spans="1:9" x14ac:dyDescent="0.25">
      <c r="A8599">
        <v>2310030015</v>
      </c>
      <c r="B8599" t="s">
        <v>2130</v>
      </c>
      <c r="C8599" t="s">
        <v>142</v>
      </c>
      <c r="D8599" t="s">
        <v>143</v>
      </c>
      <c r="E8599" s="1">
        <v>4774.5</v>
      </c>
      <c r="F8599" t="s">
        <v>89</v>
      </c>
      <c r="G8599">
        <v>0</v>
      </c>
      <c r="H8599">
        <v>0</v>
      </c>
      <c r="I8599">
        <v>1.8841300000000001</v>
      </c>
    </row>
    <row r="8600" spans="1:9" x14ac:dyDescent="0.25">
      <c r="A8600">
        <v>2310030015</v>
      </c>
      <c r="B8600" t="s">
        <v>2130</v>
      </c>
      <c r="C8600" t="s">
        <v>2150</v>
      </c>
      <c r="D8600" t="s">
        <v>2151</v>
      </c>
      <c r="E8600">
        <v>0</v>
      </c>
      <c r="F8600" t="s">
        <v>89</v>
      </c>
      <c r="G8600">
        <v>0</v>
      </c>
      <c r="H8600">
        <v>0</v>
      </c>
      <c r="I8600">
        <v>1.869624</v>
      </c>
    </row>
    <row r="8601" spans="1:9" x14ac:dyDescent="0.25">
      <c r="A8601">
        <v>2310030016</v>
      </c>
      <c r="B8601" t="s">
        <v>2131</v>
      </c>
      <c r="C8601" t="s">
        <v>130</v>
      </c>
      <c r="D8601" t="s">
        <v>131</v>
      </c>
      <c r="E8601" s="1">
        <v>319.39999999999998</v>
      </c>
      <c r="F8601" t="s">
        <v>89</v>
      </c>
      <c r="G8601">
        <v>0</v>
      </c>
      <c r="H8601">
        <v>0</v>
      </c>
      <c r="I8601">
        <v>2.1278329999999999</v>
      </c>
    </row>
    <row r="8602" spans="1:9" x14ac:dyDescent="0.25">
      <c r="A8602">
        <v>2310030016</v>
      </c>
      <c r="B8602" t="s">
        <v>2131</v>
      </c>
      <c r="C8602" t="s">
        <v>142</v>
      </c>
      <c r="D8602" t="s">
        <v>143</v>
      </c>
      <c r="E8602" s="1">
        <v>6491.92</v>
      </c>
      <c r="F8602" t="s">
        <v>89</v>
      </c>
      <c r="G8602">
        <v>0</v>
      </c>
      <c r="H8602">
        <v>0</v>
      </c>
      <c r="I8602">
        <v>2.1061779999999999</v>
      </c>
    </row>
    <row r="8603" spans="1:9" x14ac:dyDescent="0.25">
      <c r="A8603">
        <v>2310030016</v>
      </c>
      <c r="B8603" t="s">
        <v>2131</v>
      </c>
      <c r="C8603" t="s">
        <v>2150</v>
      </c>
      <c r="D8603" t="s">
        <v>2151</v>
      </c>
      <c r="E8603" s="1">
        <v>0</v>
      </c>
      <c r="F8603" t="s">
        <v>89</v>
      </c>
      <c r="G8603">
        <v>0</v>
      </c>
      <c r="H8603">
        <v>0</v>
      </c>
      <c r="I8603">
        <v>2.1106750000000001</v>
      </c>
    </row>
    <row r="8604" spans="1:9" x14ac:dyDescent="0.25">
      <c r="A8604">
        <v>2310030017</v>
      </c>
      <c r="B8604" t="s">
        <v>2132</v>
      </c>
      <c r="C8604" t="s">
        <v>130</v>
      </c>
      <c r="D8604" t="s">
        <v>131</v>
      </c>
      <c r="E8604" s="1">
        <v>0</v>
      </c>
      <c r="F8604" t="s">
        <v>89</v>
      </c>
      <c r="G8604">
        <v>0</v>
      </c>
      <c r="H8604">
        <v>0</v>
      </c>
      <c r="I8604">
        <v>2.5161440000000002</v>
      </c>
    </row>
    <row r="8605" spans="1:9" x14ac:dyDescent="0.25">
      <c r="A8605">
        <v>2310030017</v>
      </c>
      <c r="B8605" t="s">
        <v>2132</v>
      </c>
      <c r="C8605" t="s">
        <v>142</v>
      </c>
      <c r="D8605" t="s">
        <v>143</v>
      </c>
      <c r="E8605" s="1">
        <v>6858.95</v>
      </c>
      <c r="F8605" t="s">
        <v>89</v>
      </c>
      <c r="G8605">
        <v>0</v>
      </c>
      <c r="H8605">
        <v>0</v>
      </c>
      <c r="I8605">
        <v>2.6000990000000002</v>
      </c>
    </row>
    <row r="8606" spans="1:9" x14ac:dyDescent="0.25">
      <c r="A8606">
        <v>2310030017</v>
      </c>
      <c r="B8606" t="s">
        <v>2132</v>
      </c>
      <c r="C8606" t="s">
        <v>2150</v>
      </c>
      <c r="D8606" t="s">
        <v>2151</v>
      </c>
      <c r="E8606" s="1">
        <v>0</v>
      </c>
      <c r="F8606" t="s">
        <v>89</v>
      </c>
      <c r="G8606">
        <v>0</v>
      </c>
      <c r="H8606">
        <v>0</v>
      </c>
      <c r="I8606">
        <v>2.5176829999999999</v>
      </c>
    </row>
    <row r="8607" spans="1:9" x14ac:dyDescent="0.25">
      <c r="A8607">
        <v>2310030018</v>
      </c>
      <c r="B8607" t="s">
        <v>2133</v>
      </c>
      <c r="C8607" t="s">
        <v>130</v>
      </c>
      <c r="D8607" t="s">
        <v>131</v>
      </c>
      <c r="E8607">
        <v>0</v>
      </c>
      <c r="F8607" t="s">
        <v>89</v>
      </c>
      <c r="G8607">
        <v>0</v>
      </c>
      <c r="H8607">
        <v>0</v>
      </c>
      <c r="I8607">
        <v>2.3225419999999999</v>
      </c>
    </row>
    <row r="8608" spans="1:9" x14ac:dyDescent="0.25">
      <c r="A8608">
        <v>2310030018</v>
      </c>
      <c r="B8608" t="s">
        <v>2133</v>
      </c>
      <c r="C8608" t="s">
        <v>142</v>
      </c>
      <c r="D8608" t="s">
        <v>143</v>
      </c>
      <c r="E8608" s="1">
        <v>4786.2</v>
      </c>
      <c r="F8608" t="s">
        <v>89</v>
      </c>
      <c r="G8608">
        <v>0</v>
      </c>
      <c r="H8608">
        <v>0</v>
      </c>
      <c r="I8608">
        <v>2.2083590000000002</v>
      </c>
    </row>
    <row r="8609" spans="1:9" x14ac:dyDescent="0.25">
      <c r="A8609">
        <v>2310030018</v>
      </c>
      <c r="B8609" t="s">
        <v>2133</v>
      </c>
      <c r="C8609" t="s">
        <v>2150</v>
      </c>
      <c r="D8609" t="s">
        <v>2151</v>
      </c>
      <c r="E8609">
        <v>0</v>
      </c>
      <c r="F8609" t="s">
        <v>89</v>
      </c>
      <c r="G8609">
        <v>0</v>
      </c>
      <c r="H8609">
        <v>0</v>
      </c>
      <c r="I8609">
        <v>2.1968239999999999</v>
      </c>
    </row>
    <row r="8610" spans="1:9" x14ac:dyDescent="0.25">
      <c r="A8610">
        <v>2310030019</v>
      </c>
      <c r="B8610" t="s">
        <v>2134</v>
      </c>
      <c r="C8610" t="s">
        <v>130</v>
      </c>
      <c r="D8610" t="s">
        <v>131</v>
      </c>
      <c r="E8610">
        <v>0</v>
      </c>
      <c r="F8610" t="s">
        <v>89</v>
      </c>
      <c r="G8610">
        <v>0</v>
      </c>
      <c r="H8610">
        <v>0</v>
      </c>
      <c r="I8610">
        <v>2.3285089999999999</v>
      </c>
    </row>
    <row r="8611" spans="1:9" x14ac:dyDescent="0.25">
      <c r="A8611">
        <v>2310030019</v>
      </c>
      <c r="B8611" t="s">
        <v>2134</v>
      </c>
      <c r="C8611" t="s">
        <v>142</v>
      </c>
      <c r="D8611" t="s">
        <v>143</v>
      </c>
      <c r="E8611" s="1">
        <v>6497.1643000000004</v>
      </c>
      <c r="F8611" t="s">
        <v>89</v>
      </c>
      <c r="G8611">
        <v>0</v>
      </c>
      <c r="H8611">
        <v>0</v>
      </c>
      <c r="I8611">
        <v>2.1308729999999998</v>
      </c>
    </row>
    <row r="8612" spans="1:9" x14ac:dyDescent="0.25">
      <c r="A8612">
        <v>2310030019</v>
      </c>
      <c r="B8612" t="s">
        <v>2134</v>
      </c>
      <c r="C8612" t="s">
        <v>2150</v>
      </c>
      <c r="D8612" t="s">
        <v>2151</v>
      </c>
      <c r="E8612" s="1">
        <v>0</v>
      </c>
      <c r="F8612" t="s">
        <v>89</v>
      </c>
      <c r="G8612">
        <v>0</v>
      </c>
      <c r="H8612">
        <v>0</v>
      </c>
      <c r="I8612">
        <v>2.1332979999999999</v>
      </c>
    </row>
    <row r="8613" spans="1:9" x14ac:dyDescent="0.25">
      <c r="A8613">
        <v>2310030020</v>
      </c>
      <c r="B8613" t="s">
        <v>2135</v>
      </c>
      <c r="C8613" t="s">
        <v>130</v>
      </c>
      <c r="D8613" t="s">
        <v>131</v>
      </c>
      <c r="E8613" s="1">
        <v>0</v>
      </c>
      <c r="F8613" t="s">
        <v>89</v>
      </c>
      <c r="G8613">
        <v>0</v>
      </c>
      <c r="H8613">
        <v>0</v>
      </c>
      <c r="I8613">
        <v>2.0885790000000002</v>
      </c>
    </row>
    <row r="8614" spans="1:9" x14ac:dyDescent="0.25">
      <c r="A8614">
        <v>2310030020</v>
      </c>
      <c r="B8614" t="s">
        <v>2135</v>
      </c>
      <c r="C8614" t="s">
        <v>2307</v>
      </c>
      <c r="D8614" t="s">
        <v>2308</v>
      </c>
      <c r="E8614">
        <v>0</v>
      </c>
      <c r="F8614" t="s">
        <v>89</v>
      </c>
      <c r="G8614">
        <v>0</v>
      </c>
      <c r="H8614">
        <v>0</v>
      </c>
      <c r="I8614">
        <v>2.6274709999999999</v>
      </c>
    </row>
    <row r="8615" spans="1:9" x14ac:dyDescent="0.25">
      <c r="A8615">
        <v>2310030020</v>
      </c>
      <c r="B8615" t="s">
        <v>2135</v>
      </c>
      <c r="C8615" t="s">
        <v>142</v>
      </c>
      <c r="D8615" t="s">
        <v>143</v>
      </c>
      <c r="E8615" s="1">
        <v>2499.3420999999998</v>
      </c>
      <c r="F8615" t="s">
        <v>89</v>
      </c>
      <c r="G8615">
        <v>0</v>
      </c>
      <c r="H8615">
        <v>0</v>
      </c>
      <c r="I8615">
        <v>2.1865709999999998</v>
      </c>
    </row>
    <row r="8616" spans="1:9" x14ac:dyDescent="0.25">
      <c r="A8616">
        <v>2310030020</v>
      </c>
      <c r="B8616" t="s">
        <v>2135</v>
      </c>
      <c r="C8616" t="s">
        <v>2150</v>
      </c>
      <c r="D8616" t="s">
        <v>2151</v>
      </c>
      <c r="E8616" s="1">
        <v>0</v>
      </c>
      <c r="F8616" t="s">
        <v>89</v>
      </c>
      <c r="G8616">
        <v>0</v>
      </c>
      <c r="H8616">
        <v>0</v>
      </c>
      <c r="I8616">
        <v>2.1442209999999999</v>
      </c>
    </row>
    <row r="8617" spans="1:9" x14ac:dyDescent="0.25">
      <c r="A8617">
        <v>2310030021</v>
      </c>
      <c r="B8617" t="s">
        <v>2136</v>
      </c>
      <c r="C8617" t="s">
        <v>130</v>
      </c>
      <c r="D8617" t="s">
        <v>131</v>
      </c>
      <c r="E8617" s="1">
        <v>0</v>
      </c>
      <c r="F8617" t="s">
        <v>89</v>
      </c>
      <c r="G8617">
        <v>0</v>
      </c>
      <c r="H8617">
        <v>0</v>
      </c>
      <c r="I8617">
        <v>1.6445890000000001</v>
      </c>
    </row>
    <row r="8618" spans="1:9" x14ac:dyDescent="0.25">
      <c r="A8618">
        <v>2310030021</v>
      </c>
      <c r="B8618" t="s">
        <v>2136</v>
      </c>
      <c r="C8618" t="s">
        <v>126</v>
      </c>
      <c r="D8618" t="s">
        <v>127</v>
      </c>
      <c r="E8618">
        <v>734</v>
      </c>
      <c r="F8618" t="s">
        <v>89</v>
      </c>
      <c r="G8618">
        <v>0</v>
      </c>
      <c r="H8618">
        <v>0</v>
      </c>
      <c r="I8618">
        <v>2.332398</v>
      </c>
    </row>
    <row r="8619" spans="1:9" x14ac:dyDescent="0.25">
      <c r="A8619">
        <v>2310030021</v>
      </c>
      <c r="B8619" t="s">
        <v>2136</v>
      </c>
      <c r="C8619" t="s">
        <v>142</v>
      </c>
      <c r="D8619" t="s">
        <v>143</v>
      </c>
      <c r="E8619" s="1">
        <v>2158.5428000000002</v>
      </c>
      <c r="F8619" t="s">
        <v>89</v>
      </c>
      <c r="G8619">
        <v>0</v>
      </c>
      <c r="H8619">
        <v>0</v>
      </c>
      <c r="I8619">
        <v>2.122214</v>
      </c>
    </row>
    <row r="8620" spans="1:9" x14ac:dyDescent="0.25">
      <c r="A8620">
        <v>2310030021</v>
      </c>
      <c r="B8620" t="s">
        <v>2136</v>
      </c>
      <c r="C8620" t="s">
        <v>2150</v>
      </c>
      <c r="D8620" t="s">
        <v>2151</v>
      </c>
      <c r="E8620" s="1">
        <v>0</v>
      </c>
      <c r="F8620" t="s">
        <v>89</v>
      </c>
      <c r="G8620">
        <v>0</v>
      </c>
      <c r="H8620">
        <v>0</v>
      </c>
      <c r="I8620">
        <v>2.0156719999999999</v>
      </c>
    </row>
    <row r="8621" spans="1:9" x14ac:dyDescent="0.25">
      <c r="A8621">
        <v>2310030049</v>
      </c>
      <c r="B8621" t="s">
        <v>2137</v>
      </c>
      <c r="C8621" t="s">
        <v>130</v>
      </c>
      <c r="D8621" t="s">
        <v>131</v>
      </c>
      <c r="E8621">
        <v>701</v>
      </c>
      <c r="F8621" t="s">
        <v>89</v>
      </c>
      <c r="G8621">
        <v>0</v>
      </c>
      <c r="H8621">
        <v>0</v>
      </c>
      <c r="I8621">
        <v>8.1308699999999998</v>
      </c>
    </row>
    <row r="8622" spans="1:9" x14ac:dyDescent="0.25">
      <c r="A8622">
        <v>2310030049</v>
      </c>
      <c r="B8622" t="s">
        <v>2137</v>
      </c>
      <c r="C8622" t="s">
        <v>142</v>
      </c>
      <c r="D8622" t="s">
        <v>143</v>
      </c>
      <c r="E8622">
        <v>0</v>
      </c>
      <c r="F8622" t="s">
        <v>89</v>
      </c>
      <c r="G8622">
        <v>0</v>
      </c>
      <c r="H8622">
        <v>0</v>
      </c>
      <c r="I8622">
        <v>7.8807530000000003</v>
      </c>
    </row>
    <row r="8623" spans="1:9" x14ac:dyDescent="0.25">
      <c r="A8623">
        <v>2310030049</v>
      </c>
      <c r="B8623" t="s">
        <v>2137</v>
      </c>
      <c r="C8623" t="s">
        <v>2150</v>
      </c>
      <c r="D8623" t="s">
        <v>2151</v>
      </c>
      <c r="E8623" s="1">
        <v>0</v>
      </c>
      <c r="F8623" t="s">
        <v>89</v>
      </c>
      <c r="G8623">
        <v>0</v>
      </c>
      <c r="H8623">
        <v>0</v>
      </c>
      <c r="I8623">
        <v>7.8807239999999998</v>
      </c>
    </row>
    <row r="8624" spans="1:9" x14ac:dyDescent="0.25">
      <c r="A8624">
        <v>2310030050</v>
      </c>
      <c r="B8624" t="s">
        <v>2138</v>
      </c>
      <c r="C8624" t="s">
        <v>130</v>
      </c>
      <c r="D8624" t="s">
        <v>131</v>
      </c>
      <c r="E8624">
        <v>170</v>
      </c>
      <c r="F8624" t="s">
        <v>89</v>
      </c>
      <c r="G8624">
        <v>0</v>
      </c>
      <c r="H8624">
        <v>0</v>
      </c>
      <c r="I8624">
        <v>5.1628239999999996</v>
      </c>
    </row>
    <row r="8625" spans="1:9" x14ac:dyDescent="0.25">
      <c r="A8625">
        <v>2310030050</v>
      </c>
      <c r="B8625" t="s">
        <v>2138</v>
      </c>
      <c r="C8625" t="s">
        <v>142</v>
      </c>
      <c r="D8625" t="s">
        <v>143</v>
      </c>
      <c r="E8625">
        <v>0</v>
      </c>
      <c r="F8625" t="s">
        <v>89</v>
      </c>
      <c r="G8625">
        <v>0</v>
      </c>
      <c r="H8625">
        <v>0</v>
      </c>
      <c r="I8625">
        <v>5.1626669999999999</v>
      </c>
    </row>
    <row r="8626" spans="1:9" x14ac:dyDescent="0.25">
      <c r="A8626">
        <v>2310030050</v>
      </c>
      <c r="B8626" t="s">
        <v>2138</v>
      </c>
      <c r="C8626" t="s">
        <v>2150</v>
      </c>
      <c r="D8626" t="s">
        <v>2151</v>
      </c>
      <c r="E8626">
        <v>0</v>
      </c>
      <c r="F8626" t="s">
        <v>89</v>
      </c>
      <c r="G8626">
        <v>0</v>
      </c>
      <c r="H8626">
        <v>0</v>
      </c>
      <c r="I8626">
        <v>5.0004809999999997</v>
      </c>
    </row>
    <row r="8627" spans="1:9" x14ac:dyDescent="0.25">
      <c r="A8627">
        <v>2310030052</v>
      </c>
      <c r="B8627" t="s">
        <v>4843</v>
      </c>
      <c r="C8627" t="s">
        <v>130</v>
      </c>
      <c r="D8627" t="s">
        <v>131</v>
      </c>
      <c r="E8627" s="1">
        <v>0</v>
      </c>
      <c r="F8627" t="s">
        <v>89</v>
      </c>
      <c r="G8627">
        <v>0</v>
      </c>
      <c r="H8627">
        <v>0</v>
      </c>
      <c r="I8627">
        <v>7.200774</v>
      </c>
    </row>
    <row r="8628" spans="1:9" x14ac:dyDescent="0.25">
      <c r="A8628">
        <v>2310030052</v>
      </c>
      <c r="B8628" t="s">
        <v>4843</v>
      </c>
      <c r="C8628" t="s">
        <v>142</v>
      </c>
      <c r="D8628" t="s">
        <v>143</v>
      </c>
      <c r="E8628" s="1">
        <v>0</v>
      </c>
      <c r="F8628" t="s">
        <v>89</v>
      </c>
      <c r="G8628">
        <v>0</v>
      </c>
      <c r="H8628">
        <v>0</v>
      </c>
      <c r="I8628">
        <v>7.1173159999999998</v>
      </c>
    </row>
    <row r="8629" spans="1:9" x14ac:dyDescent="0.25">
      <c r="A8629">
        <v>2310030052</v>
      </c>
      <c r="B8629" t="s">
        <v>4843</v>
      </c>
      <c r="C8629" t="s">
        <v>2150</v>
      </c>
      <c r="D8629" t="s">
        <v>2151</v>
      </c>
      <c r="E8629">
        <v>0</v>
      </c>
      <c r="F8629" t="s">
        <v>89</v>
      </c>
      <c r="G8629">
        <v>0</v>
      </c>
      <c r="H8629">
        <v>0</v>
      </c>
      <c r="I8629">
        <v>7.1137220000000001</v>
      </c>
    </row>
    <row r="8630" spans="1:9" x14ac:dyDescent="0.25">
      <c r="A8630">
        <v>2310030053</v>
      </c>
      <c r="B8630" t="s">
        <v>2139</v>
      </c>
      <c r="C8630" t="s">
        <v>130</v>
      </c>
      <c r="D8630" t="s">
        <v>131</v>
      </c>
      <c r="E8630">
        <v>85.8</v>
      </c>
      <c r="F8630" t="s">
        <v>89</v>
      </c>
      <c r="G8630">
        <v>0</v>
      </c>
      <c r="H8630">
        <v>0</v>
      </c>
      <c r="I8630">
        <v>13.449883</v>
      </c>
    </row>
    <row r="8631" spans="1:9" x14ac:dyDescent="0.25">
      <c r="A8631">
        <v>2310030053</v>
      </c>
      <c r="B8631" t="s">
        <v>2139</v>
      </c>
      <c r="C8631" t="s">
        <v>142</v>
      </c>
      <c r="D8631" t="s">
        <v>143</v>
      </c>
      <c r="E8631">
        <v>159.4</v>
      </c>
      <c r="F8631" t="s">
        <v>89</v>
      </c>
      <c r="G8631">
        <v>0</v>
      </c>
      <c r="H8631">
        <v>0</v>
      </c>
      <c r="I8631">
        <v>13.449937</v>
      </c>
    </row>
    <row r="8632" spans="1:9" x14ac:dyDescent="0.25">
      <c r="A8632">
        <v>2310030053</v>
      </c>
      <c r="B8632" t="s">
        <v>2139</v>
      </c>
      <c r="C8632" t="s">
        <v>2150</v>
      </c>
      <c r="D8632" t="s">
        <v>2151</v>
      </c>
      <c r="E8632">
        <v>0</v>
      </c>
      <c r="F8632" t="s">
        <v>89</v>
      </c>
      <c r="G8632">
        <v>0</v>
      </c>
      <c r="H8632">
        <v>0</v>
      </c>
      <c r="I8632">
        <v>22.716716999999999</v>
      </c>
    </row>
    <row r="8633" spans="1:9" x14ac:dyDescent="0.25">
      <c r="A8633">
        <v>2310030054</v>
      </c>
      <c r="B8633" t="s">
        <v>4842</v>
      </c>
      <c r="C8633" t="s">
        <v>130</v>
      </c>
      <c r="D8633" t="s">
        <v>131</v>
      </c>
      <c r="E8633">
        <v>0</v>
      </c>
      <c r="F8633" t="s">
        <v>89</v>
      </c>
      <c r="G8633">
        <v>0</v>
      </c>
      <c r="H8633">
        <v>0</v>
      </c>
      <c r="I8633">
        <v>7.9223100000000004</v>
      </c>
    </row>
    <row r="8634" spans="1:9" x14ac:dyDescent="0.25">
      <c r="A8634">
        <v>2310030054</v>
      </c>
      <c r="B8634" t="s">
        <v>4842</v>
      </c>
      <c r="C8634" t="s">
        <v>142</v>
      </c>
      <c r="D8634" t="s">
        <v>143</v>
      </c>
      <c r="E8634">
        <v>0</v>
      </c>
      <c r="F8634" t="s">
        <v>89</v>
      </c>
      <c r="G8634">
        <v>0</v>
      </c>
      <c r="H8634">
        <v>0</v>
      </c>
      <c r="I8634">
        <v>5.8863760000000003</v>
      </c>
    </row>
    <row r="8635" spans="1:9" x14ac:dyDescent="0.25">
      <c r="A8635">
        <v>2310030054</v>
      </c>
      <c r="B8635" t="s">
        <v>4842</v>
      </c>
      <c r="C8635" t="s">
        <v>2150</v>
      </c>
      <c r="D8635" t="s">
        <v>2151</v>
      </c>
      <c r="E8635">
        <v>0</v>
      </c>
      <c r="F8635" t="s">
        <v>89</v>
      </c>
      <c r="G8635">
        <v>0</v>
      </c>
      <c r="H8635">
        <v>0</v>
      </c>
      <c r="I8635">
        <v>5.4715150000000001</v>
      </c>
    </row>
    <row r="8636" spans="1:9" x14ac:dyDescent="0.25">
      <c r="A8636">
        <v>2310030055</v>
      </c>
      <c r="B8636" t="s">
        <v>2140</v>
      </c>
      <c r="C8636" t="s">
        <v>130</v>
      </c>
      <c r="D8636" t="s">
        <v>131</v>
      </c>
      <c r="E8636" s="1">
        <v>0</v>
      </c>
      <c r="F8636" t="s">
        <v>89</v>
      </c>
      <c r="G8636">
        <v>0</v>
      </c>
      <c r="H8636">
        <v>0</v>
      </c>
      <c r="I8636">
        <v>7.3140840000000003</v>
      </c>
    </row>
    <row r="8637" spans="1:9" x14ac:dyDescent="0.25">
      <c r="A8637">
        <v>2310030055</v>
      </c>
      <c r="B8637" t="s">
        <v>2140</v>
      </c>
      <c r="C8637" t="s">
        <v>126</v>
      </c>
      <c r="D8637" t="s">
        <v>127</v>
      </c>
      <c r="E8637">
        <v>600</v>
      </c>
      <c r="F8637" t="s">
        <v>89</v>
      </c>
      <c r="G8637">
        <v>0</v>
      </c>
      <c r="H8637">
        <v>0</v>
      </c>
      <c r="I8637">
        <v>7.0846999999999998</v>
      </c>
    </row>
    <row r="8638" spans="1:9" x14ac:dyDescent="0.25">
      <c r="A8638">
        <v>2310030055</v>
      </c>
      <c r="B8638" t="s">
        <v>2140</v>
      </c>
      <c r="C8638" t="s">
        <v>142</v>
      </c>
      <c r="D8638" t="s">
        <v>143</v>
      </c>
      <c r="E8638" s="1">
        <v>0</v>
      </c>
      <c r="F8638" t="s">
        <v>89</v>
      </c>
      <c r="G8638">
        <v>0</v>
      </c>
      <c r="H8638">
        <v>0</v>
      </c>
      <c r="I8638">
        <v>7.6680120000000001</v>
      </c>
    </row>
    <row r="8639" spans="1:9" x14ac:dyDescent="0.25">
      <c r="A8639">
        <v>2310030055</v>
      </c>
      <c r="B8639" t="s">
        <v>2140</v>
      </c>
      <c r="C8639" t="s">
        <v>2150</v>
      </c>
      <c r="D8639" t="s">
        <v>2151</v>
      </c>
      <c r="E8639">
        <v>0</v>
      </c>
      <c r="F8639" t="s">
        <v>89</v>
      </c>
      <c r="G8639">
        <v>0</v>
      </c>
      <c r="H8639">
        <v>0</v>
      </c>
      <c r="I8639">
        <v>7.7142770000000001</v>
      </c>
    </row>
    <row r="8640" spans="1:9" x14ac:dyDescent="0.25">
      <c r="A8640">
        <v>2310030072</v>
      </c>
      <c r="B8640" t="s">
        <v>2141</v>
      </c>
      <c r="C8640" t="s">
        <v>130</v>
      </c>
      <c r="D8640" t="s">
        <v>131</v>
      </c>
      <c r="E8640">
        <v>895.5</v>
      </c>
      <c r="F8640" t="s">
        <v>89</v>
      </c>
      <c r="G8640">
        <v>0</v>
      </c>
      <c r="H8640">
        <v>0</v>
      </c>
      <c r="I8640">
        <v>2.0348410000000001</v>
      </c>
    </row>
    <row r="8641" spans="1:9" x14ac:dyDescent="0.25">
      <c r="A8641">
        <v>2310030072</v>
      </c>
      <c r="B8641" t="s">
        <v>2141</v>
      </c>
      <c r="C8641" t="s">
        <v>142</v>
      </c>
      <c r="D8641" t="s">
        <v>143</v>
      </c>
      <c r="E8641">
        <v>600</v>
      </c>
      <c r="F8641" t="s">
        <v>89</v>
      </c>
      <c r="G8641">
        <v>0</v>
      </c>
      <c r="H8641">
        <v>0</v>
      </c>
      <c r="I8641">
        <v>2.135583</v>
      </c>
    </row>
    <row r="8642" spans="1:9" x14ac:dyDescent="0.25">
      <c r="A8642">
        <v>2310030072</v>
      </c>
      <c r="B8642" t="s">
        <v>2141</v>
      </c>
      <c r="C8642" t="s">
        <v>2150</v>
      </c>
      <c r="D8642" t="s">
        <v>2151</v>
      </c>
      <c r="E8642">
        <v>0</v>
      </c>
      <c r="F8642" t="s">
        <v>89</v>
      </c>
      <c r="G8642">
        <v>0</v>
      </c>
      <c r="H8642">
        <v>0</v>
      </c>
      <c r="I8642">
        <v>2.135583</v>
      </c>
    </row>
    <row r="8643" spans="1:9" x14ac:dyDescent="0.25">
      <c r="A8643">
        <v>2310030073</v>
      </c>
      <c r="B8643" t="s">
        <v>4839</v>
      </c>
      <c r="C8643" t="s">
        <v>130</v>
      </c>
      <c r="D8643" t="s">
        <v>131</v>
      </c>
      <c r="E8643">
        <v>262</v>
      </c>
      <c r="F8643" t="s">
        <v>89</v>
      </c>
      <c r="G8643">
        <v>0</v>
      </c>
      <c r="H8643">
        <v>0</v>
      </c>
      <c r="I8643">
        <v>1.8432059999999999</v>
      </c>
    </row>
    <row r="8644" spans="1:9" x14ac:dyDescent="0.25">
      <c r="A8644">
        <v>2310030073</v>
      </c>
      <c r="B8644" t="s">
        <v>4839</v>
      </c>
      <c r="C8644" t="s">
        <v>142</v>
      </c>
      <c r="D8644" t="s">
        <v>143</v>
      </c>
      <c r="E8644">
        <v>0</v>
      </c>
      <c r="F8644" t="s">
        <v>89</v>
      </c>
      <c r="G8644">
        <v>0</v>
      </c>
      <c r="H8644">
        <v>0</v>
      </c>
      <c r="I8644">
        <v>1.8432059999999999</v>
      </c>
    </row>
    <row r="8645" spans="1:9" x14ac:dyDescent="0.25">
      <c r="A8645">
        <v>2310030073</v>
      </c>
      <c r="B8645" t="s">
        <v>4839</v>
      </c>
      <c r="C8645" t="s">
        <v>2150</v>
      </c>
      <c r="D8645" t="s">
        <v>2151</v>
      </c>
      <c r="E8645" s="1">
        <v>0</v>
      </c>
      <c r="F8645" t="s">
        <v>89</v>
      </c>
      <c r="G8645">
        <v>0</v>
      </c>
      <c r="H8645">
        <v>0</v>
      </c>
      <c r="I8645">
        <v>1.8432170000000001</v>
      </c>
    </row>
    <row r="8646" spans="1:9" x14ac:dyDescent="0.25">
      <c r="A8646">
        <v>2310030077</v>
      </c>
      <c r="B8646" t="s">
        <v>2142</v>
      </c>
      <c r="C8646" t="s">
        <v>130</v>
      </c>
      <c r="D8646" t="s">
        <v>131</v>
      </c>
      <c r="E8646" s="1">
        <v>1312.5</v>
      </c>
      <c r="F8646" t="s">
        <v>89</v>
      </c>
      <c r="G8646">
        <v>0</v>
      </c>
      <c r="H8646">
        <v>0</v>
      </c>
      <c r="I8646">
        <v>1.555985</v>
      </c>
    </row>
    <row r="8647" spans="1:9" x14ac:dyDescent="0.25">
      <c r="A8647">
        <v>2310030077</v>
      </c>
      <c r="B8647" t="s">
        <v>2142</v>
      </c>
      <c r="C8647" t="s">
        <v>142</v>
      </c>
      <c r="D8647" t="s">
        <v>143</v>
      </c>
      <c r="E8647">
        <v>0</v>
      </c>
      <c r="F8647" t="s">
        <v>89</v>
      </c>
      <c r="G8647">
        <v>0</v>
      </c>
      <c r="H8647">
        <v>0</v>
      </c>
      <c r="I8647">
        <v>1.4849840000000001</v>
      </c>
    </row>
    <row r="8648" spans="1:9" x14ac:dyDescent="0.25">
      <c r="A8648">
        <v>2310030077</v>
      </c>
      <c r="B8648" t="s">
        <v>2142</v>
      </c>
      <c r="C8648" t="s">
        <v>2150</v>
      </c>
      <c r="D8648" t="s">
        <v>2151</v>
      </c>
      <c r="E8648">
        <v>0</v>
      </c>
      <c r="F8648" t="s">
        <v>89</v>
      </c>
      <c r="G8648">
        <v>0</v>
      </c>
      <c r="H8648">
        <v>0</v>
      </c>
      <c r="I8648">
        <v>1.4383440000000001</v>
      </c>
    </row>
    <row r="8649" spans="1:9" x14ac:dyDescent="0.25">
      <c r="A8649">
        <v>2310030078</v>
      </c>
      <c r="B8649" t="s">
        <v>2143</v>
      </c>
      <c r="C8649" t="s">
        <v>130</v>
      </c>
      <c r="D8649" t="s">
        <v>131</v>
      </c>
      <c r="E8649" s="1">
        <v>629</v>
      </c>
      <c r="F8649" t="s">
        <v>89</v>
      </c>
      <c r="G8649">
        <v>0</v>
      </c>
      <c r="H8649">
        <v>0</v>
      </c>
      <c r="I8649">
        <v>2.110668</v>
      </c>
    </row>
    <row r="8650" spans="1:9" x14ac:dyDescent="0.25">
      <c r="A8650">
        <v>2310030078</v>
      </c>
      <c r="B8650" t="s">
        <v>2143</v>
      </c>
      <c r="C8650" t="s">
        <v>142</v>
      </c>
      <c r="D8650" t="s">
        <v>143</v>
      </c>
      <c r="E8650">
        <v>0</v>
      </c>
      <c r="F8650" t="s">
        <v>89</v>
      </c>
      <c r="G8650">
        <v>0</v>
      </c>
      <c r="H8650">
        <v>0</v>
      </c>
      <c r="I8650">
        <v>2.110668</v>
      </c>
    </row>
    <row r="8651" spans="1:9" x14ac:dyDescent="0.25">
      <c r="A8651">
        <v>2310030078</v>
      </c>
      <c r="B8651" t="s">
        <v>2143</v>
      </c>
      <c r="C8651" t="s">
        <v>2150</v>
      </c>
      <c r="D8651" t="s">
        <v>2151</v>
      </c>
      <c r="E8651">
        <v>0</v>
      </c>
      <c r="F8651" t="s">
        <v>89</v>
      </c>
      <c r="G8651">
        <v>0</v>
      </c>
      <c r="H8651">
        <v>0</v>
      </c>
      <c r="I8651">
        <v>2.1162000000000001</v>
      </c>
    </row>
    <row r="8652" spans="1:9" x14ac:dyDescent="0.25">
      <c r="A8652">
        <v>2310030086</v>
      </c>
      <c r="B8652" t="s">
        <v>2144</v>
      </c>
      <c r="C8652" t="s">
        <v>130</v>
      </c>
      <c r="D8652" t="s">
        <v>131</v>
      </c>
      <c r="E8652">
        <v>568</v>
      </c>
      <c r="F8652" t="s">
        <v>89</v>
      </c>
      <c r="G8652">
        <v>0</v>
      </c>
      <c r="H8652">
        <v>0</v>
      </c>
      <c r="I8652">
        <v>2.215176</v>
      </c>
    </row>
    <row r="8653" spans="1:9" x14ac:dyDescent="0.25">
      <c r="A8653">
        <v>2310030086</v>
      </c>
      <c r="B8653" t="s">
        <v>2144</v>
      </c>
      <c r="C8653" t="s">
        <v>142</v>
      </c>
      <c r="D8653" t="s">
        <v>143</v>
      </c>
      <c r="E8653" s="1">
        <v>1800</v>
      </c>
      <c r="F8653" t="s">
        <v>89</v>
      </c>
      <c r="G8653">
        <v>0</v>
      </c>
      <c r="H8653">
        <v>0</v>
      </c>
      <c r="I8653">
        <v>1.8238669999999999</v>
      </c>
    </row>
    <row r="8654" spans="1:9" x14ac:dyDescent="0.25">
      <c r="A8654">
        <v>2310030086</v>
      </c>
      <c r="B8654" t="s">
        <v>2144</v>
      </c>
      <c r="C8654" t="s">
        <v>2150</v>
      </c>
      <c r="D8654" t="s">
        <v>2151</v>
      </c>
      <c r="E8654">
        <v>0</v>
      </c>
      <c r="F8654" t="s">
        <v>89</v>
      </c>
      <c r="G8654">
        <v>0</v>
      </c>
      <c r="H8654">
        <v>0</v>
      </c>
      <c r="I8654">
        <v>1.8238669999999999</v>
      </c>
    </row>
    <row r="8655" spans="1:9" x14ac:dyDescent="0.25">
      <c r="A8655">
        <v>2310030106</v>
      </c>
      <c r="B8655" t="s">
        <v>2145</v>
      </c>
      <c r="C8655" t="s">
        <v>130</v>
      </c>
      <c r="D8655" t="s">
        <v>131</v>
      </c>
      <c r="E8655">
        <v>4.2</v>
      </c>
      <c r="F8655" t="s">
        <v>89</v>
      </c>
      <c r="G8655">
        <v>0</v>
      </c>
      <c r="H8655">
        <v>0</v>
      </c>
      <c r="I8655">
        <v>5.6261900000000002</v>
      </c>
    </row>
    <row r="8656" spans="1:9" x14ac:dyDescent="0.25">
      <c r="A8656">
        <v>2310030109</v>
      </c>
      <c r="B8656" t="s">
        <v>2146</v>
      </c>
      <c r="C8656" t="s">
        <v>130</v>
      </c>
      <c r="D8656" t="s">
        <v>131</v>
      </c>
      <c r="E8656">
        <v>2.6</v>
      </c>
      <c r="F8656" t="s">
        <v>89</v>
      </c>
      <c r="G8656">
        <v>0</v>
      </c>
      <c r="H8656">
        <v>0</v>
      </c>
      <c r="I8656">
        <v>5.7038460000000004</v>
      </c>
    </row>
    <row r="8657" spans="1:9" x14ac:dyDescent="0.25">
      <c r="A8657">
        <v>2310030110</v>
      </c>
      <c r="B8657" t="s">
        <v>2147</v>
      </c>
      <c r="C8657" t="s">
        <v>130</v>
      </c>
      <c r="D8657" t="s">
        <v>131</v>
      </c>
      <c r="E8657">
        <v>1.6</v>
      </c>
      <c r="F8657" t="s">
        <v>89</v>
      </c>
      <c r="G8657">
        <v>0</v>
      </c>
      <c r="H8657">
        <v>0</v>
      </c>
      <c r="I8657">
        <v>5.65</v>
      </c>
    </row>
    <row r="8658" spans="1:9" x14ac:dyDescent="0.25">
      <c r="A8658">
        <v>2310030130</v>
      </c>
      <c r="B8658" t="s">
        <v>4841</v>
      </c>
      <c r="C8658" t="s">
        <v>130</v>
      </c>
      <c r="D8658" t="s">
        <v>131</v>
      </c>
      <c r="E8658">
        <v>0</v>
      </c>
      <c r="F8658" t="s">
        <v>89</v>
      </c>
      <c r="G8658">
        <v>0</v>
      </c>
      <c r="H8658">
        <v>0</v>
      </c>
      <c r="I8658">
        <v>2.5492560000000002</v>
      </c>
    </row>
    <row r="8659" spans="1:9" x14ac:dyDescent="0.25">
      <c r="A8659">
        <v>2310030130</v>
      </c>
      <c r="B8659" t="s">
        <v>4841</v>
      </c>
      <c r="C8659" t="s">
        <v>142</v>
      </c>
      <c r="D8659" t="s">
        <v>143</v>
      </c>
      <c r="E8659">
        <v>0</v>
      </c>
      <c r="F8659" t="s">
        <v>89</v>
      </c>
      <c r="G8659">
        <v>0</v>
      </c>
      <c r="H8659">
        <v>0</v>
      </c>
      <c r="I8659">
        <v>2.5492560000000002</v>
      </c>
    </row>
    <row r="8660" spans="1:9" x14ac:dyDescent="0.25">
      <c r="A8660">
        <v>2310030130</v>
      </c>
      <c r="B8660" t="s">
        <v>4841</v>
      </c>
      <c r="C8660" t="s">
        <v>2150</v>
      </c>
      <c r="D8660" t="s">
        <v>2151</v>
      </c>
      <c r="E8660">
        <v>0</v>
      </c>
      <c r="F8660" t="s">
        <v>89</v>
      </c>
      <c r="G8660">
        <v>0</v>
      </c>
      <c r="H8660">
        <v>0</v>
      </c>
      <c r="I8660">
        <v>2.5842230000000002</v>
      </c>
    </row>
    <row r="8661" spans="1:9" x14ac:dyDescent="0.25">
      <c r="A8661">
        <v>2310030131</v>
      </c>
      <c r="B8661" t="s">
        <v>2148</v>
      </c>
      <c r="C8661" t="s">
        <v>130</v>
      </c>
      <c r="D8661" t="s">
        <v>131</v>
      </c>
      <c r="E8661" s="1">
        <v>0</v>
      </c>
      <c r="F8661" t="s">
        <v>89</v>
      </c>
      <c r="G8661">
        <v>0</v>
      </c>
      <c r="H8661">
        <v>0</v>
      </c>
      <c r="I8661">
        <v>2.0588299999999999</v>
      </c>
    </row>
    <row r="8662" spans="1:9" x14ac:dyDescent="0.25">
      <c r="A8662">
        <v>2310030131</v>
      </c>
      <c r="B8662" t="s">
        <v>2148</v>
      </c>
      <c r="C8662" t="s">
        <v>142</v>
      </c>
      <c r="D8662" t="s">
        <v>143</v>
      </c>
      <c r="E8662" s="1">
        <v>0</v>
      </c>
      <c r="F8662" t="s">
        <v>89</v>
      </c>
      <c r="G8662">
        <v>0</v>
      </c>
      <c r="H8662">
        <v>0</v>
      </c>
      <c r="I8662">
        <v>2.263455</v>
      </c>
    </row>
    <row r="8663" spans="1:9" x14ac:dyDescent="0.25">
      <c r="A8663">
        <v>2310030131</v>
      </c>
      <c r="B8663" t="s">
        <v>2148</v>
      </c>
      <c r="C8663" t="s">
        <v>2150</v>
      </c>
      <c r="D8663" t="s">
        <v>2151</v>
      </c>
      <c r="E8663" s="1">
        <v>0</v>
      </c>
      <c r="F8663" t="s">
        <v>89</v>
      </c>
      <c r="G8663">
        <v>0</v>
      </c>
      <c r="H8663">
        <v>0</v>
      </c>
      <c r="I8663">
        <v>2.263417</v>
      </c>
    </row>
    <row r="8664" spans="1:9" x14ac:dyDescent="0.25">
      <c r="A8664">
        <v>2310030132</v>
      </c>
      <c r="B8664" t="s">
        <v>4840</v>
      </c>
      <c r="C8664" t="s">
        <v>130</v>
      </c>
      <c r="D8664" t="s">
        <v>131</v>
      </c>
      <c r="E8664" s="1">
        <v>363.1</v>
      </c>
      <c r="F8664" t="s">
        <v>89</v>
      </c>
      <c r="G8664">
        <v>0</v>
      </c>
      <c r="H8664">
        <v>0</v>
      </c>
      <c r="I8664">
        <v>3.2407050000000002</v>
      </c>
    </row>
    <row r="8665" spans="1:9" x14ac:dyDescent="0.25">
      <c r="A8665">
        <v>2310030132</v>
      </c>
      <c r="B8665" t="s">
        <v>4840</v>
      </c>
      <c r="C8665" t="s">
        <v>142</v>
      </c>
      <c r="D8665" t="s">
        <v>143</v>
      </c>
      <c r="E8665">
        <v>900</v>
      </c>
      <c r="F8665" t="s">
        <v>89</v>
      </c>
      <c r="G8665">
        <v>0</v>
      </c>
      <c r="H8665">
        <v>0</v>
      </c>
      <c r="I8665">
        <v>3.0576219999999998</v>
      </c>
    </row>
    <row r="8666" spans="1:9" x14ac:dyDescent="0.25">
      <c r="A8666">
        <v>2310030132</v>
      </c>
      <c r="B8666" t="s">
        <v>4840</v>
      </c>
      <c r="C8666" t="s">
        <v>2150</v>
      </c>
      <c r="D8666" t="s">
        <v>2151</v>
      </c>
      <c r="E8666">
        <v>0</v>
      </c>
      <c r="F8666" t="s">
        <v>89</v>
      </c>
      <c r="G8666">
        <v>0</v>
      </c>
      <c r="H8666">
        <v>0</v>
      </c>
      <c r="I8666">
        <v>3.0576219999999998</v>
      </c>
    </row>
    <row r="8667" spans="1:9" x14ac:dyDescent="0.25">
      <c r="A8667">
        <v>2310030236</v>
      </c>
      <c r="B8667" t="s">
        <v>2149</v>
      </c>
      <c r="C8667" t="s">
        <v>130</v>
      </c>
      <c r="D8667" t="s">
        <v>131</v>
      </c>
      <c r="E8667">
        <v>152.06100000000001</v>
      </c>
      <c r="F8667" t="s">
        <v>89</v>
      </c>
      <c r="G8667">
        <v>0</v>
      </c>
      <c r="H8667">
        <v>0</v>
      </c>
      <c r="I8667">
        <v>20.131855000000002</v>
      </c>
    </row>
    <row r="8668" spans="1:9" x14ac:dyDescent="0.25">
      <c r="A8668">
        <v>2310030236</v>
      </c>
      <c r="B8668" t="s">
        <v>2149</v>
      </c>
      <c r="C8668" t="s">
        <v>142</v>
      </c>
      <c r="D8668" t="s">
        <v>143</v>
      </c>
      <c r="E8668">
        <v>0</v>
      </c>
      <c r="F8668" t="s">
        <v>89</v>
      </c>
      <c r="G8668">
        <v>0</v>
      </c>
      <c r="H8668">
        <v>0</v>
      </c>
      <c r="I8668">
        <v>18.386133000000001</v>
      </c>
    </row>
    <row r="8669" spans="1:9" x14ac:dyDescent="0.25">
      <c r="A8669">
        <v>2310030236</v>
      </c>
      <c r="B8669" t="s">
        <v>2149</v>
      </c>
      <c r="C8669" t="s">
        <v>2150</v>
      </c>
      <c r="D8669" t="s">
        <v>2151</v>
      </c>
      <c r="E8669">
        <v>0.05</v>
      </c>
      <c r="F8669" t="s">
        <v>89</v>
      </c>
      <c r="G8669">
        <v>0</v>
      </c>
      <c r="H8669">
        <v>0</v>
      </c>
      <c r="I8669">
        <v>20.2</v>
      </c>
    </row>
    <row r="8670" spans="1:9" x14ac:dyDescent="0.25">
      <c r="A8670">
        <v>2310030240</v>
      </c>
      <c r="B8670" t="s">
        <v>2152</v>
      </c>
      <c r="C8670" t="s">
        <v>130</v>
      </c>
      <c r="D8670" t="s">
        <v>131</v>
      </c>
      <c r="E8670">
        <v>173.99520000000001</v>
      </c>
      <c r="F8670" t="s">
        <v>89</v>
      </c>
      <c r="G8670">
        <v>6.9690000000000003</v>
      </c>
      <c r="H8670">
        <v>0</v>
      </c>
      <c r="I8670">
        <v>24.041525</v>
      </c>
    </row>
    <row r="8671" spans="1:9" x14ac:dyDescent="0.25">
      <c r="A8671">
        <v>2310030240</v>
      </c>
      <c r="B8671" t="s">
        <v>2152</v>
      </c>
      <c r="C8671" t="s">
        <v>142</v>
      </c>
      <c r="D8671" t="s">
        <v>143</v>
      </c>
      <c r="E8671">
        <v>0</v>
      </c>
      <c r="F8671" t="s">
        <v>89</v>
      </c>
      <c r="G8671">
        <v>0</v>
      </c>
      <c r="H8671">
        <v>0</v>
      </c>
      <c r="I8671">
        <v>24.412500000000001</v>
      </c>
    </row>
    <row r="8672" spans="1:9" x14ac:dyDescent="0.25">
      <c r="A8672">
        <v>2310030240</v>
      </c>
      <c r="B8672" t="s">
        <v>2152</v>
      </c>
      <c r="C8672" t="s">
        <v>2150</v>
      </c>
      <c r="D8672" t="s">
        <v>2151</v>
      </c>
      <c r="E8672">
        <v>12.883800000000001</v>
      </c>
      <c r="F8672" t="s">
        <v>89</v>
      </c>
      <c r="G8672">
        <v>0</v>
      </c>
      <c r="H8672">
        <v>6.9690000000000003</v>
      </c>
      <c r="I8672">
        <v>24.055015000000001</v>
      </c>
    </row>
    <row r="8673" spans="1:9" x14ac:dyDescent="0.25">
      <c r="A8673">
        <v>2310030261</v>
      </c>
      <c r="B8673" t="s">
        <v>2153</v>
      </c>
      <c r="C8673" t="s">
        <v>130</v>
      </c>
      <c r="D8673" t="s">
        <v>131</v>
      </c>
      <c r="E8673">
        <v>2</v>
      </c>
      <c r="F8673" t="s">
        <v>89</v>
      </c>
      <c r="G8673">
        <v>0</v>
      </c>
      <c r="H8673">
        <v>0</v>
      </c>
      <c r="I8673">
        <v>15.385</v>
      </c>
    </row>
    <row r="8674" spans="1:9" x14ac:dyDescent="0.25">
      <c r="A8674">
        <v>2310030263</v>
      </c>
      <c r="B8674" t="s">
        <v>2154</v>
      </c>
      <c r="C8674" t="s">
        <v>130</v>
      </c>
      <c r="D8674" t="s">
        <v>131</v>
      </c>
      <c r="E8674">
        <v>5.2</v>
      </c>
      <c r="F8674" t="s">
        <v>89</v>
      </c>
      <c r="G8674">
        <v>0</v>
      </c>
      <c r="H8674">
        <v>0</v>
      </c>
      <c r="I8674">
        <v>11.440384999999999</v>
      </c>
    </row>
    <row r="8675" spans="1:9" x14ac:dyDescent="0.25">
      <c r="A8675">
        <v>2310030264</v>
      </c>
      <c r="B8675" t="s">
        <v>2155</v>
      </c>
      <c r="C8675" t="s">
        <v>130</v>
      </c>
      <c r="D8675" t="s">
        <v>131</v>
      </c>
      <c r="E8675">
        <v>0.5</v>
      </c>
      <c r="F8675" t="s">
        <v>89</v>
      </c>
      <c r="G8675">
        <v>0</v>
      </c>
      <c r="H8675">
        <v>0</v>
      </c>
      <c r="I8675">
        <v>15.38</v>
      </c>
    </row>
    <row r="8676" spans="1:9" x14ac:dyDescent="0.25">
      <c r="A8676">
        <v>2310030265</v>
      </c>
      <c r="B8676" t="s">
        <v>2156</v>
      </c>
      <c r="C8676" t="s">
        <v>130</v>
      </c>
      <c r="D8676" t="s">
        <v>131</v>
      </c>
      <c r="E8676">
        <v>5.8</v>
      </c>
      <c r="F8676" t="s">
        <v>89</v>
      </c>
      <c r="G8676">
        <v>0</v>
      </c>
      <c r="H8676">
        <v>0</v>
      </c>
      <c r="I8676">
        <v>11.441379</v>
      </c>
    </row>
    <row r="8677" spans="1:9" x14ac:dyDescent="0.25">
      <c r="A8677">
        <v>2310030273</v>
      </c>
      <c r="B8677" t="s">
        <v>2157</v>
      </c>
      <c r="C8677" t="s">
        <v>8708</v>
      </c>
      <c r="D8677" t="s">
        <v>8709</v>
      </c>
      <c r="E8677">
        <v>84</v>
      </c>
      <c r="F8677" t="s">
        <v>89</v>
      </c>
      <c r="G8677">
        <v>0</v>
      </c>
      <c r="H8677">
        <v>0</v>
      </c>
      <c r="I8677">
        <v>3.6945239999999999</v>
      </c>
    </row>
    <row r="8678" spans="1:9" x14ac:dyDescent="0.25">
      <c r="A8678">
        <v>2310030273</v>
      </c>
      <c r="B8678" t="s">
        <v>2157</v>
      </c>
      <c r="C8678" t="s">
        <v>8710</v>
      </c>
      <c r="D8678" t="s">
        <v>8711</v>
      </c>
      <c r="E8678">
        <v>0</v>
      </c>
      <c r="F8678" t="s">
        <v>89</v>
      </c>
      <c r="G8678">
        <v>0</v>
      </c>
      <c r="H8678">
        <v>0</v>
      </c>
      <c r="I8678">
        <v>4.4435900000000004</v>
      </c>
    </row>
    <row r="8679" spans="1:9" x14ac:dyDescent="0.25">
      <c r="A8679">
        <v>2310030273</v>
      </c>
      <c r="B8679" t="s">
        <v>2157</v>
      </c>
      <c r="C8679" t="s">
        <v>8706</v>
      </c>
      <c r="D8679" t="s">
        <v>8707</v>
      </c>
      <c r="E8679" s="1">
        <v>2322.6190000000001</v>
      </c>
      <c r="F8679" t="s">
        <v>89</v>
      </c>
      <c r="G8679">
        <v>84</v>
      </c>
      <c r="H8679">
        <v>0</v>
      </c>
      <c r="I8679">
        <v>4.3086320000000002</v>
      </c>
    </row>
    <row r="8680" spans="1:9" x14ac:dyDescent="0.25">
      <c r="A8680">
        <v>2310030273</v>
      </c>
      <c r="B8680" t="s">
        <v>2157</v>
      </c>
      <c r="C8680" t="s">
        <v>130</v>
      </c>
      <c r="D8680" t="s">
        <v>131</v>
      </c>
      <c r="E8680">
        <v>819.5</v>
      </c>
      <c r="F8680" t="s">
        <v>89</v>
      </c>
      <c r="G8680" s="1">
        <v>1180.5899999999999</v>
      </c>
      <c r="H8680" s="1">
        <v>3653</v>
      </c>
      <c r="I8680">
        <v>4.4435880000000001</v>
      </c>
    </row>
    <row r="8681" spans="1:9" x14ac:dyDescent="0.25">
      <c r="A8681">
        <v>2310030273</v>
      </c>
      <c r="B8681" t="s">
        <v>2157</v>
      </c>
      <c r="C8681" t="s">
        <v>2307</v>
      </c>
      <c r="D8681" t="s">
        <v>2308</v>
      </c>
      <c r="E8681">
        <v>0</v>
      </c>
      <c r="F8681" t="s">
        <v>89</v>
      </c>
      <c r="G8681">
        <v>0</v>
      </c>
      <c r="H8681">
        <v>0</v>
      </c>
      <c r="I8681">
        <v>4.0314870000000003</v>
      </c>
    </row>
    <row r="8682" spans="1:9" x14ac:dyDescent="0.25">
      <c r="A8682">
        <v>2310030273</v>
      </c>
      <c r="B8682" t="s">
        <v>2157</v>
      </c>
      <c r="C8682" t="s">
        <v>142</v>
      </c>
      <c r="D8682" t="s">
        <v>143</v>
      </c>
      <c r="E8682" s="1">
        <v>0</v>
      </c>
      <c r="F8682" t="s">
        <v>89</v>
      </c>
      <c r="G8682">
        <v>0</v>
      </c>
      <c r="H8682">
        <v>0</v>
      </c>
      <c r="I8682">
        <v>4.2687270000000002</v>
      </c>
    </row>
    <row r="8683" spans="1:9" x14ac:dyDescent="0.25">
      <c r="A8683">
        <v>2310030273</v>
      </c>
      <c r="B8683" t="s">
        <v>2157</v>
      </c>
      <c r="C8683" t="s">
        <v>2150</v>
      </c>
      <c r="D8683" t="s">
        <v>2151</v>
      </c>
      <c r="E8683">
        <v>218.459</v>
      </c>
      <c r="F8683" t="s">
        <v>89</v>
      </c>
      <c r="G8683" s="1">
        <v>3653</v>
      </c>
      <c r="H8683" s="1">
        <v>1180.5899999999999</v>
      </c>
      <c r="I8683">
        <v>4.4435799999999999</v>
      </c>
    </row>
    <row r="8684" spans="1:9" x14ac:dyDescent="0.25">
      <c r="A8684">
        <v>2310030273</v>
      </c>
      <c r="B8684" t="s">
        <v>2157</v>
      </c>
      <c r="C8684" t="s">
        <v>1465</v>
      </c>
      <c r="D8684" t="s">
        <v>1466</v>
      </c>
      <c r="E8684">
        <v>164</v>
      </c>
      <c r="F8684" t="s">
        <v>89</v>
      </c>
      <c r="G8684">
        <v>0</v>
      </c>
      <c r="H8684">
        <v>84</v>
      </c>
      <c r="I8684">
        <v>4.3085370000000003</v>
      </c>
    </row>
    <row r="8685" spans="1:9" x14ac:dyDescent="0.25">
      <c r="A8685">
        <v>2310030273</v>
      </c>
      <c r="B8685" t="s">
        <v>2157</v>
      </c>
      <c r="C8685" t="s">
        <v>139</v>
      </c>
      <c r="D8685" t="s">
        <v>140</v>
      </c>
      <c r="E8685">
        <v>0</v>
      </c>
      <c r="F8685" t="s">
        <v>89</v>
      </c>
      <c r="G8685">
        <v>0</v>
      </c>
      <c r="H8685">
        <v>0</v>
      </c>
      <c r="I8685">
        <v>4.117</v>
      </c>
    </row>
    <row r="8686" spans="1:9" x14ac:dyDescent="0.25">
      <c r="A8686">
        <v>2310030276</v>
      </c>
      <c r="B8686" t="s">
        <v>6449</v>
      </c>
      <c r="C8686" t="s">
        <v>142</v>
      </c>
      <c r="D8686" t="s">
        <v>143</v>
      </c>
      <c r="E8686">
        <v>600</v>
      </c>
      <c r="F8686" t="s">
        <v>89</v>
      </c>
      <c r="G8686">
        <v>0</v>
      </c>
      <c r="H8686">
        <v>0</v>
      </c>
      <c r="I8686">
        <v>1.8490329999999999</v>
      </c>
    </row>
    <row r="8687" spans="1:9" x14ac:dyDescent="0.25">
      <c r="A8687">
        <v>2310030276</v>
      </c>
      <c r="B8687" t="s">
        <v>6449</v>
      </c>
      <c r="C8687" t="s">
        <v>2150</v>
      </c>
      <c r="D8687" t="s">
        <v>2151</v>
      </c>
      <c r="E8687">
        <v>0</v>
      </c>
      <c r="F8687" t="s">
        <v>89</v>
      </c>
      <c r="G8687">
        <v>0</v>
      </c>
      <c r="H8687">
        <v>0</v>
      </c>
      <c r="I8687">
        <v>1.8490329999999999</v>
      </c>
    </row>
    <row r="8688" spans="1:9" x14ac:dyDescent="0.25">
      <c r="A8688">
        <v>2310030277</v>
      </c>
      <c r="B8688" t="s">
        <v>6450</v>
      </c>
      <c r="C8688" t="s">
        <v>142</v>
      </c>
      <c r="D8688" t="s">
        <v>143</v>
      </c>
      <c r="E8688">
        <v>600</v>
      </c>
      <c r="F8688" t="s">
        <v>89</v>
      </c>
      <c r="G8688">
        <v>0</v>
      </c>
      <c r="H8688">
        <v>0</v>
      </c>
      <c r="I8688">
        <v>1.8679330000000001</v>
      </c>
    </row>
    <row r="8689" spans="1:9" x14ac:dyDescent="0.25">
      <c r="A8689">
        <v>2310030277</v>
      </c>
      <c r="B8689" t="s">
        <v>6450</v>
      </c>
      <c r="C8689" t="s">
        <v>2150</v>
      </c>
      <c r="D8689" t="s">
        <v>2151</v>
      </c>
      <c r="E8689">
        <v>0</v>
      </c>
      <c r="F8689" t="s">
        <v>89</v>
      </c>
      <c r="G8689">
        <v>0</v>
      </c>
      <c r="H8689">
        <v>0</v>
      </c>
      <c r="I8689">
        <v>1.8679330000000001</v>
      </c>
    </row>
    <row r="8690" spans="1:9" x14ac:dyDescent="0.25">
      <c r="A8690">
        <v>2310030279</v>
      </c>
      <c r="B8690" t="s">
        <v>6452</v>
      </c>
      <c r="C8690" t="s">
        <v>142</v>
      </c>
      <c r="D8690" t="s">
        <v>143</v>
      </c>
      <c r="E8690">
        <v>600</v>
      </c>
      <c r="F8690" t="s">
        <v>89</v>
      </c>
      <c r="G8690">
        <v>0</v>
      </c>
      <c r="H8690">
        <v>0</v>
      </c>
      <c r="I8690">
        <v>1.8449</v>
      </c>
    </row>
    <row r="8691" spans="1:9" x14ac:dyDescent="0.25">
      <c r="A8691">
        <v>2310030279</v>
      </c>
      <c r="B8691" t="s">
        <v>6452</v>
      </c>
      <c r="C8691" t="s">
        <v>2150</v>
      </c>
      <c r="D8691" t="s">
        <v>2151</v>
      </c>
      <c r="E8691">
        <v>0</v>
      </c>
      <c r="F8691" t="s">
        <v>89</v>
      </c>
      <c r="G8691">
        <v>0</v>
      </c>
      <c r="H8691">
        <v>0</v>
      </c>
      <c r="I8691">
        <v>1.8449</v>
      </c>
    </row>
    <row r="8692" spans="1:9" x14ac:dyDescent="0.25">
      <c r="A8692">
        <v>2310030280</v>
      </c>
      <c r="B8692" t="s">
        <v>6453</v>
      </c>
      <c r="C8692" t="s">
        <v>142</v>
      </c>
      <c r="D8692" t="s">
        <v>143</v>
      </c>
      <c r="E8692" s="1">
        <v>600</v>
      </c>
      <c r="F8692" t="s">
        <v>89</v>
      </c>
      <c r="G8692">
        <v>0</v>
      </c>
      <c r="H8692">
        <v>0</v>
      </c>
      <c r="I8692">
        <v>1.854517</v>
      </c>
    </row>
    <row r="8693" spans="1:9" x14ac:dyDescent="0.25">
      <c r="A8693">
        <v>2310030280</v>
      </c>
      <c r="B8693" t="s">
        <v>6453</v>
      </c>
      <c r="C8693" t="s">
        <v>2150</v>
      </c>
      <c r="D8693" t="s">
        <v>2151</v>
      </c>
      <c r="E8693">
        <v>0</v>
      </c>
      <c r="F8693" t="s">
        <v>89</v>
      </c>
      <c r="G8693">
        <v>0</v>
      </c>
      <c r="H8693">
        <v>0</v>
      </c>
      <c r="I8693">
        <v>1.854517</v>
      </c>
    </row>
    <row r="8694" spans="1:9" x14ac:dyDescent="0.25">
      <c r="A8694">
        <v>2310030281</v>
      </c>
      <c r="B8694" t="s">
        <v>5926</v>
      </c>
      <c r="C8694" t="s">
        <v>142</v>
      </c>
      <c r="D8694" t="s">
        <v>143</v>
      </c>
      <c r="E8694" s="1">
        <v>0</v>
      </c>
      <c r="F8694" t="s">
        <v>89</v>
      </c>
      <c r="G8694">
        <v>0</v>
      </c>
      <c r="H8694">
        <v>0</v>
      </c>
      <c r="I8694">
        <v>1.986143</v>
      </c>
    </row>
    <row r="8695" spans="1:9" x14ac:dyDescent="0.25">
      <c r="A8695">
        <v>2310030281</v>
      </c>
      <c r="B8695" t="s">
        <v>5926</v>
      </c>
      <c r="C8695" t="s">
        <v>2150</v>
      </c>
      <c r="D8695" t="s">
        <v>2151</v>
      </c>
      <c r="E8695">
        <v>0</v>
      </c>
      <c r="F8695" t="s">
        <v>89</v>
      </c>
      <c r="G8695">
        <v>0</v>
      </c>
      <c r="H8695" s="1">
        <v>0</v>
      </c>
      <c r="I8695">
        <v>1.760769</v>
      </c>
    </row>
    <row r="8696" spans="1:9" x14ac:dyDescent="0.25">
      <c r="A8696">
        <v>2310030282</v>
      </c>
      <c r="B8696" t="s">
        <v>5884</v>
      </c>
      <c r="C8696" t="s">
        <v>142</v>
      </c>
      <c r="D8696" t="s">
        <v>143</v>
      </c>
      <c r="E8696" s="1">
        <v>0</v>
      </c>
      <c r="F8696" t="s">
        <v>89</v>
      </c>
      <c r="G8696">
        <v>0</v>
      </c>
      <c r="H8696">
        <v>0</v>
      </c>
      <c r="I8696">
        <v>2.5347949999999999</v>
      </c>
    </row>
    <row r="8697" spans="1:9" x14ac:dyDescent="0.25">
      <c r="A8697">
        <v>2310030282</v>
      </c>
      <c r="B8697" t="s">
        <v>5884</v>
      </c>
      <c r="C8697" t="s">
        <v>2150</v>
      </c>
      <c r="D8697" t="s">
        <v>2151</v>
      </c>
      <c r="E8697" s="1">
        <v>0</v>
      </c>
      <c r="F8697" t="s">
        <v>89</v>
      </c>
      <c r="G8697">
        <v>0</v>
      </c>
      <c r="H8697">
        <v>0</v>
      </c>
      <c r="I8697">
        <v>2.5348619999999999</v>
      </c>
    </row>
    <row r="8698" spans="1:9" x14ac:dyDescent="0.25">
      <c r="A8698">
        <v>2310030283</v>
      </c>
      <c r="B8698" t="s">
        <v>5901</v>
      </c>
      <c r="C8698" t="s">
        <v>142</v>
      </c>
      <c r="D8698" t="s">
        <v>143</v>
      </c>
      <c r="E8698" s="1">
        <v>0</v>
      </c>
      <c r="F8698" t="s">
        <v>89</v>
      </c>
      <c r="G8698">
        <v>0</v>
      </c>
      <c r="H8698">
        <v>0</v>
      </c>
      <c r="I8698">
        <v>2.3496359999999998</v>
      </c>
    </row>
    <row r="8699" spans="1:9" x14ac:dyDescent="0.25">
      <c r="A8699">
        <v>2310030283</v>
      </c>
      <c r="B8699" t="s">
        <v>5901</v>
      </c>
      <c r="C8699" t="s">
        <v>2150</v>
      </c>
      <c r="D8699" t="s">
        <v>2151</v>
      </c>
      <c r="E8699" s="1">
        <v>0</v>
      </c>
      <c r="F8699" t="s">
        <v>89</v>
      </c>
      <c r="G8699">
        <v>0</v>
      </c>
      <c r="H8699">
        <v>0</v>
      </c>
      <c r="I8699">
        <v>2.349615</v>
      </c>
    </row>
    <row r="8700" spans="1:9" x14ac:dyDescent="0.25">
      <c r="A8700">
        <v>2310030284</v>
      </c>
      <c r="B8700" t="s">
        <v>5910</v>
      </c>
      <c r="C8700" t="s">
        <v>142</v>
      </c>
      <c r="D8700" t="s">
        <v>143</v>
      </c>
      <c r="E8700" s="1">
        <v>0</v>
      </c>
      <c r="F8700" t="s">
        <v>89</v>
      </c>
      <c r="G8700">
        <v>0</v>
      </c>
      <c r="H8700">
        <v>0</v>
      </c>
      <c r="I8700">
        <v>2.1990479999999999</v>
      </c>
    </row>
    <row r="8701" spans="1:9" x14ac:dyDescent="0.25">
      <c r="A8701">
        <v>2310030284</v>
      </c>
      <c r="B8701" t="s">
        <v>5910</v>
      </c>
      <c r="C8701" t="s">
        <v>2150</v>
      </c>
      <c r="D8701" t="s">
        <v>2151</v>
      </c>
      <c r="E8701" s="1">
        <v>0</v>
      </c>
      <c r="F8701" t="s">
        <v>89</v>
      </c>
      <c r="G8701">
        <v>0</v>
      </c>
      <c r="H8701">
        <v>0</v>
      </c>
      <c r="I8701">
        <v>2.1994539999999998</v>
      </c>
    </row>
    <row r="8702" spans="1:9" x14ac:dyDescent="0.25">
      <c r="A8702">
        <v>2310030286</v>
      </c>
      <c r="B8702" t="s">
        <v>5905</v>
      </c>
      <c r="C8702" t="s">
        <v>142</v>
      </c>
      <c r="D8702" t="s">
        <v>143</v>
      </c>
      <c r="E8702" s="1">
        <v>0</v>
      </c>
      <c r="F8702" t="s">
        <v>89</v>
      </c>
      <c r="G8702">
        <v>0</v>
      </c>
      <c r="H8702">
        <v>0</v>
      </c>
      <c r="I8702">
        <v>2.290794</v>
      </c>
    </row>
    <row r="8703" spans="1:9" x14ac:dyDescent="0.25">
      <c r="A8703">
        <v>2310030286</v>
      </c>
      <c r="B8703" t="s">
        <v>5905</v>
      </c>
      <c r="C8703" t="s">
        <v>2150</v>
      </c>
      <c r="D8703" t="s">
        <v>2151</v>
      </c>
      <c r="E8703" s="1">
        <v>0</v>
      </c>
      <c r="F8703" t="s">
        <v>89</v>
      </c>
      <c r="G8703">
        <v>0</v>
      </c>
      <c r="H8703">
        <v>0</v>
      </c>
      <c r="I8703">
        <v>2.2907850000000001</v>
      </c>
    </row>
    <row r="8704" spans="1:9" x14ac:dyDescent="0.25">
      <c r="A8704">
        <v>2310030287</v>
      </c>
      <c r="B8704" t="s">
        <v>5921</v>
      </c>
      <c r="C8704" t="s">
        <v>142</v>
      </c>
      <c r="D8704" t="s">
        <v>143</v>
      </c>
      <c r="E8704" s="1">
        <v>0</v>
      </c>
      <c r="F8704" t="s">
        <v>89</v>
      </c>
      <c r="G8704">
        <v>0</v>
      </c>
      <c r="H8704">
        <v>0</v>
      </c>
      <c r="I8704">
        <v>2.006265</v>
      </c>
    </row>
    <row r="8705" spans="1:9" x14ac:dyDescent="0.25">
      <c r="A8705">
        <v>2310030287</v>
      </c>
      <c r="B8705" t="s">
        <v>5921</v>
      </c>
      <c r="C8705" t="s">
        <v>2150</v>
      </c>
      <c r="D8705" t="s">
        <v>2151</v>
      </c>
      <c r="E8705" s="1">
        <v>0</v>
      </c>
      <c r="F8705" t="s">
        <v>89</v>
      </c>
      <c r="G8705">
        <v>0</v>
      </c>
      <c r="H8705">
        <v>0</v>
      </c>
      <c r="I8705">
        <v>2.0063430000000002</v>
      </c>
    </row>
    <row r="8706" spans="1:9" x14ac:dyDescent="0.25">
      <c r="A8706">
        <v>2310030300</v>
      </c>
      <c r="B8706" t="s">
        <v>2158</v>
      </c>
      <c r="C8706" t="s">
        <v>130</v>
      </c>
      <c r="D8706" t="s">
        <v>131</v>
      </c>
      <c r="E8706" s="1">
        <v>189.7</v>
      </c>
      <c r="F8706" t="s">
        <v>89</v>
      </c>
      <c r="G8706">
        <v>0</v>
      </c>
      <c r="H8706">
        <v>0</v>
      </c>
      <c r="I8706">
        <v>4.8313649999999999</v>
      </c>
    </row>
    <row r="8707" spans="1:9" x14ac:dyDescent="0.25">
      <c r="A8707">
        <v>2310030303</v>
      </c>
      <c r="B8707" t="s">
        <v>2159</v>
      </c>
      <c r="C8707" t="s">
        <v>130</v>
      </c>
      <c r="D8707" t="s">
        <v>131</v>
      </c>
      <c r="E8707" s="1">
        <v>800</v>
      </c>
      <c r="F8707" t="s">
        <v>36</v>
      </c>
      <c r="G8707">
        <v>0</v>
      </c>
      <c r="H8707">
        <v>0</v>
      </c>
      <c r="I8707">
        <v>0.37</v>
      </c>
    </row>
    <row r="8708" spans="1:9" x14ac:dyDescent="0.25">
      <c r="A8708">
        <v>2310030304</v>
      </c>
      <c r="B8708" t="s">
        <v>2160</v>
      </c>
      <c r="C8708" t="s">
        <v>130</v>
      </c>
      <c r="D8708" t="s">
        <v>131</v>
      </c>
      <c r="E8708" s="1">
        <v>800</v>
      </c>
      <c r="F8708" t="s">
        <v>36</v>
      </c>
      <c r="G8708">
        <v>0</v>
      </c>
      <c r="H8708">
        <v>0</v>
      </c>
      <c r="I8708">
        <v>0.37</v>
      </c>
    </row>
    <row r="8709" spans="1:9" x14ac:dyDescent="0.25">
      <c r="A8709">
        <v>2310030306</v>
      </c>
      <c r="B8709" t="s">
        <v>2161</v>
      </c>
      <c r="C8709" t="s">
        <v>130</v>
      </c>
      <c r="D8709" t="s">
        <v>131</v>
      </c>
      <c r="E8709" s="1">
        <v>800</v>
      </c>
      <c r="F8709" t="s">
        <v>36</v>
      </c>
      <c r="G8709">
        <v>0</v>
      </c>
      <c r="H8709">
        <v>0</v>
      </c>
      <c r="I8709">
        <v>0.37</v>
      </c>
    </row>
    <row r="8710" spans="1:9" x14ac:dyDescent="0.25">
      <c r="A8710">
        <v>2310030307</v>
      </c>
      <c r="B8710" t="s">
        <v>2162</v>
      </c>
      <c r="C8710" t="s">
        <v>130</v>
      </c>
      <c r="D8710" t="s">
        <v>131</v>
      </c>
      <c r="E8710" s="1">
        <v>800</v>
      </c>
      <c r="F8710" t="s">
        <v>36</v>
      </c>
      <c r="G8710">
        <v>0</v>
      </c>
      <c r="H8710">
        <v>0</v>
      </c>
      <c r="I8710">
        <v>0.37</v>
      </c>
    </row>
    <row r="8711" spans="1:9" x14ac:dyDescent="0.25">
      <c r="A8711">
        <v>2310030308</v>
      </c>
      <c r="B8711" t="s">
        <v>2163</v>
      </c>
      <c r="C8711" t="s">
        <v>130</v>
      </c>
      <c r="D8711" t="s">
        <v>131</v>
      </c>
      <c r="E8711" s="1">
        <v>800</v>
      </c>
      <c r="F8711" t="s">
        <v>36</v>
      </c>
      <c r="G8711">
        <v>0</v>
      </c>
      <c r="H8711">
        <v>0</v>
      </c>
      <c r="I8711">
        <v>0.37</v>
      </c>
    </row>
    <row r="8712" spans="1:9" x14ac:dyDescent="0.25">
      <c r="A8712">
        <v>2310030310</v>
      </c>
      <c r="B8712" t="s">
        <v>2164</v>
      </c>
      <c r="C8712" t="s">
        <v>130</v>
      </c>
      <c r="D8712" t="s">
        <v>131</v>
      </c>
      <c r="E8712">
        <v>4.3</v>
      </c>
      <c r="F8712" t="s">
        <v>89</v>
      </c>
      <c r="G8712">
        <v>0</v>
      </c>
      <c r="H8712">
        <v>0</v>
      </c>
      <c r="I8712">
        <v>11.439534999999999</v>
      </c>
    </row>
    <row r="8713" spans="1:9" x14ac:dyDescent="0.25">
      <c r="A8713">
        <v>2310030311</v>
      </c>
      <c r="B8713" t="s">
        <v>2165</v>
      </c>
      <c r="C8713" t="s">
        <v>130</v>
      </c>
      <c r="D8713" t="s">
        <v>131</v>
      </c>
      <c r="E8713" s="1">
        <v>770</v>
      </c>
      <c r="F8713" t="s">
        <v>36</v>
      </c>
      <c r="G8713">
        <v>0</v>
      </c>
      <c r="H8713">
        <v>0</v>
      </c>
      <c r="I8713">
        <v>0.38163599999999998</v>
      </c>
    </row>
    <row r="8714" spans="1:9" x14ac:dyDescent="0.25">
      <c r="A8714">
        <v>2310030312</v>
      </c>
      <c r="B8714" t="s">
        <v>2166</v>
      </c>
      <c r="C8714" t="s">
        <v>130</v>
      </c>
      <c r="D8714" t="s">
        <v>131</v>
      </c>
      <c r="E8714" s="1">
        <v>420</v>
      </c>
      <c r="F8714" t="s">
        <v>36</v>
      </c>
      <c r="G8714">
        <v>0</v>
      </c>
      <c r="H8714">
        <v>0</v>
      </c>
      <c r="I8714">
        <v>0.38988099999999998</v>
      </c>
    </row>
    <row r="8715" spans="1:9" x14ac:dyDescent="0.25">
      <c r="A8715">
        <v>2310030313</v>
      </c>
      <c r="B8715" t="s">
        <v>2167</v>
      </c>
      <c r="C8715" t="s">
        <v>130</v>
      </c>
      <c r="D8715" t="s">
        <v>131</v>
      </c>
      <c r="E8715" s="1">
        <v>350</v>
      </c>
      <c r="F8715" t="s">
        <v>36</v>
      </c>
      <c r="G8715">
        <v>0</v>
      </c>
      <c r="H8715">
        <v>0</v>
      </c>
      <c r="I8715">
        <v>0.39179999999999998</v>
      </c>
    </row>
    <row r="8716" spans="1:9" x14ac:dyDescent="0.25">
      <c r="A8716">
        <v>2310030314</v>
      </c>
      <c r="B8716" t="s">
        <v>2168</v>
      </c>
      <c r="C8716" t="s">
        <v>130</v>
      </c>
      <c r="D8716" t="s">
        <v>131</v>
      </c>
      <c r="E8716" s="1">
        <v>650</v>
      </c>
      <c r="F8716" t="s">
        <v>36</v>
      </c>
      <c r="G8716">
        <v>0</v>
      </c>
      <c r="H8716">
        <v>0</v>
      </c>
      <c r="I8716">
        <v>0.38423099999999999</v>
      </c>
    </row>
    <row r="8717" spans="1:9" x14ac:dyDescent="0.25">
      <c r="A8717">
        <v>2310030315</v>
      </c>
      <c r="B8717" t="s">
        <v>2169</v>
      </c>
      <c r="C8717" t="s">
        <v>130</v>
      </c>
      <c r="D8717" t="s">
        <v>131</v>
      </c>
      <c r="E8717" s="1">
        <v>115</v>
      </c>
      <c r="F8717" t="s">
        <v>36</v>
      </c>
      <c r="G8717">
        <v>0</v>
      </c>
      <c r="H8717">
        <v>0</v>
      </c>
      <c r="I8717">
        <v>0.39912999999999998</v>
      </c>
    </row>
    <row r="8718" spans="1:9" x14ac:dyDescent="0.25">
      <c r="A8718">
        <v>2310030329</v>
      </c>
      <c r="B8718" t="s">
        <v>4844</v>
      </c>
      <c r="C8718" t="s">
        <v>142</v>
      </c>
      <c r="D8718" t="s">
        <v>143</v>
      </c>
      <c r="E8718" s="1">
        <v>1800</v>
      </c>
      <c r="F8718" t="s">
        <v>89</v>
      </c>
      <c r="G8718">
        <v>0</v>
      </c>
      <c r="H8718">
        <v>0</v>
      </c>
      <c r="I8718">
        <v>1.794656</v>
      </c>
    </row>
    <row r="8719" spans="1:9" x14ac:dyDescent="0.25">
      <c r="A8719">
        <v>2310030329</v>
      </c>
      <c r="B8719" t="s">
        <v>4844</v>
      </c>
      <c r="C8719" t="s">
        <v>2150</v>
      </c>
      <c r="D8719" t="s">
        <v>2151</v>
      </c>
      <c r="E8719" s="1">
        <v>0</v>
      </c>
      <c r="F8719" t="s">
        <v>89</v>
      </c>
      <c r="G8719">
        <v>0</v>
      </c>
      <c r="H8719">
        <v>0</v>
      </c>
      <c r="I8719">
        <v>1.794656</v>
      </c>
    </row>
    <row r="8720" spans="1:9" x14ac:dyDescent="0.25">
      <c r="A8720">
        <v>2310040095</v>
      </c>
      <c r="B8720" t="s">
        <v>6304</v>
      </c>
      <c r="C8720" t="s">
        <v>142</v>
      </c>
      <c r="D8720" t="s">
        <v>143</v>
      </c>
      <c r="E8720" s="1">
        <v>0</v>
      </c>
      <c r="F8720" t="s">
        <v>36</v>
      </c>
      <c r="G8720">
        <v>0</v>
      </c>
      <c r="H8720">
        <v>0</v>
      </c>
      <c r="I8720">
        <v>9.0624999999999997E-2</v>
      </c>
    </row>
    <row r="8721" spans="1:9" x14ac:dyDescent="0.25">
      <c r="A8721">
        <v>2310040095</v>
      </c>
      <c r="B8721" t="s">
        <v>6304</v>
      </c>
      <c r="C8721" t="s">
        <v>2150</v>
      </c>
      <c r="D8721" t="s">
        <v>2151</v>
      </c>
      <c r="E8721" s="1">
        <v>0</v>
      </c>
      <c r="F8721" t="s">
        <v>36</v>
      </c>
      <c r="G8721">
        <v>0</v>
      </c>
      <c r="H8721">
        <v>0</v>
      </c>
      <c r="I8721">
        <v>9.0624999999999997E-2</v>
      </c>
    </row>
    <row r="8722" spans="1:9" x14ac:dyDescent="0.25">
      <c r="A8722">
        <v>2310040096</v>
      </c>
      <c r="B8722" t="s">
        <v>6264</v>
      </c>
      <c r="C8722" t="s">
        <v>142</v>
      </c>
      <c r="D8722" t="s">
        <v>143</v>
      </c>
      <c r="E8722" s="1">
        <v>0</v>
      </c>
      <c r="F8722" t="s">
        <v>36</v>
      </c>
      <c r="G8722">
        <v>0</v>
      </c>
      <c r="H8722">
        <v>0</v>
      </c>
      <c r="I8722">
        <v>0.13275000000000001</v>
      </c>
    </row>
    <row r="8723" spans="1:9" x14ac:dyDescent="0.25">
      <c r="A8723">
        <v>2310040096</v>
      </c>
      <c r="B8723" t="s">
        <v>6264</v>
      </c>
      <c r="C8723" t="s">
        <v>2150</v>
      </c>
      <c r="D8723" t="s">
        <v>2151</v>
      </c>
      <c r="E8723">
        <v>0</v>
      </c>
      <c r="F8723" t="s">
        <v>36</v>
      </c>
      <c r="G8723">
        <v>0</v>
      </c>
      <c r="H8723">
        <v>0</v>
      </c>
      <c r="I8723">
        <v>0.13275000000000001</v>
      </c>
    </row>
    <row r="8724" spans="1:9" x14ac:dyDescent="0.25">
      <c r="A8724">
        <v>2310040097</v>
      </c>
      <c r="B8724" t="s">
        <v>6266</v>
      </c>
      <c r="C8724" t="s">
        <v>142</v>
      </c>
      <c r="D8724" t="s">
        <v>143</v>
      </c>
      <c r="E8724" s="1">
        <v>0</v>
      </c>
      <c r="F8724" t="s">
        <v>36</v>
      </c>
      <c r="G8724">
        <v>0</v>
      </c>
      <c r="H8724">
        <v>0</v>
      </c>
      <c r="I8724">
        <v>0.131998</v>
      </c>
    </row>
    <row r="8725" spans="1:9" x14ac:dyDescent="0.25">
      <c r="A8725">
        <v>2310040097</v>
      </c>
      <c r="B8725" t="s">
        <v>6266</v>
      </c>
      <c r="C8725" t="s">
        <v>2150</v>
      </c>
      <c r="D8725" t="s">
        <v>2151</v>
      </c>
      <c r="E8725" s="1">
        <v>0</v>
      </c>
      <c r="F8725" t="s">
        <v>36</v>
      </c>
      <c r="G8725">
        <v>0</v>
      </c>
      <c r="H8725">
        <v>0</v>
      </c>
      <c r="I8725">
        <v>0.131998</v>
      </c>
    </row>
    <row r="8726" spans="1:9" x14ac:dyDescent="0.25">
      <c r="A8726">
        <v>2310040098</v>
      </c>
      <c r="B8726" t="s">
        <v>6295</v>
      </c>
      <c r="C8726" t="s">
        <v>142</v>
      </c>
      <c r="D8726" t="s">
        <v>143</v>
      </c>
      <c r="E8726" s="1">
        <v>0</v>
      </c>
      <c r="F8726" t="s">
        <v>36</v>
      </c>
      <c r="G8726">
        <v>0</v>
      </c>
      <c r="H8726">
        <v>0</v>
      </c>
      <c r="I8726">
        <v>9.8089999999999997E-2</v>
      </c>
    </row>
    <row r="8727" spans="1:9" x14ac:dyDescent="0.25">
      <c r="A8727">
        <v>2310040098</v>
      </c>
      <c r="B8727" t="s">
        <v>6295</v>
      </c>
      <c r="C8727" t="s">
        <v>2150</v>
      </c>
      <c r="D8727" t="s">
        <v>2151</v>
      </c>
      <c r="E8727" s="1">
        <v>0</v>
      </c>
      <c r="F8727" t="s">
        <v>36</v>
      </c>
      <c r="G8727">
        <v>0</v>
      </c>
      <c r="H8727">
        <v>0</v>
      </c>
      <c r="I8727">
        <v>9.8089999999999997E-2</v>
      </c>
    </row>
    <row r="8728" spans="1:9" x14ac:dyDescent="0.25">
      <c r="A8728">
        <v>2310040099</v>
      </c>
      <c r="B8728" t="s">
        <v>6256</v>
      </c>
      <c r="C8728" t="s">
        <v>142</v>
      </c>
      <c r="D8728" t="s">
        <v>143</v>
      </c>
      <c r="E8728" s="1">
        <v>0</v>
      </c>
      <c r="F8728" t="s">
        <v>36</v>
      </c>
      <c r="G8728">
        <v>0</v>
      </c>
      <c r="H8728">
        <v>0</v>
      </c>
      <c r="I8728">
        <v>0.14622599999999999</v>
      </c>
    </row>
    <row r="8729" spans="1:9" x14ac:dyDescent="0.25">
      <c r="A8729">
        <v>2310040099</v>
      </c>
      <c r="B8729" t="s">
        <v>6256</v>
      </c>
      <c r="C8729" t="s">
        <v>2150</v>
      </c>
      <c r="D8729" t="s">
        <v>2151</v>
      </c>
      <c r="E8729" s="1">
        <v>0</v>
      </c>
      <c r="F8729" t="s">
        <v>36</v>
      </c>
      <c r="G8729">
        <v>0</v>
      </c>
      <c r="H8729">
        <v>0</v>
      </c>
      <c r="I8729">
        <v>0.14622599999999999</v>
      </c>
    </row>
    <row r="8730" spans="1:9" x14ac:dyDescent="0.25">
      <c r="A8730">
        <v>2310040100</v>
      </c>
      <c r="B8730" t="s">
        <v>6751</v>
      </c>
      <c r="C8730" t="s">
        <v>130</v>
      </c>
      <c r="D8730" t="s">
        <v>131</v>
      </c>
      <c r="E8730">
        <v>641.02560000000005</v>
      </c>
      <c r="F8730" t="s">
        <v>36</v>
      </c>
      <c r="G8730">
        <v>0</v>
      </c>
      <c r="H8730">
        <v>0</v>
      </c>
      <c r="I8730">
        <v>8.7609999999999993E-2</v>
      </c>
    </row>
    <row r="8731" spans="1:9" x14ac:dyDescent="0.25">
      <c r="A8731">
        <v>2310040100</v>
      </c>
      <c r="B8731" t="s">
        <v>6751</v>
      </c>
      <c r="C8731" t="s">
        <v>142</v>
      </c>
      <c r="D8731" t="s">
        <v>143</v>
      </c>
      <c r="E8731" s="1">
        <v>0</v>
      </c>
      <c r="F8731" t="s">
        <v>36</v>
      </c>
      <c r="G8731">
        <v>0</v>
      </c>
      <c r="H8731">
        <v>0</v>
      </c>
      <c r="I8731">
        <v>0.14932599999999999</v>
      </c>
    </row>
    <row r="8732" spans="1:9" x14ac:dyDescent="0.25">
      <c r="A8732">
        <v>2310040100</v>
      </c>
      <c r="B8732" t="s">
        <v>6751</v>
      </c>
      <c r="C8732" t="s">
        <v>2150</v>
      </c>
      <c r="D8732" t="s">
        <v>2151</v>
      </c>
      <c r="E8732" s="1">
        <v>0</v>
      </c>
      <c r="F8732" t="s">
        <v>36</v>
      </c>
      <c r="G8732" s="1">
        <v>0</v>
      </c>
      <c r="H8732" s="1">
        <v>0</v>
      </c>
      <c r="I8732">
        <v>0.14932599999999999</v>
      </c>
    </row>
    <row r="8733" spans="1:9" x14ac:dyDescent="0.25">
      <c r="A8733">
        <v>2310040179</v>
      </c>
      <c r="B8733" t="s">
        <v>2171</v>
      </c>
      <c r="C8733" t="s">
        <v>130</v>
      </c>
      <c r="D8733" t="s">
        <v>131</v>
      </c>
      <c r="E8733" s="1">
        <v>3961.5385000000001</v>
      </c>
      <c r="F8733" t="s">
        <v>36</v>
      </c>
      <c r="G8733">
        <v>0</v>
      </c>
      <c r="H8733">
        <v>0</v>
      </c>
      <c r="I8733">
        <v>0.110947</v>
      </c>
    </row>
    <row r="8734" spans="1:9" x14ac:dyDescent="0.25">
      <c r="A8734">
        <v>2310040270</v>
      </c>
      <c r="B8734" t="s">
        <v>2172</v>
      </c>
      <c r="C8734" t="s">
        <v>130</v>
      </c>
      <c r="D8734" t="s">
        <v>131</v>
      </c>
      <c r="E8734" s="1">
        <v>170.5128</v>
      </c>
      <c r="F8734" t="s">
        <v>36</v>
      </c>
      <c r="G8734">
        <v>0</v>
      </c>
      <c r="H8734">
        <v>0</v>
      </c>
      <c r="I8734">
        <v>0.20825399999999999</v>
      </c>
    </row>
    <row r="8735" spans="1:9" x14ac:dyDescent="0.25">
      <c r="A8735">
        <v>2310040361</v>
      </c>
      <c r="B8735" t="s">
        <v>2173</v>
      </c>
      <c r="C8735" t="s">
        <v>130</v>
      </c>
      <c r="D8735" t="s">
        <v>131</v>
      </c>
      <c r="E8735" s="1">
        <v>4758.2727000000004</v>
      </c>
      <c r="F8735" t="s">
        <v>36</v>
      </c>
      <c r="G8735" s="1">
        <v>0</v>
      </c>
      <c r="H8735">
        <v>0</v>
      </c>
      <c r="I8735">
        <v>8.5485000000000005E-2</v>
      </c>
    </row>
    <row r="8736" spans="1:9" x14ac:dyDescent="0.25">
      <c r="A8736">
        <v>2310040361</v>
      </c>
      <c r="B8736" t="s">
        <v>2173</v>
      </c>
      <c r="C8736" t="s">
        <v>142</v>
      </c>
      <c r="D8736" t="s">
        <v>143</v>
      </c>
      <c r="E8736" s="1">
        <v>0</v>
      </c>
      <c r="F8736" t="s">
        <v>36</v>
      </c>
      <c r="G8736">
        <v>0</v>
      </c>
      <c r="H8736" s="1">
        <v>0</v>
      </c>
      <c r="I8736">
        <v>9.1358999999999996E-2</v>
      </c>
    </row>
    <row r="8737" spans="1:9" x14ac:dyDescent="0.25">
      <c r="A8737">
        <v>2310040361</v>
      </c>
      <c r="B8737" t="s">
        <v>2173</v>
      </c>
      <c r="C8737" t="s">
        <v>2150</v>
      </c>
      <c r="D8737" t="s">
        <v>2151</v>
      </c>
      <c r="E8737">
        <v>0</v>
      </c>
      <c r="F8737" t="s">
        <v>36</v>
      </c>
      <c r="G8737">
        <v>0</v>
      </c>
      <c r="H8737">
        <v>0</v>
      </c>
      <c r="I8737">
        <v>9.1356000000000007E-2</v>
      </c>
    </row>
    <row r="8738" spans="1:9" x14ac:dyDescent="0.25">
      <c r="A8738">
        <v>2310040362</v>
      </c>
      <c r="B8738" t="s">
        <v>2174</v>
      </c>
      <c r="C8738" t="s">
        <v>130</v>
      </c>
      <c r="D8738" t="s">
        <v>131</v>
      </c>
      <c r="E8738" s="1">
        <v>6899</v>
      </c>
      <c r="F8738" t="s">
        <v>36</v>
      </c>
      <c r="G8738">
        <v>0</v>
      </c>
      <c r="H8738">
        <v>0</v>
      </c>
      <c r="I8738">
        <v>9.2679999999999998E-2</v>
      </c>
    </row>
    <row r="8739" spans="1:9" x14ac:dyDescent="0.25">
      <c r="A8739">
        <v>2310040362</v>
      </c>
      <c r="B8739" t="s">
        <v>2174</v>
      </c>
      <c r="C8739" t="s">
        <v>142</v>
      </c>
      <c r="D8739" t="s">
        <v>143</v>
      </c>
      <c r="E8739">
        <v>0</v>
      </c>
      <c r="F8739" t="s">
        <v>36</v>
      </c>
      <c r="G8739">
        <v>0</v>
      </c>
      <c r="H8739">
        <v>0</v>
      </c>
      <c r="I8739">
        <v>9.3975000000000003E-2</v>
      </c>
    </row>
    <row r="8740" spans="1:9" x14ac:dyDescent="0.25">
      <c r="A8740">
        <v>2310040362</v>
      </c>
      <c r="B8740" t="s">
        <v>2174</v>
      </c>
      <c r="C8740" t="s">
        <v>2150</v>
      </c>
      <c r="D8740" t="s">
        <v>2151</v>
      </c>
      <c r="E8740">
        <v>0</v>
      </c>
      <c r="F8740" t="s">
        <v>36</v>
      </c>
      <c r="G8740">
        <v>0</v>
      </c>
      <c r="H8740">
        <v>0</v>
      </c>
      <c r="I8740">
        <v>9.3968999999999997E-2</v>
      </c>
    </row>
    <row r="8741" spans="1:9" x14ac:dyDescent="0.25">
      <c r="A8741">
        <v>2310040364</v>
      </c>
      <c r="B8741" t="s">
        <v>2175</v>
      </c>
      <c r="C8741" t="s">
        <v>130</v>
      </c>
      <c r="D8741" t="s">
        <v>131</v>
      </c>
      <c r="E8741" s="1">
        <v>4419</v>
      </c>
      <c r="F8741" t="s">
        <v>36</v>
      </c>
      <c r="G8741">
        <v>0</v>
      </c>
      <c r="H8741">
        <v>0</v>
      </c>
      <c r="I8741">
        <v>8.8244000000000003E-2</v>
      </c>
    </row>
    <row r="8742" spans="1:9" x14ac:dyDescent="0.25">
      <c r="A8742">
        <v>2310040364</v>
      </c>
      <c r="B8742" t="s">
        <v>2175</v>
      </c>
      <c r="C8742" t="s">
        <v>142</v>
      </c>
      <c r="D8742" t="s">
        <v>143</v>
      </c>
      <c r="E8742">
        <v>0</v>
      </c>
      <c r="F8742" t="s">
        <v>36</v>
      </c>
      <c r="G8742">
        <v>0</v>
      </c>
      <c r="H8742">
        <v>0</v>
      </c>
      <c r="I8742">
        <v>8.6789000000000005E-2</v>
      </c>
    </row>
    <row r="8743" spans="1:9" x14ac:dyDescent="0.25">
      <c r="A8743">
        <v>2310040364</v>
      </c>
      <c r="B8743" t="s">
        <v>2175</v>
      </c>
      <c r="C8743" t="s">
        <v>2150</v>
      </c>
      <c r="D8743" t="s">
        <v>2151</v>
      </c>
      <c r="E8743" s="1">
        <v>0</v>
      </c>
      <c r="F8743" t="s">
        <v>36</v>
      </c>
      <c r="G8743">
        <v>0</v>
      </c>
      <c r="H8743">
        <v>0</v>
      </c>
      <c r="I8743">
        <v>8.6784E-2</v>
      </c>
    </row>
    <row r="8744" spans="1:9" x14ac:dyDescent="0.25">
      <c r="A8744">
        <v>2310040365</v>
      </c>
      <c r="B8744" t="s">
        <v>2176</v>
      </c>
      <c r="C8744" t="s">
        <v>130</v>
      </c>
      <c r="D8744" t="s">
        <v>131</v>
      </c>
      <c r="E8744" s="1">
        <v>2512.9090999999999</v>
      </c>
      <c r="F8744" t="s">
        <v>36</v>
      </c>
      <c r="G8744">
        <v>0</v>
      </c>
      <c r="H8744">
        <v>0</v>
      </c>
      <c r="I8744">
        <v>8.8065000000000004E-2</v>
      </c>
    </row>
    <row r="8745" spans="1:9" x14ac:dyDescent="0.25">
      <c r="A8745">
        <v>2310040365</v>
      </c>
      <c r="B8745" t="s">
        <v>2176</v>
      </c>
      <c r="C8745" t="s">
        <v>142</v>
      </c>
      <c r="D8745" t="s">
        <v>143</v>
      </c>
      <c r="E8745">
        <v>0</v>
      </c>
      <c r="F8745" t="s">
        <v>36</v>
      </c>
      <c r="G8745">
        <v>0</v>
      </c>
      <c r="H8745">
        <v>0</v>
      </c>
      <c r="I8745">
        <v>8.4787000000000001E-2</v>
      </c>
    </row>
    <row r="8746" spans="1:9" x14ac:dyDescent="0.25">
      <c r="A8746">
        <v>2310040365</v>
      </c>
      <c r="B8746" t="s">
        <v>2176</v>
      </c>
      <c r="C8746" t="s">
        <v>2150</v>
      </c>
      <c r="D8746" t="s">
        <v>2151</v>
      </c>
      <c r="E8746" s="1">
        <v>0</v>
      </c>
      <c r="F8746" t="s">
        <v>36</v>
      </c>
      <c r="G8746">
        <v>0</v>
      </c>
      <c r="H8746">
        <v>0</v>
      </c>
      <c r="I8746">
        <v>8.4781999999999996E-2</v>
      </c>
    </row>
    <row r="8747" spans="1:9" x14ac:dyDescent="0.25">
      <c r="A8747">
        <v>2310040366</v>
      </c>
      <c r="B8747" t="s">
        <v>2177</v>
      </c>
      <c r="C8747" t="s">
        <v>130</v>
      </c>
      <c r="D8747" t="s">
        <v>131</v>
      </c>
      <c r="E8747" s="1">
        <v>4662.9090999999999</v>
      </c>
      <c r="F8747" t="s">
        <v>36</v>
      </c>
      <c r="G8747">
        <v>0</v>
      </c>
      <c r="H8747">
        <v>0</v>
      </c>
      <c r="I8747">
        <v>7.9281000000000004E-2</v>
      </c>
    </row>
    <row r="8748" spans="1:9" x14ac:dyDescent="0.25">
      <c r="A8748">
        <v>2310040366</v>
      </c>
      <c r="B8748" t="s">
        <v>2177</v>
      </c>
      <c r="C8748" t="s">
        <v>142</v>
      </c>
      <c r="D8748" t="s">
        <v>143</v>
      </c>
      <c r="E8748" s="1">
        <v>0</v>
      </c>
      <c r="F8748" t="s">
        <v>36</v>
      </c>
      <c r="G8748">
        <v>0</v>
      </c>
      <c r="H8748">
        <v>0</v>
      </c>
      <c r="I8748">
        <v>8.0369999999999997E-2</v>
      </c>
    </row>
    <row r="8749" spans="1:9" x14ac:dyDescent="0.25">
      <c r="A8749">
        <v>2310040366</v>
      </c>
      <c r="B8749" t="s">
        <v>2177</v>
      </c>
      <c r="C8749" t="s">
        <v>2150</v>
      </c>
      <c r="D8749" t="s">
        <v>2151</v>
      </c>
      <c r="E8749" s="1">
        <v>0</v>
      </c>
      <c r="F8749" t="s">
        <v>36</v>
      </c>
      <c r="G8749">
        <v>0</v>
      </c>
      <c r="H8749" s="1">
        <v>0</v>
      </c>
      <c r="I8749">
        <v>8.0376000000000003E-2</v>
      </c>
    </row>
    <row r="8750" spans="1:9" x14ac:dyDescent="0.25">
      <c r="A8750">
        <v>2310040367</v>
      </c>
      <c r="B8750" t="s">
        <v>2178</v>
      </c>
      <c r="C8750" t="s">
        <v>130</v>
      </c>
      <c r="D8750" t="s">
        <v>131</v>
      </c>
      <c r="E8750" s="1">
        <v>5530.3635999999997</v>
      </c>
      <c r="F8750" t="s">
        <v>36</v>
      </c>
      <c r="G8750" s="1">
        <v>0</v>
      </c>
      <c r="H8750">
        <v>0</v>
      </c>
      <c r="I8750">
        <v>9.1125999999999999E-2</v>
      </c>
    </row>
    <row r="8751" spans="1:9" x14ac:dyDescent="0.25">
      <c r="A8751">
        <v>2310040367</v>
      </c>
      <c r="B8751" t="s">
        <v>2178</v>
      </c>
      <c r="C8751" t="s">
        <v>142</v>
      </c>
      <c r="D8751" t="s">
        <v>143</v>
      </c>
      <c r="E8751">
        <v>0</v>
      </c>
      <c r="F8751" t="s">
        <v>36</v>
      </c>
      <c r="G8751">
        <v>0</v>
      </c>
      <c r="H8751">
        <v>0</v>
      </c>
      <c r="I8751">
        <v>8.9924000000000004E-2</v>
      </c>
    </row>
    <row r="8752" spans="1:9" x14ac:dyDescent="0.25">
      <c r="A8752">
        <v>2310040367</v>
      </c>
      <c r="B8752" t="s">
        <v>2178</v>
      </c>
      <c r="C8752" t="s">
        <v>2150</v>
      </c>
      <c r="D8752" t="s">
        <v>2151</v>
      </c>
      <c r="E8752">
        <v>0</v>
      </c>
      <c r="F8752" t="s">
        <v>36</v>
      </c>
      <c r="G8752">
        <v>0</v>
      </c>
      <c r="H8752">
        <v>0</v>
      </c>
      <c r="I8752">
        <v>8.9924000000000004E-2</v>
      </c>
    </row>
    <row r="8753" spans="1:9" x14ac:dyDescent="0.25">
      <c r="A8753">
        <v>2310040368</v>
      </c>
      <c r="B8753" t="s">
        <v>2179</v>
      </c>
      <c r="C8753" t="s">
        <v>130</v>
      </c>
      <c r="D8753" t="s">
        <v>131</v>
      </c>
      <c r="E8753" s="1">
        <v>3885.0909000000001</v>
      </c>
      <c r="F8753" t="s">
        <v>36</v>
      </c>
      <c r="G8753">
        <v>0</v>
      </c>
      <c r="H8753">
        <v>0</v>
      </c>
      <c r="I8753">
        <v>0.10394100000000001</v>
      </c>
    </row>
    <row r="8754" spans="1:9" x14ac:dyDescent="0.25">
      <c r="A8754">
        <v>2310040368</v>
      </c>
      <c r="B8754" t="s">
        <v>2179</v>
      </c>
      <c r="C8754" t="s">
        <v>142</v>
      </c>
      <c r="D8754" t="s">
        <v>143</v>
      </c>
      <c r="E8754" s="1">
        <v>0</v>
      </c>
      <c r="F8754" t="s">
        <v>36</v>
      </c>
      <c r="G8754">
        <v>0</v>
      </c>
      <c r="H8754">
        <v>0</v>
      </c>
      <c r="I8754">
        <v>9.1797000000000004E-2</v>
      </c>
    </row>
    <row r="8755" spans="1:9" x14ac:dyDescent="0.25">
      <c r="A8755">
        <v>2310040368</v>
      </c>
      <c r="B8755" t="s">
        <v>2179</v>
      </c>
      <c r="C8755" t="s">
        <v>2150</v>
      </c>
      <c r="D8755" t="s">
        <v>2151</v>
      </c>
      <c r="E8755" s="1">
        <v>0</v>
      </c>
      <c r="F8755" t="s">
        <v>36</v>
      </c>
      <c r="G8755">
        <v>0</v>
      </c>
      <c r="H8755">
        <v>0</v>
      </c>
      <c r="I8755">
        <v>9.1788999999999996E-2</v>
      </c>
    </row>
    <row r="8756" spans="1:9" x14ac:dyDescent="0.25">
      <c r="A8756">
        <v>2310040369</v>
      </c>
      <c r="B8756" t="s">
        <v>2180</v>
      </c>
      <c r="C8756" t="s">
        <v>130</v>
      </c>
      <c r="D8756" t="s">
        <v>131</v>
      </c>
      <c r="E8756" s="1">
        <v>2775.3636000000001</v>
      </c>
      <c r="F8756" t="s">
        <v>36</v>
      </c>
      <c r="G8756">
        <v>0</v>
      </c>
      <c r="H8756" s="1">
        <v>23487</v>
      </c>
      <c r="I8756">
        <v>9.9515000000000006E-2</v>
      </c>
    </row>
    <row r="8757" spans="1:9" x14ac:dyDescent="0.25">
      <c r="A8757">
        <v>2310040369</v>
      </c>
      <c r="B8757" t="s">
        <v>2180</v>
      </c>
      <c r="C8757" t="s">
        <v>142</v>
      </c>
      <c r="D8757" t="s">
        <v>143</v>
      </c>
      <c r="E8757" s="1">
        <v>0</v>
      </c>
      <c r="F8757" t="s">
        <v>36</v>
      </c>
      <c r="G8757">
        <v>0</v>
      </c>
      <c r="H8757">
        <v>0</v>
      </c>
      <c r="I8757">
        <v>9.8140000000000005E-2</v>
      </c>
    </row>
    <row r="8758" spans="1:9" x14ac:dyDescent="0.25">
      <c r="A8758">
        <v>2310040369</v>
      </c>
      <c r="B8758" t="s">
        <v>2180</v>
      </c>
      <c r="C8758" t="s">
        <v>2150</v>
      </c>
      <c r="D8758" t="s">
        <v>2151</v>
      </c>
      <c r="E8758" s="1">
        <v>0</v>
      </c>
      <c r="F8758" t="s">
        <v>36</v>
      </c>
      <c r="G8758" s="1">
        <v>23487</v>
      </c>
      <c r="H8758">
        <v>0</v>
      </c>
      <c r="I8758">
        <v>9.8140000000000005E-2</v>
      </c>
    </row>
    <row r="8759" spans="1:9" x14ac:dyDescent="0.25">
      <c r="A8759">
        <v>2310040370</v>
      </c>
      <c r="B8759" t="s">
        <v>2181</v>
      </c>
      <c r="C8759" t="s">
        <v>130</v>
      </c>
      <c r="D8759" t="s">
        <v>131</v>
      </c>
      <c r="E8759" s="1">
        <v>4353.0909000000001</v>
      </c>
      <c r="F8759" t="s">
        <v>36</v>
      </c>
      <c r="G8759">
        <v>0</v>
      </c>
      <c r="H8759" s="1">
        <v>22185</v>
      </c>
      <c r="I8759">
        <v>8.8251999999999997E-2</v>
      </c>
    </row>
    <row r="8760" spans="1:9" x14ac:dyDescent="0.25">
      <c r="A8760">
        <v>2310040370</v>
      </c>
      <c r="B8760" t="s">
        <v>2181</v>
      </c>
      <c r="C8760" t="s">
        <v>142</v>
      </c>
      <c r="D8760" t="s">
        <v>143</v>
      </c>
      <c r="E8760" s="1">
        <v>0</v>
      </c>
      <c r="F8760" t="s">
        <v>36</v>
      </c>
      <c r="G8760">
        <v>0</v>
      </c>
      <c r="H8760">
        <v>0</v>
      </c>
      <c r="I8760">
        <v>8.8519E-2</v>
      </c>
    </row>
    <row r="8761" spans="1:9" x14ac:dyDescent="0.25">
      <c r="A8761">
        <v>2310040370</v>
      </c>
      <c r="B8761" t="s">
        <v>2181</v>
      </c>
      <c r="C8761" t="s">
        <v>2150</v>
      </c>
      <c r="D8761" t="s">
        <v>2151</v>
      </c>
      <c r="E8761" s="1">
        <v>22185</v>
      </c>
      <c r="F8761" t="s">
        <v>36</v>
      </c>
      <c r="G8761" s="1">
        <v>22185</v>
      </c>
      <c r="H8761">
        <v>0</v>
      </c>
      <c r="I8761">
        <v>8.7658E-2</v>
      </c>
    </row>
    <row r="8762" spans="1:9" x14ac:dyDescent="0.25">
      <c r="A8762">
        <v>2310040371</v>
      </c>
      <c r="B8762" t="s">
        <v>2182</v>
      </c>
      <c r="C8762" t="s">
        <v>130</v>
      </c>
      <c r="D8762" t="s">
        <v>131</v>
      </c>
      <c r="E8762" s="1">
        <v>3389</v>
      </c>
      <c r="F8762" t="s">
        <v>36</v>
      </c>
      <c r="G8762">
        <v>0</v>
      </c>
      <c r="H8762">
        <v>0</v>
      </c>
      <c r="I8762">
        <v>8.8510000000000005E-2</v>
      </c>
    </row>
    <row r="8763" spans="1:9" x14ac:dyDescent="0.25">
      <c r="A8763">
        <v>2310040371</v>
      </c>
      <c r="B8763" t="s">
        <v>2182</v>
      </c>
      <c r="C8763" t="s">
        <v>142</v>
      </c>
      <c r="D8763" t="s">
        <v>143</v>
      </c>
      <c r="E8763" s="1">
        <v>0</v>
      </c>
      <c r="F8763" t="s">
        <v>36</v>
      </c>
      <c r="G8763">
        <v>0</v>
      </c>
      <c r="H8763">
        <v>0</v>
      </c>
      <c r="I8763">
        <v>9.6869999999999998E-2</v>
      </c>
    </row>
    <row r="8764" spans="1:9" x14ac:dyDescent="0.25">
      <c r="A8764">
        <v>2310040371</v>
      </c>
      <c r="B8764" t="s">
        <v>2182</v>
      </c>
      <c r="C8764" t="s">
        <v>2150</v>
      </c>
      <c r="D8764" t="s">
        <v>2151</v>
      </c>
      <c r="E8764" s="1">
        <v>0</v>
      </c>
      <c r="F8764" t="s">
        <v>36</v>
      </c>
      <c r="G8764">
        <v>0</v>
      </c>
      <c r="H8764">
        <v>0</v>
      </c>
      <c r="I8764">
        <v>9.6865000000000007E-2</v>
      </c>
    </row>
    <row r="8765" spans="1:9" x14ac:dyDescent="0.25">
      <c r="A8765">
        <v>2310040372</v>
      </c>
      <c r="B8765" t="s">
        <v>2183</v>
      </c>
      <c r="C8765" t="s">
        <v>130</v>
      </c>
      <c r="D8765" t="s">
        <v>131</v>
      </c>
      <c r="E8765" s="1">
        <v>4346.9090999999999</v>
      </c>
      <c r="F8765" t="s">
        <v>36</v>
      </c>
      <c r="G8765">
        <v>0</v>
      </c>
      <c r="H8765" s="1">
        <v>21847</v>
      </c>
      <c r="I8765">
        <v>8.7800000000000003E-2</v>
      </c>
    </row>
    <row r="8766" spans="1:9" x14ac:dyDescent="0.25">
      <c r="A8766">
        <v>2310040372</v>
      </c>
      <c r="B8766" t="s">
        <v>2183</v>
      </c>
      <c r="C8766" t="s">
        <v>142</v>
      </c>
      <c r="D8766" t="s">
        <v>143</v>
      </c>
      <c r="E8766">
        <v>0</v>
      </c>
      <c r="F8766" t="s">
        <v>36</v>
      </c>
      <c r="G8766">
        <v>0</v>
      </c>
      <c r="H8766">
        <v>0</v>
      </c>
      <c r="I8766">
        <v>9.7542000000000004E-2</v>
      </c>
    </row>
    <row r="8767" spans="1:9" x14ac:dyDescent="0.25">
      <c r="A8767">
        <v>2310040372</v>
      </c>
      <c r="B8767" t="s">
        <v>2183</v>
      </c>
      <c r="C8767" t="s">
        <v>2150</v>
      </c>
      <c r="D8767" t="s">
        <v>2151</v>
      </c>
      <c r="E8767" s="1">
        <v>21847</v>
      </c>
      <c r="F8767" t="s">
        <v>36</v>
      </c>
      <c r="G8767" s="1">
        <v>21847</v>
      </c>
      <c r="H8767">
        <v>0</v>
      </c>
      <c r="I8767">
        <v>8.8932999999999998E-2</v>
      </c>
    </row>
    <row r="8768" spans="1:9" x14ac:dyDescent="0.25">
      <c r="A8768">
        <v>2310040508</v>
      </c>
      <c r="B8768" t="s">
        <v>2184</v>
      </c>
      <c r="C8768" t="s">
        <v>130</v>
      </c>
      <c r="D8768" t="s">
        <v>131</v>
      </c>
      <c r="E8768" s="1">
        <v>83.8</v>
      </c>
      <c r="F8768" t="s">
        <v>89</v>
      </c>
      <c r="G8768">
        <v>0</v>
      </c>
      <c r="H8768">
        <v>0</v>
      </c>
      <c r="I8768">
        <v>9</v>
      </c>
    </row>
    <row r="8769" spans="1:9" x14ac:dyDescent="0.25">
      <c r="A8769">
        <v>2310040524</v>
      </c>
      <c r="B8769" t="s">
        <v>2185</v>
      </c>
      <c r="C8769" t="s">
        <v>130</v>
      </c>
      <c r="D8769" t="s">
        <v>131</v>
      </c>
      <c r="E8769" s="1">
        <v>13866.6667</v>
      </c>
      <c r="F8769" t="s">
        <v>36</v>
      </c>
      <c r="G8769">
        <v>0</v>
      </c>
      <c r="H8769">
        <v>0</v>
      </c>
      <c r="I8769">
        <v>0.134101</v>
      </c>
    </row>
    <row r="8770" spans="1:9" x14ac:dyDescent="0.25">
      <c r="A8770">
        <v>2310040527</v>
      </c>
      <c r="B8770" t="s">
        <v>2186</v>
      </c>
      <c r="C8770" t="s">
        <v>130</v>
      </c>
      <c r="D8770" t="s">
        <v>131</v>
      </c>
      <c r="E8770" s="1">
        <v>2200</v>
      </c>
      <c r="F8770" t="s">
        <v>36</v>
      </c>
      <c r="G8770">
        <v>0</v>
      </c>
      <c r="H8770">
        <v>0</v>
      </c>
      <c r="I8770">
        <v>0.149727</v>
      </c>
    </row>
    <row r="8771" spans="1:9" x14ac:dyDescent="0.25">
      <c r="A8771">
        <v>2310040536</v>
      </c>
      <c r="B8771" t="s">
        <v>2187</v>
      </c>
      <c r="C8771" t="s">
        <v>8706</v>
      </c>
      <c r="D8771" t="s">
        <v>8707</v>
      </c>
      <c r="E8771" s="1">
        <v>2.9</v>
      </c>
      <c r="F8771" t="s">
        <v>89</v>
      </c>
      <c r="G8771">
        <v>0</v>
      </c>
      <c r="H8771">
        <v>0</v>
      </c>
      <c r="I8771">
        <v>26.182759000000001</v>
      </c>
    </row>
    <row r="8772" spans="1:9" x14ac:dyDescent="0.25">
      <c r="A8772">
        <v>2310040536</v>
      </c>
      <c r="B8772" t="s">
        <v>2187</v>
      </c>
      <c r="C8772" t="s">
        <v>130</v>
      </c>
      <c r="D8772" t="s">
        <v>131</v>
      </c>
      <c r="E8772" s="1">
        <v>59.235999999999997</v>
      </c>
      <c r="F8772" t="s">
        <v>89</v>
      </c>
      <c r="G8772">
        <v>0</v>
      </c>
      <c r="H8772">
        <v>0</v>
      </c>
      <c r="I8772">
        <v>28.793638999999999</v>
      </c>
    </row>
    <row r="8773" spans="1:9" x14ac:dyDescent="0.25">
      <c r="A8773">
        <v>2310040536</v>
      </c>
      <c r="B8773" t="s">
        <v>2187</v>
      </c>
      <c r="C8773" t="s">
        <v>142</v>
      </c>
      <c r="D8773" t="s">
        <v>143</v>
      </c>
      <c r="E8773" s="1">
        <v>0</v>
      </c>
      <c r="F8773" t="s">
        <v>89</v>
      </c>
      <c r="G8773">
        <v>0</v>
      </c>
      <c r="H8773">
        <v>0</v>
      </c>
      <c r="I8773">
        <v>28.4375</v>
      </c>
    </row>
    <row r="8774" spans="1:9" x14ac:dyDescent="0.25">
      <c r="A8774">
        <v>2310040536</v>
      </c>
      <c r="B8774" t="s">
        <v>2187</v>
      </c>
      <c r="C8774" t="s">
        <v>2150</v>
      </c>
      <c r="D8774" t="s">
        <v>2151</v>
      </c>
      <c r="E8774">
        <v>8.1850000000000005</v>
      </c>
      <c r="F8774" t="s">
        <v>89</v>
      </c>
      <c r="G8774">
        <v>0</v>
      </c>
      <c r="H8774">
        <v>0</v>
      </c>
      <c r="I8774">
        <v>28.794136000000002</v>
      </c>
    </row>
    <row r="8775" spans="1:9" x14ac:dyDescent="0.25">
      <c r="A8775">
        <v>2310040537</v>
      </c>
      <c r="B8775" t="s">
        <v>2188</v>
      </c>
      <c r="C8775" t="s">
        <v>8706</v>
      </c>
      <c r="D8775" t="s">
        <v>8707</v>
      </c>
      <c r="E8775">
        <v>2.25</v>
      </c>
      <c r="F8775" t="s">
        <v>89</v>
      </c>
      <c r="G8775">
        <v>0</v>
      </c>
      <c r="H8775">
        <v>0</v>
      </c>
      <c r="I8775">
        <v>29.151111</v>
      </c>
    </row>
    <row r="8776" spans="1:9" x14ac:dyDescent="0.25">
      <c r="A8776">
        <v>2310040537</v>
      </c>
      <c r="B8776" t="s">
        <v>2188</v>
      </c>
      <c r="C8776" t="s">
        <v>130</v>
      </c>
      <c r="D8776" t="s">
        <v>131</v>
      </c>
      <c r="E8776">
        <v>43.41</v>
      </c>
      <c r="F8776" t="s">
        <v>89</v>
      </c>
      <c r="G8776">
        <v>0</v>
      </c>
      <c r="H8776" s="1">
        <v>0</v>
      </c>
      <c r="I8776">
        <v>30.187054</v>
      </c>
    </row>
    <row r="8777" spans="1:9" x14ac:dyDescent="0.25">
      <c r="A8777">
        <v>2310040537</v>
      </c>
      <c r="B8777" t="s">
        <v>2188</v>
      </c>
      <c r="C8777" t="s">
        <v>142</v>
      </c>
      <c r="D8777" t="s">
        <v>143</v>
      </c>
      <c r="E8777">
        <v>0</v>
      </c>
      <c r="F8777" t="s">
        <v>89</v>
      </c>
      <c r="G8777">
        <v>0</v>
      </c>
      <c r="H8777" s="1">
        <v>0</v>
      </c>
      <c r="I8777">
        <v>29.150456999999999</v>
      </c>
    </row>
    <row r="8778" spans="1:9" x14ac:dyDescent="0.25">
      <c r="A8778">
        <v>2310040537</v>
      </c>
      <c r="B8778" t="s">
        <v>2188</v>
      </c>
      <c r="C8778" t="s">
        <v>2150</v>
      </c>
      <c r="D8778" t="s">
        <v>2151</v>
      </c>
      <c r="E8778">
        <v>3.7890000000000001</v>
      </c>
      <c r="F8778" t="s">
        <v>89</v>
      </c>
      <c r="G8778">
        <v>0</v>
      </c>
      <c r="H8778">
        <v>0</v>
      </c>
      <c r="I8778">
        <v>30.187384999999999</v>
      </c>
    </row>
    <row r="8779" spans="1:9" x14ac:dyDescent="0.25">
      <c r="A8779">
        <v>2310040538</v>
      </c>
      <c r="B8779" t="s">
        <v>2189</v>
      </c>
      <c r="C8779" t="s">
        <v>8706</v>
      </c>
      <c r="D8779" t="s">
        <v>8707</v>
      </c>
      <c r="E8779">
        <v>2.0699999999999998</v>
      </c>
      <c r="F8779" t="s">
        <v>89</v>
      </c>
      <c r="G8779">
        <v>0</v>
      </c>
      <c r="H8779">
        <v>0</v>
      </c>
      <c r="I8779">
        <v>24.739129999999999</v>
      </c>
    </row>
    <row r="8780" spans="1:9" x14ac:dyDescent="0.25">
      <c r="A8780">
        <v>2310040538</v>
      </c>
      <c r="B8780" t="s">
        <v>2189</v>
      </c>
      <c r="C8780" t="s">
        <v>130</v>
      </c>
      <c r="D8780" t="s">
        <v>131</v>
      </c>
      <c r="E8780">
        <v>6.1710000000000003</v>
      </c>
      <c r="F8780" t="s">
        <v>89</v>
      </c>
      <c r="G8780">
        <v>0</v>
      </c>
      <c r="H8780">
        <v>0</v>
      </c>
      <c r="I8780">
        <v>29.539783</v>
      </c>
    </row>
    <row r="8781" spans="1:9" x14ac:dyDescent="0.25">
      <c r="A8781">
        <v>2310040538</v>
      </c>
      <c r="B8781" t="s">
        <v>2189</v>
      </c>
      <c r="C8781" t="s">
        <v>142</v>
      </c>
      <c r="D8781" t="s">
        <v>143</v>
      </c>
      <c r="E8781" s="1">
        <v>0</v>
      </c>
      <c r="F8781" t="s">
        <v>89</v>
      </c>
      <c r="G8781">
        <v>0</v>
      </c>
      <c r="H8781">
        <v>0</v>
      </c>
      <c r="I8781">
        <v>29.539394000000001</v>
      </c>
    </row>
    <row r="8782" spans="1:9" x14ac:dyDescent="0.25">
      <c r="A8782">
        <v>2310040538</v>
      </c>
      <c r="B8782" t="s">
        <v>2189</v>
      </c>
      <c r="C8782" t="s">
        <v>2150</v>
      </c>
      <c r="D8782" t="s">
        <v>2151</v>
      </c>
      <c r="E8782">
        <v>6.6989999999999998</v>
      </c>
      <c r="F8782" t="s">
        <v>89</v>
      </c>
      <c r="G8782">
        <v>0</v>
      </c>
      <c r="H8782">
        <v>0</v>
      </c>
      <c r="I8782">
        <v>29.540230000000001</v>
      </c>
    </row>
    <row r="8783" spans="1:9" x14ac:dyDescent="0.25">
      <c r="A8783">
        <v>2310040539</v>
      </c>
      <c r="B8783" t="s">
        <v>2190</v>
      </c>
      <c r="C8783" t="s">
        <v>8706</v>
      </c>
      <c r="D8783" t="s">
        <v>8707</v>
      </c>
      <c r="E8783">
        <v>1.25</v>
      </c>
      <c r="F8783" t="s">
        <v>89</v>
      </c>
      <c r="G8783">
        <v>0</v>
      </c>
      <c r="H8783">
        <v>0</v>
      </c>
      <c r="I8783">
        <v>60.911999999999999</v>
      </c>
    </row>
    <row r="8784" spans="1:9" x14ac:dyDescent="0.25">
      <c r="A8784">
        <v>2310040539</v>
      </c>
      <c r="B8784" t="s">
        <v>2190</v>
      </c>
      <c r="C8784" t="s">
        <v>130</v>
      </c>
      <c r="D8784" t="s">
        <v>131</v>
      </c>
      <c r="E8784">
        <v>11.68</v>
      </c>
      <c r="F8784" t="s">
        <v>89</v>
      </c>
      <c r="G8784">
        <v>0</v>
      </c>
      <c r="H8784">
        <v>0</v>
      </c>
      <c r="I8784">
        <v>60.912671000000003</v>
      </c>
    </row>
    <row r="8785" spans="1:9" x14ac:dyDescent="0.25">
      <c r="A8785">
        <v>2310040539</v>
      </c>
      <c r="B8785" t="s">
        <v>2190</v>
      </c>
      <c r="C8785" t="s">
        <v>142</v>
      </c>
      <c r="D8785" t="s">
        <v>143</v>
      </c>
      <c r="E8785">
        <v>0</v>
      </c>
      <c r="F8785" t="s">
        <v>89</v>
      </c>
      <c r="G8785">
        <v>0</v>
      </c>
      <c r="H8785">
        <v>0</v>
      </c>
      <c r="I8785">
        <v>60.911932</v>
      </c>
    </row>
    <row r="8786" spans="1:9" x14ac:dyDescent="0.25">
      <c r="A8786">
        <v>2310040539</v>
      </c>
      <c r="B8786" t="s">
        <v>2190</v>
      </c>
      <c r="C8786" t="s">
        <v>2150</v>
      </c>
      <c r="D8786" t="s">
        <v>2151</v>
      </c>
      <c r="E8786">
        <v>3.2320000000000002</v>
      </c>
      <c r="F8786" t="s">
        <v>89</v>
      </c>
      <c r="G8786">
        <v>0</v>
      </c>
      <c r="H8786">
        <v>0</v>
      </c>
      <c r="I8786">
        <v>60.912748000000001</v>
      </c>
    </row>
    <row r="8787" spans="1:9" x14ac:dyDescent="0.25">
      <c r="A8787">
        <v>2310040540</v>
      </c>
      <c r="B8787" t="s">
        <v>2191</v>
      </c>
      <c r="C8787" t="s">
        <v>8706</v>
      </c>
      <c r="D8787" t="s">
        <v>8707</v>
      </c>
      <c r="E8787" s="1">
        <v>3.25</v>
      </c>
      <c r="F8787" t="s">
        <v>89</v>
      </c>
      <c r="G8787">
        <v>0</v>
      </c>
      <c r="H8787">
        <v>0</v>
      </c>
      <c r="I8787">
        <v>21.455385</v>
      </c>
    </row>
    <row r="8788" spans="1:9" x14ac:dyDescent="0.25">
      <c r="A8788">
        <v>2310040540</v>
      </c>
      <c r="B8788" t="s">
        <v>2191</v>
      </c>
      <c r="C8788" t="s">
        <v>130</v>
      </c>
      <c r="D8788" t="s">
        <v>131</v>
      </c>
      <c r="E8788">
        <v>24.143999999999998</v>
      </c>
      <c r="F8788" t="s">
        <v>89</v>
      </c>
      <c r="G8788">
        <v>0</v>
      </c>
      <c r="H8788">
        <v>0</v>
      </c>
      <c r="I8788">
        <v>20.353711000000001</v>
      </c>
    </row>
    <row r="8789" spans="1:9" x14ac:dyDescent="0.25">
      <c r="A8789">
        <v>2310040540</v>
      </c>
      <c r="B8789" t="s">
        <v>2191</v>
      </c>
      <c r="C8789" t="s">
        <v>142</v>
      </c>
      <c r="D8789" t="s">
        <v>143</v>
      </c>
      <c r="E8789">
        <v>0</v>
      </c>
      <c r="F8789" t="s">
        <v>89</v>
      </c>
      <c r="G8789">
        <v>0</v>
      </c>
      <c r="H8789">
        <v>0</v>
      </c>
      <c r="I8789">
        <v>20.831168999999999</v>
      </c>
    </row>
    <row r="8790" spans="1:9" x14ac:dyDescent="0.25">
      <c r="A8790">
        <v>2310040540</v>
      </c>
      <c r="B8790" t="s">
        <v>2191</v>
      </c>
      <c r="C8790" t="s">
        <v>2150</v>
      </c>
      <c r="D8790" t="s">
        <v>2151</v>
      </c>
      <c r="E8790">
        <v>8.1370000000000005</v>
      </c>
      <c r="F8790" t="s">
        <v>89</v>
      </c>
      <c r="G8790">
        <v>0</v>
      </c>
      <c r="H8790">
        <v>0</v>
      </c>
      <c r="I8790">
        <v>20.353939</v>
      </c>
    </row>
    <row r="8791" spans="1:9" x14ac:dyDescent="0.25">
      <c r="A8791">
        <v>2310040541</v>
      </c>
      <c r="B8791" t="s">
        <v>2192</v>
      </c>
      <c r="C8791" t="s">
        <v>8706</v>
      </c>
      <c r="D8791" t="s">
        <v>8707</v>
      </c>
      <c r="E8791">
        <v>4.25</v>
      </c>
      <c r="F8791" t="s">
        <v>89</v>
      </c>
      <c r="G8791">
        <v>0</v>
      </c>
      <c r="H8791">
        <v>0</v>
      </c>
      <c r="I8791">
        <v>26.802353</v>
      </c>
    </row>
    <row r="8792" spans="1:9" x14ac:dyDescent="0.25">
      <c r="A8792">
        <v>2310040541</v>
      </c>
      <c r="B8792" t="s">
        <v>2192</v>
      </c>
      <c r="C8792" t="s">
        <v>130</v>
      </c>
      <c r="D8792" t="s">
        <v>131</v>
      </c>
      <c r="E8792" s="1">
        <v>15.032999999999999</v>
      </c>
      <c r="F8792" t="s">
        <v>89</v>
      </c>
      <c r="G8792">
        <v>0</v>
      </c>
      <c r="H8792">
        <v>0</v>
      </c>
      <c r="I8792">
        <v>27.395064000000001</v>
      </c>
    </row>
    <row r="8793" spans="1:9" x14ac:dyDescent="0.25">
      <c r="A8793">
        <v>2310040541</v>
      </c>
      <c r="B8793" t="s">
        <v>2192</v>
      </c>
      <c r="C8793" t="s">
        <v>142</v>
      </c>
      <c r="D8793" t="s">
        <v>143</v>
      </c>
      <c r="E8793">
        <v>0</v>
      </c>
      <c r="F8793" t="s">
        <v>89</v>
      </c>
      <c r="G8793">
        <v>0</v>
      </c>
      <c r="H8793">
        <v>0</v>
      </c>
      <c r="I8793">
        <v>27.395423000000001</v>
      </c>
    </row>
    <row r="8794" spans="1:9" x14ac:dyDescent="0.25">
      <c r="A8794">
        <v>2310040541</v>
      </c>
      <c r="B8794" t="s">
        <v>2192</v>
      </c>
      <c r="C8794" t="s">
        <v>2150</v>
      </c>
      <c r="D8794" t="s">
        <v>2151</v>
      </c>
      <c r="E8794">
        <v>7.5419999999999998</v>
      </c>
      <c r="F8794" t="s">
        <v>89</v>
      </c>
      <c r="G8794">
        <v>0</v>
      </c>
      <c r="H8794">
        <v>0</v>
      </c>
      <c r="I8794">
        <v>27.394590000000001</v>
      </c>
    </row>
    <row r="8795" spans="1:9" x14ac:dyDescent="0.25">
      <c r="A8795">
        <v>2310040542</v>
      </c>
      <c r="B8795" t="s">
        <v>2193</v>
      </c>
      <c r="C8795" t="s">
        <v>8706</v>
      </c>
      <c r="D8795" t="s">
        <v>8707</v>
      </c>
      <c r="E8795">
        <v>2.65</v>
      </c>
      <c r="F8795" t="s">
        <v>89</v>
      </c>
      <c r="G8795">
        <v>0</v>
      </c>
      <c r="H8795">
        <v>0</v>
      </c>
      <c r="I8795">
        <v>26.301887000000001</v>
      </c>
    </row>
    <row r="8796" spans="1:9" x14ac:dyDescent="0.25">
      <c r="A8796">
        <v>2310040542</v>
      </c>
      <c r="B8796" t="s">
        <v>2193</v>
      </c>
      <c r="C8796" t="s">
        <v>130</v>
      </c>
      <c r="D8796" t="s">
        <v>131</v>
      </c>
      <c r="E8796">
        <v>6.3410000000000002</v>
      </c>
      <c r="F8796" t="s">
        <v>89</v>
      </c>
      <c r="G8796">
        <v>0</v>
      </c>
      <c r="H8796">
        <v>0</v>
      </c>
      <c r="I8796">
        <v>26.883772</v>
      </c>
    </row>
    <row r="8797" spans="1:9" x14ac:dyDescent="0.25">
      <c r="A8797">
        <v>2310040542</v>
      </c>
      <c r="B8797" t="s">
        <v>2193</v>
      </c>
      <c r="C8797" t="s">
        <v>142</v>
      </c>
      <c r="D8797" t="s">
        <v>143</v>
      </c>
      <c r="E8797">
        <v>0</v>
      </c>
      <c r="F8797" t="s">
        <v>89</v>
      </c>
      <c r="G8797">
        <v>0</v>
      </c>
      <c r="H8797">
        <v>0</v>
      </c>
      <c r="I8797">
        <v>26.882883</v>
      </c>
    </row>
    <row r="8798" spans="1:9" x14ac:dyDescent="0.25">
      <c r="A8798">
        <v>2310040542</v>
      </c>
      <c r="B8798" t="s">
        <v>2193</v>
      </c>
      <c r="C8798" t="s">
        <v>2150</v>
      </c>
      <c r="D8798" t="s">
        <v>2151</v>
      </c>
      <c r="E8798" s="1">
        <v>0</v>
      </c>
      <c r="F8798" t="s">
        <v>89</v>
      </c>
      <c r="G8798" s="1">
        <v>0</v>
      </c>
      <c r="H8798">
        <v>0</v>
      </c>
      <c r="I8798">
        <v>26.883386999999999</v>
      </c>
    </row>
    <row r="8799" spans="1:9" x14ac:dyDescent="0.25">
      <c r="A8799">
        <v>2310040543</v>
      </c>
      <c r="B8799" t="s">
        <v>2194</v>
      </c>
      <c r="C8799" t="s">
        <v>8706</v>
      </c>
      <c r="D8799" t="s">
        <v>8707</v>
      </c>
      <c r="E8799" s="1">
        <v>2.8</v>
      </c>
      <c r="F8799" t="s">
        <v>89</v>
      </c>
      <c r="G8799">
        <v>0</v>
      </c>
      <c r="H8799" s="1">
        <v>0</v>
      </c>
      <c r="I8799">
        <v>24.646429000000001</v>
      </c>
    </row>
    <row r="8800" spans="1:9" x14ac:dyDescent="0.25">
      <c r="A8800">
        <v>2310040543</v>
      </c>
      <c r="B8800" t="s">
        <v>2194</v>
      </c>
      <c r="C8800" t="s">
        <v>130</v>
      </c>
      <c r="D8800" t="s">
        <v>131</v>
      </c>
      <c r="E8800" s="1">
        <v>12.744</v>
      </c>
      <c r="F8800" t="s">
        <v>89</v>
      </c>
      <c r="G8800">
        <v>0</v>
      </c>
      <c r="H8800">
        <v>0</v>
      </c>
      <c r="I8800">
        <v>26.378688</v>
      </c>
    </row>
    <row r="8801" spans="1:9" x14ac:dyDescent="0.25">
      <c r="A8801">
        <v>2310040543</v>
      </c>
      <c r="B8801" t="s">
        <v>2194</v>
      </c>
      <c r="C8801" t="s">
        <v>142</v>
      </c>
      <c r="D8801" t="s">
        <v>143</v>
      </c>
      <c r="E8801">
        <v>0</v>
      </c>
      <c r="F8801" t="s">
        <v>89</v>
      </c>
      <c r="G8801">
        <v>0</v>
      </c>
      <c r="H8801">
        <v>0</v>
      </c>
      <c r="I8801">
        <v>26.379166999999999</v>
      </c>
    </row>
    <row r="8802" spans="1:9" x14ac:dyDescent="0.25">
      <c r="A8802">
        <v>2310040543</v>
      </c>
      <c r="B8802" t="s">
        <v>2194</v>
      </c>
      <c r="C8802" t="s">
        <v>2150</v>
      </c>
      <c r="D8802" t="s">
        <v>2151</v>
      </c>
      <c r="E8802">
        <v>6.08</v>
      </c>
      <c r="F8802" t="s">
        <v>89</v>
      </c>
      <c r="G8802">
        <v>0</v>
      </c>
      <c r="H8802">
        <v>0</v>
      </c>
      <c r="I8802">
        <v>26.378288999999999</v>
      </c>
    </row>
    <row r="8803" spans="1:9" x14ac:dyDescent="0.25">
      <c r="A8803">
        <v>2310040544</v>
      </c>
      <c r="B8803" t="s">
        <v>2195</v>
      </c>
      <c r="C8803" t="s">
        <v>8706</v>
      </c>
      <c r="D8803" t="s">
        <v>8707</v>
      </c>
      <c r="E8803" s="1">
        <v>1.08</v>
      </c>
      <c r="F8803" t="s">
        <v>89</v>
      </c>
      <c r="G8803">
        <v>0</v>
      </c>
      <c r="H8803">
        <v>0</v>
      </c>
      <c r="I8803">
        <v>16.509259</v>
      </c>
    </row>
    <row r="8804" spans="1:9" x14ac:dyDescent="0.25">
      <c r="A8804">
        <v>2310040544</v>
      </c>
      <c r="B8804" t="s">
        <v>2195</v>
      </c>
      <c r="C8804" t="s">
        <v>130</v>
      </c>
      <c r="D8804" t="s">
        <v>131</v>
      </c>
      <c r="E8804" s="1">
        <v>11.358000000000001</v>
      </c>
      <c r="F8804" t="s">
        <v>89</v>
      </c>
      <c r="G8804">
        <v>0</v>
      </c>
      <c r="H8804">
        <v>0</v>
      </c>
      <c r="I8804">
        <v>18.295475</v>
      </c>
    </row>
    <row r="8805" spans="1:9" x14ac:dyDescent="0.25">
      <c r="A8805">
        <v>2310040544</v>
      </c>
      <c r="B8805" t="s">
        <v>2195</v>
      </c>
      <c r="C8805" t="s">
        <v>142</v>
      </c>
      <c r="D8805" t="s">
        <v>143</v>
      </c>
      <c r="E8805">
        <v>0</v>
      </c>
      <c r="F8805" t="s">
        <v>89</v>
      </c>
      <c r="G8805">
        <v>0</v>
      </c>
      <c r="H8805">
        <v>0</v>
      </c>
      <c r="I8805">
        <v>18.294981</v>
      </c>
    </row>
    <row r="8806" spans="1:9" x14ac:dyDescent="0.25">
      <c r="A8806">
        <v>2310040544</v>
      </c>
      <c r="B8806" t="s">
        <v>2195</v>
      </c>
      <c r="C8806" t="s">
        <v>2150</v>
      </c>
      <c r="D8806" t="s">
        <v>2151</v>
      </c>
      <c r="E8806">
        <v>0</v>
      </c>
      <c r="F8806" t="s">
        <v>89</v>
      </c>
      <c r="G8806">
        <v>0</v>
      </c>
      <c r="H8806">
        <v>0</v>
      </c>
      <c r="I8806">
        <v>18.294737999999999</v>
      </c>
    </row>
    <row r="8807" spans="1:9" x14ac:dyDescent="0.25">
      <c r="A8807">
        <v>2310040545</v>
      </c>
      <c r="B8807" t="s">
        <v>2196</v>
      </c>
      <c r="C8807" t="s">
        <v>8706</v>
      </c>
      <c r="D8807" t="s">
        <v>8707</v>
      </c>
      <c r="E8807">
        <v>2.75</v>
      </c>
      <c r="F8807" t="s">
        <v>89</v>
      </c>
      <c r="G8807">
        <v>0</v>
      </c>
      <c r="H8807">
        <v>0</v>
      </c>
      <c r="I8807">
        <v>21.814544999999999</v>
      </c>
    </row>
    <row r="8808" spans="1:9" x14ac:dyDescent="0.25">
      <c r="A8808">
        <v>2310040545</v>
      </c>
      <c r="B8808" t="s">
        <v>2196</v>
      </c>
      <c r="C8808" t="s">
        <v>130</v>
      </c>
      <c r="D8808" t="s">
        <v>131</v>
      </c>
      <c r="E8808">
        <v>2.282</v>
      </c>
      <c r="F8808" t="s">
        <v>89</v>
      </c>
      <c r="G8808">
        <v>0</v>
      </c>
      <c r="H8808">
        <v>0</v>
      </c>
      <c r="I8808">
        <v>34.544258999999997</v>
      </c>
    </row>
    <row r="8809" spans="1:9" x14ac:dyDescent="0.25">
      <c r="A8809">
        <v>2310040545</v>
      </c>
      <c r="B8809" t="s">
        <v>2196</v>
      </c>
      <c r="C8809" t="s">
        <v>142</v>
      </c>
      <c r="D8809" t="s">
        <v>143</v>
      </c>
      <c r="E8809">
        <v>0</v>
      </c>
      <c r="F8809" t="s">
        <v>89</v>
      </c>
      <c r="G8809">
        <v>0</v>
      </c>
      <c r="H8809">
        <v>0</v>
      </c>
      <c r="I8809">
        <v>22.660691</v>
      </c>
    </row>
    <row r="8810" spans="1:9" x14ac:dyDescent="0.25">
      <c r="A8810">
        <v>2310040545</v>
      </c>
      <c r="B8810" t="s">
        <v>2196</v>
      </c>
      <c r="C8810" t="s">
        <v>2150</v>
      </c>
      <c r="D8810" t="s">
        <v>2151</v>
      </c>
      <c r="E8810">
        <v>0.7</v>
      </c>
      <c r="F8810" t="s">
        <v>89</v>
      </c>
      <c r="G8810">
        <v>0</v>
      </c>
      <c r="H8810">
        <v>0</v>
      </c>
      <c r="I8810">
        <v>34.542856999999998</v>
      </c>
    </row>
    <row r="8811" spans="1:9" x14ac:dyDescent="0.25">
      <c r="A8811">
        <v>2310040546</v>
      </c>
      <c r="B8811" t="s">
        <v>2197</v>
      </c>
      <c r="C8811" t="s">
        <v>130</v>
      </c>
      <c r="D8811" t="s">
        <v>131</v>
      </c>
      <c r="E8811">
        <v>13.167999999999999</v>
      </c>
      <c r="F8811" t="s">
        <v>89</v>
      </c>
      <c r="G8811">
        <v>0</v>
      </c>
      <c r="H8811">
        <v>0</v>
      </c>
      <c r="I8811">
        <v>20.471598</v>
      </c>
    </row>
    <row r="8812" spans="1:9" x14ac:dyDescent="0.25">
      <c r="A8812">
        <v>2310040546</v>
      </c>
      <c r="B8812" t="s">
        <v>2197</v>
      </c>
      <c r="C8812" t="s">
        <v>142</v>
      </c>
      <c r="D8812" t="s">
        <v>143</v>
      </c>
      <c r="E8812">
        <v>0</v>
      </c>
      <c r="F8812" t="s">
        <v>89</v>
      </c>
      <c r="G8812">
        <v>0</v>
      </c>
      <c r="H8812">
        <v>0</v>
      </c>
      <c r="I8812">
        <v>20.470832999999999</v>
      </c>
    </row>
    <row r="8813" spans="1:9" x14ac:dyDescent="0.25">
      <c r="A8813">
        <v>2310040546</v>
      </c>
      <c r="B8813" t="s">
        <v>2197</v>
      </c>
      <c r="C8813" t="s">
        <v>2150</v>
      </c>
      <c r="D8813" t="s">
        <v>2151</v>
      </c>
      <c r="E8813">
        <v>6.2720000000000002</v>
      </c>
      <c r="F8813" t="s">
        <v>89</v>
      </c>
      <c r="G8813">
        <v>0</v>
      </c>
      <c r="H8813">
        <v>0</v>
      </c>
      <c r="I8813">
        <v>20.471938999999999</v>
      </c>
    </row>
    <row r="8814" spans="1:9" x14ac:dyDescent="0.25">
      <c r="A8814">
        <v>2310040547</v>
      </c>
      <c r="B8814" t="s">
        <v>6319</v>
      </c>
      <c r="C8814" t="s">
        <v>130</v>
      </c>
      <c r="D8814" t="s">
        <v>131</v>
      </c>
      <c r="E8814">
        <v>0</v>
      </c>
      <c r="F8814" t="s">
        <v>36</v>
      </c>
      <c r="G8814">
        <v>0</v>
      </c>
      <c r="H8814">
        <v>0</v>
      </c>
      <c r="I8814">
        <v>6.6594E-2</v>
      </c>
    </row>
    <row r="8815" spans="1:9" x14ac:dyDescent="0.25">
      <c r="A8815">
        <v>2310040547</v>
      </c>
      <c r="B8815" t="s">
        <v>6319</v>
      </c>
      <c r="C8815" t="s">
        <v>142</v>
      </c>
      <c r="D8815" t="s">
        <v>143</v>
      </c>
      <c r="E8815">
        <v>0</v>
      </c>
      <c r="F8815" t="s">
        <v>36</v>
      </c>
      <c r="G8815">
        <v>0</v>
      </c>
      <c r="H8815">
        <v>0</v>
      </c>
      <c r="I8815">
        <v>7.5287999999999994E-2</v>
      </c>
    </row>
    <row r="8816" spans="1:9" x14ac:dyDescent="0.25">
      <c r="A8816">
        <v>2310040547</v>
      </c>
      <c r="B8816" t="s">
        <v>6319</v>
      </c>
      <c r="C8816" t="s">
        <v>2150</v>
      </c>
      <c r="D8816" t="s">
        <v>2151</v>
      </c>
      <c r="E8816">
        <v>0</v>
      </c>
      <c r="F8816" t="s">
        <v>36</v>
      </c>
      <c r="G8816">
        <v>0</v>
      </c>
      <c r="H8816">
        <v>0</v>
      </c>
      <c r="I8816">
        <v>7.5287999999999994E-2</v>
      </c>
    </row>
    <row r="8817" spans="1:9" x14ac:dyDescent="0.25">
      <c r="A8817">
        <v>2310040548</v>
      </c>
      <c r="B8817" t="s">
        <v>6311</v>
      </c>
      <c r="C8817" t="s">
        <v>130</v>
      </c>
      <c r="D8817" t="s">
        <v>131</v>
      </c>
      <c r="E8817">
        <v>0</v>
      </c>
      <c r="F8817" t="s">
        <v>36</v>
      </c>
      <c r="G8817">
        <v>0</v>
      </c>
      <c r="H8817">
        <v>0</v>
      </c>
      <c r="I8817">
        <v>7.3188000000000003E-2</v>
      </c>
    </row>
    <row r="8818" spans="1:9" x14ac:dyDescent="0.25">
      <c r="A8818">
        <v>2310040548</v>
      </c>
      <c r="B8818" t="s">
        <v>6311</v>
      </c>
      <c r="C8818" t="s">
        <v>142</v>
      </c>
      <c r="D8818" t="s">
        <v>143</v>
      </c>
      <c r="E8818">
        <v>0</v>
      </c>
      <c r="F8818" t="s">
        <v>36</v>
      </c>
      <c r="G8818">
        <v>0</v>
      </c>
      <c r="H8818">
        <v>0</v>
      </c>
      <c r="I8818">
        <v>8.3443000000000003E-2</v>
      </c>
    </row>
    <row r="8819" spans="1:9" x14ac:dyDescent="0.25">
      <c r="A8819">
        <v>2310040548</v>
      </c>
      <c r="B8819" t="s">
        <v>6311</v>
      </c>
      <c r="C8819" t="s">
        <v>2150</v>
      </c>
      <c r="D8819" t="s">
        <v>2151</v>
      </c>
      <c r="E8819" s="1">
        <v>0</v>
      </c>
      <c r="F8819" t="s">
        <v>36</v>
      </c>
      <c r="G8819">
        <v>0</v>
      </c>
      <c r="H8819">
        <v>0</v>
      </c>
      <c r="I8819">
        <v>8.3740999999999996E-2</v>
      </c>
    </row>
    <row r="8820" spans="1:9" x14ac:dyDescent="0.25">
      <c r="A8820">
        <v>2310040549</v>
      </c>
      <c r="B8820" t="s">
        <v>6752</v>
      </c>
      <c r="C8820" t="s">
        <v>130</v>
      </c>
      <c r="D8820" t="s">
        <v>131</v>
      </c>
      <c r="E8820">
        <v>5</v>
      </c>
      <c r="F8820" t="s">
        <v>36</v>
      </c>
      <c r="G8820">
        <v>0</v>
      </c>
      <c r="H8820">
        <v>0</v>
      </c>
      <c r="I8820">
        <v>6.6000000000000003E-2</v>
      </c>
    </row>
    <row r="8821" spans="1:9" x14ac:dyDescent="0.25">
      <c r="A8821">
        <v>2310040549</v>
      </c>
      <c r="B8821" t="s">
        <v>6752</v>
      </c>
      <c r="C8821" t="s">
        <v>142</v>
      </c>
      <c r="D8821" t="s">
        <v>143</v>
      </c>
      <c r="E8821">
        <v>0</v>
      </c>
      <c r="F8821" t="s">
        <v>36</v>
      </c>
      <c r="G8821">
        <v>0</v>
      </c>
      <c r="H8821">
        <v>0</v>
      </c>
      <c r="I8821">
        <v>8.4173999999999999E-2</v>
      </c>
    </row>
    <row r="8822" spans="1:9" x14ac:dyDescent="0.25">
      <c r="A8822">
        <v>2310040549</v>
      </c>
      <c r="B8822" t="s">
        <v>6752</v>
      </c>
      <c r="C8822" t="s">
        <v>2150</v>
      </c>
      <c r="D8822" t="s">
        <v>2151</v>
      </c>
      <c r="E8822" s="1">
        <v>0</v>
      </c>
      <c r="F8822" t="s">
        <v>36</v>
      </c>
      <c r="G8822">
        <v>0</v>
      </c>
      <c r="H8822">
        <v>0</v>
      </c>
      <c r="I8822">
        <v>8.4173999999999999E-2</v>
      </c>
    </row>
    <row r="8823" spans="1:9" x14ac:dyDescent="0.25">
      <c r="A8823">
        <v>2310040550</v>
      </c>
      <c r="B8823" t="s">
        <v>6298</v>
      </c>
      <c r="C8823" t="s">
        <v>130</v>
      </c>
      <c r="D8823" t="s">
        <v>131</v>
      </c>
      <c r="E8823">
        <v>0</v>
      </c>
      <c r="F8823" t="s">
        <v>36</v>
      </c>
      <c r="G8823">
        <v>0</v>
      </c>
      <c r="H8823">
        <v>0</v>
      </c>
      <c r="I8823">
        <v>9.5649999999999999E-2</v>
      </c>
    </row>
    <row r="8824" spans="1:9" x14ac:dyDescent="0.25">
      <c r="A8824">
        <v>2310040550</v>
      </c>
      <c r="B8824" t="s">
        <v>6298</v>
      </c>
      <c r="C8824" t="s">
        <v>142</v>
      </c>
      <c r="D8824" t="s">
        <v>143</v>
      </c>
      <c r="E8824">
        <v>0</v>
      </c>
      <c r="F8824" t="s">
        <v>36</v>
      </c>
      <c r="G8824">
        <v>0</v>
      </c>
      <c r="H8824">
        <v>0</v>
      </c>
      <c r="I8824">
        <v>9.5649999999999999E-2</v>
      </c>
    </row>
    <row r="8825" spans="1:9" x14ac:dyDescent="0.25">
      <c r="A8825">
        <v>2310040550</v>
      </c>
      <c r="B8825" t="s">
        <v>6298</v>
      </c>
      <c r="C8825" t="s">
        <v>2150</v>
      </c>
      <c r="D8825" t="s">
        <v>2151</v>
      </c>
      <c r="E8825">
        <v>0</v>
      </c>
      <c r="F8825" t="s">
        <v>36</v>
      </c>
      <c r="G8825">
        <v>0</v>
      </c>
      <c r="H8825">
        <v>0</v>
      </c>
      <c r="I8825">
        <v>9.5649999999999999E-2</v>
      </c>
    </row>
    <row r="8826" spans="1:9" x14ac:dyDescent="0.25">
      <c r="A8826">
        <v>2310040551</v>
      </c>
      <c r="B8826" t="s">
        <v>6314</v>
      </c>
      <c r="C8826" t="s">
        <v>130</v>
      </c>
      <c r="D8826" t="s">
        <v>131</v>
      </c>
      <c r="E8826" s="1">
        <v>0</v>
      </c>
      <c r="F8826" t="s">
        <v>36</v>
      </c>
      <c r="G8826">
        <v>0</v>
      </c>
      <c r="H8826">
        <v>0</v>
      </c>
      <c r="I8826">
        <v>7.8616000000000005E-2</v>
      </c>
    </row>
    <row r="8827" spans="1:9" x14ac:dyDescent="0.25">
      <c r="A8827">
        <v>2310040551</v>
      </c>
      <c r="B8827" t="s">
        <v>6314</v>
      </c>
      <c r="C8827" t="s">
        <v>142</v>
      </c>
      <c r="D8827" t="s">
        <v>143</v>
      </c>
      <c r="E8827">
        <v>0</v>
      </c>
      <c r="F8827" t="s">
        <v>36</v>
      </c>
      <c r="G8827">
        <v>0</v>
      </c>
      <c r="H8827">
        <v>0</v>
      </c>
      <c r="I8827">
        <v>7.8616000000000005E-2</v>
      </c>
    </row>
    <row r="8828" spans="1:9" x14ac:dyDescent="0.25">
      <c r="A8828">
        <v>2310040551</v>
      </c>
      <c r="B8828" t="s">
        <v>6314</v>
      </c>
      <c r="C8828" t="s">
        <v>2150</v>
      </c>
      <c r="D8828" t="s">
        <v>2151</v>
      </c>
      <c r="E8828" s="1">
        <v>0</v>
      </c>
      <c r="F8828" t="s">
        <v>36</v>
      </c>
      <c r="G8828">
        <v>0</v>
      </c>
      <c r="H8828">
        <v>0</v>
      </c>
      <c r="I8828">
        <v>7.8616000000000005E-2</v>
      </c>
    </row>
    <row r="8829" spans="1:9" x14ac:dyDescent="0.25">
      <c r="A8829">
        <v>2310040552</v>
      </c>
      <c r="B8829" t="s">
        <v>6315</v>
      </c>
      <c r="C8829" t="s">
        <v>130</v>
      </c>
      <c r="D8829" t="s">
        <v>131</v>
      </c>
      <c r="E8829">
        <v>0</v>
      </c>
      <c r="F8829" t="s">
        <v>36</v>
      </c>
      <c r="G8829">
        <v>0</v>
      </c>
      <c r="H8829">
        <v>0</v>
      </c>
      <c r="I8829">
        <v>7.8460000000000002E-2</v>
      </c>
    </row>
    <row r="8830" spans="1:9" x14ac:dyDescent="0.25">
      <c r="A8830">
        <v>2310040552</v>
      </c>
      <c r="B8830" t="s">
        <v>6315</v>
      </c>
      <c r="C8830" t="s">
        <v>142</v>
      </c>
      <c r="D8830" t="s">
        <v>143</v>
      </c>
      <c r="E8830">
        <v>0</v>
      </c>
      <c r="F8830" t="s">
        <v>36</v>
      </c>
      <c r="G8830">
        <v>0</v>
      </c>
      <c r="H8830">
        <v>0</v>
      </c>
      <c r="I8830">
        <v>7.8460000000000002E-2</v>
      </c>
    </row>
    <row r="8831" spans="1:9" x14ac:dyDescent="0.25">
      <c r="A8831">
        <v>2310040552</v>
      </c>
      <c r="B8831" t="s">
        <v>6315</v>
      </c>
      <c r="C8831" t="s">
        <v>2150</v>
      </c>
      <c r="D8831" t="s">
        <v>2151</v>
      </c>
      <c r="E8831" s="1">
        <v>0</v>
      </c>
      <c r="F8831" t="s">
        <v>36</v>
      </c>
      <c r="G8831">
        <v>0</v>
      </c>
      <c r="H8831">
        <v>0</v>
      </c>
      <c r="I8831">
        <v>7.8460000000000002E-2</v>
      </c>
    </row>
    <row r="8832" spans="1:9" x14ac:dyDescent="0.25">
      <c r="A8832">
        <v>2310040553</v>
      </c>
      <c r="B8832" t="s">
        <v>6300</v>
      </c>
      <c r="C8832" t="s">
        <v>130</v>
      </c>
      <c r="D8832" t="s">
        <v>131</v>
      </c>
      <c r="E8832">
        <v>0</v>
      </c>
      <c r="F8832" t="s">
        <v>36</v>
      </c>
      <c r="G8832">
        <v>0</v>
      </c>
      <c r="H8832">
        <v>0</v>
      </c>
      <c r="I8832">
        <v>7.1773000000000003E-2</v>
      </c>
    </row>
    <row r="8833" spans="1:9" x14ac:dyDescent="0.25">
      <c r="A8833">
        <v>2310040553</v>
      </c>
      <c r="B8833" t="s">
        <v>6300</v>
      </c>
      <c r="C8833" t="s">
        <v>142</v>
      </c>
      <c r="D8833" t="s">
        <v>143</v>
      </c>
      <c r="E8833" s="1">
        <v>0</v>
      </c>
      <c r="F8833" t="s">
        <v>36</v>
      </c>
      <c r="G8833">
        <v>0</v>
      </c>
      <c r="H8833">
        <v>0</v>
      </c>
      <c r="I8833">
        <v>8.2848000000000005E-2</v>
      </c>
    </row>
    <row r="8834" spans="1:9" x14ac:dyDescent="0.25">
      <c r="A8834">
        <v>2310040553</v>
      </c>
      <c r="B8834" t="s">
        <v>6300</v>
      </c>
      <c r="C8834" t="s">
        <v>2150</v>
      </c>
      <c r="D8834" t="s">
        <v>2151</v>
      </c>
      <c r="E8834">
        <v>0</v>
      </c>
      <c r="F8834" t="s">
        <v>36</v>
      </c>
      <c r="G8834">
        <v>0</v>
      </c>
      <c r="H8834">
        <v>0</v>
      </c>
      <c r="I8834">
        <v>9.4644000000000006E-2</v>
      </c>
    </row>
    <row r="8835" spans="1:9" x14ac:dyDescent="0.25">
      <c r="A8835">
        <v>2310040554</v>
      </c>
      <c r="B8835" t="s">
        <v>6322</v>
      </c>
      <c r="C8835" t="s">
        <v>130</v>
      </c>
      <c r="D8835" t="s">
        <v>131</v>
      </c>
      <c r="E8835" s="1">
        <v>0</v>
      </c>
      <c r="F8835" t="s">
        <v>36</v>
      </c>
      <c r="G8835">
        <v>0</v>
      </c>
      <c r="H8835">
        <v>0</v>
      </c>
      <c r="I8835">
        <v>6.8178000000000002E-2</v>
      </c>
    </row>
    <row r="8836" spans="1:9" x14ac:dyDescent="0.25">
      <c r="A8836">
        <v>2310040554</v>
      </c>
      <c r="B8836" t="s">
        <v>6322</v>
      </c>
      <c r="C8836" t="s">
        <v>142</v>
      </c>
      <c r="D8836" t="s">
        <v>143</v>
      </c>
      <c r="E8836">
        <v>0</v>
      </c>
      <c r="F8836" t="s">
        <v>36</v>
      </c>
      <c r="G8836">
        <v>0</v>
      </c>
      <c r="H8836">
        <v>0</v>
      </c>
      <c r="I8836">
        <v>7.2975999999999999E-2</v>
      </c>
    </row>
    <row r="8837" spans="1:9" x14ac:dyDescent="0.25">
      <c r="A8837">
        <v>2310040554</v>
      </c>
      <c r="B8837" t="s">
        <v>6322</v>
      </c>
      <c r="C8837" t="s">
        <v>2150</v>
      </c>
      <c r="D8837" t="s">
        <v>2151</v>
      </c>
      <c r="E8837">
        <v>0</v>
      </c>
      <c r="F8837" t="s">
        <v>36</v>
      </c>
      <c r="G8837">
        <v>0</v>
      </c>
      <c r="H8837">
        <v>0</v>
      </c>
      <c r="I8837">
        <v>7.2975999999999999E-2</v>
      </c>
    </row>
    <row r="8838" spans="1:9" x14ac:dyDescent="0.25">
      <c r="A8838">
        <v>2310040555</v>
      </c>
      <c r="B8838" t="s">
        <v>6317</v>
      </c>
      <c r="C8838" t="s">
        <v>130</v>
      </c>
      <c r="D8838" t="s">
        <v>131</v>
      </c>
      <c r="E8838">
        <v>0</v>
      </c>
      <c r="F8838" t="s">
        <v>36</v>
      </c>
      <c r="G8838">
        <v>0</v>
      </c>
      <c r="H8838">
        <v>0</v>
      </c>
      <c r="I8838">
        <v>7.7223E-2</v>
      </c>
    </row>
    <row r="8839" spans="1:9" x14ac:dyDescent="0.25">
      <c r="A8839">
        <v>2310040555</v>
      </c>
      <c r="B8839" t="s">
        <v>6317</v>
      </c>
      <c r="C8839" t="s">
        <v>142</v>
      </c>
      <c r="D8839" t="s">
        <v>143</v>
      </c>
      <c r="E8839" s="1">
        <v>0</v>
      </c>
      <c r="F8839" t="s">
        <v>36</v>
      </c>
      <c r="G8839">
        <v>0</v>
      </c>
      <c r="H8839">
        <v>0</v>
      </c>
      <c r="I8839">
        <v>7.5119000000000005E-2</v>
      </c>
    </row>
    <row r="8840" spans="1:9" x14ac:dyDescent="0.25">
      <c r="A8840">
        <v>2310040555</v>
      </c>
      <c r="B8840" t="s">
        <v>6317</v>
      </c>
      <c r="C8840" t="s">
        <v>2150</v>
      </c>
      <c r="D8840" t="s">
        <v>2151</v>
      </c>
      <c r="E8840" s="1">
        <v>0</v>
      </c>
      <c r="F8840" t="s">
        <v>36</v>
      </c>
      <c r="G8840">
        <v>0</v>
      </c>
      <c r="H8840">
        <v>0</v>
      </c>
      <c r="I8840">
        <v>7.4615000000000001E-2</v>
      </c>
    </row>
    <row r="8841" spans="1:9" x14ac:dyDescent="0.25">
      <c r="A8841">
        <v>2310040556</v>
      </c>
      <c r="B8841" t="s">
        <v>6310</v>
      </c>
      <c r="C8841" t="s">
        <v>130</v>
      </c>
      <c r="D8841" t="s">
        <v>131</v>
      </c>
      <c r="E8841">
        <v>0</v>
      </c>
      <c r="F8841" t="s">
        <v>36</v>
      </c>
      <c r="G8841">
        <v>0</v>
      </c>
      <c r="H8841">
        <v>0</v>
      </c>
      <c r="I8841">
        <v>8.5598999999999995E-2</v>
      </c>
    </row>
    <row r="8842" spans="1:9" x14ac:dyDescent="0.25">
      <c r="A8842">
        <v>2310040556</v>
      </c>
      <c r="B8842" t="s">
        <v>6310</v>
      </c>
      <c r="C8842" t="s">
        <v>142</v>
      </c>
      <c r="D8842" t="s">
        <v>143</v>
      </c>
      <c r="E8842" s="1">
        <v>0</v>
      </c>
      <c r="F8842" t="s">
        <v>36</v>
      </c>
      <c r="G8842">
        <v>0</v>
      </c>
      <c r="H8842">
        <v>0</v>
      </c>
      <c r="I8842">
        <v>8.4211999999999995E-2</v>
      </c>
    </row>
    <row r="8843" spans="1:9" x14ac:dyDescent="0.25">
      <c r="A8843">
        <v>2310040556</v>
      </c>
      <c r="B8843" t="s">
        <v>6310</v>
      </c>
      <c r="C8843" t="s">
        <v>2150</v>
      </c>
      <c r="D8843" t="s">
        <v>2151</v>
      </c>
      <c r="E8843" s="1">
        <v>0</v>
      </c>
      <c r="F8843" t="s">
        <v>36</v>
      </c>
      <c r="G8843">
        <v>0</v>
      </c>
      <c r="H8843">
        <v>0</v>
      </c>
      <c r="I8843">
        <v>8.4211999999999995E-2</v>
      </c>
    </row>
    <row r="8844" spans="1:9" x14ac:dyDescent="0.25">
      <c r="A8844">
        <v>2310040557</v>
      </c>
      <c r="B8844" t="s">
        <v>6324</v>
      </c>
      <c r="C8844" t="s">
        <v>130</v>
      </c>
      <c r="D8844" t="s">
        <v>131</v>
      </c>
      <c r="E8844">
        <v>0</v>
      </c>
      <c r="F8844" t="s">
        <v>36</v>
      </c>
      <c r="G8844">
        <v>0</v>
      </c>
      <c r="H8844">
        <v>0</v>
      </c>
      <c r="I8844">
        <v>6.9582000000000005E-2</v>
      </c>
    </row>
    <row r="8845" spans="1:9" x14ac:dyDescent="0.25">
      <c r="A8845">
        <v>2310040557</v>
      </c>
      <c r="B8845" t="s">
        <v>6324</v>
      </c>
      <c r="C8845" t="s">
        <v>142</v>
      </c>
      <c r="D8845" t="s">
        <v>143</v>
      </c>
      <c r="E8845" s="1">
        <v>0</v>
      </c>
      <c r="F8845" t="s">
        <v>36</v>
      </c>
      <c r="G8845">
        <v>0</v>
      </c>
      <c r="H8845">
        <v>0</v>
      </c>
      <c r="I8845">
        <v>6.9582000000000005E-2</v>
      </c>
    </row>
    <row r="8846" spans="1:9" x14ac:dyDescent="0.25">
      <c r="A8846">
        <v>2310040557</v>
      </c>
      <c r="B8846" t="s">
        <v>6324</v>
      </c>
      <c r="C8846" t="s">
        <v>2150</v>
      </c>
      <c r="D8846" t="s">
        <v>2151</v>
      </c>
      <c r="E8846">
        <v>0</v>
      </c>
      <c r="F8846" t="s">
        <v>36</v>
      </c>
      <c r="G8846">
        <v>0</v>
      </c>
      <c r="H8846">
        <v>0</v>
      </c>
      <c r="I8846">
        <v>6.9582000000000005E-2</v>
      </c>
    </row>
    <row r="8847" spans="1:9" x14ac:dyDescent="0.25">
      <c r="A8847">
        <v>2310040558</v>
      </c>
      <c r="B8847" t="s">
        <v>6320</v>
      </c>
      <c r="C8847" t="s">
        <v>130</v>
      </c>
      <c r="D8847" t="s">
        <v>131</v>
      </c>
      <c r="E8847">
        <v>0</v>
      </c>
      <c r="F8847" t="s">
        <v>36</v>
      </c>
      <c r="G8847">
        <v>0</v>
      </c>
      <c r="H8847">
        <v>0</v>
      </c>
      <c r="I8847">
        <v>6.4981999999999998E-2</v>
      </c>
    </row>
    <row r="8848" spans="1:9" x14ac:dyDescent="0.25">
      <c r="A8848">
        <v>2310040558</v>
      </c>
      <c r="B8848" t="s">
        <v>6320</v>
      </c>
      <c r="C8848" t="s">
        <v>142</v>
      </c>
      <c r="D8848" t="s">
        <v>143</v>
      </c>
      <c r="E8848">
        <v>0</v>
      </c>
      <c r="F8848" t="s">
        <v>36</v>
      </c>
      <c r="G8848">
        <v>0</v>
      </c>
      <c r="H8848">
        <v>0</v>
      </c>
      <c r="I8848">
        <v>7.4417999999999998E-2</v>
      </c>
    </row>
    <row r="8849" spans="1:9" x14ac:dyDescent="0.25">
      <c r="A8849">
        <v>2310040558</v>
      </c>
      <c r="B8849" t="s">
        <v>6320</v>
      </c>
      <c r="C8849" t="s">
        <v>2150</v>
      </c>
      <c r="D8849" t="s">
        <v>2151</v>
      </c>
      <c r="E8849" s="1">
        <v>0</v>
      </c>
      <c r="F8849" t="s">
        <v>36</v>
      </c>
      <c r="G8849">
        <v>0</v>
      </c>
      <c r="H8849">
        <v>0</v>
      </c>
      <c r="I8849">
        <v>7.4417999999999998E-2</v>
      </c>
    </row>
    <row r="8850" spans="1:9" x14ac:dyDescent="0.25">
      <c r="A8850">
        <v>2310040559</v>
      </c>
      <c r="B8850" t="s">
        <v>6753</v>
      </c>
      <c r="C8850" t="s">
        <v>130</v>
      </c>
      <c r="D8850" t="s">
        <v>131</v>
      </c>
      <c r="E8850" s="1">
        <v>2889</v>
      </c>
      <c r="F8850" t="s">
        <v>36</v>
      </c>
      <c r="G8850">
        <v>0</v>
      </c>
      <c r="H8850">
        <v>0</v>
      </c>
      <c r="I8850">
        <v>9.9695000000000006E-2</v>
      </c>
    </row>
    <row r="8851" spans="1:9" x14ac:dyDescent="0.25">
      <c r="A8851">
        <v>2310040559</v>
      </c>
      <c r="B8851" t="s">
        <v>6753</v>
      </c>
      <c r="C8851" t="s">
        <v>142</v>
      </c>
      <c r="D8851" t="s">
        <v>143</v>
      </c>
      <c r="E8851" s="1">
        <v>0</v>
      </c>
      <c r="F8851" t="s">
        <v>36</v>
      </c>
      <c r="G8851">
        <v>0</v>
      </c>
      <c r="H8851">
        <v>0</v>
      </c>
      <c r="I8851">
        <v>9.9695000000000006E-2</v>
      </c>
    </row>
    <row r="8852" spans="1:9" x14ac:dyDescent="0.25">
      <c r="A8852">
        <v>2310040560</v>
      </c>
      <c r="B8852" t="s">
        <v>2200</v>
      </c>
      <c r="C8852" t="s">
        <v>130</v>
      </c>
      <c r="D8852" t="s">
        <v>131</v>
      </c>
      <c r="E8852" s="1">
        <v>16357.2857</v>
      </c>
      <c r="F8852" t="s">
        <v>36</v>
      </c>
      <c r="G8852">
        <v>0</v>
      </c>
      <c r="H8852">
        <v>0</v>
      </c>
      <c r="I8852">
        <v>0.110828</v>
      </c>
    </row>
    <row r="8853" spans="1:9" x14ac:dyDescent="0.25">
      <c r="A8853">
        <v>2310040560</v>
      </c>
      <c r="B8853" t="s">
        <v>2200</v>
      </c>
      <c r="C8853" t="s">
        <v>142</v>
      </c>
      <c r="D8853" t="s">
        <v>143</v>
      </c>
      <c r="E8853" s="1">
        <v>0</v>
      </c>
      <c r="F8853" t="s">
        <v>36</v>
      </c>
      <c r="G8853">
        <v>0</v>
      </c>
      <c r="H8853">
        <v>0</v>
      </c>
      <c r="I8853">
        <v>0.11082699999999999</v>
      </c>
    </row>
    <row r="8854" spans="1:9" x14ac:dyDescent="0.25">
      <c r="A8854">
        <v>2310040561</v>
      </c>
      <c r="B8854" t="s">
        <v>2201</v>
      </c>
      <c r="C8854" t="s">
        <v>130</v>
      </c>
      <c r="D8854" t="s">
        <v>131</v>
      </c>
      <c r="E8854" s="1">
        <v>13701</v>
      </c>
      <c r="F8854" t="s">
        <v>36</v>
      </c>
      <c r="G8854">
        <v>0</v>
      </c>
      <c r="H8854" s="1">
        <v>0</v>
      </c>
      <c r="I8854">
        <v>9.9931000000000006E-2</v>
      </c>
    </row>
    <row r="8855" spans="1:9" x14ac:dyDescent="0.25">
      <c r="A8855">
        <v>2310040561</v>
      </c>
      <c r="B8855" t="s">
        <v>2201</v>
      </c>
      <c r="C8855" t="s">
        <v>142</v>
      </c>
      <c r="D8855" t="s">
        <v>143</v>
      </c>
      <c r="E8855">
        <v>0</v>
      </c>
      <c r="F8855" t="s">
        <v>36</v>
      </c>
      <c r="G8855">
        <v>0</v>
      </c>
      <c r="H8855" s="1">
        <v>0</v>
      </c>
      <c r="I8855">
        <v>9.9932000000000007E-2</v>
      </c>
    </row>
    <row r="8856" spans="1:9" x14ac:dyDescent="0.25">
      <c r="A8856">
        <v>2310040562</v>
      </c>
      <c r="B8856" t="s">
        <v>2202</v>
      </c>
      <c r="C8856" t="s">
        <v>130</v>
      </c>
      <c r="D8856" t="s">
        <v>131</v>
      </c>
      <c r="E8856" s="1">
        <v>13938</v>
      </c>
      <c r="F8856" t="s">
        <v>36</v>
      </c>
      <c r="G8856">
        <v>0</v>
      </c>
      <c r="H8856">
        <v>0</v>
      </c>
      <c r="I8856">
        <v>0.1137</v>
      </c>
    </row>
    <row r="8857" spans="1:9" x14ac:dyDescent="0.25">
      <c r="A8857">
        <v>2310040562</v>
      </c>
      <c r="B8857" t="s">
        <v>2202</v>
      </c>
      <c r="C8857" t="s">
        <v>142</v>
      </c>
      <c r="D8857" t="s">
        <v>143</v>
      </c>
      <c r="E8857" s="1">
        <v>0</v>
      </c>
      <c r="F8857" t="s">
        <v>36</v>
      </c>
      <c r="G8857">
        <v>0</v>
      </c>
      <c r="H8857">
        <v>0</v>
      </c>
      <c r="I8857">
        <v>0.1137</v>
      </c>
    </row>
    <row r="8858" spans="1:9" x14ac:dyDescent="0.25">
      <c r="A8858">
        <v>2310040563</v>
      </c>
      <c r="B8858" t="s">
        <v>2203</v>
      </c>
      <c r="C8858" t="s">
        <v>130</v>
      </c>
      <c r="D8858" t="s">
        <v>131</v>
      </c>
      <c r="E8858" s="1">
        <v>13253</v>
      </c>
      <c r="F8858" t="s">
        <v>36</v>
      </c>
      <c r="G8858">
        <v>0</v>
      </c>
      <c r="H8858">
        <v>0</v>
      </c>
      <c r="I8858">
        <v>9.9345000000000003E-2</v>
      </c>
    </row>
    <row r="8859" spans="1:9" x14ac:dyDescent="0.25">
      <c r="A8859">
        <v>2310040563</v>
      </c>
      <c r="B8859" t="s">
        <v>2203</v>
      </c>
      <c r="C8859" t="s">
        <v>142</v>
      </c>
      <c r="D8859" t="s">
        <v>143</v>
      </c>
      <c r="E8859">
        <v>0</v>
      </c>
      <c r="F8859" t="s">
        <v>36</v>
      </c>
      <c r="G8859">
        <v>0</v>
      </c>
      <c r="H8859">
        <v>0</v>
      </c>
      <c r="I8859">
        <v>9.9342E-2</v>
      </c>
    </row>
    <row r="8860" spans="1:9" x14ac:dyDescent="0.25">
      <c r="A8860">
        <v>2310040564</v>
      </c>
      <c r="B8860" t="s">
        <v>2204</v>
      </c>
      <c r="C8860" t="s">
        <v>130</v>
      </c>
      <c r="D8860" t="s">
        <v>131</v>
      </c>
      <c r="E8860" s="1">
        <v>14221.0008</v>
      </c>
      <c r="F8860" t="s">
        <v>36</v>
      </c>
      <c r="G8860">
        <v>0</v>
      </c>
      <c r="H8860">
        <v>0</v>
      </c>
      <c r="I8860">
        <v>9.8117999999999997E-2</v>
      </c>
    </row>
    <row r="8861" spans="1:9" x14ac:dyDescent="0.25">
      <c r="A8861">
        <v>2310040564</v>
      </c>
      <c r="B8861" t="s">
        <v>2204</v>
      </c>
      <c r="C8861" t="s">
        <v>142</v>
      </c>
      <c r="D8861" t="s">
        <v>143</v>
      </c>
      <c r="E8861" s="1">
        <v>0</v>
      </c>
      <c r="F8861" t="s">
        <v>36</v>
      </c>
      <c r="G8861">
        <v>0</v>
      </c>
      <c r="H8861">
        <v>0</v>
      </c>
      <c r="I8861">
        <v>9.8115999999999995E-2</v>
      </c>
    </row>
    <row r="8862" spans="1:9" x14ac:dyDescent="0.25">
      <c r="A8862">
        <v>2310040565</v>
      </c>
      <c r="B8862" t="s">
        <v>2205</v>
      </c>
      <c r="C8862" t="s">
        <v>130</v>
      </c>
      <c r="D8862" t="s">
        <v>131</v>
      </c>
      <c r="E8862" s="1">
        <v>13131</v>
      </c>
      <c r="F8862" t="s">
        <v>36</v>
      </c>
      <c r="G8862">
        <v>0</v>
      </c>
      <c r="H8862">
        <v>0</v>
      </c>
      <c r="I8862">
        <v>0.106956</v>
      </c>
    </row>
    <row r="8863" spans="1:9" x14ac:dyDescent="0.25">
      <c r="A8863">
        <v>2310040565</v>
      </c>
      <c r="B8863" t="s">
        <v>2205</v>
      </c>
      <c r="C8863" t="s">
        <v>142</v>
      </c>
      <c r="D8863" t="s">
        <v>143</v>
      </c>
      <c r="E8863">
        <v>0</v>
      </c>
      <c r="F8863" t="s">
        <v>36</v>
      </c>
      <c r="G8863">
        <v>0</v>
      </c>
      <c r="H8863">
        <v>0</v>
      </c>
      <c r="I8863">
        <v>0.106957</v>
      </c>
    </row>
    <row r="8864" spans="1:9" x14ac:dyDescent="0.25">
      <c r="A8864">
        <v>2310040566</v>
      </c>
      <c r="B8864" t="s">
        <v>2206</v>
      </c>
      <c r="C8864" t="s">
        <v>130</v>
      </c>
      <c r="D8864" t="s">
        <v>131</v>
      </c>
      <c r="E8864" s="1">
        <v>14493</v>
      </c>
      <c r="F8864" t="s">
        <v>36</v>
      </c>
      <c r="G8864">
        <v>0</v>
      </c>
      <c r="H8864">
        <v>0</v>
      </c>
      <c r="I8864">
        <v>9.6088999999999994E-2</v>
      </c>
    </row>
    <row r="8865" spans="1:9" x14ac:dyDescent="0.25">
      <c r="A8865">
        <v>2310040566</v>
      </c>
      <c r="B8865" t="s">
        <v>2206</v>
      </c>
      <c r="C8865" t="s">
        <v>142</v>
      </c>
      <c r="D8865" t="s">
        <v>143</v>
      </c>
      <c r="E8865">
        <v>0</v>
      </c>
      <c r="F8865" t="s">
        <v>36</v>
      </c>
      <c r="G8865">
        <v>0</v>
      </c>
      <c r="H8865">
        <v>0</v>
      </c>
      <c r="I8865">
        <v>9.6086000000000005E-2</v>
      </c>
    </row>
    <row r="8866" spans="1:9" x14ac:dyDescent="0.25">
      <c r="A8866">
        <v>2310040567</v>
      </c>
      <c r="B8866" t="s">
        <v>2207</v>
      </c>
      <c r="C8866" t="s">
        <v>130</v>
      </c>
      <c r="D8866" t="s">
        <v>131</v>
      </c>
      <c r="E8866" s="1">
        <v>14561</v>
      </c>
      <c r="F8866" t="s">
        <v>36</v>
      </c>
      <c r="G8866">
        <v>0</v>
      </c>
      <c r="H8866">
        <v>0</v>
      </c>
      <c r="I8866">
        <v>0.10184600000000001</v>
      </c>
    </row>
    <row r="8867" spans="1:9" x14ac:dyDescent="0.25">
      <c r="A8867">
        <v>2310040567</v>
      </c>
      <c r="B8867" t="s">
        <v>2207</v>
      </c>
      <c r="C8867" t="s">
        <v>142</v>
      </c>
      <c r="D8867" t="s">
        <v>143</v>
      </c>
      <c r="E8867">
        <v>0</v>
      </c>
      <c r="F8867" t="s">
        <v>36</v>
      </c>
      <c r="G8867">
        <v>0</v>
      </c>
      <c r="H8867">
        <v>0</v>
      </c>
      <c r="I8867">
        <v>0.101844</v>
      </c>
    </row>
    <row r="8868" spans="1:9" x14ac:dyDescent="0.25">
      <c r="A8868">
        <v>2310040568</v>
      </c>
      <c r="B8868" t="s">
        <v>2208</v>
      </c>
      <c r="C8868" t="s">
        <v>130</v>
      </c>
      <c r="D8868" t="s">
        <v>131</v>
      </c>
      <c r="E8868" s="1">
        <v>11792</v>
      </c>
      <c r="F8868" t="s">
        <v>36</v>
      </c>
      <c r="G8868">
        <v>0</v>
      </c>
      <c r="H8868">
        <v>0</v>
      </c>
      <c r="I8868">
        <v>0.114194</v>
      </c>
    </row>
    <row r="8869" spans="1:9" x14ac:dyDescent="0.25">
      <c r="A8869">
        <v>2310040568</v>
      </c>
      <c r="B8869" t="s">
        <v>2208</v>
      </c>
      <c r="C8869" t="s">
        <v>142</v>
      </c>
      <c r="D8869" t="s">
        <v>143</v>
      </c>
      <c r="E8869">
        <v>0</v>
      </c>
      <c r="F8869" t="s">
        <v>36</v>
      </c>
      <c r="G8869">
        <v>0</v>
      </c>
      <c r="H8869">
        <v>0</v>
      </c>
      <c r="I8869">
        <v>0.114194</v>
      </c>
    </row>
    <row r="8870" spans="1:9" x14ac:dyDescent="0.25">
      <c r="A8870">
        <v>2310040569</v>
      </c>
      <c r="B8870" t="s">
        <v>2209</v>
      </c>
      <c r="C8870" t="s">
        <v>130</v>
      </c>
      <c r="D8870" t="s">
        <v>131</v>
      </c>
      <c r="E8870" s="1">
        <v>15479</v>
      </c>
      <c r="F8870" t="s">
        <v>36</v>
      </c>
      <c r="G8870">
        <v>0</v>
      </c>
      <c r="H8870">
        <v>0</v>
      </c>
      <c r="I8870">
        <v>9.7521999999999998E-2</v>
      </c>
    </row>
    <row r="8871" spans="1:9" x14ac:dyDescent="0.25">
      <c r="A8871">
        <v>2310040569</v>
      </c>
      <c r="B8871" t="s">
        <v>2209</v>
      </c>
      <c r="C8871" t="s">
        <v>142</v>
      </c>
      <c r="D8871" t="s">
        <v>143</v>
      </c>
      <c r="E8871">
        <v>0</v>
      </c>
      <c r="F8871" t="s">
        <v>36</v>
      </c>
      <c r="G8871">
        <v>0</v>
      </c>
      <c r="H8871">
        <v>0</v>
      </c>
      <c r="I8871">
        <v>9.7521999999999998E-2</v>
      </c>
    </row>
    <row r="8872" spans="1:9" x14ac:dyDescent="0.25">
      <c r="A8872">
        <v>2310040570</v>
      </c>
      <c r="B8872" t="s">
        <v>2210</v>
      </c>
      <c r="C8872" t="s">
        <v>130</v>
      </c>
      <c r="D8872" t="s">
        <v>131</v>
      </c>
      <c r="E8872" s="1">
        <v>13399</v>
      </c>
      <c r="F8872" t="s">
        <v>36</v>
      </c>
      <c r="G8872">
        <v>0</v>
      </c>
      <c r="H8872">
        <v>0</v>
      </c>
      <c r="I8872">
        <v>9.3847E-2</v>
      </c>
    </row>
    <row r="8873" spans="1:9" x14ac:dyDescent="0.25">
      <c r="A8873">
        <v>2310040570</v>
      </c>
      <c r="B8873" t="s">
        <v>2210</v>
      </c>
      <c r="C8873" t="s">
        <v>142</v>
      </c>
      <c r="D8873" t="s">
        <v>143</v>
      </c>
      <c r="E8873">
        <v>0</v>
      </c>
      <c r="F8873" t="s">
        <v>36</v>
      </c>
      <c r="G8873">
        <v>0</v>
      </c>
      <c r="H8873">
        <v>0</v>
      </c>
      <c r="I8873">
        <v>9.3849000000000002E-2</v>
      </c>
    </row>
    <row r="8874" spans="1:9" x14ac:dyDescent="0.25">
      <c r="A8874">
        <v>2310040571</v>
      </c>
      <c r="B8874" t="s">
        <v>6754</v>
      </c>
      <c r="C8874" t="s">
        <v>130</v>
      </c>
      <c r="D8874" t="s">
        <v>131</v>
      </c>
      <c r="E8874" s="1">
        <v>3013.4544999999998</v>
      </c>
      <c r="F8874" t="s">
        <v>36</v>
      </c>
      <c r="G8874">
        <v>0</v>
      </c>
      <c r="H8874">
        <v>0</v>
      </c>
      <c r="I8874">
        <v>8.6475999999999997E-2</v>
      </c>
    </row>
    <row r="8875" spans="1:9" x14ac:dyDescent="0.25">
      <c r="A8875">
        <v>2310040571</v>
      </c>
      <c r="B8875" t="s">
        <v>6754</v>
      </c>
      <c r="C8875" t="s">
        <v>142</v>
      </c>
      <c r="D8875" t="s">
        <v>143</v>
      </c>
      <c r="E8875">
        <v>0</v>
      </c>
      <c r="F8875" t="s">
        <v>36</v>
      </c>
      <c r="G8875">
        <v>0</v>
      </c>
      <c r="H8875">
        <v>0</v>
      </c>
      <c r="I8875">
        <v>9.4225000000000003E-2</v>
      </c>
    </row>
    <row r="8876" spans="1:9" x14ac:dyDescent="0.25">
      <c r="A8876">
        <v>2310040571</v>
      </c>
      <c r="B8876" t="s">
        <v>6754</v>
      </c>
      <c r="C8876" t="s">
        <v>2150</v>
      </c>
      <c r="D8876" t="s">
        <v>2151</v>
      </c>
      <c r="E8876">
        <v>0</v>
      </c>
      <c r="F8876" t="s">
        <v>36</v>
      </c>
      <c r="G8876">
        <v>0</v>
      </c>
      <c r="H8876">
        <v>0</v>
      </c>
      <c r="I8876">
        <v>9.4299999999999995E-2</v>
      </c>
    </row>
    <row r="8877" spans="1:9" x14ac:dyDescent="0.25">
      <c r="A8877">
        <v>2310040572</v>
      </c>
      <c r="B8877" t="s">
        <v>2212</v>
      </c>
      <c r="C8877" t="s">
        <v>8706</v>
      </c>
      <c r="D8877" t="s">
        <v>8707</v>
      </c>
      <c r="E8877">
        <v>11.85</v>
      </c>
      <c r="F8877" t="s">
        <v>89</v>
      </c>
      <c r="G8877">
        <v>0</v>
      </c>
      <c r="H8877">
        <v>0</v>
      </c>
      <c r="I8877">
        <v>19.455696</v>
      </c>
    </row>
    <row r="8878" spans="1:9" x14ac:dyDescent="0.25">
      <c r="A8878">
        <v>2310040572</v>
      </c>
      <c r="B8878" t="s">
        <v>2212</v>
      </c>
      <c r="C8878" t="s">
        <v>130</v>
      </c>
      <c r="D8878" t="s">
        <v>131</v>
      </c>
      <c r="E8878">
        <v>41.018000000000001</v>
      </c>
      <c r="F8878" t="s">
        <v>89</v>
      </c>
      <c r="G8878">
        <v>0</v>
      </c>
      <c r="H8878">
        <v>0</v>
      </c>
      <c r="I8878">
        <v>17.586669000000001</v>
      </c>
    </row>
    <row r="8879" spans="1:9" x14ac:dyDescent="0.25">
      <c r="A8879">
        <v>2310040572</v>
      </c>
      <c r="B8879" t="s">
        <v>2212</v>
      </c>
      <c r="C8879" t="s">
        <v>142</v>
      </c>
      <c r="D8879" t="s">
        <v>143</v>
      </c>
      <c r="E8879">
        <v>0</v>
      </c>
      <c r="F8879" t="s">
        <v>89</v>
      </c>
      <c r="G8879">
        <v>0</v>
      </c>
      <c r="H8879">
        <v>0</v>
      </c>
      <c r="I8879">
        <v>19.495066000000001</v>
      </c>
    </row>
    <row r="8880" spans="1:9" x14ac:dyDescent="0.25">
      <c r="A8880">
        <v>2310040572</v>
      </c>
      <c r="B8880" t="s">
        <v>2212</v>
      </c>
      <c r="C8880" t="s">
        <v>2150</v>
      </c>
      <c r="D8880" t="s">
        <v>2151</v>
      </c>
      <c r="E8880">
        <v>7.3239999999999998</v>
      </c>
      <c r="F8880" t="s">
        <v>89</v>
      </c>
      <c r="G8880">
        <v>0</v>
      </c>
      <c r="H8880">
        <v>0</v>
      </c>
      <c r="I8880">
        <v>17.586019</v>
      </c>
    </row>
    <row r="8881" spans="1:9" x14ac:dyDescent="0.25">
      <c r="A8881">
        <v>2310040575</v>
      </c>
      <c r="B8881" t="s">
        <v>2213</v>
      </c>
      <c r="C8881" t="s">
        <v>130</v>
      </c>
      <c r="D8881" t="s">
        <v>131</v>
      </c>
      <c r="E8881">
        <v>117.44</v>
      </c>
      <c r="F8881" t="s">
        <v>89</v>
      </c>
      <c r="G8881">
        <v>0</v>
      </c>
      <c r="H8881">
        <v>0</v>
      </c>
      <c r="I8881">
        <v>13.450272</v>
      </c>
    </row>
    <row r="8882" spans="1:9" x14ac:dyDescent="0.25">
      <c r="A8882">
        <v>2310040576</v>
      </c>
      <c r="B8882" t="s">
        <v>2214</v>
      </c>
      <c r="C8882" t="s">
        <v>130</v>
      </c>
      <c r="D8882" t="s">
        <v>131</v>
      </c>
      <c r="E8882">
        <v>87.1</v>
      </c>
      <c r="F8882" t="s">
        <v>89</v>
      </c>
      <c r="G8882">
        <v>0</v>
      </c>
      <c r="H8882">
        <v>0</v>
      </c>
      <c r="I8882">
        <v>16.952812999999999</v>
      </c>
    </row>
    <row r="8883" spans="1:9" x14ac:dyDescent="0.25">
      <c r="A8883">
        <v>2310040577</v>
      </c>
      <c r="B8883" t="s">
        <v>2215</v>
      </c>
      <c r="C8883" t="s">
        <v>130</v>
      </c>
      <c r="D8883" t="s">
        <v>131</v>
      </c>
      <c r="E8883">
        <v>112.1</v>
      </c>
      <c r="F8883" t="s">
        <v>89</v>
      </c>
      <c r="G8883">
        <v>0</v>
      </c>
      <c r="H8883">
        <v>0</v>
      </c>
      <c r="I8883">
        <v>16.952898999999999</v>
      </c>
    </row>
    <row r="8884" spans="1:9" x14ac:dyDescent="0.25">
      <c r="A8884">
        <v>2310040578</v>
      </c>
      <c r="B8884" t="s">
        <v>2216</v>
      </c>
      <c r="C8884" t="s">
        <v>130</v>
      </c>
      <c r="D8884" t="s">
        <v>131</v>
      </c>
      <c r="E8884">
        <v>58.6</v>
      </c>
      <c r="F8884" t="s">
        <v>89</v>
      </c>
      <c r="G8884">
        <v>0</v>
      </c>
      <c r="H8884">
        <v>0</v>
      </c>
      <c r="I8884">
        <v>16.952901000000001</v>
      </c>
    </row>
    <row r="8885" spans="1:9" x14ac:dyDescent="0.25">
      <c r="A8885">
        <v>2310040610</v>
      </c>
      <c r="B8885" t="s">
        <v>6755</v>
      </c>
      <c r="C8885" t="s">
        <v>130</v>
      </c>
      <c r="D8885" t="s">
        <v>131</v>
      </c>
      <c r="E8885" s="1">
        <v>2177.9747000000002</v>
      </c>
      <c r="F8885" t="s">
        <v>36</v>
      </c>
      <c r="G8885">
        <v>0</v>
      </c>
      <c r="H8885">
        <v>0</v>
      </c>
      <c r="I8885">
        <v>0.16345499999999999</v>
      </c>
    </row>
    <row r="8886" spans="1:9" x14ac:dyDescent="0.25">
      <c r="A8886">
        <v>2310040611</v>
      </c>
      <c r="B8886" t="s">
        <v>2218</v>
      </c>
      <c r="C8886" t="s">
        <v>130</v>
      </c>
      <c r="D8886" t="s">
        <v>131</v>
      </c>
      <c r="E8886" s="1">
        <v>1139.7847999999999</v>
      </c>
      <c r="F8886" t="s">
        <v>36</v>
      </c>
      <c r="G8886">
        <v>0</v>
      </c>
      <c r="H8886">
        <v>0</v>
      </c>
      <c r="I8886">
        <v>0.176875</v>
      </c>
    </row>
    <row r="8887" spans="1:9" x14ac:dyDescent="0.25">
      <c r="A8887">
        <v>2310040611</v>
      </c>
      <c r="B8887" t="s">
        <v>2218</v>
      </c>
      <c r="C8887" t="s">
        <v>142</v>
      </c>
      <c r="D8887" t="s">
        <v>143</v>
      </c>
      <c r="E8887">
        <v>0</v>
      </c>
      <c r="F8887" t="s">
        <v>36</v>
      </c>
      <c r="G8887">
        <v>0</v>
      </c>
      <c r="H8887">
        <v>0</v>
      </c>
      <c r="I8887">
        <v>0.176868</v>
      </c>
    </row>
    <row r="8888" spans="1:9" x14ac:dyDescent="0.25">
      <c r="A8888">
        <v>2310040612</v>
      </c>
      <c r="B8888" t="s">
        <v>2219</v>
      </c>
      <c r="C8888" t="s">
        <v>130</v>
      </c>
      <c r="D8888" t="s">
        <v>131</v>
      </c>
      <c r="E8888">
        <v>830.78480000000002</v>
      </c>
      <c r="F8888" t="s">
        <v>36</v>
      </c>
      <c r="G8888">
        <v>0</v>
      </c>
      <c r="H8888">
        <v>0</v>
      </c>
      <c r="I8888">
        <v>0.17388400000000001</v>
      </c>
    </row>
    <row r="8889" spans="1:9" x14ac:dyDescent="0.25">
      <c r="A8889">
        <v>2310040612</v>
      </c>
      <c r="B8889" t="s">
        <v>2219</v>
      </c>
      <c r="C8889" t="s">
        <v>142</v>
      </c>
      <c r="D8889" t="s">
        <v>143</v>
      </c>
      <c r="E8889">
        <v>0</v>
      </c>
      <c r="F8889" t="s">
        <v>36</v>
      </c>
      <c r="G8889">
        <v>0</v>
      </c>
      <c r="H8889">
        <v>0</v>
      </c>
      <c r="I8889">
        <v>0.17388500000000001</v>
      </c>
    </row>
    <row r="8890" spans="1:9" x14ac:dyDescent="0.25">
      <c r="A8890">
        <v>2310040613</v>
      </c>
      <c r="B8890" t="s">
        <v>2220</v>
      </c>
      <c r="C8890" t="s">
        <v>130</v>
      </c>
      <c r="D8890" t="s">
        <v>131</v>
      </c>
      <c r="E8890" s="1">
        <v>1897.7847999999999</v>
      </c>
      <c r="F8890" t="s">
        <v>36</v>
      </c>
      <c r="G8890">
        <v>0</v>
      </c>
      <c r="H8890">
        <v>0</v>
      </c>
      <c r="I8890">
        <v>0.13878299999999999</v>
      </c>
    </row>
    <row r="8891" spans="1:9" x14ac:dyDescent="0.25">
      <c r="A8891">
        <v>2310040613</v>
      </c>
      <c r="B8891" t="s">
        <v>2220</v>
      </c>
      <c r="C8891" t="s">
        <v>142</v>
      </c>
      <c r="D8891" t="s">
        <v>143</v>
      </c>
      <c r="E8891">
        <v>0</v>
      </c>
      <c r="F8891" t="s">
        <v>36</v>
      </c>
      <c r="G8891">
        <v>0</v>
      </c>
      <c r="H8891">
        <v>0</v>
      </c>
      <c r="I8891">
        <v>0.13878099999999999</v>
      </c>
    </row>
    <row r="8892" spans="1:9" x14ac:dyDescent="0.25">
      <c r="A8892">
        <v>2310040614</v>
      </c>
      <c r="B8892" t="s">
        <v>2221</v>
      </c>
      <c r="C8892" t="s">
        <v>130</v>
      </c>
      <c r="D8892" t="s">
        <v>131</v>
      </c>
      <c r="E8892">
        <v>786.43039999999996</v>
      </c>
      <c r="F8892" t="s">
        <v>36</v>
      </c>
      <c r="G8892">
        <v>0</v>
      </c>
      <c r="H8892">
        <v>0</v>
      </c>
      <c r="I8892">
        <v>0.229467</v>
      </c>
    </row>
    <row r="8893" spans="1:9" x14ac:dyDescent="0.25">
      <c r="A8893">
        <v>2310040614</v>
      </c>
      <c r="B8893" t="s">
        <v>2221</v>
      </c>
      <c r="C8893" t="s">
        <v>142</v>
      </c>
      <c r="D8893" t="s">
        <v>143</v>
      </c>
      <c r="E8893">
        <v>0</v>
      </c>
      <c r="F8893" t="s">
        <v>36</v>
      </c>
      <c r="G8893">
        <v>0</v>
      </c>
      <c r="H8893">
        <v>0</v>
      </c>
      <c r="I8893">
        <v>0.229467</v>
      </c>
    </row>
    <row r="8894" spans="1:9" x14ac:dyDescent="0.25">
      <c r="A8894">
        <v>2310040615</v>
      </c>
      <c r="B8894" t="s">
        <v>2222</v>
      </c>
      <c r="C8894" t="s">
        <v>130</v>
      </c>
      <c r="D8894" t="s">
        <v>131</v>
      </c>
      <c r="E8894" s="1">
        <v>2000</v>
      </c>
      <c r="F8894" t="s">
        <v>36</v>
      </c>
      <c r="G8894">
        <v>0</v>
      </c>
      <c r="H8894">
        <v>0</v>
      </c>
      <c r="I8894">
        <v>0.18445500000000001</v>
      </c>
    </row>
    <row r="8895" spans="1:9" x14ac:dyDescent="0.25">
      <c r="A8895">
        <v>2310040615</v>
      </c>
      <c r="B8895" t="s">
        <v>2222</v>
      </c>
      <c r="C8895" t="s">
        <v>142</v>
      </c>
      <c r="D8895" t="s">
        <v>143</v>
      </c>
      <c r="E8895">
        <v>0</v>
      </c>
      <c r="F8895" t="s">
        <v>36</v>
      </c>
      <c r="G8895">
        <v>0</v>
      </c>
      <c r="H8895">
        <v>0</v>
      </c>
      <c r="I8895">
        <v>0.18445600000000001</v>
      </c>
    </row>
    <row r="8896" spans="1:9" x14ac:dyDescent="0.25">
      <c r="A8896">
        <v>2310050007</v>
      </c>
      <c r="B8896" t="s">
        <v>5381</v>
      </c>
      <c r="C8896" t="s">
        <v>8706</v>
      </c>
      <c r="D8896" t="s">
        <v>8707</v>
      </c>
      <c r="E8896">
        <v>1.9</v>
      </c>
      <c r="F8896" t="s">
        <v>89</v>
      </c>
      <c r="G8896">
        <v>0</v>
      </c>
      <c r="H8896">
        <v>0</v>
      </c>
      <c r="I8896">
        <v>21.589473999999999</v>
      </c>
    </row>
    <row r="8897" spans="1:9" x14ac:dyDescent="0.25">
      <c r="A8897">
        <v>2310050007</v>
      </c>
      <c r="B8897" t="s">
        <v>5381</v>
      </c>
      <c r="C8897" t="s">
        <v>1465</v>
      </c>
      <c r="D8897" t="s">
        <v>1466</v>
      </c>
      <c r="E8897">
        <v>0</v>
      </c>
      <c r="F8897" t="s">
        <v>89</v>
      </c>
      <c r="G8897">
        <v>0</v>
      </c>
      <c r="H8897">
        <v>0</v>
      </c>
      <c r="I8897">
        <v>18.924575999999998</v>
      </c>
    </row>
    <row r="8898" spans="1:9" x14ac:dyDescent="0.25">
      <c r="A8898">
        <v>2310050007</v>
      </c>
      <c r="B8898" t="s">
        <v>5381</v>
      </c>
      <c r="C8898" t="s">
        <v>2224</v>
      </c>
      <c r="D8898" t="s">
        <v>2225</v>
      </c>
      <c r="E8898">
        <v>0</v>
      </c>
      <c r="F8898" t="s">
        <v>89</v>
      </c>
      <c r="G8898">
        <v>0</v>
      </c>
      <c r="H8898">
        <v>0</v>
      </c>
      <c r="I8898">
        <v>21.590909</v>
      </c>
    </row>
    <row r="8899" spans="1:9" x14ac:dyDescent="0.25">
      <c r="A8899">
        <v>2310050008</v>
      </c>
      <c r="B8899" t="s">
        <v>5386</v>
      </c>
      <c r="C8899" t="s">
        <v>8706</v>
      </c>
      <c r="D8899" t="s">
        <v>8707</v>
      </c>
      <c r="E8899">
        <v>5.7</v>
      </c>
      <c r="F8899" t="s">
        <v>89</v>
      </c>
      <c r="G8899">
        <v>0</v>
      </c>
      <c r="H8899">
        <v>0</v>
      </c>
      <c r="I8899">
        <v>21.32807</v>
      </c>
    </row>
    <row r="8900" spans="1:9" x14ac:dyDescent="0.25">
      <c r="A8900">
        <v>2310050008</v>
      </c>
      <c r="B8900" t="s">
        <v>5386</v>
      </c>
      <c r="C8900" t="s">
        <v>2224</v>
      </c>
      <c r="D8900" t="s">
        <v>2225</v>
      </c>
      <c r="E8900">
        <v>0</v>
      </c>
      <c r="F8900" t="s">
        <v>89</v>
      </c>
      <c r="G8900">
        <v>0</v>
      </c>
      <c r="H8900">
        <v>0</v>
      </c>
      <c r="I8900" s="1">
        <v>21.328205000000001</v>
      </c>
    </row>
    <row r="8901" spans="1:9" x14ac:dyDescent="0.25">
      <c r="A8901">
        <v>2310050009</v>
      </c>
      <c r="B8901" t="s">
        <v>5406</v>
      </c>
      <c r="C8901" t="s">
        <v>8706</v>
      </c>
      <c r="D8901" t="s">
        <v>8707</v>
      </c>
      <c r="E8901">
        <v>2.7</v>
      </c>
      <c r="F8901" t="s">
        <v>89</v>
      </c>
      <c r="G8901">
        <v>0</v>
      </c>
      <c r="H8901">
        <v>0</v>
      </c>
      <c r="I8901" s="1">
        <v>20.203703999999998</v>
      </c>
    </row>
    <row r="8902" spans="1:9" x14ac:dyDescent="0.25">
      <c r="A8902">
        <v>2310050009</v>
      </c>
      <c r="B8902" t="s">
        <v>5406</v>
      </c>
      <c r="C8902" t="s">
        <v>1465</v>
      </c>
      <c r="D8902" t="s">
        <v>1466</v>
      </c>
      <c r="E8902">
        <v>0</v>
      </c>
      <c r="F8902" t="s">
        <v>89</v>
      </c>
      <c r="G8902">
        <v>0</v>
      </c>
      <c r="H8902">
        <v>0</v>
      </c>
      <c r="I8902">
        <v>18.623740999999999</v>
      </c>
    </row>
    <row r="8903" spans="1:9" x14ac:dyDescent="0.25">
      <c r="A8903">
        <v>2310050009</v>
      </c>
      <c r="B8903" t="s">
        <v>5406</v>
      </c>
      <c r="C8903" t="s">
        <v>2224</v>
      </c>
      <c r="D8903" t="s">
        <v>2225</v>
      </c>
      <c r="E8903">
        <v>0</v>
      </c>
      <c r="F8903" t="s">
        <v>89</v>
      </c>
      <c r="G8903">
        <v>0</v>
      </c>
      <c r="H8903">
        <v>0</v>
      </c>
      <c r="I8903" s="1">
        <v>20.202020000000001</v>
      </c>
    </row>
    <row r="8904" spans="1:9" x14ac:dyDescent="0.25">
      <c r="A8904">
        <v>2310050010</v>
      </c>
      <c r="B8904" t="s">
        <v>5063</v>
      </c>
      <c r="C8904" t="s">
        <v>8706</v>
      </c>
      <c r="D8904" t="s">
        <v>8707</v>
      </c>
      <c r="E8904">
        <v>2.6</v>
      </c>
      <c r="F8904" t="s">
        <v>89</v>
      </c>
      <c r="G8904">
        <v>0</v>
      </c>
      <c r="H8904">
        <v>0</v>
      </c>
      <c r="I8904">
        <v>54.603845999999997</v>
      </c>
    </row>
    <row r="8905" spans="1:9" x14ac:dyDescent="0.25">
      <c r="A8905">
        <v>2310050010</v>
      </c>
      <c r="B8905" t="s">
        <v>5063</v>
      </c>
      <c r="C8905" t="s">
        <v>1465</v>
      </c>
      <c r="D8905" t="s">
        <v>1466</v>
      </c>
      <c r="E8905">
        <v>0</v>
      </c>
      <c r="F8905" t="s">
        <v>89</v>
      </c>
      <c r="G8905">
        <v>0</v>
      </c>
      <c r="H8905">
        <v>0</v>
      </c>
      <c r="I8905">
        <v>55.28</v>
      </c>
    </row>
    <row r="8906" spans="1:9" x14ac:dyDescent="0.25">
      <c r="A8906">
        <v>2310050010</v>
      </c>
      <c r="B8906" t="s">
        <v>5063</v>
      </c>
      <c r="C8906" t="s">
        <v>2224</v>
      </c>
      <c r="D8906" t="s">
        <v>2225</v>
      </c>
      <c r="E8906" s="1">
        <v>0</v>
      </c>
      <c r="F8906" t="s">
        <v>89</v>
      </c>
      <c r="G8906">
        <v>0</v>
      </c>
      <c r="H8906">
        <v>0</v>
      </c>
      <c r="I8906">
        <v>52.348717999999998</v>
      </c>
    </row>
    <row r="8907" spans="1:9" x14ac:dyDescent="0.25">
      <c r="A8907">
        <v>2310050013</v>
      </c>
      <c r="B8907" t="s">
        <v>5647</v>
      </c>
      <c r="C8907" t="s">
        <v>8706</v>
      </c>
      <c r="D8907" t="s">
        <v>8707</v>
      </c>
      <c r="E8907">
        <v>1.3</v>
      </c>
      <c r="F8907" t="s">
        <v>89</v>
      </c>
      <c r="G8907">
        <v>0</v>
      </c>
      <c r="H8907">
        <v>0</v>
      </c>
      <c r="I8907">
        <v>9.9846149999999998</v>
      </c>
    </row>
    <row r="8908" spans="1:9" x14ac:dyDescent="0.25">
      <c r="A8908">
        <v>2310050013</v>
      </c>
      <c r="B8908" t="s">
        <v>5647</v>
      </c>
      <c r="C8908" t="s">
        <v>1465</v>
      </c>
      <c r="D8908" t="s">
        <v>1466</v>
      </c>
      <c r="E8908" s="1">
        <v>0</v>
      </c>
      <c r="F8908" t="s">
        <v>89</v>
      </c>
      <c r="G8908">
        <v>0</v>
      </c>
      <c r="H8908">
        <v>0</v>
      </c>
      <c r="I8908">
        <v>9.9395000000000007</v>
      </c>
    </row>
    <row r="8909" spans="1:9" x14ac:dyDescent="0.25">
      <c r="A8909">
        <v>2310050013</v>
      </c>
      <c r="B8909" t="s">
        <v>5647</v>
      </c>
      <c r="C8909" t="s">
        <v>2224</v>
      </c>
      <c r="D8909" t="s">
        <v>2225</v>
      </c>
      <c r="E8909">
        <v>0</v>
      </c>
      <c r="F8909" t="s">
        <v>89</v>
      </c>
      <c r="G8909">
        <v>0</v>
      </c>
      <c r="H8909">
        <v>0</v>
      </c>
      <c r="I8909">
        <v>9.9870370000000008</v>
      </c>
    </row>
    <row r="8910" spans="1:9" x14ac:dyDescent="0.25">
      <c r="A8910">
        <v>2310050015</v>
      </c>
      <c r="B8910" t="s">
        <v>5393</v>
      </c>
      <c r="C8910" t="s">
        <v>8706</v>
      </c>
      <c r="D8910" t="s">
        <v>8707</v>
      </c>
      <c r="E8910">
        <v>1.6</v>
      </c>
      <c r="F8910" t="s">
        <v>89</v>
      </c>
      <c r="G8910">
        <v>0</v>
      </c>
      <c r="H8910">
        <v>0</v>
      </c>
      <c r="I8910">
        <v>21.006250000000001</v>
      </c>
    </row>
    <row r="8911" spans="1:9" x14ac:dyDescent="0.25">
      <c r="A8911">
        <v>2310050015</v>
      </c>
      <c r="B8911" t="s">
        <v>5393</v>
      </c>
      <c r="C8911" t="s">
        <v>1465</v>
      </c>
      <c r="D8911" t="s">
        <v>1466</v>
      </c>
      <c r="E8911">
        <v>0</v>
      </c>
      <c r="F8911" t="s">
        <v>89</v>
      </c>
      <c r="G8911">
        <v>0</v>
      </c>
      <c r="H8911">
        <v>0</v>
      </c>
      <c r="I8911">
        <v>19.553999999999998</v>
      </c>
    </row>
    <row r="8912" spans="1:9" x14ac:dyDescent="0.25">
      <c r="A8912">
        <v>2310050015</v>
      </c>
      <c r="B8912" t="s">
        <v>5393</v>
      </c>
      <c r="C8912" t="s">
        <v>2224</v>
      </c>
      <c r="D8912" t="s">
        <v>2225</v>
      </c>
      <c r="E8912">
        <v>0</v>
      </c>
      <c r="F8912" t="s">
        <v>89</v>
      </c>
      <c r="G8912">
        <v>0</v>
      </c>
      <c r="H8912">
        <v>0</v>
      </c>
      <c r="I8912">
        <v>20.996884999999999</v>
      </c>
    </row>
    <row r="8913" spans="1:9" x14ac:dyDescent="0.25">
      <c r="A8913">
        <v>2310050017</v>
      </c>
      <c r="B8913" t="s">
        <v>2223</v>
      </c>
      <c r="C8913" t="s">
        <v>8706</v>
      </c>
      <c r="D8913" t="s">
        <v>8707</v>
      </c>
      <c r="E8913">
        <v>5</v>
      </c>
      <c r="F8913" t="s">
        <v>89</v>
      </c>
      <c r="G8913">
        <v>1.9</v>
      </c>
      <c r="H8913">
        <v>0</v>
      </c>
      <c r="I8913" s="1">
        <v>21.442</v>
      </c>
    </row>
    <row r="8914" spans="1:9" x14ac:dyDescent="0.25">
      <c r="A8914">
        <v>2310050017</v>
      </c>
      <c r="B8914" t="s">
        <v>2223</v>
      </c>
      <c r="C8914" t="s">
        <v>1465</v>
      </c>
      <c r="D8914" t="s">
        <v>1466</v>
      </c>
      <c r="E8914">
        <v>0</v>
      </c>
      <c r="F8914" t="s">
        <v>89</v>
      </c>
      <c r="G8914">
        <v>0</v>
      </c>
      <c r="H8914">
        <v>0</v>
      </c>
      <c r="I8914">
        <v>21.442</v>
      </c>
    </row>
    <row r="8915" spans="1:9" x14ac:dyDescent="0.25">
      <c r="A8915">
        <v>2310050017</v>
      </c>
      <c r="B8915" t="s">
        <v>2223</v>
      </c>
      <c r="C8915" t="s">
        <v>2224</v>
      </c>
      <c r="D8915" t="s">
        <v>2225</v>
      </c>
      <c r="E8915">
        <v>0</v>
      </c>
      <c r="F8915" t="s">
        <v>89</v>
      </c>
      <c r="G8915">
        <v>0</v>
      </c>
      <c r="H8915">
        <v>1.9</v>
      </c>
      <c r="I8915" s="1">
        <v>16.627500000000001</v>
      </c>
    </row>
    <row r="8916" spans="1:9" x14ac:dyDescent="0.25">
      <c r="A8916">
        <v>2310050034</v>
      </c>
      <c r="B8916" t="s">
        <v>2226</v>
      </c>
      <c r="C8916" t="s">
        <v>8706</v>
      </c>
      <c r="D8916" t="s">
        <v>8707</v>
      </c>
      <c r="E8916">
        <v>0</v>
      </c>
      <c r="F8916" t="s">
        <v>89</v>
      </c>
      <c r="G8916" s="1">
        <v>2989.63</v>
      </c>
      <c r="H8916">
        <v>0</v>
      </c>
      <c r="I8916">
        <v>5.8216150000000004</v>
      </c>
    </row>
    <row r="8917" spans="1:9" x14ac:dyDescent="0.25">
      <c r="A8917">
        <v>2310050034</v>
      </c>
      <c r="B8917" t="s">
        <v>2226</v>
      </c>
      <c r="C8917" t="s">
        <v>2224</v>
      </c>
      <c r="D8917" t="s">
        <v>2225</v>
      </c>
      <c r="E8917">
        <v>326.47000000000003</v>
      </c>
      <c r="F8917" t="s">
        <v>89</v>
      </c>
      <c r="G8917">
        <v>0</v>
      </c>
      <c r="H8917" s="1">
        <v>2989.63</v>
      </c>
      <c r="I8917" s="1">
        <v>3.9206050000000001</v>
      </c>
    </row>
    <row r="8918" spans="1:9" x14ac:dyDescent="0.25">
      <c r="A8918">
        <v>2310050035</v>
      </c>
      <c r="B8918" t="s">
        <v>2227</v>
      </c>
      <c r="C8918" t="s">
        <v>8706</v>
      </c>
      <c r="D8918" t="s">
        <v>8707</v>
      </c>
      <c r="E8918">
        <v>0</v>
      </c>
      <c r="F8918" t="s">
        <v>89</v>
      </c>
      <c r="G8918" s="1">
        <v>2989.63</v>
      </c>
      <c r="H8918">
        <v>0</v>
      </c>
      <c r="I8918">
        <v>5.8856929999999998</v>
      </c>
    </row>
    <row r="8919" spans="1:9" x14ac:dyDescent="0.25">
      <c r="A8919">
        <v>2310050035</v>
      </c>
      <c r="B8919" t="s">
        <v>2227</v>
      </c>
      <c r="C8919" t="s">
        <v>2224</v>
      </c>
      <c r="D8919" t="s">
        <v>2225</v>
      </c>
      <c r="E8919">
        <v>201.51</v>
      </c>
      <c r="F8919" t="s">
        <v>89</v>
      </c>
      <c r="G8919">
        <v>0</v>
      </c>
      <c r="H8919" s="1">
        <v>2989.63</v>
      </c>
      <c r="I8919">
        <v>3.8110270000000002</v>
      </c>
    </row>
    <row r="8920" spans="1:9" x14ac:dyDescent="0.25">
      <c r="A8920">
        <v>2310050036</v>
      </c>
      <c r="B8920" t="s">
        <v>2228</v>
      </c>
      <c r="C8920" t="s">
        <v>8706</v>
      </c>
      <c r="D8920" t="s">
        <v>8707</v>
      </c>
      <c r="E8920">
        <v>0</v>
      </c>
      <c r="F8920" t="s">
        <v>89</v>
      </c>
      <c r="G8920" s="1">
        <v>2989.63</v>
      </c>
      <c r="H8920">
        <v>0</v>
      </c>
      <c r="I8920">
        <v>5.88727</v>
      </c>
    </row>
    <row r="8921" spans="1:9" x14ac:dyDescent="0.25">
      <c r="A8921">
        <v>2310050036</v>
      </c>
      <c r="B8921" t="s">
        <v>2228</v>
      </c>
      <c r="C8921" t="s">
        <v>2224</v>
      </c>
      <c r="D8921" t="s">
        <v>2225</v>
      </c>
      <c r="E8921">
        <v>201.67</v>
      </c>
      <c r="F8921" t="s">
        <v>89</v>
      </c>
      <c r="G8921">
        <v>0</v>
      </c>
      <c r="H8921" s="1">
        <v>2989.63</v>
      </c>
      <c r="I8921">
        <v>3.869291</v>
      </c>
    </row>
    <row r="8922" spans="1:9" x14ac:dyDescent="0.25">
      <c r="A8922">
        <v>2310050037</v>
      </c>
      <c r="B8922" t="s">
        <v>2229</v>
      </c>
      <c r="C8922" t="s">
        <v>8706</v>
      </c>
      <c r="D8922" t="s">
        <v>8707</v>
      </c>
      <c r="E8922">
        <v>0</v>
      </c>
      <c r="F8922" t="s">
        <v>89</v>
      </c>
      <c r="G8922" s="1">
        <v>2989.63</v>
      </c>
      <c r="H8922">
        <v>0</v>
      </c>
      <c r="I8922">
        <v>6.0988369999999996</v>
      </c>
    </row>
    <row r="8923" spans="1:9" x14ac:dyDescent="0.25">
      <c r="A8923">
        <v>2310050037</v>
      </c>
      <c r="B8923" t="s">
        <v>2229</v>
      </c>
      <c r="C8923" t="s">
        <v>2224</v>
      </c>
      <c r="D8923" t="s">
        <v>2225</v>
      </c>
      <c r="E8923">
        <v>168.11</v>
      </c>
      <c r="F8923" t="s">
        <v>89</v>
      </c>
      <c r="G8923">
        <v>0</v>
      </c>
      <c r="H8923" s="1">
        <v>2989.63</v>
      </c>
      <c r="I8923">
        <v>4.0173699999999997</v>
      </c>
    </row>
    <row r="8924" spans="1:9" x14ac:dyDescent="0.25">
      <c r="A8924">
        <v>2310050038</v>
      </c>
      <c r="B8924" t="s">
        <v>2230</v>
      </c>
      <c r="C8924" t="s">
        <v>8706</v>
      </c>
      <c r="D8924" t="s">
        <v>8707</v>
      </c>
      <c r="E8924">
        <v>0</v>
      </c>
      <c r="F8924" t="s">
        <v>89</v>
      </c>
      <c r="G8924" s="1">
        <v>2989.63</v>
      </c>
      <c r="H8924">
        <v>0</v>
      </c>
      <c r="I8924">
        <v>6.0536719999999997</v>
      </c>
    </row>
    <row r="8925" spans="1:9" x14ac:dyDescent="0.25">
      <c r="A8925">
        <v>2310050038</v>
      </c>
      <c r="B8925" t="s">
        <v>2230</v>
      </c>
      <c r="C8925" t="s">
        <v>2224</v>
      </c>
      <c r="D8925" t="s">
        <v>2225</v>
      </c>
      <c r="E8925">
        <v>169.01</v>
      </c>
      <c r="F8925" t="s">
        <v>89</v>
      </c>
      <c r="G8925">
        <v>0</v>
      </c>
      <c r="H8925" s="1">
        <v>2989.63</v>
      </c>
      <c r="I8925">
        <v>3.9973969999999999</v>
      </c>
    </row>
    <row r="8926" spans="1:9" x14ac:dyDescent="0.25">
      <c r="A8926">
        <v>2310050039</v>
      </c>
      <c r="B8926" t="s">
        <v>2231</v>
      </c>
      <c r="C8926" t="s">
        <v>8706</v>
      </c>
      <c r="D8926" t="s">
        <v>8707</v>
      </c>
      <c r="E8926">
        <v>0</v>
      </c>
      <c r="F8926" t="s">
        <v>89</v>
      </c>
      <c r="G8926" s="1">
        <v>2989.63</v>
      </c>
      <c r="H8926">
        <v>0</v>
      </c>
      <c r="I8926">
        <v>6.1639809999999997</v>
      </c>
    </row>
    <row r="8927" spans="1:9" x14ac:dyDescent="0.25">
      <c r="A8927">
        <v>2310050039</v>
      </c>
      <c r="B8927" t="s">
        <v>2231</v>
      </c>
      <c r="C8927" t="s">
        <v>2224</v>
      </c>
      <c r="D8927" t="s">
        <v>2225</v>
      </c>
      <c r="E8927">
        <v>184.97</v>
      </c>
      <c r="F8927" t="s">
        <v>89</v>
      </c>
      <c r="G8927">
        <v>0</v>
      </c>
      <c r="H8927" s="1">
        <v>2989.63</v>
      </c>
      <c r="I8927">
        <v>3.9351790000000002</v>
      </c>
    </row>
    <row r="8928" spans="1:9" x14ac:dyDescent="0.25">
      <c r="A8928">
        <v>2310050040</v>
      </c>
      <c r="B8928" t="s">
        <v>2232</v>
      </c>
      <c r="C8928" t="s">
        <v>8706</v>
      </c>
      <c r="D8928" t="s">
        <v>8707</v>
      </c>
      <c r="E8928">
        <v>0</v>
      </c>
      <c r="F8928" t="s">
        <v>89</v>
      </c>
      <c r="G8928" s="1">
        <v>2989.63</v>
      </c>
      <c r="H8928">
        <v>0</v>
      </c>
      <c r="I8928">
        <v>6.0072330000000003</v>
      </c>
    </row>
    <row r="8929" spans="1:9" x14ac:dyDescent="0.25">
      <c r="A8929">
        <v>2310050040</v>
      </c>
      <c r="B8929" t="s">
        <v>2232</v>
      </c>
      <c r="C8929" t="s">
        <v>2224</v>
      </c>
      <c r="D8929" t="s">
        <v>2225</v>
      </c>
      <c r="E8929">
        <v>377.81</v>
      </c>
      <c r="F8929" t="s">
        <v>89</v>
      </c>
      <c r="G8929">
        <v>0</v>
      </c>
      <c r="H8929" s="1">
        <v>2989.63</v>
      </c>
      <c r="I8929">
        <v>3.8947620000000001</v>
      </c>
    </row>
    <row r="8930" spans="1:9" x14ac:dyDescent="0.25">
      <c r="A8930">
        <v>2310050041</v>
      </c>
      <c r="B8930" t="s">
        <v>2233</v>
      </c>
      <c r="C8930" t="s">
        <v>8706</v>
      </c>
      <c r="D8930" t="s">
        <v>8707</v>
      </c>
      <c r="E8930">
        <v>0</v>
      </c>
      <c r="F8930" t="s">
        <v>89</v>
      </c>
      <c r="G8930" s="1">
        <v>2989.63</v>
      </c>
      <c r="H8930">
        <v>0</v>
      </c>
      <c r="I8930">
        <v>5.7853659999999998</v>
      </c>
    </row>
    <row r="8931" spans="1:9" x14ac:dyDescent="0.25">
      <c r="A8931">
        <v>2310050041</v>
      </c>
      <c r="B8931" t="s">
        <v>2233</v>
      </c>
      <c r="C8931" t="s">
        <v>2224</v>
      </c>
      <c r="D8931" t="s">
        <v>2225</v>
      </c>
      <c r="E8931">
        <v>149.91</v>
      </c>
      <c r="F8931" t="s">
        <v>89</v>
      </c>
      <c r="G8931">
        <v>0</v>
      </c>
      <c r="H8931" s="1">
        <v>2989.63</v>
      </c>
      <c r="I8931" s="1">
        <v>3.8133550000000001</v>
      </c>
    </row>
    <row r="8932" spans="1:9" x14ac:dyDescent="0.25">
      <c r="A8932">
        <v>2310050042</v>
      </c>
      <c r="B8932" t="s">
        <v>2234</v>
      </c>
      <c r="C8932" t="s">
        <v>8706</v>
      </c>
      <c r="D8932" t="s">
        <v>8707</v>
      </c>
      <c r="E8932">
        <v>0</v>
      </c>
      <c r="F8932" t="s">
        <v>89</v>
      </c>
      <c r="G8932" s="1">
        <v>2989.63</v>
      </c>
      <c r="H8932">
        <v>0</v>
      </c>
      <c r="I8932" s="1">
        <v>6.0306610000000003</v>
      </c>
    </row>
    <row r="8933" spans="1:9" x14ac:dyDescent="0.25">
      <c r="A8933">
        <v>2310050042</v>
      </c>
      <c r="B8933" t="s">
        <v>2234</v>
      </c>
      <c r="C8933" t="s">
        <v>2224</v>
      </c>
      <c r="D8933" t="s">
        <v>2225</v>
      </c>
      <c r="E8933">
        <v>305.01</v>
      </c>
      <c r="F8933" t="s">
        <v>89</v>
      </c>
      <c r="G8933">
        <v>0</v>
      </c>
      <c r="H8933" s="1">
        <v>2989.63</v>
      </c>
      <c r="I8933" s="1">
        <v>3.9754109999999998</v>
      </c>
    </row>
    <row r="8934" spans="1:9" x14ac:dyDescent="0.25">
      <c r="A8934">
        <v>2310050043</v>
      </c>
      <c r="B8934" t="s">
        <v>2235</v>
      </c>
      <c r="C8934" t="s">
        <v>8706</v>
      </c>
      <c r="D8934" t="s">
        <v>8707</v>
      </c>
      <c r="E8934">
        <v>0</v>
      </c>
      <c r="F8934" t="s">
        <v>89</v>
      </c>
      <c r="G8934" s="1">
        <v>2989.63</v>
      </c>
      <c r="H8934">
        <v>0</v>
      </c>
      <c r="I8934" s="1">
        <v>6.0310079999999999</v>
      </c>
    </row>
    <row r="8935" spans="1:9" x14ac:dyDescent="0.25">
      <c r="A8935">
        <v>2310050043</v>
      </c>
      <c r="B8935" t="s">
        <v>2235</v>
      </c>
      <c r="C8935" t="s">
        <v>2224</v>
      </c>
      <c r="D8935" t="s">
        <v>2225</v>
      </c>
      <c r="E8935">
        <v>203.11</v>
      </c>
      <c r="F8935" t="s">
        <v>89</v>
      </c>
      <c r="G8935">
        <v>0</v>
      </c>
      <c r="H8935" s="1">
        <v>2989.63</v>
      </c>
      <c r="I8935" s="1">
        <v>3.8434840000000001</v>
      </c>
    </row>
    <row r="8936" spans="1:9" x14ac:dyDescent="0.25">
      <c r="A8936">
        <v>2310050044</v>
      </c>
      <c r="B8936" t="s">
        <v>2236</v>
      </c>
      <c r="C8936" t="s">
        <v>8706</v>
      </c>
      <c r="D8936" t="s">
        <v>8707</v>
      </c>
      <c r="E8936">
        <v>0</v>
      </c>
      <c r="F8936" t="s">
        <v>89</v>
      </c>
      <c r="G8936" s="1">
        <v>2989.63</v>
      </c>
      <c r="H8936">
        <v>0</v>
      </c>
      <c r="I8936" s="1">
        <v>5.8583939999999997</v>
      </c>
    </row>
    <row r="8937" spans="1:9" x14ac:dyDescent="0.25">
      <c r="A8937">
        <v>2310050044</v>
      </c>
      <c r="B8937" t="s">
        <v>2236</v>
      </c>
      <c r="C8937" t="s">
        <v>2224</v>
      </c>
      <c r="D8937" t="s">
        <v>2225</v>
      </c>
      <c r="E8937">
        <v>156.01</v>
      </c>
      <c r="F8937" t="s">
        <v>89</v>
      </c>
      <c r="G8937">
        <v>0</v>
      </c>
      <c r="H8937" s="1">
        <v>2989.63</v>
      </c>
      <c r="I8937" s="1">
        <v>3.9805779999999999</v>
      </c>
    </row>
    <row r="8938" spans="1:9" x14ac:dyDescent="0.25">
      <c r="A8938">
        <v>2310050045</v>
      </c>
      <c r="B8938" t="s">
        <v>2237</v>
      </c>
      <c r="C8938" t="s">
        <v>8706</v>
      </c>
      <c r="D8938" t="s">
        <v>8707</v>
      </c>
      <c r="E8938">
        <v>0</v>
      </c>
      <c r="F8938" t="s">
        <v>89</v>
      </c>
      <c r="G8938" s="1">
        <v>2989.63</v>
      </c>
      <c r="H8938">
        <v>0</v>
      </c>
      <c r="I8938" s="1">
        <v>6.3442489999999996</v>
      </c>
    </row>
    <row r="8939" spans="1:9" x14ac:dyDescent="0.25">
      <c r="A8939">
        <v>2310050045</v>
      </c>
      <c r="B8939" t="s">
        <v>2237</v>
      </c>
      <c r="C8939" t="s">
        <v>2224</v>
      </c>
      <c r="D8939" t="s">
        <v>2225</v>
      </c>
      <c r="E8939">
        <v>263.31</v>
      </c>
      <c r="F8939" t="s">
        <v>89</v>
      </c>
      <c r="G8939">
        <v>0</v>
      </c>
      <c r="H8939" s="1">
        <v>2989.63</v>
      </c>
      <c r="I8939" s="1">
        <v>3.988721</v>
      </c>
    </row>
    <row r="8940" spans="1:9" x14ac:dyDescent="0.25">
      <c r="A8940">
        <v>2310050046</v>
      </c>
      <c r="B8940" t="s">
        <v>2238</v>
      </c>
      <c r="C8940" t="s">
        <v>8706</v>
      </c>
      <c r="D8940" t="s">
        <v>8707</v>
      </c>
      <c r="E8940">
        <v>223</v>
      </c>
      <c r="F8940" t="s">
        <v>89</v>
      </c>
      <c r="G8940">
        <v>0</v>
      </c>
      <c r="H8940">
        <v>0</v>
      </c>
      <c r="I8940">
        <v>8.3327799999999996</v>
      </c>
    </row>
    <row r="8941" spans="1:9" x14ac:dyDescent="0.25">
      <c r="A8941">
        <v>2310050046</v>
      </c>
      <c r="B8941" t="s">
        <v>2238</v>
      </c>
      <c r="C8941" t="s">
        <v>2224</v>
      </c>
      <c r="D8941" t="s">
        <v>2225</v>
      </c>
      <c r="E8941">
        <v>0</v>
      </c>
      <c r="F8941" t="s">
        <v>89</v>
      </c>
      <c r="G8941">
        <v>0</v>
      </c>
      <c r="H8941">
        <v>0</v>
      </c>
      <c r="I8941" s="1">
        <v>8.33277</v>
      </c>
    </row>
    <row r="8942" spans="1:9" x14ac:dyDescent="0.25">
      <c r="A8942">
        <v>2310050047</v>
      </c>
      <c r="B8942" t="s">
        <v>2239</v>
      </c>
      <c r="C8942" t="s">
        <v>8706</v>
      </c>
      <c r="D8942" t="s">
        <v>8707</v>
      </c>
      <c r="E8942">
        <v>74.727999999999994</v>
      </c>
      <c r="F8942" t="s">
        <v>89</v>
      </c>
      <c r="G8942">
        <v>0</v>
      </c>
      <c r="H8942">
        <v>0</v>
      </c>
      <c r="I8942" s="1">
        <v>8.6345150000000004</v>
      </c>
    </row>
    <row r="8943" spans="1:9" x14ac:dyDescent="0.25">
      <c r="A8943">
        <v>2310050047</v>
      </c>
      <c r="B8943" t="s">
        <v>2239</v>
      </c>
      <c r="C8943" t="s">
        <v>2224</v>
      </c>
      <c r="D8943" t="s">
        <v>2225</v>
      </c>
      <c r="E8943" s="1">
        <v>0</v>
      </c>
      <c r="F8943" t="s">
        <v>89</v>
      </c>
      <c r="G8943">
        <v>0</v>
      </c>
      <c r="H8943">
        <v>0</v>
      </c>
      <c r="I8943">
        <v>8.6345200000000002</v>
      </c>
    </row>
    <row r="8944" spans="1:9" x14ac:dyDescent="0.25">
      <c r="A8944">
        <v>2310050048</v>
      </c>
      <c r="B8944" t="s">
        <v>2240</v>
      </c>
      <c r="C8944" t="s">
        <v>8706</v>
      </c>
      <c r="D8944" t="s">
        <v>8707</v>
      </c>
      <c r="E8944">
        <v>200.00800000000001</v>
      </c>
      <c r="F8944" t="s">
        <v>89</v>
      </c>
      <c r="G8944">
        <v>0</v>
      </c>
      <c r="H8944">
        <v>0</v>
      </c>
      <c r="I8944">
        <v>8.4980100000000007</v>
      </c>
    </row>
    <row r="8945" spans="1:9" x14ac:dyDescent="0.25">
      <c r="A8945">
        <v>2310050048</v>
      </c>
      <c r="B8945" t="s">
        <v>2240</v>
      </c>
      <c r="C8945" t="s">
        <v>2224</v>
      </c>
      <c r="D8945" t="s">
        <v>2225</v>
      </c>
      <c r="E8945">
        <v>0</v>
      </c>
      <c r="F8945" t="s">
        <v>89</v>
      </c>
      <c r="G8945">
        <v>0</v>
      </c>
      <c r="H8945">
        <v>0</v>
      </c>
      <c r="I8945">
        <v>8.4980189999999993</v>
      </c>
    </row>
    <row r="8946" spans="1:9" x14ac:dyDescent="0.25">
      <c r="A8946">
        <v>2310050049</v>
      </c>
      <c r="B8946" t="s">
        <v>2241</v>
      </c>
      <c r="C8946" t="s">
        <v>8706</v>
      </c>
      <c r="D8946" t="s">
        <v>8707</v>
      </c>
      <c r="E8946">
        <v>142.19999999999999</v>
      </c>
      <c r="F8946" t="s">
        <v>89</v>
      </c>
      <c r="G8946">
        <v>0</v>
      </c>
      <c r="H8946">
        <v>0</v>
      </c>
      <c r="I8946">
        <v>8.4667370000000002</v>
      </c>
    </row>
    <row r="8947" spans="1:9" x14ac:dyDescent="0.25">
      <c r="A8947">
        <v>2310050049</v>
      </c>
      <c r="B8947" t="s">
        <v>2241</v>
      </c>
      <c r="C8947" t="s">
        <v>2224</v>
      </c>
      <c r="D8947" t="s">
        <v>2225</v>
      </c>
      <c r="E8947">
        <v>0</v>
      </c>
      <c r="F8947" t="s">
        <v>89</v>
      </c>
      <c r="G8947">
        <v>0</v>
      </c>
      <c r="H8947">
        <v>0</v>
      </c>
      <c r="I8947">
        <v>8.4667270000000006</v>
      </c>
    </row>
    <row r="8948" spans="1:9" x14ac:dyDescent="0.25">
      <c r="A8948">
        <v>2310050050</v>
      </c>
      <c r="B8948" t="s">
        <v>2242</v>
      </c>
      <c r="C8948" t="s">
        <v>8706</v>
      </c>
      <c r="D8948" t="s">
        <v>8707</v>
      </c>
      <c r="E8948">
        <v>74.8</v>
      </c>
      <c r="F8948" t="s">
        <v>89</v>
      </c>
      <c r="G8948">
        <v>0</v>
      </c>
      <c r="H8948">
        <v>0</v>
      </c>
      <c r="I8948">
        <v>8.5141709999999993</v>
      </c>
    </row>
    <row r="8949" spans="1:9" x14ac:dyDescent="0.25">
      <c r="A8949">
        <v>2310050050</v>
      </c>
      <c r="B8949" t="s">
        <v>2242</v>
      </c>
      <c r="C8949" t="s">
        <v>2224</v>
      </c>
      <c r="D8949" t="s">
        <v>2225</v>
      </c>
      <c r="E8949">
        <v>0</v>
      </c>
      <c r="F8949" t="s">
        <v>89</v>
      </c>
      <c r="G8949">
        <v>0</v>
      </c>
      <c r="H8949">
        <v>0</v>
      </c>
      <c r="I8949">
        <v>8.5141310000000008</v>
      </c>
    </row>
    <row r="8950" spans="1:9" x14ac:dyDescent="0.25">
      <c r="A8950">
        <v>2310050052</v>
      </c>
      <c r="B8950" t="s">
        <v>5424</v>
      </c>
      <c r="C8950" t="s">
        <v>8706</v>
      </c>
      <c r="D8950" t="s">
        <v>8707</v>
      </c>
      <c r="E8950">
        <v>3.4</v>
      </c>
      <c r="F8950" t="s">
        <v>89</v>
      </c>
      <c r="G8950">
        <v>0</v>
      </c>
      <c r="H8950">
        <v>0</v>
      </c>
      <c r="I8950">
        <v>19.079412000000001</v>
      </c>
    </row>
    <row r="8951" spans="1:9" x14ac:dyDescent="0.25">
      <c r="A8951">
        <v>2310050052</v>
      </c>
      <c r="B8951" t="s">
        <v>5424</v>
      </c>
      <c r="C8951" t="s">
        <v>1465</v>
      </c>
      <c r="D8951" t="s">
        <v>1466</v>
      </c>
      <c r="E8951">
        <v>0</v>
      </c>
      <c r="F8951" t="s">
        <v>89</v>
      </c>
      <c r="G8951">
        <v>0</v>
      </c>
      <c r="H8951">
        <v>0</v>
      </c>
      <c r="I8951">
        <v>17.918234999999999</v>
      </c>
    </row>
    <row r="8952" spans="1:9" x14ac:dyDescent="0.25">
      <c r="A8952">
        <v>2310050052</v>
      </c>
      <c r="B8952" t="s">
        <v>5424</v>
      </c>
      <c r="C8952" t="s">
        <v>2224</v>
      </c>
      <c r="D8952" t="s">
        <v>2225</v>
      </c>
      <c r="E8952">
        <v>0</v>
      </c>
      <c r="F8952" t="s">
        <v>89</v>
      </c>
      <c r="G8952">
        <v>0</v>
      </c>
      <c r="H8952">
        <v>0</v>
      </c>
      <c r="I8952">
        <v>19.079487</v>
      </c>
    </row>
    <row r="8953" spans="1:9" x14ac:dyDescent="0.25">
      <c r="A8953">
        <v>2310050053</v>
      </c>
      <c r="B8953" t="s">
        <v>2243</v>
      </c>
      <c r="C8953" t="s">
        <v>8706</v>
      </c>
      <c r="D8953" t="s">
        <v>8707</v>
      </c>
      <c r="E8953">
        <v>5</v>
      </c>
      <c r="F8953" t="s">
        <v>89</v>
      </c>
      <c r="G8953">
        <v>1.7</v>
      </c>
      <c r="H8953">
        <v>0</v>
      </c>
      <c r="I8953">
        <v>27.658000000000001</v>
      </c>
    </row>
    <row r="8954" spans="1:9" x14ac:dyDescent="0.25">
      <c r="A8954">
        <v>2310050053</v>
      </c>
      <c r="B8954" t="s">
        <v>2243</v>
      </c>
      <c r="C8954" t="s">
        <v>1465</v>
      </c>
      <c r="D8954" t="s">
        <v>1466</v>
      </c>
      <c r="E8954">
        <v>0</v>
      </c>
      <c r="F8954" t="s">
        <v>89</v>
      </c>
      <c r="G8954">
        <v>0</v>
      </c>
      <c r="H8954">
        <v>0</v>
      </c>
      <c r="I8954">
        <v>27.658000000000001</v>
      </c>
    </row>
    <row r="8955" spans="1:9" x14ac:dyDescent="0.25">
      <c r="A8955">
        <v>2310050053</v>
      </c>
      <c r="B8955" t="s">
        <v>2243</v>
      </c>
      <c r="C8955" t="s">
        <v>2224</v>
      </c>
      <c r="D8955" t="s">
        <v>2225</v>
      </c>
      <c r="E8955">
        <v>0</v>
      </c>
      <c r="F8955" t="s">
        <v>89</v>
      </c>
      <c r="G8955">
        <v>0</v>
      </c>
      <c r="H8955">
        <v>1.7</v>
      </c>
      <c r="I8955">
        <v>19.214753999999999</v>
      </c>
    </row>
    <row r="8956" spans="1:9" x14ac:dyDescent="0.25">
      <c r="A8956">
        <v>2310050054</v>
      </c>
      <c r="B8956" t="s">
        <v>2244</v>
      </c>
      <c r="C8956" t="s">
        <v>8706</v>
      </c>
      <c r="D8956" t="s">
        <v>8707</v>
      </c>
      <c r="E8956">
        <v>8.8000000000000007</v>
      </c>
      <c r="F8956" t="s">
        <v>89</v>
      </c>
      <c r="G8956">
        <v>5.8</v>
      </c>
      <c r="H8956">
        <v>0</v>
      </c>
      <c r="I8956">
        <v>17.893181999999999</v>
      </c>
    </row>
    <row r="8957" spans="1:9" x14ac:dyDescent="0.25">
      <c r="A8957">
        <v>2310050054</v>
      </c>
      <c r="B8957" t="s">
        <v>2244</v>
      </c>
      <c r="C8957" t="s">
        <v>1465</v>
      </c>
      <c r="D8957" t="s">
        <v>1466</v>
      </c>
      <c r="E8957">
        <v>0</v>
      </c>
      <c r="F8957" t="s">
        <v>89</v>
      </c>
      <c r="G8957">
        <v>0</v>
      </c>
      <c r="H8957">
        <v>0</v>
      </c>
      <c r="I8957" s="1">
        <v>17.893181999999999</v>
      </c>
    </row>
    <row r="8958" spans="1:9" x14ac:dyDescent="0.25">
      <c r="A8958">
        <v>2310050054</v>
      </c>
      <c r="B8958" t="s">
        <v>2244</v>
      </c>
      <c r="C8958" t="s">
        <v>2224</v>
      </c>
      <c r="D8958" t="s">
        <v>2225</v>
      </c>
      <c r="E8958">
        <v>0</v>
      </c>
      <c r="F8958" t="s">
        <v>89</v>
      </c>
      <c r="G8958">
        <v>0</v>
      </c>
      <c r="H8958">
        <v>5.8</v>
      </c>
      <c r="I8958">
        <v>25.015000000000001</v>
      </c>
    </row>
    <row r="8959" spans="1:9" x14ac:dyDescent="0.25">
      <c r="A8959">
        <v>2310050055</v>
      </c>
      <c r="B8959" t="s">
        <v>5315</v>
      </c>
      <c r="C8959" t="s">
        <v>8706</v>
      </c>
      <c r="D8959" t="s">
        <v>8707</v>
      </c>
      <c r="E8959">
        <v>2.5</v>
      </c>
      <c r="F8959" t="s">
        <v>89</v>
      </c>
      <c r="G8959">
        <v>0</v>
      </c>
      <c r="H8959">
        <v>0</v>
      </c>
      <c r="I8959">
        <v>25.32</v>
      </c>
    </row>
    <row r="8960" spans="1:9" x14ac:dyDescent="0.25">
      <c r="A8960">
        <v>2310050055</v>
      </c>
      <c r="B8960" t="s">
        <v>5315</v>
      </c>
      <c r="C8960" t="s">
        <v>1465</v>
      </c>
      <c r="D8960" t="s">
        <v>1466</v>
      </c>
      <c r="E8960">
        <v>0</v>
      </c>
      <c r="F8960" t="s">
        <v>89</v>
      </c>
      <c r="G8960">
        <v>0</v>
      </c>
      <c r="H8960">
        <v>0</v>
      </c>
      <c r="I8960">
        <v>26.091525000000001</v>
      </c>
    </row>
    <row r="8961" spans="1:9" x14ac:dyDescent="0.25">
      <c r="A8961">
        <v>2310050055</v>
      </c>
      <c r="B8961" t="s">
        <v>5315</v>
      </c>
      <c r="C8961" t="s">
        <v>2224</v>
      </c>
      <c r="D8961" t="s">
        <v>2225</v>
      </c>
      <c r="E8961">
        <v>0</v>
      </c>
      <c r="F8961" t="s">
        <v>89</v>
      </c>
      <c r="G8961">
        <v>0</v>
      </c>
      <c r="H8961">
        <v>0</v>
      </c>
      <c r="I8961">
        <v>25.317948999999999</v>
      </c>
    </row>
    <row r="8962" spans="1:9" x14ac:dyDescent="0.25">
      <c r="A8962">
        <v>2310050056</v>
      </c>
      <c r="B8962" t="s">
        <v>5599</v>
      </c>
      <c r="C8962" t="s">
        <v>8706</v>
      </c>
      <c r="D8962" t="s">
        <v>8707</v>
      </c>
      <c r="E8962">
        <v>11.2</v>
      </c>
      <c r="F8962" t="s">
        <v>89</v>
      </c>
      <c r="G8962">
        <v>0</v>
      </c>
      <c r="H8962">
        <v>0</v>
      </c>
      <c r="I8962">
        <v>11.664286000000001</v>
      </c>
    </row>
    <row r="8963" spans="1:9" x14ac:dyDescent="0.25">
      <c r="A8963">
        <v>2310050064</v>
      </c>
      <c r="B8963" t="s">
        <v>5851</v>
      </c>
      <c r="C8963" t="s">
        <v>8706</v>
      </c>
      <c r="D8963" t="s">
        <v>8707</v>
      </c>
      <c r="E8963">
        <v>956.70489999999995</v>
      </c>
      <c r="F8963" t="s">
        <v>89</v>
      </c>
      <c r="G8963">
        <v>0</v>
      </c>
      <c r="H8963">
        <v>0</v>
      </c>
      <c r="I8963">
        <v>3.209997</v>
      </c>
    </row>
    <row r="8964" spans="1:9" x14ac:dyDescent="0.25">
      <c r="A8964">
        <v>2310050082</v>
      </c>
      <c r="B8964" t="s">
        <v>2245</v>
      </c>
      <c r="C8964" t="s">
        <v>130</v>
      </c>
      <c r="D8964" t="s">
        <v>131</v>
      </c>
      <c r="E8964">
        <v>16</v>
      </c>
      <c r="F8964" t="s">
        <v>89</v>
      </c>
      <c r="G8964">
        <v>0</v>
      </c>
      <c r="H8964">
        <v>0</v>
      </c>
      <c r="I8964">
        <v>3.6018750000000002</v>
      </c>
    </row>
    <row r="8965" spans="1:9" x14ac:dyDescent="0.25">
      <c r="A8965">
        <v>2310050083</v>
      </c>
      <c r="B8965" t="s">
        <v>2246</v>
      </c>
      <c r="C8965" t="s">
        <v>130</v>
      </c>
      <c r="D8965" t="s">
        <v>131</v>
      </c>
      <c r="E8965">
        <v>29</v>
      </c>
      <c r="F8965" t="s">
        <v>89</v>
      </c>
      <c r="G8965">
        <v>0</v>
      </c>
      <c r="H8965">
        <v>0</v>
      </c>
      <c r="I8965">
        <v>3.6020690000000002</v>
      </c>
    </row>
    <row r="8966" spans="1:9" x14ac:dyDescent="0.25">
      <c r="A8966">
        <v>2310050125</v>
      </c>
      <c r="B8966" t="s">
        <v>2247</v>
      </c>
      <c r="C8966" t="s">
        <v>130</v>
      </c>
      <c r="D8966" t="s">
        <v>131</v>
      </c>
      <c r="E8966">
        <v>25</v>
      </c>
      <c r="F8966" t="s">
        <v>89</v>
      </c>
      <c r="G8966">
        <v>0</v>
      </c>
      <c r="H8966">
        <v>0</v>
      </c>
      <c r="I8966">
        <v>3.6032000000000002</v>
      </c>
    </row>
    <row r="8967" spans="1:9" x14ac:dyDescent="0.25">
      <c r="A8967">
        <v>2310050126</v>
      </c>
      <c r="B8967" t="s">
        <v>5524</v>
      </c>
      <c r="C8967" t="s">
        <v>8706</v>
      </c>
      <c r="D8967" t="s">
        <v>8707</v>
      </c>
      <c r="E8967">
        <v>3.7</v>
      </c>
      <c r="F8967" t="s">
        <v>89</v>
      </c>
      <c r="G8967">
        <v>0</v>
      </c>
      <c r="H8967">
        <v>0</v>
      </c>
      <c r="I8967">
        <v>15.005405</v>
      </c>
    </row>
    <row r="8968" spans="1:9" x14ac:dyDescent="0.25">
      <c r="A8968">
        <v>2310050126</v>
      </c>
      <c r="B8968" t="s">
        <v>5524</v>
      </c>
      <c r="C8968" t="s">
        <v>1465</v>
      </c>
      <c r="D8968" t="s">
        <v>1466</v>
      </c>
      <c r="E8968">
        <v>0</v>
      </c>
      <c r="F8968" t="s">
        <v>89</v>
      </c>
      <c r="G8968">
        <v>0</v>
      </c>
      <c r="H8968">
        <v>0</v>
      </c>
      <c r="I8968">
        <v>14.842831</v>
      </c>
    </row>
    <row r="8969" spans="1:9" x14ac:dyDescent="0.25">
      <c r="A8969">
        <v>2310050126</v>
      </c>
      <c r="B8969" t="s">
        <v>5524</v>
      </c>
      <c r="C8969" t="s">
        <v>2224</v>
      </c>
      <c r="D8969" t="s">
        <v>2225</v>
      </c>
      <c r="E8969">
        <v>0</v>
      </c>
      <c r="F8969" t="s">
        <v>89</v>
      </c>
      <c r="G8969">
        <v>0</v>
      </c>
      <c r="H8969">
        <v>0</v>
      </c>
      <c r="I8969">
        <v>15.003928</v>
      </c>
    </row>
    <row r="8970" spans="1:9" x14ac:dyDescent="0.25">
      <c r="A8970">
        <v>2310050127</v>
      </c>
      <c r="B8970" t="s">
        <v>5440</v>
      </c>
      <c r="C8970" t="s">
        <v>8706</v>
      </c>
      <c r="D8970" t="s">
        <v>8707</v>
      </c>
      <c r="E8970">
        <v>4</v>
      </c>
      <c r="F8970" t="s">
        <v>89</v>
      </c>
      <c r="G8970">
        <v>0</v>
      </c>
      <c r="H8970">
        <v>0</v>
      </c>
      <c r="I8970">
        <v>18.454999999999998</v>
      </c>
    </row>
    <row r="8971" spans="1:9" x14ac:dyDescent="0.25">
      <c r="A8971">
        <v>2310050127</v>
      </c>
      <c r="B8971" t="s">
        <v>5440</v>
      </c>
      <c r="C8971" t="s">
        <v>1465</v>
      </c>
      <c r="D8971" t="s">
        <v>1466</v>
      </c>
      <c r="E8971">
        <v>0</v>
      </c>
      <c r="F8971" t="s">
        <v>89</v>
      </c>
      <c r="G8971">
        <v>0</v>
      </c>
      <c r="H8971">
        <v>0</v>
      </c>
      <c r="I8971">
        <v>17.954073999999999</v>
      </c>
    </row>
    <row r="8972" spans="1:9" x14ac:dyDescent="0.25">
      <c r="A8972">
        <v>2310050127</v>
      </c>
      <c r="B8972" t="s">
        <v>5440</v>
      </c>
      <c r="C8972" t="s">
        <v>2224</v>
      </c>
      <c r="D8972" t="s">
        <v>2225</v>
      </c>
      <c r="E8972">
        <v>0</v>
      </c>
      <c r="F8972" t="s">
        <v>89</v>
      </c>
      <c r="G8972">
        <v>0</v>
      </c>
      <c r="H8972">
        <v>0</v>
      </c>
      <c r="I8972">
        <v>18.505482000000001</v>
      </c>
    </row>
    <row r="8973" spans="1:9" x14ac:dyDescent="0.25">
      <c r="A8973">
        <v>2310050128</v>
      </c>
      <c r="B8973" t="s">
        <v>5445</v>
      </c>
      <c r="C8973" t="s">
        <v>8706</v>
      </c>
      <c r="D8973" t="s">
        <v>8707</v>
      </c>
      <c r="E8973">
        <v>4</v>
      </c>
      <c r="F8973" t="s">
        <v>89</v>
      </c>
      <c r="G8973">
        <v>0</v>
      </c>
      <c r="H8973">
        <v>0</v>
      </c>
      <c r="I8973">
        <v>18.175000000000001</v>
      </c>
    </row>
    <row r="8974" spans="1:9" x14ac:dyDescent="0.25">
      <c r="A8974">
        <v>2310050128</v>
      </c>
      <c r="B8974" t="s">
        <v>5445</v>
      </c>
      <c r="C8974" t="s">
        <v>1465</v>
      </c>
      <c r="D8974" t="s">
        <v>1466</v>
      </c>
      <c r="E8974">
        <v>0</v>
      </c>
      <c r="F8974" t="s">
        <v>89</v>
      </c>
      <c r="G8974">
        <v>0</v>
      </c>
      <c r="H8974">
        <v>0</v>
      </c>
      <c r="I8974">
        <v>18.135556000000001</v>
      </c>
    </row>
    <row r="8975" spans="1:9" x14ac:dyDescent="0.25">
      <c r="A8975">
        <v>2310050128</v>
      </c>
      <c r="B8975" t="s">
        <v>5445</v>
      </c>
      <c r="C8975" t="s">
        <v>2224</v>
      </c>
      <c r="D8975" t="s">
        <v>2225</v>
      </c>
      <c r="E8975">
        <v>0</v>
      </c>
      <c r="F8975" t="s">
        <v>89</v>
      </c>
      <c r="G8975">
        <v>0</v>
      </c>
      <c r="H8975">
        <v>0</v>
      </c>
      <c r="I8975">
        <v>18.173611000000001</v>
      </c>
    </row>
    <row r="8976" spans="1:9" x14ac:dyDescent="0.25">
      <c r="A8976">
        <v>2310050129</v>
      </c>
      <c r="B8976" t="s">
        <v>5533</v>
      </c>
      <c r="C8976" t="s">
        <v>8706</v>
      </c>
      <c r="D8976" t="s">
        <v>8707</v>
      </c>
      <c r="E8976">
        <v>0</v>
      </c>
      <c r="F8976" t="s">
        <v>89</v>
      </c>
      <c r="G8976">
        <v>0</v>
      </c>
      <c r="H8976">
        <v>0</v>
      </c>
      <c r="I8976">
        <v>14.664097999999999</v>
      </c>
    </row>
    <row r="8977" spans="1:9" x14ac:dyDescent="0.25">
      <c r="A8977">
        <v>2310050129</v>
      </c>
      <c r="B8977" t="s">
        <v>5533</v>
      </c>
      <c r="C8977" t="s">
        <v>1465</v>
      </c>
      <c r="D8977" t="s">
        <v>1466</v>
      </c>
      <c r="E8977" s="1">
        <v>0</v>
      </c>
      <c r="F8977" t="s">
        <v>89</v>
      </c>
      <c r="G8977">
        <v>0</v>
      </c>
      <c r="H8977">
        <v>0</v>
      </c>
      <c r="I8977">
        <v>14.475813</v>
      </c>
    </row>
    <row r="8978" spans="1:9" x14ac:dyDescent="0.25">
      <c r="A8978">
        <v>2310050129</v>
      </c>
      <c r="B8978" t="s">
        <v>5533</v>
      </c>
      <c r="C8978" t="s">
        <v>2224</v>
      </c>
      <c r="D8978" t="s">
        <v>2225</v>
      </c>
      <c r="E8978">
        <v>0</v>
      </c>
      <c r="F8978" t="s">
        <v>89</v>
      </c>
      <c r="G8978">
        <v>0</v>
      </c>
      <c r="H8978">
        <v>0</v>
      </c>
      <c r="I8978">
        <v>14.664063000000001</v>
      </c>
    </row>
    <row r="8979" spans="1:9" x14ac:dyDescent="0.25">
      <c r="A8979">
        <v>2310050130</v>
      </c>
      <c r="B8979" t="s">
        <v>5526</v>
      </c>
      <c r="C8979" t="s">
        <v>8706</v>
      </c>
      <c r="D8979" t="s">
        <v>8707</v>
      </c>
      <c r="E8979">
        <v>3.8</v>
      </c>
      <c r="F8979" t="s">
        <v>89</v>
      </c>
      <c r="G8979">
        <v>0</v>
      </c>
      <c r="H8979">
        <v>0</v>
      </c>
      <c r="I8979">
        <v>14.973684</v>
      </c>
    </row>
    <row r="8980" spans="1:9" x14ac:dyDescent="0.25">
      <c r="A8980">
        <v>2310050130</v>
      </c>
      <c r="B8980" t="s">
        <v>5526</v>
      </c>
      <c r="C8980" t="s">
        <v>1465</v>
      </c>
      <c r="D8980" t="s">
        <v>1466</v>
      </c>
      <c r="E8980">
        <v>0</v>
      </c>
      <c r="F8980" t="s">
        <v>89</v>
      </c>
      <c r="G8980">
        <v>0</v>
      </c>
      <c r="H8980">
        <v>0</v>
      </c>
      <c r="I8980">
        <v>14.88513</v>
      </c>
    </row>
    <row r="8981" spans="1:9" x14ac:dyDescent="0.25">
      <c r="A8981">
        <v>2310050130</v>
      </c>
      <c r="B8981" t="s">
        <v>5526</v>
      </c>
      <c r="C8981" t="s">
        <v>2224</v>
      </c>
      <c r="D8981" t="s">
        <v>2225</v>
      </c>
      <c r="E8981">
        <v>0</v>
      </c>
      <c r="F8981" t="s">
        <v>89</v>
      </c>
      <c r="G8981">
        <v>0</v>
      </c>
      <c r="H8981">
        <v>0</v>
      </c>
      <c r="I8981">
        <v>14.973611</v>
      </c>
    </row>
    <row r="8982" spans="1:9" x14ac:dyDescent="0.25">
      <c r="A8982">
        <v>2310050137</v>
      </c>
      <c r="B8982" t="s">
        <v>5500</v>
      </c>
      <c r="C8982" t="s">
        <v>8706</v>
      </c>
      <c r="D8982" t="s">
        <v>8707</v>
      </c>
      <c r="E8982">
        <v>3.9</v>
      </c>
      <c r="F8982" t="s">
        <v>89</v>
      </c>
      <c r="G8982">
        <v>0</v>
      </c>
      <c r="H8982">
        <v>0</v>
      </c>
      <c r="I8982">
        <v>15.817949</v>
      </c>
    </row>
    <row r="8983" spans="1:9" x14ac:dyDescent="0.25">
      <c r="A8983">
        <v>2310050137</v>
      </c>
      <c r="B8983" t="s">
        <v>5500</v>
      </c>
      <c r="C8983" t="s">
        <v>1465</v>
      </c>
      <c r="D8983" t="s">
        <v>1466</v>
      </c>
      <c r="E8983">
        <v>0</v>
      </c>
      <c r="F8983" t="s">
        <v>89</v>
      </c>
      <c r="G8983">
        <v>0</v>
      </c>
      <c r="H8983">
        <v>0</v>
      </c>
      <c r="I8983">
        <v>15.743228</v>
      </c>
    </row>
    <row r="8984" spans="1:9" x14ac:dyDescent="0.25">
      <c r="A8984">
        <v>2310050137</v>
      </c>
      <c r="B8984" t="s">
        <v>5500</v>
      </c>
      <c r="C8984" t="s">
        <v>2224</v>
      </c>
      <c r="D8984" t="s">
        <v>2225</v>
      </c>
      <c r="E8984">
        <v>0</v>
      </c>
      <c r="F8984" t="s">
        <v>89</v>
      </c>
      <c r="G8984">
        <v>0</v>
      </c>
      <c r="H8984">
        <v>0</v>
      </c>
      <c r="I8984">
        <v>15.818056</v>
      </c>
    </row>
    <row r="8985" spans="1:9" x14ac:dyDescent="0.25">
      <c r="A8985">
        <v>2310050138</v>
      </c>
      <c r="B8985" t="s">
        <v>2248</v>
      </c>
      <c r="C8985" t="s">
        <v>8706</v>
      </c>
      <c r="D8985" t="s">
        <v>8707</v>
      </c>
      <c r="E8985">
        <v>248.3</v>
      </c>
      <c r="F8985" t="s">
        <v>89</v>
      </c>
      <c r="G8985">
        <v>0</v>
      </c>
      <c r="H8985">
        <v>0</v>
      </c>
      <c r="I8985">
        <v>8.4315750000000005</v>
      </c>
    </row>
    <row r="8986" spans="1:9" x14ac:dyDescent="0.25">
      <c r="A8986">
        <v>2310050138</v>
      </c>
      <c r="B8986" t="s">
        <v>2248</v>
      </c>
      <c r="C8986" t="s">
        <v>2224</v>
      </c>
      <c r="D8986" t="s">
        <v>2225</v>
      </c>
      <c r="E8986">
        <v>0</v>
      </c>
      <c r="F8986" t="s">
        <v>89</v>
      </c>
      <c r="G8986">
        <v>0</v>
      </c>
      <c r="H8986">
        <v>0</v>
      </c>
      <c r="I8986">
        <v>8.4315929999999994</v>
      </c>
    </row>
    <row r="8987" spans="1:9" x14ac:dyDescent="0.25">
      <c r="A8987">
        <v>2310050162</v>
      </c>
      <c r="B8987" t="s">
        <v>5738</v>
      </c>
      <c r="C8987" t="s">
        <v>8706</v>
      </c>
      <c r="D8987" t="s">
        <v>8707</v>
      </c>
      <c r="E8987">
        <v>39.200000000000003</v>
      </c>
      <c r="F8987" t="s">
        <v>89</v>
      </c>
      <c r="G8987">
        <v>0</v>
      </c>
      <c r="H8987">
        <v>0</v>
      </c>
      <c r="I8987">
        <v>6.9441329999999999</v>
      </c>
    </row>
    <row r="8988" spans="1:9" x14ac:dyDescent="0.25">
      <c r="A8988">
        <v>2310050163</v>
      </c>
      <c r="B8988" t="s">
        <v>5717</v>
      </c>
      <c r="C8988" t="s">
        <v>8706</v>
      </c>
      <c r="D8988" t="s">
        <v>8707</v>
      </c>
      <c r="E8988">
        <v>9.8000000000000007</v>
      </c>
      <c r="F8988" t="s">
        <v>89</v>
      </c>
      <c r="G8988">
        <v>0</v>
      </c>
      <c r="H8988">
        <v>0</v>
      </c>
      <c r="I8988">
        <v>7.4704079999999999</v>
      </c>
    </row>
    <row r="8989" spans="1:9" x14ac:dyDescent="0.25">
      <c r="A8989">
        <v>2310050164</v>
      </c>
      <c r="B8989" t="s">
        <v>5746</v>
      </c>
      <c r="C8989" t="s">
        <v>8706</v>
      </c>
      <c r="D8989" t="s">
        <v>8707</v>
      </c>
      <c r="E8989">
        <v>47.4</v>
      </c>
      <c r="F8989" t="s">
        <v>89</v>
      </c>
      <c r="G8989">
        <v>0</v>
      </c>
      <c r="H8989">
        <v>0</v>
      </c>
      <c r="I8989">
        <v>6.7474679999999996</v>
      </c>
    </row>
    <row r="8990" spans="1:9" x14ac:dyDescent="0.25">
      <c r="A8990">
        <v>2310050165</v>
      </c>
      <c r="B8990" t="s">
        <v>5755</v>
      </c>
      <c r="C8990" t="s">
        <v>8706</v>
      </c>
      <c r="D8990" t="s">
        <v>8707</v>
      </c>
      <c r="E8990">
        <v>77.5</v>
      </c>
      <c r="F8990" t="s">
        <v>89</v>
      </c>
      <c r="G8990">
        <v>0</v>
      </c>
      <c r="H8990">
        <v>0</v>
      </c>
      <c r="I8990">
        <v>6.2775480000000003</v>
      </c>
    </row>
    <row r="8991" spans="1:9" x14ac:dyDescent="0.25">
      <c r="A8991">
        <v>2310050166</v>
      </c>
      <c r="B8991" t="s">
        <v>5747</v>
      </c>
      <c r="C8991" t="s">
        <v>8706</v>
      </c>
      <c r="D8991" t="s">
        <v>8707</v>
      </c>
      <c r="E8991">
        <v>54.1</v>
      </c>
      <c r="F8991" t="s">
        <v>89</v>
      </c>
      <c r="G8991">
        <v>0</v>
      </c>
      <c r="H8991">
        <v>0</v>
      </c>
      <c r="I8991">
        <v>6.6526800000000001</v>
      </c>
    </row>
    <row r="8992" spans="1:9" x14ac:dyDescent="0.25">
      <c r="A8992">
        <v>2310050167</v>
      </c>
      <c r="B8992" t="s">
        <v>5756</v>
      </c>
      <c r="C8992" t="s">
        <v>8706</v>
      </c>
      <c r="D8992" t="s">
        <v>8707</v>
      </c>
      <c r="E8992">
        <v>83.9</v>
      </c>
      <c r="F8992" t="s">
        <v>89</v>
      </c>
      <c r="G8992">
        <v>0</v>
      </c>
      <c r="H8992">
        <v>0</v>
      </c>
      <c r="I8992">
        <v>6.1899879999999996</v>
      </c>
    </row>
    <row r="8993" spans="1:9" x14ac:dyDescent="0.25">
      <c r="A8993">
        <v>2310050168</v>
      </c>
      <c r="B8993" t="s">
        <v>5635</v>
      </c>
      <c r="C8993" t="s">
        <v>8706</v>
      </c>
      <c r="D8993" t="s">
        <v>8707</v>
      </c>
      <c r="E8993">
        <v>29.9</v>
      </c>
      <c r="F8993" t="s">
        <v>89</v>
      </c>
      <c r="G8993">
        <v>0</v>
      </c>
      <c r="H8993">
        <v>0</v>
      </c>
      <c r="I8993">
        <v>10.358862999999999</v>
      </c>
    </row>
    <row r="8994" spans="1:9" x14ac:dyDescent="0.25">
      <c r="A8994">
        <v>2310050169</v>
      </c>
      <c r="B8994" t="s">
        <v>5616</v>
      </c>
      <c r="C8994" t="s">
        <v>8706</v>
      </c>
      <c r="D8994" t="s">
        <v>8707</v>
      </c>
      <c r="E8994">
        <v>29.4</v>
      </c>
      <c r="F8994" t="s">
        <v>89</v>
      </c>
      <c r="G8994">
        <v>0</v>
      </c>
      <c r="H8994">
        <v>0</v>
      </c>
      <c r="I8994">
        <v>10.990136</v>
      </c>
    </row>
    <row r="8995" spans="1:9" x14ac:dyDescent="0.25">
      <c r="A8995">
        <v>2310050170</v>
      </c>
      <c r="B8995" t="s">
        <v>5627</v>
      </c>
      <c r="C8995" t="s">
        <v>8706</v>
      </c>
      <c r="D8995" t="s">
        <v>8707</v>
      </c>
      <c r="E8995">
        <v>58.8</v>
      </c>
      <c r="F8995" t="s">
        <v>89</v>
      </c>
      <c r="G8995">
        <v>0</v>
      </c>
      <c r="H8995">
        <v>0</v>
      </c>
      <c r="I8995">
        <v>10.602551</v>
      </c>
    </row>
    <row r="8996" spans="1:9" x14ac:dyDescent="0.25">
      <c r="A8996">
        <v>2310050171</v>
      </c>
      <c r="B8996" t="s">
        <v>5633</v>
      </c>
      <c r="C8996" t="s">
        <v>8706</v>
      </c>
      <c r="D8996" t="s">
        <v>8707</v>
      </c>
      <c r="E8996">
        <v>67.8</v>
      </c>
      <c r="F8996" t="s">
        <v>89</v>
      </c>
      <c r="G8996">
        <v>0</v>
      </c>
      <c r="H8996">
        <v>0</v>
      </c>
      <c r="I8996">
        <v>10.423156000000001</v>
      </c>
    </row>
    <row r="8997" spans="1:9" x14ac:dyDescent="0.25">
      <c r="A8997">
        <v>2310050172</v>
      </c>
      <c r="B8997" t="s">
        <v>5632</v>
      </c>
      <c r="C8997" t="s">
        <v>8706</v>
      </c>
      <c r="D8997" t="s">
        <v>8707</v>
      </c>
      <c r="E8997">
        <v>49.7</v>
      </c>
      <c r="F8997" t="s">
        <v>89</v>
      </c>
      <c r="G8997">
        <v>0</v>
      </c>
      <c r="H8997">
        <v>0</v>
      </c>
      <c r="I8997">
        <v>10.444266000000001</v>
      </c>
    </row>
    <row r="8998" spans="1:9" x14ac:dyDescent="0.25">
      <c r="A8998">
        <v>2310050173</v>
      </c>
      <c r="B8998" t="s">
        <v>5634</v>
      </c>
      <c r="C8998" t="s">
        <v>8706</v>
      </c>
      <c r="D8998" t="s">
        <v>8707</v>
      </c>
      <c r="E8998">
        <v>23.4</v>
      </c>
      <c r="F8998" t="s">
        <v>89</v>
      </c>
      <c r="G8998">
        <v>0</v>
      </c>
      <c r="H8998">
        <v>0</v>
      </c>
      <c r="I8998">
        <v>10.417094000000001</v>
      </c>
    </row>
    <row r="8999" spans="1:9" x14ac:dyDescent="0.25">
      <c r="A8999">
        <v>2310050174</v>
      </c>
      <c r="B8999" t="s">
        <v>5629</v>
      </c>
      <c r="C8999" t="s">
        <v>8706</v>
      </c>
      <c r="D8999" t="s">
        <v>8707</v>
      </c>
      <c r="E8999">
        <v>22.3</v>
      </c>
      <c r="F8999" t="s">
        <v>89</v>
      </c>
      <c r="G8999">
        <v>0</v>
      </c>
      <c r="H8999">
        <v>0</v>
      </c>
      <c r="I8999">
        <v>10.589686</v>
      </c>
    </row>
    <row r="9000" spans="1:9" x14ac:dyDescent="0.25">
      <c r="A9000">
        <v>2310050175</v>
      </c>
      <c r="B9000" t="s">
        <v>5595</v>
      </c>
      <c r="C9000" t="s">
        <v>8706</v>
      </c>
      <c r="D9000" t="s">
        <v>8707</v>
      </c>
      <c r="E9000">
        <v>33.299999999999997</v>
      </c>
      <c r="F9000" t="s">
        <v>89</v>
      </c>
      <c r="G9000">
        <v>0</v>
      </c>
      <c r="H9000">
        <v>0</v>
      </c>
      <c r="I9000">
        <v>11.811411</v>
      </c>
    </row>
    <row r="9001" spans="1:9" x14ac:dyDescent="0.25">
      <c r="A9001">
        <v>2310050176</v>
      </c>
      <c r="B9001" t="s">
        <v>5625</v>
      </c>
      <c r="C9001" t="s">
        <v>8706</v>
      </c>
      <c r="D9001" t="s">
        <v>8707</v>
      </c>
      <c r="E9001">
        <v>24.8</v>
      </c>
      <c r="F9001" t="s">
        <v>89</v>
      </c>
      <c r="G9001">
        <v>0</v>
      </c>
      <c r="H9001">
        <v>0</v>
      </c>
      <c r="I9001">
        <v>10.670968</v>
      </c>
    </row>
    <row r="9002" spans="1:9" x14ac:dyDescent="0.25">
      <c r="A9002">
        <v>2310050177</v>
      </c>
      <c r="B9002" t="s">
        <v>5636</v>
      </c>
      <c r="C9002" t="s">
        <v>8706</v>
      </c>
      <c r="D9002" t="s">
        <v>8707</v>
      </c>
      <c r="E9002">
        <v>68.8</v>
      </c>
      <c r="F9002" t="s">
        <v>89</v>
      </c>
      <c r="G9002">
        <v>0</v>
      </c>
      <c r="H9002">
        <v>0</v>
      </c>
      <c r="I9002">
        <v>10.313226999999999</v>
      </c>
    </row>
    <row r="9003" spans="1:9" x14ac:dyDescent="0.25">
      <c r="A9003">
        <v>2310050184</v>
      </c>
      <c r="B9003" t="s">
        <v>4983</v>
      </c>
      <c r="C9003" t="s">
        <v>8706</v>
      </c>
      <c r="D9003" t="s">
        <v>8707</v>
      </c>
      <c r="E9003">
        <v>0.45</v>
      </c>
      <c r="F9003" t="s">
        <v>89</v>
      </c>
      <c r="G9003">
        <v>0</v>
      </c>
      <c r="H9003">
        <v>0</v>
      </c>
      <c r="I9003">
        <v>101.777778</v>
      </c>
    </row>
    <row r="9004" spans="1:9" x14ac:dyDescent="0.25">
      <c r="A9004">
        <v>2310050185</v>
      </c>
      <c r="B9004" t="s">
        <v>5739</v>
      </c>
      <c r="C9004" t="s">
        <v>8706</v>
      </c>
      <c r="D9004" t="s">
        <v>8707</v>
      </c>
      <c r="E9004">
        <v>177.1</v>
      </c>
      <c r="F9004" t="s">
        <v>89</v>
      </c>
      <c r="G9004">
        <v>0</v>
      </c>
      <c r="H9004">
        <v>0</v>
      </c>
      <c r="I9004">
        <v>6.9108409999999996</v>
      </c>
    </row>
    <row r="9005" spans="1:9" x14ac:dyDescent="0.25">
      <c r="A9005">
        <v>2310070001</v>
      </c>
      <c r="B9005" t="s">
        <v>5360</v>
      </c>
      <c r="C9005" t="s">
        <v>8706</v>
      </c>
      <c r="D9005" t="s">
        <v>8707</v>
      </c>
      <c r="E9005">
        <v>165.7</v>
      </c>
      <c r="F9005" t="s">
        <v>89</v>
      </c>
      <c r="G9005">
        <v>0</v>
      </c>
      <c r="H9005">
        <v>0</v>
      </c>
      <c r="I9005">
        <v>23.229813</v>
      </c>
    </row>
    <row r="9006" spans="1:9" x14ac:dyDescent="0.25">
      <c r="A9006">
        <v>2310070002</v>
      </c>
      <c r="B9006" t="s">
        <v>5302</v>
      </c>
      <c r="C9006" t="s">
        <v>8706</v>
      </c>
      <c r="D9006" t="s">
        <v>8707</v>
      </c>
      <c r="E9006">
        <v>79</v>
      </c>
      <c r="F9006" t="s">
        <v>89</v>
      </c>
      <c r="G9006">
        <v>0</v>
      </c>
      <c r="H9006">
        <v>0</v>
      </c>
      <c r="I9006">
        <v>27.128734000000001</v>
      </c>
    </row>
    <row r="9007" spans="1:9" x14ac:dyDescent="0.25">
      <c r="A9007">
        <v>2310070003</v>
      </c>
      <c r="B9007" t="s">
        <v>5212</v>
      </c>
      <c r="C9007" t="s">
        <v>8706</v>
      </c>
      <c r="D9007" t="s">
        <v>8707</v>
      </c>
      <c r="E9007">
        <v>165.4</v>
      </c>
      <c r="F9007" t="s">
        <v>89</v>
      </c>
      <c r="G9007">
        <v>0</v>
      </c>
      <c r="H9007">
        <v>0</v>
      </c>
      <c r="I9007">
        <v>34.613844999999998</v>
      </c>
    </row>
    <row r="9008" spans="1:9" x14ac:dyDescent="0.25">
      <c r="A9008">
        <v>2310070005</v>
      </c>
      <c r="B9008" t="s">
        <v>5320</v>
      </c>
      <c r="C9008" t="s">
        <v>8706</v>
      </c>
      <c r="D9008" t="s">
        <v>8707</v>
      </c>
      <c r="E9008">
        <v>195.6</v>
      </c>
      <c r="F9008" t="s">
        <v>89</v>
      </c>
      <c r="G9008">
        <v>0</v>
      </c>
      <c r="H9008">
        <v>0</v>
      </c>
      <c r="I9008">
        <v>25.655470000000001</v>
      </c>
    </row>
    <row r="9009" spans="1:9" x14ac:dyDescent="0.25">
      <c r="A9009">
        <v>2310070006</v>
      </c>
      <c r="B9009" t="s">
        <v>5476</v>
      </c>
      <c r="C9009" t="s">
        <v>8706</v>
      </c>
      <c r="D9009" t="s">
        <v>8707</v>
      </c>
      <c r="E9009">
        <v>168.96</v>
      </c>
      <c r="F9009" t="s">
        <v>89</v>
      </c>
      <c r="G9009">
        <v>0</v>
      </c>
      <c r="H9009">
        <v>0</v>
      </c>
      <c r="I9009">
        <v>16.789358</v>
      </c>
    </row>
    <row r="9010" spans="1:9" x14ac:dyDescent="0.25">
      <c r="A9010">
        <v>2310070008</v>
      </c>
      <c r="B9010" t="s">
        <v>5314</v>
      </c>
      <c r="C9010" t="s">
        <v>8706</v>
      </c>
      <c r="D9010" t="s">
        <v>8707</v>
      </c>
      <c r="E9010">
        <v>76</v>
      </c>
      <c r="F9010" t="s">
        <v>89</v>
      </c>
      <c r="G9010">
        <v>0</v>
      </c>
      <c r="H9010">
        <v>0</v>
      </c>
      <c r="I9010">
        <v>26.2425</v>
      </c>
    </row>
    <row r="9011" spans="1:9" x14ac:dyDescent="0.25">
      <c r="A9011">
        <v>2310070010</v>
      </c>
      <c r="B9011" t="s">
        <v>5368</v>
      </c>
      <c r="C9011" t="s">
        <v>8706</v>
      </c>
      <c r="D9011" t="s">
        <v>8707</v>
      </c>
      <c r="E9011">
        <v>22</v>
      </c>
      <c r="F9011" t="s">
        <v>89</v>
      </c>
      <c r="G9011">
        <v>0</v>
      </c>
      <c r="H9011">
        <v>0</v>
      </c>
      <c r="I9011">
        <v>22.475909000000001</v>
      </c>
    </row>
    <row r="9012" spans="1:9" x14ac:dyDescent="0.25">
      <c r="A9012">
        <v>2310070011</v>
      </c>
      <c r="B9012" t="s">
        <v>5307</v>
      </c>
      <c r="C9012" t="s">
        <v>8706</v>
      </c>
      <c r="D9012" t="s">
        <v>8707</v>
      </c>
      <c r="E9012">
        <v>18.5</v>
      </c>
      <c r="F9012" t="s">
        <v>89</v>
      </c>
      <c r="G9012">
        <v>0</v>
      </c>
      <c r="H9012">
        <v>0</v>
      </c>
      <c r="I9012">
        <v>26.675675999999999</v>
      </c>
    </row>
    <row r="9013" spans="1:9" x14ac:dyDescent="0.25">
      <c r="A9013">
        <v>2310070012</v>
      </c>
      <c r="B9013" t="s">
        <v>5229</v>
      </c>
      <c r="C9013" t="s">
        <v>8706</v>
      </c>
      <c r="D9013" t="s">
        <v>8707</v>
      </c>
      <c r="E9013">
        <v>67.8</v>
      </c>
      <c r="F9013" t="s">
        <v>89</v>
      </c>
      <c r="G9013">
        <v>0</v>
      </c>
      <c r="H9013">
        <v>0</v>
      </c>
      <c r="I9013">
        <v>33.245722999999998</v>
      </c>
    </row>
    <row r="9014" spans="1:9" x14ac:dyDescent="0.25">
      <c r="A9014">
        <v>2310070013</v>
      </c>
      <c r="B9014" t="s">
        <v>5332</v>
      </c>
      <c r="C9014" t="s">
        <v>8706</v>
      </c>
      <c r="D9014" t="s">
        <v>8707</v>
      </c>
      <c r="E9014">
        <v>134.75</v>
      </c>
      <c r="F9014" t="s">
        <v>89</v>
      </c>
      <c r="G9014">
        <v>0</v>
      </c>
      <c r="H9014">
        <v>0</v>
      </c>
      <c r="I9014">
        <v>24.946121999999999</v>
      </c>
    </row>
    <row r="9015" spans="1:9" x14ac:dyDescent="0.25">
      <c r="A9015">
        <v>2310070014</v>
      </c>
      <c r="B9015" t="s">
        <v>5400</v>
      </c>
      <c r="C9015" t="s">
        <v>8706</v>
      </c>
      <c r="D9015" t="s">
        <v>8707</v>
      </c>
      <c r="E9015">
        <v>59.4</v>
      </c>
      <c r="F9015" t="s">
        <v>89</v>
      </c>
      <c r="G9015">
        <v>0</v>
      </c>
      <c r="H9015">
        <v>0</v>
      </c>
      <c r="I9015">
        <v>20.399832</v>
      </c>
    </row>
    <row r="9016" spans="1:9" x14ac:dyDescent="0.25">
      <c r="A9016">
        <v>2310070015</v>
      </c>
      <c r="B9016" t="s">
        <v>5544</v>
      </c>
      <c r="C9016" t="s">
        <v>8706</v>
      </c>
      <c r="D9016" t="s">
        <v>8707</v>
      </c>
      <c r="E9016">
        <v>145</v>
      </c>
      <c r="F9016" t="s">
        <v>89</v>
      </c>
      <c r="G9016">
        <v>0</v>
      </c>
      <c r="H9016">
        <v>0</v>
      </c>
      <c r="I9016">
        <v>14.13069</v>
      </c>
    </row>
    <row r="9017" spans="1:9" x14ac:dyDescent="0.25">
      <c r="A9017">
        <v>2310070016</v>
      </c>
      <c r="B9017" t="s">
        <v>5390</v>
      </c>
      <c r="C9017" t="s">
        <v>8706</v>
      </c>
      <c r="D9017" t="s">
        <v>8707</v>
      </c>
      <c r="E9017">
        <v>42</v>
      </c>
      <c r="F9017" t="s">
        <v>89</v>
      </c>
      <c r="G9017">
        <v>0</v>
      </c>
      <c r="H9017">
        <v>0</v>
      </c>
      <c r="I9017">
        <v>21.128094999999998</v>
      </c>
    </row>
    <row r="9018" spans="1:9" x14ac:dyDescent="0.25">
      <c r="A9018">
        <v>2310070045</v>
      </c>
      <c r="B9018" t="s">
        <v>5366</v>
      </c>
      <c r="C9018" t="s">
        <v>8706</v>
      </c>
      <c r="D9018" t="s">
        <v>8707</v>
      </c>
      <c r="E9018">
        <v>276.25</v>
      </c>
      <c r="F9018" t="s">
        <v>89</v>
      </c>
      <c r="G9018">
        <v>0</v>
      </c>
      <c r="H9018">
        <v>0</v>
      </c>
      <c r="I9018">
        <v>22.581249</v>
      </c>
    </row>
    <row r="9019" spans="1:9" x14ac:dyDescent="0.25">
      <c r="A9019">
        <v>2310070051</v>
      </c>
      <c r="B9019" t="s">
        <v>5171</v>
      </c>
      <c r="C9019" t="s">
        <v>8706</v>
      </c>
      <c r="D9019" t="s">
        <v>8707</v>
      </c>
      <c r="E9019">
        <v>121.2</v>
      </c>
      <c r="F9019" t="s">
        <v>89</v>
      </c>
      <c r="G9019">
        <v>0</v>
      </c>
      <c r="H9019">
        <v>0</v>
      </c>
      <c r="I9019">
        <v>38.919884000000003</v>
      </c>
    </row>
    <row r="9020" spans="1:9" x14ac:dyDescent="0.25">
      <c r="A9020">
        <v>2310070052</v>
      </c>
      <c r="B9020" t="s">
        <v>5404</v>
      </c>
      <c r="C9020" t="s">
        <v>8706</v>
      </c>
      <c r="D9020" t="s">
        <v>8707</v>
      </c>
      <c r="E9020">
        <v>172</v>
      </c>
      <c r="F9020" t="s">
        <v>89</v>
      </c>
      <c r="G9020">
        <v>0</v>
      </c>
      <c r="H9020">
        <v>0</v>
      </c>
      <c r="I9020">
        <v>20.256395000000001</v>
      </c>
    </row>
    <row r="9021" spans="1:9" x14ac:dyDescent="0.25">
      <c r="A9021">
        <v>2310070053</v>
      </c>
      <c r="B9021" t="s">
        <v>5248</v>
      </c>
      <c r="C9021" t="s">
        <v>8706</v>
      </c>
      <c r="D9021" t="s">
        <v>8707</v>
      </c>
      <c r="E9021">
        <v>187.2</v>
      </c>
      <c r="F9021" t="s">
        <v>89</v>
      </c>
      <c r="G9021">
        <v>0</v>
      </c>
      <c r="H9021">
        <v>0</v>
      </c>
      <c r="I9021">
        <v>31.342361</v>
      </c>
    </row>
    <row r="9022" spans="1:9" x14ac:dyDescent="0.25">
      <c r="A9022">
        <v>2310070055</v>
      </c>
      <c r="B9022" t="s">
        <v>5301</v>
      </c>
      <c r="C9022" t="s">
        <v>8706</v>
      </c>
      <c r="D9022" t="s">
        <v>8707</v>
      </c>
      <c r="E9022">
        <v>135.1</v>
      </c>
      <c r="F9022" t="s">
        <v>89</v>
      </c>
      <c r="G9022">
        <v>0</v>
      </c>
      <c r="H9022">
        <v>0</v>
      </c>
      <c r="I9022">
        <v>27.150850999999999</v>
      </c>
    </row>
    <row r="9023" spans="1:9" x14ac:dyDescent="0.25">
      <c r="A9023">
        <v>2310070057</v>
      </c>
      <c r="B9023" t="s">
        <v>5571</v>
      </c>
      <c r="C9023" t="s">
        <v>8706</v>
      </c>
      <c r="D9023" t="s">
        <v>8707</v>
      </c>
      <c r="E9023">
        <v>56</v>
      </c>
      <c r="F9023" t="s">
        <v>89</v>
      </c>
      <c r="G9023">
        <v>0</v>
      </c>
      <c r="H9023">
        <v>0</v>
      </c>
      <c r="I9023">
        <v>13.08625</v>
      </c>
    </row>
    <row r="9024" spans="1:9" x14ac:dyDescent="0.25">
      <c r="A9024">
        <v>2310070058</v>
      </c>
      <c r="B9024" t="s">
        <v>5439</v>
      </c>
      <c r="C9024" t="s">
        <v>8706</v>
      </c>
      <c r="D9024" t="s">
        <v>8707</v>
      </c>
      <c r="E9024">
        <v>104</v>
      </c>
      <c r="F9024" t="s">
        <v>89</v>
      </c>
      <c r="G9024">
        <v>0</v>
      </c>
      <c r="H9024">
        <v>0</v>
      </c>
      <c r="I9024">
        <v>18.509231</v>
      </c>
    </row>
    <row r="9025" spans="1:9" x14ac:dyDescent="0.25">
      <c r="A9025">
        <v>2310070071</v>
      </c>
      <c r="B9025" t="s">
        <v>5279</v>
      </c>
      <c r="C9025" t="s">
        <v>8706</v>
      </c>
      <c r="D9025" t="s">
        <v>8707</v>
      </c>
      <c r="E9025">
        <v>21.4</v>
      </c>
      <c r="F9025" t="s">
        <v>89</v>
      </c>
      <c r="G9025">
        <v>0</v>
      </c>
      <c r="H9025">
        <v>0</v>
      </c>
      <c r="I9025">
        <v>28.423832000000001</v>
      </c>
    </row>
    <row r="9026" spans="1:9" x14ac:dyDescent="0.25">
      <c r="A9026">
        <v>2310070072</v>
      </c>
      <c r="B9026" t="s">
        <v>5398</v>
      </c>
      <c r="C9026" t="s">
        <v>8706</v>
      </c>
      <c r="D9026" t="s">
        <v>8707</v>
      </c>
      <c r="E9026">
        <v>10.3</v>
      </c>
      <c r="F9026" t="s">
        <v>89</v>
      </c>
      <c r="G9026">
        <v>0</v>
      </c>
      <c r="H9026">
        <v>0</v>
      </c>
      <c r="I9026">
        <v>20.478641</v>
      </c>
    </row>
    <row r="9027" spans="1:9" x14ac:dyDescent="0.25">
      <c r="A9027">
        <v>2310070080</v>
      </c>
      <c r="B9027" t="s">
        <v>5383</v>
      </c>
      <c r="C9027" t="s">
        <v>8706</v>
      </c>
      <c r="D9027" t="s">
        <v>8707</v>
      </c>
      <c r="E9027">
        <v>172.8</v>
      </c>
      <c r="F9027" t="s">
        <v>89</v>
      </c>
      <c r="G9027">
        <v>0</v>
      </c>
      <c r="H9027">
        <v>0</v>
      </c>
      <c r="I9027">
        <v>21.474883999999999</v>
      </c>
    </row>
    <row r="9028" spans="1:9" x14ac:dyDescent="0.25">
      <c r="A9028">
        <v>2310070082</v>
      </c>
      <c r="B9028" t="s">
        <v>2249</v>
      </c>
      <c r="C9028" t="s">
        <v>8706</v>
      </c>
      <c r="D9028" t="s">
        <v>8707</v>
      </c>
      <c r="E9028">
        <v>0</v>
      </c>
      <c r="F9028" t="s">
        <v>89</v>
      </c>
      <c r="G9028">
        <v>0</v>
      </c>
      <c r="H9028">
        <v>0</v>
      </c>
      <c r="I9028">
        <v>3.9852630000000002</v>
      </c>
    </row>
    <row r="9029" spans="1:9" x14ac:dyDescent="0.25">
      <c r="A9029">
        <v>2310070082</v>
      </c>
      <c r="B9029" t="s">
        <v>2249</v>
      </c>
      <c r="C9029" t="s">
        <v>1465</v>
      </c>
      <c r="D9029" t="s">
        <v>1466</v>
      </c>
      <c r="E9029">
        <v>0</v>
      </c>
      <c r="F9029" t="s">
        <v>89</v>
      </c>
      <c r="G9029">
        <v>0</v>
      </c>
      <c r="H9029">
        <v>0</v>
      </c>
      <c r="I9029">
        <v>3.9855999999999998</v>
      </c>
    </row>
    <row r="9030" spans="1:9" x14ac:dyDescent="0.25">
      <c r="A9030">
        <v>2310070082</v>
      </c>
      <c r="B9030" t="s">
        <v>2249</v>
      </c>
      <c r="C9030" t="s">
        <v>2224</v>
      </c>
      <c r="D9030" t="s">
        <v>2225</v>
      </c>
      <c r="E9030">
        <v>27.530100000000001</v>
      </c>
      <c r="F9030" t="s">
        <v>89</v>
      </c>
      <c r="G9030">
        <v>0</v>
      </c>
      <c r="H9030">
        <v>0</v>
      </c>
      <c r="I9030">
        <v>3.9854560000000001</v>
      </c>
    </row>
    <row r="9031" spans="1:9" x14ac:dyDescent="0.25">
      <c r="A9031">
        <v>2310080018</v>
      </c>
      <c r="B9031" t="s">
        <v>2250</v>
      </c>
      <c r="C9031" t="s">
        <v>130</v>
      </c>
      <c r="D9031" t="s">
        <v>131</v>
      </c>
      <c r="E9031">
        <v>134.5</v>
      </c>
      <c r="F9031" t="s">
        <v>89</v>
      </c>
      <c r="G9031">
        <v>0</v>
      </c>
      <c r="H9031">
        <v>0</v>
      </c>
      <c r="I9031">
        <v>24.522528000000001</v>
      </c>
    </row>
    <row r="9032" spans="1:9" x14ac:dyDescent="0.25">
      <c r="A9032">
        <v>2310090074</v>
      </c>
      <c r="B9032" t="s">
        <v>2251</v>
      </c>
      <c r="C9032" t="s">
        <v>130</v>
      </c>
      <c r="D9032" t="s">
        <v>131</v>
      </c>
      <c r="E9032" s="1">
        <v>26486.1374</v>
      </c>
      <c r="F9032" t="s">
        <v>36</v>
      </c>
      <c r="G9032">
        <v>0</v>
      </c>
      <c r="H9032">
        <v>0</v>
      </c>
      <c r="I9032">
        <v>6.0572000000000001E-2</v>
      </c>
    </row>
    <row r="9033" spans="1:9" x14ac:dyDescent="0.25">
      <c r="A9033">
        <v>2310090074</v>
      </c>
      <c r="B9033" t="s">
        <v>2251</v>
      </c>
      <c r="C9033" t="s">
        <v>2307</v>
      </c>
      <c r="D9033" t="s">
        <v>2308</v>
      </c>
      <c r="E9033">
        <v>0</v>
      </c>
      <c r="F9033" t="s">
        <v>36</v>
      </c>
      <c r="G9033">
        <v>0</v>
      </c>
      <c r="H9033">
        <v>0</v>
      </c>
      <c r="I9033">
        <v>0.34659299999999998</v>
      </c>
    </row>
    <row r="9034" spans="1:9" x14ac:dyDescent="0.25">
      <c r="A9034">
        <v>2310090074</v>
      </c>
      <c r="B9034" t="s">
        <v>2251</v>
      </c>
      <c r="C9034" t="s">
        <v>142</v>
      </c>
      <c r="D9034" t="s">
        <v>143</v>
      </c>
      <c r="E9034">
        <v>0</v>
      </c>
      <c r="F9034" t="s">
        <v>36</v>
      </c>
      <c r="G9034">
        <v>0</v>
      </c>
      <c r="H9034">
        <v>0</v>
      </c>
      <c r="I9034">
        <v>6.0572000000000001E-2</v>
      </c>
    </row>
    <row r="9035" spans="1:9" x14ac:dyDescent="0.25">
      <c r="A9035">
        <v>2310090126</v>
      </c>
      <c r="B9035" t="s">
        <v>2252</v>
      </c>
      <c r="C9035" t="s">
        <v>130</v>
      </c>
      <c r="D9035" t="s">
        <v>131</v>
      </c>
      <c r="E9035" s="1">
        <v>29002.020400000001</v>
      </c>
      <c r="F9035" t="s">
        <v>36</v>
      </c>
      <c r="G9035">
        <v>0</v>
      </c>
      <c r="H9035">
        <v>0</v>
      </c>
      <c r="I9035">
        <v>7.5638999999999998E-2</v>
      </c>
    </row>
    <row r="9036" spans="1:9" x14ac:dyDescent="0.25">
      <c r="A9036">
        <v>2310090126</v>
      </c>
      <c r="B9036" t="s">
        <v>2252</v>
      </c>
      <c r="C9036" t="s">
        <v>142</v>
      </c>
      <c r="D9036" t="s">
        <v>143</v>
      </c>
      <c r="E9036">
        <v>0</v>
      </c>
      <c r="F9036" t="s">
        <v>36</v>
      </c>
      <c r="G9036">
        <v>0</v>
      </c>
      <c r="H9036">
        <v>0</v>
      </c>
      <c r="I9036">
        <v>7.5638999999999998E-2</v>
      </c>
    </row>
    <row r="9037" spans="1:9" x14ac:dyDescent="0.25">
      <c r="A9037">
        <v>2310090226</v>
      </c>
      <c r="B9037" t="s">
        <v>2253</v>
      </c>
      <c r="C9037" t="s">
        <v>130</v>
      </c>
      <c r="D9037" t="s">
        <v>131</v>
      </c>
      <c r="E9037" s="1">
        <v>112146.3023</v>
      </c>
      <c r="F9037" t="s">
        <v>36</v>
      </c>
      <c r="G9037">
        <v>0</v>
      </c>
      <c r="H9037">
        <v>0</v>
      </c>
      <c r="I9037">
        <v>5.6197999999999998E-2</v>
      </c>
    </row>
    <row r="9038" spans="1:9" x14ac:dyDescent="0.25">
      <c r="A9038">
        <v>2310090226</v>
      </c>
      <c r="B9038" t="s">
        <v>2253</v>
      </c>
      <c r="C9038" t="s">
        <v>2307</v>
      </c>
      <c r="D9038" t="s">
        <v>2308</v>
      </c>
      <c r="E9038">
        <v>0</v>
      </c>
      <c r="F9038" t="s">
        <v>36</v>
      </c>
      <c r="G9038">
        <v>0</v>
      </c>
      <c r="H9038">
        <v>0</v>
      </c>
      <c r="I9038">
        <v>0.13536300000000001</v>
      </c>
    </row>
    <row r="9039" spans="1:9" x14ac:dyDescent="0.25">
      <c r="A9039">
        <v>2310090226</v>
      </c>
      <c r="B9039" t="s">
        <v>2253</v>
      </c>
      <c r="C9039" t="s">
        <v>142</v>
      </c>
      <c r="D9039" t="s">
        <v>143</v>
      </c>
      <c r="E9039">
        <v>0</v>
      </c>
      <c r="F9039" t="s">
        <v>36</v>
      </c>
      <c r="G9039">
        <v>0</v>
      </c>
      <c r="H9039">
        <v>0</v>
      </c>
      <c r="I9039">
        <v>5.6198999999999999E-2</v>
      </c>
    </row>
    <row r="9040" spans="1:9" x14ac:dyDescent="0.25">
      <c r="A9040">
        <v>2310090238</v>
      </c>
      <c r="B9040" t="s">
        <v>2254</v>
      </c>
      <c r="C9040" t="s">
        <v>130</v>
      </c>
      <c r="D9040" t="s">
        <v>131</v>
      </c>
      <c r="E9040" s="1">
        <v>81930</v>
      </c>
      <c r="F9040" t="s">
        <v>36</v>
      </c>
      <c r="G9040">
        <v>0</v>
      </c>
      <c r="H9040">
        <v>0</v>
      </c>
      <c r="I9040">
        <v>0.100935</v>
      </c>
    </row>
    <row r="9041" spans="1:9" x14ac:dyDescent="0.25">
      <c r="A9041">
        <v>2310090238</v>
      </c>
      <c r="B9041" t="s">
        <v>2254</v>
      </c>
      <c r="C9041" t="s">
        <v>142</v>
      </c>
      <c r="D9041" t="s">
        <v>143</v>
      </c>
      <c r="E9041">
        <v>0</v>
      </c>
      <c r="F9041" t="s">
        <v>36</v>
      </c>
      <c r="G9041">
        <v>0</v>
      </c>
      <c r="H9041">
        <v>0</v>
      </c>
      <c r="I9041">
        <v>0.10215100000000001</v>
      </c>
    </row>
    <row r="9042" spans="1:9" x14ac:dyDescent="0.25">
      <c r="A9042">
        <v>2310090251</v>
      </c>
      <c r="B9042" t="s">
        <v>2255</v>
      </c>
      <c r="C9042" t="s">
        <v>130</v>
      </c>
      <c r="D9042" t="s">
        <v>131</v>
      </c>
      <c r="E9042">
        <v>0</v>
      </c>
      <c r="F9042" t="s">
        <v>36</v>
      </c>
      <c r="G9042">
        <v>0</v>
      </c>
      <c r="H9042">
        <v>0</v>
      </c>
      <c r="I9042">
        <v>4.7613999999999997E-2</v>
      </c>
    </row>
    <row r="9043" spans="1:9" x14ac:dyDescent="0.25">
      <c r="A9043">
        <v>2310090251</v>
      </c>
      <c r="B9043" t="s">
        <v>2255</v>
      </c>
      <c r="C9043" t="s">
        <v>139</v>
      </c>
      <c r="D9043" t="s">
        <v>140</v>
      </c>
      <c r="E9043" s="1">
        <v>619909.27419999999</v>
      </c>
      <c r="F9043" t="s">
        <v>36</v>
      </c>
      <c r="G9043">
        <v>0</v>
      </c>
      <c r="H9043">
        <v>0</v>
      </c>
      <c r="I9043">
        <v>4.7613999999999997E-2</v>
      </c>
    </row>
    <row r="9044" spans="1:9" x14ac:dyDescent="0.25">
      <c r="A9044">
        <v>2310090252</v>
      </c>
      <c r="B9044" t="s">
        <v>2256</v>
      </c>
      <c r="C9044" t="s">
        <v>130</v>
      </c>
      <c r="D9044" t="s">
        <v>131</v>
      </c>
      <c r="E9044">
        <v>0</v>
      </c>
      <c r="F9044" t="s">
        <v>36</v>
      </c>
      <c r="G9044" s="1">
        <v>2455.8000000000002</v>
      </c>
      <c r="H9044">
        <v>0</v>
      </c>
      <c r="I9044">
        <v>0.109429</v>
      </c>
    </row>
    <row r="9045" spans="1:9" x14ac:dyDescent="0.25">
      <c r="A9045">
        <v>2310090252</v>
      </c>
      <c r="B9045" t="s">
        <v>2256</v>
      </c>
      <c r="C9045" t="s">
        <v>139</v>
      </c>
      <c r="D9045" t="s">
        <v>140</v>
      </c>
      <c r="E9045" s="1">
        <v>735596.2</v>
      </c>
      <c r="F9045" t="s">
        <v>36</v>
      </c>
      <c r="G9045">
        <v>0</v>
      </c>
      <c r="H9045" s="1">
        <v>2455.8000000000002</v>
      </c>
      <c r="I9045">
        <v>0.109429</v>
      </c>
    </row>
    <row r="9046" spans="1:9" x14ac:dyDescent="0.25">
      <c r="A9046">
        <v>2310090253</v>
      </c>
      <c r="B9046" t="s">
        <v>2257</v>
      </c>
      <c r="C9046" t="s">
        <v>130</v>
      </c>
      <c r="D9046" t="s">
        <v>131</v>
      </c>
      <c r="E9046" s="1">
        <v>16270</v>
      </c>
      <c r="F9046" t="s">
        <v>36</v>
      </c>
      <c r="G9046">
        <v>0</v>
      </c>
      <c r="H9046">
        <v>0</v>
      </c>
      <c r="I9046">
        <v>9.0639999999999998E-2</v>
      </c>
    </row>
    <row r="9047" spans="1:9" x14ac:dyDescent="0.25">
      <c r="A9047">
        <v>2310090253</v>
      </c>
      <c r="B9047" t="s">
        <v>2257</v>
      </c>
      <c r="C9047" t="s">
        <v>142</v>
      </c>
      <c r="D9047" t="s">
        <v>143</v>
      </c>
      <c r="E9047">
        <v>0</v>
      </c>
      <c r="F9047" t="s">
        <v>36</v>
      </c>
      <c r="G9047">
        <v>0</v>
      </c>
      <c r="H9047">
        <v>0</v>
      </c>
      <c r="I9047">
        <v>8.8497000000000006E-2</v>
      </c>
    </row>
    <row r="9048" spans="1:9" x14ac:dyDescent="0.25">
      <c r="A9048">
        <v>2310090351</v>
      </c>
      <c r="B9048" t="s">
        <v>2258</v>
      </c>
      <c r="C9048" t="s">
        <v>130</v>
      </c>
      <c r="D9048" t="s">
        <v>131</v>
      </c>
      <c r="E9048" s="1">
        <v>42099.49</v>
      </c>
      <c r="F9048" t="s">
        <v>36</v>
      </c>
      <c r="G9048">
        <v>0</v>
      </c>
      <c r="H9048">
        <v>0</v>
      </c>
      <c r="I9048">
        <v>8.3562999999999998E-2</v>
      </c>
    </row>
    <row r="9049" spans="1:9" x14ac:dyDescent="0.25">
      <c r="A9049">
        <v>2310090351</v>
      </c>
      <c r="B9049" t="s">
        <v>2258</v>
      </c>
      <c r="C9049" t="s">
        <v>142</v>
      </c>
      <c r="D9049" t="s">
        <v>143</v>
      </c>
      <c r="E9049">
        <v>0</v>
      </c>
      <c r="F9049" t="s">
        <v>36</v>
      </c>
      <c r="G9049">
        <v>0</v>
      </c>
      <c r="H9049">
        <v>0</v>
      </c>
      <c r="I9049">
        <v>8.3560999999999996E-2</v>
      </c>
    </row>
    <row r="9050" spans="1:9" x14ac:dyDescent="0.25">
      <c r="A9050">
        <v>2310090354</v>
      </c>
      <c r="B9050" t="s">
        <v>2259</v>
      </c>
      <c r="C9050" t="s">
        <v>130</v>
      </c>
      <c r="D9050" t="s">
        <v>131</v>
      </c>
      <c r="E9050">
        <v>897.95920000000001</v>
      </c>
      <c r="F9050" t="s">
        <v>36</v>
      </c>
      <c r="G9050">
        <v>0</v>
      </c>
      <c r="H9050">
        <v>0</v>
      </c>
      <c r="I9050">
        <v>8.0360000000000001E-2</v>
      </c>
    </row>
    <row r="9051" spans="1:9" x14ac:dyDescent="0.25">
      <c r="A9051">
        <v>2310090358</v>
      </c>
      <c r="B9051" t="s">
        <v>2260</v>
      </c>
      <c r="C9051" t="s">
        <v>130</v>
      </c>
      <c r="D9051" t="s">
        <v>131</v>
      </c>
      <c r="E9051" s="1">
        <v>3766.4897999999998</v>
      </c>
      <c r="F9051" t="s">
        <v>36</v>
      </c>
      <c r="G9051">
        <v>0</v>
      </c>
      <c r="H9051">
        <v>0</v>
      </c>
      <c r="I9051">
        <v>8.2926E-2</v>
      </c>
    </row>
    <row r="9052" spans="1:9" x14ac:dyDescent="0.25">
      <c r="A9052">
        <v>2310090358</v>
      </c>
      <c r="B9052" t="s">
        <v>2260</v>
      </c>
      <c r="C9052" t="s">
        <v>142</v>
      </c>
      <c r="D9052" t="s">
        <v>143</v>
      </c>
      <c r="E9052">
        <v>0</v>
      </c>
      <c r="F9052" t="s">
        <v>36</v>
      </c>
      <c r="G9052">
        <v>0</v>
      </c>
      <c r="H9052">
        <v>0</v>
      </c>
      <c r="I9052">
        <v>8.6892999999999998E-2</v>
      </c>
    </row>
    <row r="9053" spans="1:9" x14ac:dyDescent="0.25">
      <c r="A9053">
        <v>2310090363</v>
      </c>
      <c r="B9053" t="s">
        <v>2261</v>
      </c>
      <c r="C9053" t="s">
        <v>130</v>
      </c>
      <c r="D9053" t="s">
        <v>131</v>
      </c>
      <c r="E9053" s="1">
        <v>12380.9524</v>
      </c>
      <c r="F9053" t="s">
        <v>36</v>
      </c>
      <c r="G9053">
        <v>0</v>
      </c>
      <c r="H9053">
        <v>0</v>
      </c>
      <c r="I9053">
        <v>0.115429</v>
      </c>
    </row>
    <row r="9054" spans="1:9" x14ac:dyDescent="0.25">
      <c r="A9054">
        <v>2310090374</v>
      </c>
      <c r="B9054" t="s">
        <v>2262</v>
      </c>
      <c r="C9054" t="s">
        <v>130</v>
      </c>
      <c r="D9054" t="s">
        <v>131</v>
      </c>
      <c r="E9054" s="1">
        <v>2078</v>
      </c>
      <c r="F9054" t="s">
        <v>36</v>
      </c>
      <c r="G9054">
        <v>0</v>
      </c>
      <c r="H9054">
        <v>0</v>
      </c>
      <c r="I9054">
        <v>3.0596999999999999E-2</v>
      </c>
    </row>
    <row r="9055" spans="1:9" x14ac:dyDescent="0.25">
      <c r="A9055">
        <v>2310090374</v>
      </c>
      <c r="B9055" t="s">
        <v>2262</v>
      </c>
      <c r="C9055" t="s">
        <v>2307</v>
      </c>
      <c r="D9055" t="s">
        <v>2308</v>
      </c>
      <c r="E9055">
        <v>0</v>
      </c>
      <c r="F9055" t="s">
        <v>36</v>
      </c>
      <c r="G9055">
        <v>0</v>
      </c>
      <c r="H9055">
        <v>0</v>
      </c>
      <c r="I9055">
        <v>3.0304999999999999E-2</v>
      </c>
    </row>
    <row r="9056" spans="1:9" x14ac:dyDescent="0.25">
      <c r="A9056">
        <v>2310090374</v>
      </c>
      <c r="B9056" t="s">
        <v>2262</v>
      </c>
      <c r="C9056" t="s">
        <v>142</v>
      </c>
      <c r="D9056" t="s">
        <v>143</v>
      </c>
      <c r="E9056">
        <v>0</v>
      </c>
      <c r="F9056" t="s">
        <v>36</v>
      </c>
      <c r="G9056">
        <v>0</v>
      </c>
      <c r="H9056">
        <v>0</v>
      </c>
      <c r="I9056">
        <v>3.0598E-2</v>
      </c>
    </row>
    <row r="9057" spans="1:9" x14ac:dyDescent="0.25">
      <c r="A9057">
        <v>2310090393</v>
      </c>
      <c r="B9057" t="s">
        <v>2263</v>
      </c>
      <c r="C9057" t="s">
        <v>130</v>
      </c>
      <c r="D9057" t="s">
        <v>131</v>
      </c>
      <c r="E9057" s="1">
        <v>2771.8044</v>
      </c>
      <c r="F9057" t="s">
        <v>36</v>
      </c>
      <c r="G9057">
        <v>0</v>
      </c>
      <c r="H9057">
        <v>0</v>
      </c>
      <c r="I9057">
        <v>3.4826000000000003E-2</v>
      </c>
    </row>
    <row r="9058" spans="1:9" x14ac:dyDescent="0.25">
      <c r="A9058">
        <v>2310090393</v>
      </c>
      <c r="B9058" t="s">
        <v>2263</v>
      </c>
      <c r="C9058" t="s">
        <v>2307</v>
      </c>
      <c r="D9058" t="s">
        <v>2308</v>
      </c>
      <c r="E9058">
        <v>0</v>
      </c>
      <c r="F9058" t="s">
        <v>36</v>
      </c>
      <c r="G9058">
        <v>0</v>
      </c>
      <c r="H9058">
        <v>0</v>
      </c>
      <c r="I9058">
        <v>3.1404000000000001E-2</v>
      </c>
    </row>
    <row r="9059" spans="1:9" x14ac:dyDescent="0.25">
      <c r="A9059">
        <v>2310090393</v>
      </c>
      <c r="B9059" t="s">
        <v>2263</v>
      </c>
      <c r="C9059" t="s">
        <v>142</v>
      </c>
      <c r="D9059" t="s">
        <v>143</v>
      </c>
      <c r="E9059">
        <v>0</v>
      </c>
      <c r="F9059" t="s">
        <v>36</v>
      </c>
      <c r="G9059">
        <v>0</v>
      </c>
      <c r="H9059">
        <v>0</v>
      </c>
      <c r="I9059">
        <v>3.4825000000000002E-2</v>
      </c>
    </row>
    <row r="9060" spans="1:9" x14ac:dyDescent="0.25">
      <c r="A9060">
        <v>2310090394</v>
      </c>
      <c r="B9060" t="s">
        <v>2264</v>
      </c>
      <c r="C9060" t="s">
        <v>130</v>
      </c>
      <c r="D9060" t="s">
        <v>131</v>
      </c>
      <c r="E9060" s="1">
        <v>2951</v>
      </c>
      <c r="F9060" t="s">
        <v>36</v>
      </c>
      <c r="G9060">
        <v>0</v>
      </c>
      <c r="H9060">
        <v>0</v>
      </c>
      <c r="I9060">
        <v>3.1488000000000002E-2</v>
      </c>
    </row>
    <row r="9061" spans="1:9" x14ac:dyDescent="0.25">
      <c r="A9061">
        <v>2310090394</v>
      </c>
      <c r="B9061" t="s">
        <v>2264</v>
      </c>
      <c r="C9061" t="s">
        <v>2307</v>
      </c>
      <c r="D9061" t="s">
        <v>2308</v>
      </c>
      <c r="E9061">
        <v>0</v>
      </c>
      <c r="F9061" t="s">
        <v>36</v>
      </c>
      <c r="G9061">
        <v>0</v>
      </c>
      <c r="H9061">
        <v>0</v>
      </c>
      <c r="I9061">
        <v>2.9909000000000002E-2</v>
      </c>
    </row>
    <row r="9062" spans="1:9" x14ac:dyDescent="0.25">
      <c r="A9062">
        <v>2310090394</v>
      </c>
      <c r="B9062" t="s">
        <v>2264</v>
      </c>
      <c r="C9062" t="s">
        <v>142</v>
      </c>
      <c r="D9062" t="s">
        <v>143</v>
      </c>
      <c r="E9062">
        <v>0</v>
      </c>
      <c r="F9062" t="s">
        <v>36</v>
      </c>
      <c r="G9062">
        <v>0</v>
      </c>
      <c r="H9062">
        <v>0</v>
      </c>
      <c r="I9062">
        <v>3.1489000000000003E-2</v>
      </c>
    </row>
    <row r="9063" spans="1:9" x14ac:dyDescent="0.25">
      <c r="A9063">
        <v>2310090395</v>
      </c>
      <c r="B9063" t="s">
        <v>2265</v>
      </c>
      <c r="C9063" t="s">
        <v>130</v>
      </c>
      <c r="D9063" t="s">
        <v>131</v>
      </c>
      <c r="E9063" s="1">
        <v>2745.5180999999998</v>
      </c>
      <c r="F9063" t="s">
        <v>36</v>
      </c>
      <c r="G9063">
        <v>0</v>
      </c>
      <c r="H9063">
        <v>0</v>
      </c>
      <c r="I9063">
        <v>9.3436000000000005E-2</v>
      </c>
    </row>
    <row r="9064" spans="1:9" x14ac:dyDescent="0.25">
      <c r="A9064">
        <v>2310090395</v>
      </c>
      <c r="B9064" t="s">
        <v>2265</v>
      </c>
      <c r="C9064" t="s">
        <v>2307</v>
      </c>
      <c r="D9064" t="s">
        <v>2308</v>
      </c>
      <c r="E9064">
        <v>0</v>
      </c>
      <c r="F9064" t="s">
        <v>36</v>
      </c>
      <c r="G9064">
        <v>0</v>
      </c>
      <c r="H9064">
        <v>0</v>
      </c>
      <c r="I9064">
        <v>9.5429E-2</v>
      </c>
    </row>
    <row r="9065" spans="1:9" x14ac:dyDescent="0.25">
      <c r="A9065">
        <v>2310090395</v>
      </c>
      <c r="B9065" t="s">
        <v>2265</v>
      </c>
      <c r="C9065" t="s">
        <v>142</v>
      </c>
      <c r="D9065" t="s">
        <v>143</v>
      </c>
      <c r="E9065">
        <v>0</v>
      </c>
      <c r="F9065" t="s">
        <v>36</v>
      </c>
      <c r="G9065">
        <v>0</v>
      </c>
      <c r="H9065">
        <v>0</v>
      </c>
      <c r="I9065">
        <v>9.3442999999999998E-2</v>
      </c>
    </row>
    <row r="9066" spans="1:9" x14ac:dyDescent="0.25">
      <c r="A9066">
        <v>2310090396</v>
      </c>
      <c r="B9066" t="s">
        <v>2266</v>
      </c>
      <c r="C9066" t="s">
        <v>130</v>
      </c>
      <c r="D9066" t="s">
        <v>131</v>
      </c>
      <c r="E9066">
        <v>451</v>
      </c>
      <c r="F9066" t="s">
        <v>36</v>
      </c>
      <c r="G9066">
        <v>0</v>
      </c>
      <c r="H9066">
        <v>0</v>
      </c>
      <c r="I9066">
        <v>3.4522999999999998E-2</v>
      </c>
    </row>
    <row r="9067" spans="1:9" x14ac:dyDescent="0.25">
      <c r="A9067">
        <v>2310090396</v>
      </c>
      <c r="B9067" t="s">
        <v>2266</v>
      </c>
      <c r="C9067" t="s">
        <v>2307</v>
      </c>
      <c r="D9067" t="s">
        <v>2308</v>
      </c>
      <c r="E9067">
        <v>0</v>
      </c>
      <c r="F9067" t="s">
        <v>36</v>
      </c>
      <c r="G9067">
        <v>0</v>
      </c>
      <c r="H9067">
        <v>0</v>
      </c>
      <c r="I9067">
        <v>3.4181999999999997E-2</v>
      </c>
    </row>
    <row r="9068" spans="1:9" x14ac:dyDescent="0.25">
      <c r="A9068">
        <v>2310090396</v>
      </c>
      <c r="B9068" t="s">
        <v>2266</v>
      </c>
      <c r="C9068" t="s">
        <v>142</v>
      </c>
      <c r="D9068" t="s">
        <v>143</v>
      </c>
      <c r="E9068">
        <v>0</v>
      </c>
      <c r="F9068" t="s">
        <v>36</v>
      </c>
      <c r="G9068">
        <v>0</v>
      </c>
      <c r="H9068">
        <v>0</v>
      </c>
      <c r="I9068">
        <v>3.4518E-2</v>
      </c>
    </row>
    <row r="9069" spans="1:9" x14ac:dyDescent="0.25">
      <c r="A9069">
        <v>2310090397</v>
      </c>
      <c r="B9069" t="s">
        <v>2267</v>
      </c>
      <c r="C9069" t="s">
        <v>130</v>
      </c>
      <c r="D9069" t="s">
        <v>131</v>
      </c>
      <c r="E9069">
        <v>813.44579999999996</v>
      </c>
      <c r="F9069" t="s">
        <v>36</v>
      </c>
      <c r="G9069">
        <v>0</v>
      </c>
      <c r="H9069">
        <v>0</v>
      </c>
      <c r="I9069">
        <v>4.4685999999999997E-2</v>
      </c>
    </row>
    <row r="9070" spans="1:9" x14ac:dyDescent="0.25">
      <c r="A9070">
        <v>2310090397</v>
      </c>
      <c r="B9070" t="s">
        <v>2267</v>
      </c>
      <c r="C9070" t="s">
        <v>2307</v>
      </c>
      <c r="D9070" t="s">
        <v>2308</v>
      </c>
      <c r="E9070">
        <v>0</v>
      </c>
      <c r="F9070" t="s">
        <v>36</v>
      </c>
      <c r="G9070">
        <v>0</v>
      </c>
      <c r="H9070">
        <v>0</v>
      </c>
      <c r="I9070">
        <v>4.5449999999999997E-2</v>
      </c>
    </row>
    <row r="9071" spans="1:9" x14ac:dyDescent="0.25">
      <c r="A9071">
        <v>2310090397</v>
      </c>
      <c r="B9071" t="s">
        <v>2267</v>
      </c>
      <c r="C9071" t="s">
        <v>142</v>
      </c>
      <c r="D9071" t="s">
        <v>143</v>
      </c>
      <c r="E9071">
        <v>0</v>
      </c>
      <c r="F9071" t="s">
        <v>36</v>
      </c>
      <c r="G9071">
        <v>0</v>
      </c>
      <c r="H9071">
        <v>0</v>
      </c>
      <c r="I9071">
        <v>4.4685000000000002E-2</v>
      </c>
    </row>
    <row r="9072" spans="1:9" x14ac:dyDescent="0.25">
      <c r="A9072">
        <v>2310090398</v>
      </c>
      <c r="B9072" t="s">
        <v>2268</v>
      </c>
      <c r="C9072" t="s">
        <v>130</v>
      </c>
      <c r="D9072" t="s">
        <v>131</v>
      </c>
      <c r="E9072">
        <v>602.44579999999996</v>
      </c>
      <c r="F9072" t="s">
        <v>36</v>
      </c>
      <c r="G9072">
        <v>0</v>
      </c>
      <c r="H9072">
        <v>0</v>
      </c>
      <c r="I9072">
        <v>4.0982999999999999E-2</v>
      </c>
    </row>
    <row r="9073" spans="1:9" x14ac:dyDescent="0.25">
      <c r="A9073">
        <v>2310090398</v>
      </c>
      <c r="B9073" t="s">
        <v>2268</v>
      </c>
      <c r="C9073" t="s">
        <v>2307</v>
      </c>
      <c r="D9073" t="s">
        <v>2308</v>
      </c>
      <c r="E9073">
        <v>0</v>
      </c>
      <c r="F9073" t="s">
        <v>36</v>
      </c>
      <c r="G9073">
        <v>0</v>
      </c>
      <c r="H9073">
        <v>0</v>
      </c>
      <c r="I9073">
        <v>4.1868000000000002E-2</v>
      </c>
    </row>
    <row r="9074" spans="1:9" x14ac:dyDescent="0.25">
      <c r="A9074">
        <v>2310090398</v>
      </c>
      <c r="B9074" t="s">
        <v>2268</v>
      </c>
      <c r="C9074" t="s">
        <v>142</v>
      </c>
      <c r="D9074" t="s">
        <v>143</v>
      </c>
      <c r="E9074">
        <v>0</v>
      </c>
      <c r="F9074" t="s">
        <v>36</v>
      </c>
      <c r="G9074">
        <v>0</v>
      </c>
      <c r="H9074">
        <v>0</v>
      </c>
      <c r="I9074">
        <v>4.0985000000000001E-2</v>
      </c>
    </row>
    <row r="9075" spans="1:9" x14ac:dyDescent="0.25">
      <c r="A9075">
        <v>2310090399</v>
      </c>
      <c r="B9075" t="s">
        <v>2269</v>
      </c>
      <c r="C9075" t="s">
        <v>130</v>
      </c>
      <c r="D9075" t="s">
        <v>131</v>
      </c>
      <c r="E9075">
        <v>993</v>
      </c>
      <c r="F9075" t="s">
        <v>36</v>
      </c>
      <c r="G9075">
        <v>0</v>
      </c>
      <c r="H9075">
        <v>0</v>
      </c>
      <c r="I9075">
        <v>6.1046999999999997E-2</v>
      </c>
    </row>
    <row r="9076" spans="1:9" x14ac:dyDescent="0.25">
      <c r="A9076">
        <v>2310090399</v>
      </c>
      <c r="B9076" t="s">
        <v>2269</v>
      </c>
      <c r="C9076" t="s">
        <v>2307</v>
      </c>
      <c r="D9076" t="s">
        <v>2308</v>
      </c>
      <c r="E9076">
        <v>0</v>
      </c>
      <c r="F9076" t="s">
        <v>36</v>
      </c>
      <c r="G9076">
        <v>0</v>
      </c>
      <c r="H9076">
        <v>0</v>
      </c>
      <c r="I9076">
        <v>5.8238999999999999E-2</v>
      </c>
    </row>
    <row r="9077" spans="1:9" x14ac:dyDescent="0.25">
      <c r="A9077">
        <v>2310090399</v>
      </c>
      <c r="B9077" t="s">
        <v>2269</v>
      </c>
      <c r="C9077" t="s">
        <v>142</v>
      </c>
      <c r="D9077" t="s">
        <v>143</v>
      </c>
      <c r="E9077">
        <v>0</v>
      </c>
      <c r="F9077" t="s">
        <v>36</v>
      </c>
      <c r="G9077">
        <v>0</v>
      </c>
      <c r="H9077">
        <v>0</v>
      </c>
      <c r="I9077">
        <v>6.1045000000000002E-2</v>
      </c>
    </row>
    <row r="9078" spans="1:9" x14ac:dyDescent="0.25">
      <c r="A9078">
        <v>2310090400</v>
      </c>
      <c r="B9078" t="s">
        <v>2270</v>
      </c>
      <c r="C9078" t="s">
        <v>130</v>
      </c>
      <c r="D9078" t="s">
        <v>131</v>
      </c>
      <c r="E9078" s="1">
        <v>2801</v>
      </c>
      <c r="F9078" t="s">
        <v>36</v>
      </c>
      <c r="G9078">
        <v>0</v>
      </c>
      <c r="H9078">
        <v>0</v>
      </c>
      <c r="I9078">
        <v>3.4376999999999998E-2</v>
      </c>
    </row>
    <row r="9079" spans="1:9" x14ac:dyDescent="0.25">
      <c r="A9079">
        <v>2310090400</v>
      </c>
      <c r="B9079" t="s">
        <v>2270</v>
      </c>
      <c r="C9079" t="s">
        <v>2307</v>
      </c>
      <c r="D9079" t="s">
        <v>2308</v>
      </c>
      <c r="E9079">
        <v>0</v>
      </c>
      <c r="F9079" t="s">
        <v>36</v>
      </c>
      <c r="G9079">
        <v>0</v>
      </c>
      <c r="H9079">
        <v>0</v>
      </c>
      <c r="I9079">
        <v>3.5055999999999997E-2</v>
      </c>
    </row>
    <row r="9080" spans="1:9" x14ac:dyDescent="0.25">
      <c r="A9080">
        <v>2310090400</v>
      </c>
      <c r="B9080" t="s">
        <v>2270</v>
      </c>
      <c r="C9080" t="s">
        <v>142</v>
      </c>
      <c r="D9080" t="s">
        <v>143</v>
      </c>
      <c r="E9080">
        <v>0</v>
      </c>
      <c r="F9080" t="s">
        <v>36</v>
      </c>
      <c r="G9080">
        <v>0</v>
      </c>
      <c r="H9080">
        <v>0</v>
      </c>
      <c r="I9080">
        <v>3.4375000000000003E-2</v>
      </c>
    </row>
    <row r="9081" spans="1:9" x14ac:dyDescent="0.25">
      <c r="A9081">
        <v>2310090402</v>
      </c>
      <c r="B9081" t="s">
        <v>2271</v>
      </c>
      <c r="C9081" t="s">
        <v>130</v>
      </c>
      <c r="D9081" t="s">
        <v>131</v>
      </c>
      <c r="E9081">
        <v>301</v>
      </c>
      <c r="F9081" t="s">
        <v>36</v>
      </c>
      <c r="G9081">
        <v>0</v>
      </c>
      <c r="H9081">
        <v>0</v>
      </c>
      <c r="I9081">
        <v>3.4319000000000002E-2</v>
      </c>
    </row>
    <row r="9082" spans="1:9" x14ac:dyDescent="0.25">
      <c r="A9082">
        <v>2310090402</v>
      </c>
      <c r="B9082" t="s">
        <v>2271</v>
      </c>
      <c r="C9082" t="s">
        <v>2307</v>
      </c>
      <c r="D9082" t="s">
        <v>2308</v>
      </c>
      <c r="E9082">
        <v>0</v>
      </c>
      <c r="F9082" t="s">
        <v>36</v>
      </c>
      <c r="G9082">
        <v>0</v>
      </c>
      <c r="H9082">
        <v>0</v>
      </c>
      <c r="I9082">
        <v>3.3696999999999998E-2</v>
      </c>
    </row>
    <row r="9083" spans="1:9" x14ac:dyDescent="0.25">
      <c r="A9083">
        <v>2310090402</v>
      </c>
      <c r="B9083" t="s">
        <v>2271</v>
      </c>
      <c r="C9083" t="s">
        <v>142</v>
      </c>
      <c r="D9083" t="s">
        <v>143</v>
      </c>
      <c r="E9083">
        <v>0</v>
      </c>
      <c r="F9083" t="s">
        <v>36</v>
      </c>
      <c r="G9083">
        <v>0</v>
      </c>
      <c r="H9083">
        <v>0</v>
      </c>
      <c r="I9083">
        <v>3.4308999999999999E-2</v>
      </c>
    </row>
    <row r="9084" spans="1:9" x14ac:dyDescent="0.25">
      <c r="A9084">
        <v>2310090404</v>
      </c>
      <c r="B9084" t="s">
        <v>2272</v>
      </c>
      <c r="C9084" t="s">
        <v>130</v>
      </c>
      <c r="D9084" t="s">
        <v>131</v>
      </c>
      <c r="E9084" s="1">
        <v>2018.9157</v>
      </c>
      <c r="F9084" t="s">
        <v>36</v>
      </c>
      <c r="G9084">
        <v>0</v>
      </c>
      <c r="H9084">
        <v>0</v>
      </c>
      <c r="I9084">
        <v>7.349E-2</v>
      </c>
    </row>
    <row r="9085" spans="1:9" x14ac:dyDescent="0.25">
      <c r="A9085">
        <v>2310090404</v>
      </c>
      <c r="B9085" t="s">
        <v>2272</v>
      </c>
      <c r="C9085" t="s">
        <v>2307</v>
      </c>
      <c r="D9085" t="s">
        <v>2308</v>
      </c>
      <c r="E9085">
        <v>0</v>
      </c>
      <c r="F9085" t="s">
        <v>36</v>
      </c>
      <c r="G9085">
        <v>0</v>
      </c>
      <c r="H9085">
        <v>0</v>
      </c>
      <c r="I9085">
        <v>7.3402999999999996E-2</v>
      </c>
    </row>
    <row r="9086" spans="1:9" x14ac:dyDescent="0.25">
      <c r="A9086">
        <v>2310090404</v>
      </c>
      <c r="B9086" t="s">
        <v>2272</v>
      </c>
      <c r="C9086" t="s">
        <v>142</v>
      </c>
      <c r="D9086" t="s">
        <v>143</v>
      </c>
      <c r="E9086">
        <v>0</v>
      </c>
      <c r="F9086" t="s">
        <v>36</v>
      </c>
      <c r="G9086">
        <v>0</v>
      </c>
      <c r="H9086">
        <v>0</v>
      </c>
      <c r="I9086">
        <v>7.3485999999999996E-2</v>
      </c>
    </row>
    <row r="9087" spans="1:9" x14ac:dyDescent="0.25">
      <c r="A9087">
        <v>2310090405</v>
      </c>
      <c r="B9087" t="s">
        <v>2273</v>
      </c>
      <c r="C9087" t="s">
        <v>130</v>
      </c>
      <c r="D9087" t="s">
        <v>131</v>
      </c>
      <c r="E9087">
        <v>150.44579999999999</v>
      </c>
      <c r="F9087" t="s">
        <v>36</v>
      </c>
      <c r="G9087">
        <v>0</v>
      </c>
      <c r="H9087">
        <v>0</v>
      </c>
      <c r="I9087">
        <v>3.2437000000000001E-2</v>
      </c>
    </row>
    <row r="9088" spans="1:9" x14ac:dyDescent="0.25">
      <c r="A9088">
        <v>2310090405</v>
      </c>
      <c r="B9088" t="s">
        <v>2273</v>
      </c>
      <c r="C9088" t="s">
        <v>2307</v>
      </c>
      <c r="D9088" t="s">
        <v>2308</v>
      </c>
      <c r="E9088">
        <v>0</v>
      </c>
      <c r="F9088" t="s">
        <v>36</v>
      </c>
      <c r="G9088">
        <v>0</v>
      </c>
      <c r="H9088">
        <v>0</v>
      </c>
      <c r="I9088">
        <v>3.227E-2</v>
      </c>
    </row>
    <row r="9089" spans="1:9" x14ac:dyDescent="0.25">
      <c r="A9089">
        <v>2310090405</v>
      </c>
      <c r="B9089" t="s">
        <v>2273</v>
      </c>
      <c r="C9089" t="s">
        <v>142</v>
      </c>
      <c r="D9089" t="s">
        <v>143</v>
      </c>
      <c r="E9089">
        <v>0</v>
      </c>
      <c r="F9089" t="s">
        <v>36</v>
      </c>
      <c r="G9089">
        <v>0</v>
      </c>
      <c r="H9089">
        <v>0</v>
      </c>
      <c r="I9089">
        <v>3.2444000000000001E-2</v>
      </c>
    </row>
    <row r="9090" spans="1:9" x14ac:dyDescent="0.25">
      <c r="A9090">
        <v>2310090439</v>
      </c>
      <c r="B9090" t="s">
        <v>35</v>
      </c>
      <c r="C9090" t="s">
        <v>130</v>
      </c>
      <c r="D9090" t="s">
        <v>131</v>
      </c>
      <c r="E9090" s="1">
        <v>242328.72289999999</v>
      </c>
      <c r="F9090" t="s">
        <v>36</v>
      </c>
      <c r="G9090">
        <v>0</v>
      </c>
      <c r="H9090">
        <v>0</v>
      </c>
      <c r="I9090">
        <v>5.6932000000000003E-2</v>
      </c>
    </row>
    <row r="9091" spans="1:9" x14ac:dyDescent="0.25">
      <c r="A9091">
        <v>2310090439</v>
      </c>
      <c r="B9091" t="s">
        <v>35</v>
      </c>
      <c r="C9091" t="s">
        <v>2307</v>
      </c>
      <c r="D9091" t="s">
        <v>2308</v>
      </c>
      <c r="E9091">
        <v>0</v>
      </c>
      <c r="F9091" t="s">
        <v>36</v>
      </c>
      <c r="G9091">
        <v>0</v>
      </c>
      <c r="H9091">
        <v>0</v>
      </c>
      <c r="I9091">
        <v>7.6293E-2</v>
      </c>
    </row>
    <row r="9092" spans="1:9" x14ac:dyDescent="0.25">
      <c r="A9092">
        <v>2310090439</v>
      </c>
      <c r="B9092" t="s">
        <v>35</v>
      </c>
      <c r="C9092" t="s">
        <v>142</v>
      </c>
      <c r="D9092" t="s">
        <v>143</v>
      </c>
      <c r="E9092">
        <v>0</v>
      </c>
      <c r="F9092" t="s">
        <v>36</v>
      </c>
      <c r="G9092">
        <v>0</v>
      </c>
      <c r="H9092">
        <v>0</v>
      </c>
      <c r="I9092">
        <v>5.5183000000000003E-2</v>
      </c>
    </row>
    <row r="9093" spans="1:9" x14ac:dyDescent="0.25">
      <c r="A9093">
        <v>2310090440</v>
      </c>
      <c r="B9093" t="s">
        <v>6756</v>
      </c>
      <c r="C9093" t="s">
        <v>130</v>
      </c>
      <c r="D9093" t="s">
        <v>131</v>
      </c>
      <c r="E9093" s="1">
        <v>251713.72289999999</v>
      </c>
      <c r="F9093" t="s">
        <v>36</v>
      </c>
      <c r="G9093">
        <v>0</v>
      </c>
      <c r="H9093">
        <v>0</v>
      </c>
      <c r="I9093">
        <v>3.3411999999999997E-2</v>
      </c>
    </row>
    <row r="9094" spans="1:9" x14ac:dyDescent="0.25">
      <c r="A9094">
        <v>2310090440</v>
      </c>
      <c r="B9094" t="s">
        <v>6756</v>
      </c>
      <c r="C9094" t="s">
        <v>2307</v>
      </c>
      <c r="D9094" t="s">
        <v>2308</v>
      </c>
      <c r="E9094">
        <v>0</v>
      </c>
      <c r="F9094" t="s">
        <v>36</v>
      </c>
      <c r="G9094">
        <v>0</v>
      </c>
      <c r="H9094">
        <v>0</v>
      </c>
      <c r="I9094">
        <v>3.3411999999999997E-2</v>
      </c>
    </row>
    <row r="9095" spans="1:9" x14ac:dyDescent="0.25">
      <c r="A9095">
        <v>2310090440</v>
      </c>
      <c r="B9095" t="s">
        <v>6756</v>
      </c>
      <c r="C9095" t="s">
        <v>142</v>
      </c>
      <c r="D9095" t="s">
        <v>143</v>
      </c>
      <c r="E9095">
        <v>0</v>
      </c>
      <c r="F9095" t="s">
        <v>36</v>
      </c>
      <c r="G9095">
        <v>0</v>
      </c>
      <c r="H9095">
        <v>0</v>
      </c>
      <c r="I9095">
        <v>2.4605999999999999E-2</v>
      </c>
    </row>
    <row r="9096" spans="1:9" x14ac:dyDescent="0.25">
      <c r="A9096">
        <v>2310090441</v>
      </c>
      <c r="B9096" t="s">
        <v>43</v>
      </c>
      <c r="C9096" t="s">
        <v>130</v>
      </c>
      <c r="D9096" t="s">
        <v>131</v>
      </c>
      <c r="E9096" s="1">
        <v>345115.08429999999</v>
      </c>
      <c r="F9096" t="s">
        <v>36</v>
      </c>
      <c r="G9096">
        <v>0</v>
      </c>
      <c r="H9096">
        <v>0</v>
      </c>
      <c r="I9096">
        <v>3.5429000000000002E-2</v>
      </c>
    </row>
    <row r="9097" spans="1:9" x14ac:dyDescent="0.25">
      <c r="A9097">
        <v>2310090441</v>
      </c>
      <c r="B9097" t="s">
        <v>43</v>
      </c>
      <c r="C9097" t="s">
        <v>2307</v>
      </c>
      <c r="D9097" t="s">
        <v>2308</v>
      </c>
      <c r="E9097">
        <v>0</v>
      </c>
      <c r="F9097" t="s">
        <v>36</v>
      </c>
      <c r="G9097">
        <v>0</v>
      </c>
      <c r="H9097">
        <v>0</v>
      </c>
      <c r="I9097">
        <v>5.2392000000000001E-2</v>
      </c>
    </row>
    <row r="9098" spans="1:9" x14ac:dyDescent="0.25">
      <c r="A9098">
        <v>2310090441</v>
      </c>
      <c r="B9098" t="s">
        <v>43</v>
      </c>
      <c r="C9098" t="s">
        <v>142</v>
      </c>
      <c r="D9098" t="s">
        <v>143</v>
      </c>
      <c r="E9098">
        <v>0</v>
      </c>
      <c r="F9098" t="s">
        <v>36</v>
      </c>
      <c r="G9098">
        <v>0</v>
      </c>
      <c r="H9098">
        <v>0</v>
      </c>
      <c r="I9098">
        <v>2.9652000000000001E-2</v>
      </c>
    </row>
    <row r="9099" spans="1:9" x14ac:dyDescent="0.25">
      <c r="A9099">
        <v>2310090442</v>
      </c>
      <c r="B9099" t="s">
        <v>51</v>
      </c>
      <c r="C9099" t="s">
        <v>130</v>
      </c>
      <c r="D9099" t="s">
        <v>131</v>
      </c>
      <c r="E9099" s="1">
        <v>248021.16870000001</v>
      </c>
      <c r="F9099" t="s">
        <v>36</v>
      </c>
      <c r="G9099">
        <v>0</v>
      </c>
      <c r="H9099">
        <v>0</v>
      </c>
      <c r="I9099">
        <v>3.3425000000000003E-2</v>
      </c>
    </row>
    <row r="9100" spans="1:9" x14ac:dyDescent="0.25">
      <c r="A9100">
        <v>2310090442</v>
      </c>
      <c r="B9100" t="s">
        <v>51</v>
      </c>
      <c r="C9100" t="s">
        <v>2307</v>
      </c>
      <c r="D9100" t="s">
        <v>2308</v>
      </c>
      <c r="E9100">
        <v>0</v>
      </c>
      <c r="F9100" t="s">
        <v>36</v>
      </c>
      <c r="G9100">
        <v>0</v>
      </c>
      <c r="H9100">
        <v>0</v>
      </c>
      <c r="I9100">
        <v>3.9469999999999998E-2</v>
      </c>
    </row>
    <row r="9101" spans="1:9" x14ac:dyDescent="0.25">
      <c r="A9101">
        <v>2310090442</v>
      </c>
      <c r="B9101" t="s">
        <v>51</v>
      </c>
      <c r="C9101" t="s">
        <v>142</v>
      </c>
      <c r="D9101" t="s">
        <v>143</v>
      </c>
      <c r="E9101">
        <v>0</v>
      </c>
      <c r="F9101" t="s">
        <v>36</v>
      </c>
      <c r="G9101">
        <v>0</v>
      </c>
      <c r="H9101">
        <v>0</v>
      </c>
      <c r="I9101">
        <v>3.1078000000000001E-2</v>
      </c>
    </row>
    <row r="9102" spans="1:9" x14ac:dyDescent="0.25">
      <c r="A9102">
        <v>2310090443</v>
      </c>
      <c r="B9102" t="s">
        <v>55</v>
      </c>
      <c r="C9102" t="s">
        <v>130</v>
      </c>
      <c r="D9102" t="s">
        <v>131</v>
      </c>
      <c r="E9102" s="1">
        <v>248491.5301</v>
      </c>
      <c r="F9102" t="s">
        <v>36</v>
      </c>
      <c r="G9102">
        <v>0</v>
      </c>
      <c r="H9102">
        <v>0</v>
      </c>
      <c r="I9102">
        <v>3.2279000000000002E-2</v>
      </c>
    </row>
    <row r="9103" spans="1:9" x14ac:dyDescent="0.25">
      <c r="A9103">
        <v>2310090443</v>
      </c>
      <c r="B9103" t="s">
        <v>55</v>
      </c>
      <c r="C9103" t="s">
        <v>2307</v>
      </c>
      <c r="D9103" t="s">
        <v>2308</v>
      </c>
      <c r="E9103">
        <v>0</v>
      </c>
      <c r="F9103" t="s">
        <v>36</v>
      </c>
      <c r="G9103">
        <v>0</v>
      </c>
      <c r="H9103">
        <v>0</v>
      </c>
      <c r="I9103">
        <v>3.7127E-2</v>
      </c>
    </row>
    <row r="9104" spans="1:9" x14ac:dyDescent="0.25">
      <c r="A9104">
        <v>2310090443</v>
      </c>
      <c r="B9104" t="s">
        <v>55</v>
      </c>
      <c r="C9104" t="s">
        <v>142</v>
      </c>
      <c r="D9104" t="s">
        <v>143</v>
      </c>
      <c r="E9104">
        <v>0</v>
      </c>
      <c r="F9104" t="s">
        <v>36</v>
      </c>
      <c r="G9104">
        <v>0</v>
      </c>
      <c r="H9104">
        <v>0</v>
      </c>
      <c r="I9104">
        <v>3.2198999999999998E-2</v>
      </c>
    </row>
    <row r="9105" spans="1:9" x14ac:dyDescent="0.25">
      <c r="A9105">
        <v>2310090444</v>
      </c>
      <c r="B9105" t="s">
        <v>59</v>
      </c>
      <c r="C9105" t="s">
        <v>130</v>
      </c>
      <c r="D9105" t="s">
        <v>131</v>
      </c>
      <c r="E9105" s="1">
        <v>343173</v>
      </c>
      <c r="F9105" t="s">
        <v>36</v>
      </c>
      <c r="G9105">
        <v>0</v>
      </c>
      <c r="H9105">
        <v>0</v>
      </c>
      <c r="I9105">
        <v>3.4272999999999998E-2</v>
      </c>
    </row>
    <row r="9106" spans="1:9" x14ac:dyDescent="0.25">
      <c r="A9106">
        <v>2310090444</v>
      </c>
      <c r="B9106" t="s">
        <v>59</v>
      </c>
      <c r="C9106" t="s">
        <v>2307</v>
      </c>
      <c r="D9106" t="s">
        <v>2308</v>
      </c>
      <c r="E9106">
        <v>0</v>
      </c>
      <c r="F9106" t="s">
        <v>36</v>
      </c>
      <c r="G9106">
        <v>0</v>
      </c>
      <c r="H9106">
        <v>0</v>
      </c>
      <c r="I9106">
        <v>3.5152000000000003E-2</v>
      </c>
    </row>
    <row r="9107" spans="1:9" x14ac:dyDescent="0.25">
      <c r="A9107">
        <v>2310090444</v>
      </c>
      <c r="B9107" t="s">
        <v>59</v>
      </c>
      <c r="C9107" t="s">
        <v>142</v>
      </c>
      <c r="D9107" t="s">
        <v>143</v>
      </c>
      <c r="E9107">
        <v>0</v>
      </c>
      <c r="F9107" t="s">
        <v>36</v>
      </c>
      <c r="G9107">
        <v>0</v>
      </c>
      <c r="H9107">
        <v>0</v>
      </c>
      <c r="I9107">
        <v>3.2521000000000001E-2</v>
      </c>
    </row>
    <row r="9108" spans="1:9" x14ac:dyDescent="0.25">
      <c r="A9108">
        <v>2310090445</v>
      </c>
      <c r="B9108" t="s">
        <v>80</v>
      </c>
      <c r="C9108" t="s">
        <v>130</v>
      </c>
      <c r="D9108" t="s">
        <v>131</v>
      </c>
      <c r="E9108" s="1">
        <v>244288.3253</v>
      </c>
      <c r="F9108" t="s">
        <v>36</v>
      </c>
      <c r="G9108">
        <v>0</v>
      </c>
      <c r="H9108">
        <v>0</v>
      </c>
      <c r="I9108">
        <v>3.4151000000000001E-2</v>
      </c>
    </row>
    <row r="9109" spans="1:9" x14ac:dyDescent="0.25">
      <c r="A9109">
        <v>2310090445</v>
      </c>
      <c r="B9109" t="s">
        <v>80</v>
      </c>
      <c r="C9109" t="s">
        <v>2307</v>
      </c>
      <c r="D9109" t="s">
        <v>2308</v>
      </c>
      <c r="E9109">
        <v>0</v>
      </c>
      <c r="F9109" t="s">
        <v>36</v>
      </c>
      <c r="G9109">
        <v>0</v>
      </c>
      <c r="H9109">
        <v>0</v>
      </c>
      <c r="I9109">
        <v>3.4151000000000001E-2</v>
      </c>
    </row>
    <row r="9110" spans="1:9" x14ac:dyDescent="0.25">
      <c r="A9110">
        <v>2310090445</v>
      </c>
      <c r="B9110" t="s">
        <v>80</v>
      </c>
      <c r="C9110" t="s">
        <v>142</v>
      </c>
      <c r="D9110" t="s">
        <v>143</v>
      </c>
      <c r="E9110">
        <v>0</v>
      </c>
      <c r="F9110" t="s">
        <v>36</v>
      </c>
      <c r="G9110">
        <v>0</v>
      </c>
      <c r="H9110">
        <v>0</v>
      </c>
      <c r="I9110">
        <v>3.1756E-2</v>
      </c>
    </row>
    <row r="9111" spans="1:9" x14ac:dyDescent="0.25">
      <c r="A9111">
        <v>2310090446</v>
      </c>
      <c r="B9111" t="s">
        <v>67</v>
      </c>
      <c r="C9111" t="s">
        <v>130</v>
      </c>
      <c r="D9111" t="s">
        <v>131</v>
      </c>
      <c r="E9111" s="1">
        <v>257185.02410000001</v>
      </c>
      <c r="F9111" t="s">
        <v>36</v>
      </c>
      <c r="G9111">
        <v>0</v>
      </c>
      <c r="H9111">
        <v>0</v>
      </c>
      <c r="I9111">
        <v>3.7082999999999998E-2</v>
      </c>
    </row>
    <row r="9112" spans="1:9" x14ac:dyDescent="0.25">
      <c r="A9112">
        <v>2310090446</v>
      </c>
      <c r="B9112" t="s">
        <v>67</v>
      </c>
      <c r="C9112" t="s">
        <v>2307</v>
      </c>
      <c r="D9112" t="s">
        <v>2308</v>
      </c>
      <c r="E9112">
        <v>0</v>
      </c>
      <c r="F9112" t="s">
        <v>36</v>
      </c>
      <c r="G9112">
        <v>0</v>
      </c>
      <c r="H9112">
        <v>0</v>
      </c>
      <c r="I9112">
        <v>0.18942000000000001</v>
      </c>
    </row>
    <row r="9113" spans="1:9" x14ac:dyDescent="0.25">
      <c r="A9113">
        <v>2310090446</v>
      </c>
      <c r="B9113" t="s">
        <v>67</v>
      </c>
      <c r="C9113" t="s">
        <v>142</v>
      </c>
      <c r="D9113" t="s">
        <v>143</v>
      </c>
      <c r="E9113">
        <v>0</v>
      </c>
      <c r="F9113" t="s">
        <v>36</v>
      </c>
      <c r="G9113">
        <v>0</v>
      </c>
      <c r="H9113">
        <v>0</v>
      </c>
      <c r="I9113">
        <v>3.4209000000000003E-2</v>
      </c>
    </row>
    <row r="9114" spans="1:9" x14ac:dyDescent="0.25">
      <c r="A9114">
        <v>2310090447</v>
      </c>
      <c r="B9114" t="s">
        <v>63</v>
      </c>
      <c r="C9114" t="s">
        <v>130</v>
      </c>
      <c r="D9114" t="s">
        <v>131</v>
      </c>
      <c r="E9114" s="1">
        <v>199058</v>
      </c>
      <c r="F9114" t="s">
        <v>36</v>
      </c>
      <c r="G9114">
        <v>0</v>
      </c>
      <c r="H9114">
        <v>0</v>
      </c>
      <c r="I9114">
        <v>3.3845E-2</v>
      </c>
    </row>
    <row r="9115" spans="1:9" x14ac:dyDescent="0.25">
      <c r="A9115">
        <v>2310090447</v>
      </c>
      <c r="B9115" t="s">
        <v>63</v>
      </c>
      <c r="C9115" t="s">
        <v>2307</v>
      </c>
      <c r="D9115" t="s">
        <v>2308</v>
      </c>
      <c r="E9115">
        <v>0</v>
      </c>
      <c r="F9115" t="s">
        <v>36</v>
      </c>
      <c r="G9115">
        <v>0</v>
      </c>
      <c r="H9115">
        <v>0</v>
      </c>
      <c r="I9115">
        <v>4.8927999999999999E-2</v>
      </c>
    </row>
    <row r="9116" spans="1:9" x14ac:dyDescent="0.25">
      <c r="A9116">
        <v>2310090447</v>
      </c>
      <c r="B9116" t="s">
        <v>63</v>
      </c>
      <c r="C9116" t="s">
        <v>142</v>
      </c>
      <c r="D9116" t="s">
        <v>143</v>
      </c>
      <c r="E9116">
        <v>0</v>
      </c>
      <c r="F9116" t="s">
        <v>36</v>
      </c>
      <c r="G9116">
        <v>0</v>
      </c>
      <c r="H9116">
        <v>0</v>
      </c>
      <c r="I9116">
        <v>3.3847000000000002E-2</v>
      </c>
    </row>
    <row r="9117" spans="1:9" x14ac:dyDescent="0.25">
      <c r="A9117">
        <v>2310090448</v>
      </c>
      <c r="B9117" t="s">
        <v>76</v>
      </c>
      <c r="C9117" t="s">
        <v>130</v>
      </c>
      <c r="D9117" t="s">
        <v>131</v>
      </c>
      <c r="E9117" s="1">
        <v>241816</v>
      </c>
      <c r="F9117" t="s">
        <v>36</v>
      </c>
      <c r="G9117">
        <v>0</v>
      </c>
      <c r="H9117">
        <v>0</v>
      </c>
      <c r="I9117">
        <v>3.356E-2</v>
      </c>
    </row>
    <row r="9118" spans="1:9" x14ac:dyDescent="0.25">
      <c r="A9118">
        <v>2310090448</v>
      </c>
      <c r="B9118" t="s">
        <v>76</v>
      </c>
      <c r="C9118" t="s">
        <v>2307</v>
      </c>
      <c r="D9118" t="s">
        <v>2308</v>
      </c>
      <c r="E9118">
        <v>0</v>
      </c>
      <c r="F9118" t="s">
        <v>36</v>
      </c>
      <c r="G9118">
        <v>0</v>
      </c>
      <c r="H9118">
        <v>0</v>
      </c>
      <c r="I9118">
        <v>3.3762E-2</v>
      </c>
    </row>
    <row r="9119" spans="1:9" x14ac:dyDescent="0.25">
      <c r="A9119">
        <v>2310090448</v>
      </c>
      <c r="B9119" t="s">
        <v>76</v>
      </c>
      <c r="C9119" t="s">
        <v>142</v>
      </c>
      <c r="D9119" t="s">
        <v>143</v>
      </c>
      <c r="E9119">
        <v>0</v>
      </c>
      <c r="F9119" t="s">
        <v>36</v>
      </c>
      <c r="G9119">
        <v>0</v>
      </c>
      <c r="H9119">
        <v>0</v>
      </c>
      <c r="I9119">
        <v>2.9845E-2</v>
      </c>
    </row>
    <row r="9120" spans="1:9" x14ac:dyDescent="0.25">
      <c r="A9120">
        <v>2310090450</v>
      </c>
      <c r="B9120" t="s">
        <v>84</v>
      </c>
      <c r="C9120" t="s">
        <v>130</v>
      </c>
      <c r="D9120" t="s">
        <v>131</v>
      </c>
      <c r="E9120" s="1">
        <v>242354.43369999999</v>
      </c>
      <c r="F9120" t="s">
        <v>36</v>
      </c>
      <c r="G9120">
        <v>0</v>
      </c>
      <c r="H9120">
        <v>0</v>
      </c>
      <c r="I9120">
        <v>5.8013000000000002E-2</v>
      </c>
    </row>
    <row r="9121" spans="1:9" x14ac:dyDescent="0.25">
      <c r="A9121">
        <v>2310090450</v>
      </c>
      <c r="B9121" t="s">
        <v>84</v>
      </c>
      <c r="C9121" t="s">
        <v>2307</v>
      </c>
      <c r="D9121" t="s">
        <v>2308</v>
      </c>
      <c r="E9121">
        <v>0</v>
      </c>
      <c r="F9121" t="s">
        <v>36</v>
      </c>
      <c r="G9121">
        <v>0</v>
      </c>
      <c r="H9121">
        <v>0</v>
      </c>
      <c r="I9121">
        <v>8.4670999999999996E-2</v>
      </c>
    </row>
    <row r="9122" spans="1:9" x14ac:dyDescent="0.25">
      <c r="A9122">
        <v>2310090450</v>
      </c>
      <c r="B9122" t="s">
        <v>84</v>
      </c>
      <c r="C9122" t="s">
        <v>142</v>
      </c>
      <c r="D9122" t="s">
        <v>143</v>
      </c>
      <c r="E9122">
        <v>0</v>
      </c>
      <c r="F9122" t="s">
        <v>36</v>
      </c>
      <c r="G9122">
        <v>0</v>
      </c>
      <c r="H9122">
        <v>0</v>
      </c>
      <c r="I9122">
        <v>5.5673E-2</v>
      </c>
    </row>
    <row r="9123" spans="1:9" x14ac:dyDescent="0.25">
      <c r="A9123">
        <v>2310090457</v>
      </c>
      <c r="B9123" t="s">
        <v>2274</v>
      </c>
      <c r="C9123" t="s">
        <v>130</v>
      </c>
      <c r="D9123" t="s">
        <v>131</v>
      </c>
      <c r="E9123" s="1">
        <v>13856</v>
      </c>
      <c r="F9123" t="s">
        <v>36</v>
      </c>
      <c r="G9123">
        <v>0</v>
      </c>
      <c r="H9123">
        <v>0</v>
      </c>
      <c r="I9123">
        <v>3.7539999999999997E-2</v>
      </c>
    </row>
    <row r="9124" spans="1:9" x14ac:dyDescent="0.25">
      <c r="A9124">
        <v>2310090457</v>
      </c>
      <c r="B9124" t="s">
        <v>2274</v>
      </c>
      <c r="C9124" t="s">
        <v>2307</v>
      </c>
      <c r="D9124" t="s">
        <v>2308</v>
      </c>
      <c r="E9124">
        <v>0</v>
      </c>
      <c r="F9124" t="s">
        <v>36</v>
      </c>
      <c r="G9124">
        <v>0</v>
      </c>
      <c r="H9124">
        <v>0</v>
      </c>
      <c r="I9124">
        <v>4.4130000000000003E-2</v>
      </c>
    </row>
    <row r="9125" spans="1:9" x14ac:dyDescent="0.25">
      <c r="A9125">
        <v>2310090457</v>
      </c>
      <c r="B9125" t="s">
        <v>2274</v>
      </c>
      <c r="C9125" t="s">
        <v>142</v>
      </c>
      <c r="D9125" t="s">
        <v>143</v>
      </c>
      <c r="E9125">
        <v>0</v>
      </c>
      <c r="F9125" t="s">
        <v>36</v>
      </c>
      <c r="G9125">
        <v>0</v>
      </c>
      <c r="H9125">
        <v>0</v>
      </c>
      <c r="I9125">
        <v>3.7539000000000003E-2</v>
      </c>
    </row>
    <row r="9126" spans="1:9" x14ac:dyDescent="0.25">
      <c r="A9126">
        <v>2310090458</v>
      </c>
      <c r="B9126" t="s">
        <v>2275</v>
      </c>
      <c r="C9126" t="s">
        <v>130</v>
      </c>
      <c r="D9126" t="s">
        <v>131</v>
      </c>
      <c r="E9126" s="1">
        <v>18900</v>
      </c>
      <c r="F9126" t="s">
        <v>36</v>
      </c>
      <c r="G9126">
        <v>0</v>
      </c>
      <c r="H9126">
        <v>0</v>
      </c>
      <c r="I9126">
        <v>4.0030000000000003E-2</v>
      </c>
    </row>
    <row r="9127" spans="1:9" x14ac:dyDescent="0.25">
      <c r="A9127">
        <v>2310090458</v>
      </c>
      <c r="B9127" t="s">
        <v>2275</v>
      </c>
      <c r="C9127" t="s">
        <v>2307</v>
      </c>
      <c r="D9127" t="s">
        <v>2308</v>
      </c>
      <c r="E9127">
        <v>0</v>
      </c>
      <c r="F9127" t="s">
        <v>36</v>
      </c>
      <c r="G9127">
        <v>0</v>
      </c>
      <c r="H9127">
        <v>0</v>
      </c>
      <c r="I9127">
        <v>4.3742000000000003E-2</v>
      </c>
    </row>
    <row r="9128" spans="1:9" x14ac:dyDescent="0.25">
      <c r="A9128">
        <v>2310090458</v>
      </c>
      <c r="B9128" t="s">
        <v>2275</v>
      </c>
      <c r="C9128" t="s">
        <v>142</v>
      </c>
      <c r="D9128" t="s">
        <v>143</v>
      </c>
      <c r="E9128">
        <v>0</v>
      </c>
      <c r="F9128" t="s">
        <v>36</v>
      </c>
      <c r="G9128">
        <v>0</v>
      </c>
      <c r="H9128">
        <v>0</v>
      </c>
      <c r="I9128">
        <v>4.0030000000000003E-2</v>
      </c>
    </row>
    <row r="9129" spans="1:9" x14ac:dyDescent="0.25">
      <c r="A9129">
        <v>2310090459</v>
      </c>
      <c r="B9129" t="s">
        <v>4738</v>
      </c>
      <c r="C9129" t="s">
        <v>130</v>
      </c>
      <c r="D9129" t="s">
        <v>131</v>
      </c>
      <c r="E9129" s="1">
        <v>149100</v>
      </c>
      <c r="F9129" t="s">
        <v>36</v>
      </c>
      <c r="G9129">
        <v>0</v>
      </c>
      <c r="H9129">
        <v>0</v>
      </c>
      <c r="I9129">
        <v>4.7437E-2</v>
      </c>
    </row>
    <row r="9130" spans="1:9" x14ac:dyDescent="0.25">
      <c r="A9130">
        <v>2310090459</v>
      </c>
      <c r="B9130" t="s">
        <v>4738</v>
      </c>
      <c r="C9130" t="s">
        <v>2307</v>
      </c>
      <c r="D9130" t="s">
        <v>2308</v>
      </c>
      <c r="E9130">
        <v>0</v>
      </c>
      <c r="F9130" t="s">
        <v>36</v>
      </c>
      <c r="G9130">
        <v>0</v>
      </c>
      <c r="H9130">
        <v>0</v>
      </c>
      <c r="I9130">
        <v>4.9832000000000001E-2</v>
      </c>
    </row>
    <row r="9131" spans="1:9" x14ac:dyDescent="0.25">
      <c r="A9131">
        <v>2310090459</v>
      </c>
      <c r="B9131" t="s">
        <v>4738</v>
      </c>
      <c r="C9131" t="s">
        <v>142</v>
      </c>
      <c r="D9131" t="s">
        <v>143</v>
      </c>
      <c r="E9131">
        <v>0</v>
      </c>
      <c r="F9131" t="s">
        <v>36</v>
      </c>
      <c r="G9131">
        <v>0</v>
      </c>
      <c r="H9131">
        <v>0</v>
      </c>
      <c r="I9131">
        <v>4.0376000000000002E-2</v>
      </c>
    </row>
    <row r="9132" spans="1:9" x14ac:dyDescent="0.25">
      <c r="A9132">
        <v>2310090460</v>
      </c>
      <c r="B9132" t="s">
        <v>2276</v>
      </c>
      <c r="C9132" t="s">
        <v>130</v>
      </c>
      <c r="D9132" t="s">
        <v>131</v>
      </c>
      <c r="E9132">
        <v>220.9032</v>
      </c>
      <c r="F9132" t="s">
        <v>36</v>
      </c>
      <c r="G9132">
        <v>0</v>
      </c>
      <c r="H9132">
        <v>0</v>
      </c>
      <c r="I9132">
        <v>4.0153000000000001E-2</v>
      </c>
    </row>
    <row r="9133" spans="1:9" x14ac:dyDescent="0.25">
      <c r="A9133">
        <v>2310090460</v>
      </c>
      <c r="B9133" t="s">
        <v>2276</v>
      </c>
      <c r="C9133" t="s">
        <v>2307</v>
      </c>
      <c r="D9133" t="s">
        <v>2308</v>
      </c>
      <c r="E9133">
        <v>0</v>
      </c>
      <c r="F9133" t="s">
        <v>36</v>
      </c>
      <c r="G9133">
        <v>0</v>
      </c>
      <c r="H9133">
        <v>0</v>
      </c>
      <c r="I9133">
        <v>4.2056999999999997E-2</v>
      </c>
    </row>
    <row r="9134" spans="1:9" x14ac:dyDescent="0.25">
      <c r="A9134">
        <v>2310090460</v>
      </c>
      <c r="B9134" t="s">
        <v>2276</v>
      </c>
      <c r="C9134" t="s">
        <v>142</v>
      </c>
      <c r="D9134" t="s">
        <v>143</v>
      </c>
      <c r="E9134">
        <v>0</v>
      </c>
      <c r="F9134" t="s">
        <v>36</v>
      </c>
      <c r="G9134">
        <v>0</v>
      </c>
      <c r="H9134">
        <v>0</v>
      </c>
      <c r="I9134">
        <v>4.0173E-2</v>
      </c>
    </row>
    <row r="9135" spans="1:9" x14ac:dyDescent="0.25">
      <c r="A9135">
        <v>2310090461</v>
      </c>
      <c r="B9135" t="s">
        <v>4739</v>
      </c>
      <c r="C9135" t="s">
        <v>130</v>
      </c>
      <c r="D9135" t="s">
        <v>131</v>
      </c>
      <c r="E9135" s="1">
        <v>141400</v>
      </c>
      <c r="F9135" t="s">
        <v>36</v>
      </c>
      <c r="G9135">
        <v>0</v>
      </c>
      <c r="H9135">
        <v>0</v>
      </c>
      <c r="I9135">
        <v>4.3741000000000002E-2</v>
      </c>
    </row>
    <row r="9136" spans="1:9" x14ac:dyDescent="0.25">
      <c r="A9136">
        <v>2310090461</v>
      </c>
      <c r="B9136" t="s">
        <v>4739</v>
      </c>
      <c r="C9136" t="s">
        <v>2307</v>
      </c>
      <c r="D9136" t="s">
        <v>2308</v>
      </c>
      <c r="E9136">
        <v>0</v>
      </c>
      <c r="F9136" t="s">
        <v>36</v>
      </c>
      <c r="G9136">
        <v>0</v>
      </c>
      <c r="H9136">
        <v>0</v>
      </c>
      <c r="I9136">
        <v>4.5629999999999997E-2</v>
      </c>
    </row>
    <row r="9137" spans="1:9" x14ac:dyDescent="0.25">
      <c r="A9137">
        <v>2310090461</v>
      </c>
      <c r="B9137" t="s">
        <v>4739</v>
      </c>
      <c r="C9137" t="s">
        <v>142</v>
      </c>
      <c r="D9137" t="s">
        <v>143</v>
      </c>
      <c r="E9137">
        <v>0</v>
      </c>
      <c r="F9137" t="s">
        <v>36</v>
      </c>
      <c r="G9137">
        <v>0</v>
      </c>
      <c r="H9137">
        <v>0</v>
      </c>
      <c r="I9137">
        <v>3.9727999999999999E-2</v>
      </c>
    </row>
    <row r="9138" spans="1:9" x14ac:dyDescent="0.25">
      <c r="A9138">
        <v>2310090462</v>
      </c>
      <c r="B9138" t="s">
        <v>2277</v>
      </c>
      <c r="C9138" t="s">
        <v>130</v>
      </c>
      <c r="D9138" t="s">
        <v>131</v>
      </c>
      <c r="E9138">
        <v>0</v>
      </c>
      <c r="F9138" t="s">
        <v>36</v>
      </c>
      <c r="G9138">
        <v>0</v>
      </c>
      <c r="H9138">
        <v>0</v>
      </c>
      <c r="I9138">
        <v>4.6128000000000002E-2</v>
      </c>
    </row>
    <row r="9139" spans="1:9" x14ac:dyDescent="0.25">
      <c r="A9139">
        <v>2310090462</v>
      </c>
      <c r="B9139" t="s">
        <v>2277</v>
      </c>
      <c r="C9139" t="s">
        <v>2307</v>
      </c>
      <c r="D9139" t="s">
        <v>2308</v>
      </c>
      <c r="E9139">
        <v>0</v>
      </c>
      <c r="F9139" t="s">
        <v>36</v>
      </c>
      <c r="G9139">
        <v>0</v>
      </c>
      <c r="H9139">
        <v>0</v>
      </c>
      <c r="I9139">
        <v>5.6377999999999998E-2</v>
      </c>
    </row>
    <row r="9140" spans="1:9" x14ac:dyDescent="0.25">
      <c r="A9140">
        <v>2310090462</v>
      </c>
      <c r="B9140" t="s">
        <v>2277</v>
      </c>
      <c r="C9140" t="s">
        <v>142</v>
      </c>
      <c r="D9140" t="s">
        <v>143</v>
      </c>
      <c r="E9140">
        <v>0</v>
      </c>
      <c r="F9140" t="s">
        <v>36</v>
      </c>
      <c r="G9140">
        <v>0</v>
      </c>
      <c r="H9140">
        <v>0</v>
      </c>
      <c r="I9140">
        <v>4.6128000000000002E-2</v>
      </c>
    </row>
    <row r="9141" spans="1:9" x14ac:dyDescent="0.25">
      <c r="A9141">
        <v>2310090463</v>
      </c>
      <c r="B9141" t="s">
        <v>2278</v>
      </c>
      <c r="C9141" t="s">
        <v>130</v>
      </c>
      <c r="D9141" t="s">
        <v>131</v>
      </c>
      <c r="E9141" s="1">
        <v>16556</v>
      </c>
      <c r="F9141" t="s">
        <v>36</v>
      </c>
      <c r="G9141">
        <v>0</v>
      </c>
      <c r="H9141">
        <v>0</v>
      </c>
      <c r="I9141">
        <v>3.9739999999999998E-2</v>
      </c>
    </row>
    <row r="9142" spans="1:9" x14ac:dyDescent="0.25">
      <c r="A9142">
        <v>2310090463</v>
      </c>
      <c r="B9142" t="s">
        <v>2278</v>
      </c>
      <c r="C9142" t="s">
        <v>2307</v>
      </c>
      <c r="D9142" t="s">
        <v>2308</v>
      </c>
      <c r="E9142">
        <v>0</v>
      </c>
      <c r="F9142" t="s">
        <v>36</v>
      </c>
      <c r="G9142">
        <v>0</v>
      </c>
      <c r="H9142">
        <v>0</v>
      </c>
      <c r="I9142">
        <v>3.9441999999999998E-2</v>
      </c>
    </row>
    <row r="9143" spans="1:9" x14ac:dyDescent="0.25">
      <c r="A9143">
        <v>2310090463</v>
      </c>
      <c r="B9143" t="s">
        <v>2278</v>
      </c>
      <c r="C9143" t="s">
        <v>142</v>
      </c>
      <c r="D9143" t="s">
        <v>143</v>
      </c>
      <c r="E9143">
        <v>0</v>
      </c>
      <c r="F9143" t="s">
        <v>36</v>
      </c>
      <c r="G9143">
        <v>0</v>
      </c>
      <c r="H9143">
        <v>0</v>
      </c>
      <c r="I9143">
        <v>3.9739999999999998E-2</v>
      </c>
    </row>
    <row r="9144" spans="1:9" x14ac:dyDescent="0.25">
      <c r="A9144">
        <v>2310090464</v>
      </c>
      <c r="B9144" t="s">
        <v>2279</v>
      </c>
      <c r="C9144" t="s">
        <v>130</v>
      </c>
      <c r="D9144" t="s">
        <v>131</v>
      </c>
      <c r="E9144" s="1">
        <v>112979.06449999999</v>
      </c>
      <c r="F9144" t="s">
        <v>36</v>
      </c>
      <c r="G9144">
        <v>0</v>
      </c>
      <c r="H9144">
        <v>0</v>
      </c>
      <c r="I9144">
        <v>4.8857999999999999E-2</v>
      </c>
    </row>
    <row r="9145" spans="1:9" x14ac:dyDescent="0.25">
      <c r="A9145">
        <v>2310090464</v>
      </c>
      <c r="B9145" t="s">
        <v>2279</v>
      </c>
      <c r="C9145" t="s">
        <v>2307</v>
      </c>
      <c r="D9145" t="s">
        <v>2308</v>
      </c>
      <c r="E9145">
        <v>0</v>
      </c>
      <c r="F9145" t="s">
        <v>36</v>
      </c>
      <c r="G9145">
        <v>0</v>
      </c>
      <c r="H9145">
        <v>0</v>
      </c>
      <c r="I9145">
        <v>5.0486999999999997E-2</v>
      </c>
    </row>
    <row r="9146" spans="1:9" x14ac:dyDescent="0.25">
      <c r="A9146">
        <v>2310090464</v>
      </c>
      <c r="B9146" t="s">
        <v>2279</v>
      </c>
      <c r="C9146" t="s">
        <v>142</v>
      </c>
      <c r="D9146" t="s">
        <v>143</v>
      </c>
      <c r="E9146">
        <v>0</v>
      </c>
      <c r="F9146" t="s">
        <v>36</v>
      </c>
      <c r="G9146">
        <v>0</v>
      </c>
      <c r="H9146">
        <v>0</v>
      </c>
      <c r="I9146">
        <v>4.4733000000000002E-2</v>
      </c>
    </row>
    <row r="9147" spans="1:9" x14ac:dyDescent="0.25">
      <c r="A9147">
        <v>2310090465</v>
      </c>
      <c r="B9147" t="s">
        <v>2280</v>
      </c>
      <c r="C9147" t="s">
        <v>130</v>
      </c>
      <c r="D9147" t="s">
        <v>131</v>
      </c>
      <c r="E9147" s="1">
        <v>13300</v>
      </c>
      <c r="F9147" t="s">
        <v>36</v>
      </c>
      <c r="G9147">
        <v>0</v>
      </c>
      <c r="H9147">
        <v>0</v>
      </c>
      <c r="I9147">
        <v>4.5412000000000001E-2</v>
      </c>
    </row>
    <row r="9148" spans="1:9" x14ac:dyDescent="0.25">
      <c r="A9148">
        <v>2310090465</v>
      </c>
      <c r="B9148" t="s">
        <v>2280</v>
      </c>
      <c r="C9148" t="s">
        <v>2307</v>
      </c>
      <c r="D9148" t="s">
        <v>2308</v>
      </c>
      <c r="E9148">
        <v>0</v>
      </c>
      <c r="F9148" t="s">
        <v>36</v>
      </c>
      <c r="G9148">
        <v>0</v>
      </c>
      <c r="H9148">
        <v>0</v>
      </c>
      <c r="I9148">
        <v>5.7937000000000002E-2</v>
      </c>
    </row>
    <row r="9149" spans="1:9" x14ac:dyDescent="0.25">
      <c r="A9149">
        <v>2310090465</v>
      </c>
      <c r="B9149" t="s">
        <v>2280</v>
      </c>
      <c r="C9149" t="s">
        <v>142</v>
      </c>
      <c r="D9149" t="s">
        <v>143</v>
      </c>
      <c r="E9149">
        <v>0</v>
      </c>
      <c r="F9149" t="s">
        <v>36</v>
      </c>
      <c r="G9149">
        <v>0</v>
      </c>
      <c r="H9149">
        <v>0</v>
      </c>
      <c r="I9149">
        <v>4.5413000000000002E-2</v>
      </c>
    </row>
    <row r="9150" spans="1:9" x14ac:dyDescent="0.25">
      <c r="A9150">
        <v>2310090466</v>
      </c>
      <c r="B9150" t="s">
        <v>2281</v>
      </c>
      <c r="C9150" t="s">
        <v>130</v>
      </c>
      <c r="D9150" t="s">
        <v>131</v>
      </c>
      <c r="E9150" s="1">
        <v>155400</v>
      </c>
      <c r="F9150" t="s">
        <v>36</v>
      </c>
      <c r="G9150">
        <v>0</v>
      </c>
      <c r="H9150">
        <v>0</v>
      </c>
      <c r="I9150">
        <v>4.4381999999999998E-2</v>
      </c>
    </row>
    <row r="9151" spans="1:9" x14ac:dyDescent="0.25">
      <c r="A9151">
        <v>2310090466</v>
      </c>
      <c r="B9151" t="s">
        <v>2281</v>
      </c>
      <c r="C9151" t="s">
        <v>2307</v>
      </c>
      <c r="D9151" t="s">
        <v>2308</v>
      </c>
      <c r="E9151">
        <v>0</v>
      </c>
      <c r="F9151" t="s">
        <v>36</v>
      </c>
      <c r="G9151">
        <v>0</v>
      </c>
      <c r="H9151">
        <v>0</v>
      </c>
      <c r="I9151">
        <v>4.4448000000000001E-2</v>
      </c>
    </row>
    <row r="9152" spans="1:9" x14ac:dyDescent="0.25">
      <c r="A9152">
        <v>2310090466</v>
      </c>
      <c r="B9152" t="s">
        <v>2281</v>
      </c>
      <c r="C9152" t="s">
        <v>142</v>
      </c>
      <c r="D9152" t="s">
        <v>143</v>
      </c>
      <c r="E9152">
        <v>0</v>
      </c>
      <c r="F9152" t="s">
        <v>36</v>
      </c>
      <c r="G9152">
        <v>0</v>
      </c>
      <c r="H9152">
        <v>0</v>
      </c>
      <c r="I9152">
        <v>3.7616999999999998E-2</v>
      </c>
    </row>
    <row r="9153" spans="1:9" x14ac:dyDescent="0.25">
      <c r="A9153">
        <v>2310090468</v>
      </c>
      <c r="B9153" t="s">
        <v>2282</v>
      </c>
      <c r="C9153" t="s">
        <v>130</v>
      </c>
      <c r="D9153" t="s">
        <v>131</v>
      </c>
      <c r="E9153" s="1">
        <v>4309.3226000000004</v>
      </c>
      <c r="F9153" t="s">
        <v>36</v>
      </c>
      <c r="G9153">
        <v>0</v>
      </c>
      <c r="H9153">
        <v>0</v>
      </c>
      <c r="I9153">
        <v>4.3624000000000003E-2</v>
      </c>
    </row>
    <row r="9154" spans="1:9" x14ac:dyDescent="0.25">
      <c r="A9154">
        <v>2310090468</v>
      </c>
      <c r="B9154" t="s">
        <v>2282</v>
      </c>
      <c r="C9154" t="s">
        <v>142</v>
      </c>
      <c r="D9154" t="s">
        <v>143</v>
      </c>
      <c r="E9154">
        <v>0</v>
      </c>
      <c r="F9154" t="s">
        <v>36</v>
      </c>
      <c r="G9154">
        <v>0</v>
      </c>
      <c r="H9154">
        <v>0</v>
      </c>
      <c r="I9154">
        <v>4.3623000000000002E-2</v>
      </c>
    </row>
    <row r="9155" spans="1:9" x14ac:dyDescent="0.25">
      <c r="A9155">
        <v>2310090469</v>
      </c>
      <c r="B9155" t="s">
        <v>2283</v>
      </c>
      <c r="C9155" t="s">
        <v>130</v>
      </c>
      <c r="D9155" t="s">
        <v>131</v>
      </c>
      <c r="E9155" s="1">
        <v>31979.258099999999</v>
      </c>
      <c r="F9155" t="s">
        <v>36</v>
      </c>
      <c r="G9155">
        <v>0</v>
      </c>
      <c r="H9155">
        <v>0</v>
      </c>
      <c r="I9155">
        <v>4.2980999999999998E-2</v>
      </c>
    </row>
    <row r="9156" spans="1:9" x14ac:dyDescent="0.25">
      <c r="A9156">
        <v>2310090469</v>
      </c>
      <c r="B9156" t="s">
        <v>2283</v>
      </c>
      <c r="C9156" t="s">
        <v>142</v>
      </c>
      <c r="D9156" t="s">
        <v>143</v>
      </c>
      <c r="E9156">
        <v>0</v>
      </c>
      <c r="F9156" t="s">
        <v>36</v>
      </c>
      <c r="G9156">
        <v>0</v>
      </c>
      <c r="H9156">
        <v>0</v>
      </c>
      <c r="I9156">
        <v>4.2980999999999998E-2</v>
      </c>
    </row>
    <row r="9157" spans="1:9" x14ac:dyDescent="0.25">
      <c r="A9157">
        <v>2310090470</v>
      </c>
      <c r="B9157" t="s">
        <v>2284</v>
      </c>
      <c r="C9157" t="s">
        <v>130</v>
      </c>
      <c r="D9157" t="s">
        <v>131</v>
      </c>
      <c r="E9157">
        <v>0</v>
      </c>
      <c r="F9157" t="s">
        <v>36</v>
      </c>
      <c r="G9157">
        <v>0</v>
      </c>
      <c r="H9157">
        <v>0</v>
      </c>
      <c r="I9157">
        <v>7.3460999999999999E-2</v>
      </c>
    </row>
    <row r="9158" spans="1:9" x14ac:dyDescent="0.25">
      <c r="A9158">
        <v>2310090470</v>
      </c>
      <c r="B9158" t="s">
        <v>2284</v>
      </c>
      <c r="C9158" t="s">
        <v>142</v>
      </c>
      <c r="D9158" t="s">
        <v>143</v>
      </c>
      <c r="E9158">
        <v>0</v>
      </c>
      <c r="F9158" t="s">
        <v>36</v>
      </c>
      <c r="G9158">
        <v>0</v>
      </c>
      <c r="H9158">
        <v>0</v>
      </c>
      <c r="I9158">
        <v>7.3460999999999999E-2</v>
      </c>
    </row>
    <row r="9159" spans="1:9" x14ac:dyDescent="0.25">
      <c r="A9159">
        <v>2310090471</v>
      </c>
      <c r="B9159" t="s">
        <v>2285</v>
      </c>
      <c r="C9159" t="s">
        <v>130</v>
      </c>
      <c r="D9159" t="s">
        <v>131</v>
      </c>
      <c r="E9159" s="1">
        <v>1081.1837</v>
      </c>
      <c r="F9159" t="s">
        <v>36</v>
      </c>
      <c r="G9159">
        <v>0</v>
      </c>
      <c r="H9159">
        <v>0</v>
      </c>
      <c r="I9159">
        <v>8.1152000000000002E-2</v>
      </c>
    </row>
    <row r="9160" spans="1:9" x14ac:dyDescent="0.25">
      <c r="A9160">
        <v>2310090471</v>
      </c>
      <c r="B9160" t="s">
        <v>2285</v>
      </c>
      <c r="C9160" t="s">
        <v>142</v>
      </c>
      <c r="D9160" t="s">
        <v>143</v>
      </c>
      <c r="E9160">
        <v>0</v>
      </c>
      <c r="F9160" t="s">
        <v>36</v>
      </c>
      <c r="G9160">
        <v>0</v>
      </c>
      <c r="H9160">
        <v>0</v>
      </c>
      <c r="I9160">
        <v>8.1153000000000003E-2</v>
      </c>
    </row>
    <row r="9161" spans="1:9" x14ac:dyDescent="0.25">
      <c r="A9161">
        <v>2310090472</v>
      </c>
      <c r="B9161" t="s">
        <v>2286</v>
      </c>
      <c r="C9161" t="s">
        <v>130</v>
      </c>
      <c r="D9161" t="s">
        <v>131</v>
      </c>
      <c r="E9161" s="1">
        <v>26027</v>
      </c>
      <c r="F9161" t="s">
        <v>36</v>
      </c>
      <c r="G9161">
        <v>0</v>
      </c>
      <c r="H9161">
        <v>0</v>
      </c>
      <c r="I9161">
        <v>7.9804E-2</v>
      </c>
    </row>
    <row r="9162" spans="1:9" x14ac:dyDescent="0.25">
      <c r="A9162">
        <v>2310090472</v>
      </c>
      <c r="B9162" t="s">
        <v>2286</v>
      </c>
      <c r="C9162" t="s">
        <v>142</v>
      </c>
      <c r="D9162" t="s">
        <v>143</v>
      </c>
      <c r="E9162">
        <v>0</v>
      </c>
      <c r="F9162" t="s">
        <v>36</v>
      </c>
      <c r="G9162">
        <v>0</v>
      </c>
      <c r="H9162">
        <v>0</v>
      </c>
      <c r="I9162">
        <v>7.9804E-2</v>
      </c>
    </row>
    <row r="9163" spans="1:9" x14ac:dyDescent="0.25">
      <c r="A9163">
        <v>2310090473</v>
      </c>
      <c r="B9163" t="s">
        <v>2287</v>
      </c>
      <c r="C9163" t="s">
        <v>130</v>
      </c>
      <c r="D9163" t="s">
        <v>131</v>
      </c>
      <c r="E9163" s="1">
        <v>25889</v>
      </c>
      <c r="F9163" t="s">
        <v>36</v>
      </c>
      <c r="G9163">
        <v>0</v>
      </c>
      <c r="H9163">
        <v>0</v>
      </c>
      <c r="I9163">
        <v>7.9384999999999997E-2</v>
      </c>
    </row>
    <row r="9164" spans="1:9" x14ac:dyDescent="0.25">
      <c r="A9164">
        <v>2310090473</v>
      </c>
      <c r="B9164" t="s">
        <v>2287</v>
      </c>
      <c r="C9164" t="s">
        <v>142</v>
      </c>
      <c r="D9164" t="s">
        <v>143</v>
      </c>
      <c r="E9164">
        <v>0</v>
      </c>
      <c r="F9164" t="s">
        <v>36</v>
      </c>
      <c r="G9164">
        <v>0</v>
      </c>
      <c r="H9164">
        <v>0</v>
      </c>
      <c r="I9164">
        <v>7.9385999999999998E-2</v>
      </c>
    </row>
    <row r="9165" spans="1:9" x14ac:dyDescent="0.25">
      <c r="A9165">
        <v>2310090486</v>
      </c>
      <c r="B9165" t="s">
        <v>6757</v>
      </c>
      <c r="C9165" t="s">
        <v>130</v>
      </c>
      <c r="D9165" t="s">
        <v>131</v>
      </c>
      <c r="E9165" s="1">
        <v>12120</v>
      </c>
      <c r="F9165" t="s">
        <v>36</v>
      </c>
      <c r="G9165">
        <v>0</v>
      </c>
      <c r="H9165">
        <v>0</v>
      </c>
      <c r="I9165">
        <v>0.14891499999999999</v>
      </c>
    </row>
    <row r="9166" spans="1:9" x14ac:dyDescent="0.25">
      <c r="A9166">
        <v>2310090491</v>
      </c>
      <c r="B9166" t="s">
        <v>2288</v>
      </c>
      <c r="C9166" t="s">
        <v>130</v>
      </c>
      <c r="D9166" t="s">
        <v>131</v>
      </c>
      <c r="E9166" s="1">
        <v>19328</v>
      </c>
      <c r="F9166" t="s">
        <v>36</v>
      </c>
      <c r="G9166">
        <v>0</v>
      </c>
      <c r="H9166">
        <v>0</v>
      </c>
      <c r="I9166">
        <v>4.7865999999999999E-2</v>
      </c>
    </row>
    <row r="9167" spans="1:9" x14ac:dyDescent="0.25">
      <c r="A9167">
        <v>2310090491</v>
      </c>
      <c r="B9167" t="s">
        <v>2288</v>
      </c>
      <c r="C9167" t="s">
        <v>142</v>
      </c>
      <c r="D9167" t="s">
        <v>143</v>
      </c>
      <c r="E9167">
        <v>0</v>
      </c>
      <c r="F9167" t="s">
        <v>36</v>
      </c>
      <c r="G9167">
        <v>0</v>
      </c>
      <c r="H9167">
        <v>0</v>
      </c>
      <c r="I9167">
        <v>4.7791E-2</v>
      </c>
    </row>
    <row r="9168" spans="1:9" x14ac:dyDescent="0.25">
      <c r="A9168">
        <v>2310090492</v>
      </c>
      <c r="B9168" t="s">
        <v>2289</v>
      </c>
      <c r="C9168" t="s">
        <v>130</v>
      </c>
      <c r="D9168" t="s">
        <v>131</v>
      </c>
      <c r="E9168">
        <v>0</v>
      </c>
      <c r="F9168" t="s">
        <v>36</v>
      </c>
      <c r="G9168">
        <v>0</v>
      </c>
      <c r="H9168">
        <v>0</v>
      </c>
      <c r="I9168">
        <v>5.0191E-2</v>
      </c>
    </row>
    <row r="9169" spans="1:9" x14ac:dyDescent="0.25">
      <c r="A9169">
        <v>2310090492</v>
      </c>
      <c r="B9169" t="s">
        <v>2289</v>
      </c>
      <c r="C9169" t="s">
        <v>142</v>
      </c>
      <c r="D9169" t="s">
        <v>143</v>
      </c>
      <c r="E9169">
        <v>0</v>
      </c>
      <c r="F9169" t="s">
        <v>36</v>
      </c>
      <c r="G9169">
        <v>0</v>
      </c>
      <c r="H9169">
        <v>0</v>
      </c>
      <c r="I9169">
        <v>5.0191E-2</v>
      </c>
    </row>
    <row r="9170" spans="1:9" x14ac:dyDescent="0.25">
      <c r="A9170">
        <v>2310090493</v>
      </c>
      <c r="B9170" t="s">
        <v>2290</v>
      </c>
      <c r="C9170" t="s">
        <v>130</v>
      </c>
      <c r="D9170" t="s">
        <v>131</v>
      </c>
      <c r="E9170" s="1">
        <v>20944.428599999999</v>
      </c>
      <c r="F9170" t="s">
        <v>36</v>
      </c>
      <c r="G9170">
        <v>0</v>
      </c>
      <c r="H9170">
        <v>0</v>
      </c>
      <c r="I9170">
        <v>5.1312000000000003E-2</v>
      </c>
    </row>
    <row r="9171" spans="1:9" x14ac:dyDescent="0.25">
      <c r="A9171">
        <v>2310090493</v>
      </c>
      <c r="B9171" t="s">
        <v>2290</v>
      </c>
      <c r="C9171" t="s">
        <v>142</v>
      </c>
      <c r="D9171" t="s">
        <v>143</v>
      </c>
      <c r="E9171">
        <v>0</v>
      </c>
      <c r="F9171" t="s">
        <v>36</v>
      </c>
      <c r="G9171">
        <v>0</v>
      </c>
      <c r="H9171">
        <v>0</v>
      </c>
      <c r="I9171">
        <v>5.0987999999999999E-2</v>
      </c>
    </row>
    <row r="9172" spans="1:9" x14ac:dyDescent="0.25">
      <c r="A9172">
        <v>2310090494</v>
      </c>
      <c r="B9172" t="s">
        <v>2291</v>
      </c>
      <c r="C9172" t="s">
        <v>130</v>
      </c>
      <c r="D9172" t="s">
        <v>131</v>
      </c>
      <c r="E9172" s="1">
        <v>2407</v>
      </c>
      <c r="F9172" t="s">
        <v>36</v>
      </c>
      <c r="G9172">
        <v>0</v>
      </c>
      <c r="H9172">
        <v>0</v>
      </c>
      <c r="I9172">
        <v>5.2385000000000001E-2</v>
      </c>
    </row>
    <row r="9173" spans="1:9" x14ac:dyDescent="0.25">
      <c r="A9173">
        <v>2310090494</v>
      </c>
      <c r="B9173" t="s">
        <v>2291</v>
      </c>
      <c r="C9173" t="s">
        <v>142</v>
      </c>
      <c r="D9173" t="s">
        <v>143</v>
      </c>
      <c r="E9173">
        <v>0</v>
      </c>
      <c r="F9173" t="s">
        <v>36</v>
      </c>
      <c r="G9173">
        <v>0</v>
      </c>
      <c r="H9173">
        <v>0</v>
      </c>
      <c r="I9173">
        <v>5.2012999999999997E-2</v>
      </c>
    </row>
    <row r="9174" spans="1:9" x14ac:dyDescent="0.25">
      <c r="A9174">
        <v>2310090495</v>
      </c>
      <c r="B9174" t="s">
        <v>2292</v>
      </c>
      <c r="C9174" t="s">
        <v>130</v>
      </c>
      <c r="D9174" t="s">
        <v>131</v>
      </c>
      <c r="E9174" s="1">
        <v>7994</v>
      </c>
      <c r="F9174" t="s">
        <v>36</v>
      </c>
      <c r="G9174">
        <v>0</v>
      </c>
      <c r="H9174">
        <v>0</v>
      </c>
      <c r="I9174">
        <v>4.9668999999999998E-2</v>
      </c>
    </row>
    <row r="9175" spans="1:9" x14ac:dyDescent="0.25">
      <c r="A9175">
        <v>2310090495</v>
      </c>
      <c r="B9175" t="s">
        <v>2292</v>
      </c>
      <c r="C9175" t="s">
        <v>142</v>
      </c>
      <c r="D9175" t="s">
        <v>143</v>
      </c>
      <c r="E9175">
        <v>0</v>
      </c>
      <c r="F9175" t="s">
        <v>36</v>
      </c>
      <c r="G9175">
        <v>0</v>
      </c>
      <c r="H9175">
        <v>0</v>
      </c>
      <c r="I9175">
        <v>4.9668999999999998E-2</v>
      </c>
    </row>
    <row r="9176" spans="1:9" x14ac:dyDescent="0.25">
      <c r="A9176">
        <v>2310090496</v>
      </c>
      <c r="B9176" t="s">
        <v>2293</v>
      </c>
      <c r="C9176" t="s">
        <v>130</v>
      </c>
      <c r="D9176" t="s">
        <v>131</v>
      </c>
      <c r="E9176">
        <v>306</v>
      </c>
      <c r="F9176" t="s">
        <v>36</v>
      </c>
      <c r="G9176">
        <v>0</v>
      </c>
      <c r="H9176">
        <v>0</v>
      </c>
      <c r="I9176">
        <v>5.5685999999999999E-2</v>
      </c>
    </row>
    <row r="9177" spans="1:9" x14ac:dyDescent="0.25">
      <c r="A9177">
        <v>2310090496</v>
      </c>
      <c r="B9177" t="s">
        <v>2293</v>
      </c>
      <c r="C9177" t="s">
        <v>142</v>
      </c>
      <c r="D9177" t="s">
        <v>143</v>
      </c>
      <c r="E9177">
        <v>0</v>
      </c>
      <c r="F9177" t="s">
        <v>36</v>
      </c>
      <c r="G9177">
        <v>0</v>
      </c>
      <c r="H9177">
        <v>0</v>
      </c>
      <c r="I9177">
        <v>5.5685999999999999E-2</v>
      </c>
    </row>
    <row r="9178" spans="1:9" x14ac:dyDescent="0.25">
      <c r="A9178">
        <v>2310090497</v>
      </c>
      <c r="B9178" t="s">
        <v>4740</v>
      </c>
      <c r="C9178" t="s">
        <v>130</v>
      </c>
      <c r="D9178" t="s">
        <v>131</v>
      </c>
      <c r="E9178" s="1">
        <v>18450</v>
      </c>
      <c r="F9178" t="s">
        <v>36</v>
      </c>
      <c r="G9178">
        <v>0</v>
      </c>
      <c r="H9178">
        <v>0</v>
      </c>
      <c r="I9178">
        <v>5.3275999999999997E-2</v>
      </c>
    </row>
    <row r="9179" spans="1:9" x14ac:dyDescent="0.25">
      <c r="A9179">
        <v>2310090497</v>
      </c>
      <c r="B9179" t="s">
        <v>4740</v>
      </c>
      <c r="C9179" t="s">
        <v>142</v>
      </c>
      <c r="D9179" t="s">
        <v>143</v>
      </c>
      <c r="E9179">
        <v>0</v>
      </c>
      <c r="F9179" t="s">
        <v>36</v>
      </c>
      <c r="G9179">
        <v>0</v>
      </c>
      <c r="H9179">
        <v>0</v>
      </c>
      <c r="I9179">
        <v>5.3275999999999997E-2</v>
      </c>
    </row>
    <row r="9180" spans="1:9" x14ac:dyDescent="0.25">
      <c r="A9180">
        <v>2310090498</v>
      </c>
      <c r="B9180" t="s">
        <v>2294</v>
      </c>
      <c r="C9180" t="s">
        <v>130</v>
      </c>
      <c r="D9180" t="s">
        <v>131</v>
      </c>
      <c r="E9180" s="1">
        <v>11557</v>
      </c>
      <c r="F9180" t="s">
        <v>36</v>
      </c>
      <c r="G9180">
        <v>0</v>
      </c>
      <c r="H9180">
        <v>0</v>
      </c>
      <c r="I9180">
        <v>5.8524E-2</v>
      </c>
    </row>
    <row r="9181" spans="1:9" x14ac:dyDescent="0.25">
      <c r="A9181">
        <v>2310090498</v>
      </c>
      <c r="B9181" t="s">
        <v>2294</v>
      </c>
      <c r="C9181" t="s">
        <v>142</v>
      </c>
      <c r="D9181" t="s">
        <v>143</v>
      </c>
      <c r="E9181">
        <v>0.99880000000000002</v>
      </c>
      <c r="F9181" t="s">
        <v>36</v>
      </c>
      <c r="G9181">
        <v>0</v>
      </c>
      <c r="H9181">
        <v>0</v>
      </c>
      <c r="I9181">
        <v>6.0072E-2</v>
      </c>
    </row>
    <row r="9182" spans="1:9" x14ac:dyDescent="0.25">
      <c r="A9182">
        <v>2310090499</v>
      </c>
      <c r="B9182" t="s">
        <v>2295</v>
      </c>
      <c r="C9182" t="s">
        <v>130</v>
      </c>
      <c r="D9182" t="s">
        <v>131</v>
      </c>
      <c r="E9182" s="1">
        <v>16861</v>
      </c>
      <c r="F9182" t="s">
        <v>36</v>
      </c>
      <c r="G9182">
        <v>0</v>
      </c>
      <c r="H9182">
        <v>0</v>
      </c>
      <c r="I9182">
        <v>5.7577999999999997E-2</v>
      </c>
    </row>
    <row r="9183" spans="1:9" x14ac:dyDescent="0.25">
      <c r="A9183">
        <v>2310090499</v>
      </c>
      <c r="B9183" t="s">
        <v>2295</v>
      </c>
      <c r="C9183" t="s">
        <v>142</v>
      </c>
      <c r="D9183" t="s">
        <v>143</v>
      </c>
      <c r="E9183">
        <v>0</v>
      </c>
      <c r="F9183" t="s">
        <v>36</v>
      </c>
      <c r="G9183">
        <v>0</v>
      </c>
      <c r="H9183">
        <v>0</v>
      </c>
      <c r="I9183">
        <v>5.7578999999999998E-2</v>
      </c>
    </row>
    <row r="9184" spans="1:9" x14ac:dyDescent="0.25">
      <c r="A9184">
        <v>2310090500</v>
      </c>
      <c r="B9184" t="s">
        <v>2296</v>
      </c>
      <c r="C9184" t="s">
        <v>130</v>
      </c>
      <c r="D9184" t="s">
        <v>131</v>
      </c>
      <c r="E9184">
        <v>449</v>
      </c>
      <c r="F9184" t="s">
        <v>36</v>
      </c>
      <c r="G9184">
        <v>0</v>
      </c>
      <c r="H9184">
        <v>0</v>
      </c>
      <c r="I9184">
        <v>4.9265000000000003E-2</v>
      </c>
    </row>
    <row r="9185" spans="1:9" x14ac:dyDescent="0.25">
      <c r="A9185">
        <v>2310090500</v>
      </c>
      <c r="B9185" t="s">
        <v>2296</v>
      </c>
      <c r="C9185" t="s">
        <v>142</v>
      </c>
      <c r="D9185" t="s">
        <v>143</v>
      </c>
      <c r="E9185">
        <v>0</v>
      </c>
      <c r="F9185" t="s">
        <v>36</v>
      </c>
      <c r="G9185">
        <v>0</v>
      </c>
      <c r="H9185">
        <v>0</v>
      </c>
      <c r="I9185">
        <v>4.9263000000000001E-2</v>
      </c>
    </row>
    <row r="9186" spans="1:9" x14ac:dyDescent="0.25">
      <c r="A9186">
        <v>2310090501</v>
      </c>
      <c r="B9186" t="s">
        <v>2297</v>
      </c>
      <c r="C9186" t="s">
        <v>130</v>
      </c>
      <c r="D9186" t="s">
        <v>131</v>
      </c>
      <c r="E9186" s="1">
        <v>11720.3878</v>
      </c>
      <c r="F9186" t="s">
        <v>36</v>
      </c>
      <c r="G9186">
        <v>0</v>
      </c>
      <c r="H9186">
        <v>0</v>
      </c>
      <c r="I9186">
        <v>5.1794E-2</v>
      </c>
    </row>
    <row r="9187" spans="1:9" x14ac:dyDescent="0.25">
      <c r="A9187">
        <v>2310090502</v>
      </c>
      <c r="B9187" t="s">
        <v>2298</v>
      </c>
      <c r="C9187" t="s">
        <v>130</v>
      </c>
      <c r="D9187" t="s">
        <v>131</v>
      </c>
      <c r="E9187" s="1">
        <v>4648</v>
      </c>
      <c r="F9187" t="s">
        <v>36</v>
      </c>
      <c r="G9187">
        <v>0</v>
      </c>
      <c r="H9187">
        <v>0</v>
      </c>
      <c r="I9187">
        <v>5.4851999999999998E-2</v>
      </c>
    </row>
    <row r="9188" spans="1:9" x14ac:dyDescent="0.25">
      <c r="A9188">
        <v>2310090502</v>
      </c>
      <c r="B9188" t="s">
        <v>2298</v>
      </c>
      <c r="C9188" t="s">
        <v>142</v>
      </c>
      <c r="D9188" t="s">
        <v>143</v>
      </c>
      <c r="E9188">
        <v>0</v>
      </c>
      <c r="F9188" t="s">
        <v>36</v>
      </c>
      <c r="G9188">
        <v>0</v>
      </c>
      <c r="H9188">
        <v>0</v>
      </c>
      <c r="I9188">
        <v>5.4852999999999999E-2</v>
      </c>
    </row>
    <row r="9189" spans="1:9" x14ac:dyDescent="0.25">
      <c r="A9189">
        <v>2310090503</v>
      </c>
      <c r="B9189" t="s">
        <v>2299</v>
      </c>
      <c r="C9189" t="s">
        <v>130</v>
      </c>
      <c r="D9189" t="s">
        <v>131</v>
      </c>
      <c r="E9189" s="1">
        <v>2428.5713999999998</v>
      </c>
      <c r="F9189" t="s">
        <v>36</v>
      </c>
      <c r="G9189">
        <v>0</v>
      </c>
      <c r="H9189">
        <v>0</v>
      </c>
      <c r="I9189">
        <v>0.130221</v>
      </c>
    </row>
    <row r="9190" spans="1:9" x14ac:dyDescent="0.25">
      <c r="A9190">
        <v>2310090507</v>
      </c>
      <c r="B9190" t="s">
        <v>72</v>
      </c>
      <c r="C9190" t="s">
        <v>130</v>
      </c>
      <c r="D9190" t="s">
        <v>131</v>
      </c>
      <c r="E9190" s="1">
        <v>345733</v>
      </c>
      <c r="F9190" t="s">
        <v>36</v>
      </c>
      <c r="G9190">
        <v>0</v>
      </c>
      <c r="H9190">
        <v>0</v>
      </c>
      <c r="I9190">
        <v>3.6344000000000001E-2</v>
      </c>
    </row>
    <row r="9191" spans="1:9" x14ac:dyDescent="0.25">
      <c r="A9191">
        <v>2310090507</v>
      </c>
      <c r="B9191" t="s">
        <v>72</v>
      </c>
      <c r="C9191" t="s">
        <v>2307</v>
      </c>
      <c r="D9191" t="s">
        <v>2308</v>
      </c>
      <c r="E9191">
        <v>0</v>
      </c>
      <c r="F9191" t="s">
        <v>36</v>
      </c>
      <c r="G9191">
        <v>0</v>
      </c>
      <c r="H9191">
        <v>0</v>
      </c>
      <c r="I9191">
        <v>5.4871000000000003E-2</v>
      </c>
    </row>
    <row r="9192" spans="1:9" x14ac:dyDescent="0.25">
      <c r="A9192">
        <v>2310090507</v>
      </c>
      <c r="B9192" t="s">
        <v>72</v>
      </c>
      <c r="C9192" t="s">
        <v>142</v>
      </c>
      <c r="D9192" t="s">
        <v>143</v>
      </c>
      <c r="E9192">
        <v>0</v>
      </c>
      <c r="F9192" t="s">
        <v>36</v>
      </c>
      <c r="G9192">
        <v>0</v>
      </c>
      <c r="H9192">
        <v>0</v>
      </c>
      <c r="I9192">
        <v>3.4840000000000003E-2</v>
      </c>
    </row>
    <row r="9193" spans="1:9" x14ac:dyDescent="0.25">
      <c r="A9193">
        <v>2310090508</v>
      </c>
      <c r="B9193" t="s">
        <v>2300</v>
      </c>
      <c r="C9193" t="s">
        <v>130</v>
      </c>
      <c r="D9193" t="s">
        <v>131</v>
      </c>
      <c r="E9193" s="1">
        <v>1688.3264999999999</v>
      </c>
      <c r="F9193" t="s">
        <v>36</v>
      </c>
      <c r="G9193">
        <v>0</v>
      </c>
      <c r="H9193">
        <v>0</v>
      </c>
      <c r="I9193">
        <v>9.1369000000000006E-2</v>
      </c>
    </row>
    <row r="9194" spans="1:9" x14ac:dyDescent="0.25">
      <c r="A9194">
        <v>2310090508</v>
      </c>
      <c r="B9194" t="s">
        <v>2300</v>
      </c>
      <c r="C9194" t="s">
        <v>142</v>
      </c>
      <c r="D9194" t="s">
        <v>143</v>
      </c>
      <c r="E9194">
        <v>0</v>
      </c>
      <c r="F9194" t="s">
        <v>36</v>
      </c>
      <c r="G9194">
        <v>0</v>
      </c>
      <c r="H9194">
        <v>0</v>
      </c>
      <c r="I9194" s="1">
        <v>9.1365000000000002E-2</v>
      </c>
    </row>
    <row r="9195" spans="1:9" x14ac:dyDescent="0.25">
      <c r="A9195">
        <v>2310090509</v>
      </c>
      <c r="B9195" t="s">
        <v>2301</v>
      </c>
      <c r="C9195" t="s">
        <v>130</v>
      </c>
      <c r="D9195" t="s">
        <v>131</v>
      </c>
      <c r="E9195" s="1">
        <v>9770.6735000000008</v>
      </c>
      <c r="F9195" t="s">
        <v>36</v>
      </c>
      <c r="G9195">
        <v>0</v>
      </c>
      <c r="H9195">
        <v>0</v>
      </c>
      <c r="I9195">
        <v>8.2265000000000005E-2</v>
      </c>
    </row>
    <row r="9196" spans="1:9" x14ac:dyDescent="0.25">
      <c r="A9196">
        <v>2310090509</v>
      </c>
      <c r="B9196" t="s">
        <v>2301</v>
      </c>
      <c r="C9196" t="s">
        <v>142</v>
      </c>
      <c r="D9196" t="s">
        <v>143</v>
      </c>
      <c r="E9196">
        <v>0</v>
      </c>
      <c r="F9196" t="s">
        <v>36</v>
      </c>
      <c r="G9196">
        <v>0</v>
      </c>
      <c r="H9196">
        <v>0</v>
      </c>
      <c r="I9196">
        <v>7.5743000000000005E-2</v>
      </c>
    </row>
    <row r="9197" spans="1:9" x14ac:dyDescent="0.25">
      <c r="A9197">
        <v>2310090510</v>
      </c>
      <c r="B9197" t="s">
        <v>2302</v>
      </c>
      <c r="C9197" t="s">
        <v>130</v>
      </c>
      <c r="D9197" t="s">
        <v>131</v>
      </c>
      <c r="E9197" s="1">
        <v>1838.2245</v>
      </c>
      <c r="F9197" t="s">
        <v>36</v>
      </c>
      <c r="G9197">
        <v>0</v>
      </c>
      <c r="H9197">
        <v>0</v>
      </c>
      <c r="I9197">
        <v>9.0310000000000001E-2</v>
      </c>
    </row>
    <row r="9198" spans="1:9" x14ac:dyDescent="0.25">
      <c r="A9198">
        <v>2310090510</v>
      </c>
      <c r="B9198" t="s">
        <v>2302</v>
      </c>
      <c r="C9198" t="s">
        <v>142</v>
      </c>
      <c r="D9198" t="s">
        <v>143</v>
      </c>
      <c r="E9198">
        <v>0</v>
      </c>
      <c r="F9198" t="s">
        <v>36</v>
      </c>
      <c r="G9198">
        <v>0</v>
      </c>
      <c r="H9198">
        <v>0</v>
      </c>
      <c r="I9198">
        <v>9.0311000000000002E-2</v>
      </c>
    </row>
    <row r="9199" spans="1:9" x14ac:dyDescent="0.25">
      <c r="A9199">
        <v>2310090511</v>
      </c>
      <c r="B9199" t="s">
        <v>2303</v>
      </c>
      <c r="C9199" t="s">
        <v>130</v>
      </c>
      <c r="D9199" t="s">
        <v>131</v>
      </c>
      <c r="E9199" s="1">
        <v>2209.9877999999999</v>
      </c>
      <c r="F9199" t="s">
        <v>36</v>
      </c>
      <c r="G9199">
        <v>0</v>
      </c>
      <c r="H9199">
        <v>0</v>
      </c>
      <c r="I9199">
        <v>8.3385000000000001E-2</v>
      </c>
    </row>
    <row r="9200" spans="1:9" x14ac:dyDescent="0.25">
      <c r="A9200">
        <v>2310090511</v>
      </c>
      <c r="B9200" t="s">
        <v>2303</v>
      </c>
      <c r="C9200" t="s">
        <v>142</v>
      </c>
      <c r="D9200" t="s">
        <v>143</v>
      </c>
      <c r="E9200">
        <v>0</v>
      </c>
      <c r="F9200" t="s">
        <v>36</v>
      </c>
      <c r="G9200">
        <v>0</v>
      </c>
      <c r="H9200">
        <v>0</v>
      </c>
      <c r="I9200">
        <v>8.3382999999999999E-2</v>
      </c>
    </row>
    <row r="9201" spans="1:9" x14ac:dyDescent="0.25">
      <c r="A9201">
        <v>2310090512</v>
      </c>
      <c r="B9201" t="s">
        <v>2304</v>
      </c>
      <c r="C9201" t="s">
        <v>130</v>
      </c>
      <c r="D9201" t="s">
        <v>131</v>
      </c>
      <c r="E9201" s="1">
        <v>1000.0041</v>
      </c>
      <c r="F9201" t="s">
        <v>36</v>
      </c>
      <c r="G9201">
        <v>0</v>
      </c>
      <c r="H9201">
        <v>0</v>
      </c>
      <c r="I9201">
        <v>7.0620000000000002E-2</v>
      </c>
    </row>
    <row r="9202" spans="1:9" x14ac:dyDescent="0.25">
      <c r="A9202">
        <v>2310090512</v>
      </c>
      <c r="B9202" t="s">
        <v>2304</v>
      </c>
      <c r="C9202" t="s">
        <v>142</v>
      </c>
      <c r="D9202" t="s">
        <v>143</v>
      </c>
      <c r="E9202">
        <v>0</v>
      </c>
      <c r="F9202" t="s">
        <v>36</v>
      </c>
      <c r="G9202">
        <v>0</v>
      </c>
      <c r="H9202">
        <v>0</v>
      </c>
      <c r="I9202">
        <v>7.0623000000000005E-2</v>
      </c>
    </row>
    <row r="9203" spans="1:9" x14ac:dyDescent="0.25">
      <c r="A9203">
        <v>2310090514</v>
      </c>
      <c r="B9203" t="s">
        <v>2305</v>
      </c>
      <c r="C9203" t="s">
        <v>130</v>
      </c>
      <c r="D9203" t="s">
        <v>131</v>
      </c>
      <c r="E9203" s="1">
        <v>21057</v>
      </c>
      <c r="F9203" t="s">
        <v>36</v>
      </c>
      <c r="G9203">
        <v>0</v>
      </c>
      <c r="H9203">
        <v>0</v>
      </c>
      <c r="I9203">
        <v>0.11082599999999999</v>
      </c>
    </row>
    <row r="9204" spans="1:9" x14ac:dyDescent="0.25">
      <c r="A9204">
        <v>2310090514</v>
      </c>
      <c r="B9204" t="s">
        <v>2305</v>
      </c>
      <c r="C9204" t="s">
        <v>142</v>
      </c>
      <c r="D9204" t="s">
        <v>143</v>
      </c>
      <c r="E9204">
        <v>0</v>
      </c>
      <c r="F9204" t="s">
        <v>36</v>
      </c>
      <c r="G9204">
        <v>0</v>
      </c>
      <c r="H9204">
        <v>0</v>
      </c>
      <c r="I9204">
        <v>0.11336599999999999</v>
      </c>
    </row>
    <row r="9205" spans="1:9" x14ac:dyDescent="0.25">
      <c r="A9205">
        <v>2310090520</v>
      </c>
      <c r="B9205" t="s">
        <v>6758</v>
      </c>
      <c r="C9205" t="s">
        <v>130</v>
      </c>
      <c r="D9205" t="s">
        <v>131</v>
      </c>
      <c r="E9205" s="1">
        <v>4035</v>
      </c>
      <c r="F9205" t="s">
        <v>36</v>
      </c>
      <c r="G9205">
        <v>0</v>
      </c>
      <c r="H9205">
        <v>0</v>
      </c>
      <c r="I9205">
        <v>0.27510000000000001</v>
      </c>
    </row>
    <row r="9206" spans="1:9" x14ac:dyDescent="0.25">
      <c r="A9206">
        <v>2310090524</v>
      </c>
      <c r="B9206" t="s">
        <v>2306</v>
      </c>
      <c r="C9206" t="s">
        <v>130</v>
      </c>
      <c r="D9206" t="s">
        <v>131</v>
      </c>
      <c r="E9206" s="1">
        <v>230600</v>
      </c>
      <c r="F9206" t="s">
        <v>36</v>
      </c>
      <c r="G9206">
        <v>0</v>
      </c>
      <c r="H9206">
        <v>0</v>
      </c>
      <c r="I9206">
        <v>4.8142999999999998E-2</v>
      </c>
    </row>
    <row r="9207" spans="1:9" x14ac:dyDescent="0.25">
      <c r="A9207">
        <v>2310090524</v>
      </c>
      <c r="B9207" t="s">
        <v>2306</v>
      </c>
      <c r="C9207" t="s">
        <v>2307</v>
      </c>
      <c r="D9207" t="s">
        <v>2308</v>
      </c>
      <c r="E9207">
        <v>0</v>
      </c>
      <c r="F9207" t="s">
        <v>36</v>
      </c>
      <c r="G9207">
        <v>0</v>
      </c>
      <c r="H9207">
        <v>0</v>
      </c>
      <c r="I9207">
        <v>9.3488000000000002E-2</v>
      </c>
    </row>
    <row r="9208" spans="1:9" x14ac:dyDescent="0.25">
      <c r="A9208">
        <v>2310090524</v>
      </c>
      <c r="B9208" t="s">
        <v>2306</v>
      </c>
      <c r="C9208" t="s">
        <v>142</v>
      </c>
      <c r="D9208" t="s">
        <v>143</v>
      </c>
      <c r="E9208" s="1">
        <v>52500</v>
      </c>
      <c r="F9208" t="s">
        <v>36</v>
      </c>
      <c r="G9208">
        <v>0</v>
      </c>
      <c r="H9208">
        <v>0</v>
      </c>
      <c r="I9208">
        <v>4.3096000000000002E-2</v>
      </c>
    </row>
    <row r="9209" spans="1:9" x14ac:dyDescent="0.25">
      <c r="A9209">
        <v>2310090525</v>
      </c>
      <c r="B9209" t="s">
        <v>2309</v>
      </c>
      <c r="C9209" t="s">
        <v>130</v>
      </c>
      <c r="D9209" t="s">
        <v>131</v>
      </c>
      <c r="E9209" s="1">
        <v>23525</v>
      </c>
      <c r="F9209" t="s">
        <v>36</v>
      </c>
      <c r="G9209">
        <v>0</v>
      </c>
      <c r="H9209">
        <v>0</v>
      </c>
      <c r="I9209">
        <v>7.6970999999999998E-2</v>
      </c>
    </row>
    <row r="9210" spans="1:9" x14ac:dyDescent="0.25">
      <c r="A9210">
        <v>2310090525</v>
      </c>
      <c r="B9210" t="s">
        <v>2309</v>
      </c>
      <c r="C9210" t="s">
        <v>142</v>
      </c>
      <c r="D9210" t="s">
        <v>143</v>
      </c>
      <c r="E9210" s="1">
        <v>16266</v>
      </c>
      <c r="F9210" t="s">
        <v>36</v>
      </c>
      <c r="G9210">
        <v>0</v>
      </c>
      <c r="H9210">
        <v>0</v>
      </c>
      <c r="I9210">
        <v>7.6970999999999998E-2</v>
      </c>
    </row>
    <row r="9211" spans="1:9" x14ac:dyDescent="0.25">
      <c r="A9211">
        <v>2310090526</v>
      </c>
      <c r="B9211" t="s">
        <v>2310</v>
      </c>
      <c r="C9211" t="s">
        <v>130</v>
      </c>
      <c r="D9211" t="s">
        <v>131</v>
      </c>
      <c r="E9211">
        <v>0</v>
      </c>
      <c r="F9211" t="s">
        <v>36</v>
      </c>
      <c r="G9211">
        <v>0</v>
      </c>
      <c r="H9211">
        <v>0</v>
      </c>
      <c r="I9211">
        <v>7.8397999999999995E-2</v>
      </c>
    </row>
    <row r="9212" spans="1:9" x14ac:dyDescent="0.25">
      <c r="A9212">
        <v>2310090526</v>
      </c>
      <c r="B9212" t="s">
        <v>2310</v>
      </c>
      <c r="C9212" t="s">
        <v>142</v>
      </c>
      <c r="D9212" t="s">
        <v>143</v>
      </c>
      <c r="E9212" s="1">
        <v>28925</v>
      </c>
      <c r="F9212" t="s">
        <v>36</v>
      </c>
      <c r="G9212">
        <v>0</v>
      </c>
      <c r="H9212">
        <v>0</v>
      </c>
      <c r="I9212">
        <v>7.8397999999999995E-2</v>
      </c>
    </row>
    <row r="9213" spans="1:9" x14ac:dyDescent="0.25">
      <c r="A9213">
        <v>2310090527</v>
      </c>
      <c r="B9213" t="s">
        <v>2311</v>
      </c>
      <c r="C9213" t="s">
        <v>130</v>
      </c>
      <c r="D9213" t="s">
        <v>131</v>
      </c>
      <c r="E9213">
        <v>0</v>
      </c>
      <c r="F9213" t="s">
        <v>36</v>
      </c>
      <c r="G9213">
        <v>0</v>
      </c>
      <c r="H9213">
        <v>0</v>
      </c>
      <c r="I9213">
        <v>7.4358999999999995E-2</v>
      </c>
    </row>
    <row r="9214" spans="1:9" x14ac:dyDescent="0.25">
      <c r="A9214">
        <v>2310090527</v>
      </c>
      <c r="B9214" t="s">
        <v>2311</v>
      </c>
      <c r="C9214" t="s">
        <v>142</v>
      </c>
      <c r="D9214" t="s">
        <v>143</v>
      </c>
      <c r="E9214">
        <v>0</v>
      </c>
      <c r="F9214" t="s">
        <v>36</v>
      </c>
      <c r="G9214">
        <v>0</v>
      </c>
      <c r="H9214">
        <v>0</v>
      </c>
      <c r="I9214">
        <v>7.4358999999999995E-2</v>
      </c>
    </row>
    <row r="9215" spans="1:9" x14ac:dyDescent="0.25">
      <c r="A9215">
        <v>2310090528</v>
      </c>
      <c r="B9215" t="s">
        <v>2312</v>
      </c>
      <c r="C9215" t="s">
        <v>130</v>
      </c>
      <c r="D9215" t="s">
        <v>131</v>
      </c>
      <c r="E9215" s="1">
        <v>29466</v>
      </c>
      <c r="F9215" t="s">
        <v>36</v>
      </c>
      <c r="G9215">
        <v>0</v>
      </c>
      <c r="H9215">
        <v>0</v>
      </c>
      <c r="I9215">
        <v>8.7500999999999995E-2</v>
      </c>
    </row>
    <row r="9216" spans="1:9" x14ac:dyDescent="0.25">
      <c r="A9216">
        <v>2310090528</v>
      </c>
      <c r="B9216" t="s">
        <v>2312</v>
      </c>
      <c r="C9216" t="s">
        <v>142</v>
      </c>
      <c r="D9216" t="s">
        <v>143</v>
      </c>
      <c r="E9216">
        <v>0</v>
      </c>
      <c r="F9216" t="s">
        <v>36</v>
      </c>
      <c r="G9216">
        <v>0</v>
      </c>
      <c r="H9216">
        <v>0</v>
      </c>
      <c r="I9216">
        <v>8.7500999999999995E-2</v>
      </c>
    </row>
    <row r="9217" spans="1:9" x14ac:dyDescent="0.25">
      <c r="A9217">
        <v>2310090529</v>
      </c>
      <c r="B9217" t="s">
        <v>2313</v>
      </c>
      <c r="C9217" t="s">
        <v>130</v>
      </c>
      <c r="D9217" t="s">
        <v>131</v>
      </c>
      <c r="E9217" s="1">
        <v>1957</v>
      </c>
      <c r="F9217" t="s">
        <v>36</v>
      </c>
      <c r="G9217">
        <v>0</v>
      </c>
      <c r="H9217">
        <v>0</v>
      </c>
      <c r="I9217" s="1">
        <v>5.7648999999999999E-2</v>
      </c>
    </row>
    <row r="9218" spans="1:9" x14ac:dyDescent="0.25">
      <c r="A9218">
        <v>2310090529</v>
      </c>
      <c r="B9218" t="s">
        <v>2313</v>
      </c>
      <c r="C9218" t="s">
        <v>2307</v>
      </c>
      <c r="D9218" t="s">
        <v>2308</v>
      </c>
      <c r="E9218">
        <v>0</v>
      </c>
      <c r="F9218" t="s">
        <v>36</v>
      </c>
      <c r="G9218">
        <v>0</v>
      </c>
      <c r="H9218">
        <v>0</v>
      </c>
      <c r="I9218" s="1">
        <v>5.9401000000000002E-2</v>
      </c>
    </row>
    <row r="9219" spans="1:9" x14ac:dyDescent="0.25">
      <c r="A9219">
        <v>2310090529</v>
      </c>
      <c r="B9219" t="s">
        <v>2313</v>
      </c>
      <c r="C9219" t="s">
        <v>142</v>
      </c>
      <c r="D9219" t="s">
        <v>143</v>
      </c>
      <c r="E9219">
        <v>0</v>
      </c>
      <c r="F9219" t="s">
        <v>36</v>
      </c>
      <c r="G9219">
        <v>0</v>
      </c>
      <c r="H9219">
        <v>0</v>
      </c>
      <c r="I9219">
        <v>5.7651000000000001E-2</v>
      </c>
    </row>
    <row r="9220" spans="1:9" x14ac:dyDescent="0.25">
      <c r="A9220">
        <v>2310090530</v>
      </c>
      <c r="B9220" t="s">
        <v>2314</v>
      </c>
      <c r="C9220" t="s">
        <v>130</v>
      </c>
      <c r="D9220" t="s">
        <v>131</v>
      </c>
      <c r="E9220" s="1">
        <v>2018</v>
      </c>
      <c r="F9220" t="s">
        <v>36</v>
      </c>
      <c r="G9220">
        <v>0</v>
      </c>
      <c r="H9220">
        <v>0</v>
      </c>
      <c r="I9220">
        <v>5.7180000000000002E-2</v>
      </c>
    </row>
    <row r="9221" spans="1:9" x14ac:dyDescent="0.25">
      <c r="A9221">
        <v>2310090530</v>
      </c>
      <c r="B9221" t="s">
        <v>2314</v>
      </c>
      <c r="C9221" t="s">
        <v>2307</v>
      </c>
      <c r="D9221" t="s">
        <v>2308</v>
      </c>
      <c r="E9221">
        <v>0</v>
      </c>
      <c r="F9221" t="s">
        <v>36</v>
      </c>
      <c r="G9221">
        <v>0</v>
      </c>
      <c r="H9221">
        <v>0</v>
      </c>
      <c r="I9221">
        <v>5.9472999999999998E-2</v>
      </c>
    </row>
    <row r="9222" spans="1:9" x14ac:dyDescent="0.25">
      <c r="A9222">
        <v>2310090530</v>
      </c>
      <c r="B9222" t="s">
        <v>2314</v>
      </c>
      <c r="C9222" t="s">
        <v>142</v>
      </c>
      <c r="D9222" t="s">
        <v>143</v>
      </c>
      <c r="E9222">
        <v>0</v>
      </c>
      <c r="F9222" t="s">
        <v>36</v>
      </c>
      <c r="G9222">
        <v>0</v>
      </c>
      <c r="H9222">
        <v>0</v>
      </c>
      <c r="I9222">
        <v>5.7178E-2</v>
      </c>
    </row>
    <row r="9223" spans="1:9" x14ac:dyDescent="0.25">
      <c r="A9223">
        <v>2310090531</v>
      </c>
      <c r="B9223" t="s">
        <v>2315</v>
      </c>
      <c r="C9223" t="s">
        <v>130</v>
      </c>
      <c r="D9223" t="s">
        <v>131</v>
      </c>
      <c r="E9223">
        <v>843</v>
      </c>
      <c r="F9223" t="s">
        <v>36</v>
      </c>
      <c r="G9223">
        <v>0</v>
      </c>
      <c r="H9223">
        <v>0</v>
      </c>
      <c r="I9223">
        <v>5.8362999999999998E-2</v>
      </c>
    </row>
    <row r="9224" spans="1:9" x14ac:dyDescent="0.25">
      <c r="A9224">
        <v>2310090531</v>
      </c>
      <c r="B9224" t="s">
        <v>2315</v>
      </c>
      <c r="C9224" t="s">
        <v>2307</v>
      </c>
      <c r="D9224" t="s">
        <v>2308</v>
      </c>
      <c r="E9224">
        <v>0</v>
      </c>
      <c r="F9224" t="s">
        <v>36</v>
      </c>
      <c r="G9224">
        <v>0</v>
      </c>
      <c r="H9224">
        <v>0</v>
      </c>
      <c r="I9224">
        <v>6.0108000000000002E-2</v>
      </c>
    </row>
    <row r="9225" spans="1:9" x14ac:dyDescent="0.25">
      <c r="A9225">
        <v>2310090531</v>
      </c>
      <c r="B9225" t="s">
        <v>2315</v>
      </c>
      <c r="C9225" t="s">
        <v>142</v>
      </c>
      <c r="D9225" t="s">
        <v>143</v>
      </c>
      <c r="E9225">
        <v>0</v>
      </c>
      <c r="F9225" t="s">
        <v>36</v>
      </c>
      <c r="G9225">
        <v>0</v>
      </c>
      <c r="H9225">
        <v>0</v>
      </c>
      <c r="I9225">
        <v>5.8362999999999998E-2</v>
      </c>
    </row>
    <row r="9226" spans="1:9" x14ac:dyDescent="0.25">
      <c r="A9226">
        <v>2310090532</v>
      </c>
      <c r="B9226" t="s">
        <v>2316</v>
      </c>
      <c r="C9226" t="s">
        <v>130</v>
      </c>
      <c r="D9226" t="s">
        <v>131</v>
      </c>
      <c r="E9226" s="1">
        <v>1596</v>
      </c>
      <c r="F9226" t="s">
        <v>36</v>
      </c>
      <c r="G9226">
        <v>0</v>
      </c>
      <c r="H9226">
        <v>0</v>
      </c>
      <c r="I9226">
        <v>7.0250999999999994E-2</v>
      </c>
    </row>
    <row r="9227" spans="1:9" x14ac:dyDescent="0.25">
      <c r="A9227">
        <v>2310090532</v>
      </c>
      <c r="B9227" t="s">
        <v>2316</v>
      </c>
      <c r="C9227" t="s">
        <v>2307</v>
      </c>
      <c r="D9227" t="s">
        <v>2308</v>
      </c>
      <c r="E9227">
        <v>0</v>
      </c>
      <c r="F9227" t="s">
        <v>36</v>
      </c>
      <c r="G9227">
        <v>0</v>
      </c>
      <c r="H9227">
        <v>0</v>
      </c>
      <c r="I9227" s="1">
        <v>7.1980000000000002E-2</v>
      </c>
    </row>
    <row r="9228" spans="1:9" x14ac:dyDescent="0.25">
      <c r="A9228">
        <v>2310090532</v>
      </c>
      <c r="B9228" t="s">
        <v>2316</v>
      </c>
      <c r="C9228" t="s">
        <v>142</v>
      </c>
      <c r="D9228" t="s">
        <v>143</v>
      </c>
      <c r="E9228">
        <v>0</v>
      </c>
      <c r="F9228" t="s">
        <v>36</v>
      </c>
      <c r="G9228">
        <v>0</v>
      </c>
      <c r="H9228">
        <v>0</v>
      </c>
      <c r="I9228">
        <v>7.0250000000000007E-2</v>
      </c>
    </row>
    <row r="9229" spans="1:9" x14ac:dyDescent="0.25">
      <c r="A9229">
        <v>2310090533</v>
      </c>
      <c r="B9229" t="s">
        <v>2317</v>
      </c>
      <c r="C9229" t="s">
        <v>130</v>
      </c>
      <c r="D9229" t="s">
        <v>131</v>
      </c>
      <c r="E9229" s="1">
        <v>1054</v>
      </c>
      <c r="F9229" t="s">
        <v>36</v>
      </c>
      <c r="G9229">
        <v>0</v>
      </c>
      <c r="H9229">
        <v>0</v>
      </c>
      <c r="I9229">
        <v>4.3709999999999999E-2</v>
      </c>
    </row>
    <row r="9230" spans="1:9" x14ac:dyDescent="0.25">
      <c r="A9230">
        <v>2310090533</v>
      </c>
      <c r="B9230" t="s">
        <v>2317</v>
      </c>
      <c r="C9230" t="s">
        <v>2307</v>
      </c>
      <c r="D9230" t="s">
        <v>2308</v>
      </c>
      <c r="E9230">
        <v>0</v>
      </c>
      <c r="F9230" t="s">
        <v>36</v>
      </c>
      <c r="G9230">
        <v>0</v>
      </c>
      <c r="H9230">
        <v>0</v>
      </c>
      <c r="I9230">
        <v>5.3298999999999999E-2</v>
      </c>
    </row>
    <row r="9231" spans="1:9" x14ac:dyDescent="0.25">
      <c r="A9231">
        <v>2310090533</v>
      </c>
      <c r="B9231" t="s">
        <v>2317</v>
      </c>
      <c r="C9231" t="s">
        <v>142</v>
      </c>
      <c r="D9231" t="s">
        <v>143</v>
      </c>
      <c r="E9231">
        <v>0</v>
      </c>
      <c r="F9231" t="s">
        <v>36</v>
      </c>
      <c r="G9231">
        <v>0</v>
      </c>
      <c r="H9231">
        <v>0</v>
      </c>
      <c r="I9231">
        <v>4.3707999999999997E-2</v>
      </c>
    </row>
    <row r="9232" spans="1:9" x14ac:dyDescent="0.25">
      <c r="A9232">
        <v>2310090534</v>
      </c>
      <c r="B9232" t="s">
        <v>2318</v>
      </c>
      <c r="C9232" t="s">
        <v>130</v>
      </c>
      <c r="D9232" t="s">
        <v>131</v>
      </c>
      <c r="E9232" s="1">
        <v>2530</v>
      </c>
      <c r="F9232" t="s">
        <v>36</v>
      </c>
      <c r="G9232">
        <v>0</v>
      </c>
      <c r="H9232">
        <v>0</v>
      </c>
      <c r="I9232">
        <v>3.4372E-2</v>
      </c>
    </row>
    <row r="9233" spans="1:9" x14ac:dyDescent="0.25">
      <c r="A9233">
        <v>2310090534</v>
      </c>
      <c r="B9233" t="s">
        <v>2318</v>
      </c>
      <c r="C9233" t="s">
        <v>2307</v>
      </c>
      <c r="D9233" t="s">
        <v>2308</v>
      </c>
      <c r="E9233">
        <v>0</v>
      </c>
      <c r="F9233" t="s">
        <v>36</v>
      </c>
      <c r="G9233">
        <v>0</v>
      </c>
      <c r="H9233">
        <v>0</v>
      </c>
      <c r="I9233">
        <v>3.3499000000000001E-2</v>
      </c>
    </row>
    <row r="9234" spans="1:9" x14ac:dyDescent="0.25">
      <c r="A9234">
        <v>2310090534</v>
      </c>
      <c r="B9234" t="s">
        <v>2318</v>
      </c>
      <c r="C9234" t="s">
        <v>142</v>
      </c>
      <c r="D9234" t="s">
        <v>143</v>
      </c>
      <c r="E9234">
        <v>0</v>
      </c>
      <c r="F9234" t="s">
        <v>36</v>
      </c>
      <c r="G9234">
        <v>0</v>
      </c>
      <c r="H9234">
        <v>0</v>
      </c>
      <c r="I9234">
        <v>3.4372E-2</v>
      </c>
    </row>
    <row r="9235" spans="1:9" x14ac:dyDescent="0.25">
      <c r="A9235">
        <v>2310090535</v>
      </c>
      <c r="B9235" t="s">
        <v>2319</v>
      </c>
      <c r="C9235" t="s">
        <v>130</v>
      </c>
      <c r="D9235" t="s">
        <v>131</v>
      </c>
      <c r="E9235">
        <v>843</v>
      </c>
      <c r="F9235" t="s">
        <v>36</v>
      </c>
      <c r="G9235">
        <v>0</v>
      </c>
      <c r="H9235">
        <v>0</v>
      </c>
      <c r="I9235">
        <v>3.3961999999999999E-2</v>
      </c>
    </row>
    <row r="9236" spans="1:9" x14ac:dyDescent="0.25">
      <c r="A9236">
        <v>2310090535</v>
      </c>
      <c r="B9236" t="s">
        <v>2319</v>
      </c>
      <c r="C9236" t="s">
        <v>2307</v>
      </c>
      <c r="D9236" t="s">
        <v>2308</v>
      </c>
      <c r="E9236">
        <v>0</v>
      </c>
      <c r="F9236" t="s">
        <v>36</v>
      </c>
      <c r="G9236">
        <v>0</v>
      </c>
      <c r="H9236">
        <v>0</v>
      </c>
      <c r="I9236">
        <v>3.3987000000000003E-2</v>
      </c>
    </row>
    <row r="9237" spans="1:9" x14ac:dyDescent="0.25">
      <c r="A9237">
        <v>2310090535</v>
      </c>
      <c r="B9237" t="s">
        <v>2319</v>
      </c>
      <c r="C9237" t="s">
        <v>142</v>
      </c>
      <c r="D9237" t="s">
        <v>143</v>
      </c>
      <c r="E9237">
        <v>0</v>
      </c>
      <c r="F9237" t="s">
        <v>36</v>
      </c>
      <c r="G9237">
        <v>0</v>
      </c>
      <c r="H9237">
        <v>0</v>
      </c>
      <c r="I9237" s="1">
        <v>3.3959999999999997E-2</v>
      </c>
    </row>
    <row r="9238" spans="1:9" x14ac:dyDescent="0.25">
      <c r="A9238">
        <v>2310090536</v>
      </c>
      <c r="B9238" t="s">
        <v>2320</v>
      </c>
      <c r="C9238" t="s">
        <v>130</v>
      </c>
      <c r="D9238" t="s">
        <v>131</v>
      </c>
      <c r="E9238" s="1">
        <v>1355</v>
      </c>
      <c r="F9238" t="s">
        <v>36</v>
      </c>
      <c r="G9238">
        <v>0</v>
      </c>
      <c r="H9238">
        <v>0</v>
      </c>
      <c r="I9238">
        <v>3.2856000000000003E-2</v>
      </c>
    </row>
    <row r="9239" spans="1:9" x14ac:dyDescent="0.25">
      <c r="A9239">
        <v>2310090536</v>
      </c>
      <c r="B9239" t="s">
        <v>2320</v>
      </c>
      <c r="C9239" t="s">
        <v>2307</v>
      </c>
      <c r="D9239" t="s">
        <v>2308</v>
      </c>
      <c r="E9239">
        <v>0</v>
      </c>
      <c r="F9239" t="s">
        <v>36</v>
      </c>
      <c r="G9239">
        <v>0</v>
      </c>
      <c r="H9239">
        <v>0</v>
      </c>
      <c r="I9239">
        <v>3.2915E-2</v>
      </c>
    </row>
    <row r="9240" spans="1:9" x14ac:dyDescent="0.25">
      <c r="A9240">
        <v>2310090536</v>
      </c>
      <c r="B9240" t="s">
        <v>2320</v>
      </c>
      <c r="C9240" t="s">
        <v>142</v>
      </c>
      <c r="D9240" t="s">
        <v>143</v>
      </c>
      <c r="E9240">
        <v>0</v>
      </c>
      <c r="F9240" t="s">
        <v>36</v>
      </c>
      <c r="G9240">
        <v>0</v>
      </c>
      <c r="H9240">
        <v>0</v>
      </c>
      <c r="I9240">
        <v>3.2855000000000002E-2</v>
      </c>
    </row>
    <row r="9241" spans="1:9" x14ac:dyDescent="0.25">
      <c r="A9241">
        <v>2310090537</v>
      </c>
      <c r="B9241" t="s">
        <v>2321</v>
      </c>
      <c r="C9241" t="s">
        <v>130</v>
      </c>
      <c r="D9241" t="s">
        <v>131</v>
      </c>
      <c r="E9241" s="1">
        <v>1626</v>
      </c>
      <c r="F9241" t="s">
        <v>36</v>
      </c>
      <c r="G9241">
        <v>0</v>
      </c>
      <c r="H9241">
        <v>0</v>
      </c>
      <c r="I9241">
        <v>3.5031E-2</v>
      </c>
    </row>
    <row r="9242" spans="1:9" x14ac:dyDescent="0.25">
      <c r="A9242">
        <v>2310090537</v>
      </c>
      <c r="B9242" t="s">
        <v>2321</v>
      </c>
      <c r="C9242" t="s">
        <v>2307</v>
      </c>
      <c r="D9242" t="s">
        <v>2308</v>
      </c>
      <c r="E9242">
        <v>0</v>
      </c>
      <c r="F9242" t="s">
        <v>36</v>
      </c>
      <c r="G9242">
        <v>0</v>
      </c>
      <c r="H9242">
        <v>0</v>
      </c>
      <c r="I9242">
        <v>3.5342999999999999E-2</v>
      </c>
    </row>
    <row r="9243" spans="1:9" x14ac:dyDescent="0.25">
      <c r="A9243">
        <v>2310090537</v>
      </c>
      <c r="B9243" t="s">
        <v>2321</v>
      </c>
      <c r="C9243" t="s">
        <v>142</v>
      </c>
      <c r="D9243" t="s">
        <v>143</v>
      </c>
      <c r="E9243">
        <v>0</v>
      </c>
      <c r="F9243" t="s">
        <v>36</v>
      </c>
      <c r="G9243">
        <v>0</v>
      </c>
      <c r="H9243">
        <v>0</v>
      </c>
      <c r="I9243">
        <v>3.5033000000000002E-2</v>
      </c>
    </row>
    <row r="9244" spans="1:9" x14ac:dyDescent="0.25">
      <c r="A9244">
        <v>2310090537</v>
      </c>
      <c r="B9244" t="s">
        <v>2321</v>
      </c>
      <c r="C9244" t="s">
        <v>1678</v>
      </c>
      <c r="D9244" t="s">
        <v>1679</v>
      </c>
      <c r="E9244">
        <v>0</v>
      </c>
      <c r="F9244" t="s">
        <v>36</v>
      </c>
      <c r="G9244">
        <v>0</v>
      </c>
      <c r="H9244">
        <v>0</v>
      </c>
      <c r="I9244">
        <v>3.5033000000000002E-2</v>
      </c>
    </row>
    <row r="9245" spans="1:9" x14ac:dyDescent="0.25">
      <c r="A9245">
        <v>2310090538</v>
      </c>
      <c r="B9245" t="s">
        <v>2322</v>
      </c>
      <c r="C9245" t="s">
        <v>130</v>
      </c>
      <c r="D9245" t="s">
        <v>131</v>
      </c>
      <c r="E9245" s="1">
        <v>2107</v>
      </c>
      <c r="F9245" t="s">
        <v>36</v>
      </c>
      <c r="G9245">
        <v>0</v>
      </c>
      <c r="H9245">
        <v>0</v>
      </c>
      <c r="I9245">
        <v>3.7608000000000003E-2</v>
      </c>
    </row>
    <row r="9246" spans="1:9" x14ac:dyDescent="0.25">
      <c r="A9246">
        <v>2310090538</v>
      </c>
      <c r="B9246" t="s">
        <v>2322</v>
      </c>
      <c r="C9246" t="s">
        <v>2307</v>
      </c>
      <c r="D9246" t="s">
        <v>2308</v>
      </c>
      <c r="E9246">
        <v>0</v>
      </c>
      <c r="F9246" t="s">
        <v>36</v>
      </c>
      <c r="G9246">
        <v>0</v>
      </c>
      <c r="H9246">
        <v>0</v>
      </c>
      <c r="I9246">
        <v>3.6548999999999998E-2</v>
      </c>
    </row>
    <row r="9247" spans="1:9" x14ac:dyDescent="0.25">
      <c r="A9247">
        <v>2310090538</v>
      </c>
      <c r="B9247" t="s">
        <v>2322</v>
      </c>
      <c r="C9247" t="s">
        <v>142</v>
      </c>
      <c r="D9247" t="s">
        <v>143</v>
      </c>
      <c r="E9247">
        <v>0</v>
      </c>
      <c r="F9247" t="s">
        <v>36</v>
      </c>
      <c r="G9247">
        <v>0</v>
      </c>
      <c r="H9247">
        <v>0</v>
      </c>
      <c r="I9247">
        <v>3.7606000000000001E-2</v>
      </c>
    </row>
    <row r="9248" spans="1:9" x14ac:dyDescent="0.25">
      <c r="A9248">
        <v>2310090539</v>
      </c>
      <c r="B9248" t="s">
        <v>2323</v>
      </c>
      <c r="C9248" t="s">
        <v>130</v>
      </c>
      <c r="D9248" t="s">
        <v>131</v>
      </c>
      <c r="E9248" s="1">
        <v>1385</v>
      </c>
      <c r="F9248" t="s">
        <v>36</v>
      </c>
      <c r="G9248">
        <v>0</v>
      </c>
      <c r="H9248">
        <v>0</v>
      </c>
      <c r="I9248">
        <v>3.2736000000000001E-2</v>
      </c>
    </row>
    <row r="9249" spans="1:9" x14ac:dyDescent="0.25">
      <c r="A9249">
        <v>2310090539</v>
      </c>
      <c r="B9249" t="s">
        <v>2323</v>
      </c>
      <c r="C9249" t="s">
        <v>2307</v>
      </c>
      <c r="D9249" t="s">
        <v>2308</v>
      </c>
      <c r="E9249">
        <v>0</v>
      </c>
      <c r="F9249" t="s">
        <v>36</v>
      </c>
      <c r="G9249">
        <v>0</v>
      </c>
      <c r="H9249">
        <v>0</v>
      </c>
      <c r="I9249">
        <v>3.3931999999999997E-2</v>
      </c>
    </row>
    <row r="9250" spans="1:9" x14ac:dyDescent="0.25">
      <c r="A9250">
        <v>2310090539</v>
      </c>
      <c r="B9250" t="s">
        <v>2323</v>
      </c>
      <c r="C9250" t="s">
        <v>142</v>
      </c>
      <c r="D9250" t="s">
        <v>143</v>
      </c>
      <c r="E9250">
        <v>0</v>
      </c>
      <c r="F9250" t="s">
        <v>36</v>
      </c>
      <c r="G9250">
        <v>0</v>
      </c>
      <c r="H9250">
        <v>0</v>
      </c>
      <c r="I9250">
        <v>3.2736000000000001E-2</v>
      </c>
    </row>
    <row r="9251" spans="1:9" x14ac:dyDescent="0.25">
      <c r="A9251">
        <v>2310090540</v>
      </c>
      <c r="B9251" t="s">
        <v>2324</v>
      </c>
      <c r="C9251" t="s">
        <v>130</v>
      </c>
      <c r="D9251" t="s">
        <v>131</v>
      </c>
      <c r="E9251" s="1">
        <v>1061</v>
      </c>
      <c r="F9251" t="s">
        <v>36</v>
      </c>
      <c r="G9251">
        <v>0</v>
      </c>
      <c r="H9251">
        <v>0</v>
      </c>
      <c r="I9251">
        <v>3.6155E-2</v>
      </c>
    </row>
    <row r="9252" spans="1:9" x14ac:dyDescent="0.25">
      <c r="A9252">
        <v>2310090540</v>
      </c>
      <c r="B9252" t="s">
        <v>2324</v>
      </c>
      <c r="C9252" t="s">
        <v>2307</v>
      </c>
      <c r="D9252" t="s">
        <v>2308</v>
      </c>
      <c r="E9252">
        <v>0</v>
      </c>
      <c r="F9252" t="s">
        <v>36</v>
      </c>
      <c r="G9252">
        <v>0</v>
      </c>
      <c r="H9252">
        <v>0</v>
      </c>
      <c r="I9252">
        <v>3.5860000000000003E-2</v>
      </c>
    </row>
    <row r="9253" spans="1:9" x14ac:dyDescent="0.25">
      <c r="A9253">
        <v>2310090540</v>
      </c>
      <c r="B9253" t="s">
        <v>2324</v>
      </c>
      <c r="C9253" t="s">
        <v>142</v>
      </c>
      <c r="D9253" t="s">
        <v>143</v>
      </c>
      <c r="E9253">
        <v>0</v>
      </c>
      <c r="F9253" t="s">
        <v>36</v>
      </c>
      <c r="G9253">
        <v>0</v>
      </c>
      <c r="H9253">
        <v>0</v>
      </c>
      <c r="I9253">
        <v>3.6159999999999998E-2</v>
      </c>
    </row>
    <row r="9254" spans="1:9" x14ac:dyDescent="0.25">
      <c r="A9254">
        <v>2310130001</v>
      </c>
      <c r="B9254" t="s">
        <v>6228</v>
      </c>
      <c r="C9254" t="s">
        <v>8706</v>
      </c>
      <c r="D9254" t="s">
        <v>8707</v>
      </c>
      <c r="E9254" s="1">
        <v>1530</v>
      </c>
      <c r="F9254" t="s">
        <v>36</v>
      </c>
      <c r="G9254">
        <v>0</v>
      </c>
      <c r="H9254">
        <v>0</v>
      </c>
      <c r="I9254">
        <v>0.17849000000000001</v>
      </c>
    </row>
    <row r="9255" spans="1:9" x14ac:dyDescent="0.25">
      <c r="A9255">
        <v>2310130002</v>
      </c>
      <c r="B9255" t="s">
        <v>6163</v>
      </c>
      <c r="C9255" t="s">
        <v>8706</v>
      </c>
      <c r="D9255" t="s">
        <v>8707</v>
      </c>
      <c r="E9255" s="1">
        <v>3320</v>
      </c>
      <c r="F9255" t="s">
        <v>36</v>
      </c>
      <c r="G9255">
        <v>0</v>
      </c>
      <c r="H9255">
        <v>0</v>
      </c>
      <c r="I9255">
        <v>0.265627</v>
      </c>
    </row>
    <row r="9256" spans="1:9" x14ac:dyDescent="0.25">
      <c r="A9256">
        <v>2310130003</v>
      </c>
      <c r="B9256" t="s">
        <v>6182</v>
      </c>
      <c r="C9256" t="s">
        <v>8706</v>
      </c>
      <c r="D9256" t="s">
        <v>8707</v>
      </c>
      <c r="E9256" s="1">
        <v>3665</v>
      </c>
      <c r="F9256" t="s">
        <v>36</v>
      </c>
      <c r="G9256">
        <v>0</v>
      </c>
      <c r="H9256">
        <v>0</v>
      </c>
      <c r="I9256">
        <v>0.246808</v>
      </c>
    </row>
    <row r="9257" spans="1:9" x14ac:dyDescent="0.25">
      <c r="A9257">
        <v>2310140005</v>
      </c>
      <c r="B9257" t="s">
        <v>2325</v>
      </c>
      <c r="C9257" t="s">
        <v>130</v>
      </c>
      <c r="D9257" t="s">
        <v>131</v>
      </c>
      <c r="E9257">
        <v>19.7</v>
      </c>
      <c r="F9257" t="s">
        <v>89</v>
      </c>
      <c r="G9257">
        <v>0</v>
      </c>
      <c r="H9257">
        <v>0</v>
      </c>
      <c r="I9257">
        <v>6</v>
      </c>
    </row>
    <row r="9258" spans="1:9" x14ac:dyDescent="0.25">
      <c r="A9258">
        <v>2310140008</v>
      </c>
      <c r="B9258" t="s">
        <v>5818</v>
      </c>
      <c r="C9258" t="s">
        <v>8706</v>
      </c>
      <c r="D9258" t="s">
        <v>8707</v>
      </c>
      <c r="E9258">
        <v>68.900000000000006</v>
      </c>
      <c r="F9258" t="s">
        <v>89</v>
      </c>
      <c r="G9258">
        <v>0</v>
      </c>
      <c r="H9258">
        <v>0</v>
      </c>
      <c r="I9258">
        <v>4.148911</v>
      </c>
    </row>
    <row r="9259" spans="1:9" x14ac:dyDescent="0.25">
      <c r="A9259">
        <v>2310140014</v>
      </c>
      <c r="B9259" t="s">
        <v>2326</v>
      </c>
      <c r="C9259" t="s">
        <v>130</v>
      </c>
      <c r="D9259" t="s">
        <v>131</v>
      </c>
      <c r="E9259" s="1">
        <v>1811.3</v>
      </c>
      <c r="F9259" t="s">
        <v>89</v>
      </c>
      <c r="G9259">
        <v>0</v>
      </c>
      <c r="H9259">
        <v>0</v>
      </c>
      <c r="I9259">
        <v>27.10286</v>
      </c>
    </row>
    <row r="9260" spans="1:9" x14ac:dyDescent="0.25">
      <c r="A9260">
        <v>2310140015</v>
      </c>
      <c r="B9260" t="s">
        <v>2327</v>
      </c>
      <c r="C9260" t="s">
        <v>130</v>
      </c>
      <c r="D9260" t="s">
        <v>131</v>
      </c>
      <c r="E9260">
        <v>24</v>
      </c>
      <c r="F9260" t="s">
        <v>89</v>
      </c>
      <c r="G9260">
        <v>0</v>
      </c>
      <c r="H9260">
        <v>0</v>
      </c>
      <c r="I9260">
        <v>5.5</v>
      </c>
    </row>
    <row r="9261" spans="1:9" x14ac:dyDescent="0.25">
      <c r="A9261">
        <v>2310140203</v>
      </c>
      <c r="B9261" t="s">
        <v>2328</v>
      </c>
      <c r="C9261" t="s">
        <v>130</v>
      </c>
      <c r="D9261" t="s">
        <v>131</v>
      </c>
      <c r="E9261">
        <v>804.9</v>
      </c>
      <c r="F9261" t="s">
        <v>89</v>
      </c>
      <c r="G9261">
        <v>0</v>
      </c>
      <c r="H9261">
        <v>0</v>
      </c>
      <c r="I9261">
        <v>18.202757999999999</v>
      </c>
    </row>
    <row r="9262" spans="1:9" x14ac:dyDescent="0.25">
      <c r="A9262">
        <v>2310140204</v>
      </c>
      <c r="B9262" t="s">
        <v>2329</v>
      </c>
      <c r="C9262" t="s">
        <v>130</v>
      </c>
      <c r="D9262" t="s">
        <v>131</v>
      </c>
      <c r="E9262" s="1">
        <v>1118.7</v>
      </c>
      <c r="F9262" t="s">
        <v>89</v>
      </c>
      <c r="G9262">
        <v>0</v>
      </c>
      <c r="H9262">
        <v>0</v>
      </c>
      <c r="I9262">
        <v>25.515241</v>
      </c>
    </row>
    <row r="9263" spans="1:9" x14ac:dyDescent="0.25">
      <c r="A9263">
        <v>2310140206</v>
      </c>
      <c r="B9263" t="s">
        <v>2330</v>
      </c>
      <c r="C9263" t="s">
        <v>130</v>
      </c>
      <c r="D9263" t="s">
        <v>131</v>
      </c>
      <c r="E9263">
        <v>687.9</v>
      </c>
      <c r="F9263" t="s">
        <v>89</v>
      </c>
      <c r="G9263">
        <v>0</v>
      </c>
      <c r="H9263">
        <v>0</v>
      </c>
      <c r="I9263">
        <v>14.307632</v>
      </c>
    </row>
    <row r="9264" spans="1:9" x14ac:dyDescent="0.25">
      <c r="A9264">
        <v>2310140209</v>
      </c>
      <c r="B9264" t="s">
        <v>2331</v>
      </c>
      <c r="C9264" t="s">
        <v>130</v>
      </c>
      <c r="D9264" t="s">
        <v>131</v>
      </c>
      <c r="E9264">
        <v>32.700000000000003</v>
      </c>
      <c r="F9264" t="s">
        <v>89</v>
      </c>
      <c r="G9264">
        <v>0</v>
      </c>
      <c r="H9264">
        <v>0</v>
      </c>
      <c r="I9264">
        <v>8</v>
      </c>
    </row>
    <row r="9265" spans="1:9" x14ac:dyDescent="0.25">
      <c r="A9265">
        <v>2310140211</v>
      </c>
      <c r="B9265" t="s">
        <v>2332</v>
      </c>
      <c r="C9265" t="s">
        <v>130</v>
      </c>
      <c r="D9265" t="s">
        <v>131</v>
      </c>
      <c r="E9265">
        <v>738</v>
      </c>
      <c r="F9265" t="s">
        <v>89</v>
      </c>
      <c r="G9265">
        <v>0</v>
      </c>
      <c r="H9265">
        <v>0</v>
      </c>
      <c r="I9265">
        <v>18.637737000000001</v>
      </c>
    </row>
    <row r="9266" spans="1:9" x14ac:dyDescent="0.25">
      <c r="A9266">
        <v>2310160002</v>
      </c>
      <c r="B9266" t="s">
        <v>2333</v>
      </c>
      <c r="C9266" t="s">
        <v>130</v>
      </c>
      <c r="D9266" t="s">
        <v>131</v>
      </c>
      <c r="E9266" s="1">
        <v>168611</v>
      </c>
      <c r="F9266" t="s">
        <v>36</v>
      </c>
      <c r="G9266">
        <v>0</v>
      </c>
      <c r="H9266">
        <v>0</v>
      </c>
      <c r="I9266">
        <v>1.1542E-2</v>
      </c>
    </row>
    <row r="9267" spans="1:9" x14ac:dyDescent="0.25">
      <c r="A9267">
        <v>2310160002</v>
      </c>
      <c r="B9267" t="s">
        <v>2333</v>
      </c>
      <c r="C9267" t="s">
        <v>2307</v>
      </c>
      <c r="D9267" t="s">
        <v>2308</v>
      </c>
      <c r="E9267">
        <v>0</v>
      </c>
      <c r="F9267" t="s">
        <v>36</v>
      </c>
      <c r="G9267">
        <v>0</v>
      </c>
      <c r="H9267">
        <v>0</v>
      </c>
      <c r="I9267">
        <v>8.1429999999999992E-3</v>
      </c>
    </row>
    <row r="9268" spans="1:9" x14ac:dyDescent="0.25">
      <c r="A9268">
        <v>2310160002</v>
      </c>
      <c r="B9268" t="s">
        <v>2333</v>
      </c>
      <c r="C9268" t="s">
        <v>142</v>
      </c>
      <c r="D9268" t="s">
        <v>143</v>
      </c>
      <c r="E9268">
        <v>0</v>
      </c>
      <c r="F9268" t="s">
        <v>36</v>
      </c>
      <c r="G9268">
        <v>0</v>
      </c>
      <c r="H9268">
        <v>0</v>
      </c>
      <c r="I9268">
        <v>1.6114E-2</v>
      </c>
    </row>
    <row r="9269" spans="1:9" x14ac:dyDescent="0.25">
      <c r="A9269">
        <v>2310160005</v>
      </c>
      <c r="B9269" t="s">
        <v>2334</v>
      </c>
      <c r="C9269" t="s">
        <v>130</v>
      </c>
      <c r="D9269" t="s">
        <v>131</v>
      </c>
      <c r="E9269" s="1">
        <v>232320</v>
      </c>
      <c r="F9269" t="s">
        <v>36</v>
      </c>
      <c r="G9269">
        <v>0</v>
      </c>
      <c r="H9269">
        <v>0</v>
      </c>
      <c r="I9269">
        <v>4.0314000000000003E-2</v>
      </c>
    </row>
    <row r="9270" spans="1:9" x14ac:dyDescent="0.25">
      <c r="A9270">
        <v>2310160005</v>
      </c>
      <c r="B9270" t="s">
        <v>2334</v>
      </c>
      <c r="C9270" t="s">
        <v>2307</v>
      </c>
      <c r="D9270" t="s">
        <v>2308</v>
      </c>
      <c r="E9270">
        <v>0</v>
      </c>
      <c r="F9270" t="s">
        <v>36</v>
      </c>
      <c r="G9270">
        <v>0</v>
      </c>
      <c r="H9270">
        <v>0</v>
      </c>
      <c r="I9270">
        <v>0.145597</v>
      </c>
    </row>
    <row r="9271" spans="1:9" x14ac:dyDescent="0.25">
      <c r="A9271">
        <v>2310160005</v>
      </c>
      <c r="B9271" t="s">
        <v>2334</v>
      </c>
      <c r="C9271" t="s">
        <v>142</v>
      </c>
      <c r="D9271" t="s">
        <v>143</v>
      </c>
      <c r="E9271">
        <v>0</v>
      </c>
      <c r="F9271" t="s">
        <v>36</v>
      </c>
      <c r="G9271">
        <v>0</v>
      </c>
      <c r="H9271">
        <v>0</v>
      </c>
      <c r="I9271">
        <v>3.9542000000000001E-2</v>
      </c>
    </row>
    <row r="9272" spans="1:9" x14ac:dyDescent="0.25">
      <c r="A9272">
        <v>2310160007</v>
      </c>
      <c r="B9272" t="s">
        <v>6759</v>
      </c>
      <c r="C9272" t="s">
        <v>130</v>
      </c>
      <c r="D9272" t="s">
        <v>131</v>
      </c>
      <c r="E9272" s="1">
        <v>488671</v>
      </c>
      <c r="F9272" t="s">
        <v>36</v>
      </c>
      <c r="G9272">
        <v>0</v>
      </c>
      <c r="H9272">
        <v>0</v>
      </c>
      <c r="I9272">
        <v>1.6230000000000001E-2</v>
      </c>
    </row>
    <row r="9273" spans="1:9" x14ac:dyDescent="0.25">
      <c r="A9273">
        <v>2310160007</v>
      </c>
      <c r="B9273" t="s">
        <v>6759</v>
      </c>
      <c r="C9273" t="s">
        <v>2307</v>
      </c>
      <c r="D9273" t="s">
        <v>2308</v>
      </c>
      <c r="E9273">
        <v>0</v>
      </c>
      <c r="F9273" t="s">
        <v>36</v>
      </c>
      <c r="G9273">
        <v>0</v>
      </c>
      <c r="H9273">
        <v>0</v>
      </c>
      <c r="I9273">
        <v>2.6100999999999999E-2</v>
      </c>
    </row>
    <row r="9274" spans="1:9" x14ac:dyDescent="0.25">
      <c r="A9274">
        <v>2310160007</v>
      </c>
      <c r="B9274" t="s">
        <v>6759</v>
      </c>
      <c r="C9274" t="s">
        <v>142</v>
      </c>
      <c r="D9274" t="s">
        <v>143</v>
      </c>
      <c r="E9274">
        <v>0</v>
      </c>
      <c r="F9274" t="s">
        <v>36</v>
      </c>
      <c r="G9274">
        <v>0</v>
      </c>
      <c r="H9274">
        <v>0</v>
      </c>
      <c r="I9274">
        <v>1.523E-2</v>
      </c>
    </row>
    <row r="9275" spans="1:9" x14ac:dyDescent="0.25">
      <c r="A9275">
        <v>2310160062</v>
      </c>
      <c r="B9275" t="s">
        <v>2336</v>
      </c>
      <c r="C9275" t="s">
        <v>130</v>
      </c>
      <c r="D9275" t="s">
        <v>131</v>
      </c>
      <c r="E9275" s="1">
        <v>103885</v>
      </c>
      <c r="F9275" t="s">
        <v>36</v>
      </c>
      <c r="G9275">
        <v>0</v>
      </c>
      <c r="H9275">
        <v>0</v>
      </c>
      <c r="I9275">
        <v>2.0677999999999998E-2</v>
      </c>
    </row>
    <row r="9276" spans="1:9" x14ac:dyDescent="0.25">
      <c r="A9276">
        <v>2310160062</v>
      </c>
      <c r="B9276" t="s">
        <v>2336</v>
      </c>
      <c r="C9276" t="s">
        <v>2307</v>
      </c>
      <c r="D9276" t="s">
        <v>2308</v>
      </c>
      <c r="E9276">
        <v>0</v>
      </c>
      <c r="F9276" t="s">
        <v>36</v>
      </c>
      <c r="G9276">
        <v>0</v>
      </c>
      <c r="H9276">
        <v>0</v>
      </c>
      <c r="I9276">
        <v>2.1455999999999999E-2</v>
      </c>
    </row>
    <row r="9277" spans="1:9" x14ac:dyDescent="0.25">
      <c r="A9277">
        <v>2310160062</v>
      </c>
      <c r="B9277" t="s">
        <v>2336</v>
      </c>
      <c r="C9277" t="s">
        <v>142</v>
      </c>
      <c r="D9277" t="s">
        <v>143</v>
      </c>
      <c r="E9277">
        <v>0</v>
      </c>
      <c r="F9277" t="s">
        <v>36</v>
      </c>
      <c r="G9277">
        <v>0</v>
      </c>
      <c r="H9277">
        <v>0</v>
      </c>
      <c r="I9277">
        <v>1.7571E-2</v>
      </c>
    </row>
    <row r="9278" spans="1:9" x14ac:dyDescent="0.25">
      <c r="A9278">
        <v>2310160063</v>
      </c>
      <c r="B9278" t="s">
        <v>2337</v>
      </c>
      <c r="C9278" t="s">
        <v>130</v>
      </c>
      <c r="D9278" t="s">
        <v>131</v>
      </c>
      <c r="E9278" s="1">
        <v>216867.78950000001</v>
      </c>
      <c r="F9278" t="s">
        <v>36</v>
      </c>
      <c r="G9278">
        <v>0</v>
      </c>
      <c r="H9278">
        <v>0</v>
      </c>
      <c r="I9278">
        <v>1.8343000000000002E-2</v>
      </c>
    </row>
    <row r="9279" spans="1:9" x14ac:dyDescent="0.25">
      <c r="A9279">
        <v>2310160063</v>
      </c>
      <c r="B9279" t="s">
        <v>2337</v>
      </c>
      <c r="C9279" t="s">
        <v>2307</v>
      </c>
      <c r="D9279" t="s">
        <v>2308</v>
      </c>
      <c r="E9279">
        <v>0</v>
      </c>
      <c r="F9279" t="s">
        <v>36</v>
      </c>
      <c r="G9279">
        <v>0</v>
      </c>
      <c r="H9279">
        <v>0</v>
      </c>
      <c r="I9279">
        <v>1.7170000000000001E-2</v>
      </c>
    </row>
    <row r="9280" spans="1:9" x14ac:dyDescent="0.25">
      <c r="A9280">
        <v>2310160063</v>
      </c>
      <c r="B9280" t="s">
        <v>2337</v>
      </c>
      <c r="C9280" t="s">
        <v>142</v>
      </c>
      <c r="D9280" t="s">
        <v>143</v>
      </c>
      <c r="E9280">
        <v>0</v>
      </c>
      <c r="F9280" t="s">
        <v>36</v>
      </c>
      <c r="G9280">
        <v>0</v>
      </c>
      <c r="H9280">
        <v>0</v>
      </c>
      <c r="I9280">
        <v>1.9144000000000001E-2</v>
      </c>
    </row>
    <row r="9281" spans="1:9" x14ac:dyDescent="0.25">
      <c r="A9281">
        <v>2310160064</v>
      </c>
      <c r="B9281" t="s">
        <v>2338</v>
      </c>
      <c r="C9281" t="s">
        <v>130</v>
      </c>
      <c r="D9281" t="s">
        <v>131</v>
      </c>
      <c r="E9281" s="1">
        <v>201925.30989999999</v>
      </c>
      <c r="F9281" t="s">
        <v>36</v>
      </c>
      <c r="G9281">
        <v>0</v>
      </c>
      <c r="H9281">
        <v>0</v>
      </c>
      <c r="I9281">
        <v>1.6871000000000001E-2</v>
      </c>
    </row>
    <row r="9282" spans="1:9" x14ac:dyDescent="0.25">
      <c r="A9282">
        <v>2310160064</v>
      </c>
      <c r="B9282" t="s">
        <v>2338</v>
      </c>
      <c r="C9282" t="s">
        <v>2307</v>
      </c>
      <c r="D9282" t="s">
        <v>2308</v>
      </c>
      <c r="E9282">
        <v>0</v>
      </c>
      <c r="F9282" t="s">
        <v>36</v>
      </c>
      <c r="G9282">
        <v>0</v>
      </c>
      <c r="H9282">
        <v>0</v>
      </c>
      <c r="I9282">
        <v>1.6312E-2</v>
      </c>
    </row>
    <row r="9283" spans="1:9" x14ac:dyDescent="0.25">
      <c r="A9283">
        <v>2310160064</v>
      </c>
      <c r="B9283" t="s">
        <v>2338</v>
      </c>
      <c r="C9283" t="s">
        <v>142</v>
      </c>
      <c r="D9283" t="s">
        <v>143</v>
      </c>
      <c r="E9283">
        <v>0</v>
      </c>
      <c r="F9283" t="s">
        <v>36</v>
      </c>
      <c r="G9283">
        <v>0</v>
      </c>
      <c r="H9283">
        <v>0</v>
      </c>
      <c r="I9283">
        <v>1.7135000000000001E-2</v>
      </c>
    </row>
    <row r="9284" spans="1:9" x14ac:dyDescent="0.25">
      <c r="A9284">
        <v>2310160065</v>
      </c>
      <c r="B9284" t="s">
        <v>2339</v>
      </c>
      <c r="C9284" t="s">
        <v>130</v>
      </c>
      <c r="D9284" t="s">
        <v>131</v>
      </c>
      <c r="E9284" s="1">
        <v>10291</v>
      </c>
      <c r="F9284" t="s">
        <v>36</v>
      </c>
      <c r="G9284">
        <v>0</v>
      </c>
      <c r="H9284">
        <v>0</v>
      </c>
      <c r="I9284">
        <v>2.9113E-2</v>
      </c>
    </row>
    <row r="9285" spans="1:9" x14ac:dyDescent="0.25">
      <c r="A9285">
        <v>2310160065</v>
      </c>
      <c r="B9285" t="s">
        <v>2339</v>
      </c>
      <c r="C9285" t="s">
        <v>142</v>
      </c>
      <c r="D9285" t="s">
        <v>143</v>
      </c>
      <c r="E9285">
        <v>0</v>
      </c>
      <c r="F9285" t="s">
        <v>36</v>
      </c>
      <c r="G9285">
        <v>0</v>
      </c>
      <c r="H9285">
        <v>0</v>
      </c>
      <c r="I9285">
        <v>2.9113E-2</v>
      </c>
    </row>
    <row r="9286" spans="1:9" x14ac:dyDescent="0.25">
      <c r="A9286">
        <v>2310160069</v>
      </c>
      <c r="B9286" t="s">
        <v>2340</v>
      </c>
      <c r="C9286" t="s">
        <v>130</v>
      </c>
      <c r="D9286" t="s">
        <v>131</v>
      </c>
      <c r="E9286" s="1">
        <v>9156</v>
      </c>
      <c r="F9286" t="s">
        <v>36</v>
      </c>
      <c r="G9286">
        <v>0</v>
      </c>
      <c r="H9286">
        <v>0</v>
      </c>
      <c r="I9286">
        <v>2.813E-3</v>
      </c>
    </row>
    <row r="9287" spans="1:9" x14ac:dyDescent="0.25">
      <c r="A9287">
        <v>2310160069</v>
      </c>
      <c r="B9287" t="s">
        <v>2340</v>
      </c>
      <c r="C9287" t="s">
        <v>142</v>
      </c>
      <c r="D9287" t="s">
        <v>143</v>
      </c>
      <c r="E9287">
        <v>0</v>
      </c>
      <c r="F9287" t="s">
        <v>36</v>
      </c>
      <c r="G9287">
        <v>0</v>
      </c>
      <c r="H9287">
        <v>0</v>
      </c>
      <c r="I9287">
        <v>2.8140000000000001E-3</v>
      </c>
    </row>
    <row r="9288" spans="1:9" x14ac:dyDescent="0.25">
      <c r="A9288">
        <v>2310160090</v>
      </c>
      <c r="B9288" t="s">
        <v>2341</v>
      </c>
      <c r="C9288" t="s">
        <v>130</v>
      </c>
      <c r="D9288" t="s">
        <v>131</v>
      </c>
      <c r="E9288" s="1">
        <v>24170</v>
      </c>
      <c r="F9288" t="s">
        <v>36</v>
      </c>
      <c r="G9288">
        <v>0</v>
      </c>
      <c r="H9288">
        <v>0</v>
      </c>
      <c r="I9288">
        <v>5.6251000000000002E-2</v>
      </c>
    </row>
    <row r="9289" spans="1:9" x14ac:dyDescent="0.25">
      <c r="A9289">
        <v>2310160090</v>
      </c>
      <c r="B9289" t="s">
        <v>2341</v>
      </c>
      <c r="C9289" t="s">
        <v>2307</v>
      </c>
      <c r="D9289" t="s">
        <v>2308</v>
      </c>
      <c r="E9289">
        <v>0</v>
      </c>
      <c r="F9289" t="s">
        <v>36</v>
      </c>
      <c r="G9289">
        <v>0</v>
      </c>
      <c r="H9289">
        <v>0</v>
      </c>
      <c r="I9289">
        <v>3.1248000000000001E-2</v>
      </c>
    </row>
    <row r="9290" spans="1:9" x14ac:dyDescent="0.25">
      <c r="A9290">
        <v>2310160090</v>
      </c>
      <c r="B9290" t="s">
        <v>2341</v>
      </c>
      <c r="C9290" t="s">
        <v>142</v>
      </c>
      <c r="D9290" t="s">
        <v>143</v>
      </c>
      <c r="E9290">
        <v>0</v>
      </c>
      <c r="F9290" t="s">
        <v>36</v>
      </c>
      <c r="G9290">
        <v>0</v>
      </c>
      <c r="H9290">
        <v>0</v>
      </c>
      <c r="I9290">
        <v>5.6235E-2</v>
      </c>
    </row>
    <row r="9291" spans="1:9" x14ac:dyDescent="0.25">
      <c r="A9291">
        <v>2310160103</v>
      </c>
      <c r="B9291" t="s">
        <v>2342</v>
      </c>
      <c r="C9291" t="s">
        <v>130</v>
      </c>
      <c r="D9291" t="s">
        <v>131</v>
      </c>
      <c r="E9291" s="1">
        <v>2897</v>
      </c>
      <c r="F9291" t="s">
        <v>36</v>
      </c>
      <c r="G9291">
        <v>0</v>
      </c>
      <c r="H9291">
        <v>0</v>
      </c>
      <c r="I9291">
        <v>1.2710000000000001E-2</v>
      </c>
    </row>
    <row r="9292" spans="1:9" x14ac:dyDescent="0.25">
      <c r="A9292">
        <v>2310160103</v>
      </c>
      <c r="B9292" t="s">
        <v>2342</v>
      </c>
      <c r="C9292" t="s">
        <v>2307</v>
      </c>
      <c r="D9292" t="s">
        <v>2308</v>
      </c>
      <c r="E9292">
        <v>0</v>
      </c>
      <c r="F9292" t="s">
        <v>36</v>
      </c>
      <c r="G9292">
        <v>0</v>
      </c>
      <c r="H9292">
        <v>0</v>
      </c>
      <c r="I9292">
        <v>1.2710000000000001E-2</v>
      </c>
    </row>
    <row r="9293" spans="1:9" x14ac:dyDescent="0.25">
      <c r="A9293">
        <v>2310160103</v>
      </c>
      <c r="B9293" t="s">
        <v>2342</v>
      </c>
      <c r="C9293" t="s">
        <v>142</v>
      </c>
      <c r="D9293" t="s">
        <v>143</v>
      </c>
      <c r="E9293">
        <v>0</v>
      </c>
      <c r="F9293" t="s">
        <v>36</v>
      </c>
      <c r="G9293">
        <v>0</v>
      </c>
      <c r="H9293">
        <v>0</v>
      </c>
      <c r="I9293">
        <v>1.2710000000000001E-2</v>
      </c>
    </row>
    <row r="9294" spans="1:9" x14ac:dyDescent="0.25">
      <c r="A9294">
        <v>2310160104</v>
      </c>
      <c r="B9294" t="s">
        <v>2343</v>
      </c>
      <c r="C9294" t="s">
        <v>130</v>
      </c>
      <c r="D9294" t="s">
        <v>131</v>
      </c>
      <c r="E9294" s="1">
        <v>2441.0909000000001</v>
      </c>
      <c r="F9294" t="s">
        <v>36</v>
      </c>
      <c r="G9294">
        <v>0</v>
      </c>
      <c r="H9294">
        <v>0</v>
      </c>
      <c r="I9294">
        <v>1.1818E-2</v>
      </c>
    </row>
    <row r="9295" spans="1:9" x14ac:dyDescent="0.25">
      <c r="A9295">
        <v>2310160104</v>
      </c>
      <c r="B9295" t="s">
        <v>2343</v>
      </c>
      <c r="C9295" t="s">
        <v>2307</v>
      </c>
      <c r="D9295" t="s">
        <v>2308</v>
      </c>
      <c r="E9295">
        <v>0</v>
      </c>
      <c r="F9295" t="s">
        <v>36</v>
      </c>
      <c r="G9295">
        <v>0</v>
      </c>
      <c r="H9295">
        <v>0</v>
      </c>
      <c r="I9295">
        <v>1.2633999999999999E-2</v>
      </c>
    </row>
    <row r="9296" spans="1:9" x14ac:dyDescent="0.25">
      <c r="A9296">
        <v>2310160104</v>
      </c>
      <c r="B9296" t="s">
        <v>2343</v>
      </c>
      <c r="C9296" t="s">
        <v>142</v>
      </c>
      <c r="D9296" t="s">
        <v>143</v>
      </c>
      <c r="E9296">
        <v>0</v>
      </c>
      <c r="F9296" t="s">
        <v>36</v>
      </c>
      <c r="G9296">
        <v>0</v>
      </c>
      <c r="H9296">
        <v>0</v>
      </c>
      <c r="I9296">
        <v>1.1818E-2</v>
      </c>
    </row>
    <row r="9297" spans="1:9" x14ac:dyDescent="0.25">
      <c r="A9297">
        <v>2310160110</v>
      </c>
      <c r="B9297" t="s">
        <v>2344</v>
      </c>
      <c r="C9297" t="s">
        <v>130</v>
      </c>
      <c r="D9297" t="s">
        <v>131</v>
      </c>
      <c r="E9297" s="1">
        <v>2666</v>
      </c>
      <c r="F9297" t="s">
        <v>36</v>
      </c>
      <c r="G9297">
        <v>0</v>
      </c>
      <c r="H9297">
        <v>0</v>
      </c>
      <c r="I9297">
        <v>1.6159E-2</v>
      </c>
    </row>
    <row r="9298" spans="1:9" x14ac:dyDescent="0.25">
      <c r="A9298">
        <v>2310160110</v>
      </c>
      <c r="B9298" t="s">
        <v>2344</v>
      </c>
      <c r="C9298" t="s">
        <v>2307</v>
      </c>
      <c r="D9298" t="s">
        <v>2308</v>
      </c>
      <c r="E9298">
        <v>0</v>
      </c>
      <c r="F9298" t="s">
        <v>36</v>
      </c>
      <c r="G9298">
        <v>0</v>
      </c>
      <c r="H9298">
        <v>0</v>
      </c>
      <c r="I9298">
        <v>2.1068E-2</v>
      </c>
    </row>
    <row r="9299" spans="1:9" x14ac:dyDescent="0.25">
      <c r="A9299">
        <v>2310160110</v>
      </c>
      <c r="B9299" t="s">
        <v>2344</v>
      </c>
      <c r="C9299" t="s">
        <v>142</v>
      </c>
      <c r="D9299" t="s">
        <v>143</v>
      </c>
      <c r="E9299">
        <v>0</v>
      </c>
      <c r="F9299" t="s">
        <v>36</v>
      </c>
      <c r="G9299">
        <v>0</v>
      </c>
      <c r="H9299">
        <v>0</v>
      </c>
      <c r="I9299">
        <v>1.6157999999999999E-2</v>
      </c>
    </row>
    <row r="9300" spans="1:9" x14ac:dyDescent="0.25">
      <c r="A9300">
        <v>2310160111</v>
      </c>
      <c r="B9300" t="s">
        <v>2345</v>
      </c>
      <c r="C9300" t="s">
        <v>130</v>
      </c>
      <c r="D9300" t="s">
        <v>131</v>
      </c>
      <c r="E9300">
        <v>0</v>
      </c>
      <c r="F9300" t="s">
        <v>36</v>
      </c>
      <c r="G9300">
        <v>0</v>
      </c>
      <c r="H9300">
        <v>0</v>
      </c>
      <c r="I9300">
        <v>9.5149999999999992E-3</v>
      </c>
    </row>
    <row r="9301" spans="1:9" x14ac:dyDescent="0.25">
      <c r="A9301">
        <v>2310160166</v>
      </c>
      <c r="B9301" t="s">
        <v>2346</v>
      </c>
      <c r="C9301" t="s">
        <v>130</v>
      </c>
      <c r="D9301" t="s">
        <v>131</v>
      </c>
      <c r="E9301" s="1">
        <v>1238</v>
      </c>
      <c r="F9301" t="s">
        <v>36</v>
      </c>
      <c r="G9301">
        <v>0</v>
      </c>
      <c r="H9301">
        <v>0</v>
      </c>
      <c r="I9301">
        <v>5.9766E-2</v>
      </c>
    </row>
    <row r="9302" spans="1:9" x14ac:dyDescent="0.25">
      <c r="A9302">
        <v>2310160166</v>
      </c>
      <c r="B9302" t="s">
        <v>2346</v>
      </c>
      <c r="C9302" t="s">
        <v>142</v>
      </c>
      <c r="D9302" t="s">
        <v>143</v>
      </c>
      <c r="E9302">
        <v>0</v>
      </c>
      <c r="F9302" t="s">
        <v>36</v>
      </c>
      <c r="G9302">
        <v>0</v>
      </c>
      <c r="H9302">
        <v>0</v>
      </c>
      <c r="I9302">
        <v>5.9759E-2</v>
      </c>
    </row>
    <row r="9303" spans="1:9" x14ac:dyDescent="0.25">
      <c r="A9303">
        <v>2310160182</v>
      </c>
      <c r="B9303" t="s">
        <v>6760</v>
      </c>
      <c r="C9303" t="s">
        <v>130</v>
      </c>
      <c r="D9303" t="s">
        <v>131</v>
      </c>
      <c r="E9303" s="1">
        <v>17500</v>
      </c>
      <c r="F9303" t="s">
        <v>36</v>
      </c>
      <c r="G9303">
        <v>0</v>
      </c>
      <c r="H9303">
        <v>0</v>
      </c>
      <c r="I9303">
        <v>1.7668E-2</v>
      </c>
    </row>
    <row r="9304" spans="1:9" x14ac:dyDescent="0.25">
      <c r="A9304">
        <v>2310160214</v>
      </c>
      <c r="B9304" t="s">
        <v>2347</v>
      </c>
      <c r="C9304" t="s">
        <v>130</v>
      </c>
      <c r="D9304" t="s">
        <v>131</v>
      </c>
      <c r="E9304" s="1">
        <v>3925</v>
      </c>
      <c r="F9304" t="s">
        <v>36</v>
      </c>
      <c r="G9304">
        <v>0</v>
      </c>
      <c r="H9304">
        <v>0</v>
      </c>
      <c r="I9304">
        <v>1.1126E-2</v>
      </c>
    </row>
    <row r="9305" spans="1:9" x14ac:dyDescent="0.25">
      <c r="A9305">
        <v>2310160214</v>
      </c>
      <c r="B9305" t="s">
        <v>2347</v>
      </c>
      <c r="C9305" t="s">
        <v>2307</v>
      </c>
      <c r="D9305" t="s">
        <v>2308</v>
      </c>
      <c r="E9305">
        <v>0</v>
      </c>
      <c r="F9305" t="s">
        <v>36</v>
      </c>
      <c r="G9305">
        <v>0</v>
      </c>
      <c r="H9305">
        <v>0</v>
      </c>
      <c r="I9305">
        <v>1.1394E-2</v>
      </c>
    </row>
    <row r="9306" spans="1:9" x14ac:dyDescent="0.25">
      <c r="A9306">
        <v>2310160214</v>
      </c>
      <c r="B9306" t="s">
        <v>2347</v>
      </c>
      <c r="C9306" t="s">
        <v>142</v>
      </c>
      <c r="D9306" t="s">
        <v>143</v>
      </c>
      <c r="E9306">
        <v>0</v>
      </c>
      <c r="F9306" t="s">
        <v>36</v>
      </c>
      <c r="G9306">
        <v>0</v>
      </c>
      <c r="H9306">
        <v>0</v>
      </c>
      <c r="I9306">
        <v>1.1127E-2</v>
      </c>
    </row>
    <row r="9307" spans="1:9" x14ac:dyDescent="0.25">
      <c r="A9307">
        <v>2310160219</v>
      </c>
      <c r="B9307" t="s">
        <v>2348</v>
      </c>
      <c r="C9307" t="s">
        <v>130</v>
      </c>
      <c r="D9307" t="s">
        <v>131</v>
      </c>
      <c r="E9307" s="1">
        <v>2897.0018</v>
      </c>
      <c r="F9307" t="s">
        <v>36</v>
      </c>
      <c r="G9307">
        <v>0</v>
      </c>
      <c r="H9307">
        <v>0</v>
      </c>
      <c r="I9307">
        <v>1.0621E-2</v>
      </c>
    </row>
    <row r="9308" spans="1:9" x14ac:dyDescent="0.25">
      <c r="A9308">
        <v>2310160219</v>
      </c>
      <c r="B9308" t="s">
        <v>2348</v>
      </c>
      <c r="C9308" t="s">
        <v>2307</v>
      </c>
      <c r="D9308" t="s">
        <v>2308</v>
      </c>
      <c r="E9308">
        <v>0</v>
      </c>
      <c r="F9308" t="s">
        <v>36</v>
      </c>
      <c r="G9308">
        <v>0</v>
      </c>
      <c r="H9308">
        <v>0</v>
      </c>
      <c r="I9308">
        <v>1.0943E-2</v>
      </c>
    </row>
    <row r="9309" spans="1:9" x14ac:dyDescent="0.25">
      <c r="A9309">
        <v>2310160219</v>
      </c>
      <c r="B9309" t="s">
        <v>2348</v>
      </c>
      <c r="C9309" t="s">
        <v>142</v>
      </c>
      <c r="D9309" t="s">
        <v>143</v>
      </c>
      <c r="E9309">
        <v>0</v>
      </c>
      <c r="F9309" t="s">
        <v>36</v>
      </c>
      <c r="G9309">
        <v>0</v>
      </c>
      <c r="H9309">
        <v>0</v>
      </c>
      <c r="I9309">
        <v>1.0619999999999999E-2</v>
      </c>
    </row>
    <row r="9310" spans="1:9" x14ac:dyDescent="0.25">
      <c r="A9310">
        <v>2310160220</v>
      </c>
      <c r="B9310" t="s">
        <v>2349</v>
      </c>
      <c r="C9310" t="s">
        <v>130</v>
      </c>
      <c r="D9310" t="s">
        <v>131</v>
      </c>
      <c r="E9310">
        <v>373.73</v>
      </c>
      <c r="F9310" t="s">
        <v>36</v>
      </c>
      <c r="G9310">
        <v>0</v>
      </c>
      <c r="H9310">
        <v>0</v>
      </c>
      <c r="I9310">
        <v>1.0141000000000001E-2</v>
      </c>
    </row>
    <row r="9311" spans="1:9" x14ac:dyDescent="0.25">
      <c r="A9311">
        <v>2310160220</v>
      </c>
      <c r="B9311" t="s">
        <v>2349</v>
      </c>
      <c r="C9311" t="s">
        <v>2307</v>
      </c>
      <c r="D9311" t="s">
        <v>2308</v>
      </c>
      <c r="E9311">
        <v>0</v>
      </c>
      <c r="F9311" t="s">
        <v>36</v>
      </c>
      <c r="G9311">
        <v>0</v>
      </c>
      <c r="H9311">
        <v>0</v>
      </c>
      <c r="I9311">
        <v>1.0551E-2</v>
      </c>
    </row>
    <row r="9312" spans="1:9" x14ac:dyDescent="0.25">
      <c r="A9312">
        <v>2310160220</v>
      </c>
      <c r="B9312" t="s">
        <v>2349</v>
      </c>
      <c r="C9312" t="s">
        <v>142</v>
      </c>
      <c r="D9312" t="s">
        <v>143</v>
      </c>
      <c r="E9312">
        <v>0</v>
      </c>
      <c r="F9312" t="s">
        <v>36</v>
      </c>
      <c r="G9312">
        <v>0</v>
      </c>
      <c r="H9312">
        <v>0</v>
      </c>
      <c r="I9312">
        <v>1.0123999999999999E-2</v>
      </c>
    </row>
    <row r="9313" spans="1:9" x14ac:dyDescent="0.25">
      <c r="A9313">
        <v>2310160225</v>
      </c>
      <c r="B9313" t="s">
        <v>2350</v>
      </c>
      <c r="C9313" t="s">
        <v>130</v>
      </c>
      <c r="D9313" t="s">
        <v>131</v>
      </c>
      <c r="E9313" s="1">
        <v>2444</v>
      </c>
      <c r="F9313" t="s">
        <v>36</v>
      </c>
      <c r="G9313">
        <v>0</v>
      </c>
      <c r="H9313">
        <v>0</v>
      </c>
      <c r="I9313">
        <v>1.0728E-2</v>
      </c>
    </row>
    <row r="9314" spans="1:9" x14ac:dyDescent="0.25">
      <c r="A9314">
        <v>2310160225</v>
      </c>
      <c r="B9314" t="s">
        <v>2350</v>
      </c>
      <c r="C9314" t="s">
        <v>2307</v>
      </c>
      <c r="D9314" t="s">
        <v>2308</v>
      </c>
      <c r="E9314">
        <v>0</v>
      </c>
      <c r="F9314" t="s">
        <v>36</v>
      </c>
      <c r="G9314">
        <v>0</v>
      </c>
      <c r="H9314">
        <v>0</v>
      </c>
      <c r="I9314">
        <v>1.0880000000000001E-2</v>
      </c>
    </row>
    <row r="9315" spans="1:9" x14ac:dyDescent="0.25">
      <c r="A9315">
        <v>2310160225</v>
      </c>
      <c r="B9315" t="s">
        <v>2350</v>
      </c>
      <c r="C9315" t="s">
        <v>142</v>
      </c>
      <c r="D9315" t="s">
        <v>143</v>
      </c>
      <c r="E9315">
        <v>0</v>
      </c>
      <c r="F9315" t="s">
        <v>36</v>
      </c>
      <c r="G9315">
        <v>0</v>
      </c>
      <c r="H9315">
        <v>0</v>
      </c>
      <c r="I9315">
        <v>1.0729000000000001E-2</v>
      </c>
    </row>
    <row r="9316" spans="1:9" x14ac:dyDescent="0.25">
      <c r="A9316">
        <v>2310160230</v>
      </c>
      <c r="B9316" t="s">
        <v>2351</v>
      </c>
      <c r="C9316" t="s">
        <v>130</v>
      </c>
      <c r="D9316" t="s">
        <v>131</v>
      </c>
      <c r="E9316" s="1">
        <v>2000.0036</v>
      </c>
      <c r="F9316" t="s">
        <v>36</v>
      </c>
      <c r="G9316">
        <v>0</v>
      </c>
      <c r="H9316">
        <v>0</v>
      </c>
      <c r="I9316">
        <v>9.7000000000000003E-3</v>
      </c>
    </row>
    <row r="9317" spans="1:9" x14ac:dyDescent="0.25">
      <c r="A9317">
        <v>2310160230</v>
      </c>
      <c r="B9317" t="s">
        <v>2351</v>
      </c>
      <c r="C9317" t="s">
        <v>2307</v>
      </c>
      <c r="D9317" t="s">
        <v>2308</v>
      </c>
      <c r="E9317">
        <v>0</v>
      </c>
      <c r="F9317" t="s">
        <v>36</v>
      </c>
      <c r="G9317">
        <v>0</v>
      </c>
      <c r="H9317">
        <v>0</v>
      </c>
      <c r="I9317">
        <v>9.7040000000000008E-3</v>
      </c>
    </row>
    <row r="9318" spans="1:9" x14ac:dyDescent="0.25">
      <c r="A9318">
        <v>2310160230</v>
      </c>
      <c r="B9318" t="s">
        <v>2351</v>
      </c>
      <c r="C9318" t="s">
        <v>142</v>
      </c>
      <c r="D9318" t="s">
        <v>143</v>
      </c>
      <c r="E9318">
        <v>0</v>
      </c>
      <c r="F9318" t="s">
        <v>36</v>
      </c>
      <c r="G9318">
        <v>0</v>
      </c>
      <c r="H9318">
        <v>0</v>
      </c>
      <c r="I9318">
        <v>9.7009999999999996E-3</v>
      </c>
    </row>
    <row r="9319" spans="1:9" x14ac:dyDescent="0.25">
      <c r="A9319">
        <v>2310160231</v>
      </c>
      <c r="B9319" t="s">
        <v>2352</v>
      </c>
      <c r="C9319" t="s">
        <v>130</v>
      </c>
      <c r="D9319" t="s">
        <v>131</v>
      </c>
      <c r="E9319">
        <v>300</v>
      </c>
      <c r="F9319" t="s">
        <v>36</v>
      </c>
      <c r="G9319">
        <v>0</v>
      </c>
      <c r="H9319">
        <v>0</v>
      </c>
      <c r="I9319">
        <v>1.0233000000000001E-2</v>
      </c>
    </row>
    <row r="9320" spans="1:9" x14ac:dyDescent="0.25">
      <c r="A9320">
        <v>2310160231</v>
      </c>
      <c r="B9320" t="s">
        <v>2352</v>
      </c>
      <c r="C9320" t="s">
        <v>2307</v>
      </c>
      <c r="D9320" t="s">
        <v>2308</v>
      </c>
      <c r="E9320">
        <v>0</v>
      </c>
      <c r="F9320" t="s">
        <v>36</v>
      </c>
      <c r="G9320">
        <v>0</v>
      </c>
      <c r="H9320">
        <v>0</v>
      </c>
      <c r="I9320">
        <v>1.0295E-2</v>
      </c>
    </row>
    <row r="9321" spans="1:9" x14ac:dyDescent="0.25">
      <c r="A9321">
        <v>2310160231</v>
      </c>
      <c r="B9321" t="s">
        <v>2352</v>
      </c>
      <c r="C9321" t="s">
        <v>142</v>
      </c>
      <c r="D9321" t="s">
        <v>143</v>
      </c>
      <c r="E9321">
        <v>0</v>
      </c>
      <c r="F9321" t="s">
        <v>36</v>
      </c>
      <c r="G9321">
        <v>0</v>
      </c>
      <c r="H9321">
        <v>0</v>
      </c>
      <c r="I9321">
        <v>1.0217E-2</v>
      </c>
    </row>
    <row r="9322" spans="1:9" x14ac:dyDescent="0.25">
      <c r="A9322">
        <v>2310160238</v>
      </c>
      <c r="B9322" t="s">
        <v>2353</v>
      </c>
      <c r="C9322" t="s">
        <v>130</v>
      </c>
      <c r="D9322" t="s">
        <v>131</v>
      </c>
      <c r="E9322" s="1">
        <v>34287.0766</v>
      </c>
      <c r="F9322" t="s">
        <v>36</v>
      </c>
      <c r="G9322">
        <v>0</v>
      </c>
      <c r="H9322">
        <v>0</v>
      </c>
      <c r="I9322">
        <v>2.3052E-2</v>
      </c>
    </row>
    <row r="9323" spans="1:9" x14ac:dyDescent="0.25">
      <c r="A9323">
        <v>2310160238</v>
      </c>
      <c r="B9323" t="s">
        <v>2353</v>
      </c>
      <c r="C9323" t="s">
        <v>2307</v>
      </c>
      <c r="D9323" t="s">
        <v>2308</v>
      </c>
      <c r="E9323">
        <v>0</v>
      </c>
      <c r="F9323" t="s">
        <v>36</v>
      </c>
      <c r="G9323">
        <v>0</v>
      </c>
      <c r="H9323">
        <v>0</v>
      </c>
      <c r="I9323">
        <v>2.4454E-2</v>
      </c>
    </row>
    <row r="9324" spans="1:9" x14ac:dyDescent="0.25">
      <c r="A9324">
        <v>2310160238</v>
      </c>
      <c r="B9324" t="s">
        <v>2353</v>
      </c>
      <c r="C9324" t="s">
        <v>142</v>
      </c>
      <c r="D9324" t="s">
        <v>143</v>
      </c>
      <c r="E9324">
        <v>0</v>
      </c>
      <c r="F9324" t="s">
        <v>36</v>
      </c>
      <c r="G9324">
        <v>0</v>
      </c>
      <c r="H9324">
        <v>0</v>
      </c>
      <c r="I9324">
        <v>2.3052E-2</v>
      </c>
    </row>
    <row r="9325" spans="1:9" x14ac:dyDescent="0.25">
      <c r="A9325">
        <v>2310160239</v>
      </c>
      <c r="B9325" t="s">
        <v>2354</v>
      </c>
      <c r="C9325" t="s">
        <v>130</v>
      </c>
      <c r="D9325" t="s">
        <v>131</v>
      </c>
      <c r="E9325" s="1">
        <v>16405</v>
      </c>
      <c r="F9325" t="s">
        <v>36</v>
      </c>
      <c r="G9325">
        <v>0</v>
      </c>
      <c r="H9325">
        <v>0</v>
      </c>
      <c r="I9325">
        <v>2.836E-2</v>
      </c>
    </row>
    <row r="9326" spans="1:9" x14ac:dyDescent="0.25">
      <c r="A9326">
        <v>2310160239</v>
      </c>
      <c r="B9326" t="s">
        <v>2354</v>
      </c>
      <c r="C9326" t="s">
        <v>2307</v>
      </c>
      <c r="D9326" t="s">
        <v>2308</v>
      </c>
      <c r="E9326">
        <v>0</v>
      </c>
      <c r="F9326" t="s">
        <v>36</v>
      </c>
      <c r="G9326">
        <v>0</v>
      </c>
      <c r="H9326">
        <v>0</v>
      </c>
      <c r="I9326">
        <v>3.0363000000000001E-2</v>
      </c>
    </row>
    <row r="9327" spans="1:9" x14ac:dyDescent="0.25">
      <c r="A9327">
        <v>2310160239</v>
      </c>
      <c r="B9327" t="s">
        <v>2354</v>
      </c>
      <c r="C9327" t="s">
        <v>142</v>
      </c>
      <c r="D9327" t="s">
        <v>143</v>
      </c>
      <c r="E9327">
        <v>0</v>
      </c>
      <c r="F9327" t="s">
        <v>36</v>
      </c>
      <c r="G9327">
        <v>0</v>
      </c>
      <c r="H9327">
        <v>0</v>
      </c>
      <c r="I9327">
        <v>2.8358999999999999E-2</v>
      </c>
    </row>
    <row r="9328" spans="1:9" x14ac:dyDescent="0.25">
      <c r="A9328">
        <v>2310160240</v>
      </c>
      <c r="B9328" t="s">
        <v>2355</v>
      </c>
      <c r="C9328" t="s">
        <v>130</v>
      </c>
      <c r="D9328" t="s">
        <v>131</v>
      </c>
      <c r="E9328" s="1">
        <v>21522.9997</v>
      </c>
      <c r="F9328" t="s">
        <v>36</v>
      </c>
      <c r="G9328">
        <v>0</v>
      </c>
      <c r="H9328">
        <v>0</v>
      </c>
      <c r="I9328">
        <v>2.5503999999999999E-2</v>
      </c>
    </row>
    <row r="9329" spans="1:9" x14ac:dyDescent="0.25">
      <c r="A9329">
        <v>2310160240</v>
      </c>
      <c r="B9329" t="s">
        <v>2355</v>
      </c>
      <c r="C9329" t="s">
        <v>2307</v>
      </c>
      <c r="D9329" t="s">
        <v>2308</v>
      </c>
      <c r="E9329">
        <v>0</v>
      </c>
      <c r="F9329" t="s">
        <v>36</v>
      </c>
      <c r="G9329">
        <v>0</v>
      </c>
      <c r="H9329">
        <v>0</v>
      </c>
      <c r="I9329">
        <v>4.9304000000000001E-2</v>
      </c>
    </row>
    <row r="9330" spans="1:9" x14ac:dyDescent="0.25">
      <c r="A9330">
        <v>2310160240</v>
      </c>
      <c r="B9330" t="s">
        <v>2355</v>
      </c>
      <c r="C9330" t="s">
        <v>142</v>
      </c>
      <c r="D9330" t="s">
        <v>143</v>
      </c>
      <c r="E9330">
        <v>0</v>
      </c>
      <c r="F9330" t="s">
        <v>36</v>
      </c>
      <c r="G9330">
        <v>0</v>
      </c>
      <c r="H9330">
        <v>0</v>
      </c>
      <c r="I9330">
        <v>2.5503999999999999E-2</v>
      </c>
    </row>
    <row r="9331" spans="1:9" x14ac:dyDescent="0.25">
      <c r="A9331">
        <v>2310160241</v>
      </c>
      <c r="B9331" t="s">
        <v>2356</v>
      </c>
      <c r="C9331" t="s">
        <v>130</v>
      </c>
      <c r="D9331" t="s">
        <v>131</v>
      </c>
      <c r="E9331" s="1">
        <v>27706.8086</v>
      </c>
      <c r="F9331" t="s">
        <v>36</v>
      </c>
      <c r="G9331">
        <v>0</v>
      </c>
      <c r="H9331">
        <v>0</v>
      </c>
      <c r="I9331">
        <v>2.4420000000000001E-2</v>
      </c>
    </row>
    <row r="9332" spans="1:9" x14ac:dyDescent="0.25">
      <c r="A9332">
        <v>2310160241</v>
      </c>
      <c r="B9332" t="s">
        <v>2356</v>
      </c>
      <c r="C9332" t="s">
        <v>2307</v>
      </c>
      <c r="D9332" t="s">
        <v>2308</v>
      </c>
      <c r="E9332">
        <v>0</v>
      </c>
      <c r="F9332" t="s">
        <v>36</v>
      </c>
      <c r="G9332">
        <v>0</v>
      </c>
      <c r="H9332">
        <v>0</v>
      </c>
      <c r="I9332">
        <v>2.5485000000000001E-2</v>
      </c>
    </row>
    <row r="9333" spans="1:9" x14ac:dyDescent="0.25">
      <c r="A9333">
        <v>2310160241</v>
      </c>
      <c r="B9333" t="s">
        <v>2356</v>
      </c>
      <c r="C9333" t="s">
        <v>142</v>
      </c>
      <c r="D9333" t="s">
        <v>143</v>
      </c>
      <c r="E9333">
        <v>0</v>
      </c>
      <c r="F9333" t="s">
        <v>36</v>
      </c>
      <c r="G9333">
        <v>0</v>
      </c>
      <c r="H9333">
        <v>0</v>
      </c>
      <c r="I9333">
        <v>2.4419E-2</v>
      </c>
    </row>
    <row r="9334" spans="1:9" x14ac:dyDescent="0.25">
      <c r="A9334">
        <v>2310160242</v>
      </c>
      <c r="B9334" t="s">
        <v>2357</v>
      </c>
      <c r="C9334" t="s">
        <v>130</v>
      </c>
      <c r="D9334" t="s">
        <v>131</v>
      </c>
      <c r="E9334" s="1">
        <v>2727</v>
      </c>
      <c r="F9334" t="s">
        <v>36</v>
      </c>
      <c r="G9334">
        <v>0</v>
      </c>
      <c r="H9334">
        <v>0</v>
      </c>
      <c r="I9334">
        <v>2.5492999999999998E-2</v>
      </c>
    </row>
    <row r="9335" spans="1:9" x14ac:dyDescent="0.25">
      <c r="A9335">
        <v>2310160242</v>
      </c>
      <c r="B9335" t="s">
        <v>2357</v>
      </c>
      <c r="C9335" t="s">
        <v>2307</v>
      </c>
      <c r="D9335" t="s">
        <v>2308</v>
      </c>
      <c r="E9335">
        <v>0</v>
      </c>
      <c r="F9335" t="s">
        <v>36</v>
      </c>
      <c r="G9335">
        <v>0</v>
      </c>
      <c r="H9335">
        <v>0</v>
      </c>
      <c r="I9335">
        <v>3.0296E-2</v>
      </c>
    </row>
    <row r="9336" spans="1:9" x14ac:dyDescent="0.25">
      <c r="A9336">
        <v>2310160242</v>
      </c>
      <c r="B9336" t="s">
        <v>2357</v>
      </c>
      <c r="C9336" t="s">
        <v>142</v>
      </c>
      <c r="D9336" t="s">
        <v>143</v>
      </c>
      <c r="E9336">
        <v>0</v>
      </c>
      <c r="F9336" t="s">
        <v>36</v>
      </c>
      <c r="G9336">
        <v>0</v>
      </c>
      <c r="H9336">
        <v>0</v>
      </c>
      <c r="I9336">
        <v>2.5495E-2</v>
      </c>
    </row>
    <row r="9337" spans="1:9" x14ac:dyDescent="0.25">
      <c r="A9337">
        <v>2310160243</v>
      </c>
      <c r="B9337" t="s">
        <v>2358</v>
      </c>
      <c r="C9337" t="s">
        <v>130</v>
      </c>
      <c r="D9337" t="s">
        <v>131</v>
      </c>
      <c r="E9337" s="1">
        <v>5780</v>
      </c>
      <c r="F9337" t="s">
        <v>36</v>
      </c>
      <c r="G9337">
        <v>0</v>
      </c>
      <c r="H9337">
        <v>0</v>
      </c>
      <c r="I9337">
        <v>2.6789E-2</v>
      </c>
    </row>
    <row r="9338" spans="1:9" x14ac:dyDescent="0.25">
      <c r="A9338">
        <v>2310160243</v>
      </c>
      <c r="B9338" t="s">
        <v>2358</v>
      </c>
      <c r="C9338" t="s">
        <v>2307</v>
      </c>
      <c r="D9338" t="s">
        <v>2308</v>
      </c>
      <c r="E9338">
        <v>0</v>
      </c>
      <c r="F9338" t="s">
        <v>36</v>
      </c>
      <c r="G9338">
        <v>0</v>
      </c>
      <c r="H9338">
        <v>0</v>
      </c>
      <c r="I9338">
        <v>2.6783999999999999E-2</v>
      </c>
    </row>
    <row r="9339" spans="1:9" x14ac:dyDescent="0.25">
      <c r="A9339">
        <v>2310160243</v>
      </c>
      <c r="B9339" t="s">
        <v>2358</v>
      </c>
      <c r="C9339" t="s">
        <v>142</v>
      </c>
      <c r="D9339" t="s">
        <v>143</v>
      </c>
      <c r="E9339">
        <v>0</v>
      </c>
      <c r="F9339" t="s">
        <v>36</v>
      </c>
      <c r="G9339">
        <v>0</v>
      </c>
      <c r="H9339">
        <v>0</v>
      </c>
      <c r="I9339">
        <v>2.6790999999999999E-2</v>
      </c>
    </row>
    <row r="9340" spans="1:9" x14ac:dyDescent="0.25">
      <c r="A9340">
        <v>2310160244</v>
      </c>
      <c r="B9340" t="s">
        <v>2359</v>
      </c>
      <c r="C9340" t="s">
        <v>130</v>
      </c>
      <c r="D9340" t="s">
        <v>131</v>
      </c>
      <c r="E9340" s="1">
        <v>28724</v>
      </c>
      <c r="F9340" t="s">
        <v>36</v>
      </c>
      <c r="G9340">
        <v>0</v>
      </c>
      <c r="H9340">
        <v>0</v>
      </c>
      <c r="I9340">
        <v>2.4087999999999998E-2</v>
      </c>
    </row>
    <row r="9341" spans="1:9" x14ac:dyDescent="0.25">
      <c r="A9341">
        <v>2310160244</v>
      </c>
      <c r="B9341" t="s">
        <v>2359</v>
      </c>
      <c r="C9341" t="s">
        <v>2307</v>
      </c>
      <c r="D9341" t="s">
        <v>2308</v>
      </c>
      <c r="E9341">
        <v>0</v>
      </c>
      <c r="F9341" t="s">
        <v>36</v>
      </c>
      <c r="G9341">
        <v>0</v>
      </c>
      <c r="H9341">
        <v>0</v>
      </c>
      <c r="I9341">
        <v>2.7668999999999999E-2</v>
      </c>
    </row>
    <row r="9342" spans="1:9" x14ac:dyDescent="0.25">
      <c r="A9342">
        <v>2310160244</v>
      </c>
      <c r="B9342" t="s">
        <v>2359</v>
      </c>
      <c r="C9342" t="s">
        <v>142</v>
      </c>
      <c r="D9342" t="s">
        <v>143</v>
      </c>
      <c r="E9342">
        <v>0</v>
      </c>
      <c r="F9342" t="s">
        <v>36</v>
      </c>
      <c r="G9342">
        <v>0</v>
      </c>
      <c r="H9342">
        <v>0</v>
      </c>
      <c r="I9342">
        <v>2.4087999999999998E-2</v>
      </c>
    </row>
    <row r="9343" spans="1:9" x14ac:dyDescent="0.25">
      <c r="A9343">
        <v>2310160245</v>
      </c>
      <c r="B9343" t="s">
        <v>2360</v>
      </c>
      <c r="C9343" t="s">
        <v>130</v>
      </c>
      <c r="D9343" t="s">
        <v>131</v>
      </c>
      <c r="E9343" s="1">
        <v>17000</v>
      </c>
      <c r="F9343" t="s">
        <v>36</v>
      </c>
      <c r="G9343">
        <v>0</v>
      </c>
      <c r="H9343">
        <v>0</v>
      </c>
      <c r="I9343">
        <v>3.3096E-2</v>
      </c>
    </row>
    <row r="9344" spans="1:9" x14ac:dyDescent="0.25">
      <c r="A9344">
        <v>2310160245</v>
      </c>
      <c r="B9344" t="s">
        <v>2360</v>
      </c>
      <c r="C9344" t="s">
        <v>2307</v>
      </c>
      <c r="D9344" t="s">
        <v>2308</v>
      </c>
      <c r="E9344">
        <v>0</v>
      </c>
      <c r="F9344" t="s">
        <v>36</v>
      </c>
      <c r="G9344">
        <v>0</v>
      </c>
      <c r="H9344">
        <v>0</v>
      </c>
      <c r="I9344">
        <v>3.3158E-2</v>
      </c>
    </row>
    <row r="9345" spans="1:9" x14ac:dyDescent="0.25">
      <c r="A9345">
        <v>2310160245</v>
      </c>
      <c r="B9345" t="s">
        <v>2360</v>
      </c>
      <c r="C9345" t="s">
        <v>142</v>
      </c>
      <c r="D9345" t="s">
        <v>143</v>
      </c>
      <c r="E9345">
        <v>0</v>
      </c>
      <c r="F9345" t="s">
        <v>36</v>
      </c>
      <c r="G9345">
        <v>0</v>
      </c>
      <c r="H9345">
        <v>0</v>
      </c>
      <c r="I9345">
        <v>3.1054999999999999E-2</v>
      </c>
    </row>
    <row r="9346" spans="1:9" x14ac:dyDescent="0.25">
      <c r="A9346">
        <v>2310160246</v>
      </c>
      <c r="B9346" t="s">
        <v>2361</v>
      </c>
      <c r="C9346" t="s">
        <v>130</v>
      </c>
      <c r="D9346" t="s">
        <v>131</v>
      </c>
      <c r="E9346" s="1">
        <v>23803</v>
      </c>
      <c r="F9346" t="s">
        <v>36</v>
      </c>
      <c r="G9346">
        <v>0</v>
      </c>
      <c r="H9346">
        <v>0</v>
      </c>
      <c r="I9346">
        <v>2.5586000000000001E-2</v>
      </c>
    </row>
    <row r="9347" spans="1:9" x14ac:dyDescent="0.25">
      <c r="A9347">
        <v>2310160246</v>
      </c>
      <c r="B9347" t="s">
        <v>2361</v>
      </c>
      <c r="C9347" t="s">
        <v>2307</v>
      </c>
      <c r="D9347" t="s">
        <v>2308</v>
      </c>
      <c r="E9347">
        <v>0</v>
      </c>
      <c r="F9347" t="s">
        <v>36</v>
      </c>
      <c r="G9347">
        <v>0</v>
      </c>
      <c r="H9347">
        <v>0</v>
      </c>
      <c r="I9347">
        <v>2.4205000000000001E-2</v>
      </c>
    </row>
    <row r="9348" spans="1:9" x14ac:dyDescent="0.25">
      <c r="A9348">
        <v>2310160246</v>
      </c>
      <c r="B9348" t="s">
        <v>2361</v>
      </c>
      <c r="C9348" t="s">
        <v>142</v>
      </c>
      <c r="D9348" t="s">
        <v>143</v>
      </c>
      <c r="E9348">
        <v>0</v>
      </c>
      <c r="F9348" t="s">
        <v>36</v>
      </c>
      <c r="G9348">
        <v>0</v>
      </c>
      <c r="H9348">
        <v>0</v>
      </c>
      <c r="I9348">
        <v>2.5586000000000001E-2</v>
      </c>
    </row>
    <row r="9349" spans="1:9" x14ac:dyDescent="0.25">
      <c r="A9349">
        <v>2310160247</v>
      </c>
      <c r="B9349" t="s">
        <v>2362</v>
      </c>
      <c r="C9349" t="s">
        <v>130</v>
      </c>
      <c r="D9349" t="s">
        <v>131</v>
      </c>
      <c r="E9349" s="1">
        <v>14376</v>
      </c>
      <c r="F9349" t="s">
        <v>36</v>
      </c>
      <c r="G9349">
        <v>0</v>
      </c>
      <c r="H9349">
        <v>0</v>
      </c>
      <c r="I9349">
        <v>2.5097999999999999E-2</v>
      </c>
    </row>
    <row r="9350" spans="1:9" x14ac:dyDescent="0.25">
      <c r="A9350">
        <v>2310160247</v>
      </c>
      <c r="B9350" t="s">
        <v>2362</v>
      </c>
      <c r="C9350" t="s">
        <v>2307</v>
      </c>
      <c r="D9350" t="s">
        <v>2308</v>
      </c>
      <c r="E9350">
        <v>0</v>
      </c>
      <c r="F9350" t="s">
        <v>36</v>
      </c>
      <c r="G9350">
        <v>0</v>
      </c>
      <c r="H9350">
        <v>0</v>
      </c>
      <c r="I9350">
        <v>2.7847E-2</v>
      </c>
    </row>
    <row r="9351" spans="1:9" x14ac:dyDescent="0.25">
      <c r="A9351">
        <v>2310160247</v>
      </c>
      <c r="B9351" t="s">
        <v>2362</v>
      </c>
      <c r="C9351" t="s">
        <v>142</v>
      </c>
      <c r="D9351" t="s">
        <v>143</v>
      </c>
      <c r="E9351">
        <v>0</v>
      </c>
      <c r="F9351" t="s">
        <v>36</v>
      </c>
      <c r="G9351">
        <v>0</v>
      </c>
      <c r="H9351">
        <v>0</v>
      </c>
      <c r="I9351">
        <v>2.5097000000000001E-2</v>
      </c>
    </row>
    <row r="9352" spans="1:9" x14ac:dyDescent="0.25">
      <c r="A9352">
        <v>2310160248</v>
      </c>
      <c r="B9352" t="s">
        <v>2363</v>
      </c>
      <c r="C9352" t="s">
        <v>130</v>
      </c>
      <c r="D9352" t="s">
        <v>131</v>
      </c>
      <c r="E9352" s="1">
        <v>110728</v>
      </c>
      <c r="F9352" t="s">
        <v>36</v>
      </c>
      <c r="G9352">
        <v>0</v>
      </c>
      <c r="H9352">
        <v>0</v>
      </c>
      <c r="I9352">
        <v>1.2859000000000001E-2</v>
      </c>
    </row>
    <row r="9353" spans="1:9" x14ac:dyDescent="0.25">
      <c r="A9353">
        <v>2310160248</v>
      </c>
      <c r="B9353" t="s">
        <v>2363</v>
      </c>
      <c r="C9353" t="s">
        <v>2307</v>
      </c>
      <c r="D9353" t="s">
        <v>2308</v>
      </c>
      <c r="E9353">
        <v>0</v>
      </c>
      <c r="F9353" t="s">
        <v>36</v>
      </c>
      <c r="G9353">
        <v>0</v>
      </c>
      <c r="H9353">
        <v>0</v>
      </c>
      <c r="I9353">
        <v>1.3507999999999999E-2</v>
      </c>
    </row>
    <row r="9354" spans="1:9" x14ac:dyDescent="0.25">
      <c r="A9354">
        <v>2310160248</v>
      </c>
      <c r="B9354" t="s">
        <v>2363</v>
      </c>
      <c r="C9354" t="s">
        <v>142</v>
      </c>
      <c r="D9354" t="s">
        <v>143</v>
      </c>
      <c r="E9354" s="1">
        <v>17294</v>
      </c>
      <c r="F9354" t="s">
        <v>36</v>
      </c>
      <c r="G9354">
        <v>0</v>
      </c>
      <c r="H9354">
        <v>0</v>
      </c>
      <c r="I9354">
        <v>1.2859000000000001E-2</v>
      </c>
    </row>
    <row r="9355" spans="1:9" x14ac:dyDescent="0.25">
      <c r="A9355">
        <v>2310160249</v>
      </c>
      <c r="B9355" t="s">
        <v>2364</v>
      </c>
      <c r="C9355" t="s">
        <v>130</v>
      </c>
      <c r="D9355" t="s">
        <v>131</v>
      </c>
      <c r="E9355" s="1">
        <v>18860.615399999999</v>
      </c>
      <c r="F9355" t="s">
        <v>36</v>
      </c>
      <c r="G9355">
        <v>0</v>
      </c>
      <c r="H9355">
        <v>0</v>
      </c>
      <c r="I9355">
        <v>1.137E-2</v>
      </c>
    </row>
    <row r="9356" spans="1:9" x14ac:dyDescent="0.25">
      <c r="A9356">
        <v>2310160249</v>
      </c>
      <c r="B9356" t="s">
        <v>2364</v>
      </c>
      <c r="C9356" t="s">
        <v>2307</v>
      </c>
      <c r="D9356" t="s">
        <v>2308</v>
      </c>
      <c r="E9356">
        <v>0</v>
      </c>
      <c r="F9356" t="s">
        <v>36</v>
      </c>
      <c r="G9356">
        <v>0</v>
      </c>
      <c r="H9356">
        <v>0</v>
      </c>
      <c r="I9356">
        <v>1.022E-2</v>
      </c>
    </row>
    <row r="9357" spans="1:9" x14ac:dyDescent="0.25">
      <c r="A9357">
        <v>2310160249</v>
      </c>
      <c r="B9357" t="s">
        <v>2364</v>
      </c>
      <c r="C9357" t="s">
        <v>142</v>
      </c>
      <c r="D9357" t="s">
        <v>143</v>
      </c>
      <c r="E9357">
        <v>0</v>
      </c>
      <c r="F9357" t="s">
        <v>36</v>
      </c>
      <c r="G9357">
        <v>0</v>
      </c>
      <c r="H9357">
        <v>0</v>
      </c>
      <c r="I9357">
        <v>1.1369000000000001E-2</v>
      </c>
    </row>
    <row r="9358" spans="1:9" x14ac:dyDescent="0.25">
      <c r="A9358">
        <v>2310160250</v>
      </c>
      <c r="B9358" t="s">
        <v>2365</v>
      </c>
      <c r="C9358" t="s">
        <v>130</v>
      </c>
      <c r="D9358" t="s">
        <v>131</v>
      </c>
      <c r="E9358" s="1">
        <v>144051.9969</v>
      </c>
      <c r="F9358" t="s">
        <v>36</v>
      </c>
      <c r="G9358">
        <v>0</v>
      </c>
      <c r="H9358">
        <v>0</v>
      </c>
      <c r="I9358">
        <v>1.4182999999999999E-2</v>
      </c>
    </row>
    <row r="9359" spans="1:9" x14ac:dyDescent="0.25">
      <c r="A9359">
        <v>2310160250</v>
      </c>
      <c r="B9359" t="s">
        <v>2365</v>
      </c>
      <c r="C9359" t="s">
        <v>2307</v>
      </c>
      <c r="D9359" t="s">
        <v>2308</v>
      </c>
      <c r="E9359">
        <v>0</v>
      </c>
      <c r="F9359" t="s">
        <v>36</v>
      </c>
      <c r="G9359">
        <v>0</v>
      </c>
      <c r="H9359">
        <v>0</v>
      </c>
      <c r="I9359">
        <v>1.542E-2</v>
      </c>
    </row>
    <row r="9360" spans="1:9" x14ac:dyDescent="0.25">
      <c r="A9360">
        <v>2310160250</v>
      </c>
      <c r="B9360" t="s">
        <v>2365</v>
      </c>
      <c r="C9360" t="s">
        <v>142</v>
      </c>
      <c r="D9360" t="s">
        <v>143</v>
      </c>
      <c r="E9360">
        <v>0</v>
      </c>
      <c r="F9360" t="s">
        <v>36</v>
      </c>
      <c r="G9360">
        <v>0</v>
      </c>
      <c r="H9360">
        <v>0</v>
      </c>
      <c r="I9360">
        <v>1.2363000000000001E-2</v>
      </c>
    </row>
    <row r="9361" spans="1:9" x14ac:dyDescent="0.25">
      <c r="A9361">
        <v>2310160251</v>
      </c>
      <c r="B9361" t="s">
        <v>2366</v>
      </c>
      <c r="C9361" t="s">
        <v>130</v>
      </c>
      <c r="D9361" t="s">
        <v>131</v>
      </c>
      <c r="E9361" s="1">
        <v>24798.615399999999</v>
      </c>
      <c r="F9361" t="s">
        <v>36</v>
      </c>
      <c r="G9361">
        <v>0</v>
      </c>
      <c r="H9361">
        <v>0</v>
      </c>
      <c r="I9361">
        <v>1.1675E-2</v>
      </c>
    </row>
    <row r="9362" spans="1:9" x14ac:dyDescent="0.25">
      <c r="A9362">
        <v>2310160251</v>
      </c>
      <c r="B9362" t="s">
        <v>2366</v>
      </c>
      <c r="C9362" t="s">
        <v>2307</v>
      </c>
      <c r="D9362" t="s">
        <v>2308</v>
      </c>
      <c r="E9362">
        <v>0</v>
      </c>
      <c r="F9362" t="s">
        <v>36</v>
      </c>
      <c r="G9362">
        <v>0</v>
      </c>
      <c r="H9362">
        <v>0</v>
      </c>
      <c r="I9362">
        <v>1.187E-2</v>
      </c>
    </row>
    <row r="9363" spans="1:9" x14ac:dyDescent="0.25">
      <c r="A9363">
        <v>2310160251</v>
      </c>
      <c r="B9363" t="s">
        <v>2366</v>
      </c>
      <c r="C9363" t="s">
        <v>142</v>
      </c>
      <c r="D9363" t="s">
        <v>143</v>
      </c>
      <c r="E9363">
        <v>0</v>
      </c>
      <c r="F9363" t="s">
        <v>36</v>
      </c>
      <c r="G9363">
        <v>0</v>
      </c>
      <c r="H9363">
        <v>0</v>
      </c>
      <c r="I9363">
        <v>1.1676000000000001E-2</v>
      </c>
    </row>
    <row r="9364" spans="1:9" x14ac:dyDescent="0.25">
      <c r="A9364">
        <v>2310160252</v>
      </c>
      <c r="B9364" t="s">
        <v>2367</v>
      </c>
      <c r="C9364" t="s">
        <v>130</v>
      </c>
      <c r="D9364" t="s">
        <v>131</v>
      </c>
      <c r="E9364" s="1">
        <v>114510.0769</v>
      </c>
      <c r="F9364" t="s">
        <v>36</v>
      </c>
      <c r="G9364">
        <v>0</v>
      </c>
      <c r="H9364">
        <v>0</v>
      </c>
      <c r="I9364">
        <v>1.5675999999999999E-2</v>
      </c>
    </row>
    <row r="9365" spans="1:9" x14ac:dyDescent="0.25">
      <c r="A9365">
        <v>2310160252</v>
      </c>
      <c r="B9365" t="s">
        <v>2367</v>
      </c>
      <c r="C9365" t="s">
        <v>2307</v>
      </c>
      <c r="D9365" t="s">
        <v>2308</v>
      </c>
      <c r="E9365">
        <v>0</v>
      </c>
      <c r="F9365" t="s">
        <v>36</v>
      </c>
      <c r="G9365">
        <v>0</v>
      </c>
      <c r="H9365">
        <v>0</v>
      </c>
      <c r="I9365" s="1">
        <v>1.7541000000000001E-2</v>
      </c>
    </row>
    <row r="9366" spans="1:9" x14ac:dyDescent="0.25">
      <c r="A9366">
        <v>2310160252</v>
      </c>
      <c r="B9366" t="s">
        <v>2367</v>
      </c>
      <c r="C9366" t="s">
        <v>142</v>
      </c>
      <c r="D9366" t="s">
        <v>143</v>
      </c>
      <c r="E9366">
        <v>0</v>
      </c>
      <c r="F9366" t="s">
        <v>36</v>
      </c>
      <c r="G9366">
        <v>0</v>
      </c>
      <c r="H9366">
        <v>0</v>
      </c>
      <c r="I9366" s="1">
        <v>1.3089999999999999E-2</v>
      </c>
    </row>
    <row r="9367" spans="1:9" x14ac:dyDescent="0.25">
      <c r="A9367">
        <v>2310160253</v>
      </c>
      <c r="B9367" t="s">
        <v>2368</v>
      </c>
      <c r="C9367" t="s">
        <v>130</v>
      </c>
      <c r="D9367" t="s">
        <v>131</v>
      </c>
      <c r="E9367" s="1">
        <v>7943.5384999999997</v>
      </c>
      <c r="F9367" t="s">
        <v>36</v>
      </c>
      <c r="G9367">
        <v>0</v>
      </c>
      <c r="H9367">
        <v>0</v>
      </c>
      <c r="I9367">
        <v>1.2435E-2</v>
      </c>
    </row>
    <row r="9368" spans="1:9" x14ac:dyDescent="0.25">
      <c r="A9368">
        <v>2310160253</v>
      </c>
      <c r="B9368" t="s">
        <v>2368</v>
      </c>
      <c r="C9368" t="s">
        <v>2307</v>
      </c>
      <c r="D9368" t="s">
        <v>2308</v>
      </c>
      <c r="E9368">
        <v>0</v>
      </c>
      <c r="F9368" t="s">
        <v>36</v>
      </c>
      <c r="G9368">
        <v>0</v>
      </c>
      <c r="H9368">
        <v>0</v>
      </c>
      <c r="I9368">
        <v>1.4688E-2</v>
      </c>
    </row>
    <row r="9369" spans="1:9" x14ac:dyDescent="0.25">
      <c r="A9369">
        <v>2310160254</v>
      </c>
      <c r="B9369" t="s">
        <v>2369</v>
      </c>
      <c r="C9369" t="s">
        <v>130</v>
      </c>
      <c r="D9369" t="s">
        <v>131</v>
      </c>
      <c r="E9369" s="1">
        <v>99674.538499999995</v>
      </c>
      <c r="F9369" t="s">
        <v>36</v>
      </c>
      <c r="G9369">
        <v>0</v>
      </c>
      <c r="H9369">
        <v>0</v>
      </c>
      <c r="I9369">
        <v>1.4474000000000001E-2</v>
      </c>
    </row>
    <row r="9370" spans="1:9" x14ac:dyDescent="0.25">
      <c r="A9370">
        <v>2310160254</v>
      </c>
      <c r="B9370" t="s">
        <v>2369</v>
      </c>
      <c r="C9370" t="s">
        <v>2307</v>
      </c>
      <c r="D9370" t="s">
        <v>2308</v>
      </c>
      <c r="E9370">
        <v>0</v>
      </c>
      <c r="F9370" t="s">
        <v>36</v>
      </c>
      <c r="G9370">
        <v>0</v>
      </c>
      <c r="H9370">
        <v>0</v>
      </c>
      <c r="I9370">
        <v>1.5635E-2</v>
      </c>
    </row>
    <row r="9371" spans="1:9" x14ac:dyDescent="0.25">
      <c r="A9371">
        <v>2310160254</v>
      </c>
      <c r="B9371" t="s">
        <v>2369</v>
      </c>
      <c r="C9371" t="s">
        <v>142</v>
      </c>
      <c r="D9371" t="s">
        <v>143</v>
      </c>
      <c r="E9371">
        <v>0</v>
      </c>
      <c r="F9371" t="s">
        <v>36</v>
      </c>
      <c r="G9371">
        <v>0</v>
      </c>
      <c r="H9371">
        <v>0</v>
      </c>
      <c r="I9371">
        <v>1.3266999999999999E-2</v>
      </c>
    </row>
    <row r="9372" spans="1:9" x14ac:dyDescent="0.25">
      <c r="A9372">
        <v>2310160255</v>
      </c>
      <c r="B9372" t="s">
        <v>2370</v>
      </c>
      <c r="C9372" t="s">
        <v>130</v>
      </c>
      <c r="D9372" t="s">
        <v>131</v>
      </c>
      <c r="E9372" s="1">
        <v>92529</v>
      </c>
      <c r="F9372" t="s">
        <v>36</v>
      </c>
      <c r="G9372">
        <v>0</v>
      </c>
      <c r="H9372">
        <v>0</v>
      </c>
      <c r="I9372">
        <v>1.4251E-2</v>
      </c>
    </row>
    <row r="9373" spans="1:9" x14ac:dyDescent="0.25">
      <c r="A9373">
        <v>2310160255</v>
      </c>
      <c r="B9373" t="s">
        <v>2370</v>
      </c>
      <c r="C9373" t="s">
        <v>2307</v>
      </c>
      <c r="D9373" t="s">
        <v>2308</v>
      </c>
      <c r="E9373">
        <v>0</v>
      </c>
      <c r="F9373" t="s">
        <v>36</v>
      </c>
      <c r="G9373">
        <v>0</v>
      </c>
      <c r="H9373">
        <v>0</v>
      </c>
      <c r="I9373">
        <v>1.5716999999999998E-2</v>
      </c>
    </row>
    <row r="9374" spans="1:9" x14ac:dyDescent="0.25">
      <c r="A9374">
        <v>2310160255</v>
      </c>
      <c r="B9374" t="s">
        <v>2370</v>
      </c>
      <c r="C9374" t="s">
        <v>142</v>
      </c>
      <c r="D9374" t="s">
        <v>143</v>
      </c>
      <c r="E9374">
        <v>0</v>
      </c>
      <c r="F9374" t="s">
        <v>36</v>
      </c>
      <c r="G9374">
        <v>0</v>
      </c>
      <c r="H9374">
        <v>0</v>
      </c>
      <c r="I9374">
        <v>9.8560000000000002E-3</v>
      </c>
    </row>
    <row r="9375" spans="1:9" x14ac:dyDescent="0.25">
      <c r="A9375">
        <v>2310160256</v>
      </c>
      <c r="B9375" t="s">
        <v>2371</v>
      </c>
      <c r="C9375" t="s">
        <v>130</v>
      </c>
      <c r="D9375" t="s">
        <v>131</v>
      </c>
      <c r="E9375" s="1">
        <v>89887</v>
      </c>
      <c r="F9375" t="s">
        <v>36</v>
      </c>
      <c r="G9375">
        <v>0</v>
      </c>
      <c r="H9375">
        <v>0</v>
      </c>
      <c r="I9375">
        <v>1.6105000000000001E-2</v>
      </c>
    </row>
    <row r="9376" spans="1:9" x14ac:dyDescent="0.25">
      <c r="A9376">
        <v>2310160256</v>
      </c>
      <c r="B9376" t="s">
        <v>2371</v>
      </c>
      <c r="C9376" t="s">
        <v>2307</v>
      </c>
      <c r="D9376" t="s">
        <v>2308</v>
      </c>
      <c r="E9376">
        <v>0</v>
      </c>
      <c r="F9376" t="s">
        <v>36</v>
      </c>
      <c r="G9376">
        <v>0</v>
      </c>
      <c r="H9376">
        <v>0</v>
      </c>
      <c r="I9376">
        <v>1.7232999999999998E-2</v>
      </c>
    </row>
    <row r="9377" spans="1:9" x14ac:dyDescent="0.25">
      <c r="A9377">
        <v>2310160256</v>
      </c>
      <c r="B9377" t="s">
        <v>2371</v>
      </c>
      <c r="C9377" t="s">
        <v>142</v>
      </c>
      <c r="D9377" t="s">
        <v>143</v>
      </c>
      <c r="E9377" s="1">
        <v>4226</v>
      </c>
      <c r="F9377" t="s">
        <v>36</v>
      </c>
      <c r="G9377">
        <v>0</v>
      </c>
      <c r="H9377">
        <v>0</v>
      </c>
      <c r="I9377">
        <v>1.3478E-2</v>
      </c>
    </row>
    <row r="9378" spans="1:9" x14ac:dyDescent="0.25">
      <c r="A9378">
        <v>2310160257</v>
      </c>
      <c r="B9378" t="s">
        <v>2372</v>
      </c>
      <c r="C9378" t="s">
        <v>130</v>
      </c>
      <c r="D9378" t="s">
        <v>131</v>
      </c>
      <c r="E9378" s="1">
        <v>85842</v>
      </c>
      <c r="F9378" t="s">
        <v>36</v>
      </c>
      <c r="G9378">
        <v>0</v>
      </c>
      <c r="H9378">
        <v>0</v>
      </c>
      <c r="I9378">
        <v>1.3304E-2</v>
      </c>
    </row>
    <row r="9379" spans="1:9" x14ac:dyDescent="0.25">
      <c r="A9379">
        <v>2310160257</v>
      </c>
      <c r="B9379" t="s">
        <v>2372</v>
      </c>
      <c r="C9379" t="s">
        <v>2307</v>
      </c>
      <c r="D9379" t="s">
        <v>2308</v>
      </c>
      <c r="E9379">
        <v>0</v>
      </c>
      <c r="F9379" t="s">
        <v>36</v>
      </c>
      <c r="G9379">
        <v>0</v>
      </c>
      <c r="H9379">
        <v>0</v>
      </c>
      <c r="I9379">
        <v>1.333E-2</v>
      </c>
    </row>
    <row r="9380" spans="1:9" x14ac:dyDescent="0.25">
      <c r="A9380">
        <v>2310160257</v>
      </c>
      <c r="B9380" t="s">
        <v>2372</v>
      </c>
      <c r="C9380" t="s">
        <v>142</v>
      </c>
      <c r="D9380" t="s">
        <v>143</v>
      </c>
      <c r="E9380">
        <v>0</v>
      </c>
      <c r="F9380" t="s">
        <v>36</v>
      </c>
      <c r="G9380">
        <v>0</v>
      </c>
      <c r="H9380">
        <v>0</v>
      </c>
      <c r="I9380">
        <v>1.1148999999999999E-2</v>
      </c>
    </row>
    <row r="9381" spans="1:9" x14ac:dyDescent="0.25">
      <c r="A9381">
        <v>2310160264</v>
      </c>
      <c r="B9381" t="s">
        <v>2373</v>
      </c>
      <c r="C9381" t="s">
        <v>130</v>
      </c>
      <c r="D9381" t="s">
        <v>131</v>
      </c>
      <c r="E9381" s="1">
        <v>45595</v>
      </c>
      <c r="F9381" t="s">
        <v>36</v>
      </c>
      <c r="G9381">
        <v>0</v>
      </c>
      <c r="H9381">
        <v>0</v>
      </c>
      <c r="I9381">
        <v>4.1607999999999999E-2</v>
      </c>
    </row>
    <row r="9382" spans="1:9" x14ac:dyDescent="0.25">
      <c r="A9382">
        <v>2310160264</v>
      </c>
      <c r="B9382" t="s">
        <v>2373</v>
      </c>
      <c r="C9382" t="s">
        <v>2307</v>
      </c>
      <c r="D9382" t="s">
        <v>2308</v>
      </c>
      <c r="E9382">
        <v>0</v>
      </c>
      <c r="F9382" t="s">
        <v>36</v>
      </c>
      <c r="G9382">
        <v>0</v>
      </c>
      <c r="H9382">
        <v>0</v>
      </c>
      <c r="I9382">
        <v>7.0778999999999995E-2</v>
      </c>
    </row>
    <row r="9383" spans="1:9" x14ac:dyDescent="0.25">
      <c r="A9383">
        <v>2310160264</v>
      </c>
      <c r="B9383" t="s">
        <v>2373</v>
      </c>
      <c r="C9383" t="s">
        <v>142</v>
      </c>
      <c r="D9383" t="s">
        <v>143</v>
      </c>
      <c r="E9383">
        <v>0</v>
      </c>
      <c r="F9383" t="s">
        <v>36</v>
      </c>
      <c r="G9383">
        <v>0</v>
      </c>
      <c r="H9383">
        <v>0</v>
      </c>
      <c r="I9383">
        <v>3.3508000000000003E-2</v>
      </c>
    </row>
    <row r="9384" spans="1:9" x14ac:dyDescent="0.25">
      <c r="A9384">
        <v>2310160265</v>
      </c>
      <c r="B9384" t="s">
        <v>2374</v>
      </c>
      <c r="C9384" t="s">
        <v>130</v>
      </c>
      <c r="D9384" t="s">
        <v>131</v>
      </c>
      <c r="E9384" s="1">
        <v>50350</v>
      </c>
      <c r="F9384" t="s">
        <v>36</v>
      </c>
      <c r="G9384">
        <v>0</v>
      </c>
      <c r="H9384">
        <v>0</v>
      </c>
      <c r="I9384">
        <v>3.3105000000000002E-2</v>
      </c>
    </row>
    <row r="9385" spans="1:9" x14ac:dyDescent="0.25">
      <c r="A9385">
        <v>2310160265</v>
      </c>
      <c r="B9385" t="s">
        <v>2374</v>
      </c>
      <c r="C9385" t="s">
        <v>2307</v>
      </c>
      <c r="D9385" t="s">
        <v>2308</v>
      </c>
      <c r="E9385">
        <v>0</v>
      </c>
      <c r="F9385" t="s">
        <v>36</v>
      </c>
      <c r="G9385">
        <v>0</v>
      </c>
      <c r="H9385">
        <v>0</v>
      </c>
      <c r="I9385" s="1">
        <v>7.4260999999999994E-2</v>
      </c>
    </row>
    <row r="9386" spans="1:9" x14ac:dyDescent="0.25">
      <c r="A9386">
        <v>2310160265</v>
      </c>
      <c r="B9386" t="s">
        <v>2374</v>
      </c>
      <c r="C9386" t="s">
        <v>142</v>
      </c>
      <c r="D9386" t="s">
        <v>143</v>
      </c>
      <c r="E9386">
        <v>0</v>
      </c>
      <c r="F9386" t="s">
        <v>36</v>
      </c>
      <c r="G9386">
        <v>0</v>
      </c>
      <c r="H9386">
        <v>0</v>
      </c>
      <c r="I9386">
        <v>1.1648E-2</v>
      </c>
    </row>
    <row r="9387" spans="1:9" x14ac:dyDescent="0.25">
      <c r="A9387">
        <v>2310160266</v>
      </c>
      <c r="B9387" t="s">
        <v>2375</v>
      </c>
      <c r="C9387" t="s">
        <v>130</v>
      </c>
      <c r="D9387" t="s">
        <v>131</v>
      </c>
      <c r="E9387" s="1">
        <v>65388</v>
      </c>
      <c r="F9387" t="s">
        <v>36</v>
      </c>
      <c r="G9387">
        <v>0</v>
      </c>
      <c r="H9387">
        <v>0</v>
      </c>
      <c r="I9387">
        <v>4.4818999999999998E-2</v>
      </c>
    </row>
    <row r="9388" spans="1:9" x14ac:dyDescent="0.25">
      <c r="A9388">
        <v>2310160266</v>
      </c>
      <c r="B9388" t="s">
        <v>2375</v>
      </c>
      <c r="C9388" t="s">
        <v>2307</v>
      </c>
      <c r="D9388" t="s">
        <v>2308</v>
      </c>
      <c r="E9388">
        <v>0</v>
      </c>
      <c r="F9388" t="s">
        <v>36</v>
      </c>
      <c r="G9388">
        <v>0</v>
      </c>
      <c r="H9388">
        <v>0</v>
      </c>
      <c r="I9388">
        <v>8.3560999999999996E-2</v>
      </c>
    </row>
    <row r="9389" spans="1:9" x14ac:dyDescent="0.25">
      <c r="A9389">
        <v>2310160266</v>
      </c>
      <c r="B9389" t="s">
        <v>2375</v>
      </c>
      <c r="C9389" t="s">
        <v>142</v>
      </c>
      <c r="D9389" t="s">
        <v>143</v>
      </c>
      <c r="E9389">
        <v>0</v>
      </c>
      <c r="F9389" t="s">
        <v>36</v>
      </c>
      <c r="G9389">
        <v>0</v>
      </c>
      <c r="H9389">
        <v>0</v>
      </c>
      <c r="I9389">
        <v>3.3701000000000002E-2</v>
      </c>
    </row>
    <row r="9390" spans="1:9" x14ac:dyDescent="0.25">
      <c r="A9390">
        <v>2310160267</v>
      </c>
      <c r="B9390" t="s">
        <v>2376</v>
      </c>
      <c r="C9390" t="s">
        <v>130</v>
      </c>
      <c r="D9390" t="s">
        <v>131</v>
      </c>
      <c r="E9390" s="1">
        <v>2619</v>
      </c>
      <c r="F9390" t="s">
        <v>36</v>
      </c>
      <c r="G9390">
        <v>0</v>
      </c>
      <c r="H9390">
        <v>0</v>
      </c>
      <c r="I9390">
        <v>2.8843000000000001E-2</v>
      </c>
    </row>
    <row r="9391" spans="1:9" x14ac:dyDescent="0.25">
      <c r="A9391">
        <v>2310160267</v>
      </c>
      <c r="B9391" t="s">
        <v>2376</v>
      </c>
      <c r="C9391" t="s">
        <v>142</v>
      </c>
      <c r="D9391" t="s">
        <v>143</v>
      </c>
      <c r="E9391">
        <v>0</v>
      </c>
      <c r="F9391" t="s">
        <v>36</v>
      </c>
      <c r="G9391">
        <v>0</v>
      </c>
      <c r="H9391">
        <v>0</v>
      </c>
      <c r="I9391">
        <v>2.8819000000000001E-2</v>
      </c>
    </row>
    <row r="9392" spans="1:9" x14ac:dyDescent="0.25">
      <c r="A9392">
        <v>2310160269</v>
      </c>
      <c r="B9392" t="s">
        <v>2377</v>
      </c>
      <c r="C9392" t="s">
        <v>130</v>
      </c>
      <c r="D9392" t="s">
        <v>131</v>
      </c>
      <c r="E9392" s="1">
        <v>189674</v>
      </c>
      <c r="F9392" t="s">
        <v>36</v>
      </c>
      <c r="G9392">
        <v>0</v>
      </c>
      <c r="H9392">
        <v>0</v>
      </c>
      <c r="I9392">
        <v>1.0703000000000001E-2</v>
      </c>
    </row>
    <row r="9393" spans="1:9" x14ac:dyDescent="0.25">
      <c r="A9393">
        <v>2310160269</v>
      </c>
      <c r="B9393" t="s">
        <v>2377</v>
      </c>
      <c r="C9393" t="s">
        <v>2307</v>
      </c>
      <c r="D9393" t="s">
        <v>2308</v>
      </c>
      <c r="E9393">
        <v>0</v>
      </c>
      <c r="F9393" t="s">
        <v>36</v>
      </c>
      <c r="G9393">
        <v>0</v>
      </c>
      <c r="H9393">
        <v>0</v>
      </c>
      <c r="I9393">
        <v>1.0703000000000001E-2</v>
      </c>
    </row>
    <row r="9394" spans="1:9" x14ac:dyDescent="0.25">
      <c r="A9394">
        <v>2310160269</v>
      </c>
      <c r="B9394" t="s">
        <v>2377</v>
      </c>
      <c r="C9394" t="s">
        <v>142</v>
      </c>
      <c r="D9394" t="s">
        <v>143</v>
      </c>
      <c r="E9394" s="1">
        <v>15652</v>
      </c>
      <c r="F9394" t="s">
        <v>36</v>
      </c>
      <c r="G9394">
        <v>0</v>
      </c>
      <c r="H9394">
        <v>0</v>
      </c>
      <c r="I9394">
        <v>1.0707E-2</v>
      </c>
    </row>
    <row r="9395" spans="1:9" x14ac:dyDescent="0.25">
      <c r="A9395">
        <v>2310160270</v>
      </c>
      <c r="B9395" t="s">
        <v>2378</v>
      </c>
      <c r="C9395" t="s">
        <v>130</v>
      </c>
      <c r="D9395" t="s">
        <v>131</v>
      </c>
      <c r="E9395" s="1">
        <v>18000</v>
      </c>
      <c r="F9395" t="s">
        <v>36</v>
      </c>
      <c r="G9395">
        <v>0</v>
      </c>
      <c r="H9395">
        <v>0</v>
      </c>
      <c r="I9395">
        <v>1.9904000000000002E-2</v>
      </c>
    </row>
    <row r="9396" spans="1:9" x14ac:dyDescent="0.25">
      <c r="A9396">
        <v>2310160270</v>
      </c>
      <c r="B9396" t="s">
        <v>2378</v>
      </c>
      <c r="C9396" t="s">
        <v>2307</v>
      </c>
      <c r="D9396" t="s">
        <v>2308</v>
      </c>
      <c r="E9396">
        <v>0</v>
      </c>
      <c r="F9396" t="s">
        <v>36</v>
      </c>
      <c r="G9396">
        <v>0</v>
      </c>
      <c r="H9396">
        <v>0</v>
      </c>
      <c r="I9396">
        <v>1.5207E-2</v>
      </c>
    </row>
    <row r="9397" spans="1:9" x14ac:dyDescent="0.25">
      <c r="A9397">
        <v>2310160270</v>
      </c>
      <c r="B9397" t="s">
        <v>2378</v>
      </c>
      <c r="C9397" t="s">
        <v>142</v>
      </c>
      <c r="D9397" t="s">
        <v>143</v>
      </c>
      <c r="E9397">
        <v>0</v>
      </c>
      <c r="F9397" t="s">
        <v>36</v>
      </c>
      <c r="G9397">
        <v>0</v>
      </c>
      <c r="H9397">
        <v>0</v>
      </c>
      <c r="I9397">
        <v>1.9904000000000002E-2</v>
      </c>
    </row>
    <row r="9398" spans="1:9" x14ac:dyDescent="0.25">
      <c r="A9398">
        <v>2310160282</v>
      </c>
      <c r="B9398" t="s">
        <v>2379</v>
      </c>
      <c r="C9398" t="s">
        <v>130</v>
      </c>
      <c r="D9398" t="s">
        <v>131</v>
      </c>
      <c r="E9398" s="1">
        <v>257454</v>
      </c>
      <c r="F9398" t="s">
        <v>36</v>
      </c>
      <c r="G9398" s="1">
        <v>1100</v>
      </c>
      <c r="H9398">
        <v>0</v>
      </c>
      <c r="I9398">
        <v>5.9553000000000002E-2</v>
      </c>
    </row>
    <row r="9399" spans="1:9" x14ac:dyDescent="0.25">
      <c r="A9399">
        <v>2310160282</v>
      </c>
      <c r="B9399" t="s">
        <v>2379</v>
      </c>
      <c r="C9399" t="s">
        <v>142</v>
      </c>
      <c r="D9399" t="s">
        <v>143</v>
      </c>
      <c r="E9399" s="1">
        <v>78246</v>
      </c>
      <c r="F9399" t="s">
        <v>36</v>
      </c>
      <c r="G9399">
        <v>0</v>
      </c>
      <c r="H9399" s="1">
        <v>1100</v>
      </c>
      <c r="I9399">
        <v>5.9553000000000002E-2</v>
      </c>
    </row>
    <row r="9400" spans="1:9" x14ac:dyDescent="0.25">
      <c r="A9400">
        <v>2310160353</v>
      </c>
      <c r="B9400" t="s">
        <v>2380</v>
      </c>
      <c r="C9400" t="s">
        <v>130</v>
      </c>
      <c r="D9400" t="s">
        <v>131</v>
      </c>
      <c r="E9400" s="1">
        <v>15000</v>
      </c>
      <c r="F9400" t="s">
        <v>36</v>
      </c>
      <c r="G9400">
        <v>0</v>
      </c>
      <c r="H9400">
        <v>0</v>
      </c>
      <c r="I9400">
        <v>1.3925999999999999E-2</v>
      </c>
    </row>
    <row r="9401" spans="1:9" x14ac:dyDescent="0.25">
      <c r="A9401">
        <v>2310160353</v>
      </c>
      <c r="B9401" t="s">
        <v>2380</v>
      </c>
      <c r="C9401" t="s">
        <v>126</v>
      </c>
      <c r="D9401" t="s">
        <v>127</v>
      </c>
      <c r="E9401" s="1">
        <v>92726.461500000005</v>
      </c>
      <c r="F9401" t="s">
        <v>36</v>
      </c>
      <c r="G9401">
        <v>0</v>
      </c>
      <c r="H9401">
        <v>0</v>
      </c>
      <c r="I9401">
        <v>1.1991E-2</v>
      </c>
    </row>
    <row r="9402" spans="1:9" x14ac:dyDescent="0.25">
      <c r="A9402">
        <v>2310160353</v>
      </c>
      <c r="B9402" t="s">
        <v>2380</v>
      </c>
      <c r="C9402" t="s">
        <v>2307</v>
      </c>
      <c r="D9402" t="s">
        <v>2308</v>
      </c>
      <c r="E9402">
        <v>0</v>
      </c>
      <c r="F9402" t="s">
        <v>36</v>
      </c>
      <c r="G9402">
        <v>0</v>
      </c>
      <c r="H9402">
        <v>0</v>
      </c>
      <c r="I9402">
        <v>1.3925999999999999E-2</v>
      </c>
    </row>
    <row r="9403" spans="1:9" x14ac:dyDescent="0.25">
      <c r="A9403">
        <v>2310160353</v>
      </c>
      <c r="B9403" t="s">
        <v>2380</v>
      </c>
      <c r="C9403" t="s">
        <v>142</v>
      </c>
      <c r="D9403" t="s">
        <v>143</v>
      </c>
      <c r="E9403">
        <v>0</v>
      </c>
      <c r="F9403" t="s">
        <v>36</v>
      </c>
      <c r="G9403">
        <v>0</v>
      </c>
      <c r="H9403">
        <v>0</v>
      </c>
      <c r="I9403">
        <v>1.3656E-2</v>
      </c>
    </row>
    <row r="9404" spans="1:9" x14ac:dyDescent="0.25">
      <c r="A9404">
        <v>2310160354</v>
      </c>
      <c r="B9404" t="s">
        <v>2381</v>
      </c>
      <c r="C9404" t="s">
        <v>130</v>
      </c>
      <c r="D9404" t="s">
        <v>131</v>
      </c>
      <c r="E9404" s="1">
        <v>86078.615399999995</v>
      </c>
      <c r="F9404" t="s">
        <v>36</v>
      </c>
      <c r="G9404">
        <v>0</v>
      </c>
      <c r="H9404">
        <v>0</v>
      </c>
      <c r="I9404">
        <v>1.504E-2</v>
      </c>
    </row>
    <row r="9405" spans="1:9" x14ac:dyDescent="0.25">
      <c r="A9405">
        <v>2310160354</v>
      </c>
      <c r="B9405" t="s">
        <v>2381</v>
      </c>
      <c r="C9405" t="s">
        <v>2307</v>
      </c>
      <c r="D9405" t="s">
        <v>2308</v>
      </c>
      <c r="E9405">
        <v>0</v>
      </c>
      <c r="F9405" t="s">
        <v>36</v>
      </c>
      <c r="G9405">
        <v>0</v>
      </c>
      <c r="H9405">
        <v>0</v>
      </c>
      <c r="I9405">
        <v>1.5341E-2</v>
      </c>
    </row>
    <row r="9406" spans="1:9" x14ac:dyDescent="0.25">
      <c r="A9406">
        <v>2310160354</v>
      </c>
      <c r="B9406" t="s">
        <v>2381</v>
      </c>
      <c r="C9406" t="s">
        <v>142</v>
      </c>
      <c r="D9406" t="s">
        <v>143</v>
      </c>
      <c r="E9406">
        <v>0</v>
      </c>
      <c r="F9406" t="s">
        <v>36</v>
      </c>
      <c r="G9406">
        <v>0</v>
      </c>
      <c r="H9406">
        <v>0</v>
      </c>
      <c r="I9406">
        <v>1.2331E-2</v>
      </c>
    </row>
    <row r="9407" spans="1:9" x14ac:dyDescent="0.25">
      <c r="A9407">
        <v>2310160355</v>
      </c>
      <c r="B9407" t="s">
        <v>2382</v>
      </c>
      <c r="C9407" t="s">
        <v>130</v>
      </c>
      <c r="D9407" t="s">
        <v>131</v>
      </c>
      <c r="E9407" s="1">
        <v>49017.001600000003</v>
      </c>
      <c r="F9407" t="s">
        <v>36</v>
      </c>
      <c r="G9407">
        <v>0</v>
      </c>
      <c r="H9407">
        <v>0</v>
      </c>
      <c r="I9407">
        <v>2.2232999999999999E-2</v>
      </c>
    </row>
    <row r="9408" spans="1:9" x14ac:dyDescent="0.25">
      <c r="A9408">
        <v>2310160355</v>
      </c>
      <c r="B9408" t="s">
        <v>2382</v>
      </c>
      <c r="C9408" t="s">
        <v>142</v>
      </c>
      <c r="D9408" t="s">
        <v>143</v>
      </c>
      <c r="E9408">
        <v>0</v>
      </c>
      <c r="F9408" t="s">
        <v>36</v>
      </c>
      <c r="G9408">
        <v>0</v>
      </c>
      <c r="H9408">
        <v>0</v>
      </c>
      <c r="I9408">
        <v>2.2232999999999999E-2</v>
      </c>
    </row>
    <row r="9409" spans="1:9" x14ac:dyDescent="0.25">
      <c r="A9409">
        <v>2310160356</v>
      </c>
      <c r="B9409" t="s">
        <v>2383</v>
      </c>
      <c r="C9409" t="s">
        <v>130</v>
      </c>
      <c r="D9409" t="s">
        <v>131</v>
      </c>
      <c r="E9409" s="1">
        <v>4889.2488000000003</v>
      </c>
      <c r="F9409" t="s">
        <v>36</v>
      </c>
      <c r="G9409">
        <v>0</v>
      </c>
      <c r="H9409">
        <v>0</v>
      </c>
      <c r="I9409">
        <v>2.2374000000000002E-2</v>
      </c>
    </row>
    <row r="9410" spans="1:9" x14ac:dyDescent="0.25">
      <c r="A9410">
        <v>2310160356</v>
      </c>
      <c r="B9410" t="s">
        <v>2383</v>
      </c>
      <c r="C9410" t="s">
        <v>142</v>
      </c>
      <c r="D9410" t="s">
        <v>143</v>
      </c>
      <c r="E9410">
        <v>0</v>
      </c>
      <c r="F9410" t="s">
        <v>36</v>
      </c>
      <c r="G9410">
        <v>0</v>
      </c>
      <c r="H9410">
        <v>0</v>
      </c>
      <c r="I9410">
        <v>2.2374000000000002E-2</v>
      </c>
    </row>
    <row r="9411" spans="1:9" x14ac:dyDescent="0.25">
      <c r="A9411">
        <v>2310160357</v>
      </c>
      <c r="B9411" t="s">
        <v>2384</v>
      </c>
      <c r="C9411" t="s">
        <v>130</v>
      </c>
      <c r="D9411" t="s">
        <v>131</v>
      </c>
      <c r="E9411" s="1">
        <v>14204.2042</v>
      </c>
      <c r="F9411" t="s">
        <v>36</v>
      </c>
      <c r="G9411">
        <v>0</v>
      </c>
      <c r="H9411">
        <v>0</v>
      </c>
      <c r="I9411">
        <v>7.0129999999999998E-2</v>
      </c>
    </row>
    <row r="9412" spans="1:9" x14ac:dyDescent="0.25">
      <c r="A9412">
        <v>2310160359</v>
      </c>
      <c r="B9412" t="s">
        <v>2385</v>
      </c>
      <c r="C9412" t="s">
        <v>130</v>
      </c>
      <c r="D9412" t="s">
        <v>131</v>
      </c>
      <c r="E9412" s="1">
        <v>10735.735699999999</v>
      </c>
      <c r="F9412" t="s">
        <v>36</v>
      </c>
      <c r="G9412">
        <v>0</v>
      </c>
      <c r="H9412">
        <v>0</v>
      </c>
      <c r="I9412">
        <v>0.104993</v>
      </c>
    </row>
    <row r="9413" spans="1:9" x14ac:dyDescent="0.25">
      <c r="A9413">
        <v>2310160361</v>
      </c>
      <c r="B9413" t="s">
        <v>2386</v>
      </c>
      <c r="C9413" t="s">
        <v>130</v>
      </c>
      <c r="D9413" t="s">
        <v>131</v>
      </c>
      <c r="E9413" s="1">
        <v>10095.2381</v>
      </c>
      <c r="F9413" t="s">
        <v>36</v>
      </c>
      <c r="G9413">
        <v>0</v>
      </c>
      <c r="H9413">
        <v>0</v>
      </c>
      <c r="I9413">
        <v>3.1826E-2</v>
      </c>
    </row>
    <row r="9414" spans="1:9" x14ac:dyDescent="0.25">
      <c r="A9414">
        <v>2310160372</v>
      </c>
      <c r="B9414" t="s">
        <v>2387</v>
      </c>
      <c r="C9414" t="s">
        <v>130</v>
      </c>
      <c r="D9414" t="s">
        <v>131</v>
      </c>
      <c r="E9414" s="1">
        <v>73565.813999999998</v>
      </c>
      <c r="F9414" t="s">
        <v>36</v>
      </c>
      <c r="G9414">
        <v>0</v>
      </c>
      <c r="H9414">
        <v>0</v>
      </c>
      <c r="I9414" s="1">
        <v>1.4926E-2</v>
      </c>
    </row>
    <row r="9415" spans="1:9" x14ac:dyDescent="0.25">
      <c r="A9415">
        <v>2310160372</v>
      </c>
      <c r="B9415" t="s">
        <v>2387</v>
      </c>
      <c r="C9415" t="s">
        <v>142</v>
      </c>
      <c r="D9415" t="s">
        <v>143</v>
      </c>
      <c r="E9415">
        <v>0</v>
      </c>
      <c r="F9415" t="s">
        <v>36</v>
      </c>
      <c r="G9415">
        <v>0</v>
      </c>
      <c r="H9415">
        <v>0</v>
      </c>
      <c r="I9415">
        <v>1.4925000000000001E-2</v>
      </c>
    </row>
    <row r="9416" spans="1:9" x14ac:dyDescent="0.25">
      <c r="A9416">
        <v>2310160373</v>
      </c>
      <c r="B9416" t="s">
        <v>2388</v>
      </c>
      <c r="C9416" t="s">
        <v>130</v>
      </c>
      <c r="D9416" t="s">
        <v>131</v>
      </c>
      <c r="E9416" s="1">
        <v>38308.953500000003</v>
      </c>
      <c r="F9416" t="s">
        <v>36</v>
      </c>
      <c r="G9416">
        <v>0</v>
      </c>
      <c r="H9416">
        <v>0</v>
      </c>
      <c r="I9416">
        <v>1.2995E-2</v>
      </c>
    </row>
    <row r="9417" spans="1:9" x14ac:dyDescent="0.25">
      <c r="A9417">
        <v>2310160373</v>
      </c>
      <c r="B9417" t="s">
        <v>2388</v>
      </c>
      <c r="C9417" t="s">
        <v>142</v>
      </c>
      <c r="D9417" t="s">
        <v>143</v>
      </c>
      <c r="E9417">
        <v>0</v>
      </c>
      <c r="F9417" t="s">
        <v>36</v>
      </c>
      <c r="G9417">
        <v>0</v>
      </c>
      <c r="H9417">
        <v>0</v>
      </c>
      <c r="I9417">
        <v>1.2997999999999999E-2</v>
      </c>
    </row>
    <row r="9418" spans="1:9" x14ac:dyDescent="0.25">
      <c r="A9418">
        <v>2310160374</v>
      </c>
      <c r="B9418" t="s">
        <v>2389</v>
      </c>
      <c r="C9418" t="s">
        <v>130</v>
      </c>
      <c r="D9418" t="s">
        <v>131</v>
      </c>
      <c r="E9418" s="1">
        <v>52916.767399999997</v>
      </c>
      <c r="F9418" t="s">
        <v>36</v>
      </c>
      <c r="G9418">
        <v>0</v>
      </c>
      <c r="H9418">
        <v>0</v>
      </c>
      <c r="I9418">
        <v>1.5668000000000001E-2</v>
      </c>
    </row>
    <row r="9419" spans="1:9" x14ac:dyDescent="0.25">
      <c r="A9419">
        <v>2310160374</v>
      </c>
      <c r="B9419" t="s">
        <v>2389</v>
      </c>
      <c r="C9419" t="s">
        <v>142</v>
      </c>
      <c r="D9419" t="s">
        <v>143</v>
      </c>
      <c r="E9419">
        <v>0</v>
      </c>
      <c r="F9419" t="s">
        <v>36</v>
      </c>
      <c r="G9419">
        <v>0</v>
      </c>
      <c r="H9419">
        <v>0</v>
      </c>
      <c r="I9419">
        <v>1.5668000000000001E-2</v>
      </c>
    </row>
    <row r="9420" spans="1:9" x14ac:dyDescent="0.25">
      <c r="A9420">
        <v>2310160375</v>
      </c>
      <c r="B9420" t="s">
        <v>2390</v>
      </c>
      <c r="C9420" t="s">
        <v>130</v>
      </c>
      <c r="D9420" t="s">
        <v>131</v>
      </c>
      <c r="E9420" s="1">
        <v>24019.767400000001</v>
      </c>
      <c r="F9420" t="s">
        <v>36</v>
      </c>
      <c r="G9420">
        <v>0</v>
      </c>
      <c r="H9420">
        <v>0</v>
      </c>
      <c r="I9420">
        <v>1.2462000000000001E-2</v>
      </c>
    </row>
    <row r="9421" spans="1:9" x14ac:dyDescent="0.25">
      <c r="A9421">
        <v>2310160375</v>
      </c>
      <c r="B9421" t="s">
        <v>2390</v>
      </c>
      <c r="C9421" t="s">
        <v>142</v>
      </c>
      <c r="D9421" t="s">
        <v>143</v>
      </c>
      <c r="E9421">
        <v>0</v>
      </c>
      <c r="F9421" t="s">
        <v>36</v>
      </c>
      <c r="G9421">
        <v>0</v>
      </c>
      <c r="H9421">
        <v>0</v>
      </c>
      <c r="I9421">
        <v>1.2462000000000001E-2</v>
      </c>
    </row>
    <row r="9422" spans="1:9" x14ac:dyDescent="0.25">
      <c r="A9422">
        <v>2310160380</v>
      </c>
      <c r="B9422" t="s">
        <v>6761</v>
      </c>
      <c r="C9422" t="s">
        <v>130</v>
      </c>
      <c r="D9422" t="s">
        <v>131</v>
      </c>
      <c r="E9422" s="1">
        <v>120288</v>
      </c>
      <c r="F9422" t="s">
        <v>36</v>
      </c>
      <c r="G9422">
        <v>0</v>
      </c>
      <c r="H9422">
        <v>0</v>
      </c>
      <c r="I9422">
        <v>6.1910000000000003E-3</v>
      </c>
    </row>
    <row r="9423" spans="1:9" x14ac:dyDescent="0.25">
      <c r="A9423">
        <v>2310160380</v>
      </c>
      <c r="B9423" t="s">
        <v>6761</v>
      </c>
      <c r="C9423" t="s">
        <v>2307</v>
      </c>
      <c r="D9423" t="s">
        <v>2308</v>
      </c>
      <c r="E9423">
        <v>0</v>
      </c>
      <c r="F9423" t="s">
        <v>36</v>
      </c>
      <c r="G9423">
        <v>0</v>
      </c>
      <c r="H9423">
        <v>0</v>
      </c>
      <c r="I9423">
        <v>6.1910000000000003E-3</v>
      </c>
    </row>
    <row r="9424" spans="1:9" x14ac:dyDescent="0.25">
      <c r="A9424">
        <v>2310160380</v>
      </c>
      <c r="B9424" t="s">
        <v>6761</v>
      </c>
      <c r="C9424" t="s">
        <v>142</v>
      </c>
      <c r="D9424" t="s">
        <v>143</v>
      </c>
      <c r="E9424">
        <v>0</v>
      </c>
      <c r="F9424" t="s">
        <v>36</v>
      </c>
      <c r="G9424">
        <v>0</v>
      </c>
      <c r="H9424">
        <v>0</v>
      </c>
      <c r="I9424">
        <v>6.1910000000000003E-3</v>
      </c>
    </row>
    <row r="9425" spans="1:9" x14ac:dyDescent="0.25">
      <c r="A9425">
        <v>2310160381</v>
      </c>
      <c r="B9425" t="s">
        <v>6762</v>
      </c>
      <c r="C9425" t="s">
        <v>130</v>
      </c>
      <c r="D9425" t="s">
        <v>131</v>
      </c>
      <c r="E9425" s="1">
        <v>211474.6923</v>
      </c>
      <c r="F9425" t="s">
        <v>36</v>
      </c>
      <c r="G9425">
        <v>0</v>
      </c>
      <c r="H9425">
        <v>0</v>
      </c>
      <c r="I9425">
        <v>6.7549999999999997E-3</v>
      </c>
    </row>
    <row r="9426" spans="1:9" x14ac:dyDescent="0.25">
      <c r="A9426">
        <v>2310160381</v>
      </c>
      <c r="B9426" t="s">
        <v>6762</v>
      </c>
      <c r="C9426" t="s">
        <v>2307</v>
      </c>
      <c r="D9426" t="s">
        <v>2308</v>
      </c>
      <c r="E9426">
        <v>0</v>
      </c>
      <c r="F9426" t="s">
        <v>36</v>
      </c>
      <c r="G9426">
        <v>0</v>
      </c>
      <c r="H9426">
        <v>0</v>
      </c>
      <c r="I9426">
        <v>6.2110000000000004E-3</v>
      </c>
    </row>
    <row r="9427" spans="1:9" x14ac:dyDescent="0.25">
      <c r="A9427">
        <v>2310160381</v>
      </c>
      <c r="B9427" t="s">
        <v>6762</v>
      </c>
      <c r="C9427" t="s">
        <v>142</v>
      </c>
      <c r="D9427" t="s">
        <v>143</v>
      </c>
      <c r="E9427">
        <v>0</v>
      </c>
      <c r="F9427" t="s">
        <v>36</v>
      </c>
      <c r="G9427">
        <v>0</v>
      </c>
      <c r="H9427">
        <v>0</v>
      </c>
      <c r="I9427">
        <v>7.2439999999999996E-3</v>
      </c>
    </row>
    <row r="9428" spans="1:9" x14ac:dyDescent="0.25">
      <c r="A9428">
        <v>2310160382</v>
      </c>
      <c r="B9428" t="s">
        <v>6462</v>
      </c>
      <c r="C9428" t="s">
        <v>130</v>
      </c>
      <c r="D9428" t="s">
        <v>131</v>
      </c>
      <c r="E9428" s="1">
        <v>184409.38459999999</v>
      </c>
      <c r="F9428" t="s">
        <v>36</v>
      </c>
      <c r="G9428">
        <v>0</v>
      </c>
      <c r="H9428">
        <v>0</v>
      </c>
      <c r="I9428">
        <v>4.326E-3</v>
      </c>
    </row>
    <row r="9429" spans="1:9" x14ac:dyDescent="0.25">
      <c r="A9429">
        <v>2310160382</v>
      </c>
      <c r="B9429" t="s">
        <v>6462</v>
      </c>
      <c r="C9429" t="s">
        <v>2307</v>
      </c>
      <c r="D9429" t="s">
        <v>2308</v>
      </c>
      <c r="E9429">
        <v>0</v>
      </c>
      <c r="F9429" t="s">
        <v>36</v>
      </c>
      <c r="G9429">
        <v>0</v>
      </c>
      <c r="H9429">
        <v>0</v>
      </c>
      <c r="I9429">
        <v>4.9370000000000004E-3</v>
      </c>
    </row>
    <row r="9430" spans="1:9" x14ac:dyDescent="0.25">
      <c r="A9430">
        <v>2310160382</v>
      </c>
      <c r="B9430" t="s">
        <v>6462</v>
      </c>
      <c r="C9430" t="s">
        <v>142</v>
      </c>
      <c r="D9430" t="s">
        <v>143</v>
      </c>
      <c r="E9430">
        <v>0</v>
      </c>
      <c r="F9430" t="s">
        <v>36</v>
      </c>
      <c r="G9430">
        <v>0</v>
      </c>
      <c r="H9430">
        <v>0</v>
      </c>
      <c r="I9430">
        <v>3.6029999999999999E-3</v>
      </c>
    </row>
    <row r="9431" spans="1:9" x14ac:dyDescent="0.25">
      <c r="A9431">
        <v>2310160383</v>
      </c>
      <c r="B9431" t="s">
        <v>6763</v>
      </c>
      <c r="C9431" t="s">
        <v>130</v>
      </c>
      <c r="D9431" t="s">
        <v>131</v>
      </c>
      <c r="E9431" s="1">
        <v>48461.538500000002</v>
      </c>
      <c r="F9431" t="s">
        <v>36</v>
      </c>
      <c r="G9431">
        <v>0</v>
      </c>
      <c r="H9431">
        <v>0</v>
      </c>
      <c r="I9431">
        <v>9.3860000000000002E-3</v>
      </c>
    </row>
    <row r="9432" spans="1:9" x14ac:dyDescent="0.25">
      <c r="A9432">
        <v>2310160384</v>
      </c>
      <c r="B9432" t="s">
        <v>6764</v>
      </c>
      <c r="C9432" t="s">
        <v>130</v>
      </c>
      <c r="D9432" t="s">
        <v>131</v>
      </c>
      <c r="E9432" s="1">
        <v>31538.461500000001</v>
      </c>
      <c r="F9432" t="s">
        <v>36</v>
      </c>
      <c r="G9432">
        <v>0</v>
      </c>
      <c r="H9432">
        <v>0</v>
      </c>
      <c r="I9432">
        <v>1.0318000000000001E-2</v>
      </c>
    </row>
    <row r="9433" spans="1:9" x14ac:dyDescent="0.25">
      <c r="A9433">
        <v>2310160385</v>
      </c>
      <c r="B9433" t="s">
        <v>6765</v>
      </c>
      <c r="C9433" t="s">
        <v>130</v>
      </c>
      <c r="D9433" t="s">
        <v>131</v>
      </c>
      <c r="E9433" s="1">
        <v>43846.1538</v>
      </c>
      <c r="F9433" t="s">
        <v>36</v>
      </c>
      <c r="G9433">
        <v>0</v>
      </c>
      <c r="H9433">
        <v>0</v>
      </c>
      <c r="I9433">
        <v>4.47E-3</v>
      </c>
    </row>
    <row r="9434" spans="1:9" x14ac:dyDescent="0.25">
      <c r="A9434">
        <v>2310160386</v>
      </c>
      <c r="B9434" t="s">
        <v>6766</v>
      </c>
      <c r="C9434" t="s">
        <v>130</v>
      </c>
      <c r="D9434" t="s">
        <v>131</v>
      </c>
      <c r="E9434" s="1">
        <v>32307.692299999999</v>
      </c>
      <c r="F9434" t="s">
        <v>36</v>
      </c>
      <c r="G9434">
        <v>0</v>
      </c>
      <c r="H9434">
        <v>0</v>
      </c>
      <c r="I9434">
        <v>7.4530000000000004E-3</v>
      </c>
    </row>
    <row r="9435" spans="1:9" x14ac:dyDescent="0.25">
      <c r="A9435">
        <v>2310160387</v>
      </c>
      <c r="B9435" t="s">
        <v>6767</v>
      </c>
      <c r="C9435" t="s">
        <v>130</v>
      </c>
      <c r="D9435" t="s">
        <v>131</v>
      </c>
      <c r="E9435" s="1">
        <v>46923.0769</v>
      </c>
      <c r="F9435" t="s">
        <v>36</v>
      </c>
      <c r="G9435">
        <v>0</v>
      </c>
      <c r="H9435">
        <v>0</v>
      </c>
      <c r="I9435">
        <v>4.7289999999999997E-3</v>
      </c>
    </row>
    <row r="9436" spans="1:9" x14ac:dyDescent="0.25">
      <c r="A9436">
        <v>2310160388</v>
      </c>
      <c r="B9436" t="s">
        <v>2399</v>
      </c>
      <c r="C9436" t="s">
        <v>130</v>
      </c>
      <c r="D9436" t="s">
        <v>131</v>
      </c>
      <c r="E9436" s="1">
        <v>47692.307699999998</v>
      </c>
      <c r="F9436" t="s">
        <v>36</v>
      </c>
      <c r="G9436">
        <v>0</v>
      </c>
      <c r="H9436">
        <v>0</v>
      </c>
      <c r="I9436">
        <v>7.7419999999999998E-3</v>
      </c>
    </row>
    <row r="9437" spans="1:9" x14ac:dyDescent="0.25">
      <c r="A9437">
        <v>2310160389</v>
      </c>
      <c r="B9437" t="s">
        <v>6768</v>
      </c>
      <c r="C9437" t="s">
        <v>130</v>
      </c>
      <c r="D9437" t="s">
        <v>131</v>
      </c>
      <c r="E9437" s="1">
        <v>63846.1538</v>
      </c>
      <c r="F9437" t="s">
        <v>36</v>
      </c>
      <c r="G9437">
        <v>0</v>
      </c>
      <c r="H9437">
        <v>0</v>
      </c>
      <c r="I9437">
        <v>9.9819999999999996E-3</v>
      </c>
    </row>
    <row r="9438" spans="1:9" x14ac:dyDescent="0.25">
      <c r="A9438">
        <v>2310160390</v>
      </c>
      <c r="B9438" t="s">
        <v>6769</v>
      </c>
      <c r="C9438" t="s">
        <v>130</v>
      </c>
      <c r="D9438" t="s">
        <v>131</v>
      </c>
      <c r="E9438" s="1">
        <v>35864.197500000002</v>
      </c>
      <c r="F9438" t="s">
        <v>36</v>
      </c>
      <c r="G9438">
        <v>0</v>
      </c>
      <c r="H9438">
        <v>0</v>
      </c>
      <c r="I9438">
        <v>1.9161000000000001E-2</v>
      </c>
    </row>
    <row r="9439" spans="1:9" x14ac:dyDescent="0.25">
      <c r="A9439">
        <v>2310160390</v>
      </c>
      <c r="B9439" t="s">
        <v>6769</v>
      </c>
      <c r="C9439" t="s">
        <v>2307</v>
      </c>
      <c r="D9439" t="s">
        <v>2308</v>
      </c>
      <c r="E9439">
        <v>0</v>
      </c>
      <c r="F9439" t="s">
        <v>36</v>
      </c>
      <c r="G9439">
        <v>0</v>
      </c>
      <c r="H9439">
        <v>0</v>
      </c>
      <c r="I9439">
        <v>1.7104999999999999E-2</v>
      </c>
    </row>
    <row r="9440" spans="1:9" x14ac:dyDescent="0.25">
      <c r="A9440">
        <v>2310160391</v>
      </c>
      <c r="B9440" t="s">
        <v>6770</v>
      </c>
      <c r="C9440" t="s">
        <v>130</v>
      </c>
      <c r="D9440" t="s">
        <v>131</v>
      </c>
      <c r="E9440" s="1">
        <v>34012.345699999998</v>
      </c>
      <c r="F9440" t="s">
        <v>36</v>
      </c>
      <c r="G9440">
        <v>0</v>
      </c>
      <c r="H9440">
        <v>0</v>
      </c>
      <c r="I9440">
        <v>2.3289000000000001E-2</v>
      </c>
    </row>
    <row r="9441" spans="1:9" x14ac:dyDescent="0.25">
      <c r="A9441">
        <v>2310160391</v>
      </c>
      <c r="B9441" t="s">
        <v>6770</v>
      </c>
      <c r="C9441" t="s">
        <v>2307</v>
      </c>
      <c r="D9441" t="s">
        <v>2308</v>
      </c>
      <c r="E9441">
        <v>0</v>
      </c>
      <c r="F9441" t="s">
        <v>36</v>
      </c>
      <c r="G9441">
        <v>0</v>
      </c>
      <c r="H9441">
        <v>0</v>
      </c>
      <c r="I9441">
        <v>2.2273000000000001E-2</v>
      </c>
    </row>
    <row r="9442" spans="1:9" x14ac:dyDescent="0.25">
      <c r="A9442">
        <v>2310160392</v>
      </c>
      <c r="B9442" t="s">
        <v>6771</v>
      </c>
      <c r="C9442" t="s">
        <v>130</v>
      </c>
      <c r="D9442" t="s">
        <v>131</v>
      </c>
      <c r="E9442" s="1">
        <v>34753.0864</v>
      </c>
      <c r="F9442" t="s">
        <v>36</v>
      </c>
      <c r="G9442">
        <v>0</v>
      </c>
      <c r="H9442">
        <v>0</v>
      </c>
      <c r="I9442">
        <v>2.2477E-2</v>
      </c>
    </row>
    <row r="9443" spans="1:9" x14ac:dyDescent="0.25">
      <c r="A9443">
        <v>2310160392</v>
      </c>
      <c r="B9443" t="s">
        <v>6771</v>
      </c>
      <c r="C9443" t="s">
        <v>2307</v>
      </c>
      <c r="D9443" t="s">
        <v>2308</v>
      </c>
      <c r="E9443">
        <v>0</v>
      </c>
      <c r="F9443" t="s">
        <v>36</v>
      </c>
      <c r="G9443">
        <v>0</v>
      </c>
      <c r="H9443">
        <v>0</v>
      </c>
      <c r="I9443">
        <v>2.0764000000000001E-2</v>
      </c>
    </row>
    <row r="9444" spans="1:9" x14ac:dyDescent="0.25">
      <c r="A9444">
        <v>2310160393</v>
      </c>
      <c r="B9444" t="s">
        <v>6772</v>
      </c>
      <c r="C9444" t="s">
        <v>130</v>
      </c>
      <c r="D9444" t="s">
        <v>131</v>
      </c>
      <c r="E9444" s="1">
        <v>35061.7284</v>
      </c>
      <c r="F9444" t="s">
        <v>36</v>
      </c>
      <c r="G9444">
        <v>0</v>
      </c>
      <c r="H9444">
        <v>0</v>
      </c>
      <c r="I9444">
        <v>2.3661000000000001E-2</v>
      </c>
    </row>
    <row r="9445" spans="1:9" x14ac:dyDescent="0.25">
      <c r="A9445">
        <v>2310160393</v>
      </c>
      <c r="B9445" t="s">
        <v>6772</v>
      </c>
      <c r="C9445" t="s">
        <v>2307</v>
      </c>
      <c r="D9445" t="s">
        <v>2308</v>
      </c>
      <c r="E9445">
        <v>0</v>
      </c>
      <c r="F9445" t="s">
        <v>36</v>
      </c>
      <c r="G9445">
        <v>0</v>
      </c>
      <c r="H9445">
        <v>0</v>
      </c>
      <c r="I9445">
        <v>2.2175E-2</v>
      </c>
    </row>
    <row r="9446" spans="1:9" x14ac:dyDescent="0.25">
      <c r="A9446">
        <v>2310160394</v>
      </c>
      <c r="B9446" t="s">
        <v>6773</v>
      </c>
      <c r="C9446" t="s">
        <v>130</v>
      </c>
      <c r="D9446" t="s">
        <v>131</v>
      </c>
      <c r="E9446" s="1">
        <v>35246.9136</v>
      </c>
      <c r="F9446" t="s">
        <v>36</v>
      </c>
      <c r="G9446">
        <v>0</v>
      </c>
      <c r="H9446">
        <v>0</v>
      </c>
      <c r="I9446">
        <v>2.2353000000000001E-2</v>
      </c>
    </row>
    <row r="9447" spans="1:9" x14ac:dyDescent="0.25">
      <c r="A9447">
        <v>2310160394</v>
      </c>
      <c r="B9447" t="s">
        <v>6773</v>
      </c>
      <c r="C9447" t="s">
        <v>2307</v>
      </c>
      <c r="D9447" t="s">
        <v>2308</v>
      </c>
      <c r="E9447">
        <v>0</v>
      </c>
      <c r="F9447" t="s">
        <v>36</v>
      </c>
      <c r="G9447">
        <v>0</v>
      </c>
      <c r="H9447">
        <v>0</v>
      </c>
      <c r="I9447">
        <v>2.0511999999999999E-2</v>
      </c>
    </row>
    <row r="9448" spans="1:9" x14ac:dyDescent="0.25">
      <c r="A9448">
        <v>2310160396</v>
      </c>
      <c r="B9448" t="s">
        <v>6774</v>
      </c>
      <c r="C9448" t="s">
        <v>130</v>
      </c>
      <c r="D9448" t="s">
        <v>131</v>
      </c>
      <c r="E9448" s="1">
        <v>35925.925900000002</v>
      </c>
      <c r="F9448" t="s">
        <v>36</v>
      </c>
      <c r="G9448">
        <v>0</v>
      </c>
      <c r="H9448">
        <v>0</v>
      </c>
      <c r="I9448">
        <v>2.1531000000000002E-2</v>
      </c>
    </row>
    <row r="9449" spans="1:9" x14ac:dyDescent="0.25">
      <c r="A9449">
        <v>2310160396</v>
      </c>
      <c r="B9449" t="s">
        <v>6774</v>
      </c>
      <c r="C9449" t="s">
        <v>2307</v>
      </c>
      <c r="D9449" t="s">
        <v>2308</v>
      </c>
      <c r="E9449">
        <v>0</v>
      </c>
      <c r="F9449" t="s">
        <v>36</v>
      </c>
      <c r="G9449">
        <v>0</v>
      </c>
      <c r="H9449">
        <v>0</v>
      </c>
      <c r="I9449">
        <v>1.8941E-2</v>
      </c>
    </row>
    <row r="9450" spans="1:9" x14ac:dyDescent="0.25">
      <c r="A9450">
        <v>2310160413</v>
      </c>
      <c r="B9450" t="s">
        <v>2407</v>
      </c>
      <c r="C9450" t="s">
        <v>130</v>
      </c>
      <c r="D9450" t="s">
        <v>131</v>
      </c>
      <c r="E9450" s="1">
        <v>9692.3076999999994</v>
      </c>
      <c r="F9450" t="s">
        <v>36</v>
      </c>
      <c r="G9450">
        <v>0</v>
      </c>
      <c r="H9450">
        <v>0</v>
      </c>
      <c r="I9450">
        <v>2.6346000000000001E-2</v>
      </c>
    </row>
    <row r="9451" spans="1:9" x14ac:dyDescent="0.25">
      <c r="A9451">
        <v>2310160417</v>
      </c>
      <c r="B9451" t="s">
        <v>2408</v>
      </c>
      <c r="C9451" t="s">
        <v>130</v>
      </c>
      <c r="D9451" t="s">
        <v>131</v>
      </c>
      <c r="E9451" s="1">
        <v>35029.239800000003</v>
      </c>
      <c r="F9451" t="s">
        <v>36</v>
      </c>
      <c r="G9451">
        <v>0</v>
      </c>
      <c r="H9451">
        <v>0</v>
      </c>
      <c r="I9451">
        <v>2.5545000000000002E-2</v>
      </c>
    </row>
    <row r="9452" spans="1:9" x14ac:dyDescent="0.25">
      <c r="A9452">
        <v>2310160417</v>
      </c>
      <c r="B9452" t="s">
        <v>2408</v>
      </c>
      <c r="C9452" t="s">
        <v>2307</v>
      </c>
      <c r="D9452" t="s">
        <v>2308</v>
      </c>
      <c r="E9452">
        <v>0</v>
      </c>
      <c r="F9452" t="s">
        <v>36</v>
      </c>
      <c r="G9452">
        <v>0</v>
      </c>
      <c r="H9452">
        <v>0</v>
      </c>
      <c r="I9452">
        <v>2.2974999999999999E-2</v>
      </c>
    </row>
    <row r="9453" spans="1:9" x14ac:dyDescent="0.25">
      <c r="A9453">
        <v>2310160423</v>
      </c>
      <c r="B9453" t="s">
        <v>2409</v>
      </c>
      <c r="C9453" t="s">
        <v>130</v>
      </c>
      <c r="D9453" t="s">
        <v>131</v>
      </c>
      <c r="E9453" s="1">
        <v>11111.1111</v>
      </c>
      <c r="F9453" t="s">
        <v>36</v>
      </c>
      <c r="G9453">
        <v>0</v>
      </c>
      <c r="H9453">
        <v>0</v>
      </c>
      <c r="I9453">
        <v>2.5985000000000001E-2</v>
      </c>
    </row>
    <row r="9454" spans="1:9" x14ac:dyDescent="0.25">
      <c r="A9454">
        <v>2310160424</v>
      </c>
      <c r="B9454" t="s">
        <v>2410</v>
      </c>
      <c r="C9454" t="s">
        <v>130</v>
      </c>
      <c r="D9454" t="s">
        <v>131</v>
      </c>
      <c r="E9454" s="1">
        <v>1869</v>
      </c>
      <c r="F9454" t="s">
        <v>36</v>
      </c>
      <c r="G9454">
        <v>0</v>
      </c>
      <c r="H9454">
        <v>0</v>
      </c>
      <c r="I9454">
        <v>9.1599999999999997E-3</v>
      </c>
    </row>
    <row r="9455" spans="1:9" x14ac:dyDescent="0.25">
      <c r="A9455">
        <v>2310160424</v>
      </c>
      <c r="B9455" t="s">
        <v>2410</v>
      </c>
      <c r="C9455" t="s">
        <v>2307</v>
      </c>
      <c r="D9455" t="s">
        <v>2308</v>
      </c>
      <c r="E9455">
        <v>0</v>
      </c>
      <c r="F9455" t="s">
        <v>36</v>
      </c>
      <c r="G9455">
        <v>0</v>
      </c>
      <c r="H9455">
        <v>0</v>
      </c>
      <c r="I9455">
        <v>8.8760000000000002E-3</v>
      </c>
    </row>
    <row r="9456" spans="1:9" x14ac:dyDescent="0.25">
      <c r="A9456">
        <v>2310160424</v>
      </c>
      <c r="B9456" t="s">
        <v>2410</v>
      </c>
      <c r="C9456" t="s">
        <v>142</v>
      </c>
      <c r="D9456" t="s">
        <v>143</v>
      </c>
      <c r="E9456">
        <v>0</v>
      </c>
      <c r="F9456" t="s">
        <v>36</v>
      </c>
      <c r="G9456">
        <v>0</v>
      </c>
      <c r="H9456">
        <v>0</v>
      </c>
      <c r="I9456">
        <v>9.1570000000000002E-3</v>
      </c>
    </row>
    <row r="9457" spans="1:9" x14ac:dyDescent="0.25">
      <c r="A9457">
        <v>2310160425</v>
      </c>
      <c r="B9457" t="s">
        <v>6395</v>
      </c>
      <c r="C9457" t="s">
        <v>130</v>
      </c>
      <c r="D9457" t="s">
        <v>131</v>
      </c>
      <c r="E9457">
        <v>0</v>
      </c>
      <c r="F9457" t="s">
        <v>36</v>
      </c>
      <c r="G9457">
        <v>0</v>
      </c>
      <c r="H9457">
        <v>0</v>
      </c>
      <c r="I9457">
        <v>1.1259E-2</v>
      </c>
    </row>
    <row r="9458" spans="1:9" x14ac:dyDescent="0.25">
      <c r="A9458">
        <v>2310160425</v>
      </c>
      <c r="B9458" t="s">
        <v>6395</v>
      </c>
      <c r="C9458" t="s">
        <v>2307</v>
      </c>
      <c r="D9458" t="s">
        <v>2308</v>
      </c>
      <c r="E9458">
        <v>0</v>
      </c>
      <c r="F9458" t="s">
        <v>36</v>
      </c>
      <c r="G9458">
        <v>0</v>
      </c>
      <c r="H9458">
        <v>0</v>
      </c>
      <c r="I9458">
        <v>1.1306E-2</v>
      </c>
    </row>
    <row r="9459" spans="1:9" x14ac:dyDescent="0.25">
      <c r="A9459">
        <v>2310160425</v>
      </c>
      <c r="B9459" t="s">
        <v>6395</v>
      </c>
      <c r="C9459" t="s">
        <v>142</v>
      </c>
      <c r="D9459" t="s">
        <v>143</v>
      </c>
      <c r="E9459">
        <v>0</v>
      </c>
      <c r="F9459" t="s">
        <v>36</v>
      </c>
      <c r="G9459">
        <v>0</v>
      </c>
      <c r="H9459">
        <v>0</v>
      </c>
      <c r="I9459">
        <v>1.1259E-2</v>
      </c>
    </row>
    <row r="9460" spans="1:9" x14ac:dyDescent="0.25">
      <c r="A9460">
        <v>2310160426</v>
      </c>
      <c r="B9460" t="s">
        <v>2411</v>
      </c>
      <c r="C9460" t="s">
        <v>130</v>
      </c>
      <c r="D9460" t="s">
        <v>131</v>
      </c>
      <c r="E9460" s="1">
        <v>1682</v>
      </c>
      <c r="F9460" t="s">
        <v>36</v>
      </c>
      <c r="G9460">
        <v>0</v>
      </c>
      <c r="H9460">
        <v>0</v>
      </c>
      <c r="I9460">
        <v>8.2819999999999994E-3</v>
      </c>
    </row>
    <row r="9461" spans="1:9" x14ac:dyDescent="0.25">
      <c r="A9461">
        <v>2310160426</v>
      </c>
      <c r="B9461" t="s">
        <v>2411</v>
      </c>
      <c r="C9461" t="s">
        <v>2307</v>
      </c>
      <c r="D9461" t="s">
        <v>2308</v>
      </c>
      <c r="E9461">
        <v>0</v>
      </c>
      <c r="F9461" t="s">
        <v>36</v>
      </c>
      <c r="G9461">
        <v>0</v>
      </c>
      <c r="H9461">
        <v>0</v>
      </c>
      <c r="I9461">
        <v>8.2749999999999994E-3</v>
      </c>
    </row>
    <row r="9462" spans="1:9" x14ac:dyDescent="0.25">
      <c r="A9462">
        <v>2310160426</v>
      </c>
      <c r="B9462" t="s">
        <v>2411</v>
      </c>
      <c r="C9462" t="s">
        <v>142</v>
      </c>
      <c r="D9462" t="s">
        <v>143</v>
      </c>
      <c r="E9462">
        <v>0</v>
      </c>
      <c r="F9462" t="s">
        <v>36</v>
      </c>
      <c r="G9462">
        <v>0</v>
      </c>
      <c r="H9462">
        <v>0</v>
      </c>
      <c r="I9462">
        <v>8.2819999999999994E-3</v>
      </c>
    </row>
    <row r="9463" spans="1:9" x14ac:dyDescent="0.25">
      <c r="A9463">
        <v>2310160427</v>
      </c>
      <c r="B9463" t="s">
        <v>2412</v>
      </c>
      <c r="C9463" t="s">
        <v>130</v>
      </c>
      <c r="D9463" t="s">
        <v>131</v>
      </c>
      <c r="E9463" s="1">
        <v>2803.0036</v>
      </c>
      <c r="F9463" t="s">
        <v>36</v>
      </c>
      <c r="G9463">
        <v>0</v>
      </c>
      <c r="H9463">
        <v>0</v>
      </c>
      <c r="I9463">
        <v>1.0980999999999999E-2</v>
      </c>
    </row>
    <row r="9464" spans="1:9" x14ac:dyDescent="0.25">
      <c r="A9464">
        <v>2310160427</v>
      </c>
      <c r="B9464" t="s">
        <v>2412</v>
      </c>
      <c r="C9464" t="s">
        <v>2307</v>
      </c>
      <c r="D9464" t="s">
        <v>2308</v>
      </c>
      <c r="E9464">
        <v>0</v>
      </c>
      <c r="F9464" t="s">
        <v>36</v>
      </c>
      <c r="G9464">
        <v>0</v>
      </c>
      <c r="H9464">
        <v>0</v>
      </c>
      <c r="I9464">
        <v>1.1586000000000001E-2</v>
      </c>
    </row>
    <row r="9465" spans="1:9" x14ac:dyDescent="0.25">
      <c r="A9465">
        <v>2310160427</v>
      </c>
      <c r="B9465" t="s">
        <v>2412</v>
      </c>
      <c r="C9465" t="s">
        <v>142</v>
      </c>
      <c r="D9465" t="s">
        <v>143</v>
      </c>
      <c r="E9465">
        <v>0</v>
      </c>
      <c r="F9465" t="s">
        <v>36</v>
      </c>
      <c r="G9465">
        <v>0</v>
      </c>
      <c r="H9465">
        <v>0</v>
      </c>
      <c r="I9465">
        <v>1.0982E-2</v>
      </c>
    </row>
    <row r="9466" spans="1:9" x14ac:dyDescent="0.25">
      <c r="A9466">
        <v>2310160429</v>
      </c>
      <c r="B9466" t="s">
        <v>2413</v>
      </c>
      <c r="C9466" t="s">
        <v>130</v>
      </c>
      <c r="D9466" t="s">
        <v>131</v>
      </c>
      <c r="E9466" s="1">
        <v>1109.6364000000001</v>
      </c>
      <c r="F9466" t="s">
        <v>36</v>
      </c>
      <c r="G9466">
        <v>0</v>
      </c>
      <c r="H9466">
        <v>0</v>
      </c>
      <c r="I9466">
        <v>1.2886999999999999E-2</v>
      </c>
    </row>
    <row r="9467" spans="1:9" x14ac:dyDescent="0.25">
      <c r="A9467">
        <v>2310160429</v>
      </c>
      <c r="B9467" t="s">
        <v>2413</v>
      </c>
      <c r="C9467" t="s">
        <v>2307</v>
      </c>
      <c r="D9467" t="s">
        <v>2308</v>
      </c>
      <c r="E9467">
        <v>0</v>
      </c>
      <c r="F9467" t="s">
        <v>36</v>
      </c>
      <c r="G9467">
        <v>0</v>
      </c>
      <c r="H9467">
        <v>0</v>
      </c>
      <c r="I9467">
        <v>1.2517E-2</v>
      </c>
    </row>
    <row r="9468" spans="1:9" x14ac:dyDescent="0.25">
      <c r="A9468">
        <v>2310160429</v>
      </c>
      <c r="B9468" t="s">
        <v>2413</v>
      </c>
      <c r="C9468" t="s">
        <v>142</v>
      </c>
      <c r="D9468" t="s">
        <v>143</v>
      </c>
      <c r="E9468">
        <v>0</v>
      </c>
      <c r="F9468" t="s">
        <v>36</v>
      </c>
      <c r="G9468">
        <v>0</v>
      </c>
      <c r="H9468">
        <v>0</v>
      </c>
      <c r="I9468">
        <v>1.289E-2</v>
      </c>
    </row>
    <row r="9469" spans="1:9" x14ac:dyDescent="0.25">
      <c r="A9469">
        <v>2310160431</v>
      </c>
      <c r="B9469" t="s">
        <v>2414</v>
      </c>
      <c r="C9469" t="s">
        <v>130</v>
      </c>
      <c r="D9469" t="s">
        <v>131</v>
      </c>
      <c r="E9469">
        <v>373.0027</v>
      </c>
      <c r="F9469" t="s">
        <v>36</v>
      </c>
      <c r="G9469">
        <v>0</v>
      </c>
      <c r="H9469">
        <v>0</v>
      </c>
      <c r="I9469">
        <v>1.1206000000000001E-2</v>
      </c>
    </row>
    <row r="9470" spans="1:9" x14ac:dyDescent="0.25">
      <c r="A9470">
        <v>2310160431</v>
      </c>
      <c r="B9470" t="s">
        <v>2414</v>
      </c>
      <c r="C9470" t="s">
        <v>2307</v>
      </c>
      <c r="D9470" t="s">
        <v>2308</v>
      </c>
      <c r="E9470">
        <v>0</v>
      </c>
      <c r="F9470" t="s">
        <v>36</v>
      </c>
      <c r="G9470">
        <v>0</v>
      </c>
      <c r="H9470">
        <v>0</v>
      </c>
      <c r="I9470">
        <v>1.1879000000000001E-2</v>
      </c>
    </row>
    <row r="9471" spans="1:9" x14ac:dyDescent="0.25">
      <c r="A9471">
        <v>2310160431</v>
      </c>
      <c r="B9471" t="s">
        <v>2414</v>
      </c>
      <c r="C9471" t="s">
        <v>142</v>
      </c>
      <c r="D9471" t="s">
        <v>143</v>
      </c>
      <c r="E9471">
        <v>0</v>
      </c>
      <c r="F9471" t="s">
        <v>36</v>
      </c>
      <c r="G9471">
        <v>0</v>
      </c>
      <c r="H9471">
        <v>0</v>
      </c>
      <c r="I9471">
        <v>1.1209E-2</v>
      </c>
    </row>
    <row r="9472" spans="1:9" x14ac:dyDescent="0.25">
      <c r="A9472">
        <v>2310160432</v>
      </c>
      <c r="B9472" t="s">
        <v>6775</v>
      </c>
      <c r="C9472" t="s">
        <v>130</v>
      </c>
      <c r="D9472" t="s">
        <v>131</v>
      </c>
      <c r="E9472" s="1">
        <v>3578.82</v>
      </c>
      <c r="F9472" t="s">
        <v>36</v>
      </c>
      <c r="G9472">
        <v>0</v>
      </c>
      <c r="H9472">
        <v>0</v>
      </c>
      <c r="I9472">
        <v>9.4439999999999993E-3</v>
      </c>
    </row>
    <row r="9473" spans="1:9" x14ac:dyDescent="0.25">
      <c r="A9473">
        <v>2310160432</v>
      </c>
      <c r="B9473" t="s">
        <v>6775</v>
      </c>
      <c r="C9473" t="s">
        <v>2307</v>
      </c>
      <c r="D9473" t="s">
        <v>2308</v>
      </c>
      <c r="E9473">
        <v>0</v>
      </c>
      <c r="F9473" t="s">
        <v>36</v>
      </c>
      <c r="G9473">
        <v>0</v>
      </c>
      <c r="H9473">
        <v>0</v>
      </c>
      <c r="I9473">
        <v>1.2437E-2</v>
      </c>
    </row>
    <row r="9474" spans="1:9" x14ac:dyDescent="0.25">
      <c r="A9474">
        <v>2310160432</v>
      </c>
      <c r="B9474" t="s">
        <v>6775</v>
      </c>
      <c r="C9474" t="s">
        <v>142</v>
      </c>
      <c r="D9474" t="s">
        <v>143</v>
      </c>
      <c r="E9474">
        <v>0</v>
      </c>
      <c r="F9474" t="s">
        <v>36</v>
      </c>
      <c r="G9474">
        <v>0</v>
      </c>
      <c r="H9474">
        <v>0</v>
      </c>
      <c r="I9474">
        <v>9.4459999999999995E-3</v>
      </c>
    </row>
    <row r="9475" spans="1:9" x14ac:dyDescent="0.25">
      <c r="A9475">
        <v>2310160433</v>
      </c>
      <c r="B9475" t="s">
        <v>6776</v>
      </c>
      <c r="C9475" t="s">
        <v>130</v>
      </c>
      <c r="D9475" t="s">
        <v>131</v>
      </c>
      <c r="E9475" s="1">
        <v>1000</v>
      </c>
      <c r="F9475" t="s">
        <v>36</v>
      </c>
      <c r="G9475">
        <v>0</v>
      </c>
      <c r="H9475">
        <v>0</v>
      </c>
      <c r="I9475">
        <v>1.031E-2</v>
      </c>
    </row>
    <row r="9476" spans="1:9" x14ac:dyDescent="0.25">
      <c r="A9476">
        <v>2310160433</v>
      </c>
      <c r="B9476" t="s">
        <v>6776</v>
      </c>
      <c r="C9476" t="s">
        <v>2307</v>
      </c>
      <c r="D9476" t="s">
        <v>2308</v>
      </c>
      <c r="E9476">
        <v>0</v>
      </c>
      <c r="F9476" t="s">
        <v>36</v>
      </c>
      <c r="G9476">
        <v>0</v>
      </c>
      <c r="H9476">
        <v>0</v>
      </c>
      <c r="I9476">
        <v>0.01</v>
      </c>
    </row>
    <row r="9477" spans="1:9" x14ac:dyDescent="0.25">
      <c r="A9477">
        <v>2310160433</v>
      </c>
      <c r="B9477" t="s">
        <v>6776</v>
      </c>
      <c r="C9477" t="s">
        <v>142</v>
      </c>
      <c r="D9477" t="s">
        <v>143</v>
      </c>
      <c r="E9477">
        <v>0</v>
      </c>
      <c r="F9477" t="s">
        <v>36</v>
      </c>
      <c r="G9477">
        <v>0</v>
      </c>
      <c r="H9477">
        <v>0</v>
      </c>
      <c r="I9477">
        <v>1.0305E-2</v>
      </c>
    </row>
    <row r="9478" spans="1:9" x14ac:dyDescent="0.25">
      <c r="A9478">
        <v>2310160434</v>
      </c>
      <c r="B9478" t="s">
        <v>6777</v>
      </c>
      <c r="C9478" t="s">
        <v>130</v>
      </c>
      <c r="D9478" t="s">
        <v>131</v>
      </c>
      <c r="E9478">
        <v>666</v>
      </c>
      <c r="F9478" t="s">
        <v>36</v>
      </c>
      <c r="G9478">
        <v>0</v>
      </c>
      <c r="H9478">
        <v>0</v>
      </c>
      <c r="I9478">
        <v>1.0120000000000001E-2</v>
      </c>
    </row>
    <row r="9479" spans="1:9" x14ac:dyDescent="0.25">
      <c r="A9479">
        <v>2310160434</v>
      </c>
      <c r="B9479" t="s">
        <v>6777</v>
      </c>
      <c r="C9479" t="s">
        <v>2307</v>
      </c>
      <c r="D9479" t="s">
        <v>2308</v>
      </c>
      <c r="E9479">
        <v>0</v>
      </c>
      <c r="F9479" t="s">
        <v>36</v>
      </c>
      <c r="G9479">
        <v>0</v>
      </c>
      <c r="H9479">
        <v>0</v>
      </c>
      <c r="I9479">
        <v>1.0123E-2</v>
      </c>
    </row>
    <row r="9480" spans="1:9" x14ac:dyDescent="0.25">
      <c r="A9480">
        <v>2310160434</v>
      </c>
      <c r="B9480" t="s">
        <v>6777</v>
      </c>
      <c r="C9480" t="s">
        <v>142</v>
      </c>
      <c r="D9480" t="s">
        <v>143</v>
      </c>
      <c r="E9480" s="1">
        <v>0</v>
      </c>
      <c r="F9480" t="s">
        <v>36</v>
      </c>
      <c r="G9480">
        <v>0</v>
      </c>
      <c r="H9480">
        <v>0</v>
      </c>
      <c r="I9480">
        <v>1.0116E-2</v>
      </c>
    </row>
    <row r="9481" spans="1:9" x14ac:dyDescent="0.25">
      <c r="A9481">
        <v>2310160435</v>
      </c>
      <c r="B9481" t="s">
        <v>6396</v>
      </c>
      <c r="C9481" t="s">
        <v>130</v>
      </c>
      <c r="D9481" t="s">
        <v>131</v>
      </c>
      <c r="E9481">
        <v>0</v>
      </c>
      <c r="F9481" t="s">
        <v>36</v>
      </c>
      <c r="G9481">
        <v>0</v>
      </c>
      <c r="H9481">
        <v>0</v>
      </c>
      <c r="I9481">
        <v>1.0714E-2</v>
      </c>
    </row>
    <row r="9482" spans="1:9" x14ac:dyDescent="0.25">
      <c r="A9482">
        <v>2310160435</v>
      </c>
      <c r="B9482" t="s">
        <v>6396</v>
      </c>
      <c r="C9482" t="s">
        <v>2307</v>
      </c>
      <c r="D9482" t="s">
        <v>2308</v>
      </c>
      <c r="E9482">
        <v>0</v>
      </c>
      <c r="F9482" t="s">
        <v>36</v>
      </c>
      <c r="G9482">
        <v>0</v>
      </c>
      <c r="H9482">
        <v>0</v>
      </c>
      <c r="I9482">
        <v>9.9000000000000008E-3</v>
      </c>
    </row>
    <row r="9483" spans="1:9" x14ac:dyDescent="0.25">
      <c r="A9483">
        <v>2310160435</v>
      </c>
      <c r="B9483" t="s">
        <v>6396</v>
      </c>
      <c r="C9483" t="s">
        <v>142</v>
      </c>
      <c r="D9483" t="s">
        <v>143</v>
      </c>
      <c r="E9483">
        <v>0</v>
      </c>
      <c r="F9483" t="s">
        <v>36</v>
      </c>
      <c r="G9483">
        <v>0</v>
      </c>
      <c r="H9483">
        <v>0</v>
      </c>
      <c r="I9483">
        <v>1.0714E-2</v>
      </c>
    </row>
    <row r="9484" spans="1:9" x14ac:dyDescent="0.25">
      <c r="A9484">
        <v>2310160436</v>
      </c>
      <c r="B9484" t="s">
        <v>2418</v>
      </c>
      <c r="C9484" t="s">
        <v>130</v>
      </c>
      <c r="D9484" t="s">
        <v>131</v>
      </c>
      <c r="E9484" s="1">
        <v>2444</v>
      </c>
      <c r="F9484" t="s">
        <v>36</v>
      </c>
      <c r="G9484">
        <v>0</v>
      </c>
      <c r="H9484">
        <v>0</v>
      </c>
      <c r="I9484">
        <v>1.0229E-2</v>
      </c>
    </row>
    <row r="9485" spans="1:9" x14ac:dyDescent="0.25">
      <c r="A9485">
        <v>2310160436</v>
      </c>
      <c r="B9485" t="s">
        <v>2418</v>
      </c>
      <c r="C9485" t="s">
        <v>2307</v>
      </c>
      <c r="D9485" t="s">
        <v>2308</v>
      </c>
      <c r="E9485">
        <v>0</v>
      </c>
      <c r="F9485" t="s">
        <v>36</v>
      </c>
      <c r="G9485">
        <v>0</v>
      </c>
      <c r="H9485">
        <v>0</v>
      </c>
      <c r="I9485">
        <v>1.0267E-2</v>
      </c>
    </row>
    <row r="9486" spans="1:9" x14ac:dyDescent="0.25">
      <c r="A9486">
        <v>2310160436</v>
      </c>
      <c r="B9486" t="s">
        <v>2418</v>
      </c>
      <c r="C9486" t="s">
        <v>142</v>
      </c>
      <c r="D9486" t="s">
        <v>143</v>
      </c>
      <c r="E9486">
        <v>0</v>
      </c>
      <c r="F9486" t="s">
        <v>36</v>
      </c>
      <c r="G9486">
        <v>0</v>
      </c>
      <c r="H9486">
        <v>0</v>
      </c>
      <c r="I9486">
        <v>1.023E-2</v>
      </c>
    </row>
    <row r="9487" spans="1:9" x14ac:dyDescent="0.25">
      <c r="A9487">
        <v>2310160438</v>
      </c>
      <c r="B9487" t="s">
        <v>6778</v>
      </c>
      <c r="C9487" t="s">
        <v>130</v>
      </c>
      <c r="D9487" t="s">
        <v>131</v>
      </c>
      <c r="E9487">
        <v>330.0018</v>
      </c>
      <c r="F9487" t="s">
        <v>36</v>
      </c>
      <c r="G9487">
        <v>0</v>
      </c>
      <c r="H9487">
        <v>0</v>
      </c>
      <c r="I9487">
        <v>9.6970000000000008E-3</v>
      </c>
    </row>
    <row r="9488" spans="1:9" x14ac:dyDescent="0.25">
      <c r="A9488">
        <v>2310160438</v>
      </c>
      <c r="B9488" t="s">
        <v>6778</v>
      </c>
      <c r="C9488" t="s">
        <v>2307</v>
      </c>
      <c r="D9488" t="s">
        <v>2308</v>
      </c>
      <c r="E9488">
        <v>0</v>
      </c>
      <c r="F9488" t="s">
        <v>36</v>
      </c>
      <c r="G9488">
        <v>0</v>
      </c>
      <c r="H9488">
        <v>0</v>
      </c>
      <c r="I9488">
        <v>9.8309999999999995E-3</v>
      </c>
    </row>
    <row r="9489" spans="1:9" x14ac:dyDescent="0.25">
      <c r="A9489">
        <v>2310160438</v>
      </c>
      <c r="B9489" t="s">
        <v>6778</v>
      </c>
      <c r="C9489" t="s">
        <v>142</v>
      </c>
      <c r="D9489" t="s">
        <v>143</v>
      </c>
      <c r="E9489">
        <v>0</v>
      </c>
      <c r="F9489" t="s">
        <v>36</v>
      </c>
      <c r="G9489">
        <v>0</v>
      </c>
      <c r="H9489">
        <v>0</v>
      </c>
      <c r="I9489">
        <v>9.7050000000000001E-3</v>
      </c>
    </row>
    <row r="9490" spans="1:9" x14ac:dyDescent="0.25">
      <c r="A9490">
        <v>2310160441</v>
      </c>
      <c r="B9490" t="s">
        <v>2420</v>
      </c>
      <c r="C9490" t="s">
        <v>130</v>
      </c>
      <c r="D9490" t="s">
        <v>131</v>
      </c>
      <c r="E9490">
        <v>370</v>
      </c>
      <c r="F9490" t="s">
        <v>36</v>
      </c>
      <c r="G9490">
        <v>0</v>
      </c>
      <c r="H9490">
        <v>0</v>
      </c>
      <c r="I9490">
        <v>8.1620000000000009E-3</v>
      </c>
    </row>
    <row r="9491" spans="1:9" x14ac:dyDescent="0.25">
      <c r="A9491">
        <v>2310160441</v>
      </c>
      <c r="B9491" t="s">
        <v>2420</v>
      </c>
      <c r="C9491" t="s">
        <v>2307</v>
      </c>
      <c r="D9491" t="s">
        <v>2308</v>
      </c>
      <c r="E9491">
        <v>0</v>
      </c>
      <c r="F9491" t="s">
        <v>36</v>
      </c>
      <c r="G9491">
        <v>0</v>
      </c>
      <c r="H9491">
        <v>0</v>
      </c>
      <c r="I9491">
        <v>7.9159999999999994E-3</v>
      </c>
    </row>
    <row r="9492" spans="1:9" x14ac:dyDescent="0.25">
      <c r="A9492">
        <v>2310160441</v>
      </c>
      <c r="B9492" t="s">
        <v>2420</v>
      </c>
      <c r="C9492" t="s">
        <v>142</v>
      </c>
      <c r="D9492" t="s">
        <v>143</v>
      </c>
      <c r="E9492" s="1">
        <v>0</v>
      </c>
      <c r="F9492" t="s">
        <v>36</v>
      </c>
      <c r="G9492">
        <v>0</v>
      </c>
      <c r="H9492">
        <v>0</v>
      </c>
      <c r="I9492">
        <v>8.1560000000000001E-3</v>
      </c>
    </row>
    <row r="9493" spans="1:9" x14ac:dyDescent="0.25">
      <c r="A9493">
        <v>2310160442</v>
      </c>
      <c r="B9493" t="s">
        <v>2421</v>
      </c>
      <c r="C9493" t="s">
        <v>130</v>
      </c>
      <c r="D9493" t="s">
        <v>131</v>
      </c>
      <c r="E9493">
        <v>70.001800000000003</v>
      </c>
      <c r="F9493" t="s">
        <v>36</v>
      </c>
      <c r="G9493">
        <v>0</v>
      </c>
      <c r="H9493">
        <v>0</v>
      </c>
      <c r="I9493">
        <v>1.1285E-2</v>
      </c>
    </row>
    <row r="9494" spans="1:9" x14ac:dyDescent="0.25">
      <c r="A9494">
        <v>2310160442</v>
      </c>
      <c r="B9494" t="s">
        <v>2421</v>
      </c>
      <c r="C9494" t="s">
        <v>2307</v>
      </c>
      <c r="D9494" t="s">
        <v>2308</v>
      </c>
      <c r="E9494">
        <v>0</v>
      </c>
      <c r="F9494" t="s">
        <v>36</v>
      </c>
      <c r="G9494">
        <v>0</v>
      </c>
      <c r="H9494">
        <v>0</v>
      </c>
      <c r="I9494">
        <v>1.2128E-2</v>
      </c>
    </row>
    <row r="9495" spans="1:9" x14ac:dyDescent="0.25">
      <c r="A9495">
        <v>2310160442</v>
      </c>
      <c r="B9495" t="s">
        <v>2421</v>
      </c>
      <c r="C9495" t="s">
        <v>142</v>
      </c>
      <c r="D9495" t="s">
        <v>143</v>
      </c>
      <c r="E9495">
        <v>0</v>
      </c>
      <c r="F9495" t="s">
        <v>36</v>
      </c>
      <c r="G9495">
        <v>0</v>
      </c>
      <c r="H9495">
        <v>0</v>
      </c>
      <c r="I9495">
        <v>1.1325999999999999E-2</v>
      </c>
    </row>
    <row r="9496" spans="1:9" x14ac:dyDescent="0.25">
      <c r="A9496">
        <v>2310160454</v>
      </c>
      <c r="B9496" t="s">
        <v>6779</v>
      </c>
      <c r="C9496" t="s">
        <v>130</v>
      </c>
      <c r="D9496" t="s">
        <v>131</v>
      </c>
      <c r="E9496" s="1">
        <v>1333</v>
      </c>
      <c r="F9496" t="s">
        <v>36</v>
      </c>
      <c r="G9496">
        <v>0</v>
      </c>
      <c r="H9496">
        <v>0</v>
      </c>
      <c r="I9496">
        <v>1.1724999999999999E-2</v>
      </c>
    </row>
    <row r="9497" spans="1:9" x14ac:dyDescent="0.25">
      <c r="A9497">
        <v>2310160454</v>
      </c>
      <c r="B9497" t="s">
        <v>6779</v>
      </c>
      <c r="C9497" t="s">
        <v>2307</v>
      </c>
      <c r="D9497" t="s">
        <v>2308</v>
      </c>
      <c r="E9497">
        <v>0</v>
      </c>
      <c r="F9497" t="s">
        <v>36</v>
      </c>
      <c r="G9497">
        <v>0</v>
      </c>
      <c r="H9497">
        <v>0</v>
      </c>
      <c r="I9497">
        <v>1.1684E-2</v>
      </c>
    </row>
    <row r="9498" spans="1:9" x14ac:dyDescent="0.25">
      <c r="A9498">
        <v>2310160454</v>
      </c>
      <c r="B9498" t="s">
        <v>6779</v>
      </c>
      <c r="C9498" t="s">
        <v>142</v>
      </c>
      <c r="D9498" t="s">
        <v>143</v>
      </c>
      <c r="E9498">
        <v>0</v>
      </c>
      <c r="F9498" t="s">
        <v>36</v>
      </c>
      <c r="G9498">
        <v>0</v>
      </c>
      <c r="H9498">
        <v>0</v>
      </c>
      <c r="I9498">
        <v>1.1726E-2</v>
      </c>
    </row>
    <row r="9499" spans="1:9" x14ac:dyDescent="0.25">
      <c r="A9499">
        <v>2310160457</v>
      </c>
      <c r="B9499" t="s">
        <v>6780</v>
      </c>
      <c r="C9499" t="s">
        <v>130</v>
      </c>
      <c r="D9499" t="s">
        <v>131</v>
      </c>
      <c r="E9499" s="1">
        <v>77889</v>
      </c>
      <c r="F9499" t="s">
        <v>36</v>
      </c>
      <c r="G9499">
        <v>0</v>
      </c>
      <c r="H9499">
        <v>0</v>
      </c>
      <c r="I9499">
        <v>3.9772000000000002E-2</v>
      </c>
    </row>
    <row r="9500" spans="1:9" x14ac:dyDescent="0.25">
      <c r="A9500">
        <v>2310160457</v>
      </c>
      <c r="B9500" t="s">
        <v>6780</v>
      </c>
      <c r="C9500" t="s">
        <v>2307</v>
      </c>
      <c r="D9500" t="s">
        <v>2308</v>
      </c>
      <c r="E9500">
        <v>0</v>
      </c>
      <c r="F9500" t="s">
        <v>36</v>
      </c>
      <c r="G9500">
        <v>0</v>
      </c>
      <c r="H9500">
        <v>0</v>
      </c>
      <c r="I9500">
        <v>6.7146999999999998E-2</v>
      </c>
    </row>
    <row r="9501" spans="1:9" x14ac:dyDescent="0.25">
      <c r="A9501">
        <v>2310160457</v>
      </c>
      <c r="B9501" t="s">
        <v>6780</v>
      </c>
      <c r="C9501" t="s">
        <v>142</v>
      </c>
      <c r="D9501" t="s">
        <v>143</v>
      </c>
      <c r="E9501">
        <v>0</v>
      </c>
      <c r="F9501" t="s">
        <v>36</v>
      </c>
      <c r="G9501">
        <v>0</v>
      </c>
      <c r="H9501">
        <v>0</v>
      </c>
      <c r="I9501">
        <v>4.1438000000000003E-2</v>
      </c>
    </row>
    <row r="9502" spans="1:9" x14ac:dyDescent="0.25">
      <c r="A9502">
        <v>2310160458</v>
      </c>
      <c r="B9502" t="s">
        <v>6781</v>
      </c>
      <c r="C9502" t="s">
        <v>130</v>
      </c>
      <c r="D9502" t="s">
        <v>131</v>
      </c>
      <c r="E9502" s="1">
        <v>3783.7838000000002</v>
      </c>
      <c r="F9502" t="s">
        <v>36</v>
      </c>
      <c r="G9502">
        <v>0</v>
      </c>
      <c r="H9502">
        <v>0</v>
      </c>
      <c r="I9502">
        <v>7.2559999999999999E-2</v>
      </c>
    </row>
    <row r="9503" spans="1:9" x14ac:dyDescent="0.25">
      <c r="A9503">
        <v>2310160462</v>
      </c>
      <c r="B9503" t="s">
        <v>6782</v>
      </c>
      <c r="C9503" t="s">
        <v>130</v>
      </c>
      <c r="D9503" t="s">
        <v>131</v>
      </c>
      <c r="E9503" s="1">
        <v>3714.2856999999999</v>
      </c>
      <c r="F9503" t="s">
        <v>36</v>
      </c>
      <c r="G9503">
        <v>0</v>
      </c>
      <c r="H9503">
        <v>0</v>
      </c>
      <c r="I9503">
        <v>6.0297000000000003E-2</v>
      </c>
    </row>
    <row r="9504" spans="1:9" x14ac:dyDescent="0.25">
      <c r="A9504">
        <v>2310160463</v>
      </c>
      <c r="B9504" t="s">
        <v>6783</v>
      </c>
      <c r="C9504" t="s">
        <v>130</v>
      </c>
      <c r="D9504" t="s">
        <v>131</v>
      </c>
      <c r="E9504" s="1">
        <v>9142.8570999999993</v>
      </c>
      <c r="F9504" t="s">
        <v>36</v>
      </c>
      <c r="G9504">
        <v>0</v>
      </c>
      <c r="H9504">
        <v>0</v>
      </c>
      <c r="I9504">
        <v>6.2292E-2</v>
      </c>
    </row>
    <row r="9505" spans="1:9" x14ac:dyDescent="0.25">
      <c r="A9505">
        <v>2310160467</v>
      </c>
      <c r="B9505" t="s">
        <v>2424</v>
      </c>
      <c r="C9505" t="s">
        <v>130</v>
      </c>
      <c r="D9505" t="s">
        <v>131</v>
      </c>
      <c r="E9505" s="1">
        <v>38599.415200000003</v>
      </c>
      <c r="F9505" t="s">
        <v>36</v>
      </c>
      <c r="G9505">
        <v>0</v>
      </c>
      <c r="H9505">
        <v>0</v>
      </c>
      <c r="I9505">
        <v>2.5388000000000001E-2</v>
      </c>
    </row>
    <row r="9506" spans="1:9" x14ac:dyDescent="0.25">
      <c r="A9506">
        <v>2310160467</v>
      </c>
      <c r="B9506" t="s">
        <v>2424</v>
      </c>
      <c r="C9506" t="s">
        <v>2307</v>
      </c>
      <c r="D9506" t="s">
        <v>2308</v>
      </c>
      <c r="E9506">
        <v>0</v>
      </c>
      <c r="F9506" t="s">
        <v>36</v>
      </c>
      <c r="G9506">
        <v>0</v>
      </c>
      <c r="H9506">
        <v>0</v>
      </c>
      <c r="I9506">
        <v>2.0759E-2</v>
      </c>
    </row>
    <row r="9507" spans="1:9" x14ac:dyDescent="0.25">
      <c r="A9507">
        <v>2310160468</v>
      </c>
      <c r="B9507" t="s">
        <v>37</v>
      </c>
      <c r="C9507" t="s">
        <v>130</v>
      </c>
      <c r="D9507" t="s">
        <v>131</v>
      </c>
      <c r="E9507" s="1">
        <v>247752.81820000001</v>
      </c>
      <c r="F9507" t="s">
        <v>36</v>
      </c>
      <c r="G9507">
        <v>0</v>
      </c>
      <c r="H9507">
        <v>0</v>
      </c>
      <c r="I9507">
        <v>1.1572000000000001E-2</v>
      </c>
    </row>
    <row r="9508" spans="1:9" x14ac:dyDescent="0.25">
      <c r="A9508">
        <v>2310160468</v>
      </c>
      <c r="B9508" t="s">
        <v>37</v>
      </c>
      <c r="C9508" t="s">
        <v>2307</v>
      </c>
      <c r="D9508" t="s">
        <v>2308</v>
      </c>
      <c r="E9508">
        <v>0</v>
      </c>
      <c r="F9508" t="s">
        <v>36</v>
      </c>
      <c r="G9508">
        <v>0</v>
      </c>
      <c r="H9508">
        <v>0</v>
      </c>
      <c r="I9508">
        <v>1.4730999999999999E-2</v>
      </c>
    </row>
    <row r="9509" spans="1:9" x14ac:dyDescent="0.25">
      <c r="A9509">
        <v>2310160468</v>
      </c>
      <c r="B9509" t="s">
        <v>37</v>
      </c>
      <c r="C9509" t="s">
        <v>142</v>
      </c>
      <c r="D9509" t="s">
        <v>143</v>
      </c>
      <c r="E9509">
        <v>0</v>
      </c>
      <c r="F9509" t="s">
        <v>36</v>
      </c>
      <c r="G9509">
        <v>0</v>
      </c>
      <c r="H9509">
        <v>0</v>
      </c>
      <c r="I9509">
        <v>8.9449999999999998E-3</v>
      </c>
    </row>
    <row r="9510" spans="1:9" x14ac:dyDescent="0.25">
      <c r="A9510">
        <v>2310160469</v>
      </c>
      <c r="B9510" t="s">
        <v>48</v>
      </c>
      <c r="C9510" t="s">
        <v>130</v>
      </c>
      <c r="D9510" t="s">
        <v>131</v>
      </c>
      <c r="E9510" s="1">
        <v>255685</v>
      </c>
      <c r="F9510" t="s">
        <v>36</v>
      </c>
      <c r="G9510">
        <v>0</v>
      </c>
      <c r="H9510">
        <v>0</v>
      </c>
      <c r="I9510">
        <v>1.1153E-2</v>
      </c>
    </row>
    <row r="9511" spans="1:9" x14ac:dyDescent="0.25">
      <c r="A9511">
        <v>2310160469</v>
      </c>
      <c r="B9511" t="s">
        <v>48</v>
      </c>
      <c r="C9511" t="s">
        <v>2307</v>
      </c>
      <c r="D9511" t="s">
        <v>2308</v>
      </c>
      <c r="E9511">
        <v>0</v>
      </c>
      <c r="F9511" t="s">
        <v>36</v>
      </c>
      <c r="G9511">
        <v>0</v>
      </c>
      <c r="H9511">
        <v>0</v>
      </c>
      <c r="I9511">
        <v>6.698E-3</v>
      </c>
    </row>
    <row r="9512" spans="1:9" x14ac:dyDescent="0.25">
      <c r="A9512">
        <v>2310160469</v>
      </c>
      <c r="B9512" t="s">
        <v>48</v>
      </c>
      <c r="C9512" t="s">
        <v>142</v>
      </c>
      <c r="D9512" t="s">
        <v>143</v>
      </c>
      <c r="E9512">
        <v>0</v>
      </c>
      <c r="F9512" t="s">
        <v>36</v>
      </c>
      <c r="G9512">
        <v>0</v>
      </c>
      <c r="H9512">
        <v>0</v>
      </c>
      <c r="I9512">
        <v>9.3010000000000002E-3</v>
      </c>
    </row>
    <row r="9513" spans="1:9" x14ac:dyDescent="0.25">
      <c r="A9513">
        <v>2310160470</v>
      </c>
      <c r="B9513" t="s">
        <v>44</v>
      </c>
      <c r="C9513" t="s">
        <v>130</v>
      </c>
      <c r="D9513" t="s">
        <v>131</v>
      </c>
      <c r="E9513" s="1">
        <v>61846</v>
      </c>
      <c r="F9513" t="s">
        <v>36</v>
      </c>
      <c r="G9513">
        <v>0</v>
      </c>
      <c r="H9513">
        <v>0</v>
      </c>
      <c r="I9513">
        <v>8.7810000000000006E-3</v>
      </c>
    </row>
    <row r="9514" spans="1:9" x14ac:dyDescent="0.25">
      <c r="A9514">
        <v>2310160470</v>
      </c>
      <c r="B9514" t="s">
        <v>44</v>
      </c>
      <c r="C9514" t="s">
        <v>2307</v>
      </c>
      <c r="D9514" t="s">
        <v>2308</v>
      </c>
      <c r="E9514" s="1">
        <v>0</v>
      </c>
      <c r="F9514" t="s">
        <v>36</v>
      </c>
      <c r="G9514">
        <v>0</v>
      </c>
      <c r="H9514">
        <v>0</v>
      </c>
      <c r="I9514">
        <v>7.4440000000000001E-3</v>
      </c>
    </row>
    <row r="9515" spans="1:9" x14ac:dyDescent="0.25">
      <c r="A9515">
        <v>2310160470</v>
      </c>
      <c r="B9515" t="s">
        <v>44</v>
      </c>
      <c r="C9515" t="s">
        <v>142</v>
      </c>
      <c r="D9515" t="s">
        <v>143</v>
      </c>
      <c r="E9515">
        <v>0</v>
      </c>
      <c r="F9515" t="s">
        <v>36</v>
      </c>
      <c r="G9515">
        <v>0</v>
      </c>
      <c r="H9515">
        <v>0</v>
      </c>
      <c r="I9515">
        <v>8.7799999999999996E-3</v>
      </c>
    </row>
    <row r="9516" spans="1:9" x14ac:dyDescent="0.25">
      <c r="A9516">
        <v>2310160471</v>
      </c>
      <c r="B9516" t="s">
        <v>52</v>
      </c>
      <c r="C9516" t="s">
        <v>130</v>
      </c>
      <c r="D9516" t="s">
        <v>131</v>
      </c>
      <c r="E9516" s="1">
        <v>353928</v>
      </c>
      <c r="F9516" t="s">
        <v>36</v>
      </c>
      <c r="G9516">
        <v>0</v>
      </c>
      <c r="H9516">
        <v>0</v>
      </c>
      <c r="I9516">
        <v>1.0807000000000001E-2</v>
      </c>
    </row>
    <row r="9517" spans="1:9" x14ac:dyDescent="0.25">
      <c r="A9517">
        <v>2310160471</v>
      </c>
      <c r="B9517" t="s">
        <v>52</v>
      </c>
      <c r="C9517" t="s">
        <v>2307</v>
      </c>
      <c r="D9517" t="s">
        <v>2308</v>
      </c>
      <c r="E9517">
        <v>0</v>
      </c>
      <c r="F9517" t="s">
        <v>36</v>
      </c>
      <c r="G9517">
        <v>0</v>
      </c>
      <c r="H9517">
        <v>0</v>
      </c>
      <c r="I9517">
        <v>1.0807000000000001E-2</v>
      </c>
    </row>
    <row r="9518" spans="1:9" x14ac:dyDescent="0.25">
      <c r="A9518">
        <v>2310160471</v>
      </c>
      <c r="B9518" t="s">
        <v>52</v>
      </c>
      <c r="C9518" t="s">
        <v>142</v>
      </c>
      <c r="D9518" t="s">
        <v>143</v>
      </c>
      <c r="E9518">
        <v>0</v>
      </c>
      <c r="F9518" t="s">
        <v>36</v>
      </c>
      <c r="G9518">
        <v>0</v>
      </c>
      <c r="H9518">
        <v>0</v>
      </c>
      <c r="I9518">
        <v>8.7790000000000003E-3</v>
      </c>
    </row>
    <row r="9519" spans="1:9" x14ac:dyDescent="0.25">
      <c r="A9519">
        <v>2310160472</v>
      </c>
      <c r="B9519" t="s">
        <v>56</v>
      </c>
      <c r="C9519" t="s">
        <v>130</v>
      </c>
      <c r="D9519" t="s">
        <v>131</v>
      </c>
      <c r="E9519" s="1">
        <v>251458</v>
      </c>
      <c r="F9519" t="s">
        <v>36</v>
      </c>
      <c r="G9519">
        <v>0</v>
      </c>
      <c r="H9519">
        <v>0</v>
      </c>
      <c r="I9519">
        <v>7.5100000000000002E-3</v>
      </c>
    </row>
    <row r="9520" spans="1:9" x14ac:dyDescent="0.25">
      <c r="A9520">
        <v>2310160472</v>
      </c>
      <c r="B9520" t="s">
        <v>56</v>
      </c>
      <c r="C9520" t="s">
        <v>2307</v>
      </c>
      <c r="D9520" t="s">
        <v>2308</v>
      </c>
      <c r="E9520">
        <v>0</v>
      </c>
      <c r="F9520" t="s">
        <v>36</v>
      </c>
      <c r="G9520">
        <v>0</v>
      </c>
      <c r="H9520">
        <v>0</v>
      </c>
      <c r="I9520">
        <v>7.5100000000000002E-3</v>
      </c>
    </row>
    <row r="9521" spans="1:9" x14ac:dyDescent="0.25">
      <c r="A9521">
        <v>2310160472</v>
      </c>
      <c r="B9521" t="s">
        <v>56</v>
      </c>
      <c r="C9521" t="s">
        <v>142</v>
      </c>
      <c r="D9521" t="s">
        <v>143</v>
      </c>
      <c r="E9521">
        <v>0</v>
      </c>
      <c r="F9521" t="s">
        <v>36</v>
      </c>
      <c r="G9521">
        <v>0</v>
      </c>
      <c r="H9521">
        <v>0</v>
      </c>
      <c r="I9521">
        <v>8.8199999999999997E-3</v>
      </c>
    </row>
    <row r="9522" spans="1:9" x14ac:dyDescent="0.25">
      <c r="A9522">
        <v>2310160473</v>
      </c>
      <c r="B9522" t="s">
        <v>60</v>
      </c>
      <c r="C9522" t="s">
        <v>130</v>
      </c>
      <c r="D9522" t="s">
        <v>131</v>
      </c>
      <c r="E9522" s="1">
        <v>6261</v>
      </c>
      <c r="F9522" t="s">
        <v>36</v>
      </c>
      <c r="G9522">
        <v>0</v>
      </c>
      <c r="H9522">
        <v>0</v>
      </c>
      <c r="I9522">
        <v>9.9150000000000002E-3</v>
      </c>
    </row>
    <row r="9523" spans="1:9" x14ac:dyDescent="0.25">
      <c r="A9523">
        <v>2310160473</v>
      </c>
      <c r="B9523" t="s">
        <v>60</v>
      </c>
      <c r="C9523" t="s">
        <v>2307</v>
      </c>
      <c r="D9523" t="s">
        <v>2308</v>
      </c>
      <c r="E9523">
        <v>0</v>
      </c>
      <c r="F9523" t="s">
        <v>36</v>
      </c>
      <c r="G9523">
        <v>0</v>
      </c>
      <c r="H9523">
        <v>0</v>
      </c>
      <c r="I9523">
        <v>9.1090000000000008E-3</v>
      </c>
    </row>
    <row r="9524" spans="1:9" x14ac:dyDescent="0.25">
      <c r="A9524">
        <v>2310160473</v>
      </c>
      <c r="B9524" t="s">
        <v>60</v>
      </c>
      <c r="C9524" t="s">
        <v>142</v>
      </c>
      <c r="D9524" t="s">
        <v>143</v>
      </c>
      <c r="E9524">
        <v>0</v>
      </c>
      <c r="F9524" t="s">
        <v>36</v>
      </c>
      <c r="G9524">
        <v>0</v>
      </c>
      <c r="H9524">
        <v>0</v>
      </c>
      <c r="I9524">
        <v>9.9150000000000002E-3</v>
      </c>
    </row>
    <row r="9525" spans="1:9" x14ac:dyDescent="0.25">
      <c r="A9525">
        <v>2310160474</v>
      </c>
      <c r="B9525" t="s">
        <v>81</v>
      </c>
      <c r="C9525" t="s">
        <v>130</v>
      </c>
      <c r="D9525" t="s">
        <v>131</v>
      </c>
      <c r="E9525" s="1">
        <v>353537</v>
      </c>
      <c r="F9525" t="s">
        <v>36</v>
      </c>
      <c r="G9525">
        <v>0</v>
      </c>
      <c r="H9525">
        <v>0</v>
      </c>
      <c r="I9525">
        <v>1.1233999999999999E-2</v>
      </c>
    </row>
    <row r="9526" spans="1:9" x14ac:dyDescent="0.25">
      <c r="A9526">
        <v>2310160474</v>
      </c>
      <c r="B9526" t="s">
        <v>81</v>
      </c>
      <c r="C9526" t="s">
        <v>2307</v>
      </c>
      <c r="D9526" t="s">
        <v>2308</v>
      </c>
      <c r="E9526">
        <v>0</v>
      </c>
      <c r="F9526" t="s">
        <v>36</v>
      </c>
      <c r="G9526">
        <v>0</v>
      </c>
      <c r="H9526">
        <v>0</v>
      </c>
      <c r="I9526">
        <v>1.1233999999999999E-2</v>
      </c>
    </row>
    <row r="9527" spans="1:9" x14ac:dyDescent="0.25">
      <c r="A9527">
        <v>2310160474</v>
      </c>
      <c r="B9527" t="s">
        <v>81</v>
      </c>
      <c r="C9527" t="s">
        <v>142</v>
      </c>
      <c r="D9527" t="s">
        <v>143</v>
      </c>
      <c r="E9527">
        <v>0.99819999999999998</v>
      </c>
      <c r="F9527" t="s">
        <v>36</v>
      </c>
      <c r="G9527">
        <v>0</v>
      </c>
      <c r="H9527">
        <v>0</v>
      </c>
      <c r="I9527">
        <v>1.0018000000000001E-2</v>
      </c>
    </row>
    <row r="9528" spans="1:9" x14ac:dyDescent="0.25">
      <c r="A9528">
        <v>2310160475</v>
      </c>
      <c r="B9528" t="s">
        <v>68</v>
      </c>
      <c r="C9528" t="s">
        <v>130</v>
      </c>
      <c r="D9528" t="s">
        <v>131</v>
      </c>
      <c r="E9528" s="1">
        <v>262661.72730000003</v>
      </c>
      <c r="F9528" t="s">
        <v>36</v>
      </c>
      <c r="G9528">
        <v>0</v>
      </c>
      <c r="H9528">
        <v>0</v>
      </c>
      <c r="I9528">
        <v>1.0031E-2</v>
      </c>
    </row>
    <row r="9529" spans="1:9" x14ac:dyDescent="0.25">
      <c r="A9529">
        <v>2310160475</v>
      </c>
      <c r="B9529" t="s">
        <v>68</v>
      </c>
      <c r="C9529" t="s">
        <v>2307</v>
      </c>
      <c r="D9529" t="s">
        <v>2308</v>
      </c>
      <c r="E9529">
        <v>0</v>
      </c>
      <c r="F9529" t="s">
        <v>36</v>
      </c>
      <c r="G9529">
        <v>0</v>
      </c>
      <c r="H9529">
        <v>0</v>
      </c>
      <c r="I9529">
        <v>3.8760000000000001E-3</v>
      </c>
    </row>
    <row r="9530" spans="1:9" x14ac:dyDescent="0.25">
      <c r="A9530">
        <v>2310160475</v>
      </c>
      <c r="B9530" t="s">
        <v>68</v>
      </c>
      <c r="C9530" t="s">
        <v>142</v>
      </c>
      <c r="D9530" t="s">
        <v>143</v>
      </c>
      <c r="E9530">
        <v>0</v>
      </c>
      <c r="F9530" t="s">
        <v>36</v>
      </c>
      <c r="G9530">
        <v>0</v>
      </c>
      <c r="H9530">
        <v>0</v>
      </c>
      <c r="I9530">
        <v>1.0418E-2</v>
      </c>
    </row>
    <row r="9531" spans="1:9" x14ac:dyDescent="0.25">
      <c r="A9531">
        <v>2310160476</v>
      </c>
      <c r="B9531" t="s">
        <v>64</v>
      </c>
      <c r="C9531" t="s">
        <v>130</v>
      </c>
      <c r="D9531" t="s">
        <v>131</v>
      </c>
      <c r="E9531" s="1">
        <v>206251.81820000001</v>
      </c>
      <c r="F9531" t="s">
        <v>36</v>
      </c>
      <c r="G9531">
        <v>0</v>
      </c>
      <c r="H9531">
        <v>0</v>
      </c>
      <c r="I9531">
        <v>8.1410000000000007E-3</v>
      </c>
    </row>
    <row r="9532" spans="1:9" x14ac:dyDescent="0.25">
      <c r="A9532">
        <v>2310160476</v>
      </c>
      <c r="B9532" t="s">
        <v>64</v>
      </c>
      <c r="C9532" t="s">
        <v>2307</v>
      </c>
      <c r="D9532" t="s">
        <v>2308</v>
      </c>
      <c r="E9532">
        <v>0</v>
      </c>
      <c r="F9532" t="s">
        <v>36</v>
      </c>
      <c r="G9532">
        <v>0</v>
      </c>
      <c r="H9532">
        <v>0</v>
      </c>
      <c r="I9532">
        <v>8.1410000000000007E-3</v>
      </c>
    </row>
    <row r="9533" spans="1:9" x14ac:dyDescent="0.25">
      <c r="A9533">
        <v>2310160477</v>
      </c>
      <c r="B9533" t="s">
        <v>77</v>
      </c>
      <c r="C9533" t="s">
        <v>130</v>
      </c>
      <c r="D9533" t="s">
        <v>131</v>
      </c>
      <c r="E9533" s="1">
        <v>174915</v>
      </c>
      <c r="F9533" t="s">
        <v>36</v>
      </c>
      <c r="G9533">
        <v>0</v>
      </c>
      <c r="H9533">
        <v>0</v>
      </c>
      <c r="I9533">
        <v>1.223E-2</v>
      </c>
    </row>
    <row r="9534" spans="1:9" x14ac:dyDescent="0.25">
      <c r="A9534">
        <v>2310160477</v>
      </c>
      <c r="B9534" t="s">
        <v>77</v>
      </c>
      <c r="C9534" t="s">
        <v>2307</v>
      </c>
      <c r="D9534" t="s">
        <v>2308</v>
      </c>
      <c r="E9534">
        <v>0</v>
      </c>
      <c r="F9534" t="s">
        <v>36</v>
      </c>
      <c r="G9534">
        <v>0</v>
      </c>
      <c r="H9534">
        <v>0</v>
      </c>
      <c r="I9534">
        <v>1.2319999999999999E-2</v>
      </c>
    </row>
    <row r="9535" spans="1:9" x14ac:dyDescent="0.25">
      <c r="A9535">
        <v>2310160477</v>
      </c>
      <c r="B9535" t="s">
        <v>77</v>
      </c>
      <c r="C9535" t="s">
        <v>142</v>
      </c>
      <c r="D9535" t="s">
        <v>143</v>
      </c>
      <c r="E9535">
        <v>0</v>
      </c>
      <c r="F9535" t="s">
        <v>36</v>
      </c>
      <c r="G9535">
        <v>0</v>
      </c>
      <c r="H9535">
        <v>0</v>
      </c>
      <c r="I9535">
        <v>1.0012E-2</v>
      </c>
    </row>
    <row r="9536" spans="1:9" x14ac:dyDescent="0.25">
      <c r="A9536">
        <v>2310160479</v>
      </c>
      <c r="B9536" t="s">
        <v>85</v>
      </c>
      <c r="C9536" t="s">
        <v>130</v>
      </c>
      <c r="D9536" t="s">
        <v>131</v>
      </c>
      <c r="E9536" s="1">
        <v>241482</v>
      </c>
      <c r="F9536" t="s">
        <v>36</v>
      </c>
      <c r="G9536">
        <v>0</v>
      </c>
      <c r="H9536">
        <v>0</v>
      </c>
      <c r="I9536">
        <v>9.5359999999999993E-3</v>
      </c>
    </row>
    <row r="9537" spans="1:9" x14ac:dyDescent="0.25">
      <c r="A9537">
        <v>2310160479</v>
      </c>
      <c r="B9537" t="s">
        <v>85</v>
      </c>
      <c r="C9537" t="s">
        <v>2307</v>
      </c>
      <c r="D9537" t="s">
        <v>2308</v>
      </c>
      <c r="E9537">
        <v>0</v>
      </c>
      <c r="F9537" t="s">
        <v>36</v>
      </c>
      <c r="G9537">
        <v>0</v>
      </c>
      <c r="H9537">
        <v>0</v>
      </c>
      <c r="I9537">
        <v>7.8289999999999992E-3</v>
      </c>
    </row>
    <row r="9538" spans="1:9" x14ac:dyDescent="0.25">
      <c r="A9538">
        <v>2310160479</v>
      </c>
      <c r="B9538" t="s">
        <v>85</v>
      </c>
      <c r="C9538" t="s">
        <v>142</v>
      </c>
      <c r="D9538" t="s">
        <v>143</v>
      </c>
      <c r="E9538">
        <v>0</v>
      </c>
      <c r="F9538" t="s">
        <v>36</v>
      </c>
      <c r="G9538">
        <v>0</v>
      </c>
      <c r="H9538">
        <v>0</v>
      </c>
      <c r="I9538">
        <v>9.8569999999999994E-3</v>
      </c>
    </row>
    <row r="9539" spans="1:9" x14ac:dyDescent="0.25">
      <c r="A9539">
        <v>2310160480</v>
      </c>
      <c r="B9539" t="s">
        <v>38</v>
      </c>
      <c r="C9539" t="s">
        <v>130</v>
      </c>
      <c r="D9539" t="s">
        <v>131</v>
      </c>
      <c r="E9539" s="1">
        <v>244527</v>
      </c>
      <c r="F9539" t="s">
        <v>36</v>
      </c>
      <c r="G9539">
        <v>0</v>
      </c>
      <c r="H9539">
        <v>0</v>
      </c>
      <c r="I9539">
        <v>1.0796999999999999E-2</v>
      </c>
    </row>
    <row r="9540" spans="1:9" x14ac:dyDescent="0.25">
      <c r="A9540">
        <v>2310160480</v>
      </c>
      <c r="B9540" t="s">
        <v>38</v>
      </c>
      <c r="C9540" t="s">
        <v>2307</v>
      </c>
      <c r="D9540" t="s">
        <v>2308</v>
      </c>
      <c r="E9540">
        <v>0</v>
      </c>
      <c r="F9540" t="s">
        <v>36</v>
      </c>
      <c r="G9540">
        <v>0</v>
      </c>
      <c r="H9540">
        <v>0</v>
      </c>
      <c r="I9540">
        <v>1.3174999999999999E-2</v>
      </c>
    </row>
    <row r="9541" spans="1:9" x14ac:dyDescent="0.25">
      <c r="A9541">
        <v>2310160480</v>
      </c>
      <c r="B9541" t="s">
        <v>38</v>
      </c>
      <c r="C9541" t="s">
        <v>142</v>
      </c>
      <c r="D9541" t="s">
        <v>143</v>
      </c>
      <c r="E9541">
        <v>0</v>
      </c>
      <c r="F9541" t="s">
        <v>36</v>
      </c>
      <c r="G9541">
        <v>0</v>
      </c>
      <c r="H9541">
        <v>0</v>
      </c>
      <c r="I9541">
        <v>9.7949999999999999E-3</v>
      </c>
    </row>
    <row r="9542" spans="1:9" x14ac:dyDescent="0.25">
      <c r="A9542">
        <v>2310160481</v>
      </c>
      <c r="B9542" t="s">
        <v>49</v>
      </c>
      <c r="C9542" t="s">
        <v>130</v>
      </c>
      <c r="D9542" t="s">
        <v>131</v>
      </c>
      <c r="E9542" s="1">
        <v>249877</v>
      </c>
      <c r="F9542" t="s">
        <v>36</v>
      </c>
      <c r="G9542">
        <v>0</v>
      </c>
      <c r="H9542">
        <v>0</v>
      </c>
      <c r="I9542">
        <v>9.8300000000000002E-3</v>
      </c>
    </row>
    <row r="9543" spans="1:9" x14ac:dyDescent="0.25">
      <c r="A9543">
        <v>2310160481</v>
      </c>
      <c r="B9543" t="s">
        <v>49</v>
      </c>
      <c r="C9543" t="s">
        <v>2307</v>
      </c>
      <c r="D9543" t="s">
        <v>2308</v>
      </c>
      <c r="E9543">
        <v>0</v>
      </c>
      <c r="F9543" t="s">
        <v>36</v>
      </c>
      <c r="G9543">
        <v>0</v>
      </c>
      <c r="H9543">
        <v>0</v>
      </c>
      <c r="I9543">
        <v>9.8080000000000007E-3</v>
      </c>
    </row>
    <row r="9544" spans="1:9" x14ac:dyDescent="0.25">
      <c r="A9544">
        <v>2310160481</v>
      </c>
      <c r="B9544" t="s">
        <v>49</v>
      </c>
      <c r="C9544" t="s">
        <v>142</v>
      </c>
      <c r="D9544" t="s">
        <v>143</v>
      </c>
      <c r="E9544">
        <v>0</v>
      </c>
      <c r="F9544" t="s">
        <v>36</v>
      </c>
      <c r="G9544">
        <v>0</v>
      </c>
      <c r="H9544">
        <v>0</v>
      </c>
      <c r="I9544">
        <v>9.0790000000000003E-3</v>
      </c>
    </row>
    <row r="9545" spans="1:9" x14ac:dyDescent="0.25">
      <c r="A9545">
        <v>2310160482</v>
      </c>
      <c r="B9545" t="s">
        <v>45</v>
      </c>
      <c r="C9545" t="s">
        <v>130</v>
      </c>
      <c r="D9545" t="s">
        <v>131</v>
      </c>
      <c r="E9545" s="1">
        <v>46445</v>
      </c>
      <c r="F9545" t="s">
        <v>36</v>
      </c>
      <c r="G9545">
        <v>0</v>
      </c>
      <c r="H9545">
        <v>0</v>
      </c>
      <c r="I9545">
        <v>7.0800000000000004E-3</v>
      </c>
    </row>
    <row r="9546" spans="1:9" x14ac:dyDescent="0.25">
      <c r="A9546">
        <v>2310160482</v>
      </c>
      <c r="B9546" t="s">
        <v>45</v>
      </c>
      <c r="C9546" t="s">
        <v>2307</v>
      </c>
      <c r="D9546" t="s">
        <v>2308</v>
      </c>
      <c r="E9546">
        <v>0</v>
      </c>
      <c r="F9546" t="s">
        <v>36</v>
      </c>
      <c r="G9546">
        <v>0</v>
      </c>
      <c r="H9546">
        <v>0</v>
      </c>
      <c r="I9546">
        <v>7.3029999999999996E-3</v>
      </c>
    </row>
    <row r="9547" spans="1:9" x14ac:dyDescent="0.25">
      <c r="A9547">
        <v>2310160482</v>
      </c>
      <c r="B9547" t="s">
        <v>45</v>
      </c>
      <c r="C9547" t="s">
        <v>142</v>
      </c>
      <c r="D9547" t="s">
        <v>143</v>
      </c>
      <c r="E9547">
        <v>0</v>
      </c>
      <c r="F9547" t="s">
        <v>36</v>
      </c>
      <c r="G9547">
        <v>0</v>
      </c>
      <c r="H9547">
        <v>0</v>
      </c>
      <c r="I9547">
        <v>7.0800000000000004E-3</v>
      </c>
    </row>
    <row r="9548" spans="1:9" x14ac:dyDescent="0.25">
      <c r="A9548">
        <v>2310160483</v>
      </c>
      <c r="B9548" t="s">
        <v>53</v>
      </c>
      <c r="C9548" t="s">
        <v>130</v>
      </c>
      <c r="D9548" t="s">
        <v>131</v>
      </c>
      <c r="E9548" s="1">
        <v>347866</v>
      </c>
      <c r="F9548" t="s">
        <v>36</v>
      </c>
      <c r="G9548">
        <v>0</v>
      </c>
      <c r="H9548">
        <v>0</v>
      </c>
      <c r="I9548">
        <v>1.0204E-2</v>
      </c>
    </row>
    <row r="9549" spans="1:9" x14ac:dyDescent="0.25">
      <c r="A9549">
        <v>2310160483</v>
      </c>
      <c r="B9549" t="s">
        <v>53</v>
      </c>
      <c r="C9549" t="s">
        <v>2307</v>
      </c>
      <c r="D9549" t="s">
        <v>2308</v>
      </c>
      <c r="E9549">
        <v>0</v>
      </c>
      <c r="F9549" t="s">
        <v>36</v>
      </c>
      <c r="G9549">
        <v>0</v>
      </c>
      <c r="H9549">
        <v>0</v>
      </c>
      <c r="I9549">
        <v>8.7320000000000002E-3</v>
      </c>
    </row>
    <row r="9550" spans="1:9" x14ac:dyDescent="0.25">
      <c r="A9550">
        <v>2310160483</v>
      </c>
      <c r="B9550" t="s">
        <v>53</v>
      </c>
      <c r="C9550" t="s">
        <v>142</v>
      </c>
      <c r="D9550" t="s">
        <v>143</v>
      </c>
      <c r="E9550">
        <v>0</v>
      </c>
      <c r="F9550" t="s">
        <v>36</v>
      </c>
      <c r="G9550">
        <v>0</v>
      </c>
      <c r="H9550">
        <v>0</v>
      </c>
      <c r="I9550">
        <v>9.0360000000000006E-3</v>
      </c>
    </row>
    <row r="9551" spans="1:9" x14ac:dyDescent="0.25">
      <c r="A9551">
        <v>2310160484</v>
      </c>
      <c r="B9551" t="s">
        <v>57</v>
      </c>
      <c r="C9551" t="s">
        <v>130</v>
      </c>
      <c r="D9551" t="s">
        <v>131</v>
      </c>
      <c r="E9551" s="1">
        <v>251127</v>
      </c>
      <c r="F9551" t="s">
        <v>36</v>
      </c>
      <c r="G9551">
        <v>0</v>
      </c>
      <c r="H9551">
        <v>0</v>
      </c>
      <c r="I9551">
        <v>8.0569999999999999E-3</v>
      </c>
    </row>
    <row r="9552" spans="1:9" x14ac:dyDescent="0.25">
      <c r="A9552">
        <v>2310160484</v>
      </c>
      <c r="B9552" t="s">
        <v>57</v>
      </c>
      <c r="C9552" t="s">
        <v>2307</v>
      </c>
      <c r="D9552" t="s">
        <v>2308</v>
      </c>
      <c r="E9552">
        <v>0</v>
      </c>
      <c r="F9552" t="s">
        <v>36</v>
      </c>
      <c r="G9552">
        <v>0</v>
      </c>
      <c r="H9552">
        <v>0</v>
      </c>
      <c r="I9552">
        <v>8.0569999999999999E-3</v>
      </c>
    </row>
    <row r="9553" spans="1:9" x14ac:dyDescent="0.25">
      <c r="A9553">
        <v>2310160484</v>
      </c>
      <c r="B9553" t="s">
        <v>57</v>
      </c>
      <c r="C9553" t="s">
        <v>142</v>
      </c>
      <c r="D9553" t="s">
        <v>143</v>
      </c>
      <c r="E9553">
        <v>0</v>
      </c>
      <c r="F9553" t="s">
        <v>36</v>
      </c>
      <c r="G9553">
        <v>0</v>
      </c>
      <c r="H9553">
        <v>0</v>
      </c>
      <c r="I9553">
        <v>8.1499999999999993E-3</v>
      </c>
    </row>
    <row r="9554" spans="1:9" x14ac:dyDescent="0.25">
      <c r="A9554">
        <v>2310160485</v>
      </c>
      <c r="B9554" t="s">
        <v>61</v>
      </c>
      <c r="C9554" t="s">
        <v>130</v>
      </c>
      <c r="D9554" t="s">
        <v>131</v>
      </c>
      <c r="E9554" s="1">
        <v>140000</v>
      </c>
      <c r="F9554" t="s">
        <v>36</v>
      </c>
      <c r="G9554">
        <v>0</v>
      </c>
      <c r="H9554">
        <v>0</v>
      </c>
      <c r="I9554">
        <v>1.0965000000000001E-2</v>
      </c>
    </row>
    <row r="9555" spans="1:9" x14ac:dyDescent="0.25">
      <c r="A9555">
        <v>2310160485</v>
      </c>
      <c r="B9555" t="s">
        <v>61</v>
      </c>
      <c r="C9555" t="s">
        <v>2307</v>
      </c>
      <c r="D9555" t="s">
        <v>2308</v>
      </c>
      <c r="E9555">
        <v>0</v>
      </c>
      <c r="F9555" t="s">
        <v>36</v>
      </c>
      <c r="G9555">
        <v>0</v>
      </c>
      <c r="H9555">
        <v>0</v>
      </c>
      <c r="I9555">
        <v>1.0808E-2</v>
      </c>
    </row>
    <row r="9556" spans="1:9" x14ac:dyDescent="0.25">
      <c r="A9556">
        <v>2310160485</v>
      </c>
      <c r="B9556" t="s">
        <v>61</v>
      </c>
      <c r="C9556" t="s">
        <v>142</v>
      </c>
      <c r="D9556" t="s">
        <v>143</v>
      </c>
      <c r="E9556">
        <v>0</v>
      </c>
      <c r="F9556" t="s">
        <v>36</v>
      </c>
      <c r="G9556">
        <v>0</v>
      </c>
      <c r="H9556">
        <v>0</v>
      </c>
      <c r="I9556">
        <v>9.5739999999999992E-3</v>
      </c>
    </row>
    <row r="9557" spans="1:9" x14ac:dyDescent="0.25">
      <c r="A9557">
        <v>2310160486</v>
      </c>
      <c r="B9557" t="s">
        <v>82</v>
      </c>
      <c r="C9557" t="s">
        <v>130</v>
      </c>
      <c r="D9557" t="s">
        <v>131</v>
      </c>
      <c r="E9557" s="1">
        <v>245000</v>
      </c>
      <c r="F9557" t="s">
        <v>36</v>
      </c>
      <c r="G9557">
        <v>0</v>
      </c>
      <c r="H9557">
        <v>0</v>
      </c>
      <c r="I9557">
        <v>9.8809999999999992E-3</v>
      </c>
    </row>
    <row r="9558" spans="1:9" x14ac:dyDescent="0.25">
      <c r="A9558">
        <v>2310160486</v>
      </c>
      <c r="B9558" t="s">
        <v>82</v>
      </c>
      <c r="C9558" t="s">
        <v>2307</v>
      </c>
      <c r="D9558" t="s">
        <v>2308</v>
      </c>
      <c r="E9558">
        <v>0</v>
      </c>
      <c r="F9558" t="s">
        <v>36</v>
      </c>
      <c r="G9558">
        <v>0</v>
      </c>
      <c r="H9558">
        <v>0</v>
      </c>
      <c r="I9558">
        <v>8.26E-3</v>
      </c>
    </row>
    <row r="9559" spans="1:9" x14ac:dyDescent="0.25">
      <c r="A9559">
        <v>2310160486</v>
      </c>
      <c r="B9559" t="s">
        <v>82</v>
      </c>
      <c r="C9559" t="s">
        <v>142</v>
      </c>
      <c r="D9559" t="s">
        <v>143</v>
      </c>
      <c r="E9559">
        <v>0</v>
      </c>
      <c r="F9559" t="s">
        <v>36</v>
      </c>
      <c r="G9559">
        <v>0</v>
      </c>
      <c r="H9559">
        <v>0</v>
      </c>
      <c r="I9559">
        <v>8.2190000000000006E-3</v>
      </c>
    </row>
    <row r="9560" spans="1:9" x14ac:dyDescent="0.25">
      <c r="A9560">
        <v>2310160487</v>
      </c>
      <c r="B9560" t="s">
        <v>69</v>
      </c>
      <c r="C9560" t="s">
        <v>130</v>
      </c>
      <c r="D9560" t="s">
        <v>131</v>
      </c>
      <c r="E9560" s="1">
        <v>259000</v>
      </c>
      <c r="F9560" t="s">
        <v>36</v>
      </c>
      <c r="G9560">
        <v>0</v>
      </c>
      <c r="H9560">
        <v>0</v>
      </c>
      <c r="I9560">
        <v>9.3830000000000007E-3</v>
      </c>
    </row>
    <row r="9561" spans="1:9" x14ac:dyDescent="0.25">
      <c r="A9561">
        <v>2310160487</v>
      </c>
      <c r="B9561" t="s">
        <v>69</v>
      </c>
      <c r="C9561" t="s">
        <v>2307</v>
      </c>
      <c r="D9561" t="s">
        <v>2308</v>
      </c>
      <c r="E9561" s="1">
        <v>16500</v>
      </c>
      <c r="F9561" t="s">
        <v>36</v>
      </c>
      <c r="G9561">
        <v>0</v>
      </c>
      <c r="H9561">
        <v>0</v>
      </c>
      <c r="I9561">
        <v>7.437E-3</v>
      </c>
    </row>
    <row r="9562" spans="1:9" x14ac:dyDescent="0.25">
      <c r="A9562">
        <v>2310160487</v>
      </c>
      <c r="B9562" t="s">
        <v>69</v>
      </c>
      <c r="C9562" t="s">
        <v>142</v>
      </c>
      <c r="D9562" t="s">
        <v>143</v>
      </c>
      <c r="E9562">
        <v>0</v>
      </c>
      <c r="F9562" t="s">
        <v>36</v>
      </c>
      <c r="G9562">
        <v>0</v>
      </c>
      <c r="H9562">
        <v>0</v>
      </c>
      <c r="I9562">
        <v>9.0039999999999999E-3</v>
      </c>
    </row>
    <row r="9563" spans="1:9" x14ac:dyDescent="0.25">
      <c r="A9563">
        <v>2310160488</v>
      </c>
      <c r="B9563" t="s">
        <v>65</v>
      </c>
      <c r="C9563" t="s">
        <v>130</v>
      </c>
      <c r="D9563" t="s">
        <v>131</v>
      </c>
      <c r="E9563" s="1">
        <v>198773</v>
      </c>
      <c r="F9563" t="s">
        <v>36</v>
      </c>
      <c r="G9563">
        <v>0</v>
      </c>
      <c r="H9563">
        <v>0</v>
      </c>
      <c r="I9563">
        <v>7.9989999999999992E-3</v>
      </c>
    </row>
    <row r="9564" spans="1:9" x14ac:dyDescent="0.25">
      <c r="A9564">
        <v>2310160488</v>
      </c>
      <c r="B9564" t="s">
        <v>65</v>
      </c>
      <c r="C9564" t="s">
        <v>2307</v>
      </c>
      <c r="D9564" t="s">
        <v>2308</v>
      </c>
      <c r="E9564">
        <v>0</v>
      </c>
      <c r="F9564" t="s">
        <v>36</v>
      </c>
      <c r="G9564">
        <v>0</v>
      </c>
      <c r="H9564">
        <v>0</v>
      </c>
      <c r="I9564">
        <v>7.7739999999999997E-3</v>
      </c>
    </row>
    <row r="9565" spans="1:9" x14ac:dyDescent="0.25">
      <c r="A9565">
        <v>2310160488</v>
      </c>
      <c r="B9565" t="s">
        <v>65</v>
      </c>
      <c r="C9565" t="s">
        <v>142</v>
      </c>
      <c r="D9565" t="s">
        <v>143</v>
      </c>
      <c r="E9565">
        <v>0</v>
      </c>
      <c r="F9565" t="s">
        <v>36</v>
      </c>
      <c r="G9565">
        <v>0</v>
      </c>
      <c r="H9565">
        <v>0</v>
      </c>
      <c r="I9565">
        <v>7.9989999999999992E-3</v>
      </c>
    </row>
    <row r="9566" spans="1:9" x14ac:dyDescent="0.25">
      <c r="A9566">
        <v>2310160489</v>
      </c>
      <c r="B9566" t="s">
        <v>78</v>
      </c>
      <c r="C9566" t="s">
        <v>130</v>
      </c>
      <c r="D9566" t="s">
        <v>131</v>
      </c>
      <c r="E9566" s="1">
        <v>213500</v>
      </c>
      <c r="F9566" t="s">
        <v>36</v>
      </c>
      <c r="G9566">
        <v>0</v>
      </c>
      <c r="H9566">
        <v>0</v>
      </c>
      <c r="I9566">
        <v>1.0267E-2</v>
      </c>
    </row>
    <row r="9567" spans="1:9" x14ac:dyDescent="0.25">
      <c r="A9567">
        <v>2310160489</v>
      </c>
      <c r="B9567" t="s">
        <v>78</v>
      </c>
      <c r="C9567" t="s">
        <v>2307</v>
      </c>
      <c r="D9567" t="s">
        <v>2308</v>
      </c>
      <c r="E9567">
        <v>0</v>
      </c>
      <c r="F9567" t="s">
        <v>36</v>
      </c>
      <c r="G9567">
        <v>0</v>
      </c>
      <c r="H9567">
        <v>0</v>
      </c>
      <c r="I9567">
        <v>1.0336E-2</v>
      </c>
    </row>
    <row r="9568" spans="1:9" x14ac:dyDescent="0.25">
      <c r="A9568">
        <v>2310160489</v>
      </c>
      <c r="B9568" t="s">
        <v>78</v>
      </c>
      <c r="C9568" t="s">
        <v>142</v>
      </c>
      <c r="D9568" t="s">
        <v>143</v>
      </c>
      <c r="E9568">
        <v>0</v>
      </c>
      <c r="F9568" t="s">
        <v>36</v>
      </c>
      <c r="G9568">
        <v>0</v>
      </c>
      <c r="H9568">
        <v>0</v>
      </c>
      <c r="I9568">
        <v>9.3349999999999995E-3</v>
      </c>
    </row>
    <row r="9569" spans="1:9" x14ac:dyDescent="0.25">
      <c r="A9569">
        <v>2310160491</v>
      </c>
      <c r="B9569" t="s">
        <v>86</v>
      </c>
      <c r="C9569" t="s">
        <v>130</v>
      </c>
      <c r="D9569" t="s">
        <v>131</v>
      </c>
      <c r="E9569" s="1">
        <v>241930.00090000001</v>
      </c>
      <c r="F9569" t="s">
        <v>36</v>
      </c>
      <c r="G9569">
        <v>0</v>
      </c>
      <c r="H9569">
        <v>0</v>
      </c>
      <c r="I9569">
        <v>8.5609999999999992E-3</v>
      </c>
    </row>
    <row r="9570" spans="1:9" x14ac:dyDescent="0.25">
      <c r="A9570">
        <v>2310160491</v>
      </c>
      <c r="B9570" t="s">
        <v>86</v>
      </c>
      <c r="C9570" t="s">
        <v>126</v>
      </c>
      <c r="D9570" t="s">
        <v>127</v>
      </c>
      <c r="E9570" s="1">
        <v>125461</v>
      </c>
      <c r="F9570" t="s">
        <v>36</v>
      </c>
      <c r="G9570">
        <v>0</v>
      </c>
      <c r="H9570">
        <v>0</v>
      </c>
      <c r="I9570">
        <v>8.0400000000000003E-3</v>
      </c>
    </row>
    <row r="9571" spans="1:9" x14ac:dyDescent="0.25">
      <c r="A9571">
        <v>2310160491</v>
      </c>
      <c r="B9571" t="s">
        <v>86</v>
      </c>
      <c r="C9571" t="s">
        <v>2307</v>
      </c>
      <c r="D9571" t="s">
        <v>2308</v>
      </c>
      <c r="E9571">
        <v>0</v>
      </c>
      <c r="F9571" t="s">
        <v>36</v>
      </c>
      <c r="G9571">
        <v>0</v>
      </c>
      <c r="H9571">
        <v>0</v>
      </c>
      <c r="I9571">
        <v>8.5290000000000001E-3</v>
      </c>
    </row>
    <row r="9572" spans="1:9" x14ac:dyDescent="0.25">
      <c r="A9572">
        <v>2310160491</v>
      </c>
      <c r="B9572" t="s">
        <v>86</v>
      </c>
      <c r="C9572" t="s">
        <v>142</v>
      </c>
      <c r="D9572" t="s">
        <v>143</v>
      </c>
      <c r="E9572">
        <v>0</v>
      </c>
      <c r="F9572" t="s">
        <v>36</v>
      </c>
      <c r="G9572">
        <v>0</v>
      </c>
      <c r="H9572">
        <v>0</v>
      </c>
      <c r="I9572">
        <v>9.4730000000000005E-3</v>
      </c>
    </row>
    <row r="9573" spans="1:9" x14ac:dyDescent="0.25">
      <c r="A9573">
        <v>2310160500</v>
      </c>
      <c r="B9573" t="s">
        <v>73</v>
      </c>
      <c r="C9573" t="s">
        <v>130</v>
      </c>
      <c r="D9573" t="s">
        <v>131</v>
      </c>
      <c r="E9573" s="1">
        <v>302586</v>
      </c>
      <c r="F9573" t="s">
        <v>36</v>
      </c>
      <c r="G9573">
        <v>0</v>
      </c>
      <c r="H9573">
        <v>0</v>
      </c>
      <c r="I9573">
        <v>1.3741E-2</v>
      </c>
    </row>
    <row r="9574" spans="1:9" x14ac:dyDescent="0.25">
      <c r="A9574">
        <v>2310160500</v>
      </c>
      <c r="B9574" t="s">
        <v>73</v>
      </c>
      <c r="C9574" t="s">
        <v>2307</v>
      </c>
      <c r="D9574" t="s">
        <v>2308</v>
      </c>
      <c r="E9574">
        <v>0</v>
      </c>
      <c r="F9574" t="s">
        <v>36</v>
      </c>
      <c r="G9574">
        <v>0</v>
      </c>
      <c r="H9574">
        <v>0</v>
      </c>
      <c r="I9574">
        <v>1.3894999999999999E-2</v>
      </c>
    </row>
    <row r="9575" spans="1:9" x14ac:dyDescent="0.25">
      <c r="A9575">
        <v>2310160500</v>
      </c>
      <c r="B9575" t="s">
        <v>73</v>
      </c>
      <c r="C9575" t="s">
        <v>142</v>
      </c>
      <c r="D9575" t="s">
        <v>143</v>
      </c>
      <c r="E9575">
        <v>0</v>
      </c>
      <c r="F9575" t="s">
        <v>36</v>
      </c>
      <c r="G9575">
        <v>0</v>
      </c>
      <c r="H9575">
        <v>0</v>
      </c>
      <c r="I9575">
        <v>1.1774E-2</v>
      </c>
    </row>
    <row r="9576" spans="1:9" x14ac:dyDescent="0.25">
      <c r="A9576">
        <v>2310160501</v>
      </c>
      <c r="B9576" t="s">
        <v>74</v>
      </c>
      <c r="C9576" t="s">
        <v>130</v>
      </c>
      <c r="D9576" t="s">
        <v>131</v>
      </c>
      <c r="E9576" s="1">
        <v>347228.00089999998</v>
      </c>
      <c r="F9576" t="s">
        <v>36</v>
      </c>
      <c r="G9576">
        <v>0</v>
      </c>
      <c r="H9576">
        <v>0</v>
      </c>
      <c r="I9576">
        <v>1.1049E-2</v>
      </c>
    </row>
    <row r="9577" spans="1:9" x14ac:dyDescent="0.25">
      <c r="A9577">
        <v>2310160501</v>
      </c>
      <c r="B9577" t="s">
        <v>74</v>
      </c>
      <c r="C9577" t="s">
        <v>2307</v>
      </c>
      <c r="D9577" t="s">
        <v>2308</v>
      </c>
      <c r="E9577">
        <v>0</v>
      </c>
      <c r="F9577" t="s">
        <v>36</v>
      </c>
      <c r="G9577">
        <v>0</v>
      </c>
      <c r="H9577">
        <v>0</v>
      </c>
      <c r="I9577">
        <v>9.2250000000000006E-3</v>
      </c>
    </row>
    <row r="9578" spans="1:9" x14ac:dyDescent="0.25">
      <c r="A9578">
        <v>2310160501</v>
      </c>
      <c r="B9578" t="s">
        <v>74</v>
      </c>
      <c r="C9578" t="s">
        <v>142</v>
      </c>
      <c r="D9578" t="s">
        <v>143</v>
      </c>
      <c r="E9578">
        <v>0</v>
      </c>
      <c r="F9578" t="s">
        <v>36</v>
      </c>
      <c r="G9578">
        <v>0</v>
      </c>
      <c r="H9578">
        <v>0</v>
      </c>
      <c r="I9578">
        <v>1.1062000000000001E-2</v>
      </c>
    </row>
    <row r="9579" spans="1:9" x14ac:dyDescent="0.25">
      <c r="A9579">
        <v>2310160511</v>
      </c>
      <c r="B9579" t="s">
        <v>2425</v>
      </c>
      <c r="C9579" t="s">
        <v>130</v>
      </c>
      <c r="D9579" t="s">
        <v>131</v>
      </c>
      <c r="E9579" s="1">
        <v>2000</v>
      </c>
      <c r="F9579" t="s">
        <v>36</v>
      </c>
      <c r="G9579">
        <v>0</v>
      </c>
      <c r="H9579">
        <v>0</v>
      </c>
      <c r="I9579">
        <v>3.6374999999999998E-2</v>
      </c>
    </row>
    <row r="9580" spans="1:9" x14ac:dyDescent="0.25">
      <c r="A9580">
        <v>2310160511</v>
      </c>
      <c r="B9580" t="s">
        <v>2425</v>
      </c>
      <c r="C9580" t="s">
        <v>2307</v>
      </c>
      <c r="D9580" t="s">
        <v>2308</v>
      </c>
      <c r="E9580">
        <v>0</v>
      </c>
      <c r="F9580" t="s">
        <v>36</v>
      </c>
      <c r="G9580">
        <v>0</v>
      </c>
      <c r="H9580">
        <v>0</v>
      </c>
      <c r="I9580">
        <v>4.0528000000000002E-2</v>
      </c>
    </row>
    <row r="9581" spans="1:9" x14ac:dyDescent="0.25">
      <c r="A9581">
        <v>2310160511</v>
      </c>
      <c r="B9581" t="s">
        <v>2425</v>
      </c>
      <c r="C9581" t="s">
        <v>142</v>
      </c>
      <c r="D9581" t="s">
        <v>143</v>
      </c>
      <c r="E9581">
        <v>0</v>
      </c>
      <c r="F9581" t="s">
        <v>36</v>
      </c>
      <c r="G9581">
        <v>0</v>
      </c>
      <c r="H9581">
        <v>0</v>
      </c>
      <c r="I9581">
        <v>3.6374999999999998E-2</v>
      </c>
    </row>
    <row r="9582" spans="1:9" x14ac:dyDescent="0.25">
      <c r="A9582">
        <v>2310160512</v>
      </c>
      <c r="B9582" t="s">
        <v>2426</v>
      </c>
      <c r="C9582" t="s">
        <v>130</v>
      </c>
      <c r="D9582" t="s">
        <v>131</v>
      </c>
      <c r="E9582" s="1">
        <v>3171.1291999999999</v>
      </c>
      <c r="F9582" t="s">
        <v>36</v>
      </c>
      <c r="G9582">
        <v>0</v>
      </c>
      <c r="H9582">
        <v>0</v>
      </c>
      <c r="I9582">
        <v>3.2168000000000002E-2</v>
      </c>
    </row>
    <row r="9583" spans="1:9" x14ac:dyDescent="0.25">
      <c r="A9583">
        <v>2310160512</v>
      </c>
      <c r="B9583" t="s">
        <v>2426</v>
      </c>
      <c r="C9583" t="s">
        <v>2307</v>
      </c>
      <c r="D9583" t="s">
        <v>2308</v>
      </c>
      <c r="E9583">
        <v>0</v>
      </c>
      <c r="F9583" t="s">
        <v>36</v>
      </c>
      <c r="G9583">
        <v>0</v>
      </c>
      <c r="H9583">
        <v>0</v>
      </c>
      <c r="I9583">
        <v>3.7151999999999998E-2</v>
      </c>
    </row>
    <row r="9584" spans="1:9" x14ac:dyDescent="0.25">
      <c r="A9584">
        <v>2310160512</v>
      </c>
      <c r="B9584" t="s">
        <v>2426</v>
      </c>
      <c r="C9584" t="s">
        <v>142</v>
      </c>
      <c r="D9584" t="s">
        <v>143</v>
      </c>
      <c r="E9584">
        <v>0</v>
      </c>
      <c r="F9584" t="s">
        <v>36</v>
      </c>
      <c r="G9584">
        <v>0</v>
      </c>
      <c r="H9584">
        <v>0</v>
      </c>
      <c r="I9584">
        <v>3.2168000000000002E-2</v>
      </c>
    </row>
    <row r="9585" spans="1:9" x14ac:dyDescent="0.25">
      <c r="A9585">
        <v>2310160513</v>
      </c>
      <c r="B9585" t="s">
        <v>2427</v>
      </c>
      <c r="C9585" t="s">
        <v>130</v>
      </c>
      <c r="D9585" t="s">
        <v>131</v>
      </c>
      <c r="E9585" s="1">
        <v>1291</v>
      </c>
      <c r="F9585" t="s">
        <v>36</v>
      </c>
      <c r="G9585">
        <v>0</v>
      </c>
      <c r="H9585">
        <v>0</v>
      </c>
      <c r="I9585">
        <v>2.4143999999999999E-2</v>
      </c>
    </row>
    <row r="9586" spans="1:9" x14ac:dyDescent="0.25">
      <c r="A9586">
        <v>2310160514</v>
      </c>
      <c r="B9586" t="s">
        <v>2428</v>
      </c>
      <c r="C9586" t="s">
        <v>130</v>
      </c>
      <c r="D9586" t="s">
        <v>131</v>
      </c>
      <c r="E9586" s="1">
        <v>1668</v>
      </c>
      <c r="F9586" t="s">
        <v>36</v>
      </c>
      <c r="G9586">
        <v>0</v>
      </c>
      <c r="H9586">
        <v>0</v>
      </c>
      <c r="I9586">
        <v>1.8332999999999999E-2</v>
      </c>
    </row>
    <row r="9587" spans="1:9" x14ac:dyDescent="0.25">
      <c r="A9587">
        <v>2310160515</v>
      </c>
      <c r="B9587" t="s">
        <v>2429</v>
      </c>
      <c r="C9587" t="s">
        <v>130</v>
      </c>
      <c r="D9587" t="s">
        <v>131</v>
      </c>
      <c r="E9587" s="1">
        <v>1872.9231</v>
      </c>
      <c r="F9587" t="s">
        <v>36</v>
      </c>
      <c r="G9587">
        <v>0</v>
      </c>
      <c r="H9587">
        <v>0</v>
      </c>
      <c r="I9587">
        <v>1.5687E-2</v>
      </c>
    </row>
    <row r="9588" spans="1:9" x14ac:dyDescent="0.25">
      <c r="A9588">
        <v>2310160515</v>
      </c>
      <c r="B9588" t="s">
        <v>2429</v>
      </c>
      <c r="C9588" t="s">
        <v>142</v>
      </c>
      <c r="D9588" t="s">
        <v>143</v>
      </c>
      <c r="E9588">
        <v>0</v>
      </c>
      <c r="F9588" t="s">
        <v>36</v>
      </c>
      <c r="G9588">
        <v>0</v>
      </c>
      <c r="H9588">
        <v>0</v>
      </c>
      <c r="I9588">
        <v>1.5689999999999999E-2</v>
      </c>
    </row>
    <row r="9589" spans="1:9" x14ac:dyDescent="0.25">
      <c r="A9589">
        <v>2310160516</v>
      </c>
      <c r="B9589" t="s">
        <v>2430</v>
      </c>
      <c r="C9589" t="s">
        <v>130</v>
      </c>
      <c r="D9589" t="s">
        <v>131</v>
      </c>
      <c r="E9589" s="1">
        <v>2938</v>
      </c>
      <c r="F9589" t="s">
        <v>36</v>
      </c>
      <c r="G9589">
        <v>0</v>
      </c>
      <c r="H9589">
        <v>0</v>
      </c>
      <c r="I9589">
        <v>1.9033000000000001E-2</v>
      </c>
    </row>
    <row r="9590" spans="1:9" x14ac:dyDescent="0.25">
      <c r="A9590">
        <v>2310160517</v>
      </c>
      <c r="B9590" t="s">
        <v>2431</v>
      </c>
      <c r="C9590" t="s">
        <v>130</v>
      </c>
      <c r="D9590" t="s">
        <v>131</v>
      </c>
      <c r="E9590" s="1">
        <v>3384</v>
      </c>
      <c r="F9590" t="s">
        <v>36</v>
      </c>
      <c r="G9590">
        <v>0</v>
      </c>
      <c r="H9590">
        <v>0</v>
      </c>
      <c r="I9590">
        <v>2.1779E-2</v>
      </c>
    </row>
    <row r="9591" spans="1:9" x14ac:dyDescent="0.25">
      <c r="A9591">
        <v>2310160517</v>
      </c>
      <c r="B9591" t="s">
        <v>2431</v>
      </c>
      <c r="C9591" t="s">
        <v>142</v>
      </c>
      <c r="D9591" t="s">
        <v>143</v>
      </c>
      <c r="E9591">
        <v>0.99690000000000001</v>
      </c>
      <c r="F9591" t="s">
        <v>36</v>
      </c>
      <c r="G9591">
        <v>0</v>
      </c>
      <c r="H9591">
        <v>0</v>
      </c>
      <c r="I9591">
        <v>2.0062E-2</v>
      </c>
    </row>
    <row r="9592" spans="1:9" x14ac:dyDescent="0.25">
      <c r="A9592">
        <v>2310160518</v>
      </c>
      <c r="B9592" t="s">
        <v>2432</v>
      </c>
      <c r="C9592" t="s">
        <v>130</v>
      </c>
      <c r="D9592" t="s">
        <v>131</v>
      </c>
      <c r="E9592" s="1">
        <v>4440</v>
      </c>
      <c r="F9592" t="s">
        <v>36</v>
      </c>
      <c r="G9592">
        <v>0</v>
      </c>
      <c r="H9592">
        <v>0</v>
      </c>
      <c r="I9592">
        <v>1.6168999999999999E-2</v>
      </c>
    </row>
    <row r="9593" spans="1:9" x14ac:dyDescent="0.25">
      <c r="A9593">
        <v>2310160519</v>
      </c>
      <c r="B9593" t="s">
        <v>2433</v>
      </c>
      <c r="C9593" t="s">
        <v>130</v>
      </c>
      <c r="D9593" t="s">
        <v>131</v>
      </c>
      <c r="E9593" s="1">
        <v>4881</v>
      </c>
      <c r="F9593" t="s">
        <v>36</v>
      </c>
      <c r="G9593">
        <v>0</v>
      </c>
      <c r="H9593">
        <v>0</v>
      </c>
      <c r="I9593">
        <v>2.1364000000000001E-2</v>
      </c>
    </row>
    <row r="9594" spans="1:9" x14ac:dyDescent="0.25">
      <c r="A9594">
        <v>2310160521</v>
      </c>
      <c r="B9594" t="s">
        <v>6784</v>
      </c>
      <c r="C9594" t="s">
        <v>130</v>
      </c>
      <c r="D9594" t="s">
        <v>131</v>
      </c>
      <c r="E9594" s="1">
        <v>5165.1652000000004</v>
      </c>
      <c r="F9594" t="s">
        <v>36</v>
      </c>
      <c r="G9594">
        <v>0</v>
      </c>
      <c r="H9594">
        <v>0</v>
      </c>
      <c r="I9594">
        <v>7.8476000000000004E-2</v>
      </c>
    </row>
    <row r="9595" spans="1:9" x14ac:dyDescent="0.25">
      <c r="A9595">
        <v>2310160528</v>
      </c>
      <c r="B9595" t="s">
        <v>6785</v>
      </c>
      <c r="C9595" t="s">
        <v>130</v>
      </c>
      <c r="D9595" t="s">
        <v>131</v>
      </c>
      <c r="E9595" s="1">
        <v>49530.004000000001</v>
      </c>
      <c r="F9595" t="s">
        <v>36</v>
      </c>
      <c r="G9595">
        <v>0</v>
      </c>
      <c r="H9595">
        <v>0</v>
      </c>
      <c r="I9595">
        <v>2.4014000000000001E-2</v>
      </c>
    </row>
    <row r="9596" spans="1:9" x14ac:dyDescent="0.25">
      <c r="A9596">
        <v>2310160528</v>
      </c>
      <c r="B9596" t="s">
        <v>6785</v>
      </c>
      <c r="C9596" t="s">
        <v>2307</v>
      </c>
      <c r="D9596" t="s">
        <v>2308</v>
      </c>
      <c r="E9596">
        <v>0</v>
      </c>
      <c r="F9596" t="s">
        <v>36</v>
      </c>
      <c r="G9596">
        <v>0</v>
      </c>
      <c r="H9596">
        <v>0</v>
      </c>
      <c r="I9596">
        <v>3.0402999999999999E-2</v>
      </c>
    </row>
    <row r="9597" spans="1:9" x14ac:dyDescent="0.25">
      <c r="A9597">
        <v>2310160528</v>
      </c>
      <c r="B9597" t="s">
        <v>6785</v>
      </c>
      <c r="C9597" t="s">
        <v>142</v>
      </c>
      <c r="D9597" t="s">
        <v>143</v>
      </c>
      <c r="E9597">
        <v>0</v>
      </c>
      <c r="F9597" t="s">
        <v>36</v>
      </c>
      <c r="G9597">
        <v>0</v>
      </c>
      <c r="H9597">
        <v>0</v>
      </c>
      <c r="I9597">
        <v>2.4015000000000002E-2</v>
      </c>
    </row>
    <row r="9598" spans="1:9" x14ac:dyDescent="0.25">
      <c r="A9598">
        <v>2310160529</v>
      </c>
      <c r="B9598" t="s">
        <v>6786</v>
      </c>
      <c r="C9598" t="s">
        <v>130</v>
      </c>
      <c r="D9598" t="s">
        <v>131</v>
      </c>
      <c r="E9598" s="1">
        <v>76188.62</v>
      </c>
      <c r="F9598" t="s">
        <v>36</v>
      </c>
      <c r="G9598">
        <v>0</v>
      </c>
      <c r="H9598">
        <v>0</v>
      </c>
      <c r="I9598">
        <v>2.4618000000000001E-2</v>
      </c>
    </row>
    <row r="9599" spans="1:9" x14ac:dyDescent="0.25">
      <c r="A9599">
        <v>2310160529</v>
      </c>
      <c r="B9599" t="s">
        <v>6786</v>
      </c>
      <c r="C9599" t="s">
        <v>2307</v>
      </c>
      <c r="D9599" t="s">
        <v>2308</v>
      </c>
      <c r="E9599">
        <v>0</v>
      </c>
      <c r="F9599" t="s">
        <v>36</v>
      </c>
      <c r="G9599">
        <v>0</v>
      </c>
      <c r="H9599">
        <v>0</v>
      </c>
      <c r="I9599">
        <v>8.2419999999999993E-2</v>
      </c>
    </row>
    <row r="9600" spans="1:9" x14ac:dyDescent="0.25">
      <c r="A9600">
        <v>2310160529</v>
      </c>
      <c r="B9600" t="s">
        <v>6786</v>
      </c>
      <c r="C9600" t="s">
        <v>142</v>
      </c>
      <c r="D9600" t="s">
        <v>143</v>
      </c>
      <c r="E9600" s="1">
        <v>17723</v>
      </c>
      <c r="F9600" t="s">
        <v>36</v>
      </c>
      <c r="G9600">
        <v>0</v>
      </c>
      <c r="H9600">
        <v>0</v>
      </c>
      <c r="I9600">
        <v>2.4618000000000001E-2</v>
      </c>
    </row>
    <row r="9601" spans="1:9" x14ac:dyDescent="0.25">
      <c r="A9601">
        <v>2310160530</v>
      </c>
      <c r="B9601" t="s">
        <v>6787</v>
      </c>
      <c r="C9601" t="s">
        <v>130</v>
      </c>
      <c r="D9601" t="s">
        <v>131</v>
      </c>
      <c r="E9601" s="1">
        <v>34744.574200000003</v>
      </c>
      <c r="F9601" t="s">
        <v>36</v>
      </c>
      <c r="G9601">
        <v>0</v>
      </c>
      <c r="H9601">
        <v>0</v>
      </c>
      <c r="I9601">
        <v>2.7418000000000001E-2</v>
      </c>
    </row>
    <row r="9602" spans="1:9" x14ac:dyDescent="0.25">
      <c r="A9602">
        <v>2310160530</v>
      </c>
      <c r="B9602" t="s">
        <v>6787</v>
      </c>
      <c r="C9602" t="s">
        <v>2307</v>
      </c>
      <c r="D9602" t="s">
        <v>2308</v>
      </c>
      <c r="E9602">
        <v>0</v>
      </c>
      <c r="F9602" t="s">
        <v>36</v>
      </c>
      <c r="G9602">
        <v>0</v>
      </c>
      <c r="H9602">
        <v>0</v>
      </c>
      <c r="I9602">
        <v>2.2447999999999999E-2</v>
      </c>
    </row>
    <row r="9603" spans="1:9" x14ac:dyDescent="0.25">
      <c r="A9603">
        <v>2310160530</v>
      </c>
      <c r="B9603" t="s">
        <v>6787</v>
      </c>
      <c r="C9603" t="s">
        <v>142</v>
      </c>
      <c r="D9603" t="s">
        <v>143</v>
      </c>
      <c r="E9603" s="1">
        <v>33000</v>
      </c>
      <c r="F9603" t="s">
        <v>36</v>
      </c>
      <c r="G9603">
        <v>0</v>
      </c>
      <c r="H9603">
        <v>0</v>
      </c>
      <c r="I9603">
        <v>2.7418000000000001E-2</v>
      </c>
    </row>
    <row r="9604" spans="1:9" x14ac:dyDescent="0.25">
      <c r="A9604">
        <v>2310160531</v>
      </c>
      <c r="B9604" t="s">
        <v>6788</v>
      </c>
      <c r="C9604" t="s">
        <v>130</v>
      </c>
      <c r="D9604" t="s">
        <v>131</v>
      </c>
      <c r="E9604" s="1">
        <v>17955.909100000001</v>
      </c>
      <c r="F9604" t="s">
        <v>36</v>
      </c>
      <c r="G9604">
        <v>0</v>
      </c>
      <c r="H9604">
        <v>0</v>
      </c>
      <c r="I9604">
        <v>2.4206999999999999E-2</v>
      </c>
    </row>
    <row r="9605" spans="1:9" x14ac:dyDescent="0.25">
      <c r="A9605">
        <v>2310160531</v>
      </c>
      <c r="B9605" t="s">
        <v>6788</v>
      </c>
      <c r="C9605" t="s">
        <v>2307</v>
      </c>
      <c r="D9605" t="s">
        <v>2308</v>
      </c>
      <c r="E9605">
        <v>0</v>
      </c>
      <c r="F9605" t="s">
        <v>36</v>
      </c>
      <c r="G9605">
        <v>0</v>
      </c>
      <c r="H9605">
        <v>0</v>
      </c>
      <c r="I9605">
        <v>3.3987000000000003E-2</v>
      </c>
    </row>
    <row r="9606" spans="1:9" x14ac:dyDescent="0.25">
      <c r="A9606">
        <v>2310160533</v>
      </c>
      <c r="B9606" t="s">
        <v>2438</v>
      </c>
      <c r="C9606" t="s">
        <v>130</v>
      </c>
      <c r="D9606" t="s">
        <v>131</v>
      </c>
      <c r="E9606" s="1">
        <v>2300</v>
      </c>
      <c r="F9606" t="s">
        <v>36</v>
      </c>
      <c r="G9606">
        <v>0</v>
      </c>
      <c r="H9606">
        <v>0</v>
      </c>
      <c r="I9606">
        <v>3.4874000000000002E-2</v>
      </c>
    </row>
    <row r="9607" spans="1:9" x14ac:dyDescent="0.25">
      <c r="A9607">
        <v>2310160534</v>
      </c>
      <c r="B9607" t="s">
        <v>2439</v>
      </c>
      <c r="C9607" t="s">
        <v>130</v>
      </c>
      <c r="D9607" t="s">
        <v>131</v>
      </c>
      <c r="E9607">
        <v>0</v>
      </c>
      <c r="F9607" t="s">
        <v>36</v>
      </c>
      <c r="G9607">
        <v>0</v>
      </c>
      <c r="H9607">
        <v>0</v>
      </c>
      <c r="I9607">
        <v>1.2333999999999999E-2</v>
      </c>
    </row>
    <row r="9608" spans="1:9" x14ac:dyDescent="0.25">
      <c r="A9608">
        <v>2310160534</v>
      </c>
      <c r="B9608" t="s">
        <v>2439</v>
      </c>
      <c r="C9608" t="s">
        <v>2307</v>
      </c>
      <c r="D9608" t="s">
        <v>2308</v>
      </c>
      <c r="E9608">
        <v>0</v>
      </c>
      <c r="F9608" t="s">
        <v>36</v>
      </c>
      <c r="G9608">
        <v>0</v>
      </c>
      <c r="H9608">
        <v>0</v>
      </c>
      <c r="I9608">
        <v>1.4597000000000001E-2</v>
      </c>
    </row>
    <row r="9609" spans="1:9" x14ac:dyDescent="0.25">
      <c r="A9609">
        <v>2310160534</v>
      </c>
      <c r="B9609" t="s">
        <v>2439</v>
      </c>
      <c r="C9609" t="s">
        <v>142</v>
      </c>
      <c r="D9609" t="s">
        <v>143</v>
      </c>
      <c r="E9609">
        <v>0</v>
      </c>
      <c r="F9609" t="s">
        <v>36</v>
      </c>
      <c r="G9609">
        <v>0</v>
      </c>
      <c r="H9609">
        <v>0</v>
      </c>
      <c r="I9609">
        <v>1.2333999999999999E-2</v>
      </c>
    </row>
    <row r="9610" spans="1:9" x14ac:dyDescent="0.25">
      <c r="A9610">
        <v>2310160535</v>
      </c>
      <c r="B9610" t="s">
        <v>6789</v>
      </c>
      <c r="C9610" t="s">
        <v>130</v>
      </c>
      <c r="D9610" t="s">
        <v>131</v>
      </c>
      <c r="E9610" s="1">
        <v>37712.384599999998</v>
      </c>
      <c r="F9610" t="s">
        <v>36</v>
      </c>
      <c r="G9610">
        <v>0</v>
      </c>
      <c r="H9610">
        <v>0</v>
      </c>
      <c r="I9610">
        <v>1.1712E-2</v>
      </c>
    </row>
    <row r="9611" spans="1:9" x14ac:dyDescent="0.25">
      <c r="A9611">
        <v>2310160535</v>
      </c>
      <c r="B9611" t="s">
        <v>6789</v>
      </c>
      <c r="C9611" t="s">
        <v>2307</v>
      </c>
      <c r="D9611" t="s">
        <v>2308</v>
      </c>
      <c r="E9611">
        <v>0</v>
      </c>
      <c r="F9611" t="s">
        <v>36</v>
      </c>
      <c r="G9611">
        <v>0</v>
      </c>
      <c r="H9611">
        <v>0</v>
      </c>
      <c r="I9611">
        <v>1.2116E-2</v>
      </c>
    </row>
    <row r="9612" spans="1:9" x14ac:dyDescent="0.25">
      <c r="A9612">
        <v>2310160535</v>
      </c>
      <c r="B9612" t="s">
        <v>6789</v>
      </c>
      <c r="C9612" t="s">
        <v>142</v>
      </c>
      <c r="D9612" t="s">
        <v>143</v>
      </c>
      <c r="E9612" s="1">
        <v>33000</v>
      </c>
      <c r="F9612" t="s">
        <v>36</v>
      </c>
      <c r="G9612">
        <v>0</v>
      </c>
      <c r="H9612">
        <v>0</v>
      </c>
      <c r="I9612">
        <v>1.1712E-2</v>
      </c>
    </row>
    <row r="9613" spans="1:9" x14ac:dyDescent="0.25">
      <c r="A9613">
        <v>2310160536</v>
      </c>
      <c r="B9613" t="s">
        <v>6790</v>
      </c>
      <c r="C9613" t="s">
        <v>130</v>
      </c>
      <c r="D9613" t="s">
        <v>131</v>
      </c>
      <c r="E9613" s="1">
        <v>41267</v>
      </c>
      <c r="F9613" t="s">
        <v>36</v>
      </c>
      <c r="G9613">
        <v>0</v>
      </c>
      <c r="H9613">
        <v>0</v>
      </c>
      <c r="I9613">
        <v>1.0274E-2</v>
      </c>
    </row>
    <row r="9614" spans="1:9" x14ac:dyDescent="0.25">
      <c r="A9614">
        <v>2310160536</v>
      </c>
      <c r="B9614" t="s">
        <v>6790</v>
      </c>
      <c r="C9614" t="s">
        <v>2307</v>
      </c>
      <c r="D9614" t="s">
        <v>2308</v>
      </c>
      <c r="E9614">
        <v>0</v>
      </c>
      <c r="F9614" t="s">
        <v>36</v>
      </c>
      <c r="G9614">
        <v>0</v>
      </c>
      <c r="H9614">
        <v>0</v>
      </c>
      <c r="I9614">
        <v>1.4218E-2</v>
      </c>
    </row>
    <row r="9615" spans="1:9" x14ac:dyDescent="0.25">
      <c r="A9615">
        <v>2310160537</v>
      </c>
      <c r="B9615" t="s">
        <v>6791</v>
      </c>
      <c r="C9615" t="s">
        <v>130</v>
      </c>
      <c r="D9615" t="s">
        <v>131</v>
      </c>
      <c r="E9615" s="1">
        <v>48079</v>
      </c>
      <c r="F9615" t="s">
        <v>36</v>
      </c>
      <c r="G9615">
        <v>0</v>
      </c>
      <c r="H9615">
        <v>0</v>
      </c>
      <c r="I9615">
        <v>1.1723000000000001E-2</v>
      </c>
    </row>
    <row r="9616" spans="1:9" x14ac:dyDescent="0.25">
      <c r="A9616">
        <v>2310160537</v>
      </c>
      <c r="B9616" t="s">
        <v>6791</v>
      </c>
      <c r="C9616" t="s">
        <v>2307</v>
      </c>
      <c r="D9616" t="s">
        <v>2308</v>
      </c>
      <c r="E9616">
        <v>0</v>
      </c>
      <c r="F9616" t="s">
        <v>36</v>
      </c>
      <c r="G9616">
        <v>0</v>
      </c>
      <c r="H9616">
        <v>0</v>
      </c>
      <c r="I9616">
        <v>1.2425E-2</v>
      </c>
    </row>
    <row r="9617" spans="1:9" x14ac:dyDescent="0.25">
      <c r="A9617">
        <v>2310160537</v>
      </c>
      <c r="B9617" t="s">
        <v>6791</v>
      </c>
      <c r="C9617" t="s">
        <v>142</v>
      </c>
      <c r="D9617" t="s">
        <v>143</v>
      </c>
      <c r="E9617">
        <v>0</v>
      </c>
      <c r="F9617" t="s">
        <v>36</v>
      </c>
      <c r="G9617">
        <v>0</v>
      </c>
      <c r="H9617">
        <v>0</v>
      </c>
      <c r="I9617">
        <v>1.1723000000000001E-2</v>
      </c>
    </row>
    <row r="9618" spans="1:9" x14ac:dyDescent="0.25">
      <c r="A9618">
        <v>2310160538</v>
      </c>
      <c r="B9618" t="s">
        <v>2443</v>
      </c>
      <c r="C9618" t="s">
        <v>130</v>
      </c>
      <c r="D9618" t="s">
        <v>131</v>
      </c>
      <c r="E9618" s="1">
        <v>537930</v>
      </c>
      <c r="F9618" t="s">
        <v>36</v>
      </c>
      <c r="G9618">
        <v>0</v>
      </c>
      <c r="H9618">
        <v>0</v>
      </c>
      <c r="I9618">
        <v>1.0592000000000001E-2</v>
      </c>
    </row>
    <row r="9619" spans="1:9" x14ac:dyDescent="0.25">
      <c r="A9619">
        <v>2310160538</v>
      </c>
      <c r="B9619" t="s">
        <v>2443</v>
      </c>
      <c r="C9619" t="s">
        <v>2307</v>
      </c>
      <c r="D9619" t="s">
        <v>2308</v>
      </c>
      <c r="E9619">
        <v>0</v>
      </c>
      <c r="F9619" t="s">
        <v>36</v>
      </c>
      <c r="G9619">
        <v>0</v>
      </c>
      <c r="H9619">
        <v>0</v>
      </c>
      <c r="I9619">
        <v>1.0592000000000001E-2</v>
      </c>
    </row>
    <row r="9620" spans="1:9" x14ac:dyDescent="0.25">
      <c r="A9620">
        <v>2310160538</v>
      </c>
      <c r="B9620" t="s">
        <v>2443</v>
      </c>
      <c r="C9620" t="s">
        <v>142</v>
      </c>
      <c r="D9620" t="s">
        <v>143</v>
      </c>
      <c r="E9620">
        <v>0</v>
      </c>
      <c r="F9620" t="s">
        <v>36</v>
      </c>
      <c r="G9620">
        <v>0</v>
      </c>
      <c r="H9620">
        <v>0</v>
      </c>
      <c r="I9620">
        <v>1.3202E-2</v>
      </c>
    </row>
    <row r="9621" spans="1:9" x14ac:dyDescent="0.25">
      <c r="A9621">
        <v>2310160539</v>
      </c>
      <c r="B9621" t="s">
        <v>6792</v>
      </c>
      <c r="C9621" t="s">
        <v>130</v>
      </c>
      <c r="D9621" t="s">
        <v>131</v>
      </c>
      <c r="E9621" s="1">
        <v>138788</v>
      </c>
      <c r="F9621" t="s">
        <v>36</v>
      </c>
      <c r="G9621">
        <v>0</v>
      </c>
      <c r="H9621">
        <v>0</v>
      </c>
      <c r="I9621">
        <v>4.2284000000000002E-2</v>
      </c>
    </row>
    <row r="9622" spans="1:9" x14ac:dyDescent="0.25">
      <c r="A9622">
        <v>2310160539</v>
      </c>
      <c r="B9622" t="s">
        <v>6792</v>
      </c>
      <c r="C9622" t="s">
        <v>2307</v>
      </c>
      <c r="D9622" t="s">
        <v>2308</v>
      </c>
      <c r="E9622">
        <v>0</v>
      </c>
      <c r="F9622" t="s">
        <v>36</v>
      </c>
      <c r="G9622">
        <v>0</v>
      </c>
      <c r="H9622">
        <v>0</v>
      </c>
      <c r="I9622">
        <v>3.3091000000000002E-2</v>
      </c>
    </row>
    <row r="9623" spans="1:9" x14ac:dyDescent="0.25">
      <c r="A9623">
        <v>2310160539</v>
      </c>
      <c r="B9623" t="s">
        <v>6792</v>
      </c>
      <c r="C9623" t="s">
        <v>142</v>
      </c>
      <c r="D9623" t="s">
        <v>143</v>
      </c>
      <c r="E9623">
        <v>0</v>
      </c>
      <c r="F9623" t="s">
        <v>36</v>
      </c>
      <c r="G9623">
        <v>0</v>
      </c>
      <c r="H9623">
        <v>0</v>
      </c>
      <c r="I9623">
        <v>4.2451999999999997E-2</v>
      </c>
    </row>
    <row r="9624" spans="1:9" x14ac:dyDescent="0.25">
      <c r="A9624">
        <v>2310160552</v>
      </c>
      <c r="B9624" t="s">
        <v>2445</v>
      </c>
      <c r="C9624" t="s">
        <v>130</v>
      </c>
      <c r="D9624" t="s">
        <v>131</v>
      </c>
      <c r="E9624" s="1">
        <v>94120</v>
      </c>
      <c r="F9624" t="s">
        <v>36</v>
      </c>
      <c r="G9624">
        <v>0</v>
      </c>
      <c r="H9624">
        <v>0</v>
      </c>
      <c r="I9624">
        <v>5.8913E-2</v>
      </c>
    </row>
    <row r="9625" spans="1:9" x14ac:dyDescent="0.25">
      <c r="A9625">
        <v>2310160552</v>
      </c>
      <c r="B9625" t="s">
        <v>2445</v>
      </c>
      <c r="C9625" t="s">
        <v>142</v>
      </c>
      <c r="D9625" t="s">
        <v>143</v>
      </c>
      <c r="E9625">
        <v>561</v>
      </c>
      <c r="F9625" t="s">
        <v>36</v>
      </c>
      <c r="G9625">
        <v>0</v>
      </c>
      <c r="H9625">
        <v>0</v>
      </c>
      <c r="I9625">
        <v>5.8913E-2</v>
      </c>
    </row>
    <row r="9626" spans="1:9" x14ac:dyDescent="0.25">
      <c r="A9626">
        <v>2310160555</v>
      </c>
      <c r="B9626" t="s">
        <v>6793</v>
      </c>
      <c r="C9626" t="s">
        <v>130</v>
      </c>
      <c r="D9626" t="s">
        <v>131</v>
      </c>
      <c r="E9626" s="1">
        <v>30900</v>
      </c>
      <c r="F9626" t="s">
        <v>36</v>
      </c>
      <c r="G9626">
        <v>0</v>
      </c>
      <c r="H9626">
        <v>0</v>
      </c>
      <c r="I9626">
        <v>4.7571000000000002E-2</v>
      </c>
    </row>
    <row r="9627" spans="1:9" x14ac:dyDescent="0.25">
      <c r="A9627">
        <v>2310160556</v>
      </c>
      <c r="B9627" t="s">
        <v>6794</v>
      </c>
      <c r="C9627" t="s">
        <v>130</v>
      </c>
      <c r="D9627" t="s">
        <v>131</v>
      </c>
      <c r="E9627" s="1">
        <v>10000</v>
      </c>
      <c r="F9627" t="s">
        <v>36</v>
      </c>
      <c r="G9627">
        <v>0</v>
      </c>
      <c r="H9627">
        <v>0</v>
      </c>
      <c r="I9627">
        <v>2.4774999999999998E-2</v>
      </c>
    </row>
    <row r="9628" spans="1:9" x14ac:dyDescent="0.25">
      <c r="A9628">
        <v>2310160557</v>
      </c>
      <c r="B9628" t="s">
        <v>6795</v>
      </c>
      <c r="C9628" t="s">
        <v>130</v>
      </c>
      <c r="D9628" t="s">
        <v>131</v>
      </c>
      <c r="E9628" s="1">
        <v>205360</v>
      </c>
      <c r="F9628" t="s">
        <v>36</v>
      </c>
      <c r="G9628">
        <v>0</v>
      </c>
      <c r="H9628">
        <v>0</v>
      </c>
      <c r="I9628">
        <v>2.2471000000000001E-2</v>
      </c>
    </row>
    <row r="9629" spans="1:9" x14ac:dyDescent="0.25">
      <c r="A9629">
        <v>2310160557</v>
      </c>
      <c r="B9629" t="s">
        <v>6795</v>
      </c>
      <c r="C9629" t="s">
        <v>2307</v>
      </c>
      <c r="D9629" t="s">
        <v>2308</v>
      </c>
      <c r="E9629">
        <v>0</v>
      </c>
      <c r="F9629" t="s">
        <v>36</v>
      </c>
      <c r="G9629">
        <v>0</v>
      </c>
      <c r="H9629">
        <v>0</v>
      </c>
      <c r="I9629">
        <v>2.2471000000000001E-2</v>
      </c>
    </row>
    <row r="9630" spans="1:9" x14ac:dyDescent="0.25">
      <c r="A9630">
        <v>2310160557</v>
      </c>
      <c r="B9630" t="s">
        <v>6795</v>
      </c>
      <c r="C9630" t="s">
        <v>142</v>
      </c>
      <c r="D9630" t="s">
        <v>143</v>
      </c>
      <c r="E9630" s="1">
        <v>480000</v>
      </c>
      <c r="F9630" t="s">
        <v>36</v>
      </c>
      <c r="G9630">
        <v>0</v>
      </c>
      <c r="H9630">
        <v>0</v>
      </c>
      <c r="I9630">
        <v>2.2471000000000001E-2</v>
      </c>
    </row>
    <row r="9631" spans="1:9" x14ac:dyDescent="0.25">
      <c r="A9631">
        <v>2310160558</v>
      </c>
      <c r="B9631" t="s">
        <v>2447</v>
      </c>
      <c r="C9631" t="s">
        <v>130</v>
      </c>
      <c r="D9631" t="s">
        <v>131</v>
      </c>
      <c r="E9631" s="1">
        <v>590010</v>
      </c>
      <c r="F9631" t="s">
        <v>36</v>
      </c>
      <c r="G9631">
        <v>0</v>
      </c>
      <c r="H9631">
        <v>0</v>
      </c>
      <c r="I9631">
        <v>4.4062999999999998E-2</v>
      </c>
    </row>
    <row r="9632" spans="1:9" x14ac:dyDescent="0.25">
      <c r="A9632">
        <v>2310160558</v>
      </c>
      <c r="B9632" t="s">
        <v>2447</v>
      </c>
      <c r="C9632" t="s">
        <v>2307</v>
      </c>
      <c r="D9632" t="s">
        <v>2308</v>
      </c>
      <c r="E9632">
        <v>0</v>
      </c>
      <c r="F9632" t="s">
        <v>36</v>
      </c>
      <c r="G9632">
        <v>0</v>
      </c>
      <c r="H9632">
        <v>0</v>
      </c>
      <c r="I9632">
        <v>4.3772999999999999E-2</v>
      </c>
    </row>
    <row r="9633" spans="1:9" x14ac:dyDescent="0.25">
      <c r="A9633">
        <v>2310160558</v>
      </c>
      <c r="B9633" t="s">
        <v>2447</v>
      </c>
      <c r="C9633" t="s">
        <v>142</v>
      </c>
      <c r="D9633" t="s">
        <v>143</v>
      </c>
      <c r="E9633">
        <v>0</v>
      </c>
      <c r="F9633" t="s">
        <v>36</v>
      </c>
      <c r="G9633">
        <v>0</v>
      </c>
      <c r="H9633">
        <v>0</v>
      </c>
      <c r="I9633">
        <v>4.2772999999999999E-2</v>
      </c>
    </row>
    <row r="9634" spans="1:9" x14ac:dyDescent="0.25">
      <c r="A9634">
        <v>2310160559</v>
      </c>
      <c r="B9634" t="s">
        <v>2448</v>
      </c>
      <c r="C9634" t="s">
        <v>130</v>
      </c>
      <c r="D9634" t="s">
        <v>131</v>
      </c>
      <c r="E9634" s="1">
        <v>6200</v>
      </c>
      <c r="F9634" t="s">
        <v>36</v>
      </c>
      <c r="G9634">
        <v>0</v>
      </c>
      <c r="H9634">
        <v>0</v>
      </c>
      <c r="I9634">
        <v>1.2152E-2</v>
      </c>
    </row>
    <row r="9635" spans="1:9" x14ac:dyDescent="0.25">
      <c r="A9635">
        <v>2310160560</v>
      </c>
      <c r="B9635" t="s">
        <v>2449</v>
      </c>
      <c r="C9635" t="s">
        <v>130</v>
      </c>
      <c r="D9635" t="s">
        <v>131</v>
      </c>
      <c r="E9635" s="1">
        <v>7863</v>
      </c>
      <c r="F9635" t="s">
        <v>36</v>
      </c>
      <c r="G9635">
        <v>0</v>
      </c>
      <c r="H9635">
        <v>0</v>
      </c>
      <c r="I9635">
        <v>2.3435999999999998E-2</v>
      </c>
    </row>
    <row r="9636" spans="1:9" x14ac:dyDescent="0.25">
      <c r="A9636">
        <v>2310160560</v>
      </c>
      <c r="B9636" t="s">
        <v>2449</v>
      </c>
      <c r="C9636" t="s">
        <v>2307</v>
      </c>
      <c r="D9636" t="s">
        <v>2308</v>
      </c>
      <c r="E9636">
        <v>0</v>
      </c>
      <c r="F9636" t="s">
        <v>36</v>
      </c>
      <c r="G9636">
        <v>0</v>
      </c>
      <c r="H9636">
        <v>0</v>
      </c>
      <c r="I9636">
        <v>2.3914999999999999E-2</v>
      </c>
    </row>
    <row r="9637" spans="1:9" x14ac:dyDescent="0.25">
      <c r="A9637">
        <v>2310160560</v>
      </c>
      <c r="B9637" t="s">
        <v>2449</v>
      </c>
      <c r="C9637" t="s">
        <v>142</v>
      </c>
      <c r="D9637" t="s">
        <v>143</v>
      </c>
      <c r="E9637">
        <v>0</v>
      </c>
      <c r="F9637" t="s">
        <v>36</v>
      </c>
      <c r="G9637">
        <v>0</v>
      </c>
      <c r="H9637">
        <v>0</v>
      </c>
      <c r="I9637">
        <v>2.3436999999999999E-2</v>
      </c>
    </row>
    <row r="9638" spans="1:9" x14ac:dyDescent="0.25">
      <c r="A9638">
        <v>2310160561</v>
      </c>
      <c r="B9638" t="s">
        <v>2450</v>
      </c>
      <c r="C9638" t="s">
        <v>130</v>
      </c>
      <c r="D9638" t="s">
        <v>131</v>
      </c>
      <c r="E9638" s="1">
        <v>6196.9976999999999</v>
      </c>
      <c r="F9638" t="s">
        <v>36</v>
      </c>
      <c r="G9638">
        <v>0</v>
      </c>
      <c r="H9638">
        <v>0</v>
      </c>
      <c r="I9638">
        <v>2.1940999999999999E-2</v>
      </c>
    </row>
    <row r="9639" spans="1:9" x14ac:dyDescent="0.25">
      <c r="A9639">
        <v>2310160561</v>
      </c>
      <c r="B9639" t="s">
        <v>2450</v>
      </c>
      <c r="C9639" t="s">
        <v>2307</v>
      </c>
      <c r="D9639" t="s">
        <v>2308</v>
      </c>
      <c r="E9639">
        <v>0</v>
      </c>
      <c r="F9639" t="s">
        <v>36</v>
      </c>
      <c r="G9639">
        <v>0</v>
      </c>
      <c r="H9639">
        <v>0</v>
      </c>
      <c r="I9639">
        <v>2.2716E-2</v>
      </c>
    </row>
    <row r="9640" spans="1:9" x14ac:dyDescent="0.25">
      <c r="A9640">
        <v>2310160562</v>
      </c>
      <c r="B9640" t="s">
        <v>2451</v>
      </c>
      <c r="C9640" t="s">
        <v>130</v>
      </c>
      <c r="D9640" t="s">
        <v>131</v>
      </c>
      <c r="E9640" s="1">
        <v>4619</v>
      </c>
      <c r="F9640" t="s">
        <v>36</v>
      </c>
      <c r="G9640">
        <v>0</v>
      </c>
      <c r="H9640">
        <v>0</v>
      </c>
      <c r="I9640">
        <v>1.7410999999999999E-2</v>
      </c>
    </row>
    <row r="9641" spans="1:9" x14ac:dyDescent="0.25">
      <c r="A9641">
        <v>2310160562</v>
      </c>
      <c r="B9641" t="s">
        <v>2451</v>
      </c>
      <c r="C9641" t="s">
        <v>2307</v>
      </c>
      <c r="D9641" t="s">
        <v>2308</v>
      </c>
      <c r="E9641">
        <v>0</v>
      </c>
      <c r="F9641" t="s">
        <v>36</v>
      </c>
      <c r="G9641">
        <v>0</v>
      </c>
      <c r="H9641">
        <v>0</v>
      </c>
      <c r="I9641">
        <v>1.6323000000000001E-2</v>
      </c>
    </row>
    <row r="9642" spans="1:9" x14ac:dyDescent="0.25">
      <c r="A9642">
        <v>2310160563</v>
      </c>
      <c r="B9642" t="s">
        <v>2452</v>
      </c>
      <c r="C9642" t="s">
        <v>130</v>
      </c>
      <c r="D9642" t="s">
        <v>131</v>
      </c>
      <c r="E9642" s="1">
        <v>7003.9992000000002</v>
      </c>
      <c r="F9642" t="s">
        <v>36</v>
      </c>
      <c r="G9642">
        <v>0</v>
      </c>
      <c r="H9642">
        <v>0</v>
      </c>
      <c r="I9642">
        <v>3.4340000000000002E-2</v>
      </c>
    </row>
    <row r="9643" spans="1:9" x14ac:dyDescent="0.25">
      <c r="A9643">
        <v>2310160563</v>
      </c>
      <c r="B9643" t="s">
        <v>2452</v>
      </c>
      <c r="C9643" t="s">
        <v>2307</v>
      </c>
      <c r="D9643" t="s">
        <v>2308</v>
      </c>
      <c r="E9643">
        <v>0</v>
      </c>
      <c r="F9643" t="s">
        <v>36</v>
      </c>
      <c r="G9643">
        <v>0</v>
      </c>
      <c r="H9643">
        <v>0</v>
      </c>
      <c r="I9643">
        <v>3.5011E-2</v>
      </c>
    </row>
    <row r="9644" spans="1:9" x14ac:dyDescent="0.25">
      <c r="A9644">
        <v>2310160564</v>
      </c>
      <c r="B9644" t="s">
        <v>2453</v>
      </c>
      <c r="C9644" t="s">
        <v>130</v>
      </c>
      <c r="D9644" t="s">
        <v>131</v>
      </c>
      <c r="E9644" s="1">
        <v>6935</v>
      </c>
      <c r="F9644" t="s">
        <v>36</v>
      </c>
      <c r="G9644">
        <v>0</v>
      </c>
      <c r="H9644">
        <v>0</v>
      </c>
      <c r="I9644">
        <v>5.0674999999999998E-2</v>
      </c>
    </row>
    <row r="9645" spans="1:9" x14ac:dyDescent="0.25">
      <c r="A9645">
        <v>2310160564</v>
      </c>
      <c r="B9645" t="s">
        <v>2453</v>
      </c>
      <c r="C9645" t="s">
        <v>2307</v>
      </c>
      <c r="D9645" t="s">
        <v>2308</v>
      </c>
      <c r="E9645">
        <v>0</v>
      </c>
      <c r="F9645" t="s">
        <v>36</v>
      </c>
      <c r="G9645">
        <v>0</v>
      </c>
      <c r="H9645">
        <v>0</v>
      </c>
      <c r="I9645">
        <v>5.0674999999999998E-2</v>
      </c>
    </row>
    <row r="9646" spans="1:9" x14ac:dyDescent="0.25">
      <c r="A9646">
        <v>2310160564</v>
      </c>
      <c r="B9646" t="s">
        <v>2453</v>
      </c>
      <c r="C9646" t="s">
        <v>142</v>
      </c>
      <c r="D9646" t="s">
        <v>143</v>
      </c>
      <c r="E9646">
        <v>0</v>
      </c>
      <c r="F9646" t="s">
        <v>36</v>
      </c>
      <c r="G9646">
        <v>0</v>
      </c>
      <c r="H9646">
        <v>0</v>
      </c>
      <c r="I9646">
        <v>5.0675999999999999E-2</v>
      </c>
    </row>
    <row r="9647" spans="1:9" x14ac:dyDescent="0.25">
      <c r="A9647">
        <v>2310160565</v>
      </c>
      <c r="B9647" t="s">
        <v>2454</v>
      </c>
      <c r="C9647" t="s">
        <v>130</v>
      </c>
      <c r="D9647" t="s">
        <v>131</v>
      </c>
      <c r="E9647" s="1">
        <v>5586.9966999999997</v>
      </c>
      <c r="F9647" t="s">
        <v>36</v>
      </c>
      <c r="G9647">
        <v>0</v>
      </c>
      <c r="H9647">
        <v>0</v>
      </c>
      <c r="I9647">
        <v>4.0191999999999999E-2</v>
      </c>
    </row>
    <row r="9648" spans="1:9" x14ac:dyDescent="0.25">
      <c r="A9648">
        <v>2310160565</v>
      </c>
      <c r="B9648" t="s">
        <v>2454</v>
      </c>
      <c r="C9648" t="s">
        <v>2307</v>
      </c>
      <c r="D9648" t="s">
        <v>2308</v>
      </c>
      <c r="E9648">
        <v>0</v>
      </c>
      <c r="F9648" t="s">
        <v>36</v>
      </c>
      <c r="G9648">
        <v>0</v>
      </c>
      <c r="H9648">
        <v>0</v>
      </c>
      <c r="I9648">
        <v>4.4054000000000003E-2</v>
      </c>
    </row>
    <row r="9649" spans="1:9" x14ac:dyDescent="0.25">
      <c r="A9649">
        <v>2310160566</v>
      </c>
      <c r="B9649" t="s">
        <v>2455</v>
      </c>
      <c r="C9649" t="s">
        <v>130</v>
      </c>
      <c r="D9649" t="s">
        <v>131</v>
      </c>
      <c r="E9649" s="1">
        <v>8275</v>
      </c>
      <c r="F9649" t="s">
        <v>36</v>
      </c>
      <c r="G9649">
        <v>0</v>
      </c>
      <c r="H9649">
        <v>0</v>
      </c>
      <c r="I9649">
        <v>3.5113999999999999E-2</v>
      </c>
    </row>
    <row r="9650" spans="1:9" x14ac:dyDescent="0.25">
      <c r="A9650">
        <v>2310160566</v>
      </c>
      <c r="B9650" t="s">
        <v>2455</v>
      </c>
      <c r="C9650" t="s">
        <v>2307</v>
      </c>
      <c r="D9650" t="s">
        <v>2308</v>
      </c>
      <c r="E9650">
        <v>0</v>
      </c>
      <c r="F9650" t="s">
        <v>36</v>
      </c>
      <c r="G9650">
        <v>0</v>
      </c>
      <c r="H9650">
        <v>0</v>
      </c>
      <c r="I9650">
        <v>3.6346000000000003E-2</v>
      </c>
    </row>
    <row r="9651" spans="1:9" x14ac:dyDescent="0.25">
      <c r="A9651">
        <v>2310160566</v>
      </c>
      <c r="B9651" t="s">
        <v>2455</v>
      </c>
      <c r="C9651" t="s">
        <v>142</v>
      </c>
      <c r="D9651" t="s">
        <v>143</v>
      </c>
      <c r="E9651">
        <v>0</v>
      </c>
      <c r="F9651" t="s">
        <v>36</v>
      </c>
      <c r="G9651">
        <v>0</v>
      </c>
      <c r="H9651">
        <v>0</v>
      </c>
      <c r="I9651">
        <v>3.5113999999999999E-2</v>
      </c>
    </row>
    <row r="9652" spans="1:9" x14ac:dyDescent="0.25">
      <c r="A9652">
        <v>2310160567</v>
      </c>
      <c r="B9652" t="s">
        <v>2456</v>
      </c>
      <c r="C9652" t="s">
        <v>130</v>
      </c>
      <c r="D9652" t="s">
        <v>131</v>
      </c>
      <c r="E9652" s="1">
        <v>5500.0019000000002</v>
      </c>
      <c r="F9652" t="s">
        <v>36</v>
      </c>
      <c r="G9652">
        <v>0</v>
      </c>
      <c r="H9652">
        <v>0</v>
      </c>
      <c r="I9652">
        <v>5.3768999999999997E-2</v>
      </c>
    </row>
    <row r="9653" spans="1:9" x14ac:dyDescent="0.25">
      <c r="A9653">
        <v>2310160567</v>
      </c>
      <c r="B9653" t="s">
        <v>2456</v>
      </c>
      <c r="C9653" t="s">
        <v>2307</v>
      </c>
      <c r="D9653" t="s">
        <v>2308</v>
      </c>
      <c r="E9653">
        <v>0</v>
      </c>
      <c r="F9653" t="s">
        <v>36</v>
      </c>
      <c r="G9653">
        <v>0</v>
      </c>
      <c r="H9653">
        <v>0</v>
      </c>
      <c r="I9653">
        <v>8.5089999999999999E-2</v>
      </c>
    </row>
    <row r="9654" spans="1:9" x14ac:dyDescent="0.25">
      <c r="A9654">
        <v>2310160567</v>
      </c>
      <c r="B9654" t="s">
        <v>2456</v>
      </c>
      <c r="C9654" t="s">
        <v>142</v>
      </c>
      <c r="D9654" t="s">
        <v>143</v>
      </c>
      <c r="E9654">
        <v>0</v>
      </c>
      <c r="F9654" t="s">
        <v>36</v>
      </c>
      <c r="G9654">
        <v>0</v>
      </c>
      <c r="H9654">
        <v>0</v>
      </c>
      <c r="I9654">
        <v>5.3768999999999997E-2</v>
      </c>
    </row>
    <row r="9655" spans="1:9" x14ac:dyDescent="0.25">
      <c r="A9655">
        <v>2310160568</v>
      </c>
      <c r="B9655" t="s">
        <v>2457</v>
      </c>
      <c r="C9655" t="s">
        <v>130</v>
      </c>
      <c r="D9655" t="s">
        <v>131</v>
      </c>
      <c r="E9655" s="1">
        <v>1214</v>
      </c>
      <c r="F9655" t="s">
        <v>36</v>
      </c>
      <c r="G9655">
        <v>0</v>
      </c>
      <c r="H9655">
        <v>0</v>
      </c>
      <c r="I9655">
        <v>1.0494E-2</v>
      </c>
    </row>
    <row r="9656" spans="1:9" x14ac:dyDescent="0.25">
      <c r="A9656">
        <v>2310160568</v>
      </c>
      <c r="B9656" t="s">
        <v>2457</v>
      </c>
      <c r="C9656" t="s">
        <v>2307</v>
      </c>
      <c r="D9656" t="s">
        <v>2308</v>
      </c>
      <c r="E9656">
        <v>0</v>
      </c>
      <c r="F9656" t="s">
        <v>36</v>
      </c>
      <c r="G9656">
        <v>0</v>
      </c>
      <c r="H9656">
        <v>0</v>
      </c>
      <c r="I9656">
        <v>9.8969999999999995E-3</v>
      </c>
    </row>
    <row r="9657" spans="1:9" x14ac:dyDescent="0.25">
      <c r="A9657">
        <v>2310160568</v>
      </c>
      <c r="B9657" t="s">
        <v>2457</v>
      </c>
      <c r="C9657" t="s">
        <v>142</v>
      </c>
      <c r="D9657" t="s">
        <v>143</v>
      </c>
      <c r="E9657">
        <v>0</v>
      </c>
      <c r="F9657" t="s">
        <v>36</v>
      </c>
      <c r="G9657">
        <v>0</v>
      </c>
      <c r="H9657">
        <v>0</v>
      </c>
      <c r="I9657">
        <v>9.8969999999999995E-3</v>
      </c>
    </row>
    <row r="9658" spans="1:9" x14ac:dyDescent="0.25">
      <c r="A9658">
        <v>2310160569</v>
      </c>
      <c r="B9658" t="s">
        <v>6393</v>
      </c>
      <c r="C9658" t="s">
        <v>130</v>
      </c>
      <c r="D9658" t="s">
        <v>131</v>
      </c>
      <c r="E9658">
        <v>0</v>
      </c>
      <c r="F9658" t="s">
        <v>36</v>
      </c>
      <c r="G9658">
        <v>0</v>
      </c>
      <c r="H9658">
        <v>0</v>
      </c>
      <c r="I9658">
        <v>1.3675E-2</v>
      </c>
    </row>
    <row r="9659" spans="1:9" x14ac:dyDescent="0.25">
      <c r="A9659">
        <v>2310160569</v>
      </c>
      <c r="B9659" t="s">
        <v>6393</v>
      </c>
      <c r="C9659" t="s">
        <v>2307</v>
      </c>
      <c r="D9659" t="s">
        <v>2308</v>
      </c>
      <c r="E9659">
        <v>0</v>
      </c>
      <c r="F9659" t="s">
        <v>36</v>
      </c>
      <c r="G9659">
        <v>0</v>
      </c>
      <c r="H9659">
        <v>0</v>
      </c>
      <c r="I9659">
        <v>1.3776999999999999E-2</v>
      </c>
    </row>
    <row r="9660" spans="1:9" x14ac:dyDescent="0.25">
      <c r="A9660">
        <v>2310160569</v>
      </c>
      <c r="B9660" t="s">
        <v>6393</v>
      </c>
      <c r="C9660" t="s">
        <v>142</v>
      </c>
      <c r="D9660" t="s">
        <v>143</v>
      </c>
      <c r="E9660">
        <v>0</v>
      </c>
      <c r="F9660" t="s">
        <v>36</v>
      </c>
      <c r="G9660">
        <v>0</v>
      </c>
      <c r="H9660">
        <v>0</v>
      </c>
      <c r="I9660">
        <v>1.3675E-2</v>
      </c>
    </row>
    <row r="9661" spans="1:9" x14ac:dyDescent="0.25">
      <c r="A9661">
        <v>2310160570</v>
      </c>
      <c r="B9661" t="s">
        <v>2458</v>
      </c>
      <c r="C9661" t="s">
        <v>130</v>
      </c>
      <c r="D9661" t="s">
        <v>131</v>
      </c>
      <c r="E9661">
        <v>747</v>
      </c>
      <c r="F9661" t="s">
        <v>36</v>
      </c>
      <c r="G9661">
        <v>0</v>
      </c>
      <c r="H9661">
        <v>0</v>
      </c>
      <c r="I9661">
        <v>9.1570000000000002E-3</v>
      </c>
    </row>
    <row r="9662" spans="1:9" x14ac:dyDescent="0.25">
      <c r="A9662">
        <v>2310160570</v>
      </c>
      <c r="B9662" t="s">
        <v>2458</v>
      </c>
      <c r="C9662" t="s">
        <v>2307</v>
      </c>
      <c r="D9662" t="s">
        <v>2308</v>
      </c>
      <c r="E9662">
        <v>0</v>
      </c>
      <c r="F9662" t="s">
        <v>36</v>
      </c>
      <c r="G9662">
        <v>0</v>
      </c>
      <c r="H9662">
        <v>0</v>
      </c>
      <c r="I9662">
        <v>8.8739999999999999E-3</v>
      </c>
    </row>
    <row r="9663" spans="1:9" x14ac:dyDescent="0.25">
      <c r="A9663">
        <v>2310160570</v>
      </c>
      <c r="B9663" t="s">
        <v>2458</v>
      </c>
      <c r="C9663" t="s">
        <v>142</v>
      </c>
      <c r="D9663" t="s">
        <v>143</v>
      </c>
      <c r="E9663">
        <v>0</v>
      </c>
      <c r="F9663" t="s">
        <v>36</v>
      </c>
      <c r="G9663">
        <v>0</v>
      </c>
      <c r="H9663">
        <v>0</v>
      </c>
      <c r="I9663">
        <v>9.1549999999999999E-3</v>
      </c>
    </row>
    <row r="9664" spans="1:9" x14ac:dyDescent="0.25">
      <c r="A9664">
        <v>2310160571</v>
      </c>
      <c r="B9664" t="s">
        <v>2459</v>
      </c>
      <c r="C9664" t="s">
        <v>130</v>
      </c>
      <c r="D9664" t="s">
        <v>131</v>
      </c>
      <c r="E9664">
        <v>934</v>
      </c>
      <c r="F9664" t="s">
        <v>36</v>
      </c>
      <c r="G9664">
        <v>0</v>
      </c>
      <c r="H9664">
        <v>0</v>
      </c>
      <c r="I9664">
        <v>1.2891E-2</v>
      </c>
    </row>
    <row r="9665" spans="1:9" x14ac:dyDescent="0.25">
      <c r="A9665">
        <v>2310160571</v>
      </c>
      <c r="B9665" t="s">
        <v>2459</v>
      </c>
      <c r="C9665" t="s">
        <v>2307</v>
      </c>
      <c r="D9665" t="s">
        <v>2308</v>
      </c>
      <c r="E9665">
        <v>0</v>
      </c>
      <c r="F9665" t="s">
        <v>36</v>
      </c>
      <c r="G9665">
        <v>0</v>
      </c>
      <c r="H9665">
        <v>0</v>
      </c>
      <c r="I9665">
        <v>1.294E-2</v>
      </c>
    </row>
    <row r="9666" spans="1:9" x14ac:dyDescent="0.25">
      <c r="A9666">
        <v>2310160571</v>
      </c>
      <c r="B9666" t="s">
        <v>2459</v>
      </c>
      <c r="C9666" t="s">
        <v>142</v>
      </c>
      <c r="D9666" t="s">
        <v>143</v>
      </c>
      <c r="E9666">
        <v>0</v>
      </c>
      <c r="F9666" t="s">
        <v>36</v>
      </c>
      <c r="G9666">
        <v>0</v>
      </c>
      <c r="H9666">
        <v>0</v>
      </c>
      <c r="I9666">
        <v>1.2886E-2</v>
      </c>
    </row>
    <row r="9667" spans="1:9" x14ac:dyDescent="0.25">
      <c r="A9667">
        <v>2310160572</v>
      </c>
      <c r="B9667" t="s">
        <v>2460</v>
      </c>
      <c r="C9667" t="s">
        <v>130</v>
      </c>
      <c r="D9667" t="s">
        <v>131</v>
      </c>
      <c r="E9667">
        <v>747</v>
      </c>
      <c r="F9667" t="s">
        <v>36</v>
      </c>
      <c r="G9667">
        <v>0</v>
      </c>
      <c r="H9667">
        <v>0</v>
      </c>
      <c r="I9667">
        <v>1.1566E-2</v>
      </c>
    </row>
    <row r="9668" spans="1:9" x14ac:dyDescent="0.25">
      <c r="A9668">
        <v>2310160572</v>
      </c>
      <c r="B9668" t="s">
        <v>2460</v>
      </c>
      <c r="C9668" t="s">
        <v>2307</v>
      </c>
      <c r="D9668" t="s">
        <v>2308</v>
      </c>
      <c r="E9668">
        <v>0</v>
      </c>
      <c r="F9668" t="s">
        <v>36</v>
      </c>
      <c r="G9668">
        <v>0</v>
      </c>
      <c r="H9668">
        <v>0</v>
      </c>
      <c r="I9668">
        <v>1.1504E-2</v>
      </c>
    </row>
    <row r="9669" spans="1:9" x14ac:dyDescent="0.25">
      <c r="A9669">
        <v>2310160572</v>
      </c>
      <c r="B9669" t="s">
        <v>2460</v>
      </c>
      <c r="C9669" t="s">
        <v>142</v>
      </c>
      <c r="D9669" t="s">
        <v>143</v>
      </c>
      <c r="E9669" s="1">
        <v>0</v>
      </c>
      <c r="F9669" t="s">
        <v>36</v>
      </c>
      <c r="G9669">
        <v>0</v>
      </c>
      <c r="H9669">
        <v>0</v>
      </c>
      <c r="I9669">
        <v>1.1568E-2</v>
      </c>
    </row>
    <row r="9670" spans="1:9" x14ac:dyDescent="0.25">
      <c r="A9670">
        <v>2310160573</v>
      </c>
      <c r="B9670" t="s">
        <v>2461</v>
      </c>
      <c r="C9670" t="s">
        <v>130</v>
      </c>
      <c r="D9670" t="s">
        <v>131</v>
      </c>
      <c r="E9670" s="1">
        <v>1686</v>
      </c>
      <c r="F9670" t="s">
        <v>36</v>
      </c>
      <c r="G9670">
        <v>0</v>
      </c>
      <c r="H9670">
        <v>0</v>
      </c>
      <c r="I9670">
        <v>1.366E-2</v>
      </c>
    </row>
    <row r="9671" spans="1:9" x14ac:dyDescent="0.25">
      <c r="A9671">
        <v>2310160573</v>
      </c>
      <c r="B9671" t="s">
        <v>2461</v>
      </c>
      <c r="C9671" t="s">
        <v>2307</v>
      </c>
      <c r="D9671" t="s">
        <v>2308</v>
      </c>
      <c r="E9671">
        <v>0</v>
      </c>
      <c r="F9671" t="s">
        <v>36</v>
      </c>
      <c r="G9671">
        <v>0</v>
      </c>
      <c r="H9671">
        <v>0</v>
      </c>
      <c r="I9671">
        <v>1.3592999999999999E-2</v>
      </c>
    </row>
    <row r="9672" spans="1:9" x14ac:dyDescent="0.25">
      <c r="A9672">
        <v>2310160573</v>
      </c>
      <c r="B9672" t="s">
        <v>2461</v>
      </c>
      <c r="C9672" t="s">
        <v>142</v>
      </c>
      <c r="D9672" t="s">
        <v>143</v>
      </c>
      <c r="E9672">
        <v>0</v>
      </c>
      <c r="F9672" t="s">
        <v>36</v>
      </c>
      <c r="G9672">
        <v>0</v>
      </c>
      <c r="H9672">
        <v>0</v>
      </c>
      <c r="I9672">
        <v>1.3594E-2</v>
      </c>
    </row>
    <row r="9673" spans="1:9" x14ac:dyDescent="0.25">
      <c r="A9673">
        <v>2310160574</v>
      </c>
      <c r="B9673" t="s">
        <v>2462</v>
      </c>
      <c r="C9673" t="s">
        <v>130</v>
      </c>
      <c r="D9673" t="s">
        <v>131</v>
      </c>
      <c r="E9673" s="1">
        <v>1121</v>
      </c>
      <c r="F9673" t="s">
        <v>36</v>
      </c>
      <c r="G9673">
        <v>0</v>
      </c>
      <c r="H9673">
        <v>0</v>
      </c>
      <c r="I9673">
        <v>1.0919E-2</v>
      </c>
    </row>
    <row r="9674" spans="1:9" x14ac:dyDescent="0.25">
      <c r="A9674">
        <v>2310160574</v>
      </c>
      <c r="B9674" t="s">
        <v>2462</v>
      </c>
      <c r="C9674" t="s">
        <v>2307</v>
      </c>
      <c r="D9674" t="s">
        <v>2308</v>
      </c>
      <c r="E9674">
        <v>0</v>
      </c>
      <c r="F9674" t="s">
        <v>36</v>
      </c>
      <c r="G9674">
        <v>0</v>
      </c>
      <c r="H9674">
        <v>0</v>
      </c>
      <c r="I9674">
        <v>1.0444999999999999E-2</v>
      </c>
    </row>
    <row r="9675" spans="1:9" x14ac:dyDescent="0.25">
      <c r="A9675">
        <v>2310160574</v>
      </c>
      <c r="B9675" t="s">
        <v>2462</v>
      </c>
      <c r="C9675" t="s">
        <v>142</v>
      </c>
      <c r="D9675" t="s">
        <v>143</v>
      </c>
      <c r="E9675">
        <v>0</v>
      </c>
      <c r="F9675" t="s">
        <v>36</v>
      </c>
      <c r="G9675">
        <v>0</v>
      </c>
      <c r="H9675">
        <v>0</v>
      </c>
      <c r="I9675">
        <v>1.0917E-2</v>
      </c>
    </row>
    <row r="9676" spans="1:9" x14ac:dyDescent="0.25">
      <c r="A9676">
        <v>2310160575</v>
      </c>
      <c r="B9676" t="s">
        <v>6394</v>
      </c>
      <c r="C9676" t="s">
        <v>130</v>
      </c>
      <c r="D9676" t="s">
        <v>131</v>
      </c>
      <c r="E9676">
        <v>0</v>
      </c>
      <c r="F9676" t="s">
        <v>36</v>
      </c>
      <c r="G9676">
        <v>0</v>
      </c>
      <c r="H9676">
        <v>0</v>
      </c>
      <c r="I9676">
        <v>1.3475000000000001E-2</v>
      </c>
    </row>
    <row r="9677" spans="1:9" x14ac:dyDescent="0.25">
      <c r="A9677">
        <v>2310160575</v>
      </c>
      <c r="B9677" t="s">
        <v>6394</v>
      </c>
      <c r="C9677" t="s">
        <v>2307</v>
      </c>
      <c r="D9677" t="s">
        <v>2308</v>
      </c>
      <c r="E9677">
        <v>0</v>
      </c>
      <c r="F9677" t="s">
        <v>36</v>
      </c>
      <c r="G9677">
        <v>0</v>
      </c>
      <c r="H9677">
        <v>0</v>
      </c>
      <c r="I9677">
        <v>1.3475000000000001E-2</v>
      </c>
    </row>
    <row r="9678" spans="1:9" x14ac:dyDescent="0.25">
      <c r="A9678">
        <v>2310160575</v>
      </c>
      <c r="B9678" t="s">
        <v>6394</v>
      </c>
      <c r="C9678" t="s">
        <v>142</v>
      </c>
      <c r="D9678" t="s">
        <v>143</v>
      </c>
      <c r="E9678">
        <v>0</v>
      </c>
      <c r="F9678" t="s">
        <v>36</v>
      </c>
      <c r="G9678">
        <v>0</v>
      </c>
      <c r="H9678">
        <v>0</v>
      </c>
      <c r="I9678">
        <v>1.3475000000000001E-2</v>
      </c>
    </row>
    <row r="9679" spans="1:9" x14ac:dyDescent="0.25">
      <c r="A9679">
        <v>2310160576</v>
      </c>
      <c r="B9679" t="s">
        <v>2463</v>
      </c>
      <c r="C9679" t="s">
        <v>130</v>
      </c>
      <c r="D9679" t="s">
        <v>131</v>
      </c>
      <c r="E9679">
        <v>625</v>
      </c>
      <c r="F9679" t="s">
        <v>36</v>
      </c>
      <c r="G9679">
        <v>0</v>
      </c>
      <c r="H9679">
        <v>0</v>
      </c>
      <c r="I9679">
        <v>1.3424E-2</v>
      </c>
    </row>
    <row r="9680" spans="1:9" x14ac:dyDescent="0.25">
      <c r="A9680">
        <v>2310160576</v>
      </c>
      <c r="B9680" t="s">
        <v>2463</v>
      </c>
      <c r="C9680" t="s">
        <v>2307</v>
      </c>
      <c r="D9680" t="s">
        <v>2308</v>
      </c>
      <c r="E9680">
        <v>0</v>
      </c>
      <c r="F9680" t="s">
        <v>36</v>
      </c>
      <c r="G9680">
        <v>0</v>
      </c>
      <c r="H9680">
        <v>0</v>
      </c>
      <c r="I9680">
        <v>1.3243E-2</v>
      </c>
    </row>
    <row r="9681" spans="1:9" x14ac:dyDescent="0.25">
      <c r="A9681">
        <v>2310160576</v>
      </c>
      <c r="B9681" t="s">
        <v>2463</v>
      </c>
      <c r="C9681" t="s">
        <v>142</v>
      </c>
      <c r="D9681" t="s">
        <v>143</v>
      </c>
      <c r="E9681">
        <v>0</v>
      </c>
      <c r="F9681" t="s">
        <v>36</v>
      </c>
      <c r="G9681">
        <v>0</v>
      </c>
      <c r="H9681">
        <v>0</v>
      </c>
      <c r="I9681">
        <v>1.3417999999999999E-2</v>
      </c>
    </row>
    <row r="9682" spans="1:9" x14ac:dyDescent="0.25">
      <c r="A9682">
        <v>2310160577</v>
      </c>
      <c r="B9682" t="s">
        <v>2464</v>
      </c>
      <c r="C9682" t="s">
        <v>130</v>
      </c>
      <c r="D9682" t="s">
        <v>131</v>
      </c>
      <c r="E9682" s="1">
        <v>1962</v>
      </c>
      <c r="F9682" t="s">
        <v>36</v>
      </c>
      <c r="G9682">
        <v>0</v>
      </c>
      <c r="H9682">
        <v>0</v>
      </c>
      <c r="I9682">
        <v>1.3043000000000001E-2</v>
      </c>
    </row>
    <row r="9683" spans="1:9" x14ac:dyDescent="0.25">
      <c r="A9683">
        <v>2310160577</v>
      </c>
      <c r="B9683" t="s">
        <v>2464</v>
      </c>
      <c r="C9683" t="s">
        <v>2307</v>
      </c>
      <c r="D9683" t="s">
        <v>2308</v>
      </c>
      <c r="E9683">
        <v>0</v>
      </c>
      <c r="F9683" t="s">
        <v>36</v>
      </c>
      <c r="G9683">
        <v>0</v>
      </c>
      <c r="H9683">
        <v>0</v>
      </c>
      <c r="I9683">
        <v>1.5542E-2</v>
      </c>
    </row>
    <row r="9684" spans="1:9" x14ac:dyDescent="0.25">
      <c r="A9684">
        <v>2310160577</v>
      </c>
      <c r="B9684" t="s">
        <v>2464</v>
      </c>
      <c r="C9684" t="s">
        <v>142</v>
      </c>
      <c r="D9684" t="s">
        <v>143</v>
      </c>
      <c r="E9684">
        <v>0</v>
      </c>
      <c r="F9684" t="s">
        <v>36</v>
      </c>
      <c r="G9684">
        <v>0</v>
      </c>
      <c r="H9684">
        <v>0</v>
      </c>
      <c r="I9684">
        <v>1.5540999999999999E-2</v>
      </c>
    </row>
    <row r="9685" spans="1:9" x14ac:dyDescent="0.25">
      <c r="A9685">
        <v>2310160578</v>
      </c>
      <c r="B9685" t="s">
        <v>2465</v>
      </c>
      <c r="C9685" t="s">
        <v>130</v>
      </c>
      <c r="D9685" t="s">
        <v>131</v>
      </c>
      <c r="E9685">
        <v>747</v>
      </c>
      <c r="F9685" t="s">
        <v>36</v>
      </c>
      <c r="G9685">
        <v>0</v>
      </c>
      <c r="H9685">
        <v>0</v>
      </c>
      <c r="I9685">
        <v>1.091E-2</v>
      </c>
    </row>
    <row r="9686" spans="1:9" x14ac:dyDescent="0.25">
      <c r="A9686">
        <v>2310160578</v>
      </c>
      <c r="B9686" t="s">
        <v>2465</v>
      </c>
      <c r="C9686" t="s">
        <v>2307</v>
      </c>
      <c r="D9686" t="s">
        <v>2308</v>
      </c>
      <c r="E9686">
        <v>0</v>
      </c>
      <c r="F9686" t="s">
        <v>36</v>
      </c>
      <c r="G9686">
        <v>0</v>
      </c>
      <c r="H9686">
        <v>0</v>
      </c>
      <c r="I9686">
        <v>1.0900999999999999E-2</v>
      </c>
    </row>
    <row r="9687" spans="1:9" x14ac:dyDescent="0.25">
      <c r="A9687">
        <v>2310160578</v>
      </c>
      <c r="B9687" t="s">
        <v>2465</v>
      </c>
      <c r="C9687" t="s">
        <v>142</v>
      </c>
      <c r="D9687" t="s">
        <v>143</v>
      </c>
      <c r="E9687">
        <v>0</v>
      </c>
      <c r="F9687" t="s">
        <v>36</v>
      </c>
      <c r="G9687">
        <v>0</v>
      </c>
      <c r="H9687">
        <v>0</v>
      </c>
      <c r="I9687">
        <v>1.0912E-2</v>
      </c>
    </row>
    <row r="9688" spans="1:9" x14ac:dyDescent="0.25">
      <c r="A9688">
        <v>2310160579</v>
      </c>
      <c r="B9688" t="s">
        <v>2466</v>
      </c>
      <c r="C9688" t="s">
        <v>130</v>
      </c>
      <c r="D9688" t="s">
        <v>131</v>
      </c>
      <c r="E9688" s="1">
        <v>1028</v>
      </c>
      <c r="F9688" t="s">
        <v>36</v>
      </c>
      <c r="G9688">
        <v>0</v>
      </c>
      <c r="H9688">
        <v>0</v>
      </c>
      <c r="I9688">
        <v>1.3783999999999999E-2</v>
      </c>
    </row>
    <row r="9689" spans="1:9" x14ac:dyDescent="0.25">
      <c r="A9689">
        <v>2310160579</v>
      </c>
      <c r="B9689" t="s">
        <v>2466</v>
      </c>
      <c r="C9689" t="s">
        <v>2307</v>
      </c>
      <c r="D9689" t="s">
        <v>2308</v>
      </c>
      <c r="E9689">
        <v>0</v>
      </c>
      <c r="F9689" t="s">
        <v>36</v>
      </c>
      <c r="G9689">
        <v>0</v>
      </c>
      <c r="H9689">
        <v>0</v>
      </c>
      <c r="I9689">
        <v>1.3648E-2</v>
      </c>
    </row>
    <row r="9690" spans="1:9" x14ac:dyDescent="0.25">
      <c r="A9690">
        <v>2310160579</v>
      </c>
      <c r="B9690" t="s">
        <v>2466</v>
      </c>
      <c r="C9690" t="s">
        <v>142</v>
      </c>
      <c r="D9690" t="s">
        <v>143</v>
      </c>
      <c r="E9690" s="1">
        <v>0</v>
      </c>
      <c r="F9690" t="s">
        <v>36</v>
      </c>
      <c r="G9690">
        <v>0</v>
      </c>
      <c r="H9690">
        <v>0</v>
      </c>
      <c r="I9690">
        <v>1.3786E-2</v>
      </c>
    </row>
    <row r="9691" spans="1:9" x14ac:dyDescent="0.25">
      <c r="A9691">
        <v>2310160580</v>
      </c>
      <c r="B9691" t="s">
        <v>2467</v>
      </c>
      <c r="C9691" t="s">
        <v>130</v>
      </c>
      <c r="D9691" t="s">
        <v>131</v>
      </c>
      <c r="E9691" s="1">
        <v>1110</v>
      </c>
      <c r="F9691" t="s">
        <v>36</v>
      </c>
      <c r="G9691">
        <v>0</v>
      </c>
      <c r="H9691">
        <v>0</v>
      </c>
      <c r="I9691">
        <v>1.4847000000000001E-2</v>
      </c>
    </row>
    <row r="9692" spans="1:9" x14ac:dyDescent="0.25">
      <c r="A9692">
        <v>2310160580</v>
      </c>
      <c r="B9692" t="s">
        <v>2467</v>
      </c>
      <c r="C9692" t="s">
        <v>2307</v>
      </c>
      <c r="D9692" t="s">
        <v>2308</v>
      </c>
      <c r="E9692">
        <v>0</v>
      </c>
      <c r="F9692" t="s">
        <v>36</v>
      </c>
      <c r="G9692">
        <v>0</v>
      </c>
      <c r="H9692">
        <v>0</v>
      </c>
      <c r="I9692">
        <v>1.46E-2</v>
      </c>
    </row>
    <row r="9693" spans="1:9" x14ac:dyDescent="0.25">
      <c r="A9693">
        <v>2310160580</v>
      </c>
      <c r="B9693" t="s">
        <v>2467</v>
      </c>
      <c r="C9693" t="s">
        <v>142</v>
      </c>
      <c r="D9693" t="s">
        <v>143</v>
      </c>
      <c r="E9693">
        <v>0</v>
      </c>
      <c r="F9693" t="s">
        <v>36</v>
      </c>
      <c r="G9693">
        <v>0</v>
      </c>
      <c r="H9693">
        <v>0</v>
      </c>
      <c r="I9693">
        <v>1.4848999999999999E-2</v>
      </c>
    </row>
    <row r="9694" spans="1:9" x14ac:dyDescent="0.25">
      <c r="A9694">
        <v>2310160581</v>
      </c>
      <c r="B9694" t="s">
        <v>2468</v>
      </c>
      <c r="C9694" t="s">
        <v>130</v>
      </c>
      <c r="D9694" t="s">
        <v>131</v>
      </c>
      <c r="E9694" s="1">
        <v>1888</v>
      </c>
      <c r="F9694" t="s">
        <v>36</v>
      </c>
      <c r="G9694">
        <v>0</v>
      </c>
      <c r="H9694">
        <v>0</v>
      </c>
      <c r="I9694">
        <v>1.4522999999999999E-2</v>
      </c>
    </row>
    <row r="9695" spans="1:9" x14ac:dyDescent="0.25">
      <c r="A9695">
        <v>2310160581</v>
      </c>
      <c r="B9695" t="s">
        <v>2468</v>
      </c>
      <c r="C9695" t="s">
        <v>2307</v>
      </c>
      <c r="D9695" t="s">
        <v>2308</v>
      </c>
      <c r="E9695">
        <v>0</v>
      </c>
      <c r="F9695" t="s">
        <v>36</v>
      </c>
      <c r="G9695">
        <v>0</v>
      </c>
      <c r="H9695">
        <v>0</v>
      </c>
      <c r="I9695">
        <v>1.4622E-2</v>
      </c>
    </row>
    <row r="9696" spans="1:9" x14ac:dyDescent="0.25">
      <c r="A9696">
        <v>2310160581</v>
      </c>
      <c r="B9696" t="s">
        <v>2468</v>
      </c>
      <c r="C9696" t="s">
        <v>142</v>
      </c>
      <c r="D9696" t="s">
        <v>143</v>
      </c>
      <c r="E9696">
        <v>0</v>
      </c>
      <c r="F9696" t="s">
        <v>36</v>
      </c>
      <c r="G9696">
        <v>0</v>
      </c>
      <c r="H9696">
        <v>0</v>
      </c>
      <c r="I9696">
        <v>1.4526000000000001E-2</v>
      </c>
    </row>
    <row r="9697" spans="1:9" x14ac:dyDescent="0.25">
      <c r="A9697">
        <v>2310160582</v>
      </c>
      <c r="B9697" t="s">
        <v>2469</v>
      </c>
      <c r="C9697" t="s">
        <v>130</v>
      </c>
      <c r="D9697" t="s">
        <v>131</v>
      </c>
      <c r="E9697">
        <v>888</v>
      </c>
      <c r="F9697" t="s">
        <v>36</v>
      </c>
      <c r="G9697" s="1">
        <v>0</v>
      </c>
      <c r="H9697">
        <v>0</v>
      </c>
      <c r="I9697">
        <v>1.8197999999999999E-2</v>
      </c>
    </row>
    <row r="9698" spans="1:9" x14ac:dyDescent="0.25">
      <c r="A9698">
        <v>2310160582</v>
      </c>
      <c r="B9698" t="s">
        <v>2469</v>
      </c>
      <c r="C9698" t="s">
        <v>2307</v>
      </c>
      <c r="D9698" t="s">
        <v>2308</v>
      </c>
      <c r="E9698">
        <v>0</v>
      </c>
      <c r="F9698" t="s">
        <v>36</v>
      </c>
      <c r="G9698">
        <v>0</v>
      </c>
      <c r="H9698">
        <v>0</v>
      </c>
      <c r="I9698">
        <v>1.8696999999999998E-2</v>
      </c>
    </row>
    <row r="9699" spans="1:9" x14ac:dyDescent="0.25">
      <c r="A9699">
        <v>2310160582</v>
      </c>
      <c r="B9699" t="s">
        <v>2469</v>
      </c>
      <c r="C9699" t="s">
        <v>142</v>
      </c>
      <c r="D9699" t="s">
        <v>143</v>
      </c>
      <c r="E9699">
        <v>0</v>
      </c>
      <c r="F9699" t="s">
        <v>36</v>
      </c>
      <c r="G9699">
        <v>0</v>
      </c>
      <c r="H9699">
        <v>0</v>
      </c>
      <c r="I9699">
        <v>1.8193000000000001E-2</v>
      </c>
    </row>
    <row r="9700" spans="1:9" x14ac:dyDescent="0.25">
      <c r="A9700">
        <v>2310160584</v>
      </c>
      <c r="B9700" t="s">
        <v>2470</v>
      </c>
      <c r="C9700" t="s">
        <v>130</v>
      </c>
      <c r="D9700" t="s">
        <v>131</v>
      </c>
      <c r="E9700" s="1">
        <v>1333</v>
      </c>
      <c r="F9700" t="s">
        <v>36</v>
      </c>
      <c r="G9700">
        <v>0</v>
      </c>
      <c r="H9700">
        <v>0</v>
      </c>
      <c r="I9700" s="1">
        <v>1.2558E-2</v>
      </c>
    </row>
    <row r="9701" spans="1:9" x14ac:dyDescent="0.25">
      <c r="A9701">
        <v>2310160584</v>
      </c>
      <c r="B9701" t="s">
        <v>2470</v>
      </c>
      <c r="C9701" t="s">
        <v>2307</v>
      </c>
      <c r="D9701" t="s">
        <v>2308</v>
      </c>
      <c r="E9701">
        <v>0</v>
      </c>
      <c r="F9701" t="s">
        <v>36</v>
      </c>
      <c r="G9701">
        <v>0</v>
      </c>
      <c r="H9701">
        <v>0</v>
      </c>
      <c r="I9701" s="1">
        <v>2.0369999999999999E-2</v>
      </c>
    </row>
    <row r="9702" spans="1:9" x14ac:dyDescent="0.25">
      <c r="A9702">
        <v>2310160584</v>
      </c>
      <c r="B9702" t="s">
        <v>2470</v>
      </c>
      <c r="C9702" t="s">
        <v>142</v>
      </c>
      <c r="D9702" t="s">
        <v>143</v>
      </c>
      <c r="E9702">
        <v>0</v>
      </c>
      <c r="F9702" t="s">
        <v>36</v>
      </c>
      <c r="G9702" s="1">
        <v>0</v>
      </c>
      <c r="H9702" s="1">
        <v>0</v>
      </c>
      <c r="I9702">
        <v>1.2557E-2</v>
      </c>
    </row>
    <row r="9703" spans="1:9" x14ac:dyDescent="0.25">
      <c r="A9703">
        <v>2310160585</v>
      </c>
      <c r="B9703" t="s">
        <v>2471</v>
      </c>
      <c r="C9703" t="s">
        <v>130</v>
      </c>
      <c r="D9703" t="s">
        <v>131</v>
      </c>
      <c r="E9703" s="1">
        <v>2222</v>
      </c>
      <c r="F9703" t="s">
        <v>36</v>
      </c>
      <c r="G9703">
        <v>0</v>
      </c>
      <c r="H9703">
        <v>0</v>
      </c>
      <c r="I9703">
        <v>1.1745999999999999E-2</v>
      </c>
    </row>
    <row r="9704" spans="1:9" x14ac:dyDescent="0.25">
      <c r="A9704">
        <v>2310160585</v>
      </c>
      <c r="B9704" t="s">
        <v>2471</v>
      </c>
      <c r="C9704" t="s">
        <v>2307</v>
      </c>
      <c r="D9704" t="s">
        <v>2308</v>
      </c>
      <c r="E9704">
        <v>0</v>
      </c>
      <c r="F9704" t="s">
        <v>36</v>
      </c>
      <c r="G9704">
        <v>0</v>
      </c>
      <c r="H9704">
        <v>0</v>
      </c>
      <c r="I9704">
        <v>1.1958999999999999E-2</v>
      </c>
    </row>
    <row r="9705" spans="1:9" x14ac:dyDescent="0.25">
      <c r="A9705">
        <v>2310160585</v>
      </c>
      <c r="B9705" t="s">
        <v>2471</v>
      </c>
      <c r="C9705" t="s">
        <v>142</v>
      </c>
      <c r="D9705" t="s">
        <v>143</v>
      </c>
      <c r="E9705">
        <v>0</v>
      </c>
      <c r="F9705" t="s">
        <v>36</v>
      </c>
      <c r="G9705">
        <v>0</v>
      </c>
      <c r="H9705">
        <v>0</v>
      </c>
      <c r="I9705">
        <v>1.1745999999999999E-2</v>
      </c>
    </row>
    <row r="9706" spans="1:9" x14ac:dyDescent="0.25">
      <c r="A9706">
        <v>2310160586</v>
      </c>
      <c r="B9706" t="s">
        <v>2472</v>
      </c>
      <c r="C9706" t="s">
        <v>130</v>
      </c>
      <c r="D9706" t="s">
        <v>131</v>
      </c>
      <c r="E9706" s="1">
        <v>1444</v>
      </c>
      <c r="F9706" t="s">
        <v>36</v>
      </c>
      <c r="G9706">
        <v>0</v>
      </c>
      <c r="H9706">
        <v>0</v>
      </c>
      <c r="I9706" s="1">
        <v>1.1398999999999999E-2</v>
      </c>
    </row>
    <row r="9707" spans="1:9" x14ac:dyDescent="0.25">
      <c r="A9707">
        <v>2310160586</v>
      </c>
      <c r="B9707" t="s">
        <v>2472</v>
      </c>
      <c r="C9707" t="s">
        <v>2307</v>
      </c>
      <c r="D9707" t="s">
        <v>2308</v>
      </c>
      <c r="E9707">
        <v>0</v>
      </c>
      <c r="F9707" t="s">
        <v>36</v>
      </c>
      <c r="G9707">
        <v>0</v>
      </c>
      <c r="H9707" s="1">
        <v>0</v>
      </c>
      <c r="I9707">
        <v>1.1343000000000001E-2</v>
      </c>
    </row>
    <row r="9708" spans="1:9" x14ac:dyDescent="0.25">
      <c r="A9708">
        <v>2310160586</v>
      </c>
      <c r="B9708" t="s">
        <v>2472</v>
      </c>
      <c r="C9708" t="s">
        <v>142</v>
      </c>
      <c r="D9708" t="s">
        <v>143</v>
      </c>
      <c r="E9708">
        <v>0</v>
      </c>
      <c r="F9708" t="s">
        <v>36</v>
      </c>
      <c r="G9708">
        <v>0</v>
      </c>
      <c r="H9708">
        <v>0</v>
      </c>
      <c r="I9708">
        <v>1.1402000000000001E-2</v>
      </c>
    </row>
    <row r="9709" spans="1:9" x14ac:dyDescent="0.25">
      <c r="A9709">
        <v>2310160587</v>
      </c>
      <c r="B9709" t="s">
        <v>2473</v>
      </c>
      <c r="C9709" t="s">
        <v>130</v>
      </c>
      <c r="D9709" t="s">
        <v>131</v>
      </c>
      <c r="E9709" s="1">
        <v>1111</v>
      </c>
      <c r="F9709" t="s">
        <v>36</v>
      </c>
      <c r="G9709">
        <v>0</v>
      </c>
      <c r="H9709">
        <v>0</v>
      </c>
      <c r="I9709">
        <v>9.3069999999999993E-3</v>
      </c>
    </row>
    <row r="9710" spans="1:9" x14ac:dyDescent="0.25">
      <c r="A9710">
        <v>2310160587</v>
      </c>
      <c r="B9710" t="s">
        <v>2473</v>
      </c>
      <c r="C9710" t="s">
        <v>2307</v>
      </c>
      <c r="D9710" t="s">
        <v>2308</v>
      </c>
      <c r="E9710" s="1">
        <v>0</v>
      </c>
      <c r="F9710" t="s">
        <v>36</v>
      </c>
      <c r="G9710">
        <v>0</v>
      </c>
      <c r="H9710">
        <v>0</v>
      </c>
      <c r="I9710">
        <v>8.8369999999999994E-3</v>
      </c>
    </row>
    <row r="9711" spans="1:9" x14ac:dyDescent="0.25">
      <c r="A9711">
        <v>2310160587</v>
      </c>
      <c r="B9711" t="s">
        <v>2473</v>
      </c>
      <c r="C9711" t="s">
        <v>142</v>
      </c>
      <c r="D9711" t="s">
        <v>143</v>
      </c>
      <c r="E9711">
        <v>0</v>
      </c>
      <c r="F9711" t="s">
        <v>36</v>
      </c>
      <c r="G9711">
        <v>0</v>
      </c>
      <c r="H9711">
        <v>0</v>
      </c>
      <c r="I9711">
        <v>9.3039999999999998E-3</v>
      </c>
    </row>
    <row r="9712" spans="1:9" x14ac:dyDescent="0.25">
      <c r="A9712">
        <v>2310160588</v>
      </c>
      <c r="B9712" t="s">
        <v>2474</v>
      </c>
      <c r="C9712" t="s">
        <v>130</v>
      </c>
      <c r="D9712" t="s">
        <v>131</v>
      </c>
      <c r="E9712" s="1">
        <v>1110</v>
      </c>
      <c r="F9712" t="s">
        <v>36</v>
      </c>
      <c r="G9712">
        <v>0</v>
      </c>
      <c r="H9712" s="1">
        <v>0</v>
      </c>
      <c r="I9712">
        <v>1.2189E-2</v>
      </c>
    </row>
    <row r="9713" spans="1:9" x14ac:dyDescent="0.25">
      <c r="A9713">
        <v>2310160588</v>
      </c>
      <c r="B9713" t="s">
        <v>2474</v>
      </c>
      <c r="C9713" t="s">
        <v>2307</v>
      </c>
      <c r="D9713" t="s">
        <v>2308</v>
      </c>
      <c r="E9713">
        <v>0</v>
      </c>
      <c r="F9713" t="s">
        <v>36</v>
      </c>
      <c r="G9713">
        <v>0</v>
      </c>
      <c r="H9713">
        <v>0</v>
      </c>
      <c r="I9713">
        <v>1.1967E-2</v>
      </c>
    </row>
    <row r="9714" spans="1:9" x14ac:dyDescent="0.25">
      <c r="A9714">
        <v>2310160588</v>
      </c>
      <c r="B9714" t="s">
        <v>2474</v>
      </c>
      <c r="C9714" t="s">
        <v>142</v>
      </c>
      <c r="D9714" t="s">
        <v>143</v>
      </c>
      <c r="E9714">
        <v>0</v>
      </c>
      <c r="F9714" t="s">
        <v>36</v>
      </c>
      <c r="G9714">
        <v>0</v>
      </c>
      <c r="H9714">
        <v>0</v>
      </c>
      <c r="I9714" s="1">
        <v>1.2189E-2</v>
      </c>
    </row>
    <row r="9715" spans="1:9" x14ac:dyDescent="0.25">
      <c r="A9715">
        <v>2310160589</v>
      </c>
      <c r="B9715" t="s">
        <v>2475</v>
      </c>
      <c r="C9715" t="s">
        <v>130</v>
      </c>
      <c r="D9715" t="s">
        <v>131</v>
      </c>
      <c r="E9715" s="1">
        <v>2222</v>
      </c>
      <c r="F9715" t="s">
        <v>36</v>
      </c>
      <c r="G9715">
        <v>0</v>
      </c>
      <c r="H9715">
        <v>0</v>
      </c>
      <c r="I9715">
        <v>1.1211E-2</v>
      </c>
    </row>
    <row r="9716" spans="1:9" x14ac:dyDescent="0.25">
      <c r="A9716">
        <v>2310160589</v>
      </c>
      <c r="B9716" t="s">
        <v>2475</v>
      </c>
      <c r="C9716" t="s">
        <v>2307</v>
      </c>
      <c r="D9716" t="s">
        <v>2308</v>
      </c>
      <c r="E9716">
        <v>0</v>
      </c>
      <c r="F9716" t="s">
        <v>36</v>
      </c>
      <c r="G9716">
        <v>0</v>
      </c>
      <c r="H9716">
        <v>0</v>
      </c>
      <c r="I9716">
        <v>1.0977000000000001E-2</v>
      </c>
    </row>
    <row r="9717" spans="1:9" x14ac:dyDescent="0.25">
      <c r="A9717">
        <v>2310160589</v>
      </c>
      <c r="B9717" t="s">
        <v>2475</v>
      </c>
      <c r="C9717" t="s">
        <v>142</v>
      </c>
      <c r="D9717" t="s">
        <v>143</v>
      </c>
      <c r="E9717" s="1">
        <v>0</v>
      </c>
      <c r="F9717" t="s">
        <v>36</v>
      </c>
      <c r="G9717" s="1">
        <v>0</v>
      </c>
      <c r="H9717">
        <v>0</v>
      </c>
      <c r="I9717">
        <v>1.1209E-2</v>
      </c>
    </row>
    <row r="9718" spans="1:9" x14ac:dyDescent="0.25">
      <c r="A9718">
        <v>2310160590</v>
      </c>
      <c r="B9718" t="s">
        <v>2476</v>
      </c>
      <c r="C9718" t="s">
        <v>130</v>
      </c>
      <c r="D9718" t="s">
        <v>131</v>
      </c>
      <c r="E9718" s="1">
        <v>1707</v>
      </c>
      <c r="F9718" t="s">
        <v>36</v>
      </c>
      <c r="G9718">
        <v>0</v>
      </c>
      <c r="H9718">
        <v>0</v>
      </c>
      <c r="I9718">
        <v>1.2736000000000001E-2</v>
      </c>
    </row>
    <row r="9719" spans="1:9" x14ac:dyDescent="0.25">
      <c r="A9719">
        <v>2310160590</v>
      </c>
      <c r="B9719" t="s">
        <v>2476</v>
      </c>
      <c r="C9719" t="s">
        <v>2307</v>
      </c>
      <c r="D9719" t="s">
        <v>2308</v>
      </c>
      <c r="E9719">
        <v>0</v>
      </c>
      <c r="F9719" t="s">
        <v>36</v>
      </c>
      <c r="G9719">
        <v>0</v>
      </c>
      <c r="H9719">
        <v>0</v>
      </c>
      <c r="I9719">
        <v>1.2825E-2</v>
      </c>
    </row>
    <row r="9720" spans="1:9" x14ac:dyDescent="0.25">
      <c r="A9720">
        <v>2310160590</v>
      </c>
      <c r="B9720" t="s">
        <v>2476</v>
      </c>
      <c r="C9720" t="s">
        <v>142</v>
      </c>
      <c r="D9720" t="s">
        <v>143</v>
      </c>
      <c r="E9720">
        <v>0</v>
      </c>
      <c r="F9720" t="s">
        <v>36</v>
      </c>
      <c r="G9720">
        <v>0</v>
      </c>
      <c r="H9720">
        <v>0</v>
      </c>
      <c r="I9720">
        <v>1.2735E-2</v>
      </c>
    </row>
    <row r="9721" spans="1:9" x14ac:dyDescent="0.25">
      <c r="A9721">
        <v>2310160591</v>
      </c>
      <c r="B9721" t="s">
        <v>2477</v>
      </c>
      <c r="C9721" t="s">
        <v>130</v>
      </c>
      <c r="D9721" t="s">
        <v>131</v>
      </c>
      <c r="E9721" s="1">
        <v>2222</v>
      </c>
      <c r="F9721" t="s">
        <v>36</v>
      </c>
      <c r="G9721">
        <v>0</v>
      </c>
      <c r="H9721">
        <v>0</v>
      </c>
      <c r="I9721">
        <v>1.1571E-2</v>
      </c>
    </row>
    <row r="9722" spans="1:9" x14ac:dyDescent="0.25">
      <c r="A9722">
        <v>2310160591</v>
      </c>
      <c r="B9722" t="s">
        <v>2477</v>
      </c>
      <c r="C9722" t="s">
        <v>2307</v>
      </c>
      <c r="D9722" t="s">
        <v>2308</v>
      </c>
      <c r="E9722" s="1">
        <v>0</v>
      </c>
      <c r="F9722" t="s">
        <v>36</v>
      </c>
      <c r="G9722">
        <v>0</v>
      </c>
      <c r="H9722">
        <v>0</v>
      </c>
      <c r="I9722">
        <v>1.2064999999999999E-2</v>
      </c>
    </row>
    <row r="9723" spans="1:9" x14ac:dyDescent="0.25">
      <c r="A9723">
        <v>2310160591</v>
      </c>
      <c r="B9723" t="s">
        <v>2477</v>
      </c>
      <c r="C9723" t="s">
        <v>142</v>
      </c>
      <c r="D9723" t="s">
        <v>143</v>
      </c>
      <c r="E9723">
        <v>0</v>
      </c>
      <c r="F9723" t="s">
        <v>36</v>
      </c>
      <c r="G9723">
        <v>0</v>
      </c>
      <c r="H9723">
        <v>0</v>
      </c>
      <c r="I9723">
        <v>1.1573E-2</v>
      </c>
    </row>
    <row r="9724" spans="1:9" x14ac:dyDescent="0.25">
      <c r="A9724">
        <v>2310160592</v>
      </c>
      <c r="B9724" t="s">
        <v>2478</v>
      </c>
      <c r="C9724" t="s">
        <v>130</v>
      </c>
      <c r="D9724" t="s">
        <v>131</v>
      </c>
      <c r="E9724" s="1">
        <v>1555</v>
      </c>
      <c r="F9724" t="s">
        <v>36</v>
      </c>
      <c r="G9724">
        <v>0</v>
      </c>
      <c r="H9724">
        <v>0</v>
      </c>
      <c r="I9724">
        <v>1.0682000000000001E-2</v>
      </c>
    </row>
    <row r="9725" spans="1:9" x14ac:dyDescent="0.25">
      <c r="A9725">
        <v>2310160592</v>
      </c>
      <c r="B9725" t="s">
        <v>2478</v>
      </c>
      <c r="C9725" t="s">
        <v>2307</v>
      </c>
      <c r="D9725" t="s">
        <v>2308</v>
      </c>
      <c r="E9725">
        <v>0</v>
      </c>
      <c r="F9725" t="s">
        <v>36</v>
      </c>
      <c r="G9725">
        <v>0</v>
      </c>
      <c r="H9725">
        <v>0</v>
      </c>
      <c r="I9725">
        <v>1.0477999999999999E-2</v>
      </c>
    </row>
    <row r="9726" spans="1:9" x14ac:dyDescent="0.25">
      <c r="A9726">
        <v>2310160592</v>
      </c>
      <c r="B9726" t="s">
        <v>2478</v>
      </c>
      <c r="C9726" t="s">
        <v>142</v>
      </c>
      <c r="D9726" t="s">
        <v>143</v>
      </c>
      <c r="E9726">
        <v>0</v>
      </c>
      <c r="F9726" t="s">
        <v>36</v>
      </c>
      <c r="G9726">
        <v>0</v>
      </c>
      <c r="H9726">
        <v>0</v>
      </c>
      <c r="I9726">
        <v>1.0685E-2</v>
      </c>
    </row>
    <row r="9727" spans="1:9" x14ac:dyDescent="0.25">
      <c r="A9727">
        <v>2310170002</v>
      </c>
      <c r="B9727" t="s">
        <v>2479</v>
      </c>
      <c r="C9727" t="s">
        <v>130</v>
      </c>
      <c r="D9727" t="s">
        <v>131</v>
      </c>
      <c r="E9727" s="1">
        <v>189257</v>
      </c>
      <c r="F9727" t="s">
        <v>36</v>
      </c>
      <c r="G9727">
        <v>0</v>
      </c>
      <c r="H9727">
        <v>0</v>
      </c>
      <c r="I9727">
        <v>4.6299E-2</v>
      </c>
    </row>
    <row r="9728" spans="1:9" x14ac:dyDescent="0.25">
      <c r="A9728">
        <v>2310170002</v>
      </c>
      <c r="B9728" t="s">
        <v>2479</v>
      </c>
      <c r="C9728" t="s">
        <v>2307</v>
      </c>
      <c r="D9728" t="s">
        <v>2308</v>
      </c>
      <c r="E9728">
        <v>0</v>
      </c>
      <c r="F9728" t="s">
        <v>36</v>
      </c>
      <c r="G9728">
        <v>0</v>
      </c>
      <c r="H9728">
        <v>0</v>
      </c>
      <c r="I9728">
        <v>5.6780999999999998E-2</v>
      </c>
    </row>
    <row r="9729" spans="1:9" x14ac:dyDescent="0.25">
      <c r="A9729">
        <v>2310170002</v>
      </c>
      <c r="B9729" t="s">
        <v>2479</v>
      </c>
      <c r="C9729" t="s">
        <v>142</v>
      </c>
      <c r="D9729" t="s">
        <v>143</v>
      </c>
      <c r="E9729">
        <v>0</v>
      </c>
      <c r="F9729" t="s">
        <v>36</v>
      </c>
      <c r="G9729">
        <v>0</v>
      </c>
      <c r="H9729">
        <v>0</v>
      </c>
      <c r="I9729">
        <v>4.6300000000000001E-2</v>
      </c>
    </row>
    <row r="9730" spans="1:9" x14ac:dyDescent="0.25">
      <c r="A9730">
        <v>2310170041</v>
      </c>
      <c r="B9730" t="s">
        <v>6796</v>
      </c>
      <c r="C9730" t="s">
        <v>130</v>
      </c>
      <c r="D9730" t="s">
        <v>131</v>
      </c>
      <c r="E9730" s="1">
        <v>10300</v>
      </c>
      <c r="F9730" t="s">
        <v>36</v>
      </c>
      <c r="G9730">
        <v>0</v>
      </c>
      <c r="H9730">
        <v>0</v>
      </c>
      <c r="I9730">
        <v>3.993E-2</v>
      </c>
    </row>
    <row r="9731" spans="1:9" x14ac:dyDescent="0.25">
      <c r="A9731">
        <v>2310180002</v>
      </c>
      <c r="B9731" t="s">
        <v>2480</v>
      </c>
      <c r="C9731" t="s">
        <v>130</v>
      </c>
      <c r="D9731" t="s">
        <v>131</v>
      </c>
      <c r="E9731">
        <v>12.5</v>
      </c>
      <c r="F9731" t="s">
        <v>89</v>
      </c>
      <c r="G9731">
        <v>0</v>
      </c>
      <c r="H9731">
        <v>0</v>
      </c>
      <c r="I9731">
        <v>9.3960000000000008</v>
      </c>
    </row>
    <row r="9732" spans="1:9" x14ac:dyDescent="0.25">
      <c r="A9732">
        <v>2310180020</v>
      </c>
      <c r="B9732" t="s">
        <v>2481</v>
      </c>
      <c r="C9732" t="s">
        <v>130</v>
      </c>
      <c r="D9732" t="s">
        <v>131</v>
      </c>
      <c r="E9732">
        <v>10</v>
      </c>
      <c r="F9732" t="s">
        <v>89</v>
      </c>
      <c r="G9732" s="1">
        <v>0</v>
      </c>
      <c r="H9732">
        <v>0</v>
      </c>
      <c r="I9732">
        <v>13.398</v>
      </c>
    </row>
    <row r="9733" spans="1:9" x14ac:dyDescent="0.25">
      <c r="A9733">
        <v>2310180035</v>
      </c>
      <c r="B9733" t="s">
        <v>58</v>
      </c>
      <c r="C9733" t="s">
        <v>130</v>
      </c>
      <c r="D9733" t="s">
        <v>131</v>
      </c>
      <c r="E9733">
        <v>300</v>
      </c>
      <c r="F9733" t="s">
        <v>89</v>
      </c>
      <c r="G9733">
        <v>0</v>
      </c>
      <c r="H9733">
        <v>0</v>
      </c>
      <c r="I9733">
        <v>6.1059669999999997</v>
      </c>
    </row>
    <row r="9734" spans="1:9" x14ac:dyDescent="0.25">
      <c r="A9734">
        <v>2310180035</v>
      </c>
      <c r="B9734" t="s">
        <v>58</v>
      </c>
      <c r="C9734" t="s">
        <v>142</v>
      </c>
      <c r="D9734" t="s">
        <v>143</v>
      </c>
      <c r="E9734">
        <v>0</v>
      </c>
      <c r="F9734" t="s">
        <v>89</v>
      </c>
      <c r="G9734">
        <v>0</v>
      </c>
      <c r="H9734">
        <v>0</v>
      </c>
      <c r="I9734">
        <v>5.9734230000000004</v>
      </c>
    </row>
    <row r="9735" spans="1:9" x14ac:dyDescent="0.25">
      <c r="A9735">
        <v>2310180035</v>
      </c>
      <c r="B9735" t="s">
        <v>58</v>
      </c>
      <c r="C9735" t="s">
        <v>2150</v>
      </c>
      <c r="D9735" t="s">
        <v>2151</v>
      </c>
      <c r="E9735">
        <v>0</v>
      </c>
      <c r="F9735" t="s">
        <v>89</v>
      </c>
      <c r="G9735">
        <v>0</v>
      </c>
      <c r="H9735">
        <v>0</v>
      </c>
      <c r="I9735">
        <v>5.942933</v>
      </c>
    </row>
    <row r="9736" spans="1:9" x14ac:dyDescent="0.25">
      <c r="A9736">
        <v>2310180036</v>
      </c>
      <c r="B9736" t="s">
        <v>42</v>
      </c>
      <c r="C9736" t="s">
        <v>130</v>
      </c>
      <c r="D9736" t="s">
        <v>131</v>
      </c>
      <c r="E9736">
        <v>457.2</v>
      </c>
      <c r="F9736" t="s">
        <v>89</v>
      </c>
      <c r="G9736">
        <v>0</v>
      </c>
      <c r="H9736">
        <v>0</v>
      </c>
      <c r="I9736">
        <v>13.462139000000001</v>
      </c>
    </row>
    <row r="9737" spans="1:9" x14ac:dyDescent="0.25">
      <c r="A9737">
        <v>2310180036</v>
      </c>
      <c r="B9737" t="s">
        <v>42</v>
      </c>
      <c r="C9737" t="s">
        <v>142</v>
      </c>
      <c r="D9737" t="s">
        <v>143</v>
      </c>
      <c r="E9737">
        <v>0</v>
      </c>
      <c r="F9737" t="s">
        <v>89</v>
      </c>
      <c r="G9737">
        <v>0</v>
      </c>
      <c r="H9737">
        <v>0</v>
      </c>
      <c r="I9737">
        <v>13.235626999999999</v>
      </c>
    </row>
    <row r="9738" spans="1:9" x14ac:dyDescent="0.25">
      <c r="A9738">
        <v>2310180036</v>
      </c>
      <c r="B9738" t="s">
        <v>42</v>
      </c>
      <c r="C9738" t="s">
        <v>2150</v>
      </c>
      <c r="D9738" t="s">
        <v>2151</v>
      </c>
      <c r="E9738">
        <v>0</v>
      </c>
      <c r="F9738" t="s">
        <v>89</v>
      </c>
      <c r="G9738">
        <v>0</v>
      </c>
      <c r="H9738">
        <v>0</v>
      </c>
      <c r="I9738">
        <v>13.7536</v>
      </c>
    </row>
    <row r="9739" spans="1:9" x14ac:dyDescent="0.25">
      <c r="A9739">
        <v>2310180037</v>
      </c>
      <c r="B9739" t="s">
        <v>75</v>
      </c>
      <c r="C9739" t="s">
        <v>130</v>
      </c>
      <c r="D9739" t="s">
        <v>131</v>
      </c>
      <c r="E9739">
        <v>200.8</v>
      </c>
      <c r="F9739" t="s">
        <v>89</v>
      </c>
      <c r="G9739">
        <v>0</v>
      </c>
      <c r="H9739">
        <v>0</v>
      </c>
      <c r="I9739">
        <v>9.4198710000000005</v>
      </c>
    </row>
    <row r="9740" spans="1:9" x14ac:dyDescent="0.25">
      <c r="A9740">
        <v>2310180037</v>
      </c>
      <c r="B9740" t="s">
        <v>75</v>
      </c>
      <c r="C9740" t="s">
        <v>142</v>
      </c>
      <c r="D9740" t="s">
        <v>143</v>
      </c>
      <c r="E9740">
        <v>0</v>
      </c>
      <c r="F9740" t="s">
        <v>89</v>
      </c>
      <c r="G9740">
        <v>0</v>
      </c>
      <c r="H9740">
        <v>0</v>
      </c>
      <c r="I9740">
        <v>10.542465999999999</v>
      </c>
    </row>
    <row r="9741" spans="1:9" x14ac:dyDescent="0.25">
      <c r="A9741">
        <v>2310180037</v>
      </c>
      <c r="B9741" t="s">
        <v>75</v>
      </c>
      <c r="C9741" t="s">
        <v>2150</v>
      </c>
      <c r="D9741" t="s">
        <v>2151</v>
      </c>
      <c r="E9741">
        <v>0</v>
      </c>
      <c r="F9741" t="s">
        <v>89</v>
      </c>
      <c r="G9741">
        <v>0</v>
      </c>
      <c r="H9741">
        <v>0</v>
      </c>
      <c r="I9741">
        <v>9.039733</v>
      </c>
    </row>
    <row r="9742" spans="1:9" x14ac:dyDescent="0.25">
      <c r="A9742">
        <v>2310180038</v>
      </c>
      <c r="B9742" t="s">
        <v>2482</v>
      </c>
      <c r="C9742" t="s">
        <v>130</v>
      </c>
      <c r="D9742" t="s">
        <v>131</v>
      </c>
      <c r="E9742">
        <v>2.2000000000000002</v>
      </c>
      <c r="F9742" t="s">
        <v>89</v>
      </c>
      <c r="G9742">
        <v>0</v>
      </c>
      <c r="H9742">
        <v>0</v>
      </c>
      <c r="I9742">
        <v>9.6227269999999994</v>
      </c>
    </row>
    <row r="9743" spans="1:9" x14ac:dyDescent="0.25">
      <c r="A9743">
        <v>2310180038</v>
      </c>
      <c r="B9743" t="s">
        <v>2482</v>
      </c>
      <c r="C9743" t="s">
        <v>142</v>
      </c>
      <c r="D9743" t="s">
        <v>143</v>
      </c>
      <c r="E9743">
        <v>0</v>
      </c>
      <c r="F9743" t="s">
        <v>89</v>
      </c>
      <c r="G9743">
        <v>0</v>
      </c>
      <c r="H9743">
        <v>0</v>
      </c>
      <c r="I9743">
        <v>9.6231709999999993</v>
      </c>
    </row>
    <row r="9744" spans="1:9" x14ac:dyDescent="0.25">
      <c r="A9744">
        <v>2310180038</v>
      </c>
      <c r="B9744" t="s">
        <v>2482</v>
      </c>
      <c r="C9744" t="s">
        <v>2150</v>
      </c>
      <c r="D9744" t="s">
        <v>2151</v>
      </c>
      <c r="E9744">
        <v>0</v>
      </c>
      <c r="F9744" t="s">
        <v>89</v>
      </c>
      <c r="G9744">
        <v>0</v>
      </c>
      <c r="H9744">
        <v>0</v>
      </c>
      <c r="I9744">
        <v>10.592667</v>
      </c>
    </row>
    <row r="9745" spans="1:9" x14ac:dyDescent="0.25">
      <c r="A9745">
        <v>2310180039</v>
      </c>
      <c r="B9745" t="s">
        <v>62</v>
      </c>
      <c r="C9745" t="s">
        <v>130</v>
      </c>
      <c r="D9745" t="s">
        <v>131</v>
      </c>
      <c r="E9745">
        <v>300.8</v>
      </c>
      <c r="F9745" t="s">
        <v>89</v>
      </c>
      <c r="G9745">
        <v>0</v>
      </c>
      <c r="H9745">
        <v>0</v>
      </c>
      <c r="I9745">
        <v>8.2523269999999993</v>
      </c>
    </row>
    <row r="9746" spans="1:9" x14ac:dyDescent="0.25">
      <c r="A9746">
        <v>2310180039</v>
      </c>
      <c r="B9746" t="s">
        <v>62</v>
      </c>
      <c r="C9746" t="s">
        <v>142</v>
      </c>
      <c r="D9746" t="s">
        <v>143</v>
      </c>
      <c r="E9746">
        <v>0</v>
      </c>
      <c r="F9746" t="s">
        <v>89</v>
      </c>
      <c r="G9746">
        <v>0</v>
      </c>
      <c r="H9746">
        <v>0</v>
      </c>
      <c r="I9746">
        <v>8.2497019999999992</v>
      </c>
    </row>
    <row r="9747" spans="1:9" x14ac:dyDescent="0.25">
      <c r="A9747">
        <v>2310180039</v>
      </c>
      <c r="B9747" t="s">
        <v>62</v>
      </c>
      <c r="C9747" t="s">
        <v>2150</v>
      </c>
      <c r="D9747" t="s">
        <v>2151</v>
      </c>
      <c r="E9747">
        <v>0</v>
      </c>
      <c r="F9747" t="s">
        <v>89</v>
      </c>
      <c r="G9747">
        <v>0</v>
      </c>
      <c r="H9747">
        <v>0</v>
      </c>
      <c r="I9747">
        <v>8.2292500000000004</v>
      </c>
    </row>
    <row r="9748" spans="1:9" x14ac:dyDescent="0.25">
      <c r="A9748">
        <v>2310180040</v>
      </c>
      <c r="B9748" t="s">
        <v>87</v>
      </c>
      <c r="C9748" t="s">
        <v>130</v>
      </c>
      <c r="D9748" t="s">
        <v>131</v>
      </c>
      <c r="E9748">
        <v>252.9</v>
      </c>
      <c r="F9748" t="s">
        <v>89</v>
      </c>
      <c r="G9748">
        <v>0</v>
      </c>
      <c r="H9748">
        <v>0</v>
      </c>
      <c r="I9748">
        <v>3.983749</v>
      </c>
    </row>
    <row r="9749" spans="1:9" x14ac:dyDescent="0.25">
      <c r="A9749">
        <v>2310180040</v>
      </c>
      <c r="B9749" t="s">
        <v>87</v>
      </c>
      <c r="C9749" t="s">
        <v>142</v>
      </c>
      <c r="D9749" t="s">
        <v>143</v>
      </c>
      <c r="E9749">
        <v>0</v>
      </c>
      <c r="F9749" t="s">
        <v>89</v>
      </c>
      <c r="G9749">
        <v>0</v>
      </c>
      <c r="H9749">
        <v>0</v>
      </c>
      <c r="I9749">
        <v>4.3326089999999997</v>
      </c>
    </row>
    <row r="9750" spans="1:9" x14ac:dyDescent="0.25">
      <c r="A9750">
        <v>2310180040</v>
      </c>
      <c r="B9750" t="s">
        <v>87</v>
      </c>
      <c r="C9750" t="s">
        <v>2150</v>
      </c>
      <c r="D9750" t="s">
        <v>2151</v>
      </c>
      <c r="E9750">
        <v>0</v>
      </c>
      <c r="F9750" t="s">
        <v>89</v>
      </c>
      <c r="G9750">
        <v>0</v>
      </c>
      <c r="H9750">
        <v>0</v>
      </c>
      <c r="I9750">
        <v>3.8913500000000001</v>
      </c>
    </row>
    <row r="9751" spans="1:9" x14ac:dyDescent="0.25">
      <c r="A9751">
        <v>2310180041</v>
      </c>
      <c r="B9751" t="s">
        <v>50</v>
      </c>
      <c r="C9751" t="s">
        <v>130</v>
      </c>
      <c r="D9751" t="s">
        <v>131</v>
      </c>
      <c r="E9751">
        <v>463.2</v>
      </c>
      <c r="F9751" t="s">
        <v>89</v>
      </c>
      <c r="G9751">
        <v>0</v>
      </c>
      <c r="H9751">
        <v>0</v>
      </c>
      <c r="I9751">
        <v>8.7219130000000007</v>
      </c>
    </row>
    <row r="9752" spans="1:9" x14ac:dyDescent="0.25">
      <c r="A9752">
        <v>2310180041</v>
      </c>
      <c r="B9752" t="s">
        <v>50</v>
      </c>
      <c r="C9752" t="s">
        <v>142</v>
      </c>
      <c r="D9752" t="s">
        <v>143</v>
      </c>
      <c r="E9752">
        <v>0</v>
      </c>
      <c r="F9752" t="s">
        <v>89</v>
      </c>
      <c r="G9752">
        <v>0</v>
      </c>
      <c r="H9752">
        <v>0</v>
      </c>
      <c r="I9752">
        <v>8.5075710000000004</v>
      </c>
    </row>
    <row r="9753" spans="1:9" x14ac:dyDescent="0.25">
      <c r="A9753">
        <v>2310180041</v>
      </c>
      <c r="B9753" t="s">
        <v>50</v>
      </c>
      <c r="C9753" t="s">
        <v>2150</v>
      </c>
      <c r="D9753" t="s">
        <v>2151</v>
      </c>
      <c r="E9753">
        <v>0</v>
      </c>
      <c r="F9753" t="s">
        <v>89</v>
      </c>
      <c r="G9753">
        <v>0</v>
      </c>
      <c r="H9753">
        <v>0</v>
      </c>
      <c r="I9753" s="1">
        <v>8.9898000000000007</v>
      </c>
    </row>
    <row r="9754" spans="1:9" x14ac:dyDescent="0.25">
      <c r="A9754">
        <v>2310180042</v>
      </c>
      <c r="B9754" t="s">
        <v>46</v>
      </c>
      <c r="C9754" t="s">
        <v>130</v>
      </c>
      <c r="D9754" t="s">
        <v>131</v>
      </c>
      <c r="E9754">
        <v>373</v>
      </c>
      <c r="F9754" t="s">
        <v>89</v>
      </c>
      <c r="G9754">
        <v>0</v>
      </c>
      <c r="H9754">
        <v>0</v>
      </c>
      <c r="I9754">
        <v>15.240322000000001</v>
      </c>
    </row>
    <row r="9755" spans="1:9" x14ac:dyDescent="0.25">
      <c r="A9755">
        <v>2310180042</v>
      </c>
      <c r="B9755" t="s">
        <v>46</v>
      </c>
      <c r="C9755" t="s">
        <v>142</v>
      </c>
      <c r="D9755" t="s">
        <v>143</v>
      </c>
      <c r="E9755">
        <v>0</v>
      </c>
      <c r="F9755" t="s">
        <v>89</v>
      </c>
      <c r="G9755">
        <v>0</v>
      </c>
      <c r="H9755">
        <v>0</v>
      </c>
      <c r="I9755">
        <v>14.462286000000001</v>
      </c>
    </row>
    <row r="9756" spans="1:9" x14ac:dyDescent="0.25">
      <c r="A9756">
        <v>2310180042</v>
      </c>
      <c r="B9756" t="s">
        <v>46</v>
      </c>
      <c r="C9756" t="s">
        <v>2150</v>
      </c>
      <c r="D9756" t="s">
        <v>2151</v>
      </c>
      <c r="E9756">
        <v>0</v>
      </c>
      <c r="F9756" t="s">
        <v>89</v>
      </c>
      <c r="G9756">
        <v>0</v>
      </c>
      <c r="H9756">
        <v>0</v>
      </c>
      <c r="I9756">
        <v>15.133050000000001</v>
      </c>
    </row>
    <row r="9757" spans="1:9" x14ac:dyDescent="0.25">
      <c r="A9757">
        <v>2310180043</v>
      </c>
      <c r="B9757" t="s">
        <v>2483</v>
      </c>
      <c r="C9757" t="s">
        <v>130</v>
      </c>
      <c r="D9757" t="s">
        <v>131</v>
      </c>
      <c r="E9757">
        <v>17.2</v>
      </c>
      <c r="F9757" t="s">
        <v>89</v>
      </c>
      <c r="G9757">
        <v>0</v>
      </c>
      <c r="H9757">
        <v>0</v>
      </c>
      <c r="I9757">
        <v>8.2773260000000004</v>
      </c>
    </row>
    <row r="9758" spans="1:9" x14ac:dyDescent="0.25">
      <c r="A9758">
        <v>2310180043</v>
      </c>
      <c r="B9758" t="s">
        <v>2483</v>
      </c>
      <c r="C9758" t="s">
        <v>142</v>
      </c>
      <c r="D9758" t="s">
        <v>143</v>
      </c>
      <c r="E9758">
        <v>0</v>
      </c>
      <c r="F9758" t="s">
        <v>89</v>
      </c>
      <c r="G9758">
        <v>0</v>
      </c>
      <c r="H9758">
        <v>0</v>
      </c>
      <c r="I9758">
        <v>8.2770489999999999</v>
      </c>
    </row>
    <row r="9759" spans="1:9" x14ac:dyDescent="0.25">
      <c r="A9759">
        <v>2310180043</v>
      </c>
      <c r="B9759" t="s">
        <v>2483</v>
      </c>
      <c r="C9759" t="s">
        <v>2150</v>
      </c>
      <c r="D9759" t="s">
        <v>2151</v>
      </c>
      <c r="E9759">
        <v>0</v>
      </c>
      <c r="F9759" t="s">
        <v>89</v>
      </c>
      <c r="G9759">
        <v>0</v>
      </c>
      <c r="H9759">
        <v>0</v>
      </c>
      <c r="I9759">
        <v>8.6568000000000005</v>
      </c>
    </row>
    <row r="9760" spans="1:9" x14ac:dyDescent="0.25">
      <c r="A9760">
        <v>2310180044</v>
      </c>
      <c r="B9760" t="s">
        <v>54</v>
      </c>
      <c r="C9760" t="s">
        <v>130</v>
      </c>
      <c r="D9760" t="s">
        <v>131</v>
      </c>
      <c r="E9760">
        <v>306.5</v>
      </c>
      <c r="F9760" t="s">
        <v>89</v>
      </c>
      <c r="G9760">
        <v>0</v>
      </c>
      <c r="H9760">
        <v>0</v>
      </c>
      <c r="I9760">
        <v>6.6587930000000002</v>
      </c>
    </row>
    <row r="9761" spans="1:9" x14ac:dyDescent="0.25">
      <c r="A9761">
        <v>2310180044</v>
      </c>
      <c r="B9761" t="s">
        <v>54</v>
      </c>
      <c r="C9761" t="s">
        <v>142</v>
      </c>
      <c r="D9761" t="s">
        <v>143</v>
      </c>
      <c r="E9761">
        <v>0</v>
      </c>
      <c r="F9761" t="s">
        <v>89</v>
      </c>
      <c r="G9761">
        <v>0</v>
      </c>
      <c r="H9761">
        <v>0</v>
      </c>
      <c r="I9761">
        <v>6.8242770000000004</v>
      </c>
    </row>
    <row r="9762" spans="1:9" x14ac:dyDescent="0.25">
      <c r="A9762">
        <v>2310180044</v>
      </c>
      <c r="B9762" t="s">
        <v>54</v>
      </c>
      <c r="C9762" t="s">
        <v>2150</v>
      </c>
      <c r="D9762" t="s">
        <v>2151</v>
      </c>
      <c r="E9762">
        <v>0</v>
      </c>
      <c r="F9762" t="s">
        <v>89</v>
      </c>
      <c r="G9762">
        <v>0</v>
      </c>
      <c r="H9762">
        <v>0</v>
      </c>
      <c r="I9762">
        <v>6.5707500000000003</v>
      </c>
    </row>
    <row r="9763" spans="1:9" x14ac:dyDescent="0.25">
      <c r="A9763">
        <v>2310180045</v>
      </c>
      <c r="B9763" t="s">
        <v>83</v>
      </c>
      <c r="C9763" t="s">
        <v>130</v>
      </c>
      <c r="D9763" t="s">
        <v>131</v>
      </c>
      <c r="E9763">
        <v>244.4</v>
      </c>
      <c r="F9763" t="s">
        <v>89</v>
      </c>
      <c r="G9763">
        <v>0</v>
      </c>
      <c r="H9763">
        <v>0</v>
      </c>
      <c r="I9763">
        <v>6.7520870000000004</v>
      </c>
    </row>
    <row r="9764" spans="1:9" x14ac:dyDescent="0.25">
      <c r="A9764">
        <v>2310180045</v>
      </c>
      <c r="B9764" t="s">
        <v>83</v>
      </c>
      <c r="C9764" t="s">
        <v>142</v>
      </c>
      <c r="D9764" t="s">
        <v>143</v>
      </c>
      <c r="E9764">
        <v>0</v>
      </c>
      <c r="F9764" t="s">
        <v>89</v>
      </c>
      <c r="G9764">
        <v>0</v>
      </c>
      <c r="H9764">
        <v>0</v>
      </c>
      <c r="I9764">
        <v>6.6235850000000003</v>
      </c>
    </row>
    <row r="9765" spans="1:9" x14ac:dyDescent="0.25">
      <c r="A9765">
        <v>2310180045</v>
      </c>
      <c r="B9765" t="s">
        <v>83</v>
      </c>
      <c r="C9765" t="s">
        <v>2150</v>
      </c>
      <c r="D9765" t="s">
        <v>2151</v>
      </c>
      <c r="E9765">
        <v>0</v>
      </c>
      <c r="F9765" t="s">
        <v>89</v>
      </c>
      <c r="G9765">
        <v>0</v>
      </c>
      <c r="H9765">
        <v>0</v>
      </c>
      <c r="I9765">
        <v>6.7805999999999997</v>
      </c>
    </row>
    <row r="9766" spans="1:9" x14ac:dyDescent="0.25">
      <c r="A9766">
        <v>2310180046</v>
      </c>
      <c r="B9766" t="s">
        <v>2484</v>
      </c>
      <c r="C9766" t="s">
        <v>130</v>
      </c>
      <c r="D9766" t="s">
        <v>131</v>
      </c>
      <c r="E9766">
        <v>17.3</v>
      </c>
      <c r="F9766" t="s">
        <v>89</v>
      </c>
      <c r="G9766">
        <v>0</v>
      </c>
      <c r="H9766">
        <v>0</v>
      </c>
      <c r="I9766">
        <v>9.1734100000000005</v>
      </c>
    </row>
    <row r="9767" spans="1:9" x14ac:dyDescent="0.25">
      <c r="A9767">
        <v>2310180046</v>
      </c>
      <c r="B9767" t="s">
        <v>2484</v>
      </c>
      <c r="C9767" t="s">
        <v>142</v>
      </c>
      <c r="D9767" t="s">
        <v>143</v>
      </c>
      <c r="E9767">
        <v>0</v>
      </c>
      <c r="F9767" t="s">
        <v>89</v>
      </c>
      <c r="G9767">
        <v>0</v>
      </c>
      <c r="H9767">
        <v>0</v>
      </c>
      <c r="I9767">
        <v>9.1738219999999995</v>
      </c>
    </row>
    <row r="9768" spans="1:9" x14ac:dyDescent="0.25">
      <c r="A9768">
        <v>2310180046</v>
      </c>
      <c r="B9768" t="s">
        <v>2484</v>
      </c>
      <c r="C9768" t="s">
        <v>2150</v>
      </c>
      <c r="D9768" t="s">
        <v>2151</v>
      </c>
      <c r="E9768">
        <v>0</v>
      </c>
      <c r="F9768" t="s">
        <v>89</v>
      </c>
      <c r="G9768">
        <v>0</v>
      </c>
      <c r="H9768">
        <v>0</v>
      </c>
      <c r="I9768">
        <v>9.2447999999999997</v>
      </c>
    </row>
    <row r="9769" spans="1:9" x14ac:dyDescent="0.25">
      <c r="A9769">
        <v>2310180047</v>
      </c>
      <c r="B9769" t="s">
        <v>66</v>
      </c>
      <c r="C9769" t="s">
        <v>130</v>
      </c>
      <c r="D9769" t="s">
        <v>131</v>
      </c>
      <c r="E9769">
        <v>119.6</v>
      </c>
      <c r="F9769" t="s">
        <v>89</v>
      </c>
      <c r="G9769">
        <v>8.4</v>
      </c>
      <c r="H9769">
        <v>0</v>
      </c>
      <c r="I9769">
        <v>8.9597829999999998</v>
      </c>
    </row>
    <row r="9770" spans="1:9" x14ac:dyDescent="0.25">
      <c r="A9770">
        <v>2310180047</v>
      </c>
      <c r="B9770" t="s">
        <v>66</v>
      </c>
      <c r="C9770" t="s">
        <v>142</v>
      </c>
      <c r="D9770" t="s">
        <v>143</v>
      </c>
      <c r="E9770">
        <v>0</v>
      </c>
      <c r="F9770" t="s">
        <v>89</v>
      </c>
      <c r="G9770">
        <v>0</v>
      </c>
      <c r="H9770">
        <v>8.4</v>
      </c>
      <c r="I9770">
        <v>8.9600000000000009</v>
      </c>
    </row>
    <row r="9771" spans="1:9" x14ac:dyDescent="0.25">
      <c r="A9771">
        <v>2310180047</v>
      </c>
      <c r="B9771" t="s">
        <v>66</v>
      </c>
      <c r="C9771" t="s">
        <v>2150</v>
      </c>
      <c r="D9771" t="s">
        <v>2151</v>
      </c>
      <c r="E9771">
        <v>0</v>
      </c>
      <c r="F9771" t="s">
        <v>89</v>
      </c>
      <c r="G9771">
        <v>0</v>
      </c>
      <c r="H9771">
        <v>0</v>
      </c>
      <c r="I9771">
        <v>8.9563220000000001</v>
      </c>
    </row>
    <row r="9772" spans="1:9" x14ac:dyDescent="0.25">
      <c r="A9772">
        <v>2310180048</v>
      </c>
      <c r="B9772" t="s">
        <v>94</v>
      </c>
      <c r="C9772" t="s">
        <v>2150</v>
      </c>
      <c r="D9772" t="s">
        <v>2151</v>
      </c>
      <c r="E9772">
        <v>35</v>
      </c>
      <c r="F9772" t="s">
        <v>89</v>
      </c>
      <c r="G9772">
        <v>0</v>
      </c>
      <c r="H9772">
        <v>0</v>
      </c>
      <c r="I9772" s="1">
        <v>2.8371430000000002</v>
      </c>
    </row>
    <row r="9773" spans="1:9" x14ac:dyDescent="0.25">
      <c r="A9773">
        <v>2310180050</v>
      </c>
      <c r="B9773" t="s">
        <v>70</v>
      </c>
      <c r="C9773" t="s">
        <v>130</v>
      </c>
      <c r="D9773" t="s">
        <v>131</v>
      </c>
      <c r="E9773">
        <v>201.8</v>
      </c>
      <c r="F9773" t="s">
        <v>89</v>
      </c>
      <c r="G9773">
        <v>0</v>
      </c>
      <c r="H9773">
        <v>0</v>
      </c>
      <c r="I9773" s="1">
        <v>3.728593</v>
      </c>
    </row>
    <row r="9774" spans="1:9" x14ac:dyDescent="0.25">
      <c r="A9774">
        <v>2310180050</v>
      </c>
      <c r="B9774" t="s">
        <v>70</v>
      </c>
      <c r="C9774" t="s">
        <v>126</v>
      </c>
      <c r="D9774" t="s">
        <v>127</v>
      </c>
      <c r="E9774">
        <v>0</v>
      </c>
      <c r="F9774" t="s">
        <v>89</v>
      </c>
      <c r="G9774">
        <v>0</v>
      </c>
      <c r="H9774">
        <v>0</v>
      </c>
      <c r="I9774">
        <v>8.1964000000000006</v>
      </c>
    </row>
    <row r="9775" spans="1:9" x14ac:dyDescent="0.25">
      <c r="A9775">
        <v>2310180050</v>
      </c>
      <c r="B9775" t="s">
        <v>70</v>
      </c>
      <c r="C9775" t="s">
        <v>142</v>
      </c>
      <c r="D9775" t="s">
        <v>143</v>
      </c>
      <c r="E9775">
        <v>0</v>
      </c>
      <c r="F9775" t="s">
        <v>89</v>
      </c>
      <c r="G9775">
        <v>0</v>
      </c>
      <c r="H9775">
        <v>0</v>
      </c>
      <c r="I9775">
        <v>4.5380500000000001</v>
      </c>
    </row>
    <row r="9776" spans="1:9" x14ac:dyDescent="0.25">
      <c r="A9776">
        <v>2310180050</v>
      </c>
      <c r="B9776" t="s">
        <v>70</v>
      </c>
      <c r="C9776" t="s">
        <v>2150</v>
      </c>
      <c r="D9776" t="s">
        <v>2151</v>
      </c>
      <c r="E9776">
        <v>0</v>
      </c>
      <c r="F9776" t="s">
        <v>89</v>
      </c>
      <c r="G9776">
        <v>0</v>
      </c>
      <c r="H9776">
        <v>0</v>
      </c>
      <c r="I9776">
        <v>3.4489329999999998</v>
      </c>
    </row>
    <row r="9777" spans="1:9" x14ac:dyDescent="0.25">
      <c r="A9777">
        <v>2310180051</v>
      </c>
      <c r="B9777" t="s">
        <v>79</v>
      </c>
      <c r="C9777" t="s">
        <v>130</v>
      </c>
      <c r="D9777" t="s">
        <v>131</v>
      </c>
      <c r="E9777">
        <v>315.60000000000002</v>
      </c>
      <c r="F9777" t="s">
        <v>89</v>
      </c>
      <c r="G9777">
        <v>0</v>
      </c>
      <c r="H9777">
        <v>0</v>
      </c>
      <c r="I9777">
        <v>4.3123570000000004</v>
      </c>
    </row>
    <row r="9778" spans="1:9" x14ac:dyDescent="0.25">
      <c r="A9778">
        <v>2310180051</v>
      </c>
      <c r="B9778" t="s">
        <v>79</v>
      </c>
      <c r="C9778" t="s">
        <v>142</v>
      </c>
      <c r="D9778" t="s">
        <v>143</v>
      </c>
      <c r="E9778" s="1">
        <v>0</v>
      </c>
      <c r="F9778" t="s">
        <v>89</v>
      </c>
      <c r="G9778">
        <v>0</v>
      </c>
      <c r="H9778" s="1">
        <v>0</v>
      </c>
      <c r="I9778">
        <v>3.9412370000000001</v>
      </c>
    </row>
    <row r="9779" spans="1:9" x14ac:dyDescent="0.25">
      <c r="A9779">
        <v>2310180051</v>
      </c>
      <c r="B9779" t="s">
        <v>79</v>
      </c>
      <c r="C9779" t="s">
        <v>2150</v>
      </c>
      <c r="D9779" t="s">
        <v>2151</v>
      </c>
      <c r="E9779" s="1">
        <v>0</v>
      </c>
      <c r="F9779" t="s">
        <v>89</v>
      </c>
      <c r="G9779">
        <v>0</v>
      </c>
      <c r="H9779">
        <v>0</v>
      </c>
      <c r="I9779">
        <v>4.5727000000000002</v>
      </c>
    </row>
    <row r="9780" spans="1:9" x14ac:dyDescent="0.25">
      <c r="A9780">
        <v>2310180061</v>
      </c>
      <c r="B9780" t="s">
        <v>2485</v>
      </c>
      <c r="C9780" t="s">
        <v>130</v>
      </c>
      <c r="D9780" t="s">
        <v>131</v>
      </c>
      <c r="E9780">
        <v>3</v>
      </c>
      <c r="F9780" t="s">
        <v>89</v>
      </c>
      <c r="G9780">
        <v>0</v>
      </c>
      <c r="H9780">
        <v>0</v>
      </c>
      <c r="I9780">
        <v>9.0299999999999994</v>
      </c>
    </row>
    <row r="9781" spans="1:9" x14ac:dyDescent="0.25">
      <c r="A9781">
        <v>2310180061</v>
      </c>
      <c r="B9781" t="s">
        <v>2485</v>
      </c>
      <c r="C9781" t="s">
        <v>142</v>
      </c>
      <c r="D9781" t="s">
        <v>143</v>
      </c>
      <c r="E9781">
        <v>0</v>
      </c>
      <c r="F9781" t="s">
        <v>89</v>
      </c>
      <c r="G9781">
        <v>0</v>
      </c>
      <c r="H9781">
        <v>0</v>
      </c>
      <c r="I9781">
        <v>9.0307689999999994</v>
      </c>
    </row>
    <row r="9782" spans="1:9" x14ac:dyDescent="0.25">
      <c r="A9782">
        <v>2310180061</v>
      </c>
      <c r="B9782" t="s">
        <v>2485</v>
      </c>
      <c r="C9782" t="s">
        <v>2150</v>
      </c>
      <c r="D9782" t="s">
        <v>2151</v>
      </c>
      <c r="E9782">
        <v>0</v>
      </c>
      <c r="F9782" t="s">
        <v>89</v>
      </c>
      <c r="G9782">
        <v>0</v>
      </c>
      <c r="H9782">
        <v>0</v>
      </c>
      <c r="I9782">
        <v>9.7289999999999992</v>
      </c>
    </row>
    <row r="9783" spans="1:9" x14ac:dyDescent="0.25">
      <c r="A9783">
        <v>2310180062</v>
      </c>
      <c r="B9783" t="s">
        <v>2486</v>
      </c>
      <c r="C9783" t="s">
        <v>130</v>
      </c>
      <c r="D9783" t="s">
        <v>131</v>
      </c>
      <c r="E9783">
        <v>5.4</v>
      </c>
      <c r="F9783" t="s">
        <v>89</v>
      </c>
      <c r="G9783">
        <v>0</v>
      </c>
      <c r="H9783">
        <v>0</v>
      </c>
      <c r="I9783" s="1">
        <v>7.9296300000000004</v>
      </c>
    </row>
    <row r="9784" spans="1:9" x14ac:dyDescent="0.25">
      <c r="A9784">
        <v>2310180062</v>
      </c>
      <c r="B9784" t="s">
        <v>2486</v>
      </c>
      <c r="C9784" t="s">
        <v>142</v>
      </c>
      <c r="D9784" t="s">
        <v>143</v>
      </c>
      <c r="E9784">
        <v>0</v>
      </c>
      <c r="F9784" t="s">
        <v>89</v>
      </c>
      <c r="G9784">
        <v>0</v>
      </c>
      <c r="H9784">
        <v>0</v>
      </c>
      <c r="I9784">
        <v>7.9302469999999996</v>
      </c>
    </row>
    <row r="9785" spans="1:9" x14ac:dyDescent="0.25">
      <c r="A9785">
        <v>2310180062</v>
      </c>
      <c r="B9785" t="s">
        <v>2486</v>
      </c>
      <c r="C9785" t="s">
        <v>2150</v>
      </c>
      <c r="D9785" t="s">
        <v>2151</v>
      </c>
      <c r="E9785">
        <v>0</v>
      </c>
      <c r="F9785" t="s">
        <v>89</v>
      </c>
      <c r="G9785">
        <v>0</v>
      </c>
      <c r="H9785">
        <v>0</v>
      </c>
      <c r="I9785">
        <v>8.35</v>
      </c>
    </row>
    <row r="9786" spans="1:9" x14ac:dyDescent="0.25">
      <c r="A9786">
        <v>2310180063</v>
      </c>
      <c r="B9786" t="s">
        <v>5606</v>
      </c>
      <c r="C9786" t="s">
        <v>130</v>
      </c>
      <c r="D9786" t="s">
        <v>131</v>
      </c>
      <c r="E9786" s="1">
        <v>0</v>
      </c>
      <c r="F9786" t="s">
        <v>89</v>
      </c>
      <c r="G9786">
        <v>0</v>
      </c>
      <c r="H9786">
        <v>0</v>
      </c>
      <c r="I9786">
        <v>9.8960000000000008</v>
      </c>
    </row>
    <row r="9787" spans="1:9" x14ac:dyDescent="0.25">
      <c r="A9787">
        <v>2310180063</v>
      </c>
      <c r="B9787" t="s">
        <v>5606</v>
      </c>
      <c r="C9787" t="s">
        <v>142</v>
      </c>
      <c r="D9787" t="s">
        <v>143</v>
      </c>
      <c r="E9787">
        <v>0</v>
      </c>
      <c r="F9787" t="s">
        <v>89</v>
      </c>
      <c r="G9787">
        <v>0</v>
      </c>
      <c r="H9787">
        <v>0</v>
      </c>
      <c r="I9787">
        <v>9.8960000000000008</v>
      </c>
    </row>
    <row r="9788" spans="1:9" x14ac:dyDescent="0.25">
      <c r="A9788">
        <v>2310180063</v>
      </c>
      <c r="B9788" t="s">
        <v>5606</v>
      </c>
      <c r="C9788" t="s">
        <v>2150</v>
      </c>
      <c r="D9788" t="s">
        <v>2151</v>
      </c>
      <c r="E9788">
        <v>0</v>
      </c>
      <c r="F9788" t="s">
        <v>89</v>
      </c>
      <c r="G9788">
        <v>0</v>
      </c>
      <c r="H9788">
        <v>0</v>
      </c>
      <c r="I9788">
        <v>11.315</v>
      </c>
    </row>
    <row r="9789" spans="1:9" x14ac:dyDescent="0.25">
      <c r="A9789">
        <v>2310180064</v>
      </c>
      <c r="B9789" t="s">
        <v>2487</v>
      </c>
      <c r="C9789" t="s">
        <v>130</v>
      </c>
      <c r="D9789" t="s">
        <v>131</v>
      </c>
      <c r="E9789">
        <v>5.6</v>
      </c>
      <c r="F9789" t="s">
        <v>89</v>
      </c>
      <c r="G9789">
        <v>0</v>
      </c>
      <c r="H9789">
        <v>0</v>
      </c>
      <c r="I9789">
        <v>7.0428569999999997</v>
      </c>
    </row>
    <row r="9790" spans="1:9" x14ac:dyDescent="0.25">
      <c r="A9790">
        <v>2310180064</v>
      </c>
      <c r="B9790" t="s">
        <v>2487</v>
      </c>
      <c r="C9790" t="s">
        <v>142</v>
      </c>
      <c r="D9790" t="s">
        <v>143</v>
      </c>
      <c r="E9790">
        <v>0</v>
      </c>
      <c r="F9790" t="s">
        <v>89</v>
      </c>
      <c r="G9790">
        <v>0</v>
      </c>
      <c r="H9790">
        <v>0</v>
      </c>
      <c r="I9790">
        <v>7.0422859999999998</v>
      </c>
    </row>
    <row r="9791" spans="1:9" x14ac:dyDescent="0.25">
      <c r="A9791">
        <v>2310180064</v>
      </c>
      <c r="B9791" t="s">
        <v>2487</v>
      </c>
      <c r="C9791" t="s">
        <v>2150</v>
      </c>
      <c r="D9791" t="s">
        <v>2151</v>
      </c>
      <c r="E9791">
        <v>0</v>
      </c>
      <c r="F9791" t="s">
        <v>89</v>
      </c>
      <c r="G9791">
        <v>0</v>
      </c>
      <c r="H9791">
        <v>0</v>
      </c>
      <c r="I9791">
        <v>7.4214289999999998</v>
      </c>
    </row>
    <row r="9792" spans="1:9" x14ac:dyDescent="0.25">
      <c r="A9792">
        <v>2310180065</v>
      </c>
      <c r="B9792" t="s">
        <v>2488</v>
      </c>
      <c r="C9792" t="s">
        <v>130</v>
      </c>
      <c r="D9792" t="s">
        <v>131</v>
      </c>
      <c r="E9792">
        <v>2.6</v>
      </c>
      <c r="F9792" t="s">
        <v>89</v>
      </c>
      <c r="G9792">
        <v>0</v>
      </c>
      <c r="H9792">
        <v>0</v>
      </c>
      <c r="I9792">
        <v>7.8</v>
      </c>
    </row>
    <row r="9793" spans="1:9" x14ac:dyDescent="0.25">
      <c r="A9793">
        <v>2310180065</v>
      </c>
      <c r="B9793" t="s">
        <v>2488</v>
      </c>
      <c r="C9793" t="s">
        <v>142</v>
      </c>
      <c r="D9793" t="s">
        <v>143</v>
      </c>
      <c r="E9793">
        <v>0</v>
      </c>
      <c r="F9793" t="s">
        <v>89</v>
      </c>
      <c r="G9793">
        <v>0</v>
      </c>
      <c r="H9793">
        <v>0</v>
      </c>
      <c r="I9793">
        <v>7.798851</v>
      </c>
    </row>
    <row r="9794" spans="1:9" x14ac:dyDescent="0.25">
      <c r="A9794">
        <v>2310180065</v>
      </c>
      <c r="B9794" t="s">
        <v>2488</v>
      </c>
      <c r="C9794" t="s">
        <v>2150</v>
      </c>
      <c r="D9794" t="s">
        <v>2151</v>
      </c>
      <c r="E9794">
        <v>0</v>
      </c>
      <c r="F9794" t="s">
        <v>89</v>
      </c>
      <c r="G9794">
        <v>0</v>
      </c>
      <c r="H9794">
        <v>0</v>
      </c>
      <c r="I9794">
        <v>8.17</v>
      </c>
    </row>
    <row r="9795" spans="1:9" x14ac:dyDescent="0.25">
      <c r="A9795">
        <v>2310180066</v>
      </c>
      <c r="B9795" t="s">
        <v>5529</v>
      </c>
      <c r="C9795" t="s">
        <v>130</v>
      </c>
      <c r="D9795" t="s">
        <v>131</v>
      </c>
      <c r="E9795">
        <v>0</v>
      </c>
      <c r="F9795" t="s">
        <v>89</v>
      </c>
      <c r="G9795">
        <v>0</v>
      </c>
      <c r="H9795">
        <v>0</v>
      </c>
      <c r="I9795" s="1">
        <v>11.858620999999999</v>
      </c>
    </row>
    <row r="9796" spans="1:9" x14ac:dyDescent="0.25">
      <c r="A9796">
        <v>2310180066</v>
      </c>
      <c r="B9796" t="s">
        <v>5529</v>
      </c>
      <c r="C9796" t="s">
        <v>142</v>
      </c>
      <c r="D9796" t="s">
        <v>143</v>
      </c>
      <c r="E9796">
        <v>0</v>
      </c>
      <c r="F9796" t="s">
        <v>89</v>
      </c>
      <c r="G9796">
        <v>0</v>
      </c>
      <c r="H9796">
        <v>0</v>
      </c>
      <c r="I9796">
        <v>11.858620999999999</v>
      </c>
    </row>
    <row r="9797" spans="1:9" x14ac:dyDescent="0.25">
      <c r="A9797">
        <v>2310180066</v>
      </c>
      <c r="B9797" t="s">
        <v>5529</v>
      </c>
      <c r="C9797" t="s">
        <v>2150</v>
      </c>
      <c r="D9797" t="s">
        <v>2151</v>
      </c>
      <c r="E9797">
        <v>0</v>
      </c>
      <c r="F9797" t="s">
        <v>89</v>
      </c>
      <c r="G9797">
        <v>0</v>
      </c>
      <c r="H9797">
        <v>0</v>
      </c>
      <c r="I9797">
        <v>14.763999999999999</v>
      </c>
    </row>
    <row r="9798" spans="1:9" x14ac:dyDescent="0.25">
      <c r="A9798">
        <v>2310180068</v>
      </c>
      <c r="B9798" t="s">
        <v>2489</v>
      </c>
      <c r="C9798" t="s">
        <v>130</v>
      </c>
      <c r="D9798" t="s">
        <v>131</v>
      </c>
      <c r="E9798">
        <v>1.3</v>
      </c>
      <c r="F9798" t="s">
        <v>89</v>
      </c>
      <c r="G9798">
        <v>0</v>
      </c>
      <c r="H9798">
        <v>0</v>
      </c>
      <c r="I9798">
        <v>9.2538459999999993</v>
      </c>
    </row>
    <row r="9799" spans="1:9" x14ac:dyDescent="0.25">
      <c r="A9799">
        <v>2310180068</v>
      </c>
      <c r="B9799" t="s">
        <v>2489</v>
      </c>
      <c r="C9799" t="s">
        <v>142</v>
      </c>
      <c r="D9799" t="s">
        <v>143</v>
      </c>
      <c r="E9799">
        <v>0</v>
      </c>
      <c r="F9799" t="s">
        <v>89</v>
      </c>
      <c r="G9799">
        <v>0</v>
      </c>
      <c r="H9799">
        <v>0</v>
      </c>
      <c r="I9799">
        <v>9.2517650000000007</v>
      </c>
    </row>
    <row r="9800" spans="1:9" x14ac:dyDescent="0.25">
      <c r="A9800">
        <v>2310180068</v>
      </c>
      <c r="B9800" t="s">
        <v>2489</v>
      </c>
      <c r="C9800" t="s">
        <v>2150</v>
      </c>
      <c r="D9800" t="s">
        <v>2151</v>
      </c>
      <c r="E9800">
        <v>0</v>
      </c>
      <c r="F9800" t="s">
        <v>89</v>
      </c>
      <c r="G9800">
        <v>0</v>
      </c>
      <c r="H9800">
        <v>0</v>
      </c>
      <c r="I9800">
        <v>9.7402499999999996</v>
      </c>
    </row>
    <row r="9801" spans="1:9" x14ac:dyDescent="0.25">
      <c r="A9801">
        <v>2310180070</v>
      </c>
      <c r="B9801" t="s">
        <v>2490</v>
      </c>
      <c r="C9801" t="s">
        <v>130</v>
      </c>
      <c r="D9801" t="s">
        <v>131</v>
      </c>
      <c r="E9801">
        <v>1.9</v>
      </c>
      <c r="F9801" t="s">
        <v>89</v>
      </c>
      <c r="G9801">
        <v>0</v>
      </c>
      <c r="H9801">
        <v>0</v>
      </c>
      <c r="I9801">
        <v>10.510526</v>
      </c>
    </row>
    <row r="9802" spans="1:9" x14ac:dyDescent="0.25">
      <c r="A9802">
        <v>2310180070</v>
      </c>
      <c r="B9802" t="s">
        <v>2490</v>
      </c>
      <c r="C9802" t="s">
        <v>142</v>
      </c>
      <c r="D9802" t="s">
        <v>143</v>
      </c>
      <c r="E9802">
        <v>0</v>
      </c>
      <c r="F9802" t="s">
        <v>89</v>
      </c>
      <c r="G9802">
        <v>0</v>
      </c>
      <c r="H9802">
        <v>0</v>
      </c>
      <c r="I9802">
        <v>10.511243</v>
      </c>
    </row>
    <row r="9803" spans="1:9" x14ac:dyDescent="0.25">
      <c r="A9803">
        <v>2310180070</v>
      </c>
      <c r="B9803" t="s">
        <v>2490</v>
      </c>
      <c r="C9803" t="s">
        <v>2150</v>
      </c>
      <c r="D9803" t="s">
        <v>2151</v>
      </c>
      <c r="E9803">
        <v>0</v>
      </c>
      <c r="F9803" t="s">
        <v>89</v>
      </c>
      <c r="G9803">
        <v>0</v>
      </c>
      <c r="H9803">
        <v>0</v>
      </c>
      <c r="I9803">
        <v>11.615</v>
      </c>
    </row>
    <row r="9804" spans="1:9" x14ac:dyDescent="0.25">
      <c r="A9804">
        <v>2310180072</v>
      </c>
      <c r="B9804" t="s">
        <v>2491</v>
      </c>
      <c r="C9804" t="s">
        <v>130</v>
      </c>
      <c r="D9804" t="s">
        <v>131</v>
      </c>
      <c r="E9804">
        <v>22.7</v>
      </c>
      <c r="F9804" t="s">
        <v>89</v>
      </c>
      <c r="G9804">
        <v>0</v>
      </c>
      <c r="H9804">
        <v>0</v>
      </c>
      <c r="I9804">
        <v>9.3400879999999997</v>
      </c>
    </row>
    <row r="9805" spans="1:9" x14ac:dyDescent="0.25">
      <c r="A9805">
        <v>2310180072</v>
      </c>
      <c r="B9805" t="s">
        <v>2491</v>
      </c>
      <c r="C9805" t="s">
        <v>142</v>
      </c>
      <c r="D9805" t="s">
        <v>143</v>
      </c>
      <c r="E9805">
        <v>0</v>
      </c>
      <c r="F9805" t="s">
        <v>89</v>
      </c>
      <c r="G9805">
        <v>0</v>
      </c>
      <c r="H9805">
        <v>0</v>
      </c>
      <c r="I9805">
        <v>9.3393940000000004</v>
      </c>
    </row>
    <row r="9806" spans="1:9" x14ac:dyDescent="0.25">
      <c r="A9806">
        <v>2310180072</v>
      </c>
      <c r="B9806" t="s">
        <v>2491</v>
      </c>
      <c r="C9806" t="s">
        <v>2150</v>
      </c>
      <c r="D9806" t="s">
        <v>2151</v>
      </c>
      <c r="E9806">
        <v>0</v>
      </c>
      <c r="F9806" t="s">
        <v>89</v>
      </c>
      <c r="G9806">
        <v>0</v>
      </c>
      <c r="H9806">
        <v>0</v>
      </c>
      <c r="I9806">
        <v>10.412800000000001</v>
      </c>
    </row>
    <row r="9807" spans="1:9" x14ac:dyDescent="0.25">
      <c r="A9807">
        <v>2310180073</v>
      </c>
      <c r="B9807" t="s">
        <v>6797</v>
      </c>
      <c r="C9807" t="s">
        <v>130</v>
      </c>
      <c r="D9807" t="s">
        <v>131</v>
      </c>
      <c r="E9807">
        <v>4.5</v>
      </c>
      <c r="F9807" t="s">
        <v>89</v>
      </c>
      <c r="G9807">
        <v>0</v>
      </c>
      <c r="H9807">
        <v>0</v>
      </c>
      <c r="I9807">
        <v>51.911110999999998</v>
      </c>
    </row>
    <row r="9808" spans="1:9" x14ac:dyDescent="0.25">
      <c r="A9808">
        <v>2310180074</v>
      </c>
      <c r="B9808" t="s">
        <v>2492</v>
      </c>
      <c r="C9808" t="s">
        <v>130</v>
      </c>
      <c r="D9808" t="s">
        <v>131</v>
      </c>
      <c r="E9808">
        <v>6</v>
      </c>
      <c r="F9808" t="s">
        <v>89</v>
      </c>
      <c r="G9808">
        <v>0</v>
      </c>
      <c r="H9808">
        <v>0</v>
      </c>
      <c r="I9808">
        <v>8.0316670000000006</v>
      </c>
    </row>
    <row r="9809" spans="1:9" x14ac:dyDescent="0.25">
      <c r="A9809">
        <v>2310180074</v>
      </c>
      <c r="B9809" t="s">
        <v>2492</v>
      </c>
      <c r="C9809" t="s">
        <v>142</v>
      </c>
      <c r="D9809" t="s">
        <v>143</v>
      </c>
      <c r="E9809" s="1">
        <v>0</v>
      </c>
      <c r="F9809" t="s">
        <v>89</v>
      </c>
      <c r="G9809">
        <v>0</v>
      </c>
      <c r="H9809">
        <v>0</v>
      </c>
      <c r="I9809">
        <v>8.0316829999999992</v>
      </c>
    </row>
    <row r="9810" spans="1:9" x14ac:dyDescent="0.25">
      <c r="A9810">
        <v>2310180074</v>
      </c>
      <c r="B9810" t="s">
        <v>2492</v>
      </c>
      <c r="C9810" t="s">
        <v>2150</v>
      </c>
      <c r="D9810" t="s">
        <v>2151</v>
      </c>
      <c r="E9810">
        <v>0</v>
      </c>
      <c r="F9810" t="s">
        <v>89</v>
      </c>
      <c r="G9810">
        <v>0</v>
      </c>
      <c r="H9810">
        <v>0</v>
      </c>
      <c r="I9810">
        <v>8.0315999999999992</v>
      </c>
    </row>
    <row r="9811" spans="1:9" x14ac:dyDescent="0.25">
      <c r="A9811">
        <v>2310180075</v>
      </c>
      <c r="B9811" t="s">
        <v>2493</v>
      </c>
      <c r="C9811" t="s">
        <v>130</v>
      </c>
      <c r="D9811" t="s">
        <v>131</v>
      </c>
      <c r="E9811">
        <v>6.2</v>
      </c>
      <c r="F9811" t="s">
        <v>89</v>
      </c>
      <c r="G9811">
        <v>0</v>
      </c>
      <c r="H9811">
        <v>0</v>
      </c>
      <c r="I9811">
        <v>11.880644999999999</v>
      </c>
    </row>
    <row r="9812" spans="1:9" x14ac:dyDescent="0.25">
      <c r="A9812">
        <v>2310180075</v>
      </c>
      <c r="B9812" t="s">
        <v>2493</v>
      </c>
      <c r="C9812" t="s">
        <v>142</v>
      </c>
      <c r="D9812" t="s">
        <v>143</v>
      </c>
      <c r="E9812">
        <v>0</v>
      </c>
      <c r="F9812" t="s">
        <v>89</v>
      </c>
      <c r="G9812">
        <v>0</v>
      </c>
      <c r="H9812">
        <v>0</v>
      </c>
      <c r="I9812">
        <v>11.879797999999999</v>
      </c>
    </row>
    <row r="9813" spans="1:9" x14ac:dyDescent="0.25">
      <c r="A9813">
        <v>2310180075</v>
      </c>
      <c r="B9813" t="s">
        <v>2493</v>
      </c>
      <c r="C9813" t="s">
        <v>2150</v>
      </c>
      <c r="D9813" t="s">
        <v>2151</v>
      </c>
      <c r="E9813">
        <v>0</v>
      </c>
      <c r="F9813" t="s">
        <v>89</v>
      </c>
      <c r="G9813">
        <v>0</v>
      </c>
      <c r="H9813">
        <v>0</v>
      </c>
      <c r="I9813">
        <v>11.88</v>
      </c>
    </row>
    <row r="9814" spans="1:9" x14ac:dyDescent="0.25">
      <c r="A9814">
        <v>2310180076</v>
      </c>
      <c r="B9814" t="s">
        <v>2494</v>
      </c>
      <c r="C9814" t="s">
        <v>130</v>
      </c>
      <c r="D9814" t="s">
        <v>131</v>
      </c>
      <c r="E9814">
        <v>5.8</v>
      </c>
      <c r="F9814" t="s">
        <v>89</v>
      </c>
      <c r="G9814">
        <v>0</v>
      </c>
      <c r="H9814">
        <v>0</v>
      </c>
      <c r="I9814">
        <v>7.7620690000000003</v>
      </c>
    </row>
    <row r="9815" spans="1:9" x14ac:dyDescent="0.25">
      <c r="A9815">
        <v>2310180076</v>
      </c>
      <c r="B9815" t="s">
        <v>2494</v>
      </c>
      <c r="C9815" t="s">
        <v>142</v>
      </c>
      <c r="D9815" t="s">
        <v>143</v>
      </c>
      <c r="E9815">
        <v>0</v>
      </c>
      <c r="F9815" t="s">
        <v>89</v>
      </c>
      <c r="G9815">
        <v>0</v>
      </c>
      <c r="H9815">
        <v>0</v>
      </c>
      <c r="I9815">
        <v>7.7616160000000001</v>
      </c>
    </row>
    <row r="9816" spans="1:9" x14ac:dyDescent="0.25">
      <c r="A9816">
        <v>2310180076</v>
      </c>
      <c r="B9816" t="s">
        <v>2494</v>
      </c>
      <c r="C9816" t="s">
        <v>2150</v>
      </c>
      <c r="D9816" t="s">
        <v>2151</v>
      </c>
      <c r="E9816">
        <v>0</v>
      </c>
      <c r="F9816" t="s">
        <v>89</v>
      </c>
      <c r="G9816">
        <v>0</v>
      </c>
      <c r="H9816">
        <v>0</v>
      </c>
      <c r="I9816">
        <v>7.7619999999999996</v>
      </c>
    </row>
    <row r="9817" spans="1:9" x14ac:dyDescent="0.25">
      <c r="A9817">
        <v>2310180077</v>
      </c>
      <c r="B9817" t="s">
        <v>2495</v>
      </c>
      <c r="C9817" t="s">
        <v>130</v>
      </c>
      <c r="D9817" t="s">
        <v>131</v>
      </c>
      <c r="E9817">
        <v>6.7</v>
      </c>
      <c r="F9817" t="s">
        <v>89</v>
      </c>
      <c r="G9817">
        <v>0</v>
      </c>
      <c r="H9817">
        <v>0</v>
      </c>
      <c r="I9817">
        <v>11.431343</v>
      </c>
    </row>
    <row r="9818" spans="1:9" x14ac:dyDescent="0.25">
      <c r="A9818">
        <v>2310180077</v>
      </c>
      <c r="B9818" t="s">
        <v>2495</v>
      </c>
      <c r="C9818" t="s">
        <v>142</v>
      </c>
      <c r="D9818" t="s">
        <v>143</v>
      </c>
      <c r="E9818">
        <v>0</v>
      </c>
      <c r="F9818" t="s">
        <v>89</v>
      </c>
      <c r="G9818">
        <v>0</v>
      </c>
      <c r="H9818">
        <v>0</v>
      </c>
      <c r="I9818">
        <v>11.432292</v>
      </c>
    </row>
    <row r="9819" spans="1:9" x14ac:dyDescent="0.25">
      <c r="A9819">
        <v>2310180077</v>
      </c>
      <c r="B9819" t="s">
        <v>2495</v>
      </c>
      <c r="C9819" t="s">
        <v>2150</v>
      </c>
      <c r="D9819" t="s">
        <v>2151</v>
      </c>
      <c r="E9819">
        <v>0</v>
      </c>
      <c r="F9819" t="s">
        <v>89</v>
      </c>
      <c r="G9819">
        <v>0</v>
      </c>
      <c r="H9819">
        <v>0</v>
      </c>
      <c r="I9819">
        <v>11.4316</v>
      </c>
    </row>
    <row r="9820" spans="1:9" x14ac:dyDescent="0.25">
      <c r="A9820">
        <v>2310180078</v>
      </c>
      <c r="B9820" t="s">
        <v>2496</v>
      </c>
      <c r="C9820" t="s">
        <v>130</v>
      </c>
      <c r="D9820" t="s">
        <v>131</v>
      </c>
      <c r="E9820">
        <v>5.6</v>
      </c>
      <c r="F9820" t="s">
        <v>89</v>
      </c>
      <c r="G9820">
        <v>0</v>
      </c>
      <c r="H9820">
        <v>0</v>
      </c>
      <c r="I9820">
        <v>14.376785999999999</v>
      </c>
    </row>
    <row r="9821" spans="1:9" x14ac:dyDescent="0.25">
      <c r="A9821">
        <v>2310180078</v>
      </c>
      <c r="B9821" t="s">
        <v>2496</v>
      </c>
      <c r="C9821" t="s">
        <v>142</v>
      </c>
      <c r="D9821" t="s">
        <v>143</v>
      </c>
      <c r="E9821">
        <v>0</v>
      </c>
      <c r="F9821" t="s">
        <v>89</v>
      </c>
      <c r="G9821">
        <v>0</v>
      </c>
      <c r="H9821">
        <v>0</v>
      </c>
      <c r="I9821">
        <v>14.375757999999999</v>
      </c>
    </row>
    <row r="9822" spans="1:9" x14ac:dyDescent="0.25">
      <c r="A9822">
        <v>2310180078</v>
      </c>
      <c r="B9822" t="s">
        <v>2496</v>
      </c>
      <c r="C9822" t="s">
        <v>2150</v>
      </c>
      <c r="D9822" t="s">
        <v>2151</v>
      </c>
      <c r="E9822" s="1">
        <v>0</v>
      </c>
      <c r="F9822" t="s">
        <v>89</v>
      </c>
      <c r="G9822">
        <v>0</v>
      </c>
      <c r="H9822">
        <v>0</v>
      </c>
      <c r="I9822">
        <v>14.375999999999999</v>
      </c>
    </row>
    <row r="9823" spans="1:9" x14ac:dyDescent="0.25">
      <c r="A9823">
        <v>2310180079</v>
      </c>
      <c r="B9823" t="s">
        <v>2497</v>
      </c>
      <c r="C9823" t="s">
        <v>130</v>
      </c>
      <c r="D9823" t="s">
        <v>131</v>
      </c>
      <c r="E9823">
        <v>7</v>
      </c>
      <c r="F9823" t="s">
        <v>89</v>
      </c>
      <c r="G9823">
        <v>0</v>
      </c>
      <c r="H9823">
        <v>0</v>
      </c>
      <c r="I9823">
        <v>9.1885709999999996</v>
      </c>
    </row>
    <row r="9824" spans="1:9" x14ac:dyDescent="0.25">
      <c r="A9824">
        <v>2310180079</v>
      </c>
      <c r="B9824" t="s">
        <v>2497</v>
      </c>
      <c r="C9824" t="s">
        <v>142</v>
      </c>
      <c r="D9824" t="s">
        <v>143</v>
      </c>
      <c r="E9824">
        <v>0</v>
      </c>
      <c r="F9824" t="s">
        <v>89</v>
      </c>
      <c r="G9824">
        <v>0</v>
      </c>
      <c r="H9824">
        <v>0</v>
      </c>
      <c r="I9824">
        <v>9.1887640000000008</v>
      </c>
    </row>
    <row r="9825" spans="1:9" x14ac:dyDescent="0.25">
      <c r="A9825">
        <v>2310180079</v>
      </c>
      <c r="B9825" t="s">
        <v>2497</v>
      </c>
      <c r="C9825" t="s">
        <v>2150</v>
      </c>
      <c r="D9825" t="s">
        <v>2151</v>
      </c>
      <c r="E9825">
        <v>0</v>
      </c>
      <c r="F9825" t="s">
        <v>89</v>
      </c>
      <c r="G9825">
        <v>0</v>
      </c>
      <c r="H9825">
        <v>0</v>
      </c>
      <c r="I9825">
        <v>9.1883999999999997</v>
      </c>
    </row>
    <row r="9826" spans="1:9" x14ac:dyDescent="0.25">
      <c r="A9826">
        <v>2310180080</v>
      </c>
      <c r="B9826" t="s">
        <v>2498</v>
      </c>
      <c r="C9826" t="s">
        <v>130</v>
      </c>
      <c r="D9826" t="s">
        <v>131</v>
      </c>
      <c r="E9826">
        <v>6.1</v>
      </c>
      <c r="F9826" t="s">
        <v>89</v>
      </c>
      <c r="G9826">
        <v>0</v>
      </c>
      <c r="H9826">
        <v>0</v>
      </c>
      <c r="I9826">
        <v>11.059016</v>
      </c>
    </row>
    <row r="9827" spans="1:9" x14ac:dyDescent="0.25">
      <c r="A9827">
        <v>2310180080</v>
      </c>
      <c r="B9827" t="s">
        <v>2498</v>
      </c>
      <c r="C9827" t="s">
        <v>142</v>
      </c>
      <c r="D9827" t="s">
        <v>143</v>
      </c>
      <c r="E9827">
        <v>0</v>
      </c>
      <c r="F9827" t="s">
        <v>89</v>
      </c>
      <c r="G9827">
        <v>0</v>
      </c>
      <c r="H9827">
        <v>0</v>
      </c>
      <c r="I9827">
        <v>11.058</v>
      </c>
    </row>
    <row r="9828" spans="1:9" x14ac:dyDescent="0.25">
      <c r="A9828">
        <v>2310180080</v>
      </c>
      <c r="B9828" t="s">
        <v>2498</v>
      </c>
      <c r="C9828" t="s">
        <v>2150</v>
      </c>
      <c r="D9828" t="s">
        <v>2151</v>
      </c>
      <c r="E9828">
        <v>0</v>
      </c>
      <c r="F9828" t="s">
        <v>89</v>
      </c>
      <c r="G9828">
        <v>0</v>
      </c>
      <c r="H9828">
        <v>0</v>
      </c>
      <c r="I9828">
        <v>11.058400000000001</v>
      </c>
    </row>
    <row r="9829" spans="1:9" x14ac:dyDescent="0.25">
      <c r="A9829">
        <v>2310180081</v>
      </c>
      <c r="B9829" t="s">
        <v>2499</v>
      </c>
      <c r="C9829" t="s">
        <v>130</v>
      </c>
      <c r="D9829" t="s">
        <v>131</v>
      </c>
      <c r="E9829">
        <v>6</v>
      </c>
      <c r="F9829" t="s">
        <v>89</v>
      </c>
      <c r="G9829">
        <v>0</v>
      </c>
      <c r="H9829">
        <v>0</v>
      </c>
      <c r="I9829">
        <v>13.043333000000001</v>
      </c>
    </row>
    <row r="9830" spans="1:9" x14ac:dyDescent="0.25">
      <c r="A9830">
        <v>2310180081</v>
      </c>
      <c r="B9830" t="s">
        <v>2499</v>
      </c>
      <c r="C9830" t="s">
        <v>142</v>
      </c>
      <c r="D9830" t="s">
        <v>143</v>
      </c>
      <c r="E9830">
        <v>0</v>
      </c>
      <c r="F9830" t="s">
        <v>89</v>
      </c>
      <c r="G9830">
        <v>0</v>
      </c>
      <c r="H9830">
        <v>0</v>
      </c>
      <c r="I9830">
        <v>13.042157</v>
      </c>
    </row>
    <row r="9831" spans="1:9" x14ac:dyDescent="0.25">
      <c r="A9831">
        <v>2310180081</v>
      </c>
      <c r="B9831" t="s">
        <v>2499</v>
      </c>
      <c r="C9831" t="s">
        <v>2150</v>
      </c>
      <c r="D9831" t="s">
        <v>2151</v>
      </c>
      <c r="E9831">
        <v>0</v>
      </c>
      <c r="F9831" t="s">
        <v>89</v>
      </c>
      <c r="G9831">
        <v>0</v>
      </c>
      <c r="H9831">
        <v>0</v>
      </c>
      <c r="I9831" s="1">
        <v>13.0428</v>
      </c>
    </row>
    <row r="9832" spans="1:9" x14ac:dyDescent="0.25">
      <c r="A9832">
        <v>2310180082</v>
      </c>
      <c r="B9832" t="s">
        <v>2500</v>
      </c>
      <c r="C9832" t="s">
        <v>130</v>
      </c>
      <c r="D9832" t="s">
        <v>131</v>
      </c>
      <c r="E9832">
        <v>5.5</v>
      </c>
      <c r="F9832" t="s">
        <v>89</v>
      </c>
      <c r="G9832">
        <v>0</v>
      </c>
      <c r="H9832">
        <v>0</v>
      </c>
      <c r="I9832">
        <v>9.9290909999999997</v>
      </c>
    </row>
    <row r="9833" spans="1:9" x14ac:dyDescent="0.25">
      <c r="A9833">
        <v>2310180082</v>
      </c>
      <c r="B9833" t="s">
        <v>2500</v>
      </c>
      <c r="C9833" t="s">
        <v>142</v>
      </c>
      <c r="D9833" t="s">
        <v>143</v>
      </c>
      <c r="E9833">
        <v>0</v>
      </c>
      <c r="F9833" t="s">
        <v>89</v>
      </c>
      <c r="G9833">
        <v>0</v>
      </c>
      <c r="H9833">
        <v>0</v>
      </c>
      <c r="I9833">
        <v>9.9287130000000001</v>
      </c>
    </row>
    <row r="9834" spans="1:9" x14ac:dyDescent="0.25">
      <c r="A9834">
        <v>2310180082</v>
      </c>
      <c r="B9834" t="s">
        <v>2500</v>
      </c>
      <c r="C9834" t="s">
        <v>2150</v>
      </c>
      <c r="D9834" t="s">
        <v>2151</v>
      </c>
      <c r="E9834">
        <v>0</v>
      </c>
      <c r="F9834" t="s">
        <v>89</v>
      </c>
      <c r="G9834">
        <v>0</v>
      </c>
      <c r="H9834">
        <v>0</v>
      </c>
      <c r="I9834">
        <v>9.9288000000000007</v>
      </c>
    </row>
    <row r="9835" spans="1:9" x14ac:dyDescent="0.25">
      <c r="A9835">
        <v>2310180083</v>
      </c>
      <c r="B9835" t="s">
        <v>2501</v>
      </c>
      <c r="C9835" t="s">
        <v>130</v>
      </c>
      <c r="D9835" t="s">
        <v>131</v>
      </c>
      <c r="E9835">
        <v>7.2</v>
      </c>
      <c r="F9835" t="s">
        <v>89</v>
      </c>
      <c r="G9835">
        <v>0</v>
      </c>
      <c r="H9835">
        <v>0</v>
      </c>
      <c r="I9835">
        <v>14.372222000000001</v>
      </c>
    </row>
    <row r="9836" spans="1:9" x14ac:dyDescent="0.25">
      <c r="A9836">
        <v>2310180083</v>
      </c>
      <c r="B9836" t="s">
        <v>2501</v>
      </c>
      <c r="C9836" t="s">
        <v>142</v>
      </c>
      <c r="D9836" t="s">
        <v>143</v>
      </c>
      <c r="E9836">
        <v>0</v>
      </c>
      <c r="F9836" t="s">
        <v>89</v>
      </c>
      <c r="G9836">
        <v>0</v>
      </c>
      <c r="H9836">
        <v>0</v>
      </c>
      <c r="I9836">
        <v>14.371111000000001</v>
      </c>
    </row>
    <row r="9837" spans="1:9" x14ac:dyDescent="0.25">
      <c r="A9837">
        <v>2310180083</v>
      </c>
      <c r="B9837" t="s">
        <v>2501</v>
      </c>
      <c r="C9837" t="s">
        <v>2150</v>
      </c>
      <c r="D9837" t="s">
        <v>2151</v>
      </c>
      <c r="E9837">
        <v>0</v>
      </c>
      <c r="F9837" t="s">
        <v>89</v>
      </c>
      <c r="G9837">
        <v>0</v>
      </c>
      <c r="H9837">
        <v>0</v>
      </c>
      <c r="I9837">
        <v>14.371600000000001</v>
      </c>
    </row>
    <row r="9838" spans="1:9" x14ac:dyDescent="0.25">
      <c r="A9838">
        <v>2310180084</v>
      </c>
      <c r="B9838" t="s">
        <v>2502</v>
      </c>
      <c r="C9838" t="s">
        <v>130</v>
      </c>
      <c r="D9838" t="s">
        <v>131</v>
      </c>
      <c r="E9838">
        <v>5.8</v>
      </c>
      <c r="F9838" t="s">
        <v>89</v>
      </c>
      <c r="G9838">
        <v>0</v>
      </c>
      <c r="H9838">
        <v>0</v>
      </c>
      <c r="I9838">
        <v>13.548276</v>
      </c>
    </row>
    <row r="9839" spans="1:9" x14ac:dyDescent="0.25">
      <c r="A9839">
        <v>2310180084</v>
      </c>
      <c r="B9839" t="s">
        <v>2502</v>
      </c>
      <c r="C9839" t="s">
        <v>142</v>
      </c>
      <c r="D9839" t="s">
        <v>143</v>
      </c>
      <c r="E9839">
        <v>0</v>
      </c>
      <c r="F9839" t="s">
        <v>89</v>
      </c>
      <c r="G9839">
        <v>0</v>
      </c>
      <c r="H9839">
        <v>0</v>
      </c>
      <c r="I9839">
        <v>13.549505</v>
      </c>
    </row>
    <row r="9840" spans="1:9" x14ac:dyDescent="0.25">
      <c r="A9840">
        <v>2310180084</v>
      </c>
      <c r="B9840" t="s">
        <v>2502</v>
      </c>
      <c r="C9840" t="s">
        <v>2150</v>
      </c>
      <c r="D9840" t="s">
        <v>2151</v>
      </c>
      <c r="E9840">
        <v>0</v>
      </c>
      <c r="F9840" t="s">
        <v>89</v>
      </c>
      <c r="G9840">
        <v>0</v>
      </c>
      <c r="H9840">
        <v>0</v>
      </c>
      <c r="I9840">
        <v>13.5488</v>
      </c>
    </row>
    <row r="9841" spans="1:9" x14ac:dyDescent="0.25">
      <c r="A9841">
        <v>2310180085</v>
      </c>
      <c r="B9841" t="s">
        <v>2503</v>
      </c>
      <c r="C9841" t="s">
        <v>130</v>
      </c>
      <c r="D9841" t="s">
        <v>131</v>
      </c>
      <c r="E9841">
        <v>6.2</v>
      </c>
      <c r="F9841" t="s">
        <v>89</v>
      </c>
      <c r="G9841">
        <v>0</v>
      </c>
      <c r="H9841">
        <v>0</v>
      </c>
      <c r="I9841">
        <v>13.341934999999999</v>
      </c>
    </row>
    <row r="9842" spans="1:9" x14ac:dyDescent="0.25">
      <c r="A9842">
        <v>2310180085</v>
      </c>
      <c r="B9842" t="s">
        <v>2503</v>
      </c>
      <c r="C9842" t="s">
        <v>142</v>
      </c>
      <c r="D9842" t="s">
        <v>143</v>
      </c>
      <c r="E9842">
        <v>0</v>
      </c>
      <c r="F9842" t="s">
        <v>89</v>
      </c>
      <c r="G9842">
        <v>0</v>
      </c>
      <c r="H9842">
        <v>0</v>
      </c>
      <c r="I9842">
        <v>13.340999999999999</v>
      </c>
    </row>
    <row r="9843" spans="1:9" x14ac:dyDescent="0.25">
      <c r="A9843">
        <v>2310180085</v>
      </c>
      <c r="B9843" t="s">
        <v>2503</v>
      </c>
      <c r="C9843" t="s">
        <v>2150</v>
      </c>
      <c r="D9843" t="s">
        <v>2151</v>
      </c>
      <c r="E9843">
        <v>0</v>
      </c>
      <c r="F9843" t="s">
        <v>89</v>
      </c>
      <c r="G9843">
        <v>0</v>
      </c>
      <c r="H9843">
        <v>0</v>
      </c>
      <c r="I9843">
        <v>13.341200000000001</v>
      </c>
    </row>
    <row r="9844" spans="1:9" x14ac:dyDescent="0.25">
      <c r="A9844">
        <v>2310190035</v>
      </c>
      <c r="B9844" t="s">
        <v>2504</v>
      </c>
      <c r="C9844" t="s">
        <v>130</v>
      </c>
      <c r="D9844" t="s">
        <v>131</v>
      </c>
      <c r="E9844" s="1">
        <v>1021</v>
      </c>
      <c r="F9844" t="s">
        <v>36</v>
      </c>
      <c r="G9844">
        <v>0</v>
      </c>
      <c r="H9844">
        <v>0</v>
      </c>
      <c r="I9844">
        <v>0.28980400000000001</v>
      </c>
    </row>
    <row r="9845" spans="1:9" x14ac:dyDescent="0.25">
      <c r="A9845">
        <v>2310190035</v>
      </c>
      <c r="B9845" t="s">
        <v>2504</v>
      </c>
      <c r="C9845" t="s">
        <v>142</v>
      </c>
      <c r="D9845" t="s">
        <v>143</v>
      </c>
      <c r="E9845">
        <v>0</v>
      </c>
      <c r="F9845" t="s">
        <v>36</v>
      </c>
      <c r="G9845">
        <v>0</v>
      </c>
      <c r="H9845">
        <v>0</v>
      </c>
      <c r="I9845">
        <v>0.2898</v>
      </c>
    </row>
    <row r="9846" spans="1:9" x14ac:dyDescent="0.25">
      <c r="A9846">
        <v>2310190036</v>
      </c>
      <c r="B9846" t="s">
        <v>2505</v>
      </c>
      <c r="C9846" t="s">
        <v>130</v>
      </c>
      <c r="D9846" t="s">
        <v>131</v>
      </c>
      <c r="E9846" s="1">
        <v>1038</v>
      </c>
      <c r="F9846" t="s">
        <v>36</v>
      </c>
      <c r="G9846">
        <v>0</v>
      </c>
      <c r="H9846">
        <v>0</v>
      </c>
      <c r="I9846">
        <v>0.69515400000000005</v>
      </c>
    </row>
    <row r="9847" spans="1:9" x14ac:dyDescent="0.25">
      <c r="A9847">
        <v>2310190036</v>
      </c>
      <c r="B9847" t="s">
        <v>2505</v>
      </c>
      <c r="C9847" t="s">
        <v>142</v>
      </c>
      <c r="D9847" t="s">
        <v>143</v>
      </c>
      <c r="E9847">
        <v>0</v>
      </c>
      <c r="F9847" t="s">
        <v>36</v>
      </c>
      <c r="G9847">
        <v>0</v>
      </c>
      <c r="H9847">
        <v>0</v>
      </c>
      <c r="I9847">
        <v>0.69516299999999998</v>
      </c>
    </row>
    <row r="9848" spans="1:9" x14ac:dyDescent="0.25">
      <c r="A9848">
        <v>2310190089</v>
      </c>
      <c r="B9848" t="s">
        <v>2506</v>
      </c>
      <c r="C9848" t="s">
        <v>130</v>
      </c>
      <c r="D9848" t="s">
        <v>131</v>
      </c>
      <c r="E9848">
        <v>42</v>
      </c>
      <c r="F9848" t="s">
        <v>36</v>
      </c>
      <c r="G9848">
        <v>0</v>
      </c>
      <c r="H9848">
        <v>0</v>
      </c>
      <c r="I9848">
        <v>0.18904799999999999</v>
      </c>
    </row>
    <row r="9849" spans="1:9" x14ac:dyDescent="0.25">
      <c r="A9849">
        <v>2310190089</v>
      </c>
      <c r="B9849" t="s">
        <v>2506</v>
      </c>
      <c r="C9849" t="s">
        <v>142</v>
      </c>
      <c r="D9849" t="s">
        <v>143</v>
      </c>
      <c r="E9849">
        <v>0</v>
      </c>
      <c r="F9849" t="s">
        <v>36</v>
      </c>
      <c r="G9849">
        <v>0</v>
      </c>
      <c r="H9849">
        <v>0</v>
      </c>
      <c r="I9849">
        <v>0.189</v>
      </c>
    </row>
    <row r="9850" spans="1:9" x14ac:dyDescent="0.25">
      <c r="A9850">
        <v>2310190090</v>
      </c>
      <c r="B9850" t="s">
        <v>2507</v>
      </c>
      <c r="C9850" t="s">
        <v>130</v>
      </c>
      <c r="D9850" t="s">
        <v>131</v>
      </c>
      <c r="E9850">
        <v>205</v>
      </c>
      <c r="F9850" t="s">
        <v>36</v>
      </c>
      <c r="G9850">
        <v>0</v>
      </c>
      <c r="H9850">
        <v>0</v>
      </c>
      <c r="I9850">
        <v>0.18229300000000001</v>
      </c>
    </row>
    <row r="9851" spans="1:9" x14ac:dyDescent="0.25">
      <c r="A9851">
        <v>2310190091</v>
      </c>
      <c r="B9851" t="s">
        <v>2508</v>
      </c>
      <c r="C9851" t="s">
        <v>130</v>
      </c>
      <c r="D9851" t="s">
        <v>131</v>
      </c>
      <c r="E9851">
        <v>105</v>
      </c>
      <c r="F9851" t="s">
        <v>36</v>
      </c>
      <c r="G9851">
        <v>0</v>
      </c>
      <c r="H9851">
        <v>0</v>
      </c>
      <c r="I9851">
        <v>0.18590499999999999</v>
      </c>
    </row>
    <row r="9852" spans="1:9" x14ac:dyDescent="0.25">
      <c r="A9852">
        <v>2310190092</v>
      </c>
      <c r="B9852" t="s">
        <v>2509</v>
      </c>
      <c r="C9852" t="s">
        <v>130</v>
      </c>
      <c r="D9852" t="s">
        <v>131</v>
      </c>
      <c r="E9852" s="1">
        <v>1440</v>
      </c>
      <c r="F9852" t="s">
        <v>36</v>
      </c>
      <c r="G9852">
        <v>0</v>
      </c>
      <c r="H9852">
        <v>0</v>
      </c>
      <c r="I9852">
        <v>0.18525700000000001</v>
      </c>
    </row>
    <row r="9853" spans="1:9" x14ac:dyDescent="0.25">
      <c r="A9853">
        <v>2310190093</v>
      </c>
      <c r="B9853" t="s">
        <v>2510</v>
      </c>
      <c r="C9853" t="s">
        <v>130</v>
      </c>
      <c r="D9853" t="s">
        <v>131</v>
      </c>
      <c r="E9853">
        <v>15</v>
      </c>
      <c r="F9853" t="s">
        <v>36</v>
      </c>
      <c r="G9853">
        <v>0</v>
      </c>
      <c r="H9853">
        <v>0</v>
      </c>
      <c r="I9853">
        <v>0.185333</v>
      </c>
    </row>
    <row r="9854" spans="1:9" x14ac:dyDescent="0.25">
      <c r="A9854">
        <v>2310190095</v>
      </c>
      <c r="B9854" t="s">
        <v>2511</v>
      </c>
      <c r="C9854" t="s">
        <v>130</v>
      </c>
      <c r="D9854" t="s">
        <v>131</v>
      </c>
      <c r="E9854" s="1">
        <v>41</v>
      </c>
      <c r="F9854" t="s">
        <v>36</v>
      </c>
      <c r="G9854">
        <v>0</v>
      </c>
      <c r="H9854">
        <v>0</v>
      </c>
      <c r="I9854">
        <v>0.18634100000000001</v>
      </c>
    </row>
    <row r="9855" spans="1:9" x14ac:dyDescent="0.25">
      <c r="A9855">
        <v>2310190096</v>
      </c>
      <c r="B9855" t="s">
        <v>2512</v>
      </c>
      <c r="C9855" t="s">
        <v>130</v>
      </c>
      <c r="D9855" t="s">
        <v>131</v>
      </c>
      <c r="E9855" s="1">
        <v>995</v>
      </c>
      <c r="F9855" t="s">
        <v>36</v>
      </c>
      <c r="G9855">
        <v>0</v>
      </c>
      <c r="H9855">
        <v>0</v>
      </c>
      <c r="I9855">
        <v>0.185166</v>
      </c>
    </row>
    <row r="9856" spans="1:9" x14ac:dyDescent="0.25">
      <c r="A9856">
        <v>2310190097</v>
      </c>
      <c r="B9856" t="s">
        <v>2513</v>
      </c>
      <c r="C9856" t="s">
        <v>130</v>
      </c>
      <c r="D9856" t="s">
        <v>131</v>
      </c>
      <c r="E9856" s="1">
        <v>1350</v>
      </c>
      <c r="F9856" t="s">
        <v>36</v>
      </c>
      <c r="G9856">
        <v>0</v>
      </c>
      <c r="H9856">
        <v>0</v>
      </c>
      <c r="I9856">
        <v>0.19922200000000001</v>
      </c>
    </row>
    <row r="9857" spans="1:9" x14ac:dyDescent="0.25">
      <c r="A9857">
        <v>2310190098</v>
      </c>
      <c r="B9857" t="s">
        <v>2514</v>
      </c>
      <c r="C9857" t="s">
        <v>130</v>
      </c>
      <c r="D9857" t="s">
        <v>131</v>
      </c>
      <c r="E9857" s="1">
        <v>65</v>
      </c>
      <c r="F9857" t="s">
        <v>36</v>
      </c>
      <c r="G9857">
        <v>0</v>
      </c>
      <c r="H9857">
        <v>0</v>
      </c>
      <c r="I9857">
        <v>0.21738499999999999</v>
      </c>
    </row>
    <row r="9858" spans="1:9" x14ac:dyDescent="0.25">
      <c r="A9858">
        <v>2310190110</v>
      </c>
      <c r="B9858" t="s">
        <v>6798</v>
      </c>
      <c r="C9858" t="s">
        <v>130</v>
      </c>
      <c r="D9858" t="s">
        <v>131</v>
      </c>
      <c r="E9858" s="1">
        <v>5451</v>
      </c>
      <c r="F9858" t="s">
        <v>36</v>
      </c>
      <c r="G9858">
        <v>0</v>
      </c>
      <c r="H9858">
        <v>0</v>
      </c>
      <c r="I9858">
        <v>5.953E-2</v>
      </c>
    </row>
    <row r="9859" spans="1:9" x14ac:dyDescent="0.25">
      <c r="A9859">
        <v>2310190110</v>
      </c>
      <c r="B9859" t="s">
        <v>6798</v>
      </c>
      <c r="C9859" t="s">
        <v>142</v>
      </c>
      <c r="D9859" t="s">
        <v>143</v>
      </c>
      <c r="E9859">
        <v>0</v>
      </c>
      <c r="F9859" t="s">
        <v>36</v>
      </c>
      <c r="G9859">
        <v>0</v>
      </c>
      <c r="H9859">
        <v>0</v>
      </c>
      <c r="I9859">
        <v>5.953E-2</v>
      </c>
    </row>
    <row r="9860" spans="1:9" x14ac:dyDescent="0.25">
      <c r="A9860">
        <v>2310200021</v>
      </c>
      <c r="B9860" t="s">
        <v>6248</v>
      </c>
      <c r="C9860" t="s">
        <v>8706</v>
      </c>
      <c r="D9860" t="s">
        <v>8707</v>
      </c>
      <c r="E9860" s="1">
        <v>54896</v>
      </c>
      <c r="F9860" t="s">
        <v>36</v>
      </c>
      <c r="G9860">
        <v>0</v>
      </c>
      <c r="H9860">
        <v>0</v>
      </c>
      <c r="I9860">
        <v>0.156559</v>
      </c>
    </row>
    <row r="9861" spans="1:9" x14ac:dyDescent="0.25">
      <c r="A9861">
        <v>2310200022</v>
      </c>
      <c r="B9861" t="s">
        <v>6262</v>
      </c>
      <c r="C9861" t="s">
        <v>8706</v>
      </c>
      <c r="D9861" t="s">
        <v>8707</v>
      </c>
      <c r="E9861" s="1">
        <v>41956</v>
      </c>
      <c r="F9861" t="s">
        <v>36</v>
      </c>
      <c r="G9861">
        <v>0</v>
      </c>
      <c r="H9861">
        <v>0</v>
      </c>
      <c r="I9861">
        <v>0.136708</v>
      </c>
    </row>
    <row r="9862" spans="1:9" x14ac:dyDescent="0.25">
      <c r="A9862">
        <v>2310200024</v>
      </c>
      <c r="B9862" t="s">
        <v>6261</v>
      </c>
      <c r="C9862" t="s">
        <v>8706</v>
      </c>
      <c r="D9862" t="s">
        <v>8707</v>
      </c>
      <c r="E9862" s="1">
        <v>88046</v>
      </c>
      <c r="F9862" t="s">
        <v>36</v>
      </c>
      <c r="G9862">
        <v>0</v>
      </c>
      <c r="H9862">
        <v>0</v>
      </c>
      <c r="I9862">
        <v>0.13885500000000001</v>
      </c>
    </row>
    <row r="9863" spans="1:9" x14ac:dyDescent="0.25">
      <c r="A9863">
        <v>2310210010</v>
      </c>
      <c r="B9863" t="s">
        <v>2515</v>
      </c>
      <c r="C9863" t="s">
        <v>130</v>
      </c>
      <c r="D9863" t="s">
        <v>131</v>
      </c>
      <c r="E9863" s="1">
        <v>2690</v>
      </c>
      <c r="F9863" t="s">
        <v>36</v>
      </c>
      <c r="G9863">
        <v>0</v>
      </c>
      <c r="H9863">
        <v>0</v>
      </c>
      <c r="I9863">
        <v>0.13245000000000001</v>
      </c>
    </row>
    <row r="9864" spans="1:9" x14ac:dyDescent="0.25">
      <c r="A9864">
        <v>2310210010</v>
      </c>
      <c r="B9864" t="s">
        <v>2515</v>
      </c>
      <c r="C9864" t="s">
        <v>142</v>
      </c>
      <c r="D9864" t="s">
        <v>143</v>
      </c>
      <c r="E9864">
        <v>0</v>
      </c>
      <c r="F9864" t="s">
        <v>36</v>
      </c>
      <c r="G9864">
        <v>0</v>
      </c>
      <c r="H9864">
        <v>0</v>
      </c>
      <c r="I9864">
        <v>0.13245000000000001</v>
      </c>
    </row>
    <row r="9865" spans="1:9" x14ac:dyDescent="0.25">
      <c r="A9865">
        <v>2310210082</v>
      </c>
      <c r="B9865" t="s">
        <v>2516</v>
      </c>
      <c r="C9865" t="s">
        <v>130</v>
      </c>
      <c r="D9865" t="s">
        <v>131</v>
      </c>
      <c r="E9865">
        <v>128</v>
      </c>
      <c r="F9865" t="s">
        <v>36</v>
      </c>
      <c r="G9865">
        <v>0</v>
      </c>
      <c r="H9865">
        <v>0</v>
      </c>
      <c r="I9865">
        <v>0.11242199999999999</v>
      </c>
    </row>
    <row r="9866" spans="1:9" x14ac:dyDescent="0.25">
      <c r="A9866">
        <v>2310210083</v>
      </c>
      <c r="B9866" t="s">
        <v>2517</v>
      </c>
      <c r="C9866" t="s">
        <v>130</v>
      </c>
      <c r="D9866" t="s">
        <v>131</v>
      </c>
      <c r="E9866">
        <v>120</v>
      </c>
      <c r="F9866" t="s">
        <v>36</v>
      </c>
      <c r="G9866">
        <v>0</v>
      </c>
      <c r="H9866">
        <v>0</v>
      </c>
      <c r="I9866">
        <v>0.112417</v>
      </c>
    </row>
    <row r="9867" spans="1:9" x14ac:dyDescent="0.25">
      <c r="A9867">
        <v>2310210084</v>
      </c>
      <c r="B9867" t="s">
        <v>2518</v>
      </c>
      <c r="C9867" t="s">
        <v>130</v>
      </c>
      <c r="D9867" t="s">
        <v>131</v>
      </c>
      <c r="E9867">
        <v>157</v>
      </c>
      <c r="F9867" t="s">
        <v>36</v>
      </c>
      <c r="G9867">
        <v>0</v>
      </c>
      <c r="H9867">
        <v>0</v>
      </c>
      <c r="I9867">
        <v>0.11242000000000001</v>
      </c>
    </row>
    <row r="9868" spans="1:9" x14ac:dyDescent="0.25">
      <c r="A9868">
        <v>2310210085</v>
      </c>
      <c r="B9868" t="s">
        <v>2519</v>
      </c>
      <c r="C9868" t="s">
        <v>130</v>
      </c>
      <c r="D9868" t="s">
        <v>131</v>
      </c>
      <c r="E9868">
        <v>125</v>
      </c>
      <c r="F9868" t="s">
        <v>36</v>
      </c>
      <c r="G9868">
        <v>0</v>
      </c>
      <c r="H9868">
        <v>0</v>
      </c>
      <c r="I9868">
        <v>0.1124</v>
      </c>
    </row>
    <row r="9869" spans="1:9" x14ac:dyDescent="0.25">
      <c r="A9869">
        <v>2310210086</v>
      </c>
      <c r="B9869" t="s">
        <v>2520</v>
      </c>
      <c r="C9869" t="s">
        <v>130</v>
      </c>
      <c r="D9869" t="s">
        <v>131</v>
      </c>
      <c r="E9869">
        <v>112</v>
      </c>
      <c r="F9869" t="s">
        <v>36</v>
      </c>
      <c r="G9869">
        <v>0</v>
      </c>
      <c r="H9869">
        <v>0</v>
      </c>
      <c r="I9869">
        <v>0.112411</v>
      </c>
    </row>
    <row r="9870" spans="1:9" x14ac:dyDescent="0.25">
      <c r="A9870">
        <v>2310210087</v>
      </c>
      <c r="B9870" t="s">
        <v>2521</v>
      </c>
      <c r="C9870" t="s">
        <v>130</v>
      </c>
      <c r="D9870" t="s">
        <v>131</v>
      </c>
      <c r="E9870">
        <v>128</v>
      </c>
      <c r="F9870" t="s">
        <v>36</v>
      </c>
      <c r="G9870">
        <v>0</v>
      </c>
      <c r="H9870">
        <v>0</v>
      </c>
      <c r="I9870">
        <v>0.11242199999999999</v>
      </c>
    </row>
    <row r="9871" spans="1:9" x14ac:dyDescent="0.25">
      <c r="A9871">
        <v>2310210088</v>
      </c>
      <c r="B9871" t="s">
        <v>2522</v>
      </c>
      <c r="C9871" t="s">
        <v>130</v>
      </c>
      <c r="D9871" t="s">
        <v>131</v>
      </c>
      <c r="E9871">
        <v>112</v>
      </c>
      <c r="F9871" t="s">
        <v>36</v>
      </c>
      <c r="G9871">
        <v>0</v>
      </c>
      <c r="H9871">
        <v>0</v>
      </c>
      <c r="I9871">
        <v>0.112411</v>
      </c>
    </row>
    <row r="9872" spans="1:9" x14ac:dyDescent="0.25">
      <c r="A9872">
        <v>2310210089</v>
      </c>
      <c r="B9872" t="s">
        <v>2523</v>
      </c>
      <c r="C9872" t="s">
        <v>130</v>
      </c>
      <c r="D9872" t="s">
        <v>131</v>
      </c>
      <c r="E9872">
        <v>110</v>
      </c>
      <c r="F9872" t="s">
        <v>36</v>
      </c>
      <c r="G9872">
        <v>0</v>
      </c>
      <c r="H9872">
        <v>0</v>
      </c>
      <c r="I9872">
        <v>0.112455</v>
      </c>
    </row>
    <row r="9873" spans="1:9" x14ac:dyDescent="0.25">
      <c r="A9873">
        <v>2310210090</v>
      </c>
      <c r="B9873" t="s">
        <v>2524</v>
      </c>
      <c r="C9873" t="s">
        <v>130</v>
      </c>
      <c r="D9873" t="s">
        <v>131</v>
      </c>
      <c r="E9873">
        <v>136</v>
      </c>
      <c r="F9873" t="s">
        <v>36</v>
      </c>
      <c r="G9873">
        <v>0</v>
      </c>
      <c r="H9873">
        <v>0</v>
      </c>
      <c r="I9873">
        <v>0.112426</v>
      </c>
    </row>
    <row r="9874" spans="1:9" x14ac:dyDescent="0.25">
      <c r="A9874">
        <v>2310210091</v>
      </c>
      <c r="B9874" t="s">
        <v>2525</v>
      </c>
      <c r="C9874" t="s">
        <v>130</v>
      </c>
      <c r="D9874" t="s">
        <v>131</v>
      </c>
      <c r="E9874">
        <v>130</v>
      </c>
      <c r="F9874" t="s">
        <v>36</v>
      </c>
      <c r="G9874">
        <v>0</v>
      </c>
      <c r="H9874">
        <v>0</v>
      </c>
      <c r="I9874">
        <v>0.11246200000000001</v>
      </c>
    </row>
    <row r="9875" spans="1:9" x14ac:dyDescent="0.25">
      <c r="A9875">
        <v>2310210092</v>
      </c>
      <c r="B9875" t="s">
        <v>2526</v>
      </c>
      <c r="C9875" t="s">
        <v>130</v>
      </c>
      <c r="D9875" t="s">
        <v>131</v>
      </c>
      <c r="E9875">
        <v>120</v>
      </c>
      <c r="F9875" t="s">
        <v>36</v>
      </c>
      <c r="G9875">
        <v>0</v>
      </c>
      <c r="H9875">
        <v>0</v>
      </c>
      <c r="I9875">
        <v>0.112417</v>
      </c>
    </row>
    <row r="9876" spans="1:9" x14ac:dyDescent="0.25">
      <c r="A9876">
        <v>2310210093</v>
      </c>
      <c r="B9876" t="s">
        <v>2527</v>
      </c>
      <c r="C9876" t="s">
        <v>130</v>
      </c>
      <c r="D9876" t="s">
        <v>131</v>
      </c>
      <c r="E9876" s="1">
        <v>116</v>
      </c>
      <c r="F9876" t="s">
        <v>36</v>
      </c>
      <c r="G9876">
        <v>0</v>
      </c>
      <c r="H9876">
        <v>0</v>
      </c>
      <c r="I9876">
        <v>0.112414</v>
      </c>
    </row>
    <row r="9877" spans="1:9" x14ac:dyDescent="0.25">
      <c r="A9877">
        <v>2310210127</v>
      </c>
      <c r="B9877" t="s">
        <v>19</v>
      </c>
      <c r="C9877" t="s">
        <v>130</v>
      </c>
      <c r="D9877" t="s">
        <v>131</v>
      </c>
      <c r="E9877" s="1">
        <v>56787</v>
      </c>
      <c r="F9877" t="s">
        <v>36</v>
      </c>
      <c r="G9877">
        <v>0</v>
      </c>
      <c r="H9877">
        <v>0</v>
      </c>
      <c r="I9877">
        <v>0.144623</v>
      </c>
    </row>
    <row r="9878" spans="1:9" x14ac:dyDescent="0.25">
      <c r="A9878">
        <v>2310210127</v>
      </c>
      <c r="B9878" t="s">
        <v>19</v>
      </c>
      <c r="C9878" t="s">
        <v>142</v>
      </c>
      <c r="D9878" t="s">
        <v>143</v>
      </c>
      <c r="E9878">
        <v>0</v>
      </c>
      <c r="F9878" t="s">
        <v>36</v>
      </c>
      <c r="G9878">
        <v>0</v>
      </c>
      <c r="H9878">
        <v>0</v>
      </c>
      <c r="I9878">
        <v>0.144566</v>
      </c>
    </row>
    <row r="9879" spans="1:9" x14ac:dyDescent="0.25">
      <c r="A9879">
        <v>2310210128</v>
      </c>
      <c r="B9879" t="s">
        <v>21</v>
      </c>
      <c r="C9879" t="s">
        <v>130</v>
      </c>
      <c r="D9879" t="s">
        <v>131</v>
      </c>
      <c r="E9879" s="1">
        <v>40264</v>
      </c>
      <c r="F9879" t="s">
        <v>36</v>
      </c>
      <c r="G9879">
        <v>0</v>
      </c>
      <c r="H9879">
        <v>0</v>
      </c>
      <c r="I9879">
        <v>0.122131</v>
      </c>
    </row>
    <row r="9880" spans="1:9" x14ac:dyDescent="0.25">
      <c r="A9880">
        <v>2310210128</v>
      </c>
      <c r="B9880" t="s">
        <v>21</v>
      </c>
      <c r="C9880" t="s">
        <v>142</v>
      </c>
      <c r="D9880" t="s">
        <v>143</v>
      </c>
      <c r="E9880">
        <v>0</v>
      </c>
      <c r="F9880" t="s">
        <v>36</v>
      </c>
      <c r="G9880">
        <v>0</v>
      </c>
      <c r="H9880">
        <v>0</v>
      </c>
      <c r="I9880">
        <v>0.12213</v>
      </c>
    </row>
    <row r="9881" spans="1:9" x14ac:dyDescent="0.25">
      <c r="A9881">
        <v>2310210129</v>
      </c>
      <c r="B9881" t="s">
        <v>22</v>
      </c>
      <c r="C9881" t="s">
        <v>130</v>
      </c>
      <c r="D9881" t="s">
        <v>131</v>
      </c>
      <c r="E9881" s="1">
        <v>49124</v>
      </c>
      <c r="F9881" t="s">
        <v>36</v>
      </c>
      <c r="G9881">
        <v>0</v>
      </c>
      <c r="H9881">
        <v>0</v>
      </c>
      <c r="I9881">
        <v>0.112733</v>
      </c>
    </row>
    <row r="9882" spans="1:9" x14ac:dyDescent="0.25">
      <c r="A9882">
        <v>2310210129</v>
      </c>
      <c r="B9882" t="s">
        <v>22</v>
      </c>
      <c r="C9882" t="s">
        <v>142</v>
      </c>
      <c r="D9882" t="s">
        <v>143</v>
      </c>
      <c r="E9882">
        <v>0</v>
      </c>
      <c r="F9882" t="s">
        <v>36</v>
      </c>
      <c r="G9882">
        <v>0</v>
      </c>
      <c r="H9882">
        <v>0</v>
      </c>
      <c r="I9882">
        <v>0.112721</v>
      </c>
    </row>
    <row r="9883" spans="1:9" x14ac:dyDescent="0.25">
      <c r="A9883">
        <v>2310210130</v>
      </c>
      <c r="B9883" t="s">
        <v>23</v>
      </c>
      <c r="C9883" t="s">
        <v>130</v>
      </c>
      <c r="D9883" t="s">
        <v>131</v>
      </c>
      <c r="E9883" s="1">
        <v>51382</v>
      </c>
      <c r="F9883" t="s">
        <v>36</v>
      </c>
      <c r="G9883">
        <v>0</v>
      </c>
      <c r="H9883">
        <v>0</v>
      </c>
      <c r="I9883">
        <v>0.121838</v>
      </c>
    </row>
    <row r="9884" spans="1:9" x14ac:dyDescent="0.25">
      <c r="A9884">
        <v>2310210130</v>
      </c>
      <c r="B9884" t="s">
        <v>23</v>
      </c>
      <c r="C9884" t="s">
        <v>142</v>
      </c>
      <c r="D9884" t="s">
        <v>143</v>
      </c>
      <c r="E9884">
        <v>0</v>
      </c>
      <c r="F9884" t="s">
        <v>36</v>
      </c>
      <c r="G9884">
        <v>0</v>
      </c>
      <c r="H9884">
        <v>0</v>
      </c>
      <c r="I9884">
        <v>0.12163300000000001</v>
      </c>
    </row>
    <row r="9885" spans="1:9" x14ac:dyDescent="0.25">
      <c r="A9885">
        <v>2310210131</v>
      </c>
      <c r="B9885" t="s">
        <v>24</v>
      </c>
      <c r="C9885" t="s">
        <v>130</v>
      </c>
      <c r="D9885" t="s">
        <v>131</v>
      </c>
      <c r="E9885" s="1">
        <v>49828</v>
      </c>
      <c r="F9885" t="s">
        <v>36</v>
      </c>
      <c r="G9885">
        <v>0</v>
      </c>
      <c r="H9885">
        <v>0</v>
      </c>
      <c r="I9885">
        <v>0.119348</v>
      </c>
    </row>
    <row r="9886" spans="1:9" x14ac:dyDescent="0.25">
      <c r="A9886">
        <v>2310210131</v>
      </c>
      <c r="B9886" t="s">
        <v>24</v>
      </c>
      <c r="C9886" t="s">
        <v>142</v>
      </c>
      <c r="D9886" t="s">
        <v>143</v>
      </c>
      <c r="E9886">
        <v>0</v>
      </c>
      <c r="F9886" t="s">
        <v>36</v>
      </c>
      <c r="G9886">
        <v>0</v>
      </c>
      <c r="H9886">
        <v>0</v>
      </c>
      <c r="I9886">
        <v>0.118518</v>
      </c>
    </row>
    <row r="9887" spans="1:9" x14ac:dyDescent="0.25">
      <c r="A9887">
        <v>2310210132</v>
      </c>
      <c r="B9887" t="s">
        <v>25</v>
      </c>
      <c r="C9887" t="s">
        <v>130</v>
      </c>
      <c r="D9887" t="s">
        <v>131</v>
      </c>
      <c r="E9887" s="1">
        <v>55012</v>
      </c>
      <c r="F9887" t="s">
        <v>36</v>
      </c>
      <c r="G9887">
        <v>0</v>
      </c>
      <c r="H9887">
        <v>0</v>
      </c>
      <c r="I9887">
        <v>0.11821</v>
      </c>
    </row>
    <row r="9888" spans="1:9" x14ac:dyDescent="0.25">
      <c r="A9888">
        <v>2310210132</v>
      </c>
      <c r="B9888" t="s">
        <v>25</v>
      </c>
      <c r="C9888" t="s">
        <v>142</v>
      </c>
      <c r="D9888" t="s">
        <v>143</v>
      </c>
      <c r="E9888">
        <v>0</v>
      </c>
      <c r="F9888" t="s">
        <v>36</v>
      </c>
      <c r="G9888">
        <v>0</v>
      </c>
      <c r="H9888">
        <v>0</v>
      </c>
      <c r="I9888">
        <v>0.11821</v>
      </c>
    </row>
    <row r="9889" spans="1:9" x14ac:dyDescent="0.25">
      <c r="A9889">
        <v>2310210133</v>
      </c>
      <c r="B9889" t="s">
        <v>26</v>
      </c>
      <c r="C9889" t="s">
        <v>130</v>
      </c>
      <c r="D9889" t="s">
        <v>131</v>
      </c>
      <c r="E9889" s="1">
        <v>100853</v>
      </c>
      <c r="F9889" t="s">
        <v>36</v>
      </c>
      <c r="G9889">
        <v>0</v>
      </c>
      <c r="H9889">
        <v>0</v>
      </c>
      <c r="I9889">
        <v>0.122997</v>
      </c>
    </row>
    <row r="9890" spans="1:9" x14ac:dyDescent="0.25">
      <c r="A9890">
        <v>2310210133</v>
      </c>
      <c r="B9890" t="s">
        <v>26</v>
      </c>
      <c r="C9890" t="s">
        <v>142</v>
      </c>
      <c r="D9890" t="s">
        <v>143</v>
      </c>
      <c r="E9890">
        <v>0</v>
      </c>
      <c r="F9890" t="s">
        <v>36</v>
      </c>
      <c r="G9890">
        <v>0</v>
      </c>
      <c r="H9890">
        <v>0</v>
      </c>
      <c r="I9890">
        <v>0.12606899999999999</v>
      </c>
    </row>
    <row r="9891" spans="1:9" x14ac:dyDescent="0.25">
      <c r="A9891">
        <v>2310210134</v>
      </c>
      <c r="B9891" t="s">
        <v>27</v>
      </c>
      <c r="C9891" t="s">
        <v>130</v>
      </c>
      <c r="D9891" t="s">
        <v>131</v>
      </c>
      <c r="E9891" s="1">
        <v>41295</v>
      </c>
      <c r="F9891" t="s">
        <v>36</v>
      </c>
      <c r="G9891">
        <v>0</v>
      </c>
      <c r="H9891">
        <v>0</v>
      </c>
      <c r="I9891">
        <v>0.123891</v>
      </c>
    </row>
    <row r="9892" spans="1:9" x14ac:dyDescent="0.25">
      <c r="A9892">
        <v>2310210134</v>
      </c>
      <c r="B9892" t="s">
        <v>27</v>
      </c>
      <c r="C9892" t="s">
        <v>142</v>
      </c>
      <c r="D9892" t="s">
        <v>143</v>
      </c>
      <c r="E9892">
        <v>0</v>
      </c>
      <c r="F9892" t="s">
        <v>36</v>
      </c>
      <c r="G9892">
        <v>0</v>
      </c>
      <c r="H9892">
        <v>0</v>
      </c>
      <c r="I9892">
        <v>0.12389</v>
      </c>
    </row>
    <row r="9893" spans="1:9" x14ac:dyDescent="0.25">
      <c r="A9893">
        <v>2310210135</v>
      </c>
      <c r="B9893" t="s">
        <v>28</v>
      </c>
      <c r="C9893" t="s">
        <v>130</v>
      </c>
      <c r="D9893" t="s">
        <v>131</v>
      </c>
      <c r="E9893" s="1">
        <v>52520</v>
      </c>
      <c r="F9893" t="s">
        <v>36</v>
      </c>
      <c r="G9893">
        <v>0</v>
      </c>
      <c r="H9893">
        <v>0</v>
      </c>
      <c r="I9893">
        <v>0.12482799999999999</v>
      </c>
    </row>
    <row r="9894" spans="1:9" x14ac:dyDescent="0.25">
      <c r="A9894">
        <v>2310210135</v>
      </c>
      <c r="B9894" t="s">
        <v>28</v>
      </c>
      <c r="C9894" t="s">
        <v>142</v>
      </c>
      <c r="D9894" t="s">
        <v>143</v>
      </c>
      <c r="E9894">
        <v>0</v>
      </c>
      <c r="F9894" t="s">
        <v>36</v>
      </c>
      <c r="G9894">
        <v>0</v>
      </c>
      <c r="H9894">
        <v>0</v>
      </c>
      <c r="I9894">
        <v>0.12553</v>
      </c>
    </row>
    <row r="9895" spans="1:9" x14ac:dyDescent="0.25">
      <c r="A9895">
        <v>2310210136</v>
      </c>
      <c r="B9895" t="s">
        <v>29</v>
      </c>
      <c r="C9895" t="s">
        <v>130</v>
      </c>
      <c r="D9895" t="s">
        <v>131</v>
      </c>
      <c r="E9895" s="1">
        <v>55035</v>
      </c>
      <c r="F9895" t="s">
        <v>36</v>
      </c>
      <c r="G9895">
        <v>0</v>
      </c>
      <c r="H9895">
        <v>0</v>
      </c>
      <c r="I9895">
        <v>0.114786</v>
      </c>
    </row>
    <row r="9896" spans="1:9" x14ac:dyDescent="0.25">
      <c r="A9896">
        <v>2310210136</v>
      </c>
      <c r="B9896" t="s">
        <v>29</v>
      </c>
      <c r="C9896" t="s">
        <v>142</v>
      </c>
      <c r="D9896" t="s">
        <v>143</v>
      </c>
      <c r="E9896">
        <v>0</v>
      </c>
      <c r="F9896" t="s">
        <v>36</v>
      </c>
      <c r="G9896">
        <v>0</v>
      </c>
      <c r="H9896">
        <v>0</v>
      </c>
      <c r="I9896">
        <v>0.114284</v>
      </c>
    </row>
    <row r="9897" spans="1:9" x14ac:dyDescent="0.25">
      <c r="A9897">
        <v>2310210137</v>
      </c>
      <c r="B9897" t="s">
        <v>30</v>
      </c>
      <c r="C9897" t="s">
        <v>130</v>
      </c>
      <c r="D9897" t="s">
        <v>131</v>
      </c>
      <c r="E9897" s="1">
        <v>55252</v>
      </c>
      <c r="F9897" t="s">
        <v>36</v>
      </c>
      <c r="G9897">
        <v>0</v>
      </c>
      <c r="H9897">
        <v>0</v>
      </c>
      <c r="I9897">
        <v>0.111751</v>
      </c>
    </row>
    <row r="9898" spans="1:9" x14ac:dyDescent="0.25">
      <c r="A9898">
        <v>2310210137</v>
      </c>
      <c r="B9898" t="s">
        <v>30</v>
      </c>
      <c r="C9898" t="s">
        <v>142</v>
      </c>
      <c r="D9898" t="s">
        <v>143</v>
      </c>
      <c r="E9898">
        <v>0</v>
      </c>
      <c r="F9898" t="s">
        <v>36</v>
      </c>
      <c r="G9898">
        <v>0</v>
      </c>
      <c r="H9898">
        <v>0</v>
      </c>
      <c r="I9898">
        <v>0.110627</v>
      </c>
    </row>
    <row r="9899" spans="1:9" x14ac:dyDescent="0.25">
      <c r="A9899">
        <v>2310210138</v>
      </c>
      <c r="B9899" t="s">
        <v>31</v>
      </c>
      <c r="C9899" t="s">
        <v>130</v>
      </c>
      <c r="D9899" t="s">
        <v>131</v>
      </c>
      <c r="E9899" s="1">
        <v>58135</v>
      </c>
      <c r="F9899" t="s">
        <v>36</v>
      </c>
      <c r="G9899">
        <v>0</v>
      </c>
      <c r="H9899">
        <v>0</v>
      </c>
      <c r="I9899">
        <v>0.14832500000000001</v>
      </c>
    </row>
    <row r="9900" spans="1:9" x14ac:dyDescent="0.25">
      <c r="A9900">
        <v>2310210138</v>
      </c>
      <c r="B9900" t="s">
        <v>31</v>
      </c>
      <c r="C9900" t="s">
        <v>142</v>
      </c>
      <c r="D9900" t="s">
        <v>143</v>
      </c>
      <c r="E9900">
        <v>0</v>
      </c>
      <c r="F9900" t="s">
        <v>36</v>
      </c>
      <c r="G9900">
        <v>0</v>
      </c>
      <c r="H9900">
        <v>0</v>
      </c>
      <c r="I9900">
        <v>0.15475900000000001</v>
      </c>
    </row>
    <row r="9901" spans="1:9" x14ac:dyDescent="0.25">
      <c r="A9901">
        <v>2310210149</v>
      </c>
      <c r="B9901" t="s">
        <v>2528</v>
      </c>
      <c r="C9901" t="s">
        <v>130</v>
      </c>
      <c r="D9901" t="s">
        <v>131</v>
      </c>
      <c r="E9901" s="1">
        <v>7437</v>
      </c>
      <c r="F9901" t="s">
        <v>36</v>
      </c>
      <c r="G9901">
        <v>0</v>
      </c>
      <c r="H9901">
        <v>0</v>
      </c>
      <c r="I9901">
        <v>0.23416300000000001</v>
      </c>
    </row>
    <row r="9902" spans="1:9" x14ac:dyDescent="0.25">
      <c r="A9902">
        <v>2310210149</v>
      </c>
      <c r="B9902" t="s">
        <v>2528</v>
      </c>
      <c r="C9902" t="s">
        <v>142</v>
      </c>
      <c r="D9902" t="s">
        <v>143</v>
      </c>
      <c r="E9902">
        <v>0</v>
      </c>
      <c r="F9902" t="s">
        <v>36</v>
      </c>
      <c r="G9902">
        <v>0</v>
      </c>
      <c r="H9902">
        <v>0</v>
      </c>
      <c r="I9902">
        <v>0.23416200000000001</v>
      </c>
    </row>
    <row r="9903" spans="1:9" x14ac:dyDescent="0.25">
      <c r="A9903">
        <v>2310210150</v>
      </c>
      <c r="B9903" t="s">
        <v>2529</v>
      </c>
      <c r="C9903" t="s">
        <v>130</v>
      </c>
      <c r="D9903" t="s">
        <v>131</v>
      </c>
      <c r="E9903" s="1">
        <v>23085</v>
      </c>
      <c r="F9903" t="s">
        <v>36</v>
      </c>
      <c r="G9903">
        <v>0</v>
      </c>
      <c r="H9903">
        <v>0</v>
      </c>
      <c r="I9903">
        <v>0.25436799999999998</v>
      </c>
    </row>
    <row r="9904" spans="1:9" x14ac:dyDescent="0.25">
      <c r="A9904">
        <v>2310210150</v>
      </c>
      <c r="B9904" t="s">
        <v>2529</v>
      </c>
      <c r="C9904" t="s">
        <v>142</v>
      </c>
      <c r="D9904" t="s">
        <v>143</v>
      </c>
      <c r="E9904">
        <v>0</v>
      </c>
      <c r="F9904" t="s">
        <v>36</v>
      </c>
      <c r="G9904">
        <v>0</v>
      </c>
      <c r="H9904">
        <v>0</v>
      </c>
      <c r="I9904">
        <v>0.25406899999999999</v>
      </c>
    </row>
    <row r="9905" spans="1:9" x14ac:dyDescent="0.25">
      <c r="A9905">
        <v>2310210151</v>
      </c>
      <c r="B9905" t="s">
        <v>2530</v>
      </c>
      <c r="C9905" t="s">
        <v>130</v>
      </c>
      <c r="D9905" t="s">
        <v>131</v>
      </c>
      <c r="E9905" s="1">
        <v>5908</v>
      </c>
      <c r="F9905" t="s">
        <v>36</v>
      </c>
      <c r="G9905">
        <v>0</v>
      </c>
      <c r="H9905">
        <v>0</v>
      </c>
      <c r="I9905">
        <v>0.23669799999999999</v>
      </c>
    </row>
    <row r="9906" spans="1:9" x14ac:dyDescent="0.25">
      <c r="A9906">
        <v>2310210151</v>
      </c>
      <c r="B9906" t="s">
        <v>2530</v>
      </c>
      <c r="C9906" t="s">
        <v>142</v>
      </c>
      <c r="D9906" t="s">
        <v>143</v>
      </c>
      <c r="E9906">
        <v>0</v>
      </c>
      <c r="F9906" t="s">
        <v>36</v>
      </c>
      <c r="G9906">
        <v>0</v>
      </c>
      <c r="H9906">
        <v>0</v>
      </c>
      <c r="I9906">
        <v>0.23669999999999999</v>
      </c>
    </row>
    <row r="9907" spans="1:9" x14ac:dyDescent="0.25">
      <c r="A9907">
        <v>2310210152</v>
      </c>
      <c r="B9907" t="s">
        <v>2531</v>
      </c>
      <c r="C9907" t="s">
        <v>130</v>
      </c>
      <c r="D9907" t="s">
        <v>131</v>
      </c>
      <c r="E9907" s="1">
        <v>2325</v>
      </c>
      <c r="F9907" t="s">
        <v>36</v>
      </c>
      <c r="G9907">
        <v>0</v>
      </c>
      <c r="H9907">
        <v>0</v>
      </c>
      <c r="I9907">
        <v>0.222942</v>
      </c>
    </row>
    <row r="9908" spans="1:9" x14ac:dyDescent="0.25">
      <c r="A9908">
        <v>2310210152</v>
      </c>
      <c r="B9908" t="s">
        <v>2531</v>
      </c>
      <c r="C9908" t="s">
        <v>142</v>
      </c>
      <c r="D9908" t="s">
        <v>143</v>
      </c>
      <c r="E9908">
        <v>0</v>
      </c>
      <c r="F9908" t="s">
        <v>36</v>
      </c>
      <c r="G9908">
        <v>0</v>
      </c>
      <c r="H9908">
        <v>0</v>
      </c>
      <c r="I9908">
        <v>0.222937</v>
      </c>
    </row>
    <row r="9909" spans="1:9" x14ac:dyDescent="0.25">
      <c r="A9909">
        <v>2310210153</v>
      </c>
      <c r="B9909" t="s">
        <v>2532</v>
      </c>
      <c r="C9909" t="s">
        <v>130</v>
      </c>
      <c r="D9909" t="s">
        <v>131</v>
      </c>
      <c r="E9909" s="1">
        <v>22375</v>
      </c>
      <c r="F9909" t="s">
        <v>36</v>
      </c>
      <c r="G9909">
        <v>0</v>
      </c>
      <c r="H9909">
        <v>0</v>
      </c>
      <c r="I9909">
        <v>0.21659400000000001</v>
      </c>
    </row>
    <row r="9910" spans="1:9" x14ac:dyDescent="0.25">
      <c r="A9910">
        <v>2310210153</v>
      </c>
      <c r="B9910" t="s">
        <v>2532</v>
      </c>
      <c r="C9910" t="s">
        <v>142</v>
      </c>
      <c r="D9910" t="s">
        <v>143</v>
      </c>
      <c r="E9910">
        <v>0</v>
      </c>
      <c r="F9910" t="s">
        <v>36</v>
      </c>
      <c r="G9910">
        <v>0</v>
      </c>
      <c r="H9910">
        <v>0</v>
      </c>
      <c r="I9910">
        <v>0.216192</v>
      </c>
    </row>
    <row r="9911" spans="1:9" x14ac:dyDescent="0.25">
      <c r="A9911">
        <v>2310210154</v>
      </c>
      <c r="B9911" t="s">
        <v>2533</v>
      </c>
      <c r="C9911" t="s">
        <v>130</v>
      </c>
      <c r="D9911" t="s">
        <v>131</v>
      </c>
      <c r="E9911" s="1">
        <v>26827</v>
      </c>
      <c r="F9911" t="s">
        <v>36</v>
      </c>
      <c r="G9911">
        <v>0</v>
      </c>
      <c r="H9911">
        <v>0</v>
      </c>
      <c r="I9911">
        <v>0.241177</v>
      </c>
    </row>
    <row r="9912" spans="1:9" x14ac:dyDescent="0.25">
      <c r="A9912">
        <v>2310210154</v>
      </c>
      <c r="B9912" t="s">
        <v>2533</v>
      </c>
      <c r="C9912" t="s">
        <v>142</v>
      </c>
      <c r="D9912" t="s">
        <v>143</v>
      </c>
      <c r="E9912">
        <v>0</v>
      </c>
      <c r="F9912" t="s">
        <v>36</v>
      </c>
      <c r="G9912">
        <v>0</v>
      </c>
      <c r="H9912">
        <v>0</v>
      </c>
      <c r="I9912">
        <v>0.241177</v>
      </c>
    </row>
    <row r="9913" spans="1:9" x14ac:dyDescent="0.25">
      <c r="A9913">
        <v>2310210155</v>
      </c>
      <c r="B9913" t="s">
        <v>2534</v>
      </c>
      <c r="C9913" t="s">
        <v>130</v>
      </c>
      <c r="D9913" t="s">
        <v>131</v>
      </c>
      <c r="E9913">
        <v>758</v>
      </c>
      <c r="F9913" t="s">
        <v>36</v>
      </c>
      <c r="G9913">
        <v>0</v>
      </c>
      <c r="H9913">
        <v>0</v>
      </c>
      <c r="I9913">
        <v>0.222995</v>
      </c>
    </row>
    <row r="9914" spans="1:9" x14ac:dyDescent="0.25">
      <c r="A9914">
        <v>2310210155</v>
      </c>
      <c r="B9914" t="s">
        <v>2534</v>
      </c>
      <c r="C9914" t="s">
        <v>142</v>
      </c>
      <c r="D9914" t="s">
        <v>143</v>
      </c>
      <c r="E9914">
        <v>0</v>
      </c>
      <c r="F9914" t="s">
        <v>36</v>
      </c>
      <c r="G9914">
        <v>0</v>
      </c>
      <c r="H9914">
        <v>0</v>
      </c>
      <c r="I9914">
        <v>0.223001</v>
      </c>
    </row>
    <row r="9915" spans="1:9" x14ac:dyDescent="0.25">
      <c r="A9915">
        <v>2310210156</v>
      </c>
      <c r="B9915" t="s">
        <v>2535</v>
      </c>
      <c r="C9915" t="s">
        <v>130</v>
      </c>
      <c r="D9915" t="s">
        <v>131</v>
      </c>
      <c r="E9915" s="1">
        <v>10031</v>
      </c>
      <c r="F9915" t="s">
        <v>36</v>
      </c>
      <c r="G9915">
        <v>0</v>
      </c>
      <c r="H9915">
        <v>0</v>
      </c>
      <c r="I9915">
        <v>0.23572100000000001</v>
      </c>
    </row>
    <row r="9916" spans="1:9" x14ac:dyDescent="0.25">
      <c r="A9916">
        <v>2310210156</v>
      </c>
      <c r="B9916" t="s">
        <v>2535</v>
      </c>
      <c r="C9916" t="s">
        <v>142</v>
      </c>
      <c r="D9916" t="s">
        <v>143</v>
      </c>
      <c r="E9916">
        <v>0</v>
      </c>
      <c r="F9916" t="s">
        <v>36</v>
      </c>
      <c r="G9916">
        <v>0</v>
      </c>
      <c r="H9916">
        <v>0</v>
      </c>
      <c r="I9916">
        <v>0.23571900000000001</v>
      </c>
    </row>
    <row r="9917" spans="1:9" x14ac:dyDescent="0.25">
      <c r="A9917">
        <v>2310210157</v>
      </c>
      <c r="B9917" t="s">
        <v>2536</v>
      </c>
      <c r="C9917" t="s">
        <v>130</v>
      </c>
      <c r="D9917" t="s">
        <v>131</v>
      </c>
      <c r="E9917" s="1">
        <v>12362</v>
      </c>
      <c r="F9917" t="s">
        <v>36</v>
      </c>
      <c r="G9917">
        <v>0</v>
      </c>
      <c r="H9917">
        <v>0</v>
      </c>
      <c r="I9917">
        <v>0.24389</v>
      </c>
    </row>
    <row r="9918" spans="1:9" x14ac:dyDescent="0.25">
      <c r="A9918">
        <v>2310210157</v>
      </c>
      <c r="B9918" t="s">
        <v>2536</v>
      </c>
      <c r="C9918" t="s">
        <v>142</v>
      </c>
      <c r="D9918" t="s">
        <v>143</v>
      </c>
      <c r="E9918">
        <v>0</v>
      </c>
      <c r="F9918" t="s">
        <v>36</v>
      </c>
      <c r="G9918">
        <v>0</v>
      </c>
      <c r="H9918">
        <v>0</v>
      </c>
      <c r="I9918">
        <v>0.24388899999999999</v>
      </c>
    </row>
    <row r="9919" spans="1:9" x14ac:dyDescent="0.25">
      <c r="A9919">
        <v>2310210158</v>
      </c>
      <c r="B9919" t="s">
        <v>2537</v>
      </c>
      <c r="C9919" t="s">
        <v>130</v>
      </c>
      <c r="D9919" t="s">
        <v>131</v>
      </c>
      <c r="E9919" s="1">
        <v>19925</v>
      </c>
      <c r="F9919" t="s">
        <v>36</v>
      </c>
      <c r="G9919">
        <v>0</v>
      </c>
      <c r="H9919">
        <v>0</v>
      </c>
      <c r="I9919">
        <v>0.22963900000000001</v>
      </c>
    </row>
    <row r="9920" spans="1:9" x14ac:dyDescent="0.25">
      <c r="A9920">
        <v>2310210158</v>
      </c>
      <c r="B9920" t="s">
        <v>2537</v>
      </c>
      <c r="C9920" t="s">
        <v>142</v>
      </c>
      <c r="D9920" t="s">
        <v>143</v>
      </c>
      <c r="E9920">
        <v>0</v>
      </c>
      <c r="F9920" t="s">
        <v>36</v>
      </c>
      <c r="G9920">
        <v>0</v>
      </c>
      <c r="H9920">
        <v>0</v>
      </c>
      <c r="I9920">
        <v>0.22963900000000001</v>
      </c>
    </row>
    <row r="9921" spans="1:9" x14ac:dyDescent="0.25">
      <c r="A9921">
        <v>2310210159</v>
      </c>
      <c r="B9921" t="s">
        <v>2538</v>
      </c>
      <c r="C9921" t="s">
        <v>130</v>
      </c>
      <c r="D9921" t="s">
        <v>131</v>
      </c>
      <c r="E9921" s="1">
        <v>3956</v>
      </c>
      <c r="F9921" t="s">
        <v>36</v>
      </c>
      <c r="G9921">
        <v>0</v>
      </c>
      <c r="H9921">
        <v>0</v>
      </c>
      <c r="I9921">
        <v>0.22520999999999999</v>
      </c>
    </row>
    <row r="9922" spans="1:9" x14ac:dyDescent="0.25">
      <c r="A9922">
        <v>2310210159</v>
      </c>
      <c r="B9922" t="s">
        <v>2538</v>
      </c>
      <c r="C9922" t="s">
        <v>142</v>
      </c>
      <c r="D9922" t="s">
        <v>143</v>
      </c>
      <c r="E9922">
        <v>0</v>
      </c>
      <c r="F9922" t="s">
        <v>36</v>
      </c>
      <c r="G9922">
        <v>0</v>
      </c>
      <c r="H9922">
        <v>0</v>
      </c>
      <c r="I9922">
        <v>0.22521099999999999</v>
      </c>
    </row>
    <row r="9923" spans="1:9" x14ac:dyDescent="0.25">
      <c r="A9923">
        <v>2310210160</v>
      </c>
      <c r="B9923" t="s">
        <v>2539</v>
      </c>
      <c r="C9923" t="s">
        <v>130</v>
      </c>
      <c r="D9923" t="s">
        <v>131</v>
      </c>
      <c r="E9923" s="1">
        <v>18802</v>
      </c>
      <c r="F9923" t="s">
        <v>36</v>
      </c>
      <c r="G9923">
        <v>0</v>
      </c>
      <c r="H9923">
        <v>0</v>
      </c>
      <c r="I9923">
        <v>0.22573099999999999</v>
      </c>
    </row>
    <row r="9924" spans="1:9" x14ac:dyDescent="0.25">
      <c r="A9924">
        <v>2310210160</v>
      </c>
      <c r="B9924" t="s">
        <v>2539</v>
      </c>
      <c r="C9924" t="s">
        <v>142</v>
      </c>
      <c r="D9924" t="s">
        <v>143</v>
      </c>
      <c r="E9924">
        <v>0</v>
      </c>
      <c r="F9924" t="s">
        <v>36</v>
      </c>
      <c r="G9924">
        <v>0</v>
      </c>
      <c r="H9924">
        <v>0</v>
      </c>
      <c r="I9924">
        <v>0.22573199999999999</v>
      </c>
    </row>
    <row r="9925" spans="1:9" x14ac:dyDescent="0.25">
      <c r="A9925">
        <v>2310210161</v>
      </c>
      <c r="B9925" t="s">
        <v>2540</v>
      </c>
      <c r="C9925" t="s">
        <v>130</v>
      </c>
      <c r="D9925" t="s">
        <v>131</v>
      </c>
      <c r="E9925">
        <v>241</v>
      </c>
      <c r="F9925" t="s">
        <v>36</v>
      </c>
      <c r="G9925">
        <v>0</v>
      </c>
      <c r="H9925">
        <v>0</v>
      </c>
      <c r="I9925">
        <v>0.441162</v>
      </c>
    </row>
    <row r="9926" spans="1:9" x14ac:dyDescent="0.25">
      <c r="A9926">
        <v>2310210161</v>
      </c>
      <c r="B9926" t="s">
        <v>2540</v>
      </c>
      <c r="C9926" t="s">
        <v>142</v>
      </c>
      <c r="D9926" t="s">
        <v>143</v>
      </c>
      <c r="E9926">
        <v>0</v>
      </c>
      <c r="F9926" t="s">
        <v>36</v>
      </c>
      <c r="G9926">
        <v>0</v>
      </c>
      <c r="H9926">
        <v>0</v>
      </c>
      <c r="I9926">
        <v>0.44774399999999998</v>
      </c>
    </row>
    <row r="9927" spans="1:9" x14ac:dyDescent="0.25">
      <c r="A9927">
        <v>2310210162</v>
      </c>
      <c r="B9927" t="s">
        <v>2541</v>
      </c>
      <c r="C9927" t="s">
        <v>130</v>
      </c>
      <c r="D9927" t="s">
        <v>131</v>
      </c>
      <c r="E9927">
        <v>199</v>
      </c>
      <c r="F9927" t="s">
        <v>36</v>
      </c>
      <c r="G9927">
        <v>0</v>
      </c>
      <c r="H9927">
        <v>0</v>
      </c>
      <c r="I9927">
        <v>0.45628099999999999</v>
      </c>
    </row>
    <row r="9928" spans="1:9" x14ac:dyDescent="0.25">
      <c r="A9928">
        <v>2310210162</v>
      </c>
      <c r="B9928" t="s">
        <v>2541</v>
      </c>
      <c r="C9928" t="s">
        <v>142</v>
      </c>
      <c r="D9928" t="s">
        <v>143</v>
      </c>
      <c r="E9928">
        <v>0</v>
      </c>
      <c r="F9928" t="s">
        <v>36</v>
      </c>
      <c r="G9928">
        <v>0</v>
      </c>
      <c r="H9928">
        <v>0</v>
      </c>
      <c r="I9928">
        <v>0.47881200000000002</v>
      </c>
    </row>
    <row r="9929" spans="1:9" x14ac:dyDescent="0.25">
      <c r="A9929">
        <v>2310210163</v>
      </c>
      <c r="B9929" t="s">
        <v>2542</v>
      </c>
      <c r="C9929" t="s">
        <v>130</v>
      </c>
      <c r="D9929" t="s">
        <v>131</v>
      </c>
      <c r="E9929">
        <v>245</v>
      </c>
      <c r="F9929" t="s">
        <v>36</v>
      </c>
      <c r="G9929">
        <v>0</v>
      </c>
      <c r="H9929">
        <v>0</v>
      </c>
      <c r="I9929">
        <v>0.42669400000000002</v>
      </c>
    </row>
    <row r="9930" spans="1:9" x14ac:dyDescent="0.25">
      <c r="A9930">
        <v>2310210163</v>
      </c>
      <c r="B9930" t="s">
        <v>2542</v>
      </c>
      <c r="C9930" t="s">
        <v>142</v>
      </c>
      <c r="D9930" t="s">
        <v>143</v>
      </c>
      <c r="E9930">
        <v>0</v>
      </c>
      <c r="F9930" t="s">
        <v>36</v>
      </c>
      <c r="G9930">
        <v>0</v>
      </c>
      <c r="H9930">
        <v>0</v>
      </c>
      <c r="I9930">
        <v>0.42085899999999998</v>
      </c>
    </row>
    <row r="9931" spans="1:9" x14ac:dyDescent="0.25">
      <c r="A9931">
        <v>2310210164</v>
      </c>
      <c r="B9931" t="s">
        <v>2543</v>
      </c>
      <c r="C9931" t="s">
        <v>130</v>
      </c>
      <c r="D9931" t="s">
        <v>131</v>
      </c>
      <c r="E9931">
        <v>225</v>
      </c>
      <c r="F9931" t="s">
        <v>36</v>
      </c>
      <c r="G9931">
        <v>0</v>
      </c>
      <c r="H9931">
        <v>0</v>
      </c>
      <c r="I9931">
        <v>0.44137799999999999</v>
      </c>
    </row>
    <row r="9932" spans="1:9" x14ac:dyDescent="0.25">
      <c r="A9932">
        <v>2310210164</v>
      </c>
      <c r="B9932" t="s">
        <v>2543</v>
      </c>
      <c r="C9932" t="s">
        <v>142</v>
      </c>
      <c r="D9932" t="s">
        <v>143</v>
      </c>
      <c r="E9932">
        <v>0</v>
      </c>
      <c r="F9932" t="s">
        <v>36</v>
      </c>
      <c r="G9932">
        <v>0</v>
      </c>
      <c r="H9932">
        <v>0</v>
      </c>
      <c r="I9932">
        <v>0.44563799999999998</v>
      </c>
    </row>
    <row r="9933" spans="1:9" x14ac:dyDescent="0.25">
      <c r="A9933">
        <v>2310210165</v>
      </c>
      <c r="B9933" t="s">
        <v>2544</v>
      </c>
      <c r="C9933" t="s">
        <v>130</v>
      </c>
      <c r="D9933" t="s">
        <v>131</v>
      </c>
      <c r="E9933">
        <v>274</v>
      </c>
      <c r="F9933" t="s">
        <v>36</v>
      </c>
      <c r="G9933">
        <v>0</v>
      </c>
      <c r="H9933">
        <v>0</v>
      </c>
      <c r="I9933">
        <v>0.43131399999999998</v>
      </c>
    </row>
    <row r="9934" spans="1:9" x14ac:dyDescent="0.25">
      <c r="A9934">
        <v>2310210165</v>
      </c>
      <c r="B9934" t="s">
        <v>2544</v>
      </c>
      <c r="C9934" t="s">
        <v>142</v>
      </c>
      <c r="D9934" t="s">
        <v>143</v>
      </c>
      <c r="E9934">
        <v>0</v>
      </c>
      <c r="F9934" t="s">
        <v>36</v>
      </c>
      <c r="G9934">
        <v>0</v>
      </c>
      <c r="H9934">
        <v>0</v>
      </c>
      <c r="I9934">
        <v>0.43076599999999998</v>
      </c>
    </row>
    <row r="9935" spans="1:9" x14ac:dyDescent="0.25">
      <c r="A9935">
        <v>2310210166</v>
      </c>
      <c r="B9935" t="s">
        <v>2545</v>
      </c>
      <c r="C9935" t="s">
        <v>130</v>
      </c>
      <c r="D9935" t="s">
        <v>131</v>
      </c>
      <c r="E9935">
        <v>189</v>
      </c>
      <c r="F9935" t="s">
        <v>36</v>
      </c>
      <c r="G9935">
        <v>0</v>
      </c>
      <c r="H9935">
        <v>0</v>
      </c>
      <c r="I9935">
        <v>0.46814800000000001</v>
      </c>
    </row>
    <row r="9936" spans="1:9" x14ac:dyDescent="0.25">
      <c r="A9936">
        <v>2310210166</v>
      </c>
      <c r="B9936" t="s">
        <v>2545</v>
      </c>
      <c r="C9936" t="s">
        <v>142</v>
      </c>
      <c r="D9936" t="s">
        <v>143</v>
      </c>
      <c r="E9936">
        <v>0</v>
      </c>
      <c r="F9936" t="s">
        <v>36</v>
      </c>
      <c r="G9936">
        <v>0</v>
      </c>
      <c r="H9936">
        <v>0</v>
      </c>
      <c r="I9936" s="1">
        <v>0.508409</v>
      </c>
    </row>
    <row r="9937" spans="1:9" x14ac:dyDescent="0.25">
      <c r="A9937">
        <v>2310210167</v>
      </c>
      <c r="B9937" t="s">
        <v>2546</v>
      </c>
      <c r="C9937" t="s">
        <v>130</v>
      </c>
      <c r="D9937" t="s">
        <v>131</v>
      </c>
      <c r="E9937">
        <v>174</v>
      </c>
      <c r="F9937" t="s">
        <v>36</v>
      </c>
      <c r="G9937">
        <v>0</v>
      </c>
      <c r="H9937">
        <v>0</v>
      </c>
      <c r="I9937">
        <v>0.42908000000000002</v>
      </c>
    </row>
    <row r="9938" spans="1:9" x14ac:dyDescent="0.25">
      <c r="A9938">
        <v>2310210167</v>
      </c>
      <c r="B9938" t="s">
        <v>2546</v>
      </c>
      <c r="C9938" t="s">
        <v>142</v>
      </c>
      <c r="D9938" t="s">
        <v>143</v>
      </c>
      <c r="E9938">
        <v>0</v>
      </c>
      <c r="F9938" t="s">
        <v>36</v>
      </c>
      <c r="G9938">
        <v>0</v>
      </c>
      <c r="H9938">
        <v>0</v>
      </c>
      <c r="I9938">
        <v>0.42533300000000002</v>
      </c>
    </row>
    <row r="9939" spans="1:9" x14ac:dyDescent="0.25">
      <c r="A9939">
        <v>2310210168</v>
      </c>
      <c r="B9939" t="s">
        <v>2547</v>
      </c>
      <c r="C9939" t="s">
        <v>130</v>
      </c>
      <c r="D9939" t="s">
        <v>131</v>
      </c>
      <c r="E9939">
        <v>199</v>
      </c>
      <c r="F9939" t="s">
        <v>36</v>
      </c>
      <c r="G9939">
        <v>0</v>
      </c>
      <c r="H9939">
        <v>0</v>
      </c>
      <c r="I9939">
        <v>0.42768800000000001</v>
      </c>
    </row>
    <row r="9940" spans="1:9" x14ac:dyDescent="0.25">
      <c r="A9940">
        <v>2310210168</v>
      </c>
      <c r="B9940" t="s">
        <v>2547</v>
      </c>
      <c r="C9940" t="s">
        <v>142</v>
      </c>
      <c r="D9940" t="s">
        <v>143</v>
      </c>
      <c r="E9940">
        <v>0</v>
      </c>
      <c r="F9940" t="s">
        <v>36</v>
      </c>
      <c r="G9940">
        <v>0</v>
      </c>
      <c r="H9940">
        <v>0</v>
      </c>
      <c r="I9940">
        <v>0.42348200000000003</v>
      </c>
    </row>
    <row r="9941" spans="1:9" x14ac:dyDescent="0.25">
      <c r="A9941">
        <v>2310210169</v>
      </c>
      <c r="B9941" t="s">
        <v>2548</v>
      </c>
      <c r="C9941" t="s">
        <v>130</v>
      </c>
      <c r="D9941" t="s">
        <v>131</v>
      </c>
      <c r="E9941">
        <v>182</v>
      </c>
      <c r="F9941" t="s">
        <v>36</v>
      </c>
      <c r="G9941">
        <v>0</v>
      </c>
      <c r="H9941">
        <v>0</v>
      </c>
      <c r="I9941">
        <v>0.43505500000000003</v>
      </c>
    </row>
    <row r="9942" spans="1:9" x14ac:dyDescent="0.25">
      <c r="A9942">
        <v>2310210169</v>
      </c>
      <c r="B9942" t="s">
        <v>2548</v>
      </c>
      <c r="C9942" t="s">
        <v>142</v>
      </c>
      <c r="D9942" t="s">
        <v>143</v>
      </c>
      <c r="E9942">
        <v>0</v>
      </c>
      <c r="F9942" t="s">
        <v>36</v>
      </c>
      <c r="G9942">
        <v>0</v>
      </c>
      <c r="H9942">
        <v>0</v>
      </c>
      <c r="I9942">
        <v>0.43741200000000002</v>
      </c>
    </row>
    <row r="9943" spans="1:9" x14ac:dyDescent="0.25">
      <c r="A9943">
        <v>2310210170</v>
      </c>
      <c r="B9943" t="s">
        <v>2549</v>
      </c>
      <c r="C9943" t="s">
        <v>130</v>
      </c>
      <c r="D9943" t="s">
        <v>131</v>
      </c>
      <c r="E9943" s="1">
        <v>1290</v>
      </c>
      <c r="F9943" t="s">
        <v>36</v>
      </c>
      <c r="G9943">
        <v>0</v>
      </c>
      <c r="H9943">
        <v>0</v>
      </c>
      <c r="I9943" s="1">
        <v>0.47391499999999998</v>
      </c>
    </row>
    <row r="9944" spans="1:9" x14ac:dyDescent="0.25">
      <c r="A9944">
        <v>2310210170</v>
      </c>
      <c r="B9944" t="s">
        <v>2549</v>
      </c>
      <c r="C9944" t="s">
        <v>142</v>
      </c>
      <c r="D9944" t="s">
        <v>143</v>
      </c>
      <c r="E9944">
        <v>0</v>
      </c>
      <c r="F9944" t="s">
        <v>36</v>
      </c>
      <c r="G9944">
        <v>0</v>
      </c>
      <c r="H9944">
        <v>0</v>
      </c>
      <c r="I9944">
        <v>0.47522399999999998</v>
      </c>
    </row>
    <row r="9945" spans="1:9" x14ac:dyDescent="0.25">
      <c r="A9945">
        <v>2310210177</v>
      </c>
      <c r="B9945" t="s">
        <v>2550</v>
      </c>
      <c r="C9945" t="s">
        <v>130</v>
      </c>
      <c r="D9945" t="s">
        <v>131</v>
      </c>
      <c r="E9945" s="1">
        <v>2857</v>
      </c>
      <c r="F9945" t="s">
        <v>36</v>
      </c>
      <c r="G9945">
        <v>0</v>
      </c>
      <c r="H9945">
        <v>0</v>
      </c>
      <c r="I9945">
        <v>0.111197</v>
      </c>
    </row>
    <row r="9946" spans="1:9" x14ac:dyDescent="0.25">
      <c r="A9946">
        <v>2310210178</v>
      </c>
      <c r="B9946" t="s">
        <v>6799</v>
      </c>
      <c r="C9946" t="s">
        <v>130</v>
      </c>
      <c r="D9946" t="s">
        <v>131</v>
      </c>
      <c r="E9946" s="1">
        <v>1930</v>
      </c>
      <c r="F9946" t="s">
        <v>36</v>
      </c>
      <c r="G9946">
        <v>0</v>
      </c>
      <c r="H9946">
        <v>0</v>
      </c>
      <c r="I9946">
        <v>0.125192</v>
      </c>
    </row>
    <row r="9947" spans="1:9" x14ac:dyDescent="0.25">
      <c r="A9947">
        <v>2310210178</v>
      </c>
      <c r="B9947" t="s">
        <v>6799</v>
      </c>
      <c r="C9947" t="s">
        <v>142</v>
      </c>
      <c r="D9947" t="s">
        <v>143</v>
      </c>
      <c r="E9947">
        <v>0</v>
      </c>
      <c r="F9947" t="s">
        <v>36</v>
      </c>
      <c r="G9947">
        <v>0</v>
      </c>
      <c r="H9947">
        <v>0</v>
      </c>
      <c r="I9947">
        <v>0.125192</v>
      </c>
    </row>
    <row r="9948" spans="1:9" x14ac:dyDescent="0.25">
      <c r="A9948">
        <v>2310210179</v>
      </c>
      <c r="B9948" t="s">
        <v>6800</v>
      </c>
      <c r="C9948" t="s">
        <v>130</v>
      </c>
      <c r="D9948" t="s">
        <v>131</v>
      </c>
      <c r="E9948" s="1">
        <v>1808</v>
      </c>
      <c r="F9948" t="s">
        <v>36</v>
      </c>
      <c r="G9948">
        <v>0</v>
      </c>
      <c r="H9948">
        <v>0</v>
      </c>
      <c r="I9948">
        <v>0.12844</v>
      </c>
    </row>
    <row r="9949" spans="1:9" x14ac:dyDescent="0.25">
      <c r="A9949">
        <v>2310210179</v>
      </c>
      <c r="B9949" t="s">
        <v>6800</v>
      </c>
      <c r="C9949" t="s">
        <v>142</v>
      </c>
      <c r="D9949" t="s">
        <v>143</v>
      </c>
      <c r="E9949">
        <v>0</v>
      </c>
      <c r="F9949" t="s">
        <v>36</v>
      </c>
      <c r="G9949">
        <v>0</v>
      </c>
      <c r="H9949">
        <v>0</v>
      </c>
      <c r="I9949">
        <v>0.12844</v>
      </c>
    </row>
    <row r="9950" spans="1:9" x14ac:dyDescent="0.25">
      <c r="A9950">
        <v>2310210180</v>
      </c>
      <c r="B9950" t="s">
        <v>6801</v>
      </c>
      <c r="C9950" t="s">
        <v>130</v>
      </c>
      <c r="D9950" t="s">
        <v>131</v>
      </c>
      <c r="E9950" s="1">
        <v>1540</v>
      </c>
      <c r="F9950" t="s">
        <v>36</v>
      </c>
      <c r="G9950">
        <v>0</v>
      </c>
      <c r="H9950">
        <v>0</v>
      </c>
      <c r="I9950" s="1">
        <v>0.15881200000000001</v>
      </c>
    </row>
    <row r="9951" spans="1:9" x14ac:dyDescent="0.25">
      <c r="A9951">
        <v>2310210180</v>
      </c>
      <c r="B9951" t="s">
        <v>6801</v>
      </c>
      <c r="C9951" t="s">
        <v>142</v>
      </c>
      <c r="D9951" t="s">
        <v>143</v>
      </c>
      <c r="E9951">
        <v>0</v>
      </c>
      <c r="F9951" t="s">
        <v>36</v>
      </c>
      <c r="G9951">
        <v>0</v>
      </c>
      <c r="H9951">
        <v>0</v>
      </c>
      <c r="I9951">
        <v>0.15881200000000001</v>
      </c>
    </row>
    <row r="9952" spans="1:9" x14ac:dyDescent="0.25">
      <c r="A9952">
        <v>2310210181</v>
      </c>
      <c r="B9952" t="s">
        <v>6802</v>
      </c>
      <c r="C9952" t="s">
        <v>130</v>
      </c>
      <c r="D9952" t="s">
        <v>131</v>
      </c>
      <c r="E9952" s="1">
        <v>4291</v>
      </c>
      <c r="F9952" t="s">
        <v>36</v>
      </c>
      <c r="G9952">
        <v>0</v>
      </c>
      <c r="H9952">
        <v>0</v>
      </c>
      <c r="I9952">
        <v>0.134854</v>
      </c>
    </row>
    <row r="9953" spans="1:9" x14ac:dyDescent="0.25">
      <c r="A9953">
        <v>2310210181</v>
      </c>
      <c r="B9953" t="s">
        <v>6802</v>
      </c>
      <c r="C9953" t="s">
        <v>142</v>
      </c>
      <c r="D9953" t="s">
        <v>143</v>
      </c>
      <c r="E9953">
        <v>0</v>
      </c>
      <c r="F9953" t="s">
        <v>36</v>
      </c>
      <c r="G9953">
        <v>0</v>
      </c>
      <c r="H9953">
        <v>0</v>
      </c>
      <c r="I9953">
        <v>0.134854</v>
      </c>
    </row>
    <row r="9954" spans="1:9" x14ac:dyDescent="0.25">
      <c r="A9954">
        <v>2310210182</v>
      </c>
      <c r="B9954" t="s">
        <v>6803</v>
      </c>
      <c r="C9954" t="s">
        <v>130</v>
      </c>
      <c r="D9954" t="s">
        <v>131</v>
      </c>
      <c r="E9954" s="1">
        <v>3390</v>
      </c>
      <c r="F9954" t="s">
        <v>36</v>
      </c>
      <c r="G9954">
        <v>0</v>
      </c>
      <c r="H9954">
        <v>0</v>
      </c>
      <c r="I9954">
        <v>0.1429</v>
      </c>
    </row>
    <row r="9955" spans="1:9" x14ac:dyDescent="0.25">
      <c r="A9955">
        <v>2310210182</v>
      </c>
      <c r="B9955" t="s">
        <v>6803</v>
      </c>
      <c r="C9955" t="s">
        <v>142</v>
      </c>
      <c r="D9955" t="s">
        <v>143</v>
      </c>
      <c r="E9955">
        <v>0</v>
      </c>
      <c r="F9955" t="s">
        <v>36</v>
      </c>
      <c r="G9955">
        <v>0</v>
      </c>
      <c r="H9955">
        <v>0</v>
      </c>
      <c r="I9955">
        <v>0.1429</v>
      </c>
    </row>
    <row r="9956" spans="1:9" x14ac:dyDescent="0.25">
      <c r="A9956">
        <v>2310210183</v>
      </c>
      <c r="B9956" t="s">
        <v>6804</v>
      </c>
      <c r="C9956" t="s">
        <v>130</v>
      </c>
      <c r="D9956" t="s">
        <v>131</v>
      </c>
      <c r="E9956" s="1">
        <v>4000</v>
      </c>
      <c r="F9956" t="s">
        <v>36</v>
      </c>
      <c r="G9956">
        <v>0</v>
      </c>
      <c r="H9956">
        <v>0</v>
      </c>
      <c r="I9956">
        <v>0.16888</v>
      </c>
    </row>
    <row r="9957" spans="1:9" x14ac:dyDescent="0.25">
      <c r="A9957">
        <v>2310210183</v>
      </c>
      <c r="B9957" t="s">
        <v>6804</v>
      </c>
      <c r="C9957" t="s">
        <v>142</v>
      </c>
      <c r="D9957" t="s">
        <v>143</v>
      </c>
      <c r="E9957">
        <v>0</v>
      </c>
      <c r="F9957" t="s">
        <v>36</v>
      </c>
      <c r="G9957">
        <v>0</v>
      </c>
      <c r="H9957">
        <v>0</v>
      </c>
      <c r="I9957">
        <v>0.16888</v>
      </c>
    </row>
    <row r="9958" spans="1:9" x14ac:dyDescent="0.25">
      <c r="A9958">
        <v>2310210184</v>
      </c>
      <c r="B9958" t="s">
        <v>6805</v>
      </c>
      <c r="C9958" t="s">
        <v>130</v>
      </c>
      <c r="D9958" t="s">
        <v>131</v>
      </c>
      <c r="E9958" s="1">
        <v>3506</v>
      </c>
      <c r="F9958" t="s">
        <v>36</v>
      </c>
      <c r="G9958">
        <v>0</v>
      </c>
      <c r="H9958">
        <v>0</v>
      </c>
      <c r="I9958">
        <v>0.17340800000000001</v>
      </c>
    </row>
    <row r="9959" spans="1:9" x14ac:dyDescent="0.25">
      <c r="A9959">
        <v>2310210184</v>
      </c>
      <c r="B9959" t="s">
        <v>6805</v>
      </c>
      <c r="C9959" t="s">
        <v>142</v>
      </c>
      <c r="D9959" t="s">
        <v>143</v>
      </c>
      <c r="E9959">
        <v>0</v>
      </c>
      <c r="F9959" t="s">
        <v>36</v>
      </c>
      <c r="G9959">
        <v>0</v>
      </c>
      <c r="H9959">
        <v>0</v>
      </c>
      <c r="I9959">
        <v>0.17340800000000001</v>
      </c>
    </row>
    <row r="9960" spans="1:9" x14ac:dyDescent="0.25">
      <c r="A9960">
        <v>2310210185</v>
      </c>
      <c r="B9960" t="s">
        <v>6806</v>
      </c>
      <c r="C9960" t="s">
        <v>130</v>
      </c>
      <c r="D9960" t="s">
        <v>131</v>
      </c>
      <c r="E9960" s="1">
        <v>2260</v>
      </c>
      <c r="F9960" t="s">
        <v>36</v>
      </c>
      <c r="G9960">
        <v>0</v>
      </c>
      <c r="H9960">
        <v>0</v>
      </c>
      <c r="I9960">
        <v>0.124199</v>
      </c>
    </row>
    <row r="9961" spans="1:9" x14ac:dyDescent="0.25">
      <c r="A9961">
        <v>2310210185</v>
      </c>
      <c r="B9961" t="s">
        <v>6806</v>
      </c>
      <c r="C9961" t="s">
        <v>142</v>
      </c>
      <c r="D9961" t="s">
        <v>143</v>
      </c>
      <c r="E9961">
        <v>0</v>
      </c>
      <c r="F9961" t="s">
        <v>36</v>
      </c>
      <c r="G9961">
        <v>0</v>
      </c>
      <c r="H9961">
        <v>0</v>
      </c>
      <c r="I9961">
        <v>0.124199</v>
      </c>
    </row>
    <row r="9962" spans="1:9" x14ac:dyDescent="0.25">
      <c r="A9962">
        <v>2310210186</v>
      </c>
      <c r="B9962" t="s">
        <v>6807</v>
      </c>
      <c r="C9962" t="s">
        <v>130</v>
      </c>
      <c r="D9962" t="s">
        <v>131</v>
      </c>
      <c r="E9962" s="1">
        <v>4397</v>
      </c>
      <c r="F9962" t="s">
        <v>36</v>
      </c>
      <c r="G9962">
        <v>0</v>
      </c>
      <c r="H9962">
        <v>0</v>
      </c>
      <c r="I9962">
        <v>0.12930900000000001</v>
      </c>
    </row>
    <row r="9963" spans="1:9" x14ac:dyDescent="0.25">
      <c r="A9963">
        <v>2310210186</v>
      </c>
      <c r="B9963" t="s">
        <v>6807</v>
      </c>
      <c r="C9963" t="s">
        <v>142</v>
      </c>
      <c r="D9963" t="s">
        <v>143</v>
      </c>
      <c r="E9963">
        <v>0</v>
      </c>
      <c r="F9963" t="s">
        <v>36</v>
      </c>
      <c r="G9963">
        <v>0</v>
      </c>
      <c r="H9963">
        <v>0</v>
      </c>
      <c r="I9963">
        <v>0.12930900000000001</v>
      </c>
    </row>
    <row r="9964" spans="1:9" x14ac:dyDescent="0.25">
      <c r="A9964">
        <v>2310210187</v>
      </c>
      <c r="B9964" t="s">
        <v>6808</v>
      </c>
      <c r="C9964" t="s">
        <v>130</v>
      </c>
      <c r="D9964" t="s">
        <v>131</v>
      </c>
      <c r="E9964" s="1">
        <v>4000</v>
      </c>
      <c r="F9964" t="s">
        <v>36</v>
      </c>
      <c r="G9964">
        <v>0</v>
      </c>
      <c r="H9964">
        <v>0</v>
      </c>
      <c r="I9964">
        <v>0.14462800000000001</v>
      </c>
    </row>
    <row r="9965" spans="1:9" x14ac:dyDescent="0.25">
      <c r="A9965">
        <v>2310210187</v>
      </c>
      <c r="B9965" t="s">
        <v>6808</v>
      </c>
      <c r="C9965" t="s">
        <v>142</v>
      </c>
      <c r="D9965" t="s">
        <v>143</v>
      </c>
      <c r="E9965">
        <v>0</v>
      </c>
      <c r="F9965" t="s">
        <v>36</v>
      </c>
      <c r="G9965">
        <v>0</v>
      </c>
      <c r="H9965">
        <v>0</v>
      </c>
      <c r="I9965">
        <v>0.14462800000000001</v>
      </c>
    </row>
    <row r="9966" spans="1:9" x14ac:dyDescent="0.25">
      <c r="A9966">
        <v>2310210188</v>
      </c>
      <c r="B9966" t="s">
        <v>6809</v>
      </c>
      <c r="C9966" t="s">
        <v>130</v>
      </c>
      <c r="D9966" t="s">
        <v>131</v>
      </c>
      <c r="E9966" s="1">
        <v>3323</v>
      </c>
      <c r="F9966" t="s">
        <v>36</v>
      </c>
      <c r="G9966">
        <v>0</v>
      </c>
      <c r="H9966">
        <v>0</v>
      </c>
      <c r="I9966">
        <v>0.17036699999999999</v>
      </c>
    </row>
    <row r="9967" spans="1:9" x14ac:dyDescent="0.25">
      <c r="A9967">
        <v>2310210188</v>
      </c>
      <c r="B9967" t="s">
        <v>6809</v>
      </c>
      <c r="C9967" t="s">
        <v>142</v>
      </c>
      <c r="D9967" t="s">
        <v>143</v>
      </c>
      <c r="E9967">
        <v>0</v>
      </c>
      <c r="F9967" t="s">
        <v>36</v>
      </c>
      <c r="G9967">
        <v>0</v>
      </c>
      <c r="H9967">
        <v>0</v>
      </c>
      <c r="I9967">
        <v>0.17036699999999999</v>
      </c>
    </row>
    <row r="9968" spans="1:9" x14ac:dyDescent="0.25">
      <c r="A9968">
        <v>2310210189</v>
      </c>
      <c r="B9968" t="s">
        <v>6810</v>
      </c>
      <c r="C9968" t="s">
        <v>130</v>
      </c>
      <c r="D9968" t="s">
        <v>131</v>
      </c>
      <c r="E9968" s="1">
        <v>1808</v>
      </c>
      <c r="F9968" t="s">
        <v>36</v>
      </c>
      <c r="G9968">
        <v>0</v>
      </c>
      <c r="H9968">
        <v>0</v>
      </c>
      <c r="I9968">
        <v>0.124121</v>
      </c>
    </row>
    <row r="9969" spans="1:9" x14ac:dyDescent="0.25">
      <c r="A9969">
        <v>2310210189</v>
      </c>
      <c r="B9969" t="s">
        <v>6810</v>
      </c>
      <c r="C9969" t="s">
        <v>142</v>
      </c>
      <c r="D9969" t="s">
        <v>143</v>
      </c>
      <c r="E9969">
        <v>0</v>
      </c>
      <c r="F9969" t="s">
        <v>36</v>
      </c>
      <c r="G9969">
        <v>0</v>
      </c>
      <c r="H9969">
        <v>0</v>
      </c>
      <c r="I9969">
        <v>0.124121</v>
      </c>
    </row>
    <row r="9970" spans="1:9" x14ac:dyDescent="0.25">
      <c r="A9970">
        <v>2310210190</v>
      </c>
      <c r="B9970" t="s">
        <v>6811</v>
      </c>
      <c r="C9970" t="s">
        <v>130</v>
      </c>
      <c r="D9970" t="s">
        <v>131</v>
      </c>
      <c r="E9970" s="1">
        <v>2120</v>
      </c>
      <c r="F9970" t="s">
        <v>36</v>
      </c>
      <c r="G9970">
        <v>0</v>
      </c>
      <c r="H9970">
        <v>0</v>
      </c>
      <c r="I9970">
        <v>0.153028</v>
      </c>
    </row>
    <row r="9971" spans="1:9" x14ac:dyDescent="0.25">
      <c r="A9971">
        <v>2310210190</v>
      </c>
      <c r="B9971" t="s">
        <v>6811</v>
      </c>
      <c r="C9971" t="s">
        <v>142</v>
      </c>
      <c r="D9971" t="s">
        <v>143</v>
      </c>
      <c r="E9971">
        <v>0</v>
      </c>
      <c r="F9971" t="s">
        <v>36</v>
      </c>
      <c r="G9971">
        <v>0</v>
      </c>
      <c r="H9971">
        <v>0</v>
      </c>
      <c r="I9971">
        <v>0.153028</v>
      </c>
    </row>
    <row r="9972" spans="1:9" x14ac:dyDescent="0.25">
      <c r="A9972">
        <v>2310210191</v>
      </c>
      <c r="B9972" t="s">
        <v>6812</v>
      </c>
      <c r="C9972" t="s">
        <v>130</v>
      </c>
      <c r="D9972" t="s">
        <v>131</v>
      </c>
      <c r="E9972" s="1">
        <v>2193</v>
      </c>
      <c r="F9972" t="s">
        <v>36</v>
      </c>
      <c r="G9972">
        <v>0</v>
      </c>
      <c r="H9972">
        <v>0</v>
      </c>
      <c r="I9972">
        <v>0.16673099999999999</v>
      </c>
    </row>
    <row r="9973" spans="1:9" x14ac:dyDescent="0.25">
      <c r="A9973">
        <v>2310210191</v>
      </c>
      <c r="B9973" t="s">
        <v>6812</v>
      </c>
      <c r="C9973" t="s">
        <v>142</v>
      </c>
      <c r="D9973" t="s">
        <v>143</v>
      </c>
      <c r="E9973">
        <v>0</v>
      </c>
      <c r="F9973" t="s">
        <v>36</v>
      </c>
      <c r="G9973">
        <v>0</v>
      </c>
      <c r="H9973">
        <v>0</v>
      </c>
      <c r="I9973">
        <v>0.16673099999999999</v>
      </c>
    </row>
    <row r="9974" spans="1:9" x14ac:dyDescent="0.25">
      <c r="A9974">
        <v>2310210192</v>
      </c>
      <c r="B9974" t="s">
        <v>6813</v>
      </c>
      <c r="C9974" t="s">
        <v>130</v>
      </c>
      <c r="D9974" t="s">
        <v>131</v>
      </c>
      <c r="E9974" s="1">
        <v>2080</v>
      </c>
      <c r="F9974" t="s">
        <v>36</v>
      </c>
      <c r="G9974">
        <v>0</v>
      </c>
      <c r="H9974">
        <v>0</v>
      </c>
      <c r="I9974">
        <v>0.16511100000000001</v>
      </c>
    </row>
    <row r="9975" spans="1:9" x14ac:dyDescent="0.25">
      <c r="A9975">
        <v>2310210192</v>
      </c>
      <c r="B9975" t="s">
        <v>6813</v>
      </c>
      <c r="C9975" t="s">
        <v>142</v>
      </c>
      <c r="D9975" t="s">
        <v>143</v>
      </c>
      <c r="E9975">
        <v>0</v>
      </c>
      <c r="F9975" t="s">
        <v>36</v>
      </c>
      <c r="G9975">
        <v>0</v>
      </c>
      <c r="H9975">
        <v>0</v>
      </c>
      <c r="I9975">
        <v>0.16511300000000001</v>
      </c>
    </row>
    <row r="9976" spans="1:9" x14ac:dyDescent="0.25">
      <c r="A9976">
        <v>2310210193</v>
      </c>
      <c r="B9976" t="s">
        <v>6814</v>
      </c>
      <c r="C9976" t="s">
        <v>130</v>
      </c>
      <c r="D9976" t="s">
        <v>131</v>
      </c>
      <c r="E9976" s="1">
        <v>2063</v>
      </c>
      <c r="F9976" t="s">
        <v>36</v>
      </c>
      <c r="G9976">
        <v>0</v>
      </c>
      <c r="H9976">
        <v>0</v>
      </c>
      <c r="I9976">
        <v>0.176869</v>
      </c>
    </row>
    <row r="9977" spans="1:9" x14ac:dyDescent="0.25">
      <c r="A9977">
        <v>2310210193</v>
      </c>
      <c r="B9977" t="s">
        <v>6814</v>
      </c>
      <c r="C9977" t="s">
        <v>142</v>
      </c>
      <c r="D9977" t="s">
        <v>143</v>
      </c>
      <c r="E9977">
        <v>0</v>
      </c>
      <c r="F9977" t="s">
        <v>36</v>
      </c>
      <c r="G9977">
        <v>0</v>
      </c>
      <c r="H9977">
        <v>0</v>
      </c>
      <c r="I9977">
        <v>0.17687</v>
      </c>
    </row>
    <row r="9978" spans="1:9" x14ac:dyDescent="0.25">
      <c r="A9978">
        <v>2310210194</v>
      </c>
      <c r="B9978" t="s">
        <v>6815</v>
      </c>
      <c r="C9978" t="s">
        <v>130</v>
      </c>
      <c r="D9978" t="s">
        <v>131</v>
      </c>
      <c r="E9978" s="1">
        <v>2136</v>
      </c>
      <c r="F9978" t="s">
        <v>36</v>
      </c>
      <c r="G9978">
        <v>0</v>
      </c>
      <c r="H9978">
        <v>0</v>
      </c>
      <c r="I9978">
        <v>0.154864</v>
      </c>
    </row>
    <row r="9979" spans="1:9" x14ac:dyDescent="0.25">
      <c r="A9979">
        <v>2310210194</v>
      </c>
      <c r="B9979" t="s">
        <v>6815</v>
      </c>
      <c r="C9979" t="s">
        <v>142</v>
      </c>
      <c r="D9979" t="s">
        <v>143</v>
      </c>
      <c r="E9979">
        <v>0</v>
      </c>
      <c r="F9979" t="s">
        <v>36</v>
      </c>
      <c r="G9979">
        <v>0</v>
      </c>
      <c r="H9979">
        <v>0</v>
      </c>
      <c r="I9979">
        <v>0.154862</v>
      </c>
    </row>
    <row r="9980" spans="1:9" x14ac:dyDescent="0.25">
      <c r="A9980">
        <v>2310210195</v>
      </c>
      <c r="B9980" t="s">
        <v>6816</v>
      </c>
      <c r="C9980" t="s">
        <v>130</v>
      </c>
      <c r="D9980" t="s">
        <v>131</v>
      </c>
      <c r="E9980" s="1">
        <v>1155</v>
      </c>
      <c r="F9980" t="s">
        <v>36</v>
      </c>
      <c r="G9980">
        <v>0</v>
      </c>
      <c r="H9980">
        <v>0</v>
      </c>
      <c r="I9980">
        <v>0.14558399999999999</v>
      </c>
    </row>
    <row r="9981" spans="1:9" x14ac:dyDescent="0.25">
      <c r="A9981">
        <v>2310210195</v>
      </c>
      <c r="B9981" t="s">
        <v>6816</v>
      </c>
      <c r="C9981" t="s">
        <v>142</v>
      </c>
      <c r="D9981" t="s">
        <v>143</v>
      </c>
      <c r="E9981">
        <v>0</v>
      </c>
      <c r="F9981" t="s">
        <v>36</v>
      </c>
      <c r="G9981">
        <v>0</v>
      </c>
      <c r="H9981">
        <v>0</v>
      </c>
      <c r="I9981">
        <v>0.14558699999999999</v>
      </c>
    </row>
    <row r="9982" spans="1:9" x14ac:dyDescent="0.25">
      <c r="A9982">
        <v>2310210196</v>
      </c>
      <c r="B9982" t="s">
        <v>6817</v>
      </c>
      <c r="C9982" t="s">
        <v>130</v>
      </c>
      <c r="D9982" t="s">
        <v>131</v>
      </c>
      <c r="E9982" s="1">
        <v>2147</v>
      </c>
      <c r="F9982" t="s">
        <v>36</v>
      </c>
      <c r="G9982">
        <v>0</v>
      </c>
      <c r="H9982">
        <v>0</v>
      </c>
      <c r="I9982">
        <v>0.14798800000000001</v>
      </c>
    </row>
    <row r="9983" spans="1:9" x14ac:dyDescent="0.25">
      <c r="A9983">
        <v>2310210196</v>
      </c>
      <c r="B9983" t="s">
        <v>6817</v>
      </c>
      <c r="C9983" t="s">
        <v>142</v>
      </c>
      <c r="D9983" t="s">
        <v>143</v>
      </c>
      <c r="E9983">
        <v>0</v>
      </c>
      <c r="F9983" t="s">
        <v>36</v>
      </c>
      <c r="G9983">
        <v>0</v>
      </c>
      <c r="H9983">
        <v>0</v>
      </c>
      <c r="I9983">
        <v>0.14798600000000001</v>
      </c>
    </row>
    <row r="9984" spans="1:9" x14ac:dyDescent="0.25">
      <c r="A9984">
        <v>2310210197</v>
      </c>
      <c r="B9984" t="s">
        <v>6818</v>
      </c>
      <c r="C9984" t="s">
        <v>130</v>
      </c>
      <c r="D9984" t="s">
        <v>131</v>
      </c>
      <c r="E9984" s="1">
        <v>2273</v>
      </c>
      <c r="F9984" t="s">
        <v>36</v>
      </c>
      <c r="G9984">
        <v>0</v>
      </c>
      <c r="H9984">
        <v>0</v>
      </c>
      <c r="I9984">
        <v>0.156445</v>
      </c>
    </row>
    <row r="9985" spans="1:9" x14ac:dyDescent="0.25">
      <c r="A9985">
        <v>2310210197</v>
      </c>
      <c r="B9985" t="s">
        <v>6818</v>
      </c>
      <c r="C9985" t="s">
        <v>142</v>
      </c>
      <c r="D9985" t="s">
        <v>143</v>
      </c>
      <c r="E9985">
        <v>0</v>
      </c>
      <c r="F9985" t="s">
        <v>36</v>
      </c>
      <c r="G9985">
        <v>0</v>
      </c>
      <c r="H9985">
        <v>0</v>
      </c>
      <c r="I9985">
        <v>0.156444</v>
      </c>
    </row>
    <row r="9986" spans="1:9" x14ac:dyDescent="0.25">
      <c r="A9986">
        <v>2310210198</v>
      </c>
      <c r="B9986" t="s">
        <v>6819</v>
      </c>
      <c r="C9986" t="s">
        <v>130</v>
      </c>
      <c r="D9986" t="s">
        <v>131</v>
      </c>
      <c r="E9986" s="1">
        <v>2149</v>
      </c>
      <c r="F9986" t="s">
        <v>36</v>
      </c>
      <c r="G9986">
        <v>0</v>
      </c>
      <c r="H9986">
        <v>0</v>
      </c>
      <c r="I9986">
        <v>0.147087</v>
      </c>
    </row>
    <row r="9987" spans="1:9" x14ac:dyDescent="0.25">
      <c r="A9987">
        <v>2310210198</v>
      </c>
      <c r="B9987" t="s">
        <v>6819</v>
      </c>
      <c r="C9987" t="s">
        <v>142</v>
      </c>
      <c r="D9987" t="s">
        <v>143</v>
      </c>
      <c r="E9987">
        <v>0</v>
      </c>
      <c r="F9987" t="s">
        <v>36</v>
      </c>
      <c r="G9987">
        <v>0</v>
      </c>
      <c r="H9987">
        <v>0</v>
      </c>
      <c r="I9987">
        <v>0.14708499999999999</v>
      </c>
    </row>
    <row r="9988" spans="1:9" x14ac:dyDescent="0.25">
      <c r="A9988">
        <v>2310210199</v>
      </c>
      <c r="B9988" t="s">
        <v>2572</v>
      </c>
      <c r="C9988" t="s">
        <v>130</v>
      </c>
      <c r="D9988" t="s">
        <v>131</v>
      </c>
      <c r="E9988" s="1">
        <v>1102</v>
      </c>
      <c r="F9988" t="s">
        <v>36</v>
      </c>
      <c r="G9988">
        <v>0</v>
      </c>
      <c r="H9988">
        <v>0</v>
      </c>
      <c r="I9988">
        <v>0.15179699999999999</v>
      </c>
    </row>
    <row r="9989" spans="1:9" x14ac:dyDescent="0.25">
      <c r="A9989">
        <v>2310210199</v>
      </c>
      <c r="B9989" t="s">
        <v>2572</v>
      </c>
      <c r="C9989" t="s">
        <v>142</v>
      </c>
      <c r="D9989" t="s">
        <v>143</v>
      </c>
      <c r="E9989">
        <v>0</v>
      </c>
      <c r="F9989" t="s">
        <v>36</v>
      </c>
      <c r="G9989">
        <v>0</v>
      </c>
      <c r="H9989">
        <v>0</v>
      </c>
      <c r="I9989">
        <v>0.15179599999999999</v>
      </c>
    </row>
    <row r="9990" spans="1:9" x14ac:dyDescent="0.25">
      <c r="A9990">
        <v>2310210200</v>
      </c>
      <c r="B9990" t="s">
        <v>6820</v>
      </c>
      <c r="C9990" t="s">
        <v>130</v>
      </c>
      <c r="D9990" t="s">
        <v>131</v>
      </c>
      <c r="E9990" s="1">
        <v>2150</v>
      </c>
      <c r="F9990" t="s">
        <v>36</v>
      </c>
      <c r="G9990">
        <v>0</v>
      </c>
      <c r="H9990">
        <v>0</v>
      </c>
      <c r="I9990">
        <v>0.13954900000000001</v>
      </c>
    </row>
    <row r="9991" spans="1:9" x14ac:dyDescent="0.25">
      <c r="A9991">
        <v>2310210200</v>
      </c>
      <c r="B9991" t="s">
        <v>6820</v>
      </c>
      <c r="C9991" t="s">
        <v>142</v>
      </c>
      <c r="D9991" t="s">
        <v>143</v>
      </c>
      <c r="E9991">
        <v>0</v>
      </c>
      <c r="F9991" t="s">
        <v>36</v>
      </c>
      <c r="G9991">
        <v>0</v>
      </c>
      <c r="H9991">
        <v>0</v>
      </c>
      <c r="I9991">
        <v>0.13954900000000001</v>
      </c>
    </row>
    <row r="9992" spans="1:9" x14ac:dyDescent="0.25">
      <c r="A9992">
        <v>2310210201</v>
      </c>
      <c r="B9992" t="s">
        <v>6821</v>
      </c>
      <c r="C9992" t="s">
        <v>130</v>
      </c>
      <c r="D9992" t="s">
        <v>131</v>
      </c>
      <c r="E9992" s="1">
        <v>2127</v>
      </c>
      <c r="F9992" t="s">
        <v>36</v>
      </c>
      <c r="G9992">
        <v>0</v>
      </c>
      <c r="H9992">
        <v>0</v>
      </c>
      <c r="I9992">
        <v>0.15717</v>
      </c>
    </row>
    <row r="9993" spans="1:9" x14ac:dyDescent="0.25">
      <c r="A9993">
        <v>2310210201</v>
      </c>
      <c r="B9993" t="s">
        <v>6821</v>
      </c>
      <c r="C9993" t="s">
        <v>142</v>
      </c>
      <c r="D9993" t="s">
        <v>143</v>
      </c>
      <c r="E9993">
        <v>0</v>
      </c>
      <c r="F9993" t="s">
        <v>36</v>
      </c>
      <c r="G9993">
        <v>0</v>
      </c>
      <c r="H9993">
        <v>0</v>
      </c>
      <c r="I9993">
        <v>0.15717100000000001</v>
      </c>
    </row>
    <row r="9994" spans="1:9" x14ac:dyDescent="0.25">
      <c r="A9994">
        <v>2310220001</v>
      </c>
      <c r="B9994" t="s">
        <v>6374</v>
      </c>
      <c r="C9994" t="s">
        <v>8706</v>
      </c>
      <c r="D9994" t="s">
        <v>8707</v>
      </c>
      <c r="E9994" s="1">
        <v>148500</v>
      </c>
      <c r="F9994" t="s">
        <v>36</v>
      </c>
      <c r="G9994">
        <v>0</v>
      </c>
      <c r="H9994">
        <v>0</v>
      </c>
      <c r="I9994">
        <v>2.6294999999999999E-2</v>
      </c>
    </row>
    <row r="9995" spans="1:9" x14ac:dyDescent="0.25">
      <c r="A9995">
        <v>2310230002</v>
      </c>
      <c r="B9995" t="s">
        <v>6822</v>
      </c>
      <c r="C9995" t="s">
        <v>130</v>
      </c>
      <c r="D9995" t="s">
        <v>131</v>
      </c>
      <c r="E9995" s="1">
        <v>547900</v>
      </c>
      <c r="F9995" t="s">
        <v>36</v>
      </c>
      <c r="G9995">
        <v>0</v>
      </c>
      <c r="H9995">
        <v>0</v>
      </c>
      <c r="I9995">
        <v>3.5858000000000001E-2</v>
      </c>
    </row>
    <row r="9996" spans="1:9" x14ac:dyDescent="0.25">
      <c r="A9996">
        <v>2310230002</v>
      </c>
      <c r="B9996" t="s">
        <v>6822</v>
      </c>
      <c r="C9996" t="s">
        <v>2307</v>
      </c>
      <c r="D9996" t="s">
        <v>2308</v>
      </c>
      <c r="E9996">
        <v>0</v>
      </c>
      <c r="F9996" t="s">
        <v>36</v>
      </c>
      <c r="G9996">
        <v>0</v>
      </c>
      <c r="H9996">
        <v>0</v>
      </c>
      <c r="I9996">
        <v>4.4603999999999998E-2</v>
      </c>
    </row>
    <row r="9997" spans="1:9" x14ac:dyDescent="0.25">
      <c r="A9997">
        <v>2310230002</v>
      </c>
      <c r="B9997" t="s">
        <v>6822</v>
      </c>
      <c r="C9997" t="s">
        <v>142</v>
      </c>
      <c r="D9997" t="s">
        <v>143</v>
      </c>
      <c r="E9997">
        <v>0</v>
      </c>
      <c r="F9997" t="s">
        <v>36</v>
      </c>
      <c r="G9997">
        <v>0</v>
      </c>
      <c r="H9997">
        <v>0</v>
      </c>
      <c r="I9997" s="1">
        <v>3.0880000000000001E-2</v>
      </c>
    </row>
    <row r="9998" spans="1:9" x14ac:dyDescent="0.25">
      <c r="A9998">
        <v>2310230012</v>
      </c>
      <c r="B9998" t="s">
        <v>6823</v>
      </c>
      <c r="C9998" t="s">
        <v>8706</v>
      </c>
      <c r="D9998" t="s">
        <v>8707</v>
      </c>
      <c r="E9998">
        <v>72</v>
      </c>
      <c r="F9998" t="s">
        <v>36</v>
      </c>
      <c r="G9998" s="1">
        <v>0</v>
      </c>
      <c r="H9998">
        <v>0</v>
      </c>
      <c r="I9998">
        <v>0.14888899999999999</v>
      </c>
    </row>
    <row r="9999" spans="1:9" x14ac:dyDescent="0.25">
      <c r="A9999">
        <v>2310230012</v>
      </c>
      <c r="B9999" t="s">
        <v>6823</v>
      </c>
      <c r="C9999" t="s">
        <v>130</v>
      </c>
      <c r="D9999" t="s">
        <v>131</v>
      </c>
      <c r="E9999" s="1">
        <v>239394</v>
      </c>
      <c r="F9999" t="s">
        <v>36</v>
      </c>
      <c r="G9999">
        <v>0</v>
      </c>
      <c r="H9999">
        <v>0</v>
      </c>
      <c r="I9999">
        <v>0.159081</v>
      </c>
    </row>
    <row r="10000" spans="1:9" x14ac:dyDescent="0.25">
      <c r="A10000">
        <v>2310230012</v>
      </c>
      <c r="B10000" t="s">
        <v>6823</v>
      </c>
      <c r="C10000" t="s">
        <v>2307</v>
      </c>
      <c r="D10000" t="s">
        <v>2308</v>
      </c>
      <c r="E10000">
        <v>0</v>
      </c>
      <c r="F10000" t="s">
        <v>36</v>
      </c>
      <c r="G10000">
        <v>0</v>
      </c>
      <c r="H10000">
        <v>0</v>
      </c>
      <c r="I10000">
        <v>0.159081</v>
      </c>
    </row>
    <row r="10001" spans="1:9" x14ac:dyDescent="0.25">
      <c r="A10001">
        <v>2310230012</v>
      </c>
      <c r="B10001" t="s">
        <v>6823</v>
      </c>
      <c r="C10001" t="s">
        <v>142</v>
      </c>
      <c r="D10001" t="s">
        <v>143</v>
      </c>
      <c r="E10001" s="1">
        <v>24752</v>
      </c>
      <c r="F10001" t="s">
        <v>36</v>
      </c>
      <c r="G10001">
        <v>0</v>
      </c>
      <c r="H10001">
        <v>0</v>
      </c>
      <c r="I10001" s="1">
        <v>0.15908</v>
      </c>
    </row>
    <row r="10002" spans="1:9" x14ac:dyDescent="0.25">
      <c r="A10002">
        <v>2310230013</v>
      </c>
      <c r="B10002" t="s">
        <v>6824</v>
      </c>
      <c r="C10002" t="s">
        <v>130</v>
      </c>
      <c r="D10002" t="s">
        <v>131</v>
      </c>
      <c r="E10002" s="1">
        <v>1950</v>
      </c>
      <c r="F10002" t="s">
        <v>36</v>
      </c>
      <c r="G10002">
        <v>0</v>
      </c>
      <c r="H10002">
        <v>0</v>
      </c>
      <c r="I10002" s="1">
        <v>0.15</v>
      </c>
    </row>
    <row r="10003" spans="1:9" x14ac:dyDescent="0.25">
      <c r="A10003">
        <v>2310230020</v>
      </c>
      <c r="B10003" t="s">
        <v>2577</v>
      </c>
      <c r="C10003" t="s">
        <v>130</v>
      </c>
      <c r="D10003" t="s">
        <v>131</v>
      </c>
      <c r="E10003" s="1">
        <v>12660</v>
      </c>
      <c r="F10003" t="s">
        <v>36</v>
      </c>
      <c r="G10003">
        <v>0</v>
      </c>
      <c r="H10003">
        <v>0</v>
      </c>
      <c r="I10003">
        <v>0.12554000000000001</v>
      </c>
    </row>
    <row r="10004" spans="1:9" x14ac:dyDescent="0.25">
      <c r="A10004">
        <v>2310230020</v>
      </c>
      <c r="B10004" t="s">
        <v>2577</v>
      </c>
      <c r="C10004" t="s">
        <v>2307</v>
      </c>
      <c r="D10004" t="s">
        <v>2308</v>
      </c>
      <c r="E10004">
        <v>0</v>
      </c>
      <c r="F10004" t="s">
        <v>36</v>
      </c>
      <c r="G10004">
        <v>0</v>
      </c>
      <c r="H10004">
        <v>0</v>
      </c>
      <c r="I10004">
        <v>6.4722000000000002E-2</v>
      </c>
    </row>
    <row r="10005" spans="1:9" x14ac:dyDescent="0.25">
      <c r="A10005">
        <v>2310230020</v>
      </c>
      <c r="B10005" t="s">
        <v>2577</v>
      </c>
      <c r="C10005" t="s">
        <v>142</v>
      </c>
      <c r="D10005" t="s">
        <v>143</v>
      </c>
      <c r="E10005">
        <v>0</v>
      </c>
      <c r="F10005" t="s">
        <v>36</v>
      </c>
      <c r="G10005">
        <v>0</v>
      </c>
      <c r="H10005">
        <v>0</v>
      </c>
      <c r="I10005">
        <v>0.12554499999999999</v>
      </c>
    </row>
    <row r="10006" spans="1:9" x14ac:dyDescent="0.25">
      <c r="A10006">
        <v>2310230030</v>
      </c>
      <c r="B10006" t="s">
        <v>2578</v>
      </c>
      <c r="C10006" t="s">
        <v>130</v>
      </c>
      <c r="D10006" t="s">
        <v>131</v>
      </c>
      <c r="E10006" s="1">
        <v>289222</v>
      </c>
      <c r="F10006" t="s">
        <v>36</v>
      </c>
      <c r="G10006">
        <v>0</v>
      </c>
      <c r="H10006">
        <v>0</v>
      </c>
      <c r="I10006">
        <v>0.150253</v>
      </c>
    </row>
    <row r="10007" spans="1:9" x14ac:dyDescent="0.25">
      <c r="A10007">
        <v>2310230030</v>
      </c>
      <c r="B10007" t="s">
        <v>2578</v>
      </c>
      <c r="C10007" t="s">
        <v>2307</v>
      </c>
      <c r="D10007" t="s">
        <v>2308</v>
      </c>
      <c r="E10007">
        <v>0</v>
      </c>
      <c r="F10007" t="s">
        <v>36</v>
      </c>
      <c r="G10007">
        <v>0</v>
      </c>
      <c r="H10007">
        <v>0</v>
      </c>
      <c r="I10007">
        <v>0.172925</v>
      </c>
    </row>
    <row r="10008" spans="1:9" x14ac:dyDescent="0.25">
      <c r="A10008">
        <v>2310230030</v>
      </c>
      <c r="B10008" t="s">
        <v>2578</v>
      </c>
      <c r="C10008" t="s">
        <v>142</v>
      </c>
      <c r="D10008" t="s">
        <v>143</v>
      </c>
      <c r="E10008">
        <v>0</v>
      </c>
      <c r="F10008" t="s">
        <v>36</v>
      </c>
      <c r="G10008">
        <v>0</v>
      </c>
      <c r="H10008">
        <v>0</v>
      </c>
      <c r="I10008">
        <v>0.121349</v>
      </c>
    </row>
    <row r="10009" spans="1:9" x14ac:dyDescent="0.25">
      <c r="A10009">
        <v>2310230040</v>
      </c>
      <c r="B10009" t="s">
        <v>2579</v>
      </c>
      <c r="C10009" t="s">
        <v>130</v>
      </c>
      <c r="D10009" t="s">
        <v>131</v>
      </c>
      <c r="E10009" s="1">
        <v>155255</v>
      </c>
      <c r="F10009" t="s">
        <v>36</v>
      </c>
      <c r="G10009">
        <v>0</v>
      </c>
      <c r="H10009">
        <v>0</v>
      </c>
      <c r="I10009">
        <v>0.185451</v>
      </c>
    </row>
    <row r="10010" spans="1:9" x14ac:dyDescent="0.25">
      <c r="A10010">
        <v>2310230040</v>
      </c>
      <c r="B10010" t="s">
        <v>2579</v>
      </c>
      <c r="C10010" t="s">
        <v>2307</v>
      </c>
      <c r="D10010" t="s">
        <v>2308</v>
      </c>
      <c r="E10010">
        <v>0</v>
      </c>
      <c r="F10010" t="s">
        <v>36</v>
      </c>
      <c r="G10010">
        <v>0</v>
      </c>
      <c r="H10010">
        <v>0</v>
      </c>
      <c r="I10010">
        <v>4.4006499999999997</v>
      </c>
    </row>
    <row r="10011" spans="1:9" x14ac:dyDescent="0.25">
      <c r="A10011">
        <v>2310230040</v>
      </c>
      <c r="B10011" t="s">
        <v>2579</v>
      </c>
      <c r="C10011" t="s">
        <v>142</v>
      </c>
      <c r="D10011" t="s">
        <v>143</v>
      </c>
      <c r="E10011">
        <v>0</v>
      </c>
      <c r="F10011" t="s">
        <v>36</v>
      </c>
      <c r="G10011">
        <v>0</v>
      </c>
      <c r="H10011">
        <v>0</v>
      </c>
      <c r="I10011">
        <v>0.163331</v>
      </c>
    </row>
    <row r="10012" spans="1:9" x14ac:dyDescent="0.25">
      <c r="A10012">
        <v>2310230056</v>
      </c>
      <c r="B10012" t="s">
        <v>2580</v>
      </c>
      <c r="C10012" t="s">
        <v>130</v>
      </c>
      <c r="D10012" t="s">
        <v>131</v>
      </c>
      <c r="E10012" s="1">
        <v>37744</v>
      </c>
      <c r="F10012" t="s">
        <v>36</v>
      </c>
      <c r="G10012">
        <v>0</v>
      </c>
      <c r="H10012">
        <v>0</v>
      </c>
      <c r="I10012">
        <v>0.144763</v>
      </c>
    </row>
    <row r="10013" spans="1:9" x14ac:dyDescent="0.25">
      <c r="A10013">
        <v>2310230056</v>
      </c>
      <c r="B10013" t="s">
        <v>2580</v>
      </c>
      <c r="C10013" t="s">
        <v>2307</v>
      </c>
      <c r="D10013" t="s">
        <v>2308</v>
      </c>
      <c r="E10013">
        <v>0</v>
      </c>
      <c r="F10013" t="s">
        <v>36</v>
      </c>
      <c r="G10013">
        <v>0</v>
      </c>
      <c r="H10013">
        <v>0</v>
      </c>
      <c r="I10013">
        <v>0.22469</v>
      </c>
    </row>
    <row r="10014" spans="1:9" x14ac:dyDescent="0.25">
      <c r="A10014">
        <v>2310230056</v>
      </c>
      <c r="B10014" t="s">
        <v>2580</v>
      </c>
      <c r="C10014" t="s">
        <v>142</v>
      </c>
      <c r="D10014" t="s">
        <v>143</v>
      </c>
      <c r="E10014">
        <v>0</v>
      </c>
      <c r="F10014" t="s">
        <v>36</v>
      </c>
      <c r="G10014">
        <v>0</v>
      </c>
      <c r="H10014">
        <v>0</v>
      </c>
      <c r="I10014">
        <v>0.144763</v>
      </c>
    </row>
    <row r="10015" spans="1:9" x14ac:dyDescent="0.25">
      <c r="A10015">
        <v>2310230068</v>
      </c>
      <c r="B10015" t="s">
        <v>2581</v>
      </c>
      <c r="C10015" t="s">
        <v>130</v>
      </c>
      <c r="D10015" t="s">
        <v>131</v>
      </c>
      <c r="E10015" s="1">
        <v>2578</v>
      </c>
      <c r="F10015" t="s">
        <v>36</v>
      </c>
      <c r="G10015">
        <v>0</v>
      </c>
      <c r="H10015">
        <v>0</v>
      </c>
      <c r="I10015">
        <v>0.27729599999999999</v>
      </c>
    </row>
    <row r="10016" spans="1:9" x14ac:dyDescent="0.25">
      <c r="A10016">
        <v>2310230085</v>
      </c>
      <c r="B10016" t="s">
        <v>6825</v>
      </c>
      <c r="C10016" t="s">
        <v>130</v>
      </c>
      <c r="D10016" t="s">
        <v>131</v>
      </c>
      <c r="E10016" s="1">
        <v>7260</v>
      </c>
      <c r="F10016" t="s">
        <v>36</v>
      </c>
      <c r="G10016" s="1">
        <v>1000</v>
      </c>
      <c r="H10016">
        <v>0</v>
      </c>
      <c r="I10016">
        <v>5.1789000000000002E-2</v>
      </c>
    </row>
    <row r="10017" spans="1:9" x14ac:dyDescent="0.25">
      <c r="A10017">
        <v>2310230085</v>
      </c>
      <c r="B10017" t="s">
        <v>6825</v>
      </c>
      <c r="C10017" t="s">
        <v>2307</v>
      </c>
      <c r="D10017" t="s">
        <v>2308</v>
      </c>
      <c r="E10017">
        <v>0</v>
      </c>
      <c r="F10017" t="s">
        <v>36</v>
      </c>
      <c r="G10017">
        <v>0</v>
      </c>
      <c r="H10017">
        <v>0</v>
      </c>
      <c r="I10017">
        <v>4.2774E-2</v>
      </c>
    </row>
    <row r="10018" spans="1:9" x14ac:dyDescent="0.25">
      <c r="A10018">
        <v>2310230085</v>
      </c>
      <c r="B10018" t="s">
        <v>6825</v>
      </c>
      <c r="C10018" t="s">
        <v>142</v>
      </c>
      <c r="D10018" t="s">
        <v>143</v>
      </c>
      <c r="E10018">
        <v>0</v>
      </c>
      <c r="F10018" t="s">
        <v>36</v>
      </c>
      <c r="G10018">
        <v>0</v>
      </c>
      <c r="H10018" s="1">
        <v>1000</v>
      </c>
      <c r="I10018">
        <v>7.2515999999999997E-2</v>
      </c>
    </row>
    <row r="10019" spans="1:9" x14ac:dyDescent="0.25">
      <c r="A10019">
        <v>2310230094</v>
      </c>
      <c r="B10019" t="s">
        <v>6826</v>
      </c>
      <c r="C10019" t="s">
        <v>130</v>
      </c>
      <c r="D10019" t="s">
        <v>131</v>
      </c>
      <c r="E10019" s="1">
        <v>16500</v>
      </c>
      <c r="F10019" t="s">
        <v>36</v>
      </c>
      <c r="G10019">
        <v>0</v>
      </c>
      <c r="H10019">
        <v>0</v>
      </c>
      <c r="I10019">
        <v>8.7424000000000002E-2</v>
      </c>
    </row>
    <row r="10020" spans="1:9" x14ac:dyDescent="0.25">
      <c r="A10020">
        <v>2310230096</v>
      </c>
      <c r="B10020" t="s">
        <v>6219</v>
      </c>
      <c r="C10020" t="s">
        <v>130</v>
      </c>
      <c r="D10020" t="s">
        <v>131</v>
      </c>
      <c r="E10020">
        <v>0</v>
      </c>
      <c r="F10020" t="s">
        <v>36</v>
      </c>
      <c r="G10020">
        <v>0</v>
      </c>
      <c r="H10020">
        <v>0</v>
      </c>
      <c r="I10020">
        <v>0.185971</v>
      </c>
    </row>
    <row r="10021" spans="1:9" x14ac:dyDescent="0.25">
      <c r="A10021">
        <v>2310230096</v>
      </c>
      <c r="B10021" t="s">
        <v>6219</v>
      </c>
      <c r="C10021" t="s">
        <v>142</v>
      </c>
      <c r="D10021" t="s">
        <v>143</v>
      </c>
      <c r="E10021">
        <v>0</v>
      </c>
      <c r="F10021" t="s">
        <v>36</v>
      </c>
      <c r="G10021">
        <v>0</v>
      </c>
      <c r="H10021" s="1">
        <v>0</v>
      </c>
      <c r="I10021">
        <v>0.185971</v>
      </c>
    </row>
    <row r="10022" spans="1:9" x14ac:dyDescent="0.25">
      <c r="A10022">
        <v>2310230097</v>
      </c>
      <c r="B10022" t="s">
        <v>6689</v>
      </c>
      <c r="C10022" t="s">
        <v>130</v>
      </c>
      <c r="D10022" t="s">
        <v>131</v>
      </c>
      <c r="E10022" s="1">
        <v>733245</v>
      </c>
      <c r="F10022" t="s">
        <v>36</v>
      </c>
      <c r="G10022">
        <v>0</v>
      </c>
      <c r="H10022">
        <v>0</v>
      </c>
      <c r="I10022" s="1">
        <v>3.6166999999999998E-2</v>
      </c>
    </row>
    <row r="10023" spans="1:9" x14ac:dyDescent="0.25">
      <c r="A10023">
        <v>2310230097</v>
      </c>
      <c r="B10023" t="s">
        <v>6689</v>
      </c>
      <c r="C10023" t="s">
        <v>2307</v>
      </c>
      <c r="D10023" t="s">
        <v>2308</v>
      </c>
      <c r="E10023">
        <v>0</v>
      </c>
      <c r="F10023" t="s">
        <v>36</v>
      </c>
      <c r="G10023">
        <v>0</v>
      </c>
      <c r="H10023">
        <v>0</v>
      </c>
      <c r="I10023">
        <v>3.6166999999999998E-2</v>
      </c>
    </row>
    <row r="10024" spans="1:9" x14ac:dyDescent="0.25">
      <c r="A10024">
        <v>2310230097</v>
      </c>
      <c r="B10024" t="s">
        <v>6689</v>
      </c>
      <c r="C10024" t="s">
        <v>142</v>
      </c>
      <c r="D10024" t="s">
        <v>143</v>
      </c>
      <c r="E10024">
        <v>0</v>
      </c>
      <c r="F10024" t="s">
        <v>36</v>
      </c>
      <c r="G10024">
        <v>0</v>
      </c>
      <c r="H10024">
        <v>0</v>
      </c>
      <c r="I10024">
        <v>3.4587E-2</v>
      </c>
    </row>
    <row r="10025" spans="1:9" x14ac:dyDescent="0.25">
      <c r="A10025">
        <v>2310230098</v>
      </c>
      <c r="B10025" t="s">
        <v>6827</v>
      </c>
      <c r="C10025" t="s">
        <v>130</v>
      </c>
      <c r="D10025" t="s">
        <v>131</v>
      </c>
      <c r="E10025" s="1">
        <v>4410</v>
      </c>
      <c r="F10025" t="s">
        <v>36</v>
      </c>
      <c r="G10025">
        <v>0</v>
      </c>
      <c r="H10025">
        <v>0</v>
      </c>
      <c r="I10025">
        <v>5.0449000000000001E-2</v>
      </c>
    </row>
    <row r="10026" spans="1:9" x14ac:dyDescent="0.25">
      <c r="A10026">
        <v>2310230101</v>
      </c>
      <c r="B10026" t="s">
        <v>6828</v>
      </c>
      <c r="C10026" t="s">
        <v>130</v>
      </c>
      <c r="D10026" t="s">
        <v>131</v>
      </c>
      <c r="E10026" s="1">
        <v>96642</v>
      </c>
      <c r="F10026" t="s">
        <v>36</v>
      </c>
      <c r="G10026">
        <v>0</v>
      </c>
      <c r="H10026">
        <v>0</v>
      </c>
      <c r="I10026">
        <v>3.5936999999999997E-2</v>
      </c>
    </row>
    <row r="10027" spans="1:9" x14ac:dyDescent="0.25">
      <c r="A10027">
        <v>2310230101</v>
      </c>
      <c r="B10027" t="s">
        <v>6828</v>
      </c>
      <c r="C10027" t="s">
        <v>2307</v>
      </c>
      <c r="D10027" t="s">
        <v>2308</v>
      </c>
      <c r="E10027">
        <v>0</v>
      </c>
      <c r="F10027" t="s">
        <v>36</v>
      </c>
      <c r="G10027">
        <v>0</v>
      </c>
      <c r="H10027">
        <v>0</v>
      </c>
      <c r="I10027">
        <v>3.5936999999999997E-2</v>
      </c>
    </row>
    <row r="10028" spans="1:9" x14ac:dyDescent="0.25">
      <c r="A10028">
        <v>2310230101</v>
      </c>
      <c r="B10028" t="s">
        <v>6828</v>
      </c>
      <c r="C10028" t="s">
        <v>142</v>
      </c>
      <c r="D10028" t="s">
        <v>143</v>
      </c>
      <c r="E10028" s="1">
        <v>360000</v>
      </c>
      <c r="F10028" t="s">
        <v>36</v>
      </c>
      <c r="G10028">
        <v>0</v>
      </c>
      <c r="H10028">
        <v>0</v>
      </c>
      <c r="I10028">
        <v>3.5936999999999997E-2</v>
      </c>
    </row>
    <row r="10029" spans="1:9" x14ac:dyDescent="0.25">
      <c r="A10029">
        <v>2310230103</v>
      </c>
      <c r="B10029" t="s">
        <v>6829</v>
      </c>
      <c r="C10029" t="s">
        <v>130</v>
      </c>
      <c r="D10029" t="s">
        <v>131</v>
      </c>
      <c r="E10029">
        <v>102</v>
      </c>
      <c r="F10029" t="s">
        <v>36</v>
      </c>
      <c r="G10029">
        <v>0</v>
      </c>
      <c r="H10029">
        <v>0</v>
      </c>
      <c r="I10029">
        <v>0.24588199999999999</v>
      </c>
    </row>
    <row r="10030" spans="1:9" x14ac:dyDescent="0.25">
      <c r="A10030">
        <v>2310230104</v>
      </c>
      <c r="B10030" t="s">
        <v>6830</v>
      </c>
      <c r="C10030" t="s">
        <v>130</v>
      </c>
      <c r="D10030" t="s">
        <v>131</v>
      </c>
      <c r="E10030">
        <v>493</v>
      </c>
      <c r="F10030" t="s">
        <v>36</v>
      </c>
      <c r="G10030">
        <v>0</v>
      </c>
      <c r="H10030">
        <v>0</v>
      </c>
      <c r="I10030">
        <v>0.16010099999999999</v>
      </c>
    </row>
    <row r="10031" spans="1:9" x14ac:dyDescent="0.25">
      <c r="A10031">
        <v>2310230105</v>
      </c>
      <c r="B10031" t="s">
        <v>6831</v>
      </c>
      <c r="C10031" t="s">
        <v>130</v>
      </c>
      <c r="D10031" t="s">
        <v>131</v>
      </c>
      <c r="E10031" s="1">
        <v>31128</v>
      </c>
      <c r="F10031" t="s">
        <v>36</v>
      </c>
      <c r="G10031">
        <v>0</v>
      </c>
      <c r="H10031">
        <v>0</v>
      </c>
      <c r="I10031">
        <v>3.8259000000000001E-2</v>
      </c>
    </row>
    <row r="10032" spans="1:9" x14ac:dyDescent="0.25">
      <c r="A10032">
        <v>2310230105</v>
      </c>
      <c r="B10032" t="s">
        <v>6831</v>
      </c>
      <c r="C10032" t="s">
        <v>142</v>
      </c>
      <c r="D10032" t="s">
        <v>143</v>
      </c>
      <c r="E10032">
        <v>0</v>
      </c>
      <c r="F10032" t="s">
        <v>36</v>
      </c>
      <c r="G10032">
        <v>0</v>
      </c>
      <c r="H10032">
        <v>0</v>
      </c>
      <c r="I10032">
        <v>4.2290000000000001E-2</v>
      </c>
    </row>
    <row r="10033" spans="1:9" x14ac:dyDescent="0.25">
      <c r="A10033">
        <v>2310230106</v>
      </c>
      <c r="B10033" t="s">
        <v>6832</v>
      </c>
      <c r="C10033" t="s">
        <v>130</v>
      </c>
      <c r="D10033" t="s">
        <v>131</v>
      </c>
      <c r="E10033" s="1">
        <v>25200</v>
      </c>
      <c r="F10033" t="s">
        <v>36</v>
      </c>
      <c r="G10033">
        <v>0</v>
      </c>
      <c r="H10033">
        <v>0</v>
      </c>
      <c r="I10033">
        <v>0.18623200000000001</v>
      </c>
    </row>
    <row r="10034" spans="1:9" x14ac:dyDescent="0.25">
      <c r="A10034">
        <v>2310230106</v>
      </c>
      <c r="B10034" t="s">
        <v>6832</v>
      </c>
      <c r="C10034" t="s">
        <v>2307</v>
      </c>
      <c r="D10034" t="s">
        <v>2308</v>
      </c>
      <c r="E10034">
        <v>0</v>
      </c>
      <c r="F10034" t="s">
        <v>36</v>
      </c>
      <c r="G10034">
        <v>0</v>
      </c>
      <c r="H10034">
        <v>0</v>
      </c>
      <c r="I10034">
        <v>0.230826</v>
      </c>
    </row>
    <row r="10035" spans="1:9" x14ac:dyDescent="0.25">
      <c r="A10035">
        <v>2310230106</v>
      </c>
      <c r="B10035" t="s">
        <v>6832</v>
      </c>
      <c r="C10035" t="s">
        <v>142</v>
      </c>
      <c r="D10035" t="s">
        <v>143</v>
      </c>
      <c r="E10035" s="1">
        <v>28460</v>
      </c>
      <c r="F10035" t="s">
        <v>36</v>
      </c>
      <c r="G10035">
        <v>0</v>
      </c>
      <c r="H10035">
        <v>0</v>
      </c>
      <c r="I10035">
        <v>0.18623200000000001</v>
      </c>
    </row>
    <row r="10036" spans="1:9" x14ac:dyDescent="0.25">
      <c r="A10036">
        <v>2310250007</v>
      </c>
      <c r="B10036" t="s">
        <v>2585</v>
      </c>
      <c r="C10036" t="s">
        <v>130</v>
      </c>
      <c r="D10036" t="s">
        <v>131</v>
      </c>
      <c r="E10036">
        <v>780</v>
      </c>
      <c r="F10036" t="s">
        <v>89</v>
      </c>
      <c r="G10036">
        <v>0</v>
      </c>
      <c r="H10036">
        <v>600</v>
      </c>
      <c r="I10036">
        <v>12.070551</v>
      </c>
    </row>
    <row r="10037" spans="1:9" x14ac:dyDescent="0.25">
      <c r="A10037">
        <v>2310250007</v>
      </c>
      <c r="B10037" t="s">
        <v>2585</v>
      </c>
      <c r="C10037" t="s">
        <v>142</v>
      </c>
      <c r="D10037" t="s">
        <v>143</v>
      </c>
      <c r="E10037">
        <v>0</v>
      </c>
      <c r="F10037" t="s">
        <v>89</v>
      </c>
      <c r="G10037">
        <v>0</v>
      </c>
      <c r="H10037">
        <v>0</v>
      </c>
      <c r="I10037">
        <v>11.578201999999999</v>
      </c>
    </row>
    <row r="10038" spans="1:9" x14ac:dyDescent="0.25">
      <c r="A10038">
        <v>2310250007</v>
      </c>
      <c r="B10038" t="s">
        <v>2585</v>
      </c>
      <c r="C10038" t="s">
        <v>2150</v>
      </c>
      <c r="D10038" t="s">
        <v>2151</v>
      </c>
      <c r="E10038">
        <v>0</v>
      </c>
      <c r="F10038" t="s">
        <v>89</v>
      </c>
      <c r="G10038">
        <v>600</v>
      </c>
      <c r="H10038">
        <v>0</v>
      </c>
      <c r="I10038">
        <v>12.2178</v>
      </c>
    </row>
    <row r="10039" spans="1:9" x14ac:dyDescent="0.25">
      <c r="A10039">
        <v>2310250009</v>
      </c>
      <c r="B10039" t="s">
        <v>2586</v>
      </c>
      <c r="C10039" t="s">
        <v>130</v>
      </c>
      <c r="D10039" t="s">
        <v>131</v>
      </c>
      <c r="E10039">
        <v>646.1</v>
      </c>
      <c r="F10039" t="s">
        <v>89</v>
      </c>
      <c r="G10039">
        <v>190</v>
      </c>
      <c r="H10039">
        <v>0</v>
      </c>
      <c r="I10039">
        <v>11.217876</v>
      </c>
    </row>
    <row r="10040" spans="1:9" x14ac:dyDescent="0.25">
      <c r="A10040">
        <v>2310250009</v>
      </c>
      <c r="B10040" t="s">
        <v>2586</v>
      </c>
      <c r="C10040" t="s">
        <v>142</v>
      </c>
      <c r="D10040" t="s">
        <v>143</v>
      </c>
      <c r="E10040">
        <v>0</v>
      </c>
      <c r="F10040" t="s">
        <v>89</v>
      </c>
      <c r="G10040">
        <v>0</v>
      </c>
      <c r="H10040">
        <v>190</v>
      </c>
      <c r="I10040">
        <v>11.024295</v>
      </c>
    </row>
    <row r="10041" spans="1:9" x14ac:dyDescent="0.25">
      <c r="A10041">
        <v>2310250009</v>
      </c>
      <c r="B10041" t="s">
        <v>2586</v>
      </c>
      <c r="C10041" t="s">
        <v>2150</v>
      </c>
      <c r="D10041" t="s">
        <v>2151</v>
      </c>
      <c r="E10041">
        <v>0</v>
      </c>
      <c r="F10041" t="s">
        <v>89</v>
      </c>
      <c r="G10041">
        <v>0</v>
      </c>
      <c r="H10041">
        <v>0</v>
      </c>
      <c r="I10041">
        <v>11.232749999999999</v>
      </c>
    </row>
    <row r="10042" spans="1:9" x14ac:dyDescent="0.25">
      <c r="A10042">
        <v>2310250012</v>
      </c>
      <c r="B10042" t="s">
        <v>2587</v>
      </c>
      <c r="C10042" t="s">
        <v>130</v>
      </c>
      <c r="D10042" t="s">
        <v>131</v>
      </c>
      <c r="E10042">
        <v>669.95</v>
      </c>
      <c r="F10042" t="s">
        <v>89</v>
      </c>
      <c r="G10042">
        <v>0</v>
      </c>
      <c r="H10042">
        <v>600</v>
      </c>
      <c r="I10042">
        <v>10.825002</v>
      </c>
    </row>
    <row r="10043" spans="1:9" x14ac:dyDescent="0.25">
      <c r="A10043">
        <v>2310250012</v>
      </c>
      <c r="B10043" t="s">
        <v>2587</v>
      </c>
      <c r="C10043" t="s">
        <v>142</v>
      </c>
      <c r="D10043" t="s">
        <v>143</v>
      </c>
      <c r="E10043">
        <v>0</v>
      </c>
      <c r="F10043" t="s">
        <v>89</v>
      </c>
      <c r="G10043">
        <v>0</v>
      </c>
      <c r="H10043">
        <v>0</v>
      </c>
      <c r="I10043">
        <v>10.789899999999999</v>
      </c>
    </row>
    <row r="10044" spans="1:9" x14ac:dyDescent="0.25">
      <c r="A10044">
        <v>2310250012</v>
      </c>
      <c r="B10044" t="s">
        <v>2587</v>
      </c>
      <c r="C10044" t="s">
        <v>2150</v>
      </c>
      <c r="D10044" t="s">
        <v>2151</v>
      </c>
      <c r="E10044">
        <v>0</v>
      </c>
      <c r="F10044" t="s">
        <v>89</v>
      </c>
      <c r="G10044">
        <v>600</v>
      </c>
      <c r="H10044">
        <v>0</v>
      </c>
      <c r="I10044">
        <v>10.829027</v>
      </c>
    </row>
    <row r="10045" spans="1:9" x14ac:dyDescent="0.25">
      <c r="A10045">
        <v>2310250014</v>
      </c>
      <c r="B10045" t="s">
        <v>2588</v>
      </c>
      <c r="C10045" t="s">
        <v>130</v>
      </c>
      <c r="D10045" t="s">
        <v>131</v>
      </c>
      <c r="E10045">
        <v>740.75</v>
      </c>
      <c r="F10045" t="s">
        <v>89</v>
      </c>
      <c r="G10045">
        <v>0</v>
      </c>
      <c r="H10045">
        <v>600</v>
      </c>
      <c r="I10045">
        <v>11.047668</v>
      </c>
    </row>
    <row r="10046" spans="1:9" x14ac:dyDescent="0.25">
      <c r="A10046">
        <v>2310250014</v>
      </c>
      <c r="B10046" t="s">
        <v>2588</v>
      </c>
      <c r="C10046" t="s">
        <v>142</v>
      </c>
      <c r="D10046" t="s">
        <v>143</v>
      </c>
      <c r="E10046">
        <v>0</v>
      </c>
      <c r="F10046" t="s">
        <v>89</v>
      </c>
      <c r="G10046">
        <v>0</v>
      </c>
      <c r="H10046">
        <v>0</v>
      </c>
      <c r="I10046" s="1">
        <v>11.280448</v>
      </c>
    </row>
    <row r="10047" spans="1:9" x14ac:dyDescent="0.25">
      <c r="A10047">
        <v>2310250014</v>
      </c>
      <c r="B10047" t="s">
        <v>2588</v>
      </c>
      <c r="C10047" t="s">
        <v>2150</v>
      </c>
      <c r="D10047" t="s">
        <v>2151</v>
      </c>
      <c r="E10047">
        <v>0</v>
      </c>
      <c r="F10047" t="s">
        <v>89</v>
      </c>
      <c r="G10047">
        <v>600</v>
      </c>
      <c r="H10047">
        <v>0</v>
      </c>
      <c r="I10047">
        <v>10.990482999999999</v>
      </c>
    </row>
    <row r="10048" spans="1:9" x14ac:dyDescent="0.25">
      <c r="A10048">
        <v>2310250015</v>
      </c>
      <c r="B10048" t="s">
        <v>2589</v>
      </c>
      <c r="C10048" t="s">
        <v>130</v>
      </c>
      <c r="D10048" t="s">
        <v>131</v>
      </c>
      <c r="E10048">
        <v>798</v>
      </c>
      <c r="F10048" t="s">
        <v>89</v>
      </c>
      <c r="G10048">
        <v>0</v>
      </c>
      <c r="H10048">
        <v>602.6</v>
      </c>
      <c r="I10048">
        <v>11.646490999999999</v>
      </c>
    </row>
    <row r="10049" spans="1:9" x14ac:dyDescent="0.25">
      <c r="A10049">
        <v>2310250015</v>
      </c>
      <c r="B10049" t="s">
        <v>2589</v>
      </c>
      <c r="C10049" t="s">
        <v>142</v>
      </c>
      <c r="D10049" t="s">
        <v>143</v>
      </c>
      <c r="E10049">
        <v>0</v>
      </c>
      <c r="F10049" t="s">
        <v>89</v>
      </c>
      <c r="G10049">
        <v>0</v>
      </c>
      <c r="H10049">
        <v>0</v>
      </c>
      <c r="I10049">
        <v>12.016515</v>
      </c>
    </row>
    <row r="10050" spans="1:9" x14ac:dyDescent="0.25">
      <c r="A10050">
        <v>2310250015</v>
      </c>
      <c r="B10050" t="s">
        <v>2589</v>
      </c>
      <c r="C10050" t="s">
        <v>2150</v>
      </c>
      <c r="D10050" t="s">
        <v>2151</v>
      </c>
      <c r="E10050">
        <v>602.6</v>
      </c>
      <c r="F10050" t="s">
        <v>89</v>
      </c>
      <c r="G10050">
        <v>602.6</v>
      </c>
      <c r="H10050">
        <v>0</v>
      </c>
      <c r="I10050">
        <v>12.788135</v>
      </c>
    </row>
    <row r="10051" spans="1:9" x14ac:dyDescent="0.25">
      <c r="A10051">
        <v>2310250019</v>
      </c>
      <c r="B10051" t="s">
        <v>2590</v>
      </c>
      <c r="C10051" t="s">
        <v>130</v>
      </c>
      <c r="D10051" t="s">
        <v>131</v>
      </c>
      <c r="E10051">
        <v>0</v>
      </c>
      <c r="F10051" t="s">
        <v>36</v>
      </c>
      <c r="G10051">
        <v>0</v>
      </c>
      <c r="H10051">
        <v>0</v>
      </c>
      <c r="I10051">
        <v>0.58613000000000004</v>
      </c>
    </row>
    <row r="10052" spans="1:9" x14ac:dyDescent="0.25">
      <c r="A10052">
        <v>2310250019</v>
      </c>
      <c r="B10052" t="s">
        <v>2590</v>
      </c>
      <c r="C10052" t="s">
        <v>142</v>
      </c>
      <c r="D10052" t="s">
        <v>143</v>
      </c>
      <c r="E10052">
        <v>0</v>
      </c>
      <c r="F10052" t="s">
        <v>36</v>
      </c>
      <c r="G10052">
        <v>0</v>
      </c>
      <c r="H10052">
        <v>0</v>
      </c>
      <c r="I10052">
        <v>0.54716100000000001</v>
      </c>
    </row>
    <row r="10053" spans="1:9" x14ac:dyDescent="0.25">
      <c r="A10053">
        <v>2310250021</v>
      </c>
      <c r="B10053" t="s">
        <v>2591</v>
      </c>
      <c r="C10053" t="s">
        <v>130</v>
      </c>
      <c r="D10053" t="s">
        <v>131</v>
      </c>
      <c r="E10053">
        <v>0</v>
      </c>
      <c r="F10053" t="s">
        <v>36</v>
      </c>
      <c r="G10053">
        <v>0</v>
      </c>
      <c r="H10053">
        <v>0</v>
      </c>
      <c r="I10053">
        <v>0.58654499999999998</v>
      </c>
    </row>
    <row r="10054" spans="1:9" x14ac:dyDescent="0.25">
      <c r="A10054">
        <v>2310250021</v>
      </c>
      <c r="B10054" t="s">
        <v>2591</v>
      </c>
      <c r="C10054" t="s">
        <v>142</v>
      </c>
      <c r="D10054" t="s">
        <v>143</v>
      </c>
      <c r="E10054">
        <v>0</v>
      </c>
      <c r="F10054" t="s">
        <v>36</v>
      </c>
      <c r="G10054">
        <v>0</v>
      </c>
      <c r="H10054">
        <v>0</v>
      </c>
      <c r="I10054">
        <v>0.59487599999999996</v>
      </c>
    </row>
    <row r="10055" spans="1:9" x14ac:dyDescent="0.25">
      <c r="A10055">
        <v>2310250022</v>
      </c>
      <c r="B10055" t="s">
        <v>2592</v>
      </c>
      <c r="C10055" t="s">
        <v>130</v>
      </c>
      <c r="D10055" t="s">
        <v>131</v>
      </c>
      <c r="E10055">
        <v>0</v>
      </c>
      <c r="F10055" t="s">
        <v>36</v>
      </c>
      <c r="G10055">
        <v>0</v>
      </c>
      <c r="H10055">
        <v>0</v>
      </c>
      <c r="I10055" s="1">
        <v>0.6</v>
      </c>
    </row>
    <row r="10056" spans="1:9" x14ac:dyDescent="0.25">
      <c r="A10056">
        <v>2310250022</v>
      </c>
      <c r="B10056" t="s">
        <v>2592</v>
      </c>
      <c r="C10056" t="s">
        <v>142</v>
      </c>
      <c r="D10056" t="s">
        <v>143</v>
      </c>
      <c r="E10056">
        <v>0</v>
      </c>
      <c r="F10056" t="s">
        <v>36</v>
      </c>
      <c r="G10056">
        <v>0</v>
      </c>
      <c r="H10056">
        <v>0</v>
      </c>
      <c r="I10056" s="1">
        <v>0.58164499999999997</v>
      </c>
    </row>
    <row r="10057" spans="1:9" x14ac:dyDescent="0.25">
      <c r="A10057">
        <v>2310250029</v>
      </c>
      <c r="B10057" t="s">
        <v>2593</v>
      </c>
      <c r="C10057" t="s">
        <v>130</v>
      </c>
      <c r="D10057" t="s">
        <v>131</v>
      </c>
      <c r="E10057" s="1">
        <v>1267.4000000000001</v>
      </c>
      <c r="F10057" t="s">
        <v>89</v>
      </c>
      <c r="G10057">
        <v>0</v>
      </c>
      <c r="H10057">
        <v>0</v>
      </c>
      <c r="I10057">
        <v>10.444232</v>
      </c>
    </row>
    <row r="10058" spans="1:9" x14ac:dyDescent="0.25">
      <c r="A10058">
        <v>2310250029</v>
      </c>
      <c r="B10058" t="s">
        <v>2593</v>
      </c>
      <c r="C10058" t="s">
        <v>142</v>
      </c>
      <c r="D10058" t="s">
        <v>143</v>
      </c>
      <c r="E10058">
        <v>0</v>
      </c>
      <c r="F10058" t="s">
        <v>89</v>
      </c>
      <c r="G10058">
        <v>0</v>
      </c>
      <c r="H10058">
        <v>0</v>
      </c>
      <c r="I10058" s="1">
        <v>10.460163</v>
      </c>
    </row>
    <row r="10059" spans="1:9" x14ac:dyDescent="0.25">
      <c r="A10059">
        <v>2310250029</v>
      </c>
      <c r="B10059" t="s">
        <v>2593</v>
      </c>
      <c r="C10059" t="s">
        <v>2150</v>
      </c>
      <c r="D10059" t="s">
        <v>2151</v>
      </c>
      <c r="E10059">
        <v>0</v>
      </c>
      <c r="F10059" t="s">
        <v>89</v>
      </c>
      <c r="G10059">
        <v>0</v>
      </c>
      <c r="H10059">
        <v>0</v>
      </c>
      <c r="I10059">
        <v>10.420769999999999</v>
      </c>
    </row>
    <row r="10060" spans="1:9" x14ac:dyDescent="0.25">
      <c r="A10060">
        <v>2310250030</v>
      </c>
      <c r="B10060" t="s">
        <v>2594</v>
      </c>
      <c r="C10060" t="s">
        <v>130</v>
      </c>
      <c r="D10060" t="s">
        <v>131</v>
      </c>
      <c r="E10060">
        <v>840</v>
      </c>
      <c r="F10060" t="s">
        <v>36</v>
      </c>
      <c r="G10060">
        <v>0</v>
      </c>
      <c r="H10060">
        <v>0</v>
      </c>
      <c r="I10060" s="1">
        <v>0.63142900000000002</v>
      </c>
    </row>
    <row r="10061" spans="1:9" x14ac:dyDescent="0.25">
      <c r="A10061">
        <v>2310250030</v>
      </c>
      <c r="B10061" t="s">
        <v>2594</v>
      </c>
      <c r="C10061" t="s">
        <v>142</v>
      </c>
      <c r="D10061" t="s">
        <v>143</v>
      </c>
      <c r="E10061">
        <v>0</v>
      </c>
      <c r="F10061" t="s">
        <v>36</v>
      </c>
      <c r="G10061">
        <v>0</v>
      </c>
      <c r="H10061">
        <v>0</v>
      </c>
      <c r="I10061">
        <v>0.61931599999999998</v>
      </c>
    </row>
    <row r="10062" spans="1:9" x14ac:dyDescent="0.25">
      <c r="A10062">
        <v>2310250031</v>
      </c>
      <c r="B10062" t="s">
        <v>2595</v>
      </c>
      <c r="C10062" t="s">
        <v>130</v>
      </c>
      <c r="D10062" t="s">
        <v>131</v>
      </c>
      <c r="E10062">
        <v>0</v>
      </c>
      <c r="F10062" t="s">
        <v>36</v>
      </c>
      <c r="G10062">
        <v>0</v>
      </c>
      <c r="H10062">
        <v>0</v>
      </c>
      <c r="I10062">
        <v>0.55119300000000004</v>
      </c>
    </row>
    <row r="10063" spans="1:9" x14ac:dyDescent="0.25">
      <c r="A10063">
        <v>2310250031</v>
      </c>
      <c r="B10063" t="s">
        <v>2595</v>
      </c>
      <c r="C10063" t="s">
        <v>142</v>
      </c>
      <c r="D10063" t="s">
        <v>143</v>
      </c>
      <c r="E10063">
        <v>0</v>
      </c>
      <c r="F10063" t="s">
        <v>36</v>
      </c>
      <c r="G10063">
        <v>0</v>
      </c>
      <c r="H10063">
        <v>0</v>
      </c>
      <c r="I10063">
        <v>0.55120199999999997</v>
      </c>
    </row>
    <row r="10064" spans="1:9" x14ac:dyDescent="0.25">
      <c r="A10064">
        <v>2310250032</v>
      </c>
      <c r="B10064" t="s">
        <v>2596</v>
      </c>
      <c r="C10064" t="s">
        <v>130</v>
      </c>
      <c r="D10064" t="s">
        <v>131</v>
      </c>
      <c r="E10064">
        <v>0</v>
      </c>
      <c r="F10064" t="s">
        <v>36</v>
      </c>
      <c r="G10064">
        <v>0</v>
      </c>
      <c r="H10064">
        <v>0</v>
      </c>
      <c r="I10064">
        <v>0.57317099999999999</v>
      </c>
    </row>
    <row r="10065" spans="1:9" x14ac:dyDescent="0.25">
      <c r="A10065">
        <v>2310250032</v>
      </c>
      <c r="B10065" t="s">
        <v>2596</v>
      </c>
      <c r="C10065" t="s">
        <v>142</v>
      </c>
      <c r="D10065" t="s">
        <v>143</v>
      </c>
      <c r="E10065">
        <v>0</v>
      </c>
      <c r="F10065" t="s">
        <v>36</v>
      </c>
      <c r="G10065">
        <v>0</v>
      </c>
      <c r="H10065">
        <v>0</v>
      </c>
      <c r="I10065">
        <v>0.58783399999999997</v>
      </c>
    </row>
    <row r="10066" spans="1:9" x14ac:dyDescent="0.25">
      <c r="A10066">
        <v>2310250033</v>
      </c>
      <c r="B10066" t="s">
        <v>2597</v>
      </c>
      <c r="C10066" t="s">
        <v>130</v>
      </c>
      <c r="D10066" t="s">
        <v>131</v>
      </c>
      <c r="E10066">
        <v>335.8</v>
      </c>
      <c r="F10066" t="s">
        <v>89</v>
      </c>
      <c r="G10066">
        <v>0</v>
      </c>
      <c r="H10066">
        <v>0</v>
      </c>
      <c r="I10066">
        <v>11.045801000000001</v>
      </c>
    </row>
    <row r="10067" spans="1:9" x14ac:dyDescent="0.25">
      <c r="A10067">
        <v>2310250033</v>
      </c>
      <c r="B10067" t="s">
        <v>2597</v>
      </c>
      <c r="C10067" t="s">
        <v>142</v>
      </c>
      <c r="D10067" t="s">
        <v>143</v>
      </c>
      <c r="E10067">
        <v>0</v>
      </c>
      <c r="F10067" t="s">
        <v>89</v>
      </c>
      <c r="G10067">
        <v>0</v>
      </c>
      <c r="H10067">
        <v>0</v>
      </c>
      <c r="I10067">
        <v>11.045825000000001</v>
      </c>
    </row>
    <row r="10068" spans="1:9" x14ac:dyDescent="0.25">
      <c r="A10068">
        <v>2310250033</v>
      </c>
      <c r="B10068" t="s">
        <v>2597</v>
      </c>
      <c r="C10068" t="s">
        <v>2150</v>
      </c>
      <c r="D10068" t="s">
        <v>2151</v>
      </c>
      <c r="E10068">
        <v>0</v>
      </c>
      <c r="F10068" t="s">
        <v>89</v>
      </c>
      <c r="G10068">
        <v>0</v>
      </c>
      <c r="H10068">
        <v>0</v>
      </c>
      <c r="I10068">
        <v>10.565275</v>
      </c>
    </row>
    <row r="10069" spans="1:9" x14ac:dyDescent="0.25">
      <c r="A10069">
        <v>2310250034</v>
      </c>
      <c r="B10069" t="s">
        <v>2598</v>
      </c>
      <c r="C10069" t="s">
        <v>130</v>
      </c>
      <c r="D10069" t="s">
        <v>131</v>
      </c>
      <c r="E10069">
        <v>636.75</v>
      </c>
      <c r="F10069" t="s">
        <v>89</v>
      </c>
      <c r="G10069">
        <v>0</v>
      </c>
      <c r="H10069">
        <v>0</v>
      </c>
      <c r="I10069">
        <v>11.221735000000001</v>
      </c>
    </row>
    <row r="10070" spans="1:9" x14ac:dyDescent="0.25">
      <c r="A10070">
        <v>2310250034</v>
      </c>
      <c r="B10070" t="s">
        <v>2598</v>
      </c>
      <c r="C10070" t="s">
        <v>142</v>
      </c>
      <c r="D10070" t="s">
        <v>143</v>
      </c>
      <c r="E10070">
        <v>0</v>
      </c>
      <c r="F10070" t="s">
        <v>89</v>
      </c>
      <c r="G10070">
        <v>0</v>
      </c>
      <c r="H10070">
        <v>0</v>
      </c>
      <c r="I10070">
        <v>11.221702000000001</v>
      </c>
    </row>
    <row r="10071" spans="1:9" x14ac:dyDescent="0.25">
      <c r="A10071">
        <v>2310250034</v>
      </c>
      <c r="B10071" t="s">
        <v>2598</v>
      </c>
      <c r="C10071" t="s">
        <v>2150</v>
      </c>
      <c r="D10071" t="s">
        <v>2151</v>
      </c>
      <c r="E10071">
        <v>0</v>
      </c>
      <c r="F10071" t="s">
        <v>89</v>
      </c>
      <c r="G10071">
        <v>0</v>
      </c>
      <c r="H10071">
        <v>0</v>
      </c>
      <c r="I10071">
        <v>12.764574</v>
      </c>
    </row>
    <row r="10072" spans="1:9" x14ac:dyDescent="0.25">
      <c r="A10072">
        <v>2310250035</v>
      </c>
      <c r="B10072" t="s">
        <v>2599</v>
      </c>
      <c r="C10072" t="s">
        <v>130</v>
      </c>
      <c r="D10072" t="s">
        <v>131</v>
      </c>
      <c r="E10072">
        <v>310.75</v>
      </c>
      <c r="F10072" t="s">
        <v>89</v>
      </c>
      <c r="G10072">
        <v>0</v>
      </c>
      <c r="H10072">
        <v>0</v>
      </c>
      <c r="I10072">
        <v>11.079034999999999</v>
      </c>
    </row>
    <row r="10073" spans="1:9" x14ac:dyDescent="0.25">
      <c r="A10073">
        <v>2310250035</v>
      </c>
      <c r="B10073" t="s">
        <v>2599</v>
      </c>
      <c r="C10073" t="s">
        <v>142</v>
      </c>
      <c r="D10073" t="s">
        <v>143</v>
      </c>
      <c r="E10073">
        <v>0</v>
      </c>
      <c r="F10073" t="s">
        <v>89</v>
      </c>
      <c r="G10073">
        <v>0</v>
      </c>
      <c r="H10073">
        <v>0</v>
      </c>
      <c r="I10073">
        <v>11.079044</v>
      </c>
    </row>
    <row r="10074" spans="1:9" x14ac:dyDescent="0.25">
      <c r="A10074">
        <v>2310250035</v>
      </c>
      <c r="B10074" t="s">
        <v>2599</v>
      </c>
      <c r="C10074" t="s">
        <v>2150</v>
      </c>
      <c r="D10074" t="s">
        <v>2151</v>
      </c>
      <c r="E10074">
        <v>0</v>
      </c>
      <c r="F10074" t="s">
        <v>89</v>
      </c>
      <c r="G10074">
        <v>0</v>
      </c>
      <c r="H10074">
        <v>0</v>
      </c>
      <c r="I10074">
        <v>10.844704999999999</v>
      </c>
    </row>
    <row r="10075" spans="1:9" x14ac:dyDescent="0.25">
      <c r="A10075">
        <v>2310250036</v>
      </c>
      <c r="B10075" t="s">
        <v>2600</v>
      </c>
      <c r="C10075" t="s">
        <v>130</v>
      </c>
      <c r="D10075" t="s">
        <v>131</v>
      </c>
      <c r="E10075">
        <v>365</v>
      </c>
      <c r="F10075" t="s">
        <v>89</v>
      </c>
      <c r="G10075">
        <v>0</v>
      </c>
      <c r="H10075">
        <v>0</v>
      </c>
      <c r="I10075">
        <v>12.625041</v>
      </c>
    </row>
    <row r="10076" spans="1:9" x14ac:dyDescent="0.25">
      <c r="A10076">
        <v>2310250036</v>
      </c>
      <c r="B10076" t="s">
        <v>2600</v>
      </c>
      <c r="C10076" t="s">
        <v>142</v>
      </c>
      <c r="D10076" t="s">
        <v>143</v>
      </c>
      <c r="E10076">
        <v>0</v>
      </c>
      <c r="F10076" t="s">
        <v>89</v>
      </c>
      <c r="G10076">
        <v>0</v>
      </c>
      <c r="H10076">
        <v>0</v>
      </c>
      <c r="I10076">
        <v>12.625055</v>
      </c>
    </row>
    <row r="10077" spans="1:9" x14ac:dyDescent="0.25">
      <c r="A10077">
        <v>2310250036</v>
      </c>
      <c r="B10077" t="s">
        <v>2600</v>
      </c>
      <c r="C10077" t="s">
        <v>2150</v>
      </c>
      <c r="D10077" t="s">
        <v>2151</v>
      </c>
      <c r="E10077">
        <v>0</v>
      </c>
      <c r="F10077" t="s">
        <v>89</v>
      </c>
      <c r="G10077">
        <v>0</v>
      </c>
      <c r="H10077">
        <v>0</v>
      </c>
      <c r="I10077">
        <v>12.672337000000001</v>
      </c>
    </row>
    <row r="10078" spans="1:9" x14ac:dyDescent="0.25">
      <c r="A10078">
        <v>2310250037</v>
      </c>
      <c r="B10078" t="s">
        <v>2601</v>
      </c>
      <c r="C10078" t="s">
        <v>130</v>
      </c>
      <c r="D10078" t="s">
        <v>131</v>
      </c>
      <c r="E10078">
        <v>409.1</v>
      </c>
      <c r="F10078" t="s">
        <v>89</v>
      </c>
      <c r="G10078">
        <v>0</v>
      </c>
      <c r="H10078">
        <v>0</v>
      </c>
      <c r="I10078">
        <v>11.39494</v>
      </c>
    </row>
    <row r="10079" spans="1:9" x14ac:dyDescent="0.25">
      <c r="A10079">
        <v>2310250037</v>
      </c>
      <c r="B10079" t="s">
        <v>2601</v>
      </c>
      <c r="C10079" t="s">
        <v>142</v>
      </c>
      <c r="D10079" t="s">
        <v>143</v>
      </c>
      <c r="E10079">
        <v>0</v>
      </c>
      <c r="F10079" t="s">
        <v>89</v>
      </c>
      <c r="G10079">
        <v>0</v>
      </c>
      <c r="H10079">
        <v>0</v>
      </c>
      <c r="I10079">
        <v>11.394939000000001</v>
      </c>
    </row>
    <row r="10080" spans="1:9" x14ac:dyDescent="0.25">
      <c r="A10080">
        <v>2310250037</v>
      </c>
      <c r="B10080" t="s">
        <v>2601</v>
      </c>
      <c r="C10080" t="s">
        <v>2150</v>
      </c>
      <c r="D10080" t="s">
        <v>2151</v>
      </c>
      <c r="E10080">
        <v>0</v>
      </c>
      <c r="F10080" t="s">
        <v>89</v>
      </c>
      <c r="G10080">
        <v>0</v>
      </c>
      <c r="H10080">
        <v>0</v>
      </c>
      <c r="I10080">
        <v>11.121655000000001</v>
      </c>
    </row>
    <row r="10081" spans="1:9" x14ac:dyDescent="0.25">
      <c r="A10081">
        <v>2310250038</v>
      </c>
      <c r="B10081" t="s">
        <v>2602</v>
      </c>
      <c r="C10081" t="s">
        <v>130</v>
      </c>
      <c r="D10081" t="s">
        <v>131</v>
      </c>
      <c r="E10081">
        <v>318.5</v>
      </c>
      <c r="F10081" t="s">
        <v>89</v>
      </c>
      <c r="G10081">
        <v>0</v>
      </c>
      <c r="H10081">
        <v>0</v>
      </c>
      <c r="I10081">
        <v>12.706405</v>
      </c>
    </row>
    <row r="10082" spans="1:9" x14ac:dyDescent="0.25">
      <c r="A10082">
        <v>2310250038</v>
      </c>
      <c r="B10082" t="s">
        <v>2602</v>
      </c>
      <c r="C10082" t="s">
        <v>142</v>
      </c>
      <c r="D10082" t="s">
        <v>143</v>
      </c>
      <c r="E10082">
        <v>0</v>
      </c>
      <c r="F10082" t="s">
        <v>89</v>
      </c>
      <c r="G10082">
        <v>0</v>
      </c>
      <c r="H10082">
        <v>0</v>
      </c>
      <c r="I10082">
        <v>12.706407</v>
      </c>
    </row>
    <row r="10083" spans="1:9" x14ac:dyDescent="0.25">
      <c r="A10083">
        <v>2310250038</v>
      </c>
      <c r="B10083" t="s">
        <v>2602</v>
      </c>
      <c r="C10083" t="s">
        <v>2150</v>
      </c>
      <c r="D10083" t="s">
        <v>2151</v>
      </c>
      <c r="E10083">
        <v>0</v>
      </c>
      <c r="F10083" t="s">
        <v>89</v>
      </c>
      <c r="G10083">
        <v>0</v>
      </c>
      <c r="H10083">
        <v>0</v>
      </c>
      <c r="I10083">
        <v>12.385102</v>
      </c>
    </row>
    <row r="10084" spans="1:9" x14ac:dyDescent="0.25">
      <c r="A10084">
        <v>2310250039</v>
      </c>
      <c r="B10084" t="s">
        <v>2603</v>
      </c>
      <c r="C10084" t="s">
        <v>130</v>
      </c>
      <c r="D10084" t="s">
        <v>131</v>
      </c>
      <c r="E10084">
        <v>379</v>
      </c>
      <c r="F10084" t="s">
        <v>36</v>
      </c>
      <c r="G10084">
        <v>0</v>
      </c>
      <c r="H10084">
        <v>0</v>
      </c>
      <c r="I10084">
        <v>0.64266500000000004</v>
      </c>
    </row>
    <row r="10085" spans="1:9" x14ac:dyDescent="0.25">
      <c r="A10085">
        <v>2310250039</v>
      </c>
      <c r="B10085" t="s">
        <v>2603</v>
      </c>
      <c r="C10085" t="s">
        <v>142</v>
      </c>
      <c r="D10085" t="s">
        <v>143</v>
      </c>
      <c r="E10085">
        <v>0</v>
      </c>
      <c r="F10085" t="s">
        <v>36</v>
      </c>
      <c r="G10085">
        <v>0</v>
      </c>
      <c r="H10085">
        <v>0</v>
      </c>
      <c r="I10085">
        <v>0.742676</v>
      </c>
    </row>
    <row r="10086" spans="1:9" x14ac:dyDescent="0.25">
      <c r="A10086">
        <v>2310250040</v>
      </c>
      <c r="B10086" t="s">
        <v>2604</v>
      </c>
      <c r="C10086" t="s">
        <v>130</v>
      </c>
      <c r="D10086" t="s">
        <v>131</v>
      </c>
      <c r="E10086">
        <v>789</v>
      </c>
      <c r="F10086" t="s">
        <v>36</v>
      </c>
      <c r="G10086">
        <v>0</v>
      </c>
      <c r="H10086">
        <v>0</v>
      </c>
      <c r="I10086">
        <v>0.53779500000000002</v>
      </c>
    </row>
    <row r="10087" spans="1:9" x14ac:dyDescent="0.25">
      <c r="A10087">
        <v>2310250040</v>
      </c>
      <c r="B10087" t="s">
        <v>2604</v>
      </c>
      <c r="C10087" t="s">
        <v>142</v>
      </c>
      <c r="D10087" t="s">
        <v>143</v>
      </c>
      <c r="E10087">
        <v>0</v>
      </c>
      <c r="F10087" t="s">
        <v>36</v>
      </c>
      <c r="G10087">
        <v>0</v>
      </c>
      <c r="H10087">
        <v>0</v>
      </c>
      <c r="I10087">
        <v>0.720692</v>
      </c>
    </row>
    <row r="10088" spans="1:9" x14ac:dyDescent="0.25">
      <c r="A10088">
        <v>2310250041</v>
      </c>
      <c r="B10088" t="s">
        <v>2605</v>
      </c>
      <c r="C10088" t="s">
        <v>130</v>
      </c>
      <c r="D10088" t="s">
        <v>131</v>
      </c>
      <c r="E10088">
        <v>755</v>
      </c>
      <c r="F10088" t="s">
        <v>36</v>
      </c>
      <c r="G10088">
        <v>0</v>
      </c>
      <c r="H10088">
        <v>0</v>
      </c>
      <c r="I10088">
        <v>0.54643699999999995</v>
      </c>
    </row>
    <row r="10089" spans="1:9" x14ac:dyDescent="0.25">
      <c r="A10089">
        <v>2310250041</v>
      </c>
      <c r="B10089" t="s">
        <v>2605</v>
      </c>
      <c r="C10089" t="s">
        <v>142</v>
      </c>
      <c r="D10089" t="s">
        <v>143</v>
      </c>
      <c r="E10089">
        <v>0</v>
      </c>
      <c r="F10089" t="s">
        <v>36</v>
      </c>
      <c r="G10089">
        <v>0</v>
      </c>
      <c r="H10089">
        <v>0</v>
      </c>
      <c r="I10089" s="1">
        <v>0.72036500000000003</v>
      </c>
    </row>
    <row r="10090" spans="1:9" x14ac:dyDescent="0.25">
      <c r="A10090">
        <v>2310250042</v>
      </c>
      <c r="B10090" t="s">
        <v>2606</v>
      </c>
      <c r="C10090" t="s">
        <v>130</v>
      </c>
      <c r="D10090" t="s">
        <v>131</v>
      </c>
      <c r="E10090">
        <v>86</v>
      </c>
      <c r="F10090" t="s">
        <v>36</v>
      </c>
      <c r="G10090">
        <v>0</v>
      </c>
      <c r="H10090">
        <v>0</v>
      </c>
      <c r="I10090">
        <v>0.62685999999999997</v>
      </c>
    </row>
    <row r="10091" spans="1:9" x14ac:dyDescent="0.25">
      <c r="A10091">
        <v>2310250042</v>
      </c>
      <c r="B10091" t="s">
        <v>2606</v>
      </c>
      <c r="C10091" t="s">
        <v>142</v>
      </c>
      <c r="D10091" t="s">
        <v>143</v>
      </c>
      <c r="E10091">
        <v>0</v>
      </c>
      <c r="F10091" t="s">
        <v>36</v>
      </c>
      <c r="G10091">
        <v>0</v>
      </c>
      <c r="H10091">
        <v>0</v>
      </c>
      <c r="I10091">
        <v>0.72688399999999997</v>
      </c>
    </row>
    <row r="10092" spans="1:9" x14ac:dyDescent="0.25">
      <c r="A10092">
        <v>2310250043</v>
      </c>
      <c r="B10092" t="s">
        <v>2607</v>
      </c>
      <c r="C10092" t="s">
        <v>130</v>
      </c>
      <c r="D10092" t="s">
        <v>131</v>
      </c>
      <c r="E10092" s="1">
        <v>3679</v>
      </c>
      <c r="F10092" t="s">
        <v>36</v>
      </c>
      <c r="G10092">
        <v>0</v>
      </c>
      <c r="H10092">
        <v>0</v>
      </c>
      <c r="I10092">
        <v>0.54181800000000002</v>
      </c>
    </row>
    <row r="10093" spans="1:9" x14ac:dyDescent="0.25">
      <c r="A10093">
        <v>2310250043</v>
      </c>
      <c r="B10093" t="s">
        <v>2607</v>
      </c>
      <c r="C10093" t="s">
        <v>142</v>
      </c>
      <c r="D10093" t="s">
        <v>143</v>
      </c>
      <c r="E10093">
        <v>0</v>
      </c>
      <c r="F10093" t="s">
        <v>36</v>
      </c>
      <c r="G10093">
        <v>0</v>
      </c>
      <c r="H10093">
        <v>0</v>
      </c>
      <c r="I10093">
        <v>0.84902599999999995</v>
      </c>
    </row>
    <row r="10094" spans="1:9" x14ac:dyDescent="0.25">
      <c r="A10094">
        <v>2310250044</v>
      </c>
      <c r="B10094" t="s">
        <v>2608</v>
      </c>
      <c r="C10094" t="s">
        <v>130</v>
      </c>
      <c r="D10094" t="s">
        <v>131</v>
      </c>
      <c r="E10094" s="1">
        <v>1337</v>
      </c>
      <c r="F10094" t="s">
        <v>36</v>
      </c>
      <c r="G10094">
        <v>0</v>
      </c>
      <c r="H10094">
        <v>0</v>
      </c>
      <c r="I10094">
        <v>0.64519099999999996</v>
      </c>
    </row>
    <row r="10095" spans="1:9" x14ac:dyDescent="0.25">
      <c r="A10095">
        <v>2310250044</v>
      </c>
      <c r="B10095" t="s">
        <v>2608</v>
      </c>
      <c r="C10095" t="s">
        <v>142</v>
      </c>
      <c r="D10095" t="s">
        <v>143</v>
      </c>
      <c r="E10095">
        <v>0</v>
      </c>
      <c r="F10095" t="s">
        <v>36</v>
      </c>
      <c r="G10095">
        <v>0</v>
      </c>
      <c r="H10095">
        <v>0</v>
      </c>
      <c r="I10095">
        <v>0.74518799999999996</v>
      </c>
    </row>
    <row r="10096" spans="1:9" x14ac:dyDescent="0.25">
      <c r="A10096">
        <v>2310250045</v>
      </c>
      <c r="B10096" t="s">
        <v>2609</v>
      </c>
      <c r="C10096" t="s">
        <v>130</v>
      </c>
      <c r="D10096" t="s">
        <v>131</v>
      </c>
      <c r="E10096">
        <v>171</v>
      </c>
      <c r="F10096" t="s">
        <v>36</v>
      </c>
      <c r="G10096">
        <v>0</v>
      </c>
      <c r="H10096">
        <v>0</v>
      </c>
      <c r="I10096">
        <v>0.73345000000000005</v>
      </c>
    </row>
    <row r="10097" spans="1:9" x14ac:dyDescent="0.25">
      <c r="A10097">
        <v>2310250045</v>
      </c>
      <c r="B10097" t="s">
        <v>2609</v>
      </c>
      <c r="C10097" t="s">
        <v>142</v>
      </c>
      <c r="D10097" t="s">
        <v>143</v>
      </c>
      <c r="E10097">
        <v>0</v>
      </c>
      <c r="F10097" t="s">
        <v>36</v>
      </c>
      <c r="G10097">
        <v>0</v>
      </c>
      <c r="H10097">
        <v>0</v>
      </c>
      <c r="I10097" s="1">
        <v>0.84345000000000003</v>
      </c>
    </row>
    <row r="10098" spans="1:9" x14ac:dyDescent="0.25">
      <c r="A10098">
        <v>2310250046</v>
      </c>
      <c r="B10098" t="s">
        <v>2610</v>
      </c>
      <c r="C10098" t="s">
        <v>130</v>
      </c>
      <c r="D10098" t="s">
        <v>131</v>
      </c>
      <c r="E10098">
        <v>143</v>
      </c>
      <c r="F10098" t="s">
        <v>36</v>
      </c>
      <c r="G10098">
        <v>0</v>
      </c>
      <c r="H10098">
        <v>0</v>
      </c>
      <c r="I10098">
        <v>0.65027999999999997</v>
      </c>
    </row>
    <row r="10099" spans="1:9" x14ac:dyDescent="0.25">
      <c r="A10099">
        <v>2310250046</v>
      </c>
      <c r="B10099" t="s">
        <v>2610</v>
      </c>
      <c r="C10099" t="s">
        <v>142</v>
      </c>
      <c r="D10099" t="s">
        <v>143</v>
      </c>
      <c r="E10099">
        <v>0</v>
      </c>
      <c r="F10099" t="s">
        <v>36</v>
      </c>
      <c r="G10099">
        <v>0</v>
      </c>
      <c r="H10099">
        <v>0</v>
      </c>
      <c r="I10099">
        <v>0.76027999999999996</v>
      </c>
    </row>
    <row r="10100" spans="1:9" x14ac:dyDescent="0.25">
      <c r="A10100">
        <v>2310250047</v>
      </c>
      <c r="B10100" t="s">
        <v>2611</v>
      </c>
      <c r="C10100" t="s">
        <v>130</v>
      </c>
      <c r="D10100" t="s">
        <v>131</v>
      </c>
      <c r="E10100">
        <v>231</v>
      </c>
      <c r="F10100" t="s">
        <v>36</v>
      </c>
      <c r="G10100" s="1">
        <v>0</v>
      </c>
      <c r="H10100">
        <v>0</v>
      </c>
      <c r="I10100">
        <v>0.85800900000000002</v>
      </c>
    </row>
    <row r="10101" spans="1:9" x14ac:dyDescent="0.25">
      <c r="A10101">
        <v>2310250047</v>
      </c>
      <c r="B10101" t="s">
        <v>2611</v>
      </c>
      <c r="C10101" t="s">
        <v>142</v>
      </c>
      <c r="D10101" t="s">
        <v>143</v>
      </c>
      <c r="E10101">
        <v>0</v>
      </c>
      <c r="F10101" t="s">
        <v>36</v>
      </c>
      <c r="G10101">
        <v>0</v>
      </c>
      <c r="H10101">
        <v>0</v>
      </c>
      <c r="I10101" s="1">
        <v>0.96800900000000001</v>
      </c>
    </row>
    <row r="10102" spans="1:9" x14ac:dyDescent="0.25">
      <c r="A10102">
        <v>2310250048</v>
      </c>
      <c r="B10102" t="s">
        <v>2612</v>
      </c>
      <c r="C10102" t="s">
        <v>130</v>
      </c>
      <c r="D10102" t="s">
        <v>131</v>
      </c>
      <c r="E10102">
        <v>151</v>
      </c>
      <c r="F10102" t="s">
        <v>36</v>
      </c>
      <c r="G10102">
        <v>0</v>
      </c>
      <c r="H10102">
        <v>0</v>
      </c>
      <c r="I10102">
        <v>0.79059599999999997</v>
      </c>
    </row>
    <row r="10103" spans="1:9" x14ac:dyDescent="0.25">
      <c r="A10103">
        <v>2310250048</v>
      </c>
      <c r="B10103" t="s">
        <v>2612</v>
      </c>
      <c r="C10103" t="s">
        <v>142</v>
      </c>
      <c r="D10103" t="s">
        <v>143</v>
      </c>
      <c r="E10103">
        <v>0</v>
      </c>
      <c r="F10103" t="s">
        <v>36</v>
      </c>
      <c r="G10103">
        <v>0</v>
      </c>
      <c r="H10103">
        <v>0</v>
      </c>
      <c r="I10103">
        <v>0.90059599999999995</v>
      </c>
    </row>
    <row r="10104" spans="1:9" x14ac:dyDescent="0.25">
      <c r="A10104">
        <v>2310250049</v>
      </c>
      <c r="B10104" t="s">
        <v>2613</v>
      </c>
      <c r="C10104" t="s">
        <v>130</v>
      </c>
      <c r="D10104" t="s">
        <v>131</v>
      </c>
      <c r="E10104">
        <v>135</v>
      </c>
      <c r="F10104" t="s">
        <v>36</v>
      </c>
      <c r="G10104">
        <v>0</v>
      </c>
      <c r="H10104">
        <v>0</v>
      </c>
      <c r="I10104">
        <v>0.706148</v>
      </c>
    </row>
    <row r="10105" spans="1:9" x14ac:dyDescent="0.25">
      <c r="A10105">
        <v>2310250049</v>
      </c>
      <c r="B10105" t="s">
        <v>2613</v>
      </c>
      <c r="C10105" t="s">
        <v>142</v>
      </c>
      <c r="D10105" t="s">
        <v>143</v>
      </c>
      <c r="E10105">
        <v>0</v>
      </c>
      <c r="F10105" t="s">
        <v>36</v>
      </c>
      <c r="G10105">
        <v>0</v>
      </c>
      <c r="H10105">
        <v>0</v>
      </c>
      <c r="I10105">
        <v>0.81614799999999998</v>
      </c>
    </row>
    <row r="10106" spans="1:9" x14ac:dyDescent="0.25">
      <c r="A10106">
        <v>2310250050</v>
      </c>
      <c r="B10106" t="s">
        <v>5999</v>
      </c>
      <c r="C10106" t="s">
        <v>130</v>
      </c>
      <c r="D10106" t="s">
        <v>131</v>
      </c>
      <c r="E10106">
        <v>0</v>
      </c>
      <c r="F10106" t="s">
        <v>36</v>
      </c>
      <c r="G10106">
        <v>0</v>
      </c>
      <c r="H10106">
        <v>0</v>
      </c>
      <c r="I10106">
        <v>1.112025</v>
      </c>
    </row>
    <row r="10107" spans="1:9" x14ac:dyDescent="0.25">
      <c r="A10107">
        <v>2310250050</v>
      </c>
      <c r="B10107" t="s">
        <v>5999</v>
      </c>
      <c r="C10107" t="s">
        <v>142</v>
      </c>
      <c r="D10107" t="s">
        <v>143</v>
      </c>
      <c r="E10107">
        <v>0</v>
      </c>
      <c r="F10107" t="s">
        <v>36</v>
      </c>
      <c r="G10107">
        <v>0</v>
      </c>
      <c r="H10107">
        <v>0</v>
      </c>
      <c r="I10107">
        <v>1.002051</v>
      </c>
    </row>
    <row r="10108" spans="1:9" x14ac:dyDescent="0.25">
      <c r="A10108">
        <v>2310280020</v>
      </c>
      <c r="B10108" t="s">
        <v>2614</v>
      </c>
      <c r="C10108" t="s">
        <v>130</v>
      </c>
      <c r="D10108" t="s">
        <v>131</v>
      </c>
      <c r="E10108" s="1">
        <v>8458</v>
      </c>
      <c r="F10108" t="s">
        <v>36</v>
      </c>
      <c r="G10108">
        <v>0</v>
      </c>
      <c r="H10108">
        <v>0</v>
      </c>
      <c r="I10108">
        <v>0.17993600000000001</v>
      </c>
    </row>
    <row r="10109" spans="1:9" x14ac:dyDescent="0.25">
      <c r="A10109">
        <v>2310290006</v>
      </c>
      <c r="B10109" t="s">
        <v>2615</v>
      </c>
      <c r="C10109" t="s">
        <v>130</v>
      </c>
      <c r="D10109" t="s">
        <v>131</v>
      </c>
      <c r="E10109">
        <v>22.21</v>
      </c>
      <c r="F10109" t="s">
        <v>89</v>
      </c>
      <c r="G10109">
        <v>0</v>
      </c>
      <c r="H10109">
        <v>0</v>
      </c>
      <c r="I10109">
        <v>21.003602000000001</v>
      </c>
    </row>
    <row r="10110" spans="1:9" x14ac:dyDescent="0.25">
      <c r="A10110">
        <v>2310290007</v>
      </c>
      <c r="B10110" t="s">
        <v>2616</v>
      </c>
      <c r="C10110" t="s">
        <v>130</v>
      </c>
      <c r="D10110" t="s">
        <v>131</v>
      </c>
      <c r="E10110">
        <v>16.149999999999999</v>
      </c>
      <c r="F10110" t="s">
        <v>89</v>
      </c>
      <c r="G10110">
        <v>0</v>
      </c>
      <c r="H10110">
        <v>0</v>
      </c>
      <c r="I10110">
        <v>19.715170000000001</v>
      </c>
    </row>
    <row r="10111" spans="1:9" x14ac:dyDescent="0.25">
      <c r="A10111">
        <v>2310300001</v>
      </c>
      <c r="B10111" t="s">
        <v>2617</v>
      </c>
      <c r="C10111" t="s">
        <v>130</v>
      </c>
      <c r="D10111" t="s">
        <v>131</v>
      </c>
      <c r="E10111">
        <v>91.308999999999997</v>
      </c>
      <c r="F10111" t="s">
        <v>89</v>
      </c>
      <c r="G10111">
        <v>0</v>
      </c>
      <c r="H10111">
        <v>0</v>
      </c>
      <c r="I10111">
        <v>7.9375530000000003</v>
      </c>
    </row>
    <row r="10112" spans="1:9" x14ac:dyDescent="0.25">
      <c r="A10112">
        <v>2310310001</v>
      </c>
      <c r="B10112" t="s">
        <v>2618</v>
      </c>
      <c r="C10112" t="s">
        <v>130</v>
      </c>
      <c r="D10112" t="s">
        <v>131</v>
      </c>
      <c r="E10112">
        <v>63.8</v>
      </c>
      <c r="F10112" t="s">
        <v>89</v>
      </c>
      <c r="G10112">
        <v>0</v>
      </c>
      <c r="H10112">
        <v>0</v>
      </c>
      <c r="I10112">
        <v>5.6377740000000003</v>
      </c>
    </row>
    <row r="10113" spans="1:9" x14ac:dyDescent="0.25">
      <c r="A10113">
        <v>2310310001</v>
      </c>
      <c r="B10113" t="s">
        <v>2618</v>
      </c>
      <c r="C10113" t="s">
        <v>142</v>
      </c>
      <c r="D10113" t="s">
        <v>143</v>
      </c>
      <c r="E10113">
        <v>436.5</v>
      </c>
      <c r="F10113" t="s">
        <v>89</v>
      </c>
      <c r="G10113">
        <v>0</v>
      </c>
      <c r="H10113">
        <v>0</v>
      </c>
      <c r="I10113">
        <v>5.637778</v>
      </c>
    </row>
    <row r="10114" spans="1:9" x14ac:dyDescent="0.25">
      <c r="A10114">
        <v>2310310002</v>
      </c>
      <c r="B10114" t="s">
        <v>2619</v>
      </c>
      <c r="C10114" t="s">
        <v>130</v>
      </c>
      <c r="D10114" t="s">
        <v>131</v>
      </c>
      <c r="E10114">
        <v>212.4</v>
      </c>
      <c r="F10114" t="s">
        <v>89</v>
      </c>
      <c r="G10114">
        <v>0</v>
      </c>
      <c r="H10114">
        <v>0</v>
      </c>
      <c r="I10114">
        <v>7.6564500000000004</v>
      </c>
    </row>
    <row r="10115" spans="1:9" x14ac:dyDescent="0.25">
      <c r="A10115">
        <v>2310310002</v>
      </c>
      <c r="B10115" t="s">
        <v>2619</v>
      </c>
      <c r="C10115" t="s">
        <v>142</v>
      </c>
      <c r="D10115" t="s">
        <v>143</v>
      </c>
      <c r="E10115">
        <v>0</v>
      </c>
      <c r="F10115" t="s">
        <v>89</v>
      </c>
      <c r="G10115">
        <v>0</v>
      </c>
      <c r="H10115">
        <v>0</v>
      </c>
      <c r="I10115">
        <v>7.6563489999999996</v>
      </c>
    </row>
    <row r="10116" spans="1:9" x14ac:dyDescent="0.25">
      <c r="A10116">
        <v>2310310004</v>
      </c>
      <c r="B10116" t="s">
        <v>2620</v>
      </c>
      <c r="C10116" t="s">
        <v>130</v>
      </c>
      <c r="D10116" t="s">
        <v>131</v>
      </c>
      <c r="E10116" s="1">
        <v>1294.75</v>
      </c>
      <c r="F10116" t="s">
        <v>89</v>
      </c>
      <c r="G10116">
        <v>0</v>
      </c>
      <c r="H10116">
        <v>0</v>
      </c>
      <c r="I10116">
        <v>4.587612</v>
      </c>
    </row>
    <row r="10117" spans="1:9" x14ac:dyDescent="0.25">
      <c r="A10117">
        <v>2310310017</v>
      </c>
      <c r="B10117" t="s">
        <v>5617</v>
      </c>
      <c r="C10117" t="s">
        <v>8706</v>
      </c>
      <c r="D10117" t="s">
        <v>8707</v>
      </c>
      <c r="E10117">
        <v>481.5</v>
      </c>
      <c r="F10117" t="s">
        <v>89</v>
      </c>
      <c r="G10117">
        <v>0</v>
      </c>
      <c r="H10117">
        <v>0</v>
      </c>
      <c r="I10117">
        <v>10.983738000000001</v>
      </c>
    </row>
    <row r="10118" spans="1:9" x14ac:dyDescent="0.25">
      <c r="A10118">
        <v>2310310020</v>
      </c>
      <c r="B10118" t="s">
        <v>5488</v>
      </c>
      <c r="C10118" t="s">
        <v>8706</v>
      </c>
      <c r="D10118" t="s">
        <v>8707</v>
      </c>
      <c r="E10118">
        <v>76.5</v>
      </c>
      <c r="F10118" t="s">
        <v>89</v>
      </c>
      <c r="G10118">
        <v>0</v>
      </c>
      <c r="H10118">
        <v>0</v>
      </c>
      <c r="I10118">
        <v>16.242222000000002</v>
      </c>
    </row>
    <row r="10119" spans="1:9" x14ac:dyDescent="0.25">
      <c r="A10119">
        <v>2310310021</v>
      </c>
      <c r="B10119" t="s">
        <v>5521</v>
      </c>
      <c r="C10119" t="s">
        <v>8706</v>
      </c>
      <c r="D10119" t="s">
        <v>8707</v>
      </c>
      <c r="E10119">
        <v>199.1</v>
      </c>
      <c r="F10119" t="s">
        <v>89</v>
      </c>
      <c r="G10119">
        <v>0</v>
      </c>
      <c r="H10119">
        <v>0</v>
      </c>
      <c r="I10119">
        <v>15.073631000000001</v>
      </c>
    </row>
    <row r="10120" spans="1:9" x14ac:dyDescent="0.25">
      <c r="A10120">
        <v>2310310023</v>
      </c>
      <c r="B10120" t="s">
        <v>5546</v>
      </c>
      <c r="C10120" t="s">
        <v>8706</v>
      </c>
      <c r="D10120" t="s">
        <v>8707</v>
      </c>
      <c r="E10120">
        <v>111.8</v>
      </c>
      <c r="F10120" t="s">
        <v>89</v>
      </c>
      <c r="G10120">
        <v>0</v>
      </c>
      <c r="H10120">
        <v>0</v>
      </c>
      <c r="I10120">
        <v>14.129159</v>
      </c>
    </row>
    <row r="10121" spans="1:9" x14ac:dyDescent="0.25">
      <c r="A10121">
        <v>2310310024</v>
      </c>
      <c r="B10121" t="s">
        <v>5491</v>
      </c>
      <c r="C10121" t="s">
        <v>8706</v>
      </c>
      <c r="D10121" t="s">
        <v>8707</v>
      </c>
      <c r="E10121">
        <v>94.5</v>
      </c>
      <c r="F10121" t="s">
        <v>89</v>
      </c>
      <c r="G10121">
        <v>0</v>
      </c>
      <c r="H10121">
        <v>0</v>
      </c>
      <c r="I10121">
        <v>16.114602999999999</v>
      </c>
    </row>
    <row r="10122" spans="1:9" x14ac:dyDescent="0.25">
      <c r="A10122">
        <v>2310310025</v>
      </c>
      <c r="B10122" t="s">
        <v>5498</v>
      </c>
      <c r="C10122" t="s">
        <v>8706</v>
      </c>
      <c r="D10122" t="s">
        <v>8707</v>
      </c>
      <c r="E10122">
        <v>98.7</v>
      </c>
      <c r="F10122" t="s">
        <v>89</v>
      </c>
      <c r="G10122">
        <v>0</v>
      </c>
      <c r="H10122">
        <v>0</v>
      </c>
      <c r="I10122">
        <v>15.892401</v>
      </c>
    </row>
    <row r="10123" spans="1:9" x14ac:dyDescent="0.25">
      <c r="A10123">
        <v>2310310028</v>
      </c>
      <c r="B10123" t="s">
        <v>5474</v>
      </c>
      <c r="C10123" t="s">
        <v>8706</v>
      </c>
      <c r="D10123" t="s">
        <v>8707</v>
      </c>
      <c r="E10123">
        <v>110.1</v>
      </c>
      <c r="F10123" t="s">
        <v>89</v>
      </c>
      <c r="G10123">
        <v>0</v>
      </c>
      <c r="H10123">
        <v>0</v>
      </c>
      <c r="I10123">
        <v>16.820981</v>
      </c>
    </row>
    <row r="10124" spans="1:9" x14ac:dyDescent="0.25">
      <c r="A10124">
        <v>2310310048</v>
      </c>
      <c r="B10124" t="s">
        <v>5612</v>
      </c>
      <c r="C10124" t="s">
        <v>8706</v>
      </c>
      <c r="D10124" t="s">
        <v>8707</v>
      </c>
      <c r="E10124" s="1">
        <v>1857.6</v>
      </c>
      <c r="F10124" t="s">
        <v>89</v>
      </c>
      <c r="G10124">
        <v>0</v>
      </c>
      <c r="H10124">
        <v>0</v>
      </c>
      <c r="I10124">
        <v>11.115719</v>
      </c>
    </row>
    <row r="10125" spans="1:9" x14ac:dyDescent="0.25">
      <c r="A10125">
        <v>2310310050</v>
      </c>
      <c r="B10125" t="s">
        <v>5588</v>
      </c>
      <c r="C10125" t="s">
        <v>8706</v>
      </c>
      <c r="D10125" t="s">
        <v>8707</v>
      </c>
      <c r="E10125">
        <v>35.5</v>
      </c>
      <c r="F10125" t="s">
        <v>89</v>
      </c>
      <c r="G10125">
        <v>0</v>
      </c>
      <c r="H10125">
        <v>0</v>
      </c>
      <c r="I10125">
        <v>12.24</v>
      </c>
    </row>
    <row r="10126" spans="1:9" x14ac:dyDescent="0.25">
      <c r="A10126">
        <v>2310310051</v>
      </c>
      <c r="B10126" t="s">
        <v>5566</v>
      </c>
      <c r="C10126" t="s">
        <v>8706</v>
      </c>
      <c r="D10126" t="s">
        <v>8707</v>
      </c>
      <c r="E10126">
        <v>112</v>
      </c>
      <c r="F10126" t="s">
        <v>89</v>
      </c>
      <c r="G10126">
        <v>0</v>
      </c>
      <c r="H10126">
        <v>0</v>
      </c>
      <c r="I10126">
        <v>13.399554</v>
      </c>
    </row>
    <row r="10127" spans="1:9" x14ac:dyDescent="0.25">
      <c r="A10127">
        <v>2310310052</v>
      </c>
      <c r="B10127" t="s">
        <v>5540</v>
      </c>
      <c r="C10127" t="s">
        <v>8706</v>
      </c>
      <c r="D10127" t="s">
        <v>8707</v>
      </c>
      <c r="E10127">
        <v>91</v>
      </c>
      <c r="F10127" t="s">
        <v>89</v>
      </c>
      <c r="G10127">
        <v>0</v>
      </c>
      <c r="H10127">
        <v>0</v>
      </c>
      <c r="I10127">
        <v>14.32</v>
      </c>
    </row>
    <row r="10128" spans="1:9" x14ac:dyDescent="0.25">
      <c r="A10128">
        <v>2310310053</v>
      </c>
      <c r="B10128" t="s">
        <v>5522</v>
      </c>
      <c r="C10128" t="s">
        <v>8706</v>
      </c>
      <c r="D10128" t="s">
        <v>8707</v>
      </c>
      <c r="E10128">
        <v>96.1</v>
      </c>
      <c r="F10128" t="s">
        <v>89</v>
      </c>
      <c r="G10128">
        <v>0</v>
      </c>
      <c r="H10128">
        <v>0</v>
      </c>
      <c r="I10128">
        <v>15.033818999999999</v>
      </c>
    </row>
    <row r="10129" spans="1:9" x14ac:dyDescent="0.25">
      <c r="A10129">
        <v>2310310054</v>
      </c>
      <c r="B10129" t="s">
        <v>5493</v>
      </c>
      <c r="C10129" t="s">
        <v>8706</v>
      </c>
      <c r="D10129" t="s">
        <v>8707</v>
      </c>
      <c r="E10129">
        <v>313.7</v>
      </c>
      <c r="F10129" t="s">
        <v>89</v>
      </c>
      <c r="G10129">
        <v>0</v>
      </c>
      <c r="H10129">
        <v>0</v>
      </c>
      <c r="I10129">
        <v>16.043672000000001</v>
      </c>
    </row>
    <row r="10130" spans="1:9" x14ac:dyDescent="0.25">
      <c r="A10130">
        <v>2310310063</v>
      </c>
      <c r="B10130" t="s">
        <v>2621</v>
      </c>
      <c r="C10130" t="s">
        <v>130</v>
      </c>
      <c r="D10130" t="s">
        <v>131</v>
      </c>
      <c r="E10130" s="1">
        <v>13792</v>
      </c>
      <c r="F10130" t="s">
        <v>36</v>
      </c>
      <c r="G10130">
        <v>0</v>
      </c>
      <c r="H10130">
        <v>0</v>
      </c>
      <c r="I10130">
        <v>0.2</v>
      </c>
    </row>
    <row r="10131" spans="1:9" x14ac:dyDescent="0.25">
      <c r="A10131">
        <v>2310320043</v>
      </c>
      <c r="B10131" t="s">
        <v>2622</v>
      </c>
      <c r="C10131" t="s">
        <v>130</v>
      </c>
      <c r="D10131" t="s">
        <v>131</v>
      </c>
      <c r="E10131" s="1">
        <v>1386</v>
      </c>
      <c r="F10131" t="s">
        <v>36</v>
      </c>
      <c r="G10131">
        <v>0</v>
      </c>
      <c r="H10131">
        <v>0</v>
      </c>
      <c r="I10131">
        <v>0.68166700000000002</v>
      </c>
    </row>
    <row r="10132" spans="1:9" x14ac:dyDescent="0.25">
      <c r="A10132">
        <v>2310320043</v>
      </c>
      <c r="B10132" t="s">
        <v>2622</v>
      </c>
      <c r="C10132" t="s">
        <v>137</v>
      </c>
      <c r="D10132" t="s">
        <v>138</v>
      </c>
      <c r="E10132">
        <v>0</v>
      </c>
      <c r="F10132" t="s">
        <v>36</v>
      </c>
      <c r="G10132">
        <v>0</v>
      </c>
      <c r="H10132">
        <v>0</v>
      </c>
      <c r="I10132">
        <v>0.68</v>
      </c>
    </row>
    <row r="10133" spans="1:9" x14ac:dyDescent="0.25">
      <c r="A10133">
        <v>2310320088</v>
      </c>
      <c r="B10133" t="s">
        <v>2623</v>
      </c>
      <c r="C10133" t="s">
        <v>130</v>
      </c>
      <c r="D10133" t="s">
        <v>131</v>
      </c>
      <c r="E10133">
        <v>0</v>
      </c>
      <c r="F10133" t="s">
        <v>89</v>
      </c>
      <c r="G10133">
        <v>0</v>
      </c>
      <c r="H10133">
        <v>0</v>
      </c>
      <c r="I10133">
        <v>1.3803829999999999</v>
      </c>
    </row>
    <row r="10134" spans="1:9" x14ac:dyDescent="0.25">
      <c r="A10134">
        <v>2310320088</v>
      </c>
      <c r="B10134" t="s">
        <v>2623</v>
      </c>
      <c r="C10134" t="s">
        <v>142</v>
      </c>
      <c r="D10134" t="s">
        <v>143</v>
      </c>
      <c r="E10134" s="1">
        <v>3741</v>
      </c>
      <c r="F10134" t="s">
        <v>89</v>
      </c>
      <c r="G10134">
        <v>0</v>
      </c>
      <c r="H10134">
        <v>0</v>
      </c>
      <c r="I10134">
        <v>1.2642530000000001</v>
      </c>
    </row>
    <row r="10135" spans="1:9" x14ac:dyDescent="0.25">
      <c r="A10135">
        <v>2310320088</v>
      </c>
      <c r="B10135" t="s">
        <v>2623</v>
      </c>
      <c r="C10135" t="s">
        <v>2150</v>
      </c>
      <c r="D10135" t="s">
        <v>2151</v>
      </c>
      <c r="E10135">
        <v>0</v>
      </c>
      <c r="F10135" t="s">
        <v>89</v>
      </c>
      <c r="G10135">
        <v>0</v>
      </c>
      <c r="H10135">
        <v>0</v>
      </c>
      <c r="I10135">
        <v>1.1609149999999999</v>
      </c>
    </row>
    <row r="10136" spans="1:9" x14ac:dyDescent="0.25">
      <c r="A10136">
        <v>2310320089</v>
      </c>
      <c r="B10136" t="s">
        <v>2624</v>
      </c>
      <c r="C10136" t="s">
        <v>130</v>
      </c>
      <c r="D10136" t="s">
        <v>131</v>
      </c>
      <c r="E10136">
        <v>0</v>
      </c>
      <c r="F10136" t="s">
        <v>36</v>
      </c>
      <c r="G10136">
        <v>0</v>
      </c>
      <c r="H10136">
        <v>0</v>
      </c>
      <c r="I10136">
        <v>2.1226910000000001</v>
      </c>
    </row>
    <row r="10137" spans="1:9" x14ac:dyDescent="0.25">
      <c r="A10137">
        <v>2310320089</v>
      </c>
      <c r="B10137" t="s">
        <v>2624</v>
      </c>
      <c r="C10137" t="s">
        <v>1678</v>
      </c>
      <c r="D10137" t="s">
        <v>1679</v>
      </c>
      <c r="E10137">
        <v>0</v>
      </c>
      <c r="F10137" t="s">
        <v>36</v>
      </c>
      <c r="G10137">
        <v>0</v>
      </c>
      <c r="H10137">
        <v>0</v>
      </c>
      <c r="I10137">
        <v>2.1489289999999999</v>
      </c>
    </row>
    <row r="10138" spans="1:9" x14ac:dyDescent="0.25">
      <c r="A10138">
        <v>2310320089</v>
      </c>
      <c r="B10138" t="s">
        <v>2624</v>
      </c>
      <c r="C10138" t="s">
        <v>167</v>
      </c>
      <c r="D10138" t="s">
        <v>168</v>
      </c>
      <c r="E10138" s="1">
        <v>5016</v>
      </c>
      <c r="F10138" t="s">
        <v>36</v>
      </c>
      <c r="G10138">
        <v>0</v>
      </c>
      <c r="H10138">
        <v>0</v>
      </c>
      <c r="I10138">
        <v>2.0599400000000001</v>
      </c>
    </row>
    <row r="10139" spans="1:9" x14ac:dyDescent="0.25">
      <c r="A10139">
        <v>2310320089</v>
      </c>
      <c r="B10139" t="s">
        <v>2624</v>
      </c>
      <c r="C10139" t="s">
        <v>137</v>
      </c>
      <c r="D10139" t="s">
        <v>138</v>
      </c>
      <c r="E10139" s="1">
        <v>11802</v>
      </c>
      <c r="F10139" t="s">
        <v>36</v>
      </c>
      <c r="G10139">
        <v>0</v>
      </c>
      <c r="H10139">
        <v>0</v>
      </c>
      <c r="I10139">
        <v>2.1226919999999998</v>
      </c>
    </row>
    <row r="10140" spans="1:9" x14ac:dyDescent="0.25">
      <c r="A10140">
        <v>2310320089</v>
      </c>
      <c r="B10140" t="s">
        <v>2624</v>
      </c>
      <c r="C10140" t="s">
        <v>139</v>
      </c>
      <c r="D10140" t="s">
        <v>140</v>
      </c>
      <c r="E10140">
        <v>0</v>
      </c>
      <c r="F10140" t="s">
        <v>36</v>
      </c>
      <c r="G10140">
        <v>0</v>
      </c>
      <c r="H10140">
        <v>0</v>
      </c>
      <c r="I10140">
        <v>2.1226910000000001</v>
      </c>
    </row>
    <row r="10141" spans="1:9" x14ac:dyDescent="0.25">
      <c r="A10141">
        <v>2310320094</v>
      </c>
      <c r="B10141" t="s">
        <v>2625</v>
      </c>
      <c r="C10141" t="s">
        <v>130</v>
      </c>
      <c r="D10141" t="s">
        <v>131</v>
      </c>
      <c r="E10141">
        <v>671</v>
      </c>
      <c r="F10141" t="s">
        <v>36</v>
      </c>
      <c r="G10141">
        <v>0</v>
      </c>
      <c r="H10141">
        <v>0</v>
      </c>
      <c r="I10141">
        <v>3.2696999999999997E-2</v>
      </c>
    </row>
    <row r="10142" spans="1:9" x14ac:dyDescent="0.25">
      <c r="A10142">
        <v>2310320126</v>
      </c>
      <c r="B10142" t="s">
        <v>2626</v>
      </c>
      <c r="C10142" t="s">
        <v>130</v>
      </c>
      <c r="D10142" t="s">
        <v>131</v>
      </c>
      <c r="E10142">
        <v>662</v>
      </c>
      <c r="F10142" t="s">
        <v>36</v>
      </c>
      <c r="G10142">
        <v>0</v>
      </c>
      <c r="H10142">
        <v>0</v>
      </c>
      <c r="I10142">
        <v>0.152644</v>
      </c>
    </row>
    <row r="10143" spans="1:9" x14ac:dyDescent="0.25">
      <c r="A10143">
        <v>2310320202</v>
      </c>
      <c r="B10143" t="s">
        <v>2627</v>
      </c>
      <c r="C10143" t="s">
        <v>130</v>
      </c>
      <c r="D10143" t="s">
        <v>131</v>
      </c>
      <c r="E10143">
        <v>9.1999999999999993</v>
      </c>
      <c r="F10143" t="s">
        <v>89</v>
      </c>
      <c r="G10143">
        <v>0</v>
      </c>
      <c r="H10143">
        <v>0</v>
      </c>
      <c r="I10143">
        <v>25.242391000000001</v>
      </c>
    </row>
    <row r="10144" spans="1:9" x14ac:dyDescent="0.25">
      <c r="A10144">
        <v>2310320236</v>
      </c>
      <c r="B10144" t="s">
        <v>2628</v>
      </c>
      <c r="C10144" t="s">
        <v>130</v>
      </c>
      <c r="D10144" t="s">
        <v>131</v>
      </c>
      <c r="E10144">
        <v>263</v>
      </c>
      <c r="F10144" t="s">
        <v>36</v>
      </c>
      <c r="G10144">
        <v>0</v>
      </c>
      <c r="H10144">
        <v>0</v>
      </c>
      <c r="I10144">
        <v>0.934639</v>
      </c>
    </row>
    <row r="10145" spans="1:9" x14ac:dyDescent="0.25">
      <c r="A10145">
        <v>2310320237</v>
      </c>
      <c r="B10145" t="s">
        <v>2629</v>
      </c>
      <c r="C10145" t="s">
        <v>130</v>
      </c>
      <c r="D10145" t="s">
        <v>131</v>
      </c>
      <c r="E10145">
        <v>669</v>
      </c>
      <c r="F10145" t="s">
        <v>36</v>
      </c>
      <c r="G10145">
        <v>0</v>
      </c>
      <c r="H10145">
        <v>0</v>
      </c>
      <c r="I10145">
        <v>0.93327400000000005</v>
      </c>
    </row>
    <row r="10146" spans="1:9" x14ac:dyDescent="0.25">
      <c r="A10146">
        <v>2310320241</v>
      </c>
      <c r="B10146" t="s">
        <v>2630</v>
      </c>
      <c r="C10146" t="s">
        <v>130</v>
      </c>
      <c r="D10146" t="s">
        <v>131</v>
      </c>
      <c r="E10146">
        <v>450</v>
      </c>
      <c r="F10146" t="s">
        <v>36</v>
      </c>
      <c r="G10146">
        <v>0</v>
      </c>
      <c r="H10146">
        <v>0</v>
      </c>
      <c r="I10146">
        <v>0.28828900000000002</v>
      </c>
    </row>
    <row r="10147" spans="1:9" x14ac:dyDescent="0.25">
      <c r="A10147">
        <v>2310320242</v>
      </c>
      <c r="B10147" t="s">
        <v>2631</v>
      </c>
      <c r="C10147" t="s">
        <v>130</v>
      </c>
      <c r="D10147" t="s">
        <v>131</v>
      </c>
      <c r="E10147">
        <v>130</v>
      </c>
      <c r="F10147" t="s">
        <v>36</v>
      </c>
      <c r="G10147">
        <v>0</v>
      </c>
      <c r="H10147">
        <v>0</v>
      </c>
      <c r="I10147">
        <v>0.288385</v>
      </c>
    </row>
    <row r="10148" spans="1:9" x14ac:dyDescent="0.25">
      <c r="A10148">
        <v>2310320244</v>
      </c>
      <c r="B10148" t="s">
        <v>2632</v>
      </c>
      <c r="C10148" t="s">
        <v>130</v>
      </c>
      <c r="D10148" t="s">
        <v>131</v>
      </c>
      <c r="E10148">
        <v>460</v>
      </c>
      <c r="F10148" t="s">
        <v>36</v>
      </c>
      <c r="G10148">
        <v>0</v>
      </c>
      <c r="H10148">
        <v>0</v>
      </c>
      <c r="I10148">
        <v>0.28828300000000001</v>
      </c>
    </row>
    <row r="10149" spans="1:9" x14ac:dyDescent="0.25">
      <c r="A10149">
        <v>2310320246</v>
      </c>
      <c r="B10149" t="s">
        <v>2633</v>
      </c>
      <c r="C10149" t="s">
        <v>8706</v>
      </c>
      <c r="D10149" t="s">
        <v>8707</v>
      </c>
      <c r="E10149">
        <v>114</v>
      </c>
      <c r="F10149" t="s">
        <v>36</v>
      </c>
      <c r="G10149">
        <v>0</v>
      </c>
      <c r="H10149">
        <v>0</v>
      </c>
      <c r="I10149">
        <v>0.28886000000000001</v>
      </c>
    </row>
    <row r="10150" spans="1:9" x14ac:dyDescent="0.25">
      <c r="A10150">
        <v>2310320246</v>
      </c>
      <c r="B10150" t="s">
        <v>2633</v>
      </c>
      <c r="C10150" t="s">
        <v>130</v>
      </c>
      <c r="D10150" t="s">
        <v>131</v>
      </c>
      <c r="E10150" s="1">
        <v>1970</v>
      </c>
      <c r="F10150" t="s">
        <v>36</v>
      </c>
      <c r="G10150" s="1">
        <v>0</v>
      </c>
      <c r="H10150">
        <v>0</v>
      </c>
      <c r="I10150">
        <v>0.28881200000000001</v>
      </c>
    </row>
    <row r="10151" spans="1:9" x14ac:dyDescent="0.25">
      <c r="A10151">
        <v>2310320284</v>
      </c>
      <c r="B10151" t="s">
        <v>2634</v>
      </c>
      <c r="C10151" t="s">
        <v>130</v>
      </c>
      <c r="D10151" t="s">
        <v>131</v>
      </c>
      <c r="E10151">
        <v>57</v>
      </c>
      <c r="F10151" t="s">
        <v>36</v>
      </c>
      <c r="G10151" s="1">
        <v>0</v>
      </c>
      <c r="H10151">
        <v>0</v>
      </c>
      <c r="I10151">
        <v>3.1903510000000002</v>
      </c>
    </row>
    <row r="10152" spans="1:9" x14ac:dyDescent="0.25">
      <c r="A10152">
        <v>2310320326</v>
      </c>
      <c r="B10152" t="s">
        <v>2635</v>
      </c>
      <c r="C10152" t="s">
        <v>130</v>
      </c>
      <c r="D10152" t="s">
        <v>131</v>
      </c>
      <c r="E10152" s="1">
        <v>1703.5</v>
      </c>
      <c r="F10152" t="s">
        <v>89</v>
      </c>
      <c r="G10152">
        <v>0</v>
      </c>
      <c r="H10152">
        <v>0</v>
      </c>
      <c r="I10152" s="1">
        <v>3.2668979999999999</v>
      </c>
    </row>
    <row r="10153" spans="1:9" x14ac:dyDescent="0.25">
      <c r="A10153">
        <v>2310320326</v>
      </c>
      <c r="B10153" t="s">
        <v>2635</v>
      </c>
      <c r="C10153" t="s">
        <v>142</v>
      </c>
      <c r="D10153" t="s">
        <v>143</v>
      </c>
      <c r="E10153">
        <v>0</v>
      </c>
      <c r="F10153" t="s">
        <v>89</v>
      </c>
      <c r="G10153">
        <v>0</v>
      </c>
      <c r="H10153">
        <v>0</v>
      </c>
      <c r="I10153">
        <v>3.2668819999999998</v>
      </c>
    </row>
    <row r="10154" spans="1:9" x14ac:dyDescent="0.25">
      <c r="A10154">
        <v>2310320326</v>
      </c>
      <c r="B10154" t="s">
        <v>2635</v>
      </c>
      <c r="C10154" t="s">
        <v>2150</v>
      </c>
      <c r="D10154" t="s">
        <v>2151</v>
      </c>
      <c r="E10154">
        <v>0</v>
      </c>
      <c r="F10154" t="s">
        <v>89</v>
      </c>
      <c r="G10154">
        <v>0</v>
      </c>
      <c r="H10154">
        <v>0</v>
      </c>
      <c r="I10154" s="1">
        <v>3.266934</v>
      </c>
    </row>
    <row r="10155" spans="1:9" x14ac:dyDescent="0.25">
      <c r="A10155">
        <v>2310320328</v>
      </c>
      <c r="B10155" t="s">
        <v>2636</v>
      </c>
      <c r="C10155" t="s">
        <v>130</v>
      </c>
      <c r="D10155" t="s">
        <v>131</v>
      </c>
      <c r="E10155" s="1">
        <v>120630</v>
      </c>
      <c r="F10155" t="s">
        <v>36</v>
      </c>
      <c r="G10155">
        <v>0</v>
      </c>
      <c r="H10155">
        <v>0</v>
      </c>
      <c r="I10155">
        <v>8.3158999999999997E-2</v>
      </c>
    </row>
    <row r="10156" spans="1:9" x14ac:dyDescent="0.25">
      <c r="A10156">
        <v>2310320328</v>
      </c>
      <c r="B10156" t="s">
        <v>2636</v>
      </c>
      <c r="C10156" t="s">
        <v>142</v>
      </c>
      <c r="D10156" t="s">
        <v>143</v>
      </c>
      <c r="E10156">
        <v>0</v>
      </c>
      <c r="F10156" t="s">
        <v>36</v>
      </c>
      <c r="G10156">
        <v>0</v>
      </c>
      <c r="H10156">
        <v>0</v>
      </c>
      <c r="I10156">
        <v>8.3158999999999997E-2</v>
      </c>
    </row>
    <row r="10157" spans="1:9" x14ac:dyDescent="0.25">
      <c r="A10157">
        <v>2310320329</v>
      </c>
      <c r="B10157" t="s">
        <v>2637</v>
      </c>
      <c r="C10157" t="s">
        <v>130</v>
      </c>
      <c r="D10157" t="s">
        <v>131</v>
      </c>
      <c r="E10157" s="1">
        <v>124791</v>
      </c>
      <c r="F10157" t="s">
        <v>36</v>
      </c>
      <c r="G10157">
        <v>0</v>
      </c>
      <c r="H10157">
        <v>0</v>
      </c>
      <c r="I10157">
        <v>8.3324999999999996E-2</v>
      </c>
    </row>
    <row r="10158" spans="1:9" x14ac:dyDescent="0.25">
      <c r="A10158">
        <v>2310320329</v>
      </c>
      <c r="B10158" t="s">
        <v>2637</v>
      </c>
      <c r="C10158" t="s">
        <v>142</v>
      </c>
      <c r="D10158" t="s">
        <v>143</v>
      </c>
      <c r="E10158">
        <v>0</v>
      </c>
      <c r="F10158" t="s">
        <v>36</v>
      </c>
      <c r="G10158">
        <v>0</v>
      </c>
      <c r="H10158">
        <v>0</v>
      </c>
      <c r="I10158">
        <v>8.3341999999999999E-2</v>
      </c>
    </row>
    <row r="10159" spans="1:9" x14ac:dyDescent="0.25">
      <c r="A10159">
        <v>2310320330</v>
      </c>
      <c r="B10159" t="s">
        <v>2638</v>
      </c>
      <c r="C10159" t="s">
        <v>130</v>
      </c>
      <c r="D10159" t="s">
        <v>131</v>
      </c>
      <c r="E10159" s="1">
        <v>103759</v>
      </c>
      <c r="F10159" t="s">
        <v>36</v>
      </c>
      <c r="G10159">
        <v>0</v>
      </c>
      <c r="H10159">
        <v>0</v>
      </c>
      <c r="I10159">
        <v>7.2677000000000005E-2</v>
      </c>
    </row>
    <row r="10160" spans="1:9" x14ac:dyDescent="0.25">
      <c r="A10160">
        <v>2310320330</v>
      </c>
      <c r="B10160" t="s">
        <v>2638</v>
      </c>
      <c r="C10160" t="s">
        <v>142</v>
      </c>
      <c r="D10160" t="s">
        <v>143</v>
      </c>
      <c r="E10160">
        <v>0</v>
      </c>
      <c r="F10160" t="s">
        <v>36</v>
      </c>
      <c r="G10160">
        <v>0</v>
      </c>
      <c r="H10160">
        <v>0</v>
      </c>
      <c r="I10160">
        <v>7.2316000000000005E-2</v>
      </c>
    </row>
    <row r="10161" spans="1:9" x14ac:dyDescent="0.25">
      <c r="A10161">
        <v>2310320348</v>
      </c>
      <c r="B10161" t="s">
        <v>2639</v>
      </c>
      <c r="C10161" t="s">
        <v>130</v>
      </c>
      <c r="D10161" t="s">
        <v>131</v>
      </c>
      <c r="E10161" s="1">
        <v>3092</v>
      </c>
      <c r="F10161" t="s">
        <v>36</v>
      </c>
      <c r="G10161">
        <v>0</v>
      </c>
      <c r="H10161">
        <v>0</v>
      </c>
      <c r="I10161">
        <v>8.7325E-2</v>
      </c>
    </row>
    <row r="10162" spans="1:9" x14ac:dyDescent="0.25">
      <c r="A10162">
        <v>2310320348</v>
      </c>
      <c r="B10162" t="s">
        <v>2639</v>
      </c>
      <c r="C10162" t="s">
        <v>142</v>
      </c>
      <c r="D10162" t="s">
        <v>143</v>
      </c>
      <c r="E10162">
        <v>0</v>
      </c>
      <c r="F10162" t="s">
        <v>36</v>
      </c>
      <c r="G10162">
        <v>0</v>
      </c>
      <c r="H10162">
        <v>0</v>
      </c>
      <c r="I10162">
        <v>0.11057</v>
      </c>
    </row>
    <row r="10163" spans="1:9" x14ac:dyDescent="0.25">
      <c r="A10163">
        <v>2310320350</v>
      </c>
      <c r="B10163" t="s">
        <v>2640</v>
      </c>
      <c r="C10163" t="s">
        <v>157</v>
      </c>
      <c r="D10163" t="s">
        <v>158</v>
      </c>
      <c r="E10163" s="1">
        <v>3700</v>
      </c>
      <c r="F10163" t="s">
        <v>36</v>
      </c>
      <c r="G10163">
        <v>0</v>
      </c>
      <c r="H10163">
        <v>0</v>
      </c>
      <c r="I10163">
        <v>0.99527299999999996</v>
      </c>
    </row>
    <row r="10164" spans="1:9" x14ac:dyDescent="0.25">
      <c r="A10164">
        <v>2310320352</v>
      </c>
      <c r="B10164" t="s">
        <v>2641</v>
      </c>
      <c r="C10164" t="s">
        <v>157</v>
      </c>
      <c r="D10164" t="s">
        <v>158</v>
      </c>
      <c r="E10164" s="1">
        <v>2946</v>
      </c>
      <c r="F10164" t="s">
        <v>36</v>
      </c>
      <c r="G10164">
        <v>0</v>
      </c>
      <c r="H10164">
        <v>0</v>
      </c>
      <c r="I10164">
        <v>1.947641</v>
      </c>
    </row>
    <row r="10165" spans="1:9" x14ac:dyDescent="0.25">
      <c r="A10165">
        <v>2310320356</v>
      </c>
      <c r="B10165" t="s">
        <v>2642</v>
      </c>
      <c r="C10165" t="s">
        <v>130</v>
      </c>
      <c r="D10165" t="s">
        <v>131</v>
      </c>
      <c r="E10165">
        <v>64.400000000000006</v>
      </c>
      <c r="F10165" t="s">
        <v>89</v>
      </c>
      <c r="G10165">
        <v>0</v>
      </c>
      <c r="H10165">
        <v>0</v>
      </c>
      <c r="I10165">
        <v>5.2777950000000002</v>
      </c>
    </row>
    <row r="10166" spans="1:9" x14ac:dyDescent="0.25">
      <c r="A10166">
        <v>2310320356</v>
      </c>
      <c r="B10166" t="s">
        <v>2642</v>
      </c>
      <c r="C10166" t="s">
        <v>142</v>
      </c>
      <c r="D10166" t="s">
        <v>143</v>
      </c>
      <c r="E10166">
        <v>0.19900000000000001</v>
      </c>
      <c r="F10166" t="s">
        <v>89</v>
      </c>
      <c r="G10166">
        <v>0</v>
      </c>
      <c r="H10166">
        <v>0</v>
      </c>
      <c r="I10166">
        <v>5.2763819999999999</v>
      </c>
    </row>
    <row r="10167" spans="1:9" x14ac:dyDescent="0.25">
      <c r="A10167">
        <v>2310320356</v>
      </c>
      <c r="B10167" t="s">
        <v>2642</v>
      </c>
      <c r="C10167" t="s">
        <v>2150</v>
      </c>
      <c r="D10167" t="s">
        <v>2151</v>
      </c>
      <c r="E10167">
        <v>0</v>
      </c>
      <c r="F10167" t="s">
        <v>89</v>
      </c>
      <c r="G10167">
        <v>0</v>
      </c>
      <c r="H10167">
        <v>0</v>
      </c>
      <c r="I10167">
        <v>5.2601500000000003</v>
      </c>
    </row>
    <row r="10168" spans="1:9" x14ac:dyDescent="0.25">
      <c r="A10168">
        <v>2310320393</v>
      </c>
      <c r="B10168" t="s">
        <v>2643</v>
      </c>
      <c r="C10168" t="s">
        <v>130</v>
      </c>
      <c r="D10168" t="s">
        <v>131</v>
      </c>
      <c r="E10168">
        <v>625</v>
      </c>
      <c r="F10168" t="s">
        <v>36</v>
      </c>
      <c r="G10168">
        <v>0</v>
      </c>
      <c r="H10168">
        <v>0</v>
      </c>
      <c r="I10168">
        <v>1.139664</v>
      </c>
    </row>
    <row r="10169" spans="1:9" x14ac:dyDescent="0.25">
      <c r="A10169">
        <v>2310320399</v>
      </c>
      <c r="B10169" t="s">
        <v>2644</v>
      </c>
      <c r="C10169" t="s">
        <v>130</v>
      </c>
      <c r="D10169" t="s">
        <v>131</v>
      </c>
      <c r="E10169">
        <v>223</v>
      </c>
      <c r="F10169" t="s">
        <v>36</v>
      </c>
      <c r="G10169">
        <v>0</v>
      </c>
      <c r="H10169">
        <v>0</v>
      </c>
      <c r="I10169">
        <v>0.93533599999999995</v>
      </c>
    </row>
    <row r="10170" spans="1:9" x14ac:dyDescent="0.25">
      <c r="A10170">
        <v>2310320405</v>
      </c>
      <c r="B10170" t="s">
        <v>2645</v>
      </c>
      <c r="C10170" t="s">
        <v>130</v>
      </c>
      <c r="D10170" t="s">
        <v>131</v>
      </c>
      <c r="E10170">
        <v>566</v>
      </c>
      <c r="F10170" t="s">
        <v>36</v>
      </c>
      <c r="G10170">
        <v>0</v>
      </c>
      <c r="H10170">
        <v>0</v>
      </c>
      <c r="I10170">
        <v>0.80523</v>
      </c>
    </row>
    <row r="10171" spans="1:9" x14ac:dyDescent="0.25">
      <c r="A10171">
        <v>2310320407</v>
      </c>
      <c r="B10171" t="s">
        <v>5770</v>
      </c>
      <c r="C10171" t="s">
        <v>130</v>
      </c>
      <c r="D10171" t="s">
        <v>131</v>
      </c>
      <c r="E10171">
        <v>0</v>
      </c>
      <c r="F10171" t="s">
        <v>89</v>
      </c>
      <c r="G10171">
        <v>0</v>
      </c>
      <c r="H10171">
        <v>0</v>
      </c>
      <c r="I10171">
        <v>3.1985060000000001</v>
      </c>
    </row>
    <row r="10172" spans="1:9" x14ac:dyDescent="0.25">
      <c r="A10172">
        <v>2310320407</v>
      </c>
      <c r="B10172" t="s">
        <v>5770</v>
      </c>
      <c r="C10172" t="s">
        <v>142</v>
      </c>
      <c r="D10172" t="s">
        <v>143</v>
      </c>
      <c r="E10172">
        <v>0</v>
      </c>
      <c r="F10172" t="s">
        <v>89</v>
      </c>
      <c r="G10172">
        <v>0</v>
      </c>
      <c r="H10172">
        <v>0</v>
      </c>
      <c r="I10172">
        <v>3.198502</v>
      </c>
    </row>
    <row r="10173" spans="1:9" x14ac:dyDescent="0.25">
      <c r="A10173">
        <v>2310320407</v>
      </c>
      <c r="B10173" t="s">
        <v>5770</v>
      </c>
      <c r="C10173" t="s">
        <v>2150</v>
      </c>
      <c r="D10173" t="s">
        <v>2151</v>
      </c>
      <c r="E10173">
        <v>0</v>
      </c>
      <c r="F10173" t="s">
        <v>89</v>
      </c>
      <c r="G10173">
        <v>0</v>
      </c>
      <c r="H10173">
        <v>0</v>
      </c>
      <c r="I10173">
        <v>5.4586629999999996</v>
      </c>
    </row>
    <row r="10174" spans="1:9" x14ac:dyDescent="0.25">
      <c r="A10174">
        <v>2310320422</v>
      </c>
      <c r="B10174" t="s">
        <v>2646</v>
      </c>
      <c r="C10174" t="s">
        <v>130</v>
      </c>
      <c r="D10174" t="s">
        <v>131</v>
      </c>
      <c r="E10174">
        <v>0</v>
      </c>
      <c r="F10174" t="s">
        <v>36</v>
      </c>
      <c r="G10174">
        <v>0</v>
      </c>
      <c r="H10174">
        <v>0</v>
      </c>
      <c r="I10174">
        <v>0.16555</v>
      </c>
    </row>
    <row r="10175" spans="1:9" x14ac:dyDescent="0.25">
      <c r="A10175">
        <v>2310320422</v>
      </c>
      <c r="B10175" t="s">
        <v>2646</v>
      </c>
      <c r="C10175" t="s">
        <v>1678</v>
      </c>
      <c r="D10175" t="s">
        <v>1679</v>
      </c>
      <c r="E10175">
        <v>0</v>
      </c>
      <c r="F10175" t="s">
        <v>36</v>
      </c>
      <c r="G10175">
        <v>0</v>
      </c>
      <c r="H10175">
        <v>0</v>
      </c>
      <c r="I10175">
        <v>0.16555</v>
      </c>
    </row>
    <row r="10176" spans="1:9" x14ac:dyDescent="0.25">
      <c r="A10176">
        <v>2310320422</v>
      </c>
      <c r="B10176" t="s">
        <v>2646</v>
      </c>
      <c r="C10176" t="s">
        <v>144</v>
      </c>
      <c r="D10176" t="s">
        <v>145</v>
      </c>
      <c r="E10176" s="1">
        <v>5625</v>
      </c>
      <c r="F10176" t="s">
        <v>36</v>
      </c>
      <c r="G10176">
        <v>0</v>
      </c>
      <c r="H10176">
        <v>0</v>
      </c>
      <c r="I10176">
        <v>0.16555</v>
      </c>
    </row>
    <row r="10177" spans="1:9" x14ac:dyDescent="0.25">
      <c r="A10177">
        <v>2310320423</v>
      </c>
      <c r="B10177" t="s">
        <v>2647</v>
      </c>
      <c r="C10177" t="s">
        <v>130</v>
      </c>
      <c r="D10177" t="s">
        <v>131</v>
      </c>
      <c r="E10177">
        <v>0</v>
      </c>
      <c r="F10177" t="s">
        <v>36</v>
      </c>
      <c r="G10177">
        <v>0</v>
      </c>
      <c r="H10177">
        <v>0</v>
      </c>
      <c r="I10177">
        <v>0.25424000000000002</v>
      </c>
    </row>
    <row r="10178" spans="1:9" x14ac:dyDescent="0.25">
      <c r="A10178">
        <v>2310320423</v>
      </c>
      <c r="B10178" t="s">
        <v>2647</v>
      </c>
      <c r="C10178" t="s">
        <v>1678</v>
      </c>
      <c r="D10178" t="s">
        <v>1679</v>
      </c>
      <c r="E10178">
        <v>0</v>
      </c>
      <c r="F10178" t="s">
        <v>36</v>
      </c>
      <c r="G10178">
        <v>0</v>
      </c>
      <c r="H10178">
        <v>0</v>
      </c>
      <c r="I10178">
        <v>0.25424000000000002</v>
      </c>
    </row>
    <row r="10179" spans="1:9" x14ac:dyDescent="0.25">
      <c r="A10179">
        <v>2310320423</v>
      </c>
      <c r="B10179" t="s">
        <v>2647</v>
      </c>
      <c r="C10179" t="s">
        <v>144</v>
      </c>
      <c r="D10179" t="s">
        <v>145</v>
      </c>
      <c r="E10179">
        <v>0</v>
      </c>
      <c r="F10179" t="s">
        <v>36</v>
      </c>
      <c r="G10179">
        <v>0</v>
      </c>
      <c r="H10179">
        <v>0</v>
      </c>
      <c r="I10179">
        <v>0.25417699999999999</v>
      </c>
    </row>
    <row r="10180" spans="1:9" x14ac:dyDescent="0.25">
      <c r="A10180">
        <v>2310320424</v>
      </c>
      <c r="B10180" t="s">
        <v>2648</v>
      </c>
      <c r="C10180" t="s">
        <v>130</v>
      </c>
      <c r="D10180" t="s">
        <v>131</v>
      </c>
      <c r="E10180">
        <v>0</v>
      </c>
      <c r="F10180" t="s">
        <v>36</v>
      </c>
      <c r="G10180">
        <v>0</v>
      </c>
      <c r="H10180">
        <v>0</v>
      </c>
      <c r="I10180">
        <v>0.20596300000000001</v>
      </c>
    </row>
    <row r="10181" spans="1:9" x14ac:dyDescent="0.25">
      <c r="A10181">
        <v>2310320424</v>
      </c>
      <c r="B10181" t="s">
        <v>2648</v>
      </c>
      <c r="C10181" t="s">
        <v>1678</v>
      </c>
      <c r="D10181" t="s">
        <v>1679</v>
      </c>
      <c r="E10181">
        <v>0</v>
      </c>
      <c r="F10181" t="s">
        <v>36</v>
      </c>
      <c r="G10181">
        <v>0</v>
      </c>
      <c r="H10181">
        <v>0</v>
      </c>
      <c r="I10181">
        <v>0.20596300000000001</v>
      </c>
    </row>
    <row r="10182" spans="1:9" x14ac:dyDescent="0.25">
      <c r="A10182">
        <v>2310320424</v>
      </c>
      <c r="B10182" t="s">
        <v>2648</v>
      </c>
      <c r="C10182" t="s">
        <v>144</v>
      </c>
      <c r="D10182" t="s">
        <v>145</v>
      </c>
      <c r="E10182">
        <v>875</v>
      </c>
      <c r="F10182" t="s">
        <v>36</v>
      </c>
      <c r="G10182">
        <v>0</v>
      </c>
      <c r="H10182">
        <v>0</v>
      </c>
      <c r="I10182">
        <v>0.20596600000000001</v>
      </c>
    </row>
    <row r="10183" spans="1:9" x14ac:dyDescent="0.25">
      <c r="A10183">
        <v>2310320462</v>
      </c>
      <c r="B10183" t="s">
        <v>2649</v>
      </c>
      <c r="C10183" t="s">
        <v>130</v>
      </c>
      <c r="D10183" t="s">
        <v>131</v>
      </c>
      <c r="E10183">
        <v>897</v>
      </c>
      <c r="F10183" t="s">
        <v>36</v>
      </c>
      <c r="G10183">
        <v>0</v>
      </c>
      <c r="H10183">
        <v>0</v>
      </c>
      <c r="I10183">
        <v>0.52524000000000004</v>
      </c>
    </row>
    <row r="10184" spans="1:9" x14ac:dyDescent="0.25">
      <c r="A10184">
        <v>2310320465</v>
      </c>
      <c r="B10184" t="s">
        <v>2650</v>
      </c>
      <c r="C10184" t="s">
        <v>130</v>
      </c>
      <c r="D10184" t="s">
        <v>131</v>
      </c>
      <c r="E10184">
        <v>695</v>
      </c>
      <c r="F10184" t="s">
        <v>36</v>
      </c>
      <c r="G10184">
        <v>0</v>
      </c>
      <c r="H10184">
        <v>0</v>
      </c>
      <c r="I10184">
        <v>0.52523699999999995</v>
      </c>
    </row>
    <row r="10185" spans="1:9" x14ac:dyDescent="0.25">
      <c r="A10185">
        <v>2310320502</v>
      </c>
      <c r="B10185" t="s">
        <v>2651</v>
      </c>
      <c r="C10185" t="s">
        <v>130</v>
      </c>
      <c r="D10185" t="s">
        <v>131</v>
      </c>
      <c r="E10185">
        <v>750</v>
      </c>
      <c r="F10185" t="s">
        <v>36</v>
      </c>
      <c r="G10185">
        <v>0</v>
      </c>
      <c r="H10185">
        <v>0</v>
      </c>
      <c r="I10185">
        <v>0.93645299999999998</v>
      </c>
    </row>
    <row r="10186" spans="1:9" x14ac:dyDescent="0.25">
      <c r="A10186">
        <v>2310320506</v>
      </c>
      <c r="B10186" t="s">
        <v>2652</v>
      </c>
      <c r="C10186" t="s">
        <v>130</v>
      </c>
      <c r="D10186" t="s">
        <v>131</v>
      </c>
      <c r="E10186">
        <v>136</v>
      </c>
      <c r="F10186" t="s">
        <v>36</v>
      </c>
      <c r="G10186">
        <v>0</v>
      </c>
      <c r="H10186">
        <v>0</v>
      </c>
      <c r="I10186">
        <v>1.605588</v>
      </c>
    </row>
    <row r="10187" spans="1:9" x14ac:dyDescent="0.25">
      <c r="A10187">
        <v>2310320507</v>
      </c>
      <c r="B10187" t="s">
        <v>2653</v>
      </c>
      <c r="C10187" t="s">
        <v>130</v>
      </c>
      <c r="D10187" t="s">
        <v>131</v>
      </c>
      <c r="E10187">
        <v>32</v>
      </c>
      <c r="F10187" t="s">
        <v>89</v>
      </c>
      <c r="G10187">
        <v>0</v>
      </c>
      <c r="H10187">
        <v>0</v>
      </c>
      <c r="I10187">
        <v>9.4671880000000002</v>
      </c>
    </row>
    <row r="10188" spans="1:9" x14ac:dyDescent="0.25">
      <c r="A10188">
        <v>2310340006</v>
      </c>
      <c r="B10188" t="s">
        <v>2654</v>
      </c>
      <c r="C10188" t="s">
        <v>130</v>
      </c>
      <c r="D10188" t="s">
        <v>131</v>
      </c>
      <c r="E10188" s="1">
        <v>818326</v>
      </c>
      <c r="F10188" t="s">
        <v>36</v>
      </c>
      <c r="G10188">
        <v>0</v>
      </c>
      <c r="H10188">
        <v>0</v>
      </c>
      <c r="I10188">
        <v>3.1715E-2</v>
      </c>
    </row>
    <row r="10189" spans="1:9" x14ac:dyDescent="0.25">
      <c r="A10189">
        <v>2310340006</v>
      </c>
      <c r="B10189" t="s">
        <v>2654</v>
      </c>
      <c r="C10189" t="s">
        <v>142</v>
      </c>
      <c r="D10189" t="s">
        <v>143</v>
      </c>
      <c r="E10189">
        <v>0</v>
      </c>
      <c r="F10189" t="s">
        <v>36</v>
      </c>
      <c r="G10189">
        <v>0</v>
      </c>
      <c r="H10189">
        <v>0</v>
      </c>
      <c r="I10189">
        <v>3.1641000000000002E-2</v>
      </c>
    </row>
    <row r="10190" spans="1:9" x14ac:dyDescent="0.25">
      <c r="A10190">
        <v>2310340010</v>
      </c>
      <c r="B10190" t="s">
        <v>2655</v>
      </c>
      <c r="C10190" t="s">
        <v>130</v>
      </c>
      <c r="D10190" t="s">
        <v>131</v>
      </c>
      <c r="E10190" s="1">
        <v>59450</v>
      </c>
      <c r="F10190" t="s">
        <v>36</v>
      </c>
      <c r="G10190">
        <v>0</v>
      </c>
      <c r="H10190">
        <v>0</v>
      </c>
      <c r="I10190">
        <v>2.9826999999999999E-2</v>
      </c>
    </row>
    <row r="10191" spans="1:9" x14ac:dyDescent="0.25">
      <c r="A10191">
        <v>2310350020</v>
      </c>
      <c r="B10191" t="s">
        <v>6833</v>
      </c>
      <c r="C10191" t="s">
        <v>130</v>
      </c>
      <c r="D10191" t="s">
        <v>131</v>
      </c>
      <c r="E10191" s="1">
        <v>5486</v>
      </c>
      <c r="F10191" t="s">
        <v>36</v>
      </c>
      <c r="G10191">
        <v>0</v>
      </c>
      <c r="H10191">
        <v>0</v>
      </c>
      <c r="I10191">
        <v>9.1195999999999999E-2</v>
      </c>
    </row>
    <row r="10192" spans="1:9" x14ac:dyDescent="0.25">
      <c r="A10192">
        <v>2310350020</v>
      </c>
      <c r="B10192" t="s">
        <v>6833</v>
      </c>
      <c r="C10192" t="s">
        <v>142</v>
      </c>
      <c r="D10192" t="s">
        <v>143</v>
      </c>
      <c r="E10192">
        <v>0</v>
      </c>
      <c r="F10192" t="s">
        <v>36</v>
      </c>
      <c r="G10192">
        <v>0</v>
      </c>
      <c r="H10192">
        <v>0</v>
      </c>
      <c r="I10192">
        <v>9.1195999999999999E-2</v>
      </c>
    </row>
    <row r="10193" spans="1:9" x14ac:dyDescent="0.25">
      <c r="A10193">
        <v>2310350020</v>
      </c>
      <c r="B10193" t="s">
        <v>6833</v>
      </c>
      <c r="C10193" t="s">
        <v>157</v>
      </c>
      <c r="D10193" t="s">
        <v>158</v>
      </c>
      <c r="E10193" s="1">
        <v>234508</v>
      </c>
      <c r="F10193" t="s">
        <v>36</v>
      </c>
      <c r="G10193">
        <v>0</v>
      </c>
      <c r="H10193">
        <v>0</v>
      </c>
      <c r="I10193">
        <v>9.1195999999999999E-2</v>
      </c>
    </row>
    <row r="10194" spans="1:9" x14ac:dyDescent="0.25">
      <c r="A10194">
        <v>2310350043</v>
      </c>
      <c r="B10194" t="s">
        <v>2657</v>
      </c>
      <c r="C10194" t="s">
        <v>130</v>
      </c>
      <c r="D10194" t="s">
        <v>131</v>
      </c>
      <c r="E10194" s="1">
        <v>112575</v>
      </c>
      <c r="F10194" t="s">
        <v>36</v>
      </c>
      <c r="G10194">
        <v>0</v>
      </c>
      <c r="H10194">
        <v>0</v>
      </c>
      <c r="I10194">
        <v>9.0518000000000001E-2</v>
      </c>
    </row>
    <row r="10195" spans="1:9" x14ac:dyDescent="0.25">
      <c r="A10195">
        <v>2310350114</v>
      </c>
      <c r="B10195" t="s">
        <v>6834</v>
      </c>
      <c r="C10195" t="s">
        <v>130</v>
      </c>
      <c r="D10195" t="s">
        <v>131</v>
      </c>
      <c r="E10195">
        <v>576</v>
      </c>
      <c r="F10195" t="s">
        <v>36</v>
      </c>
      <c r="G10195">
        <v>0</v>
      </c>
      <c r="H10195">
        <v>0</v>
      </c>
      <c r="I10195">
        <v>6.4687999999999996E-2</v>
      </c>
    </row>
    <row r="10196" spans="1:9" x14ac:dyDescent="0.25">
      <c r="A10196">
        <v>2310360001</v>
      </c>
      <c r="B10196" t="s">
        <v>2659</v>
      </c>
      <c r="C10196" t="s">
        <v>130</v>
      </c>
      <c r="D10196" t="s">
        <v>131</v>
      </c>
      <c r="E10196" s="1">
        <v>1077160</v>
      </c>
      <c r="F10196" t="s">
        <v>36</v>
      </c>
      <c r="G10196">
        <v>0</v>
      </c>
      <c r="H10196">
        <v>0</v>
      </c>
      <c r="I10196">
        <v>2.5971999999999999E-2</v>
      </c>
    </row>
    <row r="10197" spans="1:9" x14ac:dyDescent="0.25">
      <c r="A10197">
        <v>2310360001</v>
      </c>
      <c r="B10197" t="s">
        <v>2659</v>
      </c>
      <c r="C10197" t="s">
        <v>142</v>
      </c>
      <c r="D10197" t="s">
        <v>143</v>
      </c>
      <c r="E10197" s="1">
        <v>302102</v>
      </c>
      <c r="F10197" t="s">
        <v>36</v>
      </c>
      <c r="G10197">
        <v>0</v>
      </c>
      <c r="H10197">
        <v>0</v>
      </c>
      <c r="I10197">
        <v>2.4695000000000002E-2</v>
      </c>
    </row>
    <row r="10198" spans="1:9" x14ac:dyDescent="0.25">
      <c r="A10198">
        <v>2310370007</v>
      </c>
      <c r="B10198" t="s">
        <v>2660</v>
      </c>
      <c r="C10198" t="s">
        <v>130</v>
      </c>
      <c r="D10198" t="s">
        <v>131</v>
      </c>
      <c r="E10198" s="1">
        <v>1750</v>
      </c>
      <c r="F10198" t="s">
        <v>36</v>
      </c>
      <c r="G10198">
        <v>0</v>
      </c>
      <c r="H10198">
        <v>0</v>
      </c>
      <c r="I10198">
        <v>0.26408599999999999</v>
      </c>
    </row>
    <row r="10199" spans="1:9" x14ac:dyDescent="0.25">
      <c r="A10199">
        <v>2310370081</v>
      </c>
      <c r="B10199" t="s">
        <v>2661</v>
      </c>
      <c r="C10199" t="s">
        <v>130</v>
      </c>
      <c r="D10199" t="s">
        <v>131</v>
      </c>
      <c r="E10199" s="1">
        <v>21944</v>
      </c>
      <c r="F10199" t="s">
        <v>36</v>
      </c>
      <c r="G10199">
        <v>0</v>
      </c>
      <c r="H10199">
        <v>0</v>
      </c>
      <c r="I10199">
        <v>0.341777</v>
      </c>
    </row>
    <row r="10200" spans="1:9" x14ac:dyDescent="0.25">
      <c r="A10200">
        <v>2310370082</v>
      </c>
      <c r="B10200" t="s">
        <v>2662</v>
      </c>
      <c r="C10200" t="s">
        <v>130</v>
      </c>
      <c r="D10200" t="s">
        <v>131</v>
      </c>
      <c r="E10200" s="1">
        <v>4223</v>
      </c>
      <c r="F10200" t="s">
        <v>36</v>
      </c>
      <c r="G10200">
        <v>0</v>
      </c>
      <c r="H10200">
        <v>0</v>
      </c>
      <c r="I10200">
        <v>0.38459399999999999</v>
      </c>
    </row>
    <row r="10201" spans="1:9" x14ac:dyDescent="0.25">
      <c r="A10201">
        <v>2310370089</v>
      </c>
      <c r="B10201" t="s">
        <v>2663</v>
      </c>
      <c r="C10201" t="s">
        <v>130</v>
      </c>
      <c r="D10201" t="s">
        <v>131</v>
      </c>
      <c r="E10201" s="1">
        <v>1380</v>
      </c>
      <c r="F10201" t="s">
        <v>36</v>
      </c>
      <c r="G10201">
        <v>0</v>
      </c>
      <c r="H10201">
        <v>0</v>
      </c>
      <c r="I10201">
        <v>0.32296399999999997</v>
      </c>
    </row>
    <row r="10202" spans="1:9" x14ac:dyDescent="0.25">
      <c r="A10202">
        <v>2310370101</v>
      </c>
      <c r="B10202" t="s">
        <v>2664</v>
      </c>
      <c r="C10202" t="s">
        <v>130</v>
      </c>
      <c r="D10202" t="s">
        <v>131</v>
      </c>
      <c r="E10202" s="1">
        <v>3192</v>
      </c>
      <c r="F10202" t="s">
        <v>36</v>
      </c>
      <c r="G10202">
        <v>0</v>
      </c>
      <c r="H10202">
        <v>0</v>
      </c>
      <c r="I10202">
        <v>0.39241199999999998</v>
      </c>
    </row>
    <row r="10203" spans="1:9" x14ac:dyDescent="0.25">
      <c r="A10203">
        <v>2310370101</v>
      </c>
      <c r="B10203" t="s">
        <v>2664</v>
      </c>
      <c r="C10203" t="s">
        <v>126</v>
      </c>
      <c r="D10203" t="s">
        <v>127</v>
      </c>
      <c r="E10203" s="1">
        <v>10790</v>
      </c>
      <c r="F10203" t="s">
        <v>36</v>
      </c>
      <c r="G10203">
        <v>0</v>
      </c>
      <c r="H10203">
        <v>0</v>
      </c>
      <c r="I10203">
        <v>0.37839200000000001</v>
      </c>
    </row>
    <row r="10204" spans="1:9" x14ac:dyDescent="0.25">
      <c r="A10204">
        <v>2310370101</v>
      </c>
      <c r="B10204" t="s">
        <v>2664</v>
      </c>
      <c r="C10204" t="s">
        <v>142</v>
      </c>
      <c r="D10204" t="s">
        <v>143</v>
      </c>
      <c r="E10204">
        <v>0</v>
      </c>
      <c r="F10204" t="s">
        <v>36</v>
      </c>
      <c r="G10204">
        <v>0</v>
      </c>
      <c r="H10204">
        <v>0</v>
      </c>
      <c r="I10204">
        <v>0.39490700000000001</v>
      </c>
    </row>
    <row r="10205" spans="1:9" x14ac:dyDescent="0.25">
      <c r="A10205">
        <v>2310370102</v>
      </c>
      <c r="B10205" t="s">
        <v>2665</v>
      </c>
      <c r="C10205" t="s">
        <v>130</v>
      </c>
      <c r="D10205" t="s">
        <v>131</v>
      </c>
      <c r="E10205" s="1">
        <v>3020</v>
      </c>
      <c r="F10205" t="s">
        <v>36</v>
      </c>
      <c r="G10205">
        <v>0</v>
      </c>
      <c r="H10205">
        <v>0</v>
      </c>
      <c r="I10205">
        <v>0.36893700000000001</v>
      </c>
    </row>
    <row r="10206" spans="1:9" x14ac:dyDescent="0.25">
      <c r="A10206">
        <v>2310370102</v>
      </c>
      <c r="B10206" t="s">
        <v>2665</v>
      </c>
      <c r="C10206" t="s">
        <v>126</v>
      </c>
      <c r="D10206" t="s">
        <v>127</v>
      </c>
      <c r="E10206" s="1">
        <v>2307</v>
      </c>
      <c r="F10206" t="s">
        <v>36</v>
      </c>
      <c r="G10206">
        <v>0</v>
      </c>
      <c r="H10206" s="1">
        <v>0</v>
      </c>
      <c r="I10206">
        <v>0.37625500000000001</v>
      </c>
    </row>
    <row r="10207" spans="1:9" x14ac:dyDescent="0.25">
      <c r="A10207">
        <v>2310370102</v>
      </c>
      <c r="B10207" t="s">
        <v>2665</v>
      </c>
      <c r="C10207" t="s">
        <v>142</v>
      </c>
      <c r="D10207" t="s">
        <v>143</v>
      </c>
      <c r="E10207">
        <v>0</v>
      </c>
      <c r="F10207" t="s">
        <v>36</v>
      </c>
      <c r="G10207">
        <v>0</v>
      </c>
      <c r="H10207">
        <v>0</v>
      </c>
      <c r="I10207">
        <v>0.36901400000000001</v>
      </c>
    </row>
    <row r="10208" spans="1:9" x14ac:dyDescent="0.25">
      <c r="A10208">
        <v>2310370103</v>
      </c>
      <c r="B10208" t="s">
        <v>2666</v>
      </c>
      <c r="C10208" t="s">
        <v>130</v>
      </c>
      <c r="D10208" t="s">
        <v>131</v>
      </c>
      <c r="E10208" s="1">
        <v>3228</v>
      </c>
      <c r="F10208" t="s">
        <v>36</v>
      </c>
      <c r="G10208">
        <v>0</v>
      </c>
      <c r="H10208">
        <v>0</v>
      </c>
      <c r="I10208">
        <v>0.40013300000000002</v>
      </c>
    </row>
    <row r="10209" spans="1:9" x14ac:dyDescent="0.25">
      <c r="A10209">
        <v>2310370103</v>
      </c>
      <c r="B10209" t="s">
        <v>2666</v>
      </c>
      <c r="C10209" t="s">
        <v>126</v>
      </c>
      <c r="D10209" t="s">
        <v>127</v>
      </c>
      <c r="E10209" s="1">
        <v>6242</v>
      </c>
      <c r="F10209" t="s">
        <v>36</v>
      </c>
      <c r="G10209">
        <v>0</v>
      </c>
      <c r="H10209">
        <v>0</v>
      </c>
      <c r="I10209">
        <v>0.37879699999999999</v>
      </c>
    </row>
    <row r="10210" spans="1:9" x14ac:dyDescent="0.25">
      <c r="A10210">
        <v>2310370103</v>
      </c>
      <c r="B10210" t="s">
        <v>2666</v>
      </c>
      <c r="C10210" t="s">
        <v>142</v>
      </c>
      <c r="D10210" t="s">
        <v>143</v>
      </c>
      <c r="E10210">
        <v>0</v>
      </c>
      <c r="F10210" t="s">
        <v>36</v>
      </c>
      <c r="G10210">
        <v>0</v>
      </c>
      <c r="H10210" s="1">
        <v>0</v>
      </c>
      <c r="I10210">
        <v>0.40156799999999998</v>
      </c>
    </row>
    <row r="10211" spans="1:9" x14ac:dyDescent="0.25">
      <c r="A10211">
        <v>2310370104</v>
      </c>
      <c r="B10211" t="s">
        <v>2667</v>
      </c>
      <c r="C10211" t="s">
        <v>130</v>
      </c>
      <c r="D10211" t="s">
        <v>131</v>
      </c>
      <c r="E10211" s="1">
        <v>4974</v>
      </c>
      <c r="F10211" t="s">
        <v>36</v>
      </c>
      <c r="G10211">
        <v>0</v>
      </c>
      <c r="H10211">
        <v>0</v>
      </c>
      <c r="I10211">
        <v>0.40198400000000001</v>
      </c>
    </row>
    <row r="10212" spans="1:9" x14ac:dyDescent="0.25">
      <c r="A10212">
        <v>2310370104</v>
      </c>
      <c r="B10212" t="s">
        <v>2667</v>
      </c>
      <c r="C10212" t="s">
        <v>126</v>
      </c>
      <c r="D10212" t="s">
        <v>127</v>
      </c>
      <c r="E10212" s="1">
        <v>4202</v>
      </c>
      <c r="F10212" t="s">
        <v>36</v>
      </c>
      <c r="G10212">
        <v>0</v>
      </c>
      <c r="H10212" s="1">
        <v>0</v>
      </c>
      <c r="I10212">
        <v>0.387465</v>
      </c>
    </row>
    <row r="10213" spans="1:9" x14ac:dyDescent="0.25">
      <c r="A10213">
        <v>2310370104</v>
      </c>
      <c r="B10213" t="s">
        <v>2667</v>
      </c>
      <c r="C10213" t="s">
        <v>142</v>
      </c>
      <c r="D10213" t="s">
        <v>143</v>
      </c>
      <c r="E10213">
        <v>0</v>
      </c>
      <c r="F10213" t="s">
        <v>36</v>
      </c>
      <c r="G10213">
        <v>0</v>
      </c>
      <c r="H10213" s="1">
        <v>0</v>
      </c>
      <c r="I10213">
        <v>0.41167700000000002</v>
      </c>
    </row>
    <row r="10214" spans="1:9" x14ac:dyDescent="0.25">
      <c r="A10214">
        <v>2310370109</v>
      </c>
      <c r="B10214" t="s">
        <v>2668</v>
      </c>
      <c r="C10214" t="s">
        <v>130</v>
      </c>
      <c r="D10214" t="s">
        <v>131</v>
      </c>
      <c r="E10214">
        <v>470</v>
      </c>
      <c r="F10214" t="s">
        <v>36</v>
      </c>
      <c r="G10214">
        <v>0</v>
      </c>
      <c r="H10214">
        <v>0</v>
      </c>
      <c r="I10214">
        <v>0.38308500000000001</v>
      </c>
    </row>
    <row r="10215" spans="1:9" x14ac:dyDescent="0.25">
      <c r="A10215">
        <v>2310370110</v>
      </c>
      <c r="B10215" t="s">
        <v>2669</v>
      </c>
      <c r="C10215" t="s">
        <v>130</v>
      </c>
      <c r="D10215" t="s">
        <v>131</v>
      </c>
      <c r="E10215">
        <v>470</v>
      </c>
      <c r="F10215" t="s">
        <v>36</v>
      </c>
      <c r="G10215">
        <v>0</v>
      </c>
      <c r="H10215" s="1">
        <v>0</v>
      </c>
      <c r="I10215">
        <v>0.38314900000000002</v>
      </c>
    </row>
    <row r="10216" spans="1:9" x14ac:dyDescent="0.25">
      <c r="A10216">
        <v>2310370111</v>
      </c>
      <c r="B10216" t="s">
        <v>2670</v>
      </c>
      <c r="C10216" t="s">
        <v>130</v>
      </c>
      <c r="D10216" t="s">
        <v>131</v>
      </c>
      <c r="E10216">
        <v>470</v>
      </c>
      <c r="F10216" t="s">
        <v>36</v>
      </c>
      <c r="G10216">
        <v>0</v>
      </c>
      <c r="H10216" s="1">
        <v>0</v>
      </c>
      <c r="I10216">
        <v>0.38308500000000001</v>
      </c>
    </row>
    <row r="10217" spans="1:9" x14ac:dyDescent="0.25">
      <c r="A10217">
        <v>2310370136</v>
      </c>
      <c r="B10217" t="s">
        <v>6105</v>
      </c>
      <c r="C10217" t="s">
        <v>130</v>
      </c>
      <c r="D10217" t="s">
        <v>131</v>
      </c>
      <c r="E10217">
        <v>0</v>
      </c>
      <c r="F10217" t="s">
        <v>36</v>
      </c>
      <c r="G10217">
        <v>0</v>
      </c>
      <c r="H10217">
        <v>0</v>
      </c>
      <c r="I10217">
        <v>0.46448600000000001</v>
      </c>
    </row>
    <row r="10218" spans="1:9" x14ac:dyDescent="0.25">
      <c r="A10218">
        <v>2310370136</v>
      </c>
      <c r="B10218" t="s">
        <v>6105</v>
      </c>
      <c r="C10218" t="s">
        <v>142</v>
      </c>
      <c r="D10218" t="s">
        <v>143</v>
      </c>
      <c r="E10218">
        <v>0</v>
      </c>
      <c r="F10218" t="s">
        <v>36</v>
      </c>
      <c r="G10218">
        <v>0</v>
      </c>
      <c r="H10218">
        <v>0</v>
      </c>
      <c r="I10218">
        <v>0.46449000000000001</v>
      </c>
    </row>
    <row r="10219" spans="1:9" x14ac:dyDescent="0.25">
      <c r="A10219">
        <v>2310370137</v>
      </c>
      <c r="B10219" t="s">
        <v>2671</v>
      </c>
      <c r="C10219" t="s">
        <v>130</v>
      </c>
      <c r="D10219" t="s">
        <v>131</v>
      </c>
      <c r="E10219">
        <v>784</v>
      </c>
      <c r="F10219" t="s">
        <v>36</v>
      </c>
      <c r="G10219">
        <v>0</v>
      </c>
      <c r="H10219">
        <v>0</v>
      </c>
      <c r="I10219">
        <v>0.436811</v>
      </c>
    </row>
    <row r="10220" spans="1:9" x14ac:dyDescent="0.25">
      <c r="A10220">
        <v>2310370137</v>
      </c>
      <c r="B10220" t="s">
        <v>2671</v>
      </c>
      <c r="C10220" t="s">
        <v>142</v>
      </c>
      <c r="D10220" t="s">
        <v>143</v>
      </c>
      <c r="E10220">
        <v>0</v>
      </c>
      <c r="F10220" t="s">
        <v>36</v>
      </c>
      <c r="G10220">
        <v>0</v>
      </c>
      <c r="H10220">
        <v>0</v>
      </c>
      <c r="I10220" s="1">
        <v>0.436811</v>
      </c>
    </row>
    <row r="10221" spans="1:9" x14ac:dyDescent="0.25">
      <c r="A10221">
        <v>2310370138</v>
      </c>
      <c r="B10221" t="s">
        <v>2672</v>
      </c>
      <c r="C10221" t="s">
        <v>130</v>
      </c>
      <c r="D10221" t="s">
        <v>131</v>
      </c>
      <c r="E10221" s="1">
        <v>1068</v>
      </c>
      <c r="F10221" t="s">
        <v>36</v>
      </c>
      <c r="G10221">
        <v>0</v>
      </c>
      <c r="H10221">
        <v>0</v>
      </c>
      <c r="I10221" s="1">
        <v>0.47574899999999998</v>
      </c>
    </row>
    <row r="10222" spans="1:9" x14ac:dyDescent="0.25">
      <c r="A10222">
        <v>2310370138</v>
      </c>
      <c r="B10222" t="s">
        <v>2672</v>
      </c>
      <c r="C10222" t="s">
        <v>142</v>
      </c>
      <c r="D10222" t="s">
        <v>143</v>
      </c>
      <c r="E10222">
        <v>0</v>
      </c>
      <c r="F10222" t="s">
        <v>36</v>
      </c>
      <c r="G10222">
        <v>0</v>
      </c>
      <c r="H10222">
        <v>0</v>
      </c>
      <c r="I10222">
        <v>0.51844599999999996</v>
      </c>
    </row>
    <row r="10223" spans="1:9" x14ac:dyDescent="0.25">
      <c r="A10223">
        <v>2310370139</v>
      </c>
      <c r="B10223" t="s">
        <v>2673</v>
      </c>
      <c r="C10223" t="s">
        <v>130</v>
      </c>
      <c r="D10223" t="s">
        <v>131</v>
      </c>
      <c r="E10223">
        <v>727</v>
      </c>
      <c r="F10223" t="s">
        <v>36</v>
      </c>
      <c r="G10223">
        <v>0</v>
      </c>
      <c r="H10223">
        <v>0</v>
      </c>
      <c r="I10223">
        <v>0.47548800000000002</v>
      </c>
    </row>
    <row r="10224" spans="1:9" x14ac:dyDescent="0.25">
      <c r="A10224">
        <v>2310370139</v>
      </c>
      <c r="B10224" t="s">
        <v>2673</v>
      </c>
      <c r="C10224" t="s">
        <v>142</v>
      </c>
      <c r="D10224" t="s">
        <v>143</v>
      </c>
      <c r="E10224">
        <v>0</v>
      </c>
      <c r="F10224" t="s">
        <v>36</v>
      </c>
      <c r="G10224">
        <v>0</v>
      </c>
      <c r="H10224">
        <v>0</v>
      </c>
      <c r="I10224">
        <v>0.47548800000000002</v>
      </c>
    </row>
    <row r="10225" spans="1:9" x14ac:dyDescent="0.25">
      <c r="A10225">
        <v>2310390001</v>
      </c>
      <c r="B10225" t="s">
        <v>2674</v>
      </c>
      <c r="C10225" t="s">
        <v>157</v>
      </c>
      <c r="D10225" t="s">
        <v>158</v>
      </c>
      <c r="E10225" s="1">
        <v>3032</v>
      </c>
      <c r="F10225" t="s">
        <v>36</v>
      </c>
      <c r="G10225">
        <v>0</v>
      </c>
      <c r="H10225">
        <v>0</v>
      </c>
      <c r="I10225">
        <v>0.25872699999999998</v>
      </c>
    </row>
    <row r="10226" spans="1:9" x14ac:dyDescent="0.25">
      <c r="A10226">
        <v>2310390004</v>
      </c>
      <c r="B10226" t="s">
        <v>2675</v>
      </c>
      <c r="C10226" t="s">
        <v>157</v>
      </c>
      <c r="D10226" t="s">
        <v>158</v>
      </c>
      <c r="E10226">
        <v>337</v>
      </c>
      <c r="F10226" t="s">
        <v>36</v>
      </c>
      <c r="G10226">
        <v>0</v>
      </c>
      <c r="H10226">
        <v>0</v>
      </c>
      <c r="I10226">
        <v>7.9614000000000004E-2</v>
      </c>
    </row>
    <row r="10227" spans="1:9" x14ac:dyDescent="0.25">
      <c r="A10227">
        <v>2310390005</v>
      </c>
      <c r="B10227" t="s">
        <v>2676</v>
      </c>
      <c r="C10227" t="s">
        <v>157</v>
      </c>
      <c r="D10227" t="s">
        <v>158</v>
      </c>
      <c r="E10227" s="1">
        <v>2310</v>
      </c>
      <c r="F10227" t="s">
        <v>36</v>
      </c>
      <c r="G10227">
        <v>0</v>
      </c>
      <c r="H10227">
        <v>0</v>
      </c>
      <c r="I10227">
        <v>0.31204300000000001</v>
      </c>
    </row>
    <row r="10228" spans="1:9" x14ac:dyDescent="0.25">
      <c r="A10228">
        <v>2310390007</v>
      </c>
      <c r="B10228" t="s">
        <v>2677</v>
      </c>
      <c r="C10228" t="s">
        <v>157</v>
      </c>
      <c r="D10228" t="s">
        <v>158</v>
      </c>
      <c r="E10228" s="1">
        <v>4100</v>
      </c>
      <c r="F10228" t="s">
        <v>36</v>
      </c>
      <c r="G10228">
        <v>0</v>
      </c>
      <c r="H10228">
        <v>0</v>
      </c>
      <c r="I10228">
        <v>0.21050199999999999</v>
      </c>
    </row>
    <row r="10229" spans="1:9" x14ac:dyDescent="0.25">
      <c r="A10229">
        <v>2310390008</v>
      </c>
      <c r="B10229" t="s">
        <v>2678</v>
      </c>
      <c r="C10229" t="s">
        <v>157</v>
      </c>
      <c r="D10229" t="s">
        <v>158</v>
      </c>
      <c r="E10229" s="1">
        <v>3130</v>
      </c>
      <c r="F10229" t="s">
        <v>36</v>
      </c>
      <c r="G10229">
        <v>0</v>
      </c>
      <c r="H10229">
        <v>0</v>
      </c>
      <c r="I10229">
        <v>0.24021100000000001</v>
      </c>
    </row>
    <row r="10230" spans="1:9" x14ac:dyDescent="0.25">
      <c r="A10230">
        <v>2310390023</v>
      </c>
      <c r="B10230" t="s">
        <v>2679</v>
      </c>
      <c r="C10230" t="s">
        <v>157</v>
      </c>
      <c r="D10230" t="s">
        <v>158</v>
      </c>
      <c r="E10230">
        <v>409</v>
      </c>
      <c r="F10230" t="s">
        <v>36</v>
      </c>
      <c r="G10230">
        <v>0</v>
      </c>
      <c r="H10230">
        <v>0</v>
      </c>
      <c r="I10230">
        <v>0.09</v>
      </c>
    </row>
    <row r="10231" spans="1:9" x14ac:dyDescent="0.25">
      <c r="A10231">
        <v>2310390029</v>
      </c>
      <c r="B10231" t="s">
        <v>2680</v>
      </c>
      <c r="C10231" t="s">
        <v>157</v>
      </c>
      <c r="D10231" t="s">
        <v>158</v>
      </c>
      <c r="E10231">
        <v>447</v>
      </c>
      <c r="F10231" t="s">
        <v>36</v>
      </c>
      <c r="G10231">
        <v>0</v>
      </c>
      <c r="H10231">
        <v>0</v>
      </c>
      <c r="I10231">
        <v>8.6934999999999998E-2</v>
      </c>
    </row>
    <row r="10232" spans="1:9" x14ac:dyDescent="0.25">
      <c r="A10232">
        <v>2310390030</v>
      </c>
      <c r="B10232" t="s">
        <v>2681</v>
      </c>
      <c r="C10232" t="s">
        <v>157</v>
      </c>
      <c r="D10232" t="s">
        <v>158</v>
      </c>
      <c r="E10232" s="1">
        <v>5676</v>
      </c>
      <c r="F10232" t="s">
        <v>36</v>
      </c>
      <c r="G10232">
        <v>0</v>
      </c>
      <c r="H10232">
        <v>0</v>
      </c>
      <c r="I10232">
        <v>8.6128999999999997E-2</v>
      </c>
    </row>
    <row r="10233" spans="1:9" x14ac:dyDescent="0.25">
      <c r="A10233">
        <v>2310390032</v>
      </c>
      <c r="B10233" t="s">
        <v>2682</v>
      </c>
      <c r="C10233" t="s">
        <v>157</v>
      </c>
      <c r="D10233" t="s">
        <v>158</v>
      </c>
      <c r="E10233">
        <v>803</v>
      </c>
      <c r="F10233" t="s">
        <v>36</v>
      </c>
      <c r="G10233">
        <v>0</v>
      </c>
      <c r="H10233">
        <v>0</v>
      </c>
      <c r="I10233">
        <v>8.7895000000000001E-2</v>
      </c>
    </row>
    <row r="10234" spans="1:9" x14ac:dyDescent="0.25">
      <c r="A10234">
        <v>2310390034</v>
      </c>
      <c r="B10234" t="s">
        <v>2683</v>
      </c>
      <c r="C10234" t="s">
        <v>130</v>
      </c>
      <c r="D10234" t="s">
        <v>131</v>
      </c>
      <c r="E10234">
        <v>0</v>
      </c>
      <c r="F10234" t="s">
        <v>36</v>
      </c>
      <c r="G10234">
        <v>0</v>
      </c>
      <c r="H10234">
        <v>0</v>
      </c>
      <c r="I10234">
        <v>0.167939</v>
      </c>
    </row>
    <row r="10235" spans="1:9" x14ac:dyDescent="0.25">
      <c r="A10235">
        <v>2310390034</v>
      </c>
      <c r="B10235" t="s">
        <v>2683</v>
      </c>
      <c r="C10235" t="s">
        <v>157</v>
      </c>
      <c r="D10235" t="s">
        <v>158</v>
      </c>
      <c r="E10235">
        <v>575</v>
      </c>
      <c r="F10235" t="s">
        <v>36</v>
      </c>
      <c r="G10235">
        <v>0</v>
      </c>
      <c r="H10235">
        <v>0</v>
      </c>
      <c r="I10235">
        <v>0.16793</v>
      </c>
    </row>
    <row r="10236" spans="1:9" x14ac:dyDescent="0.25">
      <c r="A10236">
        <v>2310390035</v>
      </c>
      <c r="B10236" t="s">
        <v>2684</v>
      </c>
      <c r="C10236" t="s">
        <v>130</v>
      </c>
      <c r="D10236" t="s">
        <v>131</v>
      </c>
      <c r="E10236">
        <v>0</v>
      </c>
      <c r="F10236" t="s">
        <v>36</v>
      </c>
      <c r="G10236">
        <v>0</v>
      </c>
      <c r="H10236">
        <v>0</v>
      </c>
      <c r="I10236">
        <v>0.12778500000000001</v>
      </c>
    </row>
    <row r="10237" spans="1:9" x14ac:dyDescent="0.25">
      <c r="A10237">
        <v>2310390035</v>
      </c>
      <c r="B10237" t="s">
        <v>2684</v>
      </c>
      <c r="C10237" t="s">
        <v>157</v>
      </c>
      <c r="D10237" t="s">
        <v>158</v>
      </c>
      <c r="E10237">
        <v>16</v>
      </c>
      <c r="F10237" t="s">
        <v>36</v>
      </c>
      <c r="G10237">
        <v>0</v>
      </c>
      <c r="H10237">
        <v>0</v>
      </c>
      <c r="I10237">
        <v>0.1275</v>
      </c>
    </row>
    <row r="10238" spans="1:9" x14ac:dyDescent="0.25">
      <c r="A10238">
        <v>2310390037</v>
      </c>
      <c r="B10238" t="s">
        <v>2685</v>
      </c>
      <c r="C10238" t="s">
        <v>130</v>
      </c>
      <c r="D10238" t="s">
        <v>131</v>
      </c>
      <c r="E10238">
        <v>0</v>
      </c>
      <c r="F10238" t="s">
        <v>36</v>
      </c>
      <c r="G10238">
        <v>0</v>
      </c>
      <c r="H10238">
        <v>0</v>
      </c>
      <c r="I10238">
        <v>0.120174</v>
      </c>
    </row>
    <row r="10239" spans="1:9" x14ac:dyDescent="0.25">
      <c r="A10239">
        <v>2310390037</v>
      </c>
      <c r="B10239" t="s">
        <v>2685</v>
      </c>
      <c r="C10239" t="s">
        <v>157</v>
      </c>
      <c r="D10239" t="s">
        <v>158</v>
      </c>
      <c r="E10239">
        <v>8</v>
      </c>
      <c r="F10239" t="s">
        <v>36</v>
      </c>
      <c r="G10239">
        <v>0</v>
      </c>
      <c r="H10239">
        <v>0</v>
      </c>
      <c r="I10239">
        <v>0.12</v>
      </c>
    </row>
    <row r="10240" spans="1:9" x14ac:dyDescent="0.25">
      <c r="A10240">
        <v>2310390038</v>
      </c>
      <c r="B10240" t="s">
        <v>2686</v>
      </c>
      <c r="C10240" t="s">
        <v>130</v>
      </c>
      <c r="D10240" t="s">
        <v>131</v>
      </c>
      <c r="E10240">
        <v>0</v>
      </c>
      <c r="F10240" t="s">
        <v>36</v>
      </c>
      <c r="G10240">
        <v>0</v>
      </c>
      <c r="H10240">
        <v>0</v>
      </c>
      <c r="I10240">
        <v>0.122866</v>
      </c>
    </row>
    <row r="10241" spans="1:9" x14ac:dyDescent="0.25">
      <c r="A10241">
        <v>2310390038</v>
      </c>
      <c r="B10241" t="s">
        <v>2686</v>
      </c>
      <c r="C10241" t="s">
        <v>157</v>
      </c>
      <c r="D10241" t="s">
        <v>158</v>
      </c>
      <c r="E10241">
        <v>14</v>
      </c>
      <c r="F10241" t="s">
        <v>36</v>
      </c>
      <c r="G10241">
        <v>0</v>
      </c>
      <c r="H10241">
        <v>0</v>
      </c>
      <c r="I10241">
        <v>0.12285699999999999</v>
      </c>
    </row>
    <row r="10242" spans="1:9" x14ac:dyDescent="0.25">
      <c r="A10242">
        <v>2310390039</v>
      </c>
      <c r="B10242" t="s">
        <v>2687</v>
      </c>
      <c r="C10242" t="s">
        <v>130</v>
      </c>
      <c r="D10242" t="s">
        <v>131</v>
      </c>
      <c r="E10242">
        <v>0</v>
      </c>
      <c r="F10242" t="s">
        <v>36</v>
      </c>
      <c r="G10242">
        <v>0</v>
      </c>
      <c r="H10242">
        <v>0</v>
      </c>
      <c r="I10242">
        <v>0.13682900000000001</v>
      </c>
    </row>
    <row r="10243" spans="1:9" x14ac:dyDescent="0.25">
      <c r="A10243">
        <v>2310390039</v>
      </c>
      <c r="B10243" t="s">
        <v>2687</v>
      </c>
      <c r="C10243" t="s">
        <v>157</v>
      </c>
      <c r="D10243" t="s">
        <v>158</v>
      </c>
      <c r="E10243">
        <v>36</v>
      </c>
      <c r="F10243" t="s">
        <v>36</v>
      </c>
      <c r="G10243">
        <v>0</v>
      </c>
      <c r="H10243">
        <v>0</v>
      </c>
      <c r="I10243">
        <v>0.13694400000000001</v>
      </c>
    </row>
    <row r="10244" spans="1:9" x14ac:dyDescent="0.25">
      <c r="A10244">
        <v>2310390041</v>
      </c>
      <c r="B10244" t="s">
        <v>2688</v>
      </c>
      <c r="C10244" t="s">
        <v>157</v>
      </c>
      <c r="D10244" t="s">
        <v>158</v>
      </c>
      <c r="E10244">
        <v>808</v>
      </c>
      <c r="F10244" t="s">
        <v>36</v>
      </c>
      <c r="G10244">
        <v>0</v>
      </c>
      <c r="H10244">
        <v>0</v>
      </c>
      <c r="I10244">
        <v>0.20104</v>
      </c>
    </row>
    <row r="10245" spans="1:9" x14ac:dyDescent="0.25">
      <c r="A10245">
        <v>2310390042</v>
      </c>
      <c r="B10245" t="s">
        <v>2689</v>
      </c>
      <c r="C10245" t="s">
        <v>157</v>
      </c>
      <c r="D10245" t="s">
        <v>158</v>
      </c>
      <c r="E10245">
        <v>206</v>
      </c>
      <c r="F10245" t="s">
        <v>36</v>
      </c>
      <c r="G10245">
        <v>0</v>
      </c>
      <c r="H10245">
        <v>0</v>
      </c>
      <c r="I10245">
        <v>0.30859199999999998</v>
      </c>
    </row>
    <row r="10246" spans="1:9" x14ac:dyDescent="0.25">
      <c r="A10246">
        <v>2310390053</v>
      </c>
      <c r="B10246" t="s">
        <v>2690</v>
      </c>
      <c r="C10246" t="s">
        <v>157</v>
      </c>
      <c r="D10246" t="s">
        <v>158</v>
      </c>
      <c r="E10246">
        <v>115</v>
      </c>
      <c r="F10246" t="s">
        <v>36</v>
      </c>
      <c r="G10246">
        <v>0</v>
      </c>
      <c r="H10246">
        <v>0</v>
      </c>
      <c r="I10246">
        <v>3.6989570000000001</v>
      </c>
    </row>
    <row r="10247" spans="1:9" x14ac:dyDescent="0.25">
      <c r="A10247">
        <v>2310390055</v>
      </c>
      <c r="B10247" t="s">
        <v>2691</v>
      </c>
      <c r="C10247" t="s">
        <v>130</v>
      </c>
      <c r="D10247" t="s">
        <v>131</v>
      </c>
      <c r="E10247">
        <v>0</v>
      </c>
      <c r="F10247" t="s">
        <v>36</v>
      </c>
      <c r="G10247">
        <v>0</v>
      </c>
      <c r="H10247">
        <v>0</v>
      </c>
      <c r="I10247">
        <v>0.120833</v>
      </c>
    </row>
    <row r="10248" spans="1:9" x14ac:dyDescent="0.25">
      <c r="A10248">
        <v>2310390055</v>
      </c>
      <c r="B10248" t="s">
        <v>2691</v>
      </c>
      <c r="C10248" t="s">
        <v>157</v>
      </c>
      <c r="D10248" t="s">
        <v>158</v>
      </c>
      <c r="E10248" s="1">
        <v>1800</v>
      </c>
      <c r="F10248" t="s">
        <v>36</v>
      </c>
      <c r="G10248">
        <v>0</v>
      </c>
      <c r="H10248">
        <v>0</v>
      </c>
      <c r="I10248">
        <v>0.120833</v>
      </c>
    </row>
    <row r="10249" spans="1:9" x14ac:dyDescent="0.25">
      <c r="A10249">
        <v>2310390064</v>
      </c>
      <c r="B10249" t="s">
        <v>6687</v>
      </c>
      <c r="C10249" t="s">
        <v>130</v>
      </c>
      <c r="D10249" t="s">
        <v>131</v>
      </c>
      <c r="E10249" s="1">
        <v>3346</v>
      </c>
      <c r="F10249" t="s">
        <v>36</v>
      </c>
      <c r="G10249">
        <v>0</v>
      </c>
      <c r="H10249">
        <v>0</v>
      </c>
      <c r="I10249">
        <v>0.116345</v>
      </c>
    </row>
    <row r="10250" spans="1:9" x14ac:dyDescent="0.25">
      <c r="A10250">
        <v>2310390064</v>
      </c>
      <c r="B10250" t="s">
        <v>6687</v>
      </c>
      <c r="C10250" t="s">
        <v>2307</v>
      </c>
      <c r="D10250" t="s">
        <v>2308</v>
      </c>
      <c r="E10250">
        <v>0</v>
      </c>
      <c r="F10250" t="s">
        <v>36</v>
      </c>
      <c r="G10250">
        <v>0</v>
      </c>
      <c r="H10250">
        <v>0</v>
      </c>
      <c r="I10250">
        <v>0.16700000000000001</v>
      </c>
    </row>
    <row r="10251" spans="1:9" x14ac:dyDescent="0.25">
      <c r="A10251">
        <v>2310390064</v>
      </c>
      <c r="B10251" t="s">
        <v>6687</v>
      </c>
      <c r="C10251" t="s">
        <v>142</v>
      </c>
      <c r="D10251" t="s">
        <v>143</v>
      </c>
      <c r="E10251">
        <v>0</v>
      </c>
      <c r="F10251" t="s">
        <v>36</v>
      </c>
      <c r="G10251">
        <v>0</v>
      </c>
      <c r="H10251">
        <v>0</v>
      </c>
      <c r="I10251">
        <v>0.116345</v>
      </c>
    </row>
    <row r="10252" spans="1:9" x14ac:dyDescent="0.25">
      <c r="A10252">
        <v>2310390070</v>
      </c>
      <c r="B10252" t="s">
        <v>2692</v>
      </c>
      <c r="C10252" t="s">
        <v>130</v>
      </c>
      <c r="D10252" t="s">
        <v>131</v>
      </c>
      <c r="E10252">
        <v>0</v>
      </c>
      <c r="F10252" t="s">
        <v>36</v>
      </c>
      <c r="G10252">
        <v>0</v>
      </c>
      <c r="H10252">
        <v>0</v>
      </c>
      <c r="I10252">
        <v>3.5441669999999998</v>
      </c>
    </row>
    <row r="10253" spans="1:9" x14ac:dyDescent="0.25">
      <c r="A10253">
        <v>2310390070</v>
      </c>
      <c r="B10253" t="s">
        <v>2692</v>
      </c>
      <c r="C10253" t="s">
        <v>157</v>
      </c>
      <c r="D10253" t="s">
        <v>158</v>
      </c>
      <c r="E10253">
        <v>10</v>
      </c>
      <c r="F10253" t="s">
        <v>36</v>
      </c>
      <c r="G10253">
        <v>0</v>
      </c>
      <c r="H10253">
        <v>0</v>
      </c>
      <c r="I10253">
        <v>3.544</v>
      </c>
    </row>
    <row r="10254" spans="1:9" x14ac:dyDescent="0.25">
      <c r="A10254">
        <v>2310410001</v>
      </c>
      <c r="B10254" t="s">
        <v>2693</v>
      </c>
      <c r="C10254" t="s">
        <v>130</v>
      </c>
      <c r="D10254" t="s">
        <v>131</v>
      </c>
      <c r="E10254">
        <v>103</v>
      </c>
      <c r="F10254" t="s">
        <v>36</v>
      </c>
      <c r="G10254">
        <v>0</v>
      </c>
      <c r="H10254">
        <v>0</v>
      </c>
      <c r="I10254">
        <v>0.25825199999999998</v>
      </c>
    </row>
    <row r="10255" spans="1:9" x14ac:dyDescent="0.25">
      <c r="A10255">
        <v>2310410012</v>
      </c>
      <c r="B10255" t="s">
        <v>2694</v>
      </c>
      <c r="C10255" t="s">
        <v>130</v>
      </c>
      <c r="D10255" t="s">
        <v>131</v>
      </c>
      <c r="E10255" s="1">
        <v>1055</v>
      </c>
      <c r="F10255" t="s">
        <v>36</v>
      </c>
      <c r="G10255">
        <v>0</v>
      </c>
      <c r="H10255">
        <v>0</v>
      </c>
      <c r="I10255">
        <v>3.1133549999999999</v>
      </c>
    </row>
    <row r="10256" spans="1:9" x14ac:dyDescent="0.25">
      <c r="A10256">
        <v>2310410012</v>
      </c>
      <c r="B10256" t="s">
        <v>2694</v>
      </c>
      <c r="C10256" t="s">
        <v>2307</v>
      </c>
      <c r="D10256" t="s">
        <v>2308</v>
      </c>
      <c r="E10256">
        <v>0</v>
      </c>
      <c r="F10256" t="s">
        <v>36</v>
      </c>
      <c r="G10256">
        <v>0</v>
      </c>
      <c r="H10256">
        <v>0</v>
      </c>
      <c r="I10256">
        <v>3.11233</v>
      </c>
    </row>
    <row r="10257" spans="1:9" x14ac:dyDescent="0.25">
      <c r="A10257">
        <v>2310410012</v>
      </c>
      <c r="B10257" t="s">
        <v>2694</v>
      </c>
      <c r="C10257" t="s">
        <v>142</v>
      </c>
      <c r="D10257" t="s">
        <v>143</v>
      </c>
      <c r="E10257">
        <v>0</v>
      </c>
      <c r="F10257" t="s">
        <v>36</v>
      </c>
      <c r="G10257">
        <v>0</v>
      </c>
      <c r="H10257">
        <v>0</v>
      </c>
      <c r="I10257">
        <v>3.1556890000000002</v>
      </c>
    </row>
    <row r="10258" spans="1:9" x14ac:dyDescent="0.25">
      <c r="A10258">
        <v>2310410037</v>
      </c>
      <c r="B10258" t="s">
        <v>2695</v>
      </c>
      <c r="C10258" t="s">
        <v>130</v>
      </c>
      <c r="D10258" t="s">
        <v>131</v>
      </c>
      <c r="E10258">
        <v>37</v>
      </c>
      <c r="F10258" t="s">
        <v>36</v>
      </c>
      <c r="G10258">
        <v>0</v>
      </c>
      <c r="H10258">
        <v>0</v>
      </c>
      <c r="I10258">
        <v>1.248378</v>
      </c>
    </row>
    <row r="10259" spans="1:9" x14ac:dyDescent="0.25">
      <c r="A10259">
        <v>2310410044</v>
      </c>
      <c r="B10259" t="s">
        <v>2696</v>
      </c>
      <c r="C10259" t="s">
        <v>130</v>
      </c>
      <c r="D10259" t="s">
        <v>131</v>
      </c>
      <c r="E10259">
        <v>12</v>
      </c>
      <c r="F10259" t="s">
        <v>36</v>
      </c>
      <c r="G10259">
        <v>0</v>
      </c>
      <c r="H10259" s="1">
        <v>0</v>
      </c>
      <c r="I10259">
        <v>8.42</v>
      </c>
    </row>
    <row r="10260" spans="1:9" x14ac:dyDescent="0.25">
      <c r="A10260">
        <v>2310440001</v>
      </c>
      <c r="B10260" t="s">
        <v>2697</v>
      </c>
      <c r="C10260" t="s">
        <v>130</v>
      </c>
      <c r="D10260" t="s">
        <v>131</v>
      </c>
      <c r="E10260">
        <v>225</v>
      </c>
      <c r="F10260" t="s">
        <v>36</v>
      </c>
      <c r="G10260">
        <v>0</v>
      </c>
      <c r="H10260" s="1">
        <v>0</v>
      </c>
      <c r="I10260">
        <v>0.93475600000000003</v>
      </c>
    </row>
    <row r="10261" spans="1:9" x14ac:dyDescent="0.25">
      <c r="A10261">
        <v>2310440004</v>
      </c>
      <c r="B10261" t="s">
        <v>2698</v>
      </c>
      <c r="C10261" t="s">
        <v>130</v>
      </c>
      <c r="D10261" t="s">
        <v>131</v>
      </c>
      <c r="E10261">
        <v>329</v>
      </c>
      <c r="F10261" t="s">
        <v>36</v>
      </c>
      <c r="G10261">
        <v>0</v>
      </c>
      <c r="H10261">
        <v>0</v>
      </c>
      <c r="I10261">
        <v>0.94243200000000005</v>
      </c>
    </row>
    <row r="10262" spans="1:9" x14ac:dyDescent="0.25">
      <c r="A10262">
        <v>2310440005</v>
      </c>
      <c r="B10262" t="s">
        <v>2699</v>
      </c>
      <c r="C10262" t="s">
        <v>130</v>
      </c>
      <c r="D10262" t="s">
        <v>131</v>
      </c>
      <c r="E10262">
        <v>79</v>
      </c>
      <c r="F10262" t="s">
        <v>36</v>
      </c>
      <c r="G10262">
        <v>0</v>
      </c>
      <c r="H10262">
        <v>0</v>
      </c>
      <c r="I10262">
        <v>0.93683499999999997</v>
      </c>
    </row>
    <row r="10263" spans="1:9" x14ac:dyDescent="0.25">
      <c r="A10263">
        <v>2310440007</v>
      </c>
      <c r="B10263" t="s">
        <v>2700</v>
      </c>
      <c r="C10263" t="s">
        <v>130</v>
      </c>
      <c r="D10263" t="s">
        <v>131</v>
      </c>
      <c r="E10263">
        <v>180</v>
      </c>
      <c r="F10263" t="s">
        <v>36</v>
      </c>
      <c r="G10263">
        <v>0</v>
      </c>
      <c r="H10263">
        <v>0</v>
      </c>
      <c r="I10263">
        <v>0.9375</v>
      </c>
    </row>
    <row r="10264" spans="1:9" x14ac:dyDescent="0.25">
      <c r="A10264">
        <v>2310440008</v>
      </c>
      <c r="B10264" t="s">
        <v>2701</v>
      </c>
      <c r="C10264" t="s">
        <v>130</v>
      </c>
      <c r="D10264" t="s">
        <v>131</v>
      </c>
      <c r="E10264">
        <v>168</v>
      </c>
      <c r="F10264" t="s">
        <v>36</v>
      </c>
      <c r="G10264">
        <v>0</v>
      </c>
      <c r="H10264">
        <v>0</v>
      </c>
      <c r="I10264">
        <v>1.035952</v>
      </c>
    </row>
    <row r="10265" spans="1:9" x14ac:dyDescent="0.25">
      <c r="A10265">
        <v>2310440041</v>
      </c>
      <c r="B10265" t="s">
        <v>2702</v>
      </c>
      <c r="C10265" t="s">
        <v>130</v>
      </c>
      <c r="D10265" t="s">
        <v>131</v>
      </c>
      <c r="E10265">
        <v>352</v>
      </c>
      <c r="F10265" t="s">
        <v>36</v>
      </c>
      <c r="G10265">
        <v>0</v>
      </c>
      <c r="H10265">
        <v>0</v>
      </c>
      <c r="I10265">
        <v>0.93374999999999997</v>
      </c>
    </row>
    <row r="10266" spans="1:9" x14ac:dyDescent="0.25">
      <c r="A10266">
        <v>2310440042</v>
      </c>
      <c r="B10266" t="s">
        <v>2703</v>
      </c>
      <c r="C10266" t="s">
        <v>130</v>
      </c>
      <c r="D10266" t="s">
        <v>131</v>
      </c>
      <c r="E10266">
        <v>380</v>
      </c>
      <c r="F10266" t="s">
        <v>36</v>
      </c>
      <c r="G10266">
        <v>0</v>
      </c>
      <c r="H10266">
        <v>0</v>
      </c>
      <c r="I10266">
        <v>0.93352599999999997</v>
      </c>
    </row>
    <row r="10267" spans="1:9" x14ac:dyDescent="0.25">
      <c r="A10267">
        <v>2310440043</v>
      </c>
      <c r="B10267" t="s">
        <v>2704</v>
      </c>
      <c r="C10267" t="s">
        <v>130</v>
      </c>
      <c r="D10267" t="s">
        <v>131</v>
      </c>
      <c r="E10267" s="1">
        <v>4241</v>
      </c>
      <c r="F10267" t="s">
        <v>36</v>
      </c>
      <c r="G10267">
        <v>0</v>
      </c>
      <c r="H10267" s="1">
        <v>0</v>
      </c>
      <c r="I10267">
        <v>1.0924970000000001</v>
      </c>
    </row>
    <row r="10268" spans="1:9" x14ac:dyDescent="0.25">
      <c r="A10268">
        <v>2310440044</v>
      </c>
      <c r="B10268" t="s">
        <v>2705</v>
      </c>
      <c r="C10268" t="s">
        <v>130</v>
      </c>
      <c r="D10268" t="s">
        <v>131</v>
      </c>
      <c r="E10268">
        <v>315</v>
      </c>
      <c r="F10268" t="s">
        <v>36</v>
      </c>
      <c r="G10268">
        <v>0</v>
      </c>
      <c r="H10268" s="1">
        <v>0</v>
      </c>
      <c r="I10268">
        <v>0.92228600000000005</v>
      </c>
    </row>
    <row r="10269" spans="1:9" x14ac:dyDescent="0.25">
      <c r="A10269">
        <v>2310440045</v>
      </c>
      <c r="B10269" t="s">
        <v>2706</v>
      </c>
      <c r="C10269" t="s">
        <v>130</v>
      </c>
      <c r="D10269" t="s">
        <v>131</v>
      </c>
      <c r="E10269">
        <v>5</v>
      </c>
      <c r="F10269" t="s">
        <v>36</v>
      </c>
      <c r="G10269">
        <v>0</v>
      </c>
      <c r="H10269" s="1">
        <v>0</v>
      </c>
      <c r="I10269" s="1">
        <v>0.86199999999999999</v>
      </c>
    </row>
    <row r="10270" spans="1:9" x14ac:dyDescent="0.25">
      <c r="A10270">
        <v>2310480033</v>
      </c>
      <c r="B10270" t="s">
        <v>2707</v>
      </c>
      <c r="C10270" t="s">
        <v>130</v>
      </c>
      <c r="D10270" t="s">
        <v>131</v>
      </c>
      <c r="E10270">
        <v>410</v>
      </c>
      <c r="F10270" t="s">
        <v>36</v>
      </c>
      <c r="G10270">
        <v>0</v>
      </c>
      <c r="H10270" s="1">
        <v>0</v>
      </c>
      <c r="I10270">
        <v>1.5617319999999999</v>
      </c>
    </row>
    <row r="10271" spans="1:9" x14ac:dyDescent="0.25">
      <c r="A10271">
        <v>2310480058</v>
      </c>
      <c r="B10271" t="s">
        <v>2708</v>
      </c>
      <c r="C10271" t="s">
        <v>139</v>
      </c>
      <c r="D10271" t="s">
        <v>140</v>
      </c>
      <c r="E10271" s="1">
        <v>25265</v>
      </c>
      <c r="F10271" t="s">
        <v>36</v>
      </c>
      <c r="G10271">
        <v>0</v>
      </c>
      <c r="H10271" s="1">
        <v>0</v>
      </c>
      <c r="I10271">
        <v>0.2</v>
      </c>
    </row>
    <row r="10272" spans="1:9" x14ac:dyDescent="0.25">
      <c r="A10272">
        <v>2320010028</v>
      </c>
      <c r="B10272" t="s">
        <v>2709</v>
      </c>
      <c r="C10272" t="s">
        <v>2710</v>
      </c>
      <c r="D10272" t="s">
        <v>2711</v>
      </c>
      <c r="E10272" s="1">
        <v>5500</v>
      </c>
      <c r="F10272" t="s">
        <v>36</v>
      </c>
      <c r="G10272">
        <v>0</v>
      </c>
      <c r="H10272" s="1">
        <v>0</v>
      </c>
      <c r="I10272">
        <v>0.27898200000000001</v>
      </c>
    </row>
    <row r="10273" spans="1:9" x14ac:dyDescent="0.25">
      <c r="A10273">
        <v>2320010028</v>
      </c>
      <c r="B10273" t="s">
        <v>2709</v>
      </c>
      <c r="C10273" t="s">
        <v>167</v>
      </c>
      <c r="D10273" t="s">
        <v>168</v>
      </c>
      <c r="E10273">
        <v>0</v>
      </c>
      <c r="F10273" t="s">
        <v>36</v>
      </c>
      <c r="G10273">
        <v>0</v>
      </c>
      <c r="H10273" s="1">
        <v>0</v>
      </c>
      <c r="I10273">
        <v>0.27897</v>
      </c>
    </row>
    <row r="10274" spans="1:9" x14ac:dyDescent="0.25">
      <c r="A10274">
        <v>2320010034</v>
      </c>
      <c r="B10274" t="s">
        <v>2712</v>
      </c>
      <c r="C10274" t="s">
        <v>167</v>
      </c>
      <c r="D10274" t="s">
        <v>168</v>
      </c>
      <c r="E10274" s="1">
        <v>8945</v>
      </c>
      <c r="F10274" t="s">
        <v>36</v>
      </c>
      <c r="G10274">
        <v>0</v>
      </c>
      <c r="H10274" s="1">
        <v>0</v>
      </c>
      <c r="I10274">
        <v>0.40124399999999999</v>
      </c>
    </row>
    <row r="10275" spans="1:9" x14ac:dyDescent="0.25">
      <c r="A10275">
        <v>2320010034</v>
      </c>
      <c r="B10275" t="s">
        <v>2712</v>
      </c>
      <c r="C10275" t="s">
        <v>137</v>
      </c>
      <c r="D10275" t="s">
        <v>138</v>
      </c>
      <c r="E10275">
        <v>0</v>
      </c>
      <c r="F10275" t="s">
        <v>36</v>
      </c>
      <c r="G10275">
        <v>0</v>
      </c>
      <c r="H10275" s="1">
        <v>0</v>
      </c>
      <c r="I10275">
        <v>0.40124599999999999</v>
      </c>
    </row>
    <row r="10276" spans="1:9" x14ac:dyDescent="0.25">
      <c r="A10276">
        <v>2320010038</v>
      </c>
      <c r="B10276" t="s">
        <v>6115</v>
      </c>
      <c r="C10276" t="s">
        <v>137</v>
      </c>
      <c r="D10276" t="s">
        <v>138</v>
      </c>
      <c r="E10276">
        <v>0</v>
      </c>
      <c r="F10276" t="s">
        <v>36</v>
      </c>
      <c r="G10276">
        <v>0</v>
      </c>
      <c r="H10276" s="1">
        <v>0</v>
      </c>
      <c r="I10276">
        <v>0.40109099999999998</v>
      </c>
    </row>
    <row r="10277" spans="1:9" x14ac:dyDescent="0.25">
      <c r="A10277">
        <v>2320010067</v>
      </c>
      <c r="B10277" t="s">
        <v>2713</v>
      </c>
      <c r="C10277" t="s">
        <v>8708</v>
      </c>
      <c r="D10277" t="s">
        <v>8709</v>
      </c>
      <c r="E10277">
        <v>0</v>
      </c>
      <c r="F10277" t="s">
        <v>36</v>
      </c>
      <c r="G10277">
        <v>0</v>
      </c>
      <c r="H10277" s="1">
        <v>0</v>
      </c>
      <c r="I10277">
        <v>0.221744</v>
      </c>
    </row>
    <row r="10278" spans="1:9" x14ac:dyDescent="0.25">
      <c r="A10278">
        <v>2320010067</v>
      </c>
      <c r="B10278" t="s">
        <v>2713</v>
      </c>
      <c r="C10278" t="s">
        <v>8706</v>
      </c>
      <c r="D10278" t="s">
        <v>8707</v>
      </c>
      <c r="E10278">
        <v>0</v>
      </c>
      <c r="F10278" t="s">
        <v>36</v>
      </c>
      <c r="G10278">
        <v>0</v>
      </c>
      <c r="H10278" s="1">
        <v>0</v>
      </c>
      <c r="I10278">
        <v>0.17747199999999999</v>
      </c>
    </row>
    <row r="10279" spans="1:9" x14ac:dyDescent="0.25">
      <c r="A10279">
        <v>2320010067</v>
      </c>
      <c r="B10279" t="s">
        <v>2713</v>
      </c>
      <c r="C10279" t="s">
        <v>518</v>
      </c>
      <c r="D10279" t="s">
        <v>519</v>
      </c>
      <c r="E10279">
        <v>0</v>
      </c>
      <c r="F10279" t="s">
        <v>36</v>
      </c>
      <c r="G10279">
        <v>0</v>
      </c>
      <c r="H10279">
        <v>0</v>
      </c>
      <c r="I10279">
        <v>0.17747199999999999</v>
      </c>
    </row>
    <row r="10280" spans="1:9" x14ac:dyDescent="0.25">
      <c r="A10280">
        <v>2320010067</v>
      </c>
      <c r="B10280" t="s">
        <v>2713</v>
      </c>
      <c r="C10280" t="s">
        <v>2710</v>
      </c>
      <c r="D10280" t="s">
        <v>2711</v>
      </c>
      <c r="E10280" s="1">
        <v>6700</v>
      </c>
      <c r="F10280" t="s">
        <v>36</v>
      </c>
      <c r="G10280">
        <v>0</v>
      </c>
      <c r="H10280">
        <v>0</v>
      </c>
      <c r="I10280">
        <v>0.32621</v>
      </c>
    </row>
    <row r="10281" spans="1:9" x14ac:dyDescent="0.25">
      <c r="A10281">
        <v>2320010067</v>
      </c>
      <c r="B10281" t="s">
        <v>2713</v>
      </c>
      <c r="C10281" t="s">
        <v>167</v>
      </c>
      <c r="D10281" t="s">
        <v>168</v>
      </c>
      <c r="E10281" s="1">
        <v>4450</v>
      </c>
      <c r="F10281" t="s">
        <v>36</v>
      </c>
      <c r="G10281">
        <v>0</v>
      </c>
      <c r="H10281">
        <v>0</v>
      </c>
      <c r="I10281">
        <v>0.23005400000000001</v>
      </c>
    </row>
    <row r="10282" spans="1:9" x14ac:dyDescent="0.25">
      <c r="A10282">
        <v>2320010067</v>
      </c>
      <c r="B10282" t="s">
        <v>2713</v>
      </c>
      <c r="C10282" t="s">
        <v>137</v>
      </c>
      <c r="D10282" t="s">
        <v>138</v>
      </c>
      <c r="E10282">
        <v>0</v>
      </c>
      <c r="F10282" t="s">
        <v>36</v>
      </c>
      <c r="G10282">
        <v>0</v>
      </c>
      <c r="H10282">
        <v>0</v>
      </c>
      <c r="I10282">
        <v>0.414746</v>
      </c>
    </row>
    <row r="10283" spans="1:9" x14ac:dyDescent="0.25">
      <c r="A10283">
        <v>2320030001</v>
      </c>
      <c r="B10283" t="s">
        <v>2714</v>
      </c>
      <c r="C10283" t="s">
        <v>8708</v>
      </c>
      <c r="D10283" t="s">
        <v>8709</v>
      </c>
      <c r="E10283">
        <v>0</v>
      </c>
      <c r="F10283" t="s">
        <v>36</v>
      </c>
      <c r="G10283">
        <v>0</v>
      </c>
      <c r="H10283">
        <v>0</v>
      </c>
      <c r="I10283">
        <v>5.6557000000000003E-2</v>
      </c>
    </row>
    <row r="10284" spans="1:9" x14ac:dyDescent="0.25">
      <c r="A10284">
        <v>2320030001</v>
      </c>
      <c r="B10284" t="s">
        <v>2714</v>
      </c>
      <c r="C10284" t="s">
        <v>8706</v>
      </c>
      <c r="D10284" t="s">
        <v>8707</v>
      </c>
      <c r="E10284">
        <v>0</v>
      </c>
      <c r="F10284" t="s">
        <v>36</v>
      </c>
      <c r="G10284">
        <v>0</v>
      </c>
      <c r="H10284">
        <v>0</v>
      </c>
      <c r="I10284">
        <v>5.6557000000000003E-2</v>
      </c>
    </row>
    <row r="10285" spans="1:9" x14ac:dyDescent="0.25">
      <c r="A10285">
        <v>2320030001</v>
      </c>
      <c r="B10285" t="s">
        <v>2714</v>
      </c>
      <c r="C10285" t="s">
        <v>130</v>
      </c>
      <c r="D10285" t="s">
        <v>131</v>
      </c>
      <c r="E10285">
        <v>0</v>
      </c>
      <c r="F10285" t="s">
        <v>36</v>
      </c>
      <c r="G10285">
        <v>0</v>
      </c>
      <c r="H10285">
        <v>0</v>
      </c>
      <c r="I10285">
        <v>5.6557000000000003E-2</v>
      </c>
    </row>
    <row r="10286" spans="1:9" x14ac:dyDescent="0.25">
      <c r="A10286">
        <v>2320030001</v>
      </c>
      <c r="B10286" t="s">
        <v>2714</v>
      </c>
      <c r="C10286" t="s">
        <v>518</v>
      </c>
      <c r="D10286" t="s">
        <v>519</v>
      </c>
      <c r="E10286">
        <v>0</v>
      </c>
      <c r="F10286" t="s">
        <v>36</v>
      </c>
      <c r="G10286">
        <v>0</v>
      </c>
      <c r="H10286">
        <v>0</v>
      </c>
      <c r="I10286">
        <v>5.8165000000000001E-2</v>
      </c>
    </row>
    <row r="10287" spans="1:9" x14ac:dyDescent="0.25">
      <c r="A10287">
        <v>2320030001</v>
      </c>
      <c r="B10287" t="s">
        <v>2714</v>
      </c>
      <c r="C10287" t="s">
        <v>2710</v>
      </c>
      <c r="D10287" t="s">
        <v>2711</v>
      </c>
      <c r="E10287" s="1">
        <v>114500</v>
      </c>
      <c r="F10287" t="s">
        <v>36</v>
      </c>
      <c r="G10287">
        <v>0</v>
      </c>
      <c r="H10287">
        <v>0</v>
      </c>
      <c r="I10287">
        <v>5.6570000000000002E-2</v>
      </c>
    </row>
    <row r="10288" spans="1:9" x14ac:dyDescent="0.25">
      <c r="A10288">
        <v>2320030001</v>
      </c>
      <c r="B10288" t="s">
        <v>2714</v>
      </c>
      <c r="C10288" t="s">
        <v>167</v>
      </c>
      <c r="D10288" t="s">
        <v>168</v>
      </c>
      <c r="E10288" s="1">
        <v>9000</v>
      </c>
      <c r="F10288" t="s">
        <v>36</v>
      </c>
      <c r="G10288">
        <v>0</v>
      </c>
      <c r="H10288">
        <v>0</v>
      </c>
      <c r="I10288">
        <v>5.6557999999999997E-2</v>
      </c>
    </row>
    <row r="10289" spans="1:9" x14ac:dyDescent="0.25">
      <c r="A10289">
        <v>2320030002</v>
      </c>
      <c r="B10289" t="s">
        <v>2715</v>
      </c>
      <c r="C10289" t="s">
        <v>8708</v>
      </c>
      <c r="D10289" t="s">
        <v>8709</v>
      </c>
      <c r="E10289">
        <v>0</v>
      </c>
      <c r="F10289" t="s">
        <v>36</v>
      </c>
      <c r="G10289">
        <v>0</v>
      </c>
      <c r="H10289">
        <v>0</v>
      </c>
      <c r="I10289">
        <v>5.6723999999999997E-2</v>
      </c>
    </row>
    <row r="10290" spans="1:9" x14ac:dyDescent="0.25">
      <c r="A10290">
        <v>2320030002</v>
      </c>
      <c r="B10290" t="s">
        <v>2715</v>
      </c>
      <c r="C10290" t="s">
        <v>8706</v>
      </c>
      <c r="D10290" t="s">
        <v>8707</v>
      </c>
      <c r="E10290">
        <v>0</v>
      </c>
      <c r="F10290" t="s">
        <v>36</v>
      </c>
      <c r="G10290">
        <v>0</v>
      </c>
      <c r="H10290">
        <v>0</v>
      </c>
      <c r="I10290">
        <v>5.6723999999999997E-2</v>
      </c>
    </row>
    <row r="10291" spans="1:9" x14ac:dyDescent="0.25">
      <c r="A10291">
        <v>2320030002</v>
      </c>
      <c r="B10291" t="s">
        <v>2715</v>
      </c>
      <c r="C10291" t="s">
        <v>130</v>
      </c>
      <c r="D10291" t="s">
        <v>131</v>
      </c>
      <c r="E10291">
        <v>0</v>
      </c>
      <c r="F10291" t="s">
        <v>36</v>
      </c>
      <c r="G10291">
        <v>0</v>
      </c>
      <c r="H10291">
        <v>0</v>
      </c>
      <c r="I10291">
        <v>5.6723999999999997E-2</v>
      </c>
    </row>
    <row r="10292" spans="1:9" x14ac:dyDescent="0.25">
      <c r="A10292">
        <v>2320030002</v>
      </c>
      <c r="B10292" t="s">
        <v>2715</v>
      </c>
      <c r="C10292" t="s">
        <v>518</v>
      </c>
      <c r="D10292" t="s">
        <v>519</v>
      </c>
      <c r="E10292">
        <v>0</v>
      </c>
      <c r="F10292" t="s">
        <v>36</v>
      </c>
      <c r="G10292">
        <v>0</v>
      </c>
      <c r="H10292">
        <v>0</v>
      </c>
      <c r="I10292">
        <v>5.6723999999999997E-2</v>
      </c>
    </row>
    <row r="10293" spans="1:9" x14ac:dyDescent="0.25">
      <c r="A10293">
        <v>2320030002</v>
      </c>
      <c r="B10293" t="s">
        <v>2715</v>
      </c>
      <c r="C10293" t="s">
        <v>2710</v>
      </c>
      <c r="D10293" t="s">
        <v>2711</v>
      </c>
      <c r="E10293" s="1">
        <v>111000</v>
      </c>
      <c r="F10293" t="s">
        <v>36</v>
      </c>
      <c r="G10293">
        <v>0</v>
      </c>
      <c r="H10293">
        <v>0</v>
      </c>
      <c r="I10293">
        <v>5.6723999999999997E-2</v>
      </c>
    </row>
    <row r="10294" spans="1:9" x14ac:dyDescent="0.25">
      <c r="A10294">
        <v>2320030002</v>
      </c>
      <c r="B10294" t="s">
        <v>2715</v>
      </c>
      <c r="C10294" t="s">
        <v>167</v>
      </c>
      <c r="D10294" t="s">
        <v>168</v>
      </c>
      <c r="E10294" s="1">
        <v>12000</v>
      </c>
      <c r="F10294" t="s">
        <v>36</v>
      </c>
      <c r="G10294">
        <v>0</v>
      </c>
      <c r="H10294">
        <v>0</v>
      </c>
      <c r="I10294">
        <v>5.6723000000000003E-2</v>
      </c>
    </row>
    <row r="10295" spans="1:9" x14ac:dyDescent="0.25">
      <c r="A10295">
        <v>2320040200</v>
      </c>
      <c r="B10295" t="s">
        <v>6835</v>
      </c>
      <c r="C10295" t="s">
        <v>130</v>
      </c>
      <c r="D10295" t="s">
        <v>131</v>
      </c>
      <c r="E10295" s="1">
        <v>16195</v>
      </c>
      <c r="F10295" t="s">
        <v>36</v>
      </c>
      <c r="G10295">
        <v>0</v>
      </c>
      <c r="H10295">
        <v>0</v>
      </c>
      <c r="I10295">
        <v>0.75145399999999996</v>
      </c>
    </row>
    <row r="10296" spans="1:9" x14ac:dyDescent="0.25">
      <c r="A10296">
        <v>2320040340</v>
      </c>
      <c r="B10296" t="s">
        <v>6836</v>
      </c>
      <c r="C10296" t="s">
        <v>130</v>
      </c>
      <c r="D10296" t="s">
        <v>131</v>
      </c>
      <c r="E10296" s="1">
        <v>1741</v>
      </c>
      <c r="F10296" t="s">
        <v>36</v>
      </c>
      <c r="G10296">
        <v>0</v>
      </c>
      <c r="H10296">
        <v>0</v>
      </c>
      <c r="I10296">
        <v>0.78097099999999997</v>
      </c>
    </row>
    <row r="10297" spans="1:9" x14ac:dyDescent="0.25">
      <c r="A10297">
        <v>2320040404</v>
      </c>
      <c r="B10297" t="s">
        <v>6837</v>
      </c>
      <c r="C10297" t="s">
        <v>130</v>
      </c>
      <c r="D10297" t="s">
        <v>131</v>
      </c>
      <c r="E10297" s="1">
        <v>4123</v>
      </c>
      <c r="F10297" t="s">
        <v>36</v>
      </c>
      <c r="G10297">
        <v>0</v>
      </c>
      <c r="H10297">
        <v>0</v>
      </c>
      <c r="I10297">
        <v>1.286357</v>
      </c>
    </row>
    <row r="10298" spans="1:9" x14ac:dyDescent="0.25">
      <c r="A10298">
        <v>2320040429</v>
      </c>
      <c r="B10298" t="s">
        <v>2717</v>
      </c>
      <c r="C10298" t="s">
        <v>130</v>
      </c>
      <c r="D10298" t="s">
        <v>131</v>
      </c>
      <c r="E10298">
        <v>225</v>
      </c>
      <c r="F10298" t="s">
        <v>36</v>
      </c>
      <c r="G10298">
        <v>0</v>
      </c>
      <c r="H10298">
        <v>0</v>
      </c>
      <c r="I10298">
        <v>0.216667</v>
      </c>
    </row>
    <row r="10299" spans="1:9" x14ac:dyDescent="0.25">
      <c r="A10299">
        <v>2320040429</v>
      </c>
      <c r="B10299" t="s">
        <v>2717</v>
      </c>
      <c r="C10299" t="s">
        <v>142</v>
      </c>
      <c r="D10299" t="s">
        <v>143</v>
      </c>
      <c r="E10299">
        <v>0</v>
      </c>
      <c r="F10299" t="s">
        <v>36</v>
      </c>
      <c r="G10299">
        <v>0</v>
      </c>
      <c r="H10299">
        <v>0</v>
      </c>
      <c r="I10299">
        <v>0.216667</v>
      </c>
    </row>
    <row r="10300" spans="1:9" x14ac:dyDescent="0.25">
      <c r="A10300">
        <v>2320040434</v>
      </c>
      <c r="B10300" t="s">
        <v>2718</v>
      </c>
      <c r="C10300" t="s">
        <v>8706</v>
      </c>
      <c r="D10300" t="s">
        <v>8707</v>
      </c>
      <c r="E10300">
        <v>0</v>
      </c>
      <c r="F10300" t="s">
        <v>36</v>
      </c>
      <c r="G10300">
        <v>0</v>
      </c>
      <c r="H10300" s="1">
        <v>1001</v>
      </c>
      <c r="I10300">
        <v>1.6454089999999999</v>
      </c>
    </row>
    <row r="10301" spans="1:9" x14ac:dyDescent="0.25">
      <c r="A10301">
        <v>2320040434</v>
      </c>
      <c r="B10301" t="s">
        <v>2718</v>
      </c>
      <c r="C10301" t="s">
        <v>518</v>
      </c>
      <c r="D10301" t="s">
        <v>519</v>
      </c>
      <c r="E10301">
        <v>0</v>
      </c>
      <c r="F10301" t="s">
        <v>36</v>
      </c>
      <c r="G10301">
        <v>500</v>
      </c>
      <c r="H10301">
        <v>0</v>
      </c>
      <c r="I10301">
        <v>1.0510710000000001</v>
      </c>
    </row>
    <row r="10302" spans="1:9" x14ac:dyDescent="0.25">
      <c r="A10302">
        <v>2320050005</v>
      </c>
      <c r="B10302" t="s">
        <v>2719</v>
      </c>
      <c r="C10302" t="s">
        <v>8706</v>
      </c>
      <c r="D10302" t="s">
        <v>8707</v>
      </c>
      <c r="E10302" s="1">
        <v>68111</v>
      </c>
      <c r="F10302" t="s">
        <v>36</v>
      </c>
      <c r="G10302">
        <v>0</v>
      </c>
      <c r="H10302">
        <v>0</v>
      </c>
      <c r="I10302">
        <v>0.162629</v>
      </c>
    </row>
    <row r="10303" spans="1:9" x14ac:dyDescent="0.25">
      <c r="A10303">
        <v>2320050005</v>
      </c>
      <c r="B10303" t="s">
        <v>2719</v>
      </c>
      <c r="C10303" t="s">
        <v>325</v>
      </c>
      <c r="D10303" t="s">
        <v>326</v>
      </c>
      <c r="E10303" s="1">
        <v>47000</v>
      </c>
      <c r="F10303" t="s">
        <v>36</v>
      </c>
      <c r="G10303">
        <v>0</v>
      </c>
      <c r="H10303">
        <v>0</v>
      </c>
      <c r="I10303">
        <v>0.162629</v>
      </c>
    </row>
    <row r="10304" spans="1:9" x14ac:dyDescent="0.25">
      <c r="A10304">
        <v>2320050008</v>
      </c>
      <c r="B10304" t="s">
        <v>2720</v>
      </c>
      <c r="C10304" t="s">
        <v>126</v>
      </c>
      <c r="D10304" t="s">
        <v>127</v>
      </c>
      <c r="E10304">
        <v>311</v>
      </c>
      <c r="F10304" t="s">
        <v>36</v>
      </c>
      <c r="G10304">
        <v>0</v>
      </c>
      <c r="H10304">
        <v>0</v>
      </c>
      <c r="I10304">
        <v>9.5883999999999997E-2</v>
      </c>
    </row>
    <row r="10305" spans="1:9" x14ac:dyDescent="0.25">
      <c r="A10305">
        <v>2320050031</v>
      </c>
      <c r="B10305" t="s">
        <v>6838</v>
      </c>
      <c r="C10305" t="s">
        <v>8706</v>
      </c>
      <c r="D10305" t="s">
        <v>8707</v>
      </c>
      <c r="E10305" s="1">
        <v>12709</v>
      </c>
      <c r="F10305" t="s">
        <v>36</v>
      </c>
      <c r="G10305">
        <v>0</v>
      </c>
      <c r="H10305">
        <v>0</v>
      </c>
      <c r="I10305">
        <v>0.13019800000000001</v>
      </c>
    </row>
    <row r="10306" spans="1:9" x14ac:dyDescent="0.25">
      <c r="A10306">
        <v>2320050052</v>
      </c>
      <c r="B10306" t="s">
        <v>2721</v>
      </c>
      <c r="C10306" t="s">
        <v>8708</v>
      </c>
      <c r="D10306" t="s">
        <v>8709</v>
      </c>
      <c r="E10306">
        <v>0</v>
      </c>
      <c r="F10306" t="s">
        <v>36</v>
      </c>
      <c r="G10306">
        <v>0</v>
      </c>
      <c r="H10306">
        <v>0</v>
      </c>
      <c r="I10306">
        <v>0.17007900000000001</v>
      </c>
    </row>
    <row r="10307" spans="1:9" x14ac:dyDescent="0.25">
      <c r="A10307">
        <v>2320050052</v>
      </c>
      <c r="B10307" t="s">
        <v>2721</v>
      </c>
      <c r="C10307" t="s">
        <v>8706</v>
      </c>
      <c r="D10307" t="s">
        <v>8707</v>
      </c>
      <c r="E10307">
        <v>0</v>
      </c>
      <c r="F10307" t="s">
        <v>36</v>
      </c>
      <c r="G10307">
        <v>0</v>
      </c>
      <c r="H10307">
        <v>0</v>
      </c>
      <c r="I10307">
        <v>0.17061000000000001</v>
      </c>
    </row>
    <row r="10308" spans="1:9" x14ac:dyDescent="0.25">
      <c r="A10308">
        <v>2320050052</v>
      </c>
      <c r="B10308" t="s">
        <v>2721</v>
      </c>
      <c r="C10308" t="s">
        <v>130</v>
      </c>
      <c r="D10308" t="s">
        <v>131</v>
      </c>
      <c r="E10308" s="1">
        <v>10320</v>
      </c>
      <c r="F10308" t="s">
        <v>36</v>
      </c>
      <c r="G10308">
        <v>0</v>
      </c>
      <c r="H10308">
        <v>0</v>
      </c>
      <c r="I10308">
        <v>0.16999800000000001</v>
      </c>
    </row>
    <row r="10309" spans="1:9" x14ac:dyDescent="0.25">
      <c r="A10309">
        <v>2320050052</v>
      </c>
      <c r="B10309" t="s">
        <v>2721</v>
      </c>
      <c r="C10309" t="s">
        <v>142</v>
      </c>
      <c r="D10309" t="s">
        <v>143</v>
      </c>
      <c r="E10309">
        <v>0</v>
      </c>
      <c r="F10309" t="s">
        <v>36</v>
      </c>
      <c r="G10309">
        <v>0</v>
      </c>
      <c r="H10309">
        <v>0</v>
      </c>
      <c r="I10309">
        <v>0.17</v>
      </c>
    </row>
    <row r="10310" spans="1:9" x14ac:dyDescent="0.25">
      <c r="A10310">
        <v>2320050052</v>
      </c>
      <c r="B10310" t="s">
        <v>2721</v>
      </c>
      <c r="C10310" t="s">
        <v>518</v>
      </c>
      <c r="D10310" t="s">
        <v>519</v>
      </c>
      <c r="E10310">
        <v>0</v>
      </c>
      <c r="F10310" t="s">
        <v>36</v>
      </c>
      <c r="G10310">
        <v>0</v>
      </c>
      <c r="H10310">
        <v>0</v>
      </c>
      <c r="I10310">
        <v>0.17061000000000001</v>
      </c>
    </row>
    <row r="10311" spans="1:9" x14ac:dyDescent="0.25">
      <c r="A10311">
        <v>2320050052</v>
      </c>
      <c r="B10311" t="s">
        <v>2721</v>
      </c>
      <c r="C10311" t="s">
        <v>620</v>
      </c>
      <c r="D10311" t="s">
        <v>621</v>
      </c>
      <c r="E10311">
        <v>0</v>
      </c>
      <c r="F10311" t="s">
        <v>36</v>
      </c>
      <c r="G10311">
        <v>0</v>
      </c>
      <c r="H10311">
        <v>0</v>
      </c>
      <c r="I10311">
        <v>0.17007900000000001</v>
      </c>
    </row>
    <row r="10312" spans="1:9" x14ac:dyDescent="0.25">
      <c r="A10312">
        <v>2320050052</v>
      </c>
      <c r="B10312" t="s">
        <v>2721</v>
      </c>
      <c r="C10312" t="s">
        <v>137</v>
      </c>
      <c r="D10312" t="s">
        <v>138</v>
      </c>
      <c r="E10312">
        <v>0</v>
      </c>
      <c r="F10312" t="s">
        <v>36</v>
      </c>
      <c r="G10312">
        <v>0</v>
      </c>
      <c r="H10312">
        <v>0</v>
      </c>
      <c r="I10312">
        <v>0.29859999999999998</v>
      </c>
    </row>
    <row r="10313" spans="1:9" x14ac:dyDescent="0.25">
      <c r="A10313">
        <v>2320050055</v>
      </c>
      <c r="B10313" t="s">
        <v>2722</v>
      </c>
      <c r="C10313" t="s">
        <v>8708</v>
      </c>
      <c r="D10313" t="s">
        <v>8709</v>
      </c>
      <c r="E10313">
        <v>0</v>
      </c>
      <c r="F10313" t="s">
        <v>36</v>
      </c>
      <c r="G10313">
        <v>0</v>
      </c>
      <c r="H10313">
        <v>0</v>
      </c>
      <c r="I10313">
        <v>0.39970699999999998</v>
      </c>
    </row>
    <row r="10314" spans="1:9" x14ac:dyDescent="0.25">
      <c r="A10314">
        <v>2320050055</v>
      </c>
      <c r="B10314" t="s">
        <v>2722</v>
      </c>
      <c r="C10314" t="s">
        <v>8710</v>
      </c>
      <c r="D10314" t="s">
        <v>8711</v>
      </c>
      <c r="E10314">
        <v>0</v>
      </c>
      <c r="F10314" t="s">
        <v>36</v>
      </c>
      <c r="G10314">
        <v>0</v>
      </c>
      <c r="H10314">
        <v>0</v>
      </c>
      <c r="I10314">
        <v>0.39970699999999998</v>
      </c>
    </row>
    <row r="10315" spans="1:9" x14ac:dyDescent="0.25">
      <c r="A10315">
        <v>2320050055</v>
      </c>
      <c r="B10315" t="s">
        <v>2722</v>
      </c>
      <c r="C10315" t="s">
        <v>8706</v>
      </c>
      <c r="D10315" t="s">
        <v>8707</v>
      </c>
      <c r="E10315">
        <v>0</v>
      </c>
      <c r="F10315" t="s">
        <v>36</v>
      </c>
      <c r="G10315">
        <v>0</v>
      </c>
      <c r="H10315">
        <v>0</v>
      </c>
      <c r="I10315">
        <v>0.39970699999999998</v>
      </c>
    </row>
    <row r="10316" spans="1:9" x14ac:dyDescent="0.25">
      <c r="A10316">
        <v>2320050055</v>
      </c>
      <c r="B10316" t="s">
        <v>2722</v>
      </c>
      <c r="C10316" t="s">
        <v>130</v>
      </c>
      <c r="D10316" t="s">
        <v>131</v>
      </c>
      <c r="E10316" s="1">
        <v>9546.9959999999992</v>
      </c>
      <c r="F10316" t="s">
        <v>36</v>
      </c>
      <c r="G10316">
        <v>0</v>
      </c>
      <c r="H10316">
        <v>0</v>
      </c>
      <c r="I10316">
        <v>0.44970300000000002</v>
      </c>
    </row>
    <row r="10317" spans="1:9" x14ac:dyDescent="0.25">
      <c r="A10317">
        <v>2320050055</v>
      </c>
      <c r="B10317" t="s">
        <v>2722</v>
      </c>
      <c r="C10317" t="s">
        <v>142</v>
      </c>
      <c r="D10317" t="s">
        <v>143</v>
      </c>
      <c r="E10317">
        <v>0</v>
      </c>
      <c r="F10317" t="s">
        <v>36</v>
      </c>
      <c r="G10317">
        <v>0</v>
      </c>
      <c r="H10317">
        <v>0</v>
      </c>
      <c r="I10317">
        <v>0.44956499999999999</v>
      </c>
    </row>
    <row r="10318" spans="1:9" x14ac:dyDescent="0.25">
      <c r="A10318">
        <v>2320050055</v>
      </c>
      <c r="B10318" t="s">
        <v>2722</v>
      </c>
      <c r="C10318" t="s">
        <v>518</v>
      </c>
      <c r="D10318" t="s">
        <v>519</v>
      </c>
      <c r="E10318">
        <v>0</v>
      </c>
      <c r="F10318" t="s">
        <v>36</v>
      </c>
      <c r="G10318">
        <v>0</v>
      </c>
      <c r="H10318">
        <v>0</v>
      </c>
      <c r="I10318">
        <v>0.39970699999999998</v>
      </c>
    </row>
    <row r="10319" spans="1:9" x14ac:dyDescent="0.25">
      <c r="A10319">
        <v>2320050062</v>
      </c>
      <c r="B10319" t="s">
        <v>6839</v>
      </c>
      <c r="C10319" t="s">
        <v>8706</v>
      </c>
      <c r="D10319" t="s">
        <v>8707</v>
      </c>
      <c r="E10319" s="1">
        <v>5250</v>
      </c>
      <c r="F10319" t="s">
        <v>36</v>
      </c>
      <c r="G10319">
        <v>0</v>
      </c>
      <c r="H10319">
        <v>0</v>
      </c>
      <c r="I10319">
        <v>0.19498099999999999</v>
      </c>
    </row>
    <row r="10320" spans="1:9" x14ac:dyDescent="0.25">
      <c r="A10320">
        <v>2320050065</v>
      </c>
      <c r="B10320" t="s">
        <v>2723</v>
      </c>
      <c r="C10320" t="s">
        <v>8706</v>
      </c>
      <c r="D10320" t="s">
        <v>8707</v>
      </c>
      <c r="E10320" s="1">
        <v>6684</v>
      </c>
      <c r="F10320" t="s">
        <v>36</v>
      </c>
      <c r="G10320">
        <v>0</v>
      </c>
      <c r="H10320">
        <v>0</v>
      </c>
      <c r="I10320">
        <v>0.28387899999999999</v>
      </c>
    </row>
    <row r="10321" spans="1:9" x14ac:dyDescent="0.25">
      <c r="A10321">
        <v>2320050065</v>
      </c>
      <c r="B10321" t="s">
        <v>2723</v>
      </c>
      <c r="C10321" t="s">
        <v>130</v>
      </c>
      <c r="D10321" t="s">
        <v>131</v>
      </c>
      <c r="E10321">
        <v>260</v>
      </c>
      <c r="F10321" t="s">
        <v>36</v>
      </c>
      <c r="G10321">
        <v>0</v>
      </c>
      <c r="H10321">
        <v>0</v>
      </c>
      <c r="I10321">
        <v>0.283885</v>
      </c>
    </row>
    <row r="10322" spans="1:9" x14ac:dyDescent="0.25">
      <c r="A10322">
        <v>2320050073</v>
      </c>
      <c r="B10322" t="s">
        <v>2724</v>
      </c>
      <c r="C10322" t="s">
        <v>8708</v>
      </c>
      <c r="D10322" t="s">
        <v>8709</v>
      </c>
      <c r="E10322">
        <v>0</v>
      </c>
      <c r="F10322" t="s">
        <v>36</v>
      </c>
      <c r="G10322">
        <v>0</v>
      </c>
      <c r="H10322">
        <v>0</v>
      </c>
      <c r="I10322">
        <v>9.3132999999999994E-2</v>
      </c>
    </row>
    <row r="10323" spans="1:9" x14ac:dyDescent="0.25">
      <c r="A10323">
        <v>2320050073</v>
      </c>
      <c r="B10323" t="s">
        <v>2724</v>
      </c>
      <c r="C10323" t="s">
        <v>8706</v>
      </c>
      <c r="D10323" t="s">
        <v>8707</v>
      </c>
      <c r="E10323">
        <v>0</v>
      </c>
      <c r="F10323" t="s">
        <v>36</v>
      </c>
      <c r="G10323">
        <v>0</v>
      </c>
      <c r="H10323">
        <v>0</v>
      </c>
      <c r="I10323">
        <v>9.3132999999999994E-2</v>
      </c>
    </row>
    <row r="10324" spans="1:9" x14ac:dyDescent="0.25">
      <c r="A10324">
        <v>2320050073</v>
      </c>
      <c r="B10324" t="s">
        <v>2724</v>
      </c>
      <c r="C10324" t="s">
        <v>130</v>
      </c>
      <c r="D10324" t="s">
        <v>131</v>
      </c>
      <c r="E10324" s="1">
        <v>29794</v>
      </c>
      <c r="F10324" t="s">
        <v>36</v>
      </c>
      <c r="G10324">
        <v>0</v>
      </c>
      <c r="H10324">
        <v>0</v>
      </c>
      <c r="I10324">
        <v>9.3132999999999994E-2</v>
      </c>
    </row>
    <row r="10325" spans="1:9" x14ac:dyDescent="0.25">
      <c r="A10325">
        <v>2320050073</v>
      </c>
      <c r="B10325" t="s">
        <v>2724</v>
      </c>
      <c r="C10325" t="s">
        <v>142</v>
      </c>
      <c r="D10325" t="s">
        <v>143</v>
      </c>
      <c r="E10325">
        <v>0</v>
      </c>
      <c r="F10325" t="s">
        <v>36</v>
      </c>
      <c r="G10325">
        <v>0</v>
      </c>
      <c r="H10325">
        <v>0</v>
      </c>
      <c r="I10325">
        <v>9.3132999999999994E-2</v>
      </c>
    </row>
    <row r="10326" spans="1:9" x14ac:dyDescent="0.25">
      <c r="A10326">
        <v>2320050073</v>
      </c>
      <c r="B10326" t="s">
        <v>2724</v>
      </c>
      <c r="C10326" t="s">
        <v>518</v>
      </c>
      <c r="D10326" t="s">
        <v>519</v>
      </c>
      <c r="E10326">
        <v>0</v>
      </c>
      <c r="F10326" t="s">
        <v>36</v>
      </c>
      <c r="G10326">
        <v>0</v>
      </c>
      <c r="H10326">
        <v>0</v>
      </c>
      <c r="I10326">
        <v>9.3132999999999994E-2</v>
      </c>
    </row>
    <row r="10327" spans="1:9" x14ac:dyDescent="0.25">
      <c r="A10327">
        <v>2320050078</v>
      </c>
      <c r="B10327" t="s">
        <v>6078</v>
      </c>
      <c r="C10327" t="s">
        <v>130</v>
      </c>
      <c r="D10327" t="s">
        <v>131</v>
      </c>
      <c r="E10327">
        <v>0</v>
      </c>
      <c r="F10327" t="s">
        <v>36</v>
      </c>
      <c r="G10327">
        <v>0</v>
      </c>
      <c r="H10327">
        <v>0</v>
      </c>
      <c r="I10327">
        <v>0.56955</v>
      </c>
    </row>
    <row r="10328" spans="1:9" x14ac:dyDescent="0.25">
      <c r="A10328">
        <v>2320050085</v>
      </c>
      <c r="B10328" t="s">
        <v>2725</v>
      </c>
      <c r="C10328" t="s">
        <v>8708</v>
      </c>
      <c r="D10328" t="s">
        <v>8709</v>
      </c>
      <c r="E10328">
        <v>0</v>
      </c>
      <c r="F10328" t="s">
        <v>36</v>
      </c>
      <c r="G10328">
        <v>0</v>
      </c>
      <c r="H10328">
        <v>0</v>
      </c>
      <c r="I10328">
        <v>0.18404200000000001</v>
      </c>
    </row>
    <row r="10329" spans="1:9" x14ac:dyDescent="0.25">
      <c r="A10329">
        <v>2320050085</v>
      </c>
      <c r="B10329" t="s">
        <v>2725</v>
      </c>
      <c r="C10329" t="s">
        <v>8710</v>
      </c>
      <c r="D10329" t="s">
        <v>8711</v>
      </c>
      <c r="E10329">
        <v>0</v>
      </c>
      <c r="F10329" t="s">
        <v>36</v>
      </c>
      <c r="G10329">
        <v>0</v>
      </c>
      <c r="H10329">
        <v>0</v>
      </c>
      <c r="I10329">
        <v>0.18404200000000001</v>
      </c>
    </row>
    <row r="10330" spans="1:9" x14ac:dyDescent="0.25">
      <c r="A10330">
        <v>2320050085</v>
      </c>
      <c r="B10330" t="s">
        <v>2725</v>
      </c>
      <c r="C10330" t="s">
        <v>8706</v>
      </c>
      <c r="D10330" t="s">
        <v>8707</v>
      </c>
      <c r="E10330">
        <v>0</v>
      </c>
      <c r="F10330" t="s">
        <v>36</v>
      </c>
      <c r="G10330">
        <v>0</v>
      </c>
      <c r="H10330">
        <v>0</v>
      </c>
      <c r="I10330">
        <v>0.18404200000000001</v>
      </c>
    </row>
    <row r="10331" spans="1:9" x14ac:dyDescent="0.25">
      <c r="A10331">
        <v>2320050085</v>
      </c>
      <c r="B10331" t="s">
        <v>2725</v>
      </c>
      <c r="C10331" t="s">
        <v>130</v>
      </c>
      <c r="D10331" t="s">
        <v>131</v>
      </c>
      <c r="E10331" s="1">
        <v>8334</v>
      </c>
      <c r="F10331" t="s">
        <v>36</v>
      </c>
      <c r="G10331">
        <v>0</v>
      </c>
      <c r="H10331">
        <v>0</v>
      </c>
      <c r="I10331">
        <v>0.20197899999999999</v>
      </c>
    </row>
    <row r="10332" spans="1:9" x14ac:dyDescent="0.25">
      <c r="A10332">
        <v>2320050085</v>
      </c>
      <c r="B10332" t="s">
        <v>2725</v>
      </c>
      <c r="C10332" t="s">
        <v>142</v>
      </c>
      <c r="D10332" t="s">
        <v>143</v>
      </c>
      <c r="E10332">
        <v>0</v>
      </c>
      <c r="F10332" t="s">
        <v>36</v>
      </c>
      <c r="G10332">
        <v>0</v>
      </c>
      <c r="H10332">
        <v>0</v>
      </c>
      <c r="I10332">
        <v>0.201988</v>
      </c>
    </row>
    <row r="10333" spans="1:9" x14ac:dyDescent="0.25">
      <c r="A10333">
        <v>2320050085</v>
      </c>
      <c r="B10333" t="s">
        <v>2725</v>
      </c>
      <c r="C10333" t="s">
        <v>518</v>
      </c>
      <c r="D10333" t="s">
        <v>519</v>
      </c>
      <c r="E10333">
        <v>0</v>
      </c>
      <c r="F10333" t="s">
        <v>36</v>
      </c>
      <c r="G10333">
        <v>0</v>
      </c>
      <c r="H10333">
        <v>0</v>
      </c>
      <c r="I10333">
        <v>0.18404200000000001</v>
      </c>
    </row>
    <row r="10334" spans="1:9" x14ac:dyDescent="0.25">
      <c r="A10334">
        <v>2320050186</v>
      </c>
      <c r="B10334" t="s">
        <v>2726</v>
      </c>
      <c r="C10334" t="s">
        <v>2710</v>
      </c>
      <c r="D10334" t="s">
        <v>2711</v>
      </c>
      <c r="E10334" s="1">
        <v>1000</v>
      </c>
      <c r="F10334" t="s">
        <v>36</v>
      </c>
      <c r="G10334">
        <v>0</v>
      </c>
      <c r="H10334">
        <v>0</v>
      </c>
      <c r="I10334">
        <v>0.51146999999999998</v>
      </c>
    </row>
    <row r="10335" spans="1:9" x14ac:dyDescent="0.25">
      <c r="A10335">
        <v>2320050186</v>
      </c>
      <c r="B10335" t="s">
        <v>2726</v>
      </c>
      <c r="C10335" t="s">
        <v>167</v>
      </c>
      <c r="D10335" t="s">
        <v>168</v>
      </c>
      <c r="E10335">
        <v>933</v>
      </c>
      <c r="F10335" t="s">
        <v>36</v>
      </c>
      <c r="G10335">
        <v>0</v>
      </c>
      <c r="H10335">
        <v>0</v>
      </c>
      <c r="I10335">
        <v>0.51146800000000003</v>
      </c>
    </row>
    <row r="10336" spans="1:9" x14ac:dyDescent="0.25">
      <c r="A10336">
        <v>2320050186</v>
      </c>
      <c r="B10336" t="s">
        <v>2726</v>
      </c>
      <c r="C10336" t="s">
        <v>137</v>
      </c>
      <c r="D10336" t="s">
        <v>138</v>
      </c>
      <c r="E10336">
        <v>0</v>
      </c>
      <c r="F10336" t="s">
        <v>36</v>
      </c>
      <c r="G10336">
        <v>0</v>
      </c>
      <c r="H10336">
        <v>0</v>
      </c>
      <c r="I10336">
        <v>0.51146800000000003</v>
      </c>
    </row>
    <row r="10337" spans="1:9" x14ac:dyDescent="0.25">
      <c r="A10337">
        <v>2320050199</v>
      </c>
      <c r="B10337" t="s">
        <v>2727</v>
      </c>
      <c r="C10337" t="s">
        <v>8706</v>
      </c>
      <c r="D10337" t="s">
        <v>8707</v>
      </c>
      <c r="E10337" s="1">
        <v>1169</v>
      </c>
      <c r="F10337" t="s">
        <v>36</v>
      </c>
      <c r="G10337">
        <v>0</v>
      </c>
      <c r="H10337">
        <v>0</v>
      </c>
      <c r="I10337">
        <v>0.87492700000000001</v>
      </c>
    </row>
    <row r="10338" spans="1:9" x14ac:dyDescent="0.25">
      <c r="A10338">
        <v>2320050199</v>
      </c>
      <c r="B10338" t="s">
        <v>2727</v>
      </c>
      <c r="C10338" t="s">
        <v>325</v>
      </c>
      <c r="D10338" t="s">
        <v>326</v>
      </c>
      <c r="E10338" s="1">
        <v>32000</v>
      </c>
      <c r="F10338" t="s">
        <v>36</v>
      </c>
      <c r="G10338">
        <v>0</v>
      </c>
      <c r="H10338">
        <v>0</v>
      </c>
      <c r="I10338">
        <v>0.87492999999999999</v>
      </c>
    </row>
    <row r="10339" spans="1:9" x14ac:dyDescent="0.25">
      <c r="A10339">
        <v>2320050205</v>
      </c>
      <c r="B10339" t="s">
        <v>2728</v>
      </c>
      <c r="C10339" t="s">
        <v>8708</v>
      </c>
      <c r="D10339" t="s">
        <v>8709</v>
      </c>
      <c r="E10339">
        <v>0</v>
      </c>
      <c r="F10339" t="s">
        <v>36</v>
      </c>
      <c r="G10339">
        <v>0</v>
      </c>
      <c r="H10339">
        <v>0</v>
      </c>
      <c r="I10339">
        <v>0.16134799999999999</v>
      </c>
    </row>
    <row r="10340" spans="1:9" x14ac:dyDescent="0.25">
      <c r="A10340">
        <v>2320050205</v>
      </c>
      <c r="B10340" t="s">
        <v>2728</v>
      </c>
      <c r="C10340" t="s">
        <v>8706</v>
      </c>
      <c r="D10340" t="s">
        <v>8707</v>
      </c>
      <c r="E10340">
        <v>0</v>
      </c>
      <c r="F10340" t="s">
        <v>36</v>
      </c>
      <c r="G10340">
        <v>0</v>
      </c>
      <c r="H10340">
        <v>0</v>
      </c>
      <c r="I10340">
        <v>0.16134799999999999</v>
      </c>
    </row>
    <row r="10341" spans="1:9" x14ac:dyDescent="0.25">
      <c r="A10341">
        <v>2320050205</v>
      </c>
      <c r="B10341" t="s">
        <v>2728</v>
      </c>
      <c r="C10341" t="s">
        <v>130</v>
      </c>
      <c r="D10341" t="s">
        <v>131</v>
      </c>
      <c r="E10341" s="1">
        <v>1673</v>
      </c>
      <c r="F10341" t="s">
        <v>36</v>
      </c>
      <c r="G10341">
        <v>0</v>
      </c>
      <c r="H10341">
        <v>0</v>
      </c>
      <c r="I10341">
        <v>0.179534</v>
      </c>
    </row>
    <row r="10342" spans="1:9" x14ac:dyDescent="0.25">
      <c r="A10342">
        <v>2320050205</v>
      </c>
      <c r="B10342" t="s">
        <v>2728</v>
      </c>
      <c r="C10342" t="s">
        <v>126</v>
      </c>
      <c r="D10342" t="s">
        <v>127</v>
      </c>
      <c r="E10342" s="1">
        <v>5750</v>
      </c>
      <c r="F10342" t="s">
        <v>36</v>
      </c>
      <c r="G10342">
        <v>0</v>
      </c>
      <c r="H10342">
        <v>0</v>
      </c>
      <c r="I10342">
        <v>0.31249700000000002</v>
      </c>
    </row>
    <row r="10343" spans="1:9" x14ac:dyDescent="0.25">
      <c r="A10343">
        <v>2320050205</v>
      </c>
      <c r="B10343" t="s">
        <v>2728</v>
      </c>
      <c r="C10343" t="s">
        <v>142</v>
      </c>
      <c r="D10343" t="s">
        <v>143</v>
      </c>
      <c r="E10343">
        <v>0</v>
      </c>
      <c r="F10343" t="s">
        <v>36</v>
      </c>
      <c r="G10343">
        <v>0</v>
      </c>
      <c r="H10343">
        <v>0</v>
      </c>
      <c r="I10343">
        <v>0.17953</v>
      </c>
    </row>
    <row r="10344" spans="1:9" x14ac:dyDescent="0.25">
      <c r="A10344">
        <v>2320050205</v>
      </c>
      <c r="B10344" t="s">
        <v>2728</v>
      </c>
      <c r="C10344" t="s">
        <v>518</v>
      </c>
      <c r="D10344" t="s">
        <v>519</v>
      </c>
      <c r="E10344">
        <v>0</v>
      </c>
      <c r="F10344" t="s">
        <v>36</v>
      </c>
      <c r="G10344">
        <v>0</v>
      </c>
      <c r="H10344">
        <v>0</v>
      </c>
      <c r="I10344">
        <v>0.16134799999999999</v>
      </c>
    </row>
    <row r="10345" spans="1:9" x14ac:dyDescent="0.25">
      <c r="A10345">
        <v>2320050206</v>
      </c>
      <c r="B10345" t="s">
        <v>6840</v>
      </c>
      <c r="C10345" t="s">
        <v>8706</v>
      </c>
      <c r="D10345" t="s">
        <v>8707</v>
      </c>
      <c r="E10345" s="1">
        <v>41400</v>
      </c>
      <c r="F10345" t="s">
        <v>36</v>
      </c>
      <c r="G10345">
        <v>0</v>
      </c>
      <c r="H10345">
        <v>0</v>
      </c>
      <c r="I10345">
        <v>0.15957399999999999</v>
      </c>
    </row>
    <row r="10346" spans="1:9" x14ac:dyDescent="0.25">
      <c r="A10346">
        <v>2320050208</v>
      </c>
      <c r="B10346" t="s">
        <v>6235</v>
      </c>
      <c r="C10346" t="s">
        <v>8706</v>
      </c>
      <c r="D10346" t="s">
        <v>8707</v>
      </c>
      <c r="E10346" s="1">
        <v>114102</v>
      </c>
      <c r="F10346" t="s">
        <v>36</v>
      </c>
      <c r="G10346">
        <v>0</v>
      </c>
      <c r="H10346">
        <v>0</v>
      </c>
      <c r="I10346">
        <v>0.15204000000000001</v>
      </c>
    </row>
    <row r="10347" spans="1:9" x14ac:dyDescent="0.25">
      <c r="A10347">
        <v>2320050208</v>
      </c>
      <c r="B10347" t="s">
        <v>6235</v>
      </c>
      <c r="C10347" t="s">
        <v>518</v>
      </c>
      <c r="D10347" t="s">
        <v>519</v>
      </c>
      <c r="E10347">
        <v>0</v>
      </c>
      <c r="F10347" t="s">
        <v>36</v>
      </c>
      <c r="G10347">
        <v>0</v>
      </c>
      <c r="H10347">
        <v>0</v>
      </c>
      <c r="I10347">
        <v>0.14546700000000001</v>
      </c>
    </row>
    <row r="10348" spans="1:9" x14ac:dyDescent="0.25">
      <c r="A10348">
        <v>2320050208</v>
      </c>
      <c r="B10348" t="s">
        <v>6235</v>
      </c>
      <c r="C10348" t="s">
        <v>2224</v>
      </c>
      <c r="D10348" t="s">
        <v>2225</v>
      </c>
      <c r="E10348">
        <v>0</v>
      </c>
      <c r="F10348" t="s">
        <v>36</v>
      </c>
      <c r="G10348">
        <v>0</v>
      </c>
      <c r="H10348">
        <v>0</v>
      </c>
      <c r="I10348">
        <v>0.17271700000000001</v>
      </c>
    </row>
    <row r="10349" spans="1:9" x14ac:dyDescent="0.25">
      <c r="A10349">
        <v>2320050209</v>
      </c>
      <c r="B10349" t="s">
        <v>2729</v>
      </c>
      <c r="C10349" t="s">
        <v>8706</v>
      </c>
      <c r="D10349" t="s">
        <v>8707</v>
      </c>
      <c r="E10349" s="1">
        <v>9950</v>
      </c>
      <c r="F10349" t="s">
        <v>36</v>
      </c>
      <c r="G10349">
        <v>0</v>
      </c>
      <c r="H10349">
        <v>0</v>
      </c>
      <c r="I10349">
        <v>0.162637</v>
      </c>
    </row>
    <row r="10350" spans="1:9" x14ac:dyDescent="0.25">
      <c r="A10350">
        <v>2320050209</v>
      </c>
      <c r="B10350" t="s">
        <v>2729</v>
      </c>
      <c r="C10350" t="s">
        <v>518</v>
      </c>
      <c r="D10350" t="s">
        <v>519</v>
      </c>
      <c r="E10350">
        <v>0</v>
      </c>
      <c r="F10350" t="s">
        <v>36</v>
      </c>
      <c r="G10350">
        <v>0</v>
      </c>
      <c r="H10350">
        <v>0</v>
      </c>
      <c r="I10350">
        <v>0.175097</v>
      </c>
    </row>
    <row r="10351" spans="1:9" x14ac:dyDescent="0.25">
      <c r="A10351">
        <v>2320050209</v>
      </c>
      <c r="B10351" t="s">
        <v>2729</v>
      </c>
      <c r="C10351" t="s">
        <v>2224</v>
      </c>
      <c r="D10351" t="s">
        <v>2225</v>
      </c>
      <c r="E10351">
        <v>0</v>
      </c>
      <c r="F10351" t="s">
        <v>36</v>
      </c>
      <c r="G10351">
        <v>0</v>
      </c>
      <c r="H10351">
        <v>0</v>
      </c>
      <c r="I10351">
        <v>0.162637</v>
      </c>
    </row>
    <row r="10352" spans="1:9" x14ac:dyDescent="0.25">
      <c r="A10352">
        <v>2320050273</v>
      </c>
      <c r="B10352" t="s">
        <v>6841</v>
      </c>
      <c r="C10352" t="s">
        <v>8706</v>
      </c>
      <c r="D10352" t="s">
        <v>8707</v>
      </c>
      <c r="E10352" s="1">
        <v>13300</v>
      </c>
      <c r="F10352" t="s">
        <v>36</v>
      </c>
      <c r="G10352">
        <v>0</v>
      </c>
      <c r="H10352">
        <v>0</v>
      </c>
      <c r="I10352">
        <v>0.35913800000000001</v>
      </c>
    </row>
    <row r="10353" spans="1:9" x14ac:dyDescent="0.25">
      <c r="A10353">
        <v>2320050309</v>
      </c>
      <c r="B10353" t="s">
        <v>2730</v>
      </c>
      <c r="C10353" t="s">
        <v>130</v>
      </c>
      <c r="D10353" t="s">
        <v>131</v>
      </c>
      <c r="E10353">
        <v>138</v>
      </c>
      <c r="F10353" t="s">
        <v>36</v>
      </c>
      <c r="G10353">
        <v>0</v>
      </c>
      <c r="H10353">
        <v>0</v>
      </c>
      <c r="I10353">
        <v>0.89471000000000001</v>
      </c>
    </row>
    <row r="10354" spans="1:9" x14ac:dyDescent="0.25">
      <c r="A10354">
        <v>2320050311</v>
      </c>
      <c r="B10354" t="s">
        <v>2731</v>
      </c>
      <c r="C10354" t="s">
        <v>130</v>
      </c>
      <c r="D10354" t="s">
        <v>131</v>
      </c>
      <c r="E10354">
        <v>575</v>
      </c>
      <c r="F10354" t="s">
        <v>36</v>
      </c>
      <c r="G10354">
        <v>0</v>
      </c>
      <c r="H10354">
        <v>0</v>
      </c>
      <c r="I10354">
        <v>1.931843</v>
      </c>
    </row>
    <row r="10355" spans="1:9" x14ac:dyDescent="0.25">
      <c r="A10355">
        <v>2320050312</v>
      </c>
      <c r="B10355" t="s">
        <v>2732</v>
      </c>
      <c r="C10355" t="s">
        <v>130</v>
      </c>
      <c r="D10355" t="s">
        <v>131</v>
      </c>
      <c r="E10355">
        <v>652</v>
      </c>
      <c r="F10355" t="s">
        <v>36</v>
      </c>
      <c r="G10355">
        <v>0</v>
      </c>
      <c r="H10355">
        <v>0</v>
      </c>
      <c r="I10355">
        <v>0.98187100000000005</v>
      </c>
    </row>
    <row r="10356" spans="1:9" x14ac:dyDescent="0.25">
      <c r="A10356">
        <v>2320050315</v>
      </c>
      <c r="B10356" t="s">
        <v>2733</v>
      </c>
      <c r="C10356" t="s">
        <v>130</v>
      </c>
      <c r="D10356" t="s">
        <v>131</v>
      </c>
      <c r="E10356">
        <v>685</v>
      </c>
      <c r="F10356" t="s">
        <v>36</v>
      </c>
      <c r="G10356">
        <v>0</v>
      </c>
      <c r="H10356">
        <v>0</v>
      </c>
      <c r="I10356">
        <v>1.8448180000000001</v>
      </c>
    </row>
    <row r="10357" spans="1:9" x14ac:dyDescent="0.25">
      <c r="A10357">
        <v>2320050316</v>
      </c>
      <c r="B10357" t="s">
        <v>2734</v>
      </c>
      <c r="C10357" t="s">
        <v>130</v>
      </c>
      <c r="D10357" t="s">
        <v>131</v>
      </c>
      <c r="E10357">
        <v>337</v>
      </c>
      <c r="F10357" t="s">
        <v>36</v>
      </c>
      <c r="G10357">
        <v>0</v>
      </c>
      <c r="H10357">
        <v>0</v>
      </c>
      <c r="I10357">
        <v>4.2124329999999999</v>
      </c>
    </row>
    <row r="10358" spans="1:9" x14ac:dyDescent="0.25">
      <c r="A10358">
        <v>2320050318</v>
      </c>
      <c r="B10358" t="s">
        <v>2735</v>
      </c>
      <c r="C10358" t="s">
        <v>130</v>
      </c>
      <c r="D10358" t="s">
        <v>131</v>
      </c>
      <c r="E10358" s="1">
        <v>1098</v>
      </c>
      <c r="F10358" t="s">
        <v>36</v>
      </c>
      <c r="G10358">
        <v>0</v>
      </c>
      <c r="H10358">
        <v>0</v>
      </c>
      <c r="I10358">
        <v>0.59592000000000001</v>
      </c>
    </row>
    <row r="10359" spans="1:9" x14ac:dyDescent="0.25">
      <c r="A10359">
        <v>2320050320</v>
      </c>
      <c r="B10359" t="s">
        <v>2736</v>
      </c>
      <c r="C10359" t="s">
        <v>130</v>
      </c>
      <c r="D10359" t="s">
        <v>131</v>
      </c>
      <c r="E10359">
        <v>867</v>
      </c>
      <c r="F10359" t="s">
        <v>36</v>
      </c>
      <c r="G10359">
        <v>0</v>
      </c>
      <c r="H10359">
        <v>0</v>
      </c>
      <c r="I10359">
        <v>0.15890399999999999</v>
      </c>
    </row>
    <row r="10360" spans="1:9" x14ac:dyDescent="0.25">
      <c r="A10360">
        <v>2320050321</v>
      </c>
      <c r="B10360" t="s">
        <v>2737</v>
      </c>
      <c r="C10360" t="s">
        <v>130</v>
      </c>
      <c r="D10360" t="s">
        <v>131</v>
      </c>
      <c r="E10360">
        <v>514</v>
      </c>
      <c r="F10360" t="s">
        <v>36</v>
      </c>
      <c r="G10360">
        <v>0</v>
      </c>
      <c r="H10360">
        <v>0</v>
      </c>
      <c r="I10360">
        <v>0.695156</v>
      </c>
    </row>
    <row r="10361" spans="1:9" x14ac:dyDescent="0.25">
      <c r="A10361">
        <v>2320050323</v>
      </c>
      <c r="B10361" t="s">
        <v>2738</v>
      </c>
      <c r="C10361" t="s">
        <v>130</v>
      </c>
      <c r="D10361" t="s">
        <v>131</v>
      </c>
      <c r="E10361" s="1">
        <v>1042</v>
      </c>
      <c r="F10361" t="s">
        <v>36</v>
      </c>
      <c r="G10361">
        <v>0</v>
      </c>
      <c r="H10361">
        <v>0</v>
      </c>
      <c r="I10361">
        <v>0.15753400000000001</v>
      </c>
    </row>
    <row r="10362" spans="1:9" x14ac:dyDescent="0.25">
      <c r="A10362">
        <v>2320050327</v>
      </c>
      <c r="B10362" t="s">
        <v>6842</v>
      </c>
      <c r="C10362" t="s">
        <v>8706</v>
      </c>
      <c r="D10362" t="s">
        <v>8707</v>
      </c>
      <c r="E10362" s="1">
        <v>2860</v>
      </c>
      <c r="F10362" t="s">
        <v>36</v>
      </c>
      <c r="G10362">
        <v>0</v>
      </c>
      <c r="H10362" s="1">
        <v>0</v>
      </c>
      <c r="I10362">
        <v>0.16691300000000001</v>
      </c>
    </row>
    <row r="10363" spans="1:9" x14ac:dyDescent="0.25">
      <c r="A10363">
        <v>2320050328</v>
      </c>
      <c r="B10363" t="s">
        <v>6843</v>
      </c>
      <c r="C10363" t="s">
        <v>8706</v>
      </c>
      <c r="D10363" t="s">
        <v>8707</v>
      </c>
      <c r="E10363" s="1">
        <v>1066</v>
      </c>
      <c r="F10363" t="s">
        <v>36</v>
      </c>
      <c r="G10363">
        <v>0</v>
      </c>
      <c r="H10363">
        <v>0</v>
      </c>
      <c r="I10363">
        <v>0.17446500000000001</v>
      </c>
    </row>
    <row r="10364" spans="1:9" x14ac:dyDescent="0.25">
      <c r="A10364">
        <v>2320050329</v>
      </c>
      <c r="B10364" t="s">
        <v>6844</v>
      </c>
      <c r="C10364" t="s">
        <v>8706</v>
      </c>
      <c r="D10364" t="s">
        <v>8707</v>
      </c>
      <c r="E10364" s="1">
        <v>1480</v>
      </c>
      <c r="F10364" t="s">
        <v>36</v>
      </c>
      <c r="G10364">
        <v>0</v>
      </c>
      <c r="H10364">
        <v>0</v>
      </c>
      <c r="I10364">
        <v>0.13772999999999999</v>
      </c>
    </row>
    <row r="10365" spans="1:9" x14ac:dyDescent="0.25">
      <c r="A10365">
        <v>2320050330</v>
      </c>
      <c r="B10365" t="s">
        <v>6845</v>
      </c>
      <c r="C10365" t="s">
        <v>8706</v>
      </c>
      <c r="D10365" t="s">
        <v>8707</v>
      </c>
      <c r="E10365" s="1">
        <v>1585</v>
      </c>
      <c r="F10365" t="s">
        <v>36</v>
      </c>
      <c r="G10365">
        <v>0</v>
      </c>
      <c r="H10365">
        <v>0</v>
      </c>
      <c r="I10365">
        <v>0.14552100000000001</v>
      </c>
    </row>
    <row r="10366" spans="1:9" x14ac:dyDescent="0.25">
      <c r="A10366">
        <v>2320050331</v>
      </c>
      <c r="B10366" t="s">
        <v>6846</v>
      </c>
      <c r="C10366" t="s">
        <v>8706</v>
      </c>
      <c r="D10366" t="s">
        <v>8707</v>
      </c>
      <c r="E10366" s="1">
        <v>1690</v>
      </c>
      <c r="F10366" t="s">
        <v>36</v>
      </c>
      <c r="G10366">
        <v>0</v>
      </c>
      <c r="H10366">
        <v>0</v>
      </c>
      <c r="I10366">
        <v>0.15962100000000001</v>
      </c>
    </row>
    <row r="10367" spans="1:9" x14ac:dyDescent="0.25">
      <c r="A10367">
        <v>2320050332</v>
      </c>
      <c r="B10367" t="s">
        <v>6847</v>
      </c>
      <c r="C10367" t="s">
        <v>8706</v>
      </c>
      <c r="D10367" t="s">
        <v>8707</v>
      </c>
      <c r="E10367" s="1">
        <v>3585</v>
      </c>
      <c r="F10367" t="s">
        <v>36</v>
      </c>
      <c r="G10367">
        <v>0</v>
      </c>
      <c r="H10367">
        <v>0</v>
      </c>
      <c r="I10367">
        <v>0.33777400000000002</v>
      </c>
    </row>
    <row r="10368" spans="1:9" x14ac:dyDescent="0.25">
      <c r="A10368">
        <v>2320050333</v>
      </c>
      <c r="B10368" t="s">
        <v>6848</v>
      </c>
      <c r="C10368" t="s">
        <v>8706</v>
      </c>
      <c r="D10368" t="s">
        <v>8707</v>
      </c>
      <c r="E10368">
        <v>522</v>
      </c>
      <c r="F10368" t="s">
        <v>36</v>
      </c>
      <c r="G10368">
        <v>0</v>
      </c>
      <c r="H10368">
        <v>0</v>
      </c>
      <c r="I10368">
        <v>0.157222</v>
      </c>
    </row>
    <row r="10369" spans="1:9" x14ac:dyDescent="0.25">
      <c r="A10369">
        <v>2320050334</v>
      </c>
      <c r="B10369" t="s">
        <v>6849</v>
      </c>
      <c r="C10369" t="s">
        <v>8706</v>
      </c>
      <c r="D10369" t="s">
        <v>8707</v>
      </c>
      <c r="E10369" s="1">
        <v>1240</v>
      </c>
      <c r="F10369" t="s">
        <v>36</v>
      </c>
      <c r="G10369">
        <v>0</v>
      </c>
      <c r="H10369">
        <v>0</v>
      </c>
      <c r="I10369">
        <v>0.15446799999999999</v>
      </c>
    </row>
    <row r="10370" spans="1:9" x14ac:dyDescent="0.25">
      <c r="A10370">
        <v>2320050335</v>
      </c>
      <c r="B10370" t="s">
        <v>6850</v>
      </c>
      <c r="C10370" t="s">
        <v>8706</v>
      </c>
      <c r="D10370" t="s">
        <v>8707</v>
      </c>
      <c r="E10370" s="1">
        <v>1150</v>
      </c>
      <c r="F10370" t="s">
        <v>36</v>
      </c>
      <c r="G10370">
        <v>0</v>
      </c>
      <c r="H10370">
        <v>0</v>
      </c>
      <c r="I10370">
        <v>0.18120900000000001</v>
      </c>
    </row>
    <row r="10371" spans="1:9" x14ac:dyDescent="0.25">
      <c r="A10371">
        <v>2320050336</v>
      </c>
      <c r="B10371" t="s">
        <v>6851</v>
      </c>
      <c r="C10371" t="s">
        <v>8706</v>
      </c>
      <c r="D10371" t="s">
        <v>8707</v>
      </c>
      <c r="E10371" s="1">
        <v>1400</v>
      </c>
      <c r="F10371" t="s">
        <v>36</v>
      </c>
      <c r="G10371">
        <v>0</v>
      </c>
      <c r="H10371">
        <v>0</v>
      </c>
      <c r="I10371">
        <v>0.187114</v>
      </c>
    </row>
    <row r="10372" spans="1:9" x14ac:dyDescent="0.25">
      <c r="A10372">
        <v>2320050337</v>
      </c>
      <c r="B10372" t="s">
        <v>6852</v>
      </c>
      <c r="C10372" t="s">
        <v>8706</v>
      </c>
      <c r="D10372" t="s">
        <v>8707</v>
      </c>
      <c r="E10372" s="1">
        <v>1030</v>
      </c>
      <c r="F10372" t="s">
        <v>36</v>
      </c>
      <c r="G10372">
        <v>0</v>
      </c>
      <c r="H10372">
        <v>0</v>
      </c>
      <c r="I10372">
        <v>0.150398</v>
      </c>
    </row>
    <row r="10373" spans="1:9" x14ac:dyDescent="0.25">
      <c r="A10373">
        <v>2320050338</v>
      </c>
      <c r="B10373" t="s">
        <v>6853</v>
      </c>
      <c r="C10373" t="s">
        <v>8706</v>
      </c>
      <c r="D10373" t="s">
        <v>8707</v>
      </c>
      <c r="E10373" s="1">
        <v>1370</v>
      </c>
      <c r="F10373" t="s">
        <v>36</v>
      </c>
      <c r="G10373">
        <v>0</v>
      </c>
      <c r="H10373">
        <v>0</v>
      </c>
      <c r="I10373">
        <v>0.15516099999999999</v>
      </c>
    </row>
    <row r="10374" spans="1:9" x14ac:dyDescent="0.25">
      <c r="A10374">
        <v>2320050339</v>
      </c>
      <c r="B10374" t="s">
        <v>6854</v>
      </c>
      <c r="C10374" t="s">
        <v>8706</v>
      </c>
      <c r="D10374" t="s">
        <v>8707</v>
      </c>
      <c r="E10374">
        <v>950</v>
      </c>
      <c r="F10374" t="s">
        <v>36</v>
      </c>
      <c r="G10374">
        <v>0</v>
      </c>
      <c r="H10374">
        <v>0</v>
      </c>
      <c r="I10374">
        <v>0.137905</v>
      </c>
    </row>
    <row r="10375" spans="1:9" x14ac:dyDescent="0.25">
      <c r="A10375">
        <v>2320050340</v>
      </c>
      <c r="B10375" t="s">
        <v>6855</v>
      </c>
      <c r="C10375" t="s">
        <v>8706</v>
      </c>
      <c r="D10375" t="s">
        <v>8707</v>
      </c>
      <c r="E10375" s="1">
        <v>8285</v>
      </c>
      <c r="F10375" t="s">
        <v>36</v>
      </c>
      <c r="G10375">
        <v>0</v>
      </c>
      <c r="H10375">
        <v>0</v>
      </c>
      <c r="I10375">
        <v>0.15118300000000001</v>
      </c>
    </row>
    <row r="10376" spans="1:9" x14ac:dyDescent="0.25">
      <c r="A10376">
        <v>2320050364</v>
      </c>
      <c r="B10376" t="s">
        <v>6856</v>
      </c>
      <c r="C10376" t="s">
        <v>130</v>
      </c>
      <c r="D10376" t="s">
        <v>131</v>
      </c>
      <c r="E10376" s="1">
        <v>4500</v>
      </c>
      <c r="F10376" t="s">
        <v>36</v>
      </c>
      <c r="G10376">
        <v>0</v>
      </c>
      <c r="H10376">
        <v>0</v>
      </c>
      <c r="I10376">
        <v>3.5165000000000002</v>
      </c>
    </row>
    <row r="10377" spans="1:9" x14ac:dyDescent="0.25">
      <c r="A10377">
        <v>2320050366</v>
      </c>
      <c r="B10377" t="s">
        <v>2739</v>
      </c>
      <c r="C10377" t="s">
        <v>8708</v>
      </c>
      <c r="D10377" t="s">
        <v>8709</v>
      </c>
      <c r="E10377">
        <v>0</v>
      </c>
      <c r="F10377" t="s">
        <v>36</v>
      </c>
      <c r="G10377">
        <v>0</v>
      </c>
      <c r="H10377">
        <v>0</v>
      </c>
      <c r="I10377">
        <v>0.198767</v>
      </c>
    </row>
    <row r="10378" spans="1:9" x14ac:dyDescent="0.25">
      <c r="A10378">
        <v>2320050366</v>
      </c>
      <c r="B10378" t="s">
        <v>2739</v>
      </c>
      <c r="C10378" t="s">
        <v>8710</v>
      </c>
      <c r="D10378" t="s">
        <v>8711</v>
      </c>
      <c r="E10378">
        <v>0</v>
      </c>
      <c r="F10378" t="s">
        <v>36</v>
      </c>
      <c r="G10378">
        <v>0</v>
      </c>
      <c r="H10378">
        <v>0</v>
      </c>
      <c r="I10378">
        <v>0.167882</v>
      </c>
    </row>
    <row r="10379" spans="1:9" x14ac:dyDescent="0.25">
      <c r="A10379">
        <v>2320050366</v>
      </c>
      <c r="B10379" t="s">
        <v>2739</v>
      </c>
      <c r="C10379" t="s">
        <v>8706</v>
      </c>
      <c r="D10379" t="s">
        <v>8707</v>
      </c>
      <c r="E10379">
        <v>0</v>
      </c>
      <c r="F10379" t="s">
        <v>36</v>
      </c>
      <c r="G10379">
        <v>0</v>
      </c>
      <c r="H10379">
        <v>0</v>
      </c>
      <c r="I10379">
        <v>0.198767</v>
      </c>
    </row>
    <row r="10380" spans="1:9" x14ac:dyDescent="0.25">
      <c r="A10380">
        <v>2320050366</v>
      </c>
      <c r="B10380" t="s">
        <v>2739</v>
      </c>
      <c r="C10380" t="s">
        <v>130</v>
      </c>
      <c r="D10380" t="s">
        <v>131</v>
      </c>
      <c r="E10380" s="1">
        <v>139</v>
      </c>
      <c r="F10380" t="s">
        <v>36</v>
      </c>
      <c r="G10380">
        <v>0</v>
      </c>
      <c r="H10380">
        <v>0</v>
      </c>
      <c r="I10380">
        <v>0.19805800000000001</v>
      </c>
    </row>
    <row r="10381" spans="1:9" x14ac:dyDescent="0.25">
      <c r="A10381">
        <v>2320050366</v>
      </c>
      <c r="B10381" t="s">
        <v>2739</v>
      </c>
      <c r="C10381" t="s">
        <v>142</v>
      </c>
      <c r="D10381" t="s">
        <v>143</v>
      </c>
      <c r="E10381" s="1">
        <v>1112</v>
      </c>
      <c r="F10381" t="s">
        <v>36</v>
      </c>
      <c r="G10381">
        <v>0</v>
      </c>
      <c r="H10381">
        <v>0</v>
      </c>
      <c r="I10381">
        <v>0.198049</v>
      </c>
    </row>
    <row r="10382" spans="1:9" x14ac:dyDescent="0.25">
      <c r="A10382">
        <v>2320050366</v>
      </c>
      <c r="B10382" t="s">
        <v>2739</v>
      </c>
      <c r="C10382" t="s">
        <v>518</v>
      </c>
      <c r="D10382" t="s">
        <v>519</v>
      </c>
      <c r="E10382">
        <v>0</v>
      </c>
      <c r="F10382" t="s">
        <v>36</v>
      </c>
      <c r="G10382">
        <v>0</v>
      </c>
      <c r="H10382">
        <v>0</v>
      </c>
      <c r="I10382">
        <v>0.198767</v>
      </c>
    </row>
    <row r="10383" spans="1:9" x14ac:dyDescent="0.25">
      <c r="A10383">
        <v>2320050366</v>
      </c>
      <c r="B10383" t="s">
        <v>2739</v>
      </c>
      <c r="C10383" t="s">
        <v>620</v>
      </c>
      <c r="D10383" t="s">
        <v>621</v>
      </c>
      <c r="E10383">
        <v>0</v>
      </c>
      <c r="F10383" t="s">
        <v>36</v>
      </c>
      <c r="G10383">
        <v>0</v>
      </c>
      <c r="H10383">
        <v>0</v>
      </c>
      <c r="I10383">
        <v>0.198767</v>
      </c>
    </row>
    <row r="10384" spans="1:9" x14ac:dyDescent="0.25">
      <c r="A10384">
        <v>2320050367</v>
      </c>
      <c r="B10384" t="s">
        <v>2740</v>
      </c>
      <c r="C10384" t="s">
        <v>8708</v>
      </c>
      <c r="D10384" t="s">
        <v>8709</v>
      </c>
      <c r="E10384">
        <v>0</v>
      </c>
      <c r="F10384" t="s">
        <v>36</v>
      </c>
      <c r="G10384">
        <v>0</v>
      </c>
      <c r="H10384">
        <v>0</v>
      </c>
      <c r="I10384">
        <v>0.19562599999999999</v>
      </c>
    </row>
    <row r="10385" spans="1:9" x14ac:dyDescent="0.25">
      <c r="A10385">
        <v>2320050367</v>
      </c>
      <c r="B10385" t="s">
        <v>2740</v>
      </c>
      <c r="C10385" t="s">
        <v>8710</v>
      </c>
      <c r="D10385" t="s">
        <v>8711</v>
      </c>
      <c r="E10385" s="1">
        <v>0</v>
      </c>
      <c r="F10385" t="s">
        <v>36</v>
      </c>
      <c r="G10385">
        <v>0</v>
      </c>
      <c r="H10385">
        <v>0</v>
      </c>
      <c r="I10385">
        <v>0.169575</v>
      </c>
    </row>
    <row r="10386" spans="1:9" x14ac:dyDescent="0.25">
      <c r="A10386">
        <v>2320050367</v>
      </c>
      <c r="B10386" t="s">
        <v>2740</v>
      </c>
      <c r="C10386" t="s">
        <v>8706</v>
      </c>
      <c r="D10386" t="s">
        <v>8707</v>
      </c>
      <c r="E10386">
        <v>0</v>
      </c>
      <c r="F10386" t="s">
        <v>36</v>
      </c>
      <c r="G10386">
        <v>0</v>
      </c>
      <c r="H10386">
        <v>0</v>
      </c>
      <c r="I10386">
        <v>0.19562599999999999</v>
      </c>
    </row>
    <row r="10387" spans="1:9" x14ac:dyDescent="0.25">
      <c r="A10387">
        <v>2320050367</v>
      </c>
      <c r="B10387" t="s">
        <v>2740</v>
      </c>
      <c r="C10387" t="s">
        <v>130</v>
      </c>
      <c r="D10387" t="s">
        <v>131</v>
      </c>
      <c r="E10387" s="1">
        <v>6301</v>
      </c>
      <c r="F10387" t="s">
        <v>36</v>
      </c>
      <c r="G10387">
        <v>0</v>
      </c>
      <c r="H10387">
        <v>0</v>
      </c>
      <c r="I10387">
        <v>0.18643899999999999</v>
      </c>
    </row>
    <row r="10388" spans="1:9" x14ac:dyDescent="0.25">
      <c r="A10388">
        <v>2320050367</v>
      </c>
      <c r="B10388" t="s">
        <v>2740</v>
      </c>
      <c r="C10388" t="s">
        <v>142</v>
      </c>
      <c r="D10388" t="s">
        <v>143</v>
      </c>
      <c r="E10388" s="1">
        <v>0</v>
      </c>
      <c r="F10388" t="s">
        <v>36</v>
      </c>
      <c r="G10388">
        <v>0</v>
      </c>
      <c r="H10388">
        <v>0</v>
      </c>
      <c r="I10388">
        <v>0.18643299999999999</v>
      </c>
    </row>
    <row r="10389" spans="1:9" x14ac:dyDescent="0.25">
      <c r="A10389">
        <v>2320050367</v>
      </c>
      <c r="B10389" t="s">
        <v>2740</v>
      </c>
      <c r="C10389" t="s">
        <v>518</v>
      </c>
      <c r="D10389" t="s">
        <v>519</v>
      </c>
      <c r="E10389">
        <v>0</v>
      </c>
      <c r="F10389" t="s">
        <v>36</v>
      </c>
      <c r="G10389">
        <v>0</v>
      </c>
      <c r="H10389">
        <v>0</v>
      </c>
      <c r="I10389">
        <v>0.19562599999999999</v>
      </c>
    </row>
    <row r="10390" spans="1:9" x14ac:dyDescent="0.25">
      <c r="A10390">
        <v>2320050367</v>
      </c>
      <c r="B10390" t="s">
        <v>2740</v>
      </c>
      <c r="C10390" t="s">
        <v>620</v>
      </c>
      <c r="D10390" t="s">
        <v>621</v>
      </c>
      <c r="E10390">
        <v>0</v>
      </c>
      <c r="F10390" t="s">
        <v>36</v>
      </c>
      <c r="G10390">
        <v>0</v>
      </c>
      <c r="H10390">
        <v>0</v>
      </c>
      <c r="I10390">
        <v>0.19562599999999999</v>
      </c>
    </row>
    <row r="10391" spans="1:9" x14ac:dyDescent="0.25">
      <c r="A10391">
        <v>2320050368</v>
      </c>
      <c r="B10391" t="s">
        <v>2741</v>
      </c>
      <c r="C10391" t="s">
        <v>8708</v>
      </c>
      <c r="D10391" t="s">
        <v>8709</v>
      </c>
      <c r="E10391">
        <v>0</v>
      </c>
      <c r="F10391" t="s">
        <v>36</v>
      </c>
      <c r="G10391">
        <v>0</v>
      </c>
      <c r="H10391">
        <v>0</v>
      </c>
      <c r="I10391">
        <v>0.10892499999999999</v>
      </c>
    </row>
    <row r="10392" spans="1:9" x14ac:dyDescent="0.25">
      <c r="A10392">
        <v>2320050368</v>
      </c>
      <c r="B10392" t="s">
        <v>2741</v>
      </c>
      <c r="C10392" t="s">
        <v>8710</v>
      </c>
      <c r="D10392" t="s">
        <v>8711</v>
      </c>
      <c r="E10392">
        <v>0</v>
      </c>
      <c r="F10392" t="s">
        <v>36</v>
      </c>
      <c r="G10392">
        <v>0</v>
      </c>
      <c r="H10392">
        <v>0</v>
      </c>
      <c r="I10392">
        <v>0.10892499999999999</v>
      </c>
    </row>
    <row r="10393" spans="1:9" x14ac:dyDescent="0.25">
      <c r="A10393">
        <v>2320050368</v>
      </c>
      <c r="B10393" t="s">
        <v>2741</v>
      </c>
      <c r="C10393" t="s">
        <v>8706</v>
      </c>
      <c r="D10393" t="s">
        <v>8707</v>
      </c>
      <c r="E10393">
        <v>0</v>
      </c>
      <c r="F10393" t="s">
        <v>36</v>
      </c>
      <c r="G10393">
        <v>0</v>
      </c>
      <c r="H10393">
        <v>0</v>
      </c>
      <c r="I10393">
        <v>0.10892499999999999</v>
      </c>
    </row>
    <row r="10394" spans="1:9" x14ac:dyDescent="0.25">
      <c r="A10394">
        <v>2320050368</v>
      </c>
      <c r="B10394" t="s">
        <v>2741</v>
      </c>
      <c r="C10394" t="s">
        <v>130</v>
      </c>
      <c r="D10394" t="s">
        <v>131</v>
      </c>
      <c r="E10394" s="1">
        <v>3037</v>
      </c>
      <c r="F10394" t="s">
        <v>36</v>
      </c>
      <c r="G10394">
        <v>0</v>
      </c>
      <c r="H10394">
        <v>0</v>
      </c>
      <c r="I10394">
        <v>0.15801100000000001</v>
      </c>
    </row>
    <row r="10395" spans="1:9" x14ac:dyDescent="0.25">
      <c r="A10395">
        <v>2320050368</v>
      </c>
      <c r="B10395" t="s">
        <v>2741</v>
      </c>
      <c r="C10395" t="s">
        <v>142</v>
      </c>
      <c r="D10395" t="s">
        <v>143</v>
      </c>
      <c r="E10395" s="1">
        <v>3000</v>
      </c>
      <c r="F10395" t="s">
        <v>36</v>
      </c>
      <c r="G10395">
        <v>0</v>
      </c>
      <c r="H10395">
        <v>0</v>
      </c>
      <c r="I10395">
        <v>0.15801000000000001</v>
      </c>
    </row>
    <row r="10396" spans="1:9" x14ac:dyDescent="0.25">
      <c r="A10396">
        <v>2320050368</v>
      </c>
      <c r="B10396" t="s">
        <v>2741</v>
      </c>
      <c r="C10396" t="s">
        <v>518</v>
      </c>
      <c r="D10396" t="s">
        <v>519</v>
      </c>
      <c r="E10396">
        <v>0</v>
      </c>
      <c r="F10396" t="s">
        <v>36</v>
      </c>
      <c r="G10396">
        <v>0</v>
      </c>
      <c r="H10396">
        <v>0</v>
      </c>
      <c r="I10396">
        <v>0.10892499999999999</v>
      </c>
    </row>
    <row r="10397" spans="1:9" x14ac:dyDescent="0.25">
      <c r="A10397">
        <v>2320050369</v>
      </c>
      <c r="B10397" t="s">
        <v>2742</v>
      </c>
      <c r="C10397" t="s">
        <v>8708</v>
      </c>
      <c r="D10397" t="s">
        <v>8709</v>
      </c>
      <c r="E10397">
        <v>0</v>
      </c>
      <c r="F10397" t="s">
        <v>36</v>
      </c>
      <c r="G10397">
        <v>0</v>
      </c>
      <c r="H10397">
        <v>0</v>
      </c>
      <c r="I10397">
        <v>0.23199400000000001</v>
      </c>
    </row>
    <row r="10398" spans="1:9" x14ac:dyDescent="0.25">
      <c r="A10398">
        <v>2320050369</v>
      </c>
      <c r="B10398" t="s">
        <v>2742</v>
      </c>
      <c r="C10398" t="s">
        <v>8706</v>
      </c>
      <c r="D10398" t="s">
        <v>8707</v>
      </c>
      <c r="E10398">
        <v>0</v>
      </c>
      <c r="F10398" t="s">
        <v>36</v>
      </c>
      <c r="G10398">
        <v>0</v>
      </c>
      <c r="H10398">
        <v>0</v>
      </c>
      <c r="I10398">
        <v>0.23199400000000001</v>
      </c>
    </row>
    <row r="10399" spans="1:9" x14ac:dyDescent="0.25">
      <c r="A10399">
        <v>2320050369</v>
      </c>
      <c r="B10399" t="s">
        <v>2742</v>
      </c>
      <c r="C10399" t="s">
        <v>130</v>
      </c>
      <c r="D10399" t="s">
        <v>131</v>
      </c>
      <c r="E10399" s="1">
        <v>2390</v>
      </c>
      <c r="F10399" t="s">
        <v>36</v>
      </c>
      <c r="G10399">
        <v>0</v>
      </c>
      <c r="H10399">
        <v>0</v>
      </c>
      <c r="I10399">
        <v>0.23521800000000001</v>
      </c>
    </row>
    <row r="10400" spans="1:9" x14ac:dyDescent="0.25">
      <c r="A10400">
        <v>2320050369</v>
      </c>
      <c r="B10400" t="s">
        <v>2742</v>
      </c>
      <c r="C10400" t="s">
        <v>142</v>
      </c>
      <c r="D10400" t="s">
        <v>143</v>
      </c>
      <c r="E10400">
        <v>0</v>
      </c>
      <c r="F10400" t="s">
        <v>36</v>
      </c>
      <c r="G10400">
        <v>0</v>
      </c>
      <c r="H10400">
        <v>0</v>
      </c>
      <c r="I10400">
        <v>0.23521800000000001</v>
      </c>
    </row>
    <row r="10401" spans="1:9" x14ac:dyDescent="0.25">
      <c r="A10401">
        <v>2320050369</v>
      </c>
      <c r="B10401" t="s">
        <v>2742</v>
      </c>
      <c r="C10401" t="s">
        <v>518</v>
      </c>
      <c r="D10401" t="s">
        <v>519</v>
      </c>
      <c r="E10401">
        <v>0</v>
      </c>
      <c r="F10401" t="s">
        <v>36</v>
      </c>
      <c r="G10401">
        <v>0</v>
      </c>
      <c r="H10401">
        <v>0</v>
      </c>
      <c r="I10401">
        <v>0.23199400000000001</v>
      </c>
    </row>
    <row r="10402" spans="1:9" x14ac:dyDescent="0.25">
      <c r="A10402">
        <v>2320050369</v>
      </c>
      <c r="B10402" t="s">
        <v>2742</v>
      </c>
      <c r="C10402" t="s">
        <v>620</v>
      </c>
      <c r="D10402" t="s">
        <v>621</v>
      </c>
      <c r="E10402">
        <v>0</v>
      </c>
      <c r="F10402" t="s">
        <v>36</v>
      </c>
      <c r="G10402">
        <v>0</v>
      </c>
      <c r="H10402">
        <v>0</v>
      </c>
      <c r="I10402">
        <v>0.23199400000000001</v>
      </c>
    </row>
    <row r="10403" spans="1:9" x14ac:dyDescent="0.25">
      <c r="A10403">
        <v>2320050380</v>
      </c>
      <c r="B10403" t="s">
        <v>2743</v>
      </c>
      <c r="C10403" t="s">
        <v>126</v>
      </c>
      <c r="D10403" t="s">
        <v>127</v>
      </c>
      <c r="E10403" s="1">
        <v>7703</v>
      </c>
      <c r="F10403" t="s">
        <v>36</v>
      </c>
      <c r="G10403">
        <v>0</v>
      </c>
      <c r="H10403">
        <v>0</v>
      </c>
      <c r="I10403">
        <v>0.55703499999999995</v>
      </c>
    </row>
    <row r="10404" spans="1:9" x14ac:dyDescent="0.25">
      <c r="A10404">
        <v>2320050410</v>
      </c>
      <c r="B10404" t="s">
        <v>2744</v>
      </c>
      <c r="C10404" t="s">
        <v>130</v>
      </c>
      <c r="D10404" t="s">
        <v>131</v>
      </c>
      <c r="E10404" s="1">
        <v>2037</v>
      </c>
      <c r="F10404" t="s">
        <v>36</v>
      </c>
      <c r="G10404">
        <v>0</v>
      </c>
      <c r="H10404">
        <v>0</v>
      </c>
      <c r="I10404">
        <v>0.110054</v>
      </c>
    </row>
    <row r="10405" spans="1:9" x14ac:dyDescent="0.25">
      <c r="A10405">
        <v>2320050417</v>
      </c>
      <c r="B10405" t="s">
        <v>6857</v>
      </c>
      <c r="C10405" t="s">
        <v>8706</v>
      </c>
      <c r="D10405" t="s">
        <v>8707</v>
      </c>
      <c r="E10405" s="1">
        <v>56480</v>
      </c>
      <c r="F10405" t="s">
        <v>36</v>
      </c>
      <c r="G10405">
        <v>0</v>
      </c>
      <c r="H10405">
        <v>0</v>
      </c>
      <c r="I10405">
        <v>0.231126</v>
      </c>
    </row>
    <row r="10406" spans="1:9" x14ac:dyDescent="0.25">
      <c r="A10406">
        <v>2320050419</v>
      </c>
      <c r="B10406" t="s">
        <v>6858</v>
      </c>
      <c r="C10406" t="s">
        <v>8706</v>
      </c>
      <c r="D10406" t="s">
        <v>8707</v>
      </c>
      <c r="E10406" s="1">
        <v>3949</v>
      </c>
      <c r="F10406" t="s">
        <v>36</v>
      </c>
      <c r="G10406">
        <v>0</v>
      </c>
      <c r="H10406">
        <v>0</v>
      </c>
      <c r="I10406">
        <v>0.210534</v>
      </c>
    </row>
    <row r="10407" spans="1:9" x14ac:dyDescent="0.25">
      <c r="A10407">
        <v>2320050436</v>
      </c>
      <c r="B10407" t="s">
        <v>6859</v>
      </c>
      <c r="C10407" t="s">
        <v>130</v>
      </c>
      <c r="D10407" t="s">
        <v>131</v>
      </c>
      <c r="E10407">
        <v>810</v>
      </c>
      <c r="F10407" t="s">
        <v>36</v>
      </c>
      <c r="G10407">
        <v>0</v>
      </c>
      <c r="H10407">
        <v>0</v>
      </c>
      <c r="I10407">
        <v>0.25535799999999997</v>
      </c>
    </row>
    <row r="10408" spans="1:9" x14ac:dyDescent="0.25">
      <c r="A10408">
        <v>2320050446</v>
      </c>
      <c r="B10408" t="s">
        <v>2745</v>
      </c>
      <c r="C10408" t="s">
        <v>126</v>
      </c>
      <c r="D10408" t="s">
        <v>127</v>
      </c>
      <c r="E10408">
        <v>467</v>
      </c>
      <c r="F10408" t="s">
        <v>36</v>
      </c>
      <c r="G10408">
        <v>0</v>
      </c>
      <c r="H10408">
        <v>0</v>
      </c>
      <c r="I10408">
        <v>0.32411099999999998</v>
      </c>
    </row>
    <row r="10409" spans="1:9" x14ac:dyDescent="0.25">
      <c r="A10409">
        <v>2320050447</v>
      </c>
      <c r="B10409" t="s">
        <v>6860</v>
      </c>
      <c r="C10409" t="s">
        <v>8706</v>
      </c>
      <c r="D10409" t="s">
        <v>8707</v>
      </c>
      <c r="E10409" s="1">
        <v>3200</v>
      </c>
      <c r="F10409" t="s">
        <v>36</v>
      </c>
      <c r="G10409">
        <v>0</v>
      </c>
      <c r="H10409">
        <v>0</v>
      </c>
      <c r="I10409">
        <v>0.13710600000000001</v>
      </c>
    </row>
    <row r="10410" spans="1:9" x14ac:dyDescent="0.25">
      <c r="A10410">
        <v>2320050488</v>
      </c>
      <c r="B10410" t="s">
        <v>2746</v>
      </c>
      <c r="C10410" t="s">
        <v>8708</v>
      </c>
      <c r="D10410" t="s">
        <v>8709</v>
      </c>
      <c r="E10410">
        <v>0</v>
      </c>
      <c r="F10410" t="s">
        <v>36</v>
      </c>
      <c r="G10410">
        <v>0</v>
      </c>
      <c r="H10410">
        <v>0</v>
      </c>
      <c r="I10410">
        <v>0.32766099999999998</v>
      </c>
    </row>
    <row r="10411" spans="1:9" x14ac:dyDescent="0.25">
      <c r="A10411">
        <v>2320050488</v>
      </c>
      <c r="B10411" t="s">
        <v>2746</v>
      </c>
      <c r="C10411" t="s">
        <v>8706</v>
      </c>
      <c r="D10411" t="s">
        <v>8707</v>
      </c>
      <c r="E10411">
        <v>0</v>
      </c>
      <c r="F10411" t="s">
        <v>36</v>
      </c>
      <c r="G10411">
        <v>0</v>
      </c>
      <c r="H10411">
        <v>0</v>
      </c>
      <c r="I10411">
        <v>0.32766099999999998</v>
      </c>
    </row>
    <row r="10412" spans="1:9" x14ac:dyDescent="0.25">
      <c r="A10412">
        <v>2320050488</v>
      </c>
      <c r="B10412" t="s">
        <v>2746</v>
      </c>
      <c r="C10412" t="s">
        <v>130</v>
      </c>
      <c r="D10412" t="s">
        <v>131</v>
      </c>
      <c r="E10412" s="1">
        <v>5374</v>
      </c>
      <c r="F10412" t="s">
        <v>36</v>
      </c>
      <c r="G10412">
        <v>0</v>
      </c>
      <c r="H10412">
        <v>0</v>
      </c>
      <c r="I10412">
        <v>0.50134500000000004</v>
      </c>
    </row>
    <row r="10413" spans="1:9" x14ac:dyDescent="0.25">
      <c r="A10413">
        <v>2320050488</v>
      </c>
      <c r="B10413" t="s">
        <v>2746</v>
      </c>
      <c r="C10413" t="s">
        <v>142</v>
      </c>
      <c r="D10413" t="s">
        <v>143</v>
      </c>
      <c r="E10413">
        <v>0</v>
      </c>
      <c r="F10413" t="s">
        <v>36</v>
      </c>
      <c r="G10413">
        <v>0</v>
      </c>
      <c r="H10413">
        <v>0</v>
      </c>
      <c r="I10413">
        <v>0.501</v>
      </c>
    </row>
    <row r="10414" spans="1:9" x14ac:dyDescent="0.25">
      <c r="A10414">
        <v>2320050488</v>
      </c>
      <c r="B10414" t="s">
        <v>2746</v>
      </c>
      <c r="C10414" t="s">
        <v>518</v>
      </c>
      <c r="D10414" t="s">
        <v>519</v>
      </c>
      <c r="E10414">
        <v>0</v>
      </c>
      <c r="F10414" t="s">
        <v>36</v>
      </c>
      <c r="G10414">
        <v>0</v>
      </c>
      <c r="H10414">
        <v>0</v>
      </c>
      <c r="I10414">
        <v>0.32766099999999998</v>
      </c>
    </row>
    <row r="10415" spans="1:9" x14ac:dyDescent="0.25">
      <c r="A10415">
        <v>2320050488</v>
      </c>
      <c r="B10415" t="s">
        <v>2746</v>
      </c>
      <c r="C10415" t="s">
        <v>620</v>
      </c>
      <c r="D10415" t="s">
        <v>621</v>
      </c>
      <c r="E10415">
        <v>0</v>
      </c>
      <c r="F10415" t="s">
        <v>36</v>
      </c>
      <c r="G10415">
        <v>0</v>
      </c>
      <c r="H10415">
        <v>0</v>
      </c>
      <c r="I10415">
        <v>0.32766099999999998</v>
      </c>
    </row>
    <row r="10416" spans="1:9" x14ac:dyDescent="0.25">
      <c r="A10416">
        <v>2320050489</v>
      </c>
      <c r="B10416" t="s">
        <v>2747</v>
      </c>
      <c r="C10416" t="s">
        <v>8708</v>
      </c>
      <c r="D10416" t="s">
        <v>8709</v>
      </c>
      <c r="E10416">
        <v>0</v>
      </c>
      <c r="F10416" t="s">
        <v>36</v>
      </c>
      <c r="G10416">
        <v>0</v>
      </c>
      <c r="H10416">
        <v>0</v>
      </c>
      <c r="I10416">
        <v>0.22925300000000001</v>
      </c>
    </row>
    <row r="10417" spans="1:9" x14ac:dyDescent="0.25">
      <c r="A10417">
        <v>2320050489</v>
      </c>
      <c r="B10417" t="s">
        <v>2747</v>
      </c>
      <c r="C10417" t="s">
        <v>8706</v>
      </c>
      <c r="D10417" t="s">
        <v>8707</v>
      </c>
      <c r="E10417">
        <v>0</v>
      </c>
      <c r="F10417" t="s">
        <v>36</v>
      </c>
      <c r="G10417">
        <v>0</v>
      </c>
      <c r="H10417">
        <v>0</v>
      </c>
      <c r="I10417">
        <v>0.22925300000000001</v>
      </c>
    </row>
    <row r="10418" spans="1:9" x14ac:dyDescent="0.25">
      <c r="A10418">
        <v>2320050489</v>
      </c>
      <c r="B10418" t="s">
        <v>2747</v>
      </c>
      <c r="C10418" t="s">
        <v>130</v>
      </c>
      <c r="D10418" t="s">
        <v>131</v>
      </c>
      <c r="E10418" s="1">
        <v>4513</v>
      </c>
      <c r="F10418" t="s">
        <v>36</v>
      </c>
      <c r="G10418">
        <v>0</v>
      </c>
      <c r="H10418">
        <v>0</v>
      </c>
      <c r="I10418">
        <v>0.26994899999999999</v>
      </c>
    </row>
    <row r="10419" spans="1:9" x14ac:dyDescent="0.25">
      <c r="A10419">
        <v>2320050489</v>
      </c>
      <c r="B10419" t="s">
        <v>2747</v>
      </c>
      <c r="C10419" t="s">
        <v>142</v>
      </c>
      <c r="D10419" t="s">
        <v>143</v>
      </c>
      <c r="E10419">
        <v>0</v>
      </c>
      <c r="F10419" t="s">
        <v>36</v>
      </c>
      <c r="G10419">
        <v>0</v>
      </c>
      <c r="H10419">
        <v>0</v>
      </c>
      <c r="I10419">
        <v>0.26993899999999998</v>
      </c>
    </row>
    <row r="10420" spans="1:9" x14ac:dyDescent="0.25">
      <c r="A10420">
        <v>2320050489</v>
      </c>
      <c r="B10420" t="s">
        <v>2747</v>
      </c>
      <c r="C10420" t="s">
        <v>518</v>
      </c>
      <c r="D10420" t="s">
        <v>519</v>
      </c>
      <c r="E10420">
        <v>0</v>
      </c>
      <c r="F10420" t="s">
        <v>36</v>
      </c>
      <c r="G10420">
        <v>0</v>
      </c>
      <c r="H10420">
        <v>0</v>
      </c>
      <c r="I10420">
        <v>0.22925300000000001</v>
      </c>
    </row>
    <row r="10421" spans="1:9" x14ac:dyDescent="0.25">
      <c r="A10421">
        <v>2320050489</v>
      </c>
      <c r="B10421" t="s">
        <v>2747</v>
      </c>
      <c r="C10421" t="s">
        <v>620</v>
      </c>
      <c r="D10421" t="s">
        <v>621</v>
      </c>
      <c r="E10421">
        <v>0</v>
      </c>
      <c r="F10421" t="s">
        <v>36</v>
      </c>
      <c r="G10421">
        <v>0</v>
      </c>
      <c r="H10421">
        <v>0</v>
      </c>
      <c r="I10421">
        <v>0.22925300000000001</v>
      </c>
    </row>
    <row r="10422" spans="1:9" x14ac:dyDescent="0.25">
      <c r="A10422">
        <v>2320050490</v>
      </c>
      <c r="B10422" t="s">
        <v>2748</v>
      </c>
      <c r="C10422" t="s">
        <v>8708</v>
      </c>
      <c r="D10422" t="s">
        <v>8709</v>
      </c>
      <c r="E10422">
        <v>0</v>
      </c>
      <c r="F10422" t="s">
        <v>36</v>
      </c>
      <c r="G10422">
        <v>0</v>
      </c>
      <c r="H10422">
        <v>0</v>
      </c>
      <c r="I10422">
        <v>0.26075700000000002</v>
      </c>
    </row>
    <row r="10423" spans="1:9" x14ac:dyDescent="0.25">
      <c r="A10423">
        <v>2320050490</v>
      </c>
      <c r="B10423" t="s">
        <v>2748</v>
      </c>
      <c r="C10423" t="s">
        <v>8706</v>
      </c>
      <c r="D10423" t="s">
        <v>8707</v>
      </c>
      <c r="E10423">
        <v>0</v>
      </c>
      <c r="F10423" t="s">
        <v>36</v>
      </c>
      <c r="G10423">
        <v>0</v>
      </c>
      <c r="H10423">
        <v>0</v>
      </c>
      <c r="I10423">
        <v>0.26075700000000002</v>
      </c>
    </row>
    <row r="10424" spans="1:9" x14ac:dyDescent="0.25">
      <c r="A10424">
        <v>2320050490</v>
      </c>
      <c r="B10424" t="s">
        <v>2748</v>
      </c>
      <c r="C10424" t="s">
        <v>130</v>
      </c>
      <c r="D10424" t="s">
        <v>131</v>
      </c>
      <c r="E10424" s="1">
        <v>1008</v>
      </c>
      <c r="F10424" t="s">
        <v>36</v>
      </c>
      <c r="G10424">
        <v>0</v>
      </c>
      <c r="H10424">
        <v>0</v>
      </c>
      <c r="I10424">
        <v>0.37174600000000002</v>
      </c>
    </row>
    <row r="10425" spans="1:9" x14ac:dyDescent="0.25">
      <c r="A10425">
        <v>2320050490</v>
      </c>
      <c r="B10425" t="s">
        <v>2748</v>
      </c>
      <c r="C10425" t="s">
        <v>142</v>
      </c>
      <c r="D10425" t="s">
        <v>143</v>
      </c>
      <c r="E10425">
        <v>0</v>
      </c>
      <c r="F10425" t="s">
        <v>36</v>
      </c>
      <c r="G10425">
        <v>0</v>
      </c>
      <c r="H10425">
        <v>0</v>
      </c>
      <c r="I10425">
        <v>0.37174400000000002</v>
      </c>
    </row>
    <row r="10426" spans="1:9" x14ac:dyDescent="0.25">
      <c r="A10426">
        <v>2320050490</v>
      </c>
      <c r="B10426" t="s">
        <v>2748</v>
      </c>
      <c r="C10426" t="s">
        <v>518</v>
      </c>
      <c r="D10426" t="s">
        <v>519</v>
      </c>
      <c r="E10426">
        <v>0</v>
      </c>
      <c r="F10426" t="s">
        <v>36</v>
      </c>
      <c r="G10426">
        <v>0</v>
      </c>
      <c r="H10426">
        <v>0</v>
      </c>
      <c r="I10426">
        <v>0.26075700000000002</v>
      </c>
    </row>
    <row r="10427" spans="1:9" x14ac:dyDescent="0.25">
      <c r="A10427">
        <v>2320050490</v>
      </c>
      <c r="B10427" t="s">
        <v>2748</v>
      </c>
      <c r="C10427" t="s">
        <v>620</v>
      </c>
      <c r="D10427" t="s">
        <v>621</v>
      </c>
      <c r="E10427">
        <v>0</v>
      </c>
      <c r="F10427" t="s">
        <v>36</v>
      </c>
      <c r="G10427">
        <v>0</v>
      </c>
      <c r="H10427">
        <v>0</v>
      </c>
      <c r="I10427">
        <v>0.26075700000000002</v>
      </c>
    </row>
    <row r="10428" spans="1:9" x14ac:dyDescent="0.25">
      <c r="A10428">
        <v>2320050491</v>
      </c>
      <c r="B10428" t="s">
        <v>2749</v>
      </c>
      <c r="C10428" t="s">
        <v>130</v>
      </c>
      <c r="D10428" t="s">
        <v>131</v>
      </c>
      <c r="E10428">
        <v>594</v>
      </c>
      <c r="F10428" t="s">
        <v>36</v>
      </c>
      <c r="G10428">
        <v>0</v>
      </c>
      <c r="H10428">
        <v>0</v>
      </c>
      <c r="I10428">
        <v>0.46365299999999998</v>
      </c>
    </row>
    <row r="10429" spans="1:9" x14ac:dyDescent="0.25">
      <c r="A10429">
        <v>2320050508</v>
      </c>
      <c r="B10429" t="s">
        <v>2750</v>
      </c>
      <c r="C10429" t="s">
        <v>130</v>
      </c>
      <c r="D10429" t="s">
        <v>131</v>
      </c>
      <c r="E10429">
        <v>953</v>
      </c>
      <c r="F10429" t="s">
        <v>36</v>
      </c>
      <c r="G10429">
        <v>0</v>
      </c>
      <c r="H10429">
        <v>0</v>
      </c>
      <c r="I10429">
        <v>0.55214099999999999</v>
      </c>
    </row>
    <row r="10430" spans="1:9" x14ac:dyDescent="0.25">
      <c r="A10430">
        <v>2320050508</v>
      </c>
      <c r="B10430" t="s">
        <v>2750</v>
      </c>
      <c r="C10430" t="s">
        <v>126</v>
      </c>
      <c r="D10430" t="s">
        <v>127</v>
      </c>
      <c r="E10430" s="1">
        <v>8774</v>
      </c>
      <c r="F10430" t="s">
        <v>36</v>
      </c>
      <c r="G10430">
        <v>0</v>
      </c>
      <c r="H10430">
        <v>0</v>
      </c>
      <c r="I10430">
        <v>0.55213199999999996</v>
      </c>
    </row>
    <row r="10431" spans="1:9" x14ac:dyDescent="0.25">
      <c r="A10431">
        <v>2320050508</v>
      </c>
      <c r="B10431" t="s">
        <v>2750</v>
      </c>
      <c r="C10431" t="s">
        <v>142</v>
      </c>
      <c r="D10431" t="s">
        <v>143</v>
      </c>
      <c r="E10431">
        <v>0</v>
      </c>
      <c r="F10431" t="s">
        <v>36</v>
      </c>
      <c r="G10431">
        <v>0</v>
      </c>
      <c r="H10431">
        <v>0</v>
      </c>
      <c r="I10431">
        <v>0.55213000000000001</v>
      </c>
    </row>
    <row r="10432" spans="1:9" x14ac:dyDescent="0.25">
      <c r="A10432">
        <v>2320050509</v>
      </c>
      <c r="B10432" t="s">
        <v>2751</v>
      </c>
      <c r="C10432" t="s">
        <v>126</v>
      </c>
      <c r="D10432" t="s">
        <v>127</v>
      </c>
      <c r="E10432" s="1">
        <v>3981</v>
      </c>
      <c r="F10432" t="s">
        <v>36</v>
      </c>
      <c r="G10432">
        <v>0</v>
      </c>
      <c r="H10432">
        <v>0</v>
      </c>
      <c r="I10432">
        <v>0.77585800000000005</v>
      </c>
    </row>
    <row r="10433" spans="1:9" x14ac:dyDescent="0.25">
      <c r="A10433">
        <v>2320050516</v>
      </c>
      <c r="B10433" t="s">
        <v>2752</v>
      </c>
      <c r="C10433" t="s">
        <v>130</v>
      </c>
      <c r="D10433" t="s">
        <v>131</v>
      </c>
      <c r="E10433">
        <v>495</v>
      </c>
      <c r="F10433" t="s">
        <v>36</v>
      </c>
      <c r="G10433">
        <v>0</v>
      </c>
      <c r="H10433">
        <v>0</v>
      </c>
      <c r="I10433">
        <v>9.1172000000000003E-2</v>
      </c>
    </row>
    <row r="10434" spans="1:9" x14ac:dyDescent="0.25">
      <c r="A10434">
        <v>2320050517</v>
      </c>
      <c r="B10434" t="s">
        <v>2753</v>
      </c>
      <c r="C10434" t="s">
        <v>130</v>
      </c>
      <c r="D10434" t="s">
        <v>131</v>
      </c>
      <c r="E10434" s="1">
        <v>3203</v>
      </c>
      <c r="F10434" t="s">
        <v>36</v>
      </c>
      <c r="G10434">
        <v>0</v>
      </c>
      <c r="H10434">
        <v>0</v>
      </c>
      <c r="I10434">
        <v>0.41298499999999999</v>
      </c>
    </row>
    <row r="10435" spans="1:9" x14ac:dyDescent="0.25">
      <c r="A10435">
        <v>2320050518</v>
      </c>
      <c r="B10435" t="s">
        <v>2754</v>
      </c>
      <c r="C10435" t="s">
        <v>130</v>
      </c>
      <c r="D10435" t="s">
        <v>131</v>
      </c>
      <c r="E10435" s="1">
        <v>2017</v>
      </c>
      <c r="F10435" t="s">
        <v>36</v>
      </c>
      <c r="G10435">
        <v>0</v>
      </c>
      <c r="H10435">
        <v>0</v>
      </c>
      <c r="I10435">
        <v>0.12859699999999999</v>
      </c>
    </row>
    <row r="10436" spans="1:9" x14ac:dyDescent="0.25">
      <c r="A10436">
        <v>2320050519</v>
      </c>
      <c r="B10436" t="s">
        <v>2755</v>
      </c>
      <c r="C10436" t="s">
        <v>130</v>
      </c>
      <c r="D10436" t="s">
        <v>131</v>
      </c>
      <c r="E10436" s="1">
        <v>3295</v>
      </c>
      <c r="F10436" t="s">
        <v>36</v>
      </c>
      <c r="G10436">
        <v>0</v>
      </c>
      <c r="H10436">
        <v>0</v>
      </c>
      <c r="I10436">
        <v>8.7780999999999998E-2</v>
      </c>
    </row>
    <row r="10437" spans="1:9" x14ac:dyDescent="0.25">
      <c r="A10437">
        <v>2320050520</v>
      </c>
      <c r="B10437" t="s">
        <v>2756</v>
      </c>
      <c r="C10437" t="s">
        <v>130</v>
      </c>
      <c r="D10437" t="s">
        <v>131</v>
      </c>
      <c r="E10437" s="1">
        <v>3050</v>
      </c>
      <c r="F10437" t="s">
        <v>36</v>
      </c>
      <c r="G10437">
        <v>0</v>
      </c>
      <c r="H10437">
        <v>0</v>
      </c>
      <c r="I10437">
        <v>8.7967000000000004E-2</v>
      </c>
    </row>
    <row r="10438" spans="1:9" x14ac:dyDescent="0.25">
      <c r="A10438">
        <v>2320050521</v>
      </c>
      <c r="B10438" t="s">
        <v>2757</v>
      </c>
      <c r="C10438" t="s">
        <v>130</v>
      </c>
      <c r="D10438" t="s">
        <v>131</v>
      </c>
      <c r="E10438" s="1">
        <v>2354</v>
      </c>
      <c r="F10438" t="s">
        <v>36</v>
      </c>
      <c r="G10438">
        <v>0</v>
      </c>
      <c r="H10438">
        <v>0</v>
      </c>
      <c r="I10438">
        <v>8.8564000000000004E-2</v>
      </c>
    </row>
    <row r="10439" spans="1:9" x14ac:dyDescent="0.25">
      <c r="A10439">
        <v>2320050522</v>
      </c>
      <c r="B10439" t="s">
        <v>2758</v>
      </c>
      <c r="C10439" t="s">
        <v>130</v>
      </c>
      <c r="D10439" t="s">
        <v>131</v>
      </c>
      <c r="E10439">
        <v>844</v>
      </c>
      <c r="F10439" t="s">
        <v>36</v>
      </c>
      <c r="G10439">
        <v>0</v>
      </c>
      <c r="H10439">
        <v>0</v>
      </c>
      <c r="I10439">
        <v>0.17663499999999999</v>
      </c>
    </row>
    <row r="10440" spans="1:9" x14ac:dyDescent="0.25">
      <c r="A10440">
        <v>2320050525</v>
      </c>
      <c r="B10440" t="s">
        <v>2759</v>
      </c>
      <c r="C10440" t="s">
        <v>130</v>
      </c>
      <c r="D10440" t="s">
        <v>131</v>
      </c>
      <c r="E10440" s="1">
        <v>15146</v>
      </c>
      <c r="F10440" t="s">
        <v>36</v>
      </c>
      <c r="G10440">
        <v>0</v>
      </c>
      <c r="H10440">
        <v>0</v>
      </c>
      <c r="I10440">
        <v>6.5809999999999994E-2</v>
      </c>
    </row>
    <row r="10441" spans="1:9" x14ac:dyDescent="0.25">
      <c r="A10441">
        <v>2320050526</v>
      </c>
      <c r="B10441" t="s">
        <v>2760</v>
      </c>
      <c r="C10441" t="s">
        <v>130</v>
      </c>
      <c r="D10441" t="s">
        <v>131</v>
      </c>
      <c r="E10441" s="1">
        <v>11625</v>
      </c>
      <c r="F10441" t="s">
        <v>36</v>
      </c>
      <c r="G10441">
        <v>0</v>
      </c>
      <c r="H10441">
        <v>0</v>
      </c>
      <c r="I10441">
        <v>7.2780999999999998E-2</v>
      </c>
    </row>
    <row r="10442" spans="1:9" x14ac:dyDescent="0.25">
      <c r="A10442">
        <v>2320050527</v>
      </c>
      <c r="B10442" t="s">
        <v>2761</v>
      </c>
      <c r="C10442" t="s">
        <v>130</v>
      </c>
      <c r="D10442" t="s">
        <v>131</v>
      </c>
      <c r="E10442" s="1">
        <v>2850</v>
      </c>
      <c r="F10442" t="s">
        <v>36</v>
      </c>
      <c r="G10442">
        <v>0</v>
      </c>
      <c r="H10442">
        <v>0</v>
      </c>
      <c r="I10442">
        <v>0.17777499999999999</v>
      </c>
    </row>
    <row r="10443" spans="1:9" x14ac:dyDescent="0.25">
      <c r="A10443">
        <v>2320050582</v>
      </c>
      <c r="B10443" t="s">
        <v>2762</v>
      </c>
      <c r="C10443" t="s">
        <v>130</v>
      </c>
      <c r="D10443" t="s">
        <v>131</v>
      </c>
      <c r="E10443" s="1">
        <v>8754</v>
      </c>
      <c r="F10443" t="s">
        <v>36</v>
      </c>
      <c r="G10443">
        <v>0</v>
      </c>
      <c r="H10443">
        <v>0</v>
      </c>
      <c r="I10443">
        <v>0.193801</v>
      </c>
    </row>
    <row r="10444" spans="1:9" x14ac:dyDescent="0.25">
      <c r="A10444">
        <v>2320050586</v>
      </c>
      <c r="B10444" t="s">
        <v>2763</v>
      </c>
      <c r="C10444" t="s">
        <v>130</v>
      </c>
      <c r="D10444" t="s">
        <v>131</v>
      </c>
      <c r="E10444" s="1">
        <v>1922</v>
      </c>
      <c r="F10444" t="s">
        <v>36</v>
      </c>
      <c r="G10444">
        <v>0</v>
      </c>
      <c r="H10444">
        <v>0</v>
      </c>
      <c r="I10444">
        <v>0.279173</v>
      </c>
    </row>
    <row r="10445" spans="1:9" x14ac:dyDescent="0.25">
      <c r="A10445">
        <v>2320050588</v>
      </c>
      <c r="B10445" t="s">
        <v>2764</v>
      </c>
      <c r="C10445" t="s">
        <v>130</v>
      </c>
      <c r="D10445" t="s">
        <v>131</v>
      </c>
      <c r="E10445" s="1">
        <v>3428</v>
      </c>
      <c r="F10445" t="s">
        <v>36</v>
      </c>
      <c r="G10445">
        <v>0</v>
      </c>
      <c r="H10445">
        <v>0</v>
      </c>
      <c r="I10445">
        <v>0.68322099999999997</v>
      </c>
    </row>
    <row r="10446" spans="1:9" x14ac:dyDescent="0.25">
      <c r="A10446">
        <v>2320050595</v>
      </c>
      <c r="B10446" t="s">
        <v>6861</v>
      </c>
      <c r="C10446" t="s">
        <v>8706</v>
      </c>
      <c r="D10446" t="s">
        <v>8707</v>
      </c>
      <c r="E10446" s="1">
        <v>23825</v>
      </c>
      <c r="F10446" t="s">
        <v>36</v>
      </c>
      <c r="G10446">
        <v>0</v>
      </c>
      <c r="H10446">
        <v>0</v>
      </c>
      <c r="I10446">
        <v>0.35662500000000003</v>
      </c>
    </row>
    <row r="10447" spans="1:9" x14ac:dyDescent="0.25">
      <c r="A10447">
        <v>2320050596</v>
      </c>
      <c r="B10447" t="s">
        <v>6862</v>
      </c>
      <c r="C10447" t="s">
        <v>8706</v>
      </c>
      <c r="D10447" t="s">
        <v>8707</v>
      </c>
      <c r="E10447" s="1">
        <v>221608</v>
      </c>
      <c r="F10447" t="s">
        <v>36</v>
      </c>
      <c r="G10447">
        <v>0</v>
      </c>
      <c r="H10447">
        <v>0</v>
      </c>
      <c r="I10447">
        <v>0.15878400000000001</v>
      </c>
    </row>
    <row r="10448" spans="1:9" x14ac:dyDescent="0.25">
      <c r="A10448">
        <v>2320050609</v>
      </c>
      <c r="B10448" t="s">
        <v>2765</v>
      </c>
      <c r="C10448" t="s">
        <v>8708</v>
      </c>
      <c r="D10448" t="s">
        <v>8709</v>
      </c>
      <c r="E10448">
        <v>0</v>
      </c>
      <c r="F10448" t="s">
        <v>36</v>
      </c>
      <c r="G10448">
        <v>0</v>
      </c>
      <c r="H10448">
        <v>0</v>
      </c>
      <c r="I10448">
        <v>0.117064</v>
      </c>
    </row>
    <row r="10449" spans="1:9" x14ac:dyDescent="0.25">
      <c r="A10449">
        <v>2320050609</v>
      </c>
      <c r="B10449" t="s">
        <v>2765</v>
      </c>
      <c r="C10449" t="s">
        <v>8706</v>
      </c>
      <c r="D10449" t="s">
        <v>8707</v>
      </c>
      <c r="E10449">
        <v>0</v>
      </c>
      <c r="F10449" t="s">
        <v>36</v>
      </c>
      <c r="G10449">
        <v>0</v>
      </c>
      <c r="H10449">
        <v>0</v>
      </c>
      <c r="I10449">
        <v>0.117064</v>
      </c>
    </row>
    <row r="10450" spans="1:9" x14ac:dyDescent="0.25">
      <c r="A10450">
        <v>2320050609</v>
      </c>
      <c r="B10450" t="s">
        <v>2765</v>
      </c>
      <c r="C10450" t="s">
        <v>130</v>
      </c>
      <c r="D10450" t="s">
        <v>131</v>
      </c>
      <c r="E10450" s="1">
        <v>6321</v>
      </c>
      <c r="F10450" t="s">
        <v>36</v>
      </c>
      <c r="G10450">
        <v>0</v>
      </c>
      <c r="H10450">
        <v>0</v>
      </c>
      <c r="I10450">
        <v>8.4789000000000003E-2</v>
      </c>
    </row>
    <row r="10451" spans="1:9" x14ac:dyDescent="0.25">
      <c r="A10451">
        <v>2320050609</v>
      </c>
      <c r="B10451" t="s">
        <v>2765</v>
      </c>
      <c r="C10451" t="s">
        <v>142</v>
      </c>
      <c r="D10451" t="s">
        <v>143</v>
      </c>
      <c r="E10451">
        <v>0</v>
      </c>
      <c r="F10451" t="s">
        <v>36</v>
      </c>
      <c r="G10451">
        <v>0</v>
      </c>
      <c r="H10451">
        <v>0</v>
      </c>
      <c r="I10451">
        <v>8.4790000000000004E-2</v>
      </c>
    </row>
    <row r="10452" spans="1:9" x14ac:dyDescent="0.25">
      <c r="A10452">
        <v>2320050609</v>
      </c>
      <c r="B10452" t="s">
        <v>2765</v>
      </c>
      <c r="C10452" t="s">
        <v>518</v>
      </c>
      <c r="D10452" t="s">
        <v>519</v>
      </c>
      <c r="E10452">
        <v>0</v>
      </c>
      <c r="F10452" t="s">
        <v>36</v>
      </c>
      <c r="G10452">
        <v>0</v>
      </c>
      <c r="H10452">
        <v>0</v>
      </c>
      <c r="I10452">
        <v>0.117064</v>
      </c>
    </row>
    <row r="10453" spans="1:9" x14ac:dyDescent="0.25">
      <c r="A10453">
        <v>2320050609</v>
      </c>
      <c r="B10453" t="s">
        <v>2765</v>
      </c>
      <c r="C10453" t="s">
        <v>620</v>
      </c>
      <c r="D10453" t="s">
        <v>621</v>
      </c>
      <c r="E10453">
        <v>0</v>
      </c>
      <c r="F10453" t="s">
        <v>36</v>
      </c>
      <c r="G10453">
        <v>0</v>
      </c>
      <c r="H10453">
        <v>0</v>
      </c>
      <c r="I10453">
        <v>0.117064</v>
      </c>
    </row>
    <row r="10454" spans="1:9" x14ac:dyDescent="0.25">
      <c r="A10454">
        <v>2320050610</v>
      </c>
      <c r="B10454" t="s">
        <v>2766</v>
      </c>
      <c r="C10454" t="s">
        <v>130</v>
      </c>
      <c r="D10454" t="s">
        <v>131</v>
      </c>
      <c r="E10454" s="1">
        <v>10800</v>
      </c>
      <c r="F10454" t="s">
        <v>36</v>
      </c>
      <c r="G10454">
        <v>0</v>
      </c>
      <c r="H10454">
        <v>0</v>
      </c>
      <c r="I10454">
        <v>6.4347000000000001E-2</v>
      </c>
    </row>
    <row r="10455" spans="1:9" x14ac:dyDescent="0.25">
      <c r="A10455">
        <v>2320050610</v>
      </c>
      <c r="B10455" t="s">
        <v>2766</v>
      </c>
      <c r="C10455" t="s">
        <v>142</v>
      </c>
      <c r="D10455" t="s">
        <v>143</v>
      </c>
      <c r="E10455">
        <v>0</v>
      </c>
      <c r="F10455" t="s">
        <v>36</v>
      </c>
      <c r="G10455">
        <v>0</v>
      </c>
      <c r="H10455">
        <v>0</v>
      </c>
      <c r="I10455">
        <v>6.4347000000000001E-2</v>
      </c>
    </row>
    <row r="10456" spans="1:9" x14ac:dyDescent="0.25">
      <c r="A10456">
        <v>2320050611</v>
      </c>
      <c r="B10456" t="s">
        <v>2767</v>
      </c>
      <c r="C10456" t="s">
        <v>8708</v>
      </c>
      <c r="D10456" t="s">
        <v>8709</v>
      </c>
      <c r="E10456">
        <v>0</v>
      </c>
      <c r="F10456" t="s">
        <v>36</v>
      </c>
      <c r="G10456">
        <v>0</v>
      </c>
      <c r="H10456">
        <v>0</v>
      </c>
      <c r="I10456">
        <v>8.8593000000000005E-2</v>
      </c>
    </row>
    <row r="10457" spans="1:9" x14ac:dyDescent="0.25">
      <c r="A10457">
        <v>2320050611</v>
      </c>
      <c r="B10457" t="s">
        <v>2767</v>
      </c>
      <c r="C10457" t="s">
        <v>8706</v>
      </c>
      <c r="D10457" t="s">
        <v>8707</v>
      </c>
      <c r="E10457">
        <v>0</v>
      </c>
      <c r="F10457" t="s">
        <v>36</v>
      </c>
      <c r="G10457">
        <v>0</v>
      </c>
      <c r="H10457">
        <v>0</v>
      </c>
      <c r="I10457">
        <v>8.8593000000000005E-2</v>
      </c>
    </row>
    <row r="10458" spans="1:9" x14ac:dyDescent="0.25">
      <c r="A10458">
        <v>2320050611</v>
      </c>
      <c r="B10458" t="s">
        <v>2767</v>
      </c>
      <c r="C10458" t="s">
        <v>130</v>
      </c>
      <c r="D10458" t="s">
        <v>131</v>
      </c>
      <c r="E10458" s="1">
        <v>2707</v>
      </c>
      <c r="F10458" t="s">
        <v>36</v>
      </c>
      <c r="G10458">
        <v>0</v>
      </c>
      <c r="H10458">
        <v>0</v>
      </c>
      <c r="I10458">
        <v>8.8593000000000005E-2</v>
      </c>
    </row>
    <row r="10459" spans="1:9" x14ac:dyDescent="0.25">
      <c r="A10459">
        <v>2320050611</v>
      </c>
      <c r="B10459" t="s">
        <v>2767</v>
      </c>
      <c r="C10459" t="s">
        <v>142</v>
      </c>
      <c r="D10459" t="s">
        <v>143</v>
      </c>
      <c r="E10459">
        <v>0</v>
      </c>
      <c r="F10459" t="s">
        <v>36</v>
      </c>
      <c r="G10459">
        <v>0</v>
      </c>
      <c r="H10459">
        <v>0</v>
      </c>
      <c r="I10459">
        <v>8.8593000000000005E-2</v>
      </c>
    </row>
    <row r="10460" spans="1:9" x14ac:dyDescent="0.25">
      <c r="A10460">
        <v>2320050611</v>
      </c>
      <c r="B10460" t="s">
        <v>2767</v>
      </c>
      <c r="C10460" t="s">
        <v>518</v>
      </c>
      <c r="D10460" t="s">
        <v>519</v>
      </c>
      <c r="E10460">
        <v>0</v>
      </c>
      <c r="F10460" t="s">
        <v>36</v>
      </c>
      <c r="G10460">
        <v>0</v>
      </c>
      <c r="H10460">
        <v>0</v>
      </c>
      <c r="I10460">
        <v>8.8593000000000005E-2</v>
      </c>
    </row>
    <row r="10461" spans="1:9" x14ac:dyDescent="0.25">
      <c r="A10461">
        <v>2320050611</v>
      </c>
      <c r="B10461" t="s">
        <v>2767</v>
      </c>
      <c r="C10461" t="s">
        <v>620</v>
      </c>
      <c r="D10461" t="s">
        <v>621</v>
      </c>
      <c r="E10461">
        <v>0</v>
      </c>
      <c r="F10461" t="s">
        <v>36</v>
      </c>
      <c r="G10461">
        <v>0</v>
      </c>
      <c r="H10461">
        <v>0</v>
      </c>
      <c r="I10461">
        <v>8.8593000000000005E-2</v>
      </c>
    </row>
    <row r="10462" spans="1:9" x14ac:dyDescent="0.25">
      <c r="A10462">
        <v>2320050612</v>
      </c>
      <c r="B10462" t="s">
        <v>2768</v>
      </c>
      <c r="C10462" t="s">
        <v>8708</v>
      </c>
      <c r="D10462" t="s">
        <v>8709</v>
      </c>
      <c r="E10462">
        <v>0</v>
      </c>
      <c r="F10462" t="s">
        <v>36</v>
      </c>
      <c r="G10462">
        <v>0</v>
      </c>
      <c r="H10462">
        <v>0</v>
      </c>
      <c r="I10462">
        <v>0.159335</v>
      </c>
    </row>
    <row r="10463" spans="1:9" x14ac:dyDescent="0.25">
      <c r="A10463">
        <v>2320050612</v>
      </c>
      <c r="B10463" t="s">
        <v>2768</v>
      </c>
      <c r="C10463" t="s">
        <v>8706</v>
      </c>
      <c r="D10463" t="s">
        <v>8707</v>
      </c>
      <c r="E10463">
        <v>0</v>
      </c>
      <c r="F10463" t="s">
        <v>36</v>
      </c>
      <c r="G10463">
        <v>0</v>
      </c>
      <c r="H10463">
        <v>0</v>
      </c>
      <c r="I10463">
        <v>0.159335</v>
      </c>
    </row>
    <row r="10464" spans="1:9" x14ac:dyDescent="0.25">
      <c r="A10464">
        <v>2320050612</v>
      </c>
      <c r="B10464" t="s">
        <v>2768</v>
      </c>
      <c r="C10464" t="s">
        <v>130</v>
      </c>
      <c r="D10464" t="s">
        <v>131</v>
      </c>
      <c r="E10464">
        <v>678</v>
      </c>
      <c r="F10464" t="s">
        <v>36</v>
      </c>
      <c r="G10464">
        <v>0</v>
      </c>
      <c r="H10464">
        <v>0</v>
      </c>
      <c r="I10464">
        <v>0.15771399999999999</v>
      </c>
    </row>
    <row r="10465" spans="1:9" x14ac:dyDescent="0.25">
      <c r="A10465">
        <v>2320050612</v>
      </c>
      <c r="B10465" t="s">
        <v>2768</v>
      </c>
      <c r="C10465" t="s">
        <v>142</v>
      </c>
      <c r="D10465" t="s">
        <v>143</v>
      </c>
      <c r="E10465">
        <v>0</v>
      </c>
      <c r="F10465" t="s">
        <v>36</v>
      </c>
      <c r="G10465">
        <v>0</v>
      </c>
      <c r="H10465">
        <v>0</v>
      </c>
      <c r="I10465">
        <v>0.15773400000000001</v>
      </c>
    </row>
    <row r="10466" spans="1:9" x14ac:dyDescent="0.25">
      <c r="A10466">
        <v>2320050612</v>
      </c>
      <c r="B10466" t="s">
        <v>2768</v>
      </c>
      <c r="C10466" t="s">
        <v>518</v>
      </c>
      <c r="D10466" t="s">
        <v>519</v>
      </c>
      <c r="E10466">
        <v>0</v>
      </c>
      <c r="F10466" t="s">
        <v>36</v>
      </c>
      <c r="G10466">
        <v>0</v>
      </c>
      <c r="H10466">
        <v>0</v>
      </c>
      <c r="I10466">
        <v>0.159335</v>
      </c>
    </row>
    <row r="10467" spans="1:9" x14ac:dyDescent="0.25">
      <c r="A10467">
        <v>2320050615</v>
      </c>
      <c r="B10467" t="s">
        <v>2769</v>
      </c>
      <c r="C10467" t="s">
        <v>130</v>
      </c>
      <c r="D10467" t="s">
        <v>131</v>
      </c>
      <c r="E10467">
        <v>650</v>
      </c>
      <c r="F10467" t="s">
        <v>36</v>
      </c>
      <c r="G10467">
        <v>0</v>
      </c>
      <c r="H10467">
        <v>0</v>
      </c>
      <c r="I10467">
        <v>0.31706200000000001</v>
      </c>
    </row>
    <row r="10468" spans="1:9" x14ac:dyDescent="0.25">
      <c r="A10468">
        <v>2320050623</v>
      </c>
      <c r="B10468" t="s">
        <v>2770</v>
      </c>
      <c r="C10468" t="s">
        <v>126</v>
      </c>
      <c r="D10468" t="s">
        <v>127</v>
      </c>
      <c r="E10468" s="1">
        <v>16896</v>
      </c>
      <c r="F10468" t="s">
        <v>36</v>
      </c>
      <c r="G10468">
        <v>0</v>
      </c>
      <c r="H10468">
        <v>0</v>
      </c>
      <c r="I10468">
        <v>0.11434999999999999</v>
      </c>
    </row>
    <row r="10469" spans="1:9" x14ac:dyDescent="0.25">
      <c r="A10469">
        <v>2320050624</v>
      </c>
      <c r="B10469" t="s">
        <v>2771</v>
      </c>
      <c r="C10469" t="s">
        <v>8708</v>
      </c>
      <c r="D10469" t="s">
        <v>8709</v>
      </c>
      <c r="E10469">
        <v>0</v>
      </c>
      <c r="F10469" t="s">
        <v>36</v>
      </c>
      <c r="G10469">
        <v>0</v>
      </c>
      <c r="H10469">
        <v>0</v>
      </c>
      <c r="I10469">
        <v>0.16957700000000001</v>
      </c>
    </row>
    <row r="10470" spans="1:9" x14ac:dyDescent="0.25">
      <c r="A10470">
        <v>2320050624</v>
      </c>
      <c r="B10470" t="s">
        <v>2771</v>
      </c>
      <c r="C10470" t="s">
        <v>8706</v>
      </c>
      <c r="D10470" t="s">
        <v>8707</v>
      </c>
      <c r="E10470">
        <v>0</v>
      </c>
      <c r="F10470" t="s">
        <v>36</v>
      </c>
      <c r="G10470">
        <v>0</v>
      </c>
      <c r="H10470">
        <v>0</v>
      </c>
      <c r="I10470">
        <v>0.16957700000000001</v>
      </c>
    </row>
    <row r="10471" spans="1:9" x14ac:dyDescent="0.25">
      <c r="A10471">
        <v>2320050624</v>
      </c>
      <c r="B10471" t="s">
        <v>2771</v>
      </c>
      <c r="C10471" t="s">
        <v>130</v>
      </c>
      <c r="D10471" t="s">
        <v>131</v>
      </c>
      <c r="E10471" s="1">
        <v>1607</v>
      </c>
      <c r="F10471" t="s">
        <v>36</v>
      </c>
      <c r="G10471">
        <v>0</v>
      </c>
      <c r="H10471">
        <v>0</v>
      </c>
      <c r="I10471">
        <v>0.163304</v>
      </c>
    </row>
    <row r="10472" spans="1:9" x14ac:dyDescent="0.25">
      <c r="A10472">
        <v>2320050624</v>
      </c>
      <c r="B10472" t="s">
        <v>2771</v>
      </c>
      <c r="C10472" t="s">
        <v>126</v>
      </c>
      <c r="D10472" t="s">
        <v>127</v>
      </c>
      <c r="E10472" s="1">
        <v>12960</v>
      </c>
      <c r="F10472" t="s">
        <v>36</v>
      </c>
      <c r="G10472">
        <v>0</v>
      </c>
      <c r="H10472">
        <v>0</v>
      </c>
      <c r="I10472">
        <v>0.182002</v>
      </c>
    </row>
    <row r="10473" spans="1:9" x14ac:dyDescent="0.25">
      <c r="A10473">
        <v>2320050624</v>
      </c>
      <c r="B10473" t="s">
        <v>2771</v>
      </c>
      <c r="C10473" t="s">
        <v>142</v>
      </c>
      <c r="D10473" t="s">
        <v>143</v>
      </c>
      <c r="E10473">
        <v>0</v>
      </c>
      <c r="F10473" t="s">
        <v>36</v>
      </c>
      <c r="G10473">
        <v>0</v>
      </c>
      <c r="H10473">
        <v>0</v>
      </c>
      <c r="I10473">
        <v>0.16330700000000001</v>
      </c>
    </row>
    <row r="10474" spans="1:9" x14ac:dyDescent="0.25">
      <c r="A10474">
        <v>2320050624</v>
      </c>
      <c r="B10474" t="s">
        <v>2771</v>
      </c>
      <c r="C10474" t="s">
        <v>518</v>
      </c>
      <c r="D10474" t="s">
        <v>519</v>
      </c>
      <c r="E10474">
        <v>0</v>
      </c>
      <c r="F10474" t="s">
        <v>36</v>
      </c>
      <c r="G10474">
        <v>0</v>
      </c>
      <c r="H10474">
        <v>0</v>
      </c>
      <c r="I10474">
        <v>0.16957700000000001</v>
      </c>
    </row>
    <row r="10475" spans="1:9" x14ac:dyDescent="0.25">
      <c r="A10475">
        <v>2320050640</v>
      </c>
      <c r="B10475" t="s">
        <v>2772</v>
      </c>
      <c r="C10475" t="s">
        <v>126</v>
      </c>
      <c r="D10475" t="s">
        <v>127</v>
      </c>
      <c r="E10475">
        <v>325</v>
      </c>
      <c r="F10475" t="s">
        <v>36</v>
      </c>
      <c r="G10475">
        <v>0</v>
      </c>
      <c r="H10475">
        <v>0</v>
      </c>
      <c r="I10475">
        <v>7.7507999999999994E-2</v>
      </c>
    </row>
    <row r="10476" spans="1:9" x14ac:dyDescent="0.25">
      <c r="A10476">
        <v>2320050648</v>
      </c>
      <c r="B10476" t="s">
        <v>2773</v>
      </c>
      <c r="C10476" t="s">
        <v>126</v>
      </c>
      <c r="D10476" t="s">
        <v>127</v>
      </c>
      <c r="E10476">
        <v>816</v>
      </c>
      <c r="F10476" t="s">
        <v>36</v>
      </c>
      <c r="G10476">
        <v>0</v>
      </c>
      <c r="H10476">
        <v>0</v>
      </c>
      <c r="I10476">
        <v>0.13547799999999999</v>
      </c>
    </row>
    <row r="10477" spans="1:9" x14ac:dyDescent="0.25">
      <c r="A10477">
        <v>2320050662</v>
      </c>
      <c r="B10477" t="s">
        <v>6863</v>
      </c>
      <c r="C10477" t="s">
        <v>8706</v>
      </c>
      <c r="D10477" t="s">
        <v>8707</v>
      </c>
      <c r="E10477" s="1">
        <v>2098</v>
      </c>
      <c r="F10477" t="s">
        <v>36</v>
      </c>
      <c r="G10477">
        <v>0</v>
      </c>
      <c r="H10477">
        <v>0</v>
      </c>
      <c r="I10477">
        <v>0.14807000000000001</v>
      </c>
    </row>
    <row r="10478" spans="1:9" x14ac:dyDescent="0.25">
      <c r="A10478">
        <v>2320050663</v>
      </c>
      <c r="B10478" t="s">
        <v>6864</v>
      </c>
      <c r="C10478" t="s">
        <v>8706</v>
      </c>
      <c r="D10478" t="s">
        <v>8707</v>
      </c>
      <c r="E10478" s="1">
        <v>1065</v>
      </c>
      <c r="F10478" t="s">
        <v>36</v>
      </c>
      <c r="G10478">
        <v>0</v>
      </c>
      <c r="H10478">
        <v>0</v>
      </c>
      <c r="I10478">
        <v>0.17985899999999999</v>
      </c>
    </row>
    <row r="10479" spans="1:9" x14ac:dyDescent="0.25">
      <c r="A10479">
        <v>2320050664</v>
      </c>
      <c r="B10479" t="s">
        <v>6865</v>
      </c>
      <c r="C10479" t="s">
        <v>8706</v>
      </c>
      <c r="D10479" t="s">
        <v>8707</v>
      </c>
      <c r="E10479" s="1">
        <v>1163</v>
      </c>
      <c r="F10479" t="s">
        <v>36</v>
      </c>
      <c r="G10479">
        <v>0</v>
      </c>
      <c r="H10479">
        <v>0</v>
      </c>
      <c r="I10479">
        <v>0.180447</v>
      </c>
    </row>
    <row r="10480" spans="1:9" x14ac:dyDescent="0.25">
      <c r="A10480">
        <v>2320050665</v>
      </c>
      <c r="B10480" t="s">
        <v>6866</v>
      </c>
      <c r="C10480" t="s">
        <v>8706</v>
      </c>
      <c r="D10480" t="s">
        <v>8707</v>
      </c>
      <c r="E10480" s="1">
        <v>2200</v>
      </c>
      <c r="F10480" t="s">
        <v>36</v>
      </c>
      <c r="G10480">
        <v>0</v>
      </c>
      <c r="H10480">
        <v>0</v>
      </c>
      <c r="I10480">
        <v>0.11913600000000001</v>
      </c>
    </row>
    <row r="10481" spans="1:9" x14ac:dyDescent="0.25">
      <c r="A10481">
        <v>2320050666</v>
      </c>
      <c r="B10481" t="s">
        <v>6867</v>
      </c>
      <c r="C10481" t="s">
        <v>8706</v>
      </c>
      <c r="D10481" t="s">
        <v>8707</v>
      </c>
      <c r="E10481" s="1">
        <v>1076</v>
      </c>
      <c r="F10481" t="s">
        <v>36</v>
      </c>
      <c r="G10481">
        <v>0</v>
      </c>
      <c r="H10481">
        <v>0</v>
      </c>
      <c r="I10481">
        <v>0.13498099999999999</v>
      </c>
    </row>
    <row r="10482" spans="1:9" x14ac:dyDescent="0.25">
      <c r="A10482">
        <v>2320050667</v>
      </c>
      <c r="B10482" t="s">
        <v>6868</v>
      </c>
      <c r="C10482" t="s">
        <v>8706</v>
      </c>
      <c r="D10482" t="s">
        <v>8707</v>
      </c>
      <c r="E10482">
        <v>930</v>
      </c>
      <c r="F10482" t="s">
        <v>36</v>
      </c>
      <c r="G10482">
        <v>0</v>
      </c>
      <c r="H10482">
        <v>0</v>
      </c>
      <c r="I10482">
        <v>0.14347299999999999</v>
      </c>
    </row>
    <row r="10483" spans="1:9" x14ac:dyDescent="0.25">
      <c r="A10483">
        <v>2320050668</v>
      </c>
      <c r="B10483" t="s">
        <v>2774</v>
      </c>
      <c r="C10483" t="s">
        <v>8708</v>
      </c>
      <c r="D10483" t="s">
        <v>8709</v>
      </c>
      <c r="E10483">
        <v>0</v>
      </c>
      <c r="F10483" t="s">
        <v>36</v>
      </c>
      <c r="G10483">
        <v>0</v>
      </c>
      <c r="H10483">
        <v>0</v>
      </c>
      <c r="I10483">
        <v>0.184338</v>
      </c>
    </row>
    <row r="10484" spans="1:9" x14ac:dyDescent="0.25">
      <c r="A10484">
        <v>2320050668</v>
      </c>
      <c r="B10484" t="s">
        <v>2774</v>
      </c>
      <c r="C10484" t="s">
        <v>8706</v>
      </c>
      <c r="D10484" t="s">
        <v>8707</v>
      </c>
      <c r="E10484">
        <v>0</v>
      </c>
      <c r="F10484" t="s">
        <v>36</v>
      </c>
      <c r="G10484">
        <v>0</v>
      </c>
      <c r="H10484">
        <v>0</v>
      </c>
      <c r="I10484">
        <v>0.184338</v>
      </c>
    </row>
    <row r="10485" spans="1:9" x14ac:dyDescent="0.25">
      <c r="A10485">
        <v>2320050668</v>
      </c>
      <c r="B10485" t="s">
        <v>2774</v>
      </c>
      <c r="C10485" t="s">
        <v>130</v>
      </c>
      <c r="D10485" t="s">
        <v>131</v>
      </c>
      <c r="E10485" s="1">
        <v>9313</v>
      </c>
      <c r="F10485" t="s">
        <v>36</v>
      </c>
      <c r="G10485">
        <v>0</v>
      </c>
      <c r="H10485">
        <v>0</v>
      </c>
      <c r="I10485">
        <v>0.18240400000000001</v>
      </c>
    </row>
    <row r="10486" spans="1:9" x14ac:dyDescent="0.25">
      <c r="A10486">
        <v>2320050668</v>
      </c>
      <c r="B10486" t="s">
        <v>2774</v>
      </c>
      <c r="C10486" t="s">
        <v>142</v>
      </c>
      <c r="D10486" t="s">
        <v>143</v>
      </c>
      <c r="E10486">
        <v>0</v>
      </c>
      <c r="F10486" t="s">
        <v>36</v>
      </c>
      <c r="G10486">
        <v>0</v>
      </c>
      <c r="H10486">
        <v>0</v>
      </c>
      <c r="I10486">
        <v>0.18239900000000001</v>
      </c>
    </row>
    <row r="10487" spans="1:9" x14ac:dyDescent="0.25">
      <c r="A10487">
        <v>2320050668</v>
      </c>
      <c r="B10487" t="s">
        <v>2774</v>
      </c>
      <c r="C10487" t="s">
        <v>518</v>
      </c>
      <c r="D10487" t="s">
        <v>519</v>
      </c>
      <c r="E10487">
        <v>0</v>
      </c>
      <c r="F10487" t="s">
        <v>36</v>
      </c>
      <c r="G10487">
        <v>0</v>
      </c>
      <c r="H10487">
        <v>0</v>
      </c>
      <c r="I10487">
        <v>0.184338</v>
      </c>
    </row>
    <row r="10488" spans="1:9" x14ac:dyDescent="0.25">
      <c r="A10488">
        <v>2320050668</v>
      </c>
      <c r="B10488" t="s">
        <v>2774</v>
      </c>
      <c r="C10488" t="s">
        <v>620</v>
      </c>
      <c r="D10488" t="s">
        <v>621</v>
      </c>
      <c r="E10488">
        <v>0</v>
      </c>
      <c r="F10488" t="s">
        <v>36</v>
      </c>
      <c r="G10488">
        <v>0</v>
      </c>
      <c r="H10488">
        <v>0</v>
      </c>
      <c r="I10488">
        <v>0.184338</v>
      </c>
    </row>
    <row r="10489" spans="1:9" x14ac:dyDescent="0.25">
      <c r="A10489">
        <v>2320050669</v>
      </c>
      <c r="B10489" t="s">
        <v>2775</v>
      </c>
      <c r="C10489" t="s">
        <v>130</v>
      </c>
      <c r="D10489" t="s">
        <v>131</v>
      </c>
      <c r="E10489">
        <v>30</v>
      </c>
      <c r="F10489" t="s">
        <v>36</v>
      </c>
      <c r="G10489">
        <v>0</v>
      </c>
      <c r="H10489">
        <v>0</v>
      </c>
      <c r="I10489">
        <v>0.11600000000000001</v>
      </c>
    </row>
    <row r="10490" spans="1:9" x14ac:dyDescent="0.25">
      <c r="A10490">
        <v>2320050670</v>
      </c>
      <c r="B10490" t="s">
        <v>2776</v>
      </c>
      <c r="C10490" t="s">
        <v>8708</v>
      </c>
      <c r="D10490" t="s">
        <v>8709</v>
      </c>
      <c r="E10490">
        <v>0</v>
      </c>
      <c r="F10490" t="s">
        <v>36</v>
      </c>
      <c r="G10490">
        <v>0</v>
      </c>
      <c r="H10490">
        <v>0</v>
      </c>
      <c r="I10490">
        <v>0.138289</v>
      </c>
    </row>
    <row r="10491" spans="1:9" x14ac:dyDescent="0.25">
      <c r="A10491">
        <v>2320050670</v>
      </c>
      <c r="B10491" t="s">
        <v>2776</v>
      </c>
      <c r="C10491" t="s">
        <v>8706</v>
      </c>
      <c r="D10491" t="s">
        <v>8707</v>
      </c>
      <c r="E10491">
        <v>0</v>
      </c>
      <c r="F10491" t="s">
        <v>36</v>
      </c>
      <c r="G10491">
        <v>0</v>
      </c>
      <c r="H10491">
        <v>0</v>
      </c>
      <c r="I10491">
        <v>0.138289</v>
      </c>
    </row>
    <row r="10492" spans="1:9" x14ac:dyDescent="0.25">
      <c r="A10492">
        <v>2320050670</v>
      </c>
      <c r="B10492" t="s">
        <v>2776</v>
      </c>
      <c r="C10492" t="s">
        <v>130</v>
      </c>
      <c r="D10492" t="s">
        <v>131</v>
      </c>
      <c r="E10492" s="1">
        <v>22952</v>
      </c>
      <c r="F10492" t="s">
        <v>36</v>
      </c>
      <c r="G10492">
        <v>0</v>
      </c>
      <c r="H10492">
        <v>0</v>
      </c>
      <c r="I10492">
        <v>0.136131</v>
      </c>
    </row>
    <row r="10493" spans="1:9" x14ac:dyDescent="0.25">
      <c r="A10493">
        <v>2320050670</v>
      </c>
      <c r="B10493" t="s">
        <v>2776</v>
      </c>
      <c r="C10493" t="s">
        <v>142</v>
      </c>
      <c r="D10493" t="s">
        <v>143</v>
      </c>
      <c r="E10493">
        <v>0</v>
      </c>
      <c r="F10493" t="s">
        <v>36</v>
      </c>
      <c r="G10493">
        <v>0</v>
      </c>
      <c r="H10493">
        <v>0</v>
      </c>
      <c r="I10493">
        <v>0.121513</v>
      </c>
    </row>
    <row r="10494" spans="1:9" x14ac:dyDescent="0.25">
      <c r="A10494">
        <v>2320050670</v>
      </c>
      <c r="B10494" t="s">
        <v>2776</v>
      </c>
      <c r="C10494" t="s">
        <v>518</v>
      </c>
      <c r="D10494" t="s">
        <v>519</v>
      </c>
      <c r="E10494">
        <v>0</v>
      </c>
      <c r="F10494" t="s">
        <v>36</v>
      </c>
      <c r="G10494">
        <v>0</v>
      </c>
      <c r="H10494">
        <v>0</v>
      </c>
      <c r="I10494">
        <v>0.138289</v>
      </c>
    </row>
    <row r="10495" spans="1:9" x14ac:dyDescent="0.25">
      <c r="A10495">
        <v>2320050670</v>
      </c>
      <c r="B10495" t="s">
        <v>2776</v>
      </c>
      <c r="C10495" t="s">
        <v>620</v>
      </c>
      <c r="D10495" t="s">
        <v>621</v>
      </c>
      <c r="E10495">
        <v>0</v>
      </c>
      <c r="F10495" t="s">
        <v>36</v>
      </c>
      <c r="G10495">
        <v>0</v>
      </c>
      <c r="H10495">
        <v>0</v>
      </c>
      <c r="I10495">
        <v>0.12149</v>
      </c>
    </row>
    <row r="10496" spans="1:9" x14ac:dyDescent="0.25">
      <c r="A10496">
        <v>2320050671</v>
      </c>
      <c r="B10496" t="s">
        <v>2777</v>
      </c>
      <c r="C10496" t="s">
        <v>130</v>
      </c>
      <c r="D10496" t="s">
        <v>131</v>
      </c>
      <c r="E10496">
        <v>78</v>
      </c>
      <c r="F10496" t="s">
        <v>36</v>
      </c>
      <c r="G10496">
        <v>0</v>
      </c>
      <c r="H10496">
        <v>0</v>
      </c>
      <c r="I10496">
        <v>0.146282</v>
      </c>
    </row>
    <row r="10497" spans="1:9" x14ac:dyDescent="0.25">
      <c r="A10497">
        <v>2320050672</v>
      </c>
      <c r="B10497" t="s">
        <v>2778</v>
      </c>
      <c r="C10497" t="s">
        <v>8708</v>
      </c>
      <c r="D10497" t="s">
        <v>8709</v>
      </c>
      <c r="E10497">
        <v>0</v>
      </c>
      <c r="F10497" t="s">
        <v>36</v>
      </c>
      <c r="G10497">
        <v>0</v>
      </c>
      <c r="H10497">
        <v>0</v>
      </c>
      <c r="I10497">
        <v>0.22775999999999999</v>
      </c>
    </row>
    <row r="10498" spans="1:9" x14ac:dyDescent="0.25">
      <c r="A10498">
        <v>2320050672</v>
      </c>
      <c r="B10498" t="s">
        <v>2778</v>
      </c>
      <c r="C10498" t="s">
        <v>8710</v>
      </c>
      <c r="D10498" t="s">
        <v>8711</v>
      </c>
      <c r="E10498">
        <v>0</v>
      </c>
      <c r="F10498" t="s">
        <v>36</v>
      </c>
      <c r="G10498">
        <v>0</v>
      </c>
      <c r="H10498">
        <v>0</v>
      </c>
      <c r="I10498">
        <v>0.233515</v>
      </c>
    </row>
    <row r="10499" spans="1:9" x14ac:dyDescent="0.25">
      <c r="A10499">
        <v>2320050672</v>
      </c>
      <c r="B10499" t="s">
        <v>2778</v>
      </c>
      <c r="C10499" t="s">
        <v>8706</v>
      </c>
      <c r="D10499" t="s">
        <v>8707</v>
      </c>
      <c r="E10499">
        <v>165</v>
      </c>
      <c r="F10499" t="s">
        <v>36</v>
      </c>
      <c r="G10499">
        <v>0</v>
      </c>
      <c r="H10499">
        <v>0</v>
      </c>
      <c r="I10499">
        <v>0.22775799999999999</v>
      </c>
    </row>
    <row r="10500" spans="1:9" x14ac:dyDescent="0.25">
      <c r="A10500">
        <v>2320050672</v>
      </c>
      <c r="B10500" t="s">
        <v>2778</v>
      </c>
      <c r="C10500" t="s">
        <v>130</v>
      </c>
      <c r="D10500" t="s">
        <v>131</v>
      </c>
      <c r="E10500" s="1">
        <v>7956</v>
      </c>
      <c r="F10500" t="s">
        <v>36</v>
      </c>
      <c r="G10500">
        <v>0</v>
      </c>
      <c r="H10500">
        <v>0</v>
      </c>
      <c r="I10500">
        <v>0.228436</v>
      </c>
    </row>
    <row r="10501" spans="1:9" x14ac:dyDescent="0.25">
      <c r="A10501">
        <v>2320050672</v>
      </c>
      <c r="B10501" t="s">
        <v>2778</v>
      </c>
      <c r="C10501" t="s">
        <v>142</v>
      </c>
      <c r="D10501" t="s">
        <v>143</v>
      </c>
      <c r="E10501">
        <v>0</v>
      </c>
      <c r="F10501" t="s">
        <v>36</v>
      </c>
      <c r="G10501">
        <v>0</v>
      </c>
      <c r="H10501">
        <v>0</v>
      </c>
      <c r="I10501">
        <v>0.22844300000000001</v>
      </c>
    </row>
    <row r="10502" spans="1:9" x14ac:dyDescent="0.25">
      <c r="A10502">
        <v>2320050672</v>
      </c>
      <c r="B10502" t="s">
        <v>2778</v>
      </c>
      <c r="C10502" t="s">
        <v>518</v>
      </c>
      <c r="D10502" t="s">
        <v>519</v>
      </c>
      <c r="E10502">
        <v>0</v>
      </c>
      <c r="F10502" t="s">
        <v>36</v>
      </c>
      <c r="G10502">
        <v>0</v>
      </c>
      <c r="H10502">
        <v>0</v>
      </c>
      <c r="I10502">
        <v>0.22765199999999999</v>
      </c>
    </row>
    <row r="10503" spans="1:9" x14ac:dyDescent="0.25">
      <c r="A10503">
        <v>2320050672</v>
      </c>
      <c r="B10503" t="s">
        <v>2778</v>
      </c>
      <c r="C10503" t="s">
        <v>620</v>
      </c>
      <c r="D10503" t="s">
        <v>621</v>
      </c>
      <c r="E10503">
        <v>0</v>
      </c>
      <c r="F10503" t="s">
        <v>36</v>
      </c>
      <c r="G10503">
        <v>0</v>
      </c>
      <c r="H10503">
        <v>0</v>
      </c>
      <c r="I10503">
        <v>0.22775999999999999</v>
      </c>
    </row>
    <row r="10504" spans="1:9" x14ac:dyDescent="0.25">
      <c r="A10504">
        <v>2320050673</v>
      </c>
      <c r="B10504" t="s">
        <v>2779</v>
      </c>
      <c r="C10504" t="s">
        <v>130</v>
      </c>
      <c r="D10504" t="s">
        <v>131</v>
      </c>
      <c r="E10504" s="1">
        <v>1424</v>
      </c>
      <c r="F10504" t="s">
        <v>36</v>
      </c>
      <c r="G10504">
        <v>0</v>
      </c>
      <c r="H10504">
        <v>0</v>
      </c>
      <c r="I10504">
        <v>0.33592699999999998</v>
      </c>
    </row>
    <row r="10505" spans="1:9" x14ac:dyDescent="0.25">
      <c r="A10505">
        <v>2320050679</v>
      </c>
      <c r="B10505" t="s">
        <v>2780</v>
      </c>
      <c r="C10505" t="s">
        <v>130</v>
      </c>
      <c r="D10505" t="s">
        <v>131</v>
      </c>
      <c r="E10505" s="1">
        <v>1389</v>
      </c>
      <c r="F10505" t="s">
        <v>36</v>
      </c>
      <c r="G10505">
        <v>0</v>
      </c>
      <c r="H10505">
        <v>0</v>
      </c>
      <c r="I10505">
        <v>0.317718</v>
      </c>
    </row>
    <row r="10506" spans="1:9" x14ac:dyDescent="0.25">
      <c r="A10506">
        <v>2320050685</v>
      </c>
      <c r="B10506" t="s">
        <v>2781</v>
      </c>
      <c r="C10506" t="s">
        <v>8708</v>
      </c>
      <c r="D10506" t="s">
        <v>8709</v>
      </c>
      <c r="E10506">
        <v>0</v>
      </c>
      <c r="F10506" t="s">
        <v>36</v>
      </c>
      <c r="G10506">
        <v>0</v>
      </c>
      <c r="H10506">
        <v>0</v>
      </c>
      <c r="I10506">
        <v>0.28233900000000001</v>
      </c>
    </row>
    <row r="10507" spans="1:9" x14ac:dyDescent="0.25">
      <c r="A10507">
        <v>2320050685</v>
      </c>
      <c r="B10507" t="s">
        <v>2781</v>
      </c>
      <c r="C10507" t="s">
        <v>8706</v>
      </c>
      <c r="D10507" t="s">
        <v>8707</v>
      </c>
      <c r="E10507">
        <v>0</v>
      </c>
      <c r="F10507" t="s">
        <v>36</v>
      </c>
      <c r="G10507">
        <v>0</v>
      </c>
      <c r="H10507">
        <v>0</v>
      </c>
      <c r="I10507">
        <v>0.28233900000000001</v>
      </c>
    </row>
    <row r="10508" spans="1:9" x14ac:dyDescent="0.25">
      <c r="A10508">
        <v>2320050685</v>
      </c>
      <c r="B10508" t="s">
        <v>2781</v>
      </c>
      <c r="C10508" t="s">
        <v>130</v>
      </c>
      <c r="D10508" t="s">
        <v>131</v>
      </c>
      <c r="E10508">
        <v>154</v>
      </c>
      <c r="F10508" t="s">
        <v>36</v>
      </c>
      <c r="G10508">
        <v>0</v>
      </c>
      <c r="H10508">
        <v>0</v>
      </c>
      <c r="I10508">
        <v>0.28629900000000003</v>
      </c>
    </row>
    <row r="10509" spans="1:9" x14ac:dyDescent="0.25">
      <c r="A10509">
        <v>2320050685</v>
      </c>
      <c r="B10509" t="s">
        <v>2781</v>
      </c>
      <c r="C10509" t="s">
        <v>126</v>
      </c>
      <c r="D10509" t="s">
        <v>127</v>
      </c>
      <c r="E10509" s="1">
        <v>3956</v>
      </c>
      <c r="F10509" t="s">
        <v>36</v>
      </c>
      <c r="G10509">
        <v>0</v>
      </c>
      <c r="H10509">
        <v>0</v>
      </c>
      <c r="I10509">
        <v>0.323986</v>
      </c>
    </row>
    <row r="10510" spans="1:9" x14ac:dyDescent="0.25">
      <c r="A10510">
        <v>2320050685</v>
      </c>
      <c r="B10510" t="s">
        <v>2781</v>
      </c>
      <c r="C10510" t="s">
        <v>142</v>
      </c>
      <c r="D10510" t="s">
        <v>143</v>
      </c>
      <c r="E10510">
        <v>0</v>
      </c>
      <c r="F10510" t="s">
        <v>36</v>
      </c>
      <c r="G10510">
        <v>0</v>
      </c>
      <c r="H10510">
        <v>0</v>
      </c>
      <c r="I10510">
        <v>0.28629599999999999</v>
      </c>
    </row>
    <row r="10511" spans="1:9" x14ac:dyDescent="0.25">
      <c r="A10511">
        <v>2320050685</v>
      </c>
      <c r="B10511" t="s">
        <v>2781</v>
      </c>
      <c r="C10511" t="s">
        <v>518</v>
      </c>
      <c r="D10511" t="s">
        <v>519</v>
      </c>
      <c r="E10511">
        <v>0</v>
      </c>
      <c r="F10511" t="s">
        <v>36</v>
      </c>
      <c r="G10511">
        <v>0</v>
      </c>
      <c r="H10511">
        <v>0</v>
      </c>
      <c r="I10511">
        <v>0.28233900000000001</v>
      </c>
    </row>
    <row r="10512" spans="1:9" x14ac:dyDescent="0.25">
      <c r="A10512">
        <v>2320050694</v>
      </c>
      <c r="B10512" t="s">
        <v>6869</v>
      </c>
      <c r="C10512" t="s">
        <v>8706</v>
      </c>
      <c r="D10512" t="s">
        <v>8707</v>
      </c>
      <c r="E10512" s="1">
        <v>7406</v>
      </c>
      <c r="F10512" t="s">
        <v>36</v>
      </c>
      <c r="G10512">
        <v>0</v>
      </c>
      <c r="H10512">
        <v>0</v>
      </c>
      <c r="I10512">
        <v>0.61125200000000002</v>
      </c>
    </row>
    <row r="10513" spans="1:9" x14ac:dyDescent="0.25">
      <c r="A10513">
        <v>2320050697</v>
      </c>
      <c r="B10513" t="s">
        <v>2782</v>
      </c>
      <c r="C10513" t="s">
        <v>8708</v>
      </c>
      <c r="D10513" t="s">
        <v>8709</v>
      </c>
      <c r="E10513">
        <v>0</v>
      </c>
      <c r="F10513" t="s">
        <v>36</v>
      </c>
      <c r="G10513">
        <v>0</v>
      </c>
      <c r="H10513">
        <v>0</v>
      </c>
      <c r="I10513">
        <v>0.271509</v>
      </c>
    </row>
    <row r="10514" spans="1:9" x14ac:dyDescent="0.25">
      <c r="A10514">
        <v>2320050697</v>
      </c>
      <c r="B10514" t="s">
        <v>2782</v>
      </c>
      <c r="C10514" t="s">
        <v>8706</v>
      </c>
      <c r="D10514" t="s">
        <v>8707</v>
      </c>
      <c r="E10514">
        <v>0</v>
      </c>
      <c r="F10514" t="s">
        <v>36</v>
      </c>
      <c r="G10514" s="1">
        <v>5000</v>
      </c>
      <c r="H10514">
        <v>0</v>
      </c>
      <c r="I10514">
        <v>0.271509</v>
      </c>
    </row>
    <row r="10515" spans="1:9" x14ac:dyDescent="0.25">
      <c r="A10515">
        <v>2320050697</v>
      </c>
      <c r="B10515" t="s">
        <v>2782</v>
      </c>
      <c r="C10515" t="s">
        <v>130</v>
      </c>
      <c r="D10515" t="s">
        <v>131</v>
      </c>
      <c r="E10515" s="1">
        <v>1900</v>
      </c>
      <c r="F10515" t="s">
        <v>36</v>
      </c>
      <c r="G10515">
        <v>0</v>
      </c>
      <c r="H10515" s="1">
        <v>5000</v>
      </c>
      <c r="I10515">
        <v>0.271511</v>
      </c>
    </row>
    <row r="10516" spans="1:9" x14ac:dyDescent="0.25">
      <c r="A10516">
        <v>2320050697</v>
      </c>
      <c r="B10516" t="s">
        <v>2782</v>
      </c>
      <c r="C10516" t="s">
        <v>126</v>
      </c>
      <c r="D10516" t="s">
        <v>127</v>
      </c>
      <c r="E10516" s="1">
        <v>2000</v>
      </c>
      <c r="F10516" t="s">
        <v>36</v>
      </c>
      <c r="G10516">
        <v>0</v>
      </c>
      <c r="H10516">
        <v>0</v>
      </c>
      <c r="I10516">
        <v>0.77181999999999995</v>
      </c>
    </row>
    <row r="10517" spans="1:9" x14ac:dyDescent="0.25">
      <c r="A10517">
        <v>2320050697</v>
      </c>
      <c r="B10517" t="s">
        <v>2782</v>
      </c>
      <c r="C10517" t="s">
        <v>142</v>
      </c>
      <c r="D10517" t="s">
        <v>143</v>
      </c>
      <c r="E10517">
        <v>0</v>
      </c>
      <c r="F10517" t="s">
        <v>36</v>
      </c>
      <c r="G10517">
        <v>0</v>
      </c>
      <c r="H10517">
        <v>0</v>
      </c>
      <c r="I10517">
        <v>0.27150000000000002</v>
      </c>
    </row>
    <row r="10518" spans="1:9" x14ac:dyDescent="0.25">
      <c r="A10518">
        <v>2320050697</v>
      </c>
      <c r="B10518" t="s">
        <v>2782</v>
      </c>
      <c r="C10518" t="s">
        <v>518</v>
      </c>
      <c r="D10518" t="s">
        <v>519</v>
      </c>
      <c r="E10518">
        <v>0</v>
      </c>
      <c r="F10518" t="s">
        <v>36</v>
      </c>
      <c r="G10518">
        <v>0</v>
      </c>
      <c r="H10518">
        <v>0</v>
      </c>
      <c r="I10518">
        <v>0.271509</v>
      </c>
    </row>
    <row r="10519" spans="1:9" x14ac:dyDescent="0.25">
      <c r="A10519">
        <v>2320050697</v>
      </c>
      <c r="B10519" t="s">
        <v>2782</v>
      </c>
      <c r="C10519" t="s">
        <v>620</v>
      </c>
      <c r="D10519" t="s">
        <v>621</v>
      </c>
      <c r="E10519">
        <v>0</v>
      </c>
      <c r="F10519" t="s">
        <v>36</v>
      </c>
      <c r="G10519">
        <v>0</v>
      </c>
      <c r="H10519">
        <v>0</v>
      </c>
      <c r="I10519">
        <v>0.271509</v>
      </c>
    </row>
    <row r="10520" spans="1:9" x14ac:dyDescent="0.25">
      <c r="A10520">
        <v>2320050698</v>
      </c>
      <c r="B10520" t="s">
        <v>6870</v>
      </c>
      <c r="C10520" t="s">
        <v>8706</v>
      </c>
      <c r="D10520" t="s">
        <v>8707</v>
      </c>
      <c r="E10520" s="1">
        <v>2261</v>
      </c>
      <c r="F10520" t="s">
        <v>36</v>
      </c>
      <c r="G10520">
        <v>0</v>
      </c>
      <c r="H10520">
        <v>0</v>
      </c>
      <c r="I10520">
        <v>0.30785499999999999</v>
      </c>
    </row>
    <row r="10521" spans="1:9" x14ac:dyDescent="0.25">
      <c r="A10521">
        <v>2320050712</v>
      </c>
      <c r="B10521" t="s">
        <v>6871</v>
      </c>
      <c r="C10521" t="s">
        <v>8706</v>
      </c>
      <c r="D10521" t="s">
        <v>8707</v>
      </c>
      <c r="E10521" s="1">
        <v>8110</v>
      </c>
      <c r="F10521" t="s">
        <v>36</v>
      </c>
      <c r="G10521">
        <v>0</v>
      </c>
      <c r="H10521">
        <v>0</v>
      </c>
      <c r="I10521">
        <v>0.12360699999999999</v>
      </c>
    </row>
    <row r="10522" spans="1:9" x14ac:dyDescent="0.25">
      <c r="A10522">
        <v>2320050713</v>
      </c>
      <c r="B10522" t="s">
        <v>6872</v>
      </c>
      <c r="C10522" t="s">
        <v>8706</v>
      </c>
      <c r="D10522" t="s">
        <v>8707</v>
      </c>
      <c r="E10522" s="1">
        <v>7300</v>
      </c>
      <c r="F10522" t="s">
        <v>36</v>
      </c>
      <c r="G10522">
        <v>0</v>
      </c>
      <c r="H10522">
        <v>0</v>
      </c>
      <c r="I10522">
        <v>0.19420499999999999</v>
      </c>
    </row>
    <row r="10523" spans="1:9" x14ac:dyDescent="0.25">
      <c r="A10523">
        <v>2320050716</v>
      </c>
      <c r="B10523" t="s">
        <v>2783</v>
      </c>
      <c r="C10523" t="s">
        <v>130</v>
      </c>
      <c r="D10523" t="s">
        <v>131</v>
      </c>
      <c r="E10523" s="1">
        <v>2750</v>
      </c>
      <c r="F10523" t="s">
        <v>36</v>
      </c>
      <c r="G10523">
        <v>0</v>
      </c>
      <c r="H10523">
        <v>0</v>
      </c>
      <c r="I10523">
        <v>0.36313499999999999</v>
      </c>
    </row>
    <row r="10524" spans="1:9" x14ac:dyDescent="0.25">
      <c r="A10524">
        <v>2320050720</v>
      </c>
      <c r="B10524" t="s">
        <v>2784</v>
      </c>
      <c r="C10524" t="s">
        <v>130</v>
      </c>
      <c r="D10524" t="s">
        <v>131</v>
      </c>
      <c r="E10524">
        <v>239</v>
      </c>
      <c r="F10524" t="s">
        <v>36</v>
      </c>
      <c r="G10524">
        <v>0</v>
      </c>
      <c r="H10524">
        <v>0</v>
      </c>
      <c r="I10524">
        <v>7.4979000000000004E-2</v>
      </c>
    </row>
    <row r="10525" spans="1:9" x14ac:dyDescent="0.25">
      <c r="A10525">
        <v>2320050720</v>
      </c>
      <c r="B10525" t="s">
        <v>2784</v>
      </c>
      <c r="C10525" t="s">
        <v>126</v>
      </c>
      <c r="D10525" t="s">
        <v>127</v>
      </c>
      <c r="E10525" s="1">
        <v>7765</v>
      </c>
      <c r="F10525" t="s">
        <v>36</v>
      </c>
      <c r="G10525">
        <v>0</v>
      </c>
      <c r="H10525">
        <v>0</v>
      </c>
      <c r="I10525">
        <v>7.4980000000000005E-2</v>
      </c>
    </row>
    <row r="10526" spans="1:9" x14ac:dyDescent="0.25">
      <c r="A10526">
        <v>2320050734</v>
      </c>
      <c r="B10526" t="s">
        <v>6873</v>
      </c>
      <c r="C10526" t="s">
        <v>8706</v>
      </c>
      <c r="D10526" t="s">
        <v>8707</v>
      </c>
      <c r="E10526" s="1">
        <v>1153</v>
      </c>
      <c r="F10526" t="s">
        <v>36</v>
      </c>
      <c r="G10526">
        <v>0</v>
      </c>
      <c r="H10526">
        <v>0</v>
      </c>
      <c r="I10526">
        <v>0.17496999999999999</v>
      </c>
    </row>
    <row r="10527" spans="1:9" x14ac:dyDescent="0.25">
      <c r="A10527">
        <v>2320050735</v>
      </c>
      <c r="B10527" t="s">
        <v>6874</v>
      </c>
      <c r="C10527" t="s">
        <v>8706</v>
      </c>
      <c r="D10527" t="s">
        <v>8707</v>
      </c>
      <c r="E10527" s="1">
        <v>2965</v>
      </c>
      <c r="F10527" t="s">
        <v>36</v>
      </c>
      <c r="G10527">
        <v>0</v>
      </c>
      <c r="H10527">
        <v>0</v>
      </c>
      <c r="I10527">
        <v>0.150007</v>
      </c>
    </row>
    <row r="10528" spans="1:9" x14ac:dyDescent="0.25">
      <c r="A10528">
        <v>2320050736</v>
      </c>
      <c r="B10528" t="s">
        <v>2785</v>
      </c>
      <c r="C10528" t="s">
        <v>8708</v>
      </c>
      <c r="D10528" t="s">
        <v>8709</v>
      </c>
      <c r="E10528">
        <v>0</v>
      </c>
      <c r="F10528" t="s">
        <v>36</v>
      </c>
      <c r="G10528">
        <v>0</v>
      </c>
      <c r="H10528">
        <v>0</v>
      </c>
      <c r="I10528">
        <v>0.51588999999999996</v>
      </c>
    </row>
    <row r="10529" spans="1:9" x14ac:dyDescent="0.25">
      <c r="A10529">
        <v>2320050736</v>
      </c>
      <c r="B10529" t="s">
        <v>2785</v>
      </c>
      <c r="C10529" t="s">
        <v>8710</v>
      </c>
      <c r="D10529" t="s">
        <v>8711</v>
      </c>
      <c r="E10529">
        <v>0</v>
      </c>
      <c r="F10529" t="s">
        <v>36</v>
      </c>
      <c r="G10529">
        <v>0</v>
      </c>
      <c r="H10529">
        <v>0</v>
      </c>
      <c r="I10529">
        <v>0.51434000000000002</v>
      </c>
    </row>
    <row r="10530" spans="1:9" x14ac:dyDescent="0.25">
      <c r="A10530">
        <v>2320050736</v>
      </c>
      <c r="B10530" t="s">
        <v>2785</v>
      </c>
      <c r="C10530" t="s">
        <v>8706</v>
      </c>
      <c r="D10530" t="s">
        <v>8707</v>
      </c>
      <c r="E10530">
        <v>113</v>
      </c>
      <c r="F10530" t="s">
        <v>36</v>
      </c>
      <c r="G10530">
        <v>0</v>
      </c>
      <c r="H10530">
        <v>0</v>
      </c>
      <c r="I10530">
        <v>0.51433600000000002</v>
      </c>
    </row>
    <row r="10531" spans="1:9" x14ac:dyDescent="0.25">
      <c r="A10531">
        <v>2320050736</v>
      </c>
      <c r="B10531" t="s">
        <v>2785</v>
      </c>
      <c r="C10531" t="s">
        <v>130</v>
      </c>
      <c r="D10531" t="s">
        <v>131</v>
      </c>
      <c r="E10531" s="1">
        <v>8575</v>
      </c>
      <c r="F10531" t="s">
        <v>36</v>
      </c>
      <c r="G10531">
        <v>0</v>
      </c>
      <c r="H10531">
        <v>0</v>
      </c>
      <c r="I10531">
        <v>0.51433700000000004</v>
      </c>
    </row>
    <row r="10532" spans="1:9" x14ac:dyDescent="0.25">
      <c r="A10532">
        <v>2320050736</v>
      </c>
      <c r="B10532" t="s">
        <v>2785</v>
      </c>
      <c r="C10532" t="s">
        <v>518</v>
      </c>
      <c r="D10532" t="s">
        <v>519</v>
      </c>
      <c r="E10532">
        <v>0</v>
      </c>
      <c r="F10532" t="s">
        <v>36</v>
      </c>
      <c r="G10532">
        <v>0</v>
      </c>
      <c r="H10532">
        <v>0</v>
      </c>
      <c r="I10532">
        <v>0.51588999999999996</v>
      </c>
    </row>
    <row r="10533" spans="1:9" x14ac:dyDescent="0.25">
      <c r="A10533">
        <v>2320050736</v>
      </c>
      <c r="B10533" t="s">
        <v>2785</v>
      </c>
      <c r="C10533" t="s">
        <v>139</v>
      </c>
      <c r="D10533" t="s">
        <v>140</v>
      </c>
      <c r="E10533">
        <v>0</v>
      </c>
      <c r="F10533" t="s">
        <v>36</v>
      </c>
      <c r="G10533">
        <v>0</v>
      </c>
      <c r="H10533">
        <v>0</v>
      </c>
      <c r="I10533">
        <v>0.51434000000000002</v>
      </c>
    </row>
    <row r="10534" spans="1:9" x14ac:dyDescent="0.25">
      <c r="A10534">
        <v>2320050737</v>
      </c>
      <c r="B10534" t="s">
        <v>6875</v>
      </c>
      <c r="C10534" t="s">
        <v>8708</v>
      </c>
      <c r="D10534" t="s">
        <v>8709</v>
      </c>
      <c r="E10534">
        <v>0</v>
      </c>
      <c r="F10534" t="s">
        <v>36</v>
      </c>
      <c r="G10534">
        <v>0</v>
      </c>
      <c r="H10534">
        <v>0</v>
      </c>
      <c r="I10534">
        <v>0.94762100000000005</v>
      </c>
    </row>
    <row r="10535" spans="1:9" x14ac:dyDescent="0.25">
      <c r="A10535">
        <v>2320050737</v>
      </c>
      <c r="B10535" t="s">
        <v>6875</v>
      </c>
      <c r="C10535" t="s">
        <v>8706</v>
      </c>
      <c r="D10535" t="s">
        <v>8707</v>
      </c>
      <c r="E10535">
        <v>0</v>
      </c>
      <c r="F10535" t="s">
        <v>36</v>
      </c>
      <c r="G10535">
        <v>0</v>
      </c>
      <c r="H10535">
        <v>0</v>
      </c>
      <c r="I10535">
        <v>0.94762100000000005</v>
      </c>
    </row>
    <row r="10536" spans="1:9" x14ac:dyDescent="0.25">
      <c r="A10536">
        <v>2320050737</v>
      </c>
      <c r="B10536" t="s">
        <v>6875</v>
      </c>
      <c r="C10536" t="s">
        <v>130</v>
      </c>
      <c r="D10536" t="s">
        <v>131</v>
      </c>
      <c r="E10536">
        <v>590</v>
      </c>
      <c r="F10536" t="s">
        <v>36</v>
      </c>
      <c r="G10536">
        <v>0</v>
      </c>
      <c r="H10536">
        <v>0</v>
      </c>
      <c r="I10536">
        <v>0.96925399999999995</v>
      </c>
    </row>
    <row r="10537" spans="1:9" x14ac:dyDescent="0.25">
      <c r="A10537">
        <v>2320050737</v>
      </c>
      <c r="B10537" t="s">
        <v>6875</v>
      </c>
      <c r="C10537" t="s">
        <v>142</v>
      </c>
      <c r="D10537" t="s">
        <v>143</v>
      </c>
      <c r="E10537">
        <v>0</v>
      </c>
      <c r="F10537" t="s">
        <v>36</v>
      </c>
      <c r="G10537">
        <v>0</v>
      </c>
      <c r="H10537">
        <v>0</v>
      </c>
      <c r="I10537">
        <v>0.96923999999999999</v>
      </c>
    </row>
    <row r="10538" spans="1:9" x14ac:dyDescent="0.25">
      <c r="A10538">
        <v>2320050737</v>
      </c>
      <c r="B10538" t="s">
        <v>6875</v>
      </c>
      <c r="C10538" t="s">
        <v>518</v>
      </c>
      <c r="D10538" t="s">
        <v>519</v>
      </c>
      <c r="E10538">
        <v>0</v>
      </c>
      <c r="F10538" t="s">
        <v>36</v>
      </c>
      <c r="G10538">
        <v>0</v>
      </c>
      <c r="H10538">
        <v>0</v>
      </c>
      <c r="I10538">
        <v>0.94762100000000005</v>
      </c>
    </row>
    <row r="10539" spans="1:9" x14ac:dyDescent="0.25">
      <c r="A10539">
        <v>2320050737</v>
      </c>
      <c r="B10539" t="s">
        <v>6875</v>
      </c>
      <c r="C10539" t="s">
        <v>620</v>
      </c>
      <c r="D10539" t="s">
        <v>621</v>
      </c>
      <c r="E10539">
        <v>0</v>
      </c>
      <c r="F10539" t="s">
        <v>36</v>
      </c>
      <c r="G10539">
        <v>0</v>
      </c>
      <c r="H10539">
        <v>0</v>
      </c>
      <c r="I10539">
        <v>0.94762100000000005</v>
      </c>
    </row>
    <row r="10540" spans="1:9" x14ac:dyDescent="0.25">
      <c r="A10540">
        <v>2320050738</v>
      </c>
      <c r="B10540" t="s">
        <v>6876</v>
      </c>
      <c r="C10540" t="s">
        <v>8708</v>
      </c>
      <c r="D10540" t="s">
        <v>8709</v>
      </c>
      <c r="E10540">
        <v>0</v>
      </c>
      <c r="F10540" t="s">
        <v>36</v>
      </c>
      <c r="G10540">
        <v>0</v>
      </c>
      <c r="H10540">
        <v>0</v>
      </c>
      <c r="I10540">
        <v>1.2601260000000001</v>
      </c>
    </row>
    <row r="10541" spans="1:9" x14ac:dyDescent="0.25">
      <c r="A10541">
        <v>2320050738</v>
      </c>
      <c r="B10541" t="s">
        <v>6876</v>
      </c>
      <c r="C10541" t="s">
        <v>8706</v>
      </c>
      <c r="D10541" t="s">
        <v>8707</v>
      </c>
      <c r="E10541">
        <v>0</v>
      </c>
      <c r="F10541" t="s">
        <v>36</v>
      </c>
      <c r="G10541">
        <v>0</v>
      </c>
      <c r="H10541">
        <v>0</v>
      </c>
      <c r="I10541">
        <v>1.2601260000000001</v>
      </c>
    </row>
    <row r="10542" spans="1:9" x14ac:dyDescent="0.25">
      <c r="A10542">
        <v>2320050738</v>
      </c>
      <c r="B10542" t="s">
        <v>6876</v>
      </c>
      <c r="C10542" t="s">
        <v>130</v>
      </c>
      <c r="D10542" t="s">
        <v>131</v>
      </c>
      <c r="E10542" s="1">
        <v>1731</v>
      </c>
      <c r="F10542" t="s">
        <v>36</v>
      </c>
      <c r="G10542">
        <v>0</v>
      </c>
      <c r="H10542">
        <v>0</v>
      </c>
      <c r="I10542">
        <v>1.2569729999999999</v>
      </c>
    </row>
    <row r="10543" spans="1:9" x14ac:dyDescent="0.25">
      <c r="A10543">
        <v>2320050738</v>
      </c>
      <c r="B10543" t="s">
        <v>6876</v>
      </c>
      <c r="C10543" t="s">
        <v>142</v>
      </c>
      <c r="D10543" t="s">
        <v>143</v>
      </c>
      <c r="E10543">
        <v>0</v>
      </c>
      <c r="F10543" t="s">
        <v>36</v>
      </c>
      <c r="G10543">
        <v>0</v>
      </c>
      <c r="H10543">
        <v>0</v>
      </c>
      <c r="I10543">
        <v>1.257083</v>
      </c>
    </row>
    <row r="10544" spans="1:9" x14ac:dyDescent="0.25">
      <c r="A10544">
        <v>2320050738</v>
      </c>
      <c r="B10544" t="s">
        <v>6876</v>
      </c>
      <c r="C10544" t="s">
        <v>518</v>
      </c>
      <c r="D10544" t="s">
        <v>519</v>
      </c>
      <c r="E10544">
        <v>0</v>
      </c>
      <c r="F10544" t="s">
        <v>36</v>
      </c>
      <c r="G10544">
        <v>0</v>
      </c>
      <c r="H10544">
        <v>0</v>
      </c>
      <c r="I10544">
        <v>1.2601260000000001</v>
      </c>
    </row>
    <row r="10545" spans="1:9" x14ac:dyDescent="0.25">
      <c r="A10545">
        <v>2320050738</v>
      </c>
      <c r="B10545" t="s">
        <v>6876</v>
      </c>
      <c r="C10545" t="s">
        <v>620</v>
      </c>
      <c r="D10545" t="s">
        <v>621</v>
      </c>
      <c r="E10545">
        <v>0</v>
      </c>
      <c r="F10545" t="s">
        <v>36</v>
      </c>
      <c r="G10545">
        <v>0</v>
      </c>
      <c r="H10545">
        <v>0</v>
      </c>
      <c r="I10545">
        <v>1.2601260000000001</v>
      </c>
    </row>
    <row r="10546" spans="1:9" x14ac:dyDescent="0.25">
      <c r="A10546">
        <v>2320050739</v>
      </c>
      <c r="B10546" t="s">
        <v>6877</v>
      </c>
      <c r="C10546" t="s">
        <v>8708</v>
      </c>
      <c r="D10546" t="s">
        <v>8709</v>
      </c>
      <c r="E10546">
        <v>0</v>
      </c>
      <c r="F10546" t="s">
        <v>36</v>
      </c>
      <c r="G10546">
        <v>0</v>
      </c>
      <c r="H10546">
        <v>0</v>
      </c>
      <c r="I10546">
        <v>0.54469999999999996</v>
      </c>
    </row>
    <row r="10547" spans="1:9" x14ac:dyDescent="0.25">
      <c r="A10547">
        <v>2320050739</v>
      </c>
      <c r="B10547" t="s">
        <v>6877</v>
      </c>
      <c r="C10547" t="s">
        <v>8706</v>
      </c>
      <c r="D10547" t="s">
        <v>8707</v>
      </c>
      <c r="E10547">
        <v>0</v>
      </c>
      <c r="F10547" t="s">
        <v>36</v>
      </c>
      <c r="G10547">
        <v>0</v>
      </c>
      <c r="H10547">
        <v>0</v>
      </c>
      <c r="I10547">
        <v>0.54469999999999996</v>
      </c>
    </row>
    <row r="10548" spans="1:9" x14ac:dyDescent="0.25">
      <c r="A10548">
        <v>2320050739</v>
      </c>
      <c r="B10548" t="s">
        <v>6877</v>
      </c>
      <c r="C10548" t="s">
        <v>130</v>
      </c>
      <c r="D10548" t="s">
        <v>131</v>
      </c>
      <c r="E10548" s="1">
        <v>2487</v>
      </c>
      <c r="F10548" t="s">
        <v>36</v>
      </c>
      <c r="G10548">
        <v>0</v>
      </c>
      <c r="H10548">
        <v>0</v>
      </c>
      <c r="I10548">
        <v>0.56762800000000002</v>
      </c>
    </row>
    <row r="10549" spans="1:9" x14ac:dyDescent="0.25">
      <c r="A10549">
        <v>2320050739</v>
      </c>
      <c r="B10549" t="s">
        <v>6877</v>
      </c>
      <c r="C10549" t="s">
        <v>142</v>
      </c>
      <c r="D10549" t="s">
        <v>143</v>
      </c>
      <c r="E10549">
        <v>0</v>
      </c>
      <c r="F10549" t="s">
        <v>36</v>
      </c>
      <c r="G10549">
        <v>0</v>
      </c>
      <c r="H10549">
        <v>0</v>
      </c>
      <c r="I10549">
        <v>0.84962599999999999</v>
      </c>
    </row>
    <row r="10550" spans="1:9" x14ac:dyDescent="0.25">
      <c r="A10550">
        <v>2320050739</v>
      </c>
      <c r="B10550" t="s">
        <v>6877</v>
      </c>
      <c r="C10550" t="s">
        <v>518</v>
      </c>
      <c r="D10550" t="s">
        <v>519</v>
      </c>
      <c r="E10550">
        <v>0</v>
      </c>
      <c r="F10550" t="s">
        <v>36</v>
      </c>
      <c r="G10550">
        <v>0</v>
      </c>
      <c r="H10550">
        <v>0</v>
      </c>
      <c r="I10550">
        <v>0.54469999999999996</v>
      </c>
    </row>
    <row r="10551" spans="1:9" x14ac:dyDescent="0.25">
      <c r="A10551">
        <v>2320050739</v>
      </c>
      <c r="B10551" t="s">
        <v>6877</v>
      </c>
      <c r="C10551" t="s">
        <v>620</v>
      </c>
      <c r="D10551" t="s">
        <v>621</v>
      </c>
      <c r="E10551">
        <v>0</v>
      </c>
      <c r="F10551" t="s">
        <v>36</v>
      </c>
      <c r="G10551">
        <v>0</v>
      </c>
      <c r="H10551">
        <v>0</v>
      </c>
      <c r="I10551">
        <v>0.54469999999999996</v>
      </c>
    </row>
    <row r="10552" spans="1:9" x14ac:dyDescent="0.25">
      <c r="A10552">
        <v>2320050740</v>
      </c>
      <c r="B10552" t="s">
        <v>2789</v>
      </c>
      <c r="C10552" t="s">
        <v>130</v>
      </c>
      <c r="D10552" t="s">
        <v>131</v>
      </c>
      <c r="E10552" s="1">
        <v>3079</v>
      </c>
      <c r="F10552" t="s">
        <v>36</v>
      </c>
      <c r="G10552">
        <v>0</v>
      </c>
      <c r="H10552">
        <v>0</v>
      </c>
      <c r="I10552">
        <v>0.53078599999999998</v>
      </c>
    </row>
    <row r="10553" spans="1:9" x14ac:dyDescent="0.25">
      <c r="A10553">
        <v>2320050744</v>
      </c>
      <c r="B10553" t="s">
        <v>6878</v>
      </c>
      <c r="C10553" t="s">
        <v>8706</v>
      </c>
      <c r="D10553" t="s">
        <v>8707</v>
      </c>
      <c r="E10553">
        <v>820</v>
      </c>
      <c r="F10553" t="s">
        <v>36</v>
      </c>
      <c r="G10553">
        <v>0</v>
      </c>
      <c r="H10553">
        <v>0</v>
      </c>
      <c r="I10553">
        <v>0.37320700000000001</v>
      </c>
    </row>
    <row r="10554" spans="1:9" x14ac:dyDescent="0.25">
      <c r="A10554">
        <v>2320050745</v>
      </c>
      <c r="B10554" t="s">
        <v>2790</v>
      </c>
      <c r="C10554" t="s">
        <v>8708</v>
      </c>
      <c r="D10554" t="s">
        <v>8709</v>
      </c>
      <c r="E10554">
        <v>0</v>
      </c>
      <c r="F10554" t="s">
        <v>36</v>
      </c>
      <c r="G10554">
        <v>0</v>
      </c>
      <c r="H10554">
        <v>0</v>
      </c>
      <c r="I10554">
        <v>0.20094600000000001</v>
      </c>
    </row>
    <row r="10555" spans="1:9" x14ac:dyDescent="0.25">
      <c r="A10555">
        <v>2320050745</v>
      </c>
      <c r="B10555" t="s">
        <v>2790</v>
      </c>
      <c r="C10555" t="s">
        <v>8706</v>
      </c>
      <c r="D10555" t="s">
        <v>8707</v>
      </c>
      <c r="E10555">
        <v>0</v>
      </c>
      <c r="F10555" t="s">
        <v>36</v>
      </c>
      <c r="G10555" s="1">
        <v>38500</v>
      </c>
      <c r="H10555">
        <v>0</v>
      </c>
      <c r="I10555">
        <v>0.20094600000000001</v>
      </c>
    </row>
    <row r="10556" spans="1:9" x14ac:dyDescent="0.25">
      <c r="A10556">
        <v>2320050745</v>
      </c>
      <c r="B10556" t="s">
        <v>2790</v>
      </c>
      <c r="C10556" t="s">
        <v>130</v>
      </c>
      <c r="D10556" t="s">
        <v>131</v>
      </c>
      <c r="E10556" s="1">
        <v>11114</v>
      </c>
      <c r="F10556" t="s">
        <v>36</v>
      </c>
      <c r="G10556">
        <v>0</v>
      </c>
      <c r="H10556" s="1">
        <v>38500</v>
      </c>
      <c r="I10556">
        <v>0.20132800000000001</v>
      </c>
    </row>
    <row r="10557" spans="1:9" x14ac:dyDescent="0.25">
      <c r="A10557">
        <v>2320050745</v>
      </c>
      <c r="B10557" t="s">
        <v>2790</v>
      </c>
      <c r="C10557" t="s">
        <v>126</v>
      </c>
      <c r="D10557" t="s">
        <v>127</v>
      </c>
      <c r="E10557">
        <v>526</v>
      </c>
      <c r="F10557" t="s">
        <v>36</v>
      </c>
      <c r="G10557">
        <v>0</v>
      </c>
      <c r="H10557">
        <v>0</v>
      </c>
      <c r="I10557">
        <v>1.3232699999999999</v>
      </c>
    </row>
    <row r="10558" spans="1:9" x14ac:dyDescent="0.25">
      <c r="A10558">
        <v>2320050745</v>
      </c>
      <c r="B10558" t="s">
        <v>2790</v>
      </c>
      <c r="C10558" t="s">
        <v>142</v>
      </c>
      <c r="D10558" t="s">
        <v>143</v>
      </c>
      <c r="E10558">
        <v>0</v>
      </c>
      <c r="F10558" t="s">
        <v>36</v>
      </c>
      <c r="G10558">
        <v>0</v>
      </c>
      <c r="H10558">
        <v>0</v>
      </c>
      <c r="I10558">
        <v>0.20133000000000001</v>
      </c>
    </row>
    <row r="10559" spans="1:9" x14ac:dyDescent="0.25">
      <c r="A10559">
        <v>2320050745</v>
      </c>
      <c r="B10559" t="s">
        <v>2790</v>
      </c>
      <c r="C10559" t="s">
        <v>518</v>
      </c>
      <c r="D10559" t="s">
        <v>519</v>
      </c>
      <c r="E10559">
        <v>0</v>
      </c>
      <c r="F10559" t="s">
        <v>36</v>
      </c>
      <c r="G10559">
        <v>0</v>
      </c>
      <c r="H10559">
        <v>0</v>
      </c>
      <c r="I10559">
        <v>0.20094600000000001</v>
      </c>
    </row>
    <row r="10560" spans="1:9" x14ac:dyDescent="0.25">
      <c r="A10560">
        <v>2320050745</v>
      </c>
      <c r="B10560" t="s">
        <v>2790</v>
      </c>
      <c r="C10560" t="s">
        <v>620</v>
      </c>
      <c r="D10560" t="s">
        <v>621</v>
      </c>
      <c r="E10560">
        <v>0</v>
      </c>
      <c r="F10560" t="s">
        <v>36</v>
      </c>
      <c r="G10560">
        <v>0</v>
      </c>
      <c r="H10560">
        <v>0</v>
      </c>
      <c r="I10560">
        <v>0.201019</v>
      </c>
    </row>
    <row r="10561" spans="1:9" x14ac:dyDescent="0.25">
      <c r="A10561">
        <v>2320050746</v>
      </c>
      <c r="B10561" t="s">
        <v>2791</v>
      </c>
      <c r="C10561" t="s">
        <v>8708</v>
      </c>
      <c r="D10561" t="s">
        <v>8709</v>
      </c>
      <c r="E10561">
        <v>0</v>
      </c>
      <c r="F10561" t="s">
        <v>36</v>
      </c>
      <c r="G10561">
        <v>0</v>
      </c>
      <c r="H10561">
        <v>0</v>
      </c>
      <c r="I10561">
        <v>0.22279299999999999</v>
      </c>
    </row>
    <row r="10562" spans="1:9" x14ac:dyDescent="0.25">
      <c r="A10562">
        <v>2320050746</v>
      </c>
      <c r="B10562" t="s">
        <v>2791</v>
      </c>
      <c r="C10562" t="s">
        <v>8710</v>
      </c>
      <c r="D10562" t="s">
        <v>8711</v>
      </c>
      <c r="E10562">
        <v>0</v>
      </c>
      <c r="F10562" t="s">
        <v>36</v>
      </c>
      <c r="G10562">
        <v>0</v>
      </c>
      <c r="H10562">
        <v>0</v>
      </c>
      <c r="I10562">
        <v>0.22279299999999999</v>
      </c>
    </row>
    <row r="10563" spans="1:9" x14ac:dyDescent="0.25">
      <c r="A10563">
        <v>2320050746</v>
      </c>
      <c r="B10563" t="s">
        <v>2791</v>
      </c>
      <c r="C10563" t="s">
        <v>8706</v>
      </c>
      <c r="D10563" t="s">
        <v>8707</v>
      </c>
      <c r="E10563">
        <v>0</v>
      </c>
      <c r="F10563" t="s">
        <v>36</v>
      </c>
      <c r="G10563">
        <v>0</v>
      </c>
      <c r="H10563">
        <v>0</v>
      </c>
      <c r="I10563">
        <v>0.22279299999999999</v>
      </c>
    </row>
    <row r="10564" spans="1:9" x14ac:dyDescent="0.25">
      <c r="A10564">
        <v>2320050746</v>
      </c>
      <c r="B10564" t="s">
        <v>2791</v>
      </c>
      <c r="C10564" t="s">
        <v>130</v>
      </c>
      <c r="D10564" t="s">
        <v>131</v>
      </c>
      <c r="E10564" s="1">
        <v>9500</v>
      </c>
      <c r="F10564" t="s">
        <v>36</v>
      </c>
      <c r="G10564">
        <v>0</v>
      </c>
      <c r="H10564">
        <v>0</v>
      </c>
      <c r="I10564">
        <v>0.22279299999999999</v>
      </c>
    </row>
    <row r="10565" spans="1:9" x14ac:dyDescent="0.25">
      <c r="A10565">
        <v>2320050746</v>
      </c>
      <c r="B10565" t="s">
        <v>2791</v>
      </c>
      <c r="C10565" t="s">
        <v>518</v>
      </c>
      <c r="D10565" t="s">
        <v>519</v>
      </c>
      <c r="E10565">
        <v>0</v>
      </c>
      <c r="F10565" t="s">
        <v>36</v>
      </c>
      <c r="G10565">
        <v>0</v>
      </c>
      <c r="H10565">
        <v>0</v>
      </c>
      <c r="I10565">
        <v>0.22279299999999999</v>
      </c>
    </row>
    <row r="10566" spans="1:9" x14ac:dyDescent="0.25">
      <c r="A10566">
        <v>2320050747</v>
      </c>
      <c r="B10566" t="s">
        <v>6879</v>
      </c>
      <c r="C10566" t="s">
        <v>8706</v>
      </c>
      <c r="D10566" t="s">
        <v>8707</v>
      </c>
      <c r="E10566" s="1">
        <v>20000</v>
      </c>
      <c r="F10566" t="s">
        <v>36</v>
      </c>
      <c r="G10566">
        <v>0</v>
      </c>
      <c r="H10566">
        <v>0</v>
      </c>
      <c r="I10566">
        <v>0.16094600000000001</v>
      </c>
    </row>
    <row r="10567" spans="1:9" x14ac:dyDescent="0.25">
      <c r="A10567">
        <v>2320050750</v>
      </c>
      <c r="B10567" t="s">
        <v>2792</v>
      </c>
      <c r="C10567" t="s">
        <v>126</v>
      </c>
      <c r="D10567" t="s">
        <v>127</v>
      </c>
      <c r="E10567" s="1">
        <v>5200</v>
      </c>
      <c r="F10567" t="s">
        <v>36</v>
      </c>
      <c r="G10567">
        <v>0</v>
      </c>
      <c r="H10567">
        <v>0</v>
      </c>
      <c r="I10567">
        <v>0.13798299999999999</v>
      </c>
    </row>
    <row r="10568" spans="1:9" x14ac:dyDescent="0.25">
      <c r="A10568">
        <v>2320050751</v>
      </c>
      <c r="B10568" t="s">
        <v>2793</v>
      </c>
      <c r="C10568" t="s">
        <v>126</v>
      </c>
      <c r="D10568" t="s">
        <v>127</v>
      </c>
      <c r="E10568" s="1">
        <v>10222</v>
      </c>
      <c r="F10568" t="s">
        <v>36</v>
      </c>
      <c r="G10568">
        <v>0</v>
      </c>
      <c r="H10568">
        <v>0</v>
      </c>
      <c r="I10568">
        <v>0.344254</v>
      </c>
    </row>
    <row r="10569" spans="1:9" x14ac:dyDescent="0.25">
      <c r="A10569">
        <v>2320050752</v>
      </c>
      <c r="B10569" t="s">
        <v>2794</v>
      </c>
      <c r="C10569" t="s">
        <v>126</v>
      </c>
      <c r="D10569" t="s">
        <v>127</v>
      </c>
      <c r="E10569">
        <v>392</v>
      </c>
      <c r="F10569" t="s">
        <v>36</v>
      </c>
      <c r="G10569">
        <v>0</v>
      </c>
      <c r="H10569">
        <v>0</v>
      </c>
      <c r="I10569">
        <v>0.80563799999999997</v>
      </c>
    </row>
    <row r="10570" spans="1:9" x14ac:dyDescent="0.25">
      <c r="A10570">
        <v>2320050753</v>
      </c>
      <c r="B10570" t="s">
        <v>2795</v>
      </c>
      <c r="C10570" t="s">
        <v>126</v>
      </c>
      <c r="D10570" t="s">
        <v>127</v>
      </c>
      <c r="E10570" s="1">
        <v>3895</v>
      </c>
      <c r="F10570" t="s">
        <v>36</v>
      </c>
      <c r="G10570">
        <v>0</v>
      </c>
      <c r="H10570">
        <v>0</v>
      </c>
      <c r="I10570">
        <v>0.37208999999999998</v>
      </c>
    </row>
    <row r="10571" spans="1:9" x14ac:dyDescent="0.25">
      <c r="A10571">
        <v>2320050754</v>
      </c>
      <c r="B10571" t="s">
        <v>2796</v>
      </c>
      <c r="C10571" t="s">
        <v>8708</v>
      </c>
      <c r="D10571" t="s">
        <v>8709</v>
      </c>
      <c r="E10571">
        <v>0</v>
      </c>
      <c r="F10571" t="s">
        <v>36</v>
      </c>
      <c r="G10571">
        <v>0</v>
      </c>
      <c r="H10571">
        <v>0</v>
      </c>
      <c r="I10571">
        <v>0.182283</v>
      </c>
    </row>
    <row r="10572" spans="1:9" x14ac:dyDescent="0.25">
      <c r="A10572">
        <v>2320050754</v>
      </c>
      <c r="B10572" t="s">
        <v>2796</v>
      </c>
      <c r="C10572" t="s">
        <v>8710</v>
      </c>
      <c r="D10572" t="s">
        <v>8711</v>
      </c>
      <c r="E10572">
        <v>0</v>
      </c>
      <c r="F10572" t="s">
        <v>36</v>
      </c>
      <c r="G10572">
        <v>0</v>
      </c>
      <c r="H10572">
        <v>0</v>
      </c>
      <c r="I10572">
        <v>0.182283</v>
      </c>
    </row>
    <row r="10573" spans="1:9" x14ac:dyDescent="0.25">
      <c r="A10573">
        <v>2320050754</v>
      </c>
      <c r="B10573" t="s">
        <v>2796</v>
      </c>
      <c r="C10573" t="s">
        <v>8706</v>
      </c>
      <c r="D10573" t="s">
        <v>8707</v>
      </c>
      <c r="E10573">
        <v>0</v>
      </c>
      <c r="F10573" t="s">
        <v>36</v>
      </c>
      <c r="G10573">
        <v>0</v>
      </c>
      <c r="H10573">
        <v>0</v>
      </c>
      <c r="I10573">
        <v>0.182283</v>
      </c>
    </row>
    <row r="10574" spans="1:9" x14ac:dyDescent="0.25">
      <c r="A10574">
        <v>2320050754</v>
      </c>
      <c r="B10574" t="s">
        <v>2796</v>
      </c>
      <c r="C10574" t="s">
        <v>130</v>
      </c>
      <c r="D10574" t="s">
        <v>131</v>
      </c>
      <c r="E10574" s="1">
        <v>13071</v>
      </c>
      <c r="F10574" t="s">
        <v>36</v>
      </c>
      <c r="G10574">
        <v>0</v>
      </c>
      <c r="H10574">
        <v>0</v>
      </c>
      <c r="I10574">
        <v>0.19369400000000001</v>
      </c>
    </row>
    <row r="10575" spans="1:9" x14ac:dyDescent="0.25">
      <c r="A10575">
        <v>2320050754</v>
      </c>
      <c r="B10575" t="s">
        <v>2796</v>
      </c>
      <c r="C10575" t="s">
        <v>142</v>
      </c>
      <c r="D10575" t="s">
        <v>143</v>
      </c>
      <c r="E10575">
        <v>0</v>
      </c>
      <c r="F10575" t="s">
        <v>36</v>
      </c>
      <c r="G10575">
        <v>0</v>
      </c>
      <c r="H10575">
        <v>0</v>
      </c>
      <c r="I10575">
        <v>0.19370200000000001</v>
      </c>
    </row>
    <row r="10576" spans="1:9" x14ac:dyDescent="0.25">
      <c r="A10576">
        <v>2320050754</v>
      </c>
      <c r="B10576" t="s">
        <v>2796</v>
      </c>
      <c r="C10576" t="s">
        <v>518</v>
      </c>
      <c r="D10576" t="s">
        <v>519</v>
      </c>
      <c r="E10576">
        <v>0</v>
      </c>
      <c r="F10576" t="s">
        <v>36</v>
      </c>
      <c r="G10576">
        <v>0</v>
      </c>
      <c r="H10576">
        <v>0</v>
      </c>
      <c r="I10576">
        <v>0.182283</v>
      </c>
    </row>
    <row r="10577" spans="1:9" x14ac:dyDescent="0.25">
      <c r="A10577">
        <v>2320050755</v>
      </c>
      <c r="B10577" t="s">
        <v>6880</v>
      </c>
      <c r="C10577" t="s">
        <v>8706</v>
      </c>
      <c r="D10577" t="s">
        <v>8707</v>
      </c>
      <c r="E10577" s="1">
        <v>2317</v>
      </c>
      <c r="F10577" t="s">
        <v>36</v>
      </c>
      <c r="G10577">
        <v>0</v>
      </c>
      <c r="H10577">
        <v>0</v>
      </c>
      <c r="I10577">
        <v>0.416823</v>
      </c>
    </row>
    <row r="10578" spans="1:9" x14ac:dyDescent="0.25">
      <c r="A10578">
        <v>2320050765</v>
      </c>
      <c r="B10578" t="s">
        <v>6881</v>
      </c>
      <c r="C10578" t="s">
        <v>8706</v>
      </c>
      <c r="D10578" t="s">
        <v>8707</v>
      </c>
      <c r="E10578" s="1">
        <v>5690</v>
      </c>
      <c r="F10578" t="s">
        <v>36</v>
      </c>
      <c r="G10578">
        <v>0</v>
      </c>
      <c r="H10578">
        <v>0</v>
      </c>
      <c r="I10578">
        <v>0.266318</v>
      </c>
    </row>
    <row r="10579" spans="1:9" x14ac:dyDescent="0.25">
      <c r="A10579">
        <v>2320050766</v>
      </c>
      <c r="B10579" t="s">
        <v>2797</v>
      </c>
      <c r="C10579" t="s">
        <v>130</v>
      </c>
      <c r="D10579" t="s">
        <v>131</v>
      </c>
      <c r="E10579">
        <v>39</v>
      </c>
      <c r="F10579" t="s">
        <v>36</v>
      </c>
      <c r="G10579">
        <v>0</v>
      </c>
      <c r="H10579">
        <v>0</v>
      </c>
      <c r="I10579">
        <v>0.19820499999999999</v>
      </c>
    </row>
    <row r="10580" spans="1:9" x14ac:dyDescent="0.25">
      <c r="A10580">
        <v>2320050767</v>
      </c>
      <c r="B10580" t="s">
        <v>2798</v>
      </c>
      <c r="C10580" t="s">
        <v>130</v>
      </c>
      <c r="D10580" t="s">
        <v>131</v>
      </c>
      <c r="E10580">
        <v>743</v>
      </c>
      <c r="F10580" t="s">
        <v>36</v>
      </c>
      <c r="G10580">
        <v>0</v>
      </c>
      <c r="H10580">
        <v>0</v>
      </c>
      <c r="I10580">
        <v>0.198183</v>
      </c>
    </row>
    <row r="10581" spans="1:9" x14ac:dyDescent="0.25">
      <c r="A10581">
        <v>2320050768</v>
      </c>
      <c r="B10581" t="s">
        <v>2799</v>
      </c>
      <c r="C10581" t="s">
        <v>130</v>
      </c>
      <c r="D10581" t="s">
        <v>131</v>
      </c>
      <c r="E10581">
        <v>633</v>
      </c>
      <c r="F10581" t="s">
        <v>36</v>
      </c>
      <c r="G10581">
        <v>0</v>
      </c>
      <c r="H10581">
        <v>0</v>
      </c>
      <c r="I10581">
        <v>0.198183</v>
      </c>
    </row>
    <row r="10582" spans="1:9" x14ac:dyDescent="0.25">
      <c r="A10582">
        <v>2320050769</v>
      </c>
      <c r="B10582" t="s">
        <v>6882</v>
      </c>
      <c r="C10582" t="s">
        <v>8706</v>
      </c>
      <c r="D10582" t="s">
        <v>8707</v>
      </c>
      <c r="E10582">
        <v>530</v>
      </c>
      <c r="F10582" t="s">
        <v>36</v>
      </c>
      <c r="G10582">
        <v>0</v>
      </c>
      <c r="H10582">
        <v>0</v>
      </c>
      <c r="I10582">
        <v>1.0012639999999999</v>
      </c>
    </row>
    <row r="10583" spans="1:9" x14ac:dyDescent="0.25">
      <c r="A10583">
        <v>2320050770</v>
      </c>
      <c r="B10583" t="s">
        <v>6883</v>
      </c>
      <c r="C10583" t="s">
        <v>8706</v>
      </c>
      <c r="D10583" t="s">
        <v>8707</v>
      </c>
      <c r="E10583" s="1">
        <v>62950</v>
      </c>
      <c r="F10583" t="s">
        <v>36</v>
      </c>
      <c r="G10583">
        <v>0</v>
      </c>
      <c r="H10583">
        <v>0</v>
      </c>
      <c r="I10583">
        <v>0.22426399999999999</v>
      </c>
    </row>
    <row r="10584" spans="1:9" x14ac:dyDescent="0.25">
      <c r="A10584">
        <v>2320050771</v>
      </c>
      <c r="B10584" t="s">
        <v>2800</v>
      </c>
      <c r="C10584" t="s">
        <v>130</v>
      </c>
      <c r="D10584" t="s">
        <v>131</v>
      </c>
      <c r="E10584" s="1">
        <v>4727</v>
      </c>
      <c r="F10584" t="s">
        <v>36</v>
      </c>
      <c r="G10584">
        <v>0</v>
      </c>
      <c r="H10584">
        <v>0</v>
      </c>
      <c r="I10584">
        <v>0.237343</v>
      </c>
    </row>
    <row r="10585" spans="1:9" x14ac:dyDescent="0.25">
      <c r="A10585">
        <v>2320050772</v>
      </c>
      <c r="B10585" t="s">
        <v>2801</v>
      </c>
      <c r="C10585" t="s">
        <v>130</v>
      </c>
      <c r="D10585" t="s">
        <v>131</v>
      </c>
      <c r="E10585" s="1">
        <v>2454</v>
      </c>
      <c r="F10585" t="s">
        <v>36</v>
      </c>
      <c r="G10585">
        <v>0</v>
      </c>
      <c r="H10585">
        <v>0</v>
      </c>
      <c r="I10585">
        <v>0.26982899999999999</v>
      </c>
    </row>
    <row r="10586" spans="1:9" x14ac:dyDescent="0.25">
      <c r="A10586">
        <v>2320050773</v>
      </c>
      <c r="B10586" t="s">
        <v>2802</v>
      </c>
      <c r="C10586" t="s">
        <v>126</v>
      </c>
      <c r="D10586" t="s">
        <v>127</v>
      </c>
      <c r="E10586" s="1">
        <v>5085</v>
      </c>
      <c r="F10586" t="s">
        <v>36</v>
      </c>
      <c r="G10586">
        <v>0</v>
      </c>
      <c r="H10586">
        <v>0</v>
      </c>
      <c r="I10586">
        <v>0.38877899999999999</v>
      </c>
    </row>
    <row r="10587" spans="1:9" x14ac:dyDescent="0.25">
      <c r="A10587">
        <v>2320050774</v>
      </c>
      <c r="B10587" t="s">
        <v>2803</v>
      </c>
      <c r="C10587" t="s">
        <v>126</v>
      </c>
      <c r="D10587" t="s">
        <v>127</v>
      </c>
      <c r="E10587" s="1">
        <v>4222</v>
      </c>
      <c r="F10587" t="s">
        <v>36</v>
      </c>
      <c r="G10587">
        <v>0</v>
      </c>
      <c r="H10587">
        <v>0</v>
      </c>
      <c r="I10587">
        <v>0.33026299999999997</v>
      </c>
    </row>
    <row r="10588" spans="1:9" x14ac:dyDescent="0.25">
      <c r="A10588">
        <v>2320050775</v>
      </c>
      <c r="B10588" t="s">
        <v>2804</v>
      </c>
      <c r="C10588" t="s">
        <v>8708</v>
      </c>
      <c r="D10588" t="s">
        <v>8709</v>
      </c>
      <c r="E10588">
        <v>0</v>
      </c>
      <c r="F10588" t="s">
        <v>36</v>
      </c>
      <c r="G10588">
        <v>0</v>
      </c>
      <c r="H10588">
        <v>0</v>
      </c>
      <c r="I10588">
        <v>0.22423299999999999</v>
      </c>
    </row>
    <row r="10589" spans="1:9" x14ac:dyDescent="0.25">
      <c r="A10589">
        <v>2320050775</v>
      </c>
      <c r="B10589" t="s">
        <v>2804</v>
      </c>
      <c r="C10589" t="s">
        <v>8710</v>
      </c>
      <c r="D10589" t="s">
        <v>8711</v>
      </c>
      <c r="E10589">
        <v>0</v>
      </c>
      <c r="F10589" t="s">
        <v>36</v>
      </c>
      <c r="G10589">
        <v>0</v>
      </c>
      <c r="H10589">
        <v>0</v>
      </c>
      <c r="I10589">
        <v>0.22423299999999999</v>
      </c>
    </row>
    <row r="10590" spans="1:9" x14ac:dyDescent="0.25">
      <c r="A10590">
        <v>2320050775</v>
      </c>
      <c r="B10590" t="s">
        <v>2804</v>
      </c>
      <c r="C10590" t="s">
        <v>8706</v>
      </c>
      <c r="D10590" t="s">
        <v>8707</v>
      </c>
      <c r="E10590">
        <v>0</v>
      </c>
      <c r="F10590" t="s">
        <v>36</v>
      </c>
      <c r="G10590">
        <v>0</v>
      </c>
      <c r="H10590">
        <v>0</v>
      </c>
      <c r="I10590">
        <v>0.22423299999999999</v>
      </c>
    </row>
    <row r="10591" spans="1:9" x14ac:dyDescent="0.25">
      <c r="A10591">
        <v>2320050775</v>
      </c>
      <c r="B10591" t="s">
        <v>2804</v>
      </c>
      <c r="C10591" t="s">
        <v>130</v>
      </c>
      <c r="D10591" t="s">
        <v>131</v>
      </c>
      <c r="E10591">
        <v>62</v>
      </c>
      <c r="F10591" t="s">
        <v>36</v>
      </c>
      <c r="G10591">
        <v>0</v>
      </c>
      <c r="H10591">
        <v>0</v>
      </c>
      <c r="I10591">
        <v>0.224194</v>
      </c>
    </row>
    <row r="10592" spans="1:9" x14ac:dyDescent="0.25">
      <c r="A10592">
        <v>2320050775</v>
      </c>
      <c r="B10592" t="s">
        <v>2804</v>
      </c>
      <c r="C10592" t="s">
        <v>126</v>
      </c>
      <c r="D10592" t="s">
        <v>127</v>
      </c>
      <c r="E10592" s="1">
        <v>3121</v>
      </c>
      <c r="F10592" t="s">
        <v>36</v>
      </c>
      <c r="G10592">
        <v>0</v>
      </c>
      <c r="H10592">
        <v>0</v>
      </c>
      <c r="I10592">
        <v>0.38727</v>
      </c>
    </row>
    <row r="10593" spans="1:9" x14ac:dyDescent="0.25">
      <c r="A10593">
        <v>2320050775</v>
      </c>
      <c r="B10593" t="s">
        <v>2804</v>
      </c>
      <c r="C10593" t="s">
        <v>142</v>
      </c>
      <c r="D10593" t="s">
        <v>143</v>
      </c>
      <c r="E10593">
        <v>0</v>
      </c>
      <c r="F10593" t="s">
        <v>36</v>
      </c>
      <c r="G10593">
        <v>0</v>
      </c>
      <c r="H10593">
        <v>0</v>
      </c>
      <c r="I10593">
        <v>0.22418399999999999</v>
      </c>
    </row>
    <row r="10594" spans="1:9" x14ac:dyDescent="0.25">
      <c r="A10594">
        <v>2320050775</v>
      </c>
      <c r="B10594" t="s">
        <v>2804</v>
      </c>
      <c r="C10594" t="s">
        <v>518</v>
      </c>
      <c r="D10594" t="s">
        <v>519</v>
      </c>
      <c r="E10594">
        <v>0</v>
      </c>
      <c r="F10594" t="s">
        <v>36</v>
      </c>
      <c r="G10594">
        <v>0</v>
      </c>
      <c r="H10594">
        <v>0</v>
      </c>
      <c r="I10594">
        <v>0.22423299999999999</v>
      </c>
    </row>
    <row r="10595" spans="1:9" x14ac:dyDescent="0.25">
      <c r="A10595">
        <v>2320050782</v>
      </c>
      <c r="B10595" t="s">
        <v>2805</v>
      </c>
      <c r="C10595" t="s">
        <v>8708</v>
      </c>
      <c r="D10595" t="s">
        <v>8709</v>
      </c>
      <c r="E10595">
        <v>0</v>
      </c>
      <c r="F10595" t="s">
        <v>36</v>
      </c>
      <c r="G10595">
        <v>0</v>
      </c>
      <c r="H10595">
        <v>0</v>
      </c>
      <c r="I10595">
        <v>0.61772700000000003</v>
      </c>
    </row>
    <row r="10596" spans="1:9" x14ac:dyDescent="0.25">
      <c r="A10596">
        <v>2320050782</v>
      </c>
      <c r="B10596" t="s">
        <v>2805</v>
      </c>
      <c r="C10596" t="s">
        <v>8710</v>
      </c>
      <c r="D10596" t="s">
        <v>8711</v>
      </c>
      <c r="E10596">
        <v>0</v>
      </c>
      <c r="F10596" t="s">
        <v>36</v>
      </c>
      <c r="G10596">
        <v>0</v>
      </c>
      <c r="H10596">
        <v>0</v>
      </c>
      <c r="I10596">
        <v>0.617726</v>
      </c>
    </row>
    <row r="10597" spans="1:9" x14ac:dyDescent="0.25">
      <c r="A10597">
        <v>2320050782</v>
      </c>
      <c r="B10597" t="s">
        <v>2805</v>
      </c>
      <c r="C10597" t="s">
        <v>8706</v>
      </c>
      <c r="D10597" t="s">
        <v>8707</v>
      </c>
      <c r="E10597">
        <v>631</v>
      </c>
      <c r="F10597" t="s">
        <v>36</v>
      </c>
      <c r="G10597">
        <v>0</v>
      </c>
      <c r="H10597">
        <v>0</v>
      </c>
      <c r="I10597">
        <v>0.61771799999999999</v>
      </c>
    </row>
    <row r="10598" spans="1:9" x14ac:dyDescent="0.25">
      <c r="A10598">
        <v>2320050782</v>
      </c>
      <c r="B10598" t="s">
        <v>2805</v>
      </c>
      <c r="C10598" t="s">
        <v>130</v>
      </c>
      <c r="D10598" t="s">
        <v>131</v>
      </c>
      <c r="E10598" s="1">
        <v>3450</v>
      </c>
      <c r="F10598" t="s">
        <v>36</v>
      </c>
      <c r="G10598">
        <v>0</v>
      </c>
      <c r="H10598">
        <v>0</v>
      </c>
      <c r="I10598">
        <v>0.61772800000000005</v>
      </c>
    </row>
    <row r="10599" spans="1:9" x14ac:dyDescent="0.25">
      <c r="A10599">
        <v>2320050782</v>
      </c>
      <c r="B10599" t="s">
        <v>2805</v>
      </c>
      <c r="C10599" t="s">
        <v>518</v>
      </c>
      <c r="D10599" t="s">
        <v>519</v>
      </c>
      <c r="E10599">
        <v>0</v>
      </c>
      <c r="F10599" t="s">
        <v>36</v>
      </c>
      <c r="G10599">
        <v>0</v>
      </c>
      <c r="H10599">
        <v>0</v>
      </c>
      <c r="I10599">
        <v>0.61772700000000003</v>
      </c>
    </row>
    <row r="10600" spans="1:9" x14ac:dyDescent="0.25">
      <c r="A10600">
        <v>2320050782</v>
      </c>
      <c r="B10600" t="s">
        <v>2805</v>
      </c>
      <c r="C10600" t="s">
        <v>167</v>
      </c>
      <c r="D10600" t="s">
        <v>168</v>
      </c>
      <c r="E10600">
        <v>360</v>
      </c>
      <c r="F10600" t="s">
        <v>36</v>
      </c>
      <c r="G10600">
        <v>0</v>
      </c>
      <c r="H10600">
        <v>0</v>
      </c>
      <c r="I10600">
        <v>0.626583</v>
      </c>
    </row>
    <row r="10601" spans="1:9" x14ac:dyDescent="0.25">
      <c r="A10601">
        <v>2320050782</v>
      </c>
      <c r="B10601" t="s">
        <v>2805</v>
      </c>
      <c r="C10601" t="s">
        <v>137</v>
      </c>
      <c r="D10601" t="s">
        <v>138</v>
      </c>
      <c r="E10601">
        <v>0</v>
      </c>
      <c r="F10601" t="s">
        <v>36</v>
      </c>
      <c r="G10601">
        <v>0</v>
      </c>
      <c r="H10601">
        <v>0</v>
      </c>
      <c r="I10601">
        <v>0.626583</v>
      </c>
    </row>
    <row r="10602" spans="1:9" x14ac:dyDescent="0.25">
      <c r="A10602">
        <v>2320050782</v>
      </c>
      <c r="B10602" t="s">
        <v>2805</v>
      </c>
      <c r="C10602" t="s">
        <v>139</v>
      </c>
      <c r="D10602" t="s">
        <v>140</v>
      </c>
      <c r="E10602">
        <v>0</v>
      </c>
      <c r="F10602" t="s">
        <v>36</v>
      </c>
      <c r="G10602">
        <v>0</v>
      </c>
      <c r="H10602">
        <v>0</v>
      </c>
      <c r="I10602">
        <v>0.617726</v>
      </c>
    </row>
    <row r="10603" spans="1:9" x14ac:dyDescent="0.25">
      <c r="A10603">
        <v>2320050785</v>
      </c>
      <c r="B10603" t="s">
        <v>6884</v>
      </c>
      <c r="C10603" t="s">
        <v>8706</v>
      </c>
      <c r="D10603" t="s">
        <v>8707</v>
      </c>
      <c r="E10603">
        <v>773</v>
      </c>
      <c r="F10603" t="s">
        <v>36</v>
      </c>
      <c r="G10603">
        <v>0</v>
      </c>
      <c r="H10603">
        <v>0</v>
      </c>
      <c r="I10603">
        <v>0.45425599999999999</v>
      </c>
    </row>
    <row r="10604" spans="1:9" x14ac:dyDescent="0.25">
      <c r="A10604">
        <v>2320050786</v>
      </c>
      <c r="B10604" t="s">
        <v>6885</v>
      </c>
      <c r="C10604" t="s">
        <v>130</v>
      </c>
      <c r="D10604" t="s">
        <v>131</v>
      </c>
      <c r="E10604">
        <v>830</v>
      </c>
      <c r="F10604" t="s">
        <v>36</v>
      </c>
      <c r="G10604">
        <v>0</v>
      </c>
      <c r="H10604">
        <v>0</v>
      </c>
      <c r="I10604">
        <v>0.426205</v>
      </c>
    </row>
    <row r="10605" spans="1:9" x14ac:dyDescent="0.25">
      <c r="A10605">
        <v>2320050787</v>
      </c>
      <c r="B10605" t="s">
        <v>6886</v>
      </c>
      <c r="C10605" t="s">
        <v>130</v>
      </c>
      <c r="D10605" t="s">
        <v>131</v>
      </c>
      <c r="E10605" s="1">
        <v>1110</v>
      </c>
      <c r="F10605" t="s">
        <v>36</v>
      </c>
      <c r="G10605">
        <v>0</v>
      </c>
      <c r="H10605">
        <v>0</v>
      </c>
      <c r="I10605">
        <v>0.409937</v>
      </c>
    </row>
    <row r="10606" spans="1:9" x14ac:dyDescent="0.25">
      <c r="A10606">
        <v>2320050788</v>
      </c>
      <c r="B10606" t="s">
        <v>6887</v>
      </c>
      <c r="C10606" t="s">
        <v>130</v>
      </c>
      <c r="D10606" t="s">
        <v>131</v>
      </c>
      <c r="E10606">
        <v>954</v>
      </c>
      <c r="F10606" t="s">
        <v>36</v>
      </c>
      <c r="G10606">
        <v>0</v>
      </c>
      <c r="H10606">
        <v>0</v>
      </c>
      <c r="I10606">
        <v>0.68507300000000004</v>
      </c>
    </row>
    <row r="10607" spans="1:9" x14ac:dyDescent="0.25">
      <c r="A10607">
        <v>2320050789</v>
      </c>
      <c r="B10607" t="s">
        <v>6888</v>
      </c>
      <c r="C10607" t="s">
        <v>130</v>
      </c>
      <c r="D10607" t="s">
        <v>131</v>
      </c>
      <c r="E10607" s="1">
        <v>1185</v>
      </c>
      <c r="F10607" t="s">
        <v>36</v>
      </c>
      <c r="G10607">
        <v>0</v>
      </c>
      <c r="H10607">
        <v>0</v>
      </c>
      <c r="I10607">
        <v>0.368143</v>
      </c>
    </row>
    <row r="10608" spans="1:9" x14ac:dyDescent="0.25">
      <c r="A10608">
        <v>2320050790</v>
      </c>
      <c r="B10608" t="s">
        <v>6889</v>
      </c>
      <c r="C10608" t="s">
        <v>8706</v>
      </c>
      <c r="D10608" t="s">
        <v>8707</v>
      </c>
      <c r="E10608">
        <v>250</v>
      </c>
      <c r="F10608" t="s">
        <v>36</v>
      </c>
      <c r="G10608">
        <v>0</v>
      </c>
      <c r="H10608">
        <v>0</v>
      </c>
      <c r="I10608">
        <v>0.28908</v>
      </c>
    </row>
    <row r="10609" spans="1:9" x14ac:dyDescent="0.25">
      <c r="A10609">
        <v>2320050800</v>
      </c>
      <c r="B10609" t="s">
        <v>6890</v>
      </c>
      <c r="C10609" t="s">
        <v>130</v>
      </c>
      <c r="D10609" t="s">
        <v>131</v>
      </c>
      <c r="E10609" s="1">
        <v>3827</v>
      </c>
      <c r="F10609" t="s">
        <v>36</v>
      </c>
      <c r="G10609">
        <v>0</v>
      </c>
      <c r="H10609">
        <v>0</v>
      </c>
      <c r="I10609">
        <v>0.99814199999999997</v>
      </c>
    </row>
    <row r="10610" spans="1:9" x14ac:dyDescent="0.25">
      <c r="A10610">
        <v>2320050801</v>
      </c>
      <c r="B10610" t="s">
        <v>6891</v>
      </c>
      <c r="C10610" t="s">
        <v>8706</v>
      </c>
      <c r="D10610" t="s">
        <v>8707</v>
      </c>
      <c r="E10610" s="1">
        <v>1910</v>
      </c>
      <c r="F10610" t="s">
        <v>36</v>
      </c>
      <c r="G10610">
        <v>0</v>
      </c>
      <c r="H10610">
        <v>0</v>
      </c>
      <c r="I10610">
        <v>0.226969</v>
      </c>
    </row>
    <row r="10611" spans="1:9" x14ac:dyDescent="0.25">
      <c r="A10611">
        <v>2320050802</v>
      </c>
      <c r="B10611" t="s">
        <v>2807</v>
      </c>
      <c r="C10611" t="s">
        <v>8708</v>
      </c>
      <c r="D10611" t="s">
        <v>8709</v>
      </c>
      <c r="E10611">
        <v>0</v>
      </c>
      <c r="F10611" t="s">
        <v>36</v>
      </c>
      <c r="G10611">
        <v>0</v>
      </c>
      <c r="H10611">
        <v>0</v>
      </c>
      <c r="I10611">
        <v>0.13478699999999999</v>
      </c>
    </row>
    <row r="10612" spans="1:9" x14ac:dyDescent="0.25">
      <c r="A10612">
        <v>2320050802</v>
      </c>
      <c r="B10612" t="s">
        <v>2807</v>
      </c>
      <c r="C10612" t="s">
        <v>8706</v>
      </c>
      <c r="D10612" t="s">
        <v>8707</v>
      </c>
      <c r="E10612">
        <v>0</v>
      </c>
      <c r="F10612" t="s">
        <v>36</v>
      </c>
      <c r="G10612">
        <v>0</v>
      </c>
      <c r="H10612">
        <v>0</v>
      </c>
      <c r="I10612">
        <v>0.13478699999999999</v>
      </c>
    </row>
    <row r="10613" spans="1:9" x14ac:dyDescent="0.25">
      <c r="A10613">
        <v>2320050802</v>
      </c>
      <c r="B10613" t="s">
        <v>2807</v>
      </c>
      <c r="C10613" t="s">
        <v>130</v>
      </c>
      <c r="D10613" t="s">
        <v>131</v>
      </c>
      <c r="E10613" s="1">
        <v>11928</v>
      </c>
      <c r="F10613" t="s">
        <v>36</v>
      </c>
      <c r="G10613">
        <v>0</v>
      </c>
      <c r="H10613">
        <v>0</v>
      </c>
      <c r="I10613">
        <v>0.13477500000000001</v>
      </c>
    </row>
    <row r="10614" spans="1:9" x14ac:dyDescent="0.25">
      <c r="A10614">
        <v>2320050802</v>
      </c>
      <c r="B10614" t="s">
        <v>2807</v>
      </c>
      <c r="C10614" t="s">
        <v>142</v>
      </c>
      <c r="D10614" t="s">
        <v>143</v>
      </c>
      <c r="E10614">
        <v>0</v>
      </c>
      <c r="F10614" t="s">
        <v>36</v>
      </c>
      <c r="G10614">
        <v>0</v>
      </c>
      <c r="H10614">
        <v>0</v>
      </c>
      <c r="I10614">
        <v>0.134468</v>
      </c>
    </row>
    <row r="10615" spans="1:9" x14ac:dyDescent="0.25">
      <c r="A10615">
        <v>2320050802</v>
      </c>
      <c r="B10615" t="s">
        <v>2807</v>
      </c>
      <c r="C10615" t="s">
        <v>518</v>
      </c>
      <c r="D10615" t="s">
        <v>519</v>
      </c>
      <c r="E10615">
        <v>0</v>
      </c>
      <c r="F10615" t="s">
        <v>36</v>
      </c>
      <c r="G10615">
        <v>0</v>
      </c>
      <c r="H10615">
        <v>0</v>
      </c>
      <c r="I10615">
        <v>0.13478699999999999</v>
      </c>
    </row>
    <row r="10616" spans="1:9" x14ac:dyDescent="0.25">
      <c r="A10616">
        <v>2320050802</v>
      </c>
      <c r="B10616" t="s">
        <v>2807</v>
      </c>
      <c r="C10616" t="s">
        <v>620</v>
      </c>
      <c r="D10616" t="s">
        <v>621</v>
      </c>
      <c r="E10616">
        <v>0</v>
      </c>
      <c r="F10616" t="s">
        <v>36</v>
      </c>
      <c r="G10616">
        <v>0</v>
      </c>
      <c r="H10616">
        <v>0</v>
      </c>
      <c r="I10616">
        <v>0.13478699999999999</v>
      </c>
    </row>
    <row r="10617" spans="1:9" x14ac:dyDescent="0.25">
      <c r="A10617">
        <v>2320050803</v>
      </c>
      <c r="B10617" t="s">
        <v>2808</v>
      </c>
      <c r="C10617" t="s">
        <v>8708</v>
      </c>
      <c r="D10617" t="s">
        <v>8709</v>
      </c>
      <c r="E10617">
        <v>0</v>
      </c>
      <c r="F10617" t="s">
        <v>36</v>
      </c>
      <c r="G10617">
        <v>0</v>
      </c>
      <c r="H10617">
        <v>0</v>
      </c>
      <c r="I10617">
        <v>0.12870599999999999</v>
      </c>
    </row>
    <row r="10618" spans="1:9" x14ac:dyDescent="0.25">
      <c r="A10618">
        <v>2320050803</v>
      </c>
      <c r="B10618" t="s">
        <v>2808</v>
      </c>
      <c r="C10618" t="s">
        <v>8706</v>
      </c>
      <c r="D10618" t="s">
        <v>8707</v>
      </c>
      <c r="E10618">
        <v>0</v>
      </c>
      <c r="F10618" t="s">
        <v>36</v>
      </c>
      <c r="G10618">
        <v>0</v>
      </c>
      <c r="H10618">
        <v>0</v>
      </c>
      <c r="I10618">
        <v>0.12870599999999999</v>
      </c>
    </row>
    <row r="10619" spans="1:9" x14ac:dyDescent="0.25">
      <c r="A10619">
        <v>2320050803</v>
      </c>
      <c r="B10619" t="s">
        <v>2808</v>
      </c>
      <c r="C10619" t="s">
        <v>130</v>
      </c>
      <c r="D10619" t="s">
        <v>131</v>
      </c>
      <c r="E10619" s="1">
        <v>4624</v>
      </c>
      <c r="F10619" t="s">
        <v>36</v>
      </c>
      <c r="G10619">
        <v>0</v>
      </c>
      <c r="H10619">
        <v>0</v>
      </c>
      <c r="I10619">
        <v>0.13250600000000001</v>
      </c>
    </row>
    <row r="10620" spans="1:9" x14ac:dyDescent="0.25">
      <c r="A10620">
        <v>2320050803</v>
      </c>
      <c r="B10620" t="s">
        <v>2808</v>
      </c>
      <c r="C10620" t="s">
        <v>142</v>
      </c>
      <c r="D10620" t="s">
        <v>143</v>
      </c>
      <c r="E10620">
        <v>0</v>
      </c>
      <c r="F10620" t="s">
        <v>36</v>
      </c>
      <c r="G10620">
        <v>0</v>
      </c>
      <c r="H10620">
        <v>0</v>
      </c>
      <c r="I10620">
        <v>0.13250000000000001</v>
      </c>
    </row>
    <row r="10621" spans="1:9" x14ac:dyDescent="0.25">
      <c r="A10621">
        <v>2320050803</v>
      </c>
      <c r="B10621" t="s">
        <v>2808</v>
      </c>
      <c r="C10621" t="s">
        <v>518</v>
      </c>
      <c r="D10621" t="s">
        <v>519</v>
      </c>
      <c r="E10621">
        <v>0</v>
      </c>
      <c r="F10621" t="s">
        <v>36</v>
      </c>
      <c r="G10621">
        <v>0</v>
      </c>
      <c r="H10621">
        <v>0</v>
      </c>
      <c r="I10621">
        <v>0.12870599999999999</v>
      </c>
    </row>
    <row r="10622" spans="1:9" x14ac:dyDescent="0.25">
      <c r="A10622">
        <v>2320050804</v>
      </c>
      <c r="B10622" t="s">
        <v>2809</v>
      </c>
      <c r="C10622" t="s">
        <v>130</v>
      </c>
      <c r="D10622" t="s">
        <v>131</v>
      </c>
      <c r="E10622">
        <v>565</v>
      </c>
      <c r="F10622" t="s">
        <v>36</v>
      </c>
      <c r="G10622">
        <v>0</v>
      </c>
      <c r="H10622">
        <v>0</v>
      </c>
      <c r="I10622">
        <v>0.45118599999999998</v>
      </c>
    </row>
    <row r="10623" spans="1:9" x14ac:dyDescent="0.25">
      <c r="A10623">
        <v>2320050805</v>
      </c>
      <c r="B10623" t="s">
        <v>2810</v>
      </c>
      <c r="C10623" t="s">
        <v>130</v>
      </c>
      <c r="D10623" t="s">
        <v>131</v>
      </c>
      <c r="E10623">
        <v>921</v>
      </c>
      <c r="F10623" t="s">
        <v>36</v>
      </c>
      <c r="G10623">
        <v>0</v>
      </c>
      <c r="H10623">
        <v>0</v>
      </c>
      <c r="I10623">
        <v>0.30330099999999999</v>
      </c>
    </row>
    <row r="10624" spans="1:9" x14ac:dyDescent="0.25">
      <c r="A10624">
        <v>2320050808</v>
      </c>
      <c r="B10624" t="s">
        <v>2811</v>
      </c>
      <c r="C10624" t="s">
        <v>8708</v>
      </c>
      <c r="D10624" t="s">
        <v>8709</v>
      </c>
      <c r="E10624">
        <v>0</v>
      </c>
      <c r="F10624" t="s">
        <v>36</v>
      </c>
      <c r="G10624">
        <v>0</v>
      </c>
      <c r="H10624">
        <v>0</v>
      </c>
      <c r="I10624">
        <v>0.48553600000000002</v>
      </c>
    </row>
    <row r="10625" spans="1:9" x14ac:dyDescent="0.25">
      <c r="A10625">
        <v>2320050808</v>
      </c>
      <c r="B10625" t="s">
        <v>2811</v>
      </c>
      <c r="C10625" t="s">
        <v>8706</v>
      </c>
      <c r="D10625" t="s">
        <v>8707</v>
      </c>
      <c r="E10625">
        <v>0</v>
      </c>
      <c r="F10625" t="s">
        <v>36</v>
      </c>
      <c r="G10625">
        <v>0</v>
      </c>
      <c r="H10625">
        <v>0</v>
      </c>
      <c r="I10625">
        <v>0.48553600000000002</v>
      </c>
    </row>
    <row r="10626" spans="1:9" x14ac:dyDescent="0.25">
      <c r="A10626">
        <v>2320050808</v>
      </c>
      <c r="B10626" t="s">
        <v>2811</v>
      </c>
      <c r="C10626" t="s">
        <v>130</v>
      </c>
      <c r="D10626" t="s">
        <v>131</v>
      </c>
      <c r="E10626" s="1">
        <v>1698</v>
      </c>
      <c r="F10626" t="s">
        <v>36</v>
      </c>
      <c r="G10626">
        <v>0</v>
      </c>
      <c r="H10626">
        <v>0</v>
      </c>
      <c r="I10626">
        <v>0.620035</v>
      </c>
    </row>
    <row r="10627" spans="1:9" x14ac:dyDescent="0.25">
      <c r="A10627">
        <v>2320050808</v>
      </c>
      <c r="B10627" t="s">
        <v>2811</v>
      </c>
      <c r="C10627" t="s">
        <v>142</v>
      </c>
      <c r="D10627" t="s">
        <v>143</v>
      </c>
      <c r="E10627">
        <v>0</v>
      </c>
      <c r="F10627" t="s">
        <v>36</v>
      </c>
      <c r="G10627">
        <v>0</v>
      </c>
      <c r="H10627">
        <v>0</v>
      </c>
      <c r="I10627">
        <v>0.62</v>
      </c>
    </row>
    <row r="10628" spans="1:9" x14ac:dyDescent="0.25">
      <c r="A10628">
        <v>2320050808</v>
      </c>
      <c r="B10628" t="s">
        <v>2811</v>
      </c>
      <c r="C10628" t="s">
        <v>518</v>
      </c>
      <c r="D10628" t="s">
        <v>519</v>
      </c>
      <c r="E10628">
        <v>0</v>
      </c>
      <c r="F10628" t="s">
        <v>36</v>
      </c>
      <c r="G10628">
        <v>0</v>
      </c>
      <c r="H10628">
        <v>0</v>
      </c>
      <c r="I10628">
        <v>0.48553600000000002</v>
      </c>
    </row>
    <row r="10629" spans="1:9" x14ac:dyDescent="0.25">
      <c r="A10629">
        <v>2320050809</v>
      </c>
      <c r="B10629" t="s">
        <v>2812</v>
      </c>
      <c r="C10629" t="s">
        <v>8708</v>
      </c>
      <c r="D10629" t="s">
        <v>8709</v>
      </c>
      <c r="E10629">
        <v>0</v>
      </c>
      <c r="F10629" t="s">
        <v>36</v>
      </c>
      <c r="G10629">
        <v>0</v>
      </c>
      <c r="H10629">
        <v>0</v>
      </c>
      <c r="I10629">
        <v>0.43346000000000001</v>
      </c>
    </row>
    <row r="10630" spans="1:9" x14ac:dyDescent="0.25">
      <c r="A10630">
        <v>2320050809</v>
      </c>
      <c r="B10630" t="s">
        <v>2812</v>
      </c>
      <c r="C10630" t="s">
        <v>8706</v>
      </c>
      <c r="D10630" t="s">
        <v>8707</v>
      </c>
      <c r="E10630">
        <v>0</v>
      </c>
      <c r="F10630" t="s">
        <v>36</v>
      </c>
      <c r="G10630">
        <v>0</v>
      </c>
      <c r="H10630">
        <v>0</v>
      </c>
      <c r="I10630">
        <v>0.43346000000000001</v>
      </c>
    </row>
    <row r="10631" spans="1:9" x14ac:dyDescent="0.25">
      <c r="A10631">
        <v>2320050809</v>
      </c>
      <c r="B10631" t="s">
        <v>2812</v>
      </c>
      <c r="C10631" t="s">
        <v>130</v>
      </c>
      <c r="D10631" t="s">
        <v>131</v>
      </c>
      <c r="E10631" s="1">
        <v>1029.001</v>
      </c>
      <c r="F10631" t="s">
        <v>36</v>
      </c>
      <c r="G10631">
        <v>1E-3</v>
      </c>
      <c r="H10631">
        <v>0</v>
      </c>
      <c r="I10631">
        <v>0.58938699999999999</v>
      </c>
    </row>
    <row r="10632" spans="1:9" x14ac:dyDescent="0.25">
      <c r="A10632">
        <v>2320050809</v>
      </c>
      <c r="B10632" t="s">
        <v>2812</v>
      </c>
      <c r="C10632" t="s">
        <v>142</v>
      </c>
      <c r="D10632" t="s">
        <v>143</v>
      </c>
      <c r="E10632">
        <v>0</v>
      </c>
      <c r="F10632" t="s">
        <v>36</v>
      </c>
      <c r="G10632">
        <v>0</v>
      </c>
      <c r="H10632">
        <v>1E-3</v>
      </c>
      <c r="I10632">
        <v>0.58937300000000004</v>
      </c>
    </row>
    <row r="10633" spans="1:9" x14ac:dyDescent="0.25">
      <c r="A10633">
        <v>2320050809</v>
      </c>
      <c r="B10633" t="s">
        <v>2812</v>
      </c>
      <c r="C10633" t="s">
        <v>518</v>
      </c>
      <c r="D10633" t="s">
        <v>519</v>
      </c>
      <c r="E10633">
        <v>0</v>
      </c>
      <c r="F10633" t="s">
        <v>36</v>
      </c>
      <c r="G10633">
        <v>0</v>
      </c>
      <c r="H10633">
        <v>0</v>
      </c>
      <c r="I10633">
        <v>0.43346000000000001</v>
      </c>
    </row>
    <row r="10634" spans="1:9" x14ac:dyDescent="0.25">
      <c r="A10634">
        <v>2320050810</v>
      </c>
      <c r="B10634" t="s">
        <v>2813</v>
      </c>
      <c r="C10634" t="s">
        <v>130</v>
      </c>
      <c r="D10634" t="s">
        <v>131</v>
      </c>
      <c r="E10634" s="1">
        <v>1000</v>
      </c>
      <c r="F10634" t="s">
        <v>36</v>
      </c>
      <c r="G10634">
        <v>0</v>
      </c>
      <c r="H10634">
        <v>0</v>
      </c>
      <c r="I10634">
        <v>0.25713000000000003</v>
      </c>
    </row>
    <row r="10635" spans="1:9" x14ac:dyDescent="0.25">
      <c r="A10635">
        <v>2320050811</v>
      </c>
      <c r="B10635" t="s">
        <v>2814</v>
      </c>
      <c r="C10635" t="s">
        <v>130</v>
      </c>
      <c r="D10635" t="s">
        <v>131</v>
      </c>
      <c r="E10635" s="1">
        <v>1750</v>
      </c>
      <c r="F10635" t="s">
        <v>36</v>
      </c>
      <c r="G10635">
        <v>0</v>
      </c>
      <c r="H10635">
        <v>0</v>
      </c>
      <c r="I10635">
        <v>0.194274</v>
      </c>
    </row>
    <row r="10636" spans="1:9" x14ac:dyDescent="0.25">
      <c r="A10636">
        <v>2320050817</v>
      </c>
      <c r="B10636" t="s">
        <v>2815</v>
      </c>
      <c r="C10636" t="s">
        <v>130</v>
      </c>
      <c r="D10636" t="s">
        <v>131</v>
      </c>
      <c r="E10636" s="1">
        <v>3181</v>
      </c>
      <c r="F10636" t="s">
        <v>36</v>
      </c>
      <c r="G10636">
        <v>0</v>
      </c>
      <c r="H10636">
        <v>0</v>
      </c>
      <c r="I10636">
        <v>0.38437900000000003</v>
      </c>
    </row>
    <row r="10637" spans="1:9" x14ac:dyDescent="0.25">
      <c r="A10637">
        <v>2320050818</v>
      </c>
      <c r="B10637" t="s">
        <v>32</v>
      </c>
      <c r="C10637" t="s">
        <v>8708</v>
      </c>
      <c r="D10637" t="s">
        <v>8709</v>
      </c>
      <c r="E10637">
        <v>0</v>
      </c>
      <c r="F10637" t="s">
        <v>36</v>
      </c>
      <c r="G10637">
        <v>0</v>
      </c>
      <c r="H10637">
        <v>0</v>
      </c>
      <c r="I10637">
        <v>0.114967</v>
      </c>
    </row>
    <row r="10638" spans="1:9" x14ac:dyDescent="0.25">
      <c r="A10638">
        <v>2320050818</v>
      </c>
      <c r="B10638" t="s">
        <v>32</v>
      </c>
      <c r="C10638" t="s">
        <v>8706</v>
      </c>
      <c r="D10638" t="s">
        <v>8707</v>
      </c>
      <c r="E10638">
        <v>0</v>
      </c>
      <c r="F10638" t="s">
        <v>36</v>
      </c>
      <c r="G10638" s="1">
        <v>38400</v>
      </c>
      <c r="H10638">
        <v>0</v>
      </c>
      <c r="I10638">
        <v>0.114967</v>
      </c>
    </row>
    <row r="10639" spans="1:9" x14ac:dyDescent="0.25">
      <c r="A10639">
        <v>2320050818</v>
      </c>
      <c r="B10639" t="s">
        <v>32</v>
      </c>
      <c r="C10639" t="s">
        <v>130</v>
      </c>
      <c r="D10639" t="s">
        <v>131</v>
      </c>
      <c r="E10639" s="1">
        <v>17547</v>
      </c>
      <c r="F10639" t="s">
        <v>36</v>
      </c>
      <c r="G10639">
        <v>0</v>
      </c>
      <c r="H10639" s="1">
        <v>38400</v>
      </c>
      <c r="I10639">
        <v>0.119057</v>
      </c>
    </row>
    <row r="10640" spans="1:9" x14ac:dyDescent="0.25">
      <c r="A10640">
        <v>2320050818</v>
      </c>
      <c r="B10640" t="s">
        <v>32</v>
      </c>
      <c r="C10640" t="s">
        <v>142</v>
      </c>
      <c r="D10640" t="s">
        <v>143</v>
      </c>
      <c r="E10640">
        <v>0</v>
      </c>
      <c r="F10640" t="s">
        <v>36</v>
      </c>
      <c r="G10640">
        <v>0</v>
      </c>
      <c r="H10640">
        <v>0</v>
      </c>
      <c r="I10640">
        <v>0.11944299999999999</v>
      </c>
    </row>
    <row r="10641" spans="1:9" x14ac:dyDescent="0.25">
      <c r="A10641">
        <v>2320050818</v>
      </c>
      <c r="B10641" t="s">
        <v>32</v>
      </c>
      <c r="C10641" t="s">
        <v>518</v>
      </c>
      <c r="D10641" t="s">
        <v>519</v>
      </c>
      <c r="E10641">
        <v>0</v>
      </c>
      <c r="F10641" t="s">
        <v>36</v>
      </c>
      <c r="G10641">
        <v>0</v>
      </c>
      <c r="H10641">
        <v>0</v>
      </c>
      <c r="I10641">
        <v>0.114967</v>
      </c>
    </row>
    <row r="10642" spans="1:9" x14ac:dyDescent="0.25">
      <c r="A10642">
        <v>2320050818</v>
      </c>
      <c r="B10642" t="s">
        <v>32</v>
      </c>
      <c r="C10642" t="s">
        <v>620</v>
      </c>
      <c r="D10642" t="s">
        <v>621</v>
      </c>
      <c r="E10642">
        <v>0</v>
      </c>
      <c r="F10642" t="s">
        <v>36</v>
      </c>
      <c r="G10642">
        <v>0</v>
      </c>
      <c r="H10642">
        <v>0</v>
      </c>
      <c r="I10642">
        <v>0.114967</v>
      </c>
    </row>
    <row r="10643" spans="1:9" x14ac:dyDescent="0.25">
      <c r="A10643">
        <v>2320050820</v>
      </c>
      <c r="B10643" t="s">
        <v>2816</v>
      </c>
      <c r="C10643" t="s">
        <v>8708</v>
      </c>
      <c r="D10643" t="s">
        <v>8709</v>
      </c>
      <c r="E10643">
        <v>0</v>
      </c>
      <c r="F10643" t="s">
        <v>36</v>
      </c>
      <c r="G10643">
        <v>0</v>
      </c>
      <c r="H10643">
        <v>0</v>
      </c>
      <c r="I10643">
        <v>0.51507599999999998</v>
      </c>
    </row>
    <row r="10644" spans="1:9" x14ac:dyDescent="0.25">
      <c r="A10644">
        <v>2320050820</v>
      </c>
      <c r="B10644" t="s">
        <v>2816</v>
      </c>
      <c r="C10644" t="s">
        <v>8706</v>
      </c>
      <c r="D10644" t="s">
        <v>8707</v>
      </c>
      <c r="E10644">
        <v>0</v>
      </c>
      <c r="F10644" t="s">
        <v>36</v>
      </c>
      <c r="G10644">
        <v>0</v>
      </c>
      <c r="H10644">
        <v>0</v>
      </c>
      <c r="I10644">
        <v>0.51507599999999998</v>
      </c>
    </row>
    <row r="10645" spans="1:9" x14ac:dyDescent="0.25">
      <c r="A10645">
        <v>2320050820</v>
      </c>
      <c r="B10645" t="s">
        <v>2816</v>
      </c>
      <c r="C10645" t="s">
        <v>130</v>
      </c>
      <c r="D10645" t="s">
        <v>131</v>
      </c>
      <c r="E10645">
        <v>500</v>
      </c>
      <c r="F10645" t="s">
        <v>36</v>
      </c>
      <c r="G10645">
        <v>0</v>
      </c>
      <c r="H10645">
        <v>0</v>
      </c>
      <c r="I10645">
        <v>0.51490000000000002</v>
      </c>
    </row>
    <row r="10646" spans="1:9" x14ac:dyDescent="0.25">
      <c r="A10646">
        <v>2320050820</v>
      </c>
      <c r="B10646" t="s">
        <v>2816</v>
      </c>
      <c r="C10646" t="s">
        <v>142</v>
      </c>
      <c r="D10646" t="s">
        <v>143</v>
      </c>
      <c r="E10646">
        <v>0</v>
      </c>
      <c r="F10646" t="s">
        <v>36</v>
      </c>
      <c r="G10646">
        <v>0</v>
      </c>
      <c r="H10646">
        <v>0</v>
      </c>
      <c r="I10646">
        <v>0.51488</v>
      </c>
    </row>
    <row r="10647" spans="1:9" x14ac:dyDescent="0.25">
      <c r="A10647">
        <v>2320050820</v>
      </c>
      <c r="B10647" t="s">
        <v>2816</v>
      </c>
      <c r="C10647" t="s">
        <v>518</v>
      </c>
      <c r="D10647" t="s">
        <v>519</v>
      </c>
      <c r="E10647">
        <v>0</v>
      </c>
      <c r="F10647" t="s">
        <v>36</v>
      </c>
      <c r="G10647">
        <v>0</v>
      </c>
      <c r="H10647">
        <v>0</v>
      </c>
      <c r="I10647">
        <v>0.51507599999999998</v>
      </c>
    </row>
    <row r="10648" spans="1:9" x14ac:dyDescent="0.25">
      <c r="A10648">
        <v>2320050820</v>
      </c>
      <c r="B10648" t="s">
        <v>2816</v>
      </c>
      <c r="C10648" t="s">
        <v>620</v>
      </c>
      <c r="D10648" t="s">
        <v>621</v>
      </c>
      <c r="E10648">
        <v>0</v>
      </c>
      <c r="F10648" t="s">
        <v>36</v>
      </c>
      <c r="G10648">
        <v>0</v>
      </c>
      <c r="H10648">
        <v>0</v>
      </c>
      <c r="I10648">
        <v>0.46470499999999998</v>
      </c>
    </row>
    <row r="10649" spans="1:9" x14ac:dyDescent="0.25">
      <c r="A10649">
        <v>2320050821</v>
      </c>
      <c r="B10649" t="s">
        <v>2817</v>
      </c>
      <c r="C10649" t="s">
        <v>8708</v>
      </c>
      <c r="D10649" t="s">
        <v>8709</v>
      </c>
      <c r="E10649">
        <v>0</v>
      </c>
      <c r="F10649" t="s">
        <v>36</v>
      </c>
      <c r="G10649">
        <v>0</v>
      </c>
      <c r="H10649">
        <v>0</v>
      </c>
      <c r="I10649">
        <v>0.68100400000000005</v>
      </c>
    </row>
    <row r="10650" spans="1:9" x14ac:dyDescent="0.25">
      <c r="A10650">
        <v>2320050821</v>
      </c>
      <c r="B10650" t="s">
        <v>2817</v>
      </c>
      <c r="C10650" t="s">
        <v>8706</v>
      </c>
      <c r="D10650" t="s">
        <v>8707</v>
      </c>
      <c r="E10650">
        <v>0</v>
      </c>
      <c r="F10650" t="s">
        <v>36</v>
      </c>
      <c r="G10650">
        <v>0</v>
      </c>
      <c r="H10650">
        <v>0</v>
      </c>
      <c r="I10650">
        <v>0.68100400000000005</v>
      </c>
    </row>
    <row r="10651" spans="1:9" x14ac:dyDescent="0.25">
      <c r="A10651">
        <v>2320050821</v>
      </c>
      <c r="B10651" t="s">
        <v>2817</v>
      </c>
      <c r="C10651" t="s">
        <v>130</v>
      </c>
      <c r="D10651" t="s">
        <v>131</v>
      </c>
      <c r="E10651">
        <v>800</v>
      </c>
      <c r="F10651" t="s">
        <v>36</v>
      </c>
      <c r="G10651">
        <v>0</v>
      </c>
      <c r="H10651">
        <v>0</v>
      </c>
      <c r="I10651">
        <v>0.67106299999999997</v>
      </c>
    </row>
    <row r="10652" spans="1:9" x14ac:dyDescent="0.25">
      <c r="A10652">
        <v>2320050821</v>
      </c>
      <c r="B10652" t="s">
        <v>2817</v>
      </c>
      <c r="C10652" t="s">
        <v>142</v>
      </c>
      <c r="D10652" t="s">
        <v>143</v>
      </c>
      <c r="E10652">
        <v>0</v>
      </c>
      <c r="F10652" t="s">
        <v>36</v>
      </c>
      <c r="G10652">
        <v>0</v>
      </c>
      <c r="H10652">
        <v>0</v>
      </c>
      <c r="I10652">
        <v>0.67103999999999997</v>
      </c>
    </row>
    <row r="10653" spans="1:9" x14ac:dyDescent="0.25">
      <c r="A10653">
        <v>2320050821</v>
      </c>
      <c r="B10653" t="s">
        <v>2817</v>
      </c>
      <c r="C10653" t="s">
        <v>518</v>
      </c>
      <c r="D10653" t="s">
        <v>519</v>
      </c>
      <c r="E10653">
        <v>0</v>
      </c>
      <c r="F10653" t="s">
        <v>36</v>
      </c>
      <c r="G10653">
        <v>0</v>
      </c>
      <c r="H10653">
        <v>0</v>
      </c>
      <c r="I10653">
        <v>0.68100400000000005</v>
      </c>
    </row>
    <row r="10654" spans="1:9" x14ac:dyDescent="0.25">
      <c r="A10654">
        <v>2320050821</v>
      </c>
      <c r="B10654" t="s">
        <v>2817</v>
      </c>
      <c r="C10654" t="s">
        <v>620</v>
      </c>
      <c r="D10654" t="s">
        <v>621</v>
      </c>
      <c r="E10654">
        <v>0</v>
      </c>
      <c r="F10654" t="s">
        <v>36</v>
      </c>
      <c r="G10654">
        <v>0</v>
      </c>
      <c r="H10654">
        <v>0</v>
      </c>
      <c r="I10654">
        <v>0.68100400000000005</v>
      </c>
    </row>
    <row r="10655" spans="1:9" x14ac:dyDescent="0.25">
      <c r="A10655">
        <v>2320050822</v>
      </c>
      <c r="B10655" t="s">
        <v>2818</v>
      </c>
      <c r="C10655" t="s">
        <v>8708</v>
      </c>
      <c r="D10655" t="s">
        <v>8709</v>
      </c>
      <c r="E10655">
        <v>0</v>
      </c>
      <c r="F10655" t="s">
        <v>36</v>
      </c>
      <c r="G10655">
        <v>0</v>
      </c>
      <c r="H10655">
        <v>0</v>
      </c>
      <c r="I10655">
        <v>2.1810999999999998</v>
      </c>
    </row>
    <row r="10656" spans="1:9" x14ac:dyDescent="0.25">
      <c r="A10656">
        <v>2320050822</v>
      </c>
      <c r="B10656" t="s">
        <v>2818</v>
      </c>
      <c r="C10656" t="s">
        <v>8706</v>
      </c>
      <c r="D10656" t="s">
        <v>8707</v>
      </c>
      <c r="E10656">
        <v>0</v>
      </c>
      <c r="F10656" t="s">
        <v>36</v>
      </c>
      <c r="G10656">
        <v>0</v>
      </c>
      <c r="H10656">
        <v>0</v>
      </c>
      <c r="I10656">
        <v>2.1810999999999998</v>
      </c>
    </row>
    <row r="10657" spans="1:9" x14ac:dyDescent="0.25">
      <c r="A10657">
        <v>2320050822</v>
      </c>
      <c r="B10657" t="s">
        <v>2818</v>
      </c>
      <c r="C10657" t="s">
        <v>130</v>
      </c>
      <c r="D10657" t="s">
        <v>131</v>
      </c>
      <c r="E10657">
        <v>44</v>
      </c>
      <c r="F10657" t="s">
        <v>36</v>
      </c>
      <c r="G10657">
        <v>0</v>
      </c>
      <c r="H10657">
        <v>0</v>
      </c>
      <c r="I10657">
        <v>0.378409</v>
      </c>
    </row>
    <row r="10658" spans="1:9" x14ac:dyDescent="0.25">
      <c r="A10658">
        <v>2320050822</v>
      </c>
      <c r="B10658" t="s">
        <v>2818</v>
      </c>
      <c r="C10658" t="s">
        <v>142</v>
      </c>
      <c r="D10658" t="s">
        <v>143</v>
      </c>
      <c r="E10658">
        <v>0</v>
      </c>
      <c r="F10658" t="s">
        <v>36</v>
      </c>
      <c r="G10658">
        <v>0</v>
      </c>
      <c r="H10658">
        <v>0</v>
      </c>
      <c r="I10658">
        <v>0.378409</v>
      </c>
    </row>
    <row r="10659" spans="1:9" x14ac:dyDescent="0.25">
      <c r="A10659">
        <v>2320050822</v>
      </c>
      <c r="B10659" t="s">
        <v>2818</v>
      </c>
      <c r="C10659" t="s">
        <v>518</v>
      </c>
      <c r="D10659" t="s">
        <v>519</v>
      </c>
      <c r="E10659">
        <v>0</v>
      </c>
      <c r="F10659" t="s">
        <v>36</v>
      </c>
      <c r="G10659">
        <v>0</v>
      </c>
      <c r="H10659">
        <v>0</v>
      </c>
      <c r="I10659">
        <v>2.1810999999999998</v>
      </c>
    </row>
    <row r="10660" spans="1:9" x14ac:dyDescent="0.25">
      <c r="A10660">
        <v>2320050823</v>
      </c>
      <c r="B10660" t="s">
        <v>4757</v>
      </c>
      <c r="C10660" t="s">
        <v>8708</v>
      </c>
      <c r="D10660" t="s">
        <v>8709</v>
      </c>
      <c r="E10660">
        <v>0</v>
      </c>
      <c r="F10660" t="s">
        <v>36</v>
      </c>
      <c r="G10660">
        <v>0</v>
      </c>
      <c r="H10660">
        <v>0</v>
      </c>
      <c r="I10660">
        <v>0.31297700000000001</v>
      </c>
    </row>
    <row r="10661" spans="1:9" x14ac:dyDescent="0.25">
      <c r="A10661">
        <v>2320050823</v>
      </c>
      <c r="B10661" t="s">
        <v>4757</v>
      </c>
      <c r="C10661" t="s">
        <v>8706</v>
      </c>
      <c r="D10661" t="s">
        <v>8707</v>
      </c>
      <c r="E10661">
        <v>0</v>
      </c>
      <c r="F10661" t="s">
        <v>36</v>
      </c>
      <c r="G10661">
        <v>0</v>
      </c>
      <c r="H10661">
        <v>0</v>
      </c>
      <c r="I10661">
        <v>0.31297700000000001</v>
      </c>
    </row>
    <row r="10662" spans="1:9" x14ac:dyDescent="0.25">
      <c r="A10662">
        <v>2320050823</v>
      </c>
      <c r="B10662" t="s">
        <v>4757</v>
      </c>
      <c r="C10662" t="s">
        <v>130</v>
      </c>
      <c r="D10662" t="s">
        <v>131</v>
      </c>
      <c r="E10662">
        <v>0</v>
      </c>
      <c r="F10662" t="s">
        <v>36</v>
      </c>
      <c r="G10662">
        <v>0</v>
      </c>
      <c r="H10662">
        <v>0</v>
      </c>
      <c r="I10662">
        <v>0.31297599999999998</v>
      </c>
    </row>
    <row r="10663" spans="1:9" x14ac:dyDescent="0.25">
      <c r="A10663">
        <v>2320050823</v>
      </c>
      <c r="B10663" t="s">
        <v>4757</v>
      </c>
      <c r="C10663" t="s">
        <v>142</v>
      </c>
      <c r="D10663" t="s">
        <v>143</v>
      </c>
      <c r="E10663">
        <v>0</v>
      </c>
      <c r="F10663" t="s">
        <v>36</v>
      </c>
      <c r="G10663">
        <v>0</v>
      </c>
      <c r="H10663">
        <v>0</v>
      </c>
      <c r="I10663">
        <v>0.31297599999999998</v>
      </c>
    </row>
    <row r="10664" spans="1:9" x14ac:dyDescent="0.25">
      <c r="A10664">
        <v>2320050823</v>
      </c>
      <c r="B10664" t="s">
        <v>4757</v>
      </c>
      <c r="C10664" t="s">
        <v>518</v>
      </c>
      <c r="D10664" t="s">
        <v>519</v>
      </c>
      <c r="E10664">
        <v>0</v>
      </c>
      <c r="F10664" t="s">
        <v>36</v>
      </c>
      <c r="G10664">
        <v>0</v>
      </c>
      <c r="H10664">
        <v>0</v>
      </c>
      <c r="I10664">
        <v>0.31297700000000001</v>
      </c>
    </row>
    <row r="10665" spans="1:9" x14ac:dyDescent="0.25">
      <c r="A10665">
        <v>2320050824</v>
      </c>
      <c r="B10665" t="s">
        <v>2819</v>
      </c>
      <c r="C10665" t="s">
        <v>8708</v>
      </c>
      <c r="D10665" t="s">
        <v>8709</v>
      </c>
      <c r="E10665">
        <v>0</v>
      </c>
      <c r="F10665" t="s">
        <v>36</v>
      </c>
      <c r="G10665">
        <v>0</v>
      </c>
      <c r="H10665">
        <v>0</v>
      </c>
      <c r="I10665">
        <v>0.32935399999999998</v>
      </c>
    </row>
    <row r="10666" spans="1:9" x14ac:dyDescent="0.25">
      <c r="A10666">
        <v>2320050824</v>
      </c>
      <c r="B10666" t="s">
        <v>2819</v>
      </c>
      <c r="C10666" t="s">
        <v>8706</v>
      </c>
      <c r="D10666" t="s">
        <v>8707</v>
      </c>
      <c r="E10666">
        <v>0</v>
      </c>
      <c r="F10666" t="s">
        <v>36</v>
      </c>
      <c r="G10666">
        <v>0</v>
      </c>
      <c r="H10666">
        <v>0</v>
      </c>
      <c r="I10666">
        <v>0.32935399999999998</v>
      </c>
    </row>
    <row r="10667" spans="1:9" x14ac:dyDescent="0.25">
      <c r="A10667">
        <v>2320050824</v>
      </c>
      <c r="B10667" t="s">
        <v>2819</v>
      </c>
      <c r="C10667" t="s">
        <v>130</v>
      </c>
      <c r="D10667" t="s">
        <v>131</v>
      </c>
      <c r="E10667">
        <v>50</v>
      </c>
      <c r="F10667" t="s">
        <v>36</v>
      </c>
      <c r="G10667">
        <v>0</v>
      </c>
      <c r="H10667">
        <v>0</v>
      </c>
      <c r="I10667">
        <v>0.32940000000000003</v>
      </c>
    </row>
    <row r="10668" spans="1:9" x14ac:dyDescent="0.25">
      <c r="A10668">
        <v>2320050824</v>
      </c>
      <c r="B10668" t="s">
        <v>2819</v>
      </c>
      <c r="C10668" t="s">
        <v>142</v>
      </c>
      <c r="D10668" t="s">
        <v>143</v>
      </c>
      <c r="E10668">
        <v>0</v>
      </c>
      <c r="F10668" t="s">
        <v>36</v>
      </c>
      <c r="G10668">
        <v>0</v>
      </c>
      <c r="H10668">
        <v>0</v>
      </c>
      <c r="I10668">
        <v>0.32936199999999999</v>
      </c>
    </row>
    <row r="10669" spans="1:9" x14ac:dyDescent="0.25">
      <c r="A10669">
        <v>2320050824</v>
      </c>
      <c r="B10669" t="s">
        <v>2819</v>
      </c>
      <c r="C10669" t="s">
        <v>518</v>
      </c>
      <c r="D10669" t="s">
        <v>519</v>
      </c>
      <c r="E10669">
        <v>0</v>
      </c>
      <c r="F10669" t="s">
        <v>36</v>
      </c>
      <c r="G10669">
        <v>0</v>
      </c>
      <c r="H10669">
        <v>0</v>
      </c>
      <c r="I10669">
        <v>0.32935399999999998</v>
      </c>
    </row>
    <row r="10670" spans="1:9" x14ac:dyDescent="0.25">
      <c r="A10670">
        <v>2320050825</v>
      </c>
      <c r="B10670" t="s">
        <v>2820</v>
      </c>
      <c r="C10670" t="s">
        <v>8708</v>
      </c>
      <c r="D10670" t="s">
        <v>8709</v>
      </c>
      <c r="E10670">
        <v>0</v>
      </c>
      <c r="F10670" t="s">
        <v>36</v>
      </c>
      <c r="G10670">
        <v>0</v>
      </c>
      <c r="H10670">
        <v>0</v>
      </c>
      <c r="I10670">
        <v>0.225631</v>
      </c>
    </row>
    <row r="10671" spans="1:9" x14ac:dyDescent="0.25">
      <c r="A10671">
        <v>2320050825</v>
      </c>
      <c r="B10671" t="s">
        <v>2820</v>
      </c>
      <c r="C10671" t="s">
        <v>8706</v>
      </c>
      <c r="D10671" t="s">
        <v>8707</v>
      </c>
      <c r="E10671">
        <v>0</v>
      </c>
      <c r="F10671" t="s">
        <v>36</v>
      </c>
      <c r="G10671">
        <v>0</v>
      </c>
      <c r="H10671">
        <v>0</v>
      </c>
      <c r="I10671">
        <v>0.225631</v>
      </c>
    </row>
    <row r="10672" spans="1:9" x14ac:dyDescent="0.25">
      <c r="A10672">
        <v>2320050825</v>
      </c>
      <c r="B10672" t="s">
        <v>2820</v>
      </c>
      <c r="C10672" t="s">
        <v>130</v>
      </c>
      <c r="D10672" t="s">
        <v>131</v>
      </c>
      <c r="E10672">
        <v>49</v>
      </c>
      <c r="F10672" t="s">
        <v>36</v>
      </c>
      <c r="G10672">
        <v>0</v>
      </c>
      <c r="H10672">
        <v>0</v>
      </c>
      <c r="I10672">
        <v>0.225714</v>
      </c>
    </row>
    <row r="10673" spans="1:9" x14ac:dyDescent="0.25">
      <c r="A10673">
        <v>2320050825</v>
      </c>
      <c r="B10673" t="s">
        <v>2820</v>
      </c>
      <c r="C10673" t="s">
        <v>142</v>
      </c>
      <c r="D10673" t="s">
        <v>143</v>
      </c>
      <c r="E10673">
        <v>0</v>
      </c>
      <c r="F10673" t="s">
        <v>36</v>
      </c>
      <c r="G10673">
        <v>0</v>
      </c>
      <c r="H10673">
        <v>0</v>
      </c>
      <c r="I10673">
        <v>0.225714</v>
      </c>
    </row>
    <row r="10674" spans="1:9" x14ac:dyDescent="0.25">
      <c r="A10674">
        <v>2320050825</v>
      </c>
      <c r="B10674" t="s">
        <v>2820</v>
      </c>
      <c r="C10674" t="s">
        <v>518</v>
      </c>
      <c r="D10674" t="s">
        <v>519</v>
      </c>
      <c r="E10674">
        <v>0</v>
      </c>
      <c r="F10674" t="s">
        <v>36</v>
      </c>
      <c r="G10674">
        <v>0</v>
      </c>
      <c r="H10674">
        <v>0</v>
      </c>
      <c r="I10674">
        <v>0.225631</v>
      </c>
    </row>
    <row r="10675" spans="1:9" x14ac:dyDescent="0.25">
      <c r="A10675">
        <v>2320050826</v>
      </c>
      <c r="B10675" t="s">
        <v>33</v>
      </c>
      <c r="C10675" t="s">
        <v>8708</v>
      </c>
      <c r="D10675" t="s">
        <v>8709</v>
      </c>
      <c r="E10675">
        <v>0</v>
      </c>
      <c r="F10675" t="s">
        <v>36</v>
      </c>
      <c r="G10675">
        <v>0</v>
      </c>
      <c r="H10675">
        <v>0</v>
      </c>
      <c r="I10675">
        <v>0.46916099999999999</v>
      </c>
    </row>
    <row r="10676" spans="1:9" x14ac:dyDescent="0.25">
      <c r="A10676">
        <v>2320050826</v>
      </c>
      <c r="B10676" t="s">
        <v>33</v>
      </c>
      <c r="C10676" t="s">
        <v>8706</v>
      </c>
      <c r="D10676" t="s">
        <v>8707</v>
      </c>
      <c r="E10676">
        <v>0</v>
      </c>
      <c r="F10676" t="s">
        <v>36</v>
      </c>
      <c r="G10676">
        <v>0</v>
      </c>
      <c r="H10676">
        <v>0</v>
      </c>
      <c r="I10676">
        <v>0.46916099999999999</v>
      </c>
    </row>
    <row r="10677" spans="1:9" x14ac:dyDescent="0.25">
      <c r="A10677">
        <v>2320050826</v>
      </c>
      <c r="B10677" t="s">
        <v>33</v>
      </c>
      <c r="C10677" t="s">
        <v>130</v>
      </c>
      <c r="D10677" t="s">
        <v>131</v>
      </c>
      <c r="E10677" s="1">
        <v>3497</v>
      </c>
      <c r="F10677" t="s">
        <v>36</v>
      </c>
      <c r="G10677">
        <v>0</v>
      </c>
      <c r="H10677">
        <v>0</v>
      </c>
      <c r="I10677">
        <v>0.46671099999999999</v>
      </c>
    </row>
    <row r="10678" spans="1:9" x14ac:dyDescent="0.25">
      <c r="A10678">
        <v>2320050826</v>
      </c>
      <c r="B10678" t="s">
        <v>33</v>
      </c>
      <c r="C10678" t="s">
        <v>142</v>
      </c>
      <c r="D10678" t="s">
        <v>143</v>
      </c>
      <c r="E10678">
        <v>0</v>
      </c>
      <c r="F10678" t="s">
        <v>36</v>
      </c>
      <c r="G10678">
        <v>0</v>
      </c>
      <c r="H10678">
        <v>0</v>
      </c>
      <c r="I10678">
        <v>0.46585500000000002</v>
      </c>
    </row>
    <row r="10679" spans="1:9" x14ac:dyDescent="0.25">
      <c r="A10679">
        <v>2320050826</v>
      </c>
      <c r="B10679" t="s">
        <v>33</v>
      </c>
      <c r="C10679" t="s">
        <v>518</v>
      </c>
      <c r="D10679" t="s">
        <v>519</v>
      </c>
      <c r="E10679">
        <v>0</v>
      </c>
      <c r="F10679" t="s">
        <v>36</v>
      </c>
      <c r="G10679">
        <v>0</v>
      </c>
      <c r="H10679">
        <v>0</v>
      </c>
      <c r="I10679">
        <v>0.46916099999999999</v>
      </c>
    </row>
    <row r="10680" spans="1:9" x14ac:dyDescent="0.25">
      <c r="A10680">
        <v>2320050826</v>
      </c>
      <c r="B10680" t="s">
        <v>33</v>
      </c>
      <c r="C10680" t="s">
        <v>620</v>
      </c>
      <c r="D10680" t="s">
        <v>621</v>
      </c>
      <c r="E10680">
        <v>0</v>
      </c>
      <c r="F10680" t="s">
        <v>36</v>
      </c>
      <c r="G10680">
        <v>0</v>
      </c>
      <c r="H10680">
        <v>0</v>
      </c>
      <c r="I10680">
        <v>0.46916099999999999</v>
      </c>
    </row>
    <row r="10681" spans="1:9" x14ac:dyDescent="0.25">
      <c r="A10681">
        <v>2320050827</v>
      </c>
      <c r="B10681" t="s">
        <v>2821</v>
      </c>
      <c r="C10681" t="s">
        <v>8708</v>
      </c>
      <c r="D10681" t="s">
        <v>8709</v>
      </c>
      <c r="E10681">
        <v>0</v>
      </c>
      <c r="F10681" t="s">
        <v>36</v>
      </c>
      <c r="G10681">
        <v>0</v>
      </c>
      <c r="H10681">
        <v>0</v>
      </c>
      <c r="I10681">
        <v>3.8034999999999999E-2</v>
      </c>
    </row>
    <row r="10682" spans="1:9" x14ac:dyDescent="0.25">
      <c r="A10682">
        <v>2320050827</v>
      </c>
      <c r="B10682" t="s">
        <v>2821</v>
      </c>
      <c r="C10682" t="s">
        <v>8706</v>
      </c>
      <c r="D10682" t="s">
        <v>8707</v>
      </c>
      <c r="E10682">
        <v>0</v>
      </c>
      <c r="F10682" t="s">
        <v>36</v>
      </c>
      <c r="G10682">
        <v>0</v>
      </c>
      <c r="H10682">
        <v>0</v>
      </c>
      <c r="I10682">
        <v>3.8034999999999999E-2</v>
      </c>
    </row>
    <row r="10683" spans="1:9" x14ac:dyDescent="0.25">
      <c r="A10683">
        <v>2320050827</v>
      </c>
      <c r="B10683" t="s">
        <v>2821</v>
      </c>
      <c r="C10683" t="s">
        <v>130</v>
      </c>
      <c r="D10683" t="s">
        <v>131</v>
      </c>
      <c r="E10683" s="1">
        <v>6593</v>
      </c>
      <c r="F10683" t="s">
        <v>36</v>
      </c>
      <c r="G10683">
        <v>0</v>
      </c>
      <c r="H10683">
        <v>0</v>
      </c>
      <c r="I10683">
        <v>3.8033999999999998E-2</v>
      </c>
    </row>
    <row r="10684" spans="1:9" x14ac:dyDescent="0.25">
      <c r="A10684">
        <v>2320050827</v>
      </c>
      <c r="B10684" t="s">
        <v>2821</v>
      </c>
      <c r="C10684" t="s">
        <v>142</v>
      </c>
      <c r="D10684" t="s">
        <v>143</v>
      </c>
      <c r="E10684">
        <v>0</v>
      </c>
      <c r="F10684" t="s">
        <v>36</v>
      </c>
      <c r="G10684">
        <v>0</v>
      </c>
      <c r="H10684">
        <v>0</v>
      </c>
      <c r="I10684">
        <v>3.8036E-2</v>
      </c>
    </row>
    <row r="10685" spans="1:9" x14ac:dyDescent="0.25">
      <c r="A10685">
        <v>2320050827</v>
      </c>
      <c r="B10685" t="s">
        <v>2821</v>
      </c>
      <c r="C10685" t="s">
        <v>518</v>
      </c>
      <c r="D10685" t="s">
        <v>519</v>
      </c>
      <c r="E10685">
        <v>0</v>
      </c>
      <c r="F10685" t="s">
        <v>36</v>
      </c>
      <c r="G10685">
        <v>0</v>
      </c>
      <c r="H10685">
        <v>0</v>
      </c>
      <c r="I10685">
        <v>3.8034999999999999E-2</v>
      </c>
    </row>
    <row r="10686" spans="1:9" x14ac:dyDescent="0.25">
      <c r="A10686">
        <v>2320050827</v>
      </c>
      <c r="B10686" t="s">
        <v>2821</v>
      </c>
      <c r="C10686" t="s">
        <v>620</v>
      </c>
      <c r="D10686" t="s">
        <v>621</v>
      </c>
      <c r="E10686">
        <v>0</v>
      </c>
      <c r="F10686" t="s">
        <v>36</v>
      </c>
      <c r="G10686">
        <v>0</v>
      </c>
      <c r="H10686">
        <v>0</v>
      </c>
      <c r="I10686">
        <v>3.8034999999999999E-2</v>
      </c>
    </row>
    <row r="10687" spans="1:9" x14ac:dyDescent="0.25">
      <c r="A10687">
        <v>2320050828</v>
      </c>
      <c r="B10687" t="s">
        <v>2822</v>
      </c>
      <c r="C10687" t="s">
        <v>8708</v>
      </c>
      <c r="D10687" t="s">
        <v>8709</v>
      </c>
      <c r="E10687">
        <v>0</v>
      </c>
      <c r="F10687" t="s">
        <v>36</v>
      </c>
      <c r="G10687">
        <v>0</v>
      </c>
      <c r="H10687">
        <v>0</v>
      </c>
      <c r="I10687">
        <v>0.467169</v>
      </c>
    </row>
    <row r="10688" spans="1:9" x14ac:dyDescent="0.25">
      <c r="A10688">
        <v>2320050828</v>
      </c>
      <c r="B10688" t="s">
        <v>2822</v>
      </c>
      <c r="C10688" t="s">
        <v>8706</v>
      </c>
      <c r="D10688" t="s">
        <v>8707</v>
      </c>
      <c r="E10688">
        <v>0</v>
      </c>
      <c r="F10688" t="s">
        <v>36</v>
      </c>
      <c r="G10688">
        <v>0</v>
      </c>
      <c r="H10688">
        <v>0</v>
      </c>
      <c r="I10688">
        <v>0.467169</v>
      </c>
    </row>
    <row r="10689" spans="1:9" x14ac:dyDescent="0.25">
      <c r="A10689">
        <v>2320050828</v>
      </c>
      <c r="B10689" t="s">
        <v>2822</v>
      </c>
      <c r="C10689" t="s">
        <v>130</v>
      </c>
      <c r="D10689" t="s">
        <v>131</v>
      </c>
      <c r="E10689" s="1">
        <v>1273</v>
      </c>
      <c r="F10689" t="s">
        <v>36</v>
      </c>
      <c r="G10689">
        <v>0</v>
      </c>
      <c r="H10689">
        <v>0</v>
      </c>
      <c r="I10689">
        <v>0.46716400000000002</v>
      </c>
    </row>
    <row r="10690" spans="1:9" x14ac:dyDescent="0.25">
      <c r="A10690">
        <v>2320050828</v>
      </c>
      <c r="B10690" t="s">
        <v>2822</v>
      </c>
      <c r="C10690" t="s">
        <v>142</v>
      </c>
      <c r="D10690" t="s">
        <v>143</v>
      </c>
      <c r="E10690">
        <v>0</v>
      </c>
      <c r="F10690" t="s">
        <v>36</v>
      </c>
      <c r="G10690">
        <v>0</v>
      </c>
      <c r="H10690">
        <v>0</v>
      </c>
      <c r="I10690">
        <v>0.46600000000000003</v>
      </c>
    </row>
    <row r="10691" spans="1:9" x14ac:dyDescent="0.25">
      <c r="A10691">
        <v>2320050828</v>
      </c>
      <c r="B10691" t="s">
        <v>2822</v>
      </c>
      <c r="C10691" t="s">
        <v>518</v>
      </c>
      <c r="D10691" t="s">
        <v>519</v>
      </c>
      <c r="E10691">
        <v>0</v>
      </c>
      <c r="F10691" t="s">
        <v>36</v>
      </c>
      <c r="G10691">
        <v>0</v>
      </c>
      <c r="H10691">
        <v>0</v>
      </c>
      <c r="I10691">
        <v>0.467169</v>
      </c>
    </row>
    <row r="10692" spans="1:9" x14ac:dyDescent="0.25">
      <c r="A10692">
        <v>2320050828</v>
      </c>
      <c r="B10692" t="s">
        <v>2822</v>
      </c>
      <c r="C10692" t="s">
        <v>620</v>
      </c>
      <c r="D10692" t="s">
        <v>621</v>
      </c>
      <c r="E10692">
        <v>0</v>
      </c>
      <c r="F10692" t="s">
        <v>36</v>
      </c>
      <c r="G10692">
        <v>0</v>
      </c>
      <c r="H10692">
        <v>0</v>
      </c>
      <c r="I10692">
        <v>0.467169</v>
      </c>
    </row>
    <row r="10693" spans="1:9" x14ac:dyDescent="0.25">
      <c r="A10693">
        <v>2320050835</v>
      </c>
      <c r="B10693" t="s">
        <v>2823</v>
      </c>
      <c r="C10693" t="s">
        <v>8708</v>
      </c>
      <c r="D10693" t="s">
        <v>8709</v>
      </c>
      <c r="E10693">
        <v>0</v>
      </c>
      <c r="F10693" t="s">
        <v>36</v>
      </c>
      <c r="G10693">
        <v>0</v>
      </c>
      <c r="H10693">
        <v>0</v>
      </c>
      <c r="I10693">
        <v>9.1703999999999994E-2</v>
      </c>
    </row>
    <row r="10694" spans="1:9" x14ac:dyDescent="0.25">
      <c r="A10694">
        <v>2320050835</v>
      </c>
      <c r="B10694" t="s">
        <v>2823</v>
      </c>
      <c r="C10694" t="s">
        <v>8706</v>
      </c>
      <c r="D10694" t="s">
        <v>8707</v>
      </c>
      <c r="E10694">
        <v>0</v>
      </c>
      <c r="F10694" t="s">
        <v>36</v>
      </c>
      <c r="G10694">
        <v>0</v>
      </c>
      <c r="H10694">
        <v>0</v>
      </c>
      <c r="I10694">
        <v>9.1703999999999994E-2</v>
      </c>
    </row>
    <row r="10695" spans="1:9" x14ac:dyDescent="0.25">
      <c r="A10695">
        <v>2320050835</v>
      </c>
      <c r="B10695" t="s">
        <v>2823</v>
      </c>
      <c r="C10695" t="s">
        <v>130</v>
      </c>
      <c r="D10695" t="s">
        <v>131</v>
      </c>
      <c r="E10695" s="1">
        <v>3308</v>
      </c>
      <c r="F10695" t="s">
        <v>36</v>
      </c>
      <c r="G10695">
        <v>0</v>
      </c>
      <c r="H10695">
        <v>0</v>
      </c>
      <c r="I10695">
        <v>9.1704999999999995E-2</v>
      </c>
    </row>
    <row r="10696" spans="1:9" x14ac:dyDescent="0.25">
      <c r="A10696">
        <v>2320050835</v>
      </c>
      <c r="B10696" t="s">
        <v>2823</v>
      </c>
      <c r="C10696" t="s">
        <v>142</v>
      </c>
      <c r="D10696" t="s">
        <v>143</v>
      </c>
      <c r="E10696">
        <v>0</v>
      </c>
      <c r="F10696" t="s">
        <v>36</v>
      </c>
      <c r="G10696">
        <v>0</v>
      </c>
      <c r="H10696">
        <v>0</v>
      </c>
      <c r="I10696">
        <v>9.1706999999999997E-2</v>
      </c>
    </row>
    <row r="10697" spans="1:9" x14ac:dyDescent="0.25">
      <c r="A10697">
        <v>2320050835</v>
      </c>
      <c r="B10697" t="s">
        <v>2823</v>
      </c>
      <c r="C10697" t="s">
        <v>518</v>
      </c>
      <c r="D10697" t="s">
        <v>519</v>
      </c>
      <c r="E10697">
        <v>0</v>
      </c>
      <c r="F10697" t="s">
        <v>36</v>
      </c>
      <c r="G10697">
        <v>0</v>
      </c>
      <c r="H10697">
        <v>0</v>
      </c>
      <c r="I10697">
        <v>9.1703999999999994E-2</v>
      </c>
    </row>
    <row r="10698" spans="1:9" x14ac:dyDescent="0.25">
      <c r="A10698">
        <v>2320050835</v>
      </c>
      <c r="B10698" t="s">
        <v>2823</v>
      </c>
      <c r="C10698" t="s">
        <v>620</v>
      </c>
      <c r="D10698" t="s">
        <v>621</v>
      </c>
      <c r="E10698">
        <v>0</v>
      </c>
      <c r="F10698" t="s">
        <v>36</v>
      </c>
      <c r="G10698">
        <v>0</v>
      </c>
      <c r="H10698">
        <v>0</v>
      </c>
      <c r="I10698">
        <v>9.1703999999999994E-2</v>
      </c>
    </row>
    <row r="10699" spans="1:9" x14ac:dyDescent="0.25">
      <c r="A10699">
        <v>2320050836</v>
      </c>
      <c r="B10699" t="s">
        <v>2824</v>
      </c>
      <c r="C10699" t="s">
        <v>8708</v>
      </c>
      <c r="D10699" t="s">
        <v>8709</v>
      </c>
      <c r="E10699">
        <v>0</v>
      </c>
      <c r="F10699" t="s">
        <v>36</v>
      </c>
      <c r="G10699">
        <v>0</v>
      </c>
      <c r="H10699">
        <v>0</v>
      </c>
      <c r="I10699">
        <v>8.9657000000000001E-2</v>
      </c>
    </row>
    <row r="10700" spans="1:9" x14ac:dyDescent="0.25">
      <c r="A10700">
        <v>2320050836</v>
      </c>
      <c r="B10700" t="s">
        <v>2824</v>
      </c>
      <c r="C10700" t="s">
        <v>8706</v>
      </c>
      <c r="D10700" t="s">
        <v>8707</v>
      </c>
      <c r="E10700">
        <v>0</v>
      </c>
      <c r="F10700" t="s">
        <v>36</v>
      </c>
      <c r="G10700">
        <v>0</v>
      </c>
      <c r="H10700">
        <v>0</v>
      </c>
      <c r="I10700">
        <v>8.9657000000000001E-2</v>
      </c>
    </row>
    <row r="10701" spans="1:9" x14ac:dyDescent="0.25">
      <c r="A10701">
        <v>2320050836</v>
      </c>
      <c r="B10701" t="s">
        <v>2824</v>
      </c>
      <c r="C10701" t="s">
        <v>130</v>
      </c>
      <c r="D10701" t="s">
        <v>131</v>
      </c>
      <c r="E10701" s="1">
        <v>3175</v>
      </c>
      <c r="F10701" t="s">
        <v>36</v>
      </c>
      <c r="G10701">
        <v>0</v>
      </c>
      <c r="H10701">
        <v>0</v>
      </c>
      <c r="I10701">
        <v>8.9657000000000001E-2</v>
      </c>
    </row>
    <row r="10702" spans="1:9" x14ac:dyDescent="0.25">
      <c r="A10702">
        <v>2320050836</v>
      </c>
      <c r="B10702" t="s">
        <v>2824</v>
      </c>
      <c r="C10702" t="s">
        <v>142</v>
      </c>
      <c r="D10702" t="s">
        <v>143</v>
      </c>
      <c r="E10702">
        <v>0</v>
      </c>
      <c r="F10702" t="s">
        <v>36</v>
      </c>
      <c r="G10702">
        <v>0</v>
      </c>
      <c r="H10702">
        <v>0</v>
      </c>
      <c r="I10702">
        <v>8.9657000000000001E-2</v>
      </c>
    </row>
    <row r="10703" spans="1:9" x14ac:dyDescent="0.25">
      <c r="A10703">
        <v>2320050836</v>
      </c>
      <c r="B10703" t="s">
        <v>2824</v>
      </c>
      <c r="C10703" t="s">
        <v>518</v>
      </c>
      <c r="D10703" t="s">
        <v>519</v>
      </c>
      <c r="E10703">
        <v>0</v>
      </c>
      <c r="F10703" t="s">
        <v>36</v>
      </c>
      <c r="G10703">
        <v>0</v>
      </c>
      <c r="H10703">
        <v>0</v>
      </c>
      <c r="I10703">
        <v>8.9657000000000001E-2</v>
      </c>
    </row>
    <row r="10704" spans="1:9" x14ac:dyDescent="0.25">
      <c r="A10704">
        <v>2320050836</v>
      </c>
      <c r="B10704" t="s">
        <v>2824</v>
      </c>
      <c r="C10704" t="s">
        <v>620</v>
      </c>
      <c r="D10704" t="s">
        <v>621</v>
      </c>
      <c r="E10704">
        <v>0</v>
      </c>
      <c r="F10704" t="s">
        <v>36</v>
      </c>
      <c r="G10704">
        <v>0</v>
      </c>
      <c r="H10704">
        <v>0</v>
      </c>
      <c r="I10704">
        <v>8.9657000000000001E-2</v>
      </c>
    </row>
    <row r="10705" spans="1:9" x14ac:dyDescent="0.25">
      <c r="A10705">
        <v>2320050837</v>
      </c>
      <c r="B10705" t="s">
        <v>1298</v>
      </c>
      <c r="C10705" t="s">
        <v>8708</v>
      </c>
      <c r="D10705" t="s">
        <v>8709</v>
      </c>
      <c r="E10705">
        <v>0</v>
      </c>
      <c r="F10705" t="s">
        <v>36</v>
      </c>
      <c r="G10705">
        <v>0</v>
      </c>
      <c r="H10705">
        <v>0</v>
      </c>
      <c r="I10705">
        <v>0.25531199999999998</v>
      </c>
    </row>
    <row r="10706" spans="1:9" x14ac:dyDescent="0.25">
      <c r="A10706">
        <v>2320050837</v>
      </c>
      <c r="B10706" t="s">
        <v>1298</v>
      </c>
      <c r="C10706" t="s">
        <v>8706</v>
      </c>
      <c r="D10706" t="s">
        <v>8707</v>
      </c>
      <c r="E10706">
        <v>0</v>
      </c>
      <c r="F10706" t="s">
        <v>36</v>
      </c>
      <c r="G10706">
        <v>0</v>
      </c>
      <c r="H10706">
        <v>0</v>
      </c>
      <c r="I10706">
        <v>0.25531199999999998</v>
      </c>
    </row>
    <row r="10707" spans="1:9" x14ac:dyDescent="0.25">
      <c r="A10707">
        <v>2320050837</v>
      </c>
      <c r="B10707" t="s">
        <v>1298</v>
      </c>
      <c r="C10707" t="s">
        <v>130</v>
      </c>
      <c r="D10707" t="s">
        <v>131</v>
      </c>
      <c r="E10707">
        <v>292</v>
      </c>
      <c r="F10707" t="s">
        <v>36</v>
      </c>
      <c r="G10707">
        <v>0</v>
      </c>
      <c r="H10707">
        <v>0</v>
      </c>
      <c r="I10707">
        <v>0.25530799999999998</v>
      </c>
    </row>
    <row r="10708" spans="1:9" x14ac:dyDescent="0.25">
      <c r="A10708">
        <v>2320050837</v>
      </c>
      <c r="B10708" t="s">
        <v>1298</v>
      </c>
      <c r="C10708" t="s">
        <v>142</v>
      </c>
      <c r="D10708" t="s">
        <v>143</v>
      </c>
      <c r="E10708">
        <v>0</v>
      </c>
      <c r="F10708" t="s">
        <v>36</v>
      </c>
      <c r="G10708">
        <v>0</v>
      </c>
      <c r="H10708">
        <v>0</v>
      </c>
      <c r="I10708">
        <v>0.25530799999999998</v>
      </c>
    </row>
    <row r="10709" spans="1:9" x14ac:dyDescent="0.25">
      <c r="A10709">
        <v>2320050837</v>
      </c>
      <c r="B10709" t="s">
        <v>1298</v>
      </c>
      <c r="C10709" t="s">
        <v>518</v>
      </c>
      <c r="D10709" t="s">
        <v>519</v>
      </c>
      <c r="E10709">
        <v>0</v>
      </c>
      <c r="F10709" t="s">
        <v>36</v>
      </c>
      <c r="G10709">
        <v>0</v>
      </c>
      <c r="H10709">
        <v>0</v>
      </c>
      <c r="I10709">
        <v>0.25531199999999998</v>
      </c>
    </row>
    <row r="10710" spans="1:9" x14ac:dyDescent="0.25">
      <c r="A10710">
        <v>2320050837</v>
      </c>
      <c r="B10710" t="s">
        <v>1298</v>
      </c>
      <c r="C10710" t="s">
        <v>620</v>
      </c>
      <c r="D10710" t="s">
        <v>621</v>
      </c>
      <c r="E10710">
        <v>0</v>
      </c>
      <c r="F10710" t="s">
        <v>36</v>
      </c>
      <c r="G10710">
        <v>0</v>
      </c>
      <c r="H10710">
        <v>0</v>
      </c>
      <c r="I10710">
        <v>0.25531199999999998</v>
      </c>
    </row>
    <row r="10711" spans="1:9" x14ac:dyDescent="0.25">
      <c r="A10711">
        <v>2320050839</v>
      </c>
      <c r="B10711" t="s">
        <v>1293</v>
      </c>
      <c r="C10711" t="s">
        <v>8708</v>
      </c>
      <c r="D10711" t="s">
        <v>8709</v>
      </c>
      <c r="E10711">
        <v>0</v>
      </c>
      <c r="F10711" t="s">
        <v>36</v>
      </c>
      <c r="G10711">
        <v>0</v>
      </c>
      <c r="H10711">
        <v>0</v>
      </c>
      <c r="I10711">
        <v>0.25428899999999999</v>
      </c>
    </row>
    <row r="10712" spans="1:9" x14ac:dyDescent="0.25">
      <c r="A10712">
        <v>2320050839</v>
      </c>
      <c r="B10712" t="s">
        <v>1293</v>
      </c>
      <c r="C10712" t="s">
        <v>8706</v>
      </c>
      <c r="D10712" t="s">
        <v>8707</v>
      </c>
      <c r="E10712">
        <v>0</v>
      </c>
      <c r="F10712" t="s">
        <v>36</v>
      </c>
      <c r="G10712">
        <v>0</v>
      </c>
      <c r="H10712">
        <v>0</v>
      </c>
      <c r="I10712">
        <v>0.25428899999999999</v>
      </c>
    </row>
    <row r="10713" spans="1:9" x14ac:dyDescent="0.25">
      <c r="A10713">
        <v>2320050839</v>
      </c>
      <c r="B10713" t="s">
        <v>1293</v>
      </c>
      <c r="C10713" t="s">
        <v>130</v>
      </c>
      <c r="D10713" t="s">
        <v>131</v>
      </c>
      <c r="E10713">
        <v>724</v>
      </c>
      <c r="F10713" t="s">
        <v>36</v>
      </c>
      <c r="G10713">
        <v>0</v>
      </c>
      <c r="H10713">
        <v>0</v>
      </c>
      <c r="I10713">
        <v>0.25428200000000001</v>
      </c>
    </row>
    <row r="10714" spans="1:9" x14ac:dyDescent="0.25">
      <c r="A10714">
        <v>2320050839</v>
      </c>
      <c r="B10714" t="s">
        <v>1293</v>
      </c>
      <c r="C10714" t="s">
        <v>142</v>
      </c>
      <c r="D10714" t="s">
        <v>143</v>
      </c>
      <c r="E10714">
        <v>0</v>
      </c>
      <c r="F10714" t="s">
        <v>36</v>
      </c>
      <c r="G10714">
        <v>0</v>
      </c>
      <c r="H10714">
        <v>0</v>
      </c>
      <c r="I10714">
        <v>0.25428600000000001</v>
      </c>
    </row>
    <row r="10715" spans="1:9" x14ac:dyDescent="0.25">
      <c r="A10715">
        <v>2320050839</v>
      </c>
      <c r="B10715" t="s">
        <v>1293</v>
      </c>
      <c r="C10715" t="s">
        <v>518</v>
      </c>
      <c r="D10715" t="s">
        <v>519</v>
      </c>
      <c r="E10715">
        <v>0</v>
      </c>
      <c r="F10715" t="s">
        <v>36</v>
      </c>
      <c r="G10715">
        <v>0</v>
      </c>
      <c r="H10715">
        <v>0</v>
      </c>
      <c r="I10715">
        <v>0.25428899999999999</v>
      </c>
    </row>
    <row r="10716" spans="1:9" x14ac:dyDescent="0.25">
      <c r="A10716">
        <v>2320050839</v>
      </c>
      <c r="B10716" t="s">
        <v>1293</v>
      </c>
      <c r="C10716" t="s">
        <v>620</v>
      </c>
      <c r="D10716" t="s">
        <v>621</v>
      </c>
      <c r="E10716">
        <v>0</v>
      </c>
      <c r="F10716" t="s">
        <v>36</v>
      </c>
      <c r="G10716">
        <v>0</v>
      </c>
      <c r="H10716">
        <v>0</v>
      </c>
      <c r="I10716">
        <v>0.25428899999999999</v>
      </c>
    </row>
    <row r="10717" spans="1:9" x14ac:dyDescent="0.25">
      <c r="A10717">
        <v>2320050840</v>
      </c>
      <c r="B10717" t="s">
        <v>1303</v>
      </c>
      <c r="C10717" t="s">
        <v>8708</v>
      </c>
      <c r="D10717" t="s">
        <v>8709</v>
      </c>
      <c r="E10717">
        <v>0</v>
      </c>
      <c r="F10717" t="s">
        <v>36</v>
      </c>
      <c r="G10717">
        <v>0</v>
      </c>
      <c r="H10717">
        <v>0</v>
      </c>
      <c r="I10717">
        <v>0.24015500000000001</v>
      </c>
    </row>
    <row r="10718" spans="1:9" x14ac:dyDescent="0.25">
      <c r="A10718">
        <v>2320050840</v>
      </c>
      <c r="B10718" t="s">
        <v>1303</v>
      </c>
      <c r="C10718" t="s">
        <v>8706</v>
      </c>
      <c r="D10718" t="s">
        <v>8707</v>
      </c>
      <c r="E10718">
        <v>0</v>
      </c>
      <c r="F10718" t="s">
        <v>36</v>
      </c>
      <c r="G10718">
        <v>0</v>
      </c>
      <c r="H10718">
        <v>0</v>
      </c>
      <c r="I10718">
        <v>0.24015500000000001</v>
      </c>
    </row>
    <row r="10719" spans="1:9" x14ac:dyDescent="0.25">
      <c r="A10719">
        <v>2320050840</v>
      </c>
      <c r="B10719" t="s">
        <v>1303</v>
      </c>
      <c r="C10719" t="s">
        <v>130</v>
      </c>
      <c r="D10719" t="s">
        <v>131</v>
      </c>
      <c r="E10719" s="1">
        <v>1230</v>
      </c>
      <c r="F10719" t="s">
        <v>36</v>
      </c>
      <c r="G10719">
        <v>0</v>
      </c>
      <c r="H10719">
        <v>0</v>
      </c>
      <c r="I10719">
        <v>0.24015400000000001</v>
      </c>
    </row>
    <row r="10720" spans="1:9" x14ac:dyDescent="0.25">
      <c r="A10720">
        <v>2320050840</v>
      </c>
      <c r="B10720" t="s">
        <v>1303</v>
      </c>
      <c r="C10720" t="s">
        <v>142</v>
      </c>
      <c r="D10720" t="s">
        <v>143</v>
      </c>
      <c r="E10720">
        <v>0</v>
      </c>
      <c r="F10720" t="s">
        <v>36</v>
      </c>
      <c r="G10720">
        <v>0</v>
      </c>
      <c r="H10720">
        <v>0</v>
      </c>
      <c r="I10720">
        <v>0.24015400000000001</v>
      </c>
    </row>
    <row r="10721" spans="1:9" x14ac:dyDescent="0.25">
      <c r="A10721">
        <v>2320050840</v>
      </c>
      <c r="B10721" t="s">
        <v>1303</v>
      </c>
      <c r="C10721" t="s">
        <v>518</v>
      </c>
      <c r="D10721" t="s">
        <v>519</v>
      </c>
      <c r="E10721">
        <v>0</v>
      </c>
      <c r="F10721" t="s">
        <v>36</v>
      </c>
      <c r="G10721">
        <v>0</v>
      </c>
      <c r="H10721">
        <v>0</v>
      </c>
      <c r="I10721">
        <v>0.24015500000000001</v>
      </c>
    </row>
    <row r="10722" spans="1:9" x14ac:dyDescent="0.25">
      <c r="A10722">
        <v>2320050840</v>
      </c>
      <c r="B10722" t="s">
        <v>1303</v>
      </c>
      <c r="C10722" t="s">
        <v>620</v>
      </c>
      <c r="D10722" t="s">
        <v>621</v>
      </c>
      <c r="E10722">
        <v>0</v>
      </c>
      <c r="F10722" t="s">
        <v>36</v>
      </c>
      <c r="G10722">
        <v>0</v>
      </c>
      <c r="H10722">
        <v>0</v>
      </c>
      <c r="I10722">
        <v>0.24015500000000001</v>
      </c>
    </row>
    <row r="10723" spans="1:9" x14ac:dyDescent="0.25">
      <c r="A10723">
        <v>2320050841</v>
      </c>
      <c r="B10723" t="s">
        <v>1299</v>
      </c>
      <c r="C10723" t="s">
        <v>8708</v>
      </c>
      <c r="D10723" t="s">
        <v>8709</v>
      </c>
      <c r="E10723">
        <v>0</v>
      </c>
      <c r="F10723" t="s">
        <v>36</v>
      </c>
      <c r="G10723">
        <v>0</v>
      </c>
      <c r="H10723">
        <v>0</v>
      </c>
      <c r="I10723">
        <v>0.25061699999999998</v>
      </c>
    </row>
    <row r="10724" spans="1:9" x14ac:dyDescent="0.25">
      <c r="A10724">
        <v>2320050841</v>
      </c>
      <c r="B10724" t="s">
        <v>1299</v>
      </c>
      <c r="C10724" t="s">
        <v>8706</v>
      </c>
      <c r="D10724" t="s">
        <v>8707</v>
      </c>
      <c r="E10724">
        <v>0</v>
      </c>
      <c r="F10724" t="s">
        <v>36</v>
      </c>
      <c r="G10724">
        <v>0</v>
      </c>
      <c r="H10724">
        <v>0</v>
      </c>
      <c r="I10724">
        <v>0.25061699999999998</v>
      </c>
    </row>
    <row r="10725" spans="1:9" x14ac:dyDescent="0.25">
      <c r="A10725">
        <v>2320050841</v>
      </c>
      <c r="B10725" t="s">
        <v>1299</v>
      </c>
      <c r="C10725" t="s">
        <v>130</v>
      </c>
      <c r="D10725" t="s">
        <v>131</v>
      </c>
      <c r="E10725">
        <v>229</v>
      </c>
      <c r="F10725" t="s">
        <v>36</v>
      </c>
      <c r="G10725">
        <v>0</v>
      </c>
      <c r="H10725">
        <v>0</v>
      </c>
      <c r="I10725">
        <v>0.25061099999999997</v>
      </c>
    </row>
    <row r="10726" spans="1:9" x14ac:dyDescent="0.25">
      <c r="A10726">
        <v>2320050841</v>
      </c>
      <c r="B10726" t="s">
        <v>1299</v>
      </c>
      <c r="C10726" t="s">
        <v>142</v>
      </c>
      <c r="D10726" t="s">
        <v>143</v>
      </c>
      <c r="E10726">
        <v>0</v>
      </c>
      <c r="F10726" t="s">
        <v>36</v>
      </c>
      <c r="G10726">
        <v>0</v>
      </c>
      <c r="H10726">
        <v>0</v>
      </c>
      <c r="I10726">
        <v>0.25061099999999997</v>
      </c>
    </row>
    <row r="10727" spans="1:9" x14ac:dyDescent="0.25">
      <c r="A10727">
        <v>2320050841</v>
      </c>
      <c r="B10727" t="s">
        <v>1299</v>
      </c>
      <c r="C10727" t="s">
        <v>518</v>
      </c>
      <c r="D10727" t="s">
        <v>519</v>
      </c>
      <c r="E10727">
        <v>0</v>
      </c>
      <c r="F10727" t="s">
        <v>36</v>
      </c>
      <c r="G10727">
        <v>0</v>
      </c>
      <c r="H10727">
        <v>0</v>
      </c>
      <c r="I10727">
        <v>0.25061699999999998</v>
      </c>
    </row>
    <row r="10728" spans="1:9" x14ac:dyDescent="0.25">
      <c r="A10728">
        <v>2320050841</v>
      </c>
      <c r="B10728" t="s">
        <v>1299</v>
      </c>
      <c r="C10728" t="s">
        <v>620</v>
      </c>
      <c r="D10728" t="s">
        <v>621</v>
      </c>
      <c r="E10728">
        <v>0</v>
      </c>
      <c r="F10728" t="s">
        <v>36</v>
      </c>
      <c r="G10728">
        <v>0</v>
      </c>
      <c r="H10728">
        <v>0</v>
      </c>
      <c r="I10728">
        <v>0.25061699999999998</v>
      </c>
    </row>
    <row r="10729" spans="1:9" x14ac:dyDescent="0.25">
      <c r="A10729">
        <v>2320050842</v>
      </c>
      <c r="B10729" t="s">
        <v>1294</v>
      </c>
      <c r="C10729" t="s">
        <v>8708</v>
      </c>
      <c r="D10729" t="s">
        <v>8709</v>
      </c>
      <c r="E10729">
        <v>0</v>
      </c>
      <c r="F10729" t="s">
        <v>36</v>
      </c>
      <c r="G10729">
        <v>0</v>
      </c>
      <c r="H10729">
        <v>0</v>
      </c>
      <c r="I10729">
        <v>0.10335800000000001</v>
      </c>
    </row>
    <row r="10730" spans="1:9" x14ac:dyDescent="0.25">
      <c r="A10730">
        <v>2320050842</v>
      </c>
      <c r="B10730" t="s">
        <v>1294</v>
      </c>
      <c r="C10730" t="s">
        <v>8706</v>
      </c>
      <c r="D10730" t="s">
        <v>8707</v>
      </c>
      <c r="E10730">
        <v>0</v>
      </c>
      <c r="F10730" t="s">
        <v>36</v>
      </c>
      <c r="G10730">
        <v>0</v>
      </c>
      <c r="H10730">
        <v>0</v>
      </c>
      <c r="I10730">
        <v>0.10335800000000001</v>
      </c>
    </row>
    <row r="10731" spans="1:9" x14ac:dyDescent="0.25">
      <c r="A10731">
        <v>2320050842</v>
      </c>
      <c r="B10731" t="s">
        <v>1294</v>
      </c>
      <c r="C10731" t="s">
        <v>130</v>
      </c>
      <c r="D10731" t="s">
        <v>131</v>
      </c>
      <c r="E10731" s="1">
        <v>1276</v>
      </c>
      <c r="F10731" t="s">
        <v>36</v>
      </c>
      <c r="G10731">
        <v>0</v>
      </c>
      <c r="H10731">
        <v>0</v>
      </c>
      <c r="I10731">
        <v>0.21419299999999999</v>
      </c>
    </row>
    <row r="10732" spans="1:9" x14ac:dyDescent="0.25">
      <c r="A10732">
        <v>2320050842</v>
      </c>
      <c r="B10732" t="s">
        <v>1294</v>
      </c>
      <c r="C10732" t="s">
        <v>142</v>
      </c>
      <c r="D10732" t="s">
        <v>143</v>
      </c>
      <c r="E10732">
        <v>0</v>
      </c>
      <c r="F10732" t="s">
        <v>36</v>
      </c>
      <c r="G10732">
        <v>0</v>
      </c>
      <c r="H10732">
        <v>0</v>
      </c>
      <c r="I10732">
        <v>0.21419199999999999</v>
      </c>
    </row>
    <row r="10733" spans="1:9" x14ac:dyDescent="0.25">
      <c r="A10733">
        <v>2320050842</v>
      </c>
      <c r="B10733" t="s">
        <v>1294</v>
      </c>
      <c r="C10733" t="s">
        <v>518</v>
      </c>
      <c r="D10733" t="s">
        <v>519</v>
      </c>
      <c r="E10733">
        <v>0</v>
      </c>
      <c r="F10733" t="s">
        <v>36</v>
      </c>
      <c r="G10733">
        <v>0</v>
      </c>
      <c r="H10733">
        <v>0</v>
      </c>
      <c r="I10733">
        <v>0.10335800000000001</v>
      </c>
    </row>
    <row r="10734" spans="1:9" x14ac:dyDescent="0.25">
      <c r="A10734">
        <v>2320050842</v>
      </c>
      <c r="B10734" t="s">
        <v>1294</v>
      </c>
      <c r="C10734" t="s">
        <v>620</v>
      </c>
      <c r="D10734" t="s">
        <v>621</v>
      </c>
      <c r="E10734">
        <v>0</v>
      </c>
      <c r="F10734" t="s">
        <v>36</v>
      </c>
      <c r="G10734">
        <v>0</v>
      </c>
      <c r="H10734">
        <v>0</v>
      </c>
      <c r="I10734">
        <v>0.10335800000000001</v>
      </c>
    </row>
    <row r="10735" spans="1:9" x14ac:dyDescent="0.25">
      <c r="A10735">
        <v>2320050843</v>
      </c>
      <c r="B10735" t="s">
        <v>1304</v>
      </c>
      <c r="C10735" t="s">
        <v>8708</v>
      </c>
      <c r="D10735" t="s">
        <v>8709</v>
      </c>
      <c r="E10735">
        <v>0</v>
      </c>
      <c r="F10735" t="s">
        <v>36</v>
      </c>
      <c r="G10735">
        <v>0</v>
      </c>
      <c r="H10735">
        <v>0</v>
      </c>
      <c r="I10735">
        <v>0.28660000000000002</v>
      </c>
    </row>
    <row r="10736" spans="1:9" x14ac:dyDescent="0.25">
      <c r="A10736">
        <v>2320050843</v>
      </c>
      <c r="B10736" t="s">
        <v>1304</v>
      </c>
      <c r="C10736" t="s">
        <v>8706</v>
      </c>
      <c r="D10736" t="s">
        <v>8707</v>
      </c>
      <c r="E10736">
        <v>0</v>
      </c>
      <c r="F10736" t="s">
        <v>36</v>
      </c>
      <c r="G10736">
        <v>0</v>
      </c>
      <c r="H10736">
        <v>0</v>
      </c>
      <c r="I10736">
        <v>0.28660000000000002</v>
      </c>
    </row>
    <row r="10737" spans="1:9" x14ac:dyDescent="0.25">
      <c r="A10737">
        <v>2320050843</v>
      </c>
      <c r="B10737" t="s">
        <v>1304</v>
      </c>
      <c r="C10737" t="s">
        <v>130</v>
      </c>
      <c r="D10737" t="s">
        <v>131</v>
      </c>
      <c r="E10737">
        <v>675</v>
      </c>
      <c r="F10737" t="s">
        <v>36</v>
      </c>
      <c r="G10737">
        <v>0</v>
      </c>
      <c r="H10737">
        <v>0</v>
      </c>
      <c r="I10737">
        <v>0.286607</v>
      </c>
    </row>
    <row r="10738" spans="1:9" x14ac:dyDescent="0.25">
      <c r="A10738">
        <v>2320050843</v>
      </c>
      <c r="B10738" t="s">
        <v>1304</v>
      </c>
      <c r="C10738" t="s">
        <v>142</v>
      </c>
      <c r="D10738" t="s">
        <v>143</v>
      </c>
      <c r="E10738">
        <v>0</v>
      </c>
      <c r="F10738" t="s">
        <v>36</v>
      </c>
      <c r="G10738">
        <v>0</v>
      </c>
      <c r="H10738">
        <v>0</v>
      </c>
      <c r="I10738">
        <v>0.286607</v>
      </c>
    </row>
    <row r="10739" spans="1:9" x14ac:dyDescent="0.25">
      <c r="A10739">
        <v>2320050843</v>
      </c>
      <c r="B10739" t="s">
        <v>1304</v>
      </c>
      <c r="C10739" t="s">
        <v>518</v>
      </c>
      <c r="D10739" t="s">
        <v>519</v>
      </c>
      <c r="E10739">
        <v>0</v>
      </c>
      <c r="F10739" t="s">
        <v>36</v>
      </c>
      <c r="G10739">
        <v>0</v>
      </c>
      <c r="H10739">
        <v>0</v>
      </c>
      <c r="I10739">
        <v>0.28660000000000002</v>
      </c>
    </row>
    <row r="10740" spans="1:9" x14ac:dyDescent="0.25">
      <c r="A10740">
        <v>2320050843</v>
      </c>
      <c r="B10740" t="s">
        <v>1304</v>
      </c>
      <c r="C10740" t="s">
        <v>620</v>
      </c>
      <c r="D10740" t="s">
        <v>621</v>
      </c>
      <c r="E10740">
        <v>0</v>
      </c>
      <c r="F10740" t="s">
        <v>36</v>
      </c>
      <c r="G10740">
        <v>0</v>
      </c>
      <c r="H10740">
        <v>0</v>
      </c>
      <c r="I10740">
        <v>0.28660000000000002</v>
      </c>
    </row>
    <row r="10741" spans="1:9" x14ac:dyDescent="0.25">
      <c r="A10741">
        <v>2320050844</v>
      </c>
      <c r="B10741" t="s">
        <v>2825</v>
      </c>
      <c r="C10741" t="s">
        <v>8708</v>
      </c>
      <c r="D10741" t="s">
        <v>8709</v>
      </c>
      <c r="E10741">
        <v>0</v>
      </c>
      <c r="F10741" t="s">
        <v>36</v>
      </c>
      <c r="G10741">
        <v>0</v>
      </c>
      <c r="H10741">
        <v>0</v>
      </c>
      <c r="I10741">
        <v>0.16092000000000001</v>
      </c>
    </row>
    <row r="10742" spans="1:9" x14ac:dyDescent="0.25">
      <c r="A10742">
        <v>2320050844</v>
      </c>
      <c r="B10742" t="s">
        <v>2825</v>
      </c>
      <c r="C10742" t="s">
        <v>8706</v>
      </c>
      <c r="D10742" t="s">
        <v>8707</v>
      </c>
      <c r="E10742">
        <v>0</v>
      </c>
      <c r="F10742" t="s">
        <v>36</v>
      </c>
      <c r="G10742">
        <v>0</v>
      </c>
      <c r="H10742">
        <v>0</v>
      </c>
      <c r="I10742">
        <v>0.16092000000000001</v>
      </c>
    </row>
    <row r="10743" spans="1:9" x14ac:dyDescent="0.25">
      <c r="A10743">
        <v>2320050844</v>
      </c>
      <c r="B10743" t="s">
        <v>2825</v>
      </c>
      <c r="C10743" t="s">
        <v>130</v>
      </c>
      <c r="D10743" t="s">
        <v>131</v>
      </c>
      <c r="E10743" s="1">
        <v>2504</v>
      </c>
      <c r="F10743" t="s">
        <v>36</v>
      </c>
      <c r="G10743">
        <v>0</v>
      </c>
      <c r="H10743">
        <v>0</v>
      </c>
      <c r="I10743">
        <v>0.16717699999999999</v>
      </c>
    </row>
    <row r="10744" spans="1:9" x14ac:dyDescent="0.25">
      <c r="A10744">
        <v>2320050844</v>
      </c>
      <c r="B10744" t="s">
        <v>2825</v>
      </c>
      <c r="C10744" t="s">
        <v>142</v>
      </c>
      <c r="D10744" t="s">
        <v>143</v>
      </c>
      <c r="E10744">
        <v>0</v>
      </c>
      <c r="F10744" t="s">
        <v>36</v>
      </c>
      <c r="G10744">
        <v>0</v>
      </c>
      <c r="H10744">
        <v>0</v>
      </c>
      <c r="I10744">
        <v>0.16717799999999999</v>
      </c>
    </row>
    <row r="10745" spans="1:9" x14ac:dyDescent="0.25">
      <c r="A10745">
        <v>2320050844</v>
      </c>
      <c r="B10745" t="s">
        <v>2825</v>
      </c>
      <c r="C10745" t="s">
        <v>2150</v>
      </c>
      <c r="D10745" t="s">
        <v>2151</v>
      </c>
      <c r="E10745">
        <v>0</v>
      </c>
      <c r="F10745" t="s">
        <v>36</v>
      </c>
      <c r="G10745">
        <v>0</v>
      </c>
      <c r="H10745">
        <v>0</v>
      </c>
      <c r="I10745">
        <v>0.19046199999999999</v>
      </c>
    </row>
    <row r="10746" spans="1:9" x14ac:dyDescent="0.25">
      <c r="A10746">
        <v>2320050844</v>
      </c>
      <c r="B10746" t="s">
        <v>2825</v>
      </c>
      <c r="C10746" t="s">
        <v>518</v>
      </c>
      <c r="D10746" t="s">
        <v>519</v>
      </c>
      <c r="E10746">
        <v>0</v>
      </c>
      <c r="F10746" t="s">
        <v>36</v>
      </c>
      <c r="G10746">
        <v>0</v>
      </c>
      <c r="H10746">
        <v>0</v>
      </c>
      <c r="I10746">
        <v>0.16092000000000001</v>
      </c>
    </row>
    <row r="10747" spans="1:9" x14ac:dyDescent="0.25">
      <c r="A10747">
        <v>2320050844</v>
      </c>
      <c r="B10747" t="s">
        <v>2825</v>
      </c>
      <c r="C10747" t="s">
        <v>620</v>
      </c>
      <c r="D10747" t="s">
        <v>621</v>
      </c>
      <c r="E10747">
        <v>0</v>
      </c>
      <c r="F10747" t="s">
        <v>36</v>
      </c>
      <c r="G10747">
        <v>0</v>
      </c>
      <c r="H10747">
        <v>0</v>
      </c>
      <c r="I10747">
        <v>0.16092000000000001</v>
      </c>
    </row>
    <row r="10748" spans="1:9" x14ac:dyDescent="0.25">
      <c r="A10748">
        <v>2320050845</v>
      </c>
      <c r="B10748" t="s">
        <v>2826</v>
      </c>
      <c r="C10748" t="s">
        <v>8708</v>
      </c>
      <c r="D10748" t="s">
        <v>8709</v>
      </c>
      <c r="E10748">
        <v>0</v>
      </c>
      <c r="F10748" t="s">
        <v>36</v>
      </c>
      <c r="G10748">
        <v>0</v>
      </c>
      <c r="H10748">
        <v>0</v>
      </c>
      <c r="I10748">
        <v>0.19375000000000001</v>
      </c>
    </row>
    <row r="10749" spans="1:9" x14ac:dyDescent="0.25">
      <c r="A10749">
        <v>2320050845</v>
      </c>
      <c r="B10749" t="s">
        <v>2826</v>
      </c>
      <c r="C10749" t="s">
        <v>8706</v>
      </c>
      <c r="D10749" t="s">
        <v>8707</v>
      </c>
      <c r="E10749">
        <v>0</v>
      </c>
      <c r="F10749" t="s">
        <v>36</v>
      </c>
      <c r="G10749">
        <v>0</v>
      </c>
      <c r="H10749">
        <v>0</v>
      </c>
      <c r="I10749">
        <v>0.19375000000000001</v>
      </c>
    </row>
    <row r="10750" spans="1:9" x14ac:dyDescent="0.25">
      <c r="A10750">
        <v>2320050845</v>
      </c>
      <c r="B10750" t="s">
        <v>2826</v>
      </c>
      <c r="C10750" t="s">
        <v>130</v>
      </c>
      <c r="D10750" t="s">
        <v>131</v>
      </c>
      <c r="E10750" s="1">
        <v>2166</v>
      </c>
      <c r="F10750" t="s">
        <v>36</v>
      </c>
      <c r="G10750">
        <v>0</v>
      </c>
      <c r="H10750">
        <v>0</v>
      </c>
      <c r="I10750">
        <v>0.193749</v>
      </c>
    </row>
    <row r="10751" spans="1:9" x14ac:dyDescent="0.25">
      <c r="A10751">
        <v>2320050845</v>
      </c>
      <c r="B10751" t="s">
        <v>2826</v>
      </c>
      <c r="C10751" t="s">
        <v>142</v>
      </c>
      <c r="D10751" t="s">
        <v>143</v>
      </c>
      <c r="E10751">
        <v>0</v>
      </c>
      <c r="F10751" t="s">
        <v>36</v>
      </c>
      <c r="G10751">
        <v>0</v>
      </c>
      <c r="H10751">
        <v>0</v>
      </c>
      <c r="I10751">
        <v>0.193746</v>
      </c>
    </row>
    <row r="10752" spans="1:9" x14ac:dyDescent="0.25">
      <c r="A10752">
        <v>2320050845</v>
      </c>
      <c r="B10752" t="s">
        <v>2826</v>
      </c>
      <c r="C10752" t="s">
        <v>2150</v>
      </c>
      <c r="D10752" t="s">
        <v>2151</v>
      </c>
      <c r="E10752">
        <v>0</v>
      </c>
      <c r="F10752" t="s">
        <v>36</v>
      </c>
      <c r="G10752">
        <v>0</v>
      </c>
      <c r="H10752">
        <v>0</v>
      </c>
      <c r="I10752">
        <v>0.19375000000000001</v>
      </c>
    </row>
    <row r="10753" spans="1:9" x14ac:dyDescent="0.25">
      <c r="A10753">
        <v>2320050845</v>
      </c>
      <c r="B10753" t="s">
        <v>2826</v>
      </c>
      <c r="C10753" t="s">
        <v>518</v>
      </c>
      <c r="D10753" t="s">
        <v>519</v>
      </c>
      <c r="E10753">
        <v>0</v>
      </c>
      <c r="F10753" t="s">
        <v>36</v>
      </c>
      <c r="G10753">
        <v>0</v>
      </c>
      <c r="H10753">
        <v>0</v>
      </c>
      <c r="I10753">
        <v>0.19375000000000001</v>
      </c>
    </row>
    <row r="10754" spans="1:9" x14ac:dyDescent="0.25">
      <c r="A10754">
        <v>2320050845</v>
      </c>
      <c r="B10754" t="s">
        <v>2826</v>
      </c>
      <c r="C10754" t="s">
        <v>620</v>
      </c>
      <c r="D10754" t="s">
        <v>621</v>
      </c>
      <c r="E10754">
        <v>0</v>
      </c>
      <c r="F10754" t="s">
        <v>36</v>
      </c>
      <c r="G10754">
        <v>0</v>
      </c>
      <c r="H10754">
        <v>0</v>
      </c>
      <c r="I10754">
        <v>0.19375000000000001</v>
      </c>
    </row>
    <row r="10755" spans="1:9" x14ac:dyDescent="0.25">
      <c r="A10755">
        <v>2320050846</v>
      </c>
      <c r="B10755" t="s">
        <v>6892</v>
      </c>
      <c r="C10755" t="s">
        <v>8708</v>
      </c>
      <c r="D10755" t="s">
        <v>8709</v>
      </c>
      <c r="E10755">
        <v>0</v>
      </c>
      <c r="F10755" t="s">
        <v>36</v>
      </c>
      <c r="G10755">
        <v>0</v>
      </c>
      <c r="H10755">
        <v>0</v>
      </c>
      <c r="I10755">
        <v>0.20521600000000001</v>
      </c>
    </row>
    <row r="10756" spans="1:9" x14ac:dyDescent="0.25">
      <c r="A10756">
        <v>2320050846</v>
      </c>
      <c r="B10756" t="s">
        <v>6892</v>
      </c>
      <c r="C10756" t="s">
        <v>8706</v>
      </c>
      <c r="D10756" t="s">
        <v>8707</v>
      </c>
      <c r="E10756">
        <v>0</v>
      </c>
      <c r="F10756" t="s">
        <v>36</v>
      </c>
      <c r="G10756">
        <v>0</v>
      </c>
      <c r="H10756">
        <v>0</v>
      </c>
      <c r="I10756">
        <v>0.20521600000000001</v>
      </c>
    </row>
    <row r="10757" spans="1:9" x14ac:dyDescent="0.25">
      <c r="A10757">
        <v>2320050846</v>
      </c>
      <c r="B10757" t="s">
        <v>6892</v>
      </c>
      <c r="C10757" t="s">
        <v>130</v>
      </c>
      <c r="D10757" t="s">
        <v>131</v>
      </c>
      <c r="E10757" s="1">
        <v>4100</v>
      </c>
      <c r="F10757" t="s">
        <v>36</v>
      </c>
      <c r="G10757">
        <v>0</v>
      </c>
      <c r="H10757">
        <v>0</v>
      </c>
      <c r="I10757">
        <v>0.20521700000000001</v>
      </c>
    </row>
    <row r="10758" spans="1:9" x14ac:dyDescent="0.25">
      <c r="A10758">
        <v>2320050846</v>
      </c>
      <c r="B10758" t="s">
        <v>6892</v>
      </c>
      <c r="C10758" t="s">
        <v>142</v>
      </c>
      <c r="D10758" t="s">
        <v>143</v>
      </c>
      <c r="E10758" s="1">
        <v>61200</v>
      </c>
      <c r="F10758" t="s">
        <v>36</v>
      </c>
      <c r="G10758">
        <v>0</v>
      </c>
      <c r="H10758">
        <v>0</v>
      </c>
      <c r="I10758">
        <v>0.20521600000000001</v>
      </c>
    </row>
    <row r="10759" spans="1:9" x14ac:dyDescent="0.25">
      <c r="A10759">
        <v>2320050846</v>
      </c>
      <c r="B10759" t="s">
        <v>6892</v>
      </c>
      <c r="C10759" t="s">
        <v>518</v>
      </c>
      <c r="D10759" t="s">
        <v>519</v>
      </c>
      <c r="E10759">
        <v>0</v>
      </c>
      <c r="F10759" t="s">
        <v>36</v>
      </c>
      <c r="G10759">
        <v>0</v>
      </c>
      <c r="H10759">
        <v>0</v>
      </c>
      <c r="I10759">
        <v>0.20163400000000001</v>
      </c>
    </row>
    <row r="10760" spans="1:9" x14ac:dyDescent="0.25">
      <c r="A10760">
        <v>2320050846</v>
      </c>
      <c r="B10760" t="s">
        <v>6892</v>
      </c>
      <c r="C10760" t="s">
        <v>620</v>
      </c>
      <c r="D10760" t="s">
        <v>621</v>
      </c>
      <c r="E10760">
        <v>0</v>
      </c>
      <c r="F10760" t="s">
        <v>36</v>
      </c>
      <c r="G10760">
        <v>0</v>
      </c>
      <c r="H10760">
        <v>0</v>
      </c>
      <c r="I10760">
        <v>0.20521600000000001</v>
      </c>
    </row>
    <row r="10761" spans="1:9" x14ac:dyDescent="0.25">
      <c r="A10761">
        <v>2320050846</v>
      </c>
      <c r="B10761" t="s">
        <v>6892</v>
      </c>
      <c r="C10761" t="s">
        <v>139</v>
      </c>
      <c r="D10761" t="s">
        <v>140</v>
      </c>
      <c r="E10761">
        <v>0</v>
      </c>
      <c r="F10761" t="s">
        <v>36</v>
      </c>
      <c r="G10761">
        <v>0</v>
      </c>
      <c r="H10761">
        <v>0</v>
      </c>
      <c r="I10761">
        <v>0.20521600000000001</v>
      </c>
    </row>
    <row r="10762" spans="1:9" x14ac:dyDescent="0.25">
      <c r="A10762">
        <v>2320050847</v>
      </c>
      <c r="B10762" t="s">
        <v>6893</v>
      </c>
      <c r="C10762" t="s">
        <v>8708</v>
      </c>
      <c r="D10762" t="s">
        <v>8709</v>
      </c>
      <c r="E10762">
        <v>0</v>
      </c>
      <c r="F10762" t="s">
        <v>36</v>
      </c>
      <c r="G10762">
        <v>0</v>
      </c>
      <c r="H10762">
        <v>0</v>
      </c>
      <c r="I10762">
        <v>0.2762</v>
      </c>
    </row>
    <row r="10763" spans="1:9" x14ac:dyDescent="0.25">
      <c r="A10763">
        <v>2320050847</v>
      </c>
      <c r="B10763" t="s">
        <v>6893</v>
      </c>
      <c r="C10763" t="s">
        <v>8706</v>
      </c>
      <c r="D10763" t="s">
        <v>8707</v>
      </c>
      <c r="E10763">
        <v>0</v>
      </c>
      <c r="F10763" t="s">
        <v>36</v>
      </c>
      <c r="G10763">
        <v>0</v>
      </c>
      <c r="H10763">
        <v>0</v>
      </c>
      <c r="I10763">
        <v>0.2762</v>
      </c>
    </row>
    <row r="10764" spans="1:9" x14ac:dyDescent="0.25">
      <c r="A10764">
        <v>2320050847</v>
      </c>
      <c r="B10764" t="s">
        <v>6893</v>
      </c>
      <c r="C10764" t="s">
        <v>130</v>
      </c>
      <c r="D10764" t="s">
        <v>131</v>
      </c>
      <c r="E10764" s="1">
        <v>3900</v>
      </c>
      <c r="F10764" t="s">
        <v>36</v>
      </c>
      <c r="G10764">
        <v>0</v>
      </c>
      <c r="H10764">
        <v>0</v>
      </c>
      <c r="I10764">
        <v>0.27620299999999998</v>
      </c>
    </row>
    <row r="10765" spans="1:9" x14ac:dyDescent="0.25">
      <c r="A10765">
        <v>2320050847</v>
      </c>
      <c r="B10765" t="s">
        <v>6893</v>
      </c>
      <c r="C10765" t="s">
        <v>518</v>
      </c>
      <c r="D10765" t="s">
        <v>519</v>
      </c>
      <c r="E10765">
        <v>0</v>
      </c>
      <c r="F10765" t="s">
        <v>36</v>
      </c>
      <c r="G10765">
        <v>0</v>
      </c>
      <c r="H10765">
        <v>0</v>
      </c>
      <c r="I10765">
        <v>0.2762</v>
      </c>
    </row>
    <row r="10766" spans="1:9" x14ac:dyDescent="0.25">
      <c r="A10766">
        <v>2320050847</v>
      </c>
      <c r="B10766" t="s">
        <v>6893</v>
      </c>
      <c r="C10766" t="s">
        <v>620</v>
      </c>
      <c r="D10766" t="s">
        <v>621</v>
      </c>
      <c r="E10766">
        <v>0</v>
      </c>
      <c r="F10766" t="s">
        <v>36</v>
      </c>
      <c r="G10766">
        <v>0</v>
      </c>
      <c r="H10766">
        <v>0</v>
      </c>
      <c r="I10766">
        <v>0.2762</v>
      </c>
    </row>
    <row r="10767" spans="1:9" x14ac:dyDescent="0.25">
      <c r="A10767">
        <v>2320050847</v>
      </c>
      <c r="B10767" t="s">
        <v>6893</v>
      </c>
      <c r="C10767" t="s">
        <v>139</v>
      </c>
      <c r="D10767" t="s">
        <v>140</v>
      </c>
      <c r="E10767">
        <v>0</v>
      </c>
      <c r="F10767" t="s">
        <v>36</v>
      </c>
      <c r="G10767">
        <v>0</v>
      </c>
      <c r="H10767">
        <v>0</v>
      </c>
      <c r="I10767">
        <v>0.2762</v>
      </c>
    </row>
    <row r="10768" spans="1:9" x14ac:dyDescent="0.25">
      <c r="A10768">
        <v>2320060004</v>
      </c>
      <c r="B10768" t="s">
        <v>2827</v>
      </c>
      <c r="C10768" t="s">
        <v>8708</v>
      </c>
      <c r="D10768" t="s">
        <v>8709</v>
      </c>
      <c r="E10768">
        <v>0</v>
      </c>
      <c r="F10768" t="s">
        <v>36</v>
      </c>
      <c r="G10768">
        <v>0</v>
      </c>
      <c r="H10768">
        <v>0</v>
      </c>
      <c r="I10768">
        <v>1.4425570000000001</v>
      </c>
    </row>
    <row r="10769" spans="1:9" x14ac:dyDescent="0.25">
      <c r="A10769">
        <v>2320060004</v>
      </c>
      <c r="B10769" t="s">
        <v>2827</v>
      </c>
      <c r="C10769" t="s">
        <v>8706</v>
      </c>
      <c r="D10769" t="s">
        <v>8707</v>
      </c>
      <c r="E10769">
        <v>0</v>
      </c>
      <c r="F10769" t="s">
        <v>36</v>
      </c>
      <c r="G10769">
        <v>0</v>
      </c>
      <c r="H10769">
        <v>0</v>
      </c>
      <c r="I10769">
        <v>1.4425570000000001</v>
      </c>
    </row>
    <row r="10770" spans="1:9" x14ac:dyDescent="0.25">
      <c r="A10770">
        <v>2320060004</v>
      </c>
      <c r="B10770" t="s">
        <v>2827</v>
      </c>
      <c r="C10770" t="s">
        <v>130</v>
      </c>
      <c r="D10770" t="s">
        <v>131</v>
      </c>
      <c r="E10770" s="1">
        <v>5285</v>
      </c>
      <c r="F10770" t="s">
        <v>36</v>
      </c>
      <c r="G10770">
        <v>0</v>
      </c>
      <c r="H10770">
        <v>0</v>
      </c>
      <c r="I10770">
        <v>1.3601080000000001</v>
      </c>
    </row>
    <row r="10771" spans="1:9" x14ac:dyDescent="0.25">
      <c r="A10771">
        <v>2320060004</v>
      </c>
      <c r="B10771" t="s">
        <v>2827</v>
      </c>
      <c r="C10771" t="s">
        <v>1678</v>
      </c>
      <c r="D10771" t="s">
        <v>1679</v>
      </c>
      <c r="E10771">
        <v>0</v>
      </c>
      <c r="F10771" t="s">
        <v>36</v>
      </c>
      <c r="G10771">
        <v>0</v>
      </c>
      <c r="H10771">
        <v>0</v>
      </c>
      <c r="I10771">
        <v>1.344133</v>
      </c>
    </row>
    <row r="10772" spans="1:9" x14ac:dyDescent="0.25">
      <c r="A10772">
        <v>2320060004</v>
      </c>
      <c r="B10772" t="s">
        <v>2827</v>
      </c>
      <c r="C10772" t="s">
        <v>518</v>
      </c>
      <c r="D10772" t="s">
        <v>519</v>
      </c>
      <c r="E10772">
        <v>0</v>
      </c>
      <c r="F10772" t="s">
        <v>36</v>
      </c>
      <c r="G10772">
        <v>0</v>
      </c>
      <c r="H10772">
        <v>0</v>
      </c>
      <c r="I10772">
        <v>1.4425570000000001</v>
      </c>
    </row>
    <row r="10773" spans="1:9" x14ac:dyDescent="0.25">
      <c r="A10773">
        <v>2320060005</v>
      </c>
      <c r="B10773" t="s">
        <v>2828</v>
      </c>
      <c r="C10773" t="s">
        <v>8708</v>
      </c>
      <c r="D10773" t="s">
        <v>8709</v>
      </c>
      <c r="E10773">
        <v>0</v>
      </c>
      <c r="F10773" t="s">
        <v>36</v>
      </c>
      <c r="G10773">
        <v>0</v>
      </c>
      <c r="H10773">
        <v>0</v>
      </c>
      <c r="I10773">
        <v>0.734985</v>
      </c>
    </row>
    <row r="10774" spans="1:9" x14ac:dyDescent="0.25">
      <c r="A10774">
        <v>2320060005</v>
      </c>
      <c r="B10774" t="s">
        <v>2828</v>
      </c>
      <c r="C10774" t="s">
        <v>8706</v>
      </c>
      <c r="D10774" t="s">
        <v>8707</v>
      </c>
      <c r="E10774">
        <v>0</v>
      </c>
      <c r="F10774" t="s">
        <v>36</v>
      </c>
      <c r="G10774">
        <v>0</v>
      </c>
      <c r="H10774">
        <v>0</v>
      </c>
      <c r="I10774">
        <v>0.734985</v>
      </c>
    </row>
    <row r="10775" spans="1:9" x14ac:dyDescent="0.25">
      <c r="A10775">
        <v>2320060005</v>
      </c>
      <c r="B10775" t="s">
        <v>2828</v>
      </c>
      <c r="C10775" t="s">
        <v>130</v>
      </c>
      <c r="D10775" t="s">
        <v>131</v>
      </c>
      <c r="E10775" s="1">
        <v>1015</v>
      </c>
      <c r="F10775" t="s">
        <v>36</v>
      </c>
      <c r="G10775">
        <v>0</v>
      </c>
      <c r="H10775">
        <v>0</v>
      </c>
      <c r="I10775">
        <v>0.734985</v>
      </c>
    </row>
    <row r="10776" spans="1:9" x14ac:dyDescent="0.25">
      <c r="A10776">
        <v>2320060005</v>
      </c>
      <c r="B10776" t="s">
        <v>2828</v>
      </c>
      <c r="C10776" t="s">
        <v>1678</v>
      </c>
      <c r="D10776" t="s">
        <v>1679</v>
      </c>
      <c r="E10776">
        <v>642</v>
      </c>
      <c r="F10776" t="s">
        <v>36</v>
      </c>
      <c r="G10776">
        <v>0</v>
      </c>
      <c r="H10776">
        <v>0</v>
      </c>
      <c r="I10776">
        <v>0.73496899999999998</v>
      </c>
    </row>
    <row r="10777" spans="1:9" x14ac:dyDescent="0.25">
      <c r="A10777">
        <v>2320060005</v>
      </c>
      <c r="B10777" t="s">
        <v>2828</v>
      </c>
      <c r="C10777" t="s">
        <v>518</v>
      </c>
      <c r="D10777" t="s">
        <v>519</v>
      </c>
      <c r="E10777">
        <v>0</v>
      </c>
      <c r="F10777" t="s">
        <v>36</v>
      </c>
      <c r="G10777">
        <v>0</v>
      </c>
      <c r="H10777">
        <v>0</v>
      </c>
      <c r="I10777">
        <v>0.734985</v>
      </c>
    </row>
    <row r="10778" spans="1:9" x14ac:dyDescent="0.25">
      <c r="A10778">
        <v>2320060006</v>
      </c>
      <c r="B10778" t="s">
        <v>2829</v>
      </c>
      <c r="C10778" t="s">
        <v>8708</v>
      </c>
      <c r="D10778" t="s">
        <v>8709</v>
      </c>
      <c r="E10778">
        <v>0</v>
      </c>
      <c r="F10778" t="s">
        <v>36</v>
      </c>
      <c r="G10778">
        <v>0</v>
      </c>
      <c r="H10778">
        <v>0</v>
      </c>
      <c r="I10778">
        <v>0.72570599999999996</v>
      </c>
    </row>
    <row r="10779" spans="1:9" x14ac:dyDescent="0.25">
      <c r="A10779">
        <v>2320060006</v>
      </c>
      <c r="B10779" t="s">
        <v>2829</v>
      </c>
      <c r="C10779" t="s">
        <v>8706</v>
      </c>
      <c r="D10779" t="s">
        <v>8707</v>
      </c>
      <c r="E10779">
        <v>0</v>
      </c>
      <c r="F10779" t="s">
        <v>36</v>
      </c>
      <c r="G10779">
        <v>0</v>
      </c>
      <c r="H10779">
        <v>0</v>
      </c>
      <c r="I10779">
        <v>0.72570599999999996</v>
      </c>
    </row>
    <row r="10780" spans="1:9" x14ac:dyDescent="0.25">
      <c r="A10780">
        <v>2320060006</v>
      </c>
      <c r="B10780" t="s">
        <v>2829</v>
      </c>
      <c r="C10780" t="s">
        <v>130</v>
      </c>
      <c r="D10780" t="s">
        <v>131</v>
      </c>
      <c r="E10780" s="1">
        <v>1033</v>
      </c>
      <c r="F10780" t="s">
        <v>36</v>
      </c>
      <c r="G10780">
        <v>0</v>
      </c>
      <c r="H10780">
        <v>0</v>
      </c>
      <c r="I10780">
        <v>0.78367900000000001</v>
      </c>
    </row>
    <row r="10781" spans="1:9" x14ac:dyDescent="0.25">
      <c r="A10781">
        <v>2320060006</v>
      </c>
      <c r="B10781" t="s">
        <v>2829</v>
      </c>
      <c r="C10781" t="s">
        <v>1678</v>
      </c>
      <c r="D10781" t="s">
        <v>1679</v>
      </c>
      <c r="E10781">
        <v>0</v>
      </c>
      <c r="F10781" t="s">
        <v>36</v>
      </c>
      <c r="G10781">
        <v>0</v>
      </c>
      <c r="H10781">
        <v>0</v>
      </c>
      <c r="I10781">
        <v>0.78368899999999997</v>
      </c>
    </row>
    <row r="10782" spans="1:9" x14ac:dyDescent="0.25">
      <c r="A10782">
        <v>2320060006</v>
      </c>
      <c r="B10782" t="s">
        <v>2829</v>
      </c>
      <c r="C10782" t="s">
        <v>518</v>
      </c>
      <c r="D10782" t="s">
        <v>519</v>
      </c>
      <c r="E10782">
        <v>0</v>
      </c>
      <c r="F10782" t="s">
        <v>36</v>
      </c>
      <c r="G10782" s="1">
        <v>0</v>
      </c>
      <c r="H10782" s="1">
        <v>0</v>
      </c>
      <c r="I10782">
        <v>0.72570599999999996</v>
      </c>
    </row>
    <row r="10783" spans="1:9" x14ac:dyDescent="0.25">
      <c r="A10783">
        <v>2320060007</v>
      </c>
      <c r="B10783" t="s">
        <v>2830</v>
      </c>
      <c r="C10783" t="s">
        <v>8708</v>
      </c>
      <c r="D10783" t="s">
        <v>8709</v>
      </c>
      <c r="E10783">
        <v>0</v>
      </c>
      <c r="F10783" t="s">
        <v>36</v>
      </c>
      <c r="G10783">
        <v>0</v>
      </c>
      <c r="H10783">
        <v>0</v>
      </c>
      <c r="I10783">
        <v>0.75790500000000005</v>
      </c>
    </row>
    <row r="10784" spans="1:9" x14ac:dyDescent="0.25">
      <c r="A10784">
        <v>2320060007</v>
      </c>
      <c r="B10784" t="s">
        <v>2830</v>
      </c>
      <c r="C10784" t="s">
        <v>8706</v>
      </c>
      <c r="D10784" t="s">
        <v>8707</v>
      </c>
      <c r="E10784">
        <v>0</v>
      </c>
      <c r="F10784" t="s">
        <v>36</v>
      </c>
      <c r="G10784">
        <v>0</v>
      </c>
      <c r="H10784" s="1">
        <v>0</v>
      </c>
      <c r="I10784">
        <v>0.75790500000000005</v>
      </c>
    </row>
    <row r="10785" spans="1:9" x14ac:dyDescent="0.25">
      <c r="A10785">
        <v>2320060007</v>
      </c>
      <c r="B10785" t="s">
        <v>2830</v>
      </c>
      <c r="C10785" t="s">
        <v>130</v>
      </c>
      <c r="D10785" t="s">
        <v>131</v>
      </c>
      <c r="E10785" s="1">
        <v>1358.48</v>
      </c>
      <c r="F10785" t="s">
        <v>36</v>
      </c>
      <c r="G10785">
        <v>0</v>
      </c>
      <c r="H10785">
        <v>1</v>
      </c>
      <c r="I10785">
        <v>0.78874900000000003</v>
      </c>
    </row>
    <row r="10786" spans="1:9" x14ac:dyDescent="0.25">
      <c r="A10786">
        <v>2320060007</v>
      </c>
      <c r="B10786" t="s">
        <v>2830</v>
      </c>
      <c r="C10786" t="s">
        <v>1678</v>
      </c>
      <c r="D10786" t="s">
        <v>1679</v>
      </c>
      <c r="E10786">
        <v>0</v>
      </c>
      <c r="F10786" t="s">
        <v>36</v>
      </c>
      <c r="G10786">
        <v>1</v>
      </c>
      <c r="H10786">
        <v>0</v>
      </c>
      <c r="I10786">
        <v>0.788462</v>
      </c>
    </row>
    <row r="10787" spans="1:9" x14ac:dyDescent="0.25">
      <c r="A10787">
        <v>2320060007</v>
      </c>
      <c r="B10787" t="s">
        <v>2830</v>
      </c>
      <c r="C10787" t="s">
        <v>518</v>
      </c>
      <c r="D10787" t="s">
        <v>519</v>
      </c>
      <c r="E10787" s="1">
        <v>0</v>
      </c>
      <c r="F10787" t="s">
        <v>36</v>
      </c>
      <c r="G10787" s="1">
        <v>0</v>
      </c>
      <c r="H10787" s="1">
        <v>0</v>
      </c>
      <c r="I10787">
        <v>0.75790500000000005</v>
      </c>
    </row>
    <row r="10788" spans="1:9" x14ac:dyDescent="0.25">
      <c r="A10788">
        <v>2320060008</v>
      </c>
      <c r="B10788" t="s">
        <v>2831</v>
      </c>
      <c r="C10788" t="s">
        <v>8708</v>
      </c>
      <c r="D10788" t="s">
        <v>8709</v>
      </c>
      <c r="E10788">
        <v>0</v>
      </c>
      <c r="F10788" t="s">
        <v>36</v>
      </c>
      <c r="G10788">
        <v>0</v>
      </c>
      <c r="H10788">
        <v>0</v>
      </c>
      <c r="I10788">
        <v>0.11495</v>
      </c>
    </row>
    <row r="10789" spans="1:9" x14ac:dyDescent="0.25">
      <c r="A10789">
        <v>2320060008</v>
      </c>
      <c r="B10789" t="s">
        <v>2831</v>
      </c>
      <c r="C10789" t="s">
        <v>8706</v>
      </c>
      <c r="D10789" t="s">
        <v>8707</v>
      </c>
      <c r="E10789" s="1">
        <v>0</v>
      </c>
      <c r="F10789" t="s">
        <v>36</v>
      </c>
      <c r="G10789">
        <v>0</v>
      </c>
      <c r="H10789" s="1">
        <v>0</v>
      </c>
      <c r="I10789">
        <v>0.11495</v>
      </c>
    </row>
    <row r="10790" spans="1:9" x14ac:dyDescent="0.25">
      <c r="A10790">
        <v>2320060008</v>
      </c>
      <c r="B10790" t="s">
        <v>2831</v>
      </c>
      <c r="C10790" t="s">
        <v>130</v>
      </c>
      <c r="D10790" t="s">
        <v>131</v>
      </c>
      <c r="E10790">
        <v>856</v>
      </c>
      <c r="F10790" t="s">
        <v>36</v>
      </c>
      <c r="G10790">
        <v>0</v>
      </c>
      <c r="H10790">
        <v>0</v>
      </c>
      <c r="I10790">
        <v>0.281308</v>
      </c>
    </row>
    <row r="10791" spans="1:9" x14ac:dyDescent="0.25">
      <c r="A10791">
        <v>2320060008</v>
      </c>
      <c r="B10791" t="s">
        <v>2831</v>
      </c>
      <c r="C10791" t="s">
        <v>1678</v>
      </c>
      <c r="D10791" t="s">
        <v>1679</v>
      </c>
      <c r="E10791">
        <v>0</v>
      </c>
      <c r="F10791" t="s">
        <v>36</v>
      </c>
      <c r="G10791">
        <v>0</v>
      </c>
      <c r="H10791">
        <v>0</v>
      </c>
      <c r="I10791">
        <v>0.281302</v>
      </c>
    </row>
    <row r="10792" spans="1:9" x14ac:dyDescent="0.25">
      <c r="A10792">
        <v>2320060008</v>
      </c>
      <c r="B10792" t="s">
        <v>2831</v>
      </c>
      <c r="C10792" t="s">
        <v>518</v>
      </c>
      <c r="D10792" t="s">
        <v>519</v>
      </c>
      <c r="E10792" s="1">
        <v>0</v>
      </c>
      <c r="F10792" t="s">
        <v>36</v>
      </c>
      <c r="G10792">
        <v>0</v>
      </c>
      <c r="H10792">
        <v>0</v>
      </c>
      <c r="I10792">
        <v>0.114967</v>
      </c>
    </row>
    <row r="10793" spans="1:9" x14ac:dyDescent="0.25">
      <c r="A10793">
        <v>2320060009</v>
      </c>
      <c r="B10793" t="s">
        <v>2832</v>
      </c>
      <c r="C10793" t="s">
        <v>8708</v>
      </c>
      <c r="D10793" t="s">
        <v>8709</v>
      </c>
      <c r="E10793">
        <v>0</v>
      </c>
      <c r="F10793" t="s">
        <v>36</v>
      </c>
      <c r="G10793">
        <v>0</v>
      </c>
      <c r="H10793">
        <v>0</v>
      </c>
      <c r="I10793">
        <v>0.117482</v>
      </c>
    </row>
    <row r="10794" spans="1:9" x14ac:dyDescent="0.25">
      <c r="A10794">
        <v>2320060009</v>
      </c>
      <c r="B10794" t="s">
        <v>2832</v>
      </c>
      <c r="C10794" t="s">
        <v>8706</v>
      </c>
      <c r="D10794" t="s">
        <v>8707</v>
      </c>
      <c r="E10794">
        <v>0</v>
      </c>
      <c r="F10794" t="s">
        <v>36</v>
      </c>
      <c r="G10794">
        <v>0</v>
      </c>
      <c r="H10794">
        <v>0</v>
      </c>
      <c r="I10794">
        <v>0.117482</v>
      </c>
    </row>
    <row r="10795" spans="1:9" x14ac:dyDescent="0.25">
      <c r="A10795">
        <v>2320060009</v>
      </c>
      <c r="B10795" t="s">
        <v>2832</v>
      </c>
      <c r="C10795" t="s">
        <v>130</v>
      </c>
      <c r="D10795" t="s">
        <v>131</v>
      </c>
      <c r="E10795">
        <v>699</v>
      </c>
      <c r="F10795" t="s">
        <v>36</v>
      </c>
      <c r="G10795">
        <v>0</v>
      </c>
      <c r="H10795">
        <v>0</v>
      </c>
      <c r="I10795">
        <v>0.59865500000000005</v>
      </c>
    </row>
    <row r="10796" spans="1:9" x14ac:dyDescent="0.25">
      <c r="A10796">
        <v>2320060009</v>
      </c>
      <c r="B10796" t="s">
        <v>2832</v>
      </c>
      <c r="C10796" t="s">
        <v>1678</v>
      </c>
      <c r="D10796" t="s">
        <v>1679</v>
      </c>
      <c r="E10796">
        <v>0</v>
      </c>
      <c r="F10796" t="s">
        <v>36</v>
      </c>
      <c r="G10796">
        <v>0</v>
      </c>
      <c r="H10796">
        <v>0</v>
      </c>
      <c r="I10796">
        <v>0.59866200000000003</v>
      </c>
    </row>
    <row r="10797" spans="1:9" x14ac:dyDescent="0.25">
      <c r="A10797">
        <v>2320060009</v>
      </c>
      <c r="B10797" t="s">
        <v>2832</v>
      </c>
      <c r="C10797" t="s">
        <v>518</v>
      </c>
      <c r="D10797" t="s">
        <v>519</v>
      </c>
      <c r="E10797" s="1">
        <v>0</v>
      </c>
      <c r="F10797" t="s">
        <v>36</v>
      </c>
      <c r="G10797">
        <v>0</v>
      </c>
      <c r="H10797">
        <v>0</v>
      </c>
      <c r="I10797">
        <v>0.117482</v>
      </c>
    </row>
    <row r="10798" spans="1:9" x14ac:dyDescent="0.25">
      <c r="A10798">
        <v>2320060010</v>
      </c>
      <c r="B10798" t="s">
        <v>2833</v>
      </c>
      <c r="C10798" t="s">
        <v>8708</v>
      </c>
      <c r="D10798" t="s">
        <v>8709</v>
      </c>
      <c r="E10798">
        <v>0</v>
      </c>
      <c r="F10798" t="s">
        <v>36</v>
      </c>
      <c r="G10798">
        <v>0</v>
      </c>
      <c r="H10798">
        <v>0</v>
      </c>
      <c r="I10798">
        <v>0.51703299999999996</v>
      </c>
    </row>
    <row r="10799" spans="1:9" x14ac:dyDescent="0.25">
      <c r="A10799">
        <v>2320060010</v>
      </c>
      <c r="B10799" t="s">
        <v>2833</v>
      </c>
      <c r="C10799" t="s">
        <v>8706</v>
      </c>
      <c r="D10799" t="s">
        <v>8707</v>
      </c>
      <c r="E10799">
        <v>0</v>
      </c>
      <c r="F10799" t="s">
        <v>36</v>
      </c>
      <c r="G10799">
        <v>0</v>
      </c>
      <c r="H10799">
        <v>0</v>
      </c>
      <c r="I10799">
        <v>0.51703299999999996</v>
      </c>
    </row>
    <row r="10800" spans="1:9" x14ac:dyDescent="0.25">
      <c r="A10800">
        <v>2320060010</v>
      </c>
      <c r="B10800" t="s">
        <v>2833</v>
      </c>
      <c r="C10800" t="s">
        <v>130</v>
      </c>
      <c r="D10800" t="s">
        <v>131</v>
      </c>
      <c r="E10800">
        <v>809</v>
      </c>
      <c r="F10800" t="s">
        <v>36</v>
      </c>
      <c r="G10800">
        <v>0</v>
      </c>
      <c r="H10800">
        <v>0</v>
      </c>
      <c r="I10800">
        <v>0.65069200000000005</v>
      </c>
    </row>
    <row r="10801" spans="1:9" x14ac:dyDescent="0.25">
      <c r="A10801">
        <v>2320060010</v>
      </c>
      <c r="B10801" t="s">
        <v>2833</v>
      </c>
      <c r="C10801" t="s">
        <v>1678</v>
      </c>
      <c r="D10801" t="s">
        <v>1679</v>
      </c>
      <c r="E10801">
        <v>0</v>
      </c>
      <c r="F10801" t="s">
        <v>36</v>
      </c>
      <c r="G10801">
        <v>0</v>
      </c>
      <c r="H10801">
        <v>0</v>
      </c>
      <c r="I10801">
        <v>0.65070700000000004</v>
      </c>
    </row>
    <row r="10802" spans="1:9" x14ac:dyDescent="0.25">
      <c r="A10802">
        <v>2320060010</v>
      </c>
      <c r="B10802" t="s">
        <v>2833</v>
      </c>
      <c r="C10802" t="s">
        <v>518</v>
      </c>
      <c r="D10802" t="s">
        <v>519</v>
      </c>
      <c r="E10802" s="1">
        <v>0</v>
      </c>
      <c r="F10802" t="s">
        <v>36</v>
      </c>
      <c r="G10802">
        <v>0</v>
      </c>
      <c r="H10802">
        <v>0</v>
      </c>
      <c r="I10802">
        <v>0.51703299999999996</v>
      </c>
    </row>
    <row r="10803" spans="1:9" x14ac:dyDescent="0.25">
      <c r="A10803">
        <v>2320060011</v>
      </c>
      <c r="B10803" t="s">
        <v>2834</v>
      </c>
      <c r="C10803" t="s">
        <v>8708</v>
      </c>
      <c r="D10803" t="s">
        <v>8709</v>
      </c>
      <c r="E10803">
        <v>0</v>
      </c>
      <c r="F10803" t="s">
        <v>36</v>
      </c>
      <c r="G10803">
        <v>0</v>
      </c>
      <c r="H10803">
        <v>0</v>
      </c>
      <c r="I10803">
        <v>0.66090499999999996</v>
      </c>
    </row>
    <row r="10804" spans="1:9" x14ac:dyDescent="0.25">
      <c r="A10804">
        <v>2320060011</v>
      </c>
      <c r="B10804" t="s">
        <v>2834</v>
      </c>
      <c r="C10804" t="s">
        <v>8706</v>
      </c>
      <c r="D10804" t="s">
        <v>8707</v>
      </c>
      <c r="E10804">
        <v>0</v>
      </c>
      <c r="F10804" t="s">
        <v>36</v>
      </c>
      <c r="G10804">
        <v>0</v>
      </c>
      <c r="H10804">
        <v>0</v>
      </c>
      <c r="I10804">
        <v>0.66090499999999996</v>
      </c>
    </row>
    <row r="10805" spans="1:9" x14ac:dyDescent="0.25">
      <c r="A10805">
        <v>2320060011</v>
      </c>
      <c r="B10805" t="s">
        <v>2834</v>
      </c>
      <c r="C10805" t="s">
        <v>130</v>
      </c>
      <c r="D10805" t="s">
        <v>131</v>
      </c>
      <c r="E10805">
        <v>947</v>
      </c>
      <c r="F10805" t="s">
        <v>36</v>
      </c>
      <c r="G10805">
        <v>0</v>
      </c>
      <c r="H10805">
        <v>0</v>
      </c>
      <c r="I10805">
        <v>0.70299900000000004</v>
      </c>
    </row>
    <row r="10806" spans="1:9" x14ac:dyDescent="0.25">
      <c r="A10806">
        <v>2320060011</v>
      </c>
      <c r="B10806" t="s">
        <v>2834</v>
      </c>
      <c r="C10806" t="s">
        <v>1678</v>
      </c>
      <c r="D10806" t="s">
        <v>1679</v>
      </c>
      <c r="E10806">
        <v>0</v>
      </c>
      <c r="F10806" t="s">
        <v>36</v>
      </c>
      <c r="G10806">
        <v>0</v>
      </c>
      <c r="H10806">
        <v>0</v>
      </c>
      <c r="I10806">
        <v>0.70301199999999997</v>
      </c>
    </row>
    <row r="10807" spans="1:9" x14ac:dyDescent="0.25">
      <c r="A10807">
        <v>2320060011</v>
      </c>
      <c r="B10807" t="s">
        <v>2834</v>
      </c>
      <c r="C10807" t="s">
        <v>518</v>
      </c>
      <c r="D10807" t="s">
        <v>519</v>
      </c>
      <c r="E10807" s="1">
        <v>0</v>
      </c>
      <c r="F10807" t="s">
        <v>36</v>
      </c>
      <c r="G10807">
        <v>0</v>
      </c>
      <c r="H10807" s="1">
        <v>0</v>
      </c>
      <c r="I10807">
        <v>0.66090499999999996</v>
      </c>
    </row>
    <row r="10808" spans="1:9" x14ac:dyDescent="0.25">
      <c r="A10808">
        <v>2320060015</v>
      </c>
      <c r="B10808" t="s">
        <v>2835</v>
      </c>
      <c r="C10808" t="s">
        <v>8708</v>
      </c>
      <c r="D10808" t="s">
        <v>8709</v>
      </c>
      <c r="E10808">
        <v>0</v>
      </c>
      <c r="F10808" t="s">
        <v>36</v>
      </c>
      <c r="G10808">
        <v>0</v>
      </c>
      <c r="H10808">
        <v>0</v>
      </c>
      <c r="I10808">
        <v>0.22562099999999999</v>
      </c>
    </row>
    <row r="10809" spans="1:9" x14ac:dyDescent="0.25">
      <c r="A10809">
        <v>2320060015</v>
      </c>
      <c r="B10809" t="s">
        <v>2835</v>
      </c>
      <c r="C10809" t="s">
        <v>8706</v>
      </c>
      <c r="D10809" t="s">
        <v>8707</v>
      </c>
      <c r="E10809">
        <v>0</v>
      </c>
      <c r="F10809" t="s">
        <v>36</v>
      </c>
      <c r="G10809">
        <v>0</v>
      </c>
      <c r="H10809">
        <v>0</v>
      </c>
      <c r="I10809">
        <v>0.22562099999999999</v>
      </c>
    </row>
    <row r="10810" spans="1:9" x14ac:dyDescent="0.25">
      <c r="A10810">
        <v>2320060015</v>
      </c>
      <c r="B10810" t="s">
        <v>2835</v>
      </c>
      <c r="C10810" t="s">
        <v>130</v>
      </c>
      <c r="D10810" t="s">
        <v>131</v>
      </c>
      <c r="E10810">
        <v>842</v>
      </c>
      <c r="F10810" t="s">
        <v>36</v>
      </c>
      <c r="G10810">
        <v>0</v>
      </c>
      <c r="H10810">
        <v>0</v>
      </c>
      <c r="I10810">
        <v>0.225629</v>
      </c>
    </row>
    <row r="10811" spans="1:9" x14ac:dyDescent="0.25">
      <c r="A10811">
        <v>2320060015</v>
      </c>
      <c r="B10811" t="s">
        <v>2835</v>
      </c>
      <c r="C10811" t="s">
        <v>1678</v>
      </c>
      <c r="D10811" t="s">
        <v>1679</v>
      </c>
      <c r="E10811">
        <v>0</v>
      </c>
      <c r="F10811" t="s">
        <v>36</v>
      </c>
      <c r="G10811">
        <v>0</v>
      </c>
      <c r="H10811">
        <v>0</v>
      </c>
      <c r="I10811">
        <v>0.22561300000000001</v>
      </c>
    </row>
    <row r="10812" spans="1:9" x14ac:dyDescent="0.25">
      <c r="A10812">
        <v>2320060015</v>
      </c>
      <c r="B10812" t="s">
        <v>2835</v>
      </c>
      <c r="C10812" t="s">
        <v>518</v>
      </c>
      <c r="D10812" t="s">
        <v>519</v>
      </c>
      <c r="E10812" s="1">
        <v>0</v>
      </c>
      <c r="F10812" t="s">
        <v>36</v>
      </c>
      <c r="G10812" s="1">
        <v>0</v>
      </c>
      <c r="H10812">
        <v>0</v>
      </c>
      <c r="I10812">
        <v>0.22562099999999999</v>
      </c>
    </row>
    <row r="10813" spans="1:9" x14ac:dyDescent="0.25">
      <c r="A10813">
        <v>2320060016</v>
      </c>
      <c r="B10813" t="s">
        <v>2836</v>
      </c>
      <c r="C10813" t="s">
        <v>8708</v>
      </c>
      <c r="D10813" t="s">
        <v>8709</v>
      </c>
      <c r="E10813">
        <v>0</v>
      </c>
      <c r="F10813" t="s">
        <v>36</v>
      </c>
      <c r="G10813">
        <v>0</v>
      </c>
      <c r="H10813">
        <v>0</v>
      </c>
      <c r="I10813">
        <v>0.67267100000000002</v>
      </c>
    </row>
    <row r="10814" spans="1:9" x14ac:dyDescent="0.25">
      <c r="A10814">
        <v>2320060016</v>
      </c>
      <c r="B10814" t="s">
        <v>2836</v>
      </c>
      <c r="C10814" t="s">
        <v>8706</v>
      </c>
      <c r="D10814" t="s">
        <v>8707</v>
      </c>
      <c r="E10814">
        <v>0</v>
      </c>
      <c r="F10814" t="s">
        <v>36</v>
      </c>
      <c r="G10814">
        <v>0</v>
      </c>
      <c r="H10814" s="1">
        <v>0</v>
      </c>
      <c r="I10814">
        <v>0.67267100000000002</v>
      </c>
    </row>
    <row r="10815" spans="1:9" x14ac:dyDescent="0.25">
      <c r="A10815">
        <v>2320060016</v>
      </c>
      <c r="B10815" t="s">
        <v>2836</v>
      </c>
      <c r="C10815" t="s">
        <v>130</v>
      </c>
      <c r="D10815" t="s">
        <v>131</v>
      </c>
      <c r="E10815" s="1">
        <v>1048</v>
      </c>
      <c r="F10815" t="s">
        <v>36</v>
      </c>
      <c r="G10815">
        <v>0</v>
      </c>
      <c r="H10815">
        <v>0</v>
      </c>
      <c r="I10815">
        <v>0.67267200000000005</v>
      </c>
    </row>
    <row r="10816" spans="1:9" x14ac:dyDescent="0.25">
      <c r="A10816">
        <v>2320060016</v>
      </c>
      <c r="B10816" t="s">
        <v>2836</v>
      </c>
      <c r="C10816" t="s">
        <v>1678</v>
      </c>
      <c r="D10816" t="s">
        <v>1679</v>
      </c>
      <c r="E10816">
        <v>0</v>
      </c>
      <c r="F10816" t="s">
        <v>36</v>
      </c>
      <c r="G10816">
        <v>0</v>
      </c>
      <c r="H10816">
        <v>0</v>
      </c>
      <c r="I10816">
        <v>0.67267299999999997</v>
      </c>
    </row>
    <row r="10817" spans="1:9" x14ac:dyDescent="0.25">
      <c r="A10817">
        <v>2320060016</v>
      </c>
      <c r="B10817" t="s">
        <v>2836</v>
      </c>
      <c r="C10817" t="s">
        <v>518</v>
      </c>
      <c r="D10817" t="s">
        <v>519</v>
      </c>
      <c r="E10817" s="1">
        <v>0</v>
      </c>
      <c r="F10817" t="s">
        <v>36</v>
      </c>
      <c r="G10817" s="1">
        <v>0</v>
      </c>
      <c r="H10817" s="1">
        <v>0</v>
      </c>
      <c r="I10817">
        <v>0.67267100000000002</v>
      </c>
    </row>
    <row r="10818" spans="1:9" x14ac:dyDescent="0.25">
      <c r="A10818">
        <v>2320060017</v>
      </c>
      <c r="B10818" t="s">
        <v>2837</v>
      </c>
      <c r="C10818" t="s">
        <v>8708</v>
      </c>
      <c r="D10818" t="s">
        <v>8709</v>
      </c>
      <c r="E10818">
        <v>0</v>
      </c>
      <c r="F10818" t="s">
        <v>36</v>
      </c>
      <c r="G10818">
        <v>0</v>
      </c>
      <c r="H10818">
        <v>0</v>
      </c>
      <c r="I10818">
        <v>0.25583899999999998</v>
      </c>
    </row>
    <row r="10819" spans="1:9" x14ac:dyDescent="0.25">
      <c r="A10819">
        <v>2320060017</v>
      </c>
      <c r="B10819" t="s">
        <v>2837</v>
      </c>
      <c r="C10819" t="s">
        <v>8706</v>
      </c>
      <c r="D10819" t="s">
        <v>8707</v>
      </c>
      <c r="E10819">
        <v>0</v>
      </c>
      <c r="F10819" t="s">
        <v>36</v>
      </c>
      <c r="G10819">
        <v>0</v>
      </c>
      <c r="H10819" s="1">
        <v>0</v>
      </c>
      <c r="I10819">
        <v>0.25583899999999998</v>
      </c>
    </row>
    <row r="10820" spans="1:9" x14ac:dyDescent="0.25">
      <c r="A10820">
        <v>2320060017</v>
      </c>
      <c r="B10820" t="s">
        <v>2837</v>
      </c>
      <c r="C10820" t="s">
        <v>130</v>
      </c>
      <c r="D10820" t="s">
        <v>131</v>
      </c>
      <c r="E10820" s="1">
        <v>1146</v>
      </c>
      <c r="F10820" t="s">
        <v>36</v>
      </c>
      <c r="G10820">
        <v>0</v>
      </c>
      <c r="H10820">
        <v>0</v>
      </c>
      <c r="I10820">
        <v>0.25583800000000001</v>
      </c>
    </row>
    <row r="10821" spans="1:9" x14ac:dyDescent="0.25">
      <c r="A10821">
        <v>2320060017</v>
      </c>
      <c r="B10821" t="s">
        <v>2837</v>
      </c>
      <c r="C10821" t="s">
        <v>1678</v>
      </c>
      <c r="D10821" t="s">
        <v>1679</v>
      </c>
      <c r="E10821">
        <v>0</v>
      </c>
      <c r="F10821" t="s">
        <v>36</v>
      </c>
      <c r="G10821">
        <v>0</v>
      </c>
      <c r="H10821">
        <v>0</v>
      </c>
      <c r="I10821">
        <v>0.255938</v>
      </c>
    </row>
    <row r="10822" spans="1:9" x14ac:dyDescent="0.25">
      <c r="A10822">
        <v>2320060017</v>
      </c>
      <c r="B10822" t="s">
        <v>2837</v>
      </c>
      <c r="C10822" t="s">
        <v>518</v>
      </c>
      <c r="D10822" t="s">
        <v>519</v>
      </c>
      <c r="E10822" s="1">
        <v>0</v>
      </c>
      <c r="F10822" t="s">
        <v>36</v>
      </c>
      <c r="G10822">
        <v>0</v>
      </c>
      <c r="H10822">
        <v>0</v>
      </c>
      <c r="I10822">
        <v>0.25583899999999998</v>
      </c>
    </row>
    <row r="10823" spans="1:9" x14ac:dyDescent="0.25">
      <c r="A10823">
        <v>2320060019</v>
      </c>
      <c r="B10823" t="s">
        <v>2838</v>
      </c>
      <c r="C10823" t="s">
        <v>130</v>
      </c>
      <c r="D10823" t="s">
        <v>131</v>
      </c>
      <c r="E10823" s="1">
        <v>1891</v>
      </c>
      <c r="F10823" t="s">
        <v>36</v>
      </c>
      <c r="G10823">
        <v>0</v>
      </c>
      <c r="H10823">
        <v>0</v>
      </c>
      <c r="I10823">
        <v>1.0411109999999999</v>
      </c>
    </row>
    <row r="10824" spans="1:9" x14ac:dyDescent="0.25">
      <c r="A10824">
        <v>2320060019</v>
      </c>
      <c r="B10824" t="s">
        <v>2838</v>
      </c>
      <c r="C10824" t="s">
        <v>1678</v>
      </c>
      <c r="D10824" t="s">
        <v>1679</v>
      </c>
      <c r="E10824">
        <v>0</v>
      </c>
      <c r="F10824" t="s">
        <v>36</v>
      </c>
      <c r="G10824">
        <v>0</v>
      </c>
      <c r="H10824">
        <v>0</v>
      </c>
      <c r="I10824">
        <v>1.0411109999999999</v>
      </c>
    </row>
    <row r="10825" spans="1:9" x14ac:dyDescent="0.25">
      <c r="A10825">
        <v>2320070048</v>
      </c>
      <c r="B10825" t="s">
        <v>2839</v>
      </c>
      <c r="C10825" t="s">
        <v>8708</v>
      </c>
      <c r="D10825" t="s">
        <v>8709</v>
      </c>
      <c r="E10825">
        <v>0</v>
      </c>
      <c r="F10825" t="s">
        <v>36</v>
      </c>
      <c r="G10825">
        <v>0</v>
      </c>
      <c r="H10825">
        <v>0</v>
      </c>
      <c r="I10825">
        <v>2.5322000000000001E-2</v>
      </c>
    </row>
    <row r="10826" spans="1:9" x14ac:dyDescent="0.25">
      <c r="A10826">
        <v>2320070048</v>
      </c>
      <c r="B10826" t="s">
        <v>2839</v>
      </c>
      <c r="C10826" t="s">
        <v>8706</v>
      </c>
      <c r="D10826" t="s">
        <v>8707</v>
      </c>
      <c r="E10826">
        <v>0</v>
      </c>
      <c r="F10826" t="s">
        <v>36</v>
      </c>
      <c r="G10826">
        <v>0</v>
      </c>
      <c r="H10826">
        <v>0</v>
      </c>
      <c r="I10826">
        <v>2.5322000000000001E-2</v>
      </c>
    </row>
    <row r="10827" spans="1:9" x14ac:dyDescent="0.25">
      <c r="A10827">
        <v>2320070048</v>
      </c>
      <c r="B10827" t="s">
        <v>2839</v>
      </c>
      <c r="C10827" t="s">
        <v>130</v>
      </c>
      <c r="D10827" t="s">
        <v>131</v>
      </c>
      <c r="E10827" s="1">
        <v>32100</v>
      </c>
      <c r="F10827" t="s">
        <v>36</v>
      </c>
      <c r="G10827">
        <v>0</v>
      </c>
      <c r="H10827">
        <v>0</v>
      </c>
      <c r="I10827">
        <v>1.8658000000000001E-2</v>
      </c>
    </row>
    <row r="10828" spans="1:9" x14ac:dyDescent="0.25">
      <c r="A10828">
        <v>2320070048</v>
      </c>
      <c r="B10828" t="s">
        <v>2839</v>
      </c>
      <c r="C10828" t="s">
        <v>142</v>
      </c>
      <c r="D10828" t="s">
        <v>143</v>
      </c>
      <c r="E10828">
        <v>0</v>
      </c>
      <c r="F10828" t="s">
        <v>36</v>
      </c>
      <c r="G10828">
        <v>0</v>
      </c>
      <c r="H10828">
        <v>0</v>
      </c>
      <c r="I10828">
        <v>1.8658000000000001E-2</v>
      </c>
    </row>
    <row r="10829" spans="1:9" x14ac:dyDescent="0.25">
      <c r="A10829">
        <v>2320070048</v>
      </c>
      <c r="B10829" t="s">
        <v>2839</v>
      </c>
      <c r="C10829" t="s">
        <v>518</v>
      </c>
      <c r="D10829" t="s">
        <v>519</v>
      </c>
      <c r="E10829">
        <v>0</v>
      </c>
      <c r="F10829" t="s">
        <v>36</v>
      </c>
      <c r="G10829">
        <v>0</v>
      </c>
      <c r="H10829">
        <v>0</v>
      </c>
      <c r="I10829">
        <v>2.5322000000000001E-2</v>
      </c>
    </row>
    <row r="10830" spans="1:9" x14ac:dyDescent="0.25">
      <c r="A10830">
        <v>2320070053</v>
      </c>
      <c r="B10830" t="s">
        <v>6101</v>
      </c>
      <c r="C10830" t="s">
        <v>8706</v>
      </c>
      <c r="D10830" t="s">
        <v>8707</v>
      </c>
      <c r="E10830" s="1">
        <v>1310</v>
      </c>
      <c r="F10830" t="s">
        <v>36</v>
      </c>
      <c r="G10830">
        <v>0</v>
      </c>
      <c r="H10830">
        <v>0</v>
      </c>
      <c r="I10830">
        <v>0.47298499999999999</v>
      </c>
    </row>
    <row r="10831" spans="1:9" x14ac:dyDescent="0.25">
      <c r="A10831">
        <v>2320070053</v>
      </c>
      <c r="B10831" t="s">
        <v>6101</v>
      </c>
      <c r="C10831" t="s">
        <v>1465</v>
      </c>
      <c r="D10831" t="s">
        <v>1466</v>
      </c>
      <c r="E10831">
        <v>0</v>
      </c>
      <c r="F10831" t="s">
        <v>36</v>
      </c>
      <c r="G10831">
        <v>0</v>
      </c>
      <c r="H10831">
        <v>0</v>
      </c>
      <c r="I10831">
        <v>0.47299999999999998</v>
      </c>
    </row>
    <row r="10832" spans="1:9" x14ac:dyDescent="0.25">
      <c r="A10832">
        <v>2320070054</v>
      </c>
      <c r="B10832" t="s">
        <v>6231</v>
      </c>
      <c r="C10832" t="s">
        <v>8706</v>
      </c>
      <c r="D10832" t="s">
        <v>8707</v>
      </c>
      <c r="E10832" s="1">
        <v>5248</v>
      </c>
      <c r="F10832" t="s">
        <v>36</v>
      </c>
      <c r="G10832">
        <v>0</v>
      </c>
      <c r="H10832">
        <v>0</v>
      </c>
      <c r="I10832">
        <v>0.175928</v>
      </c>
    </row>
    <row r="10833" spans="1:9" x14ac:dyDescent="0.25">
      <c r="A10833">
        <v>2320070054</v>
      </c>
      <c r="B10833" t="s">
        <v>6231</v>
      </c>
      <c r="C10833" t="s">
        <v>1465</v>
      </c>
      <c r="D10833" t="s">
        <v>1466</v>
      </c>
      <c r="E10833">
        <v>0</v>
      </c>
      <c r="F10833" t="s">
        <v>36</v>
      </c>
      <c r="G10833">
        <v>0</v>
      </c>
      <c r="H10833">
        <v>0</v>
      </c>
      <c r="I10833">
        <v>0.17585400000000001</v>
      </c>
    </row>
    <row r="10834" spans="1:9" x14ac:dyDescent="0.25">
      <c r="A10834">
        <v>2320070055</v>
      </c>
      <c r="B10834" t="s">
        <v>6255</v>
      </c>
      <c r="C10834" t="s">
        <v>8706</v>
      </c>
      <c r="D10834" t="s">
        <v>8707</v>
      </c>
      <c r="E10834" s="1">
        <v>4772</v>
      </c>
      <c r="F10834" t="s">
        <v>36</v>
      </c>
      <c r="G10834">
        <v>0</v>
      </c>
      <c r="H10834">
        <v>0</v>
      </c>
      <c r="I10834">
        <v>0.14687800000000001</v>
      </c>
    </row>
    <row r="10835" spans="1:9" x14ac:dyDescent="0.25">
      <c r="A10835">
        <v>2320070055</v>
      </c>
      <c r="B10835" t="s">
        <v>6255</v>
      </c>
      <c r="C10835" t="s">
        <v>1465</v>
      </c>
      <c r="D10835" t="s">
        <v>1466</v>
      </c>
      <c r="E10835">
        <v>0</v>
      </c>
      <c r="F10835" t="s">
        <v>36</v>
      </c>
      <c r="G10835">
        <v>0</v>
      </c>
      <c r="H10835">
        <v>0</v>
      </c>
      <c r="I10835">
        <v>0.14687500000000001</v>
      </c>
    </row>
    <row r="10836" spans="1:9" x14ac:dyDescent="0.25">
      <c r="A10836">
        <v>2320070065</v>
      </c>
      <c r="B10836" t="s">
        <v>6157</v>
      </c>
      <c r="C10836" t="s">
        <v>8706</v>
      </c>
      <c r="D10836" t="s">
        <v>8707</v>
      </c>
      <c r="E10836">
        <v>239</v>
      </c>
      <c r="F10836" t="s">
        <v>36</v>
      </c>
      <c r="G10836">
        <v>0</v>
      </c>
      <c r="H10836">
        <v>0</v>
      </c>
      <c r="I10836">
        <v>0.28217599999999998</v>
      </c>
    </row>
    <row r="10837" spans="1:9" x14ac:dyDescent="0.25">
      <c r="A10837">
        <v>2320070065</v>
      </c>
      <c r="B10837" t="s">
        <v>6157</v>
      </c>
      <c r="C10837" t="s">
        <v>1465</v>
      </c>
      <c r="D10837" t="s">
        <v>1466</v>
      </c>
      <c r="E10837" s="1">
        <v>0</v>
      </c>
      <c r="F10837" t="s">
        <v>36</v>
      </c>
      <c r="G10837">
        <v>0</v>
      </c>
      <c r="H10837">
        <v>0</v>
      </c>
      <c r="I10837">
        <v>0.28225</v>
      </c>
    </row>
    <row r="10838" spans="1:9" x14ac:dyDescent="0.25">
      <c r="A10838">
        <v>2320070066</v>
      </c>
      <c r="B10838" t="s">
        <v>6252</v>
      </c>
      <c r="C10838" t="s">
        <v>8706</v>
      </c>
      <c r="D10838" t="s">
        <v>8707</v>
      </c>
      <c r="E10838" s="1">
        <v>4017</v>
      </c>
      <c r="F10838" t="s">
        <v>36</v>
      </c>
      <c r="G10838">
        <v>0</v>
      </c>
      <c r="H10838">
        <v>0</v>
      </c>
      <c r="I10838">
        <v>0.152972</v>
      </c>
    </row>
    <row r="10839" spans="1:9" x14ac:dyDescent="0.25">
      <c r="A10839">
        <v>2320070066</v>
      </c>
      <c r="B10839" t="s">
        <v>6252</v>
      </c>
      <c r="C10839" t="s">
        <v>1465</v>
      </c>
      <c r="D10839" t="s">
        <v>1466</v>
      </c>
      <c r="E10839">
        <v>0</v>
      </c>
      <c r="F10839" t="s">
        <v>36</v>
      </c>
      <c r="G10839">
        <v>0</v>
      </c>
      <c r="H10839">
        <v>0</v>
      </c>
      <c r="I10839">
        <v>0.152917</v>
      </c>
    </row>
    <row r="10840" spans="1:9" x14ac:dyDescent="0.25">
      <c r="A10840">
        <v>2320070067</v>
      </c>
      <c r="B10840" t="s">
        <v>6186</v>
      </c>
      <c r="C10840" t="s">
        <v>8706</v>
      </c>
      <c r="D10840" t="s">
        <v>8707</v>
      </c>
      <c r="E10840" s="1">
        <v>2117</v>
      </c>
      <c r="F10840" t="s">
        <v>36</v>
      </c>
      <c r="G10840">
        <v>0</v>
      </c>
      <c r="H10840">
        <v>0</v>
      </c>
      <c r="I10840">
        <v>0.23117099999999999</v>
      </c>
    </row>
    <row r="10841" spans="1:9" x14ac:dyDescent="0.25">
      <c r="A10841">
        <v>2320070067</v>
      </c>
      <c r="B10841" t="s">
        <v>6186</v>
      </c>
      <c r="C10841" t="s">
        <v>1465</v>
      </c>
      <c r="D10841" t="s">
        <v>1466</v>
      </c>
      <c r="E10841">
        <v>0</v>
      </c>
      <c r="F10841" t="s">
        <v>36</v>
      </c>
      <c r="G10841">
        <v>0</v>
      </c>
      <c r="H10841">
        <v>0</v>
      </c>
      <c r="I10841">
        <v>0.23083300000000001</v>
      </c>
    </row>
    <row r="10842" spans="1:9" x14ac:dyDescent="0.25">
      <c r="A10842">
        <v>2320070068</v>
      </c>
      <c r="B10842" t="s">
        <v>6242</v>
      </c>
      <c r="C10842" t="s">
        <v>8706</v>
      </c>
      <c r="D10842" t="s">
        <v>8707</v>
      </c>
      <c r="E10842" s="1">
        <v>875</v>
      </c>
      <c r="F10842" t="s">
        <v>36</v>
      </c>
      <c r="G10842">
        <v>0</v>
      </c>
      <c r="H10842">
        <v>0</v>
      </c>
      <c r="I10842">
        <v>0.16549700000000001</v>
      </c>
    </row>
    <row r="10843" spans="1:9" x14ac:dyDescent="0.25">
      <c r="A10843">
        <v>2320070068</v>
      </c>
      <c r="B10843" t="s">
        <v>6242</v>
      </c>
      <c r="C10843" t="s">
        <v>1465</v>
      </c>
      <c r="D10843" t="s">
        <v>1466</v>
      </c>
      <c r="E10843">
        <v>0</v>
      </c>
      <c r="F10843" t="s">
        <v>36</v>
      </c>
      <c r="G10843">
        <v>0</v>
      </c>
      <c r="H10843">
        <v>0</v>
      </c>
      <c r="I10843">
        <v>0.16566700000000001</v>
      </c>
    </row>
    <row r="10844" spans="1:9" x14ac:dyDescent="0.25">
      <c r="A10844">
        <v>2320070069</v>
      </c>
      <c r="B10844" t="s">
        <v>6896</v>
      </c>
      <c r="C10844" t="s">
        <v>8706</v>
      </c>
      <c r="D10844" t="s">
        <v>8707</v>
      </c>
      <c r="E10844" s="1">
        <v>2435</v>
      </c>
      <c r="F10844" t="s">
        <v>36</v>
      </c>
      <c r="G10844">
        <v>0</v>
      </c>
      <c r="H10844">
        <v>0</v>
      </c>
      <c r="I10844">
        <v>0.850074</v>
      </c>
    </row>
    <row r="10845" spans="1:9" x14ac:dyDescent="0.25">
      <c r="A10845">
        <v>2320070070</v>
      </c>
      <c r="B10845" t="s">
        <v>6897</v>
      </c>
      <c r="C10845" t="s">
        <v>8706</v>
      </c>
      <c r="D10845" t="s">
        <v>8707</v>
      </c>
      <c r="E10845">
        <v>808</v>
      </c>
      <c r="F10845" t="s">
        <v>36</v>
      </c>
      <c r="G10845">
        <v>0</v>
      </c>
      <c r="H10845">
        <v>0</v>
      </c>
      <c r="I10845">
        <v>0.176733</v>
      </c>
    </row>
    <row r="10846" spans="1:9" x14ac:dyDescent="0.25">
      <c r="A10846">
        <v>2320070073</v>
      </c>
      <c r="B10846" t="s">
        <v>6112</v>
      </c>
      <c r="C10846" t="s">
        <v>8706</v>
      </c>
      <c r="D10846" t="s">
        <v>8707</v>
      </c>
      <c r="E10846">
        <v>416</v>
      </c>
      <c r="F10846" t="s">
        <v>36</v>
      </c>
      <c r="G10846">
        <v>0</v>
      </c>
      <c r="H10846">
        <v>0</v>
      </c>
      <c r="I10846">
        <v>0.414159</v>
      </c>
    </row>
    <row r="10847" spans="1:9" x14ac:dyDescent="0.25">
      <c r="A10847">
        <v>2320070073</v>
      </c>
      <c r="B10847" t="s">
        <v>6112</v>
      </c>
      <c r="C10847" t="s">
        <v>1465</v>
      </c>
      <c r="D10847" t="s">
        <v>1466</v>
      </c>
      <c r="E10847" s="1">
        <v>0</v>
      </c>
      <c r="F10847" t="s">
        <v>36</v>
      </c>
      <c r="G10847">
        <v>0</v>
      </c>
      <c r="H10847">
        <v>0</v>
      </c>
      <c r="I10847">
        <v>0.41406300000000001</v>
      </c>
    </row>
    <row r="10848" spans="1:9" x14ac:dyDescent="0.25">
      <c r="A10848">
        <v>2320070099</v>
      </c>
      <c r="B10848" t="s">
        <v>6898</v>
      </c>
      <c r="C10848" t="s">
        <v>8706</v>
      </c>
      <c r="D10848" t="s">
        <v>8707</v>
      </c>
      <c r="E10848" s="1">
        <v>3802</v>
      </c>
      <c r="F10848" t="s">
        <v>36</v>
      </c>
      <c r="G10848">
        <v>0</v>
      </c>
      <c r="H10848">
        <v>0</v>
      </c>
      <c r="I10848">
        <v>0.148948</v>
      </c>
    </row>
    <row r="10849" spans="1:9" x14ac:dyDescent="0.25">
      <c r="A10849">
        <v>2320070101</v>
      </c>
      <c r="B10849" t="s">
        <v>6899</v>
      </c>
      <c r="C10849" t="s">
        <v>8706</v>
      </c>
      <c r="D10849" t="s">
        <v>8707</v>
      </c>
      <c r="E10849" s="1">
        <v>4367</v>
      </c>
      <c r="F10849" t="s">
        <v>36</v>
      </c>
      <c r="G10849">
        <v>0</v>
      </c>
      <c r="H10849">
        <v>0</v>
      </c>
      <c r="I10849">
        <v>0.16989499999999999</v>
      </c>
    </row>
    <row r="10850" spans="1:9" x14ac:dyDescent="0.25">
      <c r="A10850">
        <v>2320070102</v>
      </c>
      <c r="B10850" t="s">
        <v>6900</v>
      </c>
      <c r="C10850" t="s">
        <v>8706</v>
      </c>
      <c r="D10850" t="s">
        <v>8707</v>
      </c>
      <c r="E10850" s="1">
        <v>4428</v>
      </c>
      <c r="F10850" t="s">
        <v>36</v>
      </c>
      <c r="G10850">
        <v>0</v>
      </c>
      <c r="H10850">
        <v>0</v>
      </c>
      <c r="I10850">
        <v>0.13455300000000001</v>
      </c>
    </row>
    <row r="10851" spans="1:9" x14ac:dyDescent="0.25">
      <c r="A10851">
        <v>2320070102</v>
      </c>
      <c r="B10851" t="s">
        <v>6900</v>
      </c>
      <c r="C10851" t="s">
        <v>1465</v>
      </c>
      <c r="D10851" t="s">
        <v>1466</v>
      </c>
      <c r="E10851">
        <v>0</v>
      </c>
      <c r="F10851" t="s">
        <v>36</v>
      </c>
      <c r="G10851">
        <v>0</v>
      </c>
      <c r="H10851">
        <v>0</v>
      </c>
      <c r="I10851">
        <v>0.13435900000000001</v>
      </c>
    </row>
    <row r="10852" spans="1:9" x14ac:dyDescent="0.25">
      <c r="A10852">
        <v>2320070106</v>
      </c>
      <c r="B10852" t="s">
        <v>6901</v>
      </c>
      <c r="C10852" t="s">
        <v>8706</v>
      </c>
      <c r="D10852" t="s">
        <v>8707</v>
      </c>
      <c r="E10852" s="1">
        <v>4592</v>
      </c>
      <c r="F10852" t="s">
        <v>36</v>
      </c>
      <c r="G10852">
        <v>0</v>
      </c>
      <c r="H10852">
        <v>0</v>
      </c>
      <c r="I10852">
        <v>0.147476</v>
      </c>
    </row>
    <row r="10853" spans="1:9" x14ac:dyDescent="0.25">
      <c r="A10853">
        <v>2320070132</v>
      </c>
      <c r="B10853" t="s">
        <v>2840</v>
      </c>
      <c r="C10853" t="s">
        <v>130</v>
      </c>
      <c r="D10853" t="s">
        <v>131</v>
      </c>
      <c r="E10853" s="1">
        <v>611900</v>
      </c>
      <c r="F10853" t="s">
        <v>36</v>
      </c>
      <c r="G10853">
        <v>0</v>
      </c>
      <c r="H10853">
        <v>0</v>
      </c>
      <c r="I10853">
        <v>4.9230000000000003E-3</v>
      </c>
    </row>
    <row r="10854" spans="1:9" x14ac:dyDescent="0.25">
      <c r="A10854">
        <v>2320070139</v>
      </c>
      <c r="B10854" t="s">
        <v>6902</v>
      </c>
      <c r="C10854" t="s">
        <v>8706</v>
      </c>
      <c r="D10854" t="s">
        <v>8707</v>
      </c>
      <c r="E10854" s="1">
        <v>55000</v>
      </c>
      <c r="F10854" t="s">
        <v>36</v>
      </c>
      <c r="G10854">
        <v>0</v>
      </c>
      <c r="H10854">
        <v>0</v>
      </c>
      <c r="I10854">
        <v>1.5426E-2</v>
      </c>
    </row>
    <row r="10855" spans="1:9" x14ac:dyDescent="0.25">
      <c r="A10855">
        <v>2320070183</v>
      </c>
      <c r="B10855" t="s">
        <v>2841</v>
      </c>
      <c r="C10855" t="s">
        <v>130</v>
      </c>
      <c r="D10855" t="s">
        <v>131</v>
      </c>
      <c r="E10855">
        <v>815</v>
      </c>
      <c r="F10855" t="s">
        <v>36</v>
      </c>
      <c r="G10855">
        <v>0</v>
      </c>
      <c r="H10855">
        <v>0</v>
      </c>
      <c r="I10855">
        <v>0.160748</v>
      </c>
    </row>
    <row r="10856" spans="1:9" x14ac:dyDescent="0.25">
      <c r="A10856">
        <v>2320070184</v>
      </c>
      <c r="B10856" t="s">
        <v>2842</v>
      </c>
      <c r="C10856" t="s">
        <v>130</v>
      </c>
      <c r="D10856" t="s">
        <v>131</v>
      </c>
      <c r="E10856">
        <v>228</v>
      </c>
      <c r="F10856" t="s">
        <v>36</v>
      </c>
      <c r="G10856">
        <v>0</v>
      </c>
      <c r="H10856">
        <v>0</v>
      </c>
      <c r="I10856">
        <v>6.8904000000000007E-2</v>
      </c>
    </row>
    <row r="10857" spans="1:9" x14ac:dyDescent="0.25">
      <c r="A10857">
        <v>2320070187</v>
      </c>
      <c r="B10857" t="s">
        <v>2843</v>
      </c>
      <c r="C10857" t="s">
        <v>130</v>
      </c>
      <c r="D10857" t="s">
        <v>131</v>
      </c>
      <c r="E10857" s="1">
        <v>670</v>
      </c>
      <c r="F10857" t="s">
        <v>36</v>
      </c>
      <c r="G10857">
        <v>0</v>
      </c>
      <c r="H10857">
        <v>0</v>
      </c>
      <c r="I10857">
        <v>8.4044999999999995E-2</v>
      </c>
    </row>
    <row r="10858" spans="1:9" x14ac:dyDescent="0.25">
      <c r="A10858">
        <v>2320070195</v>
      </c>
      <c r="B10858" t="s">
        <v>2844</v>
      </c>
      <c r="C10858" t="s">
        <v>130</v>
      </c>
      <c r="D10858" t="s">
        <v>131</v>
      </c>
      <c r="E10858">
        <v>299</v>
      </c>
      <c r="F10858" t="s">
        <v>36</v>
      </c>
      <c r="G10858">
        <v>0</v>
      </c>
      <c r="H10858">
        <v>0</v>
      </c>
      <c r="I10858">
        <v>0.49882900000000002</v>
      </c>
    </row>
    <row r="10859" spans="1:9" x14ac:dyDescent="0.25">
      <c r="A10859">
        <v>2320070215</v>
      </c>
      <c r="B10859" t="s">
        <v>6903</v>
      </c>
      <c r="C10859" t="s">
        <v>130</v>
      </c>
      <c r="D10859" t="s">
        <v>131</v>
      </c>
      <c r="E10859" s="1">
        <v>36768</v>
      </c>
      <c r="F10859" t="s">
        <v>36</v>
      </c>
      <c r="G10859">
        <v>0</v>
      </c>
      <c r="H10859">
        <v>0</v>
      </c>
      <c r="I10859">
        <v>3.124E-2</v>
      </c>
    </row>
    <row r="10860" spans="1:9" x14ac:dyDescent="0.25">
      <c r="A10860">
        <v>2320070268</v>
      </c>
      <c r="B10860" t="s">
        <v>6220</v>
      </c>
      <c r="C10860" t="s">
        <v>8706</v>
      </c>
      <c r="D10860" t="s">
        <v>8707</v>
      </c>
      <c r="E10860">
        <v>961</v>
      </c>
      <c r="F10860" t="s">
        <v>36</v>
      </c>
      <c r="G10860">
        <v>0</v>
      </c>
      <c r="H10860">
        <v>0</v>
      </c>
      <c r="I10860">
        <v>0.185505</v>
      </c>
    </row>
    <row r="10861" spans="1:9" x14ac:dyDescent="0.25">
      <c r="A10861">
        <v>2320070268</v>
      </c>
      <c r="B10861" t="s">
        <v>6220</v>
      </c>
      <c r="C10861" t="s">
        <v>1465</v>
      </c>
      <c r="D10861" t="s">
        <v>1466</v>
      </c>
      <c r="E10861">
        <v>0</v>
      </c>
      <c r="F10861" t="s">
        <v>36</v>
      </c>
      <c r="G10861">
        <v>0</v>
      </c>
      <c r="H10861">
        <v>0</v>
      </c>
      <c r="I10861">
        <v>0.18553800000000001</v>
      </c>
    </row>
    <row r="10862" spans="1:9" x14ac:dyDescent="0.25">
      <c r="A10862">
        <v>2320070269</v>
      </c>
      <c r="B10862" t="s">
        <v>6279</v>
      </c>
      <c r="C10862" t="s">
        <v>8706</v>
      </c>
      <c r="D10862" t="s">
        <v>8707</v>
      </c>
      <c r="E10862" s="1">
        <v>1615</v>
      </c>
      <c r="F10862" t="s">
        <v>36</v>
      </c>
      <c r="G10862">
        <v>0</v>
      </c>
      <c r="H10862">
        <v>0</v>
      </c>
      <c r="I10862">
        <v>0.124427</v>
      </c>
    </row>
    <row r="10863" spans="1:9" x14ac:dyDescent="0.25">
      <c r="A10863">
        <v>2320070269</v>
      </c>
      <c r="B10863" t="s">
        <v>6279</v>
      </c>
      <c r="C10863" t="s">
        <v>1465</v>
      </c>
      <c r="D10863" t="s">
        <v>1466</v>
      </c>
      <c r="E10863">
        <v>0</v>
      </c>
      <c r="F10863" t="s">
        <v>36</v>
      </c>
      <c r="G10863">
        <v>0</v>
      </c>
      <c r="H10863">
        <v>0</v>
      </c>
      <c r="I10863">
        <v>0.124462</v>
      </c>
    </row>
    <row r="10864" spans="1:9" x14ac:dyDescent="0.25">
      <c r="A10864">
        <v>2320070279</v>
      </c>
      <c r="B10864" t="s">
        <v>2845</v>
      </c>
      <c r="C10864" t="s">
        <v>130</v>
      </c>
      <c r="D10864" t="s">
        <v>131</v>
      </c>
      <c r="E10864" s="1">
        <v>39011</v>
      </c>
      <c r="F10864" t="s">
        <v>36</v>
      </c>
      <c r="G10864">
        <v>0</v>
      </c>
      <c r="H10864">
        <v>0</v>
      </c>
      <c r="I10864">
        <v>0.12231</v>
      </c>
    </row>
    <row r="10865" spans="1:9" x14ac:dyDescent="0.25">
      <c r="A10865">
        <v>2320070281</v>
      </c>
      <c r="B10865" t="s">
        <v>6223</v>
      </c>
      <c r="C10865" t="s">
        <v>8706</v>
      </c>
      <c r="D10865" t="s">
        <v>8707</v>
      </c>
      <c r="E10865">
        <v>180</v>
      </c>
      <c r="F10865" t="s">
        <v>36</v>
      </c>
      <c r="G10865">
        <v>0</v>
      </c>
      <c r="H10865">
        <v>0</v>
      </c>
      <c r="I10865">
        <v>0.181556</v>
      </c>
    </row>
    <row r="10866" spans="1:9" x14ac:dyDescent="0.25">
      <c r="A10866">
        <v>2320070281</v>
      </c>
      <c r="B10866" t="s">
        <v>6223</v>
      </c>
      <c r="C10866" t="s">
        <v>1465</v>
      </c>
      <c r="D10866" t="s">
        <v>1466</v>
      </c>
      <c r="E10866">
        <v>0</v>
      </c>
      <c r="F10866" t="s">
        <v>36</v>
      </c>
      <c r="G10866">
        <v>0</v>
      </c>
      <c r="H10866">
        <v>0</v>
      </c>
      <c r="I10866">
        <v>0.181538</v>
      </c>
    </row>
    <row r="10867" spans="1:9" x14ac:dyDescent="0.25">
      <c r="A10867">
        <v>2320070339</v>
      </c>
      <c r="B10867" t="s">
        <v>6904</v>
      </c>
      <c r="C10867" t="s">
        <v>130</v>
      </c>
      <c r="D10867" t="s">
        <v>131</v>
      </c>
      <c r="E10867" s="1">
        <v>2592</v>
      </c>
      <c r="F10867" t="s">
        <v>36</v>
      </c>
      <c r="G10867">
        <v>0</v>
      </c>
      <c r="H10867">
        <v>0</v>
      </c>
      <c r="I10867">
        <v>0.115255</v>
      </c>
    </row>
    <row r="10868" spans="1:9" x14ac:dyDescent="0.25">
      <c r="A10868">
        <v>2320070339</v>
      </c>
      <c r="B10868" t="s">
        <v>6904</v>
      </c>
      <c r="C10868" t="s">
        <v>144</v>
      </c>
      <c r="D10868" t="s">
        <v>145</v>
      </c>
      <c r="E10868" s="1">
        <v>1200</v>
      </c>
      <c r="F10868" t="s">
        <v>36</v>
      </c>
      <c r="G10868">
        <v>0</v>
      </c>
      <c r="H10868">
        <v>0</v>
      </c>
      <c r="I10868">
        <v>0.11525000000000001</v>
      </c>
    </row>
    <row r="10869" spans="1:9" x14ac:dyDescent="0.25">
      <c r="A10869">
        <v>2320070345</v>
      </c>
      <c r="B10869" t="s">
        <v>2846</v>
      </c>
      <c r="C10869" t="s">
        <v>130</v>
      </c>
      <c r="D10869" t="s">
        <v>131</v>
      </c>
      <c r="E10869" s="1">
        <v>5523</v>
      </c>
      <c r="F10869" t="s">
        <v>36</v>
      </c>
      <c r="G10869">
        <v>0</v>
      </c>
      <c r="H10869">
        <v>0</v>
      </c>
      <c r="I10869">
        <v>0.124056</v>
      </c>
    </row>
    <row r="10870" spans="1:9" x14ac:dyDescent="0.25">
      <c r="A10870">
        <v>2320070346</v>
      </c>
      <c r="B10870" t="s">
        <v>2847</v>
      </c>
      <c r="C10870" t="s">
        <v>130</v>
      </c>
      <c r="D10870" t="s">
        <v>131</v>
      </c>
      <c r="E10870" s="1">
        <v>6194</v>
      </c>
      <c r="F10870" t="s">
        <v>36</v>
      </c>
      <c r="G10870">
        <v>0</v>
      </c>
      <c r="H10870">
        <v>0</v>
      </c>
      <c r="I10870">
        <v>0.12046800000000001</v>
      </c>
    </row>
    <row r="10871" spans="1:9" x14ac:dyDescent="0.25">
      <c r="A10871">
        <v>2320070347</v>
      </c>
      <c r="B10871" t="s">
        <v>2848</v>
      </c>
      <c r="C10871" t="s">
        <v>130</v>
      </c>
      <c r="D10871" t="s">
        <v>131</v>
      </c>
      <c r="E10871" s="1">
        <v>7467</v>
      </c>
      <c r="F10871" t="s">
        <v>36</v>
      </c>
      <c r="G10871">
        <v>0</v>
      </c>
      <c r="H10871">
        <v>0</v>
      </c>
      <c r="I10871">
        <v>0.117534</v>
      </c>
    </row>
    <row r="10872" spans="1:9" x14ac:dyDescent="0.25">
      <c r="A10872">
        <v>2320070348</v>
      </c>
      <c r="B10872" t="s">
        <v>2849</v>
      </c>
      <c r="C10872" t="s">
        <v>130</v>
      </c>
      <c r="D10872" t="s">
        <v>131</v>
      </c>
      <c r="E10872" s="1">
        <v>5549</v>
      </c>
      <c r="F10872" t="s">
        <v>36</v>
      </c>
      <c r="G10872">
        <v>0</v>
      </c>
      <c r="H10872">
        <v>0</v>
      </c>
      <c r="I10872">
        <v>0.15156800000000001</v>
      </c>
    </row>
    <row r="10873" spans="1:9" x14ac:dyDescent="0.25">
      <c r="A10873">
        <v>2320070349</v>
      </c>
      <c r="B10873" t="s">
        <v>2850</v>
      </c>
      <c r="C10873" t="s">
        <v>130</v>
      </c>
      <c r="D10873" t="s">
        <v>131</v>
      </c>
      <c r="E10873" s="1">
        <v>1437</v>
      </c>
      <c r="F10873" t="s">
        <v>36</v>
      </c>
      <c r="G10873">
        <v>0</v>
      </c>
      <c r="H10873">
        <v>0</v>
      </c>
      <c r="I10873">
        <v>0.22499</v>
      </c>
    </row>
    <row r="10874" spans="1:9" x14ac:dyDescent="0.25">
      <c r="A10874">
        <v>2320070353</v>
      </c>
      <c r="B10874" t="s">
        <v>2851</v>
      </c>
      <c r="C10874" t="s">
        <v>130</v>
      </c>
      <c r="D10874" t="s">
        <v>131</v>
      </c>
      <c r="E10874" s="1">
        <v>3908</v>
      </c>
      <c r="F10874" t="s">
        <v>36</v>
      </c>
      <c r="G10874">
        <v>0</v>
      </c>
      <c r="H10874">
        <v>0</v>
      </c>
      <c r="I10874">
        <v>0.120325</v>
      </c>
    </row>
    <row r="10875" spans="1:9" x14ac:dyDescent="0.25">
      <c r="A10875">
        <v>2320070354</v>
      </c>
      <c r="B10875" t="s">
        <v>2852</v>
      </c>
      <c r="C10875" t="s">
        <v>8708</v>
      </c>
      <c r="D10875" t="s">
        <v>8709</v>
      </c>
      <c r="E10875">
        <v>0</v>
      </c>
      <c r="F10875" t="s">
        <v>36</v>
      </c>
      <c r="G10875">
        <v>0</v>
      </c>
      <c r="H10875">
        <v>0</v>
      </c>
      <c r="I10875">
        <v>0.115232</v>
      </c>
    </row>
    <row r="10876" spans="1:9" x14ac:dyDescent="0.25">
      <c r="A10876">
        <v>2320070354</v>
      </c>
      <c r="B10876" t="s">
        <v>2852</v>
      </c>
      <c r="C10876" t="s">
        <v>8710</v>
      </c>
      <c r="D10876" t="s">
        <v>8711</v>
      </c>
      <c r="E10876">
        <v>0</v>
      </c>
      <c r="F10876" t="s">
        <v>36</v>
      </c>
      <c r="G10876">
        <v>0</v>
      </c>
      <c r="H10876" s="1">
        <v>2000</v>
      </c>
      <c r="I10876">
        <v>0.10888299999999999</v>
      </c>
    </row>
    <row r="10877" spans="1:9" x14ac:dyDescent="0.25">
      <c r="A10877">
        <v>2320070354</v>
      </c>
      <c r="B10877" t="s">
        <v>2852</v>
      </c>
      <c r="C10877" t="s">
        <v>8706</v>
      </c>
      <c r="D10877" t="s">
        <v>8707</v>
      </c>
      <c r="E10877" s="1">
        <v>0</v>
      </c>
      <c r="F10877" t="s">
        <v>36</v>
      </c>
      <c r="G10877">
        <v>0</v>
      </c>
      <c r="H10877">
        <v>0</v>
      </c>
      <c r="I10877">
        <v>0.115232</v>
      </c>
    </row>
    <row r="10878" spans="1:9" x14ac:dyDescent="0.25">
      <c r="A10878">
        <v>2320070354</v>
      </c>
      <c r="B10878" t="s">
        <v>2852</v>
      </c>
      <c r="C10878" t="s">
        <v>130</v>
      </c>
      <c r="D10878" t="s">
        <v>131</v>
      </c>
      <c r="E10878" s="1">
        <v>7107</v>
      </c>
      <c r="F10878" t="s">
        <v>36</v>
      </c>
      <c r="G10878" s="1">
        <v>2000</v>
      </c>
      <c r="H10878">
        <v>0</v>
      </c>
      <c r="I10878">
        <v>0.10888299999999999</v>
      </c>
    </row>
    <row r="10879" spans="1:9" x14ac:dyDescent="0.25">
      <c r="A10879">
        <v>2320070354</v>
      </c>
      <c r="B10879" t="s">
        <v>2852</v>
      </c>
      <c r="C10879" t="s">
        <v>518</v>
      </c>
      <c r="D10879" t="s">
        <v>519</v>
      </c>
      <c r="E10879">
        <v>0</v>
      </c>
      <c r="F10879" t="s">
        <v>36</v>
      </c>
      <c r="G10879">
        <v>0</v>
      </c>
      <c r="H10879">
        <v>0</v>
      </c>
      <c r="I10879">
        <v>0.115232</v>
      </c>
    </row>
    <row r="10880" spans="1:9" x14ac:dyDescent="0.25">
      <c r="A10880">
        <v>2320070354</v>
      </c>
      <c r="B10880" t="s">
        <v>2852</v>
      </c>
      <c r="C10880" t="s">
        <v>620</v>
      </c>
      <c r="D10880" t="s">
        <v>621</v>
      </c>
      <c r="E10880">
        <v>0</v>
      </c>
      <c r="F10880" t="s">
        <v>36</v>
      </c>
      <c r="G10880">
        <v>0</v>
      </c>
      <c r="H10880">
        <v>0</v>
      </c>
      <c r="I10880">
        <v>0.115232</v>
      </c>
    </row>
    <row r="10881" spans="1:9" x14ac:dyDescent="0.25">
      <c r="A10881">
        <v>2320070354</v>
      </c>
      <c r="B10881" t="s">
        <v>2852</v>
      </c>
      <c r="C10881" t="s">
        <v>144</v>
      </c>
      <c r="D10881" t="s">
        <v>145</v>
      </c>
      <c r="E10881">
        <v>3</v>
      </c>
      <c r="F10881" t="s">
        <v>36</v>
      </c>
      <c r="G10881">
        <v>0</v>
      </c>
      <c r="H10881">
        <v>0</v>
      </c>
      <c r="I10881">
        <v>0.106667</v>
      </c>
    </row>
    <row r="10882" spans="1:9" x14ac:dyDescent="0.25">
      <c r="A10882">
        <v>2320070355</v>
      </c>
      <c r="B10882" t="s">
        <v>2853</v>
      </c>
      <c r="C10882" t="s">
        <v>130</v>
      </c>
      <c r="D10882" t="s">
        <v>131</v>
      </c>
      <c r="E10882" s="1">
        <v>3881</v>
      </c>
      <c r="F10882" t="s">
        <v>36</v>
      </c>
      <c r="G10882">
        <v>0</v>
      </c>
      <c r="H10882">
        <v>0</v>
      </c>
      <c r="I10882">
        <v>0.15001300000000001</v>
      </c>
    </row>
    <row r="10883" spans="1:9" x14ac:dyDescent="0.25">
      <c r="A10883">
        <v>2320070356</v>
      </c>
      <c r="B10883" t="s">
        <v>2854</v>
      </c>
      <c r="C10883" t="s">
        <v>130</v>
      </c>
      <c r="D10883" t="s">
        <v>131</v>
      </c>
      <c r="E10883" s="1">
        <v>3129</v>
      </c>
      <c r="F10883" t="s">
        <v>36</v>
      </c>
      <c r="G10883">
        <v>0</v>
      </c>
      <c r="H10883">
        <v>0</v>
      </c>
      <c r="I10883">
        <v>0.106657</v>
      </c>
    </row>
    <row r="10884" spans="1:9" x14ac:dyDescent="0.25">
      <c r="A10884">
        <v>2320070359</v>
      </c>
      <c r="B10884" t="s">
        <v>2855</v>
      </c>
      <c r="C10884" t="s">
        <v>130</v>
      </c>
      <c r="D10884" t="s">
        <v>131</v>
      </c>
      <c r="E10884" s="1">
        <v>2314</v>
      </c>
      <c r="F10884" t="s">
        <v>36</v>
      </c>
      <c r="G10884">
        <v>0</v>
      </c>
      <c r="H10884">
        <v>0</v>
      </c>
      <c r="I10884">
        <v>0.106223</v>
      </c>
    </row>
    <row r="10885" spans="1:9" x14ac:dyDescent="0.25">
      <c r="A10885">
        <v>2320070362</v>
      </c>
      <c r="B10885" t="s">
        <v>2856</v>
      </c>
      <c r="C10885" t="s">
        <v>8708</v>
      </c>
      <c r="D10885" t="s">
        <v>8709</v>
      </c>
      <c r="E10885">
        <v>0</v>
      </c>
      <c r="F10885" t="s">
        <v>36</v>
      </c>
      <c r="G10885">
        <v>0</v>
      </c>
      <c r="H10885">
        <v>0</v>
      </c>
      <c r="I10885">
        <v>0.103029</v>
      </c>
    </row>
    <row r="10886" spans="1:9" x14ac:dyDescent="0.25">
      <c r="A10886">
        <v>2320070362</v>
      </c>
      <c r="B10886" t="s">
        <v>2856</v>
      </c>
      <c r="C10886" t="s">
        <v>8706</v>
      </c>
      <c r="D10886" t="s">
        <v>8707</v>
      </c>
      <c r="E10886">
        <v>0</v>
      </c>
      <c r="F10886" t="s">
        <v>36</v>
      </c>
      <c r="G10886">
        <v>0</v>
      </c>
      <c r="H10886">
        <v>0</v>
      </c>
      <c r="I10886">
        <v>0.103029</v>
      </c>
    </row>
    <row r="10887" spans="1:9" x14ac:dyDescent="0.25">
      <c r="A10887">
        <v>2320070362</v>
      </c>
      <c r="B10887" t="s">
        <v>2856</v>
      </c>
      <c r="C10887" t="s">
        <v>130</v>
      </c>
      <c r="D10887" t="s">
        <v>131</v>
      </c>
      <c r="E10887" s="1">
        <v>800</v>
      </c>
      <c r="F10887" t="s">
        <v>36</v>
      </c>
      <c r="G10887">
        <v>0</v>
      </c>
      <c r="H10887">
        <v>0</v>
      </c>
      <c r="I10887">
        <v>0.111275</v>
      </c>
    </row>
    <row r="10888" spans="1:9" x14ac:dyDescent="0.25">
      <c r="A10888">
        <v>2320070362</v>
      </c>
      <c r="B10888" t="s">
        <v>2856</v>
      </c>
      <c r="C10888" t="s">
        <v>518</v>
      </c>
      <c r="D10888" t="s">
        <v>519</v>
      </c>
      <c r="E10888">
        <v>0</v>
      </c>
      <c r="F10888" t="s">
        <v>36</v>
      </c>
      <c r="G10888">
        <v>0</v>
      </c>
      <c r="H10888">
        <v>0</v>
      </c>
      <c r="I10888">
        <v>0.103029</v>
      </c>
    </row>
    <row r="10889" spans="1:9" x14ac:dyDescent="0.25">
      <c r="A10889">
        <v>2320070362</v>
      </c>
      <c r="B10889" t="s">
        <v>2856</v>
      </c>
      <c r="C10889" t="s">
        <v>620</v>
      </c>
      <c r="D10889" t="s">
        <v>621</v>
      </c>
      <c r="E10889">
        <v>0</v>
      </c>
      <c r="F10889" t="s">
        <v>36</v>
      </c>
      <c r="G10889">
        <v>0</v>
      </c>
      <c r="H10889">
        <v>0</v>
      </c>
      <c r="I10889">
        <v>0.103029</v>
      </c>
    </row>
    <row r="10890" spans="1:9" x14ac:dyDescent="0.25">
      <c r="A10890">
        <v>2320070362</v>
      </c>
      <c r="B10890" t="s">
        <v>2856</v>
      </c>
      <c r="C10890" t="s">
        <v>144</v>
      </c>
      <c r="D10890" t="s">
        <v>145</v>
      </c>
      <c r="E10890">
        <v>0</v>
      </c>
      <c r="F10890" t="s">
        <v>36</v>
      </c>
      <c r="G10890">
        <v>0</v>
      </c>
      <c r="H10890">
        <v>0</v>
      </c>
      <c r="I10890">
        <v>0.111275</v>
      </c>
    </row>
    <row r="10891" spans="1:9" x14ac:dyDescent="0.25">
      <c r="A10891">
        <v>2320070365</v>
      </c>
      <c r="B10891" t="s">
        <v>2857</v>
      </c>
      <c r="C10891" t="s">
        <v>8708</v>
      </c>
      <c r="D10891" t="s">
        <v>8709</v>
      </c>
      <c r="E10891">
        <v>0</v>
      </c>
      <c r="F10891" t="s">
        <v>36</v>
      </c>
      <c r="G10891">
        <v>0</v>
      </c>
      <c r="H10891">
        <v>0</v>
      </c>
      <c r="I10891">
        <v>0.31079499999999999</v>
      </c>
    </row>
    <row r="10892" spans="1:9" x14ac:dyDescent="0.25">
      <c r="A10892">
        <v>2320070365</v>
      </c>
      <c r="B10892" t="s">
        <v>2857</v>
      </c>
      <c r="C10892" t="s">
        <v>8706</v>
      </c>
      <c r="D10892" t="s">
        <v>8707</v>
      </c>
      <c r="E10892" s="1">
        <v>0</v>
      </c>
      <c r="F10892" t="s">
        <v>36</v>
      </c>
      <c r="G10892">
        <v>0</v>
      </c>
      <c r="H10892">
        <v>0</v>
      </c>
      <c r="I10892">
        <v>0.31079499999999999</v>
      </c>
    </row>
    <row r="10893" spans="1:9" x14ac:dyDescent="0.25">
      <c r="A10893">
        <v>2320070365</v>
      </c>
      <c r="B10893" t="s">
        <v>2857</v>
      </c>
      <c r="C10893" t="s">
        <v>130</v>
      </c>
      <c r="D10893" t="s">
        <v>131</v>
      </c>
      <c r="E10893" s="1">
        <v>1000</v>
      </c>
      <c r="F10893" t="s">
        <v>36</v>
      </c>
      <c r="G10893">
        <v>0</v>
      </c>
      <c r="H10893">
        <v>0</v>
      </c>
      <c r="I10893">
        <v>0.31079000000000001</v>
      </c>
    </row>
    <row r="10894" spans="1:9" x14ac:dyDescent="0.25">
      <c r="A10894">
        <v>2320070365</v>
      </c>
      <c r="B10894" t="s">
        <v>2857</v>
      </c>
      <c r="C10894" t="s">
        <v>518</v>
      </c>
      <c r="D10894" t="s">
        <v>519</v>
      </c>
      <c r="E10894">
        <v>0</v>
      </c>
      <c r="F10894" t="s">
        <v>36</v>
      </c>
      <c r="G10894">
        <v>0</v>
      </c>
      <c r="H10894">
        <v>0</v>
      </c>
      <c r="I10894">
        <v>0.31079499999999999</v>
      </c>
    </row>
    <row r="10895" spans="1:9" x14ac:dyDescent="0.25">
      <c r="A10895">
        <v>2320070365</v>
      </c>
      <c r="B10895" t="s">
        <v>2857</v>
      </c>
      <c r="C10895" t="s">
        <v>620</v>
      </c>
      <c r="D10895" t="s">
        <v>621</v>
      </c>
      <c r="E10895">
        <v>0</v>
      </c>
      <c r="F10895" t="s">
        <v>36</v>
      </c>
      <c r="G10895">
        <v>0</v>
      </c>
      <c r="H10895">
        <v>0</v>
      </c>
      <c r="I10895">
        <v>0.31079499999999999</v>
      </c>
    </row>
    <row r="10896" spans="1:9" x14ac:dyDescent="0.25">
      <c r="A10896">
        <v>2320070365</v>
      </c>
      <c r="B10896" t="s">
        <v>2857</v>
      </c>
      <c r="C10896" t="s">
        <v>144</v>
      </c>
      <c r="D10896" t="s">
        <v>145</v>
      </c>
      <c r="E10896">
        <v>0</v>
      </c>
      <c r="F10896" t="s">
        <v>36</v>
      </c>
      <c r="G10896">
        <v>0</v>
      </c>
      <c r="H10896">
        <v>0</v>
      </c>
      <c r="I10896">
        <v>0.31080000000000002</v>
      </c>
    </row>
    <row r="10897" spans="1:9" x14ac:dyDescent="0.25">
      <c r="A10897">
        <v>2320070371</v>
      </c>
      <c r="B10897" t="s">
        <v>2858</v>
      </c>
      <c r="C10897" t="s">
        <v>130</v>
      </c>
      <c r="D10897" t="s">
        <v>131</v>
      </c>
      <c r="E10897" s="1">
        <v>1122</v>
      </c>
      <c r="F10897" t="s">
        <v>36</v>
      </c>
      <c r="G10897">
        <v>0</v>
      </c>
      <c r="H10897">
        <v>0</v>
      </c>
      <c r="I10897">
        <v>0.196515</v>
      </c>
    </row>
    <row r="10898" spans="1:9" x14ac:dyDescent="0.25">
      <c r="A10898">
        <v>2320070372</v>
      </c>
      <c r="B10898" t="s">
        <v>2859</v>
      </c>
      <c r="C10898" t="s">
        <v>8708</v>
      </c>
      <c r="D10898" t="s">
        <v>8709</v>
      </c>
      <c r="E10898">
        <v>0</v>
      </c>
      <c r="F10898" t="s">
        <v>36</v>
      </c>
      <c r="G10898">
        <v>0</v>
      </c>
      <c r="H10898">
        <v>0</v>
      </c>
      <c r="I10898">
        <v>8.8946999999999998E-2</v>
      </c>
    </row>
    <row r="10899" spans="1:9" x14ac:dyDescent="0.25">
      <c r="A10899">
        <v>2320070372</v>
      </c>
      <c r="B10899" t="s">
        <v>2859</v>
      </c>
      <c r="C10899" t="s">
        <v>8706</v>
      </c>
      <c r="D10899" t="s">
        <v>8707</v>
      </c>
      <c r="E10899">
        <v>0</v>
      </c>
      <c r="F10899" t="s">
        <v>36</v>
      </c>
      <c r="G10899">
        <v>0</v>
      </c>
      <c r="H10899">
        <v>0</v>
      </c>
      <c r="I10899">
        <v>8.8946999999999998E-2</v>
      </c>
    </row>
    <row r="10900" spans="1:9" x14ac:dyDescent="0.25">
      <c r="A10900">
        <v>2320070372</v>
      </c>
      <c r="B10900" t="s">
        <v>2859</v>
      </c>
      <c r="C10900" t="s">
        <v>130</v>
      </c>
      <c r="D10900" t="s">
        <v>131</v>
      </c>
      <c r="E10900">
        <v>408</v>
      </c>
      <c r="F10900" t="s">
        <v>36</v>
      </c>
      <c r="G10900">
        <v>0</v>
      </c>
      <c r="H10900">
        <v>0</v>
      </c>
      <c r="I10900">
        <v>0.1075</v>
      </c>
    </row>
    <row r="10901" spans="1:9" x14ac:dyDescent="0.25">
      <c r="A10901">
        <v>2320070372</v>
      </c>
      <c r="B10901" t="s">
        <v>2859</v>
      </c>
      <c r="C10901" t="s">
        <v>2307</v>
      </c>
      <c r="D10901" t="s">
        <v>2308</v>
      </c>
      <c r="E10901">
        <v>0</v>
      </c>
      <c r="F10901" t="s">
        <v>36</v>
      </c>
      <c r="G10901">
        <v>0</v>
      </c>
      <c r="H10901">
        <v>0</v>
      </c>
      <c r="I10901">
        <v>0.1075</v>
      </c>
    </row>
    <row r="10902" spans="1:9" x14ac:dyDescent="0.25">
      <c r="A10902">
        <v>2320070372</v>
      </c>
      <c r="B10902" t="s">
        <v>2859</v>
      </c>
      <c r="C10902" t="s">
        <v>142</v>
      </c>
      <c r="D10902" t="s">
        <v>143</v>
      </c>
      <c r="E10902" s="1">
        <v>0</v>
      </c>
      <c r="F10902" t="s">
        <v>36</v>
      </c>
      <c r="G10902">
        <v>0</v>
      </c>
      <c r="H10902">
        <v>0</v>
      </c>
      <c r="I10902">
        <v>0.230575</v>
      </c>
    </row>
    <row r="10903" spans="1:9" x14ac:dyDescent="0.25">
      <c r="A10903">
        <v>2320070372</v>
      </c>
      <c r="B10903" t="s">
        <v>2859</v>
      </c>
      <c r="C10903" t="s">
        <v>518</v>
      </c>
      <c r="D10903" t="s">
        <v>519</v>
      </c>
      <c r="E10903">
        <v>0</v>
      </c>
      <c r="F10903" t="s">
        <v>36</v>
      </c>
      <c r="G10903">
        <v>0</v>
      </c>
      <c r="H10903">
        <v>0</v>
      </c>
      <c r="I10903">
        <v>8.8946999999999998E-2</v>
      </c>
    </row>
    <row r="10904" spans="1:9" x14ac:dyDescent="0.25">
      <c r="A10904">
        <v>2320070373</v>
      </c>
      <c r="B10904" t="s">
        <v>2860</v>
      </c>
      <c r="C10904" t="s">
        <v>130</v>
      </c>
      <c r="D10904" t="s">
        <v>131</v>
      </c>
      <c r="E10904">
        <v>730</v>
      </c>
      <c r="F10904" t="s">
        <v>36</v>
      </c>
      <c r="G10904">
        <v>0</v>
      </c>
      <c r="H10904">
        <v>0</v>
      </c>
      <c r="I10904">
        <v>8.1219E-2</v>
      </c>
    </row>
    <row r="10905" spans="1:9" x14ac:dyDescent="0.25">
      <c r="A10905">
        <v>2320070374</v>
      </c>
      <c r="B10905" t="s">
        <v>2861</v>
      </c>
      <c r="C10905" t="s">
        <v>130</v>
      </c>
      <c r="D10905" t="s">
        <v>131</v>
      </c>
      <c r="E10905">
        <v>950</v>
      </c>
      <c r="F10905" t="s">
        <v>36</v>
      </c>
      <c r="G10905">
        <v>0</v>
      </c>
      <c r="H10905">
        <v>0</v>
      </c>
      <c r="I10905">
        <v>0.14937900000000001</v>
      </c>
    </row>
    <row r="10906" spans="1:9" x14ac:dyDescent="0.25">
      <c r="A10906">
        <v>2320070387</v>
      </c>
      <c r="B10906" t="s">
        <v>6051</v>
      </c>
      <c r="C10906" t="s">
        <v>8706</v>
      </c>
      <c r="D10906" t="s">
        <v>8707</v>
      </c>
      <c r="E10906" s="1">
        <v>4752</v>
      </c>
      <c r="F10906" t="s">
        <v>36</v>
      </c>
      <c r="G10906">
        <v>0</v>
      </c>
      <c r="H10906">
        <v>0</v>
      </c>
      <c r="I10906">
        <v>0.21131900000000001</v>
      </c>
    </row>
    <row r="10907" spans="1:9" x14ac:dyDescent="0.25">
      <c r="A10907">
        <v>2320070387</v>
      </c>
      <c r="B10907" t="s">
        <v>6051</v>
      </c>
      <c r="C10907" t="s">
        <v>1465</v>
      </c>
      <c r="D10907" t="s">
        <v>1466</v>
      </c>
      <c r="E10907" s="1">
        <v>0</v>
      </c>
      <c r="F10907" t="s">
        <v>36</v>
      </c>
      <c r="G10907">
        <v>0</v>
      </c>
      <c r="H10907">
        <v>0</v>
      </c>
      <c r="I10907">
        <v>0.211316</v>
      </c>
    </row>
    <row r="10908" spans="1:9" x14ac:dyDescent="0.25">
      <c r="A10908">
        <v>2320070387</v>
      </c>
      <c r="B10908" t="s">
        <v>6051</v>
      </c>
      <c r="C10908" t="s">
        <v>518</v>
      </c>
      <c r="D10908" t="s">
        <v>519</v>
      </c>
      <c r="E10908">
        <v>0</v>
      </c>
      <c r="F10908" t="s">
        <v>36</v>
      </c>
      <c r="G10908">
        <v>0</v>
      </c>
      <c r="H10908">
        <v>0</v>
      </c>
      <c r="I10908">
        <v>0.20502000000000001</v>
      </c>
    </row>
    <row r="10909" spans="1:9" x14ac:dyDescent="0.25">
      <c r="A10909">
        <v>2320070388</v>
      </c>
      <c r="B10909" t="s">
        <v>6321</v>
      </c>
      <c r="C10909" t="s">
        <v>8706</v>
      </c>
      <c r="D10909" t="s">
        <v>8707</v>
      </c>
      <c r="E10909">
        <v>596</v>
      </c>
      <c r="F10909" t="s">
        <v>36</v>
      </c>
      <c r="G10909">
        <v>0</v>
      </c>
      <c r="H10909">
        <v>0</v>
      </c>
      <c r="I10909">
        <v>7.4177999999999994E-2</v>
      </c>
    </row>
    <row r="10910" spans="1:9" x14ac:dyDescent="0.25">
      <c r="A10910">
        <v>2320070388</v>
      </c>
      <c r="B10910" t="s">
        <v>6321</v>
      </c>
      <c r="C10910" t="s">
        <v>1465</v>
      </c>
      <c r="D10910" t="s">
        <v>1466</v>
      </c>
      <c r="E10910">
        <v>40</v>
      </c>
      <c r="F10910" t="s">
        <v>36</v>
      </c>
      <c r="G10910">
        <v>0</v>
      </c>
      <c r="H10910">
        <v>0</v>
      </c>
      <c r="I10910">
        <v>7.3999999999999996E-2</v>
      </c>
    </row>
    <row r="10911" spans="1:9" x14ac:dyDescent="0.25">
      <c r="A10911">
        <v>2320070394</v>
      </c>
      <c r="B10911" t="s">
        <v>2862</v>
      </c>
      <c r="C10911" t="s">
        <v>130</v>
      </c>
      <c r="D10911" t="s">
        <v>131</v>
      </c>
      <c r="E10911" s="1">
        <v>3800</v>
      </c>
      <c r="F10911" t="s">
        <v>36</v>
      </c>
      <c r="G10911">
        <v>0</v>
      </c>
      <c r="H10911">
        <v>0</v>
      </c>
      <c r="I10911">
        <v>7.1300000000000002E-2</v>
      </c>
    </row>
    <row r="10912" spans="1:9" x14ac:dyDescent="0.25">
      <c r="A10912">
        <v>2320070395</v>
      </c>
      <c r="B10912" t="s">
        <v>2863</v>
      </c>
      <c r="C10912" t="s">
        <v>130</v>
      </c>
      <c r="D10912" t="s">
        <v>131</v>
      </c>
      <c r="E10912" s="1">
        <v>7960</v>
      </c>
      <c r="F10912" t="s">
        <v>36</v>
      </c>
      <c r="G10912">
        <v>0</v>
      </c>
      <c r="H10912">
        <v>0</v>
      </c>
      <c r="I10912">
        <v>0.11683</v>
      </c>
    </row>
    <row r="10913" spans="1:9" x14ac:dyDescent="0.25">
      <c r="A10913">
        <v>2320070407</v>
      </c>
      <c r="B10913" t="s">
        <v>2864</v>
      </c>
      <c r="C10913" t="s">
        <v>8708</v>
      </c>
      <c r="D10913" t="s">
        <v>8709</v>
      </c>
      <c r="E10913">
        <v>0</v>
      </c>
      <c r="F10913" t="s">
        <v>36</v>
      </c>
      <c r="G10913">
        <v>0</v>
      </c>
      <c r="H10913">
        <v>0</v>
      </c>
      <c r="I10913">
        <v>6.4337000000000005E-2</v>
      </c>
    </row>
    <row r="10914" spans="1:9" x14ac:dyDescent="0.25">
      <c r="A10914">
        <v>2320070407</v>
      </c>
      <c r="B10914" t="s">
        <v>2864</v>
      </c>
      <c r="C10914" t="s">
        <v>8706</v>
      </c>
      <c r="D10914" t="s">
        <v>8707</v>
      </c>
      <c r="E10914">
        <v>0</v>
      </c>
      <c r="F10914" t="s">
        <v>36</v>
      </c>
      <c r="G10914">
        <v>0</v>
      </c>
      <c r="H10914">
        <v>0</v>
      </c>
      <c r="I10914">
        <v>6.4337000000000005E-2</v>
      </c>
    </row>
    <row r="10915" spans="1:9" x14ac:dyDescent="0.25">
      <c r="A10915">
        <v>2320070407</v>
      </c>
      <c r="B10915" t="s">
        <v>2864</v>
      </c>
      <c r="C10915" t="s">
        <v>130</v>
      </c>
      <c r="D10915" t="s">
        <v>131</v>
      </c>
      <c r="E10915" s="1">
        <v>8436</v>
      </c>
      <c r="F10915" t="s">
        <v>36</v>
      </c>
      <c r="G10915">
        <v>0</v>
      </c>
      <c r="H10915">
        <v>0</v>
      </c>
      <c r="I10915">
        <v>8.6063000000000001E-2</v>
      </c>
    </row>
    <row r="10916" spans="1:9" x14ac:dyDescent="0.25">
      <c r="A10916">
        <v>2320070407</v>
      </c>
      <c r="B10916" t="s">
        <v>2864</v>
      </c>
      <c r="C10916" t="s">
        <v>518</v>
      </c>
      <c r="D10916" t="s">
        <v>519</v>
      </c>
      <c r="E10916">
        <v>0</v>
      </c>
      <c r="F10916" t="s">
        <v>36</v>
      </c>
      <c r="G10916">
        <v>0</v>
      </c>
      <c r="H10916">
        <v>0</v>
      </c>
      <c r="I10916">
        <v>6.4337000000000005E-2</v>
      </c>
    </row>
    <row r="10917" spans="1:9" x14ac:dyDescent="0.25">
      <c r="A10917">
        <v>2320070407</v>
      </c>
      <c r="B10917" t="s">
        <v>2864</v>
      </c>
      <c r="C10917" t="s">
        <v>620</v>
      </c>
      <c r="D10917" t="s">
        <v>621</v>
      </c>
      <c r="E10917" s="1">
        <v>0</v>
      </c>
      <c r="F10917" t="s">
        <v>36</v>
      </c>
      <c r="G10917">
        <v>0</v>
      </c>
      <c r="H10917">
        <v>0</v>
      </c>
      <c r="I10917">
        <v>6.4337000000000005E-2</v>
      </c>
    </row>
    <row r="10918" spans="1:9" x14ac:dyDescent="0.25">
      <c r="A10918">
        <v>2320070407</v>
      </c>
      <c r="B10918" t="s">
        <v>2864</v>
      </c>
      <c r="C10918" t="s">
        <v>144</v>
      </c>
      <c r="D10918" t="s">
        <v>145</v>
      </c>
      <c r="E10918">
        <v>0</v>
      </c>
      <c r="F10918" t="s">
        <v>36</v>
      </c>
      <c r="G10918">
        <v>0</v>
      </c>
      <c r="H10918">
        <v>0</v>
      </c>
      <c r="I10918">
        <v>8.6110999999999993E-2</v>
      </c>
    </row>
    <row r="10919" spans="1:9" x14ac:dyDescent="0.25">
      <c r="A10919">
        <v>2320070476</v>
      </c>
      <c r="B10919" t="s">
        <v>2865</v>
      </c>
      <c r="C10919" t="s">
        <v>130</v>
      </c>
      <c r="D10919" t="s">
        <v>131</v>
      </c>
      <c r="E10919" s="1">
        <v>3406</v>
      </c>
      <c r="F10919" t="s">
        <v>36</v>
      </c>
      <c r="G10919">
        <v>0</v>
      </c>
      <c r="H10919">
        <v>0</v>
      </c>
      <c r="I10919">
        <v>6.0719000000000002E-2</v>
      </c>
    </row>
    <row r="10920" spans="1:9" x14ac:dyDescent="0.25">
      <c r="A10920">
        <v>2320070495</v>
      </c>
      <c r="B10920" t="s">
        <v>6905</v>
      </c>
      <c r="C10920" t="s">
        <v>8706</v>
      </c>
      <c r="D10920" t="s">
        <v>8707</v>
      </c>
      <c r="E10920">
        <v>410</v>
      </c>
      <c r="F10920" t="s">
        <v>36</v>
      </c>
      <c r="G10920">
        <v>0</v>
      </c>
      <c r="H10920">
        <v>0</v>
      </c>
      <c r="I10920">
        <v>0.62041500000000005</v>
      </c>
    </row>
    <row r="10921" spans="1:9" x14ac:dyDescent="0.25">
      <c r="A10921">
        <v>2320070514</v>
      </c>
      <c r="B10921" t="s">
        <v>2866</v>
      </c>
      <c r="C10921" t="s">
        <v>8708</v>
      </c>
      <c r="D10921" t="s">
        <v>8709</v>
      </c>
      <c r="E10921">
        <v>0</v>
      </c>
      <c r="F10921" t="s">
        <v>36</v>
      </c>
      <c r="G10921">
        <v>0</v>
      </c>
      <c r="H10921">
        <v>0</v>
      </c>
      <c r="I10921">
        <v>8.7730000000000002E-2</v>
      </c>
    </row>
    <row r="10922" spans="1:9" x14ac:dyDescent="0.25">
      <c r="A10922">
        <v>2320070514</v>
      </c>
      <c r="B10922" t="s">
        <v>2866</v>
      </c>
      <c r="C10922" t="s">
        <v>8706</v>
      </c>
      <c r="D10922" t="s">
        <v>8707</v>
      </c>
      <c r="E10922" s="1">
        <v>0</v>
      </c>
      <c r="F10922" t="s">
        <v>36</v>
      </c>
      <c r="G10922">
        <v>0</v>
      </c>
      <c r="H10922">
        <v>0</v>
      </c>
      <c r="I10922">
        <v>8.7730000000000002E-2</v>
      </c>
    </row>
    <row r="10923" spans="1:9" x14ac:dyDescent="0.25">
      <c r="A10923">
        <v>2320070514</v>
      </c>
      <c r="B10923" t="s">
        <v>2866</v>
      </c>
      <c r="C10923" t="s">
        <v>130</v>
      </c>
      <c r="D10923" t="s">
        <v>131</v>
      </c>
      <c r="E10923" s="1">
        <v>1180</v>
      </c>
      <c r="F10923" t="s">
        <v>36</v>
      </c>
      <c r="G10923">
        <v>0</v>
      </c>
      <c r="H10923">
        <v>0</v>
      </c>
      <c r="I10923">
        <v>9.8533999999999997E-2</v>
      </c>
    </row>
    <row r="10924" spans="1:9" x14ac:dyDescent="0.25">
      <c r="A10924">
        <v>2320070514</v>
      </c>
      <c r="B10924" t="s">
        <v>2866</v>
      </c>
      <c r="C10924" t="s">
        <v>518</v>
      </c>
      <c r="D10924" t="s">
        <v>519</v>
      </c>
      <c r="E10924">
        <v>0</v>
      </c>
      <c r="F10924" t="s">
        <v>36</v>
      </c>
      <c r="G10924">
        <v>0</v>
      </c>
      <c r="H10924">
        <v>0</v>
      </c>
      <c r="I10924">
        <v>8.7730000000000002E-2</v>
      </c>
    </row>
    <row r="10925" spans="1:9" x14ac:dyDescent="0.25">
      <c r="A10925">
        <v>2320070514</v>
      </c>
      <c r="B10925" t="s">
        <v>2866</v>
      </c>
      <c r="C10925" t="s">
        <v>620</v>
      </c>
      <c r="D10925" t="s">
        <v>621</v>
      </c>
      <c r="E10925">
        <v>0</v>
      </c>
      <c r="F10925" t="s">
        <v>36</v>
      </c>
      <c r="G10925">
        <v>0</v>
      </c>
      <c r="H10925">
        <v>0</v>
      </c>
      <c r="I10925">
        <v>9.8530000000000006E-2</v>
      </c>
    </row>
    <row r="10926" spans="1:9" x14ac:dyDescent="0.25">
      <c r="A10926">
        <v>2320070515</v>
      </c>
      <c r="B10926" t="s">
        <v>2867</v>
      </c>
      <c r="C10926" t="s">
        <v>8708</v>
      </c>
      <c r="D10926" t="s">
        <v>8709</v>
      </c>
      <c r="E10926">
        <v>0</v>
      </c>
      <c r="F10926" t="s">
        <v>36</v>
      </c>
      <c r="G10926">
        <v>0</v>
      </c>
      <c r="H10926">
        <v>0</v>
      </c>
      <c r="I10926">
        <v>8.9370000000000005E-2</v>
      </c>
    </row>
    <row r="10927" spans="1:9" x14ac:dyDescent="0.25">
      <c r="A10927">
        <v>2320070515</v>
      </c>
      <c r="B10927" t="s">
        <v>2867</v>
      </c>
      <c r="C10927" t="s">
        <v>8706</v>
      </c>
      <c r="D10927" t="s">
        <v>8707</v>
      </c>
      <c r="E10927" s="1">
        <v>0</v>
      </c>
      <c r="F10927" t="s">
        <v>36</v>
      </c>
      <c r="G10927">
        <v>0</v>
      </c>
      <c r="H10927">
        <v>0</v>
      </c>
      <c r="I10927">
        <v>8.9370000000000005E-2</v>
      </c>
    </row>
    <row r="10928" spans="1:9" x14ac:dyDescent="0.25">
      <c r="A10928">
        <v>2320070515</v>
      </c>
      <c r="B10928" t="s">
        <v>2867</v>
      </c>
      <c r="C10928" t="s">
        <v>130</v>
      </c>
      <c r="D10928" t="s">
        <v>131</v>
      </c>
      <c r="E10928" s="1">
        <v>1180</v>
      </c>
      <c r="F10928" t="s">
        <v>36</v>
      </c>
      <c r="G10928">
        <v>0</v>
      </c>
      <c r="H10928">
        <v>0</v>
      </c>
      <c r="I10928">
        <v>9.7364000000000006E-2</v>
      </c>
    </row>
    <row r="10929" spans="1:9" x14ac:dyDescent="0.25">
      <c r="A10929">
        <v>2320070515</v>
      </c>
      <c r="B10929" t="s">
        <v>2867</v>
      </c>
      <c r="C10929" t="s">
        <v>518</v>
      </c>
      <c r="D10929" t="s">
        <v>519</v>
      </c>
      <c r="E10929">
        <v>0</v>
      </c>
      <c r="F10929" t="s">
        <v>36</v>
      </c>
      <c r="G10929">
        <v>0</v>
      </c>
      <c r="H10929">
        <v>0</v>
      </c>
      <c r="I10929">
        <v>8.9370000000000005E-2</v>
      </c>
    </row>
    <row r="10930" spans="1:9" x14ac:dyDescent="0.25">
      <c r="A10930">
        <v>2320070515</v>
      </c>
      <c r="B10930" t="s">
        <v>2867</v>
      </c>
      <c r="C10930" t="s">
        <v>620</v>
      </c>
      <c r="D10930" t="s">
        <v>621</v>
      </c>
      <c r="E10930">
        <v>0</v>
      </c>
      <c r="F10930" t="s">
        <v>36</v>
      </c>
      <c r="G10930">
        <v>0</v>
      </c>
      <c r="H10930">
        <v>0</v>
      </c>
      <c r="I10930">
        <v>9.7360000000000002E-2</v>
      </c>
    </row>
    <row r="10931" spans="1:9" x14ac:dyDescent="0.25">
      <c r="A10931">
        <v>2320070516</v>
      </c>
      <c r="B10931" t="s">
        <v>2868</v>
      </c>
      <c r="C10931" t="s">
        <v>8708</v>
      </c>
      <c r="D10931" t="s">
        <v>8709</v>
      </c>
      <c r="E10931">
        <v>0</v>
      </c>
      <c r="F10931" t="s">
        <v>36</v>
      </c>
      <c r="G10931">
        <v>0</v>
      </c>
      <c r="H10931">
        <v>0</v>
      </c>
      <c r="I10931">
        <v>0.10134</v>
      </c>
    </row>
    <row r="10932" spans="1:9" x14ac:dyDescent="0.25">
      <c r="A10932">
        <v>2320070516</v>
      </c>
      <c r="B10932" t="s">
        <v>2868</v>
      </c>
      <c r="C10932" t="s">
        <v>8706</v>
      </c>
      <c r="D10932" t="s">
        <v>8707</v>
      </c>
      <c r="E10932" s="1">
        <v>0</v>
      </c>
      <c r="F10932" t="s">
        <v>36</v>
      </c>
      <c r="G10932">
        <v>0</v>
      </c>
      <c r="H10932">
        <v>0</v>
      </c>
      <c r="I10932">
        <v>0.10134</v>
      </c>
    </row>
    <row r="10933" spans="1:9" x14ac:dyDescent="0.25">
      <c r="A10933">
        <v>2320070516</v>
      </c>
      <c r="B10933" t="s">
        <v>2868</v>
      </c>
      <c r="C10933" t="s">
        <v>130</v>
      </c>
      <c r="D10933" t="s">
        <v>131</v>
      </c>
      <c r="E10933" s="1">
        <v>1180</v>
      </c>
      <c r="F10933" t="s">
        <v>36</v>
      </c>
      <c r="G10933">
        <v>0</v>
      </c>
      <c r="H10933">
        <v>0</v>
      </c>
      <c r="I10933">
        <v>0.110068</v>
      </c>
    </row>
    <row r="10934" spans="1:9" x14ac:dyDescent="0.25">
      <c r="A10934">
        <v>2320070516</v>
      </c>
      <c r="B10934" t="s">
        <v>2868</v>
      </c>
      <c r="C10934" t="s">
        <v>518</v>
      </c>
      <c r="D10934" t="s">
        <v>519</v>
      </c>
      <c r="E10934">
        <v>0</v>
      </c>
      <c r="F10934" t="s">
        <v>36</v>
      </c>
      <c r="G10934">
        <v>0</v>
      </c>
      <c r="H10934">
        <v>0</v>
      </c>
      <c r="I10934">
        <v>0.10134</v>
      </c>
    </row>
    <row r="10935" spans="1:9" x14ac:dyDescent="0.25">
      <c r="A10935">
        <v>2320070516</v>
      </c>
      <c r="B10935" t="s">
        <v>2868</v>
      </c>
      <c r="C10935" t="s">
        <v>620</v>
      </c>
      <c r="D10935" t="s">
        <v>621</v>
      </c>
      <c r="E10935">
        <v>0</v>
      </c>
      <c r="F10935" t="s">
        <v>36</v>
      </c>
      <c r="G10935">
        <v>0</v>
      </c>
      <c r="H10935">
        <v>0</v>
      </c>
      <c r="I10935">
        <v>0.11007</v>
      </c>
    </row>
    <row r="10936" spans="1:9" x14ac:dyDescent="0.25">
      <c r="A10936">
        <v>2320070517</v>
      </c>
      <c r="B10936" t="s">
        <v>2869</v>
      </c>
      <c r="C10936" t="s">
        <v>8708</v>
      </c>
      <c r="D10936" t="s">
        <v>8709</v>
      </c>
      <c r="E10936">
        <v>0</v>
      </c>
      <c r="F10936" t="s">
        <v>36</v>
      </c>
      <c r="G10936">
        <v>0</v>
      </c>
      <c r="H10936">
        <v>0</v>
      </c>
      <c r="I10936">
        <v>8.9190000000000005E-2</v>
      </c>
    </row>
    <row r="10937" spans="1:9" x14ac:dyDescent="0.25">
      <c r="A10937">
        <v>2320070517</v>
      </c>
      <c r="B10937" t="s">
        <v>2869</v>
      </c>
      <c r="C10937" t="s">
        <v>8706</v>
      </c>
      <c r="D10937" t="s">
        <v>8707</v>
      </c>
      <c r="E10937">
        <v>0</v>
      </c>
      <c r="F10937" t="s">
        <v>36</v>
      </c>
      <c r="G10937">
        <v>0</v>
      </c>
      <c r="H10937" s="1">
        <v>0</v>
      </c>
      <c r="I10937">
        <v>8.9190000000000005E-2</v>
      </c>
    </row>
    <row r="10938" spans="1:9" x14ac:dyDescent="0.25">
      <c r="A10938">
        <v>2320070517</v>
      </c>
      <c r="B10938" t="s">
        <v>2869</v>
      </c>
      <c r="C10938" t="s">
        <v>130</v>
      </c>
      <c r="D10938" t="s">
        <v>131</v>
      </c>
      <c r="E10938" s="1">
        <v>1180</v>
      </c>
      <c r="F10938" t="s">
        <v>36</v>
      </c>
      <c r="G10938">
        <v>0</v>
      </c>
      <c r="H10938">
        <v>0</v>
      </c>
      <c r="I10938">
        <v>9.9703E-2</v>
      </c>
    </row>
    <row r="10939" spans="1:9" x14ac:dyDescent="0.25">
      <c r="A10939">
        <v>2320070517</v>
      </c>
      <c r="B10939" t="s">
        <v>2869</v>
      </c>
      <c r="C10939" t="s">
        <v>518</v>
      </c>
      <c r="D10939" t="s">
        <v>519</v>
      </c>
      <c r="E10939">
        <v>0</v>
      </c>
      <c r="F10939" t="s">
        <v>36</v>
      </c>
      <c r="G10939">
        <v>0</v>
      </c>
      <c r="H10939">
        <v>0</v>
      </c>
      <c r="I10939">
        <v>8.9190000000000005E-2</v>
      </c>
    </row>
    <row r="10940" spans="1:9" x14ac:dyDescent="0.25">
      <c r="A10940">
        <v>2320070517</v>
      </c>
      <c r="B10940" t="s">
        <v>2869</v>
      </c>
      <c r="C10940" t="s">
        <v>620</v>
      </c>
      <c r="D10940" t="s">
        <v>621</v>
      </c>
      <c r="E10940">
        <v>0</v>
      </c>
      <c r="F10940" t="s">
        <v>36</v>
      </c>
      <c r="G10940">
        <v>0</v>
      </c>
      <c r="H10940">
        <v>0</v>
      </c>
      <c r="I10940">
        <v>9.9699999999999997E-2</v>
      </c>
    </row>
    <row r="10941" spans="1:9" x14ac:dyDescent="0.25">
      <c r="A10941">
        <v>2320070518</v>
      </c>
      <c r="B10941" t="s">
        <v>2870</v>
      </c>
      <c r="C10941" t="s">
        <v>8708</v>
      </c>
      <c r="D10941" t="s">
        <v>8709</v>
      </c>
      <c r="E10941">
        <v>0</v>
      </c>
      <c r="F10941" t="s">
        <v>36</v>
      </c>
      <c r="G10941">
        <v>0</v>
      </c>
      <c r="H10941">
        <v>0</v>
      </c>
      <c r="I10941">
        <v>8.9179999999999995E-2</v>
      </c>
    </row>
    <row r="10942" spans="1:9" x14ac:dyDescent="0.25">
      <c r="A10942">
        <v>2320070518</v>
      </c>
      <c r="B10942" t="s">
        <v>2870</v>
      </c>
      <c r="C10942" t="s">
        <v>8706</v>
      </c>
      <c r="D10942" t="s">
        <v>8707</v>
      </c>
      <c r="E10942">
        <v>0</v>
      </c>
      <c r="F10942" t="s">
        <v>36</v>
      </c>
      <c r="G10942">
        <v>0</v>
      </c>
      <c r="H10942">
        <v>0</v>
      </c>
      <c r="I10942">
        <v>8.9179999999999995E-2</v>
      </c>
    </row>
    <row r="10943" spans="1:9" x14ac:dyDescent="0.25">
      <c r="A10943">
        <v>2320070518</v>
      </c>
      <c r="B10943" t="s">
        <v>2870</v>
      </c>
      <c r="C10943" t="s">
        <v>130</v>
      </c>
      <c r="D10943" t="s">
        <v>131</v>
      </c>
      <c r="E10943" s="1">
        <v>1180</v>
      </c>
      <c r="F10943" t="s">
        <v>36</v>
      </c>
      <c r="G10943">
        <v>0</v>
      </c>
      <c r="H10943">
        <v>0</v>
      </c>
      <c r="I10943">
        <v>9.9728999999999998E-2</v>
      </c>
    </row>
    <row r="10944" spans="1:9" x14ac:dyDescent="0.25">
      <c r="A10944">
        <v>2320070518</v>
      </c>
      <c r="B10944" t="s">
        <v>2870</v>
      </c>
      <c r="C10944" t="s">
        <v>518</v>
      </c>
      <c r="D10944" t="s">
        <v>519</v>
      </c>
      <c r="E10944">
        <v>0</v>
      </c>
      <c r="F10944" t="s">
        <v>36</v>
      </c>
      <c r="G10944">
        <v>0</v>
      </c>
      <c r="H10944">
        <v>0</v>
      </c>
      <c r="I10944">
        <v>8.9179999999999995E-2</v>
      </c>
    </row>
    <row r="10945" spans="1:9" x14ac:dyDescent="0.25">
      <c r="A10945">
        <v>2320070518</v>
      </c>
      <c r="B10945" t="s">
        <v>2870</v>
      </c>
      <c r="C10945" t="s">
        <v>620</v>
      </c>
      <c r="D10945" t="s">
        <v>621</v>
      </c>
      <c r="E10945">
        <v>0</v>
      </c>
      <c r="F10945" t="s">
        <v>36</v>
      </c>
      <c r="G10945">
        <v>0</v>
      </c>
      <c r="H10945">
        <v>0</v>
      </c>
      <c r="I10945">
        <v>9.9729999999999999E-2</v>
      </c>
    </row>
    <row r="10946" spans="1:9" x14ac:dyDescent="0.25">
      <c r="A10946">
        <v>2320070519</v>
      </c>
      <c r="B10946" t="s">
        <v>2871</v>
      </c>
      <c r="C10946" t="s">
        <v>8708</v>
      </c>
      <c r="D10946" t="s">
        <v>8709</v>
      </c>
      <c r="E10946">
        <v>0</v>
      </c>
      <c r="F10946" t="s">
        <v>36</v>
      </c>
      <c r="G10946">
        <v>0</v>
      </c>
      <c r="H10946">
        <v>0</v>
      </c>
      <c r="I10946">
        <v>9.0270000000000003E-2</v>
      </c>
    </row>
    <row r="10947" spans="1:9" x14ac:dyDescent="0.25">
      <c r="A10947">
        <v>2320070519</v>
      </c>
      <c r="B10947" t="s">
        <v>2871</v>
      </c>
      <c r="C10947" t="s">
        <v>8706</v>
      </c>
      <c r="D10947" t="s">
        <v>8707</v>
      </c>
      <c r="E10947" s="1">
        <v>0</v>
      </c>
      <c r="F10947" t="s">
        <v>36</v>
      </c>
      <c r="G10947" s="1">
        <v>0</v>
      </c>
      <c r="H10947">
        <v>0</v>
      </c>
      <c r="I10947">
        <v>9.0270000000000003E-2</v>
      </c>
    </row>
    <row r="10948" spans="1:9" x14ac:dyDescent="0.25">
      <c r="A10948">
        <v>2320070519</v>
      </c>
      <c r="B10948" t="s">
        <v>2871</v>
      </c>
      <c r="C10948" t="s">
        <v>130</v>
      </c>
      <c r="D10948" t="s">
        <v>131</v>
      </c>
      <c r="E10948" s="1">
        <v>1180</v>
      </c>
      <c r="F10948" t="s">
        <v>36</v>
      </c>
      <c r="G10948">
        <v>0</v>
      </c>
      <c r="H10948">
        <v>0</v>
      </c>
      <c r="I10948">
        <v>0.10681400000000001</v>
      </c>
    </row>
    <row r="10949" spans="1:9" x14ac:dyDescent="0.25">
      <c r="A10949">
        <v>2320070519</v>
      </c>
      <c r="B10949" t="s">
        <v>2871</v>
      </c>
      <c r="C10949" t="s">
        <v>518</v>
      </c>
      <c r="D10949" t="s">
        <v>519</v>
      </c>
      <c r="E10949">
        <v>0</v>
      </c>
      <c r="F10949" t="s">
        <v>36</v>
      </c>
      <c r="G10949">
        <v>0</v>
      </c>
      <c r="H10949">
        <v>0</v>
      </c>
      <c r="I10949">
        <v>9.0270000000000003E-2</v>
      </c>
    </row>
    <row r="10950" spans="1:9" x14ac:dyDescent="0.25">
      <c r="A10950">
        <v>2320070519</v>
      </c>
      <c r="B10950" t="s">
        <v>2871</v>
      </c>
      <c r="C10950" t="s">
        <v>620</v>
      </c>
      <c r="D10950" t="s">
        <v>621</v>
      </c>
      <c r="E10950">
        <v>0</v>
      </c>
      <c r="F10950" t="s">
        <v>36</v>
      </c>
      <c r="G10950">
        <v>0</v>
      </c>
      <c r="H10950">
        <v>0</v>
      </c>
      <c r="I10950">
        <v>0.10681</v>
      </c>
    </row>
    <row r="10951" spans="1:9" x14ac:dyDescent="0.25">
      <c r="A10951">
        <v>2320070520</v>
      </c>
      <c r="B10951" t="s">
        <v>2872</v>
      </c>
      <c r="C10951" t="s">
        <v>130</v>
      </c>
      <c r="D10951" t="s">
        <v>131</v>
      </c>
      <c r="E10951" s="1">
        <v>3250</v>
      </c>
      <c r="F10951" t="s">
        <v>36</v>
      </c>
      <c r="G10951">
        <v>0</v>
      </c>
      <c r="H10951">
        <v>0</v>
      </c>
      <c r="I10951">
        <v>0.328511</v>
      </c>
    </row>
    <row r="10952" spans="1:9" x14ac:dyDescent="0.25">
      <c r="A10952">
        <v>2320070521</v>
      </c>
      <c r="B10952" t="s">
        <v>2873</v>
      </c>
      <c r="C10952" t="s">
        <v>130</v>
      </c>
      <c r="D10952" t="s">
        <v>131</v>
      </c>
      <c r="E10952" s="1">
        <v>3250</v>
      </c>
      <c r="F10952" t="s">
        <v>36</v>
      </c>
      <c r="G10952">
        <v>0</v>
      </c>
      <c r="H10952">
        <v>0</v>
      </c>
      <c r="I10952">
        <v>0.32706800000000003</v>
      </c>
    </row>
    <row r="10953" spans="1:9" x14ac:dyDescent="0.25">
      <c r="A10953">
        <v>2320070522</v>
      </c>
      <c r="B10953" t="s">
        <v>2874</v>
      </c>
      <c r="C10953" t="s">
        <v>130</v>
      </c>
      <c r="D10953" t="s">
        <v>131</v>
      </c>
      <c r="E10953" s="1">
        <v>3250</v>
      </c>
      <c r="F10953" t="s">
        <v>36</v>
      </c>
      <c r="G10953">
        <v>0</v>
      </c>
      <c r="H10953">
        <v>0</v>
      </c>
      <c r="I10953">
        <v>0.32706499999999999</v>
      </c>
    </row>
    <row r="10954" spans="1:9" x14ac:dyDescent="0.25">
      <c r="A10954">
        <v>2320070523</v>
      </c>
      <c r="B10954" t="s">
        <v>2875</v>
      </c>
      <c r="C10954" t="s">
        <v>130</v>
      </c>
      <c r="D10954" t="s">
        <v>131</v>
      </c>
      <c r="E10954" s="1">
        <v>3250</v>
      </c>
      <c r="F10954" t="s">
        <v>36</v>
      </c>
      <c r="G10954">
        <v>0</v>
      </c>
      <c r="H10954">
        <v>0</v>
      </c>
      <c r="I10954">
        <v>0.33865800000000001</v>
      </c>
    </row>
    <row r="10955" spans="1:9" x14ac:dyDescent="0.25">
      <c r="A10955">
        <v>2320070524</v>
      </c>
      <c r="B10955" t="s">
        <v>2876</v>
      </c>
      <c r="C10955" t="s">
        <v>130</v>
      </c>
      <c r="D10955" t="s">
        <v>131</v>
      </c>
      <c r="E10955" s="1">
        <v>3250</v>
      </c>
      <c r="F10955" t="s">
        <v>36</v>
      </c>
      <c r="G10955">
        <v>0</v>
      </c>
      <c r="H10955">
        <v>0</v>
      </c>
      <c r="I10955">
        <v>0.33865800000000001</v>
      </c>
    </row>
    <row r="10956" spans="1:9" x14ac:dyDescent="0.25">
      <c r="A10956">
        <v>2320070525</v>
      </c>
      <c r="B10956" t="s">
        <v>2877</v>
      </c>
      <c r="C10956" t="s">
        <v>130</v>
      </c>
      <c r="D10956" t="s">
        <v>131</v>
      </c>
      <c r="E10956" s="1">
        <v>3250</v>
      </c>
      <c r="F10956" t="s">
        <v>36</v>
      </c>
      <c r="G10956">
        <v>0</v>
      </c>
      <c r="H10956">
        <v>0</v>
      </c>
      <c r="I10956">
        <v>0.32743699999999998</v>
      </c>
    </row>
    <row r="10957" spans="1:9" x14ac:dyDescent="0.25">
      <c r="A10957">
        <v>2320070571</v>
      </c>
      <c r="B10957" t="s">
        <v>2878</v>
      </c>
      <c r="C10957" t="s">
        <v>130</v>
      </c>
      <c r="D10957" t="s">
        <v>131</v>
      </c>
      <c r="E10957" s="1">
        <v>1442</v>
      </c>
      <c r="F10957" t="s">
        <v>36</v>
      </c>
      <c r="G10957">
        <v>0</v>
      </c>
      <c r="H10957">
        <v>0</v>
      </c>
      <c r="I10957">
        <v>6.9452E-2</v>
      </c>
    </row>
    <row r="10958" spans="1:9" x14ac:dyDescent="0.25">
      <c r="A10958">
        <v>2320070591</v>
      </c>
      <c r="B10958" t="s">
        <v>2879</v>
      </c>
      <c r="C10958" t="s">
        <v>130</v>
      </c>
      <c r="D10958" t="s">
        <v>131</v>
      </c>
      <c r="E10958" s="1">
        <v>8092</v>
      </c>
      <c r="F10958" t="s">
        <v>36</v>
      </c>
      <c r="G10958">
        <v>0</v>
      </c>
      <c r="H10958">
        <v>0</v>
      </c>
      <c r="I10958">
        <v>7.1561E-2</v>
      </c>
    </row>
    <row r="10959" spans="1:9" x14ac:dyDescent="0.25">
      <c r="A10959">
        <v>2320070592</v>
      </c>
      <c r="B10959" t="s">
        <v>2880</v>
      </c>
      <c r="C10959" t="s">
        <v>130</v>
      </c>
      <c r="D10959" t="s">
        <v>131</v>
      </c>
      <c r="E10959" s="1">
        <v>4500</v>
      </c>
      <c r="F10959" t="s">
        <v>36</v>
      </c>
      <c r="G10959">
        <v>0</v>
      </c>
      <c r="H10959">
        <v>0</v>
      </c>
      <c r="I10959">
        <v>6.9070999999999994E-2</v>
      </c>
    </row>
    <row r="10960" spans="1:9" x14ac:dyDescent="0.25">
      <c r="A10960">
        <v>2320070657</v>
      </c>
      <c r="B10960" t="s">
        <v>2881</v>
      </c>
      <c r="C10960" t="s">
        <v>8706</v>
      </c>
      <c r="D10960" t="s">
        <v>8707</v>
      </c>
      <c r="E10960" s="1">
        <v>4197</v>
      </c>
      <c r="F10960" t="s">
        <v>36</v>
      </c>
      <c r="G10960">
        <v>0</v>
      </c>
      <c r="H10960">
        <v>0</v>
      </c>
      <c r="I10960">
        <v>0.43920700000000001</v>
      </c>
    </row>
    <row r="10961" spans="1:9" x14ac:dyDescent="0.25">
      <c r="A10961">
        <v>2320070657</v>
      </c>
      <c r="B10961" t="s">
        <v>2881</v>
      </c>
      <c r="C10961" t="s">
        <v>1465</v>
      </c>
      <c r="D10961" t="s">
        <v>1466</v>
      </c>
      <c r="E10961">
        <v>1</v>
      </c>
      <c r="F10961" t="s">
        <v>36</v>
      </c>
      <c r="G10961">
        <v>0</v>
      </c>
      <c r="H10961">
        <v>0</v>
      </c>
      <c r="I10961">
        <v>0.44</v>
      </c>
    </row>
    <row r="10962" spans="1:9" x14ac:dyDescent="0.25">
      <c r="A10962">
        <v>2320070658</v>
      </c>
      <c r="B10962" t="s">
        <v>6906</v>
      </c>
      <c r="C10962" t="s">
        <v>8706</v>
      </c>
      <c r="D10962" t="s">
        <v>8707</v>
      </c>
      <c r="E10962">
        <v>26</v>
      </c>
      <c r="F10962" t="s">
        <v>36</v>
      </c>
      <c r="G10962">
        <v>0</v>
      </c>
      <c r="H10962">
        <v>0</v>
      </c>
      <c r="I10962">
        <v>0.13692299999999999</v>
      </c>
    </row>
    <row r="10963" spans="1:9" x14ac:dyDescent="0.25">
      <c r="A10963">
        <v>2320070658</v>
      </c>
      <c r="B10963" t="s">
        <v>6906</v>
      </c>
      <c r="C10963" t="s">
        <v>1465</v>
      </c>
      <c r="D10963" t="s">
        <v>1466</v>
      </c>
      <c r="E10963">
        <v>0</v>
      </c>
      <c r="F10963" t="s">
        <v>36</v>
      </c>
      <c r="G10963">
        <v>0</v>
      </c>
      <c r="H10963">
        <v>0</v>
      </c>
      <c r="I10963">
        <v>0.13750000000000001</v>
      </c>
    </row>
    <row r="10964" spans="1:9" x14ac:dyDescent="0.25">
      <c r="A10964">
        <v>2320070682</v>
      </c>
      <c r="B10964" t="s">
        <v>2882</v>
      </c>
      <c r="C10964" t="s">
        <v>130</v>
      </c>
      <c r="D10964" t="s">
        <v>131</v>
      </c>
      <c r="E10964">
        <v>720</v>
      </c>
      <c r="F10964" t="s">
        <v>36</v>
      </c>
      <c r="G10964">
        <v>0</v>
      </c>
      <c r="H10964">
        <v>0</v>
      </c>
      <c r="I10964">
        <v>0.160028</v>
      </c>
    </row>
    <row r="10965" spans="1:9" x14ac:dyDescent="0.25">
      <c r="A10965">
        <v>2320070685</v>
      </c>
      <c r="B10965" t="s">
        <v>2883</v>
      </c>
      <c r="C10965" t="s">
        <v>8708</v>
      </c>
      <c r="D10965" t="s">
        <v>8709</v>
      </c>
      <c r="E10965">
        <v>0</v>
      </c>
      <c r="F10965" t="s">
        <v>36</v>
      </c>
      <c r="G10965">
        <v>0</v>
      </c>
      <c r="H10965">
        <v>0</v>
      </c>
      <c r="I10965">
        <v>9.5780000000000004E-2</v>
      </c>
    </row>
    <row r="10966" spans="1:9" x14ac:dyDescent="0.25">
      <c r="A10966">
        <v>2320070685</v>
      </c>
      <c r="B10966" t="s">
        <v>2883</v>
      </c>
      <c r="C10966" t="s">
        <v>8706</v>
      </c>
      <c r="D10966" t="s">
        <v>8707</v>
      </c>
      <c r="E10966">
        <v>0</v>
      </c>
      <c r="F10966" t="s">
        <v>36</v>
      </c>
      <c r="G10966">
        <v>0</v>
      </c>
      <c r="H10966">
        <v>0</v>
      </c>
      <c r="I10966">
        <v>9.5780000000000004E-2</v>
      </c>
    </row>
    <row r="10967" spans="1:9" x14ac:dyDescent="0.25">
      <c r="A10967">
        <v>2320070685</v>
      </c>
      <c r="B10967" t="s">
        <v>2883</v>
      </c>
      <c r="C10967" t="s">
        <v>130</v>
      </c>
      <c r="D10967" t="s">
        <v>131</v>
      </c>
      <c r="E10967" s="1">
        <v>1093</v>
      </c>
      <c r="F10967" t="s">
        <v>36</v>
      </c>
      <c r="G10967">
        <v>0</v>
      </c>
      <c r="H10967">
        <v>0</v>
      </c>
      <c r="I10967">
        <v>0.114995</v>
      </c>
    </row>
    <row r="10968" spans="1:9" x14ac:dyDescent="0.25">
      <c r="A10968">
        <v>2320070685</v>
      </c>
      <c r="B10968" t="s">
        <v>2883</v>
      </c>
      <c r="C10968" t="s">
        <v>518</v>
      </c>
      <c r="D10968" t="s">
        <v>519</v>
      </c>
      <c r="E10968">
        <v>0</v>
      </c>
      <c r="F10968" t="s">
        <v>36</v>
      </c>
      <c r="G10968">
        <v>0</v>
      </c>
      <c r="H10968">
        <v>0</v>
      </c>
      <c r="I10968">
        <v>9.5780000000000004E-2</v>
      </c>
    </row>
    <row r="10969" spans="1:9" x14ac:dyDescent="0.25">
      <c r="A10969">
        <v>2320070685</v>
      </c>
      <c r="B10969" t="s">
        <v>2883</v>
      </c>
      <c r="C10969" t="s">
        <v>620</v>
      </c>
      <c r="D10969" t="s">
        <v>621</v>
      </c>
      <c r="E10969">
        <v>0</v>
      </c>
      <c r="F10969" t="s">
        <v>36</v>
      </c>
      <c r="G10969">
        <v>0</v>
      </c>
      <c r="H10969">
        <v>0</v>
      </c>
      <c r="I10969">
        <v>9.5780000000000004E-2</v>
      </c>
    </row>
    <row r="10970" spans="1:9" x14ac:dyDescent="0.25">
      <c r="A10970">
        <v>2320070685</v>
      </c>
      <c r="B10970" t="s">
        <v>2883</v>
      </c>
      <c r="C10970" t="s">
        <v>144</v>
      </c>
      <c r="D10970" t="s">
        <v>145</v>
      </c>
      <c r="E10970">
        <v>0</v>
      </c>
      <c r="F10970" t="s">
        <v>36</v>
      </c>
      <c r="G10970">
        <v>0</v>
      </c>
      <c r="H10970">
        <v>0</v>
      </c>
      <c r="I10970">
        <v>0.11498999999999999</v>
      </c>
    </row>
    <row r="10971" spans="1:9" x14ac:dyDescent="0.25">
      <c r="A10971">
        <v>2320070730</v>
      </c>
      <c r="B10971" t="s">
        <v>6907</v>
      </c>
      <c r="C10971" t="s">
        <v>8706</v>
      </c>
      <c r="D10971" t="s">
        <v>8707</v>
      </c>
      <c r="E10971" s="1">
        <v>3314</v>
      </c>
      <c r="F10971" t="s">
        <v>36</v>
      </c>
      <c r="G10971">
        <v>0</v>
      </c>
      <c r="H10971">
        <v>0</v>
      </c>
      <c r="I10971">
        <v>9.1807E-2</v>
      </c>
    </row>
    <row r="10972" spans="1:9" x14ac:dyDescent="0.25">
      <c r="A10972">
        <v>2320070757</v>
      </c>
      <c r="B10972" t="s">
        <v>6908</v>
      </c>
      <c r="C10972" t="s">
        <v>8706</v>
      </c>
      <c r="D10972" t="s">
        <v>8707</v>
      </c>
      <c r="E10972">
        <v>330</v>
      </c>
      <c r="F10972" t="s">
        <v>36</v>
      </c>
      <c r="G10972">
        <v>0</v>
      </c>
      <c r="H10972">
        <v>0</v>
      </c>
      <c r="I10972">
        <v>5.7696999999999998E-2</v>
      </c>
    </row>
    <row r="10973" spans="1:9" x14ac:dyDescent="0.25">
      <c r="A10973">
        <v>2320070761</v>
      </c>
      <c r="B10973" t="s">
        <v>6909</v>
      </c>
      <c r="C10973" t="s">
        <v>8706</v>
      </c>
      <c r="D10973" t="s">
        <v>8707</v>
      </c>
      <c r="E10973" s="1">
        <v>5890</v>
      </c>
      <c r="F10973" t="s">
        <v>36</v>
      </c>
      <c r="G10973">
        <v>0</v>
      </c>
      <c r="H10973">
        <v>0</v>
      </c>
      <c r="I10973">
        <v>0.116204</v>
      </c>
    </row>
    <row r="10974" spans="1:9" x14ac:dyDescent="0.25">
      <c r="A10974">
        <v>2320070764</v>
      </c>
      <c r="B10974" t="s">
        <v>6910</v>
      </c>
      <c r="C10974" t="s">
        <v>8706</v>
      </c>
      <c r="D10974" t="s">
        <v>8707</v>
      </c>
      <c r="E10974" s="1">
        <v>3173</v>
      </c>
      <c r="F10974" t="s">
        <v>36</v>
      </c>
      <c r="G10974">
        <v>0</v>
      </c>
      <c r="H10974">
        <v>0</v>
      </c>
      <c r="I10974">
        <v>5.6228E-2</v>
      </c>
    </row>
    <row r="10975" spans="1:9" x14ac:dyDescent="0.25">
      <c r="A10975">
        <v>2320070772</v>
      </c>
      <c r="B10975" t="s">
        <v>2884</v>
      </c>
      <c r="C10975" t="s">
        <v>130</v>
      </c>
      <c r="D10975" t="s">
        <v>131</v>
      </c>
      <c r="E10975" s="1">
        <v>5000</v>
      </c>
      <c r="F10975" t="s">
        <v>36</v>
      </c>
      <c r="G10975">
        <v>0</v>
      </c>
      <c r="H10975">
        <v>0</v>
      </c>
      <c r="I10975">
        <v>0.23216200000000001</v>
      </c>
    </row>
    <row r="10976" spans="1:9" x14ac:dyDescent="0.25">
      <c r="A10976">
        <v>2320070831</v>
      </c>
      <c r="B10976" t="s">
        <v>6386</v>
      </c>
      <c r="C10976" t="s">
        <v>8708</v>
      </c>
      <c r="D10976" t="s">
        <v>8709</v>
      </c>
      <c r="E10976">
        <v>0</v>
      </c>
      <c r="F10976" t="s">
        <v>36</v>
      </c>
      <c r="G10976">
        <v>0</v>
      </c>
      <c r="H10976">
        <v>0</v>
      </c>
      <c r="I10976">
        <v>1.3828999999999999E-2</v>
      </c>
    </row>
    <row r="10977" spans="1:9" x14ac:dyDescent="0.25">
      <c r="A10977">
        <v>2320070831</v>
      </c>
      <c r="B10977" t="s">
        <v>6386</v>
      </c>
      <c r="C10977" t="s">
        <v>8706</v>
      </c>
      <c r="D10977" t="s">
        <v>8707</v>
      </c>
      <c r="E10977">
        <v>0</v>
      </c>
      <c r="F10977" t="s">
        <v>36</v>
      </c>
      <c r="G10977">
        <v>0</v>
      </c>
      <c r="H10977">
        <v>0</v>
      </c>
      <c r="I10977">
        <v>1.3828999999999999E-2</v>
      </c>
    </row>
    <row r="10978" spans="1:9" x14ac:dyDescent="0.25">
      <c r="A10978">
        <v>2320070831</v>
      </c>
      <c r="B10978" t="s">
        <v>6386</v>
      </c>
      <c r="C10978" t="s">
        <v>130</v>
      </c>
      <c r="D10978" t="s">
        <v>131</v>
      </c>
      <c r="E10978" s="1">
        <v>18000</v>
      </c>
      <c r="F10978" t="s">
        <v>36</v>
      </c>
      <c r="G10978">
        <v>0</v>
      </c>
      <c r="H10978">
        <v>0</v>
      </c>
      <c r="I10978">
        <v>1.3828999999999999E-2</v>
      </c>
    </row>
    <row r="10979" spans="1:9" x14ac:dyDescent="0.25">
      <c r="A10979">
        <v>2320070831</v>
      </c>
      <c r="B10979" t="s">
        <v>6386</v>
      </c>
      <c r="C10979" t="s">
        <v>518</v>
      </c>
      <c r="D10979" t="s">
        <v>519</v>
      </c>
      <c r="E10979">
        <v>0</v>
      </c>
      <c r="F10979" t="s">
        <v>36</v>
      </c>
      <c r="G10979">
        <v>0</v>
      </c>
      <c r="H10979">
        <v>0</v>
      </c>
      <c r="I10979">
        <v>1.3828999999999999E-2</v>
      </c>
    </row>
    <row r="10980" spans="1:9" x14ac:dyDescent="0.25">
      <c r="A10980">
        <v>2320070971</v>
      </c>
      <c r="B10980" t="s">
        <v>2885</v>
      </c>
      <c r="C10980" t="s">
        <v>130</v>
      </c>
      <c r="D10980" t="s">
        <v>131</v>
      </c>
      <c r="E10980" s="1">
        <v>18280</v>
      </c>
      <c r="F10980" t="s">
        <v>36</v>
      </c>
      <c r="G10980">
        <v>0</v>
      </c>
      <c r="H10980">
        <v>0</v>
      </c>
      <c r="I10980">
        <v>6.3299999999999995E-2</v>
      </c>
    </row>
    <row r="10981" spans="1:9" x14ac:dyDescent="0.25">
      <c r="A10981">
        <v>2320070977</v>
      </c>
      <c r="B10981" t="s">
        <v>2886</v>
      </c>
      <c r="C10981" t="s">
        <v>130</v>
      </c>
      <c r="D10981" t="s">
        <v>131</v>
      </c>
      <c r="E10981">
        <v>602</v>
      </c>
      <c r="F10981" t="s">
        <v>36</v>
      </c>
      <c r="G10981">
        <v>0</v>
      </c>
      <c r="H10981">
        <v>0</v>
      </c>
      <c r="I10981">
        <v>0.160748</v>
      </c>
    </row>
    <row r="10982" spans="1:9" x14ac:dyDescent="0.25">
      <c r="A10982">
        <v>2320070978</v>
      </c>
      <c r="B10982" t="s">
        <v>2887</v>
      </c>
      <c r="C10982" t="s">
        <v>130</v>
      </c>
      <c r="D10982" t="s">
        <v>131</v>
      </c>
      <c r="E10982" s="1">
        <v>5309</v>
      </c>
      <c r="F10982" t="s">
        <v>36</v>
      </c>
      <c r="G10982">
        <v>0</v>
      </c>
      <c r="H10982">
        <v>0</v>
      </c>
      <c r="I10982">
        <v>0.143927</v>
      </c>
    </row>
    <row r="10983" spans="1:9" x14ac:dyDescent="0.25">
      <c r="A10983">
        <v>2320071029</v>
      </c>
      <c r="B10983" t="s">
        <v>2888</v>
      </c>
      <c r="C10983" t="s">
        <v>130</v>
      </c>
      <c r="D10983" t="s">
        <v>131</v>
      </c>
      <c r="E10983" s="1">
        <v>1430</v>
      </c>
      <c r="F10983" t="s">
        <v>36</v>
      </c>
      <c r="G10983">
        <v>0</v>
      </c>
      <c r="H10983">
        <v>0</v>
      </c>
      <c r="I10983">
        <v>0.25185299999999999</v>
      </c>
    </row>
    <row r="10984" spans="1:9" x14ac:dyDescent="0.25">
      <c r="A10984">
        <v>2320071169</v>
      </c>
      <c r="B10984" t="s">
        <v>2889</v>
      </c>
      <c r="C10984" t="s">
        <v>130</v>
      </c>
      <c r="D10984" t="s">
        <v>131</v>
      </c>
      <c r="E10984">
        <v>605</v>
      </c>
      <c r="F10984" t="s">
        <v>36</v>
      </c>
      <c r="G10984">
        <v>0</v>
      </c>
      <c r="H10984">
        <v>0</v>
      </c>
      <c r="I10984">
        <v>0.15664500000000001</v>
      </c>
    </row>
    <row r="10985" spans="1:9" x14ac:dyDescent="0.25">
      <c r="A10985">
        <v>2320071170</v>
      </c>
      <c r="B10985" t="s">
        <v>2890</v>
      </c>
      <c r="C10985" t="s">
        <v>130</v>
      </c>
      <c r="D10985" t="s">
        <v>131</v>
      </c>
      <c r="E10985" s="1">
        <v>2631</v>
      </c>
      <c r="F10985" t="s">
        <v>36</v>
      </c>
      <c r="G10985">
        <v>0</v>
      </c>
      <c r="H10985">
        <v>0</v>
      </c>
      <c r="I10985">
        <v>0.16075300000000001</v>
      </c>
    </row>
    <row r="10986" spans="1:9" x14ac:dyDescent="0.25">
      <c r="A10986">
        <v>2320071173</v>
      </c>
      <c r="B10986" t="s">
        <v>2891</v>
      </c>
      <c r="C10986" t="s">
        <v>130</v>
      </c>
      <c r="D10986" t="s">
        <v>131</v>
      </c>
      <c r="E10986" s="1">
        <v>4534</v>
      </c>
      <c r="F10986" t="s">
        <v>36</v>
      </c>
      <c r="G10986">
        <v>0</v>
      </c>
      <c r="H10986">
        <v>0</v>
      </c>
      <c r="I10986">
        <v>0.107084</v>
      </c>
    </row>
    <row r="10987" spans="1:9" x14ac:dyDescent="0.25">
      <c r="A10987">
        <v>2320071180</v>
      </c>
      <c r="B10987" t="s">
        <v>2892</v>
      </c>
      <c r="C10987" t="s">
        <v>130</v>
      </c>
      <c r="D10987" t="s">
        <v>131</v>
      </c>
      <c r="E10987" s="1">
        <v>23215</v>
      </c>
      <c r="F10987" t="s">
        <v>36</v>
      </c>
      <c r="G10987">
        <v>0</v>
      </c>
      <c r="H10987">
        <v>0</v>
      </c>
      <c r="I10987">
        <v>0.10181999999999999</v>
      </c>
    </row>
    <row r="10988" spans="1:9" x14ac:dyDescent="0.25">
      <c r="A10988">
        <v>2320071254</v>
      </c>
      <c r="B10988" t="s">
        <v>2893</v>
      </c>
      <c r="C10988" t="s">
        <v>130</v>
      </c>
      <c r="D10988" t="s">
        <v>131</v>
      </c>
      <c r="E10988" s="1">
        <v>4612</v>
      </c>
      <c r="F10988" t="s">
        <v>36</v>
      </c>
      <c r="G10988">
        <v>0</v>
      </c>
      <c r="H10988">
        <v>0</v>
      </c>
      <c r="I10988">
        <v>3.0613999999999999E-2</v>
      </c>
    </row>
    <row r="10989" spans="1:9" x14ac:dyDescent="0.25">
      <c r="A10989">
        <v>2320071264</v>
      </c>
      <c r="B10989" t="s">
        <v>6911</v>
      </c>
      <c r="C10989" t="s">
        <v>8706</v>
      </c>
      <c r="D10989" t="s">
        <v>8707</v>
      </c>
      <c r="E10989">
        <v>170</v>
      </c>
      <c r="F10989" t="s">
        <v>36</v>
      </c>
      <c r="G10989">
        <v>0</v>
      </c>
      <c r="H10989">
        <v>0</v>
      </c>
      <c r="I10989">
        <v>0.301647</v>
      </c>
    </row>
    <row r="10990" spans="1:9" x14ac:dyDescent="0.25">
      <c r="A10990">
        <v>2320071270</v>
      </c>
      <c r="B10990" t="s">
        <v>6912</v>
      </c>
      <c r="C10990" t="s">
        <v>8706</v>
      </c>
      <c r="D10990" t="s">
        <v>8707</v>
      </c>
      <c r="E10990" s="1">
        <v>1210</v>
      </c>
      <c r="F10990" t="s">
        <v>36</v>
      </c>
      <c r="G10990">
        <v>0</v>
      </c>
      <c r="H10990">
        <v>0</v>
      </c>
      <c r="I10990">
        <v>0.116711</v>
      </c>
    </row>
    <row r="10991" spans="1:9" x14ac:dyDescent="0.25">
      <c r="A10991">
        <v>2320071271</v>
      </c>
      <c r="B10991" t="s">
        <v>6913</v>
      </c>
      <c r="C10991" t="s">
        <v>8706</v>
      </c>
      <c r="D10991" t="s">
        <v>8707</v>
      </c>
      <c r="E10991">
        <v>278</v>
      </c>
      <c r="F10991" t="s">
        <v>36</v>
      </c>
      <c r="G10991">
        <v>0</v>
      </c>
      <c r="H10991">
        <v>0</v>
      </c>
      <c r="I10991">
        <v>5.3237E-2</v>
      </c>
    </row>
    <row r="10992" spans="1:9" x14ac:dyDescent="0.25">
      <c r="A10992">
        <v>2320071272</v>
      </c>
      <c r="B10992" t="s">
        <v>6914</v>
      </c>
      <c r="C10992" t="s">
        <v>8706</v>
      </c>
      <c r="D10992" t="s">
        <v>8707</v>
      </c>
      <c r="E10992">
        <v>754</v>
      </c>
      <c r="F10992" t="s">
        <v>36</v>
      </c>
      <c r="G10992">
        <v>0</v>
      </c>
      <c r="H10992">
        <v>0</v>
      </c>
      <c r="I10992">
        <v>8.1537999999999999E-2</v>
      </c>
    </row>
    <row r="10993" spans="1:9" x14ac:dyDescent="0.25">
      <c r="A10993">
        <v>2320071273</v>
      </c>
      <c r="B10993" t="s">
        <v>6915</v>
      </c>
      <c r="C10993" t="s">
        <v>8706</v>
      </c>
      <c r="D10993" t="s">
        <v>8707</v>
      </c>
      <c r="E10993">
        <v>277</v>
      </c>
      <c r="F10993" t="s">
        <v>36</v>
      </c>
      <c r="G10993">
        <v>0</v>
      </c>
      <c r="H10993">
        <v>0</v>
      </c>
      <c r="I10993">
        <v>2.7977999999999999E-2</v>
      </c>
    </row>
    <row r="10994" spans="1:9" x14ac:dyDescent="0.25">
      <c r="A10994">
        <v>2320071274</v>
      </c>
      <c r="B10994" t="s">
        <v>6916</v>
      </c>
      <c r="C10994" t="s">
        <v>8706</v>
      </c>
      <c r="D10994" t="s">
        <v>8707</v>
      </c>
      <c r="E10994">
        <v>250</v>
      </c>
      <c r="F10994" t="s">
        <v>36</v>
      </c>
      <c r="G10994">
        <v>0</v>
      </c>
      <c r="H10994">
        <v>0</v>
      </c>
      <c r="I10994">
        <v>3.116E-2</v>
      </c>
    </row>
    <row r="10995" spans="1:9" x14ac:dyDescent="0.25">
      <c r="A10995">
        <v>2320071275</v>
      </c>
      <c r="B10995" t="s">
        <v>6917</v>
      </c>
      <c r="C10995" t="s">
        <v>8706</v>
      </c>
      <c r="D10995" t="s">
        <v>8707</v>
      </c>
      <c r="E10995">
        <v>31</v>
      </c>
      <c r="F10995" t="s">
        <v>36</v>
      </c>
      <c r="G10995">
        <v>0</v>
      </c>
      <c r="H10995">
        <v>0</v>
      </c>
      <c r="I10995">
        <v>3.6774000000000001E-2</v>
      </c>
    </row>
    <row r="10996" spans="1:9" x14ac:dyDescent="0.25">
      <c r="A10996">
        <v>2320071276</v>
      </c>
      <c r="B10996" t="s">
        <v>6918</v>
      </c>
      <c r="C10996" t="s">
        <v>8706</v>
      </c>
      <c r="D10996" t="s">
        <v>8707</v>
      </c>
      <c r="E10996">
        <v>207</v>
      </c>
      <c r="F10996" t="s">
        <v>36</v>
      </c>
      <c r="G10996">
        <v>0</v>
      </c>
      <c r="H10996">
        <v>0</v>
      </c>
      <c r="I10996">
        <v>3.6762999999999997E-2</v>
      </c>
    </row>
    <row r="10997" spans="1:9" x14ac:dyDescent="0.25">
      <c r="A10997">
        <v>2320071277</v>
      </c>
      <c r="B10997" t="s">
        <v>6919</v>
      </c>
      <c r="C10997" t="s">
        <v>8706</v>
      </c>
      <c r="D10997" t="s">
        <v>8707</v>
      </c>
      <c r="E10997">
        <v>216</v>
      </c>
      <c r="F10997" t="s">
        <v>36</v>
      </c>
      <c r="G10997">
        <v>0</v>
      </c>
      <c r="H10997">
        <v>0</v>
      </c>
      <c r="I10997">
        <v>3.6852000000000003E-2</v>
      </c>
    </row>
    <row r="10998" spans="1:9" x14ac:dyDescent="0.25">
      <c r="A10998">
        <v>2320071278</v>
      </c>
      <c r="B10998" t="s">
        <v>6920</v>
      </c>
      <c r="C10998" t="s">
        <v>8706</v>
      </c>
      <c r="D10998" t="s">
        <v>8707</v>
      </c>
      <c r="E10998">
        <v>292</v>
      </c>
      <c r="F10998" t="s">
        <v>36</v>
      </c>
      <c r="G10998">
        <v>0</v>
      </c>
      <c r="H10998">
        <v>0</v>
      </c>
      <c r="I10998">
        <v>3.7020999999999998E-2</v>
      </c>
    </row>
    <row r="10999" spans="1:9" x14ac:dyDescent="0.25">
      <c r="A10999">
        <v>2320071279</v>
      </c>
      <c r="B10999" t="s">
        <v>6921</v>
      </c>
      <c r="C10999" t="s">
        <v>8706</v>
      </c>
      <c r="D10999" t="s">
        <v>8707</v>
      </c>
      <c r="E10999">
        <v>86</v>
      </c>
      <c r="F10999" t="s">
        <v>36</v>
      </c>
      <c r="G10999">
        <v>0</v>
      </c>
      <c r="H10999">
        <v>0</v>
      </c>
      <c r="I10999">
        <v>3.6278999999999999E-2</v>
      </c>
    </row>
    <row r="11000" spans="1:9" x14ac:dyDescent="0.25">
      <c r="A11000">
        <v>2320071280</v>
      </c>
      <c r="B11000" t="s">
        <v>6922</v>
      </c>
      <c r="C11000" t="s">
        <v>8706</v>
      </c>
      <c r="D11000" t="s">
        <v>8707</v>
      </c>
      <c r="E11000">
        <v>244</v>
      </c>
      <c r="F11000" t="s">
        <v>36</v>
      </c>
      <c r="G11000">
        <v>0</v>
      </c>
      <c r="H11000">
        <v>0</v>
      </c>
      <c r="I11000">
        <v>3.6720999999999997E-2</v>
      </c>
    </row>
    <row r="11001" spans="1:9" x14ac:dyDescent="0.25">
      <c r="A11001">
        <v>2320071281</v>
      </c>
      <c r="B11001" t="s">
        <v>6923</v>
      </c>
      <c r="C11001" t="s">
        <v>8706</v>
      </c>
      <c r="D11001" t="s">
        <v>8707</v>
      </c>
      <c r="E11001">
        <v>270</v>
      </c>
      <c r="F11001" t="s">
        <v>36</v>
      </c>
      <c r="G11001">
        <v>0</v>
      </c>
      <c r="H11001">
        <v>0</v>
      </c>
      <c r="I11001">
        <v>2.7E-2</v>
      </c>
    </row>
    <row r="11002" spans="1:9" x14ac:dyDescent="0.25">
      <c r="A11002">
        <v>2320071282</v>
      </c>
      <c r="B11002" t="s">
        <v>6924</v>
      </c>
      <c r="C11002" t="s">
        <v>8706</v>
      </c>
      <c r="D11002" t="s">
        <v>8707</v>
      </c>
      <c r="E11002">
        <v>365</v>
      </c>
      <c r="F11002" t="s">
        <v>36</v>
      </c>
      <c r="G11002">
        <v>0</v>
      </c>
      <c r="H11002">
        <v>0</v>
      </c>
      <c r="I11002">
        <v>2.6932000000000001E-2</v>
      </c>
    </row>
    <row r="11003" spans="1:9" x14ac:dyDescent="0.25">
      <c r="A11003">
        <v>2320071283</v>
      </c>
      <c r="B11003" t="s">
        <v>6925</v>
      </c>
      <c r="C11003" t="s">
        <v>8706</v>
      </c>
      <c r="D11003" t="s">
        <v>8707</v>
      </c>
      <c r="E11003">
        <v>90</v>
      </c>
      <c r="F11003" t="s">
        <v>36</v>
      </c>
      <c r="G11003">
        <v>0</v>
      </c>
      <c r="H11003">
        <v>0</v>
      </c>
      <c r="I11003">
        <v>3.5888999999999997E-2</v>
      </c>
    </row>
    <row r="11004" spans="1:9" x14ac:dyDescent="0.25">
      <c r="A11004">
        <v>2320071284</v>
      </c>
      <c r="B11004" t="s">
        <v>6926</v>
      </c>
      <c r="C11004" t="s">
        <v>8706</v>
      </c>
      <c r="D11004" t="s">
        <v>8707</v>
      </c>
      <c r="E11004">
        <v>145</v>
      </c>
      <c r="F11004" t="s">
        <v>36</v>
      </c>
      <c r="G11004">
        <v>0</v>
      </c>
      <c r="H11004">
        <v>0</v>
      </c>
      <c r="I11004">
        <v>9.3448000000000003E-2</v>
      </c>
    </row>
    <row r="11005" spans="1:9" x14ac:dyDescent="0.25">
      <c r="A11005">
        <v>2320071291</v>
      </c>
      <c r="B11005" t="s">
        <v>6927</v>
      </c>
      <c r="C11005" t="s">
        <v>130</v>
      </c>
      <c r="D11005" t="s">
        <v>131</v>
      </c>
      <c r="E11005" s="1">
        <v>149000</v>
      </c>
      <c r="F11005" t="s">
        <v>36</v>
      </c>
      <c r="G11005">
        <v>0</v>
      </c>
      <c r="H11005">
        <v>0</v>
      </c>
      <c r="I11005">
        <v>2.6433999999999999E-2</v>
      </c>
    </row>
    <row r="11006" spans="1:9" x14ac:dyDescent="0.25">
      <c r="A11006">
        <v>2320071293</v>
      </c>
      <c r="B11006" t="s">
        <v>6355</v>
      </c>
      <c r="C11006" t="s">
        <v>8706</v>
      </c>
      <c r="D11006" t="s">
        <v>8707</v>
      </c>
      <c r="E11006" s="1">
        <v>1636</v>
      </c>
      <c r="F11006" t="s">
        <v>36</v>
      </c>
      <c r="G11006">
        <v>0</v>
      </c>
      <c r="H11006">
        <v>0</v>
      </c>
      <c r="I11006">
        <v>3.6008999999999999E-2</v>
      </c>
    </row>
    <row r="11007" spans="1:9" x14ac:dyDescent="0.25">
      <c r="A11007">
        <v>2320071293</v>
      </c>
      <c r="B11007" t="s">
        <v>6355</v>
      </c>
      <c r="C11007" t="s">
        <v>518</v>
      </c>
      <c r="D11007" t="s">
        <v>519</v>
      </c>
      <c r="E11007">
        <v>0</v>
      </c>
      <c r="F11007" t="s">
        <v>36</v>
      </c>
      <c r="G11007">
        <v>0</v>
      </c>
      <c r="H11007">
        <v>0</v>
      </c>
      <c r="I11007">
        <v>3.1206000000000001E-2</v>
      </c>
    </row>
    <row r="11008" spans="1:9" x14ac:dyDescent="0.25">
      <c r="A11008">
        <v>2320071293</v>
      </c>
      <c r="B11008" t="s">
        <v>6355</v>
      </c>
      <c r="C11008" t="s">
        <v>2224</v>
      </c>
      <c r="D11008" t="s">
        <v>2225</v>
      </c>
      <c r="E11008">
        <v>0</v>
      </c>
      <c r="F11008" t="s">
        <v>36</v>
      </c>
      <c r="G11008">
        <v>0</v>
      </c>
      <c r="H11008">
        <v>0</v>
      </c>
      <c r="I11008">
        <v>3.6006999999999997E-2</v>
      </c>
    </row>
    <row r="11009" spans="1:9" x14ac:dyDescent="0.25">
      <c r="A11009">
        <v>2320071294</v>
      </c>
      <c r="B11009" t="s">
        <v>6928</v>
      </c>
      <c r="C11009" t="s">
        <v>8706</v>
      </c>
      <c r="D11009" t="s">
        <v>8707</v>
      </c>
      <c r="E11009">
        <v>570</v>
      </c>
      <c r="F11009" t="s">
        <v>36</v>
      </c>
      <c r="G11009">
        <v>0</v>
      </c>
      <c r="H11009">
        <v>0</v>
      </c>
      <c r="I11009">
        <v>5.7105000000000003E-2</v>
      </c>
    </row>
    <row r="11010" spans="1:9" x14ac:dyDescent="0.25">
      <c r="A11010">
        <v>2320071295</v>
      </c>
      <c r="B11010" t="s">
        <v>2894</v>
      </c>
      <c r="C11010" t="s">
        <v>8706</v>
      </c>
      <c r="D11010" t="s">
        <v>8707</v>
      </c>
      <c r="E11010">
        <v>770</v>
      </c>
      <c r="F11010" t="s">
        <v>36</v>
      </c>
      <c r="G11010">
        <v>0</v>
      </c>
      <c r="H11010">
        <v>0</v>
      </c>
      <c r="I11010">
        <v>8.2116999999999996E-2</v>
      </c>
    </row>
    <row r="11011" spans="1:9" x14ac:dyDescent="0.25">
      <c r="A11011">
        <v>2320071295</v>
      </c>
      <c r="B11011" t="s">
        <v>2894</v>
      </c>
      <c r="C11011" t="s">
        <v>518</v>
      </c>
      <c r="D11011" t="s">
        <v>519</v>
      </c>
      <c r="E11011">
        <v>0</v>
      </c>
      <c r="F11011" t="s">
        <v>36</v>
      </c>
      <c r="G11011">
        <v>0</v>
      </c>
      <c r="H11011">
        <v>0</v>
      </c>
      <c r="I11011">
        <v>4.4999999999999998E-2</v>
      </c>
    </row>
    <row r="11012" spans="1:9" x14ac:dyDescent="0.25">
      <c r="A11012">
        <v>2320071295</v>
      </c>
      <c r="B11012" t="s">
        <v>2894</v>
      </c>
      <c r="C11012" t="s">
        <v>2224</v>
      </c>
      <c r="D11012" t="s">
        <v>2225</v>
      </c>
      <c r="E11012" s="1">
        <v>0</v>
      </c>
      <c r="F11012" t="s">
        <v>36</v>
      </c>
      <c r="G11012" s="1">
        <v>0</v>
      </c>
      <c r="H11012">
        <v>0</v>
      </c>
      <c r="I11012">
        <v>8.2106999999999999E-2</v>
      </c>
    </row>
    <row r="11013" spans="1:9" x14ac:dyDescent="0.25">
      <c r="A11013">
        <v>2320071300</v>
      </c>
      <c r="B11013" t="s">
        <v>2895</v>
      </c>
      <c r="C11013" t="s">
        <v>130</v>
      </c>
      <c r="D11013" t="s">
        <v>131</v>
      </c>
      <c r="E11013" s="1">
        <v>109882</v>
      </c>
      <c r="F11013" t="s">
        <v>36</v>
      </c>
      <c r="G11013">
        <v>0</v>
      </c>
      <c r="H11013">
        <v>0</v>
      </c>
      <c r="I11013">
        <v>3.8462999999999997E-2</v>
      </c>
    </row>
    <row r="11014" spans="1:9" x14ac:dyDescent="0.25">
      <c r="A11014">
        <v>2320071307</v>
      </c>
      <c r="B11014" t="s">
        <v>6929</v>
      </c>
      <c r="C11014" t="s">
        <v>8706</v>
      </c>
      <c r="D11014" t="s">
        <v>8707</v>
      </c>
      <c r="E11014" s="1">
        <v>1999</v>
      </c>
      <c r="F11014" t="s">
        <v>36</v>
      </c>
      <c r="G11014">
        <v>0</v>
      </c>
      <c r="H11014">
        <v>0</v>
      </c>
      <c r="I11014">
        <v>0.265878</v>
      </c>
    </row>
    <row r="11015" spans="1:9" x14ac:dyDescent="0.25">
      <c r="A11015">
        <v>2320071335</v>
      </c>
      <c r="B11015" t="s">
        <v>2896</v>
      </c>
      <c r="C11015" t="s">
        <v>130</v>
      </c>
      <c r="D11015" t="s">
        <v>131</v>
      </c>
      <c r="E11015" s="1">
        <v>4133</v>
      </c>
      <c r="F11015" t="s">
        <v>36</v>
      </c>
      <c r="G11015">
        <v>0</v>
      </c>
      <c r="H11015">
        <v>0</v>
      </c>
      <c r="I11015">
        <v>0.17092199999999999</v>
      </c>
    </row>
    <row r="11016" spans="1:9" x14ac:dyDescent="0.25">
      <c r="A11016">
        <v>2320071336</v>
      </c>
      <c r="B11016" t="s">
        <v>2897</v>
      </c>
      <c r="C11016" t="s">
        <v>130</v>
      </c>
      <c r="D11016" t="s">
        <v>131</v>
      </c>
      <c r="E11016" s="1">
        <v>3100</v>
      </c>
      <c r="F11016" t="s">
        <v>36</v>
      </c>
      <c r="G11016">
        <v>0</v>
      </c>
      <c r="H11016">
        <v>0</v>
      </c>
      <c r="I11016">
        <v>9.3210000000000001E-2</v>
      </c>
    </row>
    <row r="11017" spans="1:9" x14ac:dyDescent="0.25">
      <c r="A11017">
        <v>2320071341</v>
      </c>
      <c r="B11017" t="s">
        <v>2898</v>
      </c>
      <c r="C11017" t="s">
        <v>130</v>
      </c>
      <c r="D11017" t="s">
        <v>131</v>
      </c>
      <c r="E11017" s="1">
        <v>33859</v>
      </c>
      <c r="F11017" t="s">
        <v>36</v>
      </c>
      <c r="G11017">
        <v>0</v>
      </c>
      <c r="H11017">
        <v>0</v>
      </c>
      <c r="I11017">
        <v>8.1961999999999993E-2</v>
      </c>
    </row>
    <row r="11018" spans="1:9" x14ac:dyDescent="0.25">
      <c r="A11018">
        <v>2320071352</v>
      </c>
      <c r="B11018" t="s">
        <v>6930</v>
      </c>
      <c r="C11018" t="s">
        <v>8706</v>
      </c>
      <c r="D11018" t="s">
        <v>8707</v>
      </c>
      <c r="E11018">
        <v>226</v>
      </c>
      <c r="F11018" t="s">
        <v>36</v>
      </c>
      <c r="G11018">
        <v>0</v>
      </c>
      <c r="H11018">
        <v>0</v>
      </c>
      <c r="I11018">
        <v>0.120044</v>
      </c>
    </row>
    <row r="11019" spans="1:9" x14ac:dyDescent="0.25">
      <c r="A11019">
        <v>2320071353</v>
      </c>
      <c r="B11019" t="s">
        <v>6931</v>
      </c>
      <c r="C11019" t="s">
        <v>8706</v>
      </c>
      <c r="D11019" t="s">
        <v>8707</v>
      </c>
      <c r="E11019">
        <v>201</v>
      </c>
      <c r="F11019" t="s">
        <v>36</v>
      </c>
      <c r="G11019">
        <v>0</v>
      </c>
      <c r="H11019">
        <v>0</v>
      </c>
      <c r="I11019">
        <v>0.113085</v>
      </c>
    </row>
    <row r="11020" spans="1:9" x14ac:dyDescent="0.25">
      <c r="A11020">
        <v>2320071354</v>
      </c>
      <c r="B11020" t="s">
        <v>6932</v>
      </c>
      <c r="C11020" t="s">
        <v>8706</v>
      </c>
      <c r="D11020" t="s">
        <v>8707</v>
      </c>
      <c r="E11020">
        <v>213</v>
      </c>
      <c r="F11020" t="s">
        <v>36</v>
      </c>
      <c r="G11020">
        <v>0</v>
      </c>
      <c r="H11020">
        <v>0</v>
      </c>
      <c r="I11020">
        <v>0.118357</v>
      </c>
    </row>
    <row r="11021" spans="1:9" x14ac:dyDescent="0.25">
      <c r="A11021">
        <v>2320071355</v>
      </c>
      <c r="B11021" t="s">
        <v>6933</v>
      </c>
      <c r="C11021" t="s">
        <v>8706</v>
      </c>
      <c r="D11021" t="s">
        <v>8707</v>
      </c>
      <c r="E11021">
        <v>150</v>
      </c>
      <c r="F11021" t="s">
        <v>36</v>
      </c>
      <c r="G11021">
        <v>0</v>
      </c>
      <c r="H11021">
        <v>0</v>
      </c>
      <c r="I11021">
        <v>0.10573299999999999</v>
      </c>
    </row>
    <row r="11022" spans="1:9" x14ac:dyDescent="0.25">
      <c r="A11022">
        <v>2320071356</v>
      </c>
      <c r="B11022" t="s">
        <v>6934</v>
      </c>
      <c r="C11022" t="s">
        <v>8706</v>
      </c>
      <c r="D11022" t="s">
        <v>8707</v>
      </c>
      <c r="E11022">
        <v>212</v>
      </c>
      <c r="F11022" t="s">
        <v>36</v>
      </c>
      <c r="G11022">
        <v>0</v>
      </c>
      <c r="H11022">
        <v>0</v>
      </c>
      <c r="I11022">
        <v>0.108538</v>
      </c>
    </row>
    <row r="11023" spans="1:9" x14ac:dyDescent="0.25">
      <c r="A11023">
        <v>2320071357</v>
      </c>
      <c r="B11023" t="s">
        <v>6935</v>
      </c>
      <c r="C11023" t="s">
        <v>8706</v>
      </c>
      <c r="D11023" t="s">
        <v>8707</v>
      </c>
      <c r="E11023">
        <v>195</v>
      </c>
      <c r="F11023" t="s">
        <v>36</v>
      </c>
      <c r="G11023">
        <v>0</v>
      </c>
      <c r="H11023">
        <v>0</v>
      </c>
      <c r="I11023">
        <v>0.10856399999999999</v>
      </c>
    </row>
    <row r="11024" spans="1:9" x14ac:dyDescent="0.25">
      <c r="A11024">
        <v>2320071358</v>
      </c>
      <c r="B11024" t="s">
        <v>2899</v>
      </c>
      <c r="C11024" t="s">
        <v>130</v>
      </c>
      <c r="D11024" t="s">
        <v>131</v>
      </c>
      <c r="E11024" s="1">
        <v>1600</v>
      </c>
      <c r="F11024" t="s">
        <v>36</v>
      </c>
      <c r="G11024">
        <v>0</v>
      </c>
      <c r="H11024">
        <v>0</v>
      </c>
      <c r="I11024">
        <v>0.30275600000000003</v>
      </c>
    </row>
    <row r="11025" spans="1:9" x14ac:dyDescent="0.25">
      <c r="A11025">
        <v>2320071359</v>
      </c>
      <c r="B11025" t="s">
        <v>2900</v>
      </c>
      <c r="C11025" t="s">
        <v>130</v>
      </c>
      <c r="D11025" t="s">
        <v>131</v>
      </c>
      <c r="E11025" s="1">
        <v>1600</v>
      </c>
      <c r="F11025" t="s">
        <v>36</v>
      </c>
      <c r="G11025">
        <v>0</v>
      </c>
      <c r="H11025">
        <v>0</v>
      </c>
      <c r="I11025">
        <v>0.30275600000000003</v>
      </c>
    </row>
    <row r="11026" spans="1:9" x14ac:dyDescent="0.25">
      <c r="A11026">
        <v>2320071360</v>
      </c>
      <c r="B11026" t="s">
        <v>2901</v>
      </c>
      <c r="C11026" t="s">
        <v>130</v>
      </c>
      <c r="D11026" t="s">
        <v>131</v>
      </c>
      <c r="E11026" s="1">
        <v>1600</v>
      </c>
      <c r="F11026" t="s">
        <v>36</v>
      </c>
      <c r="G11026">
        <v>0</v>
      </c>
      <c r="H11026">
        <v>0</v>
      </c>
      <c r="I11026">
        <v>0.30275600000000003</v>
      </c>
    </row>
    <row r="11027" spans="1:9" x14ac:dyDescent="0.25">
      <c r="A11027">
        <v>2320071361</v>
      </c>
      <c r="B11027" t="s">
        <v>2902</v>
      </c>
      <c r="C11027" t="s">
        <v>130</v>
      </c>
      <c r="D11027" t="s">
        <v>131</v>
      </c>
      <c r="E11027" s="1">
        <v>1600</v>
      </c>
      <c r="F11027" t="s">
        <v>36</v>
      </c>
      <c r="G11027">
        <v>0</v>
      </c>
      <c r="H11027">
        <v>0</v>
      </c>
      <c r="I11027">
        <v>0.30275600000000003</v>
      </c>
    </row>
    <row r="11028" spans="1:9" x14ac:dyDescent="0.25">
      <c r="A11028">
        <v>2320071362</v>
      </c>
      <c r="B11028" t="s">
        <v>2903</v>
      </c>
      <c r="C11028" t="s">
        <v>130</v>
      </c>
      <c r="D11028" t="s">
        <v>131</v>
      </c>
      <c r="E11028" s="1">
        <v>1600</v>
      </c>
      <c r="F11028" t="s">
        <v>36</v>
      </c>
      <c r="G11028">
        <v>0</v>
      </c>
      <c r="H11028">
        <v>0</v>
      </c>
      <c r="I11028">
        <v>0.30275600000000003</v>
      </c>
    </row>
    <row r="11029" spans="1:9" x14ac:dyDescent="0.25">
      <c r="A11029">
        <v>2320071363</v>
      </c>
      <c r="B11029" t="s">
        <v>2904</v>
      </c>
      <c r="C11029" t="s">
        <v>130</v>
      </c>
      <c r="D11029" t="s">
        <v>131</v>
      </c>
      <c r="E11029" s="1">
        <v>1600</v>
      </c>
      <c r="F11029" t="s">
        <v>36</v>
      </c>
      <c r="G11029">
        <v>0</v>
      </c>
      <c r="H11029">
        <v>0</v>
      </c>
      <c r="I11029">
        <v>0.30388799999999999</v>
      </c>
    </row>
    <row r="11030" spans="1:9" x14ac:dyDescent="0.25">
      <c r="A11030">
        <v>2320071364</v>
      </c>
      <c r="B11030" t="s">
        <v>6936</v>
      </c>
      <c r="C11030" t="s">
        <v>8706</v>
      </c>
      <c r="D11030" t="s">
        <v>8707</v>
      </c>
      <c r="E11030">
        <v>359</v>
      </c>
      <c r="F11030" t="s">
        <v>36</v>
      </c>
      <c r="G11030">
        <v>0</v>
      </c>
      <c r="H11030">
        <v>0</v>
      </c>
      <c r="I11030">
        <v>0.117604</v>
      </c>
    </row>
    <row r="11031" spans="1:9" x14ac:dyDescent="0.25">
      <c r="A11031">
        <v>2320071371</v>
      </c>
      <c r="B11031" t="s">
        <v>2905</v>
      </c>
      <c r="C11031" t="s">
        <v>8708</v>
      </c>
      <c r="D11031" t="s">
        <v>8709</v>
      </c>
      <c r="E11031">
        <v>0</v>
      </c>
      <c r="F11031" t="s">
        <v>36</v>
      </c>
      <c r="G11031">
        <v>0</v>
      </c>
      <c r="H11031">
        <v>0</v>
      </c>
      <c r="I11031">
        <v>7.9079999999999998E-2</v>
      </c>
    </row>
    <row r="11032" spans="1:9" x14ac:dyDescent="0.25">
      <c r="A11032">
        <v>2320071371</v>
      </c>
      <c r="B11032" t="s">
        <v>2905</v>
      </c>
      <c r="C11032" t="s">
        <v>8706</v>
      </c>
      <c r="D11032" t="s">
        <v>8707</v>
      </c>
      <c r="E11032">
        <v>0</v>
      </c>
      <c r="F11032" t="s">
        <v>36</v>
      </c>
      <c r="G11032">
        <v>0</v>
      </c>
      <c r="H11032">
        <v>0</v>
      </c>
      <c r="I11032">
        <v>7.9079999999999998E-2</v>
      </c>
    </row>
    <row r="11033" spans="1:9" x14ac:dyDescent="0.25">
      <c r="A11033">
        <v>2320071371</v>
      </c>
      <c r="B11033" t="s">
        <v>2905</v>
      </c>
      <c r="C11033" t="s">
        <v>130</v>
      </c>
      <c r="D11033" t="s">
        <v>131</v>
      </c>
      <c r="E11033" s="1">
        <v>4069</v>
      </c>
      <c r="F11033" t="s">
        <v>36</v>
      </c>
      <c r="G11033">
        <v>0</v>
      </c>
      <c r="H11033">
        <v>0</v>
      </c>
      <c r="I11033">
        <v>8.9189000000000004E-2</v>
      </c>
    </row>
    <row r="11034" spans="1:9" x14ac:dyDescent="0.25">
      <c r="A11034">
        <v>2320071371</v>
      </c>
      <c r="B11034" t="s">
        <v>2905</v>
      </c>
      <c r="C11034" t="s">
        <v>142</v>
      </c>
      <c r="D11034" t="s">
        <v>143</v>
      </c>
      <c r="E11034">
        <v>0</v>
      </c>
      <c r="F11034" t="s">
        <v>36</v>
      </c>
      <c r="G11034">
        <v>0</v>
      </c>
      <c r="H11034">
        <v>0</v>
      </c>
      <c r="I11034">
        <v>8.9231000000000005E-2</v>
      </c>
    </row>
    <row r="11035" spans="1:9" x14ac:dyDescent="0.25">
      <c r="A11035">
        <v>2320071371</v>
      </c>
      <c r="B11035" t="s">
        <v>2905</v>
      </c>
      <c r="C11035" t="s">
        <v>518</v>
      </c>
      <c r="D11035" t="s">
        <v>519</v>
      </c>
      <c r="E11035">
        <v>0</v>
      </c>
      <c r="F11035" t="s">
        <v>36</v>
      </c>
      <c r="G11035">
        <v>0</v>
      </c>
      <c r="H11035">
        <v>0</v>
      </c>
      <c r="I11035">
        <v>7.9079999999999998E-2</v>
      </c>
    </row>
    <row r="11036" spans="1:9" x14ac:dyDescent="0.25">
      <c r="A11036">
        <v>2320071371</v>
      </c>
      <c r="B11036" t="s">
        <v>2905</v>
      </c>
      <c r="C11036" t="s">
        <v>620</v>
      </c>
      <c r="D11036" t="s">
        <v>621</v>
      </c>
      <c r="E11036">
        <v>0</v>
      </c>
      <c r="F11036" t="s">
        <v>36</v>
      </c>
      <c r="G11036">
        <v>0</v>
      </c>
      <c r="H11036">
        <v>0</v>
      </c>
      <c r="I11036">
        <v>7.9079999999999998E-2</v>
      </c>
    </row>
    <row r="11037" spans="1:9" x14ac:dyDescent="0.25">
      <c r="A11037">
        <v>2320071372</v>
      </c>
      <c r="B11037" t="s">
        <v>2906</v>
      </c>
      <c r="C11037" t="s">
        <v>130</v>
      </c>
      <c r="D11037" t="s">
        <v>131</v>
      </c>
      <c r="E11037" s="1">
        <v>3121</v>
      </c>
      <c r="F11037" t="s">
        <v>36</v>
      </c>
      <c r="G11037">
        <v>0</v>
      </c>
      <c r="H11037">
        <v>0</v>
      </c>
      <c r="I11037">
        <v>0.104293</v>
      </c>
    </row>
    <row r="11038" spans="1:9" x14ac:dyDescent="0.25">
      <c r="A11038">
        <v>2320071375</v>
      </c>
      <c r="B11038" t="s">
        <v>2907</v>
      </c>
      <c r="C11038" t="s">
        <v>8708</v>
      </c>
      <c r="D11038" t="s">
        <v>8709</v>
      </c>
      <c r="E11038">
        <v>0</v>
      </c>
      <c r="F11038" t="s">
        <v>36</v>
      </c>
      <c r="G11038">
        <v>0</v>
      </c>
      <c r="H11038">
        <v>0</v>
      </c>
      <c r="I11038">
        <v>0.10835699999999999</v>
      </c>
    </row>
    <row r="11039" spans="1:9" x14ac:dyDescent="0.25">
      <c r="A11039">
        <v>2320071375</v>
      </c>
      <c r="B11039" t="s">
        <v>2907</v>
      </c>
      <c r="C11039" t="s">
        <v>8710</v>
      </c>
      <c r="D11039" t="s">
        <v>8711</v>
      </c>
      <c r="E11039">
        <v>0</v>
      </c>
      <c r="F11039" t="s">
        <v>36</v>
      </c>
      <c r="G11039">
        <v>0</v>
      </c>
      <c r="H11039">
        <v>0</v>
      </c>
      <c r="I11039">
        <v>0.122965</v>
      </c>
    </row>
    <row r="11040" spans="1:9" x14ac:dyDescent="0.25">
      <c r="A11040">
        <v>2320071375</v>
      </c>
      <c r="B11040" t="s">
        <v>2907</v>
      </c>
      <c r="C11040" t="s">
        <v>8706</v>
      </c>
      <c r="D11040" t="s">
        <v>8707</v>
      </c>
      <c r="E11040">
        <v>0</v>
      </c>
      <c r="F11040" t="s">
        <v>36</v>
      </c>
      <c r="G11040">
        <v>0</v>
      </c>
      <c r="H11040">
        <v>0</v>
      </c>
      <c r="I11040">
        <v>0.10835699999999999</v>
      </c>
    </row>
    <row r="11041" spans="1:9" x14ac:dyDescent="0.25">
      <c r="A11041">
        <v>2320071375</v>
      </c>
      <c r="B11041" t="s">
        <v>2907</v>
      </c>
      <c r="C11041" t="s">
        <v>130</v>
      </c>
      <c r="D11041" t="s">
        <v>131</v>
      </c>
      <c r="E11041" s="1">
        <v>1185</v>
      </c>
      <c r="F11041" t="s">
        <v>36</v>
      </c>
      <c r="G11041">
        <v>0</v>
      </c>
      <c r="H11041">
        <v>0</v>
      </c>
      <c r="I11041">
        <v>0.12297</v>
      </c>
    </row>
    <row r="11042" spans="1:9" x14ac:dyDescent="0.25">
      <c r="A11042">
        <v>2320071375</v>
      </c>
      <c r="B11042" t="s">
        <v>2907</v>
      </c>
      <c r="C11042" t="s">
        <v>142</v>
      </c>
      <c r="D11042" t="s">
        <v>143</v>
      </c>
      <c r="E11042">
        <v>0</v>
      </c>
      <c r="F11042" t="s">
        <v>36</v>
      </c>
      <c r="G11042">
        <v>0</v>
      </c>
      <c r="H11042">
        <v>0</v>
      </c>
      <c r="I11042">
        <v>0.22920699999999999</v>
      </c>
    </row>
    <row r="11043" spans="1:9" x14ac:dyDescent="0.25">
      <c r="A11043">
        <v>2320071375</v>
      </c>
      <c r="B11043" t="s">
        <v>2907</v>
      </c>
      <c r="C11043" t="s">
        <v>518</v>
      </c>
      <c r="D11043" t="s">
        <v>519</v>
      </c>
      <c r="E11043">
        <v>0</v>
      </c>
      <c r="F11043" t="s">
        <v>36</v>
      </c>
      <c r="G11043">
        <v>0</v>
      </c>
      <c r="H11043">
        <v>0</v>
      </c>
      <c r="I11043">
        <v>0.10835699999999999</v>
      </c>
    </row>
    <row r="11044" spans="1:9" x14ac:dyDescent="0.25">
      <c r="A11044">
        <v>2320071375</v>
      </c>
      <c r="B11044" t="s">
        <v>2907</v>
      </c>
      <c r="C11044" t="s">
        <v>620</v>
      </c>
      <c r="D11044" t="s">
        <v>621</v>
      </c>
      <c r="E11044">
        <v>0</v>
      </c>
      <c r="F11044" t="s">
        <v>36</v>
      </c>
      <c r="G11044">
        <v>0</v>
      </c>
      <c r="H11044">
        <v>0</v>
      </c>
      <c r="I11044">
        <v>0.10835699999999999</v>
      </c>
    </row>
    <row r="11045" spans="1:9" x14ac:dyDescent="0.25">
      <c r="A11045">
        <v>2320071375</v>
      </c>
      <c r="B11045" t="s">
        <v>2907</v>
      </c>
      <c r="C11045" t="s">
        <v>144</v>
      </c>
      <c r="D11045" t="s">
        <v>145</v>
      </c>
      <c r="E11045">
        <v>0</v>
      </c>
      <c r="F11045" t="s">
        <v>36</v>
      </c>
      <c r="G11045">
        <v>0</v>
      </c>
      <c r="H11045">
        <v>0</v>
      </c>
      <c r="I11045">
        <v>0.22920699999999999</v>
      </c>
    </row>
    <row r="11046" spans="1:9" x14ac:dyDescent="0.25">
      <c r="A11046">
        <v>2320071396</v>
      </c>
      <c r="B11046" t="s">
        <v>6937</v>
      </c>
      <c r="C11046" t="s">
        <v>8706</v>
      </c>
      <c r="D11046" t="s">
        <v>8707</v>
      </c>
      <c r="E11046">
        <v>361</v>
      </c>
      <c r="F11046" t="s">
        <v>36</v>
      </c>
      <c r="G11046">
        <v>0</v>
      </c>
      <c r="H11046">
        <v>0</v>
      </c>
      <c r="I11046">
        <v>0.76878100000000005</v>
      </c>
    </row>
    <row r="11047" spans="1:9" x14ac:dyDescent="0.25">
      <c r="A11047">
        <v>2320071396</v>
      </c>
      <c r="B11047" t="s">
        <v>6937</v>
      </c>
      <c r="C11047" t="s">
        <v>1465</v>
      </c>
      <c r="D11047" t="s">
        <v>1466</v>
      </c>
      <c r="E11047">
        <v>100</v>
      </c>
      <c r="F11047" t="s">
        <v>36</v>
      </c>
      <c r="G11047">
        <v>0</v>
      </c>
      <c r="H11047">
        <v>0</v>
      </c>
      <c r="I11047">
        <v>0.76880000000000004</v>
      </c>
    </row>
    <row r="11048" spans="1:9" x14ac:dyDescent="0.25">
      <c r="A11048">
        <v>2320071397</v>
      </c>
      <c r="B11048" t="s">
        <v>6041</v>
      </c>
      <c r="C11048" t="s">
        <v>8706</v>
      </c>
      <c r="D11048" t="s">
        <v>8707</v>
      </c>
      <c r="E11048" s="1">
        <v>3054</v>
      </c>
      <c r="F11048" t="s">
        <v>36</v>
      </c>
      <c r="G11048">
        <v>0</v>
      </c>
      <c r="H11048">
        <v>0</v>
      </c>
      <c r="I11048">
        <v>0.83404699999999998</v>
      </c>
    </row>
    <row r="11049" spans="1:9" x14ac:dyDescent="0.25">
      <c r="A11049">
        <v>2320071397</v>
      </c>
      <c r="B11049" t="s">
        <v>6041</v>
      </c>
      <c r="C11049" t="s">
        <v>1465</v>
      </c>
      <c r="D11049" t="s">
        <v>1466</v>
      </c>
      <c r="E11049">
        <v>0</v>
      </c>
      <c r="F11049" t="s">
        <v>36</v>
      </c>
      <c r="G11049">
        <v>0</v>
      </c>
      <c r="H11049">
        <v>0</v>
      </c>
      <c r="I11049">
        <v>0.834067</v>
      </c>
    </row>
    <row r="11050" spans="1:9" x14ac:dyDescent="0.25">
      <c r="A11050">
        <v>2320071398</v>
      </c>
      <c r="B11050" t="s">
        <v>6040</v>
      </c>
      <c r="C11050" t="s">
        <v>8706</v>
      </c>
      <c r="D11050" t="s">
        <v>8707</v>
      </c>
      <c r="E11050">
        <v>684</v>
      </c>
      <c r="F11050" t="s">
        <v>36</v>
      </c>
      <c r="G11050">
        <v>0</v>
      </c>
      <c r="H11050">
        <v>0</v>
      </c>
      <c r="I11050">
        <v>0.83951799999999999</v>
      </c>
    </row>
    <row r="11051" spans="1:9" x14ac:dyDescent="0.25">
      <c r="A11051">
        <v>2320071398</v>
      </c>
      <c r="B11051" t="s">
        <v>6040</v>
      </c>
      <c r="C11051" t="s">
        <v>1465</v>
      </c>
      <c r="D11051" t="s">
        <v>1466</v>
      </c>
      <c r="E11051">
        <v>0</v>
      </c>
      <c r="F11051" t="s">
        <v>36</v>
      </c>
      <c r="G11051">
        <v>0</v>
      </c>
      <c r="H11051">
        <v>0</v>
      </c>
      <c r="I11051">
        <v>0.83967700000000001</v>
      </c>
    </row>
    <row r="11052" spans="1:9" x14ac:dyDescent="0.25">
      <c r="A11052">
        <v>2320071399</v>
      </c>
      <c r="B11052" t="s">
        <v>6938</v>
      </c>
      <c r="C11052" t="s">
        <v>8706</v>
      </c>
      <c r="D11052" t="s">
        <v>8707</v>
      </c>
      <c r="E11052" s="1">
        <v>1239</v>
      </c>
      <c r="F11052" t="s">
        <v>36</v>
      </c>
      <c r="G11052">
        <v>0</v>
      </c>
      <c r="H11052">
        <v>0</v>
      </c>
      <c r="I11052">
        <v>0.90454400000000001</v>
      </c>
    </row>
    <row r="11053" spans="1:9" x14ac:dyDescent="0.25">
      <c r="A11053">
        <v>2320071399</v>
      </c>
      <c r="B11053" t="s">
        <v>6938</v>
      </c>
      <c r="C11053" t="s">
        <v>1465</v>
      </c>
      <c r="D11053" t="s">
        <v>1466</v>
      </c>
      <c r="E11053">
        <v>0</v>
      </c>
      <c r="F11053" t="s">
        <v>36</v>
      </c>
      <c r="G11053">
        <v>0</v>
      </c>
      <c r="H11053">
        <v>0</v>
      </c>
      <c r="I11053">
        <v>0.90454500000000004</v>
      </c>
    </row>
    <row r="11054" spans="1:9" x14ac:dyDescent="0.25">
      <c r="A11054">
        <v>2320071412</v>
      </c>
      <c r="B11054" t="s">
        <v>6939</v>
      </c>
      <c r="C11054" t="s">
        <v>8706</v>
      </c>
      <c r="D11054" t="s">
        <v>8707</v>
      </c>
      <c r="E11054" s="1">
        <v>1788</v>
      </c>
      <c r="F11054" t="s">
        <v>36</v>
      </c>
      <c r="G11054">
        <v>0</v>
      </c>
      <c r="H11054">
        <v>0</v>
      </c>
      <c r="I11054">
        <v>4.9854999999999997E-2</v>
      </c>
    </row>
    <row r="11055" spans="1:9" x14ac:dyDescent="0.25">
      <c r="A11055">
        <v>2320071438</v>
      </c>
      <c r="B11055" t="s">
        <v>6940</v>
      </c>
      <c r="C11055" t="s">
        <v>8706</v>
      </c>
      <c r="D11055" t="s">
        <v>8707</v>
      </c>
      <c r="E11055" s="1">
        <v>3352</v>
      </c>
      <c r="F11055" t="s">
        <v>36</v>
      </c>
      <c r="G11055">
        <v>0</v>
      </c>
      <c r="H11055">
        <v>0</v>
      </c>
      <c r="I11055">
        <v>0.56777999999999995</v>
      </c>
    </row>
    <row r="11056" spans="1:9" x14ac:dyDescent="0.25">
      <c r="A11056">
        <v>2320071439</v>
      </c>
      <c r="B11056" t="s">
        <v>6941</v>
      </c>
      <c r="C11056" t="s">
        <v>8706</v>
      </c>
      <c r="D11056" t="s">
        <v>8707</v>
      </c>
      <c r="E11056">
        <v>397</v>
      </c>
      <c r="F11056" t="s">
        <v>36</v>
      </c>
      <c r="G11056">
        <v>0</v>
      </c>
      <c r="H11056">
        <v>0</v>
      </c>
      <c r="I11056">
        <v>1.942393</v>
      </c>
    </row>
    <row r="11057" spans="1:9" x14ac:dyDescent="0.25">
      <c r="A11057">
        <v>2320071441</v>
      </c>
      <c r="B11057" t="s">
        <v>6942</v>
      </c>
      <c r="C11057" t="s">
        <v>8706</v>
      </c>
      <c r="D11057" t="s">
        <v>8707</v>
      </c>
      <c r="E11057" s="1">
        <v>1425</v>
      </c>
      <c r="F11057" t="s">
        <v>36</v>
      </c>
      <c r="G11057">
        <v>0</v>
      </c>
      <c r="H11057">
        <v>0</v>
      </c>
      <c r="I11057">
        <v>1.3116350000000001</v>
      </c>
    </row>
    <row r="11058" spans="1:9" x14ac:dyDescent="0.25">
      <c r="A11058">
        <v>2320071442</v>
      </c>
      <c r="B11058" t="s">
        <v>5754</v>
      </c>
      <c r="C11058" t="s">
        <v>8706</v>
      </c>
      <c r="D11058" t="s">
        <v>8707</v>
      </c>
      <c r="E11058">
        <v>775</v>
      </c>
      <c r="F11058" t="s">
        <v>36</v>
      </c>
      <c r="G11058">
        <v>0</v>
      </c>
      <c r="H11058">
        <v>0</v>
      </c>
      <c r="I11058">
        <v>6.2833160000000001</v>
      </c>
    </row>
    <row r="11059" spans="1:9" x14ac:dyDescent="0.25">
      <c r="A11059">
        <v>2320071442</v>
      </c>
      <c r="B11059" t="s">
        <v>5754</v>
      </c>
      <c r="C11059" t="s">
        <v>1465</v>
      </c>
      <c r="D11059" t="s">
        <v>1466</v>
      </c>
      <c r="E11059">
        <v>0</v>
      </c>
      <c r="F11059" t="s">
        <v>36</v>
      </c>
      <c r="G11059">
        <v>0</v>
      </c>
      <c r="H11059">
        <v>0</v>
      </c>
      <c r="I11059">
        <v>6.2833329999999998</v>
      </c>
    </row>
    <row r="11060" spans="1:9" x14ac:dyDescent="0.25">
      <c r="A11060">
        <v>2320071447</v>
      </c>
      <c r="B11060" t="s">
        <v>2908</v>
      </c>
      <c r="C11060" t="s">
        <v>130</v>
      </c>
      <c r="D11060" t="s">
        <v>131</v>
      </c>
      <c r="E11060" s="1">
        <v>1200</v>
      </c>
      <c r="F11060" t="s">
        <v>36</v>
      </c>
      <c r="G11060">
        <v>0</v>
      </c>
      <c r="H11060">
        <v>0</v>
      </c>
      <c r="I11060">
        <v>9.3583E-2</v>
      </c>
    </row>
    <row r="11061" spans="1:9" x14ac:dyDescent="0.25">
      <c r="A11061">
        <v>2320071448</v>
      </c>
      <c r="B11061" t="s">
        <v>2909</v>
      </c>
      <c r="C11061" t="s">
        <v>130</v>
      </c>
      <c r="D11061" t="s">
        <v>131</v>
      </c>
      <c r="E11061">
        <v>800</v>
      </c>
      <c r="F11061" t="s">
        <v>36</v>
      </c>
      <c r="G11061">
        <v>0</v>
      </c>
      <c r="H11061">
        <v>0</v>
      </c>
      <c r="I11061">
        <v>9.3575000000000005E-2</v>
      </c>
    </row>
    <row r="11062" spans="1:9" x14ac:dyDescent="0.25">
      <c r="A11062">
        <v>2320071449</v>
      </c>
      <c r="B11062" t="s">
        <v>2910</v>
      </c>
      <c r="C11062" t="s">
        <v>130</v>
      </c>
      <c r="D11062" t="s">
        <v>131</v>
      </c>
      <c r="E11062" s="1">
        <v>1200</v>
      </c>
      <c r="F11062" t="s">
        <v>36</v>
      </c>
      <c r="G11062">
        <v>0</v>
      </c>
      <c r="H11062">
        <v>0</v>
      </c>
      <c r="I11062">
        <v>9.3583E-2</v>
      </c>
    </row>
    <row r="11063" spans="1:9" x14ac:dyDescent="0.25">
      <c r="A11063">
        <v>2320071450</v>
      </c>
      <c r="B11063" t="s">
        <v>6943</v>
      </c>
      <c r="C11063" t="s">
        <v>8706</v>
      </c>
      <c r="D11063" t="s">
        <v>8707</v>
      </c>
      <c r="E11063">
        <v>140</v>
      </c>
      <c r="F11063" t="s">
        <v>36</v>
      </c>
      <c r="G11063">
        <v>0</v>
      </c>
      <c r="H11063">
        <v>0</v>
      </c>
      <c r="I11063">
        <v>0.1285</v>
      </c>
    </row>
    <row r="11064" spans="1:9" x14ac:dyDescent="0.25">
      <c r="A11064">
        <v>2320071451</v>
      </c>
      <c r="B11064" t="s">
        <v>6944</v>
      </c>
      <c r="C11064" t="s">
        <v>8706</v>
      </c>
      <c r="D11064" t="s">
        <v>8707</v>
      </c>
      <c r="E11064">
        <v>463</v>
      </c>
      <c r="F11064" t="s">
        <v>36</v>
      </c>
      <c r="G11064">
        <v>0</v>
      </c>
      <c r="H11064">
        <v>0</v>
      </c>
      <c r="I11064">
        <v>0.16306699999999999</v>
      </c>
    </row>
    <row r="11065" spans="1:9" x14ac:dyDescent="0.25">
      <c r="A11065">
        <v>2320071452</v>
      </c>
      <c r="B11065" t="s">
        <v>6945</v>
      </c>
      <c r="C11065" t="s">
        <v>8706</v>
      </c>
      <c r="D11065" t="s">
        <v>8707</v>
      </c>
      <c r="E11065">
        <v>337</v>
      </c>
      <c r="F11065" t="s">
        <v>36</v>
      </c>
      <c r="G11065">
        <v>0</v>
      </c>
      <c r="H11065">
        <v>0</v>
      </c>
      <c r="I11065">
        <v>0.20442099999999999</v>
      </c>
    </row>
    <row r="11066" spans="1:9" x14ac:dyDescent="0.25">
      <c r="A11066">
        <v>2320071457</v>
      </c>
      <c r="B11066" t="s">
        <v>2911</v>
      </c>
      <c r="C11066" t="s">
        <v>8708</v>
      </c>
      <c r="D11066" t="s">
        <v>8709</v>
      </c>
      <c r="E11066">
        <v>0</v>
      </c>
      <c r="F11066" t="s">
        <v>36</v>
      </c>
      <c r="G11066">
        <v>0</v>
      </c>
      <c r="H11066">
        <v>0</v>
      </c>
      <c r="I11066">
        <v>9.9051E-2</v>
      </c>
    </row>
    <row r="11067" spans="1:9" x14ac:dyDescent="0.25">
      <c r="A11067">
        <v>2320071457</v>
      </c>
      <c r="B11067" t="s">
        <v>2911</v>
      </c>
      <c r="C11067" t="s">
        <v>8706</v>
      </c>
      <c r="D11067" t="s">
        <v>8707</v>
      </c>
      <c r="E11067">
        <v>0</v>
      </c>
      <c r="F11067" t="s">
        <v>36</v>
      </c>
      <c r="G11067">
        <v>0</v>
      </c>
      <c r="H11067">
        <v>0</v>
      </c>
      <c r="I11067">
        <v>9.9051E-2</v>
      </c>
    </row>
    <row r="11068" spans="1:9" x14ac:dyDescent="0.25">
      <c r="A11068">
        <v>2320071457</v>
      </c>
      <c r="B11068" t="s">
        <v>2911</v>
      </c>
      <c r="C11068" t="s">
        <v>130</v>
      </c>
      <c r="D11068" t="s">
        <v>131</v>
      </c>
      <c r="E11068" s="1">
        <v>4346</v>
      </c>
      <c r="F11068" t="s">
        <v>36</v>
      </c>
      <c r="G11068">
        <v>0</v>
      </c>
      <c r="H11068">
        <v>0</v>
      </c>
      <c r="I11068">
        <v>0.12723699999999999</v>
      </c>
    </row>
    <row r="11069" spans="1:9" x14ac:dyDescent="0.25">
      <c r="A11069">
        <v>2320071457</v>
      </c>
      <c r="B11069" t="s">
        <v>2911</v>
      </c>
      <c r="C11069" t="s">
        <v>518</v>
      </c>
      <c r="D11069" t="s">
        <v>519</v>
      </c>
      <c r="E11069">
        <v>0</v>
      </c>
      <c r="F11069" t="s">
        <v>36</v>
      </c>
      <c r="G11069">
        <v>0</v>
      </c>
      <c r="H11069">
        <v>0</v>
      </c>
      <c r="I11069">
        <v>9.9051E-2</v>
      </c>
    </row>
    <row r="11070" spans="1:9" x14ac:dyDescent="0.25">
      <c r="A11070">
        <v>2320071457</v>
      </c>
      <c r="B11070" t="s">
        <v>2911</v>
      </c>
      <c r="C11070" t="s">
        <v>620</v>
      </c>
      <c r="D11070" t="s">
        <v>621</v>
      </c>
      <c r="E11070">
        <v>0</v>
      </c>
      <c r="F11070" t="s">
        <v>36</v>
      </c>
      <c r="G11070">
        <v>0</v>
      </c>
      <c r="H11070">
        <v>0</v>
      </c>
      <c r="I11070">
        <v>9.9051E-2</v>
      </c>
    </row>
    <row r="11071" spans="1:9" x14ac:dyDescent="0.25">
      <c r="A11071">
        <v>2320071457</v>
      </c>
      <c r="B11071" t="s">
        <v>2911</v>
      </c>
      <c r="C11071" t="s">
        <v>144</v>
      </c>
      <c r="D11071" t="s">
        <v>145</v>
      </c>
      <c r="E11071">
        <v>0</v>
      </c>
      <c r="F11071" t="s">
        <v>36</v>
      </c>
      <c r="G11071">
        <v>0</v>
      </c>
      <c r="H11071">
        <v>0</v>
      </c>
      <c r="I11071">
        <v>0.127246</v>
      </c>
    </row>
    <row r="11072" spans="1:9" x14ac:dyDescent="0.25">
      <c r="A11072">
        <v>2320071458</v>
      </c>
      <c r="B11072" t="s">
        <v>2912</v>
      </c>
      <c r="C11072" t="s">
        <v>130</v>
      </c>
      <c r="D11072" t="s">
        <v>131</v>
      </c>
      <c r="E11072" s="1">
        <v>1450</v>
      </c>
      <c r="F11072" t="s">
        <v>36</v>
      </c>
      <c r="G11072">
        <v>0</v>
      </c>
      <c r="H11072">
        <v>0</v>
      </c>
      <c r="I11072">
        <v>0.13020000000000001</v>
      </c>
    </row>
    <row r="11073" spans="1:9" x14ac:dyDescent="0.25">
      <c r="A11073">
        <v>2320071459</v>
      </c>
      <c r="B11073" t="s">
        <v>2913</v>
      </c>
      <c r="C11073" t="s">
        <v>130</v>
      </c>
      <c r="D11073" t="s">
        <v>131</v>
      </c>
      <c r="E11073" s="1">
        <v>1300</v>
      </c>
      <c r="F11073" t="s">
        <v>36</v>
      </c>
      <c r="G11073">
        <v>0</v>
      </c>
      <c r="H11073">
        <v>0</v>
      </c>
      <c r="I11073">
        <v>0.13020000000000001</v>
      </c>
    </row>
    <row r="11074" spans="1:9" x14ac:dyDescent="0.25">
      <c r="A11074">
        <v>2320071460</v>
      </c>
      <c r="B11074" t="s">
        <v>6946</v>
      </c>
      <c r="C11074" t="s">
        <v>8708</v>
      </c>
      <c r="D11074" t="s">
        <v>8709</v>
      </c>
      <c r="E11074">
        <v>0</v>
      </c>
      <c r="F11074" t="s">
        <v>36</v>
      </c>
      <c r="G11074">
        <v>0</v>
      </c>
      <c r="H11074">
        <v>0</v>
      </c>
      <c r="I11074">
        <v>2.1619999999999999E-3</v>
      </c>
    </row>
    <row r="11075" spans="1:9" x14ac:dyDescent="0.25">
      <c r="A11075">
        <v>2320071460</v>
      </c>
      <c r="B11075" t="s">
        <v>6946</v>
      </c>
      <c r="C11075" t="s">
        <v>8706</v>
      </c>
      <c r="D11075" t="s">
        <v>8707</v>
      </c>
      <c r="E11075">
        <v>0</v>
      </c>
      <c r="F11075" t="s">
        <v>36</v>
      </c>
      <c r="G11075">
        <v>0</v>
      </c>
      <c r="H11075">
        <v>0</v>
      </c>
      <c r="I11075">
        <v>2.0249999999999999E-3</v>
      </c>
    </row>
    <row r="11076" spans="1:9" x14ac:dyDescent="0.25">
      <c r="A11076">
        <v>2320071460</v>
      </c>
      <c r="B11076" t="s">
        <v>6946</v>
      </c>
      <c r="C11076" t="s">
        <v>130</v>
      </c>
      <c r="D11076" t="s">
        <v>131</v>
      </c>
      <c r="E11076" s="1">
        <v>38000</v>
      </c>
      <c r="F11076" t="s">
        <v>36</v>
      </c>
      <c r="G11076">
        <v>0</v>
      </c>
      <c r="H11076">
        <v>0</v>
      </c>
      <c r="I11076">
        <v>2.598E-3</v>
      </c>
    </row>
    <row r="11077" spans="1:9" x14ac:dyDescent="0.25">
      <c r="A11077">
        <v>2320071460</v>
      </c>
      <c r="B11077" t="s">
        <v>6946</v>
      </c>
      <c r="C11077" t="s">
        <v>142</v>
      </c>
      <c r="D11077" t="s">
        <v>143</v>
      </c>
      <c r="E11077">
        <v>0</v>
      </c>
      <c r="F11077" t="s">
        <v>36</v>
      </c>
      <c r="G11077">
        <v>0</v>
      </c>
      <c r="H11077">
        <v>0</v>
      </c>
      <c r="I11077">
        <v>2.598E-3</v>
      </c>
    </row>
    <row r="11078" spans="1:9" x14ac:dyDescent="0.25">
      <c r="A11078">
        <v>2320071460</v>
      </c>
      <c r="B11078" t="s">
        <v>6946</v>
      </c>
      <c r="C11078" t="s">
        <v>518</v>
      </c>
      <c r="D11078" t="s">
        <v>519</v>
      </c>
      <c r="E11078">
        <v>0</v>
      </c>
      <c r="F11078" t="s">
        <v>36</v>
      </c>
      <c r="G11078">
        <v>0</v>
      </c>
      <c r="H11078">
        <v>0</v>
      </c>
      <c r="I11078">
        <v>2.0249999999999999E-3</v>
      </c>
    </row>
    <row r="11079" spans="1:9" x14ac:dyDescent="0.25">
      <c r="A11079">
        <v>2320071461</v>
      </c>
      <c r="B11079" t="s">
        <v>6947</v>
      </c>
      <c r="C11079" t="s">
        <v>8708</v>
      </c>
      <c r="D11079" t="s">
        <v>8709</v>
      </c>
      <c r="E11079">
        <v>0</v>
      </c>
      <c r="F11079" t="s">
        <v>36</v>
      </c>
      <c r="G11079">
        <v>0</v>
      </c>
      <c r="H11079">
        <v>0</v>
      </c>
      <c r="I11079">
        <v>2.163E-3</v>
      </c>
    </row>
    <row r="11080" spans="1:9" x14ac:dyDescent="0.25">
      <c r="A11080">
        <v>2320071461</v>
      </c>
      <c r="B11080" t="s">
        <v>6947</v>
      </c>
      <c r="C11080" t="s">
        <v>8706</v>
      </c>
      <c r="D11080" t="s">
        <v>8707</v>
      </c>
      <c r="E11080">
        <v>0</v>
      </c>
      <c r="F11080" t="s">
        <v>36</v>
      </c>
      <c r="G11080">
        <v>0</v>
      </c>
      <c r="H11080">
        <v>0</v>
      </c>
      <c r="I11080">
        <v>2.0270000000000002E-3</v>
      </c>
    </row>
    <row r="11081" spans="1:9" x14ac:dyDescent="0.25">
      <c r="A11081">
        <v>2320071461</v>
      </c>
      <c r="B11081" t="s">
        <v>6947</v>
      </c>
      <c r="C11081" t="s">
        <v>130</v>
      </c>
      <c r="D11081" t="s">
        <v>131</v>
      </c>
      <c r="E11081" s="1">
        <v>31900</v>
      </c>
      <c r="F11081" t="s">
        <v>36</v>
      </c>
      <c r="G11081">
        <v>0</v>
      </c>
      <c r="H11081">
        <v>0</v>
      </c>
      <c r="I11081">
        <v>3.1350000000000002E-3</v>
      </c>
    </row>
    <row r="11082" spans="1:9" x14ac:dyDescent="0.25">
      <c r="A11082">
        <v>2320071461</v>
      </c>
      <c r="B11082" t="s">
        <v>6947</v>
      </c>
      <c r="C11082" t="s">
        <v>142</v>
      </c>
      <c r="D11082" t="s">
        <v>143</v>
      </c>
      <c r="E11082">
        <v>0</v>
      </c>
      <c r="F11082" t="s">
        <v>36</v>
      </c>
      <c r="G11082">
        <v>0</v>
      </c>
      <c r="H11082">
        <v>0</v>
      </c>
      <c r="I11082">
        <v>3.1350000000000002E-3</v>
      </c>
    </row>
    <row r="11083" spans="1:9" x14ac:dyDescent="0.25">
      <c r="A11083">
        <v>2320071461</v>
      </c>
      <c r="B11083" t="s">
        <v>6947</v>
      </c>
      <c r="C11083" t="s">
        <v>518</v>
      </c>
      <c r="D11083" t="s">
        <v>519</v>
      </c>
      <c r="E11083">
        <v>0</v>
      </c>
      <c r="F11083" t="s">
        <v>36</v>
      </c>
      <c r="G11083">
        <v>0</v>
      </c>
      <c r="H11083">
        <v>0</v>
      </c>
      <c r="I11083">
        <v>2.0270000000000002E-3</v>
      </c>
    </row>
    <row r="11084" spans="1:9" x14ac:dyDescent="0.25">
      <c r="A11084">
        <v>2320071462</v>
      </c>
      <c r="B11084" t="s">
        <v>6948</v>
      </c>
      <c r="C11084" t="s">
        <v>8708</v>
      </c>
      <c r="D11084" t="s">
        <v>8709</v>
      </c>
      <c r="E11084">
        <v>0</v>
      </c>
      <c r="F11084" t="s">
        <v>36</v>
      </c>
      <c r="G11084">
        <v>0</v>
      </c>
      <c r="H11084">
        <v>0</v>
      </c>
      <c r="I11084">
        <v>2.1549999999999998E-3</v>
      </c>
    </row>
    <row r="11085" spans="1:9" x14ac:dyDescent="0.25">
      <c r="A11085">
        <v>2320071462</v>
      </c>
      <c r="B11085" t="s">
        <v>6948</v>
      </c>
      <c r="C11085" t="s">
        <v>8706</v>
      </c>
      <c r="D11085" t="s">
        <v>8707</v>
      </c>
      <c r="E11085">
        <v>0</v>
      </c>
      <c r="F11085" t="s">
        <v>36</v>
      </c>
      <c r="G11085">
        <v>0</v>
      </c>
      <c r="H11085">
        <v>0</v>
      </c>
      <c r="I11085">
        <v>2.0170000000000001E-3</v>
      </c>
    </row>
    <row r="11086" spans="1:9" x14ac:dyDescent="0.25">
      <c r="A11086">
        <v>2320071462</v>
      </c>
      <c r="B11086" t="s">
        <v>6948</v>
      </c>
      <c r="C11086" t="s">
        <v>130</v>
      </c>
      <c r="D11086" t="s">
        <v>131</v>
      </c>
      <c r="E11086" s="1">
        <v>3000</v>
      </c>
      <c r="F11086" t="s">
        <v>36</v>
      </c>
      <c r="G11086">
        <v>0</v>
      </c>
      <c r="H11086">
        <v>0</v>
      </c>
      <c r="I11086">
        <v>2.153E-3</v>
      </c>
    </row>
    <row r="11087" spans="1:9" x14ac:dyDescent="0.25">
      <c r="A11087">
        <v>2320071462</v>
      </c>
      <c r="B11087" t="s">
        <v>6948</v>
      </c>
      <c r="C11087" t="s">
        <v>142</v>
      </c>
      <c r="D11087" t="s">
        <v>143</v>
      </c>
      <c r="E11087">
        <v>0</v>
      </c>
      <c r="F11087" t="s">
        <v>36</v>
      </c>
      <c r="G11087">
        <v>0</v>
      </c>
      <c r="H11087">
        <v>0</v>
      </c>
      <c r="I11087">
        <v>2.1549999999999998E-3</v>
      </c>
    </row>
    <row r="11088" spans="1:9" x14ac:dyDescent="0.25">
      <c r="A11088">
        <v>2320071462</v>
      </c>
      <c r="B11088" t="s">
        <v>6948</v>
      </c>
      <c r="C11088" t="s">
        <v>518</v>
      </c>
      <c r="D11088" t="s">
        <v>519</v>
      </c>
      <c r="E11088">
        <v>0</v>
      </c>
      <c r="F11088" t="s">
        <v>36</v>
      </c>
      <c r="G11088">
        <v>0</v>
      </c>
      <c r="H11088">
        <v>0</v>
      </c>
      <c r="I11088">
        <v>2.0170000000000001E-3</v>
      </c>
    </row>
    <row r="11089" spans="1:9" x14ac:dyDescent="0.25">
      <c r="A11089">
        <v>2320071463</v>
      </c>
      <c r="B11089" t="s">
        <v>6949</v>
      </c>
      <c r="C11089" t="s">
        <v>8708</v>
      </c>
      <c r="D11089" t="s">
        <v>8709</v>
      </c>
      <c r="E11089">
        <v>0</v>
      </c>
      <c r="F11089" t="s">
        <v>36</v>
      </c>
      <c r="G11089">
        <v>0</v>
      </c>
      <c r="H11089">
        <v>0</v>
      </c>
      <c r="I11089">
        <v>2.2799999999999999E-3</v>
      </c>
    </row>
    <row r="11090" spans="1:9" x14ac:dyDescent="0.25">
      <c r="A11090">
        <v>2320071463</v>
      </c>
      <c r="B11090" t="s">
        <v>6949</v>
      </c>
      <c r="C11090" t="s">
        <v>8706</v>
      </c>
      <c r="D11090" t="s">
        <v>8707</v>
      </c>
      <c r="E11090">
        <v>0</v>
      </c>
      <c r="F11090" t="s">
        <v>36</v>
      </c>
      <c r="G11090">
        <v>0</v>
      </c>
      <c r="H11090">
        <v>0</v>
      </c>
      <c r="I11090">
        <v>2.1640000000000001E-3</v>
      </c>
    </row>
    <row r="11091" spans="1:9" x14ac:dyDescent="0.25">
      <c r="A11091">
        <v>2320071463</v>
      </c>
      <c r="B11091" t="s">
        <v>6949</v>
      </c>
      <c r="C11091" t="s">
        <v>130</v>
      </c>
      <c r="D11091" t="s">
        <v>131</v>
      </c>
      <c r="E11091" s="1">
        <v>27000</v>
      </c>
      <c r="F11091" t="s">
        <v>36</v>
      </c>
      <c r="G11091">
        <v>0</v>
      </c>
      <c r="H11091">
        <v>0</v>
      </c>
      <c r="I11091">
        <v>2.797E-3</v>
      </c>
    </row>
    <row r="11092" spans="1:9" x14ac:dyDescent="0.25">
      <c r="A11092">
        <v>2320071463</v>
      </c>
      <c r="B11092" t="s">
        <v>6949</v>
      </c>
      <c r="C11092" t="s">
        <v>142</v>
      </c>
      <c r="D11092" t="s">
        <v>143</v>
      </c>
      <c r="E11092">
        <v>0</v>
      </c>
      <c r="F11092" t="s">
        <v>36</v>
      </c>
      <c r="G11092">
        <v>0</v>
      </c>
      <c r="H11092">
        <v>0</v>
      </c>
      <c r="I11092">
        <v>2.7959999999999999E-3</v>
      </c>
    </row>
    <row r="11093" spans="1:9" x14ac:dyDescent="0.25">
      <c r="A11093">
        <v>2320071463</v>
      </c>
      <c r="B11093" t="s">
        <v>6949</v>
      </c>
      <c r="C11093" t="s">
        <v>518</v>
      </c>
      <c r="D11093" t="s">
        <v>519</v>
      </c>
      <c r="E11093">
        <v>0</v>
      </c>
      <c r="F11093" t="s">
        <v>36</v>
      </c>
      <c r="G11093">
        <v>0</v>
      </c>
      <c r="H11093">
        <v>0</v>
      </c>
      <c r="I11093">
        <v>2.1640000000000001E-3</v>
      </c>
    </row>
    <row r="11094" spans="1:9" x14ac:dyDescent="0.25">
      <c r="A11094">
        <v>2320071464</v>
      </c>
      <c r="B11094" t="s">
        <v>6950</v>
      </c>
      <c r="C11094" t="s">
        <v>8708</v>
      </c>
      <c r="D11094" t="s">
        <v>8709</v>
      </c>
      <c r="E11094">
        <v>0</v>
      </c>
      <c r="F11094" t="s">
        <v>36</v>
      </c>
      <c r="G11094">
        <v>0</v>
      </c>
      <c r="H11094">
        <v>0</v>
      </c>
      <c r="I11094">
        <v>2.1580000000000002E-3</v>
      </c>
    </row>
    <row r="11095" spans="1:9" x14ac:dyDescent="0.25">
      <c r="A11095">
        <v>2320071464</v>
      </c>
      <c r="B11095" t="s">
        <v>6950</v>
      </c>
      <c r="C11095" t="s">
        <v>8706</v>
      </c>
      <c r="D11095" t="s">
        <v>8707</v>
      </c>
      <c r="E11095">
        <v>0</v>
      </c>
      <c r="F11095" t="s">
        <v>36</v>
      </c>
      <c r="G11095">
        <v>0</v>
      </c>
      <c r="H11095">
        <v>0</v>
      </c>
      <c r="I11095">
        <v>2.0209999999999998E-3</v>
      </c>
    </row>
    <row r="11096" spans="1:9" x14ac:dyDescent="0.25">
      <c r="A11096">
        <v>2320071464</v>
      </c>
      <c r="B11096" t="s">
        <v>6950</v>
      </c>
      <c r="C11096" t="s">
        <v>130</v>
      </c>
      <c r="D11096" t="s">
        <v>131</v>
      </c>
      <c r="E11096" s="1">
        <v>11000</v>
      </c>
      <c r="F11096" t="s">
        <v>36</v>
      </c>
      <c r="G11096">
        <v>0</v>
      </c>
      <c r="H11096">
        <v>0</v>
      </c>
      <c r="I11096">
        <v>2.1580000000000002E-3</v>
      </c>
    </row>
    <row r="11097" spans="1:9" x14ac:dyDescent="0.25">
      <c r="A11097">
        <v>2320071464</v>
      </c>
      <c r="B11097" t="s">
        <v>6950</v>
      </c>
      <c r="C11097" t="s">
        <v>142</v>
      </c>
      <c r="D11097" t="s">
        <v>143</v>
      </c>
      <c r="E11097">
        <v>0</v>
      </c>
      <c r="F11097" t="s">
        <v>36</v>
      </c>
      <c r="G11097">
        <v>0</v>
      </c>
      <c r="H11097">
        <v>0</v>
      </c>
      <c r="I11097">
        <v>2.1580000000000002E-3</v>
      </c>
    </row>
    <row r="11098" spans="1:9" x14ac:dyDescent="0.25">
      <c r="A11098">
        <v>2320071464</v>
      </c>
      <c r="B11098" t="s">
        <v>6950</v>
      </c>
      <c r="C11098" t="s">
        <v>518</v>
      </c>
      <c r="D11098" t="s">
        <v>519</v>
      </c>
      <c r="E11098">
        <v>0</v>
      </c>
      <c r="F11098" t="s">
        <v>36</v>
      </c>
      <c r="G11098">
        <v>0</v>
      </c>
      <c r="H11098">
        <v>0</v>
      </c>
      <c r="I11098">
        <v>2.0209999999999998E-3</v>
      </c>
    </row>
    <row r="11099" spans="1:9" x14ac:dyDescent="0.25">
      <c r="A11099">
        <v>2320071465</v>
      </c>
      <c r="B11099" t="s">
        <v>6951</v>
      </c>
      <c r="C11099" t="s">
        <v>8708</v>
      </c>
      <c r="D11099" t="s">
        <v>8709</v>
      </c>
      <c r="E11099">
        <v>0</v>
      </c>
      <c r="F11099" t="s">
        <v>36</v>
      </c>
      <c r="G11099">
        <v>0</v>
      </c>
      <c r="H11099">
        <v>0</v>
      </c>
      <c r="I11099">
        <v>2.1580000000000002E-3</v>
      </c>
    </row>
    <row r="11100" spans="1:9" x14ac:dyDescent="0.25">
      <c r="A11100">
        <v>2320071465</v>
      </c>
      <c r="B11100" t="s">
        <v>6951</v>
      </c>
      <c r="C11100" t="s">
        <v>8706</v>
      </c>
      <c r="D11100" t="s">
        <v>8707</v>
      </c>
      <c r="E11100">
        <v>0</v>
      </c>
      <c r="F11100" t="s">
        <v>36</v>
      </c>
      <c r="G11100">
        <v>0</v>
      </c>
      <c r="H11100">
        <v>0</v>
      </c>
      <c r="I11100">
        <v>2.0209999999999998E-3</v>
      </c>
    </row>
    <row r="11101" spans="1:9" x14ac:dyDescent="0.25">
      <c r="A11101">
        <v>2320071465</v>
      </c>
      <c r="B11101" t="s">
        <v>6951</v>
      </c>
      <c r="C11101" t="s">
        <v>130</v>
      </c>
      <c r="D11101" t="s">
        <v>131</v>
      </c>
      <c r="E11101" s="1">
        <v>10900</v>
      </c>
      <c r="F11101" t="s">
        <v>36</v>
      </c>
      <c r="G11101">
        <v>0</v>
      </c>
      <c r="H11101">
        <v>0</v>
      </c>
      <c r="I11101">
        <v>2.1589999999999999E-3</v>
      </c>
    </row>
    <row r="11102" spans="1:9" x14ac:dyDescent="0.25">
      <c r="A11102">
        <v>2320071465</v>
      </c>
      <c r="B11102" t="s">
        <v>6951</v>
      </c>
      <c r="C11102" t="s">
        <v>142</v>
      </c>
      <c r="D11102" t="s">
        <v>143</v>
      </c>
      <c r="E11102">
        <v>0</v>
      </c>
      <c r="F11102" t="s">
        <v>36</v>
      </c>
      <c r="G11102">
        <v>0</v>
      </c>
      <c r="H11102">
        <v>0</v>
      </c>
      <c r="I11102">
        <v>2.1580000000000002E-3</v>
      </c>
    </row>
    <row r="11103" spans="1:9" x14ac:dyDescent="0.25">
      <c r="A11103">
        <v>2320071465</v>
      </c>
      <c r="B11103" t="s">
        <v>6951</v>
      </c>
      <c r="C11103" t="s">
        <v>518</v>
      </c>
      <c r="D11103" t="s">
        <v>519</v>
      </c>
      <c r="E11103">
        <v>0</v>
      </c>
      <c r="F11103" t="s">
        <v>36</v>
      </c>
      <c r="G11103">
        <v>0</v>
      </c>
      <c r="H11103">
        <v>0</v>
      </c>
      <c r="I11103">
        <v>2.0209999999999998E-3</v>
      </c>
    </row>
    <row r="11104" spans="1:9" x14ac:dyDescent="0.25">
      <c r="A11104">
        <v>2320071466</v>
      </c>
      <c r="B11104" t="s">
        <v>6952</v>
      </c>
      <c r="C11104" t="s">
        <v>8708</v>
      </c>
      <c r="D11104" t="s">
        <v>8709</v>
      </c>
      <c r="E11104">
        <v>0</v>
      </c>
      <c r="F11104" t="s">
        <v>36</v>
      </c>
      <c r="G11104">
        <v>0</v>
      </c>
      <c r="H11104">
        <v>0</v>
      </c>
      <c r="I11104">
        <v>2.1580000000000002E-3</v>
      </c>
    </row>
    <row r="11105" spans="1:9" x14ac:dyDescent="0.25">
      <c r="A11105">
        <v>2320071466</v>
      </c>
      <c r="B11105" t="s">
        <v>6952</v>
      </c>
      <c r="C11105" t="s">
        <v>8706</v>
      </c>
      <c r="D11105" t="s">
        <v>8707</v>
      </c>
      <c r="E11105">
        <v>0</v>
      </c>
      <c r="F11105" t="s">
        <v>36</v>
      </c>
      <c r="G11105">
        <v>0</v>
      </c>
      <c r="H11105">
        <v>0</v>
      </c>
      <c r="I11105">
        <v>2.0209999999999998E-3</v>
      </c>
    </row>
    <row r="11106" spans="1:9" x14ac:dyDescent="0.25">
      <c r="A11106">
        <v>2320071466</v>
      </c>
      <c r="B11106" t="s">
        <v>6952</v>
      </c>
      <c r="C11106" t="s">
        <v>130</v>
      </c>
      <c r="D11106" t="s">
        <v>131</v>
      </c>
      <c r="E11106" s="1">
        <v>21000</v>
      </c>
      <c r="F11106" t="s">
        <v>36</v>
      </c>
      <c r="G11106">
        <v>0</v>
      </c>
      <c r="H11106">
        <v>0</v>
      </c>
      <c r="I11106">
        <v>2.2079999999999999E-3</v>
      </c>
    </row>
    <row r="11107" spans="1:9" x14ac:dyDescent="0.25">
      <c r="A11107">
        <v>2320071466</v>
      </c>
      <c r="B11107" t="s">
        <v>6952</v>
      </c>
      <c r="C11107" t="s">
        <v>142</v>
      </c>
      <c r="D11107" t="s">
        <v>143</v>
      </c>
      <c r="E11107">
        <v>0</v>
      </c>
      <c r="F11107" t="s">
        <v>36</v>
      </c>
      <c r="G11107">
        <v>0</v>
      </c>
      <c r="H11107">
        <v>0</v>
      </c>
      <c r="I11107">
        <v>2.2070000000000002E-3</v>
      </c>
    </row>
    <row r="11108" spans="1:9" x14ac:dyDescent="0.25">
      <c r="A11108">
        <v>2320071466</v>
      </c>
      <c r="B11108" t="s">
        <v>6952</v>
      </c>
      <c r="C11108" t="s">
        <v>2150</v>
      </c>
      <c r="D11108" t="s">
        <v>2151</v>
      </c>
      <c r="E11108">
        <v>0</v>
      </c>
      <c r="F11108" t="s">
        <v>36</v>
      </c>
      <c r="G11108">
        <v>0</v>
      </c>
      <c r="H11108">
        <v>0</v>
      </c>
      <c r="I11108">
        <v>2.2079999999999999E-3</v>
      </c>
    </row>
    <row r="11109" spans="1:9" x14ac:dyDescent="0.25">
      <c r="A11109">
        <v>2320071466</v>
      </c>
      <c r="B11109" t="s">
        <v>6952</v>
      </c>
      <c r="C11109" t="s">
        <v>518</v>
      </c>
      <c r="D11109" t="s">
        <v>519</v>
      </c>
      <c r="E11109">
        <v>0</v>
      </c>
      <c r="F11109" t="s">
        <v>36</v>
      </c>
      <c r="G11109">
        <v>0</v>
      </c>
      <c r="H11109">
        <v>0</v>
      </c>
      <c r="I11109">
        <v>2.0209999999999998E-3</v>
      </c>
    </row>
    <row r="11110" spans="1:9" x14ac:dyDescent="0.25">
      <c r="A11110">
        <v>2320071467</v>
      </c>
      <c r="B11110" t="s">
        <v>6953</v>
      </c>
      <c r="C11110" t="s">
        <v>8708</v>
      </c>
      <c r="D11110" t="s">
        <v>8709</v>
      </c>
      <c r="E11110">
        <v>0</v>
      </c>
      <c r="F11110" t="s">
        <v>36</v>
      </c>
      <c r="G11110">
        <v>0</v>
      </c>
      <c r="H11110">
        <v>0</v>
      </c>
      <c r="I11110">
        <v>2.1559999999999999E-3</v>
      </c>
    </row>
    <row r="11111" spans="1:9" x14ac:dyDescent="0.25">
      <c r="A11111">
        <v>2320071467</v>
      </c>
      <c r="B11111" t="s">
        <v>6953</v>
      </c>
      <c r="C11111" t="s">
        <v>8706</v>
      </c>
      <c r="D11111" t="s">
        <v>8707</v>
      </c>
      <c r="E11111">
        <v>0</v>
      </c>
      <c r="F11111" t="s">
        <v>36</v>
      </c>
      <c r="G11111">
        <v>0</v>
      </c>
      <c r="H11111">
        <v>0</v>
      </c>
      <c r="I11111">
        <v>2.0209999999999998E-3</v>
      </c>
    </row>
    <row r="11112" spans="1:9" x14ac:dyDescent="0.25">
      <c r="A11112">
        <v>2320071467</v>
      </c>
      <c r="B11112" t="s">
        <v>6953</v>
      </c>
      <c r="C11112" t="s">
        <v>130</v>
      </c>
      <c r="D11112" t="s">
        <v>131</v>
      </c>
      <c r="E11112" s="1">
        <v>7750</v>
      </c>
      <c r="F11112" t="s">
        <v>36</v>
      </c>
      <c r="G11112">
        <v>0</v>
      </c>
      <c r="H11112">
        <v>0</v>
      </c>
      <c r="I11112">
        <v>2.163E-3</v>
      </c>
    </row>
    <row r="11113" spans="1:9" x14ac:dyDescent="0.25">
      <c r="A11113">
        <v>2320071467</v>
      </c>
      <c r="B11113" t="s">
        <v>6953</v>
      </c>
      <c r="C11113" t="s">
        <v>142</v>
      </c>
      <c r="D11113" t="s">
        <v>143</v>
      </c>
      <c r="E11113">
        <v>0</v>
      </c>
      <c r="F11113" t="s">
        <v>36</v>
      </c>
      <c r="G11113">
        <v>0</v>
      </c>
      <c r="H11113">
        <v>0</v>
      </c>
      <c r="I11113">
        <v>2.163E-3</v>
      </c>
    </row>
    <row r="11114" spans="1:9" x14ac:dyDescent="0.25">
      <c r="A11114">
        <v>2320071467</v>
      </c>
      <c r="B11114" t="s">
        <v>6953</v>
      </c>
      <c r="C11114" t="s">
        <v>518</v>
      </c>
      <c r="D11114" t="s">
        <v>519</v>
      </c>
      <c r="E11114">
        <v>0</v>
      </c>
      <c r="F11114" t="s">
        <v>36</v>
      </c>
      <c r="G11114">
        <v>0</v>
      </c>
      <c r="H11114">
        <v>0</v>
      </c>
      <c r="I11114">
        <v>2.0209999999999998E-3</v>
      </c>
    </row>
    <row r="11115" spans="1:9" x14ac:dyDescent="0.25">
      <c r="A11115">
        <v>2320071468</v>
      </c>
      <c r="B11115" t="s">
        <v>6954</v>
      </c>
      <c r="C11115" t="s">
        <v>8708</v>
      </c>
      <c r="D11115" t="s">
        <v>8709</v>
      </c>
      <c r="E11115">
        <v>0</v>
      </c>
      <c r="F11115" t="s">
        <v>36</v>
      </c>
      <c r="G11115">
        <v>0</v>
      </c>
      <c r="H11115">
        <v>0</v>
      </c>
      <c r="I11115">
        <v>2.163E-3</v>
      </c>
    </row>
    <row r="11116" spans="1:9" x14ac:dyDescent="0.25">
      <c r="A11116">
        <v>2320071468</v>
      </c>
      <c r="B11116" t="s">
        <v>6954</v>
      </c>
      <c r="C11116" t="s">
        <v>8706</v>
      </c>
      <c r="D11116" t="s">
        <v>8707</v>
      </c>
      <c r="E11116">
        <v>0</v>
      </c>
      <c r="F11116" t="s">
        <v>36</v>
      </c>
      <c r="G11116">
        <v>0</v>
      </c>
      <c r="H11116">
        <v>0</v>
      </c>
      <c r="I11116">
        <v>2.0270000000000002E-3</v>
      </c>
    </row>
    <row r="11117" spans="1:9" x14ac:dyDescent="0.25">
      <c r="A11117">
        <v>2320071468</v>
      </c>
      <c r="B11117" t="s">
        <v>6954</v>
      </c>
      <c r="C11117" t="s">
        <v>130</v>
      </c>
      <c r="D11117" t="s">
        <v>131</v>
      </c>
      <c r="E11117" s="1">
        <v>31200</v>
      </c>
      <c r="F11117" t="s">
        <v>36</v>
      </c>
      <c r="G11117">
        <v>0</v>
      </c>
      <c r="H11117">
        <v>0</v>
      </c>
      <c r="I11117">
        <v>2.9880000000000002E-3</v>
      </c>
    </row>
    <row r="11118" spans="1:9" x14ac:dyDescent="0.25">
      <c r="A11118">
        <v>2320071468</v>
      </c>
      <c r="B11118" t="s">
        <v>6954</v>
      </c>
      <c r="C11118" t="s">
        <v>142</v>
      </c>
      <c r="D11118" t="s">
        <v>143</v>
      </c>
      <c r="E11118">
        <v>0</v>
      </c>
      <c r="F11118" t="s">
        <v>36</v>
      </c>
      <c r="G11118">
        <v>0</v>
      </c>
      <c r="H11118">
        <v>0</v>
      </c>
      <c r="I11118">
        <v>2.9880000000000002E-3</v>
      </c>
    </row>
    <row r="11119" spans="1:9" x14ac:dyDescent="0.25">
      <c r="A11119">
        <v>2320071468</v>
      </c>
      <c r="B11119" t="s">
        <v>6954</v>
      </c>
      <c r="C11119" t="s">
        <v>518</v>
      </c>
      <c r="D11119" t="s">
        <v>519</v>
      </c>
      <c r="E11119">
        <v>0</v>
      </c>
      <c r="F11119" t="s">
        <v>36</v>
      </c>
      <c r="G11119">
        <v>0</v>
      </c>
      <c r="H11119">
        <v>0</v>
      </c>
      <c r="I11119">
        <v>2.0270000000000002E-3</v>
      </c>
    </row>
    <row r="11120" spans="1:9" x14ac:dyDescent="0.25">
      <c r="A11120">
        <v>2320071469</v>
      </c>
      <c r="B11120" t="s">
        <v>6955</v>
      </c>
      <c r="C11120" t="s">
        <v>8708</v>
      </c>
      <c r="D11120" t="s">
        <v>8709</v>
      </c>
      <c r="E11120">
        <v>0</v>
      </c>
      <c r="F11120" t="s">
        <v>36</v>
      </c>
      <c r="G11120">
        <v>0</v>
      </c>
      <c r="H11120">
        <v>0</v>
      </c>
      <c r="I11120">
        <v>2.1159999999999998E-3</v>
      </c>
    </row>
    <row r="11121" spans="1:9" x14ac:dyDescent="0.25">
      <c r="A11121">
        <v>2320071469</v>
      </c>
      <c r="B11121" t="s">
        <v>6955</v>
      </c>
      <c r="C11121" t="s">
        <v>8706</v>
      </c>
      <c r="D11121" t="s">
        <v>8707</v>
      </c>
      <c r="E11121">
        <v>0</v>
      </c>
      <c r="F11121" t="s">
        <v>36</v>
      </c>
      <c r="G11121">
        <v>0</v>
      </c>
      <c r="H11121">
        <v>0</v>
      </c>
      <c r="I11121">
        <v>1.9719999999999998E-3</v>
      </c>
    </row>
    <row r="11122" spans="1:9" x14ac:dyDescent="0.25">
      <c r="A11122">
        <v>2320071469</v>
      </c>
      <c r="B11122" t="s">
        <v>6955</v>
      </c>
      <c r="C11122" t="s">
        <v>130</v>
      </c>
      <c r="D11122" t="s">
        <v>131</v>
      </c>
      <c r="E11122" s="1">
        <v>13700</v>
      </c>
      <c r="F11122" t="s">
        <v>36</v>
      </c>
      <c r="G11122">
        <v>0</v>
      </c>
      <c r="H11122">
        <v>0</v>
      </c>
      <c r="I11122">
        <v>2.1220000000000002E-3</v>
      </c>
    </row>
    <row r="11123" spans="1:9" x14ac:dyDescent="0.25">
      <c r="A11123">
        <v>2320071469</v>
      </c>
      <c r="B11123" t="s">
        <v>6955</v>
      </c>
      <c r="C11123" t="s">
        <v>142</v>
      </c>
      <c r="D11123" t="s">
        <v>143</v>
      </c>
      <c r="E11123">
        <v>0</v>
      </c>
      <c r="F11123" t="s">
        <v>36</v>
      </c>
      <c r="G11123">
        <v>0</v>
      </c>
      <c r="H11123">
        <v>0</v>
      </c>
      <c r="I11123">
        <v>2.1220000000000002E-3</v>
      </c>
    </row>
    <row r="11124" spans="1:9" x14ac:dyDescent="0.25">
      <c r="A11124">
        <v>2320071469</v>
      </c>
      <c r="B11124" t="s">
        <v>6955</v>
      </c>
      <c r="C11124" t="s">
        <v>518</v>
      </c>
      <c r="D11124" t="s">
        <v>519</v>
      </c>
      <c r="E11124">
        <v>0</v>
      </c>
      <c r="F11124" t="s">
        <v>36</v>
      </c>
      <c r="G11124">
        <v>0</v>
      </c>
      <c r="H11124">
        <v>0</v>
      </c>
      <c r="I11124">
        <v>1.9719999999999998E-3</v>
      </c>
    </row>
    <row r="11125" spans="1:9" x14ac:dyDescent="0.25">
      <c r="A11125">
        <v>2320071470</v>
      </c>
      <c r="B11125" t="s">
        <v>6956</v>
      </c>
      <c r="C11125" t="s">
        <v>8708</v>
      </c>
      <c r="D11125" t="s">
        <v>8709</v>
      </c>
      <c r="E11125">
        <v>0</v>
      </c>
      <c r="F11125" t="s">
        <v>36</v>
      </c>
      <c r="G11125">
        <v>0</v>
      </c>
      <c r="H11125">
        <v>0</v>
      </c>
      <c r="I11125">
        <v>2.114E-3</v>
      </c>
    </row>
    <row r="11126" spans="1:9" x14ac:dyDescent="0.25">
      <c r="A11126">
        <v>2320071470</v>
      </c>
      <c r="B11126" t="s">
        <v>6956</v>
      </c>
      <c r="C11126" t="s">
        <v>8706</v>
      </c>
      <c r="D11126" t="s">
        <v>8707</v>
      </c>
      <c r="E11126">
        <v>0</v>
      </c>
      <c r="F11126" t="s">
        <v>36</v>
      </c>
      <c r="G11126">
        <v>0</v>
      </c>
      <c r="H11126">
        <v>0</v>
      </c>
      <c r="I11126">
        <v>1.9889999999999999E-3</v>
      </c>
    </row>
    <row r="11127" spans="1:9" x14ac:dyDescent="0.25">
      <c r="A11127">
        <v>2320071470</v>
      </c>
      <c r="B11127" t="s">
        <v>6956</v>
      </c>
      <c r="C11127" t="s">
        <v>130</v>
      </c>
      <c r="D11127" t="s">
        <v>131</v>
      </c>
      <c r="E11127" s="1">
        <v>11600</v>
      </c>
      <c r="F11127" t="s">
        <v>36</v>
      </c>
      <c r="G11127">
        <v>0</v>
      </c>
      <c r="H11127">
        <v>0</v>
      </c>
      <c r="I11127">
        <v>2.1199999999999999E-3</v>
      </c>
    </row>
    <row r="11128" spans="1:9" x14ac:dyDescent="0.25">
      <c r="A11128">
        <v>2320071470</v>
      </c>
      <c r="B11128" t="s">
        <v>6956</v>
      </c>
      <c r="C11128" t="s">
        <v>142</v>
      </c>
      <c r="D11128" t="s">
        <v>143</v>
      </c>
      <c r="E11128">
        <v>0</v>
      </c>
      <c r="F11128" t="s">
        <v>36</v>
      </c>
      <c r="G11128">
        <v>0</v>
      </c>
      <c r="H11128">
        <v>0</v>
      </c>
      <c r="I11128">
        <v>2.1199999999999999E-3</v>
      </c>
    </row>
    <row r="11129" spans="1:9" x14ac:dyDescent="0.25">
      <c r="A11129">
        <v>2320071470</v>
      </c>
      <c r="B11129" t="s">
        <v>6956</v>
      </c>
      <c r="C11129" t="s">
        <v>518</v>
      </c>
      <c r="D11129" t="s">
        <v>519</v>
      </c>
      <c r="E11129">
        <v>0</v>
      </c>
      <c r="F11129" t="s">
        <v>36</v>
      </c>
      <c r="G11129">
        <v>0</v>
      </c>
      <c r="H11129">
        <v>0</v>
      </c>
      <c r="I11129">
        <v>1.9889999999999999E-3</v>
      </c>
    </row>
    <row r="11130" spans="1:9" x14ac:dyDescent="0.25">
      <c r="A11130">
        <v>2320071471</v>
      </c>
      <c r="B11130" t="s">
        <v>6957</v>
      </c>
      <c r="C11130" t="s">
        <v>8708</v>
      </c>
      <c r="D11130" t="s">
        <v>8709</v>
      </c>
      <c r="E11130">
        <v>0</v>
      </c>
      <c r="F11130" t="s">
        <v>36</v>
      </c>
      <c r="G11130">
        <v>0</v>
      </c>
      <c r="H11130">
        <v>0</v>
      </c>
      <c r="I11130">
        <v>2.1159999999999998E-3</v>
      </c>
    </row>
    <row r="11131" spans="1:9" x14ac:dyDescent="0.25">
      <c r="A11131">
        <v>2320071471</v>
      </c>
      <c r="B11131" t="s">
        <v>6957</v>
      </c>
      <c r="C11131" t="s">
        <v>8706</v>
      </c>
      <c r="D11131" t="s">
        <v>8707</v>
      </c>
      <c r="E11131">
        <v>0</v>
      </c>
      <c r="F11131" t="s">
        <v>36</v>
      </c>
      <c r="G11131">
        <v>0</v>
      </c>
      <c r="H11131">
        <v>0</v>
      </c>
      <c r="I11131">
        <v>1.9719999999999998E-3</v>
      </c>
    </row>
    <row r="11132" spans="1:9" x14ac:dyDescent="0.25">
      <c r="A11132">
        <v>2320071471</v>
      </c>
      <c r="B11132" t="s">
        <v>6957</v>
      </c>
      <c r="C11132" t="s">
        <v>130</v>
      </c>
      <c r="D11132" t="s">
        <v>131</v>
      </c>
      <c r="E11132" s="1">
        <v>17500</v>
      </c>
      <c r="F11132" t="s">
        <v>36</v>
      </c>
      <c r="G11132" s="1">
        <v>0</v>
      </c>
      <c r="H11132">
        <v>0</v>
      </c>
      <c r="I11132">
        <v>2.4220000000000001E-3</v>
      </c>
    </row>
    <row r="11133" spans="1:9" x14ac:dyDescent="0.25">
      <c r="A11133">
        <v>2320071471</v>
      </c>
      <c r="B11133" t="s">
        <v>6957</v>
      </c>
      <c r="C11133" t="s">
        <v>142</v>
      </c>
      <c r="D11133" t="s">
        <v>143</v>
      </c>
      <c r="E11133">
        <v>0</v>
      </c>
      <c r="F11133" t="s">
        <v>36</v>
      </c>
      <c r="G11133">
        <v>0</v>
      </c>
      <c r="H11133">
        <v>0</v>
      </c>
      <c r="I11133">
        <v>2.421E-3</v>
      </c>
    </row>
    <row r="11134" spans="1:9" x14ac:dyDescent="0.25">
      <c r="A11134">
        <v>2320071471</v>
      </c>
      <c r="B11134" t="s">
        <v>6957</v>
      </c>
      <c r="C11134" t="s">
        <v>518</v>
      </c>
      <c r="D11134" t="s">
        <v>519</v>
      </c>
      <c r="E11134">
        <v>0</v>
      </c>
      <c r="F11134" t="s">
        <v>36</v>
      </c>
      <c r="G11134">
        <v>0</v>
      </c>
      <c r="H11134">
        <v>0</v>
      </c>
      <c r="I11134">
        <v>1.9719999999999998E-3</v>
      </c>
    </row>
    <row r="11135" spans="1:9" x14ac:dyDescent="0.25">
      <c r="A11135">
        <v>2320071474</v>
      </c>
      <c r="B11135" t="s">
        <v>2926</v>
      </c>
      <c r="C11135" t="s">
        <v>130</v>
      </c>
      <c r="D11135" t="s">
        <v>131</v>
      </c>
      <c r="E11135" s="1">
        <v>1790</v>
      </c>
      <c r="F11135" t="s">
        <v>36</v>
      </c>
      <c r="G11135">
        <v>0</v>
      </c>
      <c r="H11135">
        <v>0</v>
      </c>
      <c r="I11135">
        <v>9.6972000000000003E-2</v>
      </c>
    </row>
    <row r="11136" spans="1:9" x14ac:dyDescent="0.25">
      <c r="A11136">
        <v>2320071475</v>
      </c>
      <c r="B11136" t="s">
        <v>2927</v>
      </c>
      <c r="C11136" t="s">
        <v>130</v>
      </c>
      <c r="D11136" t="s">
        <v>131</v>
      </c>
      <c r="E11136" s="1">
        <v>2840</v>
      </c>
      <c r="F11136" t="s">
        <v>36</v>
      </c>
      <c r="G11136">
        <v>0</v>
      </c>
      <c r="H11136">
        <v>0</v>
      </c>
      <c r="I11136">
        <v>9.6189999999999998E-2</v>
      </c>
    </row>
    <row r="11137" spans="1:9" x14ac:dyDescent="0.25">
      <c r="A11137">
        <v>2320071476</v>
      </c>
      <c r="B11137" t="s">
        <v>2928</v>
      </c>
      <c r="C11137" t="s">
        <v>130</v>
      </c>
      <c r="D11137" t="s">
        <v>131</v>
      </c>
      <c r="E11137" s="1">
        <v>2110</v>
      </c>
      <c r="F11137" t="s">
        <v>36</v>
      </c>
      <c r="G11137">
        <v>0</v>
      </c>
      <c r="H11137">
        <v>0</v>
      </c>
      <c r="I11137">
        <v>0.19114200000000001</v>
      </c>
    </row>
    <row r="11138" spans="1:9" x14ac:dyDescent="0.25">
      <c r="A11138">
        <v>2320071477</v>
      </c>
      <c r="B11138" t="s">
        <v>2929</v>
      </c>
      <c r="C11138" t="s">
        <v>130</v>
      </c>
      <c r="D11138" t="s">
        <v>131</v>
      </c>
      <c r="E11138" s="1">
        <v>1975</v>
      </c>
      <c r="F11138" t="s">
        <v>36</v>
      </c>
      <c r="G11138">
        <v>0</v>
      </c>
      <c r="H11138">
        <v>0</v>
      </c>
      <c r="I11138">
        <v>0.139347</v>
      </c>
    </row>
    <row r="11139" spans="1:9" x14ac:dyDescent="0.25">
      <c r="A11139">
        <v>2320071477</v>
      </c>
      <c r="B11139" t="s">
        <v>2929</v>
      </c>
      <c r="C11139" t="s">
        <v>142</v>
      </c>
      <c r="D11139" t="s">
        <v>143</v>
      </c>
      <c r="E11139">
        <v>0</v>
      </c>
      <c r="F11139" t="s">
        <v>36</v>
      </c>
      <c r="G11139">
        <v>0</v>
      </c>
      <c r="H11139">
        <v>0</v>
      </c>
      <c r="I11139">
        <v>0.13933300000000001</v>
      </c>
    </row>
    <row r="11140" spans="1:9" x14ac:dyDescent="0.25">
      <c r="A11140">
        <v>2320071477</v>
      </c>
      <c r="B11140" t="s">
        <v>2929</v>
      </c>
      <c r="C11140" t="s">
        <v>144</v>
      </c>
      <c r="D11140" t="s">
        <v>145</v>
      </c>
      <c r="E11140">
        <v>900</v>
      </c>
      <c r="F11140" t="s">
        <v>36</v>
      </c>
      <c r="G11140">
        <v>0</v>
      </c>
      <c r="H11140">
        <v>0</v>
      </c>
      <c r="I11140">
        <v>0.13935600000000001</v>
      </c>
    </row>
    <row r="11141" spans="1:9" x14ac:dyDescent="0.25">
      <c r="A11141">
        <v>2320071478</v>
      </c>
      <c r="B11141" t="s">
        <v>6958</v>
      </c>
      <c r="C11141" t="s">
        <v>8706</v>
      </c>
      <c r="D11141" t="s">
        <v>8707</v>
      </c>
      <c r="E11141" s="1">
        <v>1138</v>
      </c>
      <c r="F11141" t="s">
        <v>36</v>
      </c>
      <c r="G11141">
        <v>0</v>
      </c>
      <c r="H11141">
        <v>0</v>
      </c>
      <c r="I11141">
        <v>0.198822</v>
      </c>
    </row>
    <row r="11142" spans="1:9" x14ac:dyDescent="0.25">
      <c r="A11142">
        <v>2320071479</v>
      </c>
      <c r="B11142" t="s">
        <v>6959</v>
      </c>
      <c r="C11142" t="s">
        <v>8706</v>
      </c>
      <c r="D11142" t="s">
        <v>8707</v>
      </c>
      <c r="E11142">
        <v>623</v>
      </c>
      <c r="F11142" t="s">
        <v>36</v>
      </c>
      <c r="G11142">
        <v>0</v>
      </c>
      <c r="H11142">
        <v>0</v>
      </c>
      <c r="I11142">
        <v>7.4077000000000004E-2</v>
      </c>
    </row>
    <row r="11143" spans="1:9" x14ac:dyDescent="0.25">
      <c r="A11143">
        <v>2320071483</v>
      </c>
      <c r="B11143" t="s">
        <v>2930</v>
      </c>
      <c r="C11143" t="s">
        <v>130</v>
      </c>
      <c r="D11143" t="s">
        <v>131</v>
      </c>
      <c r="E11143" s="1">
        <v>44980</v>
      </c>
      <c r="F11143" t="s">
        <v>36</v>
      </c>
      <c r="G11143">
        <v>0</v>
      </c>
      <c r="H11143">
        <v>0</v>
      </c>
      <c r="I11143">
        <v>7.3619999999999996E-3</v>
      </c>
    </row>
    <row r="11144" spans="1:9" x14ac:dyDescent="0.25">
      <c r="A11144">
        <v>2320071484</v>
      </c>
      <c r="B11144" t="s">
        <v>6960</v>
      </c>
      <c r="C11144" t="s">
        <v>8706</v>
      </c>
      <c r="D11144" t="s">
        <v>8707</v>
      </c>
      <c r="E11144">
        <v>220</v>
      </c>
      <c r="F11144" t="s">
        <v>36</v>
      </c>
      <c r="G11144">
        <v>0</v>
      </c>
      <c r="H11144">
        <v>0</v>
      </c>
      <c r="I11144">
        <v>0.30136400000000002</v>
      </c>
    </row>
    <row r="11145" spans="1:9" x14ac:dyDescent="0.25">
      <c r="A11145">
        <v>2320071485</v>
      </c>
      <c r="B11145" t="s">
        <v>6961</v>
      </c>
      <c r="C11145" t="s">
        <v>8706</v>
      </c>
      <c r="D11145" t="s">
        <v>8707</v>
      </c>
      <c r="E11145">
        <v>560</v>
      </c>
      <c r="F11145" t="s">
        <v>36</v>
      </c>
      <c r="G11145">
        <v>0</v>
      </c>
      <c r="H11145">
        <v>0</v>
      </c>
      <c r="I11145">
        <v>8.3554000000000003E-2</v>
      </c>
    </row>
    <row r="11146" spans="1:9" x14ac:dyDescent="0.25">
      <c r="A11146">
        <v>2320071493</v>
      </c>
      <c r="B11146" t="s">
        <v>6962</v>
      </c>
      <c r="C11146" t="s">
        <v>130</v>
      </c>
      <c r="D11146" t="s">
        <v>131</v>
      </c>
      <c r="E11146" s="1">
        <v>8500</v>
      </c>
      <c r="F11146" t="s">
        <v>36</v>
      </c>
      <c r="G11146">
        <v>0</v>
      </c>
      <c r="H11146">
        <v>0</v>
      </c>
      <c r="I11146">
        <v>8.0199000000000006E-2</v>
      </c>
    </row>
    <row r="11147" spans="1:9" x14ac:dyDescent="0.25">
      <c r="A11147">
        <v>2320071494</v>
      </c>
      <c r="B11147" t="s">
        <v>5853</v>
      </c>
      <c r="C11147" t="s">
        <v>8706</v>
      </c>
      <c r="D11147" t="s">
        <v>8707</v>
      </c>
      <c r="E11147">
        <v>307</v>
      </c>
      <c r="F11147" t="s">
        <v>36</v>
      </c>
      <c r="G11147">
        <v>0</v>
      </c>
      <c r="H11147">
        <v>0</v>
      </c>
      <c r="I11147">
        <v>3.2030940000000001</v>
      </c>
    </row>
    <row r="11148" spans="1:9" x14ac:dyDescent="0.25">
      <c r="A11148">
        <v>2320071494</v>
      </c>
      <c r="B11148" t="s">
        <v>5853</v>
      </c>
      <c r="C11148" t="s">
        <v>1465</v>
      </c>
      <c r="D11148" t="s">
        <v>1466</v>
      </c>
      <c r="E11148">
        <v>0</v>
      </c>
      <c r="F11148" t="s">
        <v>36</v>
      </c>
      <c r="G11148">
        <v>0</v>
      </c>
      <c r="H11148">
        <v>0</v>
      </c>
      <c r="I11148">
        <v>3.2033330000000002</v>
      </c>
    </row>
    <row r="11149" spans="1:9" x14ac:dyDescent="0.25">
      <c r="A11149">
        <v>2320071495</v>
      </c>
      <c r="B11149" t="s">
        <v>2931</v>
      </c>
      <c r="C11149" t="s">
        <v>130</v>
      </c>
      <c r="D11149" t="s">
        <v>131</v>
      </c>
      <c r="E11149">
        <v>257</v>
      </c>
      <c r="F11149" t="s">
        <v>36</v>
      </c>
      <c r="G11149">
        <v>0</v>
      </c>
      <c r="H11149">
        <v>0</v>
      </c>
      <c r="I11149">
        <v>0.23108899999999999</v>
      </c>
    </row>
    <row r="11150" spans="1:9" x14ac:dyDescent="0.25">
      <c r="A11150">
        <v>2320071496</v>
      </c>
      <c r="B11150" t="s">
        <v>2932</v>
      </c>
      <c r="C11150" t="s">
        <v>130</v>
      </c>
      <c r="D11150" t="s">
        <v>131</v>
      </c>
      <c r="E11150">
        <v>515</v>
      </c>
      <c r="F11150" t="s">
        <v>36</v>
      </c>
      <c r="G11150">
        <v>0</v>
      </c>
      <c r="H11150">
        <v>0</v>
      </c>
      <c r="I11150">
        <v>0.33306799999999998</v>
      </c>
    </row>
    <row r="11151" spans="1:9" x14ac:dyDescent="0.25">
      <c r="A11151">
        <v>2320071497</v>
      </c>
      <c r="B11151" t="s">
        <v>2933</v>
      </c>
      <c r="C11151" t="s">
        <v>130</v>
      </c>
      <c r="D11151" t="s">
        <v>131</v>
      </c>
      <c r="E11151" s="1">
        <v>1260</v>
      </c>
      <c r="F11151" t="s">
        <v>36</v>
      </c>
      <c r="G11151">
        <v>0</v>
      </c>
      <c r="H11151">
        <v>0</v>
      </c>
      <c r="I11151">
        <v>0.75081699999999996</v>
      </c>
    </row>
    <row r="11152" spans="1:9" x14ac:dyDescent="0.25">
      <c r="A11152">
        <v>2320071499</v>
      </c>
      <c r="B11152" t="s">
        <v>2934</v>
      </c>
      <c r="C11152" t="s">
        <v>130</v>
      </c>
      <c r="D11152" t="s">
        <v>131</v>
      </c>
      <c r="E11152" s="1">
        <v>1900</v>
      </c>
      <c r="F11152" t="s">
        <v>36</v>
      </c>
      <c r="G11152">
        <v>0</v>
      </c>
      <c r="H11152">
        <v>0</v>
      </c>
      <c r="I11152">
        <v>0.18104200000000001</v>
      </c>
    </row>
    <row r="11153" spans="1:9" x14ac:dyDescent="0.25">
      <c r="A11153">
        <v>2320071503</v>
      </c>
      <c r="B11153" t="s">
        <v>2935</v>
      </c>
      <c r="C11153" t="s">
        <v>130</v>
      </c>
      <c r="D11153" t="s">
        <v>131</v>
      </c>
      <c r="E11153">
        <v>130</v>
      </c>
      <c r="F11153" t="s">
        <v>36</v>
      </c>
      <c r="G11153">
        <v>0</v>
      </c>
      <c r="H11153">
        <v>0</v>
      </c>
      <c r="I11153">
        <v>0.229462</v>
      </c>
    </row>
    <row r="11154" spans="1:9" x14ac:dyDescent="0.25">
      <c r="A11154">
        <v>2320071505</v>
      </c>
      <c r="B11154" t="s">
        <v>2936</v>
      </c>
      <c r="C11154" t="s">
        <v>8708</v>
      </c>
      <c r="D11154" t="s">
        <v>8709</v>
      </c>
      <c r="E11154">
        <v>0</v>
      </c>
      <c r="F11154" t="s">
        <v>36</v>
      </c>
      <c r="G11154">
        <v>0</v>
      </c>
      <c r="H11154">
        <v>0</v>
      </c>
      <c r="I11154">
        <v>7.0071999999999995E-2</v>
      </c>
    </row>
    <row r="11155" spans="1:9" x14ac:dyDescent="0.25">
      <c r="A11155">
        <v>2320071505</v>
      </c>
      <c r="B11155" t="s">
        <v>2936</v>
      </c>
      <c r="C11155" t="s">
        <v>8706</v>
      </c>
      <c r="D11155" t="s">
        <v>8707</v>
      </c>
      <c r="E11155">
        <v>0</v>
      </c>
      <c r="F11155" t="s">
        <v>36</v>
      </c>
      <c r="G11155">
        <v>0</v>
      </c>
      <c r="H11155">
        <v>0</v>
      </c>
      <c r="I11155">
        <v>6.9183999999999996E-2</v>
      </c>
    </row>
    <row r="11156" spans="1:9" x14ac:dyDescent="0.25">
      <c r="A11156">
        <v>2320071505</v>
      </c>
      <c r="B11156" t="s">
        <v>2936</v>
      </c>
      <c r="C11156" t="s">
        <v>130</v>
      </c>
      <c r="D11156" t="s">
        <v>131</v>
      </c>
      <c r="E11156" s="1">
        <v>2566</v>
      </c>
      <c r="F11156" t="s">
        <v>36</v>
      </c>
      <c r="G11156">
        <v>0</v>
      </c>
      <c r="H11156">
        <v>0</v>
      </c>
      <c r="I11156">
        <v>9.3592999999999996E-2</v>
      </c>
    </row>
    <row r="11157" spans="1:9" x14ac:dyDescent="0.25">
      <c r="A11157">
        <v>2320071505</v>
      </c>
      <c r="B11157" t="s">
        <v>2936</v>
      </c>
      <c r="C11157" t="s">
        <v>518</v>
      </c>
      <c r="D11157" t="s">
        <v>519</v>
      </c>
      <c r="E11157">
        <v>0</v>
      </c>
      <c r="F11157" t="s">
        <v>36</v>
      </c>
      <c r="G11157">
        <v>0</v>
      </c>
      <c r="H11157">
        <v>0</v>
      </c>
      <c r="I11157">
        <v>6.9183999999999996E-2</v>
      </c>
    </row>
    <row r="11158" spans="1:9" x14ac:dyDescent="0.25">
      <c r="A11158">
        <v>2320071505</v>
      </c>
      <c r="B11158" t="s">
        <v>2936</v>
      </c>
      <c r="C11158" t="s">
        <v>620</v>
      </c>
      <c r="D11158" t="s">
        <v>621</v>
      </c>
      <c r="E11158">
        <v>0</v>
      </c>
      <c r="F11158" t="s">
        <v>36</v>
      </c>
      <c r="G11158">
        <v>0</v>
      </c>
      <c r="H11158">
        <v>0</v>
      </c>
      <c r="I11158">
        <v>7.0071999999999995E-2</v>
      </c>
    </row>
    <row r="11159" spans="1:9" x14ac:dyDescent="0.25">
      <c r="A11159">
        <v>2320071505</v>
      </c>
      <c r="B11159" t="s">
        <v>2936</v>
      </c>
      <c r="C11159" t="s">
        <v>144</v>
      </c>
      <c r="D11159" t="s">
        <v>145</v>
      </c>
      <c r="E11159">
        <v>0</v>
      </c>
      <c r="F11159" t="s">
        <v>36</v>
      </c>
      <c r="G11159">
        <v>0</v>
      </c>
      <c r="H11159">
        <v>0</v>
      </c>
      <c r="I11159">
        <v>9.3592999999999996E-2</v>
      </c>
    </row>
    <row r="11160" spans="1:9" x14ac:dyDescent="0.25">
      <c r="A11160">
        <v>2320071509</v>
      </c>
      <c r="B11160" t="s">
        <v>2937</v>
      </c>
      <c r="C11160" t="s">
        <v>130</v>
      </c>
      <c r="D11160" t="s">
        <v>131</v>
      </c>
      <c r="E11160" s="1">
        <v>3700</v>
      </c>
      <c r="F11160" t="s">
        <v>36</v>
      </c>
      <c r="G11160">
        <v>0</v>
      </c>
      <c r="H11160">
        <v>0</v>
      </c>
      <c r="I11160">
        <v>7.1269999999999997E-3</v>
      </c>
    </row>
    <row r="11161" spans="1:9" x14ac:dyDescent="0.25">
      <c r="A11161">
        <v>2320071510</v>
      </c>
      <c r="B11161" t="s">
        <v>2938</v>
      </c>
      <c r="C11161" t="s">
        <v>130</v>
      </c>
      <c r="D11161" t="s">
        <v>131</v>
      </c>
      <c r="E11161" s="1">
        <v>3700</v>
      </c>
      <c r="F11161" t="s">
        <v>36</v>
      </c>
      <c r="G11161">
        <v>0</v>
      </c>
      <c r="H11161">
        <v>0</v>
      </c>
      <c r="I11161">
        <v>7.1269999999999997E-3</v>
      </c>
    </row>
    <row r="11162" spans="1:9" x14ac:dyDescent="0.25">
      <c r="A11162">
        <v>2320071511</v>
      </c>
      <c r="B11162" t="s">
        <v>2939</v>
      </c>
      <c r="C11162" t="s">
        <v>130</v>
      </c>
      <c r="D11162" t="s">
        <v>131</v>
      </c>
      <c r="E11162" s="1">
        <v>3600</v>
      </c>
      <c r="F11162" t="s">
        <v>36</v>
      </c>
      <c r="G11162">
        <v>0</v>
      </c>
      <c r="H11162">
        <v>0</v>
      </c>
      <c r="I11162">
        <v>7.1279999999999998E-3</v>
      </c>
    </row>
    <row r="11163" spans="1:9" x14ac:dyDescent="0.25">
      <c r="A11163">
        <v>2320071512</v>
      </c>
      <c r="B11163" t="s">
        <v>2940</v>
      </c>
      <c r="C11163" t="s">
        <v>130</v>
      </c>
      <c r="D11163" t="s">
        <v>131</v>
      </c>
      <c r="E11163" s="1">
        <v>3700</v>
      </c>
      <c r="F11163" t="s">
        <v>36</v>
      </c>
      <c r="G11163">
        <v>0</v>
      </c>
      <c r="H11163">
        <v>0</v>
      </c>
      <c r="I11163">
        <v>7.1269999999999997E-3</v>
      </c>
    </row>
    <row r="11164" spans="1:9" x14ac:dyDescent="0.25">
      <c r="A11164">
        <v>2320071513</v>
      </c>
      <c r="B11164" t="s">
        <v>2941</v>
      </c>
      <c r="C11164" t="s">
        <v>130</v>
      </c>
      <c r="D11164" t="s">
        <v>131</v>
      </c>
      <c r="E11164" s="1">
        <v>3300</v>
      </c>
      <c r="F11164" t="s">
        <v>36</v>
      </c>
      <c r="G11164">
        <v>0</v>
      </c>
      <c r="H11164">
        <v>0</v>
      </c>
      <c r="I11164">
        <v>7.1269999999999997E-3</v>
      </c>
    </row>
    <row r="11165" spans="1:9" x14ac:dyDescent="0.25">
      <c r="A11165">
        <v>2320071514</v>
      </c>
      <c r="B11165" t="s">
        <v>2942</v>
      </c>
      <c r="C11165" t="s">
        <v>130</v>
      </c>
      <c r="D11165" t="s">
        <v>131</v>
      </c>
      <c r="E11165" s="1">
        <v>3700</v>
      </c>
      <c r="F11165" t="s">
        <v>36</v>
      </c>
      <c r="G11165">
        <v>0</v>
      </c>
      <c r="H11165">
        <v>0</v>
      </c>
      <c r="I11165">
        <v>7.1269999999999997E-3</v>
      </c>
    </row>
    <row r="11166" spans="1:9" x14ac:dyDescent="0.25">
      <c r="A11166">
        <v>2320071515</v>
      </c>
      <c r="B11166" t="s">
        <v>2943</v>
      </c>
      <c r="C11166" t="s">
        <v>130</v>
      </c>
      <c r="D11166" t="s">
        <v>131</v>
      </c>
      <c r="E11166" s="1">
        <v>3200</v>
      </c>
      <c r="F11166" t="s">
        <v>36</v>
      </c>
      <c r="G11166">
        <v>0</v>
      </c>
      <c r="H11166">
        <v>0</v>
      </c>
      <c r="I11166">
        <v>7.1279999999999998E-3</v>
      </c>
    </row>
    <row r="11167" spans="1:9" x14ac:dyDescent="0.25">
      <c r="A11167">
        <v>2320071516</v>
      </c>
      <c r="B11167" t="s">
        <v>2944</v>
      </c>
      <c r="C11167" t="s">
        <v>130</v>
      </c>
      <c r="D11167" t="s">
        <v>131</v>
      </c>
      <c r="E11167" s="1">
        <v>3700</v>
      </c>
      <c r="F11167" t="s">
        <v>36</v>
      </c>
      <c r="G11167">
        <v>0</v>
      </c>
      <c r="H11167">
        <v>0</v>
      </c>
      <c r="I11167">
        <v>7.1269999999999997E-3</v>
      </c>
    </row>
    <row r="11168" spans="1:9" x14ac:dyDescent="0.25">
      <c r="A11168">
        <v>2320071517</v>
      </c>
      <c r="B11168" t="s">
        <v>2945</v>
      </c>
      <c r="C11168" t="s">
        <v>130</v>
      </c>
      <c r="D11168" t="s">
        <v>131</v>
      </c>
      <c r="E11168" s="1">
        <v>3600</v>
      </c>
      <c r="F11168" t="s">
        <v>36</v>
      </c>
      <c r="G11168">
        <v>0</v>
      </c>
      <c r="H11168">
        <v>0</v>
      </c>
      <c r="I11168">
        <v>7.1279999999999998E-3</v>
      </c>
    </row>
    <row r="11169" spans="1:9" x14ac:dyDescent="0.25">
      <c r="A11169">
        <v>2320071518</v>
      </c>
      <c r="B11169" t="s">
        <v>2946</v>
      </c>
      <c r="C11169" t="s">
        <v>130</v>
      </c>
      <c r="D11169" t="s">
        <v>131</v>
      </c>
      <c r="E11169" s="1">
        <v>3600</v>
      </c>
      <c r="F11169" t="s">
        <v>36</v>
      </c>
      <c r="G11169">
        <v>0</v>
      </c>
      <c r="H11169">
        <v>0</v>
      </c>
      <c r="I11169">
        <v>7.1279999999999998E-3</v>
      </c>
    </row>
    <row r="11170" spans="1:9" x14ac:dyDescent="0.25">
      <c r="A11170">
        <v>2320071519</v>
      </c>
      <c r="B11170" t="s">
        <v>2947</v>
      </c>
      <c r="C11170" t="s">
        <v>130</v>
      </c>
      <c r="D11170" t="s">
        <v>131</v>
      </c>
      <c r="E11170" s="1">
        <v>3600</v>
      </c>
      <c r="F11170" t="s">
        <v>36</v>
      </c>
      <c r="G11170">
        <v>0</v>
      </c>
      <c r="H11170">
        <v>0</v>
      </c>
      <c r="I11170">
        <v>7.1279999999999998E-3</v>
      </c>
    </row>
    <row r="11171" spans="1:9" x14ac:dyDescent="0.25">
      <c r="A11171">
        <v>2320071520</v>
      </c>
      <c r="B11171" t="s">
        <v>2948</v>
      </c>
      <c r="C11171" t="s">
        <v>130</v>
      </c>
      <c r="D11171" t="s">
        <v>131</v>
      </c>
      <c r="E11171" s="1">
        <v>3700</v>
      </c>
      <c r="F11171" t="s">
        <v>36</v>
      </c>
      <c r="G11171">
        <v>0</v>
      </c>
      <c r="H11171">
        <v>0</v>
      </c>
      <c r="I11171">
        <v>7.1269999999999997E-3</v>
      </c>
    </row>
    <row r="11172" spans="1:9" x14ac:dyDescent="0.25">
      <c r="A11172">
        <v>2320071523</v>
      </c>
      <c r="B11172" t="s">
        <v>6963</v>
      </c>
      <c r="C11172" t="s">
        <v>8706</v>
      </c>
      <c r="D11172" t="s">
        <v>8707</v>
      </c>
      <c r="E11172">
        <v>100</v>
      </c>
      <c r="F11172" t="s">
        <v>36</v>
      </c>
      <c r="G11172">
        <v>0</v>
      </c>
      <c r="H11172">
        <v>0</v>
      </c>
      <c r="I11172">
        <v>4.9700000000000001E-2</v>
      </c>
    </row>
    <row r="11173" spans="1:9" x14ac:dyDescent="0.25">
      <c r="A11173">
        <v>2320071524</v>
      </c>
      <c r="B11173" t="s">
        <v>2949</v>
      </c>
      <c r="C11173" t="s">
        <v>8708</v>
      </c>
      <c r="D11173" t="s">
        <v>8709</v>
      </c>
      <c r="E11173">
        <v>0</v>
      </c>
      <c r="F11173" t="s">
        <v>36</v>
      </c>
      <c r="G11173">
        <v>0</v>
      </c>
      <c r="H11173">
        <v>0</v>
      </c>
      <c r="I11173">
        <v>0.134379</v>
      </c>
    </row>
    <row r="11174" spans="1:9" x14ac:dyDescent="0.25">
      <c r="A11174">
        <v>2320071524</v>
      </c>
      <c r="B11174" t="s">
        <v>2949</v>
      </c>
      <c r="C11174" t="s">
        <v>8710</v>
      </c>
      <c r="D11174" t="s">
        <v>8711</v>
      </c>
      <c r="E11174">
        <v>0</v>
      </c>
      <c r="F11174" t="s">
        <v>36</v>
      </c>
      <c r="G11174">
        <v>0</v>
      </c>
      <c r="H11174" s="1">
        <v>2000</v>
      </c>
      <c r="I11174">
        <v>0.123825</v>
      </c>
    </row>
    <row r="11175" spans="1:9" x14ac:dyDescent="0.25">
      <c r="A11175">
        <v>2320071524</v>
      </c>
      <c r="B11175" t="s">
        <v>2949</v>
      </c>
      <c r="C11175" t="s">
        <v>8706</v>
      </c>
      <c r="D11175" t="s">
        <v>8707</v>
      </c>
      <c r="E11175">
        <v>0</v>
      </c>
      <c r="F11175" t="s">
        <v>36</v>
      </c>
      <c r="G11175">
        <v>0</v>
      </c>
      <c r="H11175">
        <v>0</v>
      </c>
      <c r="I11175">
        <v>0.134379</v>
      </c>
    </row>
    <row r="11176" spans="1:9" x14ac:dyDescent="0.25">
      <c r="A11176">
        <v>2320071524</v>
      </c>
      <c r="B11176" t="s">
        <v>2949</v>
      </c>
      <c r="C11176" t="s">
        <v>130</v>
      </c>
      <c r="D11176" t="s">
        <v>131</v>
      </c>
      <c r="E11176" s="1">
        <v>4780</v>
      </c>
      <c r="F11176" t="s">
        <v>36</v>
      </c>
      <c r="G11176" s="1">
        <v>2000</v>
      </c>
      <c r="H11176">
        <v>0</v>
      </c>
      <c r="I11176">
        <v>0.123822</v>
      </c>
    </row>
    <row r="11177" spans="1:9" x14ac:dyDescent="0.25">
      <c r="A11177">
        <v>2320071524</v>
      </c>
      <c r="B11177" t="s">
        <v>2949</v>
      </c>
      <c r="C11177" t="s">
        <v>518</v>
      </c>
      <c r="D11177" t="s">
        <v>519</v>
      </c>
      <c r="E11177">
        <v>0</v>
      </c>
      <c r="F11177" t="s">
        <v>36</v>
      </c>
      <c r="G11177">
        <v>0</v>
      </c>
      <c r="H11177">
        <v>0</v>
      </c>
      <c r="I11177">
        <v>0.134379</v>
      </c>
    </row>
    <row r="11178" spans="1:9" x14ac:dyDescent="0.25">
      <c r="A11178">
        <v>2320071524</v>
      </c>
      <c r="B11178" t="s">
        <v>2949</v>
      </c>
      <c r="C11178" t="s">
        <v>620</v>
      </c>
      <c r="D11178" t="s">
        <v>621</v>
      </c>
      <c r="E11178">
        <v>0</v>
      </c>
      <c r="F11178" t="s">
        <v>36</v>
      </c>
      <c r="G11178">
        <v>0</v>
      </c>
      <c r="H11178">
        <v>0</v>
      </c>
      <c r="I11178">
        <v>0.134379</v>
      </c>
    </row>
    <row r="11179" spans="1:9" x14ac:dyDescent="0.25">
      <c r="A11179">
        <v>2320071524</v>
      </c>
      <c r="B11179" t="s">
        <v>2949</v>
      </c>
      <c r="C11179" t="s">
        <v>144</v>
      </c>
      <c r="D11179" t="s">
        <v>145</v>
      </c>
      <c r="E11179">
        <v>0</v>
      </c>
      <c r="F11179" t="s">
        <v>36</v>
      </c>
      <c r="G11179">
        <v>0</v>
      </c>
      <c r="H11179">
        <v>0</v>
      </c>
      <c r="I11179">
        <v>0.12382</v>
      </c>
    </row>
    <row r="11180" spans="1:9" x14ac:dyDescent="0.25">
      <c r="A11180">
        <v>2320071525</v>
      </c>
      <c r="B11180" t="s">
        <v>2950</v>
      </c>
      <c r="C11180" t="s">
        <v>8708</v>
      </c>
      <c r="D11180" t="s">
        <v>8709</v>
      </c>
      <c r="E11180">
        <v>0</v>
      </c>
      <c r="F11180" t="s">
        <v>36</v>
      </c>
      <c r="G11180">
        <v>0</v>
      </c>
      <c r="H11180">
        <v>0</v>
      </c>
      <c r="I11180">
        <v>0.105069</v>
      </c>
    </row>
    <row r="11181" spans="1:9" x14ac:dyDescent="0.25">
      <c r="A11181">
        <v>2320071525</v>
      </c>
      <c r="B11181" t="s">
        <v>2950</v>
      </c>
      <c r="C11181" t="s">
        <v>8706</v>
      </c>
      <c r="D11181" t="s">
        <v>8707</v>
      </c>
      <c r="E11181">
        <v>0</v>
      </c>
      <c r="F11181" t="s">
        <v>36</v>
      </c>
      <c r="G11181">
        <v>0</v>
      </c>
      <c r="H11181">
        <v>0</v>
      </c>
      <c r="I11181">
        <v>0.105069</v>
      </c>
    </row>
    <row r="11182" spans="1:9" x14ac:dyDescent="0.25">
      <c r="A11182">
        <v>2320071525</v>
      </c>
      <c r="B11182" t="s">
        <v>2950</v>
      </c>
      <c r="C11182" t="s">
        <v>130</v>
      </c>
      <c r="D11182" t="s">
        <v>131</v>
      </c>
      <c r="E11182" s="1">
        <v>21780</v>
      </c>
      <c r="F11182" t="s">
        <v>36</v>
      </c>
      <c r="G11182">
        <v>0</v>
      </c>
      <c r="H11182">
        <v>0</v>
      </c>
      <c r="I11182">
        <v>9.7725000000000006E-2</v>
      </c>
    </row>
    <row r="11183" spans="1:9" x14ac:dyDescent="0.25">
      <c r="A11183">
        <v>2320071525</v>
      </c>
      <c r="B11183" t="s">
        <v>2950</v>
      </c>
      <c r="C11183" t="s">
        <v>518</v>
      </c>
      <c r="D11183" t="s">
        <v>519</v>
      </c>
      <c r="E11183">
        <v>0</v>
      </c>
      <c r="F11183" t="s">
        <v>36</v>
      </c>
      <c r="G11183">
        <v>0</v>
      </c>
      <c r="H11183">
        <v>0</v>
      </c>
      <c r="I11183">
        <v>0.105069</v>
      </c>
    </row>
    <row r="11184" spans="1:9" x14ac:dyDescent="0.25">
      <c r="A11184">
        <v>2320071525</v>
      </c>
      <c r="B11184" t="s">
        <v>2950</v>
      </c>
      <c r="C11184" t="s">
        <v>620</v>
      </c>
      <c r="D11184" t="s">
        <v>621</v>
      </c>
      <c r="E11184">
        <v>0</v>
      </c>
      <c r="F11184" t="s">
        <v>36</v>
      </c>
      <c r="G11184">
        <v>0</v>
      </c>
      <c r="H11184">
        <v>0</v>
      </c>
      <c r="I11184">
        <v>0.105069</v>
      </c>
    </row>
    <row r="11185" spans="1:9" x14ac:dyDescent="0.25">
      <c r="A11185">
        <v>2320071526</v>
      </c>
      <c r="B11185" t="s">
        <v>2951</v>
      </c>
      <c r="C11185" t="s">
        <v>130</v>
      </c>
      <c r="D11185" t="s">
        <v>131</v>
      </c>
      <c r="E11185" s="1">
        <v>3370</v>
      </c>
      <c r="F11185" t="s">
        <v>36</v>
      </c>
      <c r="G11185">
        <v>0</v>
      </c>
      <c r="H11185">
        <v>0</v>
      </c>
      <c r="I11185">
        <v>0.160751</v>
      </c>
    </row>
    <row r="11186" spans="1:9" x14ac:dyDescent="0.25">
      <c r="A11186">
        <v>2320071527</v>
      </c>
      <c r="B11186" t="s">
        <v>2952</v>
      </c>
      <c r="C11186" t="s">
        <v>130</v>
      </c>
      <c r="D11186" t="s">
        <v>131</v>
      </c>
      <c r="E11186">
        <v>990</v>
      </c>
      <c r="F11186" t="s">
        <v>36</v>
      </c>
      <c r="G11186">
        <v>0</v>
      </c>
      <c r="H11186">
        <v>0</v>
      </c>
      <c r="I11186">
        <v>0.160747</v>
      </c>
    </row>
    <row r="11187" spans="1:9" x14ac:dyDescent="0.25">
      <c r="A11187">
        <v>2320071528</v>
      </c>
      <c r="B11187" t="s">
        <v>2953</v>
      </c>
      <c r="C11187" t="s">
        <v>8708</v>
      </c>
      <c r="D11187" t="s">
        <v>8709</v>
      </c>
      <c r="E11187">
        <v>0</v>
      </c>
      <c r="F11187" t="s">
        <v>36</v>
      </c>
      <c r="G11187">
        <v>0</v>
      </c>
      <c r="H11187">
        <v>0</v>
      </c>
      <c r="I11187">
        <v>0.10628</v>
      </c>
    </row>
    <row r="11188" spans="1:9" x14ac:dyDescent="0.25">
      <c r="A11188">
        <v>2320071528</v>
      </c>
      <c r="B11188" t="s">
        <v>2953</v>
      </c>
      <c r="C11188" t="s">
        <v>8706</v>
      </c>
      <c r="D11188" t="s">
        <v>8707</v>
      </c>
      <c r="E11188">
        <v>0</v>
      </c>
      <c r="F11188" t="s">
        <v>36</v>
      </c>
      <c r="G11188">
        <v>0</v>
      </c>
      <c r="H11188">
        <v>0</v>
      </c>
      <c r="I11188">
        <v>0.10628</v>
      </c>
    </row>
    <row r="11189" spans="1:9" x14ac:dyDescent="0.25">
      <c r="A11189">
        <v>2320071528</v>
      </c>
      <c r="B11189" t="s">
        <v>2953</v>
      </c>
      <c r="C11189" t="s">
        <v>130</v>
      </c>
      <c r="D11189" t="s">
        <v>131</v>
      </c>
      <c r="E11189">
        <v>210</v>
      </c>
      <c r="F11189" t="s">
        <v>36</v>
      </c>
      <c r="G11189">
        <v>0</v>
      </c>
      <c r="H11189">
        <v>0</v>
      </c>
      <c r="I11189">
        <v>0.123762</v>
      </c>
    </row>
    <row r="11190" spans="1:9" x14ac:dyDescent="0.25">
      <c r="A11190">
        <v>2320071528</v>
      </c>
      <c r="B11190" t="s">
        <v>2953</v>
      </c>
      <c r="C11190" t="s">
        <v>518</v>
      </c>
      <c r="D11190" t="s">
        <v>519</v>
      </c>
      <c r="E11190">
        <v>0</v>
      </c>
      <c r="F11190" t="s">
        <v>36</v>
      </c>
      <c r="G11190">
        <v>0</v>
      </c>
      <c r="H11190">
        <v>0</v>
      </c>
      <c r="I11190">
        <v>0.10628</v>
      </c>
    </row>
    <row r="11191" spans="1:9" x14ac:dyDescent="0.25">
      <c r="A11191">
        <v>2320071528</v>
      </c>
      <c r="B11191" t="s">
        <v>2953</v>
      </c>
      <c r="C11191" t="s">
        <v>620</v>
      </c>
      <c r="D11191" t="s">
        <v>621</v>
      </c>
      <c r="E11191">
        <v>0</v>
      </c>
      <c r="F11191" t="s">
        <v>36</v>
      </c>
      <c r="G11191">
        <v>0</v>
      </c>
      <c r="H11191">
        <v>0</v>
      </c>
      <c r="I11191">
        <v>0.10628</v>
      </c>
    </row>
    <row r="11192" spans="1:9" x14ac:dyDescent="0.25">
      <c r="A11192">
        <v>2320071528</v>
      </c>
      <c r="B11192" t="s">
        <v>2953</v>
      </c>
      <c r="C11192" t="s">
        <v>144</v>
      </c>
      <c r="D11192" t="s">
        <v>145</v>
      </c>
      <c r="E11192" s="1">
        <v>1000</v>
      </c>
      <c r="F11192" t="s">
        <v>36</v>
      </c>
      <c r="G11192">
        <v>0</v>
      </c>
      <c r="H11192">
        <v>0</v>
      </c>
      <c r="I11192">
        <v>0.12378</v>
      </c>
    </row>
    <row r="11193" spans="1:9" x14ac:dyDescent="0.25">
      <c r="A11193">
        <v>2320071535</v>
      </c>
      <c r="B11193" t="s">
        <v>2954</v>
      </c>
      <c r="C11193" t="s">
        <v>8708</v>
      </c>
      <c r="D11193" t="s">
        <v>8709</v>
      </c>
      <c r="E11193">
        <v>0</v>
      </c>
      <c r="F11193" t="s">
        <v>36</v>
      </c>
      <c r="G11193">
        <v>0</v>
      </c>
      <c r="H11193">
        <v>0</v>
      </c>
      <c r="I11193">
        <v>0.36279499999999998</v>
      </c>
    </row>
    <row r="11194" spans="1:9" x14ac:dyDescent="0.25">
      <c r="A11194">
        <v>2320071535</v>
      </c>
      <c r="B11194" t="s">
        <v>2954</v>
      </c>
      <c r="C11194" t="s">
        <v>8706</v>
      </c>
      <c r="D11194" t="s">
        <v>8707</v>
      </c>
      <c r="E11194">
        <v>0</v>
      </c>
      <c r="F11194" t="s">
        <v>36</v>
      </c>
      <c r="G11194">
        <v>0</v>
      </c>
      <c r="H11194">
        <v>0</v>
      </c>
      <c r="I11194">
        <v>0.36279499999999998</v>
      </c>
    </row>
    <row r="11195" spans="1:9" x14ac:dyDescent="0.25">
      <c r="A11195">
        <v>2320071535</v>
      </c>
      <c r="B11195" t="s">
        <v>2954</v>
      </c>
      <c r="C11195" t="s">
        <v>130</v>
      </c>
      <c r="D11195" t="s">
        <v>131</v>
      </c>
      <c r="E11195">
        <v>830</v>
      </c>
      <c r="F11195" t="s">
        <v>36</v>
      </c>
      <c r="G11195">
        <v>0</v>
      </c>
      <c r="H11195">
        <v>0</v>
      </c>
      <c r="I11195">
        <v>0.41604799999999997</v>
      </c>
    </row>
    <row r="11196" spans="1:9" x14ac:dyDescent="0.25">
      <c r="A11196">
        <v>2320071535</v>
      </c>
      <c r="B11196" t="s">
        <v>2954</v>
      </c>
      <c r="C11196" t="s">
        <v>142</v>
      </c>
      <c r="D11196" t="s">
        <v>143</v>
      </c>
      <c r="E11196">
        <v>0</v>
      </c>
      <c r="F11196" t="s">
        <v>36</v>
      </c>
      <c r="G11196">
        <v>0</v>
      </c>
      <c r="H11196">
        <v>0</v>
      </c>
      <c r="I11196">
        <v>0.416078</v>
      </c>
    </row>
    <row r="11197" spans="1:9" x14ac:dyDescent="0.25">
      <c r="A11197">
        <v>2320071535</v>
      </c>
      <c r="B11197" t="s">
        <v>2954</v>
      </c>
      <c r="C11197" t="s">
        <v>518</v>
      </c>
      <c r="D11197" t="s">
        <v>519</v>
      </c>
      <c r="E11197">
        <v>0</v>
      </c>
      <c r="F11197" t="s">
        <v>36</v>
      </c>
      <c r="G11197">
        <v>0</v>
      </c>
      <c r="H11197">
        <v>0</v>
      </c>
      <c r="I11197">
        <v>0.36279499999999998</v>
      </c>
    </row>
    <row r="11198" spans="1:9" x14ac:dyDescent="0.25">
      <c r="A11198">
        <v>2320071535</v>
      </c>
      <c r="B11198" t="s">
        <v>2954</v>
      </c>
      <c r="C11198" t="s">
        <v>620</v>
      </c>
      <c r="D11198" t="s">
        <v>621</v>
      </c>
      <c r="E11198">
        <v>0</v>
      </c>
      <c r="F11198" t="s">
        <v>36</v>
      </c>
      <c r="G11198">
        <v>0</v>
      </c>
      <c r="H11198">
        <v>0</v>
      </c>
      <c r="I11198">
        <v>0.36279499999999998</v>
      </c>
    </row>
    <row r="11199" spans="1:9" x14ac:dyDescent="0.25">
      <c r="A11199">
        <v>2320071536</v>
      </c>
      <c r="B11199" t="s">
        <v>2955</v>
      </c>
      <c r="C11199" t="s">
        <v>8708</v>
      </c>
      <c r="D11199" t="s">
        <v>8709</v>
      </c>
      <c r="E11199">
        <v>0</v>
      </c>
      <c r="F11199" t="s">
        <v>36</v>
      </c>
      <c r="G11199">
        <v>0</v>
      </c>
      <c r="H11199">
        <v>0</v>
      </c>
      <c r="I11199">
        <v>7.6886999999999997E-2</v>
      </c>
    </row>
    <row r="11200" spans="1:9" x14ac:dyDescent="0.25">
      <c r="A11200">
        <v>2320071536</v>
      </c>
      <c r="B11200" t="s">
        <v>2955</v>
      </c>
      <c r="C11200" t="s">
        <v>8706</v>
      </c>
      <c r="D11200" t="s">
        <v>8707</v>
      </c>
      <c r="E11200">
        <v>0</v>
      </c>
      <c r="F11200" t="s">
        <v>36</v>
      </c>
      <c r="G11200">
        <v>0</v>
      </c>
      <c r="H11200">
        <v>0</v>
      </c>
      <c r="I11200">
        <v>7.6886999999999997E-2</v>
      </c>
    </row>
    <row r="11201" spans="1:9" x14ac:dyDescent="0.25">
      <c r="A11201">
        <v>2320071536</v>
      </c>
      <c r="B11201" t="s">
        <v>2955</v>
      </c>
      <c r="C11201" t="s">
        <v>130</v>
      </c>
      <c r="D11201" t="s">
        <v>131</v>
      </c>
      <c r="E11201" s="1">
        <v>1000</v>
      </c>
      <c r="F11201" t="s">
        <v>36</v>
      </c>
      <c r="G11201">
        <v>0</v>
      </c>
      <c r="H11201">
        <v>0</v>
      </c>
      <c r="I11201">
        <v>7.689E-2</v>
      </c>
    </row>
    <row r="11202" spans="1:9" x14ac:dyDescent="0.25">
      <c r="A11202">
        <v>2320071536</v>
      </c>
      <c r="B11202" t="s">
        <v>2955</v>
      </c>
      <c r="C11202" t="s">
        <v>518</v>
      </c>
      <c r="D11202" t="s">
        <v>519</v>
      </c>
      <c r="E11202">
        <v>0</v>
      </c>
      <c r="F11202" t="s">
        <v>36</v>
      </c>
      <c r="G11202">
        <v>0</v>
      </c>
      <c r="H11202">
        <v>0</v>
      </c>
      <c r="I11202">
        <v>7.6886999999999997E-2</v>
      </c>
    </row>
    <row r="11203" spans="1:9" x14ac:dyDescent="0.25">
      <c r="A11203">
        <v>2320071536</v>
      </c>
      <c r="B11203" t="s">
        <v>2955</v>
      </c>
      <c r="C11203" t="s">
        <v>620</v>
      </c>
      <c r="D11203" t="s">
        <v>621</v>
      </c>
      <c r="E11203">
        <v>0</v>
      </c>
      <c r="F11203" t="s">
        <v>36</v>
      </c>
      <c r="G11203">
        <v>0</v>
      </c>
      <c r="H11203">
        <v>0</v>
      </c>
      <c r="I11203">
        <v>7.6886999999999997E-2</v>
      </c>
    </row>
    <row r="11204" spans="1:9" x14ac:dyDescent="0.25">
      <c r="A11204">
        <v>2320071536</v>
      </c>
      <c r="B11204" t="s">
        <v>2955</v>
      </c>
      <c r="C11204" t="s">
        <v>144</v>
      </c>
      <c r="D11204" t="s">
        <v>145</v>
      </c>
      <c r="E11204">
        <v>0</v>
      </c>
      <c r="F11204" t="s">
        <v>36</v>
      </c>
      <c r="G11204">
        <v>0</v>
      </c>
      <c r="H11204">
        <v>0</v>
      </c>
      <c r="I11204">
        <v>7.6886999999999997E-2</v>
      </c>
    </row>
    <row r="11205" spans="1:9" x14ac:dyDescent="0.25">
      <c r="A11205">
        <v>2320071537</v>
      </c>
      <c r="B11205" t="s">
        <v>2956</v>
      </c>
      <c r="C11205" t="s">
        <v>8708</v>
      </c>
      <c r="D11205" t="s">
        <v>8709</v>
      </c>
      <c r="E11205">
        <v>0</v>
      </c>
      <c r="F11205" t="s">
        <v>36</v>
      </c>
      <c r="G11205">
        <v>0</v>
      </c>
      <c r="H11205">
        <v>0</v>
      </c>
      <c r="I11205">
        <v>3.6792999999999999E-2</v>
      </c>
    </row>
    <row r="11206" spans="1:9" x14ac:dyDescent="0.25">
      <c r="A11206">
        <v>2320071537</v>
      </c>
      <c r="B11206" t="s">
        <v>2956</v>
      </c>
      <c r="C11206" t="s">
        <v>8706</v>
      </c>
      <c r="D11206" t="s">
        <v>8707</v>
      </c>
      <c r="E11206">
        <v>0</v>
      </c>
      <c r="F11206" t="s">
        <v>36</v>
      </c>
      <c r="G11206">
        <v>0</v>
      </c>
      <c r="H11206">
        <v>0</v>
      </c>
      <c r="I11206">
        <v>3.6792999999999999E-2</v>
      </c>
    </row>
    <row r="11207" spans="1:9" x14ac:dyDescent="0.25">
      <c r="A11207">
        <v>2320071537</v>
      </c>
      <c r="B11207" t="s">
        <v>2956</v>
      </c>
      <c r="C11207" t="s">
        <v>130</v>
      </c>
      <c r="D11207" t="s">
        <v>131</v>
      </c>
      <c r="E11207" s="1">
        <v>1800</v>
      </c>
      <c r="F11207" t="s">
        <v>36</v>
      </c>
      <c r="G11207">
        <v>0</v>
      </c>
      <c r="H11207">
        <v>0</v>
      </c>
      <c r="I11207">
        <v>3.6789000000000002E-2</v>
      </c>
    </row>
    <row r="11208" spans="1:9" x14ac:dyDescent="0.25">
      <c r="A11208">
        <v>2320071537</v>
      </c>
      <c r="B11208" t="s">
        <v>2956</v>
      </c>
      <c r="C11208" t="s">
        <v>518</v>
      </c>
      <c r="D11208" t="s">
        <v>519</v>
      </c>
      <c r="E11208">
        <v>0</v>
      </c>
      <c r="F11208" t="s">
        <v>36</v>
      </c>
      <c r="G11208">
        <v>0</v>
      </c>
      <c r="H11208">
        <v>0</v>
      </c>
      <c r="I11208">
        <v>3.6792999999999999E-2</v>
      </c>
    </row>
    <row r="11209" spans="1:9" x14ac:dyDescent="0.25">
      <c r="A11209">
        <v>2320071537</v>
      </c>
      <c r="B11209" t="s">
        <v>2956</v>
      </c>
      <c r="C11209" t="s">
        <v>620</v>
      </c>
      <c r="D11209" t="s">
        <v>621</v>
      </c>
      <c r="E11209">
        <v>0</v>
      </c>
      <c r="F11209" t="s">
        <v>36</v>
      </c>
      <c r="G11209">
        <v>0</v>
      </c>
      <c r="H11209">
        <v>0</v>
      </c>
      <c r="I11209">
        <v>3.6792999999999999E-2</v>
      </c>
    </row>
    <row r="11210" spans="1:9" x14ac:dyDescent="0.25">
      <c r="A11210">
        <v>2320080049</v>
      </c>
      <c r="B11210" t="s">
        <v>2957</v>
      </c>
      <c r="C11210" t="s">
        <v>8708</v>
      </c>
      <c r="D11210" t="s">
        <v>8709</v>
      </c>
      <c r="E11210">
        <v>0</v>
      </c>
      <c r="F11210" t="s">
        <v>36</v>
      </c>
      <c r="G11210">
        <v>0</v>
      </c>
      <c r="H11210">
        <v>0</v>
      </c>
      <c r="I11210">
        <v>1.5626</v>
      </c>
    </row>
    <row r="11211" spans="1:9" x14ac:dyDescent="0.25">
      <c r="A11211">
        <v>2320080049</v>
      </c>
      <c r="B11211" t="s">
        <v>2957</v>
      </c>
      <c r="C11211" t="s">
        <v>8706</v>
      </c>
      <c r="D11211" t="s">
        <v>8707</v>
      </c>
      <c r="E11211">
        <v>750</v>
      </c>
      <c r="F11211" t="s">
        <v>36</v>
      </c>
      <c r="G11211">
        <v>0</v>
      </c>
      <c r="H11211">
        <v>0</v>
      </c>
      <c r="I11211">
        <v>1.5625469999999999</v>
      </c>
    </row>
    <row r="11212" spans="1:9" x14ac:dyDescent="0.25">
      <c r="A11212">
        <v>2320080049</v>
      </c>
      <c r="B11212" t="s">
        <v>2957</v>
      </c>
      <c r="C11212" t="s">
        <v>130</v>
      </c>
      <c r="D11212" t="s">
        <v>131</v>
      </c>
      <c r="E11212">
        <v>100</v>
      </c>
      <c r="F11212" t="s">
        <v>36</v>
      </c>
      <c r="G11212">
        <v>0</v>
      </c>
      <c r="H11212">
        <v>0</v>
      </c>
      <c r="I11212">
        <v>1.5626</v>
      </c>
    </row>
    <row r="11213" spans="1:9" x14ac:dyDescent="0.25">
      <c r="A11213">
        <v>2320080071</v>
      </c>
      <c r="B11213" t="s">
        <v>2958</v>
      </c>
      <c r="C11213" t="s">
        <v>167</v>
      </c>
      <c r="D11213" t="s">
        <v>168</v>
      </c>
      <c r="E11213">
        <v>997</v>
      </c>
      <c r="F11213" t="s">
        <v>36</v>
      </c>
      <c r="G11213">
        <v>0</v>
      </c>
      <c r="H11213">
        <v>0</v>
      </c>
      <c r="I11213">
        <v>2.4827080000000001</v>
      </c>
    </row>
    <row r="11214" spans="1:9" x14ac:dyDescent="0.25">
      <c r="A11214">
        <v>2320080077</v>
      </c>
      <c r="B11214" t="s">
        <v>2959</v>
      </c>
      <c r="C11214" t="s">
        <v>167</v>
      </c>
      <c r="D11214" t="s">
        <v>168</v>
      </c>
      <c r="E11214" s="1">
        <v>2430</v>
      </c>
      <c r="F11214" t="s">
        <v>36</v>
      </c>
      <c r="G11214">
        <v>0</v>
      </c>
      <c r="H11214">
        <v>0</v>
      </c>
      <c r="I11214">
        <v>2.29365</v>
      </c>
    </row>
    <row r="11215" spans="1:9" x14ac:dyDescent="0.25">
      <c r="A11215">
        <v>2320080081</v>
      </c>
      <c r="B11215" t="s">
        <v>2960</v>
      </c>
      <c r="C11215" t="s">
        <v>167</v>
      </c>
      <c r="D11215" t="s">
        <v>168</v>
      </c>
      <c r="E11215" s="1">
        <v>2238</v>
      </c>
      <c r="F11215" t="s">
        <v>36</v>
      </c>
      <c r="G11215">
        <v>0</v>
      </c>
      <c r="H11215">
        <v>0</v>
      </c>
      <c r="I11215">
        <v>0.87609000000000004</v>
      </c>
    </row>
    <row r="11216" spans="1:9" x14ac:dyDescent="0.25">
      <c r="A11216">
        <v>2320080082</v>
      </c>
      <c r="B11216" t="s">
        <v>2961</v>
      </c>
      <c r="C11216" t="s">
        <v>167</v>
      </c>
      <c r="D11216" t="s">
        <v>168</v>
      </c>
      <c r="E11216" s="1">
        <v>3150</v>
      </c>
      <c r="F11216" t="s">
        <v>36</v>
      </c>
      <c r="G11216">
        <v>0</v>
      </c>
      <c r="H11216">
        <v>0</v>
      </c>
      <c r="I11216">
        <v>1.610889</v>
      </c>
    </row>
    <row r="11217" spans="1:9" x14ac:dyDescent="0.25">
      <c r="A11217">
        <v>2320080085</v>
      </c>
      <c r="B11217" t="s">
        <v>2962</v>
      </c>
      <c r="C11217" t="s">
        <v>167</v>
      </c>
      <c r="D11217" t="s">
        <v>168</v>
      </c>
      <c r="E11217" s="1">
        <v>1887</v>
      </c>
      <c r="F11217" t="s">
        <v>36</v>
      </c>
      <c r="G11217">
        <v>0</v>
      </c>
      <c r="H11217">
        <v>0</v>
      </c>
      <c r="I11217">
        <v>8.4927080000000004</v>
      </c>
    </row>
    <row r="11218" spans="1:9" x14ac:dyDescent="0.25">
      <c r="A11218">
        <v>2320080091</v>
      </c>
      <c r="B11218" t="s">
        <v>2963</v>
      </c>
      <c r="C11218" t="s">
        <v>2710</v>
      </c>
      <c r="D11218" t="s">
        <v>2711</v>
      </c>
      <c r="E11218" s="1">
        <v>1386</v>
      </c>
      <c r="F11218" t="s">
        <v>36</v>
      </c>
      <c r="G11218">
        <v>0</v>
      </c>
      <c r="H11218">
        <v>0</v>
      </c>
      <c r="I11218">
        <v>6.8396749999999997</v>
      </c>
    </row>
    <row r="11219" spans="1:9" x14ac:dyDescent="0.25">
      <c r="A11219">
        <v>2320080091</v>
      </c>
      <c r="B11219" t="s">
        <v>2963</v>
      </c>
      <c r="C11219" t="s">
        <v>167</v>
      </c>
      <c r="D11219" t="s">
        <v>168</v>
      </c>
      <c r="E11219">
        <v>365</v>
      </c>
      <c r="F11219" t="s">
        <v>36</v>
      </c>
      <c r="G11219">
        <v>0</v>
      </c>
      <c r="H11219">
        <v>0</v>
      </c>
      <c r="I11219">
        <v>6.8396710000000001</v>
      </c>
    </row>
    <row r="11220" spans="1:9" x14ac:dyDescent="0.25">
      <c r="A11220">
        <v>2320080091</v>
      </c>
      <c r="B11220" t="s">
        <v>2963</v>
      </c>
      <c r="C11220" t="s">
        <v>137</v>
      </c>
      <c r="D11220" t="s">
        <v>138</v>
      </c>
      <c r="E11220">
        <v>0</v>
      </c>
      <c r="F11220" t="s">
        <v>36</v>
      </c>
      <c r="G11220">
        <v>0</v>
      </c>
      <c r="H11220">
        <v>0</v>
      </c>
      <c r="I11220">
        <v>6.8396749999999997</v>
      </c>
    </row>
    <row r="11221" spans="1:9" x14ac:dyDescent="0.25">
      <c r="A11221">
        <v>2320080092</v>
      </c>
      <c r="B11221" t="s">
        <v>2964</v>
      </c>
      <c r="C11221" t="s">
        <v>2710</v>
      </c>
      <c r="D11221" t="s">
        <v>2711</v>
      </c>
      <c r="E11221" s="1">
        <v>4660</v>
      </c>
      <c r="F11221" t="s">
        <v>36</v>
      </c>
      <c r="G11221">
        <v>0</v>
      </c>
      <c r="H11221">
        <v>0</v>
      </c>
      <c r="I11221">
        <v>2.4272640000000001</v>
      </c>
    </row>
    <row r="11222" spans="1:9" x14ac:dyDescent="0.25">
      <c r="A11222">
        <v>2320080092</v>
      </c>
      <c r="B11222" t="s">
        <v>2964</v>
      </c>
      <c r="C11222" t="s">
        <v>167</v>
      </c>
      <c r="D11222" t="s">
        <v>168</v>
      </c>
      <c r="E11222">
        <v>50</v>
      </c>
      <c r="F11222" t="s">
        <v>36</v>
      </c>
      <c r="G11222">
        <v>1</v>
      </c>
      <c r="H11222">
        <v>0</v>
      </c>
      <c r="I11222">
        <v>2.4272</v>
      </c>
    </row>
    <row r="11223" spans="1:9" x14ac:dyDescent="0.25">
      <c r="A11223">
        <v>2320080092</v>
      </c>
      <c r="B11223" t="s">
        <v>2964</v>
      </c>
      <c r="C11223" t="s">
        <v>137</v>
      </c>
      <c r="D11223" t="s">
        <v>138</v>
      </c>
      <c r="E11223">
        <v>0</v>
      </c>
      <c r="F11223" t="s">
        <v>36</v>
      </c>
      <c r="G11223">
        <v>0</v>
      </c>
      <c r="H11223">
        <v>1</v>
      </c>
      <c r="I11223">
        <v>2.4272629999999999</v>
      </c>
    </row>
    <row r="11224" spans="1:9" x14ac:dyDescent="0.25">
      <c r="A11224">
        <v>2320080093</v>
      </c>
      <c r="B11224" t="s">
        <v>2965</v>
      </c>
      <c r="C11224" t="s">
        <v>8708</v>
      </c>
      <c r="D11224" t="s">
        <v>8709</v>
      </c>
      <c r="E11224">
        <v>0</v>
      </c>
      <c r="F11224" t="s">
        <v>36</v>
      </c>
      <c r="G11224">
        <v>0</v>
      </c>
      <c r="H11224">
        <v>0</v>
      </c>
      <c r="I11224">
        <v>6.3469530000000001</v>
      </c>
    </row>
    <row r="11225" spans="1:9" x14ac:dyDescent="0.25">
      <c r="A11225">
        <v>2320080093</v>
      </c>
      <c r="B11225" t="s">
        <v>2965</v>
      </c>
      <c r="C11225" t="s">
        <v>8710</v>
      </c>
      <c r="D11225" t="s">
        <v>8711</v>
      </c>
      <c r="E11225">
        <v>0</v>
      </c>
      <c r="F11225" t="s">
        <v>36</v>
      </c>
      <c r="G11225">
        <v>0</v>
      </c>
      <c r="H11225">
        <v>0</v>
      </c>
      <c r="I11225">
        <v>5.7659180000000001</v>
      </c>
    </row>
    <row r="11226" spans="1:9" x14ac:dyDescent="0.25">
      <c r="A11226">
        <v>2320080093</v>
      </c>
      <c r="B11226" t="s">
        <v>2965</v>
      </c>
      <c r="C11226" t="s">
        <v>8706</v>
      </c>
      <c r="D11226" t="s">
        <v>8707</v>
      </c>
      <c r="E11226">
        <v>0</v>
      </c>
      <c r="F11226" t="s">
        <v>36</v>
      </c>
      <c r="G11226" s="1">
        <v>1440</v>
      </c>
      <c r="H11226">
        <v>0</v>
      </c>
      <c r="I11226">
        <v>9.0357800000000008</v>
      </c>
    </row>
    <row r="11227" spans="1:9" x14ac:dyDescent="0.25">
      <c r="A11227">
        <v>2320080093</v>
      </c>
      <c r="B11227" t="s">
        <v>2965</v>
      </c>
      <c r="C11227" t="s">
        <v>130</v>
      </c>
      <c r="D11227" t="s">
        <v>131</v>
      </c>
      <c r="E11227">
        <v>0</v>
      </c>
      <c r="F11227" t="s">
        <v>36</v>
      </c>
      <c r="G11227">
        <v>512</v>
      </c>
      <c r="H11227" s="1">
        <v>1440</v>
      </c>
      <c r="I11227">
        <v>6.3469470000000001</v>
      </c>
    </row>
    <row r="11228" spans="1:9" x14ac:dyDescent="0.25">
      <c r="A11228">
        <v>2320080093</v>
      </c>
      <c r="B11228" t="s">
        <v>2965</v>
      </c>
      <c r="C11228" t="s">
        <v>518</v>
      </c>
      <c r="D11228" t="s">
        <v>519</v>
      </c>
      <c r="E11228">
        <v>0</v>
      </c>
      <c r="F11228" t="s">
        <v>36</v>
      </c>
      <c r="G11228">
        <v>0</v>
      </c>
      <c r="H11228">
        <v>0</v>
      </c>
      <c r="I11228">
        <v>9.0357800000000008</v>
      </c>
    </row>
    <row r="11229" spans="1:9" x14ac:dyDescent="0.25">
      <c r="A11229">
        <v>2320080093</v>
      </c>
      <c r="B11229" t="s">
        <v>2965</v>
      </c>
      <c r="C11229" t="s">
        <v>620</v>
      </c>
      <c r="D11229" t="s">
        <v>621</v>
      </c>
      <c r="E11229">
        <v>0</v>
      </c>
      <c r="F11229" t="s">
        <v>36</v>
      </c>
      <c r="G11229">
        <v>0</v>
      </c>
      <c r="H11229">
        <v>0</v>
      </c>
      <c r="I11229">
        <v>6.3469470000000001</v>
      </c>
    </row>
    <row r="11230" spans="1:9" x14ac:dyDescent="0.25">
      <c r="A11230">
        <v>2320080093</v>
      </c>
      <c r="B11230" t="s">
        <v>2965</v>
      </c>
      <c r="C11230" t="s">
        <v>2710</v>
      </c>
      <c r="D11230" t="s">
        <v>2711</v>
      </c>
      <c r="E11230">
        <v>884</v>
      </c>
      <c r="F11230" t="s">
        <v>36</v>
      </c>
      <c r="G11230">
        <v>0</v>
      </c>
      <c r="H11230">
        <v>0</v>
      </c>
      <c r="I11230">
        <v>7.8379750000000001</v>
      </c>
    </row>
    <row r="11231" spans="1:9" x14ac:dyDescent="0.25">
      <c r="A11231">
        <v>2320080093</v>
      </c>
      <c r="B11231" t="s">
        <v>2965</v>
      </c>
      <c r="C11231" t="s">
        <v>167</v>
      </c>
      <c r="D11231" t="s">
        <v>168</v>
      </c>
      <c r="E11231">
        <v>130</v>
      </c>
      <c r="F11231" t="s">
        <v>36</v>
      </c>
      <c r="G11231">
        <v>0</v>
      </c>
      <c r="H11231">
        <v>0</v>
      </c>
      <c r="I11231">
        <v>6.3476150000000002</v>
      </c>
    </row>
    <row r="11232" spans="1:9" x14ac:dyDescent="0.25">
      <c r="A11232">
        <v>2320080093</v>
      </c>
      <c r="B11232" t="s">
        <v>2965</v>
      </c>
      <c r="C11232" t="s">
        <v>256</v>
      </c>
      <c r="D11232" t="s">
        <v>257</v>
      </c>
      <c r="E11232">
        <v>0</v>
      </c>
      <c r="F11232" t="s">
        <v>36</v>
      </c>
      <c r="G11232">
        <v>0</v>
      </c>
      <c r="H11232">
        <v>0</v>
      </c>
      <c r="I11232">
        <v>5.7510709999999996</v>
      </c>
    </row>
    <row r="11233" spans="1:9" x14ac:dyDescent="0.25">
      <c r="A11233">
        <v>2320080093</v>
      </c>
      <c r="B11233" t="s">
        <v>2965</v>
      </c>
      <c r="C11233" t="s">
        <v>137</v>
      </c>
      <c r="D11233" t="s">
        <v>138</v>
      </c>
      <c r="E11233">
        <v>0</v>
      </c>
      <c r="F11233" t="s">
        <v>36</v>
      </c>
      <c r="G11233">
        <v>0</v>
      </c>
      <c r="H11233">
        <v>512</v>
      </c>
      <c r="I11233">
        <v>5.758121</v>
      </c>
    </row>
    <row r="11234" spans="1:9" x14ac:dyDescent="0.25">
      <c r="A11234">
        <v>2320080094</v>
      </c>
      <c r="B11234" t="s">
        <v>2966</v>
      </c>
      <c r="C11234" t="s">
        <v>8708</v>
      </c>
      <c r="D11234" t="s">
        <v>8709</v>
      </c>
      <c r="E11234">
        <v>0</v>
      </c>
      <c r="F11234" t="s">
        <v>36</v>
      </c>
      <c r="G11234">
        <v>0</v>
      </c>
      <c r="H11234">
        <v>0</v>
      </c>
      <c r="I11234">
        <v>1.4616739999999999</v>
      </c>
    </row>
    <row r="11235" spans="1:9" x14ac:dyDescent="0.25">
      <c r="A11235">
        <v>2320080094</v>
      </c>
      <c r="B11235" t="s">
        <v>2966</v>
      </c>
      <c r="C11235" t="s">
        <v>8706</v>
      </c>
      <c r="D11235" t="s">
        <v>8707</v>
      </c>
      <c r="E11235">
        <v>0</v>
      </c>
      <c r="F11235" t="s">
        <v>36</v>
      </c>
      <c r="G11235">
        <v>0</v>
      </c>
      <c r="H11235">
        <v>0</v>
      </c>
      <c r="I11235">
        <v>1.3410230000000001</v>
      </c>
    </row>
    <row r="11236" spans="1:9" x14ac:dyDescent="0.25">
      <c r="A11236">
        <v>2320080094</v>
      </c>
      <c r="B11236" t="s">
        <v>2966</v>
      </c>
      <c r="C11236" t="s">
        <v>130</v>
      </c>
      <c r="D11236" t="s">
        <v>131</v>
      </c>
      <c r="E11236">
        <v>0</v>
      </c>
      <c r="F11236" t="s">
        <v>36</v>
      </c>
      <c r="G11236">
        <v>0</v>
      </c>
      <c r="H11236">
        <v>0</v>
      </c>
      <c r="I11236">
        <v>1.4668300000000001</v>
      </c>
    </row>
    <row r="11237" spans="1:9" x14ac:dyDescent="0.25">
      <c r="A11237">
        <v>2320080094</v>
      </c>
      <c r="B11237" t="s">
        <v>2966</v>
      </c>
      <c r="C11237" t="s">
        <v>518</v>
      </c>
      <c r="D11237" t="s">
        <v>519</v>
      </c>
      <c r="E11237">
        <v>0</v>
      </c>
      <c r="F11237" t="s">
        <v>36</v>
      </c>
      <c r="G11237" s="1">
        <v>0</v>
      </c>
      <c r="H11237" s="1">
        <v>0</v>
      </c>
      <c r="I11237">
        <v>1.3237840000000001</v>
      </c>
    </row>
    <row r="11238" spans="1:9" x14ac:dyDescent="0.25">
      <c r="A11238">
        <v>2320080094</v>
      </c>
      <c r="B11238" t="s">
        <v>2966</v>
      </c>
      <c r="C11238" t="s">
        <v>2710</v>
      </c>
      <c r="D11238" t="s">
        <v>2711</v>
      </c>
      <c r="E11238" s="1">
        <v>1320</v>
      </c>
      <c r="F11238" t="s">
        <v>36</v>
      </c>
      <c r="G11238">
        <v>0</v>
      </c>
      <c r="H11238">
        <v>0</v>
      </c>
      <c r="I11238">
        <v>1.3410230000000001</v>
      </c>
    </row>
    <row r="11239" spans="1:9" x14ac:dyDescent="0.25">
      <c r="A11239">
        <v>2320080095</v>
      </c>
      <c r="B11239" t="s">
        <v>2967</v>
      </c>
      <c r="C11239" t="s">
        <v>8708</v>
      </c>
      <c r="D11239" t="s">
        <v>8709</v>
      </c>
      <c r="E11239">
        <v>0</v>
      </c>
      <c r="F11239" t="s">
        <v>36</v>
      </c>
      <c r="G11239">
        <v>0</v>
      </c>
      <c r="H11239">
        <v>0</v>
      </c>
      <c r="I11239">
        <v>1.44035</v>
      </c>
    </row>
    <row r="11240" spans="1:9" x14ac:dyDescent="0.25">
      <c r="A11240">
        <v>2320080095</v>
      </c>
      <c r="B11240" t="s">
        <v>2967</v>
      </c>
      <c r="C11240" t="s">
        <v>8706</v>
      </c>
      <c r="D11240" t="s">
        <v>8707</v>
      </c>
      <c r="E11240">
        <v>0</v>
      </c>
      <c r="F11240" t="s">
        <v>36</v>
      </c>
      <c r="G11240">
        <v>0</v>
      </c>
      <c r="H11240">
        <v>0</v>
      </c>
      <c r="I11240">
        <v>1.384452</v>
      </c>
    </row>
    <row r="11241" spans="1:9" x14ac:dyDescent="0.25">
      <c r="A11241">
        <v>2320080095</v>
      </c>
      <c r="B11241" t="s">
        <v>2967</v>
      </c>
      <c r="C11241" t="s">
        <v>130</v>
      </c>
      <c r="D11241" t="s">
        <v>131</v>
      </c>
      <c r="E11241">
        <v>0</v>
      </c>
      <c r="F11241" t="s">
        <v>36</v>
      </c>
      <c r="G11241">
        <v>0</v>
      </c>
      <c r="H11241">
        <v>0</v>
      </c>
      <c r="I11241">
        <v>1.4382630000000001</v>
      </c>
    </row>
    <row r="11242" spans="1:9" x14ac:dyDescent="0.25">
      <c r="A11242">
        <v>2320080095</v>
      </c>
      <c r="B11242" t="s">
        <v>2967</v>
      </c>
      <c r="C11242" t="s">
        <v>518</v>
      </c>
      <c r="D11242" t="s">
        <v>519</v>
      </c>
      <c r="E11242">
        <v>0</v>
      </c>
      <c r="F11242" t="s">
        <v>36</v>
      </c>
      <c r="G11242">
        <v>0</v>
      </c>
      <c r="H11242">
        <v>0</v>
      </c>
      <c r="I11242">
        <v>1.297115</v>
      </c>
    </row>
    <row r="11243" spans="1:9" x14ac:dyDescent="0.25">
      <c r="A11243">
        <v>2320080095</v>
      </c>
      <c r="B11243" t="s">
        <v>2967</v>
      </c>
      <c r="C11243" t="s">
        <v>620</v>
      </c>
      <c r="D11243" t="s">
        <v>621</v>
      </c>
      <c r="E11243">
        <v>0</v>
      </c>
      <c r="F11243" t="s">
        <v>36</v>
      </c>
      <c r="G11243">
        <v>0</v>
      </c>
      <c r="H11243">
        <v>0</v>
      </c>
      <c r="I11243">
        <v>1.438261</v>
      </c>
    </row>
    <row r="11244" spans="1:9" x14ac:dyDescent="0.25">
      <c r="A11244">
        <v>2320080095</v>
      </c>
      <c r="B11244" t="s">
        <v>2967</v>
      </c>
      <c r="C11244" t="s">
        <v>2710</v>
      </c>
      <c r="D11244" t="s">
        <v>2711</v>
      </c>
      <c r="E11244" s="1">
        <v>5040</v>
      </c>
      <c r="F11244" t="s">
        <v>36</v>
      </c>
      <c r="G11244">
        <v>0</v>
      </c>
      <c r="H11244">
        <v>0</v>
      </c>
      <c r="I11244">
        <v>1.384452</v>
      </c>
    </row>
    <row r="11245" spans="1:9" x14ac:dyDescent="0.25">
      <c r="A11245">
        <v>2320080095</v>
      </c>
      <c r="B11245" t="s">
        <v>2967</v>
      </c>
      <c r="C11245" t="s">
        <v>167</v>
      </c>
      <c r="D11245" t="s">
        <v>168</v>
      </c>
      <c r="E11245" s="1">
        <v>1008</v>
      </c>
      <c r="F11245" t="s">
        <v>36</v>
      </c>
      <c r="G11245">
        <v>0</v>
      </c>
      <c r="H11245">
        <v>0</v>
      </c>
      <c r="I11245">
        <v>1.4402779999999999</v>
      </c>
    </row>
    <row r="11246" spans="1:9" x14ac:dyDescent="0.25">
      <c r="A11246">
        <v>2320110002</v>
      </c>
      <c r="B11246" t="s">
        <v>2968</v>
      </c>
      <c r="C11246" t="s">
        <v>130</v>
      </c>
      <c r="D11246" t="s">
        <v>131</v>
      </c>
      <c r="E11246">
        <v>51</v>
      </c>
      <c r="F11246" t="s">
        <v>1358</v>
      </c>
      <c r="G11246">
        <v>0</v>
      </c>
      <c r="H11246">
        <v>0</v>
      </c>
      <c r="I11246">
        <v>10.462353</v>
      </c>
    </row>
    <row r="11247" spans="1:9" x14ac:dyDescent="0.25">
      <c r="A11247">
        <v>2320110010</v>
      </c>
      <c r="B11247" t="s">
        <v>2969</v>
      </c>
      <c r="C11247" t="s">
        <v>8706</v>
      </c>
      <c r="D11247" t="s">
        <v>8707</v>
      </c>
      <c r="E11247">
        <v>520</v>
      </c>
      <c r="F11247" t="s">
        <v>1358</v>
      </c>
      <c r="G11247">
        <v>0</v>
      </c>
      <c r="H11247">
        <v>0</v>
      </c>
      <c r="I11247">
        <v>2.5017499999999999</v>
      </c>
    </row>
    <row r="11248" spans="1:9" x14ac:dyDescent="0.25">
      <c r="A11248">
        <v>2320110010</v>
      </c>
      <c r="B11248" t="s">
        <v>2969</v>
      </c>
      <c r="C11248" t="s">
        <v>130</v>
      </c>
      <c r="D11248" t="s">
        <v>131</v>
      </c>
      <c r="E11248">
        <v>100</v>
      </c>
      <c r="F11248" t="s">
        <v>1358</v>
      </c>
      <c r="G11248">
        <v>0</v>
      </c>
      <c r="H11248">
        <v>0</v>
      </c>
      <c r="I11248">
        <v>2.5017999999999998</v>
      </c>
    </row>
    <row r="11249" spans="1:9" x14ac:dyDescent="0.25">
      <c r="A11249">
        <v>2320110016</v>
      </c>
      <c r="B11249" t="s">
        <v>6964</v>
      </c>
      <c r="C11249" t="s">
        <v>8706</v>
      </c>
      <c r="D11249" t="s">
        <v>8707</v>
      </c>
      <c r="E11249">
        <v>42</v>
      </c>
      <c r="F11249" t="s">
        <v>1358</v>
      </c>
      <c r="G11249">
        <v>0</v>
      </c>
      <c r="H11249">
        <v>0</v>
      </c>
      <c r="I11249">
        <v>5.8121429999999998</v>
      </c>
    </row>
    <row r="11250" spans="1:9" x14ac:dyDescent="0.25">
      <c r="A11250">
        <v>2320110020</v>
      </c>
      <c r="B11250" t="s">
        <v>6965</v>
      </c>
      <c r="C11250" t="s">
        <v>8706</v>
      </c>
      <c r="D11250" t="s">
        <v>8707</v>
      </c>
      <c r="E11250">
        <v>5</v>
      </c>
      <c r="F11250" t="s">
        <v>1358</v>
      </c>
      <c r="G11250">
        <v>0</v>
      </c>
      <c r="H11250">
        <v>0</v>
      </c>
      <c r="I11250">
        <v>30.085999999999999</v>
      </c>
    </row>
    <row r="11251" spans="1:9" x14ac:dyDescent="0.25">
      <c r="A11251">
        <v>2320110039</v>
      </c>
      <c r="B11251" t="s">
        <v>6966</v>
      </c>
      <c r="C11251" t="s">
        <v>8706</v>
      </c>
      <c r="D11251" t="s">
        <v>8707</v>
      </c>
      <c r="E11251">
        <v>20</v>
      </c>
      <c r="F11251" t="s">
        <v>1358</v>
      </c>
      <c r="G11251">
        <v>0</v>
      </c>
      <c r="H11251">
        <v>0</v>
      </c>
      <c r="I11251">
        <v>34.926000000000002</v>
      </c>
    </row>
    <row r="11252" spans="1:9" x14ac:dyDescent="0.25">
      <c r="A11252">
        <v>2320110047</v>
      </c>
      <c r="B11252" t="s">
        <v>6967</v>
      </c>
      <c r="C11252" t="s">
        <v>8706</v>
      </c>
      <c r="D11252" t="s">
        <v>8707</v>
      </c>
      <c r="E11252">
        <v>32</v>
      </c>
      <c r="F11252" t="s">
        <v>1358</v>
      </c>
      <c r="G11252">
        <v>0</v>
      </c>
      <c r="H11252">
        <v>0</v>
      </c>
      <c r="I11252">
        <v>9.5937999999999996E-2</v>
      </c>
    </row>
    <row r="11253" spans="1:9" x14ac:dyDescent="0.25">
      <c r="A11253">
        <v>2320110053</v>
      </c>
      <c r="B11253" t="s">
        <v>6968</v>
      </c>
      <c r="C11253" t="s">
        <v>8706</v>
      </c>
      <c r="D11253" t="s">
        <v>8707</v>
      </c>
      <c r="E11253">
        <v>60</v>
      </c>
      <c r="F11253" t="s">
        <v>1358</v>
      </c>
      <c r="G11253">
        <v>0</v>
      </c>
      <c r="H11253">
        <v>0</v>
      </c>
      <c r="I11253">
        <v>9.1373329999999999</v>
      </c>
    </row>
    <row r="11254" spans="1:9" x14ac:dyDescent="0.25">
      <c r="A11254">
        <v>2320110071</v>
      </c>
      <c r="B11254" t="s">
        <v>6969</v>
      </c>
      <c r="C11254" t="s">
        <v>8706</v>
      </c>
      <c r="D11254" t="s">
        <v>8707</v>
      </c>
      <c r="E11254">
        <v>80</v>
      </c>
      <c r="F11254" t="s">
        <v>1358</v>
      </c>
      <c r="G11254">
        <v>0</v>
      </c>
      <c r="H11254">
        <v>0</v>
      </c>
      <c r="I11254">
        <v>11.22625</v>
      </c>
    </row>
    <row r="11255" spans="1:9" x14ac:dyDescent="0.25">
      <c r="A11255">
        <v>2320110100</v>
      </c>
      <c r="B11255" t="s">
        <v>2970</v>
      </c>
      <c r="C11255" t="s">
        <v>167</v>
      </c>
      <c r="D11255" t="s">
        <v>168</v>
      </c>
      <c r="E11255" s="1">
        <v>1473</v>
      </c>
      <c r="F11255" t="s">
        <v>36</v>
      </c>
      <c r="G11255">
        <v>0</v>
      </c>
      <c r="H11255">
        <v>0</v>
      </c>
      <c r="I11255">
        <v>0.17626600000000001</v>
      </c>
    </row>
    <row r="11256" spans="1:9" x14ac:dyDescent="0.25">
      <c r="A11256">
        <v>2320110101</v>
      </c>
      <c r="B11256" t="s">
        <v>2971</v>
      </c>
      <c r="C11256" t="s">
        <v>8706</v>
      </c>
      <c r="D11256" t="s">
        <v>8707</v>
      </c>
      <c r="E11256" s="1">
        <v>11000</v>
      </c>
      <c r="F11256" t="s">
        <v>36</v>
      </c>
      <c r="G11256">
        <v>0</v>
      </c>
      <c r="H11256">
        <v>0</v>
      </c>
      <c r="I11256">
        <v>5.3964999999999999E-2</v>
      </c>
    </row>
    <row r="11257" spans="1:9" x14ac:dyDescent="0.25">
      <c r="A11257">
        <v>2320110101</v>
      </c>
      <c r="B11257" t="s">
        <v>2971</v>
      </c>
      <c r="C11257" t="s">
        <v>130</v>
      </c>
      <c r="D11257" t="s">
        <v>131</v>
      </c>
      <c r="E11257" s="1">
        <v>3000</v>
      </c>
      <c r="F11257" t="s">
        <v>36</v>
      </c>
      <c r="G11257">
        <v>0</v>
      </c>
      <c r="H11257">
        <v>0</v>
      </c>
      <c r="I11257">
        <v>0.105647</v>
      </c>
    </row>
    <row r="11258" spans="1:9" x14ac:dyDescent="0.25">
      <c r="A11258">
        <v>2320110101</v>
      </c>
      <c r="B11258" t="s">
        <v>2971</v>
      </c>
      <c r="C11258" t="s">
        <v>518</v>
      </c>
      <c r="D11258" t="s">
        <v>519</v>
      </c>
      <c r="E11258">
        <v>0</v>
      </c>
      <c r="F11258" t="s">
        <v>36</v>
      </c>
      <c r="G11258">
        <v>0</v>
      </c>
      <c r="H11258">
        <v>0</v>
      </c>
      <c r="I11258">
        <v>5.3963999999999998E-2</v>
      </c>
    </row>
    <row r="11259" spans="1:9" x14ac:dyDescent="0.25">
      <c r="A11259">
        <v>2320110112</v>
      </c>
      <c r="B11259" t="s">
        <v>2972</v>
      </c>
      <c r="C11259" t="s">
        <v>8706</v>
      </c>
      <c r="D11259" t="s">
        <v>8707</v>
      </c>
      <c r="E11259">
        <v>15</v>
      </c>
      <c r="F11259" t="s">
        <v>1358</v>
      </c>
      <c r="G11259">
        <v>0</v>
      </c>
      <c r="H11259">
        <v>0</v>
      </c>
      <c r="I11259">
        <v>5.257333</v>
      </c>
    </row>
    <row r="11260" spans="1:9" x14ac:dyDescent="0.25">
      <c r="A11260">
        <v>2320110112</v>
      </c>
      <c r="B11260" t="s">
        <v>2972</v>
      </c>
      <c r="C11260" t="s">
        <v>167</v>
      </c>
      <c r="D11260" t="s">
        <v>168</v>
      </c>
      <c r="E11260">
        <v>160</v>
      </c>
      <c r="F11260" t="s">
        <v>1358</v>
      </c>
      <c r="G11260">
        <v>0</v>
      </c>
      <c r="H11260">
        <v>0</v>
      </c>
      <c r="I11260">
        <v>5.2574379999999996</v>
      </c>
    </row>
    <row r="11261" spans="1:9" x14ac:dyDescent="0.25">
      <c r="A11261">
        <v>2320110114</v>
      </c>
      <c r="B11261" t="s">
        <v>2973</v>
      </c>
      <c r="C11261" t="s">
        <v>167</v>
      </c>
      <c r="D11261" t="s">
        <v>168</v>
      </c>
      <c r="E11261">
        <v>47</v>
      </c>
      <c r="F11261" t="s">
        <v>1358</v>
      </c>
      <c r="G11261">
        <v>0</v>
      </c>
      <c r="H11261">
        <v>0</v>
      </c>
      <c r="I11261">
        <v>15.302128</v>
      </c>
    </row>
    <row r="11262" spans="1:9" x14ac:dyDescent="0.25">
      <c r="A11262">
        <v>2320110128</v>
      </c>
      <c r="B11262" t="s">
        <v>2974</v>
      </c>
      <c r="C11262" t="s">
        <v>167</v>
      </c>
      <c r="D11262" t="s">
        <v>168</v>
      </c>
      <c r="E11262">
        <v>155</v>
      </c>
      <c r="F11262" t="s">
        <v>1358</v>
      </c>
      <c r="G11262">
        <v>0</v>
      </c>
      <c r="H11262">
        <v>0</v>
      </c>
      <c r="I11262">
        <v>3.5054189999999998</v>
      </c>
    </row>
    <row r="11263" spans="1:9" x14ac:dyDescent="0.25">
      <c r="A11263">
        <v>2320110155</v>
      </c>
      <c r="B11263" t="s">
        <v>2975</v>
      </c>
      <c r="C11263" t="s">
        <v>130</v>
      </c>
      <c r="D11263" t="s">
        <v>131</v>
      </c>
      <c r="E11263">
        <v>16</v>
      </c>
      <c r="F11263" t="s">
        <v>1358</v>
      </c>
      <c r="G11263">
        <v>0</v>
      </c>
      <c r="H11263">
        <v>0</v>
      </c>
      <c r="I11263">
        <v>18.682500000000001</v>
      </c>
    </row>
    <row r="11264" spans="1:9" x14ac:dyDescent="0.25">
      <c r="A11264">
        <v>2320110161</v>
      </c>
      <c r="B11264" t="s">
        <v>2976</v>
      </c>
      <c r="C11264" t="s">
        <v>167</v>
      </c>
      <c r="D11264" t="s">
        <v>168</v>
      </c>
      <c r="E11264">
        <v>103</v>
      </c>
      <c r="F11264" t="s">
        <v>1358</v>
      </c>
      <c r="G11264">
        <v>0</v>
      </c>
      <c r="H11264">
        <v>0</v>
      </c>
      <c r="I11264">
        <v>13.960388</v>
      </c>
    </row>
    <row r="11265" spans="1:9" x14ac:dyDescent="0.25">
      <c r="A11265">
        <v>2320110166</v>
      </c>
      <c r="B11265" t="s">
        <v>6970</v>
      </c>
      <c r="C11265" t="s">
        <v>8706</v>
      </c>
      <c r="D11265" t="s">
        <v>8707</v>
      </c>
      <c r="E11265">
        <v>13</v>
      </c>
      <c r="F11265" t="s">
        <v>1358</v>
      </c>
      <c r="G11265">
        <v>0</v>
      </c>
      <c r="H11265">
        <v>0</v>
      </c>
      <c r="I11265">
        <v>16.402308000000001</v>
      </c>
    </row>
    <row r="11266" spans="1:9" x14ac:dyDescent="0.25">
      <c r="A11266">
        <v>2320110167</v>
      </c>
      <c r="B11266" t="s">
        <v>6971</v>
      </c>
      <c r="C11266" t="s">
        <v>8706</v>
      </c>
      <c r="D11266" t="s">
        <v>8707</v>
      </c>
      <c r="E11266">
        <v>4</v>
      </c>
      <c r="F11266" t="s">
        <v>1358</v>
      </c>
      <c r="G11266">
        <v>0</v>
      </c>
      <c r="H11266">
        <v>0</v>
      </c>
      <c r="I11266">
        <v>14.4825</v>
      </c>
    </row>
    <row r="11267" spans="1:9" x14ac:dyDescent="0.25">
      <c r="A11267">
        <v>2320110169</v>
      </c>
      <c r="B11267" t="s">
        <v>6972</v>
      </c>
      <c r="C11267" t="s">
        <v>8708</v>
      </c>
      <c r="D11267" t="s">
        <v>8709</v>
      </c>
      <c r="E11267">
        <v>0</v>
      </c>
      <c r="F11267" t="s">
        <v>1358</v>
      </c>
      <c r="G11267">
        <v>0</v>
      </c>
      <c r="H11267">
        <v>0</v>
      </c>
      <c r="I11267">
        <v>5.6</v>
      </c>
    </row>
    <row r="11268" spans="1:9" x14ac:dyDescent="0.25">
      <c r="A11268">
        <v>2320110169</v>
      </c>
      <c r="B11268" t="s">
        <v>6972</v>
      </c>
      <c r="C11268" t="s">
        <v>8706</v>
      </c>
      <c r="D11268" t="s">
        <v>8707</v>
      </c>
      <c r="E11268">
        <v>0</v>
      </c>
      <c r="F11268" t="s">
        <v>1358</v>
      </c>
      <c r="G11268">
        <v>0</v>
      </c>
      <c r="H11268">
        <v>0</v>
      </c>
      <c r="I11268">
        <v>5.6</v>
      </c>
    </row>
    <row r="11269" spans="1:9" x14ac:dyDescent="0.25">
      <c r="A11269">
        <v>2320110169</v>
      </c>
      <c r="B11269" t="s">
        <v>6972</v>
      </c>
      <c r="C11269" t="s">
        <v>130</v>
      </c>
      <c r="D11269" t="s">
        <v>131</v>
      </c>
      <c r="E11269">
        <v>100</v>
      </c>
      <c r="F11269" t="s">
        <v>1358</v>
      </c>
      <c r="G11269">
        <v>0</v>
      </c>
      <c r="H11269">
        <v>0</v>
      </c>
      <c r="I11269">
        <v>5.6</v>
      </c>
    </row>
    <row r="11270" spans="1:9" x14ac:dyDescent="0.25">
      <c r="A11270">
        <v>2320110169</v>
      </c>
      <c r="B11270" t="s">
        <v>6972</v>
      </c>
      <c r="C11270" t="s">
        <v>518</v>
      </c>
      <c r="D11270" t="s">
        <v>519</v>
      </c>
      <c r="E11270">
        <v>0</v>
      </c>
      <c r="F11270" t="s">
        <v>1358</v>
      </c>
      <c r="G11270">
        <v>0</v>
      </c>
      <c r="H11270">
        <v>0</v>
      </c>
      <c r="I11270">
        <v>5.6</v>
      </c>
    </row>
    <row r="11271" spans="1:9" x14ac:dyDescent="0.25">
      <c r="A11271">
        <v>2320120040</v>
      </c>
      <c r="B11271" t="s">
        <v>6104</v>
      </c>
      <c r="C11271" t="s">
        <v>8706</v>
      </c>
      <c r="D11271" t="s">
        <v>8707</v>
      </c>
      <c r="E11271" s="1">
        <v>2886</v>
      </c>
      <c r="F11271" t="s">
        <v>36</v>
      </c>
      <c r="G11271">
        <v>0</v>
      </c>
      <c r="H11271">
        <v>0</v>
      </c>
      <c r="I11271">
        <v>0.46477099999999999</v>
      </c>
    </row>
    <row r="11272" spans="1:9" x14ac:dyDescent="0.25">
      <c r="A11272">
        <v>2320120040</v>
      </c>
      <c r="B11272" t="s">
        <v>6104</v>
      </c>
      <c r="C11272" t="s">
        <v>1465</v>
      </c>
      <c r="D11272" t="s">
        <v>1466</v>
      </c>
      <c r="E11272" s="1">
        <v>3</v>
      </c>
      <c r="F11272" t="s">
        <v>36</v>
      </c>
      <c r="G11272">
        <v>0</v>
      </c>
      <c r="H11272">
        <v>0</v>
      </c>
      <c r="I11272">
        <v>0.46333299999999999</v>
      </c>
    </row>
    <row r="11273" spans="1:9" x14ac:dyDescent="0.25">
      <c r="A11273">
        <v>2320120041</v>
      </c>
      <c r="B11273" t="s">
        <v>6099</v>
      </c>
      <c r="C11273" t="s">
        <v>8706</v>
      </c>
      <c r="D11273" t="s">
        <v>8707</v>
      </c>
      <c r="E11273" s="1">
        <v>3299</v>
      </c>
      <c r="F11273" t="s">
        <v>36</v>
      </c>
      <c r="G11273">
        <v>0</v>
      </c>
      <c r="H11273">
        <v>0</v>
      </c>
      <c r="I11273">
        <v>0.491064</v>
      </c>
    </row>
    <row r="11274" spans="1:9" x14ac:dyDescent="0.25">
      <c r="A11274">
        <v>2320120041</v>
      </c>
      <c r="B11274" t="s">
        <v>6099</v>
      </c>
      <c r="C11274" t="s">
        <v>1465</v>
      </c>
      <c r="D11274" t="s">
        <v>1466</v>
      </c>
      <c r="E11274">
        <v>0</v>
      </c>
      <c r="F11274" t="s">
        <v>36</v>
      </c>
      <c r="G11274">
        <v>0</v>
      </c>
      <c r="H11274">
        <v>0</v>
      </c>
      <c r="I11274">
        <v>0.49</v>
      </c>
    </row>
    <row r="11275" spans="1:9" x14ac:dyDescent="0.25">
      <c r="A11275">
        <v>2320120046</v>
      </c>
      <c r="B11275" t="s">
        <v>2977</v>
      </c>
      <c r="C11275" t="s">
        <v>167</v>
      </c>
      <c r="D11275" t="s">
        <v>168</v>
      </c>
      <c r="E11275" s="1">
        <v>1700</v>
      </c>
      <c r="F11275" t="s">
        <v>36</v>
      </c>
      <c r="G11275">
        <v>0</v>
      </c>
      <c r="H11275">
        <v>0</v>
      </c>
      <c r="I11275">
        <v>1.2107239999999999</v>
      </c>
    </row>
    <row r="11276" spans="1:9" x14ac:dyDescent="0.25">
      <c r="A11276">
        <v>2320120048</v>
      </c>
      <c r="B11276" t="s">
        <v>6973</v>
      </c>
      <c r="C11276" t="s">
        <v>8706</v>
      </c>
      <c r="D11276" t="s">
        <v>8707</v>
      </c>
      <c r="E11276">
        <v>0</v>
      </c>
      <c r="F11276" t="s">
        <v>36</v>
      </c>
      <c r="G11276">
        <v>0</v>
      </c>
      <c r="H11276">
        <v>0</v>
      </c>
      <c r="I11276">
        <v>0.76602400000000004</v>
      </c>
    </row>
    <row r="11277" spans="1:9" x14ac:dyDescent="0.25">
      <c r="A11277">
        <v>2320130033</v>
      </c>
      <c r="B11277" t="s">
        <v>6974</v>
      </c>
      <c r="C11277" t="s">
        <v>8706</v>
      </c>
      <c r="D11277" t="s">
        <v>8707</v>
      </c>
      <c r="E11277">
        <v>100</v>
      </c>
      <c r="F11277" t="s">
        <v>36</v>
      </c>
      <c r="G11277">
        <v>0</v>
      </c>
      <c r="H11277">
        <v>0</v>
      </c>
      <c r="I11277">
        <v>0.2165</v>
      </c>
    </row>
    <row r="11278" spans="1:9" x14ac:dyDescent="0.25">
      <c r="A11278">
        <v>2320130061</v>
      </c>
      <c r="B11278" t="s">
        <v>2978</v>
      </c>
      <c r="C11278" t="s">
        <v>167</v>
      </c>
      <c r="D11278" t="s">
        <v>168</v>
      </c>
      <c r="E11278" s="1">
        <v>74600</v>
      </c>
      <c r="F11278" t="s">
        <v>36</v>
      </c>
      <c r="G11278">
        <v>0</v>
      </c>
      <c r="H11278">
        <v>0</v>
      </c>
      <c r="I11278">
        <v>4.3764999999999998E-2</v>
      </c>
    </row>
    <row r="11279" spans="1:9" x14ac:dyDescent="0.25">
      <c r="A11279">
        <v>2320130074</v>
      </c>
      <c r="B11279" t="s">
        <v>2979</v>
      </c>
      <c r="C11279" t="s">
        <v>130</v>
      </c>
      <c r="D11279" t="s">
        <v>131</v>
      </c>
      <c r="E11279" s="1">
        <v>1616</v>
      </c>
      <c r="F11279" t="s">
        <v>36</v>
      </c>
      <c r="G11279">
        <v>0</v>
      </c>
      <c r="H11279">
        <v>0</v>
      </c>
      <c r="I11279">
        <v>0.89393599999999995</v>
      </c>
    </row>
    <row r="11280" spans="1:9" x14ac:dyDescent="0.25">
      <c r="A11280">
        <v>2320130074</v>
      </c>
      <c r="B11280" t="s">
        <v>2979</v>
      </c>
      <c r="C11280" t="s">
        <v>2710</v>
      </c>
      <c r="D11280" t="s">
        <v>2711</v>
      </c>
      <c r="E11280" s="1">
        <v>1050</v>
      </c>
      <c r="F11280" t="s">
        <v>36</v>
      </c>
      <c r="G11280">
        <v>0</v>
      </c>
      <c r="H11280">
        <v>0</v>
      </c>
      <c r="I11280">
        <v>0.89393299999999998</v>
      </c>
    </row>
    <row r="11281" spans="1:9" x14ac:dyDescent="0.25">
      <c r="A11281">
        <v>2320130129</v>
      </c>
      <c r="B11281" t="s">
        <v>6975</v>
      </c>
      <c r="C11281" t="s">
        <v>8706</v>
      </c>
      <c r="D11281" t="s">
        <v>8707</v>
      </c>
      <c r="E11281">
        <v>900</v>
      </c>
      <c r="F11281" t="s">
        <v>36</v>
      </c>
      <c r="G11281">
        <v>0</v>
      </c>
      <c r="H11281">
        <v>0</v>
      </c>
      <c r="I11281">
        <v>8.6611220000000007</v>
      </c>
    </row>
    <row r="11282" spans="1:9" x14ac:dyDescent="0.25">
      <c r="A11282">
        <v>2320130129</v>
      </c>
      <c r="B11282" t="s">
        <v>6975</v>
      </c>
      <c r="C11282" t="s">
        <v>2710</v>
      </c>
      <c r="D11282" t="s">
        <v>2711</v>
      </c>
      <c r="E11282">
        <v>0</v>
      </c>
      <c r="F11282" t="s">
        <v>36</v>
      </c>
      <c r="G11282">
        <v>0</v>
      </c>
      <c r="H11282">
        <v>0</v>
      </c>
      <c r="I11282">
        <v>8.6610999999999994</v>
      </c>
    </row>
    <row r="11283" spans="1:9" x14ac:dyDescent="0.25">
      <c r="A11283">
        <v>2320130131</v>
      </c>
      <c r="B11283" t="s">
        <v>6976</v>
      </c>
      <c r="C11283" t="s">
        <v>8706</v>
      </c>
      <c r="D11283" t="s">
        <v>8707</v>
      </c>
      <c r="E11283" s="1">
        <v>2200</v>
      </c>
      <c r="F11283" t="s">
        <v>36</v>
      </c>
      <c r="G11283">
        <v>0</v>
      </c>
      <c r="H11283">
        <v>0</v>
      </c>
      <c r="I11283">
        <v>2.9363640000000002</v>
      </c>
    </row>
    <row r="11284" spans="1:9" x14ac:dyDescent="0.25">
      <c r="A11284">
        <v>2320130139</v>
      </c>
      <c r="B11284" t="s">
        <v>2980</v>
      </c>
      <c r="C11284" t="s">
        <v>167</v>
      </c>
      <c r="D11284" t="s">
        <v>168</v>
      </c>
      <c r="E11284" s="1">
        <v>6240</v>
      </c>
      <c r="F11284" t="s">
        <v>36</v>
      </c>
      <c r="G11284">
        <v>0</v>
      </c>
      <c r="H11284">
        <v>0</v>
      </c>
      <c r="I11284">
        <v>0.89344199999999996</v>
      </c>
    </row>
    <row r="11285" spans="1:9" x14ac:dyDescent="0.25">
      <c r="A11285">
        <v>2320130165</v>
      </c>
      <c r="B11285" t="s">
        <v>6977</v>
      </c>
      <c r="C11285" t="s">
        <v>8706</v>
      </c>
      <c r="D11285" t="s">
        <v>8707</v>
      </c>
      <c r="E11285">
        <v>152</v>
      </c>
      <c r="F11285" t="s">
        <v>36</v>
      </c>
      <c r="G11285">
        <v>0</v>
      </c>
      <c r="H11285">
        <v>0</v>
      </c>
      <c r="I11285">
        <v>4.8584209999999999</v>
      </c>
    </row>
    <row r="11286" spans="1:9" x14ac:dyDescent="0.25">
      <c r="A11286">
        <v>2320130166</v>
      </c>
      <c r="B11286" t="s">
        <v>6978</v>
      </c>
      <c r="C11286" t="s">
        <v>8706</v>
      </c>
      <c r="D11286" t="s">
        <v>8707</v>
      </c>
      <c r="E11286" s="1">
        <v>1050</v>
      </c>
      <c r="F11286" t="s">
        <v>36</v>
      </c>
      <c r="G11286">
        <v>0</v>
      </c>
      <c r="H11286">
        <v>0</v>
      </c>
      <c r="I11286">
        <v>8.6864100000000004</v>
      </c>
    </row>
    <row r="11287" spans="1:9" x14ac:dyDescent="0.25">
      <c r="A11287">
        <v>2320130187</v>
      </c>
      <c r="B11287" t="s">
        <v>2981</v>
      </c>
      <c r="C11287" t="s">
        <v>167</v>
      </c>
      <c r="D11287" t="s">
        <v>168</v>
      </c>
      <c r="E11287" s="1">
        <v>2864</v>
      </c>
      <c r="F11287" t="s">
        <v>36</v>
      </c>
      <c r="G11287">
        <v>0</v>
      </c>
      <c r="H11287">
        <v>0</v>
      </c>
      <c r="I11287">
        <v>4.3275000000000001E-2</v>
      </c>
    </row>
    <row r="11288" spans="1:9" x14ac:dyDescent="0.25">
      <c r="A11288">
        <v>2320130187</v>
      </c>
      <c r="B11288" t="s">
        <v>2981</v>
      </c>
      <c r="C11288" t="s">
        <v>256</v>
      </c>
      <c r="D11288" t="s">
        <v>257</v>
      </c>
      <c r="E11288">
        <v>0</v>
      </c>
      <c r="F11288" t="s">
        <v>36</v>
      </c>
      <c r="G11288">
        <v>0</v>
      </c>
      <c r="H11288">
        <v>0</v>
      </c>
      <c r="I11288">
        <v>4.3275000000000001E-2</v>
      </c>
    </row>
    <row r="11289" spans="1:9" x14ac:dyDescent="0.25">
      <c r="A11289">
        <v>2320130187</v>
      </c>
      <c r="B11289" t="s">
        <v>2981</v>
      </c>
      <c r="C11289" t="s">
        <v>137</v>
      </c>
      <c r="D11289" t="s">
        <v>138</v>
      </c>
      <c r="E11289">
        <v>0</v>
      </c>
      <c r="F11289" t="s">
        <v>36</v>
      </c>
      <c r="G11289">
        <v>0</v>
      </c>
      <c r="H11289">
        <v>0</v>
      </c>
      <c r="I11289">
        <v>4.3274E-2</v>
      </c>
    </row>
    <row r="11290" spans="1:9" x14ac:dyDescent="0.25">
      <c r="A11290">
        <v>2320130191</v>
      </c>
      <c r="B11290" t="s">
        <v>6979</v>
      </c>
      <c r="C11290" t="s">
        <v>8706</v>
      </c>
      <c r="D11290" t="s">
        <v>8707</v>
      </c>
      <c r="E11290" s="1">
        <v>2000</v>
      </c>
      <c r="F11290" t="s">
        <v>36</v>
      </c>
      <c r="G11290">
        <v>0</v>
      </c>
      <c r="H11290">
        <v>0</v>
      </c>
      <c r="I11290">
        <v>0.16800999999999999</v>
      </c>
    </row>
    <row r="11291" spans="1:9" x14ac:dyDescent="0.25">
      <c r="A11291">
        <v>2320130192</v>
      </c>
      <c r="B11291" t="s">
        <v>6980</v>
      </c>
      <c r="C11291" t="s">
        <v>8706</v>
      </c>
      <c r="D11291" t="s">
        <v>8707</v>
      </c>
      <c r="E11291" s="1">
        <v>2000</v>
      </c>
      <c r="F11291" t="s">
        <v>36</v>
      </c>
      <c r="G11291">
        <v>0</v>
      </c>
      <c r="H11291">
        <v>0</v>
      </c>
      <c r="I11291">
        <v>0.10269</v>
      </c>
    </row>
    <row r="11292" spans="1:9" x14ac:dyDescent="0.25">
      <c r="A11292">
        <v>2320130207</v>
      </c>
      <c r="B11292" t="s">
        <v>2982</v>
      </c>
      <c r="C11292" t="s">
        <v>167</v>
      </c>
      <c r="D11292" t="s">
        <v>168</v>
      </c>
      <c r="E11292" s="1">
        <v>9423</v>
      </c>
      <c r="F11292" t="s">
        <v>36</v>
      </c>
      <c r="G11292">
        <v>0</v>
      </c>
      <c r="H11292">
        <v>0</v>
      </c>
      <c r="I11292">
        <v>0.92410899999999996</v>
      </c>
    </row>
    <row r="11293" spans="1:9" x14ac:dyDescent="0.25">
      <c r="A11293">
        <v>2320130237</v>
      </c>
      <c r="B11293" t="s">
        <v>6981</v>
      </c>
      <c r="C11293" t="s">
        <v>8706</v>
      </c>
      <c r="D11293" t="s">
        <v>8707</v>
      </c>
      <c r="E11293" s="1">
        <v>1099</v>
      </c>
      <c r="F11293" t="s">
        <v>36</v>
      </c>
      <c r="G11293">
        <v>0</v>
      </c>
      <c r="H11293">
        <v>0</v>
      </c>
      <c r="I11293">
        <v>0.198717</v>
      </c>
    </row>
    <row r="11294" spans="1:9" x14ac:dyDescent="0.25">
      <c r="A11294">
        <v>2320130246</v>
      </c>
      <c r="B11294" t="s">
        <v>2983</v>
      </c>
      <c r="C11294" t="s">
        <v>157</v>
      </c>
      <c r="D11294" t="s">
        <v>158</v>
      </c>
      <c r="E11294" s="1">
        <v>351400</v>
      </c>
      <c r="F11294" t="s">
        <v>36</v>
      </c>
      <c r="G11294">
        <v>0</v>
      </c>
      <c r="H11294">
        <v>0</v>
      </c>
      <c r="I11294">
        <v>0.150313</v>
      </c>
    </row>
    <row r="11295" spans="1:9" x14ac:dyDescent="0.25">
      <c r="A11295">
        <v>2320130266</v>
      </c>
      <c r="B11295" t="s">
        <v>2984</v>
      </c>
      <c r="C11295" t="s">
        <v>126</v>
      </c>
      <c r="D11295" t="s">
        <v>127</v>
      </c>
      <c r="E11295" s="1">
        <v>13200</v>
      </c>
      <c r="F11295" t="s">
        <v>36</v>
      </c>
      <c r="G11295">
        <v>0</v>
      </c>
      <c r="H11295">
        <v>0</v>
      </c>
      <c r="I11295">
        <v>0.217835</v>
      </c>
    </row>
    <row r="11296" spans="1:9" x14ac:dyDescent="0.25">
      <c r="A11296">
        <v>2320130269</v>
      </c>
      <c r="B11296" t="s">
        <v>2985</v>
      </c>
      <c r="C11296" t="s">
        <v>157</v>
      </c>
      <c r="D11296" t="s">
        <v>158</v>
      </c>
      <c r="E11296" s="1">
        <v>36300</v>
      </c>
      <c r="F11296" t="s">
        <v>36</v>
      </c>
      <c r="G11296">
        <v>0</v>
      </c>
      <c r="H11296">
        <v>0</v>
      </c>
      <c r="I11296">
        <v>0.17635899999999999</v>
      </c>
    </row>
    <row r="11297" spans="1:9" x14ac:dyDescent="0.25">
      <c r="A11297">
        <v>2320130273</v>
      </c>
      <c r="B11297" t="s">
        <v>2986</v>
      </c>
      <c r="C11297" t="s">
        <v>8708</v>
      </c>
      <c r="D11297" t="s">
        <v>8709</v>
      </c>
      <c r="E11297">
        <v>0</v>
      </c>
      <c r="F11297" t="s">
        <v>36</v>
      </c>
      <c r="G11297">
        <v>0</v>
      </c>
      <c r="H11297">
        <v>0</v>
      </c>
      <c r="I11297">
        <v>0.93641399999999997</v>
      </c>
    </row>
    <row r="11298" spans="1:9" x14ac:dyDescent="0.25">
      <c r="A11298">
        <v>2320130273</v>
      </c>
      <c r="B11298" t="s">
        <v>2986</v>
      </c>
      <c r="C11298" t="s">
        <v>8706</v>
      </c>
      <c r="D11298" t="s">
        <v>8707</v>
      </c>
      <c r="E11298">
        <v>0</v>
      </c>
      <c r="F11298" t="s">
        <v>36</v>
      </c>
      <c r="G11298">
        <v>0</v>
      </c>
      <c r="H11298">
        <v>0</v>
      </c>
      <c r="I11298">
        <v>0.93641399999999997</v>
      </c>
    </row>
    <row r="11299" spans="1:9" x14ac:dyDescent="0.25">
      <c r="A11299">
        <v>2320130273</v>
      </c>
      <c r="B11299" t="s">
        <v>2986</v>
      </c>
      <c r="C11299" t="s">
        <v>130</v>
      </c>
      <c r="D11299" t="s">
        <v>131</v>
      </c>
      <c r="E11299" s="1">
        <v>4764</v>
      </c>
      <c r="F11299" t="s">
        <v>36</v>
      </c>
      <c r="G11299" s="1">
        <v>50760</v>
      </c>
      <c r="H11299">
        <v>0</v>
      </c>
      <c r="I11299">
        <v>0.94336100000000001</v>
      </c>
    </row>
    <row r="11300" spans="1:9" x14ac:dyDescent="0.25">
      <c r="A11300">
        <v>2320130273</v>
      </c>
      <c r="B11300" t="s">
        <v>2986</v>
      </c>
      <c r="C11300" t="s">
        <v>126</v>
      </c>
      <c r="D11300" t="s">
        <v>127</v>
      </c>
      <c r="E11300" s="1">
        <v>6300</v>
      </c>
      <c r="F11300" t="s">
        <v>36</v>
      </c>
      <c r="G11300">
        <v>0</v>
      </c>
      <c r="H11300">
        <v>0</v>
      </c>
      <c r="I11300">
        <v>0.37927499999999997</v>
      </c>
    </row>
    <row r="11301" spans="1:9" x14ac:dyDescent="0.25">
      <c r="A11301">
        <v>2320130273</v>
      </c>
      <c r="B11301" t="s">
        <v>2986</v>
      </c>
      <c r="C11301" t="s">
        <v>1678</v>
      </c>
      <c r="D11301" t="s">
        <v>1679</v>
      </c>
      <c r="E11301">
        <v>0</v>
      </c>
      <c r="F11301" t="s">
        <v>36</v>
      </c>
      <c r="G11301">
        <v>0</v>
      </c>
      <c r="H11301">
        <v>0</v>
      </c>
      <c r="I11301">
        <v>0.94295799999999996</v>
      </c>
    </row>
    <row r="11302" spans="1:9" x14ac:dyDescent="0.25">
      <c r="A11302">
        <v>2320130273</v>
      </c>
      <c r="B11302" t="s">
        <v>2986</v>
      </c>
      <c r="C11302" t="s">
        <v>518</v>
      </c>
      <c r="D11302" t="s">
        <v>519</v>
      </c>
      <c r="E11302">
        <v>0</v>
      </c>
      <c r="F11302" t="s">
        <v>36</v>
      </c>
      <c r="G11302">
        <v>0</v>
      </c>
      <c r="H11302">
        <v>0</v>
      </c>
      <c r="I11302">
        <v>0.93641399999999997</v>
      </c>
    </row>
    <row r="11303" spans="1:9" x14ac:dyDescent="0.25">
      <c r="A11303">
        <v>2320130273</v>
      </c>
      <c r="B11303" t="s">
        <v>2986</v>
      </c>
      <c r="C11303" t="s">
        <v>620</v>
      </c>
      <c r="D11303" t="s">
        <v>621</v>
      </c>
      <c r="E11303">
        <v>0</v>
      </c>
      <c r="F11303" t="s">
        <v>36</v>
      </c>
      <c r="G11303">
        <v>0</v>
      </c>
      <c r="H11303">
        <v>0</v>
      </c>
      <c r="I11303">
        <v>0.93641399999999997</v>
      </c>
    </row>
    <row r="11304" spans="1:9" x14ac:dyDescent="0.25">
      <c r="A11304">
        <v>2320130273</v>
      </c>
      <c r="B11304" t="s">
        <v>2986</v>
      </c>
      <c r="C11304" t="s">
        <v>144</v>
      </c>
      <c r="D11304" t="s">
        <v>145</v>
      </c>
      <c r="E11304" s="1">
        <v>16295</v>
      </c>
      <c r="F11304" t="s">
        <v>36</v>
      </c>
      <c r="G11304">
        <v>0</v>
      </c>
      <c r="H11304" s="1">
        <v>50760</v>
      </c>
      <c r="I11304">
        <v>0.94295799999999996</v>
      </c>
    </row>
    <row r="11305" spans="1:9" x14ac:dyDescent="0.25">
      <c r="A11305">
        <v>2320130274</v>
      </c>
      <c r="B11305" t="s">
        <v>2987</v>
      </c>
      <c r="C11305" t="s">
        <v>8708</v>
      </c>
      <c r="D11305" t="s">
        <v>8709</v>
      </c>
      <c r="E11305">
        <v>0</v>
      </c>
      <c r="F11305" t="s">
        <v>36</v>
      </c>
      <c r="G11305">
        <v>0</v>
      </c>
      <c r="H11305">
        <v>0</v>
      </c>
      <c r="I11305">
        <v>0.23520099999999999</v>
      </c>
    </row>
    <row r="11306" spans="1:9" x14ac:dyDescent="0.25">
      <c r="A11306">
        <v>2320130274</v>
      </c>
      <c r="B11306" t="s">
        <v>2987</v>
      </c>
      <c r="C11306" t="s">
        <v>8706</v>
      </c>
      <c r="D11306" t="s">
        <v>8707</v>
      </c>
      <c r="E11306">
        <v>0</v>
      </c>
      <c r="F11306" t="s">
        <v>36</v>
      </c>
      <c r="G11306">
        <v>0</v>
      </c>
      <c r="H11306">
        <v>0</v>
      </c>
      <c r="I11306">
        <v>0.23520099999999999</v>
      </c>
    </row>
    <row r="11307" spans="1:9" x14ac:dyDescent="0.25">
      <c r="A11307">
        <v>2320130274</v>
      </c>
      <c r="B11307" t="s">
        <v>2987</v>
      </c>
      <c r="C11307" t="s">
        <v>130</v>
      </c>
      <c r="D11307" t="s">
        <v>131</v>
      </c>
      <c r="E11307" s="1">
        <v>12870.000099999999</v>
      </c>
      <c r="F11307" t="s">
        <v>36</v>
      </c>
      <c r="G11307">
        <v>0</v>
      </c>
      <c r="H11307">
        <v>0</v>
      </c>
      <c r="I11307">
        <v>0.87254500000000002</v>
      </c>
    </row>
    <row r="11308" spans="1:9" x14ac:dyDescent="0.25">
      <c r="A11308">
        <v>2320130274</v>
      </c>
      <c r="B11308" t="s">
        <v>2987</v>
      </c>
      <c r="C11308" t="s">
        <v>126</v>
      </c>
      <c r="D11308" t="s">
        <v>127</v>
      </c>
      <c r="E11308" s="1">
        <v>36600</v>
      </c>
      <c r="F11308" t="s">
        <v>36</v>
      </c>
      <c r="G11308">
        <v>0</v>
      </c>
      <c r="H11308">
        <v>0</v>
      </c>
      <c r="I11308">
        <v>0.36945299999999998</v>
      </c>
    </row>
    <row r="11309" spans="1:9" x14ac:dyDescent="0.25">
      <c r="A11309">
        <v>2320130274</v>
      </c>
      <c r="B11309" t="s">
        <v>2987</v>
      </c>
      <c r="C11309" t="s">
        <v>1678</v>
      </c>
      <c r="D11309" t="s">
        <v>1679</v>
      </c>
      <c r="E11309" s="1">
        <v>58908</v>
      </c>
      <c r="F11309" t="s">
        <v>36</v>
      </c>
      <c r="G11309">
        <v>0</v>
      </c>
      <c r="H11309">
        <v>0</v>
      </c>
      <c r="I11309">
        <v>0.87254399999999999</v>
      </c>
    </row>
    <row r="11310" spans="1:9" x14ac:dyDescent="0.25">
      <c r="A11310">
        <v>2320130274</v>
      </c>
      <c r="B11310" t="s">
        <v>2987</v>
      </c>
      <c r="C11310" t="s">
        <v>518</v>
      </c>
      <c r="D11310" t="s">
        <v>519</v>
      </c>
      <c r="E11310">
        <v>0</v>
      </c>
      <c r="F11310" t="s">
        <v>36</v>
      </c>
      <c r="G11310">
        <v>0</v>
      </c>
      <c r="H11310">
        <v>0</v>
      </c>
      <c r="I11310">
        <v>0.23520099999999999</v>
      </c>
    </row>
    <row r="11311" spans="1:9" x14ac:dyDescent="0.25">
      <c r="A11311">
        <v>2320130274</v>
      </c>
      <c r="B11311" t="s">
        <v>2987</v>
      </c>
      <c r="C11311" t="s">
        <v>620</v>
      </c>
      <c r="D11311" t="s">
        <v>621</v>
      </c>
      <c r="E11311">
        <v>0</v>
      </c>
      <c r="F11311" t="s">
        <v>36</v>
      </c>
      <c r="G11311">
        <v>0</v>
      </c>
      <c r="H11311">
        <v>0</v>
      </c>
      <c r="I11311">
        <v>0.90853200000000001</v>
      </c>
    </row>
    <row r="11312" spans="1:9" x14ac:dyDescent="0.25">
      <c r="A11312">
        <v>2320130274</v>
      </c>
      <c r="B11312" t="s">
        <v>2987</v>
      </c>
      <c r="C11312" t="s">
        <v>139</v>
      </c>
      <c r="D11312" t="s">
        <v>140</v>
      </c>
      <c r="E11312">
        <v>0</v>
      </c>
      <c r="F11312" t="s">
        <v>36</v>
      </c>
      <c r="G11312">
        <v>0</v>
      </c>
      <c r="H11312">
        <v>0</v>
      </c>
      <c r="I11312">
        <v>0.69978499999999999</v>
      </c>
    </row>
    <row r="11313" spans="1:9" x14ac:dyDescent="0.25">
      <c r="A11313">
        <v>2320130274</v>
      </c>
      <c r="B11313" t="s">
        <v>2987</v>
      </c>
      <c r="C11313" t="s">
        <v>144</v>
      </c>
      <c r="D11313" t="s">
        <v>145</v>
      </c>
      <c r="E11313" s="1">
        <v>1092</v>
      </c>
      <c r="F11313" t="s">
        <v>36</v>
      </c>
      <c r="G11313">
        <v>0</v>
      </c>
      <c r="H11313">
        <v>0</v>
      </c>
      <c r="I11313">
        <v>0.87254600000000004</v>
      </c>
    </row>
    <row r="11314" spans="1:9" x14ac:dyDescent="0.25">
      <c r="A11314">
        <v>2320130275</v>
      </c>
      <c r="B11314" t="s">
        <v>2988</v>
      </c>
      <c r="C11314" t="s">
        <v>130</v>
      </c>
      <c r="D11314" t="s">
        <v>131</v>
      </c>
      <c r="E11314" s="1">
        <v>218309</v>
      </c>
      <c r="F11314" t="s">
        <v>36</v>
      </c>
      <c r="G11314">
        <v>0</v>
      </c>
      <c r="H11314">
        <v>0</v>
      </c>
      <c r="I11314">
        <v>0.41733100000000001</v>
      </c>
    </row>
    <row r="11315" spans="1:9" x14ac:dyDescent="0.25">
      <c r="A11315">
        <v>2320130275</v>
      </c>
      <c r="B11315" t="s">
        <v>2988</v>
      </c>
      <c r="C11315" t="s">
        <v>1678</v>
      </c>
      <c r="D11315" t="s">
        <v>1679</v>
      </c>
      <c r="E11315">
        <v>0</v>
      </c>
      <c r="F11315" t="s">
        <v>36</v>
      </c>
      <c r="G11315">
        <v>0</v>
      </c>
      <c r="H11315">
        <v>0</v>
      </c>
      <c r="I11315">
        <v>0.41733100000000001</v>
      </c>
    </row>
    <row r="11316" spans="1:9" x14ac:dyDescent="0.25">
      <c r="A11316">
        <v>2320130347</v>
      </c>
      <c r="B11316" t="s">
        <v>6982</v>
      </c>
      <c r="C11316" t="s">
        <v>8708</v>
      </c>
      <c r="D11316" t="s">
        <v>8709</v>
      </c>
      <c r="E11316">
        <v>0</v>
      </c>
      <c r="F11316" t="s">
        <v>36</v>
      </c>
      <c r="G11316">
        <v>0</v>
      </c>
      <c r="H11316">
        <v>0</v>
      </c>
      <c r="I11316">
        <v>0.19493199999999999</v>
      </c>
    </row>
    <row r="11317" spans="1:9" x14ac:dyDescent="0.25">
      <c r="A11317">
        <v>2320130347</v>
      </c>
      <c r="B11317" t="s">
        <v>6982</v>
      </c>
      <c r="C11317" t="s">
        <v>8706</v>
      </c>
      <c r="D11317" t="s">
        <v>8707</v>
      </c>
      <c r="E11317">
        <v>0</v>
      </c>
      <c r="F11317" t="s">
        <v>36</v>
      </c>
      <c r="G11317">
        <v>0</v>
      </c>
      <c r="H11317">
        <v>0</v>
      </c>
      <c r="I11317">
        <v>0.19493199999999999</v>
      </c>
    </row>
    <row r="11318" spans="1:9" x14ac:dyDescent="0.25">
      <c r="A11318">
        <v>2320130347</v>
      </c>
      <c r="B11318" t="s">
        <v>6982</v>
      </c>
      <c r="C11318" t="s">
        <v>130</v>
      </c>
      <c r="D11318" t="s">
        <v>131</v>
      </c>
      <c r="E11318" s="1">
        <v>7485</v>
      </c>
      <c r="F11318" t="s">
        <v>36</v>
      </c>
      <c r="G11318">
        <v>0</v>
      </c>
      <c r="H11318">
        <v>0</v>
      </c>
      <c r="I11318">
        <v>0.194933</v>
      </c>
    </row>
    <row r="11319" spans="1:9" x14ac:dyDescent="0.25">
      <c r="A11319">
        <v>2320130347</v>
      </c>
      <c r="B11319" t="s">
        <v>6982</v>
      </c>
      <c r="C11319" t="s">
        <v>518</v>
      </c>
      <c r="D11319" t="s">
        <v>519</v>
      </c>
      <c r="E11319">
        <v>0</v>
      </c>
      <c r="F11319" t="s">
        <v>36</v>
      </c>
      <c r="G11319">
        <v>0</v>
      </c>
      <c r="H11319">
        <v>0</v>
      </c>
      <c r="I11319">
        <v>0.19493199999999999</v>
      </c>
    </row>
    <row r="11320" spans="1:9" x14ac:dyDescent="0.25">
      <c r="A11320">
        <v>2320130347</v>
      </c>
      <c r="B11320" t="s">
        <v>6982</v>
      </c>
      <c r="C11320" t="s">
        <v>620</v>
      </c>
      <c r="D11320" t="s">
        <v>621</v>
      </c>
      <c r="E11320">
        <v>0</v>
      </c>
      <c r="F11320" t="s">
        <v>36</v>
      </c>
      <c r="G11320">
        <v>0</v>
      </c>
      <c r="H11320">
        <v>0</v>
      </c>
      <c r="I11320">
        <v>0.19493199999999999</v>
      </c>
    </row>
    <row r="11321" spans="1:9" x14ac:dyDescent="0.25">
      <c r="A11321">
        <v>2320130397</v>
      </c>
      <c r="B11321" t="s">
        <v>2989</v>
      </c>
      <c r="C11321" t="s">
        <v>8708</v>
      </c>
      <c r="D11321" t="s">
        <v>8709</v>
      </c>
      <c r="E11321">
        <v>0</v>
      </c>
      <c r="F11321" t="s">
        <v>36</v>
      </c>
      <c r="G11321">
        <v>0</v>
      </c>
      <c r="H11321">
        <v>0</v>
      </c>
      <c r="I11321">
        <v>0.728352</v>
      </c>
    </row>
    <row r="11322" spans="1:9" x14ac:dyDescent="0.25">
      <c r="A11322">
        <v>2320130397</v>
      </c>
      <c r="B11322" t="s">
        <v>2989</v>
      </c>
      <c r="C11322" t="s">
        <v>8706</v>
      </c>
      <c r="D11322" t="s">
        <v>8707</v>
      </c>
      <c r="E11322">
        <v>0</v>
      </c>
      <c r="F11322" t="s">
        <v>36</v>
      </c>
      <c r="G11322">
        <v>0</v>
      </c>
      <c r="H11322">
        <v>0</v>
      </c>
      <c r="I11322">
        <v>0.728352</v>
      </c>
    </row>
    <row r="11323" spans="1:9" x14ac:dyDescent="0.25">
      <c r="A11323">
        <v>2320130397</v>
      </c>
      <c r="B11323" t="s">
        <v>2989</v>
      </c>
      <c r="C11323" t="s">
        <v>130</v>
      </c>
      <c r="D11323" t="s">
        <v>131</v>
      </c>
      <c r="E11323" s="1">
        <v>4510</v>
      </c>
      <c r="F11323" t="s">
        <v>36</v>
      </c>
      <c r="G11323">
        <v>0</v>
      </c>
      <c r="H11323">
        <v>0</v>
      </c>
      <c r="I11323">
        <v>1.0455540000000001</v>
      </c>
    </row>
    <row r="11324" spans="1:9" x14ac:dyDescent="0.25">
      <c r="A11324">
        <v>2320130397</v>
      </c>
      <c r="B11324" t="s">
        <v>2989</v>
      </c>
      <c r="C11324" t="s">
        <v>1678</v>
      </c>
      <c r="D11324" t="s">
        <v>1679</v>
      </c>
      <c r="E11324">
        <v>0</v>
      </c>
      <c r="F11324" t="s">
        <v>36</v>
      </c>
      <c r="G11324">
        <v>0</v>
      </c>
      <c r="H11324">
        <v>0</v>
      </c>
      <c r="I11324">
        <v>1.045552</v>
      </c>
    </row>
    <row r="11325" spans="1:9" x14ac:dyDescent="0.25">
      <c r="A11325">
        <v>2320130397</v>
      </c>
      <c r="B11325" t="s">
        <v>2989</v>
      </c>
      <c r="C11325" t="s">
        <v>518</v>
      </c>
      <c r="D11325" t="s">
        <v>519</v>
      </c>
      <c r="E11325">
        <v>0</v>
      </c>
      <c r="F11325" t="s">
        <v>36</v>
      </c>
      <c r="G11325">
        <v>0</v>
      </c>
      <c r="H11325">
        <v>0</v>
      </c>
      <c r="I11325">
        <v>0.728352</v>
      </c>
    </row>
    <row r="11326" spans="1:9" x14ac:dyDescent="0.25">
      <c r="A11326">
        <v>2320130397</v>
      </c>
      <c r="B11326" t="s">
        <v>2989</v>
      </c>
      <c r="C11326" t="s">
        <v>620</v>
      </c>
      <c r="D11326" t="s">
        <v>621</v>
      </c>
      <c r="E11326">
        <v>0</v>
      </c>
      <c r="F11326" t="s">
        <v>36</v>
      </c>
      <c r="G11326">
        <v>0</v>
      </c>
      <c r="H11326">
        <v>0</v>
      </c>
      <c r="I11326">
        <v>0.728352</v>
      </c>
    </row>
    <row r="11327" spans="1:9" x14ac:dyDescent="0.25">
      <c r="A11327">
        <v>2320130431</v>
      </c>
      <c r="B11327" t="s">
        <v>2990</v>
      </c>
      <c r="C11327" t="s">
        <v>130</v>
      </c>
      <c r="D11327" t="s">
        <v>131</v>
      </c>
      <c r="E11327" s="1">
        <v>2760</v>
      </c>
      <c r="F11327" t="s">
        <v>36</v>
      </c>
      <c r="G11327">
        <v>0</v>
      </c>
      <c r="H11327">
        <v>0</v>
      </c>
      <c r="I11327">
        <v>0.32717800000000002</v>
      </c>
    </row>
    <row r="11328" spans="1:9" x14ac:dyDescent="0.25">
      <c r="A11328">
        <v>2320130442</v>
      </c>
      <c r="B11328" t="s">
        <v>2991</v>
      </c>
      <c r="C11328" t="s">
        <v>130</v>
      </c>
      <c r="D11328" t="s">
        <v>131</v>
      </c>
      <c r="E11328" s="1">
        <v>68400</v>
      </c>
      <c r="F11328" t="s">
        <v>36</v>
      </c>
      <c r="G11328">
        <v>0</v>
      </c>
      <c r="H11328">
        <v>0</v>
      </c>
      <c r="I11328">
        <v>1.6129000000000001E-2</v>
      </c>
    </row>
    <row r="11329" spans="1:9" x14ac:dyDescent="0.25">
      <c r="A11329">
        <v>2320130456</v>
      </c>
      <c r="B11329" t="s">
        <v>2992</v>
      </c>
      <c r="C11329" t="s">
        <v>167</v>
      </c>
      <c r="D11329" t="s">
        <v>168</v>
      </c>
      <c r="E11329" s="1">
        <v>139500</v>
      </c>
      <c r="F11329" t="s">
        <v>36</v>
      </c>
      <c r="G11329">
        <v>0</v>
      </c>
      <c r="H11329">
        <v>0</v>
      </c>
      <c r="I11329">
        <v>4.7189000000000002E-2</v>
      </c>
    </row>
    <row r="11330" spans="1:9" x14ac:dyDescent="0.25">
      <c r="A11330">
        <v>2320130456</v>
      </c>
      <c r="B11330" t="s">
        <v>2992</v>
      </c>
      <c r="C11330" t="s">
        <v>137</v>
      </c>
      <c r="D11330" t="s">
        <v>138</v>
      </c>
      <c r="E11330" s="1">
        <v>3000</v>
      </c>
      <c r="F11330" t="s">
        <v>36</v>
      </c>
      <c r="G11330">
        <v>0</v>
      </c>
      <c r="H11330">
        <v>0</v>
      </c>
      <c r="I11330">
        <v>4.7190000000000003E-2</v>
      </c>
    </row>
    <row r="11331" spans="1:9" x14ac:dyDescent="0.25">
      <c r="A11331">
        <v>2320130459</v>
      </c>
      <c r="B11331" t="s">
        <v>2993</v>
      </c>
      <c r="C11331" t="s">
        <v>130</v>
      </c>
      <c r="D11331" t="s">
        <v>131</v>
      </c>
      <c r="E11331" s="1">
        <v>9666</v>
      </c>
      <c r="F11331" t="s">
        <v>36</v>
      </c>
      <c r="G11331">
        <v>0</v>
      </c>
      <c r="H11331">
        <v>0</v>
      </c>
      <c r="I11331">
        <v>0.342696</v>
      </c>
    </row>
    <row r="11332" spans="1:9" x14ac:dyDescent="0.25">
      <c r="A11332">
        <v>2320130473</v>
      </c>
      <c r="B11332" t="s">
        <v>2994</v>
      </c>
      <c r="C11332" t="s">
        <v>157</v>
      </c>
      <c r="D11332" t="s">
        <v>158</v>
      </c>
      <c r="E11332" s="1">
        <v>30000</v>
      </c>
      <c r="F11332" t="s">
        <v>36</v>
      </c>
      <c r="G11332">
        <v>0</v>
      </c>
      <c r="H11332">
        <v>0</v>
      </c>
      <c r="I11332">
        <v>1.8156890000000001</v>
      </c>
    </row>
    <row r="11333" spans="1:9" x14ac:dyDescent="0.25">
      <c r="A11333">
        <v>2320130474</v>
      </c>
      <c r="B11333" t="s">
        <v>6983</v>
      </c>
      <c r="C11333" t="s">
        <v>8706</v>
      </c>
      <c r="D11333" t="s">
        <v>8707</v>
      </c>
      <c r="E11333">
        <v>400</v>
      </c>
      <c r="F11333" t="s">
        <v>36</v>
      </c>
      <c r="G11333">
        <v>0</v>
      </c>
      <c r="H11333">
        <v>0</v>
      </c>
      <c r="I11333">
        <v>34.528975000000003</v>
      </c>
    </row>
    <row r="11334" spans="1:9" x14ac:dyDescent="0.25">
      <c r="A11334">
        <v>2320130526</v>
      </c>
      <c r="B11334" t="s">
        <v>2995</v>
      </c>
      <c r="C11334" t="s">
        <v>130</v>
      </c>
      <c r="D11334" t="s">
        <v>131</v>
      </c>
      <c r="E11334" s="1">
        <v>15826</v>
      </c>
      <c r="F11334" t="s">
        <v>36</v>
      </c>
      <c r="G11334">
        <v>0</v>
      </c>
      <c r="H11334">
        <v>0</v>
      </c>
      <c r="I11334">
        <v>0.36721500000000001</v>
      </c>
    </row>
    <row r="11335" spans="1:9" x14ac:dyDescent="0.25">
      <c r="A11335">
        <v>2320130544</v>
      </c>
      <c r="B11335" t="s">
        <v>2996</v>
      </c>
      <c r="C11335" t="s">
        <v>8706</v>
      </c>
      <c r="D11335" t="s">
        <v>8707</v>
      </c>
      <c r="E11335" s="1">
        <v>1050</v>
      </c>
      <c r="F11335" t="s">
        <v>36</v>
      </c>
      <c r="G11335">
        <v>0</v>
      </c>
      <c r="H11335">
        <v>0</v>
      </c>
      <c r="I11335">
        <v>10.316095000000001</v>
      </c>
    </row>
    <row r="11336" spans="1:9" x14ac:dyDescent="0.25">
      <c r="A11336">
        <v>2320130544</v>
      </c>
      <c r="B11336" t="s">
        <v>2996</v>
      </c>
      <c r="C11336" t="s">
        <v>2710</v>
      </c>
      <c r="D11336" t="s">
        <v>2711</v>
      </c>
      <c r="E11336">
        <v>100</v>
      </c>
      <c r="F11336" t="s">
        <v>36</v>
      </c>
      <c r="G11336">
        <v>0</v>
      </c>
      <c r="H11336">
        <v>0</v>
      </c>
      <c r="I11336">
        <v>10.3161</v>
      </c>
    </row>
    <row r="11337" spans="1:9" x14ac:dyDescent="0.25">
      <c r="A11337">
        <v>2320130547</v>
      </c>
      <c r="B11337" t="s">
        <v>2997</v>
      </c>
      <c r="C11337" t="s">
        <v>8708</v>
      </c>
      <c r="D11337" t="s">
        <v>8709</v>
      </c>
      <c r="E11337">
        <v>0</v>
      </c>
      <c r="F11337" t="s">
        <v>36</v>
      </c>
      <c r="G11337">
        <v>0</v>
      </c>
      <c r="H11337">
        <v>0</v>
      </c>
      <c r="I11337">
        <v>1.0398050000000001</v>
      </c>
    </row>
    <row r="11338" spans="1:9" x14ac:dyDescent="0.25">
      <c r="A11338">
        <v>2320130547</v>
      </c>
      <c r="B11338" t="s">
        <v>2997</v>
      </c>
      <c r="C11338" t="s">
        <v>8710</v>
      </c>
      <c r="D11338" t="s">
        <v>8711</v>
      </c>
      <c r="E11338">
        <v>0</v>
      </c>
      <c r="F11338" t="s">
        <v>36</v>
      </c>
      <c r="G11338">
        <v>0</v>
      </c>
      <c r="H11338">
        <v>0</v>
      </c>
      <c r="I11338">
        <v>0.76230500000000001</v>
      </c>
    </row>
    <row r="11339" spans="1:9" x14ac:dyDescent="0.25">
      <c r="A11339">
        <v>2320130547</v>
      </c>
      <c r="B11339" t="s">
        <v>2997</v>
      </c>
      <c r="C11339" t="s">
        <v>8706</v>
      </c>
      <c r="D11339" t="s">
        <v>8707</v>
      </c>
      <c r="E11339">
        <v>0</v>
      </c>
      <c r="F11339" t="s">
        <v>36</v>
      </c>
      <c r="G11339">
        <v>0</v>
      </c>
      <c r="H11339">
        <v>0</v>
      </c>
      <c r="I11339">
        <v>1.0398050000000001</v>
      </c>
    </row>
    <row r="11340" spans="1:9" x14ac:dyDescent="0.25">
      <c r="A11340">
        <v>2320130547</v>
      </c>
      <c r="B11340" t="s">
        <v>2997</v>
      </c>
      <c r="C11340" t="s">
        <v>130</v>
      </c>
      <c r="D11340" t="s">
        <v>131</v>
      </c>
      <c r="E11340" s="1">
        <v>38294</v>
      </c>
      <c r="F11340" t="s">
        <v>36</v>
      </c>
      <c r="G11340">
        <v>999</v>
      </c>
      <c r="H11340">
        <v>0</v>
      </c>
      <c r="I11340">
        <v>0.78652500000000003</v>
      </c>
    </row>
    <row r="11341" spans="1:9" x14ac:dyDescent="0.25">
      <c r="A11341">
        <v>2320130547</v>
      </c>
      <c r="B11341" t="s">
        <v>2997</v>
      </c>
      <c r="C11341" t="s">
        <v>126</v>
      </c>
      <c r="D11341" t="s">
        <v>127</v>
      </c>
      <c r="E11341" s="1">
        <v>15000</v>
      </c>
      <c r="F11341" t="s">
        <v>36</v>
      </c>
      <c r="G11341">
        <v>0</v>
      </c>
      <c r="H11341">
        <v>0</v>
      </c>
      <c r="I11341">
        <v>0.29089799999999999</v>
      </c>
    </row>
    <row r="11342" spans="1:9" x14ac:dyDescent="0.25">
      <c r="A11342">
        <v>2320130547</v>
      </c>
      <c r="B11342" t="s">
        <v>2997</v>
      </c>
      <c r="C11342" t="s">
        <v>1678</v>
      </c>
      <c r="D11342" t="s">
        <v>1679</v>
      </c>
      <c r="E11342">
        <v>0</v>
      </c>
      <c r="F11342" t="s">
        <v>36</v>
      </c>
      <c r="G11342">
        <v>0</v>
      </c>
      <c r="H11342">
        <v>0</v>
      </c>
      <c r="I11342">
        <v>0.78652299999999997</v>
      </c>
    </row>
    <row r="11343" spans="1:9" x14ac:dyDescent="0.25">
      <c r="A11343">
        <v>2320130547</v>
      </c>
      <c r="B11343" t="s">
        <v>2997</v>
      </c>
      <c r="C11343" t="s">
        <v>518</v>
      </c>
      <c r="D11343" t="s">
        <v>519</v>
      </c>
      <c r="E11343">
        <v>0</v>
      </c>
      <c r="F11343" t="s">
        <v>36</v>
      </c>
      <c r="G11343">
        <v>0</v>
      </c>
      <c r="H11343">
        <v>0</v>
      </c>
      <c r="I11343">
        <v>1.0398050000000001</v>
      </c>
    </row>
    <row r="11344" spans="1:9" x14ac:dyDescent="0.25">
      <c r="A11344">
        <v>2320130547</v>
      </c>
      <c r="B11344" t="s">
        <v>2997</v>
      </c>
      <c r="C11344" t="s">
        <v>620</v>
      </c>
      <c r="D11344" t="s">
        <v>621</v>
      </c>
      <c r="E11344">
        <v>0</v>
      </c>
      <c r="F11344" t="s">
        <v>36</v>
      </c>
      <c r="G11344">
        <v>0</v>
      </c>
      <c r="H11344">
        <v>0</v>
      </c>
      <c r="I11344">
        <v>1.0398050000000001</v>
      </c>
    </row>
    <row r="11345" spans="1:9" x14ac:dyDescent="0.25">
      <c r="A11345">
        <v>2320130547</v>
      </c>
      <c r="B11345" t="s">
        <v>2997</v>
      </c>
      <c r="C11345" t="s">
        <v>144</v>
      </c>
      <c r="D11345" t="s">
        <v>145</v>
      </c>
      <c r="E11345">
        <v>0</v>
      </c>
      <c r="F11345" t="s">
        <v>36</v>
      </c>
      <c r="G11345">
        <v>0</v>
      </c>
      <c r="H11345">
        <v>999</v>
      </c>
      <c r="I11345">
        <v>0.76230600000000004</v>
      </c>
    </row>
    <row r="11346" spans="1:9" x14ac:dyDescent="0.25">
      <c r="A11346">
        <v>2320130564</v>
      </c>
      <c r="B11346" t="s">
        <v>2998</v>
      </c>
      <c r="C11346" t="s">
        <v>126</v>
      </c>
      <c r="D11346" t="s">
        <v>127</v>
      </c>
      <c r="E11346" s="1">
        <v>5550</v>
      </c>
      <c r="F11346" t="s">
        <v>36</v>
      </c>
      <c r="G11346">
        <v>0</v>
      </c>
      <c r="H11346">
        <v>0</v>
      </c>
      <c r="I11346">
        <v>0.46518399999999999</v>
      </c>
    </row>
    <row r="11347" spans="1:9" x14ac:dyDescent="0.25">
      <c r="A11347">
        <v>2320130577</v>
      </c>
      <c r="B11347" t="s">
        <v>2999</v>
      </c>
      <c r="C11347" t="s">
        <v>130</v>
      </c>
      <c r="D11347" t="s">
        <v>131</v>
      </c>
      <c r="E11347" s="1">
        <v>1500</v>
      </c>
      <c r="F11347" t="s">
        <v>36</v>
      </c>
      <c r="G11347">
        <v>0</v>
      </c>
      <c r="H11347">
        <v>0</v>
      </c>
      <c r="I11347">
        <v>0.279553</v>
      </c>
    </row>
    <row r="11348" spans="1:9" x14ac:dyDescent="0.25">
      <c r="A11348">
        <v>2320130587</v>
      </c>
      <c r="B11348" t="s">
        <v>6984</v>
      </c>
      <c r="C11348" t="s">
        <v>130</v>
      </c>
      <c r="D11348" t="s">
        <v>131</v>
      </c>
      <c r="E11348" s="1">
        <v>7652.9966000000004</v>
      </c>
      <c r="F11348" t="s">
        <v>36</v>
      </c>
      <c r="G11348">
        <v>0</v>
      </c>
      <c r="H11348">
        <v>0</v>
      </c>
      <c r="I11348">
        <v>0.155749</v>
      </c>
    </row>
    <row r="11349" spans="1:9" x14ac:dyDescent="0.25">
      <c r="A11349">
        <v>2320130587</v>
      </c>
      <c r="B11349" t="s">
        <v>6984</v>
      </c>
      <c r="C11349" t="s">
        <v>126</v>
      </c>
      <c r="D11349" t="s">
        <v>127</v>
      </c>
      <c r="E11349" s="1">
        <v>85000</v>
      </c>
      <c r="F11349" t="s">
        <v>36</v>
      </c>
      <c r="G11349">
        <v>0</v>
      </c>
      <c r="H11349">
        <v>0</v>
      </c>
      <c r="I11349">
        <v>0.155748</v>
      </c>
    </row>
    <row r="11350" spans="1:9" x14ac:dyDescent="0.25">
      <c r="A11350">
        <v>2320130587</v>
      </c>
      <c r="B11350" t="s">
        <v>6984</v>
      </c>
      <c r="C11350" t="s">
        <v>1678</v>
      </c>
      <c r="D11350" t="s">
        <v>1679</v>
      </c>
      <c r="E11350">
        <v>0</v>
      </c>
      <c r="F11350" t="s">
        <v>36</v>
      </c>
      <c r="G11350">
        <v>0</v>
      </c>
      <c r="H11350">
        <v>0</v>
      </c>
      <c r="I11350">
        <v>1.5151520000000001</v>
      </c>
    </row>
    <row r="11351" spans="1:9" x14ac:dyDescent="0.25">
      <c r="A11351">
        <v>2320130589</v>
      </c>
      <c r="B11351" t="s">
        <v>3001</v>
      </c>
      <c r="C11351" t="s">
        <v>130</v>
      </c>
      <c r="D11351" t="s">
        <v>131</v>
      </c>
      <c r="E11351" s="1">
        <v>5600</v>
      </c>
      <c r="F11351" t="s">
        <v>36</v>
      </c>
      <c r="G11351">
        <v>0</v>
      </c>
      <c r="H11351">
        <v>0</v>
      </c>
      <c r="I11351">
        <v>0.69279800000000002</v>
      </c>
    </row>
    <row r="11352" spans="1:9" x14ac:dyDescent="0.25">
      <c r="A11352">
        <v>2320130591</v>
      </c>
      <c r="B11352" t="s">
        <v>6985</v>
      </c>
      <c r="C11352" t="s">
        <v>130</v>
      </c>
      <c r="D11352" t="s">
        <v>131</v>
      </c>
      <c r="E11352" s="1">
        <v>3800</v>
      </c>
      <c r="F11352" t="s">
        <v>36</v>
      </c>
      <c r="G11352">
        <v>0</v>
      </c>
      <c r="H11352">
        <v>0</v>
      </c>
      <c r="I11352">
        <v>0.131879</v>
      </c>
    </row>
    <row r="11353" spans="1:9" x14ac:dyDescent="0.25">
      <c r="A11353">
        <v>2320130593</v>
      </c>
      <c r="B11353" t="s">
        <v>3002</v>
      </c>
      <c r="C11353" t="s">
        <v>130</v>
      </c>
      <c r="D11353" t="s">
        <v>131</v>
      </c>
      <c r="E11353" s="1">
        <v>22189</v>
      </c>
      <c r="F11353" t="s">
        <v>36</v>
      </c>
      <c r="G11353">
        <v>0</v>
      </c>
      <c r="H11353">
        <v>0</v>
      </c>
      <c r="I11353">
        <v>0.73980000000000001</v>
      </c>
    </row>
    <row r="11354" spans="1:9" x14ac:dyDescent="0.25">
      <c r="A11354">
        <v>2320130594</v>
      </c>
      <c r="B11354" t="s">
        <v>3003</v>
      </c>
      <c r="C11354" t="s">
        <v>130</v>
      </c>
      <c r="D11354" t="s">
        <v>131</v>
      </c>
      <c r="E11354" s="1">
        <v>8298</v>
      </c>
      <c r="F11354" t="s">
        <v>36</v>
      </c>
      <c r="G11354">
        <v>0</v>
      </c>
      <c r="H11354">
        <v>0</v>
      </c>
      <c r="I11354">
        <v>0.74674700000000005</v>
      </c>
    </row>
    <row r="11355" spans="1:9" x14ac:dyDescent="0.25">
      <c r="A11355">
        <v>2320130603</v>
      </c>
      <c r="B11355" t="s">
        <v>6986</v>
      </c>
      <c r="C11355" t="s">
        <v>8706</v>
      </c>
      <c r="D11355" t="s">
        <v>8707</v>
      </c>
      <c r="E11355">
        <v>775</v>
      </c>
      <c r="F11355" t="s">
        <v>36</v>
      </c>
      <c r="G11355">
        <v>0</v>
      </c>
      <c r="H11355">
        <v>0</v>
      </c>
      <c r="I11355">
        <v>4.686439</v>
      </c>
    </row>
    <row r="11356" spans="1:9" x14ac:dyDescent="0.25">
      <c r="A11356">
        <v>2320130608</v>
      </c>
      <c r="B11356" t="s">
        <v>3004</v>
      </c>
      <c r="C11356" t="s">
        <v>130</v>
      </c>
      <c r="D11356" t="s">
        <v>131</v>
      </c>
      <c r="E11356" s="1">
        <v>93378.33</v>
      </c>
      <c r="F11356" t="s">
        <v>36</v>
      </c>
      <c r="G11356">
        <v>0</v>
      </c>
      <c r="H11356">
        <v>0</v>
      </c>
      <c r="I11356">
        <v>0.96487599999999996</v>
      </c>
    </row>
    <row r="11357" spans="1:9" x14ac:dyDescent="0.25">
      <c r="A11357">
        <v>2320130608</v>
      </c>
      <c r="B11357" t="s">
        <v>3004</v>
      </c>
      <c r="C11357" t="s">
        <v>1678</v>
      </c>
      <c r="D11357" t="s">
        <v>1679</v>
      </c>
      <c r="E11357" s="1">
        <v>1641.6667</v>
      </c>
      <c r="F11357" t="s">
        <v>36</v>
      </c>
      <c r="G11357">
        <v>0</v>
      </c>
      <c r="H11357">
        <v>0</v>
      </c>
      <c r="I11357">
        <v>0.96487299999999998</v>
      </c>
    </row>
    <row r="11358" spans="1:9" x14ac:dyDescent="0.25">
      <c r="A11358">
        <v>2320130623</v>
      </c>
      <c r="B11358" t="s">
        <v>3005</v>
      </c>
      <c r="C11358" t="s">
        <v>130</v>
      </c>
      <c r="D11358" t="s">
        <v>131</v>
      </c>
      <c r="E11358" s="1">
        <v>21000</v>
      </c>
      <c r="F11358" t="s">
        <v>36</v>
      </c>
      <c r="G11358">
        <v>0</v>
      </c>
      <c r="H11358">
        <v>0</v>
      </c>
      <c r="I11358">
        <v>0.31851499999999999</v>
      </c>
    </row>
    <row r="11359" spans="1:9" x14ac:dyDescent="0.25">
      <c r="A11359">
        <v>2320130624</v>
      </c>
      <c r="B11359" t="s">
        <v>3006</v>
      </c>
      <c r="C11359" t="s">
        <v>130</v>
      </c>
      <c r="D11359" t="s">
        <v>131</v>
      </c>
      <c r="E11359" s="1">
        <v>6000</v>
      </c>
      <c r="F11359" t="s">
        <v>36</v>
      </c>
      <c r="G11359">
        <v>0</v>
      </c>
      <c r="H11359">
        <v>0</v>
      </c>
      <c r="I11359">
        <v>0.32672000000000001</v>
      </c>
    </row>
    <row r="11360" spans="1:9" x14ac:dyDescent="0.25">
      <c r="A11360">
        <v>2320130626</v>
      </c>
      <c r="B11360" t="s">
        <v>3007</v>
      </c>
      <c r="C11360" t="s">
        <v>130</v>
      </c>
      <c r="D11360" t="s">
        <v>131</v>
      </c>
      <c r="E11360" s="1">
        <v>8550</v>
      </c>
      <c r="F11360" t="s">
        <v>36</v>
      </c>
      <c r="G11360">
        <v>0</v>
      </c>
      <c r="H11360">
        <v>0</v>
      </c>
      <c r="I11360">
        <v>0.26543699999999998</v>
      </c>
    </row>
    <row r="11361" spans="1:9" x14ac:dyDescent="0.25">
      <c r="A11361">
        <v>2320130629</v>
      </c>
      <c r="B11361" t="s">
        <v>6987</v>
      </c>
      <c r="C11361" t="s">
        <v>130</v>
      </c>
      <c r="D11361" t="s">
        <v>131</v>
      </c>
      <c r="E11361" s="1">
        <v>1041</v>
      </c>
      <c r="F11361" t="s">
        <v>36</v>
      </c>
      <c r="G11361">
        <v>0</v>
      </c>
      <c r="H11361">
        <v>0</v>
      </c>
      <c r="I11361">
        <v>0.26403500000000002</v>
      </c>
    </row>
    <row r="11362" spans="1:9" x14ac:dyDescent="0.25">
      <c r="A11362">
        <v>2320130630</v>
      </c>
      <c r="B11362" t="s">
        <v>3008</v>
      </c>
      <c r="C11362" t="s">
        <v>130</v>
      </c>
      <c r="D11362" t="s">
        <v>131</v>
      </c>
      <c r="E11362">
        <v>789</v>
      </c>
      <c r="F11362" t="s">
        <v>36</v>
      </c>
      <c r="G11362">
        <v>0</v>
      </c>
      <c r="H11362">
        <v>0</v>
      </c>
      <c r="I11362">
        <v>0.26384000000000002</v>
      </c>
    </row>
    <row r="11363" spans="1:9" x14ac:dyDescent="0.25">
      <c r="A11363">
        <v>2320130631</v>
      </c>
      <c r="B11363" t="s">
        <v>3009</v>
      </c>
      <c r="C11363" t="s">
        <v>130</v>
      </c>
      <c r="D11363" t="s">
        <v>131</v>
      </c>
      <c r="E11363">
        <v>869</v>
      </c>
      <c r="F11363" t="s">
        <v>36</v>
      </c>
      <c r="G11363">
        <v>0</v>
      </c>
      <c r="H11363">
        <v>0</v>
      </c>
      <c r="I11363">
        <v>0.26525900000000002</v>
      </c>
    </row>
    <row r="11364" spans="1:9" x14ac:dyDescent="0.25">
      <c r="A11364">
        <v>2320130632</v>
      </c>
      <c r="B11364" t="s">
        <v>3010</v>
      </c>
      <c r="C11364" t="s">
        <v>8708</v>
      </c>
      <c r="D11364" t="s">
        <v>8709</v>
      </c>
      <c r="E11364">
        <v>0</v>
      </c>
      <c r="F11364" t="s">
        <v>36</v>
      </c>
      <c r="G11364">
        <v>0</v>
      </c>
      <c r="H11364">
        <v>0</v>
      </c>
      <c r="I11364">
        <v>0.33962199999999998</v>
      </c>
    </row>
    <row r="11365" spans="1:9" x14ac:dyDescent="0.25">
      <c r="A11365">
        <v>2320130632</v>
      </c>
      <c r="B11365" t="s">
        <v>3010</v>
      </c>
      <c r="C11365" t="s">
        <v>8706</v>
      </c>
      <c r="D11365" t="s">
        <v>8707</v>
      </c>
      <c r="E11365">
        <v>0</v>
      </c>
      <c r="F11365" t="s">
        <v>36</v>
      </c>
      <c r="G11365">
        <v>0</v>
      </c>
      <c r="H11365">
        <v>0</v>
      </c>
      <c r="I11365">
        <v>0.33962199999999998</v>
      </c>
    </row>
    <row r="11366" spans="1:9" x14ac:dyDescent="0.25">
      <c r="A11366">
        <v>2320130632</v>
      </c>
      <c r="B11366" t="s">
        <v>3010</v>
      </c>
      <c r="C11366" t="s">
        <v>130</v>
      </c>
      <c r="D11366" t="s">
        <v>131</v>
      </c>
      <c r="E11366">
        <v>548</v>
      </c>
      <c r="F11366" t="s">
        <v>36</v>
      </c>
      <c r="G11366">
        <v>0</v>
      </c>
      <c r="H11366">
        <v>0</v>
      </c>
      <c r="I11366">
        <v>0.339617</v>
      </c>
    </row>
    <row r="11367" spans="1:9" x14ac:dyDescent="0.25">
      <c r="A11367">
        <v>2320130632</v>
      </c>
      <c r="B11367" t="s">
        <v>3010</v>
      </c>
      <c r="C11367" t="s">
        <v>1678</v>
      </c>
      <c r="D11367" t="s">
        <v>1679</v>
      </c>
      <c r="E11367">
        <v>0</v>
      </c>
      <c r="F11367" t="s">
        <v>36</v>
      </c>
      <c r="G11367">
        <v>0</v>
      </c>
      <c r="H11367">
        <v>0</v>
      </c>
      <c r="I11367">
        <v>0.339617</v>
      </c>
    </row>
    <row r="11368" spans="1:9" x14ac:dyDescent="0.25">
      <c r="A11368">
        <v>2320130634</v>
      </c>
      <c r="B11368" t="s">
        <v>3011</v>
      </c>
      <c r="C11368" t="s">
        <v>130</v>
      </c>
      <c r="D11368" t="s">
        <v>131</v>
      </c>
      <c r="E11368" s="1">
        <v>10180</v>
      </c>
      <c r="F11368" t="s">
        <v>36</v>
      </c>
      <c r="G11368">
        <v>0</v>
      </c>
      <c r="H11368">
        <v>0</v>
      </c>
      <c r="I11368">
        <v>0.26439299999999999</v>
      </c>
    </row>
    <row r="11369" spans="1:9" x14ac:dyDescent="0.25">
      <c r="A11369">
        <v>2320130637</v>
      </c>
      <c r="B11369" t="s">
        <v>3012</v>
      </c>
      <c r="C11369" t="s">
        <v>130</v>
      </c>
      <c r="D11369" t="s">
        <v>131</v>
      </c>
      <c r="E11369" s="1">
        <v>2000</v>
      </c>
      <c r="F11369" t="s">
        <v>36</v>
      </c>
      <c r="G11369">
        <v>0</v>
      </c>
      <c r="H11369">
        <v>0</v>
      </c>
      <c r="I11369">
        <v>0.25940999999999997</v>
      </c>
    </row>
    <row r="11370" spans="1:9" x14ac:dyDescent="0.25">
      <c r="A11370">
        <v>2320130639</v>
      </c>
      <c r="B11370" t="s">
        <v>3013</v>
      </c>
      <c r="C11370" t="s">
        <v>8708</v>
      </c>
      <c r="D11370" t="s">
        <v>8709</v>
      </c>
      <c r="E11370">
        <v>0</v>
      </c>
      <c r="F11370" t="s">
        <v>36</v>
      </c>
      <c r="G11370">
        <v>0</v>
      </c>
      <c r="H11370">
        <v>0</v>
      </c>
      <c r="I11370">
        <v>0.33962199999999998</v>
      </c>
    </row>
    <row r="11371" spans="1:9" x14ac:dyDescent="0.25">
      <c r="A11371">
        <v>2320130639</v>
      </c>
      <c r="B11371" t="s">
        <v>3013</v>
      </c>
      <c r="C11371" t="s">
        <v>8706</v>
      </c>
      <c r="D11371" t="s">
        <v>8707</v>
      </c>
      <c r="E11371">
        <v>0</v>
      </c>
      <c r="F11371" t="s">
        <v>36</v>
      </c>
      <c r="G11371">
        <v>0</v>
      </c>
      <c r="H11371">
        <v>0</v>
      </c>
      <c r="I11371">
        <v>0.33962199999999998</v>
      </c>
    </row>
    <row r="11372" spans="1:9" x14ac:dyDescent="0.25">
      <c r="A11372">
        <v>2320130639</v>
      </c>
      <c r="B11372" t="s">
        <v>3013</v>
      </c>
      <c r="C11372" t="s">
        <v>130</v>
      </c>
      <c r="D11372" t="s">
        <v>131</v>
      </c>
      <c r="E11372" s="1">
        <v>6000</v>
      </c>
      <c r="F11372" t="s">
        <v>36</v>
      </c>
      <c r="G11372">
        <v>0</v>
      </c>
      <c r="H11372">
        <v>0</v>
      </c>
      <c r="I11372">
        <v>0.33962300000000001</v>
      </c>
    </row>
    <row r="11373" spans="1:9" x14ac:dyDescent="0.25">
      <c r="A11373">
        <v>2320130639</v>
      </c>
      <c r="B11373" t="s">
        <v>3013</v>
      </c>
      <c r="C11373" t="s">
        <v>1678</v>
      </c>
      <c r="D11373" t="s">
        <v>1679</v>
      </c>
      <c r="E11373">
        <v>0</v>
      </c>
      <c r="F11373" t="s">
        <v>36</v>
      </c>
      <c r="G11373">
        <v>0</v>
      </c>
      <c r="H11373">
        <v>0</v>
      </c>
      <c r="I11373">
        <v>0.33962300000000001</v>
      </c>
    </row>
    <row r="11374" spans="1:9" x14ac:dyDescent="0.25">
      <c r="A11374">
        <v>2320130640</v>
      </c>
      <c r="B11374" t="s">
        <v>3014</v>
      </c>
      <c r="C11374" t="s">
        <v>8708</v>
      </c>
      <c r="D11374" t="s">
        <v>8709</v>
      </c>
      <c r="E11374">
        <v>0</v>
      </c>
      <c r="F11374" t="s">
        <v>36</v>
      </c>
      <c r="G11374">
        <v>0</v>
      </c>
      <c r="H11374">
        <v>0</v>
      </c>
      <c r="I11374">
        <v>0.33571699999999999</v>
      </c>
    </row>
    <row r="11375" spans="1:9" x14ac:dyDescent="0.25">
      <c r="A11375">
        <v>2320130640</v>
      </c>
      <c r="B11375" t="s">
        <v>3014</v>
      </c>
      <c r="C11375" t="s">
        <v>8706</v>
      </c>
      <c r="D11375" t="s">
        <v>8707</v>
      </c>
      <c r="E11375">
        <v>0</v>
      </c>
      <c r="F11375" t="s">
        <v>36</v>
      </c>
      <c r="G11375">
        <v>0</v>
      </c>
      <c r="H11375">
        <v>0</v>
      </c>
      <c r="I11375">
        <v>0.33571699999999999</v>
      </c>
    </row>
    <row r="11376" spans="1:9" x14ac:dyDescent="0.25">
      <c r="A11376">
        <v>2320130640</v>
      </c>
      <c r="B11376" t="s">
        <v>3014</v>
      </c>
      <c r="C11376" t="s">
        <v>130</v>
      </c>
      <c r="D11376" t="s">
        <v>131</v>
      </c>
      <c r="E11376" s="1">
        <v>4800</v>
      </c>
      <c r="F11376" t="s">
        <v>36</v>
      </c>
      <c r="G11376">
        <v>0</v>
      </c>
      <c r="H11376">
        <v>0</v>
      </c>
      <c r="I11376">
        <v>0.33571699999999999</v>
      </c>
    </row>
    <row r="11377" spans="1:9" x14ac:dyDescent="0.25">
      <c r="A11377">
        <v>2320130640</v>
      </c>
      <c r="B11377" t="s">
        <v>3014</v>
      </c>
      <c r="C11377" t="s">
        <v>1678</v>
      </c>
      <c r="D11377" t="s">
        <v>1679</v>
      </c>
      <c r="E11377">
        <v>0</v>
      </c>
      <c r="F11377" t="s">
        <v>36</v>
      </c>
      <c r="G11377">
        <v>0</v>
      </c>
      <c r="H11377">
        <v>0</v>
      </c>
      <c r="I11377">
        <v>0.33571800000000002</v>
      </c>
    </row>
    <row r="11378" spans="1:9" x14ac:dyDescent="0.25">
      <c r="A11378">
        <v>2320130641</v>
      </c>
      <c r="B11378" t="s">
        <v>3015</v>
      </c>
      <c r="C11378" t="s">
        <v>130</v>
      </c>
      <c r="D11378" t="s">
        <v>131</v>
      </c>
      <c r="E11378">
        <v>312</v>
      </c>
      <c r="F11378" t="s">
        <v>36</v>
      </c>
      <c r="G11378">
        <v>0</v>
      </c>
      <c r="H11378">
        <v>0</v>
      </c>
      <c r="I11378">
        <v>0.835897</v>
      </c>
    </row>
    <row r="11379" spans="1:9" x14ac:dyDescent="0.25">
      <c r="A11379">
        <v>2320130653</v>
      </c>
      <c r="B11379" t="s">
        <v>3016</v>
      </c>
      <c r="C11379" t="s">
        <v>126</v>
      </c>
      <c r="D11379" t="s">
        <v>127</v>
      </c>
      <c r="E11379" s="1">
        <v>1000</v>
      </c>
      <c r="F11379" t="s">
        <v>36</v>
      </c>
      <c r="G11379">
        <v>0</v>
      </c>
      <c r="H11379">
        <v>0</v>
      </c>
      <c r="I11379">
        <v>0.89361999999999997</v>
      </c>
    </row>
    <row r="11380" spans="1:9" x14ac:dyDescent="0.25">
      <c r="A11380">
        <v>2320130654</v>
      </c>
      <c r="B11380" t="s">
        <v>3017</v>
      </c>
      <c r="C11380" t="s">
        <v>130</v>
      </c>
      <c r="D11380" t="s">
        <v>131</v>
      </c>
      <c r="E11380" s="1">
        <v>3400</v>
      </c>
      <c r="F11380" t="s">
        <v>36</v>
      </c>
      <c r="G11380">
        <v>0</v>
      </c>
      <c r="H11380">
        <v>0</v>
      </c>
      <c r="I11380">
        <v>0.23988499999999999</v>
      </c>
    </row>
    <row r="11381" spans="1:9" x14ac:dyDescent="0.25">
      <c r="A11381">
        <v>2320130657</v>
      </c>
      <c r="B11381" t="s">
        <v>3018</v>
      </c>
      <c r="C11381" t="s">
        <v>126</v>
      </c>
      <c r="D11381" t="s">
        <v>127</v>
      </c>
      <c r="E11381" s="1">
        <v>3500</v>
      </c>
      <c r="F11381" t="s">
        <v>36</v>
      </c>
      <c r="G11381">
        <v>0</v>
      </c>
      <c r="H11381">
        <v>0</v>
      </c>
      <c r="I11381">
        <v>0.34888599999999997</v>
      </c>
    </row>
    <row r="11382" spans="1:9" x14ac:dyDescent="0.25">
      <c r="A11382">
        <v>2320130658</v>
      </c>
      <c r="B11382" t="s">
        <v>3019</v>
      </c>
      <c r="C11382" t="s">
        <v>167</v>
      </c>
      <c r="D11382" t="s">
        <v>168</v>
      </c>
      <c r="E11382" s="1">
        <v>2000</v>
      </c>
      <c r="F11382" t="s">
        <v>36</v>
      </c>
      <c r="G11382">
        <v>0</v>
      </c>
      <c r="H11382">
        <v>0</v>
      </c>
      <c r="I11382">
        <v>0.22359499999999999</v>
      </c>
    </row>
    <row r="11383" spans="1:9" x14ac:dyDescent="0.25">
      <c r="A11383">
        <v>2320130662</v>
      </c>
      <c r="B11383" t="s">
        <v>3020</v>
      </c>
      <c r="C11383" t="s">
        <v>8708</v>
      </c>
      <c r="D11383" t="s">
        <v>8709</v>
      </c>
      <c r="E11383">
        <v>0</v>
      </c>
      <c r="F11383" t="s">
        <v>36</v>
      </c>
      <c r="G11383">
        <v>0</v>
      </c>
      <c r="H11383">
        <v>0</v>
      </c>
      <c r="I11383">
        <v>0.170012</v>
      </c>
    </row>
    <row r="11384" spans="1:9" x14ac:dyDescent="0.25">
      <c r="A11384">
        <v>2320130662</v>
      </c>
      <c r="B11384" t="s">
        <v>3020</v>
      </c>
      <c r="C11384" t="s">
        <v>8706</v>
      </c>
      <c r="D11384" t="s">
        <v>8707</v>
      </c>
      <c r="E11384">
        <v>0</v>
      </c>
      <c r="F11384" t="s">
        <v>36</v>
      </c>
      <c r="G11384">
        <v>0</v>
      </c>
      <c r="H11384">
        <v>0</v>
      </c>
      <c r="I11384">
        <v>0.170012</v>
      </c>
    </row>
    <row r="11385" spans="1:9" x14ac:dyDescent="0.25">
      <c r="A11385">
        <v>2320130662</v>
      </c>
      <c r="B11385" t="s">
        <v>3020</v>
      </c>
      <c r="C11385" t="s">
        <v>130</v>
      </c>
      <c r="D11385" t="s">
        <v>131</v>
      </c>
      <c r="E11385" s="1">
        <v>50375</v>
      </c>
      <c r="F11385" t="s">
        <v>36</v>
      </c>
      <c r="G11385">
        <v>0</v>
      </c>
      <c r="H11385">
        <v>0</v>
      </c>
      <c r="I11385">
        <v>0.114397</v>
      </c>
    </row>
    <row r="11386" spans="1:9" x14ac:dyDescent="0.25">
      <c r="A11386">
        <v>2320130662</v>
      </c>
      <c r="B11386" t="s">
        <v>3020</v>
      </c>
      <c r="C11386" t="s">
        <v>126</v>
      </c>
      <c r="D11386" t="s">
        <v>127</v>
      </c>
      <c r="E11386" s="1">
        <v>30000</v>
      </c>
      <c r="F11386" t="s">
        <v>36</v>
      </c>
      <c r="G11386">
        <v>0</v>
      </c>
      <c r="H11386">
        <v>0</v>
      </c>
      <c r="I11386">
        <v>9.3007000000000006E-2</v>
      </c>
    </row>
    <row r="11387" spans="1:9" x14ac:dyDescent="0.25">
      <c r="A11387">
        <v>2320130662</v>
      </c>
      <c r="B11387" t="s">
        <v>3020</v>
      </c>
      <c r="C11387" t="s">
        <v>1678</v>
      </c>
      <c r="D11387" t="s">
        <v>1679</v>
      </c>
      <c r="E11387" s="1">
        <v>25000.6666</v>
      </c>
      <c r="F11387" t="s">
        <v>36</v>
      </c>
      <c r="G11387">
        <v>0</v>
      </c>
      <c r="H11387">
        <v>0</v>
      </c>
      <c r="I11387">
        <v>0.114397</v>
      </c>
    </row>
    <row r="11388" spans="1:9" x14ac:dyDescent="0.25">
      <c r="A11388">
        <v>2320130662</v>
      </c>
      <c r="B11388" t="s">
        <v>3020</v>
      </c>
      <c r="C11388" t="s">
        <v>518</v>
      </c>
      <c r="D11388" t="s">
        <v>519</v>
      </c>
      <c r="E11388">
        <v>0</v>
      </c>
      <c r="F11388" t="s">
        <v>36</v>
      </c>
      <c r="G11388">
        <v>0</v>
      </c>
      <c r="H11388">
        <v>0</v>
      </c>
      <c r="I11388">
        <v>0.170012</v>
      </c>
    </row>
    <row r="11389" spans="1:9" x14ac:dyDescent="0.25">
      <c r="A11389">
        <v>2320130662</v>
      </c>
      <c r="B11389" t="s">
        <v>3020</v>
      </c>
      <c r="C11389" t="s">
        <v>620</v>
      </c>
      <c r="D11389" t="s">
        <v>621</v>
      </c>
      <c r="E11389">
        <v>0</v>
      </c>
      <c r="F11389" t="s">
        <v>36</v>
      </c>
      <c r="G11389">
        <v>0</v>
      </c>
      <c r="H11389">
        <v>0</v>
      </c>
      <c r="I11389">
        <v>0.170012</v>
      </c>
    </row>
    <row r="11390" spans="1:9" x14ac:dyDescent="0.25">
      <c r="A11390">
        <v>2320130664</v>
      </c>
      <c r="B11390" t="s">
        <v>3021</v>
      </c>
      <c r="C11390" t="s">
        <v>130</v>
      </c>
      <c r="D11390" t="s">
        <v>131</v>
      </c>
      <c r="E11390">
        <v>500</v>
      </c>
      <c r="F11390" t="s">
        <v>36</v>
      </c>
      <c r="G11390">
        <v>0</v>
      </c>
      <c r="H11390">
        <v>0</v>
      </c>
      <c r="I11390">
        <v>1.36158</v>
      </c>
    </row>
    <row r="11391" spans="1:9" x14ac:dyDescent="0.25">
      <c r="A11391">
        <v>2320130665</v>
      </c>
      <c r="B11391" t="s">
        <v>3022</v>
      </c>
      <c r="C11391" t="s">
        <v>130</v>
      </c>
      <c r="D11391" t="s">
        <v>131</v>
      </c>
      <c r="E11391">
        <v>500</v>
      </c>
      <c r="F11391" t="s">
        <v>36</v>
      </c>
      <c r="G11391">
        <v>0</v>
      </c>
      <c r="H11391">
        <v>0</v>
      </c>
      <c r="I11391">
        <v>1.36158</v>
      </c>
    </row>
    <row r="11392" spans="1:9" x14ac:dyDescent="0.25">
      <c r="A11392">
        <v>2320130668</v>
      </c>
      <c r="B11392" t="s">
        <v>3023</v>
      </c>
      <c r="C11392" t="s">
        <v>126</v>
      </c>
      <c r="D11392" t="s">
        <v>127</v>
      </c>
      <c r="E11392">
        <v>550</v>
      </c>
      <c r="F11392" t="s">
        <v>36</v>
      </c>
      <c r="G11392">
        <v>0</v>
      </c>
      <c r="H11392">
        <v>0</v>
      </c>
      <c r="I11392">
        <v>1.3615820000000001</v>
      </c>
    </row>
    <row r="11393" spans="1:9" x14ac:dyDescent="0.25">
      <c r="A11393">
        <v>2320130669</v>
      </c>
      <c r="B11393" t="s">
        <v>3024</v>
      </c>
      <c r="C11393" t="s">
        <v>126</v>
      </c>
      <c r="D11393" t="s">
        <v>127</v>
      </c>
      <c r="E11393">
        <v>550</v>
      </c>
      <c r="F11393" t="s">
        <v>36</v>
      </c>
      <c r="G11393">
        <v>0</v>
      </c>
      <c r="H11393">
        <v>0</v>
      </c>
      <c r="I11393">
        <v>1.3615820000000001</v>
      </c>
    </row>
    <row r="11394" spans="1:9" x14ac:dyDescent="0.25">
      <c r="A11394">
        <v>2320130672</v>
      </c>
      <c r="B11394" t="s">
        <v>3025</v>
      </c>
      <c r="C11394" t="s">
        <v>130</v>
      </c>
      <c r="D11394" t="s">
        <v>131</v>
      </c>
      <c r="E11394">
        <v>225</v>
      </c>
      <c r="F11394" t="s">
        <v>36</v>
      </c>
      <c r="G11394">
        <v>0</v>
      </c>
      <c r="H11394">
        <v>0</v>
      </c>
      <c r="I11394">
        <v>1.3615999999999999</v>
      </c>
    </row>
    <row r="11395" spans="1:9" x14ac:dyDescent="0.25">
      <c r="A11395">
        <v>2320130673</v>
      </c>
      <c r="B11395" t="s">
        <v>3026</v>
      </c>
      <c r="C11395" t="s">
        <v>130</v>
      </c>
      <c r="D11395" t="s">
        <v>131</v>
      </c>
      <c r="E11395">
        <v>225</v>
      </c>
      <c r="F11395" t="s">
        <v>36</v>
      </c>
      <c r="G11395">
        <v>0</v>
      </c>
      <c r="H11395">
        <v>0</v>
      </c>
      <c r="I11395">
        <v>1.3615999999999999</v>
      </c>
    </row>
    <row r="11396" spans="1:9" x14ac:dyDescent="0.25">
      <c r="A11396">
        <v>2320130674</v>
      </c>
      <c r="B11396" t="s">
        <v>3027</v>
      </c>
      <c r="C11396" t="s">
        <v>130</v>
      </c>
      <c r="D11396" t="s">
        <v>131</v>
      </c>
      <c r="E11396">
        <v>650</v>
      </c>
      <c r="F11396" t="s">
        <v>36</v>
      </c>
      <c r="G11396">
        <v>0</v>
      </c>
      <c r="H11396">
        <v>0</v>
      </c>
      <c r="I11396">
        <v>1.361585</v>
      </c>
    </row>
    <row r="11397" spans="1:9" x14ac:dyDescent="0.25">
      <c r="A11397">
        <v>2320130675</v>
      </c>
      <c r="B11397" t="s">
        <v>3028</v>
      </c>
      <c r="C11397" t="s">
        <v>130</v>
      </c>
      <c r="D11397" t="s">
        <v>131</v>
      </c>
      <c r="E11397">
        <v>650</v>
      </c>
      <c r="F11397" t="s">
        <v>36</v>
      </c>
      <c r="G11397">
        <v>0</v>
      </c>
      <c r="H11397">
        <v>0</v>
      </c>
      <c r="I11397">
        <v>1.361585</v>
      </c>
    </row>
    <row r="11398" spans="1:9" x14ac:dyDescent="0.25">
      <c r="A11398">
        <v>2320130676</v>
      </c>
      <c r="B11398" t="s">
        <v>3029</v>
      </c>
      <c r="C11398" t="s">
        <v>130</v>
      </c>
      <c r="D11398" t="s">
        <v>131</v>
      </c>
      <c r="E11398" s="1">
        <v>1500</v>
      </c>
      <c r="F11398" t="s">
        <v>36</v>
      </c>
      <c r="G11398">
        <v>0</v>
      </c>
      <c r="H11398">
        <v>0</v>
      </c>
      <c r="I11398">
        <v>1.3615870000000001</v>
      </c>
    </row>
    <row r="11399" spans="1:9" x14ac:dyDescent="0.25">
      <c r="A11399">
        <v>2320130677</v>
      </c>
      <c r="B11399" t="s">
        <v>3030</v>
      </c>
      <c r="C11399" t="s">
        <v>130</v>
      </c>
      <c r="D11399" t="s">
        <v>131</v>
      </c>
      <c r="E11399" s="1">
        <v>1500</v>
      </c>
      <c r="F11399" t="s">
        <v>36</v>
      </c>
      <c r="G11399">
        <v>0</v>
      </c>
      <c r="H11399">
        <v>0</v>
      </c>
      <c r="I11399">
        <v>1.3615870000000001</v>
      </c>
    </row>
    <row r="11400" spans="1:9" x14ac:dyDescent="0.25">
      <c r="A11400">
        <v>2320130682</v>
      </c>
      <c r="B11400" t="s">
        <v>3031</v>
      </c>
      <c r="C11400" t="s">
        <v>130</v>
      </c>
      <c r="D11400" t="s">
        <v>131</v>
      </c>
      <c r="E11400">
        <v>500</v>
      </c>
      <c r="F11400" t="s">
        <v>36</v>
      </c>
      <c r="G11400">
        <v>0</v>
      </c>
      <c r="H11400">
        <v>0</v>
      </c>
      <c r="I11400">
        <v>1.4561599999999999</v>
      </c>
    </row>
    <row r="11401" spans="1:9" x14ac:dyDescent="0.25">
      <c r="A11401">
        <v>2320130683</v>
      </c>
      <c r="B11401" t="s">
        <v>3032</v>
      </c>
      <c r="C11401" t="s">
        <v>130</v>
      </c>
      <c r="D11401" t="s">
        <v>131</v>
      </c>
      <c r="E11401" s="1">
        <v>40670</v>
      </c>
      <c r="F11401" t="s">
        <v>36</v>
      </c>
      <c r="G11401">
        <v>0</v>
      </c>
      <c r="H11401">
        <v>0</v>
      </c>
      <c r="I11401">
        <v>0.90953300000000004</v>
      </c>
    </row>
    <row r="11402" spans="1:9" x14ac:dyDescent="0.25">
      <c r="A11402">
        <v>2320130686</v>
      </c>
      <c r="B11402" t="s">
        <v>3033</v>
      </c>
      <c r="C11402" t="s">
        <v>8708</v>
      </c>
      <c r="D11402" t="s">
        <v>8709</v>
      </c>
      <c r="E11402">
        <v>0</v>
      </c>
      <c r="F11402" t="s">
        <v>36</v>
      </c>
      <c r="G11402">
        <v>0</v>
      </c>
      <c r="H11402">
        <v>0</v>
      </c>
      <c r="I11402">
        <v>0.33918500000000001</v>
      </c>
    </row>
    <row r="11403" spans="1:9" x14ac:dyDescent="0.25">
      <c r="A11403">
        <v>2320130686</v>
      </c>
      <c r="B11403" t="s">
        <v>3033</v>
      </c>
      <c r="C11403" t="s">
        <v>8706</v>
      </c>
      <c r="D11403" t="s">
        <v>8707</v>
      </c>
      <c r="E11403">
        <v>0</v>
      </c>
      <c r="F11403" t="s">
        <v>36</v>
      </c>
      <c r="G11403">
        <v>0</v>
      </c>
      <c r="H11403">
        <v>0</v>
      </c>
      <c r="I11403">
        <v>0.33918500000000001</v>
      </c>
    </row>
    <row r="11404" spans="1:9" x14ac:dyDescent="0.25">
      <c r="A11404">
        <v>2320130686</v>
      </c>
      <c r="B11404" t="s">
        <v>3033</v>
      </c>
      <c r="C11404" t="s">
        <v>130</v>
      </c>
      <c r="D11404" t="s">
        <v>131</v>
      </c>
      <c r="E11404" s="1">
        <v>6600</v>
      </c>
      <c r="F11404" t="s">
        <v>36</v>
      </c>
      <c r="G11404">
        <v>0</v>
      </c>
      <c r="H11404">
        <v>0</v>
      </c>
      <c r="I11404">
        <v>0.33918500000000001</v>
      </c>
    </row>
    <row r="11405" spans="1:9" x14ac:dyDescent="0.25">
      <c r="A11405">
        <v>2320130686</v>
      </c>
      <c r="B11405" t="s">
        <v>3033</v>
      </c>
      <c r="C11405" t="s">
        <v>1678</v>
      </c>
      <c r="D11405" t="s">
        <v>1679</v>
      </c>
      <c r="E11405">
        <v>0</v>
      </c>
      <c r="F11405" t="s">
        <v>36</v>
      </c>
      <c r="G11405">
        <v>0</v>
      </c>
      <c r="H11405">
        <v>0</v>
      </c>
      <c r="I11405">
        <v>0.33918500000000001</v>
      </c>
    </row>
    <row r="11406" spans="1:9" x14ac:dyDescent="0.25">
      <c r="A11406">
        <v>2320130687</v>
      </c>
      <c r="B11406" t="s">
        <v>3034</v>
      </c>
      <c r="C11406" t="s">
        <v>8708</v>
      </c>
      <c r="D11406" t="s">
        <v>8709</v>
      </c>
      <c r="E11406">
        <v>0</v>
      </c>
      <c r="F11406" t="s">
        <v>36</v>
      </c>
      <c r="G11406">
        <v>0</v>
      </c>
      <c r="H11406">
        <v>0</v>
      </c>
      <c r="I11406">
        <v>0.17208100000000001</v>
      </c>
    </row>
    <row r="11407" spans="1:9" x14ac:dyDescent="0.25">
      <c r="A11407">
        <v>2320130687</v>
      </c>
      <c r="B11407" t="s">
        <v>3034</v>
      </c>
      <c r="C11407" t="s">
        <v>8706</v>
      </c>
      <c r="D11407" t="s">
        <v>8707</v>
      </c>
      <c r="E11407">
        <v>0</v>
      </c>
      <c r="F11407" t="s">
        <v>36</v>
      </c>
      <c r="G11407">
        <v>0</v>
      </c>
      <c r="H11407">
        <v>0</v>
      </c>
      <c r="I11407">
        <v>0.17208100000000001</v>
      </c>
    </row>
    <row r="11408" spans="1:9" x14ac:dyDescent="0.25">
      <c r="A11408">
        <v>2320130687</v>
      </c>
      <c r="B11408" t="s">
        <v>3034</v>
      </c>
      <c r="C11408" t="s">
        <v>130</v>
      </c>
      <c r="D11408" t="s">
        <v>131</v>
      </c>
      <c r="E11408" s="1">
        <v>205647.99669999999</v>
      </c>
      <c r="F11408" t="s">
        <v>36</v>
      </c>
      <c r="G11408">
        <v>0</v>
      </c>
      <c r="H11408">
        <v>0</v>
      </c>
      <c r="I11408">
        <v>0.192556</v>
      </c>
    </row>
    <row r="11409" spans="1:9" x14ac:dyDescent="0.25">
      <c r="A11409">
        <v>2320130687</v>
      </c>
      <c r="B11409" t="s">
        <v>3034</v>
      </c>
      <c r="C11409" t="s">
        <v>1678</v>
      </c>
      <c r="D11409" t="s">
        <v>1679</v>
      </c>
      <c r="E11409">
        <v>0</v>
      </c>
      <c r="F11409" t="s">
        <v>36</v>
      </c>
      <c r="G11409">
        <v>0</v>
      </c>
      <c r="H11409">
        <v>0</v>
      </c>
      <c r="I11409">
        <v>0.20999000000000001</v>
      </c>
    </row>
    <row r="11410" spans="1:9" x14ac:dyDescent="0.25">
      <c r="A11410">
        <v>2320130687</v>
      </c>
      <c r="B11410" t="s">
        <v>3034</v>
      </c>
      <c r="C11410" t="s">
        <v>518</v>
      </c>
      <c r="D11410" t="s">
        <v>519</v>
      </c>
      <c r="E11410">
        <v>0</v>
      </c>
      <c r="F11410" t="s">
        <v>36</v>
      </c>
      <c r="G11410">
        <v>0</v>
      </c>
      <c r="H11410">
        <v>0</v>
      </c>
      <c r="I11410">
        <v>0.17208100000000001</v>
      </c>
    </row>
    <row r="11411" spans="1:9" x14ac:dyDescent="0.25">
      <c r="A11411">
        <v>2320130687</v>
      </c>
      <c r="B11411" t="s">
        <v>3034</v>
      </c>
      <c r="C11411" t="s">
        <v>620</v>
      </c>
      <c r="D11411" t="s">
        <v>621</v>
      </c>
      <c r="E11411">
        <v>0</v>
      </c>
      <c r="F11411" t="s">
        <v>36</v>
      </c>
      <c r="G11411">
        <v>0</v>
      </c>
      <c r="H11411">
        <v>0</v>
      </c>
      <c r="I11411">
        <v>0.17208100000000001</v>
      </c>
    </row>
    <row r="11412" spans="1:9" x14ac:dyDescent="0.25">
      <c r="A11412">
        <v>2320130687</v>
      </c>
      <c r="B11412" t="s">
        <v>3034</v>
      </c>
      <c r="C11412" t="s">
        <v>139</v>
      </c>
      <c r="D11412" t="s">
        <v>140</v>
      </c>
      <c r="E11412">
        <v>0</v>
      </c>
      <c r="F11412" t="s">
        <v>36</v>
      </c>
      <c r="G11412">
        <v>0</v>
      </c>
      <c r="H11412">
        <v>0</v>
      </c>
      <c r="I11412">
        <v>0.21012900000000001</v>
      </c>
    </row>
    <row r="11413" spans="1:9" x14ac:dyDescent="0.25">
      <c r="A11413">
        <v>2320130688</v>
      </c>
      <c r="B11413" t="s">
        <v>6230</v>
      </c>
      <c r="C11413" t="s">
        <v>8708</v>
      </c>
      <c r="D11413" t="s">
        <v>8709</v>
      </c>
      <c r="E11413">
        <v>0</v>
      </c>
      <c r="F11413" t="s">
        <v>36</v>
      </c>
      <c r="G11413">
        <v>0</v>
      </c>
      <c r="H11413">
        <v>0</v>
      </c>
      <c r="I11413">
        <v>0.16952999999999999</v>
      </c>
    </row>
    <row r="11414" spans="1:9" x14ac:dyDescent="0.25">
      <c r="A11414">
        <v>2320130688</v>
      </c>
      <c r="B11414" t="s">
        <v>6230</v>
      </c>
      <c r="C11414" t="s">
        <v>8706</v>
      </c>
      <c r="D11414" t="s">
        <v>8707</v>
      </c>
      <c r="E11414">
        <v>0</v>
      </c>
      <c r="F11414" t="s">
        <v>36</v>
      </c>
      <c r="G11414">
        <v>0</v>
      </c>
      <c r="H11414">
        <v>0</v>
      </c>
      <c r="I11414">
        <v>0.16952999999999999</v>
      </c>
    </row>
    <row r="11415" spans="1:9" x14ac:dyDescent="0.25">
      <c r="A11415">
        <v>2320130688</v>
      </c>
      <c r="B11415" t="s">
        <v>6230</v>
      </c>
      <c r="C11415" t="s">
        <v>130</v>
      </c>
      <c r="D11415" t="s">
        <v>131</v>
      </c>
      <c r="E11415">
        <v>0</v>
      </c>
      <c r="F11415" t="s">
        <v>36</v>
      </c>
      <c r="G11415">
        <v>0</v>
      </c>
      <c r="H11415">
        <v>0</v>
      </c>
      <c r="I11415">
        <v>0.176956</v>
      </c>
    </row>
    <row r="11416" spans="1:9" x14ac:dyDescent="0.25">
      <c r="A11416">
        <v>2320130688</v>
      </c>
      <c r="B11416" t="s">
        <v>6230</v>
      </c>
      <c r="C11416" t="s">
        <v>1678</v>
      </c>
      <c r="D11416" t="s">
        <v>1679</v>
      </c>
      <c r="E11416">
        <v>0</v>
      </c>
      <c r="F11416" t="s">
        <v>36</v>
      </c>
      <c r="G11416">
        <v>0</v>
      </c>
      <c r="H11416">
        <v>0</v>
      </c>
      <c r="I11416">
        <v>0.176954</v>
      </c>
    </row>
    <row r="11417" spans="1:9" x14ac:dyDescent="0.25">
      <c r="A11417">
        <v>2320130688</v>
      </c>
      <c r="B11417" t="s">
        <v>6230</v>
      </c>
      <c r="C11417" t="s">
        <v>518</v>
      </c>
      <c r="D11417" t="s">
        <v>519</v>
      </c>
      <c r="E11417" s="1">
        <v>0</v>
      </c>
      <c r="F11417" t="s">
        <v>36</v>
      </c>
      <c r="G11417">
        <v>0</v>
      </c>
      <c r="H11417">
        <v>0</v>
      </c>
      <c r="I11417">
        <v>0.16952999999999999</v>
      </c>
    </row>
    <row r="11418" spans="1:9" x14ac:dyDescent="0.25">
      <c r="A11418">
        <v>2320130688</v>
      </c>
      <c r="B11418" t="s">
        <v>6230</v>
      </c>
      <c r="C11418" t="s">
        <v>620</v>
      </c>
      <c r="D11418" t="s">
        <v>621</v>
      </c>
      <c r="E11418">
        <v>0</v>
      </c>
      <c r="F11418" t="s">
        <v>36</v>
      </c>
      <c r="G11418">
        <v>0</v>
      </c>
      <c r="H11418">
        <v>0</v>
      </c>
      <c r="I11418">
        <v>0.16952999999999999</v>
      </c>
    </row>
    <row r="11419" spans="1:9" x14ac:dyDescent="0.25">
      <c r="A11419">
        <v>2320130689</v>
      </c>
      <c r="B11419" t="s">
        <v>3035</v>
      </c>
      <c r="C11419" t="s">
        <v>8708</v>
      </c>
      <c r="D11419" t="s">
        <v>8709</v>
      </c>
      <c r="E11419">
        <v>0</v>
      </c>
      <c r="F11419" t="s">
        <v>36</v>
      </c>
      <c r="G11419">
        <v>0</v>
      </c>
      <c r="H11419">
        <v>0</v>
      </c>
      <c r="I11419">
        <v>0.18077199999999999</v>
      </c>
    </row>
    <row r="11420" spans="1:9" x14ac:dyDescent="0.25">
      <c r="A11420">
        <v>2320130689</v>
      </c>
      <c r="B11420" t="s">
        <v>3035</v>
      </c>
      <c r="C11420" t="s">
        <v>8706</v>
      </c>
      <c r="D11420" t="s">
        <v>8707</v>
      </c>
      <c r="E11420">
        <v>0</v>
      </c>
      <c r="F11420" t="s">
        <v>36</v>
      </c>
      <c r="G11420">
        <v>0</v>
      </c>
      <c r="H11420">
        <v>0</v>
      </c>
      <c r="I11420">
        <v>0.18077199999999999</v>
      </c>
    </row>
    <row r="11421" spans="1:9" x14ac:dyDescent="0.25">
      <c r="A11421">
        <v>2320130689</v>
      </c>
      <c r="B11421" t="s">
        <v>3035</v>
      </c>
      <c r="C11421" t="s">
        <v>130</v>
      </c>
      <c r="D11421" t="s">
        <v>131</v>
      </c>
      <c r="E11421" s="1">
        <v>5865</v>
      </c>
      <c r="F11421" t="s">
        <v>36</v>
      </c>
      <c r="G11421">
        <v>0</v>
      </c>
      <c r="H11421">
        <v>0</v>
      </c>
      <c r="I11421">
        <v>0.184645</v>
      </c>
    </row>
    <row r="11422" spans="1:9" x14ac:dyDescent="0.25">
      <c r="A11422">
        <v>2320130689</v>
      </c>
      <c r="B11422" t="s">
        <v>3035</v>
      </c>
      <c r="C11422" t="s">
        <v>1678</v>
      </c>
      <c r="D11422" t="s">
        <v>1679</v>
      </c>
      <c r="E11422">
        <v>0</v>
      </c>
      <c r="F11422" t="s">
        <v>36</v>
      </c>
      <c r="G11422">
        <v>0</v>
      </c>
      <c r="H11422">
        <v>0</v>
      </c>
      <c r="I11422">
        <v>0.184645</v>
      </c>
    </row>
    <row r="11423" spans="1:9" x14ac:dyDescent="0.25">
      <c r="A11423">
        <v>2320130689</v>
      </c>
      <c r="B11423" t="s">
        <v>3035</v>
      </c>
      <c r="C11423" t="s">
        <v>518</v>
      </c>
      <c r="D11423" t="s">
        <v>519</v>
      </c>
      <c r="E11423">
        <v>0</v>
      </c>
      <c r="F11423" t="s">
        <v>36</v>
      </c>
      <c r="G11423">
        <v>0</v>
      </c>
      <c r="H11423">
        <v>0</v>
      </c>
      <c r="I11423">
        <v>0.18077199999999999</v>
      </c>
    </row>
    <row r="11424" spans="1:9" x14ac:dyDescent="0.25">
      <c r="A11424">
        <v>2320130689</v>
      </c>
      <c r="B11424" t="s">
        <v>3035</v>
      </c>
      <c r="C11424" t="s">
        <v>620</v>
      </c>
      <c r="D11424" t="s">
        <v>621</v>
      </c>
      <c r="E11424">
        <v>0</v>
      </c>
      <c r="F11424" t="s">
        <v>36</v>
      </c>
      <c r="G11424">
        <v>0</v>
      </c>
      <c r="H11424">
        <v>0</v>
      </c>
      <c r="I11424">
        <v>0.18077199999999999</v>
      </c>
    </row>
    <row r="11425" spans="1:9" x14ac:dyDescent="0.25">
      <c r="A11425">
        <v>2320130690</v>
      </c>
      <c r="B11425" t="s">
        <v>3036</v>
      </c>
      <c r="C11425" t="s">
        <v>8708</v>
      </c>
      <c r="D11425" t="s">
        <v>8709</v>
      </c>
      <c r="E11425">
        <v>0</v>
      </c>
      <c r="F11425" t="s">
        <v>36</v>
      </c>
      <c r="G11425">
        <v>0</v>
      </c>
      <c r="H11425">
        <v>0</v>
      </c>
      <c r="I11425">
        <v>0.91718699999999997</v>
      </c>
    </row>
    <row r="11426" spans="1:9" x14ac:dyDescent="0.25">
      <c r="A11426">
        <v>2320130690</v>
      </c>
      <c r="B11426" t="s">
        <v>3036</v>
      </c>
      <c r="C11426" t="s">
        <v>8706</v>
      </c>
      <c r="D11426" t="s">
        <v>8707</v>
      </c>
      <c r="E11426">
        <v>0</v>
      </c>
      <c r="F11426" t="s">
        <v>36</v>
      </c>
      <c r="G11426" s="1">
        <v>72000</v>
      </c>
      <c r="H11426">
        <v>0</v>
      </c>
      <c r="I11426">
        <v>0.91718699999999997</v>
      </c>
    </row>
    <row r="11427" spans="1:9" x14ac:dyDescent="0.25">
      <c r="A11427">
        <v>2320130690</v>
      </c>
      <c r="B11427" t="s">
        <v>3036</v>
      </c>
      <c r="C11427" t="s">
        <v>130</v>
      </c>
      <c r="D11427" t="s">
        <v>131</v>
      </c>
      <c r="E11427" s="1">
        <v>2674</v>
      </c>
      <c r="F11427" t="s">
        <v>36</v>
      </c>
      <c r="G11427">
        <v>0</v>
      </c>
      <c r="H11427" s="1">
        <v>72000</v>
      </c>
      <c r="I11427">
        <v>0.91422199999999998</v>
      </c>
    </row>
    <row r="11428" spans="1:9" x14ac:dyDescent="0.25">
      <c r="A11428">
        <v>2320130690</v>
      </c>
      <c r="B11428" t="s">
        <v>3036</v>
      </c>
      <c r="C11428" t="s">
        <v>1678</v>
      </c>
      <c r="D11428" t="s">
        <v>1679</v>
      </c>
      <c r="E11428">
        <v>0.33329999999999999</v>
      </c>
      <c r="F11428" t="s">
        <v>36</v>
      </c>
      <c r="G11428">
        <v>0</v>
      </c>
      <c r="H11428">
        <v>0</v>
      </c>
      <c r="I11428">
        <v>0.90008999999999995</v>
      </c>
    </row>
    <row r="11429" spans="1:9" x14ac:dyDescent="0.25">
      <c r="A11429">
        <v>2320130690</v>
      </c>
      <c r="B11429" t="s">
        <v>3036</v>
      </c>
      <c r="C11429" t="s">
        <v>518</v>
      </c>
      <c r="D11429" t="s">
        <v>519</v>
      </c>
      <c r="E11429">
        <v>0</v>
      </c>
      <c r="F11429" t="s">
        <v>36</v>
      </c>
      <c r="G11429">
        <v>0</v>
      </c>
      <c r="H11429">
        <v>0</v>
      </c>
      <c r="I11429">
        <v>0.91718699999999997</v>
      </c>
    </row>
    <row r="11430" spans="1:9" x14ac:dyDescent="0.25">
      <c r="A11430">
        <v>2320130690</v>
      </c>
      <c r="B11430" t="s">
        <v>3036</v>
      </c>
      <c r="C11430" t="s">
        <v>620</v>
      </c>
      <c r="D11430" t="s">
        <v>621</v>
      </c>
      <c r="E11430">
        <v>0</v>
      </c>
      <c r="F11430" t="s">
        <v>36</v>
      </c>
      <c r="G11430">
        <v>0</v>
      </c>
      <c r="H11430">
        <v>0</v>
      </c>
      <c r="I11430">
        <v>0.91718699999999997</v>
      </c>
    </row>
    <row r="11431" spans="1:9" x14ac:dyDescent="0.25">
      <c r="A11431">
        <v>2320130690</v>
      </c>
      <c r="B11431" t="s">
        <v>3036</v>
      </c>
      <c r="C11431" t="s">
        <v>139</v>
      </c>
      <c r="D11431" t="s">
        <v>140</v>
      </c>
      <c r="E11431">
        <v>0</v>
      </c>
      <c r="F11431" t="s">
        <v>36</v>
      </c>
      <c r="G11431">
        <v>0</v>
      </c>
      <c r="H11431">
        <v>0</v>
      </c>
      <c r="I11431">
        <v>0.91422300000000001</v>
      </c>
    </row>
    <row r="11432" spans="1:9" x14ac:dyDescent="0.25">
      <c r="A11432">
        <v>2320130690</v>
      </c>
      <c r="B11432" t="s">
        <v>3036</v>
      </c>
      <c r="C11432" t="s">
        <v>144</v>
      </c>
      <c r="D11432" t="s">
        <v>145</v>
      </c>
      <c r="E11432" s="1">
        <v>93000</v>
      </c>
      <c r="F11432" t="s">
        <v>36</v>
      </c>
      <c r="G11432">
        <v>0</v>
      </c>
      <c r="H11432">
        <v>0</v>
      </c>
      <c r="I11432">
        <v>0.91422300000000001</v>
      </c>
    </row>
    <row r="11433" spans="1:9" x14ac:dyDescent="0.25">
      <c r="A11433">
        <v>2320130691</v>
      </c>
      <c r="B11433" t="s">
        <v>3037</v>
      </c>
      <c r="C11433" t="s">
        <v>8708</v>
      </c>
      <c r="D11433" t="s">
        <v>8709</v>
      </c>
      <c r="E11433">
        <v>0</v>
      </c>
      <c r="F11433" t="s">
        <v>36</v>
      </c>
      <c r="G11433">
        <v>0</v>
      </c>
      <c r="H11433">
        <v>0</v>
      </c>
      <c r="I11433">
        <v>0.921759</v>
      </c>
    </row>
    <row r="11434" spans="1:9" x14ac:dyDescent="0.25">
      <c r="A11434">
        <v>2320130691</v>
      </c>
      <c r="B11434" t="s">
        <v>3037</v>
      </c>
      <c r="C11434" t="s">
        <v>8706</v>
      </c>
      <c r="D11434" t="s">
        <v>8707</v>
      </c>
      <c r="E11434">
        <v>0</v>
      </c>
      <c r="F11434" t="s">
        <v>36</v>
      </c>
      <c r="G11434" s="1">
        <v>49200</v>
      </c>
      <c r="H11434">
        <v>0</v>
      </c>
      <c r="I11434">
        <v>0.921759</v>
      </c>
    </row>
    <row r="11435" spans="1:9" x14ac:dyDescent="0.25">
      <c r="A11435">
        <v>2320130691</v>
      </c>
      <c r="B11435" t="s">
        <v>3037</v>
      </c>
      <c r="C11435" t="s">
        <v>130</v>
      </c>
      <c r="D11435" t="s">
        <v>131</v>
      </c>
      <c r="E11435" s="1">
        <v>28625</v>
      </c>
      <c r="F11435" t="s">
        <v>36</v>
      </c>
      <c r="G11435">
        <v>0</v>
      </c>
      <c r="H11435" s="1">
        <v>49200</v>
      </c>
      <c r="I11435">
        <v>0.91175499999999998</v>
      </c>
    </row>
    <row r="11436" spans="1:9" x14ac:dyDescent="0.25">
      <c r="A11436">
        <v>2320130691</v>
      </c>
      <c r="B11436" t="s">
        <v>3037</v>
      </c>
      <c r="C11436" t="s">
        <v>1678</v>
      </c>
      <c r="D11436" t="s">
        <v>1679</v>
      </c>
      <c r="E11436">
        <v>0</v>
      </c>
      <c r="F11436" t="s">
        <v>36</v>
      </c>
      <c r="G11436">
        <v>0</v>
      </c>
      <c r="H11436">
        <v>0</v>
      </c>
      <c r="I11436">
        <v>0.91176000000000001</v>
      </c>
    </row>
    <row r="11437" spans="1:9" x14ac:dyDescent="0.25">
      <c r="A11437">
        <v>2320130691</v>
      </c>
      <c r="B11437" t="s">
        <v>3037</v>
      </c>
      <c r="C11437" t="s">
        <v>518</v>
      </c>
      <c r="D11437" t="s">
        <v>519</v>
      </c>
      <c r="E11437">
        <v>0</v>
      </c>
      <c r="F11437" t="s">
        <v>36</v>
      </c>
      <c r="G11437">
        <v>0</v>
      </c>
      <c r="H11437">
        <v>0</v>
      </c>
      <c r="I11437">
        <v>0.921759</v>
      </c>
    </row>
    <row r="11438" spans="1:9" x14ac:dyDescent="0.25">
      <c r="A11438">
        <v>2320130692</v>
      </c>
      <c r="B11438" t="s">
        <v>3038</v>
      </c>
      <c r="C11438" t="s">
        <v>8708</v>
      </c>
      <c r="D11438" t="s">
        <v>8709</v>
      </c>
      <c r="E11438">
        <v>0</v>
      </c>
      <c r="F11438" t="s">
        <v>36</v>
      </c>
      <c r="G11438">
        <v>0</v>
      </c>
      <c r="H11438">
        <v>0</v>
      </c>
      <c r="I11438">
        <v>0.94069000000000003</v>
      </c>
    </row>
    <row r="11439" spans="1:9" x14ac:dyDescent="0.25">
      <c r="A11439">
        <v>2320130692</v>
      </c>
      <c r="B11439" t="s">
        <v>3038</v>
      </c>
      <c r="C11439" t="s">
        <v>8706</v>
      </c>
      <c r="D11439" t="s">
        <v>8707</v>
      </c>
      <c r="E11439">
        <v>0</v>
      </c>
      <c r="F11439" t="s">
        <v>36</v>
      </c>
      <c r="G11439">
        <v>0</v>
      </c>
      <c r="H11439">
        <v>0</v>
      </c>
      <c r="I11439">
        <v>0.94069000000000003</v>
      </c>
    </row>
    <row r="11440" spans="1:9" x14ac:dyDescent="0.25">
      <c r="A11440">
        <v>2320130692</v>
      </c>
      <c r="B11440" t="s">
        <v>3038</v>
      </c>
      <c r="C11440" t="s">
        <v>130</v>
      </c>
      <c r="D11440" t="s">
        <v>131</v>
      </c>
      <c r="E11440" s="1">
        <v>11610</v>
      </c>
      <c r="F11440" t="s">
        <v>36</v>
      </c>
      <c r="G11440">
        <v>0</v>
      </c>
      <c r="H11440">
        <v>0</v>
      </c>
      <c r="I11440">
        <v>0.90745699999999996</v>
      </c>
    </row>
    <row r="11441" spans="1:9" x14ac:dyDescent="0.25">
      <c r="A11441">
        <v>2320130692</v>
      </c>
      <c r="B11441" t="s">
        <v>3038</v>
      </c>
      <c r="C11441" t="s">
        <v>1678</v>
      </c>
      <c r="D11441" t="s">
        <v>1679</v>
      </c>
      <c r="E11441" s="1">
        <v>1313</v>
      </c>
      <c r="F11441" t="s">
        <v>36</v>
      </c>
      <c r="G11441">
        <v>0</v>
      </c>
      <c r="H11441">
        <v>0</v>
      </c>
      <c r="I11441">
        <v>0.90745600000000004</v>
      </c>
    </row>
    <row r="11442" spans="1:9" x14ac:dyDescent="0.25">
      <c r="A11442">
        <v>2320130692</v>
      </c>
      <c r="B11442" t="s">
        <v>3038</v>
      </c>
      <c r="C11442" t="s">
        <v>518</v>
      </c>
      <c r="D11442" t="s">
        <v>519</v>
      </c>
      <c r="E11442">
        <v>0</v>
      </c>
      <c r="F11442" t="s">
        <v>36</v>
      </c>
      <c r="G11442">
        <v>0</v>
      </c>
      <c r="H11442">
        <v>0</v>
      </c>
      <c r="I11442">
        <v>0.94069000000000003</v>
      </c>
    </row>
    <row r="11443" spans="1:9" x14ac:dyDescent="0.25">
      <c r="A11443">
        <v>2320130693</v>
      </c>
      <c r="B11443" t="s">
        <v>3039</v>
      </c>
      <c r="C11443" t="s">
        <v>130</v>
      </c>
      <c r="D11443" t="s">
        <v>131</v>
      </c>
      <c r="E11443">
        <v>0</v>
      </c>
      <c r="F11443" t="s">
        <v>36</v>
      </c>
      <c r="G11443">
        <v>0</v>
      </c>
      <c r="H11443">
        <v>0</v>
      </c>
      <c r="I11443">
        <v>0.75717800000000002</v>
      </c>
    </row>
    <row r="11444" spans="1:9" x14ac:dyDescent="0.25">
      <c r="A11444">
        <v>2320130693</v>
      </c>
      <c r="B11444" t="s">
        <v>3039</v>
      </c>
      <c r="C11444" t="s">
        <v>139</v>
      </c>
      <c r="D11444" t="s">
        <v>140</v>
      </c>
      <c r="E11444" s="1">
        <v>78000</v>
      </c>
      <c r="F11444" t="s">
        <v>36</v>
      </c>
      <c r="G11444">
        <v>0</v>
      </c>
      <c r="H11444">
        <v>0</v>
      </c>
      <c r="I11444">
        <v>0.75717800000000002</v>
      </c>
    </row>
    <row r="11445" spans="1:9" x14ac:dyDescent="0.25">
      <c r="A11445">
        <v>2320130694</v>
      </c>
      <c r="B11445" t="s">
        <v>3040</v>
      </c>
      <c r="C11445" t="s">
        <v>8708</v>
      </c>
      <c r="D11445" t="s">
        <v>8709</v>
      </c>
      <c r="E11445">
        <v>0</v>
      </c>
      <c r="F11445" t="s">
        <v>36</v>
      </c>
      <c r="G11445">
        <v>0</v>
      </c>
      <c r="H11445">
        <v>0</v>
      </c>
      <c r="I11445">
        <v>0.335781</v>
      </c>
    </row>
    <row r="11446" spans="1:9" x14ac:dyDescent="0.25">
      <c r="A11446">
        <v>2320130694</v>
      </c>
      <c r="B11446" t="s">
        <v>3040</v>
      </c>
      <c r="C11446" t="s">
        <v>8706</v>
      </c>
      <c r="D11446" t="s">
        <v>8707</v>
      </c>
      <c r="E11446">
        <v>0</v>
      </c>
      <c r="F11446" t="s">
        <v>36</v>
      </c>
      <c r="G11446">
        <v>0</v>
      </c>
      <c r="H11446">
        <v>0</v>
      </c>
      <c r="I11446">
        <v>0.335781</v>
      </c>
    </row>
    <row r="11447" spans="1:9" x14ac:dyDescent="0.25">
      <c r="A11447">
        <v>2320130694</v>
      </c>
      <c r="B11447" t="s">
        <v>3040</v>
      </c>
      <c r="C11447" t="s">
        <v>130</v>
      </c>
      <c r="D11447" t="s">
        <v>131</v>
      </c>
      <c r="E11447" s="1">
        <v>7700</v>
      </c>
      <c r="F11447" t="s">
        <v>36</v>
      </c>
      <c r="G11447">
        <v>0</v>
      </c>
      <c r="H11447">
        <v>0</v>
      </c>
      <c r="I11447">
        <v>0.335781</v>
      </c>
    </row>
    <row r="11448" spans="1:9" x14ac:dyDescent="0.25">
      <c r="A11448">
        <v>2320130694</v>
      </c>
      <c r="B11448" t="s">
        <v>3040</v>
      </c>
      <c r="C11448" t="s">
        <v>1678</v>
      </c>
      <c r="D11448" t="s">
        <v>1679</v>
      </c>
      <c r="E11448">
        <v>0</v>
      </c>
      <c r="F11448" t="s">
        <v>36</v>
      </c>
      <c r="G11448">
        <v>0</v>
      </c>
      <c r="H11448">
        <v>0</v>
      </c>
      <c r="I11448">
        <v>0.335783</v>
      </c>
    </row>
    <row r="11449" spans="1:9" x14ac:dyDescent="0.25">
      <c r="A11449">
        <v>2320130695</v>
      </c>
      <c r="B11449" t="s">
        <v>3041</v>
      </c>
      <c r="C11449" t="s">
        <v>8708</v>
      </c>
      <c r="D11449" t="s">
        <v>8709</v>
      </c>
      <c r="E11449">
        <v>0</v>
      </c>
      <c r="F11449" t="s">
        <v>36</v>
      </c>
      <c r="G11449">
        <v>0</v>
      </c>
      <c r="H11449">
        <v>0</v>
      </c>
      <c r="I11449">
        <v>0.33962199999999998</v>
      </c>
    </row>
    <row r="11450" spans="1:9" x14ac:dyDescent="0.25">
      <c r="A11450">
        <v>2320130695</v>
      </c>
      <c r="B11450" t="s">
        <v>3041</v>
      </c>
      <c r="C11450" t="s">
        <v>8706</v>
      </c>
      <c r="D11450" t="s">
        <v>8707</v>
      </c>
      <c r="E11450">
        <v>0</v>
      </c>
      <c r="F11450" t="s">
        <v>36</v>
      </c>
      <c r="G11450">
        <v>900</v>
      </c>
      <c r="H11450">
        <v>0</v>
      </c>
      <c r="I11450">
        <v>0.33962199999999998</v>
      </c>
    </row>
    <row r="11451" spans="1:9" x14ac:dyDescent="0.25">
      <c r="A11451">
        <v>2320130695</v>
      </c>
      <c r="B11451" t="s">
        <v>3041</v>
      </c>
      <c r="C11451" t="s">
        <v>130</v>
      </c>
      <c r="D11451" t="s">
        <v>131</v>
      </c>
      <c r="E11451" s="1">
        <v>4500</v>
      </c>
      <c r="F11451" t="s">
        <v>36</v>
      </c>
      <c r="G11451">
        <v>0</v>
      </c>
      <c r="H11451">
        <v>900</v>
      </c>
      <c r="I11451">
        <v>0.33962199999999998</v>
      </c>
    </row>
    <row r="11452" spans="1:9" x14ac:dyDescent="0.25">
      <c r="A11452">
        <v>2320130695</v>
      </c>
      <c r="B11452" t="s">
        <v>3041</v>
      </c>
      <c r="C11452" t="s">
        <v>1678</v>
      </c>
      <c r="D11452" t="s">
        <v>1679</v>
      </c>
      <c r="E11452">
        <v>0</v>
      </c>
      <c r="F11452" t="s">
        <v>36</v>
      </c>
      <c r="G11452">
        <v>0</v>
      </c>
      <c r="H11452">
        <v>0</v>
      </c>
      <c r="I11452">
        <v>0.33962300000000001</v>
      </c>
    </row>
    <row r="11453" spans="1:9" x14ac:dyDescent="0.25">
      <c r="A11453">
        <v>2320130696</v>
      </c>
      <c r="B11453" t="s">
        <v>3042</v>
      </c>
      <c r="C11453" t="s">
        <v>8708</v>
      </c>
      <c r="D11453" t="s">
        <v>8709</v>
      </c>
      <c r="E11453">
        <v>0</v>
      </c>
      <c r="F11453" t="s">
        <v>36</v>
      </c>
      <c r="G11453">
        <v>0</v>
      </c>
      <c r="H11453">
        <v>0</v>
      </c>
      <c r="I11453">
        <v>0.33962199999999998</v>
      </c>
    </row>
    <row r="11454" spans="1:9" x14ac:dyDescent="0.25">
      <c r="A11454">
        <v>2320130696</v>
      </c>
      <c r="B11454" t="s">
        <v>3042</v>
      </c>
      <c r="C11454" t="s">
        <v>8706</v>
      </c>
      <c r="D11454" t="s">
        <v>8707</v>
      </c>
      <c r="E11454">
        <v>0</v>
      </c>
      <c r="F11454" t="s">
        <v>36</v>
      </c>
      <c r="G11454">
        <v>0</v>
      </c>
      <c r="H11454">
        <v>0</v>
      </c>
      <c r="I11454">
        <v>0.33962199999999998</v>
      </c>
    </row>
    <row r="11455" spans="1:9" x14ac:dyDescent="0.25">
      <c r="A11455">
        <v>2320130696</v>
      </c>
      <c r="B11455" t="s">
        <v>3042</v>
      </c>
      <c r="C11455" t="s">
        <v>130</v>
      </c>
      <c r="D11455" t="s">
        <v>131</v>
      </c>
      <c r="E11455" s="1">
        <v>2982</v>
      </c>
      <c r="F11455" t="s">
        <v>36</v>
      </c>
      <c r="G11455">
        <v>0</v>
      </c>
      <c r="H11455">
        <v>0</v>
      </c>
      <c r="I11455">
        <v>0.33962100000000001</v>
      </c>
    </row>
    <row r="11456" spans="1:9" x14ac:dyDescent="0.25">
      <c r="A11456">
        <v>2320130696</v>
      </c>
      <c r="B11456" t="s">
        <v>3042</v>
      </c>
      <c r="C11456" t="s">
        <v>1678</v>
      </c>
      <c r="D11456" t="s">
        <v>1679</v>
      </c>
      <c r="E11456">
        <v>0</v>
      </c>
      <c r="F11456" t="s">
        <v>36</v>
      </c>
      <c r="G11456">
        <v>0</v>
      </c>
      <c r="H11456">
        <v>0</v>
      </c>
      <c r="I11456">
        <v>0.33962100000000001</v>
      </c>
    </row>
    <row r="11457" spans="1:9" x14ac:dyDescent="0.25">
      <c r="A11457">
        <v>2320130697</v>
      </c>
      <c r="B11457" t="s">
        <v>3043</v>
      </c>
      <c r="C11457" t="s">
        <v>8708</v>
      </c>
      <c r="D11457" t="s">
        <v>8709</v>
      </c>
      <c r="E11457">
        <v>0</v>
      </c>
      <c r="F11457" t="s">
        <v>36</v>
      </c>
      <c r="G11457">
        <v>0</v>
      </c>
      <c r="H11457">
        <v>0</v>
      </c>
      <c r="I11457">
        <v>0.33962199999999998</v>
      </c>
    </row>
    <row r="11458" spans="1:9" x14ac:dyDescent="0.25">
      <c r="A11458">
        <v>2320130697</v>
      </c>
      <c r="B11458" t="s">
        <v>3043</v>
      </c>
      <c r="C11458" t="s">
        <v>8706</v>
      </c>
      <c r="D11458" t="s">
        <v>8707</v>
      </c>
      <c r="E11458">
        <v>0</v>
      </c>
      <c r="F11458" t="s">
        <v>36</v>
      </c>
      <c r="G11458">
        <v>0</v>
      </c>
      <c r="H11458">
        <v>0</v>
      </c>
      <c r="I11458">
        <v>0.33962199999999998</v>
      </c>
    </row>
    <row r="11459" spans="1:9" x14ac:dyDescent="0.25">
      <c r="A11459">
        <v>2320130697</v>
      </c>
      <c r="B11459" t="s">
        <v>3043</v>
      </c>
      <c r="C11459" t="s">
        <v>130</v>
      </c>
      <c r="D11459" t="s">
        <v>131</v>
      </c>
      <c r="E11459">
        <v>350</v>
      </c>
      <c r="F11459" t="s">
        <v>36</v>
      </c>
      <c r="G11459">
        <v>0</v>
      </c>
      <c r="H11459">
        <v>0</v>
      </c>
      <c r="I11459">
        <v>0.33962900000000001</v>
      </c>
    </row>
    <row r="11460" spans="1:9" x14ac:dyDescent="0.25">
      <c r="A11460">
        <v>2320130697</v>
      </c>
      <c r="B11460" t="s">
        <v>3043</v>
      </c>
      <c r="C11460" t="s">
        <v>1678</v>
      </c>
      <c r="D11460" t="s">
        <v>1679</v>
      </c>
      <c r="E11460">
        <v>0</v>
      </c>
      <c r="F11460" t="s">
        <v>36</v>
      </c>
      <c r="G11460">
        <v>0</v>
      </c>
      <c r="H11460">
        <v>0</v>
      </c>
      <c r="I11460">
        <v>0.33961799999999998</v>
      </c>
    </row>
    <row r="11461" spans="1:9" x14ac:dyDescent="0.25">
      <c r="A11461">
        <v>2320130698</v>
      </c>
      <c r="B11461" t="s">
        <v>3044</v>
      </c>
      <c r="C11461" t="s">
        <v>8708</v>
      </c>
      <c r="D11461" t="s">
        <v>8709</v>
      </c>
      <c r="E11461">
        <v>0</v>
      </c>
      <c r="F11461" t="s">
        <v>36</v>
      </c>
      <c r="G11461">
        <v>0</v>
      </c>
      <c r="H11461">
        <v>0</v>
      </c>
      <c r="I11461">
        <v>0.33857300000000001</v>
      </c>
    </row>
    <row r="11462" spans="1:9" x14ac:dyDescent="0.25">
      <c r="A11462">
        <v>2320130698</v>
      </c>
      <c r="B11462" t="s">
        <v>3044</v>
      </c>
      <c r="C11462" t="s">
        <v>8706</v>
      </c>
      <c r="D11462" t="s">
        <v>8707</v>
      </c>
      <c r="E11462">
        <v>0</v>
      </c>
      <c r="F11462" t="s">
        <v>36</v>
      </c>
      <c r="G11462">
        <v>0</v>
      </c>
      <c r="H11462">
        <v>0</v>
      </c>
      <c r="I11462">
        <v>0.33857300000000001</v>
      </c>
    </row>
    <row r="11463" spans="1:9" x14ac:dyDescent="0.25">
      <c r="A11463">
        <v>2320130698</v>
      </c>
      <c r="B11463" t="s">
        <v>3044</v>
      </c>
      <c r="C11463" t="s">
        <v>130</v>
      </c>
      <c r="D11463" t="s">
        <v>131</v>
      </c>
      <c r="E11463" s="1">
        <v>4906</v>
      </c>
      <c r="F11463" t="s">
        <v>36</v>
      </c>
      <c r="G11463">
        <v>0</v>
      </c>
      <c r="H11463">
        <v>0</v>
      </c>
      <c r="I11463">
        <v>0.33857300000000001</v>
      </c>
    </row>
    <row r="11464" spans="1:9" x14ac:dyDescent="0.25">
      <c r="A11464">
        <v>2320130698</v>
      </c>
      <c r="B11464" t="s">
        <v>3044</v>
      </c>
      <c r="C11464" t="s">
        <v>1678</v>
      </c>
      <c r="D11464" t="s">
        <v>1679</v>
      </c>
      <c r="E11464">
        <v>0</v>
      </c>
      <c r="F11464" t="s">
        <v>36</v>
      </c>
      <c r="G11464">
        <v>0</v>
      </c>
      <c r="H11464">
        <v>0</v>
      </c>
      <c r="I11464">
        <v>0.33857700000000002</v>
      </c>
    </row>
    <row r="11465" spans="1:9" x14ac:dyDescent="0.25">
      <c r="A11465">
        <v>2320130699</v>
      </c>
      <c r="B11465" t="s">
        <v>3045</v>
      </c>
      <c r="C11465" t="s">
        <v>130</v>
      </c>
      <c r="D11465" t="s">
        <v>131</v>
      </c>
      <c r="E11465" s="1">
        <v>4000</v>
      </c>
      <c r="F11465" t="s">
        <v>36</v>
      </c>
      <c r="G11465">
        <v>0</v>
      </c>
      <c r="H11465">
        <v>0</v>
      </c>
      <c r="I11465">
        <v>2.2651080000000001</v>
      </c>
    </row>
    <row r="11466" spans="1:9" x14ac:dyDescent="0.25">
      <c r="A11466">
        <v>2320130700</v>
      </c>
      <c r="B11466" t="s">
        <v>3046</v>
      </c>
      <c r="C11466" t="s">
        <v>130</v>
      </c>
      <c r="D11466" t="s">
        <v>131</v>
      </c>
      <c r="E11466" s="1">
        <v>199234</v>
      </c>
      <c r="F11466" t="s">
        <v>36</v>
      </c>
      <c r="G11466">
        <v>0</v>
      </c>
      <c r="H11466">
        <v>0</v>
      </c>
      <c r="I11466">
        <v>0.49397099999999999</v>
      </c>
    </row>
    <row r="11467" spans="1:9" x14ac:dyDescent="0.25">
      <c r="A11467">
        <v>2320130700</v>
      </c>
      <c r="B11467" t="s">
        <v>3046</v>
      </c>
      <c r="C11467" t="s">
        <v>1678</v>
      </c>
      <c r="D11467" t="s">
        <v>1679</v>
      </c>
      <c r="E11467" s="1">
        <v>10441</v>
      </c>
      <c r="F11467" t="s">
        <v>36</v>
      </c>
      <c r="G11467">
        <v>0</v>
      </c>
      <c r="H11467">
        <v>0</v>
      </c>
      <c r="I11467">
        <v>0.49397099999999999</v>
      </c>
    </row>
    <row r="11468" spans="1:9" x14ac:dyDescent="0.25">
      <c r="A11468">
        <v>2320130701</v>
      </c>
      <c r="B11468" t="s">
        <v>3047</v>
      </c>
      <c r="C11468" t="s">
        <v>130</v>
      </c>
      <c r="D11468" t="s">
        <v>131</v>
      </c>
      <c r="E11468" s="1">
        <v>11529</v>
      </c>
      <c r="F11468" t="s">
        <v>36</v>
      </c>
      <c r="G11468">
        <v>0</v>
      </c>
      <c r="H11468">
        <v>0</v>
      </c>
      <c r="I11468">
        <v>0.53328100000000001</v>
      </c>
    </row>
    <row r="11469" spans="1:9" x14ac:dyDescent="0.25">
      <c r="A11469">
        <v>2320130701</v>
      </c>
      <c r="B11469" t="s">
        <v>3047</v>
      </c>
      <c r="C11469" t="s">
        <v>1678</v>
      </c>
      <c r="D11469" t="s">
        <v>1679</v>
      </c>
      <c r="E11469">
        <v>0</v>
      </c>
      <c r="F11469" t="s">
        <v>36</v>
      </c>
      <c r="G11469">
        <v>0</v>
      </c>
      <c r="H11469">
        <v>0</v>
      </c>
      <c r="I11469">
        <v>0.53327999999999998</v>
      </c>
    </row>
    <row r="11470" spans="1:9" x14ac:dyDescent="0.25">
      <c r="A11470">
        <v>2320130702</v>
      </c>
      <c r="B11470" t="s">
        <v>3048</v>
      </c>
      <c r="C11470" t="s">
        <v>130</v>
      </c>
      <c r="D11470" t="s">
        <v>131</v>
      </c>
      <c r="E11470" s="1">
        <v>25766</v>
      </c>
      <c r="F11470" t="s">
        <v>36</v>
      </c>
      <c r="G11470">
        <v>0</v>
      </c>
      <c r="H11470">
        <v>0</v>
      </c>
      <c r="I11470">
        <v>0.60996700000000004</v>
      </c>
    </row>
    <row r="11471" spans="1:9" x14ac:dyDescent="0.25">
      <c r="A11471">
        <v>2320130702</v>
      </c>
      <c r="B11471" t="s">
        <v>3048</v>
      </c>
      <c r="C11471" t="s">
        <v>1678</v>
      </c>
      <c r="D11471" t="s">
        <v>1679</v>
      </c>
      <c r="E11471">
        <v>0</v>
      </c>
      <c r="F11471" t="s">
        <v>36</v>
      </c>
      <c r="G11471">
        <v>0</v>
      </c>
      <c r="H11471">
        <v>0</v>
      </c>
      <c r="I11471">
        <v>0.60996700000000004</v>
      </c>
    </row>
    <row r="11472" spans="1:9" x14ac:dyDescent="0.25">
      <c r="A11472">
        <v>2320130703</v>
      </c>
      <c r="B11472" t="s">
        <v>6988</v>
      </c>
      <c r="C11472" t="s">
        <v>130</v>
      </c>
      <c r="D11472" t="s">
        <v>131</v>
      </c>
      <c r="E11472" s="1">
        <v>3182</v>
      </c>
      <c r="F11472" t="s">
        <v>36</v>
      </c>
      <c r="G11472">
        <v>0</v>
      </c>
      <c r="H11472">
        <v>0</v>
      </c>
      <c r="I11472">
        <v>0.46821800000000002</v>
      </c>
    </row>
    <row r="11473" spans="1:9" x14ac:dyDescent="0.25">
      <c r="A11473">
        <v>2320130703</v>
      </c>
      <c r="B11473" t="s">
        <v>6988</v>
      </c>
      <c r="C11473" t="s">
        <v>1678</v>
      </c>
      <c r="D11473" t="s">
        <v>1679</v>
      </c>
      <c r="E11473">
        <v>0</v>
      </c>
      <c r="F11473" t="s">
        <v>36</v>
      </c>
      <c r="G11473">
        <v>0</v>
      </c>
      <c r="H11473">
        <v>0</v>
      </c>
      <c r="I11473">
        <v>0.468219</v>
      </c>
    </row>
    <row r="11474" spans="1:9" x14ac:dyDescent="0.25">
      <c r="A11474">
        <v>2320130704</v>
      </c>
      <c r="B11474" t="s">
        <v>6989</v>
      </c>
      <c r="C11474" t="s">
        <v>130</v>
      </c>
      <c r="D11474" t="s">
        <v>131</v>
      </c>
      <c r="E11474" s="1">
        <v>2180</v>
      </c>
      <c r="F11474" t="s">
        <v>36</v>
      </c>
      <c r="G11474">
        <v>0</v>
      </c>
      <c r="H11474">
        <v>0</v>
      </c>
      <c r="I11474">
        <v>0.46809200000000001</v>
      </c>
    </row>
    <row r="11475" spans="1:9" x14ac:dyDescent="0.25">
      <c r="A11475">
        <v>2320130704</v>
      </c>
      <c r="B11475" t="s">
        <v>6989</v>
      </c>
      <c r="C11475" t="s">
        <v>1678</v>
      </c>
      <c r="D11475" t="s">
        <v>1679</v>
      </c>
      <c r="E11475" s="1">
        <v>1507</v>
      </c>
      <c r="F11475" t="s">
        <v>36</v>
      </c>
      <c r="G11475">
        <v>0</v>
      </c>
      <c r="H11475">
        <v>0</v>
      </c>
      <c r="I11475">
        <v>0.46809600000000001</v>
      </c>
    </row>
    <row r="11476" spans="1:9" x14ac:dyDescent="0.25">
      <c r="A11476">
        <v>2320130705</v>
      </c>
      <c r="B11476" t="s">
        <v>6990</v>
      </c>
      <c r="C11476" t="s">
        <v>130</v>
      </c>
      <c r="D11476" t="s">
        <v>131</v>
      </c>
      <c r="E11476" s="1">
        <v>70216</v>
      </c>
      <c r="F11476" t="s">
        <v>36</v>
      </c>
      <c r="G11476">
        <v>0</v>
      </c>
      <c r="H11476">
        <v>0</v>
      </c>
      <c r="I11476">
        <v>0.48055799999999999</v>
      </c>
    </row>
    <row r="11477" spans="1:9" x14ac:dyDescent="0.25">
      <c r="A11477">
        <v>2320130705</v>
      </c>
      <c r="B11477" t="s">
        <v>6990</v>
      </c>
      <c r="C11477" t="s">
        <v>1678</v>
      </c>
      <c r="D11477" t="s">
        <v>1679</v>
      </c>
      <c r="E11477" s="1">
        <v>53136</v>
      </c>
      <c r="F11477" t="s">
        <v>36</v>
      </c>
      <c r="G11477">
        <v>0</v>
      </c>
      <c r="H11477">
        <v>0</v>
      </c>
      <c r="I11477">
        <v>0.48055799999999999</v>
      </c>
    </row>
    <row r="11478" spans="1:9" x14ac:dyDescent="0.25">
      <c r="A11478">
        <v>2320130706</v>
      </c>
      <c r="B11478" t="s">
        <v>6991</v>
      </c>
      <c r="C11478" t="s">
        <v>130</v>
      </c>
      <c r="D11478" t="s">
        <v>131</v>
      </c>
      <c r="E11478" s="1">
        <v>74249</v>
      </c>
      <c r="F11478" t="s">
        <v>36</v>
      </c>
      <c r="G11478">
        <v>0</v>
      </c>
      <c r="H11478">
        <v>0</v>
      </c>
      <c r="I11478">
        <v>0.47953800000000002</v>
      </c>
    </row>
    <row r="11479" spans="1:9" x14ac:dyDescent="0.25">
      <c r="A11479">
        <v>2320130706</v>
      </c>
      <c r="B11479" t="s">
        <v>6991</v>
      </c>
      <c r="C11479" t="s">
        <v>1678</v>
      </c>
      <c r="D11479" t="s">
        <v>1679</v>
      </c>
      <c r="E11479">
        <v>0</v>
      </c>
      <c r="F11479" t="s">
        <v>36</v>
      </c>
      <c r="G11479">
        <v>0</v>
      </c>
      <c r="H11479">
        <v>0</v>
      </c>
      <c r="I11479">
        <v>0.47953800000000002</v>
      </c>
    </row>
    <row r="11480" spans="1:9" x14ac:dyDescent="0.25">
      <c r="A11480">
        <v>2320130707</v>
      </c>
      <c r="B11480" t="s">
        <v>6992</v>
      </c>
      <c r="C11480" t="s">
        <v>130</v>
      </c>
      <c r="D11480" t="s">
        <v>131</v>
      </c>
      <c r="E11480" s="1">
        <v>2844</v>
      </c>
      <c r="F11480" t="s">
        <v>36</v>
      </c>
      <c r="G11480">
        <v>0</v>
      </c>
      <c r="H11480">
        <v>0</v>
      </c>
      <c r="I11480">
        <v>0.46809400000000001</v>
      </c>
    </row>
    <row r="11481" spans="1:9" x14ac:dyDescent="0.25">
      <c r="A11481">
        <v>2320130707</v>
      </c>
      <c r="B11481" t="s">
        <v>6992</v>
      </c>
      <c r="C11481" t="s">
        <v>1678</v>
      </c>
      <c r="D11481" t="s">
        <v>1679</v>
      </c>
      <c r="E11481">
        <v>0</v>
      </c>
      <c r="F11481" t="s">
        <v>36</v>
      </c>
      <c r="G11481">
        <v>0</v>
      </c>
      <c r="H11481">
        <v>0</v>
      </c>
      <c r="I11481">
        <v>0.46809400000000001</v>
      </c>
    </row>
    <row r="11482" spans="1:9" x14ac:dyDescent="0.25">
      <c r="A11482">
        <v>2320130708</v>
      </c>
      <c r="B11482" t="s">
        <v>6085</v>
      </c>
      <c r="C11482" t="s">
        <v>130</v>
      </c>
      <c r="D11482" t="s">
        <v>131</v>
      </c>
      <c r="E11482">
        <v>0</v>
      </c>
      <c r="F11482" t="s">
        <v>36</v>
      </c>
      <c r="G11482">
        <v>0</v>
      </c>
      <c r="H11482">
        <v>0</v>
      </c>
      <c r="I11482">
        <v>0.523343</v>
      </c>
    </row>
    <row r="11483" spans="1:9" x14ac:dyDescent="0.25">
      <c r="A11483">
        <v>2320130708</v>
      </c>
      <c r="B11483" t="s">
        <v>6085</v>
      </c>
      <c r="C11483" t="s">
        <v>1678</v>
      </c>
      <c r="D11483" t="s">
        <v>1679</v>
      </c>
      <c r="E11483">
        <v>0</v>
      </c>
      <c r="F11483" t="s">
        <v>36</v>
      </c>
      <c r="G11483">
        <v>0</v>
      </c>
      <c r="H11483">
        <v>0</v>
      </c>
      <c r="I11483">
        <v>0.52334400000000003</v>
      </c>
    </row>
    <row r="11484" spans="1:9" x14ac:dyDescent="0.25">
      <c r="A11484">
        <v>2320130709</v>
      </c>
      <c r="B11484" t="s">
        <v>6993</v>
      </c>
      <c r="C11484" t="s">
        <v>130</v>
      </c>
      <c r="D11484" t="s">
        <v>131</v>
      </c>
      <c r="E11484" s="1">
        <v>3440</v>
      </c>
      <c r="F11484" t="s">
        <v>36</v>
      </c>
      <c r="G11484">
        <v>0</v>
      </c>
      <c r="H11484">
        <v>0</v>
      </c>
      <c r="I11484">
        <v>0.47799999999999998</v>
      </c>
    </row>
    <row r="11485" spans="1:9" x14ac:dyDescent="0.25">
      <c r="A11485">
        <v>2320130709</v>
      </c>
      <c r="B11485" t="s">
        <v>6993</v>
      </c>
      <c r="C11485" t="s">
        <v>1678</v>
      </c>
      <c r="D11485" t="s">
        <v>1679</v>
      </c>
      <c r="E11485">
        <v>0</v>
      </c>
      <c r="F11485" t="s">
        <v>36</v>
      </c>
      <c r="G11485">
        <v>0</v>
      </c>
      <c r="H11485">
        <v>0</v>
      </c>
      <c r="I11485">
        <v>0.47799999999999998</v>
      </c>
    </row>
    <row r="11486" spans="1:9" x14ac:dyDescent="0.25">
      <c r="A11486">
        <v>2320130710</v>
      </c>
      <c r="B11486" t="s">
        <v>6103</v>
      </c>
      <c r="C11486" t="s">
        <v>130</v>
      </c>
      <c r="D11486" t="s">
        <v>131</v>
      </c>
      <c r="E11486">
        <v>0</v>
      </c>
      <c r="F11486" t="s">
        <v>36</v>
      </c>
      <c r="G11486">
        <v>0</v>
      </c>
      <c r="H11486">
        <v>0</v>
      </c>
      <c r="I11486">
        <v>0.468115</v>
      </c>
    </row>
    <row r="11487" spans="1:9" x14ac:dyDescent="0.25">
      <c r="A11487">
        <v>2320130710</v>
      </c>
      <c r="B11487" t="s">
        <v>6103</v>
      </c>
      <c r="C11487" t="s">
        <v>1678</v>
      </c>
      <c r="D11487" t="s">
        <v>1679</v>
      </c>
      <c r="E11487">
        <v>0</v>
      </c>
      <c r="F11487" t="s">
        <v>36</v>
      </c>
      <c r="G11487">
        <v>0</v>
      </c>
      <c r="H11487">
        <v>0</v>
      </c>
      <c r="I11487">
        <v>0.46809699999999999</v>
      </c>
    </row>
    <row r="11488" spans="1:9" x14ac:dyDescent="0.25">
      <c r="A11488">
        <v>2320130711</v>
      </c>
      <c r="B11488" t="s">
        <v>6994</v>
      </c>
      <c r="C11488" t="s">
        <v>130</v>
      </c>
      <c r="D11488" t="s">
        <v>131</v>
      </c>
      <c r="E11488" s="1">
        <v>3846</v>
      </c>
      <c r="F11488" t="s">
        <v>36</v>
      </c>
      <c r="G11488">
        <v>0</v>
      </c>
      <c r="H11488">
        <v>0</v>
      </c>
      <c r="I11488">
        <v>0.49041299999999999</v>
      </c>
    </row>
    <row r="11489" spans="1:9" x14ac:dyDescent="0.25">
      <c r="A11489">
        <v>2320130711</v>
      </c>
      <c r="B11489" t="s">
        <v>6994</v>
      </c>
      <c r="C11489" t="s">
        <v>1678</v>
      </c>
      <c r="D11489" t="s">
        <v>1679</v>
      </c>
      <c r="E11489">
        <v>0</v>
      </c>
      <c r="F11489" t="s">
        <v>36</v>
      </c>
      <c r="G11489">
        <v>0</v>
      </c>
      <c r="H11489">
        <v>0</v>
      </c>
      <c r="I11489">
        <v>0.49041400000000002</v>
      </c>
    </row>
    <row r="11490" spans="1:9" x14ac:dyDescent="0.25">
      <c r="A11490">
        <v>2320130712</v>
      </c>
      <c r="B11490" t="s">
        <v>6995</v>
      </c>
      <c r="C11490" t="s">
        <v>130</v>
      </c>
      <c r="D11490" t="s">
        <v>131</v>
      </c>
      <c r="E11490" s="1">
        <v>7029</v>
      </c>
      <c r="F11490" t="s">
        <v>36</v>
      </c>
      <c r="G11490">
        <v>0</v>
      </c>
      <c r="H11490">
        <v>0</v>
      </c>
      <c r="I11490">
        <v>0.49867400000000001</v>
      </c>
    </row>
    <row r="11491" spans="1:9" x14ac:dyDescent="0.25">
      <c r="A11491">
        <v>2320130712</v>
      </c>
      <c r="B11491" t="s">
        <v>6995</v>
      </c>
      <c r="C11491" t="s">
        <v>1678</v>
      </c>
      <c r="D11491" t="s">
        <v>1679</v>
      </c>
      <c r="E11491">
        <v>0</v>
      </c>
      <c r="F11491" t="s">
        <v>36</v>
      </c>
      <c r="G11491">
        <v>0</v>
      </c>
      <c r="H11491">
        <v>0</v>
      </c>
      <c r="I11491">
        <v>0.49867699999999998</v>
      </c>
    </row>
    <row r="11492" spans="1:9" x14ac:dyDescent="0.25">
      <c r="A11492">
        <v>2320130713</v>
      </c>
      <c r="B11492" t="s">
        <v>6996</v>
      </c>
      <c r="C11492" t="s">
        <v>130</v>
      </c>
      <c r="D11492" t="s">
        <v>131</v>
      </c>
      <c r="E11492" s="1">
        <v>8844</v>
      </c>
      <c r="F11492" t="s">
        <v>36</v>
      </c>
      <c r="G11492">
        <v>0</v>
      </c>
      <c r="H11492">
        <v>0</v>
      </c>
      <c r="I11492">
        <v>0.50549999999999995</v>
      </c>
    </row>
    <row r="11493" spans="1:9" x14ac:dyDescent="0.25">
      <c r="A11493">
        <v>2320130713</v>
      </c>
      <c r="B11493" t="s">
        <v>6996</v>
      </c>
      <c r="C11493" t="s">
        <v>1678</v>
      </c>
      <c r="D11493" t="s">
        <v>1679</v>
      </c>
      <c r="E11493">
        <v>0</v>
      </c>
      <c r="F11493" t="s">
        <v>36</v>
      </c>
      <c r="G11493">
        <v>0</v>
      </c>
      <c r="H11493">
        <v>0</v>
      </c>
      <c r="I11493">
        <v>0.50549999999999995</v>
      </c>
    </row>
    <row r="11494" spans="1:9" x14ac:dyDescent="0.25">
      <c r="A11494">
        <v>2320130714</v>
      </c>
      <c r="B11494" t="s">
        <v>6997</v>
      </c>
      <c r="C11494" t="s">
        <v>130</v>
      </c>
      <c r="D11494" t="s">
        <v>131</v>
      </c>
      <c r="E11494" s="1">
        <v>2620</v>
      </c>
      <c r="F11494" t="s">
        <v>36</v>
      </c>
      <c r="G11494">
        <v>0</v>
      </c>
      <c r="H11494">
        <v>0</v>
      </c>
      <c r="I11494">
        <v>0.47096199999999999</v>
      </c>
    </row>
    <row r="11495" spans="1:9" x14ac:dyDescent="0.25">
      <c r="A11495">
        <v>2320130714</v>
      </c>
      <c r="B11495" t="s">
        <v>6997</v>
      </c>
      <c r="C11495" t="s">
        <v>1678</v>
      </c>
      <c r="D11495" t="s">
        <v>1679</v>
      </c>
      <c r="E11495">
        <v>0</v>
      </c>
      <c r="F11495" t="s">
        <v>36</v>
      </c>
      <c r="G11495">
        <v>0</v>
      </c>
      <c r="H11495">
        <v>0</v>
      </c>
      <c r="I11495">
        <v>0.47095799999999999</v>
      </c>
    </row>
    <row r="11496" spans="1:9" x14ac:dyDescent="0.25">
      <c r="A11496">
        <v>2320130715</v>
      </c>
      <c r="B11496" t="s">
        <v>3059</v>
      </c>
      <c r="C11496" t="s">
        <v>130</v>
      </c>
      <c r="D11496" t="s">
        <v>131</v>
      </c>
      <c r="E11496" s="1">
        <v>30501</v>
      </c>
      <c r="F11496" t="s">
        <v>36</v>
      </c>
      <c r="G11496">
        <v>0</v>
      </c>
      <c r="H11496">
        <v>0</v>
      </c>
      <c r="I11496">
        <v>0.145423</v>
      </c>
    </row>
    <row r="11497" spans="1:9" x14ac:dyDescent="0.25">
      <c r="A11497">
        <v>2320130715</v>
      </c>
      <c r="B11497" t="s">
        <v>3059</v>
      </c>
      <c r="C11497" t="s">
        <v>142</v>
      </c>
      <c r="D11497" t="s">
        <v>143</v>
      </c>
      <c r="E11497">
        <v>0</v>
      </c>
      <c r="F11497" t="s">
        <v>36</v>
      </c>
      <c r="G11497">
        <v>0</v>
      </c>
      <c r="H11497">
        <v>0</v>
      </c>
      <c r="I11497">
        <v>0.145422</v>
      </c>
    </row>
    <row r="11498" spans="1:9" x14ac:dyDescent="0.25">
      <c r="A11498">
        <v>2320130715</v>
      </c>
      <c r="B11498" t="s">
        <v>3059</v>
      </c>
      <c r="C11498" t="s">
        <v>1678</v>
      </c>
      <c r="D11498" t="s">
        <v>1679</v>
      </c>
      <c r="E11498">
        <v>0</v>
      </c>
      <c r="F11498" t="s">
        <v>36</v>
      </c>
      <c r="G11498">
        <v>0</v>
      </c>
      <c r="H11498">
        <v>0</v>
      </c>
      <c r="I11498">
        <v>0.14549400000000001</v>
      </c>
    </row>
    <row r="11499" spans="1:9" x14ac:dyDescent="0.25">
      <c r="A11499">
        <v>2320130716</v>
      </c>
      <c r="B11499" t="s">
        <v>6241</v>
      </c>
      <c r="C11499" t="s">
        <v>130</v>
      </c>
      <c r="D11499" t="s">
        <v>131</v>
      </c>
      <c r="E11499" s="1">
        <v>30000</v>
      </c>
      <c r="F11499" t="s">
        <v>36</v>
      </c>
      <c r="G11499">
        <v>0</v>
      </c>
      <c r="H11499">
        <v>0</v>
      </c>
      <c r="I11499">
        <v>0.14754900000000001</v>
      </c>
    </row>
    <row r="11500" spans="1:9" x14ac:dyDescent="0.25">
      <c r="A11500">
        <v>2320130716</v>
      </c>
      <c r="B11500" t="s">
        <v>6241</v>
      </c>
      <c r="C11500" t="s">
        <v>142</v>
      </c>
      <c r="D11500" t="s">
        <v>143</v>
      </c>
      <c r="E11500">
        <v>0</v>
      </c>
      <c r="F11500" t="s">
        <v>36</v>
      </c>
      <c r="G11500">
        <v>0</v>
      </c>
      <c r="H11500">
        <v>0</v>
      </c>
      <c r="I11500">
        <v>0.14754900000000001</v>
      </c>
    </row>
    <row r="11501" spans="1:9" x14ac:dyDescent="0.25">
      <c r="A11501">
        <v>2320130716</v>
      </c>
      <c r="B11501" t="s">
        <v>6241</v>
      </c>
      <c r="C11501" t="s">
        <v>1678</v>
      </c>
      <c r="D11501" t="s">
        <v>1679</v>
      </c>
      <c r="E11501">
        <v>0</v>
      </c>
      <c r="F11501" t="s">
        <v>36</v>
      </c>
      <c r="G11501">
        <v>0</v>
      </c>
      <c r="H11501">
        <v>0</v>
      </c>
      <c r="I11501">
        <v>0.14754900000000001</v>
      </c>
    </row>
    <row r="11502" spans="1:9" x14ac:dyDescent="0.25">
      <c r="A11502">
        <v>2320130717</v>
      </c>
      <c r="B11502" t="s">
        <v>3060</v>
      </c>
      <c r="C11502" t="s">
        <v>130</v>
      </c>
      <c r="D11502" t="s">
        <v>131</v>
      </c>
      <c r="E11502" s="1">
        <v>58000</v>
      </c>
      <c r="F11502" t="s">
        <v>36</v>
      </c>
      <c r="G11502">
        <v>0</v>
      </c>
      <c r="H11502">
        <v>0</v>
      </c>
      <c r="I11502">
        <v>0.145875</v>
      </c>
    </row>
    <row r="11503" spans="1:9" x14ac:dyDescent="0.25">
      <c r="A11503">
        <v>2320130717</v>
      </c>
      <c r="B11503" t="s">
        <v>3060</v>
      </c>
      <c r="C11503" t="s">
        <v>142</v>
      </c>
      <c r="D11503" t="s">
        <v>143</v>
      </c>
      <c r="E11503">
        <v>0</v>
      </c>
      <c r="F11503" t="s">
        <v>36</v>
      </c>
      <c r="G11503">
        <v>0</v>
      </c>
      <c r="H11503">
        <v>0</v>
      </c>
      <c r="I11503">
        <v>0.145875</v>
      </c>
    </row>
    <row r="11504" spans="1:9" x14ac:dyDescent="0.25">
      <c r="A11504">
        <v>2320130717</v>
      </c>
      <c r="B11504" t="s">
        <v>3060</v>
      </c>
      <c r="C11504" t="s">
        <v>1678</v>
      </c>
      <c r="D11504" t="s">
        <v>1679</v>
      </c>
      <c r="E11504">
        <v>0</v>
      </c>
      <c r="F11504" t="s">
        <v>36</v>
      </c>
      <c r="G11504">
        <v>0</v>
      </c>
      <c r="H11504">
        <v>0</v>
      </c>
      <c r="I11504">
        <v>0.146316</v>
      </c>
    </row>
    <row r="11505" spans="1:9" x14ac:dyDescent="0.25">
      <c r="A11505">
        <v>2320130720</v>
      </c>
      <c r="B11505" t="s">
        <v>3061</v>
      </c>
      <c r="C11505" t="s">
        <v>8708</v>
      </c>
      <c r="D11505" t="s">
        <v>8709</v>
      </c>
      <c r="E11505">
        <v>0</v>
      </c>
      <c r="F11505" t="s">
        <v>36</v>
      </c>
      <c r="G11505">
        <v>0</v>
      </c>
      <c r="H11505">
        <v>0</v>
      </c>
      <c r="I11505">
        <v>0.19025500000000001</v>
      </c>
    </row>
    <row r="11506" spans="1:9" x14ac:dyDescent="0.25">
      <c r="A11506">
        <v>2320130720</v>
      </c>
      <c r="B11506" t="s">
        <v>3061</v>
      </c>
      <c r="C11506" t="s">
        <v>8706</v>
      </c>
      <c r="D11506" t="s">
        <v>8707</v>
      </c>
      <c r="E11506">
        <v>0</v>
      </c>
      <c r="F11506" t="s">
        <v>36</v>
      </c>
      <c r="G11506" s="1">
        <v>80000</v>
      </c>
      <c r="H11506">
        <v>0</v>
      </c>
      <c r="I11506">
        <v>0.19025500000000001</v>
      </c>
    </row>
    <row r="11507" spans="1:9" x14ac:dyDescent="0.25">
      <c r="A11507">
        <v>2320130720</v>
      </c>
      <c r="B11507" t="s">
        <v>3061</v>
      </c>
      <c r="C11507" t="s">
        <v>130</v>
      </c>
      <c r="D11507" t="s">
        <v>131</v>
      </c>
      <c r="E11507" s="1">
        <v>35665.003400000001</v>
      </c>
      <c r="F11507" t="s">
        <v>36</v>
      </c>
      <c r="G11507">
        <v>0</v>
      </c>
      <c r="H11507" s="1">
        <v>80000</v>
      </c>
      <c r="I11507">
        <v>0.19509899999999999</v>
      </c>
    </row>
    <row r="11508" spans="1:9" x14ac:dyDescent="0.25">
      <c r="A11508">
        <v>2320130720</v>
      </c>
      <c r="B11508" t="s">
        <v>3061</v>
      </c>
      <c r="C11508" t="s">
        <v>1678</v>
      </c>
      <c r="D11508" t="s">
        <v>1679</v>
      </c>
      <c r="E11508" s="1">
        <v>60000</v>
      </c>
      <c r="F11508" t="s">
        <v>36</v>
      </c>
      <c r="G11508">
        <v>0</v>
      </c>
      <c r="H11508">
        <v>0</v>
      </c>
      <c r="I11508">
        <v>0.19509899999999999</v>
      </c>
    </row>
    <row r="11509" spans="1:9" x14ac:dyDescent="0.25">
      <c r="A11509">
        <v>2320130720</v>
      </c>
      <c r="B11509" t="s">
        <v>3061</v>
      </c>
      <c r="C11509" t="s">
        <v>518</v>
      </c>
      <c r="D11509" t="s">
        <v>519</v>
      </c>
      <c r="E11509">
        <v>0</v>
      </c>
      <c r="F11509" t="s">
        <v>36</v>
      </c>
      <c r="G11509">
        <v>0</v>
      </c>
      <c r="H11509">
        <v>0</v>
      </c>
      <c r="I11509">
        <v>0.19025500000000001</v>
      </c>
    </row>
    <row r="11510" spans="1:9" x14ac:dyDescent="0.25">
      <c r="A11510">
        <v>2320130720</v>
      </c>
      <c r="B11510" t="s">
        <v>3061</v>
      </c>
      <c r="C11510" t="s">
        <v>620</v>
      </c>
      <c r="D11510" t="s">
        <v>621</v>
      </c>
      <c r="E11510">
        <v>0</v>
      </c>
      <c r="F11510" t="s">
        <v>36</v>
      </c>
      <c r="G11510">
        <v>0</v>
      </c>
      <c r="H11510">
        <v>0</v>
      </c>
      <c r="I11510">
        <v>0.19025500000000001</v>
      </c>
    </row>
    <row r="11511" spans="1:9" x14ac:dyDescent="0.25">
      <c r="A11511">
        <v>2320130721</v>
      </c>
      <c r="B11511" t="s">
        <v>3062</v>
      </c>
      <c r="C11511" t="s">
        <v>8708</v>
      </c>
      <c r="D11511" t="s">
        <v>8709</v>
      </c>
      <c r="E11511">
        <v>0</v>
      </c>
      <c r="F11511" t="s">
        <v>36</v>
      </c>
      <c r="G11511">
        <v>0</v>
      </c>
      <c r="H11511">
        <v>0</v>
      </c>
      <c r="I11511">
        <v>0.21135000000000001</v>
      </c>
    </row>
    <row r="11512" spans="1:9" x14ac:dyDescent="0.25">
      <c r="A11512">
        <v>2320130721</v>
      </c>
      <c r="B11512" t="s">
        <v>3062</v>
      </c>
      <c r="C11512" t="s">
        <v>8706</v>
      </c>
      <c r="D11512" t="s">
        <v>8707</v>
      </c>
      <c r="E11512">
        <v>0</v>
      </c>
      <c r="F11512" t="s">
        <v>36</v>
      </c>
      <c r="G11512">
        <v>0</v>
      </c>
      <c r="H11512">
        <v>0</v>
      </c>
      <c r="I11512">
        <v>0.21135000000000001</v>
      </c>
    </row>
    <row r="11513" spans="1:9" x14ac:dyDescent="0.25">
      <c r="A11513">
        <v>2320130721</v>
      </c>
      <c r="B11513" t="s">
        <v>3062</v>
      </c>
      <c r="C11513" t="s">
        <v>130</v>
      </c>
      <c r="D11513" t="s">
        <v>131</v>
      </c>
      <c r="E11513" s="1">
        <v>66405</v>
      </c>
      <c r="F11513" t="s">
        <v>36</v>
      </c>
      <c r="G11513">
        <v>0</v>
      </c>
      <c r="H11513">
        <v>0</v>
      </c>
      <c r="I11513">
        <v>0.202685</v>
      </c>
    </row>
    <row r="11514" spans="1:9" x14ac:dyDescent="0.25">
      <c r="A11514">
        <v>2320130721</v>
      </c>
      <c r="B11514" t="s">
        <v>3062</v>
      </c>
      <c r="C11514" t="s">
        <v>1678</v>
      </c>
      <c r="D11514" t="s">
        <v>1679</v>
      </c>
      <c r="E11514" s="1">
        <v>7540.0002000000004</v>
      </c>
      <c r="F11514" t="s">
        <v>36</v>
      </c>
      <c r="G11514">
        <v>0</v>
      </c>
      <c r="H11514">
        <v>0</v>
      </c>
      <c r="I11514">
        <v>0.202684</v>
      </c>
    </row>
    <row r="11515" spans="1:9" x14ac:dyDescent="0.25">
      <c r="A11515">
        <v>2320130721</v>
      </c>
      <c r="B11515" t="s">
        <v>3062</v>
      </c>
      <c r="C11515" t="s">
        <v>518</v>
      </c>
      <c r="D11515" t="s">
        <v>519</v>
      </c>
      <c r="E11515">
        <v>0</v>
      </c>
      <c r="F11515" t="s">
        <v>36</v>
      </c>
      <c r="G11515">
        <v>0</v>
      </c>
      <c r="H11515">
        <v>0</v>
      </c>
      <c r="I11515">
        <v>0.28165099999999998</v>
      </c>
    </row>
    <row r="11516" spans="1:9" x14ac:dyDescent="0.25">
      <c r="A11516">
        <v>2320130722</v>
      </c>
      <c r="B11516" t="s">
        <v>3063</v>
      </c>
      <c r="C11516" t="s">
        <v>130</v>
      </c>
      <c r="D11516" t="s">
        <v>131</v>
      </c>
      <c r="E11516" s="1">
        <v>10000</v>
      </c>
      <c r="F11516" t="s">
        <v>36</v>
      </c>
      <c r="G11516">
        <v>0</v>
      </c>
      <c r="H11516">
        <v>0</v>
      </c>
      <c r="I11516">
        <v>0.31299100000000002</v>
      </c>
    </row>
    <row r="11517" spans="1:9" x14ac:dyDescent="0.25">
      <c r="A11517">
        <v>2320130722</v>
      </c>
      <c r="B11517" t="s">
        <v>3063</v>
      </c>
      <c r="C11517" t="s">
        <v>1678</v>
      </c>
      <c r="D11517" t="s">
        <v>1679</v>
      </c>
      <c r="E11517">
        <v>0</v>
      </c>
      <c r="F11517" t="s">
        <v>36</v>
      </c>
      <c r="G11517">
        <v>0</v>
      </c>
      <c r="H11517">
        <v>0</v>
      </c>
      <c r="I11517">
        <v>0.31299100000000002</v>
      </c>
    </row>
    <row r="11518" spans="1:9" x14ac:dyDescent="0.25">
      <c r="A11518">
        <v>2320130723</v>
      </c>
      <c r="B11518" t="s">
        <v>3064</v>
      </c>
      <c r="C11518" t="s">
        <v>8708</v>
      </c>
      <c r="D11518" t="s">
        <v>8709</v>
      </c>
      <c r="E11518">
        <v>0</v>
      </c>
      <c r="F11518" t="s">
        <v>36</v>
      </c>
      <c r="G11518">
        <v>0</v>
      </c>
      <c r="H11518">
        <v>0</v>
      </c>
      <c r="I11518">
        <v>0.177671</v>
      </c>
    </row>
    <row r="11519" spans="1:9" x14ac:dyDescent="0.25">
      <c r="A11519">
        <v>2320130723</v>
      </c>
      <c r="B11519" t="s">
        <v>3064</v>
      </c>
      <c r="C11519" t="s">
        <v>8706</v>
      </c>
      <c r="D11519" t="s">
        <v>8707</v>
      </c>
      <c r="E11519">
        <v>0</v>
      </c>
      <c r="F11519" t="s">
        <v>36</v>
      </c>
      <c r="G11519">
        <v>0</v>
      </c>
      <c r="H11519">
        <v>0</v>
      </c>
      <c r="I11519">
        <v>0.177671</v>
      </c>
    </row>
    <row r="11520" spans="1:9" x14ac:dyDescent="0.25">
      <c r="A11520">
        <v>2320130723</v>
      </c>
      <c r="B11520" t="s">
        <v>3064</v>
      </c>
      <c r="C11520" t="s">
        <v>130</v>
      </c>
      <c r="D11520" t="s">
        <v>131</v>
      </c>
      <c r="E11520" s="1">
        <v>11000</v>
      </c>
      <c r="F11520" t="s">
        <v>36</v>
      </c>
      <c r="G11520">
        <v>0</v>
      </c>
      <c r="H11520">
        <v>0</v>
      </c>
      <c r="I11520">
        <v>0.177671</v>
      </c>
    </row>
    <row r="11521" spans="1:9" x14ac:dyDescent="0.25">
      <c r="A11521">
        <v>2320130723</v>
      </c>
      <c r="B11521" t="s">
        <v>3064</v>
      </c>
      <c r="C11521" t="s">
        <v>1678</v>
      </c>
      <c r="D11521" t="s">
        <v>1679</v>
      </c>
      <c r="E11521">
        <v>0</v>
      </c>
      <c r="F11521" t="s">
        <v>36</v>
      </c>
      <c r="G11521">
        <v>0</v>
      </c>
      <c r="H11521">
        <v>0</v>
      </c>
      <c r="I11521">
        <v>0.17766899999999999</v>
      </c>
    </row>
    <row r="11522" spans="1:9" x14ac:dyDescent="0.25">
      <c r="A11522">
        <v>2320130723</v>
      </c>
      <c r="B11522" t="s">
        <v>3064</v>
      </c>
      <c r="C11522" t="s">
        <v>518</v>
      </c>
      <c r="D11522" t="s">
        <v>519</v>
      </c>
      <c r="E11522">
        <v>0</v>
      </c>
      <c r="F11522" t="s">
        <v>36</v>
      </c>
      <c r="G11522">
        <v>0</v>
      </c>
      <c r="H11522">
        <v>0</v>
      </c>
      <c r="I11522">
        <v>0.177671</v>
      </c>
    </row>
    <row r="11523" spans="1:9" x14ac:dyDescent="0.25">
      <c r="A11523">
        <v>2320130733</v>
      </c>
      <c r="B11523" t="s">
        <v>3065</v>
      </c>
      <c r="C11523" t="s">
        <v>130</v>
      </c>
      <c r="D11523" t="s">
        <v>131</v>
      </c>
      <c r="E11523" s="1">
        <v>29470</v>
      </c>
      <c r="F11523" t="s">
        <v>36</v>
      </c>
      <c r="G11523">
        <v>0</v>
      </c>
      <c r="H11523">
        <v>1</v>
      </c>
      <c r="I11523">
        <v>0.87687000000000004</v>
      </c>
    </row>
    <row r="11524" spans="1:9" x14ac:dyDescent="0.25">
      <c r="A11524">
        <v>2320130733</v>
      </c>
      <c r="B11524" t="s">
        <v>3065</v>
      </c>
      <c r="C11524" t="s">
        <v>1678</v>
      </c>
      <c r="D11524" t="s">
        <v>1679</v>
      </c>
      <c r="E11524">
        <v>0</v>
      </c>
      <c r="F11524" t="s">
        <v>36</v>
      </c>
      <c r="G11524">
        <v>1</v>
      </c>
      <c r="H11524">
        <v>0</v>
      </c>
      <c r="I11524">
        <v>0.88059699999999996</v>
      </c>
    </row>
    <row r="11525" spans="1:9" x14ac:dyDescent="0.25">
      <c r="A11525">
        <v>2320130734</v>
      </c>
      <c r="B11525" t="s">
        <v>3066</v>
      </c>
      <c r="C11525" t="s">
        <v>8708</v>
      </c>
      <c r="D11525" t="s">
        <v>8709</v>
      </c>
      <c r="E11525">
        <v>0</v>
      </c>
      <c r="F11525" t="s">
        <v>36</v>
      </c>
      <c r="G11525">
        <v>0</v>
      </c>
      <c r="H11525">
        <v>0</v>
      </c>
      <c r="I11525">
        <v>0.75598600000000005</v>
      </c>
    </row>
    <row r="11526" spans="1:9" x14ac:dyDescent="0.25">
      <c r="A11526">
        <v>2320130734</v>
      </c>
      <c r="B11526" t="s">
        <v>3066</v>
      </c>
      <c r="C11526" t="s">
        <v>8710</v>
      </c>
      <c r="D11526" t="s">
        <v>8711</v>
      </c>
      <c r="E11526">
        <v>0</v>
      </c>
      <c r="F11526" t="s">
        <v>36</v>
      </c>
      <c r="G11526">
        <v>0</v>
      </c>
      <c r="H11526">
        <v>0</v>
      </c>
      <c r="I11526">
        <v>0.81003199999999997</v>
      </c>
    </row>
    <row r="11527" spans="1:9" x14ac:dyDescent="0.25">
      <c r="A11527">
        <v>2320130734</v>
      </c>
      <c r="B11527" t="s">
        <v>3066</v>
      </c>
      <c r="C11527" t="s">
        <v>8706</v>
      </c>
      <c r="D11527" t="s">
        <v>8707</v>
      </c>
      <c r="E11527">
        <v>0</v>
      </c>
      <c r="F11527" t="s">
        <v>36</v>
      </c>
      <c r="G11527">
        <v>0</v>
      </c>
      <c r="H11527">
        <v>0</v>
      </c>
      <c r="I11527">
        <v>0.75598600000000005</v>
      </c>
    </row>
    <row r="11528" spans="1:9" x14ac:dyDescent="0.25">
      <c r="A11528">
        <v>2320130734</v>
      </c>
      <c r="B11528" t="s">
        <v>3066</v>
      </c>
      <c r="C11528" t="s">
        <v>130</v>
      </c>
      <c r="D11528" t="s">
        <v>131</v>
      </c>
      <c r="E11528" s="1">
        <v>38900</v>
      </c>
      <c r="F11528" t="s">
        <v>36</v>
      </c>
      <c r="G11528">
        <v>0</v>
      </c>
      <c r="H11528">
        <v>0</v>
      </c>
      <c r="I11528">
        <v>0.75598600000000005</v>
      </c>
    </row>
    <row r="11529" spans="1:9" x14ac:dyDescent="0.25">
      <c r="A11529">
        <v>2320130734</v>
      </c>
      <c r="B11529" t="s">
        <v>3066</v>
      </c>
      <c r="C11529" t="s">
        <v>126</v>
      </c>
      <c r="D11529" t="s">
        <v>127</v>
      </c>
      <c r="E11529">
        <v>0</v>
      </c>
      <c r="F11529" t="s">
        <v>36</v>
      </c>
      <c r="G11529">
        <v>0</v>
      </c>
      <c r="H11529">
        <v>0</v>
      </c>
      <c r="I11529">
        <v>0.81003199999999997</v>
      </c>
    </row>
    <row r="11530" spans="1:9" x14ac:dyDescent="0.25">
      <c r="A11530">
        <v>2320130734</v>
      </c>
      <c r="B11530" t="s">
        <v>3066</v>
      </c>
      <c r="C11530" t="s">
        <v>1678</v>
      </c>
      <c r="D11530" t="s">
        <v>1679</v>
      </c>
      <c r="E11530">
        <v>0</v>
      </c>
      <c r="F11530" t="s">
        <v>36</v>
      </c>
      <c r="G11530">
        <v>0</v>
      </c>
      <c r="H11530">
        <v>0</v>
      </c>
      <c r="I11530">
        <v>0.75598399999999999</v>
      </c>
    </row>
    <row r="11531" spans="1:9" x14ac:dyDescent="0.25">
      <c r="A11531">
        <v>2320130734</v>
      </c>
      <c r="B11531" t="s">
        <v>3066</v>
      </c>
      <c r="C11531" t="s">
        <v>518</v>
      </c>
      <c r="D11531" t="s">
        <v>519</v>
      </c>
      <c r="E11531">
        <v>0</v>
      </c>
      <c r="F11531" t="s">
        <v>36</v>
      </c>
      <c r="G11531">
        <v>0</v>
      </c>
      <c r="H11531">
        <v>0</v>
      </c>
      <c r="I11531">
        <v>0.75598600000000005</v>
      </c>
    </row>
    <row r="11532" spans="1:9" x14ac:dyDescent="0.25">
      <c r="A11532">
        <v>2320130734</v>
      </c>
      <c r="B11532" t="s">
        <v>3066</v>
      </c>
      <c r="C11532" t="s">
        <v>620</v>
      </c>
      <c r="D11532" t="s">
        <v>621</v>
      </c>
      <c r="E11532">
        <v>0</v>
      </c>
      <c r="F11532" t="s">
        <v>36</v>
      </c>
      <c r="G11532">
        <v>0</v>
      </c>
      <c r="H11532">
        <v>0</v>
      </c>
      <c r="I11532">
        <v>0.75598600000000005</v>
      </c>
    </row>
    <row r="11533" spans="1:9" x14ac:dyDescent="0.25">
      <c r="A11533">
        <v>2320130735</v>
      </c>
      <c r="B11533" t="s">
        <v>3067</v>
      </c>
      <c r="C11533" t="s">
        <v>8708</v>
      </c>
      <c r="D11533" t="s">
        <v>8709</v>
      </c>
      <c r="E11533">
        <v>0</v>
      </c>
      <c r="F11533" t="s">
        <v>36</v>
      </c>
      <c r="G11533">
        <v>0</v>
      </c>
      <c r="H11533">
        <v>0</v>
      </c>
      <c r="I11533">
        <v>0.758046</v>
      </c>
    </row>
    <row r="11534" spans="1:9" x14ac:dyDescent="0.25">
      <c r="A11534">
        <v>2320130735</v>
      </c>
      <c r="B11534" t="s">
        <v>3067</v>
      </c>
      <c r="C11534" t="s">
        <v>8710</v>
      </c>
      <c r="D11534" t="s">
        <v>8711</v>
      </c>
      <c r="E11534">
        <v>0</v>
      </c>
      <c r="F11534" t="s">
        <v>36</v>
      </c>
      <c r="G11534">
        <v>0</v>
      </c>
      <c r="H11534">
        <v>0</v>
      </c>
      <c r="I11534">
        <v>0.82234300000000005</v>
      </c>
    </row>
    <row r="11535" spans="1:9" x14ac:dyDescent="0.25">
      <c r="A11535">
        <v>2320130735</v>
      </c>
      <c r="B11535" t="s">
        <v>3067</v>
      </c>
      <c r="C11535" t="s">
        <v>8706</v>
      </c>
      <c r="D11535" t="s">
        <v>8707</v>
      </c>
      <c r="E11535">
        <v>0</v>
      </c>
      <c r="F11535" t="s">
        <v>36</v>
      </c>
      <c r="G11535" s="1">
        <v>60600</v>
      </c>
      <c r="H11535">
        <v>0</v>
      </c>
      <c r="I11535">
        <v>0.758046</v>
      </c>
    </row>
    <row r="11536" spans="1:9" x14ac:dyDescent="0.25">
      <c r="A11536">
        <v>2320130735</v>
      </c>
      <c r="B11536" t="s">
        <v>3067</v>
      </c>
      <c r="C11536" t="s">
        <v>130</v>
      </c>
      <c r="D11536" t="s">
        <v>131</v>
      </c>
      <c r="E11536">
        <v>873.00329999999997</v>
      </c>
      <c r="F11536" t="s">
        <v>36</v>
      </c>
      <c r="G11536">
        <v>0</v>
      </c>
      <c r="H11536" s="1">
        <v>60601</v>
      </c>
      <c r="I11536">
        <v>0.75805</v>
      </c>
    </row>
    <row r="11537" spans="1:9" x14ac:dyDescent="0.25">
      <c r="A11537">
        <v>2320130735</v>
      </c>
      <c r="B11537" t="s">
        <v>3067</v>
      </c>
      <c r="C11537" t="s">
        <v>126</v>
      </c>
      <c r="D11537" t="s">
        <v>127</v>
      </c>
      <c r="E11537" s="1">
        <v>4800</v>
      </c>
      <c r="F11537" t="s">
        <v>36</v>
      </c>
      <c r="G11537">
        <v>0</v>
      </c>
      <c r="H11537">
        <v>0</v>
      </c>
      <c r="I11537">
        <v>0.82234399999999996</v>
      </c>
    </row>
    <row r="11538" spans="1:9" x14ac:dyDescent="0.25">
      <c r="A11538">
        <v>2320130735</v>
      </c>
      <c r="B11538" t="s">
        <v>3067</v>
      </c>
      <c r="C11538" t="s">
        <v>1678</v>
      </c>
      <c r="D11538" t="s">
        <v>1679</v>
      </c>
      <c r="E11538">
        <v>0</v>
      </c>
      <c r="F11538" t="s">
        <v>36</v>
      </c>
      <c r="G11538">
        <v>1</v>
      </c>
      <c r="H11538">
        <v>0</v>
      </c>
      <c r="I11538">
        <v>0.753807</v>
      </c>
    </row>
    <row r="11539" spans="1:9" x14ac:dyDescent="0.25">
      <c r="A11539">
        <v>2320130735</v>
      </c>
      <c r="B11539" t="s">
        <v>3067</v>
      </c>
      <c r="C11539" t="s">
        <v>518</v>
      </c>
      <c r="D11539" t="s">
        <v>519</v>
      </c>
      <c r="E11539">
        <v>0</v>
      </c>
      <c r="F11539" t="s">
        <v>36</v>
      </c>
      <c r="G11539">
        <v>0</v>
      </c>
      <c r="H11539">
        <v>0</v>
      </c>
      <c r="I11539">
        <v>0.758046</v>
      </c>
    </row>
    <row r="11540" spans="1:9" x14ac:dyDescent="0.25">
      <c r="A11540">
        <v>2320130735</v>
      </c>
      <c r="B11540" t="s">
        <v>3067</v>
      </c>
      <c r="C11540" t="s">
        <v>620</v>
      </c>
      <c r="D11540" t="s">
        <v>621</v>
      </c>
      <c r="E11540">
        <v>0</v>
      </c>
      <c r="F11540" t="s">
        <v>36</v>
      </c>
      <c r="G11540">
        <v>0</v>
      </c>
      <c r="H11540">
        <v>0</v>
      </c>
      <c r="I11540">
        <v>0.758046</v>
      </c>
    </row>
    <row r="11541" spans="1:9" x14ac:dyDescent="0.25">
      <c r="A11541">
        <v>2320130736</v>
      </c>
      <c r="B11541" t="s">
        <v>3068</v>
      </c>
      <c r="C11541" t="s">
        <v>130</v>
      </c>
      <c r="D11541" t="s">
        <v>131</v>
      </c>
      <c r="E11541" s="1">
        <v>3994.0019000000002</v>
      </c>
      <c r="F11541" t="s">
        <v>3069</v>
      </c>
      <c r="G11541">
        <v>0</v>
      </c>
      <c r="H11541">
        <v>0</v>
      </c>
      <c r="I11541">
        <v>0.46809200000000001</v>
      </c>
    </row>
    <row r="11542" spans="1:9" x14ac:dyDescent="0.25">
      <c r="A11542">
        <v>2320130736</v>
      </c>
      <c r="B11542" t="s">
        <v>3068</v>
      </c>
      <c r="C11542" t="s">
        <v>1678</v>
      </c>
      <c r="D11542" t="s">
        <v>1679</v>
      </c>
      <c r="E11542">
        <v>0</v>
      </c>
      <c r="F11542" t="s">
        <v>3069</v>
      </c>
      <c r="G11542">
        <v>0</v>
      </c>
      <c r="H11542">
        <v>0</v>
      </c>
      <c r="I11542">
        <v>0.456621</v>
      </c>
    </row>
    <row r="11543" spans="1:9" x14ac:dyDescent="0.25">
      <c r="A11543">
        <v>2320130737</v>
      </c>
      <c r="B11543" t="s">
        <v>3070</v>
      </c>
      <c r="C11543" t="s">
        <v>8708</v>
      </c>
      <c r="D11543" t="s">
        <v>8709</v>
      </c>
      <c r="E11543">
        <v>0</v>
      </c>
      <c r="F11543" t="s">
        <v>36</v>
      </c>
      <c r="G11543">
        <v>0</v>
      </c>
      <c r="H11543">
        <v>0</v>
      </c>
      <c r="I11543">
        <v>0.317274</v>
      </c>
    </row>
    <row r="11544" spans="1:9" x14ac:dyDescent="0.25">
      <c r="A11544">
        <v>2320130737</v>
      </c>
      <c r="B11544" t="s">
        <v>3070</v>
      </c>
      <c r="C11544" t="s">
        <v>8706</v>
      </c>
      <c r="D11544" t="s">
        <v>8707</v>
      </c>
      <c r="E11544">
        <v>0</v>
      </c>
      <c r="F11544" t="s">
        <v>36</v>
      </c>
      <c r="G11544">
        <v>0</v>
      </c>
      <c r="H11544">
        <v>0</v>
      </c>
      <c r="I11544">
        <v>0.317274</v>
      </c>
    </row>
    <row r="11545" spans="1:9" x14ac:dyDescent="0.25">
      <c r="A11545">
        <v>2320130737</v>
      </c>
      <c r="B11545" t="s">
        <v>3070</v>
      </c>
      <c r="C11545" t="s">
        <v>130</v>
      </c>
      <c r="D11545" t="s">
        <v>131</v>
      </c>
      <c r="E11545">
        <v>0</v>
      </c>
      <c r="F11545" t="s">
        <v>36</v>
      </c>
      <c r="G11545">
        <v>0</v>
      </c>
      <c r="H11545">
        <v>0</v>
      </c>
      <c r="I11545">
        <v>0.317274</v>
      </c>
    </row>
    <row r="11546" spans="1:9" x14ac:dyDescent="0.25">
      <c r="A11546">
        <v>2320130737</v>
      </c>
      <c r="B11546" t="s">
        <v>3070</v>
      </c>
      <c r="C11546" t="s">
        <v>1678</v>
      </c>
      <c r="D11546" t="s">
        <v>1679</v>
      </c>
      <c r="E11546">
        <v>0</v>
      </c>
      <c r="F11546" t="s">
        <v>36</v>
      </c>
      <c r="G11546">
        <v>0</v>
      </c>
      <c r="H11546">
        <v>0</v>
      </c>
      <c r="I11546">
        <v>0.31726500000000002</v>
      </c>
    </row>
    <row r="11547" spans="1:9" x14ac:dyDescent="0.25">
      <c r="A11547">
        <v>2320130738</v>
      </c>
      <c r="B11547" t="s">
        <v>3071</v>
      </c>
      <c r="C11547" t="s">
        <v>8708</v>
      </c>
      <c r="D11547" t="s">
        <v>8709</v>
      </c>
      <c r="E11547">
        <v>0</v>
      </c>
      <c r="F11547" t="s">
        <v>36</v>
      </c>
      <c r="G11547">
        <v>0</v>
      </c>
      <c r="H11547">
        <v>0</v>
      </c>
      <c r="I11547">
        <v>1.3594E-2</v>
      </c>
    </row>
    <row r="11548" spans="1:9" x14ac:dyDescent="0.25">
      <c r="A11548">
        <v>2320130738</v>
      </c>
      <c r="B11548" t="s">
        <v>3071</v>
      </c>
      <c r="C11548" t="s">
        <v>8706</v>
      </c>
      <c r="D11548" t="s">
        <v>8707</v>
      </c>
      <c r="E11548">
        <v>0</v>
      </c>
      <c r="F11548" t="s">
        <v>36</v>
      </c>
      <c r="G11548">
        <v>0</v>
      </c>
      <c r="H11548">
        <v>0</v>
      </c>
      <c r="I11548">
        <v>1.3594E-2</v>
      </c>
    </row>
    <row r="11549" spans="1:9" x14ac:dyDescent="0.25">
      <c r="A11549">
        <v>2320130738</v>
      </c>
      <c r="B11549" t="s">
        <v>3071</v>
      </c>
      <c r="C11549" t="s">
        <v>130</v>
      </c>
      <c r="D11549" t="s">
        <v>131</v>
      </c>
      <c r="E11549" s="1">
        <v>27000</v>
      </c>
      <c r="F11549" t="s">
        <v>36</v>
      </c>
      <c r="G11549">
        <v>0</v>
      </c>
      <c r="H11549">
        <v>0</v>
      </c>
      <c r="I11549">
        <v>1.3594E-2</v>
      </c>
    </row>
    <row r="11550" spans="1:9" x14ac:dyDescent="0.25">
      <c r="A11550">
        <v>2320130738</v>
      </c>
      <c r="B11550" t="s">
        <v>3071</v>
      </c>
      <c r="C11550" t="s">
        <v>1678</v>
      </c>
      <c r="D11550" t="s">
        <v>1679</v>
      </c>
      <c r="E11550" s="1">
        <v>3750</v>
      </c>
      <c r="F11550" t="s">
        <v>36</v>
      </c>
      <c r="G11550">
        <v>0</v>
      </c>
      <c r="H11550">
        <v>0</v>
      </c>
      <c r="I11550">
        <v>1.3594999999999999E-2</v>
      </c>
    </row>
    <row r="11551" spans="1:9" x14ac:dyDescent="0.25">
      <c r="A11551">
        <v>2320130738</v>
      </c>
      <c r="B11551" t="s">
        <v>3071</v>
      </c>
      <c r="C11551" t="s">
        <v>518</v>
      </c>
      <c r="D11551" t="s">
        <v>519</v>
      </c>
      <c r="E11551">
        <v>0</v>
      </c>
      <c r="F11551" t="s">
        <v>36</v>
      </c>
      <c r="G11551">
        <v>0</v>
      </c>
      <c r="H11551">
        <v>0</v>
      </c>
      <c r="I11551">
        <v>1.3594E-2</v>
      </c>
    </row>
    <row r="11552" spans="1:9" x14ac:dyDescent="0.25">
      <c r="A11552">
        <v>2320130739</v>
      </c>
      <c r="B11552" t="s">
        <v>3072</v>
      </c>
      <c r="C11552" t="s">
        <v>8708</v>
      </c>
      <c r="D11552" t="s">
        <v>8709</v>
      </c>
      <c r="E11552">
        <v>0</v>
      </c>
      <c r="F11552" t="s">
        <v>36</v>
      </c>
      <c r="G11552">
        <v>0</v>
      </c>
      <c r="H11552">
        <v>0</v>
      </c>
      <c r="I11552">
        <v>6.7510000000000001E-3</v>
      </c>
    </row>
    <row r="11553" spans="1:9" x14ac:dyDescent="0.25">
      <c r="A11553">
        <v>2320130739</v>
      </c>
      <c r="B11553" t="s">
        <v>3072</v>
      </c>
      <c r="C11553" t="s">
        <v>8706</v>
      </c>
      <c r="D11553" t="s">
        <v>8707</v>
      </c>
      <c r="E11553">
        <v>0</v>
      </c>
      <c r="F11553" t="s">
        <v>36</v>
      </c>
      <c r="G11553">
        <v>0</v>
      </c>
      <c r="H11553">
        <v>0</v>
      </c>
      <c r="I11553">
        <v>6.7510000000000001E-3</v>
      </c>
    </row>
    <row r="11554" spans="1:9" x14ac:dyDescent="0.25">
      <c r="A11554">
        <v>2320130739</v>
      </c>
      <c r="B11554" t="s">
        <v>3072</v>
      </c>
      <c r="C11554" t="s">
        <v>130</v>
      </c>
      <c r="D11554" t="s">
        <v>131</v>
      </c>
      <c r="E11554">
        <v>0</v>
      </c>
      <c r="F11554" t="s">
        <v>36</v>
      </c>
      <c r="G11554">
        <v>0</v>
      </c>
      <c r="H11554">
        <v>0</v>
      </c>
      <c r="I11554">
        <v>6.7510000000000001E-3</v>
      </c>
    </row>
    <row r="11555" spans="1:9" x14ac:dyDescent="0.25">
      <c r="A11555">
        <v>2320130739</v>
      </c>
      <c r="B11555" t="s">
        <v>3072</v>
      </c>
      <c r="C11555" t="s">
        <v>142</v>
      </c>
      <c r="D11555" t="s">
        <v>143</v>
      </c>
      <c r="E11555">
        <v>0</v>
      </c>
      <c r="F11555" t="s">
        <v>36</v>
      </c>
      <c r="G11555">
        <v>0</v>
      </c>
      <c r="H11555">
        <v>0</v>
      </c>
      <c r="I11555">
        <v>6.7530000000000003E-3</v>
      </c>
    </row>
    <row r="11556" spans="1:9" x14ac:dyDescent="0.25">
      <c r="A11556">
        <v>2320130739</v>
      </c>
      <c r="B11556" t="s">
        <v>3072</v>
      </c>
      <c r="C11556" t="s">
        <v>518</v>
      </c>
      <c r="D11556" t="s">
        <v>519</v>
      </c>
      <c r="E11556">
        <v>0</v>
      </c>
      <c r="F11556" t="s">
        <v>36</v>
      </c>
      <c r="G11556">
        <v>0</v>
      </c>
      <c r="H11556">
        <v>0</v>
      </c>
      <c r="I11556">
        <v>6.7510000000000001E-3</v>
      </c>
    </row>
    <row r="11557" spans="1:9" x14ac:dyDescent="0.25">
      <c r="A11557">
        <v>2320130740</v>
      </c>
      <c r="B11557" t="s">
        <v>6998</v>
      </c>
      <c r="C11557" t="s">
        <v>8708</v>
      </c>
      <c r="D11557" t="s">
        <v>8709</v>
      </c>
      <c r="E11557">
        <v>0</v>
      </c>
      <c r="F11557" t="s">
        <v>36</v>
      </c>
      <c r="G11557">
        <v>0</v>
      </c>
      <c r="H11557">
        <v>0</v>
      </c>
      <c r="I11557">
        <v>0.222105</v>
      </c>
    </row>
    <row r="11558" spans="1:9" x14ac:dyDescent="0.25">
      <c r="A11558">
        <v>2320130740</v>
      </c>
      <c r="B11558" t="s">
        <v>6998</v>
      </c>
      <c r="C11558" t="s">
        <v>8706</v>
      </c>
      <c r="D11558" t="s">
        <v>8707</v>
      </c>
      <c r="E11558">
        <v>0</v>
      </c>
      <c r="F11558" t="s">
        <v>36</v>
      </c>
      <c r="G11558">
        <v>0</v>
      </c>
      <c r="H11558">
        <v>0</v>
      </c>
      <c r="I11558">
        <v>0.222105</v>
      </c>
    </row>
    <row r="11559" spans="1:9" x14ac:dyDescent="0.25">
      <c r="A11559">
        <v>2320130740</v>
      </c>
      <c r="B11559" t="s">
        <v>6998</v>
      </c>
      <c r="C11559" t="s">
        <v>130</v>
      </c>
      <c r="D11559" t="s">
        <v>131</v>
      </c>
      <c r="E11559">
        <v>420</v>
      </c>
      <c r="F11559" t="s">
        <v>36</v>
      </c>
      <c r="G11559">
        <v>0</v>
      </c>
      <c r="H11559">
        <v>0</v>
      </c>
      <c r="I11559">
        <v>0.22209499999999999</v>
      </c>
    </row>
    <row r="11560" spans="1:9" x14ac:dyDescent="0.25">
      <c r="A11560">
        <v>2320130740</v>
      </c>
      <c r="B11560" t="s">
        <v>6998</v>
      </c>
      <c r="C11560" t="s">
        <v>1678</v>
      </c>
      <c r="D11560" t="s">
        <v>1679</v>
      </c>
      <c r="E11560" s="1">
        <v>1813.3333</v>
      </c>
      <c r="F11560" t="s">
        <v>36</v>
      </c>
      <c r="G11560">
        <v>0</v>
      </c>
      <c r="H11560">
        <v>0</v>
      </c>
      <c r="I11560">
        <v>0.222105</v>
      </c>
    </row>
    <row r="11561" spans="1:9" x14ac:dyDescent="0.25">
      <c r="A11561">
        <v>2320130740</v>
      </c>
      <c r="B11561" t="s">
        <v>6998</v>
      </c>
      <c r="C11561" t="s">
        <v>518</v>
      </c>
      <c r="D11561" t="s">
        <v>519</v>
      </c>
      <c r="E11561">
        <v>0</v>
      </c>
      <c r="F11561" t="s">
        <v>36</v>
      </c>
      <c r="G11561">
        <v>0</v>
      </c>
      <c r="H11561">
        <v>0</v>
      </c>
      <c r="I11561">
        <v>0.21271799999999999</v>
      </c>
    </row>
    <row r="11562" spans="1:9" x14ac:dyDescent="0.25">
      <c r="A11562">
        <v>2320130740</v>
      </c>
      <c r="B11562" t="s">
        <v>6998</v>
      </c>
      <c r="C11562" t="s">
        <v>620</v>
      </c>
      <c r="D11562" t="s">
        <v>621</v>
      </c>
      <c r="E11562">
        <v>0</v>
      </c>
      <c r="F11562" t="s">
        <v>36</v>
      </c>
      <c r="G11562">
        <v>0</v>
      </c>
      <c r="H11562">
        <v>0</v>
      </c>
      <c r="I11562">
        <v>0.222105</v>
      </c>
    </row>
    <row r="11563" spans="1:9" x14ac:dyDescent="0.25">
      <c r="A11563">
        <v>2320140017</v>
      </c>
      <c r="B11563" t="s">
        <v>3074</v>
      </c>
      <c r="C11563" t="s">
        <v>130</v>
      </c>
      <c r="D11563" t="s">
        <v>131</v>
      </c>
      <c r="E11563" s="1">
        <v>3880</v>
      </c>
      <c r="F11563" t="s">
        <v>36</v>
      </c>
      <c r="G11563">
        <v>0</v>
      </c>
      <c r="H11563">
        <v>0</v>
      </c>
      <c r="I11563">
        <v>0.57882199999999995</v>
      </c>
    </row>
    <row r="11564" spans="1:9" x14ac:dyDescent="0.25">
      <c r="A11564">
        <v>2320160025</v>
      </c>
      <c r="B11564" t="s">
        <v>3075</v>
      </c>
      <c r="C11564" t="s">
        <v>167</v>
      </c>
      <c r="D11564" t="s">
        <v>168</v>
      </c>
      <c r="E11564">
        <v>295</v>
      </c>
      <c r="F11564" t="s">
        <v>36</v>
      </c>
      <c r="G11564">
        <v>0</v>
      </c>
      <c r="H11564">
        <v>0</v>
      </c>
      <c r="I11564">
        <v>2.0301019999999999</v>
      </c>
    </row>
    <row r="11565" spans="1:9" x14ac:dyDescent="0.25">
      <c r="A11565">
        <v>2320160025</v>
      </c>
      <c r="B11565" t="s">
        <v>3075</v>
      </c>
      <c r="C11565" t="s">
        <v>137</v>
      </c>
      <c r="D11565" t="s">
        <v>138</v>
      </c>
      <c r="E11565">
        <v>0</v>
      </c>
      <c r="F11565" t="s">
        <v>36</v>
      </c>
      <c r="G11565">
        <v>0</v>
      </c>
      <c r="H11565">
        <v>0</v>
      </c>
      <c r="I11565">
        <v>2.0301100000000001</v>
      </c>
    </row>
    <row r="11566" spans="1:9" x14ac:dyDescent="0.25">
      <c r="A11566">
        <v>2320160036</v>
      </c>
      <c r="B11566" t="s">
        <v>3076</v>
      </c>
      <c r="C11566" t="s">
        <v>167</v>
      </c>
      <c r="D11566" t="s">
        <v>168</v>
      </c>
      <c r="E11566">
        <v>435</v>
      </c>
      <c r="F11566" t="s">
        <v>36</v>
      </c>
      <c r="G11566">
        <v>0</v>
      </c>
      <c r="H11566">
        <v>0</v>
      </c>
      <c r="I11566">
        <v>27.133126000000001</v>
      </c>
    </row>
    <row r="11567" spans="1:9" x14ac:dyDescent="0.25">
      <c r="A11567">
        <v>2320180001</v>
      </c>
      <c r="B11567" t="s">
        <v>3077</v>
      </c>
      <c r="C11567" t="s">
        <v>167</v>
      </c>
      <c r="D11567" t="s">
        <v>168</v>
      </c>
      <c r="E11567">
        <v>900</v>
      </c>
      <c r="F11567" t="s">
        <v>36</v>
      </c>
      <c r="G11567">
        <v>0</v>
      </c>
      <c r="H11567">
        <v>0</v>
      </c>
      <c r="I11567">
        <v>1.271433</v>
      </c>
    </row>
    <row r="11568" spans="1:9" x14ac:dyDescent="0.25">
      <c r="A11568">
        <v>2320200014</v>
      </c>
      <c r="B11568" t="s">
        <v>3078</v>
      </c>
      <c r="C11568" t="s">
        <v>8708</v>
      </c>
      <c r="D11568" t="s">
        <v>8709</v>
      </c>
      <c r="E11568">
        <v>0</v>
      </c>
      <c r="F11568" t="s">
        <v>36</v>
      </c>
      <c r="G11568">
        <v>0</v>
      </c>
      <c r="H11568">
        <v>0</v>
      </c>
      <c r="I11568">
        <v>0.58638900000000005</v>
      </c>
    </row>
    <row r="11569" spans="1:9" x14ac:dyDescent="0.25">
      <c r="A11569">
        <v>2320200014</v>
      </c>
      <c r="B11569" t="s">
        <v>3078</v>
      </c>
      <c r="C11569" t="s">
        <v>8706</v>
      </c>
      <c r="D11569" t="s">
        <v>8707</v>
      </c>
      <c r="E11569">
        <v>0</v>
      </c>
      <c r="F11569" t="s">
        <v>36</v>
      </c>
      <c r="G11569">
        <v>0</v>
      </c>
      <c r="H11569">
        <v>0</v>
      </c>
      <c r="I11569">
        <v>0.58638999999999997</v>
      </c>
    </row>
    <row r="11570" spans="1:9" x14ac:dyDescent="0.25">
      <c r="A11570">
        <v>2320200014</v>
      </c>
      <c r="B11570" t="s">
        <v>3078</v>
      </c>
      <c r="C11570" t="s">
        <v>130</v>
      </c>
      <c r="D11570" t="s">
        <v>131</v>
      </c>
      <c r="E11570">
        <v>0</v>
      </c>
      <c r="F11570" t="s">
        <v>36</v>
      </c>
      <c r="G11570">
        <v>100</v>
      </c>
      <c r="H11570">
        <v>0</v>
      </c>
      <c r="I11570">
        <v>0.58638900000000005</v>
      </c>
    </row>
    <row r="11571" spans="1:9" x14ac:dyDescent="0.25">
      <c r="A11571">
        <v>2320200014</v>
      </c>
      <c r="B11571" t="s">
        <v>3078</v>
      </c>
      <c r="C11571" t="s">
        <v>2710</v>
      </c>
      <c r="D11571" t="s">
        <v>2711</v>
      </c>
      <c r="E11571" s="1">
        <v>2000</v>
      </c>
      <c r="F11571" t="s">
        <v>36</v>
      </c>
      <c r="G11571">
        <v>0</v>
      </c>
      <c r="H11571">
        <v>0</v>
      </c>
      <c r="I11571">
        <v>0.58638999999999997</v>
      </c>
    </row>
    <row r="11572" spans="1:9" x14ac:dyDescent="0.25">
      <c r="A11572">
        <v>2320200014</v>
      </c>
      <c r="B11572" t="s">
        <v>3078</v>
      </c>
      <c r="C11572" t="s">
        <v>167</v>
      </c>
      <c r="D11572" t="s">
        <v>168</v>
      </c>
      <c r="E11572" s="1">
        <v>4500</v>
      </c>
      <c r="F11572" t="s">
        <v>36</v>
      </c>
      <c r="G11572">
        <v>0</v>
      </c>
      <c r="H11572">
        <v>0</v>
      </c>
      <c r="I11572">
        <v>0.58638900000000005</v>
      </c>
    </row>
    <row r="11573" spans="1:9" x14ac:dyDescent="0.25">
      <c r="A11573">
        <v>2320200014</v>
      </c>
      <c r="B11573" t="s">
        <v>3078</v>
      </c>
      <c r="C11573" t="s">
        <v>137</v>
      </c>
      <c r="D11573" t="s">
        <v>138</v>
      </c>
      <c r="E11573">
        <v>0</v>
      </c>
      <c r="F11573" t="s">
        <v>36</v>
      </c>
      <c r="G11573">
        <v>0</v>
      </c>
      <c r="H11573">
        <v>100</v>
      </c>
      <c r="I11573">
        <v>0.58638599999999996</v>
      </c>
    </row>
    <row r="11574" spans="1:9" x14ac:dyDescent="0.25">
      <c r="A11574">
        <v>2320210008</v>
      </c>
      <c r="B11574" t="s">
        <v>3079</v>
      </c>
      <c r="C11574" t="s">
        <v>167</v>
      </c>
      <c r="D11574" t="s">
        <v>168</v>
      </c>
      <c r="E11574" s="1">
        <v>4080</v>
      </c>
      <c r="F11574" t="s">
        <v>36</v>
      </c>
      <c r="G11574">
        <v>0</v>
      </c>
      <c r="H11574">
        <v>0</v>
      </c>
      <c r="I11574">
        <v>0.120936</v>
      </c>
    </row>
    <row r="11575" spans="1:9" x14ac:dyDescent="0.25">
      <c r="A11575">
        <v>2320210031</v>
      </c>
      <c r="B11575" t="s">
        <v>6143</v>
      </c>
      <c r="C11575" t="s">
        <v>518</v>
      </c>
      <c r="D11575" t="s">
        <v>519</v>
      </c>
      <c r="E11575">
        <v>0</v>
      </c>
      <c r="F11575" t="s">
        <v>36</v>
      </c>
      <c r="G11575">
        <v>0</v>
      </c>
      <c r="H11575">
        <v>0</v>
      </c>
      <c r="I11575">
        <v>0.30552099999999999</v>
      </c>
    </row>
    <row r="11576" spans="1:9" x14ac:dyDescent="0.25">
      <c r="A11576">
        <v>2320210032</v>
      </c>
      <c r="B11576" t="s">
        <v>3080</v>
      </c>
      <c r="C11576" t="s">
        <v>518</v>
      </c>
      <c r="D11576" t="s">
        <v>519</v>
      </c>
      <c r="E11576">
        <v>0</v>
      </c>
      <c r="F11576" t="s">
        <v>36</v>
      </c>
      <c r="G11576">
        <v>0</v>
      </c>
      <c r="H11576">
        <v>0</v>
      </c>
      <c r="I11576">
        <v>0.37997900000000001</v>
      </c>
    </row>
    <row r="11577" spans="1:9" x14ac:dyDescent="0.25">
      <c r="A11577">
        <v>2320250038</v>
      </c>
      <c r="B11577" t="s">
        <v>3081</v>
      </c>
      <c r="C11577" t="s">
        <v>167</v>
      </c>
      <c r="D11577" t="s">
        <v>168</v>
      </c>
      <c r="E11577" s="1">
        <v>72886</v>
      </c>
      <c r="F11577" t="s">
        <v>36</v>
      </c>
      <c r="G11577">
        <v>0</v>
      </c>
      <c r="H11577">
        <v>0</v>
      </c>
      <c r="I11577">
        <v>0.110722</v>
      </c>
    </row>
    <row r="11578" spans="1:9" x14ac:dyDescent="0.25">
      <c r="A11578">
        <v>2320250044</v>
      </c>
      <c r="B11578" t="s">
        <v>3082</v>
      </c>
      <c r="C11578" t="s">
        <v>130</v>
      </c>
      <c r="D11578" t="s">
        <v>131</v>
      </c>
      <c r="E11578" s="1">
        <v>64893</v>
      </c>
      <c r="F11578" t="s">
        <v>36</v>
      </c>
      <c r="G11578">
        <v>0</v>
      </c>
      <c r="H11578">
        <v>0</v>
      </c>
      <c r="I11578">
        <v>3.0034000000000002E-2</v>
      </c>
    </row>
    <row r="11579" spans="1:9" x14ac:dyDescent="0.25">
      <c r="A11579">
        <v>2320250044</v>
      </c>
      <c r="B11579" t="s">
        <v>3082</v>
      </c>
      <c r="C11579" t="s">
        <v>142</v>
      </c>
      <c r="D11579" t="s">
        <v>143</v>
      </c>
      <c r="E11579">
        <v>0</v>
      </c>
      <c r="F11579" t="s">
        <v>36</v>
      </c>
      <c r="G11579">
        <v>0</v>
      </c>
      <c r="H11579">
        <v>0</v>
      </c>
      <c r="I11579">
        <v>3.0030999999999999E-2</v>
      </c>
    </row>
    <row r="11580" spans="1:9" x14ac:dyDescent="0.25">
      <c r="A11580">
        <v>2320250045</v>
      </c>
      <c r="B11580" t="s">
        <v>7005</v>
      </c>
      <c r="C11580" t="s">
        <v>8706</v>
      </c>
      <c r="D11580" t="s">
        <v>8707</v>
      </c>
      <c r="E11580" s="1">
        <v>2040</v>
      </c>
      <c r="F11580" t="s">
        <v>36</v>
      </c>
      <c r="G11580">
        <v>0</v>
      </c>
      <c r="H11580">
        <v>0</v>
      </c>
      <c r="I11580">
        <v>0.34031899999999998</v>
      </c>
    </row>
    <row r="11581" spans="1:9" x14ac:dyDescent="0.25">
      <c r="A11581">
        <v>2320250049</v>
      </c>
      <c r="B11581" t="s">
        <v>7006</v>
      </c>
      <c r="C11581" t="s">
        <v>8706</v>
      </c>
      <c r="D11581" t="s">
        <v>8707</v>
      </c>
      <c r="E11581" s="1">
        <v>2450</v>
      </c>
      <c r="F11581" t="s">
        <v>36</v>
      </c>
      <c r="G11581">
        <v>0</v>
      </c>
      <c r="H11581">
        <v>0</v>
      </c>
      <c r="I11581">
        <v>4.6428120000000002</v>
      </c>
    </row>
    <row r="11582" spans="1:9" x14ac:dyDescent="0.25">
      <c r="A11582">
        <v>2320250050</v>
      </c>
      <c r="B11582" t="s">
        <v>3083</v>
      </c>
      <c r="C11582" t="s">
        <v>8706</v>
      </c>
      <c r="D11582" t="s">
        <v>8707</v>
      </c>
      <c r="E11582" s="1">
        <v>1700</v>
      </c>
      <c r="F11582" t="s">
        <v>36</v>
      </c>
      <c r="G11582">
        <v>0</v>
      </c>
      <c r="H11582">
        <v>0</v>
      </c>
      <c r="I11582">
        <v>9.099729</v>
      </c>
    </row>
    <row r="11583" spans="1:9" x14ac:dyDescent="0.25">
      <c r="A11583">
        <v>2320250050</v>
      </c>
      <c r="B11583" t="s">
        <v>3083</v>
      </c>
      <c r="C11583" t="s">
        <v>2710</v>
      </c>
      <c r="D11583" t="s">
        <v>2711</v>
      </c>
      <c r="E11583">
        <v>100</v>
      </c>
      <c r="F11583" t="s">
        <v>36</v>
      </c>
      <c r="G11583">
        <v>0</v>
      </c>
      <c r="H11583">
        <v>0</v>
      </c>
      <c r="I11583">
        <v>9.0997000000000003</v>
      </c>
    </row>
    <row r="11584" spans="1:9" x14ac:dyDescent="0.25">
      <c r="A11584">
        <v>2320250053</v>
      </c>
      <c r="B11584" t="s">
        <v>6227</v>
      </c>
      <c r="C11584" t="s">
        <v>137</v>
      </c>
      <c r="D11584" t="s">
        <v>138</v>
      </c>
      <c r="E11584">
        <v>0</v>
      </c>
      <c r="F11584" t="s">
        <v>36</v>
      </c>
      <c r="G11584">
        <v>0</v>
      </c>
      <c r="H11584">
        <v>0</v>
      </c>
      <c r="I11584">
        <v>0.178566</v>
      </c>
    </row>
    <row r="11585" spans="1:9" x14ac:dyDescent="0.25">
      <c r="A11585">
        <v>2320260005</v>
      </c>
      <c r="B11585" t="s">
        <v>3084</v>
      </c>
      <c r="C11585" t="s">
        <v>167</v>
      </c>
      <c r="D11585" t="s">
        <v>168</v>
      </c>
      <c r="E11585" s="1">
        <v>13204</v>
      </c>
      <c r="F11585" t="s">
        <v>36</v>
      </c>
      <c r="G11585">
        <v>0</v>
      </c>
      <c r="H11585">
        <v>0</v>
      </c>
      <c r="I11585">
        <v>0.10324899999999999</v>
      </c>
    </row>
    <row r="11586" spans="1:9" x14ac:dyDescent="0.25">
      <c r="A11586">
        <v>2320260005</v>
      </c>
      <c r="B11586" t="s">
        <v>3084</v>
      </c>
      <c r="C11586" t="s">
        <v>137</v>
      </c>
      <c r="D11586" t="s">
        <v>138</v>
      </c>
      <c r="E11586">
        <v>0</v>
      </c>
      <c r="F11586" t="s">
        <v>36</v>
      </c>
      <c r="G11586">
        <v>0</v>
      </c>
      <c r="H11586">
        <v>0</v>
      </c>
      <c r="I11586">
        <v>0.103256</v>
      </c>
    </row>
    <row r="11587" spans="1:9" x14ac:dyDescent="0.25">
      <c r="A11587">
        <v>2320270007</v>
      </c>
      <c r="B11587" t="s">
        <v>7007</v>
      </c>
      <c r="C11587" t="s">
        <v>8706</v>
      </c>
      <c r="D11587" t="s">
        <v>8707</v>
      </c>
      <c r="E11587" s="1">
        <v>1470</v>
      </c>
      <c r="F11587" t="s">
        <v>36</v>
      </c>
      <c r="G11587">
        <v>0</v>
      </c>
      <c r="H11587">
        <v>0</v>
      </c>
      <c r="I11587">
        <v>3.8270409999999999</v>
      </c>
    </row>
    <row r="11588" spans="1:9" x14ac:dyDescent="0.25">
      <c r="A11588">
        <v>2320280008</v>
      </c>
      <c r="B11588" t="s">
        <v>7008</v>
      </c>
      <c r="C11588" t="s">
        <v>8706</v>
      </c>
      <c r="D11588" t="s">
        <v>8707</v>
      </c>
      <c r="E11588">
        <v>9</v>
      </c>
      <c r="F11588" t="s">
        <v>1358</v>
      </c>
      <c r="G11588">
        <v>0</v>
      </c>
      <c r="H11588">
        <v>0</v>
      </c>
      <c r="I11588">
        <v>5.9566670000000004</v>
      </c>
    </row>
    <row r="11589" spans="1:9" x14ac:dyDescent="0.25">
      <c r="A11589">
        <v>2320280019</v>
      </c>
      <c r="B11589" t="s">
        <v>3085</v>
      </c>
      <c r="C11589" t="s">
        <v>8708</v>
      </c>
      <c r="D11589" t="s">
        <v>8709</v>
      </c>
      <c r="E11589">
        <v>0</v>
      </c>
      <c r="F11589" t="s">
        <v>36</v>
      </c>
      <c r="G11589">
        <v>0</v>
      </c>
      <c r="H11589">
        <v>0</v>
      </c>
      <c r="I11589">
        <v>2.9893999999999998</v>
      </c>
    </row>
    <row r="11590" spans="1:9" x14ac:dyDescent="0.25">
      <c r="A11590">
        <v>2320280019</v>
      </c>
      <c r="B11590" t="s">
        <v>3085</v>
      </c>
      <c r="C11590" t="s">
        <v>8706</v>
      </c>
      <c r="D11590" t="s">
        <v>8707</v>
      </c>
      <c r="E11590" s="1">
        <v>1010</v>
      </c>
      <c r="F11590" t="s">
        <v>36</v>
      </c>
      <c r="G11590">
        <v>0</v>
      </c>
      <c r="H11590">
        <v>0</v>
      </c>
      <c r="I11590">
        <v>2.9894059999999998</v>
      </c>
    </row>
    <row r="11591" spans="1:9" x14ac:dyDescent="0.25">
      <c r="A11591">
        <v>2320280019</v>
      </c>
      <c r="B11591" t="s">
        <v>3085</v>
      </c>
      <c r="C11591" t="s">
        <v>130</v>
      </c>
      <c r="D11591" t="s">
        <v>131</v>
      </c>
      <c r="E11591">
        <v>350</v>
      </c>
      <c r="F11591" t="s">
        <v>36</v>
      </c>
      <c r="G11591">
        <v>0</v>
      </c>
      <c r="H11591">
        <v>0</v>
      </c>
      <c r="I11591">
        <v>2.9893999999999998</v>
      </c>
    </row>
    <row r="11592" spans="1:9" x14ac:dyDescent="0.25">
      <c r="A11592">
        <v>2320280019</v>
      </c>
      <c r="B11592" t="s">
        <v>3085</v>
      </c>
      <c r="C11592" t="s">
        <v>518</v>
      </c>
      <c r="D11592" t="s">
        <v>519</v>
      </c>
      <c r="E11592">
        <v>0</v>
      </c>
      <c r="F11592" t="s">
        <v>36</v>
      </c>
      <c r="G11592">
        <v>0</v>
      </c>
      <c r="H11592">
        <v>0</v>
      </c>
      <c r="I11592">
        <v>1.9980359999999999</v>
      </c>
    </row>
    <row r="11593" spans="1:9" x14ac:dyDescent="0.25">
      <c r="A11593">
        <v>2320280023</v>
      </c>
      <c r="B11593" t="s">
        <v>7009</v>
      </c>
      <c r="C11593" t="s">
        <v>8706</v>
      </c>
      <c r="D11593" t="s">
        <v>8707</v>
      </c>
      <c r="E11593">
        <v>7</v>
      </c>
      <c r="F11593" t="s">
        <v>1358</v>
      </c>
      <c r="G11593">
        <v>0</v>
      </c>
      <c r="H11593">
        <v>0</v>
      </c>
      <c r="I11593">
        <v>50.697142999999997</v>
      </c>
    </row>
    <row r="11594" spans="1:9" x14ac:dyDescent="0.25">
      <c r="A11594">
        <v>2320290001</v>
      </c>
      <c r="B11594" t="s">
        <v>3086</v>
      </c>
      <c r="C11594" t="s">
        <v>167</v>
      </c>
      <c r="D11594" t="s">
        <v>168</v>
      </c>
      <c r="E11594">
        <v>803</v>
      </c>
      <c r="F11594" t="s">
        <v>36</v>
      </c>
      <c r="G11594">
        <v>0</v>
      </c>
      <c r="H11594">
        <v>0</v>
      </c>
      <c r="I11594">
        <v>3.7280069999999998</v>
      </c>
    </row>
    <row r="11595" spans="1:9" x14ac:dyDescent="0.25">
      <c r="A11595">
        <v>2320290001</v>
      </c>
      <c r="B11595" t="s">
        <v>3086</v>
      </c>
      <c r="C11595" t="s">
        <v>137</v>
      </c>
      <c r="D11595" t="s">
        <v>138</v>
      </c>
      <c r="E11595">
        <v>0</v>
      </c>
      <c r="F11595" t="s">
        <v>36</v>
      </c>
      <c r="G11595">
        <v>0</v>
      </c>
      <c r="H11595">
        <v>0</v>
      </c>
      <c r="I11595">
        <v>3.7280129999999998</v>
      </c>
    </row>
    <row r="11596" spans="1:9" x14ac:dyDescent="0.25">
      <c r="A11596">
        <v>2320290008</v>
      </c>
      <c r="B11596" t="s">
        <v>3087</v>
      </c>
      <c r="C11596" t="s">
        <v>167</v>
      </c>
      <c r="D11596" t="s">
        <v>168</v>
      </c>
      <c r="E11596">
        <v>273</v>
      </c>
      <c r="F11596" t="s">
        <v>36</v>
      </c>
      <c r="G11596">
        <v>0</v>
      </c>
      <c r="H11596">
        <v>0</v>
      </c>
      <c r="I11596">
        <v>0.25923099999999999</v>
      </c>
    </row>
    <row r="11597" spans="1:9" x14ac:dyDescent="0.25">
      <c r="A11597">
        <v>2320300001</v>
      </c>
      <c r="B11597" t="s">
        <v>7010</v>
      </c>
      <c r="C11597" t="s">
        <v>8706</v>
      </c>
      <c r="D11597" t="s">
        <v>8707</v>
      </c>
      <c r="E11597" s="1">
        <v>26000</v>
      </c>
      <c r="F11597" t="s">
        <v>36</v>
      </c>
      <c r="G11597">
        <v>0</v>
      </c>
      <c r="H11597">
        <v>0</v>
      </c>
      <c r="I11597">
        <v>1.1845E-2</v>
      </c>
    </row>
    <row r="11598" spans="1:9" x14ac:dyDescent="0.25">
      <c r="A11598">
        <v>2320300002</v>
      </c>
      <c r="B11598" t="s">
        <v>7011</v>
      </c>
      <c r="C11598" t="s">
        <v>8706</v>
      </c>
      <c r="D11598" t="s">
        <v>8707</v>
      </c>
      <c r="E11598">
        <v>928</v>
      </c>
      <c r="F11598" t="s">
        <v>36</v>
      </c>
      <c r="G11598">
        <v>0</v>
      </c>
      <c r="H11598">
        <v>0</v>
      </c>
      <c r="I11598">
        <v>5.679E-3</v>
      </c>
    </row>
    <row r="11599" spans="1:9" x14ac:dyDescent="0.25">
      <c r="A11599">
        <v>2320300004</v>
      </c>
      <c r="B11599" t="s">
        <v>7012</v>
      </c>
      <c r="C11599" t="s">
        <v>8706</v>
      </c>
      <c r="D11599" t="s">
        <v>8707</v>
      </c>
      <c r="E11599" s="1">
        <v>3550</v>
      </c>
      <c r="F11599" t="s">
        <v>36</v>
      </c>
      <c r="G11599">
        <v>0</v>
      </c>
      <c r="H11599">
        <v>0</v>
      </c>
      <c r="I11599">
        <v>2.4149E-2</v>
      </c>
    </row>
    <row r="11600" spans="1:9" x14ac:dyDescent="0.25">
      <c r="A11600">
        <v>2320300005</v>
      </c>
      <c r="B11600" t="s">
        <v>7013</v>
      </c>
      <c r="C11600" t="s">
        <v>8706</v>
      </c>
      <c r="D11600" t="s">
        <v>8707</v>
      </c>
      <c r="E11600" s="1">
        <v>18000</v>
      </c>
      <c r="F11600" t="s">
        <v>36</v>
      </c>
      <c r="G11600">
        <v>0</v>
      </c>
      <c r="H11600">
        <v>0</v>
      </c>
      <c r="I11600">
        <v>1.5640000000000001E-2</v>
      </c>
    </row>
    <row r="11601" spans="1:9" x14ac:dyDescent="0.25">
      <c r="A11601">
        <v>2320300006</v>
      </c>
      <c r="B11601" t="s">
        <v>7014</v>
      </c>
      <c r="C11601" t="s">
        <v>8706</v>
      </c>
      <c r="D11601" t="s">
        <v>8707</v>
      </c>
      <c r="E11601" s="1">
        <v>26100</v>
      </c>
      <c r="F11601" t="s">
        <v>36</v>
      </c>
      <c r="G11601">
        <v>0</v>
      </c>
      <c r="H11601">
        <v>0</v>
      </c>
      <c r="I11601">
        <v>2.4681999999999999E-2</v>
      </c>
    </row>
    <row r="11602" spans="1:9" x14ac:dyDescent="0.25">
      <c r="A11602">
        <v>2320310001</v>
      </c>
      <c r="B11602" t="s">
        <v>3088</v>
      </c>
      <c r="C11602" t="s">
        <v>167</v>
      </c>
      <c r="D11602" t="s">
        <v>168</v>
      </c>
      <c r="E11602" s="1">
        <v>1950</v>
      </c>
      <c r="F11602" t="s">
        <v>36</v>
      </c>
      <c r="G11602">
        <v>0</v>
      </c>
      <c r="H11602">
        <v>0</v>
      </c>
      <c r="I11602">
        <v>0.23400000000000001</v>
      </c>
    </row>
    <row r="11603" spans="1:9" x14ac:dyDescent="0.25">
      <c r="A11603">
        <v>2320310006</v>
      </c>
      <c r="B11603" t="s">
        <v>3089</v>
      </c>
      <c r="C11603" t="s">
        <v>167</v>
      </c>
      <c r="D11603" t="s">
        <v>168</v>
      </c>
      <c r="E11603" s="1">
        <v>14800</v>
      </c>
      <c r="F11603" t="s">
        <v>36</v>
      </c>
      <c r="G11603">
        <v>0</v>
      </c>
      <c r="H11603">
        <v>0</v>
      </c>
      <c r="I11603">
        <v>0.14061599999999999</v>
      </c>
    </row>
    <row r="11604" spans="1:9" x14ac:dyDescent="0.25">
      <c r="A11604">
        <v>2320310008</v>
      </c>
      <c r="B11604" t="s">
        <v>3090</v>
      </c>
      <c r="C11604" t="s">
        <v>167</v>
      </c>
      <c r="D11604" t="s">
        <v>168</v>
      </c>
      <c r="E11604" s="1">
        <v>80500</v>
      </c>
      <c r="F11604" t="s">
        <v>36</v>
      </c>
      <c r="G11604">
        <v>0</v>
      </c>
      <c r="H11604">
        <v>0</v>
      </c>
      <c r="I11604">
        <v>7.9618999999999995E-2</v>
      </c>
    </row>
    <row r="11605" spans="1:9" x14ac:dyDescent="0.25">
      <c r="A11605">
        <v>2320310009</v>
      </c>
      <c r="B11605" t="s">
        <v>3091</v>
      </c>
      <c r="C11605" t="s">
        <v>167</v>
      </c>
      <c r="D11605" t="s">
        <v>168</v>
      </c>
      <c r="E11605" s="1">
        <v>9570</v>
      </c>
      <c r="F11605" t="s">
        <v>36</v>
      </c>
      <c r="G11605">
        <v>0</v>
      </c>
      <c r="H11605">
        <v>0</v>
      </c>
      <c r="I11605">
        <v>2.3441649999999998</v>
      </c>
    </row>
    <row r="11606" spans="1:9" x14ac:dyDescent="0.25">
      <c r="A11606">
        <v>2320310010</v>
      </c>
      <c r="B11606" t="s">
        <v>3092</v>
      </c>
      <c r="C11606" t="s">
        <v>167</v>
      </c>
      <c r="D11606" t="s">
        <v>168</v>
      </c>
      <c r="E11606" s="1">
        <v>7362</v>
      </c>
      <c r="F11606" t="s">
        <v>36</v>
      </c>
      <c r="G11606">
        <v>0</v>
      </c>
      <c r="H11606">
        <v>0</v>
      </c>
      <c r="I11606">
        <v>6.701E-2</v>
      </c>
    </row>
    <row r="11607" spans="1:9" x14ac:dyDescent="0.25">
      <c r="A11607">
        <v>2320310011</v>
      </c>
      <c r="B11607" t="s">
        <v>3093</v>
      </c>
      <c r="C11607" t="s">
        <v>167</v>
      </c>
      <c r="D11607" t="s">
        <v>168</v>
      </c>
      <c r="E11607" s="1">
        <v>5847</v>
      </c>
      <c r="F11607" t="s">
        <v>36</v>
      </c>
      <c r="G11607">
        <v>0</v>
      </c>
      <c r="H11607">
        <v>0</v>
      </c>
      <c r="I11607">
        <v>0.96597699999999997</v>
      </c>
    </row>
    <row r="11608" spans="1:9" x14ac:dyDescent="0.25">
      <c r="A11608">
        <v>2320310011</v>
      </c>
      <c r="B11608" t="s">
        <v>3093</v>
      </c>
      <c r="C11608" t="s">
        <v>137</v>
      </c>
      <c r="D11608" t="s">
        <v>138</v>
      </c>
      <c r="E11608">
        <v>200</v>
      </c>
      <c r="F11608" t="s">
        <v>36</v>
      </c>
      <c r="G11608">
        <v>0</v>
      </c>
      <c r="H11608">
        <v>0</v>
      </c>
      <c r="I11608">
        <v>0.96599999999999997</v>
      </c>
    </row>
    <row r="11609" spans="1:9" x14ac:dyDescent="0.25">
      <c r="A11609">
        <v>2320310012</v>
      </c>
      <c r="B11609" t="s">
        <v>3094</v>
      </c>
      <c r="C11609" t="s">
        <v>167</v>
      </c>
      <c r="D11609" t="s">
        <v>168</v>
      </c>
      <c r="E11609">
        <v>739</v>
      </c>
      <c r="F11609" t="s">
        <v>36</v>
      </c>
      <c r="G11609">
        <v>0</v>
      </c>
      <c r="H11609">
        <v>0</v>
      </c>
      <c r="I11609">
        <v>2.0294050000000001</v>
      </c>
    </row>
    <row r="11610" spans="1:9" x14ac:dyDescent="0.25">
      <c r="A11610">
        <v>2320310012</v>
      </c>
      <c r="B11610" t="s">
        <v>3094</v>
      </c>
      <c r="C11610" t="s">
        <v>137</v>
      </c>
      <c r="D11610" t="s">
        <v>138</v>
      </c>
      <c r="E11610">
        <v>200</v>
      </c>
      <c r="F11610" t="s">
        <v>36</v>
      </c>
      <c r="G11610">
        <v>0</v>
      </c>
      <c r="H11610">
        <v>0</v>
      </c>
      <c r="I11610">
        <v>2.0293999999999999</v>
      </c>
    </row>
    <row r="11611" spans="1:9" x14ac:dyDescent="0.25">
      <c r="A11611">
        <v>2320310013</v>
      </c>
      <c r="B11611" t="s">
        <v>3095</v>
      </c>
      <c r="C11611" t="s">
        <v>167</v>
      </c>
      <c r="D11611" t="s">
        <v>168</v>
      </c>
      <c r="E11611" s="1">
        <v>1011</v>
      </c>
      <c r="F11611" t="s">
        <v>36</v>
      </c>
      <c r="G11611">
        <v>0</v>
      </c>
      <c r="H11611">
        <v>0</v>
      </c>
      <c r="I11611">
        <v>1.1071709999999999</v>
      </c>
    </row>
    <row r="11612" spans="1:9" x14ac:dyDescent="0.25">
      <c r="A11612">
        <v>2320310016</v>
      </c>
      <c r="B11612" t="s">
        <v>3096</v>
      </c>
      <c r="C11612" t="s">
        <v>167</v>
      </c>
      <c r="D11612" t="s">
        <v>168</v>
      </c>
      <c r="E11612">
        <v>595</v>
      </c>
      <c r="F11612" t="s">
        <v>36</v>
      </c>
      <c r="G11612">
        <v>0</v>
      </c>
      <c r="H11612">
        <v>0</v>
      </c>
      <c r="I11612">
        <v>0.54196599999999995</v>
      </c>
    </row>
    <row r="11613" spans="1:9" x14ac:dyDescent="0.25">
      <c r="A11613">
        <v>2320310020</v>
      </c>
      <c r="B11613" t="s">
        <v>3097</v>
      </c>
      <c r="C11613" t="s">
        <v>130</v>
      </c>
      <c r="D11613" t="s">
        <v>131</v>
      </c>
      <c r="E11613" s="1">
        <v>1000</v>
      </c>
      <c r="F11613" t="s">
        <v>36</v>
      </c>
      <c r="G11613">
        <v>0</v>
      </c>
      <c r="H11613">
        <v>0</v>
      </c>
      <c r="I11613">
        <v>0.64671000000000001</v>
      </c>
    </row>
    <row r="11614" spans="1:9" x14ac:dyDescent="0.25">
      <c r="A11614">
        <v>2320310020</v>
      </c>
      <c r="B11614" t="s">
        <v>3097</v>
      </c>
      <c r="C11614" t="s">
        <v>137</v>
      </c>
      <c r="D11614" t="s">
        <v>138</v>
      </c>
      <c r="E11614">
        <v>0</v>
      </c>
      <c r="F11614" t="s">
        <v>36</v>
      </c>
      <c r="G11614">
        <v>0</v>
      </c>
      <c r="H11614">
        <v>0</v>
      </c>
      <c r="I11614">
        <v>0.64670000000000005</v>
      </c>
    </row>
    <row r="11615" spans="1:9" x14ac:dyDescent="0.25">
      <c r="A11615">
        <v>2320310021</v>
      </c>
      <c r="B11615" t="s">
        <v>3098</v>
      </c>
      <c r="C11615" t="s">
        <v>167</v>
      </c>
      <c r="D11615" t="s">
        <v>168</v>
      </c>
      <c r="E11615" s="1">
        <v>8690</v>
      </c>
      <c r="F11615" t="s">
        <v>36</v>
      </c>
      <c r="G11615">
        <v>0</v>
      </c>
      <c r="H11615">
        <v>0</v>
      </c>
      <c r="I11615">
        <v>8.9327000000000004E-2</v>
      </c>
    </row>
    <row r="11616" spans="1:9" x14ac:dyDescent="0.25">
      <c r="A11616">
        <v>2320310021</v>
      </c>
      <c r="B11616" t="s">
        <v>3098</v>
      </c>
      <c r="C11616" t="s">
        <v>137</v>
      </c>
      <c r="D11616" t="s">
        <v>138</v>
      </c>
      <c r="E11616" s="1">
        <v>1800</v>
      </c>
      <c r="F11616" t="s">
        <v>36</v>
      </c>
      <c r="G11616">
        <v>0</v>
      </c>
      <c r="H11616">
        <v>0</v>
      </c>
      <c r="I11616">
        <v>8.9328000000000005E-2</v>
      </c>
    </row>
    <row r="11617" spans="1:9" x14ac:dyDescent="0.25">
      <c r="A11617">
        <v>2320310025</v>
      </c>
      <c r="B11617" t="s">
        <v>5893</v>
      </c>
      <c r="C11617" t="s">
        <v>167</v>
      </c>
      <c r="D11617" t="s">
        <v>168</v>
      </c>
      <c r="E11617">
        <v>0</v>
      </c>
      <c r="F11617" t="s">
        <v>36</v>
      </c>
      <c r="G11617">
        <v>0</v>
      </c>
      <c r="H11617">
        <v>0</v>
      </c>
      <c r="I11617">
        <v>2.3969999999999998</v>
      </c>
    </row>
    <row r="11618" spans="1:9" x14ac:dyDescent="0.25">
      <c r="A11618">
        <v>2320310025</v>
      </c>
      <c r="B11618" t="s">
        <v>5893</v>
      </c>
      <c r="C11618" t="s">
        <v>137</v>
      </c>
      <c r="D11618" t="s">
        <v>138</v>
      </c>
      <c r="E11618">
        <v>0</v>
      </c>
      <c r="F11618" t="s">
        <v>36</v>
      </c>
      <c r="G11618">
        <v>0</v>
      </c>
      <c r="H11618">
        <v>0</v>
      </c>
      <c r="I11618">
        <v>2.3972180000000001</v>
      </c>
    </row>
    <row r="11619" spans="1:9" x14ac:dyDescent="0.25">
      <c r="A11619">
        <v>2320330001</v>
      </c>
      <c r="B11619" t="s">
        <v>3099</v>
      </c>
      <c r="C11619" t="s">
        <v>130</v>
      </c>
      <c r="D11619" t="s">
        <v>131</v>
      </c>
      <c r="E11619" s="1">
        <v>2600</v>
      </c>
      <c r="F11619" t="s">
        <v>36</v>
      </c>
      <c r="G11619">
        <v>0</v>
      </c>
      <c r="H11619">
        <v>0</v>
      </c>
      <c r="I11619">
        <v>2.3769269999999998</v>
      </c>
    </row>
    <row r="11620" spans="1:9" x14ac:dyDescent="0.25">
      <c r="A11620">
        <v>2320330001</v>
      </c>
      <c r="B11620" t="s">
        <v>3099</v>
      </c>
      <c r="C11620" t="s">
        <v>1678</v>
      </c>
      <c r="D11620" t="s">
        <v>1679</v>
      </c>
      <c r="E11620">
        <v>0</v>
      </c>
      <c r="F11620" t="s">
        <v>36</v>
      </c>
      <c r="G11620">
        <v>0</v>
      </c>
      <c r="H11620">
        <v>0</v>
      </c>
      <c r="I11620">
        <v>2.3769269999999998</v>
      </c>
    </row>
    <row r="11621" spans="1:9" x14ac:dyDescent="0.25">
      <c r="A11621">
        <v>2320330002</v>
      </c>
      <c r="B11621" t="s">
        <v>3100</v>
      </c>
      <c r="C11621" t="s">
        <v>130</v>
      </c>
      <c r="D11621" t="s">
        <v>131</v>
      </c>
      <c r="E11621" s="1">
        <v>2600</v>
      </c>
      <c r="F11621" t="s">
        <v>36</v>
      </c>
      <c r="G11621">
        <v>0</v>
      </c>
      <c r="H11621">
        <v>0</v>
      </c>
      <c r="I11621">
        <v>2.4761920000000002</v>
      </c>
    </row>
    <row r="11622" spans="1:9" x14ac:dyDescent="0.25">
      <c r="A11622">
        <v>2320330002</v>
      </c>
      <c r="B11622" t="s">
        <v>3100</v>
      </c>
      <c r="C11622" t="s">
        <v>1678</v>
      </c>
      <c r="D11622" t="s">
        <v>1679</v>
      </c>
      <c r="E11622">
        <v>0</v>
      </c>
      <c r="F11622" t="s">
        <v>36</v>
      </c>
      <c r="G11622">
        <v>0</v>
      </c>
      <c r="H11622">
        <v>0</v>
      </c>
      <c r="I11622">
        <v>2.4762</v>
      </c>
    </row>
    <row r="11623" spans="1:9" x14ac:dyDescent="0.25">
      <c r="A11623">
        <v>2320330003</v>
      </c>
      <c r="B11623" t="s">
        <v>3101</v>
      </c>
      <c r="C11623" t="s">
        <v>130</v>
      </c>
      <c r="D11623" t="s">
        <v>131</v>
      </c>
      <c r="E11623" s="1">
        <v>1552</v>
      </c>
      <c r="F11623" t="s">
        <v>36</v>
      </c>
      <c r="G11623">
        <v>0</v>
      </c>
      <c r="H11623">
        <v>0</v>
      </c>
      <c r="I11623">
        <v>1.2264429999999999</v>
      </c>
    </row>
    <row r="11624" spans="1:9" x14ac:dyDescent="0.25">
      <c r="A11624">
        <v>2320330003</v>
      </c>
      <c r="B11624" t="s">
        <v>3101</v>
      </c>
      <c r="C11624" t="s">
        <v>1678</v>
      </c>
      <c r="D11624" t="s">
        <v>1679</v>
      </c>
      <c r="E11624">
        <v>0</v>
      </c>
      <c r="F11624" t="s">
        <v>36</v>
      </c>
      <c r="G11624">
        <v>0</v>
      </c>
      <c r="H11624">
        <v>0</v>
      </c>
      <c r="I11624">
        <v>1.22645</v>
      </c>
    </row>
    <row r="11625" spans="1:9" x14ac:dyDescent="0.25">
      <c r="A11625">
        <v>2320330004</v>
      </c>
      <c r="B11625" t="s">
        <v>3102</v>
      </c>
      <c r="C11625" t="s">
        <v>130</v>
      </c>
      <c r="D11625" t="s">
        <v>131</v>
      </c>
      <c r="E11625" s="1">
        <v>1286</v>
      </c>
      <c r="F11625" t="s">
        <v>36</v>
      </c>
      <c r="G11625">
        <v>0</v>
      </c>
      <c r="H11625">
        <v>0</v>
      </c>
      <c r="I11625">
        <v>2.194051</v>
      </c>
    </row>
    <row r="11626" spans="1:9" x14ac:dyDescent="0.25">
      <c r="A11626">
        <v>2320330004</v>
      </c>
      <c r="B11626" t="s">
        <v>3102</v>
      </c>
      <c r="C11626" t="s">
        <v>1678</v>
      </c>
      <c r="D11626" t="s">
        <v>1679</v>
      </c>
      <c r="E11626">
        <v>0</v>
      </c>
      <c r="F11626" t="s">
        <v>36</v>
      </c>
      <c r="G11626">
        <v>0</v>
      </c>
      <c r="H11626">
        <v>0</v>
      </c>
      <c r="I11626">
        <v>2.194051</v>
      </c>
    </row>
    <row r="11627" spans="1:9" x14ac:dyDescent="0.25">
      <c r="A11627">
        <v>2320330005</v>
      </c>
      <c r="B11627" t="s">
        <v>3103</v>
      </c>
      <c r="C11627" t="s">
        <v>130</v>
      </c>
      <c r="D11627" t="s">
        <v>131</v>
      </c>
      <c r="E11627">
        <v>450</v>
      </c>
      <c r="F11627" t="s">
        <v>36</v>
      </c>
      <c r="G11627">
        <v>0</v>
      </c>
      <c r="H11627">
        <v>0</v>
      </c>
      <c r="I11627">
        <v>2.8404219999999998</v>
      </c>
    </row>
    <row r="11628" spans="1:9" x14ac:dyDescent="0.25">
      <c r="A11628">
        <v>2320330005</v>
      </c>
      <c r="B11628" t="s">
        <v>3103</v>
      </c>
      <c r="C11628" t="s">
        <v>1678</v>
      </c>
      <c r="D11628" t="s">
        <v>1679</v>
      </c>
      <c r="E11628">
        <v>0</v>
      </c>
      <c r="F11628" t="s">
        <v>36</v>
      </c>
      <c r="G11628">
        <v>0</v>
      </c>
      <c r="H11628">
        <v>0</v>
      </c>
      <c r="I11628">
        <v>2.8403870000000002</v>
      </c>
    </row>
    <row r="11629" spans="1:9" x14ac:dyDescent="0.25">
      <c r="A11629">
        <v>2320330006</v>
      </c>
      <c r="B11629" t="s">
        <v>3104</v>
      </c>
      <c r="C11629" t="s">
        <v>130</v>
      </c>
      <c r="D11629" t="s">
        <v>131</v>
      </c>
      <c r="E11629">
        <v>600</v>
      </c>
      <c r="F11629" t="s">
        <v>36</v>
      </c>
      <c r="G11629">
        <v>0</v>
      </c>
      <c r="H11629">
        <v>0</v>
      </c>
      <c r="I11629">
        <v>2.8416000000000001</v>
      </c>
    </row>
    <row r="11630" spans="1:9" x14ac:dyDescent="0.25">
      <c r="A11630">
        <v>2320330006</v>
      </c>
      <c r="B11630" t="s">
        <v>3104</v>
      </c>
      <c r="C11630" t="s">
        <v>1678</v>
      </c>
      <c r="D11630" t="s">
        <v>1679</v>
      </c>
      <c r="E11630">
        <v>0</v>
      </c>
      <c r="F11630" t="s">
        <v>36</v>
      </c>
      <c r="G11630">
        <v>0</v>
      </c>
      <c r="H11630">
        <v>0</v>
      </c>
      <c r="I11630">
        <v>2.8415889999999999</v>
      </c>
    </row>
    <row r="11631" spans="1:9" x14ac:dyDescent="0.25">
      <c r="A11631">
        <v>2320330007</v>
      </c>
      <c r="B11631" t="s">
        <v>3105</v>
      </c>
      <c r="C11631" t="s">
        <v>130</v>
      </c>
      <c r="D11631" t="s">
        <v>131</v>
      </c>
      <c r="E11631" s="1">
        <v>2788</v>
      </c>
      <c r="F11631" t="s">
        <v>36</v>
      </c>
      <c r="G11631">
        <v>0</v>
      </c>
      <c r="H11631">
        <v>0</v>
      </c>
      <c r="I11631">
        <v>1.5311939999999999</v>
      </c>
    </row>
    <row r="11632" spans="1:9" x14ac:dyDescent="0.25">
      <c r="A11632">
        <v>2320330007</v>
      </c>
      <c r="B11632" t="s">
        <v>3105</v>
      </c>
      <c r="C11632" t="s">
        <v>1678</v>
      </c>
      <c r="D11632" t="s">
        <v>1679</v>
      </c>
      <c r="E11632">
        <v>0</v>
      </c>
      <c r="F11632" t="s">
        <v>36</v>
      </c>
      <c r="G11632">
        <v>0</v>
      </c>
      <c r="H11632">
        <v>0</v>
      </c>
      <c r="I11632">
        <v>1.5311950000000001</v>
      </c>
    </row>
    <row r="11633" spans="1:9" x14ac:dyDescent="0.25">
      <c r="A11633">
        <v>2320330008</v>
      </c>
      <c r="B11633" t="s">
        <v>3106</v>
      </c>
      <c r="C11633" t="s">
        <v>130</v>
      </c>
      <c r="D11633" t="s">
        <v>131</v>
      </c>
      <c r="E11633" s="1">
        <v>3000</v>
      </c>
      <c r="F11633" t="s">
        <v>36</v>
      </c>
      <c r="G11633">
        <v>0</v>
      </c>
      <c r="H11633">
        <v>0</v>
      </c>
      <c r="I11633">
        <v>1.5283199999999999</v>
      </c>
    </row>
    <row r="11634" spans="1:9" x14ac:dyDescent="0.25">
      <c r="A11634">
        <v>2320330008</v>
      </c>
      <c r="B11634" t="s">
        <v>3106</v>
      </c>
      <c r="C11634" t="s">
        <v>1678</v>
      </c>
      <c r="D11634" t="s">
        <v>1679</v>
      </c>
      <c r="E11634">
        <v>0</v>
      </c>
      <c r="F11634" t="s">
        <v>36</v>
      </c>
      <c r="G11634">
        <v>0</v>
      </c>
      <c r="H11634">
        <v>0</v>
      </c>
      <c r="I11634">
        <v>1.528321</v>
      </c>
    </row>
    <row r="11635" spans="1:9" x14ac:dyDescent="0.25">
      <c r="A11635">
        <v>2320330009</v>
      </c>
      <c r="B11635" t="s">
        <v>3107</v>
      </c>
      <c r="C11635" t="s">
        <v>130</v>
      </c>
      <c r="D11635" t="s">
        <v>131</v>
      </c>
      <c r="E11635" s="1">
        <v>2100</v>
      </c>
      <c r="F11635" t="s">
        <v>36</v>
      </c>
      <c r="G11635">
        <v>0</v>
      </c>
      <c r="H11635">
        <v>0</v>
      </c>
      <c r="I11635">
        <v>2.3959760000000001</v>
      </c>
    </row>
    <row r="11636" spans="1:9" x14ac:dyDescent="0.25">
      <c r="A11636">
        <v>2320330009</v>
      </c>
      <c r="B11636" t="s">
        <v>3107</v>
      </c>
      <c r="C11636" t="s">
        <v>1678</v>
      </c>
      <c r="D11636" t="s">
        <v>1679</v>
      </c>
      <c r="E11636">
        <v>0</v>
      </c>
      <c r="F11636" t="s">
        <v>36</v>
      </c>
      <c r="G11636">
        <v>0</v>
      </c>
      <c r="H11636">
        <v>0</v>
      </c>
      <c r="I11636">
        <v>2.3959790000000001</v>
      </c>
    </row>
    <row r="11637" spans="1:9" x14ac:dyDescent="0.25">
      <c r="A11637">
        <v>2320330010</v>
      </c>
      <c r="B11637" t="s">
        <v>3108</v>
      </c>
      <c r="C11637" t="s">
        <v>130</v>
      </c>
      <c r="D11637" t="s">
        <v>131</v>
      </c>
      <c r="E11637" s="1">
        <v>2250</v>
      </c>
      <c r="F11637" t="s">
        <v>36</v>
      </c>
      <c r="G11637">
        <v>0</v>
      </c>
      <c r="H11637">
        <v>0</v>
      </c>
      <c r="I11637">
        <v>2.4374440000000002</v>
      </c>
    </row>
    <row r="11638" spans="1:9" x14ac:dyDescent="0.25">
      <c r="A11638">
        <v>2320330010</v>
      </c>
      <c r="B11638" t="s">
        <v>3108</v>
      </c>
      <c r="C11638" t="s">
        <v>1678</v>
      </c>
      <c r="D11638" t="s">
        <v>1679</v>
      </c>
      <c r="E11638">
        <v>0</v>
      </c>
      <c r="F11638" t="s">
        <v>36</v>
      </c>
      <c r="G11638">
        <v>0</v>
      </c>
      <c r="H11638">
        <v>0</v>
      </c>
      <c r="I11638">
        <v>2.4374470000000001</v>
      </c>
    </row>
    <row r="11639" spans="1:9" x14ac:dyDescent="0.25">
      <c r="A11639">
        <v>2320330011</v>
      </c>
      <c r="B11639" t="s">
        <v>3109</v>
      </c>
      <c r="C11639" t="s">
        <v>130</v>
      </c>
      <c r="D11639" t="s">
        <v>131</v>
      </c>
      <c r="E11639" s="1">
        <v>1220</v>
      </c>
      <c r="F11639" t="s">
        <v>36</v>
      </c>
      <c r="G11639">
        <v>0</v>
      </c>
      <c r="H11639">
        <v>0</v>
      </c>
      <c r="I11639">
        <v>1.53132</v>
      </c>
    </row>
    <row r="11640" spans="1:9" x14ac:dyDescent="0.25">
      <c r="A11640">
        <v>2320330011</v>
      </c>
      <c r="B11640" t="s">
        <v>3109</v>
      </c>
      <c r="C11640" t="s">
        <v>1678</v>
      </c>
      <c r="D11640" t="s">
        <v>1679</v>
      </c>
      <c r="E11640">
        <v>0</v>
      </c>
      <c r="F11640" t="s">
        <v>36</v>
      </c>
      <c r="G11640">
        <v>0</v>
      </c>
      <c r="H11640">
        <v>0</v>
      </c>
      <c r="I11640">
        <v>1.531317</v>
      </c>
    </row>
    <row r="11641" spans="1:9" x14ac:dyDescent="0.25">
      <c r="A11641">
        <v>2320330012</v>
      </c>
      <c r="B11641" t="s">
        <v>3110</v>
      </c>
      <c r="C11641" t="s">
        <v>130</v>
      </c>
      <c r="D11641" t="s">
        <v>131</v>
      </c>
      <c r="E11641" s="1">
        <v>1540</v>
      </c>
      <c r="F11641" t="s">
        <v>36</v>
      </c>
      <c r="G11641">
        <v>0</v>
      </c>
      <c r="H11641">
        <v>0</v>
      </c>
      <c r="I11641">
        <v>1.5315319999999999</v>
      </c>
    </row>
    <row r="11642" spans="1:9" x14ac:dyDescent="0.25">
      <c r="A11642">
        <v>2320330012</v>
      </c>
      <c r="B11642" t="s">
        <v>3110</v>
      </c>
      <c r="C11642" t="s">
        <v>1678</v>
      </c>
      <c r="D11642" t="s">
        <v>1679</v>
      </c>
      <c r="E11642">
        <v>0</v>
      </c>
      <c r="F11642" t="s">
        <v>36</v>
      </c>
      <c r="G11642">
        <v>0</v>
      </c>
      <c r="H11642">
        <v>0</v>
      </c>
      <c r="I11642">
        <v>1.531533</v>
      </c>
    </row>
    <row r="11643" spans="1:9" x14ac:dyDescent="0.25">
      <c r="A11643">
        <v>2320330013</v>
      </c>
      <c r="B11643" t="s">
        <v>3111</v>
      </c>
      <c r="C11643" t="s">
        <v>130</v>
      </c>
      <c r="D11643" t="s">
        <v>131</v>
      </c>
      <c r="E11643">
        <v>600</v>
      </c>
      <c r="F11643" t="s">
        <v>36</v>
      </c>
      <c r="G11643">
        <v>0</v>
      </c>
      <c r="H11643">
        <v>0</v>
      </c>
      <c r="I11643">
        <v>0.49516700000000002</v>
      </c>
    </row>
    <row r="11644" spans="1:9" x14ac:dyDescent="0.25">
      <c r="A11644">
        <v>2320330013</v>
      </c>
      <c r="B11644" t="s">
        <v>3111</v>
      </c>
      <c r="C11644" t="s">
        <v>1678</v>
      </c>
      <c r="D11644" t="s">
        <v>1679</v>
      </c>
      <c r="E11644">
        <v>0</v>
      </c>
      <c r="F11644" t="s">
        <v>36</v>
      </c>
      <c r="G11644">
        <v>0</v>
      </c>
      <c r="H11644">
        <v>0</v>
      </c>
      <c r="I11644">
        <v>0.49516399999999999</v>
      </c>
    </row>
    <row r="11645" spans="1:9" x14ac:dyDescent="0.25">
      <c r="A11645">
        <v>2320330014</v>
      </c>
      <c r="B11645" t="s">
        <v>5957</v>
      </c>
      <c r="C11645" t="s">
        <v>130</v>
      </c>
      <c r="D11645" t="s">
        <v>131</v>
      </c>
      <c r="E11645">
        <v>0</v>
      </c>
      <c r="F11645" t="s">
        <v>36</v>
      </c>
      <c r="G11645">
        <v>0</v>
      </c>
      <c r="H11645">
        <v>0</v>
      </c>
      <c r="I11645">
        <v>1.5102100000000001</v>
      </c>
    </row>
    <row r="11646" spans="1:9" x14ac:dyDescent="0.25">
      <c r="A11646">
        <v>2320330014</v>
      </c>
      <c r="B11646" t="s">
        <v>5957</v>
      </c>
      <c r="C11646" t="s">
        <v>1678</v>
      </c>
      <c r="D11646" t="s">
        <v>1679</v>
      </c>
      <c r="E11646">
        <v>0</v>
      </c>
      <c r="F11646" t="s">
        <v>36</v>
      </c>
      <c r="G11646">
        <v>0</v>
      </c>
      <c r="H11646">
        <v>0</v>
      </c>
      <c r="I11646">
        <v>1.5102139999999999</v>
      </c>
    </row>
    <row r="11647" spans="1:9" x14ac:dyDescent="0.25">
      <c r="A11647">
        <v>2320330015</v>
      </c>
      <c r="B11647" t="s">
        <v>3112</v>
      </c>
      <c r="C11647" t="s">
        <v>130</v>
      </c>
      <c r="D11647" t="s">
        <v>131</v>
      </c>
      <c r="E11647" s="1">
        <v>1680</v>
      </c>
      <c r="F11647" t="s">
        <v>36</v>
      </c>
      <c r="G11647">
        <v>0</v>
      </c>
      <c r="H11647">
        <v>0</v>
      </c>
      <c r="I11647">
        <v>1.5327740000000001</v>
      </c>
    </row>
    <row r="11648" spans="1:9" x14ac:dyDescent="0.25">
      <c r="A11648">
        <v>2320330015</v>
      </c>
      <c r="B11648" t="s">
        <v>3112</v>
      </c>
      <c r="C11648" t="s">
        <v>1678</v>
      </c>
      <c r="D11648" t="s">
        <v>1679</v>
      </c>
      <c r="E11648" s="1">
        <v>1603</v>
      </c>
      <c r="F11648" t="s">
        <v>36</v>
      </c>
      <c r="G11648">
        <v>0</v>
      </c>
      <c r="H11648">
        <v>0</v>
      </c>
      <c r="I11648">
        <v>1.5327759999999999</v>
      </c>
    </row>
    <row r="11649" spans="1:9" x14ac:dyDescent="0.25">
      <c r="A11649">
        <v>2320330016</v>
      </c>
      <c r="B11649" t="s">
        <v>3113</v>
      </c>
      <c r="C11649" t="s">
        <v>130</v>
      </c>
      <c r="D11649" t="s">
        <v>131</v>
      </c>
      <c r="E11649" s="1">
        <v>1620</v>
      </c>
      <c r="F11649" t="s">
        <v>36</v>
      </c>
      <c r="G11649">
        <v>0</v>
      </c>
      <c r="H11649">
        <v>0</v>
      </c>
      <c r="I11649">
        <v>0.53506200000000004</v>
      </c>
    </row>
    <row r="11650" spans="1:9" x14ac:dyDescent="0.25">
      <c r="A11650">
        <v>2320330016</v>
      </c>
      <c r="B11650" t="s">
        <v>3113</v>
      </c>
      <c r="C11650" t="s">
        <v>126</v>
      </c>
      <c r="D11650" t="s">
        <v>127</v>
      </c>
      <c r="E11650" s="1">
        <v>9200</v>
      </c>
      <c r="F11650" t="s">
        <v>36</v>
      </c>
      <c r="G11650">
        <v>0</v>
      </c>
      <c r="H11650">
        <v>0</v>
      </c>
      <c r="I11650">
        <v>1.581715</v>
      </c>
    </row>
    <row r="11651" spans="1:9" x14ac:dyDescent="0.25">
      <c r="A11651">
        <v>2320330016</v>
      </c>
      <c r="B11651" t="s">
        <v>3113</v>
      </c>
      <c r="C11651" t="s">
        <v>1678</v>
      </c>
      <c r="D11651" t="s">
        <v>1679</v>
      </c>
      <c r="E11651" s="1">
        <v>1453</v>
      </c>
      <c r="F11651" t="s">
        <v>36</v>
      </c>
      <c r="G11651">
        <v>0</v>
      </c>
      <c r="H11651">
        <v>0</v>
      </c>
      <c r="I11651">
        <v>0.53505800000000003</v>
      </c>
    </row>
    <row r="11652" spans="1:9" x14ac:dyDescent="0.25">
      <c r="A11652">
        <v>2320330017</v>
      </c>
      <c r="B11652" t="s">
        <v>3114</v>
      </c>
      <c r="C11652" t="s">
        <v>130</v>
      </c>
      <c r="D11652" t="s">
        <v>131</v>
      </c>
      <c r="E11652" s="1">
        <v>3514</v>
      </c>
      <c r="F11652" t="s">
        <v>36</v>
      </c>
      <c r="G11652">
        <v>0</v>
      </c>
      <c r="H11652">
        <v>0</v>
      </c>
      <c r="I11652">
        <v>1.493884</v>
      </c>
    </row>
    <row r="11653" spans="1:9" x14ac:dyDescent="0.25">
      <c r="A11653">
        <v>2320330017</v>
      </c>
      <c r="B11653" t="s">
        <v>3114</v>
      </c>
      <c r="C11653" t="s">
        <v>1678</v>
      </c>
      <c r="D11653" t="s">
        <v>1679</v>
      </c>
      <c r="E11653">
        <v>0</v>
      </c>
      <c r="F11653" t="s">
        <v>36</v>
      </c>
      <c r="G11653">
        <v>0</v>
      </c>
      <c r="H11653">
        <v>0</v>
      </c>
      <c r="I11653">
        <v>1.493884</v>
      </c>
    </row>
    <row r="11654" spans="1:9" x14ac:dyDescent="0.25">
      <c r="A11654">
        <v>2320330018</v>
      </c>
      <c r="B11654" t="s">
        <v>3115</v>
      </c>
      <c r="C11654" t="s">
        <v>130</v>
      </c>
      <c r="D11654" t="s">
        <v>131</v>
      </c>
      <c r="E11654" s="1">
        <v>3618</v>
      </c>
      <c r="F11654" t="s">
        <v>36</v>
      </c>
      <c r="G11654">
        <v>0</v>
      </c>
      <c r="H11654">
        <v>0</v>
      </c>
      <c r="I11654">
        <v>1.4946379999999999</v>
      </c>
    </row>
    <row r="11655" spans="1:9" x14ac:dyDescent="0.25">
      <c r="A11655">
        <v>2320330018</v>
      </c>
      <c r="B11655" t="s">
        <v>3115</v>
      </c>
      <c r="C11655" t="s">
        <v>1678</v>
      </c>
      <c r="D11655" t="s">
        <v>1679</v>
      </c>
      <c r="E11655">
        <v>0</v>
      </c>
      <c r="F11655" t="s">
        <v>36</v>
      </c>
      <c r="G11655">
        <v>0</v>
      </c>
      <c r="H11655">
        <v>0</v>
      </c>
      <c r="I11655">
        <v>1.49465</v>
      </c>
    </row>
    <row r="11656" spans="1:9" x14ac:dyDescent="0.25">
      <c r="A11656">
        <v>2320330019</v>
      </c>
      <c r="B11656" t="s">
        <v>3116</v>
      </c>
      <c r="C11656" t="s">
        <v>130</v>
      </c>
      <c r="D11656" t="s">
        <v>131</v>
      </c>
      <c r="E11656" s="1">
        <v>26403</v>
      </c>
      <c r="F11656" t="s">
        <v>36</v>
      </c>
      <c r="G11656">
        <v>0</v>
      </c>
      <c r="H11656" s="1">
        <v>30201</v>
      </c>
      <c r="I11656">
        <v>0.96698399999999995</v>
      </c>
    </row>
    <row r="11657" spans="1:9" x14ac:dyDescent="0.25">
      <c r="A11657">
        <v>2320330019</v>
      </c>
      <c r="B11657" t="s">
        <v>3116</v>
      </c>
      <c r="C11657" t="s">
        <v>1678</v>
      </c>
      <c r="D11657" t="s">
        <v>1679</v>
      </c>
      <c r="E11657" s="1">
        <v>52000</v>
      </c>
      <c r="F11657" t="s">
        <v>36</v>
      </c>
      <c r="G11657">
        <v>0</v>
      </c>
      <c r="H11657">
        <v>0</v>
      </c>
      <c r="I11657">
        <v>0.96698399999999995</v>
      </c>
    </row>
    <row r="11658" spans="1:9" x14ac:dyDescent="0.25">
      <c r="A11658">
        <v>2320330019</v>
      </c>
      <c r="B11658" t="s">
        <v>3116</v>
      </c>
      <c r="C11658" t="s">
        <v>620</v>
      </c>
      <c r="D11658" t="s">
        <v>621</v>
      </c>
      <c r="E11658" s="1">
        <v>30201</v>
      </c>
      <c r="F11658" t="s">
        <v>36</v>
      </c>
      <c r="G11658" s="1">
        <v>30201</v>
      </c>
      <c r="H11658">
        <v>0</v>
      </c>
      <c r="I11658">
        <v>0.94295799999999996</v>
      </c>
    </row>
    <row r="11659" spans="1:9" x14ac:dyDescent="0.25">
      <c r="A11659">
        <v>2320330019</v>
      </c>
      <c r="B11659" t="s">
        <v>3116</v>
      </c>
      <c r="C11659" t="s">
        <v>144</v>
      </c>
      <c r="D11659" t="s">
        <v>145</v>
      </c>
      <c r="E11659">
        <v>0</v>
      </c>
      <c r="F11659" t="s">
        <v>36</v>
      </c>
      <c r="G11659">
        <v>0</v>
      </c>
      <c r="H11659">
        <v>0</v>
      </c>
      <c r="I11659">
        <v>0.74055400000000005</v>
      </c>
    </row>
    <row r="11660" spans="1:9" x14ac:dyDescent="0.25">
      <c r="A11660">
        <v>2320330020</v>
      </c>
      <c r="B11660" t="s">
        <v>3117</v>
      </c>
      <c r="C11660" t="s">
        <v>130</v>
      </c>
      <c r="D11660" t="s">
        <v>131</v>
      </c>
      <c r="E11660" s="1">
        <v>63104</v>
      </c>
      <c r="F11660" t="s">
        <v>36</v>
      </c>
      <c r="G11660">
        <v>0</v>
      </c>
      <c r="H11660">
        <v>0</v>
      </c>
      <c r="I11660">
        <v>0.80051899999999998</v>
      </c>
    </row>
    <row r="11661" spans="1:9" x14ac:dyDescent="0.25">
      <c r="A11661">
        <v>2320330020</v>
      </c>
      <c r="B11661" t="s">
        <v>3117</v>
      </c>
      <c r="C11661" t="s">
        <v>1678</v>
      </c>
      <c r="D11661" t="s">
        <v>1679</v>
      </c>
      <c r="E11661" s="1">
        <v>2087.663</v>
      </c>
      <c r="F11661" t="s">
        <v>36</v>
      </c>
      <c r="G11661">
        <v>0</v>
      </c>
      <c r="H11661">
        <v>0</v>
      </c>
      <c r="I11661">
        <v>0.78437000000000001</v>
      </c>
    </row>
    <row r="11662" spans="1:9" x14ac:dyDescent="0.25">
      <c r="A11662">
        <v>2320330020</v>
      </c>
      <c r="B11662" t="s">
        <v>3117</v>
      </c>
      <c r="C11662" t="s">
        <v>620</v>
      </c>
      <c r="D11662" t="s">
        <v>621</v>
      </c>
      <c r="E11662">
        <v>0</v>
      </c>
      <c r="F11662" t="s">
        <v>36</v>
      </c>
      <c r="G11662">
        <v>0</v>
      </c>
      <c r="H11662">
        <v>0</v>
      </c>
      <c r="I11662">
        <v>0.78436799999999995</v>
      </c>
    </row>
    <row r="11663" spans="1:9" x14ac:dyDescent="0.25">
      <c r="A11663">
        <v>2320330021</v>
      </c>
      <c r="B11663" t="s">
        <v>3118</v>
      </c>
      <c r="C11663" t="s">
        <v>130</v>
      </c>
      <c r="D11663" t="s">
        <v>131</v>
      </c>
      <c r="E11663" s="1">
        <v>17470</v>
      </c>
      <c r="F11663" t="s">
        <v>36</v>
      </c>
      <c r="G11663">
        <v>0</v>
      </c>
      <c r="H11663">
        <v>0</v>
      </c>
      <c r="I11663">
        <v>0.49730099999999999</v>
      </c>
    </row>
    <row r="11664" spans="1:9" x14ac:dyDescent="0.25">
      <c r="A11664">
        <v>2320330021</v>
      </c>
      <c r="B11664" t="s">
        <v>3118</v>
      </c>
      <c r="C11664" t="s">
        <v>1678</v>
      </c>
      <c r="D11664" t="s">
        <v>1679</v>
      </c>
      <c r="E11664">
        <v>0</v>
      </c>
      <c r="F11664" t="s">
        <v>36</v>
      </c>
      <c r="G11664">
        <v>0</v>
      </c>
      <c r="H11664">
        <v>0</v>
      </c>
      <c r="I11664">
        <v>0.497143</v>
      </c>
    </row>
    <row r="11665" spans="1:9" x14ac:dyDescent="0.25">
      <c r="A11665">
        <v>2320330022</v>
      </c>
      <c r="B11665" t="s">
        <v>3119</v>
      </c>
      <c r="C11665" t="s">
        <v>130</v>
      </c>
      <c r="D11665" t="s">
        <v>131</v>
      </c>
      <c r="E11665" s="1">
        <v>126990</v>
      </c>
      <c r="F11665" t="s">
        <v>36</v>
      </c>
      <c r="G11665">
        <v>0</v>
      </c>
      <c r="H11665" s="1">
        <v>16000</v>
      </c>
      <c r="I11665">
        <v>1.060802</v>
      </c>
    </row>
    <row r="11666" spans="1:9" x14ac:dyDescent="0.25">
      <c r="A11666">
        <v>2320330022</v>
      </c>
      <c r="B11666" t="s">
        <v>3119</v>
      </c>
      <c r="C11666" t="s">
        <v>1678</v>
      </c>
      <c r="D11666" t="s">
        <v>1679</v>
      </c>
      <c r="E11666">
        <v>0</v>
      </c>
      <c r="F11666" t="s">
        <v>36</v>
      </c>
      <c r="G11666">
        <v>0</v>
      </c>
      <c r="H11666">
        <v>0</v>
      </c>
      <c r="I11666">
        <v>0.91422300000000001</v>
      </c>
    </row>
    <row r="11667" spans="1:9" x14ac:dyDescent="0.25">
      <c r="A11667">
        <v>2320330022</v>
      </c>
      <c r="B11667" t="s">
        <v>3119</v>
      </c>
      <c r="C11667" t="s">
        <v>620</v>
      </c>
      <c r="D11667" t="s">
        <v>621</v>
      </c>
      <c r="E11667" s="1">
        <v>16000</v>
      </c>
      <c r="F11667" t="s">
        <v>36</v>
      </c>
      <c r="G11667" s="1">
        <v>16000</v>
      </c>
      <c r="H11667">
        <v>0</v>
      </c>
      <c r="I11667">
        <v>0.91422300000000001</v>
      </c>
    </row>
    <row r="11668" spans="1:9" x14ac:dyDescent="0.25">
      <c r="A11668">
        <v>2320330023</v>
      </c>
      <c r="B11668" t="s">
        <v>3120</v>
      </c>
      <c r="C11668" t="s">
        <v>130</v>
      </c>
      <c r="D11668" t="s">
        <v>131</v>
      </c>
      <c r="E11668" s="1">
        <v>1762</v>
      </c>
      <c r="F11668" t="s">
        <v>36</v>
      </c>
      <c r="G11668">
        <v>0</v>
      </c>
      <c r="H11668">
        <v>0</v>
      </c>
      <c r="I11668">
        <v>1.139904</v>
      </c>
    </row>
    <row r="11669" spans="1:9" x14ac:dyDescent="0.25">
      <c r="A11669">
        <v>2320330023</v>
      </c>
      <c r="B11669" t="s">
        <v>3120</v>
      </c>
      <c r="C11669" t="s">
        <v>1678</v>
      </c>
      <c r="D11669" t="s">
        <v>1679</v>
      </c>
      <c r="E11669" s="1">
        <v>10326.6633</v>
      </c>
      <c r="F11669" t="s">
        <v>36</v>
      </c>
      <c r="G11669">
        <v>0</v>
      </c>
      <c r="H11669">
        <v>0</v>
      </c>
      <c r="I11669">
        <v>1.1384179999999999</v>
      </c>
    </row>
    <row r="11670" spans="1:9" x14ac:dyDescent="0.25">
      <c r="A11670">
        <v>2320330023</v>
      </c>
      <c r="B11670" t="s">
        <v>3120</v>
      </c>
      <c r="C11670" t="s">
        <v>620</v>
      </c>
      <c r="D11670" t="s">
        <v>621</v>
      </c>
      <c r="E11670">
        <v>0</v>
      </c>
      <c r="F11670" t="s">
        <v>36</v>
      </c>
      <c r="G11670">
        <v>0</v>
      </c>
      <c r="H11670">
        <v>0</v>
      </c>
      <c r="I11670">
        <v>1.141575</v>
      </c>
    </row>
    <row r="11671" spans="1:9" x14ac:dyDescent="0.25">
      <c r="A11671">
        <v>2320330024</v>
      </c>
      <c r="B11671" t="s">
        <v>3121</v>
      </c>
      <c r="C11671" t="s">
        <v>8708</v>
      </c>
      <c r="D11671" t="s">
        <v>8709</v>
      </c>
      <c r="E11671">
        <v>0</v>
      </c>
      <c r="F11671" t="s">
        <v>36</v>
      </c>
      <c r="G11671">
        <v>0</v>
      </c>
      <c r="H11671">
        <v>0</v>
      </c>
      <c r="I11671">
        <v>0.95089599999999996</v>
      </c>
    </row>
    <row r="11672" spans="1:9" x14ac:dyDescent="0.25">
      <c r="A11672">
        <v>2320330024</v>
      </c>
      <c r="B11672" t="s">
        <v>3121</v>
      </c>
      <c r="C11672" t="s">
        <v>8706</v>
      </c>
      <c r="D11672" t="s">
        <v>8707</v>
      </c>
      <c r="E11672">
        <v>0</v>
      </c>
      <c r="F11672" t="s">
        <v>36</v>
      </c>
      <c r="G11672">
        <v>0</v>
      </c>
      <c r="H11672">
        <v>0</v>
      </c>
      <c r="I11672">
        <v>0.40570699999999998</v>
      </c>
    </row>
    <row r="11673" spans="1:9" x14ac:dyDescent="0.25">
      <c r="A11673">
        <v>2320330024</v>
      </c>
      <c r="B11673" t="s">
        <v>3121</v>
      </c>
      <c r="C11673" t="s">
        <v>130</v>
      </c>
      <c r="D11673" t="s">
        <v>131</v>
      </c>
      <c r="E11673" s="1">
        <v>2130</v>
      </c>
      <c r="F11673" t="s">
        <v>36</v>
      </c>
      <c r="G11673">
        <v>0</v>
      </c>
      <c r="H11673">
        <v>0</v>
      </c>
      <c r="I11673">
        <v>0.94955400000000001</v>
      </c>
    </row>
    <row r="11674" spans="1:9" x14ac:dyDescent="0.25">
      <c r="A11674">
        <v>2320330024</v>
      </c>
      <c r="B11674" t="s">
        <v>3121</v>
      </c>
      <c r="C11674" t="s">
        <v>1678</v>
      </c>
      <c r="D11674" t="s">
        <v>1679</v>
      </c>
      <c r="E11674">
        <v>0</v>
      </c>
      <c r="F11674" t="s">
        <v>36</v>
      </c>
      <c r="G11674">
        <v>0</v>
      </c>
      <c r="H11674">
        <v>0</v>
      </c>
      <c r="I11674">
        <v>0.94955400000000001</v>
      </c>
    </row>
    <row r="11675" spans="1:9" x14ac:dyDescent="0.25">
      <c r="A11675">
        <v>2320330024</v>
      </c>
      <c r="B11675" t="s">
        <v>3121</v>
      </c>
      <c r="C11675" t="s">
        <v>518</v>
      </c>
      <c r="D11675" t="s">
        <v>519</v>
      </c>
      <c r="E11675">
        <v>0</v>
      </c>
      <c r="F11675" t="s">
        <v>36</v>
      </c>
      <c r="G11675">
        <v>0</v>
      </c>
      <c r="H11675">
        <v>0</v>
      </c>
      <c r="I11675">
        <v>0.40570699999999998</v>
      </c>
    </row>
    <row r="11676" spans="1:9" x14ac:dyDescent="0.25">
      <c r="A11676">
        <v>2320330024</v>
      </c>
      <c r="B11676" t="s">
        <v>3121</v>
      </c>
      <c r="C11676" t="s">
        <v>620</v>
      </c>
      <c r="D11676" t="s">
        <v>621</v>
      </c>
      <c r="E11676">
        <v>0</v>
      </c>
      <c r="F11676" t="s">
        <v>36</v>
      </c>
      <c r="G11676">
        <v>0</v>
      </c>
      <c r="H11676">
        <v>0</v>
      </c>
      <c r="I11676">
        <v>0.95089599999999996</v>
      </c>
    </row>
    <row r="11677" spans="1:9" x14ac:dyDescent="0.25">
      <c r="A11677">
        <v>2320330024</v>
      </c>
      <c r="B11677" t="s">
        <v>3121</v>
      </c>
      <c r="C11677" t="s">
        <v>139</v>
      </c>
      <c r="D11677" t="s">
        <v>140</v>
      </c>
      <c r="E11677">
        <v>0</v>
      </c>
      <c r="F11677" t="s">
        <v>36</v>
      </c>
      <c r="G11677">
        <v>0</v>
      </c>
      <c r="H11677">
        <v>0</v>
      </c>
      <c r="I11677">
        <v>0.95089599999999996</v>
      </c>
    </row>
    <row r="11678" spans="1:9" x14ac:dyDescent="0.25">
      <c r="A11678">
        <v>2320330024</v>
      </c>
      <c r="B11678" t="s">
        <v>3121</v>
      </c>
      <c r="C11678" t="s">
        <v>144</v>
      </c>
      <c r="D11678" t="s">
        <v>145</v>
      </c>
      <c r="E11678">
        <v>0</v>
      </c>
      <c r="F11678" t="s">
        <v>36</v>
      </c>
      <c r="G11678">
        <v>0</v>
      </c>
      <c r="H11678">
        <v>0</v>
      </c>
      <c r="I11678">
        <v>0.94955000000000001</v>
      </c>
    </row>
    <row r="11679" spans="1:9" x14ac:dyDescent="0.25">
      <c r="A11679">
        <v>2320330025</v>
      </c>
      <c r="B11679" t="s">
        <v>3122</v>
      </c>
      <c r="C11679" t="s">
        <v>8708</v>
      </c>
      <c r="D11679" t="s">
        <v>8709</v>
      </c>
      <c r="E11679">
        <v>0</v>
      </c>
      <c r="F11679" t="s">
        <v>36</v>
      </c>
      <c r="G11679">
        <v>0</v>
      </c>
      <c r="H11679">
        <v>0</v>
      </c>
      <c r="I11679">
        <v>0.99619999999999997</v>
      </c>
    </row>
    <row r="11680" spans="1:9" x14ac:dyDescent="0.25">
      <c r="A11680">
        <v>2320330025</v>
      </c>
      <c r="B11680" t="s">
        <v>3122</v>
      </c>
      <c r="C11680" t="s">
        <v>8706</v>
      </c>
      <c r="D11680" t="s">
        <v>8707</v>
      </c>
      <c r="E11680">
        <v>0</v>
      </c>
      <c r="F11680" t="s">
        <v>36</v>
      </c>
      <c r="G11680">
        <v>0</v>
      </c>
      <c r="H11680">
        <v>0</v>
      </c>
      <c r="I11680">
        <v>0.99619999999999997</v>
      </c>
    </row>
    <row r="11681" spans="1:9" x14ac:dyDescent="0.25">
      <c r="A11681">
        <v>2320330025</v>
      </c>
      <c r="B11681" t="s">
        <v>3122</v>
      </c>
      <c r="C11681" t="s">
        <v>130</v>
      </c>
      <c r="D11681" t="s">
        <v>131</v>
      </c>
      <c r="E11681">
        <v>883</v>
      </c>
      <c r="F11681" t="s">
        <v>36</v>
      </c>
      <c r="G11681">
        <v>0</v>
      </c>
      <c r="H11681">
        <v>0</v>
      </c>
      <c r="I11681">
        <v>0.99806300000000003</v>
      </c>
    </row>
    <row r="11682" spans="1:9" x14ac:dyDescent="0.25">
      <c r="A11682">
        <v>2320330025</v>
      </c>
      <c r="B11682" t="s">
        <v>3122</v>
      </c>
      <c r="C11682" t="s">
        <v>2307</v>
      </c>
      <c r="D11682" t="s">
        <v>2308</v>
      </c>
      <c r="E11682">
        <v>0</v>
      </c>
      <c r="F11682" t="s">
        <v>36</v>
      </c>
      <c r="G11682">
        <v>0</v>
      </c>
      <c r="H11682">
        <v>0</v>
      </c>
      <c r="I11682">
        <v>1.2322979999999999</v>
      </c>
    </row>
    <row r="11683" spans="1:9" x14ac:dyDescent="0.25">
      <c r="A11683">
        <v>2320330025</v>
      </c>
      <c r="B11683" t="s">
        <v>3122</v>
      </c>
      <c r="C11683" t="s">
        <v>1678</v>
      </c>
      <c r="D11683" t="s">
        <v>1679</v>
      </c>
      <c r="E11683" s="1">
        <v>1898.6667</v>
      </c>
      <c r="F11683" t="s">
        <v>36</v>
      </c>
      <c r="G11683">
        <v>0</v>
      </c>
      <c r="H11683">
        <v>0</v>
      </c>
      <c r="I11683">
        <v>0.998058</v>
      </c>
    </row>
    <row r="11684" spans="1:9" x14ac:dyDescent="0.25">
      <c r="A11684">
        <v>2320330025</v>
      </c>
      <c r="B11684" t="s">
        <v>3122</v>
      </c>
      <c r="C11684" t="s">
        <v>518</v>
      </c>
      <c r="D11684" t="s">
        <v>519</v>
      </c>
      <c r="E11684">
        <v>0</v>
      </c>
      <c r="F11684" t="s">
        <v>36</v>
      </c>
      <c r="G11684">
        <v>0</v>
      </c>
      <c r="H11684">
        <v>0</v>
      </c>
      <c r="I11684">
        <v>0.99619999999999997</v>
      </c>
    </row>
    <row r="11685" spans="1:9" x14ac:dyDescent="0.25">
      <c r="A11685">
        <v>2320330025</v>
      </c>
      <c r="B11685" t="s">
        <v>3122</v>
      </c>
      <c r="C11685" t="s">
        <v>620</v>
      </c>
      <c r="D11685" t="s">
        <v>621</v>
      </c>
      <c r="E11685">
        <v>0</v>
      </c>
      <c r="F11685" t="s">
        <v>36</v>
      </c>
      <c r="G11685">
        <v>0</v>
      </c>
      <c r="H11685">
        <v>0</v>
      </c>
      <c r="I11685">
        <v>0.99619999999999997</v>
      </c>
    </row>
    <row r="11686" spans="1:9" x14ac:dyDescent="0.25">
      <c r="A11686">
        <v>2320330026</v>
      </c>
      <c r="B11686" t="s">
        <v>3123</v>
      </c>
      <c r="C11686" t="s">
        <v>8708</v>
      </c>
      <c r="D11686" t="s">
        <v>8709</v>
      </c>
      <c r="E11686">
        <v>0</v>
      </c>
      <c r="F11686" t="s">
        <v>36</v>
      </c>
      <c r="G11686">
        <v>0</v>
      </c>
      <c r="H11686">
        <v>0</v>
      </c>
      <c r="I11686">
        <v>0.83532700000000004</v>
      </c>
    </row>
    <row r="11687" spans="1:9" x14ac:dyDescent="0.25">
      <c r="A11687">
        <v>2320330026</v>
      </c>
      <c r="B11687" t="s">
        <v>3123</v>
      </c>
      <c r="C11687" t="s">
        <v>8710</v>
      </c>
      <c r="D11687" t="s">
        <v>8711</v>
      </c>
      <c r="E11687">
        <v>0</v>
      </c>
      <c r="F11687" t="s">
        <v>36</v>
      </c>
      <c r="G11687">
        <v>0</v>
      </c>
      <c r="H11687">
        <v>0</v>
      </c>
      <c r="I11687">
        <v>0.83532700000000004</v>
      </c>
    </row>
    <row r="11688" spans="1:9" x14ac:dyDescent="0.25">
      <c r="A11688">
        <v>2320330026</v>
      </c>
      <c r="B11688" t="s">
        <v>3123</v>
      </c>
      <c r="C11688" t="s">
        <v>8706</v>
      </c>
      <c r="D11688" t="s">
        <v>8707</v>
      </c>
      <c r="E11688">
        <v>0</v>
      </c>
      <c r="F11688" t="s">
        <v>36</v>
      </c>
      <c r="G11688">
        <v>0</v>
      </c>
      <c r="H11688">
        <v>0</v>
      </c>
      <c r="I11688">
        <v>0.83532700000000004</v>
      </c>
    </row>
    <row r="11689" spans="1:9" x14ac:dyDescent="0.25">
      <c r="A11689">
        <v>2320330026</v>
      </c>
      <c r="B11689" t="s">
        <v>3123</v>
      </c>
      <c r="C11689" t="s">
        <v>130</v>
      </c>
      <c r="D11689" t="s">
        <v>131</v>
      </c>
      <c r="E11689" s="1">
        <v>1244.6885</v>
      </c>
      <c r="F11689" t="s">
        <v>36</v>
      </c>
      <c r="G11689">
        <v>0</v>
      </c>
      <c r="H11689">
        <v>0</v>
      </c>
      <c r="I11689">
        <v>0.83532499999999998</v>
      </c>
    </row>
    <row r="11690" spans="1:9" x14ac:dyDescent="0.25">
      <c r="A11690">
        <v>2320330026</v>
      </c>
      <c r="B11690" t="s">
        <v>3123</v>
      </c>
      <c r="C11690" t="s">
        <v>126</v>
      </c>
      <c r="D11690" t="s">
        <v>127</v>
      </c>
      <c r="E11690">
        <v>0</v>
      </c>
      <c r="F11690" t="s">
        <v>36</v>
      </c>
      <c r="G11690">
        <v>0</v>
      </c>
      <c r="H11690">
        <v>0</v>
      </c>
      <c r="I11690">
        <v>0.83532799999999996</v>
      </c>
    </row>
    <row r="11691" spans="1:9" x14ac:dyDescent="0.25">
      <c r="A11691">
        <v>2320330026</v>
      </c>
      <c r="B11691" t="s">
        <v>3123</v>
      </c>
      <c r="C11691" t="s">
        <v>1678</v>
      </c>
      <c r="D11691" t="s">
        <v>1679</v>
      </c>
      <c r="E11691">
        <v>0</v>
      </c>
      <c r="F11691" t="s">
        <v>36</v>
      </c>
      <c r="G11691">
        <v>0</v>
      </c>
      <c r="H11691">
        <v>0</v>
      </c>
      <c r="I11691">
        <v>0.84241100000000002</v>
      </c>
    </row>
    <row r="11692" spans="1:9" x14ac:dyDescent="0.25">
      <c r="A11692">
        <v>2320330026</v>
      </c>
      <c r="B11692" t="s">
        <v>3123</v>
      </c>
      <c r="C11692" t="s">
        <v>518</v>
      </c>
      <c r="D11692" t="s">
        <v>519</v>
      </c>
      <c r="E11692">
        <v>0</v>
      </c>
      <c r="F11692" t="s">
        <v>36</v>
      </c>
      <c r="G11692">
        <v>0</v>
      </c>
      <c r="H11692">
        <v>0</v>
      </c>
      <c r="I11692">
        <v>0.83532799999999996</v>
      </c>
    </row>
    <row r="11693" spans="1:9" x14ac:dyDescent="0.25">
      <c r="A11693">
        <v>2320330026</v>
      </c>
      <c r="B11693" t="s">
        <v>3123</v>
      </c>
      <c r="C11693" t="s">
        <v>620</v>
      </c>
      <c r="D11693" t="s">
        <v>621</v>
      </c>
      <c r="E11693">
        <v>0</v>
      </c>
      <c r="F11693" t="s">
        <v>36</v>
      </c>
      <c r="G11693">
        <v>0</v>
      </c>
      <c r="H11693">
        <v>0</v>
      </c>
      <c r="I11693">
        <v>0.83532700000000004</v>
      </c>
    </row>
    <row r="11694" spans="1:9" x14ac:dyDescent="0.25">
      <c r="A11694">
        <v>2320330027</v>
      </c>
      <c r="B11694" t="s">
        <v>3124</v>
      </c>
      <c r="C11694" t="s">
        <v>8708</v>
      </c>
      <c r="D11694" t="s">
        <v>8709</v>
      </c>
      <c r="E11694">
        <v>0</v>
      </c>
      <c r="F11694" t="s">
        <v>36</v>
      </c>
      <c r="G11694">
        <v>0</v>
      </c>
      <c r="H11694">
        <v>0</v>
      </c>
      <c r="I11694">
        <v>4.5429630000000003</v>
      </c>
    </row>
    <row r="11695" spans="1:9" x14ac:dyDescent="0.25">
      <c r="A11695">
        <v>2320330027</v>
      </c>
      <c r="B11695" t="s">
        <v>3124</v>
      </c>
      <c r="C11695" t="s">
        <v>8706</v>
      </c>
      <c r="D11695" t="s">
        <v>8707</v>
      </c>
      <c r="E11695">
        <v>0</v>
      </c>
      <c r="F11695" t="s">
        <v>36</v>
      </c>
      <c r="G11695">
        <v>0</v>
      </c>
      <c r="H11695">
        <v>0</v>
      </c>
      <c r="I11695">
        <v>4.5429630000000003</v>
      </c>
    </row>
    <row r="11696" spans="1:9" x14ac:dyDescent="0.25">
      <c r="A11696">
        <v>2320330027</v>
      </c>
      <c r="B11696" t="s">
        <v>3124</v>
      </c>
      <c r="C11696" t="s">
        <v>130</v>
      </c>
      <c r="D11696" t="s">
        <v>131</v>
      </c>
      <c r="E11696">
        <v>904.00329999999997</v>
      </c>
      <c r="F11696" t="s">
        <v>36</v>
      </c>
      <c r="G11696">
        <v>0</v>
      </c>
      <c r="H11696">
        <v>0</v>
      </c>
      <c r="I11696">
        <v>0.74899099999999996</v>
      </c>
    </row>
    <row r="11697" spans="1:9" x14ac:dyDescent="0.25">
      <c r="A11697">
        <v>2320330027</v>
      </c>
      <c r="B11697" t="s">
        <v>3124</v>
      </c>
      <c r="C11697" t="s">
        <v>1678</v>
      </c>
      <c r="D11697" t="s">
        <v>1679</v>
      </c>
      <c r="E11697">
        <v>0</v>
      </c>
      <c r="F11697" t="s">
        <v>36</v>
      </c>
      <c r="G11697">
        <v>0</v>
      </c>
      <c r="H11697">
        <v>0</v>
      </c>
      <c r="I11697">
        <v>0.75007500000000005</v>
      </c>
    </row>
    <row r="11698" spans="1:9" x14ac:dyDescent="0.25">
      <c r="A11698">
        <v>2320330027</v>
      </c>
      <c r="B11698" t="s">
        <v>3124</v>
      </c>
      <c r="C11698" t="s">
        <v>518</v>
      </c>
      <c r="D11698" t="s">
        <v>519</v>
      </c>
      <c r="E11698">
        <v>0</v>
      </c>
      <c r="F11698" t="s">
        <v>36</v>
      </c>
      <c r="G11698">
        <v>0</v>
      </c>
      <c r="H11698">
        <v>0</v>
      </c>
      <c r="I11698">
        <v>4.5429630000000003</v>
      </c>
    </row>
    <row r="11699" spans="1:9" x14ac:dyDescent="0.25">
      <c r="A11699">
        <v>2320330028</v>
      </c>
      <c r="B11699" t="s">
        <v>3125</v>
      </c>
      <c r="C11699" t="s">
        <v>8708</v>
      </c>
      <c r="D11699" t="s">
        <v>8709</v>
      </c>
      <c r="E11699">
        <v>0</v>
      </c>
      <c r="F11699" t="s">
        <v>36</v>
      </c>
      <c r="G11699">
        <v>0</v>
      </c>
      <c r="H11699">
        <v>0</v>
      </c>
      <c r="I11699">
        <v>0.79195599999999999</v>
      </c>
    </row>
    <row r="11700" spans="1:9" x14ac:dyDescent="0.25">
      <c r="A11700">
        <v>2320330028</v>
      </c>
      <c r="B11700" t="s">
        <v>3125</v>
      </c>
      <c r="C11700" t="s">
        <v>8706</v>
      </c>
      <c r="D11700" t="s">
        <v>8707</v>
      </c>
      <c r="E11700">
        <v>0</v>
      </c>
      <c r="F11700" t="s">
        <v>36</v>
      </c>
      <c r="G11700">
        <v>0</v>
      </c>
      <c r="H11700">
        <v>0</v>
      </c>
      <c r="I11700">
        <v>0.79195599999999999</v>
      </c>
    </row>
    <row r="11701" spans="1:9" x14ac:dyDescent="0.25">
      <c r="A11701">
        <v>2320330028</v>
      </c>
      <c r="B11701" t="s">
        <v>3125</v>
      </c>
      <c r="C11701" t="s">
        <v>130</v>
      </c>
      <c r="D11701" t="s">
        <v>131</v>
      </c>
      <c r="E11701" s="1">
        <v>67800</v>
      </c>
      <c r="F11701" t="s">
        <v>36</v>
      </c>
      <c r="G11701">
        <v>0</v>
      </c>
      <c r="H11701">
        <v>0</v>
      </c>
      <c r="I11701">
        <v>0.79165700000000006</v>
      </c>
    </row>
    <row r="11702" spans="1:9" x14ac:dyDescent="0.25">
      <c r="A11702">
        <v>2320330028</v>
      </c>
      <c r="B11702" t="s">
        <v>3125</v>
      </c>
      <c r="C11702" t="s">
        <v>1678</v>
      </c>
      <c r="D11702" t="s">
        <v>1679</v>
      </c>
      <c r="E11702">
        <v>0</v>
      </c>
      <c r="F11702" t="s">
        <v>36</v>
      </c>
      <c r="G11702">
        <v>0</v>
      </c>
      <c r="H11702">
        <v>0</v>
      </c>
      <c r="I11702">
        <v>0.69055</v>
      </c>
    </row>
    <row r="11703" spans="1:9" x14ac:dyDescent="0.25">
      <c r="A11703">
        <v>2320330028</v>
      </c>
      <c r="B11703" t="s">
        <v>3125</v>
      </c>
      <c r="C11703" t="s">
        <v>518</v>
      </c>
      <c r="D11703" t="s">
        <v>519</v>
      </c>
      <c r="E11703">
        <v>0</v>
      </c>
      <c r="F11703" t="s">
        <v>36</v>
      </c>
      <c r="G11703">
        <v>0</v>
      </c>
      <c r="H11703">
        <v>0</v>
      </c>
      <c r="I11703">
        <v>0.79195599999999999</v>
      </c>
    </row>
    <row r="11704" spans="1:9" x14ac:dyDescent="0.25">
      <c r="A11704">
        <v>2320330028</v>
      </c>
      <c r="B11704" t="s">
        <v>3125</v>
      </c>
      <c r="C11704" t="s">
        <v>620</v>
      </c>
      <c r="D11704" t="s">
        <v>621</v>
      </c>
      <c r="E11704">
        <v>0</v>
      </c>
      <c r="F11704" t="s">
        <v>36</v>
      </c>
      <c r="G11704">
        <v>0</v>
      </c>
      <c r="H11704">
        <v>0</v>
      </c>
      <c r="I11704">
        <v>0.79195599999999999</v>
      </c>
    </row>
    <row r="11705" spans="1:9" x14ac:dyDescent="0.25">
      <c r="A11705">
        <v>2320330029</v>
      </c>
      <c r="B11705" t="s">
        <v>6016</v>
      </c>
      <c r="C11705" t="s">
        <v>130</v>
      </c>
      <c r="D11705" t="s">
        <v>131</v>
      </c>
      <c r="E11705">
        <v>0</v>
      </c>
      <c r="F11705" t="s">
        <v>36</v>
      </c>
      <c r="G11705">
        <v>0</v>
      </c>
      <c r="H11705">
        <v>0</v>
      </c>
      <c r="I11705">
        <v>0.99619999999999997</v>
      </c>
    </row>
    <row r="11706" spans="1:9" x14ac:dyDescent="0.25">
      <c r="A11706">
        <v>2320330029</v>
      </c>
      <c r="B11706" t="s">
        <v>6016</v>
      </c>
      <c r="C11706" t="s">
        <v>1678</v>
      </c>
      <c r="D11706" t="s">
        <v>1679</v>
      </c>
      <c r="E11706">
        <v>0</v>
      </c>
      <c r="F11706" t="s">
        <v>36</v>
      </c>
      <c r="G11706">
        <v>0</v>
      </c>
      <c r="H11706">
        <v>0</v>
      </c>
      <c r="I11706">
        <v>0.99619999999999997</v>
      </c>
    </row>
    <row r="11707" spans="1:9" x14ac:dyDescent="0.25">
      <c r="A11707">
        <v>2320330030</v>
      </c>
      <c r="B11707" t="s">
        <v>3126</v>
      </c>
      <c r="C11707" t="s">
        <v>130</v>
      </c>
      <c r="D11707" t="s">
        <v>131</v>
      </c>
      <c r="E11707">
        <v>0</v>
      </c>
      <c r="F11707" t="s">
        <v>36</v>
      </c>
      <c r="G11707">
        <v>0</v>
      </c>
      <c r="H11707">
        <v>0</v>
      </c>
      <c r="I11707">
        <v>0.80377799999999999</v>
      </c>
    </row>
    <row r="11708" spans="1:9" x14ac:dyDescent="0.25">
      <c r="A11708">
        <v>2320330030</v>
      </c>
      <c r="B11708" t="s">
        <v>3126</v>
      </c>
      <c r="C11708" t="s">
        <v>1678</v>
      </c>
      <c r="D11708" t="s">
        <v>1679</v>
      </c>
      <c r="E11708" s="1">
        <v>1533.3333</v>
      </c>
      <c r="F11708" t="s">
        <v>36</v>
      </c>
      <c r="G11708">
        <v>0</v>
      </c>
      <c r="H11708">
        <v>0</v>
      </c>
      <c r="I11708">
        <v>0.86601499999999998</v>
      </c>
    </row>
    <row r="11709" spans="1:9" x14ac:dyDescent="0.25">
      <c r="A11709">
        <v>2320340001</v>
      </c>
      <c r="B11709" t="s">
        <v>6214</v>
      </c>
      <c r="C11709" t="s">
        <v>130</v>
      </c>
      <c r="D11709" t="s">
        <v>131</v>
      </c>
      <c r="E11709">
        <v>0</v>
      </c>
      <c r="F11709" t="s">
        <v>36</v>
      </c>
      <c r="G11709">
        <v>0</v>
      </c>
      <c r="H11709">
        <v>0</v>
      </c>
      <c r="I11709">
        <v>0.19092000000000001</v>
      </c>
    </row>
    <row r="11710" spans="1:9" x14ac:dyDescent="0.25">
      <c r="A11710">
        <v>2320340001</v>
      </c>
      <c r="B11710" t="s">
        <v>6214</v>
      </c>
      <c r="C11710" t="s">
        <v>142</v>
      </c>
      <c r="D11710" t="s">
        <v>143</v>
      </c>
      <c r="E11710" s="1">
        <v>0</v>
      </c>
      <c r="F11710" t="s">
        <v>36</v>
      </c>
      <c r="G11710">
        <v>0</v>
      </c>
      <c r="H11710">
        <v>0</v>
      </c>
      <c r="I11710">
        <v>0.190918</v>
      </c>
    </row>
    <row r="11711" spans="1:9" x14ac:dyDescent="0.25">
      <c r="A11711">
        <v>2320340001</v>
      </c>
      <c r="B11711" t="s">
        <v>6214</v>
      </c>
      <c r="C11711" t="s">
        <v>1678</v>
      </c>
      <c r="D11711" t="s">
        <v>1679</v>
      </c>
      <c r="E11711">
        <v>0</v>
      </c>
      <c r="F11711" t="s">
        <v>36</v>
      </c>
      <c r="G11711">
        <v>0</v>
      </c>
      <c r="H11711">
        <v>0</v>
      </c>
      <c r="I11711">
        <v>0.186419</v>
      </c>
    </row>
    <row r="11712" spans="1:9" x14ac:dyDescent="0.25">
      <c r="A11712">
        <v>2320340002</v>
      </c>
      <c r="B11712" t="s">
        <v>3127</v>
      </c>
      <c r="C11712" t="s">
        <v>130</v>
      </c>
      <c r="D11712" t="s">
        <v>131</v>
      </c>
      <c r="E11712" s="1">
        <v>4239</v>
      </c>
      <c r="F11712" t="s">
        <v>36</v>
      </c>
      <c r="G11712">
        <v>0</v>
      </c>
      <c r="H11712">
        <v>0</v>
      </c>
      <c r="I11712">
        <v>0.34225499999999998</v>
      </c>
    </row>
    <row r="11713" spans="1:9" x14ac:dyDescent="0.25">
      <c r="A11713">
        <v>2320340002</v>
      </c>
      <c r="B11713" t="s">
        <v>3127</v>
      </c>
      <c r="C11713" t="s">
        <v>142</v>
      </c>
      <c r="D11713" t="s">
        <v>143</v>
      </c>
      <c r="E11713">
        <v>0</v>
      </c>
      <c r="F11713" t="s">
        <v>36</v>
      </c>
      <c r="G11713">
        <v>0</v>
      </c>
      <c r="H11713">
        <v>0</v>
      </c>
      <c r="I11713">
        <v>0.34226299999999998</v>
      </c>
    </row>
    <row r="11714" spans="1:9" x14ac:dyDescent="0.25">
      <c r="A11714">
        <v>2320340002</v>
      </c>
      <c r="B11714" t="s">
        <v>3127</v>
      </c>
      <c r="C11714" t="s">
        <v>1678</v>
      </c>
      <c r="D11714" t="s">
        <v>1679</v>
      </c>
      <c r="E11714">
        <v>0</v>
      </c>
      <c r="F11714" t="s">
        <v>36</v>
      </c>
      <c r="G11714">
        <v>0</v>
      </c>
      <c r="H11714">
        <v>0</v>
      </c>
      <c r="I11714">
        <v>0.66108699999999998</v>
      </c>
    </row>
    <row r="11715" spans="1:9" x14ac:dyDescent="0.25">
      <c r="A11715">
        <v>2320340003</v>
      </c>
      <c r="B11715" t="s">
        <v>3128</v>
      </c>
      <c r="C11715" t="s">
        <v>130</v>
      </c>
      <c r="D11715" t="s">
        <v>131</v>
      </c>
      <c r="E11715" s="1">
        <v>10681</v>
      </c>
      <c r="F11715" t="s">
        <v>36</v>
      </c>
      <c r="G11715">
        <v>0</v>
      </c>
      <c r="H11715">
        <v>0</v>
      </c>
      <c r="I11715">
        <v>0.175208</v>
      </c>
    </row>
    <row r="11716" spans="1:9" x14ac:dyDescent="0.25">
      <c r="A11716">
        <v>2320340003</v>
      </c>
      <c r="B11716" t="s">
        <v>3128</v>
      </c>
      <c r="C11716" t="s">
        <v>142</v>
      </c>
      <c r="D11716" t="s">
        <v>143</v>
      </c>
      <c r="E11716">
        <v>0</v>
      </c>
      <c r="F11716" t="s">
        <v>36</v>
      </c>
      <c r="G11716">
        <v>0</v>
      </c>
      <c r="H11716">
        <v>0</v>
      </c>
      <c r="I11716">
        <v>0.175208</v>
      </c>
    </row>
    <row r="11717" spans="1:9" x14ac:dyDescent="0.25">
      <c r="A11717">
        <v>2320340003</v>
      </c>
      <c r="B11717" t="s">
        <v>3128</v>
      </c>
      <c r="C11717" t="s">
        <v>1678</v>
      </c>
      <c r="D11717" t="s">
        <v>1679</v>
      </c>
      <c r="E11717">
        <v>0</v>
      </c>
      <c r="F11717" t="s">
        <v>36</v>
      </c>
      <c r="G11717">
        <v>0</v>
      </c>
      <c r="H11717">
        <v>0</v>
      </c>
      <c r="I11717">
        <v>5.5159E-2</v>
      </c>
    </row>
    <row r="11718" spans="1:9" x14ac:dyDescent="0.25">
      <c r="A11718">
        <v>2320340004</v>
      </c>
      <c r="B11718" t="s">
        <v>3129</v>
      </c>
      <c r="C11718" t="s">
        <v>130</v>
      </c>
      <c r="D11718" t="s">
        <v>131</v>
      </c>
      <c r="E11718">
        <v>871</v>
      </c>
      <c r="F11718" t="s">
        <v>36</v>
      </c>
      <c r="G11718">
        <v>0</v>
      </c>
      <c r="H11718">
        <v>0</v>
      </c>
      <c r="I11718">
        <v>0.18901299999999999</v>
      </c>
    </row>
    <row r="11719" spans="1:9" x14ac:dyDescent="0.25">
      <c r="A11719">
        <v>2320340004</v>
      </c>
      <c r="B11719" t="s">
        <v>3129</v>
      </c>
      <c r="C11719" t="s">
        <v>142</v>
      </c>
      <c r="D11719" t="s">
        <v>143</v>
      </c>
      <c r="E11719">
        <v>0</v>
      </c>
      <c r="F11719" t="s">
        <v>36</v>
      </c>
      <c r="G11719">
        <v>0</v>
      </c>
      <c r="H11719">
        <v>0</v>
      </c>
      <c r="I11719">
        <v>0.18901599999999999</v>
      </c>
    </row>
    <row r="11720" spans="1:9" x14ac:dyDescent="0.25">
      <c r="A11720">
        <v>2320340004</v>
      </c>
      <c r="B11720" t="s">
        <v>3129</v>
      </c>
      <c r="C11720" t="s">
        <v>1678</v>
      </c>
      <c r="D11720" t="s">
        <v>1679</v>
      </c>
      <c r="E11720">
        <v>0</v>
      </c>
      <c r="F11720" t="s">
        <v>36</v>
      </c>
      <c r="G11720">
        <v>0</v>
      </c>
      <c r="H11720">
        <v>0</v>
      </c>
      <c r="I11720">
        <v>0.185145</v>
      </c>
    </row>
    <row r="11721" spans="1:9" x14ac:dyDescent="0.25">
      <c r="A11721">
        <v>2320340005</v>
      </c>
      <c r="B11721" t="s">
        <v>3130</v>
      </c>
      <c r="C11721" t="s">
        <v>130</v>
      </c>
      <c r="D11721" t="s">
        <v>131</v>
      </c>
      <c r="E11721" s="1">
        <v>15975</v>
      </c>
      <c r="F11721" t="s">
        <v>36</v>
      </c>
      <c r="G11721">
        <v>0</v>
      </c>
      <c r="H11721">
        <v>0</v>
      </c>
      <c r="I11721">
        <v>0.18183199999999999</v>
      </c>
    </row>
    <row r="11722" spans="1:9" x14ac:dyDescent="0.25">
      <c r="A11722">
        <v>2320340005</v>
      </c>
      <c r="B11722" t="s">
        <v>3130</v>
      </c>
      <c r="C11722" t="s">
        <v>142</v>
      </c>
      <c r="D11722" t="s">
        <v>143</v>
      </c>
      <c r="E11722">
        <v>0</v>
      </c>
      <c r="F11722" t="s">
        <v>36</v>
      </c>
      <c r="G11722">
        <v>0</v>
      </c>
      <c r="H11722">
        <v>0</v>
      </c>
      <c r="I11722">
        <v>0.18183099999999999</v>
      </c>
    </row>
    <row r="11723" spans="1:9" x14ac:dyDescent="0.25">
      <c r="A11723">
        <v>2320340005</v>
      </c>
      <c r="B11723" t="s">
        <v>3130</v>
      </c>
      <c r="C11723" t="s">
        <v>1678</v>
      </c>
      <c r="D11723" t="s">
        <v>1679</v>
      </c>
      <c r="E11723">
        <v>0</v>
      </c>
      <c r="F11723" t="s">
        <v>36</v>
      </c>
      <c r="G11723">
        <v>0</v>
      </c>
      <c r="H11723">
        <v>0</v>
      </c>
      <c r="I11723">
        <v>0.18183099999999999</v>
      </c>
    </row>
    <row r="11724" spans="1:9" x14ac:dyDescent="0.25">
      <c r="A11724">
        <v>2320340006</v>
      </c>
      <c r="B11724" t="s">
        <v>3131</v>
      </c>
      <c r="C11724" t="s">
        <v>130</v>
      </c>
      <c r="D11724" t="s">
        <v>131</v>
      </c>
      <c r="E11724" s="1">
        <v>9808</v>
      </c>
      <c r="F11724" t="s">
        <v>36</v>
      </c>
      <c r="G11724">
        <v>0</v>
      </c>
      <c r="H11724">
        <v>0</v>
      </c>
      <c r="I11724">
        <v>0.35162599999999999</v>
      </c>
    </row>
    <row r="11725" spans="1:9" x14ac:dyDescent="0.25">
      <c r="A11725">
        <v>2320340006</v>
      </c>
      <c r="B11725" t="s">
        <v>3131</v>
      </c>
      <c r="C11725" t="s">
        <v>142</v>
      </c>
      <c r="D11725" t="s">
        <v>143</v>
      </c>
      <c r="E11725">
        <v>0</v>
      </c>
      <c r="F11725" t="s">
        <v>36</v>
      </c>
      <c r="G11725">
        <v>0</v>
      </c>
      <c r="H11725">
        <v>0</v>
      </c>
      <c r="I11725">
        <v>0.35162599999999999</v>
      </c>
    </row>
    <row r="11726" spans="1:9" x14ac:dyDescent="0.25">
      <c r="A11726">
        <v>2320340006</v>
      </c>
      <c r="B11726" t="s">
        <v>3131</v>
      </c>
      <c r="C11726" t="s">
        <v>1678</v>
      </c>
      <c r="D11726" t="s">
        <v>1679</v>
      </c>
      <c r="E11726">
        <v>0</v>
      </c>
      <c r="F11726" t="s">
        <v>36</v>
      </c>
      <c r="G11726">
        <v>0</v>
      </c>
      <c r="H11726">
        <v>0</v>
      </c>
      <c r="I11726">
        <v>0.63717000000000001</v>
      </c>
    </row>
    <row r="11727" spans="1:9" x14ac:dyDescent="0.25">
      <c r="A11727">
        <v>2320340007</v>
      </c>
      <c r="B11727" t="s">
        <v>3132</v>
      </c>
      <c r="C11727" t="s">
        <v>130</v>
      </c>
      <c r="D11727" t="s">
        <v>131</v>
      </c>
      <c r="E11727">
        <v>742</v>
      </c>
      <c r="F11727" t="s">
        <v>36</v>
      </c>
      <c r="G11727">
        <v>0</v>
      </c>
      <c r="H11727">
        <v>0</v>
      </c>
      <c r="I11727">
        <v>0.22119900000000001</v>
      </c>
    </row>
    <row r="11728" spans="1:9" x14ac:dyDescent="0.25">
      <c r="A11728">
        <v>2320340007</v>
      </c>
      <c r="B11728" t="s">
        <v>3132</v>
      </c>
      <c r="C11728" t="s">
        <v>142</v>
      </c>
      <c r="D11728" t="s">
        <v>143</v>
      </c>
      <c r="E11728">
        <v>0</v>
      </c>
      <c r="F11728" t="s">
        <v>36</v>
      </c>
      <c r="G11728">
        <v>0</v>
      </c>
      <c r="H11728">
        <v>0</v>
      </c>
      <c r="I11728">
        <v>0.22119900000000001</v>
      </c>
    </row>
    <row r="11729" spans="1:9" x14ac:dyDescent="0.25">
      <c r="A11729">
        <v>2320340007</v>
      </c>
      <c r="B11729" t="s">
        <v>3132</v>
      </c>
      <c r="C11729" t="s">
        <v>1678</v>
      </c>
      <c r="D11729" t="s">
        <v>1679</v>
      </c>
      <c r="E11729">
        <v>0</v>
      </c>
      <c r="F11729" t="s">
        <v>36</v>
      </c>
      <c r="G11729">
        <v>0</v>
      </c>
      <c r="H11729">
        <v>0</v>
      </c>
      <c r="I11729">
        <v>0.21901000000000001</v>
      </c>
    </row>
    <row r="11730" spans="1:9" x14ac:dyDescent="0.25">
      <c r="A11730">
        <v>2320340008</v>
      </c>
      <c r="B11730" t="s">
        <v>3133</v>
      </c>
      <c r="C11730" t="s">
        <v>130</v>
      </c>
      <c r="D11730" t="s">
        <v>131</v>
      </c>
      <c r="E11730" s="1">
        <v>1297</v>
      </c>
      <c r="F11730" t="s">
        <v>36</v>
      </c>
      <c r="G11730">
        <v>0</v>
      </c>
      <c r="H11730">
        <v>0</v>
      </c>
      <c r="I11730">
        <v>0.216561</v>
      </c>
    </row>
    <row r="11731" spans="1:9" x14ac:dyDescent="0.25">
      <c r="A11731">
        <v>2320340008</v>
      </c>
      <c r="B11731" t="s">
        <v>3133</v>
      </c>
      <c r="C11731" t="s">
        <v>142</v>
      </c>
      <c r="D11731" t="s">
        <v>143</v>
      </c>
      <c r="E11731">
        <v>0</v>
      </c>
      <c r="F11731" t="s">
        <v>36</v>
      </c>
      <c r="G11731">
        <v>0</v>
      </c>
      <c r="H11731">
        <v>0</v>
      </c>
      <c r="I11731">
        <v>0.216561</v>
      </c>
    </row>
    <row r="11732" spans="1:9" x14ac:dyDescent="0.25">
      <c r="A11732">
        <v>2320340008</v>
      </c>
      <c r="B11732" t="s">
        <v>3133</v>
      </c>
      <c r="C11732" t="s">
        <v>1678</v>
      </c>
      <c r="D11732" t="s">
        <v>1679</v>
      </c>
      <c r="E11732">
        <v>0</v>
      </c>
      <c r="F11732" t="s">
        <v>36</v>
      </c>
      <c r="G11732">
        <v>0</v>
      </c>
      <c r="H11732">
        <v>0</v>
      </c>
      <c r="I11732">
        <v>0.21901000000000001</v>
      </c>
    </row>
    <row r="11733" spans="1:9" x14ac:dyDescent="0.25">
      <c r="A11733">
        <v>2320340009</v>
      </c>
      <c r="B11733" t="s">
        <v>3134</v>
      </c>
      <c r="C11733" t="s">
        <v>130</v>
      </c>
      <c r="D11733" t="s">
        <v>131</v>
      </c>
      <c r="E11733">
        <v>0</v>
      </c>
      <c r="F11733" t="s">
        <v>36</v>
      </c>
      <c r="G11733">
        <v>0</v>
      </c>
      <c r="H11733">
        <v>0</v>
      </c>
      <c r="I11733">
        <v>0.49162299999999998</v>
      </c>
    </row>
    <row r="11734" spans="1:9" x14ac:dyDescent="0.25">
      <c r="A11734">
        <v>2320340009</v>
      </c>
      <c r="B11734" t="s">
        <v>3134</v>
      </c>
      <c r="C11734" t="s">
        <v>142</v>
      </c>
      <c r="D11734" t="s">
        <v>143</v>
      </c>
      <c r="E11734">
        <v>279</v>
      </c>
      <c r="F11734" t="s">
        <v>36</v>
      </c>
      <c r="G11734">
        <v>0</v>
      </c>
      <c r="H11734">
        <v>0</v>
      </c>
      <c r="I11734">
        <v>0.49161300000000002</v>
      </c>
    </row>
    <row r="11735" spans="1:9" x14ac:dyDescent="0.25">
      <c r="A11735">
        <v>2320340009</v>
      </c>
      <c r="B11735" t="s">
        <v>3134</v>
      </c>
      <c r="C11735" t="s">
        <v>1678</v>
      </c>
      <c r="D11735" t="s">
        <v>1679</v>
      </c>
      <c r="E11735">
        <v>0</v>
      </c>
      <c r="F11735" t="s">
        <v>36</v>
      </c>
      <c r="G11735">
        <v>0</v>
      </c>
      <c r="H11735">
        <v>0</v>
      </c>
      <c r="I11735">
        <v>24.187324</v>
      </c>
    </row>
    <row r="11736" spans="1:9" x14ac:dyDescent="0.25">
      <c r="A11736">
        <v>2320340010</v>
      </c>
      <c r="B11736" t="s">
        <v>3135</v>
      </c>
      <c r="C11736" t="s">
        <v>130</v>
      </c>
      <c r="D11736" t="s">
        <v>131</v>
      </c>
      <c r="E11736" s="1">
        <v>11471</v>
      </c>
      <c r="F11736" t="s">
        <v>36</v>
      </c>
      <c r="G11736">
        <v>0</v>
      </c>
      <c r="H11736">
        <v>0</v>
      </c>
      <c r="I11736">
        <v>0.44302900000000001</v>
      </c>
    </row>
    <row r="11737" spans="1:9" x14ac:dyDescent="0.25">
      <c r="A11737">
        <v>2320340010</v>
      </c>
      <c r="B11737" t="s">
        <v>3135</v>
      </c>
      <c r="C11737" t="s">
        <v>142</v>
      </c>
      <c r="D11737" t="s">
        <v>143</v>
      </c>
      <c r="E11737" s="1">
        <v>2546</v>
      </c>
      <c r="F11737" t="s">
        <v>36</v>
      </c>
      <c r="G11737">
        <v>0</v>
      </c>
      <c r="H11737">
        <v>0</v>
      </c>
      <c r="I11737">
        <v>0.44302799999999998</v>
      </c>
    </row>
    <row r="11738" spans="1:9" x14ac:dyDescent="0.25">
      <c r="A11738">
        <v>2320340010</v>
      </c>
      <c r="B11738" t="s">
        <v>3135</v>
      </c>
      <c r="C11738" t="s">
        <v>1678</v>
      </c>
      <c r="D11738" t="s">
        <v>1679</v>
      </c>
      <c r="E11738">
        <v>0</v>
      </c>
      <c r="F11738" t="s">
        <v>36</v>
      </c>
      <c r="G11738">
        <v>0</v>
      </c>
      <c r="H11738">
        <v>0</v>
      </c>
      <c r="I11738">
        <v>33.839910000000003</v>
      </c>
    </row>
    <row r="11739" spans="1:9" x14ac:dyDescent="0.25">
      <c r="A11739">
        <v>2320340011</v>
      </c>
      <c r="B11739" t="s">
        <v>3136</v>
      </c>
      <c r="C11739" t="s">
        <v>130</v>
      </c>
      <c r="D11739" t="s">
        <v>131</v>
      </c>
      <c r="E11739">
        <v>0</v>
      </c>
      <c r="F11739" t="s">
        <v>36</v>
      </c>
      <c r="G11739">
        <v>0</v>
      </c>
      <c r="H11739">
        <v>0</v>
      </c>
      <c r="I11739">
        <v>0.44525799999999999</v>
      </c>
    </row>
    <row r="11740" spans="1:9" x14ac:dyDescent="0.25">
      <c r="A11740">
        <v>2320340011</v>
      </c>
      <c r="B11740" t="s">
        <v>3136</v>
      </c>
      <c r="C11740" t="s">
        <v>142</v>
      </c>
      <c r="D11740" t="s">
        <v>143</v>
      </c>
      <c r="E11740" s="1">
        <v>1885</v>
      </c>
      <c r="F11740" t="s">
        <v>36</v>
      </c>
      <c r="G11740">
        <v>0</v>
      </c>
      <c r="H11740">
        <v>0</v>
      </c>
      <c r="I11740">
        <v>0.44525700000000001</v>
      </c>
    </row>
    <row r="11741" spans="1:9" x14ac:dyDescent="0.25">
      <c r="A11741">
        <v>2320340011</v>
      </c>
      <c r="B11741" t="s">
        <v>3136</v>
      </c>
      <c r="C11741" t="s">
        <v>1678</v>
      </c>
      <c r="D11741" t="s">
        <v>1679</v>
      </c>
      <c r="E11741" s="1">
        <v>0</v>
      </c>
      <c r="F11741" t="s">
        <v>36</v>
      </c>
      <c r="G11741">
        <v>0</v>
      </c>
      <c r="H11741">
        <v>0</v>
      </c>
      <c r="I11741">
        <v>0.60131699999999999</v>
      </c>
    </row>
    <row r="11742" spans="1:9" x14ac:dyDescent="0.25">
      <c r="A11742">
        <v>2320340012</v>
      </c>
      <c r="B11742" t="s">
        <v>3137</v>
      </c>
      <c r="C11742" t="s">
        <v>130</v>
      </c>
      <c r="D11742" t="s">
        <v>131</v>
      </c>
      <c r="E11742" s="1">
        <v>2951</v>
      </c>
      <c r="F11742" t="s">
        <v>36</v>
      </c>
      <c r="G11742">
        <v>0</v>
      </c>
      <c r="H11742">
        <v>0</v>
      </c>
      <c r="I11742">
        <v>0.199929</v>
      </c>
    </row>
    <row r="11743" spans="1:9" x14ac:dyDescent="0.25">
      <c r="A11743">
        <v>2320340012</v>
      </c>
      <c r="B11743" t="s">
        <v>3137</v>
      </c>
      <c r="C11743" t="s">
        <v>142</v>
      </c>
      <c r="D11743" t="s">
        <v>143</v>
      </c>
      <c r="E11743">
        <v>0</v>
      </c>
      <c r="F11743" t="s">
        <v>36</v>
      </c>
      <c r="G11743">
        <v>0</v>
      </c>
      <c r="H11743">
        <v>0</v>
      </c>
      <c r="I11743">
        <v>0.19992699999999999</v>
      </c>
    </row>
    <row r="11744" spans="1:9" x14ac:dyDescent="0.25">
      <c r="A11744">
        <v>2320340012</v>
      </c>
      <c r="B11744" t="s">
        <v>3137</v>
      </c>
      <c r="C11744" t="s">
        <v>1678</v>
      </c>
      <c r="D11744" t="s">
        <v>1679</v>
      </c>
      <c r="E11744">
        <v>0</v>
      </c>
      <c r="F11744" t="s">
        <v>36</v>
      </c>
      <c r="G11744">
        <v>0</v>
      </c>
      <c r="H11744">
        <v>0</v>
      </c>
      <c r="I11744">
        <v>0.200104</v>
      </c>
    </row>
    <row r="11745" spans="1:9" x14ac:dyDescent="0.25">
      <c r="A11745">
        <v>2320340013</v>
      </c>
      <c r="B11745" t="s">
        <v>3138</v>
      </c>
      <c r="C11745" t="s">
        <v>130</v>
      </c>
      <c r="D11745" t="s">
        <v>131</v>
      </c>
      <c r="E11745" s="1">
        <v>13192</v>
      </c>
      <c r="F11745" t="s">
        <v>36</v>
      </c>
      <c r="G11745">
        <v>0</v>
      </c>
      <c r="H11745">
        <v>0</v>
      </c>
      <c r="I11745">
        <v>0.37599900000000003</v>
      </c>
    </row>
    <row r="11746" spans="1:9" x14ac:dyDescent="0.25">
      <c r="A11746">
        <v>2320340013</v>
      </c>
      <c r="B11746" t="s">
        <v>3138</v>
      </c>
      <c r="C11746" t="s">
        <v>142</v>
      </c>
      <c r="D11746" t="s">
        <v>143</v>
      </c>
      <c r="E11746">
        <v>0</v>
      </c>
      <c r="F11746" t="s">
        <v>36</v>
      </c>
      <c r="G11746">
        <v>0</v>
      </c>
      <c r="H11746">
        <v>0</v>
      </c>
      <c r="I11746">
        <v>0.37599900000000003</v>
      </c>
    </row>
    <row r="11747" spans="1:9" x14ac:dyDescent="0.25">
      <c r="A11747">
        <v>2320340013</v>
      </c>
      <c r="B11747" t="s">
        <v>3138</v>
      </c>
      <c r="C11747" t="s">
        <v>1678</v>
      </c>
      <c r="D11747" t="s">
        <v>1679</v>
      </c>
      <c r="E11747">
        <v>0</v>
      </c>
      <c r="F11747" t="s">
        <v>36</v>
      </c>
      <c r="G11747">
        <v>0</v>
      </c>
      <c r="H11747">
        <v>0</v>
      </c>
      <c r="I11747">
        <v>6.1955999999999997E-2</v>
      </c>
    </row>
    <row r="11748" spans="1:9" x14ac:dyDescent="0.25">
      <c r="A11748">
        <v>2320340014</v>
      </c>
      <c r="B11748" t="s">
        <v>3139</v>
      </c>
      <c r="C11748" t="s">
        <v>130</v>
      </c>
      <c r="D11748" t="s">
        <v>131</v>
      </c>
      <c r="E11748" s="1">
        <v>9926</v>
      </c>
      <c r="F11748" t="s">
        <v>36</v>
      </c>
      <c r="G11748">
        <v>0</v>
      </c>
      <c r="H11748">
        <v>0</v>
      </c>
      <c r="I11748">
        <v>0.207511</v>
      </c>
    </row>
    <row r="11749" spans="1:9" x14ac:dyDescent="0.25">
      <c r="A11749">
        <v>2320340014</v>
      </c>
      <c r="B11749" t="s">
        <v>3139</v>
      </c>
      <c r="C11749" t="s">
        <v>142</v>
      </c>
      <c r="D11749" t="s">
        <v>143</v>
      </c>
      <c r="E11749">
        <v>0</v>
      </c>
      <c r="F11749" t="s">
        <v>36</v>
      </c>
      <c r="G11749">
        <v>0</v>
      </c>
      <c r="H11749">
        <v>0</v>
      </c>
      <c r="I11749">
        <v>0.207512</v>
      </c>
    </row>
    <row r="11750" spans="1:9" x14ac:dyDescent="0.25">
      <c r="A11750">
        <v>2320340014</v>
      </c>
      <c r="B11750" t="s">
        <v>3139</v>
      </c>
      <c r="C11750" t="s">
        <v>1678</v>
      </c>
      <c r="D11750" t="s">
        <v>1679</v>
      </c>
      <c r="E11750">
        <v>0</v>
      </c>
      <c r="F11750" t="s">
        <v>36</v>
      </c>
      <c r="G11750">
        <v>0</v>
      </c>
      <c r="H11750">
        <v>0</v>
      </c>
      <c r="I11750">
        <v>0.20344499999999999</v>
      </c>
    </row>
    <row r="11751" spans="1:9" x14ac:dyDescent="0.25">
      <c r="A11751">
        <v>2320340015</v>
      </c>
      <c r="B11751" t="s">
        <v>3140</v>
      </c>
      <c r="C11751" t="s">
        <v>130</v>
      </c>
      <c r="D11751" t="s">
        <v>131</v>
      </c>
      <c r="E11751" s="1">
        <v>11694</v>
      </c>
      <c r="F11751" t="s">
        <v>36</v>
      </c>
      <c r="G11751" s="1">
        <v>1000</v>
      </c>
      <c r="H11751">
        <v>0</v>
      </c>
      <c r="I11751">
        <v>0.20209199999999999</v>
      </c>
    </row>
    <row r="11752" spans="1:9" x14ac:dyDescent="0.25">
      <c r="A11752">
        <v>2320340015</v>
      </c>
      <c r="B11752" t="s">
        <v>3140</v>
      </c>
      <c r="C11752" t="s">
        <v>142</v>
      </c>
      <c r="D11752" t="s">
        <v>143</v>
      </c>
      <c r="E11752">
        <v>0</v>
      </c>
      <c r="F11752" t="s">
        <v>36</v>
      </c>
      <c r="G11752">
        <v>0</v>
      </c>
      <c r="H11752" s="1">
        <v>1000</v>
      </c>
      <c r="I11752">
        <v>0.20209199999999999</v>
      </c>
    </row>
    <row r="11753" spans="1:9" x14ac:dyDescent="0.25">
      <c r="A11753">
        <v>2320340015</v>
      </c>
      <c r="B11753" t="s">
        <v>3140</v>
      </c>
      <c r="C11753" t="s">
        <v>1678</v>
      </c>
      <c r="D11753" t="s">
        <v>1679</v>
      </c>
      <c r="E11753">
        <v>0</v>
      </c>
      <c r="F11753" t="s">
        <v>36</v>
      </c>
      <c r="G11753">
        <v>0</v>
      </c>
      <c r="H11753">
        <v>0</v>
      </c>
      <c r="I11753">
        <v>0.20294999999999999</v>
      </c>
    </row>
    <row r="11754" spans="1:9" x14ac:dyDescent="0.25">
      <c r="A11754">
        <v>2320340016</v>
      </c>
      <c r="B11754" t="s">
        <v>3141</v>
      </c>
      <c r="C11754" t="s">
        <v>130</v>
      </c>
      <c r="D11754" t="s">
        <v>131</v>
      </c>
      <c r="E11754" s="1">
        <v>18124</v>
      </c>
      <c r="F11754" t="s">
        <v>36</v>
      </c>
      <c r="G11754">
        <v>0</v>
      </c>
      <c r="H11754">
        <v>0</v>
      </c>
      <c r="I11754">
        <v>0.200262</v>
      </c>
    </row>
    <row r="11755" spans="1:9" x14ac:dyDescent="0.25">
      <c r="A11755">
        <v>2320340016</v>
      </c>
      <c r="B11755" t="s">
        <v>3141</v>
      </c>
      <c r="C11755" t="s">
        <v>142</v>
      </c>
      <c r="D11755" t="s">
        <v>143</v>
      </c>
      <c r="E11755" s="1">
        <v>0</v>
      </c>
      <c r="F11755" t="s">
        <v>36</v>
      </c>
      <c r="G11755">
        <v>0</v>
      </c>
      <c r="H11755">
        <v>0</v>
      </c>
      <c r="I11755">
        <v>0.20026099999999999</v>
      </c>
    </row>
    <row r="11756" spans="1:9" x14ac:dyDescent="0.25">
      <c r="A11756">
        <v>2320340016</v>
      </c>
      <c r="B11756" t="s">
        <v>3141</v>
      </c>
      <c r="C11756" t="s">
        <v>1678</v>
      </c>
      <c r="D11756" t="s">
        <v>1679</v>
      </c>
      <c r="E11756">
        <v>0</v>
      </c>
      <c r="F11756" t="s">
        <v>36</v>
      </c>
      <c r="G11756">
        <v>0</v>
      </c>
      <c r="H11756">
        <v>0</v>
      </c>
      <c r="I11756">
        <v>0.34508299999999997</v>
      </c>
    </row>
    <row r="11757" spans="1:9" x14ac:dyDescent="0.25">
      <c r="A11757">
        <v>2320340017</v>
      </c>
      <c r="B11757" t="s">
        <v>3142</v>
      </c>
      <c r="C11757" t="s">
        <v>130</v>
      </c>
      <c r="D11757" t="s">
        <v>131</v>
      </c>
      <c r="E11757" s="1">
        <v>5244</v>
      </c>
      <c r="F11757" t="s">
        <v>36</v>
      </c>
      <c r="G11757">
        <v>0</v>
      </c>
      <c r="H11757">
        <v>0</v>
      </c>
      <c r="I11757">
        <v>0.24778</v>
      </c>
    </row>
    <row r="11758" spans="1:9" x14ac:dyDescent="0.25">
      <c r="A11758">
        <v>2320340017</v>
      </c>
      <c r="B11758" t="s">
        <v>3142</v>
      </c>
      <c r="C11758" t="s">
        <v>142</v>
      </c>
      <c r="D11758" t="s">
        <v>143</v>
      </c>
      <c r="E11758">
        <v>0</v>
      </c>
      <c r="F11758" t="s">
        <v>36</v>
      </c>
      <c r="G11758">
        <v>0</v>
      </c>
      <c r="H11758">
        <v>0</v>
      </c>
      <c r="I11758">
        <v>0.24778</v>
      </c>
    </row>
    <row r="11759" spans="1:9" x14ac:dyDescent="0.25">
      <c r="A11759">
        <v>2320340017</v>
      </c>
      <c r="B11759" t="s">
        <v>3142</v>
      </c>
      <c r="C11759" t="s">
        <v>1678</v>
      </c>
      <c r="D11759" t="s">
        <v>1679</v>
      </c>
      <c r="E11759">
        <v>0</v>
      </c>
      <c r="F11759" t="s">
        <v>36</v>
      </c>
      <c r="G11759">
        <v>0</v>
      </c>
      <c r="H11759">
        <v>0</v>
      </c>
      <c r="I11759">
        <v>0.24907000000000001</v>
      </c>
    </row>
    <row r="11760" spans="1:9" x14ac:dyDescent="0.25">
      <c r="A11760">
        <v>2320340018</v>
      </c>
      <c r="B11760" t="s">
        <v>3143</v>
      </c>
      <c r="C11760" t="s">
        <v>130</v>
      </c>
      <c r="D11760" t="s">
        <v>131</v>
      </c>
      <c r="E11760" s="1">
        <v>6149</v>
      </c>
      <c r="F11760" t="s">
        <v>36</v>
      </c>
      <c r="G11760">
        <v>0</v>
      </c>
      <c r="H11760">
        <v>0</v>
      </c>
      <c r="I11760">
        <v>0.385606</v>
      </c>
    </row>
    <row r="11761" spans="1:9" x14ac:dyDescent="0.25">
      <c r="A11761">
        <v>2320340018</v>
      </c>
      <c r="B11761" t="s">
        <v>3143</v>
      </c>
      <c r="C11761" t="s">
        <v>142</v>
      </c>
      <c r="D11761" t="s">
        <v>143</v>
      </c>
      <c r="E11761" s="1">
        <v>2811</v>
      </c>
      <c r="F11761" t="s">
        <v>36</v>
      </c>
      <c r="G11761">
        <v>0</v>
      </c>
      <c r="H11761">
        <v>0</v>
      </c>
      <c r="I11761">
        <v>0.38560699999999998</v>
      </c>
    </row>
    <row r="11762" spans="1:9" x14ac:dyDescent="0.25">
      <c r="A11762">
        <v>2320340018</v>
      </c>
      <c r="B11762" t="s">
        <v>3143</v>
      </c>
      <c r="C11762" t="s">
        <v>1678</v>
      </c>
      <c r="D11762" t="s">
        <v>1679</v>
      </c>
      <c r="E11762" s="1">
        <v>0</v>
      </c>
      <c r="F11762" t="s">
        <v>36</v>
      </c>
      <c r="G11762" s="1">
        <v>0</v>
      </c>
      <c r="H11762">
        <v>0</v>
      </c>
      <c r="I11762">
        <v>0.244703</v>
      </c>
    </row>
    <row r="11763" spans="1:9" x14ac:dyDescent="0.25">
      <c r="A11763">
        <v>2320340019</v>
      </c>
      <c r="B11763" t="s">
        <v>3144</v>
      </c>
      <c r="C11763" t="s">
        <v>130</v>
      </c>
      <c r="D11763" t="s">
        <v>131</v>
      </c>
      <c r="E11763" s="1">
        <v>6937</v>
      </c>
      <c r="F11763" t="s">
        <v>36</v>
      </c>
      <c r="G11763">
        <v>0</v>
      </c>
      <c r="H11763">
        <v>0</v>
      </c>
      <c r="I11763">
        <v>0.24132500000000001</v>
      </c>
    </row>
    <row r="11764" spans="1:9" x14ac:dyDescent="0.25">
      <c r="A11764">
        <v>2320340019</v>
      </c>
      <c r="B11764" t="s">
        <v>3144</v>
      </c>
      <c r="C11764" t="s">
        <v>142</v>
      </c>
      <c r="D11764" t="s">
        <v>143</v>
      </c>
      <c r="E11764">
        <v>0</v>
      </c>
      <c r="F11764" t="s">
        <v>36</v>
      </c>
      <c r="G11764">
        <v>0</v>
      </c>
      <c r="H11764">
        <v>0</v>
      </c>
      <c r="I11764">
        <v>0.24132500000000001</v>
      </c>
    </row>
    <row r="11765" spans="1:9" x14ac:dyDescent="0.25">
      <c r="A11765">
        <v>2320340019</v>
      </c>
      <c r="B11765" t="s">
        <v>3144</v>
      </c>
      <c r="C11765" t="s">
        <v>1678</v>
      </c>
      <c r="D11765" t="s">
        <v>1679</v>
      </c>
      <c r="E11765">
        <v>0</v>
      </c>
      <c r="F11765" t="s">
        <v>36</v>
      </c>
      <c r="G11765">
        <v>0</v>
      </c>
      <c r="H11765">
        <v>0</v>
      </c>
      <c r="I11765">
        <v>0.241314</v>
      </c>
    </row>
    <row r="11766" spans="1:9" x14ac:dyDescent="0.25">
      <c r="A11766">
        <v>2320340020</v>
      </c>
      <c r="B11766" t="s">
        <v>3145</v>
      </c>
      <c r="C11766" t="s">
        <v>130</v>
      </c>
      <c r="D11766" t="s">
        <v>131</v>
      </c>
      <c r="E11766" s="1">
        <v>3344</v>
      </c>
      <c r="F11766" t="s">
        <v>36</v>
      </c>
      <c r="G11766">
        <v>0</v>
      </c>
      <c r="H11766">
        <v>0</v>
      </c>
      <c r="I11766">
        <v>0.44483600000000001</v>
      </c>
    </row>
    <row r="11767" spans="1:9" x14ac:dyDescent="0.25">
      <c r="A11767">
        <v>2320340020</v>
      </c>
      <c r="B11767" t="s">
        <v>3145</v>
      </c>
      <c r="C11767" t="s">
        <v>142</v>
      </c>
      <c r="D11767" t="s">
        <v>143</v>
      </c>
      <c r="E11767" s="1">
        <v>4142</v>
      </c>
      <c r="F11767" t="s">
        <v>36</v>
      </c>
      <c r="G11767">
        <v>0</v>
      </c>
      <c r="H11767">
        <v>0</v>
      </c>
      <c r="I11767">
        <v>0.44483600000000001</v>
      </c>
    </row>
    <row r="11768" spans="1:9" x14ac:dyDescent="0.25">
      <c r="A11768">
        <v>2320340020</v>
      </c>
      <c r="B11768" t="s">
        <v>3145</v>
      </c>
      <c r="C11768" t="s">
        <v>1678</v>
      </c>
      <c r="D11768" t="s">
        <v>1679</v>
      </c>
      <c r="E11768">
        <v>0</v>
      </c>
      <c r="F11768" t="s">
        <v>36</v>
      </c>
      <c r="G11768">
        <v>0</v>
      </c>
      <c r="H11768">
        <v>0</v>
      </c>
      <c r="I11768">
        <v>0.48583700000000002</v>
      </c>
    </row>
    <row r="11769" spans="1:9" x14ac:dyDescent="0.25">
      <c r="A11769">
        <v>2320340021</v>
      </c>
      <c r="B11769" t="s">
        <v>3146</v>
      </c>
      <c r="C11769" t="s">
        <v>130</v>
      </c>
      <c r="D11769" t="s">
        <v>131</v>
      </c>
      <c r="E11769" s="1">
        <v>11790</v>
      </c>
      <c r="F11769" t="s">
        <v>36</v>
      </c>
      <c r="G11769">
        <v>0</v>
      </c>
      <c r="H11769">
        <v>0</v>
      </c>
      <c r="I11769">
        <v>0.40992899999999999</v>
      </c>
    </row>
    <row r="11770" spans="1:9" x14ac:dyDescent="0.25">
      <c r="A11770">
        <v>2320340021</v>
      </c>
      <c r="B11770" t="s">
        <v>3146</v>
      </c>
      <c r="C11770" t="s">
        <v>142</v>
      </c>
      <c r="D11770" t="s">
        <v>143</v>
      </c>
      <c r="E11770" s="1">
        <v>2748</v>
      </c>
      <c r="F11770" t="s">
        <v>36</v>
      </c>
      <c r="G11770">
        <v>0</v>
      </c>
      <c r="H11770">
        <v>0</v>
      </c>
      <c r="I11770">
        <v>0.40992699999999999</v>
      </c>
    </row>
    <row r="11771" spans="1:9" x14ac:dyDescent="0.25">
      <c r="A11771">
        <v>2320340021</v>
      </c>
      <c r="B11771" t="s">
        <v>3146</v>
      </c>
      <c r="C11771" t="s">
        <v>1678</v>
      </c>
      <c r="D11771" t="s">
        <v>1679</v>
      </c>
      <c r="E11771">
        <v>0</v>
      </c>
      <c r="F11771" t="s">
        <v>36</v>
      </c>
      <c r="G11771">
        <v>0</v>
      </c>
      <c r="H11771">
        <v>0</v>
      </c>
      <c r="I11771">
        <v>0.44478000000000001</v>
      </c>
    </row>
    <row r="11772" spans="1:9" x14ac:dyDescent="0.25">
      <c r="A11772">
        <v>2320340022</v>
      </c>
      <c r="B11772" t="s">
        <v>3147</v>
      </c>
      <c r="C11772" t="s">
        <v>130</v>
      </c>
      <c r="D11772" t="s">
        <v>131</v>
      </c>
      <c r="E11772" s="1">
        <v>7334</v>
      </c>
      <c r="F11772" t="s">
        <v>36</v>
      </c>
      <c r="G11772">
        <v>0</v>
      </c>
      <c r="H11772">
        <v>0</v>
      </c>
      <c r="I11772">
        <v>0.38514199999999998</v>
      </c>
    </row>
    <row r="11773" spans="1:9" x14ac:dyDescent="0.25">
      <c r="A11773">
        <v>2320340022</v>
      </c>
      <c r="B11773" t="s">
        <v>3147</v>
      </c>
      <c r="C11773" t="s">
        <v>142</v>
      </c>
      <c r="D11773" t="s">
        <v>143</v>
      </c>
      <c r="E11773" s="1">
        <v>4000</v>
      </c>
      <c r="F11773" t="s">
        <v>36</v>
      </c>
      <c r="G11773">
        <v>0</v>
      </c>
      <c r="H11773">
        <v>0</v>
      </c>
      <c r="I11773">
        <v>0.38513999999999998</v>
      </c>
    </row>
    <row r="11774" spans="1:9" x14ac:dyDescent="0.25">
      <c r="A11774">
        <v>2320340022</v>
      </c>
      <c r="B11774" t="s">
        <v>3147</v>
      </c>
      <c r="C11774" t="s">
        <v>1678</v>
      </c>
      <c r="D11774" t="s">
        <v>1679</v>
      </c>
      <c r="E11774">
        <v>0</v>
      </c>
      <c r="F11774" t="s">
        <v>36</v>
      </c>
      <c r="G11774">
        <v>0</v>
      </c>
      <c r="H11774">
        <v>0</v>
      </c>
      <c r="I11774">
        <v>1.6341270000000001</v>
      </c>
    </row>
    <row r="11775" spans="1:9" x14ac:dyDescent="0.25">
      <c r="A11775">
        <v>2320340023</v>
      </c>
      <c r="B11775" t="s">
        <v>3148</v>
      </c>
      <c r="C11775" t="s">
        <v>130</v>
      </c>
      <c r="D11775" t="s">
        <v>131</v>
      </c>
      <c r="E11775">
        <v>0</v>
      </c>
      <c r="F11775" t="s">
        <v>36</v>
      </c>
      <c r="G11775">
        <v>0</v>
      </c>
      <c r="H11775">
        <v>0</v>
      </c>
      <c r="I11775">
        <v>0.59560599999999997</v>
      </c>
    </row>
    <row r="11776" spans="1:9" x14ac:dyDescent="0.25">
      <c r="A11776">
        <v>2320340023</v>
      </c>
      <c r="B11776" t="s">
        <v>3148</v>
      </c>
      <c r="C11776" t="s">
        <v>142</v>
      </c>
      <c r="D11776" t="s">
        <v>143</v>
      </c>
      <c r="E11776">
        <v>49</v>
      </c>
      <c r="F11776" t="s">
        <v>36</v>
      </c>
      <c r="G11776">
        <v>0</v>
      </c>
      <c r="H11776">
        <v>0</v>
      </c>
      <c r="I11776">
        <v>0.59550999999999998</v>
      </c>
    </row>
    <row r="11777" spans="1:9" x14ac:dyDescent="0.25">
      <c r="A11777">
        <v>2320340023</v>
      </c>
      <c r="B11777" t="s">
        <v>3148</v>
      </c>
      <c r="C11777" t="s">
        <v>1678</v>
      </c>
      <c r="D11777" t="s">
        <v>1679</v>
      </c>
      <c r="E11777">
        <v>0</v>
      </c>
      <c r="F11777" t="s">
        <v>36</v>
      </c>
      <c r="G11777">
        <v>0</v>
      </c>
      <c r="H11777">
        <v>0</v>
      </c>
      <c r="I11777">
        <v>0.73644399999999999</v>
      </c>
    </row>
    <row r="11778" spans="1:9" x14ac:dyDescent="0.25">
      <c r="A11778">
        <v>2320340024</v>
      </c>
      <c r="B11778" t="s">
        <v>3149</v>
      </c>
      <c r="C11778" t="s">
        <v>130</v>
      </c>
      <c r="D11778" t="s">
        <v>131</v>
      </c>
      <c r="E11778">
        <v>51</v>
      </c>
      <c r="F11778" t="s">
        <v>36</v>
      </c>
      <c r="G11778">
        <v>0</v>
      </c>
      <c r="H11778">
        <v>0</v>
      </c>
      <c r="I11778">
        <v>0.424902</v>
      </c>
    </row>
    <row r="11779" spans="1:9" x14ac:dyDescent="0.25">
      <c r="A11779">
        <v>2320340024</v>
      </c>
      <c r="B11779" t="s">
        <v>3149</v>
      </c>
      <c r="C11779" t="s">
        <v>142</v>
      </c>
      <c r="D11779" t="s">
        <v>143</v>
      </c>
      <c r="E11779" s="1">
        <v>4234</v>
      </c>
      <c r="F11779" t="s">
        <v>36</v>
      </c>
      <c r="G11779">
        <v>0</v>
      </c>
      <c r="H11779">
        <v>0</v>
      </c>
      <c r="I11779">
        <v>0.42494999999999999</v>
      </c>
    </row>
    <row r="11780" spans="1:9" x14ac:dyDescent="0.25">
      <c r="A11780">
        <v>2320340024</v>
      </c>
      <c r="B11780" t="s">
        <v>3149</v>
      </c>
      <c r="C11780" t="s">
        <v>1678</v>
      </c>
      <c r="D11780" t="s">
        <v>1679</v>
      </c>
      <c r="E11780">
        <v>0</v>
      </c>
      <c r="F11780" t="s">
        <v>36</v>
      </c>
      <c r="G11780">
        <v>0</v>
      </c>
      <c r="H11780">
        <v>0</v>
      </c>
      <c r="I11780">
        <v>0.48766300000000001</v>
      </c>
    </row>
    <row r="11781" spans="1:9" x14ac:dyDescent="0.25">
      <c r="A11781">
        <v>2330450003</v>
      </c>
      <c r="B11781" t="s">
        <v>3150</v>
      </c>
      <c r="C11781" t="s">
        <v>8706</v>
      </c>
      <c r="D11781" t="s">
        <v>8707</v>
      </c>
      <c r="E11781">
        <v>58</v>
      </c>
      <c r="F11781" t="s">
        <v>89</v>
      </c>
      <c r="G11781">
        <v>0</v>
      </c>
      <c r="H11781">
        <v>0</v>
      </c>
      <c r="I11781">
        <v>3.5887929999999999</v>
      </c>
    </row>
    <row r="11782" spans="1:9" x14ac:dyDescent="0.25">
      <c r="A11782">
        <v>2330450003</v>
      </c>
      <c r="B11782" t="s">
        <v>3150</v>
      </c>
      <c r="C11782" t="s">
        <v>1465</v>
      </c>
      <c r="D11782" t="s">
        <v>1466</v>
      </c>
      <c r="E11782">
        <v>0</v>
      </c>
      <c r="F11782" t="s">
        <v>89</v>
      </c>
      <c r="G11782">
        <v>0</v>
      </c>
      <c r="H11782">
        <v>0</v>
      </c>
      <c r="I11782">
        <v>3.2233329999999998</v>
      </c>
    </row>
    <row r="11783" spans="1:9" x14ac:dyDescent="0.25">
      <c r="A11783">
        <v>2330450003</v>
      </c>
      <c r="B11783" t="s">
        <v>3150</v>
      </c>
      <c r="C11783" t="s">
        <v>518</v>
      </c>
      <c r="D11783" t="s">
        <v>519</v>
      </c>
      <c r="E11783" s="1">
        <v>9</v>
      </c>
      <c r="F11783" t="s">
        <v>89</v>
      </c>
      <c r="G11783">
        <v>0</v>
      </c>
      <c r="H11783">
        <v>0</v>
      </c>
      <c r="I11783">
        <v>3.6166670000000001</v>
      </c>
    </row>
    <row r="11784" spans="1:9" x14ac:dyDescent="0.25">
      <c r="A11784">
        <v>2330450004</v>
      </c>
      <c r="B11784" t="s">
        <v>3151</v>
      </c>
      <c r="C11784" t="s">
        <v>130</v>
      </c>
      <c r="D11784" t="s">
        <v>131</v>
      </c>
      <c r="E11784">
        <v>18</v>
      </c>
      <c r="F11784" t="s">
        <v>3152</v>
      </c>
      <c r="G11784">
        <v>0</v>
      </c>
      <c r="H11784">
        <v>0</v>
      </c>
      <c r="I11784">
        <v>12.498889</v>
      </c>
    </row>
    <row r="11785" spans="1:9" x14ac:dyDescent="0.25">
      <c r="A11785">
        <v>2330580001</v>
      </c>
      <c r="B11785" t="s">
        <v>5487</v>
      </c>
      <c r="C11785" t="s">
        <v>8706</v>
      </c>
      <c r="D11785" t="s">
        <v>8707</v>
      </c>
      <c r="E11785">
        <v>21.733000000000001</v>
      </c>
      <c r="F11785" t="s">
        <v>89</v>
      </c>
      <c r="G11785">
        <v>0</v>
      </c>
      <c r="H11785">
        <v>0</v>
      </c>
      <c r="I11785">
        <v>16.277550000000002</v>
      </c>
    </row>
    <row r="11786" spans="1:9" x14ac:dyDescent="0.25">
      <c r="A11786">
        <v>2330580001</v>
      </c>
      <c r="B11786" t="s">
        <v>5487</v>
      </c>
      <c r="C11786" t="s">
        <v>1465</v>
      </c>
      <c r="D11786" t="s">
        <v>1466</v>
      </c>
      <c r="E11786">
        <v>0</v>
      </c>
      <c r="F11786" t="s">
        <v>89</v>
      </c>
      <c r="G11786">
        <v>0</v>
      </c>
      <c r="H11786">
        <v>0</v>
      </c>
      <c r="I11786">
        <v>16.285713999999999</v>
      </c>
    </row>
    <row r="11787" spans="1:9" x14ac:dyDescent="0.25">
      <c r="A11787">
        <v>2330600001</v>
      </c>
      <c r="B11787" t="s">
        <v>5463</v>
      </c>
      <c r="C11787" t="s">
        <v>8706</v>
      </c>
      <c r="D11787" t="s">
        <v>8707</v>
      </c>
      <c r="E11787">
        <v>22.2</v>
      </c>
      <c r="F11787" t="s">
        <v>89</v>
      </c>
      <c r="G11787">
        <v>0</v>
      </c>
      <c r="H11787">
        <v>0</v>
      </c>
      <c r="I11787">
        <v>20.664414000000001</v>
      </c>
    </row>
    <row r="11788" spans="1:9" x14ac:dyDescent="0.25">
      <c r="A11788">
        <v>2330600001</v>
      </c>
      <c r="B11788" t="s">
        <v>5463</v>
      </c>
      <c r="C11788" t="s">
        <v>1465</v>
      </c>
      <c r="D11788" t="s">
        <v>1466</v>
      </c>
      <c r="E11788">
        <v>9.8800000000000008</v>
      </c>
      <c r="F11788" t="s">
        <v>89</v>
      </c>
      <c r="G11788">
        <v>0</v>
      </c>
      <c r="H11788">
        <v>0</v>
      </c>
      <c r="I11788">
        <v>23.024291000000002</v>
      </c>
    </row>
    <row r="11789" spans="1:9" x14ac:dyDescent="0.25">
      <c r="A11789">
        <v>2330600002</v>
      </c>
      <c r="B11789" t="s">
        <v>3153</v>
      </c>
      <c r="C11789" t="s">
        <v>8706</v>
      </c>
      <c r="D11789" t="s">
        <v>8707</v>
      </c>
      <c r="E11789">
        <v>163.245</v>
      </c>
      <c r="F11789" t="s">
        <v>89</v>
      </c>
      <c r="G11789">
        <v>0</v>
      </c>
      <c r="H11789">
        <v>0</v>
      </c>
      <c r="I11789">
        <v>3.48366</v>
      </c>
    </row>
    <row r="11790" spans="1:9" x14ac:dyDescent="0.25">
      <c r="A11790">
        <v>2330600002</v>
      </c>
      <c r="B11790" t="s">
        <v>3153</v>
      </c>
      <c r="C11790" t="s">
        <v>1465</v>
      </c>
      <c r="D11790" t="s">
        <v>1466</v>
      </c>
      <c r="E11790">
        <v>16.739999999999998</v>
      </c>
      <c r="F11790" t="s">
        <v>89</v>
      </c>
      <c r="G11790">
        <v>0</v>
      </c>
      <c r="H11790">
        <v>0</v>
      </c>
      <c r="I11790">
        <v>3.8679809999999999</v>
      </c>
    </row>
    <row r="11791" spans="1:9" x14ac:dyDescent="0.25">
      <c r="A11791">
        <v>2330610001</v>
      </c>
      <c r="B11791" t="s">
        <v>7015</v>
      </c>
      <c r="C11791" t="s">
        <v>8706</v>
      </c>
      <c r="D11791" t="s">
        <v>8707</v>
      </c>
      <c r="E11791">
        <v>11.8</v>
      </c>
      <c r="F11791" t="s">
        <v>89</v>
      </c>
      <c r="G11791">
        <v>0</v>
      </c>
      <c r="H11791">
        <v>0</v>
      </c>
      <c r="I11791">
        <v>41.267797000000002</v>
      </c>
    </row>
    <row r="11792" spans="1:9" x14ac:dyDescent="0.25">
      <c r="A11792">
        <v>2330610001</v>
      </c>
      <c r="B11792" t="s">
        <v>7015</v>
      </c>
      <c r="C11792" t="s">
        <v>1465</v>
      </c>
      <c r="D11792" t="s">
        <v>1466</v>
      </c>
      <c r="E11792">
        <v>7.07</v>
      </c>
      <c r="F11792" t="s">
        <v>89</v>
      </c>
      <c r="G11792">
        <v>0</v>
      </c>
      <c r="H11792">
        <v>0</v>
      </c>
      <c r="I11792">
        <v>55.725600999999997</v>
      </c>
    </row>
    <row r="11793" spans="1:9" x14ac:dyDescent="0.25">
      <c r="A11793">
        <v>2330640001</v>
      </c>
      <c r="B11793" t="s">
        <v>7016</v>
      </c>
      <c r="C11793" t="s">
        <v>8706</v>
      </c>
      <c r="D11793" t="s">
        <v>8707</v>
      </c>
      <c r="E11793">
        <v>18.3</v>
      </c>
      <c r="F11793" t="s">
        <v>89</v>
      </c>
      <c r="G11793">
        <v>0</v>
      </c>
      <c r="H11793">
        <v>0</v>
      </c>
      <c r="I11793">
        <v>24.073224</v>
      </c>
    </row>
    <row r="11794" spans="1:9" x14ac:dyDescent="0.25">
      <c r="A11794">
        <v>2330640001</v>
      </c>
      <c r="B11794" t="s">
        <v>7016</v>
      </c>
      <c r="C11794" t="s">
        <v>1465</v>
      </c>
      <c r="D11794" t="s">
        <v>1466</v>
      </c>
      <c r="E11794" s="1">
        <v>15.07</v>
      </c>
      <c r="F11794" t="s">
        <v>89</v>
      </c>
      <c r="G11794">
        <v>0</v>
      </c>
      <c r="H11794" s="1">
        <v>0</v>
      </c>
      <c r="I11794">
        <v>40.218314999999997</v>
      </c>
    </row>
    <row r="11795" spans="1:9" x14ac:dyDescent="0.25">
      <c r="A11795">
        <v>2330660001</v>
      </c>
      <c r="B11795" t="s">
        <v>5720</v>
      </c>
      <c r="C11795" t="s">
        <v>8706</v>
      </c>
      <c r="D11795" t="s">
        <v>8707</v>
      </c>
      <c r="E11795">
        <v>32.055</v>
      </c>
      <c r="F11795" t="s">
        <v>89</v>
      </c>
      <c r="G11795">
        <v>0</v>
      </c>
      <c r="H11795">
        <v>0</v>
      </c>
      <c r="I11795">
        <v>7.4113239999999996</v>
      </c>
    </row>
    <row r="11796" spans="1:9" x14ac:dyDescent="0.25">
      <c r="A11796">
        <v>2330660001</v>
      </c>
      <c r="B11796" t="s">
        <v>5720</v>
      </c>
      <c r="C11796" t="s">
        <v>1465</v>
      </c>
      <c r="D11796" t="s">
        <v>1466</v>
      </c>
      <c r="E11796">
        <v>0</v>
      </c>
      <c r="F11796" t="s">
        <v>89</v>
      </c>
      <c r="G11796">
        <v>0</v>
      </c>
      <c r="H11796">
        <v>0</v>
      </c>
      <c r="I11796">
        <v>7.4</v>
      </c>
    </row>
    <row r="11797" spans="1:9" x14ac:dyDescent="0.25">
      <c r="A11797">
        <v>2330660002</v>
      </c>
      <c r="B11797" t="s">
        <v>5475</v>
      </c>
      <c r="C11797" t="s">
        <v>8706</v>
      </c>
      <c r="D11797" t="s">
        <v>8707</v>
      </c>
      <c r="E11797">
        <v>21.274999999999999</v>
      </c>
      <c r="F11797" t="s">
        <v>89</v>
      </c>
      <c r="G11797">
        <v>0</v>
      </c>
      <c r="H11797">
        <v>0</v>
      </c>
      <c r="I11797">
        <v>16.764277</v>
      </c>
    </row>
    <row r="11798" spans="1:9" x14ac:dyDescent="0.25">
      <c r="A11798">
        <v>2330660002</v>
      </c>
      <c r="B11798" t="s">
        <v>5475</v>
      </c>
      <c r="C11798" t="s">
        <v>1465</v>
      </c>
      <c r="D11798" t="s">
        <v>1466</v>
      </c>
      <c r="E11798">
        <v>0</v>
      </c>
      <c r="F11798" t="s">
        <v>89</v>
      </c>
      <c r="G11798">
        <v>0</v>
      </c>
      <c r="H11798">
        <v>0</v>
      </c>
      <c r="I11798">
        <v>16.760069999999999</v>
      </c>
    </row>
    <row r="11799" spans="1:9" x14ac:dyDescent="0.25">
      <c r="A11799">
        <v>2330680002</v>
      </c>
      <c r="B11799" t="s">
        <v>5711</v>
      </c>
      <c r="C11799" t="s">
        <v>8706</v>
      </c>
      <c r="D11799" t="s">
        <v>8707</v>
      </c>
      <c r="E11799">
        <v>3.66</v>
      </c>
      <c r="F11799" t="s">
        <v>89</v>
      </c>
      <c r="G11799">
        <v>0</v>
      </c>
      <c r="H11799">
        <v>0</v>
      </c>
      <c r="I11799">
        <v>7.6120219999999996</v>
      </c>
    </row>
    <row r="11800" spans="1:9" x14ac:dyDescent="0.25">
      <c r="A11800">
        <v>2330680002</v>
      </c>
      <c r="B11800" t="s">
        <v>5711</v>
      </c>
      <c r="C11800" t="s">
        <v>1465</v>
      </c>
      <c r="D11800" t="s">
        <v>1466</v>
      </c>
      <c r="E11800">
        <v>0</v>
      </c>
      <c r="F11800" t="s">
        <v>89</v>
      </c>
      <c r="G11800">
        <v>0</v>
      </c>
      <c r="H11800">
        <v>0</v>
      </c>
      <c r="I11800">
        <v>7.5</v>
      </c>
    </row>
    <row r="11801" spans="1:9" x14ac:dyDescent="0.25">
      <c r="A11801">
        <v>2330690001</v>
      </c>
      <c r="B11801" t="s">
        <v>3154</v>
      </c>
      <c r="C11801" t="s">
        <v>8706</v>
      </c>
      <c r="D11801" t="s">
        <v>8707</v>
      </c>
      <c r="E11801">
        <v>12.975</v>
      </c>
      <c r="F11801" t="s">
        <v>89</v>
      </c>
      <c r="G11801">
        <v>0</v>
      </c>
      <c r="H11801">
        <v>0</v>
      </c>
      <c r="I11801">
        <v>86.975723000000002</v>
      </c>
    </row>
    <row r="11802" spans="1:9" x14ac:dyDescent="0.25">
      <c r="A11802">
        <v>2330690001</v>
      </c>
      <c r="B11802" t="s">
        <v>3154</v>
      </c>
      <c r="C11802" t="s">
        <v>1465</v>
      </c>
      <c r="D11802" t="s">
        <v>1466</v>
      </c>
      <c r="E11802">
        <v>5.0000000000000001E-3</v>
      </c>
      <c r="F11802" t="s">
        <v>89</v>
      </c>
      <c r="G11802">
        <v>0</v>
      </c>
      <c r="H11802">
        <v>0</v>
      </c>
      <c r="I11802">
        <v>92</v>
      </c>
    </row>
    <row r="11803" spans="1:9" x14ac:dyDescent="0.25">
      <c r="A11803">
        <v>2330710001</v>
      </c>
      <c r="B11803" t="s">
        <v>5242</v>
      </c>
      <c r="C11803" t="s">
        <v>8706</v>
      </c>
      <c r="D11803" t="s">
        <v>8707</v>
      </c>
      <c r="E11803" s="1">
        <v>14.39</v>
      </c>
      <c r="F11803" t="s">
        <v>89</v>
      </c>
      <c r="G11803">
        <v>0</v>
      </c>
      <c r="H11803">
        <v>0</v>
      </c>
      <c r="I11803">
        <v>32.039611000000001</v>
      </c>
    </row>
    <row r="11804" spans="1:9" x14ac:dyDescent="0.25">
      <c r="A11804">
        <v>2330710001</v>
      </c>
      <c r="B11804" t="s">
        <v>5242</v>
      </c>
      <c r="C11804" t="s">
        <v>1465</v>
      </c>
      <c r="D11804" t="s">
        <v>1466</v>
      </c>
      <c r="E11804">
        <v>0</v>
      </c>
      <c r="F11804" t="s">
        <v>89</v>
      </c>
      <c r="G11804">
        <v>0</v>
      </c>
      <c r="H11804">
        <v>0</v>
      </c>
      <c r="I11804">
        <v>32</v>
      </c>
    </row>
    <row r="11805" spans="1:9" x14ac:dyDescent="0.25">
      <c r="A11805">
        <v>2330760002</v>
      </c>
      <c r="B11805" t="s">
        <v>4981</v>
      </c>
      <c r="C11805" t="s">
        <v>8706</v>
      </c>
      <c r="D11805" t="s">
        <v>8707</v>
      </c>
      <c r="E11805" s="1">
        <v>4.0449999999999999</v>
      </c>
      <c r="F11805" t="s">
        <v>89</v>
      </c>
      <c r="G11805">
        <v>0</v>
      </c>
      <c r="H11805">
        <v>0</v>
      </c>
      <c r="I11805">
        <v>105.065513</v>
      </c>
    </row>
    <row r="11806" spans="1:9" x14ac:dyDescent="0.25">
      <c r="A11806">
        <v>2330760002</v>
      </c>
      <c r="B11806" t="s">
        <v>4981</v>
      </c>
      <c r="C11806" t="s">
        <v>1465</v>
      </c>
      <c r="D11806" t="s">
        <v>1466</v>
      </c>
      <c r="E11806" s="1">
        <v>0</v>
      </c>
      <c r="F11806" t="s">
        <v>89</v>
      </c>
      <c r="G11806">
        <v>0</v>
      </c>
      <c r="H11806">
        <v>0</v>
      </c>
      <c r="I11806">
        <v>105.06818199999999</v>
      </c>
    </row>
    <row r="11807" spans="1:9" x14ac:dyDescent="0.25">
      <c r="A11807">
        <v>2330840001</v>
      </c>
      <c r="B11807" t="s">
        <v>3155</v>
      </c>
      <c r="C11807" t="s">
        <v>8706</v>
      </c>
      <c r="D11807" t="s">
        <v>8707</v>
      </c>
      <c r="E11807">
        <v>14.13</v>
      </c>
      <c r="F11807" t="s">
        <v>89</v>
      </c>
      <c r="G11807">
        <v>0</v>
      </c>
      <c r="H11807">
        <v>0</v>
      </c>
      <c r="I11807">
        <v>7.1026189999999998</v>
      </c>
    </row>
    <row r="11808" spans="1:9" x14ac:dyDescent="0.25">
      <c r="A11808">
        <v>2330840001</v>
      </c>
      <c r="B11808" t="s">
        <v>3155</v>
      </c>
      <c r="C11808" t="s">
        <v>1465</v>
      </c>
      <c r="D11808" t="s">
        <v>1466</v>
      </c>
      <c r="E11808">
        <v>0</v>
      </c>
      <c r="F11808" t="s">
        <v>89</v>
      </c>
      <c r="G11808">
        <v>0</v>
      </c>
      <c r="H11808">
        <v>0</v>
      </c>
      <c r="I11808">
        <v>7.1</v>
      </c>
    </row>
    <row r="11809" spans="1:9" x14ac:dyDescent="0.25">
      <c r="A11809">
        <v>2330850001</v>
      </c>
      <c r="B11809" t="s">
        <v>5847</v>
      </c>
      <c r="C11809" t="s">
        <v>8706</v>
      </c>
      <c r="D11809" t="s">
        <v>8707</v>
      </c>
      <c r="E11809">
        <v>17.8</v>
      </c>
      <c r="F11809" t="s">
        <v>89</v>
      </c>
      <c r="G11809">
        <v>0</v>
      </c>
      <c r="H11809">
        <v>0</v>
      </c>
      <c r="I11809">
        <v>3.379213</v>
      </c>
    </row>
    <row r="11810" spans="1:9" x14ac:dyDescent="0.25">
      <c r="A11810">
        <v>2330850001</v>
      </c>
      <c r="B11810" t="s">
        <v>5847</v>
      </c>
      <c r="C11810" t="s">
        <v>1465</v>
      </c>
      <c r="D11810" t="s">
        <v>1466</v>
      </c>
      <c r="E11810">
        <v>0</v>
      </c>
      <c r="F11810" t="s">
        <v>89</v>
      </c>
      <c r="G11810">
        <v>0</v>
      </c>
      <c r="H11810">
        <v>0</v>
      </c>
      <c r="I11810">
        <v>3.375</v>
      </c>
    </row>
    <row r="11811" spans="1:9" x14ac:dyDescent="0.25">
      <c r="A11811">
        <v>2330860031</v>
      </c>
      <c r="B11811" t="s">
        <v>7017</v>
      </c>
      <c r="C11811" t="s">
        <v>8706</v>
      </c>
      <c r="D11811" t="s">
        <v>8707</v>
      </c>
      <c r="E11811">
        <v>109.6</v>
      </c>
      <c r="F11811" t="s">
        <v>89</v>
      </c>
      <c r="G11811">
        <v>0</v>
      </c>
      <c r="H11811">
        <v>0</v>
      </c>
      <c r="I11811">
        <v>30.495619999999999</v>
      </c>
    </row>
    <row r="11812" spans="1:9" x14ac:dyDescent="0.25">
      <c r="A11812">
        <v>2330860047</v>
      </c>
      <c r="B11812" t="s">
        <v>7018</v>
      </c>
      <c r="C11812" t="s">
        <v>8706</v>
      </c>
      <c r="D11812" t="s">
        <v>8707</v>
      </c>
      <c r="E11812" s="1">
        <v>87.5</v>
      </c>
      <c r="F11812" t="s">
        <v>89</v>
      </c>
      <c r="G11812">
        <v>0</v>
      </c>
      <c r="H11812">
        <v>0</v>
      </c>
      <c r="I11812">
        <v>6.8360000000000003</v>
      </c>
    </row>
    <row r="11813" spans="1:9" x14ac:dyDescent="0.25">
      <c r="A11813">
        <v>2330860050</v>
      </c>
      <c r="B11813" t="s">
        <v>7019</v>
      </c>
      <c r="C11813" t="s">
        <v>8706</v>
      </c>
      <c r="D11813" t="s">
        <v>8707</v>
      </c>
      <c r="E11813">
        <v>298</v>
      </c>
      <c r="F11813" t="s">
        <v>89</v>
      </c>
      <c r="G11813">
        <v>0</v>
      </c>
      <c r="H11813">
        <v>0</v>
      </c>
      <c r="I11813">
        <v>22.135301999999999</v>
      </c>
    </row>
    <row r="11814" spans="1:9" x14ac:dyDescent="0.25">
      <c r="A11814">
        <v>2330860051</v>
      </c>
      <c r="B11814" t="s">
        <v>7020</v>
      </c>
      <c r="C11814" t="s">
        <v>8706</v>
      </c>
      <c r="D11814" t="s">
        <v>8707</v>
      </c>
      <c r="E11814" s="1">
        <v>77.599999999999994</v>
      </c>
      <c r="F11814" t="s">
        <v>89</v>
      </c>
      <c r="G11814">
        <v>0</v>
      </c>
      <c r="H11814">
        <v>0</v>
      </c>
      <c r="I11814">
        <v>4.2461339999999996</v>
      </c>
    </row>
    <row r="11815" spans="1:9" x14ac:dyDescent="0.25">
      <c r="A11815">
        <v>2330860053</v>
      </c>
      <c r="B11815" t="s">
        <v>7021</v>
      </c>
      <c r="C11815" t="s">
        <v>8706</v>
      </c>
      <c r="D11815" t="s">
        <v>8707</v>
      </c>
      <c r="E11815">
        <v>200</v>
      </c>
      <c r="F11815" t="s">
        <v>89</v>
      </c>
      <c r="G11815">
        <v>0</v>
      </c>
      <c r="H11815">
        <v>0</v>
      </c>
      <c r="I11815">
        <v>23.062750000000001</v>
      </c>
    </row>
    <row r="11816" spans="1:9" x14ac:dyDescent="0.25">
      <c r="A11816">
        <v>2330860054</v>
      </c>
      <c r="B11816" t="s">
        <v>7022</v>
      </c>
      <c r="C11816" t="s">
        <v>8706</v>
      </c>
      <c r="D11816" t="s">
        <v>8707</v>
      </c>
      <c r="E11816">
        <v>100</v>
      </c>
      <c r="F11816" t="s">
        <v>89</v>
      </c>
      <c r="G11816">
        <v>0</v>
      </c>
      <c r="H11816">
        <v>0</v>
      </c>
      <c r="I11816">
        <v>22.491</v>
      </c>
    </row>
    <row r="11817" spans="1:9" x14ac:dyDescent="0.25">
      <c r="A11817">
        <v>2330860055</v>
      </c>
      <c r="B11817" t="s">
        <v>7023</v>
      </c>
      <c r="C11817" t="s">
        <v>8706</v>
      </c>
      <c r="D11817" t="s">
        <v>8707</v>
      </c>
      <c r="E11817">
        <v>145</v>
      </c>
      <c r="F11817" t="s">
        <v>89</v>
      </c>
      <c r="G11817">
        <v>0</v>
      </c>
      <c r="H11817">
        <v>0</v>
      </c>
      <c r="I11817">
        <v>22.68131</v>
      </c>
    </row>
    <row r="11818" spans="1:9" x14ac:dyDescent="0.25">
      <c r="A11818">
        <v>2330860058</v>
      </c>
      <c r="B11818" t="s">
        <v>7024</v>
      </c>
      <c r="C11818" t="s">
        <v>8706</v>
      </c>
      <c r="D11818" t="s">
        <v>8707</v>
      </c>
      <c r="E11818">
        <v>640</v>
      </c>
      <c r="F11818" t="s">
        <v>89</v>
      </c>
      <c r="G11818">
        <v>0</v>
      </c>
      <c r="H11818">
        <v>0</v>
      </c>
      <c r="I11818">
        <v>1.6662809999999999</v>
      </c>
    </row>
    <row r="11819" spans="1:9" x14ac:dyDescent="0.25">
      <c r="A11819">
        <v>2330860059</v>
      </c>
      <c r="B11819" t="s">
        <v>7025</v>
      </c>
      <c r="C11819" t="s">
        <v>8706</v>
      </c>
      <c r="D11819" t="s">
        <v>8707</v>
      </c>
      <c r="E11819">
        <v>353.1</v>
      </c>
      <c r="F11819" t="s">
        <v>3156</v>
      </c>
      <c r="G11819">
        <v>0</v>
      </c>
      <c r="H11819">
        <v>0</v>
      </c>
      <c r="I11819">
        <v>1.6675450000000001</v>
      </c>
    </row>
    <row r="11820" spans="1:9" x14ac:dyDescent="0.25">
      <c r="A11820">
        <v>2330860060</v>
      </c>
      <c r="B11820" t="s">
        <v>6401</v>
      </c>
      <c r="C11820" t="s">
        <v>8706</v>
      </c>
      <c r="D11820" t="s">
        <v>8707</v>
      </c>
      <c r="E11820" s="1">
        <v>300000</v>
      </c>
      <c r="F11820" t="s">
        <v>3156</v>
      </c>
      <c r="G11820">
        <v>0</v>
      </c>
      <c r="H11820">
        <v>0</v>
      </c>
      <c r="I11820">
        <v>4.6950000000000004E-3</v>
      </c>
    </row>
    <row r="11821" spans="1:9" x14ac:dyDescent="0.25">
      <c r="A11821">
        <v>2330860060</v>
      </c>
      <c r="B11821" t="s">
        <v>6401</v>
      </c>
      <c r="C11821" t="s">
        <v>1465</v>
      </c>
      <c r="D11821" t="s">
        <v>1466</v>
      </c>
      <c r="E11821">
        <v>0</v>
      </c>
      <c r="F11821" t="s">
        <v>3156</v>
      </c>
      <c r="G11821">
        <v>0</v>
      </c>
      <c r="H11821">
        <v>0</v>
      </c>
      <c r="I11821">
        <v>4.6950000000000004E-3</v>
      </c>
    </row>
    <row r="11822" spans="1:9" x14ac:dyDescent="0.25">
      <c r="A11822">
        <v>2330860061</v>
      </c>
      <c r="B11822" t="s">
        <v>5349</v>
      </c>
      <c r="C11822" t="s">
        <v>8706</v>
      </c>
      <c r="D11822" t="s">
        <v>8707</v>
      </c>
      <c r="E11822">
        <v>20</v>
      </c>
      <c r="F11822" t="s">
        <v>89</v>
      </c>
      <c r="G11822">
        <v>0</v>
      </c>
      <c r="H11822">
        <v>0</v>
      </c>
      <c r="I11822">
        <v>23.891500000000001</v>
      </c>
    </row>
    <row r="11823" spans="1:9" x14ac:dyDescent="0.25">
      <c r="A11823">
        <v>2330860061</v>
      </c>
      <c r="B11823" t="s">
        <v>5349</v>
      </c>
      <c r="C11823" t="s">
        <v>1465</v>
      </c>
      <c r="D11823" t="s">
        <v>1466</v>
      </c>
      <c r="E11823" s="1">
        <v>0</v>
      </c>
      <c r="F11823" t="s">
        <v>89</v>
      </c>
      <c r="G11823">
        <v>0</v>
      </c>
      <c r="H11823">
        <v>0</v>
      </c>
      <c r="I11823">
        <v>23.891500000000001</v>
      </c>
    </row>
    <row r="11824" spans="1:9" x14ac:dyDescent="0.25">
      <c r="A11824">
        <v>2330860062</v>
      </c>
      <c r="B11824" t="s">
        <v>3157</v>
      </c>
      <c r="C11824" t="s">
        <v>1465</v>
      </c>
      <c r="D11824" t="s">
        <v>1466</v>
      </c>
      <c r="E11824" s="1">
        <v>750000</v>
      </c>
      <c r="F11824" t="s">
        <v>3156</v>
      </c>
      <c r="G11824">
        <v>0</v>
      </c>
      <c r="H11824">
        <v>0</v>
      </c>
      <c r="I11824">
        <v>1.0102999999999999E-2</v>
      </c>
    </row>
    <row r="11825" spans="1:9" x14ac:dyDescent="0.25">
      <c r="A11825">
        <v>2330860063</v>
      </c>
      <c r="B11825" t="s">
        <v>7026</v>
      </c>
      <c r="C11825" t="s">
        <v>1465</v>
      </c>
      <c r="D11825" t="s">
        <v>1466</v>
      </c>
      <c r="E11825">
        <v>398</v>
      </c>
      <c r="F11825" t="s">
        <v>89</v>
      </c>
      <c r="G11825">
        <v>0</v>
      </c>
      <c r="H11825">
        <v>0</v>
      </c>
      <c r="I11825">
        <v>8.0249500000000005</v>
      </c>
    </row>
    <row r="11826" spans="1:9" x14ac:dyDescent="0.25">
      <c r="A11826">
        <v>2410010036</v>
      </c>
      <c r="B11826" t="s">
        <v>3158</v>
      </c>
      <c r="C11826" t="s">
        <v>130</v>
      </c>
      <c r="D11826" t="s">
        <v>131</v>
      </c>
      <c r="E11826">
        <v>499.5</v>
      </c>
      <c r="F11826" t="s">
        <v>89</v>
      </c>
      <c r="G11826">
        <v>0</v>
      </c>
      <c r="H11826">
        <v>0</v>
      </c>
      <c r="I11826">
        <v>7.0357960000000004</v>
      </c>
    </row>
    <row r="11827" spans="1:9" x14ac:dyDescent="0.25">
      <c r="A11827">
        <v>2410020002</v>
      </c>
      <c r="B11827" t="s">
        <v>7027</v>
      </c>
      <c r="C11827" t="s">
        <v>8706</v>
      </c>
      <c r="D11827" t="s">
        <v>8707</v>
      </c>
      <c r="E11827">
        <v>25.4</v>
      </c>
      <c r="F11827" t="s">
        <v>89</v>
      </c>
      <c r="G11827">
        <v>0</v>
      </c>
      <c r="H11827">
        <v>0</v>
      </c>
      <c r="I11827">
        <v>63.738188999999998</v>
      </c>
    </row>
    <row r="11828" spans="1:9" x14ac:dyDescent="0.25">
      <c r="A11828">
        <v>2410020025</v>
      </c>
      <c r="B11828" t="s">
        <v>7028</v>
      </c>
      <c r="C11828" t="s">
        <v>8706</v>
      </c>
      <c r="D11828" t="s">
        <v>8707</v>
      </c>
      <c r="E11828">
        <v>35.6</v>
      </c>
      <c r="F11828" t="s">
        <v>89</v>
      </c>
      <c r="G11828">
        <v>0</v>
      </c>
      <c r="H11828">
        <v>0</v>
      </c>
      <c r="I11828">
        <v>65.589044999999999</v>
      </c>
    </row>
    <row r="11829" spans="1:9" x14ac:dyDescent="0.25">
      <c r="A11829">
        <v>2410020027</v>
      </c>
      <c r="B11829" t="s">
        <v>7029</v>
      </c>
      <c r="C11829" t="s">
        <v>8706</v>
      </c>
      <c r="D11829" t="s">
        <v>8707</v>
      </c>
      <c r="E11829">
        <v>40.799999999999997</v>
      </c>
      <c r="F11829" t="s">
        <v>89</v>
      </c>
      <c r="G11829">
        <v>0</v>
      </c>
      <c r="H11829">
        <v>0</v>
      </c>
      <c r="I11829">
        <v>63.642156999999997</v>
      </c>
    </row>
    <row r="11830" spans="1:9" x14ac:dyDescent="0.25">
      <c r="A11830">
        <v>2410020031</v>
      </c>
      <c r="B11830" t="s">
        <v>7030</v>
      </c>
      <c r="C11830" t="s">
        <v>8706</v>
      </c>
      <c r="D11830" t="s">
        <v>8707</v>
      </c>
      <c r="E11830">
        <v>256.60000000000002</v>
      </c>
      <c r="F11830" t="s">
        <v>89</v>
      </c>
      <c r="G11830">
        <v>0</v>
      </c>
      <c r="H11830">
        <v>0</v>
      </c>
      <c r="I11830">
        <v>74.936633</v>
      </c>
    </row>
    <row r="11831" spans="1:9" x14ac:dyDescent="0.25">
      <c r="A11831">
        <v>2410020033</v>
      </c>
      <c r="B11831" t="s">
        <v>7031</v>
      </c>
      <c r="C11831" t="s">
        <v>8706</v>
      </c>
      <c r="D11831" t="s">
        <v>8707</v>
      </c>
      <c r="E11831">
        <v>35.4</v>
      </c>
      <c r="F11831" t="s">
        <v>89</v>
      </c>
      <c r="G11831">
        <v>0</v>
      </c>
      <c r="H11831">
        <v>0</v>
      </c>
      <c r="I11831">
        <v>65.537006000000005</v>
      </c>
    </row>
    <row r="11832" spans="1:9" x14ac:dyDescent="0.25">
      <c r="A11832">
        <v>2410020040</v>
      </c>
      <c r="B11832" t="s">
        <v>7032</v>
      </c>
      <c r="C11832" t="s">
        <v>8706</v>
      </c>
      <c r="D11832" t="s">
        <v>8707</v>
      </c>
      <c r="E11832" s="1">
        <v>33400</v>
      </c>
      <c r="F11832" t="s">
        <v>36</v>
      </c>
      <c r="G11832">
        <v>0</v>
      </c>
      <c r="H11832">
        <v>0</v>
      </c>
      <c r="I11832">
        <v>1.5734000000000001E-2</v>
      </c>
    </row>
    <row r="11833" spans="1:9" x14ac:dyDescent="0.25">
      <c r="A11833">
        <v>2410020041</v>
      </c>
      <c r="B11833" t="s">
        <v>7033</v>
      </c>
      <c r="C11833" t="s">
        <v>8706</v>
      </c>
      <c r="D11833" t="s">
        <v>8707</v>
      </c>
      <c r="E11833" s="1">
        <v>632000</v>
      </c>
      <c r="F11833" t="s">
        <v>36</v>
      </c>
      <c r="G11833">
        <v>0</v>
      </c>
      <c r="H11833">
        <v>0</v>
      </c>
      <c r="I11833">
        <v>1.5176E-2</v>
      </c>
    </row>
    <row r="11834" spans="1:9" x14ac:dyDescent="0.25">
      <c r="A11834">
        <v>2410020042</v>
      </c>
      <c r="B11834" t="s">
        <v>7034</v>
      </c>
      <c r="C11834" t="s">
        <v>8706</v>
      </c>
      <c r="D11834" t="s">
        <v>8707</v>
      </c>
      <c r="E11834" s="1">
        <v>161500</v>
      </c>
      <c r="F11834" t="s">
        <v>36</v>
      </c>
      <c r="G11834">
        <v>0</v>
      </c>
      <c r="H11834" s="1">
        <v>0</v>
      </c>
      <c r="I11834">
        <v>2.0208E-2</v>
      </c>
    </row>
    <row r="11835" spans="1:9" x14ac:dyDescent="0.25">
      <c r="A11835">
        <v>2410020043</v>
      </c>
      <c r="B11835" t="s">
        <v>7035</v>
      </c>
      <c r="C11835" t="s">
        <v>8706</v>
      </c>
      <c r="D11835" t="s">
        <v>8707</v>
      </c>
      <c r="E11835" s="1">
        <v>741800</v>
      </c>
      <c r="F11835" t="s">
        <v>36</v>
      </c>
      <c r="G11835">
        <v>0</v>
      </c>
      <c r="H11835">
        <v>0</v>
      </c>
      <c r="I11835">
        <v>1.5842999999999999E-2</v>
      </c>
    </row>
    <row r="11836" spans="1:9" x14ac:dyDescent="0.25">
      <c r="A11836">
        <v>2410030038</v>
      </c>
      <c r="B11836" t="s">
        <v>3159</v>
      </c>
      <c r="C11836" t="s">
        <v>130</v>
      </c>
      <c r="D11836" t="s">
        <v>131</v>
      </c>
      <c r="E11836">
        <v>61.5</v>
      </c>
      <c r="F11836" t="s">
        <v>89</v>
      </c>
      <c r="G11836">
        <v>0</v>
      </c>
      <c r="H11836">
        <v>0</v>
      </c>
      <c r="I11836">
        <v>12.491707</v>
      </c>
    </row>
    <row r="11837" spans="1:9" x14ac:dyDescent="0.25">
      <c r="A11837">
        <v>2410040004</v>
      </c>
      <c r="B11837" t="s">
        <v>7036</v>
      </c>
      <c r="C11837" t="s">
        <v>8706</v>
      </c>
      <c r="D11837" t="s">
        <v>8707</v>
      </c>
      <c r="E11837" s="1">
        <v>73509</v>
      </c>
      <c r="F11837" t="s">
        <v>36</v>
      </c>
      <c r="G11837">
        <v>0</v>
      </c>
      <c r="H11837">
        <v>0</v>
      </c>
      <c r="I11837">
        <v>0.44372899999999998</v>
      </c>
    </row>
    <row r="11838" spans="1:9" x14ac:dyDescent="0.25">
      <c r="A11838">
        <v>2410050086</v>
      </c>
      <c r="B11838" t="s">
        <v>7037</v>
      </c>
      <c r="C11838" t="s">
        <v>8706</v>
      </c>
      <c r="D11838" t="s">
        <v>8707</v>
      </c>
      <c r="E11838">
        <v>71.400000000000006</v>
      </c>
      <c r="F11838" t="s">
        <v>89</v>
      </c>
      <c r="G11838">
        <v>0</v>
      </c>
      <c r="H11838">
        <v>0</v>
      </c>
      <c r="I11838">
        <v>8.9556020000000007</v>
      </c>
    </row>
    <row r="11839" spans="1:9" x14ac:dyDescent="0.25">
      <c r="A11839">
        <v>2410050098</v>
      </c>
      <c r="B11839" t="s">
        <v>7038</v>
      </c>
      <c r="C11839" t="s">
        <v>8706</v>
      </c>
      <c r="D11839" t="s">
        <v>8707</v>
      </c>
      <c r="E11839">
        <v>30.8</v>
      </c>
      <c r="F11839" t="s">
        <v>89</v>
      </c>
      <c r="G11839">
        <v>0</v>
      </c>
      <c r="H11839">
        <v>0</v>
      </c>
      <c r="I11839">
        <v>7.084416</v>
      </c>
    </row>
    <row r="11840" spans="1:9" x14ac:dyDescent="0.25">
      <c r="A11840">
        <v>2410050100</v>
      </c>
      <c r="B11840" t="s">
        <v>7039</v>
      </c>
      <c r="C11840" t="s">
        <v>8706</v>
      </c>
      <c r="D11840" t="s">
        <v>8707</v>
      </c>
      <c r="E11840">
        <v>130.19999999999999</v>
      </c>
      <c r="F11840" t="s">
        <v>89</v>
      </c>
      <c r="G11840">
        <v>0</v>
      </c>
      <c r="H11840">
        <v>0</v>
      </c>
      <c r="I11840">
        <v>9.9387860000000003</v>
      </c>
    </row>
    <row r="11841" spans="1:9" x14ac:dyDescent="0.25">
      <c r="A11841">
        <v>2410050101</v>
      </c>
      <c r="B11841" t="s">
        <v>7040</v>
      </c>
      <c r="C11841" t="s">
        <v>8706</v>
      </c>
      <c r="D11841" t="s">
        <v>8707</v>
      </c>
      <c r="E11841" s="1">
        <v>92.2</v>
      </c>
      <c r="F11841" t="s">
        <v>89</v>
      </c>
      <c r="G11841">
        <v>0</v>
      </c>
      <c r="H11841">
        <v>0</v>
      </c>
      <c r="I11841">
        <v>5.6990239999999996</v>
      </c>
    </row>
    <row r="11842" spans="1:9" x14ac:dyDescent="0.25">
      <c r="A11842">
        <v>2410050102</v>
      </c>
      <c r="B11842" t="s">
        <v>7041</v>
      </c>
      <c r="C11842" t="s">
        <v>8706</v>
      </c>
      <c r="D11842" t="s">
        <v>8707</v>
      </c>
      <c r="E11842">
        <v>109.6</v>
      </c>
      <c r="F11842" t="s">
        <v>89</v>
      </c>
      <c r="G11842">
        <v>0</v>
      </c>
      <c r="H11842">
        <v>0</v>
      </c>
      <c r="I11842">
        <v>5.8707120000000002</v>
      </c>
    </row>
    <row r="11843" spans="1:9" x14ac:dyDescent="0.25">
      <c r="A11843">
        <v>2410050103</v>
      </c>
      <c r="B11843" t="s">
        <v>7042</v>
      </c>
      <c r="C11843" t="s">
        <v>8706</v>
      </c>
      <c r="D11843" t="s">
        <v>8707</v>
      </c>
      <c r="E11843">
        <v>20</v>
      </c>
      <c r="F11843" t="s">
        <v>89</v>
      </c>
      <c r="G11843">
        <v>0</v>
      </c>
      <c r="H11843">
        <v>0</v>
      </c>
      <c r="I11843">
        <v>5.3464999999999998</v>
      </c>
    </row>
    <row r="11844" spans="1:9" x14ac:dyDescent="0.25">
      <c r="A11844">
        <v>2410050104</v>
      </c>
      <c r="B11844" t="s">
        <v>7043</v>
      </c>
      <c r="C11844" t="s">
        <v>8706</v>
      </c>
      <c r="D11844" t="s">
        <v>8707</v>
      </c>
      <c r="E11844">
        <v>79.2</v>
      </c>
      <c r="F11844" t="s">
        <v>89</v>
      </c>
      <c r="G11844">
        <v>0</v>
      </c>
      <c r="H11844">
        <v>0</v>
      </c>
      <c r="I11844">
        <v>15.782954999999999</v>
      </c>
    </row>
    <row r="11845" spans="1:9" x14ac:dyDescent="0.25">
      <c r="A11845">
        <v>2410050105</v>
      </c>
      <c r="B11845" t="s">
        <v>7044</v>
      </c>
      <c r="C11845" t="s">
        <v>8706</v>
      </c>
      <c r="D11845" t="s">
        <v>8707</v>
      </c>
      <c r="E11845">
        <v>129.30000000000001</v>
      </c>
      <c r="F11845" t="s">
        <v>89</v>
      </c>
      <c r="G11845">
        <v>0</v>
      </c>
      <c r="H11845">
        <v>0</v>
      </c>
      <c r="I11845">
        <v>10.681979999999999</v>
      </c>
    </row>
    <row r="11846" spans="1:9" x14ac:dyDescent="0.25">
      <c r="A11846">
        <v>2410050107</v>
      </c>
      <c r="B11846" t="s">
        <v>7045</v>
      </c>
      <c r="C11846" t="s">
        <v>8706</v>
      </c>
      <c r="D11846" t="s">
        <v>8707</v>
      </c>
      <c r="E11846">
        <v>102.5</v>
      </c>
      <c r="F11846" t="s">
        <v>89</v>
      </c>
      <c r="G11846">
        <v>0</v>
      </c>
      <c r="H11846">
        <v>0</v>
      </c>
      <c r="I11846">
        <v>24.055512</v>
      </c>
    </row>
    <row r="11847" spans="1:9" x14ac:dyDescent="0.25">
      <c r="A11847">
        <v>2410050108</v>
      </c>
      <c r="B11847" t="s">
        <v>7046</v>
      </c>
      <c r="C11847" t="s">
        <v>8706</v>
      </c>
      <c r="D11847" t="s">
        <v>8707</v>
      </c>
      <c r="E11847">
        <v>84.35</v>
      </c>
      <c r="F11847" t="s">
        <v>89</v>
      </c>
      <c r="G11847">
        <v>0</v>
      </c>
      <c r="H11847">
        <v>0</v>
      </c>
      <c r="I11847">
        <v>24.815411999999998</v>
      </c>
    </row>
    <row r="11848" spans="1:9" x14ac:dyDescent="0.25">
      <c r="A11848">
        <v>2410050112</v>
      </c>
      <c r="B11848" t="s">
        <v>7048</v>
      </c>
      <c r="C11848" t="s">
        <v>8706</v>
      </c>
      <c r="D11848" t="s">
        <v>8707</v>
      </c>
      <c r="E11848">
        <v>117.7</v>
      </c>
      <c r="F11848" t="s">
        <v>89</v>
      </c>
      <c r="G11848">
        <v>0</v>
      </c>
      <c r="H11848">
        <v>0</v>
      </c>
      <c r="I11848">
        <v>9.9164829999999995</v>
      </c>
    </row>
    <row r="11849" spans="1:9" x14ac:dyDescent="0.25">
      <c r="A11849">
        <v>2410050113</v>
      </c>
      <c r="B11849" t="s">
        <v>7049</v>
      </c>
      <c r="C11849" t="s">
        <v>8706</v>
      </c>
      <c r="D11849" t="s">
        <v>8707</v>
      </c>
      <c r="E11849">
        <v>150.1</v>
      </c>
      <c r="F11849" t="s">
        <v>89</v>
      </c>
      <c r="G11849">
        <v>0</v>
      </c>
      <c r="H11849">
        <v>0</v>
      </c>
      <c r="I11849">
        <v>7.0940709999999996</v>
      </c>
    </row>
    <row r="11850" spans="1:9" x14ac:dyDescent="0.25">
      <c r="A11850">
        <v>2410050114</v>
      </c>
      <c r="B11850" t="s">
        <v>7050</v>
      </c>
      <c r="C11850" t="s">
        <v>8706</v>
      </c>
      <c r="D11850" t="s">
        <v>8707</v>
      </c>
      <c r="E11850">
        <v>41.3</v>
      </c>
      <c r="F11850" t="s">
        <v>89</v>
      </c>
      <c r="G11850">
        <v>0</v>
      </c>
      <c r="H11850">
        <v>0</v>
      </c>
      <c r="I11850">
        <v>8.1004839999999998</v>
      </c>
    </row>
    <row r="11851" spans="1:9" x14ac:dyDescent="0.25">
      <c r="A11851">
        <v>2410050115</v>
      </c>
      <c r="B11851" t="s">
        <v>7051</v>
      </c>
      <c r="C11851" t="s">
        <v>8706</v>
      </c>
      <c r="D11851" t="s">
        <v>8707</v>
      </c>
      <c r="E11851" s="1">
        <v>136.19999999999999</v>
      </c>
      <c r="F11851" t="s">
        <v>89</v>
      </c>
      <c r="G11851">
        <v>0</v>
      </c>
      <c r="H11851">
        <v>0</v>
      </c>
      <c r="I11851">
        <v>6.9631420000000004</v>
      </c>
    </row>
    <row r="11852" spans="1:9" x14ac:dyDescent="0.25">
      <c r="A11852">
        <v>2410050116</v>
      </c>
      <c r="B11852" t="s">
        <v>7052</v>
      </c>
      <c r="C11852" t="s">
        <v>8706</v>
      </c>
      <c r="D11852" t="s">
        <v>8707</v>
      </c>
      <c r="E11852">
        <v>111.1</v>
      </c>
      <c r="F11852" t="s">
        <v>89</v>
      </c>
      <c r="G11852">
        <v>0</v>
      </c>
      <c r="H11852">
        <v>0</v>
      </c>
      <c r="I11852">
        <v>8.0270930000000007</v>
      </c>
    </row>
    <row r="11853" spans="1:9" x14ac:dyDescent="0.25">
      <c r="A11853">
        <v>2410050120</v>
      </c>
      <c r="B11853" t="s">
        <v>7053</v>
      </c>
      <c r="C11853" t="s">
        <v>8706</v>
      </c>
      <c r="D11853" t="s">
        <v>8707</v>
      </c>
      <c r="E11853">
        <v>191</v>
      </c>
      <c r="F11853" t="s">
        <v>89</v>
      </c>
      <c r="G11853">
        <v>0</v>
      </c>
      <c r="H11853">
        <v>0</v>
      </c>
      <c r="I11853">
        <v>22.976963000000001</v>
      </c>
    </row>
    <row r="11854" spans="1:9" x14ac:dyDescent="0.25">
      <c r="A11854">
        <v>2410050121</v>
      </c>
      <c r="B11854" t="s">
        <v>7054</v>
      </c>
      <c r="C11854" t="s">
        <v>8706</v>
      </c>
      <c r="D11854" t="s">
        <v>8707</v>
      </c>
      <c r="E11854">
        <v>221.5</v>
      </c>
      <c r="F11854" t="s">
        <v>89</v>
      </c>
      <c r="G11854">
        <v>0</v>
      </c>
      <c r="H11854">
        <v>0</v>
      </c>
      <c r="I11854">
        <v>24.894537</v>
      </c>
    </row>
    <row r="11855" spans="1:9" x14ac:dyDescent="0.25">
      <c r="A11855">
        <v>2410050122</v>
      </c>
      <c r="B11855" t="s">
        <v>7055</v>
      </c>
      <c r="C11855" t="s">
        <v>8706</v>
      </c>
      <c r="D11855" t="s">
        <v>8707</v>
      </c>
      <c r="E11855">
        <v>185.7</v>
      </c>
      <c r="F11855" t="s">
        <v>89</v>
      </c>
      <c r="G11855">
        <v>0</v>
      </c>
      <c r="H11855">
        <v>0</v>
      </c>
      <c r="I11855">
        <v>26.407053999999999</v>
      </c>
    </row>
    <row r="11856" spans="1:9" x14ac:dyDescent="0.25">
      <c r="A11856">
        <v>2410050123</v>
      </c>
      <c r="B11856" t="s">
        <v>7056</v>
      </c>
      <c r="C11856" t="s">
        <v>8706</v>
      </c>
      <c r="D11856" t="s">
        <v>8707</v>
      </c>
      <c r="E11856" s="1">
        <v>131.5</v>
      </c>
      <c r="F11856" t="s">
        <v>89</v>
      </c>
      <c r="G11856">
        <v>0</v>
      </c>
      <c r="H11856">
        <v>0</v>
      </c>
      <c r="I11856">
        <v>10.919316</v>
      </c>
    </row>
    <row r="11857" spans="1:9" x14ac:dyDescent="0.25">
      <c r="A11857">
        <v>2410050124</v>
      </c>
      <c r="B11857" t="s">
        <v>7057</v>
      </c>
      <c r="C11857" t="s">
        <v>8706</v>
      </c>
      <c r="D11857" t="s">
        <v>8707</v>
      </c>
      <c r="E11857" s="1">
        <v>19.3</v>
      </c>
      <c r="F11857" t="s">
        <v>89</v>
      </c>
      <c r="G11857">
        <v>0</v>
      </c>
      <c r="H11857">
        <v>0</v>
      </c>
      <c r="I11857">
        <v>12.546632000000001</v>
      </c>
    </row>
    <row r="11858" spans="1:9" x14ac:dyDescent="0.25">
      <c r="A11858">
        <v>2410050125</v>
      </c>
      <c r="B11858" t="s">
        <v>7058</v>
      </c>
      <c r="C11858" t="s">
        <v>8706</v>
      </c>
      <c r="D11858" t="s">
        <v>8707</v>
      </c>
      <c r="E11858">
        <v>186</v>
      </c>
      <c r="F11858" t="s">
        <v>89</v>
      </c>
      <c r="G11858">
        <v>0</v>
      </c>
      <c r="H11858">
        <v>0</v>
      </c>
      <c r="I11858">
        <v>13.51957</v>
      </c>
    </row>
    <row r="11859" spans="1:9" x14ac:dyDescent="0.25">
      <c r="A11859">
        <v>2410050127</v>
      </c>
      <c r="B11859" t="s">
        <v>7047</v>
      </c>
      <c r="C11859" t="s">
        <v>8706</v>
      </c>
      <c r="D11859" t="s">
        <v>8707</v>
      </c>
      <c r="E11859" s="1">
        <v>140025</v>
      </c>
      <c r="F11859" t="s">
        <v>36</v>
      </c>
      <c r="G11859">
        <v>0</v>
      </c>
      <c r="H11859">
        <v>0</v>
      </c>
      <c r="I11859">
        <v>1.0338999999999999E-2</v>
      </c>
    </row>
    <row r="11860" spans="1:9" x14ac:dyDescent="0.25">
      <c r="A11860">
        <v>2410050128</v>
      </c>
      <c r="B11860" t="s">
        <v>7042</v>
      </c>
      <c r="C11860" t="s">
        <v>8706</v>
      </c>
      <c r="D11860" t="s">
        <v>8707</v>
      </c>
      <c r="E11860" s="1">
        <v>421488</v>
      </c>
      <c r="F11860" t="s">
        <v>36</v>
      </c>
      <c r="G11860">
        <v>0</v>
      </c>
      <c r="H11860">
        <v>0</v>
      </c>
      <c r="I11860">
        <v>7.2439999999999996E-3</v>
      </c>
    </row>
    <row r="11861" spans="1:9" x14ac:dyDescent="0.25">
      <c r="A11861">
        <v>2410060037</v>
      </c>
      <c r="B11861" t="s">
        <v>3160</v>
      </c>
      <c r="C11861" t="s">
        <v>130</v>
      </c>
      <c r="D11861" t="s">
        <v>131</v>
      </c>
      <c r="E11861">
        <v>1</v>
      </c>
      <c r="F11861" t="s">
        <v>3161</v>
      </c>
      <c r="G11861">
        <v>0</v>
      </c>
      <c r="H11861">
        <v>0</v>
      </c>
      <c r="I11861">
        <v>48.22</v>
      </c>
    </row>
    <row r="11862" spans="1:9" x14ac:dyDescent="0.25">
      <c r="A11862">
        <v>2410060038</v>
      </c>
      <c r="B11862" t="s">
        <v>5154</v>
      </c>
      <c r="C11862" t="s">
        <v>130</v>
      </c>
      <c r="D11862" t="s">
        <v>131</v>
      </c>
      <c r="E11862">
        <v>0</v>
      </c>
      <c r="F11862" t="s">
        <v>3161</v>
      </c>
      <c r="G11862">
        <v>0</v>
      </c>
      <c r="H11862">
        <v>0</v>
      </c>
      <c r="I11862">
        <v>40</v>
      </c>
    </row>
    <row r="11863" spans="1:9" x14ac:dyDescent="0.25">
      <c r="A11863">
        <v>2410060039</v>
      </c>
      <c r="B11863" t="s">
        <v>5155</v>
      </c>
      <c r="C11863" t="s">
        <v>130</v>
      </c>
      <c r="D11863" t="s">
        <v>131</v>
      </c>
      <c r="E11863">
        <v>2</v>
      </c>
      <c r="F11863" t="s">
        <v>3161</v>
      </c>
      <c r="G11863">
        <v>0</v>
      </c>
      <c r="H11863">
        <v>0</v>
      </c>
      <c r="I11863">
        <v>55</v>
      </c>
    </row>
    <row r="11864" spans="1:9" x14ac:dyDescent="0.25">
      <c r="A11864">
        <v>2410070006</v>
      </c>
      <c r="B11864" t="s">
        <v>7059</v>
      </c>
      <c r="C11864" t="s">
        <v>8706</v>
      </c>
      <c r="D11864" t="s">
        <v>8707</v>
      </c>
      <c r="E11864" s="1">
        <v>75096</v>
      </c>
      <c r="F11864" t="s">
        <v>36</v>
      </c>
      <c r="G11864">
        <v>0</v>
      </c>
      <c r="H11864">
        <v>0</v>
      </c>
      <c r="I11864">
        <v>4.1172E-2</v>
      </c>
    </row>
    <row r="11865" spans="1:9" x14ac:dyDescent="0.25">
      <c r="A11865">
        <v>2410070007</v>
      </c>
      <c r="B11865" t="s">
        <v>7060</v>
      </c>
      <c r="C11865" t="s">
        <v>8706</v>
      </c>
      <c r="D11865" t="s">
        <v>8707</v>
      </c>
      <c r="E11865" s="1">
        <v>436690</v>
      </c>
      <c r="F11865" t="s">
        <v>36</v>
      </c>
      <c r="G11865">
        <v>0</v>
      </c>
      <c r="H11865">
        <v>0</v>
      </c>
      <c r="I11865">
        <v>0.10335999999999999</v>
      </c>
    </row>
    <row r="11866" spans="1:9" x14ac:dyDescent="0.25">
      <c r="A11866">
        <v>2410080006</v>
      </c>
      <c r="B11866" t="s">
        <v>7061</v>
      </c>
      <c r="C11866" t="s">
        <v>8706</v>
      </c>
      <c r="D11866" t="s">
        <v>8707</v>
      </c>
      <c r="E11866">
        <v>54</v>
      </c>
      <c r="F11866" t="s">
        <v>89</v>
      </c>
      <c r="G11866">
        <v>0</v>
      </c>
      <c r="H11866">
        <v>0</v>
      </c>
      <c r="I11866">
        <v>23.810925999999998</v>
      </c>
    </row>
    <row r="11867" spans="1:9" x14ac:dyDescent="0.25">
      <c r="A11867">
        <v>2410080013</v>
      </c>
      <c r="B11867" t="s">
        <v>7062</v>
      </c>
      <c r="C11867" t="s">
        <v>8706</v>
      </c>
      <c r="D11867" t="s">
        <v>8707</v>
      </c>
      <c r="E11867">
        <v>177</v>
      </c>
      <c r="F11867" t="s">
        <v>89</v>
      </c>
      <c r="G11867">
        <v>0</v>
      </c>
      <c r="H11867">
        <v>0</v>
      </c>
      <c r="I11867">
        <v>22.206610000000001</v>
      </c>
    </row>
    <row r="11868" spans="1:9" x14ac:dyDescent="0.25">
      <c r="A11868">
        <v>2410080015</v>
      </c>
      <c r="B11868" t="s">
        <v>7063</v>
      </c>
      <c r="C11868" t="s">
        <v>8706</v>
      </c>
      <c r="D11868" t="s">
        <v>8707</v>
      </c>
      <c r="E11868" s="1">
        <v>63</v>
      </c>
      <c r="F11868" t="s">
        <v>89</v>
      </c>
      <c r="G11868">
        <v>0</v>
      </c>
      <c r="H11868">
        <v>0</v>
      </c>
      <c r="I11868">
        <v>28.969048000000001</v>
      </c>
    </row>
    <row r="11869" spans="1:9" x14ac:dyDescent="0.25">
      <c r="A11869">
        <v>2410080016</v>
      </c>
      <c r="B11869" t="s">
        <v>7064</v>
      </c>
      <c r="C11869" t="s">
        <v>8706</v>
      </c>
      <c r="D11869" t="s">
        <v>8707</v>
      </c>
      <c r="E11869">
        <v>24.8</v>
      </c>
      <c r="F11869" t="s">
        <v>89</v>
      </c>
      <c r="G11869">
        <v>0</v>
      </c>
      <c r="H11869">
        <v>0</v>
      </c>
      <c r="I11869">
        <v>26.014516</v>
      </c>
    </row>
    <row r="11870" spans="1:9" x14ac:dyDescent="0.25">
      <c r="A11870">
        <v>2410080017</v>
      </c>
      <c r="B11870" t="s">
        <v>7065</v>
      </c>
      <c r="C11870" t="s">
        <v>8706</v>
      </c>
      <c r="D11870" t="s">
        <v>8707</v>
      </c>
      <c r="E11870">
        <v>24</v>
      </c>
      <c r="F11870" t="s">
        <v>89</v>
      </c>
      <c r="G11870">
        <v>0</v>
      </c>
      <c r="H11870">
        <v>0</v>
      </c>
      <c r="I11870">
        <v>29.023333000000001</v>
      </c>
    </row>
    <row r="11871" spans="1:9" x14ac:dyDescent="0.25">
      <c r="A11871">
        <v>2410080018</v>
      </c>
      <c r="B11871" t="s">
        <v>7066</v>
      </c>
      <c r="C11871" t="s">
        <v>8706</v>
      </c>
      <c r="D11871" t="s">
        <v>8707</v>
      </c>
      <c r="E11871">
        <v>15</v>
      </c>
      <c r="F11871" t="s">
        <v>89</v>
      </c>
      <c r="G11871">
        <v>0</v>
      </c>
      <c r="H11871">
        <v>0</v>
      </c>
      <c r="I11871">
        <v>24.889333000000001</v>
      </c>
    </row>
    <row r="11872" spans="1:9" x14ac:dyDescent="0.25">
      <c r="A11872">
        <v>2410080019</v>
      </c>
      <c r="B11872" t="s">
        <v>7067</v>
      </c>
      <c r="C11872" t="s">
        <v>8706</v>
      </c>
      <c r="D11872" t="s">
        <v>8707</v>
      </c>
      <c r="E11872">
        <v>45</v>
      </c>
      <c r="F11872" t="s">
        <v>89</v>
      </c>
      <c r="G11872">
        <v>0</v>
      </c>
      <c r="H11872">
        <v>0</v>
      </c>
      <c r="I11872">
        <v>37.655332999999999</v>
      </c>
    </row>
    <row r="11873" spans="1:9" x14ac:dyDescent="0.25">
      <c r="A11873">
        <v>2410080022</v>
      </c>
      <c r="B11873" t="s">
        <v>7068</v>
      </c>
      <c r="C11873" t="s">
        <v>8706</v>
      </c>
      <c r="D11873" t="s">
        <v>8707</v>
      </c>
      <c r="E11873">
        <v>41.5</v>
      </c>
      <c r="F11873" t="s">
        <v>89</v>
      </c>
      <c r="G11873">
        <v>0</v>
      </c>
      <c r="H11873">
        <v>0</v>
      </c>
      <c r="I11873">
        <v>26.70241</v>
      </c>
    </row>
    <row r="11874" spans="1:9" x14ac:dyDescent="0.25">
      <c r="A11874">
        <v>2410080023</v>
      </c>
      <c r="B11874" t="s">
        <v>7069</v>
      </c>
      <c r="C11874" t="s">
        <v>8706</v>
      </c>
      <c r="D11874" t="s">
        <v>8707</v>
      </c>
      <c r="E11874">
        <v>68</v>
      </c>
      <c r="F11874" t="s">
        <v>89</v>
      </c>
      <c r="G11874">
        <v>0</v>
      </c>
      <c r="H11874">
        <v>0</v>
      </c>
      <c r="I11874">
        <v>26.616617999999999</v>
      </c>
    </row>
    <row r="11875" spans="1:9" x14ac:dyDescent="0.25">
      <c r="A11875">
        <v>2410080024</v>
      </c>
      <c r="B11875" t="s">
        <v>7070</v>
      </c>
      <c r="C11875" t="s">
        <v>8706</v>
      </c>
      <c r="D11875" t="s">
        <v>8707</v>
      </c>
      <c r="E11875">
        <v>57</v>
      </c>
      <c r="F11875" t="s">
        <v>89</v>
      </c>
      <c r="G11875">
        <v>0</v>
      </c>
      <c r="H11875">
        <v>0</v>
      </c>
      <c r="I11875">
        <v>32.393332999999998</v>
      </c>
    </row>
    <row r="11876" spans="1:9" x14ac:dyDescent="0.25">
      <c r="A11876">
        <v>2410080025</v>
      </c>
      <c r="B11876" t="s">
        <v>7071</v>
      </c>
      <c r="C11876" t="s">
        <v>8706</v>
      </c>
      <c r="D11876" t="s">
        <v>8707</v>
      </c>
      <c r="E11876">
        <v>22.5</v>
      </c>
      <c r="F11876" t="s">
        <v>89</v>
      </c>
      <c r="G11876">
        <v>0</v>
      </c>
      <c r="H11876">
        <v>0</v>
      </c>
      <c r="I11876">
        <v>34.494222000000001</v>
      </c>
    </row>
    <row r="11877" spans="1:9" x14ac:dyDescent="0.25">
      <c r="A11877">
        <v>2410080031</v>
      </c>
      <c r="B11877" t="s">
        <v>7072</v>
      </c>
      <c r="C11877" t="s">
        <v>8706</v>
      </c>
      <c r="D11877" t="s">
        <v>8707</v>
      </c>
      <c r="E11877" s="1">
        <v>1.5</v>
      </c>
      <c r="F11877" t="s">
        <v>89</v>
      </c>
      <c r="G11877">
        <v>0</v>
      </c>
      <c r="H11877">
        <v>0</v>
      </c>
      <c r="I11877">
        <v>112.666667</v>
      </c>
    </row>
    <row r="11878" spans="1:9" x14ac:dyDescent="0.25">
      <c r="A11878">
        <v>2410080031</v>
      </c>
      <c r="B11878" t="s">
        <v>7072</v>
      </c>
      <c r="C11878" t="s">
        <v>518</v>
      </c>
      <c r="D11878" t="s">
        <v>519</v>
      </c>
      <c r="E11878" s="1">
        <v>3</v>
      </c>
      <c r="F11878" t="s">
        <v>89</v>
      </c>
      <c r="G11878">
        <v>0</v>
      </c>
      <c r="H11878">
        <v>0</v>
      </c>
      <c r="I11878">
        <v>112.666667</v>
      </c>
    </row>
    <row r="11879" spans="1:9" x14ac:dyDescent="0.25">
      <c r="A11879">
        <v>2410080033</v>
      </c>
      <c r="B11879" t="s">
        <v>7073</v>
      </c>
      <c r="C11879" t="s">
        <v>8706</v>
      </c>
      <c r="D11879" t="s">
        <v>8707</v>
      </c>
      <c r="E11879" s="1">
        <v>54</v>
      </c>
      <c r="F11879" t="s">
        <v>89</v>
      </c>
      <c r="G11879">
        <v>0</v>
      </c>
      <c r="H11879">
        <v>0</v>
      </c>
      <c r="I11879">
        <v>24.335740999999999</v>
      </c>
    </row>
    <row r="11880" spans="1:9" x14ac:dyDescent="0.25">
      <c r="A11880">
        <v>2410080033</v>
      </c>
      <c r="B11880" t="s">
        <v>7073</v>
      </c>
      <c r="C11880" t="s">
        <v>518</v>
      </c>
      <c r="D11880" t="s">
        <v>519</v>
      </c>
      <c r="E11880" s="1">
        <v>0</v>
      </c>
      <c r="F11880" t="s">
        <v>89</v>
      </c>
      <c r="G11880">
        <v>0</v>
      </c>
      <c r="H11880">
        <v>0</v>
      </c>
      <c r="I11880">
        <v>24.333333</v>
      </c>
    </row>
    <row r="11881" spans="1:9" x14ac:dyDescent="0.25">
      <c r="A11881">
        <v>2410080035</v>
      </c>
      <c r="B11881" t="s">
        <v>7074</v>
      </c>
      <c r="C11881" t="s">
        <v>8706</v>
      </c>
      <c r="D11881" t="s">
        <v>8707</v>
      </c>
      <c r="E11881">
        <v>3</v>
      </c>
      <c r="F11881" t="s">
        <v>1000</v>
      </c>
      <c r="G11881">
        <v>0</v>
      </c>
      <c r="H11881">
        <v>0</v>
      </c>
      <c r="I11881">
        <v>144.22666699999999</v>
      </c>
    </row>
    <row r="11882" spans="1:9" x14ac:dyDescent="0.25">
      <c r="A11882">
        <v>2410080036</v>
      </c>
      <c r="B11882" t="s">
        <v>7075</v>
      </c>
      <c r="C11882" t="s">
        <v>8706</v>
      </c>
      <c r="D11882" t="s">
        <v>8707</v>
      </c>
      <c r="E11882" s="1">
        <v>470</v>
      </c>
      <c r="F11882" t="s">
        <v>1000</v>
      </c>
      <c r="G11882">
        <v>0</v>
      </c>
      <c r="H11882">
        <v>0</v>
      </c>
      <c r="I11882">
        <v>35.321511000000001</v>
      </c>
    </row>
    <row r="11883" spans="1:9" x14ac:dyDescent="0.25">
      <c r="A11883">
        <v>2410080037</v>
      </c>
      <c r="B11883" t="s">
        <v>7076</v>
      </c>
      <c r="C11883" t="s">
        <v>8706</v>
      </c>
      <c r="D11883" t="s">
        <v>8707</v>
      </c>
      <c r="E11883" s="1">
        <v>12</v>
      </c>
      <c r="F11883" t="s">
        <v>89</v>
      </c>
      <c r="G11883">
        <v>0</v>
      </c>
      <c r="H11883">
        <v>0</v>
      </c>
      <c r="I11883">
        <v>94.356667000000002</v>
      </c>
    </row>
    <row r="11884" spans="1:9" x14ac:dyDescent="0.25">
      <c r="A11884">
        <v>2410080038</v>
      </c>
      <c r="B11884" t="s">
        <v>7077</v>
      </c>
      <c r="C11884" t="s">
        <v>8706</v>
      </c>
      <c r="D11884" t="s">
        <v>8707</v>
      </c>
      <c r="E11884">
        <v>10.5</v>
      </c>
      <c r="F11884" t="s">
        <v>89</v>
      </c>
      <c r="G11884">
        <v>0</v>
      </c>
      <c r="H11884">
        <v>0</v>
      </c>
      <c r="I11884">
        <v>109.732381</v>
      </c>
    </row>
    <row r="11885" spans="1:9" x14ac:dyDescent="0.25">
      <c r="A11885">
        <v>2410090002</v>
      </c>
      <c r="B11885" t="s">
        <v>7078</v>
      </c>
      <c r="C11885" t="s">
        <v>8706</v>
      </c>
      <c r="D11885" t="s">
        <v>8707</v>
      </c>
      <c r="E11885">
        <v>5.5</v>
      </c>
      <c r="F11885" t="s">
        <v>89</v>
      </c>
      <c r="G11885">
        <v>0</v>
      </c>
      <c r="H11885">
        <v>0</v>
      </c>
      <c r="I11885">
        <v>48.187272999999998</v>
      </c>
    </row>
    <row r="11886" spans="1:9" x14ac:dyDescent="0.25">
      <c r="A11886">
        <v>2410090003</v>
      </c>
      <c r="B11886" t="s">
        <v>5073</v>
      </c>
      <c r="C11886" t="s">
        <v>8710</v>
      </c>
      <c r="D11886" t="s">
        <v>8711</v>
      </c>
      <c r="E11886">
        <v>0</v>
      </c>
      <c r="F11886" t="s">
        <v>89</v>
      </c>
      <c r="G11886">
        <v>0</v>
      </c>
      <c r="H11886">
        <v>0</v>
      </c>
      <c r="I11886">
        <v>50.746000000000002</v>
      </c>
    </row>
    <row r="11887" spans="1:9" x14ac:dyDescent="0.25">
      <c r="A11887">
        <v>2410090003</v>
      </c>
      <c r="B11887" t="s">
        <v>5073</v>
      </c>
      <c r="C11887" t="s">
        <v>8706</v>
      </c>
      <c r="D11887" t="s">
        <v>8707</v>
      </c>
      <c r="E11887">
        <v>2.6667000000000001</v>
      </c>
      <c r="F11887" t="s">
        <v>89</v>
      </c>
      <c r="G11887">
        <v>0</v>
      </c>
      <c r="H11887">
        <v>0</v>
      </c>
      <c r="I11887">
        <v>53.613079999999997</v>
      </c>
    </row>
    <row r="11888" spans="1:9" x14ac:dyDescent="0.25">
      <c r="A11888">
        <v>2410090003</v>
      </c>
      <c r="B11888" t="s">
        <v>5073</v>
      </c>
      <c r="C11888" t="s">
        <v>130</v>
      </c>
      <c r="D11888" t="s">
        <v>131</v>
      </c>
      <c r="E11888">
        <v>0</v>
      </c>
      <c r="F11888" t="s">
        <v>89</v>
      </c>
      <c r="G11888">
        <v>0</v>
      </c>
      <c r="H11888">
        <v>0</v>
      </c>
      <c r="I11888">
        <v>50.746000000000002</v>
      </c>
    </row>
    <row r="11889" spans="1:9" x14ac:dyDescent="0.25">
      <c r="A11889">
        <v>2410090003</v>
      </c>
      <c r="B11889" t="s">
        <v>5073</v>
      </c>
      <c r="C11889" t="s">
        <v>1465</v>
      </c>
      <c r="D11889" t="s">
        <v>1466</v>
      </c>
      <c r="E11889">
        <v>0</v>
      </c>
      <c r="F11889" t="s">
        <v>89</v>
      </c>
      <c r="G11889">
        <v>0</v>
      </c>
      <c r="H11889">
        <v>0</v>
      </c>
      <c r="I11889">
        <v>53.615853999999999</v>
      </c>
    </row>
    <row r="11890" spans="1:9" x14ac:dyDescent="0.25">
      <c r="A11890">
        <v>2410090004</v>
      </c>
      <c r="B11890" t="s">
        <v>3162</v>
      </c>
      <c r="C11890" t="s">
        <v>8706</v>
      </c>
      <c r="D11890" t="s">
        <v>8707</v>
      </c>
      <c r="E11890">
        <v>14</v>
      </c>
      <c r="F11890" t="s">
        <v>89</v>
      </c>
      <c r="G11890">
        <v>0</v>
      </c>
      <c r="H11890">
        <v>0</v>
      </c>
      <c r="I11890">
        <v>41.709285999999999</v>
      </c>
    </row>
    <row r="11891" spans="1:9" x14ac:dyDescent="0.25">
      <c r="A11891">
        <v>2410090004</v>
      </c>
      <c r="B11891" t="s">
        <v>3162</v>
      </c>
      <c r="C11891" t="s">
        <v>130</v>
      </c>
      <c r="D11891" t="s">
        <v>131</v>
      </c>
      <c r="E11891">
        <v>143.08799999999999</v>
      </c>
      <c r="F11891" t="s">
        <v>89</v>
      </c>
      <c r="G11891">
        <v>0</v>
      </c>
      <c r="H11891">
        <v>0</v>
      </c>
      <c r="I11891">
        <v>41.709577000000003</v>
      </c>
    </row>
    <row r="11892" spans="1:9" x14ac:dyDescent="0.25">
      <c r="A11892">
        <v>2410090004</v>
      </c>
      <c r="B11892" t="s">
        <v>3162</v>
      </c>
      <c r="C11892" t="s">
        <v>2307</v>
      </c>
      <c r="D11892" t="s">
        <v>2308</v>
      </c>
      <c r="E11892">
        <v>0.58069999999999999</v>
      </c>
      <c r="F11892" t="s">
        <v>89</v>
      </c>
      <c r="G11892">
        <v>0</v>
      </c>
      <c r="H11892">
        <v>0</v>
      </c>
      <c r="I11892">
        <v>41.708283000000002</v>
      </c>
    </row>
    <row r="11893" spans="1:9" x14ac:dyDescent="0.25">
      <c r="A11893">
        <v>2410090004</v>
      </c>
      <c r="B11893" t="s">
        <v>3162</v>
      </c>
      <c r="C11893" t="s">
        <v>2150</v>
      </c>
      <c r="D11893" t="s">
        <v>2151</v>
      </c>
      <c r="E11893">
        <v>0</v>
      </c>
      <c r="F11893" t="s">
        <v>89</v>
      </c>
      <c r="G11893">
        <v>0</v>
      </c>
      <c r="H11893">
        <v>0</v>
      </c>
      <c r="I11893">
        <v>41.710622999999998</v>
      </c>
    </row>
    <row r="11894" spans="1:9" x14ac:dyDescent="0.25">
      <c r="A11894">
        <v>2410090005</v>
      </c>
      <c r="B11894" t="s">
        <v>5014</v>
      </c>
      <c r="C11894" t="s">
        <v>8710</v>
      </c>
      <c r="D11894" t="s">
        <v>8711</v>
      </c>
      <c r="E11894">
        <v>0</v>
      </c>
      <c r="F11894" t="s">
        <v>89</v>
      </c>
      <c r="G11894">
        <v>0</v>
      </c>
      <c r="H11894">
        <v>0</v>
      </c>
      <c r="I11894">
        <v>74.426000000000002</v>
      </c>
    </row>
    <row r="11895" spans="1:9" x14ac:dyDescent="0.25">
      <c r="A11895">
        <v>2410090005</v>
      </c>
      <c r="B11895" t="s">
        <v>5014</v>
      </c>
      <c r="C11895" t="s">
        <v>8706</v>
      </c>
      <c r="D11895" t="s">
        <v>8707</v>
      </c>
      <c r="E11895">
        <v>16.2</v>
      </c>
      <c r="F11895" t="s">
        <v>89</v>
      </c>
      <c r="G11895">
        <v>0</v>
      </c>
      <c r="H11895">
        <v>0</v>
      </c>
      <c r="I11895">
        <v>74.402468999999996</v>
      </c>
    </row>
    <row r="11896" spans="1:9" x14ac:dyDescent="0.25">
      <c r="A11896">
        <v>2410090005</v>
      </c>
      <c r="B11896" t="s">
        <v>5014</v>
      </c>
      <c r="C11896" t="s">
        <v>130</v>
      </c>
      <c r="D11896" t="s">
        <v>131</v>
      </c>
      <c r="E11896" s="1">
        <v>0</v>
      </c>
      <c r="F11896" t="s">
        <v>89</v>
      </c>
      <c r="G11896">
        <v>0</v>
      </c>
      <c r="H11896">
        <v>0</v>
      </c>
      <c r="I11896">
        <v>74.426000000000002</v>
      </c>
    </row>
    <row r="11897" spans="1:9" x14ac:dyDescent="0.25">
      <c r="A11897">
        <v>2410090005</v>
      </c>
      <c r="B11897" t="s">
        <v>5014</v>
      </c>
      <c r="C11897" t="s">
        <v>1465</v>
      </c>
      <c r="D11897" t="s">
        <v>1466</v>
      </c>
      <c r="E11897" s="1">
        <v>0</v>
      </c>
      <c r="F11897" t="s">
        <v>89</v>
      </c>
      <c r="G11897">
        <v>0</v>
      </c>
      <c r="H11897">
        <v>0</v>
      </c>
      <c r="I11897">
        <v>74.402221999999995</v>
      </c>
    </row>
    <row r="11898" spans="1:9" x14ac:dyDescent="0.25">
      <c r="A11898">
        <v>2410090006</v>
      </c>
      <c r="B11898" t="s">
        <v>7079</v>
      </c>
      <c r="C11898" t="s">
        <v>8706</v>
      </c>
      <c r="D11898" t="s">
        <v>8707</v>
      </c>
      <c r="E11898">
        <v>46.6</v>
      </c>
      <c r="F11898" t="s">
        <v>89</v>
      </c>
      <c r="G11898">
        <v>0</v>
      </c>
      <c r="H11898">
        <v>0</v>
      </c>
      <c r="I11898">
        <v>45.051501999999999</v>
      </c>
    </row>
    <row r="11899" spans="1:9" x14ac:dyDescent="0.25">
      <c r="A11899">
        <v>2410090032</v>
      </c>
      <c r="B11899" t="s">
        <v>7080</v>
      </c>
      <c r="C11899" t="s">
        <v>8706</v>
      </c>
      <c r="D11899" t="s">
        <v>8707</v>
      </c>
      <c r="E11899" s="1">
        <v>28</v>
      </c>
      <c r="F11899" t="s">
        <v>89</v>
      </c>
      <c r="G11899">
        <v>0</v>
      </c>
      <c r="H11899">
        <v>0</v>
      </c>
      <c r="I11899">
        <v>26.096429000000001</v>
      </c>
    </row>
    <row r="11900" spans="1:9" x14ac:dyDescent="0.25">
      <c r="A11900">
        <v>2410090033</v>
      </c>
      <c r="B11900" t="s">
        <v>7081</v>
      </c>
      <c r="C11900" t="s">
        <v>8706</v>
      </c>
      <c r="D11900" t="s">
        <v>8707</v>
      </c>
      <c r="E11900">
        <v>10.4</v>
      </c>
      <c r="F11900" t="s">
        <v>89</v>
      </c>
      <c r="G11900">
        <v>0</v>
      </c>
      <c r="H11900">
        <v>0</v>
      </c>
      <c r="I11900">
        <v>13.920192</v>
      </c>
    </row>
    <row r="11901" spans="1:9" x14ac:dyDescent="0.25">
      <c r="A11901">
        <v>2410090040</v>
      </c>
      <c r="B11901" t="s">
        <v>3163</v>
      </c>
      <c r="C11901" t="s">
        <v>8710</v>
      </c>
      <c r="D11901" t="s">
        <v>8711</v>
      </c>
      <c r="E11901">
        <v>0</v>
      </c>
      <c r="F11901" t="s">
        <v>89</v>
      </c>
      <c r="G11901">
        <v>0</v>
      </c>
      <c r="H11901">
        <v>0</v>
      </c>
      <c r="I11901">
        <v>51.244999999999997</v>
      </c>
    </row>
    <row r="11902" spans="1:9" x14ac:dyDescent="0.25">
      <c r="A11902">
        <v>2410090040</v>
      </c>
      <c r="B11902" t="s">
        <v>3163</v>
      </c>
      <c r="C11902" t="s">
        <v>8706</v>
      </c>
      <c r="D11902" t="s">
        <v>8707</v>
      </c>
      <c r="E11902" s="1">
        <v>3.0840000000000001</v>
      </c>
      <c r="F11902" t="s">
        <v>89</v>
      </c>
      <c r="G11902">
        <v>0</v>
      </c>
      <c r="H11902">
        <v>0</v>
      </c>
      <c r="I11902">
        <v>51.245136000000002</v>
      </c>
    </row>
    <row r="11903" spans="1:9" x14ac:dyDescent="0.25">
      <c r="A11903">
        <v>2410090040</v>
      </c>
      <c r="B11903" t="s">
        <v>3163</v>
      </c>
      <c r="C11903" t="s">
        <v>130</v>
      </c>
      <c r="D11903" t="s">
        <v>131</v>
      </c>
      <c r="E11903">
        <v>6</v>
      </c>
      <c r="F11903" t="s">
        <v>89</v>
      </c>
      <c r="G11903">
        <v>0</v>
      </c>
      <c r="H11903">
        <v>0</v>
      </c>
      <c r="I11903">
        <v>51.244999999999997</v>
      </c>
    </row>
    <row r="11904" spans="1:9" x14ac:dyDescent="0.25">
      <c r="A11904">
        <v>2410090040</v>
      </c>
      <c r="B11904" t="s">
        <v>3163</v>
      </c>
      <c r="C11904" t="s">
        <v>1465</v>
      </c>
      <c r="D11904" t="s">
        <v>1466</v>
      </c>
      <c r="E11904">
        <v>0</v>
      </c>
      <c r="F11904" t="s">
        <v>89</v>
      </c>
      <c r="G11904">
        <v>0</v>
      </c>
      <c r="H11904">
        <v>0</v>
      </c>
      <c r="I11904">
        <v>51.248499000000002</v>
      </c>
    </row>
    <row r="11905" spans="1:9" x14ac:dyDescent="0.25">
      <c r="A11905">
        <v>2410090042</v>
      </c>
      <c r="B11905" t="s">
        <v>4941</v>
      </c>
      <c r="C11905" t="s">
        <v>8706</v>
      </c>
      <c r="D11905" t="s">
        <v>8707</v>
      </c>
      <c r="E11905">
        <v>5.367</v>
      </c>
      <c r="F11905" t="s">
        <v>89</v>
      </c>
      <c r="G11905">
        <v>0</v>
      </c>
      <c r="H11905">
        <v>0</v>
      </c>
      <c r="I11905">
        <v>145.98844800000001</v>
      </c>
    </row>
    <row r="11906" spans="1:9" x14ac:dyDescent="0.25">
      <c r="A11906">
        <v>2410090042</v>
      </c>
      <c r="B11906" t="s">
        <v>4941</v>
      </c>
      <c r="C11906" t="s">
        <v>1465</v>
      </c>
      <c r="D11906" t="s">
        <v>1466</v>
      </c>
      <c r="E11906">
        <v>0</v>
      </c>
      <c r="F11906" t="s">
        <v>89</v>
      </c>
      <c r="G11906">
        <v>0</v>
      </c>
      <c r="H11906">
        <v>0</v>
      </c>
      <c r="I11906">
        <v>145.975976</v>
      </c>
    </row>
    <row r="11907" spans="1:9" x14ac:dyDescent="0.25">
      <c r="A11907">
        <v>2410090050</v>
      </c>
      <c r="B11907" t="s">
        <v>3164</v>
      </c>
      <c r="C11907" t="s">
        <v>130</v>
      </c>
      <c r="D11907" t="s">
        <v>131</v>
      </c>
      <c r="E11907">
        <v>207.89</v>
      </c>
      <c r="F11907" t="s">
        <v>89</v>
      </c>
      <c r="G11907">
        <v>0</v>
      </c>
      <c r="H11907">
        <v>0</v>
      </c>
      <c r="I11907">
        <v>29.074173999999999</v>
      </c>
    </row>
    <row r="11908" spans="1:9" x14ac:dyDescent="0.25">
      <c r="A11908">
        <v>2410090057</v>
      </c>
      <c r="B11908" t="s">
        <v>3165</v>
      </c>
      <c r="C11908" t="s">
        <v>130</v>
      </c>
      <c r="D11908" t="s">
        <v>131</v>
      </c>
      <c r="E11908">
        <v>7.5</v>
      </c>
      <c r="F11908" t="s">
        <v>89</v>
      </c>
      <c r="G11908">
        <v>0</v>
      </c>
      <c r="H11908">
        <v>0</v>
      </c>
      <c r="I11908">
        <v>43.082667000000001</v>
      </c>
    </row>
    <row r="11909" spans="1:9" x14ac:dyDescent="0.25">
      <c r="A11909">
        <v>2410090057</v>
      </c>
      <c r="B11909" t="s">
        <v>3165</v>
      </c>
      <c r="C11909" t="s">
        <v>2307</v>
      </c>
      <c r="D11909" t="s">
        <v>2308</v>
      </c>
      <c r="E11909">
        <v>0</v>
      </c>
      <c r="F11909" t="s">
        <v>89</v>
      </c>
      <c r="G11909">
        <v>0</v>
      </c>
      <c r="H11909">
        <v>0</v>
      </c>
      <c r="I11909">
        <v>43.082667000000001</v>
      </c>
    </row>
    <row r="11910" spans="1:9" x14ac:dyDescent="0.25">
      <c r="A11910">
        <v>2410090057</v>
      </c>
      <c r="B11910" t="s">
        <v>3165</v>
      </c>
      <c r="C11910" t="s">
        <v>142</v>
      </c>
      <c r="D11910" t="s">
        <v>143</v>
      </c>
      <c r="E11910">
        <v>0</v>
      </c>
      <c r="F11910" t="s">
        <v>89</v>
      </c>
      <c r="G11910">
        <v>0</v>
      </c>
      <c r="H11910">
        <v>0</v>
      </c>
      <c r="I11910">
        <v>43.082000000000001</v>
      </c>
    </row>
    <row r="11911" spans="1:9" x14ac:dyDescent="0.25">
      <c r="A11911">
        <v>2410090066</v>
      </c>
      <c r="B11911" t="s">
        <v>5208</v>
      </c>
      <c r="C11911" t="s">
        <v>8706</v>
      </c>
      <c r="D11911" t="s">
        <v>8707</v>
      </c>
      <c r="E11911">
        <v>15.167999999999999</v>
      </c>
      <c r="F11911" t="s">
        <v>89</v>
      </c>
      <c r="G11911">
        <v>0</v>
      </c>
      <c r="H11911">
        <v>0</v>
      </c>
      <c r="I11911">
        <v>34.945279999999997</v>
      </c>
    </row>
    <row r="11912" spans="1:9" x14ac:dyDescent="0.25">
      <c r="A11912">
        <v>2410090066</v>
      </c>
      <c r="B11912" t="s">
        <v>5208</v>
      </c>
      <c r="C11912" t="s">
        <v>1465</v>
      </c>
      <c r="D11912" t="s">
        <v>1466</v>
      </c>
      <c r="E11912" s="1">
        <v>0</v>
      </c>
      <c r="F11912" t="s">
        <v>89</v>
      </c>
      <c r="G11912">
        <v>0</v>
      </c>
      <c r="H11912">
        <v>0</v>
      </c>
      <c r="I11912">
        <v>34.940334</v>
      </c>
    </row>
    <row r="11913" spans="1:9" x14ac:dyDescent="0.25">
      <c r="A11913">
        <v>2410090067</v>
      </c>
      <c r="B11913" t="s">
        <v>5113</v>
      </c>
      <c r="C11913" t="s">
        <v>8706</v>
      </c>
      <c r="D11913" t="s">
        <v>8707</v>
      </c>
      <c r="E11913">
        <v>18.273</v>
      </c>
      <c r="F11913" t="s">
        <v>89</v>
      </c>
      <c r="G11913">
        <v>0</v>
      </c>
      <c r="H11913">
        <v>0</v>
      </c>
      <c r="I11913">
        <v>47.482624999999999</v>
      </c>
    </row>
    <row r="11914" spans="1:9" x14ac:dyDescent="0.25">
      <c r="A11914">
        <v>2410090067</v>
      </c>
      <c r="B11914" t="s">
        <v>5113</v>
      </c>
      <c r="C11914" t="s">
        <v>1465</v>
      </c>
      <c r="D11914" t="s">
        <v>1466</v>
      </c>
      <c r="E11914">
        <v>0</v>
      </c>
      <c r="F11914" t="s">
        <v>89</v>
      </c>
      <c r="G11914">
        <v>0</v>
      </c>
      <c r="H11914">
        <v>0</v>
      </c>
      <c r="I11914">
        <v>47.481180999999999</v>
      </c>
    </row>
    <row r="11915" spans="1:9" x14ac:dyDescent="0.25">
      <c r="A11915">
        <v>2410090075</v>
      </c>
      <c r="B11915" t="s">
        <v>5483</v>
      </c>
      <c r="C11915" t="s">
        <v>8706</v>
      </c>
      <c r="D11915" t="s">
        <v>8707</v>
      </c>
      <c r="E11915">
        <v>59.45</v>
      </c>
      <c r="F11915" t="s">
        <v>89</v>
      </c>
      <c r="G11915">
        <v>0</v>
      </c>
      <c r="H11915">
        <v>0</v>
      </c>
      <c r="I11915">
        <v>16.460387000000001</v>
      </c>
    </row>
    <row r="11916" spans="1:9" x14ac:dyDescent="0.25">
      <c r="A11916">
        <v>2410090075</v>
      </c>
      <c r="B11916" t="s">
        <v>5483</v>
      </c>
      <c r="C11916" t="s">
        <v>1465</v>
      </c>
      <c r="D11916" t="s">
        <v>1466</v>
      </c>
      <c r="E11916" s="1">
        <v>0</v>
      </c>
      <c r="F11916" t="s">
        <v>89</v>
      </c>
      <c r="G11916">
        <v>0</v>
      </c>
      <c r="H11916">
        <v>0</v>
      </c>
      <c r="I11916">
        <v>16.399999999999999</v>
      </c>
    </row>
    <row r="11917" spans="1:9" x14ac:dyDescent="0.25">
      <c r="A11917">
        <v>2410090076</v>
      </c>
      <c r="B11917" t="s">
        <v>3166</v>
      </c>
      <c r="C11917" t="s">
        <v>130</v>
      </c>
      <c r="D11917" t="s">
        <v>131</v>
      </c>
      <c r="E11917">
        <v>19.13</v>
      </c>
      <c r="F11917" t="s">
        <v>89</v>
      </c>
      <c r="G11917">
        <v>0</v>
      </c>
      <c r="H11917">
        <v>0</v>
      </c>
      <c r="I11917">
        <v>50</v>
      </c>
    </row>
    <row r="11918" spans="1:9" x14ac:dyDescent="0.25">
      <c r="A11918">
        <v>2410090079</v>
      </c>
      <c r="B11918" t="s">
        <v>3167</v>
      </c>
      <c r="C11918" t="s">
        <v>130</v>
      </c>
      <c r="D11918" t="s">
        <v>131</v>
      </c>
      <c r="E11918" s="1">
        <v>127.33</v>
      </c>
      <c r="F11918" t="s">
        <v>89</v>
      </c>
      <c r="G11918">
        <v>12.661</v>
      </c>
      <c r="H11918">
        <v>0</v>
      </c>
      <c r="I11918">
        <v>66.496741</v>
      </c>
    </row>
    <row r="11919" spans="1:9" x14ac:dyDescent="0.25">
      <c r="A11919">
        <v>2410090079</v>
      </c>
      <c r="B11919" t="s">
        <v>3167</v>
      </c>
      <c r="C11919" t="s">
        <v>142</v>
      </c>
      <c r="D11919" t="s">
        <v>143</v>
      </c>
      <c r="E11919" s="1">
        <v>0</v>
      </c>
      <c r="F11919" t="s">
        <v>89</v>
      </c>
      <c r="G11919">
        <v>0</v>
      </c>
      <c r="H11919">
        <v>0</v>
      </c>
      <c r="I11919">
        <v>66.496752999999998</v>
      </c>
    </row>
    <row r="11920" spans="1:9" x14ac:dyDescent="0.25">
      <c r="A11920">
        <v>2410090079</v>
      </c>
      <c r="B11920" t="s">
        <v>3167</v>
      </c>
      <c r="C11920" t="s">
        <v>2150</v>
      </c>
      <c r="D11920" t="s">
        <v>2151</v>
      </c>
      <c r="E11920">
        <v>0</v>
      </c>
      <c r="F11920" t="s">
        <v>89</v>
      </c>
      <c r="G11920">
        <v>0</v>
      </c>
      <c r="H11920">
        <v>12.661</v>
      </c>
      <c r="I11920">
        <v>66.496326999999994</v>
      </c>
    </row>
    <row r="11921" spans="1:9" x14ac:dyDescent="0.25">
      <c r="A11921">
        <v>2410090083</v>
      </c>
      <c r="B11921" t="s">
        <v>3168</v>
      </c>
      <c r="C11921" t="s">
        <v>130</v>
      </c>
      <c r="D11921" t="s">
        <v>131</v>
      </c>
      <c r="E11921">
        <v>451.23</v>
      </c>
      <c r="F11921" t="s">
        <v>89</v>
      </c>
      <c r="G11921">
        <v>0</v>
      </c>
      <c r="H11921">
        <v>0</v>
      </c>
      <c r="I11921">
        <v>22.423863999999998</v>
      </c>
    </row>
    <row r="11922" spans="1:9" x14ac:dyDescent="0.25">
      <c r="A11922">
        <v>2410090084</v>
      </c>
      <c r="B11922" t="s">
        <v>3169</v>
      </c>
      <c r="C11922" t="s">
        <v>130</v>
      </c>
      <c r="D11922" t="s">
        <v>131</v>
      </c>
      <c r="E11922">
        <v>49.12</v>
      </c>
      <c r="F11922" t="s">
        <v>89</v>
      </c>
      <c r="G11922">
        <v>0</v>
      </c>
      <c r="H11922">
        <v>0</v>
      </c>
      <c r="I11922">
        <v>49.017915000000002</v>
      </c>
    </row>
    <row r="11923" spans="1:9" x14ac:dyDescent="0.25">
      <c r="A11923">
        <v>2410090097</v>
      </c>
      <c r="B11923" t="s">
        <v>3170</v>
      </c>
      <c r="C11923" t="s">
        <v>130</v>
      </c>
      <c r="D11923" t="s">
        <v>131</v>
      </c>
      <c r="E11923">
        <v>78.91</v>
      </c>
      <c r="F11923" t="s">
        <v>89</v>
      </c>
      <c r="G11923">
        <v>0</v>
      </c>
      <c r="H11923">
        <v>0</v>
      </c>
      <c r="I11923">
        <v>19.405525000000001</v>
      </c>
    </row>
    <row r="11924" spans="1:9" x14ac:dyDescent="0.25">
      <c r="A11924">
        <v>2410090101</v>
      </c>
      <c r="B11924" t="s">
        <v>5067</v>
      </c>
      <c r="C11924" t="s">
        <v>8710</v>
      </c>
      <c r="D11924" t="s">
        <v>8711</v>
      </c>
      <c r="E11924" s="1">
        <v>0</v>
      </c>
      <c r="F11924" t="s">
        <v>89</v>
      </c>
      <c r="G11924">
        <v>0</v>
      </c>
      <c r="H11924">
        <v>0</v>
      </c>
      <c r="I11924">
        <v>50.746000000000002</v>
      </c>
    </row>
    <row r="11925" spans="1:9" x14ac:dyDescent="0.25">
      <c r="A11925">
        <v>2410090101</v>
      </c>
      <c r="B11925" t="s">
        <v>5067</v>
      </c>
      <c r="C11925" t="s">
        <v>8706</v>
      </c>
      <c r="D11925" t="s">
        <v>8707</v>
      </c>
      <c r="E11925" s="1">
        <v>4.867</v>
      </c>
      <c r="F11925" t="s">
        <v>89</v>
      </c>
      <c r="G11925">
        <v>0</v>
      </c>
      <c r="H11925">
        <v>0</v>
      </c>
      <c r="I11925">
        <v>54.56955</v>
      </c>
    </row>
    <row r="11926" spans="1:9" x14ac:dyDescent="0.25">
      <c r="A11926">
        <v>2410090101</v>
      </c>
      <c r="B11926" t="s">
        <v>5067</v>
      </c>
      <c r="C11926" t="s">
        <v>130</v>
      </c>
      <c r="D11926" t="s">
        <v>131</v>
      </c>
      <c r="E11926">
        <v>0</v>
      </c>
      <c r="F11926" t="s">
        <v>89</v>
      </c>
      <c r="G11926">
        <v>0</v>
      </c>
      <c r="H11926">
        <v>0</v>
      </c>
      <c r="I11926">
        <v>50.746000000000002</v>
      </c>
    </row>
    <row r="11927" spans="1:9" x14ac:dyDescent="0.25">
      <c r="A11927">
        <v>2410090101</v>
      </c>
      <c r="B11927" t="s">
        <v>5067</v>
      </c>
      <c r="C11927" t="s">
        <v>1465</v>
      </c>
      <c r="D11927" t="s">
        <v>1466</v>
      </c>
      <c r="E11927">
        <v>0</v>
      </c>
      <c r="F11927" t="s">
        <v>89</v>
      </c>
      <c r="G11927">
        <v>0</v>
      </c>
      <c r="H11927">
        <v>0</v>
      </c>
      <c r="I11927">
        <v>54.568888999999999</v>
      </c>
    </row>
    <row r="11928" spans="1:9" x14ac:dyDescent="0.25">
      <c r="A11928">
        <v>2410090102</v>
      </c>
      <c r="B11928" t="s">
        <v>7082</v>
      </c>
      <c r="C11928" t="s">
        <v>8706</v>
      </c>
      <c r="D11928" t="s">
        <v>8707</v>
      </c>
      <c r="E11928">
        <v>19.2</v>
      </c>
      <c r="F11928" t="s">
        <v>89</v>
      </c>
      <c r="G11928">
        <v>0</v>
      </c>
      <c r="H11928">
        <v>0</v>
      </c>
      <c r="I11928">
        <v>58.816146000000003</v>
      </c>
    </row>
    <row r="11929" spans="1:9" x14ac:dyDescent="0.25">
      <c r="A11929">
        <v>2410090103</v>
      </c>
      <c r="B11929" t="s">
        <v>7083</v>
      </c>
      <c r="C11929" t="s">
        <v>8706</v>
      </c>
      <c r="D11929" t="s">
        <v>8707</v>
      </c>
      <c r="E11929">
        <v>25</v>
      </c>
      <c r="F11929" t="s">
        <v>89</v>
      </c>
      <c r="G11929">
        <v>0</v>
      </c>
      <c r="H11929">
        <v>0</v>
      </c>
      <c r="I11929">
        <v>45.933599999999998</v>
      </c>
    </row>
    <row r="11930" spans="1:9" x14ac:dyDescent="0.25">
      <c r="A11930">
        <v>2410090104</v>
      </c>
      <c r="B11930" t="s">
        <v>7084</v>
      </c>
      <c r="C11930" t="s">
        <v>8706</v>
      </c>
      <c r="D11930" t="s">
        <v>8707</v>
      </c>
      <c r="E11930">
        <v>22.9</v>
      </c>
      <c r="F11930" t="s">
        <v>89</v>
      </c>
      <c r="G11930">
        <v>0</v>
      </c>
      <c r="H11930">
        <v>0</v>
      </c>
      <c r="I11930">
        <v>44.603493</v>
      </c>
    </row>
    <row r="11931" spans="1:9" x14ac:dyDescent="0.25">
      <c r="A11931">
        <v>2410090105</v>
      </c>
      <c r="B11931" t="s">
        <v>7085</v>
      </c>
      <c r="C11931" t="s">
        <v>8706</v>
      </c>
      <c r="D11931" t="s">
        <v>8707</v>
      </c>
      <c r="E11931" s="1">
        <v>10.38</v>
      </c>
      <c r="F11931" t="s">
        <v>89</v>
      </c>
      <c r="G11931">
        <v>0</v>
      </c>
      <c r="H11931">
        <v>0</v>
      </c>
      <c r="I11931">
        <v>38.402697000000003</v>
      </c>
    </row>
    <row r="11932" spans="1:9" x14ac:dyDescent="0.25">
      <c r="A11932">
        <v>2410090106</v>
      </c>
      <c r="B11932" t="s">
        <v>3171</v>
      </c>
      <c r="C11932" t="s">
        <v>8708</v>
      </c>
      <c r="D11932" t="s">
        <v>8709</v>
      </c>
      <c r="E11932">
        <v>0</v>
      </c>
      <c r="F11932" t="s">
        <v>89</v>
      </c>
      <c r="G11932">
        <v>0</v>
      </c>
      <c r="H11932">
        <v>0</v>
      </c>
      <c r="I11932">
        <v>71.382352999999995</v>
      </c>
    </row>
    <row r="11933" spans="1:9" x14ac:dyDescent="0.25">
      <c r="A11933">
        <v>2410090106</v>
      </c>
      <c r="B11933" t="s">
        <v>3171</v>
      </c>
      <c r="C11933" t="s">
        <v>8710</v>
      </c>
      <c r="D11933" t="s">
        <v>8711</v>
      </c>
      <c r="E11933">
        <v>0</v>
      </c>
      <c r="F11933" t="s">
        <v>89</v>
      </c>
      <c r="G11933">
        <v>0</v>
      </c>
      <c r="H11933">
        <v>0</v>
      </c>
      <c r="I11933">
        <v>75.069999999999993</v>
      </c>
    </row>
    <row r="11934" spans="1:9" x14ac:dyDescent="0.25">
      <c r="A11934">
        <v>2410090106</v>
      </c>
      <c r="B11934" t="s">
        <v>3171</v>
      </c>
      <c r="C11934" t="s">
        <v>8706</v>
      </c>
      <c r="D11934" t="s">
        <v>8707</v>
      </c>
      <c r="E11934">
        <v>0.55000000000000004</v>
      </c>
      <c r="F11934" t="s">
        <v>89</v>
      </c>
      <c r="G11934">
        <v>0</v>
      </c>
      <c r="H11934">
        <v>0</v>
      </c>
      <c r="I11934">
        <v>73.309090999999995</v>
      </c>
    </row>
    <row r="11935" spans="1:9" x14ac:dyDescent="0.25">
      <c r="A11935">
        <v>2410090106</v>
      </c>
      <c r="B11935" t="s">
        <v>3171</v>
      </c>
      <c r="C11935" t="s">
        <v>130</v>
      </c>
      <c r="D11935" t="s">
        <v>131</v>
      </c>
      <c r="E11935">
        <v>198.71100000000001</v>
      </c>
      <c r="F11935" t="s">
        <v>89</v>
      </c>
      <c r="G11935">
        <v>9.5760000000000005</v>
      </c>
      <c r="H11935">
        <v>0</v>
      </c>
      <c r="I11935">
        <v>75.070278000000002</v>
      </c>
    </row>
    <row r="11936" spans="1:9" x14ac:dyDescent="0.25">
      <c r="A11936">
        <v>2410090106</v>
      </c>
      <c r="B11936" t="s">
        <v>3171</v>
      </c>
      <c r="C11936" t="s">
        <v>142</v>
      </c>
      <c r="D11936" t="s">
        <v>143</v>
      </c>
      <c r="E11936">
        <v>0</v>
      </c>
      <c r="F11936" t="s">
        <v>89</v>
      </c>
      <c r="G11936">
        <v>0</v>
      </c>
      <c r="H11936">
        <v>0</v>
      </c>
      <c r="I11936">
        <v>75.069967000000005</v>
      </c>
    </row>
    <row r="11937" spans="1:9" x14ac:dyDescent="0.25">
      <c r="A11937">
        <v>2410090106</v>
      </c>
      <c r="B11937" t="s">
        <v>3171</v>
      </c>
      <c r="C11937" t="s">
        <v>2150</v>
      </c>
      <c r="D11937" t="s">
        <v>2151</v>
      </c>
      <c r="E11937" s="1">
        <v>9.5760000000000005</v>
      </c>
      <c r="F11937" t="s">
        <v>89</v>
      </c>
      <c r="G11937">
        <v>0</v>
      </c>
      <c r="H11937">
        <v>9.5760000000000005</v>
      </c>
      <c r="I11937">
        <v>75.069967000000005</v>
      </c>
    </row>
    <row r="11938" spans="1:9" x14ac:dyDescent="0.25">
      <c r="A11938">
        <v>2410090106</v>
      </c>
      <c r="B11938" t="s">
        <v>3171</v>
      </c>
      <c r="C11938" t="s">
        <v>1465</v>
      </c>
      <c r="D11938" t="s">
        <v>1466</v>
      </c>
      <c r="E11938" s="1">
        <v>0</v>
      </c>
      <c r="F11938" t="s">
        <v>89</v>
      </c>
      <c r="G11938">
        <v>0</v>
      </c>
      <c r="H11938">
        <v>0</v>
      </c>
      <c r="I11938">
        <v>73.313333</v>
      </c>
    </row>
    <row r="11939" spans="1:9" x14ac:dyDescent="0.25">
      <c r="A11939">
        <v>2410090106</v>
      </c>
      <c r="B11939" t="s">
        <v>3171</v>
      </c>
      <c r="C11939" t="s">
        <v>620</v>
      </c>
      <c r="D11939" t="s">
        <v>621</v>
      </c>
      <c r="E11939">
        <v>0</v>
      </c>
      <c r="F11939" t="s">
        <v>89</v>
      </c>
      <c r="G11939">
        <v>0</v>
      </c>
      <c r="H11939">
        <v>0</v>
      </c>
      <c r="I11939">
        <v>74.558000000000007</v>
      </c>
    </row>
    <row r="11940" spans="1:9" x14ac:dyDescent="0.25">
      <c r="A11940">
        <v>2410090110</v>
      </c>
      <c r="B11940" t="s">
        <v>4766</v>
      </c>
      <c r="C11940" t="s">
        <v>8710</v>
      </c>
      <c r="D11940" t="s">
        <v>8711</v>
      </c>
      <c r="E11940">
        <v>0</v>
      </c>
      <c r="F11940" t="s">
        <v>89</v>
      </c>
      <c r="G11940">
        <v>0</v>
      </c>
      <c r="H11940">
        <v>0</v>
      </c>
      <c r="I11940">
        <v>50.746000000000002</v>
      </c>
    </row>
    <row r="11941" spans="1:9" x14ac:dyDescent="0.25">
      <c r="A11941">
        <v>2410090110</v>
      </c>
      <c r="B11941" t="s">
        <v>4766</v>
      </c>
      <c r="C11941" t="s">
        <v>8706</v>
      </c>
      <c r="D11941" t="s">
        <v>8707</v>
      </c>
      <c r="E11941" s="1">
        <v>2.617</v>
      </c>
      <c r="F11941" t="s">
        <v>89</v>
      </c>
      <c r="G11941">
        <v>0</v>
      </c>
      <c r="H11941">
        <v>0</v>
      </c>
      <c r="I11941">
        <v>54.149790000000003</v>
      </c>
    </row>
    <row r="11942" spans="1:9" x14ac:dyDescent="0.25">
      <c r="A11942">
        <v>2410090110</v>
      </c>
      <c r="B11942" t="s">
        <v>4766</v>
      </c>
      <c r="C11942" t="s">
        <v>130</v>
      </c>
      <c r="D11942" t="s">
        <v>131</v>
      </c>
      <c r="E11942">
        <v>0</v>
      </c>
      <c r="F11942" t="s">
        <v>89</v>
      </c>
      <c r="G11942">
        <v>0</v>
      </c>
      <c r="H11942">
        <v>0</v>
      </c>
      <c r="I11942">
        <v>50.746000000000002</v>
      </c>
    </row>
    <row r="11943" spans="1:9" x14ac:dyDescent="0.25">
      <c r="A11943">
        <v>2410090110</v>
      </c>
      <c r="B11943" t="s">
        <v>4766</v>
      </c>
      <c r="C11943" t="s">
        <v>1465</v>
      </c>
      <c r="D11943" t="s">
        <v>1466</v>
      </c>
      <c r="E11943">
        <v>0</v>
      </c>
      <c r="F11943" t="s">
        <v>89</v>
      </c>
      <c r="G11943">
        <v>0</v>
      </c>
      <c r="H11943">
        <v>0</v>
      </c>
      <c r="I11943">
        <v>54.152222000000002</v>
      </c>
    </row>
    <row r="11944" spans="1:9" x14ac:dyDescent="0.25">
      <c r="A11944">
        <v>2410090115</v>
      </c>
      <c r="B11944" t="s">
        <v>7086</v>
      </c>
      <c r="C11944" t="s">
        <v>8706</v>
      </c>
      <c r="D11944" t="s">
        <v>8707</v>
      </c>
      <c r="E11944">
        <v>33.68</v>
      </c>
      <c r="F11944" t="s">
        <v>89</v>
      </c>
      <c r="G11944">
        <v>0</v>
      </c>
      <c r="H11944">
        <v>0</v>
      </c>
      <c r="I11944">
        <v>31.813835999999998</v>
      </c>
    </row>
    <row r="11945" spans="1:9" x14ac:dyDescent="0.25">
      <c r="A11945">
        <v>2410090117</v>
      </c>
      <c r="B11945" t="s">
        <v>4902</v>
      </c>
      <c r="C11945" t="s">
        <v>8706</v>
      </c>
      <c r="D11945" t="s">
        <v>8707</v>
      </c>
      <c r="E11945" s="1">
        <v>23</v>
      </c>
      <c r="F11945" t="s">
        <v>89</v>
      </c>
      <c r="G11945">
        <v>0</v>
      </c>
      <c r="H11945">
        <v>0</v>
      </c>
      <c r="I11945">
        <v>255.86956499999999</v>
      </c>
    </row>
    <row r="11946" spans="1:9" x14ac:dyDescent="0.25">
      <c r="A11946">
        <v>2410090117</v>
      </c>
      <c r="B11946" t="s">
        <v>4902</v>
      </c>
      <c r="C11946" t="s">
        <v>1465</v>
      </c>
      <c r="D11946" t="s">
        <v>1466</v>
      </c>
      <c r="E11946" s="1">
        <v>0</v>
      </c>
      <c r="F11946" t="s">
        <v>89</v>
      </c>
      <c r="G11946">
        <v>0</v>
      </c>
      <c r="H11946">
        <v>0</v>
      </c>
      <c r="I11946">
        <v>255.87</v>
      </c>
    </row>
    <row r="11947" spans="1:9" x14ac:dyDescent="0.25">
      <c r="A11947">
        <v>2410090120</v>
      </c>
      <c r="B11947" t="s">
        <v>3172</v>
      </c>
      <c r="C11947" t="s">
        <v>130</v>
      </c>
      <c r="D11947" t="s">
        <v>131</v>
      </c>
      <c r="E11947">
        <v>0</v>
      </c>
      <c r="F11947" t="s">
        <v>89</v>
      </c>
      <c r="G11947">
        <v>0</v>
      </c>
      <c r="H11947">
        <v>0</v>
      </c>
      <c r="I11947">
        <v>10.247449</v>
      </c>
    </row>
    <row r="11948" spans="1:9" x14ac:dyDescent="0.25">
      <c r="A11948">
        <v>2410090120</v>
      </c>
      <c r="B11948" t="s">
        <v>3172</v>
      </c>
      <c r="C11948" t="s">
        <v>2307</v>
      </c>
      <c r="D11948" t="s">
        <v>2308</v>
      </c>
      <c r="E11948">
        <v>3.92</v>
      </c>
      <c r="F11948" t="s">
        <v>89</v>
      </c>
      <c r="G11948">
        <v>0</v>
      </c>
      <c r="H11948">
        <v>0</v>
      </c>
      <c r="I11948">
        <v>10.247449</v>
      </c>
    </row>
    <row r="11949" spans="1:9" x14ac:dyDescent="0.25">
      <c r="A11949">
        <v>2410090127</v>
      </c>
      <c r="B11949" t="s">
        <v>3173</v>
      </c>
      <c r="C11949" t="s">
        <v>130</v>
      </c>
      <c r="D11949" t="s">
        <v>131</v>
      </c>
      <c r="E11949">
        <v>5.4927000000000001</v>
      </c>
      <c r="F11949" t="s">
        <v>89</v>
      </c>
      <c r="G11949">
        <v>0</v>
      </c>
      <c r="H11949">
        <v>0</v>
      </c>
      <c r="I11949">
        <v>42.722158999999998</v>
      </c>
    </row>
    <row r="11950" spans="1:9" x14ac:dyDescent="0.25">
      <c r="A11950">
        <v>2410090127</v>
      </c>
      <c r="B11950" t="s">
        <v>3173</v>
      </c>
      <c r="C11950" t="s">
        <v>2307</v>
      </c>
      <c r="D11950" t="s">
        <v>2308</v>
      </c>
      <c r="E11950">
        <v>2.323</v>
      </c>
      <c r="F11950" t="s">
        <v>89</v>
      </c>
      <c r="G11950">
        <v>0</v>
      </c>
      <c r="H11950">
        <v>0</v>
      </c>
      <c r="I11950">
        <v>42.720619999999997</v>
      </c>
    </row>
    <row r="11951" spans="1:9" x14ac:dyDescent="0.25">
      <c r="A11951">
        <v>2410090129</v>
      </c>
      <c r="B11951" t="s">
        <v>3174</v>
      </c>
      <c r="C11951" t="s">
        <v>130</v>
      </c>
      <c r="D11951" t="s">
        <v>131</v>
      </c>
      <c r="E11951">
        <v>53.094799999999999</v>
      </c>
      <c r="F11951" t="s">
        <v>89</v>
      </c>
      <c r="G11951">
        <v>0</v>
      </c>
      <c r="H11951">
        <v>0</v>
      </c>
      <c r="I11951">
        <v>37.139794999999999</v>
      </c>
    </row>
    <row r="11952" spans="1:9" x14ac:dyDescent="0.25">
      <c r="A11952">
        <v>2410090129</v>
      </c>
      <c r="B11952" t="s">
        <v>3174</v>
      </c>
      <c r="C11952" t="s">
        <v>2307</v>
      </c>
      <c r="D11952" t="s">
        <v>2308</v>
      </c>
      <c r="E11952">
        <v>0</v>
      </c>
      <c r="F11952" t="s">
        <v>89</v>
      </c>
      <c r="G11952">
        <v>0</v>
      </c>
      <c r="H11952">
        <v>0</v>
      </c>
      <c r="I11952">
        <v>35.714286000000001</v>
      </c>
    </row>
    <row r="11953" spans="1:9" x14ac:dyDescent="0.25">
      <c r="A11953">
        <v>2410090131</v>
      </c>
      <c r="B11953" t="s">
        <v>3175</v>
      </c>
      <c r="C11953" t="s">
        <v>130</v>
      </c>
      <c r="D11953" t="s">
        <v>131</v>
      </c>
      <c r="E11953">
        <v>80.2</v>
      </c>
      <c r="F11953" t="s">
        <v>89</v>
      </c>
      <c r="G11953">
        <v>0</v>
      </c>
      <c r="H11953">
        <v>0</v>
      </c>
      <c r="I11953">
        <v>60.951994999999997</v>
      </c>
    </row>
    <row r="11954" spans="1:9" x14ac:dyDescent="0.25">
      <c r="A11954">
        <v>2410090152</v>
      </c>
      <c r="B11954" t="s">
        <v>3176</v>
      </c>
      <c r="C11954" t="s">
        <v>130</v>
      </c>
      <c r="D11954" t="s">
        <v>131</v>
      </c>
      <c r="E11954" s="1">
        <v>0</v>
      </c>
      <c r="F11954" t="s">
        <v>89</v>
      </c>
      <c r="G11954">
        <v>0</v>
      </c>
      <c r="H11954">
        <v>0</v>
      </c>
      <c r="I11954">
        <v>50</v>
      </c>
    </row>
    <row r="11955" spans="1:9" x14ac:dyDescent="0.25">
      <c r="A11955">
        <v>2410090152</v>
      </c>
      <c r="B11955" t="s">
        <v>3176</v>
      </c>
      <c r="C11955" t="s">
        <v>2307</v>
      </c>
      <c r="D11955" t="s">
        <v>2308</v>
      </c>
      <c r="E11955">
        <v>1.5135000000000001</v>
      </c>
      <c r="F11955" t="s">
        <v>89</v>
      </c>
      <c r="G11955">
        <v>0</v>
      </c>
      <c r="H11955">
        <v>0</v>
      </c>
      <c r="I11955">
        <v>50.003304</v>
      </c>
    </row>
    <row r="11956" spans="1:9" x14ac:dyDescent="0.25">
      <c r="A11956">
        <v>2410090163</v>
      </c>
      <c r="B11956" t="s">
        <v>107</v>
      </c>
      <c r="C11956" t="s">
        <v>130</v>
      </c>
      <c r="D11956" t="s">
        <v>131</v>
      </c>
      <c r="E11956" s="1">
        <v>117.15</v>
      </c>
      <c r="F11956" t="s">
        <v>89</v>
      </c>
      <c r="G11956">
        <v>0</v>
      </c>
      <c r="H11956">
        <v>0</v>
      </c>
      <c r="I11956">
        <v>53.526418999999997</v>
      </c>
    </row>
    <row r="11957" spans="1:9" x14ac:dyDescent="0.25">
      <c r="A11957">
        <v>2410090163</v>
      </c>
      <c r="B11957" t="s">
        <v>107</v>
      </c>
      <c r="C11957" t="s">
        <v>2307</v>
      </c>
      <c r="D11957" t="s">
        <v>2308</v>
      </c>
      <c r="E11957">
        <v>14.55</v>
      </c>
      <c r="F11957" t="s">
        <v>89</v>
      </c>
      <c r="G11957">
        <v>0</v>
      </c>
      <c r="H11957">
        <v>0</v>
      </c>
      <c r="I11957">
        <v>50.463230000000003</v>
      </c>
    </row>
    <row r="11958" spans="1:9" x14ac:dyDescent="0.25">
      <c r="A11958">
        <v>2410090163</v>
      </c>
      <c r="B11958" t="s">
        <v>107</v>
      </c>
      <c r="C11958" t="s">
        <v>620</v>
      </c>
      <c r="D11958" t="s">
        <v>621</v>
      </c>
      <c r="E11958" s="1">
        <v>0</v>
      </c>
      <c r="F11958" t="s">
        <v>89</v>
      </c>
      <c r="G11958" s="1">
        <v>0</v>
      </c>
      <c r="H11958">
        <v>0</v>
      </c>
      <c r="I11958">
        <v>54.0518</v>
      </c>
    </row>
    <row r="11959" spans="1:9" x14ac:dyDescent="0.25">
      <c r="A11959">
        <v>2410090166</v>
      </c>
      <c r="B11959" t="s">
        <v>112</v>
      </c>
      <c r="C11959" t="s">
        <v>130</v>
      </c>
      <c r="D11959" t="s">
        <v>131</v>
      </c>
      <c r="E11959" s="1">
        <v>53.9</v>
      </c>
      <c r="F11959" t="s">
        <v>89</v>
      </c>
      <c r="G11959">
        <v>0</v>
      </c>
      <c r="H11959">
        <v>0</v>
      </c>
      <c r="I11959">
        <v>52.374954000000002</v>
      </c>
    </row>
    <row r="11960" spans="1:9" x14ac:dyDescent="0.25">
      <c r="A11960">
        <v>2410090166</v>
      </c>
      <c r="B11960" t="s">
        <v>112</v>
      </c>
      <c r="C11960" t="s">
        <v>2307</v>
      </c>
      <c r="D11960" t="s">
        <v>2308</v>
      </c>
      <c r="E11960">
        <v>27.61</v>
      </c>
      <c r="F11960" t="s">
        <v>89</v>
      </c>
      <c r="G11960">
        <v>0</v>
      </c>
      <c r="H11960">
        <v>0</v>
      </c>
      <c r="I11960">
        <v>52.519015000000003</v>
      </c>
    </row>
    <row r="11961" spans="1:9" x14ac:dyDescent="0.25">
      <c r="A11961">
        <v>2410090166</v>
      </c>
      <c r="B11961" t="s">
        <v>112</v>
      </c>
      <c r="C11961" t="s">
        <v>142</v>
      </c>
      <c r="D11961" t="s">
        <v>143</v>
      </c>
      <c r="E11961" s="1">
        <v>0</v>
      </c>
      <c r="F11961" t="s">
        <v>89</v>
      </c>
      <c r="G11961">
        <v>0</v>
      </c>
      <c r="H11961">
        <v>0</v>
      </c>
      <c r="I11961">
        <v>53.9</v>
      </c>
    </row>
    <row r="11962" spans="1:9" x14ac:dyDescent="0.25">
      <c r="A11962">
        <v>2410090166</v>
      </c>
      <c r="B11962" t="s">
        <v>112</v>
      </c>
      <c r="C11962" t="s">
        <v>2150</v>
      </c>
      <c r="D11962" t="s">
        <v>2151</v>
      </c>
      <c r="E11962">
        <v>0</v>
      </c>
      <c r="F11962" t="s">
        <v>89</v>
      </c>
      <c r="G11962">
        <v>0</v>
      </c>
      <c r="H11962">
        <v>0</v>
      </c>
      <c r="I11962">
        <v>53.9</v>
      </c>
    </row>
    <row r="11963" spans="1:9" x14ac:dyDescent="0.25">
      <c r="A11963">
        <v>2410090166</v>
      </c>
      <c r="B11963" t="s">
        <v>112</v>
      </c>
      <c r="C11963" t="s">
        <v>620</v>
      </c>
      <c r="D11963" t="s">
        <v>621</v>
      </c>
      <c r="E11963">
        <v>0</v>
      </c>
      <c r="F11963" t="s">
        <v>89</v>
      </c>
      <c r="G11963">
        <v>0</v>
      </c>
      <c r="H11963">
        <v>0</v>
      </c>
      <c r="I11963">
        <v>52.295467000000002</v>
      </c>
    </row>
    <row r="11964" spans="1:9" x14ac:dyDescent="0.25">
      <c r="A11964">
        <v>2410090167</v>
      </c>
      <c r="B11964" t="s">
        <v>3177</v>
      </c>
      <c r="C11964" t="s">
        <v>130</v>
      </c>
      <c r="D11964" t="s">
        <v>131</v>
      </c>
      <c r="E11964">
        <v>4.0999999999999996</v>
      </c>
      <c r="F11964" t="s">
        <v>89</v>
      </c>
      <c r="G11964">
        <v>0</v>
      </c>
      <c r="H11964">
        <v>0</v>
      </c>
      <c r="I11964">
        <v>31.243901999999999</v>
      </c>
    </row>
    <row r="11965" spans="1:9" x14ac:dyDescent="0.25">
      <c r="A11965">
        <v>2410090168</v>
      </c>
      <c r="B11965" t="s">
        <v>109</v>
      </c>
      <c r="C11965" t="s">
        <v>130</v>
      </c>
      <c r="D11965" t="s">
        <v>131</v>
      </c>
      <c r="E11965">
        <v>16.059999999999999</v>
      </c>
      <c r="F11965" t="s">
        <v>89</v>
      </c>
      <c r="G11965">
        <v>0</v>
      </c>
      <c r="H11965">
        <v>75</v>
      </c>
      <c r="I11965">
        <v>80.451431999999997</v>
      </c>
    </row>
    <row r="11966" spans="1:9" x14ac:dyDescent="0.25">
      <c r="A11966">
        <v>2410090168</v>
      </c>
      <c r="B11966" t="s">
        <v>109</v>
      </c>
      <c r="C11966" t="s">
        <v>2307</v>
      </c>
      <c r="D11966" t="s">
        <v>2308</v>
      </c>
      <c r="E11966">
        <v>14.97</v>
      </c>
      <c r="F11966" t="s">
        <v>89</v>
      </c>
      <c r="G11966">
        <v>0</v>
      </c>
      <c r="H11966">
        <v>0</v>
      </c>
      <c r="I11966">
        <v>80.450901999999999</v>
      </c>
    </row>
    <row r="11967" spans="1:9" x14ac:dyDescent="0.25">
      <c r="A11967">
        <v>2410090168</v>
      </c>
      <c r="B11967" t="s">
        <v>109</v>
      </c>
      <c r="C11967" t="s">
        <v>142</v>
      </c>
      <c r="D11967" t="s">
        <v>143</v>
      </c>
      <c r="E11967">
        <v>0</v>
      </c>
      <c r="F11967" t="s">
        <v>89</v>
      </c>
      <c r="G11967">
        <v>0</v>
      </c>
      <c r="H11967">
        <v>0</v>
      </c>
      <c r="I11967">
        <v>80.45</v>
      </c>
    </row>
    <row r="11968" spans="1:9" x14ac:dyDescent="0.25">
      <c r="A11968">
        <v>2410090168</v>
      </c>
      <c r="B11968" t="s">
        <v>109</v>
      </c>
      <c r="C11968" t="s">
        <v>620</v>
      </c>
      <c r="D11968" t="s">
        <v>621</v>
      </c>
      <c r="E11968">
        <v>0</v>
      </c>
      <c r="F11968" t="s">
        <v>89</v>
      </c>
      <c r="G11968">
        <v>0</v>
      </c>
      <c r="H11968">
        <v>0</v>
      </c>
      <c r="I11968">
        <v>80.244500000000002</v>
      </c>
    </row>
    <row r="11969" spans="1:9" x14ac:dyDescent="0.25">
      <c r="A11969">
        <v>2410090171</v>
      </c>
      <c r="B11969" t="s">
        <v>3178</v>
      </c>
      <c r="C11969" t="s">
        <v>130</v>
      </c>
      <c r="D11969" t="s">
        <v>131</v>
      </c>
      <c r="E11969" s="1">
        <v>675</v>
      </c>
      <c r="F11969" t="s">
        <v>89</v>
      </c>
      <c r="G11969">
        <v>0</v>
      </c>
      <c r="H11969">
        <v>0</v>
      </c>
      <c r="I11969">
        <v>12.295067</v>
      </c>
    </row>
    <row r="11970" spans="1:9" x14ac:dyDescent="0.25">
      <c r="A11970">
        <v>2410090171</v>
      </c>
      <c r="B11970" t="s">
        <v>3178</v>
      </c>
      <c r="C11970" t="s">
        <v>2307</v>
      </c>
      <c r="D11970" t="s">
        <v>2308</v>
      </c>
      <c r="E11970">
        <v>70.599999999999994</v>
      </c>
      <c r="F11970" t="s">
        <v>89</v>
      </c>
      <c r="G11970">
        <v>0</v>
      </c>
      <c r="H11970">
        <v>0</v>
      </c>
      <c r="I11970">
        <v>12.295042</v>
      </c>
    </row>
    <row r="11971" spans="1:9" x14ac:dyDescent="0.25">
      <c r="A11971">
        <v>2410090171</v>
      </c>
      <c r="B11971" t="s">
        <v>3178</v>
      </c>
      <c r="C11971" t="s">
        <v>142</v>
      </c>
      <c r="D11971" t="s">
        <v>143</v>
      </c>
      <c r="E11971">
        <v>0</v>
      </c>
      <c r="F11971" t="s">
        <v>89</v>
      </c>
      <c r="G11971">
        <v>0</v>
      </c>
      <c r="H11971">
        <v>0</v>
      </c>
      <c r="I11971">
        <v>11.098000000000001</v>
      </c>
    </row>
    <row r="11972" spans="1:9" x14ac:dyDescent="0.25">
      <c r="A11972">
        <v>2410090171</v>
      </c>
      <c r="B11972" t="s">
        <v>3178</v>
      </c>
      <c r="C11972" t="s">
        <v>2150</v>
      </c>
      <c r="D11972" t="s">
        <v>2151</v>
      </c>
      <c r="E11972">
        <v>0</v>
      </c>
      <c r="F11972" t="s">
        <v>89</v>
      </c>
      <c r="G11972">
        <v>0</v>
      </c>
      <c r="H11972">
        <v>0</v>
      </c>
      <c r="I11972">
        <v>11.097222</v>
      </c>
    </row>
    <row r="11973" spans="1:9" x14ac:dyDescent="0.25">
      <c r="A11973">
        <v>2410090171</v>
      </c>
      <c r="B11973" t="s">
        <v>3178</v>
      </c>
      <c r="C11973" t="s">
        <v>620</v>
      </c>
      <c r="D11973" t="s">
        <v>621</v>
      </c>
      <c r="E11973">
        <v>0</v>
      </c>
      <c r="F11973" t="s">
        <v>89</v>
      </c>
      <c r="G11973">
        <v>0</v>
      </c>
      <c r="H11973">
        <v>0</v>
      </c>
      <c r="I11973">
        <v>12.295086</v>
      </c>
    </row>
    <row r="11974" spans="1:9" x14ac:dyDescent="0.25">
      <c r="A11974">
        <v>2410090172</v>
      </c>
      <c r="B11974" t="s">
        <v>105</v>
      </c>
      <c r="C11974" t="s">
        <v>130</v>
      </c>
      <c r="D11974" t="s">
        <v>131</v>
      </c>
      <c r="E11974" s="1">
        <v>135.06190000000001</v>
      </c>
      <c r="F11974" t="s">
        <v>89</v>
      </c>
      <c r="G11974">
        <v>0</v>
      </c>
      <c r="H11974">
        <v>0</v>
      </c>
      <c r="I11974">
        <v>54.810423999999998</v>
      </c>
    </row>
    <row r="11975" spans="1:9" x14ac:dyDescent="0.25">
      <c r="A11975">
        <v>2410090172</v>
      </c>
      <c r="B11975" t="s">
        <v>105</v>
      </c>
      <c r="C11975" t="s">
        <v>2307</v>
      </c>
      <c r="D11975" t="s">
        <v>2308</v>
      </c>
      <c r="E11975">
        <v>18.2681</v>
      </c>
      <c r="F11975" t="s">
        <v>89</v>
      </c>
      <c r="G11975">
        <v>0</v>
      </c>
      <c r="H11975">
        <v>0</v>
      </c>
      <c r="I11975">
        <v>55.284348000000001</v>
      </c>
    </row>
    <row r="11976" spans="1:9" x14ac:dyDescent="0.25">
      <c r="A11976">
        <v>2410090172</v>
      </c>
      <c r="B11976" t="s">
        <v>105</v>
      </c>
      <c r="C11976" t="s">
        <v>620</v>
      </c>
      <c r="D11976" t="s">
        <v>621</v>
      </c>
      <c r="E11976" s="1">
        <v>0</v>
      </c>
      <c r="F11976" t="s">
        <v>89</v>
      </c>
      <c r="G11976">
        <v>0</v>
      </c>
      <c r="H11976">
        <v>0</v>
      </c>
      <c r="I11976">
        <v>54.004399999999997</v>
      </c>
    </row>
    <row r="11977" spans="1:9" x14ac:dyDescent="0.25">
      <c r="A11977">
        <v>2410090173</v>
      </c>
      <c r="B11977" t="s">
        <v>3179</v>
      </c>
      <c r="C11977" t="s">
        <v>130</v>
      </c>
      <c r="D11977" t="s">
        <v>131</v>
      </c>
      <c r="E11977" s="1">
        <v>99.072000000000003</v>
      </c>
      <c r="F11977" t="s">
        <v>89</v>
      </c>
      <c r="G11977">
        <v>0</v>
      </c>
      <c r="H11977">
        <v>0</v>
      </c>
      <c r="I11977">
        <v>72.419653999999994</v>
      </c>
    </row>
    <row r="11978" spans="1:9" x14ac:dyDescent="0.25">
      <c r="A11978">
        <v>2410090173</v>
      </c>
      <c r="B11978" t="s">
        <v>3179</v>
      </c>
      <c r="C11978" t="s">
        <v>2307</v>
      </c>
      <c r="D11978" t="s">
        <v>2308</v>
      </c>
      <c r="E11978">
        <v>0.40050000000000002</v>
      </c>
      <c r="F11978" t="s">
        <v>89</v>
      </c>
      <c r="G11978">
        <v>0</v>
      </c>
      <c r="H11978">
        <v>0</v>
      </c>
      <c r="I11978">
        <v>72.434456999999995</v>
      </c>
    </row>
    <row r="11979" spans="1:9" x14ac:dyDescent="0.25">
      <c r="A11979">
        <v>2410090176</v>
      </c>
      <c r="B11979" t="s">
        <v>3180</v>
      </c>
      <c r="C11979" t="s">
        <v>130</v>
      </c>
      <c r="D11979" t="s">
        <v>131</v>
      </c>
      <c r="E11979" s="1">
        <v>8.73</v>
      </c>
      <c r="F11979" t="s">
        <v>89</v>
      </c>
      <c r="G11979">
        <v>0</v>
      </c>
      <c r="H11979">
        <v>0</v>
      </c>
      <c r="I11979">
        <v>62.030928000000003</v>
      </c>
    </row>
    <row r="11980" spans="1:9" x14ac:dyDescent="0.25">
      <c r="A11980">
        <v>2410090176</v>
      </c>
      <c r="B11980" t="s">
        <v>3180</v>
      </c>
      <c r="C11980" t="s">
        <v>2307</v>
      </c>
      <c r="D11980" t="s">
        <v>2308</v>
      </c>
      <c r="E11980" s="1">
        <v>0.215</v>
      </c>
      <c r="F11980" t="s">
        <v>89</v>
      </c>
      <c r="G11980">
        <v>0</v>
      </c>
      <c r="H11980">
        <v>0</v>
      </c>
      <c r="I11980">
        <v>62.046512</v>
      </c>
    </row>
    <row r="11981" spans="1:9" x14ac:dyDescent="0.25">
      <c r="A11981">
        <v>2410090176</v>
      </c>
      <c r="B11981" t="s">
        <v>3180</v>
      </c>
      <c r="C11981" t="s">
        <v>142</v>
      </c>
      <c r="D11981" t="s">
        <v>143</v>
      </c>
      <c r="E11981" s="1">
        <v>0</v>
      </c>
      <c r="F11981" t="s">
        <v>89</v>
      </c>
      <c r="G11981">
        <v>0</v>
      </c>
      <c r="H11981">
        <v>0</v>
      </c>
      <c r="I11981">
        <v>62.04</v>
      </c>
    </row>
    <row r="11982" spans="1:9" x14ac:dyDescent="0.25">
      <c r="A11982">
        <v>2410090180</v>
      </c>
      <c r="B11982" t="s">
        <v>3181</v>
      </c>
      <c r="C11982" t="s">
        <v>130</v>
      </c>
      <c r="D11982" t="s">
        <v>131</v>
      </c>
      <c r="E11982">
        <v>0.45</v>
      </c>
      <c r="F11982" t="s">
        <v>89</v>
      </c>
      <c r="G11982">
        <v>0</v>
      </c>
      <c r="H11982">
        <v>0</v>
      </c>
      <c r="I11982">
        <v>21.311111</v>
      </c>
    </row>
    <row r="11983" spans="1:9" x14ac:dyDescent="0.25">
      <c r="A11983">
        <v>2410090182</v>
      </c>
      <c r="B11983" t="s">
        <v>3182</v>
      </c>
      <c r="C11983" t="s">
        <v>130</v>
      </c>
      <c r="D11983" t="s">
        <v>131</v>
      </c>
      <c r="E11983">
        <v>1.32</v>
      </c>
      <c r="F11983" t="s">
        <v>89</v>
      </c>
      <c r="G11983">
        <v>0</v>
      </c>
      <c r="H11983">
        <v>0</v>
      </c>
      <c r="I11983">
        <v>27.136364</v>
      </c>
    </row>
    <row r="11984" spans="1:9" x14ac:dyDescent="0.25">
      <c r="A11984">
        <v>2410090236</v>
      </c>
      <c r="B11984" t="s">
        <v>3183</v>
      </c>
      <c r="C11984" t="s">
        <v>130</v>
      </c>
      <c r="D11984" t="s">
        <v>131</v>
      </c>
      <c r="E11984" s="1">
        <v>23.4</v>
      </c>
      <c r="F11984" t="s">
        <v>89</v>
      </c>
      <c r="G11984">
        <v>0</v>
      </c>
      <c r="H11984">
        <v>0</v>
      </c>
      <c r="I11984">
        <v>111.041026</v>
      </c>
    </row>
    <row r="11985" spans="1:9" x14ac:dyDescent="0.25">
      <c r="A11985">
        <v>2410090237</v>
      </c>
      <c r="B11985" t="s">
        <v>3184</v>
      </c>
      <c r="C11985" t="s">
        <v>130</v>
      </c>
      <c r="D11985" t="s">
        <v>131</v>
      </c>
      <c r="E11985" s="1">
        <v>2.52</v>
      </c>
      <c r="F11985" t="s">
        <v>89</v>
      </c>
      <c r="G11985">
        <v>0</v>
      </c>
      <c r="H11985">
        <v>0</v>
      </c>
      <c r="I11985">
        <v>78.793650999999997</v>
      </c>
    </row>
    <row r="11986" spans="1:9" x14ac:dyDescent="0.25">
      <c r="A11986">
        <v>2410090239</v>
      </c>
      <c r="B11986" t="s">
        <v>3185</v>
      </c>
      <c r="C11986" t="s">
        <v>157</v>
      </c>
      <c r="D11986" t="s">
        <v>158</v>
      </c>
      <c r="E11986">
        <v>27.5</v>
      </c>
      <c r="F11986" t="s">
        <v>89</v>
      </c>
      <c r="G11986">
        <v>0</v>
      </c>
      <c r="H11986">
        <v>0</v>
      </c>
      <c r="I11986">
        <v>301.50545499999998</v>
      </c>
    </row>
    <row r="11987" spans="1:9" x14ac:dyDescent="0.25">
      <c r="A11987">
        <v>2410090240</v>
      </c>
      <c r="B11987" t="s">
        <v>3186</v>
      </c>
      <c r="C11987" t="s">
        <v>130</v>
      </c>
      <c r="D11987" t="s">
        <v>131</v>
      </c>
      <c r="E11987">
        <v>12.3</v>
      </c>
      <c r="F11987" t="s">
        <v>89</v>
      </c>
      <c r="G11987">
        <v>0</v>
      </c>
      <c r="H11987">
        <v>0</v>
      </c>
      <c r="I11987">
        <v>45.373984</v>
      </c>
    </row>
    <row r="11988" spans="1:9" x14ac:dyDescent="0.25">
      <c r="A11988">
        <v>2410090245</v>
      </c>
      <c r="B11988" t="s">
        <v>3187</v>
      </c>
      <c r="C11988" t="s">
        <v>130</v>
      </c>
      <c r="D11988" t="s">
        <v>131</v>
      </c>
      <c r="E11988" s="1">
        <v>1.44</v>
      </c>
      <c r="F11988" t="s">
        <v>89</v>
      </c>
      <c r="G11988">
        <v>0</v>
      </c>
      <c r="H11988">
        <v>0</v>
      </c>
      <c r="I11988">
        <v>83.125</v>
      </c>
    </row>
    <row r="11989" spans="1:9" x14ac:dyDescent="0.25">
      <c r="A11989">
        <v>2410090246</v>
      </c>
      <c r="B11989" t="s">
        <v>108</v>
      </c>
      <c r="C11989" t="s">
        <v>130</v>
      </c>
      <c r="D11989" t="s">
        <v>131</v>
      </c>
      <c r="E11989">
        <v>10.540100000000001</v>
      </c>
      <c r="F11989" t="s">
        <v>89</v>
      </c>
      <c r="G11989">
        <v>0</v>
      </c>
      <c r="H11989">
        <v>0</v>
      </c>
      <c r="I11989">
        <v>147.971082</v>
      </c>
    </row>
    <row r="11990" spans="1:9" x14ac:dyDescent="0.25">
      <c r="A11990">
        <v>2410090246</v>
      </c>
      <c r="B11990" t="s">
        <v>108</v>
      </c>
      <c r="C11990" t="s">
        <v>142</v>
      </c>
      <c r="D11990" t="s">
        <v>143</v>
      </c>
      <c r="E11990" s="1">
        <v>0</v>
      </c>
      <c r="F11990" t="s">
        <v>89</v>
      </c>
      <c r="G11990">
        <v>0</v>
      </c>
      <c r="H11990">
        <v>0</v>
      </c>
      <c r="I11990">
        <v>147.96363600000001</v>
      </c>
    </row>
    <row r="11991" spans="1:9" x14ac:dyDescent="0.25">
      <c r="A11991">
        <v>2410090246</v>
      </c>
      <c r="B11991" t="s">
        <v>108</v>
      </c>
      <c r="C11991" t="s">
        <v>2150</v>
      </c>
      <c r="D11991" t="s">
        <v>2151</v>
      </c>
      <c r="E11991">
        <v>0.28000000000000003</v>
      </c>
      <c r="F11991" t="s">
        <v>89</v>
      </c>
      <c r="G11991">
        <v>0</v>
      </c>
      <c r="H11991">
        <v>0</v>
      </c>
      <c r="I11991">
        <v>147.96428599999999</v>
      </c>
    </row>
    <row r="11992" spans="1:9" x14ac:dyDescent="0.25">
      <c r="A11992">
        <v>2410090250</v>
      </c>
      <c r="B11992" t="s">
        <v>3188</v>
      </c>
      <c r="C11992" t="s">
        <v>130</v>
      </c>
      <c r="D11992" t="s">
        <v>131</v>
      </c>
      <c r="E11992" s="1">
        <v>48</v>
      </c>
      <c r="F11992" t="s">
        <v>89</v>
      </c>
      <c r="G11992" s="1">
        <v>0</v>
      </c>
      <c r="H11992">
        <v>0</v>
      </c>
      <c r="I11992">
        <v>45.632083000000002</v>
      </c>
    </row>
    <row r="11993" spans="1:9" x14ac:dyDescent="0.25">
      <c r="A11993">
        <v>2410090252</v>
      </c>
      <c r="B11993" t="s">
        <v>3189</v>
      </c>
      <c r="C11993" t="s">
        <v>130</v>
      </c>
      <c r="D11993" t="s">
        <v>131</v>
      </c>
      <c r="E11993">
        <v>410.70100000000002</v>
      </c>
      <c r="F11993" t="s">
        <v>89</v>
      </c>
      <c r="G11993">
        <v>0</v>
      </c>
      <c r="H11993">
        <v>0</v>
      </c>
      <c r="I11993">
        <v>8.5374029999999994</v>
      </c>
    </row>
    <row r="11994" spans="1:9" x14ac:dyDescent="0.25">
      <c r="A11994">
        <v>2410090254</v>
      </c>
      <c r="B11994" t="s">
        <v>3190</v>
      </c>
      <c r="C11994" t="s">
        <v>130</v>
      </c>
      <c r="D11994" t="s">
        <v>131</v>
      </c>
      <c r="E11994">
        <v>7.6459999999999999</v>
      </c>
      <c r="F11994" t="s">
        <v>89</v>
      </c>
      <c r="G11994">
        <v>0</v>
      </c>
      <c r="H11994">
        <v>0</v>
      </c>
      <c r="I11994">
        <v>29.840439</v>
      </c>
    </row>
    <row r="11995" spans="1:9" x14ac:dyDescent="0.25">
      <c r="A11995">
        <v>2410090254</v>
      </c>
      <c r="B11995" t="s">
        <v>3190</v>
      </c>
      <c r="C11995" t="s">
        <v>142</v>
      </c>
      <c r="D11995" t="s">
        <v>143</v>
      </c>
      <c r="E11995" s="1">
        <v>0</v>
      </c>
      <c r="F11995" t="s">
        <v>89</v>
      </c>
      <c r="G11995">
        <v>0</v>
      </c>
      <c r="H11995">
        <v>0</v>
      </c>
      <c r="I11995">
        <v>29.841891</v>
      </c>
    </row>
    <row r="11996" spans="1:9" x14ac:dyDescent="0.25">
      <c r="A11996">
        <v>2410090254</v>
      </c>
      <c r="B11996" t="s">
        <v>3190</v>
      </c>
      <c r="C11996" t="s">
        <v>2150</v>
      </c>
      <c r="D11996" t="s">
        <v>2151</v>
      </c>
      <c r="E11996">
        <v>0</v>
      </c>
      <c r="F11996" t="s">
        <v>89</v>
      </c>
      <c r="G11996">
        <v>0</v>
      </c>
      <c r="H11996">
        <v>0</v>
      </c>
      <c r="I11996">
        <v>29.841891</v>
      </c>
    </row>
    <row r="11997" spans="1:9" x14ac:dyDescent="0.25">
      <c r="A11997">
        <v>2410090255</v>
      </c>
      <c r="B11997" t="s">
        <v>3191</v>
      </c>
      <c r="C11997" t="s">
        <v>130</v>
      </c>
      <c r="D11997" t="s">
        <v>131</v>
      </c>
      <c r="E11997" s="1">
        <v>19.071999999999999</v>
      </c>
      <c r="F11997" t="s">
        <v>89</v>
      </c>
      <c r="G11997">
        <v>0</v>
      </c>
      <c r="H11997">
        <v>0</v>
      </c>
      <c r="I11997">
        <v>268.116086</v>
      </c>
    </row>
    <row r="11998" spans="1:9" x14ac:dyDescent="0.25">
      <c r="A11998">
        <v>2410090256</v>
      </c>
      <c r="B11998" t="s">
        <v>3192</v>
      </c>
      <c r="C11998" t="s">
        <v>130</v>
      </c>
      <c r="D11998" t="s">
        <v>131</v>
      </c>
      <c r="E11998" s="1">
        <v>13.129</v>
      </c>
      <c r="F11998" t="s">
        <v>89</v>
      </c>
      <c r="G11998">
        <v>0</v>
      </c>
      <c r="H11998">
        <v>0</v>
      </c>
      <c r="I11998">
        <v>52.310153</v>
      </c>
    </row>
    <row r="11999" spans="1:9" x14ac:dyDescent="0.25">
      <c r="A11999">
        <v>2410090256</v>
      </c>
      <c r="B11999" t="s">
        <v>3192</v>
      </c>
      <c r="C11999" t="s">
        <v>2150</v>
      </c>
      <c r="D11999" t="s">
        <v>2151</v>
      </c>
      <c r="E11999" s="1">
        <v>0</v>
      </c>
      <c r="F11999" t="s">
        <v>89</v>
      </c>
      <c r="G11999">
        <v>0</v>
      </c>
      <c r="H11999">
        <v>0</v>
      </c>
      <c r="I11999">
        <v>52.311377</v>
      </c>
    </row>
    <row r="12000" spans="1:9" x14ac:dyDescent="0.25">
      <c r="A12000">
        <v>2410090257</v>
      </c>
      <c r="B12000" t="s">
        <v>5050</v>
      </c>
      <c r="C12000" t="s">
        <v>8710</v>
      </c>
      <c r="D12000" t="s">
        <v>8711</v>
      </c>
      <c r="E12000">
        <v>0</v>
      </c>
      <c r="F12000" t="s">
        <v>89</v>
      </c>
      <c r="G12000">
        <v>0</v>
      </c>
      <c r="H12000">
        <v>0</v>
      </c>
      <c r="I12000">
        <v>60.893999999999998</v>
      </c>
    </row>
    <row r="12001" spans="1:9" x14ac:dyDescent="0.25">
      <c r="A12001">
        <v>2410090257</v>
      </c>
      <c r="B12001" t="s">
        <v>5050</v>
      </c>
      <c r="C12001" t="s">
        <v>8706</v>
      </c>
      <c r="D12001" t="s">
        <v>8707</v>
      </c>
      <c r="E12001" s="1">
        <v>3.4830000000000001</v>
      </c>
      <c r="F12001" t="s">
        <v>89</v>
      </c>
      <c r="G12001">
        <v>0</v>
      </c>
      <c r="H12001">
        <v>0</v>
      </c>
      <c r="I12001">
        <v>61.016365</v>
      </c>
    </row>
    <row r="12002" spans="1:9" x14ac:dyDescent="0.25">
      <c r="A12002">
        <v>2410090257</v>
      </c>
      <c r="B12002" t="s">
        <v>5050</v>
      </c>
      <c r="C12002" t="s">
        <v>130</v>
      </c>
      <c r="D12002" t="s">
        <v>131</v>
      </c>
      <c r="E12002" s="1">
        <v>0</v>
      </c>
      <c r="F12002" t="s">
        <v>89</v>
      </c>
      <c r="G12002">
        <v>0</v>
      </c>
      <c r="H12002">
        <v>0</v>
      </c>
      <c r="I12002">
        <v>60.893999999999998</v>
      </c>
    </row>
    <row r="12003" spans="1:9" x14ac:dyDescent="0.25">
      <c r="A12003">
        <v>2410090257</v>
      </c>
      <c r="B12003" t="s">
        <v>5050</v>
      </c>
      <c r="C12003" t="s">
        <v>1465</v>
      </c>
      <c r="D12003" t="s">
        <v>1466</v>
      </c>
      <c r="E12003">
        <v>0</v>
      </c>
      <c r="F12003" t="s">
        <v>89</v>
      </c>
      <c r="G12003">
        <v>0</v>
      </c>
      <c r="H12003">
        <v>0</v>
      </c>
      <c r="I12003">
        <v>61.014443999999997</v>
      </c>
    </row>
    <row r="12004" spans="1:9" x14ac:dyDescent="0.25">
      <c r="A12004">
        <v>2410090258</v>
      </c>
      <c r="B12004" t="s">
        <v>3193</v>
      </c>
      <c r="C12004" t="s">
        <v>130</v>
      </c>
      <c r="D12004" t="s">
        <v>131</v>
      </c>
      <c r="E12004">
        <v>16.5</v>
      </c>
      <c r="F12004" t="s">
        <v>89</v>
      </c>
      <c r="G12004">
        <v>0</v>
      </c>
      <c r="H12004">
        <v>0</v>
      </c>
      <c r="I12004">
        <v>41.090302999999999</v>
      </c>
    </row>
    <row r="12005" spans="1:9" x14ac:dyDescent="0.25">
      <c r="A12005">
        <v>2410090265</v>
      </c>
      <c r="B12005" t="s">
        <v>103</v>
      </c>
      <c r="C12005" t="s">
        <v>130</v>
      </c>
      <c r="D12005" t="s">
        <v>131</v>
      </c>
      <c r="E12005" s="1">
        <v>221.619</v>
      </c>
      <c r="F12005" t="s">
        <v>89</v>
      </c>
      <c r="G12005">
        <v>0</v>
      </c>
      <c r="H12005">
        <v>0.37</v>
      </c>
      <c r="I12005">
        <v>86.356539999999995</v>
      </c>
    </row>
    <row r="12006" spans="1:9" x14ac:dyDescent="0.25">
      <c r="A12006">
        <v>2410090265</v>
      </c>
      <c r="B12006" t="s">
        <v>103</v>
      </c>
      <c r="C12006" t="s">
        <v>142</v>
      </c>
      <c r="D12006" t="s">
        <v>143</v>
      </c>
      <c r="E12006">
        <v>0</v>
      </c>
      <c r="F12006" t="s">
        <v>89</v>
      </c>
      <c r="G12006">
        <v>0</v>
      </c>
      <c r="H12006">
        <v>0</v>
      </c>
      <c r="I12006">
        <v>87.285713999999999</v>
      </c>
    </row>
    <row r="12007" spans="1:9" x14ac:dyDescent="0.25">
      <c r="A12007">
        <v>2410090265</v>
      </c>
      <c r="B12007" t="s">
        <v>103</v>
      </c>
      <c r="C12007" t="s">
        <v>2150</v>
      </c>
      <c r="D12007" t="s">
        <v>2151</v>
      </c>
      <c r="E12007" s="1">
        <v>20.9</v>
      </c>
      <c r="F12007" t="s">
        <v>89</v>
      </c>
      <c r="G12007">
        <v>0</v>
      </c>
      <c r="H12007">
        <v>0</v>
      </c>
      <c r="I12007">
        <v>87.617225000000005</v>
      </c>
    </row>
    <row r="12008" spans="1:9" x14ac:dyDescent="0.25">
      <c r="A12008">
        <v>2410090265</v>
      </c>
      <c r="B12008" t="s">
        <v>103</v>
      </c>
      <c r="C12008" t="s">
        <v>620</v>
      </c>
      <c r="D12008" t="s">
        <v>621</v>
      </c>
      <c r="E12008" s="1">
        <v>0</v>
      </c>
      <c r="F12008" t="s">
        <v>89</v>
      </c>
      <c r="G12008">
        <v>0</v>
      </c>
      <c r="H12008">
        <v>0</v>
      </c>
      <c r="I12008">
        <v>85.449979999999996</v>
      </c>
    </row>
    <row r="12009" spans="1:9" x14ac:dyDescent="0.25">
      <c r="A12009">
        <v>2410090266</v>
      </c>
      <c r="B12009" t="s">
        <v>100</v>
      </c>
      <c r="C12009" t="s">
        <v>130</v>
      </c>
      <c r="D12009" t="s">
        <v>131</v>
      </c>
      <c r="E12009" s="1">
        <v>168.08600000000001</v>
      </c>
      <c r="F12009" t="s">
        <v>89</v>
      </c>
      <c r="G12009">
        <v>0</v>
      </c>
      <c r="H12009">
        <v>0.34</v>
      </c>
      <c r="I12009">
        <v>160.80131600000001</v>
      </c>
    </row>
    <row r="12010" spans="1:9" x14ac:dyDescent="0.25">
      <c r="A12010">
        <v>2410090266</v>
      </c>
      <c r="B12010" t="s">
        <v>100</v>
      </c>
      <c r="C12010" t="s">
        <v>142</v>
      </c>
      <c r="D12010" t="s">
        <v>143</v>
      </c>
      <c r="E12010" s="1">
        <v>0</v>
      </c>
      <c r="F12010" t="s">
        <v>89</v>
      </c>
      <c r="G12010">
        <v>0</v>
      </c>
      <c r="H12010">
        <v>0</v>
      </c>
      <c r="I12010">
        <v>158.112559</v>
      </c>
    </row>
    <row r="12011" spans="1:9" x14ac:dyDescent="0.25">
      <c r="A12011">
        <v>2410090266</v>
      </c>
      <c r="B12011" t="s">
        <v>100</v>
      </c>
      <c r="C12011" t="s">
        <v>2150</v>
      </c>
      <c r="D12011" t="s">
        <v>2151</v>
      </c>
      <c r="E12011" s="1">
        <v>12.222</v>
      </c>
      <c r="F12011" t="s">
        <v>89</v>
      </c>
      <c r="G12011">
        <v>0</v>
      </c>
      <c r="H12011">
        <v>0</v>
      </c>
      <c r="I12011">
        <v>163.74488600000001</v>
      </c>
    </row>
    <row r="12012" spans="1:9" x14ac:dyDescent="0.25">
      <c r="A12012">
        <v>2410090266</v>
      </c>
      <c r="B12012" t="s">
        <v>100</v>
      </c>
      <c r="C12012" t="s">
        <v>620</v>
      </c>
      <c r="D12012" t="s">
        <v>621</v>
      </c>
      <c r="E12012">
        <v>0</v>
      </c>
      <c r="F12012" t="s">
        <v>89</v>
      </c>
      <c r="G12012">
        <v>0</v>
      </c>
      <c r="H12012">
        <v>0</v>
      </c>
      <c r="I12012">
        <v>160.64599799999999</v>
      </c>
    </row>
    <row r="12013" spans="1:9" x14ac:dyDescent="0.25">
      <c r="A12013">
        <v>2410090267</v>
      </c>
      <c r="B12013" t="s">
        <v>96</v>
      </c>
      <c r="C12013" t="s">
        <v>130</v>
      </c>
      <c r="D12013" t="s">
        <v>131</v>
      </c>
      <c r="E12013">
        <v>249.48</v>
      </c>
      <c r="F12013" t="s">
        <v>89</v>
      </c>
      <c r="G12013">
        <v>0</v>
      </c>
      <c r="H12013">
        <v>0.52</v>
      </c>
      <c r="I12013">
        <v>123.04801999999999</v>
      </c>
    </row>
    <row r="12014" spans="1:9" x14ac:dyDescent="0.25">
      <c r="A12014">
        <v>2410090267</v>
      </c>
      <c r="B12014" t="s">
        <v>96</v>
      </c>
      <c r="C12014" t="s">
        <v>142</v>
      </c>
      <c r="D12014" t="s">
        <v>143</v>
      </c>
      <c r="E12014" s="1">
        <v>0</v>
      </c>
      <c r="F12014" t="s">
        <v>89</v>
      </c>
      <c r="G12014">
        <v>0</v>
      </c>
      <c r="H12014">
        <v>0</v>
      </c>
      <c r="I12014">
        <v>126.8528</v>
      </c>
    </row>
    <row r="12015" spans="1:9" x14ac:dyDescent="0.25">
      <c r="A12015">
        <v>2410090267</v>
      </c>
      <c r="B12015" t="s">
        <v>96</v>
      </c>
      <c r="C12015" t="s">
        <v>2150</v>
      </c>
      <c r="D12015" t="s">
        <v>2151</v>
      </c>
      <c r="E12015" s="1">
        <v>15.6867</v>
      </c>
      <c r="F12015" t="s">
        <v>89</v>
      </c>
      <c r="G12015">
        <v>0</v>
      </c>
      <c r="H12015">
        <v>0</v>
      </c>
      <c r="I12015">
        <v>125.553494</v>
      </c>
    </row>
    <row r="12016" spans="1:9" x14ac:dyDescent="0.25">
      <c r="A12016">
        <v>2410090267</v>
      </c>
      <c r="B12016" t="s">
        <v>96</v>
      </c>
      <c r="C12016" t="s">
        <v>620</v>
      </c>
      <c r="D12016" t="s">
        <v>621</v>
      </c>
      <c r="E12016" s="1">
        <v>0</v>
      </c>
      <c r="F12016" t="s">
        <v>89</v>
      </c>
      <c r="G12016">
        <v>0</v>
      </c>
      <c r="H12016">
        <v>0</v>
      </c>
      <c r="I12016">
        <v>123.04801999999999</v>
      </c>
    </row>
    <row r="12017" spans="1:9" x14ac:dyDescent="0.25">
      <c r="A12017">
        <v>2410090268</v>
      </c>
      <c r="B12017" t="s">
        <v>97</v>
      </c>
      <c r="C12017" t="s">
        <v>130</v>
      </c>
      <c r="D12017" t="s">
        <v>131</v>
      </c>
      <c r="E12017">
        <v>249.42</v>
      </c>
      <c r="F12017" t="s">
        <v>89</v>
      </c>
      <c r="G12017">
        <v>11.5167</v>
      </c>
      <c r="H12017">
        <v>0</v>
      </c>
      <c r="I12017">
        <v>126.46600100000001</v>
      </c>
    </row>
    <row r="12018" spans="1:9" x14ac:dyDescent="0.25">
      <c r="A12018">
        <v>2410090268</v>
      </c>
      <c r="B12018" t="s">
        <v>97</v>
      </c>
      <c r="C12018" t="s">
        <v>142</v>
      </c>
      <c r="D12018" t="s">
        <v>143</v>
      </c>
      <c r="E12018" s="1">
        <v>0</v>
      </c>
      <c r="F12018" t="s">
        <v>89</v>
      </c>
      <c r="G12018">
        <v>0</v>
      </c>
      <c r="H12018">
        <v>0</v>
      </c>
      <c r="I12018">
        <v>144.45679999999999</v>
      </c>
    </row>
    <row r="12019" spans="1:9" x14ac:dyDescent="0.25">
      <c r="A12019">
        <v>2410090268</v>
      </c>
      <c r="B12019" t="s">
        <v>97</v>
      </c>
      <c r="C12019" t="s">
        <v>2150</v>
      </c>
      <c r="D12019" t="s">
        <v>2151</v>
      </c>
      <c r="E12019" s="1">
        <v>18.635400000000001</v>
      </c>
      <c r="F12019" t="s">
        <v>89</v>
      </c>
      <c r="G12019">
        <v>0</v>
      </c>
      <c r="H12019">
        <v>11.5167</v>
      </c>
      <c r="I12019">
        <v>128.37180799999999</v>
      </c>
    </row>
    <row r="12020" spans="1:9" x14ac:dyDescent="0.25">
      <c r="A12020">
        <v>2410090268</v>
      </c>
      <c r="B12020" t="s">
        <v>97</v>
      </c>
      <c r="C12020" t="s">
        <v>620</v>
      </c>
      <c r="D12020" t="s">
        <v>621</v>
      </c>
      <c r="E12020" s="1">
        <v>0</v>
      </c>
      <c r="F12020" t="s">
        <v>89</v>
      </c>
      <c r="G12020">
        <v>0</v>
      </c>
      <c r="H12020">
        <v>0</v>
      </c>
      <c r="I12020">
        <v>126.46600100000001</v>
      </c>
    </row>
    <row r="12021" spans="1:9" x14ac:dyDescent="0.25">
      <c r="A12021">
        <v>2410090269</v>
      </c>
      <c r="B12021" t="s">
        <v>98</v>
      </c>
      <c r="C12021" t="s">
        <v>130</v>
      </c>
      <c r="D12021" t="s">
        <v>131</v>
      </c>
      <c r="E12021">
        <v>74.790000000000006</v>
      </c>
      <c r="F12021" t="s">
        <v>89</v>
      </c>
      <c r="G12021">
        <v>4.9634999999999998</v>
      </c>
      <c r="H12021">
        <v>0.21</v>
      </c>
      <c r="I12021">
        <v>341.79997300000002</v>
      </c>
    </row>
    <row r="12022" spans="1:9" x14ac:dyDescent="0.25">
      <c r="A12022">
        <v>2410090269</v>
      </c>
      <c r="B12022" t="s">
        <v>98</v>
      </c>
      <c r="C12022" t="s">
        <v>142</v>
      </c>
      <c r="D12022" t="s">
        <v>143</v>
      </c>
      <c r="E12022">
        <v>0</v>
      </c>
      <c r="F12022" t="s">
        <v>89</v>
      </c>
      <c r="G12022">
        <v>0</v>
      </c>
      <c r="H12022">
        <v>0</v>
      </c>
      <c r="I12022">
        <v>323.08327600000001</v>
      </c>
    </row>
    <row r="12023" spans="1:9" x14ac:dyDescent="0.25">
      <c r="A12023">
        <v>2410090269</v>
      </c>
      <c r="B12023" t="s">
        <v>98</v>
      </c>
      <c r="C12023" t="s">
        <v>2150</v>
      </c>
      <c r="D12023" t="s">
        <v>2151</v>
      </c>
      <c r="E12023" s="1">
        <v>22.9605</v>
      </c>
      <c r="F12023" t="s">
        <v>89</v>
      </c>
      <c r="G12023">
        <v>0</v>
      </c>
      <c r="H12023">
        <v>4.9634999999999998</v>
      </c>
      <c r="I12023">
        <v>340.726901</v>
      </c>
    </row>
    <row r="12024" spans="1:9" x14ac:dyDescent="0.25">
      <c r="A12024">
        <v>2410090269</v>
      </c>
      <c r="B12024" t="s">
        <v>98</v>
      </c>
      <c r="C12024" t="s">
        <v>620</v>
      </c>
      <c r="D12024" t="s">
        <v>621</v>
      </c>
      <c r="E12024">
        <v>0</v>
      </c>
      <c r="F12024" t="s">
        <v>89</v>
      </c>
      <c r="G12024">
        <v>0</v>
      </c>
      <c r="H12024">
        <v>0</v>
      </c>
      <c r="I12024">
        <v>341.79998000000001</v>
      </c>
    </row>
    <row r="12025" spans="1:9" x14ac:dyDescent="0.25">
      <c r="A12025">
        <v>2410090271</v>
      </c>
      <c r="B12025" t="s">
        <v>3194</v>
      </c>
      <c r="C12025" t="s">
        <v>130</v>
      </c>
      <c r="D12025" t="s">
        <v>131</v>
      </c>
      <c r="E12025">
        <v>203.28</v>
      </c>
      <c r="F12025" t="s">
        <v>89</v>
      </c>
      <c r="G12025">
        <v>15.9</v>
      </c>
      <c r="H12025">
        <v>0</v>
      </c>
      <c r="I12025">
        <v>3.9142070000000002</v>
      </c>
    </row>
    <row r="12026" spans="1:9" x14ac:dyDescent="0.25">
      <c r="A12026">
        <v>2410090271</v>
      </c>
      <c r="B12026" t="s">
        <v>3194</v>
      </c>
      <c r="C12026" t="s">
        <v>142</v>
      </c>
      <c r="D12026" t="s">
        <v>143</v>
      </c>
      <c r="E12026">
        <v>0</v>
      </c>
      <c r="F12026" t="s">
        <v>89</v>
      </c>
      <c r="G12026">
        <v>0</v>
      </c>
      <c r="H12026">
        <v>15.9</v>
      </c>
      <c r="I12026">
        <v>3.9144000000000001</v>
      </c>
    </row>
    <row r="12027" spans="1:9" x14ac:dyDescent="0.25">
      <c r="A12027">
        <v>2410090271</v>
      </c>
      <c r="B12027" t="s">
        <v>3194</v>
      </c>
      <c r="C12027" t="s">
        <v>2150</v>
      </c>
      <c r="D12027" t="s">
        <v>2151</v>
      </c>
      <c r="E12027" s="1">
        <v>0</v>
      </c>
      <c r="F12027" t="s">
        <v>89</v>
      </c>
      <c r="G12027">
        <v>0</v>
      </c>
      <c r="H12027">
        <v>0</v>
      </c>
      <c r="I12027">
        <v>3.9144000000000001</v>
      </c>
    </row>
    <row r="12028" spans="1:9" x14ac:dyDescent="0.25">
      <c r="A12028">
        <v>2410090273</v>
      </c>
      <c r="B12028" t="s">
        <v>3195</v>
      </c>
      <c r="C12028" t="s">
        <v>130</v>
      </c>
      <c r="D12028" t="s">
        <v>131</v>
      </c>
      <c r="E12028">
        <v>157.41</v>
      </c>
      <c r="F12028" t="s">
        <v>89</v>
      </c>
      <c r="G12028">
        <v>6.9690000000000003</v>
      </c>
      <c r="H12028">
        <v>0</v>
      </c>
      <c r="I12028">
        <v>80.091543999999999</v>
      </c>
    </row>
    <row r="12029" spans="1:9" x14ac:dyDescent="0.25">
      <c r="A12029">
        <v>2410090273</v>
      </c>
      <c r="B12029" t="s">
        <v>3195</v>
      </c>
      <c r="C12029" t="s">
        <v>2150</v>
      </c>
      <c r="D12029" t="s">
        <v>2151</v>
      </c>
      <c r="E12029" s="1">
        <v>0</v>
      </c>
      <c r="F12029" t="s">
        <v>89</v>
      </c>
      <c r="G12029">
        <v>0</v>
      </c>
      <c r="H12029">
        <v>6.9690000000000003</v>
      </c>
      <c r="I12029">
        <v>80.093256999999994</v>
      </c>
    </row>
    <row r="12030" spans="1:9" x14ac:dyDescent="0.25">
      <c r="A12030">
        <v>2410090273</v>
      </c>
      <c r="B12030" t="s">
        <v>3195</v>
      </c>
      <c r="C12030" t="s">
        <v>620</v>
      </c>
      <c r="D12030" t="s">
        <v>621</v>
      </c>
      <c r="E12030">
        <v>0</v>
      </c>
      <c r="F12030" t="s">
        <v>89</v>
      </c>
      <c r="G12030">
        <v>0</v>
      </c>
      <c r="H12030">
        <v>0</v>
      </c>
      <c r="I12030">
        <v>77.572000000000003</v>
      </c>
    </row>
    <row r="12031" spans="1:9" x14ac:dyDescent="0.25">
      <c r="A12031">
        <v>2410090274</v>
      </c>
      <c r="B12031" t="s">
        <v>3196</v>
      </c>
      <c r="C12031" t="s">
        <v>130</v>
      </c>
      <c r="D12031" t="s">
        <v>131</v>
      </c>
      <c r="E12031" s="1">
        <v>176.24700000000001</v>
      </c>
      <c r="F12031" t="s">
        <v>89</v>
      </c>
      <c r="G12031">
        <v>6.4820000000000002</v>
      </c>
      <c r="H12031">
        <v>0</v>
      </c>
      <c r="I12031">
        <v>74.759399999999999</v>
      </c>
    </row>
    <row r="12032" spans="1:9" x14ac:dyDescent="0.25">
      <c r="A12032">
        <v>2410090274</v>
      </c>
      <c r="B12032" t="s">
        <v>3196</v>
      </c>
      <c r="C12032" t="s">
        <v>2307</v>
      </c>
      <c r="D12032" t="s">
        <v>2308</v>
      </c>
      <c r="E12032" s="1">
        <v>0.19</v>
      </c>
      <c r="F12032" t="s">
        <v>89</v>
      </c>
      <c r="G12032">
        <v>0</v>
      </c>
      <c r="H12032">
        <v>0</v>
      </c>
      <c r="I12032">
        <v>74.736841999999996</v>
      </c>
    </row>
    <row r="12033" spans="1:9" x14ac:dyDescent="0.25">
      <c r="A12033">
        <v>2410090274</v>
      </c>
      <c r="B12033" t="s">
        <v>3196</v>
      </c>
      <c r="C12033" t="s">
        <v>142</v>
      </c>
      <c r="D12033" t="s">
        <v>143</v>
      </c>
      <c r="E12033">
        <v>6.4820000000000002</v>
      </c>
      <c r="F12033" t="s">
        <v>89</v>
      </c>
      <c r="G12033">
        <v>0</v>
      </c>
      <c r="H12033">
        <v>0</v>
      </c>
      <c r="I12033">
        <v>74.759333999999996</v>
      </c>
    </row>
    <row r="12034" spans="1:9" x14ac:dyDescent="0.25">
      <c r="A12034">
        <v>2410090274</v>
      </c>
      <c r="B12034" t="s">
        <v>3196</v>
      </c>
      <c r="C12034" t="s">
        <v>2150</v>
      </c>
      <c r="D12034" t="s">
        <v>2151</v>
      </c>
      <c r="E12034" s="1">
        <v>0</v>
      </c>
      <c r="F12034" t="s">
        <v>89</v>
      </c>
      <c r="G12034">
        <v>0</v>
      </c>
      <c r="H12034">
        <v>6.4820000000000002</v>
      </c>
      <c r="I12034">
        <v>74.759333999999996</v>
      </c>
    </row>
    <row r="12035" spans="1:9" x14ac:dyDescent="0.25">
      <c r="A12035">
        <v>2410090274</v>
      </c>
      <c r="B12035" t="s">
        <v>3196</v>
      </c>
      <c r="C12035" t="s">
        <v>620</v>
      </c>
      <c r="D12035" t="s">
        <v>621</v>
      </c>
      <c r="E12035" s="1">
        <v>0</v>
      </c>
      <c r="F12035" t="s">
        <v>89</v>
      </c>
      <c r="G12035">
        <v>0</v>
      </c>
      <c r="H12035">
        <v>0</v>
      </c>
      <c r="I12035">
        <v>74.558000000000007</v>
      </c>
    </row>
    <row r="12036" spans="1:9" x14ac:dyDescent="0.25">
      <c r="A12036">
        <v>2410090277</v>
      </c>
      <c r="B12036" t="s">
        <v>3197</v>
      </c>
      <c r="C12036" t="s">
        <v>130</v>
      </c>
      <c r="D12036" t="s">
        <v>131</v>
      </c>
      <c r="E12036">
        <v>1.3</v>
      </c>
      <c r="F12036" t="s">
        <v>89</v>
      </c>
      <c r="G12036">
        <v>0</v>
      </c>
      <c r="H12036">
        <v>0</v>
      </c>
      <c r="I12036">
        <v>55.169231000000003</v>
      </c>
    </row>
    <row r="12037" spans="1:9" x14ac:dyDescent="0.25">
      <c r="A12037">
        <v>2410090289</v>
      </c>
      <c r="B12037" t="s">
        <v>3198</v>
      </c>
      <c r="C12037" t="s">
        <v>130</v>
      </c>
      <c r="D12037" t="s">
        <v>131</v>
      </c>
      <c r="E12037">
        <v>17.41</v>
      </c>
      <c r="F12037" t="s">
        <v>89</v>
      </c>
      <c r="G12037">
        <v>0</v>
      </c>
      <c r="H12037">
        <v>0</v>
      </c>
      <c r="I12037">
        <v>83.375072000000003</v>
      </c>
    </row>
    <row r="12038" spans="1:9" x14ac:dyDescent="0.25">
      <c r="A12038">
        <v>2410090289</v>
      </c>
      <c r="B12038" t="s">
        <v>3198</v>
      </c>
      <c r="C12038" t="s">
        <v>2307</v>
      </c>
      <c r="D12038" t="s">
        <v>2308</v>
      </c>
      <c r="E12038">
        <v>1.514</v>
      </c>
      <c r="F12038" t="s">
        <v>89</v>
      </c>
      <c r="G12038">
        <v>0</v>
      </c>
      <c r="H12038">
        <v>0</v>
      </c>
      <c r="I12038">
        <v>83.375164999999996</v>
      </c>
    </row>
    <row r="12039" spans="1:9" x14ac:dyDescent="0.25">
      <c r="A12039">
        <v>2410090289</v>
      </c>
      <c r="B12039" t="s">
        <v>3198</v>
      </c>
      <c r="C12039" t="s">
        <v>142</v>
      </c>
      <c r="D12039" t="s">
        <v>143</v>
      </c>
      <c r="E12039">
        <v>0</v>
      </c>
      <c r="F12039" t="s">
        <v>89</v>
      </c>
      <c r="G12039">
        <v>0</v>
      </c>
      <c r="H12039">
        <v>0</v>
      </c>
      <c r="I12039">
        <v>83.375</v>
      </c>
    </row>
    <row r="12040" spans="1:9" x14ac:dyDescent="0.25">
      <c r="A12040">
        <v>2410090290</v>
      </c>
      <c r="B12040" t="s">
        <v>3199</v>
      </c>
      <c r="C12040" t="s">
        <v>130</v>
      </c>
      <c r="D12040" t="s">
        <v>131</v>
      </c>
      <c r="E12040">
        <v>16.22</v>
      </c>
      <c r="F12040" t="s">
        <v>89</v>
      </c>
      <c r="G12040">
        <v>0</v>
      </c>
      <c r="H12040">
        <v>0</v>
      </c>
      <c r="I12040">
        <v>85.461776</v>
      </c>
    </row>
    <row r="12041" spans="1:9" x14ac:dyDescent="0.25">
      <c r="A12041">
        <v>2410090291</v>
      </c>
      <c r="B12041" t="s">
        <v>3200</v>
      </c>
      <c r="C12041" t="s">
        <v>130</v>
      </c>
      <c r="D12041" t="s">
        <v>131</v>
      </c>
      <c r="E12041" s="1">
        <v>147.221</v>
      </c>
      <c r="F12041" t="s">
        <v>89</v>
      </c>
      <c r="G12041">
        <v>87.811999999999998</v>
      </c>
      <c r="H12041">
        <v>0</v>
      </c>
      <c r="I12041">
        <v>38.346432</v>
      </c>
    </row>
    <row r="12042" spans="1:9" x14ac:dyDescent="0.25">
      <c r="A12042">
        <v>2410090291</v>
      </c>
      <c r="B12042" t="s">
        <v>3200</v>
      </c>
      <c r="C12042" t="s">
        <v>2150</v>
      </c>
      <c r="D12042" t="s">
        <v>2151</v>
      </c>
      <c r="E12042" s="1">
        <v>14.641</v>
      </c>
      <c r="F12042" t="s">
        <v>89</v>
      </c>
      <c r="G12042">
        <v>0</v>
      </c>
      <c r="H12042">
        <v>87.811999999999998</v>
      </c>
      <c r="I12042">
        <v>38.347107000000001</v>
      </c>
    </row>
    <row r="12043" spans="1:9" x14ac:dyDescent="0.25">
      <c r="A12043">
        <v>2410090291</v>
      </c>
      <c r="B12043" t="s">
        <v>3200</v>
      </c>
      <c r="C12043" t="s">
        <v>620</v>
      </c>
      <c r="D12043" t="s">
        <v>621</v>
      </c>
      <c r="E12043">
        <v>0</v>
      </c>
      <c r="F12043" t="s">
        <v>89</v>
      </c>
      <c r="G12043">
        <v>0</v>
      </c>
      <c r="H12043">
        <v>0</v>
      </c>
      <c r="I12043">
        <v>37.895400000000002</v>
      </c>
    </row>
    <row r="12044" spans="1:9" x14ac:dyDescent="0.25">
      <c r="A12044">
        <v>2410090292</v>
      </c>
      <c r="B12044" t="s">
        <v>3201</v>
      </c>
      <c r="C12044" t="s">
        <v>130</v>
      </c>
      <c r="D12044" t="s">
        <v>131</v>
      </c>
      <c r="E12044" s="1">
        <v>24.088000000000001</v>
      </c>
      <c r="F12044" t="s">
        <v>89</v>
      </c>
      <c r="G12044">
        <v>11.708</v>
      </c>
      <c r="H12044">
        <v>0</v>
      </c>
      <c r="I12044">
        <v>39.567419000000001</v>
      </c>
    </row>
    <row r="12045" spans="1:9" x14ac:dyDescent="0.25">
      <c r="A12045">
        <v>2410090292</v>
      </c>
      <c r="B12045" t="s">
        <v>3201</v>
      </c>
      <c r="C12045" t="s">
        <v>2150</v>
      </c>
      <c r="D12045" t="s">
        <v>2151</v>
      </c>
      <c r="E12045">
        <v>1.3759999999999999</v>
      </c>
      <c r="F12045" t="s">
        <v>89</v>
      </c>
      <c r="G12045">
        <v>0</v>
      </c>
      <c r="H12045">
        <v>11.708</v>
      </c>
      <c r="I12045">
        <v>39.563952999999998</v>
      </c>
    </row>
    <row r="12046" spans="1:9" x14ac:dyDescent="0.25">
      <c r="A12046">
        <v>2410090294</v>
      </c>
      <c r="B12046" t="s">
        <v>101</v>
      </c>
      <c r="C12046" t="s">
        <v>130</v>
      </c>
      <c r="D12046" t="s">
        <v>131</v>
      </c>
      <c r="E12046">
        <v>324.7</v>
      </c>
      <c r="F12046" t="s">
        <v>89</v>
      </c>
      <c r="G12046">
        <v>0</v>
      </c>
      <c r="H12046">
        <v>0</v>
      </c>
      <c r="I12046">
        <v>21.1996</v>
      </c>
    </row>
    <row r="12047" spans="1:9" x14ac:dyDescent="0.25">
      <c r="A12047">
        <v>2410090294</v>
      </c>
      <c r="B12047" t="s">
        <v>101</v>
      </c>
      <c r="C12047" t="s">
        <v>2307</v>
      </c>
      <c r="D12047" t="s">
        <v>2308</v>
      </c>
      <c r="E12047">
        <v>24.774999999999999</v>
      </c>
      <c r="F12047" t="s">
        <v>89</v>
      </c>
      <c r="G12047">
        <v>0</v>
      </c>
      <c r="H12047">
        <v>0</v>
      </c>
      <c r="I12047">
        <v>21.140262</v>
      </c>
    </row>
    <row r="12048" spans="1:9" x14ac:dyDescent="0.25">
      <c r="A12048">
        <v>2410090294</v>
      </c>
      <c r="B12048" t="s">
        <v>101</v>
      </c>
      <c r="C12048" t="s">
        <v>142</v>
      </c>
      <c r="D12048" t="s">
        <v>143</v>
      </c>
      <c r="E12048" s="1">
        <v>0</v>
      </c>
      <c r="F12048" t="s">
        <v>89</v>
      </c>
      <c r="G12048">
        <v>0</v>
      </c>
      <c r="H12048" s="1">
        <v>0</v>
      </c>
      <c r="I12048">
        <v>20.024000000000001</v>
      </c>
    </row>
    <row r="12049" spans="1:9" x14ac:dyDescent="0.25">
      <c r="A12049">
        <v>2410090294</v>
      </c>
      <c r="B12049" t="s">
        <v>101</v>
      </c>
      <c r="C12049" t="s">
        <v>620</v>
      </c>
      <c r="D12049" t="s">
        <v>621</v>
      </c>
      <c r="E12049">
        <v>0</v>
      </c>
      <c r="F12049" t="s">
        <v>89</v>
      </c>
      <c r="G12049">
        <v>0</v>
      </c>
      <c r="H12049">
        <v>0</v>
      </c>
      <c r="I12049">
        <v>21.318373000000001</v>
      </c>
    </row>
    <row r="12050" spans="1:9" x14ac:dyDescent="0.25">
      <c r="A12050">
        <v>2410090295</v>
      </c>
      <c r="B12050" t="s">
        <v>88</v>
      </c>
      <c r="C12050" t="s">
        <v>130</v>
      </c>
      <c r="D12050" t="s">
        <v>131</v>
      </c>
      <c r="E12050">
        <v>143.33920000000001</v>
      </c>
      <c r="F12050" t="s">
        <v>89</v>
      </c>
      <c r="G12050">
        <v>0</v>
      </c>
      <c r="H12050">
        <v>0</v>
      </c>
      <c r="I12050">
        <v>18.454965999999999</v>
      </c>
    </row>
    <row r="12051" spans="1:9" x14ac:dyDescent="0.25">
      <c r="A12051">
        <v>2410090295</v>
      </c>
      <c r="B12051" t="s">
        <v>88</v>
      </c>
      <c r="C12051" t="s">
        <v>2307</v>
      </c>
      <c r="D12051" t="s">
        <v>2308</v>
      </c>
      <c r="E12051">
        <v>12.25</v>
      </c>
      <c r="F12051" t="s">
        <v>89</v>
      </c>
      <c r="G12051">
        <v>0</v>
      </c>
      <c r="H12051">
        <v>0</v>
      </c>
      <c r="I12051">
        <v>18.453878</v>
      </c>
    </row>
    <row r="12052" spans="1:9" x14ac:dyDescent="0.25">
      <c r="A12052">
        <v>2410090295</v>
      </c>
      <c r="B12052" t="s">
        <v>88</v>
      </c>
      <c r="C12052" t="s">
        <v>620</v>
      </c>
      <c r="D12052" t="s">
        <v>621</v>
      </c>
      <c r="E12052">
        <v>75</v>
      </c>
      <c r="F12052" t="s">
        <v>89</v>
      </c>
      <c r="G12052">
        <v>0</v>
      </c>
      <c r="H12052">
        <v>0</v>
      </c>
      <c r="I12052">
        <v>17.347733000000002</v>
      </c>
    </row>
    <row r="12053" spans="1:9" x14ac:dyDescent="0.25">
      <c r="A12053">
        <v>2410090296</v>
      </c>
      <c r="B12053" t="s">
        <v>102</v>
      </c>
      <c r="C12053" t="s">
        <v>130</v>
      </c>
      <c r="D12053" t="s">
        <v>131</v>
      </c>
      <c r="E12053">
        <v>150.19</v>
      </c>
      <c r="F12053" t="s">
        <v>89</v>
      </c>
      <c r="G12053">
        <v>0</v>
      </c>
      <c r="H12053">
        <v>0</v>
      </c>
      <c r="I12053">
        <v>20.895799</v>
      </c>
    </row>
    <row r="12054" spans="1:9" x14ac:dyDescent="0.25">
      <c r="A12054">
        <v>2410090296</v>
      </c>
      <c r="B12054" t="s">
        <v>102</v>
      </c>
      <c r="C12054" t="s">
        <v>2307</v>
      </c>
      <c r="D12054" t="s">
        <v>2308</v>
      </c>
      <c r="E12054">
        <v>9.7200000000000006</v>
      </c>
      <c r="F12054" t="s">
        <v>89</v>
      </c>
      <c r="G12054">
        <v>0</v>
      </c>
      <c r="H12054">
        <v>0</v>
      </c>
      <c r="I12054">
        <v>20.877572000000001</v>
      </c>
    </row>
    <row r="12055" spans="1:9" x14ac:dyDescent="0.25">
      <c r="A12055">
        <v>2410090296</v>
      </c>
      <c r="B12055" t="s">
        <v>102</v>
      </c>
      <c r="C12055" t="s">
        <v>620</v>
      </c>
      <c r="D12055" t="s">
        <v>621</v>
      </c>
      <c r="E12055">
        <v>0</v>
      </c>
      <c r="F12055" t="s">
        <v>89</v>
      </c>
      <c r="G12055">
        <v>0</v>
      </c>
      <c r="H12055">
        <v>0</v>
      </c>
      <c r="I12055">
        <v>21.111699999999999</v>
      </c>
    </row>
    <row r="12056" spans="1:9" x14ac:dyDescent="0.25">
      <c r="A12056">
        <v>2410090297</v>
      </c>
      <c r="B12056" t="s">
        <v>104</v>
      </c>
      <c r="C12056" t="s">
        <v>130</v>
      </c>
      <c r="D12056" t="s">
        <v>131</v>
      </c>
      <c r="E12056">
        <v>88.460499999999996</v>
      </c>
      <c r="F12056" t="s">
        <v>89</v>
      </c>
      <c r="G12056">
        <v>0</v>
      </c>
      <c r="H12056">
        <v>0</v>
      </c>
      <c r="I12056">
        <v>14.185767</v>
      </c>
    </row>
    <row r="12057" spans="1:9" x14ac:dyDescent="0.25">
      <c r="A12057">
        <v>2410090297</v>
      </c>
      <c r="B12057" t="s">
        <v>104</v>
      </c>
      <c r="C12057" t="s">
        <v>2307</v>
      </c>
      <c r="D12057" t="s">
        <v>2308</v>
      </c>
      <c r="E12057">
        <v>19.6325</v>
      </c>
      <c r="F12057" t="s">
        <v>89</v>
      </c>
      <c r="G12057">
        <v>0</v>
      </c>
      <c r="H12057">
        <v>0</v>
      </c>
      <c r="I12057">
        <v>14.384821000000001</v>
      </c>
    </row>
    <row r="12058" spans="1:9" x14ac:dyDescent="0.25">
      <c r="A12058">
        <v>2410090297</v>
      </c>
      <c r="B12058" t="s">
        <v>104</v>
      </c>
      <c r="C12058" t="s">
        <v>2150</v>
      </c>
      <c r="D12058" t="s">
        <v>2151</v>
      </c>
      <c r="E12058" s="1">
        <v>0</v>
      </c>
      <c r="F12058" t="s">
        <v>89</v>
      </c>
      <c r="G12058">
        <v>0</v>
      </c>
      <c r="H12058">
        <v>0</v>
      </c>
      <c r="I12058">
        <v>14.927199999999999</v>
      </c>
    </row>
    <row r="12059" spans="1:9" x14ac:dyDescent="0.25">
      <c r="A12059">
        <v>2410090297</v>
      </c>
      <c r="B12059" t="s">
        <v>104</v>
      </c>
      <c r="C12059" t="s">
        <v>620</v>
      </c>
      <c r="D12059" t="s">
        <v>621</v>
      </c>
      <c r="E12059">
        <v>0</v>
      </c>
      <c r="F12059" t="s">
        <v>89</v>
      </c>
      <c r="G12059">
        <v>0</v>
      </c>
      <c r="H12059">
        <v>0</v>
      </c>
      <c r="I12059">
        <v>14.086</v>
      </c>
    </row>
    <row r="12060" spans="1:9" x14ac:dyDescent="0.25">
      <c r="A12060">
        <v>2410090298</v>
      </c>
      <c r="B12060" t="s">
        <v>106</v>
      </c>
      <c r="C12060" t="s">
        <v>130</v>
      </c>
      <c r="D12060" t="s">
        <v>131</v>
      </c>
      <c r="E12060">
        <v>63.23</v>
      </c>
      <c r="F12060" t="s">
        <v>89</v>
      </c>
      <c r="G12060">
        <v>0</v>
      </c>
      <c r="H12060">
        <v>0</v>
      </c>
      <c r="I12060">
        <v>17.216037</v>
      </c>
    </row>
    <row r="12061" spans="1:9" x14ac:dyDescent="0.25">
      <c r="A12061">
        <v>2410090298</v>
      </c>
      <c r="B12061" t="s">
        <v>106</v>
      </c>
      <c r="C12061" t="s">
        <v>2307</v>
      </c>
      <c r="D12061" t="s">
        <v>2308</v>
      </c>
      <c r="E12061">
        <v>18.818000000000001</v>
      </c>
      <c r="F12061" t="s">
        <v>89</v>
      </c>
      <c r="G12061">
        <v>0</v>
      </c>
      <c r="H12061">
        <v>0</v>
      </c>
      <c r="I12061">
        <v>17.220745999999998</v>
      </c>
    </row>
    <row r="12062" spans="1:9" x14ac:dyDescent="0.25">
      <c r="A12062">
        <v>2410090298</v>
      </c>
      <c r="B12062" t="s">
        <v>106</v>
      </c>
      <c r="C12062" t="s">
        <v>142</v>
      </c>
      <c r="D12062" t="s">
        <v>143</v>
      </c>
      <c r="E12062">
        <v>0</v>
      </c>
      <c r="F12062" t="s">
        <v>89</v>
      </c>
      <c r="G12062">
        <v>0</v>
      </c>
      <c r="H12062">
        <v>0</v>
      </c>
      <c r="I12062">
        <v>17.241537999999998</v>
      </c>
    </row>
    <row r="12063" spans="1:9" x14ac:dyDescent="0.25">
      <c r="A12063">
        <v>2410090298</v>
      </c>
      <c r="B12063" t="s">
        <v>106</v>
      </c>
      <c r="C12063" t="s">
        <v>620</v>
      </c>
      <c r="D12063" t="s">
        <v>621</v>
      </c>
      <c r="E12063">
        <v>0</v>
      </c>
      <c r="F12063" t="s">
        <v>89</v>
      </c>
      <c r="G12063">
        <v>0</v>
      </c>
      <c r="H12063">
        <v>0</v>
      </c>
      <c r="I12063">
        <v>17.151199999999999</v>
      </c>
    </row>
    <row r="12064" spans="1:9" x14ac:dyDescent="0.25">
      <c r="A12064">
        <v>2410090299</v>
      </c>
      <c r="B12064" t="s">
        <v>110</v>
      </c>
      <c r="C12064" t="s">
        <v>130</v>
      </c>
      <c r="D12064" t="s">
        <v>131</v>
      </c>
      <c r="E12064" s="1">
        <v>107.19</v>
      </c>
      <c r="F12064" t="s">
        <v>89</v>
      </c>
      <c r="G12064">
        <v>0</v>
      </c>
      <c r="H12064">
        <v>0</v>
      </c>
      <c r="I12064">
        <v>12.364959000000001</v>
      </c>
    </row>
    <row r="12065" spans="1:9" x14ac:dyDescent="0.25">
      <c r="A12065">
        <v>2410090299</v>
      </c>
      <c r="B12065" t="s">
        <v>110</v>
      </c>
      <c r="C12065" t="s">
        <v>2307</v>
      </c>
      <c r="D12065" t="s">
        <v>2308</v>
      </c>
      <c r="E12065">
        <v>9.2029999999999994</v>
      </c>
      <c r="F12065" t="s">
        <v>89</v>
      </c>
      <c r="G12065">
        <v>0</v>
      </c>
      <c r="H12065">
        <v>0</v>
      </c>
      <c r="I12065">
        <v>12.369878999999999</v>
      </c>
    </row>
    <row r="12066" spans="1:9" x14ac:dyDescent="0.25">
      <c r="A12066">
        <v>2410090299</v>
      </c>
      <c r="B12066" t="s">
        <v>110</v>
      </c>
      <c r="C12066" t="s">
        <v>620</v>
      </c>
      <c r="D12066" t="s">
        <v>621</v>
      </c>
      <c r="E12066">
        <v>0</v>
      </c>
      <c r="F12066" t="s">
        <v>89</v>
      </c>
      <c r="G12066">
        <v>0</v>
      </c>
      <c r="H12066">
        <v>0</v>
      </c>
      <c r="I12066">
        <v>11.7614</v>
      </c>
    </row>
    <row r="12067" spans="1:9" x14ac:dyDescent="0.25">
      <c r="A12067">
        <v>2410090300</v>
      </c>
      <c r="B12067" t="s">
        <v>111</v>
      </c>
      <c r="C12067" t="s">
        <v>130</v>
      </c>
      <c r="D12067" t="s">
        <v>131</v>
      </c>
      <c r="E12067" s="1">
        <v>93.6</v>
      </c>
      <c r="F12067" t="s">
        <v>89</v>
      </c>
      <c r="G12067">
        <v>0</v>
      </c>
      <c r="H12067">
        <v>0</v>
      </c>
      <c r="I12067">
        <v>16.805021</v>
      </c>
    </row>
    <row r="12068" spans="1:9" x14ac:dyDescent="0.25">
      <c r="A12068">
        <v>2410090300</v>
      </c>
      <c r="B12068" t="s">
        <v>111</v>
      </c>
      <c r="C12068" t="s">
        <v>2307</v>
      </c>
      <c r="D12068" t="s">
        <v>2308</v>
      </c>
      <c r="E12068">
        <v>15.151999999999999</v>
      </c>
      <c r="F12068" t="s">
        <v>89</v>
      </c>
      <c r="G12068">
        <v>0</v>
      </c>
      <c r="H12068">
        <v>0</v>
      </c>
      <c r="I12068">
        <v>16.810321999999999</v>
      </c>
    </row>
    <row r="12069" spans="1:9" x14ac:dyDescent="0.25">
      <c r="A12069">
        <v>2410090300</v>
      </c>
      <c r="B12069" t="s">
        <v>111</v>
      </c>
      <c r="C12069" t="s">
        <v>142</v>
      </c>
      <c r="D12069" t="s">
        <v>143</v>
      </c>
      <c r="E12069" s="1">
        <v>0</v>
      </c>
      <c r="F12069" t="s">
        <v>89</v>
      </c>
      <c r="G12069">
        <v>0</v>
      </c>
      <c r="H12069">
        <v>0</v>
      </c>
      <c r="I12069">
        <v>17.62</v>
      </c>
    </row>
    <row r="12070" spans="1:9" x14ac:dyDescent="0.25">
      <c r="A12070">
        <v>2410090300</v>
      </c>
      <c r="B12070" t="s">
        <v>111</v>
      </c>
      <c r="C12070" t="s">
        <v>620</v>
      </c>
      <c r="D12070" t="s">
        <v>621</v>
      </c>
      <c r="E12070">
        <v>0</v>
      </c>
      <c r="F12070" t="s">
        <v>89</v>
      </c>
      <c r="G12070">
        <v>0</v>
      </c>
      <c r="H12070">
        <v>0</v>
      </c>
      <c r="I12070">
        <v>16.531199999999998</v>
      </c>
    </row>
    <row r="12071" spans="1:9" x14ac:dyDescent="0.25">
      <c r="A12071">
        <v>2410090302</v>
      </c>
      <c r="B12071" t="s">
        <v>3202</v>
      </c>
      <c r="C12071" t="s">
        <v>130</v>
      </c>
      <c r="D12071" t="s">
        <v>131</v>
      </c>
      <c r="E12071">
        <v>22.4</v>
      </c>
      <c r="F12071" t="s">
        <v>89</v>
      </c>
      <c r="G12071">
        <v>6.798</v>
      </c>
      <c r="H12071">
        <v>0</v>
      </c>
      <c r="I12071">
        <v>40.179017999999999</v>
      </c>
    </row>
    <row r="12072" spans="1:9" x14ac:dyDescent="0.25">
      <c r="A12072">
        <v>2410090302</v>
      </c>
      <c r="B12072" t="s">
        <v>3202</v>
      </c>
      <c r="C12072" t="s">
        <v>2307</v>
      </c>
      <c r="D12072" t="s">
        <v>2308</v>
      </c>
      <c r="E12072" s="1">
        <v>0.40899999999999997</v>
      </c>
      <c r="F12072" t="s">
        <v>89</v>
      </c>
      <c r="G12072">
        <v>0</v>
      </c>
      <c r="H12072">
        <v>0</v>
      </c>
      <c r="I12072">
        <v>40.171149</v>
      </c>
    </row>
    <row r="12073" spans="1:9" x14ac:dyDescent="0.25">
      <c r="A12073">
        <v>2410090302</v>
      </c>
      <c r="B12073" t="s">
        <v>3202</v>
      </c>
      <c r="C12073" t="s">
        <v>142</v>
      </c>
      <c r="D12073" t="s">
        <v>143</v>
      </c>
      <c r="E12073" s="1">
        <v>0</v>
      </c>
      <c r="F12073" t="s">
        <v>89</v>
      </c>
      <c r="G12073">
        <v>0</v>
      </c>
      <c r="H12073">
        <v>6.798</v>
      </c>
      <c r="I12073">
        <v>40.179465</v>
      </c>
    </row>
    <row r="12074" spans="1:9" x14ac:dyDescent="0.25">
      <c r="A12074">
        <v>2410090302</v>
      </c>
      <c r="B12074" t="s">
        <v>3202</v>
      </c>
      <c r="C12074" t="s">
        <v>2150</v>
      </c>
      <c r="D12074" t="s">
        <v>2151</v>
      </c>
      <c r="E12074">
        <v>0</v>
      </c>
      <c r="F12074" t="s">
        <v>89</v>
      </c>
      <c r="G12074">
        <v>0</v>
      </c>
      <c r="H12074">
        <v>0</v>
      </c>
      <c r="I12074">
        <v>40.178859000000003</v>
      </c>
    </row>
    <row r="12075" spans="1:9" x14ac:dyDescent="0.25">
      <c r="A12075">
        <v>2410090303</v>
      </c>
      <c r="B12075" t="s">
        <v>3203</v>
      </c>
      <c r="C12075" t="s">
        <v>130</v>
      </c>
      <c r="D12075" t="s">
        <v>131</v>
      </c>
      <c r="E12075">
        <v>32.796999999999997</v>
      </c>
      <c r="F12075" t="s">
        <v>89</v>
      </c>
      <c r="G12075">
        <v>8.58</v>
      </c>
      <c r="H12075">
        <v>0</v>
      </c>
      <c r="I12075">
        <v>46.534134000000002</v>
      </c>
    </row>
    <row r="12076" spans="1:9" x14ac:dyDescent="0.25">
      <c r="A12076">
        <v>2410090303</v>
      </c>
      <c r="B12076" t="s">
        <v>3203</v>
      </c>
      <c r="C12076" t="s">
        <v>142</v>
      </c>
      <c r="D12076" t="s">
        <v>143</v>
      </c>
      <c r="E12076" s="1">
        <v>0</v>
      </c>
      <c r="F12076" t="s">
        <v>89</v>
      </c>
      <c r="G12076">
        <v>0</v>
      </c>
      <c r="H12076">
        <v>8.58</v>
      </c>
      <c r="I12076">
        <v>46.533799999999999</v>
      </c>
    </row>
    <row r="12077" spans="1:9" x14ac:dyDescent="0.25">
      <c r="A12077">
        <v>2410090303</v>
      </c>
      <c r="B12077" t="s">
        <v>3203</v>
      </c>
      <c r="C12077" t="s">
        <v>2150</v>
      </c>
      <c r="D12077" t="s">
        <v>2151</v>
      </c>
      <c r="E12077">
        <v>0</v>
      </c>
      <c r="F12077" t="s">
        <v>89</v>
      </c>
      <c r="G12077">
        <v>0</v>
      </c>
      <c r="H12077">
        <v>0</v>
      </c>
      <c r="I12077">
        <v>46.532138000000003</v>
      </c>
    </row>
    <row r="12078" spans="1:9" x14ac:dyDescent="0.25">
      <c r="A12078">
        <v>2410090305</v>
      </c>
      <c r="B12078" t="s">
        <v>3204</v>
      </c>
      <c r="C12078" t="s">
        <v>130</v>
      </c>
      <c r="D12078" t="s">
        <v>131</v>
      </c>
      <c r="E12078">
        <v>36.915999999999997</v>
      </c>
      <c r="F12078" t="s">
        <v>89</v>
      </c>
      <c r="G12078">
        <v>6.3490000000000002</v>
      </c>
      <c r="H12078">
        <v>0</v>
      </c>
      <c r="I12078">
        <v>39.245584999999998</v>
      </c>
    </row>
    <row r="12079" spans="1:9" x14ac:dyDescent="0.25">
      <c r="A12079">
        <v>2410090305</v>
      </c>
      <c r="B12079" t="s">
        <v>3204</v>
      </c>
      <c r="C12079" t="s">
        <v>142</v>
      </c>
      <c r="D12079" t="s">
        <v>143</v>
      </c>
      <c r="E12079">
        <v>0</v>
      </c>
      <c r="F12079" t="s">
        <v>89</v>
      </c>
      <c r="G12079">
        <v>0</v>
      </c>
      <c r="H12079">
        <v>6.3490000000000002</v>
      </c>
      <c r="I12079">
        <v>39.245764000000001</v>
      </c>
    </row>
    <row r="12080" spans="1:9" x14ac:dyDescent="0.25">
      <c r="A12080">
        <v>2410090305</v>
      </c>
      <c r="B12080" t="s">
        <v>3204</v>
      </c>
      <c r="C12080" t="s">
        <v>2150</v>
      </c>
      <c r="D12080" t="s">
        <v>2151</v>
      </c>
      <c r="E12080">
        <v>0</v>
      </c>
      <c r="F12080" t="s">
        <v>89</v>
      </c>
      <c r="G12080">
        <v>0</v>
      </c>
      <c r="H12080">
        <v>0</v>
      </c>
      <c r="I12080">
        <v>39.245468000000002</v>
      </c>
    </row>
    <row r="12081" spans="1:11" x14ac:dyDescent="0.25">
      <c r="A12081">
        <v>2410090306</v>
      </c>
      <c r="B12081" t="s">
        <v>3205</v>
      </c>
      <c r="C12081" t="s">
        <v>130</v>
      </c>
      <c r="D12081" t="s">
        <v>131</v>
      </c>
      <c r="E12081" s="1">
        <v>179.654</v>
      </c>
      <c r="F12081" t="s">
        <v>89</v>
      </c>
      <c r="G12081">
        <v>5.0179999999999998</v>
      </c>
      <c r="H12081">
        <v>0</v>
      </c>
      <c r="I12081">
        <v>43.042070000000002</v>
      </c>
    </row>
    <row r="12082" spans="1:11" x14ac:dyDescent="0.25">
      <c r="A12082">
        <v>2410090306</v>
      </c>
      <c r="B12082" t="s">
        <v>3205</v>
      </c>
      <c r="C12082" t="s">
        <v>142</v>
      </c>
      <c r="D12082" t="s">
        <v>143</v>
      </c>
      <c r="E12082" s="1">
        <v>5.0179999999999998</v>
      </c>
      <c r="F12082" t="s">
        <v>89</v>
      </c>
      <c r="G12082">
        <v>0</v>
      </c>
      <c r="H12082">
        <v>0</v>
      </c>
      <c r="I12082">
        <v>43.041052000000001</v>
      </c>
    </row>
    <row r="12083" spans="1:11" x14ac:dyDescent="0.25">
      <c r="A12083">
        <v>2410090306</v>
      </c>
      <c r="B12083" t="s">
        <v>3205</v>
      </c>
      <c r="C12083" t="s">
        <v>2150</v>
      </c>
      <c r="D12083" t="s">
        <v>2151</v>
      </c>
      <c r="E12083">
        <v>0</v>
      </c>
      <c r="F12083" t="s">
        <v>89</v>
      </c>
      <c r="G12083">
        <v>0</v>
      </c>
      <c r="H12083">
        <v>5.0179999999999998</v>
      </c>
      <c r="I12083">
        <v>43.043044999999999</v>
      </c>
    </row>
    <row r="12084" spans="1:11" x14ac:dyDescent="0.25">
      <c r="A12084">
        <v>2410090307</v>
      </c>
      <c r="B12084" t="s">
        <v>3206</v>
      </c>
      <c r="C12084" t="s">
        <v>130</v>
      </c>
      <c r="D12084" t="s">
        <v>131</v>
      </c>
      <c r="E12084">
        <v>187.75800000000001</v>
      </c>
      <c r="F12084" t="s">
        <v>89</v>
      </c>
      <c r="G12084">
        <v>10.156000000000001</v>
      </c>
      <c r="H12084">
        <v>0</v>
      </c>
      <c r="I12084">
        <v>37.807549999999999</v>
      </c>
    </row>
    <row r="12085" spans="1:11" x14ac:dyDescent="0.25">
      <c r="A12085">
        <v>2410090307</v>
      </c>
      <c r="B12085" t="s">
        <v>3206</v>
      </c>
      <c r="C12085" t="s">
        <v>142</v>
      </c>
      <c r="D12085" t="s">
        <v>143</v>
      </c>
      <c r="E12085">
        <v>0</v>
      </c>
      <c r="F12085" t="s">
        <v>89</v>
      </c>
      <c r="G12085">
        <v>0</v>
      </c>
      <c r="H12085">
        <v>0</v>
      </c>
      <c r="I12085">
        <v>40.109141999999999</v>
      </c>
    </row>
    <row r="12086" spans="1:11" x14ac:dyDescent="0.25">
      <c r="A12086">
        <v>2410090307</v>
      </c>
      <c r="B12086" t="s">
        <v>3206</v>
      </c>
      <c r="C12086" t="s">
        <v>2150</v>
      </c>
      <c r="D12086" t="s">
        <v>2151</v>
      </c>
      <c r="E12086" s="1">
        <v>9.9870000000000001</v>
      </c>
      <c r="F12086" t="s">
        <v>89</v>
      </c>
      <c r="G12086">
        <v>0</v>
      </c>
      <c r="H12086">
        <v>10.156000000000001</v>
      </c>
      <c r="I12086">
        <v>37.812156000000002</v>
      </c>
    </row>
    <row r="12087" spans="1:11" x14ac:dyDescent="0.25">
      <c r="A12087">
        <v>2410090307</v>
      </c>
      <c r="B12087" t="s">
        <v>3206</v>
      </c>
      <c r="C12087" t="s">
        <v>620</v>
      </c>
      <c r="D12087" t="s">
        <v>621</v>
      </c>
      <c r="E12087" s="1">
        <v>0</v>
      </c>
      <c r="F12087" t="s">
        <v>89</v>
      </c>
      <c r="G12087">
        <v>0</v>
      </c>
      <c r="H12087">
        <v>0</v>
      </c>
      <c r="I12087">
        <v>36.871200000000002</v>
      </c>
    </row>
    <row r="12088" spans="1:11" x14ac:dyDescent="0.25">
      <c r="A12088">
        <v>2410090308</v>
      </c>
      <c r="B12088" t="s">
        <v>3207</v>
      </c>
      <c r="C12088" t="s">
        <v>130</v>
      </c>
      <c r="D12088" t="s">
        <v>131</v>
      </c>
      <c r="E12088">
        <v>21.85</v>
      </c>
      <c r="F12088" t="s">
        <v>89</v>
      </c>
      <c r="G12088">
        <v>0</v>
      </c>
      <c r="H12088">
        <v>0</v>
      </c>
      <c r="I12088">
        <v>42.427002000000002</v>
      </c>
    </row>
    <row r="12089" spans="1:11" x14ac:dyDescent="0.25">
      <c r="A12089">
        <v>2410090308</v>
      </c>
      <c r="B12089" t="s">
        <v>3207</v>
      </c>
      <c r="C12089" t="s">
        <v>2150</v>
      </c>
      <c r="D12089" t="s">
        <v>2151</v>
      </c>
      <c r="E12089" s="1">
        <v>0</v>
      </c>
      <c r="F12089" t="s">
        <v>89</v>
      </c>
      <c r="G12089">
        <v>0</v>
      </c>
      <c r="H12089">
        <v>0</v>
      </c>
      <c r="I12089">
        <v>42.423423</v>
      </c>
    </row>
    <row r="12090" spans="1:11" x14ac:dyDescent="0.25">
      <c r="A12090">
        <v>2410090309</v>
      </c>
      <c r="B12090" t="s">
        <v>3208</v>
      </c>
      <c r="C12090" t="s">
        <v>130</v>
      </c>
      <c r="D12090" t="s">
        <v>131</v>
      </c>
      <c r="E12090" s="1">
        <v>19.5</v>
      </c>
      <c r="F12090" t="s">
        <v>89</v>
      </c>
      <c r="G12090">
        <v>0</v>
      </c>
      <c r="H12090">
        <v>0</v>
      </c>
      <c r="I12090">
        <v>44.435896999999997</v>
      </c>
    </row>
    <row r="12091" spans="1:11" x14ac:dyDescent="0.25">
      <c r="A12091">
        <v>2410090309</v>
      </c>
      <c r="B12091" t="s">
        <v>3208</v>
      </c>
      <c r="C12091" t="s">
        <v>2150</v>
      </c>
      <c r="D12091" t="s">
        <v>2151</v>
      </c>
      <c r="E12091" s="1">
        <v>0</v>
      </c>
      <c r="F12091" t="s">
        <v>89</v>
      </c>
      <c r="G12091">
        <v>0</v>
      </c>
      <c r="H12091">
        <v>0</v>
      </c>
      <c r="I12091">
        <v>44.435713999999997</v>
      </c>
    </row>
    <row r="12092" spans="1:11" x14ac:dyDescent="0.25">
      <c r="A12092">
        <v>2410090310</v>
      </c>
      <c r="B12092" t="s">
        <v>99</v>
      </c>
      <c r="C12092" t="s">
        <v>130</v>
      </c>
      <c r="D12092" t="s">
        <v>131</v>
      </c>
      <c r="E12092">
        <v>312.44319999999999</v>
      </c>
      <c r="F12092" t="s">
        <v>89</v>
      </c>
      <c r="G12092">
        <v>0</v>
      </c>
      <c r="H12092">
        <v>0</v>
      </c>
      <c r="I12092">
        <v>8.8844949999999994</v>
      </c>
    </row>
    <row r="12093" spans="1:11" x14ac:dyDescent="0.25">
      <c r="A12093">
        <v>2410090310</v>
      </c>
      <c r="B12093" t="s">
        <v>99</v>
      </c>
      <c r="C12093" t="s">
        <v>2307</v>
      </c>
      <c r="D12093" t="s">
        <v>2308</v>
      </c>
      <c r="E12093">
        <v>8.7910000000000004</v>
      </c>
      <c r="F12093" t="s">
        <v>89</v>
      </c>
      <c r="G12093">
        <v>0</v>
      </c>
      <c r="H12093">
        <v>0</v>
      </c>
      <c r="I12093">
        <v>8.8840859999999999</v>
      </c>
      <c r="K12093">
        <v>1.0445850000000001</v>
      </c>
    </row>
    <row r="12094" spans="1:11" x14ac:dyDescent="0.25">
      <c r="A12094">
        <v>2410090310</v>
      </c>
      <c r="B12094" t="s">
        <v>99</v>
      </c>
      <c r="C12094" t="s">
        <v>142</v>
      </c>
      <c r="D12094" t="s">
        <v>143</v>
      </c>
      <c r="E12094">
        <v>0</v>
      </c>
      <c r="F12094" t="s">
        <v>89</v>
      </c>
      <c r="G12094">
        <v>0</v>
      </c>
      <c r="H12094">
        <v>0</v>
      </c>
      <c r="I12094">
        <v>8.8840000000000003</v>
      </c>
    </row>
    <row r="12095" spans="1:11" x14ac:dyDescent="0.25">
      <c r="A12095">
        <v>2410090310</v>
      </c>
      <c r="B12095" t="s">
        <v>99</v>
      </c>
      <c r="C12095" t="s">
        <v>2150</v>
      </c>
      <c r="D12095" t="s">
        <v>2151</v>
      </c>
      <c r="E12095">
        <v>0</v>
      </c>
      <c r="F12095" t="s">
        <v>89</v>
      </c>
      <c r="G12095">
        <v>0</v>
      </c>
      <c r="H12095">
        <v>0</v>
      </c>
      <c r="I12095">
        <v>8.8856730000000006</v>
      </c>
    </row>
    <row r="12096" spans="1:11" x14ac:dyDescent="0.25">
      <c r="A12096">
        <v>2410090312</v>
      </c>
      <c r="B12096" t="s">
        <v>3209</v>
      </c>
      <c r="C12096" t="s">
        <v>130</v>
      </c>
      <c r="D12096" t="s">
        <v>131</v>
      </c>
      <c r="E12096" s="1">
        <v>0.9</v>
      </c>
      <c r="F12096" t="s">
        <v>89</v>
      </c>
      <c r="G12096">
        <v>0</v>
      </c>
      <c r="H12096">
        <v>0</v>
      </c>
      <c r="I12096">
        <v>108.277778</v>
      </c>
    </row>
    <row r="12097" spans="1:9" x14ac:dyDescent="0.25">
      <c r="A12097">
        <v>2410090317</v>
      </c>
      <c r="B12097" t="s">
        <v>3210</v>
      </c>
      <c r="C12097" t="s">
        <v>130</v>
      </c>
      <c r="D12097" t="s">
        <v>131</v>
      </c>
      <c r="E12097" s="1">
        <v>209.679</v>
      </c>
      <c r="F12097" t="s">
        <v>89</v>
      </c>
      <c r="G12097">
        <v>0</v>
      </c>
      <c r="H12097">
        <v>0</v>
      </c>
      <c r="I12097">
        <v>71.582132999999999</v>
      </c>
    </row>
    <row r="12098" spans="1:9" x14ac:dyDescent="0.25">
      <c r="A12098">
        <v>2410090317</v>
      </c>
      <c r="B12098" t="s">
        <v>3210</v>
      </c>
      <c r="C12098" t="s">
        <v>2150</v>
      </c>
      <c r="D12098" t="s">
        <v>2151</v>
      </c>
      <c r="E12098" s="1">
        <v>0</v>
      </c>
      <c r="F12098" t="s">
        <v>89</v>
      </c>
      <c r="G12098">
        <v>0</v>
      </c>
      <c r="H12098">
        <v>0</v>
      </c>
      <c r="I12098">
        <v>79.459999999999994</v>
      </c>
    </row>
    <row r="12099" spans="1:9" x14ac:dyDescent="0.25">
      <c r="A12099">
        <v>2410090317</v>
      </c>
      <c r="B12099" t="s">
        <v>3210</v>
      </c>
      <c r="C12099" t="s">
        <v>620</v>
      </c>
      <c r="D12099" t="s">
        <v>621</v>
      </c>
      <c r="E12099" s="1">
        <v>0</v>
      </c>
      <c r="F12099" t="s">
        <v>89</v>
      </c>
      <c r="G12099">
        <v>0</v>
      </c>
      <c r="H12099">
        <v>0</v>
      </c>
      <c r="I12099">
        <v>68.210999999999999</v>
      </c>
    </row>
    <row r="12100" spans="1:9" x14ac:dyDescent="0.25">
      <c r="A12100">
        <v>2410100007</v>
      </c>
      <c r="B12100" t="s">
        <v>7087</v>
      </c>
      <c r="C12100" t="s">
        <v>130</v>
      </c>
      <c r="D12100" t="s">
        <v>131</v>
      </c>
      <c r="E12100">
        <v>628.70000000000005</v>
      </c>
      <c r="F12100" t="s">
        <v>89</v>
      </c>
      <c r="G12100">
        <v>0</v>
      </c>
      <c r="H12100">
        <v>0</v>
      </c>
      <c r="I12100">
        <v>6.4761730000000002</v>
      </c>
    </row>
    <row r="12101" spans="1:9" x14ac:dyDescent="0.25">
      <c r="A12101">
        <v>2410100007</v>
      </c>
      <c r="B12101" t="s">
        <v>7087</v>
      </c>
      <c r="C12101" t="s">
        <v>2307</v>
      </c>
      <c r="D12101" t="s">
        <v>2308</v>
      </c>
      <c r="E12101" s="1">
        <v>0</v>
      </c>
      <c r="F12101" t="s">
        <v>89</v>
      </c>
      <c r="G12101">
        <v>0</v>
      </c>
      <c r="H12101">
        <v>0</v>
      </c>
      <c r="I12101">
        <v>6.4761600000000001</v>
      </c>
    </row>
    <row r="12102" spans="1:9" x14ac:dyDescent="0.25">
      <c r="A12102">
        <v>2410100010</v>
      </c>
      <c r="B12102" t="s">
        <v>3212</v>
      </c>
      <c r="C12102" t="s">
        <v>130</v>
      </c>
      <c r="D12102" t="s">
        <v>131</v>
      </c>
      <c r="E12102" s="1">
        <v>2875</v>
      </c>
      <c r="F12102" t="s">
        <v>89</v>
      </c>
      <c r="G12102">
        <v>0</v>
      </c>
      <c r="H12102" s="1">
        <v>3000</v>
      </c>
      <c r="I12102">
        <v>8.98672</v>
      </c>
    </row>
    <row r="12103" spans="1:9" x14ac:dyDescent="0.25">
      <c r="A12103">
        <v>2410100010</v>
      </c>
      <c r="B12103" t="s">
        <v>3212</v>
      </c>
      <c r="C12103" t="s">
        <v>2307</v>
      </c>
      <c r="D12103" t="s">
        <v>2308</v>
      </c>
      <c r="E12103">
        <v>0</v>
      </c>
      <c r="F12103" t="s">
        <v>89</v>
      </c>
      <c r="G12103">
        <v>0</v>
      </c>
      <c r="H12103">
        <v>0</v>
      </c>
      <c r="I12103">
        <v>7.5373939999999999</v>
      </c>
    </row>
    <row r="12104" spans="1:9" x14ac:dyDescent="0.25">
      <c r="A12104">
        <v>2410100010</v>
      </c>
      <c r="B12104" t="s">
        <v>3212</v>
      </c>
      <c r="C12104" t="s">
        <v>142</v>
      </c>
      <c r="D12104" t="s">
        <v>143</v>
      </c>
      <c r="E12104">
        <v>0</v>
      </c>
      <c r="F12104" t="s">
        <v>89</v>
      </c>
      <c r="G12104">
        <v>0</v>
      </c>
      <c r="H12104">
        <v>0</v>
      </c>
      <c r="I12104">
        <v>8.1020199999999996</v>
      </c>
    </row>
    <row r="12105" spans="1:9" x14ac:dyDescent="0.25">
      <c r="A12105">
        <v>2410100010</v>
      </c>
      <c r="B12105" t="s">
        <v>3212</v>
      </c>
      <c r="C12105" t="s">
        <v>620</v>
      </c>
      <c r="D12105" t="s">
        <v>621</v>
      </c>
      <c r="E12105">
        <v>0</v>
      </c>
      <c r="F12105" t="s">
        <v>89</v>
      </c>
      <c r="G12105">
        <v>0</v>
      </c>
      <c r="H12105">
        <v>0</v>
      </c>
      <c r="I12105">
        <v>9.6207999999999991</v>
      </c>
    </row>
    <row r="12106" spans="1:9" x14ac:dyDescent="0.25">
      <c r="A12106">
        <v>2410100014</v>
      </c>
      <c r="B12106" t="s">
        <v>3213</v>
      </c>
      <c r="C12106" t="s">
        <v>130</v>
      </c>
      <c r="D12106" t="s">
        <v>131</v>
      </c>
      <c r="E12106" s="1">
        <v>121846</v>
      </c>
      <c r="F12106" t="s">
        <v>36</v>
      </c>
      <c r="G12106">
        <v>0</v>
      </c>
      <c r="H12106" s="1">
        <v>900000</v>
      </c>
      <c r="I12106">
        <v>6.3468999999999998E-2</v>
      </c>
    </row>
    <row r="12107" spans="1:9" x14ac:dyDescent="0.25">
      <c r="A12107">
        <v>2410100014</v>
      </c>
      <c r="B12107" t="s">
        <v>3213</v>
      </c>
      <c r="C12107" t="s">
        <v>142</v>
      </c>
      <c r="D12107" t="s">
        <v>143</v>
      </c>
      <c r="E12107" s="1">
        <v>70000</v>
      </c>
      <c r="F12107" t="s">
        <v>36</v>
      </c>
      <c r="G12107">
        <v>0</v>
      </c>
      <c r="H12107">
        <v>0</v>
      </c>
      <c r="I12107">
        <v>6.3468999999999998E-2</v>
      </c>
    </row>
    <row r="12108" spans="1:9" x14ac:dyDescent="0.25">
      <c r="A12108">
        <v>2410100014</v>
      </c>
      <c r="B12108" t="s">
        <v>3213</v>
      </c>
      <c r="C12108" t="s">
        <v>620</v>
      </c>
      <c r="D12108" t="s">
        <v>621</v>
      </c>
      <c r="E12108" s="1">
        <v>0</v>
      </c>
      <c r="F12108" t="s">
        <v>36</v>
      </c>
      <c r="G12108">
        <v>0</v>
      </c>
      <c r="H12108">
        <v>0</v>
      </c>
      <c r="I12108">
        <v>6.3560000000000005E-2</v>
      </c>
    </row>
    <row r="12109" spans="1:9" x14ac:dyDescent="0.25">
      <c r="A12109">
        <v>2410110011</v>
      </c>
      <c r="B12109" t="s">
        <v>7088</v>
      </c>
      <c r="C12109" t="s">
        <v>8706</v>
      </c>
      <c r="D12109" t="s">
        <v>8707</v>
      </c>
      <c r="E12109" s="1">
        <v>1</v>
      </c>
      <c r="F12109" t="s">
        <v>89</v>
      </c>
      <c r="G12109">
        <v>0</v>
      </c>
      <c r="H12109">
        <v>0</v>
      </c>
      <c r="I12109">
        <v>21.84</v>
      </c>
    </row>
    <row r="12110" spans="1:9" x14ac:dyDescent="0.25">
      <c r="A12110">
        <v>2410110027</v>
      </c>
      <c r="B12110" t="s">
        <v>3214</v>
      </c>
      <c r="C12110" t="s">
        <v>130</v>
      </c>
      <c r="D12110" t="s">
        <v>131</v>
      </c>
      <c r="E12110" s="1">
        <v>229.6</v>
      </c>
      <c r="F12110" t="s">
        <v>89</v>
      </c>
      <c r="G12110">
        <v>0</v>
      </c>
      <c r="H12110">
        <v>0</v>
      </c>
      <c r="I12110">
        <v>47.467683000000001</v>
      </c>
    </row>
    <row r="12111" spans="1:9" x14ac:dyDescent="0.25">
      <c r="A12111">
        <v>2410110027</v>
      </c>
      <c r="B12111" t="s">
        <v>3214</v>
      </c>
      <c r="C12111" t="s">
        <v>142</v>
      </c>
      <c r="D12111" t="s">
        <v>143</v>
      </c>
      <c r="E12111">
        <v>0</v>
      </c>
      <c r="F12111" t="s">
        <v>89</v>
      </c>
      <c r="G12111">
        <v>0</v>
      </c>
      <c r="H12111">
        <v>0</v>
      </c>
      <c r="I12111">
        <v>47.467677000000002</v>
      </c>
    </row>
    <row r="12112" spans="1:9" x14ac:dyDescent="0.25">
      <c r="A12112">
        <v>2410110028</v>
      </c>
      <c r="B12112" t="s">
        <v>3215</v>
      </c>
      <c r="C12112" t="s">
        <v>130</v>
      </c>
      <c r="D12112" t="s">
        <v>131</v>
      </c>
      <c r="E12112" s="1">
        <v>179.6</v>
      </c>
      <c r="F12112" t="s">
        <v>89</v>
      </c>
      <c r="G12112">
        <v>0</v>
      </c>
      <c r="H12112">
        <v>0</v>
      </c>
      <c r="I12112">
        <v>60.472884000000001</v>
      </c>
    </row>
    <row r="12113" spans="1:9" x14ac:dyDescent="0.25">
      <c r="A12113">
        <v>2410110028</v>
      </c>
      <c r="B12113" t="s">
        <v>3215</v>
      </c>
      <c r="C12113" t="s">
        <v>142</v>
      </c>
      <c r="D12113" t="s">
        <v>143</v>
      </c>
      <c r="E12113">
        <v>0</v>
      </c>
      <c r="F12113" t="s">
        <v>89</v>
      </c>
      <c r="G12113">
        <v>0</v>
      </c>
      <c r="H12113">
        <v>0</v>
      </c>
      <c r="I12113">
        <v>60.473154000000001</v>
      </c>
    </row>
    <row r="12114" spans="1:9" x14ac:dyDescent="0.25">
      <c r="A12114">
        <v>2410110036</v>
      </c>
      <c r="B12114" t="s">
        <v>7090</v>
      </c>
      <c r="C12114" t="s">
        <v>130</v>
      </c>
      <c r="D12114" t="s">
        <v>131</v>
      </c>
      <c r="E12114">
        <v>315</v>
      </c>
      <c r="F12114" t="s">
        <v>89</v>
      </c>
      <c r="G12114">
        <v>0</v>
      </c>
      <c r="H12114">
        <v>0</v>
      </c>
      <c r="I12114">
        <v>66.966127</v>
      </c>
    </row>
    <row r="12115" spans="1:9" x14ac:dyDescent="0.25">
      <c r="A12115">
        <v>2410110036</v>
      </c>
      <c r="B12115" t="s">
        <v>7090</v>
      </c>
      <c r="C12115" t="s">
        <v>142</v>
      </c>
      <c r="D12115" t="s">
        <v>143</v>
      </c>
      <c r="E12115">
        <v>0</v>
      </c>
      <c r="F12115" t="s">
        <v>89</v>
      </c>
      <c r="G12115">
        <v>0</v>
      </c>
      <c r="H12115">
        <v>0</v>
      </c>
      <c r="I12115">
        <v>66.965625000000003</v>
      </c>
    </row>
    <row r="12116" spans="1:9" x14ac:dyDescent="0.25">
      <c r="A12116">
        <v>2410110037</v>
      </c>
      <c r="B12116" t="s">
        <v>3217</v>
      </c>
      <c r="C12116" t="s">
        <v>130</v>
      </c>
      <c r="D12116" t="s">
        <v>131</v>
      </c>
      <c r="E12116">
        <v>40.1</v>
      </c>
      <c r="F12116" t="s">
        <v>89</v>
      </c>
      <c r="G12116">
        <v>0</v>
      </c>
      <c r="H12116">
        <v>420</v>
      </c>
      <c r="I12116">
        <v>40.844140000000003</v>
      </c>
    </row>
    <row r="12117" spans="1:9" x14ac:dyDescent="0.25">
      <c r="A12117">
        <v>2410110037</v>
      </c>
      <c r="B12117" t="s">
        <v>3217</v>
      </c>
      <c r="C12117" t="s">
        <v>142</v>
      </c>
      <c r="D12117" t="s">
        <v>143</v>
      </c>
      <c r="E12117" s="1">
        <v>0</v>
      </c>
      <c r="F12117" t="s">
        <v>89</v>
      </c>
      <c r="G12117">
        <v>0</v>
      </c>
      <c r="H12117">
        <v>0</v>
      </c>
      <c r="I12117">
        <v>40.843947999999997</v>
      </c>
    </row>
    <row r="12118" spans="1:9" x14ac:dyDescent="0.25">
      <c r="A12118">
        <v>2410110038</v>
      </c>
      <c r="B12118" t="s">
        <v>7091</v>
      </c>
      <c r="C12118" t="s">
        <v>130</v>
      </c>
      <c r="D12118" t="s">
        <v>131</v>
      </c>
      <c r="E12118" s="1">
        <v>117</v>
      </c>
      <c r="F12118" t="s">
        <v>89</v>
      </c>
      <c r="G12118">
        <v>0</v>
      </c>
      <c r="H12118">
        <v>0</v>
      </c>
      <c r="I12118">
        <v>79.732906</v>
      </c>
    </row>
    <row r="12119" spans="1:9" x14ac:dyDescent="0.25">
      <c r="A12119">
        <v>2410110039</v>
      </c>
      <c r="B12119" t="s">
        <v>7092</v>
      </c>
      <c r="C12119" t="s">
        <v>130</v>
      </c>
      <c r="D12119" t="s">
        <v>131</v>
      </c>
      <c r="E12119" s="1">
        <v>26</v>
      </c>
      <c r="F12119" t="s">
        <v>89</v>
      </c>
      <c r="G12119">
        <v>0</v>
      </c>
      <c r="H12119">
        <v>0</v>
      </c>
      <c r="I12119">
        <v>71.48</v>
      </c>
    </row>
    <row r="12120" spans="1:9" x14ac:dyDescent="0.25">
      <c r="A12120">
        <v>2410110040</v>
      </c>
      <c r="B12120" t="s">
        <v>7093</v>
      </c>
      <c r="C12120" t="s">
        <v>130</v>
      </c>
      <c r="D12120" t="s">
        <v>131</v>
      </c>
      <c r="E12120" s="1">
        <v>42.6</v>
      </c>
      <c r="F12120" t="s">
        <v>89</v>
      </c>
      <c r="G12120">
        <v>0</v>
      </c>
      <c r="H12120">
        <v>0</v>
      </c>
      <c r="I12120">
        <v>71.265493000000006</v>
      </c>
    </row>
    <row r="12121" spans="1:9" x14ac:dyDescent="0.25">
      <c r="A12121">
        <v>2410110041</v>
      </c>
      <c r="B12121" t="s">
        <v>7094</v>
      </c>
      <c r="C12121" t="s">
        <v>130</v>
      </c>
      <c r="D12121" t="s">
        <v>131</v>
      </c>
      <c r="E12121">
        <v>34.6</v>
      </c>
      <c r="F12121" t="s">
        <v>89</v>
      </c>
      <c r="G12121">
        <v>0</v>
      </c>
      <c r="H12121">
        <v>0</v>
      </c>
      <c r="I12121">
        <v>70.435838000000004</v>
      </c>
    </row>
    <row r="12122" spans="1:9" x14ac:dyDescent="0.25">
      <c r="A12122">
        <v>2410110043</v>
      </c>
      <c r="B12122" t="s">
        <v>7095</v>
      </c>
      <c r="C12122" t="s">
        <v>130</v>
      </c>
      <c r="D12122" t="s">
        <v>131</v>
      </c>
      <c r="E12122" s="1">
        <v>17.399999999999999</v>
      </c>
      <c r="F12122" t="s">
        <v>89</v>
      </c>
      <c r="G12122">
        <v>0</v>
      </c>
      <c r="H12122">
        <v>0</v>
      </c>
      <c r="I12122">
        <v>71.096552000000003</v>
      </c>
    </row>
    <row r="12123" spans="1:9" x14ac:dyDescent="0.25">
      <c r="A12123">
        <v>2410110044</v>
      </c>
      <c r="B12123" t="s">
        <v>7096</v>
      </c>
      <c r="C12123" t="s">
        <v>130</v>
      </c>
      <c r="D12123" t="s">
        <v>131</v>
      </c>
      <c r="E12123" s="1">
        <v>32.200000000000003</v>
      </c>
      <c r="F12123" t="s">
        <v>89</v>
      </c>
      <c r="G12123">
        <v>0</v>
      </c>
      <c r="H12123">
        <v>0</v>
      </c>
      <c r="I12123">
        <v>75.605901000000003</v>
      </c>
    </row>
    <row r="12124" spans="1:9" x14ac:dyDescent="0.25">
      <c r="A12124">
        <v>2410110046</v>
      </c>
      <c r="B12124" t="s">
        <v>3224</v>
      </c>
      <c r="C12124" t="s">
        <v>157</v>
      </c>
      <c r="D12124" t="s">
        <v>158</v>
      </c>
      <c r="E12124" s="1">
        <v>455.5</v>
      </c>
      <c r="F12124" t="s">
        <v>89</v>
      </c>
      <c r="G12124">
        <v>0</v>
      </c>
      <c r="H12124">
        <v>0</v>
      </c>
      <c r="I12124">
        <v>27.197299999999998</v>
      </c>
    </row>
    <row r="12125" spans="1:9" x14ac:dyDescent="0.25">
      <c r="A12125">
        <v>2410110053</v>
      </c>
      <c r="B12125" t="s">
        <v>3225</v>
      </c>
      <c r="C12125" t="s">
        <v>130</v>
      </c>
      <c r="D12125" t="s">
        <v>131</v>
      </c>
      <c r="E12125">
        <v>178.05</v>
      </c>
      <c r="F12125" t="s">
        <v>89</v>
      </c>
      <c r="G12125">
        <v>0</v>
      </c>
      <c r="H12125">
        <v>0</v>
      </c>
      <c r="I12125">
        <v>14.426508999999999</v>
      </c>
    </row>
    <row r="12126" spans="1:9" x14ac:dyDescent="0.25">
      <c r="A12126">
        <v>2410110053</v>
      </c>
      <c r="B12126" t="s">
        <v>3225</v>
      </c>
      <c r="C12126" t="s">
        <v>1678</v>
      </c>
      <c r="D12126" t="s">
        <v>1679</v>
      </c>
      <c r="E12126" s="1">
        <v>18.985700000000001</v>
      </c>
      <c r="F12126" t="s">
        <v>89</v>
      </c>
      <c r="G12126">
        <v>0</v>
      </c>
      <c r="H12126">
        <v>0</v>
      </c>
      <c r="I12126">
        <v>14.426121</v>
      </c>
    </row>
    <row r="12127" spans="1:9" x14ac:dyDescent="0.25">
      <c r="A12127">
        <v>2410110053</v>
      </c>
      <c r="B12127" t="s">
        <v>3225</v>
      </c>
      <c r="C12127" t="s">
        <v>620</v>
      </c>
      <c r="D12127" t="s">
        <v>621</v>
      </c>
      <c r="E12127" s="1">
        <v>0</v>
      </c>
      <c r="F12127" t="s">
        <v>89</v>
      </c>
      <c r="G12127">
        <v>0</v>
      </c>
      <c r="H12127">
        <v>0</v>
      </c>
      <c r="I12127">
        <v>14.426500000000001</v>
      </c>
    </row>
    <row r="12128" spans="1:9" x14ac:dyDescent="0.25">
      <c r="A12128">
        <v>2410110063</v>
      </c>
      <c r="B12128" t="s">
        <v>3226</v>
      </c>
      <c r="C12128" t="s">
        <v>130</v>
      </c>
      <c r="D12128" t="s">
        <v>131</v>
      </c>
      <c r="E12128" s="1">
        <v>25.31</v>
      </c>
      <c r="F12128" t="s">
        <v>89</v>
      </c>
      <c r="G12128">
        <v>0</v>
      </c>
      <c r="H12128">
        <v>0</v>
      </c>
      <c r="I12128">
        <v>20.775977999999999</v>
      </c>
    </row>
    <row r="12129" spans="1:9" x14ac:dyDescent="0.25">
      <c r="A12129">
        <v>2410110069</v>
      </c>
      <c r="B12129" t="s">
        <v>3227</v>
      </c>
      <c r="C12129" t="s">
        <v>130</v>
      </c>
      <c r="D12129" t="s">
        <v>131</v>
      </c>
      <c r="E12129">
        <v>433</v>
      </c>
      <c r="F12129" t="s">
        <v>89</v>
      </c>
      <c r="G12129">
        <v>0</v>
      </c>
      <c r="H12129">
        <v>0</v>
      </c>
      <c r="I12129">
        <v>23.328544999999998</v>
      </c>
    </row>
    <row r="12130" spans="1:9" x14ac:dyDescent="0.25">
      <c r="A12130">
        <v>2410110073</v>
      </c>
      <c r="B12130" t="s">
        <v>3228</v>
      </c>
      <c r="C12130" t="s">
        <v>130</v>
      </c>
      <c r="D12130" t="s">
        <v>131</v>
      </c>
      <c r="E12130">
        <v>25.8</v>
      </c>
      <c r="F12130" t="s">
        <v>89</v>
      </c>
      <c r="G12130">
        <v>0</v>
      </c>
      <c r="H12130">
        <v>0</v>
      </c>
      <c r="I12130">
        <v>44.409689999999998</v>
      </c>
    </row>
    <row r="12131" spans="1:9" x14ac:dyDescent="0.25">
      <c r="A12131">
        <v>2410110073</v>
      </c>
      <c r="B12131" t="s">
        <v>3228</v>
      </c>
      <c r="C12131" t="s">
        <v>142</v>
      </c>
      <c r="D12131" t="s">
        <v>143</v>
      </c>
      <c r="E12131">
        <v>0</v>
      </c>
      <c r="F12131" t="s">
        <v>89</v>
      </c>
      <c r="G12131">
        <v>0</v>
      </c>
      <c r="H12131">
        <v>0</v>
      </c>
      <c r="I12131">
        <v>44.410255999999997</v>
      </c>
    </row>
    <row r="12132" spans="1:9" x14ac:dyDescent="0.25">
      <c r="A12132">
        <v>2410110074</v>
      </c>
      <c r="B12132" t="s">
        <v>3229</v>
      </c>
      <c r="C12132" t="s">
        <v>130</v>
      </c>
      <c r="D12132" t="s">
        <v>131</v>
      </c>
      <c r="E12132" s="1">
        <v>26.7</v>
      </c>
      <c r="F12132" t="s">
        <v>89</v>
      </c>
      <c r="G12132">
        <v>0</v>
      </c>
      <c r="H12132">
        <v>0</v>
      </c>
      <c r="I12132">
        <v>44.379401000000001</v>
      </c>
    </row>
    <row r="12133" spans="1:9" x14ac:dyDescent="0.25">
      <c r="A12133">
        <v>2410110074</v>
      </c>
      <c r="B12133" t="s">
        <v>3229</v>
      </c>
      <c r="C12133" t="s">
        <v>142</v>
      </c>
      <c r="D12133" t="s">
        <v>143</v>
      </c>
      <c r="E12133" s="1">
        <v>0</v>
      </c>
      <c r="F12133" t="s">
        <v>89</v>
      </c>
      <c r="G12133">
        <v>0</v>
      </c>
      <c r="H12133">
        <v>0</v>
      </c>
      <c r="I12133">
        <v>44.378946999999997</v>
      </c>
    </row>
    <row r="12134" spans="1:9" x14ac:dyDescent="0.25">
      <c r="A12134">
        <v>2410110075</v>
      </c>
      <c r="B12134" t="s">
        <v>3230</v>
      </c>
      <c r="C12134" t="s">
        <v>130</v>
      </c>
      <c r="D12134" t="s">
        <v>131</v>
      </c>
      <c r="E12134" s="1">
        <v>27.1</v>
      </c>
      <c r="F12134" t="s">
        <v>89</v>
      </c>
      <c r="G12134">
        <v>0</v>
      </c>
      <c r="H12134">
        <v>0</v>
      </c>
      <c r="I12134">
        <v>44.333947999999999</v>
      </c>
    </row>
    <row r="12135" spans="1:9" x14ac:dyDescent="0.25">
      <c r="A12135">
        <v>2410110075</v>
      </c>
      <c r="B12135" t="s">
        <v>3230</v>
      </c>
      <c r="C12135" t="s">
        <v>142</v>
      </c>
      <c r="D12135" t="s">
        <v>143</v>
      </c>
      <c r="E12135" s="1">
        <v>0</v>
      </c>
      <c r="F12135" t="s">
        <v>89</v>
      </c>
      <c r="G12135">
        <v>0</v>
      </c>
      <c r="H12135">
        <v>0</v>
      </c>
      <c r="I12135">
        <v>44.333333000000003</v>
      </c>
    </row>
    <row r="12136" spans="1:9" x14ac:dyDescent="0.25">
      <c r="A12136">
        <v>2410110076</v>
      </c>
      <c r="B12136" t="s">
        <v>3231</v>
      </c>
      <c r="C12136" t="s">
        <v>130</v>
      </c>
      <c r="D12136" t="s">
        <v>131</v>
      </c>
      <c r="E12136" s="1">
        <v>25.6</v>
      </c>
      <c r="F12136" t="s">
        <v>89</v>
      </c>
      <c r="G12136">
        <v>0</v>
      </c>
      <c r="H12136">
        <v>0</v>
      </c>
      <c r="I12136">
        <v>44.502733999999997</v>
      </c>
    </row>
    <row r="12137" spans="1:9" x14ac:dyDescent="0.25">
      <c r="A12137">
        <v>2410110076</v>
      </c>
      <c r="B12137" t="s">
        <v>3231</v>
      </c>
      <c r="C12137" t="s">
        <v>142</v>
      </c>
      <c r="D12137" t="s">
        <v>143</v>
      </c>
      <c r="E12137" s="1">
        <v>0</v>
      </c>
      <c r="F12137" t="s">
        <v>89</v>
      </c>
      <c r="G12137">
        <v>0</v>
      </c>
      <c r="H12137">
        <v>0</v>
      </c>
      <c r="I12137">
        <v>44.503306000000002</v>
      </c>
    </row>
    <row r="12138" spans="1:9" x14ac:dyDescent="0.25">
      <c r="A12138">
        <v>2410110077</v>
      </c>
      <c r="B12138" t="s">
        <v>3232</v>
      </c>
      <c r="C12138" t="s">
        <v>130</v>
      </c>
      <c r="D12138" t="s">
        <v>131</v>
      </c>
      <c r="E12138" s="1">
        <v>24.6</v>
      </c>
      <c r="F12138" t="s">
        <v>89</v>
      </c>
      <c r="G12138">
        <v>0</v>
      </c>
      <c r="H12138">
        <v>0</v>
      </c>
      <c r="I12138">
        <v>44.55</v>
      </c>
    </row>
    <row r="12139" spans="1:9" x14ac:dyDescent="0.25">
      <c r="A12139">
        <v>2410110077</v>
      </c>
      <c r="B12139" t="s">
        <v>3232</v>
      </c>
      <c r="C12139" t="s">
        <v>142</v>
      </c>
      <c r="D12139" t="s">
        <v>143</v>
      </c>
      <c r="E12139" s="1">
        <v>0</v>
      </c>
      <c r="F12139" t="s">
        <v>89</v>
      </c>
      <c r="G12139">
        <v>0</v>
      </c>
      <c r="H12139">
        <v>0</v>
      </c>
      <c r="I12139">
        <v>44.55</v>
      </c>
    </row>
    <row r="12140" spans="1:9" x14ac:dyDescent="0.25">
      <c r="A12140">
        <v>2410110078</v>
      </c>
      <c r="B12140" t="s">
        <v>3233</v>
      </c>
      <c r="C12140" t="s">
        <v>130</v>
      </c>
      <c r="D12140" t="s">
        <v>131</v>
      </c>
      <c r="E12140">
        <v>25.3</v>
      </c>
      <c r="F12140" t="s">
        <v>89</v>
      </c>
      <c r="G12140">
        <v>0</v>
      </c>
      <c r="H12140">
        <v>0</v>
      </c>
      <c r="I12140">
        <v>44.565612999999999</v>
      </c>
    </row>
    <row r="12141" spans="1:9" x14ac:dyDescent="0.25">
      <c r="A12141">
        <v>2410110078</v>
      </c>
      <c r="B12141" t="s">
        <v>3233</v>
      </c>
      <c r="C12141" t="s">
        <v>142</v>
      </c>
      <c r="D12141" t="s">
        <v>143</v>
      </c>
      <c r="E12141" s="1">
        <v>0</v>
      </c>
      <c r="F12141" t="s">
        <v>89</v>
      </c>
      <c r="G12141" s="1">
        <v>0</v>
      </c>
      <c r="H12141">
        <v>0</v>
      </c>
      <c r="I12141">
        <v>44.565908999999998</v>
      </c>
    </row>
    <row r="12142" spans="1:9" x14ac:dyDescent="0.25">
      <c r="A12142">
        <v>2410110079</v>
      </c>
      <c r="B12142" t="s">
        <v>3234</v>
      </c>
      <c r="C12142" t="s">
        <v>130</v>
      </c>
      <c r="D12142" t="s">
        <v>131</v>
      </c>
      <c r="E12142" s="1">
        <v>26.2</v>
      </c>
      <c r="F12142" t="s">
        <v>89</v>
      </c>
      <c r="G12142" s="1">
        <v>0</v>
      </c>
      <c r="H12142">
        <v>0</v>
      </c>
      <c r="I12142">
        <v>44.487405000000003</v>
      </c>
    </row>
    <row r="12143" spans="1:9" x14ac:dyDescent="0.25">
      <c r="A12143">
        <v>2410110079</v>
      </c>
      <c r="B12143" t="s">
        <v>3234</v>
      </c>
      <c r="C12143" t="s">
        <v>142</v>
      </c>
      <c r="D12143" t="s">
        <v>143</v>
      </c>
      <c r="E12143">
        <v>0</v>
      </c>
      <c r="F12143" t="s">
        <v>89</v>
      </c>
      <c r="G12143" s="1">
        <v>0</v>
      </c>
      <c r="H12143">
        <v>0</v>
      </c>
      <c r="I12143">
        <v>44.487777999999999</v>
      </c>
    </row>
    <row r="12144" spans="1:9" x14ac:dyDescent="0.25">
      <c r="A12144">
        <v>2410110080</v>
      </c>
      <c r="B12144" t="s">
        <v>3235</v>
      </c>
      <c r="C12144" t="s">
        <v>130</v>
      </c>
      <c r="D12144" t="s">
        <v>131</v>
      </c>
      <c r="E12144">
        <v>25.8</v>
      </c>
      <c r="F12144" t="s">
        <v>89</v>
      </c>
      <c r="G12144">
        <v>0</v>
      </c>
      <c r="H12144" s="1">
        <v>0</v>
      </c>
      <c r="I12144">
        <v>44.518605000000001</v>
      </c>
    </row>
    <row r="12145" spans="1:9" x14ac:dyDescent="0.25">
      <c r="A12145">
        <v>2410110080</v>
      </c>
      <c r="B12145" t="s">
        <v>3235</v>
      </c>
      <c r="C12145" t="s">
        <v>142</v>
      </c>
      <c r="D12145" t="s">
        <v>143</v>
      </c>
      <c r="E12145">
        <v>0</v>
      </c>
      <c r="F12145" t="s">
        <v>89</v>
      </c>
      <c r="G12145" s="1">
        <v>0</v>
      </c>
      <c r="H12145">
        <v>0</v>
      </c>
      <c r="I12145">
        <v>44.518571000000001</v>
      </c>
    </row>
    <row r="12146" spans="1:9" x14ac:dyDescent="0.25">
      <c r="A12146">
        <v>2410110081</v>
      </c>
      <c r="B12146" t="s">
        <v>3236</v>
      </c>
      <c r="C12146" t="s">
        <v>130</v>
      </c>
      <c r="D12146" t="s">
        <v>131</v>
      </c>
      <c r="E12146">
        <v>24.3</v>
      </c>
      <c r="F12146" t="s">
        <v>89</v>
      </c>
      <c r="G12146" s="1">
        <v>0</v>
      </c>
      <c r="H12146" s="1">
        <v>0</v>
      </c>
      <c r="I12146">
        <v>45.124690999999999</v>
      </c>
    </row>
    <row r="12147" spans="1:9" x14ac:dyDescent="0.25">
      <c r="A12147">
        <v>2410110081</v>
      </c>
      <c r="B12147" t="s">
        <v>3236</v>
      </c>
      <c r="C12147" t="s">
        <v>142</v>
      </c>
      <c r="D12147" t="s">
        <v>143</v>
      </c>
      <c r="E12147">
        <v>0</v>
      </c>
      <c r="F12147" t="s">
        <v>89</v>
      </c>
      <c r="G12147" s="1">
        <v>0</v>
      </c>
      <c r="H12147" s="1">
        <v>0</v>
      </c>
      <c r="I12147">
        <v>45.124476000000001</v>
      </c>
    </row>
    <row r="12148" spans="1:9" x14ac:dyDescent="0.25">
      <c r="A12148">
        <v>2410110082</v>
      </c>
      <c r="B12148" t="s">
        <v>3237</v>
      </c>
      <c r="C12148" t="s">
        <v>130</v>
      </c>
      <c r="D12148" t="s">
        <v>131</v>
      </c>
      <c r="E12148">
        <v>18.399999999999999</v>
      </c>
      <c r="F12148" t="s">
        <v>89</v>
      </c>
      <c r="G12148" s="1">
        <v>0</v>
      </c>
      <c r="H12148">
        <v>0</v>
      </c>
      <c r="I12148">
        <v>32.21087</v>
      </c>
    </row>
    <row r="12149" spans="1:9" x14ac:dyDescent="0.25">
      <c r="A12149">
        <v>2410110082</v>
      </c>
      <c r="B12149" t="s">
        <v>3237</v>
      </c>
      <c r="C12149" t="s">
        <v>142</v>
      </c>
      <c r="D12149" t="s">
        <v>143</v>
      </c>
      <c r="E12149">
        <v>0</v>
      </c>
      <c r="F12149" t="s">
        <v>89</v>
      </c>
      <c r="G12149">
        <v>0</v>
      </c>
      <c r="H12149">
        <v>0</v>
      </c>
      <c r="I12149">
        <v>32.210638000000003</v>
      </c>
    </row>
    <row r="12150" spans="1:9" x14ac:dyDescent="0.25">
      <c r="A12150">
        <v>2410110083</v>
      </c>
      <c r="B12150" t="s">
        <v>3238</v>
      </c>
      <c r="C12150" t="s">
        <v>130</v>
      </c>
      <c r="D12150" t="s">
        <v>131</v>
      </c>
      <c r="E12150" s="1">
        <v>91.1</v>
      </c>
      <c r="F12150" t="s">
        <v>89</v>
      </c>
      <c r="G12150">
        <v>0</v>
      </c>
      <c r="H12150">
        <v>0</v>
      </c>
      <c r="I12150">
        <v>20.746762</v>
      </c>
    </row>
    <row r="12151" spans="1:9" x14ac:dyDescent="0.25">
      <c r="A12151">
        <v>2410110087</v>
      </c>
      <c r="B12151" t="s">
        <v>3239</v>
      </c>
      <c r="C12151" t="s">
        <v>130</v>
      </c>
      <c r="D12151" t="s">
        <v>131</v>
      </c>
      <c r="E12151">
        <v>360</v>
      </c>
      <c r="F12151" t="s">
        <v>89</v>
      </c>
      <c r="G12151">
        <v>0</v>
      </c>
      <c r="H12151">
        <v>990</v>
      </c>
      <c r="I12151">
        <v>18.059805999999998</v>
      </c>
    </row>
    <row r="12152" spans="1:9" x14ac:dyDescent="0.25">
      <c r="A12152">
        <v>2410110087</v>
      </c>
      <c r="B12152" t="s">
        <v>3239</v>
      </c>
      <c r="C12152" t="s">
        <v>1678</v>
      </c>
      <c r="D12152" t="s">
        <v>1679</v>
      </c>
      <c r="E12152" s="1">
        <v>98.897900000000007</v>
      </c>
      <c r="F12152" t="s">
        <v>89</v>
      </c>
      <c r="G12152">
        <v>0</v>
      </c>
      <c r="H12152" s="1">
        <v>0</v>
      </c>
      <c r="I12152">
        <v>18.033346000000002</v>
      </c>
    </row>
    <row r="12153" spans="1:9" x14ac:dyDescent="0.25">
      <c r="A12153">
        <v>2410110087</v>
      </c>
      <c r="B12153" t="s">
        <v>3239</v>
      </c>
      <c r="C12153" t="s">
        <v>620</v>
      </c>
      <c r="D12153" t="s">
        <v>621</v>
      </c>
      <c r="E12153" s="1">
        <v>0</v>
      </c>
      <c r="F12153" t="s">
        <v>89</v>
      </c>
      <c r="G12153">
        <v>0</v>
      </c>
      <c r="H12153">
        <v>0</v>
      </c>
      <c r="I12153">
        <v>18.131312999999999</v>
      </c>
    </row>
    <row r="12154" spans="1:9" x14ac:dyDescent="0.25">
      <c r="A12154">
        <v>2410110088</v>
      </c>
      <c r="B12154" t="s">
        <v>3240</v>
      </c>
      <c r="C12154" t="s">
        <v>130</v>
      </c>
      <c r="D12154" t="s">
        <v>131</v>
      </c>
      <c r="E12154" s="1">
        <v>42.34</v>
      </c>
      <c r="F12154" t="s">
        <v>89</v>
      </c>
      <c r="G12154" s="1">
        <v>0</v>
      </c>
      <c r="H12154" s="1">
        <v>1100</v>
      </c>
      <c r="I12154">
        <v>26.582899999999999</v>
      </c>
    </row>
    <row r="12155" spans="1:9" x14ac:dyDescent="0.25">
      <c r="A12155">
        <v>2410110088</v>
      </c>
      <c r="B12155" t="s">
        <v>3240</v>
      </c>
      <c r="C12155" t="s">
        <v>142</v>
      </c>
      <c r="D12155" t="s">
        <v>143</v>
      </c>
      <c r="E12155" s="1">
        <v>0</v>
      </c>
      <c r="F12155" t="s">
        <v>89</v>
      </c>
      <c r="G12155">
        <v>0</v>
      </c>
      <c r="H12155">
        <v>0</v>
      </c>
      <c r="I12155">
        <v>26.582940000000001</v>
      </c>
    </row>
    <row r="12156" spans="1:9" x14ac:dyDescent="0.25">
      <c r="A12156">
        <v>2410110089</v>
      </c>
      <c r="B12156" t="s">
        <v>3241</v>
      </c>
      <c r="C12156" t="s">
        <v>130</v>
      </c>
      <c r="D12156" t="s">
        <v>131</v>
      </c>
      <c r="E12156">
        <v>851</v>
      </c>
      <c r="F12156" t="s">
        <v>89</v>
      </c>
      <c r="G12156">
        <v>0</v>
      </c>
      <c r="H12156" s="1">
        <v>1700</v>
      </c>
      <c r="I12156">
        <v>28.889847</v>
      </c>
    </row>
    <row r="12157" spans="1:9" x14ac:dyDescent="0.25">
      <c r="A12157">
        <v>2410110089</v>
      </c>
      <c r="B12157" t="s">
        <v>3241</v>
      </c>
      <c r="C12157" t="s">
        <v>142</v>
      </c>
      <c r="D12157" t="s">
        <v>143</v>
      </c>
      <c r="E12157" s="1">
        <v>115.28400000000001</v>
      </c>
      <c r="F12157" t="s">
        <v>89</v>
      </c>
      <c r="G12157">
        <v>0</v>
      </c>
      <c r="H12157">
        <v>0</v>
      </c>
      <c r="I12157">
        <v>28.889872</v>
      </c>
    </row>
    <row r="12158" spans="1:9" x14ac:dyDescent="0.25">
      <c r="A12158">
        <v>2410110090</v>
      </c>
      <c r="B12158" t="s">
        <v>3242</v>
      </c>
      <c r="C12158" t="s">
        <v>130</v>
      </c>
      <c r="D12158" t="s">
        <v>131</v>
      </c>
      <c r="E12158" s="1">
        <v>2325.8000000000002</v>
      </c>
      <c r="F12158" t="s">
        <v>89</v>
      </c>
      <c r="G12158" s="1">
        <v>0</v>
      </c>
      <c r="H12158" s="1">
        <v>700</v>
      </c>
      <c r="I12158">
        <v>25.098856000000001</v>
      </c>
    </row>
    <row r="12159" spans="1:9" x14ac:dyDescent="0.25">
      <c r="A12159">
        <v>2410110090</v>
      </c>
      <c r="B12159" t="s">
        <v>3242</v>
      </c>
      <c r="C12159" t="s">
        <v>142</v>
      </c>
      <c r="D12159" t="s">
        <v>143</v>
      </c>
      <c r="E12159" s="1">
        <v>0</v>
      </c>
      <c r="F12159" t="s">
        <v>89</v>
      </c>
      <c r="G12159">
        <v>0</v>
      </c>
      <c r="H12159">
        <v>0</v>
      </c>
      <c r="I12159">
        <v>25.098908000000002</v>
      </c>
    </row>
    <row r="12160" spans="1:9" x14ac:dyDescent="0.25">
      <c r="A12160">
        <v>2410110091</v>
      </c>
      <c r="B12160" t="s">
        <v>3243</v>
      </c>
      <c r="C12160" t="s">
        <v>130</v>
      </c>
      <c r="D12160" t="s">
        <v>131</v>
      </c>
      <c r="E12160" s="1">
        <v>682.3</v>
      </c>
      <c r="F12160" t="s">
        <v>89</v>
      </c>
      <c r="G12160">
        <v>0</v>
      </c>
      <c r="H12160" s="1">
        <v>3000</v>
      </c>
      <c r="I12160">
        <v>26.960912</v>
      </c>
    </row>
    <row r="12161" spans="1:9" x14ac:dyDescent="0.25">
      <c r="A12161">
        <v>2410110091</v>
      </c>
      <c r="B12161" t="s">
        <v>3243</v>
      </c>
      <c r="C12161" t="s">
        <v>142</v>
      </c>
      <c r="D12161" t="s">
        <v>143</v>
      </c>
      <c r="E12161">
        <v>58.9</v>
      </c>
      <c r="F12161" t="s">
        <v>89</v>
      </c>
      <c r="G12161" s="1">
        <v>0</v>
      </c>
      <c r="H12161" s="1">
        <v>0</v>
      </c>
      <c r="I12161">
        <v>26.960951000000001</v>
      </c>
    </row>
    <row r="12162" spans="1:9" x14ac:dyDescent="0.25">
      <c r="A12162">
        <v>2410110092</v>
      </c>
      <c r="B12162" t="s">
        <v>3244</v>
      </c>
      <c r="C12162" t="s">
        <v>130</v>
      </c>
      <c r="D12162" t="s">
        <v>131</v>
      </c>
      <c r="E12162" s="1">
        <v>31.64</v>
      </c>
      <c r="F12162" t="s">
        <v>89</v>
      </c>
      <c r="G12162" s="1">
        <v>0</v>
      </c>
      <c r="H12162">
        <v>0</v>
      </c>
      <c r="I12162">
        <v>17.556258</v>
      </c>
    </row>
    <row r="12163" spans="1:9" x14ac:dyDescent="0.25">
      <c r="A12163">
        <v>2410110093</v>
      </c>
      <c r="B12163" t="s">
        <v>3245</v>
      </c>
      <c r="C12163" t="s">
        <v>130</v>
      </c>
      <c r="D12163" t="s">
        <v>131</v>
      </c>
      <c r="E12163" s="1">
        <v>23.91</v>
      </c>
      <c r="F12163" t="s">
        <v>89</v>
      </c>
      <c r="G12163">
        <v>0</v>
      </c>
      <c r="H12163">
        <v>0</v>
      </c>
      <c r="I12163">
        <v>17.598493999999999</v>
      </c>
    </row>
    <row r="12164" spans="1:9" x14ac:dyDescent="0.25">
      <c r="A12164">
        <v>2410110094</v>
      </c>
      <c r="B12164" t="s">
        <v>3246</v>
      </c>
      <c r="C12164" t="s">
        <v>130</v>
      </c>
      <c r="D12164" t="s">
        <v>131</v>
      </c>
      <c r="E12164">
        <v>40</v>
      </c>
      <c r="F12164" t="s">
        <v>89</v>
      </c>
      <c r="G12164" s="1">
        <v>0</v>
      </c>
      <c r="H12164">
        <v>0</v>
      </c>
      <c r="I12164">
        <v>16.545000000000002</v>
      </c>
    </row>
    <row r="12165" spans="1:9" x14ac:dyDescent="0.25">
      <c r="A12165">
        <v>2410110095</v>
      </c>
      <c r="B12165" t="s">
        <v>3247</v>
      </c>
      <c r="C12165" t="s">
        <v>130</v>
      </c>
      <c r="D12165" t="s">
        <v>131</v>
      </c>
      <c r="E12165" s="1">
        <v>31.6</v>
      </c>
      <c r="F12165" t="s">
        <v>89</v>
      </c>
      <c r="G12165">
        <v>0</v>
      </c>
      <c r="H12165" s="1">
        <v>0</v>
      </c>
      <c r="I12165">
        <v>23.908543999999999</v>
      </c>
    </row>
    <row r="12166" spans="1:9" x14ac:dyDescent="0.25">
      <c r="A12166">
        <v>2410110099</v>
      </c>
      <c r="B12166" t="s">
        <v>3248</v>
      </c>
      <c r="C12166" t="s">
        <v>130</v>
      </c>
      <c r="D12166" t="s">
        <v>131</v>
      </c>
      <c r="E12166" s="1">
        <v>32.81</v>
      </c>
      <c r="F12166" t="s">
        <v>89</v>
      </c>
      <c r="G12166" s="1">
        <v>0</v>
      </c>
      <c r="H12166">
        <v>0</v>
      </c>
      <c r="I12166">
        <v>26.054556999999999</v>
      </c>
    </row>
    <row r="12167" spans="1:9" x14ac:dyDescent="0.25">
      <c r="A12167">
        <v>2410110100</v>
      </c>
      <c r="B12167" t="s">
        <v>3249</v>
      </c>
      <c r="C12167" t="s">
        <v>130</v>
      </c>
      <c r="D12167" t="s">
        <v>131</v>
      </c>
      <c r="E12167" s="1">
        <v>39.700000000000003</v>
      </c>
      <c r="F12167" t="s">
        <v>89</v>
      </c>
      <c r="G12167" s="1">
        <v>0</v>
      </c>
      <c r="H12167" s="1">
        <v>0</v>
      </c>
      <c r="I12167">
        <v>24.792694999999998</v>
      </c>
    </row>
    <row r="12168" spans="1:9" x14ac:dyDescent="0.25">
      <c r="A12168">
        <v>2410110101</v>
      </c>
      <c r="B12168" t="s">
        <v>3250</v>
      </c>
      <c r="C12168" t="s">
        <v>130</v>
      </c>
      <c r="D12168" t="s">
        <v>131</v>
      </c>
      <c r="E12168" s="1">
        <v>20</v>
      </c>
      <c r="F12168" t="s">
        <v>89</v>
      </c>
      <c r="G12168" s="1">
        <v>0</v>
      </c>
      <c r="H12168">
        <v>0</v>
      </c>
      <c r="I12168">
        <v>19.03</v>
      </c>
    </row>
    <row r="12169" spans="1:9" x14ac:dyDescent="0.25">
      <c r="A12169">
        <v>2410110102</v>
      </c>
      <c r="B12169" t="s">
        <v>3251</v>
      </c>
      <c r="C12169" t="s">
        <v>130</v>
      </c>
      <c r="D12169" t="s">
        <v>131</v>
      </c>
      <c r="E12169" s="1">
        <v>10</v>
      </c>
      <c r="F12169" t="s">
        <v>89</v>
      </c>
      <c r="G12169">
        <v>0</v>
      </c>
      <c r="H12169">
        <v>0</v>
      </c>
      <c r="I12169">
        <v>22.343</v>
      </c>
    </row>
    <row r="12170" spans="1:9" x14ac:dyDescent="0.25">
      <c r="A12170">
        <v>2410110103</v>
      </c>
      <c r="B12170" t="s">
        <v>3252</v>
      </c>
      <c r="C12170" t="s">
        <v>130</v>
      </c>
      <c r="D12170" t="s">
        <v>131</v>
      </c>
      <c r="E12170" s="1">
        <v>512.1</v>
      </c>
      <c r="F12170" t="s">
        <v>89</v>
      </c>
      <c r="G12170" s="1">
        <v>0</v>
      </c>
      <c r="H12170">
        <v>0</v>
      </c>
      <c r="I12170">
        <v>33.156747000000003</v>
      </c>
    </row>
    <row r="12171" spans="1:9" x14ac:dyDescent="0.25">
      <c r="A12171">
        <v>2410110103</v>
      </c>
      <c r="B12171" t="s">
        <v>3252</v>
      </c>
      <c r="C12171" t="s">
        <v>142</v>
      </c>
      <c r="D12171" t="s">
        <v>143</v>
      </c>
      <c r="E12171" s="1">
        <v>0</v>
      </c>
      <c r="F12171" t="s">
        <v>89</v>
      </c>
      <c r="G12171">
        <v>0</v>
      </c>
      <c r="H12171">
        <v>0</v>
      </c>
      <c r="I12171">
        <v>52.383471</v>
      </c>
    </row>
    <row r="12172" spans="1:9" x14ac:dyDescent="0.25">
      <c r="A12172">
        <v>2410110103</v>
      </c>
      <c r="B12172" t="s">
        <v>3252</v>
      </c>
      <c r="C12172" t="s">
        <v>577</v>
      </c>
      <c r="D12172" t="s">
        <v>578</v>
      </c>
      <c r="E12172" s="1">
        <v>0</v>
      </c>
      <c r="F12172" t="s">
        <v>89</v>
      </c>
      <c r="G12172">
        <v>0</v>
      </c>
      <c r="H12172">
        <v>0</v>
      </c>
      <c r="I12172">
        <v>32.691459999999999</v>
      </c>
    </row>
    <row r="12173" spans="1:9" x14ac:dyDescent="0.25">
      <c r="A12173">
        <v>2410110104</v>
      </c>
      <c r="B12173" t="s">
        <v>3253</v>
      </c>
      <c r="C12173" t="s">
        <v>130</v>
      </c>
      <c r="D12173" t="s">
        <v>131</v>
      </c>
      <c r="E12173" s="1">
        <v>512.5</v>
      </c>
      <c r="F12173" t="s">
        <v>89</v>
      </c>
      <c r="G12173" s="1">
        <v>0</v>
      </c>
      <c r="H12173" s="1">
        <v>0</v>
      </c>
      <c r="I12173">
        <v>33.171745999999999</v>
      </c>
    </row>
    <row r="12174" spans="1:9" x14ac:dyDescent="0.25">
      <c r="A12174">
        <v>2410110104</v>
      </c>
      <c r="B12174" t="s">
        <v>3253</v>
      </c>
      <c r="C12174" t="s">
        <v>142</v>
      </c>
      <c r="D12174" t="s">
        <v>143</v>
      </c>
      <c r="E12174" s="1">
        <v>0</v>
      </c>
      <c r="F12174" t="s">
        <v>89</v>
      </c>
      <c r="G12174" s="1">
        <v>0</v>
      </c>
      <c r="H12174" s="1">
        <v>0</v>
      </c>
      <c r="I12174">
        <v>52.383200000000002</v>
      </c>
    </row>
    <row r="12175" spans="1:9" x14ac:dyDescent="0.25">
      <c r="A12175">
        <v>2410110104</v>
      </c>
      <c r="B12175" t="s">
        <v>3253</v>
      </c>
      <c r="C12175" t="s">
        <v>577</v>
      </c>
      <c r="D12175" t="s">
        <v>578</v>
      </c>
      <c r="E12175">
        <v>0</v>
      </c>
      <c r="F12175" t="s">
        <v>89</v>
      </c>
      <c r="G12175">
        <v>0</v>
      </c>
      <c r="H12175">
        <v>0</v>
      </c>
      <c r="I12175">
        <v>32.691459999999999</v>
      </c>
    </row>
    <row r="12176" spans="1:9" x14ac:dyDescent="0.25">
      <c r="A12176">
        <v>2410110105</v>
      </c>
      <c r="B12176" t="s">
        <v>3254</v>
      </c>
      <c r="C12176" t="s">
        <v>130</v>
      </c>
      <c r="D12176" t="s">
        <v>131</v>
      </c>
      <c r="E12176" s="1">
        <v>512.20000000000005</v>
      </c>
      <c r="F12176" t="s">
        <v>89</v>
      </c>
      <c r="G12176">
        <v>0</v>
      </c>
      <c r="H12176" s="1">
        <v>0</v>
      </c>
      <c r="I12176">
        <v>39.455818000000001</v>
      </c>
    </row>
    <row r="12177" spans="1:9" x14ac:dyDescent="0.25">
      <c r="A12177">
        <v>2410110105</v>
      </c>
      <c r="B12177" t="s">
        <v>3254</v>
      </c>
      <c r="C12177" t="s">
        <v>142</v>
      </c>
      <c r="D12177" t="s">
        <v>143</v>
      </c>
      <c r="E12177" s="1">
        <v>0</v>
      </c>
      <c r="F12177" t="s">
        <v>89</v>
      </c>
      <c r="G12177">
        <v>0</v>
      </c>
      <c r="H12177" s="1">
        <v>0</v>
      </c>
      <c r="I12177">
        <v>63.335245999999998</v>
      </c>
    </row>
    <row r="12178" spans="1:9" x14ac:dyDescent="0.25">
      <c r="A12178">
        <v>2410110105</v>
      </c>
      <c r="B12178" t="s">
        <v>3254</v>
      </c>
      <c r="C12178" t="s">
        <v>577</v>
      </c>
      <c r="D12178" t="s">
        <v>578</v>
      </c>
      <c r="E12178">
        <v>0</v>
      </c>
      <c r="F12178" t="s">
        <v>89</v>
      </c>
      <c r="G12178" s="1">
        <v>0</v>
      </c>
      <c r="H12178">
        <v>0</v>
      </c>
      <c r="I12178">
        <v>38.873159999999999</v>
      </c>
    </row>
    <row r="12179" spans="1:9" x14ac:dyDescent="0.25">
      <c r="A12179">
        <v>2410110106</v>
      </c>
      <c r="B12179" t="s">
        <v>3255</v>
      </c>
      <c r="C12179" t="s">
        <v>130</v>
      </c>
      <c r="D12179" t="s">
        <v>131</v>
      </c>
      <c r="E12179">
        <v>510.4</v>
      </c>
      <c r="F12179" t="s">
        <v>89</v>
      </c>
      <c r="G12179">
        <v>0</v>
      </c>
      <c r="H12179">
        <v>0</v>
      </c>
      <c r="I12179">
        <v>34.117260999999999</v>
      </c>
    </row>
    <row r="12180" spans="1:9" x14ac:dyDescent="0.25">
      <c r="A12180">
        <v>2410110106</v>
      </c>
      <c r="B12180" t="s">
        <v>3255</v>
      </c>
      <c r="C12180" t="s">
        <v>142</v>
      </c>
      <c r="D12180" t="s">
        <v>143</v>
      </c>
      <c r="E12180" s="1">
        <v>0</v>
      </c>
      <c r="F12180" t="s">
        <v>89</v>
      </c>
      <c r="G12180">
        <v>0</v>
      </c>
      <c r="H12180">
        <v>0</v>
      </c>
      <c r="I12180">
        <v>53.131731000000002</v>
      </c>
    </row>
    <row r="12181" spans="1:9" x14ac:dyDescent="0.25">
      <c r="A12181">
        <v>2410110106</v>
      </c>
      <c r="B12181" t="s">
        <v>3255</v>
      </c>
      <c r="C12181" t="s">
        <v>577</v>
      </c>
      <c r="D12181" t="s">
        <v>578</v>
      </c>
      <c r="E12181" s="1">
        <v>0</v>
      </c>
      <c r="F12181" t="s">
        <v>89</v>
      </c>
      <c r="G12181">
        <v>0</v>
      </c>
      <c r="H12181">
        <v>0</v>
      </c>
      <c r="I12181">
        <v>33.721760000000003</v>
      </c>
    </row>
    <row r="12182" spans="1:9" x14ac:dyDescent="0.25">
      <c r="A12182">
        <v>2410110108</v>
      </c>
      <c r="B12182" t="s">
        <v>3256</v>
      </c>
      <c r="C12182" t="s">
        <v>130</v>
      </c>
      <c r="D12182" t="s">
        <v>131</v>
      </c>
      <c r="E12182" s="1">
        <v>2</v>
      </c>
      <c r="F12182" t="s">
        <v>89</v>
      </c>
      <c r="G12182">
        <v>0</v>
      </c>
      <c r="H12182">
        <v>0</v>
      </c>
      <c r="I12182">
        <v>89.025000000000006</v>
      </c>
    </row>
    <row r="12183" spans="1:9" x14ac:dyDescent="0.25">
      <c r="A12183">
        <v>2410110108</v>
      </c>
      <c r="B12183" t="s">
        <v>3256</v>
      </c>
      <c r="C12183" t="s">
        <v>142</v>
      </c>
      <c r="D12183" t="s">
        <v>143</v>
      </c>
      <c r="E12183">
        <v>1</v>
      </c>
      <c r="F12183" t="s">
        <v>89</v>
      </c>
      <c r="G12183">
        <v>0</v>
      </c>
      <c r="H12183">
        <v>0</v>
      </c>
      <c r="I12183">
        <v>89.02</v>
      </c>
    </row>
    <row r="12184" spans="1:9" x14ac:dyDescent="0.25">
      <c r="A12184">
        <v>2410110109</v>
      </c>
      <c r="B12184" t="s">
        <v>4998</v>
      </c>
      <c r="C12184" t="s">
        <v>130</v>
      </c>
      <c r="D12184" t="s">
        <v>131</v>
      </c>
      <c r="E12184" s="1">
        <v>0</v>
      </c>
      <c r="F12184" t="s">
        <v>89</v>
      </c>
      <c r="G12184">
        <v>0</v>
      </c>
      <c r="H12184">
        <v>0</v>
      </c>
      <c r="I12184">
        <v>88.75</v>
      </c>
    </row>
    <row r="12185" spans="1:9" x14ac:dyDescent="0.25">
      <c r="A12185">
        <v>2410110109</v>
      </c>
      <c r="B12185" t="s">
        <v>4998</v>
      </c>
      <c r="C12185" t="s">
        <v>142</v>
      </c>
      <c r="D12185" t="s">
        <v>143</v>
      </c>
      <c r="E12185" s="1">
        <v>0</v>
      </c>
      <c r="F12185" t="s">
        <v>89</v>
      </c>
      <c r="G12185" s="1">
        <v>0</v>
      </c>
      <c r="H12185" s="1">
        <v>0</v>
      </c>
      <c r="I12185">
        <v>88.742514999999997</v>
      </c>
    </row>
    <row r="12186" spans="1:9" x14ac:dyDescent="0.25">
      <c r="A12186">
        <v>2410110114</v>
      </c>
      <c r="B12186" t="s">
        <v>7101</v>
      </c>
      <c r="C12186" t="s">
        <v>130</v>
      </c>
      <c r="D12186" t="s">
        <v>131</v>
      </c>
      <c r="E12186" s="1">
        <v>320</v>
      </c>
      <c r="F12186" t="s">
        <v>89</v>
      </c>
      <c r="G12186">
        <v>0</v>
      </c>
      <c r="H12186" s="1">
        <v>2920</v>
      </c>
      <c r="I12186">
        <v>16.420781000000002</v>
      </c>
    </row>
    <row r="12187" spans="1:9" x14ac:dyDescent="0.25">
      <c r="A12187">
        <v>2410110114</v>
      </c>
      <c r="B12187" t="s">
        <v>7101</v>
      </c>
      <c r="C12187" t="s">
        <v>1678</v>
      </c>
      <c r="D12187" t="s">
        <v>1679</v>
      </c>
      <c r="E12187">
        <v>60</v>
      </c>
      <c r="F12187" t="s">
        <v>89</v>
      </c>
      <c r="G12187">
        <v>0</v>
      </c>
      <c r="H12187" s="1">
        <v>0</v>
      </c>
      <c r="I12187">
        <v>16.420832999999998</v>
      </c>
    </row>
    <row r="12188" spans="1:9" x14ac:dyDescent="0.25">
      <c r="A12188">
        <v>2410110114</v>
      </c>
      <c r="B12188" t="s">
        <v>7101</v>
      </c>
      <c r="C12188" t="s">
        <v>620</v>
      </c>
      <c r="D12188" t="s">
        <v>621</v>
      </c>
      <c r="E12188" s="1">
        <v>0</v>
      </c>
      <c r="F12188" t="s">
        <v>89</v>
      </c>
      <c r="G12188">
        <v>0</v>
      </c>
      <c r="H12188" s="1">
        <v>0</v>
      </c>
      <c r="I12188">
        <v>16.420788999999999</v>
      </c>
    </row>
    <row r="12189" spans="1:9" x14ac:dyDescent="0.25">
      <c r="A12189">
        <v>2410120004</v>
      </c>
      <c r="B12189" t="s">
        <v>7102</v>
      </c>
      <c r="C12189" t="s">
        <v>8706</v>
      </c>
      <c r="D12189" t="s">
        <v>8707</v>
      </c>
      <c r="E12189" s="1">
        <v>3.7</v>
      </c>
      <c r="F12189" t="s">
        <v>89</v>
      </c>
      <c r="G12189">
        <v>0</v>
      </c>
      <c r="H12189" s="1">
        <v>0</v>
      </c>
      <c r="I12189">
        <v>13.586486000000001</v>
      </c>
    </row>
    <row r="12190" spans="1:9" x14ac:dyDescent="0.25">
      <c r="A12190">
        <v>2410120008</v>
      </c>
      <c r="B12190" t="s">
        <v>3257</v>
      </c>
      <c r="C12190" t="s">
        <v>157</v>
      </c>
      <c r="D12190" t="s">
        <v>158</v>
      </c>
      <c r="E12190" s="1">
        <v>2519.4</v>
      </c>
      <c r="F12190" t="s">
        <v>89</v>
      </c>
      <c r="G12190">
        <v>0</v>
      </c>
      <c r="H12190" s="1">
        <v>0</v>
      </c>
      <c r="I12190">
        <v>3.9141140000000001</v>
      </c>
    </row>
    <row r="12191" spans="1:9" x14ac:dyDescent="0.25">
      <c r="A12191">
        <v>2410120010</v>
      </c>
      <c r="B12191" t="s">
        <v>7103</v>
      </c>
      <c r="C12191" t="s">
        <v>8706</v>
      </c>
      <c r="D12191" t="s">
        <v>8707</v>
      </c>
      <c r="E12191" s="1">
        <v>45</v>
      </c>
      <c r="F12191" t="s">
        <v>89</v>
      </c>
      <c r="G12191">
        <v>0</v>
      </c>
      <c r="H12191" s="1">
        <v>0</v>
      </c>
      <c r="I12191">
        <v>33.655332999999999</v>
      </c>
    </row>
    <row r="12192" spans="1:9" x14ac:dyDescent="0.25">
      <c r="A12192">
        <v>2410120011</v>
      </c>
      <c r="B12192" t="s">
        <v>7104</v>
      </c>
      <c r="C12192" t="s">
        <v>8706</v>
      </c>
      <c r="D12192" t="s">
        <v>8707</v>
      </c>
      <c r="E12192" s="1">
        <v>208.9</v>
      </c>
      <c r="F12192" t="s">
        <v>89</v>
      </c>
      <c r="G12192" s="1">
        <v>0</v>
      </c>
      <c r="H12192">
        <v>0</v>
      </c>
      <c r="I12192">
        <v>21.899951999999999</v>
      </c>
    </row>
    <row r="12193" spans="1:9" x14ac:dyDescent="0.25">
      <c r="A12193">
        <v>2410120015</v>
      </c>
      <c r="B12193" t="s">
        <v>3258</v>
      </c>
      <c r="C12193" t="s">
        <v>8706</v>
      </c>
      <c r="D12193" t="s">
        <v>8707</v>
      </c>
      <c r="E12193" s="1">
        <v>46.1</v>
      </c>
      <c r="F12193" t="s">
        <v>89</v>
      </c>
      <c r="G12193">
        <v>0</v>
      </c>
      <c r="H12193">
        <v>0</v>
      </c>
      <c r="I12193">
        <v>12.541432</v>
      </c>
    </row>
    <row r="12194" spans="1:9" x14ac:dyDescent="0.25">
      <c r="A12194">
        <v>2410120015</v>
      </c>
      <c r="B12194" t="s">
        <v>3258</v>
      </c>
      <c r="C12194" t="s">
        <v>130</v>
      </c>
      <c r="D12194" t="s">
        <v>131</v>
      </c>
      <c r="E12194">
        <v>31.4</v>
      </c>
      <c r="F12194" t="s">
        <v>89</v>
      </c>
      <c r="G12194">
        <v>0</v>
      </c>
      <c r="H12194">
        <v>0</v>
      </c>
      <c r="I12194">
        <v>12.541401</v>
      </c>
    </row>
    <row r="12195" spans="1:9" x14ac:dyDescent="0.25">
      <c r="A12195">
        <v>2410120031</v>
      </c>
      <c r="B12195" t="s">
        <v>2635</v>
      </c>
      <c r="C12195" t="s">
        <v>130</v>
      </c>
      <c r="D12195" t="s">
        <v>131</v>
      </c>
      <c r="E12195" s="1">
        <v>1179</v>
      </c>
      <c r="F12195" t="s">
        <v>89</v>
      </c>
      <c r="G12195">
        <v>0</v>
      </c>
      <c r="H12195">
        <v>0</v>
      </c>
      <c r="I12195">
        <v>4.0202119999999999</v>
      </c>
    </row>
    <row r="12196" spans="1:9" x14ac:dyDescent="0.25">
      <c r="A12196">
        <v>2410120035</v>
      </c>
      <c r="B12196" t="s">
        <v>3259</v>
      </c>
      <c r="C12196" t="s">
        <v>130</v>
      </c>
      <c r="D12196" t="s">
        <v>131</v>
      </c>
      <c r="E12196" s="1">
        <v>3.45</v>
      </c>
      <c r="F12196" t="s">
        <v>89</v>
      </c>
      <c r="G12196">
        <v>0</v>
      </c>
      <c r="H12196">
        <v>0</v>
      </c>
      <c r="I12196">
        <v>8.5130429999999997</v>
      </c>
    </row>
    <row r="12197" spans="1:9" x14ac:dyDescent="0.25">
      <c r="A12197">
        <v>2410120036</v>
      </c>
      <c r="B12197" t="s">
        <v>3260</v>
      </c>
      <c r="C12197" t="s">
        <v>130</v>
      </c>
      <c r="D12197" t="s">
        <v>131</v>
      </c>
      <c r="E12197" s="1">
        <v>0</v>
      </c>
      <c r="F12197" t="s">
        <v>89</v>
      </c>
      <c r="G12197">
        <v>0</v>
      </c>
      <c r="H12197">
        <v>0</v>
      </c>
      <c r="I12197">
        <v>15.371040000000001</v>
      </c>
    </row>
    <row r="12198" spans="1:9" x14ac:dyDescent="0.25">
      <c r="A12198">
        <v>2410120036</v>
      </c>
      <c r="B12198" t="s">
        <v>3260</v>
      </c>
      <c r="C12198" t="s">
        <v>142</v>
      </c>
      <c r="D12198" t="s">
        <v>143</v>
      </c>
      <c r="E12198">
        <v>0</v>
      </c>
      <c r="F12198" t="s">
        <v>89</v>
      </c>
      <c r="G12198">
        <v>0</v>
      </c>
      <c r="H12198">
        <v>0</v>
      </c>
      <c r="I12198">
        <v>15.370829000000001</v>
      </c>
    </row>
    <row r="12199" spans="1:9" x14ac:dyDescent="0.25">
      <c r="A12199">
        <v>2410120036</v>
      </c>
      <c r="B12199" t="s">
        <v>3260</v>
      </c>
      <c r="C12199" t="s">
        <v>2150</v>
      </c>
      <c r="D12199" t="s">
        <v>2151</v>
      </c>
      <c r="E12199">
        <v>45.722999999999999</v>
      </c>
      <c r="F12199" t="s">
        <v>89</v>
      </c>
      <c r="G12199">
        <v>0</v>
      </c>
      <c r="H12199" s="1">
        <v>0</v>
      </c>
      <c r="I12199">
        <v>15.371039</v>
      </c>
    </row>
    <row r="12200" spans="1:9" x14ac:dyDescent="0.25">
      <c r="A12200">
        <v>2410120037</v>
      </c>
      <c r="B12200" t="s">
        <v>3261</v>
      </c>
      <c r="C12200" t="s">
        <v>8708</v>
      </c>
      <c r="D12200" t="s">
        <v>8709</v>
      </c>
      <c r="E12200" s="1">
        <v>80</v>
      </c>
      <c r="F12200" t="s">
        <v>89</v>
      </c>
      <c r="G12200" s="1">
        <v>0</v>
      </c>
      <c r="H12200">
        <v>0</v>
      </c>
      <c r="I12200">
        <v>5.9638749999999998</v>
      </c>
    </row>
    <row r="12201" spans="1:9" x14ac:dyDescent="0.25">
      <c r="A12201">
        <v>2410120037</v>
      </c>
      <c r="B12201" t="s">
        <v>3261</v>
      </c>
      <c r="C12201" t="s">
        <v>8710</v>
      </c>
      <c r="D12201" t="s">
        <v>8711</v>
      </c>
      <c r="E12201">
        <v>0</v>
      </c>
      <c r="F12201" t="s">
        <v>89</v>
      </c>
      <c r="G12201">
        <v>0</v>
      </c>
      <c r="H12201">
        <v>0</v>
      </c>
      <c r="I12201">
        <v>5.1467619999999998</v>
      </c>
    </row>
    <row r="12202" spans="1:9" x14ac:dyDescent="0.25">
      <c r="A12202">
        <v>2410120037</v>
      </c>
      <c r="B12202" t="s">
        <v>3261</v>
      </c>
      <c r="C12202" t="s">
        <v>8706</v>
      </c>
      <c r="D12202" t="s">
        <v>8707</v>
      </c>
      <c r="E12202" s="1">
        <v>762.20730000000003</v>
      </c>
      <c r="F12202" t="s">
        <v>89</v>
      </c>
      <c r="G12202">
        <v>0</v>
      </c>
      <c r="H12202">
        <v>0</v>
      </c>
      <c r="I12202">
        <v>5.9639160000000002</v>
      </c>
    </row>
    <row r="12203" spans="1:9" x14ac:dyDescent="0.25">
      <c r="A12203">
        <v>2410120037</v>
      </c>
      <c r="B12203" t="s">
        <v>3261</v>
      </c>
      <c r="C12203" t="s">
        <v>130</v>
      </c>
      <c r="D12203" t="s">
        <v>131</v>
      </c>
      <c r="E12203">
        <v>3.1920000000000002</v>
      </c>
      <c r="F12203" t="s">
        <v>89</v>
      </c>
      <c r="G12203">
        <v>0</v>
      </c>
      <c r="H12203">
        <v>0</v>
      </c>
      <c r="I12203">
        <v>5.1535089999999997</v>
      </c>
    </row>
    <row r="12204" spans="1:9" x14ac:dyDescent="0.25">
      <c r="A12204">
        <v>2410120037</v>
      </c>
      <c r="B12204" t="s">
        <v>3261</v>
      </c>
      <c r="C12204" t="s">
        <v>142</v>
      </c>
      <c r="D12204" t="s">
        <v>143</v>
      </c>
      <c r="E12204" s="1">
        <v>0</v>
      </c>
      <c r="F12204" t="s">
        <v>89</v>
      </c>
      <c r="G12204">
        <v>0</v>
      </c>
      <c r="H12204">
        <v>0</v>
      </c>
      <c r="I12204">
        <v>9.3206249999999997</v>
      </c>
    </row>
    <row r="12205" spans="1:9" x14ac:dyDescent="0.25">
      <c r="A12205">
        <v>2410120037</v>
      </c>
      <c r="B12205" t="s">
        <v>3261</v>
      </c>
      <c r="C12205" t="s">
        <v>2150</v>
      </c>
      <c r="D12205" t="s">
        <v>2151</v>
      </c>
      <c r="E12205" s="1">
        <v>0</v>
      </c>
      <c r="F12205" t="s">
        <v>89</v>
      </c>
      <c r="G12205">
        <v>0</v>
      </c>
      <c r="H12205">
        <v>0</v>
      </c>
      <c r="I12205">
        <v>9.3201750000000008</v>
      </c>
    </row>
    <row r="12206" spans="1:9" x14ac:dyDescent="0.25">
      <c r="A12206">
        <v>2410120037</v>
      </c>
      <c r="B12206" t="s">
        <v>3261</v>
      </c>
      <c r="C12206" t="s">
        <v>1465</v>
      </c>
      <c r="D12206" t="s">
        <v>1466</v>
      </c>
      <c r="E12206" s="1">
        <v>0</v>
      </c>
      <c r="F12206" t="s">
        <v>89</v>
      </c>
      <c r="G12206">
        <v>0</v>
      </c>
      <c r="H12206">
        <v>0</v>
      </c>
      <c r="I12206">
        <v>5.968915</v>
      </c>
    </row>
    <row r="12207" spans="1:9" x14ac:dyDescent="0.25">
      <c r="A12207">
        <v>2410120037</v>
      </c>
      <c r="B12207" t="s">
        <v>3261</v>
      </c>
      <c r="C12207" t="s">
        <v>2224</v>
      </c>
      <c r="D12207" t="s">
        <v>2225</v>
      </c>
      <c r="E12207">
        <v>0</v>
      </c>
      <c r="F12207" t="s">
        <v>89</v>
      </c>
      <c r="G12207">
        <v>0</v>
      </c>
      <c r="H12207">
        <v>0</v>
      </c>
      <c r="I12207">
        <v>5.9639379999999997</v>
      </c>
    </row>
    <row r="12208" spans="1:9" x14ac:dyDescent="0.25">
      <c r="A12208">
        <v>2410120037</v>
      </c>
      <c r="B12208" t="s">
        <v>3261</v>
      </c>
      <c r="C12208" t="s">
        <v>620</v>
      </c>
      <c r="D12208" t="s">
        <v>621</v>
      </c>
      <c r="E12208" s="1">
        <v>0</v>
      </c>
      <c r="F12208" t="s">
        <v>89</v>
      </c>
      <c r="G12208" s="1">
        <v>0</v>
      </c>
      <c r="H12208">
        <v>0</v>
      </c>
      <c r="I12208">
        <v>9.3204689999999992</v>
      </c>
    </row>
    <row r="12209" spans="1:9" x14ac:dyDescent="0.25">
      <c r="A12209">
        <v>2410120039</v>
      </c>
      <c r="B12209" t="s">
        <v>3262</v>
      </c>
      <c r="C12209" t="s">
        <v>130</v>
      </c>
      <c r="D12209" t="s">
        <v>131</v>
      </c>
      <c r="E12209" s="1">
        <v>710.2</v>
      </c>
      <c r="F12209" t="s">
        <v>89</v>
      </c>
      <c r="G12209">
        <v>0</v>
      </c>
      <c r="H12209" s="1">
        <v>0</v>
      </c>
      <c r="I12209">
        <v>4.7412000000000001</v>
      </c>
    </row>
    <row r="12210" spans="1:9" x14ac:dyDescent="0.25">
      <c r="A12210">
        <v>2410120046</v>
      </c>
      <c r="B12210" t="s">
        <v>3263</v>
      </c>
      <c r="C12210" t="s">
        <v>130</v>
      </c>
      <c r="D12210" t="s">
        <v>131</v>
      </c>
      <c r="E12210" s="1">
        <v>0</v>
      </c>
      <c r="F12210" t="s">
        <v>89</v>
      </c>
      <c r="G12210">
        <v>0</v>
      </c>
      <c r="H12210" s="1">
        <v>0</v>
      </c>
      <c r="I12210">
        <v>3.7559559999999999</v>
      </c>
    </row>
    <row r="12211" spans="1:9" x14ac:dyDescent="0.25">
      <c r="A12211">
        <v>2410120046</v>
      </c>
      <c r="B12211" t="s">
        <v>3263</v>
      </c>
      <c r="C12211" t="s">
        <v>139</v>
      </c>
      <c r="D12211" t="s">
        <v>140</v>
      </c>
      <c r="E12211" s="1">
        <v>4288.7</v>
      </c>
      <c r="F12211" t="s">
        <v>89</v>
      </c>
      <c r="G12211">
        <v>0</v>
      </c>
      <c r="H12211">
        <v>0</v>
      </c>
      <c r="I12211">
        <v>3.7559559999999999</v>
      </c>
    </row>
    <row r="12212" spans="1:9" x14ac:dyDescent="0.25">
      <c r="A12212">
        <v>2410120048</v>
      </c>
      <c r="B12212" t="s">
        <v>7105</v>
      </c>
      <c r="C12212" t="s">
        <v>8706</v>
      </c>
      <c r="D12212" t="s">
        <v>8707</v>
      </c>
      <c r="E12212" s="1">
        <v>0.5</v>
      </c>
      <c r="F12212" t="s">
        <v>89</v>
      </c>
      <c r="G12212" s="1">
        <v>0</v>
      </c>
      <c r="H12212" s="1">
        <v>0</v>
      </c>
      <c r="I12212">
        <v>15.46</v>
      </c>
    </row>
    <row r="12213" spans="1:9" x14ac:dyDescent="0.25">
      <c r="A12213">
        <v>2410120050</v>
      </c>
      <c r="B12213" t="s">
        <v>5497</v>
      </c>
      <c r="C12213" t="s">
        <v>8706</v>
      </c>
      <c r="D12213" t="s">
        <v>8707</v>
      </c>
      <c r="E12213" s="1">
        <v>85</v>
      </c>
      <c r="F12213" t="s">
        <v>89</v>
      </c>
      <c r="G12213" s="1">
        <v>0</v>
      </c>
      <c r="H12213">
        <v>0</v>
      </c>
      <c r="I12213">
        <v>15.933059</v>
      </c>
    </row>
    <row r="12214" spans="1:9" x14ac:dyDescent="0.25">
      <c r="A12214">
        <v>2410120050</v>
      </c>
      <c r="B12214" t="s">
        <v>5497</v>
      </c>
      <c r="C12214" t="s">
        <v>2224</v>
      </c>
      <c r="D12214" t="s">
        <v>2225</v>
      </c>
      <c r="E12214" s="1">
        <v>0</v>
      </c>
      <c r="F12214" t="s">
        <v>89</v>
      </c>
      <c r="G12214" s="1">
        <v>0</v>
      </c>
      <c r="H12214">
        <v>0</v>
      </c>
      <c r="I12214">
        <v>15.933043</v>
      </c>
    </row>
    <row r="12215" spans="1:9" x14ac:dyDescent="0.25">
      <c r="A12215">
        <v>2410120051</v>
      </c>
      <c r="B12215" t="s">
        <v>3264</v>
      </c>
      <c r="C12215" t="s">
        <v>130</v>
      </c>
      <c r="D12215" t="s">
        <v>131</v>
      </c>
      <c r="E12215" s="1">
        <v>2454.3452000000002</v>
      </c>
      <c r="F12215" t="s">
        <v>89</v>
      </c>
      <c r="G12215">
        <v>351.22199999999998</v>
      </c>
      <c r="H12215" s="1">
        <v>3840</v>
      </c>
      <c r="I12215">
        <v>31.756437999999999</v>
      </c>
    </row>
    <row r="12216" spans="1:9" x14ac:dyDescent="0.25">
      <c r="A12216">
        <v>2410120051</v>
      </c>
      <c r="B12216" t="s">
        <v>3264</v>
      </c>
      <c r="C12216" t="s">
        <v>142</v>
      </c>
      <c r="D12216" t="s">
        <v>143</v>
      </c>
      <c r="E12216" s="1">
        <v>57.918999999999997</v>
      </c>
      <c r="F12216" t="s">
        <v>89</v>
      </c>
      <c r="G12216">
        <v>0</v>
      </c>
      <c r="H12216">
        <v>0</v>
      </c>
      <c r="I12216">
        <v>31.756418</v>
      </c>
    </row>
    <row r="12217" spans="1:9" x14ac:dyDescent="0.25">
      <c r="A12217">
        <v>2410120051</v>
      </c>
      <c r="B12217" t="s">
        <v>3264</v>
      </c>
      <c r="C12217" t="s">
        <v>2150</v>
      </c>
      <c r="D12217" t="s">
        <v>2151</v>
      </c>
      <c r="E12217" s="1">
        <v>176.589</v>
      </c>
      <c r="F12217" t="s">
        <v>89</v>
      </c>
      <c r="G12217">
        <v>0</v>
      </c>
      <c r="H12217">
        <v>351.22199999999998</v>
      </c>
      <c r="I12217">
        <v>31.756450999999998</v>
      </c>
    </row>
    <row r="12218" spans="1:9" x14ac:dyDescent="0.25">
      <c r="A12218">
        <v>2410120052</v>
      </c>
      <c r="B12218" t="s">
        <v>7106</v>
      </c>
      <c r="C12218" t="s">
        <v>130</v>
      </c>
      <c r="D12218" t="s">
        <v>131</v>
      </c>
      <c r="E12218">
        <v>704.79200000000003</v>
      </c>
      <c r="F12218" t="s">
        <v>89</v>
      </c>
      <c r="G12218">
        <v>0</v>
      </c>
      <c r="H12218">
        <v>0</v>
      </c>
      <c r="I12218">
        <v>14.217911000000001</v>
      </c>
    </row>
    <row r="12219" spans="1:9" x14ac:dyDescent="0.25">
      <c r="A12219">
        <v>2410120052</v>
      </c>
      <c r="B12219" t="s">
        <v>7106</v>
      </c>
      <c r="C12219" t="s">
        <v>2150</v>
      </c>
      <c r="D12219" t="s">
        <v>2151</v>
      </c>
      <c r="E12219">
        <v>45.207999999999998</v>
      </c>
      <c r="F12219" t="s">
        <v>89</v>
      </c>
      <c r="G12219">
        <v>0</v>
      </c>
      <c r="H12219">
        <v>0</v>
      </c>
      <c r="I12219">
        <v>14.217838</v>
      </c>
    </row>
    <row r="12220" spans="1:9" x14ac:dyDescent="0.25">
      <c r="A12220">
        <v>2410120052</v>
      </c>
      <c r="B12220" t="s">
        <v>7106</v>
      </c>
      <c r="C12220" t="s">
        <v>620</v>
      </c>
      <c r="D12220" t="s">
        <v>621</v>
      </c>
      <c r="E12220">
        <v>0</v>
      </c>
      <c r="F12220" t="s">
        <v>89</v>
      </c>
      <c r="G12220">
        <v>0</v>
      </c>
      <c r="H12220">
        <v>0</v>
      </c>
      <c r="I12220">
        <v>14.217907</v>
      </c>
    </row>
    <row r="12221" spans="1:9" x14ac:dyDescent="0.25">
      <c r="A12221">
        <v>2410120053</v>
      </c>
      <c r="B12221" t="s">
        <v>3265</v>
      </c>
      <c r="C12221" t="s">
        <v>130</v>
      </c>
      <c r="D12221" t="s">
        <v>131</v>
      </c>
      <c r="E12221" s="1">
        <v>1309.2456999999999</v>
      </c>
      <c r="F12221" t="s">
        <v>3152</v>
      </c>
      <c r="G12221" s="1">
        <v>1013.3339999999999</v>
      </c>
      <c r="H12221">
        <v>0</v>
      </c>
      <c r="I12221">
        <v>7.6890919999999996</v>
      </c>
    </row>
    <row r="12222" spans="1:9" x14ac:dyDescent="0.25">
      <c r="A12222">
        <v>2410120053</v>
      </c>
      <c r="B12222" t="s">
        <v>3265</v>
      </c>
      <c r="C12222" t="s">
        <v>142</v>
      </c>
      <c r="D12222" t="s">
        <v>143</v>
      </c>
      <c r="E12222">
        <v>141.28399999999999</v>
      </c>
      <c r="F12222" t="s">
        <v>3152</v>
      </c>
      <c r="G12222">
        <v>0</v>
      </c>
      <c r="H12222">
        <v>156.49</v>
      </c>
      <c r="I12222">
        <v>7.6890520000000002</v>
      </c>
    </row>
    <row r="12223" spans="1:9" x14ac:dyDescent="0.25">
      <c r="A12223">
        <v>2410120053</v>
      </c>
      <c r="B12223" t="s">
        <v>3265</v>
      </c>
      <c r="C12223" t="s">
        <v>2150</v>
      </c>
      <c r="D12223" t="s">
        <v>2151</v>
      </c>
      <c r="E12223">
        <v>430.81599999999997</v>
      </c>
      <c r="F12223" t="s">
        <v>3152</v>
      </c>
      <c r="G12223">
        <v>0</v>
      </c>
      <c r="H12223">
        <v>856.84400000000005</v>
      </c>
      <c r="I12223">
        <v>7.6891059999999998</v>
      </c>
    </row>
    <row r="12224" spans="1:9" x14ac:dyDescent="0.25">
      <c r="A12224">
        <v>2410120053</v>
      </c>
      <c r="B12224" t="s">
        <v>3265</v>
      </c>
      <c r="C12224" t="s">
        <v>620</v>
      </c>
      <c r="D12224" t="s">
        <v>621</v>
      </c>
      <c r="E12224">
        <v>0</v>
      </c>
      <c r="F12224" t="s">
        <v>3152</v>
      </c>
      <c r="G12224">
        <v>0</v>
      </c>
      <c r="H12224">
        <v>0</v>
      </c>
      <c r="I12224">
        <v>6.9263199999999996</v>
      </c>
    </row>
    <row r="12225" spans="1:9" x14ac:dyDescent="0.25">
      <c r="A12225">
        <v>2410120055</v>
      </c>
      <c r="B12225" t="s">
        <v>7107</v>
      </c>
      <c r="C12225" t="s">
        <v>8706</v>
      </c>
      <c r="D12225" t="s">
        <v>8707</v>
      </c>
      <c r="E12225">
        <v>14.5</v>
      </c>
      <c r="F12225" t="s">
        <v>89</v>
      </c>
      <c r="G12225">
        <v>0</v>
      </c>
      <c r="H12225">
        <v>0</v>
      </c>
      <c r="I12225">
        <v>8.028276</v>
      </c>
    </row>
    <row r="12226" spans="1:9" x14ac:dyDescent="0.25">
      <c r="A12226">
        <v>2410120056</v>
      </c>
      <c r="B12226" t="s">
        <v>7108</v>
      </c>
      <c r="C12226" t="s">
        <v>8706</v>
      </c>
      <c r="D12226" t="s">
        <v>8707</v>
      </c>
      <c r="E12226" s="1">
        <v>24.5</v>
      </c>
      <c r="F12226" t="s">
        <v>89</v>
      </c>
      <c r="G12226">
        <v>0</v>
      </c>
      <c r="H12226">
        <v>0</v>
      </c>
      <c r="I12226">
        <v>17.741633</v>
      </c>
    </row>
    <row r="12227" spans="1:9" x14ac:dyDescent="0.25">
      <c r="A12227">
        <v>2410120057</v>
      </c>
      <c r="B12227" t="s">
        <v>3266</v>
      </c>
      <c r="C12227" t="s">
        <v>8710</v>
      </c>
      <c r="D12227" t="s">
        <v>8711</v>
      </c>
      <c r="E12227">
        <v>0</v>
      </c>
      <c r="F12227" t="s">
        <v>89</v>
      </c>
      <c r="G12227">
        <v>0</v>
      </c>
      <c r="H12227">
        <v>0</v>
      </c>
      <c r="I12227">
        <v>97.16</v>
      </c>
    </row>
    <row r="12228" spans="1:9" x14ac:dyDescent="0.25">
      <c r="A12228">
        <v>2410120057</v>
      </c>
      <c r="B12228" t="s">
        <v>3266</v>
      </c>
      <c r="C12228" t="s">
        <v>8706</v>
      </c>
      <c r="D12228" t="s">
        <v>8707</v>
      </c>
      <c r="E12228">
        <v>1</v>
      </c>
      <c r="F12228" t="s">
        <v>89</v>
      </c>
      <c r="G12228">
        <v>0</v>
      </c>
      <c r="H12228">
        <v>0</v>
      </c>
      <c r="I12228">
        <v>97.16</v>
      </c>
    </row>
    <row r="12229" spans="1:9" x14ac:dyDescent="0.25">
      <c r="A12229">
        <v>2410120057</v>
      </c>
      <c r="B12229" t="s">
        <v>3266</v>
      </c>
      <c r="C12229" t="s">
        <v>130</v>
      </c>
      <c r="D12229" t="s">
        <v>131</v>
      </c>
      <c r="E12229">
        <v>99</v>
      </c>
      <c r="F12229" t="s">
        <v>89</v>
      </c>
      <c r="G12229" s="1">
        <v>0</v>
      </c>
      <c r="H12229">
        <v>0</v>
      </c>
      <c r="I12229">
        <v>97.157475000000005</v>
      </c>
    </row>
    <row r="12230" spans="1:9" x14ac:dyDescent="0.25">
      <c r="A12230">
        <v>2410120058</v>
      </c>
      <c r="B12230" t="s">
        <v>3267</v>
      </c>
      <c r="C12230" t="s">
        <v>130</v>
      </c>
      <c r="D12230" t="s">
        <v>131</v>
      </c>
      <c r="E12230">
        <v>2.5499999999999998</v>
      </c>
      <c r="F12230" t="s">
        <v>89</v>
      </c>
      <c r="G12230">
        <v>0</v>
      </c>
      <c r="H12230" s="1">
        <v>0</v>
      </c>
      <c r="I12230">
        <v>49.580392000000003</v>
      </c>
    </row>
    <row r="12231" spans="1:9" x14ac:dyDescent="0.25">
      <c r="A12231">
        <v>2410120058</v>
      </c>
      <c r="B12231" t="s">
        <v>3267</v>
      </c>
      <c r="C12231" t="s">
        <v>2150</v>
      </c>
      <c r="D12231" t="s">
        <v>2151</v>
      </c>
      <c r="E12231">
        <v>0</v>
      </c>
      <c r="F12231" t="s">
        <v>89</v>
      </c>
      <c r="G12231">
        <v>0</v>
      </c>
      <c r="H12231">
        <v>0</v>
      </c>
      <c r="I12231">
        <v>49.577778000000002</v>
      </c>
    </row>
    <row r="12232" spans="1:9" x14ac:dyDescent="0.25">
      <c r="A12232">
        <v>2410120059</v>
      </c>
      <c r="B12232" t="s">
        <v>3268</v>
      </c>
      <c r="C12232" t="s">
        <v>8710</v>
      </c>
      <c r="D12232" t="s">
        <v>8711</v>
      </c>
      <c r="E12232" s="1">
        <v>0</v>
      </c>
      <c r="F12232" t="s">
        <v>89</v>
      </c>
      <c r="G12232" s="1">
        <v>0</v>
      </c>
      <c r="H12232" s="1">
        <v>0</v>
      </c>
      <c r="I12232">
        <v>9.8199369999999995</v>
      </c>
    </row>
    <row r="12233" spans="1:9" x14ac:dyDescent="0.25">
      <c r="A12233">
        <v>2410120059</v>
      </c>
      <c r="B12233" t="s">
        <v>3268</v>
      </c>
      <c r="C12233" t="s">
        <v>8706</v>
      </c>
      <c r="D12233" t="s">
        <v>8707</v>
      </c>
      <c r="E12233" s="1">
        <v>2203.0300000000002</v>
      </c>
      <c r="F12233" t="s">
        <v>89</v>
      </c>
      <c r="G12233">
        <v>0</v>
      </c>
      <c r="H12233">
        <v>380</v>
      </c>
      <c r="I12233">
        <v>9.7161729999999995</v>
      </c>
    </row>
    <row r="12234" spans="1:9" x14ac:dyDescent="0.25">
      <c r="A12234">
        <v>2410120059</v>
      </c>
      <c r="B12234" t="s">
        <v>3268</v>
      </c>
      <c r="C12234" t="s">
        <v>130</v>
      </c>
      <c r="D12234" t="s">
        <v>131</v>
      </c>
      <c r="E12234" s="1">
        <v>5207</v>
      </c>
      <c r="F12234" t="s">
        <v>89</v>
      </c>
      <c r="G12234" s="1">
        <v>0</v>
      </c>
      <c r="H12234">
        <v>43</v>
      </c>
      <c r="I12234">
        <v>9.938402</v>
      </c>
    </row>
    <row r="12235" spans="1:9" x14ac:dyDescent="0.25">
      <c r="A12235">
        <v>2410120059</v>
      </c>
      <c r="B12235" t="s">
        <v>3268</v>
      </c>
      <c r="C12235" t="s">
        <v>2224</v>
      </c>
      <c r="D12235" t="s">
        <v>2225</v>
      </c>
      <c r="E12235" s="1">
        <v>0</v>
      </c>
      <c r="F12235" t="s">
        <v>89</v>
      </c>
      <c r="G12235">
        <v>0</v>
      </c>
      <c r="H12235" s="1">
        <v>0</v>
      </c>
      <c r="I12235">
        <v>9.71617</v>
      </c>
    </row>
    <row r="12236" spans="1:9" x14ac:dyDescent="0.25">
      <c r="A12236">
        <v>2410120059</v>
      </c>
      <c r="B12236" t="s">
        <v>3268</v>
      </c>
      <c r="C12236" t="s">
        <v>139</v>
      </c>
      <c r="D12236" t="s">
        <v>140</v>
      </c>
      <c r="E12236">
        <v>0</v>
      </c>
      <c r="F12236" t="s">
        <v>89</v>
      </c>
      <c r="G12236" s="1">
        <v>0</v>
      </c>
      <c r="H12236" s="1">
        <v>0</v>
      </c>
      <c r="I12236">
        <v>9.8199369999999995</v>
      </c>
    </row>
    <row r="12237" spans="1:9" x14ac:dyDescent="0.25">
      <c r="A12237">
        <v>2410120059</v>
      </c>
      <c r="B12237" t="s">
        <v>3268</v>
      </c>
      <c r="C12237" t="s">
        <v>577</v>
      </c>
      <c r="D12237" t="s">
        <v>578</v>
      </c>
      <c r="E12237" s="1">
        <v>0</v>
      </c>
      <c r="F12237" t="s">
        <v>89</v>
      </c>
      <c r="G12237" s="1">
        <v>0</v>
      </c>
      <c r="H12237" s="1">
        <v>0</v>
      </c>
      <c r="I12237">
        <v>9.9323490000000003</v>
      </c>
    </row>
    <row r="12238" spans="1:9" x14ac:dyDescent="0.25">
      <c r="A12238">
        <v>2410120060</v>
      </c>
      <c r="B12238" t="s">
        <v>3269</v>
      </c>
      <c r="C12238" t="s">
        <v>8710</v>
      </c>
      <c r="D12238" t="s">
        <v>8711</v>
      </c>
      <c r="E12238" s="1">
        <v>0</v>
      </c>
      <c r="F12238" t="s">
        <v>89</v>
      </c>
      <c r="G12238">
        <v>0</v>
      </c>
      <c r="H12238">
        <v>0</v>
      </c>
      <c r="I12238">
        <v>12.772475999999999</v>
      </c>
    </row>
    <row r="12239" spans="1:9" x14ac:dyDescent="0.25">
      <c r="A12239">
        <v>2410120060</v>
      </c>
      <c r="B12239" t="s">
        <v>3269</v>
      </c>
      <c r="C12239" t="s">
        <v>8706</v>
      </c>
      <c r="D12239" t="s">
        <v>8707</v>
      </c>
      <c r="E12239" s="1">
        <v>38.56</v>
      </c>
      <c r="F12239" t="s">
        <v>89</v>
      </c>
      <c r="G12239">
        <v>0</v>
      </c>
      <c r="H12239">
        <v>136</v>
      </c>
      <c r="I12239">
        <v>12.669086999999999</v>
      </c>
    </row>
    <row r="12240" spans="1:9" x14ac:dyDescent="0.25">
      <c r="A12240">
        <v>2410120060</v>
      </c>
      <c r="B12240" t="s">
        <v>3269</v>
      </c>
      <c r="C12240" t="s">
        <v>130</v>
      </c>
      <c r="D12240" t="s">
        <v>131</v>
      </c>
      <c r="E12240" s="1">
        <v>4756</v>
      </c>
      <c r="F12240" t="s">
        <v>89</v>
      </c>
      <c r="G12240">
        <v>0</v>
      </c>
      <c r="H12240">
        <v>494</v>
      </c>
      <c r="I12240">
        <v>12.794378</v>
      </c>
    </row>
    <row r="12241" spans="1:9" x14ac:dyDescent="0.25">
      <c r="A12241">
        <v>2410120060</v>
      </c>
      <c r="B12241" t="s">
        <v>3269</v>
      </c>
      <c r="C12241" t="s">
        <v>2224</v>
      </c>
      <c r="D12241" t="s">
        <v>2225</v>
      </c>
      <c r="E12241" s="1">
        <v>0</v>
      </c>
      <c r="F12241" t="s">
        <v>89</v>
      </c>
      <c r="G12241" s="1">
        <v>0</v>
      </c>
      <c r="H12241">
        <v>0</v>
      </c>
      <c r="I12241">
        <v>12.669058</v>
      </c>
    </row>
    <row r="12242" spans="1:9" x14ac:dyDescent="0.25">
      <c r="A12242">
        <v>2410120060</v>
      </c>
      <c r="B12242" t="s">
        <v>3269</v>
      </c>
      <c r="C12242" t="s">
        <v>139</v>
      </c>
      <c r="D12242" t="s">
        <v>140</v>
      </c>
      <c r="E12242" s="1">
        <v>0</v>
      </c>
      <c r="F12242" t="s">
        <v>89</v>
      </c>
      <c r="G12242" s="1">
        <v>0</v>
      </c>
      <c r="H12242">
        <v>0</v>
      </c>
      <c r="I12242">
        <v>12.772479000000001</v>
      </c>
    </row>
    <row r="12243" spans="1:9" x14ac:dyDescent="0.25">
      <c r="A12243">
        <v>2410120060</v>
      </c>
      <c r="B12243" t="s">
        <v>3269</v>
      </c>
      <c r="C12243" t="s">
        <v>577</v>
      </c>
      <c r="D12243" t="s">
        <v>578</v>
      </c>
      <c r="E12243" s="1">
        <v>0</v>
      </c>
      <c r="F12243" t="s">
        <v>89</v>
      </c>
      <c r="G12243" s="1">
        <v>0</v>
      </c>
      <c r="H12243" s="1">
        <v>0</v>
      </c>
      <c r="I12243">
        <v>12.788322000000001</v>
      </c>
    </row>
    <row r="12244" spans="1:9" x14ac:dyDescent="0.25">
      <c r="A12244">
        <v>2410130015</v>
      </c>
      <c r="B12244" t="s">
        <v>3270</v>
      </c>
      <c r="C12244" t="s">
        <v>130</v>
      </c>
      <c r="D12244" t="s">
        <v>131</v>
      </c>
      <c r="E12244" s="1">
        <v>5600</v>
      </c>
      <c r="F12244" t="s">
        <v>36</v>
      </c>
      <c r="G12244">
        <v>0</v>
      </c>
      <c r="H12244" s="1">
        <v>0</v>
      </c>
      <c r="I12244">
        <v>1.8933999999999999E-2</v>
      </c>
    </row>
    <row r="12245" spans="1:9" x14ac:dyDescent="0.25">
      <c r="A12245">
        <v>2410130015</v>
      </c>
      <c r="B12245" t="s">
        <v>3270</v>
      </c>
      <c r="C12245" t="s">
        <v>142</v>
      </c>
      <c r="D12245" t="s">
        <v>143</v>
      </c>
      <c r="E12245" s="1">
        <v>300000</v>
      </c>
      <c r="F12245" t="s">
        <v>36</v>
      </c>
      <c r="G12245">
        <v>0</v>
      </c>
      <c r="H12245">
        <v>0</v>
      </c>
      <c r="I12245">
        <v>1.8932999999999998E-2</v>
      </c>
    </row>
    <row r="12246" spans="1:9" x14ac:dyDescent="0.25">
      <c r="A12246">
        <v>2410130015</v>
      </c>
      <c r="B12246" t="s">
        <v>3270</v>
      </c>
      <c r="C12246" t="s">
        <v>577</v>
      </c>
      <c r="D12246" t="s">
        <v>578</v>
      </c>
      <c r="E12246" s="1">
        <v>0</v>
      </c>
      <c r="F12246" t="s">
        <v>36</v>
      </c>
      <c r="G12246">
        <v>0</v>
      </c>
      <c r="H12246">
        <v>0</v>
      </c>
      <c r="I12246">
        <v>1.8925999999999998E-2</v>
      </c>
    </row>
    <row r="12247" spans="1:9" x14ac:dyDescent="0.25">
      <c r="A12247">
        <v>2410130017</v>
      </c>
      <c r="B12247" t="s">
        <v>41</v>
      </c>
      <c r="C12247" t="s">
        <v>130</v>
      </c>
      <c r="D12247" t="s">
        <v>131</v>
      </c>
      <c r="E12247" s="1">
        <v>5538427</v>
      </c>
      <c r="F12247" t="s">
        <v>36</v>
      </c>
      <c r="G12247" s="1">
        <v>0</v>
      </c>
      <c r="H12247" s="1">
        <v>9000000</v>
      </c>
      <c r="I12247">
        <v>7.2129999999999998E-3</v>
      </c>
    </row>
    <row r="12248" spans="1:9" x14ac:dyDescent="0.25">
      <c r="A12248">
        <v>2410130017</v>
      </c>
      <c r="B12248" t="s">
        <v>41</v>
      </c>
      <c r="C12248" t="s">
        <v>126</v>
      </c>
      <c r="D12248" t="s">
        <v>127</v>
      </c>
      <c r="E12248" s="1">
        <v>139000</v>
      </c>
      <c r="F12248" t="s">
        <v>36</v>
      </c>
      <c r="G12248">
        <v>0</v>
      </c>
      <c r="H12248">
        <v>0</v>
      </c>
      <c r="I12248">
        <v>7.5389999999999997E-3</v>
      </c>
    </row>
    <row r="12249" spans="1:9" x14ac:dyDescent="0.25">
      <c r="A12249">
        <v>2410130017</v>
      </c>
      <c r="B12249" t="s">
        <v>41</v>
      </c>
      <c r="C12249" t="s">
        <v>142</v>
      </c>
      <c r="D12249" t="s">
        <v>143</v>
      </c>
      <c r="E12249" s="1">
        <v>0</v>
      </c>
      <c r="F12249" t="s">
        <v>36</v>
      </c>
      <c r="G12249">
        <v>0</v>
      </c>
      <c r="H12249" s="1">
        <v>0</v>
      </c>
      <c r="I12249">
        <v>7.2129999999999998E-3</v>
      </c>
    </row>
    <row r="12250" spans="1:9" x14ac:dyDescent="0.25">
      <c r="A12250">
        <v>2410130017</v>
      </c>
      <c r="B12250" t="s">
        <v>41</v>
      </c>
      <c r="C12250" t="s">
        <v>577</v>
      </c>
      <c r="D12250" t="s">
        <v>578</v>
      </c>
      <c r="E12250" s="1">
        <v>0</v>
      </c>
      <c r="F12250" t="s">
        <v>36</v>
      </c>
      <c r="G12250">
        <v>0</v>
      </c>
      <c r="H12250">
        <v>0</v>
      </c>
      <c r="I12250">
        <v>7.0829999999999999E-3</v>
      </c>
    </row>
    <row r="12251" spans="1:9" x14ac:dyDescent="0.25">
      <c r="A12251">
        <v>2410140015</v>
      </c>
      <c r="B12251" t="s">
        <v>3271</v>
      </c>
      <c r="C12251" t="s">
        <v>130</v>
      </c>
      <c r="D12251" t="s">
        <v>131</v>
      </c>
      <c r="E12251" s="1">
        <v>44.72</v>
      </c>
      <c r="F12251" t="s">
        <v>89</v>
      </c>
      <c r="G12251" s="1">
        <v>0</v>
      </c>
      <c r="H12251" s="1">
        <v>0</v>
      </c>
      <c r="I12251">
        <v>14.796958999999999</v>
      </c>
    </row>
    <row r="12252" spans="1:9" x14ac:dyDescent="0.25">
      <c r="A12252">
        <v>2410140022</v>
      </c>
      <c r="B12252" t="s">
        <v>7109</v>
      </c>
      <c r="C12252" t="s">
        <v>8706</v>
      </c>
      <c r="D12252" t="s">
        <v>8707</v>
      </c>
      <c r="E12252" s="1">
        <v>1739</v>
      </c>
      <c r="F12252" t="s">
        <v>89</v>
      </c>
      <c r="G12252">
        <v>0</v>
      </c>
      <c r="H12252">
        <v>0</v>
      </c>
      <c r="I12252">
        <v>7.6395799999999996</v>
      </c>
    </row>
    <row r="12253" spans="1:9" x14ac:dyDescent="0.25">
      <c r="A12253">
        <v>2410150001</v>
      </c>
      <c r="B12253" t="s">
        <v>3272</v>
      </c>
      <c r="C12253" t="s">
        <v>8706</v>
      </c>
      <c r="D12253" t="s">
        <v>8707</v>
      </c>
      <c r="E12253">
        <v>810.24</v>
      </c>
      <c r="F12253" t="s">
        <v>89</v>
      </c>
      <c r="G12253">
        <v>0</v>
      </c>
      <c r="H12253">
        <v>0</v>
      </c>
      <c r="I12253">
        <v>0.65021499999999999</v>
      </c>
    </row>
    <row r="12254" spans="1:9" x14ac:dyDescent="0.25">
      <c r="A12254">
        <v>2410150001</v>
      </c>
      <c r="B12254" t="s">
        <v>3272</v>
      </c>
      <c r="C12254" t="s">
        <v>130</v>
      </c>
      <c r="D12254" t="s">
        <v>131</v>
      </c>
      <c r="E12254" s="1">
        <v>39.479999999999997</v>
      </c>
      <c r="F12254" t="s">
        <v>89</v>
      </c>
      <c r="G12254" s="1">
        <v>0</v>
      </c>
      <c r="H12254">
        <v>0</v>
      </c>
      <c r="I12254">
        <v>0.64007099999999995</v>
      </c>
    </row>
    <row r="12255" spans="1:9" x14ac:dyDescent="0.25">
      <c r="A12255">
        <v>2410150001</v>
      </c>
      <c r="B12255" t="s">
        <v>3272</v>
      </c>
      <c r="C12255" t="s">
        <v>2224</v>
      </c>
      <c r="D12255" t="s">
        <v>2225</v>
      </c>
      <c r="E12255" s="1">
        <v>0</v>
      </c>
      <c r="F12255" t="s">
        <v>89</v>
      </c>
      <c r="G12255">
        <v>0</v>
      </c>
      <c r="H12255">
        <v>0</v>
      </c>
      <c r="I12255">
        <v>0.65022000000000002</v>
      </c>
    </row>
    <row r="12256" spans="1:9" x14ac:dyDescent="0.25">
      <c r="A12256">
        <v>2410150008</v>
      </c>
      <c r="B12256" t="s">
        <v>3273</v>
      </c>
      <c r="C12256" t="s">
        <v>8708</v>
      </c>
      <c r="D12256" t="s">
        <v>8709</v>
      </c>
      <c r="E12256" s="1">
        <v>0</v>
      </c>
      <c r="F12256" t="s">
        <v>89</v>
      </c>
      <c r="G12256">
        <v>0</v>
      </c>
      <c r="H12256">
        <v>0</v>
      </c>
      <c r="I12256">
        <v>2.4440810000000002</v>
      </c>
    </row>
    <row r="12257" spans="1:9" x14ac:dyDescent="0.25">
      <c r="A12257">
        <v>2410150008</v>
      </c>
      <c r="B12257" t="s">
        <v>3273</v>
      </c>
      <c r="C12257" t="s">
        <v>8710</v>
      </c>
      <c r="D12257" t="s">
        <v>8711</v>
      </c>
      <c r="E12257" s="1">
        <v>0</v>
      </c>
      <c r="F12257" t="s">
        <v>89</v>
      </c>
      <c r="G12257">
        <v>0</v>
      </c>
      <c r="H12257">
        <v>0</v>
      </c>
      <c r="I12257">
        <v>2.2229670000000001</v>
      </c>
    </row>
    <row r="12258" spans="1:9" x14ac:dyDescent="0.25">
      <c r="A12258">
        <v>2410150008</v>
      </c>
      <c r="B12258" t="s">
        <v>3273</v>
      </c>
      <c r="C12258" t="s">
        <v>8706</v>
      </c>
      <c r="D12258" t="s">
        <v>8707</v>
      </c>
      <c r="E12258" s="1">
        <v>750.06</v>
      </c>
      <c r="F12258" t="s">
        <v>89</v>
      </c>
      <c r="G12258" s="1">
        <v>0</v>
      </c>
      <c r="H12258" s="1">
        <v>0</v>
      </c>
      <c r="I12258">
        <v>2.2172230000000002</v>
      </c>
    </row>
    <row r="12259" spans="1:9" x14ac:dyDescent="0.25">
      <c r="A12259">
        <v>2410150008</v>
      </c>
      <c r="B12259" t="s">
        <v>3273</v>
      </c>
      <c r="C12259" t="s">
        <v>130</v>
      </c>
      <c r="D12259" t="s">
        <v>131</v>
      </c>
      <c r="E12259" s="1">
        <v>1430.12</v>
      </c>
      <c r="F12259" t="s">
        <v>89</v>
      </c>
      <c r="G12259" s="1">
        <v>0</v>
      </c>
      <c r="H12259" s="1">
        <v>0</v>
      </c>
      <c r="I12259">
        <v>2.2208559999999999</v>
      </c>
    </row>
    <row r="12260" spans="1:9" x14ac:dyDescent="0.25">
      <c r="A12260">
        <v>2410150008</v>
      </c>
      <c r="B12260" t="s">
        <v>3273</v>
      </c>
      <c r="C12260" t="s">
        <v>142</v>
      </c>
      <c r="D12260" t="s">
        <v>143</v>
      </c>
      <c r="E12260" s="1">
        <v>0</v>
      </c>
      <c r="F12260" t="s">
        <v>89</v>
      </c>
      <c r="G12260">
        <v>0</v>
      </c>
      <c r="H12260">
        <v>0</v>
      </c>
      <c r="I12260">
        <v>2.220844</v>
      </c>
    </row>
    <row r="12261" spans="1:9" x14ac:dyDescent="0.25">
      <c r="A12261">
        <v>2410150008</v>
      </c>
      <c r="B12261" t="s">
        <v>3273</v>
      </c>
      <c r="C12261" t="s">
        <v>2150</v>
      </c>
      <c r="D12261" t="s">
        <v>2151</v>
      </c>
      <c r="E12261">
        <v>0</v>
      </c>
      <c r="F12261" t="s">
        <v>89</v>
      </c>
      <c r="G12261">
        <v>0</v>
      </c>
      <c r="H12261">
        <v>0</v>
      </c>
      <c r="I12261">
        <v>2.220888</v>
      </c>
    </row>
    <row r="12262" spans="1:9" x14ac:dyDescent="0.25">
      <c r="A12262">
        <v>2410150008</v>
      </c>
      <c r="B12262" t="s">
        <v>3273</v>
      </c>
      <c r="C12262" t="s">
        <v>2224</v>
      </c>
      <c r="D12262" t="s">
        <v>2225</v>
      </c>
      <c r="E12262" s="1">
        <v>0</v>
      </c>
      <c r="F12262" t="s">
        <v>89</v>
      </c>
      <c r="G12262">
        <v>0</v>
      </c>
      <c r="H12262" s="1">
        <v>0</v>
      </c>
      <c r="I12262">
        <v>2.1524000000000001</v>
      </c>
    </row>
    <row r="12263" spans="1:9" x14ac:dyDescent="0.25">
      <c r="A12263">
        <v>2410150008</v>
      </c>
      <c r="B12263" t="s">
        <v>3273</v>
      </c>
      <c r="C12263" t="s">
        <v>620</v>
      </c>
      <c r="D12263" t="s">
        <v>621</v>
      </c>
      <c r="E12263" s="1">
        <v>0</v>
      </c>
      <c r="F12263" t="s">
        <v>89</v>
      </c>
      <c r="G12263">
        <v>0</v>
      </c>
      <c r="H12263">
        <v>0</v>
      </c>
      <c r="I12263">
        <v>2.22024</v>
      </c>
    </row>
    <row r="12264" spans="1:9" x14ac:dyDescent="0.25">
      <c r="A12264">
        <v>2410150015</v>
      </c>
      <c r="B12264" t="s">
        <v>7110</v>
      </c>
      <c r="C12264" t="s">
        <v>8706</v>
      </c>
      <c r="D12264" t="s">
        <v>8707</v>
      </c>
      <c r="E12264" s="1">
        <v>2606.5</v>
      </c>
      <c r="F12264" t="s">
        <v>89</v>
      </c>
      <c r="G12264">
        <v>0</v>
      </c>
      <c r="H12264" s="1">
        <v>0</v>
      </c>
      <c r="I12264">
        <v>4.8977709999999997</v>
      </c>
    </row>
    <row r="12265" spans="1:9" x14ac:dyDescent="0.25">
      <c r="A12265">
        <v>2410150022</v>
      </c>
      <c r="B12265" t="s">
        <v>3274</v>
      </c>
      <c r="C12265" t="s">
        <v>130</v>
      </c>
      <c r="D12265" t="s">
        <v>131</v>
      </c>
      <c r="E12265" s="1">
        <v>86.92</v>
      </c>
      <c r="F12265" t="s">
        <v>89</v>
      </c>
      <c r="G12265">
        <v>0</v>
      </c>
      <c r="H12265">
        <v>0</v>
      </c>
      <c r="I12265">
        <v>1.1048089999999999</v>
      </c>
    </row>
    <row r="12266" spans="1:9" x14ac:dyDescent="0.25">
      <c r="A12266">
        <v>2410160001</v>
      </c>
      <c r="B12266" t="s">
        <v>3275</v>
      </c>
      <c r="C12266" t="s">
        <v>157</v>
      </c>
      <c r="D12266" t="s">
        <v>158</v>
      </c>
      <c r="E12266" s="1">
        <v>270000</v>
      </c>
      <c r="F12266" t="s">
        <v>36</v>
      </c>
      <c r="G12266">
        <v>0</v>
      </c>
      <c r="H12266" s="1">
        <v>0</v>
      </c>
      <c r="I12266">
        <v>1.4478E-2</v>
      </c>
    </row>
    <row r="12267" spans="1:9" x14ac:dyDescent="0.25">
      <c r="A12267">
        <v>2410160010</v>
      </c>
      <c r="B12267" t="s">
        <v>3276</v>
      </c>
      <c r="C12267" t="s">
        <v>130</v>
      </c>
      <c r="D12267" t="s">
        <v>131</v>
      </c>
      <c r="E12267" s="1">
        <v>10020</v>
      </c>
      <c r="F12267" t="s">
        <v>36</v>
      </c>
      <c r="G12267">
        <v>0</v>
      </c>
      <c r="H12267" s="1">
        <v>10000</v>
      </c>
      <c r="I12267">
        <v>6.5050000000000004E-3</v>
      </c>
    </row>
    <row r="12268" spans="1:9" x14ac:dyDescent="0.25">
      <c r="A12268">
        <v>2410160010</v>
      </c>
      <c r="B12268" t="s">
        <v>3276</v>
      </c>
      <c r="C12268" t="s">
        <v>142</v>
      </c>
      <c r="D12268" t="s">
        <v>143</v>
      </c>
      <c r="E12268">
        <v>0</v>
      </c>
      <c r="F12268" t="s">
        <v>36</v>
      </c>
      <c r="G12268">
        <v>0</v>
      </c>
      <c r="H12268">
        <v>0</v>
      </c>
      <c r="I12268">
        <v>6.5040000000000002E-3</v>
      </c>
    </row>
    <row r="12269" spans="1:9" x14ac:dyDescent="0.25">
      <c r="A12269">
        <v>2410160010</v>
      </c>
      <c r="B12269" t="s">
        <v>3276</v>
      </c>
      <c r="C12269" t="s">
        <v>577</v>
      </c>
      <c r="D12269" t="s">
        <v>578</v>
      </c>
      <c r="E12269">
        <v>0</v>
      </c>
      <c r="F12269" t="s">
        <v>36</v>
      </c>
      <c r="G12269">
        <v>0</v>
      </c>
      <c r="H12269">
        <v>0</v>
      </c>
      <c r="I12269">
        <v>6.5110000000000003E-3</v>
      </c>
    </row>
    <row r="12270" spans="1:9" x14ac:dyDescent="0.25">
      <c r="A12270">
        <v>2410170026</v>
      </c>
      <c r="B12270" t="s">
        <v>7111</v>
      </c>
      <c r="C12270" t="s">
        <v>8706</v>
      </c>
      <c r="D12270" t="s">
        <v>8707</v>
      </c>
      <c r="E12270" s="1">
        <v>0</v>
      </c>
      <c r="F12270" t="s">
        <v>36</v>
      </c>
      <c r="G12270" s="1">
        <v>0</v>
      </c>
      <c r="H12270">
        <v>0</v>
      </c>
      <c r="I12270">
        <v>18.36</v>
      </c>
    </row>
    <row r="12271" spans="1:9" x14ac:dyDescent="0.25">
      <c r="A12271">
        <v>2410170028</v>
      </c>
      <c r="B12271" t="s">
        <v>7112</v>
      </c>
      <c r="C12271" t="s">
        <v>8706</v>
      </c>
      <c r="D12271" t="s">
        <v>8707</v>
      </c>
      <c r="E12271">
        <v>0</v>
      </c>
      <c r="F12271" t="s">
        <v>36</v>
      </c>
      <c r="G12271">
        <v>0</v>
      </c>
      <c r="H12271">
        <v>0</v>
      </c>
      <c r="I12271">
        <v>18.100000000000001</v>
      </c>
    </row>
    <row r="12272" spans="1:9" x14ac:dyDescent="0.25">
      <c r="A12272">
        <v>2410170035</v>
      </c>
      <c r="B12272" t="s">
        <v>3277</v>
      </c>
      <c r="C12272" t="s">
        <v>130</v>
      </c>
      <c r="D12272" t="s">
        <v>131</v>
      </c>
      <c r="E12272">
        <v>253.87200000000001</v>
      </c>
      <c r="F12272" t="s">
        <v>89</v>
      </c>
      <c r="G12272">
        <v>0</v>
      </c>
      <c r="H12272" s="1">
        <v>0</v>
      </c>
      <c r="I12272">
        <v>13.100498999999999</v>
      </c>
    </row>
    <row r="12273" spans="1:9" x14ac:dyDescent="0.25">
      <c r="A12273">
        <v>2410170036</v>
      </c>
      <c r="B12273" t="s">
        <v>3278</v>
      </c>
      <c r="C12273" t="s">
        <v>130</v>
      </c>
      <c r="D12273" t="s">
        <v>131</v>
      </c>
      <c r="E12273" s="1">
        <v>8.3000000000000007</v>
      </c>
      <c r="F12273" t="s">
        <v>89</v>
      </c>
      <c r="G12273" s="1">
        <v>0</v>
      </c>
      <c r="H12273">
        <v>0</v>
      </c>
      <c r="I12273">
        <v>12.16506</v>
      </c>
    </row>
    <row r="12274" spans="1:9" x14ac:dyDescent="0.25">
      <c r="A12274">
        <v>2410170036</v>
      </c>
      <c r="B12274" t="s">
        <v>3278</v>
      </c>
      <c r="C12274" t="s">
        <v>126</v>
      </c>
      <c r="D12274" t="s">
        <v>127</v>
      </c>
      <c r="E12274" s="1">
        <v>99.09</v>
      </c>
      <c r="F12274" t="s">
        <v>89</v>
      </c>
      <c r="G12274">
        <v>0</v>
      </c>
      <c r="H12274">
        <v>0</v>
      </c>
      <c r="I12274">
        <v>12.164901</v>
      </c>
    </row>
    <row r="12275" spans="1:9" x14ac:dyDescent="0.25">
      <c r="A12275">
        <v>2410170037</v>
      </c>
      <c r="B12275" t="s">
        <v>3279</v>
      </c>
      <c r="C12275" t="s">
        <v>130</v>
      </c>
      <c r="D12275" t="s">
        <v>131</v>
      </c>
      <c r="E12275" s="1">
        <v>833520</v>
      </c>
      <c r="F12275" t="s">
        <v>36</v>
      </c>
      <c r="G12275">
        <v>0</v>
      </c>
      <c r="H12275" s="1">
        <v>6532920</v>
      </c>
      <c r="I12275">
        <v>4.2382999999999997E-2</v>
      </c>
    </row>
    <row r="12276" spans="1:9" x14ac:dyDescent="0.25">
      <c r="A12276">
        <v>2410170037</v>
      </c>
      <c r="B12276" t="s">
        <v>3279</v>
      </c>
      <c r="C12276" t="s">
        <v>126</v>
      </c>
      <c r="D12276" t="s">
        <v>127</v>
      </c>
      <c r="E12276" s="1">
        <v>8280</v>
      </c>
      <c r="F12276" t="s">
        <v>36</v>
      </c>
      <c r="G12276" s="1">
        <v>0</v>
      </c>
      <c r="H12276" s="1">
        <v>0</v>
      </c>
      <c r="I12276">
        <v>4.2777000000000003E-2</v>
      </c>
    </row>
    <row r="12277" spans="1:9" x14ac:dyDescent="0.25">
      <c r="A12277">
        <v>2410170037</v>
      </c>
      <c r="B12277" t="s">
        <v>3279</v>
      </c>
      <c r="C12277" t="s">
        <v>142</v>
      </c>
      <c r="D12277" t="s">
        <v>143</v>
      </c>
      <c r="E12277" s="1">
        <v>52024</v>
      </c>
      <c r="F12277" t="s">
        <v>36</v>
      </c>
      <c r="G12277">
        <v>0</v>
      </c>
      <c r="H12277">
        <v>0</v>
      </c>
      <c r="I12277">
        <v>4.2382999999999997E-2</v>
      </c>
    </row>
    <row r="12278" spans="1:9" x14ac:dyDescent="0.25">
      <c r="A12278">
        <v>2410170037</v>
      </c>
      <c r="B12278" t="s">
        <v>3279</v>
      </c>
      <c r="C12278" t="s">
        <v>139</v>
      </c>
      <c r="D12278" t="s">
        <v>140</v>
      </c>
      <c r="E12278" s="1">
        <v>0</v>
      </c>
      <c r="F12278" t="s">
        <v>36</v>
      </c>
      <c r="G12278" s="1">
        <v>0</v>
      </c>
      <c r="H12278">
        <v>0</v>
      </c>
      <c r="I12278">
        <v>4.2214000000000002E-2</v>
      </c>
    </row>
    <row r="12279" spans="1:9" x14ac:dyDescent="0.25">
      <c r="A12279">
        <v>2410170037</v>
      </c>
      <c r="B12279" t="s">
        <v>3279</v>
      </c>
      <c r="C12279" t="s">
        <v>577</v>
      </c>
      <c r="D12279" t="s">
        <v>578</v>
      </c>
      <c r="E12279">
        <v>0</v>
      </c>
      <c r="F12279" t="s">
        <v>36</v>
      </c>
      <c r="G12279">
        <v>0</v>
      </c>
      <c r="H12279">
        <v>0</v>
      </c>
      <c r="I12279">
        <v>4.2214000000000002E-2</v>
      </c>
    </row>
    <row r="12280" spans="1:9" x14ac:dyDescent="0.25">
      <c r="A12280">
        <v>2410170038</v>
      </c>
      <c r="B12280" t="s">
        <v>3280</v>
      </c>
      <c r="C12280" t="s">
        <v>130</v>
      </c>
      <c r="D12280" t="s">
        <v>131</v>
      </c>
      <c r="E12280" s="1">
        <v>41151</v>
      </c>
      <c r="F12280" t="s">
        <v>36</v>
      </c>
      <c r="G12280">
        <v>0</v>
      </c>
      <c r="H12280" s="1">
        <v>120000</v>
      </c>
      <c r="I12280">
        <v>3.3688999999999997E-2</v>
      </c>
    </row>
    <row r="12281" spans="1:9" x14ac:dyDescent="0.25">
      <c r="A12281">
        <v>2410170038</v>
      </c>
      <c r="B12281" t="s">
        <v>3280</v>
      </c>
      <c r="C12281" t="s">
        <v>142</v>
      </c>
      <c r="D12281" t="s">
        <v>143</v>
      </c>
      <c r="E12281" s="1">
        <v>0</v>
      </c>
      <c r="F12281" t="s">
        <v>36</v>
      </c>
      <c r="G12281">
        <v>0</v>
      </c>
      <c r="H12281">
        <v>0</v>
      </c>
      <c r="I12281">
        <v>3.3688999999999997E-2</v>
      </c>
    </row>
    <row r="12282" spans="1:9" x14ac:dyDescent="0.25">
      <c r="A12282">
        <v>2410170038</v>
      </c>
      <c r="B12282" t="s">
        <v>3280</v>
      </c>
      <c r="C12282" t="s">
        <v>620</v>
      </c>
      <c r="D12282" t="s">
        <v>621</v>
      </c>
      <c r="E12282" s="1">
        <v>0</v>
      </c>
      <c r="F12282" t="s">
        <v>36</v>
      </c>
      <c r="G12282">
        <v>0</v>
      </c>
      <c r="H12282">
        <v>0</v>
      </c>
      <c r="I12282">
        <v>6.4833000000000002E-2</v>
      </c>
    </row>
    <row r="12283" spans="1:9" x14ac:dyDescent="0.25">
      <c r="A12283">
        <v>2410170038</v>
      </c>
      <c r="B12283" t="s">
        <v>3280</v>
      </c>
      <c r="C12283" t="s">
        <v>577</v>
      </c>
      <c r="D12283" t="s">
        <v>578</v>
      </c>
      <c r="E12283">
        <v>0</v>
      </c>
      <c r="F12283" t="s">
        <v>36</v>
      </c>
      <c r="G12283">
        <v>0</v>
      </c>
      <c r="H12283">
        <v>0</v>
      </c>
      <c r="I12283">
        <v>3.1868E-2</v>
      </c>
    </row>
    <row r="12284" spans="1:9" x14ac:dyDescent="0.25">
      <c r="A12284">
        <v>2410170050</v>
      </c>
      <c r="B12284" t="s">
        <v>3281</v>
      </c>
      <c r="C12284" t="s">
        <v>130</v>
      </c>
      <c r="D12284" t="s">
        <v>131</v>
      </c>
      <c r="E12284" s="1">
        <v>2742500</v>
      </c>
      <c r="F12284" t="s">
        <v>36</v>
      </c>
      <c r="G12284">
        <v>0</v>
      </c>
      <c r="H12284">
        <v>0</v>
      </c>
      <c r="I12284">
        <v>6.8033999999999997E-2</v>
      </c>
    </row>
    <row r="12285" spans="1:9" x14ac:dyDescent="0.25">
      <c r="A12285">
        <v>2410170050</v>
      </c>
      <c r="B12285" t="s">
        <v>3281</v>
      </c>
      <c r="C12285" t="s">
        <v>142</v>
      </c>
      <c r="D12285" t="s">
        <v>143</v>
      </c>
      <c r="E12285" s="1">
        <v>51930</v>
      </c>
      <c r="F12285" t="s">
        <v>36</v>
      </c>
      <c r="G12285">
        <v>0</v>
      </c>
      <c r="H12285">
        <v>0</v>
      </c>
      <c r="I12285">
        <v>6.8033999999999997E-2</v>
      </c>
    </row>
    <row r="12286" spans="1:9" x14ac:dyDescent="0.25">
      <c r="A12286">
        <v>2410170055</v>
      </c>
      <c r="B12286" t="s">
        <v>3282</v>
      </c>
      <c r="C12286" t="s">
        <v>130</v>
      </c>
      <c r="D12286" t="s">
        <v>131</v>
      </c>
      <c r="E12286">
        <v>408.79</v>
      </c>
      <c r="F12286" t="s">
        <v>89</v>
      </c>
      <c r="G12286">
        <v>0</v>
      </c>
      <c r="H12286">
        <v>0</v>
      </c>
      <c r="I12286">
        <v>50.265931000000002</v>
      </c>
    </row>
    <row r="12287" spans="1:9" x14ac:dyDescent="0.25">
      <c r="A12287">
        <v>2410170056</v>
      </c>
      <c r="B12287" t="s">
        <v>3283</v>
      </c>
      <c r="C12287" t="s">
        <v>130</v>
      </c>
      <c r="D12287" t="s">
        <v>131</v>
      </c>
      <c r="E12287">
        <v>273.5</v>
      </c>
      <c r="F12287" t="s">
        <v>89</v>
      </c>
      <c r="G12287">
        <v>0</v>
      </c>
      <c r="H12287">
        <v>0</v>
      </c>
      <c r="I12287">
        <v>34.893967000000004</v>
      </c>
    </row>
    <row r="12288" spans="1:9" x14ac:dyDescent="0.25">
      <c r="A12288">
        <v>2410170056</v>
      </c>
      <c r="B12288" t="s">
        <v>3283</v>
      </c>
      <c r="C12288" t="s">
        <v>142</v>
      </c>
      <c r="D12288" t="s">
        <v>143</v>
      </c>
      <c r="E12288">
        <v>0</v>
      </c>
      <c r="F12288" t="s">
        <v>89</v>
      </c>
      <c r="G12288">
        <v>0</v>
      </c>
      <c r="H12288">
        <v>0</v>
      </c>
      <c r="I12288">
        <v>34.894399999999997</v>
      </c>
    </row>
    <row r="12289" spans="1:9" x14ac:dyDescent="0.25">
      <c r="A12289">
        <v>2410170057</v>
      </c>
      <c r="B12289" t="s">
        <v>7113</v>
      </c>
      <c r="C12289" t="s">
        <v>130</v>
      </c>
      <c r="D12289" t="s">
        <v>131</v>
      </c>
      <c r="E12289">
        <v>49.2</v>
      </c>
      <c r="F12289" t="s">
        <v>89</v>
      </c>
      <c r="G12289">
        <v>0</v>
      </c>
      <c r="H12289">
        <v>420</v>
      </c>
      <c r="I12289">
        <v>38.073779999999999</v>
      </c>
    </row>
    <row r="12290" spans="1:9" x14ac:dyDescent="0.25">
      <c r="A12290">
        <v>2410170057</v>
      </c>
      <c r="B12290" t="s">
        <v>7113</v>
      </c>
      <c r="C12290" t="s">
        <v>142</v>
      </c>
      <c r="D12290" t="s">
        <v>143</v>
      </c>
      <c r="E12290">
        <v>0</v>
      </c>
      <c r="F12290" t="s">
        <v>89</v>
      </c>
      <c r="G12290">
        <v>0</v>
      </c>
      <c r="H12290">
        <v>0</v>
      </c>
      <c r="I12290">
        <v>38.073922000000003</v>
      </c>
    </row>
    <row r="12291" spans="1:9" x14ac:dyDescent="0.25">
      <c r="A12291">
        <v>2410170058</v>
      </c>
      <c r="B12291" t="s">
        <v>7114</v>
      </c>
      <c r="C12291" t="s">
        <v>130</v>
      </c>
      <c r="D12291" t="s">
        <v>131</v>
      </c>
      <c r="E12291">
        <v>109.5</v>
      </c>
      <c r="F12291" t="s">
        <v>89</v>
      </c>
      <c r="G12291">
        <v>0</v>
      </c>
      <c r="H12291">
        <v>140</v>
      </c>
      <c r="I12291">
        <v>29.906666999999999</v>
      </c>
    </row>
    <row r="12292" spans="1:9" x14ac:dyDescent="0.25">
      <c r="A12292">
        <v>2410170058</v>
      </c>
      <c r="B12292" t="s">
        <v>7114</v>
      </c>
      <c r="C12292" t="s">
        <v>142</v>
      </c>
      <c r="D12292" t="s">
        <v>143</v>
      </c>
      <c r="E12292">
        <v>0</v>
      </c>
      <c r="F12292" t="s">
        <v>89</v>
      </c>
      <c r="G12292">
        <v>0</v>
      </c>
      <c r="H12292">
        <v>0</v>
      </c>
      <c r="I12292">
        <v>29.906500000000001</v>
      </c>
    </row>
    <row r="12293" spans="1:9" x14ac:dyDescent="0.25">
      <c r="A12293">
        <v>2410170071</v>
      </c>
      <c r="B12293" t="s">
        <v>39</v>
      </c>
      <c r="C12293" t="s">
        <v>130</v>
      </c>
      <c r="D12293" t="s">
        <v>131</v>
      </c>
      <c r="E12293" s="1">
        <v>1407713</v>
      </c>
      <c r="F12293" t="s">
        <v>36</v>
      </c>
      <c r="G12293">
        <v>0</v>
      </c>
      <c r="H12293" s="1">
        <v>9164660</v>
      </c>
      <c r="I12293">
        <v>1.4323000000000001E-2</v>
      </c>
    </row>
    <row r="12294" spans="1:9" x14ac:dyDescent="0.25">
      <c r="A12294">
        <v>2410170071</v>
      </c>
      <c r="B12294" t="s">
        <v>39</v>
      </c>
      <c r="C12294" t="s">
        <v>142</v>
      </c>
      <c r="D12294" t="s">
        <v>143</v>
      </c>
      <c r="E12294">
        <v>0</v>
      </c>
      <c r="F12294" t="s">
        <v>36</v>
      </c>
      <c r="G12294">
        <v>0</v>
      </c>
      <c r="H12294">
        <v>0</v>
      </c>
      <c r="I12294">
        <v>1.4322E-2</v>
      </c>
    </row>
    <row r="12295" spans="1:9" x14ac:dyDescent="0.25">
      <c r="A12295">
        <v>2410170071</v>
      </c>
      <c r="B12295" t="s">
        <v>39</v>
      </c>
      <c r="C12295" t="s">
        <v>139</v>
      </c>
      <c r="D12295" t="s">
        <v>140</v>
      </c>
      <c r="E12295" s="1">
        <v>0</v>
      </c>
      <c r="F12295" t="s">
        <v>36</v>
      </c>
      <c r="G12295">
        <v>0</v>
      </c>
      <c r="H12295">
        <v>0</v>
      </c>
      <c r="I12295">
        <v>1.4874E-2</v>
      </c>
    </row>
    <row r="12296" spans="1:9" x14ac:dyDescent="0.25">
      <c r="A12296">
        <v>2410170071</v>
      </c>
      <c r="B12296" t="s">
        <v>39</v>
      </c>
      <c r="C12296" t="s">
        <v>577</v>
      </c>
      <c r="D12296" t="s">
        <v>578</v>
      </c>
      <c r="E12296">
        <v>0</v>
      </c>
      <c r="F12296" t="s">
        <v>36</v>
      </c>
      <c r="G12296">
        <v>0</v>
      </c>
      <c r="H12296">
        <v>0</v>
      </c>
      <c r="I12296">
        <v>1.4300999999999999E-2</v>
      </c>
    </row>
    <row r="12297" spans="1:9" x14ac:dyDescent="0.25">
      <c r="A12297">
        <v>2410170091</v>
      </c>
      <c r="B12297" t="s">
        <v>3286</v>
      </c>
      <c r="C12297" t="s">
        <v>130</v>
      </c>
      <c r="D12297" t="s">
        <v>131</v>
      </c>
      <c r="E12297" s="1">
        <v>166540</v>
      </c>
      <c r="F12297" t="s">
        <v>36</v>
      </c>
      <c r="G12297">
        <v>0</v>
      </c>
      <c r="H12297">
        <v>0</v>
      </c>
      <c r="I12297">
        <v>2.5811000000000001E-2</v>
      </c>
    </row>
    <row r="12298" spans="1:9" x14ac:dyDescent="0.25">
      <c r="A12298">
        <v>2410170091</v>
      </c>
      <c r="B12298" t="s">
        <v>3286</v>
      </c>
      <c r="C12298" t="s">
        <v>142</v>
      </c>
      <c r="D12298" t="s">
        <v>143</v>
      </c>
      <c r="E12298">
        <v>0</v>
      </c>
      <c r="F12298" t="s">
        <v>36</v>
      </c>
      <c r="G12298">
        <v>0</v>
      </c>
      <c r="H12298">
        <v>0</v>
      </c>
      <c r="I12298">
        <v>2.5808999999999999E-2</v>
      </c>
    </row>
    <row r="12299" spans="1:9" x14ac:dyDescent="0.25">
      <c r="A12299">
        <v>2410170092</v>
      </c>
      <c r="B12299" t="s">
        <v>3287</v>
      </c>
      <c r="C12299" t="s">
        <v>130</v>
      </c>
      <c r="D12299" t="s">
        <v>131</v>
      </c>
      <c r="E12299" s="1">
        <v>157020</v>
      </c>
      <c r="F12299" t="s">
        <v>36</v>
      </c>
      <c r="G12299">
        <v>0</v>
      </c>
      <c r="H12299">
        <v>0</v>
      </c>
      <c r="I12299">
        <v>2.9576000000000002E-2</v>
      </c>
    </row>
    <row r="12300" spans="1:9" x14ac:dyDescent="0.25">
      <c r="A12300">
        <v>2410170093</v>
      </c>
      <c r="B12300" t="s">
        <v>3288</v>
      </c>
      <c r="C12300" t="s">
        <v>130</v>
      </c>
      <c r="D12300" t="s">
        <v>131</v>
      </c>
      <c r="E12300" s="1">
        <v>5.5</v>
      </c>
      <c r="F12300" t="s">
        <v>89</v>
      </c>
      <c r="G12300">
        <v>0</v>
      </c>
      <c r="H12300">
        <v>0</v>
      </c>
      <c r="I12300">
        <v>14.523636</v>
      </c>
    </row>
    <row r="12301" spans="1:9" x14ac:dyDescent="0.25">
      <c r="A12301">
        <v>2410170096</v>
      </c>
      <c r="B12301" t="s">
        <v>3289</v>
      </c>
      <c r="C12301" t="s">
        <v>130</v>
      </c>
      <c r="D12301" t="s">
        <v>131</v>
      </c>
      <c r="E12301" s="1">
        <v>62.1</v>
      </c>
      <c r="F12301" t="s">
        <v>89</v>
      </c>
      <c r="G12301">
        <v>0</v>
      </c>
      <c r="H12301">
        <v>0</v>
      </c>
      <c r="I12301">
        <v>14.244605</v>
      </c>
    </row>
    <row r="12302" spans="1:9" x14ac:dyDescent="0.25">
      <c r="A12302">
        <v>2410170102</v>
      </c>
      <c r="B12302" t="s">
        <v>3290</v>
      </c>
      <c r="C12302" t="s">
        <v>130</v>
      </c>
      <c r="D12302" t="s">
        <v>131</v>
      </c>
      <c r="E12302" s="1">
        <v>36370</v>
      </c>
      <c r="F12302" t="s">
        <v>36</v>
      </c>
      <c r="G12302">
        <v>0</v>
      </c>
      <c r="H12302">
        <v>0</v>
      </c>
      <c r="I12302">
        <v>3.5963000000000002E-2</v>
      </c>
    </row>
    <row r="12303" spans="1:9" x14ac:dyDescent="0.25">
      <c r="A12303">
        <v>2410170205</v>
      </c>
      <c r="B12303" t="s">
        <v>3291</v>
      </c>
      <c r="C12303" t="s">
        <v>130</v>
      </c>
      <c r="D12303" t="s">
        <v>131</v>
      </c>
      <c r="E12303" s="1">
        <v>228230</v>
      </c>
      <c r="F12303" t="s">
        <v>36</v>
      </c>
      <c r="G12303" s="1">
        <v>0</v>
      </c>
      <c r="H12303" s="1">
        <v>0</v>
      </c>
      <c r="I12303">
        <v>2.8088999999999999E-2</v>
      </c>
    </row>
    <row r="12304" spans="1:9" x14ac:dyDescent="0.25">
      <c r="A12304">
        <v>2410170205</v>
      </c>
      <c r="B12304" t="s">
        <v>3291</v>
      </c>
      <c r="C12304" t="s">
        <v>142</v>
      </c>
      <c r="D12304" t="s">
        <v>143</v>
      </c>
      <c r="E12304" s="1">
        <v>0</v>
      </c>
      <c r="F12304" t="s">
        <v>36</v>
      </c>
      <c r="G12304">
        <v>0</v>
      </c>
      <c r="H12304">
        <v>0</v>
      </c>
      <c r="I12304">
        <v>2.8087999999999998E-2</v>
      </c>
    </row>
    <row r="12305" spans="1:9" x14ac:dyDescent="0.25">
      <c r="A12305">
        <v>2410170209</v>
      </c>
      <c r="B12305" t="s">
        <v>3292</v>
      </c>
      <c r="C12305" t="s">
        <v>130</v>
      </c>
      <c r="D12305" t="s">
        <v>131</v>
      </c>
      <c r="E12305" s="1">
        <v>245250</v>
      </c>
      <c r="F12305" t="s">
        <v>36</v>
      </c>
      <c r="G12305" s="1">
        <v>0</v>
      </c>
      <c r="H12305" s="1">
        <v>0</v>
      </c>
      <c r="I12305">
        <v>2.4322E-2</v>
      </c>
    </row>
    <row r="12306" spans="1:9" x14ac:dyDescent="0.25">
      <c r="A12306">
        <v>2410170209</v>
      </c>
      <c r="B12306" t="s">
        <v>3292</v>
      </c>
      <c r="C12306" t="s">
        <v>142</v>
      </c>
      <c r="D12306" t="s">
        <v>143</v>
      </c>
      <c r="E12306" s="1">
        <v>0</v>
      </c>
      <c r="F12306" t="s">
        <v>36</v>
      </c>
      <c r="G12306">
        <v>0</v>
      </c>
      <c r="H12306">
        <v>0</v>
      </c>
      <c r="I12306">
        <v>2.4320999999999999E-2</v>
      </c>
    </row>
    <row r="12307" spans="1:9" x14ac:dyDescent="0.25">
      <c r="A12307">
        <v>2410170227</v>
      </c>
      <c r="B12307" t="s">
        <v>3293</v>
      </c>
      <c r="C12307" t="s">
        <v>130</v>
      </c>
      <c r="D12307" t="s">
        <v>131</v>
      </c>
      <c r="E12307" s="1">
        <v>417264</v>
      </c>
      <c r="F12307" t="s">
        <v>36</v>
      </c>
      <c r="G12307">
        <v>0</v>
      </c>
      <c r="H12307">
        <v>0</v>
      </c>
      <c r="I12307">
        <v>5.3254999999999997E-2</v>
      </c>
    </row>
    <row r="12308" spans="1:9" x14ac:dyDescent="0.25">
      <c r="A12308">
        <v>2410170233</v>
      </c>
      <c r="B12308" t="s">
        <v>3294</v>
      </c>
      <c r="C12308" t="s">
        <v>130</v>
      </c>
      <c r="D12308" t="s">
        <v>131</v>
      </c>
      <c r="E12308" s="1">
        <v>670107</v>
      </c>
      <c r="F12308" t="s">
        <v>36</v>
      </c>
      <c r="G12308" s="1">
        <v>0</v>
      </c>
      <c r="H12308" s="1">
        <v>4500000</v>
      </c>
      <c r="I12308">
        <v>2.9669999999999998E-2</v>
      </c>
    </row>
    <row r="12309" spans="1:9" x14ac:dyDescent="0.25">
      <c r="A12309">
        <v>2410170233</v>
      </c>
      <c r="B12309" t="s">
        <v>3294</v>
      </c>
      <c r="C12309" t="s">
        <v>142</v>
      </c>
      <c r="D12309" t="s">
        <v>143</v>
      </c>
      <c r="E12309" s="1">
        <v>0</v>
      </c>
      <c r="F12309" t="s">
        <v>36</v>
      </c>
      <c r="G12309" s="1">
        <v>0</v>
      </c>
      <c r="H12309" s="1">
        <v>0</v>
      </c>
      <c r="I12309">
        <v>2.9669999999999998E-2</v>
      </c>
    </row>
    <row r="12310" spans="1:9" x14ac:dyDescent="0.25">
      <c r="A12310">
        <v>2410170233</v>
      </c>
      <c r="B12310" t="s">
        <v>3294</v>
      </c>
      <c r="C12310" t="s">
        <v>620</v>
      </c>
      <c r="D12310" t="s">
        <v>621</v>
      </c>
      <c r="E12310" s="1">
        <v>0</v>
      </c>
      <c r="F12310" t="s">
        <v>36</v>
      </c>
      <c r="G12310">
        <v>0</v>
      </c>
      <c r="H12310" s="1">
        <v>0</v>
      </c>
      <c r="I12310">
        <v>7.7428999999999998E-2</v>
      </c>
    </row>
    <row r="12311" spans="1:9" x14ac:dyDescent="0.25">
      <c r="A12311">
        <v>2410170233</v>
      </c>
      <c r="B12311" t="s">
        <v>3294</v>
      </c>
      <c r="C12311" t="s">
        <v>577</v>
      </c>
      <c r="D12311" t="s">
        <v>578</v>
      </c>
      <c r="E12311" s="1">
        <v>0</v>
      </c>
      <c r="F12311" t="s">
        <v>36</v>
      </c>
      <c r="G12311" s="1">
        <v>0</v>
      </c>
      <c r="H12311" s="1">
        <v>0</v>
      </c>
      <c r="I12311">
        <v>2.8885000000000001E-2</v>
      </c>
    </row>
    <row r="12312" spans="1:9" x14ac:dyDescent="0.25">
      <c r="A12312">
        <v>2410170234</v>
      </c>
      <c r="B12312" t="s">
        <v>3295</v>
      </c>
      <c r="C12312" t="s">
        <v>130</v>
      </c>
      <c r="D12312" t="s">
        <v>131</v>
      </c>
      <c r="E12312" s="1">
        <v>206490</v>
      </c>
      <c r="F12312" t="s">
        <v>36</v>
      </c>
      <c r="G12312" s="1">
        <v>0</v>
      </c>
      <c r="H12312">
        <v>0</v>
      </c>
      <c r="I12312">
        <v>4.9916000000000002E-2</v>
      </c>
    </row>
    <row r="12313" spans="1:9" x14ac:dyDescent="0.25">
      <c r="A12313">
        <v>2410170238</v>
      </c>
      <c r="B12313" t="s">
        <v>4788</v>
      </c>
      <c r="C12313" t="s">
        <v>130</v>
      </c>
      <c r="D12313" t="s">
        <v>131</v>
      </c>
      <c r="E12313">
        <v>0</v>
      </c>
      <c r="F12313" t="s">
        <v>36</v>
      </c>
      <c r="G12313" s="1">
        <v>0</v>
      </c>
      <c r="H12313" s="1">
        <v>401700</v>
      </c>
      <c r="I12313">
        <v>2.1987E-2</v>
      </c>
    </row>
    <row r="12314" spans="1:9" x14ac:dyDescent="0.25">
      <c r="A12314">
        <v>2410170238</v>
      </c>
      <c r="B12314" t="s">
        <v>4788</v>
      </c>
      <c r="C12314" t="s">
        <v>142</v>
      </c>
      <c r="D12314" t="s">
        <v>143</v>
      </c>
      <c r="E12314" s="1">
        <v>0</v>
      </c>
      <c r="F12314" t="s">
        <v>36</v>
      </c>
      <c r="G12314" s="1">
        <v>0</v>
      </c>
      <c r="H12314" s="1">
        <v>0</v>
      </c>
      <c r="I12314">
        <v>2.1987E-2</v>
      </c>
    </row>
    <row r="12315" spans="1:9" x14ac:dyDescent="0.25">
      <c r="A12315">
        <v>2410170238</v>
      </c>
      <c r="B12315" t="s">
        <v>4788</v>
      </c>
      <c r="C12315" t="s">
        <v>620</v>
      </c>
      <c r="D12315" t="s">
        <v>621</v>
      </c>
      <c r="E12315" s="1">
        <v>0</v>
      </c>
      <c r="F12315" t="s">
        <v>36</v>
      </c>
      <c r="G12315" s="1">
        <v>0</v>
      </c>
      <c r="H12315">
        <v>0</v>
      </c>
      <c r="I12315">
        <v>1.7E-5</v>
      </c>
    </row>
    <row r="12316" spans="1:9" x14ac:dyDescent="0.25">
      <c r="A12316">
        <v>2410170238</v>
      </c>
      <c r="B12316" t="s">
        <v>4788</v>
      </c>
      <c r="C12316" t="s">
        <v>577</v>
      </c>
      <c r="D12316" t="s">
        <v>578</v>
      </c>
      <c r="E12316" s="1">
        <v>0</v>
      </c>
      <c r="F12316" t="s">
        <v>36</v>
      </c>
      <c r="G12316">
        <v>0</v>
      </c>
      <c r="H12316" s="1">
        <v>0</v>
      </c>
      <c r="I12316">
        <v>1.9199000000000001E-2</v>
      </c>
    </row>
    <row r="12317" spans="1:9" x14ac:dyDescent="0.25">
      <c r="A12317">
        <v>2410170239</v>
      </c>
      <c r="B12317" t="s">
        <v>3296</v>
      </c>
      <c r="C12317" t="s">
        <v>130</v>
      </c>
      <c r="D12317" t="s">
        <v>131</v>
      </c>
      <c r="E12317" s="1">
        <v>38080</v>
      </c>
      <c r="F12317" t="s">
        <v>36</v>
      </c>
      <c r="G12317">
        <v>0</v>
      </c>
      <c r="H12317" s="1">
        <v>412000</v>
      </c>
      <c r="I12317">
        <v>2.3816E-2</v>
      </c>
    </row>
    <row r="12318" spans="1:9" x14ac:dyDescent="0.25">
      <c r="A12318">
        <v>2410170239</v>
      </c>
      <c r="B12318" t="s">
        <v>3296</v>
      </c>
      <c r="C12318" t="s">
        <v>142</v>
      </c>
      <c r="D12318" t="s">
        <v>143</v>
      </c>
      <c r="E12318" s="1">
        <v>0</v>
      </c>
      <c r="F12318" t="s">
        <v>36</v>
      </c>
      <c r="G12318" s="1">
        <v>0</v>
      </c>
      <c r="H12318" s="1">
        <v>0</v>
      </c>
      <c r="I12318">
        <v>2.3816E-2</v>
      </c>
    </row>
    <row r="12319" spans="1:9" x14ac:dyDescent="0.25">
      <c r="A12319">
        <v>2410170239</v>
      </c>
      <c r="B12319" t="s">
        <v>3296</v>
      </c>
      <c r="C12319" t="s">
        <v>620</v>
      </c>
      <c r="D12319" t="s">
        <v>621</v>
      </c>
      <c r="E12319" s="1">
        <v>0</v>
      </c>
      <c r="F12319" t="s">
        <v>36</v>
      </c>
      <c r="G12319" s="1">
        <v>0</v>
      </c>
      <c r="H12319">
        <v>0</v>
      </c>
      <c r="I12319">
        <v>1.7E-5</v>
      </c>
    </row>
    <row r="12320" spans="1:9" x14ac:dyDescent="0.25">
      <c r="A12320">
        <v>2410170239</v>
      </c>
      <c r="B12320" t="s">
        <v>3296</v>
      </c>
      <c r="C12320" t="s">
        <v>577</v>
      </c>
      <c r="D12320" t="s">
        <v>578</v>
      </c>
      <c r="E12320" s="1">
        <v>0</v>
      </c>
      <c r="F12320" t="s">
        <v>36</v>
      </c>
      <c r="G12320" s="1">
        <v>0</v>
      </c>
      <c r="H12320" s="1">
        <v>0</v>
      </c>
      <c r="I12320">
        <v>1.9195E-2</v>
      </c>
    </row>
    <row r="12321" spans="1:9" x14ac:dyDescent="0.25">
      <c r="A12321">
        <v>2410170240</v>
      </c>
      <c r="B12321" t="s">
        <v>3297</v>
      </c>
      <c r="C12321" t="s">
        <v>130</v>
      </c>
      <c r="D12321" t="s">
        <v>131</v>
      </c>
      <c r="E12321" s="1">
        <v>116995</v>
      </c>
      <c r="F12321" t="s">
        <v>36</v>
      </c>
      <c r="G12321" s="1">
        <v>0</v>
      </c>
      <c r="H12321" s="1">
        <v>267800</v>
      </c>
      <c r="I12321">
        <v>2.3335999999999999E-2</v>
      </c>
    </row>
    <row r="12322" spans="1:9" x14ac:dyDescent="0.25">
      <c r="A12322">
        <v>2410170240</v>
      </c>
      <c r="B12322" t="s">
        <v>3297</v>
      </c>
      <c r="C12322" t="s">
        <v>142</v>
      </c>
      <c r="D12322" t="s">
        <v>143</v>
      </c>
      <c r="E12322">
        <v>0</v>
      </c>
      <c r="F12322" t="s">
        <v>36</v>
      </c>
      <c r="G12322" s="1">
        <v>0</v>
      </c>
      <c r="H12322" s="1">
        <v>0</v>
      </c>
      <c r="I12322">
        <v>2.3335999999999999E-2</v>
      </c>
    </row>
    <row r="12323" spans="1:9" x14ac:dyDescent="0.25">
      <c r="A12323">
        <v>2410170240</v>
      </c>
      <c r="B12323" t="s">
        <v>3297</v>
      </c>
      <c r="C12323" t="s">
        <v>620</v>
      </c>
      <c r="D12323" t="s">
        <v>621</v>
      </c>
      <c r="E12323" s="1">
        <v>0</v>
      </c>
      <c r="F12323" t="s">
        <v>36</v>
      </c>
      <c r="G12323" s="1">
        <v>0</v>
      </c>
      <c r="H12323">
        <v>0</v>
      </c>
      <c r="I12323">
        <v>2.3E-5</v>
      </c>
    </row>
    <row r="12324" spans="1:9" x14ac:dyDescent="0.25">
      <c r="A12324">
        <v>2410170240</v>
      </c>
      <c r="B12324" t="s">
        <v>3297</v>
      </c>
      <c r="C12324" t="s">
        <v>577</v>
      </c>
      <c r="D12324" t="s">
        <v>578</v>
      </c>
      <c r="E12324">
        <v>0</v>
      </c>
      <c r="F12324" t="s">
        <v>36</v>
      </c>
      <c r="G12324">
        <v>0</v>
      </c>
      <c r="H12324">
        <v>0</v>
      </c>
      <c r="I12324">
        <v>2.5329000000000001E-2</v>
      </c>
    </row>
    <row r="12325" spans="1:9" x14ac:dyDescent="0.25">
      <c r="A12325">
        <v>2410170241</v>
      </c>
      <c r="B12325" t="s">
        <v>3298</v>
      </c>
      <c r="C12325" t="s">
        <v>130</v>
      </c>
      <c r="D12325" t="s">
        <v>131</v>
      </c>
      <c r="E12325" s="1">
        <v>863</v>
      </c>
      <c r="F12325" t="s">
        <v>36</v>
      </c>
      <c r="G12325" s="1">
        <v>0</v>
      </c>
      <c r="H12325" s="1">
        <v>163492</v>
      </c>
      <c r="I12325">
        <v>2.6686000000000001E-2</v>
      </c>
    </row>
    <row r="12326" spans="1:9" x14ac:dyDescent="0.25">
      <c r="A12326">
        <v>2410170241</v>
      </c>
      <c r="B12326" t="s">
        <v>3298</v>
      </c>
      <c r="C12326" t="s">
        <v>126</v>
      </c>
      <c r="D12326" t="s">
        <v>127</v>
      </c>
      <c r="E12326" s="1">
        <v>10000</v>
      </c>
      <c r="F12326" t="s">
        <v>36</v>
      </c>
      <c r="G12326" s="1">
        <v>0</v>
      </c>
      <c r="H12326">
        <v>0</v>
      </c>
      <c r="I12326">
        <v>2.6681E-2</v>
      </c>
    </row>
    <row r="12327" spans="1:9" x14ac:dyDescent="0.25">
      <c r="A12327">
        <v>2410170241</v>
      </c>
      <c r="B12327" t="s">
        <v>3298</v>
      </c>
      <c r="C12327" t="s">
        <v>142</v>
      </c>
      <c r="D12327" t="s">
        <v>143</v>
      </c>
      <c r="E12327">
        <v>0</v>
      </c>
      <c r="F12327" t="s">
        <v>36</v>
      </c>
      <c r="G12327">
        <v>0</v>
      </c>
      <c r="H12327">
        <v>0</v>
      </c>
      <c r="I12327">
        <v>2.6681E-2</v>
      </c>
    </row>
    <row r="12328" spans="1:9" x14ac:dyDescent="0.25">
      <c r="A12328">
        <v>2410170242</v>
      </c>
      <c r="B12328" t="s">
        <v>3299</v>
      </c>
      <c r="C12328" t="s">
        <v>130</v>
      </c>
      <c r="D12328" t="s">
        <v>131</v>
      </c>
      <c r="E12328" s="1">
        <v>154306</v>
      </c>
      <c r="F12328" t="s">
        <v>36</v>
      </c>
      <c r="G12328">
        <v>0</v>
      </c>
      <c r="H12328" s="1">
        <v>648900</v>
      </c>
      <c r="I12328">
        <v>2.6702E-2</v>
      </c>
    </row>
    <row r="12329" spans="1:9" x14ac:dyDescent="0.25">
      <c r="A12329">
        <v>2410170242</v>
      </c>
      <c r="B12329" t="s">
        <v>3299</v>
      </c>
      <c r="C12329" t="s">
        <v>142</v>
      </c>
      <c r="D12329" t="s">
        <v>143</v>
      </c>
      <c r="E12329" s="1">
        <v>0</v>
      </c>
      <c r="F12329" t="s">
        <v>36</v>
      </c>
      <c r="G12329" s="1">
        <v>0</v>
      </c>
      <c r="H12329">
        <v>0</v>
      </c>
      <c r="I12329">
        <v>2.6702E-2</v>
      </c>
    </row>
    <row r="12330" spans="1:9" x14ac:dyDescent="0.25">
      <c r="A12330">
        <v>2410170242</v>
      </c>
      <c r="B12330" t="s">
        <v>3299</v>
      </c>
      <c r="C12330" t="s">
        <v>620</v>
      </c>
      <c r="D12330" t="s">
        <v>621</v>
      </c>
      <c r="E12330">
        <v>0</v>
      </c>
      <c r="F12330" t="s">
        <v>36</v>
      </c>
      <c r="G12330">
        <v>0</v>
      </c>
      <c r="H12330">
        <v>0</v>
      </c>
      <c r="I12330">
        <v>2.4000000000000001E-5</v>
      </c>
    </row>
    <row r="12331" spans="1:9" x14ac:dyDescent="0.25">
      <c r="A12331">
        <v>2410170242</v>
      </c>
      <c r="B12331" t="s">
        <v>3299</v>
      </c>
      <c r="C12331" t="s">
        <v>577</v>
      </c>
      <c r="D12331" t="s">
        <v>578</v>
      </c>
      <c r="E12331" s="1">
        <v>0</v>
      </c>
      <c r="F12331" t="s">
        <v>36</v>
      </c>
      <c r="G12331">
        <v>0</v>
      </c>
      <c r="H12331">
        <v>0</v>
      </c>
      <c r="I12331">
        <v>2.6638999999999999E-2</v>
      </c>
    </row>
    <row r="12332" spans="1:9" x14ac:dyDescent="0.25">
      <c r="A12332">
        <v>2410170243</v>
      </c>
      <c r="B12332" t="s">
        <v>3300</v>
      </c>
      <c r="C12332" t="s">
        <v>130</v>
      </c>
      <c r="D12332" t="s">
        <v>131</v>
      </c>
      <c r="E12332" s="1">
        <v>129720</v>
      </c>
      <c r="F12332" t="s">
        <v>36</v>
      </c>
      <c r="G12332" s="1">
        <v>0</v>
      </c>
      <c r="H12332" s="1">
        <v>381100</v>
      </c>
      <c r="I12332">
        <v>2.4511000000000002E-2</v>
      </c>
    </row>
    <row r="12333" spans="1:9" x14ac:dyDescent="0.25">
      <c r="A12333">
        <v>2410170243</v>
      </c>
      <c r="B12333" t="s">
        <v>3300</v>
      </c>
      <c r="C12333" t="s">
        <v>142</v>
      </c>
      <c r="D12333" t="s">
        <v>143</v>
      </c>
      <c r="E12333" s="1">
        <v>53281</v>
      </c>
      <c r="F12333" t="s">
        <v>36</v>
      </c>
      <c r="G12333">
        <v>0</v>
      </c>
      <c r="H12333" s="1">
        <v>0</v>
      </c>
      <c r="I12333">
        <v>2.4511000000000002E-2</v>
      </c>
    </row>
    <row r="12334" spans="1:9" x14ac:dyDescent="0.25">
      <c r="A12334">
        <v>2410170243</v>
      </c>
      <c r="B12334" t="s">
        <v>3300</v>
      </c>
      <c r="C12334" t="s">
        <v>620</v>
      </c>
      <c r="D12334" t="s">
        <v>621</v>
      </c>
      <c r="E12334" s="1">
        <v>0</v>
      </c>
      <c r="F12334" t="s">
        <v>36</v>
      </c>
      <c r="G12334">
        <v>0</v>
      </c>
      <c r="H12334">
        <v>0</v>
      </c>
      <c r="I12334">
        <v>2.0000000000000002E-5</v>
      </c>
    </row>
    <row r="12335" spans="1:9" x14ac:dyDescent="0.25">
      <c r="A12335">
        <v>2410170243</v>
      </c>
      <c r="B12335" t="s">
        <v>3300</v>
      </c>
      <c r="C12335" t="s">
        <v>577</v>
      </c>
      <c r="D12335" t="s">
        <v>578</v>
      </c>
      <c r="E12335">
        <v>0</v>
      </c>
      <c r="F12335" t="s">
        <v>36</v>
      </c>
      <c r="G12335">
        <v>0</v>
      </c>
      <c r="H12335">
        <v>0</v>
      </c>
      <c r="I12335">
        <v>2.2293E-2</v>
      </c>
    </row>
    <row r="12336" spans="1:9" x14ac:dyDescent="0.25">
      <c r="A12336">
        <v>2410170244</v>
      </c>
      <c r="B12336" t="s">
        <v>3301</v>
      </c>
      <c r="C12336" t="s">
        <v>130</v>
      </c>
      <c r="D12336" t="s">
        <v>131</v>
      </c>
      <c r="E12336" s="1">
        <v>209060</v>
      </c>
      <c r="F12336" t="s">
        <v>36</v>
      </c>
      <c r="G12336">
        <v>0</v>
      </c>
      <c r="H12336" s="1">
        <v>401700</v>
      </c>
      <c r="I12336">
        <v>2.6086999999999999E-2</v>
      </c>
    </row>
    <row r="12337" spans="1:9" x14ac:dyDescent="0.25">
      <c r="A12337">
        <v>2410170244</v>
      </c>
      <c r="B12337" t="s">
        <v>3301</v>
      </c>
      <c r="C12337" t="s">
        <v>142</v>
      </c>
      <c r="D12337" t="s">
        <v>143</v>
      </c>
      <c r="E12337" s="1">
        <v>0</v>
      </c>
      <c r="F12337" t="s">
        <v>36</v>
      </c>
      <c r="G12337">
        <v>0</v>
      </c>
      <c r="H12337">
        <v>0</v>
      </c>
      <c r="I12337">
        <v>2.6086999999999999E-2</v>
      </c>
    </row>
    <row r="12338" spans="1:9" x14ac:dyDescent="0.25">
      <c r="A12338">
        <v>2410170244</v>
      </c>
      <c r="B12338" t="s">
        <v>3301</v>
      </c>
      <c r="C12338" t="s">
        <v>620</v>
      </c>
      <c r="D12338" t="s">
        <v>621</v>
      </c>
      <c r="E12338" s="1">
        <v>0</v>
      </c>
      <c r="F12338" t="s">
        <v>36</v>
      </c>
      <c r="G12338" s="1">
        <v>0</v>
      </c>
      <c r="H12338">
        <v>0</v>
      </c>
      <c r="I12338">
        <v>2.4000000000000001E-5</v>
      </c>
    </row>
    <row r="12339" spans="1:9" x14ac:dyDescent="0.25">
      <c r="A12339">
        <v>2410170244</v>
      </c>
      <c r="B12339" t="s">
        <v>3301</v>
      </c>
      <c r="C12339" t="s">
        <v>577</v>
      </c>
      <c r="D12339" t="s">
        <v>578</v>
      </c>
      <c r="E12339" s="1">
        <v>0</v>
      </c>
      <c r="F12339" t="s">
        <v>36</v>
      </c>
      <c r="G12339" s="1">
        <v>0</v>
      </c>
      <c r="H12339" s="1">
        <v>0</v>
      </c>
      <c r="I12339">
        <v>2.6638999999999999E-2</v>
      </c>
    </row>
    <row r="12340" spans="1:9" x14ac:dyDescent="0.25">
      <c r="A12340">
        <v>2410170245</v>
      </c>
      <c r="B12340" t="s">
        <v>3302</v>
      </c>
      <c r="C12340" t="s">
        <v>130</v>
      </c>
      <c r="D12340" t="s">
        <v>131</v>
      </c>
      <c r="E12340" s="1">
        <v>77700</v>
      </c>
      <c r="F12340" t="s">
        <v>36</v>
      </c>
      <c r="G12340" s="1">
        <v>0</v>
      </c>
      <c r="H12340" s="1">
        <v>206000</v>
      </c>
      <c r="I12340">
        <v>3.0096000000000001E-2</v>
      </c>
    </row>
    <row r="12341" spans="1:9" x14ac:dyDescent="0.25">
      <c r="A12341">
        <v>2410170245</v>
      </c>
      <c r="B12341" t="s">
        <v>3302</v>
      </c>
      <c r="C12341" t="s">
        <v>142</v>
      </c>
      <c r="D12341" t="s">
        <v>143</v>
      </c>
      <c r="E12341" s="1">
        <v>0</v>
      </c>
      <c r="F12341" t="s">
        <v>36</v>
      </c>
      <c r="G12341">
        <v>0</v>
      </c>
      <c r="H12341" s="1">
        <v>0</v>
      </c>
      <c r="I12341">
        <v>3.0096000000000001E-2</v>
      </c>
    </row>
    <row r="12342" spans="1:9" x14ac:dyDescent="0.25">
      <c r="A12342">
        <v>2410190001</v>
      </c>
      <c r="B12342" t="s">
        <v>7116</v>
      </c>
      <c r="C12342" t="s">
        <v>8706</v>
      </c>
      <c r="D12342" t="s">
        <v>8707</v>
      </c>
      <c r="E12342" s="1">
        <v>22.7</v>
      </c>
      <c r="F12342" t="s">
        <v>89</v>
      </c>
      <c r="G12342">
        <v>0</v>
      </c>
      <c r="H12342">
        <v>0</v>
      </c>
      <c r="I12342">
        <v>71.715418999999997</v>
      </c>
    </row>
    <row r="12343" spans="1:9" x14ac:dyDescent="0.25">
      <c r="A12343">
        <v>2410190003</v>
      </c>
      <c r="B12343" t="s">
        <v>3303</v>
      </c>
      <c r="C12343" t="s">
        <v>8710</v>
      </c>
      <c r="D12343" t="s">
        <v>8711</v>
      </c>
      <c r="E12343" s="1">
        <v>0</v>
      </c>
      <c r="F12343" t="s">
        <v>89</v>
      </c>
      <c r="G12343">
        <v>0</v>
      </c>
      <c r="H12343">
        <v>0</v>
      </c>
      <c r="I12343">
        <v>10.132133</v>
      </c>
    </row>
    <row r="12344" spans="1:9" x14ac:dyDescent="0.25">
      <c r="A12344">
        <v>2410190003</v>
      </c>
      <c r="B12344" t="s">
        <v>3303</v>
      </c>
      <c r="C12344" t="s">
        <v>8706</v>
      </c>
      <c r="D12344" t="s">
        <v>8707</v>
      </c>
      <c r="E12344" s="1">
        <v>4</v>
      </c>
      <c r="F12344" t="s">
        <v>89</v>
      </c>
      <c r="G12344">
        <v>0</v>
      </c>
      <c r="H12344">
        <v>5</v>
      </c>
      <c r="I12344">
        <v>10.6225</v>
      </c>
    </row>
    <row r="12345" spans="1:9" x14ac:dyDescent="0.25">
      <c r="A12345">
        <v>2410190003</v>
      </c>
      <c r="B12345" t="s">
        <v>3303</v>
      </c>
      <c r="C12345" t="s">
        <v>130</v>
      </c>
      <c r="D12345" t="s">
        <v>131</v>
      </c>
      <c r="E12345" s="1">
        <v>19.8</v>
      </c>
      <c r="F12345" t="s">
        <v>89</v>
      </c>
      <c r="G12345" s="1">
        <v>0</v>
      </c>
      <c r="H12345">
        <v>0</v>
      </c>
      <c r="I12345">
        <v>10.132323</v>
      </c>
    </row>
    <row r="12346" spans="1:9" x14ac:dyDescent="0.25">
      <c r="A12346">
        <v>2410190003</v>
      </c>
      <c r="B12346" t="s">
        <v>3303</v>
      </c>
      <c r="C12346" t="s">
        <v>2224</v>
      </c>
      <c r="D12346" t="s">
        <v>2225</v>
      </c>
      <c r="E12346" s="1">
        <v>0</v>
      </c>
      <c r="F12346" t="s">
        <v>89</v>
      </c>
      <c r="G12346" s="1">
        <v>0</v>
      </c>
      <c r="H12346">
        <v>0</v>
      </c>
      <c r="I12346">
        <v>10.623416000000001</v>
      </c>
    </row>
    <row r="12347" spans="1:9" x14ac:dyDescent="0.25">
      <c r="A12347">
        <v>2410190009</v>
      </c>
      <c r="B12347" t="s">
        <v>3304</v>
      </c>
      <c r="C12347" t="s">
        <v>130</v>
      </c>
      <c r="D12347" t="s">
        <v>131</v>
      </c>
      <c r="E12347" s="1">
        <v>682.51</v>
      </c>
      <c r="F12347" t="s">
        <v>89</v>
      </c>
      <c r="G12347">
        <v>0</v>
      </c>
      <c r="H12347" s="1">
        <v>2000</v>
      </c>
      <c r="I12347">
        <v>22.171192000000001</v>
      </c>
    </row>
    <row r="12348" spans="1:9" x14ac:dyDescent="0.25">
      <c r="A12348">
        <v>2410190009</v>
      </c>
      <c r="B12348" t="s">
        <v>3304</v>
      </c>
      <c r="C12348" t="s">
        <v>142</v>
      </c>
      <c r="D12348" t="s">
        <v>143</v>
      </c>
      <c r="E12348" s="1">
        <v>0</v>
      </c>
      <c r="F12348" t="s">
        <v>89</v>
      </c>
      <c r="G12348" s="1">
        <v>0</v>
      </c>
      <c r="H12348" s="1">
        <v>0</v>
      </c>
      <c r="I12348">
        <v>22.171188000000001</v>
      </c>
    </row>
    <row r="12349" spans="1:9" x14ac:dyDescent="0.25">
      <c r="A12349">
        <v>2410190009</v>
      </c>
      <c r="B12349" t="s">
        <v>3304</v>
      </c>
      <c r="C12349" t="s">
        <v>2150</v>
      </c>
      <c r="D12349" t="s">
        <v>2151</v>
      </c>
      <c r="E12349" s="1">
        <v>0</v>
      </c>
      <c r="F12349" t="s">
        <v>89</v>
      </c>
      <c r="G12349">
        <v>0</v>
      </c>
      <c r="H12349">
        <v>0</v>
      </c>
      <c r="I12349">
        <v>22.171182000000002</v>
      </c>
    </row>
    <row r="12350" spans="1:9" x14ac:dyDescent="0.25">
      <c r="A12350">
        <v>2410190011</v>
      </c>
      <c r="B12350" t="s">
        <v>3305</v>
      </c>
      <c r="C12350" t="s">
        <v>130</v>
      </c>
      <c r="D12350" t="s">
        <v>131</v>
      </c>
      <c r="E12350" s="1">
        <v>8488.34</v>
      </c>
      <c r="F12350" t="s">
        <v>89</v>
      </c>
      <c r="G12350" s="1">
        <v>0</v>
      </c>
      <c r="H12350" s="1">
        <v>6475</v>
      </c>
      <c r="I12350">
        <v>6.6059840000000003</v>
      </c>
    </row>
    <row r="12351" spans="1:9" x14ac:dyDescent="0.25">
      <c r="A12351">
        <v>2410190011</v>
      </c>
      <c r="B12351" t="s">
        <v>3305</v>
      </c>
      <c r="C12351" t="s">
        <v>142</v>
      </c>
      <c r="D12351" t="s">
        <v>143</v>
      </c>
      <c r="E12351" s="1">
        <v>0</v>
      </c>
      <c r="F12351" t="s">
        <v>89</v>
      </c>
      <c r="G12351">
        <v>0</v>
      </c>
      <c r="H12351">
        <v>0</v>
      </c>
      <c r="I12351">
        <v>6.6850569999999996</v>
      </c>
    </row>
    <row r="12352" spans="1:9" x14ac:dyDescent="0.25">
      <c r="A12352">
        <v>2410190011</v>
      </c>
      <c r="B12352" t="s">
        <v>3305</v>
      </c>
      <c r="C12352" t="s">
        <v>2150</v>
      </c>
      <c r="D12352" t="s">
        <v>2151</v>
      </c>
      <c r="E12352" s="1">
        <v>0</v>
      </c>
      <c r="F12352" t="s">
        <v>89</v>
      </c>
      <c r="G12352">
        <v>0</v>
      </c>
      <c r="H12352">
        <v>0</v>
      </c>
      <c r="I12352">
        <v>6.6850740000000002</v>
      </c>
    </row>
    <row r="12353" spans="1:9" x14ac:dyDescent="0.25">
      <c r="A12353">
        <v>2410190011</v>
      </c>
      <c r="B12353" t="s">
        <v>3305</v>
      </c>
      <c r="C12353" t="s">
        <v>620</v>
      </c>
      <c r="D12353" t="s">
        <v>621</v>
      </c>
      <c r="E12353" s="1">
        <v>0</v>
      </c>
      <c r="F12353" t="s">
        <v>89</v>
      </c>
      <c r="G12353" s="1">
        <v>0</v>
      </c>
      <c r="H12353">
        <v>0</v>
      </c>
      <c r="I12353">
        <v>6.5549999999999997</v>
      </c>
    </row>
    <row r="12354" spans="1:9" x14ac:dyDescent="0.25">
      <c r="A12354">
        <v>2410190011</v>
      </c>
      <c r="B12354" t="s">
        <v>3305</v>
      </c>
      <c r="C12354" t="s">
        <v>139</v>
      </c>
      <c r="D12354" t="s">
        <v>140</v>
      </c>
      <c r="E12354" s="1">
        <v>7000</v>
      </c>
      <c r="F12354" t="s">
        <v>89</v>
      </c>
      <c r="G12354">
        <v>0</v>
      </c>
      <c r="H12354" s="1">
        <v>0</v>
      </c>
      <c r="I12354">
        <v>6.6059840000000003</v>
      </c>
    </row>
    <row r="12355" spans="1:9" x14ac:dyDescent="0.25">
      <c r="A12355">
        <v>2410200005</v>
      </c>
      <c r="B12355" t="s">
        <v>3306</v>
      </c>
      <c r="C12355" t="s">
        <v>130</v>
      </c>
      <c r="D12355" t="s">
        <v>131</v>
      </c>
      <c r="E12355" s="1">
        <v>8</v>
      </c>
      <c r="F12355" t="s">
        <v>3152</v>
      </c>
      <c r="G12355">
        <v>0</v>
      </c>
      <c r="H12355" s="1">
        <v>0</v>
      </c>
      <c r="I12355">
        <v>26.802499999999998</v>
      </c>
    </row>
    <row r="12356" spans="1:9" x14ac:dyDescent="0.25">
      <c r="A12356">
        <v>2410200005</v>
      </c>
      <c r="B12356" t="s">
        <v>3306</v>
      </c>
      <c r="C12356" t="s">
        <v>142</v>
      </c>
      <c r="D12356" t="s">
        <v>143</v>
      </c>
      <c r="E12356" s="1">
        <v>0.53280000000000005</v>
      </c>
      <c r="F12356" t="s">
        <v>3152</v>
      </c>
      <c r="G12356" s="1">
        <v>0</v>
      </c>
      <c r="H12356">
        <v>0</v>
      </c>
      <c r="I12356">
        <v>26.37012</v>
      </c>
    </row>
    <row r="12357" spans="1:9" x14ac:dyDescent="0.25">
      <c r="A12357">
        <v>2410200012</v>
      </c>
      <c r="B12357" t="s">
        <v>3307</v>
      </c>
      <c r="C12357" t="s">
        <v>130</v>
      </c>
      <c r="D12357" t="s">
        <v>131</v>
      </c>
      <c r="E12357" s="1">
        <v>4</v>
      </c>
      <c r="F12357" t="s">
        <v>89</v>
      </c>
      <c r="G12357" s="1">
        <v>0</v>
      </c>
      <c r="H12357" s="1">
        <v>0</v>
      </c>
      <c r="I12357">
        <v>18.395</v>
      </c>
    </row>
    <row r="12358" spans="1:9" x14ac:dyDescent="0.25">
      <c r="A12358">
        <v>2410200020</v>
      </c>
      <c r="B12358" t="s">
        <v>3308</v>
      </c>
      <c r="C12358" t="s">
        <v>130</v>
      </c>
      <c r="D12358" t="s">
        <v>131</v>
      </c>
      <c r="E12358" s="1">
        <v>57.738</v>
      </c>
      <c r="F12358" t="s">
        <v>89</v>
      </c>
      <c r="G12358">
        <v>46.05</v>
      </c>
      <c r="H12358" s="1">
        <v>0</v>
      </c>
      <c r="I12358">
        <v>2.883197</v>
      </c>
    </row>
    <row r="12359" spans="1:9" x14ac:dyDescent="0.25">
      <c r="A12359">
        <v>2410200020</v>
      </c>
      <c r="B12359" t="s">
        <v>3308</v>
      </c>
      <c r="C12359" t="s">
        <v>142</v>
      </c>
      <c r="D12359" t="s">
        <v>143</v>
      </c>
      <c r="E12359" s="1">
        <v>0</v>
      </c>
      <c r="F12359" t="s">
        <v>89</v>
      </c>
      <c r="G12359">
        <v>0</v>
      </c>
      <c r="H12359">
        <v>46.05</v>
      </c>
      <c r="I12359">
        <v>2.0733470000000001</v>
      </c>
    </row>
    <row r="12360" spans="1:9" x14ac:dyDescent="0.25">
      <c r="A12360">
        <v>2410200020</v>
      </c>
      <c r="B12360" t="s">
        <v>3308</v>
      </c>
      <c r="C12360" t="s">
        <v>2150</v>
      </c>
      <c r="D12360" t="s">
        <v>2151</v>
      </c>
      <c r="E12360" s="1">
        <v>0</v>
      </c>
      <c r="F12360" t="s">
        <v>89</v>
      </c>
      <c r="G12360" s="1">
        <v>0</v>
      </c>
      <c r="H12360" s="1">
        <v>0</v>
      </c>
      <c r="I12360">
        <v>2.88367</v>
      </c>
    </row>
    <row r="12361" spans="1:9" x14ac:dyDescent="0.25">
      <c r="A12361">
        <v>2410200021</v>
      </c>
      <c r="B12361" t="s">
        <v>3309</v>
      </c>
      <c r="C12361" t="s">
        <v>130</v>
      </c>
      <c r="D12361" t="s">
        <v>131</v>
      </c>
      <c r="E12361" s="1">
        <v>29.963000000000001</v>
      </c>
      <c r="F12361" t="s">
        <v>89</v>
      </c>
      <c r="G12361">
        <v>0</v>
      </c>
      <c r="H12361">
        <v>0</v>
      </c>
      <c r="I12361">
        <v>17.368421000000001</v>
      </c>
    </row>
    <row r="12362" spans="1:9" x14ac:dyDescent="0.25">
      <c r="A12362">
        <v>2410200021</v>
      </c>
      <c r="B12362" t="s">
        <v>3309</v>
      </c>
      <c r="C12362" t="s">
        <v>142</v>
      </c>
      <c r="D12362" t="s">
        <v>143</v>
      </c>
      <c r="E12362" s="1">
        <v>0</v>
      </c>
      <c r="F12362" t="s">
        <v>89</v>
      </c>
      <c r="G12362" s="1">
        <v>0</v>
      </c>
      <c r="H12362" s="1">
        <v>0</v>
      </c>
      <c r="I12362">
        <v>18.140404</v>
      </c>
    </row>
    <row r="12363" spans="1:9" x14ac:dyDescent="0.25">
      <c r="A12363">
        <v>2410200021</v>
      </c>
      <c r="B12363" t="s">
        <v>3309</v>
      </c>
      <c r="C12363" t="s">
        <v>2150</v>
      </c>
      <c r="D12363" t="s">
        <v>2151</v>
      </c>
      <c r="E12363" s="1">
        <v>0</v>
      </c>
      <c r="F12363" t="s">
        <v>89</v>
      </c>
      <c r="G12363" s="1">
        <v>0</v>
      </c>
      <c r="H12363" s="1">
        <v>0</v>
      </c>
      <c r="I12363">
        <v>18.140816000000001</v>
      </c>
    </row>
    <row r="12364" spans="1:9" x14ac:dyDescent="0.25">
      <c r="A12364">
        <v>2410200021</v>
      </c>
      <c r="B12364" t="s">
        <v>3309</v>
      </c>
      <c r="C12364" t="s">
        <v>620</v>
      </c>
      <c r="D12364" t="s">
        <v>621</v>
      </c>
      <c r="E12364" s="1">
        <v>0</v>
      </c>
      <c r="F12364" t="s">
        <v>89</v>
      </c>
      <c r="G12364">
        <v>0</v>
      </c>
      <c r="H12364">
        <v>0</v>
      </c>
      <c r="I12364">
        <v>17.215199999999999</v>
      </c>
    </row>
    <row r="12365" spans="1:9" x14ac:dyDescent="0.25">
      <c r="A12365">
        <v>2410210003</v>
      </c>
      <c r="B12365" t="s">
        <v>95</v>
      </c>
      <c r="C12365" t="s">
        <v>8706</v>
      </c>
      <c r="D12365" t="s">
        <v>8707</v>
      </c>
      <c r="E12365" s="1">
        <v>3.51</v>
      </c>
      <c r="F12365" t="s">
        <v>89</v>
      </c>
      <c r="G12365">
        <v>0</v>
      </c>
      <c r="H12365">
        <v>0</v>
      </c>
      <c r="I12365">
        <v>4.9316240000000002</v>
      </c>
    </row>
    <row r="12366" spans="1:9" x14ac:dyDescent="0.25">
      <c r="A12366">
        <v>2410210003</v>
      </c>
      <c r="B12366" t="s">
        <v>95</v>
      </c>
      <c r="C12366" t="s">
        <v>130</v>
      </c>
      <c r="D12366" t="s">
        <v>131</v>
      </c>
      <c r="E12366" s="1">
        <v>2361.8330000000001</v>
      </c>
      <c r="F12366" t="s">
        <v>89</v>
      </c>
      <c r="G12366">
        <v>351.29</v>
      </c>
      <c r="H12366" s="1">
        <v>0</v>
      </c>
      <c r="I12366">
        <v>5.2519669999999996</v>
      </c>
    </row>
    <row r="12367" spans="1:9" x14ac:dyDescent="0.25">
      <c r="A12367">
        <v>2410210003</v>
      </c>
      <c r="B12367" t="s">
        <v>95</v>
      </c>
      <c r="C12367" t="s">
        <v>142</v>
      </c>
      <c r="D12367" t="s">
        <v>143</v>
      </c>
      <c r="E12367" s="1">
        <v>0</v>
      </c>
      <c r="F12367" t="s">
        <v>89</v>
      </c>
      <c r="G12367">
        <v>0</v>
      </c>
      <c r="H12367" s="1">
        <v>61.719000000000001</v>
      </c>
      <c r="I12367">
        <v>5.5864019999999996</v>
      </c>
    </row>
    <row r="12368" spans="1:9" x14ac:dyDescent="0.25">
      <c r="A12368">
        <v>2410210003</v>
      </c>
      <c r="B12368" t="s">
        <v>95</v>
      </c>
      <c r="C12368" t="s">
        <v>2150</v>
      </c>
      <c r="D12368" t="s">
        <v>2151</v>
      </c>
      <c r="E12368" s="1">
        <v>288.3494</v>
      </c>
      <c r="F12368" t="s">
        <v>89</v>
      </c>
      <c r="G12368">
        <v>0</v>
      </c>
      <c r="H12368">
        <v>289.57100000000003</v>
      </c>
      <c r="I12368">
        <v>5.2331300000000001</v>
      </c>
    </row>
    <row r="12369" spans="1:9" x14ac:dyDescent="0.25">
      <c r="A12369">
        <v>2410210003</v>
      </c>
      <c r="B12369" t="s">
        <v>95</v>
      </c>
      <c r="C12369" t="s">
        <v>1465</v>
      </c>
      <c r="D12369" t="s">
        <v>1466</v>
      </c>
      <c r="E12369" s="1">
        <v>14.5</v>
      </c>
      <c r="F12369" t="s">
        <v>89</v>
      </c>
      <c r="G12369">
        <v>0</v>
      </c>
      <c r="H12369">
        <v>0</v>
      </c>
      <c r="I12369">
        <v>4.9324139999999996</v>
      </c>
    </row>
    <row r="12370" spans="1:9" x14ac:dyDescent="0.25">
      <c r="A12370">
        <v>2410210003</v>
      </c>
      <c r="B12370" t="s">
        <v>95</v>
      </c>
      <c r="C12370" t="s">
        <v>620</v>
      </c>
      <c r="D12370" t="s">
        <v>621</v>
      </c>
      <c r="E12370" s="1">
        <v>0</v>
      </c>
      <c r="F12370" t="s">
        <v>89</v>
      </c>
      <c r="G12370" s="1">
        <v>0</v>
      </c>
      <c r="H12370" s="1">
        <v>0</v>
      </c>
      <c r="I12370">
        <v>5.0778840000000001</v>
      </c>
    </row>
    <row r="12371" spans="1:9" x14ac:dyDescent="0.25">
      <c r="A12371">
        <v>2410210004</v>
      </c>
      <c r="B12371" t="s">
        <v>3310</v>
      </c>
      <c r="C12371" t="s">
        <v>8708</v>
      </c>
      <c r="D12371" t="s">
        <v>8709</v>
      </c>
      <c r="E12371" s="1">
        <v>0</v>
      </c>
      <c r="F12371" t="s">
        <v>89</v>
      </c>
      <c r="G12371" s="1">
        <v>0</v>
      </c>
      <c r="H12371" s="1">
        <v>0</v>
      </c>
      <c r="I12371">
        <v>13.126486</v>
      </c>
    </row>
    <row r="12372" spans="1:9" x14ac:dyDescent="0.25">
      <c r="A12372">
        <v>2410210004</v>
      </c>
      <c r="B12372" t="s">
        <v>3310</v>
      </c>
      <c r="C12372" t="s">
        <v>8706</v>
      </c>
      <c r="D12372" t="s">
        <v>8707</v>
      </c>
      <c r="E12372" s="1">
        <v>0</v>
      </c>
      <c r="F12372" t="s">
        <v>89</v>
      </c>
      <c r="G12372">
        <v>0</v>
      </c>
      <c r="H12372" s="1">
        <v>0</v>
      </c>
      <c r="I12372">
        <v>13.126486</v>
      </c>
    </row>
    <row r="12373" spans="1:9" x14ac:dyDescent="0.25">
      <c r="A12373">
        <v>2410210004</v>
      </c>
      <c r="B12373" t="s">
        <v>3310</v>
      </c>
      <c r="C12373" t="s">
        <v>130</v>
      </c>
      <c r="D12373" t="s">
        <v>131</v>
      </c>
      <c r="E12373" s="1">
        <v>97.0976</v>
      </c>
      <c r="F12373" t="s">
        <v>89</v>
      </c>
      <c r="G12373">
        <v>0</v>
      </c>
      <c r="H12373" s="1">
        <v>0</v>
      </c>
      <c r="I12373">
        <v>13.126379999999999</v>
      </c>
    </row>
    <row r="12374" spans="1:9" x14ac:dyDescent="0.25">
      <c r="A12374">
        <v>2410210004</v>
      </c>
      <c r="B12374" t="s">
        <v>3310</v>
      </c>
      <c r="C12374" t="s">
        <v>142</v>
      </c>
      <c r="D12374" t="s">
        <v>143</v>
      </c>
      <c r="E12374" s="1">
        <v>0</v>
      </c>
      <c r="F12374" t="s">
        <v>89</v>
      </c>
      <c r="G12374">
        <v>0</v>
      </c>
      <c r="H12374">
        <v>0</v>
      </c>
      <c r="I12374">
        <v>13.126364000000001</v>
      </c>
    </row>
    <row r="12375" spans="1:9" x14ac:dyDescent="0.25">
      <c r="A12375">
        <v>2410210004</v>
      </c>
      <c r="B12375" t="s">
        <v>3310</v>
      </c>
      <c r="C12375" t="s">
        <v>2150</v>
      </c>
      <c r="D12375" t="s">
        <v>2151</v>
      </c>
      <c r="E12375" s="1">
        <v>0</v>
      </c>
      <c r="F12375" t="s">
        <v>89</v>
      </c>
      <c r="G12375">
        <v>0</v>
      </c>
      <c r="H12375">
        <v>0</v>
      </c>
      <c r="I12375">
        <v>13.127962</v>
      </c>
    </row>
    <row r="12376" spans="1:9" x14ac:dyDescent="0.25">
      <c r="A12376">
        <v>2410210004</v>
      </c>
      <c r="B12376" t="s">
        <v>3310</v>
      </c>
      <c r="C12376" t="s">
        <v>1465</v>
      </c>
      <c r="D12376" t="s">
        <v>1466</v>
      </c>
      <c r="E12376" s="1">
        <v>0</v>
      </c>
      <c r="F12376" t="s">
        <v>89</v>
      </c>
      <c r="G12376" s="1">
        <v>0</v>
      </c>
      <c r="H12376">
        <v>0</v>
      </c>
      <c r="I12376">
        <v>13.12</v>
      </c>
    </row>
    <row r="12377" spans="1:9" x14ac:dyDescent="0.25">
      <c r="A12377">
        <v>2410210005</v>
      </c>
      <c r="B12377" t="s">
        <v>4791</v>
      </c>
      <c r="C12377" t="s">
        <v>130</v>
      </c>
      <c r="D12377" t="s">
        <v>131</v>
      </c>
      <c r="E12377" s="1">
        <v>0</v>
      </c>
      <c r="F12377" t="s">
        <v>89</v>
      </c>
      <c r="G12377">
        <v>0</v>
      </c>
      <c r="H12377">
        <v>0</v>
      </c>
      <c r="I12377">
        <v>32.642020000000002</v>
      </c>
    </row>
    <row r="12378" spans="1:9" x14ac:dyDescent="0.25">
      <c r="A12378">
        <v>2410210005</v>
      </c>
      <c r="B12378" t="s">
        <v>4791</v>
      </c>
      <c r="C12378" t="s">
        <v>2307</v>
      </c>
      <c r="D12378" t="s">
        <v>2308</v>
      </c>
      <c r="E12378" s="1">
        <v>0</v>
      </c>
      <c r="F12378" t="s">
        <v>89</v>
      </c>
      <c r="G12378">
        <v>0</v>
      </c>
      <c r="H12378">
        <v>0</v>
      </c>
      <c r="I12378">
        <v>32.666666999999997</v>
      </c>
    </row>
    <row r="12379" spans="1:9" x14ac:dyDescent="0.25">
      <c r="A12379">
        <v>2410210013</v>
      </c>
      <c r="B12379" t="s">
        <v>3311</v>
      </c>
      <c r="C12379" t="s">
        <v>130</v>
      </c>
      <c r="D12379" t="s">
        <v>131</v>
      </c>
      <c r="E12379" s="1">
        <v>19.8</v>
      </c>
      <c r="F12379" t="s">
        <v>89</v>
      </c>
      <c r="G12379" s="1">
        <v>0</v>
      </c>
      <c r="H12379">
        <v>0</v>
      </c>
      <c r="I12379">
        <v>34.370707000000003</v>
      </c>
    </row>
    <row r="12380" spans="1:9" x14ac:dyDescent="0.25">
      <c r="A12380">
        <v>2410210017</v>
      </c>
      <c r="B12380" t="s">
        <v>3312</v>
      </c>
      <c r="C12380" t="s">
        <v>130</v>
      </c>
      <c r="D12380" t="s">
        <v>131</v>
      </c>
      <c r="E12380" s="1">
        <v>161.75</v>
      </c>
      <c r="F12380" t="s">
        <v>89</v>
      </c>
      <c r="G12380" s="1">
        <v>0</v>
      </c>
      <c r="H12380">
        <v>0</v>
      </c>
      <c r="I12380">
        <v>16.089521000000001</v>
      </c>
    </row>
    <row r="12381" spans="1:9" x14ac:dyDescent="0.25">
      <c r="A12381">
        <v>2410210019</v>
      </c>
      <c r="B12381" t="s">
        <v>113</v>
      </c>
      <c r="C12381" t="s">
        <v>130</v>
      </c>
      <c r="D12381" t="s">
        <v>131</v>
      </c>
      <c r="E12381" s="1">
        <v>496.91500000000002</v>
      </c>
      <c r="F12381" t="s">
        <v>89</v>
      </c>
      <c r="G12381">
        <v>165.38300000000001</v>
      </c>
      <c r="H12381" s="1">
        <v>0</v>
      </c>
      <c r="I12381">
        <v>7.7568599999999996</v>
      </c>
    </row>
    <row r="12382" spans="1:9" x14ac:dyDescent="0.25">
      <c r="A12382">
        <v>2410210019</v>
      </c>
      <c r="B12382" t="s">
        <v>113</v>
      </c>
      <c r="C12382" t="s">
        <v>142</v>
      </c>
      <c r="D12382" t="s">
        <v>143</v>
      </c>
      <c r="E12382" s="1">
        <v>0</v>
      </c>
      <c r="F12382" t="s">
        <v>89</v>
      </c>
      <c r="G12382">
        <v>0</v>
      </c>
      <c r="H12382">
        <v>40.128</v>
      </c>
      <c r="I12382">
        <v>7.5043920000000002</v>
      </c>
    </row>
    <row r="12383" spans="1:9" x14ac:dyDescent="0.25">
      <c r="A12383">
        <v>2410210019</v>
      </c>
      <c r="B12383" t="s">
        <v>113</v>
      </c>
      <c r="C12383" t="s">
        <v>2150</v>
      </c>
      <c r="D12383" t="s">
        <v>2151</v>
      </c>
      <c r="E12383" s="1">
        <v>246.02719999999999</v>
      </c>
      <c r="F12383" t="s">
        <v>89</v>
      </c>
      <c r="G12383">
        <v>0</v>
      </c>
      <c r="H12383">
        <v>125.255</v>
      </c>
      <c r="I12383">
        <v>7.7567849999999998</v>
      </c>
    </row>
    <row r="12384" spans="1:9" x14ac:dyDescent="0.25">
      <c r="A12384">
        <v>2410210019</v>
      </c>
      <c r="B12384" t="s">
        <v>113</v>
      </c>
      <c r="C12384" t="s">
        <v>620</v>
      </c>
      <c r="D12384" t="s">
        <v>621</v>
      </c>
      <c r="E12384" s="1">
        <v>0</v>
      </c>
      <c r="F12384" t="s">
        <v>89</v>
      </c>
      <c r="G12384">
        <v>0</v>
      </c>
      <c r="H12384">
        <v>0</v>
      </c>
      <c r="I12384">
        <v>7.8254960000000002</v>
      </c>
    </row>
    <row r="12385" spans="1:9" x14ac:dyDescent="0.25">
      <c r="A12385">
        <v>2410210022</v>
      </c>
      <c r="B12385" t="s">
        <v>3313</v>
      </c>
      <c r="C12385" t="s">
        <v>130</v>
      </c>
      <c r="D12385" t="s">
        <v>131</v>
      </c>
      <c r="E12385" s="1">
        <v>20</v>
      </c>
      <c r="F12385" t="s">
        <v>89</v>
      </c>
      <c r="G12385">
        <v>0</v>
      </c>
      <c r="H12385">
        <v>0</v>
      </c>
      <c r="I12385">
        <v>29.544499999999999</v>
      </c>
    </row>
    <row r="12386" spans="1:9" x14ac:dyDescent="0.25">
      <c r="A12386">
        <v>2410210022</v>
      </c>
      <c r="B12386" t="s">
        <v>3313</v>
      </c>
      <c r="C12386" t="s">
        <v>2307</v>
      </c>
      <c r="D12386" t="s">
        <v>2308</v>
      </c>
      <c r="E12386" s="1">
        <v>4.28</v>
      </c>
      <c r="F12386" t="s">
        <v>89</v>
      </c>
      <c r="G12386">
        <v>0</v>
      </c>
      <c r="H12386">
        <v>0</v>
      </c>
      <c r="I12386">
        <v>29.544392999999999</v>
      </c>
    </row>
    <row r="12387" spans="1:9" x14ac:dyDescent="0.25">
      <c r="A12387">
        <v>2410210022</v>
      </c>
      <c r="B12387" t="s">
        <v>3313</v>
      </c>
      <c r="C12387" t="s">
        <v>620</v>
      </c>
      <c r="D12387" t="s">
        <v>621</v>
      </c>
      <c r="E12387" s="1">
        <v>0</v>
      </c>
      <c r="F12387" t="s">
        <v>89</v>
      </c>
      <c r="G12387">
        <v>0</v>
      </c>
      <c r="H12387">
        <v>0</v>
      </c>
      <c r="I12387">
        <v>29.5444</v>
      </c>
    </row>
    <row r="12388" spans="1:9" x14ac:dyDescent="0.25">
      <c r="A12388">
        <v>2410220004</v>
      </c>
      <c r="B12388" t="s">
        <v>3314</v>
      </c>
      <c r="C12388" t="s">
        <v>130</v>
      </c>
      <c r="D12388" t="s">
        <v>131</v>
      </c>
      <c r="E12388" s="1">
        <v>84.463999999999999</v>
      </c>
      <c r="F12388" t="s">
        <v>89</v>
      </c>
      <c r="G12388" s="1">
        <v>8.3629999999999995</v>
      </c>
      <c r="H12388">
        <v>0</v>
      </c>
      <c r="I12388">
        <v>144.33486500000001</v>
      </c>
    </row>
    <row r="12389" spans="1:9" x14ac:dyDescent="0.25">
      <c r="A12389">
        <v>2410220004</v>
      </c>
      <c r="B12389" t="s">
        <v>3314</v>
      </c>
      <c r="C12389" t="s">
        <v>142</v>
      </c>
      <c r="D12389" t="s">
        <v>143</v>
      </c>
      <c r="E12389" s="1">
        <v>0</v>
      </c>
      <c r="F12389" t="s">
        <v>89</v>
      </c>
      <c r="G12389">
        <v>0</v>
      </c>
      <c r="H12389">
        <v>0</v>
      </c>
      <c r="I12389">
        <v>145.415356</v>
      </c>
    </row>
    <row r="12390" spans="1:9" x14ac:dyDescent="0.25">
      <c r="A12390">
        <v>2410220004</v>
      </c>
      <c r="B12390" t="s">
        <v>3314</v>
      </c>
      <c r="C12390" t="s">
        <v>2150</v>
      </c>
      <c r="D12390" t="s">
        <v>2151</v>
      </c>
      <c r="E12390" s="1">
        <v>0.77680000000000005</v>
      </c>
      <c r="F12390" t="s">
        <v>89</v>
      </c>
      <c r="G12390">
        <v>0</v>
      </c>
      <c r="H12390">
        <v>8.3629999999999995</v>
      </c>
      <c r="I12390">
        <v>144.335736</v>
      </c>
    </row>
    <row r="12391" spans="1:9" x14ac:dyDescent="0.25">
      <c r="A12391">
        <v>2410220004</v>
      </c>
      <c r="B12391" t="s">
        <v>3314</v>
      </c>
      <c r="C12391" t="s">
        <v>620</v>
      </c>
      <c r="D12391" t="s">
        <v>621</v>
      </c>
      <c r="E12391" s="1">
        <v>0</v>
      </c>
      <c r="F12391" t="s">
        <v>89</v>
      </c>
      <c r="G12391">
        <v>0</v>
      </c>
      <c r="H12391">
        <v>0</v>
      </c>
      <c r="I12391">
        <v>144.31559999999999</v>
      </c>
    </row>
    <row r="12392" spans="1:9" x14ac:dyDescent="0.25">
      <c r="A12392">
        <v>2410250001</v>
      </c>
      <c r="B12392" t="s">
        <v>3315</v>
      </c>
      <c r="C12392" t="s">
        <v>130</v>
      </c>
      <c r="D12392" t="s">
        <v>131</v>
      </c>
      <c r="E12392" s="1">
        <v>34.542999999999999</v>
      </c>
      <c r="F12392" t="s">
        <v>89</v>
      </c>
      <c r="G12392">
        <v>0</v>
      </c>
      <c r="H12392" s="1">
        <v>0</v>
      </c>
      <c r="I12392">
        <v>127.754683</v>
      </c>
    </row>
    <row r="12393" spans="1:9" x14ac:dyDescent="0.25">
      <c r="A12393">
        <v>2410250004</v>
      </c>
      <c r="B12393" t="s">
        <v>3316</v>
      </c>
      <c r="C12393" t="s">
        <v>130</v>
      </c>
      <c r="D12393" t="s">
        <v>131</v>
      </c>
      <c r="E12393" s="1">
        <v>3.46</v>
      </c>
      <c r="F12393" t="s">
        <v>89</v>
      </c>
      <c r="G12393">
        <v>0</v>
      </c>
      <c r="H12393">
        <v>0</v>
      </c>
      <c r="I12393">
        <v>99.780347000000006</v>
      </c>
    </row>
    <row r="12394" spans="1:9" x14ac:dyDescent="0.25">
      <c r="A12394">
        <v>2410250005</v>
      </c>
      <c r="B12394" t="s">
        <v>3317</v>
      </c>
      <c r="C12394" t="s">
        <v>130</v>
      </c>
      <c r="D12394" t="s">
        <v>131</v>
      </c>
      <c r="E12394" s="1">
        <v>1.5</v>
      </c>
      <c r="F12394" t="s">
        <v>89</v>
      </c>
      <c r="G12394">
        <v>0</v>
      </c>
      <c r="H12394">
        <v>0</v>
      </c>
      <c r="I12394">
        <v>42.486666999999997</v>
      </c>
    </row>
    <row r="12395" spans="1:9" x14ac:dyDescent="0.25">
      <c r="A12395">
        <v>2410260002</v>
      </c>
      <c r="B12395" t="s">
        <v>3318</v>
      </c>
      <c r="C12395" t="s">
        <v>8706</v>
      </c>
      <c r="D12395" t="s">
        <v>8707</v>
      </c>
      <c r="E12395" s="1">
        <v>0</v>
      </c>
      <c r="F12395" t="s">
        <v>89</v>
      </c>
      <c r="G12395">
        <v>0</v>
      </c>
      <c r="H12395">
        <v>0</v>
      </c>
      <c r="I12395">
        <v>0.56000000000000005</v>
      </c>
    </row>
    <row r="12396" spans="1:9" x14ac:dyDescent="0.25">
      <c r="A12396">
        <v>2410260002</v>
      </c>
      <c r="B12396" t="s">
        <v>3318</v>
      </c>
      <c r="C12396" t="s">
        <v>130</v>
      </c>
      <c r="D12396" t="s">
        <v>131</v>
      </c>
      <c r="E12396" s="1">
        <v>2600</v>
      </c>
      <c r="F12396" t="s">
        <v>89</v>
      </c>
      <c r="G12396" s="1">
        <v>0</v>
      </c>
      <c r="H12396">
        <v>0</v>
      </c>
      <c r="I12396">
        <v>0.49285800000000002</v>
      </c>
    </row>
    <row r="12397" spans="1:9" x14ac:dyDescent="0.25">
      <c r="A12397">
        <v>2410260003</v>
      </c>
      <c r="B12397" t="s">
        <v>3319</v>
      </c>
      <c r="C12397" t="s">
        <v>130</v>
      </c>
      <c r="D12397" t="s">
        <v>131</v>
      </c>
      <c r="E12397" s="1">
        <v>17.170000000000002</v>
      </c>
      <c r="F12397" t="s">
        <v>89</v>
      </c>
      <c r="G12397">
        <v>0</v>
      </c>
      <c r="H12397">
        <v>0</v>
      </c>
      <c r="I12397">
        <v>9.1863720000000004</v>
      </c>
    </row>
    <row r="12398" spans="1:9" x14ac:dyDescent="0.25">
      <c r="A12398">
        <v>2410260006</v>
      </c>
      <c r="B12398" t="s">
        <v>3320</v>
      </c>
      <c r="C12398" t="s">
        <v>130</v>
      </c>
      <c r="D12398" t="s">
        <v>131</v>
      </c>
      <c r="E12398" s="1">
        <v>9.5</v>
      </c>
      <c r="F12398" t="s">
        <v>89</v>
      </c>
      <c r="G12398">
        <v>0</v>
      </c>
      <c r="H12398">
        <v>0</v>
      </c>
      <c r="I12398">
        <v>6.6947369999999999</v>
      </c>
    </row>
    <row r="12399" spans="1:9" x14ac:dyDescent="0.25">
      <c r="A12399">
        <v>2410260013</v>
      </c>
      <c r="B12399" t="s">
        <v>3321</v>
      </c>
      <c r="C12399" t="s">
        <v>130</v>
      </c>
      <c r="D12399" t="s">
        <v>131</v>
      </c>
      <c r="E12399" s="1">
        <v>0.26119999999999999</v>
      </c>
      <c r="F12399" t="s">
        <v>89</v>
      </c>
      <c r="G12399">
        <v>7.3999999999999996E-2</v>
      </c>
      <c r="H12399">
        <v>0</v>
      </c>
      <c r="I12399">
        <v>33.575803999999998</v>
      </c>
    </row>
    <row r="12400" spans="1:9" x14ac:dyDescent="0.25">
      <c r="A12400">
        <v>2410260013</v>
      </c>
      <c r="B12400" t="s">
        <v>3321</v>
      </c>
      <c r="C12400" t="s">
        <v>142</v>
      </c>
      <c r="D12400" t="s">
        <v>143</v>
      </c>
      <c r="E12400" s="1">
        <v>0</v>
      </c>
      <c r="F12400" t="s">
        <v>89</v>
      </c>
      <c r="G12400">
        <v>0</v>
      </c>
      <c r="H12400">
        <v>7.3999999999999996E-2</v>
      </c>
      <c r="I12400">
        <v>33.571429000000002</v>
      </c>
    </row>
    <row r="12401" spans="1:9" x14ac:dyDescent="0.25">
      <c r="A12401">
        <v>2410260013</v>
      </c>
      <c r="B12401" t="s">
        <v>3321</v>
      </c>
      <c r="C12401" t="s">
        <v>2150</v>
      </c>
      <c r="D12401" t="s">
        <v>2151</v>
      </c>
      <c r="E12401" s="1">
        <v>0</v>
      </c>
      <c r="F12401" t="s">
        <v>89</v>
      </c>
      <c r="G12401">
        <v>0</v>
      </c>
      <c r="H12401">
        <v>0</v>
      </c>
      <c r="I12401">
        <v>33.513514000000001</v>
      </c>
    </row>
    <row r="12402" spans="1:9" x14ac:dyDescent="0.25">
      <c r="A12402">
        <v>2410260014</v>
      </c>
      <c r="B12402" t="s">
        <v>3322</v>
      </c>
      <c r="C12402" t="s">
        <v>130</v>
      </c>
      <c r="D12402" t="s">
        <v>131</v>
      </c>
      <c r="E12402" s="1">
        <v>122</v>
      </c>
      <c r="F12402" t="s">
        <v>89</v>
      </c>
      <c r="G12402">
        <v>0</v>
      </c>
      <c r="H12402" s="1">
        <v>0</v>
      </c>
      <c r="I12402">
        <v>26.390409999999999</v>
      </c>
    </row>
    <row r="12403" spans="1:9" x14ac:dyDescent="0.25">
      <c r="A12403">
        <v>2410260028</v>
      </c>
      <c r="B12403" t="s">
        <v>3323</v>
      </c>
      <c r="C12403" t="s">
        <v>130</v>
      </c>
      <c r="D12403" t="s">
        <v>131</v>
      </c>
      <c r="E12403" s="1">
        <v>3.714</v>
      </c>
      <c r="F12403" t="s">
        <v>89</v>
      </c>
      <c r="G12403">
        <v>3.03</v>
      </c>
      <c r="H12403">
        <v>0</v>
      </c>
      <c r="I12403">
        <v>48.858373999999998</v>
      </c>
    </row>
    <row r="12404" spans="1:9" x14ac:dyDescent="0.25">
      <c r="A12404">
        <v>2410260028</v>
      </c>
      <c r="B12404" t="s">
        <v>3323</v>
      </c>
      <c r="C12404" t="s">
        <v>142</v>
      </c>
      <c r="D12404" t="s">
        <v>143</v>
      </c>
      <c r="E12404" s="1">
        <v>0</v>
      </c>
      <c r="F12404" t="s">
        <v>89</v>
      </c>
      <c r="G12404" s="1">
        <v>0</v>
      </c>
      <c r="H12404">
        <v>3.03</v>
      </c>
      <c r="I12404">
        <v>48.858044</v>
      </c>
    </row>
    <row r="12405" spans="1:9" x14ac:dyDescent="0.25">
      <c r="A12405">
        <v>2410260028</v>
      </c>
      <c r="B12405" t="s">
        <v>3323</v>
      </c>
      <c r="C12405" t="s">
        <v>2150</v>
      </c>
      <c r="D12405" t="s">
        <v>2151</v>
      </c>
      <c r="E12405" s="1">
        <v>0</v>
      </c>
      <c r="F12405" t="s">
        <v>89</v>
      </c>
      <c r="G12405">
        <v>0</v>
      </c>
      <c r="H12405">
        <v>0</v>
      </c>
      <c r="I12405">
        <v>48.875</v>
      </c>
    </row>
    <row r="12406" spans="1:9" x14ac:dyDescent="0.25">
      <c r="A12406">
        <v>2410290002</v>
      </c>
      <c r="B12406" t="s">
        <v>3324</v>
      </c>
      <c r="C12406" t="s">
        <v>130</v>
      </c>
      <c r="D12406" t="s">
        <v>131</v>
      </c>
      <c r="E12406" s="1">
        <v>10</v>
      </c>
      <c r="F12406" t="s">
        <v>3325</v>
      </c>
      <c r="G12406">
        <v>0</v>
      </c>
      <c r="H12406">
        <v>0</v>
      </c>
      <c r="I12406">
        <v>202.566</v>
      </c>
    </row>
    <row r="12407" spans="1:9" x14ac:dyDescent="0.25">
      <c r="A12407">
        <v>2410290004</v>
      </c>
      <c r="B12407" t="s">
        <v>3326</v>
      </c>
      <c r="C12407" t="s">
        <v>8706</v>
      </c>
      <c r="D12407" t="s">
        <v>8707</v>
      </c>
      <c r="E12407" s="1">
        <v>0</v>
      </c>
      <c r="F12407" t="s">
        <v>89</v>
      </c>
      <c r="G12407">
        <v>0</v>
      </c>
      <c r="H12407">
        <v>0</v>
      </c>
      <c r="I12407">
        <v>18.540500000000002</v>
      </c>
    </row>
    <row r="12408" spans="1:9" x14ac:dyDescent="0.25">
      <c r="A12408">
        <v>2410290004</v>
      </c>
      <c r="B12408" t="s">
        <v>3326</v>
      </c>
      <c r="C12408" t="s">
        <v>518</v>
      </c>
      <c r="D12408" t="s">
        <v>519</v>
      </c>
      <c r="E12408">
        <v>0</v>
      </c>
      <c r="F12408" t="s">
        <v>89</v>
      </c>
      <c r="G12408">
        <v>0</v>
      </c>
      <c r="H12408">
        <v>0</v>
      </c>
      <c r="I12408">
        <v>18.540624999999999</v>
      </c>
    </row>
    <row r="12409" spans="1:9" x14ac:dyDescent="0.25">
      <c r="A12409">
        <v>2410290041</v>
      </c>
      <c r="B12409" t="s">
        <v>7117</v>
      </c>
      <c r="C12409" t="s">
        <v>8706</v>
      </c>
      <c r="D12409" t="s">
        <v>8707</v>
      </c>
      <c r="E12409" s="1">
        <v>0</v>
      </c>
      <c r="F12409" t="s">
        <v>89</v>
      </c>
      <c r="G12409">
        <v>0</v>
      </c>
      <c r="H12409">
        <v>0</v>
      </c>
      <c r="I12409">
        <v>14</v>
      </c>
    </row>
    <row r="12410" spans="1:9" x14ac:dyDescent="0.25">
      <c r="A12410">
        <v>2410290046</v>
      </c>
      <c r="B12410" t="s">
        <v>7118</v>
      </c>
      <c r="C12410" t="s">
        <v>130</v>
      </c>
      <c r="D12410" t="s">
        <v>131</v>
      </c>
      <c r="E12410" s="1">
        <v>925.4</v>
      </c>
      <c r="F12410" t="s">
        <v>89</v>
      </c>
      <c r="G12410">
        <v>0</v>
      </c>
      <c r="H12410" s="1">
        <v>10025</v>
      </c>
      <c r="I12410">
        <v>6.2228440000000003</v>
      </c>
    </row>
    <row r="12411" spans="1:9" x14ac:dyDescent="0.25">
      <c r="A12411">
        <v>2410290046</v>
      </c>
      <c r="B12411" t="s">
        <v>7118</v>
      </c>
      <c r="C12411" t="s">
        <v>2307</v>
      </c>
      <c r="D12411" t="s">
        <v>2308</v>
      </c>
      <c r="E12411" s="1">
        <v>2497.9</v>
      </c>
      <c r="F12411" t="s">
        <v>89</v>
      </c>
      <c r="G12411">
        <v>0</v>
      </c>
      <c r="H12411">
        <v>0</v>
      </c>
      <c r="I12411">
        <v>6.2228190000000003</v>
      </c>
    </row>
    <row r="12412" spans="1:9" x14ac:dyDescent="0.25">
      <c r="A12412">
        <v>2410290046</v>
      </c>
      <c r="B12412" t="s">
        <v>7118</v>
      </c>
      <c r="C12412" t="s">
        <v>142</v>
      </c>
      <c r="D12412" t="s">
        <v>143</v>
      </c>
      <c r="E12412" s="1">
        <v>0</v>
      </c>
      <c r="F12412" t="s">
        <v>89</v>
      </c>
      <c r="G12412">
        <v>0</v>
      </c>
      <c r="H12412">
        <v>0</v>
      </c>
      <c r="I12412">
        <v>6.2228399999999997</v>
      </c>
    </row>
    <row r="12413" spans="1:9" x14ac:dyDescent="0.25">
      <c r="A12413">
        <v>2410290046</v>
      </c>
      <c r="B12413" t="s">
        <v>7118</v>
      </c>
      <c r="C12413" t="s">
        <v>620</v>
      </c>
      <c r="D12413" t="s">
        <v>621</v>
      </c>
      <c r="E12413" s="1">
        <v>0</v>
      </c>
      <c r="F12413" t="s">
        <v>89</v>
      </c>
      <c r="G12413">
        <v>0</v>
      </c>
      <c r="H12413">
        <v>0</v>
      </c>
      <c r="I12413">
        <v>6.73848</v>
      </c>
    </row>
    <row r="12414" spans="1:9" x14ac:dyDescent="0.25">
      <c r="A12414">
        <v>2410290061</v>
      </c>
      <c r="B12414" t="s">
        <v>3328</v>
      </c>
      <c r="C12414" t="s">
        <v>8710</v>
      </c>
      <c r="D12414" t="s">
        <v>8711</v>
      </c>
      <c r="E12414" s="1">
        <v>5</v>
      </c>
      <c r="F12414" t="s">
        <v>89</v>
      </c>
      <c r="G12414">
        <v>0</v>
      </c>
      <c r="H12414">
        <v>0</v>
      </c>
      <c r="I12414">
        <v>1.89</v>
      </c>
    </row>
    <row r="12415" spans="1:9" x14ac:dyDescent="0.25">
      <c r="A12415">
        <v>2410290061</v>
      </c>
      <c r="B12415" t="s">
        <v>3328</v>
      </c>
      <c r="C12415" t="s">
        <v>8706</v>
      </c>
      <c r="D12415" t="s">
        <v>8707</v>
      </c>
      <c r="E12415" s="1">
        <v>40</v>
      </c>
      <c r="F12415" t="s">
        <v>89</v>
      </c>
      <c r="G12415">
        <v>0</v>
      </c>
      <c r="H12415" s="1">
        <v>0</v>
      </c>
      <c r="I12415">
        <v>1.889</v>
      </c>
    </row>
    <row r="12416" spans="1:9" x14ac:dyDescent="0.25">
      <c r="A12416">
        <v>2410290061</v>
      </c>
      <c r="B12416" t="s">
        <v>3328</v>
      </c>
      <c r="C12416" t="s">
        <v>130</v>
      </c>
      <c r="D12416" t="s">
        <v>131</v>
      </c>
      <c r="E12416" s="1">
        <v>462.9</v>
      </c>
      <c r="F12416" t="s">
        <v>89</v>
      </c>
      <c r="G12416">
        <v>0</v>
      </c>
      <c r="H12416">
        <v>0</v>
      </c>
      <c r="I12416">
        <v>1.8890469999999999</v>
      </c>
    </row>
    <row r="12417" spans="1:9" x14ac:dyDescent="0.25">
      <c r="A12417">
        <v>2410290066</v>
      </c>
      <c r="B12417" t="s">
        <v>3329</v>
      </c>
      <c r="C12417" t="s">
        <v>130</v>
      </c>
      <c r="D12417" t="s">
        <v>131</v>
      </c>
      <c r="E12417" s="1">
        <v>4</v>
      </c>
      <c r="F12417" t="s">
        <v>3152</v>
      </c>
      <c r="G12417">
        <v>0</v>
      </c>
      <c r="H12417">
        <v>0</v>
      </c>
      <c r="I12417">
        <v>31.997499999999999</v>
      </c>
    </row>
    <row r="12418" spans="1:9" x14ac:dyDescent="0.25">
      <c r="A12418">
        <v>2410290066</v>
      </c>
      <c r="B12418" t="s">
        <v>3329</v>
      </c>
      <c r="C12418" t="s">
        <v>142</v>
      </c>
      <c r="D12418" t="s">
        <v>143</v>
      </c>
      <c r="E12418" s="1">
        <v>0</v>
      </c>
      <c r="F12418" t="s">
        <v>3152</v>
      </c>
      <c r="G12418">
        <v>0</v>
      </c>
      <c r="H12418" s="1">
        <v>0</v>
      </c>
      <c r="I12418">
        <v>32</v>
      </c>
    </row>
    <row r="12419" spans="1:9" x14ac:dyDescent="0.25">
      <c r="A12419">
        <v>2410290067</v>
      </c>
      <c r="B12419" t="s">
        <v>3330</v>
      </c>
      <c r="C12419" t="s">
        <v>130</v>
      </c>
      <c r="D12419" t="s">
        <v>131</v>
      </c>
      <c r="E12419" s="1">
        <v>2</v>
      </c>
      <c r="F12419" t="s">
        <v>89</v>
      </c>
      <c r="G12419" s="1">
        <v>0</v>
      </c>
      <c r="H12419">
        <v>0</v>
      </c>
      <c r="I12419">
        <v>83.375</v>
      </c>
    </row>
    <row r="12420" spans="1:9" x14ac:dyDescent="0.25">
      <c r="A12420">
        <v>2410290067</v>
      </c>
      <c r="B12420" t="s">
        <v>3330</v>
      </c>
      <c r="C12420" t="s">
        <v>142</v>
      </c>
      <c r="D12420" t="s">
        <v>143</v>
      </c>
      <c r="E12420" s="1">
        <v>0</v>
      </c>
      <c r="F12420" t="s">
        <v>89</v>
      </c>
      <c r="G12420" s="1">
        <v>0</v>
      </c>
      <c r="H12420" s="1">
        <v>0</v>
      </c>
      <c r="I12420">
        <v>83.38</v>
      </c>
    </row>
    <row r="12421" spans="1:9" x14ac:dyDescent="0.25">
      <c r="A12421">
        <v>2410290068</v>
      </c>
      <c r="B12421" t="s">
        <v>3331</v>
      </c>
      <c r="C12421" t="s">
        <v>130</v>
      </c>
      <c r="D12421" t="s">
        <v>131</v>
      </c>
      <c r="E12421" s="1">
        <v>25.7987</v>
      </c>
      <c r="F12421" t="s">
        <v>89</v>
      </c>
      <c r="G12421">
        <v>0</v>
      </c>
      <c r="H12421" s="1">
        <v>0</v>
      </c>
      <c r="I12421">
        <v>67.057254999999998</v>
      </c>
    </row>
    <row r="12422" spans="1:9" x14ac:dyDescent="0.25">
      <c r="A12422">
        <v>2410290068</v>
      </c>
      <c r="B12422" t="s">
        <v>3331</v>
      </c>
      <c r="C12422" t="s">
        <v>126</v>
      </c>
      <c r="D12422" t="s">
        <v>127</v>
      </c>
      <c r="E12422">
        <v>98.9</v>
      </c>
      <c r="F12422" t="s">
        <v>89</v>
      </c>
      <c r="G12422">
        <v>0</v>
      </c>
      <c r="H12422">
        <v>0</v>
      </c>
      <c r="I12422">
        <v>61.481901000000001</v>
      </c>
    </row>
    <row r="12423" spans="1:9" x14ac:dyDescent="0.25">
      <c r="A12423">
        <v>2410290068</v>
      </c>
      <c r="B12423" t="s">
        <v>3331</v>
      </c>
      <c r="C12423" t="s">
        <v>142</v>
      </c>
      <c r="D12423" t="s">
        <v>143</v>
      </c>
      <c r="E12423" s="1">
        <v>0</v>
      </c>
      <c r="F12423" t="s">
        <v>89</v>
      </c>
      <c r="G12423">
        <v>0</v>
      </c>
      <c r="H12423">
        <v>0</v>
      </c>
      <c r="I12423">
        <v>67.06</v>
      </c>
    </row>
    <row r="12424" spans="1:9" x14ac:dyDescent="0.25">
      <c r="A12424">
        <v>2410290069</v>
      </c>
      <c r="B12424" t="s">
        <v>3332</v>
      </c>
      <c r="C12424" t="s">
        <v>130</v>
      </c>
      <c r="D12424" t="s">
        <v>131</v>
      </c>
      <c r="E12424" s="1">
        <v>0.9</v>
      </c>
      <c r="F12424" t="s">
        <v>89</v>
      </c>
      <c r="G12424">
        <v>0</v>
      </c>
      <c r="H12424">
        <v>0</v>
      </c>
      <c r="I12424">
        <v>61.155555999999997</v>
      </c>
    </row>
    <row r="12425" spans="1:9" x14ac:dyDescent="0.25">
      <c r="A12425">
        <v>2410290090</v>
      </c>
      <c r="B12425" t="s">
        <v>3333</v>
      </c>
      <c r="C12425" t="s">
        <v>130</v>
      </c>
      <c r="D12425" t="s">
        <v>131</v>
      </c>
      <c r="E12425" s="1">
        <v>2</v>
      </c>
      <c r="F12425" t="s">
        <v>3325</v>
      </c>
      <c r="G12425">
        <v>0</v>
      </c>
      <c r="H12425">
        <v>0</v>
      </c>
      <c r="I12425">
        <v>32.274999999999999</v>
      </c>
    </row>
    <row r="12426" spans="1:9" x14ac:dyDescent="0.25">
      <c r="A12426">
        <v>2410290109</v>
      </c>
      <c r="B12426" t="s">
        <v>3334</v>
      </c>
      <c r="C12426" t="s">
        <v>130</v>
      </c>
      <c r="D12426" t="s">
        <v>131</v>
      </c>
      <c r="E12426" s="1">
        <v>1</v>
      </c>
      <c r="F12426" t="s">
        <v>36</v>
      </c>
      <c r="G12426">
        <v>0</v>
      </c>
      <c r="H12426">
        <v>0</v>
      </c>
      <c r="I12426">
        <v>77.34</v>
      </c>
    </row>
    <row r="12427" spans="1:9" x14ac:dyDescent="0.25">
      <c r="A12427">
        <v>2410290111</v>
      </c>
      <c r="B12427" t="s">
        <v>3335</v>
      </c>
      <c r="C12427" t="s">
        <v>8706</v>
      </c>
      <c r="D12427" t="s">
        <v>8707</v>
      </c>
      <c r="E12427" s="1">
        <v>350</v>
      </c>
      <c r="F12427" t="s">
        <v>36</v>
      </c>
      <c r="G12427">
        <v>0</v>
      </c>
      <c r="H12427">
        <v>0</v>
      </c>
      <c r="I12427">
        <v>0.10585700000000001</v>
      </c>
    </row>
    <row r="12428" spans="1:9" x14ac:dyDescent="0.25">
      <c r="A12428">
        <v>2410290111</v>
      </c>
      <c r="B12428" t="s">
        <v>3335</v>
      </c>
      <c r="C12428" t="s">
        <v>130</v>
      </c>
      <c r="D12428" t="s">
        <v>131</v>
      </c>
      <c r="E12428" s="1">
        <v>100814</v>
      </c>
      <c r="F12428" t="s">
        <v>36</v>
      </c>
      <c r="G12428">
        <v>0</v>
      </c>
      <c r="H12428" s="1">
        <v>1000000</v>
      </c>
      <c r="I12428">
        <v>0.10156900000000001</v>
      </c>
    </row>
    <row r="12429" spans="1:9" x14ac:dyDescent="0.25">
      <c r="A12429">
        <v>2410290111</v>
      </c>
      <c r="B12429" t="s">
        <v>3335</v>
      </c>
      <c r="C12429" t="s">
        <v>126</v>
      </c>
      <c r="D12429" t="s">
        <v>127</v>
      </c>
      <c r="E12429" s="1">
        <v>0</v>
      </c>
      <c r="F12429" t="s">
        <v>36</v>
      </c>
      <c r="G12429">
        <v>0</v>
      </c>
      <c r="H12429">
        <v>0</v>
      </c>
      <c r="I12429">
        <v>0.10585700000000001</v>
      </c>
    </row>
    <row r="12430" spans="1:9" x14ac:dyDescent="0.25">
      <c r="A12430">
        <v>2410290111</v>
      </c>
      <c r="B12430" t="s">
        <v>3335</v>
      </c>
      <c r="C12430" t="s">
        <v>142</v>
      </c>
      <c r="D12430" t="s">
        <v>143</v>
      </c>
      <c r="E12430" s="1">
        <v>60000.998500000002</v>
      </c>
      <c r="F12430" t="s">
        <v>36</v>
      </c>
      <c r="G12430">
        <v>0</v>
      </c>
      <c r="H12430">
        <v>0</v>
      </c>
      <c r="I12430">
        <v>0.10156900000000001</v>
      </c>
    </row>
    <row r="12431" spans="1:9" x14ac:dyDescent="0.25">
      <c r="A12431">
        <v>2410290111</v>
      </c>
      <c r="B12431" t="s">
        <v>3335</v>
      </c>
      <c r="C12431" t="s">
        <v>577</v>
      </c>
      <c r="D12431" t="s">
        <v>578</v>
      </c>
      <c r="E12431" s="1">
        <v>0</v>
      </c>
      <c r="F12431" t="s">
        <v>36</v>
      </c>
      <c r="G12431">
        <v>0</v>
      </c>
      <c r="H12431">
        <v>0</v>
      </c>
      <c r="I12431">
        <v>0.10155699999999999</v>
      </c>
    </row>
    <row r="12432" spans="1:9" x14ac:dyDescent="0.25">
      <c r="A12432">
        <v>2410290124</v>
      </c>
      <c r="B12432" t="s">
        <v>3336</v>
      </c>
      <c r="C12432" t="s">
        <v>130</v>
      </c>
      <c r="D12432" t="s">
        <v>131</v>
      </c>
      <c r="E12432" s="1">
        <v>223.3</v>
      </c>
      <c r="F12432" t="s">
        <v>89</v>
      </c>
      <c r="G12432">
        <v>0</v>
      </c>
      <c r="H12432">
        <v>0</v>
      </c>
      <c r="I12432">
        <v>5.146261</v>
      </c>
    </row>
    <row r="12433" spans="1:9" x14ac:dyDescent="0.25">
      <c r="A12433">
        <v>2410290140</v>
      </c>
      <c r="B12433" t="s">
        <v>7120</v>
      </c>
      <c r="C12433" t="s">
        <v>8706</v>
      </c>
      <c r="D12433" t="s">
        <v>8707</v>
      </c>
      <c r="E12433" s="1">
        <v>272500</v>
      </c>
      <c r="F12433" t="s">
        <v>36</v>
      </c>
      <c r="G12433">
        <v>0</v>
      </c>
      <c r="H12433">
        <v>0</v>
      </c>
      <c r="I12433">
        <v>0.137459</v>
      </c>
    </row>
    <row r="12434" spans="1:9" x14ac:dyDescent="0.25">
      <c r="A12434">
        <v>2410290141</v>
      </c>
      <c r="B12434" t="s">
        <v>7121</v>
      </c>
      <c r="C12434" t="s">
        <v>8706</v>
      </c>
      <c r="D12434" t="s">
        <v>8707</v>
      </c>
      <c r="E12434" s="1">
        <v>26400</v>
      </c>
      <c r="F12434" t="s">
        <v>36</v>
      </c>
      <c r="G12434">
        <v>0</v>
      </c>
      <c r="H12434">
        <v>0</v>
      </c>
      <c r="I12434">
        <v>0.14690900000000001</v>
      </c>
    </row>
    <row r="12435" spans="1:9" x14ac:dyDescent="0.25">
      <c r="A12435">
        <v>2410290142</v>
      </c>
      <c r="B12435" t="s">
        <v>3337</v>
      </c>
      <c r="C12435" t="s">
        <v>130</v>
      </c>
      <c r="D12435" t="s">
        <v>131</v>
      </c>
      <c r="E12435" s="1">
        <v>0</v>
      </c>
      <c r="F12435" t="s">
        <v>89</v>
      </c>
      <c r="G12435">
        <v>0</v>
      </c>
      <c r="H12435" s="1">
        <v>24200</v>
      </c>
      <c r="I12435">
        <v>6.1459729999999997</v>
      </c>
    </row>
    <row r="12436" spans="1:9" x14ac:dyDescent="0.25">
      <c r="A12436">
        <v>2410290142</v>
      </c>
      <c r="B12436" t="s">
        <v>3337</v>
      </c>
      <c r="C12436" t="s">
        <v>2307</v>
      </c>
      <c r="D12436" t="s">
        <v>2308</v>
      </c>
      <c r="E12436" s="1">
        <v>2003.2</v>
      </c>
      <c r="F12436" t="s">
        <v>89</v>
      </c>
      <c r="G12436">
        <v>0</v>
      </c>
      <c r="H12436">
        <v>0</v>
      </c>
      <c r="I12436">
        <v>6.145867</v>
      </c>
    </row>
    <row r="12437" spans="1:9" x14ac:dyDescent="0.25">
      <c r="A12437">
        <v>2410290142</v>
      </c>
      <c r="B12437" t="s">
        <v>3337</v>
      </c>
      <c r="C12437" t="s">
        <v>142</v>
      </c>
      <c r="D12437" t="s">
        <v>143</v>
      </c>
      <c r="E12437" s="1">
        <v>0</v>
      </c>
      <c r="F12437" t="s">
        <v>89</v>
      </c>
      <c r="G12437">
        <v>0</v>
      </c>
      <c r="H12437">
        <v>0</v>
      </c>
      <c r="I12437">
        <v>4.9846399999999997</v>
      </c>
    </row>
    <row r="12438" spans="1:9" x14ac:dyDescent="0.25">
      <c r="A12438">
        <v>2410290142</v>
      </c>
      <c r="B12438" t="s">
        <v>3337</v>
      </c>
      <c r="C12438" t="s">
        <v>620</v>
      </c>
      <c r="D12438" t="s">
        <v>621</v>
      </c>
      <c r="E12438" s="1">
        <v>0</v>
      </c>
      <c r="F12438" t="s">
        <v>89</v>
      </c>
      <c r="G12438">
        <v>0</v>
      </c>
      <c r="H12438">
        <v>0</v>
      </c>
      <c r="I12438">
        <v>6.7001999999999997</v>
      </c>
    </row>
    <row r="12439" spans="1:9" x14ac:dyDescent="0.25">
      <c r="A12439">
        <v>2410290152</v>
      </c>
      <c r="B12439" t="s">
        <v>7122</v>
      </c>
      <c r="C12439" t="s">
        <v>130</v>
      </c>
      <c r="D12439" t="s">
        <v>131</v>
      </c>
      <c r="E12439" s="1">
        <v>700</v>
      </c>
      <c r="F12439" t="s">
        <v>89</v>
      </c>
      <c r="G12439">
        <v>0</v>
      </c>
      <c r="H12439">
        <v>0</v>
      </c>
      <c r="I12439">
        <v>7.0850999999999997</v>
      </c>
    </row>
    <row r="12440" spans="1:9" x14ac:dyDescent="0.25">
      <c r="A12440">
        <v>2410290152</v>
      </c>
      <c r="B12440" t="s">
        <v>7122</v>
      </c>
      <c r="C12440" t="s">
        <v>142</v>
      </c>
      <c r="D12440" t="s">
        <v>143</v>
      </c>
      <c r="E12440">
        <v>25</v>
      </c>
      <c r="F12440" t="s">
        <v>89</v>
      </c>
      <c r="G12440">
        <v>0</v>
      </c>
      <c r="H12440">
        <v>0</v>
      </c>
      <c r="I12440">
        <v>7.0852000000000004</v>
      </c>
    </row>
    <row r="12441" spans="1:9" x14ac:dyDescent="0.25">
      <c r="A12441">
        <v>2410290152</v>
      </c>
      <c r="B12441" t="s">
        <v>7122</v>
      </c>
      <c r="C12441" t="s">
        <v>620</v>
      </c>
      <c r="D12441" t="s">
        <v>621</v>
      </c>
      <c r="E12441" s="1">
        <v>0</v>
      </c>
      <c r="F12441" t="s">
        <v>89</v>
      </c>
      <c r="G12441">
        <v>0</v>
      </c>
      <c r="H12441">
        <v>0</v>
      </c>
      <c r="I12441">
        <v>7.0850999999999997</v>
      </c>
    </row>
    <row r="12442" spans="1:9" x14ac:dyDescent="0.25">
      <c r="A12442">
        <v>2410290153</v>
      </c>
      <c r="B12442" t="s">
        <v>90</v>
      </c>
      <c r="C12442" t="s">
        <v>130</v>
      </c>
      <c r="D12442" t="s">
        <v>131</v>
      </c>
      <c r="E12442" s="1">
        <v>100</v>
      </c>
      <c r="F12442" t="s">
        <v>89</v>
      </c>
      <c r="G12442">
        <v>25</v>
      </c>
      <c r="H12442" s="1">
        <v>19400</v>
      </c>
      <c r="I12442">
        <v>6.4309000000000003</v>
      </c>
    </row>
    <row r="12443" spans="1:9" x14ac:dyDescent="0.25">
      <c r="A12443">
        <v>2410290153</v>
      </c>
      <c r="B12443" t="s">
        <v>90</v>
      </c>
      <c r="C12443" t="s">
        <v>2307</v>
      </c>
      <c r="D12443" t="s">
        <v>2308</v>
      </c>
      <c r="E12443" s="1">
        <v>2221.1999999999998</v>
      </c>
      <c r="F12443" t="s">
        <v>89</v>
      </c>
      <c r="G12443">
        <v>0</v>
      </c>
      <c r="H12443">
        <v>25</v>
      </c>
      <c r="I12443">
        <v>6.4309339999999997</v>
      </c>
    </row>
    <row r="12444" spans="1:9" x14ac:dyDescent="0.25">
      <c r="A12444">
        <v>2410290153</v>
      </c>
      <c r="B12444" t="s">
        <v>90</v>
      </c>
      <c r="C12444" t="s">
        <v>142</v>
      </c>
      <c r="D12444" t="s">
        <v>143</v>
      </c>
      <c r="E12444" s="1">
        <v>0</v>
      </c>
      <c r="F12444" t="s">
        <v>89</v>
      </c>
      <c r="G12444">
        <v>0</v>
      </c>
      <c r="H12444">
        <v>0</v>
      </c>
      <c r="I12444">
        <v>4.8162399999999996</v>
      </c>
    </row>
    <row r="12445" spans="1:9" x14ac:dyDescent="0.25">
      <c r="A12445">
        <v>2410290153</v>
      </c>
      <c r="B12445" t="s">
        <v>90</v>
      </c>
      <c r="C12445" t="s">
        <v>2150</v>
      </c>
      <c r="D12445" t="s">
        <v>2151</v>
      </c>
      <c r="E12445" s="1">
        <v>0</v>
      </c>
      <c r="F12445" t="s">
        <v>89</v>
      </c>
      <c r="G12445">
        <v>0</v>
      </c>
      <c r="H12445">
        <v>0</v>
      </c>
      <c r="I12445">
        <v>5.0267999999999997</v>
      </c>
    </row>
    <row r="12446" spans="1:9" x14ac:dyDescent="0.25">
      <c r="A12446">
        <v>2410290153</v>
      </c>
      <c r="B12446" t="s">
        <v>90</v>
      </c>
      <c r="C12446" t="s">
        <v>620</v>
      </c>
      <c r="D12446" t="s">
        <v>621</v>
      </c>
      <c r="E12446" s="1">
        <v>0</v>
      </c>
      <c r="F12446" t="s">
        <v>89</v>
      </c>
      <c r="G12446">
        <v>0</v>
      </c>
      <c r="H12446">
        <v>0</v>
      </c>
      <c r="I12446">
        <v>4.7531999999999996</v>
      </c>
    </row>
    <row r="12447" spans="1:9" x14ac:dyDescent="0.25">
      <c r="A12447">
        <v>2410290156</v>
      </c>
      <c r="B12447" t="s">
        <v>40</v>
      </c>
      <c r="C12447" t="s">
        <v>130</v>
      </c>
      <c r="D12447" t="s">
        <v>131</v>
      </c>
      <c r="E12447" s="1">
        <v>19</v>
      </c>
      <c r="F12447" t="s">
        <v>1000</v>
      </c>
      <c r="G12447">
        <v>0</v>
      </c>
      <c r="H12447">
        <v>0</v>
      </c>
      <c r="I12447">
        <v>23.787368000000001</v>
      </c>
    </row>
    <row r="12448" spans="1:9" x14ac:dyDescent="0.25">
      <c r="A12448">
        <v>2410290156</v>
      </c>
      <c r="B12448" t="s">
        <v>40</v>
      </c>
      <c r="C12448" t="s">
        <v>142</v>
      </c>
      <c r="D12448" t="s">
        <v>143</v>
      </c>
      <c r="E12448">
        <v>0</v>
      </c>
      <c r="F12448" t="s">
        <v>1000</v>
      </c>
      <c r="G12448">
        <v>0</v>
      </c>
      <c r="H12448">
        <v>0</v>
      </c>
      <c r="I12448">
        <v>23.785713999999999</v>
      </c>
    </row>
    <row r="12449" spans="1:9" x14ac:dyDescent="0.25">
      <c r="A12449">
        <v>2410290157</v>
      </c>
      <c r="B12449" t="s">
        <v>3339</v>
      </c>
      <c r="C12449" t="s">
        <v>130</v>
      </c>
      <c r="D12449" t="s">
        <v>131</v>
      </c>
      <c r="E12449" s="1">
        <v>144</v>
      </c>
      <c r="F12449" t="s">
        <v>1000</v>
      </c>
      <c r="G12449">
        <v>0</v>
      </c>
      <c r="H12449">
        <v>0</v>
      </c>
      <c r="I12449">
        <v>19.556180999999999</v>
      </c>
    </row>
    <row r="12450" spans="1:9" x14ac:dyDescent="0.25">
      <c r="A12450">
        <v>2410290209</v>
      </c>
      <c r="B12450" t="s">
        <v>3340</v>
      </c>
      <c r="C12450" t="s">
        <v>130</v>
      </c>
      <c r="D12450" t="s">
        <v>131</v>
      </c>
      <c r="E12450">
        <v>278</v>
      </c>
      <c r="F12450" t="s">
        <v>1000</v>
      </c>
      <c r="G12450">
        <v>0</v>
      </c>
      <c r="H12450">
        <v>0</v>
      </c>
      <c r="I12450">
        <v>41.2</v>
      </c>
    </row>
    <row r="12451" spans="1:9" x14ac:dyDescent="0.25">
      <c r="A12451">
        <v>2410290210</v>
      </c>
      <c r="B12451" t="s">
        <v>3341</v>
      </c>
      <c r="C12451" t="s">
        <v>130</v>
      </c>
      <c r="D12451" t="s">
        <v>131</v>
      </c>
      <c r="E12451" s="1">
        <v>61.54</v>
      </c>
      <c r="F12451" t="s">
        <v>89</v>
      </c>
      <c r="G12451">
        <v>0</v>
      </c>
      <c r="H12451" s="1">
        <v>0</v>
      </c>
      <c r="I12451">
        <v>16.150145999999999</v>
      </c>
    </row>
    <row r="12452" spans="1:9" x14ac:dyDescent="0.25">
      <c r="A12452">
        <v>2410290210</v>
      </c>
      <c r="B12452" t="s">
        <v>3341</v>
      </c>
      <c r="C12452" t="s">
        <v>2150</v>
      </c>
      <c r="D12452" t="s">
        <v>2151</v>
      </c>
      <c r="E12452" s="1">
        <v>0</v>
      </c>
      <c r="F12452" t="s">
        <v>89</v>
      </c>
      <c r="G12452">
        <v>0</v>
      </c>
      <c r="H12452">
        <v>0</v>
      </c>
      <c r="I12452" s="1">
        <v>17.62</v>
      </c>
    </row>
    <row r="12453" spans="1:9" x14ac:dyDescent="0.25">
      <c r="A12453">
        <v>2410290210</v>
      </c>
      <c r="B12453" t="s">
        <v>3341</v>
      </c>
      <c r="C12453" t="s">
        <v>620</v>
      </c>
      <c r="D12453" t="s">
        <v>621</v>
      </c>
      <c r="E12453" s="1">
        <v>0</v>
      </c>
      <c r="F12453" t="s">
        <v>89</v>
      </c>
      <c r="G12453">
        <v>0</v>
      </c>
      <c r="H12453">
        <v>0</v>
      </c>
      <c r="I12453">
        <v>15.8108</v>
      </c>
    </row>
    <row r="12454" spans="1:9" x14ac:dyDescent="0.25">
      <c r="A12454">
        <v>2410290214</v>
      </c>
      <c r="B12454" t="s">
        <v>3342</v>
      </c>
      <c r="C12454" t="s">
        <v>130</v>
      </c>
      <c r="D12454" t="s">
        <v>131</v>
      </c>
      <c r="E12454" s="1">
        <v>375.6311</v>
      </c>
      <c r="F12454" t="s">
        <v>89</v>
      </c>
      <c r="G12454">
        <v>0</v>
      </c>
      <c r="H12454" s="1">
        <v>1491</v>
      </c>
      <c r="I12454">
        <v>16.999977000000001</v>
      </c>
    </row>
    <row r="12455" spans="1:9" x14ac:dyDescent="0.25">
      <c r="A12455">
        <v>2410290214</v>
      </c>
      <c r="B12455" t="s">
        <v>3342</v>
      </c>
      <c r="C12455" t="s">
        <v>126</v>
      </c>
      <c r="D12455" t="s">
        <v>127</v>
      </c>
      <c r="E12455" s="1">
        <v>75.3</v>
      </c>
      <c r="F12455" t="s">
        <v>89</v>
      </c>
      <c r="G12455" s="1">
        <v>0</v>
      </c>
      <c r="H12455" s="1">
        <v>0</v>
      </c>
      <c r="I12455">
        <v>16.999336</v>
      </c>
    </row>
    <row r="12456" spans="1:9" x14ac:dyDescent="0.25">
      <c r="A12456">
        <v>2410290214</v>
      </c>
      <c r="B12456" t="s">
        <v>3342</v>
      </c>
      <c r="C12456" t="s">
        <v>1678</v>
      </c>
      <c r="D12456" t="s">
        <v>1679</v>
      </c>
      <c r="E12456" s="1">
        <v>36.74</v>
      </c>
      <c r="F12456" t="s">
        <v>89</v>
      </c>
      <c r="G12456">
        <v>0</v>
      </c>
      <c r="H12456">
        <v>0</v>
      </c>
      <c r="I12456">
        <v>17</v>
      </c>
    </row>
    <row r="12457" spans="1:9" x14ac:dyDescent="0.25">
      <c r="A12457">
        <v>2410290214</v>
      </c>
      <c r="B12457" t="s">
        <v>3342</v>
      </c>
      <c r="C12457" t="s">
        <v>620</v>
      </c>
      <c r="D12457" t="s">
        <v>621</v>
      </c>
      <c r="E12457" s="1">
        <v>0</v>
      </c>
      <c r="F12457" t="s">
        <v>89</v>
      </c>
      <c r="G12457">
        <v>0</v>
      </c>
      <c r="H12457">
        <v>0</v>
      </c>
      <c r="I12457">
        <v>17</v>
      </c>
    </row>
    <row r="12458" spans="1:9" x14ac:dyDescent="0.25">
      <c r="A12458">
        <v>2410290215</v>
      </c>
      <c r="B12458" t="s">
        <v>3343</v>
      </c>
      <c r="C12458" t="s">
        <v>130</v>
      </c>
      <c r="D12458" t="s">
        <v>131</v>
      </c>
      <c r="E12458" s="1">
        <v>7526.5834000000004</v>
      </c>
      <c r="F12458" t="s">
        <v>89</v>
      </c>
      <c r="G12458">
        <v>0</v>
      </c>
      <c r="H12458" s="1">
        <v>2500</v>
      </c>
      <c r="I12458">
        <v>6.9057969999999997</v>
      </c>
    </row>
    <row r="12459" spans="1:9" x14ac:dyDescent="0.25">
      <c r="A12459">
        <v>2410290215</v>
      </c>
      <c r="B12459" t="s">
        <v>3343</v>
      </c>
      <c r="C12459" t="s">
        <v>2307</v>
      </c>
      <c r="D12459" t="s">
        <v>2308</v>
      </c>
      <c r="E12459" s="1">
        <v>769.1</v>
      </c>
      <c r="F12459" t="s">
        <v>89</v>
      </c>
      <c r="G12459">
        <v>0</v>
      </c>
      <c r="H12459">
        <v>0</v>
      </c>
      <c r="I12459">
        <v>6.905799</v>
      </c>
    </row>
    <row r="12460" spans="1:9" x14ac:dyDescent="0.25">
      <c r="A12460">
        <v>2410290215</v>
      </c>
      <c r="B12460" t="s">
        <v>3343</v>
      </c>
      <c r="C12460" t="s">
        <v>142</v>
      </c>
      <c r="D12460" t="s">
        <v>143</v>
      </c>
      <c r="E12460" s="1">
        <v>0</v>
      </c>
      <c r="F12460" t="s">
        <v>89</v>
      </c>
      <c r="G12460">
        <v>0</v>
      </c>
      <c r="H12460">
        <v>0</v>
      </c>
      <c r="I12460">
        <v>6.2778600000000004</v>
      </c>
    </row>
    <row r="12461" spans="1:9" x14ac:dyDescent="0.25">
      <c r="A12461">
        <v>2410290215</v>
      </c>
      <c r="B12461" t="s">
        <v>3343</v>
      </c>
      <c r="C12461" t="s">
        <v>620</v>
      </c>
      <c r="D12461" t="s">
        <v>621</v>
      </c>
      <c r="E12461" s="1">
        <v>0</v>
      </c>
      <c r="F12461" t="s">
        <v>89</v>
      </c>
      <c r="G12461">
        <v>0</v>
      </c>
      <c r="H12461">
        <v>0</v>
      </c>
      <c r="I12461">
        <v>7.3588899999999997</v>
      </c>
    </row>
    <row r="12462" spans="1:9" x14ac:dyDescent="0.25">
      <c r="A12462">
        <v>2410290432</v>
      </c>
      <c r="B12462" t="s">
        <v>3344</v>
      </c>
      <c r="C12462" t="s">
        <v>130</v>
      </c>
      <c r="D12462" t="s">
        <v>131</v>
      </c>
      <c r="E12462" s="1">
        <v>131</v>
      </c>
      <c r="F12462" t="s">
        <v>36</v>
      </c>
      <c r="G12462">
        <v>0</v>
      </c>
      <c r="H12462">
        <v>0</v>
      </c>
      <c r="I12462">
        <v>9.6206110000000002</v>
      </c>
    </row>
    <row r="12463" spans="1:9" x14ac:dyDescent="0.25">
      <c r="A12463">
        <v>2410290467</v>
      </c>
      <c r="B12463" t="s">
        <v>3345</v>
      </c>
      <c r="C12463" t="s">
        <v>130</v>
      </c>
      <c r="D12463" t="s">
        <v>131</v>
      </c>
      <c r="E12463" s="1">
        <v>7.56</v>
      </c>
      <c r="F12463" t="s">
        <v>3152</v>
      </c>
      <c r="G12463">
        <v>0</v>
      </c>
      <c r="H12463">
        <v>0</v>
      </c>
      <c r="I12463">
        <v>6.2949739999999998</v>
      </c>
    </row>
    <row r="12464" spans="1:9" x14ac:dyDescent="0.25">
      <c r="A12464">
        <v>2410290467</v>
      </c>
      <c r="B12464" t="s">
        <v>3345</v>
      </c>
      <c r="C12464" t="s">
        <v>142</v>
      </c>
      <c r="D12464" t="s">
        <v>143</v>
      </c>
      <c r="E12464" s="1">
        <v>0</v>
      </c>
      <c r="F12464" t="s">
        <v>3152</v>
      </c>
      <c r="G12464">
        <v>0</v>
      </c>
      <c r="H12464">
        <v>0</v>
      </c>
      <c r="I12464">
        <v>6.359788</v>
      </c>
    </row>
    <row r="12465" spans="1:9" x14ac:dyDescent="0.25">
      <c r="A12465">
        <v>2410290469</v>
      </c>
      <c r="B12465" t="s">
        <v>3346</v>
      </c>
      <c r="C12465" t="s">
        <v>130</v>
      </c>
      <c r="D12465" t="s">
        <v>131</v>
      </c>
      <c r="E12465" s="1">
        <v>124.5</v>
      </c>
      <c r="F12465" t="s">
        <v>89</v>
      </c>
      <c r="G12465">
        <v>0</v>
      </c>
      <c r="H12465" s="1">
        <v>0</v>
      </c>
      <c r="I12465">
        <v>74.260000000000005</v>
      </c>
    </row>
    <row r="12466" spans="1:9" x14ac:dyDescent="0.25">
      <c r="A12466">
        <v>2410290474</v>
      </c>
      <c r="B12466" t="s">
        <v>3347</v>
      </c>
      <c r="C12466" t="s">
        <v>130</v>
      </c>
      <c r="D12466" t="s">
        <v>131</v>
      </c>
      <c r="E12466" s="1">
        <v>48.16</v>
      </c>
      <c r="F12466" t="s">
        <v>89</v>
      </c>
      <c r="G12466">
        <v>0</v>
      </c>
      <c r="H12466">
        <v>0</v>
      </c>
      <c r="I12466">
        <v>64.470723000000007</v>
      </c>
    </row>
    <row r="12467" spans="1:9" x14ac:dyDescent="0.25">
      <c r="A12467">
        <v>2410290494</v>
      </c>
      <c r="B12467" t="s">
        <v>3348</v>
      </c>
      <c r="C12467" t="s">
        <v>157</v>
      </c>
      <c r="D12467" t="s">
        <v>158</v>
      </c>
      <c r="E12467">
        <v>574</v>
      </c>
      <c r="F12467" t="s">
        <v>89</v>
      </c>
      <c r="G12467">
        <v>0</v>
      </c>
      <c r="H12467">
        <v>0</v>
      </c>
      <c r="I12467">
        <v>3.2135889999999998</v>
      </c>
    </row>
    <row r="12468" spans="1:9" x14ac:dyDescent="0.25">
      <c r="A12468">
        <v>2410290508</v>
      </c>
      <c r="B12468" t="s">
        <v>3349</v>
      </c>
      <c r="C12468" t="s">
        <v>130</v>
      </c>
      <c r="D12468" t="s">
        <v>131</v>
      </c>
      <c r="E12468" s="1">
        <v>2250</v>
      </c>
      <c r="F12468" t="s">
        <v>89</v>
      </c>
      <c r="G12468">
        <v>0</v>
      </c>
      <c r="H12468">
        <v>0</v>
      </c>
      <c r="I12468" s="1">
        <v>7.2046840000000003</v>
      </c>
    </row>
    <row r="12469" spans="1:9" x14ac:dyDescent="0.25">
      <c r="A12469">
        <v>2410290508</v>
      </c>
      <c r="B12469" t="s">
        <v>3349</v>
      </c>
      <c r="C12469" t="s">
        <v>2307</v>
      </c>
      <c r="D12469" t="s">
        <v>2308</v>
      </c>
      <c r="E12469" s="1">
        <v>20</v>
      </c>
      <c r="F12469" t="s">
        <v>89</v>
      </c>
      <c r="G12469">
        <v>0</v>
      </c>
      <c r="H12469">
        <v>0</v>
      </c>
      <c r="I12469">
        <v>7.1535000000000002</v>
      </c>
    </row>
    <row r="12470" spans="1:9" x14ac:dyDescent="0.25">
      <c r="A12470">
        <v>2410290508</v>
      </c>
      <c r="B12470" t="s">
        <v>3349</v>
      </c>
      <c r="C12470" t="s">
        <v>142</v>
      </c>
      <c r="D12470" t="s">
        <v>143</v>
      </c>
      <c r="E12470" s="1">
        <v>0</v>
      </c>
      <c r="F12470" t="s">
        <v>89</v>
      </c>
      <c r="G12470">
        <v>0</v>
      </c>
      <c r="H12470">
        <v>0</v>
      </c>
      <c r="I12470">
        <v>5.9825670000000004</v>
      </c>
    </row>
    <row r="12471" spans="1:9" x14ac:dyDescent="0.25">
      <c r="A12471">
        <v>2410290508</v>
      </c>
      <c r="B12471" t="s">
        <v>3349</v>
      </c>
      <c r="C12471" t="s">
        <v>620</v>
      </c>
      <c r="D12471" t="s">
        <v>621</v>
      </c>
      <c r="E12471">
        <v>0</v>
      </c>
      <c r="F12471" t="s">
        <v>89</v>
      </c>
      <c r="G12471">
        <v>0</v>
      </c>
      <c r="H12471">
        <v>0</v>
      </c>
      <c r="I12471">
        <v>7.1812399999999998</v>
      </c>
    </row>
    <row r="12472" spans="1:9" x14ac:dyDescent="0.25">
      <c r="A12472">
        <v>2410290511</v>
      </c>
      <c r="B12472" t="s">
        <v>3350</v>
      </c>
      <c r="C12472" t="s">
        <v>130</v>
      </c>
      <c r="D12472" t="s">
        <v>131</v>
      </c>
      <c r="E12472" s="1">
        <v>50</v>
      </c>
      <c r="F12472" t="s">
        <v>89</v>
      </c>
      <c r="G12472">
        <v>0</v>
      </c>
      <c r="H12472">
        <v>0</v>
      </c>
      <c r="I12472">
        <v>6.7859999999999996</v>
      </c>
    </row>
    <row r="12473" spans="1:9" x14ac:dyDescent="0.25">
      <c r="A12473">
        <v>2410290516</v>
      </c>
      <c r="B12473" t="s">
        <v>3351</v>
      </c>
      <c r="C12473" t="s">
        <v>130</v>
      </c>
      <c r="D12473" t="s">
        <v>131</v>
      </c>
      <c r="E12473" s="1">
        <v>13680</v>
      </c>
      <c r="F12473" t="s">
        <v>89</v>
      </c>
      <c r="G12473">
        <v>0</v>
      </c>
      <c r="H12473">
        <v>0</v>
      </c>
      <c r="I12473">
        <v>6.3744370000000004</v>
      </c>
    </row>
    <row r="12474" spans="1:9" x14ac:dyDescent="0.25">
      <c r="A12474">
        <v>2410290516</v>
      </c>
      <c r="B12474" t="s">
        <v>3351</v>
      </c>
      <c r="C12474" t="s">
        <v>142</v>
      </c>
      <c r="D12474" t="s">
        <v>143</v>
      </c>
      <c r="E12474">
        <v>0</v>
      </c>
      <c r="F12474" t="s">
        <v>89</v>
      </c>
      <c r="G12474">
        <v>0</v>
      </c>
      <c r="H12474">
        <v>0</v>
      </c>
      <c r="I12474">
        <v>4.3849030000000004</v>
      </c>
    </row>
    <row r="12475" spans="1:9" x14ac:dyDescent="0.25">
      <c r="A12475">
        <v>2410290516</v>
      </c>
      <c r="B12475" t="s">
        <v>3351</v>
      </c>
      <c r="C12475" t="s">
        <v>2150</v>
      </c>
      <c r="D12475" t="s">
        <v>2151</v>
      </c>
      <c r="E12475" s="1">
        <v>2280</v>
      </c>
      <c r="F12475" t="s">
        <v>89</v>
      </c>
      <c r="G12475">
        <v>0</v>
      </c>
      <c r="H12475">
        <v>0</v>
      </c>
      <c r="I12475">
        <v>5.4139559999999998</v>
      </c>
    </row>
    <row r="12476" spans="1:9" x14ac:dyDescent="0.25">
      <c r="A12476">
        <v>2410290516</v>
      </c>
      <c r="B12476" t="s">
        <v>3351</v>
      </c>
      <c r="C12476" t="s">
        <v>620</v>
      </c>
      <c r="D12476" t="s">
        <v>621</v>
      </c>
      <c r="E12476">
        <v>0</v>
      </c>
      <c r="F12476" t="s">
        <v>89</v>
      </c>
      <c r="G12476">
        <v>0</v>
      </c>
      <c r="H12476">
        <v>0</v>
      </c>
      <c r="I12476">
        <v>7.27372</v>
      </c>
    </row>
    <row r="12477" spans="1:9" x14ac:dyDescent="0.25">
      <c r="A12477">
        <v>2410290517</v>
      </c>
      <c r="B12477" t="s">
        <v>3352</v>
      </c>
      <c r="C12477" t="s">
        <v>130</v>
      </c>
      <c r="D12477" t="s">
        <v>131</v>
      </c>
      <c r="E12477">
        <v>105.26</v>
      </c>
      <c r="F12477" t="s">
        <v>89</v>
      </c>
      <c r="G12477">
        <v>0</v>
      </c>
      <c r="H12477">
        <v>0</v>
      </c>
      <c r="I12477">
        <v>5.2654379999999996</v>
      </c>
    </row>
    <row r="12478" spans="1:9" x14ac:dyDescent="0.25">
      <c r="A12478">
        <v>2410290517</v>
      </c>
      <c r="B12478" t="s">
        <v>3352</v>
      </c>
      <c r="C12478" t="s">
        <v>142</v>
      </c>
      <c r="D12478" t="s">
        <v>143</v>
      </c>
      <c r="E12478">
        <v>0</v>
      </c>
      <c r="F12478" t="s">
        <v>89</v>
      </c>
      <c r="G12478">
        <v>0</v>
      </c>
      <c r="H12478">
        <v>0</v>
      </c>
      <c r="I12478">
        <v>6.0026320000000002</v>
      </c>
    </row>
    <row r="12479" spans="1:9" x14ac:dyDescent="0.25">
      <c r="A12479">
        <v>2410290517</v>
      </c>
      <c r="B12479" t="s">
        <v>3352</v>
      </c>
      <c r="C12479" t="s">
        <v>2150</v>
      </c>
      <c r="D12479" t="s">
        <v>2151</v>
      </c>
      <c r="E12479">
        <v>5.7</v>
      </c>
      <c r="F12479" t="s">
        <v>89</v>
      </c>
      <c r="G12479">
        <v>0</v>
      </c>
      <c r="H12479">
        <v>0</v>
      </c>
      <c r="I12479" s="1">
        <v>5.2649119999999998</v>
      </c>
    </row>
    <row r="12480" spans="1:9" x14ac:dyDescent="0.25">
      <c r="A12480">
        <v>2410290517</v>
      </c>
      <c r="B12480" t="s">
        <v>3352</v>
      </c>
      <c r="C12480" t="s">
        <v>620</v>
      </c>
      <c r="D12480" t="s">
        <v>621</v>
      </c>
      <c r="E12480">
        <v>0</v>
      </c>
      <c r="F12480" t="s">
        <v>89</v>
      </c>
      <c r="G12480">
        <v>0</v>
      </c>
      <c r="H12480">
        <v>0</v>
      </c>
      <c r="I12480">
        <v>5.2203999999999997</v>
      </c>
    </row>
    <row r="12481" spans="1:9" x14ac:dyDescent="0.25">
      <c r="A12481">
        <v>2410290518</v>
      </c>
      <c r="B12481" t="s">
        <v>3353</v>
      </c>
      <c r="C12481" t="s">
        <v>130</v>
      </c>
      <c r="D12481" t="s">
        <v>131</v>
      </c>
      <c r="E12481">
        <v>125.86</v>
      </c>
      <c r="F12481" t="s">
        <v>89</v>
      </c>
      <c r="G12481">
        <v>0</v>
      </c>
      <c r="H12481">
        <v>0</v>
      </c>
      <c r="I12481">
        <v>4.2085650000000001</v>
      </c>
    </row>
    <row r="12482" spans="1:9" x14ac:dyDescent="0.25">
      <c r="A12482">
        <v>2410290518</v>
      </c>
      <c r="B12482" t="s">
        <v>3353</v>
      </c>
      <c r="C12482" t="s">
        <v>142</v>
      </c>
      <c r="D12482" t="s">
        <v>143</v>
      </c>
      <c r="E12482" s="1">
        <v>0</v>
      </c>
      <c r="F12482" t="s">
        <v>89</v>
      </c>
      <c r="G12482">
        <v>0</v>
      </c>
      <c r="H12482">
        <v>0</v>
      </c>
      <c r="I12482">
        <v>4.2192309999999997</v>
      </c>
    </row>
    <row r="12483" spans="1:9" x14ac:dyDescent="0.25">
      <c r="A12483">
        <v>2410290518</v>
      </c>
      <c r="B12483" t="s">
        <v>3353</v>
      </c>
      <c r="C12483" t="s">
        <v>2150</v>
      </c>
      <c r="D12483" t="s">
        <v>2151</v>
      </c>
      <c r="E12483">
        <v>7.8</v>
      </c>
      <c r="F12483" t="s">
        <v>89</v>
      </c>
      <c r="G12483">
        <v>0</v>
      </c>
      <c r="H12483">
        <v>0</v>
      </c>
      <c r="I12483">
        <v>4.2089740000000004</v>
      </c>
    </row>
    <row r="12484" spans="1:9" x14ac:dyDescent="0.25">
      <c r="A12484">
        <v>2410290518</v>
      </c>
      <c r="B12484" t="s">
        <v>3353</v>
      </c>
      <c r="C12484" t="s">
        <v>620</v>
      </c>
      <c r="D12484" t="s">
        <v>621</v>
      </c>
      <c r="E12484">
        <v>0</v>
      </c>
      <c r="F12484" t="s">
        <v>89</v>
      </c>
      <c r="G12484">
        <v>0</v>
      </c>
      <c r="H12484">
        <v>0</v>
      </c>
      <c r="I12484" s="1">
        <v>4.2038000000000002</v>
      </c>
    </row>
    <row r="12485" spans="1:9" x14ac:dyDescent="0.25">
      <c r="A12485">
        <v>2410290520</v>
      </c>
      <c r="B12485" t="s">
        <v>3354</v>
      </c>
      <c r="C12485" t="s">
        <v>157</v>
      </c>
      <c r="D12485" t="s">
        <v>158</v>
      </c>
      <c r="E12485" s="1">
        <v>21296</v>
      </c>
      <c r="F12485" t="s">
        <v>36</v>
      </c>
      <c r="G12485">
        <v>0</v>
      </c>
      <c r="H12485">
        <v>0</v>
      </c>
      <c r="I12485">
        <v>0.25298599999999999</v>
      </c>
    </row>
    <row r="12486" spans="1:9" x14ac:dyDescent="0.25">
      <c r="A12486">
        <v>2410290521</v>
      </c>
      <c r="B12486" t="s">
        <v>3355</v>
      </c>
      <c r="C12486" t="s">
        <v>157</v>
      </c>
      <c r="D12486" t="s">
        <v>158</v>
      </c>
      <c r="E12486" s="1">
        <v>26044</v>
      </c>
      <c r="F12486" t="s">
        <v>36</v>
      </c>
      <c r="G12486">
        <v>0</v>
      </c>
      <c r="H12486">
        <v>0</v>
      </c>
      <c r="I12486">
        <v>9.6127000000000004E-2</v>
      </c>
    </row>
    <row r="12487" spans="1:9" x14ac:dyDescent="0.25">
      <c r="A12487">
        <v>2410290544</v>
      </c>
      <c r="B12487" t="s">
        <v>3356</v>
      </c>
      <c r="C12487" t="s">
        <v>130</v>
      </c>
      <c r="D12487" t="s">
        <v>131</v>
      </c>
      <c r="E12487">
        <v>48.75</v>
      </c>
      <c r="F12487" t="s">
        <v>89</v>
      </c>
      <c r="G12487">
        <v>0</v>
      </c>
      <c r="H12487">
        <v>0</v>
      </c>
      <c r="I12487">
        <v>19.648409999999998</v>
      </c>
    </row>
    <row r="12488" spans="1:9" x14ac:dyDescent="0.25">
      <c r="A12488">
        <v>2410290544</v>
      </c>
      <c r="B12488" t="s">
        <v>3356</v>
      </c>
      <c r="C12488" t="s">
        <v>2150</v>
      </c>
      <c r="D12488" t="s">
        <v>2151</v>
      </c>
      <c r="E12488">
        <v>0</v>
      </c>
      <c r="F12488" t="s">
        <v>89</v>
      </c>
      <c r="G12488">
        <v>0</v>
      </c>
      <c r="H12488">
        <v>0</v>
      </c>
      <c r="I12488">
        <v>20.004854000000002</v>
      </c>
    </row>
    <row r="12489" spans="1:9" x14ac:dyDescent="0.25">
      <c r="A12489">
        <v>2410290544</v>
      </c>
      <c r="B12489" t="s">
        <v>3356</v>
      </c>
      <c r="C12489" t="s">
        <v>620</v>
      </c>
      <c r="D12489" t="s">
        <v>621</v>
      </c>
      <c r="E12489">
        <v>0</v>
      </c>
      <c r="F12489" t="s">
        <v>89</v>
      </c>
      <c r="G12489">
        <v>0</v>
      </c>
      <c r="H12489">
        <v>0</v>
      </c>
      <c r="I12489">
        <v>19.615579</v>
      </c>
    </row>
    <row r="12490" spans="1:9" x14ac:dyDescent="0.25">
      <c r="A12490">
        <v>2410290545</v>
      </c>
      <c r="B12490" t="s">
        <v>3357</v>
      </c>
      <c r="C12490" t="s">
        <v>130</v>
      </c>
      <c r="D12490" t="s">
        <v>131</v>
      </c>
      <c r="E12490" s="1">
        <v>1081</v>
      </c>
      <c r="F12490" t="s">
        <v>89</v>
      </c>
      <c r="G12490">
        <v>1</v>
      </c>
      <c r="H12490" s="1">
        <v>300000</v>
      </c>
      <c r="I12490">
        <v>3.6984919999999999</v>
      </c>
    </row>
    <row r="12491" spans="1:9" x14ac:dyDescent="0.25">
      <c r="A12491">
        <v>2410290545</v>
      </c>
      <c r="B12491" t="s">
        <v>3357</v>
      </c>
      <c r="C12491" t="s">
        <v>1678</v>
      </c>
      <c r="D12491" t="s">
        <v>1679</v>
      </c>
      <c r="E12491" s="1">
        <v>7290.6</v>
      </c>
      <c r="F12491" t="s">
        <v>89</v>
      </c>
      <c r="G12491">
        <v>0</v>
      </c>
      <c r="H12491">
        <v>1</v>
      </c>
      <c r="I12491">
        <v>3.6984970000000001</v>
      </c>
    </row>
    <row r="12492" spans="1:9" x14ac:dyDescent="0.25">
      <c r="A12492">
        <v>2410290545</v>
      </c>
      <c r="B12492" t="s">
        <v>3357</v>
      </c>
      <c r="C12492" t="s">
        <v>139</v>
      </c>
      <c r="D12492" t="s">
        <v>140</v>
      </c>
      <c r="E12492">
        <v>488</v>
      </c>
      <c r="F12492" t="s">
        <v>89</v>
      </c>
      <c r="G12492">
        <v>0</v>
      </c>
      <c r="H12492">
        <v>0</v>
      </c>
      <c r="I12492">
        <v>3.6985039999999998</v>
      </c>
    </row>
    <row r="12493" spans="1:9" x14ac:dyDescent="0.25">
      <c r="A12493">
        <v>2410290546</v>
      </c>
      <c r="B12493" t="s">
        <v>5855</v>
      </c>
      <c r="C12493" t="s">
        <v>8706</v>
      </c>
      <c r="D12493" t="s">
        <v>8707</v>
      </c>
      <c r="E12493">
        <v>0</v>
      </c>
      <c r="F12493" t="s">
        <v>89</v>
      </c>
      <c r="G12493">
        <v>0</v>
      </c>
      <c r="H12493">
        <v>0</v>
      </c>
      <c r="I12493">
        <v>3.1703709999999998</v>
      </c>
    </row>
    <row r="12494" spans="1:9" x14ac:dyDescent="0.25">
      <c r="A12494">
        <v>2410290546</v>
      </c>
      <c r="B12494" t="s">
        <v>5855</v>
      </c>
      <c r="C12494" t="s">
        <v>518</v>
      </c>
      <c r="D12494" t="s">
        <v>519</v>
      </c>
      <c r="E12494">
        <v>0</v>
      </c>
      <c r="F12494" t="s">
        <v>89</v>
      </c>
      <c r="G12494">
        <v>0</v>
      </c>
      <c r="H12494">
        <v>0</v>
      </c>
      <c r="I12494">
        <v>3.1703709999999998</v>
      </c>
    </row>
    <row r="12495" spans="1:9" x14ac:dyDescent="0.25">
      <c r="A12495">
        <v>2410290549</v>
      </c>
      <c r="B12495" t="s">
        <v>3358</v>
      </c>
      <c r="C12495" t="s">
        <v>130</v>
      </c>
      <c r="D12495" t="s">
        <v>131</v>
      </c>
      <c r="E12495">
        <v>41</v>
      </c>
      <c r="F12495" t="s">
        <v>89</v>
      </c>
      <c r="G12495">
        <v>0</v>
      </c>
      <c r="H12495">
        <v>0</v>
      </c>
      <c r="I12495">
        <v>3.598293</v>
      </c>
    </row>
    <row r="12496" spans="1:9" x14ac:dyDescent="0.25">
      <c r="A12496">
        <v>2410290567</v>
      </c>
      <c r="B12496" t="s">
        <v>3359</v>
      </c>
      <c r="C12496" t="s">
        <v>130</v>
      </c>
      <c r="D12496" t="s">
        <v>131</v>
      </c>
      <c r="E12496">
        <v>63.32</v>
      </c>
      <c r="F12496" t="s">
        <v>89</v>
      </c>
      <c r="G12496">
        <v>0</v>
      </c>
      <c r="H12496">
        <v>0</v>
      </c>
      <c r="I12496">
        <v>21.707516999999999</v>
      </c>
    </row>
    <row r="12497" spans="1:9" x14ac:dyDescent="0.25">
      <c r="A12497">
        <v>2410290568</v>
      </c>
      <c r="B12497" t="s">
        <v>3360</v>
      </c>
      <c r="C12497" t="s">
        <v>130</v>
      </c>
      <c r="D12497" t="s">
        <v>131</v>
      </c>
      <c r="E12497">
        <v>12</v>
      </c>
      <c r="F12497" t="s">
        <v>1000</v>
      </c>
      <c r="G12497">
        <v>0</v>
      </c>
      <c r="H12497">
        <v>0</v>
      </c>
      <c r="I12497">
        <v>34.324167000000003</v>
      </c>
    </row>
    <row r="12498" spans="1:9" x14ac:dyDescent="0.25">
      <c r="A12498">
        <v>2410290569</v>
      </c>
      <c r="B12498" t="s">
        <v>3361</v>
      </c>
      <c r="C12498" t="s">
        <v>130</v>
      </c>
      <c r="D12498" t="s">
        <v>131</v>
      </c>
      <c r="E12498">
        <v>252.6</v>
      </c>
      <c r="F12498" t="s">
        <v>89</v>
      </c>
      <c r="G12498">
        <v>0</v>
      </c>
      <c r="H12498">
        <v>0</v>
      </c>
      <c r="I12498">
        <v>32.449010000000001</v>
      </c>
    </row>
    <row r="12499" spans="1:9" x14ac:dyDescent="0.25">
      <c r="A12499">
        <v>2410290570</v>
      </c>
      <c r="B12499" t="s">
        <v>3362</v>
      </c>
      <c r="C12499" t="s">
        <v>130</v>
      </c>
      <c r="D12499" t="s">
        <v>131</v>
      </c>
      <c r="E12499">
        <v>13.24</v>
      </c>
      <c r="F12499" t="s">
        <v>89</v>
      </c>
      <c r="G12499">
        <v>0</v>
      </c>
      <c r="H12499">
        <v>0</v>
      </c>
      <c r="I12499">
        <v>8.5845920000000007</v>
      </c>
    </row>
    <row r="12500" spans="1:9" x14ac:dyDescent="0.25">
      <c r="A12500">
        <v>2410290572</v>
      </c>
      <c r="B12500" t="s">
        <v>3363</v>
      </c>
      <c r="C12500" t="s">
        <v>130</v>
      </c>
      <c r="D12500" t="s">
        <v>131</v>
      </c>
      <c r="E12500">
        <v>110.1</v>
      </c>
      <c r="F12500" t="s">
        <v>89</v>
      </c>
      <c r="G12500">
        <v>0</v>
      </c>
      <c r="H12500">
        <v>0</v>
      </c>
      <c r="I12500">
        <v>21.815259000000001</v>
      </c>
    </row>
    <row r="12501" spans="1:9" x14ac:dyDescent="0.25">
      <c r="A12501">
        <v>2410290574</v>
      </c>
      <c r="B12501" t="s">
        <v>3364</v>
      </c>
      <c r="C12501" t="s">
        <v>157</v>
      </c>
      <c r="D12501" t="s">
        <v>158</v>
      </c>
      <c r="E12501" s="1">
        <v>79253</v>
      </c>
      <c r="F12501" t="s">
        <v>36</v>
      </c>
      <c r="G12501">
        <v>0</v>
      </c>
      <c r="H12501">
        <v>0</v>
      </c>
      <c r="I12501">
        <v>0.42884299999999997</v>
      </c>
    </row>
    <row r="12502" spans="1:9" x14ac:dyDescent="0.25">
      <c r="A12502">
        <v>2410290575</v>
      </c>
      <c r="B12502" t="s">
        <v>3365</v>
      </c>
      <c r="C12502" t="s">
        <v>130</v>
      </c>
      <c r="D12502" t="s">
        <v>131</v>
      </c>
      <c r="E12502" s="1">
        <v>12450</v>
      </c>
      <c r="F12502" t="s">
        <v>89</v>
      </c>
      <c r="G12502">
        <v>0</v>
      </c>
      <c r="H12502" s="1">
        <v>25850</v>
      </c>
      <c r="I12502">
        <v>6.2486309999999996</v>
      </c>
    </row>
    <row r="12503" spans="1:9" x14ac:dyDescent="0.25">
      <c r="A12503">
        <v>2410290575</v>
      </c>
      <c r="B12503" t="s">
        <v>3365</v>
      </c>
      <c r="C12503" t="s">
        <v>2307</v>
      </c>
      <c r="D12503" t="s">
        <v>2308</v>
      </c>
      <c r="E12503" s="1">
        <v>3509.45</v>
      </c>
      <c r="F12503" t="s">
        <v>89</v>
      </c>
      <c r="G12503">
        <v>0</v>
      </c>
      <c r="H12503" s="1">
        <v>0</v>
      </c>
      <c r="I12503">
        <v>6.2275460000000002</v>
      </c>
    </row>
    <row r="12504" spans="1:9" x14ac:dyDescent="0.25">
      <c r="A12504">
        <v>2410290575</v>
      </c>
      <c r="B12504" t="s">
        <v>3365</v>
      </c>
      <c r="C12504" t="s">
        <v>142</v>
      </c>
      <c r="D12504" t="s">
        <v>143</v>
      </c>
      <c r="E12504">
        <v>0</v>
      </c>
      <c r="F12504" t="s">
        <v>89</v>
      </c>
      <c r="G12504">
        <v>0</v>
      </c>
      <c r="H12504">
        <v>0</v>
      </c>
      <c r="I12504">
        <v>4.7825600000000001</v>
      </c>
    </row>
    <row r="12505" spans="1:9" x14ac:dyDescent="0.25">
      <c r="A12505">
        <v>2410290575</v>
      </c>
      <c r="B12505" t="s">
        <v>3365</v>
      </c>
      <c r="C12505" t="s">
        <v>620</v>
      </c>
      <c r="D12505" t="s">
        <v>621</v>
      </c>
      <c r="E12505">
        <v>0</v>
      </c>
      <c r="F12505" t="s">
        <v>89</v>
      </c>
      <c r="G12505">
        <v>0</v>
      </c>
      <c r="H12505">
        <v>0</v>
      </c>
      <c r="I12505">
        <v>7.0163929999999999</v>
      </c>
    </row>
    <row r="12506" spans="1:9" x14ac:dyDescent="0.25">
      <c r="A12506">
        <v>2410290576</v>
      </c>
      <c r="B12506" t="s">
        <v>3366</v>
      </c>
      <c r="C12506" t="s">
        <v>130</v>
      </c>
      <c r="D12506" t="s">
        <v>131</v>
      </c>
      <c r="E12506">
        <v>0</v>
      </c>
      <c r="F12506" t="s">
        <v>36</v>
      </c>
      <c r="G12506">
        <v>0</v>
      </c>
      <c r="H12506">
        <v>0</v>
      </c>
      <c r="I12506" s="1">
        <v>6.2160000000000002E-3</v>
      </c>
    </row>
    <row r="12507" spans="1:9" x14ac:dyDescent="0.25">
      <c r="A12507">
        <v>2410290576</v>
      </c>
      <c r="B12507" t="s">
        <v>3366</v>
      </c>
      <c r="C12507" t="s">
        <v>142</v>
      </c>
      <c r="D12507" t="s">
        <v>143</v>
      </c>
      <c r="E12507" s="1">
        <v>136087</v>
      </c>
      <c r="F12507" t="s">
        <v>36</v>
      </c>
      <c r="G12507">
        <v>0</v>
      </c>
      <c r="H12507">
        <v>0</v>
      </c>
      <c r="I12507">
        <v>6.2160000000000002E-3</v>
      </c>
    </row>
    <row r="12508" spans="1:9" x14ac:dyDescent="0.25">
      <c r="A12508">
        <v>2410290576</v>
      </c>
      <c r="B12508" t="s">
        <v>3366</v>
      </c>
      <c r="C12508" t="s">
        <v>577</v>
      </c>
      <c r="D12508" t="s">
        <v>578</v>
      </c>
      <c r="E12508">
        <v>0</v>
      </c>
      <c r="F12508" t="s">
        <v>36</v>
      </c>
      <c r="G12508">
        <v>0</v>
      </c>
      <c r="H12508">
        <v>0</v>
      </c>
      <c r="I12508">
        <v>6.5199999999999998E-3</v>
      </c>
    </row>
    <row r="12509" spans="1:9" x14ac:dyDescent="0.25">
      <c r="A12509">
        <v>2410290579</v>
      </c>
      <c r="B12509" t="s">
        <v>7123</v>
      </c>
      <c r="C12509" t="s">
        <v>8706</v>
      </c>
      <c r="D12509" t="s">
        <v>8707</v>
      </c>
      <c r="E12509">
        <v>3</v>
      </c>
      <c r="F12509" t="s">
        <v>36</v>
      </c>
      <c r="G12509">
        <v>0</v>
      </c>
      <c r="H12509">
        <v>0</v>
      </c>
      <c r="I12509">
        <v>31.9</v>
      </c>
    </row>
    <row r="12510" spans="1:9" x14ac:dyDescent="0.25">
      <c r="A12510">
        <v>2410290592</v>
      </c>
      <c r="B12510" t="s">
        <v>7124</v>
      </c>
      <c r="C12510" t="s">
        <v>8706</v>
      </c>
      <c r="D12510" t="s">
        <v>8707</v>
      </c>
      <c r="E12510" s="1">
        <v>10925</v>
      </c>
      <c r="F12510" t="s">
        <v>36</v>
      </c>
      <c r="G12510">
        <v>0</v>
      </c>
      <c r="H12510">
        <v>0</v>
      </c>
      <c r="I12510" s="1">
        <v>1.1595740000000001</v>
      </c>
    </row>
    <row r="12511" spans="1:9" x14ac:dyDescent="0.25">
      <c r="A12511">
        <v>2410290593</v>
      </c>
      <c r="B12511" t="s">
        <v>3367</v>
      </c>
      <c r="C12511" t="s">
        <v>130</v>
      </c>
      <c r="D12511" t="s">
        <v>131</v>
      </c>
      <c r="E12511" s="1">
        <v>3656</v>
      </c>
      <c r="F12511" t="s">
        <v>36</v>
      </c>
      <c r="G12511">
        <v>0</v>
      </c>
      <c r="H12511">
        <v>0</v>
      </c>
      <c r="I12511">
        <v>0.32427</v>
      </c>
    </row>
    <row r="12512" spans="1:9" x14ac:dyDescent="0.25">
      <c r="A12512">
        <v>2410290595</v>
      </c>
      <c r="B12512" t="s">
        <v>3368</v>
      </c>
      <c r="C12512" t="s">
        <v>8706</v>
      </c>
      <c r="D12512" t="s">
        <v>8707</v>
      </c>
      <c r="E12512">
        <v>91.7</v>
      </c>
      <c r="F12512" t="s">
        <v>89</v>
      </c>
      <c r="G12512">
        <v>0</v>
      </c>
      <c r="H12512">
        <v>0</v>
      </c>
      <c r="I12512">
        <v>46.208396999999998</v>
      </c>
    </row>
    <row r="12513" spans="1:9" x14ac:dyDescent="0.25">
      <c r="A12513">
        <v>2410290595</v>
      </c>
      <c r="B12513" t="s">
        <v>3368</v>
      </c>
      <c r="C12513" t="s">
        <v>130</v>
      </c>
      <c r="D12513" t="s">
        <v>131</v>
      </c>
      <c r="E12513">
        <v>4.9000000000000004</v>
      </c>
      <c r="F12513" t="s">
        <v>89</v>
      </c>
      <c r="G12513">
        <v>0</v>
      </c>
      <c r="H12513">
        <v>0</v>
      </c>
      <c r="I12513">
        <v>46.210203999999997</v>
      </c>
    </row>
    <row r="12514" spans="1:9" x14ac:dyDescent="0.25">
      <c r="A12514">
        <v>2410290596</v>
      </c>
      <c r="B12514" t="s">
        <v>3369</v>
      </c>
      <c r="C12514" t="s">
        <v>130</v>
      </c>
      <c r="D12514" t="s">
        <v>131</v>
      </c>
      <c r="E12514" s="1">
        <v>3538.4</v>
      </c>
      <c r="F12514" t="s">
        <v>89</v>
      </c>
      <c r="G12514">
        <v>0</v>
      </c>
      <c r="H12514">
        <v>0</v>
      </c>
      <c r="I12514">
        <v>5.3067520000000004</v>
      </c>
    </row>
    <row r="12515" spans="1:9" x14ac:dyDescent="0.25">
      <c r="A12515">
        <v>2410290596</v>
      </c>
      <c r="B12515" t="s">
        <v>3369</v>
      </c>
      <c r="C12515" t="s">
        <v>142</v>
      </c>
      <c r="D12515" t="s">
        <v>143</v>
      </c>
      <c r="E12515">
        <v>0</v>
      </c>
      <c r="F12515" t="s">
        <v>89</v>
      </c>
      <c r="G12515">
        <v>0</v>
      </c>
      <c r="H12515">
        <v>0</v>
      </c>
      <c r="I12515">
        <v>5.2762219999999997</v>
      </c>
    </row>
    <row r="12516" spans="1:9" x14ac:dyDescent="0.25">
      <c r="A12516">
        <v>2410290596</v>
      </c>
      <c r="B12516" t="s">
        <v>3369</v>
      </c>
      <c r="C12516" t="s">
        <v>2150</v>
      </c>
      <c r="D12516" t="s">
        <v>2151</v>
      </c>
      <c r="E12516">
        <v>540</v>
      </c>
      <c r="F12516" t="s">
        <v>89</v>
      </c>
      <c r="G12516">
        <v>0</v>
      </c>
      <c r="H12516">
        <v>0</v>
      </c>
      <c r="I12516">
        <v>5.3067589999999996</v>
      </c>
    </row>
    <row r="12517" spans="1:9" x14ac:dyDescent="0.25">
      <c r="A12517">
        <v>2410290596</v>
      </c>
      <c r="B12517" t="s">
        <v>3369</v>
      </c>
      <c r="C12517" t="s">
        <v>620</v>
      </c>
      <c r="D12517" t="s">
        <v>621</v>
      </c>
      <c r="E12517">
        <v>0</v>
      </c>
      <c r="F12517" t="s">
        <v>89</v>
      </c>
      <c r="G12517">
        <v>0</v>
      </c>
      <c r="H12517">
        <v>0</v>
      </c>
      <c r="I12517">
        <v>5.2916999999999996</v>
      </c>
    </row>
    <row r="12518" spans="1:9" x14ac:dyDescent="0.25">
      <c r="A12518">
        <v>2410290608</v>
      </c>
      <c r="B12518" t="s">
        <v>3370</v>
      </c>
      <c r="C12518" t="s">
        <v>8710</v>
      </c>
      <c r="D12518" t="s">
        <v>8711</v>
      </c>
      <c r="E12518">
        <v>0</v>
      </c>
      <c r="F12518" t="s">
        <v>89</v>
      </c>
      <c r="G12518">
        <v>0</v>
      </c>
      <c r="H12518">
        <v>0</v>
      </c>
      <c r="I12518">
        <v>3.779938</v>
      </c>
    </row>
    <row r="12519" spans="1:9" x14ac:dyDescent="0.25">
      <c r="A12519">
        <v>2410290608</v>
      </c>
      <c r="B12519" t="s">
        <v>3370</v>
      </c>
      <c r="C12519" t="s">
        <v>8706</v>
      </c>
      <c r="D12519" t="s">
        <v>8707</v>
      </c>
      <c r="E12519">
        <v>0</v>
      </c>
      <c r="F12519" t="s">
        <v>89</v>
      </c>
      <c r="G12519">
        <v>0</v>
      </c>
      <c r="H12519">
        <v>0</v>
      </c>
      <c r="I12519">
        <v>3.779938</v>
      </c>
    </row>
    <row r="12520" spans="1:9" x14ac:dyDescent="0.25">
      <c r="A12520">
        <v>2410290608</v>
      </c>
      <c r="B12520" t="s">
        <v>3370</v>
      </c>
      <c r="C12520" t="s">
        <v>130</v>
      </c>
      <c r="D12520" t="s">
        <v>131</v>
      </c>
      <c r="E12520" s="1">
        <v>3296</v>
      </c>
      <c r="F12520" t="s">
        <v>89</v>
      </c>
      <c r="G12520">
        <v>0</v>
      </c>
      <c r="H12520">
        <v>0</v>
      </c>
      <c r="I12520">
        <v>3.7799299999999998</v>
      </c>
    </row>
    <row r="12521" spans="1:9" x14ac:dyDescent="0.25">
      <c r="A12521">
        <v>2410290608</v>
      </c>
      <c r="B12521" t="s">
        <v>3370</v>
      </c>
      <c r="C12521" t="s">
        <v>1678</v>
      </c>
      <c r="D12521" t="s">
        <v>1679</v>
      </c>
      <c r="E12521">
        <v>0</v>
      </c>
      <c r="F12521" t="s">
        <v>89</v>
      </c>
      <c r="G12521">
        <v>0</v>
      </c>
      <c r="H12521">
        <v>0</v>
      </c>
      <c r="I12521">
        <v>3.7799299999999998</v>
      </c>
    </row>
    <row r="12522" spans="1:9" x14ac:dyDescent="0.25">
      <c r="A12522">
        <v>2410290608</v>
      </c>
      <c r="B12522" t="s">
        <v>3370</v>
      </c>
      <c r="C12522" t="s">
        <v>518</v>
      </c>
      <c r="D12522" t="s">
        <v>519</v>
      </c>
      <c r="E12522">
        <v>0</v>
      </c>
      <c r="F12522" t="s">
        <v>89</v>
      </c>
      <c r="G12522">
        <v>0</v>
      </c>
      <c r="H12522">
        <v>0</v>
      </c>
      <c r="I12522">
        <v>3.779938</v>
      </c>
    </row>
    <row r="12523" spans="1:9" x14ac:dyDescent="0.25">
      <c r="A12523">
        <v>2410290608</v>
      </c>
      <c r="B12523" t="s">
        <v>3370</v>
      </c>
      <c r="C12523" t="s">
        <v>139</v>
      </c>
      <c r="D12523" t="s">
        <v>140</v>
      </c>
      <c r="E12523" s="1">
        <v>5242</v>
      </c>
      <c r="F12523" t="s">
        <v>89</v>
      </c>
      <c r="G12523">
        <v>0</v>
      </c>
      <c r="H12523">
        <v>0</v>
      </c>
      <c r="I12523">
        <v>3.7799290000000001</v>
      </c>
    </row>
    <row r="12524" spans="1:9" x14ac:dyDescent="0.25">
      <c r="A12524">
        <v>2410290609</v>
      </c>
      <c r="B12524" t="s">
        <v>5845</v>
      </c>
      <c r="C12524" t="s">
        <v>8706</v>
      </c>
      <c r="D12524" t="s">
        <v>8707</v>
      </c>
      <c r="E12524">
        <v>0</v>
      </c>
      <c r="F12524" t="s">
        <v>89</v>
      </c>
      <c r="G12524">
        <v>0</v>
      </c>
      <c r="H12524">
        <v>0</v>
      </c>
      <c r="I12524">
        <v>3.4176669999999998</v>
      </c>
    </row>
    <row r="12525" spans="1:9" x14ac:dyDescent="0.25">
      <c r="A12525">
        <v>2410290609</v>
      </c>
      <c r="B12525" t="s">
        <v>5845</v>
      </c>
      <c r="C12525" t="s">
        <v>130</v>
      </c>
      <c r="D12525" t="s">
        <v>131</v>
      </c>
      <c r="E12525">
        <v>0</v>
      </c>
      <c r="F12525" t="s">
        <v>89</v>
      </c>
      <c r="G12525">
        <v>0</v>
      </c>
      <c r="H12525" s="1">
        <v>581000</v>
      </c>
      <c r="I12525">
        <v>3.4176639999999998</v>
      </c>
    </row>
    <row r="12526" spans="1:9" x14ac:dyDescent="0.25">
      <c r="A12526">
        <v>2410290609</v>
      </c>
      <c r="B12526" t="s">
        <v>5845</v>
      </c>
      <c r="C12526" t="s">
        <v>1678</v>
      </c>
      <c r="D12526" t="s">
        <v>1679</v>
      </c>
      <c r="E12526">
        <v>0</v>
      </c>
      <c r="F12526" t="s">
        <v>89</v>
      </c>
      <c r="G12526">
        <v>0</v>
      </c>
      <c r="H12526">
        <v>0</v>
      </c>
      <c r="I12526">
        <v>3.4176709999999999</v>
      </c>
    </row>
    <row r="12527" spans="1:9" x14ac:dyDescent="0.25">
      <c r="A12527">
        <v>2410290609</v>
      </c>
      <c r="B12527" t="s">
        <v>5845</v>
      </c>
      <c r="C12527" t="s">
        <v>518</v>
      </c>
      <c r="D12527" t="s">
        <v>519</v>
      </c>
      <c r="E12527" s="1">
        <v>0</v>
      </c>
      <c r="F12527" t="s">
        <v>89</v>
      </c>
      <c r="G12527">
        <v>0</v>
      </c>
      <c r="H12527">
        <v>0</v>
      </c>
      <c r="I12527">
        <v>3.4176700000000002</v>
      </c>
    </row>
    <row r="12528" spans="1:9" x14ac:dyDescent="0.25">
      <c r="A12528">
        <v>2410290609</v>
      </c>
      <c r="B12528" t="s">
        <v>5845</v>
      </c>
      <c r="C12528" t="s">
        <v>139</v>
      </c>
      <c r="D12528" t="s">
        <v>140</v>
      </c>
      <c r="E12528">
        <v>0</v>
      </c>
      <c r="F12528" t="s">
        <v>89</v>
      </c>
      <c r="G12528">
        <v>0</v>
      </c>
      <c r="H12528">
        <v>0</v>
      </c>
      <c r="I12528">
        <v>3.417665</v>
      </c>
    </row>
    <row r="12529" spans="1:9" x14ac:dyDescent="0.25">
      <c r="A12529">
        <v>2410290610</v>
      </c>
      <c r="B12529" t="s">
        <v>3371</v>
      </c>
      <c r="C12529" t="s">
        <v>8706</v>
      </c>
      <c r="D12529" t="s">
        <v>8707</v>
      </c>
      <c r="E12529">
        <v>0</v>
      </c>
      <c r="F12529" t="s">
        <v>89</v>
      </c>
      <c r="G12529">
        <v>0</v>
      </c>
      <c r="H12529">
        <v>0</v>
      </c>
      <c r="I12529">
        <v>3.596905</v>
      </c>
    </row>
    <row r="12530" spans="1:9" x14ac:dyDescent="0.25">
      <c r="A12530">
        <v>2410290610</v>
      </c>
      <c r="B12530" t="s">
        <v>3371</v>
      </c>
      <c r="C12530" t="s">
        <v>130</v>
      </c>
      <c r="D12530" t="s">
        <v>131</v>
      </c>
      <c r="E12530" s="1">
        <v>1752</v>
      </c>
      <c r="F12530" t="s">
        <v>89</v>
      </c>
      <c r="G12530">
        <v>0</v>
      </c>
      <c r="H12530" s="1">
        <v>200000</v>
      </c>
      <c r="I12530">
        <v>3.5969060000000002</v>
      </c>
    </row>
    <row r="12531" spans="1:9" x14ac:dyDescent="0.25">
      <c r="A12531">
        <v>2410290610</v>
      </c>
      <c r="B12531" t="s">
        <v>3371</v>
      </c>
      <c r="C12531" t="s">
        <v>1678</v>
      </c>
      <c r="D12531" t="s">
        <v>1679</v>
      </c>
      <c r="E12531">
        <v>0</v>
      </c>
      <c r="F12531" t="s">
        <v>89</v>
      </c>
      <c r="G12531">
        <v>0</v>
      </c>
      <c r="H12531">
        <v>0</v>
      </c>
      <c r="I12531">
        <v>3.5969069999999999</v>
      </c>
    </row>
    <row r="12532" spans="1:9" x14ac:dyDescent="0.25">
      <c r="A12532">
        <v>2410290610</v>
      </c>
      <c r="B12532" t="s">
        <v>3371</v>
      </c>
      <c r="C12532" t="s">
        <v>518</v>
      </c>
      <c r="D12532" t="s">
        <v>519</v>
      </c>
      <c r="E12532">
        <v>0</v>
      </c>
      <c r="F12532" t="s">
        <v>89</v>
      </c>
      <c r="G12532">
        <v>0</v>
      </c>
      <c r="H12532">
        <v>0</v>
      </c>
      <c r="I12532">
        <v>3.5969060000000002</v>
      </c>
    </row>
    <row r="12533" spans="1:9" x14ac:dyDescent="0.25">
      <c r="A12533">
        <v>2410290610</v>
      </c>
      <c r="B12533" t="s">
        <v>3371</v>
      </c>
      <c r="C12533" t="s">
        <v>139</v>
      </c>
      <c r="D12533" t="s">
        <v>140</v>
      </c>
      <c r="E12533" s="1">
        <v>102148</v>
      </c>
      <c r="F12533" t="s">
        <v>89</v>
      </c>
      <c r="G12533">
        <v>0</v>
      </c>
      <c r="H12533">
        <v>0</v>
      </c>
      <c r="I12533">
        <v>2.7688440000000001</v>
      </c>
    </row>
    <row r="12534" spans="1:9" x14ac:dyDescent="0.25">
      <c r="A12534">
        <v>2410290610</v>
      </c>
      <c r="B12534" t="s">
        <v>3371</v>
      </c>
      <c r="C12534" t="s">
        <v>577</v>
      </c>
      <c r="D12534" t="s">
        <v>578</v>
      </c>
      <c r="E12534">
        <v>0</v>
      </c>
      <c r="F12534" t="s">
        <v>89</v>
      </c>
      <c r="G12534">
        <v>0</v>
      </c>
      <c r="H12534">
        <v>0</v>
      </c>
      <c r="I12534">
        <v>2.7459340000000001</v>
      </c>
    </row>
    <row r="12535" spans="1:9" x14ac:dyDescent="0.25">
      <c r="A12535">
        <v>2410290611</v>
      </c>
      <c r="B12535" t="s">
        <v>3372</v>
      </c>
      <c r="C12535" t="s">
        <v>130</v>
      </c>
      <c r="D12535" t="s">
        <v>131</v>
      </c>
      <c r="E12535">
        <v>0</v>
      </c>
      <c r="F12535" t="s">
        <v>36</v>
      </c>
      <c r="G12535">
        <v>0</v>
      </c>
      <c r="H12535" s="1">
        <v>2100</v>
      </c>
      <c r="I12535">
        <v>0.69868200000000003</v>
      </c>
    </row>
    <row r="12536" spans="1:9" x14ac:dyDescent="0.25">
      <c r="A12536">
        <v>2410290611</v>
      </c>
      <c r="B12536" t="s">
        <v>3372</v>
      </c>
      <c r="C12536" t="s">
        <v>142</v>
      </c>
      <c r="D12536" t="s">
        <v>143</v>
      </c>
      <c r="E12536">
        <v>0</v>
      </c>
      <c r="F12536" t="s">
        <v>36</v>
      </c>
      <c r="G12536">
        <v>0</v>
      </c>
      <c r="H12536">
        <v>0</v>
      </c>
      <c r="I12536">
        <v>0.69868699999999995</v>
      </c>
    </row>
    <row r="12537" spans="1:9" x14ac:dyDescent="0.25">
      <c r="A12537">
        <v>2410290611</v>
      </c>
      <c r="B12537" t="s">
        <v>3372</v>
      </c>
      <c r="C12537" t="s">
        <v>577</v>
      </c>
      <c r="D12537" t="s">
        <v>578</v>
      </c>
      <c r="E12537">
        <v>0</v>
      </c>
      <c r="F12537" t="s">
        <v>36</v>
      </c>
      <c r="G12537">
        <v>0</v>
      </c>
      <c r="H12537">
        <v>0</v>
      </c>
      <c r="I12537">
        <v>0.69879000000000002</v>
      </c>
    </row>
    <row r="12538" spans="1:9" x14ac:dyDescent="0.25">
      <c r="A12538">
        <v>2410290614</v>
      </c>
      <c r="B12538" t="s">
        <v>3373</v>
      </c>
      <c r="C12538" t="s">
        <v>130</v>
      </c>
      <c r="D12538" t="s">
        <v>131</v>
      </c>
      <c r="E12538" s="1">
        <v>6854</v>
      </c>
      <c r="F12538" t="s">
        <v>89</v>
      </c>
      <c r="G12538">
        <v>0</v>
      </c>
      <c r="H12538" s="1">
        <v>107751</v>
      </c>
      <c r="I12538">
        <v>3.415597</v>
      </c>
    </row>
    <row r="12539" spans="1:9" x14ac:dyDescent="0.25">
      <c r="A12539">
        <v>2410290614</v>
      </c>
      <c r="B12539" t="s">
        <v>3373</v>
      </c>
      <c r="C12539" t="s">
        <v>1678</v>
      </c>
      <c r="D12539" t="s">
        <v>1679</v>
      </c>
      <c r="E12539" s="1">
        <v>12005.023999999999</v>
      </c>
      <c r="F12539" t="s">
        <v>89</v>
      </c>
      <c r="G12539">
        <v>0</v>
      </c>
      <c r="H12539">
        <v>0</v>
      </c>
      <c r="I12539">
        <v>3.4155980000000001</v>
      </c>
    </row>
    <row r="12540" spans="1:9" x14ac:dyDescent="0.25">
      <c r="A12540">
        <v>2410290614</v>
      </c>
      <c r="B12540" t="s">
        <v>3373</v>
      </c>
      <c r="C12540" t="s">
        <v>139</v>
      </c>
      <c r="D12540" t="s">
        <v>140</v>
      </c>
      <c r="E12540" s="1">
        <v>24222</v>
      </c>
      <c r="F12540" t="s">
        <v>89</v>
      </c>
      <c r="G12540" s="1">
        <v>6429</v>
      </c>
      <c r="H12540">
        <v>0</v>
      </c>
      <c r="I12540">
        <v>3.146347</v>
      </c>
    </row>
    <row r="12541" spans="1:9" x14ac:dyDescent="0.25">
      <c r="A12541">
        <v>2410290614</v>
      </c>
      <c r="B12541" t="s">
        <v>3373</v>
      </c>
      <c r="C12541" t="s">
        <v>577</v>
      </c>
      <c r="D12541" t="s">
        <v>578</v>
      </c>
      <c r="E12541" s="1">
        <v>74456</v>
      </c>
      <c r="F12541" t="s">
        <v>89</v>
      </c>
      <c r="G12541">
        <v>0</v>
      </c>
      <c r="H12541">
        <v>0</v>
      </c>
      <c r="I12541">
        <v>3.0416439999999998</v>
      </c>
    </row>
    <row r="12542" spans="1:9" x14ac:dyDescent="0.25">
      <c r="A12542">
        <v>2410290615</v>
      </c>
      <c r="B12542" t="s">
        <v>3374</v>
      </c>
      <c r="C12542" t="s">
        <v>8708</v>
      </c>
      <c r="D12542" t="s">
        <v>8709</v>
      </c>
      <c r="E12542">
        <v>0</v>
      </c>
      <c r="F12542" t="s">
        <v>89</v>
      </c>
      <c r="G12542">
        <v>0</v>
      </c>
      <c r="H12542">
        <v>0</v>
      </c>
      <c r="I12542">
        <v>4.6165070000000004</v>
      </c>
    </row>
    <row r="12543" spans="1:9" x14ac:dyDescent="0.25">
      <c r="A12543">
        <v>2410290615</v>
      </c>
      <c r="B12543" t="s">
        <v>3374</v>
      </c>
      <c r="C12543" t="s">
        <v>8710</v>
      </c>
      <c r="D12543" t="s">
        <v>8711</v>
      </c>
      <c r="E12543">
        <v>0</v>
      </c>
      <c r="F12543" t="s">
        <v>89</v>
      </c>
      <c r="G12543">
        <v>0</v>
      </c>
      <c r="H12543">
        <v>0</v>
      </c>
      <c r="I12543">
        <v>4.3449540000000004</v>
      </c>
    </row>
    <row r="12544" spans="1:9" x14ac:dyDescent="0.25">
      <c r="A12544">
        <v>2410290615</v>
      </c>
      <c r="B12544" t="s">
        <v>3374</v>
      </c>
      <c r="C12544" t="s">
        <v>8706</v>
      </c>
      <c r="D12544" t="s">
        <v>8707</v>
      </c>
      <c r="E12544">
        <v>423</v>
      </c>
      <c r="F12544" t="s">
        <v>89</v>
      </c>
      <c r="G12544" s="1">
        <v>2977</v>
      </c>
      <c r="H12544">
        <v>0</v>
      </c>
      <c r="I12544">
        <v>4.3582510000000001</v>
      </c>
    </row>
    <row r="12545" spans="1:9" x14ac:dyDescent="0.25">
      <c r="A12545">
        <v>2410290615</v>
      </c>
      <c r="B12545" t="s">
        <v>3374</v>
      </c>
      <c r="C12545" t="s">
        <v>130</v>
      </c>
      <c r="D12545" t="s">
        <v>131</v>
      </c>
      <c r="E12545">
        <v>0</v>
      </c>
      <c r="F12545" t="s">
        <v>89</v>
      </c>
      <c r="G12545">
        <v>0</v>
      </c>
      <c r="H12545" s="1">
        <v>3974</v>
      </c>
      <c r="I12545">
        <v>4.3449540000000004</v>
      </c>
    </row>
    <row r="12546" spans="1:9" x14ac:dyDescent="0.25">
      <c r="A12546">
        <v>2410290615</v>
      </c>
      <c r="B12546" t="s">
        <v>3374</v>
      </c>
      <c r="C12546" t="s">
        <v>1678</v>
      </c>
      <c r="D12546" t="s">
        <v>1679</v>
      </c>
      <c r="E12546" s="1">
        <v>3082.7249999999999</v>
      </c>
      <c r="F12546" t="s">
        <v>89</v>
      </c>
      <c r="G12546">
        <v>0</v>
      </c>
      <c r="H12546">
        <v>0</v>
      </c>
      <c r="I12546">
        <v>3.6843569999999999</v>
      </c>
    </row>
    <row r="12547" spans="1:9" x14ac:dyDescent="0.25">
      <c r="A12547">
        <v>2410290615</v>
      </c>
      <c r="B12547" t="s">
        <v>3374</v>
      </c>
      <c r="C12547" t="s">
        <v>518</v>
      </c>
      <c r="D12547" t="s">
        <v>519</v>
      </c>
      <c r="E12547">
        <v>0</v>
      </c>
      <c r="F12547" t="s">
        <v>89</v>
      </c>
      <c r="G12547">
        <v>0</v>
      </c>
      <c r="H12547" s="1">
        <v>2977</v>
      </c>
      <c r="I12547">
        <v>4.4012000000000002</v>
      </c>
    </row>
    <row r="12548" spans="1:9" x14ac:dyDescent="0.25">
      <c r="A12548">
        <v>2410290615</v>
      </c>
      <c r="B12548" t="s">
        <v>3374</v>
      </c>
      <c r="C12548" t="s">
        <v>139</v>
      </c>
      <c r="D12548" t="s">
        <v>140</v>
      </c>
      <c r="E12548">
        <v>0</v>
      </c>
      <c r="F12548" t="s">
        <v>89</v>
      </c>
      <c r="G12548">
        <v>0</v>
      </c>
      <c r="H12548">
        <v>0</v>
      </c>
      <c r="I12548">
        <v>4.6165070000000004</v>
      </c>
    </row>
    <row r="12549" spans="1:9" x14ac:dyDescent="0.25">
      <c r="A12549">
        <v>2410290615</v>
      </c>
      <c r="B12549" t="s">
        <v>3374</v>
      </c>
      <c r="C12549" t="s">
        <v>577</v>
      </c>
      <c r="D12549" t="s">
        <v>578</v>
      </c>
      <c r="E12549">
        <v>0</v>
      </c>
      <c r="F12549" t="s">
        <v>89</v>
      </c>
      <c r="G12549">
        <v>0</v>
      </c>
      <c r="H12549">
        <v>0</v>
      </c>
      <c r="I12549">
        <v>4.5839569999999998</v>
      </c>
    </row>
    <row r="12550" spans="1:9" x14ac:dyDescent="0.25">
      <c r="A12550">
        <v>2410290615</v>
      </c>
      <c r="B12550" t="s">
        <v>3374</v>
      </c>
      <c r="C12550" t="s">
        <v>144</v>
      </c>
      <c r="D12550" t="s">
        <v>145</v>
      </c>
      <c r="E12550">
        <v>0</v>
      </c>
      <c r="F12550" t="s">
        <v>89</v>
      </c>
      <c r="G12550">
        <v>0</v>
      </c>
      <c r="H12550">
        <v>0</v>
      </c>
      <c r="I12550">
        <v>3.6843439999999998</v>
      </c>
    </row>
    <row r="12551" spans="1:9" x14ac:dyDescent="0.25">
      <c r="A12551">
        <v>2410290617</v>
      </c>
      <c r="B12551" t="s">
        <v>3375</v>
      </c>
      <c r="C12551" t="s">
        <v>8708</v>
      </c>
      <c r="D12551" t="s">
        <v>8709</v>
      </c>
      <c r="E12551">
        <v>0</v>
      </c>
      <c r="F12551" t="s">
        <v>89</v>
      </c>
      <c r="G12551">
        <v>0</v>
      </c>
      <c r="H12551">
        <v>0</v>
      </c>
      <c r="I12551">
        <v>4.2347419999999998</v>
      </c>
    </row>
    <row r="12552" spans="1:9" x14ac:dyDescent="0.25">
      <c r="A12552">
        <v>2410290617</v>
      </c>
      <c r="B12552" t="s">
        <v>3375</v>
      </c>
      <c r="C12552" t="s">
        <v>8710</v>
      </c>
      <c r="D12552" t="s">
        <v>8711</v>
      </c>
      <c r="E12552">
        <v>0</v>
      </c>
      <c r="F12552" t="s">
        <v>89</v>
      </c>
      <c r="G12552">
        <v>0</v>
      </c>
      <c r="H12552">
        <v>0</v>
      </c>
      <c r="I12552">
        <v>4.2661809999999996</v>
      </c>
    </row>
    <row r="12553" spans="1:9" x14ac:dyDescent="0.25">
      <c r="A12553">
        <v>2410290617</v>
      </c>
      <c r="B12553" t="s">
        <v>3375</v>
      </c>
      <c r="C12553" t="s">
        <v>8706</v>
      </c>
      <c r="D12553" t="s">
        <v>8707</v>
      </c>
      <c r="E12553" s="1">
        <v>50571.6</v>
      </c>
      <c r="F12553" t="s">
        <v>89</v>
      </c>
      <c r="G12553">
        <v>0</v>
      </c>
      <c r="H12553">
        <v>0</v>
      </c>
      <c r="I12553">
        <v>4.2398879999999997</v>
      </c>
    </row>
    <row r="12554" spans="1:9" x14ac:dyDescent="0.25">
      <c r="A12554">
        <v>2410290617</v>
      </c>
      <c r="B12554" t="s">
        <v>3375</v>
      </c>
      <c r="C12554" t="s">
        <v>130</v>
      </c>
      <c r="D12554" t="s">
        <v>131</v>
      </c>
      <c r="E12554">
        <v>0</v>
      </c>
      <c r="F12554" t="s">
        <v>89</v>
      </c>
      <c r="G12554">
        <v>0</v>
      </c>
      <c r="H12554" s="1">
        <v>4637</v>
      </c>
      <c r="I12554">
        <v>4.2661809999999996</v>
      </c>
    </row>
    <row r="12555" spans="1:9" x14ac:dyDescent="0.25">
      <c r="A12555">
        <v>2410290617</v>
      </c>
      <c r="B12555" t="s">
        <v>3375</v>
      </c>
      <c r="C12555" t="s">
        <v>1678</v>
      </c>
      <c r="D12555" t="s">
        <v>1679</v>
      </c>
      <c r="E12555">
        <v>0</v>
      </c>
      <c r="F12555" t="s">
        <v>89</v>
      </c>
      <c r="G12555">
        <v>0</v>
      </c>
      <c r="H12555">
        <v>0</v>
      </c>
      <c r="I12555">
        <v>4.1700929999999996</v>
      </c>
    </row>
    <row r="12556" spans="1:9" x14ac:dyDescent="0.25">
      <c r="A12556">
        <v>2410290617</v>
      </c>
      <c r="B12556" t="s">
        <v>3375</v>
      </c>
      <c r="C12556" t="s">
        <v>518</v>
      </c>
      <c r="D12556" t="s">
        <v>519</v>
      </c>
      <c r="E12556">
        <v>0</v>
      </c>
      <c r="F12556" t="s">
        <v>89</v>
      </c>
      <c r="G12556">
        <v>0</v>
      </c>
      <c r="H12556">
        <v>0</v>
      </c>
      <c r="I12556">
        <v>4.2347359999999998</v>
      </c>
    </row>
    <row r="12557" spans="1:9" x14ac:dyDescent="0.25">
      <c r="A12557">
        <v>2410290617</v>
      </c>
      <c r="B12557" t="s">
        <v>3375</v>
      </c>
      <c r="C12557" t="s">
        <v>139</v>
      </c>
      <c r="D12557" t="s">
        <v>140</v>
      </c>
      <c r="E12557">
        <v>0</v>
      </c>
      <c r="F12557" t="s">
        <v>89</v>
      </c>
      <c r="G12557">
        <v>0</v>
      </c>
      <c r="H12557">
        <v>0</v>
      </c>
      <c r="I12557">
        <v>4.2661850000000001</v>
      </c>
    </row>
    <row r="12558" spans="1:9" x14ac:dyDescent="0.25">
      <c r="A12558">
        <v>2410290617</v>
      </c>
      <c r="B12558" t="s">
        <v>3375</v>
      </c>
      <c r="C12558" t="s">
        <v>577</v>
      </c>
      <c r="D12558" t="s">
        <v>578</v>
      </c>
      <c r="E12558">
        <v>0</v>
      </c>
      <c r="F12558" t="s">
        <v>89</v>
      </c>
      <c r="G12558">
        <v>0</v>
      </c>
      <c r="H12558">
        <v>0</v>
      </c>
      <c r="I12558">
        <v>4.266184</v>
      </c>
    </row>
    <row r="12559" spans="1:9" x14ac:dyDescent="0.25">
      <c r="A12559">
        <v>2410290617</v>
      </c>
      <c r="B12559" t="s">
        <v>3375</v>
      </c>
      <c r="C12559" t="s">
        <v>144</v>
      </c>
      <c r="D12559" t="s">
        <v>145</v>
      </c>
      <c r="E12559">
        <v>0</v>
      </c>
      <c r="F12559" t="s">
        <v>89</v>
      </c>
      <c r="G12559">
        <v>0</v>
      </c>
      <c r="H12559">
        <v>0</v>
      </c>
      <c r="I12559">
        <v>4.1700929999999996</v>
      </c>
    </row>
    <row r="12560" spans="1:9" x14ac:dyDescent="0.25">
      <c r="A12560">
        <v>2410290624</v>
      </c>
      <c r="B12560" t="s">
        <v>7125</v>
      </c>
      <c r="C12560" t="s">
        <v>130</v>
      </c>
      <c r="D12560" t="s">
        <v>131</v>
      </c>
      <c r="E12560">
        <v>725</v>
      </c>
      <c r="F12560" t="s">
        <v>89</v>
      </c>
      <c r="G12560">
        <v>0</v>
      </c>
      <c r="H12560" s="1">
        <v>14725</v>
      </c>
      <c r="I12560">
        <v>6.9373659999999999</v>
      </c>
    </row>
    <row r="12561" spans="1:9" x14ac:dyDescent="0.25">
      <c r="A12561">
        <v>2410290624</v>
      </c>
      <c r="B12561" t="s">
        <v>7125</v>
      </c>
      <c r="C12561" t="s">
        <v>2307</v>
      </c>
      <c r="D12561" t="s">
        <v>2308</v>
      </c>
      <c r="E12561">
        <v>0</v>
      </c>
      <c r="F12561" t="s">
        <v>89</v>
      </c>
      <c r="G12561">
        <v>0</v>
      </c>
      <c r="H12561">
        <v>0</v>
      </c>
      <c r="I12561">
        <v>6.8088879999999996</v>
      </c>
    </row>
    <row r="12562" spans="1:9" x14ac:dyDescent="0.25">
      <c r="A12562">
        <v>2410290624</v>
      </c>
      <c r="B12562" t="s">
        <v>7125</v>
      </c>
      <c r="C12562" t="s">
        <v>142</v>
      </c>
      <c r="D12562" t="s">
        <v>143</v>
      </c>
      <c r="E12562">
        <v>0</v>
      </c>
      <c r="F12562" t="s">
        <v>89</v>
      </c>
      <c r="G12562">
        <v>0</v>
      </c>
      <c r="H12562">
        <v>0</v>
      </c>
      <c r="I12562">
        <v>4.303833</v>
      </c>
    </row>
    <row r="12563" spans="1:9" x14ac:dyDescent="0.25">
      <c r="A12563">
        <v>2410290624</v>
      </c>
      <c r="B12563" t="s">
        <v>7125</v>
      </c>
      <c r="C12563" t="s">
        <v>2150</v>
      </c>
      <c r="D12563" t="s">
        <v>2151</v>
      </c>
      <c r="E12563">
        <v>0</v>
      </c>
      <c r="F12563" t="s">
        <v>89</v>
      </c>
      <c r="G12563">
        <v>0</v>
      </c>
      <c r="H12563">
        <v>0</v>
      </c>
      <c r="I12563">
        <v>4.3037999999999998</v>
      </c>
    </row>
    <row r="12564" spans="1:9" x14ac:dyDescent="0.25">
      <c r="A12564">
        <v>2410290624</v>
      </c>
      <c r="B12564" t="s">
        <v>7125</v>
      </c>
      <c r="C12564" t="s">
        <v>620</v>
      </c>
      <c r="D12564" t="s">
        <v>621</v>
      </c>
      <c r="E12564">
        <v>0</v>
      </c>
      <c r="F12564" t="s">
        <v>89</v>
      </c>
      <c r="G12564">
        <v>0</v>
      </c>
      <c r="H12564">
        <v>0</v>
      </c>
      <c r="I12564">
        <v>7.0438000000000001</v>
      </c>
    </row>
    <row r="12565" spans="1:9" x14ac:dyDescent="0.25">
      <c r="A12565">
        <v>2410290624</v>
      </c>
      <c r="B12565" t="s">
        <v>7125</v>
      </c>
      <c r="C12565" t="s">
        <v>139</v>
      </c>
      <c r="D12565" t="s">
        <v>140</v>
      </c>
      <c r="E12565">
        <v>0</v>
      </c>
      <c r="F12565" t="s">
        <v>89</v>
      </c>
      <c r="G12565">
        <v>0</v>
      </c>
      <c r="H12565">
        <v>0</v>
      </c>
      <c r="I12565">
        <v>4.3038150000000002</v>
      </c>
    </row>
    <row r="12566" spans="1:9" x14ac:dyDescent="0.25">
      <c r="A12566">
        <v>2410290626</v>
      </c>
      <c r="B12566" t="s">
        <v>7126</v>
      </c>
      <c r="C12566" t="s">
        <v>130</v>
      </c>
      <c r="D12566" t="s">
        <v>131</v>
      </c>
      <c r="E12566" s="1">
        <v>2079</v>
      </c>
      <c r="F12566" t="s">
        <v>89</v>
      </c>
      <c r="G12566">
        <v>0</v>
      </c>
      <c r="H12566">
        <v>0</v>
      </c>
      <c r="I12566">
        <v>6.3063640000000003</v>
      </c>
    </row>
    <row r="12567" spans="1:9" x14ac:dyDescent="0.25">
      <c r="A12567">
        <v>2410290626</v>
      </c>
      <c r="B12567" t="s">
        <v>7126</v>
      </c>
      <c r="C12567" t="s">
        <v>2307</v>
      </c>
      <c r="D12567" t="s">
        <v>2308</v>
      </c>
      <c r="E12567" s="1">
        <v>1832.825</v>
      </c>
      <c r="F12567" t="s">
        <v>89</v>
      </c>
      <c r="G12567">
        <v>0</v>
      </c>
      <c r="H12567">
        <v>0</v>
      </c>
      <c r="I12567">
        <v>6.3044039999999999</v>
      </c>
    </row>
    <row r="12568" spans="1:9" x14ac:dyDescent="0.25">
      <c r="A12568">
        <v>2410290626</v>
      </c>
      <c r="B12568" t="s">
        <v>7126</v>
      </c>
      <c r="C12568" t="s">
        <v>142</v>
      </c>
      <c r="D12568" t="s">
        <v>143</v>
      </c>
      <c r="E12568">
        <v>0</v>
      </c>
      <c r="F12568" t="s">
        <v>89</v>
      </c>
      <c r="G12568">
        <v>0</v>
      </c>
      <c r="H12568">
        <v>0</v>
      </c>
      <c r="I12568">
        <v>5.4973169999999998</v>
      </c>
    </row>
    <row r="12569" spans="1:9" x14ac:dyDescent="0.25">
      <c r="A12569">
        <v>2410290626</v>
      </c>
      <c r="B12569" t="s">
        <v>7126</v>
      </c>
      <c r="C12569" t="s">
        <v>620</v>
      </c>
      <c r="D12569" t="s">
        <v>621</v>
      </c>
      <c r="E12569">
        <v>0</v>
      </c>
      <c r="F12569" t="s">
        <v>89</v>
      </c>
      <c r="G12569">
        <v>0</v>
      </c>
      <c r="H12569">
        <v>0</v>
      </c>
      <c r="I12569">
        <v>6.7384789999999999</v>
      </c>
    </row>
    <row r="12570" spans="1:9" x14ac:dyDescent="0.25">
      <c r="A12570">
        <v>2410290629</v>
      </c>
      <c r="B12570" t="s">
        <v>3376</v>
      </c>
      <c r="C12570" t="s">
        <v>130</v>
      </c>
      <c r="D12570" t="s">
        <v>131</v>
      </c>
      <c r="E12570">
        <v>0</v>
      </c>
      <c r="F12570" t="s">
        <v>89</v>
      </c>
      <c r="G12570">
        <v>0</v>
      </c>
      <c r="H12570">
        <v>0</v>
      </c>
      <c r="I12570">
        <v>4.2571899999999996</v>
      </c>
    </row>
    <row r="12571" spans="1:9" x14ac:dyDescent="0.25">
      <c r="A12571">
        <v>2410290629</v>
      </c>
      <c r="B12571" t="s">
        <v>3376</v>
      </c>
      <c r="C12571" t="s">
        <v>139</v>
      </c>
      <c r="D12571" t="s">
        <v>140</v>
      </c>
      <c r="E12571">
        <v>612</v>
      </c>
      <c r="F12571" t="s">
        <v>89</v>
      </c>
      <c r="G12571">
        <v>0</v>
      </c>
      <c r="H12571">
        <v>0</v>
      </c>
      <c r="I12571">
        <v>4.2571899999999996</v>
      </c>
    </row>
    <row r="12572" spans="1:9" x14ac:dyDescent="0.25">
      <c r="A12572">
        <v>2410290631</v>
      </c>
      <c r="B12572" t="s">
        <v>3377</v>
      </c>
      <c r="C12572" t="s">
        <v>130</v>
      </c>
      <c r="D12572" t="s">
        <v>131</v>
      </c>
      <c r="E12572">
        <v>196</v>
      </c>
      <c r="F12572" t="s">
        <v>89</v>
      </c>
      <c r="G12572">
        <v>0</v>
      </c>
      <c r="H12572">
        <v>0</v>
      </c>
      <c r="I12572">
        <v>4.6931630000000002</v>
      </c>
    </row>
    <row r="12573" spans="1:9" x14ac:dyDescent="0.25">
      <c r="A12573">
        <v>2410290633</v>
      </c>
      <c r="B12573" t="s">
        <v>3378</v>
      </c>
      <c r="C12573" t="s">
        <v>157</v>
      </c>
      <c r="D12573" t="s">
        <v>158</v>
      </c>
      <c r="E12573" s="1">
        <v>4743</v>
      </c>
      <c r="F12573" t="s">
        <v>89</v>
      </c>
      <c r="G12573">
        <v>0</v>
      </c>
      <c r="H12573">
        <v>0</v>
      </c>
      <c r="I12573">
        <v>2.6844359999999998</v>
      </c>
    </row>
    <row r="12574" spans="1:9" x14ac:dyDescent="0.25">
      <c r="A12574">
        <v>2410290655</v>
      </c>
      <c r="B12574" t="s">
        <v>3379</v>
      </c>
      <c r="C12574" t="s">
        <v>130</v>
      </c>
      <c r="D12574" t="s">
        <v>131</v>
      </c>
      <c r="E12574">
        <v>14</v>
      </c>
      <c r="F12574" t="s">
        <v>36</v>
      </c>
      <c r="G12574">
        <v>0</v>
      </c>
      <c r="H12574">
        <v>0</v>
      </c>
      <c r="I12574">
        <v>12.814285999999999</v>
      </c>
    </row>
    <row r="12575" spans="1:9" x14ac:dyDescent="0.25">
      <c r="A12575">
        <v>2410290658</v>
      </c>
      <c r="B12575" t="s">
        <v>3380</v>
      </c>
      <c r="C12575" t="s">
        <v>130</v>
      </c>
      <c r="D12575" t="s">
        <v>131</v>
      </c>
      <c r="E12575">
        <v>230</v>
      </c>
      <c r="F12575" t="s">
        <v>36</v>
      </c>
      <c r="G12575">
        <v>0</v>
      </c>
      <c r="H12575">
        <v>0</v>
      </c>
      <c r="I12575">
        <v>0.52512999999999999</v>
      </c>
    </row>
    <row r="12576" spans="1:9" x14ac:dyDescent="0.25">
      <c r="A12576">
        <v>2410290659</v>
      </c>
      <c r="B12576" t="s">
        <v>3381</v>
      </c>
      <c r="C12576" t="s">
        <v>130</v>
      </c>
      <c r="D12576" t="s">
        <v>131</v>
      </c>
      <c r="E12576">
        <v>185</v>
      </c>
      <c r="F12576" t="s">
        <v>36</v>
      </c>
      <c r="G12576">
        <v>0</v>
      </c>
      <c r="H12576">
        <v>0</v>
      </c>
      <c r="I12576">
        <v>0.52924300000000002</v>
      </c>
    </row>
    <row r="12577" spans="1:9" x14ac:dyDescent="0.25">
      <c r="A12577">
        <v>2410290660</v>
      </c>
      <c r="B12577" t="s">
        <v>3382</v>
      </c>
      <c r="C12577" t="s">
        <v>130</v>
      </c>
      <c r="D12577" t="s">
        <v>131</v>
      </c>
      <c r="E12577">
        <v>225</v>
      </c>
      <c r="F12577" t="s">
        <v>36</v>
      </c>
      <c r="G12577">
        <v>0</v>
      </c>
      <c r="H12577">
        <v>0</v>
      </c>
      <c r="I12577">
        <v>0.51724400000000004</v>
      </c>
    </row>
    <row r="12578" spans="1:9" x14ac:dyDescent="0.25">
      <c r="A12578">
        <v>2410290661</v>
      </c>
      <c r="B12578" t="s">
        <v>3383</v>
      </c>
      <c r="C12578" t="s">
        <v>130</v>
      </c>
      <c r="D12578" t="s">
        <v>131</v>
      </c>
      <c r="E12578">
        <v>126</v>
      </c>
      <c r="F12578" t="s">
        <v>36</v>
      </c>
      <c r="G12578">
        <v>0</v>
      </c>
      <c r="H12578">
        <v>0</v>
      </c>
      <c r="I12578">
        <v>0.53865099999999999</v>
      </c>
    </row>
    <row r="12579" spans="1:9" x14ac:dyDescent="0.25">
      <c r="A12579">
        <v>2410290662</v>
      </c>
      <c r="B12579" t="s">
        <v>3384</v>
      </c>
      <c r="C12579" t="s">
        <v>130</v>
      </c>
      <c r="D12579" t="s">
        <v>131</v>
      </c>
      <c r="E12579" s="1">
        <v>2193</v>
      </c>
      <c r="F12579" t="s">
        <v>36</v>
      </c>
      <c r="G12579">
        <v>0</v>
      </c>
      <c r="H12579">
        <v>0</v>
      </c>
      <c r="I12579">
        <v>0.222002</v>
      </c>
    </row>
    <row r="12580" spans="1:9" x14ac:dyDescent="0.25">
      <c r="A12580">
        <v>2410290662</v>
      </c>
      <c r="B12580" t="s">
        <v>3384</v>
      </c>
      <c r="C12580" t="s">
        <v>142</v>
      </c>
      <c r="D12580" t="s">
        <v>143</v>
      </c>
      <c r="E12580">
        <v>0</v>
      </c>
      <c r="F12580" t="s">
        <v>36</v>
      </c>
      <c r="G12580">
        <v>0</v>
      </c>
      <c r="H12580">
        <v>0</v>
      </c>
      <c r="I12580">
        <v>0.23930199999999999</v>
      </c>
    </row>
    <row r="12581" spans="1:9" x14ac:dyDescent="0.25">
      <c r="A12581">
        <v>2410290662</v>
      </c>
      <c r="B12581" t="s">
        <v>3384</v>
      </c>
      <c r="C12581" t="s">
        <v>620</v>
      </c>
      <c r="D12581" t="s">
        <v>621</v>
      </c>
      <c r="E12581">
        <v>0</v>
      </c>
      <c r="F12581" t="s">
        <v>36</v>
      </c>
      <c r="G12581">
        <v>0</v>
      </c>
      <c r="H12581">
        <v>0</v>
      </c>
      <c r="I12581">
        <v>0.22034000000000001</v>
      </c>
    </row>
    <row r="12582" spans="1:9" x14ac:dyDescent="0.25">
      <c r="A12582">
        <v>2410290663</v>
      </c>
      <c r="B12582" t="s">
        <v>3385</v>
      </c>
      <c r="C12582" t="s">
        <v>130</v>
      </c>
      <c r="D12582" t="s">
        <v>131</v>
      </c>
      <c r="E12582" s="1">
        <v>2250</v>
      </c>
      <c r="F12582" t="s">
        <v>36</v>
      </c>
      <c r="G12582">
        <v>0</v>
      </c>
      <c r="H12582">
        <v>0</v>
      </c>
      <c r="I12582">
        <v>0.222222</v>
      </c>
    </row>
    <row r="12583" spans="1:9" x14ac:dyDescent="0.25">
      <c r="A12583">
        <v>2410290663</v>
      </c>
      <c r="B12583" t="s">
        <v>3385</v>
      </c>
      <c r="C12583" t="s">
        <v>142</v>
      </c>
      <c r="D12583" t="s">
        <v>143</v>
      </c>
      <c r="E12583">
        <v>0</v>
      </c>
      <c r="F12583" t="s">
        <v>36</v>
      </c>
      <c r="G12583">
        <v>0</v>
      </c>
      <c r="H12583">
        <v>0</v>
      </c>
      <c r="I12583">
        <v>0.237288</v>
      </c>
    </row>
    <row r="12584" spans="1:9" x14ac:dyDescent="0.25">
      <c r="A12584">
        <v>2410290663</v>
      </c>
      <c r="B12584" t="s">
        <v>3385</v>
      </c>
      <c r="C12584" t="s">
        <v>620</v>
      </c>
      <c r="D12584" t="s">
        <v>621</v>
      </c>
      <c r="E12584">
        <v>0</v>
      </c>
      <c r="F12584" t="s">
        <v>36</v>
      </c>
      <c r="G12584">
        <v>0</v>
      </c>
      <c r="H12584">
        <v>0</v>
      </c>
      <c r="I12584">
        <v>0.22034000000000001</v>
      </c>
    </row>
    <row r="12585" spans="1:9" x14ac:dyDescent="0.25">
      <c r="A12585">
        <v>2410290664</v>
      </c>
      <c r="B12585" t="s">
        <v>3386</v>
      </c>
      <c r="C12585" t="s">
        <v>130</v>
      </c>
      <c r="D12585" t="s">
        <v>131</v>
      </c>
      <c r="E12585">
        <v>458</v>
      </c>
      <c r="F12585" t="s">
        <v>36</v>
      </c>
      <c r="G12585">
        <v>0</v>
      </c>
      <c r="H12585">
        <v>0</v>
      </c>
      <c r="I12585">
        <v>0.24628800000000001</v>
      </c>
    </row>
    <row r="12586" spans="1:9" x14ac:dyDescent="0.25">
      <c r="A12586">
        <v>2410290664</v>
      </c>
      <c r="B12586" t="s">
        <v>3386</v>
      </c>
      <c r="C12586" t="s">
        <v>142</v>
      </c>
      <c r="D12586" t="s">
        <v>143</v>
      </c>
      <c r="E12586">
        <v>0</v>
      </c>
      <c r="F12586" t="s">
        <v>36</v>
      </c>
      <c r="G12586">
        <v>0</v>
      </c>
      <c r="H12586">
        <v>0</v>
      </c>
      <c r="I12586">
        <v>0.24629999999999999</v>
      </c>
    </row>
    <row r="12587" spans="1:9" x14ac:dyDescent="0.25">
      <c r="A12587">
        <v>2410290664</v>
      </c>
      <c r="B12587" t="s">
        <v>3386</v>
      </c>
      <c r="C12587" t="s">
        <v>620</v>
      </c>
      <c r="D12587" t="s">
        <v>621</v>
      </c>
      <c r="E12587">
        <v>0</v>
      </c>
      <c r="F12587" t="s">
        <v>36</v>
      </c>
      <c r="G12587">
        <v>0</v>
      </c>
      <c r="H12587">
        <v>0</v>
      </c>
      <c r="I12587">
        <v>0.237289</v>
      </c>
    </row>
    <row r="12588" spans="1:9" x14ac:dyDescent="0.25">
      <c r="A12588">
        <v>2410290665</v>
      </c>
      <c r="B12588" t="s">
        <v>3387</v>
      </c>
      <c r="C12588" t="s">
        <v>130</v>
      </c>
      <c r="D12588" t="s">
        <v>131</v>
      </c>
      <c r="E12588" s="1">
        <v>2191</v>
      </c>
      <c r="F12588" t="s">
        <v>36</v>
      </c>
      <c r="G12588">
        <v>0</v>
      </c>
      <c r="H12588">
        <v>0</v>
      </c>
      <c r="I12588">
        <v>0.22182099999999999</v>
      </c>
    </row>
    <row r="12589" spans="1:9" x14ac:dyDescent="0.25">
      <c r="A12589">
        <v>2410290665</v>
      </c>
      <c r="B12589" t="s">
        <v>3387</v>
      </c>
      <c r="C12589" t="s">
        <v>142</v>
      </c>
      <c r="D12589" t="s">
        <v>143</v>
      </c>
      <c r="E12589">
        <v>0</v>
      </c>
      <c r="F12589" t="s">
        <v>36</v>
      </c>
      <c r="G12589">
        <v>0</v>
      </c>
      <c r="H12589">
        <v>0</v>
      </c>
      <c r="I12589">
        <v>0.23733299999999999</v>
      </c>
    </row>
    <row r="12590" spans="1:9" x14ac:dyDescent="0.25">
      <c r="A12590">
        <v>2410290665</v>
      </c>
      <c r="B12590" t="s">
        <v>3387</v>
      </c>
      <c r="C12590" t="s">
        <v>620</v>
      </c>
      <c r="D12590" t="s">
        <v>621</v>
      </c>
      <c r="E12590">
        <v>0</v>
      </c>
      <c r="F12590" t="s">
        <v>36</v>
      </c>
      <c r="G12590">
        <v>0</v>
      </c>
      <c r="H12590">
        <v>0</v>
      </c>
      <c r="I12590">
        <v>0.22034000000000001</v>
      </c>
    </row>
    <row r="12591" spans="1:9" x14ac:dyDescent="0.25">
      <c r="A12591">
        <v>2410290666</v>
      </c>
      <c r="B12591" t="s">
        <v>3388</v>
      </c>
      <c r="C12591" t="s">
        <v>130</v>
      </c>
      <c r="D12591" t="s">
        <v>131</v>
      </c>
      <c r="E12591">
        <v>100</v>
      </c>
      <c r="F12591" t="s">
        <v>36</v>
      </c>
      <c r="G12591">
        <v>0</v>
      </c>
      <c r="H12591">
        <v>0</v>
      </c>
      <c r="I12591">
        <v>0.38140000000000002</v>
      </c>
    </row>
    <row r="12592" spans="1:9" x14ac:dyDescent="0.25">
      <c r="A12592">
        <v>2410290667</v>
      </c>
      <c r="B12592" t="s">
        <v>3389</v>
      </c>
      <c r="C12592" t="s">
        <v>130</v>
      </c>
      <c r="D12592" t="s">
        <v>131</v>
      </c>
      <c r="E12592">
        <v>0</v>
      </c>
      <c r="F12592" t="s">
        <v>36</v>
      </c>
      <c r="G12592" s="1">
        <v>3200</v>
      </c>
      <c r="H12592">
        <v>0</v>
      </c>
      <c r="I12592">
        <v>0.16805999999999999</v>
      </c>
    </row>
    <row r="12593" spans="1:9" x14ac:dyDescent="0.25">
      <c r="A12593">
        <v>2410290667</v>
      </c>
      <c r="B12593" t="s">
        <v>3389</v>
      </c>
      <c r="C12593" t="s">
        <v>142</v>
      </c>
      <c r="D12593" t="s">
        <v>143</v>
      </c>
      <c r="E12593">
        <v>0</v>
      </c>
      <c r="F12593" t="s">
        <v>36</v>
      </c>
      <c r="G12593">
        <v>0</v>
      </c>
      <c r="H12593" s="1">
        <v>3200</v>
      </c>
      <c r="I12593">
        <v>0.16805999999999999</v>
      </c>
    </row>
    <row r="12594" spans="1:9" x14ac:dyDescent="0.25">
      <c r="A12594">
        <v>2410290667</v>
      </c>
      <c r="B12594" t="s">
        <v>3389</v>
      </c>
      <c r="C12594" t="s">
        <v>620</v>
      </c>
      <c r="D12594" t="s">
        <v>621</v>
      </c>
      <c r="E12594">
        <v>0</v>
      </c>
      <c r="F12594" t="s">
        <v>36</v>
      </c>
      <c r="G12594">
        <v>0</v>
      </c>
      <c r="H12594">
        <v>0</v>
      </c>
      <c r="I12594">
        <v>0.16694899999999999</v>
      </c>
    </row>
    <row r="12595" spans="1:9" x14ac:dyDescent="0.25">
      <c r="A12595">
        <v>2410290668</v>
      </c>
      <c r="B12595" t="s">
        <v>3390</v>
      </c>
      <c r="C12595" t="s">
        <v>130</v>
      </c>
      <c r="D12595" t="s">
        <v>131</v>
      </c>
      <c r="E12595">
        <v>778</v>
      </c>
      <c r="F12595" t="s">
        <v>36</v>
      </c>
      <c r="G12595">
        <v>0</v>
      </c>
      <c r="H12595">
        <v>0</v>
      </c>
      <c r="I12595">
        <v>0.53128500000000001</v>
      </c>
    </row>
    <row r="12596" spans="1:9" x14ac:dyDescent="0.25">
      <c r="A12596">
        <v>2410290669</v>
      </c>
      <c r="B12596" t="s">
        <v>3391</v>
      </c>
      <c r="C12596" t="s">
        <v>130</v>
      </c>
      <c r="D12596" t="s">
        <v>131</v>
      </c>
      <c r="E12596">
        <v>0</v>
      </c>
      <c r="F12596" t="s">
        <v>36</v>
      </c>
      <c r="G12596">
        <v>0</v>
      </c>
      <c r="H12596">
        <v>0</v>
      </c>
      <c r="I12596">
        <v>0.554311</v>
      </c>
    </row>
    <row r="12597" spans="1:9" x14ac:dyDescent="0.25">
      <c r="A12597">
        <v>2410290669</v>
      </c>
      <c r="B12597" t="s">
        <v>3391</v>
      </c>
      <c r="C12597" t="s">
        <v>142</v>
      </c>
      <c r="D12597" t="s">
        <v>143</v>
      </c>
      <c r="E12597">
        <v>0</v>
      </c>
      <c r="F12597" t="s">
        <v>36</v>
      </c>
      <c r="G12597">
        <v>0</v>
      </c>
      <c r="H12597">
        <v>0</v>
      </c>
      <c r="I12597">
        <v>0.554311</v>
      </c>
    </row>
    <row r="12598" spans="1:9" x14ac:dyDescent="0.25">
      <c r="A12598">
        <v>2410290669</v>
      </c>
      <c r="B12598" t="s">
        <v>3391</v>
      </c>
      <c r="C12598" t="s">
        <v>620</v>
      </c>
      <c r="D12598" t="s">
        <v>621</v>
      </c>
      <c r="E12598">
        <v>0</v>
      </c>
      <c r="F12598" t="s">
        <v>36</v>
      </c>
      <c r="G12598">
        <v>0</v>
      </c>
      <c r="H12598">
        <v>0</v>
      </c>
      <c r="I12598">
        <v>0.55217899999999998</v>
      </c>
    </row>
    <row r="12599" spans="1:9" x14ac:dyDescent="0.25">
      <c r="A12599">
        <v>2410290670</v>
      </c>
      <c r="B12599" t="s">
        <v>3392</v>
      </c>
      <c r="C12599" t="s">
        <v>130</v>
      </c>
      <c r="D12599" t="s">
        <v>131</v>
      </c>
      <c r="E12599">
        <v>50</v>
      </c>
      <c r="F12599" t="s">
        <v>36</v>
      </c>
      <c r="G12599">
        <v>0</v>
      </c>
      <c r="H12599">
        <v>0</v>
      </c>
      <c r="I12599">
        <v>0.62</v>
      </c>
    </row>
    <row r="12600" spans="1:9" x14ac:dyDescent="0.25">
      <c r="A12600">
        <v>2410290672</v>
      </c>
      <c r="B12600" t="s">
        <v>3393</v>
      </c>
      <c r="C12600" t="s">
        <v>130</v>
      </c>
      <c r="D12600" t="s">
        <v>131</v>
      </c>
      <c r="E12600">
        <v>57</v>
      </c>
      <c r="F12600" t="s">
        <v>36</v>
      </c>
      <c r="G12600">
        <v>0</v>
      </c>
      <c r="H12600">
        <v>0</v>
      </c>
      <c r="I12600">
        <v>0.62473699999999999</v>
      </c>
    </row>
    <row r="12601" spans="1:9" x14ac:dyDescent="0.25">
      <c r="A12601">
        <v>2410290673</v>
      </c>
      <c r="B12601" t="s">
        <v>3394</v>
      </c>
      <c r="C12601" t="s">
        <v>130</v>
      </c>
      <c r="D12601" t="s">
        <v>131</v>
      </c>
      <c r="E12601">
        <v>20</v>
      </c>
      <c r="F12601" t="s">
        <v>36</v>
      </c>
      <c r="G12601">
        <v>0</v>
      </c>
      <c r="H12601">
        <v>0</v>
      </c>
      <c r="I12601">
        <v>0.61</v>
      </c>
    </row>
    <row r="12602" spans="1:9" x14ac:dyDescent="0.25">
      <c r="A12602">
        <v>2410290674</v>
      </c>
      <c r="B12602" t="s">
        <v>3395</v>
      </c>
      <c r="C12602" t="s">
        <v>130</v>
      </c>
      <c r="D12602" t="s">
        <v>131</v>
      </c>
      <c r="E12602">
        <v>52</v>
      </c>
      <c r="F12602" t="s">
        <v>36</v>
      </c>
      <c r="G12602">
        <v>0</v>
      </c>
      <c r="H12602">
        <v>0</v>
      </c>
      <c r="I12602">
        <v>0.61826899999999996</v>
      </c>
    </row>
    <row r="12603" spans="1:9" x14ac:dyDescent="0.25">
      <c r="A12603">
        <v>2410290676</v>
      </c>
      <c r="B12603" t="s">
        <v>3396</v>
      </c>
      <c r="C12603" t="s">
        <v>130</v>
      </c>
      <c r="D12603" t="s">
        <v>131</v>
      </c>
      <c r="E12603">
        <v>108</v>
      </c>
      <c r="F12603" t="s">
        <v>36</v>
      </c>
      <c r="G12603">
        <v>0</v>
      </c>
      <c r="H12603">
        <v>0</v>
      </c>
      <c r="I12603">
        <v>0.61324100000000004</v>
      </c>
    </row>
    <row r="12604" spans="1:9" x14ac:dyDescent="0.25">
      <c r="A12604">
        <v>2410290677</v>
      </c>
      <c r="B12604" t="s">
        <v>3397</v>
      </c>
      <c r="C12604" t="s">
        <v>130</v>
      </c>
      <c r="D12604" t="s">
        <v>131</v>
      </c>
      <c r="E12604">
        <v>20</v>
      </c>
      <c r="F12604" t="s">
        <v>36</v>
      </c>
      <c r="G12604">
        <v>0</v>
      </c>
      <c r="H12604">
        <v>0</v>
      </c>
      <c r="I12604">
        <v>0.60050000000000003</v>
      </c>
    </row>
    <row r="12605" spans="1:9" x14ac:dyDescent="0.25">
      <c r="A12605">
        <v>2410290678</v>
      </c>
      <c r="B12605" t="s">
        <v>3398</v>
      </c>
      <c r="C12605" t="s">
        <v>130</v>
      </c>
      <c r="D12605" t="s">
        <v>131</v>
      </c>
      <c r="E12605">
        <v>5</v>
      </c>
      <c r="F12605" t="s">
        <v>36</v>
      </c>
      <c r="G12605">
        <v>0</v>
      </c>
      <c r="H12605">
        <v>0</v>
      </c>
      <c r="I12605">
        <v>0.90200000000000002</v>
      </c>
    </row>
    <row r="12606" spans="1:9" x14ac:dyDescent="0.25">
      <c r="A12606">
        <v>2410290684</v>
      </c>
      <c r="B12606" t="s">
        <v>3399</v>
      </c>
      <c r="C12606" t="s">
        <v>130</v>
      </c>
      <c r="D12606" t="s">
        <v>131</v>
      </c>
      <c r="E12606" s="1">
        <v>1500</v>
      </c>
      <c r="F12606" t="s">
        <v>36</v>
      </c>
      <c r="G12606">
        <v>0</v>
      </c>
      <c r="H12606">
        <v>0</v>
      </c>
      <c r="I12606">
        <v>1.101693</v>
      </c>
    </row>
    <row r="12607" spans="1:9" x14ac:dyDescent="0.25">
      <c r="A12607">
        <v>2410290685</v>
      </c>
      <c r="B12607" t="s">
        <v>6165</v>
      </c>
      <c r="C12607" t="s">
        <v>130</v>
      </c>
      <c r="D12607" t="s">
        <v>131</v>
      </c>
      <c r="E12607" s="1">
        <v>1000</v>
      </c>
      <c r="F12607" t="s">
        <v>36</v>
      </c>
      <c r="G12607">
        <v>0</v>
      </c>
      <c r="H12607">
        <v>0</v>
      </c>
      <c r="I12607">
        <v>0.25424000000000002</v>
      </c>
    </row>
    <row r="12608" spans="1:9" x14ac:dyDescent="0.25">
      <c r="A12608">
        <v>2410290685</v>
      </c>
      <c r="B12608" t="s">
        <v>6165</v>
      </c>
      <c r="C12608" t="s">
        <v>142</v>
      </c>
      <c r="D12608" t="s">
        <v>143</v>
      </c>
      <c r="E12608">
        <v>0</v>
      </c>
      <c r="F12608" t="s">
        <v>36</v>
      </c>
      <c r="G12608">
        <v>0</v>
      </c>
      <c r="H12608">
        <v>0</v>
      </c>
      <c r="I12608">
        <v>0.26219599999999998</v>
      </c>
    </row>
    <row r="12609" spans="1:9" x14ac:dyDescent="0.25">
      <c r="A12609">
        <v>2410290685</v>
      </c>
      <c r="B12609" t="s">
        <v>6165</v>
      </c>
      <c r="C12609" t="s">
        <v>620</v>
      </c>
      <c r="D12609" t="s">
        <v>621</v>
      </c>
      <c r="E12609">
        <v>0</v>
      </c>
      <c r="F12609" t="s">
        <v>36</v>
      </c>
      <c r="G12609">
        <v>0</v>
      </c>
      <c r="H12609">
        <v>0</v>
      </c>
      <c r="I12609">
        <v>0.25424000000000002</v>
      </c>
    </row>
    <row r="12610" spans="1:9" x14ac:dyDescent="0.25">
      <c r="A12610">
        <v>2410290686</v>
      </c>
      <c r="B12610" t="s">
        <v>6234</v>
      </c>
      <c r="C12610" t="s">
        <v>130</v>
      </c>
      <c r="D12610" t="s">
        <v>131</v>
      </c>
      <c r="E12610" s="1">
        <v>1000</v>
      </c>
      <c r="F12610" t="s">
        <v>36</v>
      </c>
      <c r="G12610">
        <v>0</v>
      </c>
      <c r="H12610">
        <v>0</v>
      </c>
      <c r="I12610">
        <v>0.15390000000000001</v>
      </c>
    </row>
    <row r="12611" spans="1:9" x14ac:dyDescent="0.25">
      <c r="A12611">
        <v>2410290686</v>
      </c>
      <c r="B12611" t="s">
        <v>6234</v>
      </c>
      <c r="C12611" t="s">
        <v>142</v>
      </c>
      <c r="D12611" t="s">
        <v>143</v>
      </c>
      <c r="E12611">
        <v>0</v>
      </c>
      <c r="F12611" t="s">
        <v>36</v>
      </c>
      <c r="G12611">
        <v>0</v>
      </c>
      <c r="H12611">
        <v>0</v>
      </c>
      <c r="I12611">
        <v>0.172875</v>
      </c>
    </row>
    <row r="12612" spans="1:9" x14ac:dyDescent="0.25">
      <c r="A12612">
        <v>2410290686</v>
      </c>
      <c r="B12612" t="s">
        <v>6234</v>
      </c>
      <c r="C12612" t="s">
        <v>620</v>
      </c>
      <c r="D12612" t="s">
        <v>621</v>
      </c>
      <c r="E12612">
        <v>0</v>
      </c>
      <c r="F12612" t="s">
        <v>36</v>
      </c>
      <c r="G12612">
        <v>0</v>
      </c>
      <c r="H12612">
        <v>0</v>
      </c>
      <c r="I12612">
        <v>0.15390000000000001</v>
      </c>
    </row>
    <row r="12613" spans="1:9" x14ac:dyDescent="0.25">
      <c r="A12613">
        <v>2410290687</v>
      </c>
      <c r="B12613" t="s">
        <v>3400</v>
      </c>
      <c r="C12613" t="s">
        <v>130</v>
      </c>
      <c r="D12613" t="s">
        <v>131</v>
      </c>
      <c r="E12613">
        <v>1</v>
      </c>
      <c r="F12613" t="s">
        <v>36</v>
      </c>
      <c r="G12613">
        <v>0</v>
      </c>
      <c r="H12613">
        <v>0</v>
      </c>
      <c r="I12613">
        <v>0.22</v>
      </c>
    </row>
    <row r="12614" spans="1:9" x14ac:dyDescent="0.25">
      <c r="A12614">
        <v>2410290688</v>
      </c>
      <c r="B12614" t="s">
        <v>3401</v>
      </c>
      <c r="C12614" t="s">
        <v>130</v>
      </c>
      <c r="D12614" t="s">
        <v>131</v>
      </c>
      <c r="E12614">
        <v>69</v>
      </c>
      <c r="F12614" t="s">
        <v>36</v>
      </c>
      <c r="G12614">
        <v>0</v>
      </c>
      <c r="H12614">
        <v>0</v>
      </c>
      <c r="I12614">
        <v>0.25420300000000001</v>
      </c>
    </row>
    <row r="12615" spans="1:9" x14ac:dyDescent="0.25">
      <c r="A12615">
        <v>2410290689</v>
      </c>
      <c r="B12615" t="s">
        <v>3402</v>
      </c>
      <c r="C12615" t="s">
        <v>130</v>
      </c>
      <c r="D12615" t="s">
        <v>131</v>
      </c>
      <c r="E12615">
        <v>122</v>
      </c>
      <c r="F12615" t="s">
        <v>36</v>
      </c>
      <c r="G12615">
        <v>0</v>
      </c>
      <c r="H12615">
        <v>0</v>
      </c>
      <c r="I12615">
        <v>0.23204900000000001</v>
      </c>
    </row>
    <row r="12616" spans="1:9" x14ac:dyDescent="0.25">
      <c r="A12616">
        <v>2410290690</v>
      </c>
      <c r="B12616" t="s">
        <v>3403</v>
      </c>
      <c r="C12616" t="s">
        <v>130</v>
      </c>
      <c r="D12616" t="s">
        <v>131</v>
      </c>
      <c r="E12616">
        <v>271</v>
      </c>
      <c r="F12616" t="s">
        <v>36</v>
      </c>
      <c r="G12616">
        <v>0</v>
      </c>
      <c r="H12616">
        <v>0</v>
      </c>
      <c r="I12616">
        <v>0.26468599999999998</v>
      </c>
    </row>
    <row r="12617" spans="1:9" x14ac:dyDescent="0.25">
      <c r="A12617">
        <v>2410290691</v>
      </c>
      <c r="B12617" t="s">
        <v>3404</v>
      </c>
      <c r="C12617" t="s">
        <v>130</v>
      </c>
      <c r="D12617" t="s">
        <v>131</v>
      </c>
      <c r="E12617">
        <v>64</v>
      </c>
      <c r="F12617" t="s">
        <v>36</v>
      </c>
      <c r="G12617">
        <v>0</v>
      </c>
      <c r="H12617">
        <v>0</v>
      </c>
      <c r="I12617">
        <v>0.39687499999999998</v>
      </c>
    </row>
    <row r="12618" spans="1:9" x14ac:dyDescent="0.25">
      <c r="A12618">
        <v>2410290692</v>
      </c>
      <c r="B12618" t="s">
        <v>3405</v>
      </c>
      <c r="C12618" t="s">
        <v>130</v>
      </c>
      <c r="D12618" t="s">
        <v>131</v>
      </c>
      <c r="E12618">
        <v>471</v>
      </c>
      <c r="F12618" t="s">
        <v>36</v>
      </c>
      <c r="G12618">
        <v>0</v>
      </c>
      <c r="H12618">
        <v>0</v>
      </c>
      <c r="I12618">
        <v>0.25473499999999999</v>
      </c>
    </row>
    <row r="12619" spans="1:9" x14ac:dyDescent="0.25">
      <c r="A12619">
        <v>2410290693</v>
      </c>
      <c r="B12619" t="s">
        <v>3406</v>
      </c>
      <c r="C12619" t="s">
        <v>130</v>
      </c>
      <c r="D12619" t="s">
        <v>131</v>
      </c>
      <c r="E12619">
        <v>503</v>
      </c>
      <c r="F12619" t="s">
        <v>36</v>
      </c>
      <c r="G12619">
        <v>0</v>
      </c>
      <c r="H12619">
        <v>0</v>
      </c>
      <c r="I12619">
        <v>0.159026</v>
      </c>
    </row>
    <row r="12620" spans="1:9" x14ac:dyDescent="0.25">
      <c r="A12620">
        <v>2410290693</v>
      </c>
      <c r="B12620" t="s">
        <v>3406</v>
      </c>
      <c r="C12620" t="s">
        <v>142</v>
      </c>
      <c r="D12620" t="s">
        <v>143</v>
      </c>
      <c r="E12620">
        <v>0</v>
      </c>
      <c r="F12620" t="s">
        <v>36</v>
      </c>
      <c r="G12620">
        <v>0</v>
      </c>
      <c r="H12620">
        <v>0</v>
      </c>
      <c r="I12620">
        <v>0.159026</v>
      </c>
    </row>
    <row r="12621" spans="1:9" x14ac:dyDescent="0.25">
      <c r="A12621">
        <v>2410290694</v>
      </c>
      <c r="B12621" t="s">
        <v>3407</v>
      </c>
      <c r="C12621" t="s">
        <v>130</v>
      </c>
      <c r="D12621" t="s">
        <v>131</v>
      </c>
      <c r="E12621">
        <v>350</v>
      </c>
      <c r="F12621" t="s">
        <v>36</v>
      </c>
      <c r="G12621" s="1">
        <v>1000</v>
      </c>
      <c r="H12621">
        <v>0</v>
      </c>
      <c r="I12621">
        <v>0.48317100000000002</v>
      </c>
    </row>
    <row r="12622" spans="1:9" x14ac:dyDescent="0.25">
      <c r="A12622">
        <v>2410290694</v>
      </c>
      <c r="B12622" t="s">
        <v>3407</v>
      </c>
      <c r="C12622" t="s">
        <v>142</v>
      </c>
      <c r="D12622" t="s">
        <v>143</v>
      </c>
      <c r="E12622" s="1">
        <v>0</v>
      </c>
      <c r="F12622" t="s">
        <v>36</v>
      </c>
      <c r="G12622">
        <v>0</v>
      </c>
      <c r="H12622" s="1">
        <v>1000</v>
      </c>
      <c r="I12622">
        <v>0.48317100000000002</v>
      </c>
    </row>
    <row r="12623" spans="1:9" x14ac:dyDescent="0.25">
      <c r="A12623">
        <v>2410290696</v>
      </c>
      <c r="B12623" t="s">
        <v>3408</v>
      </c>
      <c r="C12623" t="s">
        <v>130</v>
      </c>
      <c r="D12623" t="s">
        <v>131</v>
      </c>
      <c r="E12623" s="1">
        <v>11999</v>
      </c>
      <c r="F12623" t="s">
        <v>36</v>
      </c>
      <c r="G12623">
        <v>0</v>
      </c>
      <c r="H12623">
        <v>0</v>
      </c>
      <c r="I12623">
        <v>0.15254300000000001</v>
      </c>
    </row>
    <row r="12624" spans="1:9" x14ac:dyDescent="0.25">
      <c r="A12624">
        <v>2410290696</v>
      </c>
      <c r="B12624" t="s">
        <v>3408</v>
      </c>
      <c r="C12624" t="s">
        <v>126</v>
      </c>
      <c r="D12624" t="s">
        <v>127</v>
      </c>
      <c r="E12624" s="1">
        <v>1500</v>
      </c>
      <c r="F12624" t="s">
        <v>36</v>
      </c>
      <c r="G12624">
        <v>0</v>
      </c>
      <c r="H12624">
        <v>0</v>
      </c>
      <c r="I12624">
        <v>0.16378000000000001</v>
      </c>
    </row>
    <row r="12625" spans="1:9" x14ac:dyDescent="0.25">
      <c r="A12625">
        <v>2410290696</v>
      </c>
      <c r="B12625" t="s">
        <v>3408</v>
      </c>
      <c r="C12625" t="s">
        <v>142</v>
      </c>
      <c r="D12625" t="s">
        <v>143</v>
      </c>
      <c r="E12625">
        <v>0</v>
      </c>
      <c r="F12625" t="s">
        <v>36</v>
      </c>
      <c r="G12625">
        <v>0</v>
      </c>
      <c r="H12625">
        <v>0</v>
      </c>
      <c r="I12625">
        <v>0.15254200000000001</v>
      </c>
    </row>
    <row r="12626" spans="1:9" x14ac:dyDescent="0.25">
      <c r="A12626">
        <v>2410290696</v>
      </c>
      <c r="B12626" t="s">
        <v>3408</v>
      </c>
      <c r="C12626" t="s">
        <v>620</v>
      </c>
      <c r="D12626" t="s">
        <v>621</v>
      </c>
      <c r="E12626">
        <v>0</v>
      </c>
      <c r="F12626" t="s">
        <v>36</v>
      </c>
      <c r="G12626">
        <v>0</v>
      </c>
      <c r="H12626">
        <v>0</v>
      </c>
      <c r="I12626">
        <v>0.15254000000000001</v>
      </c>
    </row>
    <row r="12627" spans="1:9" x14ac:dyDescent="0.25">
      <c r="A12627">
        <v>2410290697</v>
      </c>
      <c r="B12627" t="s">
        <v>3409</v>
      </c>
      <c r="C12627" t="s">
        <v>130</v>
      </c>
      <c r="D12627" t="s">
        <v>131</v>
      </c>
      <c r="E12627">
        <v>50</v>
      </c>
      <c r="F12627" t="s">
        <v>36</v>
      </c>
      <c r="G12627" s="1">
        <v>0</v>
      </c>
      <c r="H12627">
        <v>0</v>
      </c>
      <c r="I12627">
        <v>0.37280000000000002</v>
      </c>
    </row>
    <row r="12628" spans="1:9" x14ac:dyDescent="0.25">
      <c r="A12628">
        <v>2410290698</v>
      </c>
      <c r="B12628" t="s">
        <v>3410</v>
      </c>
      <c r="C12628" t="s">
        <v>130</v>
      </c>
      <c r="D12628" t="s">
        <v>131</v>
      </c>
      <c r="E12628">
        <v>125</v>
      </c>
      <c r="F12628" t="s">
        <v>36</v>
      </c>
      <c r="G12628">
        <v>0</v>
      </c>
      <c r="H12628">
        <v>0</v>
      </c>
      <c r="I12628">
        <v>0.37287999999999999</v>
      </c>
    </row>
    <row r="12629" spans="1:9" x14ac:dyDescent="0.25">
      <c r="A12629">
        <v>2410290699</v>
      </c>
      <c r="B12629" t="s">
        <v>3411</v>
      </c>
      <c r="C12629" t="s">
        <v>130</v>
      </c>
      <c r="D12629" t="s">
        <v>131</v>
      </c>
      <c r="E12629">
        <v>125</v>
      </c>
      <c r="F12629" t="s">
        <v>36</v>
      </c>
      <c r="G12629">
        <v>0</v>
      </c>
      <c r="H12629">
        <v>0</v>
      </c>
      <c r="I12629">
        <v>0.35687999999999998</v>
      </c>
    </row>
    <row r="12630" spans="1:9" x14ac:dyDescent="0.25">
      <c r="A12630">
        <v>2410290700</v>
      </c>
      <c r="B12630" t="s">
        <v>3412</v>
      </c>
      <c r="C12630" t="s">
        <v>130</v>
      </c>
      <c r="D12630" t="s">
        <v>131</v>
      </c>
      <c r="E12630">
        <v>75</v>
      </c>
      <c r="F12630" t="s">
        <v>36</v>
      </c>
      <c r="G12630">
        <v>0</v>
      </c>
      <c r="H12630">
        <v>0</v>
      </c>
      <c r="I12630">
        <v>0.35653299999999999</v>
      </c>
    </row>
    <row r="12631" spans="1:9" x14ac:dyDescent="0.25">
      <c r="A12631">
        <v>2410290701</v>
      </c>
      <c r="B12631" t="s">
        <v>3413</v>
      </c>
      <c r="C12631" t="s">
        <v>130</v>
      </c>
      <c r="D12631" t="s">
        <v>131</v>
      </c>
      <c r="E12631">
        <v>125</v>
      </c>
      <c r="F12631" t="s">
        <v>36</v>
      </c>
      <c r="G12631">
        <v>0</v>
      </c>
      <c r="H12631">
        <v>0</v>
      </c>
      <c r="I12631">
        <v>0.37287999999999999</v>
      </c>
    </row>
    <row r="12632" spans="1:9" x14ac:dyDescent="0.25">
      <c r="A12632">
        <v>2410290704</v>
      </c>
      <c r="B12632" t="s">
        <v>3414</v>
      </c>
      <c r="C12632" t="s">
        <v>130</v>
      </c>
      <c r="D12632" t="s">
        <v>131</v>
      </c>
      <c r="E12632">
        <v>410</v>
      </c>
      <c r="F12632" t="s">
        <v>36</v>
      </c>
      <c r="G12632">
        <v>0</v>
      </c>
      <c r="H12632">
        <v>0</v>
      </c>
      <c r="I12632">
        <v>7.4999999999999997E-2</v>
      </c>
    </row>
    <row r="12633" spans="1:9" x14ac:dyDescent="0.25">
      <c r="A12633">
        <v>2410290705</v>
      </c>
      <c r="B12633" t="s">
        <v>3415</v>
      </c>
      <c r="C12633" t="s">
        <v>130</v>
      </c>
      <c r="D12633" t="s">
        <v>131</v>
      </c>
      <c r="E12633">
        <v>120</v>
      </c>
      <c r="F12633" t="s">
        <v>36</v>
      </c>
      <c r="G12633">
        <v>0</v>
      </c>
      <c r="H12633">
        <v>0</v>
      </c>
      <c r="I12633">
        <v>7.7667E-2</v>
      </c>
    </row>
    <row r="12634" spans="1:9" x14ac:dyDescent="0.25">
      <c r="A12634">
        <v>2410290706</v>
      </c>
      <c r="B12634" t="s">
        <v>3416</v>
      </c>
      <c r="C12634" t="s">
        <v>130</v>
      </c>
      <c r="D12634" t="s">
        <v>131</v>
      </c>
      <c r="E12634">
        <v>180</v>
      </c>
      <c r="F12634" t="s">
        <v>36</v>
      </c>
      <c r="G12634">
        <v>0</v>
      </c>
      <c r="H12634">
        <v>0</v>
      </c>
      <c r="I12634">
        <v>7.7667E-2</v>
      </c>
    </row>
    <row r="12635" spans="1:9" x14ac:dyDescent="0.25">
      <c r="A12635">
        <v>2410290707</v>
      </c>
      <c r="B12635" t="s">
        <v>3417</v>
      </c>
      <c r="C12635" t="s">
        <v>130</v>
      </c>
      <c r="D12635" t="s">
        <v>131</v>
      </c>
      <c r="E12635">
        <v>290</v>
      </c>
      <c r="F12635" t="s">
        <v>36</v>
      </c>
      <c r="G12635">
        <v>0</v>
      </c>
      <c r="H12635">
        <v>0</v>
      </c>
      <c r="I12635">
        <v>7.7689999999999995E-2</v>
      </c>
    </row>
    <row r="12636" spans="1:9" x14ac:dyDescent="0.25">
      <c r="A12636">
        <v>2410290709</v>
      </c>
      <c r="B12636" t="s">
        <v>3418</v>
      </c>
      <c r="C12636" t="s">
        <v>130</v>
      </c>
      <c r="D12636" t="s">
        <v>131</v>
      </c>
      <c r="E12636">
        <v>910</v>
      </c>
      <c r="F12636" t="s">
        <v>36</v>
      </c>
      <c r="G12636">
        <v>0</v>
      </c>
      <c r="H12636">
        <v>0</v>
      </c>
      <c r="I12636">
        <v>7.8801999999999997E-2</v>
      </c>
    </row>
    <row r="12637" spans="1:9" x14ac:dyDescent="0.25">
      <c r="A12637">
        <v>2410290711</v>
      </c>
      <c r="B12637" t="s">
        <v>3419</v>
      </c>
      <c r="C12637" t="s">
        <v>130</v>
      </c>
      <c r="D12637" t="s">
        <v>131</v>
      </c>
      <c r="E12637">
        <v>90</v>
      </c>
      <c r="F12637" t="s">
        <v>36</v>
      </c>
      <c r="G12637">
        <v>0</v>
      </c>
      <c r="H12637">
        <v>0</v>
      </c>
      <c r="I12637">
        <v>7.7667E-2</v>
      </c>
    </row>
    <row r="12638" spans="1:9" x14ac:dyDescent="0.25">
      <c r="A12638">
        <v>2410290712</v>
      </c>
      <c r="B12638" t="s">
        <v>3420</v>
      </c>
      <c r="C12638" t="s">
        <v>130</v>
      </c>
      <c r="D12638" t="s">
        <v>131</v>
      </c>
      <c r="E12638">
        <v>440</v>
      </c>
      <c r="F12638" t="s">
        <v>36</v>
      </c>
      <c r="G12638">
        <v>0</v>
      </c>
      <c r="H12638">
        <v>0</v>
      </c>
      <c r="I12638">
        <v>7.7682000000000001E-2</v>
      </c>
    </row>
    <row r="12639" spans="1:9" x14ac:dyDescent="0.25">
      <c r="A12639">
        <v>2410290713</v>
      </c>
      <c r="B12639" t="s">
        <v>3421</v>
      </c>
      <c r="C12639" t="s">
        <v>130</v>
      </c>
      <c r="D12639" t="s">
        <v>131</v>
      </c>
      <c r="E12639">
        <v>380</v>
      </c>
      <c r="F12639" t="s">
        <v>36</v>
      </c>
      <c r="G12639">
        <v>0</v>
      </c>
      <c r="H12639">
        <v>0</v>
      </c>
      <c r="I12639">
        <v>9.7104999999999997E-2</v>
      </c>
    </row>
    <row r="12640" spans="1:9" x14ac:dyDescent="0.25">
      <c r="A12640">
        <v>2410290714</v>
      </c>
      <c r="B12640" t="s">
        <v>3422</v>
      </c>
      <c r="C12640" t="s">
        <v>130</v>
      </c>
      <c r="D12640" t="s">
        <v>131</v>
      </c>
      <c r="E12640">
        <v>500</v>
      </c>
      <c r="F12640" t="s">
        <v>36</v>
      </c>
      <c r="G12640">
        <v>0</v>
      </c>
      <c r="H12640">
        <v>0</v>
      </c>
      <c r="I12640">
        <v>7.7679999999999999E-2</v>
      </c>
    </row>
    <row r="12641" spans="1:9" x14ac:dyDescent="0.25">
      <c r="A12641">
        <v>2410290716</v>
      </c>
      <c r="B12641" t="s">
        <v>3423</v>
      </c>
      <c r="C12641" t="s">
        <v>130</v>
      </c>
      <c r="D12641" t="s">
        <v>131</v>
      </c>
      <c r="E12641">
        <v>669</v>
      </c>
      <c r="F12641" t="s">
        <v>36</v>
      </c>
      <c r="G12641">
        <v>0</v>
      </c>
      <c r="H12641">
        <v>0</v>
      </c>
      <c r="I12641">
        <v>7.7683000000000002E-2</v>
      </c>
    </row>
    <row r="12642" spans="1:9" x14ac:dyDescent="0.25">
      <c r="A12642">
        <v>2410290717</v>
      </c>
      <c r="B12642" t="s">
        <v>3424</v>
      </c>
      <c r="C12642" t="s">
        <v>130</v>
      </c>
      <c r="D12642" t="s">
        <v>131</v>
      </c>
      <c r="E12642">
        <v>386</v>
      </c>
      <c r="F12642" t="s">
        <v>36</v>
      </c>
      <c r="G12642">
        <v>0</v>
      </c>
      <c r="H12642">
        <v>0</v>
      </c>
      <c r="I12642">
        <v>7.8031000000000003E-2</v>
      </c>
    </row>
    <row r="12643" spans="1:9" x14ac:dyDescent="0.25">
      <c r="A12643">
        <v>2410290718</v>
      </c>
      <c r="B12643" t="s">
        <v>3425</v>
      </c>
      <c r="C12643" t="s">
        <v>130</v>
      </c>
      <c r="D12643" t="s">
        <v>131</v>
      </c>
      <c r="E12643">
        <v>250</v>
      </c>
      <c r="F12643" t="s">
        <v>36</v>
      </c>
      <c r="G12643">
        <v>0</v>
      </c>
      <c r="H12643">
        <v>0</v>
      </c>
      <c r="I12643">
        <v>7.7679999999999999E-2</v>
      </c>
    </row>
    <row r="12644" spans="1:9" x14ac:dyDescent="0.25">
      <c r="A12644">
        <v>2410290727</v>
      </c>
      <c r="B12644" t="s">
        <v>3426</v>
      </c>
      <c r="C12644" t="s">
        <v>130</v>
      </c>
      <c r="D12644" t="s">
        <v>131</v>
      </c>
      <c r="E12644">
        <v>240</v>
      </c>
      <c r="F12644" t="s">
        <v>36</v>
      </c>
      <c r="G12644">
        <v>0</v>
      </c>
      <c r="H12644">
        <v>0</v>
      </c>
      <c r="I12644">
        <v>1.101667</v>
      </c>
    </row>
    <row r="12645" spans="1:9" x14ac:dyDescent="0.25">
      <c r="A12645">
        <v>2410290728</v>
      </c>
      <c r="B12645" t="s">
        <v>3427</v>
      </c>
      <c r="C12645" t="s">
        <v>130</v>
      </c>
      <c r="D12645" t="s">
        <v>131</v>
      </c>
      <c r="E12645">
        <v>67</v>
      </c>
      <c r="F12645" t="s">
        <v>36</v>
      </c>
      <c r="G12645">
        <v>0</v>
      </c>
      <c r="H12645">
        <v>0</v>
      </c>
      <c r="I12645">
        <v>0.25417899999999999</v>
      </c>
    </row>
    <row r="12646" spans="1:9" x14ac:dyDescent="0.25">
      <c r="A12646">
        <v>2410290740</v>
      </c>
      <c r="B12646" t="s">
        <v>3428</v>
      </c>
      <c r="C12646" t="s">
        <v>130</v>
      </c>
      <c r="D12646" t="s">
        <v>131</v>
      </c>
      <c r="E12646">
        <v>620</v>
      </c>
      <c r="F12646" t="s">
        <v>89</v>
      </c>
      <c r="G12646">
        <v>0</v>
      </c>
      <c r="H12646">
        <v>0</v>
      </c>
      <c r="I12646">
        <v>3.7874029999999999</v>
      </c>
    </row>
    <row r="12647" spans="1:9" x14ac:dyDescent="0.25">
      <c r="A12647">
        <v>2410290740</v>
      </c>
      <c r="B12647" t="s">
        <v>3428</v>
      </c>
      <c r="C12647" t="s">
        <v>1678</v>
      </c>
      <c r="D12647" t="s">
        <v>1679</v>
      </c>
      <c r="E12647">
        <v>0</v>
      </c>
      <c r="F12647" t="s">
        <v>89</v>
      </c>
      <c r="G12647">
        <v>0</v>
      </c>
      <c r="H12647">
        <v>0</v>
      </c>
      <c r="I12647">
        <v>3.7873969999999999</v>
      </c>
    </row>
    <row r="12648" spans="1:9" x14ac:dyDescent="0.25">
      <c r="A12648">
        <v>2410290740</v>
      </c>
      <c r="B12648" t="s">
        <v>3428</v>
      </c>
      <c r="C12648" t="s">
        <v>139</v>
      </c>
      <c r="D12648" t="s">
        <v>140</v>
      </c>
      <c r="E12648">
        <v>306</v>
      </c>
      <c r="F12648" t="s">
        <v>89</v>
      </c>
      <c r="G12648">
        <v>0</v>
      </c>
      <c r="H12648">
        <v>0</v>
      </c>
      <c r="I12648">
        <v>3.7873860000000001</v>
      </c>
    </row>
    <row r="12649" spans="1:9" x14ac:dyDescent="0.25">
      <c r="A12649">
        <v>2410290750</v>
      </c>
      <c r="B12649" t="s">
        <v>3429</v>
      </c>
      <c r="C12649" t="s">
        <v>130</v>
      </c>
      <c r="D12649" t="s">
        <v>131</v>
      </c>
      <c r="E12649">
        <v>47</v>
      </c>
      <c r="F12649" t="s">
        <v>36</v>
      </c>
      <c r="G12649">
        <v>0</v>
      </c>
      <c r="H12649">
        <v>0</v>
      </c>
      <c r="I12649">
        <v>0.55085099999999998</v>
      </c>
    </row>
    <row r="12650" spans="1:9" x14ac:dyDescent="0.25">
      <c r="A12650">
        <v>2410290754</v>
      </c>
      <c r="B12650" t="s">
        <v>3430</v>
      </c>
      <c r="C12650" t="s">
        <v>130</v>
      </c>
      <c r="D12650" t="s">
        <v>131</v>
      </c>
      <c r="E12650">
        <v>70</v>
      </c>
      <c r="F12650" t="s">
        <v>36</v>
      </c>
      <c r="G12650">
        <v>0</v>
      </c>
      <c r="H12650">
        <v>0</v>
      </c>
      <c r="I12650">
        <v>0.82499999999999996</v>
      </c>
    </row>
    <row r="12651" spans="1:9" x14ac:dyDescent="0.25">
      <c r="A12651">
        <v>2410290754</v>
      </c>
      <c r="B12651" t="s">
        <v>3430</v>
      </c>
      <c r="C12651" t="s">
        <v>157</v>
      </c>
      <c r="D12651" t="s">
        <v>158</v>
      </c>
      <c r="E12651">
        <v>20</v>
      </c>
      <c r="F12651" t="s">
        <v>36</v>
      </c>
      <c r="G12651">
        <v>0</v>
      </c>
      <c r="H12651">
        <v>0</v>
      </c>
      <c r="I12651">
        <v>0.82499999999999996</v>
      </c>
    </row>
    <row r="12652" spans="1:9" x14ac:dyDescent="0.25">
      <c r="A12652">
        <v>2410290761</v>
      </c>
      <c r="B12652" t="s">
        <v>3431</v>
      </c>
      <c r="C12652" t="s">
        <v>130</v>
      </c>
      <c r="D12652" t="s">
        <v>131</v>
      </c>
      <c r="E12652">
        <v>150</v>
      </c>
      <c r="F12652" t="s">
        <v>36</v>
      </c>
      <c r="G12652">
        <v>0</v>
      </c>
      <c r="H12652">
        <v>0</v>
      </c>
      <c r="I12652">
        <v>1.1864669999999999</v>
      </c>
    </row>
    <row r="12653" spans="1:9" x14ac:dyDescent="0.25">
      <c r="A12653">
        <v>2410290763</v>
      </c>
      <c r="B12653" t="s">
        <v>3432</v>
      </c>
      <c r="C12653" t="s">
        <v>130</v>
      </c>
      <c r="D12653" t="s">
        <v>131</v>
      </c>
      <c r="E12653">
        <v>57</v>
      </c>
      <c r="F12653" t="s">
        <v>36</v>
      </c>
      <c r="G12653">
        <v>0</v>
      </c>
      <c r="H12653">
        <v>0</v>
      </c>
      <c r="I12653">
        <v>0.25421100000000002</v>
      </c>
    </row>
    <row r="12654" spans="1:9" x14ac:dyDescent="0.25">
      <c r="A12654">
        <v>2410290764</v>
      </c>
      <c r="B12654" t="s">
        <v>3433</v>
      </c>
      <c r="C12654" t="s">
        <v>130</v>
      </c>
      <c r="D12654" t="s">
        <v>131</v>
      </c>
      <c r="E12654" s="1">
        <v>2060</v>
      </c>
      <c r="F12654" t="s">
        <v>36</v>
      </c>
      <c r="G12654">
        <v>0</v>
      </c>
      <c r="H12654">
        <v>0</v>
      </c>
      <c r="I12654">
        <v>0.146782</v>
      </c>
    </row>
    <row r="12655" spans="1:9" x14ac:dyDescent="0.25">
      <c r="A12655">
        <v>2410290764</v>
      </c>
      <c r="B12655" t="s">
        <v>3433</v>
      </c>
      <c r="C12655" t="s">
        <v>142</v>
      </c>
      <c r="D12655" t="s">
        <v>143</v>
      </c>
      <c r="E12655">
        <v>0</v>
      </c>
      <c r="F12655" t="s">
        <v>36</v>
      </c>
      <c r="G12655">
        <v>0</v>
      </c>
      <c r="H12655">
        <v>0</v>
      </c>
      <c r="I12655">
        <v>0.14677899999999999</v>
      </c>
    </row>
    <row r="12656" spans="1:9" x14ac:dyDescent="0.25">
      <c r="A12656">
        <v>2410290764</v>
      </c>
      <c r="B12656" t="s">
        <v>3433</v>
      </c>
      <c r="C12656" t="s">
        <v>620</v>
      </c>
      <c r="D12656" t="s">
        <v>621</v>
      </c>
      <c r="E12656">
        <v>0</v>
      </c>
      <c r="F12656" t="s">
        <v>36</v>
      </c>
      <c r="G12656">
        <v>0</v>
      </c>
      <c r="H12656">
        <v>0</v>
      </c>
      <c r="I12656">
        <v>0.14831</v>
      </c>
    </row>
    <row r="12657" spans="1:9" x14ac:dyDescent="0.25">
      <c r="A12657">
        <v>2410290765</v>
      </c>
      <c r="B12657" t="s">
        <v>3434</v>
      </c>
      <c r="C12657" t="s">
        <v>130</v>
      </c>
      <c r="D12657" t="s">
        <v>131</v>
      </c>
      <c r="E12657" s="1">
        <v>7066</v>
      </c>
      <c r="F12657" t="s">
        <v>36</v>
      </c>
      <c r="G12657">
        <v>0</v>
      </c>
      <c r="H12657">
        <v>0</v>
      </c>
      <c r="I12657">
        <v>0.14707000000000001</v>
      </c>
    </row>
    <row r="12658" spans="1:9" x14ac:dyDescent="0.25">
      <c r="A12658">
        <v>2410290765</v>
      </c>
      <c r="B12658" t="s">
        <v>3434</v>
      </c>
      <c r="C12658" t="s">
        <v>142</v>
      </c>
      <c r="D12658" t="s">
        <v>143</v>
      </c>
      <c r="E12658">
        <v>0</v>
      </c>
      <c r="F12658" t="s">
        <v>36</v>
      </c>
      <c r="G12658">
        <v>0</v>
      </c>
      <c r="H12658">
        <v>0</v>
      </c>
      <c r="I12658">
        <v>0.144069</v>
      </c>
    </row>
    <row r="12659" spans="1:9" x14ac:dyDescent="0.25">
      <c r="A12659">
        <v>2410290765</v>
      </c>
      <c r="B12659" t="s">
        <v>3434</v>
      </c>
      <c r="C12659" t="s">
        <v>620</v>
      </c>
      <c r="D12659" t="s">
        <v>621</v>
      </c>
      <c r="E12659">
        <v>0</v>
      </c>
      <c r="F12659" t="s">
        <v>36</v>
      </c>
      <c r="G12659">
        <v>0</v>
      </c>
      <c r="H12659">
        <v>0</v>
      </c>
      <c r="I12659">
        <v>0.14831</v>
      </c>
    </row>
    <row r="12660" spans="1:9" x14ac:dyDescent="0.25">
      <c r="A12660">
        <v>2410290766</v>
      </c>
      <c r="B12660" t="s">
        <v>3435</v>
      </c>
      <c r="C12660" t="s">
        <v>130</v>
      </c>
      <c r="D12660" t="s">
        <v>131</v>
      </c>
      <c r="E12660" s="1">
        <v>3100</v>
      </c>
      <c r="F12660" t="s">
        <v>36</v>
      </c>
      <c r="G12660">
        <v>0</v>
      </c>
      <c r="H12660">
        <v>0</v>
      </c>
      <c r="I12660">
        <v>0.14831900000000001</v>
      </c>
    </row>
    <row r="12661" spans="1:9" x14ac:dyDescent="0.25">
      <c r="A12661">
        <v>2410290766</v>
      </c>
      <c r="B12661" t="s">
        <v>3435</v>
      </c>
      <c r="C12661" t="s">
        <v>620</v>
      </c>
      <c r="D12661" t="s">
        <v>621</v>
      </c>
      <c r="E12661">
        <v>0</v>
      </c>
      <c r="F12661" t="s">
        <v>36</v>
      </c>
      <c r="G12661">
        <v>0</v>
      </c>
      <c r="H12661">
        <v>0</v>
      </c>
      <c r="I12661">
        <v>0.14831</v>
      </c>
    </row>
    <row r="12662" spans="1:9" x14ac:dyDescent="0.25">
      <c r="A12662">
        <v>2410290767</v>
      </c>
      <c r="B12662" t="s">
        <v>3436</v>
      </c>
      <c r="C12662" t="s">
        <v>130</v>
      </c>
      <c r="D12662" t="s">
        <v>131</v>
      </c>
      <c r="E12662">
        <v>987</v>
      </c>
      <c r="F12662" t="s">
        <v>36</v>
      </c>
      <c r="G12662">
        <v>0</v>
      </c>
      <c r="H12662">
        <v>0</v>
      </c>
      <c r="I12662">
        <v>0.14802399999999999</v>
      </c>
    </row>
    <row r="12663" spans="1:9" x14ac:dyDescent="0.25">
      <c r="A12663">
        <v>2410290767</v>
      </c>
      <c r="B12663" t="s">
        <v>3436</v>
      </c>
      <c r="C12663" t="s">
        <v>142</v>
      </c>
      <c r="D12663" t="s">
        <v>143</v>
      </c>
      <c r="E12663">
        <v>0</v>
      </c>
      <c r="F12663" t="s">
        <v>36</v>
      </c>
      <c r="G12663">
        <v>0</v>
      </c>
      <c r="H12663">
        <v>0</v>
      </c>
      <c r="I12663">
        <v>0.147143</v>
      </c>
    </row>
    <row r="12664" spans="1:9" x14ac:dyDescent="0.25">
      <c r="A12664">
        <v>2410290767</v>
      </c>
      <c r="B12664" t="s">
        <v>3436</v>
      </c>
      <c r="C12664" t="s">
        <v>620</v>
      </c>
      <c r="D12664" t="s">
        <v>621</v>
      </c>
      <c r="E12664" s="1">
        <v>3000</v>
      </c>
      <c r="F12664" t="s">
        <v>36</v>
      </c>
      <c r="G12664">
        <v>0</v>
      </c>
      <c r="H12664">
        <v>0</v>
      </c>
      <c r="I12664">
        <v>0.14802000000000001</v>
      </c>
    </row>
    <row r="12665" spans="1:9" x14ac:dyDescent="0.25">
      <c r="A12665">
        <v>2410290768</v>
      </c>
      <c r="B12665" t="s">
        <v>3437</v>
      </c>
      <c r="C12665" t="s">
        <v>130</v>
      </c>
      <c r="D12665" t="s">
        <v>131</v>
      </c>
      <c r="E12665">
        <v>412</v>
      </c>
      <c r="F12665" t="s">
        <v>36</v>
      </c>
      <c r="G12665">
        <v>0</v>
      </c>
      <c r="H12665">
        <v>0</v>
      </c>
      <c r="I12665">
        <v>0.161019</v>
      </c>
    </row>
    <row r="12666" spans="1:9" x14ac:dyDescent="0.25">
      <c r="A12666">
        <v>2410290769</v>
      </c>
      <c r="B12666" t="s">
        <v>7149</v>
      </c>
      <c r="C12666" t="s">
        <v>130</v>
      </c>
      <c r="D12666" t="s">
        <v>131</v>
      </c>
      <c r="E12666" s="1">
        <v>1000</v>
      </c>
      <c r="F12666" t="s">
        <v>36</v>
      </c>
      <c r="G12666">
        <v>0</v>
      </c>
      <c r="H12666">
        <v>0</v>
      </c>
      <c r="I12666">
        <v>0.14831</v>
      </c>
    </row>
    <row r="12667" spans="1:9" x14ac:dyDescent="0.25">
      <c r="A12667">
        <v>2410290769</v>
      </c>
      <c r="B12667" t="s">
        <v>7149</v>
      </c>
      <c r="C12667" t="s">
        <v>620</v>
      </c>
      <c r="D12667" t="s">
        <v>621</v>
      </c>
      <c r="E12667">
        <v>0</v>
      </c>
      <c r="F12667" t="s">
        <v>36</v>
      </c>
      <c r="G12667">
        <v>0</v>
      </c>
      <c r="H12667">
        <v>0</v>
      </c>
      <c r="I12667">
        <v>0.14831</v>
      </c>
    </row>
    <row r="12668" spans="1:9" x14ac:dyDescent="0.25">
      <c r="A12668">
        <v>2410290770</v>
      </c>
      <c r="B12668" t="s">
        <v>3438</v>
      </c>
      <c r="C12668" t="s">
        <v>130</v>
      </c>
      <c r="D12668" t="s">
        <v>131</v>
      </c>
      <c r="E12668" s="1">
        <v>8050</v>
      </c>
      <c r="F12668" t="s">
        <v>36</v>
      </c>
      <c r="G12668">
        <v>0</v>
      </c>
      <c r="H12668">
        <v>0</v>
      </c>
      <c r="I12668">
        <v>0.14838999999999999</v>
      </c>
    </row>
    <row r="12669" spans="1:9" x14ac:dyDescent="0.25">
      <c r="A12669">
        <v>2410290770</v>
      </c>
      <c r="B12669" t="s">
        <v>3438</v>
      </c>
      <c r="C12669" t="s">
        <v>142</v>
      </c>
      <c r="D12669" t="s">
        <v>143</v>
      </c>
      <c r="E12669">
        <v>0</v>
      </c>
      <c r="F12669" t="s">
        <v>36</v>
      </c>
      <c r="G12669">
        <v>0</v>
      </c>
      <c r="H12669">
        <v>0</v>
      </c>
      <c r="I12669">
        <v>0.14838999999999999</v>
      </c>
    </row>
    <row r="12670" spans="1:9" x14ac:dyDescent="0.25">
      <c r="A12670">
        <v>2410290770</v>
      </c>
      <c r="B12670" t="s">
        <v>3438</v>
      </c>
      <c r="C12670" t="s">
        <v>620</v>
      </c>
      <c r="D12670" t="s">
        <v>621</v>
      </c>
      <c r="E12670">
        <v>0</v>
      </c>
      <c r="F12670" t="s">
        <v>36</v>
      </c>
      <c r="G12670">
        <v>0</v>
      </c>
      <c r="H12670">
        <v>0</v>
      </c>
      <c r="I12670">
        <v>0.14831</v>
      </c>
    </row>
    <row r="12671" spans="1:9" x14ac:dyDescent="0.25">
      <c r="A12671">
        <v>2410290771</v>
      </c>
      <c r="B12671" t="s">
        <v>3439</v>
      </c>
      <c r="C12671" t="s">
        <v>130</v>
      </c>
      <c r="D12671" t="s">
        <v>131</v>
      </c>
      <c r="E12671" s="1">
        <v>2211</v>
      </c>
      <c r="F12671" t="s">
        <v>36</v>
      </c>
      <c r="G12671">
        <v>0</v>
      </c>
      <c r="H12671">
        <v>0</v>
      </c>
      <c r="I12671">
        <v>0.14691499999999999</v>
      </c>
    </row>
    <row r="12672" spans="1:9" x14ac:dyDescent="0.25">
      <c r="A12672">
        <v>2410290771</v>
      </c>
      <c r="B12672" t="s">
        <v>3439</v>
      </c>
      <c r="C12672" t="s">
        <v>142</v>
      </c>
      <c r="D12672" t="s">
        <v>143</v>
      </c>
      <c r="E12672">
        <v>0</v>
      </c>
      <c r="F12672" t="s">
        <v>36</v>
      </c>
      <c r="G12672">
        <v>0</v>
      </c>
      <c r="H12672">
        <v>0</v>
      </c>
      <c r="I12672">
        <v>0.14691699999999999</v>
      </c>
    </row>
    <row r="12673" spans="1:9" x14ac:dyDescent="0.25">
      <c r="A12673">
        <v>2410290771</v>
      </c>
      <c r="B12673" t="s">
        <v>3439</v>
      </c>
      <c r="C12673" t="s">
        <v>620</v>
      </c>
      <c r="D12673" t="s">
        <v>621</v>
      </c>
      <c r="E12673">
        <v>0</v>
      </c>
      <c r="F12673" t="s">
        <v>36</v>
      </c>
      <c r="G12673">
        <v>0</v>
      </c>
      <c r="H12673">
        <v>0</v>
      </c>
      <c r="I12673">
        <v>0.14831</v>
      </c>
    </row>
    <row r="12674" spans="1:9" x14ac:dyDescent="0.25">
      <c r="A12674">
        <v>2410290772</v>
      </c>
      <c r="B12674" t="s">
        <v>3440</v>
      </c>
      <c r="C12674" t="s">
        <v>130</v>
      </c>
      <c r="D12674" t="s">
        <v>131</v>
      </c>
      <c r="E12674">
        <v>0</v>
      </c>
      <c r="F12674" t="s">
        <v>36</v>
      </c>
      <c r="G12674">
        <v>0</v>
      </c>
      <c r="H12674">
        <v>0</v>
      </c>
      <c r="I12674">
        <v>0.14831</v>
      </c>
    </row>
    <row r="12675" spans="1:9" x14ac:dyDescent="0.25">
      <c r="A12675">
        <v>2410290772</v>
      </c>
      <c r="B12675" t="s">
        <v>3440</v>
      </c>
      <c r="C12675" t="s">
        <v>142</v>
      </c>
      <c r="D12675" t="s">
        <v>143</v>
      </c>
      <c r="E12675">
        <v>0</v>
      </c>
      <c r="F12675" t="s">
        <v>36</v>
      </c>
      <c r="G12675">
        <v>0</v>
      </c>
      <c r="H12675">
        <v>0</v>
      </c>
      <c r="I12675">
        <v>0.14831</v>
      </c>
    </row>
    <row r="12676" spans="1:9" x14ac:dyDescent="0.25">
      <c r="A12676">
        <v>2410290772</v>
      </c>
      <c r="B12676" t="s">
        <v>3440</v>
      </c>
      <c r="C12676" t="s">
        <v>620</v>
      </c>
      <c r="D12676" t="s">
        <v>621</v>
      </c>
      <c r="E12676">
        <v>0</v>
      </c>
      <c r="F12676" t="s">
        <v>36</v>
      </c>
      <c r="G12676">
        <v>0</v>
      </c>
      <c r="H12676">
        <v>0</v>
      </c>
      <c r="I12676">
        <v>0.14831</v>
      </c>
    </row>
    <row r="12677" spans="1:9" x14ac:dyDescent="0.25">
      <c r="A12677">
        <v>2410290773</v>
      </c>
      <c r="B12677" t="s">
        <v>3441</v>
      </c>
      <c r="C12677" t="s">
        <v>130</v>
      </c>
      <c r="D12677" t="s">
        <v>131</v>
      </c>
      <c r="E12677" s="1">
        <v>7761</v>
      </c>
      <c r="F12677" t="s">
        <v>36</v>
      </c>
      <c r="G12677">
        <v>0</v>
      </c>
      <c r="H12677">
        <v>0</v>
      </c>
      <c r="I12677">
        <v>0.14806</v>
      </c>
    </row>
    <row r="12678" spans="1:9" x14ac:dyDescent="0.25">
      <c r="A12678">
        <v>2410290773</v>
      </c>
      <c r="B12678" t="s">
        <v>3441</v>
      </c>
      <c r="C12678" t="s">
        <v>142</v>
      </c>
      <c r="D12678" t="s">
        <v>143</v>
      </c>
      <c r="E12678">
        <v>0</v>
      </c>
      <c r="F12678" t="s">
        <v>36</v>
      </c>
      <c r="G12678">
        <v>0</v>
      </c>
      <c r="H12678">
        <v>0</v>
      </c>
      <c r="I12678">
        <v>0.145763</v>
      </c>
    </row>
    <row r="12679" spans="1:9" x14ac:dyDescent="0.25">
      <c r="A12679">
        <v>2410290773</v>
      </c>
      <c r="B12679" t="s">
        <v>3441</v>
      </c>
      <c r="C12679" t="s">
        <v>620</v>
      </c>
      <c r="D12679" t="s">
        <v>621</v>
      </c>
      <c r="E12679">
        <v>0</v>
      </c>
      <c r="F12679" t="s">
        <v>36</v>
      </c>
      <c r="G12679">
        <v>0</v>
      </c>
      <c r="H12679">
        <v>0</v>
      </c>
      <c r="I12679">
        <v>0.14831</v>
      </c>
    </row>
    <row r="12680" spans="1:9" x14ac:dyDescent="0.25">
      <c r="A12680">
        <v>2410290774</v>
      </c>
      <c r="B12680" t="s">
        <v>7150</v>
      </c>
      <c r="C12680" t="s">
        <v>130</v>
      </c>
      <c r="D12680" t="s">
        <v>131</v>
      </c>
      <c r="E12680" s="1">
        <v>1000</v>
      </c>
      <c r="F12680" t="s">
        <v>36</v>
      </c>
      <c r="G12680">
        <v>0</v>
      </c>
      <c r="H12680">
        <v>0</v>
      </c>
      <c r="I12680">
        <v>0.14831</v>
      </c>
    </row>
    <row r="12681" spans="1:9" x14ac:dyDescent="0.25">
      <c r="A12681">
        <v>2410290775</v>
      </c>
      <c r="B12681" t="s">
        <v>3442</v>
      </c>
      <c r="C12681" t="s">
        <v>130</v>
      </c>
      <c r="D12681" t="s">
        <v>131</v>
      </c>
      <c r="E12681" s="1">
        <v>2600</v>
      </c>
      <c r="F12681" t="s">
        <v>36</v>
      </c>
      <c r="G12681">
        <v>0</v>
      </c>
      <c r="H12681">
        <v>0</v>
      </c>
      <c r="I12681">
        <v>0.145873</v>
      </c>
    </row>
    <row r="12682" spans="1:9" x14ac:dyDescent="0.25">
      <c r="A12682">
        <v>2410290775</v>
      </c>
      <c r="B12682" t="s">
        <v>3442</v>
      </c>
      <c r="C12682" t="s">
        <v>142</v>
      </c>
      <c r="D12682" t="s">
        <v>143</v>
      </c>
      <c r="E12682">
        <v>0</v>
      </c>
      <c r="F12682" t="s">
        <v>36</v>
      </c>
      <c r="G12682">
        <v>0</v>
      </c>
      <c r="H12682">
        <v>0</v>
      </c>
      <c r="I12682">
        <v>0.144348</v>
      </c>
    </row>
    <row r="12683" spans="1:9" x14ac:dyDescent="0.25">
      <c r="A12683">
        <v>2410290775</v>
      </c>
      <c r="B12683" t="s">
        <v>3442</v>
      </c>
      <c r="C12683" t="s">
        <v>620</v>
      </c>
      <c r="D12683" t="s">
        <v>621</v>
      </c>
      <c r="E12683">
        <v>0</v>
      </c>
      <c r="F12683" t="s">
        <v>36</v>
      </c>
      <c r="G12683">
        <v>0</v>
      </c>
      <c r="H12683">
        <v>0</v>
      </c>
      <c r="I12683">
        <v>0.14831</v>
      </c>
    </row>
    <row r="12684" spans="1:9" x14ac:dyDescent="0.25">
      <c r="A12684">
        <v>2410290776</v>
      </c>
      <c r="B12684" t="s">
        <v>3443</v>
      </c>
      <c r="C12684" t="s">
        <v>130</v>
      </c>
      <c r="D12684" t="s">
        <v>131</v>
      </c>
      <c r="E12684" s="1">
        <v>3868</v>
      </c>
      <c r="F12684" t="s">
        <v>36</v>
      </c>
      <c r="G12684">
        <v>0</v>
      </c>
      <c r="H12684">
        <v>0</v>
      </c>
      <c r="I12684">
        <v>0.14788299999999999</v>
      </c>
    </row>
    <row r="12685" spans="1:9" x14ac:dyDescent="0.25">
      <c r="A12685">
        <v>2410290776</v>
      </c>
      <c r="B12685" t="s">
        <v>3443</v>
      </c>
      <c r="C12685" t="s">
        <v>142</v>
      </c>
      <c r="D12685" t="s">
        <v>143</v>
      </c>
      <c r="E12685">
        <v>0</v>
      </c>
      <c r="F12685" t="s">
        <v>36</v>
      </c>
      <c r="G12685">
        <v>0</v>
      </c>
      <c r="H12685">
        <v>0</v>
      </c>
      <c r="I12685">
        <v>0.14640900000000001</v>
      </c>
    </row>
    <row r="12686" spans="1:9" x14ac:dyDescent="0.25">
      <c r="A12686">
        <v>2410290776</v>
      </c>
      <c r="B12686" t="s">
        <v>3443</v>
      </c>
      <c r="C12686" t="s">
        <v>620</v>
      </c>
      <c r="D12686" t="s">
        <v>621</v>
      </c>
      <c r="E12686">
        <v>0</v>
      </c>
      <c r="F12686" t="s">
        <v>36</v>
      </c>
      <c r="G12686">
        <v>0</v>
      </c>
      <c r="H12686">
        <v>0</v>
      </c>
      <c r="I12686">
        <v>0.14831</v>
      </c>
    </row>
    <row r="12687" spans="1:9" x14ac:dyDescent="0.25">
      <c r="A12687">
        <v>2410290784</v>
      </c>
      <c r="B12687" t="s">
        <v>3444</v>
      </c>
      <c r="C12687" t="s">
        <v>8708</v>
      </c>
      <c r="D12687" t="s">
        <v>8709</v>
      </c>
      <c r="E12687">
        <v>0</v>
      </c>
      <c r="F12687" t="s">
        <v>89</v>
      </c>
      <c r="G12687">
        <v>0</v>
      </c>
      <c r="H12687">
        <v>0</v>
      </c>
      <c r="I12687">
        <v>3.0589</v>
      </c>
    </row>
    <row r="12688" spans="1:9" x14ac:dyDescent="0.25">
      <c r="A12688">
        <v>2410290784</v>
      </c>
      <c r="B12688" t="s">
        <v>3444</v>
      </c>
      <c r="C12688" t="s">
        <v>130</v>
      </c>
      <c r="D12688" t="s">
        <v>131</v>
      </c>
      <c r="E12688" s="1">
        <v>1877</v>
      </c>
      <c r="F12688" t="s">
        <v>89</v>
      </c>
      <c r="G12688">
        <v>0</v>
      </c>
      <c r="H12688" s="1">
        <v>516935</v>
      </c>
      <c r="I12688">
        <v>3.1981090000000001</v>
      </c>
    </row>
    <row r="12689" spans="1:9" x14ac:dyDescent="0.25">
      <c r="A12689">
        <v>2410290784</v>
      </c>
      <c r="B12689" t="s">
        <v>3444</v>
      </c>
      <c r="C12689" t="s">
        <v>1678</v>
      </c>
      <c r="D12689" t="s">
        <v>1679</v>
      </c>
      <c r="E12689" s="1">
        <v>1020.4853000000001</v>
      </c>
      <c r="F12689" t="s">
        <v>89</v>
      </c>
      <c r="G12689">
        <v>0</v>
      </c>
      <c r="H12689">
        <v>0</v>
      </c>
      <c r="I12689">
        <v>3.1981160000000002</v>
      </c>
    </row>
    <row r="12690" spans="1:9" x14ac:dyDescent="0.25">
      <c r="A12690">
        <v>2410290784</v>
      </c>
      <c r="B12690" t="s">
        <v>3444</v>
      </c>
      <c r="C12690" t="s">
        <v>139</v>
      </c>
      <c r="D12690" t="s">
        <v>140</v>
      </c>
      <c r="E12690" s="1">
        <v>162200</v>
      </c>
      <c r="F12690" t="s">
        <v>89</v>
      </c>
      <c r="G12690" s="1">
        <v>5513</v>
      </c>
      <c r="H12690">
        <v>0</v>
      </c>
      <c r="I12690">
        <v>3.1981120000000001</v>
      </c>
    </row>
    <row r="12691" spans="1:9" x14ac:dyDescent="0.25">
      <c r="A12691">
        <v>2410290784</v>
      </c>
      <c r="B12691" t="s">
        <v>3444</v>
      </c>
      <c r="C12691" t="s">
        <v>577</v>
      </c>
      <c r="D12691" t="s">
        <v>578</v>
      </c>
      <c r="E12691">
        <v>0</v>
      </c>
      <c r="F12691" t="s">
        <v>89</v>
      </c>
      <c r="G12691">
        <v>0</v>
      </c>
      <c r="H12691">
        <v>0</v>
      </c>
      <c r="I12691">
        <v>3.1550790000000002</v>
      </c>
    </row>
    <row r="12692" spans="1:9" x14ac:dyDescent="0.25">
      <c r="A12692">
        <v>2410290785</v>
      </c>
      <c r="B12692" t="s">
        <v>3445</v>
      </c>
      <c r="C12692" t="s">
        <v>8710</v>
      </c>
      <c r="D12692" t="s">
        <v>8711</v>
      </c>
      <c r="E12692">
        <v>0</v>
      </c>
      <c r="F12692" t="s">
        <v>89</v>
      </c>
      <c r="G12692">
        <v>0</v>
      </c>
      <c r="H12692">
        <v>0</v>
      </c>
      <c r="I12692">
        <v>3.1893150000000001</v>
      </c>
    </row>
    <row r="12693" spans="1:9" x14ac:dyDescent="0.25">
      <c r="A12693">
        <v>2410290785</v>
      </c>
      <c r="B12693" t="s">
        <v>3445</v>
      </c>
      <c r="C12693" t="s">
        <v>8706</v>
      </c>
      <c r="D12693" t="s">
        <v>8707</v>
      </c>
      <c r="E12693">
        <v>0</v>
      </c>
      <c r="F12693" t="s">
        <v>89</v>
      </c>
      <c r="G12693">
        <v>0</v>
      </c>
      <c r="H12693">
        <v>0</v>
      </c>
      <c r="I12693">
        <v>3.1893150000000001</v>
      </c>
    </row>
    <row r="12694" spans="1:9" x14ac:dyDescent="0.25">
      <c r="A12694">
        <v>2410290785</v>
      </c>
      <c r="B12694" t="s">
        <v>3445</v>
      </c>
      <c r="C12694" t="s">
        <v>130</v>
      </c>
      <c r="D12694" t="s">
        <v>131</v>
      </c>
      <c r="E12694" s="1">
        <v>7659</v>
      </c>
      <c r="F12694" t="s">
        <v>89</v>
      </c>
      <c r="G12694">
        <v>0</v>
      </c>
      <c r="H12694" s="1">
        <v>208000</v>
      </c>
      <c r="I12694">
        <v>3.1892779999999998</v>
      </c>
    </row>
    <row r="12695" spans="1:9" x14ac:dyDescent="0.25">
      <c r="A12695">
        <v>2410290785</v>
      </c>
      <c r="B12695" t="s">
        <v>3445</v>
      </c>
      <c r="C12695" t="s">
        <v>1678</v>
      </c>
      <c r="D12695" t="s">
        <v>1679</v>
      </c>
      <c r="E12695">
        <v>0</v>
      </c>
      <c r="F12695" t="s">
        <v>89</v>
      </c>
      <c r="G12695">
        <v>0</v>
      </c>
      <c r="H12695">
        <v>0</v>
      </c>
      <c r="I12695">
        <v>3.1892800000000001</v>
      </c>
    </row>
    <row r="12696" spans="1:9" x14ac:dyDescent="0.25">
      <c r="A12696">
        <v>2410290785</v>
      </c>
      <c r="B12696" t="s">
        <v>3445</v>
      </c>
      <c r="C12696" t="s">
        <v>518</v>
      </c>
      <c r="D12696" t="s">
        <v>519</v>
      </c>
      <c r="E12696">
        <v>496</v>
      </c>
      <c r="F12696" t="s">
        <v>89</v>
      </c>
      <c r="G12696">
        <v>0</v>
      </c>
      <c r="H12696">
        <v>0</v>
      </c>
      <c r="I12696">
        <v>3.1893150000000001</v>
      </c>
    </row>
    <row r="12697" spans="1:9" x14ac:dyDescent="0.25">
      <c r="A12697">
        <v>2410290785</v>
      </c>
      <c r="B12697" t="s">
        <v>3445</v>
      </c>
      <c r="C12697" t="s">
        <v>139</v>
      </c>
      <c r="D12697" t="s">
        <v>140</v>
      </c>
      <c r="E12697" s="1">
        <v>106326</v>
      </c>
      <c r="F12697" t="s">
        <v>89</v>
      </c>
      <c r="G12697">
        <v>0</v>
      </c>
      <c r="H12697">
        <v>0</v>
      </c>
      <c r="I12697">
        <v>3.1892770000000001</v>
      </c>
    </row>
    <row r="12698" spans="1:9" x14ac:dyDescent="0.25">
      <c r="A12698">
        <v>2410290785</v>
      </c>
      <c r="B12698" t="s">
        <v>3445</v>
      </c>
      <c r="C12698" t="s">
        <v>577</v>
      </c>
      <c r="D12698" t="s">
        <v>578</v>
      </c>
      <c r="E12698">
        <v>0</v>
      </c>
      <c r="F12698" t="s">
        <v>89</v>
      </c>
      <c r="G12698">
        <v>0</v>
      </c>
      <c r="H12698">
        <v>0</v>
      </c>
      <c r="I12698">
        <v>3.1493150000000001</v>
      </c>
    </row>
    <row r="12699" spans="1:9" x14ac:dyDescent="0.25">
      <c r="A12699">
        <v>2410290790</v>
      </c>
      <c r="B12699" t="s">
        <v>3446</v>
      </c>
      <c r="C12699" t="s">
        <v>130</v>
      </c>
      <c r="D12699" t="s">
        <v>131</v>
      </c>
      <c r="E12699">
        <v>20</v>
      </c>
      <c r="F12699" t="s">
        <v>36</v>
      </c>
      <c r="G12699">
        <v>0</v>
      </c>
      <c r="H12699">
        <v>0</v>
      </c>
      <c r="I12699">
        <v>2.9620000000000002</v>
      </c>
    </row>
    <row r="12700" spans="1:9" x14ac:dyDescent="0.25">
      <c r="A12700">
        <v>2410290791</v>
      </c>
      <c r="B12700" t="s">
        <v>3447</v>
      </c>
      <c r="C12700" t="s">
        <v>130</v>
      </c>
      <c r="D12700" t="s">
        <v>131</v>
      </c>
      <c r="E12700">
        <v>78.5</v>
      </c>
      <c r="F12700" t="s">
        <v>89</v>
      </c>
      <c r="G12700">
        <v>0</v>
      </c>
      <c r="H12700">
        <v>0</v>
      </c>
      <c r="I12700">
        <v>4.8219110000000001</v>
      </c>
    </row>
    <row r="12701" spans="1:9" x14ac:dyDescent="0.25">
      <c r="A12701">
        <v>2410290792</v>
      </c>
      <c r="B12701" t="s">
        <v>3448</v>
      </c>
      <c r="C12701" t="s">
        <v>130</v>
      </c>
      <c r="D12701" t="s">
        <v>131</v>
      </c>
      <c r="E12701">
        <v>3.15</v>
      </c>
      <c r="F12701" t="s">
        <v>89</v>
      </c>
      <c r="G12701">
        <v>0</v>
      </c>
      <c r="H12701">
        <v>0</v>
      </c>
      <c r="I12701">
        <v>148.27936500000001</v>
      </c>
    </row>
    <row r="12702" spans="1:9" x14ac:dyDescent="0.25">
      <c r="A12702">
        <v>2410290793</v>
      </c>
      <c r="B12702" t="s">
        <v>3449</v>
      </c>
      <c r="C12702" t="s">
        <v>130</v>
      </c>
      <c r="D12702" t="s">
        <v>131</v>
      </c>
      <c r="E12702">
        <v>508</v>
      </c>
      <c r="F12702" t="s">
        <v>36</v>
      </c>
      <c r="G12702">
        <v>0</v>
      </c>
      <c r="H12702">
        <v>0</v>
      </c>
      <c r="I12702">
        <v>0.346024</v>
      </c>
    </row>
    <row r="12703" spans="1:9" x14ac:dyDescent="0.25">
      <c r="A12703">
        <v>2410290794</v>
      </c>
      <c r="B12703" t="s">
        <v>3450</v>
      </c>
      <c r="C12703" t="s">
        <v>130</v>
      </c>
      <c r="D12703" t="s">
        <v>131</v>
      </c>
      <c r="E12703">
        <v>830</v>
      </c>
      <c r="F12703" t="s">
        <v>36</v>
      </c>
      <c r="G12703">
        <v>0</v>
      </c>
      <c r="H12703">
        <v>0</v>
      </c>
      <c r="I12703">
        <v>4.7964E-2</v>
      </c>
    </row>
    <row r="12704" spans="1:9" x14ac:dyDescent="0.25">
      <c r="A12704">
        <v>2410290795</v>
      </c>
      <c r="B12704" t="s">
        <v>3451</v>
      </c>
      <c r="C12704" t="s">
        <v>130</v>
      </c>
      <c r="D12704" t="s">
        <v>131</v>
      </c>
      <c r="E12704">
        <v>440</v>
      </c>
      <c r="F12704" t="s">
        <v>36</v>
      </c>
      <c r="G12704">
        <v>0</v>
      </c>
      <c r="H12704">
        <v>0</v>
      </c>
      <c r="I12704">
        <v>1.6955000000000001E-2</v>
      </c>
    </row>
    <row r="12705" spans="1:9" x14ac:dyDescent="0.25">
      <c r="A12705">
        <v>2410290796</v>
      </c>
      <c r="B12705" t="s">
        <v>3452</v>
      </c>
      <c r="C12705" t="s">
        <v>130</v>
      </c>
      <c r="D12705" t="s">
        <v>131</v>
      </c>
      <c r="E12705">
        <v>1</v>
      </c>
      <c r="F12705" t="s">
        <v>1000</v>
      </c>
      <c r="G12705">
        <v>0</v>
      </c>
      <c r="H12705">
        <v>0</v>
      </c>
      <c r="I12705">
        <v>294.67</v>
      </c>
    </row>
    <row r="12706" spans="1:9" x14ac:dyDescent="0.25">
      <c r="A12706">
        <v>2410290797</v>
      </c>
      <c r="B12706" t="s">
        <v>3453</v>
      </c>
      <c r="C12706" t="s">
        <v>130</v>
      </c>
      <c r="D12706" t="s">
        <v>131</v>
      </c>
      <c r="E12706">
        <v>362</v>
      </c>
      <c r="F12706" t="s">
        <v>36</v>
      </c>
      <c r="G12706">
        <v>0</v>
      </c>
      <c r="H12706">
        <v>0</v>
      </c>
      <c r="I12706">
        <v>0.17502799999999999</v>
      </c>
    </row>
    <row r="12707" spans="1:9" x14ac:dyDescent="0.25">
      <c r="A12707">
        <v>2410290800</v>
      </c>
      <c r="B12707" t="s">
        <v>5821</v>
      </c>
      <c r="C12707" t="s">
        <v>8710</v>
      </c>
      <c r="D12707" t="s">
        <v>8711</v>
      </c>
      <c r="E12707">
        <v>0</v>
      </c>
      <c r="F12707" t="s">
        <v>89</v>
      </c>
      <c r="G12707">
        <v>0</v>
      </c>
      <c r="H12707">
        <v>0</v>
      </c>
      <c r="I12707">
        <v>3.2880440000000002</v>
      </c>
    </row>
    <row r="12708" spans="1:9" x14ac:dyDescent="0.25">
      <c r="A12708">
        <v>2410290800</v>
      </c>
      <c r="B12708" t="s">
        <v>5821</v>
      </c>
      <c r="C12708" t="s">
        <v>8706</v>
      </c>
      <c r="D12708" t="s">
        <v>8707</v>
      </c>
      <c r="E12708" s="1">
        <v>1463.1</v>
      </c>
      <c r="F12708" t="s">
        <v>89</v>
      </c>
      <c r="G12708">
        <v>0</v>
      </c>
      <c r="H12708">
        <v>0</v>
      </c>
      <c r="I12708">
        <v>3.4679310000000001</v>
      </c>
    </row>
    <row r="12709" spans="1:9" x14ac:dyDescent="0.25">
      <c r="A12709">
        <v>2410290800</v>
      </c>
      <c r="B12709" t="s">
        <v>5821</v>
      </c>
      <c r="C12709" t="s">
        <v>130</v>
      </c>
      <c r="D12709" t="s">
        <v>131</v>
      </c>
      <c r="E12709">
        <v>0</v>
      </c>
      <c r="F12709" t="s">
        <v>89</v>
      </c>
      <c r="G12709">
        <v>0</v>
      </c>
      <c r="H12709">
        <v>0</v>
      </c>
      <c r="I12709">
        <v>3.2880440000000002</v>
      </c>
    </row>
    <row r="12710" spans="1:9" x14ac:dyDescent="0.25">
      <c r="A12710">
        <v>2410290800</v>
      </c>
      <c r="B12710" t="s">
        <v>5821</v>
      </c>
      <c r="C12710" t="s">
        <v>518</v>
      </c>
      <c r="D12710" t="s">
        <v>519</v>
      </c>
      <c r="E12710">
        <v>0</v>
      </c>
      <c r="F12710" t="s">
        <v>89</v>
      </c>
      <c r="G12710">
        <v>0</v>
      </c>
      <c r="H12710">
        <v>0</v>
      </c>
      <c r="I12710">
        <v>4.0360189999999996</v>
      </c>
    </row>
    <row r="12711" spans="1:9" x14ac:dyDescent="0.25">
      <c r="A12711">
        <v>2410290800</v>
      </c>
      <c r="B12711" t="s">
        <v>5821</v>
      </c>
      <c r="C12711" t="s">
        <v>620</v>
      </c>
      <c r="D12711" t="s">
        <v>621</v>
      </c>
      <c r="E12711">
        <v>0</v>
      </c>
      <c r="F12711" t="s">
        <v>89</v>
      </c>
      <c r="G12711">
        <v>0</v>
      </c>
      <c r="H12711">
        <v>0</v>
      </c>
      <c r="I12711">
        <v>3.2880440000000002</v>
      </c>
    </row>
    <row r="12712" spans="1:9" x14ac:dyDescent="0.25">
      <c r="A12712">
        <v>2410290806</v>
      </c>
      <c r="B12712" t="s">
        <v>3454</v>
      </c>
      <c r="C12712" t="s">
        <v>130</v>
      </c>
      <c r="D12712" t="s">
        <v>131</v>
      </c>
      <c r="E12712">
        <v>0</v>
      </c>
      <c r="F12712" t="s">
        <v>89</v>
      </c>
      <c r="G12712">
        <v>0</v>
      </c>
      <c r="H12712">
        <v>0</v>
      </c>
      <c r="I12712">
        <v>2.76</v>
      </c>
    </row>
    <row r="12713" spans="1:9" x14ac:dyDescent="0.25">
      <c r="A12713">
        <v>2410290806</v>
      </c>
      <c r="B12713" t="s">
        <v>3454</v>
      </c>
      <c r="C12713" t="s">
        <v>1678</v>
      </c>
      <c r="D12713" t="s">
        <v>1679</v>
      </c>
      <c r="E12713">
        <v>0</v>
      </c>
      <c r="F12713" t="s">
        <v>89</v>
      </c>
      <c r="G12713">
        <v>0</v>
      </c>
      <c r="H12713">
        <v>0</v>
      </c>
      <c r="I12713">
        <v>2.76</v>
      </c>
    </row>
    <row r="12714" spans="1:9" x14ac:dyDescent="0.25">
      <c r="A12714">
        <v>2410290806</v>
      </c>
      <c r="B12714" t="s">
        <v>3454</v>
      </c>
      <c r="C12714" t="s">
        <v>144</v>
      </c>
      <c r="D12714" t="s">
        <v>145</v>
      </c>
      <c r="E12714">
        <v>0</v>
      </c>
      <c r="F12714" t="s">
        <v>89</v>
      </c>
      <c r="G12714">
        <v>0</v>
      </c>
      <c r="H12714">
        <v>0</v>
      </c>
      <c r="I12714">
        <v>2.7630880000000002</v>
      </c>
    </row>
    <row r="12715" spans="1:9" x14ac:dyDescent="0.25">
      <c r="A12715">
        <v>2410290807</v>
      </c>
      <c r="B12715" t="s">
        <v>5832</v>
      </c>
      <c r="C12715" t="s">
        <v>130</v>
      </c>
      <c r="D12715" t="s">
        <v>131</v>
      </c>
      <c r="E12715">
        <v>0</v>
      </c>
      <c r="F12715" t="s">
        <v>89</v>
      </c>
      <c r="G12715">
        <v>0</v>
      </c>
      <c r="H12715">
        <v>0</v>
      </c>
      <c r="I12715">
        <v>3.7609979999999998</v>
      </c>
    </row>
    <row r="12716" spans="1:9" x14ac:dyDescent="0.25">
      <c r="A12716">
        <v>2410290807</v>
      </c>
      <c r="B12716" t="s">
        <v>5832</v>
      </c>
      <c r="C12716" t="s">
        <v>2307</v>
      </c>
      <c r="D12716" t="s">
        <v>2308</v>
      </c>
      <c r="E12716">
        <v>0</v>
      </c>
      <c r="F12716" t="s">
        <v>89</v>
      </c>
      <c r="G12716">
        <v>0</v>
      </c>
      <c r="H12716">
        <v>0</v>
      </c>
      <c r="I12716">
        <v>3.7609949999999999</v>
      </c>
    </row>
    <row r="12717" spans="1:9" x14ac:dyDescent="0.25">
      <c r="A12717">
        <v>2410290807</v>
      </c>
      <c r="B12717" t="s">
        <v>5832</v>
      </c>
      <c r="C12717" t="s">
        <v>1678</v>
      </c>
      <c r="D12717" t="s">
        <v>1679</v>
      </c>
      <c r="E12717">
        <v>0</v>
      </c>
      <c r="F12717" t="s">
        <v>89</v>
      </c>
      <c r="G12717">
        <v>0</v>
      </c>
      <c r="H12717">
        <v>0</v>
      </c>
      <c r="I12717">
        <v>3.7609970000000001</v>
      </c>
    </row>
    <row r="12718" spans="1:9" x14ac:dyDescent="0.25">
      <c r="A12718">
        <v>2410290807</v>
      </c>
      <c r="B12718" t="s">
        <v>5832</v>
      </c>
      <c r="C12718" t="s">
        <v>139</v>
      </c>
      <c r="D12718" t="s">
        <v>140</v>
      </c>
      <c r="E12718">
        <v>0</v>
      </c>
      <c r="F12718" t="s">
        <v>89</v>
      </c>
      <c r="G12718">
        <v>0</v>
      </c>
      <c r="H12718">
        <v>0</v>
      </c>
      <c r="I12718">
        <v>3.7609970000000001</v>
      </c>
    </row>
    <row r="12719" spans="1:9" x14ac:dyDescent="0.25">
      <c r="A12719">
        <v>2410290808</v>
      </c>
      <c r="B12719" t="s">
        <v>3455</v>
      </c>
      <c r="C12719" t="s">
        <v>8710</v>
      </c>
      <c r="D12719" t="s">
        <v>8711</v>
      </c>
      <c r="E12719">
        <v>0</v>
      </c>
      <c r="F12719" t="s">
        <v>89</v>
      </c>
      <c r="G12719">
        <v>0</v>
      </c>
      <c r="H12719">
        <v>0</v>
      </c>
      <c r="I12719">
        <v>4.571555</v>
      </c>
    </row>
    <row r="12720" spans="1:9" x14ac:dyDescent="0.25">
      <c r="A12720">
        <v>2410290808</v>
      </c>
      <c r="B12720" t="s">
        <v>3455</v>
      </c>
      <c r="C12720" t="s">
        <v>8706</v>
      </c>
      <c r="D12720" t="s">
        <v>8707</v>
      </c>
      <c r="E12720">
        <v>407</v>
      </c>
      <c r="F12720" t="s">
        <v>89</v>
      </c>
      <c r="G12720">
        <v>0</v>
      </c>
      <c r="H12720">
        <v>0</v>
      </c>
      <c r="I12720">
        <v>4.5715479999999999</v>
      </c>
    </row>
    <row r="12721" spans="1:9" x14ac:dyDescent="0.25">
      <c r="A12721">
        <v>2410290808</v>
      </c>
      <c r="B12721" t="s">
        <v>3455</v>
      </c>
      <c r="C12721" t="s">
        <v>130</v>
      </c>
      <c r="D12721" t="s">
        <v>131</v>
      </c>
      <c r="E12721">
        <v>0</v>
      </c>
      <c r="F12721" t="s">
        <v>89</v>
      </c>
      <c r="G12721">
        <v>0</v>
      </c>
      <c r="H12721">
        <v>0</v>
      </c>
      <c r="I12721">
        <v>4.571555</v>
      </c>
    </row>
    <row r="12722" spans="1:9" x14ac:dyDescent="0.25">
      <c r="A12722">
        <v>2410290808</v>
      </c>
      <c r="B12722" t="s">
        <v>3455</v>
      </c>
      <c r="C12722" t="s">
        <v>518</v>
      </c>
      <c r="D12722" t="s">
        <v>519</v>
      </c>
      <c r="E12722" s="1">
        <v>514.4</v>
      </c>
      <c r="F12722" t="s">
        <v>89</v>
      </c>
      <c r="G12722">
        <v>0</v>
      </c>
      <c r="H12722">
        <v>0</v>
      </c>
      <c r="I12722">
        <v>4.5715589999999997</v>
      </c>
    </row>
    <row r="12723" spans="1:9" x14ac:dyDescent="0.25">
      <c r="A12723">
        <v>2410290810</v>
      </c>
      <c r="B12723" t="s">
        <v>3456</v>
      </c>
      <c r="C12723" t="s">
        <v>130</v>
      </c>
      <c r="D12723" t="s">
        <v>131</v>
      </c>
      <c r="E12723">
        <v>10.77</v>
      </c>
      <c r="F12723" t="s">
        <v>89</v>
      </c>
      <c r="G12723">
        <v>0</v>
      </c>
      <c r="H12723">
        <v>0</v>
      </c>
      <c r="I12723">
        <v>62.550604</v>
      </c>
    </row>
    <row r="12724" spans="1:9" x14ac:dyDescent="0.25">
      <c r="A12724">
        <v>2410290811</v>
      </c>
      <c r="B12724" t="s">
        <v>3457</v>
      </c>
      <c r="C12724" t="s">
        <v>130</v>
      </c>
      <c r="D12724" t="s">
        <v>131</v>
      </c>
      <c r="E12724">
        <v>11</v>
      </c>
      <c r="F12724" t="s">
        <v>89</v>
      </c>
      <c r="G12724">
        <v>0</v>
      </c>
      <c r="H12724">
        <v>0</v>
      </c>
      <c r="I12724">
        <v>51.968181999999999</v>
      </c>
    </row>
    <row r="12725" spans="1:9" x14ac:dyDescent="0.25">
      <c r="A12725">
        <v>2410290812</v>
      </c>
      <c r="B12725" t="s">
        <v>3458</v>
      </c>
      <c r="C12725" t="s">
        <v>130</v>
      </c>
      <c r="D12725" t="s">
        <v>131</v>
      </c>
      <c r="E12725">
        <v>10.92</v>
      </c>
      <c r="F12725" t="s">
        <v>89</v>
      </c>
      <c r="G12725">
        <v>0</v>
      </c>
      <c r="H12725">
        <v>0</v>
      </c>
      <c r="I12725">
        <v>51.968864000000004</v>
      </c>
    </row>
    <row r="12726" spans="1:9" x14ac:dyDescent="0.25">
      <c r="A12726">
        <v>2410290813</v>
      </c>
      <c r="B12726" t="s">
        <v>3459</v>
      </c>
      <c r="C12726" t="s">
        <v>130</v>
      </c>
      <c r="D12726" t="s">
        <v>131</v>
      </c>
      <c r="E12726">
        <v>11</v>
      </c>
      <c r="F12726" t="s">
        <v>89</v>
      </c>
      <c r="G12726">
        <v>0</v>
      </c>
      <c r="H12726">
        <v>0</v>
      </c>
      <c r="I12726">
        <v>51.968181999999999</v>
      </c>
    </row>
    <row r="12727" spans="1:9" x14ac:dyDescent="0.25">
      <c r="A12727">
        <v>2410290815</v>
      </c>
      <c r="B12727" t="s">
        <v>3460</v>
      </c>
      <c r="C12727" t="s">
        <v>130</v>
      </c>
      <c r="D12727" t="s">
        <v>131</v>
      </c>
      <c r="E12727">
        <v>100</v>
      </c>
      <c r="F12727" t="s">
        <v>89</v>
      </c>
      <c r="G12727">
        <v>0</v>
      </c>
      <c r="H12727">
        <v>0</v>
      </c>
      <c r="I12727">
        <v>5.8719999999999999</v>
      </c>
    </row>
    <row r="12728" spans="1:9" x14ac:dyDescent="0.25">
      <c r="A12728">
        <v>2410290816</v>
      </c>
      <c r="B12728" t="s">
        <v>3461</v>
      </c>
      <c r="C12728" t="s">
        <v>130</v>
      </c>
      <c r="D12728" t="s">
        <v>131</v>
      </c>
      <c r="E12728">
        <v>25</v>
      </c>
      <c r="F12728" t="s">
        <v>89</v>
      </c>
      <c r="G12728">
        <v>0</v>
      </c>
      <c r="H12728">
        <v>0</v>
      </c>
      <c r="I12728">
        <v>6.7847999999999997</v>
      </c>
    </row>
    <row r="12729" spans="1:9" x14ac:dyDescent="0.25">
      <c r="A12729">
        <v>2410290819</v>
      </c>
      <c r="B12729" t="s">
        <v>3462</v>
      </c>
      <c r="C12729" t="s">
        <v>130</v>
      </c>
      <c r="D12729" t="s">
        <v>131</v>
      </c>
      <c r="E12729" s="1">
        <v>40000</v>
      </c>
      <c r="F12729" t="s">
        <v>36</v>
      </c>
      <c r="G12729">
        <v>0</v>
      </c>
      <c r="H12729">
        <v>0</v>
      </c>
      <c r="I12729">
        <v>9.8796999999999996E-2</v>
      </c>
    </row>
    <row r="12730" spans="1:9" x14ac:dyDescent="0.25">
      <c r="A12730">
        <v>2410290820</v>
      </c>
      <c r="B12730" t="s">
        <v>3463</v>
      </c>
      <c r="C12730" t="s">
        <v>8708</v>
      </c>
      <c r="D12730" t="s">
        <v>8709</v>
      </c>
      <c r="E12730">
        <v>0</v>
      </c>
      <c r="F12730" t="s">
        <v>89</v>
      </c>
      <c r="G12730">
        <v>0</v>
      </c>
      <c r="H12730">
        <v>0</v>
      </c>
      <c r="I12730">
        <v>4.5441560000000001</v>
      </c>
    </row>
    <row r="12731" spans="1:9" x14ac:dyDescent="0.25">
      <c r="A12731">
        <v>2410290820</v>
      </c>
      <c r="B12731" t="s">
        <v>3463</v>
      </c>
      <c r="C12731" t="s">
        <v>8710</v>
      </c>
      <c r="D12731" t="s">
        <v>8711</v>
      </c>
      <c r="E12731">
        <v>0</v>
      </c>
      <c r="F12731" t="s">
        <v>89</v>
      </c>
      <c r="G12731">
        <v>0</v>
      </c>
      <c r="H12731">
        <v>0</v>
      </c>
      <c r="I12731">
        <v>4.5441560000000001</v>
      </c>
    </row>
    <row r="12732" spans="1:9" x14ac:dyDescent="0.25">
      <c r="A12732">
        <v>2410290820</v>
      </c>
      <c r="B12732" t="s">
        <v>3463</v>
      </c>
      <c r="C12732" t="s">
        <v>8706</v>
      </c>
      <c r="D12732" t="s">
        <v>8707</v>
      </c>
      <c r="E12732">
        <v>0</v>
      </c>
      <c r="F12732" t="s">
        <v>89</v>
      </c>
      <c r="G12732">
        <v>0</v>
      </c>
      <c r="H12732">
        <v>0</v>
      </c>
      <c r="I12732">
        <v>4.5441560000000001</v>
      </c>
    </row>
    <row r="12733" spans="1:9" x14ac:dyDescent="0.25">
      <c r="A12733">
        <v>2410290820</v>
      </c>
      <c r="B12733" t="s">
        <v>3463</v>
      </c>
      <c r="C12733" t="s">
        <v>130</v>
      </c>
      <c r="D12733" t="s">
        <v>131</v>
      </c>
      <c r="E12733">
        <v>272.24</v>
      </c>
      <c r="F12733" t="s">
        <v>89</v>
      </c>
      <c r="G12733">
        <v>0</v>
      </c>
      <c r="H12733">
        <v>0</v>
      </c>
      <c r="I12733">
        <v>4.5417649999999998</v>
      </c>
    </row>
    <row r="12734" spans="1:9" x14ac:dyDescent="0.25">
      <c r="A12734">
        <v>2410290820</v>
      </c>
      <c r="B12734" t="s">
        <v>3463</v>
      </c>
      <c r="C12734" t="s">
        <v>1678</v>
      </c>
      <c r="D12734" t="s">
        <v>1679</v>
      </c>
      <c r="E12734">
        <v>0</v>
      </c>
      <c r="F12734" t="s">
        <v>89</v>
      </c>
      <c r="G12734">
        <v>0</v>
      </c>
      <c r="H12734">
        <v>0</v>
      </c>
      <c r="I12734">
        <v>4.5417709999999998</v>
      </c>
    </row>
    <row r="12735" spans="1:9" x14ac:dyDescent="0.25">
      <c r="A12735">
        <v>2410290820</v>
      </c>
      <c r="B12735" t="s">
        <v>3463</v>
      </c>
      <c r="C12735" t="s">
        <v>518</v>
      </c>
      <c r="D12735" t="s">
        <v>519</v>
      </c>
      <c r="E12735">
        <v>0</v>
      </c>
      <c r="F12735" t="s">
        <v>89</v>
      </c>
      <c r="G12735">
        <v>0</v>
      </c>
      <c r="H12735">
        <v>0</v>
      </c>
      <c r="I12735">
        <v>3.7443270000000002</v>
      </c>
    </row>
    <row r="12736" spans="1:9" x14ac:dyDescent="0.25">
      <c r="A12736">
        <v>2410290820</v>
      </c>
      <c r="B12736" t="s">
        <v>3463</v>
      </c>
      <c r="C12736" t="s">
        <v>620</v>
      </c>
      <c r="D12736" t="s">
        <v>621</v>
      </c>
      <c r="E12736">
        <v>0</v>
      </c>
      <c r="F12736" t="s">
        <v>89</v>
      </c>
      <c r="G12736">
        <v>0</v>
      </c>
      <c r="H12736">
        <v>0</v>
      </c>
      <c r="I12736">
        <v>4.5137489999999998</v>
      </c>
    </row>
    <row r="12737" spans="1:9" x14ac:dyDescent="0.25">
      <c r="A12737">
        <v>2410290820</v>
      </c>
      <c r="B12737" t="s">
        <v>3463</v>
      </c>
      <c r="C12737" t="s">
        <v>139</v>
      </c>
      <c r="D12737" t="s">
        <v>140</v>
      </c>
      <c r="E12737">
        <v>0</v>
      </c>
      <c r="F12737" t="s">
        <v>89</v>
      </c>
      <c r="G12737">
        <v>0</v>
      </c>
      <c r="H12737">
        <v>0</v>
      </c>
      <c r="I12737">
        <v>4.5441560000000001</v>
      </c>
    </row>
    <row r="12738" spans="1:9" x14ac:dyDescent="0.25">
      <c r="A12738">
        <v>2410290820</v>
      </c>
      <c r="B12738" t="s">
        <v>3463</v>
      </c>
      <c r="C12738" t="s">
        <v>144</v>
      </c>
      <c r="D12738" t="s">
        <v>145</v>
      </c>
      <c r="E12738">
        <v>226.8</v>
      </c>
      <c r="F12738" t="s">
        <v>89</v>
      </c>
      <c r="G12738">
        <v>0</v>
      </c>
      <c r="H12738">
        <v>0</v>
      </c>
      <c r="I12738">
        <v>4.5417990000000001</v>
      </c>
    </row>
    <row r="12739" spans="1:9" x14ac:dyDescent="0.25">
      <c r="A12739">
        <v>2410290824</v>
      </c>
      <c r="B12739" t="s">
        <v>3464</v>
      </c>
      <c r="C12739" t="s">
        <v>130</v>
      </c>
      <c r="D12739" t="s">
        <v>131</v>
      </c>
      <c r="E12739" s="1">
        <v>11000</v>
      </c>
      <c r="F12739" t="s">
        <v>36</v>
      </c>
      <c r="G12739">
        <v>0</v>
      </c>
      <c r="H12739">
        <v>0</v>
      </c>
      <c r="I12739">
        <v>0.144068</v>
      </c>
    </row>
    <row r="12740" spans="1:9" x14ac:dyDescent="0.25">
      <c r="A12740">
        <v>2410290825</v>
      </c>
      <c r="B12740" t="s">
        <v>3465</v>
      </c>
      <c r="C12740" t="s">
        <v>130</v>
      </c>
      <c r="D12740" t="s">
        <v>131</v>
      </c>
      <c r="E12740">
        <v>500</v>
      </c>
      <c r="F12740" t="s">
        <v>36</v>
      </c>
      <c r="G12740">
        <v>0</v>
      </c>
      <c r="H12740">
        <v>0</v>
      </c>
      <c r="I12740">
        <v>0.14405999999999999</v>
      </c>
    </row>
    <row r="12741" spans="1:9" x14ac:dyDescent="0.25">
      <c r="A12741">
        <v>2410290826</v>
      </c>
      <c r="B12741" t="s">
        <v>3466</v>
      </c>
      <c r="C12741" t="s">
        <v>8710</v>
      </c>
      <c r="D12741" t="s">
        <v>8711</v>
      </c>
      <c r="E12741">
        <v>0</v>
      </c>
      <c r="F12741" t="s">
        <v>89</v>
      </c>
      <c r="G12741">
        <v>0</v>
      </c>
      <c r="H12741">
        <v>0</v>
      </c>
      <c r="I12741">
        <v>3.3000579999999999</v>
      </c>
    </row>
    <row r="12742" spans="1:9" x14ac:dyDescent="0.25">
      <c r="A12742">
        <v>2410290826</v>
      </c>
      <c r="B12742" t="s">
        <v>3466</v>
      </c>
      <c r="C12742" t="s">
        <v>8706</v>
      </c>
      <c r="D12742" t="s">
        <v>8707</v>
      </c>
      <c r="E12742" s="1">
        <v>9022</v>
      </c>
      <c r="F12742" t="s">
        <v>89</v>
      </c>
      <c r="G12742">
        <v>0</v>
      </c>
      <c r="H12742">
        <v>0</v>
      </c>
      <c r="I12742">
        <v>3.3613499999999998</v>
      </c>
    </row>
    <row r="12743" spans="1:9" x14ac:dyDescent="0.25">
      <c r="A12743">
        <v>2410290826</v>
      </c>
      <c r="B12743" t="s">
        <v>3466</v>
      </c>
      <c r="C12743" t="s">
        <v>130</v>
      </c>
      <c r="D12743" t="s">
        <v>131</v>
      </c>
      <c r="E12743" s="1">
        <v>5348.875</v>
      </c>
      <c r="F12743" t="s">
        <v>89</v>
      </c>
      <c r="G12743" s="1">
        <v>5348.875</v>
      </c>
      <c r="H12743" s="1">
        <v>194014</v>
      </c>
      <c r="I12743">
        <v>3.4307850000000002</v>
      </c>
    </row>
    <row r="12744" spans="1:9" x14ac:dyDescent="0.25">
      <c r="A12744">
        <v>2410290826</v>
      </c>
      <c r="B12744" t="s">
        <v>3466</v>
      </c>
      <c r="C12744" t="s">
        <v>126</v>
      </c>
      <c r="D12744" t="s">
        <v>127</v>
      </c>
      <c r="E12744" s="1">
        <v>10521</v>
      </c>
      <c r="F12744" t="s">
        <v>89</v>
      </c>
      <c r="G12744">
        <v>0</v>
      </c>
      <c r="H12744">
        <v>0</v>
      </c>
      <c r="I12744">
        <v>3.4307850000000002</v>
      </c>
    </row>
    <row r="12745" spans="1:9" x14ac:dyDescent="0.25">
      <c r="A12745">
        <v>2410290826</v>
      </c>
      <c r="B12745" t="s">
        <v>3466</v>
      </c>
      <c r="C12745" t="s">
        <v>1678</v>
      </c>
      <c r="D12745" t="s">
        <v>1679</v>
      </c>
      <c r="E12745">
        <v>0</v>
      </c>
      <c r="F12745" t="s">
        <v>89</v>
      </c>
      <c r="G12745">
        <v>0</v>
      </c>
      <c r="H12745" s="1">
        <v>55491.875</v>
      </c>
      <c r="I12745">
        <v>3.430777</v>
      </c>
    </row>
    <row r="12746" spans="1:9" x14ac:dyDescent="0.25">
      <c r="A12746">
        <v>2410290826</v>
      </c>
      <c r="B12746" t="s">
        <v>3466</v>
      </c>
      <c r="C12746" t="s">
        <v>518</v>
      </c>
      <c r="D12746" t="s">
        <v>519</v>
      </c>
      <c r="E12746">
        <v>46</v>
      </c>
      <c r="F12746" t="s">
        <v>89</v>
      </c>
      <c r="G12746">
        <v>0</v>
      </c>
      <c r="H12746">
        <v>0</v>
      </c>
      <c r="I12746">
        <v>3.4308700000000001</v>
      </c>
    </row>
    <row r="12747" spans="1:9" x14ac:dyDescent="0.25">
      <c r="A12747">
        <v>2410290826</v>
      </c>
      <c r="B12747" t="s">
        <v>3466</v>
      </c>
      <c r="C12747" t="s">
        <v>139</v>
      </c>
      <c r="D12747" t="s">
        <v>140</v>
      </c>
      <c r="E12747" s="1">
        <v>50143</v>
      </c>
      <c r="F12747" t="s">
        <v>89</v>
      </c>
      <c r="G12747" s="1">
        <v>50143</v>
      </c>
      <c r="H12747">
        <v>0</v>
      </c>
      <c r="I12747">
        <v>3.3000579999999999</v>
      </c>
    </row>
    <row r="12748" spans="1:9" x14ac:dyDescent="0.25">
      <c r="A12748">
        <v>2410290826</v>
      </c>
      <c r="B12748" t="s">
        <v>3466</v>
      </c>
      <c r="C12748" t="s">
        <v>577</v>
      </c>
      <c r="D12748" t="s">
        <v>578</v>
      </c>
      <c r="E12748" s="1">
        <v>50119</v>
      </c>
      <c r="F12748" t="s">
        <v>89</v>
      </c>
      <c r="G12748">
        <v>0</v>
      </c>
      <c r="H12748">
        <v>0</v>
      </c>
      <c r="I12748">
        <v>3.0416430000000001</v>
      </c>
    </row>
    <row r="12749" spans="1:9" x14ac:dyDescent="0.25">
      <c r="A12749">
        <v>2410290827</v>
      </c>
      <c r="B12749" t="s">
        <v>3467</v>
      </c>
      <c r="C12749" t="s">
        <v>130</v>
      </c>
      <c r="D12749" t="s">
        <v>131</v>
      </c>
      <c r="E12749">
        <v>427.7</v>
      </c>
      <c r="F12749" t="s">
        <v>89</v>
      </c>
      <c r="G12749">
        <v>0</v>
      </c>
      <c r="H12749">
        <v>0</v>
      </c>
      <c r="I12749">
        <v>8.7862050000000007</v>
      </c>
    </row>
    <row r="12750" spans="1:9" x14ac:dyDescent="0.25">
      <c r="A12750">
        <v>2410290827</v>
      </c>
      <c r="B12750" t="s">
        <v>3467</v>
      </c>
      <c r="C12750" t="s">
        <v>142</v>
      </c>
      <c r="D12750" t="s">
        <v>143</v>
      </c>
      <c r="E12750">
        <v>0</v>
      </c>
      <c r="F12750" t="s">
        <v>89</v>
      </c>
      <c r="G12750">
        <v>0</v>
      </c>
      <c r="H12750">
        <v>0</v>
      </c>
      <c r="I12750">
        <v>10.073399999999999</v>
      </c>
    </row>
    <row r="12751" spans="1:9" x14ac:dyDescent="0.25">
      <c r="A12751">
        <v>2410290827</v>
      </c>
      <c r="B12751" t="s">
        <v>3467</v>
      </c>
      <c r="C12751" t="s">
        <v>2150</v>
      </c>
      <c r="D12751" t="s">
        <v>2151</v>
      </c>
      <c r="E12751">
        <v>75</v>
      </c>
      <c r="F12751" t="s">
        <v>89</v>
      </c>
      <c r="G12751">
        <v>0</v>
      </c>
      <c r="H12751">
        <v>0</v>
      </c>
      <c r="I12751">
        <v>8.7861329999999995</v>
      </c>
    </row>
    <row r="12752" spans="1:9" x14ac:dyDescent="0.25">
      <c r="A12752">
        <v>2410290827</v>
      </c>
      <c r="B12752" t="s">
        <v>3467</v>
      </c>
      <c r="C12752" t="s">
        <v>620</v>
      </c>
      <c r="D12752" t="s">
        <v>621</v>
      </c>
      <c r="E12752">
        <v>0</v>
      </c>
      <c r="F12752" t="s">
        <v>89</v>
      </c>
      <c r="G12752">
        <v>0</v>
      </c>
      <c r="H12752">
        <v>0</v>
      </c>
      <c r="I12752">
        <v>8.7568000000000001</v>
      </c>
    </row>
    <row r="12753" spans="1:9" x14ac:dyDescent="0.25">
      <c r="A12753">
        <v>2410290828</v>
      </c>
      <c r="B12753" t="s">
        <v>3468</v>
      </c>
      <c r="C12753" t="s">
        <v>130</v>
      </c>
      <c r="D12753" t="s">
        <v>131</v>
      </c>
      <c r="E12753">
        <v>569</v>
      </c>
      <c r="F12753" t="s">
        <v>36</v>
      </c>
      <c r="G12753">
        <v>0</v>
      </c>
      <c r="H12753">
        <v>0</v>
      </c>
      <c r="I12753">
        <v>0.15254799999999999</v>
      </c>
    </row>
    <row r="12754" spans="1:9" x14ac:dyDescent="0.25">
      <c r="A12754">
        <v>2410290831</v>
      </c>
      <c r="B12754" t="s">
        <v>3469</v>
      </c>
      <c r="C12754" t="s">
        <v>130</v>
      </c>
      <c r="D12754" t="s">
        <v>131</v>
      </c>
      <c r="E12754">
        <v>0</v>
      </c>
      <c r="F12754" t="s">
        <v>89</v>
      </c>
      <c r="G12754">
        <v>0</v>
      </c>
      <c r="H12754" s="1">
        <v>7204</v>
      </c>
      <c r="I12754">
        <v>3.2148059999999998</v>
      </c>
    </row>
    <row r="12755" spans="1:9" x14ac:dyDescent="0.25">
      <c r="A12755">
        <v>2410290831</v>
      </c>
      <c r="B12755" t="s">
        <v>3469</v>
      </c>
      <c r="C12755" t="s">
        <v>1678</v>
      </c>
      <c r="D12755" t="s">
        <v>1679</v>
      </c>
      <c r="E12755">
        <v>0</v>
      </c>
      <c r="F12755" t="s">
        <v>89</v>
      </c>
      <c r="G12755">
        <v>0</v>
      </c>
      <c r="H12755">
        <v>0</v>
      </c>
      <c r="I12755">
        <v>3.2159439999999999</v>
      </c>
    </row>
    <row r="12756" spans="1:9" x14ac:dyDescent="0.25">
      <c r="A12756">
        <v>2410290831</v>
      </c>
      <c r="B12756" t="s">
        <v>3469</v>
      </c>
      <c r="C12756" t="s">
        <v>139</v>
      </c>
      <c r="D12756" t="s">
        <v>140</v>
      </c>
      <c r="E12756">
        <v>645</v>
      </c>
      <c r="F12756" t="s">
        <v>89</v>
      </c>
      <c r="G12756">
        <v>0</v>
      </c>
      <c r="H12756">
        <v>0</v>
      </c>
      <c r="I12756">
        <v>3.2148059999999998</v>
      </c>
    </row>
    <row r="12757" spans="1:9" x14ac:dyDescent="0.25">
      <c r="A12757">
        <v>2410290831</v>
      </c>
      <c r="B12757" t="s">
        <v>3469</v>
      </c>
      <c r="C12757" t="s">
        <v>577</v>
      </c>
      <c r="D12757" t="s">
        <v>578</v>
      </c>
      <c r="E12757">
        <v>0</v>
      </c>
      <c r="F12757" t="s">
        <v>89</v>
      </c>
      <c r="G12757" s="1">
        <v>0</v>
      </c>
      <c r="H12757" s="1">
        <v>0</v>
      </c>
      <c r="I12757">
        <v>2.9859599999999999</v>
      </c>
    </row>
    <row r="12758" spans="1:9" x14ac:dyDescent="0.25">
      <c r="A12758">
        <v>2410290832</v>
      </c>
      <c r="B12758" t="s">
        <v>3470</v>
      </c>
      <c r="C12758" t="s">
        <v>130</v>
      </c>
      <c r="D12758" t="s">
        <v>131</v>
      </c>
      <c r="E12758">
        <v>26.33</v>
      </c>
      <c r="F12758" t="s">
        <v>89</v>
      </c>
      <c r="G12758">
        <v>0</v>
      </c>
      <c r="H12758">
        <v>0</v>
      </c>
      <c r="I12758">
        <v>0.32814300000000002</v>
      </c>
    </row>
    <row r="12759" spans="1:9" x14ac:dyDescent="0.25">
      <c r="A12759">
        <v>2410290833</v>
      </c>
      <c r="B12759" t="s">
        <v>3471</v>
      </c>
      <c r="C12759" t="s">
        <v>8708</v>
      </c>
      <c r="D12759" t="s">
        <v>8709</v>
      </c>
      <c r="E12759">
        <v>0</v>
      </c>
      <c r="F12759" t="s">
        <v>89</v>
      </c>
      <c r="G12759">
        <v>0</v>
      </c>
      <c r="H12759">
        <v>0</v>
      </c>
      <c r="I12759">
        <v>3.3382320000000001</v>
      </c>
    </row>
    <row r="12760" spans="1:9" x14ac:dyDescent="0.25">
      <c r="A12760">
        <v>2410290833</v>
      </c>
      <c r="B12760" t="s">
        <v>3471</v>
      </c>
      <c r="C12760" t="s">
        <v>8710</v>
      </c>
      <c r="D12760" t="s">
        <v>8711</v>
      </c>
      <c r="E12760">
        <v>0</v>
      </c>
      <c r="F12760" t="s">
        <v>89</v>
      </c>
      <c r="G12760">
        <v>0</v>
      </c>
      <c r="H12760">
        <v>0</v>
      </c>
      <c r="I12760">
        <v>3.278788</v>
      </c>
    </row>
    <row r="12761" spans="1:9" x14ac:dyDescent="0.25">
      <c r="A12761">
        <v>2410290833</v>
      </c>
      <c r="B12761" t="s">
        <v>3471</v>
      </c>
      <c r="C12761" t="s">
        <v>8706</v>
      </c>
      <c r="D12761" t="s">
        <v>8707</v>
      </c>
      <c r="E12761" s="1">
        <v>22283</v>
      </c>
      <c r="F12761" t="s">
        <v>89</v>
      </c>
      <c r="G12761">
        <v>0</v>
      </c>
      <c r="H12761">
        <v>0</v>
      </c>
      <c r="I12761">
        <v>3.278788</v>
      </c>
    </row>
    <row r="12762" spans="1:9" x14ac:dyDescent="0.25">
      <c r="A12762">
        <v>2410290833</v>
      </c>
      <c r="B12762" t="s">
        <v>3471</v>
      </c>
      <c r="C12762" t="s">
        <v>130</v>
      </c>
      <c r="D12762" t="s">
        <v>131</v>
      </c>
      <c r="E12762" s="1">
        <v>0</v>
      </c>
      <c r="F12762" t="s">
        <v>89</v>
      </c>
      <c r="G12762">
        <v>0</v>
      </c>
      <c r="H12762" s="1">
        <v>15717</v>
      </c>
      <c r="I12762">
        <v>3.3037200000000002</v>
      </c>
    </row>
    <row r="12763" spans="1:9" x14ac:dyDescent="0.25">
      <c r="A12763">
        <v>2410290833</v>
      </c>
      <c r="B12763" t="s">
        <v>3471</v>
      </c>
      <c r="C12763" t="s">
        <v>518</v>
      </c>
      <c r="D12763" t="s">
        <v>519</v>
      </c>
      <c r="E12763" s="1">
        <v>1099</v>
      </c>
      <c r="F12763" t="s">
        <v>89</v>
      </c>
      <c r="G12763">
        <v>0</v>
      </c>
      <c r="H12763">
        <v>0</v>
      </c>
      <c r="I12763">
        <v>3.267671</v>
      </c>
    </row>
    <row r="12764" spans="1:9" x14ac:dyDescent="0.25">
      <c r="A12764">
        <v>2410290833</v>
      </c>
      <c r="B12764" t="s">
        <v>3471</v>
      </c>
      <c r="C12764" t="s">
        <v>139</v>
      </c>
      <c r="D12764" t="s">
        <v>140</v>
      </c>
      <c r="E12764">
        <v>0</v>
      </c>
      <c r="F12764" t="s">
        <v>89</v>
      </c>
      <c r="G12764">
        <v>0</v>
      </c>
      <c r="H12764">
        <v>0</v>
      </c>
      <c r="I12764">
        <v>3.2731669999999999</v>
      </c>
    </row>
    <row r="12765" spans="1:9" x14ac:dyDescent="0.25">
      <c r="A12765">
        <v>2410290835</v>
      </c>
      <c r="B12765" t="s">
        <v>3472</v>
      </c>
      <c r="C12765" t="s">
        <v>130</v>
      </c>
      <c r="D12765" t="s">
        <v>131</v>
      </c>
      <c r="E12765" s="1">
        <v>5126</v>
      </c>
      <c r="F12765" t="s">
        <v>89</v>
      </c>
      <c r="G12765">
        <v>0</v>
      </c>
      <c r="H12765" s="1">
        <v>55000</v>
      </c>
      <c r="I12765">
        <v>2.9870459999999999</v>
      </c>
    </row>
    <row r="12766" spans="1:9" x14ac:dyDescent="0.25">
      <c r="A12766">
        <v>2410290835</v>
      </c>
      <c r="B12766" t="s">
        <v>3472</v>
      </c>
      <c r="C12766" t="s">
        <v>1678</v>
      </c>
      <c r="D12766" t="s">
        <v>1679</v>
      </c>
      <c r="E12766">
        <v>0</v>
      </c>
      <c r="F12766" t="s">
        <v>89</v>
      </c>
      <c r="G12766">
        <v>0</v>
      </c>
      <c r="H12766">
        <v>0</v>
      </c>
      <c r="I12766">
        <v>2.9870450000000002</v>
      </c>
    </row>
    <row r="12767" spans="1:9" x14ac:dyDescent="0.25">
      <c r="A12767">
        <v>2410290835</v>
      </c>
      <c r="B12767" t="s">
        <v>3472</v>
      </c>
      <c r="C12767" t="s">
        <v>139</v>
      </c>
      <c r="D12767" t="s">
        <v>140</v>
      </c>
      <c r="E12767" s="1">
        <v>45191</v>
      </c>
      <c r="F12767" t="s">
        <v>89</v>
      </c>
      <c r="G12767">
        <v>0</v>
      </c>
      <c r="H12767" s="1">
        <v>0</v>
      </c>
      <c r="I12767">
        <v>2.9870459999999999</v>
      </c>
    </row>
    <row r="12768" spans="1:9" x14ac:dyDescent="0.25">
      <c r="A12768">
        <v>2410290835</v>
      </c>
      <c r="B12768" t="s">
        <v>3472</v>
      </c>
      <c r="C12768" t="s">
        <v>577</v>
      </c>
      <c r="D12768" t="s">
        <v>578</v>
      </c>
      <c r="E12768">
        <v>0</v>
      </c>
      <c r="F12768" t="s">
        <v>89</v>
      </c>
      <c r="G12768">
        <v>0</v>
      </c>
      <c r="H12768">
        <v>0</v>
      </c>
      <c r="I12768">
        <v>2.9870459999999999</v>
      </c>
    </row>
    <row r="12769" spans="1:9" x14ac:dyDescent="0.25">
      <c r="A12769">
        <v>2410290837</v>
      </c>
      <c r="B12769" t="s">
        <v>3473</v>
      </c>
      <c r="C12769" t="s">
        <v>130</v>
      </c>
      <c r="D12769" t="s">
        <v>131</v>
      </c>
      <c r="E12769">
        <v>89</v>
      </c>
      <c r="F12769" t="s">
        <v>89</v>
      </c>
      <c r="G12769">
        <v>0</v>
      </c>
      <c r="H12769">
        <v>0</v>
      </c>
      <c r="I12769">
        <v>17</v>
      </c>
    </row>
    <row r="12770" spans="1:9" x14ac:dyDescent="0.25">
      <c r="A12770">
        <v>2410290837</v>
      </c>
      <c r="B12770" t="s">
        <v>3473</v>
      </c>
      <c r="C12770" t="s">
        <v>1678</v>
      </c>
      <c r="D12770" t="s">
        <v>1679</v>
      </c>
      <c r="E12770">
        <v>0</v>
      </c>
      <c r="F12770" t="s">
        <v>89</v>
      </c>
      <c r="G12770">
        <v>0</v>
      </c>
      <c r="H12770">
        <v>0</v>
      </c>
      <c r="I12770">
        <v>16.997167000000001</v>
      </c>
    </row>
    <row r="12771" spans="1:9" x14ac:dyDescent="0.25">
      <c r="A12771">
        <v>2410290837</v>
      </c>
      <c r="B12771" t="s">
        <v>3473</v>
      </c>
      <c r="C12771" t="s">
        <v>620</v>
      </c>
      <c r="D12771" t="s">
        <v>621</v>
      </c>
      <c r="E12771">
        <v>0</v>
      </c>
      <c r="F12771" t="s">
        <v>89</v>
      </c>
      <c r="G12771">
        <v>0</v>
      </c>
      <c r="H12771">
        <v>0</v>
      </c>
      <c r="I12771">
        <v>17</v>
      </c>
    </row>
    <row r="12772" spans="1:9" x14ac:dyDescent="0.25">
      <c r="A12772">
        <v>2410290838</v>
      </c>
      <c r="B12772" t="s">
        <v>3474</v>
      </c>
      <c r="C12772" t="s">
        <v>130</v>
      </c>
      <c r="D12772" t="s">
        <v>131</v>
      </c>
      <c r="E12772">
        <v>240</v>
      </c>
      <c r="F12772" t="s">
        <v>36</v>
      </c>
      <c r="G12772">
        <v>0</v>
      </c>
      <c r="H12772" s="1">
        <v>0</v>
      </c>
      <c r="I12772">
        <v>2.1583000000000001E-2</v>
      </c>
    </row>
    <row r="12773" spans="1:9" x14ac:dyDescent="0.25">
      <c r="A12773">
        <v>2410290838</v>
      </c>
      <c r="B12773" t="s">
        <v>3474</v>
      </c>
      <c r="C12773" t="s">
        <v>142</v>
      </c>
      <c r="D12773" t="s">
        <v>143</v>
      </c>
      <c r="E12773">
        <v>0</v>
      </c>
      <c r="F12773" t="s">
        <v>36</v>
      </c>
      <c r="G12773">
        <v>0</v>
      </c>
      <c r="H12773">
        <v>0</v>
      </c>
      <c r="I12773">
        <v>2.1583000000000001E-2</v>
      </c>
    </row>
    <row r="12774" spans="1:9" x14ac:dyDescent="0.25">
      <c r="A12774">
        <v>2410290838</v>
      </c>
      <c r="B12774" t="s">
        <v>3474</v>
      </c>
      <c r="C12774" t="s">
        <v>620</v>
      </c>
      <c r="D12774" t="s">
        <v>621</v>
      </c>
      <c r="E12774" s="1">
        <v>3000</v>
      </c>
      <c r="F12774" t="s">
        <v>36</v>
      </c>
      <c r="G12774">
        <v>0</v>
      </c>
      <c r="H12774">
        <v>0</v>
      </c>
      <c r="I12774">
        <v>3.9359999999999999E-2</v>
      </c>
    </row>
    <row r="12775" spans="1:9" x14ac:dyDescent="0.25">
      <c r="A12775">
        <v>2410290839</v>
      </c>
      <c r="B12775" t="s">
        <v>6128</v>
      </c>
      <c r="C12775" t="s">
        <v>130</v>
      </c>
      <c r="D12775" t="s">
        <v>131</v>
      </c>
      <c r="E12775">
        <v>0</v>
      </c>
      <c r="F12775" t="s">
        <v>36</v>
      </c>
      <c r="G12775">
        <v>0</v>
      </c>
      <c r="H12775" s="1">
        <v>7000</v>
      </c>
      <c r="I12775">
        <v>0.37288100000000002</v>
      </c>
    </row>
    <row r="12776" spans="1:9" x14ac:dyDescent="0.25">
      <c r="A12776">
        <v>2410290839</v>
      </c>
      <c r="B12776" t="s">
        <v>6128</v>
      </c>
      <c r="C12776" t="s">
        <v>142</v>
      </c>
      <c r="D12776" t="s">
        <v>143</v>
      </c>
      <c r="E12776">
        <v>0</v>
      </c>
      <c r="F12776" t="s">
        <v>36</v>
      </c>
      <c r="G12776">
        <v>0</v>
      </c>
      <c r="H12776">
        <v>0</v>
      </c>
      <c r="I12776">
        <v>0.37288199999999999</v>
      </c>
    </row>
    <row r="12777" spans="1:9" x14ac:dyDescent="0.25">
      <c r="A12777">
        <v>2410290839</v>
      </c>
      <c r="B12777" t="s">
        <v>6128</v>
      </c>
      <c r="C12777" t="s">
        <v>620</v>
      </c>
      <c r="D12777" t="s">
        <v>621</v>
      </c>
      <c r="E12777">
        <v>0</v>
      </c>
      <c r="F12777" t="s">
        <v>36</v>
      </c>
      <c r="G12777">
        <v>0</v>
      </c>
      <c r="H12777" s="1">
        <v>0</v>
      </c>
      <c r="I12777">
        <v>0.37288100000000002</v>
      </c>
    </row>
    <row r="12778" spans="1:9" x14ac:dyDescent="0.25">
      <c r="A12778">
        <v>2410290840</v>
      </c>
      <c r="B12778" t="s">
        <v>7152</v>
      </c>
      <c r="C12778" t="s">
        <v>130</v>
      </c>
      <c r="D12778" t="s">
        <v>131</v>
      </c>
      <c r="E12778" s="1">
        <v>18100</v>
      </c>
      <c r="F12778" t="s">
        <v>89</v>
      </c>
      <c r="G12778">
        <v>0</v>
      </c>
      <c r="H12778">
        <v>0</v>
      </c>
      <c r="I12778">
        <v>6.7071459999999998</v>
      </c>
    </row>
    <row r="12779" spans="1:9" x14ac:dyDescent="0.25">
      <c r="A12779">
        <v>2410290840</v>
      </c>
      <c r="B12779" t="s">
        <v>7152</v>
      </c>
      <c r="C12779" t="s">
        <v>2307</v>
      </c>
      <c r="D12779" t="s">
        <v>2308</v>
      </c>
      <c r="E12779" s="1">
        <v>3305.875</v>
      </c>
      <c r="F12779" t="s">
        <v>89</v>
      </c>
      <c r="G12779">
        <v>0</v>
      </c>
      <c r="H12779">
        <v>0</v>
      </c>
      <c r="I12779">
        <v>6.7071440000000004</v>
      </c>
    </row>
    <row r="12780" spans="1:9" x14ac:dyDescent="0.25">
      <c r="A12780">
        <v>2410360001</v>
      </c>
      <c r="B12780" t="s">
        <v>3475</v>
      </c>
      <c r="C12780" t="s">
        <v>130</v>
      </c>
      <c r="D12780" t="s">
        <v>131</v>
      </c>
      <c r="E12780" s="1">
        <v>23794</v>
      </c>
      <c r="F12780" t="s">
        <v>36</v>
      </c>
      <c r="G12780">
        <v>0</v>
      </c>
      <c r="H12780">
        <v>0</v>
      </c>
      <c r="I12780">
        <v>0.57639899999999999</v>
      </c>
    </row>
    <row r="12781" spans="1:9" x14ac:dyDescent="0.25">
      <c r="A12781">
        <v>2410360001</v>
      </c>
      <c r="B12781" t="s">
        <v>3475</v>
      </c>
      <c r="C12781" t="s">
        <v>126</v>
      </c>
      <c r="D12781" t="s">
        <v>127</v>
      </c>
      <c r="E12781">
        <v>119</v>
      </c>
      <c r="F12781" t="s">
        <v>36</v>
      </c>
      <c r="G12781">
        <v>0</v>
      </c>
      <c r="H12781">
        <v>0</v>
      </c>
      <c r="I12781">
        <v>0.57638699999999998</v>
      </c>
    </row>
    <row r="12782" spans="1:9" x14ac:dyDescent="0.25">
      <c r="A12782">
        <v>2410360001</v>
      </c>
      <c r="B12782" t="s">
        <v>3475</v>
      </c>
      <c r="C12782" t="s">
        <v>142</v>
      </c>
      <c r="D12782" t="s">
        <v>143</v>
      </c>
      <c r="E12782">
        <v>0</v>
      </c>
      <c r="F12782" t="s">
        <v>36</v>
      </c>
      <c r="G12782">
        <v>0</v>
      </c>
      <c r="H12782" s="1">
        <v>0</v>
      </c>
      <c r="I12782">
        <v>0.57640199999999997</v>
      </c>
    </row>
    <row r="12783" spans="1:9" x14ac:dyDescent="0.25">
      <c r="A12783">
        <v>2410360001</v>
      </c>
      <c r="B12783" t="s">
        <v>3475</v>
      </c>
      <c r="C12783" t="s">
        <v>157</v>
      </c>
      <c r="D12783" t="s">
        <v>158</v>
      </c>
      <c r="E12783" s="1">
        <v>1587</v>
      </c>
      <c r="F12783" t="s">
        <v>36</v>
      </c>
      <c r="G12783">
        <v>0</v>
      </c>
      <c r="H12783">
        <v>0</v>
      </c>
      <c r="I12783">
        <v>0.57640199999999997</v>
      </c>
    </row>
    <row r="12784" spans="1:9" x14ac:dyDescent="0.25">
      <c r="A12784">
        <v>2410360001</v>
      </c>
      <c r="B12784" t="s">
        <v>3475</v>
      </c>
      <c r="C12784" t="s">
        <v>139</v>
      </c>
      <c r="D12784" t="s">
        <v>140</v>
      </c>
      <c r="E12784" s="1">
        <v>24000</v>
      </c>
      <c r="F12784" t="s">
        <v>36</v>
      </c>
      <c r="G12784">
        <v>0</v>
      </c>
      <c r="H12784">
        <v>0</v>
      </c>
      <c r="I12784">
        <v>0.57639799999999997</v>
      </c>
    </row>
    <row r="12785" spans="1:9" x14ac:dyDescent="0.25">
      <c r="A12785">
        <v>2410360011</v>
      </c>
      <c r="B12785" t="s">
        <v>3476</v>
      </c>
      <c r="C12785" t="s">
        <v>8708</v>
      </c>
      <c r="D12785" t="s">
        <v>8709</v>
      </c>
      <c r="E12785">
        <v>0</v>
      </c>
      <c r="F12785" t="s">
        <v>36</v>
      </c>
      <c r="G12785">
        <v>0</v>
      </c>
      <c r="H12785">
        <v>0</v>
      </c>
      <c r="I12785">
        <v>0.117488</v>
      </c>
    </row>
    <row r="12786" spans="1:9" x14ac:dyDescent="0.25">
      <c r="A12786">
        <v>2410360011</v>
      </c>
      <c r="B12786" t="s">
        <v>3476</v>
      </c>
      <c r="C12786" t="s">
        <v>130</v>
      </c>
      <c r="D12786" t="s">
        <v>131</v>
      </c>
      <c r="E12786" s="1">
        <v>40001</v>
      </c>
      <c r="F12786" t="s">
        <v>36</v>
      </c>
      <c r="G12786">
        <v>0</v>
      </c>
      <c r="H12786">
        <v>0</v>
      </c>
      <c r="I12786">
        <v>0.117489</v>
      </c>
    </row>
    <row r="12787" spans="1:9" x14ac:dyDescent="0.25">
      <c r="A12787">
        <v>2410360011</v>
      </c>
      <c r="B12787" t="s">
        <v>3476</v>
      </c>
      <c r="C12787" t="s">
        <v>126</v>
      </c>
      <c r="D12787" t="s">
        <v>127</v>
      </c>
      <c r="E12787" s="1">
        <v>9736</v>
      </c>
      <c r="F12787" t="s">
        <v>36</v>
      </c>
      <c r="G12787">
        <v>0</v>
      </c>
      <c r="H12787" s="1">
        <v>0</v>
      </c>
      <c r="I12787">
        <v>0.117488</v>
      </c>
    </row>
    <row r="12788" spans="1:9" x14ac:dyDescent="0.25">
      <c r="A12788">
        <v>2410360011</v>
      </c>
      <c r="B12788" t="s">
        <v>3476</v>
      </c>
      <c r="C12788" t="s">
        <v>142</v>
      </c>
      <c r="D12788" t="s">
        <v>143</v>
      </c>
      <c r="E12788">
        <v>0</v>
      </c>
      <c r="F12788" t="s">
        <v>36</v>
      </c>
      <c r="G12788">
        <v>0</v>
      </c>
      <c r="H12788">
        <v>0</v>
      </c>
      <c r="I12788">
        <v>0.11748500000000001</v>
      </c>
    </row>
    <row r="12789" spans="1:9" x14ac:dyDescent="0.25">
      <c r="A12789">
        <v>2410360011</v>
      </c>
      <c r="B12789" t="s">
        <v>3476</v>
      </c>
      <c r="C12789" t="s">
        <v>157</v>
      </c>
      <c r="D12789" t="s">
        <v>158</v>
      </c>
      <c r="E12789" s="1">
        <v>1473</v>
      </c>
      <c r="F12789" t="s">
        <v>36</v>
      </c>
      <c r="G12789">
        <v>0</v>
      </c>
      <c r="H12789">
        <v>0</v>
      </c>
      <c r="I12789">
        <v>0.117488</v>
      </c>
    </row>
    <row r="12790" spans="1:9" x14ac:dyDescent="0.25">
      <c r="A12790">
        <v>2410360011</v>
      </c>
      <c r="B12790" t="s">
        <v>3476</v>
      </c>
      <c r="C12790" t="s">
        <v>139</v>
      </c>
      <c r="D12790" t="s">
        <v>140</v>
      </c>
      <c r="E12790">
        <v>0</v>
      </c>
      <c r="F12790" t="s">
        <v>36</v>
      </c>
      <c r="G12790">
        <v>0</v>
      </c>
      <c r="H12790">
        <v>0</v>
      </c>
      <c r="I12790">
        <v>0.117488</v>
      </c>
    </row>
    <row r="12791" spans="1:9" x14ac:dyDescent="0.25">
      <c r="A12791">
        <v>2410360012</v>
      </c>
      <c r="B12791" t="s">
        <v>3477</v>
      </c>
      <c r="C12791" t="s">
        <v>8708</v>
      </c>
      <c r="D12791" t="s">
        <v>8709</v>
      </c>
      <c r="E12791">
        <v>0</v>
      </c>
      <c r="F12791" t="s">
        <v>36</v>
      </c>
      <c r="G12791">
        <v>0</v>
      </c>
      <c r="H12791">
        <v>0</v>
      </c>
      <c r="I12791">
        <v>2.0147000000000002E-2</v>
      </c>
    </row>
    <row r="12792" spans="1:9" x14ac:dyDescent="0.25">
      <c r="A12792">
        <v>2410360012</v>
      </c>
      <c r="B12792" t="s">
        <v>3477</v>
      </c>
      <c r="C12792" t="s">
        <v>130</v>
      </c>
      <c r="D12792" t="s">
        <v>131</v>
      </c>
      <c r="E12792" s="1">
        <v>28762</v>
      </c>
      <c r="F12792" t="s">
        <v>36</v>
      </c>
      <c r="G12792">
        <v>0</v>
      </c>
      <c r="H12792">
        <v>0</v>
      </c>
      <c r="I12792">
        <v>2.0146000000000001E-2</v>
      </c>
    </row>
    <row r="12793" spans="1:9" x14ac:dyDescent="0.25">
      <c r="A12793">
        <v>2410360012</v>
      </c>
      <c r="B12793" t="s">
        <v>3477</v>
      </c>
      <c r="C12793" t="s">
        <v>126</v>
      </c>
      <c r="D12793" t="s">
        <v>127</v>
      </c>
      <c r="E12793" s="1">
        <v>4432</v>
      </c>
      <c r="F12793" t="s">
        <v>36</v>
      </c>
      <c r="G12793">
        <v>0</v>
      </c>
      <c r="H12793">
        <v>0</v>
      </c>
      <c r="I12793">
        <v>2.0147000000000002E-2</v>
      </c>
    </row>
    <row r="12794" spans="1:9" x14ac:dyDescent="0.25">
      <c r="A12794">
        <v>2410360012</v>
      </c>
      <c r="B12794" t="s">
        <v>3477</v>
      </c>
      <c r="C12794" t="s">
        <v>142</v>
      </c>
      <c r="D12794" t="s">
        <v>143</v>
      </c>
      <c r="E12794">
        <v>50</v>
      </c>
      <c r="F12794" t="s">
        <v>36</v>
      </c>
      <c r="G12794">
        <v>0</v>
      </c>
      <c r="H12794">
        <v>0</v>
      </c>
      <c r="I12794">
        <v>2.0199999999999999E-2</v>
      </c>
    </row>
    <row r="12795" spans="1:9" x14ac:dyDescent="0.25">
      <c r="A12795">
        <v>2410360012</v>
      </c>
      <c r="B12795" t="s">
        <v>3477</v>
      </c>
      <c r="C12795" t="s">
        <v>157</v>
      </c>
      <c r="D12795" t="s">
        <v>158</v>
      </c>
      <c r="E12795" s="1">
        <v>2397</v>
      </c>
      <c r="F12795" t="s">
        <v>36</v>
      </c>
      <c r="G12795">
        <v>0</v>
      </c>
      <c r="H12795">
        <v>0</v>
      </c>
      <c r="I12795">
        <v>2.0146000000000001E-2</v>
      </c>
    </row>
    <row r="12796" spans="1:9" x14ac:dyDescent="0.25">
      <c r="A12796">
        <v>2410360012</v>
      </c>
      <c r="B12796" t="s">
        <v>3477</v>
      </c>
      <c r="C12796" t="s">
        <v>139</v>
      </c>
      <c r="D12796" t="s">
        <v>140</v>
      </c>
      <c r="E12796">
        <v>0</v>
      </c>
      <c r="F12796" t="s">
        <v>36</v>
      </c>
      <c r="G12796">
        <v>0</v>
      </c>
      <c r="H12796">
        <v>0</v>
      </c>
      <c r="I12796">
        <v>2.0147000000000002E-2</v>
      </c>
    </row>
    <row r="12797" spans="1:9" x14ac:dyDescent="0.25">
      <c r="A12797">
        <v>2410360013</v>
      </c>
      <c r="B12797" t="s">
        <v>3478</v>
      </c>
      <c r="C12797" t="s">
        <v>8708</v>
      </c>
      <c r="D12797" t="s">
        <v>8709</v>
      </c>
      <c r="E12797">
        <v>0</v>
      </c>
      <c r="F12797" t="s">
        <v>36</v>
      </c>
      <c r="G12797">
        <v>0</v>
      </c>
      <c r="H12797">
        <v>0</v>
      </c>
      <c r="I12797">
        <v>1.3783240000000001</v>
      </c>
    </row>
    <row r="12798" spans="1:9" x14ac:dyDescent="0.25">
      <c r="A12798">
        <v>2410360013</v>
      </c>
      <c r="B12798" t="s">
        <v>3478</v>
      </c>
      <c r="C12798" t="s">
        <v>130</v>
      </c>
      <c r="D12798" t="s">
        <v>131</v>
      </c>
      <c r="E12798" s="1">
        <v>23442</v>
      </c>
      <c r="F12798" t="s">
        <v>36</v>
      </c>
      <c r="G12798">
        <v>0</v>
      </c>
      <c r="H12798" s="1">
        <v>340000</v>
      </c>
      <c r="I12798">
        <v>1.365875</v>
      </c>
    </row>
    <row r="12799" spans="1:9" x14ac:dyDescent="0.25">
      <c r="A12799">
        <v>2410360013</v>
      </c>
      <c r="B12799" t="s">
        <v>3478</v>
      </c>
      <c r="C12799" t="s">
        <v>126</v>
      </c>
      <c r="D12799" t="s">
        <v>127</v>
      </c>
      <c r="E12799" s="1">
        <v>12733</v>
      </c>
      <c r="F12799" t="s">
        <v>36</v>
      </c>
      <c r="G12799">
        <v>0</v>
      </c>
      <c r="H12799">
        <v>0</v>
      </c>
      <c r="I12799">
        <v>1.3783240000000001</v>
      </c>
    </row>
    <row r="12800" spans="1:9" x14ac:dyDescent="0.25">
      <c r="A12800">
        <v>2410360013</v>
      </c>
      <c r="B12800" t="s">
        <v>3478</v>
      </c>
      <c r="C12800" t="s">
        <v>142</v>
      </c>
      <c r="D12800" t="s">
        <v>143</v>
      </c>
      <c r="E12800">
        <v>0</v>
      </c>
      <c r="F12800" t="s">
        <v>36</v>
      </c>
      <c r="G12800">
        <v>0</v>
      </c>
      <c r="H12800">
        <v>0</v>
      </c>
      <c r="I12800">
        <v>1.365863</v>
      </c>
    </row>
    <row r="12801" spans="1:9" x14ac:dyDescent="0.25">
      <c r="A12801">
        <v>2410360013</v>
      </c>
      <c r="B12801" t="s">
        <v>3478</v>
      </c>
      <c r="C12801" t="s">
        <v>620</v>
      </c>
      <c r="D12801" t="s">
        <v>621</v>
      </c>
      <c r="E12801">
        <v>0</v>
      </c>
      <c r="F12801" t="s">
        <v>36</v>
      </c>
      <c r="G12801">
        <v>0</v>
      </c>
      <c r="H12801">
        <v>0</v>
      </c>
      <c r="I12801">
        <v>1.2872269999999999</v>
      </c>
    </row>
    <row r="12802" spans="1:9" x14ac:dyDescent="0.25">
      <c r="A12802">
        <v>2410360013</v>
      </c>
      <c r="B12802" t="s">
        <v>3478</v>
      </c>
      <c r="C12802" t="s">
        <v>157</v>
      </c>
      <c r="D12802" t="s">
        <v>158</v>
      </c>
      <c r="E12802" s="1">
        <v>6302</v>
      </c>
      <c r="F12802" t="s">
        <v>36</v>
      </c>
      <c r="G12802">
        <v>0</v>
      </c>
      <c r="H12802">
        <v>0</v>
      </c>
      <c r="I12802">
        <v>1.3783240000000001</v>
      </c>
    </row>
    <row r="12803" spans="1:9" x14ac:dyDescent="0.25">
      <c r="A12803">
        <v>2410360013</v>
      </c>
      <c r="B12803" t="s">
        <v>3478</v>
      </c>
      <c r="C12803" t="s">
        <v>139</v>
      </c>
      <c r="D12803" t="s">
        <v>140</v>
      </c>
      <c r="E12803" s="1">
        <v>6550</v>
      </c>
      <c r="F12803" t="s">
        <v>36</v>
      </c>
      <c r="G12803">
        <v>0</v>
      </c>
      <c r="H12803">
        <v>0</v>
      </c>
      <c r="I12803">
        <v>1.36591</v>
      </c>
    </row>
    <row r="12804" spans="1:9" x14ac:dyDescent="0.25">
      <c r="A12804">
        <v>2410360013</v>
      </c>
      <c r="B12804" t="s">
        <v>3478</v>
      </c>
      <c r="C12804" t="s">
        <v>577</v>
      </c>
      <c r="D12804" t="s">
        <v>578</v>
      </c>
      <c r="E12804">
        <v>0</v>
      </c>
      <c r="F12804" t="s">
        <v>36</v>
      </c>
      <c r="G12804">
        <v>0</v>
      </c>
      <c r="H12804">
        <v>0</v>
      </c>
      <c r="I12804">
        <v>1.2872269999999999</v>
      </c>
    </row>
    <row r="12805" spans="1:9" x14ac:dyDescent="0.25">
      <c r="A12805">
        <v>2410360014</v>
      </c>
      <c r="B12805" t="s">
        <v>3479</v>
      </c>
      <c r="C12805" t="s">
        <v>8708</v>
      </c>
      <c r="D12805" t="s">
        <v>8709</v>
      </c>
      <c r="E12805">
        <v>0</v>
      </c>
      <c r="F12805" t="s">
        <v>36</v>
      </c>
      <c r="G12805">
        <v>0</v>
      </c>
      <c r="H12805">
        <v>0</v>
      </c>
      <c r="I12805">
        <v>5.3940000000000004E-3</v>
      </c>
    </row>
    <row r="12806" spans="1:9" x14ac:dyDescent="0.25">
      <c r="A12806">
        <v>2410360014</v>
      </c>
      <c r="B12806" t="s">
        <v>3479</v>
      </c>
      <c r="C12806" t="s">
        <v>130</v>
      </c>
      <c r="D12806" t="s">
        <v>131</v>
      </c>
      <c r="E12806" s="1">
        <v>399582</v>
      </c>
      <c r="F12806" t="s">
        <v>36</v>
      </c>
      <c r="G12806">
        <v>0</v>
      </c>
      <c r="H12806">
        <v>0</v>
      </c>
      <c r="I12806">
        <v>5.3940000000000004E-3</v>
      </c>
    </row>
    <row r="12807" spans="1:9" x14ac:dyDescent="0.25">
      <c r="A12807">
        <v>2410360014</v>
      </c>
      <c r="B12807" t="s">
        <v>3479</v>
      </c>
      <c r="C12807" t="s">
        <v>142</v>
      </c>
      <c r="D12807" t="s">
        <v>143</v>
      </c>
      <c r="E12807">
        <v>0</v>
      </c>
      <c r="F12807" t="s">
        <v>36</v>
      </c>
      <c r="G12807">
        <v>0</v>
      </c>
      <c r="H12807">
        <v>0</v>
      </c>
      <c r="I12807">
        <v>5.3940000000000004E-3</v>
      </c>
    </row>
    <row r="12808" spans="1:9" x14ac:dyDescent="0.25">
      <c r="A12808">
        <v>2410360014</v>
      </c>
      <c r="B12808" t="s">
        <v>3479</v>
      </c>
      <c r="C12808" t="s">
        <v>157</v>
      </c>
      <c r="D12808" t="s">
        <v>158</v>
      </c>
      <c r="E12808" s="1">
        <v>1900</v>
      </c>
      <c r="F12808" t="s">
        <v>36</v>
      </c>
      <c r="G12808">
        <v>0</v>
      </c>
      <c r="H12808">
        <v>0</v>
      </c>
      <c r="I12808">
        <v>5.3949999999999996E-3</v>
      </c>
    </row>
    <row r="12809" spans="1:9" x14ac:dyDescent="0.25">
      <c r="A12809">
        <v>2410360014</v>
      </c>
      <c r="B12809" t="s">
        <v>3479</v>
      </c>
      <c r="C12809" t="s">
        <v>139</v>
      </c>
      <c r="D12809" t="s">
        <v>140</v>
      </c>
      <c r="E12809">
        <v>0</v>
      </c>
      <c r="F12809" t="s">
        <v>36</v>
      </c>
      <c r="G12809">
        <v>0</v>
      </c>
      <c r="H12809">
        <v>0</v>
      </c>
      <c r="I12809">
        <v>5.3940000000000004E-3</v>
      </c>
    </row>
    <row r="12810" spans="1:9" x14ac:dyDescent="0.25">
      <c r="A12810">
        <v>2410360015</v>
      </c>
      <c r="B12810" t="s">
        <v>3480</v>
      </c>
      <c r="C12810" t="s">
        <v>130</v>
      </c>
      <c r="D12810" t="s">
        <v>131</v>
      </c>
      <c r="E12810" s="1">
        <v>3000</v>
      </c>
      <c r="F12810" t="s">
        <v>36</v>
      </c>
      <c r="G12810">
        <v>0</v>
      </c>
      <c r="H12810" s="1">
        <v>10000</v>
      </c>
      <c r="I12810">
        <v>2.222877</v>
      </c>
    </row>
    <row r="12811" spans="1:9" x14ac:dyDescent="0.25">
      <c r="A12811">
        <v>2410360015</v>
      </c>
      <c r="B12811" t="s">
        <v>3480</v>
      </c>
      <c r="C12811" t="s">
        <v>126</v>
      </c>
      <c r="D12811" t="s">
        <v>127</v>
      </c>
      <c r="E12811">
        <v>83</v>
      </c>
      <c r="F12811" t="s">
        <v>36</v>
      </c>
      <c r="G12811">
        <v>0</v>
      </c>
      <c r="H12811">
        <v>0</v>
      </c>
      <c r="I12811">
        <v>2.2183130000000002</v>
      </c>
    </row>
    <row r="12812" spans="1:9" x14ac:dyDescent="0.25">
      <c r="A12812">
        <v>2410360015</v>
      </c>
      <c r="B12812" t="s">
        <v>3480</v>
      </c>
      <c r="C12812" t="s">
        <v>620</v>
      </c>
      <c r="D12812" t="s">
        <v>621</v>
      </c>
      <c r="E12812">
        <v>0</v>
      </c>
      <c r="F12812" t="s">
        <v>36</v>
      </c>
      <c r="G12812">
        <v>0</v>
      </c>
      <c r="H12812">
        <v>0</v>
      </c>
      <c r="I12812">
        <v>2.2514699999999999</v>
      </c>
    </row>
    <row r="12813" spans="1:9" x14ac:dyDescent="0.25">
      <c r="A12813">
        <v>2410360015</v>
      </c>
      <c r="B12813" t="s">
        <v>3480</v>
      </c>
      <c r="C12813" t="s">
        <v>577</v>
      </c>
      <c r="D12813" t="s">
        <v>578</v>
      </c>
      <c r="E12813">
        <v>0</v>
      </c>
      <c r="F12813" t="s">
        <v>36</v>
      </c>
      <c r="G12813">
        <v>0</v>
      </c>
      <c r="H12813">
        <v>0</v>
      </c>
      <c r="I12813">
        <v>2.2514699999999999</v>
      </c>
    </row>
    <row r="12814" spans="1:9" x14ac:dyDescent="0.25">
      <c r="A12814">
        <v>2410360016</v>
      </c>
      <c r="B12814" t="s">
        <v>3481</v>
      </c>
      <c r="C12814" t="s">
        <v>130</v>
      </c>
      <c r="D12814" t="s">
        <v>131</v>
      </c>
      <c r="E12814" s="1">
        <v>15993</v>
      </c>
      <c r="F12814" t="s">
        <v>36</v>
      </c>
      <c r="G12814">
        <v>0</v>
      </c>
      <c r="H12814" s="1">
        <v>60000</v>
      </c>
      <c r="I12814">
        <v>0.350134</v>
      </c>
    </row>
    <row r="12815" spans="1:9" x14ac:dyDescent="0.25">
      <c r="A12815">
        <v>2410360016</v>
      </c>
      <c r="B12815" t="s">
        <v>3481</v>
      </c>
      <c r="C12815" t="s">
        <v>620</v>
      </c>
      <c r="D12815" t="s">
        <v>621</v>
      </c>
      <c r="E12815">
        <v>0</v>
      </c>
      <c r="F12815" t="s">
        <v>36</v>
      </c>
      <c r="G12815">
        <v>0</v>
      </c>
      <c r="H12815">
        <v>0</v>
      </c>
      <c r="I12815">
        <v>0.33756799999999998</v>
      </c>
    </row>
    <row r="12816" spans="1:9" x14ac:dyDescent="0.25">
      <c r="A12816">
        <v>2410360016</v>
      </c>
      <c r="B12816" t="s">
        <v>3481</v>
      </c>
      <c r="C12816" t="s">
        <v>577</v>
      </c>
      <c r="D12816" t="s">
        <v>578</v>
      </c>
      <c r="E12816">
        <v>0</v>
      </c>
      <c r="F12816" t="s">
        <v>36</v>
      </c>
      <c r="G12816">
        <v>0</v>
      </c>
      <c r="H12816">
        <v>0</v>
      </c>
      <c r="I12816">
        <v>0.33756799999999998</v>
      </c>
    </row>
    <row r="12817" spans="1:9" x14ac:dyDescent="0.25">
      <c r="A12817">
        <v>2410360017</v>
      </c>
      <c r="B12817" t="s">
        <v>3482</v>
      </c>
      <c r="C12817" t="s">
        <v>130</v>
      </c>
      <c r="D12817" t="s">
        <v>131</v>
      </c>
      <c r="E12817" s="1">
        <v>47880</v>
      </c>
      <c r="F12817" t="s">
        <v>36</v>
      </c>
      <c r="G12817">
        <v>0</v>
      </c>
      <c r="H12817" s="1">
        <v>160000</v>
      </c>
      <c r="I12817">
        <v>2.2502999999999999E-2</v>
      </c>
    </row>
    <row r="12818" spans="1:9" x14ac:dyDescent="0.25">
      <c r="A12818">
        <v>2410360017</v>
      </c>
      <c r="B12818" t="s">
        <v>3482</v>
      </c>
      <c r="C12818" t="s">
        <v>620</v>
      </c>
      <c r="D12818" t="s">
        <v>621</v>
      </c>
      <c r="E12818">
        <v>0</v>
      </c>
      <c r="F12818" t="s">
        <v>36</v>
      </c>
      <c r="G12818">
        <v>0</v>
      </c>
      <c r="H12818">
        <v>0</v>
      </c>
      <c r="I12818">
        <v>7.2160000000000002E-3</v>
      </c>
    </row>
    <row r="12819" spans="1:9" x14ac:dyDescent="0.25">
      <c r="A12819">
        <v>2410360017</v>
      </c>
      <c r="B12819" t="s">
        <v>3482</v>
      </c>
      <c r="C12819" t="s">
        <v>577</v>
      </c>
      <c r="D12819" t="s">
        <v>578</v>
      </c>
      <c r="E12819">
        <v>0</v>
      </c>
      <c r="F12819" t="s">
        <v>36</v>
      </c>
      <c r="G12819">
        <v>0</v>
      </c>
      <c r="H12819">
        <v>0</v>
      </c>
      <c r="I12819">
        <v>7.2160000000000002E-3</v>
      </c>
    </row>
    <row r="12820" spans="1:9" x14ac:dyDescent="0.25">
      <c r="A12820">
        <v>2410360018</v>
      </c>
      <c r="B12820" t="s">
        <v>3483</v>
      </c>
      <c r="C12820" t="s">
        <v>130</v>
      </c>
      <c r="D12820" t="s">
        <v>131</v>
      </c>
      <c r="E12820" s="1">
        <v>9200</v>
      </c>
      <c r="F12820" t="s">
        <v>36</v>
      </c>
      <c r="G12820">
        <v>0</v>
      </c>
      <c r="H12820" s="1">
        <v>20000</v>
      </c>
      <c r="I12820">
        <v>1.9458960000000001</v>
      </c>
    </row>
    <row r="12821" spans="1:9" x14ac:dyDescent="0.25">
      <c r="A12821">
        <v>2410360018</v>
      </c>
      <c r="B12821" t="s">
        <v>3483</v>
      </c>
      <c r="C12821" t="s">
        <v>620</v>
      </c>
      <c r="D12821" t="s">
        <v>621</v>
      </c>
      <c r="E12821">
        <v>0</v>
      </c>
      <c r="F12821" t="s">
        <v>36</v>
      </c>
      <c r="G12821">
        <v>0</v>
      </c>
      <c r="H12821">
        <v>0</v>
      </c>
      <c r="I12821">
        <v>1.9714670000000001</v>
      </c>
    </row>
    <row r="12822" spans="1:9" x14ac:dyDescent="0.25">
      <c r="A12822">
        <v>2410360018</v>
      </c>
      <c r="B12822" t="s">
        <v>3483</v>
      </c>
      <c r="C12822" t="s">
        <v>577</v>
      </c>
      <c r="D12822" t="s">
        <v>578</v>
      </c>
      <c r="E12822">
        <v>0</v>
      </c>
      <c r="F12822" t="s">
        <v>36</v>
      </c>
      <c r="G12822">
        <v>0</v>
      </c>
      <c r="H12822">
        <v>0</v>
      </c>
      <c r="I12822">
        <v>1.9714670000000001</v>
      </c>
    </row>
    <row r="12823" spans="1:9" x14ac:dyDescent="0.25">
      <c r="A12823">
        <v>2410360019</v>
      </c>
      <c r="B12823" t="s">
        <v>3484</v>
      </c>
      <c r="C12823" t="s">
        <v>130</v>
      </c>
      <c r="D12823" t="s">
        <v>131</v>
      </c>
      <c r="E12823" s="1">
        <v>2800</v>
      </c>
      <c r="F12823" t="s">
        <v>36</v>
      </c>
      <c r="G12823">
        <v>0</v>
      </c>
      <c r="H12823" s="1">
        <v>30000</v>
      </c>
      <c r="I12823">
        <v>1.9458930000000001</v>
      </c>
    </row>
    <row r="12824" spans="1:9" x14ac:dyDescent="0.25">
      <c r="A12824">
        <v>2410360019</v>
      </c>
      <c r="B12824" t="s">
        <v>3484</v>
      </c>
      <c r="C12824" t="s">
        <v>620</v>
      </c>
      <c r="D12824" t="s">
        <v>621</v>
      </c>
      <c r="E12824">
        <v>0</v>
      </c>
      <c r="F12824" t="s">
        <v>36</v>
      </c>
      <c r="G12824">
        <v>0</v>
      </c>
      <c r="H12824">
        <v>0</v>
      </c>
      <c r="I12824">
        <v>1.9714640000000001</v>
      </c>
    </row>
    <row r="12825" spans="1:9" x14ac:dyDescent="0.25">
      <c r="A12825">
        <v>2410360019</v>
      </c>
      <c r="B12825" t="s">
        <v>3484</v>
      </c>
      <c r="C12825" t="s">
        <v>577</v>
      </c>
      <c r="D12825" t="s">
        <v>578</v>
      </c>
      <c r="E12825">
        <v>0</v>
      </c>
      <c r="F12825" t="s">
        <v>36</v>
      </c>
      <c r="G12825">
        <v>0</v>
      </c>
      <c r="H12825">
        <v>0</v>
      </c>
      <c r="I12825">
        <v>1.9714640000000001</v>
      </c>
    </row>
    <row r="12826" spans="1:9" x14ac:dyDescent="0.25">
      <c r="A12826">
        <v>2410360020</v>
      </c>
      <c r="B12826" t="s">
        <v>3485</v>
      </c>
      <c r="C12826" t="s">
        <v>130</v>
      </c>
      <c r="D12826" t="s">
        <v>131</v>
      </c>
      <c r="E12826" s="1">
        <v>2200</v>
      </c>
      <c r="F12826" t="s">
        <v>36</v>
      </c>
      <c r="G12826">
        <v>0</v>
      </c>
      <c r="H12826" s="1">
        <v>30000</v>
      </c>
      <c r="I12826">
        <v>1.9458949999999999</v>
      </c>
    </row>
    <row r="12827" spans="1:9" x14ac:dyDescent="0.25">
      <c r="A12827">
        <v>2410360020</v>
      </c>
      <c r="B12827" t="s">
        <v>3485</v>
      </c>
      <c r="C12827" t="s">
        <v>620</v>
      </c>
      <c r="D12827" t="s">
        <v>621</v>
      </c>
      <c r="E12827">
        <v>0</v>
      </c>
      <c r="F12827" t="s">
        <v>36</v>
      </c>
      <c r="G12827">
        <v>0</v>
      </c>
      <c r="H12827">
        <v>0</v>
      </c>
      <c r="I12827">
        <v>1.971468</v>
      </c>
    </row>
    <row r="12828" spans="1:9" x14ac:dyDescent="0.25">
      <c r="A12828">
        <v>2410360020</v>
      </c>
      <c r="B12828" t="s">
        <v>3485</v>
      </c>
      <c r="C12828" t="s">
        <v>577</v>
      </c>
      <c r="D12828" t="s">
        <v>578</v>
      </c>
      <c r="E12828">
        <v>0</v>
      </c>
      <c r="F12828" t="s">
        <v>36</v>
      </c>
      <c r="G12828">
        <v>0</v>
      </c>
      <c r="H12828">
        <v>0</v>
      </c>
      <c r="I12828">
        <v>1.971468</v>
      </c>
    </row>
    <row r="12829" spans="1:9" x14ac:dyDescent="0.25">
      <c r="A12829">
        <v>2410360021</v>
      </c>
      <c r="B12829" t="s">
        <v>3486</v>
      </c>
      <c r="C12829" t="s">
        <v>130</v>
      </c>
      <c r="D12829" t="s">
        <v>131</v>
      </c>
      <c r="E12829" s="1">
        <v>3632</v>
      </c>
      <c r="F12829" t="s">
        <v>36</v>
      </c>
      <c r="G12829">
        <v>0</v>
      </c>
      <c r="H12829" s="1">
        <v>10240</v>
      </c>
      <c r="I12829">
        <v>0.58278600000000003</v>
      </c>
    </row>
    <row r="12830" spans="1:9" x14ac:dyDescent="0.25">
      <c r="A12830">
        <v>2410360021</v>
      </c>
      <c r="B12830" t="s">
        <v>3486</v>
      </c>
      <c r="C12830" t="s">
        <v>126</v>
      </c>
      <c r="D12830" t="s">
        <v>127</v>
      </c>
      <c r="E12830">
        <v>4</v>
      </c>
      <c r="F12830" t="s">
        <v>36</v>
      </c>
      <c r="G12830">
        <v>0</v>
      </c>
      <c r="H12830">
        <v>0</v>
      </c>
      <c r="I12830">
        <v>0.7</v>
      </c>
    </row>
    <row r="12831" spans="1:9" x14ac:dyDescent="0.25">
      <c r="A12831">
        <v>2410360021</v>
      </c>
      <c r="B12831" t="s">
        <v>3486</v>
      </c>
      <c r="C12831" t="s">
        <v>620</v>
      </c>
      <c r="D12831" t="s">
        <v>621</v>
      </c>
      <c r="E12831">
        <v>0</v>
      </c>
      <c r="F12831" t="s">
        <v>36</v>
      </c>
      <c r="G12831">
        <v>0</v>
      </c>
      <c r="H12831">
        <v>0</v>
      </c>
      <c r="I12831">
        <v>0.57069099999999995</v>
      </c>
    </row>
    <row r="12832" spans="1:9" x14ac:dyDescent="0.25">
      <c r="A12832">
        <v>2410360021</v>
      </c>
      <c r="B12832" t="s">
        <v>3486</v>
      </c>
      <c r="C12832" t="s">
        <v>577</v>
      </c>
      <c r="D12832" t="s">
        <v>578</v>
      </c>
      <c r="E12832">
        <v>0</v>
      </c>
      <c r="F12832" t="s">
        <v>36</v>
      </c>
      <c r="G12832">
        <v>0</v>
      </c>
      <c r="H12832">
        <v>0</v>
      </c>
      <c r="I12832">
        <v>0.57069099999999995</v>
      </c>
    </row>
    <row r="12833" spans="1:9" x14ac:dyDescent="0.25">
      <c r="A12833">
        <v>2420010006</v>
      </c>
      <c r="B12833" t="s">
        <v>3487</v>
      </c>
      <c r="C12833" t="s">
        <v>8708</v>
      </c>
      <c r="D12833" t="s">
        <v>8709</v>
      </c>
      <c r="E12833">
        <v>0</v>
      </c>
      <c r="F12833" t="s">
        <v>36</v>
      </c>
      <c r="G12833">
        <v>0</v>
      </c>
      <c r="H12833">
        <v>0</v>
      </c>
      <c r="I12833">
        <v>0.22476699999999999</v>
      </c>
    </row>
    <row r="12834" spans="1:9" x14ac:dyDescent="0.25">
      <c r="A12834">
        <v>2420010006</v>
      </c>
      <c r="B12834" t="s">
        <v>3487</v>
      </c>
      <c r="C12834" t="s">
        <v>8710</v>
      </c>
      <c r="D12834" t="s">
        <v>8711</v>
      </c>
      <c r="E12834">
        <v>0</v>
      </c>
      <c r="F12834" t="s">
        <v>36</v>
      </c>
      <c r="G12834">
        <v>0</v>
      </c>
      <c r="H12834">
        <v>0</v>
      </c>
      <c r="I12834">
        <v>0.21917700000000001</v>
      </c>
    </row>
    <row r="12835" spans="1:9" x14ac:dyDescent="0.25">
      <c r="A12835">
        <v>2420010006</v>
      </c>
      <c r="B12835" t="s">
        <v>3487</v>
      </c>
      <c r="C12835" t="s">
        <v>8706</v>
      </c>
      <c r="D12835" t="s">
        <v>8707</v>
      </c>
      <c r="E12835">
        <v>532</v>
      </c>
      <c r="F12835" t="s">
        <v>36</v>
      </c>
      <c r="G12835">
        <v>0</v>
      </c>
      <c r="H12835">
        <v>0</v>
      </c>
      <c r="I12835">
        <v>0.219944</v>
      </c>
    </row>
    <row r="12836" spans="1:9" x14ac:dyDescent="0.25">
      <c r="A12836">
        <v>2420010006</v>
      </c>
      <c r="B12836" t="s">
        <v>3487</v>
      </c>
      <c r="C12836" t="s">
        <v>130</v>
      </c>
      <c r="D12836" t="s">
        <v>131</v>
      </c>
      <c r="E12836">
        <v>0</v>
      </c>
      <c r="F12836" t="s">
        <v>36</v>
      </c>
      <c r="G12836">
        <v>0</v>
      </c>
      <c r="H12836">
        <v>0</v>
      </c>
      <c r="I12836">
        <v>0.21917700000000001</v>
      </c>
    </row>
    <row r="12837" spans="1:9" x14ac:dyDescent="0.25">
      <c r="A12837">
        <v>2420010006</v>
      </c>
      <c r="B12837" t="s">
        <v>3487</v>
      </c>
      <c r="C12837" t="s">
        <v>518</v>
      </c>
      <c r="D12837" t="s">
        <v>519</v>
      </c>
      <c r="E12837">
        <v>0</v>
      </c>
      <c r="F12837" t="s">
        <v>36</v>
      </c>
      <c r="G12837">
        <v>0</v>
      </c>
      <c r="H12837">
        <v>0</v>
      </c>
      <c r="I12837">
        <v>0.21995600000000001</v>
      </c>
    </row>
    <row r="12838" spans="1:9" x14ac:dyDescent="0.25">
      <c r="A12838">
        <v>2420010007</v>
      </c>
      <c r="B12838" t="s">
        <v>3488</v>
      </c>
      <c r="C12838" t="s">
        <v>8708</v>
      </c>
      <c r="D12838" t="s">
        <v>8709</v>
      </c>
      <c r="E12838">
        <v>0</v>
      </c>
      <c r="F12838" t="s">
        <v>36</v>
      </c>
      <c r="G12838">
        <v>0</v>
      </c>
      <c r="H12838">
        <v>0</v>
      </c>
      <c r="I12838">
        <v>0.23199700000000001</v>
      </c>
    </row>
    <row r="12839" spans="1:9" x14ac:dyDescent="0.25">
      <c r="A12839">
        <v>2420010007</v>
      </c>
      <c r="B12839" t="s">
        <v>3488</v>
      </c>
      <c r="C12839" t="s">
        <v>8710</v>
      </c>
      <c r="D12839" t="s">
        <v>8711</v>
      </c>
      <c r="E12839">
        <v>0</v>
      </c>
      <c r="F12839" t="s">
        <v>36</v>
      </c>
      <c r="G12839">
        <v>0</v>
      </c>
      <c r="H12839">
        <v>0</v>
      </c>
      <c r="I12839">
        <v>0.22509799999999999</v>
      </c>
    </row>
    <row r="12840" spans="1:9" x14ac:dyDescent="0.25">
      <c r="A12840">
        <v>2420010007</v>
      </c>
      <c r="B12840" t="s">
        <v>3488</v>
      </c>
      <c r="C12840" t="s">
        <v>8706</v>
      </c>
      <c r="D12840" t="s">
        <v>8707</v>
      </c>
      <c r="E12840">
        <v>822</v>
      </c>
      <c r="F12840" t="s">
        <v>36</v>
      </c>
      <c r="G12840">
        <v>0</v>
      </c>
      <c r="H12840">
        <v>0</v>
      </c>
      <c r="I12840">
        <v>0.22566900000000001</v>
      </c>
    </row>
    <row r="12841" spans="1:9" x14ac:dyDescent="0.25">
      <c r="A12841">
        <v>2420010007</v>
      </c>
      <c r="B12841" t="s">
        <v>3488</v>
      </c>
      <c r="C12841" t="s">
        <v>130</v>
      </c>
      <c r="D12841" t="s">
        <v>131</v>
      </c>
      <c r="E12841">
        <v>0</v>
      </c>
      <c r="F12841" t="s">
        <v>36</v>
      </c>
      <c r="G12841">
        <v>0</v>
      </c>
      <c r="H12841">
        <v>0</v>
      </c>
      <c r="I12841">
        <v>0.22509799999999999</v>
      </c>
    </row>
    <row r="12842" spans="1:9" x14ac:dyDescent="0.25">
      <c r="A12842">
        <v>2420010007</v>
      </c>
      <c r="B12842" t="s">
        <v>3488</v>
      </c>
      <c r="C12842" t="s">
        <v>518</v>
      </c>
      <c r="D12842" t="s">
        <v>519</v>
      </c>
      <c r="E12842">
        <v>0</v>
      </c>
      <c r="F12842" t="s">
        <v>36</v>
      </c>
      <c r="G12842">
        <v>0</v>
      </c>
      <c r="H12842">
        <v>0</v>
      </c>
      <c r="I12842">
        <v>0.225661</v>
      </c>
    </row>
    <row r="12843" spans="1:9" x14ac:dyDescent="0.25">
      <c r="A12843">
        <v>2420010009</v>
      </c>
      <c r="B12843" t="s">
        <v>7154</v>
      </c>
      <c r="C12843" t="s">
        <v>8706</v>
      </c>
      <c r="D12843" t="s">
        <v>8707</v>
      </c>
      <c r="E12843">
        <v>556</v>
      </c>
      <c r="F12843" t="s">
        <v>36</v>
      </c>
      <c r="G12843">
        <v>0</v>
      </c>
      <c r="H12843">
        <v>0</v>
      </c>
      <c r="I12843">
        <v>0.241061</v>
      </c>
    </row>
    <row r="12844" spans="1:9" x14ac:dyDescent="0.25">
      <c r="A12844">
        <v>2420010010</v>
      </c>
      <c r="B12844" t="s">
        <v>3489</v>
      </c>
      <c r="C12844" t="s">
        <v>8708</v>
      </c>
      <c r="D12844" t="s">
        <v>8709</v>
      </c>
      <c r="E12844">
        <v>0</v>
      </c>
      <c r="F12844" t="s">
        <v>36</v>
      </c>
      <c r="G12844">
        <v>0</v>
      </c>
      <c r="H12844">
        <v>0</v>
      </c>
      <c r="I12844">
        <v>0.197156</v>
      </c>
    </row>
    <row r="12845" spans="1:9" x14ac:dyDescent="0.25">
      <c r="A12845">
        <v>2420010010</v>
      </c>
      <c r="B12845" t="s">
        <v>3489</v>
      </c>
      <c r="C12845" t="s">
        <v>8710</v>
      </c>
      <c r="D12845" t="s">
        <v>8711</v>
      </c>
      <c r="E12845">
        <v>0</v>
      </c>
      <c r="F12845" t="s">
        <v>36</v>
      </c>
      <c r="G12845">
        <v>0</v>
      </c>
      <c r="H12845">
        <v>0</v>
      </c>
      <c r="I12845">
        <v>0.21325</v>
      </c>
    </row>
    <row r="12846" spans="1:9" x14ac:dyDescent="0.25">
      <c r="A12846">
        <v>2420010010</v>
      </c>
      <c r="B12846" t="s">
        <v>3489</v>
      </c>
      <c r="C12846" t="s">
        <v>8706</v>
      </c>
      <c r="D12846" t="s">
        <v>8707</v>
      </c>
      <c r="E12846">
        <v>114</v>
      </c>
      <c r="F12846" t="s">
        <v>36</v>
      </c>
      <c r="G12846">
        <v>0</v>
      </c>
      <c r="H12846">
        <v>0</v>
      </c>
      <c r="I12846">
        <v>0.21193000000000001</v>
      </c>
    </row>
    <row r="12847" spans="1:9" x14ac:dyDescent="0.25">
      <c r="A12847">
        <v>2420010010</v>
      </c>
      <c r="B12847" t="s">
        <v>3489</v>
      </c>
      <c r="C12847" t="s">
        <v>130</v>
      </c>
      <c r="D12847" t="s">
        <v>131</v>
      </c>
      <c r="E12847">
        <v>0</v>
      </c>
      <c r="F12847" t="s">
        <v>36</v>
      </c>
      <c r="G12847">
        <v>0</v>
      </c>
      <c r="H12847">
        <v>0</v>
      </c>
      <c r="I12847">
        <v>0.21325</v>
      </c>
    </row>
    <row r="12848" spans="1:9" x14ac:dyDescent="0.25">
      <c r="A12848">
        <v>2420010010</v>
      </c>
      <c r="B12848" t="s">
        <v>3489</v>
      </c>
      <c r="C12848" t="s">
        <v>518</v>
      </c>
      <c r="D12848" t="s">
        <v>519</v>
      </c>
      <c r="E12848">
        <v>0</v>
      </c>
      <c r="F12848" t="s">
        <v>36</v>
      </c>
      <c r="G12848">
        <v>0</v>
      </c>
      <c r="H12848">
        <v>0</v>
      </c>
      <c r="I12848">
        <v>0.21188100000000001</v>
      </c>
    </row>
    <row r="12849" spans="1:9" x14ac:dyDescent="0.25">
      <c r="A12849">
        <v>2420010011</v>
      </c>
      <c r="B12849" t="s">
        <v>7155</v>
      </c>
      <c r="C12849" t="s">
        <v>8706</v>
      </c>
      <c r="D12849" t="s">
        <v>8707</v>
      </c>
      <c r="E12849">
        <v>504</v>
      </c>
      <c r="F12849" t="s">
        <v>36</v>
      </c>
      <c r="G12849">
        <v>0</v>
      </c>
      <c r="H12849">
        <v>0</v>
      </c>
      <c r="I12849">
        <v>0.233929</v>
      </c>
    </row>
    <row r="12850" spans="1:9" x14ac:dyDescent="0.25">
      <c r="A12850">
        <v>2420020007</v>
      </c>
      <c r="B12850" t="s">
        <v>7156</v>
      </c>
      <c r="C12850" t="s">
        <v>8706</v>
      </c>
      <c r="D12850" t="s">
        <v>8707</v>
      </c>
      <c r="E12850">
        <v>349</v>
      </c>
      <c r="F12850" t="s">
        <v>36</v>
      </c>
      <c r="G12850">
        <v>0</v>
      </c>
      <c r="H12850">
        <v>0</v>
      </c>
      <c r="I12850">
        <v>0.21802299999999999</v>
      </c>
    </row>
    <row r="12851" spans="1:9" x14ac:dyDescent="0.25">
      <c r="A12851">
        <v>2420020090</v>
      </c>
      <c r="B12851" t="s">
        <v>7157</v>
      </c>
      <c r="C12851" t="s">
        <v>8706</v>
      </c>
      <c r="D12851" t="s">
        <v>8707</v>
      </c>
      <c r="E12851">
        <v>60</v>
      </c>
      <c r="F12851" t="s">
        <v>36</v>
      </c>
      <c r="G12851">
        <v>0</v>
      </c>
      <c r="H12851">
        <v>0</v>
      </c>
      <c r="I12851">
        <v>4.29</v>
      </c>
    </row>
    <row r="12852" spans="1:9" x14ac:dyDescent="0.25">
      <c r="A12852">
        <v>2420020098</v>
      </c>
      <c r="B12852" t="s">
        <v>5870</v>
      </c>
      <c r="C12852" t="s">
        <v>8710</v>
      </c>
      <c r="D12852" t="s">
        <v>8711</v>
      </c>
      <c r="E12852">
        <v>0</v>
      </c>
      <c r="F12852" t="s">
        <v>36</v>
      </c>
      <c r="G12852">
        <v>0</v>
      </c>
      <c r="H12852">
        <v>0</v>
      </c>
      <c r="I12852">
        <v>2.60304</v>
      </c>
    </row>
    <row r="12853" spans="1:9" x14ac:dyDescent="0.25">
      <c r="A12853">
        <v>2420020098</v>
      </c>
      <c r="B12853" t="s">
        <v>5870</v>
      </c>
      <c r="C12853" t="s">
        <v>8706</v>
      </c>
      <c r="D12853" t="s">
        <v>8707</v>
      </c>
      <c r="E12853">
        <v>263</v>
      </c>
      <c r="F12853" t="s">
        <v>36</v>
      </c>
      <c r="G12853">
        <v>0</v>
      </c>
      <c r="H12853">
        <v>0</v>
      </c>
      <c r="I12853">
        <v>2.8059319999999999</v>
      </c>
    </row>
    <row r="12854" spans="1:9" x14ac:dyDescent="0.25">
      <c r="A12854">
        <v>2420020098</v>
      </c>
      <c r="B12854" t="s">
        <v>5870</v>
      </c>
      <c r="C12854" t="s">
        <v>130</v>
      </c>
      <c r="D12854" t="s">
        <v>131</v>
      </c>
      <c r="E12854">
        <v>0</v>
      </c>
      <c r="F12854" t="s">
        <v>36</v>
      </c>
      <c r="G12854">
        <v>0</v>
      </c>
      <c r="H12854">
        <v>0</v>
      </c>
      <c r="I12854">
        <v>2.60304</v>
      </c>
    </row>
    <row r="12855" spans="1:9" x14ac:dyDescent="0.25">
      <c r="A12855">
        <v>2420020098</v>
      </c>
      <c r="B12855" t="s">
        <v>5870</v>
      </c>
      <c r="C12855" t="s">
        <v>518</v>
      </c>
      <c r="D12855" t="s">
        <v>519</v>
      </c>
      <c r="E12855">
        <v>0</v>
      </c>
      <c r="F12855" t="s">
        <v>36</v>
      </c>
      <c r="G12855">
        <v>0</v>
      </c>
      <c r="H12855">
        <v>0</v>
      </c>
      <c r="I12855">
        <v>2.8059539999999998</v>
      </c>
    </row>
    <row r="12856" spans="1:9" x14ac:dyDescent="0.25">
      <c r="A12856">
        <v>2420020104</v>
      </c>
      <c r="B12856" t="s">
        <v>7158</v>
      </c>
      <c r="C12856" t="s">
        <v>8706</v>
      </c>
      <c r="D12856" t="s">
        <v>8707</v>
      </c>
      <c r="E12856" s="1">
        <v>1245</v>
      </c>
      <c r="F12856" t="s">
        <v>36</v>
      </c>
      <c r="G12856">
        <v>0</v>
      </c>
      <c r="H12856">
        <v>0</v>
      </c>
      <c r="I12856">
        <v>2.456378</v>
      </c>
    </row>
    <row r="12857" spans="1:9" x14ac:dyDescent="0.25">
      <c r="A12857">
        <v>2420020117</v>
      </c>
      <c r="B12857" t="s">
        <v>7159</v>
      </c>
      <c r="C12857" t="s">
        <v>8706</v>
      </c>
      <c r="D12857" t="s">
        <v>8707</v>
      </c>
      <c r="E12857">
        <v>15</v>
      </c>
      <c r="F12857" t="s">
        <v>36</v>
      </c>
      <c r="G12857">
        <v>0</v>
      </c>
      <c r="H12857">
        <v>0</v>
      </c>
      <c r="I12857">
        <v>4.3906669999999997</v>
      </c>
    </row>
    <row r="12858" spans="1:9" x14ac:dyDescent="0.25">
      <c r="A12858">
        <v>2420020127</v>
      </c>
      <c r="B12858" t="s">
        <v>7160</v>
      </c>
      <c r="C12858" t="s">
        <v>8706</v>
      </c>
      <c r="D12858" t="s">
        <v>8707</v>
      </c>
      <c r="E12858">
        <v>490</v>
      </c>
      <c r="F12858" t="s">
        <v>36</v>
      </c>
      <c r="G12858">
        <v>0</v>
      </c>
      <c r="H12858">
        <v>0</v>
      </c>
      <c r="I12858">
        <v>4.4575310000000004</v>
      </c>
    </row>
    <row r="12859" spans="1:9" x14ac:dyDescent="0.25">
      <c r="A12859">
        <v>2420020128</v>
      </c>
      <c r="B12859" t="s">
        <v>5913</v>
      </c>
      <c r="C12859" t="s">
        <v>8706</v>
      </c>
      <c r="D12859" t="s">
        <v>8707</v>
      </c>
      <c r="E12859" s="1">
        <v>6992</v>
      </c>
      <c r="F12859" t="s">
        <v>36</v>
      </c>
      <c r="G12859">
        <v>0</v>
      </c>
      <c r="H12859">
        <v>0</v>
      </c>
      <c r="I12859">
        <v>2.1511659999999999</v>
      </c>
    </row>
    <row r="12860" spans="1:9" x14ac:dyDescent="0.25">
      <c r="A12860">
        <v>2420020128</v>
      </c>
      <c r="B12860" t="s">
        <v>5913</v>
      </c>
      <c r="C12860" t="s">
        <v>518</v>
      </c>
      <c r="D12860" t="s">
        <v>519</v>
      </c>
      <c r="E12860">
        <v>0</v>
      </c>
      <c r="F12860" t="s">
        <v>36</v>
      </c>
      <c r="G12860">
        <v>0</v>
      </c>
      <c r="H12860">
        <v>0</v>
      </c>
      <c r="I12860">
        <v>2.1512500000000001</v>
      </c>
    </row>
    <row r="12861" spans="1:9" x14ac:dyDescent="0.25">
      <c r="A12861">
        <v>2420020131</v>
      </c>
      <c r="B12861" t="s">
        <v>6046</v>
      </c>
      <c r="C12861" t="s">
        <v>8710</v>
      </c>
      <c r="D12861" t="s">
        <v>8711</v>
      </c>
      <c r="E12861">
        <v>0</v>
      </c>
      <c r="F12861" t="s">
        <v>36</v>
      </c>
      <c r="G12861">
        <v>0</v>
      </c>
      <c r="H12861">
        <v>0</v>
      </c>
      <c r="I12861">
        <v>0.74209000000000003</v>
      </c>
    </row>
    <row r="12862" spans="1:9" x14ac:dyDescent="0.25">
      <c r="A12862">
        <v>2420020131</v>
      </c>
      <c r="B12862" t="s">
        <v>6046</v>
      </c>
      <c r="C12862" t="s">
        <v>8706</v>
      </c>
      <c r="D12862" t="s">
        <v>8707</v>
      </c>
      <c r="E12862">
        <v>350</v>
      </c>
      <c r="F12862" t="s">
        <v>36</v>
      </c>
      <c r="G12862">
        <v>0</v>
      </c>
      <c r="H12862">
        <v>0</v>
      </c>
      <c r="I12862">
        <v>0.74208600000000002</v>
      </c>
    </row>
    <row r="12863" spans="1:9" x14ac:dyDescent="0.25">
      <c r="A12863">
        <v>2420020131</v>
      </c>
      <c r="B12863" t="s">
        <v>6046</v>
      </c>
      <c r="C12863" t="s">
        <v>130</v>
      </c>
      <c r="D12863" t="s">
        <v>131</v>
      </c>
      <c r="E12863">
        <v>0</v>
      </c>
      <c r="F12863" t="s">
        <v>36</v>
      </c>
      <c r="G12863">
        <v>0</v>
      </c>
      <c r="H12863">
        <v>0</v>
      </c>
      <c r="I12863">
        <v>0.74209000000000003</v>
      </c>
    </row>
    <row r="12864" spans="1:9" x14ac:dyDescent="0.25">
      <c r="A12864">
        <v>2420020131</v>
      </c>
      <c r="B12864" t="s">
        <v>6046</v>
      </c>
      <c r="C12864" t="s">
        <v>518</v>
      </c>
      <c r="D12864" t="s">
        <v>519</v>
      </c>
      <c r="E12864">
        <v>0</v>
      </c>
      <c r="F12864" t="s">
        <v>36</v>
      </c>
      <c r="G12864">
        <v>0</v>
      </c>
      <c r="H12864">
        <v>0</v>
      </c>
      <c r="I12864">
        <v>0.74209199999999997</v>
      </c>
    </row>
    <row r="12865" spans="1:9" x14ac:dyDescent="0.25">
      <c r="A12865">
        <v>2420020137</v>
      </c>
      <c r="B12865" t="s">
        <v>7161</v>
      </c>
      <c r="C12865" t="s">
        <v>8706</v>
      </c>
      <c r="D12865" t="s">
        <v>8707</v>
      </c>
      <c r="E12865" s="1">
        <v>1180</v>
      </c>
      <c r="F12865" t="s">
        <v>36</v>
      </c>
      <c r="G12865">
        <v>0</v>
      </c>
      <c r="H12865">
        <v>0</v>
      </c>
      <c r="I12865">
        <v>2.3152119999999998</v>
      </c>
    </row>
    <row r="12866" spans="1:9" x14ac:dyDescent="0.25">
      <c r="A12866">
        <v>2420020143</v>
      </c>
      <c r="B12866" t="s">
        <v>7162</v>
      </c>
      <c r="C12866" t="s">
        <v>8706</v>
      </c>
      <c r="D12866" t="s">
        <v>8707</v>
      </c>
      <c r="E12866">
        <v>25</v>
      </c>
      <c r="F12866" t="s">
        <v>36</v>
      </c>
      <c r="G12866">
        <v>0</v>
      </c>
      <c r="H12866">
        <v>0</v>
      </c>
      <c r="I12866">
        <v>1.3480000000000001</v>
      </c>
    </row>
    <row r="12867" spans="1:9" x14ac:dyDescent="0.25">
      <c r="A12867">
        <v>2420020144</v>
      </c>
      <c r="B12867" t="s">
        <v>6107</v>
      </c>
      <c r="C12867" t="s">
        <v>8710</v>
      </c>
      <c r="D12867" t="s">
        <v>8711</v>
      </c>
      <c r="E12867">
        <v>0</v>
      </c>
      <c r="F12867" t="s">
        <v>36</v>
      </c>
      <c r="G12867">
        <v>0</v>
      </c>
      <c r="H12867">
        <v>0</v>
      </c>
      <c r="I12867">
        <v>0.44961000000000001</v>
      </c>
    </row>
    <row r="12868" spans="1:9" x14ac:dyDescent="0.25">
      <c r="A12868">
        <v>2420020144</v>
      </c>
      <c r="B12868" t="s">
        <v>6107</v>
      </c>
      <c r="C12868" t="s">
        <v>8706</v>
      </c>
      <c r="D12868" t="s">
        <v>8707</v>
      </c>
      <c r="E12868" s="1">
        <v>3009</v>
      </c>
      <c r="F12868" t="s">
        <v>36</v>
      </c>
      <c r="G12868">
        <v>0</v>
      </c>
      <c r="H12868">
        <v>0</v>
      </c>
      <c r="I12868">
        <v>0.44249300000000003</v>
      </c>
    </row>
    <row r="12869" spans="1:9" x14ac:dyDescent="0.25">
      <c r="A12869">
        <v>2420020144</v>
      </c>
      <c r="B12869" t="s">
        <v>6107</v>
      </c>
      <c r="C12869" t="s">
        <v>130</v>
      </c>
      <c r="D12869" t="s">
        <v>131</v>
      </c>
      <c r="E12869">
        <v>0</v>
      </c>
      <c r="F12869" t="s">
        <v>36</v>
      </c>
      <c r="G12869">
        <v>0</v>
      </c>
      <c r="H12869">
        <v>0</v>
      </c>
      <c r="I12869">
        <v>0.44961000000000001</v>
      </c>
    </row>
    <row r="12870" spans="1:9" x14ac:dyDescent="0.25">
      <c r="A12870">
        <v>2420020148</v>
      </c>
      <c r="B12870" t="s">
        <v>6097</v>
      </c>
      <c r="C12870" t="s">
        <v>130</v>
      </c>
      <c r="D12870" t="s">
        <v>131</v>
      </c>
      <c r="E12870">
        <v>0</v>
      </c>
      <c r="F12870" t="s">
        <v>36</v>
      </c>
      <c r="G12870">
        <v>0</v>
      </c>
      <c r="H12870">
        <v>0</v>
      </c>
      <c r="I12870">
        <v>0.49062699999999998</v>
      </c>
    </row>
    <row r="12871" spans="1:9" x14ac:dyDescent="0.25">
      <c r="A12871">
        <v>2420020148</v>
      </c>
      <c r="B12871" t="s">
        <v>6097</v>
      </c>
      <c r="C12871" t="s">
        <v>1678</v>
      </c>
      <c r="D12871" t="s">
        <v>1679</v>
      </c>
      <c r="E12871">
        <v>0</v>
      </c>
      <c r="F12871" t="s">
        <v>36</v>
      </c>
      <c r="G12871">
        <v>0</v>
      </c>
      <c r="H12871">
        <v>0</v>
      </c>
      <c r="I12871">
        <v>0.49572100000000002</v>
      </c>
    </row>
    <row r="12872" spans="1:9" x14ac:dyDescent="0.25">
      <c r="A12872">
        <v>2420020148</v>
      </c>
      <c r="B12872" t="s">
        <v>6097</v>
      </c>
      <c r="C12872" t="s">
        <v>139</v>
      </c>
      <c r="D12872" t="s">
        <v>140</v>
      </c>
      <c r="E12872">
        <v>0</v>
      </c>
      <c r="F12872" t="s">
        <v>36</v>
      </c>
      <c r="G12872">
        <v>0</v>
      </c>
      <c r="H12872">
        <v>0</v>
      </c>
      <c r="I12872">
        <v>0.49201800000000001</v>
      </c>
    </row>
    <row r="12873" spans="1:9" x14ac:dyDescent="0.25">
      <c r="A12873">
        <v>2420020148</v>
      </c>
      <c r="B12873" t="s">
        <v>6097</v>
      </c>
      <c r="C12873" t="s">
        <v>144</v>
      </c>
      <c r="D12873" t="s">
        <v>145</v>
      </c>
      <c r="E12873">
        <v>0</v>
      </c>
      <c r="F12873" t="s">
        <v>36</v>
      </c>
      <c r="G12873">
        <v>0</v>
      </c>
      <c r="H12873">
        <v>0</v>
      </c>
      <c r="I12873">
        <v>0.49564000000000002</v>
      </c>
    </row>
    <row r="12874" spans="1:9" x14ac:dyDescent="0.25">
      <c r="A12874">
        <v>2420020149</v>
      </c>
      <c r="B12874" t="s">
        <v>7163</v>
      </c>
      <c r="C12874" t="s">
        <v>8706</v>
      </c>
      <c r="D12874" t="s">
        <v>8707</v>
      </c>
      <c r="E12874">
        <v>636</v>
      </c>
      <c r="F12874" t="s">
        <v>36</v>
      </c>
      <c r="G12874">
        <v>0</v>
      </c>
      <c r="H12874">
        <v>0</v>
      </c>
      <c r="I12874">
        <v>5.1038519999999998</v>
      </c>
    </row>
    <row r="12875" spans="1:9" x14ac:dyDescent="0.25">
      <c r="A12875">
        <v>2420020150</v>
      </c>
      <c r="B12875" t="s">
        <v>7164</v>
      </c>
      <c r="C12875" t="s">
        <v>8706</v>
      </c>
      <c r="D12875" t="s">
        <v>8707</v>
      </c>
      <c r="E12875">
        <v>148</v>
      </c>
      <c r="F12875" t="s">
        <v>36</v>
      </c>
      <c r="G12875">
        <v>0</v>
      </c>
      <c r="H12875">
        <v>0</v>
      </c>
      <c r="I12875">
        <v>1.888919</v>
      </c>
    </row>
    <row r="12876" spans="1:9" x14ac:dyDescent="0.25">
      <c r="A12876">
        <v>2420020153</v>
      </c>
      <c r="B12876" t="s">
        <v>6004</v>
      </c>
      <c r="C12876" t="s">
        <v>8710</v>
      </c>
      <c r="D12876" t="s">
        <v>8711</v>
      </c>
      <c r="E12876">
        <v>0</v>
      </c>
      <c r="F12876" t="s">
        <v>36</v>
      </c>
      <c r="G12876">
        <v>0</v>
      </c>
      <c r="H12876">
        <v>0</v>
      </c>
      <c r="I12876">
        <v>1.016186</v>
      </c>
    </row>
    <row r="12877" spans="1:9" x14ac:dyDescent="0.25">
      <c r="A12877">
        <v>2420020153</v>
      </c>
      <c r="B12877" t="s">
        <v>6004</v>
      </c>
      <c r="C12877" t="s">
        <v>8706</v>
      </c>
      <c r="D12877" t="s">
        <v>8707</v>
      </c>
      <c r="E12877" s="1">
        <v>24000</v>
      </c>
      <c r="F12877" t="s">
        <v>36</v>
      </c>
      <c r="G12877">
        <v>0</v>
      </c>
      <c r="H12877">
        <v>0</v>
      </c>
      <c r="I12877">
        <v>1.016186</v>
      </c>
    </row>
    <row r="12878" spans="1:9" x14ac:dyDescent="0.25">
      <c r="A12878">
        <v>2420020153</v>
      </c>
      <c r="B12878" t="s">
        <v>6004</v>
      </c>
      <c r="C12878" t="s">
        <v>130</v>
      </c>
      <c r="D12878" t="s">
        <v>131</v>
      </c>
      <c r="E12878">
        <v>0</v>
      </c>
      <c r="F12878" t="s">
        <v>36</v>
      </c>
      <c r="G12878">
        <v>0</v>
      </c>
      <c r="H12878">
        <v>0</v>
      </c>
      <c r="I12878">
        <v>1.016186</v>
      </c>
    </row>
    <row r="12879" spans="1:9" x14ac:dyDescent="0.25">
      <c r="A12879">
        <v>2420020153</v>
      </c>
      <c r="B12879" t="s">
        <v>6004</v>
      </c>
      <c r="C12879" t="s">
        <v>518</v>
      </c>
      <c r="D12879" t="s">
        <v>519</v>
      </c>
      <c r="E12879">
        <v>0</v>
      </c>
      <c r="F12879" t="s">
        <v>36</v>
      </c>
      <c r="G12879">
        <v>0</v>
      </c>
      <c r="H12879">
        <v>0</v>
      </c>
      <c r="I12879">
        <v>1.0880000000000001</v>
      </c>
    </row>
    <row r="12880" spans="1:9" x14ac:dyDescent="0.25">
      <c r="A12880">
        <v>2420020153</v>
      </c>
      <c r="B12880" t="s">
        <v>6004</v>
      </c>
      <c r="C12880" t="s">
        <v>620</v>
      </c>
      <c r="D12880" t="s">
        <v>621</v>
      </c>
      <c r="E12880">
        <v>0</v>
      </c>
      <c r="F12880" t="s">
        <v>36</v>
      </c>
      <c r="G12880">
        <v>0</v>
      </c>
      <c r="H12880">
        <v>0</v>
      </c>
      <c r="I12880">
        <v>1.016186</v>
      </c>
    </row>
    <row r="12881" spans="1:9" x14ac:dyDescent="0.25">
      <c r="A12881">
        <v>2420020154</v>
      </c>
      <c r="B12881" t="s">
        <v>5919</v>
      </c>
      <c r="C12881" t="s">
        <v>8710</v>
      </c>
      <c r="D12881" t="s">
        <v>8711</v>
      </c>
      <c r="E12881">
        <v>0</v>
      </c>
      <c r="F12881" t="s">
        <v>36</v>
      </c>
      <c r="G12881">
        <v>0</v>
      </c>
      <c r="H12881">
        <v>0</v>
      </c>
      <c r="I12881">
        <v>1.7537400000000001</v>
      </c>
    </row>
    <row r="12882" spans="1:9" x14ac:dyDescent="0.25">
      <c r="A12882">
        <v>2420020154</v>
      </c>
      <c r="B12882" t="s">
        <v>5919</v>
      </c>
      <c r="C12882" t="s">
        <v>8706</v>
      </c>
      <c r="D12882" t="s">
        <v>8707</v>
      </c>
      <c r="E12882">
        <v>634</v>
      </c>
      <c r="F12882" t="s">
        <v>36</v>
      </c>
      <c r="G12882">
        <v>0</v>
      </c>
      <c r="H12882">
        <v>0</v>
      </c>
      <c r="I12882">
        <v>1.813312</v>
      </c>
    </row>
    <row r="12883" spans="1:9" x14ac:dyDescent="0.25">
      <c r="A12883">
        <v>2420020154</v>
      </c>
      <c r="B12883" t="s">
        <v>5919</v>
      </c>
      <c r="C12883" t="s">
        <v>130</v>
      </c>
      <c r="D12883" t="s">
        <v>131</v>
      </c>
      <c r="E12883">
        <v>0</v>
      </c>
      <c r="F12883" t="s">
        <v>36</v>
      </c>
      <c r="G12883">
        <v>0</v>
      </c>
      <c r="H12883">
        <v>0</v>
      </c>
      <c r="I12883">
        <v>1.7537400000000001</v>
      </c>
    </row>
    <row r="12884" spans="1:9" x14ac:dyDescent="0.25">
      <c r="A12884">
        <v>2420020154</v>
      </c>
      <c r="B12884" t="s">
        <v>5919</v>
      </c>
      <c r="C12884" t="s">
        <v>518</v>
      </c>
      <c r="D12884" t="s">
        <v>519</v>
      </c>
      <c r="E12884">
        <v>0</v>
      </c>
      <c r="F12884" t="s">
        <v>36</v>
      </c>
      <c r="G12884">
        <v>0</v>
      </c>
      <c r="H12884">
        <v>0</v>
      </c>
      <c r="I12884">
        <v>2.0355560000000001</v>
      </c>
    </row>
    <row r="12885" spans="1:9" x14ac:dyDescent="0.25">
      <c r="A12885">
        <v>2420020155</v>
      </c>
      <c r="B12885" t="s">
        <v>6070</v>
      </c>
      <c r="C12885" t="s">
        <v>8710</v>
      </c>
      <c r="D12885" t="s">
        <v>8711</v>
      </c>
      <c r="E12885">
        <v>0</v>
      </c>
      <c r="F12885" t="s">
        <v>36</v>
      </c>
      <c r="G12885">
        <v>0</v>
      </c>
      <c r="H12885">
        <v>0</v>
      </c>
      <c r="I12885">
        <v>0.47110000000000002</v>
      </c>
    </row>
    <row r="12886" spans="1:9" x14ac:dyDescent="0.25">
      <c r="A12886">
        <v>2420020155</v>
      </c>
      <c r="B12886" t="s">
        <v>6070</v>
      </c>
      <c r="C12886" t="s">
        <v>8706</v>
      </c>
      <c r="D12886" t="s">
        <v>8707</v>
      </c>
      <c r="E12886">
        <v>0</v>
      </c>
      <c r="F12886" t="s">
        <v>36</v>
      </c>
      <c r="G12886">
        <v>0</v>
      </c>
      <c r="H12886">
        <v>0</v>
      </c>
      <c r="I12886">
        <v>0.53800000000000003</v>
      </c>
    </row>
    <row r="12887" spans="1:9" x14ac:dyDescent="0.25">
      <c r="A12887">
        <v>2420020155</v>
      </c>
      <c r="B12887" t="s">
        <v>6070</v>
      </c>
      <c r="C12887" t="s">
        <v>130</v>
      </c>
      <c r="D12887" t="s">
        <v>131</v>
      </c>
      <c r="E12887">
        <v>0</v>
      </c>
      <c r="F12887" t="s">
        <v>36</v>
      </c>
      <c r="G12887">
        <v>0</v>
      </c>
      <c r="H12887">
        <v>0</v>
      </c>
      <c r="I12887">
        <v>0.47110000000000002</v>
      </c>
    </row>
    <row r="12888" spans="1:9" x14ac:dyDescent="0.25">
      <c r="A12888">
        <v>2420020155</v>
      </c>
      <c r="B12888" t="s">
        <v>6070</v>
      </c>
      <c r="C12888" t="s">
        <v>518</v>
      </c>
      <c r="D12888" t="s">
        <v>519</v>
      </c>
      <c r="E12888">
        <v>0</v>
      </c>
      <c r="F12888" t="s">
        <v>36</v>
      </c>
      <c r="G12888">
        <v>0</v>
      </c>
      <c r="H12888">
        <v>0</v>
      </c>
      <c r="I12888">
        <v>0.53800000000000003</v>
      </c>
    </row>
    <row r="12889" spans="1:9" x14ac:dyDescent="0.25">
      <c r="A12889">
        <v>2420020156</v>
      </c>
      <c r="B12889" t="s">
        <v>7165</v>
      </c>
      <c r="C12889" t="s">
        <v>8706</v>
      </c>
      <c r="D12889" t="s">
        <v>8707</v>
      </c>
      <c r="E12889">
        <v>198</v>
      </c>
      <c r="F12889" t="s">
        <v>36</v>
      </c>
      <c r="G12889">
        <v>0</v>
      </c>
      <c r="H12889">
        <v>0</v>
      </c>
      <c r="I12889">
        <v>2.3105560000000001</v>
      </c>
    </row>
    <row r="12890" spans="1:9" x14ac:dyDescent="0.25">
      <c r="A12890">
        <v>2420020157</v>
      </c>
      <c r="B12890" t="s">
        <v>7166</v>
      </c>
      <c r="C12890" t="s">
        <v>8706</v>
      </c>
      <c r="D12890" t="s">
        <v>8707</v>
      </c>
      <c r="E12890">
        <v>133</v>
      </c>
      <c r="F12890" t="s">
        <v>36</v>
      </c>
      <c r="G12890">
        <v>0</v>
      </c>
      <c r="H12890">
        <v>0</v>
      </c>
      <c r="I12890">
        <v>6.7879699999999996</v>
      </c>
    </row>
    <row r="12891" spans="1:9" x14ac:dyDescent="0.25">
      <c r="A12891">
        <v>2420020158</v>
      </c>
      <c r="B12891" t="s">
        <v>7167</v>
      </c>
      <c r="C12891" t="s">
        <v>8706</v>
      </c>
      <c r="D12891" t="s">
        <v>8707</v>
      </c>
      <c r="E12891">
        <v>278</v>
      </c>
      <c r="F12891" t="s">
        <v>36</v>
      </c>
      <c r="G12891">
        <v>0</v>
      </c>
      <c r="H12891">
        <v>0</v>
      </c>
      <c r="I12891">
        <v>3.4148559999999999</v>
      </c>
    </row>
    <row r="12892" spans="1:9" x14ac:dyDescent="0.25">
      <c r="A12892">
        <v>2420020159</v>
      </c>
      <c r="B12892" t="s">
        <v>3490</v>
      </c>
      <c r="C12892" t="s">
        <v>8706</v>
      </c>
      <c r="D12892" t="s">
        <v>8707</v>
      </c>
      <c r="E12892">
        <v>39</v>
      </c>
      <c r="F12892" t="s">
        <v>36</v>
      </c>
      <c r="G12892">
        <v>0</v>
      </c>
      <c r="H12892">
        <v>0</v>
      </c>
      <c r="I12892">
        <v>1.0415380000000001</v>
      </c>
    </row>
    <row r="12893" spans="1:9" x14ac:dyDescent="0.25">
      <c r="A12893">
        <v>2420020159</v>
      </c>
      <c r="B12893" t="s">
        <v>3490</v>
      </c>
      <c r="C12893" t="s">
        <v>130</v>
      </c>
      <c r="D12893" t="s">
        <v>131</v>
      </c>
      <c r="E12893">
        <v>0</v>
      </c>
      <c r="F12893" t="s">
        <v>36</v>
      </c>
      <c r="G12893">
        <v>0</v>
      </c>
      <c r="H12893">
        <v>0</v>
      </c>
      <c r="I12893">
        <v>0.60775900000000005</v>
      </c>
    </row>
    <row r="12894" spans="1:9" x14ac:dyDescent="0.25">
      <c r="A12894">
        <v>2420020159</v>
      </c>
      <c r="B12894" t="s">
        <v>3490</v>
      </c>
      <c r="C12894" t="s">
        <v>1678</v>
      </c>
      <c r="D12894" t="s">
        <v>1679</v>
      </c>
      <c r="E12894">
        <v>0</v>
      </c>
      <c r="F12894" t="s">
        <v>36</v>
      </c>
      <c r="G12894">
        <v>0</v>
      </c>
      <c r="H12894">
        <v>0</v>
      </c>
      <c r="I12894">
        <v>0.60775900000000005</v>
      </c>
    </row>
    <row r="12895" spans="1:9" x14ac:dyDescent="0.25">
      <c r="A12895">
        <v>2420020159</v>
      </c>
      <c r="B12895" t="s">
        <v>3490</v>
      </c>
      <c r="C12895" t="s">
        <v>518</v>
      </c>
      <c r="D12895" t="s">
        <v>519</v>
      </c>
      <c r="E12895">
        <v>0</v>
      </c>
      <c r="F12895" t="s">
        <v>36</v>
      </c>
      <c r="G12895">
        <v>0</v>
      </c>
      <c r="H12895">
        <v>0</v>
      </c>
      <c r="I12895">
        <v>1.0415380000000001</v>
      </c>
    </row>
    <row r="12896" spans="1:9" x14ac:dyDescent="0.25">
      <c r="A12896">
        <v>2420020159</v>
      </c>
      <c r="B12896" t="s">
        <v>3490</v>
      </c>
      <c r="C12896" t="s">
        <v>144</v>
      </c>
      <c r="D12896" t="s">
        <v>145</v>
      </c>
      <c r="E12896">
        <v>0</v>
      </c>
      <c r="F12896" t="s">
        <v>36</v>
      </c>
      <c r="G12896">
        <v>0</v>
      </c>
      <c r="H12896">
        <v>0</v>
      </c>
      <c r="I12896">
        <v>0.60779099999999997</v>
      </c>
    </row>
    <row r="12897" spans="1:9" x14ac:dyDescent="0.25">
      <c r="A12897">
        <v>2420020160</v>
      </c>
      <c r="B12897" t="s">
        <v>6066</v>
      </c>
      <c r="C12897" t="s">
        <v>8708</v>
      </c>
      <c r="D12897" t="s">
        <v>8709</v>
      </c>
      <c r="E12897">
        <v>0</v>
      </c>
      <c r="F12897" t="s">
        <v>36</v>
      </c>
      <c r="G12897">
        <v>0</v>
      </c>
      <c r="H12897">
        <v>0</v>
      </c>
      <c r="I12897">
        <v>0.60816000000000003</v>
      </c>
    </row>
    <row r="12898" spans="1:9" x14ac:dyDescent="0.25">
      <c r="A12898">
        <v>2420020160</v>
      </c>
      <c r="B12898" t="s">
        <v>6066</v>
      </c>
      <c r="C12898" t="s">
        <v>8710</v>
      </c>
      <c r="D12898" t="s">
        <v>8711</v>
      </c>
      <c r="E12898">
        <v>0</v>
      </c>
      <c r="F12898" t="s">
        <v>36</v>
      </c>
      <c r="G12898">
        <v>0</v>
      </c>
      <c r="H12898">
        <v>0</v>
      </c>
      <c r="I12898">
        <v>0.60016000000000003</v>
      </c>
    </row>
    <row r="12899" spans="1:9" x14ac:dyDescent="0.25">
      <c r="A12899">
        <v>2420020160</v>
      </c>
      <c r="B12899" t="s">
        <v>6066</v>
      </c>
      <c r="C12899" t="s">
        <v>8706</v>
      </c>
      <c r="D12899" t="s">
        <v>8707</v>
      </c>
      <c r="E12899">
        <v>510</v>
      </c>
      <c r="F12899" t="s">
        <v>36</v>
      </c>
      <c r="G12899">
        <v>0</v>
      </c>
      <c r="H12899">
        <v>0</v>
      </c>
      <c r="I12899">
        <v>0.600275</v>
      </c>
    </row>
    <row r="12900" spans="1:9" x14ac:dyDescent="0.25">
      <c r="A12900">
        <v>2420020160</v>
      </c>
      <c r="B12900" t="s">
        <v>6066</v>
      </c>
      <c r="C12900" t="s">
        <v>130</v>
      </c>
      <c r="D12900" t="s">
        <v>131</v>
      </c>
      <c r="E12900">
        <v>0</v>
      </c>
      <c r="F12900" t="s">
        <v>36</v>
      </c>
      <c r="G12900">
        <v>0</v>
      </c>
      <c r="H12900">
        <v>0</v>
      </c>
      <c r="I12900">
        <v>0.60016000000000003</v>
      </c>
    </row>
    <row r="12901" spans="1:9" x14ac:dyDescent="0.25">
      <c r="A12901">
        <v>2420020160</v>
      </c>
      <c r="B12901" t="s">
        <v>6066</v>
      </c>
      <c r="C12901" t="s">
        <v>518</v>
      </c>
      <c r="D12901" t="s">
        <v>519</v>
      </c>
      <c r="E12901">
        <v>0</v>
      </c>
      <c r="F12901" t="s">
        <v>36</v>
      </c>
      <c r="G12901">
        <v>0</v>
      </c>
      <c r="H12901">
        <v>0</v>
      </c>
      <c r="I12901">
        <v>0.60027299999999995</v>
      </c>
    </row>
    <row r="12902" spans="1:9" x14ac:dyDescent="0.25">
      <c r="A12902">
        <v>2420020435</v>
      </c>
      <c r="B12902" t="s">
        <v>6122</v>
      </c>
      <c r="C12902" t="s">
        <v>8710</v>
      </c>
      <c r="D12902" t="s">
        <v>8711</v>
      </c>
      <c r="E12902">
        <v>0</v>
      </c>
      <c r="F12902" t="s">
        <v>36</v>
      </c>
      <c r="G12902">
        <v>0</v>
      </c>
      <c r="H12902">
        <v>0</v>
      </c>
      <c r="I12902">
        <v>0.389067</v>
      </c>
    </row>
    <row r="12903" spans="1:9" x14ac:dyDescent="0.25">
      <c r="A12903">
        <v>2420020435</v>
      </c>
      <c r="B12903" t="s">
        <v>6122</v>
      </c>
      <c r="C12903" t="s">
        <v>8706</v>
      </c>
      <c r="D12903" t="s">
        <v>8707</v>
      </c>
      <c r="E12903">
        <v>254</v>
      </c>
      <c r="F12903" t="s">
        <v>36</v>
      </c>
      <c r="G12903">
        <v>0</v>
      </c>
      <c r="H12903">
        <v>0</v>
      </c>
      <c r="I12903">
        <v>0.38905499999999998</v>
      </c>
    </row>
    <row r="12904" spans="1:9" x14ac:dyDescent="0.25">
      <c r="A12904">
        <v>2420020435</v>
      </c>
      <c r="B12904" t="s">
        <v>6122</v>
      </c>
      <c r="C12904" t="s">
        <v>518</v>
      </c>
      <c r="D12904" t="s">
        <v>519</v>
      </c>
      <c r="E12904">
        <v>0</v>
      </c>
      <c r="F12904" t="s">
        <v>36</v>
      </c>
      <c r="G12904">
        <v>0</v>
      </c>
      <c r="H12904">
        <v>0</v>
      </c>
      <c r="I12904">
        <v>0.389075</v>
      </c>
    </row>
    <row r="12905" spans="1:9" x14ac:dyDescent="0.25">
      <c r="A12905">
        <v>2420020435</v>
      </c>
      <c r="B12905" t="s">
        <v>6122</v>
      </c>
      <c r="C12905" t="s">
        <v>139</v>
      </c>
      <c r="D12905" t="s">
        <v>140</v>
      </c>
      <c r="E12905">
        <v>0</v>
      </c>
      <c r="F12905" t="s">
        <v>36</v>
      </c>
      <c r="G12905">
        <v>0</v>
      </c>
      <c r="H12905">
        <v>0</v>
      </c>
      <c r="I12905">
        <v>0.389067</v>
      </c>
    </row>
    <row r="12906" spans="1:9" x14ac:dyDescent="0.25">
      <c r="A12906">
        <v>2420030009</v>
      </c>
      <c r="B12906" t="s">
        <v>5763</v>
      </c>
      <c r="C12906" t="s">
        <v>8710</v>
      </c>
      <c r="D12906" t="s">
        <v>8711</v>
      </c>
      <c r="E12906">
        <v>0</v>
      </c>
      <c r="F12906" t="s">
        <v>89</v>
      </c>
      <c r="G12906">
        <v>0</v>
      </c>
      <c r="H12906">
        <v>0</v>
      </c>
      <c r="I12906">
        <v>4.7629400000000004</v>
      </c>
    </row>
    <row r="12907" spans="1:9" x14ac:dyDescent="0.25">
      <c r="A12907">
        <v>2420030009</v>
      </c>
      <c r="B12907" t="s">
        <v>5763</v>
      </c>
      <c r="C12907" t="s">
        <v>8706</v>
      </c>
      <c r="D12907" t="s">
        <v>8707</v>
      </c>
      <c r="E12907">
        <v>0</v>
      </c>
      <c r="F12907" t="s">
        <v>89</v>
      </c>
      <c r="G12907">
        <v>0</v>
      </c>
      <c r="H12907">
        <v>0</v>
      </c>
      <c r="I12907">
        <v>4.7629419999999998</v>
      </c>
    </row>
    <row r="12908" spans="1:9" x14ac:dyDescent="0.25">
      <c r="A12908">
        <v>2420030009</v>
      </c>
      <c r="B12908" t="s">
        <v>5763</v>
      </c>
      <c r="C12908" t="s">
        <v>130</v>
      </c>
      <c r="D12908" t="s">
        <v>131</v>
      </c>
      <c r="E12908" s="1">
        <v>2274</v>
      </c>
      <c r="F12908" t="s">
        <v>89</v>
      </c>
      <c r="G12908">
        <v>0</v>
      </c>
      <c r="H12908">
        <v>0</v>
      </c>
      <c r="I12908">
        <v>4.9285579999999998</v>
      </c>
    </row>
    <row r="12909" spans="1:9" x14ac:dyDescent="0.25">
      <c r="A12909">
        <v>2420030009</v>
      </c>
      <c r="B12909" t="s">
        <v>5763</v>
      </c>
      <c r="C12909" t="s">
        <v>518</v>
      </c>
      <c r="D12909" t="s">
        <v>519</v>
      </c>
      <c r="E12909">
        <v>654</v>
      </c>
      <c r="F12909" t="s">
        <v>89</v>
      </c>
      <c r="G12909">
        <v>0</v>
      </c>
      <c r="H12909">
        <v>0</v>
      </c>
      <c r="I12909">
        <v>4.7629359999999998</v>
      </c>
    </row>
    <row r="12910" spans="1:9" x14ac:dyDescent="0.25">
      <c r="A12910">
        <v>2420030010</v>
      </c>
      <c r="B12910" t="s">
        <v>5767</v>
      </c>
      <c r="C12910" t="s">
        <v>8706</v>
      </c>
      <c r="D12910" t="s">
        <v>8707</v>
      </c>
      <c r="E12910">
        <v>0</v>
      </c>
      <c r="F12910" t="s">
        <v>89</v>
      </c>
      <c r="G12910">
        <v>0</v>
      </c>
      <c r="H12910">
        <v>0</v>
      </c>
      <c r="I12910">
        <v>5.5617890000000001</v>
      </c>
    </row>
    <row r="12911" spans="1:9" x14ac:dyDescent="0.25">
      <c r="A12911">
        <v>2420030010</v>
      </c>
      <c r="B12911" t="s">
        <v>5767</v>
      </c>
      <c r="C12911" t="s">
        <v>518</v>
      </c>
      <c r="D12911" t="s">
        <v>519</v>
      </c>
      <c r="E12911">
        <v>0</v>
      </c>
      <c r="F12911" t="s">
        <v>89</v>
      </c>
      <c r="G12911">
        <v>0</v>
      </c>
      <c r="H12911">
        <v>0</v>
      </c>
      <c r="I12911">
        <v>5.5618080000000001</v>
      </c>
    </row>
    <row r="12912" spans="1:9" x14ac:dyDescent="0.25">
      <c r="A12912">
        <v>2420030030</v>
      </c>
      <c r="B12912" t="s">
        <v>3491</v>
      </c>
      <c r="C12912" t="s">
        <v>8710</v>
      </c>
      <c r="D12912" t="s">
        <v>8711</v>
      </c>
      <c r="E12912">
        <v>0</v>
      </c>
      <c r="F12912" t="s">
        <v>89</v>
      </c>
      <c r="G12912">
        <v>0</v>
      </c>
      <c r="H12912">
        <v>0</v>
      </c>
      <c r="I12912">
        <v>4.6169849999999997</v>
      </c>
    </row>
    <row r="12913" spans="1:9" x14ac:dyDescent="0.25">
      <c r="A12913">
        <v>2420030030</v>
      </c>
      <c r="B12913" t="s">
        <v>3491</v>
      </c>
      <c r="C12913" t="s">
        <v>8706</v>
      </c>
      <c r="D12913" t="s">
        <v>8707</v>
      </c>
      <c r="E12913">
        <v>0</v>
      </c>
      <c r="F12913" t="s">
        <v>89</v>
      </c>
      <c r="G12913">
        <v>0</v>
      </c>
      <c r="H12913">
        <v>0</v>
      </c>
      <c r="I12913">
        <v>4.6169849999999997</v>
      </c>
    </row>
    <row r="12914" spans="1:9" x14ac:dyDescent="0.25">
      <c r="A12914">
        <v>2420030030</v>
      </c>
      <c r="B12914" t="s">
        <v>3491</v>
      </c>
      <c r="C12914" t="s">
        <v>130</v>
      </c>
      <c r="D12914" t="s">
        <v>131</v>
      </c>
      <c r="E12914">
        <v>0</v>
      </c>
      <c r="F12914" t="s">
        <v>89</v>
      </c>
      <c r="G12914">
        <v>0</v>
      </c>
      <c r="H12914">
        <v>0</v>
      </c>
      <c r="I12914">
        <v>4.6169849999999997</v>
      </c>
    </row>
    <row r="12915" spans="1:9" x14ac:dyDescent="0.25">
      <c r="A12915">
        <v>2420030030</v>
      </c>
      <c r="B12915" t="s">
        <v>3491</v>
      </c>
      <c r="C12915" t="s">
        <v>518</v>
      </c>
      <c r="D12915" t="s">
        <v>519</v>
      </c>
      <c r="E12915">
        <v>570</v>
      </c>
      <c r="F12915" t="s">
        <v>89</v>
      </c>
      <c r="G12915">
        <v>0</v>
      </c>
      <c r="H12915">
        <v>0</v>
      </c>
      <c r="I12915">
        <v>4.6169820000000001</v>
      </c>
    </row>
    <row r="12916" spans="1:9" x14ac:dyDescent="0.25">
      <c r="A12916">
        <v>2420030031</v>
      </c>
      <c r="B12916" t="s">
        <v>3492</v>
      </c>
      <c r="C12916" t="s">
        <v>8710</v>
      </c>
      <c r="D12916" t="s">
        <v>8711</v>
      </c>
      <c r="E12916">
        <v>0</v>
      </c>
      <c r="F12916" t="s">
        <v>89</v>
      </c>
      <c r="G12916">
        <v>0</v>
      </c>
      <c r="H12916">
        <v>0</v>
      </c>
      <c r="I12916">
        <v>4.5708500000000001</v>
      </c>
    </row>
    <row r="12917" spans="1:9" x14ac:dyDescent="0.25">
      <c r="A12917">
        <v>2420030031</v>
      </c>
      <c r="B12917" t="s">
        <v>3492</v>
      </c>
      <c r="C12917" t="s">
        <v>8706</v>
      </c>
      <c r="D12917" t="s">
        <v>8707</v>
      </c>
      <c r="E12917">
        <v>0</v>
      </c>
      <c r="F12917" t="s">
        <v>89</v>
      </c>
      <c r="G12917">
        <v>0</v>
      </c>
      <c r="H12917">
        <v>261</v>
      </c>
      <c r="I12917">
        <v>4.5708440000000001</v>
      </c>
    </row>
    <row r="12918" spans="1:9" x14ac:dyDescent="0.25">
      <c r="A12918">
        <v>2420030031</v>
      </c>
      <c r="B12918" t="s">
        <v>3492</v>
      </c>
      <c r="C12918" t="s">
        <v>518</v>
      </c>
      <c r="D12918" t="s">
        <v>519</v>
      </c>
      <c r="E12918">
        <v>757</v>
      </c>
      <c r="F12918" t="s">
        <v>89</v>
      </c>
      <c r="G12918">
        <v>0</v>
      </c>
      <c r="H12918">
        <v>0</v>
      </c>
      <c r="I12918">
        <v>4.5708450000000003</v>
      </c>
    </row>
    <row r="12919" spans="1:9" x14ac:dyDescent="0.25">
      <c r="A12919">
        <v>2420030031</v>
      </c>
      <c r="B12919" t="s">
        <v>3492</v>
      </c>
      <c r="C12919" t="s">
        <v>139</v>
      </c>
      <c r="D12919" t="s">
        <v>140</v>
      </c>
      <c r="E12919">
        <v>0</v>
      </c>
      <c r="F12919" t="s">
        <v>89</v>
      </c>
      <c r="G12919">
        <v>0</v>
      </c>
      <c r="H12919">
        <v>0</v>
      </c>
      <c r="I12919">
        <v>4.5708500000000001</v>
      </c>
    </row>
    <row r="12920" spans="1:9" x14ac:dyDescent="0.25">
      <c r="A12920">
        <v>2420030032</v>
      </c>
      <c r="B12920" t="s">
        <v>7168</v>
      </c>
      <c r="C12920" t="s">
        <v>8706</v>
      </c>
      <c r="D12920" t="s">
        <v>8707</v>
      </c>
      <c r="E12920">
        <v>500</v>
      </c>
      <c r="F12920" t="s">
        <v>36</v>
      </c>
      <c r="G12920">
        <v>0</v>
      </c>
      <c r="H12920">
        <v>0</v>
      </c>
      <c r="I12920">
        <v>0.99531999999999998</v>
      </c>
    </row>
    <row r="12921" spans="1:9" x14ac:dyDescent="0.25">
      <c r="A12921">
        <v>2420030036</v>
      </c>
      <c r="B12921" t="s">
        <v>3493</v>
      </c>
      <c r="C12921" t="s">
        <v>8706</v>
      </c>
      <c r="D12921" t="s">
        <v>8707</v>
      </c>
      <c r="E12921" s="1">
        <v>1446</v>
      </c>
      <c r="F12921" t="s">
        <v>89</v>
      </c>
      <c r="G12921">
        <v>0</v>
      </c>
      <c r="H12921">
        <v>0</v>
      </c>
      <c r="I12921">
        <v>6.5800070000000002</v>
      </c>
    </row>
    <row r="12922" spans="1:9" x14ac:dyDescent="0.25">
      <c r="A12922">
        <v>2420030036</v>
      </c>
      <c r="B12922" t="s">
        <v>3493</v>
      </c>
      <c r="C12922" t="s">
        <v>518</v>
      </c>
      <c r="D12922" t="s">
        <v>519</v>
      </c>
      <c r="E12922">
        <v>167</v>
      </c>
      <c r="F12922" t="s">
        <v>89</v>
      </c>
      <c r="G12922">
        <v>0</v>
      </c>
      <c r="H12922">
        <v>0</v>
      </c>
      <c r="I12922">
        <v>6.58</v>
      </c>
    </row>
    <row r="12923" spans="1:9" x14ac:dyDescent="0.25">
      <c r="A12923">
        <v>2420030037</v>
      </c>
      <c r="B12923" t="s">
        <v>5783</v>
      </c>
      <c r="C12923" t="s">
        <v>8708</v>
      </c>
      <c r="D12923" t="s">
        <v>8709</v>
      </c>
      <c r="E12923">
        <v>0</v>
      </c>
      <c r="F12923" t="s">
        <v>89</v>
      </c>
      <c r="G12923">
        <v>0</v>
      </c>
      <c r="H12923">
        <v>0</v>
      </c>
      <c r="I12923">
        <v>4.6399929999999996</v>
      </c>
    </row>
    <row r="12924" spans="1:9" x14ac:dyDescent="0.25">
      <c r="A12924">
        <v>2420030037</v>
      </c>
      <c r="B12924" t="s">
        <v>5783</v>
      </c>
      <c r="C12924" t="s">
        <v>8710</v>
      </c>
      <c r="D12924" t="s">
        <v>8711</v>
      </c>
      <c r="E12924">
        <v>0</v>
      </c>
      <c r="F12924" t="s">
        <v>89</v>
      </c>
      <c r="G12924">
        <v>0</v>
      </c>
      <c r="H12924">
        <v>0</v>
      </c>
      <c r="I12924">
        <v>4.6331049999999996</v>
      </c>
    </row>
    <row r="12925" spans="1:9" x14ac:dyDescent="0.25">
      <c r="A12925">
        <v>2420030037</v>
      </c>
      <c r="B12925" t="s">
        <v>5783</v>
      </c>
      <c r="C12925" t="s">
        <v>8706</v>
      </c>
      <c r="D12925" t="s">
        <v>8707</v>
      </c>
      <c r="E12925" s="1">
        <v>1002</v>
      </c>
      <c r="F12925" t="s">
        <v>89</v>
      </c>
      <c r="G12925">
        <v>0</v>
      </c>
      <c r="H12925">
        <v>614</v>
      </c>
      <c r="I12925">
        <v>4.5667859999999996</v>
      </c>
    </row>
    <row r="12926" spans="1:9" x14ac:dyDescent="0.25">
      <c r="A12926">
        <v>2420030037</v>
      </c>
      <c r="B12926" t="s">
        <v>5783</v>
      </c>
      <c r="C12926" t="s">
        <v>130</v>
      </c>
      <c r="D12926" t="s">
        <v>131</v>
      </c>
      <c r="E12926">
        <v>0</v>
      </c>
      <c r="F12926" t="s">
        <v>89</v>
      </c>
      <c r="G12926">
        <v>0</v>
      </c>
      <c r="H12926">
        <v>0</v>
      </c>
      <c r="I12926">
        <v>4.6331049999999996</v>
      </c>
    </row>
    <row r="12927" spans="1:9" x14ac:dyDescent="0.25">
      <c r="A12927">
        <v>2420030037</v>
      </c>
      <c r="B12927" t="s">
        <v>5783</v>
      </c>
      <c r="C12927" t="s">
        <v>518</v>
      </c>
      <c r="D12927" t="s">
        <v>519</v>
      </c>
      <c r="E12927" s="1">
        <v>8357</v>
      </c>
      <c r="F12927" t="s">
        <v>89</v>
      </c>
      <c r="G12927">
        <v>0</v>
      </c>
      <c r="H12927">
        <v>0</v>
      </c>
      <c r="I12927">
        <v>4.633534</v>
      </c>
    </row>
    <row r="12928" spans="1:9" x14ac:dyDescent="0.25">
      <c r="A12928">
        <v>2420030038</v>
      </c>
      <c r="B12928" t="s">
        <v>7169</v>
      </c>
      <c r="C12928" t="s">
        <v>8706</v>
      </c>
      <c r="D12928" t="s">
        <v>8707</v>
      </c>
      <c r="E12928">
        <v>161</v>
      </c>
      <c r="F12928" t="s">
        <v>89</v>
      </c>
      <c r="G12928">
        <v>0</v>
      </c>
      <c r="H12928">
        <v>0</v>
      </c>
      <c r="I12928">
        <v>5.351553</v>
      </c>
    </row>
    <row r="12929" spans="1:9" x14ac:dyDescent="0.25">
      <c r="A12929">
        <v>2420030038</v>
      </c>
      <c r="B12929" t="s">
        <v>7169</v>
      </c>
      <c r="C12929" t="s">
        <v>518</v>
      </c>
      <c r="D12929" t="s">
        <v>519</v>
      </c>
      <c r="E12929">
        <v>26</v>
      </c>
      <c r="F12929" t="s">
        <v>89</v>
      </c>
      <c r="G12929">
        <v>0</v>
      </c>
      <c r="H12929">
        <v>0</v>
      </c>
      <c r="I12929">
        <v>5.3515379999999997</v>
      </c>
    </row>
    <row r="12930" spans="1:9" x14ac:dyDescent="0.25">
      <c r="A12930">
        <v>2420030039</v>
      </c>
      <c r="B12930" t="s">
        <v>7170</v>
      </c>
      <c r="C12930" t="s">
        <v>8706</v>
      </c>
      <c r="D12930" t="s">
        <v>8707</v>
      </c>
      <c r="E12930" s="1">
        <v>4918</v>
      </c>
      <c r="F12930" t="s">
        <v>89</v>
      </c>
      <c r="G12930">
        <v>0</v>
      </c>
      <c r="H12930">
        <v>0</v>
      </c>
      <c r="I12930">
        <v>5.6287739999999999</v>
      </c>
    </row>
    <row r="12931" spans="1:9" x14ac:dyDescent="0.25">
      <c r="A12931">
        <v>2420030040</v>
      </c>
      <c r="B12931" t="s">
        <v>3494</v>
      </c>
      <c r="C12931" t="s">
        <v>8706</v>
      </c>
      <c r="D12931" t="s">
        <v>8707</v>
      </c>
      <c r="E12931" s="1">
        <v>1198</v>
      </c>
      <c r="F12931" t="s">
        <v>89</v>
      </c>
      <c r="G12931">
        <v>0</v>
      </c>
      <c r="H12931">
        <v>0</v>
      </c>
      <c r="I12931">
        <v>7.9760520000000001</v>
      </c>
    </row>
    <row r="12932" spans="1:9" x14ac:dyDescent="0.25">
      <c r="A12932">
        <v>2420030040</v>
      </c>
      <c r="B12932" t="s">
        <v>3494</v>
      </c>
      <c r="C12932" t="s">
        <v>518</v>
      </c>
      <c r="D12932" t="s">
        <v>519</v>
      </c>
      <c r="E12932">
        <v>659</v>
      </c>
      <c r="F12932" t="s">
        <v>89</v>
      </c>
      <c r="G12932">
        <v>0</v>
      </c>
      <c r="H12932">
        <v>0</v>
      </c>
      <c r="I12932">
        <v>7.9760549999999997</v>
      </c>
    </row>
    <row r="12933" spans="1:9" x14ac:dyDescent="0.25">
      <c r="A12933">
        <v>2420030041</v>
      </c>
      <c r="B12933" t="s">
        <v>3495</v>
      </c>
      <c r="C12933" t="s">
        <v>8706</v>
      </c>
      <c r="D12933" t="s">
        <v>8707</v>
      </c>
      <c r="E12933" s="1">
        <v>4822</v>
      </c>
      <c r="F12933" t="s">
        <v>89</v>
      </c>
      <c r="G12933">
        <v>0</v>
      </c>
      <c r="H12933">
        <v>0</v>
      </c>
      <c r="I12933">
        <v>5.2272920000000003</v>
      </c>
    </row>
    <row r="12934" spans="1:9" x14ac:dyDescent="0.25">
      <c r="A12934">
        <v>2420030041</v>
      </c>
      <c r="B12934" t="s">
        <v>3495</v>
      </c>
      <c r="C12934" t="s">
        <v>518</v>
      </c>
      <c r="D12934" t="s">
        <v>519</v>
      </c>
      <c r="E12934">
        <v>130</v>
      </c>
      <c r="F12934" t="s">
        <v>89</v>
      </c>
      <c r="G12934">
        <v>0</v>
      </c>
      <c r="H12934">
        <v>0</v>
      </c>
      <c r="I12934">
        <v>5.2272309999999997</v>
      </c>
    </row>
    <row r="12935" spans="1:9" x14ac:dyDescent="0.25">
      <c r="A12935">
        <v>2420030042</v>
      </c>
      <c r="B12935" t="s">
        <v>3496</v>
      </c>
      <c r="C12935" t="s">
        <v>8706</v>
      </c>
      <c r="D12935" t="s">
        <v>8707</v>
      </c>
      <c r="E12935" s="1">
        <v>2302</v>
      </c>
      <c r="F12935" t="s">
        <v>89</v>
      </c>
      <c r="G12935">
        <v>0</v>
      </c>
      <c r="H12935">
        <v>0</v>
      </c>
      <c r="I12935">
        <v>5.2519239999999998</v>
      </c>
    </row>
    <row r="12936" spans="1:9" x14ac:dyDescent="0.25">
      <c r="A12936">
        <v>2420030042</v>
      </c>
      <c r="B12936" t="s">
        <v>3496</v>
      </c>
      <c r="C12936" t="s">
        <v>518</v>
      </c>
      <c r="D12936" t="s">
        <v>519</v>
      </c>
      <c r="E12936" s="1">
        <v>1050</v>
      </c>
      <c r="F12936" t="s">
        <v>89</v>
      </c>
      <c r="G12936">
        <v>0</v>
      </c>
      <c r="H12936">
        <v>0</v>
      </c>
      <c r="I12936">
        <v>5.2519239999999998</v>
      </c>
    </row>
    <row r="12937" spans="1:9" x14ac:dyDescent="0.25">
      <c r="A12937">
        <v>2420030043</v>
      </c>
      <c r="B12937" t="s">
        <v>7171</v>
      </c>
      <c r="C12937" t="s">
        <v>8706</v>
      </c>
      <c r="D12937" t="s">
        <v>8707</v>
      </c>
      <c r="E12937">
        <v>586</v>
      </c>
      <c r="F12937" t="s">
        <v>89</v>
      </c>
      <c r="G12937">
        <v>0</v>
      </c>
      <c r="H12937">
        <v>0</v>
      </c>
      <c r="I12937">
        <v>6.1698979999999999</v>
      </c>
    </row>
    <row r="12938" spans="1:9" x14ac:dyDescent="0.25">
      <c r="A12938">
        <v>2420030046</v>
      </c>
      <c r="B12938" t="s">
        <v>3497</v>
      </c>
      <c r="C12938" t="s">
        <v>8710</v>
      </c>
      <c r="D12938" t="s">
        <v>8711</v>
      </c>
      <c r="E12938">
        <v>0</v>
      </c>
      <c r="F12938" t="s">
        <v>89</v>
      </c>
      <c r="G12938">
        <v>0</v>
      </c>
      <c r="H12938">
        <v>0</v>
      </c>
      <c r="I12938">
        <v>3.054036</v>
      </c>
    </row>
    <row r="12939" spans="1:9" x14ac:dyDescent="0.25">
      <c r="A12939">
        <v>2420030046</v>
      </c>
      <c r="B12939" t="s">
        <v>3497</v>
      </c>
      <c r="C12939" t="s">
        <v>8706</v>
      </c>
      <c r="D12939" t="s">
        <v>8707</v>
      </c>
      <c r="E12939">
        <v>0</v>
      </c>
      <c r="F12939" t="s">
        <v>89</v>
      </c>
      <c r="G12939">
        <v>0</v>
      </c>
      <c r="H12939">
        <v>0</v>
      </c>
      <c r="I12939">
        <v>3.076508</v>
      </c>
    </row>
    <row r="12940" spans="1:9" x14ac:dyDescent="0.25">
      <c r="A12940">
        <v>2420030046</v>
      </c>
      <c r="B12940" t="s">
        <v>3497</v>
      </c>
      <c r="C12940" t="s">
        <v>130</v>
      </c>
      <c r="D12940" t="s">
        <v>131</v>
      </c>
      <c r="E12940">
        <v>0</v>
      </c>
      <c r="F12940" t="s">
        <v>89</v>
      </c>
      <c r="G12940">
        <v>0</v>
      </c>
      <c r="H12940">
        <v>0</v>
      </c>
      <c r="I12940">
        <v>3.054036</v>
      </c>
    </row>
    <row r="12941" spans="1:9" x14ac:dyDescent="0.25">
      <c r="A12941">
        <v>2420030046</v>
      </c>
      <c r="B12941" t="s">
        <v>3497</v>
      </c>
      <c r="C12941" t="s">
        <v>518</v>
      </c>
      <c r="D12941" t="s">
        <v>519</v>
      </c>
      <c r="E12941" s="1">
        <v>1672</v>
      </c>
      <c r="F12941" t="s">
        <v>89</v>
      </c>
      <c r="G12941">
        <v>0</v>
      </c>
      <c r="H12941">
        <v>0</v>
      </c>
      <c r="I12941">
        <v>3.1465489999999998</v>
      </c>
    </row>
    <row r="12942" spans="1:9" x14ac:dyDescent="0.25">
      <c r="A12942">
        <v>2420030049</v>
      </c>
      <c r="B12942" t="s">
        <v>3498</v>
      </c>
      <c r="C12942" t="s">
        <v>8708</v>
      </c>
      <c r="D12942" t="s">
        <v>8709</v>
      </c>
      <c r="E12942">
        <v>0</v>
      </c>
      <c r="F12942" t="s">
        <v>89</v>
      </c>
      <c r="G12942">
        <v>0</v>
      </c>
      <c r="H12942">
        <v>0</v>
      </c>
      <c r="I12942">
        <v>3.1642389999999998</v>
      </c>
    </row>
    <row r="12943" spans="1:9" x14ac:dyDescent="0.25">
      <c r="A12943">
        <v>2420030049</v>
      </c>
      <c r="B12943" t="s">
        <v>3498</v>
      </c>
      <c r="C12943" t="s">
        <v>8706</v>
      </c>
      <c r="D12943" t="s">
        <v>8707</v>
      </c>
      <c r="E12943" s="1">
        <v>16410</v>
      </c>
      <c r="F12943" t="s">
        <v>89</v>
      </c>
      <c r="G12943">
        <v>0</v>
      </c>
      <c r="H12943" s="1">
        <v>52206</v>
      </c>
      <c r="I12943">
        <v>3.1993580000000001</v>
      </c>
    </row>
    <row r="12944" spans="1:9" x14ac:dyDescent="0.25">
      <c r="A12944">
        <v>2420030049</v>
      </c>
      <c r="B12944" t="s">
        <v>3498</v>
      </c>
      <c r="C12944" t="s">
        <v>130</v>
      </c>
      <c r="D12944" t="s">
        <v>131</v>
      </c>
      <c r="E12944">
        <v>0</v>
      </c>
      <c r="F12944" t="s">
        <v>89</v>
      </c>
      <c r="G12944">
        <v>0</v>
      </c>
      <c r="H12944">
        <v>0</v>
      </c>
      <c r="I12944">
        <v>3.1642389999999998</v>
      </c>
    </row>
    <row r="12945" spans="1:9" x14ac:dyDescent="0.25">
      <c r="A12945">
        <v>2420030049</v>
      </c>
      <c r="B12945" t="s">
        <v>3498</v>
      </c>
      <c r="C12945" t="s">
        <v>518</v>
      </c>
      <c r="D12945" t="s">
        <v>519</v>
      </c>
      <c r="E12945">
        <v>540</v>
      </c>
      <c r="F12945" t="s">
        <v>89</v>
      </c>
      <c r="G12945">
        <v>0</v>
      </c>
      <c r="H12945">
        <v>0</v>
      </c>
      <c r="I12945">
        <v>3.19937</v>
      </c>
    </row>
    <row r="12946" spans="1:9" x14ac:dyDescent="0.25">
      <c r="A12946">
        <v>2420030052</v>
      </c>
      <c r="B12946" t="s">
        <v>5834</v>
      </c>
      <c r="C12946" t="s">
        <v>8706</v>
      </c>
      <c r="D12946" t="s">
        <v>8707</v>
      </c>
      <c r="E12946">
        <v>0</v>
      </c>
      <c r="F12946" t="s">
        <v>89</v>
      </c>
      <c r="G12946">
        <v>0</v>
      </c>
      <c r="H12946">
        <v>0</v>
      </c>
      <c r="I12946">
        <v>3.7484150000000001</v>
      </c>
    </row>
    <row r="12947" spans="1:9" x14ac:dyDescent="0.25">
      <c r="A12947">
        <v>2420030052</v>
      </c>
      <c r="B12947" t="s">
        <v>5834</v>
      </c>
      <c r="C12947" t="s">
        <v>518</v>
      </c>
      <c r="D12947" t="s">
        <v>519</v>
      </c>
      <c r="E12947">
        <v>0</v>
      </c>
      <c r="F12947" t="s">
        <v>89</v>
      </c>
      <c r="G12947">
        <v>0</v>
      </c>
      <c r="H12947">
        <v>0</v>
      </c>
      <c r="I12947">
        <v>3.7484099999999998</v>
      </c>
    </row>
    <row r="12948" spans="1:9" x14ac:dyDescent="0.25">
      <c r="A12948">
        <v>2420030053</v>
      </c>
      <c r="B12948" t="s">
        <v>5826</v>
      </c>
      <c r="C12948" t="s">
        <v>8706</v>
      </c>
      <c r="D12948" t="s">
        <v>8707</v>
      </c>
      <c r="E12948">
        <v>0</v>
      </c>
      <c r="F12948" t="s">
        <v>89</v>
      </c>
      <c r="G12948">
        <v>0</v>
      </c>
      <c r="H12948">
        <v>0</v>
      </c>
      <c r="I12948">
        <v>3.9555259999999999</v>
      </c>
    </row>
    <row r="12949" spans="1:9" x14ac:dyDescent="0.25">
      <c r="A12949">
        <v>2420030053</v>
      </c>
      <c r="B12949" t="s">
        <v>5826</v>
      </c>
      <c r="C12949" t="s">
        <v>518</v>
      </c>
      <c r="D12949" t="s">
        <v>519</v>
      </c>
      <c r="E12949">
        <v>0</v>
      </c>
      <c r="F12949" t="s">
        <v>89</v>
      </c>
      <c r="G12949">
        <v>0</v>
      </c>
      <c r="H12949">
        <v>0</v>
      </c>
      <c r="I12949">
        <v>3.9555189999999998</v>
      </c>
    </row>
    <row r="12950" spans="1:9" x14ac:dyDescent="0.25">
      <c r="A12950">
        <v>2420030054</v>
      </c>
      <c r="B12950" t="s">
        <v>3499</v>
      </c>
      <c r="C12950" t="s">
        <v>8706</v>
      </c>
      <c r="D12950" t="s">
        <v>8707</v>
      </c>
      <c r="E12950">
        <v>765</v>
      </c>
      <c r="F12950" t="s">
        <v>89</v>
      </c>
      <c r="G12950">
        <v>0</v>
      </c>
      <c r="H12950">
        <v>0</v>
      </c>
      <c r="I12950">
        <v>7.8450069999999998</v>
      </c>
    </row>
    <row r="12951" spans="1:9" x14ac:dyDescent="0.25">
      <c r="A12951">
        <v>2420030054</v>
      </c>
      <c r="B12951" t="s">
        <v>3499</v>
      </c>
      <c r="C12951" t="s">
        <v>518</v>
      </c>
      <c r="D12951" t="s">
        <v>519</v>
      </c>
      <c r="E12951">
        <v>2.6749999999999998</v>
      </c>
      <c r="F12951" t="s">
        <v>89</v>
      </c>
      <c r="G12951">
        <v>0</v>
      </c>
      <c r="H12951">
        <v>0</v>
      </c>
      <c r="I12951">
        <v>7.8467289999999998</v>
      </c>
    </row>
    <row r="12952" spans="1:9" x14ac:dyDescent="0.25">
      <c r="A12952">
        <v>2420030055</v>
      </c>
      <c r="B12952" t="s">
        <v>3500</v>
      </c>
      <c r="C12952" t="s">
        <v>8706</v>
      </c>
      <c r="D12952" t="s">
        <v>8707</v>
      </c>
      <c r="E12952">
        <v>0</v>
      </c>
      <c r="F12952" t="s">
        <v>89</v>
      </c>
      <c r="G12952">
        <v>0</v>
      </c>
      <c r="H12952">
        <v>0</v>
      </c>
      <c r="I12952">
        <v>4.2495580000000004</v>
      </c>
    </row>
    <row r="12953" spans="1:9" x14ac:dyDescent="0.25">
      <c r="A12953">
        <v>2420030055</v>
      </c>
      <c r="B12953" t="s">
        <v>3500</v>
      </c>
      <c r="C12953" t="s">
        <v>518</v>
      </c>
      <c r="D12953" t="s">
        <v>519</v>
      </c>
      <c r="E12953">
        <v>159</v>
      </c>
      <c r="F12953" t="s">
        <v>89</v>
      </c>
      <c r="G12953">
        <v>0</v>
      </c>
      <c r="H12953">
        <v>0</v>
      </c>
      <c r="I12953">
        <v>4.2495599999999998</v>
      </c>
    </row>
    <row r="12954" spans="1:9" x14ac:dyDescent="0.25">
      <c r="A12954">
        <v>2420030056</v>
      </c>
      <c r="B12954" t="s">
        <v>5831</v>
      </c>
      <c r="C12954" t="s">
        <v>8706</v>
      </c>
      <c r="D12954" t="s">
        <v>8707</v>
      </c>
      <c r="E12954">
        <v>0</v>
      </c>
      <c r="F12954" t="s">
        <v>89</v>
      </c>
      <c r="G12954">
        <v>0</v>
      </c>
      <c r="H12954">
        <v>0</v>
      </c>
      <c r="I12954">
        <v>3.8669799999999999</v>
      </c>
    </row>
    <row r="12955" spans="1:9" x14ac:dyDescent="0.25">
      <c r="A12955">
        <v>2420030056</v>
      </c>
      <c r="B12955" t="s">
        <v>5831</v>
      </c>
      <c r="C12955" t="s">
        <v>518</v>
      </c>
      <c r="D12955" t="s">
        <v>519</v>
      </c>
      <c r="E12955">
        <v>0</v>
      </c>
      <c r="F12955" t="s">
        <v>89</v>
      </c>
      <c r="G12955">
        <v>0</v>
      </c>
      <c r="H12955">
        <v>0</v>
      </c>
      <c r="I12955">
        <v>3.8670659999999999</v>
      </c>
    </row>
    <row r="12956" spans="1:9" x14ac:dyDescent="0.25">
      <c r="A12956">
        <v>2420030057</v>
      </c>
      <c r="B12956" t="s">
        <v>3501</v>
      </c>
      <c r="C12956" t="s">
        <v>8706</v>
      </c>
      <c r="D12956" t="s">
        <v>8707</v>
      </c>
      <c r="E12956">
        <v>0</v>
      </c>
      <c r="F12956" t="s">
        <v>89</v>
      </c>
      <c r="G12956">
        <v>0</v>
      </c>
      <c r="H12956">
        <v>0</v>
      </c>
      <c r="I12956">
        <v>4.2958530000000001</v>
      </c>
    </row>
    <row r="12957" spans="1:9" x14ac:dyDescent="0.25">
      <c r="A12957">
        <v>2420030057</v>
      </c>
      <c r="B12957" t="s">
        <v>3501</v>
      </c>
      <c r="C12957" t="s">
        <v>518</v>
      </c>
      <c r="D12957" t="s">
        <v>519</v>
      </c>
      <c r="E12957">
        <v>539</v>
      </c>
      <c r="F12957" t="s">
        <v>89</v>
      </c>
      <c r="G12957">
        <v>0</v>
      </c>
      <c r="H12957">
        <v>0</v>
      </c>
      <c r="I12957">
        <v>4.2958439999999998</v>
      </c>
    </row>
    <row r="12958" spans="1:9" x14ac:dyDescent="0.25">
      <c r="A12958">
        <v>2420030061</v>
      </c>
      <c r="B12958" t="s">
        <v>3502</v>
      </c>
      <c r="C12958" t="s">
        <v>8706</v>
      </c>
      <c r="D12958" t="s">
        <v>8707</v>
      </c>
      <c r="E12958">
        <v>0</v>
      </c>
      <c r="F12958" t="s">
        <v>89</v>
      </c>
      <c r="G12958">
        <v>0</v>
      </c>
      <c r="H12958">
        <v>0</v>
      </c>
      <c r="I12958">
        <v>5.0756579999999998</v>
      </c>
    </row>
    <row r="12959" spans="1:9" x14ac:dyDescent="0.25">
      <c r="A12959">
        <v>2420030061</v>
      </c>
      <c r="B12959" t="s">
        <v>3502</v>
      </c>
      <c r="C12959" t="s">
        <v>518</v>
      </c>
      <c r="D12959" t="s">
        <v>519</v>
      </c>
      <c r="E12959">
        <v>641</v>
      </c>
      <c r="F12959" t="s">
        <v>89</v>
      </c>
      <c r="G12959">
        <v>76</v>
      </c>
      <c r="H12959">
        <v>0</v>
      </c>
      <c r="I12959">
        <v>5.0756319999999997</v>
      </c>
    </row>
    <row r="12960" spans="1:9" x14ac:dyDescent="0.25">
      <c r="A12960">
        <v>2420030061</v>
      </c>
      <c r="B12960" t="s">
        <v>3502</v>
      </c>
      <c r="C12960" t="s">
        <v>3503</v>
      </c>
      <c r="D12960" t="s">
        <v>3504</v>
      </c>
      <c r="E12960">
        <v>0</v>
      </c>
      <c r="F12960" t="s">
        <v>89</v>
      </c>
      <c r="G12960">
        <v>0</v>
      </c>
      <c r="H12960">
        <v>76</v>
      </c>
      <c r="I12960">
        <v>5.0756579999999998</v>
      </c>
    </row>
    <row r="12961" spans="1:9" x14ac:dyDescent="0.25">
      <c r="A12961">
        <v>2420040001</v>
      </c>
      <c r="B12961" t="s">
        <v>5626</v>
      </c>
      <c r="C12961" t="s">
        <v>8706</v>
      </c>
      <c r="D12961" t="s">
        <v>8707</v>
      </c>
      <c r="E12961" s="1">
        <v>1443</v>
      </c>
      <c r="F12961" t="s">
        <v>89</v>
      </c>
      <c r="G12961">
        <v>0</v>
      </c>
      <c r="H12961">
        <v>0</v>
      </c>
      <c r="I12961">
        <v>10.618358000000001</v>
      </c>
    </row>
    <row r="12962" spans="1:9" x14ac:dyDescent="0.25">
      <c r="A12962">
        <v>2420040001</v>
      </c>
      <c r="B12962" t="s">
        <v>5626</v>
      </c>
      <c r="C12962" t="s">
        <v>518</v>
      </c>
      <c r="D12962" t="s">
        <v>519</v>
      </c>
      <c r="E12962">
        <v>0</v>
      </c>
      <c r="F12962" t="s">
        <v>89</v>
      </c>
      <c r="G12962">
        <v>0</v>
      </c>
      <c r="H12962">
        <v>0</v>
      </c>
      <c r="I12962">
        <v>10.618346000000001</v>
      </c>
    </row>
    <row r="12963" spans="1:9" x14ac:dyDescent="0.25">
      <c r="A12963">
        <v>2420040017</v>
      </c>
      <c r="B12963" t="s">
        <v>7173</v>
      </c>
      <c r="C12963" t="s">
        <v>8706</v>
      </c>
      <c r="D12963" t="s">
        <v>8707</v>
      </c>
      <c r="E12963" s="1">
        <v>4255</v>
      </c>
      <c r="F12963" t="s">
        <v>89</v>
      </c>
      <c r="G12963">
        <v>0</v>
      </c>
      <c r="H12963">
        <v>0</v>
      </c>
      <c r="I12963">
        <v>11.020663000000001</v>
      </c>
    </row>
    <row r="12964" spans="1:9" x14ac:dyDescent="0.25">
      <c r="A12964">
        <v>2420040018</v>
      </c>
      <c r="B12964" t="s">
        <v>7174</v>
      </c>
      <c r="C12964" t="s">
        <v>8706</v>
      </c>
      <c r="D12964" t="s">
        <v>8707</v>
      </c>
      <c r="E12964" s="1">
        <v>1026</v>
      </c>
      <c r="F12964" t="s">
        <v>89</v>
      </c>
      <c r="G12964">
        <v>0</v>
      </c>
      <c r="H12964">
        <v>0</v>
      </c>
      <c r="I12964">
        <v>9.293704</v>
      </c>
    </row>
    <row r="12965" spans="1:9" x14ac:dyDescent="0.25">
      <c r="A12965">
        <v>2420040018</v>
      </c>
      <c r="B12965" t="s">
        <v>7174</v>
      </c>
      <c r="C12965" t="s">
        <v>518</v>
      </c>
      <c r="D12965" t="s">
        <v>519</v>
      </c>
      <c r="E12965">
        <v>417.2</v>
      </c>
      <c r="F12965" t="s">
        <v>89</v>
      </c>
      <c r="G12965">
        <v>0</v>
      </c>
      <c r="H12965">
        <v>0</v>
      </c>
      <c r="I12965">
        <v>9.2937200000000004</v>
      </c>
    </row>
    <row r="12966" spans="1:9" x14ac:dyDescent="0.25">
      <c r="A12966">
        <v>2420040025</v>
      </c>
      <c r="B12966" t="s">
        <v>7175</v>
      </c>
      <c r="C12966" t="s">
        <v>8706</v>
      </c>
      <c r="D12966" t="s">
        <v>8707</v>
      </c>
      <c r="E12966">
        <v>7</v>
      </c>
      <c r="F12966" t="s">
        <v>36</v>
      </c>
      <c r="G12966">
        <v>0</v>
      </c>
      <c r="H12966">
        <v>0</v>
      </c>
      <c r="I12966">
        <v>2.754286</v>
      </c>
    </row>
    <row r="12967" spans="1:9" x14ac:dyDescent="0.25">
      <c r="A12967">
        <v>2420060002</v>
      </c>
      <c r="B12967" t="s">
        <v>7176</v>
      </c>
      <c r="C12967" t="s">
        <v>8706</v>
      </c>
      <c r="D12967" t="s">
        <v>8707</v>
      </c>
      <c r="E12967" s="1">
        <v>2079</v>
      </c>
      <c r="F12967" t="s">
        <v>36</v>
      </c>
      <c r="G12967">
        <v>0</v>
      </c>
      <c r="H12967">
        <v>0</v>
      </c>
      <c r="I12967">
        <v>1.5693600000000001</v>
      </c>
    </row>
    <row r="12968" spans="1:9" x14ac:dyDescent="0.25">
      <c r="A12968">
        <v>2420060010</v>
      </c>
      <c r="B12968" t="s">
        <v>3505</v>
      </c>
      <c r="C12968" t="s">
        <v>157</v>
      </c>
      <c r="D12968" t="s">
        <v>158</v>
      </c>
      <c r="E12968" s="1">
        <v>15000</v>
      </c>
      <c r="F12968" t="s">
        <v>36</v>
      </c>
      <c r="G12968">
        <v>0</v>
      </c>
      <c r="H12968">
        <v>0</v>
      </c>
      <c r="I12968">
        <v>1.0753900000000001</v>
      </c>
    </row>
    <row r="12969" spans="1:9" x14ac:dyDescent="0.25">
      <c r="A12969">
        <v>2420060014</v>
      </c>
      <c r="B12969" t="s">
        <v>7177</v>
      </c>
      <c r="C12969" t="s">
        <v>8706</v>
      </c>
      <c r="D12969" t="s">
        <v>8707</v>
      </c>
      <c r="E12969">
        <v>10</v>
      </c>
      <c r="F12969" t="s">
        <v>36</v>
      </c>
      <c r="G12969">
        <v>0</v>
      </c>
      <c r="H12969">
        <v>0</v>
      </c>
      <c r="I12969">
        <v>1.669</v>
      </c>
    </row>
    <row r="12970" spans="1:9" x14ac:dyDescent="0.25">
      <c r="A12970">
        <v>2420060015</v>
      </c>
      <c r="B12970" t="s">
        <v>3506</v>
      </c>
      <c r="C12970" t="s">
        <v>130</v>
      </c>
      <c r="D12970" t="s">
        <v>131</v>
      </c>
      <c r="E12970" s="1">
        <v>1739</v>
      </c>
      <c r="F12970" t="s">
        <v>36</v>
      </c>
      <c r="G12970">
        <v>0</v>
      </c>
      <c r="H12970" s="1">
        <v>560000</v>
      </c>
      <c r="I12970">
        <v>1.00414</v>
      </c>
    </row>
    <row r="12971" spans="1:9" x14ac:dyDescent="0.25">
      <c r="A12971">
        <v>2420060015</v>
      </c>
      <c r="B12971" t="s">
        <v>3506</v>
      </c>
      <c r="C12971" t="s">
        <v>620</v>
      </c>
      <c r="D12971" t="s">
        <v>621</v>
      </c>
      <c r="E12971">
        <v>0</v>
      </c>
      <c r="F12971" t="s">
        <v>36</v>
      </c>
      <c r="G12971">
        <v>0</v>
      </c>
      <c r="H12971">
        <v>0</v>
      </c>
      <c r="I12971">
        <v>1.003719</v>
      </c>
    </row>
    <row r="12972" spans="1:9" x14ac:dyDescent="0.25">
      <c r="A12972">
        <v>2420060015</v>
      </c>
      <c r="B12972" t="s">
        <v>3506</v>
      </c>
      <c r="C12972" t="s">
        <v>139</v>
      </c>
      <c r="D12972" t="s">
        <v>140</v>
      </c>
      <c r="E12972" s="1">
        <v>115000</v>
      </c>
      <c r="F12972" t="s">
        <v>36</v>
      </c>
      <c r="G12972">
        <v>0</v>
      </c>
      <c r="H12972">
        <v>0</v>
      </c>
      <c r="I12972">
        <v>1.004141</v>
      </c>
    </row>
    <row r="12973" spans="1:9" x14ac:dyDescent="0.25">
      <c r="A12973">
        <v>2420060016</v>
      </c>
      <c r="B12973" t="s">
        <v>3507</v>
      </c>
      <c r="C12973" t="s">
        <v>130</v>
      </c>
      <c r="D12973" t="s">
        <v>131</v>
      </c>
      <c r="E12973">
        <v>0</v>
      </c>
      <c r="F12973" t="s">
        <v>36</v>
      </c>
      <c r="G12973">
        <v>0</v>
      </c>
      <c r="H12973">
        <v>0</v>
      </c>
      <c r="I12973">
        <v>1.171923</v>
      </c>
    </row>
    <row r="12974" spans="1:9" x14ac:dyDescent="0.25">
      <c r="A12974">
        <v>2420060016</v>
      </c>
      <c r="B12974" t="s">
        <v>3507</v>
      </c>
      <c r="C12974" t="s">
        <v>139</v>
      </c>
      <c r="D12974" t="s">
        <v>140</v>
      </c>
      <c r="E12974" s="1">
        <v>14000</v>
      </c>
      <c r="F12974" t="s">
        <v>36</v>
      </c>
      <c r="G12974">
        <v>0</v>
      </c>
      <c r="H12974">
        <v>0</v>
      </c>
      <c r="I12974">
        <v>1.171923</v>
      </c>
    </row>
    <row r="12975" spans="1:9" x14ac:dyDescent="0.25">
      <c r="A12975">
        <v>2420060017</v>
      </c>
      <c r="B12975" t="s">
        <v>3508</v>
      </c>
      <c r="C12975" t="s">
        <v>8710</v>
      </c>
      <c r="D12975" t="s">
        <v>8711</v>
      </c>
      <c r="E12975">
        <v>0</v>
      </c>
      <c r="F12975" t="s">
        <v>36</v>
      </c>
      <c r="G12975">
        <v>0</v>
      </c>
      <c r="H12975">
        <v>0</v>
      </c>
      <c r="I12975">
        <v>1.5176970000000001</v>
      </c>
    </row>
    <row r="12976" spans="1:9" x14ac:dyDescent="0.25">
      <c r="A12976">
        <v>2420060017</v>
      </c>
      <c r="B12976" t="s">
        <v>3508</v>
      </c>
      <c r="C12976" t="s">
        <v>8706</v>
      </c>
      <c r="D12976" t="s">
        <v>8707</v>
      </c>
      <c r="E12976" s="1">
        <v>3260</v>
      </c>
      <c r="F12976" t="s">
        <v>36</v>
      </c>
      <c r="G12976">
        <v>0</v>
      </c>
      <c r="H12976">
        <v>0</v>
      </c>
      <c r="I12976">
        <v>1.08284</v>
      </c>
    </row>
    <row r="12977" spans="1:9" x14ac:dyDescent="0.25">
      <c r="A12977">
        <v>2420060017</v>
      </c>
      <c r="B12977" t="s">
        <v>3508</v>
      </c>
      <c r="C12977" t="s">
        <v>130</v>
      </c>
      <c r="D12977" t="s">
        <v>131</v>
      </c>
      <c r="E12977">
        <v>0</v>
      </c>
      <c r="F12977" t="s">
        <v>36</v>
      </c>
      <c r="G12977">
        <v>0</v>
      </c>
      <c r="H12977">
        <v>0</v>
      </c>
      <c r="I12977">
        <v>1.5176970000000001</v>
      </c>
    </row>
    <row r="12978" spans="1:9" x14ac:dyDescent="0.25">
      <c r="A12978">
        <v>2420060017</v>
      </c>
      <c r="B12978" t="s">
        <v>3508</v>
      </c>
      <c r="C12978" t="s">
        <v>518</v>
      </c>
      <c r="D12978" t="s">
        <v>519</v>
      </c>
      <c r="E12978" s="1">
        <v>6775</v>
      </c>
      <c r="F12978" t="s">
        <v>36</v>
      </c>
      <c r="G12978">
        <v>0</v>
      </c>
      <c r="H12978">
        <v>0</v>
      </c>
      <c r="I12978">
        <v>1.082838</v>
      </c>
    </row>
    <row r="12979" spans="1:9" x14ac:dyDescent="0.25">
      <c r="A12979">
        <v>2420060017</v>
      </c>
      <c r="B12979" t="s">
        <v>3508</v>
      </c>
      <c r="C12979" t="s">
        <v>139</v>
      </c>
      <c r="D12979" t="s">
        <v>140</v>
      </c>
      <c r="E12979">
        <v>0</v>
      </c>
      <c r="F12979" t="s">
        <v>36</v>
      </c>
      <c r="G12979">
        <v>0</v>
      </c>
      <c r="H12979">
        <v>0</v>
      </c>
      <c r="I12979">
        <v>2.7390000000000001E-2</v>
      </c>
    </row>
    <row r="12980" spans="1:9" x14ac:dyDescent="0.25">
      <c r="A12980">
        <v>2420060018</v>
      </c>
      <c r="B12980" t="s">
        <v>3509</v>
      </c>
      <c r="C12980" t="s">
        <v>8706</v>
      </c>
      <c r="D12980" t="s">
        <v>8707</v>
      </c>
      <c r="E12980" s="1">
        <v>13875</v>
      </c>
      <c r="F12980" t="s">
        <v>36</v>
      </c>
      <c r="G12980">
        <v>0</v>
      </c>
      <c r="H12980">
        <v>0</v>
      </c>
      <c r="I12980">
        <v>1.2398659999999999</v>
      </c>
    </row>
    <row r="12981" spans="1:9" x14ac:dyDescent="0.25">
      <c r="A12981">
        <v>2420060018</v>
      </c>
      <c r="B12981" t="s">
        <v>3509</v>
      </c>
      <c r="C12981" t="s">
        <v>130</v>
      </c>
      <c r="D12981" t="s">
        <v>131</v>
      </c>
      <c r="E12981">
        <v>0</v>
      </c>
      <c r="F12981" t="s">
        <v>36</v>
      </c>
      <c r="G12981">
        <v>0</v>
      </c>
      <c r="H12981">
        <v>0</v>
      </c>
      <c r="I12981">
        <v>1.2398659999999999</v>
      </c>
    </row>
    <row r="12982" spans="1:9" x14ac:dyDescent="0.25">
      <c r="A12982">
        <v>2420060018</v>
      </c>
      <c r="B12982" t="s">
        <v>3509</v>
      </c>
      <c r="C12982" t="s">
        <v>139</v>
      </c>
      <c r="D12982" t="s">
        <v>140</v>
      </c>
      <c r="E12982" s="1">
        <v>49200</v>
      </c>
      <c r="F12982" t="s">
        <v>36</v>
      </c>
      <c r="G12982">
        <v>0</v>
      </c>
      <c r="H12982">
        <v>0</v>
      </c>
      <c r="I12982">
        <v>1.2398659999999999</v>
      </c>
    </row>
    <row r="12983" spans="1:9" x14ac:dyDescent="0.25">
      <c r="A12983">
        <v>2420070006</v>
      </c>
      <c r="B12983" t="s">
        <v>6148</v>
      </c>
      <c r="C12983" t="s">
        <v>8706</v>
      </c>
      <c r="D12983" t="s">
        <v>8707</v>
      </c>
      <c r="E12983">
        <v>885</v>
      </c>
      <c r="F12983" t="s">
        <v>36</v>
      </c>
      <c r="G12983">
        <v>0</v>
      </c>
      <c r="H12983">
        <v>0</v>
      </c>
      <c r="I12983">
        <v>0.29301700000000003</v>
      </c>
    </row>
    <row r="12984" spans="1:9" x14ac:dyDescent="0.25">
      <c r="A12984">
        <v>2420070006</v>
      </c>
      <c r="B12984" t="s">
        <v>6148</v>
      </c>
      <c r="C12984" t="s">
        <v>518</v>
      </c>
      <c r="D12984" t="s">
        <v>519</v>
      </c>
      <c r="E12984">
        <v>0</v>
      </c>
      <c r="F12984" t="s">
        <v>36</v>
      </c>
      <c r="G12984">
        <v>0</v>
      </c>
      <c r="H12984">
        <v>0</v>
      </c>
      <c r="I12984">
        <v>0.29302499999999998</v>
      </c>
    </row>
    <row r="12985" spans="1:9" x14ac:dyDescent="0.25">
      <c r="A12985">
        <v>2420070008</v>
      </c>
      <c r="B12985" t="s">
        <v>3510</v>
      </c>
      <c r="C12985" t="s">
        <v>8710</v>
      </c>
      <c r="D12985" t="s">
        <v>8711</v>
      </c>
      <c r="E12985">
        <v>0</v>
      </c>
      <c r="F12985" t="s">
        <v>36</v>
      </c>
      <c r="G12985">
        <v>0</v>
      </c>
      <c r="H12985">
        <v>0</v>
      </c>
      <c r="I12985">
        <v>0.32450200000000001</v>
      </c>
    </row>
    <row r="12986" spans="1:9" x14ac:dyDescent="0.25">
      <c r="A12986">
        <v>2420070008</v>
      </c>
      <c r="B12986" t="s">
        <v>3510</v>
      </c>
      <c r="C12986" t="s">
        <v>8706</v>
      </c>
      <c r="D12986" t="s">
        <v>8707</v>
      </c>
      <c r="E12986" s="1">
        <v>4411</v>
      </c>
      <c r="F12986" t="s">
        <v>36</v>
      </c>
      <c r="G12986">
        <v>0</v>
      </c>
      <c r="H12986">
        <v>0</v>
      </c>
      <c r="I12986">
        <v>0.32674500000000001</v>
      </c>
    </row>
    <row r="12987" spans="1:9" x14ac:dyDescent="0.25">
      <c r="A12987">
        <v>2420070008</v>
      </c>
      <c r="B12987" t="s">
        <v>3510</v>
      </c>
      <c r="C12987" t="s">
        <v>130</v>
      </c>
      <c r="D12987" t="s">
        <v>131</v>
      </c>
      <c r="E12987">
        <v>0</v>
      </c>
      <c r="F12987" t="s">
        <v>36</v>
      </c>
      <c r="G12987">
        <v>0</v>
      </c>
      <c r="H12987">
        <v>0</v>
      </c>
      <c r="I12987">
        <v>0.32450200000000001</v>
      </c>
    </row>
    <row r="12988" spans="1:9" x14ac:dyDescent="0.25">
      <c r="A12988">
        <v>2420070008</v>
      </c>
      <c r="B12988" t="s">
        <v>3510</v>
      </c>
      <c r="C12988" t="s">
        <v>518</v>
      </c>
      <c r="D12988" t="s">
        <v>519</v>
      </c>
      <c r="E12988">
        <v>692</v>
      </c>
      <c r="F12988" t="s">
        <v>36</v>
      </c>
      <c r="G12988">
        <v>0</v>
      </c>
      <c r="H12988">
        <v>0</v>
      </c>
      <c r="I12988">
        <v>0.32674900000000001</v>
      </c>
    </row>
    <row r="12989" spans="1:9" x14ac:dyDescent="0.25">
      <c r="A12989">
        <v>2420070008</v>
      </c>
      <c r="B12989" t="s">
        <v>3510</v>
      </c>
      <c r="C12989" t="s">
        <v>139</v>
      </c>
      <c r="D12989" t="s">
        <v>140</v>
      </c>
      <c r="E12989">
        <v>0</v>
      </c>
      <c r="F12989" t="s">
        <v>36</v>
      </c>
      <c r="G12989">
        <v>0</v>
      </c>
      <c r="H12989">
        <v>0</v>
      </c>
      <c r="I12989">
        <v>0.32450200000000001</v>
      </c>
    </row>
    <row r="12990" spans="1:9" x14ac:dyDescent="0.25">
      <c r="A12990">
        <v>2420070010</v>
      </c>
      <c r="B12990" t="s">
        <v>6162</v>
      </c>
      <c r="C12990" t="s">
        <v>8706</v>
      </c>
      <c r="D12990" t="s">
        <v>8707</v>
      </c>
      <c r="E12990">
        <v>590</v>
      </c>
      <c r="F12990" t="s">
        <v>36</v>
      </c>
      <c r="G12990">
        <v>0</v>
      </c>
      <c r="H12990">
        <v>0</v>
      </c>
      <c r="I12990">
        <v>0.26652500000000001</v>
      </c>
    </row>
    <row r="12991" spans="1:9" x14ac:dyDescent="0.25">
      <c r="A12991">
        <v>2420070010</v>
      </c>
      <c r="B12991" t="s">
        <v>6162</v>
      </c>
      <c r="C12991" t="s">
        <v>518</v>
      </c>
      <c r="D12991" t="s">
        <v>519</v>
      </c>
      <c r="E12991">
        <v>0</v>
      </c>
      <c r="F12991" t="s">
        <v>36</v>
      </c>
      <c r="G12991">
        <v>0</v>
      </c>
      <c r="H12991">
        <v>0</v>
      </c>
      <c r="I12991">
        <v>0.266536</v>
      </c>
    </row>
    <row r="12992" spans="1:9" x14ac:dyDescent="0.25">
      <c r="A12992">
        <v>2420070019</v>
      </c>
      <c r="B12992" t="s">
        <v>6201</v>
      </c>
      <c r="C12992" t="s">
        <v>8708</v>
      </c>
      <c r="D12992" t="s">
        <v>8709</v>
      </c>
      <c r="E12992">
        <v>0</v>
      </c>
      <c r="F12992" t="s">
        <v>36</v>
      </c>
      <c r="G12992">
        <v>0</v>
      </c>
      <c r="H12992">
        <v>0</v>
      </c>
      <c r="I12992">
        <v>0.19962099999999999</v>
      </c>
    </row>
    <row r="12993" spans="1:9" x14ac:dyDescent="0.25">
      <c r="A12993">
        <v>2420070019</v>
      </c>
      <c r="B12993" t="s">
        <v>6201</v>
      </c>
      <c r="C12993" t="s">
        <v>8706</v>
      </c>
      <c r="D12993" t="s">
        <v>8707</v>
      </c>
      <c r="E12993">
        <v>0</v>
      </c>
      <c r="F12993" t="s">
        <v>36</v>
      </c>
      <c r="G12993">
        <v>0</v>
      </c>
      <c r="H12993">
        <v>30</v>
      </c>
      <c r="I12993">
        <v>0.20316699999999999</v>
      </c>
    </row>
    <row r="12994" spans="1:9" x14ac:dyDescent="0.25">
      <c r="A12994">
        <v>2420070019</v>
      </c>
      <c r="B12994" t="s">
        <v>6201</v>
      </c>
      <c r="C12994" t="s">
        <v>130</v>
      </c>
      <c r="D12994" t="s">
        <v>131</v>
      </c>
      <c r="E12994">
        <v>0</v>
      </c>
      <c r="F12994" t="s">
        <v>36</v>
      </c>
      <c r="G12994">
        <v>0</v>
      </c>
      <c r="H12994">
        <v>0</v>
      </c>
      <c r="I12994">
        <v>0.19962099999999999</v>
      </c>
    </row>
    <row r="12995" spans="1:9" x14ac:dyDescent="0.25">
      <c r="A12995">
        <v>2420070019</v>
      </c>
      <c r="B12995" t="s">
        <v>6201</v>
      </c>
      <c r="C12995" t="s">
        <v>518</v>
      </c>
      <c r="D12995" t="s">
        <v>519</v>
      </c>
      <c r="E12995">
        <v>0</v>
      </c>
      <c r="F12995" t="s">
        <v>36</v>
      </c>
      <c r="G12995">
        <v>0</v>
      </c>
      <c r="H12995">
        <v>0</v>
      </c>
      <c r="I12995">
        <v>0.20316699999999999</v>
      </c>
    </row>
    <row r="12996" spans="1:9" x14ac:dyDescent="0.25">
      <c r="A12996">
        <v>2420080004</v>
      </c>
      <c r="B12996" t="s">
        <v>6155</v>
      </c>
      <c r="C12996" t="s">
        <v>8710</v>
      </c>
      <c r="D12996" t="s">
        <v>8711</v>
      </c>
      <c r="E12996">
        <v>0</v>
      </c>
      <c r="F12996" t="s">
        <v>36</v>
      </c>
      <c r="G12996">
        <v>0</v>
      </c>
      <c r="H12996">
        <v>0</v>
      </c>
      <c r="I12996">
        <v>0.29772599999999999</v>
      </c>
    </row>
    <row r="12997" spans="1:9" x14ac:dyDescent="0.25">
      <c r="A12997">
        <v>2420080004</v>
      </c>
      <c r="B12997" t="s">
        <v>6155</v>
      </c>
      <c r="C12997" t="s">
        <v>8706</v>
      </c>
      <c r="D12997" t="s">
        <v>8707</v>
      </c>
      <c r="E12997" s="1">
        <v>1830</v>
      </c>
      <c r="F12997" t="s">
        <v>36</v>
      </c>
      <c r="G12997">
        <v>0</v>
      </c>
      <c r="H12997" s="1">
        <v>5000</v>
      </c>
      <c r="I12997">
        <v>0.29526200000000002</v>
      </c>
    </row>
    <row r="12998" spans="1:9" x14ac:dyDescent="0.25">
      <c r="A12998">
        <v>2420080004</v>
      </c>
      <c r="B12998" t="s">
        <v>6155</v>
      </c>
      <c r="C12998" t="s">
        <v>130</v>
      </c>
      <c r="D12998" t="s">
        <v>131</v>
      </c>
      <c r="E12998">
        <v>0</v>
      </c>
      <c r="F12998" t="s">
        <v>36</v>
      </c>
      <c r="G12998">
        <v>0</v>
      </c>
      <c r="H12998">
        <v>0</v>
      </c>
      <c r="I12998">
        <v>0.29772599999999999</v>
      </c>
    </row>
    <row r="12999" spans="1:9" x14ac:dyDescent="0.25">
      <c r="A12999">
        <v>2420080004</v>
      </c>
      <c r="B12999" t="s">
        <v>6155</v>
      </c>
      <c r="C12999" t="s">
        <v>518</v>
      </c>
      <c r="D12999" t="s">
        <v>519</v>
      </c>
      <c r="E12999">
        <v>915</v>
      </c>
      <c r="F12999" t="s">
        <v>36</v>
      </c>
      <c r="G12999">
        <v>0</v>
      </c>
      <c r="H12999">
        <v>0</v>
      </c>
      <c r="I12999">
        <v>0.29525699999999999</v>
      </c>
    </row>
    <row r="13000" spans="1:9" x14ac:dyDescent="0.25">
      <c r="A13000">
        <v>2420080005</v>
      </c>
      <c r="B13000" t="s">
        <v>6188</v>
      </c>
      <c r="C13000" t="s">
        <v>8710</v>
      </c>
      <c r="D13000" t="s">
        <v>8711</v>
      </c>
      <c r="E13000">
        <v>0</v>
      </c>
      <c r="F13000" t="s">
        <v>36</v>
      </c>
      <c r="G13000">
        <v>0</v>
      </c>
      <c r="H13000">
        <v>0</v>
      </c>
      <c r="I13000">
        <v>0.21821299999999999</v>
      </c>
    </row>
    <row r="13001" spans="1:9" x14ac:dyDescent="0.25">
      <c r="A13001">
        <v>2420080005</v>
      </c>
      <c r="B13001" t="s">
        <v>6188</v>
      </c>
      <c r="C13001" t="s">
        <v>8706</v>
      </c>
      <c r="D13001" t="s">
        <v>8707</v>
      </c>
      <c r="E13001" s="1">
        <v>5350</v>
      </c>
      <c r="F13001" t="s">
        <v>36</v>
      </c>
      <c r="G13001">
        <v>0</v>
      </c>
      <c r="H13001">
        <v>0</v>
      </c>
      <c r="I13001">
        <v>0.21849199999999999</v>
      </c>
    </row>
    <row r="13002" spans="1:9" x14ac:dyDescent="0.25">
      <c r="A13002">
        <v>2420080005</v>
      </c>
      <c r="B13002" t="s">
        <v>6188</v>
      </c>
      <c r="C13002" t="s">
        <v>130</v>
      </c>
      <c r="D13002" t="s">
        <v>131</v>
      </c>
      <c r="E13002">
        <v>0</v>
      </c>
      <c r="F13002" t="s">
        <v>36</v>
      </c>
      <c r="G13002">
        <v>0</v>
      </c>
      <c r="H13002">
        <v>0</v>
      </c>
      <c r="I13002">
        <v>0.21821299999999999</v>
      </c>
    </row>
    <row r="13003" spans="1:9" x14ac:dyDescent="0.25">
      <c r="A13003">
        <v>2420080005</v>
      </c>
      <c r="B13003" t="s">
        <v>6188</v>
      </c>
      <c r="C13003" t="s">
        <v>518</v>
      </c>
      <c r="D13003" t="s">
        <v>519</v>
      </c>
      <c r="E13003">
        <v>0</v>
      </c>
      <c r="F13003" t="s">
        <v>36</v>
      </c>
      <c r="G13003">
        <v>0</v>
      </c>
      <c r="H13003">
        <v>0</v>
      </c>
      <c r="I13003">
        <v>0.21849199999999999</v>
      </c>
    </row>
    <row r="13004" spans="1:9" x14ac:dyDescent="0.25">
      <c r="A13004">
        <v>2420080008</v>
      </c>
      <c r="B13004" t="s">
        <v>7178</v>
      </c>
      <c r="C13004" t="s">
        <v>8710</v>
      </c>
      <c r="D13004" t="s">
        <v>8711</v>
      </c>
      <c r="E13004">
        <v>0</v>
      </c>
      <c r="F13004" t="s">
        <v>36</v>
      </c>
      <c r="G13004">
        <v>0</v>
      </c>
      <c r="H13004">
        <v>0</v>
      </c>
      <c r="I13004">
        <v>0.19175900000000001</v>
      </c>
    </row>
    <row r="13005" spans="1:9" x14ac:dyDescent="0.25">
      <c r="A13005">
        <v>2420080008</v>
      </c>
      <c r="B13005" t="s">
        <v>7178</v>
      </c>
      <c r="C13005" t="s">
        <v>8706</v>
      </c>
      <c r="D13005" t="s">
        <v>8707</v>
      </c>
      <c r="E13005" s="1">
        <v>4866</v>
      </c>
      <c r="F13005" t="s">
        <v>36</v>
      </c>
      <c r="G13005">
        <v>0</v>
      </c>
      <c r="H13005">
        <v>0</v>
      </c>
      <c r="I13005">
        <v>0.19253400000000001</v>
      </c>
    </row>
    <row r="13006" spans="1:9" x14ac:dyDescent="0.25">
      <c r="A13006">
        <v>2420080008</v>
      </c>
      <c r="B13006" t="s">
        <v>7178</v>
      </c>
      <c r="C13006" t="s">
        <v>130</v>
      </c>
      <c r="D13006" t="s">
        <v>131</v>
      </c>
      <c r="E13006">
        <v>0</v>
      </c>
      <c r="F13006" t="s">
        <v>36</v>
      </c>
      <c r="G13006">
        <v>0</v>
      </c>
      <c r="H13006">
        <v>0</v>
      </c>
      <c r="I13006">
        <v>0.19175900000000001</v>
      </c>
    </row>
    <row r="13007" spans="1:9" x14ac:dyDescent="0.25">
      <c r="A13007">
        <v>2420080008</v>
      </c>
      <c r="B13007" t="s">
        <v>7178</v>
      </c>
      <c r="C13007" t="s">
        <v>518</v>
      </c>
      <c r="D13007" t="s">
        <v>519</v>
      </c>
      <c r="E13007" s="1">
        <v>3300</v>
      </c>
      <c r="F13007" t="s">
        <v>36</v>
      </c>
      <c r="G13007">
        <v>0</v>
      </c>
      <c r="H13007">
        <v>0</v>
      </c>
      <c r="I13007">
        <v>0.19384499999999999</v>
      </c>
    </row>
    <row r="13008" spans="1:9" x14ac:dyDescent="0.25">
      <c r="A13008">
        <v>2420080009</v>
      </c>
      <c r="B13008" t="s">
        <v>3511</v>
      </c>
      <c r="C13008" t="s">
        <v>8708</v>
      </c>
      <c r="D13008" t="s">
        <v>8709</v>
      </c>
      <c r="E13008">
        <v>0</v>
      </c>
      <c r="F13008" t="s">
        <v>36</v>
      </c>
      <c r="G13008">
        <v>0</v>
      </c>
      <c r="H13008">
        <v>0</v>
      </c>
      <c r="I13008">
        <v>0.199264</v>
      </c>
    </row>
    <row r="13009" spans="1:9" x14ac:dyDescent="0.25">
      <c r="A13009">
        <v>2420080009</v>
      </c>
      <c r="B13009" t="s">
        <v>3511</v>
      </c>
      <c r="C13009" t="s">
        <v>8710</v>
      </c>
      <c r="D13009" t="s">
        <v>8711</v>
      </c>
      <c r="E13009">
        <v>0</v>
      </c>
      <c r="F13009" t="s">
        <v>36</v>
      </c>
      <c r="G13009">
        <v>0</v>
      </c>
      <c r="H13009">
        <v>0</v>
      </c>
      <c r="I13009">
        <v>0.199264</v>
      </c>
    </row>
    <row r="13010" spans="1:9" x14ac:dyDescent="0.25">
      <c r="A13010">
        <v>2420080009</v>
      </c>
      <c r="B13010" t="s">
        <v>3511</v>
      </c>
      <c r="C13010" t="s">
        <v>8706</v>
      </c>
      <c r="D13010" t="s">
        <v>8707</v>
      </c>
      <c r="E13010">
        <v>930</v>
      </c>
      <c r="F13010" t="s">
        <v>36</v>
      </c>
      <c r="G13010">
        <v>0</v>
      </c>
      <c r="H13010">
        <v>140</v>
      </c>
      <c r="I13010">
        <v>0.20005400000000001</v>
      </c>
    </row>
    <row r="13011" spans="1:9" x14ac:dyDescent="0.25">
      <c r="A13011">
        <v>2420080009</v>
      </c>
      <c r="B13011" t="s">
        <v>3511</v>
      </c>
      <c r="C13011" t="s">
        <v>130</v>
      </c>
      <c r="D13011" t="s">
        <v>131</v>
      </c>
      <c r="E13011">
        <v>0</v>
      </c>
      <c r="F13011" t="s">
        <v>36</v>
      </c>
      <c r="G13011">
        <v>0</v>
      </c>
      <c r="H13011">
        <v>0</v>
      </c>
      <c r="I13011">
        <v>0.199264</v>
      </c>
    </row>
    <row r="13012" spans="1:9" x14ac:dyDescent="0.25">
      <c r="A13012">
        <v>2420080009</v>
      </c>
      <c r="B13012" t="s">
        <v>3511</v>
      </c>
      <c r="C13012" t="s">
        <v>518</v>
      </c>
      <c r="D13012" t="s">
        <v>519</v>
      </c>
      <c r="E13012" s="1">
        <v>2000</v>
      </c>
      <c r="F13012" t="s">
        <v>36</v>
      </c>
      <c r="G13012">
        <v>0</v>
      </c>
      <c r="H13012">
        <v>0</v>
      </c>
      <c r="I13012">
        <v>0.20005000000000001</v>
      </c>
    </row>
    <row r="13013" spans="1:9" x14ac:dyDescent="0.25">
      <c r="A13013">
        <v>2420080010</v>
      </c>
      <c r="B13013" t="s">
        <v>6217</v>
      </c>
      <c r="C13013" t="s">
        <v>8708</v>
      </c>
      <c r="D13013" t="s">
        <v>8709</v>
      </c>
      <c r="E13013">
        <v>0</v>
      </c>
      <c r="F13013" t="s">
        <v>36</v>
      </c>
      <c r="G13013">
        <v>0</v>
      </c>
      <c r="H13013">
        <v>0</v>
      </c>
      <c r="I13013">
        <v>0.18688199999999999</v>
      </c>
    </row>
    <row r="13014" spans="1:9" x14ac:dyDescent="0.25">
      <c r="A13014">
        <v>2420080010</v>
      </c>
      <c r="B13014" t="s">
        <v>6217</v>
      </c>
      <c r="C13014" t="s">
        <v>8710</v>
      </c>
      <c r="D13014" t="s">
        <v>8711</v>
      </c>
      <c r="E13014">
        <v>0</v>
      </c>
      <c r="F13014" t="s">
        <v>36</v>
      </c>
      <c r="G13014">
        <v>0</v>
      </c>
      <c r="H13014">
        <v>0</v>
      </c>
      <c r="I13014">
        <v>0.16789299999999999</v>
      </c>
    </row>
    <row r="13015" spans="1:9" x14ac:dyDescent="0.25">
      <c r="A13015">
        <v>2420080010</v>
      </c>
      <c r="B13015" t="s">
        <v>6217</v>
      </c>
      <c r="C13015" t="s">
        <v>8706</v>
      </c>
      <c r="D13015" t="s">
        <v>8707</v>
      </c>
      <c r="E13015" s="1">
        <v>4768</v>
      </c>
      <c r="F13015" t="s">
        <v>36</v>
      </c>
      <c r="G13015">
        <v>0</v>
      </c>
      <c r="H13015" s="1">
        <v>2500</v>
      </c>
      <c r="I13015">
        <v>0.16205700000000001</v>
      </c>
    </row>
    <row r="13016" spans="1:9" x14ac:dyDescent="0.25">
      <c r="A13016">
        <v>2420080010</v>
      </c>
      <c r="B13016" t="s">
        <v>6217</v>
      </c>
      <c r="C13016" t="s">
        <v>130</v>
      </c>
      <c r="D13016" t="s">
        <v>131</v>
      </c>
      <c r="E13016">
        <v>0</v>
      </c>
      <c r="F13016" t="s">
        <v>36</v>
      </c>
      <c r="G13016">
        <v>0</v>
      </c>
      <c r="H13016">
        <v>0</v>
      </c>
      <c r="I13016">
        <v>0.16789299999999999</v>
      </c>
    </row>
    <row r="13017" spans="1:9" x14ac:dyDescent="0.25">
      <c r="A13017">
        <v>2420080010</v>
      </c>
      <c r="B13017" t="s">
        <v>6217</v>
      </c>
      <c r="C13017" t="s">
        <v>2307</v>
      </c>
      <c r="D13017" t="s">
        <v>2308</v>
      </c>
      <c r="E13017">
        <v>0</v>
      </c>
      <c r="F13017" t="s">
        <v>36</v>
      </c>
      <c r="G13017">
        <v>0</v>
      </c>
      <c r="H13017">
        <v>0</v>
      </c>
      <c r="I13017">
        <v>0.18688199999999999</v>
      </c>
    </row>
    <row r="13018" spans="1:9" x14ac:dyDescent="0.25">
      <c r="A13018">
        <v>2420080010</v>
      </c>
      <c r="B13018" t="s">
        <v>6217</v>
      </c>
      <c r="C13018" t="s">
        <v>518</v>
      </c>
      <c r="D13018" t="s">
        <v>519</v>
      </c>
      <c r="E13018">
        <v>750</v>
      </c>
      <c r="F13018" t="s">
        <v>36</v>
      </c>
      <c r="G13018">
        <v>0</v>
      </c>
      <c r="H13018">
        <v>0</v>
      </c>
      <c r="I13018">
        <v>0.162053</v>
      </c>
    </row>
    <row r="13019" spans="1:9" x14ac:dyDescent="0.25">
      <c r="A13019">
        <v>2420080010</v>
      </c>
      <c r="B13019" t="s">
        <v>6217</v>
      </c>
      <c r="C13019" t="s">
        <v>139</v>
      </c>
      <c r="D13019" t="s">
        <v>140</v>
      </c>
      <c r="E13019">
        <v>0</v>
      </c>
      <c r="F13019" t="s">
        <v>36</v>
      </c>
      <c r="G13019">
        <v>0</v>
      </c>
      <c r="H13019">
        <v>0</v>
      </c>
      <c r="I13019">
        <v>0.16789299999999999</v>
      </c>
    </row>
    <row r="13020" spans="1:9" x14ac:dyDescent="0.25">
      <c r="A13020">
        <v>2420080012</v>
      </c>
      <c r="B13020" t="s">
        <v>6113</v>
      </c>
      <c r="C13020" t="s">
        <v>8710</v>
      </c>
      <c r="D13020" t="s">
        <v>8711</v>
      </c>
      <c r="E13020">
        <v>0</v>
      </c>
      <c r="F13020" t="s">
        <v>36</v>
      </c>
      <c r="G13020">
        <v>0</v>
      </c>
      <c r="H13020">
        <v>0</v>
      </c>
      <c r="I13020">
        <v>0.41056999999999999</v>
      </c>
    </row>
    <row r="13021" spans="1:9" x14ac:dyDescent="0.25">
      <c r="A13021">
        <v>2420080012</v>
      </c>
      <c r="B13021" t="s">
        <v>6113</v>
      </c>
      <c r="C13021" t="s">
        <v>8706</v>
      </c>
      <c r="D13021" t="s">
        <v>8707</v>
      </c>
      <c r="E13021">
        <v>0</v>
      </c>
      <c r="F13021" t="s">
        <v>36</v>
      </c>
      <c r="G13021">
        <v>0</v>
      </c>
      <c r="H13021">
        <v>0</v>
      </c>
      <c r="I13021">
        <v>0.41397800000000001</v>
      </c>
    </row>
    <row r="13022" spans="1:9" x14ac:dyDescent="0.25">
      <c r="A13022">
        <v>2420080012</v>
      </c>
      <c r="B13022" t="s">
        <v>6113</v>
      </c>
      <c r="C13022" t="s">
        <v>130</v>
      </c>
      <c r="D13022" t="s">
        <v>131</v>
      </c>
      <c r="E13022">
        <v>0</v>
      </c>
      <c r="F13022" t="s">
        <v>36</v>
      </c>
      <c r="G13022">
        <v>0</v>
      </c>
      <c r="H13022">
        <v>0</v>
      </c>
      <c r="I13022">
        <v>0.41056999999999999</v>
      </c>
    </row>
    <row r="13023" spans="1:9" x14ac:dyDescent="0.25">
      <c r="A13023">
        <v>2420080012</v>
      </c>
      <c r="B13023" t="s">
        <v>6113</v>
      </c>
      <c r="C13023" t="s">
        <v>518</v>
      </c>
      <c r="D13023" t="s">
        <v>519</v>
      </c>
      <c r="E13023">
        <v>0</v>
      </c>
      <c r="F13023" t="s">
        <v>36</v>
      </c>
      <c r="G13023">
        <v>0</v>
      </c>
      <c r="H13023">
        <v>0</v>
      </c>
      <c r="I13023">
        <v>0.41397800000000001</v>
      </c>
    </row>
    <row r="13024" spans="1:9" x14ac:dyDescent="0.25">
      <c r="A13024">
        <v>2420080018</v>
      </c>
      <c r="B13024" t="s">
        <v>3512</v>
      </c>
      <c r="C13024" t="s">
        <v>8710</v>
      </c>
      <c r="D13024" t="s">
        <v>8711</v>
      </c>
      <c r="E13024">
        <v>0</v>
      </c>
      <c r="F13024" t="s">
        <v>36</v>
      </c>
      <c r="G13024">
        <v>0</v>
      </c>
      <c r="H13024">
        <v>0</v>
      </c>
      <c r="I13024">
        <v>0.50649999999999995</v>
      </c>
    </row>
    <row r="13025" spans="1:9" x14ac:dyDescent="0.25">
      <c r="A13025">
        <v>2420080018</v>
      </c>
      <c r="B13025" t="s">
        <v>3512</v>
      </c>
      <c r="C13025" t="s">
        <v>8706</v>
      </c>
      <c r="D13025" t="s">
        <v>8707</v>
      </c>
      <c r="E13025">
        <v>370</v>
      </c>
      <c r="F13025" t="s">
        <v>36</v>
      </c>
      <c r="G13025">
        <v>0</v>
      </c>
      <c r="H13025">
        <v>0</v>
      </c>
      <c r="I13025">
        <v>0.50648599999999999</v>
      </c>
    </row>
    <row r="13026" spans="1:9" x14ac:dyDescent="0.25">
      <c r="A13026">
        <v>2420080018</v>
      </c>
      <c r="B13026" t="s">
        <v>3512</v>
      </c>
      <c r="C13026" t="s">
        <v>130</v>
      </c>
      <c r="D13026" t="s">
        <v>131</v>
      </c>
      <c r="E13026">
        <v>0</v>
      </c>
      <c r="F13026" t="s">
        <v>36</v>
      </c>
      <c r="G13026">
        <v>0</v>
      </c>
      <c r="H13026">
        <v>0</v>
      </c>
      <c r="I13026">
        <v>0.50649999999999995</v>
      </c>
    </row>
    <row r="13027" spans="1:9" x14ac:dyDescent="0.25">
      <c r="A13027">
        <v>2420080018</v>
      </c>
      <c r="B13027" t="s">
        <v>3512</v>
      </c>
      <c r="C13027" t="s">
        <v>518</v>
      </c>
      <c r="D13027" t="s">
        <v>519</v>
      </c>
      <c r="E13027">
        <v>144</v>
      </c>
      <c r="F13027" t="s">
        <v>36</v>
      </c>
      <c r="G13027">
        <v>0</v>
      </c>
      <c r="H13027">
        <v>0</v>
      </c>
      <c r="I13027">
        <v>0.51027800000000001</v>
      </c>
    </row>
    <row r="13028" spans="1:9" x14ac:dyDescent="0.25">
      <c r="A13028">
        <v>2420080026</v>
      </c>
      <c r="B13028" t="s">
        <v>7179</v>
      </c>
      <c r="C13028" t="s">
        <v>8706</v>
      </c>
      <c r="D13028" t="s">
        <v>8707</v>
      </c>
      <c r="E13028">
        <v>100</v>
      </c>
      <c r="F13028" t="s">
        <v>36</v>
      </c>
      <c r="G13028">
        <v>0</v>
      </c>
      <c r="H13028">
        <v>0</v>
      </c>
      <c r="I13028">
        <v>0.87690000000000001</v>
      </c>
    </row>
    <row r="13029" spans="1:9" x14ac:dyDescent="0.25">
      <c r="A13029">
        <v>2420080028</v>
      </c>
      <c r="B13029" t="s">
        <v>7180</v>
      </c>
      <c r="C13029" t="s">
        <v>8706</v>
      </c>
      <c r="D13029" t="s">
        <v>8707</v>
      </c>
      <c r="E13029" s="1">
        <v>1346</v>
      </c>
      <c r="F13029" t="s">
        <v>36</v>
      </c>
      <c r="G13029">
        <v>0</v>
      </c>
      <c r="H13029">
        <v>0</v>
      </c>
      <c r="I13029">
        <v>0.54985099999999998</v>
      </c>
    </row>
    <row r="13030" spans="1:9" x14ac:dyDescent="0.25">
      <c r="A13030">
        <v>2420080033</v>
      </c>
      <c r="B13030" t="s">
        <v>6125</v>
      </c>
      <c r="C13030" t="s">
        <v>8708</v>
      </c>
      <c r="D13030" t="s">
        <v>8709</v>
      </c>
      <c r="E13030">
        <v>0</v>
      </c>
      <c r="F13030" t="s">
        <v>36</v>
      </c>
      <c r="G13030">
        <v>0</v>
      </c>
      <c r="H13030">
        <v>0</v>
      </c>
      <c r="I13030">
        <v>0.38316</v>
      </c>
    </row>
    <row r="13031" spans="1:9" x14ac:dyDescent="0.25">
      <c r="A13031">
        <v>2420080033</v>
      </c>
      <c r="B13031" t="s">
        <v>6125</v>
      </c>
      <c r="C13031" t="s">
        <v>8710</v>
      </c>
      <c r="D13031" t="s">
        <v>8711</v>
      </c>
      <c r="E13031">
        <v>0</v>
      </c>
      <c r="F13031" t="s">
        <v>36</v>
      </c>
      <c r="G13031">
        <v>0</v>
      </c>
      <c r="H13031">
        <v>0</v>
      </c>
      <c r="I13031">
        <v>0.365205</v>
      </c>
    </row>
    <row r="13032" spans="1:9" x14ac:dyDescent="0.25">
      <c r="A13032">
        <v>2420080033</v>
      </c>
      <c r="B13032" t="s">
        <v>6125</v>
      </c>
      <c r="C13032" t="s">
        <v>8706</v>
      </c>
      <c r="D13032" t="s">
        <v>8707</v>
      </c>
      <c r="E13032">
        <v>0</v>
      </c>
      <c r="F13032" t="s">
        <v>36</v>
      </c>
      <c r="G13032">
        <v>0</v>
      </c>
      <c r="H13032">
        <v>12</v>
      </c>
      <c r="I13032">
        <v>0.36970599999999998</v>
      </c>
    </row>
    <row r="13033" spans="1:9" x14ac:dyDescent="0.25">
      <c r="A13033">
        <v>2420080033</v>
      </c>
      <c r="B13033" t="s">
        <v>6125</v>
      </c>
      <c r="C13033" t="s">
        <v>130</v>
      </c>
      <c r="D13033" t="s">
        <v>131</v>
      </c>
      <c r="E13033">
        <v>0</v>
      </c>
      <c r="F13033" t="s">
        <v>36</v>
      </c>
      <c r="G13033">
        <v>0</v>
      </c>
      <c r="H13033">
        <v>0</v>
      </c>
      <c r="I13033">
        <v>0.365205</v>
      </c>
    </row>
    <row r="13034" spans="1:9" x14ac:dyDescent="0.25">
      <c r="A13034">
        <v>2420080033</v>
      </c>
      <c r="B13034" t="s">
        <v>6125</v>
      </c>
      <c r="C13034" t="s">
        <v>518</v>
      </c>
      <c r="D13034" t="s">
        <v>519</v>
      </c>
      <c r="E13034">
        <v>0</v>
      </c>
      <c r="F13034" t="s">
        <v>36</v>
      </c>
      <c r="G13034">
        <v>0</v>
      </c>
      <c r="H13034">
        <v>0</v>
      </c>
      <c r="I13034">
        <v>0.36970599999999998</v>
      </c>
    </row>
    <row r="13035" spans="1:9" x14ac:dyDescent="0.25">
      <c r="A13035">
        <v>2420080033</v>
      </c>
      <c r="B13035" t="s">
        <v>6125</v>
      </c>
      <c r="C13035" t="s">
        <v>3503</v>
      </c>
      <c r="D13035" t="s">
        <v>3504</v>
      </c>
      <c r="E13035">
        <v>0</v>
      </c>
      <c r="F13035" t="s">
        <v>36</v>
      </c>
      <c r="G13035">
        <v>0</v>
      </c>
      <c r="H13035">
        <v>0</v>
      </c>
      <c r="I13035">
        <v>0.36974299999999999</v>
      </c>
    </row>
    <row r="13036" spans="1:9" x14ac:dyDescent="0.25">
      <c r="A13036">
        <v>2420080035</v>
      </c>
      <c r="B13036" t="s">
        <v>6054</v>
      </c>
      <c r="C13036" t="s">
        <v>8710</v>
      </c>
      <c r="D13036" t="s">
        <v>8711</v>
      </c>
      <c r="E13036">
        <v>0</v>
      </c>
      <c r="F13036" t="s">
        <v>36</v>
      </c>
      <c r="G13036">
        <v>0</v>
      </c>
      <c r="H13036">
        <v>0</v>
      </c>
      <c r="I13036">
        <v>0.73668</v>
      </c>
    </row>
    <row r="13037" spans="1:9" x14ac:dyDescent="0.25">
      <c r="A13037">
        <v>2420080035</v>
      </c>
      <c r="B13037" t="s">
        <v>6054</v>
      </c>
      <c r="C13037" t="s">
        <v>8706</v>
      </c>
      <c r="D13037" t="s">
        <v>8707</v>
      </c>
      <c r="E13037" s="1">
        <v>1277</v>
      </c>
      <c r="F13037" t="s">
        <v>36</v>
      </c>
      <c r="G13037">
        <v>0</v>
      </c>
      <c r="H13037">
        <v>0</v>
      </c>
      <c r="I13037">
        <v>0.78001600000000004</v>
      </c>
    </row>
    <row r="13038" spans="1:9" x14ac:dyDescent="0.25">
      <c r="A13038">
        <v>2420080035</v>
      </c>
      <c r="B13038" t="s">
        <v>6054</v>
      </c>
      <c r="C13038" t="s">
        <v>130</v>
      </c>
      <c r="D13038" t="s">
        <v>131</v>
      </c>
      <c r="E13038">
        <v>0</v>
      </c>
      <c r="F13038" t="s">
        <v>36</v>
      </c>
      <c r="G13038">
        <v>0</v>
      </c>
      <c r="H13038">
        <v>0</v>
      </c>
      <c r="I13038">
        <v>0.73668</v>
      </c>
    </row>
    <row r="13039" spans="1:9" x14ac:dyDescent="0.25">
      <c r="A13039">
        <v>2420080035</v>
      </c>
      <c r="B13039" t="s">
        <v>6054</v>
      </c>
      <c r="C13039" t="s">
        <v>518</v>
      </c>
      <c r="D13039" t="s">
        <v>519</v>
      </c>
      <c r="E13039">
        <v>0</v>
      </c>
      <c r="F13039" t="s">
        <v>36</v>
      </c>
      <c r="G13039">
        <v>0</v>
      </c>
      <c r="H13039">
        <v>0</v>
      </c>
      <c r="I13039">
        <v>0.78003100000000003</v>
      </c>
    </row>
    <row r="13040" spans="1:9" x14ac:dyDescent="0.25">
      <c r="A13040">
        <v>2420080040</v>
      </c>
      <c r="B13040" t="s">
        <v>3513</v>
      </c>
      <c r="C13040" t="s">
        <v>8710</v>
      </c>
      <c r="D13040" t="s">
        <v>8711</v>
      </c>
      <c r="E13040">
        <v>0</v>
      </c>
      <c r="F13040" t="s">
        <v>36</v>
      </c>
      <c r="G13040">
        <v>0</v>
      </c>
      <c r="H13040">
        <v>0</v>
      </c>
      <c r="I13040">
        <v>0.50672799999999996</v>
      </c>
    </row>
    <row r="13041" spans="1:9" x14ac:dyDescent="0.25">
      <c r="A13041">
        <v>2420080040</v>
      </c>
      <c r="B13041" t="s">
        <v>3513</v>
      </c>
      <c r="C13041" t="s">
        <v>8706</v>
      </c>
      <c r="D13041" t="s">
        <v>8707</v>
      </c>
      <c r="E13041">
        <v>994</v>
      </c>
      <c r="F13041" t="s">
        <v>36</v>
      </c>
      <c r="G13041">
        <v>17</v>
      </c>
      <c r="H13041">
        <v>0</v>
      </c>
      <c r="I13041">
        <v>0.50666999999999995</v>
      </c>
    </row>
    <row r="13042" spans="1:9" x14ac:dyDescent="0.25">
      <c r="A13042">
        <v>2420080040</v>
      </c>
      <c r="B13042" t="s">
        <v>3513</v>
      </c>
      <c r="C13042" t="s">
        <v>130</v>
      </c>
      <c r="D13042" t="s">
        <v>131</v>
      </c>
      <c r="E13042">
        <v>0</v>
      </c>
      <c r="F13042" t="s">
        <v>36</v>
      </c>
      <c r="G13042">
        <v>0</v>
      </c>
      <c r="H13042">
        <v>0</v>
      </c>
      <c r="I13042">
        <v>0.50672799999999996</v>
      </c>
    </row>
    <row r="13043" spans="1:9" x14ac:dyDescent="0.25">
      <c r="A13043">
        <v>2420080040</v>
      </c>
      <c r="B13043" t="s">
        <v>3513</v>
      </c>
      <c r="C13043" t="s">
        <v>518</v>
      </c>
      <c r="D13043" t="s">
        <v>519</v>
      </c>
      <c r="E13043" s="1">
        <v>1415</v>
      </c>
      <c r="F13043" t="s">
        <v>36</v>
      </c>
      <c r="G13043">
        <v>0</v>
      </c>
      <c r="H13043">
        <v>17</v>
      </c>
      <c r="I13043">
        <v>0.50667099999999998</v>
      </c>
    </row>
    <row r="13044" spans="1:9" x14ac:dyDescent="0.25">
      <c r="A13044">
        <v>2420080046</v>
      </c>
      <c r="B13044" t="s">
        <v>7181</v>
      </c>
      <c r="C13044" t="s">
        <v>8706</v>
      </c>
      <c r="D13044" t="s">
        <v>8707</v>
      </c>
      <c r="E13044">
        <v>950</v>
      </c>
      <c r="F13044" t="s">
        <v>36</v>
      </c>
      <c r="G13044">
        <v>0</v>
      </c>
      <c r="H13044">
        <v>0</v>
      </c>
      <c r="I13044">
        <v>0.98843199999999998</v>
      </c>
    </row>
    <row r="13045" spans="1:9" x14ac:dyDescent="0.25">
      <c r="A13045">
        <v>2420080059</v>
      </c>
      <c r="B13045" t="s">
        <v>7182</v>
      </c>
      <c r="C13045" t="s">
        <v>8706</v>
      </c>
      <c r="D13045" t="s">
        <v>8707</v>
      </c>
      <c r="E13045" s="1">
        <v>3251</v>
      </c>
      <c r="F13045" t="s">
        <v>36</v>
      </c>
      <c r="G13045">
        <v>0</v>
      </c>
      <c r="H13045">
        <v>0</v>
      </c>
      <c r="I13045">
        <v>0.35884700000000003</v>
      </c>
    </row>
    <row r="13046" spans="1:9" x14ac:dyDescent="0.25">
      <c r="A13046">
        <v>2420080061</v>
      </c>
      <c r="B13046" t="s">
        <v>7183</v>
      </c>
      <c r="C13046" t="s">
        <v>8706</v>
      </c>
      <c r="D13046" t="s">
        <v>8707</v>
      </c>
      <c r="E13046">
        <v>0</v>
      </c>
      <c r="F13046" t="s">
        <v>36</v>
      </c>
      <c r="G13046">
        <v>0</v>
      </c>
      <c r="H13046">
        <v>0</v>
      </c>
      <c r="I13046">
        <v>0.21757899999999999</v>
      </c>
    </row>
    <row r="13047" spans="1:9" x14ac:dyDescent="0.25">
      <c r="A13047">
        <v>2420080061</v>
      </c>
      <c r="B13047" t="s">
        <v>7183</v>
      </c>
      <c r="C13047" t="s">
        <v>518</v>
      </c>
      <c r="D13047" t="s">
        <v>519</v>
      </c>
      <c r="E13047">
        <v>0</v>
      </c>
      <c r="F13047" t="s">
        <v>36</v>
      </c>
      <c r="G13047">
        <v>0</v>
      </c>
      <c r="H13047">
        <v>0</v>
      </c>
      <c r="I13047">
        <v>0.21757899999999999</v>
      </c>
    </row>
    <row r="13048" spans="1:9" x14ac:dyDescent="0.25">
      <c r="A13048">
        <v>2420080071</v>
      </c>
      <c r="B13048" t="s">
        <v>3514</v>
      </c>
      <c r="C13048" t="s">
        <v>8710</v>
      </c>
      <c r="D13048" t="s">
        <v>8711</v>
      </c>
      <c r="E13048">
        <v>0</v>
      </c>
      <c r="F13048" t="s">
        <v>89</v>
      </c>
      <c r="G13048">
        <v>0</v>
      </c>
      <c r="H13048">
        <v>0</v>
      </c>
      <c r="I13048">
        <v>4.3202069999999999</v>
      </c>
    </row>
    <row r="13049" spans="1:9" x14ac:dyDescent="0.25">
      <c r="A13049">
        <v>2420080071</v>
      </c>
      <c r="B13049" t="s">
        <v>3514</v>
      </c>
      <c r="C13049" t="s">
        <v>8706</v>
      </c>
      <c r="D13049" t="s">
        <v>8707</v>
      </c>
      <c r="E13049" s="1">
        <v>18866</v>
      </c>
      <c r="F13049" t="s">
        <v>89</v>
      </c>
      <c r="G13049">
        <v>0</v>
      </c>
      <c r="H13049">
        <v>0</v>
      </c>
      <c r="I13049">
        <v>4.3202069999999999</v>
      </c>
    </row>
    <row r="13050" spans="1:9" x14ac:dyDescent="0.25">
      <c r="A13050">
        <v>2420080071</v>
      </c>
      <c r="B13050" t="s">
        <v>3514</v>
      </c>
      <c r="C13050" t="s">
        <v>130</v>
      </c>
      <c r="D13050" t="s">
        <v>131</v>
      </c>
      <c r="E13050">
        <v>0</v>
      </c>
      <c r="F13050" t="s">
        <v>89</v>
      </c>
      <c r="G13050">
        <v>0</v>
      </c>
      <c r="H13050">
        <v>0</v>
      </c>
      <c r="I13050">
        <v>4.3202069999999999</v>
      </c>
    </row>
    <row r="13051" spans="1:9" x14ac:dyDescent="0.25">
      <c r="A13051">
        <v>2420080071</v>
      </c>
      <c r="B13051" t="s">
        <v>3514</v>
      </c>
      <c r="C13051" t="s">
        <v>518</v>
      </c>
      <c r="D13051" t="s">
        <v>519</v>
      </c>
      <c r="E13051">
        <v>0</v>
      </c>
      <c r="F13051" t="s">
        <v>89</v>
      </c>
      <c r="G13051">
        <v>0</v>
      </c>
      <c r="H13051">
        <v>0</v>
      </c>
      <c r="I13051">
        <v>4.32</v>
      </c>
    </row>
    <row r="13052" spans="1:9" x14ac:dyDescent="0.25">
      <c r="A13052">
        <v>2420080071</v>
      </c>
      <c r="B13052" t="s">
        <v>3514</v>
      </c>
      <c r="C13052" t="s">
        <v>157</v>
      </c>
      <c r="D13052" t="s">
        <v>158</v>
      </c>
      <c r="E13052">
        <v>0</v>
      </c>
      <c r="F13052" t="s">
        <v>89</v>
      </c>
      <c r="G13052">
        <v>0</v>
      </c>
      <c r="H13052">
        <v>0</v>
      </c>
      <c r="I13052">
        <v>4.3202069999999999</v>
      </c>
    </row>
    <row r="13053" spans="1:9" x14ac:dyDescent="0.25">
      <c r="A13053">
        <v>2420080075</v>
      </c>
      <c r="B13053" t="s">
        <v>3515</v>
      </c>
      <c r="C13053" t="s">
        <v>157</v>
      </c>
      <c r="D13053" t="s">
        <v>158</v>
      </c>
      <c r="E13053">
        <v>448.4</v>
      </c>
      <c r="F13053" t="s">
        <v>89</v>
      </c>
      <c r="G13053">
        <v>0</v>
      </c>
      <c r="H13053">
        <v>0</v>
      </c>
      <c r="I13053">
        <v>4.3214090000000001</v>
      </c>
    </row>
    <row r="13054" spans="1:9" x14ac:dyDescent="0.25">
      <c r="A13054">
        <v>2420080077</v>
      </c>
      <c r="B13054" t="s">
        <v>3516</v>
      </c>
      <c r="C13054" t="s">
        <v>8706</v>
      </c>
      <c r="D13054" t="s">
        <v>8707</v>
      </c>
      <c r="E13054">
        <v>27.347999999999999</v>
      </c>
      <c r="F13054" t="s">
        <v>89</v>
      </c>
      <c r="G13054">
        <v>0</v>
      </c>
      <c r="H13054">
        <v>0</v>
      </c>
      <c r="I13054">
        <v>4.4789380000000003</v>
      </c>
    </row>
    <row r="13055" spans="1:9" x14ac:dyDescent="0.25">
      <c r="A13055">
        <v>2420080077</v>
      </c>
      <c r="B13055" t="s">
        <v>3516</v>
      </c>
      <c r="C13055" t="s">
        <v>157</v>
      </c>
      <c r="D13055" t="s">
        <v>158</v>
      </c>
      <c r="E13055" s="1">
        <v>8624</v>
      </c>
      <c r="F13055" t="s">
        <v>89</v>
      </c>
      <c r="G13055">
        <v>0</v>
      </c>
      <c r="H13055">
        <v>0</v>
      </c>
      <c r="I13055">
        <v>4.4791040000000004</v>
      </c>
    </row>
    <row r="13056" spans="1:9" x14ac:dyDescent="0.25">
      <c r="A13056">
        <v>2420080078</v>
      </c>
      <c r="B13056" t="s">
        <v>3517</v>
      </c>
      <c r="C13056" t="s">
        <v>8706</v>
      </c>
      <c r="D13056" t="s">
        <v>8707</v>
      </c>
      <c r="E13056">
        <v>0</v>
      </c>
      <c r="F13056" t="s">
        <v>89</v>
      </c>
      <c r="G13056">
        <v>0</v>
      </c>
      <c r="H13056">
        <v>0</v>
      </c>
      <c r="I13056">
        <v>4.3171020000000002</v>
      </c>
    </row>
    <row r="13057" spans="1:9" x14ac:dyDescent="0.25">
      <c r="A13057">
        <v>2420080078</v>
      </c>
      <c r="B13057" t="s">
        <v>3517</v>
      </c>
      <c r="C13057" t="s">
        <v>518</v>
      </c>
      <c r="D13057" t="s">
        <v>519</v>
      </c>
      <c r="E13057">
        <v>0</v>
      </c>
      <c r="F13057" t="s">
        <v>89</v>
      </c>
      <c r="G13057">
        <v>0</v>
      </c>
      <c r="H13057">
        <v>0</v>
      </c>
      <c r="I13057">
        <v>4.3171020000000002</v>
      </c>
    </row>
    <row r="13058" spans="1:9" x14ac:dyDescent="0.25">
      <c r="A13058">
        <v>2420080084</v>
      </c>
      <c r="B13058" t="s">
        <v>7184</v>
      </c>
      <c r="C13058" t="s">
        <v>8710</v>
      </c>
      <c r="D13058" t="s">
        <v>8711</v>
      </c>
      <c r="E13058">
        <v>0</v>
      </c>
      <c r="F13058" t="s">
        <v>36</v>
      </c>
      <c r="G13058">
        <v>0</v>
      </c>
      <c r="H13058">
        <v>0</v>
      </c>
      <c r="I13058">
        <v>0.23678299999999999</v>
      </c>
    </row>
    <row r="13059" spans="1:9" x14ac:dyDescent="0.25">
      <c r="A13059">
        <v>2420080084</v>
      </c>
      <c r="B13059" t="s">
        <v>7184</v>
      </c>
      <c r="C13059" t="s">
        <v>8706</v>
      </c>
      <c r="D13059" t="s">
        <v>8707</v>
      </c>
      <c r="E13059" s="1">
        <v>188750</v>
      </c>
      <c r="F13059" t="s">
        <v>36</v>
      </c>
      <c r="G13059">
        <v>0</v>
      </c>
      <c r="H13059">
        <v>0</v>
      </c>
      <c r="I13059">
        <v>0.25497900000000001</v>
      </c>
    </row>
    <row r="13060" spans="1:9" x14ac:dyDescent="0.25">
      <c r="A13060">
        <v>2420080084</v>
      </c>
      <c r="B13060" t="s">
        <v>7184</v>
      </c>
      <c r="C13060" t="s">
        <v>130</v>
      </c>
      <c r="D13060" t="s">
        <v>131</v>
      </c>
      <c r="E13060">
        <v>0</v>
      </c>
      <c r="F13060" t="s">
        <v>36</v>
      </c>
      <c r="G13060">
        <v>0</v>
      </c>
      <c r="H13060">
        <v>0</v>
      </c>
      <c r="I13060">
        <v>0.23678299999999999</v>
      </c>
    </row>
    <row r="13061" spans="1:9" x14ac:dyDescent="0.25">
      <c r="A13061">
        <v>2420080084</v>
      </c>
      <c r="B13061" t="s">
        <v>7184</v>
      </c>
      <c r="C13061" t="s">
        <v>620</v>
      </c>
      <c r="D13061" t="s">
        <v>621</v>
      </c>
      <c r="E13061">
        <v>0</v>
      </c>
      <c r="F13061" t="s">
        <v>36</v>
      </c>
      <c r="G13061">
        <v>0</v>
      </c>
      <c r="H13061">
        <v>0</v>
      </c>
      <c r="I13061">
        <v>0.23678299999999999</v>
      </c>
    </row>
    <row r="13062" spans="1:9" x14ac:dyDescent="0.25">
      <c r="A13062">
        <v>2420080089</v>
      </c>
      <c r="B13062" t="s">
        <v>3518</v>
      </c>
      <c r="C13062" t="s">
        <v>8708</v>
      </c>
      <c r="D13062" t="s">
        <v>8709</v>
      </c>
      <c r="E13062">
        <v>0</v>
      </c>
      <c r="F13062" t="s">
        <v>36</v>
      </c>
      <c r="G13062">
        <v>0</v>
      </c>
      <c r="H13062">
        <v>0</v>
      </c>
      <c r="I13062">
        <v>0.42749300000000001</v>
      </c>
    </row>
    <row r="13063" spans="1:9" x14ac:dyDescent="0.25">
      <c r="A13063">
        <v>2420080089</v>
      </c>
      <c r="B13063" t="s">
        <v>3518</v>
      </c>
      <c r="C13063" t="s">
        <v>8706</v>
      </c>
      <c r="D13063" t="s">
        <v>8707</v>
      </c>
      <c r="E13063">
        <v>350</v>
      </c>
      <c r="F13063" t="s">
        <v>36</v>
      </c>
      <c r="G13063">
        <v>0</v>
      </c>
      <c r="H13063">
        <v>0</v>
      </c>
      <c r="I13063">
        <v>0.42748599999999998</v>
      </c>
    </row>
    <row r="13064" spans="1:9" x14ac:dyDescent="0.25">
      <c r="A13064">
        <v>2420080089</v>
      </c>
      <c r="B13064" t="s">
        <v>3518</v>
      </c>
      <c r="C13064" t="s">
        <v>130</v>
      </c>
      <c r="D13064" t="s">
        <v>131</v>
      </c>
      <c r="E13064">
        <v>0</v>
      </c>
      <c r="F13064" t="s">
        <v>36</v>
      </c>
      <c r="G13064">
        <v>0</v>
      </c>
      <c r="H13064">
        <v>0</v>
      </c>
      <c r="I13064">
        <v>0.42749300000000001</v>
      </c>
    </row>
    <row r="13065" spans="1:9" x14ac:dyDescent="0.25">
      <c r="A13065">
        <v>2420080089</v>
      </c>
      <c r="B13065" t="s">
        <v>3518</v>
      </c>
      <c r="C13065" t="s">
        <v>518</v>
      </c>
      <c r="D13065" t="s">
        <v>519</v>
      </c>
      <c r="E13065">
        <v>0</v>
      </c>
      <c r="F13065" t="s">
        <v>36</v>
      </c>
      <c r="G13065">
        <v>0</v>
      </c>
      <c r="H13065">
        <v>0</v>
      </c>
      <c r="I13065">
        <v>0.42799999999999999</v>
      </c>
    </row>
    <row r="13066" spans="1:9" x14ac:dyDescent="0.25">
      <c r="A13066">
        <v>2420080090</v>
      </c>
      <c r="B13066" t="s">
        <v>3519</v>
      </c>
      <c r="C13066" t="s">
        <v>139</v>
      </c>
      <c r="D13066" t="s">
        <v>140</v>
      </c>
      <c r="E13066" s="1">
        <v>80000</v>
      </c>
      <c r="F13066" t="s">
        <v>36</v>
      </c>
      <c r="G13066">
        <v>0</v>
      </c>
      <c r="H13066">
        <v>0</v>
      </c>
      <c r="I13066">
        <v>0.39946300000000001</v>
      </c>
    </row>
    <row r="13067" spans="1:9" x14ac:dyDescent="0.25">
      <c r="A13067">
        <v>2420100001</v>
      </c>
      <c r="B13067" t="s">
        <v>3520</v>
      </c>
      <c r="C13067" t="s">
        <v>8706</v>
      </c>
      <c r="D13067" t="s">
        <v>8707</v>
      </c>
      <c r="E13067" s="1">
        <v>1500</v>
      </c>
      <c r="F13067" t="s">
        <v>36</v>
      </c>
      <c r="G13067">
        <v>0</v>
      </c>
      <c r="H13067" s="1">
        <v>9500</v>
      </c>
      <c r="I13067">
        <v>0.22711300000000001</v>
      </c>
    </row>
    <row r="13068" spans="1:9" x14ac:dyDescent="0.25">
      <c r="A13068">
        <v>2420100001</v>
      </c>
      <c r="B13068" t="s">
        <v>3520</v>
      </c>
      <c r="C13068" t="s">
        <v>518</v>
      </c>
      <c r="D13068" t="s">
        <v>519</v>
      </c>
      <c r="E13068" s="1">
        <v>1950</v>
      </c>
      <c r="F13068" t="s">
        <v>36</v>
      </c>
      <c r="G13068">
        <v>0</v>
      </c>
      <c r="H13068">
        <v>0</v>
      </c>
      <c r="I13068">
        <v>0.22706699999999999</v>
      </c>
    </row>
    <row r="13069" spans="1:9" x14ac:dyDescent="0.25">
      <c r="A13069">
        <v>2420100009</v>
      </c>
      <c r="B13069" t="s">
        <v>7185</v>
      </c>
      <c r="C13069" t="s">
        <v>8706</v>
      </c>
      <c r="D13069" t="s">
        <v>8707</v>
      </c>
      <c r="E13069" s="1">
        <v>2801</v>
      </c>
      <c r="F13069" t="s">
        <v>36</v>
      </c>
      <c r="G13069">
        <v>0</v>
      </c>
      <c r="H13069">
        <v>0</v>
      </c>
      <c r="I13069">
        <v>1.4401820000000001</v>
      </c>
    </row>
    <row r="13070" spans="1:9" x14ac:dyDescent="0.25">
      <c r="A13070">
        <v>2420110002</v>
      </c>
      <c r="B13070" t="s">
        <v>7186</v>
      </c>
      <c r="C13070" t="s">
        <v>8706</v>
      </c>
      <c r="D13070" t="s">
        <v>8707</v>
      </c>
      <c r="E13070">
        <v>550</v>
      </c>
      <c r="F13070" t="s">
        <v>36</v>
      </c>
      <c r="G13070">
        <v>0</v>
      </c>
      <c r="H13070">
        <v>0</v>
      </c>
      <c r="I13070">
        <v>0.12934499999999999</v>
      </c>
    </row>
    <row r="13071" spans="1:9" x14ac:dyDescent="0.25">
      <c r="A13071">
        <v>2420110003</v>
      </c>
      <c r="B13071" t="s">
        <v>7187</v>
      </c>
      <c r="C13071" t="s">
        <v>8706</v>
      </c>
      <c r="D13071" t="s">
        <v>8707</v>
      </c>
      <c r="E13071">
        <v>350</v>
      </c>
      <c r="F13071" t="s">
        <v>36</v>
      </c>
      <c r="G13071">
        <v>0</v>
      </c>
      <c r="H13071">
        <v>0</v>
      </c>
      <c r="I13071">
        <v>0.18188599999999999</v>
      </c>
    </row>
    <row r="13072" spans="1:9" x14ac:dyDescent="0.25">
      <c r="A13072">
        <v>2420110005</v>
      </c>
      <c r="B13072" t="s">
        <v>7188</v>
      </c>
      <c r="C13072" t="s">
        <v>8706</v>
      </c>
      <c r="D13072" t="s">
        <v>8707</v>
      </c>
      <c r="E13072">
        <v>60</v>
      </c>
      <c r="F13072" t="s">
        <v>36</v>
      </c>
      <c r="G13072">
        <v>0</v>
      </c>
      <c r="H13072">
        <v>0</v>
      </c>
      <c r="I13072">
        <v>8.5666999999999993E-2</v>
      </c>
    </row>
    <row r="13073" spans="1:9" x14ac:dyDescent="0.25">
      <c r="A13073">
        <v>2420110007</v>
      </c>
      <c r="B13073" t="s">
        <v>7189</v>
      </c>
      <c r="C13073" t="s">
        <v>8706</v>
      </c>
      <c r="D13073" t="s">
        <v>8707</v>
      </c>
      <c r="E13073">
        <v>235</v>
      </c>
      <c r="F13073" t="s">
        <v>36</v>
      </c>
      <c r="G13073">
        <v>0</v>
      </c>
      <c r="H13073">
        <v>0</v>
      </c>
      <c r="I13073">
        <v>8.5064000000000001E-2</v>
      </c>
    </row>
    <row r="13074" spans="1:9" x14ac:dyDescent="0.25">
      <c r="A13074">
        <v>2420120003</v>
      </c>
      <c r="B13074" t="s">
        <v>3521</v>
      </c>
      <c r="C13074" t="s">
        <v>8706</v>
      </c>
      <c r="D13074" t="s">
        <v>8707</v>
      </c>
      <c r="E13074">
        <v>18</v>
      </c>
      <c r="F13074" t="s">
        <v>89</v>
      </c>
      <c r="G13074">
        <v>0</v>
      </c>
      <c r="H13074">
        <v>0</v>
      </c>
      <c r="I13074">
        <v>28.587778</v>
      </c>
    </row>
    <row r="13075" spans="1:9" x14ac:dyDescent="0.25">
      <c r="A13075">
        <v>2420120003</v>
      </c>
      <c r="B13075" t="s">
        <v>3521</v>
      </c>
      <c r="C13075" t="s">
        <v>518</v>
      </c>
      <c r="D13075" t="s">
        <v>519</v>
      </c>
      <c r="E13075">
        <v>3</v>
      </c>
      <c r="F13075" t="s">
        <v>89</v>
      </c>
      <c r="G13075">
        <v>0</v>
      </c>
      <c r="H13075">
        <v>0</v>
      </c>
      <c r="I13075">
        <v>28.346667</v>
      </c>
    </row>
    <row r="13076" spans="1:9" x14ac:dyDescent="0.25">
      <c r="A13076">
        <v>2420120004</v>
      </c>
      <c r="B13076" t="s">
        <v>3522</v>
      </c>
      <c r="C13076" t="s">
        <v>8706</v>
      </c>
      <c r="D13076" t="s">
        <v>8707</v>
      </c>
      <c r="E13076">
        <v>30</v>
      </c>
      <c r="F13076" t="s">
        <v>89</v>
      </c>
      <c r="G13076">
        <v>0</v>
      </c>
      <c r="H13076">
        <v>114</v>
      </c>
      <c r="I13076">
        <v>24.962333000000001</v>
      </c>
    </row>
    <row r="13077" spans="1:9" x14ac:dyDescent="0.25">
      <c r="A13077">
        <v>2420120004</v>
      </c>
      <c r="B13077" t="s">
        <v>3522</v>
      </c>
      <c r="C13077" t="s">
        <v>518</v>
      </c>
      <c r="D13077" t="s">
        <v>519</v>
      </c>
      <c r="E13077">
        <v>3.7</v>
      </c>
      <c r="F13077" t="s">
        <v>89</v>
      </c>
      <c r="G13077">
        <v>4</v>
      </c>
      <c r="H13077">
        <v>0</v>
      </c>
      <c r="I13077">
        <v>24.964865</v>
      </c>
    </row>
    <row r="13078" spans="1:9" x14ac:dyDescent="0.25">
      <c r="A13078">
        <v>2420120009</v>
      </c>
      <c r="B13078" t="s">
        <v>3523</v>
      </c>
      <c r="C13078" t="s">
        <v>8706</v>
      </c>
      <c r="D13078" t="s">
        <v>8707</v>
      </c>
      <c r="E13078">
        <v>4</v>
      </c>
      <c r="F13078" t="s">
        <v>89</v>
      </c>
      <c r="G13078">
        <v>0</v>
      </c>
      <c r="H13078">
        <v>0</v>
      </c>
      <c r="I13078">
        <v>62.755000000000003</v>
      </c>
    </row>
    <row r="13079" spans="1:9" x14ac:dyDescent="0.25">
      <c r="A13079">
        <v>2420120009</v>
      </c>
      <c r="B13079" t="s">
        <v>3523</v>
      </c>
      <c r="C13079" t="s">
        <v>518</v>
      </c>
      <c r="D13079" t="s">
        <v>519</v>
      </c>
      <c r="E13079">
        <v>1</v>
      </c>
      <c r="F13079" t="s">
        <v>89</v>
      </c>
      <c r="G13079">
        <v>0</v>
      </c>
      <c r="H13079">
        <v>0</v>
      </c>
      <c r="I13079">
        <v>62.76</v>
      </c>
    </row>
    <row r="13080" spans="1:9" x14ac:dyDescent="0.25">
      <c r="A13080">
        <v>2420120013</v>
      </c>
      <c r="B13080" t="s">
        <v>7190</v>
      </c>
      <c r="C13080" t="s">
        <v>8706</v>
      </c>
      <c r="D13080" t="s">
        <v>8707</v>
      </c>
      <c r="E13080">
        <v>1</v>
      </c>
      <c r="F13080" t="s">
        <v>89</v>
      </c>
      <c r="G13080">
        <v>0</v>
      </c>
      <c r="H13080">
        <v>0</v>
      </c>
      <c r="I13080">
        <v>53.25</v>
      </c>
    </row>
    <row r="13081" spans="1:9" x14ac:dyDescent="0.25">
      <c r="A13081">
        <v>2420120013</v>
      </c>
      <c r="B13081" t="s">
        <v>7190</v>
      </c>
      <c r="C13081" t="s">
        <v>518</v>
      </c>
      <c r="D13081" t="s">
        <v>519</v>
      </c>
      <c r="E13081">
        <v>0</v>
      </c>
      <c r="F13081" t="s">
        <v>89</v>
      </c>
      <c r="G13081">
        <v>0</v>
      </c>
      <c r="H13081">
        <v>0</v>
      </c>
      <c r="I13081">
        <v>53.243901999999999</v>
      </c>
    </row>
    <row r="13082" spans="1:9" x14ac:dyDescent="0.25">
      <c r="A13082">
        <v>2420120014</v>
      </c>
      <c r="B13082" t="s">
        <v>4970</v>
      </c>
      <c r="C13082" t="s">
        <v>8706</v>
      </c>
      <c r="D13082" t="s">
        <v>8707</v>
      </c>
      <c r="E13082">
        <v>1</v>
      </c>
      <c r="F13082" t="s">
        <v>89</v>
      </c>
      <c r="G13082">
        <v>0</v>
      </c>
      <c r="H13082">
        <v>4</v>
      </c>
      <c r="I13082">
        <v>114.38</v>
      </c>
    </row>
    <row r="13083" spans="1:9" x14ac:dyDescent="0.25">
      <c r="A13083">
        <v>2420120014</v>
      </c>
      <c r="B13083" t="s">
        <v>4970</v>
      </c>
      <c r="C13083" t="s">
        <v>518</v>
      </c>
      <c r="D13083" t="s">
        <v>519</v>
      </c>
      <c r="E13083">
        <v>0</v>
      </c>
      <c r="F13083" t="s">
        <v>89</v>
      </c>
      <c r="G13083">
        <v>0</v>
      </c>
      <c r="H13083">
        <v>0</v>
      </c>
      <c r="I13083">
        <v>115.909508</v>
      </c>
    </row>
    <row r="13084" spans="1:9" x14ac:dyDescent="0.25">
      <c r="A13084">
        <v>2420120015</v>
      </c>
      <c r="B13084" t="s">
        <v>3524</v>
      </c>
      <c r="C13084" t="s">
        <v>8706</v>
      </c>
      <c r="D13084" t="s">
        <v>8707</v>
      </c>
      <c r="E13084">
        <v>12</v>
      </c>
      <c r="F13084" t="s">
        <v>89</v>
      </c>
      <c r="G13084">
        <v>0</v>
      </c>
      <c r="H13084">
        <v>30</v>
      </c>
      <c r="I13084">
        <v>46.564999999999998</v>
      </c>
    </row>
    <row r="13085" spans="1:9" x14ac:dyDescent="0.25">
      <c r="A13085">
        <v>2420120015</v>
      </c>
      <c r="B13085" t="s">
        <v>3524</v>
      </c>
      <c r="C13085" t="s">
        <v>518</v>
      </c>
      <c r="D13085" t="s">
        <v>519</v>
      </c>
      <c r="E13085">
        <v>9.6</v>
      </c>
      <c r="F13085" t="s">
        <v>89</v>
      </c>
      <c r="G13085">
        <v>0</v>
      </c>
      <c r="H13085">
        <v>0</v>
      </c>
      <c r="I13085">
        <v>46.707292000000002</v>
      </c>
    </row>
    <row r="13086" spans="1:9" x14ac:dyDescent="0.25">
      <c r="A13086">
        <v>2420120017</v>
      </c>
      <c r="B13086" t="s">
        <v>7191</v>
      </c>
      <c r="C13086" t="s">
        <v>8706</v>
      </c>
      <c r="D13086" t="s">
        <v>8707</v>
      </c>
      <c r="E13086">
        <v>5</v>
      </c>
      <c r="F13086" t="s">
        <v>89</v>
      </c>
      <c r="G13086">
        <v>0</v>
      </c>
      <c r="H13086">
        <v>0</v>
      </c>
      <c r="I13086">
        <v>24.494</v>
      </c>
    </row>
    <row r="13087" spans="1:9" x14ac:dyDescent="0.25">
      <c r="A13087">
        <v>2420120018</v>
      </c>
      <c r="B13087" t="s">
        <v>7192</v>
      </c>
      <c r="C13087" t="s">
        <v>8706</v>
      </c>
      <c r="D13087" t="s">
        <v>8707</v>
      </c>
      <c r="E13087">
        <v>0.6</v>
      </c>
      <c r="F13087" t="s">
        <v>89</v>
      </c>
      <c r="G13087">
        <v>0</v>
      </c>
      <c r="H13087">
        <v>0</v>
      </c>
      <c r="I13087">
        <v>80.900000000000006</v>
      </c>
    </row>
    <row r="13088" spans="1:9" x14ac:dyDescent="0.25">
      <c r="A13088">
        <v>2420120021</v>
      </c>
      <c r="B13088" t="s">
        <v>7193</v>
      </c>
      <c r="C13088" t="s">
        <v>8706</v>
      </c>
      <c r="D13088" t="s">
        <v>8707</v>
      </c>
      <c r="E13088">
        <v>1</v>
      </c>
      <c r="F13088" t="s">
        <v>89</v>
      </c>
      <c r="G13088">
        <v>0</v>
      </c>
      <c r="H13088">
        <v>0</v>
      </c>
      <c r="I13088">
        <v>142.38999999999999</v>
      </c>
    </row>
    <row r="13089" spans="1:9" x14ac:dyDescent="0.25">
      <c r="A13089">
        <v>2420120024</v>
      </c>
      <c r="B13089" t="s">
        <v>7194</v>
      </c>
      <c r="C13089" t="s">
        <v>8706</v>
      </c>
      <c r="D13089" t="s">
        <v>8707</v>
      </c>
      <c r="E13089">
        <v>1</v>
      </c>
      <c r="F13089" t="s">
        <v>89</v>
      </c>
      <c r="G13089">
        <v>0</v>
      </c>
      <c r="H13089">
        <v>0</v>
      </c>
      <c r="I13089">
        <v>52.67</v>
      </c>
    </row>
    <row r="13090" spans="1:9" x14ac:dyDescent="0.25">
      <c r="A13090">
        <v>2420120026</v>
      </c>
      <c r="B13090" t="s">
        <v>7195</v>
      </c>
      <c r="C13090" t="s">
        <v>8706</v>
      </c>
      <c r="D13090" t="s">
        <v>8707</v>
      </c>
      <c r="E13090">
        <v>24</v>
      </c>
      <c r="F13090" t="s">
        <v>89</v>
      </c>
      <c r="G13090">
        <v>0</v>
      </c>
      <c r="H13090">
        <v>0</v>
      </c>
      <c r="I13090">
        <v>148.560417</v>
      </c>
    </row>
    <row r="13091" spans="1:9" x14ac:dyDescent="0.25">
      <c r="A13091">
        <v>2420120028</v>
      </c>
      <c r="B13091" t="s">
        <v>5174</v>
      </c>
      <c r="C13091" t="s">
        <v>8708</v>
      </c>
      <c r="D13091" t="s">
        <v>8709</v>
      </c>
      <c r="E13091">
        <v>0</v>
      </c>
      <c r="F13091" t="s">
        <v>89</v>
      </c>
      <c r="G13091">
        <v>0</v>
      </c>
      <c r="H13091">
        <v>0</v>
      </c>
      <c r="I13091">
        <v>37.631999999999998</v>
      </c>
    </row>
    <row r="13092" spans="1:9" x14ac:dyDescent="0.25">
      <c r="A13092">
        <v>2420120028</v>
      </c>
      <c r="B13092" t="s">
        <v>5174</v>
      </c>
      <c r="C13092" t="s">
        <v>8710</v>
      </c>
      <c r="D13092" t="s">
        <v>8711</v>
      </c>
      <c r="E13092">
        <v>0</v>
      </c>
      <c r="F13092" t="s">
        <v>89</v>
      </c>
      <c r="G13092">
        <v>0</v>
      </c>
      <c r="H13092">
        <v>0</v>
      </c>
      <c r="I13092">
        <v>37.631999999999998</v>
      </c>
    </row>
    <row r="13093" spans="1:9" x14ac:dyDescent="0.25">
      <c r="A13093">
        <v>2420120028</v>
      </c>
      <c r="B13093" t="s">
        <v>5174</v>
      </c>
      <c r="C13093" t="s">
        <v>8706</v>
      </c>
      <c r="D13093" t="s">
        <v>8707</v>
      </c>
      <c r="E13093">
        <v>66</v>
      </c>
      <c r="F13093" t="s">
        <v>89</v>
      </c>
      <c r="G13093">
        <v>0</v>
      </c>
      <c r="H13093">
        <v>0.4</v>
      </c>
      <c r="I13093">
        <v>37.667575999999997</v>
      </c>
    </row>
    <row r="13094" spans="1:9" x14ac:dyDescent="0.25">
      <c r="A13094">
        <v>2420120028</v>
      </c>
      <c r="B13094" t="s">
        <v>5174</v>
      </c>
      <c r="C13094" t="s">
        <v>130</v>
      </c>
      <c r="D13094" t="s">
        <v>131</v>
      </c>
      <c r="E13094">
        <v>0</v>
      </c>
      <c r="F13094" t="s">
        <v>89</v>
      </c>
      <c r="G13094">
        <v>0</v>
      </c>
      <c r="H13094">
        <v>0</v>
      </c>
      <c r="I13094">
        <v>37.631999999999998</v>
      </c>
    </row>
    <row r="13095" spans="1:9" x14ac:dyDescent="0.25">
      <c r="A13095">
        <v>2420120028</v>
      </c>
      <c r="B13095" t="s">
        <v>5174</v>
      </c>
      <c r="C13095" t="s">
        <v>518</v>
      </c>
      <c r="D13095" t="s">
        <v>519</v>
      </c>
      <c r="E13095">
        <v>0</v>
      </c>
      <c r="F13095" t="s">
        <v>89</v>
      </c>
      <c r="G13095">
        <v>0</v>
      </c>
      <c r="H13095">
        <v>0</v>
      </c>
      <c r="I13095">
        <v>38.549999999999997</v>
      </c>
    </row>
    <row r="13096" spans="1:9" x14ac:dyDescent="0.25">
      <c r="A13096">
        <v>2420120028</v>
      </c>
      <c r="B13096" t="s">
        <v>5174</v>
      </c>
      <c r="C13096" t="s">
        <v>139</v>
      </c>
      <c r="D13096" t="s">
        <v>140</v>
      </c>
      <c r="E13096">
        <v>0</v>
      </c>
      <c r="F13096" t="s">
        <v>89</v>
      </c>
      <c r="G13096">
        <v>0</v>
      </c>
      <c r="H13096">
        <v>0</v>
      </c>
      <c r="I13096">
        <v>38.561500000000002</v>
      </c>
    </row>
    <row r="13097" spans="1:9" x14ac:dyDescent="0.25">
      <c r="A13097">
        <v>2420120029</v>
      </c>
      <c r="B13097" t="s">
        <v>7196</v>
      </c>
      <c r="C13097" t="s">
        <v>8706</v>
      </c>
      <c r="D13097" t="s">
        <v>8707</v>
      </c>
      <c r="E13097">
        <v>3</v>
      </c>
      <c r="F13097" t="s">
        <v>89</v>
      </c>
      <c r="G13097">
        <v>0</v>
      </c>
      <c r="H13097">
        <v>0</v>
      </c>
      <c r="I13097">
        <v>102.83666700000001</v>
      </c>
    </row>
    <row r="13098" spans="1:9" x14ac:dyDescent="0.25">
      <c r="A13098">
        <v>2420120029</v>
      </c>
      <c r="B13098" t="s">
        <v>7196</v>
      </c>
      <c r="C13098" t="s">
        <v>518</v>
      </c>
      <c r="D13098" t="s">
        <v>519</v>
      </c>
      <c r="E13098">
        <v>1</v>
      </c>
      <c r="F13098" t="s">
        <v>89</v>
      </c>
      <c r="G13098">
        <v>0</v>
      </c>
      <c r="H13098">
        <v>0</v>
      </c>
      <c r="I13098">
        <v>102.84</v>
      </c>
    </row>
    <row r="13099" spans="1:9" x14ac:dyDescent="0.25">
      <c r="A13099">
        <v>2420120030</v>
      </c>
      <c r="B13099" t="s">
        <v>5166</v>
      </c>
      <c r="C13099" t="s">
        <v>8708</v>
      </c>
      <c r="D13099" t="s">
        <v>8709</v>
      </c>
      <c r="E13099">
        <v>0</v>
      </c>
      <c r="F13099" t="s">
        <v>89</v>
      </c>
      <c r="G13099">
        <v>0</v>
      </c>
      <c r="H13099">
        <v>0</v>
      </c>
      <c r="I13099">
        <v>39.404249999999998</v>
      </c>
    </row>
    <row r="13100" spans="1:9" x14ac:dyDescent="0.25">
      <c r="A13100">
        <v>2420120030</v>
      </c>
      <c r="B13100" t="s">
        <v>5166</v>
      </c>
      <c r="C13100" t="s">
        <v>8710</v>
      </c>
      <c r="D13100" t="s">
        <v>8711</v>
      </c>
      <c r="E13100">
        <v>0</v>
      </c>
      <c r="F13100" t="s">
        <v>89</v>
      </c>
      <c r="G13100">
        <v>0</v>
      </c>
      <c r="H13100">
        <v>0</v>
      </c>
      <c r="I13100">
        <v>38.401000000000003</v>
      </c>
    </row>
    <row r="13101" spans="1:9" x14ac:dyDescent="0.25">
      <c r="A13101">
        <v>2420120030</v>
      </c>
      <c r="B13101" t="s">
        <v>5166</v>
      </c>
      <c r="C13101" t="s">
        <v>8706</v>
      </c>
      <c r="D13101" t="s">
        <v>8707</v>
      </c>
      <c r="E13101">
        <v>14</v>
      </c>
      <c r="F13101" t="s">
        <v>89</v>
      </c>
      <c r="G13101">
        <v>0</v>
      </c>
      <c r="H13101">
        <v>50</v>
      </c>
      <c r="I13101">
        <v>38.527856999999997</v>
      </c>
    </row>
    <row r="13102" spans="1:9" x14ac:dyDescent="0.25">
      <c r="A13102">
        <v>2420120030</v>
      </c>
      <c r="B13102" t="s">
        <v>5166</v>
      </c>
      <c r="C13102" t="s">
        <v>130</v>
      </c>
      <c r="D13102" t="s">
        <v>131</v>
      </c>
      <c r="E13102">
        <v>0</v>
      </c>
      <c r="F13102" t="s">
        <v>89</v>
      </c>
      <c r="G13102">
        <v>0</v>
      </c>
      <c r="H13102">
        <v>0</v>
      </c>
      <c r="I13102">
        <v>38.401000000000003</v>
      </c>
    </row>
    <row r="13103" spans="1:9" x14ac:dyDescent="0.25">
      <c r="A13103">
        <v>2420120030</v>
      </c>
      <c r="B13103" t="s">
        <v>5166</v>
      </c>
      <c r="C13103" t="s">
        <v>518</v>
      </c>
      <c r="D13103" t="s">
        <v>519</v>
      </c>
      <c r="E13103">
        <v>0</v>
      </c>
      <c r="F13103" t="s">
        <v>89</v>
      </c>
      <c r="G13103">
        <v>0</v>
      </c>
      <c r="H13103">
        <v>0</v>
      </c>
      <c r="I13103">
        <v>38.94</v>
      </c>
    </row>
    <row r="13104" spans="1:9" x14ac:dyDescent="0.25">
      <c r="A13104">
        <v>2420120030</v>
      </c>
      <c r="B13104" t="s">
        <v>5166</v>
      </c>
      <c r="C13104" t="s">
        <v>139</v>
      </c>
      <c r="D13104" t="s">
        <v>140</v>
      </c>
      <c r="E13104">
        <v>0</v>
      </c>
      <c r="F13104" t="s">
        <v>89</v>
      </c>
      <c r="G13104">
        <v>0</v>
      </c>
      <c r="H13104">
        <v>0</v>
      </c>
      <c r="I13104">
        <v>38.929000000000002</v>
      </c>
    </row>
    <row r="13105" spans="1:9" x14ac:dyDescent="0.25">
      <c r="A13105">
        <v>2420120032</v>
      </c>
      <c r="B13105" t="s">
        <v>4969</v>
      </c>
      <c r="C13105" t="s">
        <v>8706</v>
      </c>
      <c r="D13105" t="s">
        <v>8707</v>
      </c>
      <c r="E13105">
        <v>0</v>
      </c>
      <c r="F13105" t="s">
        <v>89</v>
      </c>
      <c r="G13105">
        <v>0</v>
      </c>
      <c r="H13105">
        <v>0</v>
      </c>
      <c r="I13105">
        <v>116.86</v>
      </c>
    </row>
    <row r="13106" spans="1:9" x14ac:dyDescent="0.25">
      <c r="A13106">
        <v>2420120032</v>
      </c>
      <c r="B13106" t="s">
        <v>4969</v>
      </c>
      <c r="C13106" t="s">
        <v>518</v>
      </c>
      <c r="D13106" t="s">
        <v>519</v>
      </c>
      <c r="E13106">
        <v>0</v>
      </c>
      <c r="F13106" t="s">
        <v>89</v>
      </c>
      <c r="G13106">
        <v>0</v>
      </c>
      <c r="H13106">
        <v>0</v>
      </c>
      <c r="I13106">
        <v>116.86747</v>
      </c>
    </row>
    <row r="13107" spans="1:9" x14ac:dyDescent="0.25">
      <c r="A13107">
        <v>2420120033</v>
      </c>
      <c r="B13107" t="s">
        <v>3525</v>
      </c>
      <c r="C13107" t="s">
        <v>8706</v>
      </c>
      <c r="D13107" t="s">
        <v>8707</v>
      </c>
      <c r="E13107">
        <v>22</v>
      </c>
      <c r="F13107" t="s">
        <v>89</v>
      </c>
      <c r="G13107">
        <v>0</v>
      </c>
      <c r="H13107">
        <v>0</v>
      </c>
      <c r="I13107">
        <v>100.700909</v>
      </c>
    </row>
    <row r="13108" spans="1:9" x14ac:dyDescent="0.25">
      <c r="A13108">
        <v>2420120033</v>
      </c>
      <c r="B13108" t="s">
        <v>3525</v>
      </c>
      <c r="C13108" t="s">
        <v>518</v>
      </c>
      <c r="D13108" t="s">
        <v>519</v>
      </c>
      <c r="E13108">
        <v>0</v>
      </c>
      <c r="F13108" t="s">
        <v>89</v>
      </c>
      <c r="G13108">
        <v>0</v>
      </c>
      <c r="H13108">
        <v>0</v>
      </c>
      <c r="I13108">
        <v>100.7</v>
      </c>
    </row>
    <row r="13109" spans="1:9" x14ac:dyDescent="0.25">
      <c r="A13109">
        <v>2420120034</v>
      </c>
      <c r="B13109" t="s">
        <v>3526</v>
      </c>
      <c r="C13109" t="s">
        <v>8706</v>
      </c>
      <c r="D13109" t="s">
        <v>8707</v>
      </c>
      <c r="E13109">
        <v>1</v>
      </c>
      <c r="F13109" t="s">
        <v>89</v>
      </c>
      <c r="G13109">
        <v>0</v>
      </c>
      <c r="H13109">
        <v>0</v>
      </c>
      <c r="I13109">
        <v>57.87</v>
      </c>
    </row>
    <row r="13110" spans="1:9" x14ac:dyDescent="0.25">
      <c r="A13110">
        <v>2420120034</v>
      </c>
      <c r="B13110" t="s">
        <v>3526</v>
      </c>
      <c r="C13110" t="s">
        <v>518</v>
      </c>
      <c r="D13110" t="s">
        <v>519</v>
      </c>
      <c r="E13110">
        <v>0.72</v>
      </c>
      <c r="F13110" t="s">
        <v>89</v>
      </c>
      <c r="G13110">
        <v>0</v>
      </c>
      <c r="H13110">
        <v>0</v>
      </c>
      <c r="I13110">
        <v>57.888888999999999</v>
      </c>
    </row>
    <row r="13111" spans="1:9" x14ac:dyDescent="0.25">
      <c r="A13111">
        <v>2420120036</v>
      </c>
      <c r="B13111" t="s">
        <v>5070</v>
      </c>
      <c r="C13111" t="s">
        <v>8708</v>
      </c>
      <c r="D13111" t="s">
        <v>8709</v>
      </c>
      <c r="E13111">
        <v>0</v>
      </c>
      <c r="F13111" t="s">
        <v>89</v>
      </c>
      <c r="G13111">
        <v>0</v>
      </c>
      <c r="H13111">
        <v>0</v>
      </c>
      <c r="I13111">
        <v>52.08</v>
      </c>
    </row>
    <row r="13112" spans="1:9" x14ac:dyDescent="0.25">
      <c r="A13112">
        <v>2420120036</v>
      </c>
      <c r="B13112" t="s">
        <v>5070</v>
      </c>
      <c r="C13112" t="s">
        <v>8710</v>
      </c>
      <c r="D13112" t="s">
        <v>8711</v>
      </c>
      <c r="E13112">
        <v>0</v>
      </c>
      <c r="F13112" t="s">
        <v>89</v>
      </c>
      <c r="G13112">
        <v>0</v>
      </c>
      <c r="H13112">
        <v>0</v>
      </c>
      <c r="I13112">
        <v>52.08</v>
      </c>
    </row>
    <row r="13113" spans="1:9" x14ac:dyDescent="0.25">
      <c r="A13113">
        <v>2420120036</v>
      </c>
      <c r="B13113" t="s">
        <v>5070</v>
      </c>
      <c r="C13113" t="s">
        <v>8706</v>
      </c>
      <c r="D13113" t="s">
        <v>8707</v>
      </c>
      <c r="E13113">
        <v>60</v>
      </c>
      <c r="F13113" t="s">
        <v>89</v>
      </c>
      <c r="G13113">
        <v>0</v>
      </c>
      <c r="H13113">
        <v>0</v>
      </c>
      <c r="I13113">
        <v>52.152332999999999</v>
      </c>
    </row>
    <row r="13114" spans="1:9" x14ac:dyDescent="0.25">
      <c r="A13114">
        <v>2420120036</v>
      </c>
      <c r="B13114" t="s">
        <v>5070</v>
      </c>
      <c r="C13114" t="s">
        <v>130</v>
      </c>
      <c r="D13114" t="s">
        <v>131</v>
      </c>
      <c r="E13114">
        <v>0</v>
      </c>
      <c r="F13114" t="s">
        <v>89</v>
      </c>
      <c r="G13114">
        <v>0</v>
      </c>
      <c r="H13114">
        <v>0</v>
      </c>
      <c r="I13114">
        <v>52.08</v>
      </c>
    </row>
    <row r="13115" spans="1:9" x14ac:dyDescent="0.25">
      <c r="A13115">
        <v>2420120036</v>
      </c>
      <c r="B13115" t="s">
        <v>5070</v>
      </c>
      <c r="C13115" t="s">
        <v>518</v>
      </c>
      <c r="D13115" t="s">
        <v>519</v>
      </c>
      <c r="E13115">
        <v>0</v>
      </c>
      <c r="F13115" t="s">
        <v>89</v>
      </c>
      <c r="G13115">
        <v>0</v>
      </c>
      <c r="H13115">
        <v>0</v>
      </c>
      <c r="I13115">
        <v>54.07</v>
      </c>
    </row>
    <row r="13116" spans="1:9" x14ac:dyDescent="0.25">
      <c r="A13116">
        <v>2420120036</v>
      </c>
      <c r="B13116" t="s">
        <v>5070</v>
      </c>
      <c r="C13116" t="s">
        <v>139</v>
      </c>
      <c r="D13116" t="s">
        <v>140</v>
      </c>
      <c r="E13116">
        <v>0</v>
      </c>
      <c r="F13116" t="s">
        <v>89</v>
      </c>
      <c r="G13116">
        <v>0</v>
      </c>
      <c r="H13116">
        <v>0</v>
      </c>
      <c r="I13116">
        <v>53.366500000000002</v>
      </c>
    </row>
    <row r="13117" spans="1:9" x14ac:dyDescent="0.25">
      <c r="A13117">
        <v>2420120037</v>
      </c>
      <c r="B13117" t="s">
        <v>7197</v>
      </c>
      <c r="C13117" t="s">
        <v>8706</v>
      </c>
      <c r="D13117" t="s">
        <v>8707</v>
      </c>
      <c r="E13117">
        <v>0</v>
      </c>
      <c r="F13117" t="s">
        <v>89</v>
      </c>
      <c r="G13117">
        <v>0</v>
      </c>
      <c r="H13117">
        <v>0</v>
      </c>
      <c r="I13117">
        <v>40.450000000000003</v>
      </c>
    </row>
    <row r="13118" spans="1:9" x14ac:dyDescent="0.25">
      <c r="A13118">
        <v>2420120038</v>
      </c>
      <c r="B13118" t="s">
        <v>5161</v>
      </c>
      <c r="C13118" t="s">
        <v>8710</v>
      </c>
      <c r="D13118" t="s">
        <v>8711</v>
      </c>
      <c r="E13118">
        <v>0</v>
      </c>
      <c r="F13118" t="s">
        <v>89</v>
      </c>
      <c r="G13118">
        <v>0</v>
      </c>
      <c r="H13118">
        <v>0</v>
      </c>
      <c r="I13118">
        <v>39.765000000000001</v>
      </c>
    </row>
    <row r="13119" spans="1:9" x14ac:dyDescent="0.25">
      <c r="A13119">
        <v>2420120038</v>
      </c>
      <c r="B13119" t="s">
        <v>5161</v>
      </c>
      <c r="C13119" t="s">
        <v>8706</v>
      </c>
      <c r="D13119" t="s">
        <v>8707</v>
      </c>
      <c r="E13119">
        <v>0</v>
      </c>
      <c r="F13119" t="s">
        <v>89</v>
      </c>
      <c r="G13119">
        <v>0</v>
      </c>
      <c r="H13119">
        <v>0</v>
      </c>
      <c r="I13119">
        <v>39.765000000000001</v>
      </c>
    </row>
    <row r="13120" spans="1:9" x14ac:dyDescent="0.25">
      <c r="A13120">
        <v>2420120038</v>
      </c>
      <c r="B13120" t="s">
        <v>5161</v>
      </c>
      <c r="C13120" t="s">
        <v>130</v>
      </c>
      <c r="D13120" t="s">
        <v>131</v>
      </c>
      <c r="E13120">
        <v>0</v>
      </c>
      <c r="F13120" t="s">
        <v>89</v>
      </c>
      <c r="G13120">
        <v>0</v>
      </c>
      <c r="H13120">
        <v>0</v>
      </c>
      <c r="I13120">
        <v>39.765000000000001</v>
      </c>
    </row>
    <row r="13121" spans="1:9" x14ac:dyDescent="0.25">
      <c r="A13121">
        <v>2420120038</v>
      </c>
      <c r="B13121" t="s">
        <v>5161</v>
      </c>
      <c r="C13121" t="s">
        <v>518</v>
      </c>
      <c r="D13121" t="s">
        <v>519</v>
      </c>
      <c r="E13121">
        <v>0</v>
      </c>
      <c r="F13121" t="s">
        <v>89</v>
      </c>
      <c r="G13121">
        <v>0</v>
      </c>
      <c r="H13121">
        <v>0</v>
      </c>
      <c r="I13121">
        <v>39.773355000000002</v>
      </c>
    </row>
    <row r="13122" spans="1:9" x14ac:dyDescent="0.25">
      <c r="A13122">
        <v>2420120038</v>
      </c>
      <c r="B13122" t="s">
        <v>5161</v>
      </c>
      <c r="C13122" t="s">
        <v>139</v>
      </c>
      <c r="D13122" t="s">
        <v>140</v>
      </c>
      <c r="E13122">
        <v>0</v>
      </c>
      <c r="F13122" t="s">
        <v>89</v>
      </c>
      <c r="G13122">
        <v>0</v>
      </c>
      <c r="H13122">
        <v>0</v>
      </c>
      <c r="I13122">
        <v>39.765000000000001</v>
      </c>
    </row>
    <row r="13123" spans="1:9" x14ac:dyDescent="0.25">
      <c r="A13123">
        <v>2420120041</v>
      </c>
      <c r="B13123" t="s">
        <v>7198</v>
      </c>
      <c r="C13123" t="s">
        <v>8706</v>
      </c>
      <c r="D13123" t="s">
        <v>8707</v>
      </c>
      <c r="E13123">
        <v>2</v>
      </c>
      <c r="F13123" t="s">
        <v>89</v>
      </c>
      <c r="G13123">
        <v>0</v>
      </c>
      <c r="H13123">
        <v>0</v>
      </c>
      <c r="I13123">
        <v>76.209999999999994</v>
      </c>
    </row>
    <row r="13124" spans="1:9" x14ac:dyDescent="0.25">
      <c r="A13124">
        <v>2420120042</v>
      </c>
      <c r="B13124" t="s">
        <v>7199</v>
      </c>
      <c r="C13124" t="s">
        <v>8706</v>
      </c>
      <c r="D13124" t="s">
        <v>8707</v>
      </c>
      <c r="E13124">
        <v>2</v>
      </c>
      <c r="F13124" t="s">
        <v>89</v>
      </c>
      <c r="G13124">
        <v>0</v>
      </c>
      <c r="H13124">
        <v>0</v>
      </c>
      <c r="I13124">
        <v>52.265000000000001</v>
      </c>
    </row>
    <row r="13125" spans="1:9" x14ac:dyDescent="0.25">
      <c r="A13125">
        <v>2420120042</v>
      </c>
      <c r="B13125" t="s">
        <v>7199</v>
      </c>
      <c r="C13125" t="s">
        <v>518</v>
      </c>
      <c r="D13125" t="s">
        <v>519</v>
      </c>
      <c r="E13125">
        <v>1.1399999999999999</v>
      </c>
      <c r="F13125" t="s">
        <v>89</v>
      </c>
      <c r="G13125">
        <v>0</v>
      </c>
      <c r="H13125">
        <v>0</v>
      </c>
      <c r="I13125">
        <v>52.271929999999998</v>
      </c>
    </row>
    <row r="13126" spans="1:9" x14ac:dyDescent="0.25">
      <c r="A13126">
        <v>2420120050</v>
      </c>
      <c r="B13126" t="s">
        <v>3527</v>
      </c>
      <c r="C13126" t="s">
        <v>8706</v>
      </c>
      <c r="D13126" t="s">
        <v>8707</v>
      </c>
      <c r="E13126">
        <v>2.5</v>
      </c>
      <c r="F13126" t="s">
        <v>89</v>
      </c>
      <c r="G13126">
        <v>0</v>
      </c>
      <c r="H13126">
        <v>0</v>
      </c>
      <c r="I13126">
        <v>75.888000000000005</v>
      </c>
    </row>
    <row r="13127" spans="1:9" x14ac:dyDescent="0.25">
      <c r="A13127">
        <v>2420120050</v>
      </c>
      <c r="B13127" t="s">
        <v>3527</v>
      </c>
      <c r="C13127" t="s">
        <v>518</v>
      </c>
      <c r="D13127" t="s">
        <v>519</v>
      </c>
      <c r="E13127">
        <v>1.92</v>
      </c>
      <c r="F13127" t="s">
        <v>89</v>
      </c>
      <c r="G13127">
        <v>0</v>
      </c>
      <c r="H13127">
        <v>0</v>
      </c>
      <c r="I13127">
        <v>75.885417000000004</v>
      </c>
    </row>
    <row r="13128" spans="1:9" x14ac:dyDescent="0.25">
      <c r="A13128">
        <v>2420120055</v>
      </c>
      <c r="B13128" t="s">
        <v>5297</v>
      </c>
      <c r="C13128" t="s">
        <v>8706</v>
      </c>
      <c r="D13128" t="s">
        <v>8707</v>
      </c>
      <c r="E13128">
        <v>7.5</v>
      </c>
      <c r="F13128" t="s">
        <v>89</v>
      </c>
      <c r="G13128">
        <v>0</v>
      </c>
      <c r="H13128">
        <v>0</v>
      </c>
      <c r="I13128">
        <v>27.469332999999999</v>
      </c>
    </row>
    <row r="13129" spans="1:9" x14ac:dyDescent="0.25">
      <c r="A13129">
        <v>2420120055</v>
      </c>
      <c r="B13129" t="s">
        <v>5297</v>
      </c>
      <c r="C13129" t="s">
        <v>518</v>
      </c>
      <c r="D13129" t="s">
        <v>519</v>
      </c>
      <c r="E13129">
        <v>0</v>
      </c>
      <c r="F13129" t="s">
        <v>89</v>
      </c>
      <c r="G13129">
        <v>0</v>
      </c>
      <c r="H13129">
        <v>0</v>
      </c>
      <c r="I13129">
        <v>27.444794999999999</v>
      </c>
    </row>
    <row r="13130" spans="1:9" x14ac:dyDescent="0.25">
      <c r="A13130">
        <v>2420120058</v>
      </c>
      <c r="B13130" t="s">
        <v>7200</v>
      </c>
      <c r="C13130" t="s">
        <v>8706</v>
      </c>
      <c r="D13130" t="s">
        <v>8707</v>
      </c>
      <c r="E13130">
        <v>0</v>
      </c>
      <c r="F13130" t="s">
        <v>89</v>
      </c>
      <c r="G13130">
        <v>0</v>
      </c>
      <c r="H13130">
        <v>0</v>
      </c>
      <c r="I13130">
        <v>99.693332999999996</v>
      </c>
    </row>
    <row r="13131" spans="1:9" x14ac:dyDescent="0.25">
      <c r="A13131">
        <v>2420120059</v>
      </c>
      <c r="B13131" t="s">
        <v>3528</v>
      </c>
      <c r="C13131" t="s">
        <v>8710</v>
      </c>
      <c r="D13131" t="s">
        <v>8711</v>
      </c>
      <c r="E13131">
        <v>0</v>
      </c>
      <c r="F13131" t="s">
        <v>89</v>
      </c>
      <c r="G13131">
        <v>0</v>
      </c>
      <c r="H13131">
        <v>0</v>
      </c>
      <c r="I13131">
        <v>137.353667</v>
      </c>
    </row>
    <row r="13132" spans="1:9" x14ac:dyDescent="0.25">
      <c r="A13132">
        <v>2420120059</v>
      </c>
      <c r="B13132" t="s">
        <v>3528</v>
      </c>
      <c r="C13132" t="s">
        <v>8706</v>
      </c>
      <c r="D13132" t="s">
        <v>8707</v>
      </c>
      <c r="E13132">
        <v>28.5</v>
      </c>
      <c r="F13132" t="s">
        <v>89</v>
      </c>
      <c r="G13132">
        <v>0</v>
      </c>
      <c r="H13132">
        <v>0</v>
      </c>
      <c r="I13132">
        <v>139.269474</v>
      </c>
    </row>
    <row r="13133" spans="1:9" x14ac:dyDescent="0.25">
      <c r="A13133">
        <v>2420120059</v>
      </c>
      <c r="B13133" t="s">
        <v>3528</v>
      </c>
      <c r="C13133" t="s">
        <v>130</v>
      </c>
      <c r="D13133" t="s">
        <v>131</v>
      </c>
      <c r="E13133">
        <v>0</v>
      </c>
      <c r="F13133" t="s">
        <v>89</v>
      </c>
      <c r="G13133">
        <v>0</v>
      </c>
      <c r="H13133">
        <v>0</v>
      </c>
      <c r="I13133">
        <v>137.353667</v>
      </c>
    </row>
    <row r="13134" spans="1:9" x14ac:dyDescent="0.25">
      <c r="A13134">
        <v>2420120059</v>
      </c>
      <c r="B13134" t="s">
        <v>3528</v>
      </c>
      <c r="C13134" t="s">
        <v>518</v>
      </c>
      <c r="D13134" t="s">
        <v>519</v>
      </c>
      <c r="E13134">
        <v>0.41</v>
      </c>
      <c r="F13134" t="s">
        <v>89</v>
      </c>
      <c r="G13134">
        <v>0</v>
      </c>
      <c r="H13134">
        <v>0</v>
      </c>
      <c r="I13134">
        <v>139.341463</v>
      </c>
    </row>
    <row r="13135" spans="1:9" x14ac:dyDescent="0.25">
      <c r="A13135">
        <v>2420120063</v>
      </c>
      <c r="B13135" t="s">
        <v>7201</v>
      </c>
      <c r="C13135" t="s">
        <v>8706</v>
      </c>
      <c r="D13135" t="s">
        <v>8707</v>
      </c>
      <c r="E13135">
        <v>10</v>
      </c>
      <c r="F13135" t="s">
        <v>89</v>
      </c>
      <c r="G13135">
        <v>0</v>
      </c>
      <c r="H13135">
        <v>0</v>
      </c>
      <c r="I13135">
        <v>33.768000000000001</v>
      </c>
    </row>
    <row r="13136" spans="1:9" x14ac:dyDescent="0.25">
      <c r="A13136">
        <v>2420120064</v>
      </c>
      <c r="B13136" t="s">
        <v>7202</v>
      </c>
      <c r="C13136" t="s">
        <v>8706</v>
      </c>
      <c r="D13136" t="s">
        <v>8707</v>
      </c>
      <c r="E13136">
        <v>4</v>
      </c>
      <c r="F13136" t="s">
        <v>89</v>
      </c>
      <c r="G13136">
        <v>0</v>
      </c>
      <c r="H13136">
        <v>0</v>
      </c>
      <c r="I13136">
        <v>43.172499999999999</v>
      </c>
    </row>
    <row r="13137" spans="1:9" x14ac:dyDescent="0.25">
      <c r="A13137">
        <v>2420120067</v>
      </c>
      <c r="B13137" t="s">
        <v>7203</v>
      </c>
      <c r="C13137" t="s">
        <v>8706</v>
      </c>
      <c r="D13137" t="s">
        <v>8707</v>
      </c>
      <c r="E13137">
        <v>10</v>
      </c>
      <c r="F13137" t="s">
        <v>89</v>
      </c>
      <c r="G13137">
        <v>0</v>
      </c>
      <c r="H13137">
        <v>0</v>
      </c>
      <c r="I13137">
        <v>50.945</v>
      </c>
    </row>
    <row r="13138" spans="1:9" x14ac:dyDescent="0.25">
      <c r="A13138">
        <v>2420120073</v>
      </c>
      <c r="B13138" t="s">
        <v>7204</v>
      </c>
      <c r="C13138" t="s">
        <v>8706</v>
      </c>
      <c r="D13138" t="s">
        <v>8707</v>
      </c>
      <c r="E13138">
        <v>12.5</v>
      </c>
      <c r="F13138" t="s">
        <v>89</v>
      </c>
      <c r="G13138">
        <v>0</v>
      </c>
      <c r="H13138">
        <v>0</v>
      </c>
      <c r="I13138">
        <v>99.064800000000005</v>
      </c>
    </row>
    <row r="13139" spans="1:9" x14ac:dyDescent="0.25">
      <c r="A13139">
        <v>2420120078</v>
      </c>
      <c r="B13139" t="s">
        <v>7205</v>
      </c>
      <c r="C13139" t="s">
        <v>8706</v>
      </c>
      <c r="D13139" t="s">
        <v>8707</v>
      </c>
      <c r="E13139">
        <v>8.5</v>
      </c>
      <c r="F13139" t="s">
        <v>89</v>
      </c>
      <c r="G13139">
        <v>0</v>
      </c>
      <c r="H13139">
        <v>0</v>
      </c>
      <c r="I13139">
        <v>85.741175999999996</v>
      </c>
    </row>
    <row r="13140" spans="1:9" x14ac:dyDescent="0.25">
      <c r="A13140">
        <v>2420120079</v>
      </c>
      <c r="B13140" t="s">
        <v>7206</v>
      </c>
      <c r="C13140" t="s">
        <v>8706</v>
      </c>
      <c r="D13140" t="s">
        <v>8707</v>
      </c>
      <c r="E13140">
        <v>9</v>
      </c>
      <c r="F13140" t="s">
        <v>89</v>
      </c>
      <c r="G13140">
        <v>0</v>
      </c>
      <c r="H13140">
        <v>0</v>
      </c>
      <c r="I13140">
        <v>80.217777999999996</v>
      </c>
    </row>
    <row r="13141" spans="1:9" x14ac:dyDescent="0.25">
      <c r="A13141">
        <v>2420120081</v>
      </c>
      <c r="B13141" t="s">
        <v>3529</v>
      </c>
      <c r="C13141" t="s">
        <v>8710</v>
      </c>
      <c r="D13141" t="s">
        <v>8711</v>
      </c>
      <c r="E13141">
        <v>0</v>
      </c>
      <c r="F13141" t="s">
        <v>89</v>
      </c>
      <c r="G13141">
        <v>0</v>
      </c>
      <c r="H13141">
        <v>0</v>
      </c>
      <c r="I13141">
        <v>124.2</v>
      </c>
    </row>
    <row r="13142" spans="1:9" x14ac:dyDescent="0.25">
      <c r="A13142">
        <v>2420120081</v>
      </c>
      <c r="B13142" t="s">
        <v>3529</v>
      </c>
      <c r="C13142" t="s">
        <v>8706</v>
      </c>
      <c r="D13142" t="s">
        <v>8707</v>
      </c>
      <c r="E13142">
        <v>2</v>
      </c>
      <c r="F13142" t="s">
        <v>89</v>
      </c>
      <c r="G13142">
        <v>0</v>
      </c>
      <c r="H13142">
        <v>0</v>
      </c>
      <c r="I13142">
        <v>124.2</v>
      </c>
    </row>
    <row r="13143" spans="1:9" x14ac:dyDescent="0.25">
      <c r="A13143">
        <v>2420120081</v>
      </c>
      <c r="B13143" t="s">
        <v>3529</v>
      </c>
      <c r="C13143" t="s">
        <v>130</v>
      </c>
      <c r="D13143" t="s">
        <v>131</v>
      </c>
      <c r="E13143">
        <v>0</v>
      </c>
      <c r="F13143" t="s">
        <v>89</v>
      </c>
      <c r="G13143">
        <v>0</v>
      </c>
      <c r="H13143">
        <v>0</v>
      </c>
      <c r="I13143">
        <v>124.2</v>
      </c>
    </row>
    <row r="13144" spans="1:9" x14ac:dyDescent="0.25">
      <c r="A13144">
        <v>2420120081</v>
      </c>
      <c r="B13144" t="s">
        <v>3529</v>
      </c>
      <c r="C13144" t="s">
        <v>518</v>
      </c>
      <c r="D13144" t="s">
        <v>519</v>
      </c>
      <c r="E13144">
        <v>0.95</v>
      </c>
      <c r="F13144" t="s">
        <v>89</v>
      </c>
      <c r="G13144">
        <v>0</v>
      </c>
      <c r="H13144">
        <v>0</v>
      </c>
      <c r="I13144">
        <v>122.4</v>
      </c>
    </row>
    <row r="13145" spans="1:9" x14ac:dyDescent="0.25">
      <c r="A13145">
        <v>2420120081</v>
      </c>
      <c r="B13145" t="s">
        <v>3529</v>
      </c>
      <c r="C13145" t="s">
        <v>139</v>
      </c>
      <c r="D13145" t="s">
        <v>140</v>
      </c>
      <c r="E13145">
        <v>0</v>
      </c>
      <c r="F13145" t="s">
        <v>89</v>
      </c>
      <c r="G13145">
        <v>0</v>
      </c>
      <c r="H13145">
        <v>0</v>
      </c>
      <c r="I13145">
        <v>122.4</v>
      </c>
    </row>
    <row r="13146" spans="1:9" x14ac:dyDescent="0.25">
      <c r="A13146">
        <v>2420120083</v>
      </c>
      <c r="B13146" t="s">
        <v>7089</v>
      </c>
      <c r="C13146" t="s">
        <v>8706</v>
      </c>
      <c r="D13146" t="s">
        <v>8707</v>
      </c>
      <c r="E13146">
        <v>3</v>
      </c>
      <c r="F13146" t="s">
        <v>89</v>
      </c>
      <c r="G13146">
        <v>0</v>
      </c>
      <c r="H13146">
        <v>0</v>
      </c>
      <c r="I13146">
        <v>112.526667</v>
      </c>
    </row>
    <row r="13147" spans="1:9" x14ac:dyDescent="0.25">
      <c r="A13147">
        <v>2420120087</v>
      </c>
      <c r="B13147" t="s">
        <v>3530</v>
      </c>
      <c r="C13147" t="s">
        <v>8710</v>
      </c>
      <c r="D13147" t="s">
        <v>8711</v>
      </c>
      <c r="E13147">
        <v>0</v>
      </c>
      <c r="F13147" t="s">
        <v>89</v>
      </c>
      <c r="G13147">
        <v>0</v>
      </c>
      <c r="H13147">
        <v>0</v>
      </c>
      <c r="I13147">
        <v>77.616</v>
      </c>
    </row>
    <row r="13148" spans="1:9" x14ac:dyDescent="0.25">
      <c r="A13148">
        <v>2420120087</v>
      </c>
      <c r="B13148" t="s">
        <v>3530</v>
      </c>
      <c r="C13148" t="s">
        <v>8706</v>
      </c>
      <c r="D13148" t="s">
        <v>8707</v>
      </c>
      <c r="E13148">
        <v>10</v>
      </c>
      <c r="F13148" t="s">
        <v>89</v>
      </c>
      <c r="G13148">
        <v>0</v>
      </c>
      <c r="H13148">
        <v>0</v>
      </c>
      <c r="I13148">
        <v>77.616</v>
      </c>
    </row>
    <row r="13149" spans="1:9" x14ac:dyDescent="0.25">
      <c r="A13149">
        <v>2420120087</v>
      </c>
      <c r="B13149" t="s">
        <v>3530</v>
      </c>
      <c r="C13149" t="s">
        <v>130</v>
      </c>
      <c r="D13149" t="s">
        <v>131</v>
      </c>
      <c r="E13149">
        <v>0</v>
      </c>
      <c r="F13149" t="s">
        <v>89</v>
      </c>
      <c r="G13149">
        <v>0</v>
      </c>
      <c r="H13149">
        <v>0</v>
      </c>
      <c r="I13149">
        <v>77.616</v>
      </c>
    </row>
    <row r="13150" spans="1:9" x14ac:dyDescent="0.25">
      <c r="A13150">
        <v>2420120087</v>
      </c>
      <c r="B13150" t="s">
        <v>3530</v>
      </c>
      <c r="C13150" t="s">
        <v>518</v>
      </c>
      <c r="D13150" t="s">
        <v>519</v>
      </c>
      <c r="E13150">
        <v>0</v>
      </c>
      <c r="F13150" t="s">
        <v>89</v>
      </c>
      <c r="G13150">
        <v>0</v>
      </c>
      <c r="H13150">
        <v>0</v>
      </c>
      <c r="I13150">
        <v>86.524444000000003</v>
      </c>
    </row>
    <row r="13151" spans="1:9" x14ac:dyDescent="0.25">
      <c r="A13151">
        <v>2420120088</v>
      </c>
      <c r="B13151" t="s">
        <v>3531</v>
      </c>
      <c r="C13151" t="s">
        <v>8706</v>
      </c>
      <c r="D13151" t="s">
        <v>8707</v>
      </c>
      <c r="E13151">
        <v>62</v>
      </c>
      <c r="F13151" t="s">
        <v>89</v>
      </c>
      <c r="G13151">
        <v>0</v>
      </c>
      <c r="H13151">
        <v>20</v>
      </c>
      <c r="I13151">
        <v>49.275483999999999</v>
      </c>
    </row>
    <row r="13152" spans="1:9" x14ac:dyDescent="0.25">
      <c r="A13152">
        <v>2420120088</v>
      </c>
      <c r="B13152" t="s">
        <v>3531</v>
      </c>
      <c r="C13152" t="s">
        <v>518</v>
      </c>
      <c r="D13152" t="s">
        <v>519</v>
      </c>
      <c r="E13152">
        <v>7.2</v>
      </c>
      <c r="F13152" t="s">
        <v>89</v>
      </c>
      <c r="G13152">
        <v>0</v>
      </c>
      <c r="H13152">
        <v>0</v>
      </c>
      <c r="I13152">
        <v>49.276389000000002</v>
      </c>
    </row>
    <row r="13153" spans="1:9" x14ac:dyDescent="0.25">
      <c r="A13153">
        <v>2420120089</v>
      </c>
      <c r="B13153" t="s">
        <v>7207</v>
      </c>
      <c r="C13153" t="s">
        <v>8706</v>
      </c>
      <c r="D13153" t="s">
        <v>8707</v>
      </c>
      <c r="E13153">
        <v>8</v>
      </c>
      <c r="F13153" t="s">
        <v>89</v>
      </c>
      <c r="G13153">
        <v>0</v>
      </c>
      <c r="H13153">
        <v>0</v>
      </c>
      <c r="I13153">
        <v>90.548749999999998</v>
      </c>
    </row>
    <row r="13154" spans="1:9" x14ac:dyDescent="0.25">
      <c r="A13154">
        <v>2420120092</v>
      </c>
      <c r="B13154" t="s">
        <v>7208</v>
      </c>
      <c r="C13154" t="s">
        <v>8706</v>
      </c>
      <c r="D13154" t="s">
        <v>8707</v>
      </c>
      <c r="E13154">
        <v>15</v>
      </c>
      <c r="F13154" t="s">
        <v>89</v>
      </c>
      <c r="G13154">
        <v>0</v>
      </c>
      <c r="H13154">
        <v>0</v>
      </c>
      <c r="I13154">
        <v>67.977333000000002</v>
      </c>
    </row>
    <row r="13155" spans="1:9" x14ac:dyDescent="0.25">
      <c r="A13155">
        <v>2420120093</v>
      </c>
      <c r="B13155" t="s">
        <v>5119</v>
      </c>
      <c r="C13155" t="s">
        <v>8706</v>
      </c>
      <c r="D13155" t="s">
        <v>8707</v>
      </c>
      <c r="E13155">
        <v>48</v>
      </c>
      <c r="F13155" t="s">
        <v>89</v>
      </c>
      <c r="G13155">
        <v>0</v>
      </c>
      <c r="H13155">
        <v>0</v>
      </c>
      <c r="I13155">
        <v>46.607708000000002</v>
      </c>
    </row>
    <row r="13156" spans="1:9" x14ac:dyDescent="0.25">
      <c r="A13156">
        <v>2420120093</v>
      </c>
      <c r="B13156" t="s">
        <v>5119</v>
      </c>
      <c r="C13156" t="s">
        <v>518</v>
      </c>
      <c r="D13156" t="s">
        <v>519</v>
      </c>
      <c r="E13156">
        <v>0</v>
      </c>
      <c r="F13156" t="s">
        <v>89</v>
      </c>
      <c r="G13156">
        <v>0</v>
      </c>
      <c r="H13156">
        <v>0</v>
      </c>
      <c r="I13156">
        <v>46.711635999999999</v>
      </c>
    </row>
    <row r="13157" spans="1:9" x14ac:dyDescent="0.25">
      <c r="A13157">
        <v>2420120094</v>
      </c>
      <c r="B13157" t="s">
        <v>7209</v>
      </c>
      <c r="C13157" t="s">
        <v>8706</v>
      </c>
      <c r="D13157" t="s">
        <v>8707</v>
      </c>
      <c r="E13157">
        <v>2.5</v>
      </c>
      <c r="F13157" t="s">
        <v>89</v>
      </c>
      <c r="G13157">
        <v>0</v>
      </c>
      <c r="H13157">
        <v>0</v>
      </c>
      <c r="I13157">
        <v>94.171999999999997</v>
      </c>
    </row>
    <row r="13158" spans="1:9" x14ac:dyDescent="0.25">
      <c r="A13158">
        <v>2420120096</v>
      </c>
      <c r="B13158" t="s">
        <v>5053</v>
      </c>
      <c r="C13158" t="s">
        <v>8706</v>
      </c>
      <c r="D13158" t="s">
        <v>8707</v>
      </c>
      <c r="E13158">
        <v>10</v>
      </c>
      <c r="F13158" t="s">
        <v>89</v>
      </c>
      <c r="G13158">
        <v>0</v>
      </c>
      <c r="H13158">
        <v>0</v>
      </c>
      <c r="I13158">
        <v>59.781999999999996</v>
      </c>
    </row>
    <row r="13159" spans="1:9" x14ac:dyDescent="0.25">
      <c r="A13159">
        <v>2420120096</v>
      </c>
      <c r="B13159" t="s">
        <v>5053</v>
      </c>
      <c r="C13159" t="s">
        <v>518</v>
      </c>
      <c r="D13159" t="s">
        <v>519</v>
      </c>
      <c r="E13159">
        <v>0</v>
      </c>
      <c r="F13159" t="s">
        <v>89</v>
      </c>
      <c r="G13159">
        <v>0</v>
      </c>
      <c r="H13159">
        <v>0</v>
      </c>
      <c r="I13159">
        <v>59.784999999999997</v>
      </c>
    </row>
    <row r="13160" spans="1:9" x14ac:dyDescent="0.25">
      <c r="A13160">
        <v>2420120097</v>
      </c>
      <c r="B13160" t="s">
        <v>7210</v>
      </c>
      <c r="C13160" t="s">
        <v>8706</v>
      </c>
      <c r="D13160" t="s">
        <v>8707</v>
      </c>
      <c r="E13160">
        <v>8</v>
      </c>
      <c r="F13160" t="s">
        <v>89</v>
      </c>
      <c r="G13160">
        <v>0</v>
      </c>
      <c r="H13160">
        <v>0</v>
      </c>
      <c r="I13160">
        <v>82.227500000000006</v>
      </c>
    </row>
    <row r="13161" spans="1:9" x14ac:dyDescent="0.25">
      <c r="A13161">
        <v>2420120098</v>
      </c>
      <c r="B13161" t="s">
        <v>7211</v>
      </c>
      <c r="C13161" t="s">
        <v>8706</v>
      </c>
      <c r="D13161" t="s">
        <v>8707</v>
      </c>
      <c r="E13161">
        <v>10</v>
      </c>
      <c r="F13161" t="s">
        <v>89</v>
      </c>
      <c r="G13161">
        <v>0</v>
      </c>
      <c r="H13161">
        <v>0</v>
      </c>
      <c r="I13161">
        <v>103.068</v>
      </c>
    </row>
    <row r="13162" spans="1:9" x14ac:dyDescent="0.25">
      <c r="A13162">
        <v>2420120099</v>
      </c>
      <c r="B13162" t="s">
        <v>5016</v>
      </c>
      <c r="C13162" t="s">
        <v>8706</v>
      </c>
      <c r="D13162" t="s">
        <v>8707</v>
      </c>
      <c r="E13162">
        <v>0</v>
      </c>
      <c r="F13162" t="s">
        <v>89</v>
      </c>
      <c r="G13162">
        <v>0</v>
      </c>
      <c r="H13162">
        <v>10</v>
      </c>
      <c r="I13162">
        <v>74.192499999999995</v>
      </c>
    </row>
    <row r="13163" spans="1:9" x14ac:dyDescent="0.25">
      <c r="A13163">
        <v>2420120099</v>
      </c>
      <c r="B13163" t="s">
        <v>5016</v>
      </c>
      <c r="C13163" t="s">
        <v>518</v>
      </c>
      <c r="D13163" t="s">
        <v>519</v>
      </c>
      <c r="E13163">
        <v>2</v>
      </c>
      <c r="F13163" t="s">
        <v>89</v>
      </c>
      <c r="G13163">
        <v>0</v>
      </c>
      <c r="H13163">
        <v>0</v>
      </c>
      <c r="I13163">
        <v>74.19</v>
      </c>
    </row>
    <row r="13164" spans="1:9" x14ac:dyDescent="0.25">
      <c r="A13164">
        <v>2420140003</v>
      </c>
      <c r="B13164" t="s">
        <v>3532</v>
      </c>
      <c r="C13164" t="s">
        <v>8706</v>
      </c>
      <c r="D13164" t="s">
        <v>8707</v>
      </c>
      <c r="E13164">
        <v>105</v>
      </c>
      <c r="F13164" t="s">
        <v>3325</v>
      </c>
      <c r="G13164">
        <v>0</v>
      </c>
      <c r="H13164">
        <v>0</v>
      </c>
      <c r="I13164">
        <v>14.72381</v>
      </c>
    </row>
    <row r="13165" spans="1:9" x14ac:dyDescent="0.25">
      <c r="A13165">
        <v>2420140003</v>
      </c>
      <c r="B13165" t="s">
        <v>3532</v>
      </c>
      <c r="C13165" t="s">
        <v>518</v>
      </c>
      <c r="D13165" t="s">
        <v>519</v>
      </c>
      <c r="E13165">
        <v>133.4</v>
      </c>
      <c r="F13165" t="s">
        <v>3325</v>
      </c>
      <c r="G13165">
        <v>0</v>
      </c>
      <c r="H13165">
        <v>0</v>
      </c>
      <c r="I13165">
        <v>14.723763</v>
      </c>
    </row>
    <row r="13166" spans="1:9" x14ac:dyDescent="0.25">
      <c r="A13166">
        <v>2420140004</v>
      </c>
      <c r="B13166" t="s">
        <v>3533</v>
      </c>
      <c r="C13166" t="s">
        <v>8706</v>
      </c>
      <c r="D13166" t="s">
        <v>8707</v>
      </c>
      <c r="E13166">
        <v>0</v>
      </c>
      <c r="F13166" t="s">
        <v>3325</v>
      </c>
      <c r="G13166">
        <v>0</v>
      </c>
      <c r="H13166">
        <v>0</v>
      </c>
      <c r="I13166">
        <v>7.1113039999999996</v>
      </c>
    </row>
    <row r="13167" spans="1:9" x14ac:dyDescent="0.25">
      <c r="A13167">
        <v>2420140004</v>
      </c>
      <c r="B13167" t="s">
        <v>3533</v>
      </c>
      <c r="C13167" t="s">
        <v>518</v>
      </c>
      <c r="D13167" t="s">
        <v>519</v>
      </c>
      <c r="E13167">
        <v>36.369999999999997</v>
      </c>
      <c r="F13167" t="s">
        <v>3325</v>
      </c>
      <c r="G13167">
        <v>0</v>
      </c>
      <c r="H13167">
        <v>0</v>
      </c>
      <c r="I13167">
        <v>7.3417649999999997</v>
      </c>
    </row>
    <row r="13168" spans="1:9" x14ac:dyDescent="0.25">
      <c r="A13168">
        <v>2420140008</v>
      </c>
      <c r="B13168" t="s">
        <v>7212</v>
      </c>
      <c r="C13168" t="s">
        <v>8706</v>
      </c>
      <c r="D13168" t="s">
        <v>8707</v>
      </c>
      <c r="E13168">
        <v>98.6</v>
      </c>
      <c r="F13168" t="s">
        <v>3325</v>
      </c>
      <c r="G13168">
        <v>0</v>
      </c>
      <c r="H13168">
        <v>0</v>
      </c>
      <c r="I13168">
        <v>5.971095</v>
      </c>
    </row>
    <row r="13169" spans="1:9" x14ac:dyDescent="0.25">
      <c r="A13169">
        <v>2420140013</v>
      </c>
      <c r="B13169" t="s">
        <v>7213</v>
      </c>
      <c r="C13169" t="s">
        <v>8706</v>
      </c>
      <c r="D13169" t="s">
        <v>8707</v>
      </c>
      <c r="E13169">
        <v>54.18</v>
      </c>
      <c r="F13169" t="s">
        <v>3325</v>
      </c>
      <c r="G13169">
        <v>0</v>
      </c>
      <c r="H13169">
        <v>0</v>
      </c>
      <c r="I13169">
        <v>7.6698040000000001</v>
      </c>
    </row>
    <row r="13170" spans="1:9" x14ac:dyDescent="0.25">
      <c r="A13170">
        <v>2420150007</v>
      </c>
      <c r="B13170" t="s">
        <v>3534</v>
      </c>
      <c r="C13170" t="s">
        <v>8706</v>
      </c>
      <c r="D13170" t="s">
        <v>8707</v>
      </c>
      <c r="E13170">
        <v>17</v>
      </c>
      <c r="F13170" t="s">
        <v>89</v>
      </c>
      <c r="G13170">
        <v>0</v>
      </c>
      <c r="H13170">
        <v>0</v>
      </c>
      <c r="I13170">
        <v>22.467646999999999</v>
      </c>
    </row>
    <row r="13171" spans="1:9" x14ac:dyDescent="0.25">
      <c r="A13171">
        <v>2420150007</v>
      </c>
      <c r="B13171" t="s">
        <v>3534</v>
      </c>
      <c r="C13171" t="s">
        <v>518</v>
      </c>
      <c r="D13171" t="s">
        <v>519</v>
      </c>
      <c r="E13171">
        <v>13.5</v>
      </c>
      <c r="F13171" t="s">
        <v>89</v>
      </c>
      <c r="G13171">
        <v>0</v>
      </c>
      <c r="H13171">
        <v>0</v>
      </c>
      <c r="I13171">
        <v>22.467407000000001</v>
      </c>
    </row>
    <row r="13172" spans="1:9" x14ac:dyDescent="0.25">
      <c r="A13172">
        <v>2420150022</v>
      </c>
      <c r="B13172" t="s">
        <v>3535</v>
      </c>
      <c r="C13172" t="s">
        <v>8706</v>
      </c>
      <c r="D13172" t="s">
        <v>8707</v>
      </c>
      <c r="E13172">
        <v>0</v>
      </c>
      <c r="F13172" t="s">
        <v>89</v>
      </c>
      <c r="G13172">
        <v>0</v>
      </c>
      <c r="H13172">
        <v>0</v>
      </c>
      <c r="I13172">
        <v>21.590589999999999</v>
      </c>
    </row>
    <row r="13173" spans="1:9" x14ac:dyDescent="0.25">
      <c r="A13173">
        <v>2420150022</v>
      </c>
      <c r="B13173" t="s">
        <v>3535</v>
      </c>
      <c r="C13173" t="s">
        <v>518</v>
      </c>
      <c r="D13173" t="s">
        <v>519</v>
      </c>
      <c r="E13173">
        <v>0</v>
      </c>
      <c r="F13173" t="s">
        <v>89</v>
      </c>
      <c r="G13173">
        <v>0</v>
      </c>
      <c r="H13173">
        <v>0</v>
      </c>
      <c r="I13173">
        <v>21.59</v>
      </c>
    </row>
    <row r="13174" spans="1:9" x14ac:dyDescent="0.25">
      <c r="A13174">
        <v>2420150024</v>
      </c>
      <c r="B13174" t="s">
        <v>3536</v>
      </c>
      <c r="C13174" t="s">
        <v>8706</v>
      </c>
      <c r="D13174" t="s">
        <v>8707</v>
      </c>
      <c r="E13174">
        <v>59.2</v>
      </c>
      <c r="F13174" t="s">
        <v>89</v>
      </c>
      <c r="G13174">
        <v>0</v>
      </c>
      <c r="H13174">
        <v>0</v>
      </c>
      <c r="I13174">
        <v>20.59375</v>
      </c>
    </row>
    <row r="13175" spans="1:9" x14ac:dyDescent="0.25">
      <c r="A13175">
        <v>2420150024</v>
      </c>
      <c r="B13175" t="s">
        <v>3536</v>
      </c>
      <c r="C13175" t="s">
        <v>518</v>
      </c>
      <c r="D13175" t="s">
        <v>519</v>
      </c>
      <c r="E13175">
        <v>35</v>
      </c>
      <c r="F13175" t="s">
        <v>89</v>
      </c>
      <c r="G13175">
        <v>0</v>
      </c>
      <c r="H13175">
        <v>0</v>
      </c>
      <c r="I13175">
        <v>20.593713999999999</v>
      </c>
    </row>
    <row r="13176" spans="1:9" x14ac:dyDescent="0.25">
      <c r="A13176">
        <v>2420150027</v>
      </c>
      <c r="B13176" t="s">
        <v>5255</v>
      </c>
      <c r="C13176" t="s">
        <v>8706</v>
      </c>
      <c r="D13176" t="s">
        <v>8707</v>
      </c>
      <c r="E13176">
        <v>0</v>
      </c>
      <c r="F13176" t="s">
        <v>89</v>
      </c>
      <c r="G13176">
        <v>0</v>
      </c>
      <c r="H13176">
        <v>0</v>
      </c>
      <c r="I13176">
        <v>30.757895000000001</v>
      </c>
    </row>
    <row r="13177" spans="1:9" x14ac:dyDescent="0.25">
      <c r="A13177">
        <v>2420150027</v>
      </c>
      <c r="B13177" t="s">
        <v>5255</v>
      </c>
      <c r="C13177" t="s">
        <v>518</v>
      </c>
      <c r="D13177" t="s">
        <v>519</v>
      </c>
      <c r="E13177" s="1">
        <v>0</v>
      </c>
      <c r="F13177" t="s">
        <v>89</v>
      </c>
      <c r="G13177">
        <v>0</v>
      </c>
      <c r="H13177">
        <v>0</v>
      </c>
      <c r="I13177">
        <v>30.758490999999999</v>
      </c>
    </row>
    <row r="13178" spans="1:9" x14ac:dyDescent="0.25">
      <c r="A13178">
        <v>2420180003</v>
      </c>
      <c r="B13178" t="s">
        <v>3537</v>
      </c>
      <c r="C13178" t="s">
        <v>8706</v>
      </c>
      <c r="D13178" t="s">
        <v>8707</v>
      </c>
      <c r="E13178" s="1">
        <v>1240</v>
      </c>
      <c r="F13178" t="s">
        <v>89</v>
      </c>
      <c r="G13178">
        <v>0</v>
      </c>
      <c r="H13178">
        <v>0</v>
      </c>
      <c r="I13178">
        <v>5.1365239999999996</v>
      </c>
    </row>
    <row r="13179" spans="1:9" x14ac:dyDescent="0.25">
      <c r="A13179">
        <v>2420180003</v>
      </c>
      <c r="B13179" t="s">
        <v>3537</v>
      </c>
      <c r="C13179" t="s">
        <v>518</v>
      </c>
      <c r="D13179" t="s">
        <v>519</v>
      </c>
      <c r="E13179">
        <v>132.34</v>
      </c>
      <c r="F13179" t="s">
        <v>89</v>
      </c>
      <c r="G13179">
        <v>0</v>
      </c>
      <c r="H13179">
        <v>0</v>
      </c>
      <c r="I13179">
        <v>5.1364669999999997</v>
      </c>
    </row>
    <row r="13180" spans="1:9" x14ac:dyDescent="0.25">
      <c r="A13180">
        <v>2420190010</v>
      </c>
      <c r="B13180" t="s">
        <v>3538</v>
      </c>
      <c r="C13180" t="s">
        <v>8708</v>
      </c>
      <c r="D13180" t="s">
        <v>8709</v>
      </c>
      <c r="E13180">
        <v>0</v>
      </c>
      <c r="F13180" t="s">
        <v>36</v>
      </c>
      <c r="G13180">
        <v>0</v>
      </c>
      <c r="H13180">
        <v>0</v>
      </c>
      <c r="I13180">
        <v>15.841932999999999</v>
      </c>
    </row>
    <row r="13181" spans="1:9" x14ac:dyDescent="0.25">
      <c r="A13181">
        <v>2420190010</v>
      </c>
      <c r="B13181" t="s">
        <v>3538</v>
      </c>
      <c r="C13181" t="s">
        <v>8710</v>
      </c>
      <c r="D13181" t="s">
        <v>8711</v>
      </c>
      <c r="E13181">
        <v>0</v>
      </c>
      <c r="F13181" t="s">
        <v>36</v>
      </c>
      <c r="G13181">
        <v>0</v>
      </c>
      <c r="H13181">
        <v>0</v>
      </c>
      <c r="I13181">
        <v>15.291399999999999</v>
      </c>
    </row>
    <row r="13182" spans="1:9" x14ac:dyDescent="0.25">
      <c r="A13182">
        <v>2420190010</v>
      </c>
      <c r="B13182" t="s">
        <v>3538</v>
      </c>
      <c r="C13182" t="s">
        <v>8706</v>
      </c>
      <c r="D13182" t="s">
        <v>8707</v>
      </c>
      <c r="E13182">
        <v>150</v>
      </c>
      <c r="F13182" t="s">
        <v>36</v>
      </c>
      <c r="G13182">
        <v>0</v>
      </c>
      <c r="H13182">
        <v>150</v>
      </c>
      <c r="I13182">
        <v>15.150532999999999</v>
      </c>
    </row>
    <row r="13183" spans="1:9" x14ac:dyDescent="0.25">
      <c r="A13183">
        <v>2420190010</v>
      </c>
      <c r="B13183" t="s">
        <v>3538</v>
      </c>
      <c r="C13183" t="s">
        <v>130</v>
      </c>
      <c r="D13183" t="s">
        <v>131</v>
      </c>
      <c r="E13183">
        <v>200</v>
      </c>
      <c r="F13183" t="s">
        <v>36</v>
      </c>
      <c r="G13183">
        <v>0</v>
      </c>
      <c r="H13183">
        <v>0</v>
      </c>
      <c r="I13183">
        <v>15.189249999999999</v>
      </c>
    </row>
    <row r="13184" spans="1:9" x14ac:dyDescent="0.25">
      <c r="A13184">
        <v>2420190010</v>
      </c>
      <c r="B13184" t="s">
        <v>3538</v>
      </c>
      <c r="C13184" t="s">
        <v>518</v>
      </c>
      <c r="D13184" t="s">
        <v>519</v>
      </c>
      <c r="E13184">
        <v>181.6</v>
      </c>
      <c r="F13184" t="s">
        <v>36</v>
      </c>
      <c r="G13184">
        <v>0</v>
      </c>
      <c r="H13184">
        <v>0</v>
      </c>
      <c r="I13184">
        <v>15.148733</v>
      </c>
    </row>
    <row r="13185" spans="1:9" x14ac:dyDescent="0.25">
      <c r="A13185">
        <v>2420190010</v>
      </c>
      <c r="B13185" t="s">
        <v>3538</v>
      </c>
      <c r="C13185" t="s">
        <v>139</v>
      </c>
      <c r="D13185" t="s">
        <v>140</v>
      </c>
      <c r="E13185">
        <v>0</v>
      </c>
      <c r="F13185" t="s">
        <v>36</v>
      </c>
      <c r="G13185">
        <v>0</v>
      </c>
      <c r="H13185">
        <v>0</v>
      </c>
      <c r="I13185">
        <v>14.998333000000001</v>
      </c>
    </row>
    <row r="13186" spans="1:9" x14ac:dyDescent="0.25">
      <c r="A13186">
        <v>2420190011</v>
      </c>
      <c r="B13186" t="s">
        <v>5725</v>
      </c>
      <c r="C13186" t="s">
        <v>8708</v>
      </c>
      <c r="D13186" t="s">
        <v>8709</v>
      </c>
      <c r="E13186">
        <v>0</v>
      </c>
      <c r="F13186" t="s">
        <v>36</v>
      </c>
      <c r="G13186">
        <v>0</v>
      </c>
      <c r="H13186">
        <v>0</v>
      </c>
      <c r="I13186">
        <v>7.2808000000000002</v>
      </c>
    </row>
    <row r="13187" spans="1:9" x14ac:dyDescent="0.25">
      <c r="A13187">
        <v>2420190011</v>
      </c>
      <c r="B13187" t="s">
        <v>5725</v>
      </c>
      <c r="C13187" t="s">
        <v>8706</v>
      </c>
      <c r="D13187" t="s">
        <v>8707</v>
      </c>
      <c r="E13187" s="1">
        <v>132</v>
      </c>
      <c r="F13187" t="s">
        <v>36</v>
      </c>
      <c r="G13187">
        <v>0</v>
      </c>
      <c r="H13187">
        <v>0</v>
      </c>
      <c r="I13187">
        <v>7.3590910000000003</v>
      </c>
    </row>
    <row r="13188" spans="1:9" x14ac:dyDescent="0.25">
      <c r="A13188">
        <v>2420190011</v>
      </c>
      <c r="B13188" t="s">
        <v>5725</v>
      </c>
      <c r="C13188" t="s">
        <v>130</v>
      </c>
      <c r="D13188" t="s">
        <v>131</v>
      </c>
      <c r="E13188">
        <v>0</v>
      </c>
      <c r="F13188" t="s">
        <v>36</v>
      </c>
      <c r="G13188">
        <v>0</v>
      </c>
      <c r="H13188">
        <v>0</v>
      </c>
      <c r="I13188">
        <v>7.2808000000000002</v>
      </c>
    </row>
    <row r="13189" spans="1:9" x14ac:dyDescent="0.25">
      <c r="A13189">
        <v>2420190012</v>
      </c>
      <c r="B13189" t="s">
        <v>3539</v>
      </c>
      <c r="C13189" t="s">
        <v>8710</v>
      </c>
      <c r="D13189" t="s">
        <v>8711</v>
      </c>
      <c r="E13189">
        <v>0</v>
      </c>
      <c r="F13189" t="s">
        <v>36</v>
      </c>
      <c r="G13189">
        <v>0</v>
      </c>
      <c r="H13189">
        <v>0</v>
      </c>
      <c r="I13189">
        <v>15.532400000000001</v>
      </c>
    </row>
    <row r="13190" spans="1:9" x14ac:dyDescent="0.25">
      <c r="A13190">
        <v>2420190012</v>
      </c>
      <c r="B13190" t="s">
        <v>3539</v>
      </c>
      <c r="C13190" t="s">
        <v>8706</v>
      </c>
      <c r="D13190" t="s">
        <v>8707</v>
      </c>
      <c r="E13190">
        <v>150</v>
      </c>
      <c r="F13190" t="s">
        <v>36</v>
      </c>
      <c r="G13190">
        <v>0</v>
      </c>
      <c r="H13190">
        <v>0</v>
      </c>
      <c r="I13190">
        <v>16.032733</v>
      </c>
    </row>
    <row r="13191" spans="1:9" x14ac:dyDescent="0.25">
      <c r="A13191">
        <v>2420190012</v>
      </c>
      <c r="B13191" t="s">
        <v>3539</v>
      </c>
      <c r="C13191" t="s">
        <v>130</v>
      </c>
      <c r="D13191" t="s">
        <v>131</v>
      </c>
      <c r="E13191">
        <v>0</v>
      </c>
      <c r="F13191" t="s">
        <v>36</v>
      </c>
      <c r="G13191">
        <v>0</v>
      </c>
      <c r="H13191">
        <v>0</v>
      </c>
      <c r="I13191">
        <v>15.532400000000001</v>
      </c>
    </row>
    <row r="13192" spans="1:9" x14ac:dyDescent="0.25">
      <c r="A13192">
        <v>2420190012</v>
      </c>
      <c r="B13192" t="s">
        <v>3539</v>
      </c>
      <c r="C13192" t="s">
        <v>518</v>
      </c>
      <c r="D13192" t="s">
        <v>519</v>
      </c>
      <c r="E13192">
        <v>13.8</v>
      </c>
      <c r="F13192" t="s">
        <v>36</v>
      </c>
      <c r="G13192">
        <v>0</v>
      </c>
      <c r="H13192">
        <v>0</v>
      </c>
      <c r="I13192">
        <v>17.034058000000002</v>
      </c>
    </row>
    <row r="13193" spans="1:9" x14ac:dyDescent="0.25">
      <c r="A13193">
        <v>2420190013</v>
      </c>
      <c r="B13193" t="s">
        <v>3540</v>
      </c>
      <c r="C13193" t="s">
        <v>8708</v>
      </c>
      <c r="D13193" t="s">
        <v>8709</v>
      </c>
      <c r="E13193">
        <v>0</v>
      </c>
      <c r="F13193" t="s">
        <v>36</v>
      </c>
      <c r="G13193">
        <v>0</v>
      </c>
      <c r="H13193">
        <v>0</v>
      </c>
      <c r="I13193">
        <v>28.294267000000001</v>
      </c>
    </row>
    <row r="13194" spans="1:9" x14ac:dyDescent="0.25">
      <c r="A13194">
        <v>2420190013</v>
      </c>
      <c r="B13194" t="s">
        <v>3540</v>
      </c>
      <c r="C13194" t="s">
        <v>8710</v>
      </c>
      <c r="D13194" t="s">
        <v>8711</v>
      </c>
      <c r="E13194">
        <v>0</v>
      </c>
      <c r="F13194" t="s">
        <v>36</v>
      </c>
      <c r="G13194">
        <v>0</v>
      </c>
      <c r="H13194">
        <v>0</v>
      </c>
      <c r="I13194">
        <v>27.310932999999999</v>
      </c>
    </row>
    <row r="13195" spans="1:9" x14ac:dyDescent="0.25">
      <c r="A13195">
        <v>2420190013</v>
      </c>
      <c r="B13195" t="s">
        <v>3540</v>
      </c>
      <c r="C13195" t="s">
        <v>8706</v>
      </c>
      <c r="D13195" t="s">
        <v>8707</v>
      </c>
      <c r="E13195">
        <v>300</v>
      </c>
      <c r="F13195" t="s">
        <v>36</v>
      </c>
      <c r="G13195">
        <v>0</v>
      </c>
      <c r="H13195">
        <v>150</v>
      </c>
      <c r="I13195">
        <v>27.3813</v>
      </c>
    </row>
    <row r="13196" spans="1:9" x14ac:dyDescent="0.25">
      <c r="A13196">
        <v>2420190013</v>
      </c>
      <c r="B13196" t="s">
        <v>3540</v>
      </c>
      <c r="C13196" t="s">
        <v>130</v>
      </c>
      <c r="D13196" t="s">
        <v>131</v>
      </c>
      <c r="E13196">
        <v>0</v>
      </c>
      <c r="F13196" t="s">
        <v>36</v>
      </c>
      <c r="G13196">
        <v>0</v>
      </c>
      <c r="H13196">
        <v>0</v>
      </c>
      <c r="I13196">
        <v>27.310932999999999</v>
      </c>
    </row>
    <row r="13197" spans="1:9" x14ac:dyDescent="0.25">
      <c r="A13197">
        <v>2420190013</v>
      </c>
      <c r="B13197" t="s">
        <v>3540</v>
      </c>
      <c r="C13197" t="s">
        <v>518</v>
      </c>
      <c r="D13197" t="s">
        <v>519</v>
      </c>
      <c r="E13197">
        <v>119</v>
      </c>
      <c r="F13197" t="s">
        <v>36</v>
      </c>
      <c r="G13197">
        <v>0</v>
      </c>
      <c r="H13197">
        <v>-4</v>
      </c>
      <c r="I13197">
        <v>27.264621999999999</v>
      </c>
    </row>
    <row r="13198" spans="1:9" x14ac:dyDescent="0.25">
      <c r="A13198">
        <v>2420190013</v>
      </c>
      <c r="B13198" t="s">
        <v>3540</v>
      </c>
      <c r="C13198" t="s">
        <v>139</v>
      </c>
      <c r="D13198" t="s">
        <v>140</v>
      </c>
      <c r="E13198">
        <v>0</v>
      </c>
      <c r="F13198" t="s">
        <v>36</v>
      </c>
      <c r="G13198">
        <v>0</v>
      </c>
      <c r="H13198">
        <v>0</v>
      </c>
      <c r="I13198">
        <v>26.787533</v>
      </c>
    </row>
    <row r="13199" spans="1:9" x14ac:dyDescent="0.25">
      <c r="A13199">
        <v>2420210001</v>
      </c>
      <c r="B13199" t="s">
        <v>7214</v>
      </c>
      <c r="C13199" t="s">
        <v>8710</v>
      </c>
      <c r="D13199" t="s">
        <v>8711</v>
      </c>
      <c r="E13199">
        <v>0</v>
      </c>
      <c r="F13199" t="s">
        <v>36</v>
      </c>
      <c r="G13199">
        <v>0</v>
      </c>
      <c r="H13199">
        <v>0</v>
      </c>
      <c r="I13199">
        <v>0.16950000000000001</v>
      </c>
    </row>
    <row r="13200" spans="1:9" x14ac:dyDescent="0.25">
      <c r="A13200">
        <v>2420210001</v>
      </c>
      <c r="B13200" t="s">
        <v>7214</v>
      </c>
      <c r="C13200" t="s">
        <v>8706</v>
      </c>
      <c r="D13200" t="s">
        <v>8707</v>
      </c>
      <c r="E13200" s="1">
        <v>6000</v>
      </c>
      <c r="F13200" t="s">
        <v>36</v>
      </c>
      <c r="G13200">
        <v>0</v>
      </c>
      <c r="H13200">
        <v>0</v>
      </c>
      <c r="I13200">
        <v>0.17508699999999999</v>
      </c>
    </row>
    <row r="13201" spans="1:9" x14ac:dyDescent="0.25">
      <c r="A13201">
        <v>2420210001</v>
      </c>
      <c r="B13201" t="s">
        <v>7214</v>
      </c>
      <c r="C13201" t="s">
        <v>130</v>
      </c>
      <c r="D13201" t="s">
        <v>131</v>
      </c>
      <c r="E13201">
        <v>0</v>
      </c>
      <c r="F13201" t="s">
        <v>36</v>
      </c>
      <c r="G13201">
        <v>0</v>
      </c>
      <c r="H13201">
        <v>0</v>
      </c>
      <c r="I13201">
        <v>0.16950000000000001</v>
      </c>
    </row>
    <row r="13202" spans="1:9" x14ac:dyDescent="0.25">
      <c r="A13202">
        <v>2420210001</v>
      </c>
      <c r="B13202" t="s">
        <v>7214</v>
      </c>
      <c r="C13202" t="s">
        <v>518</v>
      </c>
      <c r="D13202" t="s">
        <v>519</v>
      </c>
      <c r="E13202">
        <v>0</v>
      </c>
      <c r="F13202" t="s">
        <v>36</v>
      </c>
      <c r="G13202">
        <v>0</v>
      </c>
      <c r="H13202">
        <v>0</v>
      </c>
      <c r="I13202">
        <v>0.17508699999999999</v>
      </c>
    </row>
    <row r="13203" spans="1:9" x14ac:dyDescent="0.25">
      <c r="A13203">
        <v>2420220003</v>
      </c>
      <c r="B13203" t="s">
        <v>5188</v>
      </c>
      <c r="C13203" t="s">
        <v>8708</v>
      </c>
      <c r="D13203" t="s">
        <v>8709</v>
      </c>
      <c r="E13203">
        <v>0</v>
      </c>
      <c r="F13203" t="s">
        <v>89</v>
      </c>
      <c r="G13203">
        <v>0</v>
      </c>
      <c r="H13203">
        <v>0</v>
      </c>
      <c r="I13203">
        <v>36.200099999999999</v>
      </c>
    </row>
    <row r="13204" spans="1:9" x14ac:dyDescent="0.25">
      <c r="A13204">
        <v>2420220003</v>
      </c>
      <c r="B13204" t="s">
        <v>5188</v>
      </c>
      <c r="C13204" t="s">
        <v>8710</v>
      </c>
      <c r="D13204" t="s">
        <v>8711</v>
      </c>
      <c r="E13204">
        <v>0</v>
      </c>
      <c r="F13204" t="s">
        <v>89</v>
      </c>
      <c r="G13204">
        <v>0</v>
      </c>
      <c r="H13204">
        <v>0</v>
      </c>
      <c r="I13204">
        <v>34.5</v>
      </c>
    </row>
    <row r="13205" spans="1:9" x14ac:dyDescent="0.25">
      <c r="A13205">
        <v>2420220003</v>
      </c>
      <c r="B13205" t="s">
        <v>5188</v>
      </c>
      <c r="C13205" t="s">
        <v>8706</v>
      </c>
      <c r="D13205" t="s">
        <v>8707</v>
      </c>
      <c r="E13205">
        <v>67.5</v>
      </c>
      <c r="F13205" t="s">
        <v>89</v>
      </c>
      <c r="G13205">
        <v>0</v>
      </c>
      <c r="H13205">
        <v>0</v>
      </c>
      <c r="I13205">
        <v>34.883259000000002</v>
      </c>
    </row>
    <row r="13206" spans="1:9" x14ac:dyDescent="0.25">
      <c r="A13206">
        <v>2420220003</v>
      </c>
      <c r="B13206" t="s">
        <v>5188</v>
      </c>
      <c r="C13206" t="s">
        <v>130</v>
      </c>
      <c r="D13206" t="s">
        <v>131</v>
      </c>
      <c r="E13206">
        <v>0</v>
      </c>
      <c r="F13206" t="s">
        <v>89</v>
      </c>
      <c r="G13206">
        <v>0</v>
      </c>
      <c r="H13206">
        <v>0</v>
      </c>
      <c r="I13206">
        <v>35.049799999999998</v>
      </c>
    </row>
    <row r="13207" spans="1:9" x14ac:dyDescent="0.25">
      <c r="A13207">
        <v>2420220003</v>
      </c>
      <c r="B13207" t="s">
        <v>5188</v>
      </c>
      <c r="C13207" t="s">
        <v>2307</v>
      </c>
      <c r="D13207" t="s">
        <v>2308</v>
      </c>
      <c r="E13207">
        <v>0</v>
      </c>
      <c r="F13207" t="s">
        <v>89</v>
      </c>
      <c r="G13207">
        <v>-0.1</v>
      </c>
      <c r="H13207">
        <v>0</v>
      </c>
      <c r="I13207">
        <v>37.4</v>
      </c>
    </row>
    <row r="13208" spans="1:9" x14ac:dyDescent="0.25">
      <c r="A13208">
        <v>2420220003</v>
      </c>
      <c r="B13208" t="s">
        <v>5188</v>
      </c>
      <c r="C13208" t="s">
        <v>518</v>
      </c>
      <c r="D13208" t="s">
        <v>519</v>
      </c>
      <c r="E13208">
        <v>0</v>
      </c>
      <c r="F13208" t="s">
        <v>89</v>
      </c>
      <c r="G13208">
        <v>0</v>
      </c>
      <c r="H13208">
        <v>-0.1</v>
      </c>
      <c r="I13208">
        <v>35.102739999999997</v>
      </c>
    </row>
    <row r="13209" spans="1:9" x14ac:dyDescent="0.25">
      <c r="A13209">
        <v>2420220003</v>
      </c>
      <c r="B13209" t="s">
        <v>5188</v>
      </c>
      <c r="C13209" t="s">
        <v>139</v>
      </c>
      <c r="D13209" t="s">
        <v>140</v>
      </c>
      <c r="E13209">
        <v>0</v>
      </c>
      <c r="F13209" t="s">
        <v>89</v>
      </c>
      <c r="G13209">
        <v>0</v>
      </c>
      <c r="H13209">
        <v>0</v>
      </c>
      <c r="I13209">
        <v>34.5</v>
      </c>
    </row>
    <row r="13210" spans="1:9" x14ac:dyDescent="0.25">
      <c r="A13210">
        <v>2420220004</v>
      </c>
      <c r="B13210" t="s">
        <v>5183</v>
      </c>
      <c r="C13210" t="s">
        <v>8708</v>
      </c>
      <c r="D13210" t="s">
        <v>8709</v>
      </c>
      <c r="E13210">
        <v>0</v>
      </c>
      <c r="F13210" t="s">
        <v>89</v>
      </c>
      <c r="G13210">
        <v>0</v>
      </c>
      <c r="H13210">
        <v>0</v>
      </c>
      <c r="I13210">
        <v>36.200000000000003</v>
      </c>
    </row>
    <row r="13211" spans="1:9" x14ac:dyDescent="0.25">
      <c r="A13211">
        <v>2420220004</v>
      </c>
      <c r="B13211" t="s">
        <v>5183</v>
      </c>
      <c r="C13211" t="s">
        <v>8710</v>
      </c>
      <c r="D13211" t="s">
        <v>8711</v>
      </c>
      <c r="E13211">
        <v>0</v>
      </c>
      <c r="F13211" t="s">
        <v>89</v>
      </c>
      <c r="G13211">
        <v>0</v>
      </c>
      <c r="H13211">
        <v>0</v>
      </c>
      <c r="I13211">
        <v>34.5</v>
      </c>
    </row>
    <row r="13212" spans="1:9" x14ac:dyDescent="0.25">
      <c r="A13212">
        <v>2420220004</v>
      </c>
      <c r="B13212" t="s">
        <v>5183</v>
      </c>
      <c r="C13212" t="s">
        <v>8706</v>
      </c>
      <c r="D13212" t="s">
        <v>8707</v>
      </c>
      <c r="E13212">
        <v>70</v>
      </c>
      <c r="F13212" t="s">
        <v>89</v>
      </c>
      <c r="G13212">
        <v>0</v>
      </c>
      <c r="H13212">
        <v>0</v>
      </c>
      <c r="I13212">
        <v>36.624000000000002</v>
      </c>
    </row>
    <row r="13213" spans="1:9" x14ac:dyDescent="0.25">
      <c r="A13213">
        <v>2420220004</v>
      </c>
      <c r="B13213" t="s">
        <v>5183</v>
      </c>
      <c r="C13213" t="s">
        <v>130</v>
      </c>
      <c r="D13213" t="s">
        <v>131</v>
      </c>
      <c r="E13213">
        <v>0</v>
      </c>
      <c r="F13213" t="s">
        <v>89</v>
      </c>
      <c r="G13213">
        <v>0</v>
      </c>
      <c r="H13213">
        <v>0</v>
      </c>
      <c r="I13213">
        <v>36.200000000000003</v>
      </c>
    </row>
    <row r="13214" spans="1:9" x14ac:dyDescent="0.25">
      <c r="A13214">
        <v>2420220004</v>
      </c>
      <c r="B13214" t="s">
        <v>5183</v>
      </c>
      <c r="C13214" t="s">
        <v>2307</v>
      </c>
      <c r="D13214" t="s">
        <v>2308</v>
      </c>
      <c r="E13214">
        <v>0</v>
      </c>
      <c r="F13214" t="s">
        <v>89</v>
      </c>
      <c r="G13214">
        <v>-0.1</v>
      </c>
      <c r="H13214">
        <v>0</v>
      </c>
      <c r="I13214">
        <v>37.700000000000003</v>
      </c>
    </row>
    <row r="13215" spans="1:9" x14ac:dyDescent="0.25">
      <c r="A13215">
        <v>2420220004</v>
      </c>
      <c r="B13215" t="s">
        <v>5183</v>
      </c>
      <c r="C13215" t="s">
        <v>518</v>
      </c>
      <c r="D13215" t="s">
        <v>519</v>
      </c>
      <c r="E13215">
        <v>0</v>
      </c>
      <c r="F13215" t="s">
        <v>89</v>
      </c>
      <c r="G13215">
        <v>0</v>
      </c>
      <c r="H13215">
        <v>-0.1</v>
      </c>
      <c r="I13215">
        <v>36.624000000000002</v>
      </c>
    </row>
    <row r="13216" spans="1:9" x14ac:dyDescent="0.25">
      <c r="A13216">
        <v>2420220004</v>
      </c>
      <c r="B13216" t="s">
        <v>5183</v>
      </c>
      <c r="C13216" t="s">
        <v>139</v>
      </c>
      <c r="D13216" t="s">
        <v>140</v>
      </c>
      <c r="E13216">
        <v>0</v>
      </c>
      <c r="F13216" t="s">
        <v>89</v>
      </c>
      <c r="G13216">
        <v>0</v>
      </c>
      <c r="H13216">
        <v>0</v>
      </c>
      <c r="I13216">
        <v>34.5</v>
      </c>
    </row>
    <row r="13217" spans="1:9" x14ac:dyDescent="0.25">
      <c r="A13217">
        <v>2420220005</v>
      </c>
      <c r="B13217" t="s">
        <v>5190</v>
      </c>
      <c r="C13217" t="s">
        <v>8708</v>
      </c>
      <c r="D13217" t="s">
        <v>8709</v>
      </c>
      <c r="E13217">
        <v>0</v>
      </c>
      <c r="F13217" t="s">
        <v>89</v>
      </c>
      <c r="G13217">
        <v>0</v>
      </c>
      <c r="H13217">
        <v>0</v>
      </c>
      <c r="I13217">
        <v>36.200066999999997</v>
      </c>
    </row>
    <row r="13218" spans="1:9" x14ac:dyDescent="0.25">
      <c r="A13218">
        <v>2420220005</v>
      </c>
      <c r="B13218" t="s">
        <v>5190</v>
      </c>
      <c r="C13218" t="s">
        <v>8710</v>
      </c>
      <c r="D13218" t="s">
        <v>8711</v>
      </c>
      <c r="E13218">
        <v>0</v>
      </c>
      <c r="F13218" t="s">
        <v>89</v>
      </c>
      <c r="G13218">
        <v>0</v>
      </c>
      <c r="H13218">
        <v>0</v>
      </c>
      <c r="I13218">
        <v>34.459249999999997</v>
      </c>
    </row>
    <row r="13219" spans="1:9" x14ac:dyDescent="0.25">
      <c r="A13219">
        <v>2420220005</v>
      </c>
      <c r="B13219" t="s">
        <v>5190</v>
      </c>
      <c r="C13219" t="s">
        <v>8706</v>
      </c>
      <c r="D13219" t="s">
        <v>8707</v>
      </c>
      <c r="E13219">
        <v>152.5</v>
      </c>
      <c r="F13219" t="s">
        <v>89</v>
      </c>
      <c r="G13219">
        <v>0</v>
      </c>
      <c r="H13219">
        <v>0</v>
      </c>
      <c r="I13219">
        <v>34.480066000000001</v>
      </c>
    </row>
    <row r="13220" spans="1:9" x14ac:dyDescent="0.25">
      <c r="A13220">
        <v>2420220005</v>
      </c>
      <c r="B13220" t="s">
        <v>5190</v>
      </c>
      <c r="C13220" t="s">
        <v>130</v>
      </c>
      <c r="D13220" t="s">
        <v>131</v>
      </c>
      <c r="E13220">
        <v>0</v>
      </c>
      <c r="F13220" t="s">
        <v>89</v>
      </c>
      <c r="G13220">
        <v>0</v>
      </c>
      <c r="H13220">
        <v>0</v>
      </c>
      <c r="I13220">
        <v>34.459249999999997</v>
      </c>
    </row>
    <row r="13221" spans="1:9" x14ac:dyDescent="0.25">
      <c r="A13221">
        <v>2420220005</v>
      </c>
      <c r="B13221" t="s">
        <v>5190</v>
      </c>
      <c r="C13221" t="s">
        <v>2307</v>
      </c>
      <c r="D13221" t="s">
        <v>2308</v>
      </c>
      <c r="E13221">
        <v>0</v>
      </c>
      <c r="F13221" t="s">
        <v>89</v>
      </c>
      <c r="G13221">
        <v>-0.25</v>
      </c>
      <c r="H13221">
        <v>0</v>
      </c>
      <c r="I13221">
        <v>37.28</v>
      </c>
    </row>
    <row r="13222" spans="1:9" x14ac:dyDescent="0.25">
      <c r="A13222">
        <v>2420220005</v>
      </c>
      <c r="B13222" t="s">
        <v>5190</v>
      </c>
      <c r="C13222" t="s">
        <v>518</v>
      </c>
      <c r="D13222" t="s">
        <v>519</v>
      </c>
      <c r="E13222">
        <v>0</v>
      </c>
      <c r="F13222" t="s">
        <v>89</v>
      </c>
      <c r="G13222">
        <v>0</v>
      </c>
      <c r="H13222">
        <v>-0.25</v>
      </c>
      <c r="I13222">
        <v>34.478971999999999</v>
      </c>
    </row>
    <row r="13223" spans="1:9" x14ac:dyDescent="0.25">
      <c r="A13223">
        <v>2420220005</v>
      </c>
      <c r="B13223" t="s">
        <v>5190</v>
      </c>
      <c r="C13223" t="s">
        <v>139</v>
      </c>
      <c r="D13223" t="s">
        <v>140</v>
      </c>
      <c r="E13223">
        <v>0</v>
      </c>
      <c r="F13223" t="s">
        <v>89</v>
      </c>
      <c r="G13223">
        <v>0</v>
      </c>
      <c r="H13223">
        <v>0</v>
      </c>
      <c r="I13223">
        <v>34.5</v>
      </c>
    </row>
    <row r="13224" spans="1:9" x14ac:dyDescent="0.25">
      <c r="A13224">
        <v>2420220006</v>
      </c>
      <c r="B13224" t="s">
        <v>5184</v>
      </c>
      <c r="C13224" t="s">
        <v>8708</v>
      </c>
      <c r="D13224" t="s">
        <v>8709</v>
      </c>
      <c r="E13224">
        <v>0</v>
      </c>
      <c r="F13224" t="s">
        <v>89</v>
      </c>
      <c r="G13224">
        <v>0</v>
      </c>
      <c r="H13224">
        <v>0</v>
      </c>
      <c r="I13224">
        <v>36.200000000000003</v>
      </c>
    </row>
    <row r="13225" spans="1:9" x14ac:dyDescent="0.25">
      <c r="A13225">
        <v>2420220006</v>
      </c>
      <c r="B13225" t="s">
        <v>5184</v>
      </c>
      <c r="C13225" t="s">
        <v>8710</v>
      </c>
      <c r="D13225" t="s">
        <v>8711</v>
      </c>
      <c r="E13225">
        <v>0</v>
      </c>
      <c r="F13225" t="s">
        <v>89</v>
      </c>
      <c r="G13225">
        <v>0</v>
      </c>
      <c r="H13225">
        <v>0</v>
      </c>
      <c r="I13225">
        <v>34.326799999999999</v>
      </c>
    </row>
    <row r="13226" spans="1:9" x14ac:dyDescent="0.25">
      <c r="A13226">
        <v>2420220006</v>
      </c>
      <c r="B13226" t="s">
        <v>5184</v>
      </c>
      <c r="C13226" t="s">
        <v>8706</v>
      </c>
      <c r="D13226" t="s">
        <v>8707</v>
      </c>
      <c r="E13226">
        <v>32.5</v>
      </c>
      <c r="F13226" t="s">
        <v>89</v>
      </c>
      <c r="G13226">
        <v>0</v>
      </c>
      <c r="H13226">
        <v>0</v>
      </c>
      <c r="I13226">
        <v>35.133845999999998</v>
      </c>
    </row>
    <row r="13227" spans="1:9" x14ac:dyDescent="0.25">
      <c r="A13227">
        <v>2420220006</v>
      </c>
      <c r="B13227" t="s">
        <v>5184</v>
      </c>
      <c r="C13227" t="s">
        <v>130</v>
      </c>
      <c r="D13227" t="s">
        <v>131</v>
      </c>
      <c r="E13227">
        <v>0</v>
      </c>
      <c r="F13227" t="s">
        <v>89</v>
      </c>
      <c r="G13227">
        <v>0</v>
      </c>
      <c r="H13227">
        <v>0</v>
      </c>
      <c r="I13227">
        <v>34.326799999999999</v>
      </c>
    </row>
    <row r="13228" spans="1:9" x14ac:dyDescent="0.25">
      <c r="A13228">
        <v>2420220006</v>
      </c>
      <c r="B13228" t="s">
        <v>5184</v>
      </c>
      <c r="C13228" t="s">
        <v>2307</v>
      </c>
      <c r="D13228" t="s">
        <v>2308</v>
      </c>
      <c r="E13228">
        <v>0</v>
      </c>
      <c r="F13228" t="s">
        <v>89</v>
      </c>
      <c r="G13228">
        <v>-0.05</v>
      </c>
      <c r="H13228">
        <v>0</v>
      </c>
      <c r="I13228">
        <v>37.6</v>
      </c>
    </row>
    <row r="13229" spans="1:9" x14ac:dyDescent="0.25">
      <c r="A13229">
        <v>2420220006</v>
      </c>
      <c r="B13229" t="s">
        <v>5184</v>
      </c>
      <c r="C13229" t="s">
        <v>518</v>
      </c>
      <c r="D13229" t="s">
        <v>519</v>
      </c>
      <c r="E13229">
        <v>1.93</v>
      </c>
      <c r="F13229" t="s">
        <v>89</v>
      </c>
      <c r="G13229">
        <v>0</v>
      </c>
      <c r="H13229">
        <v>-0.05</v>
      </c>
      <c r="I13229">
        <v>35.129534</v>
      </c>
    </row>
    <row r="13230" spans="1:9" x14ac:dyDescent="0.25">
      <c r="A13230">
        <v>2420220006</v>
      </c>
      <c r="B13230" t="s">
        <v>5184</v>
      </c>
      <c r="C13230" t="s">
        <v>139</v>
      </c>
      <c r="D13230" t="s">
        <v>140</v>
      </c>
      <c r="E13230">
        <v>0</v>
      </c>
      <c r="F13230" t="s">
        <v>89</v>
      </c>
      <c r="G13230">
        <v>0</v>
      </c>
      <c r="H13230">
        <v>0</v>
      </c>
      <c r="I13230">
        <v>34.5</v>
      </c>
    </row>
    <row r="13231" spans="1:9" x14ac:dyDescent="0.25">
      <c r="A13231">
        <v>2420220010</v>
      </c>
      <c r="B13231" t="s">
        <v>7215</v>
      </c>
      <c r="C13231" t="s">
        <v>8706</v>
      </c>
      <c r="D13231" t="s">
        <v>8707</v>
      </c>
      <c r="E13231">
        <v>2.5</v>
      </c>
      <c r="F13231" t="s">
        <v>89</v>
      </c>
      <c r="G13231">
        <v>0</v>
      </c>
      <c r="H13231">
        <v>0</v>
      </c>
      <c r="I13231">
        <v>38.171999999999997</v>
      </c>
    </row>
    <row r="13232" spans="1:9" x14ac:dyDescent="0.25">
      <c r="A13232">
        <v>2420220011</v>
      </c>
      <c r="B13232" t="s">
        <v>7216</v>
      </c>
      <c r="C13232" t="s">
        <v>8706</v>
      </c>
      <c r="D13232" t="s">
        <v>8707</v>
      </c>
      <c r="E13232">
        <v>10</v>
      </c>
      <c r="F13232" t="s">
        <v>89</v>
      </c>
      <c r="G13232">
        <v>0</v>
      </c>
      <c r="H13232">
        <v>0</v>
      </c>
      <c r="I13232">
        <v>38.170999999999999</v>
      </c>
    </row>
    <row r="13233" spans="1:9" x14ac:dyDescent="0.25">
      <c r="A13233">
        <v>2420220012</v>
      </c>
      <c r="B13233" t="s">
        <v>7217</v>
      </c>
      <c r="C13233" t="s">
        <v>8706</v>
      </c>
      <c r="D13233" t="s">
        <v>8707</v>
      </c>
      <c r="E13233">
        <v>15</v>
      </c>
      <c r="F13233" t="s">
        <v>89</v>
      </c>
      <c r="G13233">
        <v>0</v>
      </c>
      <c r="H13233">
        <v>0</v>
      </c>
      <c r="I13233">
        <v>38.172666999999997</v>
      </c>
    </row>
    <row r="13234" spans="1:9" x14ac:dyDescent="0.25">
      <c r="A13234">
        <v>2420220013</v>
      </c>
      <c r="B13234" t="s">
        <v>7218</v>
      </c>
      <c r="C13234" t="s">
        <v>8706</v>
      </c>
      <c r="D13234" t="s">
        <v>8707</v>
      </c>
      <c r="E13234">
        <v>5</v>
      </c>
      <c r="F13234" t="s">
        <v>89</v>
      </c>
      <c r="G13234">
        <v>0</v>
      </c>
      <c r="H13234">
        <v>0</v>
      </c>
      <c r="I13234">
        <v>38.171999999999997</v>
      </c>
    </row>
    <row r="13235" spans="1:9" x14ac:dyDescent="0.25">
      <c r="A13235">
        <v>2420220070</v>
      </c>
      <c r="B13235" t="s">
        <v>5308</v>
      </c>
      <c r="C13235" t="s">
        <v>8710</v>
      </c>
      <c r="D13235" t="s">
        <v>8711</v>
      </c>
      <c r="E13235">
        <v>0</v>
      </c>
      <c r="F13235" t="s">
        <v>89</v>
      </c>
      <c r="G13235">
        <v>0</v>
      </c>
      <c r="H13235">
        <v>0</v>
      </c>
      <c r="I13235">
        <v>26.531600000000001</v>
      </c>
    </row>
    <row r="13236" spans="1:9" x14ac:dyDescent="0.25">
      <c r="A13236">
        <v>2420220070</v>
      </c>
      <c r="B13236" t="s">
        <v>5308</v>
      </c>
      <c r="C13236" t="s">
        <v>8706</v>
      </c>
      <c r="D13236" t="s">
        <v>8707</v>
      </c>
      <c r="E13236">
        <v>0</v>
      </c>
      <c r="F13236" t="s">
        <v>89</v>
      </c>
      <c r="G13236">
        <v>0</v>
      </c>
      <c r="H13236">
        <v>0</v>
      </c>
      <c r="I13236">
        <v>25.102399999999999</v>
      </c>
    </row>
    <row r="13237" spans="1:9" x14ac:dyDescent="0.25">
      <c r="A13237">
        <v>2420220070</v>
      </c>
      <c r="B13237" t="s">
        <v>5308</v>
      </c>
      <c r="C13237" t="s">
        <v>130</v>
      </c>
      <c r="D13237" t="s">
        <v>131</v>
      </c>
      <c r="E13237">
        <v>0</v>
      </c>
      <c r="F13237" t="s">
        <v>89</v>
      </c>
      <c r="G13237">
        <v>0</v>
      </c>
      <c r="H13237">
        <v>0</v>
      </c>
      <c r="I13237">
        <v>26.531600000000001</v>
      </c>
    </row>
    <row r="13238" spans="1:9" x14ac:dyDescent="0.25">
      <c r="A13238">
        <v>2420220070</v>
      </c>
      <c r="B13238" t="s">
        <v>5308</v>
      </c>
      <c r="C13238" t="s">
        <v>518</v>
      </c>
      <c r="D13238" t="s">
        <v>519</v>
      </c>
      <c r="E13238">
        <v>0</v>
      </c>
      <c r="F13238" t="s">
        <v>89</v>
      </c>
      <c r="G13238">
        <v>0</v>
      </c>
      <c r="H13238">
        <v>0</v>
      </c>
      <c r="I13238">
        <v>26.456522</v>
      </c>
    </row>
    <row r="13239" spans="1:9" x14ac:dyDescent="0.25">
      <c r="A13239">
        <v>2420220071</v>
      </c>
      <c r="B13239" t="s">
        <v>5289</v>
      </c>
      <c r="C13239" t="s">
        <v>8710</v>
      </c>
      <c r="D13239" t="s">
        <v>8711</v>
      </c>
      <c r="E13239">
        <v>0</v>
      </c>
      <c r="F13239" t="s">
        <v>89</v>
      </c>
      <c r="G13239">
        <v>0</v>
      </c>
      <c r="H13239">
        <v>0</v>
      </c>
      <c r="I13239">
        <v>26.531666999999999</v>
      </c>
    </row>
    <row r="13240" spans="1:9" x14ac:dyDescent="0.25">
      <c r="A13240">
        <v>2420220071</v>
      </c>
      <c r="B13240" t="s">
        <v>5289</v>
      </c>
      <c r="C13240" t="s">
        <v>8706</v>
      </c>
      <c r="D13240" t="s">
        <v>8707</v>
      </c>
      <c r="E13240">
        <v>32.5</v>
      </c>
      <c r="F13240" t="s">
        <v>89</v>
      </c>
      <c r="G13240">
        <v>0</v>
      </c>
      <c r="H13240">
        <v>0</v>
      </c>
      <c r="I13240">
        <v>27.281846000000002</v>
      </c>
    </row>
    <row r="13241" spans="1:9" x14ac:dyDescent="0.25">
      <c r="A13241">
        <v>2420220071</v>
      </c>
      <c r="B13241" t="s">
        <v>5289</v>
      </c>
      <c r="C13241" t="s">
        <v>130</v>
      </c>
      <c r="D13241" t="s">
        <v>131</v>
      </c>
      <c r="E13241">
        <v>0</v>
      </c>
      <c r="F13241" t="s">
        <v>89</v>
      </c>
      <c r="G13241">
        <v>0</v>
      </c>
      <c r="H13241">
        <v>0</v>
      </c>
      <c r="I13241">
        <v>26.531666999999999</v>
      </c>
    </row>
    <row r="13242" spans="1:9" x14ac:dyDescent="0.25">
      <c r="A13242">
        <v>2420220071</v>
      </c>
      <c r="B13242" t="s">
        <v>5289</v>
      </c>
      <c r="C13242" t="s">
        <v>518</v>
      </c>
      <c r="D13242" t="s">
        <v>519</v>
      </c>
      <c r="E13242">
        <v>0</v>
      </c>
      <c r="F13242" t="s">
        <v>89</v>
      </c>
      <c r="G13242">
        <v>0</v>
      </c>
      <c r="H13242">
        <v>0</v>
      </c>
      <c r="I13242">
        <v>27.77</v>
      </c>
    </row>
    <row r="13243" spans="1:9" x14ac:dyDescent="0.25">
      <c r="A13243">
        <v>2420220072</v>
      </c>
      <c r="B13243" t="s">
        <v>5287</v>
      </c>
      <c r="C13243" t="s">
        <v>8710</v>
      </c>
      <c r="D13243" t="s">
        <v>8711</v>
      </c>
      <c r="E13243">
        <v>0</v>
      </c>
      <c r="F13243" t="s">
        <v>89</v>
      </c>
      <c r="G13243">
        <v>0</v>
      </c>
      <c r="H13243">
        <v>0</v>
      </c>
      <c r="I13243">
        <v>26.531666999999999</v>
      </c>
    </row>
    <row r="13244" spans="1:9" x14ac:dyDescent="0.25">
      <c r="A13244">
        <v>2420220072</v>
      </c>
      <c r="B13244" t="s">
        <v>5287</v>
      </c>
      <c r="C13244" t="s">
        <v>8706</v>
      </c>
      <c r="D13244" t="s">
        <v>8707</v>
      </c>
      <c r="E13244">
        <v>32.5</v>
      </c>
      <c r="F13244" t="s">
        <v>89</v>
      </c>
      <c r="G13244">
        <v>0</v>
      </c>
      <c r="H13244">
        <v>0</v>
      </c>
      <c r="I13244">
        <v>27.550462</v>
      </c>
    </row>
    <row r="13245" spans="1:9" x14ac:dyDescent="0.25">
      <c r="A13245">
        <v>2420220072</v>
      </c>
      <c r="B13245" t="s">
        <v>5287</v>
      </c>
      <c r="C13245" t="s">
        <v>130</v>
      </c>
      <c r="D13245" t="s">
        <v>131</v>
      </c>
      <c r="E13245">
        <v>0</v>
      </c>
      <c r="F13245" t="s">
        <v>89</v>
      </c>
      <c r="G13245">
        <v>0</v>
      </c>
      <c r="H13245">
        <v>0</v>
      </c>
      <c r="I13245">
        <v>26.531666999999999</v>
      </c>
    </row>
    <row r="13246" spans="1:9" x14ac:dyDescent="0.25">
      <c r="A13246">
        <v>2420220072</v>
      </c>
      <c r="B13246" t="s">
        <v>5287</v>
      </c>
      <c r="C13246" t="s">
        <v>518</v>
      </c>
      <c r="D13246" t="s">
        <v>519</v>
      </c>
      <c r="E13246">
        <v>0</v>
      </c>
      <c r="F13246" t="s">
        <v>89</v>
      </c>
      <c r="G13246">
        <v>0</v>
      </c>
      <c r="H13246">
        <v>0</v>
      </c>
      <c r="I13246">
        <v>27.811765000000001</v>
      </c>
    </row>
    <row r="13247" spans="1:9" x14ac:dyDescent="0.25">
      <c r="A13247">
        <v>2420220073</v>
      </c>
      <c r="B13247" t="s">
        <v>5303</v>
      </c>
      <c r="C13247" t="s">
        <v>8710</v>
      </c>
      <c r="D13247" t="s">
        <v>8711</v>
      </c>
      <c r="E13247">
        <v>0</v>
      </c>
      <c r="F13247" t="s">
        <v>89</v>
      </c>
      <c r="G13247">
        <v>0</v>
      </c>
      <c r="H13247">
        <v>0</v>
      </c>
      <c r="I13247">
        <v>26.531500000000001</v>
      </c>
    </row>
    <row r="13248" spans="1:9" x14ac:dyDescent="0.25">
      <c r="A13248">
        <v>2420220073</v>
      </c>
      <c r="B13248" t="s">
        <v>5303</v>
      </c>
      <c r="C13248" t="s">
        <v>8706</v>
      </c>
      <c r="D13248" t="s">
        <v>8707</v>
      </c>
      <c r="E13248">
        <v>20</v>
      </c>
      <c r="F13248" t="s">
        <v>89</v>
      </c>
      <c r="G13248">
        <v>0</v>
      </c>
      <c r="H13248">
        <v>0</v>
      </c>
      <c r="I13248">
        <v>26.850999999999999</v>
      </c>
    </row>
    <row r="13249" spans="1:9" x14ac:dyDescent="0.25">
      <c r="A13249">
        <v>2420220073</v>
      </c>
      <c r="B13249" t="s">
        <v>5303</v>
      </c>
      <c r="C13249" t="s">
        <v>130</v>
      </c>
      <c r="D13249" t="s">
        <v>131</v>
      </c>
      <c r="E13249">
        <v>0</v>
      </c>
      <c r="F13249" t="s">
        <v>89</v>
      </c>
      <c r="G13249">
        <v>0</v>
      </c>
      <c r="H13249">
        <v>0</v>
      </c>
      <c r="I13249">
        <v>26.531500000000001</v>
      </c>
    </row>
    <row r="13250" spans="1:9" x14ac:dyDescent="0.25">
      <c r="A13250">
        <v>2420220073</v>
      </c>
      <c r="B13250" t="s">
        <v>5303</v>
      </c>
      <c r="C13250" t="s">
        <v>518</v>
      </c>
      <c r="D13250" t="s">
        <v>519</v>
      </c>
      <c r="E13250">
        <v>0</v>
      </c>
      <c r="F13250" t="s">
        <v>89</v>
      </c>
      <c r="G13250">
        <v>0</v>
      </c>
      <c r="H13250">
        <v>0</v>
      </c>
      <c r="I13250">
        <v>26.960784</v>
      </c>
    </row>
    <row r="13251" spans="1:9" x14ac:dyDescent="0.25">
      <c r="A13251">
        <v>2420220074</v>
      </c>
      <c r="B13251" t="s">
        <v>3541</v>
      </c>
      <c r="C13251" t="s">
        <v>8710</v>
      </c>
      <c r="D13251" t="s">
        <v>8711</v>
      </c>
      <c r="E13251">
        <v>0</v>
      </c>
      <c r="F13251" t="s">
        <v>89</v>
      </c>
      <c r="G13251">
        <v>0</v>
      </c>
      <c r="H13251">
        <v>0</v>
      </c>
      <c r="I13251">
        <v>24.602499999999999</v>
      </c>
    </row>
    <row r="13252" spans="1:9" x14ac:dyDescent="0.25">
      <c r="A13252">
        <v>2420220074</v>
      </c>
      <c r="B13252" t="s">
        <v>3541</v>
      </c>
      <c r="C13252" t="s">
        <v>8706</v>
      </c>
      <c r="D13252" t="s">
        <v>8707</v>
      </c>
      <c r="E13252">
        <v>37.5</v>
      </c>
      <c r="F13252" t="s">
        <v>89</v>
      </c>
      <c r="G13252">
        <v>0</v>
      </c>
      <c r="H13252">
        <v>25</v>
      </c>
      <c r="I13252">
        <v>24.404</v>
      </c>
    </row>
    <row r="13253" spans="1:9" x14ac:dyDescent="0.25">
      <c r="A13253">
        <v>2420220074</v>
      </c>
      <c r="B13253" t="s">
        <v>3541</v>
      </c>
      <c r="C13253" t="s">
        <v>130</v>
      </c>
      <c r="D13253" t="s">
        <v>131</v>
      </c>
      <c r="E13253">
        <v>30</v>
      </c>
      <c r="F13253" t="s">
        <v>89</v>
      </c>
      <c r="G13253">
        <v>0</v>
      </c>
      <c r="H13253">
        <v>0</v>
      </c>
      <c r="I13253">
        <v>27.367999999999999</v>
      </c>
    </row>
    <row r="13254" spans="1:9" x14ac:dyDescent="0.25">
      <c r="A13254">
        <v>2420220074</v>
      </c>
      <c r="B13254" t="s">
        <v>3541</v>
      </c>
      <c r="C13254" t="s">
        <v>518</v>
      </c>
      <c r="D13254" t="s">
        <v>519</v>
      </c>
      <c r="E13254">
        <v>0</v>
      </c>
      <c r="F13254" t="s">
        <v>89</v>
      </c>
      <c r="G13254">
        <v>0</v>
      </c>
      <c r="H13254">
        <v>0</v>
      </c>
      <c r="I13254">
        <v>24.395833</v>
      </c>
    </row>
    <row r="13255" spans="1:9" x14ac:dyDescent="0.25">
      <c r="A13255">
        <v>2420220075</v>
      </c>
      <c r="B13255" t="s">
        <v>3542</v>
      </c>
      <c r="C13255" t="s">
        <v>8710</v>
      </c>
      <c r="D13255" t="s">
        <v>8711</v>
      </c>
      <c r="E13255">
        <v>0</v>
      </c>
      <c r="F13255" t="s">
        <v>89</v>
      </c>
      <c r="G13255">
        <v>0</v>
      </c>
      <c r="H13255">
        <v>0</v>
      </c>
      <c r="I13255">
        <v>27.52</v>
      </c>
    </row>
    <row r="13256" spans="1:9" x14ac:dyDescent="0.25">
      <c r="A13256">
        <v>2420220075</v>
      </c>
      <c r="B13256" t="s">
        <v>3542</v>
      </c>
      <c r="C13256" t="s">
        <v>8706</v>
      </c>
      <c r="D13256" t="s">
        <v>8707</v>
      </c>
      <c r="E13256">
        <v>32.5</v>
      </c>
      <c r="F13256" t="s">
        <v>89</v>
      </c>
      <c r="G13256">
        <v>0</v>
      </c>
      <c r="H13256">
        <v>25</v>
      </c>
      <c r="I13256">
        <v>26.223077</v>
      </c>
    </row>
    <row r="13257" spans="1:9" x14ac:dyDescent="0.25">
      <c r="A13257">
        <v>2420220075</v>
      </c>
      <c r="B13257" t="s">
        <v>3542</v>
      </c>
      <c r="C13257" t="s">
        <v>130</v>
      </c>
      <c r="D13257" t="s">
        <v>131</v>
      </c>
      <c r="E13257">
        <v>10</v>
      </c>
      <c r="F13257" t="s">
        <v>89</v>
      </c>
      <c r="G13257">
        <v>0</v>
      </c>
      <c r="H13257">
        <v>0</v>
      </c>
      <c r="I13257">
        <v>27.367999999999999</v>
      </c>
    </row>
    <row r="13258" spans="1:9" x14ac:dyDescent="0.25">
      <c r="A13258">
        <v>2420220075</v>
      </c>
      <c r="B13258" t="s">
        <v>3542</v>
      </c>
      <c r="C13258" t="s">
        <v>518</v>
      </c>
      <c r="D13258" t="s">
        <v>519</v>
      </c>
      <c r="E13258">
        <v>2.5</v>
      </c>
      <c r="F13258" t="s">
        <v>89</v>
      </c>
      <c r="G13258">
        <v>0</v>
      </c>
      <c r="H13258">
        <v>0</v>
      </c>
      <c r="I13258">
        <v>26.224</v>
      </c>
    </row>
    <row r="13259" spans="1:9" x14ac:dyDescent="0.25">
      <c r="A13259">
        <v>2420220076</v>
      </c>
      <c r="B13259" t="s">
        <v>3543</v>
      </c>
      <c r="C13259" t="s">
        <v>8710</v>
      </c>
      <c r="D13259" t="s">
        <v>8711</v>
      </c>
      <c r="E13259">
        <v>0</v>
      </c>
      <c r="F13259" t="s">
        <v>89</v>
      </c>
      <c r="G13259">
        <v>0</v>
      </c>
      <c r="H13259">
        <v>0</v>
      </c>
      <c r="I13259">
        <v>27.52</v>
      </c>
    </row>
    <row r="13260" spans="1:9" x14ac:dyDescent="0.25">
      <c r="A13260">
        <v>2420220076</v>
      </c>
      <c r="B13260" t="s">
        <v>3543</v>
      </c>
      <c r="C13260" t="s">
        <v>8706</v>
      </c>
      <c r="D13260" t="s">
        <v>8707</v>
      </c>
      <c r="E13260">
        <v>30</v>
      </c>
      <c r="F13260" t="s">
        <v>89</v>
      </c>
      <c r="G13260">
        <v>0</v>
      </c>
      <c r="H13260">
        <v>50</v>
      </c>
      <c r="I13260">
        <v>26.632000000000001</v>
      </c>
    </row>
    <row r="13261" spans="1:9" x14ac:dyDescent="0.25">
      <c r="A13261">
        <v>2420220076</v>
      </c>
      <c r="B13261" t="s">
        <v>3543</v>
      </c>
      <c r="C13261" t="s">
        <v>130</v>
      </c>
      <c r="D13261" t="s">
        <v>131</v>
      </c>
      <c r="E13261">
        <v>30</v>
      </c>
      <c r="F13261" t="s">
        <v>89</v>
      </c>
      <c r="G13261">
        <v>0</v>
      </c>
      <c r="H13261">
        <v>0</v>
      </c>
      <c r="I13261">
        <v>27.367999999999999</v>
      </c>
    </row>
    <row r="13262" spans="1:9" x14ac:dyDescent="0.25">
      <c r="A13262">
        <v>2420220076</v>
      </c>
      <c r="B13262" t="s">
        <v>3543</v>
      </c>
      <c r="C13262" t="s">
        <v>518</v>
      </c>
      <c r="D13262" t="s">
        <v>519</v>
      </c>
      <c r="E13262">
        <v>13.7</v>
      </c>
      <c r="F13262" t="s">
        <v>89</v>
      </c>
      <c r="G13262">
        <v>0</v>
      </c>
      <c r="H13262">
        <v>0</v>
      </c>
      <c r="I13262">
        <v>26.077372</v>
      </c>
    </row>
    <row r="13263" spans="1:9" x14ac:dyDescent="0.25">
      <c r="A13263">
        <v>2420220077</v>
      </c>
      <c r="B13263" t="s">
        <v>3544</v>
      </c>
      <c r="C13263" t="s">
        <v>8710</v>
      </c>
      <c r="D13263" t="s">
        <v>8711</v>
      </c>
      <c r="E13263">
        <v>0</v>
      </c>
      <c r="F13263" t="s">
        <v>89</v>
      </c>
      <c r="G13263">
        <v>0</v>
      </c>
      <c r="H13263">
        <v>0</v>
      </c>
      <c r="I13263">
        <v>27.76</v>
      </c>
    </row>
    <row r="13264" spans="1:9" x14ac:dyDescent="0.25">
      <c r="A13264">
        <v>2420220077</v>
      </c>
      <c r="B13264" t="s">
        <v>3544</v>
      </c>
      <c r="C13264" t="s">
        <v>8706</v>
      </c>
      <c r="D13264" t="s">
        <v>8707</v>
      </c>
      <c r="E13264">
        <v>12.5</v>
      </c>
      <c r="F13264" t="s">
        <v>89</v>
      </c>
      <c r="G13264">
        <v>0</v>
      </c>
      <c r="H13264">
        <v>10</v>
      </c>
      <c r="I13264">
        <v>26.330400000000001</v>
      </c>
    </row>
    <row r="13265" spans="1:9" x14ac:dyDescent="0.25">
      <c r="A13265">
        <v>2420220077</v>
      </c>
      <c r="B13265" t="s">
        <v>3544</v>
      </c>
      <c r="C13265" t="s">
        <v>130</v>
      </c>
      <c r="D13265" t="s">
        <v>131</v>
      </c>
      <c r="E13265">
        <v>10</v>
      </c>
      <c r="F13265" t="s">
        <v>89</v>
      </c>
      <c r="G13265">
        <v>0</v>
      </c>
      <c r="H13265">
        <v>0</v>
      </c>
      <c r="I13265">
        <v>27.367999999999999</v>
      </c>
    </row>
    <row r="13266" spans="1:9" x14ac:dyDescent="0.25">
      <c r="A13266">
        <v>2420220077</v>
      </c>
      <c r="B13266" t="s">
        <v>3544</v>
      </c>
      <c r="C13266" t="s">
        <v>518</v>
      </c>
      <c r="D13266" t="s">
        <v>519</v>
      </c>
      <c r="E13266">
        <v>3.4</v>
      </c>
      <c r="F13266" t="s">
        <v>89</v>
      </c>
      <c r="G13266">
        <v>0</v>
      </c>
      <c r="H13266">
        <v>0</v>
      </c>
      <c r="I13266">
        <v>26.211765</v>
      </c>
    </row>
    <row r="13267" spans="1:9" x14ac:dyDescent="0.25">
      <c r="A13267">
        <v>2420230001</v>
      </c>
      <c r="B13267" t="s">
        <v>7219</v>
      </c>
      <c r="C13267" t="s">
        <v>8706</v>
      </c>
      <c r="D13267" t="s">
        <v>8707</v>
      </c>
      <c r="E13267">
        <v>6.5</v>
      </c>
      <c r="F13267" t="s">
        <v>89</v>
      </c>
      <c r="G13267">
        <v>0</v>
      </c>
      <c r="H13267">
        <v>0</v>
      </c>
      <c r="I13267">
        <v>12.792308</v>
      </c>
    </row>
    <row r="13268" spans="1:9" x14ac:dyDescent="0.25">
      <c r="A13268">
        <v>2420230002</v>
      </c>
      <c r="B13268" t="s">
        <v>3545</v>
      </c>
      <c r="C13268" t="s">
        <v>8710</v>
      </c>
      <c r="D13268" t="s">
        <v>8711</v>
      </c>
      <c r="E13268">
        <v>0</v>
      </c>
      <c r="F13268" t="s">
        <v>89</v>
      </c>
      <c r="G13268">
        <v>0</v>
      </c>
      <c r="H13268">
        <v>0</v>
      </c>
      <c r="I13268">
        <v>15.5745</v>
      </c>
    </row>
    <row r="13269" spans="1:9" x14ac:dyDescent="0.25">
      <c r="A13269">
        <v>2420230002</v>
      </c>
      <c r="B13269" t="s">
        <v>3545</v>
      </c>
      <c r="C13269" t="s">
        <v>8706</v>
      </c>
      <c r="D13269" t="s">
        <v>8707</v>
      </c>
      <c r="E13269">
        <v>27</v>
      </c>
      <c r="F13269" t="s">
        <v>89</v>
      </c>
      <c r="G13269">
        <v>0</v>
      </c>
      <c r="H13269">
        <v>0</v>
      </c>
      <c r="I13269">
        <v>15.443704</v>
      </c>
    </row>
    <row r="13270" spans="1:9" x14ac:dyDescent="0.25">
      <c r="A13270">
        <v>2420230002</v>
      </c>
      <c r="B13270" t="s">
        <v>3545</v>
      </c>
      <c r="C13270" t="s">
        <v>130</v>
      </c>
      <c r="D13270" t="s">
        <v>131</v>
      </c>
      <c r="E13270">
        <v>0</v>
      </c>
      <c r="F13270" t="s">
        <v>89</v>
      </c>
      <c r="G13270">
        <v>0</v>
      </c>
      <c r="H13270">
        <v>0</v>
      </c>
      <c r="I13270">
        <v>15.5745</v>
      </c>
    </row>
    <row r="13271" spans="1:9" x14ac:dyDescent="0.25">
      <c r="A13271">
        <v>2420230002</v>
      </c>
      <c r="B13271" t="s">
        <v>3545</v>
      </c>
      <c r="C13271" t="s">
        <v>518</v>
      </c>
      <c r="D13271" t="s">
        <v>519</v>
      </c>
      <c r="E13271">
        <v>12</v>
      </c>
      <c r="F13271" t="s">
        <v>89</v>
      </c>
      <c r="G13271">
        <v>0</v>
      </c>
      <c r="H13271">
        <v>0</v>
      </c>
      <c r="I13271">
        <v>15.4175</v>
      </c>
    </row>
    <row r="13272" spans="1:9" x14ac:dyDescent="0.25">
      <c r="A13272">
        <v>2420230003</v>
      </c>
      <c r="B13272" t="s">
        <v>3546</v>
      </c>
      <c r="C13272" t="s">
        <v>8710</v>
      </c>
      <c r="D13272" t="s">
        <v>8711</v>
      </c>
      <c r="E13272">
        <v>0</v>
      </c>
      <c r="F13272" t="s">
        <v>89</v>
      </c>
      <c r="G13272">
        <v>0</v>
      </c>
      <c r="H13272">
        <v>0</v>
      </c>
      <c r="I13272">
        <v>7.5990000000000002</v>
      </c>
    </row>
    <row r="13273" spans="1:9" x14ac:dyDescent="0.25">
      <c r="A13273">
        <v>2420230003</v>
      </c>
      <c r="B13273" t="s">
        <v>3546</v>
      </c>
      <c r="C13273" t="s">
        <v>8706</v>
      </c>
      <c r="D13273" t="s">
        <v>8707</v>
      </c>
      <c r="E13273">
        <v>37</v>
      </c>
      <c r="F13273" t="s">
        <v>89</v>
      </c>
      <c r="G13273">
        <v>0</v>
      </c>
      <c r="H13273">
        <v>0</v>
      </c>
      <c r="I13273">
        <v>7.7429730000000001</v>
      </c>
    </row>
    <row r="13274" spans="1:9" x14ac:dyDescent="0.25">
      <c r="A13274">
        <v>2420230003</v>
      </c>
      <c r="B13274" t="s">
        <v>3546</v>
      </c>
      <c r="C13274" t="s">
        <v>130</v>
      </c>
      <c r="D13274" t="s">
        <v>131</v>
      </c>
      <c r="E13274">
        <v>0</v>
      </c>
      <c r="F13274" t="s">
        <v>89</v>
      </c>
      <c r="G13274">
        <v>0</v>
      </c>
      <c r="H13274">
        <v>0</v>
      </c>
      <c r="I13274">
        <v>7.5990000000000002</v>
      </c>
    </row>
    <row r="13275" spans="1:9" x14ac:dyDescent="0.25">
      <c r="A13275">
        <v>2420230003</v>
      </c>
      <c r="B13275" t="s">
        <v>3546</v>
      </c>
      <c r="C13275" t="s">
        <v>518</v>
      </c>
      <c r="D13275" t="s">
        <v>519</v>
      </c>
      <c r="E13275">
        <v>10.64</v>
      </c>
      <c r="F13275" t="s">
        <v>89</v>
      </c>
      <c r="G13275">
        <v>0</v>
      </c>
      <c r="H13275">
        <v>0</v>
      </c>
      <c r="I13275">
        <v>7.8007520000000001</v>
      </c>
    </row>
    <row r="13276" spans="1:9" x14ac:dyDescent="0.25">
      <c r="A13276">
        <v>2420230006</v>
      </c>
      <c r="B13276" t="s">
        <v>3547</v>
      </c>
      <c r="C13276" t="s">
        <v>8708</v>
      </c>
      <c r="D13276" t="s">
        <v>8709</v>
      </c>
      <c r="E13276">
        <v>0</v>
      </c>
      <c r="F13276" t="s">
        <v>89</v>
      </c>
      <c r="G13276">
        <v>0</v>
      </c>
      <c r="H13276">
        <v>0</v>
      </c>
      <c r="I13276">
        <v>10.3125</v>
      </c>
    </row>
    <row r="13277" spans="1:9" x14ac:dyDescent="0.25">
      <c r="A13277">
        <v>2420230006</v>
      </c>
      <c r="B13277" t="s">
        <v>3547</v>
      </c>
      <c r="C13277" t="s">
        <v>8710</v>
      </c>
      <c r="D13277" t="s">
        <v>8711</v>
      </c>
      <c r="E13277">
        <v>0</v>
      </c>
      <c r="F13277" t="s">
        <v>89</v>
      </c>
      <c r="G13277">
        <v>0</v>
      </c>
      <c r="H13277">
        <v>0</v>
      </c>
      <c r="I13277">
        <v>10.016667</v>
      </c>
    </row>
    <row r="13278" spans="1:9" x14ac:dyDescent="0.25">
      <c r="A13278">
        <v>2420230006</v>
      </c>
      <c r="B13278" t="s">
        <v>3547</v>
      </c>
      <c r="C13278" t="s">
        <v>8706</v>
      </c>
      <c r="D13278" t="s">
        <v>8707</v>
      </c>
      <c r="E13278">
        <v>28</v>
      </c>
      <c r="F13278" t="s">
        <v>89</v>
      </c>
      <c r="G13278">
        <v>0</v>
      </c>
      <c r="H13278">
        <v>24</v>
      </c>
      <c r="I13278">
        <v>10.021428999999999</v>
      </c>
    </row>
    <row r="13279" spans="1:9" x14ac:dyDescent="0.25">
      <c r="A13279">
        <v>2420230006</v>
      </c>
      <c r="B13279" t="s">
        <v>3547</v>
      </c>
      <c r="C13279" t="s">
        <v>130</v>
      </c>
      <c r="D13279" t="s">
        <v>131</v>
      </c>
      <c r="E13279">
        <v>0</v>
      </c>
      <c r="F13279" t="s">
        <v>89</v>
      </c>
      <c r="G13279">
        <v>0</v>
      </c>
      <c r="H13279">
        <v>0</v>
      </c>
      <c r="I13279">
        <v>10.016667</v>
      </c>
    </row>
    <row r="13280" spans="1:9" x14ac:dyDescent="0.25">
      <c r="A13280">
        <v>2420230006</v>
      </c>
      <c r="B13280" t="s">
        <v>3547</v>
      </c>
      <c r="C13280" t="s">
        <v>518</v>
      </c>
      <c r="D13280" t="s">
        <v>519</v>
      </c>
      <c r="E13280">
        <v>4.3499999999999996</v>
      </c>
      <c r="F13280" t="s">
        <v>89</v>
      </c>
      <c r="G13280">
        <v>0</v>
      </c>
      <c r="H13280">
        <v>0</v>
      </c>
      <c r="I13280">
        <v>10.022989000000001</v>
      </c>
    </row>
    <row r="13281" spans="1:9" x14ac:dyDescent="0.25">
      <c r="A13281">
        <v>2420240005</v>
      </c>
      <c r="B13281" t="s">
        <v>7220</v>
      </c>
      <c r="C13281" t="s">
        <v>8706</v>
      </c>
      <c r="D13281" t="s">
        <v>8707</v>
      </c>
      <c r="E13281">
        <v>60</v>
      </c>
      <c r="F13281" t="s">
        <v>3325</v>
      </c>
      <c r="G13281">
        <v>0</v>
      </c>
      <c r="H13281">
        <v>0</v>
      </c>
      <c r="I13281">
        <v>4.6609999999999996</v>
      </c>
    </row>
    <row r="13282" spans="1:9" x14ac:dyDescent="0.25">
      <c r="A13282">
        <v>2420240015</v>
      </c>
      <c r="B13282" t="s">
        <v>3548</v>
      </c>
      <c r="C13282" t="s">
        <v>8710</v>
      </c>
      <c r="D13282" t="s">
        <v>8711</v>
      </c>
      <c r="E13282">
        <v>0</v>
      </c>
      <c r="F13282" t="s">
        <v>89</v>
      </c>
      <c r="G13282">
        <v>0</v>
      </c>
      <c r="H13282">
        <v>0</v>
      </c>
      <c r="I13282">
        <v>11.9163</v>
      </c>
    </row>
    <row r="13283" spans="1:9" x14ac:dyDescent="0.25">
      <c r="A13283">
        <v>2420240015</v>
      </c>
      <c r="B13283" t="s">
        <v>3548</v>
      </c>
      <c r="C13283" t="s">
        <v>8706</v>
      </c>
      <c r="D13283" t="s">
        <v>8707</v>
      </c>
      <c r="E13283">
        <v>170</v>
      </c>
      <c r="F13283" t="s">
        <v>89</v>
      </c>
      <c r="G13283">
        <v>0</v>
      </c>
      <c r="H13283">
        <v>100</v>
      </c>
      <c r="I13283">
        <v>12.202</v>
      </c>
    </row>
    <row r="13284" spans="1:9" x14ac:dyDescent="0.25">
      <c r="A13284">
        <v>2420240015</v>
      </c>
      <c r="B13284" t="s">
        <v>3548</v>
      </c>
      <c r="C13284" t="s">
        <v>130</v>
      </c>
      <c r="D13284" t="s">
        <v>131</v>
      </c>
      <c r="E13284">
        <v>0</v>
      </c>
      <c r="F13284" t="s">
        <v>89</v>
      </c>
      <c r="G13284">
        <v>0</v>
      </c>
      <c r="H13284">
        <v>0</v>
      </c>
      <c r="I13284">
        <v>11.9163</v>
      </c>
    </row>
    <row r="13285" spans="1:9" x14ac:dyDescent="0.25">
      <c r="A13285">
        <v>2420240015</v>
      </c>
      <c r="B13285" t="s">
        <v>3548</v>
      </c>
      <c r="C13285" t="s">
        <v>518</v>
      </c>
      <c r="D13285" t="s">
        <v>519</v>
      </c>
      <c r="E13285">
        <v>5.8</v>
      </c>
      <c r="F13285" t="s">
        <v>89</v>
      </c>
      <c r="G13285">
        <v>0</v>
      </c>
      <c r="H13285">
        <v>0</v>
      </c>
      <c r="I13285">
        <v>12.696552000000001</v>
      </c>
    </row>
    <row r="13286" spans="1:9" x14ac:dyDescent="0.25">
      <c r="A13286">
        <v>2420250002</v>
      </c>
      <c r="B13286" t="s">
        <v>7221</v>
      </c>
      <c r="C13286" t="s">
        <v>8710</v>
      </c>
      <c r="D13286" t="s">
        <v>8711</v>
      </c>
      <c r="E13286">
        <v>0</v>
      </c>
      <c r="F13286" t="s">
        <v>36</v>
      </c>
      <c r="G13286">
        <v>0</v>
      </c>
      <c r="H13286">
        <v>0</v>
      </c>
      <c r="I13286">
        <v>0.19284200000000001</v>
      </c>
    </row>
    <row r="13287" spans="1:9" x14ac:dyDescent="0.25">
      <c r="A13287">
        <v>2420250002</v>
      </c>
      <c r="B13287" t="s">
        <v>7221</v>
      </c>
      <c r="C13287" t="s">
        <v>8706</v>
      </c>
      <c r="D13287" t="s">
        <v>8707</v>
      </c>
      <c r="E13287" s="1">
        <v>1500</v>
      </c>
      <c r="F13287" t="s">
        <v>36</v>
      </c>
      <c r="G13287">
        <v>0</v>
      </c>
      <c r="H13287">
        <v>0</v>
      </c>
      <c r="I13287">
        <v>0.19284000000000001</v>
      </c>
    </row>
    <row r="13288" spans="1:9" x14ac:dyDescent="0.25">
      <c r="A13288">
        <v>2420250002</v>
      </c>
      <c r="B13288" t="s">
        <v>7221</v>
      </c>
      <c r="C13288" t="s">
        <v>130</v>
      </c>
      <c r="D13288" t="s">
        <v>131</v>
      </c>
      <c r="E13288">
        <v>0</v>
      </c>
      <c r="F13288" t="s">
        <v>36</v>
      </c>
      <c r="G13288">
        <v>0</v>
      </c>
      <c r="H13288">
        <v>0</v>
      </c>
      <c r="I13288">
        <v>0.19284200000000001</v>
      </c>
    </row>
    <row r="13289" spans="1:9" x14ac:dyDescent="0.25">
      <c r="A13289">
        <v>2420250002</v>
      </c>
      <c r="B13289" t="s">
        <v>7221</v>
      </c>
      <c r="C13289" t="s">
        <v>518</v>
      </c>
      <c r="D13289" t="s">
        <v>519</v>
      </c>
      <c r="E13289">
        <v>0</v>
      </c>
      <c r="F13289" t="s">
        <v>36</v>
      </c>
      <c r="G13289">
        <v>0</v>
      </c>
      <c r="H13289">
        <v>0</v>
      </c>
      <c r="I13289">
        <v>0.19284200000000001</v>
      </c>
    </row>
    <row r="13290" spans="1:9" x14ac:dyDescent="0.25">
      <c r="A13290">
        <v>2420250003</v>
      </c>
      <c r="B13290" t="s">
        <v>6289</v>
      </c>
      <c r="C13290" t="s">
        <v>8708</v>
      </c>
      <c r="D13290" t="s">
        <v>8709</v>
      </c>
      <c r="E13290">
        <v>0</v>
      </c>
      <c r="F13290" t="s">
        <v>36</v>
      </c>
      <c r="G13290">
        <v>0</v>
      </c>
      <c r="H13290">
        <v>0</v>
      </c>
      <c r="I13290">
        <v>0.1109</v>
      </c>
    </row>
    <row r="13291" spans="1:9" x14ac:dyDescent="0.25">
      <c r="A13291">
        <v>2420250003</v>
      </c>
      <c r="B13291" t="s">
        <v>6289</v>
      </c>
      <c r="C13291" t="s">
        <v>8710</v>
      </c>
      <c r="D13291" t="s">
        <v>8711</v>
      </c>
      <c r="E13291">
        <v>0</v>
      </c>
      <c r="F13291" t="s">
        <v>36</v>
      </c>
      <c r="G13291">
        <v>0</v>
      </c>
      <c r="H13291">
        <v>0</v>
      </c>
      <c r="I13291">
        <v>0.113388</v>
      </c>
    </row>
    <row r="13292" spans="1:9" x14ac:dyDescent="0.25">
      <c r="A13292">
        <v>2420250003</v>
      </c>
      <c r="B13292" t="s">
        <v>6289</v>
      </c>
      <c r="C13292" t="s">
        <v>8706</v>
      </c>
      <c r="D13292" t="s">
        <v>8707</v>
      </c>
      <c r="E13292" s="1">
        <v>18865</v>
      </c>
      <c r="F13292" t="s">
        <v>36</v>
      </c>
      <c r="G13292">
        <v>0</v>
      </c>
      <c r="H13292" s="1">
        <v>20500</v>
      </c>
      <c r="I13292">
        <v>0.112835</v>
      </c>
    </row>
    <row r="13293" spans="1:9" x14ac:dyDescent="0.25">
      <c r="A13293">
        <v>2420250003</v>
      </c>
      <c r="B13293" t="s">
        <v>6289</v>
      </c>
      <c r="C13293" t="s">
        <v>130</v>
      </c>
      <c r="D13293" t="s">
        <v>131</v>
      </c>
      <c r="E13293">
        <v>0</v>
      </c>
      <c r="F13293" t="s">
        <v>36</v>
      </c>
      <c r="G13293">
        <v>0</v>
      </c>
      <c r="H13293">
        <v>0</v>
      </c>
      <c r="I13293">
        <v>0.113388</v>
      </c>
    </row>
    <row r="13294" spans="1:9" x14ac:dyDescent="0.25">
      <c r="A13294">
        <v>2420250003</v>
      </c>
      <c r="B13294" t="s">
        <v>6289</v>
      </c>
      <c r="C13294" t="s">
        <v>518</v>
      </c>
      <c r="D13294" t="s">
        <v>519</v>
      </c>
      <c r="E13294">
        <v>0</v>
      </c>
      <c r="F13294" t="s">
        <v>36</v>
      </c>
      <c r="G13294">
        <v>0</v>
      </c>
      <c r="H13294">
        <v>0</v>
      </c>
      <c r="I13294">
        <v>0.11282499999999999</v>
      </c>
    </row>
    <row r="13295" spans="1:9" x14ac:dyDescent="0.25">
      <c r="A13295">
        <v>2420270006</v>
      </c>
      <c r="B13295" t="s">
        <v>5086</v>
      </c>
      <c r="C13295" t="s">
        <v>8706</v>
      </c>
      <c r="D13295" t="s">
        <v>8707</v>
      </c>
      <c r="E13295">
        <v>374.4</v>
      </c>
      <c r="F13295" t="s">
        <v>89</v>
      </c>
      <c r="G13295">
        <v>0</v>
      </c>
      <c r="H13295">
        <v>0</v>
      </c>
      <c r="I13295">
        <v>51.611966000000002</v>
      </c>
    </row>
    <row r="13296" spans="1:9" x14ac:dyDescent="0.25">
      <c r="A13296">
        <v>2420270006</v>
      </c>
      <c r="B13296" t="s">
        <v>5086</v>
      </c>
      <c r="C13296" t="s">
        <v>518</v>
      </c>
      <c r="D13296" t="s">
        <v>519</v>
      </c>
      <c r="E13296">
        <v>0</v>
      </c>
      <c r="F13296" t="s">
        <v>89</v>
      </c>
      <c r="G13296">
        <v>0</v>
      </c>
      <c r="H13296">
        <v>0</v>
      </c>
      <c r="I13296">
        <v>51.612295000000003</v>
      </c>
    </row>
    <row r="13297" spans="1:9" x14ac:dyDescent="0.25">
      <c r="A13297">
        <v>2420270017</v>
      </c>
      <c r="B13297" t="s">
        <v>7222</v>
      </c>
      <c r="C13297" t="s">
        <v>8706</v>
      </c>
      <c r="D13297" t="s">
        <v>8707</v>
      </c>
      <c r="E13297">
        <v>0.2</v>
      </c>
      <c r="F13297" t="s">
        <v>89</v>
      </c>
      <c r="G13297">
        <v>0</v>
      </c>
      <c r="H13297">
        <v>0</v>
      </c>
      <c r="I13297">
        <v>423.7</v>
      </c>
    </row>
    <row r="13298" spans="1:9" x14ac:dyDescent="0.25">
      <c r="A13298">
        <v>2420270029</v>
      </c>
      <c r="B13298" t="s">
        <v>5037</v>
      </c>
      <c r="C13298" t="s">
        <v>8710</v>
      </c>
      <c r="D13298" t="s">
        <v>8711</v>
      </c>
      <c r="E13298">
        <v>0</v>
      </c>
      <c r="F13298" t="s">
        <v>5038</v>
      </c>
      <c r="G13298">
        <v>0</v>
      </c>
      <c r="H13298">
        <v>0</v>
      </c>
      <c r="I13298">
        <v>78</v>
      </c>
    </row>
    <row r="13299" spans="1:9" x14ac:dyDescent="0.25">
      <c r="A13299">
        <v>2420270029</v>
      </c>
      <c r="B13299" t="s">
        <v>5037</v>
      </c>
      <c r="C13299" t="s">
        <v>8706</v>
      </c>
      <c r="D13299" t="s">
        <v>8707</v>
      </c>
      <c r="E13299">
        <v>5</v>
      </c>
      <c r="F13299" t="s">
        <v>5038</v>
      </c>
      <c r="G13299">
        <v>0</v>
      </c>
      <c r="H13299">
        <v>0</v>
      </c>
      <c r="I13299">
        <v>75.834000000000003</v>
      </c>
    </row>
    <row r="13300" spans="1:9" x14ac:dyDescent="0.25">
      <c r="A13300">
        <v>2420270029</v>
      </c>
      <c r="B13300" t="s">
        <v>5037</v>
      </c>
      <c r="C13300" t="s">
        <v>130</v>
      </c>
      <c r="D13300" t="s">
        <v>131</v>
      </c>
      <c r="E13300">
        <v>0</v>
      </c>
      <c r="F13300" t="s">
        <v>5038</v>
      </c>
      <c r="G13300">
        <v>0</v>
      </c>
      <c r="H13300">
        <v>0</v>
      </c>
      <c r="I13300">
        <v>78</v>
      </c>
    </row>
    <row r="13301" spans="1:9" x14ac:dyDescent="0.25">
      <c r="A13301">
        <v>2420270030</v>
      </c>
      <c r="B13301" t="s">
        <v>6359</v>
      </c>
      <c r="C13301" t="s">
        <v>8710</v>
      </c>
      <c r="D13301" t="s">
        <v>8711</v>
      </c>
      <c r="E13301">
        <v>0</v>
      </c>
      <c r="F13301" t="s">
        <v>36</v>
      </c>
      <c r="G13301">
        <v>0</v>
      </c>
      <c r="H13301">
        <v>0</v>
      </c>
      <c r="I13301">
        <v>3.2023999999999997E-2</v>
      </c>
    </row>
    <row r="13302" spans="1:9" x14ac:dyDescent="0.25">
      <c r="A13302">
        <v>2420270030</v>
      </c>
      <c r="B13302" t="s">
        <v>6359</v>
      </c>
      <c r="C13302" t="s">
        <v>8706</v>
      </c>
      <c r="D13302" t="s">
        <v>8707</v>
      </c>
      <c r="E13302" s="1">
        <v>4000</v>
      </c>
      <c r="F13302" t="s">
        <v>36</v>
      </c>
      <c r="G13302">
        <v>0</v>
      </c>
      <c r="H13302" s="1">
        <v>5000</v>
      </c>
      <c r="I13302">
        <v>3.2493000000000001E-2</v>
      </c>
    </row>
    <row r="13303" spans="1:9" x14ac:dyDescent="0.25">
      <c r="A13303">
        <v>2420270030</v>
      </c>
      <c r="B13303" t="s">
        <v>6359</v>
      </c>
      <c r="C13303" t="s">
        <v>130</v>
      </c>
      <c r="D13303" t="s">
        <v>131</v>
      </c>
      <c r="E13303">
        <v>0</v>
      </c>
      <c r="F13303" t="s">
        <v>36</v>
      </c>
      <c r="G13303">
        <v>0</v>
      </c>
      <c r="H13303">
        <v>0</v>
      </c>
      <c r="I13303">
        <v>3.2023999999999997E-2</v>
      </c>
    </row>
    <row r="13304" spans="1:9" x14ac:dyDescent="0.25">
      <c r="A13304">
        <v>2420270049</v>
      </c>
      <c r="B13304" t="s">
        <v>7223</v>
      </c>
      <c r="C13304" t="s">
        <v>8710</v>
      </c>
      <c r="D13304" t="s">
        <v>8711</v>
      </c>
      <c r="E13304">
        <v>0</v>
      </c>
      <c r="F13304" t="s">
        <v>89</v>
      </c>
      <c r="G13304">
        <v>0</v>
      </c>
      <c r="H13304">
        <v>0</v>
      </c>
      <c r="I13304">
        <v>12.236499999999999</v>
      </c>
    </row>
    <row r="13305" spans="1:9" x14ac:dyDescent="0.25">
      <c r="A13305">
        <v>2420270049</v>
      </c>
      <c r="B13305" t="s">
        <v>7223</v>
      </c>
      <c r="C13305" t="s">
        <v>8706</v>
      </c>
      <c r="D13305" t="s">
        <v>8707</v>
      </c>
      <c r="E13305">
        <v>20</v>
      </c>
      <c r="F13305" t="s">
        <v>89</v>
      </c>
      <c r="G13305">
        <v>0</v>
      </c>
      <c r="H13305">
        <v>0</v>
      </c>
      <c r="I13305">
        <v>12.236499999999999</v>
      </c>
    </row>
    <row r="13306" spans="1:9" x14ac:dyDescent="0.25">
      <c r="A13306">
        <v>2420270049</v>
      </c>
      <c r="B13306" t="s">
        <v>7223</v>
      </c>
      <c r="C13306" t="s">
        <v>130</v>
      </c>
      <c r="D13306" t="s">
        <v>131</v>
      </c>
      <c r="E13306">
        <v>0</v>
      </c>
      <c r="F13306" t="s">
        <v>89</v>
      </c>
      <c r="G13306">
        <v>0</v>
      </c>
      <c r="H13306">
        <v>0</v>
      </c>
      <c r="I13306">
        <v>12.236499999999999</v>
      </c>
    </row>
    <row r="13307" spans="1:9" x14ac:dyDescent="0.25">
      <c r="A13307">
        <v>2420270053</v>
      </c>
      <c r="B13307" t="s">
        <v>5903</v>
      </c>
      <c r="C13307" t="s">
        <v>8706</v>
      </c>
      <c r="D13307" t="s">
        <v>8707</v>
      </c>
      <c r="E13307">
        <v>18</v>
      </c>
      <c r="F13307" t="s">
        <v>36</v>
      </c>
      <c r="G13307">
        <v>0</v>
      </c>
      <c r="H13307">
        <v>0</v>
      </c>
      <c r="I13307">
        <v>2.2994439999999998</v>
      </c>
    </row>
    <row r="13308" spans="1:9" x14ac:dyDescent="0.25">
      <c r="A13308">
        <v>2420270053</v>
      </c>
      <c r="B13308" t="s">
        <v>5903</v>
      </c>
      <c r="C13308" t="s">
        <v>518</v>
      </c>
      <c r="D13308" t="s">
        <v>519</v>
      </c>
      <c r="E13308">
        <v>0</v>
      </c>
      <c r="F13308" t="s">
        <v>36</v>
      </c>
      <c r="G13308">
        <v>0</v>
      </c>
      <c r="H13308">
        <v>0</v>
      </c>
      <c r="I13308">
        <v>2.2999999999999998</v>
      </c>
    </row>
    <row r="13309" spans="1:9" x14ac:dyDescent="0.25">
      <c r="A13309">
        <v>2420270054</v>
      </c>
      <c r="B13309" t="s">
        <v>7224</v>
      </c>
      <c r="C13309" t="s">
        <v>8706</v>
      </c>
      <c r="D13309" t="s">
        <v>8707</v>
      </c>
      <c r="E13309">
        <v>2</v>
      </c>
      <c r="F13309" t="s">
        <v>36</v>
      </c>
      <c r="G13309">
        <v>0</v>
      </c>
      <c r="H13309">
        <v>0</v>
      </c>
      <c r="I13309">
        <v>96.48</v>
      </c>
    </row>
    <row r="13310" spans="1:9" x14ac:dyDescent="0.25">
      <c r="A13310">
        <v>2420270055</v>
      </c>
      <c r="B13310" t="s">
        <v>7225</v>
      </c>
      <c r="C13310" t="s">
        <v>8706</v>
      </c>
      <c r="D13310" t="s">
        <v>8707</v>
      </c>
      <c r="E13310">
        <v>3</v>
      </c>
      <c r="F13310" t="s">
        <v>36</v>
      </c>
      <c r="G13310">
        <v>0</v>
      </c>
      <c r="H13310">
        <v>0</v>
      </c>
      <c r="I13310">
        <v>143.94999999999999</v>
      </c>
    </row>
    <row r="13311" spans="1:9" x14ac:dyDescent="0.25">
      <c r="A13311">
        <v>2420270056</v>
      </c>
      <c r="B13311" t="s">
        <v>7226</v>
      </c>
      <c r="C13311" t="s">
        <v>8706</v>
      </c>
      <c r="D13311" t="s">
        <v>8707</v>
      </c>
      <c r="E13311">
        <v>6</v>
      </c>
      <c r="F13311" t="s">
        <v>36</v>
      </c>
      <c r="G13311">
        <v>0</v>
      </c>
      <c r="H13311">
        <v>0</v>
      </c>
      <c r="I13311">
        <v>185.935</v>
      </c>
    </row>
    <row r="13312" spans="1:9" x14ac:dyDescent="0.25">
      <c r="A13312">
        <v>2420300004</v>
      </c>
      <c r="B13312" t="s">
        <v>7227</v>
      </c>
      <c r="C13312" t="s">
        <v>8706</v>
      </c>
      <c r="D13312" t="s">
        <v>8707</v>
      </c>
      <c r="E13312">
        <v>17</v>
      </c>
      <c r="F13312" t="s">
        <v>89</v>
      </c>
      <c r="G13312">
        <v>0</v>
      </c>
      <c r="H13312">
        <v>0</v>
      </c>
      <c r="I13312">
        <v>50.576470999999998</v>
      </c>
    </row>
    <row r="13313" spans="1:9" x14ac:dyDescent="0.25">
      <c r="A13313">
        <v>2420300006</v>
      </c>
      <c r="B13313" t="s">
        <v>7228</v>
      </c>
      <c r="C13313" t="s">
        <v>8706</v>
      </c>
      <c r="D13313" t="s">
        <v>8707</v>
      </c>
      <c r="E13313">
        <v>7.5</v>
      </c>
      <c r="F13313" t="s">
        <v>89</v>
      </c>
      <c r="G13313">
        <v>0</v>
      </c>
      <c r="H13313">
        <v>0</v>
      </c>
      <c r="I13313">
        <v>39.945332999999998</v>
      </c>
    </row>
    <row r="13314" spans="1:9" x14ac:dyDescent="0.25">
      <c r="A13314">
        <v>2420300009</v>
      </c>
      <c r="B13314" t="s">
        <v>5192</v>
      </c>
      <c r="C13314" t="s">
        <v>8708</v>
      </c>
      <c r="D13314" t="s">
        <v>8709</v>
      </c>
      <c r="E13314">
        <v>0</v>
      </c>
      <c r="F13314" t="s">
        <v>89</v>
      </c>
      <c r="G13314">
        <v>0</v>
      </c>
      <c r="H13314">
        <v>0</v>
      </c>
      <c r="I13314">
        <v>36.792000000000002</v>
      </c>
    </row>
    <row r="13315" spans="1:9" x14ac:dyDescent="0.25">
      <c r="A13315">
        <v>2420300009</v>
      </c>
      <c r="B13315" t="s">
        <v>5192</v>
      </c>
      <c r="C13315" t="s">
        <v>8710</v>
      </c>
      <c r="D13315" t="s">
        <v>8711</v>
      </c>
      <c r="E13315">
        <v>0</v>
      </c>
      <c r="F13315" t="s">
        <v>89</v>
      </c>
      <c r="G13315">
        <v>0</v>
      </c>
      <c r="H13315">
        <v>0</v>
      </c>
      <c r="I13315">
        <v>37.438049999999997</v>
      </c>
    </row>
    <row r="13316" spans="1:9" x14ac:dyDescent="0.25">
      <c r="A13316">
        <v>2420300009</v>
      </c>
      <c r="B13316" t="s">
        <v>5192</v>
      </c>
      <c r="C13316" t="s">
        <v>8706</v>
      </c>
      <c r="D13316" t="s">
        <v>8707</v>
      </c>
      <c r="E13316" s="1">
        <v>1900</v>
      </c>
      <c r="F13316" t="s">
        <v>89</v>
      </c>
      <c r="G13316">
        <v>0</v>
      </c>
      <c r="H13316" s="1">
        <v>3200</v>
      </c>
      <c r="I13316">
        <v>37.087688999999997</v>
      </c>
    </row>
    <row r="13317" spans="1:9" x14ac:dyDescent="0.25">
      <c r="A13317">
        <v>2420300009</v>
      </c>
      <c r="B13317" t="s">
        <v>5192</v>
      </c>
      <c r="C13317" t="s">
        <v>130</v>
      </c>
      <c r="D13317" t="s">
        <v>131</v>
      </c>
      <c r="E13317">
        <v>800</v>
      </c>
      <c r="F13317" t="s">
        <v>89</v>
      </c>
      <c r="G13317">
        <v>0</v>
      </c>
      <c r="H13317">
        <v>0</v>
      </c>
      <c r="I13317">
        <v>37.459949999999999</v>
      </c>
    </row>
    <row r="13318" spans="1:9" x14ac:dyDescent="0.25">
      <c r="A13318">
        <v>2420300009</v>
      </c>
      <c r="B13318" t="s">
        <v>5192</v>
      </c>
      <c r="C13318" t="s">
        <v>518</v>
      </c>
      <c r="D13318" t="s">
        <v>519</v>
      </c>
      <c r="E13318">
        <v>2.5</v>
      </c>
      <c r="F13318" t="s">
        <v>89</v>
      </c>
      <c r="G13318">
        <v>0</v>
      </c>
      <c r="H13318">
        <v>0</v>
      </c>
      <c r="I13318">
        <v>36.832000000000001</v>
      </c>
    </row>
    <row r="13319" spans="1:9" x14ac:dyDescent="0.25">
      <c r="A13319">
        <v>2420300009</v>
      </c>
      <c r="B13319" t="s">
        <v>5192</v>
      </c>
      <c r="C13319" t="s">
        <v>139</v>
      </c>
      <c r="D13319" t="s">
        <v>140</v>
      </c>
      <c r="E13319">
        <v>0</v>
      </c>
      <c r="F13319" t="s">
        <v>89</v>
      </c>
      <c r="G13319">
        <v>0</v>
      </c>
      <c r="H13319">
        <v>0</v>
      </c>
      <c r="I13319">
        <v>37.208105000000003</v>
      </c>
    </row>
    <row r="13320" spans="1:9" x14ac:dyDescent="0.25">
      <c r="A13320">
        <v>2420300015</v>
      </c>
      <c r="B13320" t="s">
        <v>3549</v>
      </c>
      <c r="C13320" t="s">
        <v>8710</v>
      </c>
      <c r="D13320" t="s">
        <v>8711</v>
      </c>
      <c r="E13320">
        <v>0</v>
      </c>
      <c r="F13320" t="s">
        <v>89</v>
      </c>
      <c r="G13320">
        <v>0</v>
      </c>
      <c r="H13320">
        <v>0</v>
      </c>
      <c r="I13320">
        <v>38.575200000000002</v>
      </c>
    </row>
    <row r="13321" spans="1:9" x14ac:dyDescent="0.25">
      <c r="A13321">
        <v>2420300015</v>
      </c>
      <c r="B13321" t="s">
        <v>3549</v>
      </c>
      <c r="C13321" t="s">
        <v>8706</v>
      </c>
      <c r="D13321" t="s">
        <v>8707</v>
      </c>
      <c r="E13321">
        <v>52.5</v>
      </c>
      <c r="F13321" t="s">
        <v>89</v>
      </c>
      <c r="G13321">
        <v>0</v>
      </c>
      <c r="H13321">
        <v>0</v>
      </c>
      <c r="I13321">
        <v>39.797905</v>
      </c>
    </row>
    <row r="13322" spans="1:9" x14ac:dyDescent="0.25">
      <c r="A13322">
        <v>2420300015</v>
      </c>
      <c r="B13322" t="s">
        <v>3549</v>
      </c>
      <c r="C13322" t="s">
        <v>130</v>
      </c>
      <c r="D13322" t="s">
        <v>131</v>
      </c>
      <c r="E13322">
        <v>0</v>
      </c>
      <c r="F13322" t="s">
        <v>89</v>
      </c>
      <c r="G13322">
        <v>0</v>
      </c>
      <c r="H13322">
        <v>0</v>
      </c>
      <c r="I13322">
        <v>38.575200000000002</v>
      </c>
    </row>
    <row r="13323" spans="1:9" x14ac:dyDescent="0.25">
      <c r="A13323">
        <v>2420300015</v>
      </c>
      <c r="B13323" t="s">
        <v>3549</v>
      </c>
      <c r="C13323" t="s">
        <v>518</v>
      </c>
      <c r="D13323" t="s">
        <v>519</v>
      </c>
      <c r="E13323">
        <v>0</v>
      </c>
      <c r="F13323" t="s">
        <v>89</v>
      </c>
      <c r="G13323">
        <v>0</v>
      </c>
      <c r="H13323">
        <v>0</v>
      </c>
      <c r="I13323">
        <v>39.785713999999999</v>
      </c>
    </row>
    <row r="13324" spans="1:9" x14ac:dyDescent="0.25">
      <c r="A13324">
        <v>2420300015</v>
      </c>
      <c r="B13324" t="s">
        <v>3549</v>
      </c>
      <c r="C13324" t="s">
        <v>139</v>
      </c>
      <c r="D13324" t="s">
        <v>140</v>
      </c>
      <c r="E13324">
        <v>0</v>
      </c>
      <c r="F13324" t="s">
        <v>89</v>
      </c>
      <c r="G13324">
        <v>0</v>
      </c>
      <c r="H13324">
        <v>0</v>
      </c>
      <c r="I13324">
        <v>38.575200000000002</v>
      </c>
    </row>
    <row r="13325" spans="1:9" x14ac:dyDescent="0.25">
      <c r="A13325">
        <v>2420300017</v>
      </c>
      <c r="B13325" t="s">
        <v>5354</v>
      </c>
      <c r="C13325" t="s">
        <v>8710</v>
      </c>
      <c r="D13325" t="s">
        <v>8711</v>
      </c>
      <c r="E13325">
        <v>0</v>
      </c>
      <c r="F13325" t="s">
        <v>89</v>
      </c>
      <c r="G13325">
        <v>0</v>
      </c>
      <c r="H13325">
        <v>0</v>
      </c>
      <c r="I13325">
        <v>23.709</v>
      </c>
    </row>
    <row r="13326" spans="1:9" x14ac:dyDescent="0.25">
      <c r="A13326">
        <v>2420300017</v>
      </c>
      <c r="B13326" t="s">
        <v>5354</v>
      </c>
      <c r="C13326" t="s">
        <v>8706</v>
      </c>
      <c r="D13326" t="s">
        <v>8707</v>
      </c>
      <c r="E13326">
        <v>220</v>
      </c>
      <c r="F13326" t="s">
        <v>89</v>
      </c>
      <c r="G13326">
        <v>0</v>
      </c>
      <c r="H13326">
        <v>0</v>
      </c>
      <c r="I13326">
        <v>23.676635999999998</v>
      </c>
    </row>
    <row r="13327" spans="1:9" x14ac:dyDescent="0.25">
      <c r="A13327">
        <v>2420300017</v>
      </c>
      <c r="B13327" t="s">
        <v>5354</v>
      </c>
      <c r="C13327" t="s">
        <v>130</v>
      </c>
      <c r="D13327" t="s">
        <v>131</v>
      </c>
      <c r="E13327">
        <v>0</v>
      </c>
      <c r="F13327" t="s">
        <v>89</v>
      </c>
      <c r="G13327">
        <v>0</v>
      </c>
      <c r="H13327">
        <v>0</v>
      </c>
      <c r="I13327">
        <v>23.709</v>
      </c>
    </row>
    <row r="13328" spans="1:9" x14ac:dyDescent="0.25">
      <c r="A13328">
        <v>2420300017</v>
      </c>
      <c r="B13328" t="s">
        <v>5354</v>
      </c>
      <c r="C13328" t="s">
        <v>518</v>
      </c>
      <c r="D13328" t="s">
        <v>519</v>
      </c>
      <c r="E13328">
        <v>53.8</v>
      </c>
      <c r="F13328" t="s">
        <v>89</v>
      </c>
      <c r="G13328">
        <v>0</v>
      </c>
      <c r="H13328">
        <v>0</v>
      </c>
      <c r="I13328">
        <v>23.676393999999998</v>
      </c>
    </row>
    <row r="13329" spans="1:9" x14ac:dyDescent="0.25">
      <c r="A13329">
        <v>2420300020</v>
      </c>
      <c r="B13329" t="s">
        <v>5150</v>
      </c>
      <c r="C13329" t="s">
        <v>8710</v>
      </c>
      <c r="D13329" t="s">
        <v>8711</v>
      </c>
      <c r="E13329">
        <v>0</v>
      </c>
      <c r="F13329" t="s">
        <v>89</v>
      </c>
      <c r="G13329">
        <v>0</v>
      </c>
      <c r="H13329">
        <v>0</v>
      </c>
      <c r="I13329">
        <v>41.401800000000001</v>
      </c>
    </row>
    <row r="13330" spans="1:9" x14ac:dyDescent="0.25">
      <c r="A13330">
        <v>2420300020</v>
      </c>
      <c r="B13330" t="s">
        <v>5150</v>
      </c>
      <c r="C13330" t="s">
        <v>8706</v>
      </c>
      <c r="D13330" t="s">
        <v>8707</v>
      </c>
      <c r="E13330">
        <v>0</v>
      </c>
      <c r="F13330" t="s">
        <v>89</v>
      </c>
      <c r="G13330">
        <v>0</v>
      </c>
      <c r="H13330">
        <v>0</v>
      </c>
      <c r="I13330">
        <v>41.401770999999997</v>
      </c>
    </row>
    <row r="13331" spans="1:9" x14ac:dyDescent="0.25">
      <c r="A13331">
        <v>2420300020</v>
      </c>
      <c r="B13331" t="s">
        <v>5150</v>
      </c>
      <c r="C13331" t="s">
        <v>130</v>
      </c>
      <c r="D13331" t="s">
        <v>131</v>
      </c>
      <c r="E13331">
        <v>0</v>
      </c>
      <c r="F13331" t="s">
        <v>89</v>
      </c>
      <c r="G13331">
        <v>0</v>
      </c>
      <c r="H13331">
        <v>0</v>
      </c>
      <c r="I13331">
        <v>41.401800000000001</v>
      </c>
    </row>
    <row r="13332" spans="1:9" x14ac:dyDescent="0.25">
      <c r="A13332">
        <v>2420300020</v>
      </c>
      <c r="B13332" t="s">
        <v>5150</v>
      </c>
      <c r="C13332" t="s">
        <v>518</v>
      </c>
      <c r="D13332" t="s">
        <v>519</v>
      </c>
      <c r="E13332">
        <v>0</v>
      </c>
      <c r="F13332" t="s">
        <v>89</v>
      </c>
      <c r="G13332">
        <v>0</v>
      </c>
      <c r="H13332">
        <v>0</v>
      </c>
      <c r="I13332">
        <v>41.401797000000002</v>
      </c>
    </row>
    <row r="13333" spans="1:9" x14ac:dyDescent="0.25">
      <c r="A13333">
        <v>2430100001</v>
      </c>
      <c r="B13333" t="s">
        <v>5716</v>
      </c>
      <c r="C13333" t="s">
        <v>8706</v>
      </c>
      <c r="D13333" t="s">
        <v>8707</v>
      </c>
      <c r="E13333">
        <v>12.5</v>
      </c>
      <c r="F13333" t="s">
        <v>89</v>
      </c>
      <c r="G13333">
        <v>0</v>
      </c>
      <c r="H13333">
        <v>100</v>
      </c>
      <c r="I13333">
        <v>7.484</v>
      </c>
    </row>
    <row r="13334" spans="1:9" x14ac:dyDescent="0.25">
      <c r="A13334">
        <v>2430100001</v>
      </c>
      <c r="B13334" t="s">
        <v>5716</v>
      </c>
      <c r="C13334" t="s">
        <v>1465</v>
      </c>
      <c r="D13334" t="s">
        <v>1466</v>
      </c>
      <c r="E13334">
        <v>0</v>
      </c>
      <c r="F13334" t="s">
        <v>89</v>
      </c>
      <c r="G13334">
        <v>0</v>
      </c>
      <c r="H13334">
        <v>0</v>
      </c>
      <c r="I13334">
        <v>7.4850000000000003</v>
      </c>
    </row>
    <row r="13335" spans="1:9" x14ac:dyDescent="0.25">
      <c r="A13335">
        <v>2430100002</v>
      </c>
      <c r="B13335" t="s">
        <v>5928</v>
      </c>
      <c r="C13335" t="s">
        <v>8706</v>
      </c>
      <c r="D13335" t="s">
        <v>8707</v>
      </c>
      <c r="E13335">
        <v>219.02199999999999</v>
      </c>
      <c r="F13335" t="s">
        <v>89</v>
      </c>
      <c r="G13335">
        <v>0</v>
      </c>
      <c r="H13335">
        <v>0</v>
      </c>
      <c r="I13335">
        <v>1.971811</v>
      </c>
    </row>
    <row r="13336" spans="1:9" x14ac:dyDescent="0.25">
      <c r="A13336">
        <v>2430100002</v>
      </c>
      <c r="B13336" t="s">
        <v>5928</v>
      </c>
      <c r="C13336" t="s">
        <v>1465</v>
      </c>
      <c r="D13336" t="s">
        <v>1466</v>
      </c>
      <c r="E13336">
        <v>0</v>
      </c>
      <c r="F13336" t="s">
        <v>89</v>
      </c>
      <c r="G13336">
        <v>0</v>
      </c>
      <c r="H13336">
        <v>0</v>
      </c>
      <c r="I13336">
        <v>1.9555560000000001</v>
      </c>
    </row>
    <row r="13337" spans="1:9" x14ac:dyDescent="0.25">
      <c r="A13337">
        <v>2430220001</v>
      </c>
      <c r="B13337" t="s">
        <v>5733</v>
      </c>
      <c r="C13337" t="s">
        <v>8708</v>
      </c>
      <c r="D13337" t="s">
        <v>8709</v>
      </c>
      <c r="E13337">
        <v>0</v>
      </c>
      <c r="F13337" t="s">
        <v>89</v>
      </c>
      <c r="G13337">
        <v>0</v>
      </c>
      <c r="H13337">
        <v>0</v>
      </c>
      <c r="I13337">
        <v>7.12</v>
      </c>
    </row>
    <row r="13338" spans="1:9" x14ac:dyDescent="0.25">
      <c r="A13338">
        <v>2430220001</v>
      </c>
      <c r="B13338" t="s">
        <v>5733</v>
      </c>
      <c r="C13338" t="s">
        <v>8710</v>
      </c>
      <c r="D13338" t="s">
        <v>8711</v>
      </c>
      <c r="E13338">
        <v>0</v>
      </c>
      <c r="F13338" t="s">
        <v>89</v>
      </c>
      <c r="G13338">
        <v>0</v>
      </c>
      <c r="H13338">
        <v>0</v>
      </c>
      <c r="I13338">
        <v>7.9028</v>
      </c>
    </row>
    <row r="13339" spans="1:9" x14ac:dyDescent="0.25">
      <c r="A13339">
        <v>2430220001</v>
      </c>
      <c r="B13339" t="s">
        <v>5733</v>
      </c>
      <c r="C13339" t="s">
        <v>8706</v>
      </c>
      <c r="D13339" t="s">
        <v>8707</v>
      </c>
      <c r="E13339">
        <v>610.79999999999995</v>
      </c>
      <c r="F13339" t="s">
        <v>89</v>
      </c>
      <c r="G13339">
        <v>0</v>
      </c>
      <c r="H13339">
        <v>390</v>
      </c>
      <c r="I13339">
        <v>7.9028159999999996</v>
      </c>
    </row>
    <row r="13340" spans="1:9" x14ac:dyDescent="0.25">
      <c r="A13340">
        <v>2430220001</v>
      </c>
      <c r="B13340" t="s">
        <v>5733</v>
      </c>
      <c r="C13340" t="s">
        <v>130</v>
      </c>
      <c r="D13340" t="s">
        <v>131</v>
      </c>
      <c r="E13340">
        <v>0</v>
      </c>
      <c r="F13340" t="s">
        <v>89</v>
      </c>
      <c r="G13340">
        <v>0</v>
      </c>
      <c r="H13340">
        <v>0</v>
      </c>
      <c r="I13340">
        <v>7.9028</v>
      </c>
    </row>
    <row r="13341" spans="1:9" x14ac:dyDescent="0.25">
      <c r="A13341">
        <v>2430220001</v>
      </c>
      <c r="B13341" t="s">
        <v>5733</v>
      </c>
      <c r="C13341" t="s">
        <v>1465</v>
      </c>
      <c r="D13341" t="s">
        <v>1466</v>
      </c>
      <c r="E13341">
        <v>134.80000000000001</v>
      </c>
      <c r="F13341" t="s">
        <v>89</v>
      </c>
      <c r="G13341">
        <v>0</v>
      </c>
      <c r="H13341">
        <v>0</v>
      </c>
      <c r="I13341">
        <v>7.9027450000000004</v>
      </c>
    </row>
    <row r="13342" spans="1:9" x14ac:dyDescent="0.25">
      <c r="A13342">
        <v>2430230003</v>
      </c>
      <c r="B13342" t="s">
        <v>3550</v>
      </c>
      <c r="C13342" t="s">
        <v>8710</v>
      </c>
      <c r="D13342" t="s">
        <v>8711</v>
      </c>
      <c r="E13342">
        <v>0</v>
      </c>
      <c r="F13342" t="s">
        <v>89</v>
      </c>
      <c r="G13342">
        <v>0</v>
      </c>
      <c r="H13342">
        <v>0</v>
      </c>
      <c r="I13342">
        <v>6.6631499999999999</v>
      </c>
    </row>
    <row r="13343" spans="1:9" x14ac:dyDescent="0.25">
      <c r="A13343">
        <v>2430230003</v>
      </c>
      <c r="B13343" t="s">
        <v>3550</v>
      </c>
      <c r="C13343" t="s">
        <v>8706</v>
      </c>
      <c r="D13343" t="s">
        <v>8707</v>
      </c>
      <c r="E13343" s="1">
        <v>3077.7</v>
      </c>
      <c r="F13343" t="s">
        <v>89</v>
      </c>
      <c r="G13343">
        <v>0</v>
      </c>
      <c r="H13343">
        <v>0</v>
      </c>
      <c r="I13343">
        <v>6.6373170000000004</v>
      </c>
    </row>
    <row r="13344" spans="1:9" x14ac:dyDescent="0.25">
      <c r="A13344">
        <v>2430230003</v>
      </c>
      <c r="B13344" t="s">
        <v>3550</v>
      </c>
      <c r="C13344" t="s">
        <v>130</v>
      </c>
      <c r="D13344" t="s">
        <v>131</v>
      </c>
      <c r="E13344">
        <v>0</v>
      </c>
      <c r="F13344" t="s">
        <v>89</v>
      </c>
      <c r="G13344">
        <v>0</v>
      </c>
      <c r="H13344">
        <v>0</v>
      </c>
      <c r="I13344">
        <v>6.6631499999999999</v>
      </c>
    </row>
    <row r="13345" spans="1:9" x14ac:dyDescent="0.25">
      <c r="A13345">
        <v>2430230003</v>
      </c>
      <c r="B13345" t="s">
        <v>3550</v>
      </c>
      <c r="C13345" t="s">
        <v>1465</v>
      </c>
      <c r="D13345" t="s">
        <v>1466</v>
      </c>
      <c r="E13345">
        <v>0</v>
      </c>
      <c r="F13345" t="s">
        <v>89</v>
      </c>
      <c r="G13345">
        <v>0</v>
      </c>
      <c r="H13345">
        <v>0</v>
      </c>
      <c r="I13345">
        <v>6.6373329999999999</v>
      </c>
    </row>
    <row r="13346" spans="1:9" x14ac:dyDescent="0.25">
      <c r="A13346">
        <v>2430260001</v>
      </c>
      <c r="B13346" t="s">
        <v>5643</v>
      </c>
      <c r="C13346" t="s">
        <v>8706</v>
      </c>
      <c r="D13346" t="s">
        <v>8707</v>
      </c>
      <c r="E13346">
        <v>282.5</v>
      </c>
      <c r="F13346" t="s">
        <v>89</v>
      </c>
      <c r="G13346">
        <v>0</v>
      </c>
      <c r="H13346">
        <v>0</v>
      </c>
      <c r="I13346">
        <v>10.029310000000001</v>
      </c>
    </row>
    <row r="13347" spans="1:9" x14ac:dyDescent="0.25">
      <c r="A13347">
        <v>2430260001</v>
      </c>
      <c r="B13347" t="s">
        <v>5643</v>
      </c>
      <c r="C13347" t="s">
        <v>1465</v>
      </c>
      <c r="D13347" t="s">
        <v>1466</v>
      </c>
      <c r="E13347">
        <v>0</v>
      </c>
      <c r="F13347" t="s">
        <v>89</v>
      </c>
      <c r="G13347">
        <v>0</v>
      </c>
      <c r="H13347">
        <v>0</v>
      </c>
      <c r="I13347">
        <v>10.029358999999999</v>
      </c>
    </row>
    <row r="13348" spans="1:9" x14ac:dyDescent="0.25">
      <c r="A13348">
        <v>2430270002</v>
      </c>
      <c r="B13348" t="s">
        <v>7229</v>
      </c>
      <c r="C13348" t="s">
        <v>8710</v>
      </c>
      <c r="D13348" t="s">
        <v>8711</v>
      </c>
      <c r="E13348">
        <v>0</v>
      </c>
      <c r="F13348" t="s">
        <v>89</v>
      </c>
      <c r="G13348">
        <v>0</v>
      </c>
      <c r="H13348">
        <v>0</v>
      </c>
      <c r="I13348">
        <v>7.6221500000000004</v>
      </c>
    </row>
    <row r="13349" spans="1:9" x14ac:dyDescent="0.25">
      <c r="A13349">
        <v>2430270002</v>
      </c>
      <c r="B13349" t="s">
        <v>7229</v>
      </c>
      <c r="C13349" t="s">
        <v>8706</v>
      </c>
      <c r="D13349" t="s">
        <v>8707</v>
      </c>
      <c r="E13349">
        <v>400</v>
      </c>
      <c r="F13349" t="s">
        <v>89</v>
      </c>
      <c r="G13349">
        <v>0</v>
      </c>
      <c r="H13349">
        <v>0</v>
      </c>
      <c r="I13349">
        <v>7.6221500000000004</v>
      </c>
    </row>
    <row r="13350" spans="1:9" x14ac:dyDescent="0.25">
      <c r="A13350">
        <v>2430270002</v>
      </c>
      <c r="B13350" t="s">
        <v>7229</v>
      </c>
      <c r="C13350" t="s">
        <v>130</v>
      </c>
      <c r="D13350" t="s">
        <v>131</v>
      </c>
      <c r="E13350">
        <v>0</v>
      </c>
      <c r="F13350" t="s">
        <v>89</v>
      </c>
      <c r="G13350">
        <v>0</v>
      </c>
      <c r="H13350">
        <v>0</v>
      </c>
      <c r="I13350">
        <v>7.6221500000000004</v>
      </c>
    </row>
    <row r="13351" spans="1:9" x14ac:dyDescent="0.25">
      <c r="A13351">
        <v>2430270002</v>
      </c>
      <c r="B13351" t="s">
        <v>7229</v>
      </c>
      <c r="C13351" t="s">
        <v>1465</v>
      </c>
      <c r="D13351" t="s">
        <v>1466</v>
      </c>
      <c r="E13351">
        <v>0</v>
      </c>
      <c r="F13351" t="s">
        <v>89</v>
      </c>
      <c r="G13351">
        <v>0</v>
      </c>
      <c r="H13351">
        <v>0</v>
      </c>
      <c r="I13351">
        <v>7.7416390000000002</v>
      </c>
    </row>
    <row r="13352" spans="1:9" x14ac:dyDescent="0.25">
      <c r="A13352">
        <v>2430280001</v>
      </c>
      <c r="B13352" t="s">
        <v>5661</v>
      </c>
      <c r="C13352" t="s">
        <v>8706</v>
      </c>
      <c r="D13352" t="s">
        <v>8707</v>
      </c>
      <c r="E13352">
        <v>225.935</v>
      </c>
      <c r="F13352" t="s">
        <v>89</v>
      </c>
      <c r="G13352">
        <v>0</v>
      </c>
      <c r="H13352">
        <v>0</v>
      </c>
      <c r="I13352">
        <v>9.3904440000000005</v>
      </c>
    </row>
    <row r="13353" spans="1:9" x14ac:dyDescent="0.25">
      <c r="A13353">
        <v>2430280001</v>
      </c>
      <c r="B13353" t="s">
        <v>5661</v>
      </c>
      <c r="C13353" t="s">
        <v>1465</v>
      </c>
      <c r="D13353" t="s">
        <v>1466</v>
      </c>
      <c r="E13353">
        <v>0</v>
      </c>
      <c r="F13353" t="s">
        <v>89</v>
      </c>
      <c r="G13353">
        <v>0</v>
      </c>
      <c r="H13353">
        <v>0</v>
      </c>
      <c r="I13353">
        <v>9.3903280000000002</v>
      </c>
    </row>
    <row r="13354" spans="1:9" x14ac:dyDescent="0.25">
      <c r="A13354">
        <v>2430300005</v>
      </c>
      <c r="B13354" t="s">
        <v>3551</v>
      </c>
      <c r="C13354" t="s">
        <v>130</v>
      </c>
      <c r="D13354" t="s">
        <v>131</v>
      </c>
      <c r="E13354">
        <v>74.938000000000002</v>
      </c>
      <c r="F13354" t="s">
        <v>89</v>
      </c>
      <c r="G13354">
        <v>0</v>
      </c>
      <c r="H13354">
        <v>0</v>
      </c>
      <c r="I13354">
        <v>16.978569</v>
      </c>
    </row>
    <row r="13355" spans="1:9" x14ac:dyDescent="0.25">
      <c r="A13355">
        <v>2430310001</v>
      </c>
      <c r="B13355" t="s">
        <v>5788</v>
      </c>
      <c r="C13355" t="s">
        <v>8706</v>
      </c>
      <c r="D13355" t="s">
        <v>8707</v>
      </c>
      <c r="E13355">
        <v>38.4</v>
      </c>
      <c r="F13355" t="s">
        <v>89</v>
      </c>
      <c r="G13355">
        <v>0</v>
      </c>
      <c r="H13355">
        <v>0</v>
      </c>
      <c r="I13355">
        <v>4.7703129999999998</v>
      </c>
    </row>
    <row r="13356" spans="1:9" x14ac:dyDescent="0.25">
      <c r="A13356">
        <v>2430310001</v>
      </c>
      <c r="B13356" t="s">
        <v>5788</v>
      </c>
      <c r="C13356" t="s">
        <v>1465</v>
      </c>
      <c r="D13356" t="s">
        <v>1466</v>
      </c>
      <c r="E13356">
        <v>0</v>
      </c>
      <c r="F13356" t="s">
        <v>89</v>
      </c>
      <c r="G13356">
        <v>0</v>
      </c>
      <c r="H13356">
        <v>0</v>
      </c>
      <c r="I13356">
        <v>4.7701750000000001</v>
      </c>
    </row>
    <row r="13357" spans="1:9" x14ac:dyDescent="0.25">
      <c r="A13357">
        <v>2430310004</v>
      </c>
      <c r="B13357" t="s">
        <v>3552</v>
      </c>
      <c r="C13357" t="s">
        <v>130</v>
      </c>
      <c r="D13357" t="s">
        <v>131</v>
      </c>
      <c r="E13357">
        <v>20.100000000000001</v>
      </c>
      <c r="F13357" t="s">
        <v>89</v>
      </c>
      <c r="G13357">
        <v>0</v>
      </c>
      <c r="H13357">
        <v>0</v>
      </c>
      <c r="I13357">
        <v>71.874128999999996</v>
      </c>
    </row>
    <row r="13358" spans="1:9" x14ac:dyDescent="0.25">
      <c r="A13358">
        <v>2430310007</v>
      </c>
      <c r="B13358" t="s">
        <v>3553</v>
      </c>
      <c r="C13358" t="s">
        <v>8710</v>
      </c>
      <c r="D13358" t="s">
        <v>8711</v>
      </c>
      <c r="E13358">
        <v>0</v>
      </c>
      <c r="F13358" t="s">
        <v>89</v>
      </c>
      <c r="G13358">
        <v>0</v>
      </c>
      <c r="H13358">
        <v>0</v>
      </c>
      <c r="I13358">
        <v>4.7510300000000001</v>
      </c>
    </row>
    <row r="13359" spans="1:9" x14ac:dyDescent="0.25">
      <c r="A13359">
        <v>2430310007</v>
      </c>
      <c r="B13359" t="s">
        <v>3553</v>
      </c>
      <c r="C13359" t="s">
        <v>8706</v>
      </c>
      <c r="D13359" t="s">
        <v>8707</v>
      </c>
      <c r="E13359" s="1">
        <v>2036.2</v>
      </c>
      <c r="F13359" t="s">
        <v>89</v>
      </c>
      <c r="G13359">
        <v>0</v>
      </c>
      <c r="H13359">
        <v>0</v>
      </c>
      <c r="I13359">
        <v>4.8010999999999999</v>
      </c>
    </row>
    <row r="13360" spans="1:9" x14ac:dyDescent="0.25">
      <c r="A13360">
        <v>2430310007</v>
      </c>
      <c r="B13360" t="s">
        <v>3553</v>
      </c>
      <c r="C13360" t="s">
        <v>130</v>
      </c>
      <c r="D13360" t="s">
        <v>131</v>
      </c>
      <c r="E13360">
        <v>170.7</v>
      </c>
      <c r="F13360" t="s">
        <v>89</v>
      </c>
      <c r="G13360">
        <v>0</v>
      </c>
      <c r="H13360">
        <v>0</v>
      </c>
      <c r="I13360">
        <v>4.7510250000000003</v>
      </c>
    </row>
    <row r="13361" spans="1:9" x14ac:dyDescent="0.25">
      <c r="A13361">
        <v>2430310007</v>
      </c>
      <c r="B13361" t="s">
        <v>3553</v>
      </c>
      <c r="C13361" t="s">
        <v>1465</v>
      </c>
      <c r="D13361" t="s">
        <v>1466</v>
      </c>
      <c r="E13361">
        <v>180</v>
      </c>
      <c r="F13361" t="s">
        <v>89</v>
      </c>
      <c r="G13361">
        <v>0</v>
      </c>
      <c r="H13361">
        <v>0</v>
      </c>
      <c r="I13361">
        <v>4.8011109999999997</v>
      </c>
    </row>
    <row r="13362" spans="1:9" x14ac:dyDescent="0.25">
      <c r="A13362">
        <v>2430310007</v>
      </c>
      <c r="B13362" t="s">
        <v>3553</v>
      </c>
      <c r="C13362" t="s">
        <v>139</v>
      </c>
      <c r="D13362" t="s">
        <v>140</v>
      </c>
      <c r="E13362">
        <v>0</v>
      </c>
      <c r="F13362" t="s">
        <v>89</v>
      </c>
      <c r="G13362">
        <v>0</v>
      </c>
      <c r="H13362">
        <v>0</v>
      </c>
      <c r="I13362">
        <v>4.7650399999999999</v>
      </c>
    </row>
    <row r="13363" spans="1:9" x14ac:dyDescent="0.25">
      <c r="A13363">
        <v>2430330001</v>
      </c>
      <c r="B13363" t="s">
        <v>7230</v>
      </c>
      <c r="C13363" t="s">
        <v>8706</v>
      </c>
      <c r="D13363" t="s">
        <v>8707</v>
      </c>
      <c r="E13363">
        <v>54</v>
      </c>
      <c r="F13363" t="s">
        <v>89</v>
      </c>
      <c r="G13363">
        <v>0</v>
      </c>
      <c r="H13363">
        <v>0</v>
      </c>
      <c r="I13363">
        <v>21.978704</v>
      </c>
    </row>
    <row r="13364" spans="1:9" x14ac:dyDescent="0.25">
      <c r="A13364">
        <v>2430330004</v>
      </c>
      <c r="B13364" t="s">
        <v>3554</v>
      </c>
      <c r="C13364" t="s">
        <v>130</v>
      </c>
      <c r="D13364" t="s">
        <v>131</v>
      </c>
      <c r="E13364" s="1">
        <v>4778.6361999999999</v>
      </c>
      <c r="F13364" t="s">
        <v>89</v>
      </c>
      <c r="G13364">
        <v>494.5</v>
      </c>
      <c r="H13364">
        <v>0</v>
      </c>
      <c r="I13364">
        <v>14.39495</v>
      </c>
    </row>
    <row r="13365" spans="1:9" x14ac:dyDescent="0.25">
      <c r="A13365">
        <v>2430330004</v>
      </c>
      <c r="B13365" t="s">
        <v>3554</v>
      </c>
      <c r="C13365" t="s">
        <v>142</v>
      </c>
      <c r="D13365" t="s">
        <v>143</v>
      </c>
      <c r="E13365">
        <v>81.546999999999997</v>
      </c>
      <c r="F13365" t="s">
        <v>89</v>
      </c>
      <c r="G13365">
        <v>0</v>
      </c>
      <c r="H13365">
        <v>0</v>
      </c>
      <c r="I13365">
        <v>14.394888999999999</v>
      </c>
    </row>
    <row r="13366" spans="1:9" x14ac:dyDescent="0.25">
      <c r="A13366">
        <v>2430330004</v>
      </c>
      <c r="B13366" t="s">
        <v>3554</v>
      </c>
      <c r="C13366" t="s">
        <v>2150</v>
      </c>
      <c r="D13366" t="s">
        <v>2151</v>
      </c>
      <c r="E13366">
        <v>248.62700000000001</v>
      </c>
      <c r="F13366" t="s">
        <v>89</v>
      </c>
      <c r="G13366">
        <v>0</v>
      </c>
      <c r="H13366">
        <v>494.5</v>
      </c>
      <c r="I13366">
        <v>14.394977000000001</v>
      </c>
    </row>
    <row r="13367" spans="1:9" x14ac:dyDescent="0.25">
      <c r="A13367">
        <v>2430330004</v>
      </c>
      <c r="B13367" t="s">
        <v>3554</v>
      </c>
      <c r="C13367" t="s">
        <v>620</v>
      </c>
      <c r="D13367" t="s">
        <v>621</v>
      </c>
      <c r="E13367">
        <v>0</v>
      </c>
      <c r="F13367" t="s">
        <v>89</v>
      </c>
      <c r="G13367">
        <v>0</v>
      </c>
      <c r="H13367">
        <v>0</v>
      </c>
      <c r="I13367">
        <v>13.01144</v>
      </c>
    </row>
    <row r="13368" spans="1:9" x14ac:dyDescent="0.25">
      <c r="A13368">
        <v>2430330004</v>
      </c>
      <c r="B13368" t="s">
        <v>3554</v>
      </c>
      <c r="C13368" t="s">
        <v>577</v>
      </c>
      <c r="D13368" t="s">
        <v>578</v>
      </c>
      <c r="E13368">
        <v>0</v>
      </c>
      <c r="F13368" t="s">
        <v>89</v>
      </c>
      <c r="G13368">
        <v>0</v>
      </c>
      <c r="H13368">
        <v>0</v>
      </c>
      <c r="I13368">
        <v>13.01144</v>
      </c>
    </row>
    <row r="13369" spans="1:9" x14ac:dyDescent="0.25">
      <c r="A13369">
        <v>2430330005</v>
      </c>
      <c r="B13369" t="s">
        <v>3555</v>
      </c>
      <c r="C13369" t="s">
        <v>130</v>
      </c>
      <c r="D13369" t="s">
        <v>131</v>
      </c>
      <c r="E13369">
        <v>39.738999999999997</v>
      </c>
      <c r="F13369" t="s">
        <v>89</v>
      </c>
      <c r="G13369">
        <v>0</v>
      </c>
      <c r="H13369">
        <v>0</v>
      </c>
      <c r="I13369">
        <v>10.012079</v>
      </c>
    </row>
    <row r="13370" spans="1:9" x14ac:dyDescent="0.25">
      <c r="A13370">
        <v>2430330006</v>
      </c>
      <c r="B13370" t="s">
        <v>3556</v>
      </c>
      <c r="C13370" t="s">
        <v>130</v>
      </c>
      <c r="D13370" t="s">
        <v>131</v>
      </c>
      <c r="E13370">
        <v>1.5</v>
      </c>
      <c r="F13370" t="s">
        <v>89</v>
      </c>
      <c r="G13370">
        <v>0</v>
      </c>
      <c r="H13370">
        <v>0</v>
      </c>
      <c r="I13370">
        <v>6.7133330000000004</v>
      </c>
    </row>
    <row r="13371" spans="1:9" x14ac:dyDescent="0.25">
      <c r="A13371">
        <v>2430330008</v>
      </c>
      <c r="B13371" t="s">
        <v>3557</v>
      </c>
      <c r="C13371" t="s">
        <v>130</v>
      </c>
      <c r="D13371" t="s">
        <v>131</v>
      </c>
      <c r="E13371">
        <v>70.849999999999994</v>
      </c>
      <c r="F13371" t="s">
        <v>89</v>
      </c>
      <c r="G13371">
        <v>0</v>
      </c>
      <c r="H13371">
        <v>0</v>
      </c>
      <c r="I13371">
        <v>14.272689</v>
      </c>
    </row>
    <row r="13372" spans="1:9" x14ac:dyDescent="0.25">
      <c r="A13372">
        <v>2430330010</v>
      </c>
      <c r="B13372" t="s">
        <v>3558</v>
      </c>
      <c r="C13372" t="s">
        <v>130</v>
      </c>
      <c r="D13372" t="s">
        <v>131</v>
      </c>
      <c r="E13372">
        <v>54.984000000000002</v>
      </c>
      <c r="F13372" t="s">
        <v>89</v>
      </c>
      <c r="G13372">
        <v>0</v>
      </c>
      <c r="H13372">
        <v>0</v>
      </c>
      <c r="I13372">
        <v>33.497563</v>
      </c>
    </row>
    <row r="13373" spans="1:9" x14ac:dyDescent="0.25">
      <c r="A13373">
        <v>2430350001</v>
      </c>
      <c r="B13373" t="s">
        <v>3559</v>
      </c>
      <c r="C13373" t="s">
        <v>130</v>
      </c>
      <c r="D13373" t="s">
        <v>131</v>
      </c>
      <c r="E13373">
        <v>616.43010000000004</v>
      </c>
      <c r="F13373" t="s">
        <v>89</v>
      </c>
      <c r="G13373">
        <v>124.749</v>
      </c>
      <c r="H13373">
        <v>0</v>
      </c>
      <c r="I13373">
        <v>8.4358629999999994</v>
      </c>
    </row>
    <row r="13374" spans="1:9" x14ac:dyDescent="0.25">
      <c r="A13374">
        <v>2430350001</v>
      </c>
      <c r="B13374" t="s">
        <v>3559</v>
      </c>
      <c r="C13374" t="s">
        <v>142</v>
      </c>
      <c r="D13374" t="s">
        <v>143</v>
      </c>
      <c r="E13374">
        <v>0</v>
      </c>
      <c r="F13374" t="s">
        <v>89</v>
      </c>
      <c r="G13374">
        <v>0</v>
      </c>
      <c r="H13374">
        <v>0</v>
      </c>
      <c r="I13374">
        <v>8.4947850000000003</v>
      </c>
    </row>
    <row r="13375" spans="1:9" x14ac:dyDescent="0.25">
      <c r="A13375">
        <v>2430350001</v>
      </c>
      <c r="B13375" t="s">
        <v>3559</v>
      </c>
      <c r="C13375" t="s">
        <v>2150</v>
      </c>
      <c r="D13375" t="s">
        <v>2151</v>
      </c>
      <c r="E13375">
        <v>179.9014</v>
      </c>
      <c r="F13375" t="s">
        <v>89</v>
      </c>
      <c r="G13375">
        <v>0</v>
      </c>
      <c r="H13375">
        <v>124.749</v>
      </c>
      <c r="I13375">
        <v>8.3963219999999996</v>
      </c>
    </row>
    <row r="13376" spans="1:9" x14ac:dyDescent="0.25">
      <c r="A13376">
        <v>2430350001</v>
      </c>
      <c r="B13376" t="s">
        <v>3559</v>
      </c>
      <c r="C13376" t="s">
        <v>620</v>
      </c>
      <c r="D13376" t="s">
        <v>621</v>
      </c>
      <c r="E13376">
        <v>0</v>
      </c>
      <c r="F13376" t="s">
        <v>89</v>
      </c>
      <c r="G13376">
        <v>0</v>
      </c>
      <c r="H13376">
        <v>0</v>
      </c>
      <c r="I13376">
        <v>8.5649999999999995</v>
      </c>
    </row>
    <row r="13377" spans="1:9" x14ac:dyDescent="0.25">
      <c r="A13377">
        <v>2430350002</v>
      </c>
      <c r="B13377" t="s">
        <v>5760</v>
      </c>
      <c r="C13377" t="s">
        <v>8706</v>
      </c>
      <c r="D13377" t="s">
        <v>8707</v>
      </c>
      <c r="E13377">
        <v>80.900000000000006</v>
      </c>
      <c r="F13377" t="s">
        <v>89</v>
      </c>
      <c r="G13377">
        <v>0</v>
      </c>
      <c r="H13377">
        <v>0</v>
      </c>
      <c r="I13377">
        <v>5.9574780000000001</v>
      </c>
    </row>
    <row r="13378" spans="1:9" x14ac:dyDescent="0.25">
      <c r="A13378">
        <v>2430350002</v>
      </c>
      <c r="B13378" t="s">
        <v>5760</v>
      </c>
      <c r="C13378" t="s">
        <v>1465</v>
      </c>
      <c r="D13378" t="s">
        <v>1466</v>
      </c>
      <c r="E13378">
        <v>0</v>
      </c>
      <c r="F13378" t="s">
        <v>89</v>
      </c>
      <c r="G13378">
        <v>0</v>
      </c>
      <c r="H13378">
        <v>0</v>
      </c>
      <c r="I13378">
        <v>5.9571430000000003</v>
      </c>
    </row>
    <row r="13379" spans="1:9" x14ac:dyDescent="0.25">
      <c r="A13379">
        <v>2430350011</v>
      </c>
      <c r="B13379" t="s">
        <v>5426</v>
      </c>
      <c r="C13379" t="s">
        <v>8706</v>
      </c>
      <c r="D13379" t="s">
        <v>8707</v>
      </c>
      <c r="E13379">
        <v>615.5</v>
      </c>
      <c r="F13379" t="s">
        <v>89</v>
      </c>
      <c r="G13379">
        <v>0</v>
      </c>
      <c r="H13379">
        <v>0</v>
      </c>
      <c r="I13379">
        <v>19.033794</v>
      </c>
    </row>
    <row r="13380" spans="1:9" x14ac:dyDescent="0.25">
      <c r="A13380">
        <v>2430350011</v>
      </c>
      <c r="B13380" t="s">
        <v>5426</v>
      </c>
      <c r="C13380" t="s">
        <v>1465</v>
      </c>
      <c r="D13380" t="s">
        <v>1466</v>
      </c>
      <c r="E13380">
        <v>0</v>
      </c>
      <c r="F13380" t="s">
        <v>89</v>
      </c>
      <c r="G13380">
        <v>0</v>
      </c>
      <c r="H13380">
        <v>0</v>
      </c>
      <c r="I13380">
        <v>19.033750000000001</v>
      </c>
    </row>
    <row r="13381" spans="1:9" x14ac:dyDescent="0.25">
      <c r="A13381">
        <v>2430350013</v>
      </c>
      <c r="B13381" t="s">
        <v>5753</v>
      </c>
      <c r="C13381" t="s">
        <v>8710</v>
      </c>
      <c r="D13381" t="s">
        <v>8711</v>
      </c>
      <c r="E13381">
        <v>0</v>
      </c>
      <c r="F13381" t="s">
        <v>89</v>
      </c>
      <c r="G13381">
        <v>0</v>
      </c>
      <c r="H13381">
        <v>0</v>
      </c>
      <c r="I13381">
        <v>6.3954000000000004</v>
      </c>
    </row>
    <row r="13382" spans="1:9" x14ac:dyDescent="0.25">
      <c r="A13382">
        <v>2430350013</v>
      </c>
      <c r="B13382" t="s">
        <v>5753</v>
      </c>
      <c r="C13382" t="s">
        <v>8706</v>
      </c>
      <c r="D13382" t="s">
        <v>8707</v>
      </c>
      <c r="E13382">
        <v>530</v>
      </c>
      <c r="F13382" t="s">
        <v>89</v>
      </c>
      <c r="G13382">
        <v>0</v>
      </c>
      <c r="H13382">
        <v>0</v>
      </c>
      <c r="I13382">
        <v>6.3953959999999999</v>
      </c>
    </row>
    <row r="13383" spans="1:9" x14ac:dyDescent="0.25">
      <c r="A13383">
        <v>2430350013</v>
      </c>
      <c r="B13383" t="s">
        <v>5753</v>
      </c>
      <c r="C13383" t="s">
        <v>130</v>
      </c>
      <c r="D13383" t="s">
        <v>131</v>
      </c>
      <c r="E13383">
        <v>0</v>
      </c>
      <c r="F13383" t="s">
        <v>89</v>
      </c>
      <c r="G13383">
        <v>0</v>
      </c>
      <c r="H13383">
        <v>0</v>
      </c>
      <c r="I13383">
        <v>6.3954000000000004</v>
      </c>
    </row>
    <row r="13384" spans="1:9" x14ac:dyDescent="0.25">
      <c r="A13384">
        <v>2430350013</v>
      </c>
      <c r="B13384" t="s">
        <v>5753</v>
      </c>
      <c r="C13384" t="s">
        <v>1465</v>
      </c>
      <c r="D13384" t="s">
        <v>1466</v>
      </c>
      <c r="E13384">
        <v>0</v>
      </c>
      <c r="F13384" t="s">
        <v>89</v>
      </c>
      <c r="G13384">
        <v>0</v>
      </c>
      <c r="H13384">
        <v>0</v>
      </c>
      <c r="I13384">
        <v>6.3954069999999996</v>
      </c>
    </row>
    <row r="13385" spans="1:9" x14ac:dyDescent="0.25">
      <c r="A13385">
        <v>2430350014</v>
      </c>
      <c r="B13385" t="s">
        <v>5688</v>
      </c>
      <c r="C13385" t="s">
        <v>8710</v>
      </c>
      <c r="D13385" t="s">
        <v>8711</v>
      </c>
      <c r="E13385">
        <v>0</v>
      </c>
      <c r="F13385" t="s">
        <v>89</v>
      </c>
      <c r="G13385">
        <v>0</v>
      </c>
      <c r="H13385">
        <v>0</v>
      </c>
      <c r="I13385">
        <v>8.4253499999999999</v>
      </c>
    </row>
    <row r="13386" spans="1:9" x14ac:dyDescent="0.25">
      <c r="A13386">
        <v>2430350014</v>
      </c>
      <c r="B13386" t="s">
        <v>5688</v>
      </c>
      <c r="C13386" t="s">
        <v>8706</v>
      </c>
      <c r="D13386" t="s">
        <v>8707</v>
      </c>
      <c r="E13386">
        <v>421.4</v>
      </c>
      <c r="F13386" t="s">
        <v>89</v>
      </c>
      <c r="G13386">
        <v>0</v>
      </c>
      <c r="H13386">
        <v>0</v>
      </c>
      <c r="I13386">
        <v>8.4806120000000007</v>
      </c>
    </row>
    <row r="13387" spans="1:9" x14ac:dyDescent="0.25">
      <c r="A13387">
        <v>2430350014</v>
      </c>
      <c r="B13387" t="s">
        <v>5688</v>
      </c>
      <c r="C13387" t="s">
        <v>130</v>
      </c>
      <c r="D13387" t="s">
        <v>131</v>
      </c>
      <c r="E13387">
        <v>0</v>
      </c>
      <c r="F13387" t="s">
        <v>89</v>
      </c>
      <c r="G13387">
        <v>0</v>
      </c>
      <c r="H13387">
        <v>0</v>
      </c>
      <c r="I13387">
        <v>8.4253499999999999</v>
      </c>
    </row>
    <row r="13388" spans="1:9" x14ac:dyDescent="0.25">
      <c r="A13388">
        <v>2430350014</v>
      </c>
      <c r="B13388" t="s">
        <v>5688</v>
      </c>
      <c r="C13388" t="s">
        <v>1465</v>
      </c>
      <c r="D13388" t="s">
        <v>1466</v>
      </c>
      <c r="E13388">
        <v>4</v>
      </c>
      <c r="F13388" t="s">
        <v>89</v>
      </c>
      <c r="G13388">
        <v>0</v>
      </c>
      <c r="H13388">
        <v>0</v>
      </c>
      <c r="I13388">
        <v>8.48</v>
      </c>
    </row>
    <row r="13389" spans="1:9" x14ac:dyDescent="0.25">
      <c r="A13389">
        <v>2430350015</v>
      </c>
      <c r="B13389" t="s">
        <v>7231</v>
      </c>
      <c r="C13389" t="s">
        <v>8706</v>
      </c>
      <c r="D13389" t="s">
        <v>8707</v>
      </c>
      <c r="E13389">
        <v>804</v>
      </c>
      <c r="F13389" t="s">
        <v>89</v>
      </c>
      <c r="G13389">
        <v>0</v>
      </c>
      <c r="H13389">
        <v>0</v>
      </c>
      <c r="I13389">
        <v>8.6443030000000007</v>
      </c>
    </row>
    <row r="13390" spans="1:9" x14ac:dyDescent="0.25">
      <c r="A13390">
        <v>2430350015</v>
      </c>
      <c r="B13390" t="s">
        <v>7231</v>
      </c>
      <c r="C13390" t="s">
        <v>1465</v>
      </c>
      <c r="D13390" t="s">
        <v>1466</v>
      </c>
      <c r="E13390">
        <v>0</v>
      </c>
      <c r="F13390" t="s">
        <v>89</v>
      </c>
      <c r="G13390">
        <v>0</v>
      </c>
      <c r="H13390">
        <v>0</v>
      </c>
      <c r="I13390">
        <v>8.6442589999999999</v>
      </c>
    </row>
    <row r="13391" spans="1:9" x14ac:dyDescent="0.25">
      <c r="A13391">
        <v>2430350019</v>
      </c>
      <c r="B13391" t="s">
        <v>3560</v>
      </c>
      <c r="C13391" t="s">
        <v>8706</v>
      </c>
      <c r="D13391" t="s">
        <v>8707</v>
      </c>
      <c r="E13391">
        <v>20.91</v>
      </c>
      <c r="F13391" t="s">
        <v>89</v>
      </c>
      <c r="G13391">
        <v>0</v>
      </c>
      <c r="H13391">
        <v>0</v>
      </c>
      <c r="I13391">
        <v>24.810138999999999</v>
      </c>
    </row>
    <row r="13392" spans="1:9" x14ac:dyDescent="0.25">
      <c r="A13392">
        <v>2430350019</v>
      </c>
      <c r="B13392" t="s">
        <v>3560</v>
      </c>
      <c r="C13392" t="s">
        <v>1465</v>
      </c>
      <c r="D13392" t="s">
        <v>1466</v>
      </c>
      <c r="E13392">
        <v>3.5</v>
      </c>
      <c r="F13392" t="s">
        <v>89</v>
      </c>
      <c r="G13392">
        <v>0</v>
      </c>
      <c r="H13392">
        <v>0</v>
      </c>
      <c r="I13392">
        <v>24.808571000000001</v>
      </c>
    </row>
    <row r="13393" spans="1:9" x14ac:dyDescent="0.25">
      <c r="A13393">
        <v>2430360001</v>
      </c>
      <c r="B13393" t="s">
        <v>7232</v>
      </c>
      <c r="C13393" t="s">
        <v>8706</v>
      </c>
      <c r="D13393" t="s">
        <v>8707</v>
      </c>
      <c r="E13393">
        <v>104.5</v>
      </c>
      <c r="F13393" t="s">
        <v>89</v>
      </c>
      <c r="G13393">
        <v>0</v>
      </c>
      <c r="H13393">
        <v>0</v>
      </c>
      <c r="I13393">
        <v>2.0027750000000002</v>
      </c>
    </row>
    <row r="13394" spans="1:9" x14ac:dyDescent="0.25">
      <c r="A13394">
        <v>2430360003</v>
      </c>
      <c r="B13394" t="s">
        <v>7233</v>
      </c>
      <c r="C13394" t="s">
        <v>8706</v>
      </c>
      <c r="D13394" t="s">
        <v>8707</v>
      </c>
      <c r="E13394">
        <v>217.41</v>
      </c>
      <c r="F13394" t="s">
        <v>89</v>
      </c>
      <c r="G13394">
        <v>0</v>
      </c>
      <c r="H13394">
        <v>0</v>
      </c>
      <c r="I13394">
        <v>9.4791869999999996</v>
      </c>
    </row>
    <row r="13395" spans="1:9" x14ac:dyDescent="0.25">
      <c r="A13395">
        <v>2430360005</v>
      </c>
      <c r="B13395" t="s">
        <v>3561</v>
      </c>
      <c r="C13395" t="s">
        <v>130</v>
      </c>
      <c r="D13395" t="s">
        <v>131</v>
      </c>
      <c r="E13395">
        <v>63.5</v>
      </c>
      <c r="F13395" t="s">
        <v>89</v>
      </c>
      <c r="G13395">
        <v>0</v>
      </c>
      <c r="H13395">
        <v>0</v>
      </c>
      <c r="I13395">
        <v>7.3744880000000004</v>
      </c>
    </row>
    <row r="13396" spans="1:9" x14ac:dyDescent="0.25">
      <c r="A13396">
        <v>2430380005</v>
      </c>
      <c r="B13396" t="s">
        <v>7234</v>
      </c>
      <c r="C13396" t="s">
        <v>8706</v>
      </c>
      <c r="D13396" t="s">
        <v>8707</v>
      </c>
      <c r="E13396">
        <v>54.65</v>
      </c>
      <c r="F13396" t="s">
        <v>89</v>
      </c>
      <c r="G13396">
        <v>0</v>
      </c>
      <c r="H13396">
        <v>0</v>
      </c>
      <c r="I13396">
        <v>21.405124000000001</v>
      </c>
    </row>
    <row r="13397" spans="1:9" x14ac:dyDescent="0.25">
      <c r="A13397">
        <v>2430380005</v>
      </c>
      <c r="B13397" t="s">
        <v>7234</v>
      </c>
      <c r="C13397" t="s">
        <v>1465</v>
      </c>
      <c r="D13397" t="s">
        <v>1466</v>
      </c>
      <c r="E13397">
        <v>0</v>
      </c>
      <c r="F13397" t="s">
        <v>89</v>
      </c>
      <c r="G13397">
        <v>0</v>
      </c>
      <c r="H13397">
        <v>0</v>
      </c>
      <c r="I13397">
        <v>21.4</v>
      </c>
    </row>
    <row r="13398" spans="1:9" x14ac:dyDescent="0.25">
      <c r="A13398">
        <v>2430380006</v>
      </c>
      <c r="B13398" t="s">
        <v>7235</v>
      </c>
      <c r="C13398" t="s">
        <v>8706</v>
      </c>
      <c r="D13398" t="s">
        <v>8707</v>
      </c>
      <c r="E13398">
        <v>37.450000000000003</v>
      </c>
      <c r="F13398" t="s">
        <v>89</v>
      </c>
      <c r="G13398">
        <v>0</v>
      </c>
      <c r="H13398">
        <v>0</v>
      </c>
      <c r="I13398">
        <v>22.055007</v>
      </c>
    </row>
    <row r="13399" spans="1:9" x14ac:dyDescent="0.25">
      <c r="A13399">
        <v>2430380013</v>
      </c>
      <c r="B13399" t="s">
        <v>3562</v>
      </c>
      <c r="C13399" t="s">
        <v>8710</v>
      </c>
      <c r="D13399" t="s">
        <v>8711</v>
      </c>
      <c r="E13399">
        <v>0</v>
      </c>
      <c r="F13399" t="s">
        <v>89</v>
      </c>
      <c r="G13399">
        <v>0</v>
      </c>
      <c r="H13399">
        <v>0</v>
      </c>
      <c r="I13399">
        <v>35.452587999999999</v>
      </c>
    </row>
    <row r="13400" spans="1:9" x14ac:dyDescent="0.25">
      <c r="A13400">
        <v>2430380013</v>
      </c>
      <c r="B13400" t="s">
        <v>3562</v>
      </c>
      <c r="C13400" t="s">
        <v>8706</v>
      </c>
      <c r="D13400" t="s">
        <v>8707</v>
      </c>
      <c r="E13400">
        <v>0</v>
      </c>
      <c r="F13400" t="s">
        <v>89</v>
      </c>
      <c r="G13400">
        <v>0</v>
      </c>
      <c r="H13400">
        <v>995</v>
      </c>
      <c r="I13400">
        <v>35.455973</v>
      </c>
    </row>
    <row r="13401" spans="1:9" x14ac:dyDescent="0.25">
      <c r="A13401">
        <v>2430380013</v>
      </c>
      <c r="B13401" t="s">
        <v>3562</v>
      </c>
      <c r="C13401" t="s">
        <v>130</v>
      </c>
      <c r="D13401" t="s">
        <v>131</v>
      </c>
      <c r="E13401">
        <v>0</v>
      </c>
      <c r="F13401" t="s">
        <v>89</v>
      </c>
      <c r="G13401">
        <v>0</v>
      </c>
      <c r="H13401">
        <v>0</v>
      </c>
      <c r="I13401">
        <v>35.452587999999999</v>
      </c>
    </row>
    <row r="13402" spans="1:9" x14ac:dyDescent="0.25">
      <c r="A13402">
        <v>2430380013</v>
      </c>
      <c r="B13402" t="s">
        <v>3562</v>
      </c>
      <c r="C13402" t="s">
        <v>1465</v>
      </c>
      <c r="D13402" t="s">
        <v>1466</v>
      </c>
      <c r="E13402">
        <v>0</v>
      </c>
      <c r="F13402" t="s">
        <v>89</v>
      </c>
      <c r="G13402">
        <v>0</v>
      </c>
      <c r="H13402">
        <v>0</v>
      </c>
      <c r="I13402">
        <v>35.457500000000003</v>
      </c>
    </row>
    <row r="13403" spans="1:9" x14ac:dyDescent="0.25">
      <c r="A13403">
        <v>2430380013</v>
      </c>
      <c r="B13403" t="s">
        <v>3562</v>
      </c>
      <c r="C13403" t="s">
        <v>139</v>
      </c>
      <c r="D13403" t="s">
        <v>140</v>
      </c>
      <c r="E13403">
        <v>0</v>
      </c>
      <c r="F13403" t="s">
        <v>89</v>
      </c>
      <c r="G13403">
        <v>0</v>
      </c>
      <c r="H13403">
        <v>0</v>
      </c>
      <c r="I13403">
        <v>20.779803999999999</v>
      </c>
    </row>
    <row r="13404" spans="1:9" x14ac:dyDescent="0.25">
      <c r="A13404">
        <v>2430390001</v>
      </c>
      <c r="B13404" t="s">
        <v>3563</v>
      </c>
      <c r="C13404" t="s">
        <v>8708</v>
      </c>
      <c r="D13404" t="s">
        <v>8709</v>
      </c>
      <c r="E13404">
        <v>0</v>
      </c>
      <c r="F13404" t="s">
        <v>89</v>
      </c>
      <c r="G13404">
        <v>0</v>
      </c>
      <c r="H13404">
        <v>0</v>
      </c>
      <c r="I13404">
        <v>2.4335830000000001</v>
      </c>
    </row>
    <row r="13405" spans="1:9" x14ac:dyDescent="0.25">
      <c r="A13405">
        <v>2430390001</v>
      </c>
      <c r="B13405" t="s">
        <v>3563</v>
      </c>
      <c r="C13405" t="s">
        <v>8706</v>
      </c>
      <c r="D13405" t="s">
        <v>8707</v>
      </c>
      <c r="E13405" s="1">
        <v>8620.9</v>
      </c>
      <c r="F13405" t="s">
        <v>89</v>
      </c>
      <c r="G13405">
        <v>120</v>
      </c>
      <c r="H13405">
        <v>0</v>
      </c>
      <c r="I13405">
        <v>2.3384809999999998</v>
      </c>
    </row>
    <row r="13406" spans="1:9" x14ac:dyDescent="0.25">
      <c r="A13406">
        <v>2430390001</v>
      </c>
      <c r="B13406" t="s">
        <v>3563</v>
      </c>
      <c r="C13406" t="s">
        <v>130</v>
      </c>
      <c r="D13406" t="s">
        <v>131</v>
      </c>
      <c r="E13406">
        <v>107.5</v>
      </c>
      <c r="F13406" t="s">
        <v>89</v>
      </c>
      <c r="G13406">
        <v>0</v>
      </c>
      <c r="H13406">
        <v>0</v>
      </c>
      <c r="I13406">
        <v>2.4335810000000002</v>
      </c>
    </row>
    <row r="13407" spans="1:9" x14ac:dyDescent="0.25">
      <c r="A13407">
        <v>2430390001</v>
      </c>
      <c r="B13407" t="s">
        <v>3563</v>
      </c>
      <c r="C13407" t="s">
        <v>1465</v>
      </c>
      <c r="D13407" t="s">
        <v>1466</v>
      </c>
      <c r="E13407">
        <v>140</v>
      </c>
      <c r="F13407" t="s">
        <v>89</v>
      </c>
      <c r="G13407">
        <v>0</v>
      </c>
      <c r="H13407">
        <v>120</v>
      </c>
      <c r="I13407">
        <v>2.3384999999999998</v>
      </c>
    </row>
    <row r="13408" spans="1:9" x14ac:dyDescent="0.25">
      <c r="A13408">
        <v>2430390002</v>
      </c>
      <c r="B13408" t="s">
        <v>3564</v>
      </c>
      <c r="C13408" t="s">
        <v>8710</v>
      </c>
      <c r="D13408" t="s">
        <v>8711</v>
      </c>
      <c r="E13408">
        <v>0</v>
      </c>
      <c r="F13408" t="s">
        <v>89</v>
      </c>
      <c r="G13408">
        <v>0</v>
      </c>
      <c r="H13408">
        <v>0</v>
      </c>
      <c r="I13408">
        <v>30.258500000000002</v>
      </c>
    </row>
    <row r="13409" spans="1:9" x14ac:dyDescent="0.25">
      <c r="A13409">
        <v>2430390002</v>
      </c>
      <c r="B13409" t="s">
        <v>3564</v>
      </c>
      <c r="C13409" t="s">
        <v>8706</v>
      </c>
      <c r="D13409" t="s">
        <v>8707</v>
      </c>
      <c r="E13409">
        <v>24.128</v>
      </c>
      <c r="F13409" t="s">
        <v>89</v>
      </c>
      <c r="G13409">
        <v>0</v>
      </c>
      <c r="H13409">
        <v>0</v>
      </c>
      <c r="I13409">
        <v>30.591014999999999</v>
      </c>
    </row>
    <row r="13410" spans="1:9" x14ac:dyDescent="0.25">
      <c r="A13410">
        <v>2430390002</v>
      </c>
      <c r="B13410" t="s">
        <v>3564</v>
      </c>
      <c r="C13410" t="s">
        <v>130</v>
      </c>
      <c r="D13410" t="s">
        <v>131</v>
      </c>
      <c r="E13410">
        <v>0</v>
      </c>
      <c r="F13410" t="s">
        <v>89</v>
      </c>
      <c r="G13410">
        <v>0</v>
      </c>
      <c r="H13410">
        <v>0</v>
      </c>
      <c r="I13410">
        <v>30.258500000000002</v>
      </c>
    </row>
    <row r="13411" spans="1:9" x14ac:dyDescent="0.25">
      <c r="A13411">
        <v>2430390002</v>
      </c>
      <c r="B13411" t="s">
        <v>3564</v>
      </c>
      <c r="C13411" t="s">
        <v>1465</v>
      </c>
      <c r="D13411" t="s">
        <v>1466</v>
      </c>
      <c r="E13411">
        <v>2.95</v>
      </c>
      <c r="F13411" t="s">
        <v>89</v>
      </c>
      <c r="G13411">
        <v>0</v>
      </c>
      <c r="H13411">
        <v>0</v>
      </c>
      <c r="I13411">
        <v>30.589831</v>
      </c>
    </row>
    <row r="13412" spans="1:9" x14ac:dyDescent="0.25">
      <c r="A13412">
        <v>2430390003</v>
      </c>
      <c r="B13412" t="s">
        <v>5043</v>
      </c>
      <c r="C13412" t="s">
        <v>8706</v>
      </c>
      <c r="D13412" t="s">
        <v>8707</v>
      </c>
      <c r="E13412">
        <v>36.700000000000003</v>
      </c>
      <c r="F13412" t="s">
        <v>89</v>
      </c>
      <c r="G13412">
        <v>0</v>
      </c>
      <c r="H13412">
        <v>0</v>
      </c>
      <c r="I13412">
        <v>62.802452000000002</v>
      </c>
    </row>
    <row r="13413" spans="1:9" x14ac:dyDescent="0.25">
      <c r="A13413">
        <v>2430390003</v>
      </c>
      <c r="B13413" t="s">
        <v>5043</v>
      </c>
      <c r="C13413" t="s">
        <v>1465</v>
      </c>
      <c r="D13413" t="s">
        <v>1466</v>
      </c>
      <c r="E13413">
        <v>0</v>
      </c>
      <c r="F13413" t="s">
        <v>89</v>
      </c>
      <c r="G13413">
        <v>0</v>
      </c>
      <c r="H13413">
        <v>0</v>
      </c>
      <c r="I13413">
        <v>62.802041000000003</v>
      </c>
    </row>
    <row r="13414" spans="1:9" x14ac:dyDescent="0.25">
      <c r="A13414">
        <v>2430390004</v>
      </c>
      <c r="B13414" t="s">
        <v>3565</v>
      </c>
      <c r="C13414" t="s">
        <v>8708</v>
      </c>
      <c r="D13414" t="s">
        <v>8709</v>
      </c>
      <c r="E13414">
        <v>0</v>
      </c>
      <c r="F13414" t="s">
        <v>89</v>
      </c>
      <c r="G13414">
        <v>0</v>
      </c>
      <c r="H13414">
        <v>0</v>
      </c>
      <c r="I13414">
        <v>15.7036</v>
      </c>
    </row>
    <row r="13415" spans="1:9" x14ac:dyDescent="0.25">
      <c r="A13415">
        <v>2430390004</v>
      </c>
      <c r="B13415" t="s">
        <v>3565</v>
      </c>
      <c r="C13415" t="s">
        <v>8710</v>
      </c>
      <c r="D13415" t="s">
        <v>8711</v>
      </c>
      <c r="E13415">
        <v>0</v>
      </c>
      <c r="F13415" t="s">
        <v>89</v>
      </c>
      <c r="G13415">
        <v>0</v>
      </c>
      <c r="H13415">
        <v>0</v>
      </c>
      <c r="I13415">
        <v>14.7752</v>
      </c>
    </row>
    <row r="13416" spans="1:9" x14ac:dyDescent="0.25">
      <c r="A13416">
        <v>2430390004</v>
      </c>
      <c r="B13416" t="s">
        <v>3565</v>
      </c>
      <c r="C13416" t="s">
        <v>8706</v>
      </c>
      <c r="D13416" t="s">
        <v>8707</v>
      </c>
      <c r="E13416">
        <v>173.66589999999999</v>
      </c>
      <c r="F13416" t="s">
        <v>89</v>
      </c>
      <c r="G13416">
        <v>0</v>
      </c>
      <c r="H13416">
        <v>0</v>
      </c>
      <c r="I13416">
        <v>14.787070999999999</v>
      </c>
    </row>
    <row r="13417" spans="1:9" x14ac:dyDescent="0.25">
      <c r="A13417">
        <v>2430390004</v>
      </c>
      <c r="B13417" t="s">
        <v>3565</v>
      </c>
      <c r="C13417" t="s">
        <v>130</v>
      </c>
      <c r="D13417" t="s">
        <v>131</v>
      </c>
      <c r="E13417">
        <v>0</v>
      </c>
      <c r="F13417" t="s">
        <v>89</v>
      </c>
      <c r="G13417">
        <v>0</v>
      </c>
      <c r="H13417">
        <v>0</v>
      </c>
      <c r="I13417">
        <v>14.7752</v>
      </c>
    </row>
    <row r="13418" spans="1:9" x14ac:dyDescent="0.25">
      <c r="A13418">
        <v>2430390004</v>
      </c>
      <c r="B13418" t="s">
        <v>3565</v>
      </c>
      <c r="C13418" t="s">
        <v>1465</v>
      </c>
      <c r="D13418" t="s">
        <v>1466</v>
      </c>
      <c r="E13418">
        <v>0</v>
      </c>
      <c r="F13418" t="s">
        <v>89</v>
      </c>
      <c r="G13418">
        <v>0</v>
      </c>
      <c r="H13418">
        <v>0</v>
      </c>
      <c r="I13418">
        <v>14.788</v>
      </c>
    </row>
    <row r="13419" spans="1:9" x14ac:dyDescent="0.25">
      <c r="A13419">
        <v>2430390004</v>
      </c>
      <c r="B13419" t="s">
        <v>3565</v>
      </c>
      <c r="C13419" t="s">
        <v>139</v>
      </c>
      <c r="D13419" t="s">
        <v>140</v>
      </c>
      <c r="E13419">
        <v>0</v>
      </c>
      <c r="F13419" t="s">
        <v>89</v>
      </c>
      <c r="G13419">
        <v>0</v>
      </c>
      <c r="H13419">
        <v>0</v>
      </c>
      <c r="I13419">
        <v>14.2338</v>
      </c>
    </row>
    <row r="13420" spans="1:9" x14ac:dyDescent="0.25">
      <c r="A13420">
        <v>2430390006</v>
      </c>
      <c r="B13420" t="s">
        <v>3566</v>
      </c>
      <c r="C13420" t="s">
        <v>130</v>
      </c>
      <c r="D13420" t="s">
        <v>131</v>
      </c>
      <c r="E13420">
        <v>56.9</v>
      </c>
      <c r="F13420" t="s">
        <v>89</v>
      </c>
      <c r="G13420">
        <v>0</v>
      </c>
      <c r="H13420">
        <v>0</v>
      </c>
      <c r="I13420">
        <v>45.736555000000003</v>
      </c>
    </row>
    <row r="13421" spans="1:9" x14ac:dyDescent="0.25">
      <c r="A13421">
        <v>2430390013</v>
      </c>
      <c r="B13421" t="s">
        <v>3567</v>
      </c>
      <c r="C13421" t="s">
        <v>130</v>
      </c>
      <c r="D13421" t="s">
        <v>131</v>
      </c>
      <c r="E13421">
        <v>494.36700000000002</v>
      </c>
      <c r="F13421" t="s">
        <v>89</v>
      </c>
      <c r="G13421">
        <v>277.28699999999998</v>
      </c>
      <c r="H13421">
        <v>0</v>
      </c>
      <c r="I13421">
        <v>27.214721000000001</v>
      </c>
    </row>
    <row r="13422" spans="1:9" x14ac:dyDescent="0.25">
      <c r="A13422">
        <v>2430390013</v>
      </c>
      <c r="B13422" t="s">
        <v>3567</v>
      </c>
      <c r="C13422" t="s">
        <v>142</v>
      </c>
      <c r="D13422" t="s">
        <v>143</v>
      </c>
      <c r="E13422">
        <v>0</v>
      </c>
      <c r="F13422" t="s">
        <v>89</v>
      </c>
      <c r="G13422">
        <v>0</v>
      </c>
      <c r="H13422">
        <v>0</v>
      </c>
      <c r="I13422">
        <v>26.576000000000001</v>
      </c>
    </row>
    <row r="13423" spans="1:9" x14ac:dyDescent="0.25">
      <c r="A13423">
        <v>2430390013</v>
      </c>
      <c r="B13423" t="s">
        <v>3567</v>
      </c>
      <c r="C13423" t="s">
        <v>2150</v>
      </c>
      <c r="D13423" t="s">
        <v>2151</v>
      </c>
      <c r="E13423">
        <v>83.09</v>
      </c>
      <c r="F13423" t="s">
        <v>89</v>
      </c>
      <c r="G13423">
        <v>0</v>
      </c>
      <c r="H13423">
        <v>277.28699999999998</v>
      </c>
      <c r="I13423">
        <v>27.214587000000002</v>
      </c>
    </row>
    <row r="13424" spans="1:9" x14ac:dyDescent="0.25">
      <c r="A13424">
        <v>2430390013</v>
      </c>
      <c r="B13424" t="s">
        <v>3567</v>
      </c>
      <c r="C13424" t="s">
        <v>620</v>
      </c>
      <c r="D13424" t="s">
        <v>621</v>
      </c>
      <c r="E13424">
        <v>0</v>
      </c>
      <c r="F13424" t="s">
        <v>89</v>
      </c>
      <c r="G13424">
        <v>0</v>
      </c>
      <c r="H13424">
        <v>0</v>
      </c>
      <c r="I13424">
        <v>27.610507999999999</v>
      </c>
    </row>
    <row r="13425" spans="1:9" x14ac:dyDescent="0.25">
      <c r="A13425">
        <v>2430410001</v>
      </c>
      <c r="B13425" t="s">
        <v>7236</v>
      </c>
      <c r="C13425" t="s">
        <v>8706</v>
      </c>
      <c r="D13425" t="s">
        <v>8707</v>
      </c>
      <c r="E13425">
        <v>154.02000000000001</v>
      </c>
      <c r="F13425" t="s">
        <v>89</v>
      </c>
      <c r="G13425">
        <v>0</v>
      </c>
      <c r="H13425">
        <v>0</v>
      </c>
      <c r="I13425">
        <v>16.750357000000001</v>
      </c>
    </row>
    <row r="13426" spans="1:9" x14ac:dyDescent="0.25">
      <c r="A13426">
        <v>2430410002</v>
      </c>
      <c r="B13426" t="s">
        <v>7237</v>
      </c>
      <c r="C13426" t="s">
        <v>8706</v>
      </c>
      <c r="D13426" t="s">
        <v>8707</v>
      </c>
      <c r="E13426">
        <v>29</v>
      </c>
      <c r="F13426" t="s">
        <v>89</v>
      </c>
      <c r="G13426">
        <v>0</v>
      </c>
      <c r="H13426">
        <v>0</v>
      </c>
      <c r="I13426">
        <v>10.304482999999999</v>
      </c>
    </row>
    <row r="13427" spans="1:9" x14ac:dyDescent="0.25">
      <c r="A13427">
        <v>2430430002</v>
      </c>
      <c r="B13427" t="s">
        <v>3568</v>
      </c>
      <c r="C13427" t="s">
        <v>8706</v>
      </c>
      <c r="D13427" t="s">
        <v>8707</v>
      </c>
      <c r="E13427">
        <v>14.4</v>
      </c>
      <c r="F13427" t="s">
        <v>89</v>
      </c>
      <c r="G13427">
        <v>0</v>
      </c>
      <c r="H13427">
        <v>0</v>
      </c>
      <c r="I13427">
        <v>15.911111</v>
      </c>
    </row>
    <row r="13428" spans="1:9" x14ac:dyDescent="0.25">
      <c r="A13428">
        <v>2430430002</v>
      </c>
      <c r="B13428" t="s">
        <v>3568</v>
      </c>
      <c r="C13428" t="s">
        <v>130</v>
      </c>
      <c r="D13428" t="s">
        <v>131</v>
      </c>
      <c r="E13428">
        <v>17.600000000000001</v>
      </c>
      <c r="F13428" t="s">
        <v>89</v>
      </c>
      <c r="G13428">
        <v>0</v>
      </c>
      <c r="H13428">
        <v>0</v>
      </c>
      <c r="I13428">
        <v>15.911364000000001</v>
      </c>
    </row>
    <row r="13429" spans="1:9" x14ac:dyDescent="0.25">
      <c r="A13429">
        <v>2430430002</v>
      </c>
      <c r="B13429" t="s">
        <v>3568</v>
      </c>
      <c r="C13429" t="s">
        <v>1465</v>
      </c>
      <c r="D13429" t="s">
        <v>1466</v>
      </c>
      <c r="E13429">
        <v>0</v>
      </c>
      <c r="F13429" t="s">
        <v>89</v>
      </c>
      <c r="G13429">
        <v>0</v>
      </c>
      <c r="H13429">
        <v>0</v>
      </c>
      <c r="I13429">
        <v>15.910526000000001</v>
      </c>
    </row>
    <row r="13430" spans="1:9" x14ac:dyDescent="0.25">
      <c r="A13430">
        <v>2430440001</v>
      </c>
      <c r="B13430" t="s">
        <v>5710</v>
      </c>
      <c r="C13430" t="s">
        <v>8706</v>
      </c>
      <c r="D13430" t="s">
        <v>8707</v>
      </c>
      <c r="E13430">
        <v>110.676</v>
      </c>
      <c r="F13430" t="s">
        <v>89</v>
      </c>
      <c r="G13430">
        <v>0</v>
      </c>
      <c r="H13430">
        <v>0</v>
      </c>
      <c r="I13430">
        <v>7.6199899999999996</v>
      </c>
    </row>
    <row r="13431" spans="1:9" x14ac:dyDescent="0.25">
      <c r="A13431">
        <v>2430440001</v>
      </c>
      <c r="B13431" t="s">
        <v>5710</v>
      </c>
      <c r="C13431" t="s">
        <v>1465</v>
      </c>
      <c r="D13431" t="s">
        <v>1466</v>
      </c>
      <c r="E13431">
        <v>9</v>
      </c>
      <c r="F13431" t="s">
        <v>89</v>
      </c>
      <c r="G13431">
        <v>0</v>
      </c>
      <c r="H13431">
        <v>0</v>
      </c>
      <c r="I13431">
        <v>7.62</v>
      </c>
    </row>
    <row r="13432" spans="1:9" x14ac:dyDescent="0.25">
      <c r="A13432">
        <v>2430440002</v>
      </c>
      <c r="B13432" t="s">
        <v>3569</v>
      </c>
      <c r="C13432" t="s">
        <v>130</v>
      </c>
      <c r="D13432" t="s">
        <v>131</v>
      </c>
      <c r="E13432">
        <v>141.71</v>
      </c>
      <c r="F13432" t="s">
        <v>89</v>
      </c>
      <c r="G13432">
        <v>0</v>
      </c>
      <c r="H13432">
        <v>0</v>
      </c>
      <c r="I13432">
        <v>29.297297</v>
      </c>
    </row>
    <row r="13433" spans="1:9" x14ac:dyDescent="0.25">
      <c r="A13433">
        <v>2430450001</v>
      </c>
      <c r="B13433" t="s">
        <v>93</v>
      </c>
      <c r="C13433" t="s">
        <v>130</v>
      </c>
      <c r="D13433" t="s">
        <v>131</v>
      </c>
      <c r="E13433" s="1">
        <v>1477.6289999999999</v>
      </c>
      <c r="F13433" t="s">
        <v>89</v>
      </c>
      <c r="G13433">
        <v>303.72300000000001</v>
      </c>
      <c r="H13433">
        <v>0</v>
      </c>
      <c r="I13433">
        <v>6.0336119999999998</v>
      </c>
    </row>
    <row r="13434" spans="1:9" x14ac:dyDescent="0.25">
      <c r="A13434">
        <v>2430450001</v>
      </c>
      <c r="B13434" t="s">
        <v>93</v>
      </c>
      <c r="C13434" t="s">
        <v>142</v>
      </c>
      <c r="D13434" t="s">
        <v>143</v>
      </c>
      <c r="E13434">
        <v>0</v>
      </c>
      <c r="F13434" t="s">
        <v>89</v>
      </c>
      <c r="G13434">
        <v>0</v>
      </c>
      <c r="H13434">
        <v>22.166</v>
      </c>
      <c r="I13434">
        <v>5.0954009999999998</v>
      </c>
    </row>
    <row r="13435" spans="1:9" x14ac:dyDescent="0.25">
      <c r="A13435">
        <v>2430450001</v>
      </c>
      <c r="B13435" t="s">
        <v>93</v>
      </c>
      <c r="C13435" t="s">
        <v>2150</v>
      </c>
      <c r="D13435" t="s">
        <v>2151</v>
      </c>
      <c r="E13435">
        <v>90.501000000000005</v>
      </c>
      <c r="F13435" t="s">
        <v>89</v>
      </c>
      <c r="G13435">
        <v>0</v>
      </c>
      <c r="H13435">
        <v>281.55700000000002</v>
      </c>
      <c r="I13435">
        <v>5.8632499999999999</v>
      </c>
    </row>
    <row r="13436" spans="1:9" x14ac:dyDescent="0.25">
      <c r="A13436">
        <v>2430450001</v>
      </c>
      <c r="B13436" t="s">
        <v>93</v>
      </c>
      <c r="C13436" t="s">
        <v>620</v>
      </c>
      <c r="D13436" t="s">
        <v>621</v>
      </c>
      <c r="E13436">
        <v>0</v>
      </c>
      <c r="F13436" t="s">
        <v>89</v>
      </c>
      <c r="G13436">
        <v>0</v>
      </c>
      <c r="H13436">
        <v>0</v>
      </c>
      <c r="I13436">
        <v>6.1410039999999997</v>
      </c>
    </row>
    <row r="13437" spans="1:9" x14ac:dyDescent="0.25">
      <c r="A13437">
        <v>2430470004</v>
      </c>
      <c r="B13437" t="s">
        <v>3570</v>
      </c>
      <c r="C13437" t="s">
        <v>130</v>
      </c>
      <c r="D13437" t="s">
        <v>131</v>
      </c>
      <c r="E13437">
        <v>325</v>
      </c>
      <c r="F13437" t="s">
        <v>89</v>
      </c>
      <c r="G13437">
        <v>0</v>
      </c>
      <c r="H13437">
        <v>0</v>
      </c>
      <c r="I13437">
        <v>10.754892</v>
      </c>
    </row>
    <row r="13438" spans="1:9" x14ac:dyDescent="0.25">
      <c r="A13438">
        <v>2430480002</v>
      </c>
      <c r="B13438" t="s">
        <v>7238</v>
      </c>
      <c r="C13438" t="s">
        <v>130</v>
      </c>
      <c r="D13438" t="s">
        <v>131</v>
      </c>
      <c r="E13438">
        <v>0</v>
      </c>
      <c r="F13438" t="s">
        <v>89</v>
      </c>
      <c r="G13438">
        <v>0</v>
      </c>
      <c r="H13438" s="1">
        <v>11725</v>
      </c>
      <c r="I13438">
        <v>6.8365</v>
      </c>
    </row>
    <row r="13439" spans="1:9" x14ac:dyDescent="0.25">
      <c r="A13439">
        <v>2430480002</v>
      </c>
      <c r="B13439" t="s">
        <v>7238</v>
      </c>
      <c r="C13439" t="s">
        <v>2307</v>
      </c>
      <c r="D13439" t="s">
        <v>2308</v>
      </c>
      <c r="E13439">
        <v>0</v>
      </c>
      <c r="F13439" t="s">
        <v>89</v>
      </c>
      <c r="G13439">
        <v>0</v>
      </c>
      <c r="H13439">
        <v>0</v>
      </c>
      <c r="I13439">
        <v>6.6073659999999999</v>
      </c>
    </row>
    <row r="13440" spans="1:9" x14ac:dyDescent="0.25">
      <c r="A13440">
        <v>2430480002</v>
      </c>
      <c r="B13440" t="s">
        <v>7238</v>
      </c>
      <c r="C13440" t="s">
        <v>142</v>
      </c>
      <c r="D13440" t="s">
        <v>143</v>
      </c>
      <c r="E13440">
        <v>0</v>
      </c>
      <c r="F13440" t="s">
        <v>89</v>
      </c>
      <c r="G13440">
        <v>0</v>
      </c>
      <c r="H13440">
        <v>0</v>
      </c>
      <c r="I13440">
        <v>5.2347669999999997</v>
      </c>
    </row>
    <row r="13441" spans="1:9" x14ac:dyDescent="0.25">
      <c r="A13441">
        <v>2430480002</v>
      </c>
      <c r="B13441" t="s">
        <v>7238</v>
      </c>
      <c r="C13441" t="s">
        <v>620</v>
      </c>
      <c r="D13441" t="s">
        <v>621</v>
      </c>
      <c r="E13441">
        <v>0</v>
      </c>
      <c r="F13441" t="s">
        <v>89</v>
      </c>
      <c r="G13441">
        <v>0</v>
      </c>
      <c r="H13441">
        <v>0</v>
      </c>
      <c r="I13441">
        <v>7.4507399999999997</v>
      </c>
    </row>
    <row r="13442" spans="1:9" x14ac:dyDescent="0.25">
      <c r="A13442">
        <v>2430500001</v>
      </c>
      <c r="B13442" t="s">
        <v>3572</v>
      </c>
      <c r="C13442" t="s">
        <v>130</v>
      </c>
      <c r="D13442" t="s">
        <v>131</v>
      </c>
      <c r="E13442">
        <v>24.12</v>
      </c>
      <c r="F13442" t="s">
        <v>89</v>
      </c>
      <c r="G13442">
        <v>0</v>
      </c>
      <c r="H13442">
        <v>250</v>
      </c>
      <c r="I13442">
        <v>3.1214759999999999</v>
      </c>
    </row>
    <row r="13443" spans="1:9" x14ac:dyDescent="0.25">
      <c r="A13443">
        <v>2430520001</v>
      </c>
      <c r="B13443" t="s">
        <v>5535</v>
      </c>
      <c r="C13443" t="s">
        <v>8710</v>
      </c>
      <c r="D13443" t="s">
        <v>8711</v>
      </c>
      <c r="E13443">
        <v>0</v>
      </c>
      <c r="F13443" t="s">
        <v>89</v>
      </c>
      <c r="G13443">
        <v>0</v>
      </c>
      <c r="H13443">
        <v>0</v>
      </c>
      <c r="I13443">
        <v>14.164</v>
      </c>
    </row>
    <row r="13444" spans="1:9" x14ac:dyDescent="0.25">
      <c r="A13444">
        <v>2430520001</v>
      </c>
      <c r="B13444" t="s">
        <v>5535</v>
      </c>
      <c r="C13444" t="s">
        <v>8706</v>
      </c>
      <c r="D13444" t="s">
        <v>8707</v>
      </c>
      <c r="E13444">
        <v>108</v>
      </c>
      <c r="F13444" t="s">
        <v>89</v>
      </c>
      <c r="G13444">
        <v>0</v>
      </c>
      <c r="H13444">
        <v>0</v>
      </c>
      <c r="I13444">
        <v>14.198981</v>
      </c>
    </row>
    <row r="13445" spans="1:9" x14ac:dyDescent="0.25">
      <c r="A13445">
        <v>2430520001</v>
      </c>
      <c r="B13445" t="s">
        <v>5535</v>
      </c>
      <c r="C13445" t="s">
        <v>130</v>
      </c>
      <c r="D13445" t="s">
        <v>131</v>
      </c>
      <c r="E13445">
        <v>0</v>
      </c>
      <c r="F13445" t="s">
        <v>89</v>
      </c>
      <c r="G13445">
        <v>0</v>
      </c>
      <c r="H13445">
        <v>0</v>
      </c>
      <c r="I13445">
        <v>14.164</v>
      </c>
    </row>
    <row r="13446" spans="1:9" x14ac:dyDescent="0.25">
      <c r="A13446">
        <v>2430520001</v>
      </c>
      <c r="B13446" t="s">
        <v>5535</v>
      </c>
      <c r="C13446" t="s">
        <v>1465</v>
      </c>
      <c r="D13446" t="s">
        <v>1466</v>
      </c>
      <c r="E13446">
        <v>0</v>
      </c>
      <c r="F13446" t="s">
        <v>89</v>
      </c>
      <c r="G13446">
        <v>0</v>
      </c>
      <c r="H13446">
        <v>0</v>
      </c>
      <c r="I13446">
        <v>14.636333</v>
      </c>
    </row>
    <row r="13447" spans="1:9" x14ac:dyDescent="0.25">
      <c r="A13447">
        <v>2430520004</v>
      </c>
      <c r="B13447" t="s">
        <v>3573</v>
      </c>
      <c r="C13447" t="s">
        <v>8710</v>
      </c>
      <c r="D13447" t="s">
        <v>8711</v>
      </c>
      <c r="E13447">
        <v>0</v>
      </c>
      <c r="F13447" t="s">
        <v>89</v>
      </c>
      <c r="G13447">
        <v>0</v>
      </c>
      <c r="H13447">
        <v>0</v>
      </c>
      <c r="I13447">
        <v>8.6266499999999997</v>
      </c>
    </row>
    <row r="13448" spans="1:9" x14ac:dyDescent="0.25">
      <c r="A13448">
        <v>2430520004</v>
      </c>
      <c r="B13448" t="s">
        <v>3573</v>
      </c>
      <c r="C13448" t="s">
        <v>8706</v>
      </c>
      <c r="D13448" t="s">
        <v>8707</v>
      </c>
      <c r="E13448" s="1">
        <v>2433.9050000000002</v>
      </c>
      <c r="F13448" t="s">
        <v>89</v>
      </c>
      <c r="G13448">
        <v>0</v>
      </c>
      <c r="H13448">
        <v>0</v>
      </c>
      <c r="I13448">
        <v>9.0006470000000007</v>
      </c>
    </row>
    <row r="13449" spans="1:9" x14ac:dyDescent="0.25">
      <c r="A13449">
        <v>2430520004</v>
      </c>
      <c r="B13449" t="s">
        <v>3573</v>
      </c>
      <c r="C13449" t="s">
        <v>130</v>
      </c>
      <c r="D13449" t="s">
        <v>131</v>
      </c>
      <c r="E13449">
        <v>0</v>
      </c>
      <c r="F13449" t="s">
        <v>89</v>
      </c>
      <c r="G13449">
        <v>0</v>
      </c>
      <c r="H13449">
        <v>0</v>
      </c>
      <c r="I13449">
        <v>8.6266499999999997</v>
      </c>
    </row>
    <row r="13450" spans="1:9" x14ac:dyDescent="0.25">
      <c r="A13450">
        <v>2430520004</v>
      </c>
      <c r="B13450" t="s">
        <v>3573</v>
      </c>
      <c r="C13450" t="s">
        <v>1465</v>
      </c>
      <c r="D13450" t="s">
        <v>1466</v>
      </c>
      <c r="E13450">
        <v>47.75</v>
      </c>
      <c r="F13450" t="s">
        <v>89</v>
      </c>
      <c r="G13450">
        <v>0</v>
      </c>
      <c r="H13450">
        <v>0</v>
      </c>
      <c r="I13450">
        <v>9.0006280000000007</v>
      </c>
    </row>
    <row r="13451" spans="1:9" x14ac:dyDescent="0.25">
      <c r="A13451">
        <v>2430520005</v>
      </c>
      <c r="B13451" t="s">
        <v>3574</v>
      </c>
      <c r="C13451" t="s">
        <v>130</v>
      </c>
      <c r="D13451" t="s">
        <v>131</v>
      </c>
      <c r="E13451" s="1">
        <v>1049.963</v>
      </c>
      <c r="F13451" t="s">
        <v>89</v>
      </c>
      <c r="G13451">
        <v>118.852</v>
      </c>
      <c r="H13451">
        <v>0</v>
      </c>
      <c r="I13451">
        <v>11.219386</v>
      </c>
    </row>
    <row r="13452" spans="1:9" x14ac:dyDescent="0.25">
      <c r="A13452">
        <v>2430520005</v>
      </c>
      <c r="B13452" t="s">
        <v>3574</v>
      </c>
      <c r="C13452" t="s">
        <v>2307</v>
      </c>
      <c r="D13452" t="s">
        <v>2308</v>
      </c>
      <c r="E13452">
        <v>2.89</v>
      </c>
      <c r="F13452" t="s">
        <v>89</v>
      </c>
      <c r="G13452">
        <v>0</v>
      </c>
      <c r="H13452">
        <v>0</v>
      </c>
      <c r="I13452">
        <v>10.934256</v>
      </c>
    </row>
    <row r="13453" spans="1:9" x14ac:dyDescent="0.25">
      <c r="A13453">
        <v>2430520005</v>
      </c>
      <c r="B13453" t="s">
        <v>3574</v>
      </c>
      <c r="C13453" t="s">
        <v>142</v>
      </c>
      <c r="D13453" t="s">
        <v>143</v>
      </c>
      <c r="E13453">
        <v>0</v>
      </c>
      <c r="F13453" t="s">
        <v>89</v>
      </c>
      <c r="G13453">
        <v>0</v>
      </c>
      <c r="H13453">
        <v>0</v>
      </c>
      <c r="I13453">
        <v>10.515000000000001</v>
      </c>
    </row>
    <row r="13454" spans="1:9" x14ac:dyDescent="0.25">
      <c r="A13454">
        <v>2430520005</v>
      </c>
      <c r="B13454" t="s">
        <v>3574</v>
      </c>
      <c r="C13454" t="s">
        <v>2150</v>
      </c>
      <c r="D13454" t="s">
        <v>2151</v>
      </c>
      <c r="E13454">
        <v>109.104</v>
      </c>
      <c r="F13454" t="s">
        <v>89</v>
      </c>
      <c r="G13454">
        <v>0</v>
      </c>
      <c r="H13454">
        <v>118.852</v>
      </c>
      <c r="I13454">
        <v>11.211505000000001</v>
      </c>
    </row>
    <row r="13455" spans="1:9" x14ac:dyDescent="0.25">
      <c r="A13455">
        <v>2430520005</v>
      </c>
      <c r="B13455" t="s">
        <v>3574</v>
      </c>
      <c r="C13455" t="s">
        <v>620</v>
      </c>
      <c r="D13455" t="s">
        <v>621</v>
      </c>
      <c r="E13455">
        <v>0</v>
      </c>
      <c r="F13455" t="s">
        <v>89</v>
      </c>
      <c r="G13455">
        <v>0</v>
      </c>
      <c r="H13455">
        <v>0</v>
      </c>
      <c r="I13455">
        <v>11.23334</v>
      </c>
    </row>
    <row r="13456" spans="1:9" x14ac:dyDescent="0.25">
      <c r="A13456">
        <v>2430520008</v>
      </c>
      <c r="B13456" t="s">
        <v>5593</v>
      </c>
      <c r="C13456" t="s">
        <v>8708</v>
      </c>
      <c r="D13456" t="s">
        <v>8709</v>
      </c>
      <c r="E13456">
        <v>0</v>
      </c>
      <c r="F13456" t="s">
        <v>89</v>
      </c>
      <c r="G13456">
        <v>0</v>
      </c>
      <c r="H13456">
        <v>0</v>
      </c>
      <c r="I13456">
        <v>11.777699999999999</v>
      </c>
    </row>
    <row r="13457" spans="1:9" x14ac:dyDescent="0.25">
      <c r="A13457">
        <v>2430520008</v>
      </c>
      <c r="B13457" t="s">
        <v>5593</v>
      </c>
      <c r="C13457" t="s">
        <v>8710</v>
      </c>
      <c r="D13457" t="s">
        <v>8711</v>
      </c>
      <c r="E13457">
        <v>0</v>
      </c>
      <c r="F13457" t="s">
        <v>89</v>
      </c>
      <c r="G13457">
        <v>0</v>
      </c>
      <c r="H13457">
        <v>0</v>
      </c>
      <c r="I13457">
        <v>12.032999999999999</v>
      </c>
    </row>
    <row r="13458" spans="1:9" x14ac:dyDescent="0.25">
      <c r="A13458">
        <v>2430520008</v>
      </c>
      <c r="B13458" t="s">
        <v>5593</v>
      </c>
      <c r="C13458" t="s">
        <v>8706</v>
      </c>
      <c r="D13458" t="s">
        <v>8707</v>
      </c>
      <c r="E13458" s="1">
        <v>1871.15</v>
      </c>
      <c r="F13458" t="s">
        <v>89</v>
      </c>
      <c r="G13458">
        <v>0</v>
      </c>
      <c r="H13458">
        <v>0</v>
      </c>
      <c r="I13458">
        <v>11.960474</v>
      </c>
    </row>
    <row r="13459" spans="1:9" x14ac:dyDescent="0.25">
      <c r="A13459">
        <v>2430520008</v>
      </c>
      <c r="B13459" t="s">
        <v>5593</v>
      </c>
      <c r="C13459" t="s">
        <v>130</v>
      </c>
      <c r="D13459" t="s">
        <v>131</v>
      </c>
      <c r="E13459">
        <v>0</v>
      </c>
      <c r="F13459" t="s">
        <v>89</v>
      </c>
      <c r="G13459">
        <v>0</v>
      </c>
      <c r="H13459">
        <v>0</v>
      </c>
      <c r="I13459">
        <v>12.032999999999999</v>
      </c>
    </row>
    <row r="13460" spans="1:9" x14ac:dyDescent="0.25">
      <c r="A13460">
        <v>2430520008</v>
      </c>
      <c r="B13460" t="s">
        <v>5593</v>
      </c>
      <c r="C13460" t="s">
        <v>1465</v>
      </c>
      <c r="D13460" t="s">
        <v>1466</v>
      </c>
      <c r="E13460">
        <v>0</v>
      </c>
      <c r="F13460" t="s">
        <v>89</v>
      </c>
      <c r="G13460">
        <v>0</v>
      </c>
      <c r="H13460">
        <v>0</v>
      </c>
      <c r="I13460">
        <v>11.960252000000001</v>
      </c>
    </row>
    <row r="13461" spans="1:9" x14ac:dyDescent="0.25">
      <c r="A13461">
        <v>2430520008</v>
      </c>
      <c r="B13461" t="s">
        <v>5593</v>
      </c>
      <c r="C13461" t="s">
        <v>2224</v>
      </c>
      <c r="D13461" t="s">
        <v>2225</v>
      </c>
      <c r="E13461">
        <v>0</v>
      </c>
      <c r="F13461" t="s">
        <v>89</v>
      </c>
      <c r="G13461">
        <v>0</v>
      </c>
      <c r="H13461">
        <v>0</v>
      </c>
      <c r="I13461">
        <v>11.963209000000001</v>
      </c>
    </row>
    <row r="13462" spans="1:9" x14ac:dyDescent="0.25">
      <c r="A13462">
        <v>2430530001</v>
      </c>
      <c r="B13462" t="s">
        <v>6083</v>
      </c>
      <c r="C13462" t="s">
        <v>8706</v>
      </c>
      <c r="D13462" t="s">
        <v>8707</v>
      </c>
      <c r="E13462" s="1">
        <v>3691.1</v>
      </c>
      <c r="F13462" t="s">
        <v>89</v>
      </c>
      <c r="G13462">
        <v>0</v>
      </c>
      <c r="H13462">
        <v>0</v>
      </c>
      <c r="I13462">
        <v>0.54883400000000004</v>
      </c>
    </row>
    <row r="13463" spans="1:9" x14ac:dyDescent="0.25">
      <c r="A13463">
        <v>2430530001</v>
      </c>
      <c r="B13463" t="s">
        <v>6083</v>
      </c>
      <c r="C13463" t="s">
        <v>1465</v>
      </c>
      <c r="D13463" t="s">
        <v>1466</v>
      </c>
      <c r="E13463">
        <v>0</v>
      </c>
      <c r="F13463" t="s">
        <v>89</v>
      </c>
      <c r="G13463">
        <v>0</v>
      </c>
      <c r="H13463">
        <v>0</v>
      </c>
      <c r="I13463">
        <v>0.54879999999999995</v>
      </c>
    </row>
    <row r="13464" spans="1:9" x14ac:dyDescent="0.25">
      <c r="A13464">
        <v>2430530002</v>
      </c>
      <c r="B13464" t="s">
        <v>3575</v>
      </c>
      <c r="C13464" t="s">
        <v>8706</v>
      </c>
      <c r="D13464" t="s">
        <v>8707</v>
      </c>
      <c r="E13464" s="1">
        <v>9307.2000000000007</v>
      </c>
      <c r="F13464" t="s">
        <v>89</v>
      </c>
      <c r="G13464">
        <v>0</v>
      </c>
      <c r="H13464">
        <v>0</v>
      </c>
      <c r="I13464">
        <v>0.797512</v>
      </c>
    </row>
    <row r="13465" spans="1:9" x14ac:dyDescent="0.25">
      <c r="A13465">
        <v>2430530002</v>
      </c>
      <c r="B13465" t="s">
        <v>3575</v>
      </c>
      <c r="C13465" t="s">
        <v>1465</v>
      </c>
      <c r="D13465" t="s">
        <v>1466</v>
      </c>
      <c r="E13465">
        <v>0</v>
      </c>
      <c r="F13465" t="s">
        <v>89</v>
      </c>
      <c r="G13465">
        <v>0</v>
      </c>
      <c r="H13465">
        <v>0</v>
      </c>
      <c r="I13465">
        <v>0.79751499999999997</v>
      </c>
    </row>
    <row r="13466" spans="1:9" x14ac:dyDescent="0.25">
      <c r="A13466">
        <v>2430530004</v>
      </c>
      <c r="B13466" t="s">
        <v>3576</v>
      </c>
      <c r="C13466" t="s">
        <v>8708</v>
      </c>
      <c r="D13466" t="s">
        <v>8709</v>
      </c>
      <c r="E13466">
        <v>0</v>
      </c>
      <c r="F13466" t="s">
        <v>89</v>
      </c>
      <c r="G13466">
        <v>0</v>
      </c>
      <c r="H13466">
        <v>0</v>
      </c>
      <c r="I13466">
        <v>0.48817100000000002</v>
      </c>
    </row>
    <row r="13467" spans="1:9" x14ac:dyDescent="0.25">
      <c r="A13467">
        <v>2430530004</v>
      </c>
      <c r="B13467" t="s">
        <v>3576</v>
      </c>
      <c r="C13467" t="s">
        <v>8706</v>
      </c>
      <c r="D13467" t="s">
        <v>8707</v>
      </c>
      <c r="E13467" s="1">
        <v>40849</v>
      </c>
      <c r="F13467" t="s">
        <v>89</v>
      </c>
      <c r="G13467" s="1">
        <v>2400</v>
      </c>
      <c r="H13467" s="1">
        <v>30000</v>
      </c>
      <c r="I13467">
        <v>0.30010799999999999</v>
      </c>
    </row>
    <row r="13468" spans="1:9" x14ac:dyDescent="0.25">
      <c r="A13468">
        <v>2430530004</v>
      </c>
      <c r="B13468" t="s">
        <v>3576</v>
      </c>
      <c r="C13468" t="s">
        <v>130</v>
      </c>
      <c r="D13468" t="s">
        <v>131</v>
      </c>
      <c r="E13468" s="1">
        <v>1901.73</v>
      </c>
      <c r="F13468" t="s">
        <v>89</v>
      </c>
      <c r="G13468">
        <v>644.42999999999995</v>
      </c>
      <c r="H13468" s="1">
        <v>3640</v>
      </c>
      <c r="I13468">
        <v>0.34124700000000002</v>
      </c>
    </row>
    <row r="13469" spans="1:9" x14ac:dyDescent="0.25">
      <c r="A13469">
        <v>2430530004</v>
      </c>
      <c r="B13469" t="s">
        <v>3576</v>
      </c>
      <c r="C13469" t="s">
        <v>142</v>
      </c>
      <c r="D13469" t="s">
        <v>143</v>
      </c>
      <c r="E13469">
        <v>115.003</v>
      </c>
      <c r="F13469" t="s">
        <v>89</v>
      </c>
      <c r="G13469">
        <v>0</v>
      </c>
      <c r="H13469">
        <v>0</v>
      </c>
      <c r="I13469">
        <v>0.34120800000000001</v>
      </c>
    </row>
    <row r="13470" spans="1:9" x14ac:dyDescent="0.25">
      <c r="A13470">
        <v>2430530004</v>
      </c>
      <c r="B13470" t="s">
        <v>3576</v>
      </c>
      <c r="C13470" t="s">
        <v>2150</v>
      </c>
      <c r="D13470" t="s">
        <v>2151</v>
      </c>
      <c r="E13470">
        <v>318.75299999999999</v>
      </c>
      <c r="F13470" t="s">
        <v>89</v>
      </c>
      <c r="G13470">
        <v>0</v>
      </c>
      <c r="H13470">
        <v>644.42999999999995</v>
      </c>
      <c r="I13470">
        <v>0.34126699999999999</v>
      </c>
    </row>
    <row r="13471" spans="1:9" x14ac:dyDescent="0.25">
      <c r="A13471">
        <v>2430530004</v>
      </c>
      <c r="B13471" t="s">
        <v>3576</v>
      </c>
      <c r="C13471" t="s">
        <v>1465</v>
      </c>
      <c r="D13471" t="s">
        <v>1466</v>
      </c>
      <c r="E13471" s="1">
        <v>2400</v>
      </c>
      <c r="F13471" t="s">
        <v>89</v>
      </c>
      <c r="G13471">
        <v>0</v>
      </c>
      <c r="H13471" s="1">
        <v>2400</v>
      </c>
      <c r="I13471">
        <v>0.30010799999999999</v>
      </c>
    </row>
    <row r="13472" spans="1:9" x14ac:dyDescent="0.25">
      <c r="A13472">
        <v>2430530004</v>
      </c>
      <c r="B13472" t="s">
        <v>3576</v>
      </c>
      <c r="C13472" t="s">
        <v>620</v>
      </c>
      <c r="D13472" t="s">
        <v>621</v>
      </c>
      <c r="E13472">
        <v>0</v>
      </c>
      <c r="F13472" t="s">
        <v>89</v>
      </c>
      <c r="G13472">
        <v>0</v>
      </c>
      <c r="H13472">
        <v>0</v>
      </c>
      <c r="I13472">
        <v>0.3</v>
      </c>
    </row>
    <row r="13473" spans="1:9" x14ac:dyDescent="0.25">
      <c r="A13473">
        <v>2430530005</v>
      </c>
      <c r="B13473" t="s">
        <v>6042</v>
      </c>
      <c r="C13473" t="s">
        <v>8710</v>
      </c>
      <c r="D13473" t="s">
        <v>8711</v>
      </c>
      <c r="E13473">
        <v>0</v>
      </c>
      <c r="F13473" t="s">
        <v>89</v>
      </c>
      <c r="G13473">
        <v>0</v>
      </c>
      <c r="H13473">
        <v>0</v>
      </c>
      <c r="I13473">
        <v>0.90823299999999996</v>
      </c>
    </row>
    <row r="13474" spans="1:9" x14ac:dyDescent="0.25">
      <c r="A13474">
        <v>2430530005</v>
      </c>
      <c r="B13474" t="s">
        <v>6042</v>
      </c>
      <c r="C13474" t="s">
        <v>8706</v>
      </c>
      <c r="D13474" t="s">
        <v>8707</v>
      </c>
      <c r="E13474" s="1">
        <v>3314.7</v>
      </c>
      <c r="F13474" t="s">
        <v>89</v>
      </c>
      <c r="G13474">
        <v>0</v>
      </c>
      <c r="H13474">
        <v>0</v>
      </c>
      <c r="I13474">
        <v>0.90025299999999997</v>
      </c>
    </row>
    <row r="13475" spans="1:9" x14ac:dyDescent="0.25">
      <c r="A13475">
        <v>2430530005</v>
      </c>
      <c r="B13475" t="s">
        <v>6042</v>
      </c>
      <c r="C13475" t="s">
        <v>130</v>
      </c>
      <c r="D13475" t="s">
        <v>131</v>
      </c>
      <c r="E13475">
        <v>0</v>
      </c>
      <c r="F13475" t="s">
        <v>89</v>
      </c>
      <c r="G13475">
        <v>0</v>
      </c>
      <c r="H13475">
        <v>0</v>
      </c>
      <c r="I13475">
        <v>0.90823299999999996</v>
      </c>
    </row>
    <row r="13476" spans="1:9" x14ac:dyDescent="0.25">
      <c r="A13476">
        <v>2430530005</v>
      </c>
      <c r="B13476" t="s">
        <v>6042</v>
      </c>
      <c r="C13476" t="s">
        <v>1465</v>
      </c>
      <c r="D13476" t="s">
        <v>1466</v>
      </c>
      <c r="E13476">
        <v>0</v>
      </c>
      <c r="F13476" t="s">
        <v>89</v>
      </c>
      <c r="G13476">
        <v>0</v>
      </c>
      <c r="H13476">
        <v>0</v>
      </c>
      <c r="I13476">
        <v>0.82418499999999995</v>
      </c>
    </row>
    <row r="13477" spans="1:9" x14ac:dyDescent="0.25">
      <c r="A13477">
        <v>2430530007</v>
      </c>
      <c r="B13477" t="s">
        <v>6094</v>
      </c>
      <c r="C13477" t="s">
        <v>8710</v>
      </c>
      <c r="D13477" t="s">
        <v>8711</v>
      </c>
      <c r="E13477">
        <v>0</v>
      </c>
      <c r="F13477" t="s">
        <v>89</v>
      </c>
      <c r="G13477">
        <v>0</v>
      </c>
      <c r="H13477">
        <v>0</v>
      </c>
      <c r="I13477">
        <v>0.46516999999999997</v>
      </c>
    </row>
    <row r="13478" spans="1:9" x14ac:dyDescent="0.25">
      <c r="A13478">
        <v>2430530007</v>
      </c>
      <c r="B13478" t="s">
        <v>6094</v>
      </c>
      <c r="C13478" t="s">
        <v>8706</v>
      </c>
      <c r="D13478" t="s">
        <v>8707</v>
      </c>
      <c r="E13478" s="1">
        <v>4226.5</v>
      </c>
      <c r="F13478" t="s">
        <v>89</v>
      </c>
      <c r="G13478">
        <v>0</v>
      </c>
      <c r="H13478">
        <v>0</v>
      </c>
      <c r="I13478">
        <v>0.474466</v>
      </c>
    </row>
    <row r="13479" spans="1:9" x14ac:dyDescent="0.25">
      <c r="A13479">
        <v>2430530007</v>
      </c>
      <c r="B13479" t="s">
        <v>6094</v>
      </c>
      <c r="C13479" t="s">
        <v>130</v>
      </c>
      <c r="D13479" t="s">
        <v>131</v>
      </c>
      <c r="E13479">
        <v>0</v>
      </c>
      <c r="F13479" t="s">
        <v>89</v>
      </c>
      <c r="G13479">
        <v>0</v>
      </c>
      <c r="H13479">
        <v>0</v>
      </c>
      <c r="I13479">
        <v>0.46516999999999997</v>
      </c>
    </row>
    <row r="13480" spans="1:9" x14ac:dyDescent="0.25">
      <c r="A13480">
        <v>2430530007</v>
      </c>
      <c r="B13480" t="s">
        <v>6094</v>
      </c>
      <c r="C13480" t="s">
        <v>1465</v>
      </c>
      <c r="D13480" t="s">
        <v>1466</v>
      </c>
      <c r="E13480">
        <v>0</v>
      </c>
      <c r="F13480" t="s">
        <v>89</v>
      </c>
      <c r="G13480">
        <v>0</v>
      </c>
      <c r="H13480">
        <v>0</v>
      </c>
      <c r="I13480">
        <v>0.47499999999999998</v>
      </c>
    </row>
    <row r="13481" spans="1:9" x14ac:dyDescent="0.25">
      <c r="A13481">
        <v>2430530007</v>
      </c>
      <c r="B13481" t="s">
        <v>6094</v>
      </c>
      <c r="C13481" t="s">
        <v>139</v>
      </c>
      <c r="D13481" t="s">
        <v>140</v>
      </c>
      <c r="E13481">
        <v>0</v>
      </c>
      <c r="F13481" t="s">
        <v>89</v>
      </c>
      <c r="G13481">
        <v>0</v>
      </c>
      <c r="H13481">
        <v>0</v>
      </c>
      <c r="I13481">
        <v>0.46516999999999997</v>
      </c>
    </row>
    <row r="13482" spans="1:9" x14ac:dyDescent="0.25">
      <c r="A13482">
        <v>2430530010</v>
      </c>
      <c r="B13482" t="s">
        <v>3577</v>
      </c>
      <c r="C13482" t="s">
        <v>8708</v>
      </c>
      <c r="D13482" t="s">
        <v>8709</v>
      </c>
      <c r="E13482">
        <v>0</v>
      </c>
      <c r="F13482" t="s">
        <v>89</v>
      </c>
      <c r="G13482">
        <v>0</v>
      </c>
      <c r="H13482">
        <v>0</v>
      </c>
      <c r="I13482">
        <v>0.67528200000000005</v>
      </c>
    </row>
    <row r="13483" spans="1:9" x14ac:dyDescent="0.25">
      <c r="A13483">
        <v>2430530010</v>
      </c>
      <c r="B13483" t="s">
        <v>3577</v>
      </c>
      <c r="C13483" t="s">
        <v>130</v>
      </c>
      <c r="D13483" t="s">
        <v>131</v>
      </c>
      <c r="E13483" s="1">
        <v>35560.07</v>
      </c>
      <c r="F13483" t="s">
        <v>89</v>
      </c>
      <c r="G13483" s="1">
        <v>10348.918</v>
      </c>
      <c r="H13483" s="1">
        <v>46850</v>
      </c>
      <c r="I13483">
        <v>0.69478700000000004</v>
      </c>
    </row>
    <row r="13484" spans="1:9" x14ac:dyDescent="0.25">
      <c r="A13484">
        <v>2430530010</v>
      </c>
      <c r="B13484" t="s">
        <v>3577</v>
      </c>
      <c r="C13484" t="s">
        <v>142</v>
      </c>
      <c r="D13484" t="s">
        <v>143</v>
      </c>
      <c r="E13484">
        <v>0</v>
      </c>
      <c r="F13484" t="s">
        <v>89</v>
      </c>
      <c r="G13484">
        <v>0</v>
      </c>
      <c r="H13484">
        <v>0</v>
      </c>
      <c r="I13484">
        <v>0.66963300000000003</v>
      </c>
    </row>
    <row r="13485" spans="1:9" x14ac:dyDescent="0.25">
      <c r="A13485">
        <v>2430530010</v>
      </c>
      <c r="B13485" t="s">
        <v>3577</v>
      </c>
      <c r="C13485" t="s">
        <v>2150</v>
      </c>
      <c r="D13485" t="s">
        <v>2151</v>
      </c>
      <c r="E13485">
        <v>825.28610000000003</v>
      </c>
      <c r="F13485" t="s">
        <v>89</v>
      </c>
      <c r="G13485">
        <v>0</v>
      </c>
      <c r="H13485" s="1">
        <v>10348.918</v>
      </c>
      <c r="I13485">
        <v>0.68579900000000005</v>
      </c>
    </row>
    <row r="13486" spans="1:9" x14ac:dyDescent="0.25">
      <c r="A13486">
        <v>2430530010</v>
      </c>
      <c r="B13486" t="s">
        <v>3577</v>
      </c>
      <c r="C13486" t="s">
        <v>620</v>
      </c>
      <c r="D13486" t="s">
        <v>621</v>
      </c>
      <c r="E13486">
        <v>0</v>
      </c>
      <c r="F13486" t="s">
        <v>89</v>
      </c>
      <c r="G13486">
        <v>0</v>
      </c>
      <c r="H13486">
        <v>0</v>
      </c>
      <c r="I13486">
        <v>0.69330999999999998</v>
      </c>
    </row>
    <row r="13487" spans="1:9" x14ac:dyDescent="0.25">
      <c r="A13487">
        <v>2430530010</v>
      </c>
      <c r="B13487" t="s">
        <v>3577</v>
      </c>
      <c r="C13487" t="s">
        <v>139</v>
      </c>
      <c r="D13487" t="s">
        <v>140</v>
      </c>
      <c r="E13487">
        <v>0</v>
      </c>
      <c r="F13487" t="s">
        <v>89</v>
      </c>
      <c r="G13487">
        <v>0</v>
      </c>
      <c r="H13487">
        <v>0</v>
      </c>
      <c r="I13487">
        <v>0.675284</v>
      </c>
    </row>
    <row r="13488" spans="1:9" x14ac:dyDescent="0.25">
      <c r="A13488">
        <v>2430540001</v>
      </c>
      <c r="B13488" t="s">
        <v>3578</v>
      </c>
      <c r="C13488" t="s">
        <v>8706</v>
      </c>
      <c r="D13488" t="s">
        <v>8707</v>
      </c>
      <c r="E13488">
        <v>430.21</v>
      </c>
      <c r="F13488" t="s">
        <v>89</v>
      </c>
      <c r="G13488">
        <v>0</v>
      </c>
      <c r="H13488">
        <v>0</v>
      </c>
      <c r="I13488">
        <v>1.709328</v>
      </c>
    </row>
    <row r="13489" spans="1:9" x14ac:dyDescent="0.25">
      <c r="A13489">
        <v>2430540001</v>
      </c>
      <c r="B13489" t="s">
        <v>3578</v>
      </c>
      <c r="C13489" t="s">
        <v>130</v>
      </c>
      <c r="D13489" t="s">
        <v>131</v>
      </c>
      <c r="E13489">
        <v>560.37199999999996</v>
      </c>
      <c r="F13489" t="s">
        <v>89</v>
      </c>
      <c r="G13489">
        <v>669.048</v>
      </c>
      <c r="H13489" s="1">
        <v>1000</v>
      </c>
      <c r="I13489">
        <v>1.654223</v>
      </c>
    </row>
    <row r="13490" spans="1:9" x14ac:dyDescent="0.25">
      <c r="A13490">
        <v>2430540001</v>
      </c>
      <c r="B13490" t="s">
        <v>3578</v>
      </c>
      <c r="C13490" t="s">
        <v>2150</v>
      </c>
      <c r="D13490" t="s">
        <v>2151</v>
      </c>
      <c r="E13490">
        <v>0</v>
      </c>
      <c r="F13490" t="s">
        <v>89</v>
      </c>
      <c r="G13490">
        <v>0</v>
      </c>
      <c r="H13490">
        <v>669.048</v>
      </c>
      <c r="I13490">
        <v>1.6539569999999999</v>
      </c>
    </row>
    <row r="13491" spans="1:9" x14ac:dyDescent="0.25">
      <c r="A13491">
        <v>2430540001</v>
      </c>
      <c r="B13491" t="s">
        <v>3578</v>
      </c>
      <c r="C13491" t="s">
        <v>1465</v>
      </c>
      <c r="D13491" t="s">
        <v>1466</v>
      </c>
      <c r="E13491">
        <v>0</v>
      </c>
      <c r="F13491" t="s">
        <v>89</v>
      </c>
      <c r="G13491">
        <v>0</v>
      </c>
      <c r="H13491">
        <v>0</v>
      </c>
      <c r="I13491">
        <v>1.7093430000000001</v>
      </c>
    </row>
    <row r="13492" spans="1:9" x14ac:dyDescent="0.25">
      <c r="A13492">
        <v>2430540001</v>
      </c>
      <c r="B13492" t="s">
        <v>3578</v>
      </c>
      <c r="C13492" t="s">
        <v>620</v>
      </c>
      <c r="D13492" t="s">
        <v>621</v>
      </c>
      <c r="E13492">
        <v>0</v>
      </c>
      <c r="F13492" t="s">
        <v>89</v>
      </c>
      <c r="G13492">
        <v>0</v>
      </c>
      <c r="H13492">
        <v>0</v>
      </c>
      <c r="I13492">
        <v>1.65472</v>
      </c>
    </row>
    <row r="13493" spans="1:9" x14ac:dyDescent="0.25">
      <c r="A13493">
        <v>2430540002</v>
      </c>
      <c r="B13493" t="s">
        <v>6029</v>
      </c>
      <c r="C13493" t="s">
        <v>8706</v>
      </c>
      <c r="D13493" t="s">
        <v>8707</v>
      </c>
      <c r="E13493">
        <v>705</v>
      </c>
      <c r="F13493" t="s">
        <v>89</v>
      </c>
      <c r="G13493">
        <v>0</v>
      </c>
      <c r="H13493">
        <v>0</v>
      </c>
      <c r="I13493">
        <v>0.90554599999999996</v>
      </c>
    </row>
    <row r="13494" spans="1:9" x14ac:dyDescent="0.25">
      <c r="A13494">
        <v>2430540002</v>
      </c>
      <c r="B13494" t="s">
        <v>6029</v>
      </c>
      <c r="C13494" t="s">
        <v>1465</v>
      </c>
      <c r="D13494" t="s">
        <v>1466</v>
      </c>
      <c r="E13494">
        <v>0</v>
      </c>
      <c r="F13494" t="s">
        <v>89</v>
      </c>
      <c r="G13494">
        <v>0</v>
      </c>
      <c r="H13494">
        <v>0</v>
      </c>
      <c r="I13494">
        <v>0.84987500000000005</v>
      </c>
    </row>
    <row r="13495" spans="1:9" x14ac:dyDescent="0.25">
      <c r="A13495">
        <v>2430550002</v>
      </c>
      <c r="B13495" t="s">
        <v>3579</v>
      </c>
      <c r="C13495" t="s">
        <v>8706</v>
      </c>
      <c r="D13495" t="s">
        <v>8707</v>
      </c>
      <c r="E13495">
        <v>135.65</v>
      </c>
      <c r="F13495" t="s">
        <v>89</v>
      </c>
      <c r="G13495">
        <v>0</v>
      </c>
      <c r="H13495">
        <v>0</v>
      </c>
      <c r="I13495">
        <v>5.5249540000000001</v>
      </c>
    </row>
    <row r="13496" spans="1:9" x14ac:dyDescent="0.25">
      <c r="A13496">
        <v>2430550002</v>
      </c>
      <c r="B13496" t="s">
        <v>3579</v>
      </c>
      <c r="C13496" t="s">
        <v>1465</v>
      </c>
      <c r="D13496" t="s">
        <v>1466</v>
      </c>
      <c r="E13496">
        <v>0</v>
      </c>
      <c r="F13496" t="s">
        <v>89</v>
      </c>
      <c r="G13496">
        <v>0</v>
      </c>
      <c r="H13496">
        <v>0</v>
      </c>
      <c r="I13496">
        <v>5.5250000000000004</v>
      </c>
    </row>
    <row r="13497" spans="1:9" x14ac:dyDescent="0.25">
      <c r="A13497">
        <v>2430550003</v>
      </c>
      <c r="B13497" t="s">
        <v>5827</v>
      </c>
      <c r="C13497" t="s">
        <v>8710</v>
      </c>
      <c r="D13497" t="s">
        <v>8711</v>
      </c>
      <c r="E13497">
        <v>0</v>
      </c>
      <c r="F13497" t="s">
        <v>89</v>
      </c>
      <c r="G13497">
        <v>0</v>
      </c>
      <c r="H13497">
        <v>0</v>
      </c>
      <c r="I13497">
        <v>3.1920000000000002</v>
      </c>
    </row>
    <row r="13498" spans="1:9" x14ac:dyDescent="0.25">
      <c r="A13498">
        <v>2430550003</v>
      </c>
      <c r="B13498" t="s">
        <v>5827</v>
      </c>
      <c r="C13498" t="s">
        <v>8706</v>
      </c>
      <c r="D13498" t="s">
        <v>8707</v>
      </c>
      <c r="E13498">
        <v>256.81</v>
      </c>
      <c r="F13498" t="s">
        <v>89</v>
      </c>
      <c r="G13498">
        <v>0</v>
      </c>
      <c r="H13498">
        <v>0</v>
      </c>
      <c r="I13498">
        <v>3.4087070000000002</v>
      </c>
    </row>
    <row r="13499" spans="1:9" x14ac:dyDescent="0.25">
      <c r="A13499">
        <v>2430550003</v>
      </c>
      <c r="B13499" t="s">
        <v>5827</v>
      </c>
      <c r="C13499" t="s">
        <v>130</v>
      </c>
      <c r="D13499" t="s">
        <v>131</v>
      </c>
      <c r="E13499">
        <v>0</v>
      </c>
      <c r="F13499" t="s">
        <v>89</v>
      </c>
      <c r="G13499">
        <v>0</v>
      </c>
      <c r="H13499">
        <v>0</v>
      </c>
      <c r="I13499">
        <v>3.1920000000000002</v>
      </c>
    </row>
    <row r="13500" spans="1:9" x14ac:dyDescent="0.25">
      <c r="A13500">
        <v>2430550003</v>
      </c>
      <c r="B13500" t="s">
        <v>5827</v>
      </c>
      <c r="C13500" t="s">
        <v>1465</v>
      </c>
      <c r="D13500" t="s">
        <v>1466</v>
      </c>
      <c r="E13500">
        <v>0</v>
      </c>
      <c r="F13500" t="s">
        <v>89</v>
      </c>
      <c r="G13500">
        <v>0</v>
      </c>
      <c r="H13500">
        <v>0</v>
      </c>
      <c r="I13500">
        <v>3.4076580000000001</v>
      </c>
    </row>
    <row r="13501" spans="1:9" x14ac:dyDescent="0.25">
      <c r="A13501">
        <v>2430550004</v>
      </c>
      <c r="B13501" t="s">
        <v>5683</v>
      </c>
      <c r="C13501" t="s">
        <v>8710</v>
      </c>
      <c r="D13501" t="s">
        <v>8711</v>
      </c>
      <c r="E13501">
        <v>0</v>
      </c>
      <c r="F13501" t="s">
        <v>89</v>
      </c>
      <c r="G13501">
        <v>0</v>
      </c>
      <c r="H13501">
        <v>0</v>
      </c>
      <c r="I13501">
        <v>8.4149999999999991</v>
      </c>
    </row>
    <row r="13502" spans="1:9" x14ac:dyDescent="0.25">
      <c r="A13502">
        <v>2430550004</v>
      </c>
      <c r="B13502" t="s">
        <v>5683</v>
      </c>
      <c r="C13502" t="s">
        <v>8706</v>
      </c>
      <c r="D13502" t="s">
        <v>8707</v>
      </c>
      <c r="E13502">
        <v>179.2</v>
      </c>
      <c r="F13502" t="s">
        <v>89</v>
      </c>
      <c r="G13502">
        <v>0</v>
      </c>
      <c r="H13502">
        <v>0</v>
      </c>
      <c r="I13502">
        <v>8.602176</v>
      </c>
    </row>
    <row r="13503" spans="1:9" x14ac:dyDescent="0.25">
      <c r="A13503">
        <v>2430550004</v>
      </c>
      <c r="B13503" t="s">
        <v>5683</v>
      </c>
      <c r="C13503" t="s">
        <v>130</v>
      </c>
      <c r="D13503" t="s">
        <v>131</v>
      </c>
      <c r="E13503">
        <v>0</v>
      </c>
      <c r="F13503" t="s">
        <v>89</v>
      </c>
      <c r="G13503">
        <v>0</v>
      </c>
      <c r="H13503">
        <v>0</v>
      </c>
      <c r="I13503">
        <v>8.4149999999999991</v>
      </c>
    </row>
    <row r="13504" spans="1:9" x14ac:dyDescent="0.25">
      <c r="A13504">
        <v>2430550004</v>
      </c>
      <c r="B13504" t="s">
        <v>5683</v>
      </c>
      <c r="C13504" t="s">
        <v>1465</v>
      </c>
      <c r="D13504" t="s">
        <v>1466</v>
      </c>
      <c r="E13504">
        <v>0</v>
      </c>
      <c r="F13504" t="s">
        <v>89</v>
      </c>
      <c r="G13504">
        <v>0</v>
      </c>
      <c r="H13504">
        <v>0</v>
      </c>
      <c r="I13504">
        <v>8.6020000000000003</v>
      </c>
    </row>
    <row r="13505" spans="1:9" x14ac:dyDescent="0.25">
      <c r="A13505">
        <v>2430550007</v>
      </c>
      <c r="B13505" t="s">
        <v>3580</v>
      </c>
      <c r="C13505" t="s">
        <v>8710</v>
      </c>
      <c r="D13505" t="s">
        <v>8711</v>
      </c>
      <c r="E13505">
        <v>0</v>
      </c>
      <c r="F13505" t="s">
        <v>89</v>
      </c>
      <c r="G13505">
        <v>0</v>
      </c>
      <c r="H13505">
        <v>0</v>
      </c>
      <c r="I13505">
        <v>6.0677659999999998</v>
      </c>
    </row>
    <row r="13506" spans="1:9" x14ac:dyDescent="0.25">
      <c r="A13506">
        <v>2430550007</v>
      </c>
      <c r="B13506" t="s">
        <v>3580</v>
      </c>
      <c r="C13506" t="s">
        <v>8706</v>
      </c>
      <c r="D13506" t="s">
        <v>8707</v>
      </c>
      <c r="E13506">
        <v>163.74</v>
      </c>
      <c r="F13506" t="s">
        <v>89</v>
      </c>
      <c r="G13506">
        <v>8</v>
      </c>
      <c r="H13506">
        <v>5.16</v>
      </c>
      <c r="I13506">
        <v>6.0677899999999996</v>
      </c>
    </row>
    <row r="13507" spans="1:9" x14ac:dyDescent="0.25">
      <c r="A13507">
        <v>2430550007</v>
      </c>
      <c r="B13507" t="s">
        <v>3580</v>
      </c>
      <c r="C13507" t="s">
        <v>130</v>
      </c>
      <c r="D13507" t="s">
        <v>131</v>
      </c>
      <c r="E13507">
        <v>0</v>
      </c>
      <c r="F13507" t="s">
        <v>89</v>
      </c>
      <c r="G13507">
        <v>0</v>
      </c>
      <c r="H13507">
        <v>0</v>
      </c>
      <c r="I13507">
        <v>6.0677659999999998</v>
      </c>
    </row>
    <row r="13508" spans="1:9" x14ac:dyDescent="0.25">
      <c r="A13508">
        <v>2430550007</v>
      </c>
      <c r="B13508" t="s">
        <v>3580</v>
      </c>
      <c r="C13508" t="s">
        <v>1465</v>
      </c>
      <c r="D13508" t="s">
        <v>1466</v>
      </c>
      <c r="E13508">
        <v>2</v>
      </c>
      <c r="F13508" t="s">
        <v>89</v>
      </c>
      <c r="G13508">
        <v>0</v>
      </c>
      <c r="H13508">
        <v>8</v>
      </c>
      <c r="I13508">
        <v>6.07</v>
      </c>
    </row>
    <row r="13509" spans="1:9" x14ac:dyDescent="0.25">
      <c r="A13509">
        <v>2430550008</v>
      </c>
      <c r="B13509" t="s">
        <v>3581</v>
      </c>
      <c r="C13509" t="s">
        <v>8708</v>
      </c>
      <c r="D13509" t="s">
        <v>8709</v>
      </c>
      <c r="E13509">
        <v>0</v>
      </c>
      <c r="F13509" t="s">
        <v>89</v>
      </c>
      <c r="G13509">
        <v>0</v>
      </c>
      <c r="H13509">
        <v>0</v>
      </c>
      <c r="I13509">
        <v>4.6280159999999997</v>
      </c>
    </row>
    <row r="13510" spans="1:9" x14ac:dyDescent="0.25">
      <c r="A13510">
        <v>2430550008</v>
      </c>
      <c r="B13510" t="s">
        <v>3581</v>
      </c>
      <c r="C13510" t="s">
        <v>8706</v>
      </c>
      <c r="D13510" t="s">
        <v>8707</v>
      </c>
      <c r="E13510">
        <v>616.74</v>
      </c>
      <c r="F13510" t="s">
        <v>89</v>
      </c>
      <c r="G13510">
        <v>0</v>
      </c>
      <c r="H13510">
        <v>2.08</v>
      </c>
      <c r="I13510">
        <v>4.7449170000000001</v>
      </c>
    </row>
    <row r="13511" spans="1:9" x14ac:dyDescent="0.25">
      <c r="A13511">
        <v>2430550008</v>
      </c>
      <c r="B13511" t="s">
        <v>3581</v>
      </c>
      <c r="C13511" t="s">
        <v>130</v>
      </c>
      <c r="D13511" t="s">
        <v>131</v>
      </c>
      <c r="E13511">
        <v>0</v>
      </c>
      <c r="F13511" t="s">
        <v>89</v>
      </c>
      <c r="G13511">
        <v>0</v>
      </c>
      <c r="H13511">
        <v>0</v>
      </c>
      <c r="I13511">
        <v>4.6280159999999997</v>
      </c>
    </row>
    <row r="13512" spans="1:9" x14ac:dyDescent="0.25">
      <c r="A13512">
        <v>2430550008</v>
      </c>
      <c r="B13512" t="s">
        <v>3581</v>
      </c>
      <c r="C13512" t="s">
        <v>1465</v>
      </c>
      <c r="D13512" t="s">
        <v>1466</v>
      </c>
      <c r="E13512">
        <v>40</v>
      </c>
      <c r="F13512" t="s">
        <v>89</v>
      </c>
      <c r="G13512">
        <v>0</v>
      </c>
      <c r="H13512">
        <v>0</v>
      </c>
      <c r="I13512">
        <v>4.7450000000000001</v>
      </c>
    </row>
    <row r="13513" spans="1:9" x14ac:dyDescent="0.25">
      <c r="A13513">
        <v>2430550009</v>
      </c>
      <c r="B13513" t="s">
        <v>3582</v>
      </c>
      <c r="C13513" t="s">
        <v>130</v>
      </c>
      <c r="D13513" t="s">
        <v>131</v>
      </c>
      <c r="E13513">
        <v>356.35180000000003</v>
      </c>
      <c r="F13513" t="s">
        <v>89</v>
      </c>
      <c r="G13513" s="1">
        <v>1057.624</v>
      </c>
      <c r="H13513" s="1">
        <v>4875</v>
      </c>
      <c r="I13513">
        <v>1.6416919999999999</v>
      </c>
    </row>
    <row r="13514" spans="1:9" x14ac:dyDescent="0.25">
      <c r="A13514">
        <v>2430550009</v>
      </c>
      <c r="B13514" t="s">
        <v>3582</v>
      </c>
      <c r="C13514" t="s">
        <v>142</v>
      </c>
      <c r="D13514" t="s">
        <v>143</v>
      </c>
      <c r="E13514">
        <v>209.096</v>
      </c>
      <c r="F13514" t="s">
        <v>89</v>
      </c>
      <c r="G13514">
        <v>0</v>
      </c>
      <c r="H13514">
        <v>0</v>
      </c>
      <c r="I13514">
        <v>1.641686</v>
      </c>
    </row>
    <row r="13515" spans="1:9" x14ac:dyDescent="0.25">
      <c r="A13515">
        <v>2430550009</v>
      </c>
      <c r="B13515" t="s">
        <v>3582</v>
      </c>
      <c r="C13515" t="s">
        <v>2150</v>
      </c>
      <c r="D13515" t="s">
        <v>2151</v>
      </c>
      <c r="E13515">
        <v>431.90499999999997</v>
      </c>
      <c r="F13515" t="s">
        <v>89</v>
      </c>
      <c r="G13515">
        <v>0</v>
      </c>
      <c r="H13515" s="1">
        <v>1057.624</v>
      </c>
      <c r="I13515">
        <v>1.6417269999999999</v>
      </c>
    </row>
    <row r="13516" spans="1:9" x14ac:dyDescent="0.25">
      <c r="A13516">
        <v>2430550009</v>
      </c>
      <c r="B13516" t="s">
        <v>3582</v>
      </c>
      <c r="C13516" t="s">
        <v>620</v>
      </c>
      <c r="D13516" t="s">
        <v>621</v>
      </c>
      <c r="E13516">
        <v>0</v>
      </c>
      <c r="F13516" t="s">
        <v>89</v>
      </c>
      <c r="G13516">
        <v>0</v>
      </c>
      <c r="H13516">
        <v>0</v>
      </c>
      <c r="I13516">
        <v>1.70316</v>
      </c>
    </row>
    <row r="13517" spans="1:9" x14ac:dyDescent="0.25">
      <c r="A13517">
        <v>2430550010</v>
      </c>
      <c r="B13517" t="s">
        <v>3583</v>
      </c>
      <c r="C13517" t="s">
        <v>130</v>
      </c>
      <c r="D13517" t="s">
        <v>131</v>
      </c>
      <c r="E13517" s="1">
        <v>1327.117</v>
      </c>
      <c r="F13517" t="s">
        <v>89</v>
      </c>
      <c r="G13517">
        <v>210.32400000000001</v>
      </c>
      <c r="H13517">
        <v>0</v>
      </c>
      <c r="I13517">
        <v>0.98691399999999996</v>
      </c>
    </row>
    <row r="13518" spans="1:9" x14ac:dyDescent="0.25">
      <c r="A13518">
        <v>2430550010</v>
      </c>
      <c r="B13518" t="s">
        <v>3583</v>
      </c>
      <c r="C13518" t="s">
        <v>142</v>
      </c>
      <c r="D13518" t="s">
        <v>143</v>
      </c>
      <c r="E13518">
        <v>0</v>
      </c>
      <c r="F13518" t="s">
        <v>89</v>
      </c>
      <c r="G13518">
        <v>0</v>
      </c>
      <c r="H13518">
        <v>0</v>
      </c>
      <c r="I13518">
        <v>0.88591900000000001</v>
      </c>
    </row>
    <row r="13519" spans="1:9" x14ac:dyDescent="0.25">
      <c r="A13519">
        <v>2430550010</v>
      </c>
      <c r="B13519" t="s">
        <v>3583</v>
      </c>
      <c r="C13519" t="s">
        <v>2150</v>
      </c>
      <c r="D13519" t="s">
        <v>2151</v>
      </c>
      <c r="E13519">
        <v>474.8</v>
      </c>
      <c r="F13519" t="s">
        <v>89</v>
      </c>
      <c r="G13519">
        <v>0</v>
      </c>
      <c r="H13519">
        <v>210.32400000000001</v>
      </c>
      <c r="I13519">
        <v>0.98692100000000005</v>
      </c>
    </row>
    <row r="13520" spans="1:9" x14ac:dyDescent="0.25">
      <c r="A13520">
        <v>2430550010</v>
      </c>
      <c r="B13520" t="s">
        <v>3583</v>
      </c>
      <c r="C13520" t="s">
        <v>620</v>
      </c>
      <c r="D13520" t="s">
        <v>621</v>
      </c>
      <c r="E13520">
        <v>0</v>
      </c>
      <c r="F13520" t="s">
        <v>89</v>
      </c>
      <c r="G13520">
        <v>0</v>
      </c>
      <c r="H13520">
        <v>0</v>
      </c>
      <c r="I13520">
        <v>0.98700299999999996</v>
      </c>
    </row>
    <row r="13521" spans="1:9" x14ac:dyDescent="0.25">
      <c r="A13521">
        <v>2430560001</v>
      </c>
      <c r="B13521" t="s">
        <v>7239</v>
      </c>
      <c r="C13521" t="s">
        <v>8706</v>
      </c>
      <c r="D13521" t="s">
        <v>8707</v>
      </c>
      <c r="E13521">
        <v>1.5</v>
      </c>
      <c r="F13521" t="s">
        <v>89</v>
      </c>
      <c r="G13521">
        <v>0</v>
      </c>
      <c r="H13521">
        <v>0</v>
      </c>
      <c r="I13521">
        <v>0.73333300000000001</v>
      </c>
    </row>
    <row r="13522" spans="1:9" x14ac:dyDescent="0.25">
      <c r="A13522">
        <v>2430560002</v>
      </c>
      <c r="B13522" t="s">
        <v>7240</v>
      </c>
      <c r="C13522" t="s">
        <v>8706</v>
      </c>
      <c r="D13522" t="s">
        <v>8707</v>
      </c>
      <c r="E13522">
        <v>749</v>
      </c>
      <c r="F13522" t="s">
        <v>89</v>
      </c>
      <c r="G13522">
        <v>0</v>
      </c>
      <c r="H13522">
        <v>0</v>
      </c>
      <c r="I13522">
        <v>0.70440599999999998</v>
      </c>
    </row>
    <row r="13523" spans="1:9" x14ac:dyDescent="0.25">
      <c r="A13523">
        <v>2430570001</v>
      </c>
      <c r="B13523" t="s">
        <v>5932</v>
      </c>
      <c r="C13523" t="s">
        <v>8706</v>
      </c>
      <c r="D13523" t="s">
        <v>8707</v>
      </c>
      <c r="E13523">
        <v>210.66800000000001</v>
      </c>
      <c r="F13523" t="s">
        <v>89</v>
      </c>
      <c r="G13523">
        <v>0</v>
      </c>
      <c r="H13523">
        <v>0</v>
      </c>
      <c r="I13523">
        <v>1.9073610000000001</v>
      </c>
    </row>
    <row r="13524" spans="1:9" x14ac:dyDescent="0.25">
      <c r="A13524">
        <v>2430570001</v>
      </c>
      <c r="B13524" t="s">
        <v>5932</v>
      </c>
      <c r="C13524" t="s">
        <v>1465</v>
      </c>
      <c r="D13524" t="s">
        <v>1466</v>
      </c>
      <c r="E13524">
        <v>0</v>
      </c>
      <c r="F13524" t="s">
        <v>89</v>
      </c>
      <c r="G13524">
        <v>0</v>
      </c>
      <c r="H13524">
        <v>0</v>
      </c>
      <c r="I13524">
        <v>1.9047620000000001</v>
      </c>
    </row>
    <row r="13525" spans="1:9" x14ac:dyDescent="0.25">
      <c r="A13525">
        <v>2430580001</v>
      </c>
      <c r="B13525" t="s">
        <v>3584</v>
      </c>
      <c r="C13525" t="s">
        <v>8708</v>
      </c>
      <c r="D13525" t="s">
        <v>8709</v>
      </c>
      <c r="E13525">
        <v>0</v>
      </c>
      <c r="F13525" t="s">
        <v>89</v>
      </c>
      <c r="G13525">
        <v>0</v>
      </c>
      <c r="H13525">
        <v>0</v>
      </c>
      <c r="I13525">
        <v>19.925667000000001</v>
      </c>
    </row>
    <row r="13526" spans="1:9" x14ac:dyDescent="0.25">
      <c r="A13526">
        <v>2430580001</v>
      </c>
      <c r="B13526" t="s">
        <v>3584</v>
      </c>
      <c r="C13526" t="s">
        <v>8710</v>
      </c>
      <c r="D13526" t="s">
        <v>8711</v>
      </c>
      <c r="E13526">
        <v>0</v>
      </c>
      <c r="F13526" t="s">
        <v>89</v>
      </c>
      <c r="G13526">
        <v>0</v>
      </c>
      <c r="H13526">
        <v>0</v>
      </c>
      <c r="I13526">
        <v>19.925667000000001</v>
      </c>
    </row>
    <row r="13527" spans="1:9" x14ac:dyDescent="0.25">
      <c r="A13527">
        <v>2430580001</v>
      </c>
      <c r="B13527" t="s">
        <v>3584</v>
      </c>
      <c r="C13527" t="s">
        <v>8706</v>
      </c>
      <c r="D13527" t="s">
        <v>8707</v>
      </c>
      <c r="E13527">
        <v>30.433</v>
      </c>
      <c r="F13527" t="s">
        <v>89</v>
      </c>
      <c r="G13527">
        <v>0</v>
      </c>
      <c r="H13527">
        <v>0</v>
      </c>
      <c r="I13527">
        <v>20.020043999999999</v>
      </c>
    </row>
    <row r="13528" spans="1:9" x14ac:dyDescent="0.25">
      <c r="A13528">
        <v>2430580001</v>
      </c>
      <c r="B13528" t="s">
        <v>3584</v>
      </c>
      <c r="C13528" t="s">
        <v>130</v>
      </c>
      <c r="D13528" t="s">
        <v>131</v>
      </c>
      <c r="E13528">
        <v>800.41399999999999</v>
      </c>
      <c r="F13528" t="s">
        <v>89</v>
      </c>
      <c r="G13528">
        <v>135.20500000000001</v>
      </c>
      <c r="H13528" s="1">
        <v>1540</v>
      </c>
      <c r="I13528">
        <v>17.399746</v>
      </c>
    </row>
    <row r="13529" spans="1:9" x14ac:dyDescent="0.25">
      <c r="A13529">
        <v>2430580001</v>
      </c>
      <c r="B13529" t="s">
        <v>3584</v>
      </c>
      <c r="C13529" t="s">
        <v>142</v>
      </c>
      <c r="D13529" t="s">
        <v>143</v>
      </c>
      <c r="E13529">
        <v>0</v>
      </c>
      <c r="F13529" t="s">
        <v>89</v>
      </c>
      <c r="G13529">
        <v>0</v>
      </c>
      <c r="H13529">
        <v>0</v>
      </c>
      <c r="I13529">
        <v>19.925944000000001</v>
      </c>
    </row>
    <row r="13530" spans="1:9" x14ac:dyDescent="0.25">
      <c r="A13530">
        <v>2430580001</v>
      </c>
      <c r="B13530" t="s">
        <v>3584</v>
      </c>
      <c r="C13530" t="s">
        <v>2150</v>
      </c>
      <c r="D13530" t="s">
        <v>2151</v>
      </c>
      <c r="E13530">
        <v>7.69</v>
      </c>
      <c r="F13530" t="s">
        <v>89</v>
      </c>
      <c r="G13530">
        <v>0</v>
      </c>
      <c r="H13530">
        <v>135.20500000000001</v>
      </c>
      <c r="I13530">
        <v>17.39922</v>
      </c>
    </row>
    <row r="13531" spans="1:9" x14ac:dyDescent="0.25">
      <c r="A13531">
        <v>2430580001</v>
      </c>
      <c r="B13531" t="s">
        <v>3584</v>
      </c>
      <c r="C13531" t="s">
        <v>1465</v>
      </c>
      <c r="D13531" t="s">
        <v>1466</v>
      </c>
      <c r="E13531">
        <v>1.4999999999999999E-2</v>
      </c>
      <c r="F13531" t="s">
        <v>89</v>
      </c>
      <c r="G13531">
        <v>0</v>
      </c>
      <c r="H13531">
        <v>0</v>
      </c>
      <c r="I13531">
        <v>20</v>
      </c>
    </row>
    <row r="13532" spans="1:9" x14ac:dyDescent="0.25">
      <c r="A13532">
        <v>2430580001</v>
      </c>
      <c r="B13532" t="s">
        <v>3584</v>
      </c>
      <c r="C13532" t="s">
        <v>620</v>
      </c>
      <c r="D13532" t="s">
        <v>621</v>
      </c>
      <c r="E13532">
        <v>0</v>
      </c>
      <c r="F13532" t="s">
        <v>89</v>
      </c>
      <c r="G13532">
        <v>0</v>
      </c>
      <c r="H13532">
        <v>0</v>
      </c>
      <c r="I13532">
        <v>17.61</v>
      </c>
    </row>
    <row r="13533" spans="1:9" x14ac:dyDescent="0.25">
      <c r="A13533">
        <v>2430580002</v>
      </c>
      <c r="B13533" t="s">
        <v>3585</v>
      </c>
      <c r="C13533" t="s">
        <v>8710</v>
      </c>
      <c r="D13533" t="s">
        <v>8711</v>
      </c>
      <c r="E13533">
        <v>0</v>
      </c>
      <c r="F13533" t="s">
        <v>89</v>
      </c>
      <c r="G13533">
        <v>0</v>
      </c>
      <c r="H13533">
        <v>0</v>
      </c>
      <c r="I13533">
        <v>12.029199999999999</v>
      </c>
    </row>
    <row r="13534" spans="1:9" x14ac:dyDescent="0.25">
      <c r="A13534">
        <v>2430580002</v>
      </c>
      <c r="B13534" t="s">
        <v>3585</v>
      </c>
      <c r="C13534" t="s">
        <v>8706</v>
      </c>
      <c r="D13534" t="s">
        <v>8707</v>
      </c>
      <c r="E13534">
        <v>69.266999999999996</v>
      </c>
      <c r="F13534" t="s">
        <v>89</v>
      </c>
      <c r="G13534">
        <v>0</v>
      </c>
      <c r="H13534">
        <v>0</v>
      </c>
      <c r="I13534">
        <v>12.185745000000001</v>
      </c>
    </row>
    <row r="13535" spans="1:9" x14ac:dyDescent="0.25">
      <c r="A13535">
        <v>2430580002</v>
      </c>
      <c r="B13535" t="s">
        <v>3585</v>
      </c>
      <c r="C13535" t="s">
        <v>130</v>
      </c>
      <c r="D13535" t="s">
        <v>131</v>
      </c>
      <c r="E13535">
        <v>63.9039</v>
      </c>
      <c r="F13535" t="s">
        <v>89</v>
      </c>
      <c r="G13535">
        <v>0</v>
      </c>
      <c r="H13535">
        <v>0</v>
      </c>
      <c r="I13535">
        <v>12.029313</v>
      </c>
    </row>
    <row r="13536" spans="1:9" x14ac:dyDescent="0.25">
      <c r="A13536">
        <v>2430580002</v>
      </c>
      <c r="B13536" t="s">
        <v>3585</v>
      </c>
      <c r="C13536" t="s">
        <v>2307</v>
      </c>
      <c r="D13536" t="s">
        <v>2308</v>
      </c>
      <c r="E13536">
        <v>0.17899999999999999</v>
      </c>
      <c r="F13536" t="s">
        <v>89</v>
      </c>
      <c r="G13536">
        <v>0</v>
      </c>
      <c r="H13536">
        <v>0</v>
      </c>
      <c r="I13536">
        <v>12.067038999999999</v>
      </c>
    </row>
    <row r="13537" spans="1:9" x14ac:dyDescent="0.25">
      <c r="A13537">
        <v>2430580002</v>
      </c>
      <c r="B13537" t="s">
        <v>3585</v>
      </c>
      <c r="C13537" t="s">
        <v>1465</v>
      </c>
      <c r="D13537" t="s">
        <v>1466</v>
      </c>
      <c r="E13537">
        <v>0</v>
      </c>
      <c r="F13537" t="s">
        <v>89</v>
      </c>
      <c r="G13537">
        <v>0</v>
      </c>
      <c r="H13537">
        <v>0</v>
      </c>
      <c r="I13537">
        <v>12.2</v>
      </c>
    </row>
    <row r="13538" spans="1:9" x14ac:dyDescent="0.25">
      <c r="A13538">
        <v>2430580002</v>
      </c>
      <c r="B13538" t="s">
        <v>3585</v>
      </c>
      <c r="C13538" t="s">
        <v>139</v>
      </c>
      <c r="D13538" t="s">
        <v>140</v>
      </c>
      <c r="E13538">
        <v>0</v>
      </c>
      <c r="F13538" t="s">
        <v>89</v>
      </c>
      <c r="G13538">
        <v>0</v>
      </c>
      <c r="H13538">
        <v>0</v>
      </c>
      <c r="I13538">
        <v>12.212</v>
      </c>
    </row>
    <row r="13539" spans="1:9" x14ac:dyDescent="0.25">
      <c r="A13539">
        <v>2430580003</v>
      </c>
      <c r="B13539" t="s">
        <v>7241</v>
      </c>
      <c r="C13539" t="s">
        <v>8706</v>
      </c>
      <c r="D13539" t="s">
        <v>8707</v>
      </c>
      <c r="E13539">
        <v>8</v>
      </c>
      <c r="F13539" t="s">
        <v>89</v>
      </c>
      <c r="G13539">
        <v>0</v>
      </c>
      <c r="H13539">
        <v>0</v>
      </c>
      <c r="I13539">
        <v>176.44374999999999</v>
      </c>
    </row>
    <row r="13540" spans="1:9" x14ac:dyDescent="0.25">
      <c r="A13540">
        <v>2430590001</v>
      </c>
      <c r="B13540" t="s">
        <v>5022</v>
      </c>
      <c r="C13540" t="s">
        <v>8706</v>
      </c>
      <c r="D13540" t="s">
        <v>8707</v>
      </c>
      <c r="E13540">
        <v>28.8</v>
      </c>
      <c r="F13540" t="s">
        <v>89</v>
      </c>
      <c r="G13540">
        <v>0</v>
      </c>
      <c r="H13540">
        <v>0</v>
      </c>
      <c r="I13540">
        <v>71.505903000000004</v>
      </c>
    </row>
    <row r="13541" spans="1:9" x14ac:dyDescent="0.25">
      <c r="A13541">
        <v>2430590001</v>
      </c>
      <c r="B13541" t="s">
        <v>5022</v>
      </c>
      <c r="C13541" t="s">
        <v>1465</v>
      </c>
      <c r="D13541" t="s">
        <v>1466</v>
      </c>
      <c r="E13541">
        <v>0</v>
      </c>
      <c r="F13541" t="s">
        <v>89</v>
      </c>
      <c r="G13541">
        <v>0</v>
      </c>
      <c r="H13541">
        <v>0</v>
      </c>
      <c r="I13541">
        <v>71.507407000000001</v>
      </c>
    </row>
    <row r="13542" spans="1:9" x14ac:dyDescent="0.25">
      <c r="A13542">
        <v>2430590002</v>
      </c>
      <c r="B13542" t="s">
        <v>7242</v>
      </c>
      <c r="C13542" t="s">
        <v>8706</v>
      </c>
      <c r="D13542" t="s">
        <v>8707</v>
      </c>
      <c r="E13542">
        <v>37</v>
      </c>
      <c r="F13542" t="s">
        <v>89</v>
      </c>
      <c r="G13542">
        <v>0</v>
      </c>
      <c r="H13542">
        <v>0</v>
      </c>
      <c r="I13542">
        <v>21.618107999999999</v>
      </c>
    </row>
    <row r="13543" spans="1:9" x14ac:dyDescent="0.25">
      <c r="A13543">
        <v>2430590003</v>
      </c>
      <c r="B13543" t="s">
        <v>7243</v>
      </c>
      <c r="C13543" t="s">
        <v>8706</v>
      </c>
      <c r="D13543" t="s">
        <v>8707</v>
      </c>
      <c r="E13543">
        <v>5.0999999999999996</v>
      </c>
      <c r="F13543" t="s">
        <v>89</v>
      </c>
      <c r="G13543">
        <v>0</v>
      </c>
      <c r="H13543">
        <v>0</v>
      </c>
      <c r="I13543">
        <v>26.588235000000001</v>
      </c>
    </row>
    <row r="13544" spans="1:9" x14ac:dyDescent="0.25">
      <c r="A13544">
        <v>2430590004</v>
      </c>
      <c r="B13544" t="s">
        <v>7244</v>
      </c>
      <c r="C13544" t="s">
        <v>8706</v>
      </c>
      <c r="D13544" t="s">
        <v>8707</v>
      </c>
      <c r="E13544">
        <v>394.8</v>
      </c>
      <c r="F13544" t="s">
        <v>89</v>
      </c>
      <c r="G13544">
        <v>0</v>
      </c>
      <c r="H13544">
        <v>0</v>
      </c>
      <c r="I13544">
        <v>10.564894000000001</v>
      </c>
    </row>
    <row r="13545" spans="1:9" x14ac:dyDescent="0.25">
      <c r="A13545">
        <v>2430590005</v>
      </c>
      <c r="B13545" t="s">
        <v>7245</v>
      </c>
      <c r="C13545" t="s">
        <v>8706</v>
      </c>
      <c r="D13545" t="s">
        <v>8707</v>
      </c>
      <c r="E13545">
        <v>38.700000000000003</v>
      </c>
      <c r="F13545" t="s">
        <v>89</v>
      </c>
      <c r="G13545">
        <v>0</v>
      </c>
      <c r="H13545">
        <v>0</v>
      </c>
      <c r="I13545">
        <v>22.566407999999999</v>
      </c>
    </row>
    <row r="13546" spans="1:9" x14ac:dyDescent="0.25">
      <c r="A13546">
        <v>2430590005</v>
      </c>
      <c r="B13546" t="s">
        <v>7245</v>
      </c>
      <c r="C13546" t="s">
        <v>1465</v>
      </c>
      <c r="D13546" t="s">
        <v>1466</v>
      </c>
      <c r="E13546">
        <v>0</v>
      </c>
      <c r="F13546" t="s">
        <v>89</v>
      </c>
      <c r="G13546">
        <v>0</v>
      </c>
      <c r="H13546">
        <v>0</v>
      </c>
      <c r="I13546">
        <v>22.566666999999999</v>
      </c>
    </row>
    <row r="13547" spans="1:9" x14ac:dyDescent="0.25">
      <c r="A13547">
        <v>2430590007</v>
      </c>
      <c r="B13547" t="s">
        <v>7246</v>
      </c>
      <c r="C13547" t="s">
        <v>8706</v>
      </c>
      <c r="D13547" t="s">
        <v>8707</v>
      </c>
      <c r="E13547">
        <v>24.5</v>
      </c>
      <c r="F13547" t="s">
        <v>89</v>
      </c>
      <c r="G13547">
        <v>0</v>
      </c>
      <c r="H13547">
        <v>0</v>
      </c>
      <c r="I13547">
        <v>48.476734999999998</v>
      </c>
    </row>
    <row r="13548" spans="1:9" x14ac:dyDescent="0.25">
      <c r="A13548">
        <v>2430600001</v>
      </c>
      <c r="B13548" t="s">
        <v>3586</v>
      </c>
      <c r="C13548" t="s">
        <v>8710</v>
      </c>
      <c r="D13548" t="s">
        <v>8711</v>
      </c>
      <c r="E13548">
        <v>0</v>
      </c>
      <c r="F13548" t="s">
        <v>89</v>
      </c>
      <c r="G13548">
        <v>0</v>
      </c>
      <c r="H13548">
        <v>0</v>
      </c>
      <c r="I13548">
        <v>6.3917999999999999</v>
      </c>
    </row>
    <row r="13549" spans="1:9" x14ac:dyDescent="0.25">
      <c r="A13549">
        <v>2430600001</v>
      </c>
      <c r="B13549" t="s">
        <v>3586</v>
      </c>
      <c r="C13549" t="s">
        <v>8706</v>
      </c>
      <c r="D13549" t="s">
        <v>8707</v>
      </c>
      <c r="E13549">
        <v>73.995999999999995</v>
      </c>
      <c r="F13549" t="s">
        <v>89</v>
      </c>
      <c r="G13549">
        <v>0</v>
      </c>
      <c r="H13549">
        <v>400</v>
      </c>
      <c r="I13549">
        <v>6.534948</v>
      </c>
    </row>
    <row r="13550" spans="1:9" x14ac:dyDescent="0.25">
      <c r="A13550">
        <v>2430600001</v>
      </c>
      <c r="B13550" t="s">
        <v>3586</v>
      </c>
      <c r="C13550" t="s">
        <v>130</v>
      </c>
      <c r="D13550" t="s">
        <v>131</v>
      </c>
      <c r="E13550">
        <v>0</v>
      </c>
      <c r="F13550" t="s">
        <v>89</v>
      </c>
      <c r="G13550">
        <v>0</v>
      </c>
      <c r="H13550">
        <v>0</v>
      </c>
      <c r="I13550">
        <v>6.3917999999999999</v>
      </c>
    </row>
    <row r="13551" spans="1:9" x14ac:dyDescent="0.25">
      <c r="A13551">
        <v>2430600001</v>
      </c>
      <c r="B13551" t="s">
        <v>3586</v>
      </c>
      <c r="C13551" t="s">
        <v>1465</v>
      </c>
      <c r="D13551" t="s">
        <v>1466</v>
      </c>
      <c r="E13551">
        <v>3.15</v>
      </c>
      <c r="F13551" t="s">
        <v>89</v>
      </c>
      <c r="G13551">
        <v>0</v>
      </c>
      <c r="H13551">
        <v>0</v>
      </c>
      <c r="I13551">
        <v>6.5333329999999998</v>
      </c>
    </row>
    <row r="13552" spans="1:9" x14ac:dyDescent="0.25">
      <c r="A13552">
        <v>2430600001</v>
      </c>
      <c r="B13552" t="s">
        <v>3586</v>
      </c>
      <c r="C13552" t="s">
        <v>620</v>
      </c>
      <c r="D13552" t="s">
        <v>621</v>
      </c>
      <c r="E13552">
        <v>0</v>
      </c>
      <c r="F13552" t="s">
        <v>89</v>
      </c>
      <c r="G13552">
        <v>0</v>
      </c>
      <c r="H13552">
        <v>0</v>
      </c>
      <c r="I13552">
        <v>6.3917999999999999</v>
      </c>
    </row>
    <row r="13553" spans="1:9" x14ac:dyDescent="0.25">
      <c r="A13553">
        <v>2430600003</v>
      </c>
      <c r="B13553" t="s">
        <v>5065</v>
      </c>
      <c r="C13553" t="s">
        <v>8706</v>
      </c>
      <c r="D13553" t="s">
        <v>8707</v>
      </c>
      <c r="E13553">
        <v>17.100000000000001</v>
      </c>
      <c r="F13553" t="s">
        <v>89</v>
      </c>
      <c r="G13553">
        <v>0</v>
      </c>
      <c r="H13553">
        <v>0</v>
      </c>
      <c r="I13553">
        <v>55.031579000000001</v>
      </c>
    </row>
    <row r="13554" spans="1:9" x14ac:dyDescent="0.25">
      <c r="A13554">
        <v>2430600003</v>
      </c>
      <c r="B13554" t="s">
        <v>5065</v>
      </c>
      <c r="C13554" t="s">
        <v>1465</v>
      </c>
      <c r="D13554" t="s">
        <v>1466</v>
      </c>
      <c r="E13554">
        <v>0</v>
      </c>
      <c r="F13554" t="s">
        <v>89</v>
      </c>
      <c r="G13554">
        <v>0</v>
      </c>
      <c r="H13554">
        <v>0</v>
      </c>
      <c r="I13554">
        <v>55</v>
      </c>
    </row>
    <row r="13555" spans="1:9" x14ac:dyDescent="0.25">
      <c r="A13555">
        <v>2430600005</v>
      </c>
      <c r="B13555" t="s">
        <v>3587</v>
      </c>
      <c r="C13555" t="s">
        <v>8706</v>
      </c>
      <c r="D13555" t="s">
        <v>8707</v>
      </c>
      <c r="E13555">
        <v>122.85</v>
      </c>
      <c r="F13555" t="s">
        <v>89</v>
      </c>
      <c r="G13555">
        <v>0</v>
      </c>
      <c r="H13555">
        <v>0</v>
      </c>
      <c r="I13555">
        <v>6.512251</v>
      </c>
    </row>
    <row r="13556" spans="1:9" x14ac:dyDescent="0.25">
      <c r="A13556">
        <v>2430600005</v>
      </c>
      <c r="B13556" t="s">
        <v>3587</v>
      </c>
      <c r="C13556" t="s">
        <v>130</v>
      </c>
      <c r="D13556" t="s">
        <v>131</v>
      </c>
      <c r="E13556">
        <v>128.46019999999999</v>
      </c>
      <c r="F13556" t="s">
        <v>89</v>
      </c>
      <c r="G13556">
        <v>0</v>
      </c>
      <c r="H13556">
        <v>0</v>
      </c>
      <c r="I13556">
        <v>6.0273919999999999</v>
      </c>
    </row>
    <row r="13557" spans="1:9" x14ac:dyDescent="0.25">
      <c r="A13557">
        <v>2430600005</v>
      </c>
      <c r="B13557" t="s">
        <v>3587</v>
      </c>
      <c r="C13557" t="s">
        <v>2307</v>
      </c>
      <c r="D13557" t="s">
        <v>2308</v>
      </c>
      <c r="E13557">
        <v>0</v>
      </c>
      <c r="F13557" t="s">
        <v>89</v>
      </c>
      <c r="G13557">
        <v>0</v>
      </c>
      <c r="H13557">
        <v>0</v>
      </c>
      <c r="I13557">
        <v>5.9870549999999998</v>
      </c>
    </row>
    <row r="13558" spans="1:9" x14ac:dyDescent="0.25">
      <c r="A13558">
        <v>2430600005</v>
      </c>
      <c r="B13558" t="s">
        <v>3587</v>
      </c>
      <c r="C13558" t="s">
        <v>142</v>
      </c>
      <c r="D13558" t="s">
        <v>143</v>
      </c>
      <c r="E13558">
        <v>0</v>
      </c>
      <c r="F13558" t="s">
        <v>89</v>
      </c>
      <c r="G13558">
        <v>0</v>
      </c>
      <c r="H13558">
        <v>0</v>
      </c>
      <c r="I13558">
        <v>6.4028280000000004</v>
      </c>
    </row>
    <row r="13559" spans="1:9" x14ac:dyDescent="0.25">
      <c r="A13559">
        <v>2430600005</v>
      </c>
      <c r="B13559" t="s">
        <v>3587</v>
      </c>
      <c r="C13559" t="s">
        <v>2150</v>
      </c>
      <c r="D13559" t="s">
        <v>2151</v>
      </c>
      <c r="E13559">
        <v>4.5549999999999997</v>
      </c>
      <c r="F13559" t="s">
        <v>89</v>
      </c>
      <c r="G13559">
        <v>0</v>
      </c>
      <c r="H13559">
        <v>0</v>
      </c>
      <c r="I13559">
        <v>6.0263450000000001</v>
      </c>
    </row>
    <row r="13560" spans="1:9" x14ac:dyDescent="0.25">
      <c r="A13560">
        <v>2430600005</v>
      </c>
      <c r="B13560" t="s">
        <v>3587</v>
      </c>
      <c r="C13560" t="s">
        <v>1465</v>
      </c>
      <c r="D13560" t="s">
        <v>1466</v>
      </c>
      <c r="E13560">
        <v>0</v>
      </c>
      <c r="F13560" t="s">
        <v>89</v>
      </c>
      <c r="G13560">
        <v>0</v>
      </c>
      <c r="H13560">
        <v>0</v>
      </c>
      <c r="I13560">
        <v>6.5124000000000004</v>
      </c>
    </row>
    <row r="13561" spans="1:9" x14ac:dyDescent="0.25">
      <c r="A13561">
        <v>2430600005</v>
      </c>
      <c r="B13561" t="s">
        <v>3587</v>
      </c>
      <c r="C13561" t="s">
        <v>620</v>
      </c>
      <c r="D13561" t="s">
        <v>621</v>
      </c>
      <c r="E13561">
        <v>0</v>
      </c>
      <c r="F13561" t="s">
        <v>89</v>
      </c>
      <c r="G13561">
        <v>0</v>
      </c>
      <c r="H13561">
        <v>0</v>
      </c>
      <c r="I13561">
        <v>5.7545000000000002</v>
      </c>
    </row>
    <row r="13562" spans="1:9" x14ac:dyDescent="0.25">
      <c r="A13562">
        <v>2430600006</v>
      </c>
      <c r="B13562" t="s">
        <v>3588</v>
      </c>
      <c r="C13562" t="s">
        <v>130</v>
      </c>
      <c r="D13562" t="s">
        <v>131</v>
      </c>
      <c r="E13562">
        <v>443.01</v>
      </c>
      <c r="F13562" t="s">
        <v>89</v>
      </c>
      <c r="G13562">
        <v>0</v>
      </c>
      <c r="H13562">
        <v>0</v>
      </c>
      <c r="I13562">
        <v>24.221304</v>
      </c>
    </row>
    <row r="13563" spans="1:9" x14ac:dyDescent="0.25">
      <c r="A13563">
        <v>2430610001</v>
      </c>
      <c r="B13563" t="s">
        <v>7247</v>
      </c>
      <c r="C13563" t="s">
        <v>8706</v>
      </c>
      <c r="D13563" t="s">
        <v>8707</v>
      </c>
      <c r="E13563">
        <v>6.85</v>
      </c>
      <c r="F13563" t="s">
        <v>89</v>
      </c>
      <c r="G13563">
        <v>0</v>
      </c>
      <c r="H13563">
        <v>0</v>
      </c>
      <c r="I13563">
        <v>13.691971000000001</v>
      </c>
    </row>
    <row r="13564" spans="1:9" x14ac:dyDescent="0.25">
      <c r="A13564">
        <v>2430610002</v>
      </c>
      <c r="B13564" t="s">
        <v>3589</v>
      </c>
      <c r="C13564" t="s">
        <v>8710</v>
      </c>
      <c r="D13564" t="s">
        <v>8711</v>
      </c>
      <c r="E13564">
        <v>0</v>
      </c>
      <c r="F13564" t="s">
        <v>89</v>
      </c>
      <c r="G13564">
        <v>0</v>
      </c>
      <c r="H13564">
        <v>0</v>
      </c>
      <c r="I13564">
        <v>20.893999999999998</v>
      </c>
    </row>
    <row r="13565" spans="1:9" x14ac:dyDescent="0.25">
      <c r="A13565">
        <v>2430610002</v>
      </c>
      <c r="B13565" t="s">
        <v>3589</v>
      </c>
      <c r="C13565" t="s">
        <v>8706</v>
      </c>
      <c r="D13565" t="s">
        <v>8707</v>
      </c>
      <c r="E13565">
        <v>0</v>
      </c>
      <c r="F13565" t="s">
        <v>89</v>
      </c>
      <c r="G13565">
        <v>0</v>
      </c>
      <c r="H13565">
        <v>200</v>
      </c>
      <c r="I13565">
        <v>20.962406000000001</v>
      </c>
    </row>
    <row r="13566" spans="1:9" x14ac:dyDescent="0.25">
      <c r="A13566">
        <v>2430610002</v>
      </c>
      <c r="B13566" t="s">
        <v>3589</v>
      </c>
      <c r="C13566" t="s">
        <v>130</v>
      </c>
      <c r="D13566" t="s">
        <v>131</v>
      </c>
      <c r="E13566">
        <v>0</v>
      </c>
      <c r="F13566" t="s">
        <v>89</v>
      </c>
      <c r="G13566">
        <v>0</v>
      </c>
      <c r="H13566">
        <v>0</v>
      </c>
      <c r="I13566">
        <v>20.893999999999998</v>
      </c>
    </row>
    <row r="13567" spans="1:9" x14ac:dyDescent="0.25">
      <c r="A13567">
        <v>2430610002</v>
      </c>
      <c r="B13567" t="s">
        <v>3589</v>
      </c>
      <c r="C13567" t="s">
        <v>1465</v>
      </c>
      <c r="D13567" t="s">
        <v>1466</v>
      </c>
      <c r="E13567" s="1">
        <v>0.66500000000000004</v>
      </c>
      <c r="F13567" t="s">
        <v>89</v>
      </c>
      <c r="G13567">
        <v>0</v>
      </c>
      <c r="H13567">
        <v>0</v>
      </c>
      <c r="I13567">
        <v>20.962406000000001</v>
      </c>
    </row>
    <row r="13568" spans="1:9" x14ac:dyDescent="0.25">
      <c r="A13568">
        <v>2430610003</v>
      </c>
      <c r="B13568" t="s">
        <v>5339</v>
      </c>
      <c r="C13568" t="s">
        <v>8706</v>
      </c>
      <c r="D13568" t="s">
        <v>8707</v>
      </c>
      <c r="E13568">
        <v>23.55</v>
      </c>
      <c r="F13568" t="s">
        <v>89</v>
      </c>
      <c r="G13568">
        <v>0</v>
      </c>
      <c r="H13568">
        <v>0</v>
      </c>
      <c r="I13568">
        <v>24.661570999999999</v>
      </c>
    </row>
    <row r="13569" spans="1:9" x14ac:dyDescent="0.25">
      <c r="A13569">
        <v>2430610003</v>
      </c>
      <c r="B13569" t="s">
        <v>5339</v>
      </c>
      <c r="C13569" t="s">
        <v>1465</v>
      </c>
      <c r="D13569" t="s">
        <v>1466</v>
      </c>
      <c r="E13569">
        <v>0</v>
      </c>
      <c r="F13569" t="s">
        <v>89</v>
      </c>
      <c r="G13569">
        <v>0</v>
      </c>
      <c r="H13569">
        <v>0</v>
      </c>
      <c r="I13569">
        <v>24.660606000000001</v>
      </c>
    </row>
    <row r="13570" spans="1:9" x14ac:dyDescent="0.25">
      <c r="A13570">
        <v>2430610007</v>
      </c>
      <c r="B13570" t="s">
        <v>7248</v>
      </c>
      <c r="C13570" t="s">
        <v>8706</v>
      </c>
      <c r="D13570" t="s">
        <v>8707</v>
      </c>
      <c r="E13570">
        <v>61.6</v>
      </c>
      <c r="F13570" t="s">
        <v>89</v>
      </c>
      <c r="G13570">
        <v>0</v>
      </c>
      <c r="H13570">
        <v>0</v>
      </c>
      <c r="I13570">
        <v>16.026623000000001</v>
      </c>
    </row>
    <row r="13571" spans="1:9" x14ac:dyDescent="0.25">
      <c r="A13571">
        <v>2430620001</v>
      </c>
      <c r="B13571" t="s">
        <v>3590</v>
      </c>
      <c r="C13571" t="s">
        <v>8706</v>
      </c>
      <c r="D13571" t="s">
        <v>8707</v>
      </c>
      <c r="E13571">
        <v>10.842000000000001</v>
      </c>
      <c r="F13571" t="s">
        <v>89</v>
      </c>
      <c r="G13571">
        <v>0</v>
      </c>
      <c r="H13571">
        <v>0</v>
      </c>
      <c r="I13571">
        <v>40.443644999999997</v>
      </c>
    </row>
    <row r="13572" spans="1:9" x14ac:dyDescent="0.25">
      <c r="A13572">
        <v>2430620001</v>
      </c>
      <c r="B13572" t="s">
        <v>3590</v>
      </c>
      <c r="C13572" t="s">
        <v>130</v>
      </c>
      <c r="D13572" t="s">
        <v>131</v>
      </c>
      <c r="E13572" s="1">
        <v>742.0598</v>
      </c>
      <c r="F13572" t="s">
        <v>89</v>
      </c>
      <c r="G13572">
        <v>52.268999999999998</v>
      </c>
      <c r="H13572" s="1">
        <v>1135</v>
      </c>
      <c r="I13572">
        <v>34.545732999999998</v>
      </c>
    </row>
    <row r="13573" spans="1:9" x14ac:dyDescent="0.25">
      <c r="A13573">
        <v>2430620001</v>
      </c>
      <c r="B13573" t="s">
        <v>3590</v>
      </c>
      <c r="C13573" t="s">
        <v>142</v>
      </c>
      <c r="D13573" t="s">
        <v>143</v>
      </c>
      <c r="E13573">
        <v>0</v>
      </c>
      <c r="F13573" t="s">
        <v>89</v>
      </c>
      <c r="G13573">
        <v>0</v>
      </c>
      <c r="H13573">
        <v>0</v>
      </c>
      <c r="I13573">
        <v>39.876621999999998</v>
      </c>
    </row>
    <row r="13574" spans="1:9" x14ac:dyDescent="0.25">
      <c r="A13574">
        <v>2430620001</v>
      </c>
      <c r="B13574" t="s">
        <v>3590</v>
      </c>
      <c r="C13574" t="s">
        <v>2150</v>
      </c>
      <c r="D13574" t="s">
        <v>2151</v>
      </c>
      <c r="E13574">
        <v>7.7239000000000004</v>
      </c>
      <c r="F13574" t="s">
        <v>89</v>
      </c>
      <c r="G13574">
        <v>0</v>
      </c>
      <c r="H13574">
        <v>52.268999999999998</v>
      </c>
      <c r="I13574">
        <v>34.546019000000001</v>
      </c>
    </row>
    <row r="13575" spans="1:9" x14ac:dyDescent="0.25">
      <c r="A13575">
        <v>2430620001</v>
      </c>
      <c r="B13575" t="s">
        <v>3590</v>
      </c>
      <c r="C13575" t="s">
        <v>1465</v>
      </c>
      <c r="D13575" t="s">
        <v>1466</v>
      </c>
      <c r="E13575">
        <v>2.7</v>
      </c>
      <c r="F13575" t="s">
        <v>89</v>
      </c>
      <c r="G13575">
        <v>0</v>
      </c>
      <c r="H13575">
        <v>0</v>
      </c>
      <c r="I13575">
        <v>40.444443999999997</v>
      </c>
    </row>
    <row r="13576" spans="1:9" x14ac:dyDescent="0.25">
      <c r="A13576">
        <v>2430620001</v>
      </c>
      <c r="B13576" t="s">
        <v>3590</v>
      </c>
      <c r="C13576" t="s">
        <v>620</v>
      </c>
      <c r="D13576" t="s">
        <v>621</v>
      </c>
      <c r="E13576">
        <v>0</v>
      </c>
      <c r="F13576" t="s">
        <v>89</v>
      </c>
      <c r="G13576">
        <v>0</v>
      </c>
      <c r="H13576">
        <v>0</v>
      </c>
      <c r="I13576">
        <v>35.22</v>
      </c>
    </row>
    <row r="13577" spans="1:9" x14ac:dyDescent="0.25">
      <c r="A13577">
        <v>2430620002</v>
      </c>
      <c r="B13577" t="s">
        <v>7249</v>
      </c>
      <c r="C13577" t="s">
        <v>8706</v>
      </c>
      <c r="D13577" t="s">
        <v>8707</v>
      </c>
      <c r="E13577">
        <v>2.9</v>
      </c>
      <c r="F13577" t="s">
        <v>89</v>
      </c>
      <c r="G13577">
        <v>0</v>
      </c>
      <c r="H13577">
        <v>0</v>
      </c>
      <c r="I13577">
        <v>78.310344999999998</v>
      </c>
    </row>
    <row r="13578" spans="1:9" x14ac:dyDescent="0.25">
      <c r="A13578">
        <v>2430620005</v>
      </c>
      <c r="B13578" t="s">
        <v>7250</v>
      </c>
      <c r="C13578" t="s">
        <v>8706</v>
      </c>
      <c r="D13578" t="s">
        <v>8707</v>
      </c>
      <c r="E13578">
        <v>0.8</v>
      </c>
      <c r="F13578" t="s">
        <v>89</v>
      </c>
      <c r="G13578">
        <v>0</v>
      </c>
      <c r="H13578">
        <v>0</v>
      </c>
      <c r="I13578">
        <v>26.9375</v>
      </c>
    </row>
    <row r="13579" spans="1:9" x14ac:dyDescent="0.25">
      <c r="A13579">
        <v>2430620009</v>
      </c>
      <c r="B13579" t="s">
        <v>7251</v>
      </c>
      <c r="C13579" t="s">
        <v>8706</v>
      </c>
      <c r="D13579" t="s">
        <v>8707</v>
      </c>
      <c r="E13579">
        <v>0.35</v>
      </c>
      <c r="F13579" t="s">
        <v>89</v>
      </c>
      <c r="G13579">
        <v>0</v>
      </c>
      <c r="H13579">
        <v>0</v>
      </c>
      <c r="I13579">
        <v>50.2</v>
      </c>
    </row>
    <row r="13580" spans="1:9" x14ac:dyDescent="0.25">
      <c r="A13580">
        <v>2430620010</v>
      </c>
      <c r="B13580" t="s">
        <v>7252</v>
      </c>
      <c r="C13580" t="s">
        <v>8706</v>
      </c>
      <c r="D13580" t="s">
        <v>8707</v>
      </c>
      <c r="E13580">
        <v>9.6359999999999992</v>
      </c>
      <c r="F13580" t="s">
        <v>89</v>
      </c>
      <c r="G13580">
        <v>0</v>
      </c>
      <c r="H13580">
        <v>0</v>
      </c>
      <c r="I13580">
        <v>112.89643</v>
      </c>
    </row>
    <row r="13581" spans="1:9" x14ac:dyDescent="0.25">
      <c r="A13581">
        <v>2430620015</v>
      </c>
      <c r="B13581" t="s">
        <v>3591</v>
      </c>
      <c r="C13581" t="s">
        <v>130</v>
      </c>
      <c r="D13581" t="s">
        <v>131</v>
      </c>
      <c r="E13581">
        <v>5</v>
      </c>
      <c r="F13581" t="s">
        <v>89</v>
      </c>
      <c r="G13581">
        <v>0</v>
      </c>
      <c r="H13581">
        <v>0</v>
      </c>
      <c r="I13581">
        <v>75.787999999999997</v>
      </c>
    </row>
    <row r="13582" spans="1:9" x14ac:dyDescent="0.25">
      <c r="A13582">
        <v>2430620015</v>
      </c>
      <c r="B13582" t="s">
        <v>3591</v>
      </c>
      <c r="C13582" t="s">
        <v>2307</v>
      </c>
      <c r="D13582" t="s">
        <v>2308</v>
      </c>
      <c r="E13582">
        <v>2.8359999999999999</v>
      </c>
      <c r="F13582" t="s">
        <v>89</v>
      </c>
      <c r="G13582">
        <v>0</v>
      </c>
      <c r="H13582">
        <v>0</v>
      </c>
      <c r="I13582">
        <v>75.782792999999998</v>
      </c>
    </row>
    <row r="13583" spans="1:9" x14ac:dyDescent="0.25">
      <c r="A13583">
        <v>2430620015</v>
      </c>
      <c r="B13583" t="s">
        <v>3591</v>
      </c>
      <c r="C13583" t="s">
        <v>620</v>
      </c>
      <c r="D13583" t="s">
        <v>621</v>
      </c>
      <c r="E13583">
        <v>0</v>
      </c>
      <c r="F13583" t="s">
        <v>89</v>
      </c>
      <c r="G13583">
        <v>0</v>
      </c>
      <c r="H13583">
        <v>0</v>
      </c>
      <c r="I13583">
        <v>75.787999999999997</v>
      </c>
    </row>
    <row r="13584" spans="1:9" x14ac:dyDescent="0.25">
      <c r="A13584">
        <v>2430620016</v>
      </c>
      <c r="B13584" t="s">
        <v>3592</v>
      </c>
      <c r="C13584" t="s">
        <v>130</v>
      </c>
      <c r="D13584" t="s">
        <v>131</v>
      </c>
      <c r="E13584">
        <v>5</v>
      </c>
      <c r="F13584" t="s">
        <v>89</v>
      </c>
      <c r="G13584">
        <v>0</v>
      </c>
      <c r="H13584">
        <v>0</v>
      </c>
      <c r="I13584">
        <v>53.228000000000002</v>
      </c>
    </row>
    <row r="13585" spans="1:9" x14ac:dyDescent="0.25">
      <c r="A13585">
        <v>2430620016</v>
      </c>
      <c r="B13585" t="s">
        <v>3592</v>
      </c>
      <c r="C13585" t="s">
        <v>2307</v>
      </c>
      <c r="D13585" t="s">
        <v>2308</v>
      </c>
      <c r="E13585">
        <v>3.0470000000000002</v>
      </c>
      <c r="F13585" t="s">
        <v>89</v>
      </c>
      <c r="G13585">
        <v>0</v>
      </c>
      <c r="H13585">
        <v>0</v>
      </c>
      <c r="I13585">
        <v>53.229405999999997</v>
      </c>
    </row>
    <row r="13586" spans="1:9" x14ac:dyDescent="0.25">
      <c r="A13586">
        <v>2430620016</v>
      </c>
      <c r="B13586" t="s">
        <v>3592</v>
      </c>
      <c r="C13586" t="s">
        <v>620</v>
      </c>
      <c r="D13586" t="s">
        <v>621</v>
      </c>
      <c r="E13586">
        <v>0</v>
      </c>
      <c r="F13586" t="s">
        <v>89</v>
      </c>
      <c r="G13586">
        <v>0</v>
      </c>
      <c r="H13586">
        <v>0</v>
      </c>
      <c r="I13586">
        <v>53.228000000000002</v>
      </c>
    </row>
    <row r="13587" spans="1:9" x14ac:dyDescent="0.25">
      <c r="A13587">
        <v>2430630001</v>
      </c>
      <c r="B13587" t="s">
        <v>3593</v>
      </c>
      <c r="C13587" t="s">
        <v>130</v>
      </c>
      <c r="D13587" t="s">
        <v>131</v>
      </c>
      <c r="E13587" s="1">
        <v>5</v>
      </c>
      <c r="F13587" t="s">
        <v>89</v>
      </c>
      <c r="G13587">
        <v>0</v>
      </c>
      <c r="H13587">
        <v>0</v>
      </c>
      <c r="I13587">
        <v>40.29</v>
      </c>
    </row>
    <row r="13588" spans="1:9" x14ac:dyDescent="0.25">
      <c r="A13588">
        <v>2430630001</v>
      </c>
      <c r="B13588" t="s">
        <v>3593</v>
      </c>
      <c r="C13588" t="s">
        <v>2307</v>
      </c>
      <c r="D13588" t="s">
        <v>2308</v>
      </c>
      <c r="E13588">
        <v>3.0670000000000002</v>
      </c>
      <c r="F13588" t="s">
        <v>89</v>
      </c>
      <c r="G13588">
        <v>0</v>
      </c>
      <c r="H13588">
        <v>0</v>
      </c>
      <c r="I13588">
        <v>40.290185999999999</v>
      </c>
    </row>
    <row r="13589" spans="1:9" x14ac:dyDescent="0.25">
      <c r="A13589">
        <v>2430630001</v>
      </c>
      <c r="B13589" t="s">
        <v>3593</v>
      </c>
      <c r="C13589" t="s">
        <v>620</v>
      </c>
      <c r="D13589" t="s">
        <v>621</v>
      </c>
      <c r="E13589">
        <v>0</v>
      </c>
      <c r="F13589" t="s">
        <v>89</v>
      </c>
      <c r="G13589">
        <v>0</v>
      </c>
      <c r="H13589">
        <v>0</v>
      </c>
      <c r="I13589">
        <v>40.290999999999997</v>
      </c>
    </row>
    <row r="13590" spans="1:9" x14ac:dyDescent="0.25">
      <c r="A13590">
        <v>2430640001</v>
      </c>
      <c r="B13590" t="s">
        <v>3594</v>
      </c>
      <c r="C13590" t="s">
        <v>8710</v>
      </c>
      <c r="D13590" t="s">
        <v>8711</v>
      </c>
      <c r="E13590">
        <v>0</v>
      </c>
      <c r="F13590" t="s">
        <v>89</v>
      </c>
      <c r="G13590">
        <v>0</v>
      </c>
      <c r="H13590">
        <v>0</v>
      </c>
      <c r="I13590">
        <v>31.901</v>
      </c>
    </row>
    <row r="13591" spans="1:9" x14ac:dyDescent="0.25">
      <c r="A13591">
        <v>2430640001</v>
      </c>
      <c r="B13591" t="s">
        <v>3594</v>
      </c>
      <c r="C13591" t="s">
        <v>8706</v>
      </c>
      <c r="D13591" t="s">
        <v>8707</v>
      </c>
      <c r="E13591">
        <v>148.34299999999999</v>
      </c>
      <c r="F13591" t="s">
        <v>89</v>
      </c>
      <c r="G13591">
        <v>0</v>
      </c>
      <c r="H13591">
        <v>0</v>
      </c>
      <c r="I13591">
        <v>31.926953000000001</v>
      </c>
    </row>
    <row r="13592" spans="1:9" x14ac:dyDescent="0.25">
      <c r="A13592">
        <v>2430640001</v>
      </c>
      <c r="B13592" t="s">
        <v>3594</v>
      </c>
      <c r="C13592" t="s">
        <v>130</v>
      </c>
      <c r="D13592" t="s">
        <v>131</v>
      </c>
      <c r="E13592" s="1">
        <v>0</v>
      </c>
      <c r="F13592" t="s">
        <v>89</v>
      </c>
      <c r="G13592">
        <v>0</v>
      </c>
      <c r="H13592">
        <v>0</v>
      </c>
      <c r="I13592">
        <v>31.901</v>
      </c>
    </row>
    <row r="13593" spans="1:9" x14ac:dyDescent="0.25">
      <c r="A13593">
        <v>2430640001</v>
      </c>
      <c r="B13593" t="s">
        <v>3594</v>
      </c>
      <c r="C13593" t="s">
        <v>1465</v>
      </c>
      <c r="D13593" t="s">
        <v>1466</v>
      </c>
      <c r="E13593">
        <v>0</v>
      </c>
      <c r="F13593" t="s">
        <v>89</v>
      </c>
      <c r="G13593">
        <v>0</v>
      </c>
      <c r="H13593">
        <v>0</v>
      </c>
      <c r="I13593">
        <v>31.926666999999998</v>
      </c>
    </row>
    <row r="13594" spans="1:9" x14ac:dyDescent="0.25">
      <c r="A13594">
        <v>2430640003</v>
      </c>
      <c r="B13594" t="s">
        <v>3595</v>
      </c>
      <c r="C13594" t="s">
        <v>8706</v>
      </c>
      <c r="D13594" t="s">
        <v>8707</v>
      </c>
      <c r="E13594">
        <v>12.2</v>
      </c>
      <c r="F13594" t="s">
        <v>89</v>
      </c>
      <c r="G13594">
        <v>0</v>
      </c>
      <c r="H13594">
        <v>0</v>
      </c>
      <c r="I13594">
        <v>50.032786999999999</v>
      </c>
    </row>
    <row r="13595" spans="1:9" x14ac:dyDescent="0.25">
      <c r="A13595">
        <v>2430640003</v>
      </c>
      <c r="B13595" t="s">
        <v>3595</v>
      </c>
      <c r="C13595" t="s">
        <v>130</v>
      </c>
      <c r="D13595" t="s">
        <v>131</v>
      </c>
      <c r="E13595">
        <v>80.356999999999999</v>
      </c>
      <c r="F13595" t="s">
        <v>89</v>
      </c>
      <c r="G13595">
        <v>54.36</v>
      </c>
      <c r="H13595">
        <v>110</v>
      </c>
      <c r="I13595">
        <v>44.769590999999998</v>
      </c>
    </row>
    <row r="13596" spans="1:9" x14ac:dyDescent="0.25">
      <c r="A13596">
        <v>2430640003</v>
      </c>
      <c r="B13596" t="s">
        <v>3595</v>
      </c>
      <c r="C13596" t="s">
        <v>2150</v>
      </c>
      <c r="D13596" t="s">
        <v>2151</v>
      </c>
      <c r="E13596">
        <v>0.30599999999999999</v>
      </c>
      <c r="F13596" t="s">
        <v>89</v>
      </c>
      <c r="G13596">
        <v>0</v>
      </c>
      <c r="H13596">
        <v>54.36</v>
      </c>
      <c r="I13596">
        <v>44.771242000000001</v>
      </c>
    </row>
    <row r="13597" spans="1:9" x14ac:dyDescent="0.25">
      <c r="A13597">
        <v>2430640003</v>
      </c>
      <c r="B13597" t="s">
        <v>3595</v>
      </c>
      <c r="C13597" t="s">
        <v>620</v>
      </c>
      <c r="D13597" t="s">
        <v>621</v>
      </c>
      <c r="E13597" s="1">
        <v>0</v>
      </c>
      <c r="F13597" t="s">
        <v>89</v>
      </c>
      <c r="G13597" s="1">
        <v>0</v>
      </c>
      <c r="H13597">
        <v>0</v>
      </c>
      <c r="I13597">
        <v>44.746000000000002</v>
      </c>
    </row>
    <row r="13598" spans="1:9" x14ac:dyDescent="0.25">
      <c r="A13598">
        <v>2430640004</v>
      </c>
      <c r="B13598" t="s">
        <v>3596</v>
      </c>
      <c r="C13598" t="s">
        <v>130</v>
      </c>
      <c r="D13598" t="s">
        <v>131</v>
      </c>
      <c r="E13598">
        <v>41.1</v>
      </c>
      <c r="F13598" t="s">
        <v>89</v>
      </c>
      <c r="G13598">
        <v>0</v>
      </c>
      <c r="H13598">
        <v>0</v>
      </c>
      <c r="I13598">
        <v>70.462287000000003</v>
      </c>
    </row>
    <row r="13599" spans="1:9" x14ac:dyDescent="0.25">
      <c r="A13599">
        <v>2430640005</v>
      </c>
      <c r="B13599" t="s">
        <v>3597</v>
      </c>
      <c r="C13599" t="s">
        <v>130</v>
      </c>
      <c r="D13599" t="s">
        <v>131</v>
      </c>
      <c r="E13599">
        <v>19.920000000000002</v>
      </c>
      <c r="F13599" t="s">
        <v>89</v>
      </c>
      <c r="G13599">
        <v>0</v>
      </c>
      <c r="H13599">
        <v>0</v>
      </c>
      <c r="I13599">
        <v>131.712851</v>
      </c>
    </row>
    <row r="13600" spans="1:9" x14ac:dyDescent="0.25">
      <c r="A13600">
        <v>2430640007</v>
      </c>
      <c r="B13600" t="s">
        <v>3598</v>
      </c>
      <c r="C13600" t="s">
        <v>130</v>
      </c>
      <c r="D13600" t="s">
        <v>131</v>
      </c>
      <c r="E13600">
        <v>5</v>
      </c>
      <c r="F13600" t="s">
        <v>89</v>
      </c>
      <c r="G13600">
        <v>0</v>
      </c>
      <c r="H13600">
        <v>0</v>
      </c>
      <c r="I13600">
        <v>53.323999999999998</v>
      </c>
    </row>
    <row r="13601" spans="1:9" x14ac:dyDescent="0.25">
      <c r="A13601">
        <v>2430640007</v>
      </c>
      <c r="B13601" t="s">
        <v>3598</v>
      </c>
      <c r="C13601" t="s">
        <v>2307</v>
      </c>
      <c r="D13601" t="s">
        <v>2308</v>
      </c>
      <c r="E13601">
        <v>2.7368000000000001</v>
      </c>
      <c r="F13601" t="s">
        <v>89</v>
      </c>
      <c r="G13601">
        <v>0</v>
      </c>
      <c r="H13601">
        <v>0</v>
      </c>
      <c r="I13601">
        <v>53.325051000000002</v>
      </c>
    </row>
    <row r="13602" spans="1:9" x14ac:dyDescent="0.25">
      <c r="A13602">
        <v>2430640007</v>
      </c>
      <c r="B13602" t="s">
        <v>3598</v>
      </c>
      <c r="C13602" t="s">
        <v>620</v>
      </c>
      <c r="D13602" t="s">
        <v>621</v>
      </c>
      <c r="E13602">
        <v>0</v>
      </c>
      <c r="F13602" t="s">
        <v>89</v>
      </c>
      <c r="G13602">
        <v>0</v>
      </c>
      <c r="H13602">
        <v>0</v>
      </c>
      <c r="I13602">
        <v>53.325000000000003</v>
      </c>
    </row>
    <row r="13603" spans="1:9" x14ac:dyDescent="0.25">
      <c r="A13603">
        <v>2430650001</v>
      </c>
      <c r="B13603" t="s">
        <v>4813</v>
      </c>
      <c r="C13603" t="s">
        <v>130</v>
      </c>
      <c r="D13603" t="s">
        <v>131</v>
      </c>
      <c r="E13603">
        <v>0</v>
      </c>
      <c r="F13603" t="s">
        <v>89</v>
      </c>
      <c r="G13603">
        <v>0</v>
      </c>
      <c r="H13603">
        <v>0</v>
      </c>
      <c r="I13603">
        <v>41.840795999999997</v>
      </c>
    </row>
    <row r="13604" spans="1:9" x14ac:dyDescent="0.25">
      <c r="A13604">
        <v>2430650001</v>
      </c>
      <c r="B13604" t="s">
        <v>4813</v>
      </c>
      <c r="C13604" t="s">
        <v>2307</v>
      </c>
      <c r="D13604" t="s">
        <v>2308</v>
      </c>
      <c r="E13604">
        <v>0</v>
      </c>
      <c r="F13604" t="s">
        <v>89</v>
      </c>
      <c r="G13604">
        <v>0</v>
      </c>
      <c r="H13604">
        <v>0</v>
      </c>
      <c r="I13604">
        <v>41.840795999999997</v>
      </c>
    </row>
    <row r="13605" spans="1:9" x14ac:dyDescent="0.25">
      <c r="A13605">
        <v>2430660001</v>
      </c>
      <c r="B13605" t="s">
        <v>7253</v>
      </c>
      <c r="C13605" t="s">
        <v>8706</v>
      </c>
      <c r="D13605" t="s">
        <v>8707</v>
      </c>
      <c r="E13605">
        <v>0.25</v>
      </c>
      <c r="F13605" t="s">
        <v>89</v>
      </c>
      <c r="G13605">
        <v>0</v>
      </c>
      <c r="H13605">
        <v>0</v>
      </c>
      <c r="I13605">
        <v>2.6</v>
      </c>
    </row>
    <row r="13606" spans="1:9" x14ac:dyDescent="0.25">
      <c r="A13606">
        <v>2430660002</v>
      </c>
      <c r="B13606" t="s">
        <v>3599</v>
      </c>
      <c r="C13606" t="s">
        <v>8710</v>
      </c>
      <c r="D13606" t="s">
        <v>8711</v>
      </c>
      <c r="E13606">
        <v>0</v>
      </c>
      <c r="F13606" t="s">
        <v>89</v>
      </c>
      <c r="G13606">
        <v>0</v>
      </c>
      <c r="H13606">
        <v>0</v>
      </c>
      <c r="I13606">
        <v>6.7241</v>
      </c>
    </row>
    <row r="13607" spans="1:9" x14ac:dyDescent="0.25">
      <c r="A13607">
        <v>2430660002</v>
      </c>
      <c r="B13607" t="s">
        <v>3599</v>
      </c>
      <c r="C13607" t="s">
        <v>8706</v>
      </c>
      <c r="D13607" t="s">
        <v>8707</v>
      </c>
      <c r="E13607" s="1">
        <v>256.39499999999998</v>
      </c>
      <c r="F13607" t="s">
        <v>89</v>
      </c>
      <c r="G13607">
        <v>0</v>
      </c>
      <c r="H13607">
        <v>0</v>
      </c>
      <c r="I13607">
        <v>6.8443610000000001</v>
      </c>
    </row>
    <row r="13608" spans="1:9" x14ac:dyDescent="0.25">
      <c r="A13608">
        <v>2430660002</v>
      </c>
      <c r="B13608" t="s">
        <v>3599</v>
      </c>
      <c r="C13608" t="s">
        <v>130</v>
      </c>
      <c r="D13608" t="s">
        <v>131</v>
      </c>
      <c r="E13608">
        <v>0</v>
      </c>
      <c r="F13608" t="s">
        <v>89</v>
      </c>
      <c r="G13608">
        <v>0</v>
      </c>
      <c r="H13608">
        <v>0</v>
      </c>
      <c r="I13608">
        <v>6.7241</v>
      </c>
    </row>
    <row r="13609" spans="1:9" x14ac:dyDescent="0.25">
      <c r="A13609">
        <v>2430660002</v>
      </c>
      <c r="B13609" t="s">
        <v>3599</v>
      </c>
      <c r="C13609" t="s">
        <v>1465</v>
      </c>
      <c r="D13609" t="s">
        <v>1466</v>
      </c>
      <c r="E13609">
        <v>0.56999999999999995</v>
      </c>
      <c r="F13609" t="s">
        <v>89</v>
      </c>
      <c r="G13609">
        <v>0</v>
      </c>
      <c r="H13609">
        <v>0</v>
      </c>
      <c r="I13609">
        <v>6.8421050000000001</v>
      </c>
    </row>
    <row r="13610" spans="1:9" x14ac:dyDescent="0.25">
      <c r="A13610">
        <v>2430660005</v>
      </c>
      <c r="B13610" t="s">
        <v>7254</v>
      </c>
      <c r="C13610" t="s">
        <v>8706</v>
      </c>
      <c r="D13610" t="s">
        <v>8707</v>
      </c>
      <c r="E13610">
        <v>16.399999999999999</v>
      </c>
      <c r="F13610" t="s">
        <v>89</v>
      </c>
      <c r="G13610">
        <v>0</v>
      </c>
      <c r="H13610">
        <v>0</v>
      </c>
      <c r="I13610">
        <v>69.75</v>
      </c>
    </row>
    <row r="13611" spans="1:9" x14ac:dyDescent="0.25">
      <c r="A13611">
        <v>2430660006</v>
      </c>
      <c r="B13611" t="s">
        <v>3600</v>
      </c>
      <c r="C13611" t="s">
        <v>8706</v>
      </c>
      <c r="D13611" t="s">
        <v>8707</v>
      </c>
      <c r="E13611">
        <v>178.245</v>
      </c>
      <c r="F13611" t="s">
        <v>89</v>
      </c>
      <c r="G13611">
        <v>0</v>
      </c>
      <c r="H13611">
        <v>0</v>
      </c>
      <c r="I13611">
        <v>5.8565459999999998</v>
      </c>
    </row>
    <row r="13612" spans="1:9" x14ac:dyDescent="0.25">
      <c r="A13612">
        <v>2430660006</v>
      </c>
      <c r="B13612" t="s">
        <v>3600</v>
      </c>
      <c r="C13612" t="s">
        <v>130</v>
      </c>
      <c r="D13612" t="s">
        <v>131</v>
      </c>
      <c r="E13612" s="1">
        <v>319.69600000000003</v>
      </c>
      <c r="F13612" t="s">
        <v>89</v>
      </c>
      <c r="G13612" s="1">
        <v>0</v>
      </c>
      <c r="H13612" s="1">
        <v>0</v>
      </c>
      <c r="I13612">
        <v>5.0693469999999996</v>
      </c>
    </row>
    <row r="13613" spans="1:9" x14ac:dyDescent="0.25">
      <c r="A13613">
        <v>2430660006</v>
      </c>
      <c r="B13613" t="s">
        <v>3600</v>
      </c>
      <c r="C13613" t="s">
        <v>2307</v>
      </c>
      <c r="D13613" t="s">
        <v>2308</v>
      </c>
      <c r="E13613">
        <v>1.05</v>
      </c>
      <c r="F13613" t="s">
        <v>89</v>
      </c>
      <c r="G13613">
        <v>0</v>
      </c>
      <c r="H13613">
        <v>0</v>
      </c>
      <c r="I13613">
        <v>5.0857140000000003</v>
      </c>
    </row>
    <row r="13614" spans="1:9" x14ac:dyDescent="0.25">
      <c r="A13614">
        <v>2430660006</v>
      </c>
      <c r="B13614" t="s">
        <v>3600</v>
      </c>
      <c r="C13614" t="s">
        <v>142</v>
      </c>
      <c r="D13614" t="s">
        <v>143</v>
      </c>
      <c r="E13614">
        <v>0</v>
      </c>
      <c r="F13614" t="s">
        <v>89</v>
      </c>
      <c r="G13614">
        <v>0</v>
      </c>
      <c r="H13614">
        <v>0</v>
      </c>
      <c r="I13614">
        <v>5.7027060000000001</v>
      </c>
    </row>
    <row r="13615" spans="1:9" x14ac:dyDescent="0.25">
      <c r="A13615">
        <v>2430660006</v>
      </c>
      <c r="B13615" t="s">
        <v>3600</v>
      </c>
      <c r="C13615" t="s">
        <v>2150</v>
      </c>
      <c r="D13615" t="s">
        <v>2151</v>
      </c>
      <c r="E13615">
        <v>10.834</v>
      </c>
      <c r="F13615" t="s">
        <v>89</v>
      </c>
      <c r="G13615">
        <v>0</v>
      </c>
      <c r="H13615">
        <v>0</v>
      </c>
      <c r="I13615">
        <v>5.0692269999999997</v>
      </c>
    </row>
    <row r="13616" spans="1:9" x14ac:dyDescent="0.25">
      <c r="A13616">
        <v>2430660006</v>
      </c>
      <c r="B13616" t="s">
        <v>3600</v>
      </c>
      <c r="C13616" t="s">
        <v>1465</v>
      </c>
      <c r="D13616" t="s">
        <v>1466</v>
      </c>
      <c r="E13616">
        <v>0</v>
      </c>
      <c r="F13616" t="s">
        <v>89</v>
      </c>
      <c r="G13616">
        <v>0</v>
      </c>
      <c r="H13616">
        <v>0</v>
      </c>
      <c r="I13616">
        <v>5.8574999999999999</v>
      </c>
    </row>
    <row r="13617" spans="1:9" x14ac:dyDescent="0.25">
      <c r="A13617">
        <v>2430660006</v>
      </c>
      <c r="B13617" t="s">
        <v>3600</v>
      </c>
      <c r="C13617" t="s">
        <v>620</v>
      </c>
      <c r="D13617" t="s">
        <v>621</v>
      </c>
      <c r="E13617">
        <v>0</v>
      </c>
      <c r="F13617" t="s">
        <v>89</v>
      </c>
      <c r="G13617" s="1">
        <v>0</v>
      </c>
      <c r="H13617">
        <v>0</v>
      </c>
      <c r="I13617">
        <v>5.0774999999999997</v>
      </c>
    </row>
    <row r="13618" spans="1:9" x14ac:dyDescent="0.25">
      <c r="A13618">
        <v>2430660008</v>
      </c>
      <c r="B13618" t="s">
        <v>5153</v>
      </c>
      <c r="C13618" t="s">
        <v>8710</v>
      </c>
      <c r="D13618" t="s">
        <v>8711</v>
      </c>
      <c r="E13618">
        <v>0</v>
      </c>
      <c r="F13618" t="s">
        <v>89</v>
      </c>
      <c r="G13618">
        <v>0</v>
      </c>
      <c r="H13618">
        <v>0</v>
      </c>
      <c r="I13618">
        <v>40.295999999999999</v>
      </c>
    </row>
    <row r="13619" spans="1:9" x14ac:dyDescent="0.25">
      <c r="A13619">
        <v>2430660008</v>
      </c>
      <c r="B13619" t="s">
        <v>5153</v>
      </c>
      <c r="C13619" t="s">
        <v>8706</v>
      </c>
      <c r="D13619" t="s">
        <v>8707</v>
      </c>
      <c r="E13619">
        <v>59.375</v>
      </c>
      <c r="F13619" t="s">
        <v>89</v>
      </c>
      <c r="G13619">
        <v>0</v>
      </c>
      <c r="H13619">
        <v>0</v>
      </c>
      <c r="I13619">
        <v>40.226021000000003</v>
      </c>
    </row>
    <row r="13620" spans="1:9" x14ac:dyDescent="0.25">
      <c r="A13620">
        <v>2430660008</v>
      </c>
      <c r="B13620" t="s">
        <v>5153</v>
      </c>
      <c r="C13620" t="s">
        <v>130</v>
      </c>
      <c r="D13620" t="s">
        <v>131</v>
      </c>
      <c r="E13620">
        <v>0</v>
      </c>
      <c r="F13620" t="s">
        <v>89</v>
      </c>
      <c r="G13620">
        <v>0</v>
      </c>
      <c r="H13620">
        <v>0</v>
      </c>
      <c r="I13620">
        <v>40.295999999999999</v>
      </c>
    </row>
    <row r="13621" spans="1:9" x14ac:dyDescent="0.25">
      <c r="A13621">
        <v>2430660008</v>
      </c>
      <c r="B13621" t="s">
        <v>5153</v>
      </c>
      <c r="C13621" t="s">
        <v>1465</v>
      </c>
      <c r="D13621" t="s">
        <v>1466</v>
      </c>
      <c r="E13621">
        <v>0</v>
      </c>
      <c r="F13621" t="s">
        <v>89</v>
      </c>
      <c r="G13621">
        <v>0</v>
      </c>
      <c r="H13621">
        <v>0</v>
      </c>
      <c r="I13621">
        <v>39.866667</v>
      </c>
    </row>
    <row r="13622" spans="1:9" x14ac:dyDescent="0.25">
      <c r="A13622">
        <v>2430670001</v>
      </c>
      <c r="B13622" t="s">
        <v>7255</v>
      </c>
      <c r="C13622" t="s">
        <v>8706</v>
      </c>
      <c r="D13622" t="s">
        <v>8707</v>
      </c>
      <c r="E13622" s="1">
        <v>21.1</v>
      </c>
      <c r="F13622" t="s">
        <v>89</v>
      </c>
      <c r="G13622">
        <v>0</v>
      </c>
      <c r="H13622">
        <v>0</v>
      </c>
      <c r="I13622">
        <v>56.550237000000003</v>
      </c>
    </row>
    <row r="13623" spans="1:9" x14ac:dyDescent="0.25">
      <c r="A13623">
        <v>2430670002</v>
      </c>
      <c r="B13623" t="s">
        <v>3601</v>
      </c>
      <c r="C13623" t="s">
        <v>130</v>
      </c>
      <c r="D13623" t="s">
        <v>131</v>
      </c>
      <c r="E13623">
        <v>0.16</v>
      </c>
      <c r="F13623" t="s">
        <v>89</v>
      </c>
      <c r="G13623">
        <v>0</v>
      </c>
      <c r="H13623">
        <v>0</v>
      </c>
      <c r="I13623">
        <v>54.875</v>
      </c>
    </row>
    <row r="13624" spans="1:9" x14ac:dyDescent="0.25">
      <c r="A13624">
        <v>2430680001</v>
      </c>
      <c r="B13624" t="s">
        <v>7256</v>
      </c>
      <c r="C13624" t="s">
        <v>8706</v>
      </c>
      <c r="D13624" t="s">
        <v>8707</v>
      </c>
      <c r="E13624">
        <v>12.195</v>
      </c>
      <c r="F13624" t="s">
        <v>89</v>
      </c>
      <c r="G13624">
        <v>0</v>
      </c>
      <c r="H13624">
        <v>0</v>
      </c>
      <c r="I13624">
        <v>79.590816000000004</v>
      </c>
    </row>
    <row r="13625" spans="1:9" x14ac:dyDescent="0.25">
      <c r="A13625">
        <v>2430680002</v>
      </c>
      <c r="B13625" t="s">
        <v>3602</v>
      </c>
      <c r="C13625" t="s">
        <v>8710</v>
      </c>
      <c r="D13625" t="s">
        <v>8711</v>
      </c>
      <c r="E13625">
        <v>0</v>
      </c>
      <c r="F13625" t="s">
        <v>89</v>
      </c>
      <c r="G13625">
        <v>0</v>
      </c>
      <c r="H13625">
        <v>0</v>
      </c>
      <c r="I13625">
        <v>37.0822</v>
      </c>
    </row>
    <row r="13626" spans="1:9" x14ac:dyDescent="0.25">
      <c r="A13626">
        <v>2430680002</v>
      </c>
      <c r="B13626" t="s">
        <v>3602</v>
      </c>
      <c r="C13626" t="s">
        <v>8706</v>
      </c>
      <c r="D13626" t="s">
        <v>8707</v>
      </c>
      <c r="E13626">
        <v>44.447000000000003</v>
      </c>
      <c r="F13626" t="s">
        <v>89</v>
      </c>
      <c r="G13626">
        <v>0</v>
      </c>
      <c r="H13626">
        <v>0</v>
      </c>
      <c r="I13626">
        <v>37.581614000000002</v>
      </c>
    </row>
    <row r="13627" spans="1:9" x14ac:dyDescent="0.25">
      <c r="A13627">
        <v>2430680002</v>
      </c>
      <c r="B13627" t="s">
        <v>3602</v>
      </c>
      <c r="C13627" t="s">
        <v>130</v>
      </c>
      <c r="D13627" t="s">
        <v>131</v>
      </c>
      <c r="E13627" s="1">
        <v>52.107999999999997</v>
      </c>
      <c r="F13627" t="s">
        <v>89</v>
      </c>
      <c r="G13627">
        <v>5.0979999999999999</v>
      </c>
      <c r="H13627">
        <v>0</v>
      </c>
      <c r="I13627">
        <v>41.234551000000003</v>
      </c>
    </row>
    <row r="13628" spans="1:9" x14ac:dyDescent="0.25">
      <c r="A13628">
        <v>2430680002</v>
      </c>
      <c r="B13628" t="s">
        <v>3602</v>
      </c>
      <c r="C13628" t="s">
        <v>142</v>
      </c>
      <c r="D13628" t="s">
        <v>143</v>
      </c>
      <c r="E13628">
        <v>0</v>
      </c>
      <c r="F13628" t="s">
        <v>89</v>
      </c>
      <c r="G13628">
        <v>0</v>
      </c>
      <c r="H13628">
        <v>5.0979999999999999</v>
      </c>
      <c r="I13628">
        <v>44.858767999999998</v>
      </c>
    </row>
    <row r="13629" spans="1:9" x14ac:dyDescent="0.25">
      <c r="A13629">
        <v>2430680002</v>
      </c>
      <c r="B13629" t="s">
        <v>3602</v>
      </c>
      <c r="C13629" t="s">
        <v>2150</v>
      </c>
      <c r="D13629" t="s">
        <v>2151</v>
      </c>
      <c r="E13629">
        <v>0</v>
      </c>
      <c r="F13629" t="s">
        <v>89</v>
      </c>
      <c r="G13629">
        <v>0</v>
      </c>
      <c r="H13629">
        <v>0</v>
      </c>
      <c r="I13629">
        <v>40.503777999999997</v>
      </c>
    </row>
    <row r="13630" spans="1:9" x14ac:dyDescent="0.25">
      <c r="A13630">
        <v>2430680002</v>
      </c>
      <c r="B13630" t="s">
        <v>3602</v>
      </c>
      <c r="C13630" t="s">
        <v>1465</v>
      </c>
      <c r="D13630" t="s">
        <v>1466</v>
      </c>
      <c r="E13630">
        <v>0</v>
      </c>
      <c r="F13630" t="s">
        <v>89</v>
      </c>
      <c r="G13630">
        <v>0</v>
      </c>
      <c r="H13630">
        <v>0</v>
      </c>
      <c r="I13630">
        <v>37.587499999999999</v>
      </c>
    </row>
    <row r="13631" spans="1:9" x14ac:dyDescent="0.25">
      <c r="A13631">
        <v>2430680002</v>
      </c>
      <c r="B13631" t="s">
        <v>3602</v>
      </c>
      <c r="C13631" t="s">
        <v>620</v>
      </c>
      <c r="D13631" t="s">
        <v>621</v>
      </c>
      <c r="E13631">
        <v>0</v>
      </c>
      <c r="F13631" t="s">
        <v>89</v>
      </c>
      <c r="G13631">
        <v>0</v>
      </c>
      <c r="H13631">
        <v>0</v>
      </c>
      <c r="I13631">
        <v>41.407200000000003</v>
      </c>
    </row>
    <row r="13632" spans="1:9" x14ac:dyDescent="0.25">
      <c r="A13632">
        <v>2430680002</v>
      </c>
      <c r="B13632" t="s">
        <v>3602</v>
      </c>
      <c r="C13632" t="s">
        <v>139</v>
      </c>
      <c r="D13632" t="s">
        <v>140</v>
      </c>
      <c r="E13632" s="1">
        <v>0</v>
      </c>
      <c r="F13632" t="s">
        <v>89</v>
      </c>
      <c r="G13632">
        <v>0</v>
      </c>
      <c r="H13632" s="1">
        <v>0</v>
      </c>
      <c r="I13632">
        <v>40.548000000000002</v>
      </c>
    </row>
    <row r="13633" spans="1:9" x14ac:dyDescent="0.25">
      <c r="A13633">
        <v>2430680003</v>
      </c>
      <c r="B13633" t="s">
        <v>3603</v>
      </c>
      <c r="C13633" t="s">
        <v>8706</v>
      </c>
      <c r="D13633" t="s">
        <v>8707</v>
      </c>
      <c r="E13633">
        <v>34.484000000000002</v>
      </c>
      <c r="F13633" t="s">
        <v>89</v>
      </c>
      <c r="G13633">
        <v>0</v>
      </c>
      <c r="H13633">
        <v>0</v>
      </c>
      <c r="I13633">
        <v>43.858021000000001</v>
      </c>
    </row>
    <row r="13634" spans="1:9" x14ac:dyDescent="0.25">
      <c r="A13634">
        <v>2430680003</v>
      </c>
      <c r="B13634" t="s">
        <v>3603</v>
      </c>
      <c r="C13634" t="s">
        <v>130</v>
      </c>
      <c r="D13634" t="s">
        <v>131</v>
      </c>
      <c r="E13634" s="1">
        <v>1034.4309000000001</v>
      </c>
      <c r="F13634" t="s">
        <v>89</v>
      </c>
      <c r="G13634">
        <v>0.314</v>
      </c>
      <c r="H13634" s="1">
        <v>1260</v>
      </c>
      <c r="I13634">
        <v>37.209136000000001</v>
      </c>
    </row>
    <row r="13635" spans="1:9" x14ac:dyDescent="0.25">
      <c r="A13635">
        <v>2430680003</v>
      </c>
      <c r="B13635" t="s">
        <v>3603</v>
      </c>
      <c r="C13635" t="s">
        <v>142</v>
      </c>
      <c r="D13635" t="s">
        <v>143</v>
      </c>
      <c r="E13635">
        <v>0</v>
      </c>
      <c r="F13635" t="s">
        <v>89</v>
      </c>
      <c r="G13635">
        <v>0</v>
      </c>
      <c r="H13635">
        <v>0</v>
      </c>
      <c r="I13635">
        <v>43.535153000000001</v>
      </c>
    </row>
    <row r="13636" spans="1:9" x14ac:dyDescent="0.25">
      <c r="A13636">
        <v>2430680003</v>
      </c>
      <c r="B13636" t="s">
        <v>3603</v>
      </c>
      <c r="C13636" t="s">
        <v>2150</v>
      </c>
      <c r="D13636" t="s">
        <v>2151</v>
      </c>
      <c r="E13636">
        <v>3.9358</v>
      </c>
      <c r="F13636" t="s">
        <v>89</v>
      </c>
      <c r="G13636">
        <v>0</v>
      </c>
      <c r="H13636">
        <v>0.314</v>
      </c>
      <c r="I13636">
        <v>37.209716</v>
      </c>
    </row>
    <row r="13637" spans="1:9" x14ac:dyDescent="0.25">
      <c r="A13637">
        <v>2430680003</v>
      </c>
      <c r="B13637" t="s">
        <v>3603</v>
      </c>
      <c r="C13637" t="s">
        <v>1465</v>
      </c>
      <c r="D13637" t="s">
        <v>1466</v>
      </c>
      <c r="E13637" s="1">
        <v>0</v>
      </c>
      <c r="F13637" t="s">
        <v>89</v>
      </c>
      <c r="G13637">
        <v>0</v>
      </c>
      <c r="H13637">
        <v>0</v>
      </c>
      <c r="I13637">
        <v>43.777777999999998</v>
      </c>
    </row>
    <row r="13638" spans="1:9" x14ac:dyDescent="0.25">
      <c r="A13638">
        <v>2430680003</v>
      </c>
      <c r="B13638" t="s">
        <v>3603</v>
      </c>
      <c r="C13638" t="s">
        <v>620</v>
      </c>
      <c r="D13638" t="s">
        <v>621</v>
      </c>
      <c r="E13638">
        <v>0</v>
      </c>
      <c r="F13638" t="s">
        <v>89</v>
      </c>
      <c r="G13638">
        <v>0</v>
      </c>
      <c r="H13638">
        <v>0</v>
      </c>
      <c r="I13638">
        <v>38.037599999999998</v>
      </c>
    </row>
    <row r="13639" spans="1:9" x14ac:dyDescent="0.25">
      <c r="A13639">
        <v>2430680005</v>
      </c>
      <c r="B13639" t="s">
        <v>3604</v>
      </c>
      <c r="C13639" t="s">
        <v>8706</v>
      </c>
      <c r="D13639" t="s">
        <v>8707</v>
      </c>
      <c r="E13639">
        <v>13.5</v>
      </c>
      <c r="F13639" t="s">
        <v>89</v>
      </c>
      <c r="G13639">
        <v>0</v>
      </c>
      <c r="H13639">
        <v>0</v>
      </c>
      <c r="I13639">
        <v>67.262221999999994</v>
      </c>
    </row>
    <row r="13640" spans="1:9" x14ac:dyDescent="0.25">
      <c r="A13640">
        <v>2430680005</v>
      </c>
      <c r="B13640" t="s">
        <v>3604</v>
      </c>
      <c r="C13640" t="s">
        <v>130</v>
      </c>
      <c r="D13640" t="s">
        <v>131</v>
      </c>
      <c r="E13640">
        <v>9.6425999999999998</v>
      </c>
      <c r="F13640" t="s">
        <v>89</v>
      </c>
      <c r="G13640">
        <v>0</v>
      </c>
      <c r="H13640">
        <v>0</v>
      </c>
      <c r="I13640">
        <v>67.261942000000005</v>
      </c>
    </row>
    <row r="13641" spans="1:9" x14ac:dyDescent="0.25">
      <c r="A13641">
        <v>2430680005</v>
      </c>
      <c r="B13641" t="s">
        <v>3604</v>
      </c>
      <c r="C13641" t="s">
        <v>2307</v>
      </c>
      <c r="D13641" t="s">
        <v>2308</v>
      </c>
      <c r="E13641">
        <v>0.72740000000000005</v>
      </c>
      <c r="F13641" t="s">
        <v>89</v>
      </c>
      <c r="G13641">
        <v>0</v>
      </c>
      <c r="H13641">
        <v>0</v>
      </c>
      <c r="I13641">
        <v>67.266977999999995</v>
      </c>
    </row>
    <row r="13642" spans="1:9" x14ac:dyDescent="0.25">
      <c r="A13642">
        <v>2430680011</v>
      </c>
      <c r="B13642" t="s">
        <v>3605</v>
      </c>
      <c r="C13642" t="s">
        <v>130</v>
      </c>
      <c r="D13642" t="s">
        <v>131</v>
      </c>
      <c r="E13642">
        <v>28</v>
      </c>
      <c r="F13642" t="s">
        <v>89</v>
      </c>
      <c r="G13642" s="1">
        <v>0</v>
      </c>
      <c r="H13642">
        <v>0</v>
      </c>
      <c r="I13642">
        <v>72.215356999999997</v>
      </c>
    </row>
    <row r="13643" spans="1:9" x14ac:dyDescent="0.25">
      <c r="A13643">
        <v>2430680012</v>
      </c>
      <c r="B13643" t="s">
        <v>7257</v>
      </c>
      <c r="C13643" t="s">
        <v>8706</v>
      </c>
      <c r="D13643" t="s">
        <v>8707</v>
      </c>
      <c r="E13643">
        <v>44.74</v>
      </c>
      <c r="F13643" t="s">
        <v>89</v>
      </c>
      <c r="G13643">
        <v>0</v>
      </c>
      <c r="H13643">
        <v>0</v>
      </c>
      <c r="I13643">
        <v>47.602592999999999</v>
      </c>
    </row>
    <row r="13644" spans="1:9" x14ac:dyDescent="0.25">
      <c r="A13644">
        <v>2430680013</v>
      </c>
      <c r="B13644" t="s">
        <v>7258</v>
      </c>
      <c r="C13644" t="s">
        <v>8706</v>
      </c>
      <c r="D13644" t="s">
        <v>8707</v>
      </c>
      <c r="E13644">
        <v>11.5</v>
      </c>
      <c r="F13644" t="s">
        <v>89</v>
      </c>
      <c r="G13644">
        <v>0</v>
      </c>
      <c r="H13644">
        <v>0</v>
      </c>
      <c r="I13644">
        <v>308.99739099999999</v>
      </c>
    </row>
    <row r="13645" spans="1:9" x14ac:dyDescent="0.25">
      <c r="A13645">
        <v>2430690001</v>
      </c>
      <c r="B13645" t="s">
        <v>7259</v>
      </c>
      <c r="C13645" t="s">
        <v>8706</v>
      </c>
      <c r="D13645" t="s">
        <v>8707</v>
      </c>
      <c r="E13645">
        <v>15.99</v>
      </c>
      <c r="F13645" t="s">
        <v>89</v>
      </c>
      <c r="G13645">
        <v>0</v>
      </c>
      <c r="H13645">
        <v>0</v>
      </c>
      <c r="I13645">
        <v>26.626642</v>
      </c>
    </row>
    <row r="13646" spans="1:9" x14ac:dyDescent="0.25">
      <c r="A13646">
        <v>2430690004</v>
      </c>
      <c r="B13646" t="s">
        <v>3606</v>
      </c>
      <c r="C13646" t="s">
        <v>8706</v>
      </c>
      <c r="D13646" t="s">
        <v>8707</v>
      </c>
      <c r="E13646">
        <v>8.3650000000000002</v>
      </c>
      <c r="F13646" t="s">
        <v>89</v>
      </c>
      <c r="G13646">
        <v>0</v>
      </c>
      <c r="H13646">
        <v>0</v>
      </c>
      <c r="I13646">
        <v>71.876868000000002</v>
      </c>
    </row>
    <row r="13647" spans="1:9" x14ac:dyDescent="0.25">
      <c r="A13647">
        <v>2430690004</v>
      </c>
      <c r="B13647" t="s">
        <v>3606</v>
      </c>
      <c r="C13647" t="s">
        <v>1465</v>
      </c>
      <c r="D13647" t="s">
        <v>1466</v>
      </c>
      <c r="E13647">
        <v>0</v>
      </c>
      <c r="F13647" t="s">
        <v>89</v>
      </c>
      <c r="G13647">
        <v>0</v>
      </c>
      <c r="H13647">
        <v>0</v>
      </c>
      <c r="I13647">
        <v>71.866667000000007</v>
      </c>
    </row>
    <row r="13648" spans="1:9" x14ac:dyDescent="0.25">
      <c r="A13648">
        <v>2430690005</v>
      </c>
      <c r="B13648" t="s">
        <v>4919</v>
      </c>
      <c r="C13648" t="s">
        <v>8710</v>
      </c>
      <c r="D13648" t="s">
        <v>8711</v>
      </c>
      <c r="E13648">
        <v>0</v>
      </c>
      <c r="F13648" t="s">
        <v>89</v>
      </c>
      <c r="G13648">
        <v>0</v>
      </c>
      <c r="H13648">
        <v>0</v>
      </c>
      <c r="I13648">
        <v>177.75</v>
      </c>
    </row>
    <row r="13649" spans="1:9" x14ac:dyDescent="0.25">
      <c r="A13649">
        <v>2430690005</v>
      </c>
      <c r="B13649" t="s">
        <v>4919</v>
      </c>
      <c r="C13649" t="s">
        <v>8706</v>
      </c>
      <c r="D13649" t="s">
        <v>8707</v>
      </c>
      <c r="E13649">
        <v>18.547999999999998</v>
      </c>
      <c r="F13649" t="s">
        <v>89</v>
      </c>
      <c r="G13649">
        <v>0</v>
      </c>
      <c r="H13649">
        <v>0</v>
      </c>
      <c r="I13649">
        <v>184.39292599999999</v>
      </c>
    </row>
    <row r="13650" spans="1:9" x14ac:dyDescent="0.25">
      <c r="A13650">
        <v>2430690005</v>
      </c>
      <c r="B13650" t="s">
        <v>4919</v>
      </c>
      <c r="C13650" t="s">
        <v>130</v>
      </c>
      <c r="D13650" t="s">
        <v>131</v>
      </c>
      <c r="E13650">
        <v>0</v>
      </c>
      <c r="F13650" t="s">
        <v>89</v>
      </c>
      <c r="G13650">
        <v>0</v>
      </c>
      <c r="H13650">
        <v>0</v>
      </c>
      <c r="I13650">
        <v>177.75</v>
      </c>
    </row>
    <row r="13651" spans="1:9" x14ac:dyDescent="0.25">
      <c r="A13651">
        <v>2430690010</v>
      </c>
      <c r="B13651" t="s">
        <v>7260</v>
      </c>
      <c r="C13651" t="s">
        <v>8706</v>
      </c>
      <c r="D13651" t="s">
        <v>8707</v>
      </c>
      <c r="E13651">
        <v>1.4</v>
      </c>
      <c r="F13651" t="s">
        <v>89</v>
      </c>
      <c r="G13651">
        <v>0</v>
      </c>
      <c r="H13651">
        <v>0</v>
      </c>
      <c r="I13651">
        <v>33.214286000000001</v>
      </c>
    </row>
    <row r="13652" spans="1:9" x14ac:dyDescent="0.25">
      <c r="A13652">
        <v>2430690011</v>
      </c>
      <c r="B13652" t="s">
        <v>7261</v>
      </c>
      <c r="C13652" t="s">
        <v>8706</v>
      </c>
      <c r="D13652" t="s">
        <v>8707</v>
      </c>
      <c r="E13652">
        <v>28.4</v>
      </c>
      <c r="F13652" t="s">
        <v>89</v>
      </c>
      <c r="G13652">
        <v>0</v>
      </c>
      <c r="H13652">
        <v>0</v>
      </c>
      <c r="I13652">
        <v>240.33274599999999</v>
      </c>
    </row>
    <row r="13653" spans="1:9" x14ac:dyDescent="0.25">
      <c r="A13653">
        <v>2430690012</v>
      </c>
      <c r="B13653" t="s">
        <v>3607</v>
      </c>
      <c r="C13653" t="s">
        <v>130</v>
      </c>
      <c r="D13653" t="s">
        <v>131</v>
      </c>
      <c r="E13653">
        <v>5</v>
      </c>
      <c r="F13653" t="s">
        <v>89</v>
      </c>
      <c r="G13653">
        <v>0</v>
      </c>
      <c r="H13653">
        <v>0</v>
      </c>
      <c r="I13653">
        <v>68.918000000000006</v>
      </c>
    </row>
    <row r="13654" spans="1:9" x14ac:dyDescent="0.25">
      <c r="A13654">
        <v>2430690012</v>
      </c>
      <c r="B13654" t="s">
        <v>3607</v>
      </c>
      <c r="C13654" t="s">
        <v>2307</v>
      </c>
      <c r="D13654" t="s">
        <v>2308</v>
      </c>
      <c r="E13654">
        <v>3.0670000000000002</v>
      </c>
      <c r="F13654" t="s">
        <v>89</v>
      </c>
      <c r="G13654">
        <v>0</v>
      </c>
      <c r="H13654">
        <v>0</v>
      </c>
      <c r="I13654">
        <v>68.920769000000007</v>
      </c>
    </row>
    <row r="13655" spans="1:9" x14ac:dyDescent="0.25">
      <c r="A13655">
        <v>2430690012</v>
      </c>
      <c r="B13655" t="s">
        <v>3607</v>
      </c>
      <c r="C13655" t="s">
        <v>142</v>
      </c>
      <c r="D13655" t="s">
        <v>143</v>
      </c>
      <c r="E13655">
        <v>0</v>
      </c>
      <c r="F13655" t="s">
        <v>89</v>
      </c>
      <c r="G13655">
        <v>0</v>
      </c>
      <c r="H13655">
        <v>0</v>
      </c>
      <c r="I13655">
        <v>68.918000000000006</v>
      </c>
    </row>
    <row r="13656" spans="1:9" x14ac:dyDescent="0.25">
      <c r="A13656">
        <v>2430690012</v>
      </c>
      <c r="B13656" t="s">
        <v>3607</v>
      </c>
      <c r="C13656" t="s">
        <v>620</v>
      </c>
      <c r="D13656" t="s">
        <v>621</v>
      </c>
      <c r="E13656">
        <v>0</v>
      </c>
      <c r="F13656" t="s">
        <v>89</v>
      </c>
      <c r="G13656">
        <v>0</v>
      </c>
      <c r="H13656">
        <v>0</v>
      </c>
      <c r="I13656">
        <v>68.918000000000006</v>
      </c>
    </row>
    <row r="13657" spans="1:9" x14ac:dyDescent="0.25">
      <c r="A13657">
        <v>2430690013</v>
      </c>
      <c r="B13657" t="s">
        <v>3608</v>
      </c>
      <c r="C13657" t="s">
        <v>130</v>
      </c>
      <c r="D13657" t="s">
        <v>131</v>
      </c>
      <c r="E13657" s="1">
        <v>5</v>
      </c>
      <c r="F13657" t="s">
        <v>89</v>
      </c>
      <c r="G13657">
        <v>0</v>
      </c>
      <c r="H13657">
        <v>0</v>
      </c>
      <c r="I13657">
        <v>85.682000000000002</v>
      </c>
    </row>
    <row r="13658" spans="1:9" x14ac:dyDescent="0.25">
      <c r="A13658">
        <v>2430690013</v>
      </c>
      <c r="B13658" t="s">
        <v>3608</v>
      </c>
      <c r="C13658" t="s">
        <v>2307</v>
      </c>
      <c r="D13658" t="s">
        <v>2308</v>
      </c>
      <c r="E13658">
        <v>2.6280000000000001</v>
      </c>
      <c r="F13658" t="s">
        <v>89</v>
      </c>
      <c r="G13658">
        <v>0</v>
      </c>
      <c r="H13658">
        <v>0</v>
      </c>
      <c r="I13658">
        <v>85.681126000000006</v>
      </c>
    </row>
    <row r="13659" spans="1:9" x14ac:dyDescent="0.25">
      <c r="A13659">
        <v>2430690013</v>
      </c>
      <c r="B13659" t="s">
        <v>3608</v>
      </c>
      <c r="C13659" t="s">
        <v>620</v>
      </c>
      <c r="D13659" t="s">
        <v>621</v>
      </c>
      <c r="E13659">
        <v>0</v>
      </c>
      <c r="F13659" t="s">
        <v>89</v>
      </c>
      <c r="G13659">
        <v>0</v>
      </c>
      <c r="H13659">
        <v>0</v>
      </c>
      <c r="I13659">
        <v>85.682000000000002</v>
      </c>
    </row>
    <row r="13660" spans="1:9" x14ac:dyDescent="0.25">
      <c r="A13660">
        <v>2430700001</v>
      </c>
      <c r="B13660" t="s">
        <v>3609</v>
      </c>
      <c r="C13660" t="s">
        <v>8710</v>
      </c>
      <c r="D13660" t="s">
        <v>8711</v>
      </c>
      <c r="E13660">
        <v>0</v>
      </c>
      <c r="F13660" t="s">
        <v>89</v>
      </c>
      <c r="G13660">
        <v>0</v>
      </c>
      <c r="H13660">
        <v>0</v>
      </c>
      <c r="I13660">
        <v>21.527200000000001</v>
      </c>
    </row>
    <row r="13661" spans="1:9" x14ac:dyDescent="0.25">
      <c r="A13661">
        <v>2430700001</v>
      </c>
      <c r="B13661" t="s">
        <v>3609</v>
      </c>
      <c r="C13661" t="s">
        <v>8706</v>
      </c>
      <c r="D13661" t="s">
        <v>8707</v>
      </c>
      <c r="E13661">
        <v>54.2</v>
      </c>
      <c r="F13661" t="s">
        <v>89</v>
      </c>
      <c r="G13661">
        <v>0</v>
      </c>
      <c r="H13661">
        <v>0</v>
      </c>
      <c r="I13661">
        <v>21.102768000000001</v>
      </c>
    </row>
    <row r="13662" spans="1:9" x14ac:dyDescent="0.25">
      <c r="A13662">
        <v>2430700001</v>
      </c>
      <c r="B13662" t="s">
        <v>3609</v>
      </c>
      <c r="C13662" t="s">
        <v>130</v>
      </c>
      <c r="D13662" t="s">
        <v>131</v>
      </c>
      <c r="E13662" s="1">
        <v>109.5438</v>
      </c>
      <c r="F13662" t="s">
        <v>89</v>
      </c>
      <c r="G13662">
        <v>9.5489999999999995</v>
      </c>
      <c r="H13662">
        <v>0</v>
      </c>
      <c r="I13662">
        <v>21.535312999999999</v>
      </c>
    </row>
    <row r="13663" spans="1:9" x14ac:dyDescent="0.25">
      <c r="A13663">
        <v>2430700001</v>
      </c>
      <c r="B13663" t="s">
        <v>3609</v>
      </c>
      <c r="C13663" t="s">
        <v>2307</v>
      </c>
      <c r="D13663" t="s">
        <v>2308</v>
      </c>
      <c r="E13663">
        <v>1.462</v>
      </c>
      <c r="F13663" t="s">
        <v>89</v>
      </c>
      <c r="G13663">
        <v>0</v>
      </c>
      <c r="H13663">
        <v>0</v>
      </c>
      <c r="I13663">
        <v>21.538988</v>
      </c>
    </row>
    <row r="13664" spans="1:9" x14ac:dyDescent="0.25">
      <c r="A13664">
        <v>2430700001</v>
      </c>
      <c r="B13664" t="s">
        <v>3609</v>
      </c>
      <c r="C13664" t="s">
        <v>142</v>
      </c>
      <c r="D13664" t="s">
        <v>143</v>
      </c>
      <c r="E13664">
        <v>0</v>
      </c>
      <c r="F13664" t="s">
        <v>89</v>
      </c>
      <c r="G13664">
        <v>0</v>
      </c>
      <c r="H13664">
        <v>0</v>
      </c>
      <c r="I13664">
        <v>21.535239000000001</v>
      </c>
    </row>
    <row r="13665" spans="1:9" x14ac:dyDescent="0.25">
      <c r="A13665">
        <v>2430700001</v>
      </c>
      <c r="B13665" t="s">
        <v>3609</v>
      </c>
      <c r="C13665" t="s">
        <v>2150</v>
      </c>
      <c r="D13665" t="s">
        <v>2151</v>
      </c>
      <c r="E13665">
        <v>9.5510000000000002</v>
      </c>
      <c r="F13665" t="s">
        <v>89</v>
      </c>
      <c r="G13665">
        <v>0</v>
      </c>
      <c r="H13665">
        <v>9.5489999999999995</v>
      </c>
      <c r="I13665">
        <v>21.534918000000001</v>
      </c>
    </row>
    <row r="13666" spans="1:9" x14ac:dyDescent="0.25">
      <c r="A13666">
        <v>2430700001</v>
      </c>
      <c r="B13666" t="s">
        <v>3609</v>
      </c>
      <c r="C13666" t="s">
        <v>1465</v>
      </c>
      <c r="D13666" t="s">
        <v>1466</v>
      </c>
      <c r="E13666">
        <v>26</v>
      </c>
      <c r="F13666" t="s">
        <v>89</v>
      </c>
      <c r="G13666">
        <v>0</v>
      </c>
      <c r="H13666">
        <v>0</v>
      </c>
      <c r="I13666">
        <v>21.102692000000001</v>
      </c>
    </row>
    <row r="13667" spans="1:9" x14ac:dyDescent="0.25">
      <c r="A13667">
        <v>2430700001</v>
      </c>
      <c r="B13667" t="s">
        <v>3609</v>
      </c>
      <c r="C13667" t="s">
        <v>139</v>
      </c>
      <c r="D13667" t="s">
        <v>140</v>
      </c>
      <c r="E13667" s="1">
        <v>0</v>
      </c>
      <c r="F13667" t="s">
        <v>89</v>
      </c>
      <c r="G13667">
        <v>0</v>
      </c>
      <c r="H13667">
        <v>0</v>
      </c>
      <c r="I13667">
        <v>21.527200000000001</v>
      </c>
    </row>
    <row r="13668" spans="1:9" x14ac:dyDescent="0.25">
      <c r="A13668">
        <v>2430700002</v>
      </c>
      <c r="B13668" t="s">
        <v>7262</v>
      </c>
      <c r="C13668" t="s">
        <v>8706</v>
      </c>
      <c r="D13668" t="s">
        <v>8707</v>
      </c>
      <c r="E13668">
        <v>210.4</v>
      </c>
      <c r="F13668" t="s">
        <v>89</v>
      </c>
      <c r="G13668">
        <v>0</v>
      </c>
      <c r="H13668">
        <v>0</v>
      </c>
      <c r="I13668">
        <v>4.2552760000000003</v>
      </c>
    </row>
    <row r="13669" spans="1:9" x14ac:dyDescent="0.25">
      <c r="A13669">
        <v>2430700003</v>
      </c>
      <c r="B13669" t="s">
        <v>3610</v>
      </c>
      <c r="C13669" t="s">
        <v>130</v>
      </c>
      <c r="D13669" t="s">
        <v>131</v>
      </c>
      <c r="E13669">
        <v>49.9</v>
      </c>
      <c r="F13669" t="s">
        <v>89</v>
      </c>
      <c r="G13669">
        <v>0</v>
      </c>
      <c r="H13669">
        <v>0</v>
      </c>
      <c r="I13669">
        <v>17.904609000000001</v>
      </c>
    </row>
    <row r="13670" spans="1:9" x14ac:dyDescent="0.25">
      <c r="A13670">
        <v>2430700004</v>
      </c>
      <c r="B13670" t="s">
        <v>3611</v>
      </c>
      <c r="C13670" t="s">
        <v>130</v>
      </c>
      <c r="D13670" t="s">
        <v>131</v>
      </c>
      <c r="E13670">
        <v>24.6</v>
      </c>
      <c r="F13670" t="s">
        <v>89</v>
      </c>
      <c r="G13670">
        <v>0</v>
      </c>
      <c r="H13670">
        <v>0</v>
      </c>
      <c r="I13670">
        <v>211.073984</v>
      </c>
    </row>
    <row r="13671" spans="1:9" x14ac:dyDescent="0.25">
      <c r="A13671">
        <v>2430700006</v>
      </c>
      <c r="B13671" t="s">
        <v>3612</v>
      </c>
      <c r="C13671" t="s">
        <v>130</v>
      </c>
      <c r="D13671" t="s">
        <v>131</v>
      </c>
      <c r="E13671">
        <v>5</v>
      </c>
      <c r="F13671" t="s">
        <v>89</v>
      </c>
      <c r="G13671">
        <v>0</v>
      </c>
      <c r="H13671">
        <v>0</v>
      </c>
      <c r="I13671">
        <v>47.281999999999996</v>
      </c>
    </row>
    <row r="13672" spans="1:9" x14ac:dyDescent="0.25">
      <c r="A13672">
        <v>2430700006</v>
      </c>
      <c r="B13672" t="s">
        <v>3612</v>
      </c>
      <c r="C13672" t="s">
        <v>2307</v>
      </c>
      <c r="D13672" t="s">
        <v>2308</v>
      </c>
      <c r="E13672">
        <v>3.0659999999999998</v>
      </c>
      <c r="F13672" t="s">
        <v>89</v>
      </c>
      <c r="G13672">
        <v>0</v>
      </c>
      <c r="H13672">
        <v>0</v>
      </c>
      <c r="I13672">
        <v>47.279843</v>
      </c>
    </row>
    <row r="13673" spans="1:9" x14ac:dyDescent="0.25">
      <c r="A13673">
        <v>2430700006</v>
      </c>
      <c r="B13673" t="s">
        <v>3612</v>
      </c>
      <c r="C13673" t="s">
        <v>620</v>
      </c>
      <c r="D13673" t="s">
        <v>621</v>
      </c>
      <c r="E13673">
        <v>0</v>
      </c>
      <c r="F13673" t="s">
        <v>89</v>
      </c>
      <c r="G13673">
        <v>0</v>
      </c>
      <c r="H13673">
        <v>0</v>
      </c>
      <c r="I13673">
        <v>47.281999999999996</v>
      </c>
    </row>
    <row r="13674" spans="1:9" x14ac:dyDescent="0.25">
      <c r="A13674">
        <v>2430700007</v>
      </c>
      <c r="B13674" t="s">
        <v>3613</v>
      </c>
      <c r="C13674" t="s">
        <v>130</v>
      </c>
      <c r="D13674" t="s">
        <v>131</v>
      </c>
      <c r="E13674">
        <v>5</v>
      </c>
      <c r="F13674" t="s">
        <v>89</v>
      </c>
      <c r="G13674">
        <v>0</v>
      </c>
      <c r="H13674">
        <v>0</v>
      </c>
      <c r="I13674">
        <v>42.66</v>
      </c>
    </row>
    <row r="13675" spans="1:9" x14ac:dyDescent="0.25">
      <c r="A13675">
        <v>2430700007</v>
      </c>
      <c r="B13675" t="s">
        <v>3613</v>
      </c>
      <c r="C13675" t="s">
        <v>2307</v>
      </c>
      <c r="D13675" t="s">
        <v>2308</v>
      </c>
      <c r="E13675">
        <v>3.085</v>
      </c>
      <c r="F13675" t="s">
        <v>89</v>
      </c>
      <c r="G13675">
        <v>0</v>
      </c>
      <c r="H13675">
        <v>0</v>
      </c>
      <c r="I13675">
        <v>42.658023</v>
      </c>
    </row>
    <row r="13676" spans="1:9" x14ac:dyDescent="0.25">
      <c r="A13676">
        <v>2430700007</v>
      </c>
      <c r="B13676" t="s">
        <v>3613</v>
      </c>
      <c r="C13676" t="s">
        <v>620</v>
      </c>
      <c r="D13676" t="s">
        <v>621</v>
      </c>
      <c r="E13676">
        <v>0</v>
      </c>
      <c r="F13676" t="s">
        <v>89</v>
      </c>
      <c r="G13676">
        <v>0</v>
      </c>
      <c r="H13676">
        <v>0</v>
      </c>
      <c r="I13676">
        <v>42.66</v>
      </c>
    </row>
    <row r="13677" spans="1:9" x14ac:dyDescent="0.25">
      <c r="A13677">
        <v>2430710001</v>
      </c>
      <c r="B13677" t="s">
        <v>3614</v>
      </c>
      <c r="C13677" t="s">
        <v>8706</v>
      </c>
      <c r="D13677" t="s">
        <v>8707</v>
      </c>
      <c r="E13677" s="1">
        <v>18.566500000000001</v>
      </c>
      <c r="F13677" t="s">
        <v>89</v>
      </c>
      <c r="G13677">
        <v>0</v>
      </c>
      <c r="H13677">
        <v>0</v>
      </c>
      <c r="I13677">
        <v>38.971265000000002</v>
      </c>
    </row>
    <row r="13678" spans="1:9" x14ac:dyDescent="0.25">
      <c r="A13678">
        <v>2430710001</v>
      </c>
      <c r="B13678" t="s">
        <v>3614</v>
      </c>
      <c r="C13678" t="s">
        <v>130</v>
      </c>
      <c r="D13678" t="s">
        <v>131</v>
      </c>
      <c r="E13678">
        <v>63.34</v>
      </c>
      <c r="F13678" t="s">
        <v>89</v>
      </c>
      <c r="G13678">
        <v>0</v>
      </c>
      <c r="H13678">
        <v>0</v>
      </c>
      <c r="I13678">
        <v>38.970950000000002</v>
      </c>
    </row>
    <row r="13679" spans="1:9" x14ac:dyDescent="0.25">
      <c r="A13679">
        <v>2430710001</v>
      </c>
      <c r="B13679" t="s">
        <v>3614</v>
      </c>
      <c r="C13679" t="s">
        <v>1465</v>
      </c>
      <c r="D13679" t="s">
        <v>1466</v>
      </c>
      <c r="E13679">
        <v>0</v>
      </c>
      <c r="F13679" t="s">
        <v>89</v>
      </c>
      <c r="G13679">
        <v>0</v>
      </c>
      <c r="H13679">
        <v>0</v>
      </c>
      <c r="I13679">
        <v>38</v>
      </c>
    </row>
    <row r="13680" spans="1:9" x14ac:dyDescent="0.25">
      <c r="A13680">
        <v>2430710002</v>
      </c>
      <c r="B13680" t="s">
        <v>4816</v>
      </c>
      <c r="C13680" t="s">
        <v>8710</v>
      </c>
      <c r="D13680" t="s">
        <v>8711</v>
      </c>
      <c r="E13680">
        <v>0</v>
      </c>
      <c r="F13680" t="s">
        <v>89</v>
      </c>
      <c r="G13680">
        <v>0</v>
      </c>
      <c r="H13680">
        <v>0</v>
      </c>
      <c r="I13680">
        <v>29.042400000000001</v>
      </c>
    </row>
    <row r="13681" spans="1:9" x14ac:dyDescent="0.25">
      <c r="A13681">
        <v>2430710002</v>
      </c>
      <c r="B13681" t="s">
        <v>4816</v>
      </c>
      <c r="C13681" t="s">
        <v>8706</v>
      </c>
      <c r="D13681" t="s">
        <v>8707</v>
      </c>
      <c r="E13681">
        <v>30.742000000000001</v>
      </c>
      <c r="F13681" t="s">
        <v>89</v>
      </c>
      <c r="G13681">
        <v>0</v>
      </c>
      <c r="H13681">
        <v>0</v>
      </c>
      <c r="I13681">
        <v>29.790514999999999</v>
      </c>
    </row>
    <row r="13682" spans="1:9" x14ac:dyDescent="0.25">
      <c r="A13682">
        <v>2430710002</v>
      </c>
      <c r="B13682" t="s">
        <v>4816</v>
      </c>
      <c r="C13682" t="s">
        <v>130</v>
      </c>
      <c r="D13682" t="s">
        <v>131</v>
      </c>
      <c r="E13682">
        <v>0</v>
      </c>
      <c r="F13682" t="s">
        <v>89</v>
      </c>
      <c r="G13682">
        <v>0</v>
      </c>
      <c r="H13682">
        <v>0</v>
      </c>
      <c r="I13682">
        <v>29.042400000000001</v>
      </c>
    </row>
    <row r="13683" spans="1:9" x14ac:dyDescent="0.25">
      <c r="A13683">
        <v>2430710002</v>
      </c>
      <c r="B13683" t="s">
        <v>4816</v>
      </c>
      <c r="C13683" t="s">
        <v>1465</v>
      </c>
      <c r="D13683" t="s">
        <v>1466</v>
      </c>
      <c r="E13683">
        <v>0.75</v>
      </c>
      <c r="F13683" t="s">
        <v>89</v>
      </c>
      <c r="G13683">
        <v>0</v>
      </c>
      <c r="H13683">
        <v>0</v>
      </c>
      <c r="I13683">
        <v>29.786667000000001</v>
      </c>
    </row>
    <row r="13684" spans="1:9" x14ac:dyDescent="0.25">
      <c r="A13684">
        <v>2430710003</v>
      </c>
      <c r="B13684" t="s">
        <v>3615</v>
      </c>
      <c r="C13684" t="s">
        <v>8710</v>
      </c>
      <c r="D13684" t="s">
        <v>8711</v>
      </c>
      <c r="E13684">
        <v>0</v>
      </c>
      <c r="F13684" t="s">
        <v>89</v>
      </c>
      <c r="G13684">
        <v>0</v>
      </c>
      <c r="H13684">
        <v>0</v>
      </c>
      <c r="I13684">
        <v>31.712800000000001</v>
      </c>
    </row>
    <row r="13685" spans="1:9" x14ac:dyDescent="0.25">
      <c r="A13685">
        <v>2430710003</v>
      </c>
      <c r="B13685" t="s">
        <v>3615</v>
      </c>
      <c r="C13685" t="s">
        <v>8706</v>
      </c>
      <c r="D13685" t="s">
        <v>8707</v>
      </c>
      <c r="E13685">
        <v>27.725999999999999</v>
      </c>
      <c r="F13685" t="s">
        <v>89</v>
      </c>
      <c r="G13685">
        <v>0</v>
      </c>
      <c r="H13685">
        <v>0</v>
      </c>
      <c r="I13685">
        <v>31.680733</v>
      </c>
    </row>
    <row r="13686" spans="1:9" x14ac:dyDescent="0.25">
      <c r="A13686">
        <v>2430710003</v>
      </c>
      <c r="B13686" t="s">
        <v>3615</v>
      </c>
      <c r="C13686" t="s">
        <v>130</v>
      </c>
      <c r="D13686" t="s">
        <v>131</v>
      </c>
      <c r="E13686">
        <v>301.07799999999997</v>
      </c>
      <c r="F13686" t="s">
        <v>89</v>
      </c>
      <c r="G13686">
        <v>193.58699999999999</v>
      </c>
      <c r="H13686">
        <v>0</v>
      </c>
      <c r="I13686">
        <v>37.526055999999997</v>
      </c>
    </row>
    <row r="13687" spans="1:9" x14ac:dyDescent="0.25">
      <c r="A13687">
        <v>2430710003</v>
      </c>
      <c r="B13687" t="s">
        <v>3615</v>
      </c>
      <c r="C13687" t="s">
        <v>142</v>
      </c>
      <c r="D13687" t="s">
        <v>143</v>
      </c>
      <c r="E13687">
        <v>0</v>
      </c>
      <c r="F13687" t="s">
        <v>89</v>
      </c>
      <c r="G13687">
        <v>0</v>
      </c>
      <c r="H13687">
        <v>193.58699999999999</v>
      </c>
      <c r="I13687">
        <v>31.511202000000001</v>
      </c>
    </row>
    <row r="13688" spans="1:9" x14ac:dyDescent="0.25">
      <c r="A13688">
        <v>2430710003</v>
      </c>
      <c r="B13688" t="s">
        <v>3615</v>
      </c>
      <c r="C13688" t="s">
        <v>2150</v>
      </c>
      <c r="D13688" t="s">
        <v>2151</v>
      </c>
      <c r="E13688">
        <v>0</v>
      </c>
      <c r="F13688" t="s">
        <v>89</v>
      </c>
      <c r="G13688">
        <v>0</v>
      </c>
      <c r="H13688">
        <v>0</v>
      </c>
      <c r="I13688">
        <v>35.354858</v>
      </c>
    </row>
    <row r="13689" spans="1:9" x14ac:dyDescent="0.25">
      <c r="A13689">
        <v>2430710003</v>
      </c>
      <c r="B13689" t="s">
        <v>3615</v>
      </c>
      <c r="C13689" t="s">
        <v>1465</v>
      </c>
      <c r="D13689" t="s">
        <v>1466</v>
      </c>
      <c r="E13689">
        <v>0.16</v>
      </c>
      <c r="F13689" t="s">
        <v>89</v>
      </c>
      <c r="G13689">
        <v>0</v>
      </c>
      <c r="H13689">
        <v>0</v>
      </c>
      <c r="I13689">
        <v>31.6875</v>
      </c>
    </row>
    <row r="13690" spans="1:9" x14ac:dyDescent="0.25">
      <c r="A13690">
        <v>2430710003</v>
      </c>
      <c r="B13690" t="s">
        <v>3615</v>
      </c>
      <c r="C13690" t="s">
        <v>620</v>
      </c>
      <c r="D13690" t="s">
        <v>621</v>
      </c>
      <c r="E13690">
        <v>0</v>
      </c>
      <c r="F13690" t="s">
        <v>89</v>
      </c>
      <c r="G13690">
        <v>0</v>
      </c>
      <c r="H13690">
        <v>0</v>
      </c>
      <c r="I13690">
        <v>39.090285999999999</v>
      </c>
    </row>
    <row r="13691" spans="1:9" x14ac:dyDescent="0.25">
      <c r="A13691">
        <v>2430710003</v>
      </c>
      <c r="B13691" t="s">
        <v>3615</v>
      </c>
      <c r="C13691" t="s">
        <v>139</v>
      </c>
      <c r="D13691" t="s">
        <v>140</v>
      </c>
      <c r="E13691">
        <v>0</v>
      </c>
      <c r="F13691" t="s">
        <v>89</v>
      </c>
      <c r="G13691">
        <v>0</v>
      </c>
      <c r="H13691">
        <v>0</v>
      </c>
      <c r="I13691">
        <v>31.712800000000001</v>
      </c>
    </row>
    <row r="13692" spans="1:9" x14ac:dyDescent="0.25">
      <c r="A13692">
        <v>2430710006</v>
      </c>
      <c r="B13692" t="s">
        <v>3616</v>
      </c>
      <c r="C13692" t="s">
        <v>8706</v>
      </c>
      <c r="D13692" t="s">
        <v>8707</v>
      </c>
      <c r="E13692">
        <v>29.61</v>
      </c>
      <c r="F13692" t="s">
        <v>89</v>
      </c>
      <c r="G13692">
        <v>0</v>
      </c>
      <c r="H13692">
        <v>0</v>
      </c>
      <c r="I13692">
        <v>38.610605</v>
      </c>
    </row>
    <row r="13693" spans="1:9" x14ac:dyDescent="0.25">
      <c r="A13693">
        <v>2430710006</v>
      </c>
      <c r="B13693" t="s">
        <v>3616</v>
      </c>
      <c r="C13693" t="s">
        <v>130</v>
      </c>
      <c r="D13693" t="s">
        <v>131</v>
      </c>
      <c r="E13693">
        <v>21.867000000000001</v>
      </c>
      <c r="F13693" t="s">
        <v>89</v>
      </c>
      <c r="G13693">
        <v>2.0910000000000002</v>
      </c>
      <c r="H13693">
        <v>5</v>
      </c>
      <c r="I13693">
        <v>35.509214999999998</v>
      </c>
    </row>
    <row r="13694" spans="1:9" x14ac:dyDescent="0.25">
      <c r="A13694">
        <v>2430710006</v>
      </c>
      <c r="B13694" t="s">
        <v>3616</v>
      </c>
      <c r="C13694" t="s">
        <v>2150</v>
      </c>
      <c r="D13694" t="s">
        <v>2151</v>
      </c>
      <c r="E13694">
        <v>3.5000000000000003E-2</v>
      </c>
      <c r="F13694" t="s">
        <v>89</v>
      </c>
      <c r="G13694">
        <v>0</v>
      </c>
      <c r="H13694">
        <v>2.0910000000000002</v>
      </c>
      <c r="I13694">
        <v>38.571429000000002</v>
      </c>
    </row>
    <row r="13695" spans="1:9" x14ac:dyDescent="0.25">
      <c r="A13695">
        <v>2430710006</v>
      </c>
      <c r="B13695" t="s">
        <v>3616</v>
      </c>
      <c r="C13695" t="s">
        <v>1465</v>
      </c>
      <c r="D13695" t="s">
        <v>1466</v>
      </c>
      <c r="E13695">
        <v>0</v>
      </c>
      <c r="F13695" t="s">
        <v>89</v>
      </c>
      <c r="G13695">
        <v>0</v>
      </c>
      <c r="H13695">
        <v>0</v>
      </c>
      <c r="I13695">
        <v>38.606741999999997</v>
      </c>
    </row>
    <row r="13696" spans="1:9" x14ac:dyDescent="0.25">
      <c r="A13696">
        <v>2430710006</v>
      </c>
      <c r="B13696" t="s">
        <v>3616</v>
      </c>
      <c r="C13696" t="s">
        <v>620</v>
      </c>
      <c r="D13696" t="s">
        <v>621</v>
      </c>
      <c r="E13696">
        <v>0</v>
      </c>
      <c r="F13696" t="s">
        <v>89</v>
      </c>
      <c r="G13696">
        <v>0</v>
      </c>
      <c r="H13696">
        <v>0</v>
      </c>
      <c r="I13696">
        <v>35.22</v>
      </c>
    </row>
    <row r="13697" spans="1:9" x14ac:dyDescent="0.25">
      <c r="A13697">
        <v>2430710007</v>
      </c>
      <c r="B13697" t="s">
        <v>3617</v>
      </c>
      <c r="C13697" t="s">
        <v>130</v>
      </c>
      <c r="D13697" t="s">
        <v>131</v>
      </c>
      <c r="E13697">
        <v>19.100000000000001</v>
      </c>
      <c r="F13697" t="s">
        <v>89</v>
      </c>
      <c r="G13697">
        <v>0</v>
      </c>
      <c r="H13697">
        <v>0</v>
      </c>
      <c r="I13697">
        <v>59.069634000000001</v>
      </c>
    </row>
    <row r="13698" spans="1:9" x14ac:dyDescent="0.25">
      <c r="A13698">
        <v>2430710008</v>
      </c>
      <c r="B13698" t="s">
        <v>3618</v>
      </c>
      <c r="C13698" t="s">
        <v>130</v>
      </c>
      <c r="D13698" t="s">
        <v>131</v>
      </c>
      <c r="E13698">
        <v>3.6</v>
      </c>
      <c r="F13698" t="s">
        <v>89</v>
      </c>
      <c r="G13698">
        <v>0</v>
      </c>
      <c r="H13698">
        <v>0</v>
      </c>
      <c r="I13698">
        <v>92.513889000000006</v>
      </c>
    </row>
    <row r="13699" spans="1:9" x14ac:dyDescent="0.25">
      <c r="A13699">
        <v>2430710009</v>
      </c>
      <c r="B13699" t="s">
        <v>5145</v>
      </c>
      <c r="C13699" t="s">
        <v>8706</v>
      </c>
      <c r="D13699" t="s">
        <v>8707</v>
      </c>
      <c r="E13699">
        <v>13.994999999999999</v>
      </c>
      <c r="F13699" t="s">
        <v>89</v>
      </c>
      <c r="G13699">
        <v>0</v>
      </c>
      <c r="H13699">
        <v>0</v>
      </c>
      <c r="I13699">
        <v>42.322972</v>
      </c>
    </row>
    <row r="13700" spans="1:9" x14ac:dyDescent="0.25">
      <c r="A13700">
        <v>2430710009</v>
      </c>
      <c r="B13700" t="s">
        <v>5145</v>
      </c>
      <c r="C13700" t="s">
        <v>1465</v>
      </c>
      <c r="D13700" t="s">
        <v>1466</v>
      </c>
      <c r="E13700">
        <v>0</v>
      </c>
      <c r="F13700" t="s">
        <v>89</v>
      </c>
      <c r="G13700">
        <v>0</v>
      </c>
      <c r="H13700">
        <v>0</v>
      </c>
      <c r="I13700">
        <v>42.3</v>
      </c>
    </row>
    <row r="13701" spans="1:9" x14ac:dyDescent="0.25">
      <c r="A13701">
        <v>2430740001</v>
      </c>
      <c r="B13701" t="s">
        <v>3619</v>
      </c>
      <c r="C13701" t="s">
        <v>8706</v>
      </c>
      <c r="D13701" t="s">
        <v>8707</v>
      </c>
      <c r="E13701">
        <v>10.765000000000001</v>
      </c>
      <c r="F13701" t="s">
        <v>89</v>
      </c>
      <c r="G13701">
        <v>0</v>
      </c>
      <c r="H13701">
        <v>0</v>
      </c>
      <c r="I13701">
        <v>38.351137999999999</v>
      </c>
    </row>
    <row r="13702" spans="1:9" x14ac:dyDescent="0.25">
      <c r="A13702">
        <v>2430740001</v>
      </c>
      <c r="B13702" t="s">
        <v>3619</v>
      </c>
      <c r="C13702" t="s">
        <v>130</v>
      </c>
      <c r="D13702" t="s">
        <v>131</v>
      </c>
      <c r="E13702">
        <v>44.37</v>
      </c>
      <c r="F13702" t="s">
        <v>89</v>
      </c>
      <c r="G13702">
        <v>0</v>
      </c>
      <c r="H13702">
        <v>0</v>
      </c>
      <c r="I13702">
        <v>38.350462</v>
      </c>
    </row>
    <row r="13703" spans="1:9" x14ac:dyDescent="0.25">
      <c r="A13703">
        <v>2430740001</v>
      </c>
      <c r="B13703" t="s">
        <v>3619</v>
      </c>
      <c r="C13703" t="s">
        <v>1465</v>
      </c>
      <c r="D13703" t="s">
        <v>1466</v>
      </c>
      <c r="E13703">
        <v>0.27</v>
      </c>
      <c r="F13703" t="s">
        <v>89</v>
      </c>
      <c r="G13703">
        <v>0</v>
      </c>
      <c r="H13703">
        <v>0</v>
      </c>
      <c r="I13703">
        <v>38.333333000000003</v>
      </c>
    </row>
    <row r="13704" spans="1:9" x14ac:dyDescent="0.25">
      <c r="A13704">
        <v>2430740002</v>
      </c>
      <c r="B13704" t="s">
        <v>3620</v>
      </c>
      <c r="C13704" t="s">
        <v>8706</v>
      </c>
      <c r="D13704" t="s">
        <v>8707</v>
      </c>
      <c r="E13704">
        <v>35.228000000000002</v>
      </c>
      <c r="F13704" t="s">
        <v>89</v>
      </c>
      <c r="G13704">
        <v>0</v>
      </c>
      <c r="H13704">
        <v>0</v>
      </c>
      <c r="I13704">
        <v>42.224651000000001</v>
      </c>
    </row>
    <row r="13705" spans="1:9" x14ac:dyDescent="0.25">
      <c r="A13705">
        <v>2430740002</v>
      </c>
      <c r="B13705" t="s">
        <v>3620</v>
      </c>
      <c r="C13705" t="s">
        <v>130</v>
      </c>
      <c r="D13705" t="s">
        <v>131</v>
      </c>
      <c r="E13705">
        <v>10.405799999999999</v>
      </c>
      <c r="F13705" t="s">
        <v>89</v>
      </c>
      <c r="G13705">
        <v>0.505</v>
      </c>
      <c r="H13705">
        <v>0</v>
      </c>
      <c r="I13705">
        <v>42.227412000000001</v>
      </c>
    </row>
    <row r="13706" spans="1:9" x14ac:dyDescent="0.25">
      <c r="A13706">
        <v>2430740002</v>
      </c>
      <c r="B13706" t="s">
        <v>3620</v>
      </c>
      <c r="C13706" t="s">
        <v>2307</v>
      </c>
      <c r="D13706" t="s">
        <v>2308</v>
      </c>
      <c r="E13706">
        <v>0</v>
      </c>
      <c r="F13706" t="s">
        <v>89</v>
      </c>
      <c r="G13706">
        <v>0</v>
      </c>
      <c r="H13706">
        <v>0</v>
      </c>
      <c r="I13706">
        <v>40.909090999999997</v>
      </c>
    </row>
    <row r="13707" spans="1:9" x14ac:dyDescent="0.25">
      <c r="A13707">
        <v>2430740002</v>
      </c>
      <c r="B13707" t="s">
        <v>3620</v>
      </c>
      <c r="C13707" t="s">
        <v>142</v>
      </c>
      <c r="D13707" t="s">
        <v>143</v>
      </c>
      <c r="E13707">
        <v>0</v>
      </c>
      <c r="F13707" t="s">
        <v>89</v>
      </c>
      <c r="G13707">
        <v>0</v>
      </c>
      <c r="H13707">
        <v>0</v>
      </c>
      <c r="I13707">
        <v>42.217821999999998</v>
      </c>
    </row>
    <row r="13708" spans="1:9" x14ac:dyDescent="0.25">
      <c r="A13708">
        <v>2430740002</v>
      </c>
      <c r="B13708" t="s">
        <v>3620</v>
      </c>
      <c r="C13708" t="s">
        <v>2150</v>
      </c>
      <c r="D13708" t="s">
        <v>2151</v>
      </c>
      <c r="E13708">
        <v>0</v>
      </c>
      <c r="F13708" t="s">
        <v>89</v>
      </c>
      <c r="G13708">
        <v>0</v>
      </c>
      <c r="H13708">
        <v>0.505</v>
      </c>
      <c r="I13708">
        <v>42.237623999999997</v>
      </c>
    </row>
    <row r="13709" spans="1:9" x14ac:dyDescent="0.25">
      <c r="A13709">
        <v>2430740002</v>
      </c>
      <c r="B13709" t="s">
        <v>3620</v>
      </c>
      <c r="C13709" t="s">
        <v>1465</v>
      </c>
      <c r="D13709" t="s">
        <v>1466</v>
      </c>
      <c r="E13709">
        <v>0</v>
      </c>
      <c r="F13709" t="s">
        <v>89</v>
      </c>
      <c r="G13709">
        <v>0</v>
      </c>
      <c r="H13709">
        <v>0</v>
      </c>
      <c r="I13709">
        <v>42.224052999999998</v>
      </c>
    </row>
    <row r="13710" spans="1:9" x14ac:dyDescent="0.25">
      <c r="A13710">
        <v>2430740003</v>
      </c>
      <c r="B13710" t="s">
        <v>7263</v>
      </c>
      <c r="C13710" t="s">
        <v>8706</v>
      </c>
      <c r="D13710" t="s">
        <v>8707</v>
      </c>
      <c r="E13710">
        <v>21.9</v>
      </c>
      <c r="F13710" t="s">
        <v>89</v>
      </c>
      <c r="G13710">
        <v>0</v>
      </c>
      <c r="H13710">
        <v>0</v>
      </c>
      <c r="I13710">
        <v>88.921004999999994</v>
      </c>
    </row>
    <row r="13711" spans="1:9" x14ac:dyDescent="0.25">
      <c r="A13711">
        <v>2430740007</v>
      </c>
      <c r="B13711" t="s">
        <v>7264</v>
      </c>
      <c r="C13711" t="s">
        <v>8706</v>
      </c>
      <c r="D13711" t="s">
        <v>8707</v>
      </c>
      <c r="E13711">
        <v>8.3000000000000007</v>
      </c>
      <c r="F13711" t="s">
        <v>89</v>
      </c>
      <c r="G13711">
        <v>0</v>
      </c>
      <c r="H13711">
        <v>0</v>
      </c>
      <c r="I13711">
        <v>6.0638550000000002</v>
      </c>
    </row>
    <row r="13712" spans="1:9" x14ac:dyDescent="0.25">
      <c r="A13712">
        <v>2430740008</v>
      </c>
      <c r="B13712" t="s">
        <v>3621</v>
      </c>
      <c r="C13712" t="s">
        <v>130</v>
      </c>
      <c r="D13712" t="s">
        <v>131</v>
      </c>
      <c r="E13712">
        <v>25.72</v>
      </c>
      <c r="F13712" t="s">
        <v>89</v>
      </c>
      <c r="G13712">
        <v>0</v>
      </c>
      <c r="H13712">
        <v>0</v>
      </c>
      <c r="I13712">
        <v>80.846423000000001</v>
      </c>
    </row>
    <row r="13713" spans="1:9" x14ac:dyDescent="0.25">
      <c r="A13713">
        <v>2430740010</v>
      </c>
      <c r="B13713" t="s">
        <v>3622</v>
      </c>
      <c r="C13713" t="s">
        <v>130</v>
      </c>
      <c r="D13713" t="s">
        <v>131</v>
      </c>
      <c r="E13713">
        <v>5</v>
      </c>
      <c r="F13713" t="s">
        <v>89</v>
      </c>
      <c r="G13713">
        <v>0</v>
      </c>
      <c r="H13713">
        <v>0</v>
      </c>
      <c r="I13713">
        <v>40.322000000000003</v>
      </c>
    </row>
    <row r="13714" spans="1:9" x14ac:dyDescent="0.25">
      <c r="A13714">
        <v>2430740010</v>
      </c>
      <c r="B13714" t="s">
        <v>3622</v>
      </c>
      <c r="C13714" t="s">
        <v>2307</v>
      </c>
      <c r="D13714" t="s">
        <v>2308</v>
      </c>
      <c r="E13714">
        <v>3.3123999999999998</v>
      </c>
      <c r="F13714" t="s">
        <v>89</v>
      </c>
      <c r="G13714">
        <v>0</v>
      </c>
      <c r="H13714">
        <v>0</v>
      </c>
      <c r="I13714">
        <v>40.327255000000001</v>
      </c>
    </row>
    <row r="13715" spans="1:9" x14ac:dyDescent="0.25">
      <c r="A13715">
        <v>2430740010</v>
      </c>
      <c r="B13715" t="s">
        <v>3622</v>
      </c>
      <c r="C13715" t="s">
        <v>620</v>
      </c>
      <c r="D13715" t="s">
        <v>621</v>
      </c>
      <c r="E13715">
        <v>0</v>
      </c>
      <c r="F13715" t="s">
        <v>89</v>
      </c>
      <c r="G13715">
        <v>0</v>
      </c>
      <c r="H13715">
        <v>0</v>
      </c>
      <c r="I13715">
        <v>40.322000000000003</v>
      </c>
    </row>
    <row r="13716" spans="1:9" x14ac:dyDescent="0.25">
      <c r="A13716">
        <v>2430740011</v>
      </c>
      <c r="B13716" t="s">
        <v>3623</v>
      </c>
      <c r="C13716" t="s">
        <v>130</v>
      </c>
      <c r="D13716" t="s">
        <v>131</v>
      </c>
      <c r="E13716">
        <v>5</v>
      </c>
      <c r="F13716" t="s">
        <v>89</v>
      </c>
      <c r="G13716">
        <v>0</v>
      </c>
      <c r="H13716">
        <v>0</v>
      </c>
      <c r="I13716">
        <v>52.7</v>
      </c>
    </row>
    <row r="13717" spans="1:9" x14ac:dyDescent="0.25">
      <c r="A13717">
        <v>2430740011</v>
      </c>
      <c r="B13717" t="s">
        <v>3623</v>
      </c>
      <c r="C13717" t="s">
        <v>2307</v>
      </c>
      <c r="D13717" t="s">
        <v>2308</v>
      </c>
      <c r="E13717">
        <v>2.48</v>
      </c>
      <c r="F13717" t="s">
        <v>89</v>
      </c>
      <c r="G13717">
        <v>0</v>
      </c>
      <c r="H13717">
        <v>0</v>
      </c>
      <c r="I13717">
        <v>52.697581</v>
      </c>
    </row>
    <row r="13718" spans="1:9" x14ac:dyDescent="0.25">
      <c r="A13718">
        <v>2430740011</v>
      </c>
      <c r="B13718" t="s">
        <v>3623</v>
      </c>
      <c r="C13718" t="s">
        <v>620</v>
      </c>
      <c r="D13718" t="s">
        <v>621</v>
      </c>
      <c r="E13718">
        <v>0</v>
      </c>
      <c r="F13718" t="s">
        <v>89</v>
      </c>
      <c r="G13718">
        <v>0</v>
      </c>
      <c r="H13718">
        <v>0</v>
      </c>
      <c r="I13718">
        <v>52.701000000000001</v>
      </c>
    </row>
    <row r="13719" spans="1:9" x14ac:dyDescent="0.25">
      <c r="A13719">
        <v>2430760001</v>
      </c>
      <c r="B13719" t="s">
        <v>4909</v>
      </c>
      <c r="C13719" t="s">
        <v>8706</v>
      </c>
      <c r="D13719" t="s">
        <v>8707</v>
      </c>
      <c r="E13719">
        <v>20.986000000000001</v>
      </c>
      <c r="F13719" t="s">
        <v>89</v>
      </c>
      <c r="G13719">
        <v>0</v>
      </c>
      <c r="H13719">
        <v>0</v>
      </c>
      <c r="I13719">
        <v>231.99656899999999</v>
      </c>
    </row>
    <row r="13720" spans="1:9" x14ac:dyDescent="0.25">
      <c r="A13720">
        <v>2430760001</v>
      </c>
      <c r="B13720" t="s">
        <v>4909</v>
      </c>
      <c r="C13720" t="s">
        <v>1465</v>
      </c>
      <c r="D13720" t="s">
        <v>1466</v>
      </c>
      <c r="E13720">
        <v>0.05</v>
      </c>
      <c r="F13720" t="s">
        <v>89</v>
      </c>
      <c r="G13720">
        <v>0</v>
      </c>
      <c r="H13720">
        <v>0</v>
      </c>
      <c r="I13720">
        <v>232</v>
      </c>
    </row>
    <row r="13721" spans="1:9" x14ac:dyDescent="0.25">
      <c r="A13721">
        <v>2430760003</v>
      </c>
      <c r="B13721" t="s">
        <v>3624</v>
      </c>
      <c r="C13721" t="s">
        <v>130</v>
      </c>
      <c r="D13721" t="s">
        <v>131</v>
      </c>
      <c r="E13721">
        <v>35.576999999999998</v>
      </c>
      <c r="F13721" t="s">
        <v>89</v>
      </c>
      <c r="G13721">
        <v>42.372999999999998</v>
      </c>
      <c r="H13721">
        <v>60</v>
      </c>
      <c r="I13721">
        <v>149.485061</v>
      </c>
    </row>
    <row r="13722" spans="1:9" x14ac:dyDescent="0.25">
      <c r="A13722">
        <v>2430760003</v>
      </c>
      <c r="B13722" t="s">
        <v>3624</v>
      </c>
      <c r="C13722" t="s">
        <v>2150</v>
      </c>
      <c r="D13722" t="s">
        <v>2151</v>
      </c>
      <c r="E13722">
        <v>11.225</v>
      </c>
      <c r="F13722" t="s">
        <v>89</v>
      </c>
      <c r="G13722">
        <v>0</v>
      </c>
      <c r="H13722">
        <v>42.372999999999998</v>
      </c>
      <c r="I13722">
        <v>149.48507799999999</v>
      </c>
    </row>
    <row r="13723" spans="1:9" x14ac:dyDescent="0.25">
      <c r="A13723">
        <v>2430760003</v>
      </c>
      <c r="B13723" t="s">
        <v>3624</v>
      </c>
      <c r="C13723" t="s">
        <v>620</v>
      </c>
      <c r="D13723" t="s">
        <v>621</v>
      </c>
      <c r="E13723">
        <v>0</v>
      </c>
      <c r="F13723" t="s">
        <v>89</v>
      </c>
      <c r="G13723">
        <v>0</v>
      </c>
      <c r="H13723">
        <v>0</v>
      </c>
      <c r="I13723">
        <v>148.006</v>
      </c>
    </row>
    <row r="13724" spans="1:9" x14ac:dyDescent="0.25">
      <c r="A13724">
        <v>2430760004</v>
      </c>
      <c r="B13724" t="s">
        <v>3625</v>
      </c>
      <c r="C13724" t="s">
        <v>130</v>
      </c>
      <c r="D13724" t="s">
        <v>131</v>
      </c>
      <c r="E13724">
        <v>30.01</v>
      </c>
      <c r="F13724" t="s">
        <v>89</v>
      </c>
      <c r="G13724">
        <v>0</v>
      </c>
      <c r="H13724">
        <v>0</v>
      </c>
      <c r="I13724">
        <v>76.148284000000004</v>
      </c>
    </row>
    <row r="13725" spans="1:9" x14ac:dyDescent="0.25">
      <c r="A13725">
        <v>2430760005</v>
      </c>
      <c r="B13725" t="s">
        <v>3626</v>
      </c>
      <c r="C13725" t="s">
        <v>130</v>
      </c>
      <c r="D13725" t="s">
        <v>131</v>
      </c>
      <c r="E13725">
        <v>24</v>
      </c>
      <c r="F13725" t="s">
        <v>89</v>
      </c>
      <c r="G13725">
        <v>0</v>
      </c>
      <c r="H13725">
        <v>0</v>
      </c>
      <c r="I13725">
        <v>86.995417000000003</v>
      </c>
    </row>
    <row r="13726" spans="1:9" x14ac:dyDescent="0.25">
      <c r="A13726">
        <v>2430760006</v>
      </c>
      <c r="B13726" t="s">
        <v>3627</v>
      </c>
      <c r="C13726" t="s">
        <v>130</v>
      </c>
      <c r="D13726" t="s">
        <v>131</v>
      </c>
      <c r="E13726">
        <v>19.100000000000001</v>
      </c>
      <c r="F13726" t="s">
        <v>89</v>
      </c>
      <c r="G13726">
        <v>0</v>
      </c>
      <c r="H13726">
        <v>0</v>
      </c>
      <c r="I13726">
        <v>41.646597</v>
      </c>
    </row>
    <row r="13727" spans="1:9" x14ac:dyDescent="0.25">
      <c r="A13727">
        <v>2430760008</v>
      </c>
      <c r="B13727" t="s">
        <v>3628</v>
      </c>
      <c r="C13727" t="s">
        <v>130</v>
      </c>
      <c r="D13727" t="s">
        <v>131</v>
      </c>
      <c r="E13727">
        <v>0</v>
      </c>
      <c r="F13727" t="s">
        <v>89</v>
      </c>
      <c r="G13727">
        <v>0</v>
      </c>
      <c r="H13727">
        <v>0</v>
      </c>
      <c r="I13727">
        <v>125.175</v>
      </c>
    </row>
    <row r="13728" spans="1:9" x14ac:dyDescent="0.25">
      <c r="A13728">
        <v>2430760008</v>
      </c>
      <c r="B13728" t="s">
        <v>3628</v>
      </c>
      <c r="C13728" t="s">
        <v>2307</v>
      </c>
      <c r="D13728" t="s">
        <v>2308</v>
      </c>
      <c r="E13728">
        <v>0.254</v>
      </c>
      <c r="F13728" t="s">
        <v>89</v>
      </c>
      <c r="G13728">
        <v>0</v>
      </c>
      <c r="H13728">
        <v>0</v>
      </c>
      <c r="I13728">
        <v>125.19685</v>
      </c>
    </row>
    <row r="13729" spans="1:9" x14ac:dyDescent="0.25">
      <c r="A13729">
        <v>2430760008</v>
      </c>
      <c r="B13729" t="s">
        <v>3628</v>
      </c>
      <c r="C13729" t="s">
        <v>620</v>
      </c>
      <c r="D13729" t="s">
        <v>621</v>
      </c>
      <c r="E13729">
        <v>0</v>
      </c>
      <c r="F13729" t="s">
        <v>89</v>
      </c>
      <c r="G13729">
        <v>0</v>
      </c>
      <c r="H13729">
        <v>0</v>
      </c>
      <c r="I13729">
        <v>125.175</v>
      </c>
    </row>
    <row r="13730" spans="1:9" x14ac:dyDescent="0.25">
      <c r="A13730">
        <v>2430760009</v>
      </c>
      <c r="B13730" t="s">
        <v>3629</v>
      </c>
      <c r="C13730" t="s">
        <v>130</v>
      </c>
      <c r="D13730" t="s">
        <v>131</v>
      </c>
      <c r="E13730">
        <v>0</v>
      </c>
      <c r="F13730" t="s">
        <v>89</v>
      </c>
      <c r="G13730">
        <v>0</v>
      </c>
      <c r="H13730">
        <v>0</v>
      </c>
      <c r="I13730">
        <v>67.02</v>
      </c>
    </row>
    <row r="13731" spans="1:9" x14ac:dyDescent="0.25">
      <c r="A13731">
        <v>2430760009</v>
      </c>
      <c r="B13731" t="s">
        <v>3629</v>
      </c>
      <c r="C13731" t="s">
        <v>2307</v>
      </c>
      <c r="D13731" t="s">
        <v>2308</v>
      </c>
      <c r="E13731">
        <v>8.1000000000000003E-2</v>
      </c>
      <c r="F13731" t="s">
        <v>89</v>
      </c>
      <c r="G13731">
        <v>0</v>
      </c>
      <c r="H13731">
        <v>0</v>
      </c>
      <c r="I13731">
        <v>67.037036999999998</v>
      </c>
    </row>
    <row r="13732" spans="1:9" x14ac:dyDescent="0.25">
      <c r="A13732">
        <v>2430760009</v>
      </c>
      <c r="B13732" t="s">
        <v>3629</v>
      </c>
      <c r="C13732" t="s">
        <v>620</v>
      </c>
      <c r="D13732" t="s">
        <v>621</v>
      </c>
      <c r="E13732">
        <v>8</v>
      </c>
      <c r="F13732" t="s">
        <v>89</v>
      </c>
      <c r="G13732">
        <v>0</v>
      </c>
      <c r="H13732">
        <v>0</v>
      </c>
      <c r="I13732">
        <v>65.242500000000007</v>
      </c>
    </row>
    <row r="13733" spans="1:9" x14ac:dyDescent="0.25">
      <c r="A13733">
        <v>2430770001</v>
      </c>
      <c r="B13733" t="s">
        <v>7265</v>
      </c>
      <c r="C13733" t="s">
        <v>8706</v>
      </c>
      <c r="D13733" t="s">
        <v>8707</v>
      </c>
      <c r="E13733">
        <v>2.5</v>
      </c>
      <c r="F13733" t="s">
        <v>89</v>
      </c>
      <c r="G13733">
        <v>0</v>
      </c>
      <c r="H13733">
        <v>0</v>
      </c>
      <c r="I13733">
        <v>17.696000000000002</v>
      </c>
    </row>
    <row r="13734" spans="1:9" x14ac:dyDescent="0.25">
      <c r="A13734">
        <v>2430770001</v>
      </c>
      <c r="B13734" t="s">
        <v>7265</v>
      </c>
      <c r="C13734" t="s">
        <v>1465</v>
      </c>
      <c r="D13734" t="s">
        <v>1466</v>
      </c>
      <c r="E13734">
        <v>0</v>
      </c>
      <c r="F13734" t="s">
        <v>89</v>
      </c>
      <c r="G13734">
        <v>0</v>
      </c>
      <c r="H13734">
        <v>0</v>
      </c>
      <c r="I13734">
        <v>17.697333</v>
      </c>
    </row>
    <row r="13735" spans="1:9" x14ac:dyDescent="0.25">
      <c r="A13735">
        <v>2430770002</v>
      </c>
      <c r="B13735" t="s">
        <v>7266</v>
      </c>
      <c r="C13735" t="s">
        <v>8706</v>
      </c>
      <c r="D13735" t="s">
        <v>8707</v>
      </c>
      <c r="E13735">
        <v>10</v>
      </c>
      <c r="F13735" t="s">
        <v>89</v>
      </c>
      <c r="G13735">
        <v>0</v>
      </c>
      <c r="H13735">
        <v>0</v>
      </c>
      <c r="I13735">
        <v>49.420999999999999</v>
      </c>
    </row>
    <row r="13736" spans="1:9" x14ac:dyDescent="0.25">
      <c r="A13736">
        <v>2430770003</v>
      </c>
      <c r="B13736" t="s">
        <v>7267</v>
      </c>
      <c r="C13736" t="s">
        <v>8706</v>
      </c>
      <c r="D13736" t="s">
        <v>8707</v>
      </c>
      <c r="E13736">
        <v>10</v>
      </c>
      <c r="F13736" t="s">
        <v>89</v>
      </c>
      <c r="G13736">
        <v>0</v>
      </c>
      <c r="H13736">
        <v>0</v>
      </c>
      <c r="I13736">
        <v>43.405000000000001</v>
      </c>
    </row>
    <row r="13737" spans="1:9" x14ac:dyDescent="0.25">
      <c r="A13737">
        <v>2430770004</v>
      </c>
      <c r="B13737" t="s">
        <v>7268</v>
      </c>
      <c r="C13737" t="s">
        <v>8706</v>
      </c>
      <c r="D13737" t="s">
        <v>8707</v>
      </c>
      <c r="E13737">
        <v>10</v>
      </c>
      <c r="F13737" t="s">
        <v>89</v>
      </c>
      <c r="G13737">
        <v>0</v>
      </c>
      <c r="H13737">
        <v>0</v>
      </c>
      <c r="I13737">
        <v>46.75</v>
      </c>
    </row>
    <row r="13738" spans="1:9" x14ac:dyDescent="0.25">
      <c r="A13738">
        <v>2430770005</v>
      </c>
      <c r="B13738" t="s">
        <v>7269</v>
      </c>
      <c r="C13738" t="s">
        <v>8706</v>
      </c>
      <c r="D13738" t="s">
        <v>8707</v>
      </c>
      <c r="E13738">
        <v>17.5</v>
      </c>
      <c r="F13738" t="s">
        <v>89</v>
      </c>
      <c r="G13738">
        <v>0</v>
      </c>
      <c r="H13738">
        <v>0</v>
      </c>
      <c r="I13738">
        <v>35.462285999999999</v>
      </c>
    </row>
    <row r="13739" spans="1:9" x14ac:dyDescent="0.25">
      <c r="A13739">
        <v>2430770006</v>
      </c>
      <c r="B13739" t="s">
        <v>7270</v>
      </c>
      <c r="C13739" t="s">
        <v>8706</v>
      </c>
      <c r="D13739" t="s">
        <v>8707</v>
      </c>
      <c r="E13739">
        <v>10</v>
      </c>
      <c r="F13739" t="s">
        <v>89</v>
      </c>
      <c r="G13739">
        <v>0</v>
      </c>
      <c r="H13739">
        <v>0</v>
      </c>
      <c r="I13739">
        <v>42.165999999999997</v>
      </c>
    </row>
    <row r="13740" spans="1:9" x14ac:dyDescent="0.25">
      <c r="A13740">
        <v>2430800005</v>
      </c>
      <c r="B13740" t="s">
        <v>5077</v>
      </c>
      <c r="C13740" t="s">
        <v>8710</v>
      </c>
      <c r="D13740" t="s">
        <v>8711</v>
      </c>
      <c r="E13740">
        <v>0</v>
      </c>
      <c r="F13740" t="s">
        <v>89</v>
      </c>
      <c r="G13740">
        <v>0</v>
      </c>
      <c r="H13740">
        <v>0</v>
      </c>
      <c r="I13740">
        <v>32.075862000000001</v>
      </c>
    </row>
    <row r="13741" spans="1:9" x14ac:dyDescent="0.25">
      <c r="A13741">
        <v>2430800005</v>
      </c>
      <c r="B13741" t="s">
        <v>5077</v>
      </c>
      <c r="C13741" t="s">
        <v>8706</v>
      </c>
      <c r="D13741" t="s">
        <v>8707</v>
      </c>
      <c r="E13741">
        <v>25.495000000000001</v>
      </c>
      <c r="F13741" t="s">
        <v>89</v>
      </c>
      <c r="G13741">
        <v>0</v>
      </c>
      <c r="H13741">
        <v>0</v>
      </c>
      <c r="I13741">
        <v>35.124926000000002</v>
      </c>
    </row>
    <row r="13742" spans="1:9" x14ac:dyDescent="0.25">
      <c r="A13742">
        <v>2430800005</v>
      </c>
      <c r="B13742" t="s">
        <v>5077</v>
      </c>
      <c r="C13742" t="s">
        <v>130</v>
      </c>
      <c r="D13742" t="s">
        <v>131</v>
      </c>
      <c r="E13742">
        <v>0</v>
      </c>
      <c r="F13742" t="s">
        <v>89</v>
      </c>
      <c r="G13742">
        <v>0</v>
      </c>
      <c r="H13742">
        <v>0</v>
      </c>
      <c r="I13742">
        <v>32.075862000000001</v>
      </c>
    </row>
    <row r="13743" spans="1:9" x14ac:dyDescent="0.25">
      <c r="A13743">
        <v>2430800005</v>
      </c>
      <c r="B13743" t="s">
        <v>5077</v>
      </c>
      <c r="C13743" t="s">
        <v>1465</v>
      </c>
      <c r="D13743" t="s">
        <v>1466</v>
      </c>
      <c r="E13743">
        <v>1.56</v>
      </c>
      <c r="F13743" t="s">
        <v>89</v>
      </c>
      <c r="G13743">
        <v>0</v>
      </c>
      <c r="H13743">
        <v>0</v>
      </c>
      <c r="I13743">
        <v>35.121794999999999</v>
      </c>
    </row>
    <row r="13744" spans="1:9" x14ac:dyDescent="0.25">
      <c r="A13744">
        <v>2430800006</v>
      </c>
      <c r="B13744" t="s">
        <v>5537</v>
      </c>
      <c r="C13744" t="s">
        <v>8706</v>
      </c>
      <c r="D13744" t="s">
        <v>8707</v>
      </c>
      <c r="E13744">
        <v>47.048000000000002</v>
      </c>
      <c r="F13744" t="s">
        <v>89</v>
      </c>
      <c r="G13744">
        <v>0</v>
      </c>
      <c r="H13744">
        <v>0</v>
      </c>
      <c r="I13744">
        <v>14.562999</v>
      </c>
    </row>
    <row r="13745" spans="1:9" x14ac:dyDescent="0.25">
      <c r="A13745">
        <v>2430800006</v>
      </c>
      <c r="B13745" t="s">
        <v>5537</v>
      </c>
      <c r="C13745" t="s">
        <v>1465</v>
      </c>
      <c r="D13745" t="s">
        <v>1466</v>
      </c>
      <c r="E13745">
        <v>0.82</v>
      </c>
      <c r="F13745" t="s">
        <v>89</v>
      </c>
      <c r="G13745">
        <v>0</v>
      </c>
      <c r="H13745">
        <v>0</v>
      </c>
      <c r="I13745">
        <v>14.560976</v>
      </c>
    </row>
    <row r="13746" spans="1:9" x14ac:dyDescent="0.25">
      <c r="A13746">
        <v>2430800012</v>
      </c>
      <c r="B13746" t="s">
        <v>5305</v>
      </c>
      <c r="C13746" t="s">
        <v>8708</v>
      </c>
      <c r="D13746" t="s">
        <v>8709</v>
      </c>
      <c r="E13746">
        <v>0</v>
      </c>
      <c r="F13746" t="s">
        <v>89</v>
      </c>
      <c r="G13746">
        <v>0</v>
      </c>
      <c r="H13746">
        <v>0</v>
      </c>
      <c r="I13746">
        <v>26.662666999999999</v>
      </c>
    </row>
    <row r="13747" spans="1:9" x14ac:dyDescent="0.25">
      <c r="A13747">
        <v>2430800012</v>
      </c>
      <c r="B13747" t="s">
        <v>5305</v>
      </c>
      <c r="C13747" t="s">
        <v>8710</v>
      </c>
      <c r="D13747" t="s">
        <v>8711</v>
      </c>
      <c r="E13747">
        <v>0</v>
      </c>
      <c r="F13747" t="s">
        <v>89</v>
      </c>
      <c r="G13747">
        <v>0</v>
      </c>
      <c r="H13747">
        <v>0</v>
      </c>
      <c r="I13747">
        <v>26.662666999999999</v>
      </c>
    </row>
    <row r="13748" spans="1:9" x14ac:dyDescent="0.25">
      <c r="A13748">
        <v>2430800012</v>
      </c>
      <c r="B13748" t="s">
        <v>5305</v>
      </c>
      <c r="C13748" t="s">
        <v>8706</v>
      </c>
      <c r="D13748" t="s">
        <v>8707</v>
      </c>
      <c r="E13748">
        <v>23.949000000000002</v>
      </c>
      <c r="F13748" t="s">
        <v>89</v>
      </c>
      <c r="G13748">
        <v>0</v>
      </c>
      <c r="H13748">
        <v>25</v>
      </c>
      <c r="I13748">
        <v>26.838698999999998</v>
      </c>
    </row>
    <row r="13749" spans="1:9" x14ac:dyDescent="0.25">
      <c r="A13749">
        <v>2430800012</v>
      </c>
      <c r="B13749" t="s">
        <v>5305</v>
      </c>
      <c r="C13749" t="s">
        <v>130</v>
      </c>
      <c r="D13749" t="s">
        <v>131</v>
      </c>
      <c r="E13749">
        <v>0</v>
      </c>
      <c r="F13749" t="s">
        <v>89</v>
      </c>
      <c r="G13749">
        <v>0</v>
      </c>
      <c r="H13749">
        <v>0</v>
      </c>
      <c r="I13749">
        <v>26.662666999999999</v>
      </c>
    </row>
    <row r="13750" spans="1:9" x14ac:dyDescent="0.25">
      <c r="A13750">
        <v>2430800012</v>
      </c>
      <c r="B13750" t="s">
        <v>5305</v>
      </c>
      <c r="C13750" t="s">
        <v>1465</v>
      </c>
      <c r="D13750" t="s">
        <v>1466</v>
      </c>
      <c r="E13750">
        <v>0.82</v>
      </c>
      <c r="F13750" t="s">
        <v>89</v>
      </c>
      <c r="G13750">
        <v>0</v>
      </c>
      <c r="H13750">
        <v>0</v>
      </c>
      <c r="I13750">
        <v>26.829267999999999</v>
      </c>
    </row>
    <row r="13751" spans="1:9" x14ac:dyDescent="0.25">
      <c r="A13751">
        <v>2430800013</v>
      </c>
      <c r="B13751" t="s">
        <v>5460</v>
      </c>
      <c r="C13751" t="s">
        <v>8706</v>
      </c>
      <c r="D13751" t="s">
        <v>8707</v>
      </c>
      <c r="E13751">
        <v>33.034999999999997</v>
      </c>
      <c r="F13751" t="s">
        <v>89</v>
      </c>
      <c r="G13751">
        <v>0</v>
      </c>
      <c r="H13751">
        <v>0</v>
      </c>
      <c r="I13751">
        <v>17.228999999999999</v>
      </c>
    </row>
    <row r="13752" spans="1:9" x14ac:dyDescent="0.25">
      <c r="A13752">
        <v>2430800013</v>
      </c>
      <c r="B13752" t="s">
        <v>5460</v>
      </c>
      <c r="C13752" t="s">
        <v>1465</v>
      </c>
      <c r="D13752" t="s">
        <v>1466</v>
      </c>
      <c r="E13752">
        <v>0</v>
      </c>
      <c r="F13752" t="s">
        <v>89</v>
      </c>
      <c r="G13752">
        <v>0</v>
      </c>
      <c r="H13752">
        <v>0</v>
      </c>
      <c r="I13752">
        <v>17.208333</v>
      </c>
    </row>
    <row r="13753" spans="1:9" x14ac:dyDescent="0.25">
      <c r="A13753">
        <v>2430810004</v>
      </c>
      <c r="B13753" t="s">
        <v>3630</v>
      </c>
      <c r="C13753" t="s">
        <v>130</v>
      </c>
      <c r="D13753" t="s">
        <v>131</v>
      </c>
      <c r="E13753">
        <v>717.12099999999998</v>
      </c>
      <c r="F13753" t="s">
        <v>89</v>
      </c>
      <c r="G13753">
        <v>75.539000000000001</v>
      </c>
      <c r="H13753">
        <v>0</v>
      </c>
      <c r="I13753">
        <v>6.728307</v>
      </c>
    </row>
    <row r="13754" spans="1:9" x14ac:dyDescent="0.25">
      <c r="A13754">
        <v>2430810004</v>
      </c>
      <c r="B13754" t="s">
        <v>3630</v>
      </c>
      <c r="C13754" t="s">
        <v>142</v>
      </c>
      <c r="D13754" t="s">
        <v>143</v>
      </c>
      <c r="E13754">
        <v>0</v>
      </c>
      <c r="F13754" t="s">
        <v>89</v>
      </c>
      <c r="G13754">
        <v>0</v>
      </c>
      <c r="H13754">
        <v>5.7320000000000002</v>
      </c>
      <c r="I13754">
        <v>5.7816960000000002</v>
      </c>
    </row>
    <row r="13755" spans="1:9" x14ac:dyDescent="0.25">
      <c r="A13755">
        <v>2430810004</v>
      </c>
      <c r="B13755" t="s">
        <v>3630</v>
      </c>
      <c r="C13755" t="s">
        <v>2150</v>
      </c>
      <c r="D13755" t="s">
        <v>2151</v>
      </c>
      <c r="E13755">
        <v>97.01</v>
      </c>
      <c r="F13755" t="s">
        <v>89</v>
      </c>
      <c r="G13755">
        <v>0</v>
      </c>
      <c r="H13755">
        <v>69.807000000000002</v>
      </c>
      <c r="I13755">
        <v>6.6585919999999996</v>
      </c>
    </row>
    <row r="13756" spans="1:9" x14ac:dyDescent="0.25">
      <c r="A13756">
        <v>2430810004</v>
      </c>
      <c r="B13756" t="s">
        <v>3630</v>
      </c>
      <c r="C13756" t="s">
        <v>620</v>
      </c>
      <c r="D13756" t="s">
        <v>621</v>
      </c>
      <c r="E13756">
        <v>0</v>
      </c>
      <c r="F13756" t="s">
        <v>89</v>
      </c>
      <c r="G13756">
        <v>0</v>
      </c>
      <c r="H13756">
        <v>0</v>
      </c>
      <c r="I13756">
        <v>6.7665240000000004</v>
      </c>
    </row>
    <row r="13757" spans="1:9" x14ac:dyDescent="0.25">
      <c r="A13757">
        <v>2430820001</v>
      </c>
      <c r="B13757" t="s">
        <v>3631</v>
      </c>
      <c r="C13757" t="s">
        <v>130</v>
      </c>
      <c r="D13757" t="s">
        <v>131</v>
      </c>
      <c r="E13757">
        <v>28.89</v>
      </c>
      <c r="F13757" t="s">
        <v>89</v>
      </c>
      <c r="G13757">
        <v>0</v>
      </c>
      <c r="H13757">
        <v>0</v>
      </c>
      <c r="I13757">
        <v>5.8999649999999999</v>
      </c>
    </row>
    <row r="13758" spans="1:9" x14ac:dyDescent="0.25">
      <c r="A13758">
        <v>2430820004</v>
      </c>
      <c r="B13758" t="s">
        <v>3632</v>
      </c>
      <c r="C13758" t="s">
        <v>8710</v>
      </c>
      <c r="D13758" t="s">
        <v>8711</v>
      </c>
      <c r="E13758">
        <v>0</v>
      </c>
      <c r="F13758" t="s">
        <v>89</v>
      </c>
      <c r="G13758">
        <v>0</v>
      </c>
      <c r="H13758">
        <v>0</v>
      </c>
      <c r="I13758">
        <v>16.466667000000001</v>
      </c>
    </row>
    <row r="13759" spans="1:9" x14ac:dyDescent="0.25">
      <c r="A13759">
        <v>2430820004</v>
      </c>
      <c r="B13759" t="s">
        <v>3632</v>
      </c>
      <c r="C13759" t="s">
        <v>8706</v>
      </c>
      <c r="D13759" t="s">
        <v>8707</v>
      </c>
      <c r="E13759">
        <v>240</v>
      </c>
      <c r="F13759" t="s">
        <v>89</v>
      </c>
      <c r="G13759">
        <v>0</v>
      </c>
      <c r="H13759">
        <v>420</v>
      </c>
      <c r="I13759">
        <v>16.466667000000001</v>
      </c>
    </row>
    <row r="13760" spans="1:9" x14ac:dyDescent="0.25">
      <c r="A13760">
        <v>2430820004</v>
      </c>
      <c r="B13760" t="s">
        <v>3632</v>
      </c>
      <c r="C13760" t="s">
        <v>130</v>
      </c>
      <c r="D13760" t="s">
        <v>131</v>
      </c>
      <c r="E13760">
        <v>56.3</v>
      </c>
      <c r="F13760" t="s">
        <v>89</v>
      </c>
      <c r="G13760">
        <v>0</v>
      </c>
      <c r="H13760">
        <v>0</v>
      </c>
      <c r="I13760">
        <v>16.466607</v>
      </c>
    </row>
    <row r="13761" spans="1:9" x14ac:dyDescent="0.25">
      <c r="A13761">
        <v>2430820004</v>
      </c>
      <c r="B13761" t="s">
        <v>3632</v>
      </c>
      <c r="C13761" t="s">
        <v>1465</v>
      </c>
      <c r="D13761" t="s">
        <v>1466</v>
      </c>
      <c r="E13761">
        <v>0</v>
      </c>
      <c r="F13761" t="s">
        <v>89</v>
      </c>
      <c r="G13761">
        <v>0</v>
      </c>
      <c r="H13761">
        <v>0</v>
      </c>
      <c r="I13761">
        <v>19.470199000000001</v>
      </c>
    </row>
    <row r="13762" spans="1:9" x14ac:dyDescent="0.25">
      <c r="A13762">
        <v>2430840001</v>
      </c>
      <c r="B13762" t="s">
        <v>5044</v>
      </c>
      <c r="C13762" t="s">
        <v>8706</v>
      </c>
      <c r="D13762" t="s">
        <v>8707</v>
      </c>
      <c r="E13762">
        <v>2.7</v>
      </c>
      <c r="F13762" t="s">
        <v>89</v>
      </c>
      <c r="G13762">
        <v>0</v>
      </c>
      <c r="H13762">
        <v>0</v>
      </c>
      <c r="I13762">
        <v>62.111111000000001</v>
      </c>
    </row>
    <row r="13763" spans="1:9" x14ac:dyDescent="0.25">
      <c r="A13763">
        <v>2430840001</v>
      </c>
      <c r="B13763" t="s">
        <v>5044</v>
      </c>
      <c r="C13763" t="s">
        <v>1465</v>
      </c>
      <c r="D13763" t="s">
        <v>1466</v>
      </c>
      <c r="E13763">
        <v>0</v>
      </c>
      <c r="F13763" t="s">
        <v>89</v>
      </c>
      <c r="G13763">
        <v>0</v>
      </c>
      <c r="H13763">
        <v>0</v>
      </c>
      <c r="I13763">
        <v>62.1</v>
      </c>
    </row>
    <row r="13764" spans="1:9" x14ac:dyDescent="0.25">
      <c r="A13764">
        <v>2430840003</v>
      </c>
      <c r="B13764" t="s">
        <v>3633</v>
      </c>
      <c r="C13764" t="s">
        <v>130</v>
      </c>
      <c r="D13764" t="s">
        <v>131</v>
      </c>
      <c r="E13764">
        <v>160</v>
      </c>
      <c r="F13764" t="s">
        <v>89</v>
      </c>
      <c r="G13764">
        <v>0</v>
      </c>
      <c r="H13764">
        <v>0</v>
      </c>
      <c r="I13764">
        <v>28.158812999999999</v>
      </c>
    </row>
    <row r="13765" spans="1:9" x14ac:dyDescent="0.25">
      <c r="A13765">
        <v>2430840005</v>
      </c>
      <c r="B13765" t="s">
        <v>3634</v>
      </c>
      <c r="C13765" t="s">
        <v>130</v>
      </c>
      <c r="D13765" t="s">
        <v>131</v>
      </c>
      <c r="E13765">
        <v>40</v>
      </c>
      <c r="F13765" t="s">
        <v>89</v>
      </c>
      <c r="G13765">
        <v>0</v>
      </c>
      <c r="H13765">
        <v>0</v>
      </c>
      <c r="I13765">
        <v>37.857250000000001</v>
      </c>
    </row>
    <row r="13766" spans="1:9" x14ac:dyDescent="0.25">
      <c r="A13766">
        <v>2430840005</v>
      </c>
      <c r="B13766" t="s">
        <v>3634</v>
      </c>
      <c r="C13766" t="s">
        <v>620</v>
      </c>
      <c r="D13766" t="s">
        <v>621</v>
      </c>
      <c r="E13766">
        <v>200</v>
      </c>
      <c r="F13766" t="s">
        <v>89</v>
      </c>
      <c r="G13766">
        <v>0</v>
      </c>
      <c r="H13766">
        <v>0</v>
      </c>
      <c r="I13766">
        <v>38.2928</v>
      </c>
    </row>
    <row r="13767" spans="1:9" x14ac:dyDescent="0.25">
      <c r="A13767">
        <v>2430850005</v>
      </c>
      <c r="B13767" t="s">
        <v>3635</v>
      </c>
      <c r="C13767" t="s">
        <v>8710</v>
      </c>
      <c r="D13767" t="s">
        <v>8711</v>
      </c>
      <c r="E13767">
        <v>0</v>
      </c>
      <c r="F13767" t="s">
        <v>89</v>
      </c>
      <c r="G13767">
        <v>0</v>
      </c>
      <c r="H13767">
        <v>0</v>
      </c>
      <c r="I13767">
        <v>5.5538999999999996</v>
      </c>
    </row>
    <row r="13768" spans="1:9" x14ac:dyDescent="0.25">
      <c r="A13768">
        <v>2430850005</v>
      </c>
      <c r="B13768" t="s">
        <v>3635</v>
      </c>
      <c r="C13768" t="s">
        <v>8706</v>
      </c>
      <c r="D13768" t="s">
        <v>8707</v>
      </c>
      <c r="E13768">
        <v>111.289</v>
      </c>
      <c r="F13768" t="s">
        <v>89</v>
      </c>
      <c r="G13768">
        <v>0</v>
      </c>
      <c r="H13768">
        <v>0</v>
      </c>
      <c r="I13768">
        <v>5.5523009999999999</v>
      </c>
    </row>
    <row r="13769" spans="1:9" x14ac:dyDescent="0.25">
      <c r="A13769">
        <v>2430850005</v>
      </c>
      <c r="B13769" t="s">
        <v>3635</v>
      </c>
      <c r="C13769" t="s">
        <v>130</v>
      </c>
      <c r="D13769" t="s">
        <v>131</v>
      </c>
      <c r="E13769">
        <v>0</v>
      </c>
      <c r="F13769" t="s">
        <v>89</v>
      </c>
      <c r="G13769">
        <v>0</v>
      </c>
      <c r="H13769">
        <v>0</v>
      </c>
      <c r="I13769">
        <v>5.5538999999999996</v>
      </c>
    </row>
    <row r="13770" spans="1:9" x14ac:dyDescent="0.25">
      <c r="A13770">
        <v>2430850005</v>
      </c>
      <c r="B13770" t="s">
        <v>3635</v>
      </c>
      <c r="C13770" t="s">
        <v>1465</v>
      </c>
      <c r="D13770" t="s">
        <v>1466</v>
      </c>
      <c r="E13770">
        <v>3</v>
      </c>
      <c r="F13770" t="s">
        <v>89</v>
      </c>
      <c r="G13770">
        <v>0</v>
      </c>
      <c r="H13770">
        <v>0</v>
      </c>
      <c r="I13770">
        <v>5.5533330000000003</v>
      </c>
    </row>
    <row r="13771" spans="1:9" x14ac:dyDescent="0.25">
      <c r="A13771">
        <v>2430850006</v>
      </c>
      <c r="B13771" t="s">
        <v>5619</v>
      </c>
      <c r="C13771" t="s">
        <v>8706</v>
      </c>
      <c r="D13771" t="s">
        <v>8707</v>
      </c>
      <c r="E13771">
        <v>105.2</v>
      </c>
      <c r="F13771" t="s">
        <v>89</v>
      </c>
      <c r="G13771">
        <v>0</v>
      </c>
      <c r="H13771">
        <v>0</v>
      </c>
      <c r="I13771">
        <v>10.949809999999999</v>
      </c>
    </row>
    <row r="13772" spans="1:9" x14ac:dyDescent="0.25">
      <c r="A13772">
        <v>2430850006</v>
      </c>
      <c r="B13772" t="s">
        <v>5619</v>
      </c>
      <c r="C13772" t="s">
        <v>1465</v>
      </c>
      <c r="D13772" t="s">
        <v>1466</v>
      </c>
      <c r="E13772">
        <v>0.72</v>
      </c>
      <c r="F13772" t="s">
        <v>89</v>
      </c>
      <c r="G13772">
        <v>0</v>
      </c>
      <c r="H13772">
        <v>0</v>
      </c>
      <c r="I13772">
        <v>10.930555999999999</v>
      </c>
    </row>
    <row r="13773" spans="1:9" x14ac:dyDescent="0.25">
      <c r="A13773">
        <v>2430850008</v>
      </c>
      <c r="B13773" t="s">
        <v>5128</v>
      </c>
      <c r="C13773" t="s">
        <v>8706</v>
      </c>
      <c r="D13773" t="s">
        <v>8707</v>
      </c>
      <c r="E13773">
        <v>4.3</v>
      </c>
      <c r="F13773" t="s">
        <v>89</v>
      </c>
      <c r="G13773">
        <v>0</v>
      </c>
      <c r="H13773">
        <v>0</v>
      </c>
      <c r="I13773">
        <v>45.067442</v>
      </c>
    </row>
    <row r="13774" spans="1:9" x14ac:dyDescent="0.25">
      <c r="A13774">
        <v>2430850008</v>
      </c>
      <c r="B13774" t="s">
        <v>5128</v>
      </c>
      <c r="C13774" t="s">
        <v>1465</v>
      </c>
      <c r="D13774" t="s">
        <v>1466</v>
      </c>
      <c r="E13774">
        <v>0</v>
      </c>
      <c r="F13774" t="s">
        <v>89</v>
      </c>
      <c r="G13774">
        <v>0</v>
      </c>
      <c r="H13774">
        <v>0</v>
      </c>
      <c r="I13774">
        <v>45.066667000000002</v>
      </c>
    </row>
    <row r="13775" spans="1:9" x14ac:dyDescent="0.25">
      <c r="A13775">
        <v>2430850010</v>
      </c>
      <c r="B13775" t="s">
        <v>3636</v>
      </c>
      <c r="C13775" t="s">
        <v>8708</v>
      </c>
      <c r="D13775" t="s">
        <v>8709</v>
      </c>
      <c r="E13775">
        <v>0</v>
      </c>
      <c r="F13775" t="s">
        <v>89</v>
      </c>
      <c r="G13775">
        <v>0</v>
      </c>
      <c r="H13775">
        <v>0</v>
      </c>
      <c r="I13775">
        <v>24.385912000000001</v>
      </c>
    </row>
    <row r="13776" spans="1:9" x14ac:dyDescent="0.25">
      <c r="A13776">
        <v>2430850010</v>
      </c>
      <c r="B13776" t="s">
        <v>3636</v>
      </c>
      <c r="C13776" t="s">
        <v>8710</v>
      </c>
      <c r="D13776" t="s">
        <v>8711</v>
      </c>
      <c r="E13776">
        <v>0</v>
      </c>
      <c r="F13776" t="s">
        <v>89</v>
      </c>
      <c r="G13776">
        <v>0</v>
      </c>
      <c r="H13776">
        <v>0</v>
      </c>
      <c r="I13776">
        <v>26.145084000000001</v>
      </c>
    </row>
    <row r="13777" spans="1:9" x14ac:dyDescent="0.25">
      <c r="A13777">
        <v>2430850010</v>
      </c>
      <c r="B13777" t="s">
        <v>3636</v>
      </c>
      <c r="C13777" t="s">
        <v>8706</v>
      </c>
      <c r="D13777" t="s">
        <v>8707</v>
      </c>
      <c r="E13777" s="1">
        <v>181.27199999999999</v>
      </c>
      <c r="F13777" t="s">
        <v>89</v>
      </c>
      <c r="G13777">
        <v>0</v>
      </c>
      <c r="H13777">
        <v>18.98</v>
      </c>
      <c r="I13777">
        <v>25.930976999999999</v>
      </c>
    </row>
    <row r="13778" spans="1:9" x14ac:dyDescent="0.25">
      <c r="A13778">
        <v>2430850010</v>
      </c>
      <c r="B13778" t="s">
        <v>3636</v>
      </c>
      <c r="C13778" t="s">
        <v>130</v>
      </c>
      <c r="D13778" t="s">
        <v>131</v>
      </c>
      <c r="E13778">
        <v>0</v>
      </c>
      <c r="F13778" t="s">
        <v>89</v>
      </c>
      <c r="G13778">
        <v>0</v>
      </c>
      <c r="H13778">
        <v>0</v>
      </c>
      <c r="I13778">
        <v>26.145084000000001</v>
      </c>
    </row>
    <row r="13779" spans="1:9" x14ac:dyDescent="0.25">
      <c r="A13779">
        <v>2430850010</v>
      </c>
      <c r="B13779" t="s">
        <v>3636</v>
      </c>
      <c r="C13779" t="s">
        <v>1465</v>
      </c>
      <c r="D13779" t="s">
        <v>1466</v>
      </c>
      <c r="E13779">
        <v>4.0999999999999996</v>
      </c>
      <c r="F13779" t="s">
        <v>89</v>
      </c>
      <c r="G13779">
        <v>0</v>
      </c>
      <c r="H13779">
        <v>0</v>
      </c>
      <c r="I13779">
        <v>25.931706999999999</v>
      </c>
    </row>
    <row r="13780" spans="1:9" x14ac:dyDescent="0.25">
      <c r="A13780">
        <v>2430850011</v>
      </c>
      <c r="B13780" t="s">
        <v>3637</v>
      </c>
      <c r="C13780" t="s">
        <v>8708</v>
      </c>
      <c r="D13780" t="s">
        <v>8709</v>
      </c>
      <c r="E13780">
        <v>0</v>
      </c>
      <c r="F13780" t="s">
        <v>89</v>
      </c>
      <c r="G13780">
        <v>0</v>
      </c>
      <c r="H13780">
        <v>0</v>
      </c>
      <c r="I13780">
        <v>7.0333329999999998</v>
      </c>
    </row>
    <row r="13781" spans="1:9" x14ac:dyDescent="0.25">
      <c r="A13781">
        <v>2430850011</v>
      </c>
      <c r="B13781" t="s">
        <v>3637</v>
      </c>
      <c r="C13781" t="s">
        <v>8710</v>
      </c>
      <c r="D13781" t="s">
        <v>8711</v>
      </c>
      <c r="E13781">
        <v>0</v>
      </c>
      <c r="F13781" t="s">
        <v>89</v>
      </c>
      <c r="G13781">
        <v>0</v>
      </c>
      <c r="H13781">
        <v>0</v>
      </c>
      <c r="I13781">
        <v>6.6105239999999998</v>
      </c>
    </row>
    <row r="13782" spans="1:9" x14ac:dyDescent="0.25">
      <c r="A13782">
        <v>2430850011</v>
      </c>
      <c r="B13782" t="s">
        <v>3637</v>
      </c>
      <c r="C13782" t="s">
        <v>8706</v>
      </c>
      <c r="D13782" t="s">
        <v>8707</v>
      </c>
      <c r="E13782">
        <v>113.83499999999999</v>
      </c>
      <c r="F13782" t="s">
        <v>89</v>
      </c>
      <c r="G13782">
        <v>0.6</v>
      </c>
      <c r="H13782">
        <v>0</v>
      </c>
      <c r="I13782">
        <v>7.0317559999999997</v>
      </c>
    </row>
    <row r="13783" spans="1:9" x14ac:dyDescent="0.25">
      <c r="A13783">
        <v>2430850011</v>
      </c>
      <c r="B13783" t="s">
        <v>3637</v>
      </c>
      <c r="C13783" t="s">
        <v>130</v>
      </c>
      <c r="D13783" t="s">
        <v>131</v>
      </c>
      <c r="E13783">
        <v>0</v>
      </c>
      <c r="F13783" t="s">
        <v>89</v>
      </c>
      <c r="G13783">
        <v>0</v>
      </c>
      <c r="H13783">
        <v>0</v>
      </c>
      <c r="I13783">
        <v>6.6105239999999998</v>
      </c>
    </row>
    <row r="13784" spans="1:9" x14ac:dyDescent="0.25">
      <c r="A13784">
        <v>2430850011</v>
      </c>
      <c r="B13784" t="s">
        <v>3637</v>
      </c>
      <c r="C13784" t="s">
        <v>1465</v>
      </c>
      <c r="D13784" t="s">
        <v>1466</v>
      </c>
      <c r="E13784">
        <v>2.2000000000000002</v>
      </c>
      <c r="F13784" t="s">
        <v>89</v>
      </c>
      <c r="G13784">
        <v>0</v>
      </c>
      <c r="H13784">
        <v>0.6</v>
      </c>
      <c r="I13784">
        <v>7.0318180000000003</v>
      </c>
    </row>
    <row r="13785" spans="1:9" x14ac:dyDescent="0.25">
      <c r="A13785">
        <v>2430850011</v>
      </c>
      <c r="B13785" t="s">
        <v>3637</v>
      </c>
      <c r="C13785" t="s">
        <v>139</v>
      </c>
      <c r="D13785" t="s">
        <v>140</v>
      </c>
      <c r="E13785">
        <v>0</v>
      </c>
      <c r="F13785" t="s">
        <v>89</v>
      </c>
      <c r="G13785">
        <v>0</v>
      </c>
      <c r="H13785">
        <v>0</v>
      </c>
      <c r="I13785">
        <v>6.6105239999999998</v>
      </c>
    </row>
    <row r="13786" spans="1:9" x14ac:dyDescent="0.25">
      <c r="A13786">
        <v>2430850012</v>
      </c>
      <c r="B13786" t="s">
        <v>3638</v>
      </c>
      <c r="C13786" t="s">
        <v>8710</v>
      </c>
      <c r="D13786" t="s">
        <v>8711</v>
      </c>
      <c r="E13786">
        <v>0</v>
      </c>
      <c r="F13786" t="s">
        <v>89</v>
      </c>
      <c r="G13786">
        <v>0</v>
      </c>
      <c r="H13786">
        <v>0</v>
      </c>
      <c r="I13786">
        <v>15.424059</v>
      </c>
    </row>
    <row r="13787" spans="1:9" x14ac:dyDescent="0.25">
      <c r="A13787">
        <v>2430850012</v>
      </c>
      <c r="B13787" t="s">
        <v>3638</v>
      </c>
      <c r="C13787" t="s">
        <v>8706</v>
      </c>
      <c r="D13787" t="s">
        <v>8707</v>
      </c>
      <c r="E13787">
        <v>267.73700000000002</v>
      </c>
      <c r="F13787" t="s">
        <v>89</v>
      </c>
      <c r="G13787">
        <v>0</v>
      </c>
      <c r="H13787">
        <v>0</v>
      </c>
      <c r="I13787">
        <v>15.485607</v>
      </c>
    </row>
    <row r="13788" spans="1:9" x14ac:dyDescent="0.25">
      <c r="A13788">
        <v>2430850012</v>
      </c>
      <c r="B13788" t="s">
        <v>3638</v>
      </c>
      <c r="C13788" t="s">
        <v>130</v>
      </c>
      <c r="D13788" t="s">
        <v>131</v>
      </c>
      <c r="E13788">
        <v>187.80099999999999</v>
      </c>
      <c r="F13788" t="s">
        <v>89</v>
      </c>
      <c r="G13788">
        <v>48.765000000000001</v>
      </c>
      <c r="H13788">
        <v>0</v>
      </c>
      <c r="I13788">
        <v>13.278044</v>
      </c>
    </row>
    <row r="13789" spans="1:9" x14ac:dyDescent="0.25">
      <c r="A13789">
        <v>2430850012</v>
      </c>
      <c r="B13789" t="s">
        <v>3638</v>
      </c>
      <c r="C13789" t="s">
        <v>142</v>
      </c>
      <c r="D13789" t="s">
        <v>143</v>
      </c>
      <c r="E13789">
        <v>0</v>
      </c>
      <c r="F13789" t="s">
        <v>89</v>
      </c>
      <c r="G13789">
        <v>0</v>
      </c>
      <c r="H13789">
        <v>0.95599999999999996</v>
      </c>
      <c r="I13789">
        <v>13.272500000000001</v>
      </c>
    </row>
    <row r="13790" spans="1:9" x14ac:dyDescent="0.25">
      <c r="A13790">
        <v>2430850012</v>
      </c>
      <c r="B13790" t="s">
        <v>3638</v>
      </c>
      <c r="C13790" t="s">
        <v>2150</v>
      </c>
      <c r="D13790" t="s">
        <v>2151</v>
      </c>
      <c r="E13790">
        <v>53.900100000000002</v>
      </c>
      <c r="F13790" t="s">
        <v>89</v>
      </c>
      <c r="G13790">
        <v>0</v>
      </c>
      <c r="H13790">
        <v>47.808999999999997</v>
      </c>
      <c r="I13790">
        <v>13.278269</v>
      </c>
    </row>
    <row r="13791" spans="1:9" x14ac:dyDescent="0.25">
      <c r="A13791">
        <v>2430850012</v>
      </c>
      <c r="B13791" t="s">
        <v>3638</v>
      </c>
      <c r="C13791" t="s">
        <v>1465</v>
      </c>
      <c r="D13791" t="s">
        <v>1466</v>
      </c>
      <c r="E13791">
        <v>2.9</v>
      </c>
      <c r="F13791" t="s">
        <v>89</v>
      </c>
      <c r="G13791">
        <v>0</v>
      </c>
      <c r="H13791">
        <v>0</v>
      </c>
      <c r="I13791">
        <v>15.486207</v>
      </c>
    </row>
    <row r="13792" spans="1:9" x14ac:dyDescent="0.25">
      <c r="A13792">
        <v>2430850012</v>
      </c>
      <c r="B13792" t="s">
        <v>3638</v>
      </c>
      <c r="C13792" t="s">
        <v>620</v>
      </c>
      <c r="D13792" t="s">
        <v>621</v>
      </c>
      <c r="E13792">
        <v>0</v>
      </c>
      <c r="F13792" t="s">
        <v>89</v>
      </c>
      <c r="G13792">
        <v>0</v>
      </c>
      <c r="H13792">
        <v>0</v>
      </c>
      <c r="I13792">
        <v>13.287777999999999</v>
      </c>
    </row>
    <row r="13793" spans="1:9" x14ac:dyDescent="0.25">
      <c r="A13793">
        <v>2430850012</v>
      </c>
      <c r="B13793" t="s">
        <v>3638</v>
      </c>
      <c r="C13793" t="s">
        <v>139</v>
      </c>
      <c r="D13793" t="s">
        <v>140</v>
      </c>
      <c r="E13793">
        <v>0</v>
      </c>
      <c r="F13793" t="s">
        <v>89</v>
      </c>
      <c r="G13793">
        <v>0</v>
      </c>
      <c r="H13793">
        <v>0</v>
      </c>
      <c r="I13793">
        <v>15.424059</v>
      </c>
    </row>
    <row r="13794" spans="1:9" x14ac:dyDescent="0.25">
      <c r="A13794">
        <v>2430850013</v>
      </c>
      <c r="B13794" t="s">
        <v>3639</v>
      </c>
      <c r="C13794" t="s">
        <v>8706</v>
      </c>
      <c r="D13794" t="s">
        <v>8707</v>
      </c>
      <c r="E13794">
        <v>611.25</v>
      </c>
      <c r="F13794" t="s">
        <v>89</v>
      </c>
      <c r="G13794">
        <v>0</v>
      </c>
      <c r="H13794">
        <v>0</v>
      </c>
      <c r="I13794">
        <v>6.0844829999999996</v>
      </c>
    </row>
    <row r="13795" spans="1:9" x14ac:dyDescent="0.25">
      <c r="A13795">
        <v>2430850013</v>
      </c>
      <c r="B13795" t="s">
        <v>3639</v>
      </c>
      <c r="C13795" t="s">
        <v>130</v>
      </c>
      <c r="D13795" t="s">
        <v>131</v>
      </c>
      <c r="E13795">
        <v>415.7758</v>
      </c>
      <c r="F13795" t="s">
        <v>89</v>
      </c>
      <c r="G13795">
        <v>118.967</v>
      </c>
      <c r="H13795">
        <v>0</v>
      </c>
      <c r="I13795">
        <v>5.8080819999999997</v>
      </c>
    </row>
    <row r="13796" spans="1:9" x14ac:dyDescent="0.25">
      <c r="A13796">
        <v>2430850013</v>
      </c>
      <c r="B13796" t="s">
        <v>3639</v>
      </c>
      <c r="C13796" t="s">
        <v>142</v>
      </c>
      <c r="D13796" t="s">
        <v>143</v>
      </c>
      <c r="E13796">
        <v>0</v>
      </c>
      <c r="F13796" t="s">
        <v>89</v>
      </c>
      <c r="G13796">
        <v>0</v>
      </c>
      <c r="H13796">
        <v>0</v>
      </c>
      <c r="I13796">
        <v>5.4047999999999998</v>
      </c>
    </row>
    <row r="13797" spans="1:9" x14ac:dyDescent="0.25">
      <c r="A13797">
        <v>2430850013</v>
      </c>
      <c r="B13797" t="s">
        <v>3639</v>
      </c>
      <c r="C13797" t="s">
        <v>2150</v>
      </c>
      <c r="D13797" t="s">
        <v>2151</v>
      </c>
      <c r="E13797">
        <v>55.865099999999998</v>
      </c>
      <c r="F13797" t="s">
        <v>89</v>
      </c>
      <c r="G13797">
        <v>0</v>
      </c>
      <c r="H13797">
        <v>118.967</v>
      </c>
      <c r="I13797">
        <v>5.3996139999999997</v>
      </c>
    </row>
    <row r="13798" spans="1:9" x14ac:dyDescent="0.25">
      <c r="A13798">
        <v>2430850013</v>
      </c>
      <c r="B13798" t="s">
        <v>3639</v>
      </c>
      <c r="C13798" t="s">
        <v>1465</v>
      </c>
      <c r="D13798" t="s">
        <v>1466</v>
      </c>
      <c r="E13798">
        <v>5.65</v>
      </c>
      <c r="F13798" t="s">
        <v>89</v>
      </c>
      <c r="G13798">
        <v>0</v>
      </c>
      <c r="H13798">
        <v>0</v>
      </c>
      <c r="I13798">
        <v>6.084956</v>
      </c>
    </row>
    <row r="13799" spans="1:9" x14ac:dyDescent="0.25">
      <c r="A13799">
        <v>2430850013</v>
      </c>
      <c r="B13799" t="s">
        <v>3639</v>
      </c>
      <c r="C13799" t="s">
        <v>620</v>
      </c>
      <c r="D13799" t="s">
        <v>621</v>
      </c>
      <c r="E13799">
        <v>0</v>
      </c>
      <c r="F13799" t="s">
        <v>89</v>
      </c>
      <c r="G13799">
        <v>0</v>
      </c>
      <c r="H13799">
        <v>0</v>
      </c>
      <c r="I13799">
        <v>5.8242000000000003</v>
      </c>
    </row>
    <row r="13800" spans="1:9" x14ac:dyDescent="0.25">
      <c r="A13800">
        <v>2430850014</v>
      </c>
      <c r="B13800" t="s">
        <v>3640</v>
      </c>
      <c r="C13800" t="s">
        <v>8710</v>
      </c>
      <c r="D13800" t="s">
        <v>8711</v>
      </c>
      <c r="E13800">
        <v>0</v>
      </c>
      <c r="F13800" t="s">
        <v>89</v>
      </c>
      <c r="G13800">
        <v>0</v>
      </c>
      <c r="H13800">
        <v>0</v>
      </c>
      <c r="I13800">
        <v>51.125925000000002</v>
      </c>
    </row>
    <row r="13801" spans="1:9" x14ac:dyDescent="0.25">
      <c r="A13801">
        <v>2430850014</v>
      </c>
      <c r="B13801" t="s">
        <v>3640</v>
      </c>
      <c r="C13801" t="s">
        <v>8706</v>
      </c>
      <c r="D13801" t="s">
        <v>8707</v>
      </c>
      <c r="E13801">
        <v>240.685</v>
      </c>
      <c r="F13801" t="s">
        <v>89</v>
      </c>
      <c r="G13801">
        <v>0</v>
      </c>
      <c r="H13801">
        <v>0</v>
      </c>
      <c r="I13801">
        <v>51.711905999999999</v>
      </c>
    </row>
    <row r="13802" spans="1:9" x14ac:dyDescent="0.25">
      <c r="A13802">
        <v>2430850014</v>
      </c>
      <c r="B13802" t="s">
        <v>3640</v>
      </c>
      <c r="C13802" t="s">
        <v>130</v>
      </c>
      <c r="D13802" t="s">
        <v>131</v>
      </c>
      <c r="E13802" s="1">
        <v>0</v>
      </c>
      <c r="F13802" t="s">
        <v>89</v>
      </c>
      <c r="G13802">
        <v>0</v>
      </c>
      <c r="H13802">
        <v>0</v>
      </c>
      <c r="I13802">
        <v>51.125925000000002</v>
      </c>
    </row>
    <row r="13803" spans="1:9" x14ac:dyDescent="0.25">
      <c r="A13803">
        <v>2430850014</v>
      </c>
      <c r="B13803" t="s">
        <v>3640</v>
      </c>
      <c r="C13803" t="s">
        <v>1465</v>
      </c>
      <c r="D13803" t="s">
        <v>1466</v>
      </c>
      <c r="E13803">
        <v>2.2999999999999998</v>
      </c>
      <c r="F13803" t="s">
        <v>89</v>
      </c>
      <c r="G13803">
        <v>0</v>
      </c>
      <c r="H13803">
        <v>0</v>
      </c>
      <c r="I13803">
        <v>51.708696000000003</v>
      </c>
    </row>
    <row r="13804" spans="1:9" x14ac:dyDescent="0.25">
      <c r="A13804">
        <v>2430850015</v>
      </c>
      <c r="B13804" t="s">
        <v>3641</v>
      </c>
      <c r="C13804" t="s">
        <v>130</v>
      </c>
      <c r="D13804" t="s">
        <v>131</v>
      </c>
      <c r="E13804">
        <v>49.1</v>
      </c>
      <c r="F13804" t="s">
        <v>89</v>
      </c>
      <c r="G13804">
        <v>0</v>
      </c>
      <c r="H13804">
        <v>0</v>
      </c>
      <c r="I13804">
        <v>6.6020370000000002</v>
      </c>
    </row>
    <row r="13805" spans="1:9" x14ac:dyDescent="0.25">
      <c r="A13805">
        <v>2430850017</v>
      </c>
      <c r="B13805" t="s">
        <v>7271</v>
      </c>
      <c r="C13805" t="s">
        <v>8706</v>
      </c>
      <c r="D13805" t="s">
        <v>8707</v>
      </c>
      <c r="E13805">
        <v>13.32</v>
      </c>
      <c r="F13805" t="s">
        <v>89</v>
      </c>
      <c r="G13805">
        <v>0</v>
      </c>
      <c r="H13805">
        <v>0</v>
      </c>
      <c r="I13805">
        <v>40.195945999999999</v>
      </c>
    </row>
    <row r="13806" spans="1:9" x14ac:dyDescent="0.25">
      <c r="A13806">
        <v>2430850017</v>
      </c>
      <c r="B13806" t="s">
        <v>7271</v>
      </c>
      <c r="C13806" t="s">
        <v>1465</v>
      </c>
      <c r="D13806" t="s">
        <v>1466</v>
      </c>
      <c r="E13806">
        <v>0</v>
      </c>
      <c r="F13806" t="s">
        <v>89</v>
      </c>
      <c r="G13806">
        <v>0</v>
      </c>
      <c r="H13806">
        <v>0</v>
      </c>
      <c r="I13806">
        <v>40.194443999999997</v>
      </c>
    </row>
    <row r="13807" spans="1:9" x14ac:dyDescent="0.25">
      <c r="A13807">
        <v>2430850019</v>
      </c>
      <c r="B13807" t="s">
        <v>5029</v>
      </c>
      <c r="C13807" t="s">
        <v>8706</v>
      </c>
      <c r="D13807" t="s">
        <v>8707</v>
      </c>
      <c r="E13807" s="1">
        <v>0.3</v>
      </c>
      <c r="F13807" t="s">
        <v>89</v>
      </c>
      <c r="G13807">
        <v>0</v>
      </c>
      <c r="H13807">
        <v>0</v>
      </c>
      <c r="I13807">
        <v>68.066666999999995</v>
      </c>
    </row>
    <row r="13808" spans="1:9" x14ac:dyDescent="0.25">
      <c r="A13808">
        <v>2430850019</v>
      </c>
      <c r="B13808" t="s">
        <v>5029</v>
      </c>
      <c r="C13808" t="s">
        <v>1465</v>
      </c>
      <c r="D13808" t="s">
        <v>1466</v>
      </c>
      <c r="E13808">
        <v>0</v>
      </c>
      <c r="F13808" t="s">
        <v>89</v>
      </c>
      <c r="G13808">
        <v>0</v>
      </c>
      <c r="H13808">
        <v>0</v>
      </c>
      <c r="I13808">
        <v>68.066666999999995</v>
      </c>
    </row>
    <row r="13809" spans="1:9" x14ac:dyDescent="0.25">
      <c r="A13809">
        <v>2430850021</v>
      </c>
      <c r="B13809" t="s">
        <v>3642</v>
      </c>
      <c r="C13809" t="s">
        <v>130</v>
      </c>
      <c r="D13809" t="s">
        <v>131</v>
      </c>
      <c r="E13809">
        <v>46</v>
      </c>
      <c r="F13809" t="s">
        <v>89</v>
      </c>
      <c r="G13809">
        <v>0</v>
      </c>
      <c r="H13809">
        <v>0</v>
      </c>
      <c r="I13809">
        <v>4.7923910000000003</v>
      </c>
    </row>
    <row r="13810" spans="1:9" x14ac:dyDescent="0.25">
      <c r="A13810">
        <v>2430850022</v>
      </c>
      <c r="B13810" t="s">
        <v>3643</v>
      </c>
      <c r="C13810" t="s">
        <v>130</v>
      </c>
      <c r="D13810" t="s">
        <v>131</v>
      </c>
      <c r="E13810">
        <v>0.4</v>
      </c>
      <c r="F13810" t="s">
        <v>89</v>
      </c>
      <c r="G13810">
        <v>0</v>
      </c>
      <c r="H13810">
        <v>0</v>
      </c>
      <c r="I13810">
        <v>15.175000000000001</v>
      </c>
    </row>
    <row r="13811" spans="1:9" x14ac:dyDescent="0.25">
      <c r="A13811">
        <v>2430850025</v>
      </c>
      <c r="B13811" t="s">
        <v>3644</v>
      </c>
      <c r="C13811" t="s">
        <v>130</v>
      </c>
      <c r="D13811" t="s">
        <v>131</v>
      </c>
      <c r="E13811">
        <v>2.4900000000000002</v>
      </c>
      <c r="F13811" t="s">
        <v>89</v>
      </c>
      <c r="G13811">
        <v>0</v>
      </c>
      <c r="H13811">
        <v>0</v>
      </c>
      <c r="I13811">
        <v>65</v>
      </c>
    </row>
    <row r="13812" spans="1:9" x14ac:dyDescent="0.25">
      <c r="A13812">
        <v>2430850028</v>
      </c>
      <c r="B13812" t="s">
        <v>5090</v>
      </c>
      <c r="C13812" t="s">
        <v>8706</v>
      </c>
      <c r="D13812" t="s">
        <v>8707</v>
      </c>
      <c r="E13812">
        <v>2.597</v>
      </c>
      <c r="F13812" t="s">
        <v>89</v>
      </c>
      <c r="G13812">
        <v>0</v>
      </c>
      <c r="H13812">
        <v>0</v>
      </c>
      <c r="I13812">
        <v>50.650751</v>
      </c>
    </row>
    <row r="13813" spans="1:9" x14ac:dyDescent="0.25">
      <c r="A13813">
        <v>2430850028</v>
      </c>
      <c r="B13813" t="s">
        <v>5090</v>
      </c>
      <c r="C13813" t="s">
        <v>1465</v>
      </c>
      <c r="D13813" t="s">
        <v>1466</v>
      </c>
      <c r="E13813">
        <v>0</v>
      </c>
      <c r="F13813" t="s">
        <v>89</v>
      </c>
      <c r="G13813">
        <v>0</v>
      </c>
      <c r="H13813">
        <v>0</v>
      </c>
      <c r="I13813">
        <v>50.65</v>
      </c>
    </row>
    <row r="13814" spans="1:9" x14ac:dyDescent="0.25">
      <c r="A13814">
        <v>2430850031</v>
      </c>
      <c r="B13814" t="s">
        <v>5385</v>
      </c>
      <c r="C13814" t="s">
        <v>8706</v>
      </c>
      <c r="D13814" t="s">
        <v>8707</v>
      </c>
      <c r="E13814">
        <v>45.43</v>
      </c>
      <c r="F13814" t="s">
        <v>89</v>
      </c>
      <c r="G13814">
        <v>0</v>
      </c>
      <c r="H13814">
        <v>0</v>
      </c>
      <c r="I13814">
        <v>21.362535999999999</v>
      </c>
    </row>
    <row r="13815" spans="1:9" x14ac:dyDescent="0.25">
      <c r="A13815">
        <v>2430850031</v>
      </c>
      <c r="B13815" t="s">
        <v>5385</v>
      </c>
      <c r="C13815" t="s">
        <v>130</v>
      </c>
      <c r="D13815" t="s">
        <v>131</v>
      </c>
      <c r="E13815">
        <v>200</v>
      </c>
      <c r="F13815" t="s">
        <v>89</v>
      </c>
      <c r="G13815">
        <v>0</v>
      </c>
      <c r="H13815">
        <v>0</v>
      </c>
      <c r="I13815">
        <v>18.8155</v>
      </c>
    </row>
    <row r="13816" spans="1:9" x14ac:dyDescent="0.25">
      <c r="A13816">
        <v>2430850031</v>
      </c>
      <c r="B13816" t="s">
        <v>5385</v>
      </c>
      <c r="C13816" t="s">
        <v>1465</v>
      </c>
      <c r="D13816" t="s">
        <v>1466</v>
      </c>
      <c r="E13816">
        <v>0</v>
      </c>
      <c r="F13816" t="s">
        <v>89</v>
      </c>
      <c r="G13816">
        <v>0</v>
      </c>
      <c r="H13816">
        <v>0</v>
      </c>
      <c r="I13816">
        <v>21.375</v>
      </c>
    </row>
    <row r="13817" spans="1:9" x14ac:dyDescent="0.25">
      <c r="A13817">
        <v>2430850033</v>
      </c>
      <c r="B13817" t="s">
        <v>4929</v>
      </c>
      <c r="C13817" t="s">
        <v>8706</v>
      </c>
      <c r="D13817" t="s">
        <v>8707</v>
      </c>
      <c r="E13817">
        <v>16.37</v>
      </c>
      <c r="F13817" t="s">
        <v>89</v>
      </c>
      <c r="G13817">
        <v>0</v>
      </c>
      <c r="H13817">
        <v>0</v>
      </c>
      <c r="I13817">
        <v>160.94746499999999</v>
      </c>
    </row>
    <row r="13818" spans="1:9" x14ac:dyDescent="0.25">
      <c r="A13818">
        <v>2430850033</v>
      </c>
      <c r="B13818" t="s">
        <v>4929</v>
      </c>
      <c r="C13818" t="s">
        <v>1465</v>
      </c>
      <c r="D13818" t="s">
        <v>1466</v>
      </c>
      <c r="E13818">
        <v>0.5</v>
      </c>
      <c r="F13818" t="s">
        <v>89</v>
      </c>
      <c r="G13818">
        <v>0</v>
      </c>
      <c r="H13818">
        <v>0</v>
      </c>
      <c r="I13818">
        <v>160.94</v>
      </c>
    </row>
    <row r="13819" spans="1:9" x14ac:dyDescent="0.25">
      <c r="A13819">
        <v>2430850034</v>
      </c>
      <c r="B13819" t="s">
        <v>7272</v>
      </c>
      <c r="C13819" t="s">
        <v>8706</v>
      </c>
      <c r="D13819" t="s">
        <v>8707</v>
      </c>
      <c r="E13819">
        <v>22.79</v>
      </c>
      <c r="F13819" t="s">
        <v>89</v>
      </c>
      <c r="G13819">
        <v>0</v>
      </c>
      <c r="H13819">
        <v>0</v>
      </c>
      <c r="I13819">
        <v>67.969284999999999</v>
      </c>
    </row>
    <row r="13820" spans="1:9" x14ac:dyDescent="0.25">
      <c r="A13820">
        <v>2430850037</v>
      </c>
      <c r="B13820" t="s">
        <v>3645</v>
      </c>
      <c r="C13820" t="s">
        <v>130</v>
      </c>
      <c r="D13820" t="s">
        <v>131</v>
      </c>
      <c r="E13820">
        <v>307.5</v>
      </c>
      <c r="F13820" t="s">
        <v>89</v>
      </c>
      <c r="G13820">
        <v>0</v>
      </c>
      <c r="H13820">
        <v>0</v>
      </c>
      <c r="I13820">
        <v>5.1567480000000003</v>
      </c>
    </row>
    <row r="13821" spans="1:9" x14ac:dyDescent="0.25">
      <c r="A13821">
        <v>2430850037</v>
      </c>
      <c r="B13821" t="s">
        <v>3645</v>
      </c>
      <c r="C13821" t="s">
        <v>142</v>
      </c>
      <c r="D13821" t="s">
        <v>143</v>
      </c>
      <c r="E13821">
        <v>0</v>
      </c>
      <c r="F13821" t="s">
        <v>89</v>
      </c>
      <c r="G13821">
        <v>0</v>
      </c>
      <c r="H13821">
        <v>0</v>
      </c>
      <c r="I13821">
        <v>5.2821879999999997</v>
      </c>
    </row>
    <row r="13822" spans="1:9" x14ac:dyDescent="0.25">
      <c r="A13822">
        <v>2430850037</v>
      </c>
      <c r="B13822" t="s">
        <v>3645</v>
      </c>
      <c r="C13822" t="s">
        <v>2150</v>
      </c>
      <c r="D13822" t="s">
        <v>2151</v>
      </c>
      <c r="E13822">
        <v>48</v>
      </c>
      <c r="F13822" t="s">
        <v>89</v>
      </c>
      <c r="G13822">
        <v>0</v>
      </c>
      <c r="H13822">
        <v>0</v>
      </c>
      <c r="I13822">
        <v>5.1568750000000003</v>
      </c>
    </row>
    <row r="13823" spans="1:9" x14ac:dyDescent="0.25">
      <c r="A13823">
        <v>2430850037</v>
      </c>
      <c r="B13823" t="s">
        <v>3645</v>
      </c>
      <c r="C13823" t="s">
        <v>620</v>
      </c>
      <c r="D13823" t="s">
        <v>621</v>
      </c>
      <c r="E13823">
        <v>0</v>
      </c>
      <c r="F13823" t="s">
        <v>89</v>
      </c>
      <c r="G13823">
        <v>0</v>
      </c>
      <c r="H13823">
        <v>0</v>
      </c>
      <c r="I13823">
        <v>5.1454000000000004</v>
      </c>
    </row>
    <row r="13824" spans="1:9" x14ac:dyDescent="0.25">
      <c r="A13824">
        <v>2430850039</v>
      </c>
      <c r="B13824" t="s">
        <v>7273</v>
      </c>
      <c r="C13824" t="s">
        <v>8706</v>
      </c>
      <c r="D13824" t="s">
        <v>8707</v>
      </c>
      <c r="E13824">
        <v>15.05</v>
      </c>
      <c r="F13824" t="s">
        <v>89</v>
      </c>
      <c r="G13824">
        <v>0</v>
      </c>
      <c r="H13824">
        <v>0</v>
      </c>
      <c r="I13824">
        <v>88.379401999999999</v>
      </c>
    </row>
    <row r="13825" spans="1:9" x14ac:dyDescent="0.25">
      <c r="A13825">
        <v>2430850040</v>
      </c>
      <c r="B13825" t="s">
        <v>3646</v>
      </c>
      <c r="C13825" t="s">
        <v>130</v>
      </c>
      <c r="D13825" t="s">
        <v>131</v>
      </c>
      <c r="E13825">
        <v>44.655000000000001</v>
      </c>
      <c r="F13825" t="s">
        <v>89</v>
      </c>
      <c r="G13825">
        <v>0</v>
      </c>
      <c r="H13825">
        <v>0</v>
      </c>
      <c r="I13825">
        <v>14.855670999999999</v>
      </c>
    </row>
    <row r="13826" spans="1:9" x14ac:dyDescent="0.25">
      <c r="A13826">
        <v>2430850042</v>
      </c>
      <c r="B13826" t="s">
        <v>3647</v>
      </c>
      <c r="C13826" t="s">
        <v>8708</v>
      </c>
      <c r="D13826" t="s">
        <v>8709</v>
      </c>
      <c r="E13826">
        <v>0</v>
      </c>
      <c r="F13826" t="s">
        <v>89</v>
      </c>
      <c r="G13826">
        <v>0</v>
      </c>
      <c r="H13826">
        <v>0</v>
      </c>
      <c r="I13826">
        <v>10.439583000000001</v>
      </c>
    </row>
    <row r="13827" spans="1:9" x14ac:dyDescent="0.25">
      <c r="A13827">
        <v>2430850042</v>
      </c>
      <c r="B13827" t="s">
        <v>3647</v>
      </c>
      <c r="C13827" t="s">
        <v>8710</v>
      </c>
      <c r="D13827" t="s">
        <v>8711</v>
      </c>
      <c r="E13827">
        <v>0</v>
      </c>
      <c r="F13827" t="s">
        <v>89</v>
      </c>
      <c r="G13827">
        <v>0</v>
      </c>
      <c r="H13827">
        <v>0</v>
      </c>
      <c r="I13827">
        <v>9.4471919999999994</v>
      </c>
    </row>
    <row r="13828" spans="1:9" x14ac:dyDescent="0.25">
      <c r="A13828">
        <v>2430850042</v>
      </c>
      <c r="B13828" t="s">
        <v>3647</v>
      </c>
      <c r="C13828" t="s">
        <v>8706</v>
      </c>
      <c r="D13828" t="s">
        <v>8707</v>
      </c>
      <c r="E13828">
        <v>58.6</v>
      </c>
      <c r="F13828" t="s">
        <v>89</v>
      </c>
      <c r="G13828">
        <v>4.8</v>
      </c>
      <c r="H13828">
        <v>0</v>
      </c>
      <c r="I13828">
        <v>9.5469279999999994</v>
      </c>
    </row>
    <row r="13829" spans="1:9" x14ac:dyDescent="0.25">
      <c r="A13829">
        <v>2430850042</v>
      </c>
      <c r="B13829" t="s">
        <v>3647</v>
      </c>
      <c r="C13829" t="s">
        <v>130</v>
      </c>
      <c r="D13829" t="s">
        <v>131</v>
      </c>
      <c r="E13829">
        <v>0</v>
      </c>
      <c r="F13829" t="s">
        <v>89</v>
      </c>
      <c r="G13829">
        <v>0</v>
      </c>
      <c r="H13829">
        <v>0</v>
      </c>
      <c r="I13829">
        <v>9.4471919999999994</v>
      </c>
    </row>
    <row r="13830" spans="1:9" x14ac:dyDescent="0.25">
      <c r="A13830">
        <v>2430850042</v>
      </c>
      <c r="B13830" t="s">
        <v>3647</v>
      </c>
      <c r="C13830" t="s">
        <v>1465</v>
      </c>
      <c r="D13830" t="s">
        <v>1466</v>
      </c>
      <c r="E13830">
        <v>4.8</v>
      </c>
      <c r="F13830" t="s">
        <v>89</v>
      </c>
      <c r="G13830">
        <v>0</v>
      </c>
      <c r="H13830">
        <v>4.8</v>
      </c>
      <c r="I13830">
        <v>9.545833</v>
      </c>
    </row>
    <row r="13831" spans="1:9" x14ac:dyDescent="0.25">
      <c r="A13831">
        <v>2430850043</v>
      </c>
      <c r="B13831" t="s">
        <v>5028</v>
      </c>
      <c r="C13831" t="s">
        <v>8706</v>
      </c>
      <c r="D13831" t="s">
        <v>8707</v>
      </c>
      <c r="E13831">
        <v>17.75</v>
      </c>
      <c r="F13831" t="s">
        <v>89</v>
      </c>
      <c r="G13831">
        <v>0</v>
      </c>
      <c r="H13831">
        <v>0</v>
      </c>
      <c r="I13831">
        <v>68.68338</v>
      </c>
    </row>
    <row r="13832" spans="1:9" x14ac:dyDescent="0.25">
      <c r="A13832">
        <v>2430850043</v>
      </c>
      <c r="B13832" t="s">
        <v>5028</v>
      </c>
      <c r="C13832" t="s">
        <v>1465</v>
      </c>
      <c r="D13832" t="s">
        <v>1466</v>
      </c>
      <c r="E13832">
        <v>0</v>
      </c>
      <c r="F13832" t="s">
        <v>89</v>
      </c>
      <c r="G13832">
        <v>0</v>
      </c>
      <c r="H13832">
        <v>0</v>
      </c>
      <c r="I13832">
        <v>68.680000000000007</v>
      </c>
    </row>
    <row r="13833" spans="1:9" x14ac:dyDescent="0.25">
      <c r="A13833">
        <v>2430850044</v>
      </c>
      <c r="B13833" t="s">
        <v>5249</v>
      </c>
      <c r="C13833" t="s">
        <v>8706</v>
      </c>
      <c r="D13833" t="s">
        <v>8707</v>
      </c>
      <c r="E13833">
        <v>53.69</v>
      </c>
      <c r="F13833" t="s">
        <v>89</v>
      </c>
      <c r="G13833">
        <v>0</v>
      </c>
      <c r="H13833">
        <v>0</v>
      </c>
      <c r="I13833">
        <v>31.325013999999999</v>
      </c>
    </row>
    <row r="13834" spans="1:9" x14ac:dyDescent="0.25">
      <c r="A13834">
        <v>2430850044</v>
      </c>
      <c r="B13834" t="s">
        <v>5249</v>
      </c>
      <c r="C13834" t="s">
        <v>1465</v>
      </c>
      <c r="D13834" t="s">
        <v>1466</v>
      </c>
      <c r="E13834">
        <v>1</v>
      </c>
      <c r="F13834" t="s">
        <v>89</v>
      </c>
      <c r="G13834">
        <v>0</v>
      </c>
      <c r="H13834">
        <v>0</v>
      </c>
      <c r="I13834">
        <v>31.32</v>
      </c>
    </row>
    <row r="13835" spans="1:9" x14ac:dyDescent="0.25">
      <c r="A13835">
        <v>2430860001</v>
      </c>
      <c r="B13835" t="s">
        <v>3648</v>
      </c>
      <c r="C13835" t="s">
        <v>8710</v>
      </c>
      <c r="D13835" t="s">
        <v>8711</v>
      </c>
      <c r="E13835">
        <v>0</v>
      </c>
      <c r="F13835" t="s">
        <v>89</v>
      </c>
      <c r="G13835">
        <v>0</v>
      </c>
      <c r="H13835">
        <v>0</v>
      </c>
      <c r="I13835">
        <v>16.557200000000002</v>
      </c>
    </row>
    <row r="13836" spans="1:9" x14ac:dyDescent="0.25">
      <c r="A13836">
        <v>2430860001</v>
      </c>
      <c r="B13836" t="s">
        <v>3648</v>
      </c>
      <c r="C13836" t="s">
        <v>8706</v>
      </c>
      <c r="D13836" t="s">
        <v>8707</v>
      </c>
      <c r="E13836">
        <v>60.85</v>
      </c>
      <c r="F13836" t="s">
        <v>89</v>
      </c>
      <c r="G13836">
        <v>0</v>
      </c>
      <c r="H13836">
        <v>0</v>
      </c>
      <c r="I13836">
        <v>15.967461</v>
      </c>
    </row>
    <row r="13837" spans="1:9" x14ac:dyDescent="0.25">
      <c r="A13837">
        <v>2430860001</v>
      </c>
      <c r="B13837" t="s">
        <v>3648</v>
      </c>
      <c r="C13837" t="s">
        <v>130</v>
      </c>
      <c r="D13837" t="s">
        <v>131</v>
      </c>
      <c r="E13837">
        <v>18</v>
      </c>
      <c r="F13837" t="s">
        <v>89</v>
      </c>
      <c r="G13837">
        <v>0</v>
      </c>
      <c r="H13837">
        <v>0</v>
      </c>
      <c r="I13837">
        <v>17.489999999999998</v>
      </c>
    </row>
    <row r="13838" spans="1:9" x14ac:dyDescent="0.25">
      <c r="A13838">
        <v>2430860001</v>
      </c>
      <c r="B13838" t="s">
        <v>3648</v>
      </c>
      <c r="C13838" t="s">
        <v>2307</v>
      </c>
      <c r="D13838" t="s">
        <v>2308</v>
      </c>
      <c r="E13838">
        <v>1.62</v>
      </c>
      <c r="F13838" t="s">
        <v>89</v>
      </c>
      <c r="G13838">
        <v>0</v>
      </c>
      <c r="H13838">
        <v>0</v>
      </c>
      <c r="I13838">
        <v>17.493827</v>
      </c>
    </row>
    <row r="13839" spans="1:9" x14ac:dyDescent="0.25">
      <c r="A13839">
        <v>2430860001</v>
      </c>
      <c r="B13839" t="s">
        <v>3648</v>
      </c>
      <c r="C13839" t="s">
        <v>1465</v>
      </c>
      <c r="D13839" t="s">
        <v>1466</v>
      </c>
      <c r="E13839">
        <v>0</v>
      </c>
      <c r="F13839" t="s">
        <v>89</v>
      </c>
      <c r="G13839">
        <v>0</v>
      </c>
      <c r="H13839">
        <v>0</v>
      </c>
      <c r="I13839">
        <v>13.25</v>
      </c>
    </row>
    <row r="13840" spans="1:9" x14ac:dyDescent="0.25">
      <c r="A13840">
        <v>2430860001</v>
      </c>
      <c r="B13840" t="s">
        <v>3648</v>
      </c>
      <c r="C13840" t="s">
        <v>620</v>
      </c>
      <c r="D13840" t="s">
        <v>621</v>
      </c>
      <c r="E13840">
        <v>0</v>
      </c>
      <c r="F13840" t="s">
        <v>89</v>
      </c>
      <c r="G13840">
        <v>0</v>
      </c>
      <c r="H13840">
        <v>0</v>
      </c>
      <c r="I13840">
        <v>17.489999999999998</v>
      </c>
    </row>
    <row r="13841" spans="1:9" x14ac:dyDescent="0.25">
      <c r="A13841">
        <v>2430870001</v>
      </c>
      <c r="B13841" t="s">
        <v>3649</v>
      </c>
      <c r="C13841" t="s">
        <v>8708</v>
      </c>
      <c r="D13841" t="s">
        <v>8709</v>
      </c>
      <c r="E13841">
        <v>0</v>
      </c>
      <c r="F13841" t="s">
        <v>89</v>
      </c>
      <c r="G13841">
        <v>0</v>
      </c>
      <c r="H13841">
        <v>0</v>
      </c>
      <c r="I13841">
        <v>1.9916670000000001</v>
      </c>
    </row>
    <row r="13842" spans="1:9" x14ac:dyDescent="0.25">
      <c r="A13842">
        <v>2430870001</v>
      </c>
      <c r="B13842" t="s">
        <v>3649</v>
      </c>
      <c r="C13842" t="s">
        <v>8706</v>
      </c>
      <c r="D13842" t="s">
        <v>8707</v>
      </c>
      <c r="E13842" s="1">
        <v>1989.5</v>
      </c>
      <c r="F13842" t="s">
        <v>89</v>
      </c>
      <c r="G13842">
        <v>36</v>
      </c>
      <c r="H13842" s="1">
        <v>1000</v>
      </c>
      <c r="I13842">
        <v>1.991827</v>
      </c>
    </row>
    <row r="13843" spans="1:9" x14ac:dyDescent="0.25">
      <c r="A13843">
        <v>2430870001</v>
      </c>
      <c r="B13843" t="s">
        <v>3649</v>
      </c>
      <c r="C13843" t="s">
        <v>1465</v>
      </c>
      <c r="D13843" t="s">
        <v>1466</v>
      </c>
      <c r="E13843">
        <v>21</v>
      </c>
      <c r="F13843" t="s">
        <v>89</v>
      </c>
      <c r="G13843">
        <v>0</v>
      </c>
      <c r="H13843">
        <v>36</v>
      </c>
      <c r="I13843">
        <v>1.991905</v>
      </c>
    </row>
    <row r="13844" spans="1:9" x14ac:dyDescent="0.25">
      <c r="A13844">
        <v>2430870003</v>
      </c>
      <c r="B13844" t="s">
        <v>5329</v>
      </c>
      <c r="C13844" t="s">
        <v>8706</v>
      </c>
      <c r="D13844" t="s">
        <v>8707</v>
      </c>
      <c r="E13844">
        <v>38.200000000000003</v>
      </c>
      <c r="F13844" t="s">
        <v>89</v>
      </c>
      <c r="G13844">
        <v>0</v>
      </c>
      <c r="H13844">
        <v>0</v>
      </c>
      <c r="I13844">
        <v>25.159424000000001</v>
      </c>
    </row>
    <row r="13845" spans="1:9" x14ac:dyDescent="0.25">
      <c r="A13845">
        <v>2430870003</v>
      </c>
      <c r="B13845" t="s">
        <v>5329</v>
      </c>
      <c r="C13845" t="s">
        <v>1465</v>
      </c>
      <c r="D13845" t="s">
        <v>1466</v>
      </c>
      <c r="E13845">
        <v>0.28000000000000003</v>
      </c>
      <c r="F13845" t="s">
        <v>89</v>
      </c>
      <c r="G13845">
        <v>0</v>
      </c>
      <c r="H13845">
        <v>0</v>
      </c>
      <c r="I13845">
        <v>25.178571000000002</v>
      </c>
    </row>
    <row r="13846" spans="1:9" x14ac:dyDescent="0.25">
      <c r="A13846">
        <v>2430870004</v>
      </c>
      <c r="B13846" t="s">
        <v>3650</v>
      </c>
      <c r="C13846" t="s">
        <v>8706</v>
      </c>
      <c r="D13846" t="s">
        <v>8707</v>
      </c>
      <c r="E13846">
        <v>19.550999999999998</v>
      </c>
      <c r="F13846" t="s">
        <v>89</v>
      </c>
      <c r="G13846">
        <v>0</v>
      </c>
      <c r="H13846">
        <v>0</v>
      </c>
      <c r="I13846">
        <v>5.9204129999999999</v>
      </c>
    </row>
    <row r="13847" spans="1:9" x14ac:dyDescent="0.25">
      <c r="A13847">
        <v>2430870004</v>
      </c>
      <c r="B13847" t="s">
        <v>3650</v>
      </c>
      <c r="C13847" t="s">
        <v>130</v>
      </c>
      <c r="D13847" t="s">
        <v>131</v>
      </c>
      <c r="E13847">
        <v>74.31</v>
      </c>
      <c r="F13847" t="s">
        <v>89</v>
      </c>
      <c r="G13847">
        <v>10.663</v>
      </c>
      <c r="H13847">
        <v>0</v>
      </c>
      <c r="I13847">
        <v>11.101198</v>
      </c>
    </row>
    <row r="13848" spans="1:9" x14ac:dyDescent="0.25">
      <c r="A13848">
        <v>2430870004</v>
      </c>
      <c r="B13848" t="s">
        <v>3650</v>
      </c>
      <c r="C13848" t="s">
        <v>142</v>
      </c>
      <c r="D13848" t="s">
        <v>143</v>
      </c>
      <c r="E13848">
        <v>0</v>
      </c>
      <c r="F13848" t="s">
        <v>89</v>
      </c>
      <c r="G13848">
        <v>0</v>
      </c>
      <c r="H13848">
        <v>0</v>
      </c>
      <c r="I13848">
        <v>11.1012</v>
      </c>
    </row>
    <row r="13849" spans="1:9" x14ac:dyDescent="0.25">
      <c r="A13849">
        <v>2430870004</v>
      </c>
      <c r="B13849" t="s">
        <v>3650</v>
      </c>
      <c r="C13849" t="s">
        <v>2150</v>
      </c>
      <c r="D13849" t="s">
        <v>2151</v>
      </c>
      <c r="E13849">
        <v>3.073</v>
      </c>
      <c r="F13849" t="s">
        <v>89</v>
      </c>
      <c r="G13849">
        <v>0</v>
      </c>
      <c r="H13849">
        <v>10.663</v>
      </c>
      <c r="I13849">
        <v>11.099902</v>
      </c>
    </row>
    <row r="13850" spans="1:9" x14ac:dyDescent="0.25">
      <c r="A13850">
        <v>2430870004</v>
      </c>
      <c r="B13850" t="s">
        <v>3650</v>
      </c>
      <c r="C13850" t="s">
        <v>1465</v>
      </c>
      <c r="D13850" t="s">
        <v>1466</v>
      </c>
      <c r="E13850">
        <v>1.05</v>
      </c>
      <c r="F13850" t="s">
        <v>89</v>
      </c>
      <c r="G13850">
        <v>0</v>
      </c>
      <c r="H13850">
        <v>0</v>
      </c>
      <c r="I13850">
        <v>5.9238099999999996</v>
      </c>
    </row>
    <row r="13851" spans="1:9" x14ac:dyDescent="0.25">
      <c r="A13851">
        <v>2430870004</v>
      </c>
      <c r="B13851" t="s">
        <v>3650</v>
      </c>
      <c r="C13851" t="s">
        <v>620</v>
      </c>
      <c r="D13851" t="s">
        <v>621</v>
      </c>
      <c r="E13851">
        <v>0</v>
      </c>
      <c r="F13851" t="s">
        <v>89</v>
      </c>
      <c r="G13851">
        <v>0</v>
      </c>
      <c r="H13851">
        <v>0</v>
      </c>
      <c r="I13851">
        <v>11.1012</v>
      </c>
    </row>
    <row r="13852" spans="1:9" x14ac:dyDescent="0.25">
      <c r="A13852">
        <v>2430870005</v>
      </c>
      <c r="B13852" t="s">
        <v>5976</v>
      </c>
      <c r="C13852" t="s">
        <v>8710</v>
      </c>
      <c r="D13852" t="s">
        <v>8711</v>
      </c>
      <c r="E13852">
        <v>0</v>
      </c>
      <c r="F13852" t="s">
        <v>89</v>
      </c>
      <c r="G13852">
        <v>0</v>
      </c>
      <c r="H13852">
        <v>0</v>
      </c>
      <c r="I13852">
        <v>1.2886</v>
      </c>
    </row>
    <row r="13853" spans="1:9" x14ac:dyDescent="0.25">
      <c r="A13853">
        <v>2430870005</v>
      </c>
      <c r="B13853" t="s">
        <v>5976</v>
      </c>
      <c r="C13853" t="s">
        <v>8706</v>
      </c>
      <c r="D13853" t="s">
        <v>8707</v>
      </c>
      <c r="E13853">
        <v>176.5</v>
      </c>
      <c r="F13853" t="s">
        <v>89</v>
      </c>
      <c r="G13853">
        <v>0</v>
      </c>
      <c r="H13853">
        <v>0</v>
      </c>
      <c r="I13853">
        <v>1.324986</v>
      </c>
    </row>
    <row r="13854" spans="1:9" x14ac:dyDescent="0.25">
      <c r="A13854">
        <v>2430870005</v>
      </c>
      <c r="B13854" t="s">
        <v>5976</v>
      </c>
      <c r="C13854" t="s">
        <v>130</v>
      </c>
      <c r="D13854" t="s">
        <v>131</v>
      </c>
      <c r="E13854">
        <v>0</v>
      </c>
      <c r="F13854" t="s">
        <v>89</v>
      </c>
      <c r="G13854">
        <v>0</v>
      </c>
      <c r="H13854">
        <v>0</v>
      </c>
      <c r="I13854">
        <v>1.2886</v>
      </c>
    </row>
    <row r="13855" spans="1:9" x14ac:dyDescent="0.25">
      <c r="A13855">
        <v>2430870005</v>
      </c>
      <c r="B13855" t="s">
        <v>5976</v>
      </c>
      <c r="C13855" t="s">
        <v>1465</v>
      </c>
      <c r="D13855" t="s">
        <v>1466</v>
      </c>
      <c r="E13855">
        <v>0</v>
      </c>
      <c r="F13855" t="s">
        <v>89</v>
      </c>
      <c r="G13855">
        <v>0</v>
      </c>
      <c r="H13855">
        <v>0</v>
      </c>
      <c r="I13855">
        <v>1.324444</v>
      </c>
    </row>
    <row r="13856" spans="1:9" x14ac:dyDescent="0.25">
      <c r="A13856">
        <v>2430870007</v>
      </c>
      <c r="B13856" t="s">
        <v>7274</v>
      </c>
      <c r="C13856" t="s">
        <v>8706</v>
      </c>
      <c r="D13856" t="s">
        <v>8707</v>
      </c>
      <c r="E13856">
        <v>43</v>
      </c>
      <c r="F13856" t="s">
        <v>89</v>
      </c>
      <c r="G13856">
        <v>0</v>
      </c>
      <c r="H13856">
        <v>5</v>
      </c>
      <c r="I13856">
        <v>5.9209300000000002</v>
      </c>
    </row>
    <row r="13857" spans="1:9" x14ac:dyDescent="0.25">
      <c r="A13857">
        <v>2430880003</v>
      </c>
      <c r="B13857" t="s">
        <v>3651</v>
      </c>
      <c r="C13857" t="s">
        <v>130</v>
      </c>
      <c r="D13857" t="s">
        <v>131</v>
      </c>
      <c r="E13857">
        <v>108.4</v>
      </c>
      <c r="F13857" t="s">
        <v>89</v>
      </c>
      <c r="G13857">
        <v>0</v>
      </c>
      <c r="H13857">
        <v>0</v>
      </c>
      <c r="I13857">
        <v>7.2504609999999996</v>
      </c>
    </row>
    <row r="13858" spans="1:9" x14ac:dyDescent="0.25">
      <c r="A13858">
        <v>2430880005</v>
      </c>
      <c r="B13858" t="s">
        <v>3652</v>
      </c>
      <c r="C13858" t="s">
        <v>130</v>
      </c>
      <c r="D13858" t="s">
        <v>131</v>
      </c>
      <c r="E13858">
        <v>129.80000000000001</v>
      </c>
      <c r="F13858" t="s">
        <v>89</v>
      </c>
      <c r="G13858">
        <v>0</v>
      </c>
      <c r="H13858">
        <v>0</v>
      </c>
      <c r="I13858">
        <v>4.0673339999999998</v>
      </c>
    </row>
    <row r="13859" spans="1:9" x14ac:dyDescent="0.25">
      <c r="A13859">
        <v>2430880005</v>
      </c>
      <c r="B13859" t="s">
        <v>3652</v>
      </c>
      <c r="C13859" t="s">
        <v>620</v>
      </c>
      <c r="D13859" t="s">
        <v>621</v>
      </c>
      <c r="E13859">
        <v>0</v>
      </c>
      <c r="F13859" t="s">
        <v>89</v>
      </c>
      <c r="G13859">
        <v>0</v>
      </c>
      <c r="H13859">
        <v>0</v>
      </c>
      <c r="I13859">
        <v>4.1112000000000002</v>
      </c>
    </row>
    <row r="13860" spans="1:9" x14ac:dyDescent="0.25">
      <c r="A13860">
        <v>2430880007</v>
      </c>
      <c r="B13860" t="s">
        <v>5735</v>
      </c>
      <c r="C13860" t="s">
        <v>8710</v>
      </c>
      <c r="D13860" t="s">
        <v>8711</v>
      </c>
      <c r="E13860">
        <v>0</v>
      </c>
      <c r="F13860" t="s">
        <v>89</v>
      </c>
      <c r="G13860">
        <v>0</v>
      </c>
      <c r="H13860">
        <v>0</v>
      </c>
      <c r="I13860">
        <v>6.1231900000000001</v>
      </c>
    </row>
    <row r="13861" spans="1:9" x14ac:dyDescent="0.25">
      <c r="A13861">
        <v>2430880007</v>
      </c>
      <c r="B13861" t="s">
        <v>5735</v>
      </c>
      <c r="C13861" t="s">
        <v>8706</v>
      </c>
      <c r="D13861" t="s">
        <v>8707</v>
      </c>
      <c r="E13861">
        <v>210</v>
      </c>
      <c r="F13861" t="s">
        <v>89</v>
      </c>
      <c r="G13861">
        <v>-0.23</v>
      </c>
      <c r="H13861">
        <v>0</v>
      </c>
      <c r="I13861">
        <v>6.1231900000000001</v>
      </c>
    </row>
    <row r="13862" spans="1:9" x14ac:dyDescent="0.25">
      <c r="A13862">
        <v>2430880007</v>
      </c>
      <c r="B13862" t="s">
        <v>5735</v>
      </c>
      <c r="C13862" t="s">
        <v>130</v>
      </c>
      <c r="D13862" t="s">
        <v>131</v>
      </c>
      <c r="E13862">
        <v>0</v>
      </c>
      <c r="F13862" t="s">
        <v>89</v>
      </c>
      <c r="G13862">
        <v>0</v>
      </c>
      <c r="H13862">
        <v>0</v>
      </c>
      <c r="I13862">
        <v>6.1231900000000001</v>
      </c>
    </row>
    <row r="13863" spans="1:9" x14ac:dyDescent="0.25">
      <c r="A13863">
        <v>2430880007</v>
      </c>
      <c r="B13863" t="s">
        <v>5735</v>
      </c>
      <c r="C13863" t="s">
        <v>1465</v>
      </c>
      <c r="D13863" t="s">
        <v>1466</v>
      </c>
      <c r="E13863">
        <v>0</v>
      </c>
      <c r="F13863" t="s">
        <v>89</v>
      </c>
      <c r="G13863">
        <v>0</v>
      </c>
      <c r="H13863">
        <v>-0.23</v>
      </c>
      <c r="I13863">
        <v>7.0172410000000003</v>
      </c>
    </row>
    <row r="13864" spans="1:9" x14ac:dyDescent="0.25">
      <c r="A13864">
        <v>2430880010</v>
      </c>
      <c r="B13864" t="s">
        <v>3653</v>
      </c>
      <c r="C13864" t="s">
        <v>8706</v>
      </c>
      <c r="D13864" t="s">
        <v>8707</v>
      </c>
      <c r="E13864">
        <v>30.478999999999999</v>
      </c>
      <c r="F13864" t="s">
        <v>89</v>
      </c>
      <c r="G13864">
        <v>0</v>
      </c>
      <c r="H13864">
        <v>0</v>
      </c>
      <c r="I13864">
        <v>7.3135599999999998</v>
      </c>
    </row>
    <row r="13865" spans="1:9" x14ac:dyDescent="0.25">
      <c r="A13865">
        <v>2430880010</v>
      </c>
      <c r="B13865" t="s">
        <v>3653</v>
      </c>
      <c r="C13865" t="s">
        <v>1465</v>
      </c>
      <c r="D13865" t="s">
        <v>1466</v>
      </c>
      <c r="E13865">
        <v>1.65</v>
      </c>
      <c r="F13865" t="s">
        <v>89</v>
      </c>
      <c r="G13865">
        <v>0</v>
      </c>
      <c r="H13865">
        <v>0</v>
      </c>
      <c r="I13865">
        <v>7.3090909999999996</v>
      </c>
    </row>
    <row r="13866" spans="1:9" x14ac:dyDescent="0.25">
      <c r="A13866">
        <v>2430880019</v>
      </c>
      <c r="B13866" t="s">
        <v>3654</v>
      </c>
      <c r="C13866" t="s">
        <v>8708</v>
      </c>
      <c r="D13866" t="s">
        <v>8709</v>
      </c>
      <c r="E13866">
        <v>0</v>
      </c>
      <c r="F13866" t="s">
        <v>89</v>
      </c>
      <c r="G13866">
        <v>0</v>
      </c>
      <c r="H13866">
        <v>0</v>
      </c>
      <c r="I13866">
        <v>30.225999999999999</v>
      </c>
    </row>
    <row r="13867" spans="1:9" x14ac:dyDescent="0.25">
      <c r="A13867">
        <v>2430880019</v>
      </c>
      <c r="B13867" t="s">
        <v>3654</v>
      </c>
      <c r="C13867" t="s">
        <v>8706</v>
      </c>
      <c r="D13867" t="s">
        <v>8707</v>
      </c>
      <c r="E13867">
        <v>75.05</v>
      </c>
      <c r="F13867" t="s">
        <v>89</v>
      </c>
      <c r="G13867">
        <v>0</v>
      </c>
      <c r="H13867">
        <v>0</v>
      </c>
      <c r="I13867">
        <v>30.895403000000002</v>
      </c>
    </row>
    <row r="13868" spans="1:9" x14ac:dyDescent="0.25">
      <c r="A13868">
        <v>2430880019</v>
      </c>
      <c r="B13868" t="s">
        <v>3654</v>
      </c>
      <c r="C13868" t="s">
        <v>130</v>
      </c>
      <c r="D13868" t="s">
        <v>131</v>
      </c>
      <c r="E13868">
        <v>0</v>
      </c>
      <c r="F13868" t="s">
        <v>89</v>
      </c>
      <c r="G13868">
        <v>0</v>
      </c>
      <c r="H13868">
        <v>0</v>
      </c>
      <c r="I13868">
        <v>30.225999999999999</v>
      </c>
    </row>
    <row r="13869" spans="1:9" x14ac:dyDescent="0.25">
      <c r="A13869">
        <v>2430880019</v>
      </c>
      <c r="B13869" t="s">
        <v>3654</v>
      </c>
      <c r="C13869" t="s">
        <v>1465</v>
      </c>
      <c r="D13869" t="s">
        <v>1466</v>
      </c>
      <c r="E13869">
        <v>1.75</v>
      </c>
      <c r="F13869" t="s">
        <v>89</v>
      </c>
      <c r="G13869">
        <v>0</v>
      </c>
      <c r="H13869">
        <v>0</v>
      </c>
      <c r="I13869">
        <v>30.891428999999999</v>
      </c>
    </row>
    <row r="13870" spans="1:9" x14ac:dyDescent="0.25">
      <c r="A13870">
        <v>2430880022</v>
      </c>
      <c r="B13870" t="s">
        <v>115</v>
      </c>
      <c r="C13870" t="s">
        <v>130</v>
      </c>
      <c r="D13870" t="s">
        <v>131</v>
      </c>
      <c r="E13870">
        <v>101.256</v>
      </c>
      <c r="F13870" t="s">
        <v>89</v>
      </c>
      <c r="G13870">
        <v>102.938</v>
      </c>
      <c r="H13870">
        <v>0</v>
      </c>
      <c r="I13870">
        <v>6.1924229999999998</v>
      </c>
    </row>
    <row r="13871" spans="1:9" x14ac:dyDescent="0.25">
      <c r="A13871">
        <v>2430880022</v>
      </c>
      <c r="B13871" t="s">
        <v>115</v>
      </c>
      <c r="C13871" t="s">
        <v>142</v>
      </c>
      <c r="D13871" t="s">
        <v>143</v>
      </c>
      <c r="E13871">
        <v>0</v>
      </c>
      <c r="F13871" t="s">
        <v>89</v>
      </c>
      <c r="G13871">
        <v>0</v>
      </c>
      <c r="H13871">
        <v>81.337999999999994</v>
      </c>
      <c r="I13871">
        <v>5.3983999999999996</v>
      </c>
    </row>
    <row r="13872" spans="1:9" x14ac:dyDescent="0.25">
      <c r="A13872">
        <v>2430880022</v>
      </c>
      <c r="B13872" t="s">
        <v>115</v>
      </c>
      <c r="C13872" t="s">
        <v>2150</v>
      </c>
      <c r="D13872" t="s">
        <v>2151</v>
      </c>
      <c r="E13872">
        <v>79.456000000000003</v>
      </c>
      <c r="F13872" t="s">
        <v>89</v>
      </c>
      <c r="G13872">
        <v>0</v>
      </c>
      <c r="H13872">
        <v>21.6</v>
      </c>
      <c r="I13872">
        <v>6.1924840000000003</v>
      </c>
    </row>
    <row r="13873" spans="1:9" x14ac:dyDescent="0.25">
      <c r="A13873">
        <v>2430880022</v>
      </c>
      <c r="B13873" t="s">
        <v>115</v>
      </c>
      <c r="C13873" t="s">
        <v>620</v>
      </c>
      <c r="D13873" t="s">
        <v>621</v>
      </c>
      <c r="E13873">
        <v>0</v>
      </c>
      <c r="F13873" t="s">
        <v>89</v>
      </c>
      <c r="G13873">
        <v>0</v>
      </c>
      <c r="H13873">
        <v>0</v>
      </c>
      <c r="I13873">
        <v>6.6917999999999997</v>
      </c>
    </row>
    <row r="13874" spans="1:9" x14ac:dyDescent="0.25">
      <c r="A13874">
        <v>2430880024</v>
      </c>
      <c r="B13874" t="s">
        <v>3655</v>
      </c>
      <c r="C13874" t="s">
        <v>8708</v>
      </c>
      <c r="D13874" t="s">
        <v>8709</v>
      </c>
      <c r="E13874">
        <v>0</v>
      </c>
      <c r="F13874" t="s">
        <v>89</v>
      </c>
      <c r="G13874">
        <v>0</v>
      </c>
      <c r="H13874">
        <v>0</v>
      </c>
      <c r="I13874">
        <v>6.7022219999999999</v>
      </c>
    </row>
    <row r="13875" spans="1:9" x14ac:dyDescent="0.25">
      <c r="A13875">
        <v>2430880024</v>
      </c>
      <c r="B13875" t="s">
        <v>3655</v>
      </c>
      <c r="C13875" t="s">
        <v>8710</v>
      </c>
      <c r="D13875" t="s">
        <v>8711</v>
      </c>
      <c r="E13875">
        <v>0</v>
      </c>
      <c r="F13875" t="s">
        <v>89</v>
      </c>
      <c r="G13875">
        <v>0</v>
      </c>
      <c r="H13875">
        <v>0</v>
      </c>
      <c r="I13875">
        <v>6.7220000000000004</v>
      </c>
    </row>
    <row r="13876" spans="1:9" x14ac:dyDescent="0.25">
      <c r="A13876">
        <v>2430880024</v>
      </c>
      <c r="B13876" t="s">
        <v>3655</v>
      </c>
      <c r="C13876" t="s">
        <v>8706</v>
      </c>
      <c r="D13876" t="s">
        <v>8707</v>
      </c>
      <c r="E13876">
        <v>427.49</v>
      </c>
      <c r="F13876" t="s">
        <v>89</v>
      </c>
      <c r="G13876">
        <v>9</v>
      </c>
      <c r="H13876">
        <v>0</v>
      </c>
      <c r="I13876">
        <v>6.7183330000000003</v>
      </c>
    </row>
    <row r="13877" spans="1:9" x14ac:dyDescent="0.25">
      <c r="A13877">
        <v>2430880024</v>
      </c>
      <c r="B13877" t="s">
        <v>3655</v>
      </c>
      <c r="C13877" t="s">
        <v>130</v>
      </c>
      <c r="D13877" t="s">
        <v>131</v>
      </c>
      <c r="E13877">
        <v>0</v>
      </c>
      <c r="F13877" t="s">
        <v>89</v>
      </c>
      <c r="G13877">
        <v>0</v>
      </c>
      <c r="H13877">
        <v>0</v>
      </c>
      <c r="I13877">
        <v>6.7220000000000004</v>
      </c>
    </row>
    <row r="13878" spans="1:9" x14ac:dyDescent="0.25">
      <c r="A13878">
        <v>2430880024</v>
      </c>
      <c r="B13878" t="s">
        <v>3655</v>
      </c>
      <c r="C13878" t="s">
        <v>1465</v>
      </c>
      <c r="D13878" t="s">
        <v>1466</v>
      </c>
      <c r="E13878">
        <v>9</v>
      </c>
      <c r="F13878" t="s">
        <v>89</v>
      </c>
      <c r="G13878">
        <v>0</v>
      </c>
      <c r="H13878">
        <v>9</v>
      </c>
      <c r="I13878">
        <v>6.7188889999999999</v>
      </c>
    </row>
    <row r="13879" spans="1:9" x14ac:dyDescent="0.25">
      <c r="A13879">
        <v>2430880025</v>
      </c>
      <c r="B13879" t="s">
        <v>5254</v>
      </c>
      <c r="C13879" t="s">
        <v>8710</v>
      </c>
      <c r="D13879" t="s">
        <v>8711</v>
      </c>
      <c r="E13879">
        <v>0</v>
      </c>
      <c r="F13879" t="s">
        <v>89</v>
      </c>
      <c r="G13879">
        <v>0</v>
      </c>
      <c r="H13879">
        <v>0</v>
      </c>
      <c r="I13879">
        <v>30.347999999999999</v>
      </c>
    </row>
    <row r="13880" spans="1:9" x14ac:dyDescent="0.25">
      <c r="A13880">
        <v>2430880025</v>
      </c>
      <c r="B13880" t="s">
        <v>5254</v>
      </c>
      <c r="C13880" t="s">
        <v>8706</v>
      </c>
      <c r="D13880" t="s">
        <v>8707</v>
      </c>
      <c r="E13880">
        <v>104.48</v>
      </c>
      <c r="F13880" t="s">
        <v>89</v>
      </c>
      <c r="G13880">
        <v>0</v>
      </c>
      <c r="H13880">
        <v>0</v>
      </c>
      <c r="I13880">
        <v>30.887633999999998</v>
      </c>
    </row>
    <row r="13881" spans="1:9" x14ac:dyDescent="0.25">
      <c r="A13881">
        <v>2430880025</v>
      </c>
      <c r="B13881" t="s">
        <v>5254</v>
      </c>
      <c r="C13881" t="s">
        <v>130</v>
      </c>
      <c r="D13881" t="s">
        <v>131</v>
      </c>
      <c r="E13881">
        <v>0</v>
      </c>
      <c r="F13881" t="s">
        <v>89</v>
      </c>
      <c r="G13881">
        <v>0</v>
      </c>
      <c r="H13881">
        <v>0</v>
      </c>
      <c r="I13881">
        <v>30.347999999999999</v>
      </c>
    </row>
    <row r="13882" spans="1:9" x14ac:dyDescent="0.25">
      <c r="A13882">
        <v>2430880025</v>
      </c>
      <c r="B13882" t="s">
        <v>5254</v>
      </c>
      <c r="C13882" t="s">
        <v>1465</v>
      </c>
      <c r="D13882" t="s">
        <v>1466</v>
      </c>
      <c r="E13882">
        <v>0</v>
      </c>
      <c r="F13882" t="s">
        <v>89</v>
      </c>
      <c r="G13882">
        <v>0</v>
      </c>
      <c r="H13882">
        <v>0</v>
      </c>
      <c r="I13882">
        <v>30.888888999999999</v>
      </c>
    </row>
    <row r="13883" spans="1:9" x14ac:dyDescent="0.25">
      <c r="A13883">
        <v>2430880026</v>
      </c>
      <c r="B13883" t="s">
        <v>3656</v>
      </c>
      <c r="C13883" t="s">
        <v>130</v>
      </c>
      <c r="D13883" t="s">
        <v>131</v>
      </c>
      <c r="E13883" s="1">
        <v>1158.5</v>
      </c>
      <c r="F13883" t="s">
        <v>89</v>
      </c>
      <c r="G13883">
        <v>134.78399999999999</v>
      </c>
      <c r="H13883">
        <v>0</v>
      </c>
      <c r="I13883">
        <v>6.6873969999999998</v>
      </c>
    </row>
    <row r="13884" spans="1:9" x14ac:dyDescent="0.25">
      <c r="A13884">
        <v>2430880026</v>
      </c>
      <c r="B13884" t="s">
        <v>3656</v>
      </c>
      <c r="C13884" t="s">
        <v>142</v>
      </c>
      <c r="D13884" t="s">
        <v>143</v>
      </c>
      <c r="E13884">
        <v>0</v>
      </c>
      <c r="F13884" t="s">
        <v>89</v>
      </c>
      <c r="G13884">
        <v>0</v>
      </c>
      <c r="H13884">
        <v>0</v>
      </c>
      <c r="I13884">
        <v>6.3166669999999998</v>
      </c>
    </row>
    <row r="13885" spans="1:9" x14ac:dyDescent="0.25">
      <c r="A13885">
        <v>2430880026</v>
      </c>
      <c r="B13885" t="s">
        <v>3656</v>
      </c>
      <c r="C13885" t="s">
        <v>2150</v>
      </c>
      <c r="D13885" t="s">
        <v>2151</v>
      </c>
      <c r="E13885">
        <v>14.492000000000001</v>
      </c>
      <c r="F13885" t="s">
        <v>89</v>
      </c>
      <c r="G13885">
        <v>0</v>
      </c>
      <c r="H13885">
        <v>134.78399999999999</v>
      </c>
      <c r="I13885">
        <v>6.687138</v>
      </c>
    </row>
    <row r="13886" spans="1:9" x14ac:dyDescent="0.25">
      <c r="A13886">
        <v>2430880026</v>
      </c>
      <c r="B13886" t="s">
        <v>3656</v>
      </c>
      <c r="C13886" t="s">
        <v>620</v>
      </c>
      <c r="D13886" t="s">
        <v>621</v>
      </c>
      <c r="E13886">
        <v>0</v>
      </c>
      <c r="F13886" t="s">
        <v>89</v>
      </c>
      <c r="G13886">
        <v>0</v>
      </c>
      <c r="H13886">
        <v>0</v>
      </c>
      <c r="I13886">
        <v>6.6899040000000003</v>
      </c>
    </row>
    <row r="13887" spans="1:9" x14ac:dyDescent="0.25">
      <c r="A13887">
        <v>2430890002</v>
      </c>
      <c r="B13887" t="s">
        <v>7275</v>
      </c>
      <c r="C13887" t="s">
        <v>8706</v>
      </c>
      <c r="D13887" t="s">
        <v>8707</v>
      </c>
      <c r="E13887">
        <v>20</v>
      </c>
      <c r="F13887" t="s">
        <v>89</v>
      </c>
      <c r="G13887">
        <v>0</v>
      </c>
      <c r="H13887">
        <v>0</v>
      </c>
      <c r="I13887">
        <v>24.8705</v>
      </c>
    </row>
    <row r="13888" spans="1:9" x14ac:dyDescent="0.25">
      <c r="A13888">
        <v>2430890005</v>
      </c>
      <c r="B13888" t="s">
        <v>3657</v>
      </c>
      <c r="C13888" t="s">
        <v>8708</v>
      </c>
      <c r="D13888" t="s">
        <v>8709</v>
      </c>
      <c r="E13888">
        <v>0</v>
      </c>
      <c r="F13888" t="s">
        <v>89</v>
      </c>
      <c r="G13888">
        <v>0</v>
      </c>
      <c r="H13888">
        <v>0</v>
      </c>
      <c r="I13888">
        <v>5.3839759999999997</v>
      </c>
    </row>
    <row r="13889" spans="1:9" x14ac:dyDescent="0.25">
      <c r="A13889">
        <v>2430890005</v>
      </c>
      <c r="B13889" t="s">
        <v>3657</v>
      </c>
      <c r="C13889" t="s">
        <v>8710</v>
      </c>
      <c r="D13889" t="s">
        <v>8711</v>
      </c>
      <c r="E13889">
        <v>0</v>
      </c>
      <c r="F13889" t="s">
        <v>89</v>
      </c>
      <c r="G13889">
        <v>0</v>
      </c>
      <c r="H13889">
        <v>0</v>
      </c>
      <c r="I13889">
        <v>5.6903879999999996</v>
      </c>
    </row>
    <row r="13890" spans="1:9" x14ac:dyDescent="0.25">
      <c r="A13890">
        <v>2430890005</v>
      </c>
      <c r="B13890" t="s">
        <v>3657</v>
      </c>
      <c r="C13890" t="s">
        <v>8706</v>
      </c>
      <c r="D13890" t="s">
        <v>8707</v>
      </c>
      <c r="E13890">
        <v>117.85</v>
      </c>
      <c r="F13890" t="s">
        <v>89</v>
      </c>
      <c r="G13890">
        <v>8</v>
      </c>
      <c r="H13890">
        <v>0</v>
      </c>
      <c r="I13890">
        <v>5.688078</v>
      </c>
    </row>
    <row r="13891" spans="1:9" x14ac:dyDescent="0.25">
      <c r="A13891">
        <v>2430890005</v>
      </c>
      <c r="B13891" t="s">
        <v>3657</v>
      </c>
      <c r="C13891" t="s">
        <v>130</v>
      </c>
      <c r="D13891" t="s">
        <v>131</v>
      </c>
      <c r="E13891">
        <v>227.09899999999999</v>
      </c>
      <c r="F13891" t="s">
        <v>89</v>
      </c>
      <c r="G13891">
        <v>0</v>
      </c>
      <c r="H13891">
        <v>0</v>
      </c>
      <c r="I13891">
        <v>5.6899850000000001</v>
      </c>
    </row>
    <row r="13892" spans="1:9" x14ac:dyDescent="0.25">
      <c r="A13892">
        <v>2430890005</v>
      </c>
      <c r="B13892" t="s">
        <v>3657</v>
      </c>
      <c r="C13892" t="s">
        <v>142</v>
      </c>
      <c r="D13892" t="s">
        <v>143</v>
      </c>
      <c r="E13892">
        <v>0</v>
      </c>
      <c r="F13892" t="s">
        <v>89</v>
      </c>
      <c r="G13892">
        <v>0</v>
      </c>
      <c r="H13892">
        <v>0</v>
      </c>
      <c r="I13892">
        <v>5.3839880000000004</v>
      </c>
    </row>
    <row r="13893" spans="1:9" x14ac:dyDescent="0.25">
      <c r="A13893">
        <v>2430890005</v>
      </c>
      <c r="B13893" t="s">
        <v>3657</v>
      </c>
      <c r="C13893" t="s">
        <v>2150</v>
      </c>
      <c r="D13893" t="s">
        <v>2151</v>
      </c>
      <c r="E13893" s="1">
        <v>1605.095</v>
      </c>
      <c r="F13893" t="s">
        <v>89</v>
      </c>
      <c r="G13893">
        <v>0</v>
      </c>
      <c r="H13893">
        <v>0</v>
      </c>
      <c r="I13893">
        <v>5.6899689999999996</v>
      </c>
    </row>
    <row r="13894" spans="1:9" x14ac:dyDescent="0.25">
      <c r="A13894">
        <v>2430890005</v>
      </c>
      <c r="B13894" t="s">
        <v>3657</v>
      </c>
      <c r="C13894" t="s">
        <v>2224</v>
      </c>
      <c r="D13894" t="s">
        <v>2225</v>
      </c>
      <c r="E13894">
        <v>0</v>
      </c>
      <c r="F13894" t="s">
        <v>89</v>
      </c>
      <c r="G13894">
        <v>0</v>
      </c>
      <c r="H13894">
        <v>8</v>
      </c>
      <c r="I13894">
        <v>5.6880850000000001</v>
      </c>
    </row>
    <row r="13895" spans="1:9" x14ac:dyDescent="0.25">
      <c r="A13895">
        <v>2430890005</v>
      </c>
      <c r="B13895" t="s">
        <v>3657</v>
      </c>
      <c r="C13895" t="s">
        <v>139</v>
      </c>
      <c r="D13895" t="s">
        <v>140</v>
      </c>
      <c r="E13895" s="1">
        <v>28000</v>
      </c>
      <c r="F13895" t="s">
        <v>89</v>
      </c>
      <c r="G13895">
        <v>0</v>
      </c>
      <c r="H13895">
        <v>0</v>
      </c>
      <c r="I13895">
        <v>4.1456949999999999</v>
      </c>
    </row>
    <row r="13896" spans="1:9" x14ac:dyDescent="0.25">
      <c r="A13896">
        <v>2430890005</v>
      </c>
      <c r="B13896" t="s">
        <v>3657</v>
      </c>
      <c r="C13896" t="s">
        <v>577</v>
      </c>
      <c r="D13896" t="s">
        <v>578</v>
      </c>
      <c r="E13896">
        <v>0</v>
      </c>
      <c r="F13896" t="s">
        <v>89</v>
      </c>
      <c r="G13896">
        <v>0</v>
      </c>
      <c r="H13896">
        <v>0</v>
      </c>
      <c r="I13896">
        <v>4.1456949999999999</v>
      </c>
    </row>
    <row r="13897" spans="1:9" x14ac:dyDescent="0.25">
      <c r="A13897">
        <v>2430890006</v>
      </c>
      <c r="B13897" t="s">
        <v>3658</v>
      </c>
      <c r="C13897" t="s">
        <v>130</v>
      </c>
      <c r="D13897" t="s">
        <v>131</v>
      </c>
      <c r="E13897">
        <v>7.5</v>
      </c>
      <c r="F13897" t="s">
        <v>89</v>
      </c>
      <c r="G13897">
        <v>0</v>
      </c>
      <c r="H13897">
        <v>0</v>
      </c>
      <c r="I13897">
        <v>44.386667000000003</v>
      </c>
    </row>
    <row r="13898" spans="1:9" x14ac:dyDescent="0.25">
      <c r="A13898">
        <v>2430900001</v>
      </c>
      <c r="B13898" t="s">
        <v>3659</v>
      </c>
      <c r="C13898" t="s">
        <v>8708</v>
      </c>
      <c r="D13898" t="s">
        <v>8709</v>
      </c>
      <c r="E13898">
        <v>0</v>
      </c>
      <c r="F13898" t="s">
        <v>89</v>
      </c>
      <c r="G13898">
        <v>0</v>
      </c>
      <c r="H13898">
        <v>0</v>
      </c>
      <c r="I13898">
        <v>0.88166699999999998</v>
      </c>
    </row>
    <row r="13899" spans="1:9" x14ac:dyDescent="0.25">
      <c r="A13899">
        <v>2430900001</v>
      </c>
      <c r="B13899" t="s">
        <v>3659</v>
      </c>
      <c r="C13899" t="s">
        <v>8706</v>
      </c>
      <c r="D13899" t="s">
        <v>8707</v>
      </c>
      <c r="E13899">
        <v>880.5</v>
      </c>
      <c r="F13899" t="s">
        <v>89</v>
      </c>
      <c r="G13899">
        <v>6</v>
      </c>
      <c r="H13899">
        <v>0</v>
      </c>
      <c r="I13899">
        <v>0.88993800000000001</v>
      </c>
    </row>
    <row r="13900" spans="1:9" x14ac:dyDescent="0.25">
      <c r="A13900">
        <v>2430900001</v>
      </c>
      <c r="B13900" t="s">
        <v>3659</v>
      </c>
      <c r="C13900" t="s">
        <v>1465</v>
      </c>
      <c r="D13900" t="s">
        <v>1466</v>
      </c>
      <c r="E13900">
        <v>7</v>
      </c>
      <c r="F13900" t="s">
        <v>89</v>
      </c>
      <c r="G13900">
        <v>0</v>
      </c>
      <c r="H13900">
        <v>6</v>
      </c>
      <c r="I13900">
        <v>0.89</v>
      </c>
    </row>
    <row r="13901" spans="1:9" x14ac:dyDescent="0.25">
      <c r="A13901">
        <v>2430900003</v>
      </c>
      <c r="B13901" t="s">
        <v>5327</v>
      </c>
      <c r="C13901" t="s">
        <v>8706</v>
      </c>
      <c r="D13901" t="s">
        <v>8707</v>
      </c>
      <c r="E13901">
        <v>16.795000000000002</v>
      </c>
      <c r="F13901" t="s">
        <v>89</v>
      </c>
      <c r="G13901">
        <v>0</v>
      </c>
      <c r="H13901">
        <v>0</v>
      </c>
      <c r="I13901">
        <v>25.365883</v>
      </c>
    </row>
    <row r="13902" spans="1:9" x14ac:dyDescent="0.25">
      <c r="A13902">
        <v>2430900003</v>
      </c>
      <c r="B13902" t="s">
        <v>5327</v>
      </c>
      <c r="C13902" t="s">
        <v>1465</v>
      </c>
      <c r="D13902" t="s">
        <v>1466</v>
      </c>
      <c r="E13902">
        <v>2</v>
      </c>
      <c r="F13902" t="s">
        <v>89</v>
      </c>
      <c r="G13902">
        <v>0</v>
      </c>
      <c r="H13902">
        <v>0</v>
      </c>
      <c r="I13902">
        <v>25.364999999999998</v>
      </c>
    </row>
    <row r="13903" spans="1:9" x14ac:dyDescent="0.25">
      <c r="A13903">
        <v>2430900008</v>
      </c>
      <c r="B13903" t="s">
        <v>3660</v>
      </c>
      <c r="C13903" t="s">
        <v>8710</v>
      </c>
      <c r="D13903" t="s">
        <v>8711</v>
      </c>
      <c r="E13903">
        <v>0</v>
      </c>
      <c r="F13903" t="s">
        <v>89</v>
      </c>
      <c r="G13903">
        <v>0</v>
      </c>
      <c r="H13903">
        <v>0</v>
      </c>
      <c r="I13903">
        <v>31.814640000000001</v>
      </c>
    </row>
    <row r="13904" spans="1:9" x14ac:dyDescent="0.25">
      <c r="A13904">
        <v>2430900008</v>
      </c>
      <c r="B13904" t="s">
        <v>3660</v>
      </c>
      <c r="C13904" t="s">
        <v>8706</v>
      </c>
      <c r="D13904" t="s">
        <v>8707</v>
      </c>
      <c r="E13904">
        <v>600.25</v>
      </c>
      <c r="F13904" t="s">
        <v>89</v>
      </c>
      <c r="G13904">
        <v>0</v>
      </c>
      <c r="H13904">
        <v>0</v>
      </c>
      <c r="I13904">
        <v>31.527913000000002</v>
      </c>
    </row>
    <row r="13905" spans="1:9" x14ac:dyDescent="0.25">
      <c r="A13905">
        <v>2430900008</v>
      </c>
      <c r="B13905" t="s">
        <v>3660</v>
      </c>
      <c r="C13905" t="s">
        <v>130</v>
      </c>
      <c r="D13905" t="s">
        <v>131</v>
      </c>
      <c r="E13905">
        <v>0</v>
      </c>
      <c r="F13905" t="s">
        <v>89</v>
      </c>
      <c r="G13905">
        <v>0</v>
      </c>
      <c r="H13905">
        <v>0</v>
      </c>
      <c r="I13905">
        <v>31.814640000000001</v>
      </c>
    </row>
    <row r="13906" spans="1:9" x14ac:dyDescent="0.25">
      <c r="A13906">
        <v>2430900008</v>
      </c>
      <c r="B13906" t="s">
        <v>3660</v>
      </c>
      <c r="C13906" t="s">
        <v>1465</v>
      </c>
      <c r="D13906" t="s">
        <v>1466</v>
      </c>
      <c r="E13906">
        <v>0</v>
      </c>
      <c r="F13906" t="s">
        <v>89</v>
      </c>
      <c r="G13906">
        <v>0</v>
      </c>
      <c r="H13906">
        <v>0</v>
      </c>
      <c r="I13906">
        <v>31.526667</v>
      </c>
    </row>
    <row r="13907" spans="1:9" x14ac:dyDescent="0.25">
      <c r="A13907">
        <v>2430910001</v>
      </c>
      <c r="B13907" t="s">
        <v>3661</v>
      </c>
      <c r="C13907" t="s">
        <v>8706</v>
      </c>
      <c r="D13907" t="s">
        <v>8707</v>
      </c>
      <c r="E13907">
        <v>989.2</v>
      </c>
      <c r="F13907" t="s">
        <v>89</v>
      </c>
      <c r="G13907">
        <v>0</v>
      </c>
      <c r="H13907">
        <v>0</v>
      </c>
      <c r="I13907">
        <v>4.1321070000000004</v>
      </c>
    </row>
    <row r="13908" spans="1:9" x14ac:dyDescent="0.25">
      <c r="A13908">
        <v>2430910001</v>
      </c>
      <c r="B13908" t="s">
        <v>3661</v>
      </c>
      <c r="C13908" t="s">
        <v>1465</v>
      </c>
      <c r="D13908" t="s">
        <v>1466</v>
      </c>
      <c r="E13908">
        <v>0</v>
      </c>
      <c r="F13908" t="s">
        <v>89</v>
      </c>
      <c r="G13908">
        <v>0</v>
      </c>
      <c r="H13908">
        <v>0</v>
      </c>
      <c r="I13908">
        <v>4.1319999999999997</v>
      </c>
    </row>
    <row r="13909" spans="1:9" x14ac:dyDescent="0.25">
      <c r="A13909">
        <v>2430910002</v>
      </c>
      <c r="B13909" t="s">
        <v>5748</v>
      </c>
      <c r="C13909" t="s">
        <v>8708</v>
      </c>
      <c r="D13909" t="s">
        <v>8709</v>
      </c>
      <c r="E13909">
        <v>0</v>
      </c>
      <c r="F13909" t="s">
        <v>89</v>
      </c>
      <c r="G13909">
        <v>0</v>
      </c>
      <c r="H13909">
        <v>0</v>
      </c>
      <c r="I13909">
        <v>6.4203799999999998</v>
      </c>
    </row>
    <row r="13910" spans="1:9" x14ac:dyDescent="0.25">
      <c r="A13910">
        <v>2430910002</v>
      </c>
      <c r="B13910" t="s">
        <v>5748</v>
      </c>
      <c r="C13910" t="s">
        <v>8710</v>
      </c>
      <c r="D13910" t="s">
        <v>8711</v>
      </c>
      <c r="E13910">
        <v>0</v>
      </c>
      <c r="F13910" t="s">
        <v>89</v>
      </c>
      <c r="G13910">
        <v>0</v>
      </c>
      <c r="H13910">
        <v>0</v>
      </c>
      <c r="I13910">
        <v>6.4264710000000003</v>
      </c>
    </row>
    <row r="13911" spans="1:9" x14ac:dyDescent="0.25">
      <c r="A13911">
        <v>2430910002</v>
      </c>
      <c r="B13911" t="s">
        <v>5748</v>
      </c>
      <c r="C13911" t="s">
        <v>8706</v>
      </c>
      <c r="D13911" t="s">
        <v>8707</v>
      </c>
      <c r="E13911">
        <v>791.8</v>
      </c>
      <c r="F13911" t="s">
        <v>89</v>
      </c>
      <c r="G13911">
        <v>0</v>
      </c>
      <c r="H13911">
        <v>142</v>
      </c>
      <c r="I13911">
        <v>6.4264710000000003</v>
      </c>
    </row>
    <row r="13912" spans="1:9" x14ac:dyDescent="0.25">
      <c r="A13912">
        <v>2430910002</v>
      </c>
      <c r="B13912" t="s">
        <v>5748</v>
      </c>
      <c r="C13912" t="s">
        <v>130</v>
      </c>
      <c r="D13912" t="s">
        <v>131</v>
      </c>
      <c r="E13912">
        <v>0</v>
      </c>
      <c r="F13912" t="s">
        <v>89</v>
      </c>
      <c r="G13912">
        <v>0</v>
      </c>
      <c r="H13912">
        <v>0</v>
      </c>
      <c r="I13912">
        <v>6.4264710000000003</v>
      </c>
    </row>
    <row r="13913" spans="1:9" x14ac:dyDescent="0.25">
      <c r="A13913">
        <v>2430910002</v>
      </c>
      <c r="B13913" t="s">
        <v>5748</v>
      </c>
      <c r="C13913" t="s">
        <v>1465</v>
      </c>
      <c r="D13913" t="s">
        <v>1466</v>
      </c>
      <c r="E13913">
        <v>0</v>
      </c>
      <c r="F13913" t="s">
        <v>89</v>
      </c>
      <c r="G13913">
        <v>0</v>
      </c>
      <c r="H13913">
        <v>0</v>
      </c>
      <c r="I13913">
        <v>6.4270269999999998</v>
      </c>
    </row>
    <row r="13914" spans="1:9" x14ac:dyDescent="0.25">
      <c r="A13914">
        <v>2430910004</v>
      </c>
      <c r="B13914" t="s">
        <v>5909</v>
      </c>
      <c r="C13914" t="s">
        <v>130</v>
      </c>
      <c r="D13914" t="s">
        <v>131</v>
      </c>
      <c r="E13914">
        <v>0</v>
      </c>
      <c r="F13914" t="s">
        <v>89</v>
      </c>
      <c r="G13914">
        <v>0</v>
      </c>
      <c r="H13914">
        <v>0</v>
      </c>
      <c r="I13914">
        <v>2.2665999999999999</v>
      </c>
    </row>
    <row r="13915" spans="1:9" x14ac:dyDescent="0.25">
      <c r="A13915">
        <v>2430910005</v>
      </c>
      <c r="B13915" t="s">
        <v>7276</v>
      </c>
      <c r="C13915" t="s">
        <v>8706</v>
      </c>
      <c r="D13915" t="s">
        <v>8707</v>
      </c>
      <c r="E13915">
        <v>0</v>
      </c>
      <c r="F13915" t="s">
        <v>89</v>
      </c>
      <c r="G13915">
        <v>0</v>
      </c>
      <c r="H13915">
        <v>0</v>
      </c>
      <c r="I13915">
        <v>45.1</v>
      </c>
    </row>
    <row r="13916" spans="1:9" x14ac:dyDescent="0.25">
      <c r="A13916">
        <v>2430920001</v>
      </c>
      <c r="B13916" t="s">
        <v>7277</v>
      </c>
      <c r="C13916" t="s">
        <v>8706</v>
      </c>
      <c r="D13916" t="s">
        <v>8707</v>
      </c>
      <c r="E13916">
        <v>78.849999999999994</v>
      </c>
      <c r="F13916" t="s">
        <v>89</v>
      </c>
      <c r="G13916">
        <v>0</v>
      </c>
      <c r="H13916">
        <v>0</v>
      </c>
      <c r="I13916">
        <v>6.5923910000000001</v>
      </c>
    </row>
    <row r="13917" spans="1:9" x14ac:dyDescent="0.25">
      <c r="A13917">
        <v>2430920002</v>
      </c>
      <c r="B13917" t="s">
        <v>3662</v>
      </c>
      <c r="C13917" t="s">
        <v>8706</v>
      </c>
      <c r="D13917" t="s">
        <v>8707</v>
      </c>
      <c r="E13917" s="1">
        <v>1748.4</v>
      </c>
      <c r="F13917" t="s">
        <v>89</v>
      </c>
      <c r="G13917">
        <v>0</v>
      </c>
      <c r="H13917" s="1">
        <v>1600</v>
      </c>
      <c r="I13917">
        <v>5.8103410000000002</v>
      </c>
    </row>
    <row r="13918" spans="1:9" x14ac:dyDescent="0.25">
      <c r="A13918">
        <v>2430920002</v>
      </c>
      <c r="B13918" t="s">
        <v>3662</v>
      </c>
      <c r="C13918" t="s">
        <v>130</v>
      </c>
      <c r="D13918" t="s">
        <v>131</v>
      </c>
      <c r="E13918">
        <v>446</v>
      </c>
      <c r="F13918" t="s">
        <v>89</v>
      </c>
      <c r="G13918">
        <v>0</v>
      </c>
      <c r="H13918">
        <v>0</v>
      </c>
      <c r="I13918">
        <v>6.1013900000000003</v>
      </c>
    </row>
    <row r="13919" spans="1:9" x14ac:dyDescent="0.25">
      <c r="A13919">
        <v>2430920002</v>
      </c>
      <c r="B13919" t="s">
        <v>3662</v>
      </c>
      <c r="C13919" t="s">
        <v>1465</v>
      </c>
      <c r="D13919" t="s">
        <v>1466</v>
      </c>
      <c r="E13919">
        <v>0</v>
      </c>
      <c r="F13919" t="s">
        <v>89</v>
      </c>
      <c r="G13919">
        <v>0</v>
      </c>
      <c r="H13919">
        <v>0</v>
      </c>
      <c r="I13919">
        <v>5.6151999999999997</v>
      </c>
    </row>
    <row r="13920" spans="1:9" x14ac:dyDescent="0.25">
      <c r="A13920">
        <v>2430920003</v>
      </c>
      <c r="B13920" t="s">
        <v>5762</v>
      </c>
      <c r="C13920" t="s">
        <v>8706</v>
      </c>
      <c r="D13920" t="s">
        <v>8707</v>
      </c>
      <c r="E13920">
        <v>13.64</v>
      </c>
      <c r="F13920" t="s">
        <v>89</v>
      </c>
      <c r="G13920">
        <v>0</v>
      </c>
      <c r="H13920">
        <v>0</v>
      </c>
      <c r="I13920">
        <v>5.9222869999999999</v>
      </c>
    </row>
    <row r="13921" spans="1:9" x14ac:dyDescent="0.25">
      <c r="A13921">
        <v>2430920003</v>
      </c>
      <c r="B13921" t="s">
        <v>5762</v>
      </c>
      <c r="C13921" t="s">
        <v>1465</v>
      </c>
      <c r="D13921" t="s">
        <v>1466</v>
      </c>
      <c r="E13921">
        <v>0</v>
      </c>
      <c r="F13921" t="s">
        <v>89</v>
      </c>
      <c r="G13921">
        <v>0</v>
      </c>
      <c r="H13921">
        <v>0</v>
      </c>
      <c r="I13921">
        <v>5.922625</v>
      </c>
    </row>
    <row r="13922" spans="1:9" x14ac:dyDescent="0.25">
      <c r="A13922">
        <v>2430930001</v>
      </c>
      <c r="B13922" t="s">
        <v>114</v>
      </c>
      <c r="C13922" t="s">
        <v>8706</v>
      </c>
      <c r="D13922" t="s">
        <v>8707</v>
      </c>
      <c r="E13922">
        <v>27</v>
      </c>
      <c r="F13922" t="s">
        <v>89</v>
      </c>
      <c r="G13922">
        <v>0</v>
      </c>
      <c r="H13922">
        <v>30</v>
      </c>
      <c r="I13922">
        <v>5.7966670000000002</v>
      </c>
    </row>
    <row r="13923" spans="1:9" x14ac:dyDescent="0.25">
      <c r="A13923">
        <v>2430930001</v>
      </c>
      <c r="B13923" t="s">
        <v>114</v>
      </c>
      <c r="C13923" t="s">
        <v>130</v>
      </c>
      <c r="D13923" t="s">
        <v>131</v>
      </c>
      <c r="E13923">
        <v>0</v>
      </c>
      <c r="F13923" t="s">
        <v>89</v>
      </c>
      <c r="G13923">
        <v>0</v>
      </c>
      <c r="H13923">
        <v>0</v>
      </c>
      <c r="I13923">
        <v>4.7689389999999996</v>
      </c>
    </row>
    <row r="13924" spans="1:9" x14ac:dyDescent="0.25">
      <c r="A13924">
        <v>2430930001</v>
      </c>
      <c r="B13924" t="s">
        <v>114</v>
      </c>
      <c r="C13924" t="s">
        <v>142</v>
      </c>
      <c r="D13924" t="s">
        <v>143</v>
      </c>
      <c r="E13924">
        <v>0</v>
      </c>
      <c r="F13924" t="s">
        <v>89</v>
      </c>
      <c r="G13924">
        <v>0</v>
      </c>
      <c r="H13924">
        <v>0</v>
      </c>
      <c r="I13924">
        <v>4.45</v>
      </c>
    </row>
    <row r="13925" spans="1:9" x14ac:dyDescent="0.25">
      <c r="A13925">
        <v>2430930001</v>
      </c>
      <c r="B13925" t="s">
        <v>114</v>
      </c>
      <c r="C13925" t="s">
        <v>2150</v>
      </c>
      <c r="D13925" t="s">
        <v>2151</v>
      </c>
      <c r="E13925">
        <v>2.4</v>
      </c>
      <c r="F13925" t="s">
        <v>89</v>
      </c>
      <c r="G13925">
        <v>0</v>
      </c>
      <c r="H13925">
        <v>0</v>
      </c>
      <c r="I13925">
        <v>4.766667</v>
      </c>
    </row>
    <row r="13926" spans="1:9" x14ac:dyDescent="0.25">
      <c r="A13926">
        <v>2430930001</v>
      </c>
      <c r="B13926" t="s">
        <v>114</v>
      </c>
      <c r="C13926" t="s">
        <v>518</v>
      </c>
      <c r="D13926" t="s">
        <v>519</v>
      </c>
      <c r="E13926">
        <v>0</v>
      </c>
      <c r="F13926" t="s">
        <v>89</v>
      </c>
      <c r="G13926">
        <v>0</v>
      </c>
      <c r="H13926">
        <v>0</v>
      </c>
      <c r="I13926">
        <v>4.5227269999999997</v>
      </c>
    </row>
    <row r="13927" spans="1:9" x14ac:dyDescent="0.25">
      <c r="A13927">
        <v>2430930001</v>
      </c>
      <c r="B13927" t="s">
        <v>114</v>
      </c>
      <c r="C13927" t="s">
        <v>620</v>
      </c>
      <c r="D13927" t="s">
        <v>621</v>
      </c>
      <c r="E13927">
        <v>0</v>
      </c>
      <c r="F13927" t="s">
        <v>89</v>
      </c>
      <c r="G13927">
        <v>0</v>
      </c>
      <c r="H13927">
        <v>0</v>
      </c>
      <c r="I13927">
        <v>4.7699999999999996</v>
      </c>
    </row>
    <row r="13928" spans="1:9" x14ac:dyDescent="0.25">
      <c r="A13928">
        <v>2430930002</v>
      </c>
      <c r="B13928" t="s">
        <v>3663</v>
      </c>
      <c r="C13928" t="s">
        <v>8708</v>
      </c>
      <c r="D13928" t="s">
        <v>8709</v>
      </c>
      <c r="E13928">
        <v>0</v>
      </c>
      <c r="F13928" t="s">
        <v>89</v>
      </c>
      <c r="G13928">
        <v>0</v>
      </c>
      <c r="H13928">
        <v>0</v>
      </c>
      <c r="I13928">
        <v>5.3044060000000002</v>
      </c>
    </row>
    <row r="13929" spans="1:9" x14ac:dyDescent="0.25">
      <c r="A13929">
        <v>2430930002</v>
      </c>
      <c r="B13929" t="s">
        <v>3663</v>
      </c>
      <c r="C13929" t="s">
        <v>8710</v>
      </c>
      <c r="D13929" t="s">
        <v>8711</v>
      </c>
      <c r="E13929">
        <v>0</v>
      </c>
      <c r="F13929" t="s">
        <v>89</v>
      </c>
      <c r="G13929">
        <v>0</v>
      </c>
      <c r="H13929">
        <v>0</v>
      </c>
      <c r="I13929">
        <v>5.0615940000000004</v>
      </c>
    </row>
    <row r="13930" spans="1:9" x14ac:dyDescent="0.25">
      <c r="A13930">
        <v>2430930002</v>
      </c>
      <c r="B13930" t="s">
        <v>3663</v>
      </c>
      <c r="C13930" t="s">
        <v>8706</v>
      </c>
      <c r="D13930" t="s">
        <v>8707</v>
      </c>
      <c r="E13930">
        <v>265</v>
      </c>
      <c r="F13930" t="s">
        <v>89</v>
      </c>
      <c r="G13930">
        <v>0</v>
      </c>
      <c r="H13930">
        <v>20</v>
      </c>
      <c r="I13930">
        <v>5.0062259999999998</v>
      </c>
    </row>
    <row r="13931" spans="1:9" x14ac:dyDescent="0.25">
      <c r="A13931">
        <v>2430930002</v>
      </c>
      <c r="B13931" t="s">
        <v>3663</v>
      </c>
      <c r="C13931" t="s">
        <v>130</v>
      </c>
      <c r="D13931" t="s">
        <v>131</v>
      </c>
      <c r="E13931">
        <v>99.6</v>
      </c>
      <c r="F13931" t="s">
        <v>89</v>
      </c>
      <c r="G13931">
        <v>0</v>
      </c>
      <c r="H13931">
        <v>0</v>
      </c>
      <c r="I13931">
        <v>5.0615459999999999</v>
      </c>
    </row>
    <row r="13932" spans="1:9" x14ac:dyDescent="0.25">
      <c r="A13932">
        <v>2430930002</v>
      </c>
      <c r="B13932" t="s">
        <v>3663</v>
      </c>
      <c r="C13932" t="s">
        <v>1465</v>
      </c>
      <c r="D13932" t="s">
        <v>1466</v>
      </c>
      <c r="E13932">
        <v>0</v>
      </c>
      <c r="F13932" t="s">
        <v>89</v>
      </c>
      <c r="G13932">
        <v>0</v>
      </c>
      <c r="H13932">
        <v>0</v>
      </c>
      <c r="I13932">
        <v>5.7820510000000001</v>
      </c>
    </row>
    <row r="13933" spans="1:9" x14ac:dyDescent="0.25">
      <c r="A13933">
        <v>2430930002</v>
      </c>
      <c r="B13933" t="s">
        <v>3663</v>
      </c>
      <c r="C13933" t="s">
        <v>518</v>
      </c>
      <c r="D13933" t="s">
        <v>519</v>
      </c>
      <c r="E13933">
        <v>72.5</v>
      </c>
      <c r="F13933" t="s">
        <v>89</v>
      </c>
      <c r="G13933">
        <v>0</v>
      </c>
      <c r="H13933">
        <v>0</v>
      </c>
      <c r="I13933">
        <v>4.9459309999999999</v>
      </c>
    </row>
    <row r="13934" spans="1:9" x14ac:dyDescent="0.25">
      <c r="A13934">
        <v>2430930002</v>
      </c>
      <c r="B13934" t="s">
        <v>3663</v>
      </c>
      <c r="C13934" t="s">
        <v>139</v>
      </c>
      <c r="D13934" t="s">
        <v>140</v>
      </c>
      <c r="E13934">
        <v>0</v>
      </c>
      <c r="F13934" t="s">
        <v>89</v>
      </c>
      <c r="G13934">
        <v>0</v>
      </c>
      <c r="H13934">
        <v>0</v>
      </c>
      <c r="I13934">
        <v>4.9312500000000004</v>
      </c>
    </row>
    <row r="13935" spans="1:9" x14ac:dyDescent="0.25">
      <c r="A13935">
        <v>2430930003</v>
      </c>
      <c r="B13935" t="s">
        <v>5777</v>
      </c>
      <c r="C13935" t="s">
        <v>8706</v>
      </c>
      <c r="D13935" t="s">
        <v>8707</v>
      </c>
      <c r="E13935">
        <v>190.19</v>
      </c>
      <c r="F13935" t="s">
        <v>89</v>
      </c>
      <c r="G13935">
        <v>0</v>
      </c>
      <c r="H13935">
        <v>0</v>
      </c>
      <c r="I13935">
        <v>5.0722440000000004</v>
      </c>
    </row>
    <row r="13936" spans="1:9" x14ac:dyDescent="0.25">
      <c r="A13936">
        <v>2430930003</v>
      </c>
      <c r="B13936" t="s">
        <v>5777</v>
      </c>
      <c r="C13936" t="s">
        <v>1465</v>
      </c>
      <c r="D13936" t="s">
        <v>1466</v>
      </c>
      <c r="E13936">
        <v>0</v>
      </c>
      <c r="F13936" t="s">
        <v>89</v>
      </c>
      <c r="G13936">
        <v>0</v>
      </c>
      <c r="H13936">
        <v>0</v>
      </c>
      <c r="I13936">
        <v>5.0727270000000004</v>
      </c>
    </row>
    <row r="13937" spans="1:9" x14ac:dyDescent="0.25">
      <c r="A13937">
        <v>2430930004</v>
      </c>
      <c r="B13937" t="s">
        <v>3664</v>
      </c>
      <c r="C13937" t="s">
        <v>8710</v>
      </c>
      <c r="D13937" t="s">
        <v>8711</v>
      </c>
      <c r="E13937">
        <v>0</v>
      </c>
      <c r="F13937" t="s">
        <v>89</v>
      </c>
      <c r="G13937">
        <v>0</v>
      </c>
      <c r="H13937">
        <v>0</v>
      </c>
      <c r="I13937">
        <v>2.3646349999999998</v>
      </c>
    </row>
    <row r="13938" spans="1:9" x14ac:dyDescent="0.25">
      <c r="A13938">
        <v>2430930004</v>
      </c>
      <c r="B13938" t="s">
        <v>3664</v>
      </c>
      <c r="C13938" t="s">
        <v>8706</v>
      </c>
      <c r="D13938" t="s">
        <v>8707</v>
      </c>
      <c r="E13938">
        <v>930.6</v>
      </c>
      <c r="F13938" t="s">
        <v>89</v>
      </c>
      <c r="G13938">
        <v>0</v>
      </c>
      <c r="H13938">
        <v>109.9</v>
      </c>
      <c r="I13938">
        <v>2.380754</v>
      </c>
    </row>
    <row r="13939" spans="1:9" x14ac:dyDescent="0.25">
      <c r="A13939">
        <v>2430930004</v>
      </c>
      <c r="B13939" t="s">
        <v>3664</v>
      </c>
      <c r="C13939" t="s">
        <v>130</v>
      </c>
      <c r="D13939" t="s">
        <v>131</v>
      </c>
      <c r="E13939">
        <v>0</v>
      </c>
      <c r="F13939" t="s">
        <v>89</v>
      </c>
      <c r="G13939">
        <v>108.3</v>
      </c>
      <c r="H13939">
        <v>0</v>
      </c>
      <c r="I13939">
        <v>2.3646349999999998</v>
      </c>
    </row>
    <row r="13940" spans="1:9" x14ac:dyDescent="0.25">
      <c r="A13940">
        <v>2430930004</v>
      </c>
      <c r="B13940" t="s">
        <v>3664</v>
      </c>
      <c r="C13940" t="s">
        <v>1465</v>
      </c>
      <c r="D13940" t="s">
        <v>1466</v>
      </c>
      <c r="E13940">
        <v>10</v>
      </c>
      <c r="F13940" t="s">
        <v>89</v>
      </c>
      <c r="G13940">
        <v>2</v>
      </c>
      <c r="H13940">
        <v>0</v>
      </c>
      <c r="I13940">
        <v>2.3809999999999998</v>
      </c>
    </row>
    <row r="13941" spans="1:9" x14ac:dyDescent="0.25">
      <c r="A13941">
        <v>2430930005</v>
      </c>
      <c r="B13941" t="s">
        <v>3665</v>
      </c>
      <c r="C13941" t="s">
        <v>130</v>
      </c>
      <c r="D13941" t="s">
        <v>131</v>
      </c>
      <c r="E13941">
        <v>14</v>
      </c>
      <c r="F13941" t="s">
        <v>89</v>
      </c>
      <c r="G13941">
        <v>0</v>
      </c>
      <c r="H13941">
        <v>0</v>
      </c>
      <c r="I13941">
        <v>4.9850000000000003</v>
      </c>
    </row>
    <row r="13942" spans="1:9" x14ac:dyDescent="0.25">
      <c r="A13942">
        <v>2430940001</v>
      </c>
      <c r="B13942" t="s">
        <v>5744</v>
      </c>
      <c r="C13942" t="s">
        <v>8706</v>
      </c>
      <c r="D13942" t="s">
        <v>8707</v>
      </c>
      <c r="E13942">
        <v>140.87</v>
      </c>
      <c r="F13942" t="s">
        <v>89</v>
      </c>
      <c r="G13942">
        <v>0</v>
      </c>
      <c r="H13942">
        <v>0</v>
      </c>
      <c r="I13942">
        <v>6.8103930000000004</v>
      </c>
    </row>
    <row r="13943" spans="1:9" x14ac:dyDescent="0.25">
      <c r="A13943">
        <v>2430940001</v>
      </c>
      <c r="B13943" t="s">
        <v>5744</v>
      </c>
      <c r="C13943" t="s">
        <v>1465</v>
      </c>
      <c r="D13943" t="s">
        <v>1466</v>
      </c>
      <c r="E13943">
        <v>15</v>
      </c>
      <c r="F13943" t="s">
        <v>89</v>
      </c>
      <c r="G13943">
        <v>0</v>
      </c>
      <c r="H13943">
        <v>0</v>
      </c>
      <c r="I13943">
        <v>6.8106669999999996</v>
      </c>
    </row>
    <row r="13944" spans="1:9" x14ac:dyDescent="0.25">
      <c r="A13944">
        <v>2430940004</v>
      </c>
      <c r="B13944" t="s">
        <v>5676</v>
      </c>
      <c r="C13944" t="s">
        <v>8706</v>
      </c>
      <c r="D13944" t="s">
        <v>8707</v>
      </c>
      <c r="E13944">
        <v>98.94</v>
      </c>
      <c r="F13944" t="s">
        <v>89</v>
      </c>
      <c r="G13944">
        <v>0</v>
      </c>
      <c r="H13944">
        <v>0</v>
      </c>
      <c r="I13944">
        <v>8.7927029999999995</v>
      </c>
    </row>
    <row r="13945" spans="1:9" x14ac:dyDescent="0.25">
      <c r="A13945">
        <v>2430940004</v>
      </c>
      <c r="B13945" t="s">
        <v>5676</v>
      </c>
      <c r="C13945" t="s">
        <v>1465</v>
      </c>
      <c r="D13945" t="s">
        <v>1466</v>
      </c>
      <c r="E13945">
        <v>0</v>
      </c>
      <c r="F13945" t="s">
        <v>89</v>
      </c>
      <c r="G13945">
        <v>0</v>
      </c>
      <c r="H13945">
        <v>0</v>
      </c>
      <c r="I13945">
        <v>8.7888889999999993</v>
      </c>
    </row>
    <row r="13946" spans="1:9" x14ac:dyDescent="0.25">
      <c r="A13946">
        <v>2430950001</v>
      </c>
      <c r="B13946" t="s">
        <v>3666</v>
      </c>
      <c r="C13946" t="s">
        <v>8706</v>
      </c>
      <c r="D13946" t="s">
        <v>8707</v>
      </c>
      <c r="E13946">
        <v>391.07299999999998</v>
      </c>
      <c r="F13946" t="s">
        <v>89</v>
      </c>
      <c r="G13946">
        <v>0</v>
      </c>
      <c r="H13946">
        <v>0</v>
      </c>
      <c r="I13946">
        <v>8.6097990000000006</v>
      </c>
    </row>
    <row r="13947" spans="1:9" x14ac:dyDescent="0.25">
      <c r="A13947">
        <v>2430950001</v>
      </c>
      <c r="B13947" t="s">
        <v>3666</v>
      </c>
      <c r="C13947" t="s">
        <v>130</v>
      </c>
      <c r="D13947" t="s">
        <v>131</v>
      </c>
      <c r="E13947">
        <v>77.400000000000006</v>
      </c>
      <c r="F13947" t="s">
        <v>89</v>
      </c>
      <c r="G13947">
        <v>0</v>
      </c>
      <c r="H13947">
        <v>0</v>
      </c>
      <c r="I13947">
        <v>8.6098189999999999</v>
      </c>
    </row>
    <row r="13948" spans="1:9" x14ac:dyDescent="0.25">
      <c r="A13948">
        <v>2430950001</v>
      </c>
      <c r="B13948" t="s">
        <v>3666</v>
      </c>
      <c r="C13948" t="s">
        <v>1465</v>
      </c>
      <c r="D13948" t="s">
        <v>1466</v>
      </c>
      <c r="E13948">
        <v>0</v>
      </c>
      <c r="F13948" t="s">
        <v>89</v>
      </c>
      <c r="G13948">
        <v>0</v>
      </c>
      <c r="H13948">
        <v>0</v>
      </c>
      <c r="I13948">
        <v>8.6071430000000007</v>
      </c>
    </row>
    <row r="13949" spans="1:9" x14ac:dyDescent="0.25">
      <c r="A13949">
        <v>2430950002</v>
      </c>
      <c r="B13949" t="s">
        <v>3667</v>
      </c>
      <c r="C13949" t="s">
        <v>8706</v>
      </c>
      <c r="D13949" t="s">
        <v>8707</v>
      </c>
      <c r="E13949">
        <v>193.51</v>
      </c>
      <c r="F13949" t="s">
        <v>89</v>
      </c>
      <c r="G13949">
        <v>0</v>
      </c>
      <c r="H13949">
        <v>0</v>
      </c>
      <c r="I13949">
        <v>16.036432000000001</v>
      </c>
    </row>
    <row r="13950" spans="1:9" x14ac:dyDescent="0.25">
      <c r="A13950">
        <v>2430950002</v>
      </c>
      <c r="B13950" t="s">
        <v>3667</v>
      </c>
      <c r="C13950" t="s">
        <v>130</v>
      </c>
      <c r="D13950" t="s">
        <v>131</v>
      </c>
      <c r="E13950">
        <v>167.55099999999999</v>
      </c>
      <c r="F13950" t="s">
        <v>89</v>
      </c>
      <c r="G13950">
        <v>0</v>
      </c>
      <c r="H13950">
        <v>0</v>
      </c>
      <c r="I13950">
        <v>13.935696999999999</v>
      </c>
    </row>
    <row r="13951" spans="1:9" x14ac:dyDescent="0.25">
      <c r="A13951">
        <v>2430950002</v>
      </c>
      <c r="B13951" t="s">
        <v>3667</v>
      </c>
      <c r="C13951" t="s">
        <v>142</v>
      </c>
      <c r="D13951" t="s">
        <v>143</v>
      </c>
      <c r="E13951">
        <v>0</v>
      </c>
      <c r="F13951" t="s">
        <v>89</v>
      </c>
      <c r="G13951">
        <v>0</v>
      </c>
      <c r="H13951">
        <v>0</v>
      </c>
      <c r="I13951">
        <v>17.013500000000001</v>
      </c>
    </row>
    <row r="13952" spans="1:9" x14ac:dyDescent="0.25">
      <c r="A13952">
        <v>2430950002</v>
      </c>
      <c r="B13952" t="s">
        <v>3667</v>
      </c>
      <c r="C13952" t="s">
        <v>2150</v>
      </c>
      <c r="D13952" t="s">
        <v>2151</v>
      </c>
      <c r="E13952">
        <v>32.9</v>
      </c>
      <c r="F13952" t="s">
        <v>89</v>
      </c>
      <c r="G13952">
        <v>0</v>
      </c>
      <c r="H13952">
        <v>0</v>
      </c>
      <c r="I13952">
        <v>13.935561999999999</v>
      </c>
    </row>
    <row r="13953" spans="1:9" x14ac:dyDescent="0.25">
      <c r="A13953">
        <v>2430950002</v>
      </c>
      <c r="B13953" t="s">
        <v>3667</v>
      </c>
      <c r="C13953" t="s">
        <v>1465</v>
      </c>
      <c r="D13953" t="s">
        <v>1466</v>
      </c>
      <c r="E13953">
        <v>3.1680000000000001</v>
      </c>
      <c r="F13953" t="s">
        <v>89</v>
      </c>
      <c r="G13953">
        <v>0</v>
      </c>
      <c r="H13953">
        <v>0</v>
      </c>
      <c r="I13953">
        <v>16.035354000000002</v>
      </c>
    </row>
    <row r="13954" spans="1:9" x14ac:dyDescent="0.25">
      <c r="A13954">
        <v>2430950002</v>
      </c>
      <c r="B13954" t="s">
        <v>3667</v>
      </c>
      <c r="C13954" t="s">
        <v>620</v>
      </c>
      <c r="D13954" t="s">
        <v>621</v>
      </c>
      <c r="E13954">
        <v>0</v>
      </c>
      <c r="F13954" t="s">
        <v>89</v>
      </c>
      <c r="G13954">
        <v>0</v>
      </c>
      <c r="H13954">
        <v>0</v>
      </c>
      <c r="I13954">
        <v>13.90795</v>
      </c>
    </row>
    <row r="13955" spans="1:9" x14ac:dyDescent="0.25">
      <c r="A13955">
        <v>2430950003</v>
      </c>
      <c r="B13955" t="s">
        <v>7278</v>
      </c>
      <c r="C13955" t="s">
        <v>8706</v>
      </c>
      <c r="D13955" t="s">
        <v>8707</v>
      </c>
      <c r="E13955">
        <v>200</v>
      </c>
      <c r="F13955" t="s">
        <v>89</v>
      </c>
      <c r="G13955">
        <v>0</v>
      </c>
      <c r="H13955">
        <v>0</v>
      </c>
      <c r="I13955">
        <v>8.5032499999999995</v>
      </c>
    </row>
    <row r="13956" spans="1:9" x14ac:dyDescent="0.25">
      <c r="A13956">
        <v>2430950005</v>
      </c>
      <c r="B13956" t="s">
        <v>7279</v>
      </c>
      <c r="C13956" t="s">
        <v>8706</v>
      </c>
      <c r="D13956" t="s">
        <v>8707</v>
      </c>
      <c r="E13956">
        <v>171.5</v>
      </c>
      <c r="F13956" t="s">
        <v>89</v>
      </c>
      <c r="G13956">
        <v>0</v>
      </c>
      <c r="H13956">
        <v>0</v>
      </c>
      <c r="I13956">
        <v>6.0560349999999996</v>
      </c>
    </row>
    <row r="13957" spans="1:9" x14ac:dyDescent="0.25">
      <c r="A13957">
        <v>2430950007</v>
      </c>
      <c r="B13957" t="s">
        <v>3668</v>
      </c>
      <c r="C13957" t="s">
        <v>8708</v>
      </c>
      <c r="D13957" t="s">
        <v>8709</v>
      </c>
      <c r="E13957" s="1">
        <v>0</v>
      </c>
      <c r="F13957" t="s">
        <v>89</v>
      </c>
      <c r="G13957">
        <v>0</v>
      </c>
      <c r="H13957">
        <v>0</v>
      </c>
      <c r="I13957">
        <v>3.1407219999999998</v>
      </c>
    </row>
    <row r="13958" spans="1:9" x14ac:dyDescent="0.25">
      <c r="A13958">
        <v>2430950007</v>
      </c>
      <c r="B13958" t="s">
        <v>3668</v>
      </c>
      <c r="C13958" t="s">
        <v>8710</v>
      </c>
      <c r="D13958" t="s">
        <v>8711</v>
      </c>
      <c r="E13958">
        <v>0</v>
      </c>
      <c r="F13958" t="s">
        <v>89</v>
      </c>
      <c r="G13958">
        <v>0</v>
      </c>
      <c r="H13958">
        <v>0</v>
      </c>
      <c r="I13958">
        <v>2.6943969999999999</v>
      </c>
    </row>
    <row r="13959" spans="1:9" x14ac:dyDescent="0.25">
      <c r="A13959">
        <v>2430950007</v>
      </c>
      <c r="B13959" t="s">
        <v>3668</v>
      </c>
      <c r="C13959" t="s">
        <v>8706</v>
      </c>
      <c r="D13959" t="s">
        <v>8707</v>
      </c>
      <c r="E13959" s="1">
        <v>2486.4</v>
      </c>
      <c r="F13959" t="s">
        <v>89</v>
      </c>
      <c r="G13959">
        <v>0</v>
      </c>
      <c r="H13959" s="1">
        <v>3000</v>
      </c>
      <c r="I13959">
        <v>3.7949929999999998</v>
      </c>
    </row>
    <row r="13960" spans="1:9" x14ac:dyDescent="0.25">
      <c r="A13960">
        <v>2430950007</v>
      </c>
      <c r="B13960" t="s">
        <v>3668</v>
      </c>
      <c r="C13960" t="s">
        <v>130</v>
      </c>
      <c r="D13960" t="s">
        <v>131</v>
      </c>
      <c r="E13960">
        <v>0</v>
      </c>
      <c r="F13960" t="s">
        <v>89</v>
      </c>
      <c r="G13960">
        <v>0</v>
      </c>
      <c r="H13960">
        <v>0</v>
      </c>
      <c r="I13960">
        <v>2.6943969999999999</v>
      </c>
    </row>
    <row r="13961" spans="1:9" x14ac:dyDescent="0.25">
      <c r="A13961">
        <v>2430950007</v>
      </c>
      <c r="B13961" t="s">
        <v>3668</v>
      </c>
      <c r="C13961" t="s">
        <v>1465</v>
      </c>
      <c r="D13961" t="s">
        <v>1466</v>
      </c>
      <c r="E13961">
        <v>0</v>
      </c>
      <c r="F13961" t="s">
        <v>89</v>
      </c>
      <c r="G13961">
        <v>0</v>
      </c>
      <c r="H13961">
        <v>0</v>
      </c>
      <c r="I13961">
        <v>3.7949999999999999</v>
      </c>
    </row>
    <row r="13962" spans="1:9" x14ac:dyDescent="0.25">
      <c r="A13962">
        <v>2430960001</v>
      </c>
      <c r="B13962" t="s">
        <v>3669</v>
      </c>
      <c r="C13962" t="s">
        <v>130</v>
      </c>
      <c r="D13962" t="s">
        <v>131</v>
      </c>
      <c r="E13962">
        <v>27.1</v>
      </c>
      <c r="F13962" t="s">
        <v>89</v>
      </c>
      <c r="G13962" s="1">
        <v>0</v>
      </c>
      <c r="H13962">
        <v>0</v>
      </c>
      <c r="I13962">
        <v>7.1464939999999997</v>
      </c>
    </row>
    <row r="13963" spans="1:9" x14ac:dyDescent="0.25">
      <c r="A13963">
        <v>2430960002</v>
      </c>
      <c r="B13963" t="s">
        <v>3670</v>
      </c>
      <c r="C13963" t="s">
        <v>130</v>
      </c>
      <c r="D13963" t="s">
        <v>131</v>
      </c>
      <c r="E13963">
        <v>38.299999999999997</v>
      </c>
      <c r="F13963" t="s">
        <v>89</v>
      </c>
      <c r="G13963">
        <v>0</v>
      </c>
      <c r="H13963">
        <v>0</v>
      </c>
      <c r="I13963">
        <v>7.4830290000000002</v>
      </c>
    </row>
    <row r="13964" spans="1:9" x14ac:dyDescent="0.25">
      <c r="A13964">
        <v>2430960003</v>
      </c>
      <c r="B13964" t="s">
        <v>3671</v>
      </c>
      <c r="C13964" t="s">
        <v>8710</v>
      </c>
      <c r="D13964" t="s">
        <v>8711</v>
      </c>
      <c r="E13964">
        <v>0</v>
      </c>
      <c r="F13964" t="s">
        <v>89</v>
      </c>
      <c r="G13964">
        <v>0</v>
      </c>
      <c r="H13964">
        <v>0</v>
      </c>
      <c r="I13964">
        <v>6.4581080000000002</v>
      </c>
    </row>
    <row r="13965" spans="1:9" x14ac:dyDescent="0.25">
      <c r="A13965">
        <v>2430960003</v>
      </c>
      <c r="B13965" t="s">
        <v>3671</v>
      </c>
      <c r="C13965" t="s">
        <v>8706</v>
      </c>
      <c r="D13965" t="s">
        <v>8707</v>
      </c>
      <c r="E13965">
        <v>497.9</v>
      </c>
      <c r="F13965" t="s">
        <v>89</v>
      </c>
      <c r="G13965">
        <v>0</v>
      </c>
      <c r="H13965">
        <v>0</v>
      </c>
      <c r="I13965">
        <v>6.4138979999999997</v>
      </c>
    </row>
    <row r="13966" spans="1:9" x14ac:dyDescent="0.25">
      <c r="A13966">
        <v>2430960003</v>
      </c>
      <c r="B13966" t="s">
        <v>3671</v>
      </c>
      <c r="C13966" t="s">
        <v>130</v>
      </c>
      <c r="D13966" t="s">
        <v>131</v>
      </c>
      <c r="E13966">
        <v>0</v>
      </c>
      <c r="F13966" t="s">
        <v>89</v>
      </c>
      <c r="G13966">
        <v>0</v>
      </c>
      <c r="H13966">
        <v>0</v>
      </c>
      <c r="I13966">
        <v>6.4581080000000002</v>
      </c>
    </row>
    <row r="13967" spans="1:9" x14ac:dyDescent="0.25">
      <c r="A13967">
        <v>2430960003</v>
      </c>
      <c r="B13967" t="s">
        <v>3671</v>
      </c>
      <c r="C13967" t="s">
        <v>1465</v>
      </c>
      <c r="D13967" t="s">
        <v>1466</v>
      </c>
      <c r="E13967">
        <v>0</v>
      </c>
      <c r="F13967" t="s">
        <v>89</v>
      </c>
      <c r="G13967">
        <v>0</v>
      </c>
      <c r="H13967">
        <v>0</v>
      </c>
      <c r="I13967">
        <v>6.4137930000000001</v>
      </c>
    </row>
    <row r="13968" spans="1:9" x14ac:dyDescent="0.25">
      <c r="A13968">
        <v>2430960005</v>
      </c>
      <c r="B13968" t="s">
        <v>3672</v>
      </c>
      <c r="C13968" t="s">
        <v>8706</v>
      </c>
      <c r="D13968" t="s">
        <v>8707</v>
      </c>
      <c r="E13968">
        <v>261.78800000000001</v>
      </c>
      <c r="F13968" t="s">
        <v>89</v>
      </c>
      <c r="G13968">
        <v>0</v>
      </c>
      <c r="H13968">
        <v>0</v>
      </c>
      <c r="I13968">
        <v>5.2884399999999996</v>
      </c>
    </row>
    <row r="13969" spans="1:9" x14ac:dyDescent="0.25">
      <c r="A13969">
        <v>2430960005</v>
      </c>
      <c r="B13969" t="s">
        <v>3672</v>
      </c>
      <c r="C13969" t="s">
        <v>130</v>
      </c>
      <c r="D13969" t="s">
        <v>131</v>
      </c>
      <c r="E13969">
        <v>142.30000000000001</v>
      </c>
      <c r="F13969" t="s">
        <v>89</v>
      </c>
      <c r="G13969">
        <v>0</v>
      </c>
      <c r="H13969">
        <v>0</v>
      </c>
      <c r="I13969">
        <v>5.288475</v>
      </c>
    </row>
    <row r="13970" spans="1:9" x14ac:dyDescent="0.25">
      <c r="A13970">
        <v>2430980001</v>
      </c>
      <c r="B13970" t="s">
        <v>7280</v>
      </c>
      <c r="C13970" t="s">
        <v>8706</v>
      </c>
      <c r="D13970" t="s">
        <v>8707</v>
      </c>
      <c r="E13970">
        <v>131.5</v>
      </c>
      <c r="F13970" t="s">
        <v>89</v>
      </c>
      <c r="G13970">
        <v>0</v>
      </c>
      <c r="H13970">
        <v>0</v>
      </c>
      <c r="I13970">
        <v>8.7525480000000009</v>
      </c>
    </row>
    <row r="13971" spans="1:9" x14ac:dyDescent="0.25">
      <c r="A13971">
        <v>2430980002</v>
      </c>
      <c r="B13971" t="s">
        <v>3673</v>
      </c>
      <c r="C13971" t="s">
        <v>130</v>
      </c>
      <c r="D13971" t="s">
        <v>131</v>
      </c>
      <c r="E13971">
        <v>6</v>
      </c>
      <c r="F13971" t="s">
        <v>89</v>
      </c>
      <c r="G13971">
        <v>0</v>
      </c>
      <c r="H13971">
        <v>0</v>
      </c>
      <c r="I13971">
        <v>9.7550000000000008</v>
      </c>
    </row>
    <row r="13972" spans="1:9" x14ac:dyDescent="0.25">
      <c r="A13972">
        <v>2500010075</v>
      </c>
      <c r="B13972" t="s">
        <v>3674</v>
      </c>
      <c r="C13972" t="s">
        <v>126</v>
      </c>
      <c r="D13972" t="s">
        <v>127</v>
      </c>
      <c r="E13972">
        <v>314</v>
      </c>
      <c r="F13972" t="s">
        <v>36</v>
      </c>
      <c r="G13972">
        <v>0</v>
      </c>
      <c r="H13972">
        <v>0</v>
      </c>
      <c r="I13972">
        <v>0.43598700000000001</v>
      </c>
    </row>
    <row r="13973" spans="1:9" x14ac:dyDescent="0.25">
      <c r="A13973">
        <v>2500010088</v>
      </c>
      <c r="B13973" t="s">
        <v>6134</v>
      </c>
      <c r="C13973" t="s">
        <v>130</v>
      </c>
      <c r="D13973" t="s">
        <v>131</v>
      </c>
      <c r="E13973">
        <v>0</v>
      </c>
      <c r="F13973" t="s">
        <v>36</v>
      </c>
      <c r="G13973">
        <v>0</v>
      </c>
      <c r="H13973">
        <v>0</v>
      </c>
      <c r="I13973">
        <v>0.36094500000000002</v>
      </c>
    </row>
    <row r="13974" spans="1:9" x14ac:dyDescent="0.25">
      <c r="A13974">
        <v>2500010088</v>
      </c>
      <c r="B13974" t="s">
        <v>6134</v>
      </c>
      <c r="C13974" t="s">
        <v>142</v>
      </c>
      <c r="D13974" t="s">
        <v>143</v>
      </c>
      <c r="E13974">
        <v>0</v>
      </c>
      <c r="F13974" t="s">
        <v>36</v>
      </c>
      <c r="G13974">
        <v>0</v>
      </c>
      <c r="H13974">
        <v>0</v>
      </c>
      <c r="I13974">
        <v>0.36094500000000002</v>
      </c>
    </row>
    <row r="13975" spans="1:9" x14ac:dyDescent="0.25">
      <c r="A13975">
        <v>2500010089</v>
      </c>
      <c r="B13975" t="s">
        <v>3675</v>
      </c>
      <c r="C13975" t="s">
        <v>130</v>
      </c>
      <c r="D13975" t="s">
        <v>131</v>
      </c>
      <c r="E13975" s="1">
        <v>8340</v>
      </c>
      <c r="F13975" t="s">
        <v>36</v>
      </c>
      <c r="G13975">
        <v>0</v>
      </c>
      <c r="H13975">
        <v>0</v>
      </c>
      <c r="I13975">
        <v>0.364477</v>
      </c>
    </row>
    <row r="13976" spans="1:9" x14ac:dyDescent="0.25">
      <c r="A13976">
        <v>2500010090</v>
      </c>
      <c r="B13976" t="s">
        <v>3676</v>
      </c>
      <c r="C13976" t="s">
        <v>130</v>
      </c>
      <c r="D13976" t="s">
        <v>131</v>
      </c>
      <c r="E13976" s="1">
        <v>5270</v>
      </c>
      <c r="F13976" t="s">
        <v>36</v>
      </c>
      <c r="G13976">
        <v>0</v>
      </c>
      <c r="H13976">
        <v>0</v>
      </c>
      <c r="I13976">
        <v>0.36499399999999999</v>
      </c>
    </row>
    <row r="13977" spans="1:9" x14ac:dyDescent="0.25">
      <c r="A13977">
        <v>2500010130</v>
      </c>
      <c r="B13977" t="s">
        <v>3677</v>
      </c>
      <c r="C13977" t="s">
        <v>126</v>
      </c>
      <c r="D13977" t="s">
        <v>127</v>
      </c>
      <c r="E13977" s="1">
        <v>2100</v>
      </c>
      <c r="F13977" t="s">
        <v>36</v>
      </c>
      <c r="G13977">
        <v>0</v>
      </c>
      <c r="H13977" s="1">
        <v>0</v>
      </c>
      <c r="I13977">
        <v>0.15440999999999999</v>
      </c>
    </row>
    <row r="13978" spans="1:9" x14ac:dyDescent="0.25">
      <c r="A13978">
        <v>2500010131</v>
      </c>
      <c r="B13978" t="s">
        <v>3678</v>
      </c>
      <c r="C13978" t="s">
        <v>167</v>
      </c>
      <c r="D13978" t="s">
        <v>168</v>
      </c>
      <c r="E13978">
        <v>700</v>
      </c>
      <c r="F13978" t="s">
        <v>36</v>
      </c>
      <c r="G13978">
        <v>0</v>
      </c>
      <c r="H13978">
        <v>0</v>
      </c>
      <c r="I13978">
        <v>1.145</v>
      </c>
    </row>
    <row r="13979" spans="1:9" x14ac:dyDescent="0.25">
      <c r="A13979">
        <v>2500010132</v>
      </c>
      <c r="B13979" t="s">
        <v>3679</v>
      </c>
      <c r="C13979" t="s">
        <v>167</v>
      </c>
      <c r="D13979" t="s">
        <v>168</v>
      </c>
      <c r="E13979">
        <v>800</v>
      </c>
      <c r="F13979" t="s">
        <v>36</v>
      </c>
      <c r="G13979">
        <v>0</v>
      </c>
      <c r="H13979">
        <v>0</v>
      </c>
      <c r="I13979">
        <v>1.145</v>
      </c>
    </row>
    <row r="13980" spans="1:9" x14ac:dyDescent="0.25">
      <c r="A13980">
        <v>2500010133</v>
      </c>
      <c r="B13980" t="s">
        <v>3680</v>
      </c>
      <c r="C13980" t="s">
        <v>167</v>
      </c>
      <c r="D13980" t="s">
        <v>168</v>
      </c>
      <c r="E13980">
        <v>900</v>
      </c>
      <c r="F13980" t="s">
        <v>36</v>
      </c>
      <c r="G13980">
        <v>0</v>
      </c>
      <c r="H13980">
        <v>0</v>
      </c>
      <c r="I13980">
        <v>1.4950000000000001</v>
      </c>
    </row>
    <row r="13981" spans="1:9" x14ac:dyDescent="0.25">
      <c r="A13981">
        <v>2500010134</v>
      </c>
      <c r="B13981" t="s">
        <v>3681</v>
      </c>
      <c r="C13981" t="s">
        <v>167</v>
      </c>
      <c r="D13981" t="s">
        <v>168</v>
      </c>
      <c r="E13981">
        <v>900</v>
      </c>
      <c r="F13981" t="s">
        <v>36</v>
      </c>
      <c r="G13981">
        <v>0</v>
      </c>
      <c r="H13981">
        <v>0</v>
      </c>
      <c r="I13981">
        <v>1.4950000000000001</v>
      </c>
    </row>
    <row r="13982" spans="1:9" x14ac:dyDescent="0.25">
      <c r="A13982">
        <v>2500010151</v>
      </c>
      <c r="B13982" t="s">
        <v>6883</v>
      </c>
      <c r="C13982" t="s">
        <v>8706</v>
      </c>
      <c r="D13982" t="s">
        <v>8707</v>
      </c>
      <c r="E13982" s="1">
        <v>1000</v>
      </c>
      <c r="F13982" t="s">
        <v>36</v>
      </c>
      <c r="G13982" s="1">
        <v>0</v>
      </c>
      <c r="H13982">
        <v>0</v>
      </c>
      <c r="I13982">
        <v>0.35136000000000001</v>
      </c>
    </row>
    <row r="13983" spans="1:9" x14ac:dyDescent="0.25">
      <c r="A13983">
        <v>2500010152</v>
      </c>
      <c r="B13983" t="s">
        <v>2742</v>
      </c>
      <c r="C13983" t="s">
        <v>130</v>
      </c>
      <c r="D13983" t="s">
        <v>131</v>
      </c>
      <c r="E13983">
        <v>708</v>
      </c>
      <c r="F13983" t="s">
        <v>36</v>
      </c>
      <c r="G13983">
        <v>0</v>
      </c>
      <c r="H13983">
        <v>0</v>
      </c>
      <c r="I13983">
        <v>0.30850300000000003</v>
      </c>
    </row>
    <row r="13984" spans="1:9" x14ac:dyDescent="0.25">
      <c r="A13984">
        <v>2500010153</v>
      </c>
      <c r="B13984" t="s">
        <v>3682</v>
      </c>
      <c r="C13984" t="s">
        <v>126</v>
      </c>
      <c r="D13984" t="s">
        <v>127</v>
      </c>
      <c r="E13984" s="1">
        <v>100</v>
      </c>
      <c r="F13984" t="s">
        <v>36</v>
      </c>
      <c r="G13984">
        <v>0</v>
      </c>
      <c r="H13984">
        <v>0</v>
      </c>
      <c r="I13984">
        <v>1.88</v>
      </c>
    </row>
    <row r="13985" spans="1:9" x14ac:dyDescent="0.25">
      <c r="A13985">
        <v>2500010154</v>
      </c>
      <c r="B13985" t="s">
        <v>3683</v>
      </c>
      <c r="C13985" t="s">
        <v>130</v>
      </c>
      <c r="D13985" t="s">
        <v>131</v>
      </c>
      <c r="E13985">
        <v>174</v>
      </c>
      <c r="F13985" t="s">
        <v>36</v>
      </c>
      <c r="G13985">
        <v>0</v>
      </c>
      <c r="H13985">
        <v>0</v>
      </c>
      <c r="I13985">
        <v>1.840632</v>
      </c>
    </row>
    <row r="13986" spans="1:9" x14ac:dyDescent="0.25">
      <c r="A13986">
        <v>2500010155</v>
      </c>
      <c r="B13986" t="s">
        <v>3684</v>
      </c>
      <c r="C13986" t="s">
        <v>130</v>
      </c>
      <c r="D13986" t="s">
        <v>131</v>
      </c>
      <c r="E13986">
        <v>175</v>
      </c>
      <c r="F13986" t="s">
        <v>36</v>
      </c>
      <c r="G13986">
        <v>0</v>
      </c>
      <c r="H13986">
        <v>0</v>
      </c>
      <c r="I13986">
        <v>0.715086</v>
      </c>
    </row>
    <row r="13987" spans="1:9" x14ac:dyDescent="0.25">
      <c r="A13987">
        <v>2500010156</v>
      </c>
      <c r="B13987" t="s">
        <v>2716</v>
      </c>
      <c r="C13987" t="s">
        <v>126</v>
      </c>
      <c r="D13987" t="s">
        <v>127</v>
      </c>
      <c r="E13987" s="1">
        <v>4200</v>
      </c>
      <c r="F13987" t="s">
        <v>36</v>
      </c>
      <c r="G13987" s="1">
        <v>0</v>
      </c>
      <c r="H13987" s="1">
        <v>0</v>
      </c>
      <c r="I13987">
        <v>1.04</v>
      </c>
    </row>
    <row r="13988" spans="1:9" x14ac:dyDescent="0.25">
      <c r="A13988">
        <v>2500010157</v>
      </c>
      <c r="B13988" t="s">
        <v>3685</v>
      </c>
      <c r="C13988" t="s">
        <v>126</v>
      </c>
      <c r="D13988" t="s">
        <v>127</v>
      </c>
      <c r="E13988">
        <v>678</v>
      </c>
      <c r="F13988" t="s">
        <v>36</v>
      </c>
      <c r="G13988">
        <v>0</v>
      </c>
      <c r="H13988">
        <v>0</v>
      </c>
      <c r="I13988">
        <v>1.7102059999999999</v>
      </c>
    </row>
    <row r="13989" spans="1:9" x14ac:dyDescent="0.25">
      <c r="A13989">
        <v>2500010158</v>
      </c>
      <c r="B13989" t="s">
        <v>3686</v>
      </c>
      <c r="C13989" t="s">
        <v>126</v>
      </c>
      <c r="D13989" t="s">
        <v>127</v>
      </c>
      <c r="E13989">
        <v>615</v>
      </c>
      <c r="F13989" t="s">
        <v>36</v>
      </c>
      <c r="G13989">
        <v>0</v>
      </c>
      <c r="H13989">
        <v>0</v>
      </c>
      <c r="I13989">
        <v>1.707967</v>
      </c>
    </row>
    <row r="13990" spans="1:9" x14ac:dyDescent="0.25">
      <c r="A13990">
        <v>2500010159</v>
      </c>
      <c r="B13990" t="s">
        <v>3687</v>
      </c>
      <c r="C13990" t="s">
        <v>126</v>
      </c>
      <c r="D13990" t="s">
        <v>127</v>
      </c>
      <c r="E13990">
        <v>96</v>
      </c>
      <c r="F13990" t="s">
        <v>36</v>
      </c>
      <c r="G13990">
        <v>0</v>
      </c>
      <c r="H13990">
        <v>0</v>
      </c>
      <c r="I13990">
        <v>1.7</v>
      </c>
    </row>
    <row r="13991" spans="1:9" x14ac:dyDescent="0.25">
      <c r="A13991">
        <v>2500010160</v>
      </c>
      <c r="B13991" t="s">
        <v>3688</v>
      </c>
      <c r="C13991" t="s">
        <v>126</v>
      </c>
      <c r="D13991" t="s">
        <v>127</v>
      </c>
      <c r="E13991">
        <v>100</v>
      </c>
      <c r="F13991" t="s">
        <v>36</v>
      </c>
      <c r="G13991">
        <v>0</v>
      </c>
      <c r="H13991">
        <v>0</v>
      </c>
      <c r="I13991">
        <v>1.7</v>
      </c>
    </row>
    <row r="13992" spans="1:9" x14ac:dyDescent="0.25">
      <c r="A13992">
        <v>2500010161</v>
      </c>
      <c r="B13992" t="s">
        <v>3689</v>
      </c>
      <c r="C13992" t="s">
        <v>130</v>
      </c>
      <c r="D13992" t="s">
        <v>131</v>
      </c>
      <c r="E13992" s="1">
        <v>10896</v>
      </c>
      <c r="F13992" t="s">
        <v>36</v>
      </c>
      <c r="G13992" s="1">
        <v>0</v>
      </c>
      <c r="H13992" s="1">
        <v>330000</v>
      </c>
      <c r="I13992">
        <v>1.2272999999999999E-2</v>
      </c>
    </row>
    <row r="13993" spans="1:9" x14ac:dyDescent="0.25">
      <c r="A13993">
        <v>2500010161</v>
      </c>
      <c r="B13993" t="s">
        <v>3689</v>
      </c>
      <c r="C13993" t="s">
        <v>142</v>
      </c>
      <c r="D13993" t="s">
        <v>143</v>
      </c>
      <c r="E13993">
        <v>0</v>
      </c>
      <c r="F13993" t="s">
        <v>36</v>
      </c>
      <c r="G13993">
        <v>0</v>
      </c>
      <c r="H13993">
        <v>0</v>
      </c>
      <c r="I13993">
        <v>1.227E-2</v>
      </c>
    </row>
    <row r="13994" spans="1:9" x14ac:dyDescent="0.25">
      <c r="A13994">
        <v>2500010161</v>
      </c>
      <c r="B13994" t="s">
        <v>3689</v>
      </c>
      <c r="C13994" t="s">
        <v>620</v>
      </c>
      <c r="D13994" t="s">
        <v>621</v>
      </c>
      <c r="E13994">
        <v>0</v>
      </c>
      <c r="F13994" t="s">
        <v>36</v>
      </c>
      <c r="G13994">
        <v>0</v>
      </c>
      <c r="H13994">
        <v>0</v>
      </c>
      <c r="I13994">
        <v>1.2274999999999999E-2</v>
      </c>
    </row>
    <row r="13995" spans="1:9" x14ac:dyDescent="0.25">
      <c r="A13995">
        <v>2500010162</v>
      </c>
      <c r="B13995" t="s">
        <v>4844</v>
      </c>
      <c r="C13995" t="s">
        <v>142</v>
      </c>
      <c r="D13995" t="s">
        <v>143</v>
      </c>
      <c r="E13995">
        <v>0</v>
      </c>
      <c r="F13995" t="s">
        <v>36</v>
      </c>
      <c r="G13995">
        <v>0</v>
      </c>
      <c r="H13995">
        <v>0</v>
      </c>
      <c r="I13995">
        <v>1.6095999999999999</v>
      </c>
    </row>
    <row r="13996" spans="1:9" x14ac:dyDescent="0.25">
      <c r="A13996">
        <v>2500010162</v>
      </c>
      <c r="B13996" t="s">
        <v>4844</v>
      </c>
      <c r="C13996" t="s">
        <v>2150</v>
      </c>
      <c r="D13996" t="s">
        <v>2151</v>
      </c>
      <c r="E13996">
        <v>0</v>
      </c>
      <c r="F13996" t="s">
        <v>36</v>
      </c>
      <c r="G13996">
        <v>0</v>
      </c>
      <c r="H13996">
        <v>0</v>
      </c>
      <c r="I13996">
        <v>1.6095999999999999</v>
      </c>
    </row>
    <row r="13997" spans="1:9" x14ac:dyDescent="0.25">
      <c r="A13997">
        <v>2500010163</v>
      </c>
      <c r="B13997" t="s">
        <v>3690</v>
      </c>
      <c r="C13997" t="s">
        <v>130</v>
      </c>
      <c r="D13997" t="s">
        <v>131</v>
      </c>
      <c r="E13997" s="1">
        <v>2620</v>
      </c>
      <c r="F13997" t="s">
        <v>36</v>
      </c>
      <c r="G13997" s="1">
        <v>0</v>
      </c>
      <c r="H13997" s="1">
        <v>25000</v>
      </c>
      <c r="I13997">
        <v>3.1843999999999997E-2</v>
      </c>
    </row>
    <row r="13998" spans="1:9" x14ac:dyDescent="0.25">
      <c r="A13998">
        <v>2500010163</v>
      </c>
      <c r="B13998" t="s">
        <v>3690</v>
      </c>
      <c r="C13998" t="s">
        <v>142</v>
      </c>
      <c r="D13998" t="s">
        <v>143</v>
      </c>
      <c r="E13998">
        <v>0</v>
      </c>
      <c r="F13998" t="s">
        <v>36</v>
      </c>
      <c r="G13998">
        <v>0</v>
      </c>
      <c r="H13998">
        <v>0</v>
      </c>
      <c r="I13998">
        <v>3.1843000000000003E-2</v>
      </c>
    </row>
    <row r="13999" spans="1:9" x14ac:dyDescent="0.25">
      <c r="A13999">
        <v>2500010163</v>
      </c>
      <c r="B13999" t="s">
        <v>3690</v>
      </c>
      <c r="C13999" t="s">
        <v>620</v>
      </c>
      <c r="D13999" t="s">
        <v>621</v>
      </c>
      <c r="E13999">
        <v>0</v>
      </c>
      <c r="F13999" t="s">
        <v>36</v>
      </c>
      <c r="G13999">
        <v>0</v>
      </c>
      <c r="H13999">
        <v>0</v>
      </c>
      <c r="I13999">
        <v>3.0010999999999999E-2</v>
      </c>
    </row>
    <row r="14000" spans="1:9" x14ac:dyDescent="0.25">
      <c r="A14000">
        <v>2500010164</v>
      </c>
      <c r="B14000" t="s">
        <v>4845</v>
      </c>
      <c r="C14000" t="s">
        <v>130</v>
      </c>
      <c r="D14000" t="s">
        <v>131</v>
      </c>
      <c r="E14000">
        <v>0</v>
      </c>
      <c r="F14000" t="s">
        <v>36</v>
      </c>
      <c r="G14000">
        <v>0</v>
      </c>
      <c r="H14000" s="1">
        <v>10000</v>
      </c>
      <c r="I14000">
        <v>6.3162999999999997E-2</v>
      </c>
    </row>
    <row r="14001" spans="1:9" x14ac:dyDescent="0.25">
      <c r="A14001">
        <v>2500010164</v>
      </c>
      <c r="B14001" t="s">
        <v>4845</v>
      </c>
      <c r="C14001" t="s">
        <v>142</v>
      </c>
      <c r="D14001" t="s">
        <v>143</v>
      </c>
      <c r="E14001">
        <v>0</v>
      </c>
      <c r="F14001" t="s">
        <v>36</v>
      </c>
      <c r="G14001">
        <v>0</v>
      </c>
      <c r="H14001">
        <v>0</v>
      </c>
      <c r="I14001">
        <v>6.3162999999999997E-2</v>
      </c>
    </row>
    <row r="14002" spans="1:9" x14ac:dyDescent="0.25">
      <c r="A14002">
        <v>2500010164</v>
      </c>
      <c r="B14002" t="s">
        <v>4845</v>
      </c>
      <c r="C14002" t="s">
        <v>620</v>
      </c>
      <c r="D14002" t="s">
        <v>621</v>
      </c>
      <c r="E14002">
        <v>0</v>
      </c>
      <c r="F14002" t="s">
        <v>36</v>
      </c>
      <c r="G14002">
        <v>0</v>
      </c>
      <c r="H14002" s="1">
        <v>0</v>
      </c>
      <c r="I14002">
        <v>6.3162999999999997E-2</v>
      </c>
    </row>
    <row r="14003" spans="1:9" x14ac:dyDescent="0.25">
      <c r="A14003">
        <v>2500010167</v>
      </c>
      <c r="B14003" t="s">
        <v>3691</v>
      </c>
      <c r="C14003" t="s">
        <v>130</v>
      </c>
      <c r="D14003" t="s">
        <v>131</v>
      </c>
      <c r="E14003">
        <v>395</v>
      </c>
      <c r="F14003" t="s">
        <v>36</v>
      </c>
      <c r="G14003">
        <v>0</v>
      </c>
      <c r="H14003">
        <v>0</v>
      </c>
      <c r="I14003">
        <v>5.8000000000000003E-2</v>
      </c>
    </row>
    <row r="14004" spans="1:9" x14ac:dyDescent="0.25">
      <c r="A14004">
        <v>2500010167</v>
      </c>
      <c r="B14004" t="s">
        <v>3691</v>
      </c>
      <c r="C14004" t="s">
        <v>142</v>
      </c>
      <c r="D14004" t="s">
        <v>143</v>
      </c>
      <c r="E14004">
        <v>0</v>
      </c>
      <c r="F14004" t="s">
        <v>36</v>
      </c>
      <c r="G14004">
        <v>0</v>
      </c>
      <c r="H14004">
        <v>0</v>
      </c>
      <c r="I14004">
        <v>5.8000000000000003E-2</v>
      </c>
    </row>
    <row r="14005" spans="1:9" x14ac:dyDescent="0.25">
      <c r="A14005">
        <v>2500010167</v>
      </c>
      <c r="B14005" t="s">
        <v>3691</v>
      </c>
      <c r="C14005" t="s">
        <v>620</v>
      </c>
      <c r="D14005" t="s">
        <v>621</v>
      </c>
      <c r="E14005">
        <v>0</v>
      </c>
      <c r="F14005" t="s">
        <v>36</v>
      </c>
      <c r="G14005">
        <v>0</v>
      </c>
      <c r="H14005">
        <v>0</v>
      </c>
      <c r="I14005">
        <v>5.8000000000000003E-2</v>
      </c>
    </row>
    <row r="14006" spans="1:9" x14ac:dyDescent="0.25">
      <c r="A14006">
        <v>2500010168</v>
      </c>
      <c r="B14006" t="s">
        <v>6333</v>
      </c>
      <c r="C14006" t="s">
        <v>130</v>
      </c>
      <c r="D14006" t="s">
        <v>131</v>
      </c>
      <c r="E14006">
        <v>0</v>
      </c>
      <c r="F14006" t="s">
        <v>36</v>
      </c>
      <c r="G14006">
        <v>0</v>
      </c>
      <c r="H14006">
        <v>0</v>
      </c>
      <c r="I14006">
        <v>5.8000000000000003E-2</v>
      </c>
    </row>
    <row r="14007" spans="1:9" x14ac:dyDescent="0.25">
      <c r="A14007">
        <v>2500010168</v>
      </c>
      <c r="B14007" t="s">
        <v>6333</v>
      </c>
      <c r="C14007" t="s">
        <v>142</v>
      </c>
      <c r="D14007" t="s">
        <v>143</v>
      </c>
      <c r="E14007">
        <v>0</v>
      </c>
      <c r="F14007" t="s">
        <v>36</v>
      </c>
      <c r="G14007">
        <v>0</v>
      </c>
      <c r="H14007">
        <v>0</v>
      </c>
      <c r="I14007">
        <v>5.8000000000000003E-2</v>
      </c>
    </row>
    <row r="14008" spans="1:9" x14ac:dyDescent="0.25">
      <c r="A14008">
        <v>2500010168</v>
      </c>
      <c r="B14008" t="s">
        <v>6333</v>
      </c>
      <c r="C14008" t="s">
        <v>620</v>
      </c>
      <c r="D14008" t="s">
        <v>621</v>
      </c>
      <c r="E14008">
        <v>0</v>
      </c>
      <c r="F14008" t="s">
        <v>36</v>
      </c>
      <c r="G14008">
        <v>0</v>
      </c>
      <c r="H14008">
        <v>0</v>
      </c>
      <c r="I14008">
        <v>5.8000000000000003E-2</v>
      </c>
    </row>
    <row r="14009" spans="1:9" x14ac:dyDescent="0.25">
      <c r="A14009">
        <v>2500010168</v>
      </c>
      <c r="B14009" t="s">
        <v>6333</v>
      </c>
      <c r="C14009" t="s">
        <v>144</v>
      </c>
      <c r="D14009" t="s">
        <v>145</v>
      </c>
      <c r="E14009">
        <v>0</v>
      </c>
      <c r="F14009" t="s">
        <v>36</v>
      </c>
      <c r="G14009">
        <v>0</v>
      </c>
      <c r="H14009">
        <v>0</v>
      </c>
      <c r="I14009">
        <v>5.8000000000000003E-2</v>
      </c>
    </row>
    <row r="14010" spans="1:9" x14ac:dyDescent="0.25">
      <c r="A14010">
        <v>2500020001</v>
      </c>
      <c r="B14010" t="s">
        <v>7281</v>
      </c>
      <c r="C14010" t="s">
        <v>8706</v>
      </c>
      <c r="D14010" t="s">
        <v>8707</v>
      </c>
      <c r="E14010" s="1">
        <v>38951</v>
      </c>
      <c r="F14010" t="s">
        <v>36</v>
      </c>
      <c r="G14010">
        <v>0</v>
      </c>
      <c r="H14010">
        <v>0</v>
      </c>
      <c r="I14010">
        <v>1.7E-5</v>
      </c>
    </row>
    <row r="14011" spans="1:9" x14ac:dyDescent="0.25">
      <c r="A14011">
        <v>2500020019</v>
      </c>
      <c r="B14011" t="s">
        <v>7282</v>
      </c>
      <c r="C14011" t="s">
        <v>8706</v>
      </c>
      <c r="D14011" t="s">
        <v>8707</v>
      </c>
      <c r="E14011">
        <v>14</v>
      </c>
      <c r="F14011" t="s">
        <v>36</v>
      </c>
      <c r="G14011">
        <v>0</v>
      </c>
      <c r="H14011">
        <v>0</v>
      </c>
      <c r="I14011">
        <v>32.94</v>
      </c>
    </row>
    <row r="14012" spans="1:9" x14ac:dyDescent="0.25">
      <c r="A14012">
        <v>2500030001</v>
      </c>
      <c r="B14012" t="s">
        <v>3692</v>
      </c>
      <c r="C14012" t="s">
        <v>130</v>
      </c>
      <c r="D14012" t="s">
        <v>131</v>
      </c>
      <c r="E14012">
        <v>0</v>
      </c>
      <c r="F14012" t="s">
        <v>36</v>
      </c>
      <c r="G14012">
        <v>0</v>
      </c>
      <c r="H14012">
        <v>0</v>
      </c>
      <c r="I14012">
        <v>2.472083</v>
      </c>
    </row>
    <row r="14013" spans="1:9" x14ac:dyDescent="0.25">
      <c r="A14013">
        <v>2500030004</v>
      </c>
      <c r="B14013" t="s">
        <v>3693</v>
      </c>
      <c r="C14013" t="s">
        <v>130</v>
      </c>
      <c r="D14013" t="s">
        <v>131</v>
      </c>
      <c r="E14013">
        <v>0</v>
      </c>
      <c r="F14013" t="s">
        <v>36</v>
      </c>
      <c r="G14013">
        <v>0</v>
      </c>
      <c r="H14013">
        <v>0</v>
      </c>
      <c r="I14013">
        <v>1.5137929999999999</v>
      </c>
    </row>
    <row r="14014" spans="1:9" x14ac:dyDescent="0.25">
      <c r="A14014">
        <v>2500030011</v>
      </c>
      <c r="B14014" t="s">
        <v>3694</v>
      </c>
      <c r="C14014" t="s">
        <v>8706</v>
      </c>
      <c r="D14014" t="s">
        <v>8707</v>
      </c>
      <c r="E14014">
        <v>85</v>
      </c>
      <c r="F14014" t="s">
        <v>36</v>
      </c>
      <c r="G14014">
        <v>0</v>
      </c>
      <c r="H14014">
        <v>0</v>
      </c>
      <c r="I14014">
        <v>1.561294</v>
      </c>
    </row>
    <row r="14015" spans="1:9" x14ac:dyDescent="0.25">
      <c r="A14015">
        <v>2500030011</v>
      </c>
      <c r="B14015" t="s">
        <v>3694</v>
      </c>
      <c r="C14015" t="s">
        <v>518</v>
      </c>
      <c r="D14015" t="s">
        <v>519</v>
      </c>
      <c r="E14015">
        <v>9</v>
      </c>
      <c r="F14015" t="s">
        <v>36</v>
      </c>
      <c r="G14015">
        <v>0</v>
      </c>
      <c r="H14015">
        <v>0</v>
      </c>
      <c r="I14015">
        <v>1.5611109999999999</v>
      </c>
    </row>
    <row r="14016" spans="1:9" x14ac:dyDescent="0.25">
      <c r="A14016">
        <v>2500030019</v>
      </c>
      <c r="B14016" t="s">
        <v>7283</v>
      </c>
      <c r="C14016" t="s">
        <v>130</v>
      </c>
      <c r="D14016" t="s">
        <v>131</v>
      </c>
      <c r="E14016" s="1">
        <v>11830</v>
      </c>
      <c r="F14016" t="s">
        <v>36</v>
      </c>
      <c r="G14016">
        <v>0</v>
      </c>
      <c r="H14016" s="1">
        <v>54000</v>
      </c>
      <c r="I14016">
        <v>1.05</v>
      </c>
    </row>
    <row r="14017" spans="1:9" x14ac:dyDescent="0.25">
      <c r="A14017">
        <v>2500030019</v>
      </c>
      <c r="B14017" t="s">
        <v>7283</v>
      </c>
      <c r="C14017" t="s">
        <v>142</v>
      </c>
      <c r="D14017" t="s">
        <v>143</v>
      </c>
      <c r="E14017">
        <v>2.004</v>
      </c>
      <c r="F14017" t="s">
        <v>36</v>
      </c>
      <c r="G14017">
        <v>0</v>
      </c>
      <c r="H14017">
        <v>0</v>
      </c>
      <c r="I14017">
        <v>1.0479039999999999</v>
      </c>
    </row>
    <row r="14018" spans="1:9" x14ac:dyDescent="0.25">
      <c r="A14018">
        <v>2500030019</v>
      </c>
      <c r="B14018" t="s">
        <v>7283</v>
      </c>
      <c r="C14018" t="s">
        <v>2150</v>
      </c>
      <c r="D14018" t="s">
        <v>2151</v>
      </c>
      <c r="E14018">
        <v>0</v>
      </c>
      <c r="F14018" t="s">
        <v>36</v>
      </c>
      <c r="G14018">
        <v>0</v>
      </c>
      <c r="H14018">
        <v>0</v>
      </c>
      <c r="I14018">
        <v>1.05</v>
      </c>
    </row>
    <row r="14019" spans="1:9" x14ac:dyDescent="0.25">
      <c r="A14019">
        <v>2500030019</v>
      </c>
      <c r="B14019" t="s">
        <v>7283</v>
      </c>
      <c r="C14019" t="s">
        <v>620</v>
      </c>
      <c r="D14019" t="s">
        <v>621</v>
      </c>
      <c r="E14019">
        <v>0</v>
      </c>
      <c r="F14019" t="s">
        <v>36</v>
      </c>
      <c r="G14019">
        <v>0</v>
      </c>
      <c r="H14019">
        <v>0</v>
      </c>
      <c r="I14019">
        <v>1.05</v>
      </c>
    </row>
    <row r="14020" spans="1:9" x14ac:dyDescent="0.25">
      <c r="A14020">
        <v>2500030019</v>
      </c>
      <c r="B14020" t="s">
        <v>7283</v>
      </c>
      <c r="C14020" t="s">
        <v>139</v>
      </c>
      <c r="D14020" t="s">
        <v>140</v>
      </c>
      <c r="E14020">
        <v>0</v>
      </c>
      <c r="F14020" t="s">
        <v>36</v>
      </c>
      <c r="G14020">
        <v>0</v>
      </c>
      <c r="H14020">
        <v>0</v>
      </c>
      <c r="I14020">
        <v>1.05</v>
      </c>
    </row>
    <row r="14021" spans="1:9" x14ac:dyDescent="0.25">
      <c r="A14021">
        <v>2500030030</v>
      </c>
      <c r="B14021" t="s">
        <v>3696</v>
      </c>
      <c r="C14021" t="s">
        <v>130</v>
      </c>
      <c r="D14021" t="s">
        <v>131</v>
      </c>
      <c r="E14021">
        <v>0</v>
      </c>
      <c r="F14021" t="s">
        <v>36</v>
      </c>
      <c r="G14021">
        <v>0</v>
      </c>
      <c r="H14021">
        <v>0</v>
      </c>
      <c r="I14021">
        <v>0.65569999999999995</v>
      </c>
    </row>
    <row r="14022" spans="1:9" x14ac:dyDescent="0.25">
      <c r="A14022">
        <v>2500030031</v>
      </c>
      <c r="B14022" t="s">
        <v>6019</v>
      </c>
      <c r="C14022" t="s">
        <v>130</v>
      </c>
      <c r="D14022" t="s">
        <v>131</v>
      </c>
      <c r="E14022">
        <v>0</v>
      </c>
      <c r="F14022" t="s">
        <v>36</v>
      </c>
      <c r="G14022">
        <v>0</v>
      </c>
      <c r="H14022">
        <v>0</v>
      </c>
      <c r="I14022">
        <v>0.96449399999999996</v>
      </c>
    </row>
    <row r="14023" spans="1:9" x14ac:dyDescent="0.25">
      <c r="A14023">
        <v>2500030035</v>
      </c>
      <c r="B14023" t="s">
        <v>3697</v>
      </c>
      <c r="C14023" t="s">
        <v>130</v>
      </c>
      <c r="D14023" t="s">
        <v>131</v>
      </c>
      <c r="E14023">
        <v>0</v>
      </c>
      <c r="F14023" t="s">
        <v>36</v>
      </c>
      <c r="G14023">
        <v>0</v>
      </c>
      <c r="H14023">
        <v>0</v>
      </c>
      <c r="I14023">
        <v>1.2808330000000001</v>
      </c>
    </row>
    <row r="14024" spans="1:9" x14ac:dyDescent="0.25">
      <c r="A14024">
        <v>2500030038</v>
      </c>
      <c r="B14024" t="s">
        <v>7284</v>
      </c>
      <c r="C14024" t="s">
        <v>130</v>
      </c>
      <c r="D14024" t="s">
        <v>131</v>
      </c>
      <c r="E14024">
        <v>978</v>
      </c>
      <c r="F14024" t="s">
        <v>36</v>
      </c>
      <c r="G14024">
        <v>0</v>
      </c>
      <c r="H14024" s="1">
        <v>2000</v>
      </c>
      <c r="I14024">
        <v>2.5297960000000002</v>
      </c>
    </row>
    <row r="14025" spans="1:9" x14ac:dyDescent="0.25">
      <c r="A14025">
        <v>2500030038</v>
      </c>
      <c r="B14025" t="s">
        <v>7284</v>
      </c>
      <c r="C14025" t="s">
        <v>142</v>
      </c>
      <c r="D14025" t="s">
        <v>143</v>
      </c>
      <c r="E14025">
        <v>0</v>
      </c>
      <c r="F14025" t="s">
        <v>36</v>
      </c>
      <c r="G14025">
        <v>0</v>
      </c>
      <c r="H14025">
        <v>0</v>
      </c>
      <c r="I14025">
        <v>2.5299999999999998</v>
      </c>
    </row>
    <row r="14026" spans="1:9" x14ac:dyDescent="0.25">
      <c r="A14026">
        <v>2500030045</v>
      </c>
      <c r="B14026" t="s">
        <v>4824</v>
      </c>
      <c r="C14026" t="s">
        <v>130</v>
      </c>
      <c r="D14026" t="s">
        <v>131</v>
      </c>
      <c r="E14026">
        <v>0</v>
      </c>
      <c r="F14026" t="s">
        <v>36</v>
      </c>
      <c r="G14026">
        <v>0</v>
      </c>
      <c r="H14026" s="1">
        <v>2000</v>
      </c>
      <c r="I14026">
        <v>2.0163639999999998</v>
      </c>
    </row>
    <row r="14027" spans="1:9" x14ac:dyDescent="0.25">
      <c r="A14027">
        <v>2500030045</v>
      </c>
      <c r="B14027" t="s">
        <v>4824</v>
      </c>
      <c r="C14027" t="s">
        <v>142</v>
      </c>
      <c r="D14027" t="s">
        <v>143</v>
      </c>
      <c r="E14027">
        <v>0</v>
      </c>
      <c r="F14027" t="s">
        <v>36</v>
      </c>
      <c r="G14027">
        <v>0</v>
      </c>
      <c r="H14027">
        <v>0</v>
      </c>
      <c r="I14027">
        <v>2.0160439999999999</v>
      </c>
    </row>
    <row r="14028" spans="1:9" x14ac:dyDescent="0.25">
      <c r="A14028">
        <v>2500030045</v>
      </c>
      <c r="B14028" t="s">
        <v>4824</v>
      </c>
      <c r="C14028" t="s">
        <v>144</v>
      </c>
      <c r="D14028" t="s">
        <v>145</v>
      </c>
      <c r="E14028">
        <v>0</v>
      </c>
      <c r="F14028" t="s">
        <v>36</v>
      </c>
      <c r="G14028">
        <v>0</v>
      </c>
      <c r="H14028">
        <v>0</v>
      </c>
      <c r="I14028">
        <v>2.016</v>
      </c>
    </row>
    <row r="14029" spans="1:9" x14ac:dyDescent="0.25">
      <c r="A14029">
        <v>2500030046</v>
      </c>
      <c r="B14029" t="s">
        <v>3699</v>
      </c>
      <c r="C14029" t="s">
        <v>130</v>
      </c>
      <c r="D14029" t="s">
        <v>131</v>
      </c>
      <c r="E14029">
        <v>0</v>
      </c>
      <c r="F14029" t="s">
        <v>36</v>
      </c>
      <c r="G14029">
        <v>0</v>
      </c>
      <c r="H14029">
        <v>0</v>
      </c>
      <c r="I14029">
        <v>2.7408000000000001</v>
      </c>
    </row>
    <row r="14030" spans="1:9" x14ac:dyDescent="0.25">
      <c r="A14030">
        <v>2500030047</v>
      </c>
      <c r="B14030" t="s">
        <v>7285</v>
      </c>
      <c r="C14030" t="s">
        <v>130</v>
      </c>
      <c r="D14030" t="s">
        <v>131</v>
      </c>
      <c r="E14030">
        <v>927</v>
      </c>
      <c r="F14030" t="s">
        <v>36</v>
      </c>
      <c r="G14030">
        <v>240</v>
      </c>
      <c r="H14030">
        <v>0</v>
      </c>
      <c r="I14030">
        <v>2.799579</v>
      </c>
    </row>
    <row r="14031" spans="1:9" x14ac:dyDescent="0.25">
      <c r="A14031">
        <v>2500030047</v>
      </c>
      <c r="B14031" t="s">
        <v>7285</v>
      </c>
      <c r="C14031" t="s">
        <v>142</v>
      </c>
      <c r="D14031" t="s">
        <v>143</v>
      </c>
      <c r="E14031">
        <v>0</v>
      </c>
      <c r="F14031" t="s">
        <v>36</v>
      </c>
      <c r="G14031">
        <v>0</v>
      </c>
      <c r="H14031">
        <v>240</v>
      </c>
      <c r="I14031">
        <v>2.8</v>
      </c>
    </row>
    <row r="14032" spans="1:9" x14ac:dyDescent="0.25">
      <c r="A14032">
        <v>2500030047</v>
      </c>
      <c r="B14032" t="s">
        <v>7285</v>
      </c>
      <c r="C14032" t="s">
        <v>620</v>
      </c>
      <c r="D14032" t="s">
        <v>621</v>
      </c>
      <c r="E14032">
        <v>0</v>
      </c>
      <c r="F14032" t="s">
        <v>36</v>
      </c>
      <c r="G14032">
        <v>0</v>
      </c>
      <c r="H14032">
        <v>0</v>
      </c>
      <c r="I14032">
        <v>2.8</v>
      </c>
    </row>
    <row r="14033" spans="1:9" x14ac:dyDescent="0.25">
      <c r="A14033">
        <v>2500030047</v>
      </c>
      <c r="B14033" t="s">
        <v>7285</v>
      </c>
      <c r="C14033" t="s">
        <v>139</v>
      </c>
      <c r="D14033" t="s">
        <v>140</v>
      </c>
      <c r="E14033">
        <v>0</v>
      </c>
      <c r="F14033" t="s">
        <v>36</v>
      </c>
      <c r="G14033">
        <v>0</v>
      </c>
      <c r="H14033">
        <v>0</v>
      </c>
      <c r="I14033">
        <v>2.799642</v>
      </c>
    </row>
    <row r="14034" spans="1:9" x14ac:dyDescent="0.25">
      <c r="A14034">
        <v>2500030047</v>
      </c>
      <c r="B14034" t="s">
        <v>7285</v>
      </c>
      <c r="C14034" t="s">
        <v>144</v>
      </c>
      <c r="D14034" t="s">
        <v>145</v>
      </c>
      <c r="E14034">
        <v>25.741</v>
      </c>
      <c r="F14034" t="s">
        <v>36</v>
      </c>
      <c r="G14034">
        <v>0</v>
      </c>
      <c r="H14034">
        <v>0</v>
      </c>
      <c r="I14034">
        <v>2.7994249999999998</v>
      </c>
    </row>
    <row r="14035" spans="1:9" x14ac:dyDescent="0.25">
      <c r="A14035">
        <v>2500030048</v>
      </c>
      <c r="B14035" t="s">
        <v>3701</v>
      </c>
      <c r="C14035" t="s">
        <v>8706</v>
      </c>
      <c r="D14035" t="s">
        <v>8707</v>
      </c>
      <c r="E14035">
        <v>558</v>
      </c>
      <c r="F14035" t="s">
        <v>36</v>
      </c>
      <c r="G14035">
        <v>0</v>
      </c>
      <c r="H14035">
        <v>0</v>
      </c>
      <c r="I14035">
        <v>3.1667380000000001</v>
      </c>
    </row>
    <row r="14036" spans="1:9" x14ac:dyDescent="0.25">
      <c r="A14036">
        <v>2500030048</v>
      </c>
      <c r="B14036" t="s">
        <v>3701</v>
      </c>
      <c r="C14036" t="s">
        <v>518</v>
      </c>
      <c r="D14036" t="s">
        <v>519</v>
      </c>
      <c r="E14036">
        <v>76</v>
      </c>
      <c r="F14036" t="s">
        <v>36</v>
      </c>
      <c r="G14036">
        <v>0</v>
      </c>
      <c r="H14036">
        <v>0</v>
      </c>
      <c r="I14036">
        <v>3.1667109999999998</v>
      </c>
    </row>
    <row r="14037" spans="1:9" x14ac:dyDescent="0.25">
      <c r="A14037">
        <v>2500030049</v>
      </c>
      <c r="B14037" t="s">
        <v>5969</v>
      </c>
      <c r="C14037" t="s">
        <v>8708</v>
      </c>
      <c r="D14037" t="s">
        <v>8709</v>
      </c>
      <c r="E14037">
        <v>0</v>
      </c>
      <c r="F14037" t="s">
        <v>36</v>
      </c>
      <c r="G14037">
        <v>0</v>
      </c>
      <c r="H14037">
        <v>0</v>
      </c>
      <c r="I14037">
        <v>1.3872</v>
      </c>
    </row>
    <row r="14038" spans="1:9" x14ac:dyDescent="0.25">
      <c r="A14038">
        <v>2500030049</v>
      </c>
      <c r="B14038" t="s">
        <v>5969</v>
      </c>
      <c r="C14038" t="s">
        <v>8706</v>
      </c>
      <c r="D14038" t="s">
        <v>8707</v>
      </c>
      <c r="E14038">
        <v>0</v>
      </c>
      <c r="F14038" t="s">
        <v>36</v>
      </c>
      <c r="G14038">
        <v>0</v>
      </c>
      <c r="H14038">
        <v>0</v>
      </c>
      <c r="I14038">
        <v>1.3872</v>
      </c>
    </row>
    <row r="14039" spans="1:9" x14ac:dyDescent="0.25">
      <c r="A14039">
        <v>2500030049</v>
      </c>
      <c r="B14039" t="s">
        <v>5969</v>
      </c>
      <c r="C14039" t="s">
        <v>130</v>
      </c>
      <c r="D14039" t="s">
        <v>131</v>
      </c>
      <c r="E14039">
        <v>0</v>
      </c>
      <c r="F14039" t="s">
        <v>36</v>
      </c>
      <c r="G14039">
        <v>0</v>
      </c>
      <c r="H14039">
        <v>0</v>
      </c>
      <c r="I14039">
        <v>1.3872</v>
      </c>
    </row>
    <row r="14040" spans="1:9" x14ac:dyDescent="0.25">
      <c r="A14040">
        <v>2500030053</v>
      </c>
      <c r="B14040" t="s">
        <v>3702</v>
      </c>
      <c r="C14040" t="s">
        <v>130</v>
      </c>
      <c r="D14040" t="s">
        <v>131</v>
      </c>
      <c r="E14040">
        <v>446</v>
      </c>
      <c r="F14040" t="s">
        <v>36</v>
      </c>
      <c r="G14040">
        <v>0</v>
      </c>
      <c r="H14040">
        <v>0</v>
      </c>
      <c r="I14040">
        <v>3.0339459999999998</v>
      </c>
    </row>
    <row r="14041" spans="1:9" x14ac:dyDescent="0.25">
      <c r="A14041">
        <v>2500030053</v>
      </c>
      <c r="B14041" t="s">
        <v>3702</v>
      </c>
      <c r="C14041" t="s">
        <v>142</v>
      </c>
      <c r="D14041" t="s">
        <v>143</v>
      </c>
      <c r="E14041">
        <v>0</v>
      </c>
      <c r="F14041" t="s">
        <v>36</v>
      </c>
      <c r="G14041">
        <v>0</v>
      </c>
      <c r="H14041">
        <v>0</v>
      </c>
      <c r="I14041">
        <v>3.0340739999999999</v>
      </c>
    </row>
    <row r="14042" spans="1:9" x14ac:dyDescent="0.25">
      <c r="A14042">
        <v>2500030058</v>
      </c>
      <c r="B14042" t="s">
        <v>3703</v>
      </c>
      <c r="C14042" t="s">
        <v>130</v>
      </c>
      <c r="D14042" t="s">
        <v>131</v>
      </c>
      <c r="E14042">
        <v>71</v>
      </c>
      <c r="F14042" t="s">
        <v>36</v>
      </c>
      <c r="G14042">
        <v>0</v>
      </c>
      <c r="H14042" s="1">
        <v>1000</v>
      </c>
      <c r="I14042">
        <v>2.0001410000000002</v>
      </c>
    </row>
    <row r="14043" spans="1:9" x14ac:dyDescent="0.25">
      <c r="A14043">
        <v>2500030058</v>
      </c>
      <c r="B14043" t="s">
        <v>3703</v>
      </c>
      <c r="C14043" t="s">
        <v>142</v>
      </c>
      <c r="D14043" t="s">
        <v>143</v>
      </c>
      <c r="E14043">
        <v>0</v>
      </c>
      <c r="F14043" t="s">
        <v>36</v>
      </c>
      <c r="G14043">
        <v>0</v>
      </c>
      <c r="H14043">
        <v>0</v>
      </c>
      <c r="I14043">
        <v>2</v>
      </c>
    </row>
    <row r="14044" spans="1:9" x14ac:dyDescent="0.25">
      <c r="A14044">
        <v>2500030080</v>
      </c>
      <c r="B14044" t="s">
        <v>4825</v>
      </c>
      <c r="C14044" t="s">
        <v>130</v>
      </c>
      <c r="D14044" t="s">
        <v>131</v>
      </c>
      <c r="E14044" s="1">
        <v>3272</v>
      </c>
      <c r="F14044" t="s">
        <v>36</v>
      </c>
      <c r="G14044">
        <v>0</v>
      </c>
      <c r="H14044" s="1">
        <v>4000</v>
      </c>
      <c r="I14044">
        <v>1.28</v>
      </c>
    </row>
    <row r="14045" spans="1:9" x14ac:dyDescent="0.25">
      <c r="A14045">
        <v>2500030080</v>
      </c>
      <c r="B14045" t="s">
        <v>4825</v>
      </c>
      <c r="C14045" t="s">
        <v>142</v>
      </c>
      <c r="D14045" t="s">
        <v>143</v>
      </c>
      <c r="E14045">
        <v>0</v>
      </c>
      <c r="F14045" t="s">
        <v>36</v>
      </c>
      <c r="G14045">
        <v>0</v>
      </c>
      <c r="H14045">
        <v>0</v>
      </c>
      <c r="I14045">
        <v>1.28</v>
      </c>
    </row>
    <row r="14046" spans="1:9" x14ac:dyDescent="0.25">
      <c r="A14046">
        <v>2500030080</v>
      </c>
      <c r="B14046" t="s">
        <v>4825</v>
      </c>
      <c r="C14046" t="s">
        <v>620</v>
      </c>
      <c r="D14046" t="s">
        <v>621</v>
      </c>
      <c r="E14046">
        <v>0</v>
      </c>
      <c r="F14046" t="s">
        <v>36</v>
      </c>
      <c r="G14046">
        <v>0</v>
      </c>
      <c r="H14046">
        <v>0</v>
      </c>
      <c r="I14046">
        <v>1.28</v>
      </c>
    </row>
    <row r="14047" spans="1:9" x14ac:dyDescent="0.25">
      <c r="A14047">
        <v>2500030080</v>
      </c>
      <c r="B14047" t="s">
        <v>4825</v>
      </c>
      <c r="C14047" t="s">
        <v>139</v>
      </c>
      <c r="D14047" t="s">
        <v>140</v>
      </c>
      <c r="E14047">
        <v>0</v>
      </c>
      <c r="F14047" t="s">
        <v>36</v>
      </c>
      <c r="G14047">
        <v>0</v>
      </c>
      <c r="H14047">
        <v>0</v>
      </c>
      <c r="I14047">
        <v>1.28</v>
      </c>
    </row>
    <row r="14048" spans="1:9" x14ac:dyDescent="0.25">
      <c r="A14048">
        <v>2500030091</v>
      </c>
      <c r="B14048" t="s">
        <v>5911</v>
      </c>
      <c r="C14048" t="s">
        <v>8708</v>
      </c>
      <c r="D14048" t="s">
        <v>8709</v>
      </c>
      <c r="E14048">
        <v>0</v>
      </c>
      <c r="F14048" t="s">
        <v>36</v>
      </c>
      <c r="G14048">
        <v>0</v>
      </c>
      <c r="H14048">
        <v>0</v>
      </c>
      <c r="I14048">
        <v>2.195513</v>
      </c>
    </row>
    <row r="14049" spans="1:9" x14ac:dyDescent="0.25">
      <c r="A14049">
        <v>2500030091</v>
      </c>
      <c r="B14049" t="s">
        <v>5911</v>
      </c>
      <c r="C14049" t="s">
        <v>8706</v>
      </c>
      <c r="D14049" t="s">
        <v>8707</v>
      </c>
      <c r="E14049">
        <v>0</v>
      </c>
      <c r="F14049" t="s">
        <v>36</v>
      </c>
      <c r="G14049">
        <v>0</v>
      </c>
      <c r="H14049">
        <v>0</v>
      </c>
      <c r="I14049">
        <v>2.195513</v>
      </c>
    </row>
    <row r="14050" spans="1:9" x14ac:dyDescent="0.25">
      <c r="A14050">
        <v>2500030091</v>
      </c>
      <c r="B14050" t="s">
        <v>5911</v>
      </c>
      <c r="C14050" t="s">
        <v>130</v>
      </c>
      <c r="D14050" t="s">
        <v>131</v>
      </c>
      <c r="E14050">
        <v>0</v>
      </c>
      <c r="F14050" t="s">
        <v>36</v>
      </c>
      <c r="G14050">
        <v>0</v>
      </c>
      <c r="H14050">
        <v>0</v>
      </c>
      <c r="I14050">
        <v>2.195513</v>
      </c>
    </row>
    <row r="14051" spans="1:9" x14ac:dyDescent="0.25">
      <c r="A14051">
        <v>2500030094</v>
      </c>
      <c r="B14051" t="s">
        <v>5972</v>
      </c>
      <c r="C14051" t="s">
        <v>8708</v>
      </c>
      <c r="D14051" t="s">
        <v>8709</v>
      </c>
      <c r="E14051">
        <v>0</v>
      </c>
      <c r="F14051" t="s">
        <v>36</v>
      </c>
      <c r="G14051">
        <v>0</v>
      </c>
      <c r="H14051">
        <v>0</v>
      </c>
      <c r="I14051">
        <v>1.342185</v>
      </c>
    </row>
    <row r="14052" spans="1:9" x14ac:dyDescent="0.25">
      <c r="A14052">
        <v>2500030094</v>
      </c>
      <c r="B14052" t="s">
        <v>5972</v>
      </c>
      <c r="C14052" t="s">
        <v>8706</v>
      </c>
      <c r="D14052" t="s">
        <v>8707</v>
      </c>
      <c r="E14052">
        <v>0</v>
      </c>
      <c r="F14052" t="s">
        <v>36</v>
      </c>
      <c r="G14052">
        <v>0</v>
      </c>
      <c r="H14052">
        <v>0</v>
      </c>
      <c r="I14052">
        <v>1.342185</v>
      </c>
    </row>
    <row r="14053" spans="1:9" x14ac:dyDescent="0.25">
      <c r="A14053">
        <v>2500030094</v>
      </c>
      <c r="B14053" t="s">
        <v>5972</v>
      </c>
      <c r="C14053" t="s">
        <v>130</v>
      </c>
      <c r="D14053" t="s">
        <v>131</v>
      </c>
      <c r="E14053">
        <v>0</v>
      </c>
      <c r="F14053" t="s">
        <v>36</v>
      </c>
      <c r="G14053">
        <v>0</v>
      </c>
      <c r="H14053">
        <v>0</v>
      </c>
      <c r="I14053">
        <v>1.342185</v>
      </c>
    </row>
    <row r="14054" spans="1:9" x14ac:dyDescent="0.25">
      <c r="A14054">
        <v>2500030097</v>
      </c>
      <c r="B14054" t="s">
        <v>7286</v>
      </c>
      <c r="C14054" t="s">
        <v>130</v>
      </c>
      <c r="D14054" t="s">
        <v>131</v>
      </c>
      <c r="E14054" s="1">
        <v>1027</v>
      </c>
      <c r="F14054" t="s">
        <v>36</v>
      </c>
      <c r="G14054">
        <v>0</v>
      </c>
      <c r="H14054" s="1">
        <v>5000</v>
      </c>
      <c r="I14054">
        <v>1.6700969999999999</v>
      </c>
    </row>
    <row r="14055" spans="1:9" x14ac:dyDescent="0.25">
      <c r="A14055">
        <v>2500030097</v>
      </c>
      <c r="B14055" t="s">
        <v>7286</v>
      </c>
      <c r="C14055" t="s">
        <v>142</v>
      </c>
      <c r="D14055" t="s">
        <v>143</v>
      </c>
      <c r="E14055">
        <v>78</v>
      </c>
      <c r="F14055" t="s">
        <v>36</v>
      </c>
      <c r="G14055">
        <v>0</v>
      </c>
      <c r="H14055">
        <v>0</v>
      </c>
      <c r="I14055">
        <v>1.67</v>
      </c>
    </row>
    <row r="14056" spans="1:9" x14ac:dyDescent="0.25">
      <c r="A14056">
        <v>2500030097</v>
      </c>
      <c r="B14056" t="s">
        <v>7286</v>
      </c>
      <c r="C14056" t="s">
        <v>620</v>
      </c>
      <c r="D14056" t="s">
        <v>621</v>
      </c>
      <c r="E14056">
        <v>0</v>
      </c>
      <c r="F14056" t="s">
        <v>36</v>
      </c>
      <c r="G14056">
        <v>0</v>
      </c>
      <c r="H14056">
        <v>0</v>
      </c>
      <c r="I14056">
        <v>1.67</v>
      </c>
    </row>
    <row r="14057" spans="1:9" x14ac:dyDescent="0.25">
      <c r="A14057">
        <v>2500030104</v>
      </c>
      <c r="B14057" t="s">
        <v>3705</v>
      </c>
      <c r="C14057" t="s">
        <v>130</v>
      </c>
      <c r="D14057" t="s">
        <v>131</v>
      </c>
      <c r="E14057">
        <v>0</v>
      </c>
      <c r="F14057" t="s">
        <v>36</v>
      </c>
      <c r="G14057">
        <v>0</v>
      </c>
      <c r="H14057">
        <v>0</v>
      </c>
      <c r="I14057">
        <v>1.7100979999999999</v>
      </c>
    </row>
    <row r="14058" spans="1:9" x14ac:dyDescent="0.25">
      <c r="A14058">
        <v>2500030116</v>
      </c>
      <c r="B14058" t="s">
        <v>5953</v>
      </c>
      <c r="C14058" t="s">
        <v>8708</v>
      </c>
      <c r="D14058" t="s">
        <v>8709</v>
      </c>
      <c r="E14058">
        <v>0</v>
      </c>
      <c r="F14058" t="s">
        <v>36</v>
      </c>
      <c r="G14058">
        <v>0</v>
      </c>
      <c r="H14058">
        <v>0</v>
      </c>
      <c r="I14058">
        <v>1.5336730000000001</v>
      </c>
    </row>
    <row r="14059" spans="1:9" x14ac:dyDescent="0.25">
      <c r="A14059">
        <v>2500030116</v>
      </c>
      <c r="B14059" t="s">
        <v>5953</v>
      </c>
      <c r="C14059" t="s">
        <v>8706</v>
      </c>
      <c r="D14059" t="s">
        <v>8707</v>
      </c>
      <c r="E14059">
        <v>0</v>
      </c>
      <c r="F14059" t="s">
        <v>36</v>
      </c>
      <c r="G14059">
        <v>0</v>
      </c>
      <c r="H14059">
        <v>0</v>
      </c>
      <c r="I14059">
        <v>1.5336730000000001</v>
      </c>
    </row>
    <row r="14060" spans="1:9" x14ac:dyDescent="0.25">
      <c r="A14060">
        <v>2500030116</v>
      </c>
      <c r="B14060" t="s">
        <v>5953</v>
      </c>
      <c r="C14060" t="s">
        <v>130</v>
      </c>
      <c r="D14060" t="s">
        <v>131</v>
      </c>
      <c r="E14060">
        <v>0</v>
      </c>
      <c r="F14060" t="s">
        <v>36</v>
      </c>
      <c r="G14060">
        <v>0</v>
      </c>
      <c r="H14060">
        <v>0</v>
      </c>
      <c r="I14060">
        <v>1.5336730000000001</v>
      </c>
    </row>
    <row r="14061" spans="1:9" x14ac:dyDescent="0.25">
      <c r="A14061">
        <v>2500030118</v>
      </c>
      <c r="B14061" t="s">
        <v>3706</v>
      </c>
      <c r="C14061" t="s">
        <v>130</v>
      </c>
      <c r="D14061" t="s">
        <v>131</v>
      </c>
      <c r="E14061">
        <v>0</v>
      </c>
      <c r="F14061" t="s">
        <v>36</v>
      </c>
      <c r="G14061">
        <v>0</v>
      </c>
      <c r="H14061" s="1">
        <v>1000</v>
      </c>
      <c r="I14061">
        <v>1.0539259999999999</v>
      </c>
    </row>
    <row r="14062" spans="1:9" x14ac:dyDescent="0.25">
      <c r="A14062">
        <v>2500030118</v>
      </c>
      <c r="B14062" t="s">
        <v>3706</v>
      </c>
      <c r="C14062" t="s">
        <v>126</v>
      </c>
      <c r="D14062" t="s">
        <v>127</v>
      </c>
      <c r="E14062">
        <v>432</v>
      </c>
      <c r="F14062" t="s">
        <v>36</v>
      </c>
      <c r="G14062">
        <v>0</v>
      </c>
      <c r="H14062">
        <v>0</v>
      </c>
      <c r="I14062">
        <v>1.0539350000000001</v>
      </c>
    </row>
    <row r="14063" spans="1:9" x14ac:dyDescent="0.25">
      <c r="A14063">
        <v>2500030118</v>
      </c>
      <c r="B14063" t="s">
        <v>3706</v>
      </c>
      <c r="C14063" t="s">
        <v>142</v>
      </c>
      <c r="D14063" t="s">
        <v>143</v>
      </c>
      <c r="E14063">
        <v>0</v>
      </c>
      <c r="F14063" t="s">
        <v>36</v>
      </c>
      <c r="G14063">
        <v>0</v>
      </c>
      <c r="H14063">
        <v>0</v>
      </c>
      <c r="I14063">
        <v>1.053871</v>
      </c>
    </row>
    <row r="14064" spans="1:9" x14ac:dyDescent="0.25">
      <c r="A14064">
        <v>2500030121</v>
      </c>
      <c r="B14064" t="s">
        <v>7287</v>
      </c>
      <c r="C14064" t="s">
        <v>8706</v>
      </c>
      <c r="D14064" t="s">
        <v>8707</v>
      </c>
      <c r="E14064">
        <v>69</v>
      </c>
      <c r="F14064" t="s">
        <v>36</v>
      </c>
      <c r="G14064">
        <v>0</v>
      </c>
      <c r="H14064">
        <v>0</v>
      </c>
      <c r="I14064">
        <v>1.9547829999999999</v>
      </c>
    </row>
    <row r="14065" spans="1:9" x14ac:dyDescent="0.25">
      <c r="A14065">
        <v>2500030122</v>
      </c>
      <c r="B14065" t="s">
        <v>7288</v>
      </c>
      <c r="C14065" t="s">
        <v>8706</v>
      </c>
      <c r="D14065" t="s">
        <v>8707</v>
      </c>
      <c r="E14065">
        <v>442</v>
      </c>
      <c r="F14065" t="s">
        <v>36</v>
      </c>
      <c r="G14065">
        <v>0</v>
      </c>
      <c r="H14065">
        <v>0</v>
      </c>
      <c r="I14065">
        <v>2.198439</v>
      </c>
    </row>
    <row r="14066" spans="1:9" x14ac:dyDescent="0.25">
      <c r="A14066">
        <v>2500030123</v>
      </c>
      <c r="B14066" t="s">
        <v>7289</v>
      </c>
      <c r="C14066" t="s">
        <v>8706</v>
      </c>
      <c r="D14066" t="s">
        <v>8707</v>
      </c>
      <c r="E14066">
        <v>112</v>
      </c>
      <c r="F14066" t="s">
        <v>36</v>
      </c>
      <c r="G14066">
        <v>0</v>
      </c>
      <c r="H14066">
        <v>0</v>
      </c>
      <c r="I14066">
        <v>2.1784819999999998</v>
      </c>
    </row>
    <row r="14067" spans="1:9" x14ac:dyDescent="0.25">
      <c r="A14067">
        <v>2500030134</v>
      </c>
      <c r="B14067" t="s">
        <v>5947</v>
      </c>
      <c r="C14067" t="s">
        <v>8708</v>
      </c>
      <c r="D14067" t="s">
        <v>8709</v>
      </c>
      <c r="E14067">
        <v>0</v>
      </c>
      <c r="F14067" t="s">
        <v>36</v>
      </c>
      <c r="G14067">
        <v>0</v>
      </c>
      <c r="H14067">
        <v>0</v>
      </c>
      <c r="I14067">
        <v>1.663111</v>
      </c>
    </row>
    <row r="14068" spans="1:9" x14ac:dyDescent="0.25">
      <c r="A14068">
        <v>2500030134</v>
      </c>
      <c r="B14068" t="s">
        <v>5947</v>
      </c>
      <c r="C14068" t="s">
        <v>8706</v>
      </c>
      <c r="D14068" t="s">
        <v>8707</v>
      </c>
      <c r="E14068">
        <v>0</v>
      </c>
      <c r="F14068" t="s">
        <v>36</v>
      </c>
      <c r="G14068">
        <v>0</v>
      </c>
      <c r="H14068">
        <v>0</v>
      </c>
      <c r="I14068">
        <v>1.663111</v>
      </c>
    </row>
    <row r="14069" spans="1:9" x14ac:dyDescent="0.25">
      <c r="A14069">
        <v>2500030134</v>
      </c>
      <c r="B14069" t="s">
        <v>5947</v>
      </c>
      <c r="C14069" t="s">
        <v>130</v>
      </c>
      <c r="D14069" t="s">
        <v>131</v>
      </c>
      <c r="E14069">
        <v>0</v>
      </c>
      <c r="F14069" t="s">
        <v>36</v>
      </c>
      <c r="G14069">
        <v>0</v>
      </c>
      <c r="H14069">
        <v>0</v>
      </c>
      <c r="I14069">
        <v>1.663111</v>
      </c>
    </row>
    <row r="14070" spans="1:9" x14ac:dyDescent="0.25">
      <c r="A14070">
        <v>2500030152</v>
      </c>
      <c r="B14070" t="s">
        <v>3707</v>
      </c>
      <c r="C14070" t="s">
        <v>130</v>
      </c>
      <c r="D14070" t="s">
        <v>131</v>
      </c>
      <c r="E14070">
        <v>0</v>
      </c>
      <c r="F14070" t="s">
        <v>36</v>
      </c>
      <c r="G14070">
        <v>0</v>
      </c>
      <c r="H14070" s="1">
        <v>1000</v>
      </c>
      <c r="I14070">
        <v>1.5049999999999999</v>
      </c>
    </row>
    <row r="14071" spans="1:9" x14ac:dyDescent="0.25">
      <c r="A14071">
        <v>2500030152</v>
      </c>
      <c r="B14071" t="s">
        <v>3707</v>
      </c>
      <c r="C14071" t="s">
        <v>142</v>
      </c>
      <c r="D14071" t="s">
        <v>143</v>
      </c>
      <c r="E14071">
        <v>8.0000000000000002E-3</v>
      </c>
      <c r="F14071" t="s">
        <v>36</v>
      </c>
      <c r="G14071">
        <v>0</v>
      </c>
      <c r="H14071">
        <v>0</v>
      </c>
      <c r="I14071">
        <v>1.25</v>
      </c>
    </row>
    <row r="14072" spans="1:9" x14ac:dyDescent="0.25">
      <c r="A14072">
        <v>2500030157</v>
      </c>
      <c r="B14072" t="s">
        <v>7290</v>
      </c>
      <c r="C14072" t="s">
        <v>130</v>
      </c>
      <c r="D14072" t="s">
        <v>131</v>
      </c>
      <c r="E14072">
        <v>300</v>
      </c>
      <c r="F14072" t="s">
        <v>36</v>
      </c>
      <c r="G14072">
        <v>0</v>
      </c>
      <c r="H14072">
        <v>0</v>
      </c>
      <c r="I14072">
        <v>2.2667329999999999</v>
      </c>
    </row>
    <row r="14073" spans="1:9" x14ac:dyDescent="0.25">
      <c r="A14073">
        <v>2500030173</v>
      </c>
      <c r="B14073" t="s">
        <v>6056</v>
      </c>
      <c r="C14073" t="s">
        <v>8708</v>
      </c>
      <c r="D14073" t="s">
        <v>8709</v>
      </c>
      <c r="E14073">
        <v>0</v>
      </c>
      <c r="F14073" t="s">
        <v>36</v>
      </c>
      <c r="G14073">
        <v>0</v>
      </c>
      <c r="H14073">
        <v>0</v>
      </c>
      <c r="I14073">
        <v>0.769231</v>
      </c>
    </row>
    <row r="14074" spans="1:9" x14ac:dyDescent="0.25">
      <c r="A14074">
        <v>2500030173</v>
      </c>
      <c r="B14074" t="s">
        <v>6056</v>
      </c>
      <c r="C14074" t="s">
        <v>8706</v>
      </c>
      <c r="D14074" t="s">
        <v>8707</v>
      </c>
      <c r="E14074">
        <v>0</v>
      </c>
      <c r="F14074" t="s">
        <v>36</v>
      </c>
      <c r="G14074">
        <v>0</v>
      </c>
      <c r="H14074">
        <v>0</v>
      </c>
      <c r="I14074">
        <v>0.769231</v>
      </c>
    </row>
    <row r="14075" spans="1:9" x14ac:dyDescent="0.25">
      <c r="A14075">
        <v>2500030173</v>
      </c>
      <c r="B14075" t="s">
        <v>6056</v>
      </c>
      <c r="C14075" t="s">
        <v>130</v>
      </c>
      <c r="D14075" t="s">
        <v>131</v>
      </c>
      <c r="E14075">
        <v>0</v>
      </c>
      <c r="F14075" t="s">
        <v>36</v>
      </c>
      <c r="G14075">
        <v>0</v>
      </c>
      <c r="H14075">
        <v>0</v>
      </c>
      <c r="I14075">
        <v>0.769231</v>
      </c>
    </row>
    <row r="14076" spans="1:9" x14ac:dyDescent="0.25">
      <c r="A14076">
        <v>2500030176</v>
      </c>
      <c r="B14076" t="s">
        <v>5984</v>
      </c>
      <c r="C14076" t="s">
        <v>8708</v>
      </c>
      <c r="D14076" t="s">
        <v>8709</v>
      </c>
      <c r="E14076">
        <v>0</v>
      </c>
      <c r="F14076" t="s">
        <v>36</v>
      </c>
      <c r="G14076">
        <v>0</v>
      </c>
      <c r="H14076">
        <v>0</v>
      </c>
      <c r="I14076">
        <v>1.24</v>
      </c>
    </row>
    <row r="14077" spans="1:9" x14ac:dyDescent="0.25">
      <c r="A14077">
        <v>2500030176</v>
      </c>
      <c r="B14077" t="s">
        <v>5984</v>
      </c>
      <c r="C14077" t="s">
        <v>8706</v>
      </c>
      <c r="D14077" t="s">
        <v>8707</v>
      </c>
      <c r="E14077">
        <v>0</v>
      </c>
      <c r="F14077" t="s">
        <v>36</v>
      </c>
      <c r="G14077">
        <v>0</v>
      </c>
      <c r="H14077">
        <v>0</v>
      </c>
      <c r="I14077">
        <v>1.24</v>
      </c>
    </row>
    <row r="14078" spans="1:9" x14ac:dyDescent="0.25">
      <c r="A14078">
        <v>2500030176</v>
      </c>
      <c r="B14078" t="s">
        <v>5984</v>
      </c>
      <c r="C14078" t="s">
        <v>130</v>
      </c>
      <c r="D14078" t="s">
        <v>131</v>
      </c>
      <c r="E14078">
        <v>0</v>
      </c>
      <c r="F14078" t="s">
        <v>36</v>
      </c>
      <c r="G14078">
        <v>0</v>
      </c>
      <c r="H14078">
        <v>0</v>
      </c>
      <c r="I14078">
        <v>1.24</v>
      </c>
    </row>
    <row r="14079" spans="1:9" x14ac:dyDescent="0.25">
      <c r="A14079">
        <v>2500030178</v>
      </c>
      <c r="B14079" t="s">
        <v>7291</v>
      </c>
      <c r="C14079" t="s">
        <v>130</v>
      </c>
      <c r="D14079" t="s">
        <v>131</v>
      </c>
      <c r="E14079" s="1">
        <v>1176.9960000000001</v>
      </c>
      <c r="F14079" t="s">
        <v>36</v>
      </c>
      <c r="G14079">
        <v>0.996</v>
      </c>
      <c r="H14079">
        <v>0</v>
      </c>
      <c r="I14079">
        <v>1.854169</v>
      </c>
    </row>
    <row r="14080" spans="1:9" x14ac:dyDescent="0.25">
      <c r="A14080">
        <v>2500030178</v>
      </c>
      <c r="B14080" t="s">
        <v>7291</v>
      </c>
      <c r="C14080" t="s">
        <v>142</v>
      </c>
      <c r="D14080" t="s">
        <v>143</v>
      </c>
      <c r="E14080">
        <v>0</v>
      </c>
      <c r="F14080" t="s">
        <v>36</v>
      </c>
      <c r="G14080">
        <v>0</v>
      </c>
      <c r="H14080">
        <v>0.996</v>
      </c>
      <c r="I14080">
        <v>1.8542000000000001</v>
      </c>
    </row>
    <row r="14081" spans="1:9" x14ac:dyDescent="0.25">
      <c r="A14081">
        <v>2500030179</v>
      </c>
      <c r="B14081" t="s">
        <v>7292</v>
      </c>
      <c r="C14081" t="s">
        <v>130</v>
      </c>
      <c r="D14081" t="s">
        <v>131</v>
      </c>
      <c r="E14081" s="1">
        <v>1671</v>
      </c>
      <c r="F14081" t="s">
        <v>36</v>
      </c>
      <c r="G14081">
        <v>0</v>
      </c>
      <c r="H14081">
        <v>0</v>
      </c>
      <c r="I14081">
        <v>1.05</v>
      </c>
    </row>
    <row r="14082" spans="1:9" x14ac:dyDescent="0.25">
      <c r="A14082">
        <v>2500030179</v>
      </c>
      <c r="B14082" t="s">
        <v>7292</v>
      </c>
      <c r="C14082" t="s">
        <v>142</v>
      </c>
      <c r="D14082" t="s">
        <v>143</v>
      </c>
      <c r="E14082">
        <v>777.25199999999995</v>
      </c>
      <c r="F14082" t="s">
        <v>36</v>
      </c>
      <c r="G14082">
        <v>0</v>
      </c>
      <c r="H14082">
        <v>0</v>
      </c>
      <c r="I14082">
        <v>1.0499940000000001</v>
      </c>
    </row>
    <row r="14083" spans="1:9" x14ac:dyDescent="0.25">
      <c r="A14083">
        <v>2500030179</v>
      </c>
      <c r="B14083" t="s">
        <v>7292</v>
      </c>
      <c r="C14083" t="s">
        <v>620</v>
      </c>
      <c r="D14083" t="s">
        <v>621</v>
      </c>
      <c r="E14083">
        <v>0</v>
      </c>
      <c r="F14083" t="s">
        <v>36</v>
      </c>
      <c r="G14083">
        <v>0</v>
      </c>
      <c r="H14083">
        <v>0</v>
      </c>
      <c r="I14083">
        <v>1.05</v>
      </c>
    </row>
    <row r="14084" spans="1:9" x14ac:dyDescent="0.25">
      <c r="A14084">
        <v>2500030181</v>
      </c>
      <c r="B14084" t="s">
        <v>3709</v>
      </c>
      <c r="C14084" t="s">
        <v>130</v>
      </c>
      <c r="D14084" t="s">
        <v>131</v>
      </c>
      <c r="E14084">
        <v>0</v>
      </c>
      <c r="F14084" t="s">
        <v>36</v>
      </c>
      <c r="G14084">
        <v>0</v>
      </c>
      <c r="H14084">
        <v>0</v>
      </c>
      <c r="I14084">
        <v>1.5908420000000001</v>
      </c>
    </row>
    <row r="14085" spans="1:9" x14ac:dyDescent="0.25">
      <c r="A14085">
        <v>2500030183</v>
      </c>
      <c r="B14085" t="s">
        <v>6001</v>
      </c>
      <c r="C14085" t="s">
        <v>8708</v>
      </c>
      <c r="D14085" t="s">
        <v>8709</v>
      </c>
      <c r="E14085">
        <v>0</v>
      </c>
      <c r="F14085" t="s">
        <v>36</v>
      </c>
      <c r="G14085">
        <v>0</v>
      </c>
      <c r="H14085">
        <v>0</v>
      </c>
      <c r="I14085">
        <v>1.1028</v>
      </c>
    </row>
    <row r="14086" spans="1:9" x14ac:dyDescent="0.25">
      <c r="A14086">
        <v>2500030183</v>
      </c>
      <c r="B14086" t="s">
        <v>6001</v>
      </c>
      <c r="C14086" t="s">
        <v>8706</v>
      </c>
      <c r="D14086" t="s">
        <v>8707</v>
      </c>
      <c r="E14086">
        <v>0</v>
      </c>
      <c r="F14086" t="s">
        <v>36</v>
      </c>
      <c r="G14086">
        <v>0</v>
      </c>
      <c r="H14086">
        <v>0</v>
      </c>
      <c r="I14086">
        <v>1.1028</v>
      </c>
    </row>
    <row r="14087" spans="1:9" x14ac:dyDescent="0.25">
      <c r="A14087">
        <v>2500030183</v>
      </c>
      <c r="B14087" t="s">
        <v>6001</v>
      </c>
      <c r="C14087" t="s">
        <v>130</v>
      </c>
      <c r="D14087" t="s">
        <v>131</v>
      </c>
      <c r="E14087">
        <v>0</v>
      </c>
      <c r="F14087" t="s">
        <v>36</v>
      </c>
      <c r="G14087">
        <v>0</v>
      </c>
      <c r="H14087">
        <v>0</v>
      </c>
      <c r="I14087">
        <v>1.1028</v>
      </c>
    </row>
    <row r="14088" spans="1:9" x14ac:dyDescent="0.25">
      <c r="A14088">
        <v>2500030188</v>
      </c>
      <c r="B14088" t="s">
        <v>7293</v>
      </c>
      <c r="C14088" t="s">
        <v>130</v>
      </c>
      <c r="D14088" t="s">
        <v>131</v>
      </c>
      <c r="E14088">
        <v>300</v>
      </c>
      <c r="F14088" t="s">
        <v>36</v>
      </c>
      <c r="G14088">
        <v>0</v>
      </c>
      <c r="H14088">
        <v>0</v>
      </c>
      <c r="I14088">
        <v>1.1699329999999999</v>
      </c>
    </row>
    <row r="14089" spans="1:9" x14ac:dyDescent="0.25">
      <c r="A14089">
        <v>2500030192</v>
      </c>
      <c r="B14089" t="s">
        <v>5962</v>
      </c>
      <c r="C14089" t="s">
        <v>8708</v>
      </c>
      <c r="D14089" t="s">
        <v>8709</v>
      </c>
      <c r="E14089">
        <v>0</v>
      </c>
      <c r="F14089" t="s">
        <v>36</v>
      </c>
      <c r="G14089">
        <v>0</v>
      </c>
      <c r="H14089">
        <v>0</v>
      </c>
      <c r="I14089">
        <v>1.457022</v>
      </c>
    </row>
    <row r="14090" spans="1:9" x14ac:dyDescent="0.25">
      <c r="A14090">
        <v>2500030192</v>
      </c>
      <c r="B14090" t="s">
        <v>5962</v>
      </c>
      <c r="C14090" t="s">
        <v>8706</v>
      </c>
      <c r="D14090" t="s">
        <v>8707</v>
      </c>
      <c r="E14090">
        <v>0</v>
      </c>
      <c r="F14090" t="s">
        <v>36</v>
      </c>
      <c r="G14090">
        <v>0</v>
      </c>
      <c r="H14090">
        <v>0</v>
      </c>
      <c r="I14090">
        <v>1.457022</v>
      </c>
    </row>
    <row r="14091" spans="1:9" x14ac:dyDescent="0.25">
      <c r="A14091">
        <v>2500030192</v>
      </c>
      <c r="B14091" t="s">
        <v>5962</v>
      </c>
      <c r="C14091" t="s">
        <v>130</v>
      </c>
      <c r="D14091" t="s">
        <v>131</v>
      </c>
      <c r="E14091">
        <v>0</v>
      </c>
      <c r="F14091" t="s">
        <v>36</v>
      </c>
      <c r="G14091">
        <v>0</v>
      </c>
      <c r="H14091">
        <v>0</v>
      </c>
      <c r="I14091">
        <v>1.457022</v>
      </c>
    </row>
    <row r="14092" spans="1:9" x14ac:dyDescent="0.25">
      <c r="A14092">
        <v>2500030206</v>
      </c>
      <c r="B14092" t="s">
        <v>4827</v>
      </c>
      <c r="C14092" t="s">
        <v>130</v>
      </c>
      <c r="D14092" t="s">
        <v>131</v>
      </c>
      <c r="E14092">
        <v>906</v>
      </c>
      <c r="F14092" t="s">
        <v>36</v>
      </c>
      <c r="G14092">
        <v>0</v>
      </c>
      <c r="H14092" s="1">
        <v>4000</v>
      </c>
      <c r="I14092">
        <v>1.18</v>
      </c>
    </row>
    <row r="14093" spans="1:9" x14ac:dyDescent="0.25">
      <c r="A14093">
        <v>2500030206</v>
      </c>
      <c r="B14093" t="s">
        <v>4827</v>
      </c>
      <c r="C14093" t="s">
        <v>142</v>
      </c>
      <c r="D14093" t="s">
        <v>143</v>
      </c>
      <c r="E14093">
        <v>0</v>
      </c>
      <c r="F14093" t="s">
        <v>36</v>
      </c>
      <c r="G14093">
        <v>0</v>
      </c>
      <c r="H14093">
        <v>0</v>
      </c>
      <c r="I14093">
        <v>1.179511</v>
      </c>
    </row>
    <row r="14094" spans="1:9" x14ac:dyDescent="0.25">
      <c r="A14094">
        <v>2500030206</v>
      </c>
      <c r="B14094" t="s">
        <v>4827</v>
      </c>
      <c r="C14094" t="s">
        <v>620</v>
      </c>
      <c r="D14094" t="s">
        <v>621</v>
      </c>
      <c r="E14094">
        <v>0</v>
      </c>
      <c r="F14094" t="s">
        <v>36</v>
      </c>
      <c r="G14094">
        <v>0</v>
      </c>
      <c r="H14094">
        <v>0</v>
      </c>
      <c r="I14094">
        <v>1.18</v>
      </c>
    </row>
    <row r="14095" spans="1:9" x14ac:dyDescent="0.25">
      <c r="A14095">
        <v>2500030207</v>
      </c>
      <c r="B14095" t="s">
        <v>3710</v>
      </c>
      <c r="C14095" t="s">
        <v>8710</v>
      </c>
      <c r="D14095" t="s">
        <v>8711</v>
      </c>
      <c r="E14095">
        <v>0</v>
      </c>
      <c r="F14095" t="s">
        <v>36</v>
      </c>
      <c r="G14095">
        <v>0</v>
      </c>
      <c r="H14095">
        <v>0</v>
      </c>
      <c r="I14095">
        <v>1.495001</v>
      </c>
    </row>
    <row r="14096" spans="1:9" x14ac:dyDescent="0.25">
      <c r="A14096">
        <v>2500030207</v>
      </c>
      <c r="B14096" t="s">
        <v>3710</v>
      </c>
      <c r="C14096" t="s">
        <v>8706</v>
      </c>
      <c r="D14096" t="s">
        <v>8707</v>
      </c>
      <c r="E14096" s="1">
        <v>1077</v>
      </c>
      <c r="F14096" t="s">
        <v>36</v>
      </c>
      <c r="G14096">
        <v>0</v>
      </c>
      <c r="H14096" s="1">
        <v>1100</v>
      </c>
      <c r="I14096">
        <v>1.4949950000000001</v>
      </c>
    </row>
    <row r="14097" spans="1:9" x14ac:dyDescent="0.25">
      <c r="A14097">
        <v>2500030207</v>
      </c>
      <c r="B14097" t="s">
        <v>3710</v>
      </c>
      <c r="C14097" t="s">
        <v>130</v>
      </c>
      <c r="D14097" t="s">
        <v>131</v>
      </c>
      <c r="E14097">
        <v>0</v>
      </c>
      <c r="F14097" t="s">
        <v>36</v>
      </c>
      <c r="G14097">
        <v>0</v>
      </c>
      <c r="H14097">
        <v>0</v>
      </c>
      <c r="I14097">
        <v>1.495001</v>
      </c>
    </row>
    <row r="14098" spans="1:9" x14ac:dyDescent="0.25">
      <c r="A14098">
        <v>2500030207</v>
      </c>
      <c r="B14098" t="s">
        <v>3710</v>
      </c>
      <c r="C14098" t="s">
        <v>2224</v>
      </c>
      <c r="D14098" t="s">
        <v>2225</v>
      </c>
      <c r="E14098">
        <v>0</v>
      </c>
      <c r="F14098" t="s">
        <v>36</v>
      </c>
      <c r="G14098">
        <v>0</v>
      </c>
      <c r="H14098">
        <v>0</v>
      </c>
      <c r="I14098">
        <v>1.49501</v>
      </c>
    </row>
    <row r="14099" spans="1:9" x14ac:dyDescent="0.25">
      <c r="A14099">
        <v>2500030207</v>
      </c>
      <c r="B14099" t="s">
        <v>3710</v>
      </c>
      <c r="C14099" t="s">
        <v>620</v>
      </c>
      <c r="D14099" t="s">
        <v>621</v>
      </c>
      <c r="E14099">
        <v>0</v>
      </c>
      <c r="F14099" t="s">
        <v>36</v>
      </c>
      <c r="G14099">
        <v>0</v>
      </c>
      <c r="H14099">
        <v>0</v>
      </c>
      <c r="I14099">
        <v>1.495001</v>
      </c>
    </row>
    <row r="14100" spans="1:9" x14ac:dyDescent="0.25">
      <c r="A14100">
        <v>2500030210</v>
      </c>
      <c r="B14100" t="s">
        <v>5967</v>
      </c>
      <c r="C14100" t="s">
        <v>8708</v>
      </c>
      <c r="D14100" t="s">
        <v>8709</v>
      </c>
      <c r="E14100">
        <v>0</v>
      </c>
      <c r="F14100" t="s">
        <v>36</v>
      </c>
      <c r="G14100">
        <v>0</v>
      </c>
      <c r="H14100">
        <v>0</v>
      </c>
      <c r="I14100">
        <v>1.412077</v>
      </c>
    </row>
    <row r="14101" spans="1:9" x14ac:dyDescent="0.25">
      <c r="A14101">
        <v>2500030210</v>
      </c>
      <c r="B14101" t="s">
        <v>5967</v>
      </c>
      <c r="C14101" t="s">
        <v>8706</v>
      </c>
      <c r="D14101" t="s">
        <v>8707</v>
      </c>
      <c r="E14101">
        <v>0</v>
      </c>
      <c r="F14101" t="s">
        <v>36</v>
      </c>
      <c r="G14101">
        <v>0</v>
      </c>
      <c r="H14101">
        <v>0</v>
      </c>
      <c r="I14101">
        <v>1.412077</v>
      </c>
    </row>
    <row r="14102" spans="1:9" x14ac:dyDescent="0.25">
      <c r="A14102">
        <v>2500030210</v>
      </c>
      <c r="B14102" t="s">
        <v>5967</v>
      </c>
      <c r="C14102" t="s">
        <v>130</v>
      </c>
      <c r="D14102" t="s">
        <v>131</v>
      </c>
      <c r="E14102">
        <v>0</v>
      </c>
      <c r="F14102" t="s">
        <v>36</v>
      </c>
      <c r="G14102">
        <v>0</v>
      </c>
      <c r="H14102">
        <v>0</v>
      </c>
      <c r="I14102">
        <v>1.412077</v>
      </c>
    </row>
    <row r="14103" spans="1:9" x14ac:dyDescent="0.25">
      <c r="A14103">
        <v>2500030213</v>
      </c>
      <c r="B14103" t="s">
        <v>5859</v>
      </c>
      <c r="C14103" t="s">
        <v>8708</v>
      </c>
      <c r="D14103" t="s">
        <v>8709</v>
      </c>
      <c r="E14103">
        <v>0</v>
      </c>
      <c r="F14103" t="s">
        <v>36</v>
      </c>
      <c r="G14103">
        <v>0</v>
      </c>
      <c r="H14103">
        <v>0</v>
      </c>
      <c r="I14103">
        <v>3.0447060000000001</v>
      </c>
    </row>
    <row r="14104" spans="1:9" x14ac:dyDescent="0.25">
      <c r="A14104">
        <v>2500030213</v>
      </c>
      <c r="B14104" t="s">
        <v>5859</v>
      </c>
      <c r="C14104" t="s">
        <v>8706</v>
      </c>
      <c r="D14104" t="s">
        <v>8707</v>
      </c>
      <c r="E14104">
        <v>0</v>
      </c>
      <c r="F14104" t="s">
        <v>36</v>
      </c>
      <c r="G14104">
        <v>0</v>
      </c>
      <c r="H14104">
        <v>0</v>
      </c>
      <c r="I14104">
        <v>3.0447060000000001</v>
      </c>
    </row>
    <row r="14105" spans="1:9" x14ac:dyDescent="0.25">
      <c r="A14105">
        <v>2500030213</v>
      </c>
      <c r="B14105" t="s">
        <v>5859</v>
      </c>
      <c r="C14105" t="s">
        <v>130</v>
      </c>
      <c r="D14105" t="s">
        <v>131</v>
      </c>
      <c r="E14105">
        <v>0</v>
      </c>
      <c r="F14105" t="s">
        <v>36</v>
      </c>
      <c r="G14105">
        <v>0</v>
      </c>
      <c r="H14105">
        <v>0</v>
      </c>
      <c r="I14105">
        <v>3.0447060000000001</v>
      </c>
    </row>
    <row r="14106" spans="1:9" x14ac:dyDescent="0.25">
      <c r="A14106">
        <v>2500030214</v>
      </c>
      <c r="B14106" t="s">
        <v>7294</v>
      </c>
      <c r="C14106" t="s">
        <v>130</v>
      </c>
      <c r="D14106" t="s">
        <v>131</v>
      </c>
      <c r="E14106">
        <v>0</v>
      </c>
      <c r="F14106" t="s">
        <v>36</v>
      </c>
      <c r="G14106">
        <v>0</v>
      </c>
      <c r="H14106">
        <v>0</v>
      </c>
      <c r="I14106">
        <v>4.8365819999999999</v>
      </c>
    </row>
    <row r="14107" spans="1:9" x14ac:dyDescent="0.25">
      <c r="A14107">
        <v>2500030215</v>
      </c>
      <c r="B14107" t="s">
        <v>7295</v>
      </c>
      <c r="C14107" t="s">
        <v>130</v>
      </c>
      <c r="D14107" t="s">
        <v>131</v>
      </c>
      <c r="E14107">
        <v>436</v>
      </c>
      <c r="F14107" t="s">
        <v>36</v>
      </c>
      <c r="G14107">
        <v>0</v>
      </c>
      <c r="H14107">
        <v>0</v>
      </c>
      <c r="I14107">
        <v>3.4718580000000001</v>
      </c>
    </row>
    <row r="14108" spans="1:9" x14ac:dyDescent="0.25">
      <c r="A14108">
        <v>2500030216</v>
      </c>
      <c r="B14108" t="s">
        <v>7296</v>
      </c>
      <c r="C14108" t="s">
        <v>130</v>
      </c>
      <c r="D14108" t="s">
        <v>131</v>
      </c>
      <c r="E14108" s="1">
        <v>1102</v>
      </c>
      <c r="F14108" t="s">
        <v>36</v>
      </c>
      <c r="G14108">
        <v>0</v>
      </c>
      <c r="H14108" s="1">
        <v>7000</v>
      </c>
      <c r="I14108">
        <v>3.15</v>
      </c>
    </row>
    <row r="14109" spans="1:9" x14ac:dyDescent="0.25">
      <c r="A14109">
        <v>2500030216</v>
      </c>
      <c r="B14109" t="s">
        <v>7296</v>
      </c>
      <c r="C14109" t="s">
        <v>142</v>
      </c>
      <c r="D14109" t="s">
        <v>143</v>
      </c>
      <c r="E14109">
        <v>0</v>
      </c>
      <c r="F14109" t="s">
        <v>36</v>
      </c>
      <c r="G14109">
        <v>0</v>
      </c>
      <c r="H14109">
        <v>0</v>
      </c>
      <c r="I14109">
        <v>3.15</v>
      </c>
    </row>
    <row r="14110" spans="1:9" x14ac:dyDescent="0.25">
      <c r="A14110">
        <v>2500030216</v>
      </c>
      <c r="B14110" t="s">
        <v>7296</v>
      </c>
      <c r="C14110" t="s">
        <v>620</v>
      </c>
      <c r="D14110" t="s">
        <v>621</v>
      </c>
      <c r="E14110">
        <v>0</v>
      </c>
      <c r="F14110" t="s">
        <v>36</v>
      </c>
      <c r="G14110">
        <v>0</v>
      </c>
      <c r="H14110">
        <v>0</v>
      </c>
      <c r="I14110">
        <v>3.15</v>
      </c>
    </row>
    <row r="14111" spans="1:9" x14ac:dyDescent="0.25">
      <c r="A14111">
        <v>2500030216</v>
      </c>
      <c r="B14111" t="s">
        <v>7296</v>
      </c>
      <c r="C14111" t="s">
        <v>139</v>
      </c>
      <c r="D14111" t="s">
        <v>140</v>
      </c>
      <c r="E14111">
        <v>0</v>
      </c>
      <c r="F14111" t="s">
        <v>36</v>
      </c>
      <c r="G14111">
        <v>0</v>
      </c>
      <c r="H14111">
        <v>0</v>
      </c>
      <c r="I14111">
        <v>3.15</v>
      </c>
    </row>
    <row r="14112" spans="1:9" x14ac:dyDescent="0.25">
      <c r="A14112">
        <v>2500030217</v>
      </c>
      <c r="B14112" t="s">
        <v>7297</v>
      </c>
      <c r="C14112" t="s">
        <v>130</v>
      </c>
      <c r="D14112" t="s">
        <v>131</v>
      </c>
      <c r="E14112">
        <v>0</v>
      </c>
      <c r="F14112" t="s">
        <v>36</v>
      </c>
      <c r="G14112">
        <v>0</v>
      </c>
      <c r="H14112">
        <v>0</v>
      </c>
      <c r="I14112">
        <v>3.1348310000000001</v>
      </c>
    </row>
    <row r="14113" spans="1:9" x14ac:dyDescent="0.25">
      <c r="A14113">
        <v>2500030220</v>
      </c>
      <c r="B14113" t="s">
        <v>7298</v>
      </c>
      <c r="C14113" t="s">
        <v>130</v>
      </c>
      <c r="D14113" t="s">
        <v>131</v>
      </c>
      <c r="E14113">
        <v>133</v>
      </c>
      <c r="F14113" t="s">
        <v>36</v>
      </c>
      <c r="G14113">
        <v>0</v>
      </c>
      <c r="H14113">
        <v>0</v>
      </c>
      <c r="I14113">
        <v>1.6199250000000001</v>
      </c>
    </row>
    <row r="14114" spans="1:9" x14ac:dyDescent="0.25">
      <c r="A14114">
        <v>2500030222</v>
      </c>
      <c r="B14114" t="s">
        <v>5950</v>
      </c>
      <c r="C14114" t="s">
        <v>130</v>
      </c>
      <c r="D14114" t="s">
        <v>131</v>
      </c>
      <c r="E14114">
        <v>0</v>
      </c>
      <c r="F14114" t="s">
        <v>36</v>
      </c>
      <c r="G14114">
        <v>0</v>
      </c>
      <c r="H14114">
        <v>0</v>
      </c>
      <c r="I14114">
        <v>1.570784</v>
      </c>
    </row>
    <row r="14115" spans="1:9" x14ac:dyDescent="0.25">
      <c r="A14115">
        <v>2500030223</v>
      </c>
      <c r="B14115" t="s">
        <v>7299</v>
      </c>
      <c r="C14115" t="s">
        <v>130</v>
      </c>
      <c r="D14115" t="s">
        <v>131</v>
      </c>
      <c r="E14115" s="1">
        <v>4286</v>
      </c>
      <c r="F14115" t="s">
        <v>36</v>
      </c>
      <c r="G14115">
        <v>0</v>
      </c>
      <c r="H14115" s="1">
        <v>13000</v>
      </c>
      <c r="I14115">
        <v>1.998577</v>
      </c>
    </row>
    <row r="14116" spans="1:9" x14ac:dyDescent="0.25">
      <c r="A14116">
        <v>2500030223</v>
      </c>
      <c r="B14116" t="s">
        <v>7299</v>
      </c>
      <c r="C14116" t="s">
        <v>142</v>
      </c>
      <c r="D14116" t="s">
        <v>143</v>
      </c>
      <c r="E14116">
        <v>0</v>
      </c>
      <c r="F14116" t="s">
        <v>36</v>
      </c>
      <c r="G14116">
        <v>0</v>
      </c>
      <c r="H14116">
        <v>0</v>
      </c>
      <c r="I14116">
        <v>1.994</v>
      </c>
    </row>
    <row r="14117" spans="1:9" x14ac:dyDescent="0.25">
      <c r="A14117">
        <v>2500030223</v>
      </c>
      <c r="B14117" t="s">
        <v>7299</v>
      </c>
      <c r="C14117" t="s">
        <v>620</v>
      </c>
      <c r="D14117" t="s">
        <v>621</v>
      </c>
      <c r="E14117">
        <v>0</v>
      </c>
      <c r="F14117" t="s">
        <v>36</v>
      </c>
      <c r="G14117">
        <v>0</v>
      </c>
      <c r="H14117">
        <v>0</v>
      </c>
      <c r="I14117">
        <v>2</v>
      </c>
    </row>
    <row r="14118" spans="1:9" x14ac:dyDescent="0.25">
      <c r="A14118">
        <v>2500030225</v>
      </c>
      <c r="B14118" t="s">
        <v>7300</v>
      </c>
      <c r="C14118" t="s">
        <v>130</v>
      </c>
      <c r="D14118" t="s">
        <v>131</v>
      </c>
      <c r="E14118">
        <v>466</v>
      </c>
      <c r="F14118" t="s">
        <v>36</v>
      </c>
      <c r="G14118">
        <v>0</v>
      </c>
      <c r="H14118" s="1">
        <v>2000</v>
      </c>
      <c r="I14118">
        <v>1.6375109999999999</v>
      </c>
    </row>
    <row r="14119" spans="1:9" x14ac:dyDescent="0.25">
      <c r="A14119">
        <v>2500030225</v>
      </c>
      <c r="B14119" t="s">
        <v>7300</v>
      </c>
      <c r="C14119" t="s">
        <v>142</v>
      </c>
      <c r="D14119" t="s">
        <v>143</v>
      </c>
      <c r="E14119">
        <v>0</v>
      </c>
      <c r="F14119" t="s">
        <v>36</v>
      </c>
      <c r="G14119">
        <v>0</v>
      </c>
      <c r="H14119">
        <v>0</v>
      </c>
      <c r="I14119">
        <v>1.6378999999999999</v>
      </c>
    </row>
    <row r="14120" spans="1:9" x14ac:dyDescent="0.25">
      <c r="A14120">
        <v>2500030226</v>
      </c>
      <c r="B14120" t="s">
        <v>7301</v>
      </c>
      <c r="C14120" t="s">
        <v>8710</v>
      </c>
      <c r="D14120" t="s">
        <v>8711</v>
      </c>
      <c r="E14120">
        <v>28.285699999999999</v>
      </c>
      <c r="F14120" t="s">
        <v>36</v>
      </c>
      <c r="G14120">
        <v>0</v>
      </c>
      <c r="H14120">
        <v>80</v>
      </c>
      <c r="I14120">
        <v>2.0971730000000002</v>
      </c>
    </row>
    <row r="14121" spans="1:9" x14ac:dyDescent="0.25">
      <c r="A14121">
        <v>2500030226</v>
      </c>
      <c r="B14121" t="s">
        <v>7301</v>
      </c>
      <c r="C14121" t="s">
        <v>130</v>
      </c>
      <c r="D14121" t="s">
        <v>131</v>
      </c>
      <c r="E14121" s="1">
        <v>1805</v>
      </c>
      <c r="F14121" t="s">
        <v>36</v>
      </c>
      <c r="G14121">
        <v>80</v>
      </c>
      <c r="H14121">
        <v>0</v>
      </c>
      <c r="I14121">
        <v>2.0972240000000002</v>
      </c>
    </row>
    <row r="14122" spans="1:9" x14ac:dyDescent="0.25">
      <c r="A14122">
        <v>2500030226</v>
      </c>
      <c r="B14122" t="s">
        <v>7301</v>
      </c>
      <c r="C14122" t="s">
        <v>142</v>
      </c>
      <c r="D14122" t="s">
        <v>143</v>
      </c>
      <c r="E14122">
        <v>0</v>
      </c>
      <c r="F14122" t="s">
        <v>36</v>
      </c>
      <c r="G14122">
        <v>0</v>
      </c>
      <c r="H14122">
        <v>0</v>
      </c>
      <c r="I14122">
        <v>2.097191</v>
      </c>
    </row>
    <row r="14123" spans="1:9" x14ac:dyDescent="0.25">
      <c r="A14123">
        <v>2500030226</v>
      </c>
      <c r="B14123" t="s">
        <v>7301</v>
      </c>
      <c r="C14123" t="s">
        <v>2150</v>
      </c>
      <c r="D14123" t="s">
        <v>2151</v>
      </c>
      <c r="E14123">
        <v>0</v>
      </c>
      <c r="F14123" t="s">
        <v>36</v>
      </c>
      <c r="G14123">
        <v>0</v>
      </c>
      <c r="H14123">
        <v>0</v>
      </c>
      <c r="I14123">
        <v>2.0972409999999999</v>
      </c>
    </row>
    <row r="14124" spans="1:9" x14ac:dyDescent="0.25">
      <c r="A14124">
        <v>2500030226</v>
      </c>
      <c r="B14124" t="s">
        <v>7301</v>
      </c>
      <c r="C14124" t="s">
        <v>144</v>
      </c>
      <c r="D14124" t="s">
        <v>145</v>
      </c>
      <c r="E14124">
        <v>127</v>
      </c>
      <c r="F14124" t="s">
        <v>36</v>
      </c>
      <c r="G14124">
        <v>0</v>
      </c>
      <c r="H14124">
        <v>0</v>
      </c>
      <c r="I14124">
        <v>2.0972439999999999</v>
      </c>
    </row>
    <row r="14125" spans="1:9" x14ac:dyDescent="0.25">
      <c r="A14125">
        <v>2500030227</v>
      </c>
      <c r="B14125" t="s">
        <v>7302</v>
      </c>
      <c r="C14125" t="s">
        <v>130</v>
      </c>
      <c r="D14125" t="s">
        <v>131</v>
      </c>
      <c r="E14125">
        <v>668</v>
      </c>
      <c r="F14125" t="s">
        <v>36</v>
      </c>
      <c r="G14125">
        <v>0</v>
      </c>
      <c r="H14125">
        <v>0</v>
      </c>
      <c r="I14125">
        <v>2.19259</v>
      </c>
    </row>
    <row r="14126" spans="1:9" x14ac:dyDescent="0.25">
      <c r="A14126">
        <v>2500030230</v>
      </c>
      <c r="B14126" t="s">
        <v>7303</v>
      </c>
      <c r="C14126" t="s">
        <v>130</v>
      </c>
      <c r="D14126" t="s">
        <v>131</v>
      </c>
      <c r="E14126">
        <v>0</v>
      </c>
      <c r="F14126" t="s">
        <v>36</v>
      </c>
      <c r="G14126">
        <v>0</v>
      </c>
      <c r="H14126">
        <v>0</v>
      </c>
      <c r="I14126">
        <v>2.6128689999999999</v>
      </c>
    </row>
    <row r="14127" spans="1:9" x14ac:dyDescent="0.25">
      <c r="A14127">
        <v>2500030231</v>
      </c>
      <c r="B14127" t="s">
        <v>3716</v>
      </c>
      <c r="C14127" t="s">
        <v>130</v>
      </c>
      <c r="D14127" t="s">
        <v>131</v>
      </c>
      <c r="E14127">
        <v>0</v>
      </c>
      <c r="F14127" t="s">
        <v>36</v>
      </c>
      <c r="G14127">
        <v>0</v>
      </c>
      <c r="H14127">
        <v>0</v>
      </c>
      <c r="I14127">
        <v>3.720148</v>
      </c>
    </row>
    <row r="14128" spans="1:9" x14ac:dyDescent="0.25">
      <c r="A14128">
        <v>2500030232</v>
      </c>
      <c r="B14128" t="s">
        <v>5946</v>
      </c>
      <c r="C14128" t="s">
        <v>8708</v>
      </c>
      <c r="D14128" t="s">
        <v>8709</v>
      </c>
      <c r="E14128">
        <v>0</v>
      </c>
      <c r="F14128" t="s">
        <v>36</v>
      </c>
      <c r="G14128">
        <v>0</v>
      </c>
      <c r="H14128">
        <v>0</v>
      </c>
      <c r="I14128">
        <v>1.6637500000000001</v>
      </c>
    </row>
    <row r="14129" spans="1:9" x14ac:dyDescent="0.25">
      <c r="A14129">
        <v>2500030232</v>
      </c>
      <c r="B14129" t="s">
        <v>5946</v>
      </c>
      <c r="C14129" t="s">
        <v>8706</v>
      </c>
      <c r="D14129" t="s">
        <v>8707</v>
      </c>
      <c r="E14129">
        <v>0</v>
      </c>
      <c r="F14129" t="s">
        <v>36</v>
      </c>
      <c r="G14129">
        <v>0</v>
      </c>
      <c r="H14129">
        <v>0</v>
      </c>
      <c r="I14129">
        <v>1.6637500000000001</v>
      </c>
    </row>
    <row r="14130" spans="1:9" x14ac:dyDescent="0.25">
      <c r="A14130">
        <v>2500030232</v>
      </c>
      <c r="B14130" t="s">
        <v>5946</v>
      </c>
      <c r="C14130" t="s">
        <v>130</v>
      </c>
      <c r="D14130" t="s">
        <v>131</v>
      </c>
      <c r="E14130">
        <v>0</v>
      </c>
      <c r="F14130" t="s">
        <v>36</v>
      </c>
      <c r="G14130">
        <v>0</v>
      </c>
      <c r="H14130">
        <v>0</v>
      </c>
      <c r="I14130">
        <v>1.6637500000000001</v>
      </c>
    </row>
    <row r="14131" spans="1:9" x14ac:dyDescent="0.25">
      <c r="A14131">
        <v>2500030234</v>
      </c>
      <c r="B14131" t="s">
        <v>3717</v>
      </c>
      <c r="C14131" t="s">
        <v>130</v>
      </c>
      <c r="D14131" t="s">
        <v>131</v>
      </c>
      <c r="E14131" s="1">
        <v>1091</v>
      </c>
      <c r="F14131" t="s">
        <v>36</v>
      </c>
      <c r="G14131">
        <v>0</v>
      </c>
      <c r="H14131">
        <v>0</v>
      </c>
      <c r="I14131">
        <v>3.5846930000000001</v>
      </c>
    </row>
    <row r="14132" spans="1:9" x14ac:dyDescent="0.25">
      <c r="A14132">
        <v>2500030238</v>
      </c>
      <c r="B14132" t="s">
        <v>3718</v>
      </c>
      <c r="C14132" t="s">
        <v>130</v>
      </c>
      <c r="D14132" t="s">
        <v>131</v>
      </c>
      <c r="E14132">
        <v>0</v>
      </c>
      <c r="F14132" t="s">
        <v>36</v>
      </c>
      <c r="G14132">
        <v>0</v>
      </c>
      <c r="H14132">
        <v>0</v>
      </c>
      <c r="I14132">
        <v>1.4921519999999999</v>
      </c>
    </row>
    <row r="14133" spans="1:9" x14ac:dyDescent="0.25">
      <c r="A14133">
        <v>2500030239</v>
      </c>
      <c r="B14133" t="s">
        <v>5994</v>
      </c>
      <c r="C14133" t="s">
        <v>130</v>
      </c>
      <c r="D14133" t="s">
        <v>131</v>
      </c>
      <c r="E14133">
        <v>0</v>
      </c>
      <c r="F14133" t="s">
        <v>36</v>
      </c>
      <c r="G14133">
        <v>0</v>
      </c>
      <c r="H14133">
        <v>0</v>
      </c>
      <c r="I14133">
        <v>1.1499999999999999</v>
      </c>
    </row>
    <row r="14134" spans="1:9" x14ac:dyDescent="0.25">
      <c r="A14134">
        <v>2500030255</v>
      </c>
      <c r="B14134" t="s">
        <v>3719</v>
      </c>
      <c r="C14134" t="s">
        <v>130</v>
      </c>
      <c r="D14134" t="s">
        <v>131</v>
      </c>
      <c r="E14134">
        <v>0</v>
      </c>
      <c r="F14134" t="s">
        <v>36</v>
      </c>
      <c r="G14134">
        <v>0</v>
      </c>
      <c r="H14134">
        <v>0</v>
      </c>
      <c r="I14134">
        <v>2.698699</v>
      </c>
    </row>
    <row r="14135" spans="1:9" x14ac:dyDescent="0.25">
      <c r="A14135">
        <v>2500030255</v>
      </c>
      <c r="B14135" t="s">
        <v>3719</v>
      </c>
      <c r="C14135" t="s">
        <v>142</v>
      </c>
      <c r="D14135" t="s">
        <v>143</v>
      </c>
      <c r="E14135">
        <v>0</v>
      </c>
      <c r="F14135" t="s">
        <v>36</v>
      </c>
      <c r="G14135">
        <v>0</v>
      </c>
      <c r="H14135">
        <v>0</v>
      </c>
      <c r="I14135">
        <v>2.7</v>
      </c>
    </row>
    <row r="14136" spans="1:9" x14ac:dyDescent="0.25">
      <c r="A14136">
        <v>2500030257</v>
      </c>
      <c r="B14136" t="s">
        <v>7304</v>
      </c>
      <c r="C14136" t="s">
        <v>130</v>
      </c>
      <c r="D14136" t="s">
        <v>131</v>
      </c>
      <c r="E14136">
        <v>845</v>
      </c>
      <c r="F14136" t="s">
        <v>36</v>
      </c>
      <c r="G14136">
        <v>0</v>
      </c>
      <c r="H14136" s="1">
        <v>2000</v>
      </c>
      <c r="I14136">
        <v>1.9247810000000001</v>
      </c>
    </row>
    <row r="14137" spans="1:9" x14ac:dyDescent="0.25">
      <c r="A14137">
        <v>2500030257</v>
      </c>
      <c r="B14137" t="s">
        <v>7304</v>
      </c>
      <c r="C14137" t="s">
        <v>142</v>
      </c>
      <c r="D14137" t="s">
        <v>143</v>
      </c>
      <c r="E14137">
        <v>0</v>
      </c>
      <c r="F14137" t="s">
        <v>36</v>
      </c>
      <c r="G14137">
        <v>0</v>
      </c>
      <c r="H14137">
        <v>0</v>
      </c>
      <c r="I14137">
        <v>1.9247829999999999</v>
      </c>
    </row>
    <row r="14138" spans="1:9" x14ac:dyDescent="0.25">
      <c r="A14138">
        <v>2500030258</v>
      </c>
      <c r="B14138" t="s">
        <v>7305</v>
      </c>
      <c r="C14138" t="s">
        <v>130</v>
      </c>
      <c r="D14138" t="s">
        <v>131</v>
      </c>
      <c r="E14138">
        <v>585</v>
      </c>
      <c r="F14138" t="s">
        <v>36</v>
      </c>
      <c r="G14138">
        <v>0</v>
      </c>
      <c r="H14138" s="1">
        <v>3000</v>
      </c>
      <c r="I14138">
        <v>2.0778289999999999</v>
      </c>
    </row>
    <row r="14139" spans="1:9" x14ac:dyDescent="0.25">
      <c r="A14139">
        <v>2500030258</v>
      </c>
      <c r="B14139" t="s">
        <v>7305</v>
      </c>
      <c r="C14139" t="s">
        <v>142</v>
      </c>
      <c r="D14139" t="s">
        <v>143</v>
      </c>
      <c r="E14139">
        <v>0</v>
      </c>
      <c r="F14139" t="s">
        <v>36</v>
      </c>
      <c r="G14139">
        <v>0</v>
      </c>
      <c r="H14139">
        <v>0</v>
      </c>
      <c r="I14139">
        <v>2.0778430000000001</v>
      </c>
    </row>
    <row r="14140" spans="1:9" x14ac:dyDescent="0.25">
      <c r="A14140">
        <v>2500030267</v>
      </c>
      <c r="B14140" t="s">
        <v>7306</v>
      </c>
      <c r="C14140" t="s">
        <v>8708</v>
      </c>
      <c r="D14140" t="s">
        <v>8709</v>
      </c>
      <c r="E14140">
        <v>0</v>
      </c>
      <c r="F14140" t="s">
        <v>36</v>
      </c>
      <c r="G14140">
        <v>0</v>
      </c>
      <c r="H14140">
        <v>0</v>
      </c>
      <c r="I14140">
        <v>4.9516669999999996</v>
      </c>
    </row>
    <row r="14141" spans="1:9" x14ac:dyDescent="0.25">
      <c r="A14141">
        <v>2500030267</v>
      </c>
      <c r="B14141" t="s">
        <v>7306</v>
      </c>
      <c r="C14141" t="s">
        <v>8706</v>
      </c>
      <c r="D14141" t="s">
        <v>8707</v>
      </c>
      <c r="E14141">
        <v>0</v>
      </c>
      <c r="F14141" t="s">
        <v>36</v>
      </c>
      <c r="G14141">
        <v>0</v>
      </c>
      <c r="H14141">
        <v>0</v>
      </c>
      <c r="I14141">
        <v>4.9516669999999996</v>
      </c>
    </row>
    <row r="14142" spans="1:9" x14ac:dyDescent="0.25">
      <c r="A14142">
        <v>2500030267</v>
      </c>
      <c r="B14142" t="s">
        <v>7306</v>
      </c>
      <c r="C14142" t="s">
        <v>130</v>
      </c>
      <c r="D14142" t="s">
        <v>131</v>
      </c>
      <c r="E14142" s="1">
        <v>43</v>
      </c>
      <c r="F14142" t="s">
        <v>36</v>
      </c>
      <c r="G14142">
        <v>0</v>
      </c>
      <c r="H14142" s="1">
        <v>0</v>
      </c>
      <c r="I14142">
        <v>4.9513949999999998</v>
      </c>
    </row>
    <row r="14143" spans="1:9" x14ac:dyDescent="0.25">
      <c r="A14143">
        <v>2500030272</v>
      </c>
      <c r="B14143" t="s">
        <v>3722</v>
      </c>
      <c r="C14143" t="s">
        <v>130</v>
      </c>
      <c r="D14143" t="s">
        <v>131</v>
      </c>
      <c r="E14143">
        <v>0</v>
      </c>
      <c r="F14143" t="s">
        <v>36</v>
      </c>
      <c r="G14143">
        <v>0</v>
      </c>
      <c r="H14143">
        <v>0</v>
      </c>
      <c r="I14143">
        <v>3.0583819999999999</v>
      </c>
    </row>
    <row r="14144" spans="1:9" x14ac:dyDescent="0.25">
      <c r="A14144">
        <v>2500030273</v>
      </c>
      <c r="B14144" t="s">
        <v>7307</v>
      </c>
      <c r="C14144" t="s">
        <v>130</v>
      </c>
      <c r="D14144" t="s">
        <v>131</v>
      </c>
      <c r="E14144">
        <v>108</v>
      </c>
      <c r="F14144" t="s">
        <v>36</v>
      </c>
      <c r="G14144">
        <v>0</v>
      </c>
      <c r="H14144">
        <v>0</v>
      </c>
      <c r="I14144">
        <v>2.2303700000000002</v>
      </c>
    </row>
    <row r="14145" spans="1:9" x14ac:dyDescent="0.25">
      <c r="A14145">
        <v>2500030277</v>
      </c>
      <c r="B14145" t="s">
        <v>3723</v>
      </c>
      <c r="C14145" t="s">
        <v>130</v>
      </c>
      <c r="D14145" t="s">
        <v>131</v>
      </c>
      <c r="E14145">
        <v>122</v>
      </c>
      <c r="F14145" t="s">
        <v>36</v>
      </c>
      <c r="G14145">
        <v>0</v>
      </c>
      <c r="H14145">
        <v>0</v>
      </c>
      <c r="I14145">
        <v>1.752623</v>
      </c>
    </row>
    <row r="14146" spans="1:9" x14ac:dyDescent="0.25">
      <c r="A14146">
        <v>2500030278</v>
      </c>
      <c r="B14146" t="s">
        <v>7308</v>
      </c>
      <c r="C14146" t="s">
        <v>130</v>
      </c>
      <c r="D14146" t="s">
        <v>131</v>
      </c>
      <c r="E14146">
        <v>248</v>
      </c>
      <c r="F14146" t="s">
        <v>36</v>
      </c>
      <c r="G14146">
        <v>0</v>
      </c>
      <c r="H14146">
        <v>0</v>
      </c>
      <c r="I14146">
        <v>1.584516</v>
      </c>
    </row>
    <row r="14147" spans="1:9" x14ac:dyDescent="0.25">
      <c r="A14147">
        <v>2500030284</v>
      </c>
      <c r="B14147" t="s">
        <v>3724</v>
      </c>
      <c r="C14147" t="s">
        <v>8708</v>
      </c>
      <c r="D14147" t="s">
        <v>8709</v>
      </c>
      <c r="E14147">
        <v>0</v>
      </c>
      <c r="F14147" t="s">
        <v>36</v>
      </c>
      <c r="G14147">
        <v>0</v>
      </c>
      <c r="H14147">
        <v>0</v>
      </c>
      <c r="I14147">
        <v>1.4149</v>
      </c>
    </row>
    <row r="14148" spans="1:9" x14ac:dyDescent="0.25">
      <c r="A14148">
        <v>2500030284</v>
      </c>
      <c r="B14148" t="s">
        <v>3724</v>
      </c>
      <c r="C14148" t="s">
        <v>8710</v>
      </c>
      <c r="D14148" t="s">
        <v>8711</v>
      </c>
      <c r="E14148">
        <v>0</v>
      </c>
      <c r="F14148" t="s">
        <v>36</v>
      </c>
      <c r="G14148">
        <v>0</v>
      </c>
      <c r="H14148">
        <v>0</v>
      </c>
      <c r="I14148">
        <v>1.4149</v>
      </c>
    </row>
    <row r="14149" spans="1:9" x14ac:dyDescent="0.25">
      <c r="A14149">
        <v>2500030284</v>
      </c>
      <c r="B14149" t="s">
        <v>3724</v>
      </c>
      <c r="C14149" t="s">
        <v>8706</v>
      </c>
      <c r="D14149" t="s">
        <v>8707</v>
      </c>
      <c r="E14149">
        <v>0</v>
      </c>
      <c r="F14149" t="s">
        <v>36</v>
      </c>
      <c r="G14149">
        <v>0</v>
      </c>
      <c r="H14149">
        <v>0</v>
      </c>
      <c r="I14149">
        <v>1.4149</v>
      </c>
    </row>
    <row r="14150" spans="1:9" x14ac:dyDescent="0.25">
      <c r="A14150">
        <v>2500030284</v>
      </c>
      <c r="B14150" t="s">
        <v>3724</v>
      </c>
      <c r="C14150" t="s">
        <v>130</v>
      </c>
      <c r="D14150" t="s">
        <v>131</v>
      </c>
      <c r="E14150" s="1">
        <v>1060</v>
      </c>
      <c r="F14150" t="s">
        <v>36</v>
      </c>
      <c r="G14150">
        <v>0</v>
      </c>
      <c r="H14150" s="1">
        <v>14000</v>
      </c>
      <c r="I14150">
        <v>1.4</v>
      </c>
    </row>
    <row r="14151" spans="1:9" x14ac:dyDescent="0.25">
      <c r="A14151">
        <v>2500030284</v>
      </c>
      <c r="B14151" t="s">
        <v>3724</v>
      </c>
      <c r="C14151" t="s">
        <v>142</v>
      </c>
      <c r="D14151" t="s">
        <v>143</v>
      </c>
      <c r="E14151">
        <v>0</v>
      </c>
      <c r="F14151" t="s">
        <v>36</v>
      </c>
      <c r="G14151">
        <v>0</v>
      </c>
      <c r="H14151">
        <v>0</v>
      </c>
      <c r="I14151">
        <v>1.4097660000000001</v>
      </c>
    </row>
    <row r="14152" spans="1:9" x14ac:dyDescent="0.25">
      <c r="A14152">
        <v>2500030284</v>
      </c>
      <c r="B14152" t="s">
        <v>3724</v>
      </c>
      <c r="C14152" t="s">
        <v>620</v>
      </c>
      <c r="D14152" t="s">
        <v>621</v>
      </c>
      <c r="E14152">
        <v>0</v>
      </c>
      <c r="F14152" t="s">
        <v>36</v>
      </c>
      <c r="G14152">
        <v>0</v>
      </c>
      <c r="H14152">
        <v>0</v>
      </c>
      <c r="I14152">
        <v>1.4</v>
      </c>
    </row>
    <row r="14153" spans="1:9" x14ac:dyDescent="0.25">
      <c r="A14153">
        <v>2500030284</v>
      </c>
      <c r="B14153" t="s">
        <v>3724</v>
      </c>
      <c r="C14153" t="s">
        <v>139</v>
      </c>
      <c r="D14153" t="s">
        <v>140</v>
      </c>
      <c r="E14153">
        <v>0</v>
      </c>
      <c r="F14153" t="s">
        <v>36</v>
      </c>
      <c r="G14153">
        <v>0</v>
      </c>
      <c r="H14153">
        <v>0</v>
      </c>
      <c r="I14153">
        <v>1.4</v>
      </c>
    </row>
    <row r="14154" spans="1:9" x14ac:dyDescent="0.25">
      <c r="A14154">
        <v>2500030286</v>
      </c>
      <c r="B14154" t="s">
        <v>7309</v>
      </c>
      <c r="C14154" t="s">
        <v>130</v>
      </c>
      <c r="D14154" t="s">
        <v>131</v>
      </c>
      <c r="E14154">
        <v>400</v>
      </c>
      <c r="F14154" t="s">
        <v>36</v>
      </c>
      <c r="G14154">
        <v>0</v>
      </c>
      <c r="H14154">
        <v>0</v>
      </c>
      <c r="I14154">
        <v>1.79</v>
      </c>
    </row>
    <row r="14155" spans="1:9" x14ac:dyDescent="0.25">
      <c r="A14155">
        <v>2500030289</v>
      </c>
      <c r="B14155" t="s">
        <v>5775</v>
      </c>
      <c r="C14155" t="s">
        <v>130</v>
      </c>
      <c r="D14155" t="s">
        <v>131</v>
      </c>
      <c r="E14155">
        <v>0</v>
      </c>
      <c r="F14155" t="s">
        <v>36</v>
      </c>
      <c r="G14155">
        <v>0</v>
      </c>
      <c r="H14155">
        <v>0</v>
      </c>
      <c r="I14155">
        <v>5.2616610000000001</v>
      </c>
    </row>
    <row r="14156" spans="1:9" x14ac:dyDescent="0.25">
      <c r="A14156">
        <v>2500030291</v>
      </c>
      <c r="B14156" t="s">
        <v>7310</v>
      </c>
      <c r="C14156" t="s">
        <v>130</v>
      </c>
      <c r="D14156" t="s">
        <v>131</v>
      </c>
      <c r="E14156">
        <v>284</v>
      </c>
      <c r="F14156" t="s">
        <v>36</v>
      </c>
      <c r="G14156">
        <v>0</v>
      </c>
      <c r="H14156">
        <v>0</v>
      </c>
      <c r="I14156">
        <v>4.18</v>
      </c>
    </row>
    <row r="14157" spans="1:9" x14ac:dyDescent="0.25">
      <c r="A14157">
        <v>2500030292</v>
      </c>
      <c r="B14157" t="s">
        <v>7311</v>
      </c>
      <c r="C14157" t="s">
        <v>130</v>
      </c>
      <c r="D14157" t="s">
        <v>131</v>
      </c>
      <c r="E14157" s="1">
        <v>1192</v>
      </c>
      <c r="F14157" t="s">
        <v>36</v>
      </c>
      <c r="G14157">
        <v>0</v>
      </c>
      <c r="H14157">
        <v>0</v>
      </c>
      <c r="I14157">
        <v>1.434153</v>
      </c>
    </row>
    <row r="14158" spans="1:9" x14ac:dyDescent="0.25">
      <c r="A14158">
        <v>2500030293</v>
      </c>
      <c r="B14158" t="s">
        <v>7312</v>
      </c>
      <c r="C14158" t="s">
        <v>130</v>
      </c>
      <c r="D14158" t="s">
        <v>131</v>
      </c>
      <c r="E14158">
        <v>593</v>
      </c>
      <c r="F14158" t="s">
        <v>36</v>
      </c>
      <c r="G14158">
        <v>0</v>
      </c>
      <c r="H14158">
        <v>0</v>
      </c>
      <c r="I14158">
        <v>1.91597</v>
      </c>
    </row>
    <row r="14159" spans="1:9" x14ac:dyDescent="0.25">
      <c r="A14159">
        <v>2500030293</v>
      </c>
      <c r="B14159" t="s">
        <v>7312</v>
      </c>
      <c r="C14159" t="s">
        <v>142</v>
      </c>
      <c r="D14159" t="s">
        <v>143</v>
      </c>
      <c r="E14159">
        <v>0</v>
      </c>
      <c r="F14159" t="s">
        <v>36</v>
      </c>
      <c r="G14159">
        <v>0</v>
      </c>
      <c r="H14159">
        <v>0</v>
      </c>
      <c r="I14159">
        <v>1.915948</v>
      </c>
    </row>
    <row r="14160" spans="1:9" x14ac:dyDescent="0.25">
      <c r="A14160">
        <v>2500030295</v>
      </c>
      <c r="B14160" t="s">
        <v>7313</v>
      </c>
      <c r="C14160" t="s">
        <v>130</v>
      </c>
      <c r="D14160" t="s">
        <v>131</v>
      </c>
      <c r="E14160" s="1">
        <v>2661</v>
      </c>
      <c r="F14160" t="s">
        <v>36</v>
      </c>
      <c r="G14160">
        <v>0</v>
      </c>
      <c r="H14160">
        <v>0</v>
      </c>
      <c r="I14160">
        <v>2.325043</v>
      </c>
    </row>
    <row r="14161" spans="1:9" x14ac:dyDescent="0.25">
      <c r="A14161">
        <v>2500030295</v>
      </c>
      <c r="B14161" t="s">
        <v>7313</v>
      </c>
      <c r="C14161" t="s">
        <v>142</v>
      </c>
      <c r="D14161" t="s">
        <v>143</v>
      </c>
      <c r="E14161">
        <v>0</v>
      </c>
      <c r="F14161" t="s">
        <v>36</v>
      </c>
      <c r="G14161">
        <v>0</v>
      </c>
      <c r="H14161">
        <v>0</v>
      </c>
      <c r="I14161">
        <v>2.3251430000000002</v>
      </c>
    </row>
    <row r="14162" spans="1:9" x14ac:dyDescent="0.25">
      <c r="A14162">
        <v>2500030295</v>
      </c>
      <c r="B14162" t="s">
        <v>7313</v>
      </c>
      <c r="C14162" t="s">
        <v>1678</v>
      </c>
      <c r="D14162" t="s">
        <v>1679</v>
      </c>
      <c r="E14162">
        <v>0</v>
      </c>
      <c r="F14162" t="s">
        <v>36</v>
      </c>
      <c r="G14162">
        <v>0</v>
      </c>
      <c r="H14162">
        <v>0</v>
      </c>
      <c r="I14162">
        <v>2.3250289999999998</v>
      </c>
    </row>
    <row r="14163" spans="1:9" x14ac:dyDescent="0.25">
      <c r="A14163">
        <v>2500030295</v>
      </c>
      <c r="B14163" t="s">
        <v>7313</v>
      </c>
      <c r="C14163" t="s">
        <v>620</v>
      </c>
      <c r="D14163" t="s">
        <v>621</v>
      </c>
      <c r="E14163">
        <v>0</v>
      </c>
      <c r="F14163" t="s">
        <v>36</v>
      </c>
      <c r="G14163">
        <v>0</v>
      </c>
      <c r="H14163">
        <v>0</v>
      </c>
      <c r="I14163">
        <v>2.8050009999999999</v>
      </c>
    </row>
    <row r="14164" spans="1:9" x14ac:dyDescent="0.25">
      <c r="A14164">
        <v>2500030295</v>
      </c>
      <c r="B14164" t="s">
        <v>7313</v>
      </c>
      <c r="C14164" t="s">
        <v>139</v>
      </c>
      <c r="D14164" t="s">
        <v>140</v>
      </c>
      <c r="E14164">
        <v>0</v>
      </c>
      <c r="F14164" t="s">
        <v>36</v>
      </c>
      <c r="G14164">
        <v>0</v>
      </c>
      <c r="H14164">
        <v>0</v>
      </c>
      <c r="I14164">
        <v>2.3250440000000001</v>
      </c>
    </row>
    <row r="14165" spans="1:9" x14ac:dyDescent="0.25">
      <c r="A14165">
        <v>2500030296</v>
      </c>
      <c r="B14165" t="s">
        <v>5875</v>
      </c>
      <c r="C14165" t="s">
        <v>130</v>
      </c>
      <c r="D14165" t="s">
        <v>131</v>
      </c>
      <c r="E14165">
        <v>0</v>
      </c>
      <c r="F14165" t="s">
        <v>36</v>
      </c>
      <c r="G14165">
        <v>0</v>
      </c>
      <c r="H14165">
        <v>0</v>
      </c>
      <c r="I14165">
        <v>2.7277999999999998</v>
      </c>
    </row>
    <row r="14166" spans="1:9" x14ac:dyDescent="0.25">
      <c r="A14166">
        <v>2500030296</v>
      </c>
      <c r="B14166" t="s">
        <v>5875</v>
      </c>
      <c r="C14166" t="s">
        <v>1678</v>
      </c>
      <c r="D14166" t="s">
        <v>1679</v>
      </c>
      <c r="E14166">
        <v>0</v>
      </c>
      <c r="F14166" t="s">
        <v>36</v>
      </c>
      <c r="G14166">
        <v>0</v>
      </c>
      <c r="H14166">
        <v>0</v>
      </c>
      <c r="I14166">
        <v>2.7277999999999998</v>
      </c>
    </row>
    <row r="14167" spans="1:9" x14ac:dyDescent="0.25">
      <c r="A14167">
        <v>2500030301</v>
      </c>
      <c r="B14167" t="s">
        <v>3727</v>
      </c>
      <c r="C14167" t="s">
        <v>130</v>
      </c>
      <c r="D14167" t="s">
        <v>131</v>
      </c>
      <c r="E14167">
        <v>0</v>
      </c>
      <c r="F14167" t="s">
        <v>36</v>
      </c>
      <c r="G14167">
        <v>0</v>
      </c>
      <c r="H14167">
        <v>0</v>
      </c>
      <c r="I14167">
        <v>2.2000000000000002</v>
      </c>
    </row>
    <row r="14168" spans="1:9" x14ac:dyDescent="0.25">
      <c r="A14168">
        <v>2500030301</v>
      </c>
      <c r="B14168" t="s">
        <v>3727</v>
      </c>
      <c r="C14168" t="s">
        <v>1678</v>
      </c>
      <c r="D14168" t="s">
        <v>1679</v>
      </c>
      <c r="E14168">
        <v>562</v>
      </c>
      <c r="F14168" t="s">
        <v>36</v>
      </c>
      <c r="G14168">
        <v>0</v>
      </c>
      <c r="H14168">
        <v>0</v>
      </c>
      <c r="I14168">
        <v>2.2000000000000002</v>
      </c>
    </row>
    <row r="14169" spans="1:9" x14ac:dyDescent="0.25">
      <c r="A14169">
        <v>2500030301</v>
      </c>
      <c r="B14169" t="s">
        <v>3727</v>
      </c>
      <c r="C14169" t="s">
        <v>620</v>
      </c>
      <c r="D14169" t="s">
        <v>621</v>
      </c>
      <c r="E14169">
        <v>0</v>
      </c>
      <c r="F14169" t="s">
        <v>36</v>
      </c>
      <c r="G14169">
        <v>0</v>
      </c>
      <c r="H14169">
        <v>0</v>
      </c>
      <c r="I14169">
        <v>2.2000000000000002</v>
      </c>
    </row>
    <row r="14170" spans="1:9" x14ac:dyDescent="0.25">
      <c r="A14170">
        <v>2500030301</v>
      </c>
      <c r="B14170" t="s">
        <v>3727</v>
      </c>
      <c r="C14170" t="s">
        <v>144</v>
      </c>
      <c r="D14170" t="s">
        <v>145</v>
      </c>
      <c r="E14170">
        <v>0</v>
      </c>
      <c r="F14170" t="s">
        <v>36</v>
      </c>
      <c r="G14170">
        <v>0</v>
      </c>
      <c r="H14170">
        <v>0</v>
      </c>
      <c r="I14170">
        <v>2.2000000000000002</v>
      </c>
    </row>
    <row r="14171" spans="1:9" x14ac:dyDescent="0.25">
      <c r="A14171">
        <v>2500030302</v>
      </c>
      <c r="B14171" t="s">
        <v>7314</v>
      </c>
      <c r="C14171" t="s">
        <v>130</v>
      </c>
      <c r="D14171" t="s">
        <v>131</v>
      </c>
      <c r="E14171">
        <v>78</v>
      </c>
      <c r="F14171" t="s">
        <v>36</v>
      </c>
      <c r="G14171">
        <v>0</v>
      </c>
      <c r="H14171">
        <v>0</v>
      </c>
      <c r="I14171">
        <v>2.6</v>
      </c>
    </row>
    <row r="14172" spans="1:9" x14ac:dyDescent="0.25">
      <c r="A14172">
        <v>2500030305</v>
      </c>
      <c r="B14172" t="s">
        <v>7315</v>
      </c>
      <c r="C14172" t="s">
        <v>130</v>
      </c>
      <c r="D14172" t="s">
        <v>131</v>
      </c>
      <c r="E14172" s="1">
        <v>1977</v>
      </c>
      <c r="F14172" t="s">
        <v>36</v>
      </c>
      <c r="G14172">
        <v>0</v>
      </c>
      <c r="H14172">
        <v>0</v>
      </c>
      <c r="I14172">
        <v>1.8</v>
      </c>
    </row>
    <row r="14173" spans="1:9" x14ac:dyDescent="0.25">
      <c r="A14173">
        <v>2500030305</v>
      </c>
      <c r="B14173" t="s">
        <v>7315</v>
      </c>
      <c r="C14173" t="s">
        <v>142</v>
      </c>
      <c r="D14173" t="s">
        <v>143</v>
      </c>
      <c r="E14173">
        <v>0</v>
      </c>
      <c r="F14173" t="s">
        <v>36</v>
      </c>
      <c r="G14173">
        <v>0</v>
      </c>
      <c r="H14173">
        <v>0</v>
      </c>
      <c r="I14173">
        <v>1.8</v>
      </c>
    </row>
    <row r="14174" spans="1:9" x14ac:dyDescent="0.25">
      <c r="A14174">
        <v>2500030305</v>
      </c>
      <c r="B14174" t="s">
        <v>7315</v>
      </c>
      <c r="C14174" t="s">
        <v>620</v>
      </c>
      <c r="D14174" t="s">
        <v>621</v>
      </c>
      <c r="E14174">
        <v>0</v>
      </c>
      <c r="F14174" t="s">
        <v>36</v>
      </c>
      <c r="G14174">
        <v>0</v>
      </c>
      <c r="H14174">
        <v>0</v>
      </c>
      <c r="I14174">
        <v>1.8E-3</v>
      </c>
    </row>
    <row r="14175" spans="1:9" x14ac:dyDescent="0.25">
      <c r="A14175">
        <v>2500030305</v>
      </c>
      <c r="B14175" t="s">
        <v>7315</v>
      </c>
      <c r="C14175" t="s">
        <v>139</v>
      </c>
      <c r="D14175" t="s">
        <v>140</v>
      </c>
      <c r="E14175">
        <v>0</v>
      </c>
      <c r="F14175" t="s">
        <v>36</v>
      </c>
      <c r="G14175">
        <v>0</v>
      </c>
      <c r="H14175">
        <v>0</v>
      </c>
      <c r="I14175">
        <v>1.8</v>
      </c>
    </row>
    <row r="14176" spans="1:9" x14ac:dyDescent="0.25">
      <c r="A14176">
        <v>2500030306</v>
      </c>
      <c r="B14176" t="s">
        <v>7316</v>
      </c>
      <c r="C14176" t="s">
        <v>130</v>
      </c>
      <c r="D14176" t="s">
        <v>131</v>
      </c>
      <c r="E14176">
        <v>403.99599999999998</v>
      </c>
      <c r="F14176" t="s">
        <v>36</v>
      </c>
      <c r="G14176">
        <v>0</v>
      </c>
      <c r="H14176" s="1">
        <v>1000</v>
      </c>
      <c r="I14176">
        <v>1.8499939999999999</v>
      </c>
    </row>
    <row r="14177" spans="1:9" x14ac:dyDescent="0.25">
      <c r="A14177">
        <v>2500030306</v>
      </c>
      <c r="B14177" t="s">
        <v>7316</v>
      </c>
      <c r="C14177" t="s">
        <v>142</v>
      </c>
      <c r="D14177" t="s">
        <v>143</v>
      </c>
      <c r="E14177">
        <v>0</v>
      </c>
      <c r="F14177" t="s">
        <v>36</v>
      </c>
      <c r="G14177">
        <v>0</v>
      </c>
      <c r="H14177">
        <v>0</v>
      </c>
      <c r="I14177">
        <v>1.849132</v>
      </c>
    </row>
    <row r="14178" spans="1:9" x14ac:dyDescent="0.25">
      <c r="A14178">
        <v>2500030307</v>
      </c>
      <c r="B14178" t="s">
        <v>7317</v>
      </c>
      <c r="C14178" t="s">
        <v>130</v>
      </c>
      <c r="D14178" t="s">
        <v>131</v>
      </c>
      <c r="E14178" s="1">
        <v>27389</v>
      </c>
      <c r="F14178" t="s">
        <v>36</v>
      </c>
      <c r="G14178">
        <v>0</v>
      </c>
      <c r="H14178" s="1">
        <v>20000</v>
      </c>
      <c r="I14178">
        <v>1.230882</v>
      </c>
    </row>
    <row r="14179" spans="1:9" x14ac:dyDescent="0.25">
      <c r="A14179">
        <v>2500030307</v>
      </c>
      <c r="B14179" t="s">
        <v>7317</v>
      </c>
      <c r="C14179" t="s">
        <v>1678</v>
      </c>
      <c r="D14179" t="s">
        <v>1679</v>
      </c>
      <c r="E14179">
        <v>0</v>
      </c>
      <c r="F14179" t="s">
        <v>36</v>
      </c>
      <c r="G14179">
        <v>0</v>
      </c>
      <c r="H14179">
        <v>0</v>
      </c>
      <c r="I14179">
        <v>1.230885</v>
      </c>
    </row>
    <row r="14180" spans="1:9" x14ac:dyDescent="0.25">
      <c r="A14180">
        <v>2500030307</v>
      </c>
      <c r="B14180" t="s">
        <v>7317</v>
      </c>
      <c r="C14180" t="s">
        <v>620</v>
      </c>
      <c r="D14180" t="s">
        <v>621</v>
      </c>
      <c r="E14180">
        <v>0</v>
      </c>
      <c r="F14180" t="s">
        <v>36</v>
      </c>
      <c r="G14180">
        <v>0</v>
      </c>
      <c r="H14180">
        <v>0</v>
      </c>
      <c r="I14180">
        <v>1.2377</v>
      </c>
    </row>
    <row r="14181" spans="1:9" x14ac:dyDescent="0.25">
      <c r="A14181">
        <v>2500030307</v>
      </c>
      <c r="B14181" t="s">
        <v>7317</v>
      </c>
      <c r="C14181" t="s">
        <v>139</v>
      </c>
      <c r="D14181" t="s">
        <v>140</v>
      </c>
      <c r="E14181">
        <v>0</v>
      </c>
      <c r="F14181" t="s">
        <v>36</v>
      </c>
      <c r="G14181">
        <v>0</v>
      </c>
      <c r="H14181">
        <v>0</v>
      </c>
      <c r="I14181">
        <v>1.2308829999999999</v>
      </c>
    </row>
    <row r="14182" spans="1:9" x14ac:dyDescent="0.25">
      <c r="A14182">
        <v>2500030308</v>
      </c>
      <c r="B14182" t="s">
        <v>7318</v>
      </c>
      <c r="C14182" t="s">
        <v>130</v>
      </c>
      <c r="D14182" t="s">
        <v>131</v>
      </c>
      <c r="E14182" s="1">
        <v>22462</v>
      </c>
      <c r="F14182" t="s">
        <v>36</v>
      </c>
      <c r="G14182">
        <v>0</v>
      </c>
      <c r="H14182" s="1">
        <v>8000</v>
      </c>
      <c r="I14182">
        <v>0.81359700000000001</v>
      </c>
    </row>
    <row r="14183" spans="1:9" x14ac:dyDescent="0.25">
      <c r="A14183">
        <v>2500030308</v>
      </c>
      <c r="B14183" t="s">
        <v>7318</v>
      </c>
      <c r="C14183" t="s">
        <v>1678</v>
      </c>
      <c r="D14183" t="s">
        <v>1679</v>
      </c>
      <c r="E14183">
        <v>0</v>
      </c>
      <c r="F14183" t="s">
        <v>36</v>
      </c>
      <c r="G14183">
        <v>0</v>
      </c>
      <c r="H14183">
        <v>0</v>
      </c>
      <c r="I14183">
        <v>0.81359099999999995</v>
      </c>
    </row>
    <row r="14184" spans="1:9" x14ac:dyDescent="0.25">
      <c r="A14184">
        <v>2500030308</v>
      </c>
      <c r="B14184" t="s">
        <v>7318</v>
      </c>
      <c r="C14184" t="s">
        <v>620</v>
      </c>
      <c r="D14184" t="s">
        <v>621</v>
      </c>
      <c r="E14184">
        <v>0</v>
      </c>
      <c r="F14184" t="s">
        <v>36</v>
      </c>
      <c r="G14184">
        <v>0</v>
      </c>
      <c r="H14184">
        <v>0</v>
      </c>
      <c r="I14184">
        <v>0.8206</v>
      </c>
    </row>
    <row r="14185" spans="1:9" x14ac:dyDescent="0.25">
      <c r="A14185">
        <v>2500030308</v>
      </c>
      <c r="B14185" t="s">
        <v>7318</v>
      </c>
      <c r="C14185" t="s">
        <v>139</v>
      </c>
      <c r="D14185" t="s">
        <v>140</v>
      </c>
      <c r="E14185">
        <v>0</v>
      </c>
      <c r="F14185" t="s">
        <v>36</v>
      </c>
      <c r="G14185">
        <v>0</v>
      </c>
      <c r="H14185">
        <v>0</v>
      </c>
      <c r="I14185">
        <v>0.81359700000000001</v>
      </c>
    </row>
    <row r="14186" spans="1:9" x14ac:dyDescent="0.25">
      <c r="A14186">
        <v>2500030309</v>
      </c>
      <c r="B14186" t="s">
        <v>7319</v>
      </c>
      <c r="C14186" t="s">
        <v>130</v>
      </c>
      <c r="D14186" t="s">
        <v>131</v>
      </c>
      <c r="E14186" s="1">
        <v>4572</v>
      </c>
      <c r="F14186" t="s">
        <v>36</v>
      </c>
      <c r="G14186">
        <v>0</v>
      </c>
      <c r="H14186" s="1">
        <v>8000</v>
      </c>
      <c r="I14186">
        <v>0.871699</v>
      </c>
    </row>
    <row r="14187" spans="1:9" x14ac:dyDescent="0.25">
      <c r="A14187">
        <v>2500030309</v>
      </c>
      <c r="B14187" t="s">
        <v>7319</v>
      </c>
      <c r="C14187" t="s">
        <v>1678</v>
      </c>
      <c r="D14187" t="s">
        <v>1679</v>
      </c>
      <c r="E14187">
        <v>0</v>
      </c>
      <c r="F14187" t="s">
        <v>36</v>
      </c>
      <c r="G14187">
        <v>0</v>
      </c>
      <c r="H14187">
        <v>0</v>
      </c>
      <c r="I14187">
        <v>0.87166699999999997</v>
      </c>
    </row>
    <row r="14188" spans="1:9" x14ac:dyDescent="0.25">
      <c r="A14188">
        <v>2500030310</v>
      </c>
      <c r="B14188" t="s">
        <v>7320</v>
      </c>
      <c r="C14188" t="s">
        <v>130</v>
      </c>
      <c r="D14188" t="s">
        <v>131</v>
      </c>
      <c r="E14188" s="1">
        <v>8585</v>
      </c>
      <c r="F14188" t="s">
        <v>36</v>
      </c>
      <c r="G14188">
        <v>0</v>
      </c>
      <c r="H14188" s="1">
        <v>8000</v>
      </c>
      <c r="I14188">
        <v>0.86017500000000002</v>
      </c>
    </row>
    <row r="14189" spans="1:9" x14ac:dyDescent="0.25">
      <c r="A14189">
        <v>2500030310</v>
      </c>
      <c r="B14189" t="s">
        <v>7320</v>
      </c>
      <c r="C14189" t="s">
        <v>1678</v>
      </c>
      <c r="D14189" t="s">
        <v>1679</v>
      </c>
      <c r="E14189">
        <v>0</v>
      </c>
      <c r="F14189" t="s">
        <v>36</v>
      </c>
      <c r="G14189">
        <v>0</v>
      </c>
      <c r="H14189">
        <v>0</v>
      </c>
      <c r="I14189">
        <v>0.86019999999999996</v>
      </c>
    </row>
    <row r="14190" spans="1:9" x14ac:dyDescent="0.25">
      <c r="A14190">
        <v>2500030312</v>
      </c>
      <c r="B14190" t="s">
        <v>7321</v>
      </c>
      <c r="C14190" t="s">
        <v>130</v>
      </c>
      <c r="D14190" t="s">
        <v>131</v>
      </c>
      <c r="E14190" s="1">
        <v>3824</v>
      </c>
      <c r="F14190" t="s">
        <v>36</v>
      </c>
      <c r="G14190">
        <v>0</v>
      </c>
      <c r="H14190">
        <v>0</v>
      </c>
      <c r="I14190">
        <v>1.0763</v>
      </c>
    </row>
    <row r="14191" spans="1:9" x14ac:dyDescent="0.25">
      <c r="A14191">
        <v>2500030312</v>
      </c>
      <c r="B14191" t="s">
        <v>7321</v>
      </c>
      <c r="C14191" t="s">
        <v>1678</v>
      </c>
      <c r="D14191" t="s">
        <v>1679</v>
      </c>
      <c r="E14191">
        <v>0</v>
      </c>
      <c r="F14191" t="s">
        <v>36</v>
      </c>
      <c r="G14191">
        <v>0</v>
      </c>
      <c r="H14191">
        <v>0</v>
      </c>
      <c r="I14191">
        <v>1.0763020000000001</v>
      </c>
    </row>
    <row r="14192" spans="1:9" x14ac:dyDescent="0.25">
      <c r="A14192">
        <v>2500030313</v>
      </c>
      <c r="B14192" t="s">
        <v>7322</v>
      </c>
      <c r="C14192" t="s">
        <v>130</v>
      </c>
      <c r="D14192" t="s">
        <v>131</v>
      </c>
      <c r="E14192">
        <v>0</v>
      </c>
      <c r="F14192" t="s">
        <v>36</v>
      </c>
      <c r="G14192">
        <v>0</v>
      </c>
      <c r="H14192">
        <v>0</v>
      </c>
      <c r="I14192">
        <v>1.0754010000000001</v>
      </c>
    </row>
    <row r="14193" spans="1:9" x14ac:dyDescent="0.25">
      <c r="A14193">
        <v>2500030314</v>
      </c>
      <c r="B14193" t="s">
        <v>5973</v>
      </c>
      <c r="C14193" t="s">
        <v>130</v>
      </c>
      <c r="D14193" t="s">
        <v>131</v>
      </c>
      <c r="E14193">
        <v>0</v>
      </c>
      <c r="F14193" t="s">
        <v>36</v>
      </c>
      <c r="G14193">
        <v>0</v>
      </c>
      <c r="H14193">
        <v>0</v>
      </c>
      <c r="I14193">
        <v>1.3374999999999999</v>
      </c>
    </row>
    <row r="14194" spans="1:9" x14ac:dyDescent="0.25">
      <c r="A14194">
        <v>2500030314</v>
      </c>
      <c r="B14194" t="s">
        <v>5973</v>
      </c>
      <c r="C14194" t="s">
        <v>1678</v>
      </c>
      <c r="D14194" t="s">
        <v>1679</v>
      </c>
      <c r="E14194">
        <v>0</v>
      </c>
      <c r="F14194" t="s">
        <v>36</v>
      </c>
      <c r="G14194">
        <v>0</v>
      </c>
      <c r="H14194">
        <v>0</v>
      </c>
      <c r="I14194">
        <v>1.337483</v>
      </c>
    </row>
    <row r="14195" spans="1:9" x14ac:dyDescent="0.25">
      <c r="A14195">
        <v>2500030315</v>
      </c>
      <c r="B14195" t="s">
        <v>3734</v>
      </c>
      <c r="C14195" t="s">
        <v>130</v>
      </c>
      <c r="D14195" t="s">
        <v>131</v>
      </c>
      <c r="E14195">
        <v>0</v>
      </c>
      <c r="F14195" t="s">
        <v>36</v>
      </c>
      <c r="G14195">
        <v>0</v>
      </c>
      <c r="H14195">
        <v>0</v>
      </c>
      <c r="I14195">
        <v>1.29</v>
      </c>
    </row>
    <row r="14196" spans="1:9" x14ac:dyDescent="0.25">
      <c r="A14196">
        <v>2500030315</v>
      </c>
      <c r="B14196" t="s">
        <v>3734</v>
      </c>
      <c r="C14196" t="s">
        <v>1678</v>
      </c>
      <c r="D14196" t="s">
        <v>1679</v>
      </c>
      <c r="E14196">
        <v>933</v>
      </c>
      <c r="F14196" t="s">
        <v>36</v>
      </c>
      <c r="G14196">
        <v>0</v>
      </c>
      <c r="H14196">
        <v>0</v>
      </c>
      <c r="I14196">
        <v>1.29</v>
      </c>
    </row>
    <row r="14197" spans="1:9" x14ac:dyDescent="0.25">
      <c r="A14197">
        <v>2500030317</v>
      </c>
      <c r="B14197" t="s">
        <v>7323</v>
      </c>
      <c r="C14197" t="s">
        <v>130</v>
      </c>
      <c r="D14197" t="s">
        <v>131</v>
      </c>
      <c r="E14197">
        <v>680</v>
      </c>
      <c r="F14197" t="s">
        <v>36</v>
      </c>
      <c r="G14197">
        <v>0</v>
      </c>
      <c r="H14197">
        <v>0</v>
      </c>
      <c r="I14197">
        <v>2.1</v>
      </c>
    </row>
    <row r="14198" spans="1:9" x14ac:dyDescent="0.25">
      <c r="A14198">
        <v>2500030317</v>
      </c>
      <c r="B14198" t="s">
        <v>7323</v>
      </c>
      <c r="C14198" t="s">
        <v>142</v>
      </c>
      <c r="D14198" t="s">
        <v>143</v>
      </c>
      <c r="E14198">
        <v>0</v>
      </c>
      <c r="F14198" t="s">
        <v>36</v>
      </c>
      <c r="G14198">
        <v>0</v>
      </c>
      <c r="H14198">
        <v>0</v>
      </c>
      <c r="I14198">
        <v>2.1</v>
      </c>
    </row>
    <row r="14199" spans="1:9" x14ac:dyDescent="0.25">
      <c r="A14199">
        <v>2500030318</v>
      </c>
      <c r="B14199" t="s">
        <v>7324</v>
      </c>
      <c r="C14199" t="s">
        <v>130</v>
      </c>
      <c r="D14199" t="s">
        <v>131</v>
      </c>
      <c r="E14199">
        <v>339</v>
      </c>
      <c r="F14199" t="s">
        <v>36</v>
      </c>
      <c r="G14199">
        <v>0</v>
      </c>
      <c r="H14199" s="1">
        <v>8000</v>
      </c>
      <c r="I14199">
        <v>1.6</v>
      </c>
    </row>
    <row r="14200" spans="1:9" x14ac:dyDescent="0.25">
      <c r="A14200">
        <v>2500030318</v>
      </c>
      <c r="B14200" t="s">
        <v>7324</v>
      </c>
      <c r="C14200" t="s">
        <v>142</v>
      </c>
      <c r="D14200" t="s">
        <v>143</v>
      </c>
      <c r="E14200">
        <v>0</v>
      </c>
      <c r="F14200" t="s">
        <v>36</v>
      </c>
      <c r="G14200">
        <v>0</v>
      </c>
      <c r="H14200">
        <v>0</v>
      </c>
      <c r="I14200">
        <v>1.6</v>
      </c>
    </row>
    <row r="14201" spans="1:9" x14ac:dyDescent="0.25">
      <c r="A14201">
        <v>2500030318</v>
      </c>
      <c r="B14201" t="s">
        <v>7324</v>
      </c>
      <c r="C14201" t="s">
        <v>620</v>
      </c>
      <c r="D14201" t="s">
        <v>621</v>
      </c>
      <c r="E14201">
        <v>0</v>
      </c>
      <c r="F14201" t="s">
        <v>36</v>
      </c>
      <c r="G14201">
        <v>0</v>
      </c>
      <c r="H14201">
        <v>0</v>
      </c>
      <c r="I14201">
        <v>1.6</v>
      </c>
    </row>
    <row r="14202" spans="1:9" x14ac:dyDescent="0.25">
      <c r="A14202">
        <v>2500030319</v>
      </c>
      <c r="B14202" t="s">
        <v>7325</v>
      </c>
      <c r="C14202" t="s">
        <v>8706</v>
      </c>
      <c r="D14202" t="s">
        <v>8707</v>
      </c>
      <c r="E14202">
        <v>703</v>
      </c>
      <c r="F14202" t="s">
        <v>36</v>
      </c>
      <c r="G14202">
        <v>0</v>
      </c>
      <c r="H14202">
        <v>0</v>
      </c>
      <c r="I14202">
        <v>1.4</v>
      </c>
    </row>
    <row r="14203" spans="1:9" x14ac:dyDescent="0.25">
      <c r="A14203">
        <v>2500030331</v>
      </c>
      <c r="B14203" t="s">
        <v>7326</v>
      </c>
      <c r="C14203" t="s">
        <v>130</v>
      </c>
      <c r="D14203" t="s">
        <v>131</v>
      </c>
      <c r="E14203" s="1">
        <v>2087</v>
      </c>
      <c r="F14203" t="s">
        <v>36</v>
      </c>
      <c r="G14203">
        <v>0</v>
      </c>
      <c r="H14203">
        <v>0</v>
      </c>
      <c r="I14203">
        <v>2.9</v>
      </c>
    </row>
    <row r="14204" spans="1:9" x14ac:dyDescent="0.25">
      <c r="A14204">
        <v>2500030331</v>
      </c>
      <c r="B14204" t="s">
        <v>7326</v>
      </c>
      <c r="C14204" t="s">
        <v>142</v>
      </c>
      <c r="D14204" t="s">
        <v>143</v>
      </c>
      <c r="E14204">
        <v>0</v>
      </c>
      <c r="F14204" t="s">
        <v>36</v>
      </c>
      <c r="G14204">
        <v>0</v>
      </c>
      <c r="H14204">
        <v>0</v>
      </c>
      <c r="I14204">
        <v>2.9</v>
      </c>
    </row>
    <row r="14205" spans="1:9" x14ac:dyDescent="0.25">
      <c r="A14205">
        <v>2500030332</v>
      </c>
      <c r="B14205" t="s">
        <v>3737</v>
      </c>
      <c r="C14205" t="s">
        <v>130</v>
      </c>
      <c r="D14205" t="s">
        <v>131</v>
      </c>
      <c r="E14205">
        <v>0</v>
      </c>
      <c r="F14205" t="s">
        <v>36</v>
      </c>
      <c r="G14205">
        <v>170</v>
      </c>
      <c r="H14205" s="1">
        <v>13000</v>
      </c>
      <c r="I14205">
        <v>2.5813739999999998</v>
      </c>
    </row>
    <row r="14206" spans="1:9" x14ac:dyDescent="0.25">
      <c r="A14206">
        <v>2500030332</v>
      </c>
      <c r="B14206" t="s">
        <v>3737</v>
      </c>
      <c r="C14206" t="s">
        <v>1678</v>
      </c>
      <c r="D14206" t="s">
        <v>1679</v>
      </c>
      <c r="E14206">
        <v>179.06</v>
      </c>
      <c r="F14206" t="s">
        <v>36</v>
      </c>
      <c r="G14206">
        <v>0</v>
      </c>
      <c r="H14206">
        <v>170</v>
      </c>
      <c r="I14206">
        <v>2.581369</v>
      </c>
    </row>
    <row r="14207" spans="1:9" x14ac:dyDescent="0.25">
      <c r="A14207">
        <v>2500030332</v>
      </c>
      <c r="B14207" t="s">
        <v>3737</v>
      </c>
      <c r="C14207" t="s">
        <v>620</v>
      </c>
      <c r="D14207" t="s">
        <v>621</v>
      </c>
      <c r="E14207">
        <v>0</v>
      </c>
      <c r="F14207" t="s">
        <v>36</v>
      </c>
      <c r="G14207">
        <v>0</v>
      </c>
      <c r="H14207">
        <v>0</v>
      </c>
      <c r="I14207">
        <v>2.5533999999999999</v>
      </c>
    </row>
    <row r="14208" spans="1:9" x14ac:dyDescent="0.25">
      <c r="A14208">
        <v>2500030333</v>
      </c>
      <c r="B14208" t="s">
        <v>7327</v>
      </c>
      <c r="C14208" t="s">
        <v>130</v>
      </c>
      <c r="D14208" t="s">
        <v>131</v>
      </c>
      <c r="E14208">
        <v>79</v>
      </c>
      <c r="F14208" t="s">
        <v>36</v>
      </c>
      <c r="G14208">
        <v>0</v>
      </c>
      <c r="H14208" s="1">
        <v>13000</v>
      </c>
      <c r="I14208">
        <v>1.4636709999999999</v>
      </c>
    </row>
    <row r="14209" spans="1:9" x14ac:dyDescent="0.25">
      <c r="A14209">
        <v>2500030333</v>
      </c>
      <c r="B14209" t="s">
        <v>7327</v>
      </c>
      <c r="C14209" t="s">
        <v>1678</v>
      </c>
      <c r="D14209" t="s">
        <v>1679</v>
      </c>
      <c r="E14209">
        <v>443.06</v>
      </c>
      <c r="F14209" t="s">
        <v>36</v>
      </c>
      <c r="G14209">
        <v>0</v>
      </c>
      <c r="H14209">
        <v>0</v>
      </c>
      <c r="I14209">
        <v>1.4635720000000001</v>
      </c>
    </row>
    <row r="14210" spans="1:9" x14ac:dyDescent="0.25">
      <c r="A14210">
        <v>2500030333</v>
      </c>
      <c r="B14210" t="s">
        <v>7327</v>
      </c>
      <c r="C14210" t="s">
        <v>620</v>
      </c>
      <c r="D14210" t="s">
        <v>621</v>
      </c>
      <c r="E14210">
        <v>0</v>
      </c>
      <c r="F14210" t="s">
        <v>36</v>
      </c>
      <c r="G14210">
        <v>0</v>
      </c>
      <c r="H14210">
        <v>0</v>
      </c>
      <c r="I14210">
        <v>1.4791000000000001</v>
      </c>
    </row>
    <row r="14211" spans="1:9" x14ac:dyDescent="0.25">
      <c r="A14211">
        <v>2500030334</v>
      </c>
      <c r="B14211" t="s">
        <v>7328</v>
      </c>
      <c r="C14211" t="s">
        <v>130</v>
      </c>
      <c r="D14211" t="s">
        <v>131</v>
      </c>
      <c r="E14211" s="1">
        <v>1710</v>
      </c>
      <c r="F14211" t="s">
        <v>36</v>
      </c>
      <c r="G14211">
        <v>0</v>
      </c>
      <c r="H14211" s="1">
        <v>5000</v>
      </c>
      <c r="I14211">
        <v>1.77</v>
      </c>
    </row>
    <row r="14212" spans="1:9" x14ac:dyDescent="0.25">
      <c r="A14212">
        <v>2500030335</v>
      </c>
      <c r="B14212" t="s">
        <v>7329</v>
      </c>
      <c r="C14212" t="s">
        <v>130</v>
      </c>
      <c r="D14212" t="s">
        <v>131</v>
      </c>
      <c r="E14212" s="1">
        <v>15448.88</v>
      </c>
      <c r="F14212" t="s">
        <v>36</v>
      </c>
      <c r="G14212">
        <v>0</v>
      </c>
      <c r="H14212" s="1">
        <v>145500</v>
      </c>
      <c r="I14212">
        <v>1.2365999999999999</v>
      </c>
    </row>
    <row r="14213" spans="1:9" x14ac:dyDescent="0.25">
      <c r="A14213">
        <v>2500030335</v>
      </c>
      <c r="B14213" t="s">
        <v>7329</v>
      </c>
      <c r="C14213" t="s">
        <v>1678</v>
      </c>
      <c r="D14213" t="s">
        <v>1679</v>
      </c>
      <c r="E14213" s="1">
        <v>6050</v>
      </c>
      <c r="F14213" t="s">
        <v>36</v>
      </c>
      <c r="G14213">
        <v>0</v>
      </c>
      <c r="H14213">
        <v>0</v>
      </c>
      <c r="I14213">
        <v>1.2365999999999999</v>
      </c>
    </row>
    <row r="14214" spans="1:9" x14ac:dyDescent="0.25">
      <c r="A14214">
        <v>2500030335</v>
      </c>
      <c r="B14214" t="s">
        <v>7329</v>
      </c>
      <c r="C14214" t="s">
        <v>620</v>
      </c>
      <c r="D14214" t="s">
        <v>621</v>
      </c>
      <c r="E14214">
        <v>0</v>
      </c>
      <c r="F14214" t="s">
        <v>36</v>
      </c>
      <c r="G14214">
        <v>0</v>
      </c>
      <c r="H14214">
        <v>0</v>
      </c>
      <c r="I14214">
        <v>1.2365999999999999</v>
      </c>
    </row>
    <row r="14215" spans="1:9" x14ac:dyDescent="0.25">
      <c r="A14215">
        <v>2500030335</v>
      </c>
      <c r="B14215" t="s">
        <v>7329</v>
      </c>
      <c r="C14215" t="s">
        <v>139</v>
      </c>
      <c r="D14215" t="s">
        <v>140</v>
      </c>
      <c r="E14215">
        <v>0</v>
      </c>
      <c r="F14215" t="s">
        <v>36</v>
      </c>
      <c r="G14215">
        <v>0</v>
      </c>
      <c r="H14215">
        <v>0</v>
      </c>
      <c r="I14215">
        <v>1.2365999999999999</v>
      </c>
    </row>
    <row r="14216" spans="1:9" x14ac:dyDescent="0.25">
      <c r="A14216">
        <v>2500030336</v>
      </c>
      <c r="B14216" t="s">
        <v>3741</v>
      </c>
      <c r="C14216" t="s">
        <v>130</v>
      </c>
      <c r="D14216" t="s">
        <v>131</v>
      </c>
      <c r="E14216" s="1">
        <v>8200</v>
      </c>
      <c r="F14216" t="s">
        <v>36</v>
      </c>
      <c r="G14216">
        <v>0</v>
      </c>
      <c r="H14216" s="1">
        <v>67000</v>
      </c>
      <c r="I14216">
        <v>0.86009999999999998</v>
      </c>
    </row>
    <row r="14217" spans="1:9" x14ac:dyDescent="0.25">
      <c r="A14217">
        <v>2500030336</v>
      </c>
      <c r="B14217" t="s">
        <v>3741</v>
      </c>
      <c r="C14217" t="s">
        <v>1678</v>
      </c>
      <c r="D14217" t="s">
        <v>1679</v>
      </c>
      <c r="E14217" s="1">
        <v>6050</v>
      </c>
      <c r="F14217" t="s">
        <v>36</v>
      </c>
      <c r="G14217">
        <v>0</v>
      </c>
      <c r="H14217">
        <v>0</v>
      </c>
      <c r="I14217">
        <v>0.860101</v>
      </c>
    </row>
    <row r="14218" spans="1:9" x14ac:dyDescent="0.25">
      <c r="A14218">
        <v>2500030336</v>
      </c>
      <c r="B14218" t="s">
        <v>3741</v>
      </c>
      <c r="C14218" t="s">
        <v>620</v>
      </c>
      <c r="D14218" t="s">
        <v>621</v>
      </c>
      <c r="E14218">
        <v>0</v>
      </c>
      <c r="F14218" t="s">
        <v>36</v>
      </c>
      <c r="G14218">
        <v>0</v>
      </c>
      <c r="H14218">
        <v>0</v>
      </c>
      <c r="I14218">
        <v>0.86009999999999998</v>
      </c>
    </row>
    <row r="14219" spans="1:9" x14ac:dyDescent="0.25">
      <c r="A14219">
        <v>2500030337</v>
      </c>
      <c r="B14219" t="s">
        <v>3742</v>
      </c>
      <c r="C14219" t="s">
        <v>130</v>
      </c>
      <c r="D14219" t="s">
        <v>131</v>
      </c>
      <c r="E14219" s="1">
        <v>12900</v>
      </c>
      <c r="F14219" t="s">
        <v>36</v>
      </c>
      <c r="G14219">
        <v>0</v>
      </c>
      <c r="H14219" s="1">
        <v>60000</v>
      </c>
      <c r="I14219">
        <v>0.87270099999999995</v>
      </c>
    </row>
    <row r="14220" spans="1:9" x14ac:dyDescent="0.25">
      <c r="A14220">
        <v>2500030337</v>
      </c>
      <c r="B14220" t="s">
        <v>3742</v>
      </c>
      <c r="C14220" t="s">
        <v>2307</v>
      </c>
      <c r="D14220" t="s">
        <v>2308</v>
      </c>
      <c r="E14220">
        <v>0</v>
      </c>
      <c r="F14220" t="s">
        <v>36</v>
      </c>
      <c r="G14220">
        <v>0</v>
      </c>
      <c r="H14220">
        <v>0</v>
      </c>
      <c r="I14220">
        <v>0.87270000000000003</v>
      </c>
    </row>
    <row r="14221" spans="1:9" x14ac:dyDescent="0.25">
      <c r="A14221">
        <v>2500030337</v>
      </c>
      <c r="B14221" t="s">
        <v>3742</v>
      </c>
      <c r="C14221" t="s">
        <v>1678</v>
      </c>
      <c r="D14221" t="s">
        <v>1679</v>
      </c>
      <c r="E14221">
        <v>0</v>
      </c>
      <c r="F14221" t="s">
        <v>36</v>
      </c>
      <c r="G14221">
        <v>0</v>
      </c>
      <c r="H14221">
        <v>0</v>
      </c>
      <c r="I14221">
        <v>0.872699</v>
      </c>
    </row>
    <row r="14222" spans="1:9" x14ac:dyDescent="0.25">
      <c r="A14222">
        <v>2500030337</v>
      </c>
      <c r="B14222" t="s">
        <v>3742</v>
      </c>
      <c r="C14222" t="s">
        <v>139</v>
      </c>
      <c r="D14222" t="s">
        <v>140</v>
      </c>
      <c r="E14222">
        <v>0</v>
      </c>
      <c r="F14222" t="s">
        <v>36</v>
      </c>
      <c r="G14222">
        <v>0</v>
      </c>
      <c r="H14222">
        <v>0</v>
      </c>
      <c r="I14222">
        <v>0.87270000000000003</v>
      </c>
    </row>
    <row r="14223" spans="1:9" x14ac:dyDescent="0.25">
      <c r="A14223">
        <v>2500030339</v>
      </c>
      <c r="B14223" t="s">
        <v>7330</v>
      </c>
      <c r="C14223" t="s">
        <v>130</v>
      </c>
      <c r="D14223" t="s">
        <v>131</v>
      </c>
      <c r="E14223" s="1">
        <v>33074</v>
      </c>
      <c r="F14223" t="s">
        <v>36</v>
      </c>
      <c r="G14223">
        <v>0</v>
      </c>
      <c r="H14223" s="1">
        <v>20000</v>
      </c>
      <c r="I14223">
        <v>1.1725000000000001</v>
      </c>
    </row>
    <row r="14224" spans="1:9" x14ac:dyDescent="0.25">
      <c r="A14224">
        <v>2500030339</v>
      </c>
      <c r="B14224" t="s">
        <v>7330</v>
      </c>
      <c r="C14224" t="s">
        <v>1678</v>
      </c>
      <c r="D14224" t="s">
        <v>1679</v>
      </c>
      <c r="E14224">
        <v>0</v>
      </c>
      <c r="F14224" t="s">
        <v>36</v>
      </c>
      <c r="G14224">
        <v>0</v>
      </c>
      <c r="H14224">
        <v>0</v>
      </c>
      <c r="I14224">
        <v>1.172507</v>
      </c>
    </row>
    <row r="14225" spans="1:9" x14ac:dyDescent="0.25">
      <c r="A14225">
        <v>2500030339</v>
      </c>
      <c r="B14225" t="s">
        <v>7330</v>
      </c>
      <c r="C14225" t="s">
        <v>620</v>
      </c>
      <c r="D14225" t="s">
        <v>621</v>
      </c>
      <c r="E14225">
        <v>0</v>
      </c>
      <c r="F14225" t="s">
        <v>36</v>
      </c>
      <c r="G14225">
        <v>0</v>
      </c>
      <c r="H14225">
        <v>0</v>
      </c>
      <c r="I14225">
        <v>1.1725000000000001</v>
      </c>
    </row>
    <row r="14226" spans="1:9" x14ac:dyDescent="0.25">
      <c r="A14226">
        <v>2500030339</v>
      </c>
      <c r="B14226" t="s">
        <v>7330</v>
      </c>
      <c r="C14226" t="s">
        <v>139</v>
      </c>
      <c r="D14226" t="s">
        <v>140</v>
      </c>
      <c r="E14226">
        <v>0</v>
      </c>
      <c r="F14226" t="s">
        <v>36</v>
      </c>
      <c r="G14226">
        <v>0</v>
      </c>
      <c r="H14226">
        <v>0</v>
      </c>
      <c r="I14226">
        <v>1.172501</v>
      </c>
    </row>
    <row r="14227" spans="1:9" x14ac:dyDescent="0.25">
      <c r="A14227">
        <v>2500030340</v>
      </c>
      <c r="B14227" t="s">
        <v>3744</v>
      </c>
      <c r="C14227" t="s">
        <v>130</v>
      </c>
      <c r="D14227" t="s">
        <v>131</v>
      </c>
      <c r="E14227" s="1">
        <v>32819</v>
      </c>
      <c r="F14227" t="s">
        <v>36</v>
      </c>
      <c r="G14227">
        <v>0</v>
      </c>
      <c r="H14227" s="1">
        <v>8000</v>
      </c>
      <c r="I14227">
        <v>0.79327199999999998</v>
      </c>
    </row>
    <row r="14228" spans="1:9" x14ac:dyDescent="0.25">
      <c r="A14228">
        <v>2500030340</v>
      </c>
      <c r="B14228" t="s">
        <v>3744</v>
      </c>
      <c r="C14228" t="s">
        <v>1678</v>
      </c>
      <c r="D14228" t="s">
        <v>1679</v>
      </c>
      <c r="E14228">
        <v>0</v>
      </c>
      <c r="F14228" t="s">
        <v>36</v>
      </c>
      <c r="G14228">
        <v>0</v>
      </c>
      <c r="H14228">
        <v>0</v>
      </c>
      <c r="I14228">
        <v>0.79333299999999995</v>
      </c>
    </row>
    <row r="14229" spans="1:9" x14ac:dyDescent="0.25">
      <c r="A14229">
        <v>2500030340</v>
      </c>
      <c r="B14229" t="s">
        <v>3744</v>
      </c>
      <c r="C14229" t="s">
        <v>620</v>
      </c>
      <c r="D14229" t="s">
        <v>621</v>
      </c>
      <c r="E14229">
        <v>0</v>
      </c>
      <c r="F14229" t="s">
        <v>36</v>
      </c>
      <c r="G14229">
        <v>0</v>
      </c>
      <c r="H14229">
        <v>0</v>
      </c>
      <c r="I14229">
        <v>0.79559999999999997</v>
      </c>
    </row>
    <row r="14230" spans="1:9" x14ac:dyDescent="0.25">
      <c r="A14230">
        <v>2500030343</v>
      </c>
      <c r="B14230" t="s">
        <v>7331</v>
      </c>
      <c r="C14230" t="s">
        <v>130</v>
      </c>
      <c r="D14230" t="s">
        <v>131</v>
      </c>
      <c r="E14230">
        <v>269</v>
      </c>
      <c r="F14230" t="s">
        <v>36</v>
      </c>
      <c r="G14230">
        <v>0</v>
      </c>
      <c r="H14230">
        <v>0</v>
      </c>
      <c r="I14230">
        <v>1.45</v>
      </c>
    </row>
    <row r="14231" spans="1:9" x14ac:dyDescent="0.25">
      <c r="A14231">
        <v>2500030343</v>
      </c>
      <c r="B14231" t="s">
        <v>7331</v>
      </c>
      <c r="C14231" t="s">
        <v>142</v>
      </c>
      <c r="D14231" t="s">
        <v>143</v>
      </c>
      <c r="E14231">
        <v>0</v>
      </c>
      <c r="F14231" t="s">
        <v>36</v>
      </c>
      <c r="G14231">
        <v>0</v>
      </c>
      <c r="H14231">
        <v>0</v>
      </c>
      <c r="I14231">
        <v>1.45</v>
      </c>
    </row>
    <row r="14232" spans="1:9" x14ac:dyDescent="0.25">
      <c r="A14232">
        <v>2500030343</v>
      </c>
      <c r="B14232" t="s">
        <v>7331</v>
      </c>
      <c r="C14232" t="s">
        <v>620</v>
      </c>
      <c r="D14232" t="s">
        <v>621</v>
      </c>
      <c r="E14232">
        <v>0</v>
      </c>
      <c r="F14232" t="s">
        <v>36</v>
      </c>
      <c r="G14232">
        <v>0</v>
      </c>
      <c r="H14232">
        <v>0</v>
      </c>
      <c r="I14232">
        <v>1.4499999999999999E-3</v>
      </c>
    </row>
    <row r="14233" spans="1:9" x14ac:dyDescent="0.25">
      <c r="A14233">
        <v>2500030344</v>
      </c>
      <c r="B14233" t="s">
        <v>7332</v>
      </c>
      <c r="C14233" t="s">
        <v>130</v>
      </c>
      <c r="D14233" t="s">
        <v>131</v>
      </c>
      <c r="E14233" s="1">
        <v>2171</v>
      </c>
      <c r="F14233" t="s">
        <v>36</v>
      </c>
      <c r="G14233">
        <v>0</v>
      </c>
      <c r="H14233" s="1">
        <v>11829</v>
      </c>
      <c r="I14233">
        <v>2.6</v>
      </c>
    </row>
    <row r="14234" spans="1:9" x14ac:dyDescent="0.25">
      <c r="A14234">
        <v>2500030344</v>
      </c>
      <c r="B14234" t="s">
        <v>7332</v>
      </c>
      <c r="C14234" t="s">
        <v>142</v>
      </c>
      <c r="D14234" t="s">
        <v>143</v>
      </c>
      <c r="E14234">
        <v>0</v>
      </c>
      <c r="F14234" t="s">
        <v>36</v>
      </c>
      <c r="G14234">
        <v>0</v>
      </c>
      <c r="H14234">
        <v>0</v>
      </c>
      <c r="I14234">
        <v>2.15</v>
      </c>
    </row>
    <row r="14235" spans="1:9" x14ac:dyDescent="0.25">
      <c r="A14235">
        <v>2500030344</v>
      </c>
      <c r="B14235" t="s">
        <v>7332</v>
      </c>
      <c r="C14235" t="s">
        <v>620</v>
      </c>
      <c r="D14235" t="s">
        <v>621</v>
      </c>
      <c r="E14235">
        <v>0</v>
      </c>
      <c r="F14235" t="s">
        <v>36</v>
      </c>
      <c r="G14235">
        <v>0</v>
      </c>
      <c r="H14235">
        <v>0</v>
      </c>
      <c r="I14235">
        <v>2.6</v>
      </c>
    </row>
    <row r="14236" spans="1:9" x14ac:dyDescent="0.25">
      <c r="A14236">
        <v>2500030345</v>
      </c>
      <c r="B14236" t="s">
        <v>7333</v>
      </c>
      <c r="C14236" t="s">
        <v>130</v>
      </c>
      <c r="D14236" t="s">
        <v>131</v>
      </c>
      <c r="E14236">
        <v>0</v>
      </c>
      <c r="F14236" t="s">
        <v>36</v>
      </c>
      <c r="G14236">
        <v>0</v>
      </c>
      <c r="H14236" s="1">
        <v>1000</v>
      </c>
      <c r="I14236">
        <v>2.15</v>
      </c>
    </row>
    <row r="14237" spans="1:9" x14ac:dyDescent="0.25">
      <c r="A14237">
        <v>2500030345</v>
      </c>
      <c r="B14237" t="s">
        <v>7333</v>
      </c>
      <c r="C14237" t="s">
        <v>142</v>
      </c>
      <c r="D14237" t="s">
        <v>143</v>
      </c>
      <c r="E14237">
        <v>0</v>
      </c>
      <c r="F14237" t="s">
        <v>36</v>
      </c>
      <c r="G14237">
        <v>0</v>
      </c>
      <c r="H14237">
        <v>0</v>
      </c>
      <c r="I14237">
        <v>2.15</v>
      </c>
    </row>
    <row r="14238" spans="1:9" x14ac:dyDescent="0.25">
      <c r="A14238">
        <v>2500030345</v>
      </c>
      <c r="B14238" t="s">
        <v>7333</v>
      </c>
      <c r="C14238" t="s">
        <v>620</v>
      </c>
      <c r="D14238" t="s">
        <v>621</v>
      </c>
      <c r="E14238">
        <v>0</v>
      </c>
      <c r="F14238" t="s">
        <v>36</v>
      </c>
      <c r="G14238">
        <v>0</v>
      </c>
      <c r="H14238">
        <v>0</v>
      </c>
      <c r="I14238">
        <v>2.15E-3</v>
      </c>
    </row>
    <row r="14239" spans="1:9" x14ac:dyDescent="0.25">
      <c r="A14239">
        <v>2500030346</v>
      </c>
      <c r="B14239" t="s">
        <v>7334</v>
      </c>
      <c r="C14239" t="s">
        <v>130</v>
      </c>
      <c r="D14239" t="s">
        <v>131</v>
      </c>
      <c r="E14239">
        <v>180</v>
      </c>
      <c r="F14239" t="s">
        <v>36</v>
      </c>
      <c r="G14239">
        <v>0</v>
      </c>
      <c r="H14239" s="1">
        <v>1000</v>
      </c>
      <c r="I14239">
        <v>2.4</v>
      </c>
    </row>
    <row r="14240" spans="1:9" x14ac:dyDescent="0.25">
      <c r="A14240">
        <v>2500030346</v>
      </c>
      <c r="B14240" t="s">
        <v>7334</v>
      </c>
      <c r="C14240" t="s">
        <v>142</v>
      </c>
      <c r="D14240" t="s">
        <v>143</v>
      </c>
      <c r="E14240">
        <v>4.3E-3</v>
      </c>
      <c r="F14240" t="s">
        <v>36</v>
      </c>
      <c r="G14240">
        <v>0</v>
      </c>
      <c r="H14240">
        <v>0</v>
      </c>
      <c r="I14240">
        <v>2.3255810000000001</v>
      </c>
    </row>
    <row r="14241" spans="1:9" x14ac:dyDescent="0.25">
      <c r="A14241">
        <v>2500030346</v>
      </c>
      <c r="B14241" t="s">
        <v>7334</v>
      </c>
      <c r="C14241" t="s">
        <v>620</v>
      </c>
      <c r="D14241" t="s">
        <v>621</v>
      </c>
      <c r="E14241">
        <v>0</v>
      </c>
      <c r="F14241" t="s">
        <v>36</v>
      </c>
      <c r="G14241">
        <v>0</v>
      </c>
      <c r="H14241">
        <v>0</v>
      </c>
      <c r="I14241">
        <v>2.3999999999999998E-3</v>
      </c>
    </row>
    <row r="14242" spans="1:9" x14ac:dyDescent="0.25">
      <c r="A14242">
        <v>2500030347</v>
      </c>
      <c r="B14242" t="s">
        <v>3747</v>
      </c>
      <c r="C14242" t="s">
        <v>130</v>
      </c>
      <c r="D14242" t="s">
        <v>131</v>
      </c>
      <c r="E14242">
        <v>4</v>
      </c>
      <c r="F14242" t="s">
        <v>36</v>
      </c>
      <c r="G14242">
        <v>0</v>
      </c>
      <c r="H14242">
        <v>0</v>
      </c>
      <c r="I14242">
        <v>1.9</v>
      </c>
    </row>
    <row r="14243" spans="1:9" x14ac:dyDescent="0.25">
      <c r="A14243">
        <v>2500030347</v>
      </c>
      <c r="B14243" t="s">
        <v>3747</v>
      </c>
      <c r="C14243" t="s">
        <v>142</v>
      </c>
      <c r="D14243" t="s">
        <v>143</v>
      </c>
      <c r="E14243">
        <v>0</v>
      </c>
      <c r="F14243" t="s">
        <v>36</v>
      </c>
      <c r="G14243">
        <v>0</v>
      </c>
      <c r="H14243">
        <v>0</v>
      </c>
      <c r="I14243">
        <v>1.9</v>
      </c>
    </row>
    <row r="14244" spans="1:9" x14ac:dyDescent="0.25">
      <c r="A14244">
        <v>2500030347</v>
      </c>
      <c r="B14244" t="s">
        <v>3747</v>
      </c>
      <c r="C14244" t="s">
        <v>1678</v>
      </c>
      <c r="D14244" t="s">
        <v>1679</v>
      </c>
      <c r="E14244">
        <v>0</v>
      </c>
      <c r="F14244" t="s">
        <v>36</v>
      </c>
      <c r="G14244">
        <v>0</v>
      </c>
      <c r="H14244">
        <v>0</v>
      </c>
      <c r="I14244">
        <v>1.9</v>
      </c>
    </row>
    <row r="14245" spans="1:9" x14ac:dyDescent="0.25">
      <c r="A14245">
        <v>2500030347</v>
      </c>
      <c r="B14245" t="s">
        <v>3747</v>
      </c>
      <c r="C14245" t="s">
        <v>620</v>
      </c>
      <c r="D14245" t="s">
        <v>621</v>
      </c>
      <c r="E14245">
        <v>0</v>
      </c>
      <c r="F14245" t="s">
        <v>36</v>
      </c>
      <c r="G14245">
        <v>0</v>
      </c>
      <c r="H14245">
        <v>0</v>
      </c>
      <c r="I14245">
        <v>1.9</v>
      </c>
    </row>
    <row r="14246" spans="1:9" x14ac:dyDescent="0.25">
      <c r="A14246">
        <v>2500030348</v>
      </c>
      <c r="B14246" t="s">
        <v>7335</v>
      </c>
      <c r="C14246" t="s">
        <v>130</v>
      </c>
      <c r="D14246" t="s">
        <v>131</v>
      </c>
      <c r="E14246" s="1">
        <v>2247</v>
      </c>
      <c r="F14246" t="s">
        <v>36</v>
      </c>
      <c r="G14246">
        <v>0</v>
      </c>
      <c r="H14246" s="1">
        <v>3000</v>
      </c>
      <c r="I14246">
        <v>2.0499999999999998</v>
      </c>
    </row>
    <row r="14247" spans="1:9" x14ac:dyDescent="0.25">
      <c r="A14247">
        <v>2500030348</v>
      </c>
      <c r="B14247" t="s">
        <v>7335</v>
      </c>
      <c r="C14247" t="s">
        <v>1678</v>
      </c>
      <c r="D14247" t="s">
        <v>1679</v>
      </c>
      <c r="E14247">
        <v>0.76</v>
      </c>
      <c r="F14247" t="s">
        <v>36</v>
      </c>
      <c r="G14247">
        <v>0</v>
      </c>
      <c r="H14247">
        <v>0</v>
      </c>
      <c r="I14247">
        <v>2.052632</v>
      </c>
    </row>
    <row r="14248" spans="1:9" x14ac:dyDescent="0.25">
      <c r="A14248">
        <v>2500030348</v>
      </c>
      <c r="B14248" t="s">
        <v>7335</v>
      </c>
      <c r="C14248" t="s">
        <v>620</v>
      </c>
      <c r="D14248" t="s">
        <v>621</v>
      </c>
      <c r="E14248">
        <v>0</v>
      </c>
      <c r="F14248" t="s">
        <v>36</v>
      </c>
      <c r="G14248">
        <v>0</v>
      </c>
      <c r="H14248">
        <v>0</v>
      </c>
      <c r="I14248">
        <v>2.0499999999999998</v>
      </c>
    </row>
    <row r="14249" spans="1:9" x14ac:dyDescent="0.25">
      <c r="A14249">
        <v>2500030349</v>
      </c>
      <c r="B14249" t="s">
        <v>7336</v>
      </c>
      <c r="C14249" t="s">
        <v>130</v>
      </c>
      <c r="D14249" t="s">
        <v>131</v>
      </c>
      <c r="E14249" s="1">
        <v>2318</v>
      </c>
      <c r="F14249" t="s">
        <v>36</v>
      </c>
      <c r="G14249">
        <v>0</v>
      </c>
      <c r="H14249" s="1">
        <v>3000</v>
      </c>
      <c r="I14249">
        <v>1</v>
      </c>
    </row>
    <row r="14250" spans="1:9" x14ac:dyDescent="0.25">
      <c r="A14250">
        <v>2500030349</v>
      </c>
      <c r="B14250" t="s">
        <v>7336</v>
      </c>
      <c r="C14250" t="s">
        <v>1678</v>
      </c>
      <c r="D14250" t="s">
        <v>1679</v>
      </c>
      <c r="E14250">
        <v>0.76</v>
      </c>
      <c r="F14250" t="s">
        <v>36</v>
      </c>
      <c r="G14250">
        <v>0</v>
      </c>
      <c r="H14250">
        <v>0</v>
      </c>
      <c r="I14250">
        <v>1</v>
      </c>
    </row>
    <row r="14251" spans="1:9" x14ac:dyDescent="0.25">
      <c r="A14251">
        <v>2500030349</v>
      </c>
      <c r="B14251" t="s">
        <v>7336</v>
      </c>
      <c r="C14251" t="s">
        <v>620</v>
      </c>
      <c r="D14251" t="s">
        <v>621</v>
      </c>
      <c r="E14251">
        <v>0</v>
      </c>
      <c r="F14251" t="s">
        <v>36</v>
      </c>
      <c r="G14251">
        <v>0</v>
      </c>
      <c r="H14251">
        <v>0</v>
      </c>
      <c r="I14251">
        <v>1</v>
      </c>
    </row>
    <row r="14252" spans="1:9" x14ac:dyDescent="0.25">
      <c r="A14252">
        <v>2500030353</v>
      </c>
      <c r="B14252" t="s">
        <v>7337</v>
      </c>
      <c r="C14252" t="s">
        <v>130</v>
      </c>
      <c r="D14252" t="s">
        <v>131</v>
      </c>
      <c r="E14252" s="1">
        <v>1464</v>
      </c>
      <c r="F14252" t="s">
        <v>36</v>
      </c>
      <c r="G14252">
        <v>0</v>
      </c>
      <c r="H14252">
        <v>0</v>
      </c>
      <c r="I14252">
        <v>1.28</v>
      </c>
    </row>
    <row r="14253" spans="1:9" x14ac:dyDescent="0.25">
      <c r="A14253">
        <v>2500030353</v>
      </c>
      <c r="B14253" t="s">
        <v>7337</v>
      </c>
      <c r="C14253" t="s">
        <v>142</v>
      </c>
      <c r="D14253" t="s">
        <v>143</v>
      </c>
      <c r="E14253">
        <v>551.72</v>
      </c>
      <c r="F14253" t="s">
        <v>36</v>
      </c>
      <c r="G14253">
        <v>0</v>
      </c>
      <c r="H14253">
        <v>0</v>
      </c>
      <c r="I14253">
        <v>1.2799970000000001</v>
      </c>
    </row>
    <row r="14254" spans="1:9" x14ac:dyDescent="0.25">
      <c r="A14254">
        <v>2500030353</v>
      </c>
      <c r="B14254" t="s">
        <v>7337</v>
      </c>
      <c r="C14254" t="s">
        <v>620</v>
      </c>
      <c r="D14254" t="s">
        <v>621</v>
      </c>
      <c r="E14254">
        <v>0</v>
      </c>
      <c r="F14254" t="s">
        <v>36</v>
      </c>
      <c r="G14254">
        <v>0</v>
      </c>
      <c r="H14254">
        <v>0</v>
      </c>
      <c r="I14254">
        <v>1.28</v>
      </c>
    </row>
    <row r="14255" spans="1:9" x14ac:dyDescent="0.25">
      <c r="A14255">
        <v>2500030354</v>
      </c>
      <c r="B14255" t="s">
        <v>7338</v>
      </c>
      <c r="C14255" t="s">
        <v>130</v>
      </c>
      <c r="D14255" t="s">
        <v>131</v>
      </c>
      <c r="E14255">
        <v>799</v>
      </c>
      <c r="F14255" t="s">
        <v>36</v>
      </c>
      <c r="G14255">
        <v>0</v>
      </c>
      <c r="H14255">
        <v>0</v>
      </c>
      <c r="I14255">
        <v>2.15</v>
      </c>
    </row>
    <row r="14256" spans="1:9" x14ac:dyDescent="0.25">
      <c r="A14256">
        <v>2500030354</v>
      </c>
      <c r="B14256" t="s">
        <v>7338</v>
      </c>
      <c r="C14256" t="s">
        <v>142</v>
      </c>
      <c r="D14256" t="s">
        <v>143</v>
      </c>
      <c r="E14256">
        <v>840</v>
      </c>
      <c r="F14256" t="s">
        <v>36</v>
      </c>
      <c r="G14256">
        <v>0</v>
      </c>
      <c r="H14256">
        <v>0</v>
      </c>
      <c r="I14256">
        <v>2.15</v>
      </c>
    </row>
    <row r="14257" spans="1:9" x14ac:dyDescent="0.25">
      <c r="A14257">
        <v>2500030354</v>
      </c>
      <c r="B14257" t="s">
        <v>7338</v>
      </c>
      <c r="C14257" t="s">
        <v>620</v>
      </c>
      <c r="D14257" t="s">
        <v>621</v>
      </c>
      <c r="E14257">
        <v>0</v>
      </c>
      <c r="F14257" t="s">
        <v>36</v>
      </c>
      <c r="G14257">
        <v>0</v>
      </c>
      <c r="H14257">
        <v>0</v>
      </c>
      <c r="I14257">
        <v>2.15</v>
      </c>
    </row>
    <row r="14258" spans="1:9" x14ac:dyDescent="0.25">
      <c r="A14258">
        <v>2500030355</v>
      </c>
      <c r="B14258" t="s">
        <v>7339</v>
      </c>
      <c r="C14258" t="s">
        <v>130</v>
      </c>
      <c r="D14258" t="s">
        <v>131</v>
      </c>
      <c r="E14258">
        <v>699</v>
      </c>
      <c r="F14258" t="s">
        <v>36</v>
      </c>
      <c r="G14258">
        <v>0</v>
      </c>
      <c r="H14258">
        <v>0</v>
      </c>
      <c r="I14258">
        <v>2</v>
      </c>
    </row>
    <row r="14259" spans="1:9" x14ac:dyDescent="0.25">
      <c r="A14259">
        <v>2500030355</v>
      </c>
      <c r="B14259" t="s">
        <v>7339</v>
      </c>
      <c r="C14259" t="s">
        <v>142</v>
      </c>
      <c r="D14259" t="s">
        <v>143</v>
      </c>
      <c r="E14259">
        <v>315.06400000000002</v>
      </c>
      <c r="F14259" t="s">
        <v>36</v>
      </c>
      <c r="G14259">
        <v>0</v>
      </c>
      <c r="H14259">
        <v>0</v>
      </c>
      <c r="I14259">
        <v>2.000006</v>
      </c>
    </row>
    <row r="14260" spans="1:9" x14ac:dyDescent="0.25">
      <c r="A14260">
        <v>2500030355</v>
      </c>
      <c r="B14260" t="s">
        <v>7339</v>
      </c>
      <c r="C14260" t="s">
        <v>620</v>
      </c>
      <c r="D14260" t="s">
        <v>621</v>
      </c>
      <c r="E14260">
        <v>0</v>
      </c>
      <c r="F14260" t="s">
        <v>36</v>
      </c>
      <c r="G14260">
        <v>0</v>
      </c>
      <c r="H14260">
        <v>0</v>
      </c>
      <c r="I14260">
        <v>2</v>
      </c>
    </row>
    <row r="14261" spans="1:9" x14ac:dyDescent="0.25">
      <c r="A14261">
        <v>2500050001</v>
      </c>
      <c r="B14261" t="s">
        <v>7340</v>
      </c>
      <c r="C14261" t="s">
        <v>8706</v>
      </c>
      <c r="D14261" t="s">
        <v>8707</v>
      </c>
      <c r="E14261" s="1">
        <v>5720</v>
      </c>
      <c r="F14261" t="s">
        <v>36</v>
      </c>
      <c r="G14261">
        <v>0</v>
      </c>
      <c r="H14261">
        <v>0</v>
      </c>
      <c r="I14261">
        <v>2.6173670000000002</v>
      </c>
    </row>
    <row r="14262" spans="1:9" x14ac:dyDescent="0.25">
      <c r="A14262">
        <v>2500050002</v>
      </c>
      <c r="B14262" t="s">
        <v>7341</v>
      </c>
      <c r="C14262" t="s">
        <v>8706</v>
      </c>
      <c r="D14262" t="s">
        <v>8707</v>
      </c>
      <c r="E14262" s="1">
        <v>2104</v>
      </c>
      <c r="F14262" t="s">
        <v>36</v>
      </c>
      <c r="G14262">
        <v>0</v>
      </c>
      <c r="H14262">
        <v>0</v>
      </c>
      <c r="I14262">
        <v>6.1537829999999998</v>
      </c>
    </row>
    <row r="14263" spans="1:9" x14ac:dyDescent="0.25">
      <c r="A14263">
        <v>2500060004</v>
      </c>
      <c r="B14263" t="s">
        <v>5465</v>
      </c>
      <c r="C14263" t="s">
        <v>130</v>
      </c>
      <c r="D14263" t="s">
        <v>131</v>
      </c>
      <c r="E14263">
        <v>0</v>
      </c>
      <c r="F14263" t="s">
        <v>36</v>
      </c>
      <c r="G14263">
        <v>0</v>
      </c>
      <c r="H14263">
        <v>0</v>
      </c>
      <c r="I14263">
        <v>17</v>
      </c>
    </row>
    <row r="14264" spans="1:9" x14ac:dyDescent="0.25">
      <c r="A14264">
        <v>2500060009</v>
      </c>
      <c r="B14264" t="s">
        <v>2988</v>
      </c>
      <c r="C14264" t="s">
        <v>130</v>
      </c>
      <c r="D14264" t="s">
        <v>131</v>
      </c>
      <c r="E14264" s="1">
        <v>23263</v>
      </c>
      <c r="F14264" t="s">
        <v>36</v>
      </c>
      <c r="G14264">
        <v>0</v>
      </c>
      <c r="H14264">
        <v>0</v>
      </c>
      <c r="I14264">
        <v>0.89700000000000002</v>
      </c>
    </row>
    <row r="14265" spans="1:9" x14ac:dyDescent="0.25">
      <c r="A14265">
        <v>2500060013</v>
      </c>
      <c r="B14265" t="s">
        <v>3750</v>
      </c>
      <c r="C14265" t="s">
        <v>130</v>
      </c>
      <c r="D14265" t="s">
        <v>131</v>
      </c>
      <c r="E14265">
        <v>0</v>
      </c>
      <c r="F14265" t="s">
        <v>36</v>
      </c>
      <c r="G14265">
        <v>0</v>
      </c>
      <c r="H14265">
        <v>0</v>
      </c>
      <c r="I14265">
        <v>47</v>
      </c>
    </row>
    <row r="14266" spans="1:9" x14ac:dyDescent="0.25">
      <c r="A14266">
        <v>2500070021</v>
      </c>
      <c r="B14266" t="s">
        <v>6400</v>
      </c>
      <c r="C14266" t="s">
        <v>130</v>
      </c>
      <c r="D14266" t="s">
        <v>131</v>
      </c>
      <c r="E14266" s="1">
        <v>137300</v>
      </c>
      <c r="F14266" t="s">
        <v>36</v>
      </c>
      <c r="G14266">
        <v>0</v>
      </c>
      <c r="H14266">
        <v>0</v>
      </c>
      <c r="I14266">
        <v>6.8110000000000002E-3</v>
      </c>
    </row>
    <row r="14267" spans="1:9" x14ac:dyDescent="0.25">
      <c r="A14267">
        <v>2500070068</v>
      </c>
      <c r="B14267" t="s">
        <v>3751</v>
      </c>
      <c r="C14267" t="s">
        <v>130</v>
      </c>
      <c r="D14267" t="s">
        <v>131</v>
      </c>
      <c r="E14267" s="1">
        <v>5300</v>
      </c>
      <c r="F14267" t="s">
        <v>36</v>
      </c>
      <c r="G14267">
        <v>0</v>
      </c>
      <c r="H14267">
        <v>0</v>
      </c>
      <c r="I14267">
        <v>2.0125000000000001E-2</v>
      </c>
    </row>
    <row r="14268" spans="1:9" x14ac:dyDescent="0.25">
      <c r="A14268">
        <v>2500070137</v>
      </c>
      <c r="B14268" t="s">
        <v>7342</v>
      </c>
      <c r="C14268" t="s">
        <v>130</v>
      </c>
      <c r="D14268" t="s">
        <v>131</v>
      </c>
      <c r="E14268" s="1">
        <v>1130</v>
      </c>
      <c r="F14268" t="s">
        <v>36</v>
      </c>
      <c r="G14268">
        <v>0</v>
      </c>
      <c r="H14268" s="1">
        <v>125000</v>
      </c>
      <c r="I14268">
        <v>7.3991000000000001E-2</v>
      </c>
    </row>
    <row r="14269" spans="1:9" x14ac:dyDescent="0.25">
      <c r="A14269">
        <v>2500070137</v>
      </c>
      <c r="B14269" t="s">
        <v>7342</v>
      </c>
      <c r="C14269" t="s">
        <v>142</v>
      </c>
      <c r="D14269" t="s">
        <v>143</v>
      </c>
      <c r="E14269">
        <v>0</v>
      </c>
      <c r="F14269" t="s">
        <v>36</v>
      </c>
      <c r="G14269">
        <v>0</v>
      </c>
      <c r="H14269">
        <v>0</v>
      </c>
      <c r="I14269">
        <v>7.3999999999999996E-2</v>
      </c>
    </row>
    <row r="14270" spans="1:9" x14ac:dyDescent="0.25">
      <c r="A14270">
        <v>2500070137</v>
      </c>
      <c r="B14270" t="s">
        <v>7342</v>
      </c>
      <c r="C14270" t="s">
        <v>620</v>
      </c>
      <c r="D14270" t="s">
        <v>621</v>
      </c>
      <c r="E14270">
        <v>0</v>
      </c>
      <c r="F14270" t="s">
        <v>36</v>
      </c>
      <c r="G14270">
        <v>0</v>
      </c>
      <c r="H14270">
        <v>0</v>
      </c>
      <c r="I14270">
        <v>8.2489999999999994E-2</v>
      </c>
    </row>
    <row r="14271" spans="1:9" x14ac:dyDescent="0.25">
      <c r="A14271">
        <v>2500070207</v>
      </c>
      <c r="B14271" t="s">
        <v>3753</v>
      </c>
      <c r="C14271" t="s">
        <v>130</v>
      </c>
      <c r="D14271" t="s">
        <v>131</v>
      </c>
      <c r="E14271" s="1">
        <v>2000</v>
      </c>
      <c r="F14271" t="s">
        <v>36</v>
      </c>
      <c r="G14271">
        <v>0</v>
      </c>
      <c r="H14271" s="1">
        <v>75000</v>
      </c>
      <c r="I14271">
        <v>2.7E-2</v>
      </c>
    </row>
    <row r="14272" spans="1:9" x14ac:dyDescent="0.25">
      <c r="A14272">
        <v>2500070207</v>
      </c>
      <c r="B14272" t="s">
        <v>3753</v>
      </c>
      <c r="C14272" t="s">
        <v>142</v>
      </c>
      <c r="D14272" t="s">
        <v>143</v>
      </c>
      <c r="E14272">
        <v>0</v>
      </c>
      <c r="F14272" t="s">
        <v>36</v>
      </c>
      <c r="G14272">
        <v>0</v>
      </c>
      <c r="H14272">
        <v>0</v>
      </c>
      <c r="I14272">
        <v>2.7001000000000001E-2</v>
      </c>
    </row>
    <row r="14273" spans="1:9" x14ac:dyDescent="0.25">
      <c r="A14273">
        <v>2500070208</v>
      </c>
      <c r="B14273" t="s">
        <v>3754</v>
      </c>
      <c r="C14273" t="s">
        <v>130</v>
      </c>
      <c r="D14273" t="s">
        <v>131</v>
      </c>
      <c r="E14273" s="1">
        <v>3964</v>
      </c>
      <c r="F14273" t="s">
        <v>36</v>
      </c>
      <c r="G14273">
        <v>0</v>
      </c>
      <c r="H14273" s="1">
        <v>95000</v>
      </c>
      <c r="I14273">
        <v>2.2207000000000001E-2</v>
      </c>
    </row>
    <row r="14274" spans="1:9" x14ac:dyDescent="0.25">
      <c r="A14274">
        <v>2500070208</v>
      </c>
      <c r="B14274" t="s">
        <v>3754</v>
      </c>
      <c r="C14274" t="s">
        <v>142</v>
      </c>
      <c r="D14274" t="s">
        <v>143</v>
      </c>
      <c r="E14274">
        <v>0</v>
      </c>
      <c r="F14274" t="s">
        <v>36</v>
      </c>
      <c r="G14274">
        <v>0</v>
      </c>
      <c r="H14274">
        <v>0</v>
      </c>
      <c r="I14274">
        <v>2.2207000000000001E-2</v>
      </c>
    </row>
    <row r="14275" spans="1:9" x14ac:dyDescent="0.25">
      <c r="A14275">
        <v>2500070208</v>
      </c>
      <c r="B14275" t="s">
        <v>3754</v>
      </c>
      <c r="C14275" t="s">
        <v>620</v>
      </c>
      <c r="D14275" t="s">
        <v>621</v>
      </c>
      <c r="E14275">
        <v>0</v>
      </c>
      <c r="F14275" t="s">
        <v>36</v>
      </c>
      <c r="G14275">
        <v>0</v>
      </c>
      <c r="H14275">
        <v>0</v>
      </c>
      <c r="I14275">
        <v>2.1401E-2</v>
      </c>
    </row>
    <row r="14276" spans="1:9" x14ac:dyDescent="0.25">
      <c r="A14276">
        <v>2500070209</v>
      </c>
      <c r="B14276" t="s">
        <v>3755</v>
      </c>
      <c r="C14276" t="s">
        <v>130</v>
      </c>
      <c r="D14276" t="s">
        <v>131</v>
      </c>
      <c r="E14276" s="1">
        <v>16148</v>
      </c>
      <c r="F14276" t="s">
        <v>36</v>
      </c>
      <c r="G14276">
        <v>0</v>
      </c>
      <c r="H14276" s="1">
        <v>80000</v>
      </c>
      <c r="I14276">
        <v>2.1659000000000001E-2</v>
      </c>
    </row>
    <row r="14277" spans="1:9" x14ac:dyDescent="0.25">
      <c r="A14277">
        <v>2500070209</v>
      </c>
      <c r="B14277" t="s">
        <v>3755</v>
      </c>
      <c r="C14277" t="s">
        <v>142</v>
      </c>
      <c r="D14277" t="s">
        <v>143</v>
      </c>
      <c r="E14277">
        <v>0</v>
      </c>
      <c r="F14277" t="s">
        <v>36</v>
      </c>
      <c r="G14277">
        <v>0</v>
      </c>
      <c r="H14277">
        <v>0</v>
      </c>
      <c r="I14277">
        <v>3.2301999999999997E-2</v>
      </c>
    </row>
    <row r="14278" spans="1:9" x14ac:dyDescent="0.25">
      <c r="A14278">
        <v>2500070209</v>
      </c>
      <c r="B14278" t="s">
        <v>3755</v>
      </c>
      <c r="C14278" t="s">
        <v>620</v>
      </c>
      <c r="D14278" t="s">
        <v>621</v>
      </c>
      <c r="E14278">
        <v>0</v>
      </c>
      <c r="F14278" t="s">
        <v>36</v>
      </c>
      <c r="G14278">
        <v>0</v>
      </c>
      <c r="H14278">
        <v>0</v>
      </c>
      <c r="I14278">
        <v>1.5114000000000001E-2</v>
      </c>
    </row>
    <row r="14279" spans="1:9" x14ac:dyDescent="0.25">
      <c r="A14279">
        <v>2500070210</v>
      </c>
      <c r="B14279" t="s">
        <v>3756</v>
      </c>
      <c r="C14279" t="s">
        <v>130</v>
      </c>
      <c r="D14279" t="s">
        <v>131</v>
      </c>
      <c r="E14279" s="1">
        <v>8996</v>
      </c>
      <c r="F14279" t="s">
        <v>36</v>
      </c>
      <c r="G14279">
        <v>0</v>
      </c>
      <c r="H14279" s="1">
        <v>105000</v>
      </c>
      <c r="I14279">
        <v>2.9732999999999999E-2</v>
      </c>
    </row>
    <row r="14280" spans="1:9" x14ac:dyDescent="0.25">
      <c r="A14280">
        <v>2500070210</v>
      </c>
      <c r="B14280" t="s">
        <v>3756</v>
      </c>
      <c r="C14280" t="s">
        <v>126</v>
      </c>
      <c r="D14280" t="s">
        <v>127</v>
      </c>
      <c r="E14280" s="1">
        <v>4100</v>
      </c>
      <c r="F14280" t="s">
        <v>36</v>
      </c>
      <c r="G14280">
        <v>0</v>
      </c>
      <c r="H14280">
        <v>0</v>
      </c>
      <c r="I14280">
        <v>3.0363000000000001E-2</v>
      </c>
    </row>
    <row r="14281" spans="1:9" x14ac:dyDescent="0.25">
      <c r="A14281">
        <v>2500070210</v>
      </c>
      <c r="B14281" t="s">
        <v>3756</v>
      </c>
      <c r="C14281" t="s">
        <v>142</v>
      </c>
      <c r="D14281" t="s">
        <v>143</v>
      </c>
      <c r="E14281">
        <v>0</v>
      </c>
      <c r="F14281" t="s">
        <v>36</v>
      </c>
      <c r="G14281">
        <v>0</v>
      </c>
      <c r="H14281">
        <v>0</v>
      </c>
      <c r="I14281">
        <v>2.9732999999999999E-2</v>
      </c>
    </row>
    <row r="14282" spans="1:9" x14ac:dyDescent="0.25">
      <c r="A14282">
        <v>2500070210</v>
      </c>
      <c r="B14282" t="s">
        <v>3756</v>
      </c>
      <c r="C14282" t="s">
        <v>620</v>
      </c>
      <c r="D14282" t="s">
        <v>621</v>
      </c>
      <c r="E14282">
        <v>0</v>
      </c>
      <c r="F14282" t="s">
        <v>36</v>
      </c>
      <c r="G14282">
        <v>0</v>
      </c>
      <c r="H14282">
        <v>0</v>
      </c>
      <c r="I14282">
        <v>2.5964000000000001E-2</v>
      </c>
    </row>
    <row r="14283" spans="1:9" x14ac:dyDescent="0.25">
      <c r="A14283">
        <v>2500070211</v>
      </c>
      <c r="B14283" t="s">
        <v>3757</v>
      </c>
      <c r="C14283" t="s">
        <v>130</v>
      </c>
      <c r="D14283" t="s">
        <v>131</v>
      </c>
      <c r="E14283" s="1">
        <v>18660</v>
      </c>
      <c r="F14283" t="s">
        <v>36</v>
      </c>
      <c r="G14283">
        <v>0</v>
      </c>
      <c r="H14283" s="1">
        <v>95000</v>
      </c>
      <c r="I14283">
        <v>1.9918000000000002E-2</v>
      </c>
    </row>
    <row r="14284" spans="1:9" x14ac:dyDescent="0.25">
      <c r="A14284">
        <v>2500070211</v>
      </c>
      <c r="B14284" t="s">
        <v>3757</v>
      </c>
      <c r="C14284" t="s">
        <v>126</v>
      </c>
      <c r="D14284" t="s">
        <v>127</v>
      </c>
      <c r="E14284">
        <v>500</v>
      </c>
      <c r="F14284" t="s">
        <v>36</v>
      </c>
      <c r="G14284">
        <v>0</v>
      </c>
      <c r="H14284">
        <v>0</v>
      </c>
      <c r="I14284">
        <v>4.0079999999999998E-2</v>
      </c>
    </row>
    <row r="14285" spans="1:9" x14ac:dyDescent="0.25">
      <c r="A14285">
        <v>2500070211</v>
      </c>
      <c r="B14285" t="s">
        <v>3757</v>
      </c>
      <c r="C14285" t="s">
        <v>142</v>
      </c>
      <c r="D14285" t="s">
        <v>143</v>
      </c>
      <c r="E14285">
        <v>0</v>
      </c>
      <c r="F14285" t="s">
        <v>36</v>
      </c>
      <c r="G14285">
        <v>0</v>
      </c>
      <c r="H14285">
        <v>0</v>
      </c>
      <c r="I14285">
        <v>3.9600000000000003E-2</v>
      </c>
    </row>
    <row r="14286" spans="1:9" x14ac:dyDescent="0.25">
      <c r="A14286">
        <v>2500070211</v>
      </c>
      <c r="B14286" t="s">
        <v>3757</v>
      </c>
      <c r="C14286" t="s">
        <v>620</v>
      </c>
      <c r="D14286" t="s">
        <v>621</v>
      </c>
      <c r="E14286">
        <v>0</v>
      </c>
      <c r="F14286" t="s">
        <v>36</v>
      </c>
      <c r="G14286">
        <v>0</v>
      </c>
      <c r="H14286">
        <v>0</v>
      </c>
      <c r="I14286">
        <v>1.5114000000000001E-2</v>
      </c>
    </row>
    <row r="14287" spans="1:9" x14ac:dyDescent="0.25">
      <c r="A14287">
        <v>2500070212</v>
      </c>
      <c r="B14287" t="s">
        <v>3758</v>
      </c>
      <c r="C14287" t="s">
        <v>130</v>
      </c>
      <c r="D14287" t="s">
        <v>131</v>
      </c>
      <c r="E14287" s="1">
        <v>5000</v>
      </c>
      <c r="F14287" t="s">
        <v>36</v>
      </c>
      <c r="G14287">
        <v>0</v>
      </c>
      <c r="H14287" s="1">
        <v>20000</v>
      </c>
      <c r="I14287">
        <v>6.0479999999999999E-2</v>
      </c>
    </row>
    <row r="14288" spans="1:9" x14ac:dyDescent="0.25">
      <c r="A14288">
        <v>2500070212</v>
      </c>
      <c r="B14288" t="s">
        <v>3758</v>
      </c>
      <c r="C14288" t="s">
        <v>142</v>
      </c>
      <c r="D14288" t="s">
        <v>143</v>
      </c>
      <c r="E14288">
        <v>0</v>
      </c>
      <c r="F14288" t="s">
        <v>36</v>
      </c>
      <c r="G14288">
        <v>0</v>
      </c>
      <c r="H14288">
        <v>0</v>
      </c>
      <c r="I14288">
        <v>7.9013E-2</v>
      </c>
    </row>
    <row r="14289" spans="1:9" x14ac:dyDescent="0.25">
      <c r="A14289">
        <v>2500070212</v>
      </c>
      <c r="B14289" t="s">
        <v>3758</v>
      </c>
      <c r="C14289" t="s">
        <v>620</v>
      </c>
      <c r="D14289" t="s">
        <v>621</v>
      </c>
      <c r="E14289">
        <v>0</v>
      </c>
      <c r="F14289" t="s">
        <v>36</v>
      </c>
      <c r="G14289">
        <v>0</v>
      </c>
      <c r="H14289">
        <v>0</v>
      </c>
      <c r="I14289">
        <v>6.0479999999999999E-2</v>
      </c>
    </row>
    <row r="14290" spans="1:9" x14ac:dyDescent="0.25">
      <c r="A14290">
        <v>2500070213</v>
      </c>
      <c r="B14290" t="s">
        <v>3759</v>
      </c>
      <c r="C14290" t="s">
        <v>130</v>
      </c>
      <c r="D14290" t="s">
        <v>131</v>
      </c>
      <c r="E14290" s="1">
        <v>15140</v>
      </c>
      <c r="F14290" t="s">
        <v>36</v>
      </c>
      <c r="G14290">
        <v>0</v>
      </c>
      <c r="H14290" s="1">
        <v>50000</v>
      </c>
      <c r="I14290">
        <v>2.3458E-2</v>
      </c>
    </row>
    <row r="14291" spans="1:9" x14ac:dyDescent="0.25">
      <c r="A14291">
        <v>2500070213</v>
      </c>
      <c r="B14291" t="s">
        <v>3759</v>
      </c>
      <c r="C14291" t="s">
        <v>142</v>
      </c>
      <c r="D14291" t="s">
        <v>143</v>
      </c>
      <c r="E14291">
        <v>0</v>
      </c>
      <c r="F14291" t="s">
        <v>36</v>
      </c>
      <c r="G14291">
        <v>0</v>
      </c>
      <c r="H14291">
        <v>0</v>
      </c>
      <c r="I14291">
        <v>2.7570000000000001E-2</v>
      </c>
    </row>
    <row r="14292" spans="1:9" x14ac:dyDescent="0.25">
      <c r="A14292">
        <v>2500070213</v>
      </c>
      <c r="B14292" t="s">
        <v>3759</v>
      </c>
      <c r="C14292" t="s">
        <v>620</v>
      </c>
      <c r="D14292" t="s">
        <v>621</v>
      </c>
      <c r="E14292">
        <v>0</v>
      </c>
      <c r="F14292" t="s">
        <v>36</v>
      </c>
      <c r="G14292">
        <v>0</v>
      </c>
      <c r="H14292">
        <v>0</v>
      </c>
      <c r="I14292">
        <v>1.5114000000000001E-2</v>
      </c>
    </row>
    <row r="14293" spans="1:9" x14ac:dyDescent="0.25">
      <c r="A14293">
        <v>2500070214</v>
      </c>
      <c r="B14293" t="s">
        <v>3760</v>
      </c>
      <c r="C14293" t="s">
        <v>130</v>
      </c>
      <c r="D14293" t="s">
        <v>131</v>
      </c>
      <c r="E14293" s="1">
        <v>2240</v>
      </c>
      <c r="F14293" t="s">
        <v>36</v>
      </c>
      <c r="G14293">
        <v>0</v>
      </c>
      <c r="H14293" s="1">
        <v>35000</v>
      </c>
      <c r="I14293">
        <v>5.4772000000000001E-2</v>
      </c>
    </row>
    <row r="14294" spans="1:9" x14ac:dyDescent="0.25">
      <c r="A14294">
        <v>2500070214</v>
      </c>
      <c r="B14294" t="s">
        <v>3760</v>
      </c>
      <c r="C14294" t="s">
        <v>142</v>
      </c>
      <c r="D14294" t="s">
        <v>143</v>
      </c>
      <c r="E14294">
        <v>0</v>
      </c>
      <c r="F14294" t="s">
        <v>36</v>
      </c>
      <c r="G14294">
        <v>0</v>
      </c>
      <c r="H14294">
        <v>0</v>
      </c>
      <c r="I14294">
        <v>5.4780000000000002E-2</v>
      </c>
    </row>
    <row r="14295" spans="1:9" x14ac:dyDescent="0.25">
      <c r="A14295">
        <v>2500070214</v>
      </c>
      <c r="B14295" t="s">
        <v>3760</v>
      </c>
      <c r="C14295" t="s">
        <v>620</v>
      </c>
      <c r="D14295" t="s">
        <v>621</v>
      </c>
      <c r="E14295">
        <v>0</v>
      </c>
      <c r="F14295" t="s">
        <v>36</v>
      </c>
      <c r="G14295">
        <v>0</v>
      </c>
      <c r="H14295">
        <v>0</v>
      </c>
      <c r="I14295">
        <v>5.7998000000000001E-2</v>
      </c>
    </row>
    <row r="14296" spans="1:9" x14ac:dyDescent="0.25">
      <c r="A14296">
        <v>2500070215</v>
      </c>
      <c r="B14296" t="s">
        <v>3761</v>
      </c>
      <c r="C14296" t="s">
        <v>130</v>
      </c>
      <c r="D14296" t="s">
        <v>131</v>
      </c>
      <c r="E14296" s="1">
        <v>15932</v>
      </c>
      <c r="F14296" t="s">
        <v>36</v>
      </c>
      <c r="G14296">
        <v>0</v>
      </c>
      <c r="H14296" s="1">
        <v>20000</v>
      </c>
      <c r="I14296">
        <v>3.0884000000000002E-2</v>
      </c>
    </row>
    <row r="14297" spans="1:9" x14ac:dyDescent="0.25">
      <c r="A14297">
        <v>2500070215</v>
      </c>
      <c r="B14297" t="s">
        <v>3761</v>
      </c>
      <c r="C14297" t="s">
        <v>126</v>
      </c>
      <c r="D14297" t="s">
        <v>127</v>
      </c>
      <c r="E14297">
        <v>600</v>
      </c>
      <c r="F14297" t="s">
        <v>36</v>
      </c>
      <c r="G14297">
        <v>0</v>
      </c>
      <c r="H14297">
        <v>0</v>
      </c>
      <c r="I14297">
        <v>4.1300000000000003E-2</v>
      </c>
    </row>
    <row r="14298" spans="1:9" x14ac:dyDescent="0.25">
      <c r="A14298">
        <v>2500070215</v>
      </c>
      <c r="B14298" t="s">
        <v>3761</v>
      </c>
      <c r="C14298" t="s">
        <v>142</v>
      </c>
      <c r="D14298" t="s">
        <v>143</v>
      </c>
      <c r="E14298">
        <v>0</v>
      </c>
      <c r="F14298" t="s">
        <v>36</v>
      </c>
      <c r="G14298">
        <v>0</v>
      </c>
      <c r="H14298">
        <v>0</v>
      </c>
      <c r="I14298">
        <v>4.1308999999999998E-2</v>
      </c>
    </row>
    <row r="14299" spans="1:9" x14ac:dyDescent="0.25">
      <c r="A14299">
        <v>2500070215</v>
      </c>
      <c r="B14299" t="s">
        <v>3761</v>
      </c>
      <c r="C14299" t="s">
        <v>620</v>
      </c>
      <c r="D14299" t="s">
        <v>621</v>
      </c>
      <c r="E14299">
        <v>0</v>
      </c>
      <c r="F14299" t="s">
        <v>36</v>
      </c>
      <c r="G14299">
        <v>0</v>
      </c>
      <c r="H14299">
        <v>0</v>
      </c>
      <c r="I14299">
        <v>1.5114000000000001E-2</v>
      </c>
    </row>
    <row r="14300" spans="1:9" x14ac:dyDescent="0.25">
      <c r="A14300">
        <v>2500070216</v>
      </c>
      <c r="B14300" t="s">
        <v>3762</v>
      </c>
      <c r="C14300" t="s">
        <v>130</v>
      </c>
      <c r="D14300" t="s">
        <v>131</v>
      </c>
      <c r="E14300" s="1">
        <v>16245</v>
      </c>
      <c r="F14300" t="s">
        <v>36</v>
      </c>
      <c r="G14300">
        <v>0</v>
      </c>
      <c r="H14300" s="1">
        <v>25000</v>
      </c>
      <c r="I14300">
        <v>4.2894000000000002E-2</v>
      </c>
    </row>
    <row r="14301" spans="1:9" x14ac:dyDescent="0.25">
      <c r="A14301">
        <v>2500070216</v>
      </c>
      <c r="B14301" t="s">
        <v>3762</v>
      </c>
      <c r="C14301" t="s">
        <v>126</v>
      </c>
      <c r="D14301" t="s">
        <v>127</v>
      </c>
      <c r="E14301" s="1">
        <v>1100</v>
      </c>
      <c r="F14301" t="s">
        <v>36</v>
      </c>
      <c r="G14301">
        <v>0</v>
      </c>
      <c r="H14301">
        <v>0</v>
      </c>
      <c r="I14301">
        <v>5.5245000000000002E-2</v>
      </c>
    </row>
    <row r="14302" spans="1:9" x14ac:dyDescent="0.25">
      <c r="A14302">
        <v>2500070216</v>
      </c>
      <c r="B14302" t="s">
        <v>3762</v>
      </c>
      <c r="C14302" t="s">
        <v>142</v>
      </c>
      <c r="D14302" t="s">
        <v>143</v>
      </c>
      <c r="E14302">
        <v>0</v>
      </c>
      <c r="F14302" t="s">
        <v>36</v>
      </c>
      <c r="G14302">
        <v>0</v>
      </c>
      <c r="H14302">
        <v>0</v>
      </c>
      <c r="I14302">
        <v>5.525E-2</v>
      </c>
    </row>
    <row r="14303" spans="1:9" x14ac:dyDescent="0.25">
      <c r="A14303">
        <v>2500070216</v>
      </c>
      <c r="B14303" t="s">
        <v>3762</v>
      </c>
      <c r="C14303" t="s">
        <v>620</v>
      </c>
      <c r="D14303" t="s">
        <v>621</v>
      </c>
      <c r="E14303">
        <v>0</v>
      </c>
      <c r="F14303" t="s">
        <v>36</v>
      </c>
      <c r="G14303">
        <v>0</v>
      </c>
      <c r="H14303">
        <v>0</v>
      </c>
      <c r="I14303">
        <v>1.5114000000000001E-2</v>
      </c>
    </row>
    <row r="14304" spans="1:9" x14ac:dyDescent="0.25">
      <c r="A14304">
        <v>2500070217</v>
      </c>
      <c r="B14304" t="s">
        <v>3763</v>
      </c>
      <c r="C14304" t="s">
        <v>130</v>
      </c>
      <c r="D14304" t="s">
        <v>131</v>
      </c>
      <c r="E14304" s="1">
        <v>16020</v>
      </c>
      <c r="F14304" t="s">
        <v>36</v>
      </c>
      <c r="G14304">
        <v>0</v>
      </c>
      <c r="H14304" s="1">
        <v>25000</v>
      </c>
      <c r="I14304">
        <v>1.7845E-2</v>
      </c>
    </row>
    <row r="14305" spans="1:9" x14ac:dyDescent="0.25">
      <c r="A14305">
        <v>2500070217</v>
      </c>
      <c r="B14305" t="s">
        <v>3763</v>
      </c>
      <c r="C14305" t="s">
        <v>142</v>
      </c>
      <c r="D14305" t="s">
        <v>143</v>
      </c>
      <c r="E14305">
        <v>0</v>
      </c>
      <c r="F14305" t="s">
        <v>36</v>
      </c>
      <c r="G14305">
        <v>0</v>
      </c>
      <c r="H14305">
        <v>0</v>
      </c>
      <c r="I14305">
        <v>5.8000000000000003E-2</v>
      </c>
    </row>
    <row r="14306" spans="1:9" x14ac:dyDescent="0.25">
      <c r="A14306">
        <v>2500070217</v>
      </c>
      <c r="B14306" t="s">
        <v>3763</v>
      </c>
      <c r="C14306" t="s">
        <v>620</v>
      </c>
      <c r="D14306" t="s">
        <v>621</v>
      </c>
      <c r="E14306">
        <v>0</v>
      </c>
      <c r="F14306" t="s">
        <v>36</v>
      </c>
      <c r="G14306">
        <v>0</v>
      </c>
      <c r="H14306">
        <v>0</v>
      </c>
      <c r="I14306">
        <v>1.5114000000000001E-2</v>
      </c>
    </row>
    <row r="14307" spans="1:9" x14ac:dyDescent="0.25">
      <c r="A14307">
        <v>2500070218</v>
      </c>
      <c r="B14307" t="s">
        <v>3764</v>
      </c>
      <c r="C14307" t="s">
        <v>130</v>
      </c>
      <c r="D14307" t="s">
        <v>131</v>
      </c>
      <c r="E14307" s="1">
        <v>8835</v>
      </c>
      <c r="F14307" t="s">
        <v>36</v>
      </c>
      <c r="G14307">
        <v>0</v>
      </c>
      <c r="H14307" s="1">
        <v>20000</v>
      </c>
      <c r="I14307">
        <v>5.0526000000000001E-2</v>
      </c>
    </row>
    <row r="14308" spans="1:9" x14ac:dyDescent="0.25">
      <c r="A14308">
        <v>2500070218</v>
      </c>
      <c r="B14308" t="s">
        <v>3764</v>
      </c>
      <c r="C14308" t="s">
        <v>142</v>
      </c>
      <c r="D14308" t="s">
        <v>143</v>
      </c>
      <c r="E14308">
        <v>0</v>
      </c>
      <c r="F14308" t="s">
        <v>36</v>
      </c>
      <c r="G14308">
        <v>0</v>
      </c>
      <c r="H14308">
        <v>0</v>
      </c>
      <c r="I14308">
        <v>5.0528000000000003E-2</v>
      </c>
    </row>
    <row r="14309" spans="1:9" x14ac:dyDescent="0.25">
      <c r="A14309">
        <v>2500070219</v>
      </c>
      <c r="B14309" t="s">
        <v>3765</v>
      </c>
      <c r="C14309" t="s">
        <v>130</v>
      </c>
      <c r="D14309" t="s">
        <v>131</v>
      </c>
      <c r="E14309" s="1">
        <v>6972</v>
      </c>
      <c r="F14309" t="s">
        <v>36</v>
      </c>
      <c r="G14309">
        <v>0</v>
      </c>
      <c r="H14309" s="1">
        <v>30000</v>
      </c>
      <c r="I14309">
        <v>5.7654999999999998E-2</v>
      </c>
    </row>
    <row r="14310" spans="1:9" x14ac:dyDescent="0.25">
      <c r="A14310">
        <v>2500070219</v>
      </c>
      <c r="B14310" t="s">
        <v>3765</v>
      </c>
      <c r="C14310" t="s">
        <v>126</v>
      </c>
      <c r="D14310" t="s">
        <v>127</v>
      </c>
      <c r="E14310" s="1">
        <v>8330</v>
      </c>
      <c r="F14310" t="s">
        <v>36</v>
      </c>
      <c r="G14310">
        <v>0</v>
      </c>
      <c r="H14310">
        <v>0</v>
      </c>
      <c r="I14310">
        <v>5.7654999999999998E-2</v>
      </c>
    </row>
    <row r="14311" spans="1:9" x14ac:dyDescent="0.25">
      <c r="A14311">
        <v>2500070219</v>
      </c>
      <c r="B14311" t="s">
        <v>3765</v>
      </c>
      <c r="C14311" t="s">
        <v>142</v>
      </c>
      <c r="D14311" t="s">
        <v>143</v>
      </c>
      <c r="E14311">
        <v>0</v>
      </c>
      <c r="F14311" t="s">
        <v>36</v>
      </c>
      <c r="G14311">
        <v>0</v>
      </c>
      <c r="H14311">
        <v>0</v>
      </c>
      <c r="I14311">
        <v>5.7648999999999999E-2</v>
      </c>
    </row>
    <row r="14312" spans="1:9" x14ac:dyDescent="0.25">
      <c r="A14312">
        <v>2500070220</v>
      </c>
      <c r="B14312" t="s">
        <v>3766</v>
      </c>
      <c r="C14312" t="s">
        <v>130</v>
      </c>
      <c r="D14312" t="s">
        <v>131</v>
      </c>
      <c r="E14312" s="1">
        <v>5810</v>
      </c>
      <c r="F14312" t="s">
        <v>36</v>
      </c>
      <c r="G14312">
        <v>0</v>
      </c>
      <c r="H14312" s="1">
        <v>30000</v>
      </c>
      <c r="I14312">
        <v>4.6601999999999998E-2</v>
      </c>
    </row>
    <row r="14313" spans="1:9" x14ac:dyDescent="0.25">
      <c r="A14313">
        <v>2500070220</v>
      </c>
      <c r="B14313" t="s">
        <v>3766</v>
      </c>
      <c r="C14313" t="s">
        <v>142</v>
      </c>
      <c r="D14313" t="s">
        <v>143</v>
      </c>
      <c r="E14313">
        <v>0</v>
      </c>
      <c r="F14313" t="s">
        <v>36</v>
      </c>
      <c r="G14313">
        <v>0</v>
      </c>
      <c r="H14313">
        <v>0</v>
      </c>
      <c r="I14313">
        <v>4.6605000000000001E-2</v>
      </c>
    </row>
    <row r="14314" spans="1:9" x14ac:dyDescent="0.25">
      <c r="A14314">
        <v>2500070221</v>
      </c>
      <c r="B14314" t="s">
        <v>3767</v>
      </c>
      <c r="C14314" t="s">
        <v>130</v>
      </c>
      <c r="D14314" t="s">
        <v>131</v>
      </c>
      <c r="E14314" s="1">
        <v>3736</v>
      </c>
      <c r="F14314" t="s">
        <v>36</v>
      </c>
      <c r="G14314">
        <v>0</v>
      </c>
      <c r="H14314" s="1">
        <v>10000</v>
      </c>
      <c r="I14314">
        <v>8.8808999999999999E-2</v>
      </c>
    </row>
    <row r="14315" spans="1:9" x14ac:dyDescent="0.25">
      <c r="A14315">
        <v>2500070221</v>
      </c>
      <c r="B14315" t="s">
        <v>3767</v>
      </c>
      <c r="C14315" t="s">
        <v>126</v>
      </c>
      <c r="D14315" t="s">
        <v>127</v>
      </c>
      <c r="E14315" s="1">
        <v>5420</v>
      </c>
      <c r="F14315" t="s">
        <v>36</v>
      </c>
      <c r="G14315">
        <v>0</v>
      </c>
      <c r="H14315">
        <v>0</v>
      </c>
      <c r="I14315">
        <v>8.8807999999999998E-2</v>
      </c>
    </row>
    <row r="14316" spans="1:9" x14ac:dyDescent="0.25">
      <c r="A14316">
        <v>2500070221</v>
      </c>
      <c r="B14316" t="s">
        <v>3767</v>
      </c>
      <c r="C14316" t="s">
        <v>142</v>
      </c>
      <c r="D14316" t="s">
        <v>143</v>
      </c>
      <c r="E14316">
        <v>0</v>
      </c>
      <c r="F14316" t="s">
        <v>36</v>
      </c>
      <c r="G14316">
        <v>0</v>
      </c>
      <c r="H14316">
        <v>0</v>
      </c>
      <c r="I14316">
        <v>8.8807999999999998E-2</v>
      </c>
    </row>
    <row r="14317" spans="1:9" x14ac:dyDescent="0.25">
      <c r="A14317">
        <v>2500070222</v>
      </c>
      <c r="B14317" t="s">
        <v>3768</v>
      </c>
      <c r="C14317" t="s">
        <v>130</v>
      </c>
      <c r="D14317" t="s">
        <v>131</v>
      </c>
      <c r="E14317" s="1">
        <v>3780</v>
      </c>
      <c r="F14317" t="s">
        <v>36</v>
      </c>
      <c r="G14317">
        <v>0</v>
      </c>
      <c r="H14317" s="1">
        <v>10000</v>
      </c>
      <c r="I14317">
        <v>8.4557999999999994E-2</v>
      </c>
    </row>
    <row r="14318" spans="1:9" x14ac:dyDescent="0.25">
      <c r="A14318">
        <v>2500070222</v>
      </c>
      <c r="B14318" t="s">
        <v>3768</v>
      </c>
      <c r="C14318" t="s">
        <v>126</v>
      </c>
      <c r="D14318" t="s">
        <v>127</v>
      </c>
      <c r="E14318">
        <v>500</v>
      </c>
      <c r="F14318" t="s">
        <v>36</v>
      </c>
      <c r="G14318">
        <v>0</v>
      </c>
      <c r="H14318">
        <v>0</v>
      </c>
      <c r="I14318">
        <v>8.4559999999999996E-2</v>
      </c>
    </row>
    <row r="14319" spans="1:9" x14ac:dyDescent="0.25">
      <c r="A14319">
        <v>2500070222</v>
      </c>
      <c r="B14319" t="s">
        <v>3768</v>
      </c>
      <c r="C14319" t="s">
        <v>142</v>
      </c>
      <c r="D14319" t="s">
        <v>143</v>
      </c>
      <c r="E14319">
        <v>0</v>
      </c>
      <c r="F14319" t="s">
        <v>36</v>
      </c>
      <c r="G14319">
        <v>0</v>
      </c>
      <c r="H14319">
        <v>0</v>
      </c>
      <c r="I14319">
        <v>8.4555000000000005E-2</v>
      </c>
    </row>
    <row r="14320" spans="1:9" x14ac:dyDescent="0.25">
      <c r="A14320">
        <v>2500070223</v>
      </c>
      <c r="B14320" t="s">
        <v>3769</v>
      </c>
      <c r="C14320" t="s">
        <v>130</v>
      </c>
      <c r="D14320" t="s">
        <v>131</v>
      </c>
      <c r="E14320" s="1">
        <v>5660</v>
      </c>
      <c r="F14320" t="s">
        <v>36</v>
      </c>
      <c r="G14320">
        <v>0</v>
      </c>
      <c r="H14320" s="1">
        <v>10000</v>
      </c>
      <c r="I14320">
        <v>6.8169999999999994E-2</v>
      </c>
    </row>
    <row r="14321" spans="1:9" x14ac:dyDescent="0.25">
      <c r="A14321">
        <v>2500070223</v>
      </c>
      <c r="B14321" t="s">
        <v>3769</v>
      </c>
      <c r="C14321" t="s">
        <v>126</v>
      </c>
      <c r="D14321" t="s">
        <v>127</v>
      </c>
      <c r="E14321" s="1">
        <v>2220</v>
      </c>
      <c r="F14321" t="s">
        <v>36</v>
      </c>
      <c r="G14321">
        <v>0</v>
      </c>
      <c r="H14321">
        <v>0</v>
      </c>
      <c r="I14321">
        <v>6.8170999999999995E-2</v>
      </c>
    </row>
    <row r="14322" spans="1:9" x14ac:dyDescent="0.25">
      <c r="A14322">
        <v>2500070223</v>
      </c>
      <c r="B14322" t="s">
        <v>3769</v>
      </c>
      <c r="C14322" t="s">
        <v>142</v>
      </c>
      <c r="D14322" t="s">
        <v>143</v>
      </c>
      <c r="E14322">
        <v>0</v>
      </c>
      <c r="F14322" t="s">
        <v>36</v>
      </c>
      <c r="G14322">
        <v>0</v>
      </c>
      <c r="H14322">
        <v>0</v>
      </c>
      <c r="I14322">
        <v>6.8169999999999994E-2</v>
      </c>
    </row>
    <row r="14323" spans="1:9" x14ac:dyDescent="0.25">
      <c r="A14323">
        <v>2500070224</v>
      </c>
      <c r="B14323" t="s">
        <v>3770</v>
      </c>
      <c r="C14323" t="s">
        <v>130</v>
      </c>
      <c r="D14323" t="s">
        <v>131</v>
      </c>
      <c r="E14323" s="1">
        <v>5020</v>
      </c>
      <c r="F14323" t="s">
        <v>36</v>
      </c>
      <c r="G14323">
        <v>0</v>
      </c>
      <c r="H14323" s="1">
        <v>5000</v>
      </c>
      <c r="I14323">
        <v>8.8220999999999994E-2</v>
      </c>
    </row>
    <row r="14324" spans="1:9" x14ac:dyDescent="0.25">
      <c r="A14324">
        <v>2500070224</v>
      </c>
      <c r="B14324" t="s">
        <v>3770</v>
      </c>
      <c r="C14324" t="s">
        <v>126</v>
      </c>
      <c r="D14324" t="s">
        <v>127</v>
      </c>
      <c r="E14324" s="1">
        <v>2600</v>
      </c>
      <c r="F14324" t="s">
        <v>36</v>
      </c>
      <c r="G14324">
        <v>0</v>
      </c>
      <c r="H14324">
        <v>0</v>
      </c>
      <c r="I14324">
        <v>8.8219000000000006E-2</v>
      </c>
    </row>
    <row r="14325" spans="1:9" x14ac:dyDescent="0.25">
      <c r="A14325">
        <v>2500070224</v>
      </c>
      <c r="B14325" t="s">
        <v>3770</v>
      </c>
      <c r="C14325" t="s">
        <v>142</v>
      </c>
      <c r="D14325" t="s">
        <v>143</v>
      </c>
      <c r="E14325">
        <v>0</v>
      </c>
      <c r="F14325" t="s">
        <v>36</v>
      </c>
      <c r="G14325">
        <v>0</v>
      </c>
      <c r="H14325">
        <v>0</v>
      </c>
      <c r="I14325">
        <v>8.8219000000000006E-2</v>
      </c>
    </row>
    <row r="14326" spans="1:9" x14ac:dyDescent="0.25">
      <c r="A14326">
        <v>2500070225</v>
      </c>
      <c r="B14326" t="s">
        <v>3771</v>
      </c>
      <c r="C14326" t="s">
        <v>130</v>
      </c>
      <c r="D14326" t="s">
        <v>131</v>
      </c>
      <c r="E14326">
        <v>0</v>
      </c>
      <c r="F14326" t="s">
        <v>36</v>
      </c>
      <c r="G14326">
        <v>0</v>
      </c>
      <c r="H14326" s="1">
        <v>15000</v>
      </c>
      <c r="I14326">
        <v>9.6851000000000007E-2</v>
      </c>
    </row>
    <row r="14327" spans="1:9" x14ac:dyDescent="0.25">
      <c r="A14327">
        <v>2500070225</v>
      </c>
      <c r="B14327" t="s">
        <v>3771</v>
      </c>
      <c r="C14327" t="s">
        <v>126</v>
      </c>
      <c r="D14327" t="s">
        <v>127</v>
      </c>
      <c r="E14327" s="1">
        <v>3950</v>
      </c>
      <c r="F14327" t="s">
        <v>36</v>
      </c>
      <c r="G14327">
        <v>0</v>
      </c>
      <c r="H14327">
        <v>0</v>
      </c>
      <c r="I14327">
        <v>9.6852999999999995E-2</v>
      </c>
    </row>
    <row r="14328" spans="1:9" x14ac:dyDescent="0.25">
      <c r="A14328">
        <v>2500070225</v>
      </c>
      <c r="B14328" t="s">
        <v>3771</v>
      </c>
      <c r="C14328" t="s">
        <v>142</v>
      </c>
      <c r="D14328" t="s">
        <v>143</v>
      </c>
      <c r="E14328">
        <v>686</v>
      </c>
      <c r="F14328" t="s">
        <v>36</v>
      </c>
      <c r="G14328">
        <v>0</v>
      </c>
      <c r="H14328">
        <v>0</v>
      </c>
      <c r="I14328">
        <v>9.6851000000000007E-2</v>
      </c>
    </row>
    <row r="14329" spans="1:9" x14ac:dyDescent="0.25">
      <c r="A14329">
        <v>2500070226</v>
      </c>
      <c r="B14329" t="s">
        <v>3772</v>
      </c>
      <c r="C14329" t="s">
        <v>130</v>
      </c>
      <c r="D14329" t="s">
        <v>131</v>
      </c>
      <c r="E14329" s="1">
        <v>40232</v>
      </c>
      <c r="F14329" t="s">
        <v>36</v>
      </c>
      <c r="G14329">
        <v>0</v>
      </c>
      <c r="H14329" s="1">
        <v>580000</v>
      </c>
      <c r="I14329">
        <v>1.6774000000000001E-2</v>
      </c>
    </row>
    <row r="14330" spans="1:9" x14ac:dyDescent="0.25">
      <c r="A14330">
        <v>2500070226</v>
      </c>
      <c r="B14330" t="s">
        <v>3772</v>
      </c>
      <c r="C14330" t="s">
        <v>142</v>
      </c>
      <c r="D14330" t="s">
        <v>143</v>
      </c>
      <c r="E14330">
        <v>0</v>
      </c>
      <c r="F14330" t="s">
        <v>36</v>
      </c>
      <c r="G14330">
        <v>0</v>
      </c>
      <c r="H14330">
        <v>0</v>
      </c>
      <c r="I14330">
        <v>1.6774000000000001E-2</v>
      </c>
    </row>
    <row r="14331" spans="1:9" x14ac:dyDescent="0.25">
      <c r="A14331">
        <v>2500070226</v>
      </c>
      <c r="B14331" t="s">
        <v>3772</v>
      </c>
      <c r="C14331" t="s">
        <v>620</v>
      </c>
      <c r="D14331" t="s">
        <v>621</v>
      </c>
      <c r="E14331">
        <v>0</v>
      </c>
      <c r="F14331" t="s">
        <v>36</v>
      </c>
      <c r="G14331">
        <v>0</v>
      </c>
      <c r="H14331">
        <v>0</v>
      </c>
      <c r="I14331">
        <v>1.6128E-2</v>
      </c>
    </row>
    <row r="14332" spans="1:9" x14ac:dyDescent="0.25">
      <c r="A14332">
        <v>2500070227</v>
      </c>
      <c r="B14332" t="s">
        <v>3773</v>
      </c>
      <c r="C14332" t="s">
        <v>130</v>
      </c>
      <c r="D14332" t="s">
        <v>131</v>
      </c>
      <c r="E14332" s="1">
        <v>27000</v>
      </c>
      <c r="F14332" t="s">
        <v>36</v>
      </c>
      <c r="G14332">
        <v>0</v>
      </c>
      <c r="H14332" s="1">
        <v>310000</v>
      </c>
      <c r="I14332">
        <v>2.0829E-2</v>
      </c>
    </row>
    <row r="14333" spans="1:9" x14ac:dyDescent="0.25">
      <c r="A14333">
        <v>2500070227</v>
      </c>
      <c r="B14333" t="s">
        <v>3773</v>
      </c>
      <c r="C14333" t="s">
        <v>142</v>
      </c>
      <c r="D14333" t="s">
        <v>143</v>
      </c>
      <c r="E14333">
        <v>0</v>
      </c>
      <c r="F14333" t="s">
        <v>36</v>
      </c>
      <c r="G14333">
        <v>0</v>
      </c>
      <c r="H14333">
        <v>0</v>
      </c>
      <c r="I14333">
        <v>2.0830000000000001E-2</v>
      </c>
    </row>
    <row r="14334" spans="1:9" x14ac:dyDescent="0.25">
      <c r="A14334">
        <v>2500070227</v>
      </c>
      <c r="B14334" t="s">
        <v>3773</v>
      </c>
      <c r="C14334" t="s">
        <v>620</v>
      </c>
      <c r="D14334" t="s">
        <v>621</v>
      </c>
      <c r="E14334">
        <v>0</v>
      </c>
      <c r="F14334" t="s">
        <v>36</v>
      </c>
      <c r="G14334">
        <v>0</v>
      </c>
      <c r="H14334">
        <v>0</v>
      </c>
      <c r="I14334">
        <v>4.9644000000000001E-2</v>
      </c>
    </row>
    <row r="14335" spans="1:9" x14ac:dyDescent="0.25">
      <c r="A14335">
        <v>2500070256</v>
      </c>
      <c r="B14335" t="s">
        <v>2850</v>
      </c>
      <c r="C14335" t="s">
        <v>130</v>
      </c>
      <c r="D14335" t="s">
        <v>131</v>
      </c>
      <c r="E14335">
        <v>165</v>
      </c>
      <c r="F14335" t="s">
        <v>36</v>
      </c>
      <c r="G14335">
        <v>0</v>
      </c>
      <c r="H14335">
        <v>0</v>
      </c>
      <c r="I14335">
        <v>0.22503000000000001</v>
      </c>
    </row>
    <row r="14336" spans="1:9" x14ac:dyDescent="0.25">
      <c r="A14336">
        <v>2500070363</v>
      </c>
      <c r="B14336" t="s">
        <v>3774</v>
      </c>
      <c r="C14336" t="s">
        <v>130</v>
      </c>
      <c r="D14336" t="s">
        <v>131</v>
      </c>
      <c r="E14336" s="1">
        <v>19650</v>
      </c>
      <c r="F14336" t="s">
        <v>36</v>
      </c>
      <c r="G14336">
        <v>0</v>
      </c>
      <c r="H14336" s="1">
        <v>215000</v>
      </c>
      <c r="I14336">
        <v>1.0808E-2</v>
      </c>
    </row>
    <row r="14337" spans="1:9" x14ac:dyDescent="0.25">
      <c r="A14337">
        <v>2500070363</v>
      </c>
      <c r="B14337" t="s">
        <v>3774</v>
      </c>
      <c r="C14337" t="s">
        <v>126</v>
      </c>
      <c r="D14337" t="s">
        <v>127</v>
      </c>
      <c r="E14337" s="1">
        <v>30530</v>
      </c>
      <c r="F14337" t="s">
        <v>36</v>
      </c>
      <c r="G14337">
        <v>0</v>
      </c>
      <c r="H14337">
        <v>0</v>
      </c>
      <c r="I14337">
        <v>1.2187E-2</v>
      </c>
    </row>
    <row r="14338" spans="1:9" x14ac:dyDescent="0.25">
      <c r="A14338">
        <v>2500070363</v>
      </c>
      <c r="B14338" t="s">
        <v>3774</v>
      </c>
      <c r="C14338" t="s">
        <v>142</v>
      </c>
      <c r="D14338" t="s">
        <v>143</v>
      </c>
      <c r="E14338">
        <v>0</v>
      </c>
      <c r="F14338" t="s">
        <v>36</v>
      </c>
      <c r="G14338">
        <v>0</v>
      </c>
      <c r="H14338">
        <v>0</v>
      </c>
      <c r="I14338">
        <v>1.0817999999999999E-2</v>
      </c>
    </row>
    <row r="14339" spans="1:9" x14ac:dyDescent="0.25">
      <c r="A14339">
        <v>2500070363</v>
      </c>
      <c r="B14339" t="s">
        <v>3774</v>
      </c>
      <c r="C14339" t="s">
        <v>620</v>
      </c>
      <c r="D14339" t="s">
        <v>621</v>
      </c>
      <c r="E14339">
        <v>0</v>
      </c>
      <c r="F14339" t="s">
        <v>36</v>
      </c>
      <c r="G14339">
        <v>0</v>
      </c>
      <c r="H14339">
        <v>0</v>
      </c>
      <c r="I14339">
        <v>1.0638E-2</v>
      </c>
    </row>
    <row r="14340" spans="1:9" x14ac:dyDescent="0.25">
      <c r="A14340">
        <v>2500070398</v>
      </c>
      <c r="B14340" t="s">
        <v>3775</v>
      </c>
      <c r="C14340" t="s">
        <v>167</v>
      </c>
      <c r="D14340" t="s">
        <v>168</v>
      </c>
      <c r="E14340">
        <v>900</v>
      </c>
      <c r="F14340" t="s">
        <v>36</v>
      </c>
      <c r="G14340">
        <v>0</v>
      </c>
      <c r="H14340">
        <v>0</v>
      </c>
      <c r="I14340">
        <v>0.52500000000000002</v>
      </c>
    </row>
    <row r="14341" spans="1:9" x14ac:dyDescent="0.25">
      <c r="A14341">
        <v>2500070399</v>
      </c>
      <c r="B14341" t="s">
        <v>3776</v>
      </c>
      <c r="C14341" t="s">
        <v>167</v>
      </c>
      <c r="D14341" t="s">
        <v>168</v>
      </c>
      <c r="E14341">
        <v>900</v>
      </c>
      <c r="F14341" t="s">
        <v>36</v>
      </c>
      <c r="G14341">
        <v>0</v>
      </c>
      <c r="H14341">
        <v>0</v>
      </c>
      <c r="I14341">
        <v>0.52500000000000002</v>
      </c>
    </row>
    <row r="14342" spans="1:9" x14ac:dyDescent="0.25">
      <c r="A14342">
        <v>2500070400</v>
      </c>
      <c r="B14342" t="s">
        <v>3777</v>
      </c>
      <c r="C14342" t="s">
        <v>167</v>
      </c>
      <c r="D14342" t="s">
        <v>168</v>
      </c>
      <c r="E14342">
        <v>900</v>
      </c>
      <c r="F14342" t="s">
        <v>36</v>
      </c>
      <c r="G14342">
        <v>0</v>
      </c>
      <c r="H14342">
        <v>0</v>
      </c>
      <c r="I14342">
        <v>0.52500000000000002</v>
      </c>
    </row>
    <row r="14343" spans="1:9" x14ac:dyDescent="0.25">
      <c r="A14343">
        <v>2500070401</v>
      </c>
      <c r="B14343" t="s">
        <v>3778</v>
      </c>
      <c r="C14343" t="s">
        <v>167</v>
      </c>
      <c r="D14343" t="s">
        <v>168</v>
      </c>
      <c r="E14343">
        <v>900</v>
      </c>
      <c r="F14343" t="s">
        <v>36</v>
      </c>
      <c r="G14343">
        <v>0</v>
      </c>
      <c r="H14343">
        <v>0</v>
      </c>
      <c r="I14343">
        <v>0.52500000000000002</v>
      </c>
    </row>
    <row r="14344" spans="1:9" x14ac:dyDescent="0.25">
      <c r="A14344">
        <v>2500070402</v>
      </c>
      <c r="B14344" t="s">
        <v>3779</v>
      </c>
      <c r="C14344" t="s">
        <v>167</v>
      </c>
      <c r="D14344" t="s">
        <v>168</v>
      </c>
      <c r="E14344">
        <v>899</v>
      </c>
      <c r="F14344" t="s">
        <v>36</v>
      </c>
      <c r="G14344">
        <v>0</v>
      </c>
      <c r="H14344">
        <v>0</v>
      </c>
      <c r="I14344">
        <v>0.89</v>
      </c>
    </row>
    <row r="14345" spans="1:9" x14ac:dyDescent="0.25">
      <c r="A14345">
        <v>2500070402</v>
      </c>
      <c r="B14345" t="s">
        <v>3779</v>
      </c>
      <c r="C14345" t="s">
        <v>137</v>
      </c>
      <c r="D14345" t="s">
        <v>138</v>
      </c>
      <c r="E14345">
        <v>100</v>
      </c>
      <c r="F14345" t="s">
        <v>36</v>
      </c>
      <c r="G14345">
        <v>0</v>
      </c>
      <c r="H14345">
        <v>0</v>
      </c>
      <c r="I14345">
        <v>0.89</v>
      </c>
    </row>
    <row r="14346" spans="1:9" x14ac:dyDescent="0.25">
      <c r="A14346">
        <v>2500070403</v>
      </c>
      <c r="B14346" t="s">
        <v>3780</v>
      </c>
      <c r="C14346" t="s">
        <v>167</v>
      </c>
      <c r="D14346" t="s">
        <v>168</v>
      </c>
      <c r="E14346">
        <v>899</v>
      </c>
      <c r="F14346" t="s">
        <v>36</v>
      </c>
      <c r="G14346">
        <v>0</v>
      </c>
      <c r="H14346">
        <v>0</v>
      </c>
      <c r="I14346">
        <v>0.89</v>
      </c>
    </row>
    <row r="14347" spans="1:9" x14ac:dyDescent="0.25">
      <c r="A14347">
        <v>2500070403</v>
      </c>
      <c r="B14347" t="s">
        <v>3780</v>
      </c>
      <c r="C14347" t="s">
        <v>137</v>
      </c>
      <c r="D14347" t="s">
        <v>138</v>
      </c>
      <c r="E14347">
        <v>100</v>
      </c>
      <c r="F14347" t="s">
        <v>36</v>
      </c>
      <c r="G14347">
        <v>0</v>
      </c>
      <c r="H14347">
        <v>0</v>
      </c>
      <c r="I14347">
        <v>0.89</v>
      </c>
    </row>
    <row r="14348" spans="1:9" x14ac:dyDescent="0.25">
      <c r="A14348">
        <v>2500070404</v>
      </c>
      <c r="B14348" t="s">
        <v>3781</v>
      </c>
      <c r="C14348" t="s">
        <v>167</v>
      </c>
      <c r="D14348" t="s">
        <v>168</v>
      </c>
      <c r="E14348" s="1">
        <v>3680</v>
      </c>
      <c r="F14348" t="s">
        <v>36</v>
      </c>
      <c r="G14348">
        <v>0</v>
      </c>
      <c r="H14348">
        <v>0</v>
      </c>
      <c r="I14348">
        <v>0.46500000000000002</v>
      </c>
    </row>
    <row r="14349" spans="1:9" x14ac:dyDescent="0.25">
      <c r="A14349">
        <v>2500070414</v>
      </c>
      <c r="B14349" t="s">
        <v>3782</v>
      </c>
      <c r="C14349" t="s">
        <v>130</v>
      </c>
      <c r="D14349" t="s">
        <v>131</v>
      </c>
      <c r="E14349" s="1">
        <v>142864</v>
      </c>
      <c r="F14349" t="s">
        <v>36</v>
      </c>
      <c r="G14349">
        <v>0</v>
      </c>
      <c r="H14349">
        <v>0</v>
      </c>
      <c r="I14349">
        <v>2.6703000000000001E-2</v>
      </c>
    </row>
    <row r="14350" spans="1:9" x14ac:dyDescent="0.25">
      <c r="A14350">
        <v>2500070414</v>
      </c>
      <c r="B14350" t="s">
        <v>3782</v>
      </c>
      <c r="C14350" t="s">
        <v>142</v>
      </c>
      <c r="D14350" t="s">
        <v>143</v>
      </c>
      <c r="E14350">
        <v>0</v>
      </c>
      <c r="F14350" t="s">
        <v>36</v>
      </c>
      <c r="G14350">
        <v>0</v>
      </c>
      <c r="H14350">
        <v>0</v>
      </c>
      <c r="I14350">
        <v>2.6703000000000001E-2</v>
      </c>
    </row>
    <row r="14351" spans="1:9" x14ac:dyDescent="0.25">
      <c r="A14351">
        <v>2500070426</v>
      </c>
      <c r="B14351" t="s">
        <v>3783</v>
      </c>
      <c r="C14351" t="s">
        <v>126</v>
      </c>
      <c r="D14351" t="s">
        <v>127</v>
      </c>
      <c r="E14351" s="1">
        <v>1152</v>
      </c>
      <c r="F14351" t="s">
        <v>36</v>
      </c>
      <c r="G14351">
        <v>0</v>
      </c>
      <c r="H14351">
        <v>0</v>
      </c>
      <c r="I14351">
        <v>0.43456600000000001</v>
      </c>
    </row>
    <row r="14352" spans="1:9" x14ac:dyDescent="0.25">
      <c r="A14352">
        <v>2500070430</v>
      </c>
      <c r="B14352" t="s">
        <v>7343</v>
      </c>
      <c r="C14352" t="s">
        <v>130</v>
      </c>
      <c r="D14352" t="s">
        <v>131</v>
      </c>
      <c r="E14352" s="1">
        <v>1030</v>
      </c>
      <c r="F14352" t="s">
        <v>36</v>
      </c>
      <c r="G14352">
        <v>0</v>
      </c>
      <c r="H14352" s="1">
        <v>40000</v>
      </c>
      <c r="I14352">
        <v>6.2290999999999999E-2</v>
      </c>
    </row>
    <row r="14353" spans="1:9" x14ac:dyDescent="0.25">
      <c r="A14353">
        <v>2500070430</v>
      </c>
      <c r="B14353" t="s">
        <v>7343</v>
      </c>
      <c r="C14353" t="s">
        <v>142</v>
      </c>
      <c r="D14353" t="s">
        <v>143</v>
      </c>
      <c r="E14353">
        <v>0</v>
      </c>
      <c r="F14353" t="s">
        <v>36</v>
      </c>
      <c r="G14353">
        <v>0</v>
      </c>
      <c r="H14353">
        <v>0</v>
      </c>
      <c r="I14353">
        <v>6.2286000000000001E-2</v>
      </c>
    </row>
    <row r="14354" spans="1:9" x14ac:dyDescent="0.25">
      <c r="A14354">
        <v>2500070430</v>
      </c>
      <c r="B14354" t="s">
        <v>7343</v>
      </c>
      <c r="C14354" t="s">
        <v>620</v>
      </c>
      <c r="D14354" t="s">
        <v>621</v>
      </c>
      <c r="E14354">
        <v>0</v>
      </c>
      <c r="F14354" t="s">
        <v>36</v>
      </c>
      <c r="G14354">
        <v>0</v>
      </c>
      <c r="H14354">
        <v>0</v>
      </c>
      <c r="I14354">
        <v>6.2287000000000002E-2</v>
      </c>
    </row>
    <row r="14355" spans="1:9" x14ac:dyDescent="0.25">
      <c r="A14355">
        <v>2500070473</v>
      </c>
      <c r="B14355" t="s">
        <v>7344</v>
      </c>
      <c r="C14355" t="s">
        <v>130</v>
      </c>
      <c r="D14355" t="s">
        <v>131</v>
      </c>
      <c r="E14355">
        <v>38</v>
      </c>
      <c r="F14355" t="s">
        <v>36</v>
      </c>
      <c r="G14355">
        <v>0</v>
      </c>
      <c r="H14355">
        <v>0</v>
      </c>
      <c r="I14355">
        <v>3.8157999999999997E-2</v>
      </c>
    </row>
    <row r="14356" spans="1:9" x14ac:dyDescent="0.25">
      <c r="A14356">
        <v>2500070479</v>
      </c>
      <c r="B14356" t="s">
        <v>3785</v>
      </c>
      <c r="C14356" t="s">
        <v>130</v>
      </c>
      <c r="D14356" t="s">
        <v>131</v>
      </c>
      <c r="E14356">
        <v>150</v>
      </c>
      <c r="F14356" t="s">
        <v>36</v>
      </c>
      <c r="G14356">
        <v>0</v>
      </c>
      <c r="H14356">
        <v>0</v>
      </c>
      <c r="I14356">
        <v>2.3333E-2</v>
      </c>
    </row>
    <row r="14357" spans="1:9" x14ac:dyDescent="0.25">
      <c r="A14357">
        <v>2500070480</v>
      </c>
      <c r="B14357" t="s">
        <v>3786</v>
      </c>
      <c r="C14357" t="s">
        <v>130</v>
      </c>
      <c r="D14357" t="s">
        <v>131</v>
      </c>
      <c r="E14357" s="1">
        <v>1339</v>
      </c>
      <c r="F14357" t="s">
        <v>36</v>
      </c>
      <c r="G14357">
        <v>0</v>
      </c>
      <c r="H14357">
        <v>0</v>
      </c>
      <c r="I14357">
        <v>2.1673000000000001E-2</v>
      </c>
    </row>
    <row r="14358" spans="1:9" x14ac:dyDescent="0.25">
      <c r="A14358">
        <v>2500070480</v>
      </c>
      <c r="B14358" t="s">
        <v>3786</v>
      </c>
      <c r="C14358" t="s">
        <v>142</v>
      </c>
      <c r="D14358" t="s">
        <v>143</v>
      </c>
      <c r="E14358">
        <v>0</v>
      </c>
      <c r="F14358" t="s">
        <v>36</v>
      </c>
      <c r="G14358">
        <v>0</v>
      </c>
      <c r="H14358">
        <v>0</v>
      </c>
      <c r="I14358">
        <v>2.1670999999999999E-2</v>
      </c>
    </row>
    <row r="14359" spans="1:9" x14ac:dyDescent="0.25">
      <c r="A14359">
        <v>2500070482</v>
      </c>
      <c r="B14359" t="s">
        <v>3787</v>
      </c>
      <c r="C14359" t="s">
        <v>130</v>
      </c>
      <c r="D14359" t="s">
        <v>131</v>
      </c>
      <c r="E14359">
        <v>63</v>
      </c>
      <c r="F14359" t="s">
        <v>36</v>
      </c>
      <c r="G14359">
        <v>0</v>
      </c>
      <c r="H14359">
        <v>0</v>
      </c>
      <c r="I14359">
        <v>2.6190000000000001E-2</v>
      </c>
    </row>
    <row r="14360" spans="1:9" x14ac:dyDescent="0.25">
      <c r="A14360">
        <v>2500070483</v>
      </c>
      <c r="B14360" t="s">
        <v>3788</v>
      </c>
      <c r="C14360" t="s">
        <v>130</v>
      </c>
      <c r="D14360" t="s">
        <v>131</v>
      </c>
      <c r="E14360">
        <v>919</v>
      </c>
      <c r="F14360" t="s">
        <v>36</v>
      </c>
      <c r="G14360">
        <v>0</v>
      </c>
      <c r="H14360">
        <v>0</v>
      </c>
      <c r="I14360">
        <v>2.1926000000000001E-2</v>
      </c>
    </row>
    <row r="14361" spans="1:9" x14ac:dyDescent="0.25">
      <c r="A14361">
        <v>2500070483</v>
      </c>
      <c r="B14361" t="s">
        <v>3788</v>
      </c>
      <c r="C14361" t="s">
        <v>142</v>
      </c>
      <c r="D14361" t="s">
        <v>143</v>
      </c>
      <c r="E14361">
        <v>0</v>
      </c>
      <c r="F14361" t="s">
        <v>36</v>
      </c>
      <c r="G14361">
        <v>0</v>
      </c>
      <c r="H14361">
        <v>0</v>
      </c>
      <c r="I14361">
        <v>2.1922000000000001E-2</v>
      </c>
    </row>
    <row r="14362" spans="1:9" x14ac:dyDescent="0.25">
      <c r="A14362">
        <v>2500070484</v>
      </c>
      <c r="B14362" t="s">
        <v>3789</v>
      </c>
      <c r="C14362" t="s">
        <v>130</v>
      </c>
      <c r="D14362" t="s">
        <v>131</v>
      </c>
      <c r="E14362" s="1">
        <v>2968</v>
      </c>
      <c r="F14362" t="s">
        <v>36</v>
      </c>
      <c r="G14362">
        <v>0</v>
      </c>
      <c r="H14362">
        <v>0</v>
      </c>
      <c r="I14362">
        <v>2.5167999999999999E-2</v>
      </c>
    </row>
    <row r="14363" spans="1:9" x14ac:dyDescent="0.25">
      <c r="A14363">
        <v>2500070486</v>
      </c>
      <c r="B14363" t="s">
        <v>3790</v>
      </c>
      <c r="C14363" t="s">
        <v>130</v>
      </c>
      <c r="D14363" t="s">
        <v>131</v>
      </c>
      <c r="E14363">
        <v>679</v>
      </c>
      <c r="F14363" t="s">
        <v>36</v>
      </c>
      <c r="G14363">
        <v>0</v>
      </c>
      <c r="H14363">
        <v>0</v>
      </c>
      <c r="I14363">
        <v>2.5964999999999998E-2</v>
      </c>
    </row>
    <row r="14364" spans="1:9" x14ac:dyDescent="0.25">
      <c r="A14364">
        <v>2500070494</v>
      </c>
      <c r="B14364" t="s">
        <v>3791</v>
      </c>
      <c r="C14364" t="s">
        <v>130</v>
      </c>
      <c r="D14364" t="s">
        <v>131</v>
      </c>
      <c r="E14364">
        <v>301</v>
      </c>
      <c r="F14364" t="s">
        <v>36</v>
      </c>
      <c r="G14364">
        <v>0</v>
      </c>
      <c r="H14364">
        <v>0</v>
      </c>
      <c r="I14364">
        <v>2.4485E-2</v>
      </c>
    </row>
    <row r="14365" spans="1:9" x14ac:dyDescent="0.25">
      <c r="A14365">
        <v>2500070494</v>
      </c>
      <c r="B14365" t="s">
        <v>3791</v>
      </c>
      <c r="C14365" t="s">
        <v>142</v>
      </c>
      <c r="D14365" t="s">
        <v>143</v>
      </c>
      <c r="E14365">
        <v>0</v>
      </c>
      <c r="F14365" t="s">
        <v>36</v>
      </c>
      <c r="G14365">
        <v>0</v>
      </c>
      <c r="H14365">
        <v>0</v>
      </c>
      <c r="I14365">
        <v>2.4493000000000001E-2</v>
      </c>
    </row>
    <row r="14366" spans="1:9" x14ac:dyDescent="0.25">
      <c r="A14366">
        <v>2500070495</v>
      </c>
      <c r="B14366" t="s">
        <v>3792</v>
      </c>
      <c r="C14366" t="s">
        <v>130</v>
      </c>
      <c r="D14366" t="s">
        <v>131</v>
      </c>
      <c r="E14366">
        <v>208</v>
      </c>
      <c r="F14366" t="s">
        <v>36</v>
      </c>
      <c r="G14366">
        <v>0</v>
      </c>
      <c r="H14366">
        <v>0</v>
      </c>
      <c r="I14366">
        <v>5.8221000000000002E-2</v>
      </c>
    </row>
    <row r="14367" spans="1:9" x14ac:dyDescent="0.25">
      <c r="A14367">
        <v>2500070495</v>
      </c>
      <c r="B14367" t="s">
        <v>3792</v>
      </c>
      <c r="C14367" t="s">
        <v>142</v>
      </c>
      <c r="D14367" t="s">
        <v>143</v>
      </c>
      <c r="E14367">
        <v>0</v>
      </c>
      <c r="F14367" t="s">
        <v>36</v>
      </c>
      <c r="G14367">
        <v>0</v>
      </c>
      <c r="H14367">
        <v>0</v>
      </c>
      <c r="I14367">
        <v>5.8244999999999998E-2</v>
      </c>
    </row>
    <row r="14368" spans="1:9" x14ac:dyDescent="0.25">
      <c r="A14368">
        <v>2500070497</v>
      </c>
      <c r="B14368" t="s">
        <v>3793</v>
      </c>
      <c r="C14368" t="s">
        <v>130</v>
      </c>
      <c r="D14368" t="s">
        <v>131</v>
      </c>
      <c r="E14368">
        <v>25</v>
      </c>
      <c r="F14368" t="s">
        <v>36</v>
      </c>
      <c r="G14368">
        <v>0</v>
      </c>
      <c r="H14368">
        <v>0</v>
      </c>
      <c r="I14368">
        <v>2.7199999999999998E-2</v>
      </c>
    </row>
    <row r="14369" spans="1:9" x14ac:dyDescent="0.25">
      <c r="A14369">
        <v>2500070498</v>
      </c>
      <c r="B14369" t="s">
        <v>7346</v>
      </c>
      <c r="C14369" t="s">
        <v>130</v>
      </c>
      <c r="D14369" t="s">
        <v>131</v>
      </c>
      <c r="E14369" s="1">
        <v>2173</v>
      </c>
      <c r="F14369" t="s">
        <v>36</v>
      </c>
      <c r="G14369">
        <v>0</v>
      </c>
      <c r="H14369">
        <v>0</v>
      </c>
      <c r="I14369">
        <v>2.7598000000000001E-2</v>
      </c>
    </row>
    <row r="14370" spans="1:9" x14ac:dyDescent="0.25">
      <c r="A14370">
        <v>2500070498</v>
      </c>
      <c r="B14370" t="s">
        <v>7346</v>
      </c>
      <c r="C14370" t="s">
        <v>142</v>
      </c>
      <c r="D14370" t="s">
        <v>143</v>
      </c>
      <c r="E14370">
        <v>0</v>
      </c>
      <c r="F14370" t="s">
        <v>36</v>
      </c>
      <c r="G14370">
        <v>0</v>
      </c>
      <c r="H14370">
        <v>0</v>
      </c>
      <c r="I14370">
        <v>2.76E-2</v>
      </c>
    </row>
    <row r="14371" spans="1:9" x14ac:dyDescent="0.25">
      <c r="A14371">
        <v>2500070499</v>
      </c>
      <c r="B14371" t="s">
        <v>3794</v>
      </c>
      <c r="C14371" t="s">
        <v>130</v>
      </c>
      <c r="D14371" t="s">
        <v>131</v>
      </c>
      <c r="E14371" s="1">
        <v>2232</v>
      </c>
      <c r="F14371" t="s">
        <v>36</v>
      </c>
      <c r="G14371">
        <v>0</v>
      </c>
      <c r="H14371">
        <v>0</v>
      </c>
      <c r="I14371">
        <v>2.9843000000000001E-2</v>
      </c>
    </row>
    <row r="14372" spans="1:9" x14ac:dyDescent="0.25">
      <c r="A14372">
        <v>2500070499</v>
      </c>
      <c r="B14372" t="s">
        <v>3794</v>
      </c>
      <c r="C14372" t="s">
        <v>142</v>
      </c>
      <c r="D14372" t="s">
        <v>143</v>
      </c>
      <c r="E14372">
        <v>0</v>
      </c>
      <c r="F14372" t="s">
        <v>36</v>
      </c>
      <c r="G14372">
        <v>0</v>
      </c>
      <c r="H14372">
        <v>0</v>
      </c>
      <c r="I14372">
        <v>2.9846000000000001E-2</v>
      </c>
    </row>
    <row r="14373" spans="1:9" x14ac:dyDescent="0.25">
      <c r="A14373">
        <v>2500070501</v>
      </c>
      <c r="B14373" t="s">
        <v>3795</v>
      </c>
      <c r="C14373" t="s">
        <v>130</v>
      </c>
      <c r="D14373" t="s">
        <v>131</v>
      </c>
      <c r="E14373" s="1">
        <v>4131</v>
      </c>
      <c r="F14373" t="s">
        <v>36</v>
      </c>
      <c r="G14373">
        <v>0</v>
      </c>
      <c r="H14373">
        <v>0</v>
      </c>
      <c r="I14373">
        <v>3.9349000000000002E-2</v>
      </c>
    </row>
    <row r="14374" spans="1:9" x14ac:dyDescent="0.25">
      <c r="A14374">
        <v>2500070501</v>
      </c>
      <c r="B14374" t="s">
        <v>3795</v>
      </c>
      <c r="C14374" t="s">
        <v>142</v>
      </c>
      <c r="D14374" t="s">
        <v>143</v>
      </c>
      <c r="E14374">
        <v>0</v>
      </c>
      <c r="F14374" t="s">
        <v>36</v>
      </c>
      <c r="G14374">
        <v>0</v>
      </c>
      <c r="H14374">
        <v>0</v>
      </c>
      <c r="I14374">
        <v>3.8779000000000001E-2</v>
      </c>
    </row>
    <row r="14375" spans="1:9" x14ac:dyDescent="0.25">
      <c r="A14375">
        <v>2500070501</v>
      </c>
      <c r="B14375" t="s">
        <v>3795</v>
      </c>
      <c r="C14375" t="s">
        <v>620</v>
      </c>
      <c r="D14375" t="s">
        <v>621</v>
      </c>
      <c r="E14375">
        <v>0</v>
      </c>
      <c r="F14375" t="s">
        <v>36</v>
      </c>
      <c r="G14375">
        <v>0</v>
      </c>
      <c r="H14375">
        <v>0</v>
      </c>
      <c r="I14375">
        <v>3.9368E-2</v>
      </c>
    </row>
    <row r="14376" spans="1:9" x14ac:dyDescent="0.25">
      <c r="A14376">
        <v>2500070516</v>
      </c>
      <c r="B14376" t="s">
        <v>3796</v>
      </c>
      <c r="C14376" t="s">
        <v>130</v>
      </c>
      <c r="D14376" t="s">
        <v>131</v>
      </c>
      <c r="E14376" s="1">
        <v>24000</v>
      </c>
      <c r="F14376" t="s">
        <v>36</v>
      </c>
      <c r="G14376">
        <v>0</v>
      </c>
      <c r="H14376">
        <v>0</v>
      </c>
      <c r="I14376">
        <v>1.0753E-2</v>
      </c>
    </row>
    <row r="14377" spans="1:9" x14ac:dyDescent="0.25">
      <c r="A14377">
        <v>2500070518</v>
      </c>
      <c r="B14377" t="s">
        <v>3797</v>
      </c>
      <c r="C14377" t="s">
        <v>130</v>
      </c>
      <c r="D14377" t="s">
        <v>131</v>
      </c>
      <c r="E14377">
        <v>349</v>
      </c>
      <c r="F14377" t="s">
        <v>36</v>
      </c>
      <c r="G14377">
        <v>0</v>
      </c>
      <c r="H14377">
        <v>0</v>
      </c>
      <c r="I14377">
        <v>2.1632999999999999E-2</v>
      </c>
    </row>
    <row r="14378" spans="1:9" x14ac:dyDescent="0.25">
      <c r="A14378">
        <v>2500070518</v>
      </c>
      <c r="B14378" t="s">
        <v>3797</v>
      </c>
      <c r="C14378" t="s">
        <v>142</v>
      </c>
      <c r="D14378" t="s">
        <v>143</v>
      </c>
      <c r="E14378">
        <v>0</v>
      </c>
      <c r="F14378" t="s">
        <v>36</v>
      </c>
      <c r="G14378">
        <v>0</v>
      </c>
      <c r="H14378">
        <v>0</v>
      </c>
      <c r="I14378">
        <v>2.1647E-2</v>
      </c>
    </row>
    <row r="14379" spans="1:9" x14ac:dyDescent="0.25">
      <c r="A14379">
        <v>2500070519</v>
      </c>
      <c r="B14379" t="s">
        <v>3798</v>
      </c>
      <c r="C14379" t="s">
        <v>130</v>
      </c>
      <c r="D14379" t="s">
        <v>131</v>
      </c>
      <c r="E14379">
        <v>533</v>
      </c>
      <c r="F14379" t="s">
        <v>36</v>
      </c>
      <c r="G14379">
        <v>0</v>
      </c>
      <c r="H14379">
        <v>0</v>
      </c>
      <c r="I14379">
        <v>2.1651E-2</v>
      </c>
    </row>
    <row r="14380" spans="1:9" x14ac:dyDescent="0.25">
      <c r="A14380">
        <v>2500070519</v>
      </c>
      <c r="B14380" t="s">
        <v>3798</v>
      </c>
      <c r="C14380" t="s">
        <v>142</v>
      </c>
      <c r="D14380" t="s">
        <v>143</v>
      </c>
      <c r="E14380">
        <v>0</v>
      </c>
      <c r="F14380" t="s">
        <v>36</v>
      </c>
      <c r="G14380">
        <v>0</v>
      </c>
      <c r="H14380">
        <v>0</v>
      </c>
      <c r="I14380">
        <v>2.1652999999999999E-2</v>
      </c>
    </row>
    <row r="14381" spans="1:9" x14ac:dyDescent="0.25">
      <c r="A14381">
        <v>2500070520</v>
      </c>
      <c r="B14381" t="s">
        <v>3799</v>
      </c>
      <c r="C14381" t="s">
        <v>130</v>
      </c>
      <c r="D14381" t="s">
        <v>131</v>
      </c>
      <c r="E14381" s="1">
        <v>255600</v>
      </c>
      <c r="F14381" t="s">
        <v>36</v>
      </c>
      <c r="G14381">
        <v>0</v>
      </c>
      <c r="H14381" s="1">
        <v>1545000</v>
      </c>
      <c r="I14381">
        <v>1.2921999999999999E-2</v>
      </c>
    </row>
    <row r="14382" spans="1:9" x14ac:dyDescent="0.25">
      <c r="A14382">
        <v>2500070520</v>
      </c>
      <c r="B14382" t="s">
        <v>3799</v>
      </c>
      <c r="C14382" t="s">
        <v>142</v>
      </c>
      <c r="D14382" t="s">
        <v>143</v>
      </c>
      <c r="E14382">
        <v>0</v>
      </c>
      <c r="F14382" t="s">
        <v>36</v>
      </c>
      <c r="G14382">
        <v>0</v>
      </c>
      <c r="H14382">
        <v>0</v>
      </c>
      <c r="I14382">
        <v>1.2917E-2</v>
      </c>
    </row>
    <row r="14383" spans="1:9" x14ac:dyDescent="0.25">
      <c r="A14383">
        <v>2500070520</v>
      </c>
      <c r="B14383" t="s">
        <v>3799</v>
      </c>
      <c r="C14383" t="s">
        <v>620</v>
      </c>
      <c r="D14383" t="s">
        <v>621</v>
      </c>
      <c r="E14383">
        <v>0</v>
      </c>
      <c r="F14383" t="s">
        <v>36</v>
      </c>
      <c r="G14383">
        <v>0</v>
      </c>
      <c r="H14383">
        <v>0</v>
      </c>
      <c r="I14383">
        <v>1.2485E-2</v>
      </c>
    </row>
    <row r="14384" spans="1:9" x14ac:dyDescent="0.25">
      <c r="A14384">
        <v>2500070521</v>
      </c>
      <c r="B14384" t="s">
        <v>3800</v>
      </c>
      <c r="C14384" t="s">
        <v>126</v>
      </c>
      <c r="D14384" t="s">
        <v>127</v>
      </c>
      <c r="E14384">
        <v>800</v>
      </c>
      <c r="F14384" t="s">
        <v>36</v>
      </c>
      <c r="G14384">
        <v>0</v>
      </c>
      <c r="H14384">
        <v>0</v>
      </c>
      <c r="I14384">
        <v>0.25281300000000001</v>
      </c>
    </row>
    <row r="14385" spans="1:9" x14ac:dyDescent="0.25">
      <c r="A14385">
        <v>2500070522</v>
      </c>
      <c r="B14385" t="s">
        <v>3801</v>
      </c>
      <c r="C14385" t="s">
        <v>126</v>
      </c>
      <c r="D14385" t="s">
        <v>127</v>
      </c>
      <c r="E14385">
        <v>940</v>
      </c>
      <c r="F14385" t="s">
        <v>36</v>
      </c>
      <c r="G14385">
        <v>0</v>
      </c>
      <c r="H14385">
        <v>0</v>
      </c>
      <c r="I14385">
        <v>0.22097900000000001</v>
      </c>
    </row>
    <row r="14386" spans="1:9" x14ac:dyDescent="0.25">
      <c r="A14386">
        <v>2500070523</v>
      </c>
      <c r="B14386" t="s">
        <v>3802</v>
      </c>
      <c r="C14386" t="s">
        <v>126</v>
      </c>
      <c r="D14386" t="s">
        <v>127</v>
      </c>
      <c r="E14386" s="1">
        <v>4670</v>
      </c>
      <c r="F14386" t="s">
        <v>36</v>
      </c>
      <c r="G14386">
        <v>0</v>
      </c>
      <c r="H14386">
        <v>0</v>
      </c>
      <c r="I14386">
        <v>7.5569999999999998E-2</v>
      </c>
    </row>
    <row r="14387" spans="1:9" x14ac:dyDescent="0.25">
      <c r="A14387">
        <v>2500070524</v>
      </c>
      <c r="B14387" t="s">
        <v>3803</v>
      </c>
      <c r="C14387" t="s">
        <v>126</v>
      </c>
      <c r="D14387" t="s">
        <v>127</v>
      </c>
      <c r="E14387" s="1">
        <v>4925</v>
      </c>
      <c r="F14387" t="s">
        <v>36</v>
      </c>
      <c r="G14387">
        <v>0</v>
      </c>
      <c r="H14387">
        <v>0</v>
      </c>
      <c r="I14387">
        <v>7.5569999999999998E-2</v>
      </c>
    </row>
    <row r="14388" spans="1:9" x14ac:dyDescent="0.25">
      <c r="A14388">
        <v>2500070525</v>
      </c>
      <c r="B14388" t="s">
        <v>3804</v>
      </c>
      <c r="C14388" t="s">
        <v>126</v>
      </c>
      <c r="D14388" t="s">
        <v>127</v>
      </c>
      <c r="E14388" s="1">
        <v>4480</v>
      </c>
      <c r="F14388" t="s">
        <v>36</v>
      </c>
      <c r="G14388">
        <v>0</v>
      </c>
      <c r="H14388">
        <v>0</v>
      </c>
      <c r="I14388">
        <v>7.5568999999999997E-2</v>
      </c>
    </row>
    <row r="14389" spans="1:9" x14ac:dyDescent="0.25">
      <c r="A14389">
        <v>2500070526</v>
      </c>
      <c r="B14389" t="s">
        <v>3805</v>
      </c>
      <c r="C14389" t="s">
        <v>126</v>
      </c>
      <c r="D14389" t="s">
        <v>127</v>
      </c>
      <c r="E14389">
        <v>630</v>
      </c>
      <c r="F14389" t="s">
        <v>36</v>
      </c>
      <c r="G14389">
        <v>0</v>
      </c>
      <c r="H14389">
        <v>0</v>
      </c>
      <c r="I14389">
        <v>7.5698000000000001E-2</v>
      </c>
    </row>
    <row r="14390" spans="1:9" x14ac:dyDescent="0.25">
      <c r="A14390">
        <v>2500070527</v>
      </c>
      <c r="B14390" t="s">
        <v>3806</v>
      </c>
      <c r="C14390" t="s">
        <v>126</v>
      </c>
      <c r="D14390" t="s">
        <v>127</v>
      </c>
      <c r="E14390">
        <v>370</v>
      </c>
      <c r="F14390" t="s">
        <v>36</v>
      </c>
      <c r="G14390">
        <v>0</v>
      </c>
      <c r="H14390">
        <v>0</v>
      </c>
      <c r="I14390">
        <v>7.5567999999999996E-2</v>
      </c>
    </row>
    <row r="14391" spans="1:9" x14ac:dyDescent="0.25">
      <c r="A14391">
        <v>2500070528</v>
      </c>
      <c r="B14391" t="s">
        <v>3807</v>
      </c>
      <c r="C14391" t="s">
        <v>126</v>
      </c>
      <c r="D14391" t="s">
        <v>127</v>
      </c>
      <c r="E14391" s="1">
        <v>4580</v>
      </c>
      <c r="F14391" t="s">
        <v>36</v>
      </c>
      <c r="G14391">
        <v>0</v>
      </c>
      <c r="H14391">
        <v>0</v>
      </c>
      <c r="I14391">
        <v>7.5569999999999998E-2</v>
      </c>
    </row>
    <row r="14392" spans="1:9" x14ac:dyDescent="0.25">
      <c r="A14392">
        <v>2500070529</v>
      </c>
      <c r="B14392" t="s">
        <v>3808</v>
      </c>
      <c r="C14392" t="s">
        <v>126</v>
      </c>
      <c r="D14392" t="s">
        <v>127</v>
      </c>
      <c r="E14392" s="1">
        <v>1080</v>
      </c>
      <c r="F14392" t="s">
        <v>36</v>
      </c>
      <c r="G14392">
        <v>0</v>
      </c>
      <c r="H14392">
        <v>0</v>
      </c>
      <c r="I14392">
        <v>0.15775900000000001</v>
      </c>
    </row>
    <row r="14393" spans="1:9" x14ac:dyDescent="0.25">
      <c r="A14393">
        <v>2500070531</v>
      </c>
      <c r="B14393" t="s">
        <v>3809</v>
      </c>
      <c r="C14393" t="s">
        <v>126</v>
      </c>
      <c r="D14393" t="s">
        <v>127</v>
      </c>
      <c r="E14393" s="1">
        <v>3958</v>
      </c>
      <c r="F14393" t="s">
        <v>36</v>
      </c>
      <c r="G14393">
        <v>0</v>
      </c>
      <c r="H14393">
        <v>0</v>
      </c>
      <c r="I14393">
        <v>7.2836999999999999E-2</v>
      </c>
    </row>
    <row r="14394" spans="1:9" x14ac:dyDescent="0.25">
      <c r="A14394">
        <v>2500070532</v>
      </c>
      <c r="B14394" t="s">
        <v>2907</v>
      </c>
      <c r="C14394" t="s">
        <v>130</v>
      </c>
      <c r="D14394" t="s">
        <v>131</v>
      </c>
      <c r="E14394">
        <v>460</v>
      </c>
      <c r="F14394" t="s">
        <v>36</v>
      </c>
      <c r="G14394">
        <v>0</v>
      </c>
      <c r="H14394">
        <v>0</v>
      </c>
      <c r="I14394">
        <v>0.120674</v>
      </c>
    </row>
    <row r="14395" spans="1:9" x14ac:dyDescent="0.25">
      <c r="A14395">
        <v>2500070533</v>
      </c>
      <c r="B14395" t="s">
        <v>2911</v>
      </c>
      <c r="C14395" t="s">
        <v>130</v>
      </c>
      <c r="D14395" t="s">
        <v>131</v>
      </c>
      <c r="E14395">
        <v>110</v>
      </c>
      <c r="F14395" t="s">
        <v>36</v>
      </c>
      <c r="G14395">
        <v>0</v>
      </c>
      <c r="H14395">
        <v>0</v>
      </c>
      <c r="I14395">
        <v>0.59</v>
      </c>
    </row>
    <row r="14396" spans="1:9" x14ac:dyDescent="0.25">
      <c r="A14396">
        <v>2500070534</v>
      </c>
      <c r="B14396" t="s">
        <v>3810</v>
      </c>
      <c r="C14396" t="s">
        <v>130</v>
      </c>
      <c r="D14396" t="s">
        <v>131</v>
      </c>
      <c r="E14396" s="1">
        <v>3433</v>
      </c>
      <c r="F14396" t="s">
        <v>36</v>
      </c>
      <c r="G14396">
        <v>0</v>
      </c>
      <c r="H14396">
        <v>0</v>
      </c>
      <c r="I14396">
        <v>2.8174000000000001E-2</v>
      </c>
    </row>
    <row r="14397" spans="1:9" x14ac:dyDescent="0.25">
      <c r="A14397">
        <v>2500070535</v>
      </c>
      <c r="B14397" t="s">
        <v>3811</v>
      </c>
      <c r="C14397" t="s">
        <v>130</v>
      </c>
      <c r="D14397" t="s">
        <v>131</v>
      </c>
      <c r="E14397">
        <v>247</v>
      </c>
      <c r="F14397" t="s">
        <v>36</v>
      </c>
      <c r="G14397">
        <v>0</v>
      </c>
      <c r="H14397">
        <v>0</v>
      </c>
      <c r="I14397">
        <v>2.4088999999999999E-2</v>
      </c>
    </row>
    <row r="14398" spans="1:9" x14ac:dyDescent="0.25">
      <c r="A14398">
        <v>2500070536</v>
      </c>
      <c r="B14398" t="s">
        <v>3812</v>
      </c>
      <c r="C14398" t="s">
        <v>130</v>
      </c>
      <c r="D14398" t="s">
        <v>131</v>
      </c>
      <c r="E14398">
        <v>954</v>
      </c>
      <c r="F14398" t="s">
        <v>36</v>
      </c>
      <c r="G14398">
        <v>0</v>
      </c>
      <c r="H14398">
        <v>0</v>
      </c>
      <c r="I14398">
        <v>2.2662000000000002E-2</v>
      </c>
    </row>
    <row r="14399" spans="1:9" x14ac:dyDescent="0.25">
      <c r="A14399">
        <v>2500070536</v>
      </c>
      <c r="B14399" t="s">
        <v>3812</v>
      </c>
      <c r="C14399" t="s">
        <v>142</v>
      </c>
      <c r="D14399" t="s">
        <v>143</v>
      </c>
      <c r="E14399">
        <v>0</v>
      </c>
      <c r="F14399" t="s">
        <v>36</v>
      </c>
      <c r="G14399">
        <v>0</v>
      </c>
      <c r="H14399">
        <v>0</v>
      </c>
      <c r="I14399">
        <v>2.2662000000000002E-2</v>
      </c>
    </row>
    <row r="14400" spans="1:9" x14ac:dyDescent="0.25">
      <c r="A14400">
        <v>2500070537</v>
      </c>
      <c r="B14400" t="s">
        <v>3813</v>
      </c>
      <c r="C14400" t="s">
        <v>130</v>
      </c>
      <c r="D14400" t="s">
        <v>131</v>
      </c>
      <c r="E14400">
        <v>451</v>
      </c>
      <c r="F14400" t="s">
        <v>36</v>
      </c>
      <c r="G14400">
        <v>0</v>
      </c>
      <c r="H14400">
        <v>0</v>
      </c>
      <c r="I14400">
        <v>2.2638999999999999E-2</v>
      </c>
    </row>
    <row r="14401" spans="1:9" x14ac:dyDescent="0.25">
      <c r="A14401">
        <v>2500070537</v>
      </c>
      <c r="B14401" t="s">
        <v>3813</v>
      </c>
      <c r="C14401" t="s">
        <v>142</v>
      </c>
      <c r="D14401" t="s">
        <v>143</v>
      </c>
      <c r="E14401">
        <v>0</v>
      </c>
      <c r="F14401" t="s">
        <v>36</v>
      </c>
      <c r="G14401">
        <v>0</v>
      </c>
      <c r="H14401">
        <v>0</v>
      </c>
      <c r="I14401">
        <v>2.2638999999999999E-2</v>
      </c>
    </row>
    <row r="14402" spans="1:9" x14ac:dyDescent="0.25">
      <c r="A14402">
        <v>2500070538</v>
      </c>
      <c r="B14402" t="s">
        <v>3814</v>
      </c>
      <c r="C14402" t="s">
        <v>130</v>
      </c>
      <c r="D14402" t="s">
        <v>131</v>
      </c>
      <c r="E14402">
        <v>679</v>
      </c>
      <c r="F14402" t="s">
        <v>36</v>
      </c>
      <c r="G14402">
        <v>0</v>
      </c>
      <c r="H14402">
        <v>0</v>
      </c>
      <c r="I14402">
        <v>2.8983999999999999E-2</v>
      </c>
    </row>
    <row r="14403" spans="1:9" x14ac:dyDescent="0.25">
      <c r="A14403">
        <v>2500070539</v>
      </c>
      <c r="B14403" t="s">
        <v>3815</v>
      </c>
      <c r="C14403" t="s">
        <v>130</v>
      </c>
      <c r="D14403" t="s">
        <v>131</v>
      </c>
      <c r="E14403" s="1">
        <v>1000</v>
      </c>
      <c r="F14403" t="s">
        <v>36</v>
      </c>
      <c r="G14403">
        <v>0</v>
      </c>
      <c r="H14403">
        <v>0</v>
      </c>
      <c r="I14403">
        <v>3.5569999999999997E-2</v>
      </c>
    </row>
    <row r="14404" spans="1:9" x14ac:dyDescent="0.25">
      <c r="A14404">
        <v>2500070540</v>
      </c>
      <c r="B14404" t="s">
        <v>3816</v>
      </c>
      <c r="C14404" t="s">
        <v>130</v>
      </c>
      <c r="D14404" t="s">
        <v>131</v>
      </c>
      <c r="E14404" s="1">
        <v>1050</v>
      </c>
      <c r="F14404" t="s">
        <v>36</v>
      </c>
      <c r="G14404">
        <v>0</v>
      </c>
      <c r="H14404">
        <v>0</v>
      </c>
      <c r="I14404">
        <v>3.5429000000000002E-2</v>
      </c>
    </row>
    <row r="14405" spans="1:9" x14ac:dyDescent="0.25">
      <c r="A14405">
        <v>2500070541</v>
      </c>
      <c r="B14405" t="s">
        <v>3817</v>
      </c>
      <c r="C14405" t="s">
        <v>130</v>
      </c>
      <c r="D14405" t="s">
        <v>131</v>
      </c>
      <c r="E14405">
        <v>425</v>
      </c>
      <c r="F14405" t="s">
        <v>36</v>
      </c>
      <c r="G14405">
        <v>0</v>
      </c>
      <c r="H14405">
        <v>0</v>
      </c>
      <c r="I14405">
        <v>3.2000000000000001E-2</v>
      </c>
    </row>
    <row r="14406" spans="1:9" x14ac:dyDescent="0.25">
      <c r="A14406">
        <v>2500070542</v>
      </c>
      <c r="B14406" t="s">
        <v>3818</v>
      </c>
      <c r="C14406" t="s">
        <v>130</v>
      </c>
      <c r="D14406" t="s">
        <v>131</v>
      </c>
      <c r="E14406">
        <v>205</v>
      </c>
      <c r="F14406" t="s">
        <v>36</v>
      </c>
      <c r="G14406">
        <v>0</v>
      </c>
      <c r="H14406">
        <v>0</v>
      </c>
      <c r="I14406">
        <v>3.2000000000000001E-2</v>
      </c>
    </row>
    <row r="14407" spans="1:9" x14ac:dyDescent="0.25">
      <c r="A14407">
        <v>2500070543</v>
      </c>
      <c r="B14407" t="s">
        <v>3819</v>
      </c>
      <c r="C14407" t="s">
        <v>130</v>
      </c>
      <c r="D14407" t="s">
        <v>131</v>
      </c>
      <c r="E14407" s="1">
        <v>1070</v>
      </c>
      <c r="F14407" t="s">
        <v>36</v>
      </c>
      <c r="G14407">
        <v>0</v>
      </c>
      <c r="H14407">
        <v>0</v>
      </c>
      <c r="I14407">
        <v>3.5206000000000001E-2</v>
      </c>
    </row>
    <row r="14408" spans="1:9" x14ac:dyDescent="0.25">
      <c r="A14408">
        <v>2500070544</v>
      </c>
      <c r="B14408" t="s">
        <v>3820</v>
      </c>
      <c r="C14408" t="s">
        <v>130</v>
      </c>
      <c r="D14408" t="s">
        <v>131</v>
      </c>
      <c r="E14408" s="1">
        <v>1100</v>
      </c>
      <c r="F14408" t="s">
        <v>36</v>
      </c>
      <c r="G14408">
        <v>0</v>
      </c>
      <c r="H14408">
        <v>0</v>
      </c>
      <c r="I14408">
        <v>3.2000000000000001E-2</v>
      </c>
    </row>
    <row r="14409" spans="1:9" x14ac:dyDescent="0.25">
      <c r="A14409">
        <v>2500070545</v>
      </c>
      <c r="B14409" t="s">
        <v>3821</v>
      </c>
      <c r="C14409" t="s">
        <v>130</v>
      </c>
      <c r="D14409" t="s">
        <v>131</v>
      </c>
      <c r="E14409" s="1">
        <v>5966</v>
      </c>
      <c r="F14409" t="s">
        <v>36</v>
      </c>
      <c r="G14409">
        <v>0</v>
      </c>
      <c r="H14409">
        <v>0</v>
      </c>
      <c r="I14409">
        <v>2.1617000000000001E-2</v>
      </c>
    </row>
    <row r="14410" spans="1:9" x14ac:dyDescent="0.25">
      <c r="A14410">
        <v>2500070545</v>
      </c>
      <c r="B14410" t="s">
        <v>3821</v>
      </c>
      <c r="C14410" t="s">
        <v>142</v>
      </c>
      <c r="D14410" t="s">
        <v>143</v>
      </c>
      <c r="E14410">
        <v>0</v>
      </c>
      <c r="F14410" t="s">
        <v>36</v>
      </c>
      <c r="G14410">
        <v>0</v>
      </c>
      <c r="H14410">
        <v>0</v>
      </c>
      <c r="I14410">
        <v>2.1632999999999999E-2</v>
      </c>
    </row>
    <row r="14411" spans="1:9" x14ac:dyDescent="0.25">
      <c r="A14411">
        <v>2500070546</v>
      </c>
      <c r="B14411" t="s">
        <v>3822</v>
      </c>
      <c r="C14411" t="s">
        <v>130</v>
      </c>
      <c r="D14411" t="s">
        <v>131</v>
      </c>
      <c r="E14411">
        <v>810</v>
      </c>
      <c r="F14411" t="s">
        <v>36</v>
      </c>
      <c r="G14411">
        <v>0</v>
      </c>
      <c r="H14411">
        <v>0</v>
      </c>
      <c r="I14411">
        <v>3.2000000000000001E-2</v>
      </c>
    </row>
    <row r="14412" spans="1:9" x14ac:dyDescent="0.25">
      <c r="A14412">
        <v>2500070547</v>
      </c>
      <c r="B14412" t="s">
        <v>3823</v>
      </c>
      <c r="C14412" t="s">
        <v>130</v>
      </c>
      <c r="D14412" t="s">
        <v>131</v>
      </c>
      <c r="E14412">
        <v>820</v>
      </c>
      <c r="F14412" t="s">
        <v>36</v>
      </c>
      <c r="G14412">
        <v>0</v>
      </c>
      <c r="H14412">
        <v>0</v>
      </c>
      <c r="I14412">
        <v>3.2000000000000001E-2</v>
      </c>
    </row>
    <row r="14413" spans="1:9" x14ac:dyDescent="0.25">
      <c r="A14413">
        <v>2500070548</v>
      </c>
      <c r="B14413" t="s">
        <v>3824</v>
      </c>
      <c r="C14413" t="s">
        <v>130</v>
      </c>
      <c r="D14413" t="s">
        <v>131</v>
      </c>
      <c r="E14413">
        <v>690</v>
      </c>
      <c r="F14413" t="s">
        <v>36</v>
      </c>
      <c r="G14413">
        <v>0</v>
      </c>
      <c r="H14413">
        <v>0</v>
      </c>
      <c r="I14413">
        <v>3.2000000000000001E-2</v>
      </c>
    </row>
    <row r="14414" spans="1:9" x14ac:dyDescent="0.25">
      <c r="A14414">
        <v>2500070549</v>
      </c>
      <c r="B14414" t="s">
        <v>3825</v>
      </c>
      <c r="C14414" t="s">
        <v>130</v>
      </c>
      <c r="D14414" t="s">
        <v>131</v>
      </c>
      <c r="E14414" s="1">
        <v>2000</v>
      </c>
      <c r="F14414" t="s">
        <v>36</v>
      </c>
      <c r="G14414">
        <v>0</v>
      </c>
      <c r="H14414">
        <v>0</v>
      </c>
      <c r="I14414">
        <v>3.2000000000000001E-2</v>
      </c>
    </row>
    <row r="14415" spans="1:9" x14ac:dyDescent="0.25">
      <c r="A14415">
        <v>2500070550</v>
      </c>
      <c r="B14415" t="s">
        <v>3826</v>
      </c>
      <c r="C14415" t="s">
        <v>130</v>
      </c>
      <c r="D14415" t="s">
        <v>131</v>
      </c>
      <c r="E14415" s="1">
        <v>1800</v>
      </c>
      <c r="F14415" t="s">
        <v>36</v>
      </c>
      <c r="G14415">
        <v>0</v>
      </c>
      <c r="H14415">
        <v>0</v>
      </c>
      <c r="I14415">
        <v>3.2000000000000001E-2</v>
      </c>
    </row>
    <row r="14416" spans="1:9" x14ac:dyDescent="0.25">
      <c r="A14416">
        <v>2500070551</v>
      </c>
      <c r="B14416" t="s">
        <v>3827</v>
      </c>
      <c r="C14416" t="s">
        <v>130</v>
      </c>
      <c r="D14416" t="s">
        <v>131</v>
      </c>
      <c r="E14416">
        <v>983</v>
      </c>
      <c r="F14416" t="s">
        <v>36</v>
      </c>
      <c r="G14416">
        <v>0</v>
      </c>
      <c r="H14416">
        <v>0</v>
      </c>
      <c r="I14416">
        <v>3.2003999999999998E-2</v>
      </c>
    </row>
    <row r="14417" spans="1:9" x14ac:dyDescent="0.25">
      <c r="A14417">
        <v>2500070552</v>
      </c>
      <c r="B14417" t="s">
        <v>3828</v>
      </c>
      <c r="C14417" t="s">
        <v>130</v>
      </c>
      <c r="D14417" t="s">
        <v>131</v>
      </c>
      <c r="E14417" s="1">
        <v>2200</v>
      </c>
      <c r="F14417" t="s">
        <v>36</v>
      </c>
      <c r="G14417">
        <v>0</v>
      </c>
      <c r="H14417">
        <v>0</v>
      </c>
      <c r="I14417">
        <v>3.2000000000000001E-2</v>
      </c>
    </row>
    <row r="14418" spans="1:9" x14ac:dyDescent="0.25">
      <c r="A14418">
        <v>2500070553</v>
      </c>
      <c r="B14418" t="s">
        <v>3829</v>
      </c>
      <c r="C14418" t="s">
        <v>130</v>
      </c>
      <c r="D14418" t="s">
        <v>131</v>
      </c>
      <c r="E14418" s="1">
        <v>1505</v>
      </c>
      <c r="F14418" t="s">
        <v>36</v>
      </c>
      <c r="G14418">
        <v>0</v>
      </c>
      <c r="H14418">
        <v>0</v>
      </c>
      <c r="I14418">
        <v>3.2000000000000001E-2</v>
      </c>
    </row>
    <row r="14419" spans="1:9" x14ac:dyDescent="0.25">
      <c r="A14419">
        <v>2500070554</v>
      </c>
      <c r="B14419" t="s">
        <v>3830</v>
      </c>
      <c r="C14419" t="s">
        <v>130</v>
      </c>
      <c r="D14419" t="s">
        <v>131</v>
      </c>
      <c r="E14419" s="1">
        <v>1770</v>
      </c>
      <c r="F14419" t="s">
        <v>36</v>
      </c>
      <c r="G14419">
        <v>0</v>
      </c>
      <c r="H14419">
        <v>0</v>
      </c>
      <c r="I14419">
        <v>3.6068000000000003E-2</v>
      </c>
    </row>
    <row r="14420" spans="1:9" x14ac:dyDescent="0.25">
      <c r="A14420">
        <v>2500070555</v>
      </c>
      <c r="B14420" t="s">
        <v>3831</v>
      </c>
      <c r="C14420" t="s">
        <v>130</v>
      </c>
      <c r="D14420" t="s">
        <v>131</v>
      </c>
      <c r="E14420">
        <v>290</v>
      </c>
      <c r="F14420" t="s">
        <v>36</v>
      </c>
      <c r="G14420">
        <v>0</v>
      </c>
      <c r="H14420">
        <v>0</v>
      </c>
      <c r="I14420">
        <v>3.2000000000000001E-2</v>
      </c>
    </row>
    <row r="14421" spans="1:9" x14ac:dyDescent="0.25">
      <c r="A14421">
        <v>2500070556</v>
      </c>
      <c r="B14421" t="s">
        <v>3832</v>
      </c>
      <c r="C14421" t="s">
        <v>130</v>
      </c>
      <c r="D14421" t="s">
        <v>131</v>
      </c>
      <c r="E14421" s="1">
        <v>1145</v>
      </c>
      <c r="F14421" t="s">
        <v>36</v>
      </c>
      <c r="G14421">
        <v>0</v>
      </c>
      <c r="H14421">
        <v>0</v>
      </c>
      <c r="I14421">
        <v>3.2000000000000001E-2</v>
      </c>
    </row>
    <row r="14422" spans="1:9" x14ac:dyDescent="0.25">
      <c r="A14422">
        <v>2500070557</v>
      </c>
      <c r="B14422" t="s">
        <v>3833</v>
      </c>
      <c r="C14422" t="s">
        <v>130</v>
      </c>
      <c r="D14422" t="s">
        <v>131</v>
      </c>
      <c r="E14422">
        <v>785</v>
      </c>
      <c r="F14422" t="s">
        <v>36</v>
      </c>
      <c r="G14422">
        <v>0</v>
      </c>
      <c r="H14422">
        <v>0</v>
      </c>
      <c r="I14422">
        <v>3.4661999999999998E-2</v>
      </c>
    </row>
    <row r="14423" spans="1:9" x14ac:dyDescent="0.25">
      <c r="A14423">
        <v>2500070558</v>
      </c>
      <c r="B14423" t="s">
        <v>3834</v>
      </c>
      <c r="C14423" t="s">
        <v>130</v>
      </c>
      <c r="D14423" t="s">
        <v>131</v>
      </c>
      <c r="E14423" s="1">
        <v>1093</v>
      </c>
      <c r="F14423" t="s">
        <v>36</v>
      </c>
      <c r="G14423">
        <v>0</v>
      </c>
      <c r="H14423">
        <v>0</v>
      </c>
      <c r="I14423">
        <v>3.2003999999999998E-2</v>
      </c>
    </row>
    <row r="14424" spans="1:9" x14ac:dyDescent="0.25">
      <c r="A14424">
        <v>2500070559</v>
      </c>
      <c r="B14424" t="s">
        <v>7347</v>
      </c>
      <c r="C14424" t="s">
        <v>130</v>
      </c>
      <c r="D14424" t="s">
        <v>131</v>
      </c>
      <c r="E14424" s="1">
        <v>1700</v>
      </c>
      <c r="F14424" t="s">
        <v>36</v>
      </c>
      <c r="G14424">
        <v>0</v>
      </c>
      <c r="H14424">
        <v>0</v>
      </c>
      <c r="I14424">
        <v>3.2000000000000001E-2</v>
      </c>
    </row>
    <row r="14425" spans="1:9" x14ac:dyDescent="0.25">
      <c r="A14425">
        <v>2500070560</v>
      </c>
      <c r="B14425" t="s">
        <v>3835</v>
      </c>
      <c r="C14425" t="s">
        <v>130</v>
      </c>
      <c r="D14425" t="s">
        <v>131</v>
      </c>
      <c r="E14425" s="1">
        <v>2842</v>
      </c>
      <c r="F14425" t="s">
        <v>36</v>
      </c>
      <c r="G14425">
        <v>0</v>
      </c>
      <c r="H14425">
        <v>0</v>
      </c>
      <c r="I14425">
        <v>4.0245999999999997E-2</v>
      </c>
    </row>
    <row r="14426" spans="1:9" x14ac:dyDescent="0.25">
      <c r="A14426">
        <v>2500070560</v>
      </c>
      <c r="B14426" t="s">
        <v>3835</v>
      </c>
      <c r="C14426" t="s">
        <v>142</v>
      </c>
      <c r="D14426" t="s">
        <v>143</v>
      </c>
      <c r="E14426">
        <v>0</v>
      </c>
      <c r="F14426" t="s">
        <v>36</v>
      </c>
      <c r="G14426">
        <v>0</v>
      </c>
      <c r="H14426">
        <v>0</v>
      </c>
      <c r="I14426">
        <v>4.0322999999999998E-2</v>
      </c>
    </row>
    <row r="14427" spans="1:9" x14ac:dyDescent="0.25">
      <c r="A14427">
        <v>2500070561</v>
      </c>
      <c r="B14427" t="s">
        <v>3836</v>
      </c>
      <c r="C14427" t="s">
        <v>130</v>
      </c>
      <c r="D14427" t="s">
        <v>131</v>
      </c>
      <c r="E14427" s="1">
        <v>1555</v>
      </c>
      <c r="F14427" t="s">
        <v>36</v>
      </c>
      <c r="G14427">
        <v>0</v>
      </c>
      <c r="H14427">
        <v>0</v>
      </c>
      <c r="I14427">
        <v>3.7968000000000002E-2</v>
      </c>
    </row>
    <row r="14428" spans="1:9" x14ac:dyDescent="0.25">
      <c r="A14428">
        <v>2500070561</v>
      </c>
      <c r="B14428" t="s">
        <v>3836</v>
      </c>
      <c r="C14428" t="s">
        <v>142</v>
      </c>
      <c r="D14428" t="s">
        <v>143</v>
      </c>
      <c r="E14428">
        <v>0</v>
      </c>
      <c r="F14428" t="s">
        <v>36</v>
      </c>
      <c r="G14428">
        <v>0</v>
      </c>
      <c r="H14428">
        <v>0</v>
      </c>
      <c r="I14428">
        <v>3.5471999999999997E-2</v>
      </c>
    </row>
    <row r="14429" spans="1:9" x14ac:dyDescent="0.25">
      <c r="A14429">
        <v>2500070561</v>
      </c>
      <c r="B14429" t="s">
        <v>3836</v>
      </c>
      <c r="C14429" t="s">
        <v>620</v>
      </c>
      <c r="D14429" t="s">
        <v>621</v>
      </c>
      <c r="E14429">
        <v>0</v>
      </c>
      <c r="F14429" t="s">
        <v>36</v>
      </c>
      <c r="G14429">
        <v>0</v>
      </c>
      <c r="H14429">
        <v>0</v>
      </c>
      <c r="I14429">
        <v>3.9370000000000002E-2</v>
      </c>
    </row>
    <row r="14430" spans="1:9" x14ac:dyDescent="0.25">
      <c r="A14430">
        <v>2500070562</v>
      </c>
      <c r="B14430" t="s">
        <v>3837</v>
      </c>
      <c r="C14430" t="s">
        <v>130</v>
      </c>
      <c r="D14430" t="s">
        <v>131</v>
      </c>
      <c r="E14430">
        <v>559</v>
      </c>
      <c r="F14430" t="s">
        <v>36</v>
      </c>
      <c r="G14430">
        <v>0</v>
      </c>
      <c r="H14430">
        <v>0</v>
      </c>
      <c r="I14430">
        <v>3.8818999999999999E-2</v>
      </c>
    </row>
    <row r="14431" spans="1:9" x14ac:dyDescent="0.25">
      <c r="A14431">
        <v>2500070562</v>
      </c>
      <c r="B14431" t="s">
        <v>3837</v>
      </c>
      <c r="C14431" t="s">
        <v>142</v>
      </c>
      <c r="D14431" t="s">
        <v>143</v>
      </c>
      <c r="E14431">
        <v>0</v>
      </c>
      <c r="F14431" t="s">
        <v>36</v>
      </c>
      <c r="G14431">
        <v>0</v>
      </c>
      <c r="H14431">
        <v>0</v>
      </c>
      <c r="I14431">
        <v>3.8807000000000001E-2</v>
      </c>
    </row>
    <row r="14432" spans="1:9" x14ac:dyDescent="0.25">
      <c r="A14432">
        <v>2500070562</v>
      </c>
      <c r="B14432" t="s">
        <v>3837</v>
      </c>
      <c r="C14432" t="s">
        <v>620</v>
      </c>
      <c r="D14432" t="s">
        <v>621</v>
      </c>
      <c r="E14432">
        <v>0</v>
      </c>
      <c r="F14432" t="s">
        <v>36</v>
      </c>
      <c r="G14432">
        <v>0</v>
      </c>
      <c r="H14432">
        <v>0</v>
      </c>
      <c r="I14432">
        <v>2.1600000000000001E-2</v>
      </c>
    </row>
    <row r="14433" spans="1:9" x14ac:dyDescent="0.25">
      <c r="A14433">
        <v>2500070564</v>
      </c>
      <c r="B14433" t="s">
        <v>3838</v>
      </c>
      <c r="C14433" t="s">
        <v>130</v>
      </c>
      <c r="D14433" t="s">
        <v>131</v>
      </c>
      <c r="E14433">
        <v>407</v>
      </c>
      <c r="F14433" t="s">
        <v>36</v>
      </c>
      <c r="G14433">
        <v>0</v>
      </c>
      <c r="H14433">
        <v>0</v>
      </c>
      <c r="I14433">
        <v>2.7345999999999999E-2</v>
      </c>
    </row>
    <row r="14434" spans="1:9" x14ac:dyDescent="0.25">
      <c r="A14434">
        <v>2500070564</v>
      </c>
      <c r="B14434" t="s">
        <v>3838</v>
      </c>
      <c r="C14434" t="s">
        <v>142</v>
      </c>
      <c r="D14434" t="s">
        <v>143</v>
      </c>
      <c r="E14434">
        <v>0</v>
      </c>
      <c r="F14434" t="s">
        <v>36</v>
      </c>
      <c r="G14434">
        <v>0</v>
      </c>
      <c r="H14434">
        <v>0</v>
      </c>
      <c r="I14434">
        <v>2.7311999999999999E-2</v>
      </c>
    </row>
    <row r="14435" spans="1:9" x14ac:dyDescent="0.25">
      <c r="A14435">
        <v>2500070565</v>
      </c>
      <c r="B14435" t="s">
        <v>3839</v>
      </c>
      <c r="C14435" t="s">
        <v>130</v>
      </c>
      <c r="D14435" t="s">
        <v>131</v>
      </c>
      <c r="E14435">
        <v>316</v>
      </c>
      <c r="F14435" t="s">
        <v>36</v>
      </c>
      <c r="G14435">
        <v>0</v>
      </c>
      <c r="H14435">
        <v>0</v>
      </c>
      <c r="I14435">
        <v>2.2467999999999998E-2</v>
      </c>
    </row>
    <row r="14436" spans="1:9" x14ac:dyDescent="0.25">
      <c r="A14436">
        <v>2500070565</v>
      </c>
      <c r="B14436" t="s">
        <v>3839</v>
      </c>
      <c r="C14436" t="s">
        <v>142</v>
      </c>
      <c r="D14436" t="s">
        <v>143</v>
      </c>
      <c r="E14436">
        <v>0</v>
      </c>
      <c r="F14436" t="s">
        <v>36</v>
      </c>
      <c r="G14436">
        <v>0</v>
      </c>
      <c r="H14436">
        <v>0</v>
      </c>
      <c r="I14436">
        <v>2.2461999999999999E-2</v>
      </c>
    </row>
    <row r="14437" spans="1:9" x14ac:dyDescent="0.25">
      <c r="A14437">
        <v>2500070565</v>
      </c>
      <c r="B14437" t="s">
        <v>3839</v>
      </c>
      <c r="C14437" t="s">
        <v>620</v>
      </c>
      <c r="D14437" t="s">
        <v>621</v>
      </c>
      <c r="E14437">
        <v>0</v>
      </c>
      <c r="F14437" t="s">
        <v>36</v>
      </c>
      <c r="G14437">
        <v>0</v>
      </c>
      <c r="H14437">
        <v>0</v>
      </c>
      <c r="I14437">
        <v>2.1600000000000001E-2</v>
      </c>
    </row>
    <row r="14438" spans="1:9" x14ac:dyDescent="0.25">
      <c r="A14438">
        <v>2500070566</v>
      </c>
      <c r="B14438" t="s">
        <v>3840</v>
      </c>
      <c r="C14438" t="s">
        <v>130</v>
      </c>
      <c r="D14438" t="s">
        <v>131</v>
      </c>
      <c r="E14438">
        <v>102</v>
      </c>
      <c r="F14438" t="s">
        <v>36</v>
      </c>
      <c r="G14438">
        <v>0</v>
      </c>
      <c r="H14438">
        <v>0</v>
      </c>
      <c r="I14438">
        <v>3.2058999999999997E-2</v>
      </c>
    </row>
    <row r="14439" spans="1:9" x14ac:dyDescent="0.25">
      <c r="A14439">
        <v>2500070566</v>
      </c>
      <c r="B14439" t="s">
        <v>3840</v>
      </c>
      <c r="C14439" t="s">
        <v>142</v>
      </c>
      <c r="D14439" t="s">
        <v>143</v>
      </c>
      <c r="E14439">
        <v>0</v>
      </c>
      <c r="F14439" t="s">
        <v>36</v>
      </c>
      <c r="G14439">
        <v>0</v>
      </c>
      <c r="H14439">
        <v>0</v>
      </c>
      <c r="I14439">
        <v>3.2013E-2</v>
      </c>
    </row>
    <row r="14440" spans="1:9" x14ac:dyDescent="0.25">
      <c r="A14440">
        <v>2500070566</v>
      </c>
      <c r="B14440" t="s">
        <v>3840</v>
      </c>
      <c r="C14440" t="s">
        <v>620</v>
      </c>
      <c r="D14440" t="s">
        <v>621</v>
      </c>
      <c r="E14440">
        <v>0</v>
      </c>
      <c r="F14440" t="s">
        <v>36</v>
      </c>
      <c r="G14440">
        <v>0</v>
      </c>
      <c r="H14440">
        <v>0</v>
      </c>
      <c r="I14440">
        <v>2.1600000000000001E-2</v>
      </c>
    </row>
    <row r="14441" spans="1:9" x14ac:dyDescent="0.25">
      <c r="A14441">
        <v>2500070567</v>
      </c>
      <c r="B14441" t="s">
        <v>3841</v>
      </c>
      <c r="C14441" t="s">
        <v>130</v>
      </c>
      <c r="D14441" t="s">
        <v>131</v>
      </c>
      <c r="E14441">
        <v>457</v>
      </c>
      <c r="F14441" t="s">
        <v>36</v>
      </c>
      <c r="G14441">
        <v>0</v>
      </c>
      <c r="H14441">
        <v>0</v>
      </c>
      <c r="I14441">
        <v>3.6346000000000003E-2</v>
      </c>
    </row>
    <row r="14442" spans="1:9" x14ac:dyDescent="0.25">
      <c r="A14442">
        <v>2500070567</v>
      </c>
      <c r="B14442" t="s">
        <v>3841</v>
      </c>
      <c r="C14442" t="s">
        <v>142</v>
      </c>
      <c r="D14442" t="s">
        <v>143</v>
      </c>
      <c r="E14442">
        <v>0</v>
      </c>
      <c r="F14442" t="s">
        <v>36</v>
      </c>
      <c r="G14442">
        <v>0</v>
      </c>
      <c r="H14442">
        <v>0</v>
      </c>
      <c r="I14442">
        <v>3.6343E-2</v>
      </c>
    </row>
    <row r="14443" spans="1:9" x14ac:dyDescent="0.25">
      <c r="A14443">
        <v>2500070567</v>
      </c>
      <c r="B14443" t="s">
        <v>3841</v>
      </c>
      <c r="C14443" t="s">
        <v>620</v>
      </c>
      <c r="D14443" t="s">
        <v>621</v>
      </c>
      <c r="E14443">
        <v>0</v>
      </c>
      <c r="F14443" t="s">
        <v>36</v>
      </c>
      <c r="G14443">
        <v>0</v>
      </c>
      <c r="H14443">
        <v>0</v>
      </c>
      <c r="I14443">
        <v>2.1600000000000001E-2</v>
      </c>
    </row>
    <row r="14444" spans="1:9" x14ac:dyDescent="0.25">
      <c r="A14444">
        <v>2500070568</v>
      </c>
      <c r="B14444" t="s">
        <v>3842</v>
      </c>
      <c r="C14444" t="s">
        <v>130</v>
      </c>
      <c r="D14444" t="s">
        <v>131</v>
      </c>
      <c r="E14444" s="1">
        <v>1707</v>
      </c>
      <c r="F14444" t="s">
        <v>36</v>
      </c>
      <c r="G14444">
        <v>0</v>
      </c>
      <c r="H14444">
        <v>0</v>
      </c>
      <c r="I14444">
        <v>3.9185999999999999E-2</v>
      </c>
    </row>
    <row r="14445" spans="1:9" x14ac:dyDescent="0.25">
      <c r="A14445">
        <v>2500070568</v>
      </c>
      <c r="B14445" t="s">
        <v>3842</v>
      </c>
      <c r="C14445" t="s">
        <v>142</v>
      </c>
      <c r="D14445" t="s">
        <v>143</v>
      </c>
      <c r="E14445">
        <v>0</v>
      </c>
      <c r="F14445" t="s">
        <v>36</v>
      </c>
      <c r="G14445">
        <v>0</v>
      </c>
      <c r="H14445">
        <v>0</v>
      </c>
      <c r="I14445">
        <v>3.9188000000000001E-2</v>
      </c>
    </row>
    <row r="14446" spans="1:9" x14ac:dyDescent="0.25">
      <c r="A14446">
        <v>2500070568</v>
      </c>
      <c r="B14446" t="s">
        <v>3842</v>
      </c>
      <c r="C14446" t="s">
        <v>620</v>
      </c>
      <c r="D14446" t="s">
        <v>621</v>
      </c>
      <c r="E14446">
        <v>0</v>
      </c>
      <c r="F14446" t="s">
        <v>36</v>
      </c>
      <c r="G14446">
        <v>0</v>
      </c>
      <c r="H14446">
        <v>0</v>
      </c>
      <c r="I14446">
        <v>2.1600000000000001E-2</v>
      </c>
    </row>
    <row r="14447" spans="1:9" x14ac:dyDescent="0.25">
      <c r="A14447">
        <v>2500070569</v>
      </c>
      <c r="B14447" t="s">
        <v>3843</v>
      </c>
      <c r="C14447" t="s">
        <v>130</v>
      </c>
      <c r="D14447" t="s">
        <v>131</v>
      </c>
      <c r="E14447" s="1">
        <v>2319</v>
      </c>
      <c r="F14447" t="s">
        <v>36</v>
      </c>
      <c r="G14447">
        <v>0</v>
      </c>
      <c r="H14447">
        <v>0</v>
      </c>
      <c r="I14447">
        <v>3.6990000000000002E-2</v>
      </c>
    </row>
    <row r="14448" spans="1:9" x14ac:dyDescent="0.25">
      <c r="A14448">
        <v>2500070569</v>
      </c>
      <c r="B14448" t="s">
        <v>3843</v>
      </c>
      <c r="C14448" t="s">
        <v>142</v>
      </c>
      <c r="D14448" t="s">
        <v>143</v>
      </c>
      <c r="E14448">
        <v>0</v>
      </c>
      <c r="F14448" t="s">
        <v>36</v>
      </c>
      <c r="G14448">
        <v>0</v>
      </c>
      <c r="H14448">
        <v>0</v>
      </c>
      <c r="I14448">
        <v>2.2221999999999999E-2</v>
      </c>
    </row>
    <row r="14449" spans="1:9" x14ac:dyDescent="0.25">
      <c r="A14449">
        <v>2500070569</v>
      </c>
      <c r="B14449" t="s">
        <v>3843</v>
      </c>
      <c r="C14449" t="s">
        <v>620</v>
      </c>
      <c r="D14449" t="s">
        <v>621</v>
      </c>
      <c r="E14449">
        <v>0</v>
      </c>
      <c r="F14449" t="s">
        <v>36</v>
      </c>
      <c r="G14449">
        <v>0</v>
      </c>
      <c r="H14449">
        <v>0</v>
      </c>
      <c r="I14449">
        <v>3.9370000000000002E-2</v>
      </c>
    </row>
    <row r="14450" spans="1:9" x14ac:dyDescent="0.25">
      <c r="A14450">
        <v>2500070570</v>
      </c>
      <c r="B14450" t="s">
        <v>3844</v>
      </c>
      <c r="C14450" t="s">
        <v>130</v>
      </c>
      <c r="D14450" t="s">
        <v>131</v>
      </c>
      <c r="E14450">
        <v>440</v>
      </c>
      <c r="F14450" t="s">
        <v>36</v>
      </c>
      <c r="G14450">
        <v>0</v>
      </c>
      <c r="H14450">
        <v>0</v>
      </c>
      <c r="I14450">
        <v>2.6727000000000001E-2</v>
      </c>
    </row>
    <row r="14451" spans="1:9" x14ac:dyDescent="0.25">
      <c r="A14451">
        <v>2500070571</v>
      </c>
      <c r="B14451" t="s">
        <v>3845</v>
      </c>
      <c r="C14451" t="s">
        <v>130</v>
      </c>
      <c r="D14451" t="s">
        <v>131</v>
      </c>
      <c r="E14451" s="1">
        <v>1027</v>
      </c>
      <c r="F14451" t="s">
        <v>36</v>
      </c>
      <c r="G14451">
        <v>0</v>
      </c>
      <c r="H14451">
        <v>0</v>
      </c>
      <c r="I14451">
        <v>2.5822999999999999E-2</v>
      </c>
    </row>
    <row r="14452" spans="1:9" x14ac:dyDescent="0.25">
      <c r="A14452">
        <v>2500070572</v>
      </c>
      <c r="B14452" t="s">
        <v>3846</v>
      </c>
      <c r="C14452" t="s">
        <v>130</v>
      </c>
      <c r="D14452" t="s">
        <v>131</v>
      </c>
      <c r="E14452" s="1">
        <v>3166</v>
      </c>
      <c r="F14452" t="s">
        <v>36</v>
      </c>
      <c r="G14452">
        <v>0</v>
      </c>
      <c r="H14452">
        <v>0</v>
      </c>
      <c r="I14452">
        <v>3.8796999999999998E-2</v>
      </c>
    </row>
    <row r="14453" spans="1:9" x14ac:dyDescent="0.25">
      <c r="A14453">
        <v>2500070572</v>
      </c>
      <c r="B14453" t="s">
        <v>3846</v>
      </c>
      <c r="C14453" t="s">
        <v>142</v>
      </c>
      <c r="D14453" t="s">
        <v>143</v>
      </c>
      <c r="E14453">
        <v>0</v>
      </c>
      <c r="F14453" t="s">
        <v>36</v>
      </c>
      <c r="G14453">
        <v>0</v>
      </c>
      <c r="H14453">
        <v>0</v>
      </c>
      <c r="I14453">
        <v>2.8489E-2</v>
      </c>
    </row>
    <row r="14454" spans="1:9" x14ac:dyDescent="0.25">
      <c r="A14454">
        <v>2500070572</v>
      </c>
      <c r="B14454" t="s">
        <v>3846</v>
      </c>
      <c r="C14454" t="s">
        <v>620</v>
      </c>
      <c r="D14454" t="s">
        <v>621</v>
      </c>
      <c r="E14454">
        <v>0</v>
      </c>
      <c r="F14454" t="s">
        <v>36</v>
      </c>
      <c r="G14454">
        <v>0</v>
      </c>
      <c r="H14454">
        <v>0</v>
      </c>
      <c r="I14454">
        <v>3.9366999999999999E-2</v>
      </c>
    </row>
    <row r="14455" spans="1:9" x14ac:dyDescent="0.25">
      <c r="A14455">
        <v>2500070573</v>
      </c>
      <c r="B14455" t="s">
        <v>3847</v>
      </c>
      <c r="C14455" t="s">
        <v>130</v>
      </c>
      <c r="D14455" t="s">
        <v>131</v>
      </c>
      <c r="E14455" s="1">
        <v>1248</v>
      </c>
      <c r="F14455" t="s">
        <v>36</v>
      </c>
      <c r="G14455">
        <v>212</v>
      </c>
      <c r="H14455">
        <v>0</v>
      </c>
      <c r="I14455">
        <v>3.5881000000000003E-2</v>
      </c>
    </row>
    <row r="14456" spans="1:9" x14ac:dyDescent="0.25">
      <c r="A14456">
        <v>2500070573</v>
      </c>
      <c r="B14456" t="s">
        <v>3847</v>
      </c>
      <c r="C14456" t="s">
        <v>142</v>
      </c>
      <c r="D14456" t="s">
        <v>143</v>
      </c>
      <c r="E14456">
        <v>0</v>
      </c>
      <c r="F14456" t="s">
        <v>36</v>
      </c>
      <c r="G14456">
        <v>0</v>
      </c>
      <c r="H14456">
        <v>212</v>
      </c>
      <c r="I14456">
        <v>2.1795999999999999E-2</v>
      </c>
    </row>
    <row r="14457" spans="1:9" x14ac:dyDescent="0.25">
      <c r="A14457">
        <v>2500070573</v>
      </c>
      <c r="B14457" t="s">
        <v>3847</v>
      </c>
      <c r="C14457" t="s">
        <v>620</v>
      </c>
      <c r="D14457" t="s">
        <v>621</v>
      </c>
      <c r="E14457">
        <v>0</v>
      </c>
      <c r="F14457" t="s">
        <v>36</v>
      </c>
      <c r="G14457">
        <v>0</v>
      </c>
      <c r="H14457">
        <v>0</v>
      </c>
      <c r="I14457">
        <v>3.9370000000000002E-2</v>
      </c>
    </row>
    <row r="14458" spans="1:9" x14ac:dyDescent="0.25">
      <c r="A14458">
        <v>2500070574</v>
      </c>
      <c r="B14458" t="s">
        <v>3848</v>
      </c>
      <c r="C14458" t="s">
        <v>130</v>
      </c>
      <c r="D14458" t="s">
        <v>131</v>
      </c>
      <c r="E14458">
        <v>143</v>
      </c>
      <c r="F14458" t="s">
        <v>36</v>
      </c>
      <c r="G14458">
        <v>0</v>
      </c>
      <c r="H14458">
        <v>0</v>
      </c>
      <c r="I14458">
        <v>3.6083999999999998E-2</v>
      </c>
    </row>
    <row r="14459" spans="1:9" x14ac:dyDescent="0.25">
      <c r="A14459">
        <v>2500070574</v>
      </c>
      <c r="B14459" t="s">
        <v>3848</v>
      </c>
      <c r="C14459" t="s">
        <v>142</v>
      </c>
      <c r="D14459" t="s">
        <v>143</v>
      </c>
      <c r="E14459">
        <v>0</v>
      </c>
      <c r="F14459" t="s">
        <v>36</v>
      </c>
      <c r="G14459">
        <v>0</v>
      </c>
      <c r="H14459">
        <v>0</v>
      </c>
      <c r="I14459">
        <v>3.61E-2</v>
      </c>
    </row>
    <row r="14460" spans="1:9" x14ac:dyDescent="0.25">
      <c r="A14460">
        <v>2500070575</v>
      </c>
      <c r="B14460" t="s">
        <v>3849</v>
      </c>
      <c r="C14460" t="s">
        <v>130</v>
      </c>
      <c r="D14460" t="s">
        <v>131</v>
      </c>
      <c r="E14460" s="1">
        <v>2362</v>
      </c>
      <c r="F14460" t="s">
        <v>36</v>
      </c>
      <c r="G14460">
        <v>0</v>
      </c>
      <c r="H14460">
        <v>0</v>
      </c>
      <c r="I14460">
        <v>3.4250999999999997E-2</v>
      </c>
    </row>
    <row r="14461" spans="1:9" x14ac:dyDescent="0.25">
      <c r="A14461">
        <v>2500070575</v>
      </c>
      <c r="B14461" t="s">
        <v>3849</v>
      </c>
      <c r="C14461" t="s">
        <v>142</v>
      </c>
      <c r="D14461" t="s">
        <v>143</v>
      </c>
      <c r="E14461">
        <v>0</v>
      </c>
      <c r="F14461" t="s">
        <v>36</v>
      </c>
      <c r="G14461">
        <v>0</v>
      </c>
      <c r="H14461">
        <v>0</v>
      </c>
      <c r="I14461">
        <v>3.0491000000000001E-2</v>
      </c>
    </row>
    <row r="14462" spans="1:9" x14ac:dyDescent="0.25">
      <c r="A14462">
        <v>2500070575</v>
      </c>
      <c r="B14462" t="s">
        <v>3849</v>
      </c>
      <c r="C14462" t="s">
        <v>620</v>
      </c>
      <c r="D14462" t="s">
        <v>621</v>
      </c>
      <c r="E14462">
        <v>0</v>
      </c>
      <c r="F14462" t="s">
        <v>36</v>
      </c>
      <c r="G14462">
        <v>0</v>
      </c>
      <c r="H14462">
        <v>0</v>
      </c>
      <c r="I14462">
        <v>3.9370000000000002E-2</v>
      </c>
    </row>
    <row r="14463" spans="1:9" x14ac:dyDescent="0.25">
      <c r="A14463">
        <v>2500070576</v>
      </c>
      <c r="B14463" t="s">
        <v>3850</v>
      </c>
      <c r="C14463" t="s">
        <v>130</v>
      </c>
      <c r="D14463" t="s">
        <v>131</v>
      </c>
      <c r="E14463">
        <v>604</v>
      </c>
      <c r="F14463" t="s">
        <v>36</v>
      </c>
      <c r="G14463">
        <v>0</v>
      </c>
      <c r="H14463">
        <v>0</v>
      </c>
      <c r="I14463">
        <v>2.7963999999999999E-2</v>
      </c>
    </row>
    <row r="14464" spans="1:9" x14ac:dyDescent="0.25">
      <c r="A14464">
        <v>2500070577</v>
      </c>
      <c r="B14464" t="s">
        <v>3851</v>
      </c>
      <c r="C14464" t="s">
        <v>130</v>
      </c>
      <c r="D14464" t="s">
        <v>131</v>
      </c>
      <c r="E14464">
        <v>905</v>
      </c>
      <c r="F14464" t="s">
        <v>36</v>
      </c>
      <c r="G14464">
        <v>0</v>
      </c>
      <c r="H14464">
        <v>0</v>
      </c>
      <c r="I14464">
        <v>2.1724E-2</v>
      </c>
    </row>
    <row r="14465" spans="1:9" x14ac:dyDescent="0.25">
      <c r="A14465">
        <v>2500070577</v>
      </c>
      <c r="B14465" t="s">
        <v>3851</v>
      </c>
      <c r="C14465" t="s">
        <v>142</v>
      </c>
      <c r="D14465" t="s">
        <v>143</v>
      </c>
      <c r="E14465">
        <v>0</v>
      </c>
      <c r="F14465" t="s">
        <v>36</v>
      </c>
      <c r="G14465">
        <v>0</v>
      </c>
      <c r="H14465">
        <v>0</v>
      </c>
      <c r="I14465">
        <v>2.1666999999999999E-2</v>
      </c>
    </row>
    <row r="14466" spans="1:9" x14ac:dyDescent="0.25">
      <c r="A14466">
        <v>2500070577</v>
      </c>
      <c r="B14466" t="s">
        <v>3851</v>
      </c>
      <c r="C14466" t="s">
        <v>620</v>
      </c>
      <c r="D14466" t="s">
        <v>621</v>
      </c>
      <c r="E14466">
        <v>0</v>
      </c>
      <c r="F14466" t="s">
        <v>36</v>
      </c>
      <c r="G14466">
        <v>0</v>
      </c>
      <c r="H14466">
        <v>0</v>
      </c>
      <c r="I14466">
        <v>2.1600000000000001E-2</v>
      </c>
    </row>
    <row r="14467" spans="1:9" x14ac:dyDescent="0.25">
      <c r="A14467">
        <v>2500070578</v>
      </c>
      <c r="B14467" t="s">
        <v>3852</v>
      </c>
      <c r="C14467" t="s">
        <v>130</v>
      </c>
      <c r="D14467" t="s">
        <v>131</v>
      </c>
      <c r="E14467" s="1">
        <v>1048</v>
      </c>
      <c r="F14467" t="s">
        <v>36</v>
      </c>
      <c r="G14467">
        <v>0</v>
      </c>
      <c r="H14467">
        <v>0</v>
      </c>
      <c r="I14467">
        <v>3.8568999999999999E-2</v>
      </c>
    </row>
    <row r="14468" spans="1:9" x14ac:dyDescent="0.25">
      <c r="A14468">
        <v>2500070578</v>
      </c>
      <c r="B14468" t="s">
        <v>3852</v>
      </c>
      <c r="C14468" t="s">
        <v>142</v>
      </c>
      <c r="D14468" t="s">
        <v>143</v>
      </c>
      <c r="E14468">
        <v>0</v>
      </c>
      <c r="F14468" t="s">
        <v>36</v>
      </c>
      <c r="G14468">
        <v>0</v>
      </c>
      <c r="H14468">
        <v>0</v>
      </c>
      <c r="I14468">
        <v>2.1849E-2</v>
      </c>
    </row>
    <row r="14469" spans="1:9" x14ac:dyDescent="0.25">
      <c r="A14469">
        <v>2500070578</v>
      </c>
      <c r="B14469" t="s">
        <v>3852</v>
      </c>
      <c r="C14469" t="s">
        <v>620</v>
      </c>
      <c r="D14469" t="s">
        <v>621</v>
      </c>
      <c r="E14469">
        <v>0</v>
      </c>
      <c r="F14469" t="s">
        <v>36</v>
      </c>
      <c r="G14469">
        <v>0</v>
      </c>
      <c r="H14469">
        <v>0</v>
      </c>
      <c r="I14469">
        <v>3.9370000000000002E-2</v>
      </c>
    </row>
    <row r="14470" spans="1:9" x14ac:dyDescent="0.25">
      <c r="A14470">
        <v>2500070579</v>
      </c>
      <c r="B14470" t="s">
        <v>3853</v>
      </c>
      <c r="C14470" t="s">
        <v>130</v>
      </c>
      <c r="D14470" t="s">
        <v>131</v>
      </c>
      <c r="E14470">
        <v>516</v>
      </c>
      <c r="F14470" t="s">
        <v>36</v>
      </c>
      <c r="G14470">
        <v>0</v>
      </c>
      <c r="H14470">
        <v>0</v>
      </c>
      <c r="I14470">
        <v>3.5735999999999997E-2</v>
      </c>
    </row>
    <row r="14471" spans="1:9" x14ac:dyDescent="0.25">
      <c r="A14471">
        <v>2500070580</v>
      </c>
      <c r="B14471" t="s">
        <v>3854</v>
      </c>
      <c r="C14471" t="s">
        <v>130</v>
      </c>
      <c r="D14471" t="s">
        <v>131</v>
      </c>
      <c r="E14471">
        <v>15</v>
      </c>
      <c r="F14471" t="s">
        <v>36</v>
      </c>
      <c r="G14471">
        <v>0</v>
      </c>
      <c r="H14471">
        <v>0</v>
      </c>
      <c r="I14471">
        <v>3.5999999999999997E-2</v>
      </c>
    </row>
    <row r="14472" spans="1:9" x14ac:dyDescent="0.25">
      <c r="A14472">
        <v>2500070581</v>
      </c>
      <c r="B14472" t="s">
        <v>3855</v>
      </c>
      <c r="C14472" t="s">
        <v>130</v>
      </c>
      <c r="D14472" t="s">
        <v>131</v>
      </c>
      <c r="E14472">
        <v>168</v>
      </c>
      <c r="F14472" t="s">
        <v>36</v>
      </c>
      <c r="G14472">
        <v>0</v>
      </c>
      <c r="H14472">
        <v>0</v>
      </c>
      <c r="I14472">
        <v>3.5535999999999998E-2</v>
      </c>
    </row>
    <row r="14473" spans="1:9" x14ac:dyDescent="0.25">
      <c r="A14473">
        <v>2500070582</v>
      </c>
      <c r="B14473" t="s">
        <v>3856</v>
      </c>
      <c r="C14473" t="s">
        <v>130</v>
      </c>
      <c r="D14473" t="s">
        <v>131</v>
      </c>
      <c r="E14473" s="1">
        <v>1869</v>
      </c>
      <c r="F14473" t="s">
        <v>36</v>
      </c>
      <c r="G14473">
        <v>0</v>
      </c>
      <c r="H14473">
        <v>0</v>
      </c>
      <c r="I14473">
        <v>3.2001000000000002E-2</v>
      </c>
    </row>
    <row r="14474" spans="1:9" x14ac:dyDescent="0.25">
      <c r="A14474">
        <v>2500070583</v>
      </c>
      <c r="B14474" t="s">
        <v>3857</v>
      </c>
      <c r="C14474" t="s">
        <v>130</v>
      </c>
      <c r="D14474" t="s">
        <v>131</v>
      </c>
      <c r="E14474" s="1">
        <v>1518</v>
      </c>
      <c r="F14474" t="s">
        <v>36</v>
      </c>
      <c r="G14474">
        <v>0</v>
      </c>
      <c r="H14474">
        <v>0</v>
      </c>
      <c r="I14474">
        <v>3.2002999999999997E-2</v>
      </c>
    </row>
    <row r="14475" spans="1:9" x14ac:dyDescent="0.25">
      <c r="A14475">
        <v>2500070584</v>
      </c>
      <c r="B14475" t="s">
        <v>3858</v>
      </c>
      <c r="C14475" t="s">
        <v>130</v>
      </c>
      <c r="D14475" t="s">
        <v>131</v>
      </c>
      <c r="E14475">
        <v>918</v>
      </c>
      <c r="F14475" t="s">
        <v>36</v>
      </c>
      <c r="G14475">
        <v>0</v>
      </c>
      <c r="H14475">
        <v>0</v>
      </c>
      <c r="I14475">
        <v>3.4868999999999997E-2</v>
      </c>
    </row>
    <row r="14476" spans="1:9" x14ac:dyDescent="0.25">
      <c r="A14476">
        <v>2500070585</v>
      </c>
      <c r="B14476" t="s">
        <v>3859</v>
      </c>
      <c r="C14476" t="s">
        <v>130</v>
      </c>
      <c r="D14476" t="s">
        <v>131</v>
      </c>
      <c r="E14476">
        <v>213</v>
      </c>
      <c r="F14476" t="s">
        <v>36</v>
      </c>
      <c r="G14476">
        <v>0</v>
      </c>
      <c r="H14476">
        <v>0</v>
      </c>
      <c r="I14476">
        <v>4.3427E-2</v>
      </c>
    </row>
    <row r="14477" spans="1:9" x14ac:dyDescent="0.25">
      <c r="A14477">
        <v>2500070586</v>
      </c>
      <c r="B14477" t="s">
        <v>3860</v>
      </c>
      <c r="C14477" t="s">
        <v>130</v>
      </c>
      <c r="D14477" t="s">
        <v>131</v>
      </c>
      <c r="E14477">
        <v>262</v>
      </c>
      <c r="F14477" t="s">
        <v>36</v>
      </c>
      <c r="G14477">
        <v>0</v>
      </c>
      <c r="H14477">
        <v>0</v>
      </c>
      <c r="I14477">
        <v>4.3435000000000001E-2</v>
      </c>
    </row>
    <row r="14478" spans="1:9" x14ac:dyDescent="0.25">
      <c r="A14478">
        <v>2500070587</v>
      </c>
      <c r="B14478" t="s">
        <v>3861</v>
      </c>
      <c r="C14478" t="s">
        <v>130</v>
      </c>
      <c r="D14478" t="s">
        <v>131</v>
      </c>
      <c r="E14478">
        <v>731</v>
      </c>
      <c r="F14478" t="s">
        <v>36</v>
      </c>
      <c r="G14478">
        <v>0</v>
      </c>
      <c r="H14478">
        <v>0</v>
      </c>
      <c r="I14478">
        <v>3.4869999999999998E-2</v>
      </c>
    </row>
    <row r="14479" spans="1:9" x14ac:dyDescent="0.25">
      <c r="A14479">
        <v>2500070588</v>
      </c>
      <c r="B14479" t="s">
        <v>3862</v>
      </c>
      <c r="C14479" t="s">
        <v>130</v>
      </c>
      <c r="D14479" t="s">
        <v>131</v>
      </c>
      <c r="E14479">
        <v>316</v>
      </c>
      <c r="F14479" t="s">
        <v>36</v>
      </c>
      <c r="G14479">
        <v>0</v>
      </c>
      <c r="H14479">
        <v>0</v>
      </c>
      <c r="I14479">
        <v>4.3353999999999997E-2</v>
      </c>
    </row>
    <row r="14480" spans="1:9" x14ac:dyDescent="0.25">
      <c r="A14480">
        <v>2500070589</v>
      </c>
      <c r="B14480" t="s">
        <v>3863</v>
      </c>
      <c r="C14480" t="s">
        <v>130</v>
      </c>
      <c r="D14480" t="s">
        <v>131</v>
      </c>
      <c r="E14480">
        <v>450</v>
      </c>
      <c r="F14480" t="s">
        <v>36</v>
      </c>
      <c r="G14480">
        <v>0</v>
      </c>
      <c r="H14480">
        <v>0</v>
      </c>
      <c r="I14480">
        <v>3.7999999999999999E-2</v>
      </c>
    </row>
    <row r="14481" spans="1:9" x14ac:dyDescent="0.25">
      <c r="A14481">
        <v>2500070590</v>
      </c>
      <c r="B14481" t="s">
        <v>3864</v>
      </c>
      <c r="C14481" t="s">
        <v>130</v>
      </c>
      <c r="D14481" t="s">
        <v>131</v>
      </c>
      <c r="E14481">
        <v>653</v>
      </c>
      <c r="F14481" t="s">
        <v>36</v>
      </c>
      <c r="G14481">
        <v>0</v>
      </c>
      <c r="H14481">
        <v>0</v>
      </c>
      <c r="I14481">
        <v>3.4701000000000003E-2</v>
      </c>
    </row>
    <row r="14482" spans="1:9" x14ac:dyDescent="0.25">
      <c r="A14482">
        <v>2500070591</v>
      </c>
      <c r="B14482" t="s">
        <v>3865</v>
      </c>
      <c r="C14482" t="s">
        <v>130</v>
      </c>
      <c r="D14482" t="s">
        <v>131</v>
      </c>
      <c r="E14482" s="1">
        <v>2662</v>
      </c>
      <c r="F14482" t="s">
        <v>36</v>
      </c>
      <c r="G14482">
        <v>0</v>
      </c>
      <c r="H14482">
        <v>0</v>
      </c>
      <c r="I14482">
        <v>3.1997999999999999E-2</v>
      </c>
    </row>
    <row r="14483" spans="1:9" x14ac:dyDescent="0.25">
      <c r="A14483">
        <v>2500070592</v>
      </c>
      <c r="B14483" t="s">
        <v>3866</v>
      </c>
      <c r="C14483" t="s">
        <v>130</v>
      </c>
      <c r="D14483" t="s">
        <v>131</v>
      </c>
      <c r="E14483">
        <v>734</v>
      </c>
      <c r="F14483" t="s">
        <v>36</v>
      </c>
      <c r="G14483">
        <v>0</v>
      </c>
      <c r="H14483">
        <v>0</v>
      </c>
      <c r="I14483">
        <v>3.5436000000000002E-2</v>
      </c>
    </row>
    <row r="14484" spans="1:9" x14ac:dyDescent="0.25">
      <c r="A14484">
        <v>2500070593</v>
      </c>
      <c r="B14484" t="s">
        <v>3867</v>
      </c>
      <c r="C14484" t="s">
        <v>130</v>
      </c>
      <c r="D14484" t="s">
        <v>131</v>
      </c>
      <c r="E14484" s="1">
        <v>1477</v>
      </c>
      <c r="F14484" t="s">
        <v>36</v>
      </c>
      <c r="G14484">
        <v>0</v>
      </c>
      <c r="H14484">
        <v>0</v>
      </c>
      <c r="I14484">
        <v>3.1996999999999998E-2</v>
      </c>
    </row>
    <row r="14485" spans="1:9" x14ac:dyDescent="0.25">
      <c r="A14485">
        <v>2500070594</v>
      </c>
      <c r="B14485" t="s">
        <v>3868</v>
      </c>
      <c r="C14485" t="s">
        <v>130</v>
      </c>
      <c r="D14485" t="s">
        <v>131</v>
      </c>
      <c r="E14485">
        <v>994</v>
      </c>
      <c r="F14485" t="s">
        <v>36</v>
      </c>
      <c r="G14485">
        <v>0</v>
      </c>
      <c r="H14485">
        <v>0</v>
      </c>
      <c r="I14485">
        <v>3.4497E-2</v>
      </c>
    </row>
    <row r="14486" spans="1:9" x14ac:dyDescent="0.25">
      <c r="A14486">
        <v>2500070595</v>
      </c>
      <c r="B14486" t="s">
        <v>3869</v>
      </c>
      <c r="C14486" t="s">
        <v>130</v>
      </c>
      <c r="D14486" t="s">
        <v>131</v>
      </c>
      <c r="E14486">
        <v>918</v>
      </c>
      <c r="F14486" t="s">
        <v>36</v>
      </c>
      <c r="G14486">
        <v>0</v>
      </c>
      <c r="H14486">
        <v>0</v>
      </c>
      <c r="I14486">
        <v>3.2003999999999998E-2</v>
      </c>
    </row>
    <row r="14487" spans="1:9" x14ac:dyDescent="0.25">
      <c r="A14487">
        <v>2500070596</v>
      </c>
      <c r="B14487" t="s">
        <v>3870</v>
      </c>
      <c r="C14487" t="s">
        <v>130</v>
      </c>
      <c r="D14487" t="s">
        <v>131</v>
      </c>
      <c r="E14487">
        <v>716</v>
      </c>
      <c r="F14487" t="s">
        <v>36</v>
      </c>
      <c r="G14487">
        <v>0</v>
      </c>
      <c r="H14487">
        <v>0</v>
      </c>
      <c r="I14487">
        <v>4.3352000000000002E-2</v>
      </c>
    </row>
    <row r="14488" spans="1:9" x14ac:dyDescent="0.25">
      <c r="A14488">
        <v>2500070597</v>
      </c>
      <c r="B14488" t="s">
        <v>3871</v>
      </c>
      <c r="C14488" t="s">
        <v>130</v>
      </c>
      <c r="D14488" t="s">
        <v>131</v>
      </c>
      <c r="E14488">
        <v>335</v>
      </c>
      <c r="F14488" t="s">
        <v>36</v>
      </c>
      <c r="G14488">
        <v>0</v>
      </c>
      <c r="H14488">
        <v>0</v>
      </c>
      <c r="I14488">
        <v>3.7999999999999999E-2</v>
      </c>
    </row>
    <row r="14489" spans="1:9" x14ac:dyDescent="0.25">
      <c r="A14489">
        <v>2500070598</v>
      </c>
      <c r="B14489" t="s">
        <v>3872</v>
      </c>
      <c r="C14489" t="s">
        <v>130</v>
      </c>
      <c r="D14489" t="s">
        <v>131</v>
      </c>
      <c r="E14489">
        <v>707</v>
      </c>
      <c r="F14489" t="s">
        <v>36</v>
      </c>
      <c r="G14489">
        <v>0</v>
      </c>
      <c r="H14489">
        <v>0</v>
      </c>
      <c r="I14489">
        <v>3.6082000000000003E-2</v>
      </c>
    </row>
    <row r="14490" spans="1:9" x14ac:dyDescent="0.25">
      <c r="A14490">
        <v>2500070599</v>
      </c>
      <c r="B14490" t="s">
        <v>3873</v>
      </c>
      <c r="C14490" t="s">
        <v>130</v>
      </c>
      <c r="D14490" t="s">
        <v>131</v>
      </c>
      <c r="E14490">
        <v>384</v>
      </c>
      <c r="F14490" t="s">
        <v>36</v>
      </c>
      <c r="G14490">
        <v>0</v>
      </c>
      <c r="H14490">
        <v>0</v>
      </c>
      <c r="I14490">
        <v>3.2004999999999999E-2</v>
      </c>
    </row>
    <row r="14491" spans="1:9" x14ac:dyDescent="0.25">
      <c r="A14491">
        <v>2500070600</v>
      </c>
      <c r="B14491" t="s">
        <v>3874</v>
      </c>
      <c r="C14491" t="s">
        <v>130</v>
      </c>
      <c r="D14491" t="s">
        <v>131</v>
      </c>
      <c r="E14491" s="1">
        <v>2163</v>
      </c>
      <c r="F14491" t="s">
        <v>36</v>
      </c>
      <c r="G14491">
        <v>0</v>
      </c>
      <c r="H14491">
        <v>0</v>
      </c>
      <c r="I14491">
        <v>4.3685000000000002E-2</v>
      </c>
    </row>
    <row r="14492" spans="1:9" x14ac:dyDescent="0.25">
      <c r="A14492">
        <v>2500070601</v>
      </c>
      <c r="B14492" t="s">
        <v>3875</v>
      </c>
      <c r="C14492" t="s">
        <v>130</v>
      </c>
      <c r="D14492" t="s">
        <v>131</v>
      </c>
      <c r="E14492">
        <v>123</v>
      </c>
      <c r="F14492" t="s">
        <v>36</v>
      </c>
      <c r="G14492">
        <v>0</v>
      </c>
      <c r="H14492">
        <v>0</v>
      </c>
      <c r="I14492">
        <v>3.2032999999999999E-2</v>
      </c>
    </row>
    <row r="14493" spans="1:9" x14ac:dyDescent="0.25">
      <c r="A14493">
        <v>2500070605</v>
      </c>
      <c r="B14493" t="s">
        <v>3876</v>
      </c>
      <c r="C14493" t="s">
        <v>130</v>
      </c>
      <c r="D14493" t="s">
        <v>131</v>
      </c>
      <c r="E14493">
        <v>200</v>
      </c>
      <c r="F14493" t="s">
        <v>36</v>
      </c>
      <c r="G14493">
        <v>0</v>
      </c>
      <c r="H14493">
        <v>0</v>
      </c>
      <c r="I14493">
        <v>0.21</v>
      </c>
    </row>
    <row r="14494" spans="1:9" x14ac:dyDescent="0.25">
      <c r="A14494">
        <v>2500070606</v>
      </c>
      <c r="B14494" t="s">
        <v>3877</v>
      </c>
      <c r="C14494" t="s">
        <v>130</v>
      </c>
      <c r="D14494" t="s">
        <v>131</v>
      </c>
      <c r="E14494">
        <v>80</v>
      </c>
      <c r="F14494" t="s">
        <v>36</v>
      </c>
      <c r="G14494">
        <v>0</v>
      </c>
      <c r="H14494">
        <v>0</v>
      </c>
      <c r="I14494">
        <v>0.372</v>
      </c>
    </row>
    <row r="14495" spans="1:9" x14ac:dyDescent="0.25">
      <c r="A14495">
        <v>2500070607</v>
      </c>
      <c r="B14495" t="s">
        <v>3878</v>
      </c>
      <c r="C14495" t="s">
        <v>130</v>
      </c>
      <c r="D14495" t="s">
        <v>131</v>
      </c>
      <c r="E14495" s="1">
        <v>2038</v>
      </c>
      <c r="F14495" t="s">
        <v>36</v>
      </c>
      <c r="G14495">
        <v>0</v>
      </c>
      <c r="H14495">
        <v>0</v>
      </c>
      <c r="I14495">
        <v>0.20089799999999999</v>
      </c>
    </row>
    <row r="14496" spans="1:9" x14ac:dyDescent="0.25">
      <c r="A14496">
        <v>2500070613</v>
      </c>
      <c r="B14496" t="s">
        <v>3879</v>
      </c>
      <c r="C14496" t="s">
        <v>130</v>
      </c>
      <c r="D14496" t="s">
        <v>131</v>
      </c>
      <c r="E14496">
        <v>65</v>
      </c>
      <c r="F14496" t="s">
        <v>36</v>
      </c>
      <c r="G14496">
        <v>0</v>
      </c>
      <c r="H14496">
        <v>0</v>
      </c>
      <c r="I14496">
        <v>3.7076999999999999E-2</v>
      </c>
    </row>
    <row r="14497" spans="1:9" x14ac:dyDescent="0.25">
      <c r="A14497">
        <v>2500070613</v>
      </c>
      <c r="B14497" t="s">
        <v>3879</v>
      </c>
      <c r="C14497" t="s">
        <v>142</v>
      </c>
      <c r="D14497" t="s">
        <v>143</v>
      </c>
      <c r="E14497">
        <v>0</v>
      </c>
      <c r="F14497" t="s">
        <v>36</v>
      </c>
      <c r="G14497">
        <v>0</v>
      </c>
      <c r="H14497">
        <v>0</v>
      </c>
      <c r="I14497">
        <v>3.7076999999999999E-2</v>
      </c>
    </row>
    <row r="14498" spans="1:9" x14ac:dyDescent="0.25">
      <c r="A14498">
        <v>2500070614</v>
      </c>
      <c r="B14498" t="s">
        <v>3880</v>
      </c>
      <c r="C14498" t="s">
        <v>130</v>
      </c>
      <c r="D14498" t="s">
        <v>131</v>
      </c>
      <c r="E14498">
        <v>195</v>
      </c>
      <c r="F14498" t="s">
        <v>36</v>
      </c>
      <c r="G14498">
        <v>0</v>
      </c>
      <c r="H14498">
        <v>0</v>
      </c>
      <c r="I14498">
        <v>2.5026E-2</v>
      </c>
    </row>
    <row r="14499" spans="1:9" x14ac:dyDescent="0.25">
      <c r="A14499">
        <v>2500070615</v>
      </c>
      <c r="B14499" t="s">
        <v>3881</v>
      </c>
      <c r="C14499" t="s">
        <v>130</v>
      </c>
      <c r="D14499" t="s">
        <v>131</v>
      </c>
      <c r="E14499">
        <v>95</v>
      </c>
      <c r="F14499" t="s">
        <v>36</v>
      </c>
      <c r="G14499">
        <v>0</v>
      </c>
      <c r="H14499">
        <v>0</v>
      </c>
      <c r="I14499">
        <v>2.4947E-2</v>
      </c>
    </row>
    <row r="14500" spans="1:9" x14ac:dyDescent="0.25">
      <c r="A14500">
        <v>2500070616</v>
      </c>
      <c r="B14500" t="s">
        <v>3882</v>
      </c>
      <c r="C14500" t="s">
        <v>130</v>
      </c>
      <c r="D14500" t="s">
        <v>131</v>
      </c>
      <c r="E14500">
        <v>119</v>
      </c>
      <c r="F14500" t="s">
        <v>36</v>
      </c>
      <c r="G14500">
        <v>0</v>
      </c>
      <c r="H14500">
        <v>0</v>
      </c>
      <c r="I14500">
        <v>2.521E-2</v>
      </c>
    </row>
    <row r="14501" spans="1:9" x14ac:dyDescent="0.25">
      <c r="A14501">
        <v>2500070617</v>
      </c>
      <c r="B14501" t="s">
        <v>3883</v>
      </c>
      <c r="C14501" t="s">
        <v>130</v>
      </c>
      <c r="D14501" t="s">
        <v>131</v>
      </c>
      <c r="E14501">
        <v>200</v>
      </c>
      <c r="F14501" t="s">
        <v>36</v>
      </c>
      <c r="G14501">
        <v>0</v>
      </c>
      <c r="H14501">
        <v>0</v>
      </c>
      <c r="I14501">
        <v>2.5000000000000001E-2</v>
      </c>
    </row>
    <row r="14502" spans="1:9" x14ac:dyDescent="0.25">
      <c r="A14502">
        <v>2500070618</v>
      </c>
      <c r="B14502" t="s">
        <v>3884</v>
      </c>
      <c r="C14502" t="s">
        <v>130</v>
      </c>
      <c r="D14502" t="s">
        <v>131</v>
      </c>
      <c r="E14502">
        <v>95</v>
      </c>
      <c r="F14502" t="s">
        <v>36</v>
      </c>
      <c r="G14502">
        <v>0</v>
      </c>
      <c r="H14502">
        <v>0</v>
      </c>
      <c r="I14502">
        <v>2.4316000000000001E-2</v>
      </c>
    </row>
    <row r="14503" spans="1:9" x14ac:dyDescent="0.25">
      <c r="A14503">
        <v>2500070619</v>
      </c>
      <c r="B14503" t="s">
        <v>3885</v>
      </c>
      <c r="C14503" t="s">
        <v>130</v>
      </c>
      <c r="D14503" t="s">
        <v>131</v>
      </c>
      <c r="E14503">
        <v>495</v>
      </c>
      <c r="F14503" t="s">
        <v>36</v>
      </c>
      <c r="G14503">
        <v>0</v>
      </c>
      <c r="H14503">
        <v>0</v>
      </c>
      <c r="I14503">
        <v>2.3535E-2</v>
      </c>
    </row>
    <row r="14504" spans="1:9" x14ac:dyDescent="0.25">
      <c r="A14504">
        <v>2500070619</v>
      </c>
      <c r="B14504" t="s">
        <v>3885</v>
      </c>
      <c r="C14504" t="s">
        <v>142</v>
      </c>
      <c r="D14504" t="s">
        <v>143</v>
      </c>
      <c r="E14504">
        <v>0</v>
      </c>
      <c r="F14504" t="s">
        <v>36</v>
      </c>
      <c r="G14504">
        <v>0</v>
      </c>
      <c r="H14504">
        <v>0</v>
      </c>
      <c r="I14504">
        <v>2.3539999999999998E-2</v>
      </c>
    </row>
    <row r="14505" spans="1:9" x14ac:dyDescent="0.25">
      <c r="A14505">
        <v>2500070620</v>
      </c>
      <c r="B14505" t="s">
        <v>3886</v>
      </c>
      <c r="C14505" t="s">
        <v>130</v>
      </c>
      <c r="D14505" t="s">
        <v>131</v>
      </c>
      <c r="E14505">
        <v>533</v>
      </c>
      <c r="F14505" t="s">
        <v>36</v>
      </c>
      <c r="G14505">
        <v>0</v>
      </c>
      <c r="H14505">
        <v>0</v>
      </c>
      <c r="I14505">
        <v>2.2026E-2</v>
      </c>
    </row>
    <row r="14506" spans="1:9" x14ac:dyDescent="0.25">
      <c r="A14506">
        <v>2500070620</v>
      </c>
      <c r="B14506" t="s">
        <v>3886</v>
      </c>
      <c r="C14506" t="s">
        <v>142</v>
      </c>
      <c r="D14506" t="s">
        <v>143</v>
      </c>
      <c r="E14506">
        <v>0</v>
      </c>
      <c r="F14506" t="s">
        <v>36</v>
      </c>
      <c r="G14506">
        <v>0</v>
      </c>
      <c r="H14506">
        <v>0</v>
      </c>
      <c r="I14506">
        <v>2.2026E-2</v>
      </c>
    </row>
    <row r="14507" spans="1:9" x14ac:dyDescent="0.25">
      <c r="A14507">
        <v>2500070621</v>
      </c>
      <c r="B14507" t="s">
        <v>3887</v>
      </c>
      <c r="C14507" t="s">
        <v>130</v>
      </c>
      <c r="D14507" t="s">
        <v>131</v>
      </c>
      <c r="E14507">
        <v>500</v>
      </c>
      <c r="F14507" t="s">
        <v>36</v>
      </c>
      <c r="G14507">
        <v>0</v>
      </c>
      <c r="H14507">
        <v>0</v>
      </c>
      <c r="I14507">
        <v>3.7999999999999999E-2</v>
      </c>
    </row>
    <row r="14508" spans="1:9" x14ac:dyDescent="0.25">
      <c r="A14508">
        <v>2500070622</v>
      </c>
      <c r="B14508" t="s">
        <v>3888</v>
      </c>
      <c r="C14508" t="s">
        <v>130</v>
      </c>
      <c r="D14508" t="s">
        <v>131</v>
      </c>
      <c r="E14508">
        <v>400</v>
      </c>
      <c r="F14508" t="s">
        <v>36</v>
      </c>
      <c r="G14508">
        <v>0</v>
      </c>
      <c r="H14508">
        <v>0</v>
      </c>
      <c r="I14508">
        <v>3.7999999999999999E-2</v>
      </c>
    </row>
    <row r="14509" spans="1:9" x14ac:dyDescent="0.25">
      <c r="A14509">
        <v>2500070623</v>
      </c>
      <c r="B14509" t="s">
        <v>7349</v>
      </c>
      <c r="C14509" t="s">
        <v>130</v>
      </c>
      <c r="D14509" t="s">
        <v>131</v>
      </c>
      <c r="E14509">
        <v>295</v>
      </c>
      <c r="F14509" t="s">
        <v>36</v>
      </c>
      <c r="G14509">
        <v>0</v>
      </c>
      <c r="H14509">
        <v>0</v>
      </c>
      <c r="I14509">
        <v>3.7999999999999999E-2</v>
      </c>
    </row>
    <row r="14510" spans="1:9" x14ac:dyDescent="0.25">
      <c r="A14510">
        <v>2500070625</v>
      </c>
      <c r="B14510" t="s">
        <v>3889</v>
      </c>
      <c r="C14510" t="s">
        <v>130</v>
      </c>
      <c r="D14510" t="s">
        <v>131</v>
      </c>
      <c r="E14510" s="1">
        <v>1063</v>
      </c>
      <c r="F14510" t="s">
        <v>36</v>
      </c>
      <c r="G14510">
        <v>0</v>
      </c>
      <c r="H14510">
        <v>0</v>
      </c>
      <c r="I14510">
        <v>3.8335000000000001E-2</v>
      </c>
    </row>
    <row r="14511" spans="1:9" x14ac:dyDescent="0.25">
      <c r="A14511">
        <v>2500070625</v>
      </c>
      <c r="B14511" t="s">
        <v>3889</v>
      </c>
      <c r="C14511" t="s">
        <v>142</v>
      </c>
      <c r="D14511" t="s">
        <v>143</v>
      </c>
      <c r="E14511">
        <v>0</v>
      </c>
      <c r="F14511" t="s">
        <v>36</v>
      </c>
      <c r="G14511">
        <v>0</v>
      </c>
      <c r="H14511">
        <v>0</v>
      </c>
      <c r="I14511">
        <v>2.1864000000000001E-2</v>
      </c>
    </row>
    <row r="14512" spans="1:9" x14ac:dyDescent="0.25">
      <c r="A14512">
        <v>2500070625</v>
      </c>
      <c r="B14512" t="s">
        <v>3889</v>
      </c>
      <c r="C14512" t="s">
        <v>620</v>
      </c>
      <c r="D14512" t="s">
        <v>621</v>
      </c>
      <c r="E14512">
        <v>0</v>
      </c>
      <c r="F14512" t="s">
        <v>36</v>
      </c>
      <c r="G14512">
        <v>0</v>
      </c>
      <c r="H14512">
        <v>0</v>
      </c>
      <c r="I14512">
        <v>3.9370000000000002E-2</v>
      </c>
    </row>
    <row r="14513" spans="1:9" x14ac:dyDescent="0.25">
      <c r="A14513">
        <v>2500070626</v>
      </c>
      <c r="B14513" t="s">
        <v>3890</v>
      </c>
      <c r="C14513" t="s">
        <v>130</v>
      </c>
      <c r="D14513" t="s">
        <v>131</v>
      </c>
      <c r="E14513" s="1">
        <v>2197</v>
      </c>
      <c r="F14513" t="s">
        <v>36</v>
      </c>
      <c r="G14513">
        <v>0</v>
      </c>
      <c r="H14513">
        <v>0</v>
      </c>
      <c r="I14513">
        <v>2.9772E-2</v>
      </c>
    </row>
    <row r="14514" spans="1:9" x14ac:dyDescent="0.25">
      <c r="A14514">
        <v>2500070626</v>
      </c>
      <c r="B14514" t="s">
        <v>3890</v>
      </c>
      <c r="C14514" t="s">
        <v>142</v>
      </c>
      <c r="D14514" t="s">
        <v>143</v>
      </c>
      <c r="E14514">
        <v>0</v>
      </c>
      <c r="F14514" t="s">
        <v>36</v>
      </c>
      <c r="G14514">
        <v>0</v>
      </c>
      <c r="H14514">
        <v>0</v>
      </c>
      <c r="I14514">
        <v>2.1786E-2</v>
      </c>
    </row>
    <row r="14515" spans="1:9" x14ac:dyDescent="0.25">
      <c r="A14515">
        <v>2500070626</v>
      </c>
      <c r="B14515" t="s">
        <v>3890</v>
      </c>
      <c r="C14515" t="s">
        <v>620</v>
      </c>
      <c r="D14515" t="s">
        <v>621</v>
      </c>
      <c r="E14515">
        <v>0</v>
      </c>
      <c r="F14515" t="s">
        <v>36</v>
      </c>
      <c r="G14515">
        <v>0</v>
      </c>
      <c r="H14515">
        <v>0</v>
      </c>
      <c r="I14515">
        <v>3.9370000000000002E-2</v>
      </c>
    </row>
    <row r="14516" spans="1:9" x14ac:dyDescent="0.25">
      <c r="A14516">
        <v>2500070627</v>
      </c>
      <c r="B14516" t="s">
        <v>3891</v>
      </c>
      <c r="C14516" t="s">
        <v>130</v>
      </c>
      <c r="D14516" t="s">
        <v>131</v>
      </c>
      <c r="E14516" s="1">
        <v>1415</v>
      </c>
      <c r="F14516" t="s">
        <v>36</v>
      </c>
      <c r="G14516">
        <v>0</v>
      </c>
      <c r="H14516">
        <v>0</v>
      </c>
      <c r="I14516">
        <v>3.5915000000000002E-2</v>
      </c>
    </row>
    <row r="14517" spans="1:9" x14ac:dyDescent="0.25">
      <c r="A14517">
        <v>2500070627</v>
      </c>
      <c r="B14517" t="s">
        <v>3891</v>
      </c>
      <c r="C14517" t="s">
        <v>620</v>
      </c>
      <c r="D14517" t="s">
        <v>621</v>
      </c>
      <c r="E14517">
        <v>0</v>
      </c>
      <c r="F14517" t="s">
        <v>36</v>
      </c>
      <c r="G14517">
        <v>0</v>
      </c>
      <c r="H14517">
        <v>0</v>
      </c>
      <c r="I14517">
        <v>3.9370000000000002E-2</v>
      </c>
    </row>
    <row r="14518" spans="1:9" x14ac:dyDescent="0.25">
      <c r="A14518">
        <v>2500070628</v>
      </c>
      <c r="B14518" t="s">
        <v>3892</v>
      </c>
      <c r="C14518" t="s">
        <v>130</v>
      </c>
      <c r="D14518" t="s">
        <v>131</v>
      </c>
      <c r="E14518" s="1">
        <v>1105</v>
      </c>
      <c r="F14518" t="s">
        <v>36</v>
      </c>
      <c r="G14518">
        <v>0</v>
      </c>
      <c r="H14518">
        <v>0</v>
      </c>
      <c r="I14518">
        <v>3.4488999999999999E-2</v>
      </c>
    </row>
    <row r="14519" spans="1:9" x14ac:dyDescent="0.25">
      <c r="A14519">
        <v>2500070628</v>
      </c>
      <c r="B14519" t="s">
        <v>3892</v>
      </c>
      <c r="C14519" t="s">
        <v>142</v>
      </c>
      <c r="D14519" t="s">
        <v>143</v>
      </c>
      <c r="E14519">
        <v>0</v>
      </c>
      <c r="F14519" t="s">
        <v>36</v>
      </c>
      <c r="G14519">
        <v>0</v>
      </c>
      <c r="H14519">
        <v>0</v>
      </c>
      <c r="I14519">
        <v>3.4483E-2</v>
      </c>
    </row>
    <row r="14520" spans="1:9" x14ac:dyDescent="0.25">
      <c r="A14520">
        <v>2500070628</v>
      </c>
      <c r="B14520" t="s">
        <v>3892</v>
      </c>
      <c r="C14520" t="s">
        <v>620</v>
      </c>
      <c r="D14520" t="s">
        <v>621</v>
      </c>
      <c r="E14520">
        <v>0</v>
      </c>
      <c r="F14520" t="s">
        <v>36</v>
      </c>
      <c r="G14520">
        <v>0</v>
      </c>
      <c r="H14520">
        <v>0</v>
      </c>
      <c r="I14520">
        <v>2.1999999999999999E-5</v>
      </c>
    </row>
    <row r="14521" spans="1:9" x14ac:dyDescent="0.25">
      <c r="A14521">
        <v>2500070629</v>
      </c>
      <c r="B14521" t="s">
        <v>3893</v>
      </c>
      <c r="C14521" t="s">
        <v>130</v>
      </c>
      <c r="D14521" t="s">
        <v>131</v>
      </c>
      <c r="E14521">
        <v>578</v>
      </c>
      <c r="F14521" t="s">
        <v>36</v>
      </c>
      <c r="G14521">
        <v>0</v>
      </c>
      <c r="H14521">
        <v>0</v>
      </c>
      <c r="I14521">
        <v>3.7992999999999999E-2</v>
      </c>
    </row>
    <row r="14522" spans="1:9" x14ac:dyDescent="0.25">
      <c r="A14522">
        <v>2500070630</v>
      </c>
      <c r="B14522" t="s">
        <v>3894</v>
      </c>
      <c r="C14522" t="s">
        <v>130</v>
      </c>
      <c r="D14522" t="s">
        <v>131</v>
      </c>
      <c r="E14522">
        <v>170</v>
      </c>
      <c r="F14522" t="s">
        <v>36</v>
      </c>
      <c r="G14522">
        <v>0</v>
      </c>
      <c r="H14522">
        <v>0</v>
      </c>
      <c r="I14522">
        <v>0.14105899999999999</v>
      </c>
    </row>
    <row r="14523" spans="1:9" x14ac:dyDescent="0.25">
      <c r="A14523">
        <v>2500070631</v>
      </c>
      <c r="B14523" t="s">
        <v>3895</v>
      </c>
      <c r="C14523" t="s">
        <v>130</v>
      </c>
      <c r="D14523" t="s">
        <v>131</v>
      </c>
      <c r="E14523">
        <v>115</v>
      </c>
      <c r="F14523" t="s">
        <v>36</v>
      </c>
      <c r="G14523">
        <v>0</v>
      </c>
      <c r="H14523">
        <v>0</v>
      </c>
      <c r="I14523">
        <v>0.141043</v>
      </c>
    </row>
    <row r="14524" spans="1:9" x14ac:dyDescent="0.25">
      <c r="A14524">
        <v>2500070632</v>
      </c>
      <c r="B14524" t="s">
        <v>3896</v>
      </c>
      <c r="C14524" t="s">
        <v>130</v>
      </c>
      <c r="D14524" t="s">
        <v>131</v>
      </c>
      <c r="E14524">
        <v>68</v>
      </c>
      <c r="F14524" t="s">
        <v>36</v>
      </c>
      <c r="G14524">
        <v>0</v>
      </c>
      <c r="H14524">
        <v>0</v>
      </c>
      <c r="I14524">
        <v>0.14102899999999999</v>
      </c>
    </row>
    <row r="14525" spans="1:9" x14ac:dyDescent="0.25">
      <c r="A14525">
        <v>2500070635</v>
      </c>
      <c r="B14525" t="s">
        <v>3897</v>
      </c>
      <c r="C14525" t="s">
        <v>130</v>
      </c>
      <c r="D14525" t="s">
        <v>131</v>
      </c>
      <c r="E14525">
        <v>140</v>
      </c>
      <c r="F14525" t="s">
        <v>36</v>
      </c>
      <c r="G14525">
        <v>0</v>
      </c>
      <c r="H14525">
        <v>0</v>
      </c>
      <c r="I14525">
        <v>0.141071</v>
      </c>
    </row>
    <row r="14526" spans="1:9" x14ac:dyDescent="0.25">
      <c r="A14526">
        <v>2500070636</v>
      </c>
      <c r="B14526" t="s">
        <v>2872</v>
      </c>
      <c r="C14526" t="s">
        <v>130</v>
      </c>
      <c r="D14526" t="s">
        <v>131</v>
      </c>
      <c r="E14526">
        <v>687</v>
      </c>
      <c r="F14526" t="s">
        <v>36</v>
      </c>
      <c r="G14526">
        <v>0</v>
      </c>
      <c r="H14526">
        <v>0</v>
      </c>
      <c r="I14526">
        <v>0.18190700000000001</v>
      </c>
    </row>
    <row r="14527" spans="1:9" x14ac:dyDescent="0.25">
      <c r="A14527">
        <v>2500070637</v>
      </c>
      <c r="B14527" t="s">
        <v>2873</v>
      </c>
      <c r="C14527" t="s">
        <v>130</v>
      </c>
      <c r="D14527" t="s">
        <v>131</v>
      </c>
      <c r="E14527">
        <v>687</v>
      </c>
      <c r="F14527" t="s">
        <v>36</v>
      </c>
      <c r="G14527">
        <v>0</v>
      </c>
      <c r="H14527">
        <v>0</v>
      </c>
      <c r="I14527">
        <v>0.18190700000000001</v>
      </c>
    </row>
    <row r="14528" spans="1:9" x14ac:dyDescent="0.25">
      <c r="A14528">
        <v>2500070638</v>
      </c>
      <c r="B14528" t="s">
        <v>2874</v>
      </c>
      <c r="C14528" t="s">
        <v>130</v>
      </c>
      <c r="D14528" t="s">
        <v>131</v>
      </c>
      <c r="E14528">
        <v>687</v>
      </c>
      <c r="F14528" t="s">
        <v>36</v>
      </c>
      <c r="G14528">
        <v>0</v>
      </c>
      <c r="H14528">
        <v>0</v>
      </c>
      <c r="I14528">
        <v>0.18190700000000001</v>
      </c>
    </row>
    <row r="14529" spans="1:9" x14ac:dyDescent="0.25">
      <c r="A14529">
        <v>2500070639</v>
      </c>
      <c r="B14529" t="s">
        <v>2875</v>
      </c>
      <c r="C14529" t="s">
        <v>130</v>
      </c>
      <c r="D14529" t="s">
        <v>131</v>
      </c>
      <c r="E14529">
        <v>687</v>
      </c>
      <c r="F14529" t="s">
        <v>36</v>
      </c>
      <c r="G14529">
        <v>0</v>
      </c>
      <c r="H14529">
        <v>0</v>
      </c>
      <c r="I14529">
        <v>0.18190700000000001</v>
      </c>
    </row>
    <row r="14530" spans="1:9" x14ac:dyDescent="0.25">
      <c r="A14530">
        <v>2500070640</v>
      </c>
      <c r="B14530" t="s">
        <v>2876</v>
      </c>
      <c r="C14530" t="s">
        <v>130</v>
      </c>
      <c r="D14530" t="s">
        <v>131</v>
      </c>
      <c r="E14530">
        <v>687</v>
      </c>
      <c r="F14530" t="s">
        <v>36</v>
      </c>
      <c r="G14530">
        <v>0</v>
      </c>
      <c r="H14530">
        <v>0</v>
      </c>
      <c r="I14530">
        <v>0.18190700000000001</v>
      </c>
    </row>
    <row r="14531" spans="1:9" x14ac:dyDescent="0.25">
      <c r="A14531">
        <v>2500070641</v>
      </c>
      <c r="B14531" t="s">
        <v>2877</v>
      </c>
      <c r="C14531" t="s">
        <v>130</v>
      </c>
      <c r="D14531" t="s">
        <v>131</v>
      </c>
      <c r="E14531">
        <v>687</v>
      </c>
      <c r="F14531" t="s">
        <v>36</v>
      </c>
      <c r="G14531">
        <v>0</v>
      </c>
      <c r="H14531">
        <v>0</v>
      </c>
      <c r="I14531">
        <v>0.18190700000000001</v>
      </c>
    </row>
    <row r="14532" spans="1:9" x14ac:dyDescent="0.25">
      <c r="A14532">
        <v>2500070642</v>
      </c>
      <c r="B14532" t="s">
        <v>2899</v>
      </c>
      <c r="C14532" t="s">
        <v>130</v>
      </c>
      <c r="D14532" t="s">
        <v>131</v>
      </c>
      <c r="E14532">
        <v>500</v>
      </c>
      <c r="F14532" t="s">
        <v>36</v>
      </c>
      <c r="G14532">
        <v>0</v>
      </c>
      <c r="H14532">
        <v>0</v>
      </c>
      <c r="I14532">
        <v>0.21673999999999999</v>
      </c>
    </row>
    <row r="14533" spans="1:9" x14ac:dyDescent="0.25">
      <c r="A14533">
        <v>2500070643</v>
      </c>
      <c r="B14533" t="s">
        <v>2900</v>
      </c>
      <c r="C14533" t="s">
        <v>130</v>
      </c>
      <c r="D14533" t="s">
        <v>131</v>
      </c>
      <c r="E14533">
        <v>500</v>
      </c>
      <c r="F14533" t="s">
        <v>36</v>
      </c>
      <c r="G14533">
        <v>0</v>
      </c>
      <c r="H14533">
        <v>0</v>
      </c>
      <c r="I14533">
        <v>0.21673999999999999</v>
      </c>
    </row>
    <row r="14534" spans="1:9" x14ac:dyDescent="0.25">
      <c r="A14534">
        <v>2500070644</v>
      </c>
      <c r="B14534" t="s">
        <v>2901</v>
      </c>
      <c r="C14534" t="s">
        <v>130</v>
      </c>
      <c r="D14534" t="s">
        <v>131</v>
      </c>
      <c r="E14534">
        <v>500</v>
      </c>
      <c r="F14534" t="s">
        <v>36</v>
      </c>
      <c r="G14534">
        <v>0</v>
      </c>
      <c r="H14534">
        <v>0</v>
      </c>
      <c r="I14534">
        <v>0.21673999999999999</v>
      </c>
    </row>
    <row r="14535" spans="1:9" x14ac:dyDescent="0.25">
      <c r="A14535">
        <v>2500070645</v>
      </c>
      <c r="B14535" t="s">
        <v>2902</v>
      </c>
      <c r="C14535" t="s">
        <v>130</v>
      </c>
      <c r="D14535" t="s">
        <v>131</v>
      </c>
      <c r="E14535">
        <v>500</v>
      </c>
      <c r="F14535" t="s">
        <v>36</v>
      </c>
      <c r="G14535">
        <v>0</v>
      </c>
      <c r="H14535">
        <v>0</v>
      </c>
      <c r="I14535">
        <v>0.21673999999999999</v>
      </c>
    </row>
    <row r="14536" spans="1:9" x14ac:dyDescent="0.25">
      <c r="A14536">
        <v>2500070646</v>
      </c>
      <c r="B14536" t="s">
        <v>2903</v>
      </c>
      <c r="C14536" t="s">
        <v>130</v>
      </c>
      <c r="D14536" t="s">
        <v>131</v>
      </c>
      <c r="E14536">
        <v>500</v>
      </c>
      <c r="F14536" t="s">
        <v>36</v>
      </c>
      <c r="G14536">
        <v>0</v>
      </c>
      <c r="H14536">
        <v>0</v>
      </c>
      <c r="I14536">
        <v>0.21673999999999999</v>
      </c>
    </row>
    <row r="14537" spans="1:9" x14ac:dyDescent="0.25">
      <c r="A14537">
        <v>2500070647</v>
      </c>
      <c r="B14537" t="s">
        <v>2904</v>
      </c>
      <c r="C14537" t="s">
        <v>130</v>
      </c>
      <c r="D14537" t="s">
        <v>131</v>
      </c>
      <c r="E14537" s="1">
        <v>500</v>
      </c>
      <c r="F14537" t="s">
        <v>36</v>
      </c>
      <c r="G14537">
        <v>0</v>
      </c>
      <c r="H14537">
        <v>0</v>
      </c>
      <c r="I14537">
        <v>0.21686</v>
      </c>
    </row>
    <row r="14538" spans="1:9" x14ac:dyDescent="0.25">
      <c r="A14538">
        <v>2500070648</v>
      </c>
      <c r="B14538" t="s">
        <v>3898</v>
      </c>
      <c r="C14538" t="s">
        <v>130</v>
      </c>
      <c r="D14538" t="s">
        <v>131</v>
      </c>
      <c r="E14538">
        <v>30</v>
      </c>
      <c r="F14538" t="s">
        <v>36</v>
      </c>
      <c r="G14538">
        <v>0</v>
      </c>
      <c r="H14538">
        <v>0</v>
      </c>
      <c r="I14538">
        <v>0.17</v>
      </c>
    </row>
    <row r="14539" spans="1:9" x14ac:dyDescent="0.25">
      <c r="A14539">
        <v>2500070649</v>
      </c>
      <c r="B14539" t="s">
        <v>3899</v>
      </c>
      <c r="C14539" t="s">
        <v>130</v>
      </c>
      <c r="D14539" t="s">
        <v>131</v>
      </c>
      <c r="E14539">
        <v>30</v>
      </c>
      <c r="F14539" t="s">
        <v>36</v>
      </c>
      <c r="G14539">
        <v>0</v>
      </c>
      <c r="H14539">
        <v>0</v>
      </c>
      <c r="I14539">
        <v>0.17</v>
      </c>
    </row>
    <row r="14540" spans="1:9" x14ac:dyDescent="0.25">
      <c r="A14540">
        <v>2500070651</v>
      </c>
      <c r="B14540" t="s">
        <v>3900</v>
      </c>
      <c r="C14540" t="s">
        <v>130</v>
      </c>
      <c r="D14540" t="s">
        <v>131</v>
      </c>
      <c r="E14540">
        <v>20</v>
      </c>
      <c r="F14540" t="s">
        <v>36</v>
      </c>
      <c r="G14540">
        <v>0</v>
      </c>
      <c r="H14540">
        <v>0</v>
      </c>
      <c r="I14540">
        <v>0.17</v>
      </c>
    </row>
    <row r="14541" spans="1:9" x14ac:dyDescent="0.25">
      <c r="A14541">
        <v>2500070652</v>
      </c>
      <c r="B14541" t="s">
        <v>3901</v>
      </c>
      <c r="C14541" t="s">
        <v>130</v>
      </c>
      <c r="D14541" t="s">
        <v>131</v>
      </c>
      <c r="E14541">
        <v>30</v>
      </c>
      <c r="F14541" t="s">
        <v>36</v>
      </c>
      <c r="G14541">
        <v>0</v>
      </c>
      <c r="H14541">
        <v>0</v>
      </c>
      <c r="I14541">
        <v>0.17</v>
      </c>
    </row>
    <row r="14542" spans="1:9" x14ac:dyDescent="0.25">
      <c r="A14542">
        <v>2500070653</v>
      </c>
      <c r="B14542" t="s">
        <v>3902</v>
      </c>
      <c r="C14542" t="s">
        <v>130</v>
      </c>
      <c r="D14542" t="s">
        <v>131</v>
      </c>
      <c r="E14542">
        <v>30</v>
      </c>
      <c r="F14542" t="s">
        <v>36</v>
      </c>
      <c r="G14542">
        <v>0</v>
      </c>
      <c r="H14542">
        <v>0</v>
      </c>
      <c r="I14542">
        <v>0.17</v>
      </c>
    </row>
    <row r="14543" spans="1:9" x14ac:dyDescent="0.25">
      <c r="A14543">
        <v>2500070654</v>
      </c>
      <c r="B14543" t="s">
        <v>3903</v>
      </c>
      <c r="C14543" t="s">
        <v>130</v>
      </c>
      <c r="D14543" t="s">
        <v>131</v>
      </c>
      <c r="E14543">
        <v>30</v>
      </c>
      <c r="F14543" t="s">
        <v>36</v>
      </c>
      <c r="G14543">
        <v>0</v>
      </c>
      <c r="H14543">
        <v>0</v>
      </c>
      <c r="I14543">
        <v>0.17</v>
      </c>
    </row>
    <row r="14544" spans="1:9" x14ac:dyDescent="0.25">
      <c r="A14544">
        <v>2500070656</v>
      </c>
      <c r="B14544" t="s">
        <v>3904</v>
      </c>
      <c r="C14544" t="s">
        <v>130</v>
      </c>
      <c r="D14544" t="s">
        <v>131</v>
      </c>
      <c r="E14544">
        <v>30</v>
      </c>
      <c r="F14544" t="s">
        <v>36</v>
      </c>
      <c r="G14544">
        <v>0</v>
      </c>
      <c r="H14544">
        <v>0</v>
      </c>
      <c r="I14544">
        <v>0.17</v>
      </c>
    </row>
    <row r="14545" spans="1:9" x14ac:dyDescent="0.25">
      <c r="A14545">
        <v>2500070657</v>
      </c>
      <c r="B14545" t="s">
        <v>3905</v>
      </c>
      <c r="C14545" t="s">
        <v>130</v>
      </c>
      <c r="D14545" t="s">
        <v>131</v>
      </c>
      <c r="E14545">
        <v>30</v>
      </c>
      <c r="F14545" t="s">
        <v>36</v>
      </c>
      <c r="G14545">
        <v>0</v>
      </c>
      <c r="H14545">
        <v>0</v>
      </c>
      <c r="I14545">
        <v>0.17</v>
      </c>
    </row>
    <row r="14546" spans="1:9" x14ac:dyDescent="0.25">
      <c r="A14546">
        <v>2500070659</v>
      </c>
      <c r="B14546" t="s">
        <v>3906</v>
      </c>
      <c r="C14546" t="s">
        <v>130</v>
      </c>
      <c r="D14546" t="s">
        <v>131</v>
      </c>
      <c r="E14546">
        <v>30</v>
      </c>
      <c r="F14546" t="s">
        <v>36</v>
      </c>
      <c r="G14546">
        <v>0</v>
      </c>
      <c r="H14546">
        <v>0</v>
      </c>
      <c r="I14546">
        <v>0.17</v>
      </c>
    </row>
    <row r="14547" spans="1:9" x14ac:dyDescent="0.25">
      <c r="A14547">
        <v>2500070660</v>
      </c>
      <c r="B14547" t="s">
        <v>3907</v>
      </c>
      <c r="C14547" t="s">
        <v>130</v>
      </c>
      <c r="D14547" t="s">
        <v>131</v>
      </c>
      <c r="E14547">
        <v>30</v>
      </c>
      <c r="F14547" t="s">
        <v>36</v>
      </c>
      <c r="G14547">
        <v>0</v>
      </c>
      <c r="H14547">
        <v>0</v>
      </c>
      <c r="I14547">
        <v>0.17</v>
      </c>
    </row>
    <row r="14548" spans="1:9" x14ac:dyDescent="0.25">
      <c r="A14548">
        <v>2500070661</v>
      </c>
      <c r="B14548" t="s">
        <v>3908</v>
      </c>
      <c r="C14548" t="s">
        <v>130</v>
      </c>
      <c r="D14548" t="s">
        <v>131</v>
      </c>
      <c r="E14548" s="1">
        <v>3000</v>
      </c>
      <c r="F14548" t="s">
        <v>36</v>
      </c>
      <c r="G14548">
        <v>0</v>
      </c>
      <c r="H14548">
        <v>0</v>
      </c>
      <c r="I14548">
        <v>2.9503000000000001E-2</v>
      </c>
    </row>
    <row r="14549" spans="1:9" x14ac:dyDescent="0.25">
      <c r="A14549">
        <v>2500070663</v>
      </c>
      <c r="B14549" t="s">
        <v>7350</v>
      </c>
      <c r="C14549" t="s">
        <v>130</v>
      </c>
      <c r="D14549" t="s">
        <v>131</v>
      </c>
      <c r="E14549">
        <v>50</v>
      </c>
      <c r="F14549" t="s">
        <v>36</v>
      </c>
      <c r="G14549">
        <v>0</v>
      </c>
      <c r="H14549">
        <v>0</v>
      </c>
      <c r="I14549">
        <v>41.741799999999998</v>
      </c>
    </row>
    <row r="14550" spans="1:9" x14ac:dyDescent="0.25">
      <c r="A14550">
        <v>2500070664</v>
      </c>
      <c r="B14550" t="s">
        <v>3909</v>
      </c>
      <c r="C14550" t="s">
        <v>130</v>
      </c>
      <c r="D14550" t="s">
        <v>131</v>
      </c>
      <c r="E14550" s="1">
        <v>466001</v>
      </c>
      <c r="F14550" t="s">
        <v>36</v>
      </c>
      <c r="G14550">
        <v>0</v>
      </c>
      <c r="H14550">
        <v>0</v>
      </c>
      <c r="I14550">
        <v>1.5675000000000001E-2</v>
      </c>
    </row>
    <row r="14551" spans="1:9" x14ac:dyDescent="0.25">
      <c r="A14551">
        <v>2500070664</v>
      </c>
      <c r="B14551" t="s">
        <v>3909</v>
      </c>
      <c r="C14551" t="s">
        <v>142</v>
      </c>
      <c r="D14551" t="s">
        <v>143</v>
      </c>
      <c r="E14551">
        <v>0</v>
      </c>
      <c r="F14551" t="s">
        <v>36</v>
      </c>
      <c r="G14551">
        <v>0</v>
      </c>
      <c r="H14551">
        <v>0</v>
      </c>
      <c r="I14551">
        <v>1.5682999999999999E-2</v>
      </c>
    </row>
    <row r="14552" spans="1:9" x14ac:dyDescent="0.25">
      <c r="A14552">
        <v>2500070670</v>
      </c>
      <c r="B14552" t="s">
        <v>3910</v>
      </c>
      <c r="C14552" t="s">
        <v>130</v>
      </c>
      <c r="D14552" t="s">
        <v>131</v>
      </c>
      <c r="E14552">
        <v>0</v>
      </c>
      <c r="F14552" t="s">
        <v>36</v>
      </c>
      <c r="G14552">
        <v>0</v>
      </c>
      <c r="H14552" s="1">
        <v>1135000</v>
      </c>
      <c r="I14552">
        <v>5.8630000000000002E-3</v>
      </c>
    </row>
    <row r="14553" spans="1:9" x14ac:dyDescent="0.25">
      <c r="A14553">
        <v>2500070670</v>
      </c>
      <c r="B14553" t="s">
        <v>3910</v>
      </c>
      <c r="C14553" t="s">
        <v>142</v>
      </c>
      <c r="D14553" t="s">
        <v>143</v>
      </c>
      <c r="E14553">
        <v>0</v>
      </c>
      <c r="F14553" t="s">
        <v>36</v>
      </c>
      <c r="G14553">
        <v>0</v>
      </c>
      <c r="H14553">
        <v>0</v>
      </c>
      <c r="I14553">
        <v>5.8630000000000002E-3</v>
      </c>
    </row>
    <row r="14554" spans="1:9" x14ac:dyDescent="0.25">
      <c r="A14554">
        <v>2500070670</v>
      </c>
      <c r="B14554" t="s">
        <v>3910</v>
      </c>
      <c r="C14554" t="s">
        <v>620</v>
      </c>
      <c r="D14554" t="s">
        <v>621</v>
      </c>
      <c r="E14554">
        <v>0</v>
      </c>
      <c r="F14554" t="s">
        <v>36</v>
      </c>
      <c r="G14554">
        <v>0</v>
      </c>
      <c r="H14554">
        <v>0</v>
      </c>
      <c r="I14554">
        <v>5.8630000000000002E-3</v>
      </c>
    </row>
    <row r="14555" spans="1:9" x14ac:dyDescent="0.25">
      <c r="A14555">
        <v>2500070671</v>
      </c>
      <c r="B14555" t="s">
        <v>7351</v>
      </c>
      <c r="C14555" t="s">
        <v>130</v>
      </c>
      <c r="D14555" t="s">
        <v>131</v>
      </c>
      <c r="E14555" s="1">
        <v>1620</v>
      </c>
      <c r="F14555" t="s">
        <v>36</v>
      </c>
      <c r="G14555">
        <v>0</v>
      </c>
      <c r="H14555">
        <v>0</v>
      </c>
      <c r="I14555">
        <v>5.3988000000000001E-2</v>
      </c>
    </row>
    <row r="14556" spans="1:9" x14ac:dyDescent="0.25">
      <c r="A14556">
        <v>2500070671</v>
      </c>
      <c r="B14556" t="s">
        <v>7351</v>
      </c>
      <c r="C14556" t="s">
        <v>142</v>
      </c>
      <c r="D14556" t="s">
        <v>143</v>
      </c>
      <c r="E14556">
        <v>0</v>
      </c>
      <c r="F14556" t="s">
        <v>36</v>
      </c>
      <c r="G14556">
        <v>0</v>
      </c>
      <c r="H14556">
        <v>0</v>
      </c>
      <c r="I14556">
        <v>5.3990999999999997E-2</v>
      </c>
    </row>
    <row r="14557" spans="1:9" x14ac:dyDescent="0.25">
      <c r="A14557">
        <v>2500070672</v>
      </c>
      <c r="B14557" t="s">
        <v>3911</v>
      </c>
      <c r="C14557" t="s">
        <v>8706</v>
      </c>
      <c r="D14557" t="s">
        <v>8707</v>
      </c>
      <c r="E14557">
        <v>0</v>
      </c>
      <c r="F14557" t="s">
        <v>36</v>
      </c>
      <c r="G14557">
        <v>0</v>
      </c>
      <c r="H14557">
        <v>0</v>
      </c>
      <c r="I14557">
        <v>5.7000000000000002E-2</v>
      </c>
    </row>
    <row r="14558" spans="1:9" x14ac:dyDescent="0.25">
      <c r="A14558">
        <v>2500070672</v>
      </c>
      <c r="B14558" t="s">
        <v>3911</v>
      </c>
      <c r="C14558" t="s">
        <v>130</v>
      </c>
      <c r="D14558" t="s">
        <v>131</v>
      </c>
      <c r="E14558" s="1">
        <v>4000</v>
      </c>
      <c r="F14558" t="s">
        <v>36</v>
      </c>
      <c r="G14558">
        <v>0</v>
      </c>
      <c r="H14558">
        <v>0</v>
      </c>
      <c r="I14558">
        <v>6.7320000000000005E-2</v>
      </c>
    </row>
    <row r="14559" spans="1:9" x14ac:dyDescent="0.25">
      <c r="A14559">
        <v>2500070672</v>
      </c>
      <c r="B14559" t="s">
        <v>3911</v>
      </c>
      <c r="C14559" t="s">
        <v>142</v>
      </c>
      <c r="D14559" t="s">
        <v>143</v>
      </c>
      <c r="E14559">
        <v>0</v>
      </c>
      <c r="F14559" t="s">
        <v>36</v>
      </c>
      <c r="G14559">
        <v>0</v>
      </c>
      <c r="H14559">
        <v>0</v>
      </c>
      <c r="I14559">
        <v>5.7000000000000002E-2</v>
      </c>
    </row>
    <row r="14560" spans="1:9" x14ac:dyDescent="0.25">
      <c r="A14560">
        <v>2500070673</v>
      </c>
      <c r="B14560" t="s">
        <v>7352</v>
      </c>
      <c r="C14560" t="s">
        <v>130</v>
      </c>
      <c r="D14560" t="s">
        <v>131</v>
      </c>
      <c r="E14560" s="1">
        <v>11230</v>
      </c>
      <c r="F14560" t="s">
        <v>36</v>
      </c>
      <c r="G14560">
        <v>0</v>
      </c>
      <c r="H14560">
        <v>0</v>
      </c>
      <c r="I14560">
        <v>6.3088000000000005E-2</v>
      </c>
    </row>
    <row r="14561" spans="1:9" x14ac:dyDescent="0.25">
      <c r="A14561">
        <v>2500070673</v>
      </c>
      <c r="B14561" t="s">
        <v>7352</v>
      </c>
      <c r="C14561" t="s">
        <v>142</v>
      </c>
      <c r="D14561" t="s">
        <v>143</v>
      </c>
      <c r="E14561">
        <v>0</v>
      </c>
      <c r="F14561" t="s">
        <v>36</v>
      </c>
      <c r="G14561">
        <v>0</v>
      </c>
      <c r="H14561">
        <v>0</v>
      </c>
      <c r="I14561">
        <v>6.3088000000000005E-2</v>
      </c>
    </row>
    <row r="14562" spans="1:9" x14ac:dyDescent="0.25">
      <c r="A14562">
        <v>2500070674</v>
      </c>
      <c r="B14562" t="s">
        <v>3912</v>
      </c>
      <c r="C14562" t="s">
        <v>130</v>
      </c>
      <c r="D14562" t="s">
        <v>131</v>
      </c>
      <c r="E14562" s="1">
        <v>1000</v>
      </c>
      <c r="F14562" t="s">
        <v>36</v>
      </c>
      <c r="G14562">
        <v>0</v>
      </c>
      <c r="H14562">
        <v>0</v>
      </c>
      <c r="I14562">
        <v>4.1500000000000002E-2</v>
      </c>
    </row>
    <row r="14563" spans="1:9" x14ac:dyDescent="0.25">
      <c r="A14563">
        <v>2500070675</v>
      </c>
      <c r="B14563" t="s">
        <v>7353</v>
      </c>
      <c r="C14563" t="s">
        <v>130</v>
      </c>
      <c r="D14563" t="s">
        <v>131</v>
      </c>
      <c r="E14563" s="1">
        <v>26807</v>
      </c>
      <c r="F14563" t="s">
        <v>36</v>
      </c>
      <c r="G14563">
        <v>0</v>
      </c>
      <c r="H14563">
        <v>0</v>
      </c>
      <c r="I14563">
        <v>4.4667999999999999E-2</v>
      </c>
    </row>
    <row r="14564" spans="1:9" x14ac:dyDescent="0.25">
      <c r="A14564">
        <v>2500070675</v>
      </c>
      <c r="B14564" t="s">
        <v>7353</v>
      </c>
      <c r="C14564" t="s">
        <v>142</v>
      </c>
      <c r="D14564" t="s">
        <v>143</v>
      </c>
      <c r="E14564" s="1">
        <v>4191</v>
      </c>
      <c r="F14564" t="s">
        <v>36</v>
      </c>
      <c r="G14564">
        <v>0</v>
      </c>
      <c r="H14564">
        <v>0</v>
      </c>
      <c r="I14564">
        <v>4.4666999999999998E-2</v>
      </c>
    </row>
    <row r="14565" spans="1:9" x14ac:dyDescent="0.25">
      <c r="A14565">
        <v>2500070675</v>
      </c>
      <c r="B14565" t="s">
        <v>7353</v>
      </c>
      <c r="C14565" t="s">
        <v>620</v>
      </c>
      <c r="D14565" t="s">
        <v>621</v>
      </c>
      <c r="E14565">
        <v>0</v>
      </c>
      <c r="F14565" t="s">
        <v>36</v>
      </c>
      <c r="G14565">
        <v>0</v>
      </c>
      <c r="H14565">
        <v>0</v>
      </c>
      <c r="I14565">
        <v>4.4667999999999999E-2</v>
      </c>
    </row>
    <row r="14566" spans="1:9" x14ac:dyDescent="0.25">
      <c r="A14566">
        <v>2500070677</v>
      </c>
      <c r="B14566" t="s">
        <v>7354</v>
      </c>
      <c r="C14566" t="s">
        <v>130</v>
      </c>
      <c r="D14566" t="s">
        <v>131</v>
      </c>
      <c r="E14566">
        <v>0</v>
      </c>
      <c r="F14566" t="s">
        <v>36</v>
      </c>
      <c r="G14566">
        <v>0</v>
      </c>
      <c r="H14566">
        <v>0</v>
      </c>
      <c r="I14566">
        <v>5.7355000000000003E-2</v>
      </c>
    </row>
    <row r="14567" spans="1:9" x14ac:dyDescent="0.25">
      <c r="A14567">
        <v>2500070677</v>
      </c>
      <c r="B14567" t="s">
        <v>7354</v>
      </c>
      <c r="C14567" t="s">
        <v>142</v>
      </c>
      <c r="D14567" t="s">
        <v>143</v>
      </c>
      <c r="E14567" s="1">
        <v>3860</v>
      </c>
      <c r="F14567" t="s">
        <v>36</v>
      </c>
      <c r="G14567">
        <v>0</v>
      </c>
      <c r="H14567">
        <v>0</v>
      </c>
      <c r="I14567">
        <v>5.7355000000000003E-2</v>
      </c>
    </row>
    <row r="14568" spans="1:9" x14ac:dyDescent="0.25">
      <c r="A14568">
        <v>2500070677</v>
      </c>
      <c r="B14568" t="s">
        <v>7354</v>
      </c>
      <c r="C14568" t="s">
        <v>620</v>
      </c>
      <c r="D14568" t="s">
        <v>621</v>
      </c>
      <c r="E14568">
        <v>0</v>
      </c>
      <c r="F14568" t="s">
        <v>36</v>
      </c>
      <c r="G14568">
        <v>0</v>
      </c>
      <c r="H14568">
        <v>0</v>
      </c>
      <c r="I14568">
        <v>5.7349999999999998E-2</v>
      </c>
    </row>
    <row r="14569" spans="1:9" x14ac:dyDescent="0.25">
      <c r="A14569">
        <v>2500070678</v>
      </c>
      <c r="B14569" t="s">
        <v>7355</v>
      </c>
      <c r="C14569" t="s">
        <v>130</v>
      </c>
      <c r="D14569" t="s">
        <v>131</v>
      </c>
      <c r="E14569">
        <v>0</v>
      </c>
      <c r="F14569" t="s">
        <v>36</v>
      </c>
      <c r="G14569">
        <v>0</v>
      </c>
      <c r="H14569">
        <v>0</v>
      </c>
      <c r="I14569">
        <v>5.7355000000000003E-2</v>
      </c>
    </row>
    <row r="14570" spans="1:9" x14ac:dyDescent="0.25">
      <c r="A14570">
        <v>2500070678</v>
      </c>
      <c r="B14570" t="s">
        <v>7355</v>
      </c>
      <c r="C14570" t="s">
        <v>142</v>
      </c>
      <c r="D14570" t="s">
        <v>143</v>
      </c>
      <c r="E14570" s="1">
        <v>12500</v>
      </c>
      <c r="F14570" t="s">
        <v>36</v>
      </c>
      <c r="G14570">
        <v>0</v>
      </c>
      <c r="H14570">
        <v>0</v>
      </c>
      <c r="I14570">
        <v>5.7355000000000003E-2</v>
      </c>
    </row>
    <row r="14571" spans="1:9" x14ac:dyDescent="0.25">
      <c r="A14571">
        <v>2500070678</v>
      </c>
      <c r="B14571" t="s">
        <v>7355</v>
      </c>
      <c r="C14571" t="s">
        <v>620</v>
      </c>
      <c r="D14571" t="s">
        <v>621</v>
      </c>
      <c r="E14571">
        <v>0</v>
      </c>
      <c r="F14571" t="s">
        <v>36</v>
      </c>
      <c r="G14571">
        <v>0</v>
      </c>
      <c r="H14571">
        <v>0</v>
      </c>
      <c r="I14571">
        <v>5.7355000000000003E-2</v>
      </c>
    </row>
    <row r="14572" spans="1:9" x14ac:dyDescent="0.25">
      <c r="A14572">
        <v>2500070679</v>
      </c>
      <c r="B14572" t="s">
        <v>7356</v>
      </c>
      <c r="C14572" t="s">
        <v>130</v>
      </c>
      <c r="D14572" t="s">
        <v>131</v>
      </c>
      <c r="E14572">
        <v>0</v>
      </c>
      <c r="F14572" t="s">
        <v>36</v>
      </c>
      <c r="G14572">
        <v>0</v>
      </c>
      <c r="H14572">
        <v>0</v>
      </c>
      <c r="I14572">
        <v>5.7355000000000003E-2</v>
      </c>
    </row>
    <row r="14573" spans="1:9" x14ac:dyDescent="0.25">
      <c r="A14573">
        <v>2500070679</v>
      </c>
      <c r="B14573" t="s">
        <v>7356</v>
      </c>
      <c r="C14573" t="s">
        <v>142</v>
      </c>
      <c r="D14573" t="s">
        <v>143</v>
      </c>
      <c r="E14573" s="1">
        <v>13000</v>
      </c>
      <c r="F14573" t="s">
        <v>36</v>
      </c>
      <c r="G14573">
        <v>0</v>
      </c>
      <c r="H14573">
        <v>0</v>
      </c>
      <c r="I14573">
        <v>5.7355000000000003E-2</v>
      </c>
    </row>
    <row r="14574" spans="1:9" x14ac:dyDescent="0.25">
      <c r="A14574">
        <v>2500070679</v>
      </c>
      <c r="B14574" t="s">
        <v>7356</v>
      </c>
      <c r="C14574" t="s">
        <v>620</v>
      </c>
      <c r="D14574" t="s">
        <v>621</v>
      </c>
      <c r="E14574">
        <v>0</v>
      </c>
      <c r="F14574" t="s">
        <v>36</v>
      </c>
      <c r="G14574">
        <v>0</v>
      </c>
      <c r="H14574">
        <v>0</v>
      </c>
      <c r="I14574">
        <v>5.7355000000000003E-2</v>
      </c>
    </row>
    <row r="14575" spans="1:9" x14ac:dyDescent="0.25">
      <c r="A14575">
        <v>2500070680</v>
      </c>
      <c r="B14575" t="s">
        <v>7357</v>
      </c>
      <c r="C14575" t="s">
        <v>130</v>
      </c>
      <c r="D14575" t="s">
        <v>131</v>
      </c>
      <c r="E14575" s="1">
        <v>10000</v>
      </c>
      <c r="F14575" t="s">
        <v>36</v>
      </c>
      <c r="G14575">
        <v>0</v>
      </c>
      <c r="H14575">
        <v>0</v>
      </c>
      <c r="I14575">
        <v>5.9744999999999999E-2</v>
      </c>
    </row>
    <row r="14576" spans="1:9" x14ac:dyDescent="0.25">
      <c r="A14576">
        <v>2500070680</v>
      </c>
      <c r="B14576" t="s">
        <v>7357</v>
      </c>
      <c r="C14576" t="s">
        <v>620</v>
      </c>
      <c r="D14576" t="s">
        <v>621</v>
      </c>
      <c r="E14576">
        <v>0</v>
      </c>
      <c r="F14576" t="s">
        <v>36</v>
      </c>
      <c r="G14576">
        <v>0</v>
      </c>
      <c r="H14576">
        <v>0</v>
      </c>
      <c r="I14576">
        <v>5.9744999999999999E-2</v>
      </c>
    </row>
    <row r="14577" spans="1:9" x14ac:dyDescent="0.25">
      <c r="A14577">
        <v>2500070681</v>
      </c>
      <c r="B14577" t="s">
        <v>7358</v>
      </c>
      <c r="C14577" t="s">
        <v>130</v>
      </c>
      <c r="D14577" t="s">
        <v>131</v>
      </c>
      <c r="E14577" s="1">
        <v>8000</v>
      </c>
      <c r="F14577" t="s">
        <v>36</v>
      </c>
      <c r="G14577">
        <v>0</v>
      </c>
      <c r="H14577">
        <v>0</v>
      </c>
      <c r="I14577">
        <v>5.9744999999999999E-2</v>
      </c>
    </row>
    <row r="14578" spans="1:9" x14ac:dyDescent="0.25">
      <c r="A14578">
        <v>2500070681</v>
      </c>
      <c r="B14578" t="s">
        <v>7358</v>
      </c>
      <c r="C14578" t="s">
        <v>620</v>
      </c>
      <c r="D14578" t="s">
        <v>621</v>
      </c>
      <c r="E14578">
        <v>0</v>
      </c>
      <c r="F14578" t="s">
        <v>36</v>
      </c>
      <c r="G14578">
        <v>0</v>
      </c>
      <c r="H14578">
        <v>0</v>
      </c>
      <c r="I14578">
        <v>5.9744999999999999E-2</v>
      </c>
    </row>
    <row r="14579" spans="1:9" x14ac:dyDescent="0.25">
      <c r="A14579">
        <v>2500070682</v>
      </c>
      <c r="B14579" t="s">
        <v>7359</v>
      </c>
      <c r="C14579" t="s">
        <v>130</v>
      </c>
      <c r="D14579" t="s">
        <v>131</v>
      </c>
      <c r="E14579" s="1">
        <v>7000</v>
      </c>
      <c r="F14579" t="s">
        <v>36</v>
      </c>
      <c r="G14579">
        <v>0</v>
      </c>
      <c r="H14579">
        <v>0</v>
      </c>
      <c r="I14579">
        <v>5.9746E-2</v>
      </c>
    </row>
    <row r="14580" spans="1:9" x14ac:dyDescent="0.25">
      <c r="A14580">
        <v>2500070682</v>
      </c>
      <c r="B14580" t="s">
        <v>7359</v>
      </c>
      <c r="C14580" t="s">
        <v>620</v>
      </c>
      <c r="D14580" t="s">
        <v>621</v>
      </c>
      <c r="E14580">
        <v>0</v>
      </c>
      <c r="F14580" t="s">
        <v>36</v>
      </c>
      <c r="G14580">
        <v>0</v>
      </c>
      <c r="H14580">
        <v>0</v>
      </c>
      <c r="I14580">
        <v>5.9746E-2</v>
      </c>
    </row>
    <row r="14581" spans="1:9" x14ac:dyDescent="0.25">
      <c r="A14581">
        <v>2500070683</v>
      </c>
      <c r="B14581" t="s">
        <v>7360</v>
      </c>
      <c r="C14581" t="s">
        <v>130</v>
      </c>
      <c r="D14581" t="s">
        <v>131</v>
      </c>
      <c r="E14581" s="1">
        <v>5000</v>
      </c>
      <c r="F14581" t="s">
        <v>36</v>
      </c>
      <c r="G14581">
        <v>0</v>
      </c>
      <c r="H14581">
        <v>0</v>
      </c>
      <c r="I14581">
        <v>7.0667999999999995E-2</v>
      </c>
    </row>
    <row r="14582" spans="1:9" x14ac:dyDescent="0.25">
      <c r="A14582">
        <v>2500070683</v>
      </c>
      <c r="B14582" t="s">
        <v>7360</v>
      </c>
      <c r="C14582" t="s">
        <v>620</v>
      </c>
      <c r="D14582" t="s">
        <v>621</v>
      </c>
      <c r="E14582">
        <v>0</v>
      </c>
      <c r="F14582" t="s">
        <v>36</v>
      </c>
      <c r="G14582">
        <v>0</v>
      </c>
      <c r="H14582">
        <v>0</v>
      </c>
      <c r="I14582">
        <v>7.0673E-2</v>
      </c>
    </row>
    <row r="14583" spans="1:9" x14ac:dyDescent="0.25">
      <c r="A14583">
        <v>2500070684</v>
      </c>
      <c r="B14583" t="s">
        <v>7361</v>
      </c>
      <c r="C14583" t="s">
        <v>130</v>
      </c>
      <c r="D14583" t="s">
        <v>131</v>
      </c>
      <c r="E14583">
        <v>0</v>
      </c>
      <c r="F14583" t="s">
        <v>36</v>
      </c>
      <c r="G14583">
        <v>0</v>
      </c>
      <c r="H14583">
        <v>0</v>
      </c>
      <c r="I14583">
        <v>7.0669999999999997E-2</v>
      </c>
    </row>
    <row r="14584" spans="1:9" x14ac:dyDescent="0.25">
      <c r="A14584">
        <v>2500070684</v>
      </c>
      <c r="B14584" t="s">
        <v>7361</v>
      </c>
      <c r="C14584" t="s">
        <v>142</v>
      </c>
      <c r="D14584" t="s">
        <v>143</v>
      </c>
      <c r="E14584" s="1">
        <v>4000</v>
      </c>
      <c r="F14584" t="s">
        <v>36</v>
      </c>
      <c r="G14584">
        <v>0</v>
      </c>
      <c r="H14584">
        <v>0</v>
      </c>
      <c r="I14584">
        <v>7.0669999999999997E-2</v>
      </c>
    </row>
    <row r="14585" spans="1:9" x14ac:dyDescent="0.25">
      <c r="A14585">
        <v>2500070684</v>
      </c>
      <c r="B14585" t="s">
        <v>7361</v>
      </c>
      <c r="C14585" t="s">
        <v>620</v>
      </c>
      <c r="D14585" t="s">
        <v>621</v>
      </c>
      <c r="E14585">
        <v>0</v>
      </c>
      <c r="F14585" t="s">
        <v>36</v>
      </c>
      <c r="G14585">
        <v>0</v>
      </c>
      <c r="H14585">
        <v>0</v>
      </c>
      <c r="I14585">
        <v>7.0671999999999999E-2</v>
      </c>
    </row>
    <row r="14586" spans="1:9" x14ac:dyDescent="0.25">
      <c r="A14586">
        <v>2500070685</v>
      </c>
      <c r="B14586" t="s">
        <v>7362</v>
      </c>
      <c r="C14586" t="s">
        <v>130</v>
      </c>
      <c r="D14586" t="s">
        <v>131</v>
      </c>
      <c r="E14586" s="1">
        <v>5000</v>
      </c>
      <c r="F14586" t="s">
        <v>36</v>
      </c>
      <c r="G14586">
        <v>0</v>
      </c>
      <c r="H14586">
        <v>0</v>
      </c>
      <c r="I14586">
        <v>8.1077999999999997E-2</v>
      </c>
    </row>
    <row r="14587" spans="1:9" x14ac:dyDescent="0.25">
      <c r="A14587">
        <v>2500070685</v>
      </c>
      <c r="B14587" t="s">
        <v>7362</v>
      </c>
      <c r="C14587" t="s">
        <v>620</v>
      </c>
      <c r="D14587" t="s">
        <v>621</v>
      </c>
      <c r="E14587">
        <v>0</v>
      </c>
      <c r="F14587" t="s">
        <v>36</v>
      </c>
      <c r="G14587">
        <v>0</v>
      </c>
      <c r="H14587">
        <v>0</v>
      </c>
      <c r="I14587">
        <v>8.1077999999999997E-2</v>
      </c>
    </row>
    <row r="14588" spans="1:9" x14ac:dyDescent="0.25">
      <c r="A14588">
        <v>2500070686</v>
      </c>
      <c r="B14588" t="s">
        <v>7363</v>
      </c>
      <c r="C14588" t="s">
        <v>130</v>
      </c>
      <c r="D14588" t="s">
        <v>131</v>
      </c>
      <c r="E14588" s="1">
        <v>1000</v>
      </c>
      <c r="F14588" t="s">
        <v>36</v>
      </c>
      <c r="G14588">
        <v>0</v>
      </c>
      <c r="H14588">
        <v>0</v>
      </c>
      <c r="I14588">
        <v>7.5600000000000001E-2</v>
      </c>
    </row>
    <row r="14589" spans="1:9" x14ac:dyDescent="0.25">
      <c r="A14589">
        <v>2500070686</v>
      </c>
      <c r="B14589" t="s">
        <v>7363</v>
      </c>
      <c r="C14589" t="s">
        <v>142</v>
      </c>
      <c r="D14589" t="s">
        <v>143</v>
      </c>
      <c r="E14589">
        <v>952</v>
      </c>
      <c r="F14589" t="s">
        <v>36</v>
      </c>
      <c r="G14589">
        <v>0</v>
      </c>
      <c r="H14589">
        <v>0</v>
      </c>
      <c r="I14589">
        <v>7.5608999999999996E-2</v>
      </c>
    </row>
    <row r="14590" spans="1:9" x14ac:dyDescent="0.25">
      <c r="A14590">
        <v>2500070686</v>
      </c>
      <c r="B14590" t="s">
        <v>7363</v>
      </c>
      <c r="C14590" t="s">
        <v>620</v>
      </c>
      <c r="D14590" t="s">
        <v>621</v>
      </c>
      <c r="E14590">
        <v>0</v>
      </c>
      <c r="F14590" t="s">
        <v>36</v>
      </c>
      <c r="G14590">
        <v>0</v>
      </c>
      <c r="H14590">
        <v>0</v>
      </c>
      <c r="I14590">
        <v>7.5604000000000005E-2</v>
      </c>
    </row>
    <row r="14591" spans="1:9" x14ac:dyDescent="0.25">
      <c r="A14591">
        <v>2500070687</v>
      </c>
      <c r="B14591" t="s">
        <v>7364</v>
      </c>
      <c r="C14591" t="s">
        <v>130</v>
      </c>
      <c r="D14591" t="s">
        <v>131</v>
      </c>
      <c r="E14591" s="1">
        <v>10000</v>
      </c>
      <c r="F14591" t="s">
        <v>36</v>
      </c>
      <c r="G14591">
        <v>0</v>
      </c>
      <c r="H14591">
        <v>0</v>
      </c>
      <c r="I14591">
        <v>7.5604000000000005E-2</v>
      </c>
    </row>
    <row r="14592" spans="1:9" x14ac:dyDescent="0.25">
      <c r="A14592">
        <v>2500070687</v>
      </c>
      <c r="B14592" t="s">
        <v>7364</v>
      </c>
      <c r="C14592" t="s">
        <v>620</v>
      </c>
      <c r="D14592" t="s">
        <v>621</v>
      </c>
      <c r="E14592">
        <v>0</v>
      </c>
      <c r="F14592" t="s">
        <v>36</v>
      </c>
      <c r="G14592">
        <v>0</v>
      </c>
      <c r="H14592">
        <v>0</v>
      </c>
      <c r="I14592">
        <v>7.5604000000000005E-2</v>
      </c>
    </row>
    <row r="14593" spans="1:9" x14ac:dyDescent="0.25">
      <c r="A14593">
        <v>2500070688</v>
      </c>
      <c r="B14593" t="s">
        <v>7365</v>
      </c>
      <c r="C14593" t="s">
        <v>130</v>
      </c>
      <c r="D14593" t="s">
        <v>131</v>
      </c>
      <c r="E14593">
        <v>0</v>
      </c>
      <c r="F14593" t="s">
        <v>36</v>
      </c>
      <c r="G14593">
        <v>0</v>
      </c>
      <c r="H14593">
        <v>0</v>
      </c>
      <c r="I14593">
        <v>7.5604000000000005E-2</v>
      </c>
    </row>
    <row r="14594" spans="1:9" x14ac:dyDescent="0.25">
      <c r="A14594">
        <v>2500070688</v>
      </c>
      <c r="B14594" t="s">
        <v>7365</v>
      </c>
      <c r="C14594" t="s">
        <v>142</v>
      </c>
      <c r="D14594" t="s">
        <v>143</v>
      </c>
      <c r="E14594" s="1">
        <v>10000</v>
      </c>
      <c r="F14594" t="s">
        <v>36</v>
      </c>
      <c r="G14594">
        <v>0</v>
      </c>
      <c r="H14594">
        <v>0</v>
      </c>
      <c r="I14594">
        <v>7.5604000000000005E-2</v>
      </c>
    </row>
    <row r="14595" spans="1:9" x14ac:dyDescent="0.25">
      <c r="A14595">
        <v>2500070688</v>
      </c>
      <c r="B14595" t="s">
        <v>7365</v>
      </c>
      <c r="C14595" t="s">
        <v>620</v>
      </c>
      <c r="D14595" t="s">
        <v>621</v>
      </c>
      <c r="E14595">
        <v>0</v>
      </c>
      <c r="F14595" t="s">
        <v>36</v>
      </c>
      <c r="G14595">
        <v>0</v>
      </c>
      <c r="H14595">
        <v>0</v>
      </c>
      <c r="I14595">
        <v>7.5604000000000005E-2</v>
      </c>
    </row>
    <row r="14596" spans="1:9" x14ac:dyDescent="0.25">
      <c r="A14596">
        <v>2500070689</v>
      </c>
      <c r="B14596" t="s">
        <v>7366</v>
      </c>
      <c r="C14596" t="s">
        <v>130</v>
      </c>
      <c r="D14596" t="s">
        <v>131</v>
      </c>
      <c r="E14596">
        <v>0</v>
      </c>
      <c r="F14596" t="s">
        <v>36</v>
      </c>
      <c r="G14596">
        <v>0</v>
      </c>
      <c r="H14596">
        <v>0</v>
      </c>
      <c r="I14596">
        <v>7.5604000000000005E-2</v>
      </c>
    </row>
    <row r="14597" spans="1:9" x14ac:dyDescent="0.25">
      <c r="A14597">
        <v>2500070689</v>
      </c>
      <c r="B14597" t="s">
        <v>7366</v>
      </c>
      <c r="C14597" t="s">
        <v>142</v>
      </c>
      <c r="D14597" t="s">
        <v>143</v>
      </c>
      <c r="E14597" s="1">
        <v>9600</v>
      </c>
      <c r="F14597" t="s">
        <v>36</v>
      </c>
      <c r="G14597">
        <v>0</v>
      </c>
      <c r="H14597">
        <v>0</v>
      </c>
      <c r="I14597">
        <v>7.5604000000000005E-2</v>
      </c>
    </row>
    <row r="14598" spans="1:9" x14ac:dyDescent="0.25">
      <c r="A14598">
        <v>2500070689</v>
      </c>
      <c r="B14598" t="s">
        <v>7366</v>
      </c>
      <c r="C14598" t="s">
        <v>620</v>
      </c>
      <c r="D14598" t="s">
        <v>621</v>
      </c>
      <c r="E14598">
        <v>0</v>
      </c>
      <c r="F14598" t="s">
        <v>36</v>
      </c>
      <c r="G14598">
        <v>0</v>
      </c>
      <c r="H14598">
        <v>0</v>
      </c>
      <c r="I14598">
        <v>7.5604000000000005E-2</v>
      </c>
    </row>
    <row r="14599" spans="1:9" x14ac:dyDescent="0.25">
      <c r="A14599">
        <v>2500070690</v>
      </c>
      <c r="B14599" t="s">
        <v>7367</v>
      </c>
      <c r="C14599" t="s">
        <v>130</v>
      </c>
      <c r="D14599" t="s">
        <v>131</v>
      </c>
      <c r="E14599">
        <v>0</v>
      </c>
      <c r="F14599" t="s">
        <v>36</v>
      </c>
      <c r="G14599">
        <v>0</v>
      </c>
      <c r="H14599">
        <v>0</v>
      </c>
      <c r="I14599">
        <v>0.11597200000000001</v>
      </c>
    </row>
    <row r="14600" spans="1:9" x14ac:dyDescent="0.25">
      <c r="A14600">
        <v>2500070690</v>
      </c>
      <c r="B14600" t="s">
        <v>7367</v>
      </c>
      <c r="C14600" t="s">
        <v>142</v>
      </c>
      <c r="D14600" t="s">
        <v>143</v>
      </c>
      <c r="E14600" s="1">
        <v>2500</v>
      </c>
      <c r="F14600" t="s">
        <v>36</v>
      </c>
      <c r="G14600">
        <v>0</v>
      </c>
      <c r="H14600">
        <v>0</v>
      </c>
      <c r="I14600">
        <v>0.11597200000000001</v>
      </c>
    </row>
    <row r="14601" spans="1:9" x14ac:dyDescent="0.25">
      <c r="A14601">
        <v>2500070690</v>
      </c>
      <c r="B14601" t="s">
        <v>7367</v>
      </c>
      <c r="C14601" t="s">
        <v>620</v>
      </c>
      <c r="D14601" t="s">
        <v>621</v>
      </c>
      <c r="E14601">
        <v>0</v>
      </c>
      <c r="F14601" t="s">
        <v>36</v>
      </c>
      <c r="G14601">
        <v>0</v>
      </c>
      <c r="H14601">
        <v>0</v>
      </c>
      <c r="I14601">
        <v>0.11597200000000001</v>
      </c>
    </row>
    <row r="14602" spans="1:9" x14ac:dyDescent="0.25">
      <c r="A14602">
        <v>2500070691</v>
      </c>
      <c r="B14602" t="s">
        <v>7368</v>
      </c>
      <c r="C14602" t="s">
        <v>130</v>
      </c>
      <c r="D14602" t="s">
        <v>131</v>
      </c>
      <c r="E14602" s="1">
        <v>3500</v>
      </c>
      <c r="F14602" t="s">
        <v>36</v>
      </c>
      <c r="G14602">
        <v>0</v>
      </c>
      <c r="H14602">
        <v>0</v>
      </c>
      <c r="I14602">
        <v>0.115971</v>
      </c>
    </row>
    <row r="14603" spans="1:9" x14ac:dyDescent="0.25">
      <c r="A14603">
        <v>2500070691</v>
      </c>
      <c r="B14603" t="s">
        <v>7368</v>
      </c>
      <c r="C14603" t="s">
        <v>620</v>
      </c>
      <c r="D14603" t="s">
        <v>621</v>
      </c>
      <c r="E14603">
        <v>0</v>
      </c>
      <c r="F14603" t="s">
        <v>36</v>
      </c>
      <c r="G14603">
        <v>0</v>
      </c>
      <c r="H14603">
        <v>0</v>
      </c>
      <c r="I14603">
        <v>0.11597300000000001</v>
      </c>
    </row>
    <row r="14604" spans="1:9" x14ac:dyDescent="0.25">
      <c r="A14604">
        <v>2500070692</v>
      </c>
      <c r="B14604" t="s">
        <v>7369</v>
      </c>
      <c r="C14604" t="s">
        <v>130</v>
      </c>
      <c r="D14604" t="s">
        <v>131</v>
      </c>
      <c r="E14604" s="1">
        <v>5500</v>
      </c>
      <c r="F14604" t="s">
        <v>36</v>
      </c>
      <c r="G14604">
        <v>0</v>
      </c>
      <c r="H14604">
        <v>0</v>
      </c>
      <c r="I14604">
        <v>8.1077999999999997E-2</v>
      </c>
    </row>
    <row r="14605" spans="1:9" x14ac:dyDescent="0.25">
      <c r="A14605">
        <v>2500070692</v>
      </c>
      <c r="B14605" t="s">
        <v>7369</v>
      </c>
      <c r="C14605" t="s">
        <v>620</v>
      </c>
      <c r="D14605" t="s">
        <v>621</v>
      </c>
      <c r="E14605">
        <v>0</v>
      </c>
      <c r="F14605" t="s">
        <v>36</v>
      </c>
      <c r="G14605">
        <v>0</v>
      </c>
      <c r="H14605">
        <v>0</v>
      </c>
      <c r="I14605">
        <v>8.1077999999999997E-2</v>
      </c>
    </row>
    <row r="14606" spans="1:9" x14ac:dyDescent="0.25">
      <c r="A14606">
        <v>2500070693</v>
      </c>
      <c r="B14606" t="s">
        <v>7370</v>
      </c>
      <c r="C14606" t="s">
        <v>130</v>
      </c>
      <c r="D14606" t="s">
        <v>131</v>
      </c>
      <c r="E14606" s="1">
        <v>1500</v>
      </c>
      <c r="F14606" t="s">
        <v>36</v>
      </c>
      <c r="G14606">
        <v>0</v>
      </c>
      <c r="H14606">
        <v>0</v>
      </c>
      <c r="I14606">
        <v>0.115967</v>
      </c>
    </row>
    <row r="14607" spans="1:9" x14ac:dyDescent="0.25">
      <c r="A14607">
        <v>2500070693</v>
      </c>
      <c r="B14607" t="s">
        <v>7370</v>
      </c>
      <c r="C14607" t="s">
        <v>620</v>
      </c>
      <c r="D14607" t="s">
        <v>621</v>
      </c>
      <c r="E14607">
        <v>0</v>
      </c>
      <c r="F14607" t="s">
        <v>36</v>
      </c>
      <c r="G14607">
        <v>0</v>
      </c>
      <c r="H14607">
        <v>0</v>
      </c>
      <c r="I14607">
        <v>0.115967</v>
      </c>
    </row>
    <row r="14608" spans="1:9" x14ac:dyDescent="0.25">
      <c r="A14608">
        <v>2500070694</v>
      </c>
      <c r="B14608" t="s">
        <v>7371</v>
      </c>
      <c r="C14608" t="s">
        <v>130</v>
      </c>
      <c r="D14608" t="s">
        <v>131</v>
      </c>
      <c r="E14608">
        <v>0</v>
      </c>
      <c r="F14608" t="s">
        <v>36</v>
      </c>
      <c r="G14608">
        <v>0</v>
      </c>
      <c r="H14608">
        <v>0</v>
      </c>
      <c r="I14608">
        <v>0.115967</v>
      </c>
    </row>
    <row r="14609" spans="1:9" x14ac:dyDescent="0.25">
      <c r="A14609">
        <v>2500070694</v>
      </c>
      <c r="B14609" t="s">
        <v>7371</v>
      </c>
      <c r="C14609" t="s">
        <v>142</v>
      </c>
      <c r="D14609" t="s">
        <v>143</v>
      </c>
      <c r="E14609" s="1">
        <v>1500</v>
      </c>
      <c r="F14609" t="s">
        <v>36</v>
      </c>
      <c r="G14609">
        <v>0</v>
      </c>
      <c r="H14609">
        <v>0</v>
      </c>
      <c r="I14609">
        <v>0.115967</v>
      </c>
    </row>
    <row r="14610" spans="1:9" x14ac:dyDescent="0.25">
      <c r="A14610">
        <v>2500070694</v>
      </c>
      <c r="B14610" t="s">
        <v>7371</v>
      </c>
      <c r="C14610" t="s">
        <v>620</v>
      </c>
      <c r="D14610" t="s">
        <v>621</v>
      </c>
      <c r="E14610">
        <v>0</v>
      </c>
      <c r="F14610" t="s">
        <v>36</v>
      </c>
      <c r="G14610">
        <v>0</v>
      </c>
      <c r="H14610">
        <v>0</v>
      </c>
      <c r="I14610">
        <v>0.115967</v>
      </c>
    </row>
    <row r="14611" spans="1:9" x14ac:dyDescent="0.25">
      <c r="A14611">
        <v>2500070695</v>
      </c>
      <c r="B14611" t="s">
        <v>7372</v>
      </c>
      <c r="C14611" t="s">
        <v>130</v>
      </c>
      <c r="D14611" t="s">
        <v>131</v>
      </c>
      <c r="E14611">
        <v>0</v>
      </c>
      <c r="F14611" t="s">
        <v>36</v>
      </c>
      <c r="G14611">
        <v>0</v>
      </c>
      <c r="H14611">
        <v>0</v>
      </c>
      <c r="I14611">
        <v>0.115967</v>
      </c>
    </row>
    <row r="14612" spans="1:9" x14ac:dyDescent="0.25">
      <c r="A14612">
        <v>2500070695</v>
      </c>
      <c r="B14612" t="s">
        <v>7372</v>
      </c>
      <c r="C14612" t="s">
        <v>142</v>
      </c>
      <c r="D14612" t="s">
        <v>143</v>
      </c>
      <c r="E14612" s="1">
        <v>1500</v>
      </c>
      <c r="F14612" t="s">
        <v>36</v>
      </c>
      <c r="G14612">
        <v>0</v>
      </c>
      <c r="H14612">
        <v>0</v>
      </c>
      <c r="I14612">
        <v>0.115967</v>
      </c>
    </row>
    <row r="14613" spans="1:9" x14ac:dyDescent="0.25">
      <c r="A14613">
        <v>2500070695</v>
      </c>
      <c r="B14613" t="s">
        <v>7372</v>
      </c>
      <c r="C14613" t="s">
        <v>620</v>
      </c>
      <c r="D14613" t="s">
        <v>621</v>
      </c>
      <c r="E14613">
        <v>0</v>
      </c>
      <c r="F14613" t="s">
        <v>36</v>
      </c>
      <c r="G14613">
        <v>0</v>
      </c>
      <c r="H14613">
        <v>0</v>
      </c>
      <c r="I14613">
        <v>0.115967</v>
      </c>
    </row>
    <row r="14614" spans="1:9" x14ac:dyDescent="0.25">
      <c r="A14614">
        <v>2500070696</v>
      </c>
      <c r="B14614" t="s">
        <v>7373</v>
      </c>
      <c r="C14614" t="s">
        <v>130</v>
      </c>
      <c r="D14614" t="s">
        <v>131</v>
      </c>
      <c r="E14614">
        <v>0</v>
      </c>
      <c r="F14614" t="s">
        <v>36</v>
      </c>
      <c r="G14614">
        <v>0</v>
      </c>
      <c r="H14614">
        <v>0</v>
      </c>
      <c r="I14614">
        <v>0.115967</v>
      </c>
    </row>
    <row r="14615" spans="1:9" x14ac:dyDescent="0.25">
      <c r="A14615">
        <v>2500070696</v>
      </c>
      <c r="B14615" t="s">
        <v>7373</v>
      </c>
      <c r="C14615" t="s">
        <v>142</v>
      </c>
      <c r="D14615" t="s">
        <v>143</v>
      </c>
      <c r="E14615" s="1">
        <v>1500</v>
      </c>
      <c r="F14615" t="s">
        <v>36</v>
      </c>
      <c r="G14615">
        <v>0</v>
      </c>
      <c r="H14615">
        <v>0</v>
      </c>
      <c r="I14615">
        <v>0.115967</v>
      </c>
    </row>
    <row r="14616" spans="1:9" x14ac:dyDescent="0.25">
      <c r="A14616">
        <v>2500070696</v>
      </c>
      <c r="B14616" t="s">
        <v>7373</v>
      </c>
      <c r="C14616" t="s">
        <v>620</v>
      </c>
      <c r="D14616" t="s">
        <v>621</v>
      </c>
      <c r="E14616">
        <v>0</v>
      </c>
      <c r="F14616" t="s">
        <v>36</v>
      </c>
      <c r="G14616">
        <v>0</v>
      </c>
      <c r="H14616">
        <v>0</v>
      </c>
      <c r="I14616">
        <v>0.115967</v>
      </c>
    </row>
    <row r="14617" spans="1:9" x14ac:dyDescent="0.25">
      <c r="A14617">
        <v>2500070697</v>
      </c>
      <c r="B14617" t="s">
        <v>7374</v>
      </c>
      <c r="C14617" t="s">
        <v>130</v>
      </c>
      <c r="D14617" t="s">
        <v>131</v>
      </c>
      <c r="E14617">
        <v>0</v>
      </c>
      <c r="F14617" t="s">
        <v>36</v>
      </c>
      <c r="G14617">
        <v>0</v>
      </c>
      <c r="H14617">
        <v>0</v>
      </c>
      <c r="I14617">
        <v>0.22948199999999999</v>
      </c>
    </row>
    <row r="14618" spans="1:9" x14ac:dyDescent="0.25">
      <c r="A14618">
        <v>2500070697</v>
      </c>
      <c r="B14618" t="s">
        <v>7374</v>
      </c>
      <c r="C14618" t="s">
        <v>142</v>
      </c>
      <c r="D14618" t="s">
        <v>143</v>
      </c>
      <c r="E14618">
        <v>664</v>
      </c>
      <c r="F14618" t="s">
        <v>36</v>
      </c>
      <c r="G14618">
        <v>0</v>
      </c>
      <c r="H14618">
        <v>0</v>
      </c>
      <c r="I14618">
        <v>0.229488</v>
      </c>
    </row>
    <row r="14619" spans="1:9" x14ac:dyDescent="0.25">
      <c r="A14619">
        <v>2500070697</v>
      </c>
      <c r="B14619" t="s">
        <v>7374</v>
      </c>
      <c r="C14619" t="s">
        <v>620</v>
      </c>
      <c r="D14619" t="s">
        <v>621</v>
      </c>
      <c r="E14619">
        <v>0</v>
      </c>
      <c r="F14619" t="s">
        <v>36</v>
      </c>
      <c r="G14619">
        <v>0</v>
      </c>
      <c r="H14619">
        <v>0</v>
      </c>
      <c r="I14619">
        <v>0.22948199999999999</v>
      </c>
    </row>
    <row r="14620" spans="1:9" x14ac:dyDescent="0.25">
      <c r="A14620">
        <v>2500070698</v>
      </c>
      <c r="B14620" t="s">
        <v>7375</v>
      </c>
      <c r="C14620" t="s">
        <v>130</v>
      </c>
      <c r="D14620" t="s">
        <v>131</v>
      </c>
      <c r="E14620">
        <v>0</v>
      </c>
      <c r="F14620" t="s">
        <v>36</v>
      </c>
      <c r="G14620">
        <v>0</v>
      </c>
      <c r="H14620">
        <v>0</v>
      </c>
      <c r="I14620">
        <v>0.22948199999999999</v>
      </c>
    </row>
    <row r="14621" spans="1:9" x14ac:dyDescent="0.25">
      <c r="A14621">
        <v>2500070698</v>
      </c>
      <c r="B14621" t="s">
        <v>7375</v>
      </c>
      <c r="C14621" t="s">
        <v>142</v>
      </c>
      <c r="D14621" t="s">
        <v>143</v>
      </c>
      <c r="E14621" s="1">
        <v>2200</v>
      </c>
      <c r="F14621" t="s">
        <v>36</v>
      </c>
      <c r="G14621">
        <v>0</v>
      </c>
      <c r="H14621">
        <v>0</v>
      </c>
      <c r="I14621">
        <v>0.22948199999999999</v>
      </c>
    </row>
    <row r="14622" spans="1:9" x14ac:dyDescent="0.25">
      <c r="A14622">
        <v>2500070698</v>
      </c>
      <c r="B14622" t="s">
        <v>7375</v>
      </c>
      <c r="C14622" t="s">
        <v>620</v>
      </c>
      <c r="D14622" t="s">
        <v>621</v>
      </c>
      <c r="E14622">
        <v>0</v>
      </c>
      <c r="F14622" t="s">
        <v>36</v>
      </c>
      <c r="G14622">
        <v>0</v>
      </c>
      <c r="H14622">
        <v>0</v>
      </c>
      <c r="I14622">
        <v>0.22948199999999999</v>
      </c>
    </row>
    <row r="14623" spans="1:9" x14ac:dyDescent="0.25">
      <c r="A14623">
        <v>2500070699</v>
      </c>
      <c r="B14623" t="s">
        <v>7376</v>
      </c>
      <c r="C14623" t="s">
        <v>130</v>
      </c>
      <c r="D14623" t="s">
        <v>131</v>
      </c>
      <c r="E14623">
        <v>0</v>
      </c>
      <c r="F14623" t="s">
        <v>36</v>
      </c>
      <c r="G14623">
        <v>0</v>
      </c>
      <c r="H14623">
        <v>0</v>
      </c>
      <c r="I14623">
        <v>0.22948199999999999</v>
      </c>
    </row>
    <row r="14624" spans="1:9" x14ac:dyDescent="0.25">
      <c r="A14624">
        <v>2500070699</v>
      </c>
      <c r="B14624" t="s">
        <v>7376</v>
      </c>
      <c r="C14624" t="s">
        <v>142</v>
      </c>
      <c r="D14624" t="s">
        <v>143</v>
      </c>
      <c r="E14624" s="1">
        <v>2200</v>
      </c>
      <c r="F14624" t="s">
        <v>36</v>
      </c>
      <c r="G14624">
        <v>0</v>
      </c>
      <c r="H14624">
        <v>0</v>
      </c>
      <c r="I14624">
        <v>0.22948199999999999</v>
      </c>
    </row>
    <row r="14625" spans="1:9" x14ac:dyDescent="0.25">
      <c r="A14625">
        <v>2500070699</v>
      </c>
      <c r="B14625" t="s">
        <v>7376</v>
      </c>
      <c r="C14625" t="s">
        <v>620</v>
      </c>
      <c r="D14625" t="s">
        <v>621</v>
      </c>
      <c r="E14625">
        <v>0</v>
      </c>
      <c r="F14625" t="s">
        <v>36</v>
      </c>
      <c r="G14625">
        <v>0</v>
      </c>
      <c r="H14625">
        <v>0</v>
      </c>
      <c r="I14625">
        <v>0.22948199999999999</v>
      </c>
    </row>
    <row r="14626" spans="1:9" x14ac:dyDescent="0.25">
      <c r="A14626">
        <v>2500070700</v>
      </c>
      <c r="B14626" t="s">
        <v>7377</v>
      </c>
      <c r="C14626" t="s">
        <v>130</v>
      </c>
      <c r="D14626" t="s">
        <v>131</v>
      </c>
      <c r="E14626" s="1">
        <v>2200</v>
      </c>
      <c r="F14626" t="s">
        <v>36</v>
      </c>
      <c r="G14626">
        <v>0</v>
      </c>
      <c r="H14626">
        <v>0</v>
      </c>
      <c r="I14626">
        <v>0.22948199999999999</v>
      </c>
    </row>
    <row r="14627" spans="1:9" x14ac:dyDescent="0.25">
      <c r="A14627">
        <v>2500070700</v>
      </c>
      <c r="B14627" t="s">
        <v>7377</v>
      </c>
      <c r="C14627" t="s">
        <v>620</v>
      </c>
      <c r="D14627" t="s">
        <v>621</v>
      </c>
      <c r="E14627">
        <v>0</v>
      </c>
      <c r="F14627" t="s">
        <v>36</v>
      </c>
      <c r="G14627">
        <v>0</v>
      </c>
      <c r="H14627">
        <v>0</v>
      </c>
      <c r="I14627">
        <v>0.22948199999999999</v>
      </c>
    </row>
    <row r="14628" spans="1:9" x14ac:dyDescent="0.25">
      <c r="A14628">
        <v>2500070701</v>
      </c>
      <c r="B14628" t="s">
        <v>7378</v>
      </c>
      <c r="C14628" t="s">
        <v>130</v>
      </c>
      <c r="D14628" t="s">
        <v>131</v>
      </c>
      <c r="E14628" s="1">
        <v>1300</v>
      </c>
      <c r="F14628" t="s">
        <v>36</v>
      </c>
      <c r="G14628">
        <v>0</v>
      </c>
      <c r="H14628">
        <v>0</v>
      </c>
      <c r="I14628">
        <v>0.29070000000000001</v>
      </c>
    </row>
    <row r="14629" spans="1:9" x14ac:dyDescent="0.25">
      <c r="A14629">
        <v>2500070701</v>
      </c>
      <c r="B14629" t="s">
        <v>7378</v>
      </c>
      <c r="C14629" t="s">
        <v>620</v>
      </c>
      <c r="D14629" t="s">
        <v>621</v>
      </c>
      <c r="E14629">
        <v>0</v>
      </c>
      <c r="F14629" t="s">
        <v>36</v>
      </c>
      <c r="G14629">
        <v>0</v>
      </c>
      <c r="H14629">
        <v>0</v>
      </c>
      <c r="I14629">
        <v>0.29070000000000001</v>
      </c>
    </row>
    <row r="14630" spans="1:9" x14ac:dyDescent="0.25">
      <c r="A14630">
        <v>2500070702</v>
      </c>
      <c r="B14630" t="s">
        <v>7379</v>
      </c>
      <c r="C14630" t="s">
        <v>130</v>
      </c>
      <c r="D14630" t="s">
        <v>131</v>
      </c>
      <c r="E14630" s="1">
        <v>1300</v>
      </c>
      <c r="F14630" t="s">
        <v>36</v>
      </c>
      <c r="G14630">
        <v>0</v>
      </c>
      <c r="H14630">
        <v>0</v>
      </c>
      <c r="I14630">
        <v>0.29070000000000001</v>
      </c>
    </row>
    <row r="14631" spans="1:9" x14ac:dyDescent="0.25">
      <c r="A14631">
        <v>2500070702</v>
      </c>
      <c r="B14631" t="s">
        <v>7379</v>
      </c>
      <c r="C14631" t="s">
        <v>620</v>
      </c>
      <c r="D14631" t="s">
        <v>621</v>
      </c>
      <c r="E14631">
        <v>0</v>
      </c>
      <c r="F14631" t="s">
        <v>36</v>
      </c>
      <c r="G14631">
        <v>0</v>
      </c>
      <c r="H14631">
        <v>0</v>
      </c>
      <c r="I14631">
        <v>0.29070000000000001</v>
      </c>
    </row>
    <row r="14632" spans="1:9" x14ac:dyDescent="0.25">
      <c r="A14632">
        <v>2500070703</v>
      </c>
      <c r="B14632" t="s">
        <v>7380</v>
      </c>
      <c r="C14632" t="s">
        <v>130</v>
      </c>
      <c r="D14632" t="s">
        <v>131</v>
      </c>
      <c r="E14632" s="1">
        <v>1100</v>
      </c>
      <c r="F14632" t="s">
        <v>36</v>
      </c>
      <c r="G14632">
        <v>0</v>
      </c>
      <c r="H14632">
        <v>0</v>
      </c>
      <c r="I14632">
        <v>0.29070000000000001</v>
      </c>
    </row>
    <row r="14633" spans="1:9" x14ac:dyDescent="0.25">
      <c r="A14633">
        <v>2500070703</v>
      </c>
      <c r="B14633" t="s">
        <v>7380</v>
      </c>
      <c r="C14633" t="s">
        <v>620</v>
      </c>
      <c r="D14633" t="s">
        <v>621</v>
      </c>
      <c r="E14633">
        <v>0</v>
      </c>
      <c r="F14633" t="s">
        <v>36</v>
      </c>
      <c r="G14633">
        <v>0</v>
      </c>
      <c r="H14633">
        <v>0</v>
      </c>
      <c r="I14633">
        <v>0.29070000000000001</v>
      </c>
    </row>
    <row r="14634" spans="1:9" x14ac:dyDescent="0.25">
      <c r="A14634">
        <v>2500070704</v>
      </c>
      <c r="B14634" t="s">
        <v>7381</v>
      </c>
      <c r="C14634" t="s">
        <v>130</v>
      </c>
      <c r="D14634" t="s">
        <v>131</v>
      </c>
      <c r="E14634">
        <v>0</v>
      </c>
      <c r="F14634" t="s">
        <v>36</v>
      </c>
      <c r="G14634">
        <v>100</v>
      </c>
      <c r="H14634">
        <v>100</v>
      </c>
      <c r="I14634">
        <v>0.29070000000000001</v>
      </c>
    </row>
    <row r="14635" spans="1:9" x14ac:dyDescent="0.25">
      <c r="A14635">
        <v>2500070704</v>
      </c>
      <c r="B14635" t="s">
        <v>7381</v>
      </c>
      <c r="C14635" t="s">
        <v>142</v>
      </c>
      <c r="D14635" t="s">
        <v>143</v>
      </c>
      <c r="E14635" s="1">
        <v>1000</v>
      </c>
      <c r="F14635" t="s">
        <v>36</v>
      </c>
      <c r="G14635">
        <v>0</v>
      </c>
      <c r="H14635">
        <v>100</v>
      </c>
      <c r="I14635">
        <v>0.29070000000000001</v>
      </c>
    </row>
    <row r="14636" spans="1:9" x14ac:dyDescent="0.25">
      <c r="A14636">
        <v>2500070704</v>
      </c>
      <c r="B14636" t="s">
        <v>7381</v>
      </c>
      <c r="C14636" t="s">
        <v>620</v>
      </c>
      <c r="D14636" t="s">
        <v>621</v>
      </c>
      <c r="E14636">
        <v>0</v>
      </c>
      <c r="F14636" t="s">
        <v>36</v>
      </c>
      <c r="G14636">
        <v>0</v>
      </c>
      <c r="H14636">
        <v>0</v>
      </c>
      <c r="I14636">
        <v>0.29070000000000001</v>
      </c>
    </row>
    <row r="14637" spans="1:9" x14ac:dyDescent="0.25">
      <c r="A14637">
        <v>2500070705</v>
      </c>
      <c r="B14637" t="s">
        <v>7382</v>
      </c>
      <c r="C14637" t="s">
        <v>130</v>
      </c>
      <c r="D14637" t="s">
        <v>131</v>
      </c>
      <c r="E14637">
        <v>0</v>
      </c>
      <c r="F14637" t="s">
        <v>36</v>
      </c>
      <c r="G14637">
        <v>0</v>
      </c>
      <c r="H14637">
        <v>0</v>
      </c>
      <c r="I14637">
        <v>0.29070000000000001</v>
      </c>
    </row>
    <row r="14638" spans="1:9" x14ac:dyDescent="0.25">
      <c r="A14638">
        <v>2500070705</v>
      </c>
      <c r="B14638" t="s">
        <v>7382</v>
      </c>
      <c r="C14638" t="s">
        <v>142</v>
      </c>
      <c r="D14638" t="s">
        <v>143</v>
      </c>
      <c r="E14638" s="1">
        <v>1100</v>
      </c>
      <c r="F14638" t="s">
        <v>36</v>
      </c>
      <c r="G14638">
        <v>0</v>
      </c>
      <c r="H14638">
        <v>0</v>
      </c>
      <c r="I14638">
        <v>0.29070000000000001</v>
      </c>
    </row>
    <row r="14639" spans="1:9" x14ac:dyDescent="0.25">
      <c r="A14639">
        <v>2500070705</v>
      </c>
      <c r="B14639" t="s">
        <v>7382</v>
      </c>
      <c r="C14639" t="s">
        <v>620</v>
      </c>
      <c r="D14639" t="s">
        <v>621</v>
      </c>
      <c r="E14639">
        <v>0</v>
      </c>
      <c r="F14639" t="s">
        <v>36</v>
      </c>
      <c r="G14639">
        <v>0</v>
      </c>
      <c r="H14639">
        <v>0</v>
      </c>
      <c r="I14639">
        <v>0.29070000000000001</v>
      </c>
    </row>
    <row r="14640" spans="1:9" x14ac:dyDescent="0.25">
      <c r="A14640">
        <v>2500070706</v>
      </c>
      <c r="B14640" t="s">
        <v>7383</v>
      </c>
      <c r="C14640" t="s">
        <v>130</v>
      </c>
      <c r="D14640" t="s">
        <v>131</v>
      </c>
      <c r="E14640" s="1">
        <v>1100</v>
      </c>
      <c r="F14640" t="s">
        <v>36</v>
      </c>
      <c r="G14640">
        <v>0</v>
      </c>
      <c r="H14640">
        <v>0</v>
      </c>
      <c r="I14640">
        <v>0.29070000000000001</v>
      </c>
    </row>
    <row r="14641" spans="1:9" x14ac:dyDescent="0.25">
      <c r="A14641">
        <v>2500070706</v>
      </c>
      <c r="B14641" t="s">
        <v>7383</v>
      </c>
      <c r="C14641" t="s">
        <v>620</v>
      </c>
      <c r="D14641" t="s">
        <v>621</v>
      </c>
      <c r="E14641">
        <v>0</v>
      </c>
      <c r="F14641" t="s">
        <v>36</v>
      </c>
      <c r="G14641">
        <v>0</v>
      </c>
      <c r="H14641">
        <v>0</v>
      </c>
      <c r="I14641">
        <v>0.29070000000000001</v>
      </c>
    </row>
    <row r="14642" spans="1:9" x14ac:dyDescent="0.25">
      <c r="A14642">
        <v>2500070707</v>
      </c>
      <c r="B14642" t="s">
        <v>7384</v>
      </c>
      <c r="C14642" t="s">
        <v>130</v>
      </c>
      <c r="D14642" t="s">
        <v>131</v>
      </c>
      <c r="E14642" s="1">
        <v>1100</v>
      </c>
      <c r="F14642" t="s">
        <v>36</v>
      </c>
      <c r="G14642">
        <v>0</v>
      </c>
      <c r="H14642">
        <v>0</v>
      </c>
      <c r="I14642">
        <v>0.29070000000000001</v>
      </c>
    </row>
    <row r="14643" spans="1:9" x14ac:dyDescent="0.25">
      <c r="A14643">
        <v>2500070707</v>
      </c>
      <c r="B14643" t="s">
        <v>7384</v>
      </c>
      <c r="C14643" t="s">
        <v>620</v>
      </c>
      <c r="D14643" t="s">
        <v>621</v>
      </c>
      <c r="E14643">
        <v>0</v>
      </c>
      <c r="F14643" t="s">
        <v>36</v>
      </c>
      <c r="G14643">
        <v>0</v>
      </c>
      <c r="H14643">
        <v>0</v>
      </c>
      <c r="I14643">
        <v>0.29070000000000001</v>
      </c>
    </row>
    <row r="14644" spans="1:9" x14ac:dyDescent="0.25">
      <c r="A14644">
        <v>2500070708</v>
      </c>
      <c r="B14644" t="s">
        <v>7385</v>
      </c>
      <c r="C14644" t="s">
        <v>130</v>
      </c>
      <c r="D14644" t="s">
        <v>131</v>
      </c>
      <c r="E14644">
        <v>0</v>
      </c>
      <c r="F14644" t="s">
        <v>36</v>
      </c>
      <c r="G14644" s="1">
        <v>1142</v>
      </c>
      <c r="H14644">
        <v>0</v>
      </c>
      <c r="I14644">
        <v>0.29070000000000001</v>
      </c>
    </row>
    <row r="14645" spans="1:9" x14ac:dyDescent="0.25">
      <c r="A14645">
        <v>2500070708</v>
      </c>
      <c r="B14645" t="s">
        <v>7385</v>
      </c>
      <c r="C14645" t="s">
        <v>142</v>
      </c>
      <c r="D14645" t="s">
        <v>143</v>
      </c>
      <c r="E14645" s="1">
        <v>1100</v>
      </c>
      <c r="F14645" t="s">
        <v>36</v>
      </c>
      <c r="G14645">
        <v>0</v>
      </c>
      <c r="H14645" s="1">
        <v>1142</v>
      </c>
      <c r="I14645">
        <v>0.29070000000000001</v>
      </c>
    </row>
    <row r="14646" spans="1:9" x14ac:dyDescent="0.25">
      <c r="A14646">
        <v>2500070708</v>
      </c>
      <c r="B14646" t="s">
        <v>7385</v>
      </c>
      <c r="C14646" t="s">
        <v>620</v>
      </c>
      <c r="D14646" t="s">
        <v>621</v>
      </c>
      <c r="E14646">
        <v>0</v>
      </c>
      <c r="F14646" t="s">
        <v>36</v>
      </c>
      <c r="G14646">
        <v>0</v>
      </c>
      <c r="H14646">
        <v>0</v>
      </c>
      <c r="I14646">
        <v>0.29070000000000001</v>
      </c>
    </row>
    <row r="14647" spans="1:9" x14ac:dyDescent="0.25">
      <c r="A14647">
        <v>2500090014</v>
      </c>
      <c r="B14647" t="s">
        <v>3913</v>
      </c>
      <c r="C14647" t="s">
        <v>130</v>
      </c>
      <c r="D14647" t="s">
        <v>131</v>
      </c>
      <c r="E14647">
        <v>805</v>
      </c>
      <c r="F14647" t="s">
        <v>36</v>
      </c>
      <c r="G14647">
        <v>0</v>
      </c>
      <c r="H14647">
        <v>0</v>
      </c>
      <c r="I14647">
        <v>0.16898099999999999</v>
      </c>
    </row>
    <row r="14648" spans="1:9" x14ac:dyDescent="0.25">
      <c r="A14648">
        <v>2500090014</v>
      </c>
      <c r="B14648" t="s">
        <v>3913</v>
      </c>
      <c r="C14648" t="s">
        <v>142</v>
      </c>
      <c r="D14648" t="s">
        <v>143</v>
      </c>
      <c r="E14648">
        <v>0</v>
      </c>
      <c r="F14648" t="s">
        <v>36</v>
      </c>
      <c r="G14648">
        <v>0</v>
      </c>
      <c r="H14648">
        <v>0</v>
      </c>
      <c r="I14648">
        <v>0.16875000000000001</v>
      </c>
    </row>
    <row r="14649" spans="1:9" x14ac:dyDescent="0.25">
      <c r="A14649">
        <v>2500090015</v>
      </c>
      <c r="B14649" t="s">
        <v>3914</v>
      </c>
      <c r="C14649" t="s">
        <v>130</v>
      </c>
      <c r="D14649" t="s">
        <v>131</v>
      </c>
      <c r="E14649">
        <v>900</v>
      </c>
      <c r="F14649" t="s">
        <v>36</v>
      </c>
      <c r="G14649">
        <v>0</v>
      </c>
      <c r="H14649">
        <v>0</v>
      </c>
      <c r="I14649">
        <v>1.1710999999999999E-2</v>
      </c>
    </row>
    <row r="14650" spans="1:9" x14ac:dyDescent="0.25">
      <c r="A14650">
        <v>2500090019</v>
      </c>
      <c r="B14650" t="s">
        <v>3915</v>
      </c>
      <c r="C14650" t="s">
        <v>130</v>
      </c>
      <c r="D14650" t="s">
        <v>131</v>
      </c>
      <c r="E14650">
        <v>0</v>
      </c>
      <c r="F14650" t="s">
        <v>36</v>
      </c>
      <c r="G14650">
        <v>0</v>
      </c>
      <c r="H14650">
        <v>0</v>
      </c>
      <c r="I14650">
        <v>7.8E-2</v>
      </c>
    </row>
    <row r="14651" spans="1:9" x14ac:dyDescent="0.25">
      <c r="A14651">
        <v>2500090019</v>
      </c>
      <c r="B14651" t="s">
        <v>3915</v>
      </c>
      <c r="C14651" t="s">
        <v>2307</v>
      </c>
      <c r="D14651" t="s">
        <v>2308</v>
      </c>
      <c r="E14651">
        <v>0</v>
      </c>
      <c r="F14651" t="s">
        <v>36</v>
      </c>
      <c r="G14651">
        <v>0</v>
      </c>
      <c r="H14651">
        <v>0</v>
      </c>
      <c r="I14651">
        <v>7.8E-2</v>
      </c>
    </row>
    <row r="14652" spans="1:9" x14ac:dyDescent="0.25">
      <c r="A14652">
        <v>2500090019</v>
      </c>
      <c r="B14652" t="s">
        <v>3915</v>
      </c>
      <c r="C14652" t="s">
        <v>142</v>
      </c>
      <c r="D14652" t="s">
        <v>143</v>
      </c>
      <c r="E14652">
        <v>0</v>
      </c>
      <c r="F14652" t="s">
        <v>36</v>
      </c>
      <c r="G14652">
        <v>0</v>
      </c>
      <c r="H14652">
        <v>0</v>
      </c>
      <c r="I14652">
        <v>7.8E-2</v>
      </c>
    </row>
    <row r="14653" spans="1:9" x14ac:dyDescent="0.25">
      <c r="A14653">
        <v>2500090020</v>
      </c>
      <c r="B14653" t="s">
        <v>3916</v>
      </c>
      <c r="C14653" t="s">
        <v>130</v>
      </c>
      <c r="D14653" t="s">
        <v>131</v>
      </c>
      <c r="E14653">
        <v>950</v>
      </c>
      <c r="F14653" t="s">
        <v>36</v>
      </c>
      <c r="G14653">
        <v>0</v>
      </c>
      <c r="H14653">
        <v>0</v>
      </c>
      <c r="I14653">
        <v>5.3126E-2</v>
      </c>
    </row>
    <row r="14654" spans="1:9" x14ac:dyDescent="0.25">
      <c r="A14654">
        <v>2500090020</v>
      </c>
      <c r="B14654" t="s">
        <v>3916</v>
      </c>
      <c r="C14654" t="s">
        <v>142</v>
      </c>
      <c r="D14654" t="s">
        <v>143</v>
      </c>
      <c r="E14654">
        <v>0</v>
      </c>
      <c r="F14654" t="s">
        <v>36</v>
      </c>
      <c r="G14654">
        <v>0</v>
      </c>
      <c r="H14654">
        <v>0</v>
      </c>
      <c r="I14654">
        <v>5.3128000000000002E-2</v>
      </c>
    </row>
    <row r="14655" spans="1:9" x14ac:dyDescent="0.25">
      <c r="A14655">
        <v>2500090020</v>
      </c>
      <c r="B14655" t="s">
        <v>3916</v>
      </c>
      <c r="C14655" t="s">
        <v>144</v>
      </c>
      <c r="D14655" t="s">
        <v>145</v>
      </c>
      <c r="E14655">
        <v>0</v>
      </c>
      <c r="F14655" t="s">
        <v>36</v>
      </c>
      <c r="G14655">
        <v>0</v>
      </c>
      <c r="H14655">
        <v>0</v>
      </c>
      <c r="I14655">
        <v>5.3150000000000003E-2</v>
      </c>
    </row>
    <row r="14656" spans="1:9" x14ac:dyDescent="0.25">
      <c r="A14656">
        <v>2500090029</v>
      </c>
      <c r="B14656" t="s">
        <v>3917</v>
      </c>
      <c r="C14656" t="s">
        <v>130</v>
      </c>
      <c r="D14656" t="s">
        <v>131</v>
      </c>
      <c r="E14656">
        <v>638</v>
      </c>
      <c r="F14656" t="s">
        <v>36</v>
      </c>
      <c r="G14656">
        <v>0</v>
      </c>
      <c r="H14656">
        <v>0</v>
      </c>
      <c r="I14656">
        <v>5.9718E-2</v>
      </c>
    </row>
    <row r="14657" spans="1:9" x14ac:dyDescent="0.25">
      <c r="A14657">
        <v>2500090029</v>
      </c>
      <c r="B14657" t="s">
        <v>3917</v>
      </c>
      <c r="C14657" t="s">
        <v>142</v>
      </c>
      <c r="D14657" t="s">
        <v>143</v>
      </c>
      <c r="E14657">
        <v>0</v>
      </c>
      <c r="F14657" t="s">
        <v>36</v>
      </c>
      <c r="G14657">
        <v>0</v>
      </c>
      <c r="H14657">
        <v>0</v>
      </c>
      <c r="I14657">
        <v>6.0378000000000001E-2</v>
      </c>
    </row>
    <row r="14658" spans="1:9" x14ac:dyDescent="0.25">
      <c r="A14658">
        <v>2500090036</v>
      </c>
      <c r="B14658" t="s">
        <v>3918</v>
      </c>
      <c r="C14658" t="s">
        <v>130</v>
      </c>
      <c r="D14658" t="s">
        <v>131</v>
      </c>
      <c r="E14658" s="1">
        <v>3105</v>
      </c>
      <c r="F14658" t="s">
        <v>36</v>
      </c>
      <c r="G14658">
        <v>0</v>
      </c>
      <c r="H14658">
        <v>0</v>
      </c>
      <c r="I14658">
        <v>0.16606799999999999</v>
      </c>
    </row>
    <row r="14659" spans="1:9" x14ac:dyDescent="0.25">
      <c r="A14659">
        <v>2500090036</v>
      </c>
      <c r="B14659" t="s">
        <v>3918</v>
      </c>
      <c r="C14659" t="s">
        <v>142</v>
      </c>
      <c r="D14659" t="s">
        <v>143</v>
      </c>
      <c r="E14659">
        <v>0</v>
      </c>
      <c r="F14659" t="s">
        <v>36</v>
      </c>
      <c r="G14659">
        <v>0</v>
      </c>
      <c r="H14659">
        <v>0</v>
      </c>
      <c r="I14659">
        <v>0.166071</v>
      </c>
    </row>
    <row r="14660" spans="1:9" x14ac:dyDescent="0.25">
      <c r="A14660">
        <v>2500090036</v>
      </c>
      <c r="B14660" t="s">
        <v>3918</v>
      </c>
      <c r="C14660" t="s">
        <v>167</v>
      </c>
      <c r="D14660" t="s">
        <v>168</v>
      </c>
      <c r="E14660" s="1">
        <v>2396</v>
      </c>
      <c r="F14660" t="s">
        <v>36</v>
      </c>
      <c r="G14660">
        <v>1</v>
      </c>
      <c r="H14660">
        <v>0</v>
      </c>
      <c r="I14660">
        <v>0.166073</v>
      </c>
    </row>
    <row r="14661" spans="1:9" x14ac:dyDescent="0.25">
      <c r="A14661">
        <v>2500090036</v>
      </c>
      <c r="B14661" t="s">
        <v>3918</v>
      </c>
      <c r="C14661" t="s">
        <v>137</v>
      </c>
      <c r="D14661" t="s">
        <v>138</v>
      </c>
      <c r="E14661">
        <v>0</v>
      </c>
      <c r="F14661" t="s">
        <v>36</v>
      </c>
      <c r="G14661">
        <v>0</v>
      </c>
      <c r="H14661">
        <v>1</v>
      </c>
      <c r="I14661">
        <v>0.16606699999999999</v>
      </c>
    </row>
    <row r="14662" spans="1:9" x14ac:dyDescent="0.25">
      <c r="A14662">
        <v>2500090043</v>
      </c>
      <c r="B14662" t="s">
        <v>3919</v>
      </c>
      <c r="C14662" t="s">
        <v>130</v>
      </c>
      <c r="D14662" t="s">
        <v>131</v>
      </c>
      <c r="E14662" s="1">
        <v>31300</v>
      </c>
      <c r="F14662" t="s">
        <v>36</v>
      </c>
      <c r="G14662">
        <v>0</v>
      </c>
      <c r="H14662">
        <v>0</v>
      </c>
      <c r="I14662">
        <v>3.2922E-2</v>
      </c>
    </row>
    <row r="14663" spans="1:9" x14ac:dyDescent="0.25">
      <c r="A14663">
        <v>2500090049</v>
      </c>
      <c r="B14663" t="s">
        <v>3920</v>
      </c>
      <c r="C14663" t="s">
        <v>157</v>
      </c>
      <c r="D14663" t="s">
        <v>158</v>
      </c>
      <c r="E14663" s="1">
        <v>24800</v>
      </c>
      <c r="F14663" t="s">
        <v>36</v>
      </c>
      <c r="G14663">
        <v>0</v>
      </c>
      <c r="H14663">
        <v>0</v>
      </c>
      <c r="I14663">
        <v>0.113022</v>
      </c>
    </row>
    <row r="14664" spans="1:9" x14ac:dyDescent="0.25">
      <c r="A14664">
        <v>2500090062</v>
      </c>
      <c r="B14664" t="s">
        <v>3921</v>
      </c>
      <c r="C14664" t="s">
        <v>130</v>
      </c>
      <c r="D14664" t="s">
        <v>131</v>
      </c>
      <c r="E14664" s="1">
        <v>30300</v>
      </c>
      <c r="F14664" t="s">
        <v>36</v>
      </c>
      <c r="G14664">
        <v>0</v>
      </c>
      <c r="H14664">
        <v>0</v>
      </c>
      <c r="I14664">
        <v>1.4515999999999999E-2</v>
      </c>
    </row>
    <row r="14665" spans="1:9" x14ac:dyDescent="0.25">
      <c r="A14665">
        <v>2500090065</v>
      </c>
      <c r="B14665" t="s">
        <v>3922</v>
      </c>
      <c r="C14665" t="s">
        <v>8710</v>
      </c>
      <c r="D14665" t="s">
        <v>8711</v>
      </c>
      <c r="E14665" s="1">
        <v>1514.2856999999999</v>
      </c>
      <c r="F14665" t="s">
        <v>36</v>
      </c>
      <c r="G14665">
        <v>0</v>
      </c>
      <c r="H14665" s="1">
        <v>2000</v>
      </c>
      <c r="I14665">
        <v>6.5773999999999999E-2</v>
      </c>
    </row>
    <row r="14666" spans="1:9" x14ac:dyDescent="0.25">
      <c r="A14666">
        <v>2500090065</v>
      </c>
      <c r="B14666" t="s">
        <v>3922</v>
      </c>
      <c r="C14666" t="s">
        <v>130</v>
      </c>
      <c r="D14666" t="s">
        <v>131</v>
      </c>
      <c r="E14666" s="1">
        <v>4928</v>
      </c>
      <c r="F14666" t="s">
        <v>36</v>
      </c>
      <c r="G14666" s="1">
        <v>2000</v>
      </c>
      <c r="H14666">
        <v>0</v>
      </c>
      <c r="I14666">
        <v>6.5767000000000006E-2</v>
      </c>
    </row>
    <row r="14667" spans="1:9" x14ac:dyDescent="0.25">
      <c r="A14667">
        <v>2500090065</v>
      </c>
      <c r="B14667" t="s">
        <v>3922</v>
      </c>
      <c r="C14667" t="s">
        <v>2307</v>
      </c>
      <c r="D14667" t="s">
        <v>2308</v>
      </c>
      <c r="E14667">
        <v>400</v>
      </c>
      <c r="F14667" t="s">
        <v>36</v>
      </c>
      <c r="G14667">
        <v>0</v>
      </c>
      <c r="H14667">
        <v>0</v>
      </c>
      <c r="I14667">
        <v>7.8E-2</v>
      </c>
    </row>
    <row r="14668" spans="1:9" x14ac:dyDescent="0.25">
      <c r="A14668">
        <v>2500090065</v>
      </c>
      <c r="B14668" t="s">
        <v>3922</v>
      </c>
      <c r="C14668" t="s">
        <v>142</v>
      </c>
      <c r="D14668" t="s">
        <v>143</v>
      </c>
      <c r="E14668">
        <v>0</v>
      </c>
      <c r="F14668" t="s">
        <v>36</v>
      </c>
      <c r="G14668">
        <v>0</v>
      </c>
      <c r="H14668">
        <v>0</v>
      </c>
      <c r="I14668">
        <v>6.5776000000000001E-2</v>
      </c>
    </row>
    <row r="14669" spans="1:9" x14ac:dyDescent="0.25">
      <c r="A14669">
        <v>2500090065</v>
      </c>
      <c r="B14669" t="s">
        <v>3922</v>
      </c>
      <c r="C14669" t="s">
        <v>144</v>
      </c>
      <c r="D14669" t="s">
        <v>145</v>
      </c>
      <c r="E14669">
        <v>46.4</v>
      </c>
      <c r="F14669" t="s">
        <v>36</v>
      </c>
      <c r="G14669">
        <v>0</v>
      </c>
      <c r="H14669">
        <v>0</v>
      </c>
      <c r="I14669">
        <v>6.5733E-2</v>
      </c>
    </row>
    <row r="14670" spans="1:9" x14ac:dyDescent="0.25">
      <c r="A14670">
        <v>2500090067</v>
      </c>
      <c r="B14670" t="s">
        <v>3923</v>
      </c>
      <c r="C14670" t="s">
        <v>130</v>
      </c>
      <c r="D14670" t="s">
        <v>131</v>
      </c>
      <c r="E14670" s="1">
        <v>3600</v>
      </c>
      <c r="F14670" t="s">
        <v>36</v>
      </c>
      <c r="G14670">
        <v>0</v>
      </c>
      <c r="H14670">
        <v>0</v>
      </c>
      <c r="I14670">
        <v>0.72533099999999995</v>
      </c>
    </row>
    <row r="14671" spans="1:9" x14ac:dyDescent="0.25">
      <c r="A14671">
        <v>2500090069</v>
      </c>
      <c r="B14671" t="s">
        <v>3924</v>
      </c>
      <c r="C14671" t="s">
        <v>126</v>
      </c>
      <c r="D14671" t="s">
        <v>127</v>
      </c>
      <c r="E14671" s="1">
        <v>3095</v>
      </c>
      <c r="F14671" t="s">
        <v>36</v>
      </c>
      <c r="G14671">
        <v>0</v>
      </c>
      <c r="H14671">
        <v>0</v>
      </c>
      <c r="I14671">
        <v>0.59586099999999997</v>
      </c>
    </row>
    <row r="14672" spans="1:9" x14ac:dyDescent="0.25">
      <c r="A14672">
        <v>2500090070</v>
      </c>
      <c r="B14672" t="s">
        <v>3925</v>
      </c>
      <c r="C14672" t="s">
        <v>130</v>
      </c>
      <c r="D14672" t="s">
        <v>131</v>
      </c>
      <c r="E14672" s="1">
        <v>1390</v>
      </c>
      <c r="F14672" t="s">
        <v>36</v>
      </c>
      <c r="G14672">
        <v>0</v>
      </c>
      <c r="H14672">
        <v>0</v>
      </c>
      <c r="I14672">
        <v>0.22236700000000001</v>
      </c>
    </row>
    <row r="14673" spans="1:9" x14ac:dyDescent="0.25">
      <c r="A14673">
        <v>2500090076</v>
      </c>
      <c r="B14673" t="s">
        <v>3926</v>
      </c>
      <c r="C14673" t="s">
        <v>130</v>
      </c>
      <c r="D14673" t="s">
        <v>131</v>
      </c>
      <c r="E14673" s="1">
        <v>9892</v>
      </c>
      <c r="F14673" t="s">
        <v>36</v>
      </c>
      <c r="G14673">
        <v>0</v>
      </c>
      <c r="H14673">
        <v>0</v>
      </c>
      <c r="I14673">
        <v>3.9980000000000002E-2</v>
      </c>
    </row>
    <row r="14674" spans="1:9" x14ac:dyDescent="0.25">
      <c r="A14674">
        <v>2500090076</v>
      </c>
      <c r="B14674" t="s">
        <v>3926</v>
      </c>
      <c r="C14674" t="s">
        <v>142</v>
      </c>
      <c r="D14674" t="s">
        <v>143</v>
      </c>
      <c r="E14674">
        <v>0</v>
      </c>
      <c r="F14674" t="s">
        <v>36</v>
      </c>
      <c r="G14674">
        <v>0</v>
      </c>
      <c r="H14674">
        <v>0</v>
      </c>
      <c r="I14674">
        <v>3.9976999999999999E-2</v>
      </c>
    </row>
    <row r="14675" spans="1:9" x14ac:dyDescent="0.25">
      <c r="A14675">
        <v>2500090076</v>
      </c>
      <c r="B14675" t="s">
        <v>3926</v>
      </c>
      <c r="C14675" t="s">
        <v>620</v>
      </c>
      <c r="D14675" t="s">
        <v>621</v>
      </c>
      <c r="E14675">
        <v>0</v>
      </c>
      <c r="F14675" t="s">
        <v>36</v>
      </c>
      <c r="G14675">
        <v>0</v>
      </c>
      <c r="H14675">
        <v>0</v>
      </c>
      <c r="I14675">
        <v>2.9661E-2</v>
      </c>
    </row>
    <row r="14676" spans="1:9" x14ac:dyDescent="0.25">
      <c r="A14676">
        <v>2500090077</v>
      </c>
      <c r="B14676" t="s">
        <v>3927</v>
      </c>
      <c r="C14676" t="s">
        <v>130</v>
      </c>
      <c r="D14676" t="s">
        <v>131</v>
      </c>
      <c r="E14676" s="1">
        <v>6995</v>
      </c>
      <c r="F14676" t="s">
        <v>36</v>
      </c>
      <c r="G14676">
        <v>0</v>
      </c>
      <c r="H14676">
        <v>0</v>
      </c>
      <c r="I14676">
        <v>2.9467E-2</v>
      </c>
    </row>
    <row r="14677" spans="1:9" x14ac:dyDescent="0.25">
      <c r="A14677">
        <v>2500090077</v>
      </c>
      <c r="B14677" t="s">
        <v>3927</v>
      </c>
      <c r="C14677" t="s">
        <v>142</v>
      </c>
      <c r="D14677" t="s">
        <v>143</v>
      </c>
      <c r="E14677">
        <v>0</v>
      </c>
      <c r="F14677" t="s">
        <v>36</v>
      </c>
      <c r="G14677">
        <v>0</v>
      </c>
      <c r="H14677">
        <v>0</v>
      </c>
      <c r="I14677">
        <v>2.9399999999999999E-2</v>
      </c>
    </row>
    <row r="14678" spans="1:9" x14ac:dyDescent="0.25">
      <c r="A14678">
        <v>2500090078</v>
      </c>
      <c r="B14678" t="s">
        <v>3928</v>
      </c>
      <c r="C14678" t="s">
        <v>130</v>
      </c>
      <c r="D14678" t="s">
        <v>131</v>
      </c>
      <c r="E14678" s="1">
        <v>18637</v>
      </c>
      <c r="F14678" t="s">
        <v>36</v>
      </c>
      <c r="G14678">
        <v>0</v>
      </c>
      <c r="H14678">
        <v>0</v>
      </c>
      <c r="I14678">
        <v>9.3211000000000002E-2</v>
      </c>
    </row>
    <row r="14679" spans="1:9" x14ac:dyDescent="0.25">
      <c r="A14679">
        <v>2500090078</v>
      </c>
      <c r="B14679" t="s">
        <v>3928</v>
      </c>
      <c r="C14679" t="s">
        <v>142</v>
      </c>
      <c r="D14679" t="s">
        <v>143</v>
      </c>
      <c r="E14679">
        <v>0</v>
      </c>
      <c r="F14679" t="s">
        <v>36</v>
      </c>
      <c r="G14679">
        <v>0</v>
      </c>
      <c r="H14679">
        <v>0</v>
      </c>
      <c r="I14679">
        <v>9.3238000000000001E-2</v>
      </c>
    </row>
    <row r="14680" spans="1:9" x14ac:dyDescent="0.25">
      <c r="A14680">
        <v>2500090078</v>
      </c>
      <c r="B14680" t="s">
        <v>3928</v>
      </c>
      <c r="C14680" t="s">
        <v>620</v>
      </c>
      <c r="D14680" t="s">
        <v>621</v>
      </c>
      <c r="E14680">
        <v>0</v>
      </c>
      <c r="F14680" t="s">
        <v>36</v>
      </c>
      <c r="G14680">
        <v>0</v>
      </c>
      <c r="H14680">
        <v>0</v>
      </c>
      <c r="I14680">
        <v>9.3200000000000005E-2</v>
      </c>
    </row>
    <row r="14681" spans="1:9" x14ac:dyDescent="0.25">
      <c r="A14681">
        <v>2500090079</v>
      </c>
      <c r="B14681" t="s">
        <v>3929</v>
      </c>
      <c r="C14681" t="s">
        <v>130</v>
      </c>
      <c r="D14681" t="s">
        <v>131</v>
      </c>
      <c r="E14681" s="1">
        <v>15865</v>
      </c>
      <c r="F14681" t="s">
        <v>36</v>
      </c>
      <c r="G14681">
        <v>0</v>
      </c>
      <c r="H14681">
        <v>0</v>
      </c>
      <c r="I14681">
        <v>0.13559599999999999</v>
      </c>
    </row>
    <row r="14682" spans="1:9" x14ac:dyDescent="0.25">
      <c r="A14682">
        <v>2500090079</v>
      </c>
      <c r="B14682" t="s">
        <v>3929</v>
      </c>
      <c r="C14682" t="s">
        <v>142</v>
      </c>
      <c r="D14682" t="s">
        <v>143</v>
      </c>
      <c r="E14682">
        <v>0</v>
      </c>
      <c r="F14682" t="s">
        <v>36</v>
      </c>
      <c r="G14682">
        <v>0</v>
      </c>
      <c r="H14682">
        <v>0</v>
      </c>
      <c r="I14682">
        <v>0.135597</v>
      </c>
    </row>
    <row r="14683" spans="1:9" x14ac:dyDescent="0.25">
      <c r="A14683">
        <v>2500090079</v>
      </c>
      <c r="B14683" t="s">
        <v>3929</v>
      </c>
      <c r="C14683" t="s">
        <v>620</v>
      </c>
      <c r="D14683" t="s">
        <v>621</v>
      </c>
      <c r="E14683">
        <v>0</v>
      </c>
      <c r="F14683" t="s">
        <v>36</v>
      </c>
      <c r="G14683">
        <v>0</v>
      </c>
      <c r="H14683">
        <v>0</v>
      </c>
      <c r="I14683">
        <v>0.1356</v>
      </c>
    </row>
    <row r="14684" spans="1:9" x14ac:dyDescent="0.25">
      <c r="A14684">
        <v>2500090079</v>
      </c>
      <c r="B14684" t="s">
        <v>3929</v>
      </c>
      <c r="C14684" t="s">
        <v>137</v>
      </c>
      <c r="D14684" t="s">
        <v>138</v>
      </c>
      <c r="E14684">
        <v>0</v>
      </c>
      <c r="F14684" t="s">
        <v>36</v>
      </c>
      <c r="G14684">
        <v>0</v>
      </c>
      <c r="H14684">
        <v>0</v>
      </c>
      <c r="I14684">
        <v>0.14907500000000001</v>
      </c>
    </row>
    <row r="14685" spans="1:9" x14ac:dyDescent="0.25">
      <c r="A14685">
        <v>2500090080</v>
      </c>
      <c r="B14685" t="s">
        <v>3930</v>
      </c>
      <c r="C14685" t="s">
        <v>130</v>
      </c>
      <c r="D14685" t="s">
        <v>131</v>
      </c>
      <c r="E14685" s="1">
        <v>5054</v>
      </c>
      <c r="F14685" t="s">
        <v>36</v>
      </c>
      <c r="G14685">
        <v>0</v>
      </c>
      <c r="H14685">
        <v>0</v>
      </c>
      <c r="I14685">
        <v>0.101688</v>
      </c>
    </row>
    <row r="14686" spans="1:9" x14ac:dyDescent="0.25">
      <c r="A14686">
        <v>2500090080</v>
      </c>
      <c r="B14686" t="s">
        <v>3930</v>
      </c>
      <c r="C14686" t="s">
        <v>142</v>
      </c>
      <c r="D14686" t="s">
        <v>143</v>
      </c>
      <c r="E14686">
        <v>0</v>
      </c>
      <c r="F14686" t="s">
        <v>36</v>
      </c>
      <c r="G14686">
        <v>0</v>
      </c>
      <c r="H14686">
        <v>0</v>
      </c>
      <c r="I14686">
        <v>0.10168000000000001</v>
      </c>
    </row>
    <row r="14687" spans="1:9" x14ac:dyDescent="0.25">
      <c r="A14687">
        <v>2500090081</v>
      </c>
      <c r="B14687" t="s">
        <v>3931</v>
      </c>
      <c r="C14687" t="s">
        <v>130</v>
      </c>
      <c r="D14687" t="s">
        <v>131</v>
      </c>
      <c r="E14687" s="1">
        <v>6887</v>
      </c>
      <c r="F14687" t="s">
        <v>36</v>
      </c>
      <c r="G14687">
        <v>0</v>
      </c>
      <c r="H14687">
        <v>0</v>
      </c>
      <c r="I14687">
        <v>4.4505999999999997E-2</v>
      </c>
    </row>
    <row r="14688" spans="1:9" x14ac:dyDescent="0.25">
      <c r="A14688">
        <v>2500090081</v>
      </c>
      <c r="B14688" t="s">
        <v>3931</v>
      </c>
      <c r="C14688" t="s">
        <v>142</v>
      </c>
      <c r="D14688" t="s">
        <v>143</v>
      </c>
      <c r="E14688">
        <v>0</v>
      </c>
      <c r="F14688" t="s">
        <v>36</v>
      </c>
      <c r="G14688">
        <v>0</v>
      </c>
      <c r="H14688">
        <v>0</v>
      </c>
      <c r="I14688">
        <v>4.4505000000000003E-2</v>
      </c>
    </row>
    <row r="14689" spans="1:9" x14ac:dyDescent="0.25">
      <c r="A14689">
        <v>2500090081</v>
      </c>
      <c r="B14689" t="s">
        <v>3931</v>
      </c>
      <c r="C14689" t="s">
        <v>620</v>
      </c>
      <c r="D14689" t="s">
        <v>621</v>
      </c>
      <c r="E14689">
        <v>0</v>
      </c>
      <c r="F14689" t="s">
        <v>36</v>
      </c>
      <c r="G14689">
        <v>0</v>
      </c>
      <c r="H14689">
        <v>0</v>
      </c>
      <c r="I14689">
        <v>3.6441000000000001E-2</v>
      </c>
    </row>
    <row r="14690" spans="1:9" x14ac:dyDescent="0.25">
      <c r="A14690">
        <v>2500090087</v>
      </c>
      <c r="B14690" t="s">
        <v>3932</v>
      </c>
      <c r="C14690" t="s">
        <v>130</v>
      </c>
      <c r="D14690" t="s">
        <v>131</v>
      </c>
      <c r="E14690" s="1">
        <v>48796</v>
      </c>
      <c r="F14690" t="s">
        <v>36</v>
      </c>
      <c r="G14690">
        <v>0</v>
      </c>
      <c r="H14690">
        <v>0</v>
      </c>
      <c r="I14690">
        <v>0.25092100000000001</v>
      </c>
    </row>
    <row r="14691" spans="1:9" x14ac:dyDescent="0.25">
      <c r="A14691">
        <v>2500090087</v>
      </c>
      <c r="B14691" t="s">
        <v>3932</v>
      </c>
      <c r="C14691" t="s">
        <v>142</v>
      </c>
      <c r="D14691" t="s">
        <v>143</v>
      </c>
      <c r="E14691">
        <v>0</v>
      </c>
      <c r="F14691" t="s">
        <v>36</v>
      </c>
      <c r="G14691">
        <v>0</v>
      </c>
      <c r="H14691">
        <v>0</v>
      </c>
      <c r="I14691">
        <v>0.25092100000000001</v>
      </c>
    </row>
    <row r="14692" spans="1:9" x14ac:dyDescent="0.25">
      <c r="A14692">
        <v>2500090087</v>
      </c>
      <c r="B14692" t="s">
        <v>3932</v>
      </c>
      <c r="C14692" t="s">
        <v>620</v>
      </c>
      <c r="D14692" t="s">
        <v>621</v>
      </c>
      <c r="E14692">
        <v>0</v>
      </c>
      <c r="F14692" t="s">
        <v>36</v>
      </c>
      <c r="G14692">
        <v>0</v>
      </c>
      <c r="H14692">
        <v>0</v>
      </c>
      <c r="I14692">
        <v>0.25019400000000003</v>
      </c>
    </row>
    <row r="14693" spans="1:9" x14ac:dyDescent="0.25">
      <c r="A14693">
        <v>2500090088</v>
      </c>
      <c r="B14693" t="s">
        <v>3933</v>
      </c>
      <c r="C14693" t="s">
        <v>130</v>
      </c>
      <c r="D14693" t="s">
        <v>131</v>
      </c>
      <c r="E14693" s="1">
        <v>25670</v>
      </c>
      <c r="F14693" t="s">
        <v>36</v>
      </c>
      <c r="G14693">
        <v>0</v>
      </c>
      <c r="H14693">
        <v>0</v>
      </c>
      <c r="I14693">
        <v>0.26105</v>
      </c>
    </row>
    <row r="14694" spans="1:9" x14ac:dyDescent="0.25">
      <c r="A14694">
        <v>2500090088</v>
      </c>
      <c r="B14694" t="s">
        <v>3933</v>
      </c>
      <c r="C14694" t="s">
        <v>142</v>
      </c>
      <c r="D14694" t="s">
        <v>143</v>
      </c>
      <c r="E14694">
        <v>0</v>
      </c>
      <c r="F14694" t="s">
        <v>36</v>
      </c>
      <c r="G14694">
        <v>0</v>
      </c>
      <c r="H14694">
        <v>0</v>
      </c>
      <c r="I14694">
        <v>0.26106400000000002</v>
      </c>
    </row>
    <row r="14695" spans="1:9" x14ac:dyDescent="0.25">
      <c r="A14695">
        <v>2500090088</v>
      </c>
      <c r="B14695" t="s">
        <v>3933</v>
      </c>
      <c r="C14695" t="s">
        <v>620</v>
      </c>
      <c r="D14695" t="s">
        <v>621</v>
      </c>
      <c r="E14695">
        <v>0</v>
      </c>
      <c r="F14695" t="s">
        <v>36</v>
      </c>
      <c r="G14695">
        <v>0</v>
      </c>
      <c r="H14695">
        <v>0</v>
      </c>
      <c r="I14695">
        <v>0.26104899999999998</v>
      </c>
    </row>
    <row r="14696" spans="1:9" x14ac:dyDescent="0.25">
      <c r="A14696">
        <v>2500090089</v>
      </c>
      <c r="B14696" t="s">
        <v>3934</v>
      </c>
      <c r="C14696" t="s">
        <v>130</v>
      </c>
      <c r="D14696" t="s">
        <v>131</v>
      </c>
      <c r="E14696" s="1">
        <v>47584</v>
      </c>
      <c r="F14696" t="s">
        <v>36</v>
      </c>
      <c r="G14696">
        <v>0</v>
      </c>
      <c r="H14696">
        <v>0</v>
      </c>
      <c r="I14696">
        <v>0.209254</v>
      </c>
    </row>
    <row r="14697" spans="1:9" x14ac:dyDescent="0.25">
      <c r="A14697">
        <v>2500090089</v>
      </c>
      <c r="B14697" t="s">
        <v>3934</v>
      </c>
      <c r="C14697" t="s">
        <v>142</v>
      </c>
      <c r="D14697" t="s">
        <v>143</v>
      </c>
      <c r="E14697">
        <v>0</v>
      </c>
      <c r="F14697" t="s">
        <v>36</v>
      </c>
      <c r="G14697">
        <v>0</v>
      </c>
      <c r="H14697">
        <v>0</v>
      </c>
      <c r="I14697">
        <v>0.20925199999999999</v>
      </c>
    </row>
    <row r="14698" spans="1:9" x14ac:dyDescent="0.25">
      <c r="A14698">
        <v>2500090089</v>
      </c>
      <c r="B14698" t="s">
        <v>3934</v>
      </c>
      <c r="C14698" t="s">
        <v>620</v>
      </c>
      <c r="D14698" t="s">
        <v>621</v>
      </c>
      <c r="E14698">
        <v>0</v>
      </c>
      <c r="F14698" t="s">
        <v>36</v>
      </c>
      <c r="G14698">
        <v>0</v>
      </c>
      <c r="H14698">
        <v>0</v>
      </c>
      <c r="I14698">
        <v>0.20943600000000001</v>
      </c>
    </row>
    <row r="14699" spans="1:9" x14ac:dyDescent="0.25">
      <c r="A14699">
        <v>2500090090</v>
      </c>
      <c r="B14699" t="s">
        <v>3935</v>
      </c>
      <c r="C14699" t="s">
        <v>130</v>
      </c>
      <c r="D14699" t="s">
        <v>131</v>
      </c>
      <c r="E14699" s="1">
        <v>6838</v>
      </c>
      <c r="F14699" t="s">
        <v>36</v>
      </c>
      <c r="G14699">
        <v>0</v>
      </c>
      <c r="H14699">
        <v>0</v>
      </c>
      <c r="I14699">
        <v>0.110155</v>
      </c>
    </row>
    <row r="14700" spans="1:9" x14ac:dyDescent="0.25">
      <c r="A14700">
        <v>2500090091</v>
      </c>
      <c r="B14700" t="s">
        <v>3936</v>
      </c>
      <c r="C14700" t="s">
        <v>130</v>
      </c>
      <c r="D14700" t="s">
        <v>131</v>
      </c>
      <c r="E14700">
        <v>16</v>
      </c>
      <c r="F14700" t="s">
        <v>89</v>
      </c>
      <c r="G14700">
        <v>0</v>
      </c>
      <c r="H14700">
        <v>0</v>
      </c>
      <c r="I14700">
        <v>11.59125</v>
      </c>
    </row>
    <row r="14701" spans="1:9" x14ac:dyDescent="0.25">
      <c r="A14701">
        <v>2500090092</v>
      </c>
      <c r="B14701" t="s">
        <v>3937</v>
      </c>
      <c r="C14701" t="s">
        <v>130</v>
      </c>
      <c r="D14701" t="s">
        <v>131</v>
      </c>
      <c r="E14701">
        <v>10</v>
      </c>
      <c r="F14701" t="s">
        <v>89</v>
      </c>
      <c r="G14701">
        <v>0</v>
      </c>
      <c r="H14701">
        <v>0</v>
      </c>
      <c r="I14701">
        <v>12.5</v>
      </c>
    </row>
    <row r="14702" spans="1:9" x14ac:dyDescent="0.25">
      <c r="A14702">
        <v>2500090093</v>
      </c>
      <c r="B14702" t="s">
        <v>3938</v>
      </c>
      <c r="C14702" t="s">
        <v>130</v>
      </c>
      <c r="D14702" t="s">
        <v>131</v>
      </c>
      <c r="E14702" s="1">
        <v>20288</v>
      </c>
      <c r="F14702" t="s">
        <v>36</v>
      </c>
      <c r="G14702">
        <v>0</v>
      </c>
      <c r="H14702">
        <v>0</v>
      </c>
      <c r="I14702">
        <v>3.6468E-2</v>
      </c>
    </row>
    <row r="14703" spans="1:9" x14ac:dyDescent="0.25">
      <c r="A14703">
        <v>2500090093</v>
      </c>
      <c r="B14703" t="s">
        <v>3938</v>
      </c>
      <c r="C14703" t="s">
        <v>142</v>
      </c>
      <c r="D14703" t="s">
        <v>143</v>
      </c>
      <c r="E14703">
        <v>0</v>
      </c>
      <c r="F14703" t="s">
        <v>36</v>
      </c>
      <c r="G14703">
        <v>0</v>
      </c>
      <c r="H14703">
        <v>0</v>
      </c>
      <c r="I14703">
        <v>3.6468E-2</v>
      </c>
    </row>
    <row r="14704" spans="1:9" x14ac:dyDescent="0.25">
      <c r="A14704">
        <v>2500090096</v>
      </c>
      <c r="B14704" t="s">
        <v>3939</v>
      </c>
      <c r="C14704" t="s">
        <v>130</v>
      </c>
      <c r="D14704" t="s">
        <v>131</v>
      </c>
      <c r="E14704" s="1">
        <v>1935</v>
      </c>
      <c r="F14704" t="s">
        <v>36</v>
      </c>
      <c r="G14704">
        <v>0</v>
      </c>
      <c r="H14704">
        <v>0</v>
      </c>
      <c r="I14704">
        <v>8.4945999999999994E-2</v>
      </c>
    </row>
    <row r="14705" spans="1:9" x14ac:dyDescent="0.25">
      <c r="A14705">
        <v>2500090097</v>
      </c>
      <c r="B14705" t="s">
        <v>3940</v>
      </c>
      <c r="C14705" t="s">
        <v>130</v>
      </c>
      <c r="D14705" t="s">
        <v>131</v>
      </c>
      <c r="E14705" s="1">
        <v>19134</v>
      </c>
      <c r="F14705" t="s">
        <v>36</v>
      </c>
      <c r="G14705">
        <v>0</v>
      </c>
      <c r="H14705">
        <v>0</v>
      </c>
      <c r="I14705">
        <v>0.21623000000000001</v>
      </c>
    </row>
    <row r="14706" spans="1:9" x14ac:dyDescent="0.25">
      <c r="A14706">
        <v>2500090097</v>
      </c>
      <c r="B14706" t="s">
        <v>3940</v>
      </c>
      <c r="C14706" t="s">
        <v>142</v>
      </c>
      <c r="D14706" t="s">
        <v>143</v>
      </c>
      <c r="E14706">
        <v>0</v>
      </c>
      <c r="F14706" t="s">
        <v>36</v>
      </c>
      <c r="G14706">
        <v>0</v>
      </c>
      <c r="H14706">
        <v>0</v>
      </c>
      <c r="I14706">
        <v>0.216229</v>
      </c>
    </row>
    <row r="14707" spans="1:9" x14ac:dyDescent="0.25">
      <c r="A14707">
        <v>2500090097</v>
      </c>
      <c r="B14707" t="s">
        <v>3940</v>
      </c>
      <c r="C14707" t="s">
        <v>137</v>
      </c>
      <c r="D14707" t="s">
        <v>138</v>
      </c>
      <c r="E14707">
        <v>0</v>
      </c>
      <c r="F14707" t="s">
        <v>36</v>
      </c>
      <c r="G14707">
        <v>0</v>
      </c>
      <c r="H14707">
        <v>0</v>
      </c>
      <c r="I14707">
        <v>0.21623300000000001</v>
      </c>
    </row>
    <row r="14708" spans="1:9" x14ac:dyDescent="0.25">
      <c r="A14708">
        <v>2500090098</v>
      </c>
      <c r="B14708" t="s">
        <v>3941</v>
      </c>
      <c r="C14708" t="s">
        <v>130</v>
      </c>
      <c r="D14708" t="s">
        <v>131</v>
      </c>
      <c r="E14708" s="1">
        <v>2846</v>
      </c>
      <c r="F14708" t="s">
        <v>36</v>
      </c>
      <c r="G14708">
        <v>0</v>
      </c>
      <c r="H14708">
        <v>0</v>
      </c>
      <c r="I14708">
        <v>0.19077</v>
      </c>
    </row>
    <row r="14709" spans="1:9" x14ac:dyDescent="0.25">
      <c r="A14709">
        <v>2500090100</v>
      </c>
      <c r="B14709" t="s">
        <v>3942</v>
      </c>
      <c r="C14709" t="s">
        <v>130</v>
      </c>
      <c r="D14709" t="s">
        <v>131</v>
      </c>
      <c r="E14709" s="1">
        <v>40216</v>
      </c>
      <c r="F14709" t="s">
        <v>36</v>
      </c>
      <c r="G14709">
        <v>0</v>
      </c>
      <c r="H14709">
        <v>0</v>
      </c>
      <c r="I14709">
        <v>0.19615299999999999</v>
      </c>
    </row>
    <row r="14710" spans="1:9" x14ac:dyDescent="0.25">
      <c r="A14710">
        <v>2500090101</v>
      </c>
      <c r="B14710" t="s">
        <v>6140</v>
      </c>
      <c r="C14710" t="s">
        <v>130</v>
      </c>
      <c r="D14710" t="s">
        <v>131</v>
      </c>
      <c r="E14710">
        <v>0</v>
      </c>
      <c r="F14710" t="s">
        <v>36</v>
      </c>
      <c r="G14710">
        <v>0</v>
      </c>
      <c r="H14710">
        <v>0</v>
      </c>
      <c r="I14710">
        <v>0.33729999999999999</v>
      </c>
    </row>
    <row r="14711" spans="1:9" x14ac:dyDescent="0.25">
      <c r="A14711">
        <v>2500090102</v>
      </c>
      <c r="B14711" t="s">
        <v>3943</v>
      </c>
      <c r="C14711" t="s">
        <v>130</v>
      </c>
      <c r="D14711" t="s">
        <v>131</v>
      </c>
      <c r="E14711" s="1">
        <v>34702</v>
      </c>
      <c r="F14711" t="s">
        <v>36</v>
      </c>
      <c r="G14711">
        <v>0</v>
      </c>
      <c r="H14711">
        <v>0</v>
      </c>
      <c r="I14711">
        <v>0.26227200000000001</v>
      </c>
    </row>
    <row r="14712" spans="1:9" x14ac:dyDescent="0.25">
      <c r="A14712">
        <v>2500090102</v>
      </c>
      <c r="B14712" t="s">
        <v>3943</v>
      </c>
      <c r="C14712" t="s">
        <v>142</v>
      </c>
      <c r="D14712" t="s">
        <v>143</v>
      </c>
      <c r="E14712">
        <v>0</v>
      </c>
      <c r="F14712" t="s">
        <v>36</v>
      </c>
      <c r="G14712">
        <v>0</v>
      </c>
      <c r="H14712">
        <v>0</v>
      </c>
      <c r="I14712">
        <v>0.26227200000000001</v>
      </c>
    </row>
    <row r="14713" spans="1:9" x14ac:dyDescent="0.25">
      <c r="A14713">
        <v>2500090102</v>
      </c>
      <c r="B14713" t="s">
        <v>3943</v>
      </c>
      <c r="C14713" t="s">
        <v>620</v>
      </c>
      <c r="D14713" t="s">
        <v>621</v>
      </c>
      <c r="E14713">
        <v>0</v>
      </c>
      <c r="F14713" t="s">
        <v>36</v>
      </c>
      <c r="G14713">
        <v>0</v>
      </c>
      <c r="H14713">
        <v>0</v>
      </c>
      <c r="I14713">
        <v>0.26227200000000001</v>
      </c>
    </row>
    <row r="14714" spans="1:9" x14ac:dyDescent="0.25">
      <c r="A14714">
        <v>2500090103</v>
      </c>
      <c r="B14714" t="s">
        <v>6305</v>
      </c>
      <c r="C14714" t="s">
        <v>130</v>
      </c>
      <c r="D14714" t="s">
        <v>131</v>
      </c>
      <c r="E14714">
        <v>0</v>
      </c>
      <c r="F14714" t="s">
        <v>36</v>
      </c>
      <c r="G14714">
        <v>0</v>
      </c>
      <c r="H14714">
        <v>0</v>
      </c>
      <c r="I14714">
        <v>0.09</v>
      </c>
    </row>
    <row r="14715" spans="1:9" x14ac:dyDescent="0.25">
      <c r="A14715">
        <v>2500090103</v>
      </c>
      <c r="B14715" t="s">
        <v>6305</v>
      </c>
      <c r="C14715" t="s">
        <v>142</v>
      </c>
      <c r="D14715" t="s">
        <v>143</v>
      </c>
      <c r="E14715">
        <v>0</v>
      </c>
      <c r="F14715" t="s">
        <v>36</v>
      </c>
      <c r="G14715">
        <v>0</v>
      </c>
      <c r="H14715">
        <v>0</v>
      </c>
      <c r="I14715">
        <v>0.09</v>
      </c>
    </row>
    <row r="14716" spans="1:9" x14ac:dyDescent="0.25">
      <c r="A14716">
        <v>2500090103</v>
      </c>
      <c r="B14716" t="s">
        <v>6305</v>
      </c>
      <c r="C14716" t="s">
        <v>144</v>
      </c>
      <c r="D14716" t="s">
        <v>145</v>
      </c>
      <c r="E14716">
        <v>0</v>
      </c>
      <c r="F14716" t="s">
        <v>36</v>
      </c>
      <c r="G14716">
        <v>0</v>
      </c>
      <c r="H14716">
        <v>0</v>
      </c>
      <c r="I14716">
        <v>0.09</v>
      </c>
    </row>
    <row r="14717" spans="1:9" x14ac:dyDescent="0.25">
      <c r="A14717">
        <v>2500090104</v>
      </c>
      <c r="B14717" t="s">
        <v>3944</v>
      </c>
      <c r="C14717" t="s">
        <v>130</v>
      </c>
      <c r="D14717" t="s">
        <v>131</v>
      </c>
      <c r="E14717">
        <v>126</v>
      </c>
      <c r="F14717" t="s">
        <v>36</v>
      </c>
      <c r="G14717">
        <v>0</v>
      </c>
      <c r="H14717">
        <v>0</v>
      </c>
      <c r="I14717">
        <v>0.31888899999999998</v>
      </c>
    </row>
    <row r="14718" spans="1:9" x14ac:dyDescent="0.25">
      <c r="A14718">
        <v>2500090104</v>
      </c>
      <c r="B14718" t="s">
        <v>3944</v>
      </c>
      <c r="C14718" t="s">
        <v>142</v>
      </c>
      <c r="D14718" t="s">
        <v>143</v>
      </c>
      <c r="E14718">
        <v>0</v>
      </c>
      <c r="F14718" t="s">
        <v>36</v>
      </c>
      <c r="G14718">
        <v>0</v>
      </c>
      <c r="H14718">
        <v>0</v>
      </c>
      <c r="I14718">
        <v>0.31889699999999999</v>
      </c>
    </row>
    <row r="14719" spans="1:9" x14ac:dyDescent="0.25">
      <c r="A14719">
        <v>2500090105</v>
      </c>
      <c r="B14719" t="s">
        <v>6126</v>
      </c>
      <c r="C14719" t="s">
        <v>130</v>
      </c>
      <c r="D14719" t="s">
        <v>131</v>
      </c>
      <c r="E14719">
        <v>86</v>
      </c>
      <c r="F14719" t="s">
        <v>36</v>
      </c>
      <c r="G14719">
        <v>0</v>
      </c>
      <c r="H14719">
        <v>0</v>
      </c>
      <c r="I14719">
        <v>0.38139499999999998</v>
      </c>
    </row>
    <row r="14720" spans="1:9" x14ac:dyDescent="0.25">
      <c r="A14720">
        <v>2500100006</v>
      </c>
      <c r="B14720" t="s">
        <v>3945</v>
      </c>
      <c r="C14720" t="s">
        <v>130</v>
      </c>
      <c r="D14720" t="s">
        <v>131</v>
      </c>
      <c r="E14720">
        <v>236.95</v>
      </c>
      <c r="F14720" t="s">
        <v>89</v>
      </c>
      <c r="G14720">
        <v>0</v>
      </c>
      <c r="H14720">
        <v>22.7</v>
      </c>
      <c r="I14720">
        <v>9.3298590000000008</v>
      </c>
    </row>
    <row r="14721" spans="1:9" x14ac:dyDescent="0.25">
      <c r="A14721">
        <v>2500100007</v>
      </c>
      <c r="B14721" t="s">
        <v>3946</v>
      </c>
      <c r="C14721" t="s">
        <v>130</v>
      </c>
      <c r="D14721" t="s">
        <v>131</v>
      </c>
      <c r="E14721">
        <v>0</v>
      </c>
      <c r="F14721" t="s">
        <v>89</v>
      </c>
      <c r="G14721">
        <v>0</v>
      </c>
      <c r="H14721">
        <v>500</v>
      </c>
      <c r="I14721">
        <v>5.2</v>
      </c>
    </row>
    <row r="14722" spans="1:9" x14ac:dyDescent="0.25">
      <c r="A14722">
        <v>2500100008</v>
      </c>
      <c r="B14722" t="s">
        <v>3947</v>
      </c>
      <c r="C14722" t="s">
        <v>130</v>
      </c>
      <c r="D14722" t="s">
        <v>131</v>
      </c>
      <c r="E14722">
        <v>50</v>
      </c>
      <c r="F14722" t="s">
        <v>89</v>
      </c>
      <c r="G14722">
        <v>0</v>
      </c>
      <c r="H14722">
        <v>0</v>
      </c>
      <c r="I14722">
        <v>5.4960000000000004</v>
      </c>
    </row>
    <row r="14723" spans="1:9" x14ac:dyDescent="0.25">
      <c r="A14723">
        <v>2500100017</v>
      </c>
      <c r="B14723" t="s">
        <v>3948</v>
      </c>
      <c r="C14723" t="s">
        <v>167</v>
      </c>
      <c r="D14723" t="s">
        <v>168</v>
      </c>
      <c r="E14723" s="1">
        <v>1600</v>
      </c>
      <c r="F14723" t="s">
        <v>36</v>
      </c>
      <c r="G14723">
        <v>0</v>
      </c>
      <c r="H14723">
        <v>0</v>
      </c>
      <c r="I14723">
        <v>0.36626900000000001</v>
      </c>
    </row>
    <row r="14724" spans="1:9" x14ac:dyDescent="0.25">
      <c r="A14724">
        <v>2500110006</v>
      </c>
      <c r="B14724" t="s">
        <v>3949</v>
      </c>
      <c r="C14724" t="s">
        <v>8710</v>
      </c>
      <c r="D14724" t="s">
        <v>8711</v>
      </c>
      <c r="E14724">
        <v>0</v>
      </c>
      <c r="F14724" t="s">
        <v>89</v>
      </c>
      <c r="G14724">
        <v>0</v>
      </c>
      <c r="H14724">
        <v>0</v>
      </c>
      <c r="I14724">
        <v>26.992003</v>
      </c>
    </row>
    <row r="14725" spans="1:9" x14ac:dyDescent="0.25">
      <c r="A14725">
        <v>2500110006</v>
      </c>
      <c r="B14725" t="s">
        <v>3949</v>
      </c>
      <c r="C14725" t="s">
        <v>8706</v>
      </c>
      <c r="D14725" t="s">
        <v>8707</v>
      </c>
      <c r="E14725">
        <v>302.60000000000002</v>
      </c>
      <c r="F14725" t="s">
        <v>89</v>
      </c>
      <c r="G14725">
        <v>0</v>
      </c>
      <c r="H14725">
        <v>0</v>
      </c>
      <c r="I14725">
        <v>27.526999</v>
      </c>
    </row>
    <row r="14726" spans="1:9" x14ac:dyDescent="0.25">
      <c r="A14726">
        <v>2500110006</v>
      </c>
      <c r="B14726" t="s">
        <v>3949</v>
      </c>
      <c r="C14726" t="s">
        <v>130</v>
      </c>
      <c r="D14726" t="s">
        <v>131</v>
      </c>
      <c r="E14726">
        <v>0</v>
      </c>
      <c r="F14726" t="s">
        <v>89</v>
      </c>
      <c r="G14726">
        <v>0</v>
      </c>
      <c r="H14726">
        <v>0</v>
      </c>
      <c r="I14726">
        <v>26.992003</v>
      </c>
    </row>
    <row r="14727" spans="1:9" x14ac:dyDescent="0.25">
      <c r="A14727">
        <v>2500110006</v>
      </c>
      <c r="B14727" t="s">
        <v>3949</v>
      </c>
      <c r="C14727" t="s">
        <v>2224</v>
      </c>
      <c r="D14727" t="s">
        <v>2225</v>
      </c>
      <c r="E14727">
        <v>0</v>
      </c>
      <c r="F14727" t="s">
        <v>89</v>
      </c>
      <c r="G14727">
        <v>0</v>
      </c>
      <c r="H14727">
        <v>0</v>
      </c>
      <c r="I14727">
        <v>27.526893999999999</v>
      </c>
    </row>
    <row r="14728" spans="1:9" x14ac:dyDescent="0.25">
      <c r="A14728">
        <v>2500110007</v>
      </c>
      <c r="B14728" t="s">
        <v>7386</v>
      </c>
      <c r="C14728" t="s">
        <v>8706</v>
      </c>
      <c r="D14728" t="s">
        <v>8707</v>
      </c>
      <c r="E14728">
        <v>352.6</v>
      </c>
      <c r="F14728" t="s">
        <v>89</v>
      </c>
      <c r="G14728">
        <v>0</v>
      </c>
      <c r="H14728">
        <v>0</v>
      </c>
      <c r="I14728">
        <v>20.103318000000002</v>
      </c>
    </row>
    <row r="14729" spans="1:9" x14ac:dyDescent="0.25">
      <c r="A14729">
        <v>2500110009</v>
      </c>
      <c r="B14729" t="s">
        <v>3950</v>
      </c>
      <c r="C14729" t="s">
        <v>8708</v>
      </c>
      <c r="D14729" t="s">
        <v>8709</v>
      </c>
      <c r="E14729">
        <v>0</v>
      </c>
      <c r="F14729" t="s">
        <v>1000</v>
      </c>
      <c r="G14729">
        <v>0</v>
      </c>
      <c r="H14729">
        <v>0</v>
      </c>
      <c r="I14729">
        <v>13.919</v>
      </c>
    </row>
    <row r="14730" spans="1:9" x14ac:dyDescent="0.25">
      <c r="A14730">
        <v>2500110009</v>
      </c>
      <c r="B14730" t="s">
        <v>3950</v>
      </c>
      <c r="C14730" t="s">
        <v>8710</v>
      </c>
      <c r="D14730" t="s">
        <v>8711</v>
      </c>
      <c r="E14730">
        <v>0</v>
      </c>
      <c r="F14730" t="s">
        <v>1000</v>
      </c>
      <c r="G14730">
        <v>0</v>
      </c>
      <c r="H14730">
        <v>0</v>
      </c>
      <c r="I14730">
        <v>16.611000000000001</v>
      </c>
    </row>
    <row r="14731" spans="1:9" x14ac:dyDescent="0.25">
      <c r="A14731">
        <v>2500110009</v>
      </c>
      <c r="B14731" t="s">
        <v>3950</v>
      </c>
      <c r="C14731" t="s">
        <v>8706</v>
      </c>
      <c r="D14731" t="s">
        <v>8707</v>
      </c>
      <c r="E14731">
        <v>32</v>
      </c>
      <c r="F14731" t="s">
        <v>1000</v>
      </c>
      <c r="G14731">
        <v>0</v>
      </c>
      <c r="H14731">
        <v>0</v>
      </c>
      <c r="I14731">
        <v>15.228438000000001</v>
      </c>
    </row>
    <row r="14732" spans="1:9" x14ac:dyDescent="0.25">
      <c r="A14732">
        <v>2500110009</v>
      </c>
      <c r="B14732" t="s">
        <v>3950</v>
      </c>
      <c r="C14732" t="s">
        <v>130</v>
      </c>
      <c r="D14732" t="s">
        <v>131</v>
      </c>
      <c r="E14732">
        <v>0</v>
      </c>
      <c r="F14732" t="s">
        <v>1000</v>
      </c>
      <c r="G14732">
        <v>0</v>
      </c>
      <c r="H14732">
        <v>0</v>
      </c>
      <c r="I14732">
        <v>16.611000000000001</v>
      </c>
    </row>
    <row r="14733" spans="1:9" x14ac:dyDescent="0.25">
      <c r="A14733">
        <v>2500110009</v>
      </c>
      <c r="B14733" t="s">
        <v>3950</v>
      </c>
      <c r="C14733" t="s">
        <v>518</v>
      </c>
      <c r="D14733" t="s">
        <v>519</v>
      </c>
      <c r="E14733">
        <v>13.498100000000001</v>
      </c>
      <c r="F14733" t="s">
        <v>1000</v>
      </c>
      <c r="G14733">
        <v>0</v>
      </c>
      <c r="H14733">
        <v>0</v>
      </c>
      <c r="I14733">
        <v>13.866396</v>
      </c>
    </row>
    <row r="14734" spans="1:9" x14ac:dyDescent="0.25">
      <c r="A14734">
        <v>2500110009</v>
      </c>
      <c r="B14734" t="s">
        <v>3950</v>
      </c>
      <c r="C14734" t="s">
        <v>167</v>
      </c>
      <c r="D14734" t="s">
        <v>168</v>
      </c>
      <c r="E14734">
        <v>56</v>
      </c>
      <c r="F14734" t="s">
        <v>1000</v>
      </c>
      <c r="G14734">
        <v>0</v>
      </c>
      <c r="H14734">
        <v>0</v>
      </c>
      <c r="I14734">
        <v>14.638928999999999</v>
      </c>
    </row>
    <row r="14735" spans="1:9" x14ac:dyDescent="0.25">
      <c r="A14735">
        <v>2500110009</v>
      </c>
      <c r="B14735" t="s">
        <v>3950</v>
      </c>
      <c r="C14735" t="s">
        <v>139</v>
      </c>
      <c r="D14735" t="s">
        <v>140</v>
      </c>
      <c r="E14735">
        <v>0</v>
      </c>
      <c r="F14735" t="s">
        <v>1000</v>
      </c>
      <c r="G14735">
        <v>0</v>
      </c>
      <c r="H14735">
        <v>0</v>
      </c>
      <c r="I14735">
        <v>13.174250000000001</v>
      </c>
    </row>
    <row r="14736" spans="1:9" x14ac:dyDescent="0.25">
      <c r="A14736">
        <v>2500110013</v>
      </c>
      <c r="B14736" t="s">
        <v>7387</v>
      </c>
      <c r="C14736" t="s">
        <v>8706</v>
      </c>
      <c r="D14736" t="s">
        <v>8707</v>
      </c>
      <c r="E14736" s="1">
        <v>4000</v>
      </c>
      <c r="F14736" t="s">
        <v>36</v>
      </c>
      <c r="G14736">
        <v>0</v>
      </c>
      <c r="H14736">
        <v>0</v>
      </c>
      <c r="I14736">
        <v>1.0999999999999999E-2</v>
      </c>
    </row>
    <row r="14737" spans="1:9" x14ac:dyDescent="0.25">
      <c r="A14737">
        <v>2500110024</v>
      </c>
      <c r="B14737" t="s">
        <v>3951</v>
      </c>
      <c r="C14737" t="s">
        <v>130</v>
      </c>
      <c r="D14737" t="s">
        <v>131</v>
      </c>
      <c r="E14737">
        <v>111.2</v>
      </c>
      <c r="F14737" t="s">
        <v>89</v>
      </c>
      <c r="G14737">
        <v>0</v>
      </c>
      <c r="H14737">
        <v>0</v>
      </c>
      <c r="I14737">
        <v>13.779227000000001</v>
      </c>
    </row>
    <row r="14738" spans="1:9" x14ac:dyDescent="0.25">
      <c r="A14738">
        <v>2500110024</v>
      </c>
      <c r="B14738" t="s">
        <v>3951</v>
      </c>
      <c r="C14738" t="s">
        <v>142</v>
      </c>
      <c r="D14738" t="s">
        <v>143</v>
      </c>
      <c r="E14738">
        <v>7.8</v>
      </c>
      <c r="F14738" t="s">
        <v>89</v>
      </c>
      <c r="G14738">
        <v>0</v>
      </c>
      <c r="H14738">
        <v>0</v>
      </c>
      <c r="I14738">
        <v>13.779487</v>
      </c>
    </row>
    <row r="14739" spans="1:9" x14ac:dyDescent="0.25">
      <c r="A14739">
        <v>2500110024</v>
      </c>
      <c r="B14739" t="s">
        <v>3951</v>
      </c>
      <c r="C14739" t="s">
        <v>620</v>
      </c>
      <c r="D14739" t="s">
        <v>621</v>
      </c>
      <c r="E14739">
        <v>0</v>
      </c>
      <c r="F14739" t="s">
        <v>89</v>
      </c>
      <c r="G14739">
        <v>0</v>
      </c>
      <c r="H14739">
        <v>0</v>
      </c>
      <c r="I14739">
        <v>13.779291000000001</v>
      </c>
    </row>
    <row r="14740" spans="1:9" x14ac:dyDescent="0.25">
      <c r="A14740">
        <v>2500110025</v>
      </c>
      <c r="B14740" t="s">
        <v>7388</v>
      </c>
      <c r="C14740" t="s">
        <v>8706</v>
      </c>
      <c r="D14740" t="s">
        <v>8707</v>
      </c>
      <c r="E14740">
        <v>54.15</v>
      </c>
      <c r="F14740" t="s">
        <v>89</v>
      </c>
      <c r="G14740">
        <v>0</v>
      </c>
      <c r="H14740">
        <v>0</v>
      </c>
      <c r="I14740">
        <v>15.711357</v>
      </c>
    </row>
    <row r="14741" spans="1:9" x14ac:dyDescent="0.25">
      <c r="A14741">
        <v>2500110026</v>
      </c>
      <c r="B14741" t="s">
        <v>3952</v>
      </c>
      <c r="C14741" t="s">
        <v>130</v>
      </c>
      <c r="D14741" t="s">
        <v>131</v>
      </c>
      <c r="E14741">
        <v>170</v>
      </c>
      <c r="F14741" t="s">
        <v>1000</v>
      </c>
      <c r="G14741">
        <v>0</v>
      </c>
      <c r="H14741">
        <v>0</v>
      </c>
      <c r="I14741">
        <v>15.881118000000001</v>
      </c>
    </row>
    <row r="14742" spans="1:9" x14ac:dyDescent="0.25">
      <c r="A14742">
        <v>2500110027</v>
      </c>
      <c r="B14742" t="s">
        <v>7389</v>
      </c>
      <c r="C14742" t="s">
        <v>8706</v>
      </c>
      <c r="D14742" t="s">
        <v>8707</v>
      </c>
      <c r="E14742">
        <v>0</v>
      </c>
      <c r="F14742" t="s">
        <v>1000</v>
      </c>
      <c r="G14742">
        <v>0</v>
      </c>
      <c r="H14742">
        <v>0</v>
      </c>
      <c r="I14742">
        <v>21.254999999999999</v>
      </c>
    </row>
    <row r="14743" spans="1:9" x14ac:dyDescent="0.25">
      <c r="A14743">
        <v>2500110028</v>
      </c>
      <c r="B14743" t="s">
        <v>3953</v>
      </c>
      <c r="C14743" t="s">
        <v>130</v>
      </c>
      <c r="D14743" t="s">
        <v>131</v>
      </c>
      <c r="E14743" s="1">
        <v>2250</v>
      </c>
      <c r="F14743" t="s">
        <v>36</v>
      </c>
      <c r="G14743">
        <v>0</v>
      </c>
      <c r="H14743">
        <v>0</v>
      </c>
      <c r="I14743">
        <v>1.0681510000000001</v>
      </c>
    </row>
    <row r="14744" spans="1:9" x14ac:dyDescent="0.25">
      <c r="A14744">
        <v>2500110030</v>
      </c>
      <c r="B14744" t="s">
        <v>3954</v>
      </c>
      <c r="C14744" t="s">
        <v>130</v>
      </c>
      <c r="D14744" t="s">
        <v>131</v>
      </c>
      <c r="E14744">
        <v>304.48</v>
      </c>
      <c r="F14744" t="s">
        <v>89</v>
      </c>
      <c r="G14744">
        <v>0</v>
      </c>
      <c r="H14744">
        <v>0</v>
      </c>
      <c r="I14744">
        <v>14.378152999999999</v>
      </c>
    </row>
    <row r="14745" spans="1:9" x14ac:dyDescent="0.25">
      <c r="A14745">
        <v>2500110030</v>
      </c>
      <c r="B14745" t="s">
        <v>3954</v>
      </c>
      <c r="C14745" t="s">
        <v>142</v>
      </c>
      <c r="D14745" t="s">
        <v>143</v>
      </c>
      <c r="E14745">
        <v>11.12</v>
      </c>
      <c r="F14745" t="s">
        <v>89</v>
      </c>
      <c r="G14745">
        <v>0</v>
      </c>
      <c r="H14745">
        <v>0</v>
      </c>
      <c r="I14745">
        <v>14.378596999999999</v>
      </c>
    </row>
    <row r="14746" spans="1:9" x14ac:dyDescent="0.25">
      <c r="A14746">
        <v>2500110030</v>
      </c>
      <c r="B14746" t="s">
        <v>3954</v>
      </c>
      <c r="C14746" t="s">
        <v>620</v>
      </c>
      <c r="D14746" t="s">
        <v>621</v>
      </c>
      <c r="E14746">
        <v>0</v>
      </c>
      <c r="F14746" t="s">
        <v>89</v>
      </c>
      <c r="G14746">
        <v>0</v>
      </c>
      <c r="H14746">
        <v>0</v>
      </c>
      <c r="I14746">
        <v>13.844423000000001</v>
      </c>
    </row>
    <row r="14747" spans="1:9" x14ac:dyDescent="0.25">
      <c r="A14747">
        <v>2500110031</v>
      </c>
      <c r="B14747" t="s">
        <v>3955</v>
      </c>
      <c r="C14747" t="s">
        <v>130</v>
      </c>
      <c r="D14747" t="s">
        <v>131</v>
      </c>
      <c r="E14747">
        <v>247</v>
      </c>
      <c r="F14747" t="s">
        <v>1000</v>
      </c>
      <c r="G14747">
        <v>0</v>
      </c>
      <c r="H14747">
        <v>0</v>
      </c>
      <c r="I14747">
        <v>15.84085</v>
      </c>
    </row>
    <row r="14748" spans="1:9" x14ac:dyDescent="0.25">
      <c r="A14748">
        <v>2500110031</v>
      </c>
      <c r="B14748" t="s">
        <v>3955</v>
      </c>
      <c r="C14748" t="s">
        <v>1678</v>
      </c>
      <c r="D14748" t="s">
        <v>1679</v>
      </c>
      <c r="E14748">
        <v>0</v>
      </c>
      <c r="F14748" t="s">
        <v>1000</v>
      </c>
      <c r="G14748">
        <v>0</v>
      </c>
      <c r="H14748">
        <v>0</v>
      </c>
      <c r="I14748">
        <v>12.692308000000001</v>
      </c>
    </row>
    <row r="14749" spans="1:9" x14ac:dyDescent="0.25">
      <c r="A14749">
        <v>2500110031</v>
      </c>
      <c r="B14749" t="s">
        <v>3955</v>
      </c>
      <c r="C14749" t="s">
        <v>139</v>
      </c>
      <c r="D14749" t="s">
        <v>140</v>
      </c>
      <c r="E14749">
        <v>4</v>
      </c>
      <c r="F14749" t="s">
        <v>1000</v>
      </c>
      <c r="G14749">
        <v>0</v>
      </c>
      <c r="H14749">
        <v>0</v>
      </c>
      <c r="I14749">
        <v>12.855</v>
      </c>
    </row>
    <row r="14750" spans="1:9" x14ac:dyDescent="0.25">
      <c r="A14750">
        <v>2500120021</v>
      </c>
      <c r="B14750" t="s">
        <v>7390</v>
      </c>
      <c r="C14750" t="s">
        <v>8706</v>
      </c>
      <c r="D14750" t="s">
        <v>8707</v>
      </c>
      <c r="E14750">
        <v>4.4000000000000004</v>
      </c>
      <c r="F14750" t="s">
        <v>89</v>
      </c>
      <c r="G14750">
        <v>0</v>
      </c>
      <c r="H14750">
        <v>0</v>
      </c>
      <c r="I14750">
        <v>8.3113639999999993</v>
      </c>
    </row>
    <row r="14751" spans="1:9" x14ac:dyDescent="0.25">
      <c r="A14751">
        <v>2500120028</v>
      </c>
      <c r="B14751" t="s">
        <v>6685</v>
      </c>
      <c r="C14751" t="s">
        <v>130</v>
      </c>
      <c r="D14751" t="s">
        <v>131</v>
      </c>
      <c r="E14751" s="1">
        <v>8400</v>
      </c>
      <c r="F14751" t="s">
        <v>36</v>
      </c>
      <c r="G14751" s="1">
        <v>1100</v>
      </c>
      <c r="H14751">
        <v>0</v>
      </c>
      <c r="I14751">
        <v>1.05</v>
      </c>
    </row>
    <row r="14752" spans="1:9" x14ac:dyDescent="0.25">
      <c r="A14752">
        <v>2500120028</v>
      </c>
      <c r="B14752" t="s">
        <v>6685</v>
      </c>
      <c r="C14752" t="s">
        <v>142</v>
      </c>
      <c r="D14752" t="s">
        <v>143</v>
      </c>
      <c r="E14752" s="1">
        <v>8064</v>
      </c>
      <c r="F14752" t="s">
        <v>36</v>
      </c>
      <c r="G14752">
        <v>0</v>
      </c>
      <c r="H14752" s="1">
        <v>1100</v>
      </c>
      <c r="I14752">
        <v>1.05</v>
      </c>
    </row>
    <row r="14753" spans="1:9" x14ac:dyDescent="0.25">
      <c r="A14753">
        <v>2500120028</v>
      </c>
      <c r="B14753" t="s">
        <v>6685</v>
      </c>
      <c r="C14753" t="s">
        <v>620</v>
      </c>
      <c r="D14753" t="s">
        <v>621</v>
      </c>
      <c r="E14753">
        <v>0</v>
      </c>
      <c r="F14753" t="s">
        <v>36</v>
      </c>
      <c r="G14753">
        <v>0</v>
      </c>
      <c r="H14753">
        <v>0</v>
      </c>
      <c r="I14753">
        <v>1.05</v>
      </c>
    </row>
    <row r="14754" spans="1:9" x14ac:dyDescent="0.25">
      <c r="A14754">
        <v>2500120061</v>
      </c>
      <c r="B14754" t="s">
        <v>7391</v>
      </c>
      <c r="C14754" t="s">
        <v>8706</v>
      </c>
      <c r="D14754" t="s">
        <v>8707</v>
      </c>
      <c r="E14754" s="1">
        <v>2436</v>
      </c>
      <c r="F14754" t="s">
        <v>36</v>
      </c>
      <c r="G14754">
        <v>0</v>
      </c>
      <c r="H14754">
        <v>0</v>
      </c>
      <c r="I14754">
        <v>0.66725400000000001</v>
      </c>
    </row>
    <row r="14755" spans="1:9" x14ac:dyDescent="0.25">
      <c r="A14755">
        <v>2500120062</v>
      </c>
      <c r="B14755" t="s">
        <v>7127</v>
      </c>
      <c r="C14755" t="s">
        <v>8706</v>
      </c>
      <c r="D14755" t="s">
        <v>8707</v>
      </c>
      <c r="E14755">
        <v>525</v>
      </c>
      <c r="F14755" t="s">
        <v>36</v>
      </c>
      <c r="G14755">
        <v>0</v>
      </c>
      <c r="H14755">
        <v>0</v>
      </c>
      <c r="I14755">
        <v>1.4036949999999999</v>
      </c>
    </row>
    <row r="14756" spans="1:9" x14ac:dyDescent="0.25">
      <c r="A14756">
        <v>2500120063</v>
      </c>
      <c r="B14756" t="s">
        <v>7392</v>
      </c>
      <c r="C14756" t="s">
        <v>8706</v>
      </c>
      <c r="D14756" t="s">
        <v>8707</v>
      </c>
      <c r="E14756">
        <v>180</v>
      </c>
      <c r="F14756" t="s">
        <v>36</v>
      </c>
      <c r="G14756">
        <v>0</v>
      </c>
      <c r="H14756">
        <v>0</v>
      </c>
      <c r="I14756">
        <v>0.86772199999999999</v>
      </c>
    </row>
    <row r="14757" spans="1:9" x14ac:dyDescent="0.25">
      <c r="A14757">
        <v>2500120064</v>
      </c>
      <c r="B14757" t="s">
        <v>3956</v>
      </c>
      <c r="C14757" t="s">
        <v>130</v>
      </c>
      <c r="D14757" t="s">
        <v>131</v>
      </c>
      <c r="E14757" s="1">
        <v>30844</v>
      </c>
      <c r="F14757" t="s">
        <v>36</v>
      </c>
      <c r="G14757">
        <v>0</v>
      </c>
      <c r="H14757">
        <v>0</v>
      </c>
      <c r="I14757">
        <v>0.55866700000000002</v>
      </c>
    </row>
    <row r="14758" spans="1:9" x14ac:dyDescent="0.25">
      <c r="A14758">
        <v>2500120064</v>
      </c>
      <c r="B14758" t="s">
        <v>3956</v>
      </c>
      <c r="C14758" t="s">
        <v>142</v>
      </c>
      <c r="D14758" t="s">
        <v>143</v>
      </c>
      <c r="E14758" s="1">
        <v>4351</v>
      </c>
      <c r="F14758" t="s">
        <v>36</v>
      </c>
      <c r="G14758">
        <v>0</v>
      </c>
      <c r="H14758">
        <v>0</v>
      </c>
      <c r="I14758">
        <v>0.51453700000000002</v>
      </c>
    </row>
    <row r="14759" spans="1:9" x14ac:dyDescent="0.25">
      <c r="A14759">
        <v>2500120064</v>
      </c>
      <c r="B14759" t="s">
        <v>3956</v>
      </c>
      <c r="C14759" t="s">
        <v>620</v>
      </c>
      <c r="D14759" t="s">
        <v>621</v>
      </c>
      <c r="E14759">
        <v>0</v>
      </c>
      <c r="F14759" t="s">
        <v>36</v>
      </c>
      <c r="G14759">
        <v>0</v>
      </c>
      <c r="H14759">
        <v>0</v>
      </c>
      <c r="I14759">
        <v>0.55967999999999996</v>
      </c>
    </row>
    <row r="14760" spans="1:9" x14ac:dyDescent="0.25">
      <c r="A14760">
        <v>2500120065</v>
      </c>
      <c r="B14760" t="s">
        <v>3957</v>
      </c>
      <c r="C14760" t="s">
        <v>130</v>
      </c>
      <c r="D14760" t="s">
        <v>131</v>
      </c>
      <c r="E14760">
        <v>0</v>
      </c>
      <c r="F14760" t="s">
        <v>36</v>
      </c>
      <c r="G14760">
        <v>0</v>
      </c>
      <c r="H14760">
        <v>0</v>
      </c>
      <c r="I14760">
        <v>0.45096000000000003</v>
      </c>
    </row>
    <row r="14761" spans="1:9" x14ac:dyDescent="0.25">
      <c r="A14761">
        <v>2500120065</v>
      </c>
      <c r="B14761" t="s">
        <v>3957</v>
      </c>
      <c r="C14761" t="s">
        <v>142</v>
      </c>
      <c r="D14761" t="s">
        <v>143</v>
      </c>
      <c r="E14761">
        <v>0</v>
      </c>
      <c r="F14761" t="s">
        <v>36</v>
      </c>
      <c r="G14761">
        <v>0</v>
      </c>
      <c r="H14761">
        <v>0</v>
      </c>
      <c r="I14761">
        <v>0.450959</v>
      </c>
    </row>
    <row r="14762" spans="1:9" x14ac:dyDescent="0.25">
      <c r="A14762">
        <v>2500140006</v>
      </c>
      <c r="B14762" t="s">
        <v>3958</v>
      </c>
      <c r="C14762" t="s">
        <v>130</v>
      </c>
      <c r="D14762" t="s">
        <v>131</v>
      </c>
      <c r="E14762">
        <v>2</v>
      </c>
      <c r="F14762" t="s">
        <v>3152</v>
      </c>
      <c r="G14762">
        <v>0</v>
      </c>
      <c r="H14762">
        <v>0</v>
      </c>
      <c r="I14762">
        <v>362.21</v>
      </c>
    </row>
    <row r="14763" spans="1:9" x14ac:dyDescent="0.25">
      <c r="A14763">
        <v>2500150002</v>
      </c>
      <c r="B14763" t="s">
        <v>3959</v>
      </c>
      <c r="C14763" t="s">
        <v>8706</v>
      </c>
      <c r="D14763" t="s">
        <v>8707</v>
      </c>
      <c r="E14763">
        <v>0</v>
      </c>
      <c r="F14763" t="s">
        <v>36</v>
      </c>
      <c r="G14763">
        <v>0</v>
      </c>
      <c r="H14763">
        <v>0</v>
      </c>
      <c r="I14763">
        <v>6.242273</v>
      </c>
    </row>
    <row r="14764" spans="1:9" x14ac:dyDescent="0.25">
      <c r="A14764">
        <v>2500150002</v>
      </c>
      <c r="B14764" t="s">
        <v>3959</v>
      </c>
      <c r="C14764" t="s">
        <v>130</v>
      </c>
      <c r="D14764" t="s">
        <v>131</v>
      </c>
      <c r="E14764">
        <v>7</v>
      </c>
      <c r="F14764" t="s">
        <v>36</v>
      </c>
      <c r="G14764">
        <v>0</v>
      </c>
      <c r="H14764">
        <v>0</v>
      </c>
      <c r="I14764">
        <v>6.2428569999999999</v>
      </c>
    </row>
    <row r="14765" spans="1:9" x14ac:dyDescent="0.25">
      <c r="A14765">
        <v>2500150003</v>
      </c>
      <c r="B14765" t="s">
        <v>3960</v>
      </c>
      <c r="C14765" t="s">
        <v>130</v>
      </c>
      <c r="D14765" t="s">
        <v>131</v>
      </c>
      <c r="E14765">
        <v>72</v>
      </c>
      <c r="F14765" t="s">
        <v>36</v>
      </c>
      <c r="G14765">
        <v>0</v>
      </c>
      <c r="H14765">
        <v>0</v>
      </c>
      <c r="I14765">
        <v>5</v>
      </c>
    </row>
    <row r="14766" spans="1:9" x14ac:dyDescent="0.25">
      <c r="A14766">
        <v>2500150004</v>
      </c>
      <c r="B14766" t="s">
        <v>3961</v>
      </c>
      <c r="C14766" t="s">
        <v>130</v>
      </c>
      <c r="D14766" t="s">
        <v>131</v>
      </c>
      <c r="E14766">
        <v>37</v>
      </c>
      <c r="F14766" t="s">
        <v>36</v>
      </c>
      <c r="G14766">
        <v>0</v>
      </c>
      <c r="H14766">
        <v>0</v>
      </c>
      <c r="I14766">
        <v>2.63</v>
      </c>
    </row>
    <row r="14767" spans="1:9" x14ac:dyDescent="0.25">
      <c r="A14767">
        <v>2500150004</v>
      </c>
      <c r="B14767" t="s">
        <v>3961</v>
      </c>
      <c r="C14767" t="s">
        <v>142</v>
      </c>
      <c r="D14767" t="s">
        <v>143</v>
      </c>
      <c r="E14767">
        <v>2.2000000000000001E-3</v>
      </c>
      <c r="F14767" t="s">
        <v>36</v>
      </c>
      <c r="G14767">
        <v>0</v>
      </c>
      <c r="H14767">
        <v>0</v>
      </c>
      <c r="I14767">
        <v>4.5454549999999996</v>
      </c>
    </row>
    <row r="14768" spans="1:9" x14ac:dyDescent="0.25">
      <c r="A14768">
        <v>2500150004</v>
      </c>
      <c r="B14768" t="s">
        <v>3961</v>
      </c>
      <c r="C14768" t="s">
        <v>144</v>
      </c>
      <c r="D14768" t="s">
        <v>145</v>
      </c>
      <c r="E14768">
        <v>2.7178</v>
      </c>
      <c r="F14768" t="s">
        <v>36</v>
      </c>
      <c r="G14768">
        <v>0</v>
      </c>
      <c r="H14768">
        <v>0</v>
      </c>
      <c r="I14768">
        <v>2.6308039999999999</v>
      </c>
    </row>
    <row r="14769" spans="1:9" x14ac:dyDescent="0.25">
      <c r="A14769">
        <v>2500150005</v>
      </c>
      <c r="B14769" t="s">
        <v>5988</v>
      </c>
      <c r="C14769" t="s">
        <v>130</v>
      </c>
      <c r="D14769" t="s">
        <v>131</v>
      </c>
      <c r="E14769">
        <v>0</v>
      </c>
      <c r="F14769" t="s">
        <v>36</v>
      </c>
      <c r="G14769">
        <v>0</v>
      </c>
      <c r="H14769">
        <v>0</v>
      </c>
      <c r="I14769">
        <v>1.2</v>
      </c>
    </row>
    <row r="14770" spans="1:9" x14ac:dyDescent="0.25">
      <c r="A14770">
        <v>2500150007</v>
      </c>
      <c r="B14770" t="s">
        <v>3962</v>
      </c>
      <c r="C14770" t="s">
        <v>130</v>
      </c>
      <c r="D14770" t="s">
        <v>131</v>
      </c>
      <c r="E14770">
        <v>0</v>
      </c>
      <c r="F14770" t="s">
        <v>1000</v>
      </c>
      <c r="G14770">
        <v>0</v>
      </c>
      <c r="H14770">
        <v>0</v>
      </c>
      <c r="I14770">
        <v>2.0990319999999998</v>
      </c>
    </row>
    <row r="14771" spans="1:9" x14ac:dyDescent="0.25">
      <c r="A14771">
        <v>2500150007</v>
      </c>
      <c r="B14771" t="s">
        <v>3962</v>
      </c>
      <c r="C14771" t="s">
        <v>142</v>
      </c>
      <c r="D14771" t="s">
        <v>143</v>
      </c>
      <c r="E14771">
        <v>0</v>
      </c>
      <c r="F14771" t="s">
        <v>1000</v>
      </c>
      <c r="G14771">
        <v>0</v>
      </c>
      <c r="H14771">
        <v>0</v>
      </c>
      <c r="I14771">
        <v>1.97</v>
      </c>
    </row>
    <row r="14772" spans="1:9" x14ac:dyDescent="0.25">
      <c r="A14772">
        <v>2500150007</v>
      </c>
      <c r="B14772" t="s">
        <v>3962</v>
      </c>
      <c r="C14772" t="s">
        <v>167</v>
      </c>
      <c r="D14772" t="s">
        <v>168</v>
      </c>
      <c r="E14772">
        <v>70</v>
      </c>
      <c r="F14772" t="s">
        <v>1000</v>
      </c>
      <c r="G14772">
        <v>132</v>
      </c>
      <c r="H14772">
        <v>0</v>
      </c>
      <c r="I14772">
        <v>2.0458569999999998</v>
      </c>
    </row>
    <row r="14773" spans="1:9" x14ac:dyDescent="0.25">
      <c r="A14773">
        <v>2500150007</v>
      </c>
      <c r="B14773" t="s">
        <v>3962</v>
      </c>
      <c r="C14773" t="s">
        <v>137</v>
      </c>
      <c r="D14773" t="s">
        <v>138</v>
      </c>
      <c r="E14773">
        <v>0</v>
      </c>
      <c r="F14773" t="s">
        <v>1000</v>
      </c>
      <c r="G14773">
        <v>0</v>
      </c>
      <c r="H14773">
        <v>132</v>
      </c>
      <c r="I14773">
        <v>2.0457580000000002</v>
      </c>
    </row>
    <row r="14774" spans="1:9" x14ac:dyDescent="0.25">
      <c r="A14774">
        <v>2500150007</v>
      </c>
      <c r="B14774" t="s">
        <v>3962</v>
      </c>
      <c r="C14774" t="s">
        <v>144</v>
      </c>
      <c r="D14774" t="s">
        <v>145</v>
      </c>
      <c r="E14774">
        <v>0</v>
      </c>
      <c r="F14774" t="s">
        <v>1000</v>
      </c>
      <c r="G14774">
        <v>0</v>
      </c>
      <c r="H14774">
        <v>0</v>
      </c>
      <c r="I14774">
        <v>1.754386</v>
      </c>
    </row>
    <row r="14775" spans="1:9" x14ac:dyDescent="0.25">
      <c r="A14775">
        <v>2500150008</v>
      </c>
      <c r="B14775" t="s">
        <v>3963</v>
      </c>
      <c r="C14775" t="s">
        <v>8706</v>
      </c>
      <c r="D14775" t="s">
        <v>8707</v>
      </c>
      <c r="E14775">
        <v>0</v>
      </c>
      <c r="F14775" t="s">
        <v>36</v>
      </c>
      <c r="G14775">
        <v>391.28</v>
      </c>
      <c r="H14775">
        <v>0</v>
      </c>
      <c r="I14775">
        <v>0.88983299999999999</v>
      </c>
    </row>
    <row r="14776" spans="1:9" x14ac:dyDescent="0.25">
      <c r="A14776">
        <v>2500150009</v>
      </c>
      <c r="B14776" t="s">
        <v>7393</v>
      </c>
      <c r="C14776" t="s">
        <v>8706</v>
      </c>
      <c r="D14776" t="s">
        <v>8707</v>
      </c>
      <c r="E14776">
        <v>0</v>
      </c>
      <c r="F14776" t="s">
        <v>36</v>
      </c>
      <c r="G14776">
        <v>0</v>
      </c>
      <c r="H14776">
        <v>0</v>
      </c>
      <c r="I14776">
        <v>6.72</v>
      </c>
    </row>
    <row r="14777" spans="1:9" x14ac:dyDescent="0.25">
      <c r="A14777">
        <v>2500150010</v>
      </c>
      <c r="B14777" t="s">
        <v>3964</v>
      </c>
      <c r="C14777" t="s">
        <v>130</v>
      </c>
      <c r="D14777" t="s">
        <v>131</v>
      </c>
      <c r="E14777">
        <v>256</v>
      </c>
      <c r="F14777" t="s">
        <v>1000</v>
      </c>
      <c r="G14777">
        <v>0</v>
      </c>
      <c r="H14777">
        <v>0</v>
      </c>
      <c r="I14777">
        <v>4.0505079999999998</v>
      </c>
    </row>
    <row r="14778" spans="1:9" x14ac:dyDescent="0.25">
      <c r="A14778">
        <v>2500190001</v>
      </c>
      <c r="B14778" t="s">
        <v>3965</v>
      </c>
      <c r="C14778" t="s">
        <v>8706</v>
      </c>
      <c r="D14778" t="s">
        <v>8707</v>
      </c>
      <c r="E14778">
        <v>20.5</v>
      </c>
      <c r="F14778" t="s">
        <v>89</v>
      </c>
      <c r="G14778">
        <v>0</v>
      </c>
      <c r="H14778">
        <v>1.5</v>
      </c>
      <c r="I14778">
        <v>23.066828999999998</v>
      </c>
    </row>
    <row r="14779" spans="1:9" x14ac:dyDescent="0.25">
      <c r="A14779">
        <v>2500190001</v>
      </c>
      <c r="B14779" t="s">
        <v>3965</v>
      </c>
      <c r="C14779" t="s">
        <v>518</v>
      </c>
      <c r="D14779" t="s">
        <v>519</v>
      </c>
      <c r="E14779">
        <v>15.7</v>
      </c>
      <c r="F14779" t="s">
        <v>89</v>
      </c>
      <c r="G14779">
        <v>0</v>
      </c>
      <c r="H14779">
        <v>0</v>
      </c>
      <c r="I14779">
        <v>22.476433</v>
      </c>
    </row>
    <row r="14780" spans="1:9" x14ac:dyDescent="0.25">
      <c r="A14780">
        <v>2510010001</v>
      </c>
      <c r="B14780" t="s">
        <v>7394</v>
      </c>
      <c r="C14780" t="s">
        <v>8706</v>
      </c>
      <c r="D14780" t="s">
        <v>8707</v>
      </c>
      <c r="E14780">
        <v>572</v>
      </c>
      <c r="F14780" t="s">
        <v>36</v>
      </c>
      <c r="G14780">
        <v>0</v>
      </c>
      <c r="H14780">
        <v>0</v>
      </c>
      <c r="I14780">
        <v>14.734283</v>
      </c>
    </row>
    <row r="14781" spans="1:9" x14ac:dyDescent="0.25">
      <c r="A14781">
        <v>2510010002</v>
      </c>
      <c r="B14781" t="s">
        <v>7395</v>
      </c>
      <c r="C14781" t="s">
        <v>8706</v>
      </c>
      <c r="D14781" t="s">
        <v>8707</v>
      </c>
      <c r="E14781" s="1">
        <v>2755</v>
      </c>
      <c r="F14781" t="s">
        <v>36</v>
      </c>
      <c r="G14781">
        <v>0</v>
      </c>
      <c r="H14781">
        <v>0</v>
      </c>
      <c r="I14781">
        <v>0.80851200000000001</v>
      </c>
    </row>
    <row r="14782" spans="1:9" x14ac:dyDescent="0.25">
      <c r="A14782">
        <v>2510010003</v>
      </c>
      <c r="B14782" t="s">
        <v>7396</v>
      </c>
      <c r="C14782" t="s">
        <v>8706</v>
      </c>
      <c r="D14782" t="s">
        <v>8707</v>
      </c>
      <c r="E14782">
        <v>844</v>
      </c>
      <c r="F14782" t="s">
        <v>36</v>
      </c>
      <c r="G14782">
        <v>0</v>
      </c>
      <c r="H14782">
        <v>0</v>
      </c>
      <c r="I14782">
        <v>0.80785499999999999</v>
      </c>
    </row>
    <row r="14783" spans="1:9" x14ac:dyDescent="0.25">
      <c r="A14783">
        <v>2510010007</v>
      </c>
      <c r="B14783" t="s">
        <v>5860</v>
      </c>
      <c r="C14783" t="s">
        <v>8706</v>
      </c>
      <c r="D14783" t="s">
        <v>8707</v>
      </c>
      <c r="E14783">
        <v>508</v>
      </c>
      <c r="F14783" t="s">
        <v>36</v>
      </c>
      <c r="G14783">
        <v>0</v>
      </c>
      <c r="H14783">
        <v>0</v>
      </c>
      <c r="I14783">
        <v>3.0209649999999999</v>
      </c>
    </row>
    <row r="14784" spans="1:9" x14ac:dyDescent="0.25">
      <c r="A14784">
        <v>2510010007</v>
      </c>
      <c r="B14784" t="s">
        <v>5860</v>
      </c>
      <c r="C14784" t="s">
        <v>1465</v>
      </c>
      <c r="D14784" t="s">
        <v>1466</v>
      </c>
      <c r="E14784">
        <v>0</v>
      </c>
      <c r="F14784" t="s">
        <v>36</v>
      </c>
      <c r="G14784">
        <v>0</v>
      </c>
      <c r="H14784">
        <v>0</v>
      </c>
      <c r="I14784">
        <v>3.02</v>
      </c>
    </row>
    <row r="14785" spans="1:9" x14ac:dyDescent="0.25">
      <c r="A14785">
        <v>2510010009</v>
      </c>
      <c r="B14785" t="s">
        <v>3966</v>
      </c>
      <c r="C14785" t="s">
        <v>8706</v>
      </c>
      <c r="D14785" t="s">
        <v>8707</v>
      </c>
      <c r="E14785" s="1">
        <v>1536</v>
      </c>
      <c r="F14785" t="s">
        <v>36</v>
      </c>
      <c r="G14785">
        <v>0</v>
      </c>
      <c r="H14785">
        <v>0</v>
      </c>
      <c r="I14785">
        <v>3.5578970000000001</v>
      </c>
    </row>
    <row r="14786" spans="1:9" x14ac:dyDescent="0.25">
      <c r="A14786">
        <v>2510010009</v>
      </c>
      <c r="B14786" t="s">
        <v>3966</v>
      </c>
      <c r="C14786" t="s">
        <v>1465</v>
      </c>
      <c r="D14786" t="s">
        <v>1466</v>
      </c>
      <c r="E14786">
        <v>0</v>
      </c>
      <c r="F14786" t="s">
        <v>36</v>
      </c>
      <c r="G14786">
        <v>0</v>
      </c>
      <c r="H14786">
        <v>0</v>
      </c>
      <c r="I14786">
        <v>3.558039</v>
      </c>
    </row>
    <row r="14787" spans="1:9" x14ac:dyDescent="0.25">
      <c r="A14787">
        <v>2510010013</v>
      </c>
      <c r="B14787" t="s">
        <v>5854</v>
      </c>
      <c r="C14787" t="s">
        <v>8708</v>
      </c>
      <c r="D14787" t="s">
        <v>8709</v>
      </c>
      <c r="E14787">
        <v>0</v>
      </c>
      <c r="F14787" t="s">
        <v>36</v>
      </c>
      <c r="G14787">
        <v>0</v>
      </c>
      <c r="H14787">
        <v>0</v>
      </c>
      <c r="I14787">
        <v>3.15</v>
      </c>
    </row>
    <row r="14788" spans="1:9" x14ac:dyDescent="0.25">
      <c r="A14788">
        <v>2510010013</v>
      </c>
      <c r="B14788" t="s">
        <v>5854</v>
      </c>
      <c r="C14788" t="s">
        <v>8710</v>
      </c>
      <c r="D14788" t="s">
        <v>8711</v>
      </c>
      <c r="E14788">
        <v>0</v>
      </c>
      <c r="F14788" t="s">
        <v>36</v>
      </c>
      <c r="G14788">
        <v>0</v>
      </c>
      <c r="H14788">
        <v>0</v>
      </c>
      <c r="I14788">
        <v>3.25</v>
      </c>
    </row>
    <row r="14789" spans="1:9" x14ac:dyDescent="0.25">
      <c r="A14789">
        <v>2510010013</v>
      </c>
      <c r="B14789" t="s">
        <v>5854</v>
      </c>
      <c r="C14789" t="s">
        <v>8706</v>
      </c>
      <c r="D14789" t="s">
        <v>8707</v>
      </c>
      <c r="E14789">
        <v>513</v>
      </c>
      <c r="F14789" t="s">
        <v>36</v>
      </c>
      <c r="G14789">
        <v>0</v>
      </c>
      <c r="H14789">
        <v>0</v>
      </c>
      <c r="I14789">
        <v>3.2371539999999999</v>
      </c>
    </row>
    <row r="14790" spans="1:9" x14ac:dyDescent="0.25">
      <c r="A14790">
        <v>2510010013</v>
      </c>
      <c r="B14790" t="s">
        <v>5854</v>
      </c>
      <c r="C14790" t="s">
        <v>130</v>
      </c>
      <c r="D14790" t="s">
        <v>131</v>
      </c>
      <c r="E14790">
        <v>0</v>
      </c>
      <c r="F14790" t="s">
        <v>36</v>
      </c>
      <c r="G14790">
        <v>0</v>
      </c>
      <c r="H14790">
        <v>0</v>
      </c>
      <c r="I14790">
        <v>3.25</v>
      </c>
    </row>
    <row r="14791" spans="1:9" x14ac:dyDescent="0.25">
      <c r="A14791">
        <v>2510010013</v>
      </c>
      <c r="B14791" t="s">
        <v>5854</v>
      </c>
      <c r="C14791" t="s">
        <v>1465</v>
      </c>
      <c r="D14791" t="s">
        <v>1466</v>
      </c>
      <c r="E14791">
        <v>0</v>
      </c>
      <c r="F14791" t="s">
        <v>36</v>
      </c>
      <c r="G14791">
        <v>0</v>
      </c>
      <c r="H14791">
        <v>0</v>
      </c>
      <c r="I14791">
        <v>3.237193</v>
      </c>
    </row>
    <row r="14792" spans="1:9" x14ac:dyDescent="0.25">
      <c r="A14792">
        <v>2510010015</v>
      </c>
      <c r="B14792" t="s">
        <v>5943</v>
      </c>
      <c r="C14792" t="s">
        <v>8708</v>
      </c>
      <c r="D14792" t="s">
        <v>8709</v>
      </c>
      <c r="E14792">
        <v>0</v>
      </c>
      <c r="F14792" t="s">
        <v>36</v>
      </c>
      <c r="G14792">
        <v>0</v>
      </c>
      <c r="H14792">
        <v>0</v>
      </c>
      <c r="I14792">
        <v>1.5</v>
      </c>
    </row>
    <row r="14793" spans="1:9" x14ac:dyDescent="0.25">
      <c r="A14793">
        <v>2510010015</v>
      </c>
      <c r="B14793" t="s">
        <v>5943</v>
      </c>
      <c r="C14793" t="s">
        <v>8710</v>
      </c>
      <c r="D14793" t="s">
        <v>8711</v>
      </c>
      <c r="E14793">
        <v>0</v>
      </c>
      <c r="F14793" t="s">
        <v>36</v>
      </c>
      <c r="G14793">
        <v>0</v>
      </c>
      <c r="H14793">
        <v>0</v>
      </c>
      <c r="I14793">
        <v>1.5</v>
      </c>
    </row>
    <row r="14794" spans="1:9" x14ac:dyDescent="0.25">
      <c r="A14794">
        <v>2510010015</v>
      </c>
      <c r="B14794" t="s">
        <v>5943</v>
      </c>
      <c r="C14794" t="s">
        <v>8706</v>
      </c>
      <c r="D14794" t="s">
        <v>8707</v>
      </c>
      <c r="E14794">
        <v>590</v>
      </c>
      <c r="F14794" t="s">
        <v>36</v>
      </c>
      <c r="G14794">
        <v>0</v>
      </c>
      <c r="H14794">
        <v>0</v>
      </c>
      <c r="I14794">
        <v>1.558932</v>
      </c>
    </row>
    <row r="14795" spans="1:9" x14ac:dyDescent="0.25">
      <c r="A14795">
        <v>2510010015</v>
      </c>
      <c r="B14795" t="s">
        <v>5943</v>
      </c>
      <c r="C14795" t="s">
        <v>130</v>
      </c>
      <c r="D14795" t="s">
        <v>131</v>
      </c>
      <c r="E14795">
        <v>0</v>
      </c>
      <c r="F14795" t="s">
        <v>36</v>
      </c>
      <c r="G14795">
        <v>0</v>
      </c>
      <c r="H14795">
        <v>0</v>
      </c>
      <c r="I14795">
        <v>1.5</v>
      </c>
    </row>
    <row r="14796" spans="1:9" x14ac:dyDescent="0.25">
      <c r="A14796">
        <v>2510010015</v>
      </c>
      <c r="B14796" t="s">
        <v>5943</v>
      </c>
      <c r="C14796" t="s">
        <v>1465</v>
      </c>
      <c r="D14796" t="s">
        <v>1466</v>
      </c>
      <c r="E14796">
        <v>40</v>
      </c>
      <c r="F14796" t="s">
        <v>36</v>
      </c>
      <c r="G14796">
        <v>0</v>
      </c>
      <c r="H14796">
        <v>0</v>
      </c>
      <c r="I14796">
        <v>1.5589999999999999</v>
      </c>
    </row>
    <row r="14797" spans="1:9" x14ac:dyDescent="0.25">
      <c r="A14797">
        <v>2510010016</v>
      </c>
      <c r="B14797" t="s">
        <v>5960</v>
      </c>
      <c r="C14797" t="s">
        <v>8710</v>
      </c>
      <c r="D14797" t="s">
        <v>8711</v>
      </c>
      <c r="E14797">
        <v>0</v>
      </c>
      <c r="F14797" t="s">
        <v>36</v>
      </c>
      <c r="G14797">
        <v>0</v>
      </c>
      <c r="H14797">
        <v>0</v>
      </c>
      <c r="I14797">
        <v>0.95</v>
      </c>
    </row>
    <row r="14798" spans="1:9" x14ac:dyDescent="0.25">
      <c r="A14798">
        <v>2510010016</v>
      </c>
      <c r="B14798" t="s">
        <v>5960</v>
      </c>
      <c r="C14798" t="s">
        <v>8706</v>
      </c>
      <c r="D14798" t="s">
        <v>8707</v>
      </c>
      <c r="E14798" s="1">
        <v>1040</v>
      </c>
      <c r="F14798" t="s">
        <v>36</v>
      </c>
      <c r="G14798">
        <v>0</v>
      </c>
      <c r="H14798">
        <v>0</v>
      </c>
      <c r="I14798">
        <v>1.1001920000000001</v>
      </c>
    </row>
    <row r="14799" spans="1:9" x14ac:dyDescent="0.25">
      <c r="A14799">
        <v>2510010016</v>
      </c>
      <c r="B14799" t="s">
        <v>5960</v>
      </c>
      <c r="C14799" t="s">
        <v>130</v>
      </c>
      <c r="D14799" t="s">
        <v>131</v>
      </c>
      <c r="E14799">
        <v>0</v>
      </c>
      <c r="F14799" t="s">
        <v>36</v>
      </c>
      <c r="G14799">
        <v>0</v>
      </c>
      <c r="H14799">
        <v>0</v>
      </c>
      <c r="I14799">
        <v>0.95</v>
      </c>
    </row>
    <row r="14800" spans="1:9" x14ac:dyDescent="0.25">
      <c r="A14800">
        <v>2510010016</v>
      </c>
      <c r="B14800" t="s">
        <v>5960</v>
      </c>
      <c r="C14800" t="s">
        <v>1465</v>
      </c>
      <c r="D14800" t="s">
        <v>1466</v>
      </c>
      <c r="E14800">
        <v>0</v>
      </c>
      <c r="F14800" t="s">
        <v>36</v>
      </c>
      <c r="G14800">
        <v>0</v>
      </c>
      <c r="H14800">
        <v>0</v>
      </c>
      <c r="I14800">
        <v>1.4709760000000001</v>
      </c>
    </row>
    <row r="14801" spans="1:9" x14ac:dyDescent="0.25">
      <c r="A14801">
        <v>2510010018</v>
      </c>
      <c r="B14801" t="s">
        <v>5937</v>
      </c>
      <c r="C14801" t="s">
        <v>8710</v>
      </c>
      <c r="D14801" t="s">
        <v>8711</v>
      </c>
      <c r="E14801">
        <v>0</v>
      </c>
      <c r="F14801" t="s">
        <v>36</v>
      </c>
      <c r="G14801">
        <v>0</v>
      </c>
      <c r="H14801">
        <v>0</v>
      </c>
      <c r="I14801">
        <v>1.2</v>
      </c>
    </row>
    <row r="14802" spans="1:9" x14ac:dyDescent="0.25">
      <c r="A14802">
        <v>2510010018</v>
      </c>
      <c r="B14802" t="s">
        <v>5937</v>
      </c>
      <c r="C14802" t="s">
        <v>8706</v>
      </c>
      <c r="D14802" t="s">
        <v>8707</v>
      </c>
      <c r="E14802">
        <v>950</v>
      </c>
      <c r="F14802" t="s">
        <v>36</v>
      </c>
      <c r="G14802">
        <v>0</v>
      </c>
      <c r="H14802">
        <v>0</v>
      </c>
      <c r="I14802">
        <v>1.3048420000000001</v>
      </c>
    </row>
    <row r="14803" spans="1:9" x14ac:dyDescent="0.25">
      <c r="A14803">
        <v>2510010018</v>
      </c>
      <c r="B14803" t="s">
        <v>5937</v>
      </c>
      <c r="C14803" t="s">
        <v>130</v>
      </c>
      <c r="D14803" t="s">
        <v>131</v>
      </c>
      <c r="E14803">
        <v>0</v>
      </c>
      <c r="F14803" t="s">
        <v>36</v>
      </c>
      <c r="G14803">
        <v>0</v>
      </c>
      <c r="H14803">
        <v>0</v>
      </c>
      <c r="I14803">
        <v>1.2</v>
      </c>
    </row>
    <row r="14804" spans="1:9" x14ac:dyDescent="0.25">
      <c r="A14804">
        <v>2510010018</v>
      </c>
      <c r="B14804" t="s">
        <v>5937</v>
      </c>
      <c r="C14804" t="s">
        <v>1465</v>
      </c>
      <c r="D14804" t="s">
        <v>1466</v>
      </c>
      <c r="E14804">
        <v>0</v>
      </c>
      <c r="F14804" t="s">
        <v>36</v>
      </c>
      <c r="G14804">
        <v>0</v>
      </c>
      <c r="H14804">
        <v>0</v>
      </c>
      <c r="I14804">
        <v>1.81325</v>
      </c>
    </row>
    <row r="14805" spans="1:9" x14ac:dyDescent="0.25">
      <c r="A14805">
        <v>2510010019</v>
      </c>
      <c r="B14805" t="s">
        <v>6053</v>
      </c>
      <c r="C14805" t="s">
        <v>8710</v>
      </c>
      <c r="D14805" t="s">
        <v>8711</v>
      </c>
      <c r="E14805">
        <v>0</v>
      </c>
      <c r="F14805" t="s">
        <v>36</v>
      </c>
      <c r="G14805">
        <v>0</v>
      </c>
      <c r="H14805">
        <v>0</v>
      </c>
      <c r="I14805">
        <v>0.75</v>
      </c>
    </row>
    <row r="14806" spans="1:9" x14ac:dyDescent="0.25">
      <c r="A14806">
        <v>2510010019</v>
      </c>
      <c r="B14806" t="s">
        <v>6053</v>
      </c>
      <c r="C14806" t="s">
        <v>8706</v>
      </c>
      <c r="D14806" t="s">
        <v>8707</v>
      </c>
      <c r="E14806" s="1">
        <v>1021</v>
      </c>
      <c r="F14806" t="s">
        <v>36</v>
      </c>
      <c r="G14806">
        <v>0</v>
      </c>
      <c r="H14806">
        <v>0</v>
      </c>
      <c r="I14806">
        <v>0.75188999999999995</v>
      </c>
    </row>
    <row r="14807" spans="1:9" x14ac:dyDescent="0.25">
      <c r="A14807">
        <v>2510010019</v>
      </c>
      <c r="B14807" t="s">
        <v>6053</v>
      </c>
      <c r="C14807" t="s">
        <v>130</v>
      </c>
      <c r="D14807" t="s">
        <v>131</v>
      </c>
      <c r="E14807">
        <v>0</v>
      </c>
      <c r="F14807" t="s">
        <v>36</v>
      </c>
      <c r="G14807">
        <v>0</v>
      </c>
      <c r="H14807">
        <v>0</v>
      </c>
      <c r="I14807">
        <v>0.75</v>
      </c>
    </row>
    <row r="14808" spans="1:9" x14ac:dyDescent="0.25">
      <c r="A14808">
        <v>2510010019</v>
      </c>
      <c r="B14808" t="s">
        <v>6053</v>
      </c>
      <c r="C14808" t="s">
        <v>1465</v>
      </c>
      <c r="D14808" t="s">
        <v>1466</v>
      </c>
      <c r="E14808">
        <v>0</v>
      </c>
      <c r="F14808" t="s">
        <v>36</v>
      </c>
      <c r="G14808">
        <v>0</v>
      </c>
      <c r="H14808">
        <v>0</v>
      </c>
      <c r="I14808">
        <v>0.78293800000000002</v>
      </c>
    </row>
    <row r="14809" spans="1:9" x14ac:dyDescent="0.25">
      <c r="A14809">
        <v>2510010020</v>
      </c>
      <c r="B14809" t="s">
        <v>7397</v>
      </c>
      <c r="C14809" t="s">
        <v>8706</v>
      </c>
      <c r="D14809" t="s">
        <v>8707</v>
      </c>
      <c r="E14809">
        <v>7</v>
      </c>
      <c r="F14809" t="s">
        <v>36</v>
      </c>
      <c r="G14809">
        <v>0</v>
      </c>
      <c r="H14809">
        <v>0</v>
      </c>
      <c r="I14809">
        <v>10.714286</v>
      </c>
    </row>
    <row r="14810" spans="1:9" x14ac:dyDescent="0.25">
      <c r="A14810">
        <v>2510010020</v>
      </c>
      <c r="B14810" t="s">
        <v>7397</v>
      </c>
      <c r="C14810" t="s">
        <v>1465</v>
      </c>
      <c r="D14810" t="s">
        <v>1466</v>
      </c>
      <c r="E14810">
        <v>3</v>
      </c>
      <c r="F14810" t="s">
        <v>36</v>
      </c>
      <c r="G14810">
        <v>0</v>
      </c>
      <c r="H14810">
        <v>0</v>
      </c>
      <c r="I14810">
        <v>10.713333</v>
      </c>
    </row>
    <row r="14811" spans="1:9" x14ac:dyDescent="0.25">
      <c r="A14811">
        <v>2510010021</v>
      </c>
      <c r="B14811" t="s">
        <v>7398</v>
      </c>
      <c r="C14811" t="s">
        <v>8706</v>
      </c>
      <c r="D14811" t="s">
        <v>8707</v>
      </c>
      <c r="E14811" s="1">
        <v>1500</v>
      </c>
      <c r="F14811" t="s">
        <v>36</v>
      </c>
      <c r="G14811">
        <v>0</v>
      </c>
      <c r="H14811">
        <v>0</v>
      </c>
      <c r="I14811">
        <v>1.173467</v>
      </c>
    </row>
    <row r="14812" spans="1:9" x14ac:dyDescent="0.25">
      <c r="A14812">
        <v>2510010023</v>
      </c>
      <c r="B14812" t="s">
        <v>7399</v>
      </c>
      <c r="C14812" t="s">
        <v>8706</v>
      </c>
      <c r="D14812" t="s">
        <v>8707</v>
      </c>
      <c r="E14812">
        <v>242</v>
      </c>
      <c r="F14812" t="s">
        <v>36</v>
      </c>
      <c r="G14812">
        <v>0</v>
      </c>
      <c r="H14812">
        <v>0</v>
      </c>
      <c r="I14812">
        <v>3.5890499999999999</v>
      </c>
    </row>
    <row r="14813" spans="1:9" x14ac:dyDescent="0.25">
      <c r="A14813">
        <v>2510010031</v>
      </c>
      <c r="B14813" t="s">
        <v>5858</v>
      </c>
      <c r="C14813" t="s">
        <v>8710</v>
      </c>
      <c r="D14813" t="s">
        <v>8711</v>
      </c>
      <c r="E14813">
        <v>0</v>
      </c>
      <c r="F14813" t="s">
        <v>36</v>
      </c>
      <c r="G14813">
        <v>0</v>
      </c>
      <c r="H14813">
        <v>0</v>
      </c>
      <c r="I14813">
        <v>3.114903</v>
      </c>
    </row>
    <row r="14814" spans="1:9" x14ac:dyDescent="0.25">
      <c r="A14814">
        <v>2510010031</v>
      </c>
      <c r="B14814" t="s">
        <v>5858</v>
      </c>
      <c r="C14814" t="s">
        <v>8706</v>
      </c>
      <c r="D14814" t="s">
        <v>8707</v>
      </c>
      <c r="E14814" s="1">
        <v>1392</v>
      </c>
      <c r="F14814" t="s">
        <v>36</v>
      </c>
      <c r="G14814">
        <v>0</v>
      </c>
      <c r="H14814">
        <v>42</v>
      </c>
      <c r="I14814">
        <v>3.104447</v>
      </c>
    </row>
    <row r="14815" spans="1:9" x14ac:dyDescent="0.25">
      <c r="A14815">
        <v>2510010031</v>
      </c>
      <c r="B14815" t="s">
        <v>5858</v>
      </c>
      <c r="C14815" t="s">
        <v>130</v>
      </c>
      <c r="D14815" t="s">
        <v>131</v>
      </c>
      <c r="E14815">
        <v>0</v>
      </c>
      <c r="F14815" t="s">
        <v>36</v>
      </c>
      <c r="G14815">
        <v>0</v>
      </c>
      <c r="H14815">
        <v>0</v>
      </c>
      <c r="I14815">
        <v>3.114903</v>
      </c>
    </row>
    <row r="14816" spans="1:9" x14ac:dyDescent="0.25">
      <c r="A14816">
        <v>2510010031</v>
      </c>
      <c r="B14816" t="s">
        <v>5858</v>
      </c>
      <c r="C14816" t="s">
        <v>1465</v>
      </c>
      <c r="D14816" t="s">
        <v>1466</v>
      </c>
      <c r="E14816">
        <v>200</v>
      </c>
      <c r="F14816" t="s">
        <v>36</v>
      </c>
      <c r="G14816">
        <v>0</v>
      </c>
      <c r="H14816">
        <v>0</v>
      </c>
      <c r="I14816">
        <v>3.1044499999999999</v>
      </c>
    </row>
    <row r="14817" spans="1:9" x14ac:dyDescent="0.25">
      <c r="A14817">
        <v>2510010033</v>
      </c>
      <c r="B14817" t="s">
        <v>3967</v>
      </c>
      <c r="C14817" t="s">
        <v>8710</v>
      </c>
      <c r="D14817" t="s">
        <v>8711</v>
      </c>
      <c r="E14817">
        <v>0</v>
      </c>
      <c r="F14817" t="s">
        <v>36</v>
      </c>
      <c r="G14817">
        <v>0</v>
      </c>
      <c r="H14817">
        <v>0</v>
      </c>
      <c r="I14817">
        <v>3.4950000000000001</v>
      </c>
    </row>
    <row r="14818" spans="1:9" x14ac:dyDescent="0.25">
      <c r="A14818">
        <v>2510010033</v>
      </c>
      <c r="B14818" t="s">
        <v>3967</v>
      </c>
      <c r="C14818" t="s">
        <v>8706</v>
      </c>
      <c r="D14818" t="s">
        <v>8707</v>
      </c>
      <c r="E14818" s="1">
        <v>1226</v>
      </c>
      <c r="F14818" t="s">
        <v>36</v>
      </c>
      <c r="G14818">
        <v>0</v>
      </c>
      <c r="H14818">
        <v>122</v>
      </c>
      <c r="I14818">
        <v>3.4858159999999998</v>
      </c>
    </row>
    <row r="14819" spans="1:9" x14ac:dyDescent="0.25">
      <c r="A14819">
        <v>2510010033</v>
      </c>
      <c r="B14819" t="s">
        <v>3967</v>
      </c>
      <c r="C14819" t="s">
        <v>130</v>
      </c>
      <c r="D14819" t="s">
        <v>131</v>
      </c>
      <c r="E14819">
        <v>0</v>
      </c>
      <c r="F14819" t="s">
        <v>36</v>
      </c>
      <c r="G14819">
        <v>0</v>
      </c>
      <c r="H14819">
        <v>0</v>
      </c>
      <c r="I14819">
        <v>3.4950000000000001</v>
      </c>
    </row>
    <row r="14820" spans="1:9" x14ac:dyDescent="0.25">
      <c r="A14820">
        <v>2510010033</v>
      </c>
      <c r="B14820" t="s">
        <v>3967</v>
      </c>
      <c r="C14820" t="s">
        <v>1465</v>
      </c>
      <c r="D14820" t="s">
        <v>1466</v>
      </c>
      <c r="E14820">
        <v>0</v>
      </c>
      <c r="F14820" t="s">
        <v>36</v>
      </c>
      <c r="G14820">
        <v>0</v>
      </c>
      <c r="H14820">
        <v>0</v>
      </c>
      <c r="I14820">
        <v>3.4858820000000001</v>
      </c>
    </row>
    <row r="14821" spans="1:9" x14ac:dyDescent="0.25">
      <c r="A14821">
        <v>2510010035</v>
      </c>
      <c r="B14821" t="s">
        <v>5981</v>
      </c>
      <c r="C14821" t="s">
        <v>8706</v>
      </c>
      <c r="D14821" t="s">
        <v>8707</v>
      </c>
      <c r="E14821">
        <v>217</v>
      </c>
      <c r="F14821" t="s">
        <v>36</v>
      </c>
      <c r="G14821">
        <v>0</v>
      </c>
      <c r="H14821">
        <v>0</v>
      </c>
      <c r="I14821">
        <v>1.278618</v>
      </c>
    </row>
    <row r="14822" spans="1:9" x14ac:dyDescent="0.25">
      <c r="A14822">
        <v>2510010035</v>
      </c>
      <c r="B14822" t="s">
        <v>5981</v>
      </c>
      <c r="C14822" t="s">
        <v>1465</v>
      </c>
      <c r="D14822" t="s">
        <v>1466</v>
      </c>
      <c r="E14822">
        <v>0</v>
      </c>
      <c r="F14822" t="s">
        <v>36</v>
      </c>
      <c r="G14822">
        <v>0</v>
      </c>
      <c r="H14822">
        <v>0</v>
      </c>
      <c r="I14822">
        <v>1.278769</v>
      </c>
    </row>
    <row r="14823" spans="1:9" x14ac:dyDescent="0.25">
      <c r="A14823">
        <v>2510010038</v>
      </c>
      <c r="B14823" t="s">
        <v>3968</v>
      </c>
      <c r="C14823" t="s">
        <v>8706</v>
      </c>
      <c r="D14823" t="s">
        <v>8707</v>
      </c>
      <c r="E14823">
        <v>927</v>
      </c>
      <c r="F14823" t="s">
        <v>36</v>
      </c>
      <c r="G14823">
        <v>0</v>
      </c>
      <c r="H14823">
        <v>0</v>
      </c>
      <c r="I14823">
        <v>2.9666450000000002</v>
      </c>
    </row>
    <row r="14824" spans="1:9" x14ac:dyDescent="0.25">
      <c r="A14824">
        <v>2510010038</v>
      </c>
      <c r="B14824" t="s">
        <v>3968</v>
      </c>
      <c r="C14824" t="s">
        <v>1465</v>
      </c>
      <c r="D14824" t="s">
        <v>1466</v>
      </c>
      <c r="E14824">
        <v>103</v>
      </c>
      <c r="F14824" t="s">
        <v>36</v>
      </c>
      <c r="G14824">
        <v>0</v>
      </c>
      <c r="H14824">
        <v>0</v>
      </c>
      <c r="I14824">
        <v>2.966602</v>
      </c>
    </row>
    <row r="14825" spans="1:9" x14ac:dyDescent="0.25">
      <c r="A14825">
        <v>2510010040</v>
      </c>
      <c r="B14825" t="s">
        <v>5934</v>
      </c>
      <c r="C14825" t="s">
        <v>8706</v>
      </c>
      <c r="D14825" t="s">
        <v>8707</v>
      </c>
      <c r="E14825" s="1">
        <v>2022</v>
      </c>
      <c r="F14825" t="s">
        <v>36</v>
      </c>
      <c r="G14825">
        <v>0</v>
      </c>
      <c r="H14825">
        <v>0</v>
      </c>
      <c r="I14825">
        <v>1.8791789999999999</v>
      </c>
    </row>
    <row r="14826" spans="1:9" x14ac:dyDescent="0.25">
      <c r="A14826">
        <v>2510010040</v>
      </c>
      <c r="B14826" t="s">
        <v>5934</v>
      </c>
      <c r="C14826" t="s">
        <v>1465</v>
      </c>
      <c r="D14826" t="s">
        <v>1466</v>
      </c>
      <c r="E14826">
        <v>0</v>
      </c>
      <c r="F14826" t="s">
        <v>36</v>
      </c>
      <c r="G14826">
        <v>0</v>
      </c>
      <c r="H14826">
        <v>0</v>
      </c>
      <c r="I14826">
        <v>1.88</v>
      </c>
    </row>
    <row r="14827" spans="1:9" x14ac:dyDescent="0.25">
      <c r="A14827">
        <v>2510010042</v>
      </c>
      <c r="B14827" t="s">
        <v>5876</v>
      </c>
      <c r="C14827" t="s">
        <v>8710</v>
      </c>
      <c r="D14827" t="s">
        <v>8711</v>
      </c>
      <c r="E14827">
        <v>0</v>
      </c>
      <c r="F14827" t="s">
        <v>36</v>
      </c>
      <c r="G14827">
        <v>0</v>
      </c>
      <c r="H14827">
        <v>0</v>
      </c>
      <c r="I14827">
        <v>2.6960000000000002</v>
      </c>
    </row>
    <row r="14828" spans="1:9" x14ac:dyDescent="0.25">
      <c r="A14828">
        <v>2510010042</v>
      </c>
      <c r="B14828" t="s">
        <v>5876</v>
      </c>
      <c r="C14828" t="s">
        <v>8706</v>
      </c>
      <c r="D14828" t="s">
        <v>8707</v>
      </c>
      <c r="E14828" s="1">
        <v>2373</v>
      </c>
      <c r="F14828" t="s">
        <v>36</v>
      </c>
      <c r="G14828">
        <v>0</v>
      </c>
      <c r="H14828">
        <v>0</v>
      </c>
      <c r="I14828">
        <v>2.704901</v>
      </c>
    </row>
    <row r="14829" spans="1:9" x14ac:dyDescent="0.25">
      <c r="A14829">
        <v>2510010042</v>
      </c>
      <c r="B14829" t="s">
        <v>5876</v>
      </c>
      <c r="C14829" t="s">
        <v>130</v>
      </c>
      <c r="D14829" t="s">
        <v>131</v>
      </c>
      <c r="E14829">
        <v>0</v>
      </c>
      <c r="F14829" t="s">
        <v>36</v>
      </c>
      <c r="G14829">
        <v>0</v>
      </c>
      <c r="H14829">
        <v>0</v>
      </c>
      <c r="I14829">
        <v>2.6960000000000002</v>
      </c>
    </row>
    <row r="14830" spans="1:9" x14ac:dyDescent="0.25">
      <c r="A14830">
        <v>2510010042</v>
      </c>
      <c r="B14830" t="s">
        <v>5876</v>
      </c>
      <c r="C14830" t="s">
        <v>1465</v>
      </c>
      <c r="D14830" t="s">
        <v>1466</v>
      </c>
      <c r="E14830">
        <v>0</v>
      </c>
      <c r="F14830" t="s">
        <v>36</v>
      </c>
      <c r="G14830">
        <v>0</v>
      </c>
      <c r="H14830">
        <v>0</v>
      </c>
      <c r="I14830">
        <v>2.7048679999999998</v>
      </c>
    </row>
    <row r="14831" spans="1:9" x14ac:dyDescent="0.25">
      <c r="A14831">
        <v>2510010043</v>
      </c>
      <c r="B14831" t="s">
        <v>5539</v>
      </c>
      <c r="C14831" t="s">
        <v>8710</v>
      </c>
      <c r="D14831" t="s">
        <v>8711</v>
      </c>
      <c r="E14831">
        <v>0</v>
      </c>
      <c r="F14831" t="s">
        <v>36</v>
      </c>
      <c r="G14831">
        <v>0</v>
      </c>
      <c r="H14831">
        <v>0</v>
      </c>
      <c r="I14831">
        <v>13.022600000000001</v>
      </c>
    </row>
    <row r="14832" spans="1:9" x14ac:dyDescent="0.25">
      <c r="A14832">
        <v>2510010043</v>
      </c>
      <c r="B14832" t="s">
        <v>5539</v>
      </c>
      <c r="C14832" t="s">
        <v>8706</v>
      </c>
      <c r="D14832" t="s">
        <v>8707</v>
      </c>
      <c r="E14832">
        <v>531</v>
      </c>
      <c r="F14832" t="s">
        <v>36</v>
      </c>
      <c r="G14832">
        <v>0</v>
      </c>
      <c r="H14832">
        <v>0</v>
      </c>
      <c r="I14832">
        <v>13.299718</v>
      </c>
    </row>
    <row r="14833" spans="1:9" x14ac:dyDescent="0.25">
      <c r="A14833">
        <v>2510010043</v>
      </c>
      <c r="B14833" t="s">
        <v>5539</v>
      </c>
      <c r="C14833" t="s">
        <v>130</v>
      </c>
      <c r="D14833" t="s">
        <v>131</v>
      </c>
      <c r="E14833">
        <v>0</v>
      </c>
      <c r="F14833" t="s">
        <v>36</v>
      </c>
      <c r="G14833">
        <v>0</v>
      </c>
      <c r="H14833">
        <v>0</v>
      </c>
      <c r="I14833">
        <v>13.022600000000001</v>
      </c>
    </row>
    <row r="14834" spans="1:9" x14ac:dyDescent="0.25">
      <c r="A14834">
        <v>2510010043</v>
      </c>
      <c r="B14834" t="s">
        <v>5539</v>
      </c>
      <c r="C14834" t="s">
        <v>1465</v>
      </c>
      <c r="D14834" t="s">
        <v>1466</v>
      </c>
      <c r="E14834">
        <v>0</v>
      </c>
      <c r="F14834" t="s">
        <v>36</v>
      </c>
      <c r="G14834">
        <v>0</v>
      </c>
      <c r="H14834">
        <v>0</v>
      </c>
      <c r="I14834">
        <v>13.299666999999999</v>
      </c>
    </row>
    <row r="14835" spans="1:9" x14ac:dyDescent="0.25">
      <c r="A14835">
        <v>2510010044</v>
      </c>
      <c r="B14835" t="s">
        <v>5828</v>
      </c>
      <c r="C14835" t="s">
        <v>8706</v>
      </c>
      <c r="D14835" t="s">
        <v>8707</v>
      </c>
      <c r="E14835" s="1">
        <v>1494</v>
      </c>
      <c r="F14835" t="s">
        <v>36</v>
      </c>
      <c r="G14835">
        <v>0</v>
      </c>
      <c r="H14835">
        <v>0</v>
      </c>
      <c r="I14835">
        <v>3.9012579999999999</v>
      </c>
    </row>
    <row r="14836" spans="1:9" x14ac:dyDescent="0.25">
      <c r="A14836">
        <v>2510010044</v>
      </c>
      <c r="B14836" t="s">
        <v>5828</v>
      </c>
      <c r="C14836" t="s">
        <v>1465</v>
      </c>
      <c r="D14836" t="s">
        <v>1466</v>
      </c>
      <c r="E14836">
        <v>0</v>
      </c>
      <c r="F14836" t="s">
        <v>36</v>
      </c>
      <c r="G14836">
        <v>0</v>
      </c>
      <c r="H14836">
        <v>0</v>
      </c>
      <c r="I14836">
        <v>3.901176</v>
      </c>
    </row>
    <row r="14837" spans="1:9" x14ac:dyDescent="0.25">
      <c r="A14837">
        <v>2510010045</v>
      </c>
      <c r="B14837" t="s">
        <v>3969</v>
      </c>
      <c r="C14837" t="s">
        <v>8706</v>
      </c>
      <c r="D14837" t="s">
        <v>8707</v>
      </c>
      <c r="E14837" s="1">
        <v>1596</v>
      </c>
      <c r="F14837" t="s">
        <v>36</v>
      </c>
      <c r="G14837">
        <v>0</v>
      </c>
      <c r="H14837">
        <v>0</v>
      </c>
      <c r="I14837">
        <v>1.8851629999999999</v>
      </c>
    </row>
    <row r="14838" spans="1:9" x14ac:dyDescent="0.25">
      <c r="A14838">
        <v>2510010045</v>
      </c>
      <c r="B14838" t="s">
        <v>3969</v>
      </c>
      <c r="C14838" t="s">
        <v>1465</v>
      </c>
      <c r="D14838" t="s">
        <v>1466</v>
      </c>
      <c r="E14838">
        <v>0</v>
      </c>
      <c r="F14838" t="s">
        <v>36</v>
      </c>
      <c r="G14838">
        <v>0</v>
      </c>
      <c r="H14838">
        <v>0</v>
      </c>
      <c r="I14838">
        <v>1.885114</v>
      </c>
    </row>
    <row r="14839" spans="1:9" x14ac:dyDescent="0.25">
      <c r="A14839">
        <v>2510010046</v>
      </c>
      <c r="B14839" t="s">
        <v>5502</v>
      </c>
      <c r="C14839" t="s">
        <v>8706</v>
      </c>
      <c r="D14839" t="s">
        <v>8707</v>
      </c>
      <c r="E14839">
        <v>309</v>
      </c>
      <c r="F14839" t="s">
        <v>36</v>
      </c>
      <c r="G14839">
        <v>0</v>
      </c>
      <c r="H14839">
        <v>0</v>
      </c>
      <c r="I14839">
        <v>15.773754</v>
      </c>
    </row>
    <row r="14840" spans="1:9" x14ac:dyDescent="0.25">
      <c r="A14840">
        <v>2510010046</v>
      </c>
      <c r="B14840" t="s">
        <v>5502</v>
      </c>
      <c r="C14840" t="s">
        <v>1465</v>
      </c>
      <c r="D14840" t="s">
        <v>1466</v>
      </c>
      <c r="E14840">
        <v>0</v>
      </c>
      <c r="F14840" t="s">
        <v>36</v>
      </c>
      <c r="G14840">
        <v>0</v>
      </c>
      <c r="H14840">
        <v>0</v>
      </c>
      <c r="I14840">
        <v>15.773332999999999</v>
      </c>
    </row>
    <row r="14841" spans="1:9" x14ac:dyDescent="0.25">
      <c r="A14841">
        <v>2510010047</v>
      </c>
      <c r="B14841" t="s">
        <v>3970</v>
      </c>
      <c r="C14841" t="s">
        <v>8710</v>
      </c>
      <c r="D14841" t="s">
        <v>8711</v>
      </c>
      <c r="E14841">
        <v>0</v>
      </c>
      <c r="F14841" t="s">
        <v>36</v>
      </c>
      <c r="G14841">
        <v>0</v>
      </c>
      <c r="H14841">
        <v>0</v>
      </c>
      <c r="I14841">
        <v>2.6880000000000002</v>
      </c>
    </row>
    <row r="14842" spans="1:9" x14ac:dyDescent="0.25">
      <c r="A14842">
        <v>2510010047</v>
      </c>
      <c r="B14842" t="s">
        <v>3970</v>
      </c>
      <c r="C14842" t="s">
        <v>8706</v>
      </c>
      <c r="D14842" t="s">
        <v>8707</v>
      </c>
      <c r="E14842" s="1">
        <v>2179</v>
      </c>
      <c r="F14842" t="s">
        <v>36</v>
      </c>
      <c r="G14842">
        <v>0</v>
      </c>
      <c r="H14842">
        <v>0</v>
      </c>
      <c r="I14842">
        <v>2.705085</v>
      </c>
    </row>
    <row r="14843" spans="1:9" x14ac:dyDescent="0.25">
      <c r="A14843">
        <v>2510010047</v>
      </c>
      <c r="B14843" t="s">
        <v>3970</v>
      </c>
      <c r="C14843" t="s">
        <v>130</v>
      </c>
      <c r="D14843" t="s">
        <v>131</v>
      </c>
      <c r="E14843">
        <v>0</v>
      </c>
      <c r="F14843" t="s">
        <v>36</v>
      </c>
      <c r="G14843">
        <v>0</v>
      </c>
      <c r="H14843">
        <v>0</v>
      </c>
      <c r="I14843">
        <v>2.6880000000000002</v>
      </c>
    </row>
    <row r="14844" spans="1:9" x14ac:dyDescent="0.25">
      <c r="A14844">
        <v>2510010047</v>
      </c>
      <c r="B14844" t="s">
        <v>3970</v>
      </c>
      <c r="C14844" t="s">
        <v>1465</v>
      </c>
      <c r="D14844" t="s">
        <v>1466</v>
      </c>
      <c r="E14844">
        <v>53</v>
      </c>
      <c r="F14844" t="s">
        <v>36</v>
      </c>
      <c r="G14844">
        <v>0</v>
      </c>
      <c r="H14844">
        <v>0</v>
      </c>
      <c r="I14844">
        <v>2.7050939999999999</v>
      </c>
    </row>
    <row r="14845" spans="1:9" x14ac:dyDescent="0.25">
      <c r="A14845">
        <v>2510010048</v>
      </c>
      <c r="B14845" t="s">
        <v>3971</v>
      </c>
      <c r="C14845" t="s">
        <v>8706</v>
      </c>
      <c r="D14845" t="s">
        <v>8707</v>
      </c>
      <c r="E14845">
        <v>133</v>
      </c>
      <c r="F14845" t="s">
        <v>36</v>
      </c>
      <c r="G14845">
        <v>0</v>
      </c>
      <c r="H14845">
        <v>0</v>
      </c>
      <c r="I14845">
        <v>14.352105</v>
      </c>
    </row>
    <row r="14846" spans="1:9" x14ac:dyDescent="0.25">
      <c r="A14846">
        <v>2510010048</v>
      </c>
      <c r="B14846" t="s">
        <v>3971</v>
      </c>
      <c r="C14846" t="s">
        <v>1465</v>
      </c>
      <c r="D14846" t="s">
        <v>1466</v>
      </c>
      <c r="E14846">
        <v>0</v>
      </c>
      <c r="F14846" t="s">
        <v>36</v>
      </c>
      <c r="G14846">
        <v>0</v>
      </c>
      <c r="H14846">
        <v>0</v>
      </c>
      <c r="I14846">
        <v>14.353332999999999</v>
      </c>
    </row>
    <row r="14847" spans="1:9" x14ac:dyDescent="0.25">
      <c r="A14847">
        <v>2510010049</v>
      </c>
      <c r="B14847" t="s">
        <v>7400</v>
      </c>
      <c r="C14847" t="s">
        <v>8706</v>
      </c>
      <c r="D14847" t="s">
        <v>8707</v>
      </c>
      <c r="E14847">
        <v>45</v>
      </c>
      <c r="F14847" t="s">
        <v>36</v>
      </c>
      <c r="G14847">
        <v>0</v>
      </c>
      <c r="H14847">
        <v>0</v>
      </c>
      <c r="I14847">
        <v>2.9980000000000002</v>
      </c>
    </row>
    <row r="14848" spans="1:9" x14ac:dyDescent="0.25">
      <c r="A14848">
        <v>2510020040</v>
      </c>
      <c r="B14848" t="s">
        <v>7401</v>
      </c>
      <c r="C14848" t="s">
        <v>8706</v>
      </c>
      <c r="D14848" t="s">
        <v>8707</v>
      </c>
      <c r="E14848" s="1">
        <v>122500</v>
      </c>
      <c r="F14848" t="s">
        <v>36</v>
      </c>
      <c r="G14848">
        <v>0</v>
      </c>
      <c r="H14848">
        <v>0</v>
      </c>
      <c r="I14848">
        <v>2.1679999999999998E-3</v>
      </c>
    </row>
    <row r="14849" spans="1:9" x14ac:dyDescent="0.25">
      <c r="A14849">
        <v>2510020040</v>
      </c>
      <c r="B14849" t="s">
        <v>7401</v>
      </c>
      <c r="C14849" t="s">
        <v>130</v>
      </c>
      <c r="D14849" t="s">
        <v>131</v>
      </c>
      <c r="E14849" s="1">
        <v>120000</v>
      </c>
      <c r="F14849" t="s">
        <v>36</v>
      </c>
      <c r="G14849">
        <v>0</v>
      </c>
      <c r="H14849">
        <v>0</v>
      </c>
      <c r="I14849">
        <v>1.526E-3</v>
      </c>
    </row>
    <row r="14850" spans="1:9" x14ac:dyDescent="0.25">
      <c r="A14850">
        <v>2510020041</v>
      </c>
      <c r="B14850" t="s">
        <v>7402</v>
      </c>
      <c r="C14850" t="s">
        <v>8706</v>
      </c>
      <c r="D14850" t="s">
        <v>8707</v>
      </c>
      <c r="E14850" s="1">
        <v>140000</v>
      </c>
      <c r="F14850" t="s">
        <v>36</v>
      </c>
      <c r="G14850">
        <v>0</v>
      </c>
      <c r="H14850">
        <v>0</v>
      </c>
      <c r="I14850">
        <v>2.6710000000000002E-3</v>
      </c>
    </row>
    <row r="14851" spans="1:9" x14ac:dyDescent="0.25">
      <c r="A14851">
        <v>2510020042</v>
      </c>
      <c r="B14851" t="s">
        <v>7403</v>
      </c>
      <c r="C14851" t="s">
        <v>8706</v>
      </c>
      <c r="D14851" t="s">
        <v>8707</v>
      </c>
      <c r="E14851" s="1">
        <v>51000</v>
      </c>
      <c r="F14851" t="s">
        <v>36</v>
      </c>
      <c r="G14851">
        <v>0</v>
      </c>
      <c r="H14851">
        <v>0</v>
      </c>
      <c r="I14851">
        <v>1.1235E-2</v>
      </c>
    </row>
    <row r="14852" spans="1:9" x14ac:dyDescent="0.25">
      <c r="A14852">
        <v>2510020043</v>
      </c>
      <c r="B14852" t="s">
        <v>7404</v>
      </c>
      <c r="C14852" t="s">
        <v>8706</v>
      </c>
      <c r="D14852" t="s">
        <v>8707</v>
      </c>
      <c r="E14852" s="1">
        <v>10000</v>
      </c>
      <c r="F14852" t="s">
        <v>36</v>
      </c>
      <c r="G14852">
        <v>0</v>
      </c>
      <c r="H14852">
        <v>0</v>
      </c>
      <c r="I14852">
        <v>1.5577000000000001E-2</v>
      </c>
    </row>
    <row r="14853" spans="1:9" x14ac:dyDescent="0.25">
      <c r="A14853">
        <v>2510020046</v>
      </c>
      <c r="B14853" t="s">
        <v>3972</v>
      </c>
      <c r="C14853" t="s">
        <v>130</v>
      </c>
      <c r="D14853" t="s">
        <v>131</v>
      </c>
      <c r="E14853" s="1">
        <v>50000</v>
      </c>
      <c r="F14853" t="s">
        <v>36</v>
      </c>
      <c r="G14853">
        <v>0</v>
      </c>
      <c r="H14853" s="1">
        <v>35000</v>
      </c>
      <c r="I14853">
        <v>5.6959999999999997E-3</v>
      </c>
    </row>
    <row r="14854" spans="1:9" x14ac:dyDescent="0.25">
      <c r="A14854">
        <v>2510020046</v>
      </c>
      <c r="B14854" t="s">
        <v>3972</v>
      </c>
      <c r="C14854" t="s">
        <v>142</v>
      </c>
      <c r="D14854" t="s">
        <v>143</v>
      </c>
      <c r="E14854">
        <v>0</v>
      </c>
      <c r="F14854" t="s">
        <v>36</v>
      </c>
      <c r="G14854">
        <v>0</v>
      </c>
      <c r="H14854">
        <v>0</v>
      </c>
      <c r="I14854">
        <v>5.7780000000000001E-3</v>
      </c>
    </row>
    <row r="14855" spans="1:9" x14ac:dyDescent="0.25">
      <c r="A14855">
        <v>2510020047</v>
      </c>
      <c r="B14855" t="s">
        <v>6402</v>
      </c>
      <c r="C14855" t="s">
        <v>130</v>
      </c>
      <c r="D14855" t="s">
        <v>131</v>
      </c>
      <c r="E14855">
        <v>0</v>
      </c>
      <c r="F14855" t="s">
        <v>36</v>
      </c>
      <c r="G14855">
        <v>0</v>
      </c>
      <c r="H14855">
        <v>0</v>
      </c>
      <c r="I14855">
        <v>3.0370000000000002E-3</v>
      </c>
    </row>
    <row r="14856" spans="1:9" x14ac:dyDescent="0.25">
      <c r="A14856">
        <v>2510020049</v>
      </c>
      <c r="B14856" t="s">
        <v>7405</v>
      </c>
      <c r="C14856" t="s">
        <v>130</v>
      </c>
      <c r="D14856" t="s">
        <v>131</v>
      </c>
      <c r="E14856" s="1">
        <v>320000</v>
      </c>
      <c r="F14856" t="s">
        <v>36</v>
      </c>
      <c r="G14856">
        <v>0</v>
      </c>
      <c r="H14856">
        <v>0</v>
      </c>
      <c r="I14856">
        <v>2.8739999999999998E-3</v>
      </c>
    </row>
    <row r="14857" spans="1:9" x14ac:dyDescent="0.25">
      <c r="A14857">
        <v>2510020049</v>
      </c>
      <c r="B14857" t="s">
        <v>7405</v>
      </c>
      <c r="C14857" t="s">
        <v>142</v>
      </c>
      <c r="D14857" t="s">
        <v>143</v>
      </c>
      <c r="E14857">
        <v>0</v>
      </c>
      <c r="F14857" t="s">
        <v>36</v>
      </c>
      <c r="G14857">
        <v>0</v>
      </c>
      <c r="H14857">
        <v>0</v>
      </c>
      <c r="I14857">
        <v>3.385E-3</v>
      </c>
    </row>
    <row r="14858" spans="1:9" x14ac:dyDescent="0.25">
      <c r="A14858">
        <v>2510020049</v>
      </c>
      <c r="B14858" t="s">
        <v>7405</v>
      </c>
      <c r="C14858" t="s">
        <v>1678</v>
      </c>
      <c r="D14858" t="s">
        <v>1679</v>
      </c>
      <c r="E14858">
        <v>0</v>
      </c>
      <c r="F14858" t="s">
        <v>36</v>
      </c>
      <c r="G14858">
        <v>0</v>
      </c>
      <c r="H14858">
        <v>0</v>
      </c>
      <c r="I14858">
        <v>3.3860000000000001E-3</v>
      </c>
    </row>
    <row r="14859" spans="1:9" x14ac:dyDescent="0.25">
      <c r="A14859">
        <v>2510020051</v>
      </c>
      <c r="B14859" t="s">
        <v>6389</v>
      </c>
      <c r="C14859" t="s">
        <v>130</v>
      </c>
      <c r="D14859" t="s">
        <v>131</v>
      </c>
      <c r="E14859">
        <v>0</v>
      </c>
      <c r="F14859" t="s">
        <v>36</v>
      </c>
      <c r="G14859">
        <v>0</v>
      </c>
      <c r="H14859">
        <v>0</v>
      </c>
      <c r="I14859">
        <v>1.6726999999999999E-2</v>
      </c>
    </row>
    <row r="14860" spans="1:9" x14ac:dyDescent="0.25">
      <c r="A14860">
        <v>2510020052</v>
      </c>
      <c r="B14860" t="s">
        <v>6357</v>
      </c>
      <c r="C14860" t="s">
        <v>130</v>
      </c>
      <c r="D14860" t="s">
        <v>131</v>
      </c>
      <c r="E14860">
        <v>0</v>
      </c>
      <c r="F14860" t="s">
        <v>36</v>
      </c>
      <c r="G14860">
        <v>0</v>
      </c>
      <c r="H14860">
        <v>0</v>
      </c>
      <c r="I14860">
        <v>3.3649999999999999E-2</v>
      </c>
    </row>
    <row r="14861" spans="1:9" x14ac:dyDescent="0.25">
      <c r="A14861">
        <v>2510020054</v>
      </c>
      <c r="B14861" t="s">
        <v>7406</v>
      </c>
      <c r="C14861" t="s">
        <v>130</v>
      </c>
      <c r="D14861" t="s">
        <v>131</v>
      </c>
      <c r="E14861">
        <v>0</v>
      </c>
      <c r="F14861" t="s">
        <v>36</v>
      </c>
      <c r="G14861">
        <v>0</v>
      </c>
      <c r="H14861">
        <v>0</v>
      </c>
      <c r="I14861">
        <v>3.9610000000000001E-3</v>
      </c>
    </row>
    <row r="14862" spans="1:9" x14ac:dyDescent="0.25">
      <c r="A14862">
        <v>2510030032</v>
      </c>
      <c r="B14862" t="s">
        <v>3974</v>
      </c>
      <c r="C14862" t="s">
        <v>130</v>
      </c>
      <c r="D14862" t="s">
        <v>131</v>
      </c>
      <c r="E14862" s="1">
        <v>75204</v>
      </c>
      <c r="F14862" t="s">
        <v>36</v>
      </c>
      <c r="G14862">
        <v>0</v>
      </c>
      <c r="H14862">
        <v>0</v>
      </c>
      <c r="I14862">
        <v>0.46809299999999998</v>
      </c>
    </row>
    <row r="14863" spans="1:9" x14ac:dyDescent="0.25">
      <c r="A14863">
        <v>2510030032</v>
      </c>
      <c r="B14863" t="s">
        <v>3974</v>
      </c>
      <c r="C14863" t="s">
        <v>1678</v>
      </c>
      <c r="D14863" t="s">
        <v>1679</v>
      </c>
      <c r="E14863">
        <v>0</v>
      </c>
      <c r="F14863" t="s">
        <v>36</v>
      </c>
      <c r="G14863">
        <v>0</v>
      </c>
      <c r="H14863">
        <v>0</v>
      </c>
      <c r="I14863">
        <v>0.46809299999999998</v>
      </c>
    </row>
    <row r="14864" spans="1:9" x14ac:dyDescent="0.25">
      <c r="A14864">
        <v>2510040004</v>
      </c>
      <c r="B14864" t="s">
        <v>3975</v>
      </c>
      <c r="C14864" t="s">
        <v>8706</v>
      </c>
      <c r="D14864" t="s">
        <v>8707</v>
      </c>
      <c r="E14864" s="1">
        <v>1667</v>
      </c>
      <c r="F14864" t="s">
        <v>36</v>
      </c>
      <c r="G14864">
        <v>0</v>
      </c>
      <c r="H14864">
        <v>0</v>
      </c>
      <c r="I14864">
        <v>3.6589619999999998</v>
      </c>
    </row>
    <row r="14865" spans="1:9" x14ac:dyDescent="0.25">
      <c r="A14865">
        <v>2510040004</v>
      </c>
      <c r="B14865" t="s">
        <v>3975</v>
      </c>
      <c r="C14865" t="s">
        <v>1465</v>
      </c>
      <c r="D14865" t="s">
        <v>1466</v>
      </c>
      <c r="E14865">
        <v>0</v>
      </c>
      <c r="F14865" t="s">
        <v>36</v>
      </c>
      <c r="G14865">
        <v>0</v>
      </c>
      <c r="H14865">
        <v>0</v>
      </c>
      <c r="I14865">
        <v>3.6588099999999999</v>
      </c>
    </row>
    <row r="14866" spans="1:9" x14ac:dyDescent="0.25">
      <c r="A14866">
        <v>2510040008</v>
      </c>
      <c r="B14866" t="s">
        <v>3976</v>
      </c>
      <c r="C14866" t="s">
        <v>8708</v>
      </c>
      <c r="D14866" t="s">
        <v>8709</v>
      </c>
      <c r="E14866">
        <v>0</v>
      </c>
      <c r="F14866" t="s">
        <v>36</v>
      </c>
      <c r="G14866">
        <v>0</v>
      </c>
      <c r="H14866">
        <v>0</v>
      </c>
      <c r="I14866">
        <v>0.41030699999999998</v>
      </c>
    </row>
    <row r="14867" spans="1:9" x14ac:dyDescent="0.25">
      <c r="A14867">
        <v>2510040008</v>
      </c>
      <c r="B14867" t="s">
        <v>3976</v>
      </c>
      <c r="C14867" t="s">
        <v>8706</v>
      </c>
      <c r="D14867" t="s">
        <v>8707</v>
      </c>
      <c r="E14867" s="1">
        <v>74928</v>
      </c>
      <c r="F14867" t="s">
        <v>36</v>
      </c>
      <c r="G14867">
        <v>750</v>
      </c>
      <c r="H14867">
        <v>131</v>
      </c>
      <c r="I14867">
        <v>0.435224</v>
      </c>
    </row>
    <row r="14868" spans="1:9" x14ac:dyDescent="0.25">
      <c r="A14868">
        <v>2510040008</v>
      </c>
      <c r="B14868" t="s">
        <v>3976</v>
      </c>
      <c r="C14868" t="s">
        <v>1465</v>
      </c>
      <c r="D14868" t="s">
        <v>1466</v>
      </c>
      <c r="E14868">
        <v>740</v>
      </c>
      <c r="F14868" t="s">
        <v>36</v>
      </c>
      <c r="G14868">
        <v>0</v>
      </c>
      <c r="H14868">
        <v>750</v>
      </c>
      <c r="I14868">
        <v>0.39024300000000001</v>
      </c>
    </row>
    <row r="14869" spans="1:9" x14ac:dyDescent="0.25">
      <c r="A14869">
        <v>2510040010</v>
      </c>
      <c r="B14869" t="s">
        <v>5908</v>
      </c>
      <c r="C14869" t="s">
        <v>8706</v>
      </c>
      <c r="D14869" t="s">
        <v>8707</v>
      </c>
      <c r="E14869" s="1">
        <v>2601</v>
      </c>
      <c r="F14869" t="s">
        <v>36</v>
      </c>
      <c r="G14869">
        <v>0</v>
      </c>
      <c r="H14869">
        <v>0</v>
      </c>
      <c r="I14869">
        <v>2.2708729999999999</v>
      </c>
    </row>
    <row r="14870" spans="1:9" x14ac:dyDescent="0.25">
      <c r="A14870">
        <v>2510040010</v>
      </c>
      <c r="B14870" t="s">
        <v>5908</v>
      </c>
      <c r="C14870" t="s">
        <v>1465</v>
      </c>
      <c r="D14870" t="s">
        <v>1466</v>
      </c>
      <c r="E14870">
        <v>0</v>
      </c>
      <c r="F14870" t="s">
        <v>36</v>
      </c>
      <c r="G14870">
        <v>0</v>
      </c>
      <c r="H14870">
        <v>0</v>
      </c>
      <c r="I14870">
        <v>2.270864</v>
      </c>
    </row>
    <row r="14871" spans="1:9" x14ac:dyDescent="0.25">
      <c r="A14871">
        <v>2510040012</v>
      </c>
      <c r="B14871" t="s">
        <v>6080</v>
      </c>
      <c r="C14871" t="s">
        <v>8706</v>
      </c>
      <c r="D14871" t="s">
        <v>8707</v>
      </c>
      <c r="E14871" s="1">
        <v>7699</v>
      </c>
      <c r="F14871" t="s">
        <v>36</v>
      </c>
      <c r="G14871">
        <v>0</v>
      </c>
      <c r="H14871">
        <v>0</v>
      </c>
      <c r="I14871">
        <v>0.56456300000000004</v>
      </c>
    </row>
    <row r="14872" spans="1:9" x14ac:dyDescent="0.25">
      <c r="A14872">
        <v>2510040012</v>
      </c>
      <c r="B14872" t="s">
        <v>6080</v>
      </c>
      <c r="C14872" t="s">
        <v>1465</v>
      </c>
      <c r="D14872" t="s">
        <v>1466</v>
      </c>
      <c r="E14872">
        <v>0</v>
      </c>
      <c r="F14872" t="s">
        <v>36</v>
      </c>
      <c r="G14872">
        <v>0</v>
      </c>
      <c r="H14872">
        <v>0</v>
      </c>
      <c r="I14872">
        <v>0.56455900000000003</v>
      </c>
    </row>
    <row r="14873" spans="1:9" x14ac:dyDescent="0.25">
      <c r="A14873">
        <v>2510040013</v>
      </c>
      <c r="B14873" t="s">
        <v>3977</v>
      </c>
      <c r="C14873" t="s">
        <v>8706</v>
      </c>
      <c r="D14873" t="s">
        <v>8707</v>
      </c>
      <c r="E14873" s="1">
        <v>8008</v>
      </c>
      <c r="F14873" t="s">
        <v>36</v>
      </c>
      <c r="G14873">
        <v>0</v>
      </c>
      <c r="H14873">
        <v>0</v>
      </c>
      <c r="I14873">
        <v>1.422895</v>
      </c>
    </row>
    <row r="14874" spans="1:9" x14ac:dyDescent="0.25">
      <c r="A14874">
        <v>2510040013</v>
      </c>
      <c r="B14874" t="s">
        <v>3977</v>
      </c>
      <c r="C14874" t="s">
        <v>1465</v>
      </c>
      <c r="D14874" t="s">
        <v>1466</v>
      </c>
      <c r="E14874">
        <v>0</v>
      </c>
      <c r="F14874" t="s">
        <v>36</v>
      </c>
      <c r="G14874">
        <v>0</v>
      </c>
      <c r="H14874">
        <v>0</v>
      </c>
      <c r="I14874">
        <v>1.735376</v>
      </c>
    </row>
    <row r="14875" spans="1:9" x14ac:dyDescent="0.25">
      <c r="A14875">
        <v>2510070003</v>
      </c>
      <c r="B14875" t="s">
        <v>7407</v>
      </c>
      <c r="C14875" t="s">
        <v>8706</v>
      </c>
      <c r="D14875" t="s">
        <v>8707</v>
      </c>
      <c r="E14875">
        <v>100</v>
      </c>
      <c r="F14875" t="s">
        <v>36</v>
      </c>
      <c r="G14875">
        <v>0</v>
      </c>
      <c r="H14875">
        <v>0</v>
      </c>
      <c r="I14875">
        <v>9.2758000000000003</v>
      </c>
    </row>
    <row r="14876" spans="1:9" x14ac:dyDescent="0.25">
      <c r="A14876">
        <v>2510070005</v>
      </c>
      <c r="B14876" t="s">
        <v>3978</v>
      </c>
      <c r="C14876" t="s">
        <v>8708</v>
      </c>
      <c r="D14876" t="s">
        <v>8709</v>
      </c>
      <c r="E14876">
        <v>0</v>
      </c>
      <c r="F14876" t="s">
        <v>36</v>
      </c>
      <c r="G14876">
        <v>0</v>
      </c>
      <c r="H14876">
        <v>0</v>
      </c>
      <c r="I14876">
        <v>0.31259999999999999</v>
      </c>
    </row>
    <row r="14877" spans="1:9" x14ac:dyDescent="0.25">
      <c r="A14877">
        <v>2510070005</v>
      </c>
      <c r="B14877" t="s">
        <v>3978</v>
      </c>
      <c r="C14877" t="s">
        <v>8710</v>
      </c>
      <c r="D14877" t="s">
        <v>8711</v>
      </c>
      <c r="E14877">
        <v>0</v>
      </c>
      <c r="F14877" t="s">
        <v>36</v>
      </c>
      <c r="G14877">
        <v>0</v>
      </c>
      <c r="H14877">
        <v>0</v>
      </c>
      <c r="I14877">
        <v>0.3266</v>
      </c>
    </row>
    <row r="14878" spans="1:9" x14ac:dyDescent="0.25">
      <c r="A14878">
        <v>2510070005</v>
      </c>
      <c r="B14878" t="s">
        <v>3978</v>
      </c>
      <c r="C14878" t="s">
        <v>8706</v>
      </c>
      <c r="D14878" t="s">
        <v>8707</v>
      </c>
      <c r="E14878" s="1">
        <v>5550</v>
      </c>
      <c r="F14878" t="s">
        <v>36</v>
      </c>
      <c r="G14878">
        <v>0</v>
      </c>
      <c r="H14878">
        <v>0</v>
      </c>
      <c r="I14878">
        <v>0.32659100000000002</v>
      </c>
    </row>
    <row r="14879" spans="1:9" x14ac:dyDescent="0.25">
      <c r="A14879">
        <v>2510070005</v>
      </c>
      <c r="B14879" t="s">
        <v>3978</v>
      </c>
      <c r="C14879" t="s">
        <v>130</v>
      </c>
      <c r="D14879" t="s">
        <v>131</v>
      </c>
      <c r="E14879">
        <v>0</v>
      </c>
      <c r="F14879" t="s">
        <v>36</v>
      </c>
      <c r="G14879">
        <v>0</v>
      </c>
      <c r="H14879">
        <v>0</v>
      </c>
      <c r="I14879">
        <v>0.3266</v>
      </c>
    </row>
    <row r="14880" spans="1:9" x14ac:dyDescent="0.25">
      <c r="A14880">
        <v>2510070005</v>
      </c>
      <c r="B14880" t="s">
        <v>3978</v>
      </c>
      <c r="C14880" t="s">
        <v>1465</v>
      </c>
      <c r="D14880" t="s">
        <v>1466</v>
      </c>
      <c r="E14880">
        <v>89</v>
      </c>
      <c r="F14880" t="s">
        <v>36</v>
      </c>
      <c r="G14880">
        <v>0</v>
      </c>
      <c r="H14880">
        <v>0</v>
      </c>
      <c r="I14880">
        <v>0.326629</v>
      </c>
    </row>
    <row r="14881" spans="1:9" x14ac:dyDescent="0.25">
      <c r="A14881">
        <v>2510070016</v>
      </c>
      <c r="B14881" t="s">
        <v>7408</v>
      </c>
      <c r="C14881" t="s">
        <v>8706</v>
      </c>
      <c r="D14881" t="s">
        <v>8707</v>
      </c>
      <c r="E14881">
        <v>327.10379999999998</v>
      </c>
      <c r="F14881" t="s">
        <v>89</v>
      </c>
      <c r="G14881">
        <v>0</v>
      </c>
      <c r="H14881">
        <v>0</v>
      </c>
      <c r="I14881">
        <v>9.6545190000000005</v>
      </c>
    </row>
    <row r="14882" spans="1:9" x14ac:dyDescent="0.25">
      <c r="A14882">
        <v>2510070017</v>
      </c>
      <c r="B14882" t="s">
        <v>7409</v>
      </c>
      <c r="C14882" t="s">
        <v>8706</v>
      </c>
      <c r="D14882" t="s">
        <v>8707</v>
      </c>
      <c r="E14882">
        <v>411.7</v>
      </c>
      <c r="F14882" t="s">
        <v>89</v>
      </c>
      <c r="G14882">
        <v>0</v>
      </c>
      <c r="H14882">
        <v>0.5</v>
      </c>
      <c r="I14882">
        <v>8.9045419999999993</v>
      </c>
    </row>
    <row r="14883" spans="1:9" x14ac:dyDescent="0.25">
      <c r="A14883">
        <v>2510070018</v>
      </c>
      <c r="B14883" t="s">
        <v>3979</v>
      </c>
      <c r="C14883" t="s">
        <v>8708</v>
      </c>
      <c r="D14883" t="s">
        <v>8709</v>
      </c>
      <c r="E14883">
        <v>0</v>
      </c>
      <c r="F14883" t="s">
        <v>36</v>
      </c>
      <c r="G14883">
        <v>0</v>
      </c>
      <c r="H14883">
        <v>0</v>
      </c>
      <c r="I14883">
        <v>4.2250000000000003E-2</v>
      </c>
    </row>
    <row r="14884" spans="1:9" x14ac:dyDescent="0.25">
      <c r="A14884">
        <v>2510070018</v>
      </c>
      <c r="B14884" t="s">
        <v>3979</v>
      </c>
      <c r="C14884" t="s">
        <v>8706</v>
      </c>
      <c r="D14884" t="s">
        <v>8707</v>
      </c>
      <c r="E14884" s="1">
        <v>1914</v>
      </c>
      <c r="F14884" t="s">
        <v>36</v>
      </c>
      <c r="G14884">
        <v>75</v>
      </c>
      <c r="H14884">
        <v>0</v>
      </c>
      <c r="I14884">
        <v>3.4796000000000001E-2</v>
      </c>
    </row>
    <row r="14885" spans="1:9" x14ac:dyDescent="0.25">
      <c r="A14885">
        <v>2510070018</v>
      </c>
      <c r="B14885" t="s">
        <v>3979</v>
      </c>
      <c r="C14885" t="s">
        <v>1465</v>
      </c>
      <c r="D14885" t="s">
        <v>1466</v>
      </c>
      <c r="E14885">
        <v>74</v>
      </c>
      <c r="F14885" t="s">
        <v>36</v>
      </c>
      <c r="G14885">
        <v>0</v>
      </c>
      <c r="H14885">
        <v>75</v>
      </c>
      <c r="I14885">
        <v>3.4729999999999997E-2</v>
      </c>
    </row>
    <row r="14886" spans="1:9" x14ac:dyDescent="0.25">
      <c r="A14886">
        <v>2600010003</v>
      </c>
      <c r="B14886" t="s">
        <v>7410</v>
      </c>
      <c r="C14886" t="s">
        <v>8706</v>
      </c>
      <c r="D14886" t="s">
        <v>8707</v>
      </c>
      <c r="E14886">
        <v>0</v>
      </c>
      <c r="F14886" t="s">
        <v>7411</v>
      </c>
      <c r="G14886">
        <v>0</v>
      </c>
      <c r="H14886">
        <v>0</v>
      </c>
      <c r="I14886">
        <v>13.2</v>
      </c>
    </row>
    <row r="14887" spans="1:9" x14ac:dyDescent="0.25">
      <c r="A14887">
        <v>2600010004</v>
      </c>
      <c r="B14887" t="s">
        <v>7412</v>
      </c>
      <c r="C14887" t="s">
        <v>8706</v>
      </c>
      <c r="D14887" t="s">
        <v>8707</v>
      </c>
      <c r="E14887">
        <v>105</v>
      </c>
      <c r="F14887" t="s">
        <v>89</v>
      </c>
      <c r="G14887">
        <v>0</v>
      </c>
      <c r="H14887">
        <v>0</v>
      </c>
      <c r="I14887">
        <v>4.573048</v>
      </c>
    </row>
    <row r="14888" spans="1:9" x14ac:dyDescent="0.25">
      <c r="A14888">
        <v>2600010004</v>
      </c>
      <c r="B14888" t="s">
        <v>7412</v>
      </c>
      <c r="C14888" t="s">
        <v>130</v>
      </c>
      <c r="D14888" t="s">
        <v>131</v>
      </c>
      <c r="E14888">
        <v>0</v>
      </c>
      <c r="F14888" t="s">
        <v>89</v>
      </c>
      <c r="G14888">
        <v>0</v>
      </c>
      <c r="H14888">
        <v>0</v>
      </c>
      <c r="I14888">
        <v>4.8493329999999997</v>
      </c>
    </row>
    <row r="14889" spans="1:9" x14ac:dyDescent="0.25">
      <c r="A14889">
        <v>2600010008</v>
      </c>
      <c r="B14889" t="s">
        <v>4896</v>
      </c>
      <c r="C14889" t="s">
        <v>130</v>
      </c>
      <c r="D14889" t="s">
        <v>131</v>
      </c>
      <c r="E14889">
        <v>1</v>
      </c>
      <c r="F14889" t="s">
        <v>36</v>
      </c>
      <c r="G14889">
        <v>0</v>
      </c>
      <c r="H14889">
        <v>0</v>
      </c>
      <c r="I14889">
        <v>322.02999999999997</v>
      </c>
    </row>
    <row r="14890" spans="1:9" x14ac:dyDescent="0.25">
      <c r="A14890">
        <v>2600010009</v>
      </c>
      <c r="B14890" t="s">
        <v>5586</v>
      </c>
      <c r="C14890" t="s">
        <v>8706</v>
      </c>
      <c r="D14890" t="s">
        <v>8707</v>
      </c>
      <c r="E14890">
        <v>0</v>
      </c>
      <c r="F14890" t="s">
        <v>3161</v>
      </c>
      <c r="G14890">
        <v>0</v>
      </c>
      <c r="H14890">
        <v>5</v>
      </c>
      <c r="I14890">
        <v>11.772</v>
      </c>
    </row>
    <row r="14891" spans="1:9" x14ac:dyDescent="0.25">
      <c r="A14891">
        <v>2600010009</v>
      </c>
      <c r="B14891" t="s">
        <v>5586</v>
      </c>
      <c r="C14891" t="s">
        <v>130</v>
      </c>
      <c r="D14891" t="s">
        <v>131</v>
      </c>
      <c r="E14891">
        <v>0</v>
      </c>
      <c r="F14891" t="s">
        <v>3161</v>
      </c>
      <c r="G14891">
        <v>0</v>
      </c>
      <c r="H14891">
        <v>0</v>
      </c>
      <c r="I14891">
        <v>12.28</v>
      </c>
    </row>
    <row r="14892" spans="1:9" x14ac:dyDescent="0.25">
      <c r="A14892">
        <v>2600010014</v>
      </c>
      <c r="B14892" t="s">
        <v>3980</v>
      </c>
      <c r="C14892" t="s">
        <v>130</v>
      </c>
      <c r="D14892" t="s">
        <v>131</v>
      </c>
      <c r="E14892">
        <v>8</v>
      </c>
      <c r="F14892" t="s">
        <v>36</v>
      </c>
      <c r="G14892">
        <v>0</v>
      </c>
      <c r="H14892">
        <v>11</v>
      </c>
      <c r="I14892">
        <v>78.814999999999998</v>
      </c>
    </row>
    <row r="14893" spans="1:9" x14ac:dyDescent="0.25">
      <c r="A14893">
        <v>2600020003</v>
      </c>
      <c r="B14893" t="s">
        <v>7413</v>
      </c>
      <c r="C14893" t="s">
        <v>8706</v>
      </c>
      <c r="D14893" t="s">
        <v>8707</v>
      </c>
      <c r="E14893">
        <v>5</v>
      </c>
      <c r="F14893" t="s">
        <v>3161</v>
      </c>
      <c r="G14893">
        <v>0</v>
      </c>
      <c r="H14893">
        <v>0</v>
      </c>
      <c r="I14893">
        <v>68.537999999999997</v>
      </c>
    </row>
    <row r="14894" spans="1:9" x14ac:dyDescent="0.25">
      <c r="A14894">
        <v>2600020006</v>
      </c>
      <c r="B14894" t="s">
        <v>7414</v>
      </c>
      <c r="C14894" t="s">
        <v>8706</v>
      </c>
      <c r="D14894" t="s">
        <v>8707</v>
      </c>
      <c r="E14894">
        <v>3</v>
      </c>
      <c r="F14894" t="s">
        <v>3161</v>
      </c>
      <c r="G14894">
        <v>0</v>
      </c>
      <c r="H14894">
        <v>0</v>
      </c>
      <c r="I14894">
        <v>121.433333</v>
      </c>
    </row>
    <row r="14895" spans="1:9" x14ac:dyDescent="0.25">
      <c r="A14895">
        <v>2600020009</v>
      </c>
      <c r="B14895" t="s">
        <v>7415</v>
      </c>
      <c r="C14895" t="s">
        <v>8706</v>
      </c>
      <c r="D14895" t="s">
        <v>8707</v>
      </c>
      <c r="E14895">
        <v>5</v>
      </c>
      <c r="F14895" t="s">
        <v>3161</v>
      </c>
      <c r="G14895">
        <v>0</v>
      </c>
      <c r="H14895">
        <v>0</v>
      </c>
      <c r="I14895">
        <v>49.902000000000001</v>
      </c>
    </row>
    <row r="14896" spans="1:9" x14ac:dyDescent="0.25">
      <c r="A14896">
        <v>2600020010</v>
      </c>
      <c r="B14896" t="s">
        <v>7416</v>
      </c>
      <c r="C14896" t="s">
        <v>130</v>
      </c>
      <c r="D14896" t="s">
        <v>131</v>
      </c>
      <c r="E14896">
        <v>0</v>
      </c>
      <c r="F14896" t="s">
        <v>3161</v>
      </c>
      <c r="G14896">
        <v>0</v>
      </c>
      <c r="H14896">
        <v>0</v>
      </c>
      <c r="I14896">
        <v>53.57</v>
      </c>
    </row>
    <row r="14897" spans="1:9" x14ac:dyDescent="0.25">
      <c r="A14897">
        <v>2600020018</v>
      </c>
      <c r="B14897" t="s">
        <v>7417</v>
      </c>
      <c r="C14897" t="s">
        <v>8706</v>
      </c>
      <c r="D14897" t="s">
        <v>8707</v>
      </c>
      <c r="E14897">
        <v>4</v>
      </c>
      <c r="F14897" t="s">
        <v>36</v>
      </c>
      <c r="G14897">
        <v>0</v>
      </c>
      <c r="H14897">
        <v>0</v>
      </c>
      <c r="I14897">
        <v>17</v>
      </c>
    </row>
    <row r="14898" spans="1:9" x14ac:dyDescent="0.25">
      <c r="A14898">
        <v>2600020019</v>
      </c>
      <c r="B14898" t="s">
        <v>7418</v>
      </c>
      <c r="C14898" t="s">
        <v>8706</v>
      </c>
      <c r="D14898" t="s">
        <v>8707</v>
      </c>
      <c r="E14898">
        <v>10</v>
      </c>
      <c r="F14898" t="s">
        <v>89</v>
      </c>
      <c r="G14898">
        <v>0</v>
      </c>
      <c r="H14898">
        <v>0</v>
      </c>
      <c r="I14898">
        <v>22.986999999999998</v>
      </c>
    </row>
    <row r="14899" spans="1:9" x14ac:dyDescent="0.25">
      <c r="A14899">
        <v>2600020021</v>
      </c>
      <c r="B14899" t="s">
        <v>7419</v>
      </c>
      <c r="C14899" t="s">
        <v>8706</v>
      </c>
      <c r="D14899" t="s">
        <v>8707</v>
      </c>
      <c r="E14899">
        <v>54</v>
      </c>
      <c r="F14899" t="s">
        <v>3161</v>
      </c>
      <c r="G14899">
        <v>0</v>
      </c>
      <c r="H14899">
        <v>0</v>
      </c>
      <c r="I14899">
        <v>40.853332999999999</v>
      </c>
    </row>
    <row r="14900" spans="1:9" x14ac:dyDescent="0.25">
      <c r="A14900">
        <v>2600020022</v>
      </c>
      <c r="B14900" t="s">
        <v>5218</v>
      </c>
      <c r="C14900" t="s">
        <v>8706</v>
      </c>
      <c r="D14900" t="s">
        <v>8707</v>
      </c>
      <c r="E14900">
        <v>3</v>
      </c>
      <c r="F14900" t="s">
        <v>3152</v>
      </c>
      <c r="G14900">
        <v>0</v>
      </c>
      <c r="H14900">
        <v>0</v>
      </c>
      <c r="I14900">
        <v>27.646667000000001</v>
      </c>
    </row>
    <row r="14901" spans="1:9" x14ac:dyDescent="0.25">
      <c r="A14901">
        <v>2600020022</v>
      </c>
      <c r="B14901" t="s">
        <v>5218</v>
      </c>
      <c r="C14901" t="s">
        <v>130</v>
      </c>
      <c r="D14901" t="s">
        <v>131</v>
      </c>
      <c r="E14901">
        <v>0</v>
      </c>
      <c r="F14901" t="s">
        <v>3152</v>
      </c>
      <c r="G14901">
        <v>0</v>
      </c>
      <c r="H14901">
        <v>0</v>
      </c>
      <c r="I14901">
        <v>33.9</v>
      </c>
    </row>
    <row r="14902" spans="1:9" x14ac:dyDescent="0.25">
      <c r="A14902">
        <v>2600020028</v>
      </c>
      <c r="B14902" t="s">
        <v>5410</v>
      </c>
      <c r="C14902" t="s">
        <v>8710</v>
      </c>
      <c r="D14902" t="s">
        <v>8711</v>
      </c>
      <c r="E14902">
        <v>0</v>
      </c>
      <c r="F14902" t="s">
        <v>3152</v>
      </c>
      <c r="G14902">
        <v>0</v>
      </c>
      <c r="H14902">
        <v>0</v>
      </c>
      <c r="I14902">
        <v>20.045788999999999</v>
      </c>
    </row>
    <row r="14903" spans="1:9" x14ac:dyDescent="0.25">
      <c r="A14903">
        <v>2600020028</v>
      </c>
      <c r="B14903" t="s">
        <v>5410</v>
      </c>
      <c r="C14903" t="s">
        <v>8706</v>
      </c>
      <c r="D14903" t="s">
        <v>8707</v>
      </c>
      <c r="E14903">
        <v>14</v>
      </c>
      <c r="F14903" t="s">
        <v>3152</v>
      </c>
      <c r="G14903">
        <v>0</v>
      </c>
      <c r="H14903">
        <v>0</v>
      </c>
      <c r="I14903">
        <v>20.045714</v>
      </c>
    </row>
    <row r="14904" spans="1:9" x14ac:dyDescent="0.25">
      <c r="A14904">
        <v>2600020028</v>
      </c>
      <c r="B14904" t="s">
        <v>5410</v>
      </c>
      <c r="C14904" t="s">
        <v>130</v>
      </c>
      <c r="D14904" t="s">
        <v>131</v>
      </c>
      <c r="E14904">
        <v>0</v>
      </c>
      <c r="F14904" t="s">
        <v>3152</v>
      </c>
      <c r="G14904">
        <v>0</v>
      </c>
      <c r="H14904">
        <v>0</v>
      </c>
      <c r="I14904">
        <v>20.045788999999999</v>
      </c>
    </row>
    <row r="14905" spans="1:9" x14ac:dyDescent="0.25">
      <c r="A14905">
        <v>2600020031</v>
      </c>
      <c r="B14905" t="s">
        <v>7420</v>
      </c>
      <c r="C14905" t="s">
        <v>8706</v>
      </c>
      <c r="D14905" t="s">
        <v>8707</v>
      </c>
      <c r="E14905">
        <v>51.5</v>
      </c>
      <c r="F14905" t="s">
        <v>89</v>
      </c>
      <c r="G14905">
        <v>0</v>
      </c>
      <c r="H14905">
        <v>0</v>
      </c>
      <c r="I14905">
        <v>8.5217480000000005</v>
      </c>
    </row>
    <row r="14906" spans="1:9" x14ac:dyDescent="0.25">
      <c r="A14906">
        <v>2600020033</v>
      </c>
      <c r="B14906" t="s">
        <v>7421</v>
      </c>
      <c r="C14906" t="s">
        <v>8706</v>
      </c>
      <c r="D14906" t="s">
        <v>8707</v>
      </c>
      <c r="E14906">
        <v>73</v>
      </c>
      <c r="F14906" t="s">
        <v>3161</v>
      </c>
      <c r="G14906">
        <v>0</v>
      </c>
      <c r="H14906">
        <v>0</v>
      </c>
      <c r="I14906">
        <v>44.754246999999999</v>
      </c>
    </row>
    <row r="14907" spans="1:9" x14ac:dyDescent="0.25">
      <c r="A14907">
        <v>2600020035</v>
      </c>
      <c r="B14907" t="s">
        <v>3981</v>
      </c>
      <c r="C14907" t="s">
        <v>130</v>
      </c>
      <c r="D14907" t="s">
        <v>131</v>
      </c>
      <c r="E14907">
        <v>0</v>
      </c>
      <c r="F14907" t="s">
        <v>36</v>
      </c>
      <c r="G14907">
        <v>0</v>
      </c>
      <c r="H14907">
        <v>0</v>
      </c>
      <c r="I14907">
        <v>93.9</v>
      </c>
    </row>
    <row r="14908" spans="1:9" x14ac:dyDescent="0.25">
      <c r="A14908">
        <v>2600020036</v>
      </c>
      <c r="B14908" t="s">
        <v>5234</v>
      </c>
      <c r="C14908" t="s">
        <v>8708</v>
      </c>
      <c r="D14908" t="s">
        <v>8709</v>
      </c>
      <c r="E14908">
        <v>0</v>
      </c>
      <c r="F14908" t="s">
        <v>89</v>
      </c>
      <c r="G14908">
        <v>0</v>
      </c>
      <c r="H14908">
        <v>0</v>
      </c>
      <c r="I14908">
        <v>32.5</v>
      </c>
    </row>
    <row r="14909" spans="1:9" x14ac:dyDescent="0.25">
      <c r="A14909">
        <v>2600020036</v>
      </c>
      <c r="B14909" t="s">
        <v>5234</v>
      </c>
      <c r="C14909" t="s">
        <v>8710</v>
      </c>
      <c r="D14909" t="s">
        <v>8711</v>
      </c>
      <c r="E14909">
        <v>0</v>
      </c>
      <c r="F14909" t="s">
        <v>89</v>
      </c>
      <c r="G14909">
        <v>0</v>
      </c>
      <c r="H14909">
        <v>0</v>
      </c>
      <c r="I14909">
        <v>32.5</v>
      </c>
    </row>
    <row r="14910" spans="1:9" x14ac:dyDescent="0.25">
      <c r="A14910">
        <v>2600020036</v>
      </c>
      <c r="B14910" t="s">
        <v>5234</v>
      </c>
      <c r="C14910" t="s">
        <v>8706</v>
      </c>
      <c r="D14910" t="s">
        <v>8707</v>
      </c>
      <c r="E14910">
        <v>2</v>
      </c>
      <c r="F14910" t="s">
        <v>89</v>
      </c>
      <c r="G14910">
        <v>0</v>
      </c>
      <c r="H14910">
        <v>0</v>
      </c>
      <c r="I14910">
        <v>32.295000000000002</v>
      </c>
    </row>
    <row r="14911" spans="1:9" x14ac:dyDescent="0.25">
      <c r="A14911">
        <v>2600020036</v>
      </c>
      <c r="B14911" t="s">
        <v>5234</v>
      </c>
      <c r="C14911" t="s">
        <v>130</v>
      </c>
      <c r="D14911" t="s">
        <v>131</v>
      </c>
      <c r="E14911">
        <v>0</v>
      </c>
      <c r="F14911" t="s">
        <v>89</v>
      </c>
      <c r="G14911">
        <v>0</v>
      </c>
      <c r="H14911">
        <v>0</v>
      </c>
      <c r="I14911">
        <v>32.5</v>
      </c>
    </row>
    <row r="14912" spans="1:9" x14ac:dyDescent="0.25">
      <c r="A14912">
        <v>2600020042</v>
      </c>
      <c r="B14912" t="s">
        <v>7422</v>
      </c>
      <c r="C14912" t="s">
        <v>8706</v>
      </c>
      <c r="D14912" t="s">
        <v>8707</v>
      </c>
      <c r="E14912">
        <v>4</v>
      </c>
      <c r="F14912" t="s">
        <v>3161</v>
      </c>
      <c r="G14912">
        <v>0</v>
      </c>
      <c r="H14912">
        <v>0</v>
      </c>
      <c r="I14912">
        <v>59.89</v>
      </c>
    </row>
    <row r="14913" spans="1:9" x14ac:dyDescent="0.25">
      <c r="A14913">
        <v>2600020043</v>
      </c>
      <c r="B14913" t="s">
        <v>7423</v>
      </c>
      <c r="C14913" t="s">
        <v>8706</v>
      </c>
      <c r="D14913" t="s">
        <v>8707</v>
      </c>
      <c r="E14913">
        <v>12</v>
      </c>
      <c r="F14913" t="s">
        <v>36</v>
      </c>
      <c r="G14913">
        <v>0</v>
      </c>
      <c r="H14913">
        <v>0</v>
      </c>
      <c r="I14913">
        <v>14.5</v>
      </c>
    </row>
    <row r="14914" spans="1:9" x14ac:dyDescent="0.25">
      <c r="A14914">
        <v>2600020047</v>
      </c>
      <c r="B14914" t="s">
        <v>7424</v>
      </c>
      <c r="C14914" t="s">
        <v>8706</v>
      </c>
      <c r="D14914" t="s">
        <v>8707</v>
      </c>
      <c r="E14914">
        <v>2</v>
      </c>
      <c r="F14914" t="s">
        <v>3161</v>
      </c>
      <c r="G14914">
        <v>0</v>
      </c>
      <c r="H14914">
        <v>0</v>
      </c>
      <c r="I14914">
        <v>98.454999999999998</v>
      </c>
    </row>
    <row r="14915" spans="1:9" x14ac:dyDescent="0.25">
      <c r="A14915">
        <v>2600020054</v>
      </c>
      <c r="B14915" t="s">
        <v>7425</v>
      </c>
      <c r="C14915" t="s">
        <v>8706</v>
      </c>
      <c r="D14915" t="s">
        <v>8707</v>
      </c>
      <c r="E14915">
        <v>1</v>
      </c>
      <c r="F14915" t="s">
        <v>36</v>
      </c>
      <c r="G14915">
        <v>0</v>
      </c>
      <c r="H14915">
        <v>0</v>
      </c>
      <c r="I14915">
        <v>38.64</v>
      </c>
    </row>
    <row r="14916" spans="1:9" x14ac:dyDescent="0.25">
      <c r="A14916">
        <v>2600020057</v>
      </c>
      <c r="B14916" t="s">
        <v>7426</v>
      </c>
      <c r="C14916" t="s">
        <v>8706</v>
      </c>
      <c r="D14916" t="s">
        <v>8707</v>
      </c>
      <c r="E14916">
        <v>0</v>
      </c>
      <c r="F14916" t="s">
        <v>3161</v>
      </c>
      <c r="G14916">
        <v>0</v>
      </c>
      <c r="H14916">
        <v>0</v>
      </c>
      <c r="I14916">
        <v>338.98</v>
      </c>
    </row>
    <row r="14917" spans="1:9" x14ac:dyDescent="0.25">
      <c r="A14917">
        <v>2600020058</v>
      </c>
      <c r="B14917" t="s">
        <v>5578</v>
      </c>
      <c r="C14917" t="s">
        <v>130</v>
      </c>
      <c r="D14917" t="s">
        <v>131</v>
      </c>
      <c r="E14917">
        <v>0</v>
      </c>
      <c r="F14917" t="s">
        <v>3152</v>
      </c>
      <c r="G14917">
        <v>0</v>
      </c>
      <c r="H14917">
        <v>0</v>
      </c>
      <c r="I14917">
        <v>12.797368000000001</v>
      </c>
    </row>
    <row r="14918" spans="1:9" x14ac:dyDescent="0.25">
      <c r="A14918">
        <v>2600020074</v>
      </c>
      <c r="B14918" t="s">
        <v>3982</v>
      </c>
      <c r="C14918" t="s">
        <v>130</v>
      </c>
      <c r="D14918" t="s">
        <v>131</v>
      </c>
      <c r="E14918">
        <v>3</v>
      </c>
      <c r="F14918" t="s">
        <v>3161</v>
      </c>
      <c r="G14918">
        <v>0</v>
      </c>
      <c r="H14918">
        <v>0</v>
      </c>
      <c r="I14918">
        <v>90.073333000000005</v>
      </c>
    </row>
    <row r="14919" spans="1:9" x14ac:dyDescent="0.25">
      <c r="A14919">
        <v>2600020077</v>
      </c>
      <c r="B14919" t="s">
        <v>3983</v>
      </c>
      <c r="C14919" t="s">
        <v>130</v>
      </c>
      <c r="D14919" t="s">
        <v>131</v>
      </c>
      <c r="E14919">
        <v>0</v>
      </c>
      <c r="F14919" t="s">
        <v>3161</v>
      </c>
      <c r="G14919">
        <v>0</v>
      </c>
      <c r="H14919">
        <v>0</v>
      </c>
      <c r="I14919">
        <v>36.521455000000003</v>
      </c>
    </row>
    <row r="14920" spans="1:9" x14ac:dyDescent="0.25">
      <c r="A14920">
        <v>2600020078</v>
      </c>
      <c r="B14920" t="s">
        <v>7427</v>
      </c>
      <c r="C14920" t="s">
        <v>8706</v>
      </c>
      <c r="D14920" t="s">
        <v>8707</v>
      </c>
      <c r="E14920">
        <v>15</v>
      </c>
      <c r="F14920" t="s">
        <v>3161</v>
      </c>
      <c r="G14920">
        <v>0</v>
      </c>
      <c r="H14920">
        <v>0</v>
      </c>
      <c r="I14920">
        <v>39.71</v>
      </c>
    </row>
    <row r="14921" spans="1:9" x14ac:dyDescent="0.25">
      <c r="A14921">
        <v>2600020082</v>
      </c>
      <c r="B14921" t="s">
        <v>3984</v>
      </c>
      <c r="C14921" t="s">
        <v>130</v>
      </c>
      <c r="D14921" t="s">
        <v>131</v>
      </c>
      <c r="E14921">
        <v>2</v>
      </c>
      <c r="F14921" t="s">
        <v>36</v>
      </c>
      <c r="G14921">
        <v>0</v>
      </c>
      <c r="H14921">
        <v>0</v>
      </c>
      <c r="I14921">
        <v>89</v>
      </c>
    </row>
    <row r="14922" spans="1:9" x14ac:dyDescent="0.25">
      <c r="A14922">
        <v>2600020083</v>
      </c>
      <c r="B14922" t="s">
        <v>3985</v>
      </c>
      <c r="C14922" t="s">
        <v>130</v>
      </c>
      <c r="D14922" t="s">
        <v>131</v>
      </c>
      <c r="E14922">
        <v>1</v>
      </c>
      <c r="F14922" t="s">
        <v>36</v>
      </c>
      <c r="G14922">
        <v>0</v>
      </c>
      <c r="H14922">
        <v>0</v>
      </c>
      <c r="I14922">
        <v>157.79</v>
      </c>
    </row>
    <row r="14923" spans="1:9" x14ac:dyDescent="0.25">
      <c r="A14923">
        <v>2600020084</v>
      </c>
      <c r="B14923" t="s">
        <v>7428</v>
      </c>
      <c r="C14923" t="s">
        <v>8706</v>
      </c>
      <c r="D14923" t="s">
        <v>8707</v>
      </c>
      <c r="E14923">
        <v>1</v>
      </c>
      <c r="F14923" t="s">
        <v>3161</v>
      </c>
      <c r="G14923">
        <v>0</v>
      </c>
      <c r="H14923">
        <v>0</v>
      </c>
      <c r="I14923">
        <v>59.67</v>
      </c>
    </row>
    <row r="14924" spans="1:9" x14ac:dyDescent="0.25">
      <c r="A14924">
        <v>2600020086</v>
      </c>
      <c r="B14924" t="s">
        <v>3986</v>
      </c>
      <c r="C14924" t="s">
        <v>130</v>
      </c>
      <c r="D14924" t="s">
        <v>131</v>
      </c>
      <c r="E14924">
        <v>0</v>
      </c>
      <c r="F14924" t="s">
        <v>3161</v>
      </c>
      <c r="G14924">
        <v>0</v>
      </c>
      <c r="H14924">
        <v>0</v>
      </c>
      <c r="I14924">
        <v>29.995636000000001</v>
      </c>
    </row>
    <row r="14925" spans="1:9" x14ac:dyDescent="0.25">
      <c r="A14925">
        <v>2600020087</v>
      </c>
      <c r="B14925" t="s">
        <v>5005</v>
      </c>
      <c r="C14925" t="s">
        <v>8708</v>
      </c>
      <c r="D14925" t="s">
        <v>8709</v>
      </c>
      <c r="E14925">
        <v>0</v>
      </c>
      <c r="F14925" t="s">
        <v>3161</v>
      </c>
      <c r="G14925">
        <v>0</v>
      </c>
      <c r="H14925">
        <v>0</v>
      </c>
      <c r="I14925">
        <v>76.974545000000006</v>
      </c>
    </row>
    <row r="14926" spans="1:9" x14ac:dyDescent="0.25">
      <c r="A14926">
        <v>2600020087</v>
      </c>
      <c r="B14926" t="s">
        <v>5005</v>
      </c>
      <c r="C14926" t="s">
        <v>8710</v>
      </c>
      <c r="D14926" t="s">
        <v>8711</v>
      </c>
      <c r="E14926">
        <v>0</v>
      </c>
      <c r="F14926" t="s">
        <v>3161</v>
      </c>
      <c r="G14926">
        <v>0</v>
      </c>
      <c r="H14926">
        <v>0</v>
      </c>
      <c r="I14926">
        <v>76.974545000000006</v>
      </c>
    </row>
    <row r="14927" spans="1:9" x14ac:dyDescent="0.25">
      <c r="A14927">
        <v>2600020087</v>
      </c>
      <c r="B14927" t="s">
        <v>5005</v>
      </c>
      <c r="C14927" t="s">
        <v>8706</v>
      </c>
      <c r="D14927" t="s">
        <v>8707</v>
      </c>
      <c r="E14927">
        <v>55</v>
      </c>
      <c r="F14927" t="s">
        <v>3161</v>
      </c>
      <c r="G14927">
        <v>0</v>
      </c>
      <c r="H14927">
        <v>0</v>
      </c>
      <c r="I14927">
        <v>76.974545000000006</v>
      </c>
    </row>
    <row r="14928" spans="1:9" x14ac:dyDescent="0.25">
      <c r="A14928">
        <v>2600020087</v>
      </c>
      <c r="B14928" t="s">
        <v>5005</v>
      </c>
      <c r="C14928" t="s">
        <v>130</v>
      </c>
      <c r="D14928" t="s">
        <v>131</v>
      </c>
      <c r="E14928">
        <v>0</v>
      </c>
      <c r="F14928" t="s">
        <v>3161</v>
      </c>
      <c r="G14928">
        <v>0</v>
      </c>
      <c r="H14928">
        <v>0</v>
      </c>
      <c r="I14928">
        <v>76.974545000000006</v>
      </c>
    </row>
    <row r="14929" spans="1:9" x14ac:dyDescent="0.25">
      <c r="A14929">
        <v>2600020091</v>
      </c>
      <c r="B14929" t="s">
        <v>3987</v>
      </c>
      <c r="C14929" t="s">
        <v>8706</v>
      </c>
      <c r="D14929" t="s">
        <v>8707</v>
      </c>
      <c r="E14929">
        <v>12.8</v>
      </c>
      <c r="F14929" t="s">
        <v>89</v>
      </c>
      <c r="G14929">
        <v>0</v>
      </c>
      <c r="H14929">
        <v>0</v>
      </c>
      <c r="I14929">
        <v>17.992187999999999</v>
      </c>
    </row>
    <row r="14930" spans="1:9" x14ac:dyDescent="0.25">
      <c r="A14930">
        <v>2600020091</v>
      </c>
      <c r="B14930" t="s">
        <v>3987</v>
      </c>
      <c r="C14930" t="s">
        <v>130</v>
      </c>
      <c r="D14930" t="s">
        <v>131</v>
      </c>
      <c r="E14930">
        <v>0</v>
      </c>
      <c r="F14930" t="s">
        <v>89</v>
      </c>
      <c r="G14930">
        <v>0</v>
      </c>
      <c r="H14930">
        <v>0</v>
      </c>
      <c r="I14930">
        <v>15.759688000000001</v>
      </c>
    </row>
    <row r="14931" spans="1:9" x14ac:dyDescent="0.25">
      <c r="A14931">
        <v>2600020094</v>
      </c>
      <c r="B14931" t="s">
        <v>7429</v>
      </c>
      <c r="C14931" t="s">
        <v>130</v>
      </c>
      <c r="D14931" t="s">
        <v>131</v>
      </c>
      <c r="E14931">
        <v>1</v>
      </c>
      <c r="F14931" t="s">
        <v>36</v>
      </c>
      <c r="G14931">
        <v>0</v>
      </c>
      <c r="H14931">
        <v>0</v>
      </c>
      <c r="I14931">
        <v>119.9</v>
      </c>
    </row>
    <row r="14932" spans="1:9" x14ac:dyDescent="0.25">
      <c r="A14932">
        <v>2600020095</v>
      </c>
      <c r="B14932" t="s">
        <v>7430</v>
      </c>
      <c r="C14932" t="s">
        <v>130</v>
      </c>
      <c r="D14932" t="s">
        <v>131</v>
      </c>
      <c r="E14932">
        <v>0</v>
      </c>
      <c r="F14932" t="s">
        <v>3152</v>
      </c>
      <c r="G14932">
        <v>0</v>
      </c>
      <c r="H14932">
        <v>0</v>
      </c>
      <c r="I14932">
        <v>14.893684</v>
      </c>
    </row>
    <row r="14933" spans="1:9" x14ac:dyDescent="0.25">
      <c r="A14933">
        <v>2600020097</v>
      </c>
      <c r="B14933" t="s">
        <v>4996</v>
      </c>
      <c r="C14933" t="s">
        <v>130</v>
      </c>
      <c r="D14933" t="s">
        <v>131</v>
      </c>
      <c r="E14933">
        <v>0</v>
      </c>
      <c r="F14933" t="s">
        <v>36</v>
      </c>
      <c r="G14933">
        <v>0</v>
      </c>
      <c r="H14933">
        <v>0</v>
      </c>
      <c r="I14933">
        <v>90.68</v>
      </c>
    </row>
    <row r="14934" spans="1:9" x14ac:dyDescent="0.25">
      <c r="A14934">
        <v>2600020098</v>
      </c>
      <c r="B14934" t="s">
        <v>7431</v>
      </c>
      <c r="C14934" t="s">
        <v>130</v>
      </c>
      <c r="D14934" t="s">
        <v>131</v>
      </c>
      <c r="E14934">
        <v>0</v>
      </c>
      <c r="F14934" t="s">
        <v>3161</v>
      </c>
      <c r="G14934">
        <v>0</v>
      </c>
      <c r="H14934">
        <v>0</v>
      </c>
      <c r="I14934">
        <v>27.12</v>
      </c>
    </row>
    <row r="14935" spans="1:9" x14ac:dyDescent="0.25">
      <c r="A14935">
        <v>2600030007</v>
      </c>
      <c r="B14935" t="s">
        <v>7432</v>
      </c>
      <c r="C14935" t="s">
        <v>8706</v>
      </c>
      <c r="D14935" t="s">
        <v>8707</v>
      </c>
      <c r="E14935">
        <v>66</v>
      </c>
      <c r="F14935" t="s">
        <v>36</v>
      </c>
      <c r="G14935">
        <v>0</v>
      </c>
      <c r="H14935">
        <v>0</v>
      </c>
      <c r="I14935">
        <v>1.3788E-2</v>
      </c>
    </row>
    <row r="14936" spans="1:9" x14ac:dyDescent="0.25">
      <c r="A14936">
        <v>2600030008</v>
      </c>
      <c r="B14936" t="s">
        <v>7433</v>
      </c>
      <c r="C14936" t="s">
        <v>8706</v>
      </c>
      <c r="D14936" t="s">
        <v>8707</v>
      </c>
      <c r="E14936">
        <v>2</v>
      </c>
      <c r="F14936" t="s">
        <v>3988</v>
      </c>
      <c r="G14936">
        <v>0</v>
      </c>
      <c r="H14936">
        <v>0</v>
      </c>
      <c r="I14936" s="1">
        <v>6654.21</v>
      </c>
    </row>
    <row r="14937" spans="1:9" x14ac:dyDescent="0.25">
      <c r="A14937">
        <v>2600030009</v>
      </c>
      <c r="B14937" t="s">
        <v>7434</v>
      </c>
      <c r="C14937" t="s">
        <v>8706</v>
      </c>
      <c r="D14937" t="s">
        <v>8707</v>
      </c>
      <c r="E14937">
        <v>3</v>
      </c>
      <c r="F14937" t="s">
        <v>3988</v>
      </c>
      <c r="G14937">
        <v>0</v>
      </c>
      <c r="H14937">
        <v>0</v>
      </c>
      <c r="I14937" s="1">
        <v>2151.1766670000002</v>
      </c>
    </row>
    <row r="14938" spans="1:9" x14ac:dyDescent="0.25">
      <c r="A14938">
        <v>2600030015</v>
      </c>
      <c r="B14938" t="s">
        <v>7435</v>
      </c>
      <c r="C14938" t="s">
        <v>8706</v>
      </c>
      <c r="D14938" t="s">
        <v>8707</v>
      </c>
      <c r="E14938">
        <v>507</v>
      </c>
      <c r="F14938" t="s">
        <v>36</v>
      </c>
      <c r="G14938">
        <v>0</v>
      </c>
      <c r="H14938">
        <v>0</v>
      </c>
      <c r="I14938">
        <v>3.7288950000000001</v>
      </c>
    </row>
    <row r="14939" spans="1:9" x14ac:dyDescent="0.25">
      <c r="A14939">
        <v>2600030016</v>
      </c>
      <c r="B14939" t="s">
        <v>7436</v>
      </c>
      <c r="C14939" t="s">
        <v>8706</v>
      </c>
      <c r="D14939" t="s">
        <v>8707</v>
      </c>
      <c r="E14939">
        <v>1</v>
      </c>
      <c r="F14939" t="s">
        <v>3988</v>
      </c>
      <c r="G14939">
        <v>0</v>
      </c>
      <c r="H14939">
        <v>0</v>
      </c>
      <c r="I14939" s="1">
        <v>8283.35</v>
      </c>
    </row>
    <row r="14940" spans="1:9" x14ac:dyDescent="0.25">
      <c r="A14940">
        <v>2600030019</v>
      </c>
      <c r="B14940" t="s">
        <v>3989</v>
      </c>
      <c r="C14940" t="s">
        <v>130</v>
      </c>
      <c r="D14940" t="s">
        <v>131</v>
      </c>
      <c r="E14940">
        <v>1</v>
      </c>
      <c r="F14940" t="s">
        <v>3988</v>
      </c>
      <c r="G14940">
        <v>0</v>
      </c>
      <c r="H14940">
        <v>0</v>
      </c>
      <c r="I14940">
        <v>0.01</v>
      </c>
    </row>
    <row r="14941" spans="1:9" x14ac:dyDescent="0.25">
      <c r="A14941">
        <v>2600030021</v>
      </c>
      <c r="B14941" t="s">
        <v>7437</v>
      </c>
      <c r="C14941" t="s">
        <v>8706</v>
      </c>
      <c r="D14941" t="s">
        <v>8707</v>
      </c>
      <c r="E14941">
        <v>63</v>
      </c>
      <c r="F14941" t="s">
        <v>36</v>
      </c>
      <c r="G14941">
        <v>0</v>
      </c>
      <c r="H14941">
        <v>0</v>
      </c>
      <c r="I14941">
        <v>4.217937</v>
      </c>
    </row>
    <row r="14942" spans="1:9" x14ac:dyDescent="0.25">
      <c r="A14942">
        <v>2600030023</v>
      </c>
      <c r="B14942" t="s">
        <v>7438</v>
      </c>
      <c r="C14942" t="s">
        <v>8706</v>
      </c>
      <c r="D14942" t="s">
        <v>8707</v>
      </c>
      <c r="E14942" s="1">
        <v>1828</v>
      </c>
      <c r="F14942" t="s">
        <v>36</v>
      </c>
      <c r="G14942">
        <v>0</v>
      </c>
      <c r="H14942">
        <v>0</v>
      </c>
      <c r="I14942">
        <v>0.64747299999999997</v>
      </c>
    </row>
    <row r="14943" spans="1:9" x14ac:dyDescent="0.25">
      <c r="A14943">
        <v>2600030025</v>
      </c>
      <c r="B14943" t="s">
        <v>7439</v>
      </c>
      <c r="C14943" t="s">
        <v>8706</v>
      </c>
      <c r="D14943" t="s">
        <v>8707</v>
      </c>
      <c r="E14943">
        <v>12</v>
      </c>
      <c r="F14943" t="s">
        <v>36</v>
      </c>
      <c r="G14943">
        <v>0</v>
      </c>
      <c r="H14943">
        <v>0</v>
      </c>
      <c r="I14943">
        <v>209.16583299999999</v>
      </c>
    </row>
    <row r="14944" spans="1:9" x14ac:dyDescent="0.25">
      <c r="A14944">
        <v>2600030026</v>
      </c>
      <c r="B14944" t="s">
        <v>7440</v>
      </c>
      <c r="C14944" t="s">
        <v>8706</v>
      </c>
      <c r="D14944" t="s">
        <v>8707</v>
      </c>
      <c r="E14944" s="1">
        <v>1295</v>
      </c>
      <c r="F14944" t="s">
        <v>36</v>
      </c>
      <c r="G14944">
        <v>0</v>
      </c>
      <c r="H14944">
        <v>0</v>
      </c>
      <c r="I14944">
        <v>2.350965</v>
      </c>
    </row>
    <row r="14945" spans="1:9" x14ac:dyDescent="0.25">
      <c r="A14945">
        <v>2600030040</v>
      </c>
      <c r="B14945" t="s">
        <v>7441</v>
      </c>
      <c r="C14945" t="s">
        <v>8706</v>
      </c>
      <c r="D14945" t="s">
        <v>8707</v>
      </c>
      <c r="E14945">
        <v>4</v>
      </c>
      <c r="F14945" t="s">
        <v>36</v>
      </c>
      <c r="G14945">
        <v>0</v>
      </c>
      <c r="H14945">
        <v>0</v>
      </c>
      <c r="I14945">
        <v>20.965</v>
      </c>
    </row>
    <row r="14946" spans="1:9" x14ac:dyDescent="0.25">
      <c r="A14946">
        <v>2600030046</v>
      </c>
      <c r="B14946" t="s">
        <v>3990</v>
      </c>
      <c r="C14946" t="s">
        <v>130</v>
      </c>
      <c r="D14946" t="s">
        <v>131</v>
      </c>
      <c r="E14946">
        <v>1</v>
      </c>
      <c r="F14946" t="s">
        <v>36</v>
      </c>
      <c r="G14946">
        <v>0</v>
      </c>
      <c r="H14946">
        <v>0</v>
      </c>
      <c r="I14946">
        <v>0.01</v>
      </c>
    </row>
    <row r="14947" spans="1:9" x14ac:dyDescent="0.25">
      <c r="A14947">
        <v>2600030052</v>
      </c>
      <c r="B14947" t="s">
        <v>7442</v>
      </c>
      <c r="C14947" t="s">
        <v>8706</v>
      </c>
      <c r="D14947" t="s">
        <v>8707</v>
      </c>
      <c r="E14947">
        <v>10</v>
      </c>
      <c r="F14947" t="s">
        <v>36</v>
      </c>
      <c r="G14947">
        <v>0</v>
      </c>
      <c r="H14947">
        <v>0</v>
      </c>
      <c r="I14947">
        <v>4.8840000000000003</v>
      </c>
    </row>
    <row r="14948" spans="1:9" x14ac:dyDescent="0.25">
      <c r="A14948">
        <v>2600030056</v>
      </c>
      <c r="B14948" t="s">
        <v>7443</v>
      </c>
      <c r="C14948" t="s">
        <v>8706</v>
      </c>
      <c r="D14948" t="s">
        <v>8707</v>
      </c>
      <c r="E14948">
        <v>4</v>
      </c>
      <c r="F14948" t="s">
        <v>36</v>
      </c>
      <c r="G14948">
        <v>0</v>
      </c>
      <c r="H14948">
        <v>0</v>
      </c>
      <c r="I14948">
        <v>0.01</v>
      </c>
    </row>
    <row r="14949" spans="1:9" x14ac:dyDescent="0.25">
      <c r="A14949">
        <v>2600030059</v>
      </c>
      <c r="B14949" t="s">
        <v>7444</v>
      </c>
      <c r="C14949" t="s">
        <v>8706</v>
      </c>
      <c r="D14949" t="s">
        <v>8707</v>
      </c>
      <c r="E14949">
        <v>1</v>
      </c>
      <c r="F14949" t="s">
        <v>3988</v>
      </c>
      <c r="G14949">
        <v>0</v>
      </c>
      <c r="H14949">
        <v>0</v>
      </c>
      <c r="I14949" s="1">
        <v>2283.21</v>
      </c>
    </row>
    <row r="14950" spans="1:9" x14ac:dyDescent="0.25">
      <c r="A14950">
        <v>2600030067</v>
      </c>
      <c r="B14950" t="s">
        <v>7445</v>
      </c>
      <c r="C14950" t="s">
        <v>8706</v>
      </c>
      <c r="D14950" t="s">
        <v>8707</v>
      </c>
      <c r="E14950">
        <v>4</v>
      </c>
      <c r="F14950" t="s">
        <v>36</v>
      </c>
      <c r="G14950">
        <v>0</v>
      </c>
      <c r="H14950">
        <v>0</v>
      </c>
      <c r="I14950">
        <v>270.13749999999999</v>
      </c>
    </row>
    <row r="14951" spans="1:9" x14ac:dyDescent="0.25">
      <c r="A14951">
        <v>2600030072</v>
      </c>
      <c r="B14951" t="s">
        <v>7446</v>
      </c>
      <c r="C14951" t="s">
        <v>8706</v>
      </c>
      <c r="D14951" t="s">
        <v>8707</v>
      </c>
      <c r="E14951">
        <v>1</v>
      </c>
      <c r="F14951" t="s">
        <v>36</v>
      </c>
      <c r="G14951">
        <v>0</v>
      </c>
      <c r="H14951">
        <v>0</v>
      </c>
      <c r="I14951" s="1">
        <v>4905.0200000000004</v>
      </c>
    </row>
    <row r="14952" spans="1:9" x14ac:dyDescent="0.25">
      <c r="A14952">
        <v>2600030074</v>
      </c>
      <c r="B14952" t="s">
        <v>7447</v>
      </c>
      <c r="C14952" t="s">
        <v>8706</v>
      </c>
      <c r="D14952" t="s">
        <v>8707</v>
      </c>
      <c r="E14952">
        <v>1</v>
      </c>
      <c r="F14952" t="s">
        <v>36</v>
      </c>
      <c r="G14952">
        <v>0</v>
      </c>
      <c r="H14952">
        <v>0</v>
      </c>
      <c r="I14952">
        <v>531.85</v>
      </c>
    </row>
    <row r="14953" spans="1:9" x14ac:dyDescent="0.25">
      <c r="A14953">
        <v>2600030075</v>
      </c>
      <c r="B14953" t="s">
        <v>7448</v>
      </c>
      <c r="C14953" t="s">
        <v>8706</v>
      </c>
      <c r="D14953" t="s">
        <v>8707</v>
      </c>
      <c r="E14953">
        <v>5</v>
      </c>
      <c r="F14953" t="s">
        <v>36</v>
      </c>
      <c r="G14953">
        <v>0</v>
      </c>
      <c r="H14953">
        <v>0</v>
      </c>
      <c r="I14953" s="1">
        <v>1834.5640000000001</v>
      </c>
    </row>
    <row r="14954" spans="1:9" x14ac:dyDescent="0.25">
      <c r="A14954">
        <v>2600030079</v>
      </c>
      <c r="B14954" t="s">
        <v>7449</v>
      </c>
      <c r="C14954" t="s">
        <v>8706</v>
      </c>
      <c r="D14954" t="s">
        <v>8707</v>
      </c>
      <c r="E14954">
        <v>0</v>
      </c>
      <c r="F14954" t="s">
        <v>3325</v>
      </c>
      <c r="G14954">
        <v>0</v>
      </c>
      <c r="H14954">
        <v>0</v>
      </c>
      <c r="I14954">
        <v>12.286667</v>
      </c>
    </row>
    <row r="14955" spans="1:9" x14ac:dyDescent="0.25">
      <c r="A14955">
        <v>2600030080</v>
      </c>
      <c r="B14955" t="s">
        <v>7450</v>
      </c>
      <c r="C14955" t="s">
        <v>8706</v>
      </c>
      <c r="D14955" t="s">
        <v>8707</v>
      </c>
      <c r="E14955">
        <v>500</v>
      </c>
      <c r="F14955" t="s">
        <v>3325</v>
      </c>
      <c r="G14955">
        <v>0</v>
      </c>
      <c r="H14955">
        <v>0</v>
      </c>
      <c r="I14955">
        <v>6.7416400000000003</v>
      </c>
    </row>
    <row r="14956" spans="1:9" x14ac:dyDescent="0.25">
      <c r="A14956">
        <v>2600030081</v>
      </c>
      <c r="B14956" t="s">
        <v>7451</v>
      </c>
      <c r="C14956" t="s">
        <v>8706</v>
      </c>
      <c r="D14956" t="s">
        <v>8707</v>
      </c>
      <c r="E14956">
        <v>239.16</v>
      </c>
      <c r="F14956" t="s">
        <v>3325</v>
      </c>
      <c r="G14956">
        <v>0</v>
      </c>
      <c r="H14956">
        <v>0</v>
      </c>
      <c r="I14956">
        <v>10.056406000000001</v>
      </c>
    </row>
    <row r="14957" spans="1:9" x14ac:dyDescent="0.25">
      <c r="A14957">
        <v>2600030082</v>
      </c>
      <c r="B14957" t="s">
        <v>7452</v>
      </c>
      <c r="C14957" t="s">
        <v>8706</v>
      </c>
      <c r="D14957" t="s">
        <v>8707</v>
      </c>
      <c r="E14957">
        <v>106.42</v>
      </c>
      <c r="F14957" t="s">
        <v>3325</v>
      </c>
      <c r="G14957">
        <v>0</v>
      </c>
      <c r="H14957">
        <v>0</v>
      </c>
      <c r="I14957">
        <v>12.258316000000001</v>
      </c>
    </row>
    <row r="14958" spans="1:9" x14ac:dyDescent="0.25">
      <c r="A14958">
        <v>2600030083</v>
      </c>
      <c r="B14958" t="s">
        <v>7453</v>
      </c>
      <c r="C14958" t="s">
        <v>8706</v>
      </c>
      <c r="D14958" t="s">
        <v>8707</v>
      </c>
      <c r="E14958">
        <v>1</v>
      </c>
      <c r="F14958" t="s">
        <v>36</v>
      </c>
      <c r="G14958">
        <v>0</v>
      </c>
      <c r="H14958">
        <v>0</v>
      </c>
      <c r="I14958">
        <v>40.090000000000003</v>
      </c>
    </row>
    <row r="14959" spans="1:9" x14ac:dyDescent="0.25">
      <c r="A14959">
        <v>2600030092</v>
      </c>
      <c r="B14959" t="s">
        <v>5447</v>
      </c>
      <c r="C14959" t="s">
        <v>130</v>
      </c>
      <c r="D14959" t="s">
        <v>131</v>
      </c>
      <c r="E14959">
        <v>20</v>
      </c>
      <c r="F14959" t="s">
        <v>3161</v>
      </c>
      <c r="G14959">
        <v>0</v>
      </c>
      <c r="H14959">
        <v>0</v>
      </c>
      <c r="I14959">
        <v>17</v>
      </c>
    </row>
    <row r="14960" spans="1:9" x14ac:dyDescent="0.25">
      <c r="A14960">
        <v>2600030100</v>
      </c>
      <c r="B14960" t="s">
        <v>7454</v>
      </c>
      <c r="C14960" t="s">
        <v>8706</v>
      </c>
      <c r="D14960" t="s">
        <v>8707</v>
      </c>
      <c r="E14960">
        <v>2</v>
      </c>
      <c r="F14960" t="s">
        <v>36</v>
      </c>
      <c r="G14960">
        <v>0</v>
      </c>
      <c r="H14960">
        <v>0</v>
      </c>
      <c r="I14960">
        <v>3.56</v>
      </c>
    </row>
    <row r="14961" spans="1:9" x14ac:dyDescent="0.25">
      <c r="A14961">
        <v>2600030108</v>
      </c>
      <c r="B14961" t="s">
        <v>7455</v>
      </c>
      <c r="C14961" t="s">
        <v>8706</v>
      </c>
      <c r="D14961" t="s">
        <v>8707</v>
      </c>
      <c r="E14961">
        <v>200</v>
      </c>
      <c r="F14961" t="s">
        <v>36</v>
      </c>
      <c r="G14961">
        <v>0</v>
      </c>
      <c r="H14961">
        <v>0</v>
      </c>
      <c r="I14961">
        <v>0.47699999999999998</v>
      </c>
    </row>
    <row r="14962" spans="1:9" x14ac:dyDescent="0.25">
      <c r="A14962">
        <v>2600030110</v>
      </c>
      <c r="B14962" t="s">
        <v>7456</v>
      </c>
      <c r="C14962" t="s">
        <v>8706</v>
      </c>
      <c r="D14962" t="s">
        <v>8707</v>
      </c>
      <c r="E14962">
        <v>2</v>
      </c>
      <c r="F14962" t="s">
        <v>3161</v>
      </c>
      <c r="G14962">
        <v>0</v>
      </c>
      <c r="H14962">
        <v>0</v>
      </c>
      <c r="I14962">
        <v>6.5750000000000002</v>
      </c>
    </row>
    <row r="14963" spans="1:9" x14ac:dyDescent="0.25">
      <c r="A14963">
        <v>2600030114</v>
      </c>
      <c r="B14963" t="s">
        <v>3991</v>
      </c>
      <c r="C14963" t="s">
        <v>8706</v>
      </c>
      <c r="D14963" t="s">
        <v>8707</v>
      </c>
      <c r="E14963">
        <v>0</v>
      </c>
      <c r="F14963" t="s">
        <v>36</v>
      </c>
      <c r="G14963">
        <v>0</v>
      </c>
      <c r="H14963">
        <v>0</v>
      </c>
      <c r="I14963">
        <v>150</v>
      </c>
    </row>
    <row r="14964" spans="1:9" x14ac:dyDescent="0.25">
      <c r="A14964">
        <v>2600030114</v>
      </c>
      <c r="B14964" t="s">
        <v>3991</v>
      </c>
      <c r="C14964" t="s">
        <v>130</v>
      </c>
      <c r="D14964" t="s">
        <v>131</v>
      </c>
      <c r="E14964">
        <v>4</v>
      </c>
      <c r="F14964" t="s">
        <v>36</v>
      </c>
      <c r="G14964">
        <v>0</v>
      </c>
      <c r="H14964">
        <v>0</v>
      </c>
      <c r="I14964">
        <v>16.385000000000002</v>
      </c>
    </row>
    <row r="14965" spans="1:9" x14ac:dyDescent="0.25">
      <c r="A14965">
        <v>2600030116</v>
      </c>
      <c r="B14965" t="s">
        <v>3992</v>
      </c>
      <c r="C14965" t="s">
        <v>130</v>
      </c>
      <c r="D14965" t="s">
        <v>131</v>
      </c>
      <c r="E14965">
        <v>20</v>
      </c>
      <c r="F14965" t="s">
        <v>36</v>
      </c>
      <c r="G14965">
        <v>0</v>
      </c>
      <c r="H14965">
        <v>0</v>
      </c>
      <c r="I14965">
        <v>0.84750000000000003</v>
      </c>
    </row>
    <row r="14966" spans="1:9" x14ac:dyDescent="0.25">
      <c r="A14966">
        <v>2600030126</v>
      </c>
      <c r="B14966" t="s">
        <v>7457</v>
      </c>
      <c r="C14966" t="s">
        <v>8706</v>
      </c>
      <c r="D14966" t="s">
        <v>8707</v>
      </c>
      <c r="E14966">
        <v>1</v>
      </c>
      <c r="F14966" t="s">
        <v>36</v>
      </c>
      <c r="G14966">
        <v>0</v>
      </c>
      <c r="H14966">
        <v>0</v>
      </c>
      <c r="I14966">
        <v>611.71</v>
      </c>
    </row>
    <row r="14967" spans="1:9" x14ac:dyDescent="0.25">
      <c r="A14967">
        <v>2600030138</v>
      </c>
      <c r="B14967" t="s">
        <v>3993</v>
      </c>
      <c r="C14967" t="s">
        <v>130</v>
      </c>
      <c r="D14967" t="s">
        <v>131</v>
      </c>
      <c r="E14967">
        <v>157</v>
      </c>
      <c r="F14967" t="s">
        <v>36</v>
      </c>
      <c r="G14967">
        <v>0</v>
      </c>
      <c r="H14967">
        <v>0</v>
      </c>
      <c r="I14967">
        <v>0.64917199999999997</v>
      </c>
    </row>
    <row r="14968" spans="1:9" x14ac:dyDescent="0.25">
      <c r="A14968">
        <v>2600030140</v>
      </c>
      <c r="B14968" t="s">
        <v>7458</v>
      </c>
      <c r="C14968" t="s">
        <v>8706</v>
      </c>
      <c r="D14968" t="s">
        <v>8707</v>
      </c>
      <c r="E14968">
        <v>2</v>
      </c>
      <c r="F14968" t="s">
        <v>36</v>
      </c>
      <c r="G14968">
        <v>0</v>
      </c>
      <c r="H14968">
        <v>0</v>
      </c>
      <c r="I14968">
        <v>7.4</v>
      </c>
    </row>
    <row r="14969" spans="1:9" x14ac:dyDescent="0.25">
      <c r="A14969">
        <v>2600030143</v>
      </c>
      <c r="B14969" t="s">
        <v>7459</v>
      </c>
      <c r="C14969" t="s">
        <v>8706</v>
      </c>
      <c r="D14969" t="s">
        <v>8707</v>
      </c>
      <c r="E14969">
        <v>1</v>
      </c>
      <c r="F14969" t="s">
        <v>3988</v>
      </c>
      <c r="G14969">
        <v>0</v>
      </c>
      <c r="H14969">
        <v>0</v>
      </c>
      <c r="I14969" s="1">
        <v>8158.91</v>
      </c>
    </row>
    <row r="14970" spans="1:9" x14ac:dyDescent="0.25">
      <c r="A14970">
        <v>2600030144</v>
      </c>
      <c r="B14970" t="s">
        <v>7460</v>
      </c>
      <c r="C14970" t="s">
        <v>8706</v>
      </c>
      <c r="D14970" t="s">
        <v>8707</v>
      </c>
      <c r="E14970">
        <v>2</v>
      </c>
      <c r="F14970" t="s">
        <v>3988</v>
      </c>
      <c r="G14970">
        <v>0</v>
      </c>
      <c r="H14970">
        <v>0</v>
      </c>
      <c r="I14970" s="1">
        <v>1888.54</v>
      </c>
    </row>
    <row r="14971" spans="1:9" x14ac:dyDescent="0.25">
      <c r="A14971">
        <v>2600030145</v>
      </c>
      <c r="B14971" t="s">
        <v>7461</v>
      </c>
      <c r="C14971" t="s">
        <v>8706</v>
      </c>
      <c r="D14971" t="s">
        <v>8707</v>
      </c>
      <c r="E14971">
        <v>1</v>
      </c>
      <c r="F14971" t="s">
        <v>3988</v>
      </c>
      <c r="G14971">
        <v>0</v>
      </c>
      <c r="H14971">
        <v>0</v>
      </c>
      <c r="I14971" s="1">
        <v>2059.9899999999998</v>
      </c>
    </row>
    <row r="14972" spans="1:9" x14ac:dyDescent="0.25">
      <c r="A14972">
        <v>2600030146</v>
      </c>
      <c r="B14972" t="s">
        <v>7462</v>
      </c>
      <c r="C14972" t="s">
        <v>8706</v>
      </c>
      <c r="D14972" t="s">
        <v>8707</v>
      </c>
      <c r="E14972">
        <v>5</v>
      </c>
      <c r="F14972" t="s">
        <v>3988</v>
      </c>
      <c r="G14972">
        <v>0</v>
      </c>
      <c r="H14972">
        <v>0</v>
      </c>
      <c r="I14972" s="1">
        <v>1888.538</v>
      </c>
    </row>
    <row r="14973" spans="1:9" x14ac:dyDescent="0.25">
      <c r="A14973">
        <v>2600030147</v>
      </c>
      <c r="B14973" t="s">
        <v>7463</v>
      </c>
      <c r="C14973" t="s">
        <v>8706</v>
      </c>
      <c r="D14973" t="s">
        <v>8707</v>
      </c>
      <c r="E14973">
        <v>1</v>
      </c>
      <c r="F14973" t="s">
        <v>3988</v>
      </c>
      <c r="G14973">
        <v>0</v>
      </c>
      <c r="H14973">
        <v>0</v>
      </c>
      <c r="I14973" s="1">
        <v>2421.39</v>
      </c>
    </row>
    <row r="14974" spans="1:9" x14ac:dyDescent="0.25">
      <c r="A14974">
        <v>2600030148</v>
      </c>
      <c r="B14974" t="s">
        <v>7464</v>
      </c>
      <c r="C14974" t="s">
        <v>8706</v>
      </c>
      <c r="D14974" t="s">
        <v>8707</v>
      </c>
      <c r="E14974">
        <v>1</v>
      </c>
      <c r="F14974" t="s">
        <v>3988</v>
      </c>
      <c r="G14974">
        <v>0</v>
      </c>
      <c r="H14974">
        <v>0</v>
      </c>
      <c r="I14974" s="1">
        <v>3419.92</v>
      </c>
    </row>
    <row r="14975" spans="1:9" x14ac:dyDescent="0.25">
      <c r="A14975">
        <v>2600030149</v>
      </c>
      <c r="B14975" t="s">
        <v>7465</v>
      </c>
      <c r="C14975" t="s">
        <v>8706</v>
      </c>
      <c r="D14975" t="s">
        <v>8707</v>
      </c>
      <c r="E14975">
        <v>1</v>
      </c>
      <c r="F14975" t="s">
        <v>36</v>
      </c>
      <c r="G14975">
        <v>0</v>
      </c>
      <c r="H14975">
        <v>0</v>
      </c>
      <c r="I14975" s="1">
        <v>1273.0999999999999</v>
      </c>
    </row>
    <row r="14976" spans="1:9" x14ac:dyDescent="0.25">
      <c r="A14976">
        <v>2600030151</v>
      </c>
      <c r="B14976" t="s">
        <v>7466</v>
      </c>
      <c r="C14976" t="s">
        <v>8706</v>
      </c>
      <c r="D14976" t="s">
        <v>8707</v>
      </c>
      <c r="E14976">
        <v>1</v>
      </c>
      <c r="F14976" t="s">
        <v>36</v>
      </c>
      <c r="G14976">
        <v>0</v>
      </c>
      <c r="H14976">
        <v>0</v>
      </c>
      <c r="I14976" s="1">
        <v>1273.0999999999999</v>
      </c>
    </row>
    <row r="14977" spans="1:9" x14ac:dyDescent="0.25">
      <c r="A14977">
        <v>2600030152</v>
      </c>
      <c r="B14977" t="s">
        <v>7467</v>
      </c>
      <c r="C14977" t="s">
        <v>8706</v>
      </c>
      <c r="D14977" t="s">
        <v>8707</v>
      </c>
      <c r="E14977">
        <v>1</v>
      </c>
      <c r="F14977" t="s">
        <v>36</v>
      </c>
      <c r="G14977">
        <v>0</v>
      </c>
      <c r="H14977">
        <v>0</v>
      </c>
      <c r="I14977" s="1">
        <v>1273.0999999999999</v>
      </c>
    </row>
    <row r="14978" spans="1:9" x14ac:dyDescent="0.25">
      <c r="A14978">
        <v>2600030165</v>
      </c>
      <c r="B14978" t="s">
        <v>5864</v>
      </c>
      <c r="C14978" t="s">
        <v>130</v>
      </c>
      <c r="D14978" t="s">
        <v>131</v>
      </c>
      <c r="E14978">
        <v>0</v>
      </c>
      <c r="F14978" t="s">
        <v>36</v>
      </c>
      <c r="G14978">
        <v>0</v>
      </c>
      <c r="H14978">
        <v>0</v>
      </c>
      <c r="I14978">
        <v>2.97</v>
      </c>
    </row>
    <row r="14979" spans="1:9" x14ac:dyDescent="0.25">
      <c r="A14979">
        <v>2600030169</v>
      </c>
      <c r="B14979" t="s">
        <v>3994</v>
      </c>
      <c r="C14979" t="s">
        <v>130</v>
      </c>
      <c r="D14979" t="s">
        <v>131</v>
      </c>
      <c r="E14979">
        <v>1</v>
      </c>
      <c r="F14979" t="s">
        <v>36</v>
      </c>
      <c r="G14979">
        <v>0</v>
      </c>
      <c r="H14979">
        <v>0</v>
      </c>
      <c r="I14979">
        <v>32.46</v>
      </c>
    </row>
    <row r="14980" spans="1:9" x14ac:dyDescent="0.25">
      <c r="A14980">
        <v>2600030172</v>
      </c>
      <c r="B14980" t="s">
        <v>7468</v>
      </c>
      <c r="C14980" t="s">
        <v>8706</v>
      </c>
      <c r="D14980" t="s">
        <v>8707</v>
      </c>
      <c r="E14980">
        <v>3</v>
      </c>
      <c r="F14980" t="s">
        <v>3988</v>
      </c>
      <c r="G14980">
        <v>0</v>
      </c>
      <c r="H14980">
        <v>0</v>
      </c>
      <c r="I14980" s="1">
        <v>2144.1999999999998</v>
      </c>
    </row>
    <row r="14981" spans="1:9" x14ac:dyDescent="0.25">
      <c r="A14981">
        <v>2600030174</v>
      </c>
      <c r="B14981" t="s">
        <v>7469</v>
      </c>
      <c r="C14981" t="s">
        <v>8706</v>
      </c>
      <c r="D14981" t="s">
        <v>8707</v>
      </c>
      <c r="E14981">
        <v>1</v>
      </c>
      <c r="F14981" t="s">
        <v>36</v>
      </c>
      <c r="G14981">
        <v>0</v>
      </c>
      <c r="H14981">
        <v>0</v>
      </c>
      <c r="I14981" s="1">
        <v>2785.61</v>
      </c>
    </row>
    <row r="14982" spans="1:9" x14ac:dyDescent="0.25">
      <c r="A14982">
        <v>2600030175</v>
      </c>
      <c r="B14982" t="s">
        <v>7470</v>
      </c>
      <c r="C14982" t="s">
        <v>8706</v>
      </c>
      <c r="D14982" t="s">
        <v>8707</v>
      </c>
      <c r="E14982" s="1">
        <v>1403</v>
      </c>
      <c r="F14982" t="s">
        <v>36</v>
      </c>
      <c r="G14982">
        <v>0</v>
      </c>
      <c r="H14982">
        <v>0</v>
      </c>
      <c r="I14982">
        <v>1.6985170000000001</v>
      </c>
    </row>
    <row r="14983" spans="1:9" x14ac:dyDescent="0.25">
      <c r="A14983">
        <v>2600030192</v>
      </c>
      <c r="B14983" t="s">
        <v>5102</v>
      </c>
      <c r="C14983" t="s">
        <v>130</v>
      </c>
      <c r="D14983" t="s">
        <v>131</v>
      </c>
      <c r="E14983">
        <v>0</v>
      </c>
      <c r="F14983" t="s">
        <v>36</v>
      </c>
      <c r="G14983">
        <v>0</v>
      </c>
      <c r="H14983">
        <v>0</v>
      </c>
      <c r="I14983">
        <v>48.9</v>
      </c>
    </row>
    <row r="14984" spans="1:9" x14ac:dyDescent="0.25">
      <c r="A14984">
        <v>2600030193</v>
      </c>
      <c r="B14984" t="s">
        <v>7471</v>
      </c>
      <c r="C14984" t="s">
        <v>8706</v>
      </c>
      <c r="D14984" t="s">
        <v>8707</v>
      </c>
      <c r="E14984">
        <v>1.5</v>
      </c>
      <c r="F14984" t="s">
        <v>3325</v>
      </c>
      <c r="G14984">
        <v>0</v>
      </c>
      <c r="H14984">
        <v>0</v>
      </c>
      <c r="I14984">
        <v>73.446667000000005</v>
      </c>
    </row>
    <row r="14985" spans="1:9" x14ac:dyDescent="0.25">
      <c r="A14985">
        <v>2600030194</v>
      </c>
      <c r="B14985" t="s">
        <v>7472</v>
      </c>
      <c r="C14985" t="s">
        <v>8706</v>
      </c>
      <c r="D14985" t="s">
        <v>8707</v>
      </c>
      <c r="E14985">
        <v>0</v>
      </c>
      <c r="F14985" t="s">
        <v>36</v>
      </c>
      <c r="G14985">
        <v>0</v>
      </c>
      <c r="H14985">
        <v>0</v>
      </c>
      <c r="I14985">
        <v>1.36</v>
      </c>
    </row>
    <row r="14986" spans="1:9" x14ac:dyDescent="0.25">
      <c r="A14986">
        <v>2600030195</v>
      </c>
      <c r="B14986" t="s">
        <v>7473</v>
      </c>
      <c r="C14986" t="s">
        <v>130</v>
      </c>
      <c r="D14986" t="s">
        <v>131</v>
      </c>
      <c r="E14986">
        <v>2</v>
      </c>
      <c r="F14986" t="s">
        <v>36</v>
      </c>
      <c r="G14986">
        <v>0</v>
      </c>
      <c r="H14986">
        <v>0</v>
      </c>
      <c r="I14986">
        <v>18.164999999999999</v>
      </c>
    </row>
    <row r="14987" spans="1:9" x14ac:dyDescent="0.25">
      <c r="A14987">
        <v>2600030198</v>
      </c>
      <c r="B14987" t="s">
        <v>3995</v>
      </c>
      <c r="C14987" t="s">
        <v>130</v>
      </c>
      <c r="D14987" t="s">
        <v>131</v>
      </c>
      <c r="E14987">
        <v>0</v>
      </c>
      <c r="F14987" t="s">
        <v>36</v>
      </c>
      <c r="G14987">
        <v>0</v>
      </c>
      <c r="H14987">
        <v>0</v>
      </c>
      <c r="I14987">
        <v>16.184999999999999</v>
      </c>
    </row>
    <row r="14988" spans="1:9" x14ac:dyDescent="0.25">
      <c r="A14988">
        <v>2600030207</v>
      </c>
      <c r="B14988" t="s">
        <v>7474</v>
      </c>
      <c r="C14988" t="s">
        <v>8706</v>
      </c>
      <c r="D14988" t="s">
        <v>8707</v>
      </c>
      <c r="E14988">
        <v>8</v>
      </c>
      <c r="F14988" t="s">
        <v>36</v>
      </c>
      <c r="G14988">
        <v>0</v>
      </c>
      <c r="H14988">
        <v>0</v>
      </c>
      <c r="I14988">
        <v>5.3</v>
      </c>
    </row>
    <row r="14989" spans="1:9" x14ac:dyDescent="0.25">
      <c r="A14989">
        <v>2600030207</v>
      </c>
      <c r="B14989" t="s">
        <v>7474</v>
      </c>
      <c r="C14989" t="s">
        <v>130</v>
      </c>
      <c r="D14989" t="s">
        <v>131</v>
      </c>
      <c r="E14989">
        <v>0</v>
      </c>
      <c r="F14989" t="s">
        <v>36</v>
      </c>
      <c r="G14989">
        <v>0</v>
      </c>
      <c r="H14989">
        <v>0</v>
      </c>
      <c r="I14989">
        <v>5.5066670000000002</v>
      </c>
    </row>
    <row r="14990" spans="1:9" x14ac:dyDescent="0.25">
      <c r="A14990">
        <v>2600030211</v>
      </c>
      <c r="B14990" t="s">
        <v>5035</v>
      </c>
      <c r="C14990" t="s">
        <v>130</v>
      </c>
      <c r="D14990" t="s">
        <v>131</v>
      </c>
      <c r="E14990">
        <v>0</v>
      </c>
      <c r="F14990" t="s">
        <v>36</v>
      </c>
      <c r="G14990">
        <v>0</v>
      </c>
      <c r="H14990">
        <v>0</v>
      </c>
      <c r="I14990">
        <v>66.2</v>
      </c>
    </row>
    <row r="14991" spans="1:9" x14ac:dyDescent="0.25">
      <c r="A14991">
        <v>2600030221</v>
      </c>
      <c r="B14991" t="s">
        <v>3996</v>
      </c>
      <c r="C14991" t="s">
        <v>130</v>
      </c>
      <c r="D14991" t="s">
        <v>131</v>
      </c>
      <c r="E14991">
        <v>1</v>
      </c>
      <c r="F14991" t="s">
        <v>36</v>
      </c>
      <c r="G14991">
        <v>0</v>
      </c>
      <c r="H14991">
        <v>0</v>
      </c>
      <c r="I14991">
        <v>42.21</v>
      </c>
    </row>
    <row r="14992" spans="1:9" x14ac:dyDescent="0.25">
      <c r="A14992">
        <v>2600030226</v>
      </c>
      <c r="B14992" t="s">
        <v>3997</v>
      </c>
      <c r="C14992" t="s">
        <v>130</v>
      </c>
      <c r="D14992" t="s">
        <v>131</v>
      </c>
      <c r="E14992">
        <v>2</v>
      </c>
      <c r="F14992" t="s">
        <v>36</v>
      </c>
      <c r="G14992">
        <v>0</v>
      </c>
      <c r="H14992">
        <v>0</v>
      </c>
      <c r="I14992">
        <v>54.5</v>
      </c>
    </row>
    <row r="14993" spans="1:9" x14ac:dyDescent="0.25">
      <c r="A14993">
        <v>2600030236</v>
      </c>
      <c r="B14993" t="s">
        <v>7475</v>
      </c>
      <c r="C14993" t="s">
        <v>8706</v>
      </c>
      <c r="D14993" t="s">
        <v>8707</v>
      </c>
      <c r="E14993">
        <v>4</v>
      </c>
      <c r="F14993" t="s">
        <v>36</v>
      </c>
      <c r="G14993">
        <v>0</v>
      </c>
      <c r="H14993">
        <v>0</v>
      </c>
      <c r="I14993">
        <v>222.71250000000001</v>
      </c>
    </row>
    <row r="14994" spans="1:9" x14ac:dyDescent="0.25">
      <c r="A14994">
        <v>2600030239</v>
      </c>
      <c r="B14994" t="s">
        <v>7476</v>
      </c>
      <c r="C14994" t="s">
        <v>8706</v>
      </c>
      <c r="D14994" t="s">
        <v>8707</v>
      </c>
      <c r="E14994">
        <v>3</v>
      </c>
      <c r="F14994" t="s">
        <v>36</v>
      </c>
      <c r="G14994">
        <v>0</v>
      </c>
      <c r="H14994">
        <v>0</v>
      </c>
      <c r="I14994">
        <v>20.883333</v>
      </c>
    </row>
    <row r="14995" spans="1:9" x14ac:dyDescent="0.25">
      <c r="A14995">
        <v>2600030241</v>
      </c>
      <c r="B14995" t="s">
        <v>3998</v>
      </c>
      <c r="C14995" t="s">
        <v>130</v>
      </c>
      <c r="D14995" t="s">
        <v>131</v>
      </c>
      <c r="E14995">
        <v>2</v>
      </c>
      <c r="F14995" t="s">
        <v>36</v>
      </c>
      <c r="G14995">
        <v>0</v>
      </c>
      <c r="H14995">
        <v>0</v>
      </c>
      <c r="I14995">
        <v>45.015000000000001</v>
      </c>
    </row>
    <row r="14996" spans="1:9" x14ac:dyDescent="0.25">
      <c r="A14996">
        <v>2600030250</v>
      </c>
      <c r="B14996" t="s">
        <v>7477</v>
      </c>
      <c r="C14996" t="s">
        <v>8706</v>
      </c>
      <c r="D14996" t="s">
        <v>8707</v>
      </c>
      <c r="E14996">
        <v>3</v>
      </c>
      <c r="F14996" t="s">
        <v>36</v>
      </c>
      <c r="G14996">
        <v>0</v>
      </c>
      <c r="H14996">
        <v>0</v>
      </c>
      <c r="I14996">
        <v>95.703333000000001</v>
      </c>
    </row>
    <row r="14997" spans="1:9" x14ac:dyDescent="0.25">
      <c r="A14997">
        <v>2600030260</v>
      </c>
      <c r="B14997" t="s">
        <v>7478</v>
      </c>
      <c r="C14997" t="s">
        <v>8706</v>
      </c>
      <c r="D14997" t="s">
        <v>8707</v>
      </c>
      <c r="E14997">
        <v>1</v>
      </c>
      <c r="F14997" t="s">
        <v>36</v>
      </c>
      <c r="G14997">
        <v>0</v>
      </c>
      <c r="H14997">
        <v>0</v>
      </c>
      <c r="I14997">
        <v>16.170000000000002</v>
      </c>
    </row>
    <row r="14998" spans="1:9" x14ac:dyDescent="0.25">
      <c r="A14998">
        <v>2600030262</v>
      </c>
      <c r="B14998" t="s">
        <v>3999</v>
      </c>
      <c r="C14998" t="s">
        <v>8706</v>
      </c>
      <c r="D14998" t="s">
        <v>8707</v>
      </c>
      <c r="E14998">
        <v>2</v>
      </c>
      <c r="F14998" t="s">
        <v>36</v>
      </c>
      <c r="G14998">
        <v>0</v>
      </c>
      <c r="H14998">
        <v>0</v>
      </c>
      <c r="I14998">
        <v>16.05</v>
      </c>
    </row>
    <row r="14999" spans="1:9" x14ac:dyDescent="0.25">
      <c r="A14999">
        <v>2600030262</v>
      </c>
      <c r="B14999" t="s">
        <v>3999</v>
      </c>
      <c r="C14999" t="s">
        <v>130</v>
      </c>
      <c r="D14999" t="s">
        <v>131</v>
      </c>
      <c r="E14999">
        <v>0</v>
      </c>
      <c r="F14999" t="s">
        <v>36</v>
      </c>
      <c r="G14999">
        <v>0</v>
      </c>
      <c r="H14999">
        <v>0</v>
      </c>
      <c r="I14999">
        <v>16.05</v>
      </c>
    </row>
    <row r="15000" spans="1:9" x14ac:dyDescent="0.25">
      <c r="A15000">
        <v>2600030263</v>
      </c>
      <c r="B15000" t="s">
        <v>5309</v>
      </c>
      <c r="C15000" t="s">
        <v>130</v>
      </c>
      <c r="D15000" t="s">
        <v>131</v>
      </c>
      <c r="E15000">
        <v>0</v>
      </c>
      <c r="F15000" t="s">
        <v>36</v>
      </c>
      <c r="G15000">
        <v>0</v>
      </c>
      <c r="H15000">
        <v>0</v>
      </c>
      <c r="I15000">
        <v>26.504999999999999</v>
      </c>
    </row>
    <row r="15001" spans="1:9" x14ac:dyDescent="0.25">
      <c r="A15001">
        <v>2600030288</v>
      </c>
      <c r="B15001" t="s">
        <v>7479</v>
      </c>
      <c r="C15001" t="s">
        <v>8706</v>
      </c>
      <c r="D15001" t="s">
        <v>8707</v>
      </c>
      <c r="E15001">
        <v>17</v>
      </c>
      <c r="F15001" t="s">
        <v>36</v>
      </c>
      <c r="G15001">
        <v>0</v>
      </c>
      <c r="H15001">
        <v>0</v>
      </c>
      <c r="I15001">
        <v>1.65</v>
      </c>
    </row>
    <row r="15002" spans="1:9" x14ac:dyDescent="0.25">
      <c r="A15002">
        <v>2600030290</v>
      </c>
      <c r="B15002" t="s">
        <v>7480</v>
      </c>
      <c r="C15002" t="s">
        <v>8706</v>
      </c>
      <c r="D15002" t="s">
        <v>8707</v>
      </c>
      <c r="E15002" s="1">
        <v>4</v>
      </c>
      <c r="F15002" t="s">
        <v>36</v>
      </c>
      <c r="G15002">
        <v>0</v>
      </c>
      <c r="H15002">
        <v>0</v>
      </c>
      <c r="I15002">
        <v>935.745</v>
      </c>
    </row>
    <row r="15003" spans="1:9" x14ac:dyDescent="0.25">
      <c r="A15003">
        <v>2600030291</v>
      </c>
      <c r="B15003" t="s">
        <v>7481</v>
      </c>
      <c r="C15003" t="s">
        <v>8706</v>
      </c>
      <c r="D15003" t="s">
        <v>8707</v>
      </c>
      <c r="E15003">
        <v>3</v>
      </c>
      <c r="F15003" t="s">
        <v>36</v>
      </c>
      <c r="G15003">
        <v>0</v>
      </c>
      <c r="H15003">
        <v>0</v>
      </c>
      <c r="I15003" s="1">
        <v>1157.94</v>
      </c>
    </row>
    <row r="15004" spans="1:9" x14ac:dyDescent="0.25">
      <c r="A15004">
        <v>2600030310</v>
      </c>
      <c r="B15004" t="s">
        <v>7482</v>
      </c>
      <c r="C15004" t="s">
        <v>8706</v>
      </c>
      <c r="D15004" t="s">
        <v>8707</v>
      </c>
      <c r="E15004">
        <v>0</v>
      </c>
      <c r="F15004" t="s">
        <v>36</v>
      </c>
      <c r="G15004">
        <v>0</v>
      </c>
      <c r="H15004">
        <v>0</v>
      </c>
      <c r="I15004">
        <v>12.881667</v>
      </c>
    </row>
    <row r="15005" spans="1:9" x14ac:dyDescent="0.25">
      <c r="A15005">
        <v>2600030312</v>
      </c>
      <c r="B15005" t="s">
        <v>4000</v>
      </c>
      <c r="C15005" t="s">
        <v>130</v>
      </c>
      <c r="D15005" t="s">
        <v>131</v>
      </c>
      <c r="E15005">
        <v>30</v>
      </c>
      <c r="F15005" t="s">
        <v>36</v>
      </c>
      <c r="G15005">
        <v>0</v>
      </c>
      <c r="H15005">
        <v>0</v>
      </c>
      <c r="I15005">
        <v>1.9490000000000001</v>
      </c>
    </row>
    <row r="15006" spans="1:9" x14ac:dyDescent="0.25">
      <c r="A15006">
        <v>2600030315</v>
      </c>
      <c r="B15006" t="s">
        <v>7483</v>
      </c>
      <c r="C15006" t="s">
        <v>8706</v>
      </c>
      <c r="D15006" t="s">
        <v>8707</v>
      </c>
      <c r="E15006">
        <v>3</v>
      </c>
      <c r="F15006" t="s">
        <v>36</v>
      </c>
      <c r="G15006">
        <v>0</v>
      </c>
      <c r="H15006">
        <v>0</v>
      </c>
      <c r="I15006">
        <v>50.863332999999997</v>
      </c>
    </row>
    <row r="15007" spans="1:9" x14ac:dyDescent="0.25">
      <c r="A15007">
        <v>2600030344</v>
      </c>
      <c r="B15007" t="s">
        <v>7484</v>
      </c>
      <c r="C15007" t="s">
        <v>8706</v>
      </c>
      <c r="D15007" t="s">
        <v>8707</v>
      </c>
      <c r="E15007">
        <v>1</v>
      </c>
      <c r="F15007" t="s">
        <v>36</v>
      </c>
      <c r="G15007">
        <v>0</v>
      </c>
      <c r="H15007">
        <v>0</v>
      </c>
      <c r="I15007">
        <v>25.43</v>
      </c>
    </row>
    <row r="15008" spans="1:9" x14ac:dyDescent="0.25">
      <c r="A15008">
        <v>2600030345</v>
      </c>
      <c r="B15008" t="s">
        <v>4001</v>
      </c>
      <c r="C15008" t="s">
        <v>130</v>
      </c>
      <c r="D15008" t="s">
        <v>131</v>
      </c>
      <c r="E15008">
        <v>2</v>
      </c>
      <c r="F15008" t="s">
        <v>36</v>
      </c>
      <c r="G15008">
        <v>0</v>
      </c>
      <c r="H15008">
        <v>0</v>
      </c>
      <c r="I15008">
        <v>10.555</v>
      </c>
    </row>
    <row r="15009" spans="1:9" x14ac:dyDescent="0.25">
      <c r="A15009">
        <v>2600030351</v>
      </c>
      <c r="B15009" t="s">
        <v>5623</v>
      </c>
      <c r="C15009" t="s">
        <v>8706</v>
      </c>
      <c r="D15009" t="s">
        <v>8707</v>
      </c>
      <c r="E15009">
        <v>0</v>
      </c>
      <c r="F15009" t="s">
        <v>36</v>
      </c>
      <c r="G15009">
        <v>0</v>
      </c>
      <c r="H15009">
        <v>0</v>
      </c>
      <c r="I15009">
        <v>10.813333</v>
      </c>
    </row>
    <row r="15010" spans="1:9" x14ac:dyDescent="0.25">
      <c r="A15010">
        <v>2600030351</v>
      </c>
      <c r="B15010" t="s">
        <v>5623</v>
      </c>
      <c r="C15010" t="s">
        <v>130</v>
      </c>
      <c r="D15010" t="s">
        <v>131</v>
      </c>
      <c r="E15010">
        <v>0</v>
      </c>
      <c r="F15010" t="s">
        <v>36</v>
      </c>
      <c r="G15010">
        <v>0</v>
      </c>
      <c r="H15010">
        <v>0</v>
      </c>
      <c r="I15010">
        <v>9.86</v>
      </c>
    </row>
    <row r="15011" spans="1:9" x14ac:dyDescent="0.25">
      <c r="A15011">
        <v>2600030355</v>
      </c>
      <c r="B15011" t="s">
        <v>4002</v>
      </c>
      <c r="C15011" t="s">
        <v>8706</v>
      </c>
      <c r="D15011" t="s">
        <v>8707</v>
      </c>
      <c r="E15011">
        <v>1</v>
      </c>
      <c r="F15011" t="s">
        <v>36</v>
      </c>
      <c r="G15011">
        <v>0</v>
      </c>
      <c r="H15011">
        <v>0</v>
      </c>
      <c r="I15011">
        <v>7.36</v>
      </c>
    </row>
    <row r="15012" spans="1:9" x14ac:dyDescent="0.25">
      <c r="A15012">
        <v>2600030355</v>
      </c>
      <c r="B15012" t="s">
        <v>4002</v>
      </c>
      <c r="C15012" t="s">
        <v>130</v>
      </c>
      <c r="D15012" t="s">
        <v>131</v>
      </c>
      <c r="E15012">
        <v>7</v>
      </c>
      <c r="F15012" t="s">
        <v>36</v>
      </c>
      <c r="G15012">
        <v>0</v>
      </c>
      <c r="H15012">
        <v>0</v>
      </c>
      <c r="I15012">
        <v>6.8128570000000002</v>
      </c>
    </row>
    <row r="15013" spans="1:9" x14ac:dyDescent="0.25">
      <c r="A15013">
        <v>2600030357</v>
      </c>
      <c r="B15013" t="s">
        <v>4003</v>
      </c>
      <c r="C15013" t="s">
        <v>130</v>
      </c>
      <c r="D15013" t="s">
        <v>131</v>
      </c>
      <c r="E15013">
        <v>7</v>
      </c>
      <c r="F15013" t="s">
        <v>36</v>
      </c>
      <c r="G15013">
        <v>0</v>
      </c>
      <c r="H15013">
        <v>0</v>
      </c>
      <c r="I15013">
        <v>185</v>
      </c>
    </row>
    <row r="15014" spans="1:9" x14ac:dyDescent="0.25">
      <c r="A15014">
        <v>2600030358</v>
      </c>
      <c r="B15014" t="s">
        <v>7485</v>
      </c>
      <c r="C15014" t="s">
        <v>8706</v>
      </c>
      <c r="D15014" t="s">
        <v>8707</v>
      </c>
      <c r="E15014">
        <v>4</v>
      </c>
      <c r="F15014" t="s">
        <v>36</v>
      </c>
      <c r="G15014">
        <v>0</v>
      </c>
      <c r="H15014">
        <v>0</v>
      </c>
      <c r="I15014">
        <v>14.605</v>
      </c>
    </row>
    <row r="15015" spans="1:9" x14ac:dyDescent="0.25">
      <c r="A15015">
        <v>2600030358</v>
      </c>
      <c r="B15015" t="s">
        <v>7485</v>
      </c>
      <c r="C15015" t="s">
        <v>130</v>
      </c>
      <c r="D15015" t="s">
        <v>131</v>
      </c>
      <c r="E15015">
        <v>0</v>
      </c>
      <c r="F15015" t="s">
        <v>36</v>
      </c>
      <c r="G15015">
        <v>0</v>
      </c>
      <c r="H15015">
        <v>0</v>
      </c>
      <c r="I15015">
        <v>12.37</v>
      </c>
    </row>
    <row r="15016" spans="1:9" x14ac:dyDescent="0.25">
      <c r="A15016">
        <v>2600030359</v>
      </c>
      <c r="B15016" t="s">
        <v>7486</v>
      </c>
      <c r="C15016" t="s">
        <v>130</v>
      </c>
      <c r="D15016" t="s">
        <v>131</v>
      </c>
      <c r="E15016">
        <v>0</v>
      </c>
      <c r="F15016" t="s">
        <v>36</v>
      </c>
      <c r="G15016">
        <v>0</v>
      </c>
      <c r="H15016">
        <v>0</v>
      </c>
      <c r="I15016">
        <v>5.976667</v>
      </c>
    </row>
    <row r="15017" spans="1:9" x14ac:dyDescent="0.25">
      <c r="A15017">
        <v>2600030365</v>
      </c>
      <c r="B15017" t="s">
        <v>4004</v>
      </c>
      <c r="C15017" t="s">
        <v>130</v>
      </c>
      <c r="D15017" t="s">
        <v>131</v>
      </c>
      <c r="E15017">
        <v>35</v>
      </c>
      <c r="F15017" t="s">
        <v>36</v>
      </c>
      <c r="G15017">
        <v>0</v>
      </c>
      <c r="H15017">
        <v>0</v>
      </c>
      <c r="I15017">
        <v>0.89542900000000003</v>
      </c>
    </row>
    <row r="15018" spans="1:9" x14ac:dyDescent="0.25">
      <c r="A15018">
        <v>2600030368</v>
      </c>
      <c r="B15018" t="s">
        <v>4005</v>
      </c>
      <c r="C15018" t="s">
        <v>130</v>
      </c>
      <c r="D15018" t="s">
        <v>131</v>
      </c>
      <c r="E15018">
        <v>2</v>
      </c>
      <c r="F15018" t="s">
        <v>36</v>
      </c>
      <c r="G15018">
        <v>0</v>
      </c>
      <c r="H15018">
        <v>0</v>
      </c>
      <c r="I15018">
        <v>100</v>
      </c>
    </row>
    <row r="15019" spans="1:9" x14ac:dyDescent="0.25">
      <c r="A15019">
        <v>2600030370</v>
      </c>
      <c r="B15019" t="s">
        <v>4948</v>
      </c>
      <c r="C15019" t="s">
        <v>130</v>
      </c>
      <c r="D15019" t="s">
        <v>131</v>
      </c>
      <c r="E15019">
        <v>0</v>
      </c>
      <c r="F15019" t="s">
        <v>36</v>
      </c>
      <c r="G15019">
        <v>0</v>
      </c>
      <c r="H15019">
        <v>0</v>
      </c>
      <c r="I15019">
        <v>136.66999999999999</v>
      </c>
    </row>
    <row r="15020" spans="1:9" x14ac:dyDescent="0.25">
      <c r="A15020">
        <v>2600030376</v>
      </c>
      <c r="B15020" t="s">
        <v>7487</v>
      </c>
      <c r="C15020" t="s">
        <v>8706</v>
      </c>
      <c r="D15020" t="s">
        <v>8707</v>
      </c>
      <c r="E15020">
        <v>3</v>
      </c>
      <c r="F15020" t="s">
        <v>36</v>
      </c>
      <c r="G15020">
        <v>0</v>
      </c>
      <c r="H15020">
        <v>0</v>
      </c>
      <c r="I15020">
        <v>2.286667</v>
      </c>
    </row>
    <row r="15021" spans="1:9" x14ac:dyDescent="0.25">
      <c r="A15021">
        <v>2600030376</v>
      </c>
      <c r="B15021" t="s">
        <v>7487</v>
      </c>
      <c r="C15021" t="s">
        <v>130</v>
      </c>
      <c r="D15021" t="s">
        <v>131</v>
      </c>
      <c r="E15021">
        <v>0</v>
      </c>
      <c r="F15021" t="s">
        <v>36</v>
      </c>
      <c r="G15021">
        <v>0</v>
      </c>
      <c r="H15021">
        <v>0</v>
      </c>
      <c r="I15021">
        <v>2.97</v>
      </c>
    </row>
    <row r="15022" spans="1:9" x14ac:dyDescent="0.25">
      <c r="A15022">
        <v>2600030382</v>
      </c>
      <c r="B15022" t="s">
        <v>5144</v>
      </c>
      <c r="C15022" t="s">
        <v>130</v>
      </c>
      <c r="D15022" t="s">
        <v>131</v>
      </c>
      <c r="E15022">
        <v>0</v>
      </c>
      <c r="F15022" t="s">
        <v>36</v>
      </c>
      <c r="G15022">
        <v>0</v>
      </c>
      <c r="H15022">
        <v>0</v>
      </c>
      <c r="I15022">
        <v>42.375</v>
      </c>
    </row>
    <row r="15023" spans="1:9" x14ac:dyDescent="0.25">
      <c r="A15023">
        <v>2600030385</v>
      </c>
      <c r="B15023" t="s">
        <v>7488</v>
      </c>
      <c r="C15023" t="s">
        <v>8706</v>
      </c>
      <c r="D15023" t="s">
        <v>8707</v>
      </c>
      <c r="E15023">
        <v>3</v>
      </c>
      <c r="F15023" t="s">
        <v>36</v>
      </c>
      <c r="G15023">
        <v>0</v>
      </c>
      <c r="H15023">
        <v>0</v>
      </c>
      <c r="I15023">
        <v>4.8600000000000003</v>
      </c>
    </row>
    <row r="15024" spans="1:9" x14ac:dyDescent="0.25">
      <c r="A15024">
        <v>2600030386</v>
      </c>
      <c r="B15024" t="s">
        <v>7489</v>
      </c>
      <c r="C15024" t="s">
        <v>8706</v>
      </c>
      <c r="D15024" t="s">
        <v>8707</v>
      </c>
      <c r="E15024">
        <v>100</v>
      </c>
      <c r="F15024" t="s">
        <v>36</v>
      </c>
      <c r="G15024">
        <v>0</v>
      </c>
      <c r="H15024">
        <v>0</v>
      </c>
      <c r="I15024">
        <v>0.2</v>
      </c>
    </row>
    <row r="15025" spans="1:9" x14ac:dyDescent="0.25">
      <c r="A15025">
        <v>2600030395</v>
      </c>
      <c r="B15025" t="s">
        <v>5811</v>
      </c>
      <c r="C15025" t="s">
        <v>8706</v>
      </c>
      <c r="D15025" t="s">
        <v>8707</v>
      </c>
      <c r="E15025">
        <v>6</v>
      </c>
      <c r="F15025" t="s">
        <v>3325</v>
      </c>
      <c r="G15025">
        <v>0</v>
      </c>
      <c r="H15025">
        <v>0</v>
      </c>
      <c r="I15025">
        <v>3.85</v>
      </c>
    </row>
    <row r="15026" spans="1:9" x14ac:dyDescent="0.25">
      <c r="A15026">
        <v>2600030395</v>
      </c>
      <c r="B15026" t="s">
        <v>5811</v>
      </c>
      <c r="C15026" t="s">
        <v>130</v>
      </c>
      <c r="D15026" t="s">
        <v>131</v>
      </c>
      <c r="E15026">
        <v>0</v>
      </c>
      <c r="F15026" t="s">
        <v>3325</v>
      </c>
      <c r="G15026">
        <v>0</v>
      </c>
      <c r="H15026">
        <v>0</v>
      </c>
      <c r="I15026">
        <v>4.24</v>
      </c>
    </row>
    <row r="15027" spans="1:9" x14ac:dyDescent="0.25">
      <c r="A15027">
        <v>2600030398</v>
      </c>
      <c r="B15027" t="s">
        <v>7490</v>
      </c>
      <c r="C15027" t="s">
        <v>8706</v>
      </c>
      <c r="D15027" t="s">
        <v>8707</v>
      </c>
      <c r="E15027">
        <v>1</v>
      </c>
      <c r="F15027" t="s">
        <v>36</v>
      </c>
      <c r="G15027">
        <v>0</v>
      </c>
      <c r="H15027">
        <v>0</v>
      </c>
      <c r="I15027">
        <v>21.95</v>
      </c>
    </row>
    <row r="15028" spans="1:9" x14ac:dyDescent="0.25">
      <c r="A15028">
        <v>2600030407</v>
      </c>
      <c r="B15028" t="s">
        <v>4006</v>
      </c>
      <c r="C15028" t="s">
        <v>130</v>
      </c>
      <c r="D15028" t="s">
        <v>131</v>
      </c>
      <c r="E15028">
        <v>3</v>
      </c>
      <c r="F15028" t="s">
        <v>36</v>
      </c>
      <c r="G15028">
        <v>0</v>
      </c>
      <c r="H15028">
        <v>0</v>
      </c>
      <c r="I15028">
        <v>41.95</v>
      </c>
    </row>
    <row r="15029" spans="1:9" x14ac:dyDescent="0.25">
      <c r="A15029">
        <v>2600030410</v>
      </c>
      <c r="B15029" t="s">
        <v>4007</v>
      </c>
      <c r="C15029" t="s">
        <v>130</v>
      </c>
      <c r="D15029" t="s">
        <v>131</v>
      </c>
      <c r="E15029">
        <v>14</v>
      </c>
      <c r="F15029" t="s">
        <v>36</v>
      </c>
      <c r="G15029">
        <v>0</v>
      </c>
      <c r="H15029">
        <v>0</v>
      </c>
      <c r="I15029">
        <v>0.5</v>
      </c>
    </row>
    <row r="15030" spans="1:9" x14ac:dyDescent="0.25">
      <c r="A15030">
        <v>2600030413</v>
      </c>
      <c r="B15030" t="s">
        <v>5812</v>
      </c>
      <c r="C15030" t="s">
        <v>130</v>
      </c>
      <c r="D15030" t="s">
        <v>131</v>
      </c>
      <c r="E15030">
        <v>0</v>
      </c>
      <c r="F15030" t="s">
        <v>36</v>
      </c>
      <c r="G15030">
        <v>0</v>
      </c>
      <c r="H15030">
        <v>0</v>
      </c>
      <c r="I15030">
        <v>16.95</v>
      </c>
    </row>
    <row r="15031" spans="1:9" x14ac:dyDescent="0.25">
      <c r="A15031">
        <v>2600030427</v>
      </c>
      <c r="B15031" t="s">
        <v>4008</v>
      </c>
      <c r="C15031" t="s">
        <v>130</v>
      </c>
      <c r="D15031" t="s">
        <v>131</v>
      </c>
      <c r="E15031">
        <v>3</v>
      </c>
      <c r="F15031" t="s">
        <v>36</v>
      </c>
      <c r="G15031">
        <v>0</v>
      </c>
      <c r="H15031">
        <v>0</v>
      </c>
      <c r="I15031">
        <v>41.946666999999998</v>
      </c>
    </row>
    <row r="15032" spans="1:9" x14ac:dyDescent="0.25">
      <c r="A15032">
        <v>2600030434</v>
      </c>
      <c r="B15032" t="s">
        <v>4888</v>
      </c>
      <c r="C15032" t="s">
        <v>130</v>
      </c>
      <c r="D15032" t="s">
        <v>131</v>
      </c>
      <c r="E15032">
        <v>0</v>
      </c>
      <c r="F15032" t="s">
        <v>3325</v>
      </c>
      <c r="G15032">
        <v>0</v>
      </c>
      <c r="H15032">
        <v>0</v>
      </c>
      <c r="I15032">
        <v>322</v>
      </c>
    </row>
    <row r="15033" spans="1:9" x14ac:dyDescent="0.25">
      <c r="A15033">
        <v>2600030435</v>
      </c>
      <c r="B15033" t="s">
        <v>7491</v>
      </c>
      <c r="C15033" t="s">
        <v>8706</v>
      </c>
      <c r="D15033" t="s">
        <v>8707</v>
      </c>
      <c r="E15033">
        <v>1</v>
      </c>
      <c r="F15033" t="s">
        <v>36</v>
      </c>
      <c r="G15033">
        <v>0</v>
      </c>
      <c r="H15033">
        <v>0</v>
      </c>
      <c r="I15033">
        <v>45.81</v>
      </c>
    </row>
    <row r="15034" spans="1:9" x14ac:dyDescent="0.25">
      <c r="A15034">
        <v>2600030437</v>
      </c>
      <c r="B15034" t="s">
        <v>7492</v>
      </c>
      <c r="C15034" t="s">
        <v>8706</v>
      </c>
      <c r="D15034" t="s">
        <v>8707</v>
      </c>
      <c r="E15034">
        <v>3</v>
      </c>
      <c r="F15034" t="s">
        <v>36</v>
      </c>
      <c r="G15034">
        <v>0</v>
      </c>
      <c r="H15034">
        <v>0</v>
      </c>
      <c r="I15034">
        <v>21.856667000000002</v>
      </c>
    </row>
    <row r="15035" spans="1:9" x14ac:dyDescent="0.25">
      <c r="A15035">
        <v>2600030446</v>
      </c>
      <c r="B15035" t="s">
        <v>6062</v>
      </c>
      <c r="C15035" t="s">
        <v>130</v>
      </c>
      <c r="D15035" t="s">
        <v>131</v>
      </c>
      <c r="E15035">
        <v>0</v>
      </c>
      <c r="F15035" t="s">
        <v>36</v>
      </c>
      <c r="G15035">
        <v>0</v>
      </c>
      <c r="H15035">
        <v>0</v>
      </c>
      <c r="I15035">
        <v>0.67800000000000005</v>
      </c>
    </row>
    <row r="15036" spans="1:9" x14ac:dyDescent="0.25">
      <c r="A15036">
        <v>2600030454</v>
      </c>
      <c r="B15036" t="s">
        <v>4009</v>
      </c>
      <c r="C15036" t="s">
        <v>130</v>
      </c>
      <c r="D15036" t="s">
        <v>131</v>
      </c>
      <c r="E15036">
        <v>0</v>
      </c>
      <c r="F15036" t="s">
        <v>36</v>
      </c>
      <c r="G15036">
        <v>0</v>
      </c>
      <c r="H15036">
        <v>0</v>
      </c>
      <c r="I15036">
        <v>18.84</v>
      </c>
    </row>
    <row r="15037" spans="1:9" x14ac:dyDescent="0.25">
      <c r="A15037">
        <v>2600030456</v>
      </c>
      <c r="B15037" t="s">
        <v>7493</v>
      </c>
      <c r="C15037" t="s">
        <v>8706</v>
      </c>
      <c r="D15037" t="s">
        <v>8707</v>
      </c>
      <c r="E15037" s="1">
        <v>2</v>
      </c>
      <c r="F15037" t="s">
        <v>36</v>
      </c>
      <c r="G15037">
        <v>0</v>
      </c>
      <c r="H15037" s="1">
        <v>0</v>
      </c>
      <c r="I15037">
        <v>516.19500000000005</v>
      </c>
    </row>
    <row r="15038" spans="1:9" x14ac:dyDescent="0.25">
      <c r="A15038">
        <v>2600030457</v>
      </c>
      <c r="B15038" t="s">
        <v>7494</v>
      </c>
      <c r="C15038" t="s">
        <v>130</v>
      </c>
      <c r="D15038" t="s">
        <v>131</v>
      </c>
      <c r="E15038">
        <v>20</v>
      </c>
      <c r="F15038" t="s">
        <v>3325</v>
      </c>
      <c r="G15038">
        <v>0</v>
      </c>
      <c r="H15038">
        <v>0</v>
      </c>
      <c r="I15038">
        <v>1.6950000000000001</v>
      </c>
    </row>
    <row r="15039" spans="1:9" x14ac:dyDescent="0.25">
      <c r="A15039">
        <v>2600030460</v>
      </c>
      <c r="B15039" t="s">
        <v>7495</v>
      </c>
      <c r="C15039" t="s">
        <v>8706</v>
      </c>
      <c r="D15039" t="s">
        <v>8707</v>
      </c>
      <c r="E15039">
        <v>2</v>
      </c>
      <c r="F15039" t="s">
        <v>36</v>
      </c>
      <c r="G15039">
        <v>0</v>
      </c>
      <c r="H15039">
        <v>0</v>
      </c>
      <c r="I15039">
        <v>1.77</v>
      </c>
    </row>
    <row r="15040" spans="1:9" x14ac:dyDescent="0.25">
      <c r="A15040">
        <v>2600030462</v>
      </c>
      <c r="B15040" t="s">
        <v>4010</v>
      </c>
      <c r="C15040" t="s">
        <v>130</v>
      </c>
      <c r="D15040" t="s">
        <v>131</v>
      </c>
      <c r="E15040">
        <v>1</v>
      </c>
      <c r="F15040" t="s">
        <v>36</v>
      </c>
      <c r="G15040">
        <v>0</v>
      </c>
      <c r="H15040">
        <v>0</v>
      </c>
      <c r="I15040">
        <v>292.37</v>
      </c>
    </row>
    <row r="15041" spans="1:9" x14ac:dyDescent="0.25">
      <c r="A15041">
        <v>2600030471</v>
      </c>
      <c r="B15041" t="s">
        <v>7496</v>
      </c>
      <c r="C15041" t="s">
        <v>8706</v>
      </c>
      <c r="D15041" t="s">
        <v>8707</v>
      </c>
      <c r="E15041">
        <v>188</v>
      </c>
      <c r="F15041" t="s">
        <v>36</v>
      </c>
      <c r="G15041">
        <v>0</v>
      </c>
      <c r="H15041">
        <v>0</v>
      </c>
      <c r="I15041">
        <v>1.0717019999999999</v>
      </c>
    </row>
    <row r="15042" spans="1:9" x14ac:dyDescent="0.25">
      <c r="A15042">
        <v>2600030476</v>
      </c>
      <c r="B15042" t="s">
        <v>4011</v>
      </c>
      <c r="C15042" t="s">
        <v>130</v>
      </c>
      <c r="D15042" t="s">
        <v>131</v>
      </c>
      <c r="E15042">
        <v>1</v>
      </c>
      <c r="F15042" t="s">
        <v>36</v>
      </c>
      <c r="G15042">
        <v>0</v>
      </c>
      <c r="H15042" s="1">
        <v>0</v>
      </c>
      <c r="I15042">
        <v>16.100000000000001</v>
      </c>
    </row>
    <row r="15043" spans="1:9" x14ac:dyDescent="0.25">
      <c r="A15043">
        <v>2600030499</v>
      </c>
      <c r="B15043" t="s">
        <v>6025</v>
      </c>
      <c r="C15043" t="s">
        <v>130</v>
      </c>
      <c r="D15043" t="s">
        <v>131</v>
      </c>
      <c r="E15043">
        <v>0</v>
      </c>
      <c r="F15043" t="s">
        <v>36</v>
      </c>
      <c r="G15043">
        <v>0</v>
      </c>
      <c r="H15043">
        <v>0</v>
      </c>
      <c r="I15043">
        <v>0.92</v>
      </c>
    </row>
    <row r="15044" spans="1:9" x14ac:dyDescent="0.25">
      <c r="A15044">
        <v>2600030500</v>
      </c>
      <c r="B15044" t="s">
        <v>5983</v>
      </c>
      <c r="C15044" t="s">
        <v>130</v>
      </c>
      <c r="D15044" t="s">
        <v>131</v>
      </c>
      <c r="E15044">
        <v>0</v>
      </c>
      <c r="F15044" t="s">
        <v>36</v>
      </c>
      <c r="G15044">
        <v>0</v>
      </c>
      <c r="H15044">
        <v>0</v>
      </c>
      <c r="I15044">
        <v>1.25</v>
      </c>
    </row>
    <row r="15045" spans="1:9" x14ac:dyDescent="0.25">
      <c r="A15045">
        <v>2600030506</v>
      </c>
      <c r="B15045" t="s">
        <v>4991</v>
      </c>
      <c r="C15045" t="s">
        <v>130</v>
      </c>
      <c r="D15045" t="s">
        <v>131</v>
      </c>
      <c r="E15045">
        <v>0</v>
      </c>
      <c r="F15045" t="s">
        <v>36</v>
      </c>
      <c r="G15045">
        <v>0</v>
      </c>
      <c r="H15045">
        <v>0</v>
      </c>
      <c r="I15045">
        <v>95.29</v>
      </c>
    </row>
    <row r="15046" spans="1:9" x14ac:dyDescent="0.25">
      <c r="A15046">
        <v>2600030508</v>
      </c>
      <c r="B15046" t="s">
        <v>7497</v>
      </c>
      <c r="C15046" t="s">
        <v>8706</v>
      </c>
      <c r="D15046" t="s">
        <v>8707</v>
      </c>
      <c r="E15046">
        <v>1</v>
      </c>
      <c r="F15046" t="s">
        <v>3988</v>
      </c>
      <c r="G15046">
        <v>0</v>
      </c>
      <c r="H15046">
        <v>0</v>
      </c>
      <c r="I15046">
        <v>8.6</v>
      </c>
    </row>
    <row r="15047" spans="1:9" x14ac:dyDescent="0.25">
      <c r="A15047">
        <v>2600030515</v>
      </c>
      <c r="B15047" t="s">
        <v>6006</v>
      </c>
      <c r="C15047" t="s">
        <v>130</v>
      </c>
      <c r="D15047" t="s">
        <v>131</v>
      </c>
      <c r="E15047" s="1">
        <v>0</v>
      </c>
      <c r="F15047" t="s">
        <v>36</v>
      </c>
      <c r="G15047">
        <v>0</v>
      </c>
      <c r="H15047">
        <v>0</v>
      </c>
      <c r="I15047">
        <v>1.03</v>
      </c>
    </row>
    <row r="15048" spans="1:9" x14ac:dyDescent="0.25">
      <c r="A15048">
        <v>2600030516</v>
      </c>
      <c r="B15048" t="s">
        <v>6007</v>
      </c>
      <c r="C15048" t="s">
        <v>130</v>
      </c>
      <c r="D15048" t="s">
        <v>131</v>
      </c>
      <c r="E15048">
        <v>0</v>
      </c>
      <c r="F15048" t="s">
        <v>36</v>
      </c>
      <c r="G15048">
        <v>0</v>
      </c>
      <c r="H15048">
        <v>0</v>
      </c>
      <c r="I15048">
        <v>1.03</v>
      </c>
    </row>
    <row r="15049" spans="1:9" x14ac:dyDescent="0.25">
      <c r="A15049">
        <v>2600030519</v>
      </c>
      <c r="B15049" t="s">
        <v>4012</v>
      </c>
      <c r="C15049" t="s">
        <v>130</v>
      </c>
      <c r="D15049" t="s">
        <v>131</v>
      </c>
      <c r="E15049">
        <v>17</v>
      </c>
      <c r="F15049" t="s">
        <v>36</v>
      </c>
      <c r="G15049">
        <v>0</v>
      </c>
      <c r="H15049">
        <v>0</v>
      </c>
      <c r="I15049">
        <v>15.847059</v>
      </c>
    </row>
    <row r="15050" spans="1:9" x14ac:dyDescent="0.25">
      <c r="A15050">
        <v>2600030530</v>
      </c>
      <c r="B15050" t="s">
        <v>7498</v>
      </c>
      <c r="C15050" t="s">
        <v>8706</v>
      </c>
      <c r="D15050" t="s">
        <v>8707</v>
      </c>
      <c r="E15050">
        <v>2</v>
      </c>
      <c r="F15050" t="s">
        <v>36</v>
      </c>
      <c r="G15050">
        <v>0</v>
      </c>
      <c r="H15050">
        <v>0</v>
      </c>
      <c r="I15050">
        <v>11.865</v>
      </c>
    </row>
    <row r="15051" spans="1:9" x14ac:dyDescent="0.25">
      <c r="A15051">
        <v>2600030531</v>
      </c>
      <c r="B15051" t="s">
        <v>5673</v>
      </c>
      <c r="C15051" t="s">
        <v>130</v>
      </c>
      <c r="D15051" t="s">
        <v>131</v>
      </c>
      <c r="E15051">
        <v>0</v>
      </c>
      <c r="F15051" t="s">
        <v>36</v>
      </c>
      <c r="G15051">
        <v>0</v>
      </c>
      <c r="H15051">
        <v>0</v>
      </c>
      <c r="I15051">
        <v>8.9</v>
      </c>
    </row>
    <row r="15052" spans="1:9" x14ac:dyDescent="0.25">
      <c r="A15052">
        <v>2600030532</v>
      </c>
      <c r="B15052" t="s">
        <v>7499</v>
      </c>
      <c r="C15052" t="s">
        <v>8706</v>
      </c>
      <c r="D15052" t="s">
        <v>8707</v>
      </c>
      <c r="E15052" s="1">
        <v>1</v>
      </c>
      <c r="F15052" t="s">
        <v>36</v>
      </c>
      <c r="G15052">
        <v>0</v>
      </c>
      <c r="H15052">
        <v>0</v>
      </c>
      <c r="I15052">
        <v>36.020000000000003</v>
      </c>
    </row>
    <row r="15053" spans="1:9" x14ac:dyDescent="0.25">
      <c r="A15053">
        <v>2600030532</v>
      </c>
      <c r="B15053" t="s">
        <v>7499</v>
      </c>
      <c r="C15053" t="s">
        <v>130</v>
      </c>
      <c r="D15053" t="s">
        <v>131</v>
      </c>
      <c r="E15053">
        <v>0</v>
      </c>
      <c r="F15053" t="s">
        <v>36</v>
      </c>
      <c r="G15053">
        <v>0</v>
      </c>
      <c r="H15053">
        <v>0</v>
      </c>
      <c r="I15053">
        <v>36.590000000000003</v>
      </c>
    </row>
    <row r="15054" spans="1:9" x14ac:dyDescent="0.25">
      <c r="A15054">
        <v>2600030533</v>
      </c>
      <c r="B15054" t="s">
        <v>5801</v>
      </c>
      <c r="C15054" t="s">
        <v>8706</v>
      </c>
      <c r="D15054" t="s">
        <v>8707</v>
      </c>
      <c r="E15054">
        <v>1</v>
      </c>
      <c r="F15054" t="s">
        <v>36</v>
      </c>
      <c r="G15054">
        <v>0</v>
      </c>
      <c r="H15054">
        <v>0</v>
      </c>
      <c r="I15054">
        <v>3.52</v>
      </c>
    </row>
    <row r="15055" spans="1:9" x14ac:dyDescent="0.25">
      <c r="A15055">
        <v>2600030533</v>
      </c>
      <c r="B15055" t="s">
        <v>5801</v>
      </c>
      <c r="C15055" t="s">
        <v>130</v>
      </c>
      <c r="D15055" t="s">
        <v>131</v>
      </c>
      <c r="E15055">
        <v>0</v>
      </c>
      <c r="F15055" t="s">
        <v>36</v>
      </c>
      <c r="G15055">
        <v>0</v>
      </c>
      <c r="H15055">
        <v>0</v>
      </c>
      <c r="I15055">
        <v>4.45</v>
      </c>
    </row>
    <row r="15056" spans="1:9" x14ac:dyDescent="0.25">
      <c r="A15056">
        <v>2600030534</v>
      </c>
      <c r="B15056" t="s">
        <v>7500</v>
      </c>
      <c r="C15056" t="s">
        <v>8706</v>
      </c>
      <c r="D15056" t="s">
        <v>8707</v>
      </c>
      <c r="E15056">
        <v>6</v>
      </c>
      <c r="F15056" t="s">
        <v>36</v>
      </c>
      <c r="G15056">
        <v>0</v>
      </c>
      <c r="H15056">
        <v>0</v>
      </c>
      <c r="I15056">
        <v>2.98</v>
      </c>
    </row>
    <row r="15057" spans="1:9" x14ac:dyDescent="0.25">
      <c r="A15057">
        <v>2600030548</v>
      </c>
      <c r="B15057" t="s">
        <v>7501</v>
      </c>
      <c r="C15057" t="s">
        <v>8706</v>
      </c>
      <c r="D15057" t="s">
        <v>8707</v>
      </c>
      <c r="E15057" s="1">
        <v>20</v>
      </c>
      <c r="F15057" t="s">
        <v>36</v>
      </c>
      <c r="G15057">
        <v>0</v>
      </c>
      <c r="H15057">
        <v>0</v>
      </c>
      <c r="I15057">
        <v>0.25</v>
      </c>
    </row>
    <row r="15058" spans="1:9" x14ac:dyDescent="0.25">
      <c r="A15058">
        <v>2600030554</v>
      </c>
      <c r="B15058" t="s">
        <v>7502</v>
      </c>
      <c r="C15058" t="s">
        <v>8706</v>
      </c>
      <c r="D15058" t="s">
        <v>8707</v>
      </c>
      <c r="E15058">
        <v>12</v>
      </c>
      <c r="F15058" t="s">
        <v>36</v>
      </c>
      <c r="G15058">
        <v>0</v>
      </c>
      <c r="H15058">
        <v>0</v>
      </c>
      <c r="I15058">
        <v>1.1866669999999999</v>
      </c>
    </row>
    <row r="15059" spans="1:9" x14ac:dyDescent="0.25">
      <c r="A15059">
        <v>2600030560</v>
      </c>
      <c r="B15059" t="s">
        <v>7503</v>
      </c>
      <c r="C15059" t="s">
        <v>8706</v>
      </c>
      <c r="D15059" t="s">
        <v>8707</v>
      </c>
      <c r="E15059">
        <v>1</v>
      </c>
      <c r="F15059" t="s">
        <v>36</v>
      </c>
      <c r="G15059">
        <v>0</v>
      </c>
      <c r="H15059">
        <v>0</v>
      </c>
      <c r="I15059">
        <v>551.13</v>
      </c>
    </row>
    <row r="15060" spans="1:9" x14ac:dyDescent="0.25">
      <c r="A15060">
        <v>2600030566</v>
      </c>
      <c r="B15060" t="s">
        <v>7504</v>
      </c>
      <c r="C15060" t="s">
        <v>8706</v>
      </c>
      <c r="D15060" t="s">
        <v>8707</v>
      </c>
      <c r="E15060">
        <v>14</v>
      </c>
      <c r="F15060" t="s">
        <v>36</v>
      </c>
      <c r="G15060">
        <v>0</v>
      </c>
      <c r="H15060">
        <v>0</v>
      </c>
      <c r="I15060">
        <v>0.212143</v>
      </c>
    </row>
    <row r="15061" spans="1:9" x14ac:dyDescent="0.25">
      <c r="A15061">
        <v>2600030582</v>
      </c>
      <c r="B15061" t="s">
        <v>4013</v>
      </c>
      <c r="C15061" t="s">
        <v>130</v>
      </c>
      <c r="D15061" t="s">
        <v>131</v>
      </c>
      <c r="E15061">
        <v>30</v>
      </c>
      <c r="F15061" t="s">
        <v>36</v>
      </c>
      <c r="G15061">
        <v>0</v>
      </c>
      <c r="H15061">
        <v>0</v>
      </c>
      <c r="I15061">
        <v>0.38066699999999998</v>
      </c>
    </row>
    <row r="15062" spans="1:9" x14ac:dyDescent="0.25">
      <c r="A15062">
        <v>2600030592</v>
      </c>
      <c r="B15062" t="s">
        <v>4014</v>
      </c>
      <c r="C15062" t="s">
        <v>130</v>
      </c>
      <c r="D15062" t="s">
        <v>131</v>
      </c>
      <c r="E15062" s="1">
        <v>11</v>
      </c>
      <c r="F15062" t="s">
        <v>36</v>
      </c>
      <c r="G15062">
        <v>0</v>
      </c>
      <c r="H15062" s="1">
        <v>0</v>
      </c>
      <c r="I15062">
        <v>8.9154549999999997</v>
      </c>
    </row>
    <row r="15063" spans="1:9" x14ac:dyDescent="0.25">
      <c r="A15063">
        <v>2600030593</v>
      </c>
      <c r="B15063" t="s">
        <v>4015</v>
      </c>
      <c r="C15063" t="s">
        <v>130</v>
      </c>
      <c r="D15063" t="s">
        <v>131</v>
      </c>
      <c r="E15063">
        <v>2</v>
      </c>
      <c r="F15063" t="s">
        <v>36</v>
      </c>
      <c r="G15063">
        <v>0</v>
      </c>
      <c r="H15063">
        <v>0</v>
      </c>
      <c r="I15063">
        <v>60.5</v>
      </c>
    </row>
    <row r="15064" spans="1:9" x14ac:dyDescent="0.25">
      <c r="A15064">
        <v>2600030601</v>
      </c>
      <c r="B15064" t="s">
        <v>7505</v>
      </c>
      <c r="C15064" t="s">
        <v>8706</v>
      </c>
      <c r="D15064" t="s">
        <v>8707</v>
      </c>
      <c r="E15064">
        <v>1</v>
      </c>
      <c r="F15064" t="s">
        <v>36</v>
      </c>
      <c r="G15064">
        <v>0</v>
      </c>
      <c r="H15064">
        <v>0</v>
      </c>
      <c r="I15064">
        <v>99.64</v>
      </c>
    </row>
    <row r="15065" spans="1:9" x14ac:dyDescent="0.25">
      <c r="A15065">
        <v>2600030603</v>
      </c>
      <c r="B15065" t="s">
        <v>7506</v>
      </c>
      <c r="C15065" t="s">
        <v>8706</v>
      </c>
      <c r="D15065" t="s">
        <v>8707</v>
      </c>
      <c r="E15065">
        <v>0</v>
      </c>
      <c r="F15065" t="s">
        <v>36</v>
      </c>
      <c r="G15065">
        <v>0</v>
      </c>
      <c r="H15065">
        <v>0</v>
      </c>
      <c r="I15065">
        <v>76</v>
      </c>
    </row>
    <row r="15066" spans="1:9" x14ac:dyDescent="0.25">
      <c r="A15066">
        <v>2600030608</v>
      </c>
      <c r="B15066" t="s">
        <v>7507</v>
      </c>
      <c r="C15066" t="s">
        <v>8706</v>
      </c>
      <c r="D15066" t="s">
        <v>8707</v>
      </c>
      <c r="E15066">
        <v>0</v>
      </c>
      <c r="F15066" t="s">
        <v>36</v>
      </c>
      <c r="G15066">
        <v>0</v>
      </c>
      <c r="H15066">
        <v>0</v>
      </c>
      <c r="I15066">
        <v>0.3</v>
      </c>
    </row>
    <row r="15067" spans="1:9" x14ac:dyDescent="0.25">
      <c r="A15067">
        <v>2600030611</v>
      </c>
      <c r="B15067" t="s">
        <v>4016</v>
      </c>
      <c r="C15067" t="s">
        <v>8706</v>
      </c>
      <c r="D15067" t="s">
        <v>8707</v>
      </c>
      <c r="E15067" s="1">
        <v>0</v>
      </c>
      <c r="F15067" t="s">
        <v>36</v>
      </c>
      <c r="G15067">
        <v>0</v>
      </c>
      <c r="H15067" s="1">
        <v>0</v>
      </c>
      <c r="I15067">
        <v>385.9</v>
      </c>
    </row>
    <row r="15068" spans="1:9" x14ac:dyDescent="0.25">
      <c r="A15068">
        <v>2600030611</v>
      </c>
      <c r="B15068" t="s">
        <v>4016</v>
      </c>
      <c r="C15068" t="s">
        <v>130</v>
      </c>
      <c r="D15068" t="s">
        <v>131</v>
      </c>
      <c r="E15068">
        <v>1</v>
      </c>
      <c r="F15068" t="s">
        <v>36</v>
      </c>
      <c r="G15068">
        <v>0</v>
      </c>
      <c r="H15068">
        <v>0</v>
      </c>
      <c r="I15068">
        <v>164.9</v>
      </c>
    </row>
    <row r="15069" spans="1:9" x14ac:dyDescent="0.25">
      <c r="A15069">
        <v>2600030612</v>
      </c>
      <c r="B15069" t="s">
        <v>7508</v>
      </c>
      <c r="C15069" t="s">
        <v>130</v>
      </c>
      <c r="D15069" t="s">
        <v>131</v>
      </c>
      <c r="E15069">
        <v>0</v>
      </c>
      <c r="F15069" t="s">
        <v>36</v>
      </c>
      <c r="G15069">
        <v>0</v>
      </c>
      <c r="H15069">
        <v>0</v>
      </c>
      <c r="I15069">
        <v>927.78</v>
      </c>
    </row>
    <row r="15070" spans="1:9" x14ac:dyDescent="0.25">
      <c r="A15070">
        <v>2600030618</v>
      </c>
      <c r="B15070" t="s">
        <v>7509</v>
      </c>
      <c r="C15070" t="s">
        <v>130</v>
      </c>
      <c r="D15070" t="s">
        <v>131</v>
      </c>
      <c r="E15070">
        <v>0</v>
      </c>
      <c r="F15070" t="s">
        <v>36</v>
      </c>
      <c r="G15070">
        <v>0</v>
      </c>
      <c r="H15070">
        <v>0</v>
      </c>
      <c r="I15070">
        <v>720.34</v>
      </c>
    </row>
    <row r="15071" spans="1:9" x14ac:dyDescent="0.25">
      <c r="A15071">
        <v>2600030622</v>
      </c>
      <c r="B15071" t="s">
        <v>7510</v>
      </c>
      <c r="C15071" t="s">
        <v>8706</v>
      </c>
      <c r="D15071" t="s">
        <v>8707</v>
      </c>
      <c r="E15071">
        <v>0</v>
      </c>
      <c r="F15071" t="s">
        <v>36</v>
      </c>
      <c r="G15071">
        <v>0</v>
      </c>
      <c r="H15071">
        <v>0</v>
      </c>
      <c r="I15071">
        <v>687.58</v>
      </c>
    </row>
    <row r="15072" spans="1:9" x14ac:dyDescent="0.25">
      <c r="A15072">
        <v>2600030637</v>
      </c>
      <c r="B15072" t="s">
        <v>4017</v>
      </c>
      <c r="C15072" t="s">
        <v>130</v>
      </c>
      <c r="D15072" t="s">
        <v>131</v>
      </c>
      <c r="E15072">
        <v>2</v>
      </c>
      <c r="F15072" t="s">
        <v>36</v>
      </c>
      <c r="G15072">
        <v>0</v>
      </c>
      <c r="H15072">
        <v>0</v>
      </c>
      <c r="I15072">
        <v>57.54</v>
      </c>
    </row>
    <row r="15073" spans="1:9" x14ac:dyDescent="0.25">
      <c r="A15073">
        <v>2600030647</v>
      </c>
      <c r="B15073" t="s">
        <v>7511</v>
      </c>
      <c r="C15073" t="s">
        <v>8706</v>
      </c>
      <c r="D15073" t="s">
        <v>8707</v>
      </c>
      <c r="E15073">
        <v>1</v>
      </c>
      <c r="F15073" t="s">
        <v>36</v>
      </c>
      <c r="G15073">
        <v>0</v>
      </c>
      <c r="H15073">
        <v>0</v>
      </c>
      <c r="I15073">
        <v>4.3899999999999997</v>
      </c>
    </row>
    <row r="15074" spans="1:9" x14ac:dyDescent="0.25">
      <c r="A15074">
        <v>2600030648</v>
      </c>
      <c r="B15074" t="s">
        <v>7512</v>
      </c>
      <c r="C15074" t="s">
        <v>8706</v>
      </c>
      <c r="D15074" t="s">
        <v>8707</v>
      </c>
      <c r="E15074">
        <v>3</v>
      </c>
      <c r="F15074" t="s">
        <v>36</v>
      </c>
      <c r="G15074">
        <v>0</v>
      </c>
      <c r="H15074">
        <v>0</v>
      </c>
      <c r="I15074">
        <v>5.4633330000000004</v>
      </c>
    </row>
    <row r="15075" spans="1:9" x14ac:dyDescent="0.25">
      <c r="A15075">
        <v>2600030651</v>
      </c>
      <c r="B15075" t="s">
        <v>7513</v>
      </c>
      <c r="C15075" t="s">
        <v>8706</v>
      </c>
      <c r="D15075" t="s">
        <v>8707</v>
      </c>
      <c r="E15075">
        <v>1</v>
      </c>
      <c r="F15075" t="s">
        <v>36</v>
      </c>
      <c r="G15075">
        <v>0</v>
      </c>
      <c r="H15075">
        <v>0</v>
      </c>
      <c r="I15075">
        <v>12.3</v>
      </c>
    </row>
    <row r="15076" spans="1:9" x14ac:dyDescent="0.25">
      <c r="A15076">
        <v>2600030654</v>
      </c>
      <c r="B15076" t="s">
        <v>7514</v>
      </c>
      <c r="C15076" t="s">
        <v>8706</v>
      </c>
      <c r="D15076" t="s">
        <v>8707</v>
      </c>
      <c r="E15076">
        <v>1</v>
      </c>
      <c r="F15076" t="s">
        <v>36</v>
      </c>
      <c r="G15076">
        <v>0</v>
      </c>
      <c r="H15076">
        <v>0</v>
      </c>
      <c r="I15076">
        <v>10.199999999999999</v>
      </c>
    </row>
    <row r="15077" spans="1:9" x14ac:dyDescent="0.25">
      <c r="A15077">
        <v>2600030655</v>
      </c>
      <c r="B15077" t="s">
        <v>7515</v>
      </c>
      <c r="C15077" t="s">
        <v>8706</v>
      </c>
      <c r="D15077" t="s">
        <v>8707</v>
      </c>
      <c r="E15077">
        <v>2</v>
      </c>
      <c r="F15077" t="s">
        <v>36</v>
      </c>
      <c r="G15077">
        <v>0</v>
      </c>
      <c r="H15077">
        <v>0</v>
      </c>
      <c r="I15077">
        <v>11.52</v>
      </c>
    </row>
    <row r="15078" spans="1:9" x14ac:dyDescent="0.25">
      <c r="A15078">
        <v>2600030673</v>
      </c>
      <c r="B15078" t="s">
        <v>4018</v>
      </c>
      <c r="C15078" t="s">
        <v>130</v>
      </c>
      <c r="D15078" t="s">
        <v>131</v>
      </c>
      <c r="E15078">
        <v>1</v>
      </c>
      <c r="F15078" t="s">
        <v>36</v>
      </c>
      <c r="G15078">
        <v>0</v>
      </c>
      <c r="H15078">
        <v>0</v>
      </c>
      <c r="I15078">
        <v>62.5</v>
      </c>
    </row>
    <row r="15079" spans="1:9" x14ac:dyDescent="0.25">
      <c r="A15079">
        <v>2600030679</v>
      </c>
      <c r="B15079" t="s">
        <v>4019</v>
      </c>
      <c r="C15079" t="s">
        <v>130</v>
      </c>
      <c r="D15079" t="s">
        <v>131</v>
      </c>
      <c r="E15079">
        <v>1</v>
      </c>
      <c r="F15079" t="s">
        <v>36</v>
      </c>
      <c r="G15079">
        <v>0</v>
      </c>
      <c r="H15079">
        <v>0</v>
      </c>
      <c r="I15079">
        <v>169.49</v>
      </c>
    </row>
    <row r="15080" spans="1:9" x14ac:dyDescent="0.25">
      <c r="A15080">
        <v>2600030706</v>
      </c>
      <c r="B15080" t="s">
        <v>7516</v>
      </c>
      <c r="C15080" t="s">
        <v>8706</v>
      </c>
      <c r="D15080" t="s">
        <v>8707</v>
      </c>
      <c r="E15080">
        <v>3</v>
      </c>
      <c r="F15080" t="s">
        <v>36</v>
      </c>
      <c r="G15080">
        <v>0</v>
      </c>
      <c r="H15080">
        <v>0</v>
      </c>
      <c r="I15080">
        <v>16.899999999999999</v>
      </c>
    </row>
    <row r="15081" spans="1:9" x14ac:dyDescent="0.25">
      <c r="A15081">
        <v>2600030709</v>
      </c>
      <c r="B15081" t="s">
        <v>7517</v>
      </c>
      <c r="C15081" t="s">
        <v>8706</v>
      </c>
      <c r="D15081" t="s">
        <v>8707</v>
      </c>
      <c r="E15081">
        <v>1</v>
      </c>
      <c r="F15081" t="s">
        <v>36</v>
      </c>
      <c r="G15081">
        <v>0</v>
      </c>
      <c r="H15081">
        <v>0</v>
      </c>
      <c r="I15081">
        <v>15.94</v>
      </c>
    </row>
    <row r="15082" spans="1:9" x14ac:dyDescent="0.25">
      <c r="A15082">
        <v>2600030710</v>
      </c>
      <c r="B15082" t="s">
        <v>7518</v>
      </c>
      <c r="C15082" t="s">
        <v>8706</v>
      </c>
      <c r="D15082" t="s">
        <v>8707</v>
      </c>
      <c r="E15082">
        <v>6</v>
      </c>
      <c r="F15082" t="s">
        <v>36</v>
      </c>
      <c r="G15082">
        <v>0</v>
      </c>
      <c r="H15082">
        <v>0</v>
      </c>
      <c r="I15082">
        <v>27.943332999999999</v>
      </c>
    </row>
    <row r="15083" spans="1:9" x14ac:dyDescent="0.25">
      <c r="A15083">
        <v>2600030711</v>
      </c>
      <c r="B15083" t="s">
        <v>7519</v>
      </c>
      <c r="C15083" t="s">
        <v>8706</v>
      </c>
      <c r="D15083" t="s">
        <v>8707</v>
      </c>
      <c r="E15083">
        <v>1</v>
      </c>
      <c r="F15083" t="s">
        <v>36</v>
      </c>
      <c r="G15083">
        <v>0</v>
      </c>
      <c r="H15083">
        <v>0</v>
      </c>
      <c r="I15083">
        <v>12.22</v>
      </c>
    </row>
    <row r="15084" spans="1:9" x14ac:dyDescent="0.25">
      <c r="A15084">
        <v>2600030716</v>
      </c>
      <c r="B15084" t="s">
        <v>7520</v>
      </c>
      <c r="C15084" t="s">
        <v>8706</v>
      </c>
      <c r="D15084" t="s">
        <v>8707</v>
      </c>
      <c r="E15084">
        <v>4</v>
      </c>
      <c r="F15084" t="s">
        <v>36</v>
      </c>
      <c r="G15084">
        <v>0</v>
      </c>
      <c r="H15084">
        <v>0</v>
      </c>
      <c r="I15084">
        <v>4.1500000000000004</v>
      </c>
    </row>
    <row r="15085" spans="1:9" x14ac:dyDescent="0.25">
      <c r="A15085">
        <v>2600030717</v>
      </c>
      <c r="B15085" t="s">
        <v>7521</v>
      </c>
      <c r="C15085" t="s">
        <v>8706</v>
      </c>
      <c r="D15085" t="s">
        <v>8707</v>
      </c>
      <c r="E15085">
        <v>8</v>
      </c>
      <c r="F15085" t="s">
        <v>3325</v>
      </c>
      <c r="G15085">
        <v>0</v>
      </c>
      <c r="H15085">
        <v>0</v>
      </c>
      <c r="I15085">
        <v>88.726249999999993</v>
      </c>
    </row>
    <row r="15086" spans="1:9" x14ac:dyDescent="0.25">
      <c r="A15086">
        <v>2600030756</v>
      </c>
      <c r="B15086" t="s">
        <v>7522</v>
      </c>
      <c r="C15086" t="s">
        <v>8706</v>
      </c>
      <c r="D15086" t="s">
        <v>8707</v>
      </c>
      <c r="E15086">
        <v>20</v>
      </c>
      <c r="F15086" t="s">
        <v>36</v>
      </c>
      <c r="G15086">
        <v>0</v>
      </c>
      <c r="H15086">
        <v>0</v>
      </c>
      <c r="I15086">
        <v>0.28499999999999998</v>
      </c>
    </row>
    <row r="15087" spans="1:9" x14ac:dyDescent="0.25">
      <c r="A15087">
        <v>2600030758</v>
      </c>
      <c r="B15087" t="s">
        <v>4020</v>
      </c>
      <c r="C15087" t="s">
        <v>130</v>
      </c>
      <c r="D15087" t="s">
        <v>131</v>
      </c>
      <c r="E15087">
        <v>15</v>
      </c>
      <c r="F15087" t="s">
        <v>36</v>
      </c>
      <c r="G15087">
        <v>0</v>
      </c>
      <c r="H15087">
        <v>0</v>
      </c>
      <c r="I15087">
        <v>0.88133300000000003</v>
      </c>
    </row>
    <row r="15088" spans="1:9" x14ac:dyDescent="0.25">
      <c r="A15088">
        <v>2600030760</v>
      </c>
      <c r="B15088" t="s">
        <v>7523</v>
      </c>
      <c r="C15088" t="s">
        <v>8706</v>
      </c>
      <c r="D15088" t="s">
        <v>8707</v>
      </c>
      <c r="E15088">
        <v>3</v>
      </c>
      <c r="F15088" t="s">
        <v>36</v>
      </c>
      <c r="G15088">
        <v>0</v>
      </c>
      <c r="H15088">
        <v>0</v>
      </c>
      <c r="I15088">
        <v>270.45333299999999</v>
      </c>
    </row>
    <row r="15089" spans="1:9" x14ac:dyDescent="0.25">
      <c r="A15089">
        <v>2600030762</v>
      </c>
      <c r="B15089" t="s">
        <v>7524</v>
      </c>
      <c r="C15089" t="s">
        <v>8706</v>
      </c>
      <c r="D15089" t="s">
        <v>8707</v>
      </c>
      <c r="E15089">
        <v>12</v>
      </c>
      <c r="F15089" t="s">
        <v>36</v>
      </c>
      <c r="G15089">
        <v>0</v>
      </c>
      <c r="H15089">
        <v>0</v>
      </c>
      <c r="I15089">
        <v>283.85583300000002</v>
      </c>
    </row>
    <row r="15090" spans="1:9" x14ac:dyDescent="0.25">
      <c r="A15090">
        <v>2600030763</v>
      </c>
      <c r="B15090" t="s">
        <v>7525</v>
      </c>
      <c r="C15090" t="s">
        <v>8706</v>
      </c>
      <c r="D15090" t="s">
        <v>8707</v>
      </c>
      <c r="E15090">
        <v>18</v>
      </c>
      <c r="F15090" t="s">
        <v>36</v>
      </c>
      <c r="G15090">
        <v>0</v>
      </c>
      <c r="H15090">
        <v>0</v>
      </c>
      <c r="I15090">
        <v>249.27500000000001</v>
      </c>
    </row>
    <row r="15091" spans="1:9" x14ac:dyDescent="0.25">
      <c r="A15091">
        <v>2600030764</v>
      </c>
      <c r="B15091" t="s">
        <v>7526</v>
      </c>
      <c r="C15091" t="s">
        <v>8706</v>
      </c>
      <c r="D15091" t="s">
        <v>8707</v>
      </c>
      <c r="E15091">
        <v>6</v>
      </c>
      <c r="F15091" t="s">
        <v>36</v>
      </c>
      <c r="G15091">
        <v>0</v>
      </c>
      <c r="H15091">
        <v>0</v>
      </c>
      <c r="I15091">
        <v>276.82333299999999</v>
      </c>
    </row>
    <row r="15092" spans="1:9" x14ac:dyDescent="0.25">
      <c r="A15092">
        <v>2600030767</v>
      </c>
      <c r="B15092" t="s">
        <v>7527</v>
      </c>
      <c r="C15092" t="s">
        <v>8706</v>
      </c>
      <c r="D15092" t="s">
        <v>8707</v>
      </c>
      <c r="E15092">
        <v>12</v>
      </c>
      <c r="F15092" t="s">
        <v>36</v>
      </c>
      <c r="G15092">
        <v>0</v>
      </c>
      <c r="H15092">
        <v>0</v>
      </c>
      <c r="I15092">
        <v>278.440833</v>
      </c>
    </row>
    <row r="15093" spans="1:9" x14ac:dyDescent="0.25">
      <c r="A15093">
        <v>2600030771</v>
      </c>
      <c r="B15093" t="s">
        <v>4021</v>
      </c>
      <c r="C15093" t="s">
        <v>8706</v>
      </c>
      <c r="D15093" t="s">
        <v>8707</v>
      </c>
      <c r="E15093">
        <v>16</v>
      </c>
      <c r="F15093" t="s">
        <v>36</v>
      </c>
      <c r="G15093">
        <v>0</v>
      </c>
      <c r="H15093">
        <v>0</v>
      </c>
      <c r="I15093">
        <v>0.1925</v>
      </c>
    </row>
    <row r="15094" spans="1:9" x14ac:dyDescent="0.25">
      <c r="A15094">
        <v>2600030771</v>
      </c>
      <c r="B15094" t="s">
        <v>4021</v>
      </c>
      <c r="C15094" t="s">
        <v>130</v>
      </c>
      <c r="D15094" t="s">
        <v>131</v>
      </c>
      <c r="E15094">
        <v>47</v>
      </c>
      <c r="F15094" t="s">
        <v>36</v>
      </c>
      <c r="G15094">
        <v>0</v>
      </c>
      <c r="H15094">
        <v>0</v>
      </c>
      <c r="I15094">
        <v>0.19276599999999999</v>
      </c>
    </row>
    <row r="15095" spans="1:9" x14ac:dyDescent="0.25">
      <c r="A15095">
        <v>2600030777</v>
      </c>
      <c r="B15095" t="s">
        <v>7528</v>
      </c>
      <c r="C15095" t="s">
        <v>8706</v>
      </c>
      <c r="D15095" t="s">
        <v>8707</v>
      </c>
      <c r="E15095">
        <v>13</v>
      </c>
      <c r="F15095" t="s">
        <v>36</v>
      </c>
      <c r="G15095">
        <v>0</v>
      </c>
      <c r="H15095">
        <v>0</v>
      </c>
      <c r="I15095">
        <v>0.48230800000000001</v>
      </c>
    </row>
    <row r="15096" spans="1:9" x14ac:dyDescent="0.25">
      <c r="A15096">
        <v>2600030782</v>
      </c>
      <c r="B15096" t="s">
        <v>7529</v>
      </c>
      <c r="C15096" t="s">
        <v>8706</v>
      </c>
      <c r="D15096" t="s">
        <v>8707</v>
      </c>
      <c r="E15096">
        <v>2</v>
      </c>
      <c r="F15096" t="s">
        <v>36</v>
      </c>
      <c r="G15096">
        <v>0</v>
      </c>
      <c r="H15096">
        <v>0</v>
      </c>
      <c r="I15096">
        <v>4.33</v>
      </c>
    </row>
    <row r="15097" spans="1:9" x14ac:dyDescent="0.25">
      <c r="A15097">
        <v>2600030808</v>
      </c>
      <c r="B15097" t="s">
        <v>5954</v>
      </c>
      <c r="C15097" t="s">
        <v>8706</v>
      </c>
      <c r="D15097" t="s">
        <v>8707</v>
      </c>
      <c r="E15097">
        <v>20</v>
      </c>
      <c r="F15097" t="s">
        <v>36</v>
      </c>
      <c r="G15097">
        <v>0</v>
      </c>
      <c r="H15097">
        <v>0</v>
      </c>
      <c r="I15097">
        <v>1.7404999999999999</v>
      </c>
    </row>
    <row r="15098" spans="1:9" x14ac:dyDescent="0.25">
      <c r="A15098">
        <v>2600030808</v>
      </c>
      <c r="B15098" t="s">
        <v>5954</v>
      </c>
      <c r="C15098" t="s">
        <v>130</v>
      </c>
      <c r="D15098" t="s">
        <v>131</v>
      </c>
      <c r="E15098">
        <v>0</v>
      </c>
      <c r="F15098" t="s">
        <v>36</v>
      </c>
      <c r="G15098">
        <v>0</v>
      </c>
      <c r="H15098">
        <v>0</v>
      </c>
      <c r="I15098">
        <v>1.3</v>
      </c>
    </row>
    <row r="15099" spans="1:9" x14ac:dyDescent="0.25">
      <c r="A15099">
        <v>2600030809</v>
      </c>
      <c r="B15099" t="s">
        <v>7530</v>
      </c>
      <c r="C15099" t="s">
        <v>8706</v>
      </c>
      <c r="D15099" t="s">
        <v>8707</v>
      </c>
      <c r="E15099">
        <v>10</v>
      </c>
      <c r="F15099" t="s">
        <v>36</v>
      </c>
      <c r="G15099">
        <v>0</v>
      </c>
      <c r="H15099">
        <v>0</v>
      </c>
      <c r="I15099">
        <v>1.4670000000000001</v>
      </c>
    </row>
    <row r="15100" spans="1:9" x14ac:dyDescent="0.25">
      <c r="A15100">
        <v>2600030819</v>
      </c>
      <c r="B15100" t="s">
        <v>4022</v>
      </c>
      <c r="C15100" t="s">
        <v>130</v>
      </c>
      <c r="D15100" t="s">
        <v>131</v>
      </c>
      <c r="E15100">
        <v>43</v>
      </c>
      <c r="F15100" t="s">
        <v>36</v>
      </c>
      <c r="G15100">
        <v>0</v>
      </c>
      <c r="H15100">
        <v>0</v>
      </c>
      <c r="I15100">
        <v>1.876279</v>
      </c>
    </row>
    <row r="15101" spans="1:9" x14ac:dyDescent="0.25">
      <c r="A15101">
        <v>2600030831</v>
      </c>
      <c r="B15101" t="s">
        <v>7531</v>
      </c>
      <c r="C15101" t="s">
        <v>130</v>
      </c>
      <c r="D15101" t="s">
        <v>131</v>
      </c>
      <c r="E15101">
        <v>0</v>
      </c>
      <c r="F15101" t="s">
        <v>36</v>
      </c>
      <c r="G15101">
        <v>0</v>
      </c>
      <c r="H15101">
        <v>0</v>
      </c>
      <c r="I15101">
        <v>0.58499999999999996</v>
      </c>
    </row>
    <row r="15102" spans="1:9" x14ac:dyDescent="0.25">
      <c r="A15102">
        <v>2600030840</v>
      </c>
      <c r="B15102" t="s">
        <v>5501</v>
      </c>
      <c r="C15102" t="s">
        <v>130</v>
      </c>
      <c r="D15102" t="s">
        <v>131</v>
      </c>
      <c r="E15102">
        <v>0</v>
      </c>
      <c r="F15102" t="s">
        <v>36</v>
      </c>
      <c r="G15102">
        <v>0</v>
      </c>
      <c r="H15102">
        <v>0</v>
      </c>
      <c r="I15102">
        <v>15.81</v>
      </c>
    </row>
    <row r="15103" spans="1:9" x14ac:dyDescent="0.25">
      <c r="A15103">
        <v>2600030842</v>
      </c>
      <c r="B15103" t="s">
        <v>7532</v>
      </c>
      <c r="C15103" t="s">
        <v>8706</v>
      </c>
      <c r="D15103" t="s">
        <v>8707</v>
      </c>
      <c r="E15103">
        <v>1</v>
      </c>
      <c r="F15103" t="s">
        <v>36</v>
      </c>
      <c r="G15103">
        <v>0</v>
      </c>
      <c r="H15103">
        <v>0</v>
      </c>
      <c r="I15103">
        <v>21.19</v>
      </c>
    </row>
    <row r="15104" spans="1:9" x14ac:dyDescent="0.25">
      <c r="A15104">
        <v>2600030857</v>
      </c>
      <c r="B15104" t="s">
        <v>5879</v>
      </c>
      <c r="C15104" t="s">
        <v>130</v>
      </c>
      <c r="D15104" t="s">
        <v>131</v>
      </c>
      <c r="E15104">
        <v>0</v>
      </c>
      <c r="F15104" t="s">
        <v>36</v>
      </c>
      <c r="G15104">
        <v>0</v>
      </c>
      <c r="H15104">
        <v>0</v>
      </c>
      <c r="I15104">
        <v>2.673333</v>
      </c>
    </row>
    <row r="15105" spans="1:9" x14ac:dyDescent="0.25">
      <c r="A15105">
        <v>2600030868</v>
      </c>
      <c r="B15105" t="s">
        <v>7533</v>
      </c>
      <c r="C15105" t="s">
        <v>130</v>
      </c>
      <c r="D15105" t="s">
        <v>131</v>
      </c>
      <c r="E15105">
        <v>10</v>
      </c>
      <c r="F15105" t="s">
        <v>36</v>
      </c>
      <c r="G15105">
        <v>0</v>
      </c>
      <c r="H15105">
        <v>0</v>
      </c>
      <c r="I15105">
        <v>3.8130000000000002</v>
      </c>
    </row>
    <row r="15106" spans="1:9" x14ac:dyDescent="0.25">
      <c r="A15106">
        <v>2600030891</v>
      </c>
      <c r="B15106" t="s">
        <v>7534</v>
      </c>
      <c r="C15106" t="s">
        <v>8706</v>
      </c>
      <c r="D15106" t="s">
        <v>8707</v>
      </c>
      <c r="E15106">
        <v>1</v>
      </c>
      <c r="F15106" t="s">
        <v>36</v>
      </c>
      <c r="G15106">
        <v>0</v>
      </c>
      <c r="H15106">
        <v>0</v>
      </c>
      <c r="I15106">
        <v>10.93</v>
      </c>
    </row>
    <row r="15107" spans="1:9" x14ac:dyDescent="0.25">
      <c r="A15107">
        <v>2600030897</v>
      </c>
      <c r="B15107" t="s">
        <v>7535</v>
      </c>
      <c r="C15107" t="s">
        <v>8706</v>
      </c>
      <c r="D15107" t="s">
        <v>8707</v>
      </c>
      <c r="E15107">
        <v>3</v>
      </c>
      <c r="F15107" t="s">
        <v>36</v>
      </c>
      <c r="G15107">
        <v>0</v>
      </c>
      <c r="H15107">
        <v>0</v>
      </c>
      <c r="I15107">
        <v>12.406667000000001</v>
      </c>
    </row>
    <row r="15108" spans="1:9" x14ac:dyDescent="0.25">
      <c r="A15108">
        <v>2600030931</v>
      </c>
      <c r="B15108" t="s">
        <v>7536</v>
      </c>
      <c r="C15108" t="s">
        <v>130</v>
      </c>
      <c r="D15108" t="s">
        <v>131</v>
      </c>
      <c r="E15108">
        <v>0</v>
      </c>
      <c r="F15108" t="s">
        <v>36</v>
      </c>
      <c r="G15108">
        <v>0</v>
      </c>
      <c r="H15108">
        <v>0</v>
      </c>
      <c r="I15108">
        <v>38.76</v>
      </c>
    </row>
    <row r="15109" spans="1:9" x14ac:dyDescent="0.25">
      <c r="A15109">
        <v>2600030932</v>
      </c>
      <c r="B15109" t="s">
        <v>4023</v>
      </c>
      <c r="C15109" t="s">
        <v>130</v>
      </c>
      <c r="D15109" t="s">
        <v>131</v>
      </c>
      <c r="E15109">
        <v>4</v>
      </c>
      <c r="F15109" t="s">
        <v>36</v>
      </c>
      <c r="G15109">
        <v>0</v>
      </c>
      <c r="H15109">
        <v>0</v>
      </c>
      <c r="I15109">
        <v>7.8075000000000001</v>
      </c>
    </row>
    <row r="15110" spans="1:9" x14ac:dyDescent="0.25">
      <c r="A15110">
        <v>2600030943</v>
      </c>
      <c r="B15110" t="s">
        <v>5729</v>
      </c>
      <c r="C15110" t="s">
        <v>130</v>
      </c>
      <c r="D15110" t="s">
        <v>131</v>
      </c>
      <c r="E15110">
        <v>0</v>
      </c>
      <c r="F15110" t="s">
        <v>36</v>
      </c>
      <c r="G15110">
        <v>0</v>
      </c>
      <c r="H15110">
        <v>0</v>
      </c>
      <c r="I15110">
        <v>7.2</v>
      </c>
    </row>
    <row r="15111" spans="1:9" x14ac:dyDescent="0.25">
      <c r="A15111">
        <v>2600030950</v>
      </c>
      <c r="B15111" t="s">
        <v>4024</v>
      </c>
      <c r="C15111" t="s">
        <v>130</v>
      </c>
      <c r="D15111" t="s">
        <v>131</v>
      </c>
      <c r="E15111">
        <v>0</v>
      </c>
      <c r="F15111" t="s">
        <v>36</v>
      </c>
      <c r="G15111">
        <v>0</v>
      </c>
      <c r="H15111">
        <v>0</v>
      </c>
      <c r="I15111">
        <v>0.42949999999999999</v>
      </c>
    </row>
    <row r="15112" spans="1:9" x14ac:dyDescent="0.25">
      <c r="A15112">
        <v>2600030955</v>
      </c>
      <c r="B15112" t="s">
        <v>4025</v>
      </c>
      <c r="C15112" t="s">
        <v>130</v>
      </c>
      <c r="D15112" t="s">
        <v>131</v>
      </c>
      <c r="E15112">
        <v>7</v>
      </c>
      <c r="F15112" t="s">
        <v>36</v>
      </c>
      <c r="G15112">
        <v>0</v>
      </c>
      <c r="H15112">
        <v>0</v>
      </c>
      <c r="I15112">
        <v>8.1657139999999995</v>
      </c>
    </row>
    <row r="15113" spans="1:9" x14ac:dyDescent="0.25">
      <c r="A15113">
        <v>2600030987</v>
      </c>
      <c r="B15113" t="s">
        <v>7537</v>
      </c>
      <c r="C15113" t="s">
        <v>130</v>
      </c>
      <c r="D15113" t="s">
        <v>131</v>
      </c>
      <c r="E15113">
        <v>0</v>
      </c>
      <c r="F15113" t="s">
        <v>36</v>
      </c>
      <c r="G15113">
        <v>0</v>
      </c>
      <c r="H15113">
        <v>0</v>
      </c>
      <c r="I15113">
        <v>1.3149999999999999</v>
      </c>
    </row>
    <row r="15114" spans="1:9" x14ac:dyDescent="0.25">
      <c r="A15114">
        <v>2600030995</v>
      </c>
      <c r="B15114" t="s">
        <v>7538</v>
      </c>
      <c r="C15114" t="s">
        <v>130</v>
      </c>
      <c r="D15114" t="s">
        <v>131</v>
      </c>
      <c r="E15114">
        <v>1</v>
      </c>
      <c r="F15114" t="s">
        <v>36</v>
      </c>
      <c r="G15114">
        <v>0</v>
      </c>
      <c r="H15114">
        <v>0</v>
      </c>
      <c r="I15114">
        <v>275.43</v>
      </c>
    </row>
    <row r="15115" spans="1:9" x14ac:dyDescent="0.25">
      <c r="A15115">
        <v>2600030996</v>
      </c>
      <c r="B15115" t="s">
        <v>7539</v>
      </c>
      <c r="C15115" t="s">
        <v>8706</v>
      </c>
      <c r="D15115" t="s">
        <v>8707</v>
      </c>
      <c r="E15115">
        <v>0</v>
      </c>
      <c r="F15115" t="s">
        <v>36</v>
      </c>
      <c r="G15115">
        <v>0</v>
      </c>
      <c r="H15115">
        <v>0</v>
      </c>
      <c r="I15115">
        <v>362.71</v>
      </c>
    </row>
    <row r="15116" spans="1:9" x14ac:dyDescent="0.25">
      <c r="A15116">
        <v>2600030999</v>
      </c>
      <c r="B15116" t="s">
        <v>4026</v>
      </c>
      <c r="C15116" t="s">
        <v>130</v>
      </c>
      <c r="D15116" t="s">
        <v>131</v>
      </c>
      <c r="E15116">
        <v>1</v>
      </c>
      <c r="F15116" t="s">
        <v>36</v>
      </c>
      <c r="G15116">
        <v>0</v>
      </c>
      <c r="H15116">
        <v>0</v>
      </c>
      <c r="I15116">
        <v>44.38</v>
      </c>
    </row>
    <row r="15117" spans="1:9" x14ac:dyDescent="0.25">
      <c r="A15117">
        <v>2600031002</v>
      </c>
      <c r="B15117" t="s">
        <v>4027</v>
      </c>
      <c r="C15117" t="s">
        <v>130</v>
      </c>
      <c r="D15117" t="s">
        <v>131</v>
      </c>
      <c r="E15117">
        <v>3</v>
      </c>
      <c r="F15117" t="s">
        <v>36</v>
      </c>
      <c r="G15117">
        <v>0</v>
      </c>
      <c r="H15117" s="1">
        <v>0</v>
      </c>
      <c r="I15117">
        <v>53.796666999999999</v>
      </c>
    </row>
    <row r="15118" spans="1:9" x14ac:dyDescent="0.25">
      <c r="A15118">
        <v>2600031003</v>
      </c>
      <c r="B15118" t="s">
        <v>4028</v>
      </c>
      <c r="C15118" t="s">
        <v>130</v>
      </c>
      <c r="D15118" t="s">
        <v>131</v>
      </c>
      <c r="E15118">
        <v>2</v>
      </c>
      <c r="F15118" t="s">
        <v>36</v>
      </c>
      <c r="G15118">
        <v>0</v>
      </c>
      <c r="H15118">
        <v>0</v>
      </c>
      <c r="I15118">
        <v>54.49</v>
      </c>
    </row>
    <row r="15119" spans="1:9" x14ac:dyDescent="0.25">
      <c r="A15119">
        <v>2600031007</v>
      </c>
      <c r="B15119" t="s">
        <v>7540</v>
      </c>
      <c r="C15119" t="s">
        <v>8706</v>
      </c>
      <c r="D15119" t="s">
        <v>8707</v>
      </c>
      <c r="E15119">
        <v>4</v>
      </c>
      <c r="F15119" t="s">
        <v>36</v>
      </c>
      <c r="G15119">
        <v>0</v>
      </c>
      <c r="H15119">
        <v>0</v>
      </c>
      <c r="I15119">
        <v>22.25</v>
      </c>
    </row>
    <row r="15120" spans="1:9" x14ac:dyDescent="0.25">
      <c r="A15120">
        <v>2600031010</v>
      </c>
      <c r="B15120" t="s">
        <v>4029</v>
      </c>
      <c r="C15120" t="s">
        <v>130</v>
      </c>
      <c r="D15120" t="s">
        <v>131</v>
      </c>
      <c r="E15120">
        <v>1</v>
      </c>
      <c r="F15120" t="s">
        <v>36</v>
      </c>
      <c r="G15120">
        <v>0</v>
      </c>
      <c r="H15120">
        <v>0</v>
      </c>
      <c r="I15120">
        <v>92.83</v>
      </c>
    </row>
    <row r="15121" spans="1:9" x14ac:dyDescent="0.25">
      <c r="A15121">
        <v>2600031013</v>
      </c>
      <c r="B15121" t="s">
        <v>4030</v>
      </c>
      <c r="C15121" t="s">
        <v>130</v>
      </c>
      <c r="D15121" t="s">
        <v>131</v>
      </c>
      <c r="E15121">
        <v>8</v>
      </c>
      <c r="F15121" t="s">
        <v>36</v>
      </c>
      <c r="G15121">
        <v>0</v>
      </c>
      <c r="H15121">
        <v>0</v>
      </c>
      <c r="I15121">
        <v>3.9587500000000002</v>
      </c>
    </row>
    <row r="15122" spans="1:9" x14ac:dyDescent="0.25">
      <c r="A15122">
        <v>2600031014</v>
      </c>
      <c r="B15122" t="s">
        <v>5955</v>
      </c>
      <c r="C15122" t="s">
        <v>130</v>
      </c>
      <c r="D15122" t="s">
        <v>131</v>
      </c>
      <c r="E15122">
        <v>0</v>
      </c>
      <c r="F15122" t="s">
        <v>36</v>
      </c>
      <c r="G15122">
        <v>0</v>
      </c>
      <c r="H15122">
        <v>0</v>
      </c>
      <c r="I15122">
        <v>1.53</v>
      </c>
    </row>
    <row r="15123" spans="1:9" x14ac:dyDescent="0.25">
      <c r="A15123">
        <v>2600031021</v>
      </c>
      <c r="B15123" t="s">
        <v>7541</v>
      </c>
      <c r="C15123" t="s">
        <v>8706</v>
      </c>
      <c r="D15123" t="s">
        <v>8707</v>
      </c>
      <c r="E15123">
        <v>1</v>
      </c>
      <c r="F15123" t="s">
        <v>36</v>
      </c>
      <c r="G15123">
        <v>0</v>
      </c>
      <c r="H15123">
        <v>0</v>
      </c>
      <c r="I15123">
        <v>128.54</v>
      </c>
    </row>
    <row r="15124" spans="1:9" x14ac:dyDescent="0.25">
      <c r="A15124">
        <v>2600031024</v>
      </c>
      <c r="B15124" t="s">
        <v>4031</v>
      </c>
      <c r="C15124" t="s">
        <v>130</v>
      </c>
      <c r="D15124" t="s">
        <v>131</v>
      </c>
      <c r="E15124">
        <v>0</v>
      </c>
      <c r="F15124" t="s">
        <v>36</v>
      </c>
      <c r="G15124">
        <v>0</v>
      </c>
      <c r="H15124">
        <v>0</v>
      </c>
      <c r="I15124">
        <v>48</v>
      </c>
    </row>
    <row r="15125" spans="1:9" x14ac:dyDescent="0.25">
      <c r="A15125">
        <v>2600031028</v>
      </c>
      <c r="B15125" t="s">
        <v>4032</v>
      </c>
      <c r="C15125" t="s">
        <v>130</v>
      </c>
      <c r="D15125" t="s">
        <v>131</v>
      </c>
      <c r="E15125">
        <v>2</v>
      </c>
      <c r="F15125" t="s">
        <v>36</v>
      </c>
      <c r="G15125">
        <v>0</v>
      </c>
      <c r="H15125">
        <v>0</v>
      </c>
      <c r="I15125">
        <v>84.83</v>
      </c>
    </row>
    <row r="15126" spans="1:9" x14ac:dyDescent="0.25">
      <c r="A15126">
        <v>2600031029</v>
      </c>
      <c r="B15126" t="s">
        <v>4033</v>
      </c>
      <c r="C15126" t="s">
        <v>130</v>
      </c>
      <c r="D15126" t="s">
        <v>131</v>
      </c>
      <c r="E15126">
        <v>1</v>
      </c>
      <c r="F15126" t="s">
        <v>36</v>
      </c>
      <c r="G15126">
        <v>0</v>
      </c>
      <c r="H15126">
        <v>0</v>
      </c>
      <c r="I15126">
        <v>22.89</v>
      </c>
    </row>
    <row r="15127" spans="1:9" x14ac:dyDescent="0.25">
      <c r="A15127">
        <v>2600031039</v>
      </c>
      <c r="B15127" t="s">
        <v>4034</v>
      </c>
      <c r="C15127" t="s">
        <v>130</v>
      </c>
      <c r="D15127" t="s">
        <v>131</v>
      </c>
      <c r="E15127">
        <v>20</v>
      </c>
      <c r="F15127" t="s">
        <v>3325</v>
      </c>
      <c r="G15127">
        <v>0</v>
      </c>
      <c r="H15127">
        <v>0</v>
      </c>
      <c r="I15127">
        <v>6.5674999999999999</v>
      </c>
    </row>
    <row r="15128" spans="1:9" x14ac:dyDescent="0.25">
      <c r="A15128">
        <v>2600031055</v>
      </c>
      <c r="B15128" t="s">
        <v>7542</v>
      </c>
      <c r="C15128" t="s">
        <v>8706</v>
      </c>
      <c r="D15128" t="s">
        <v>8707</v>
      </c>
      <c r="E15128">
        <v>1</v>
      </c>
      <c r="F15128" t="s">
        <v>36</v>
      </c>
      <c r="G15128">
        <v>0</v>
      </c>
      <c r="H15128">
        <v>0</v>
      </c>
      <c r="I15128">
        <v>3.81</v>
      </c>
    </row>
    <row r="15129" spans="1:9" x14ac:dyDescent="0.25">
      <c r="A15129">
        <v>2600031055</v>
      </c>
      <c r="B15129" t="s">
        <v>7542</v>
      </c>
      <c r="C15129" t="s">
        <v>130</v>
      </c>
      <c r="D15129" t="s">
        <v>131</v>
      </c>
      <c r="E15129">
        <v>2</v>
      </c>
      <c r="F15129" t="s">
        <v>36</v>
      </c>
      <c r="G15129">
        <v>0</v>
      </c>
      <c r="H15129">
        <v>0</v>
      </c>
      <c r="I15129">
        <v>9.0950000000000006</v>
      </c>
    </row>
    <row r="15130" spans="1:9" x14ac:dyDescent="0.25">
      <c r="A15130">
        <v>2600031072</v>
      </c>
      <c r="B15130" t="s">
        <v>4988</v>
      </c>
      <c r="C15130" t="s">
        <v>130</v>
      </c>
      <c r="D15130" t="s">
        <v>131</v>
      </c>
      <c r="E15130">
        <v>0</v>
      </c>
      <c r="F15130" t="s">
        <v>36</v>
      </c>
      <c r="G15130">
        <v>0</v>
      </c>
      <c r="H15130">
        <v>0</v>
      </c>
      <c r="I15130">
        <v>98</v>
      </c>
    </row>
    <row r="15131" spans="1:9" x14ac:dyDescent="0.25">
      <c r="A15131">
        <v>2600031074</v>
      </c>
      <c r="B15131" t="s">
        <v>4035</v>
      </c>
      <c r="C15131" t="s">
        <v>130</v>
      </c>
      <c r="D15131" t="s">
        <v>131</v>
      </c>
      <c r="E15131">
        <v>1</v>
      </c>
      <c r="F15131" t="s">
        <v>36</v>
      </c>
      <c r="G15131">
        <v>0</v>
      </c>
      <c r="H15131">
        <v>0</v>
      </c>
      <c r="I15131">
        <v>14.09</v>
      </c>
    </row>
    <row r="15132" spans="1:9" x14ac:dyDescent="0.25">
      <c r="A15132">
        <v>2600031075</v>
      </c>
      <c r="B15132" t="s">
        <v>4036</v>
      </c>
      <c r="C15132" t="s">
        <v>130</v>
      </c>
      <c r="D15132" t="s">
        <v>131</v>
      </c>
      <c r="E15132">
        <v>3</v>
      </c>
      <c r="F15132" t="s">
        <v>36</v>
      </c>
      <c r="G15132">
        <v>0</v>
      </c>
      <c r="H15132">
        <v>0</v>
      </c>
      <c r="I15132">
        <v>17.276667</v>
      </c>
    </row>
    <row r="15133" spans="1:9" x14ac:dyDescent="0.25">
      <c r="A15133">
        <v>2600031076</v>
      </c>
      <c r="B15133" t="s">
        <v>4037</v>
      </c>
      <c r="C15133" t="s">
        <v>130</v>
      </c>
      <c r="D15133" t="s">
        <v>131</v>
      </c>
      <c r="E15133">
        <v>3</v>
      </c>
      <c r="F15133" t="s">
        <v>36</v>
      </c>
      <c r="G15133">
        <v>0</v>
      </c>
      <c r="H15133">
        <v>0</v>
      </c>
      <c r="I15133">
        <v>28.65</v>
      </c>
    </row>
    <row r="15134" spans="1:9" x14ac:dyDescent="0.25">
      <c r="A15134">
        <v>2600031086</v>
      </c>
      <c r="B15134" t="s">
        <v>7544</v>
      </c>
      <c r="C15134" t="s">
        <v>8706</v>
      </c>
      <c r="D15134" t="s">
        <v>8707</v>
      </c>
      <c r="E15134">
        <v>1</v>
      </c>
      <c r="F15134" t="s">
        <v>36</v>
      </c>
      <c r="G15134">
        <v>0</v>
      </c>
      <c r="H15134">
        <v>0</v>
      </c>
      <c r="I15134">
        <v>220</v>
      </c>
    </row>
    <row r="15135" spans="1:9" x14ac:dyDescent="0.25">
      <c r="A15135">
        <v>2600031121</v>
      </c>
      <c r="B15135" t="s">
        <v>7546</v>
      </c>
      <c r="C15135" t="s">
        <v>8706</v>
      </c>
      <c r="D15135" t="s">
        <v>8707</v>
      </c>
      <c r="E15135">
        <v>2</v>
      </c>
      <c r="F15135" t="s">
        <v>36</v>
      </c>
      <c r="G15135">
        <v>0</v>
      </c>
      <c r="H15135">
        <v>0</v>
      </c>
      <c r="I15135">
        <v>1.635</v>
      </c>
    </row>
    <row r="15136" spans="1:9" x14ac:dyDescent="0.25">
      <c r="A15136">
        <v>2600031125</v>
      </c>
      <c r="B15136" t="s">
        <v>7547</v>
      </c>
      <c r="C15136" t="s">
        <v>8706</v>
      </c>
      <c r="D15136" t="s">
        <v>8707</v>
      </c>
      <c r="E15136">
        <v>3</v>
      </c>
      <c r="F15136" t="s">
        <v>36</v>
      </c>
      <c r="G15136">
        <v>0</v>
      </c>
      <c r="H15136">
        <v>0</v>
      </c>
      <c r="I15136">
        <v>38.393332999999998</v>
      </c>
    </row>
    <row r="15137" spans="1:9" x14ac:dyDescent="0.25">
      <c r="A15137">
        <v>2600031126</v>
      </c>
      <c r="B15137" t="s">
        <v>7548</v>
      </c>
      <c r="C15137" t="s">
        <v>8706</v>
      </c>
      <c r="D15137" t="s">
        <v>8707</v>
      </c>
      <c r="E15137">
        <v>3</v>
      </c>
      <c r="F15137" t="s">
        <v>36</v>
      </c>
      <c r="G15137">
        <v>0</v>
      </c>
      <c r="H15137">
        <v>0</v>
      </c>
      <c r="I15137">
        <v>30.573333000000002</v>
      </c>
    </row>
    <row r="15138" spans="1:9" x14ac:dyDescent="0.25">
      <c r="A15138">
        <v>2600031131</v>
      </c>
      <c r="B15138" t="s">
        <v>7549</v>
      </c>
      <c r="C15138" t="s">
        <v>8706</v>
      </c>
      <c r="D15138" t="s">
        <v>8707</v>
      </c>
      <c r="E15138">
        <v>0</v>
      </c>
      <c r="F15138" t="s">
        <v>36</v>
      </c>
      <c r="G15138">
        <v>0</v>
      </c>
      <c r="H15138">
        <v>0</v>
      </c>
      <c r="I15138">
        <v>20</v>
      </c>
    </row>
    <row r="15139" spans="1:9" x14ac:dyDescent="0.25">
      <c r="A15139">
        <v>2600031134</v>
      </c>
      <c r="B15139" t="s">
        <v>4038</v>
      </c>
      <c r="C15139" t="s">
        <v>8706</v>
      </c>
      <c r="D15139" t="s">
        <v>8707</v>
      </c>
      <c r="E15139">
        <v>0</v>
      </c>
      <c r="F15139" t="s">
        <v>36</v>
      </c>
      <c r="G15139">
        <v>0</v>
      </c>
      <c r="H15139">
        <v>0</v>
      </c>
      <c r="I15139">
        <v>11</v>
      </c>
    </row>
    <row r="15140" spans="1:9" x14ac:dyDescent="0.25">
      <c r="A15140">
        <v>2600031134</v>
      </c>
      <c r="B15140" t="s">
        <v>4038</v>
      </c>
      <c r="C15140" t="s">
        <v>130</v>
      </c>
      <c r="D15140" t="s">
        <v>131</v>
      </c>
      <c r="E15140">
        <v>1</v>
      </c>
      <c r="F15140" t="s">
        <v>36</v>
      </c>
      <c r="G15140">
        <v>0</v>
      </c>
      <c r="H15140">
        <v>0</v>
      </c>
      <c r="I15140">
        <v>11.01</v>
      </c>
    </row>
    <row r="15141" spans="1:9" x14ac:dyDescent="0.25">
      <c r="A15141">
        <v>2600031136</v>
      </c>
      <c r="B15141" t="s">
        <v>7550</v>
      </c>
      <c r="C15141" t="s">
        <v>8706</v>
      </c>
      <c r="D15141" t="s">
        <v>8707</v>
      </c>
      <c r="E15141">
        <v>0</v>
      </c>
      <c r="F15141" t="s">
        <v>36</v>
      </c>
      <c r="G15141">
        <v>0</v>
      </c>
      <c r="H15141">
        <v>0</v>
      </c>
      <c r="I15141">
        <v>19.681667000000001</v>
      </c>
    </row>
    <row r="15142" spans="1:9" x14ac:dyDescent="0.25">
      <c r="A15142">
        <v>2600031139</v>
      </c>
      <c r="B15142" t="s">
        <v>5799</v>
      </c>
      <c r="C15142" t="s">
        <v>8706</v>
      </c>
      <c r="D15142" t="s">
        <v>8707</v>
      </c>
      <c r="E15142">
        <v>4</v>
      </c>
      <c r="F15142" t="s">
        <v>36</v>
      </c>
      <c r="G15142">
        <v>0</v>
      </c>
      <c r="H15142" s="1">
        <v>0</v>
      </c>
      <c r="I15142">
        <v>4.4524999999999997</v>
      </c>
    </row>
    <row r="15143" spans="1:9" x14ac:dyDescent="0.25">
      <c r="A15143">
        <v>2600031139</v>
      </c>
      <c r="B15143" t="s">
        <v>5799</v>
      </c>
      <c r="C15143" t="s">
        <v>130</v>
      </c>
      <c r="D15143" t="s">
        <v>131</v>
      </c>
      <c r="E15143">
        <v>10</v>
      </c>
      <c r="F15143" t="s">
        <v>36</v>
      </c>
      <c r="G15143">
        <v>0</v>
      </c>
      <c r="H15143">
        <v>0</v>
      </c>
      <c r="I15143">
        <v>4.2380000000000004</v>
      </c>
    </row>
    <row r="15144" spans="1:9" x14ac:dyDescent="0.25">
      <c r="A15144">
        <v>2600031150</v>
      </c>
      <c r="B15144" t="s">
        <v>7551</v>
      </c>
      <c r="C15144" t="s">
        <v>8706</v>
      </c>
      <c r="D15144" t="s">
        <v>8707</v>
      </c>
      <c r="E15144">
        <v>2</v>
      </c>
      <c r="F15144" t="s">
        <v>36</v>
      </c>
      <c r="G15144">
        <v>0</v>
      </c>
      <c r="H15144">
        <v>0</v>
      </c>
      <c r="I15144">
        <v>20.54</v>
      </c>
    </row>
    <row r="15145" spans="1:9" x14ac:dyDescent="0.25">
      <c r="A15145">
        <v>2600031151</v>
      </c>
      <c r="B15145" t="s">
        <v>7552</v>
      </c>
      <c r="C15145" t="s">
        <v>8706</v>
      </c>
      <c r="D15145" t="s">
        <v>8707</v>
      </c>
      <c r="E15145">
        <v>2</v>
      </c>
      <c r="F15145" t="s">
        <v>36</v>
      </c>
      <c r="G15145">
        <v>0</v>
      </c>
      <c r="H15145">
        <v>0</v>
      </c>
      <c r="I15145">
        <v>26.32</v>
      </c>
    </row>
    <row r="15146" spans="1:9" x14ac:dyDescent="0.25">
      <c r="A15146">
        <v>2600031158</v>
      </c>
      <c r="B15146" t="s">
        <v>7553</v>
      </c>
      <c r="C15146" t="s">
        <v>8706</v>
      </c>
      <c r="D15146" t="s">
        <v>8707</v>
      </c>
      <c r="E15146">
        <v>3</v>
      </c>
      <c r="F15146" t="s">
        <v>36</v>
      </c>
      <c r="G15146">
        <v>0</v>
      </c>
      <c r="H15146">
        <v>0</v>
      </c>
      <c r="I15146">
        <v>26.09</v>
      </c>
    </row>
    <row r="15147" spans="1:9" x14ac:dyDescent="0.25">
      <c r="A15147">
        <v>2600031162</v>
      </c>
      <c r="B15147" t="s">
        <v>7554</v>
      </c>
      <c r="C15147" t="s">
        <v>8706</v>
      </c>
      <c r="D15147" t="s">
        <v>8707</v>
      </c>
      <c r="E15147">
        <v>3</v>
      </c>
      <c r="F15147" t="s">
        <v>36</v>
      </c>
      <c r="G15147">
        <v>0</v>
      </c>
      <c r="H15147">
        <v>0</v>
      </c>
      <c r="I15147">
        <v>9.5299999999999994</v>
      </c>
    </row>
    <row r="15148" spans="1:9" x14ac:dyDescent="0.25">
      <c r="A15148">
        <v>2600031167</v>
      </c>
      <c r="B15148" t="s">
        <v>7555</v>
      </c>
      <c r="C15148" t="s">
        <v>8706</v>
      </c>
      <c r="D15148" t="s">
        <v>8707</v>
      </c>
      <c r="E15148">
        <v>3</v>
      </c>
      <c r="F15148" t="s">
        <v>36</v>
      </c>
      <c r="G15148">
        <v>0</v>
      </c>
      <c r="H15148">
        <v>0</v>
      </c>
      <c r="I15148">
        <v>491.23333300000002</v>
      </c>
    </row>
    <row r="15149" spans="1:9" x14ac:dyDescent="0.25">
      <c r="A15149">
        <v>2600031168</v>
      </c>
      <c r="B15149" t="s">
        <v>7556</v>
      </c>
      <c r="C15149" t="s">
        <v>8706</v>
      </c>
      <c r="D15149" t="s">
        <v>8707</v>
      </c>
      <c r="E15149">
        <v>4</v>
      </c>
      <c r="F15149" t="s">
        <v>36</v>
      </c>
      <c r="G15149">
        <v>0</v>
      </c>
      <c r="H15149">
        <v>0</v>
      </c>
      <c r="I15149">
        <v>491.23250000000002</v>
      </c>
    </row>
    <row r="15150" spans="1:9" x14ac:dyDescent="0.25">
      <c r="A15150">
        <v>2600031169</v>
      </c>
      <c r="B15150" t="s">
        <v>7557</v>
      </c>
      <c r="C15150" t="s">
        <v>8706</v>
      </c>
      <c r="D15150" t="s">
        <v>8707</v>
      </c>
      <c r="E15150">
        <v>4</v>
      </c>
      <c r="F15150" t="s">
        <v>36</v>
      </c>
      <c r="G15150">
        <v>0</v>
      </c>
      <c r="H15150">
        <v>0</v>
      </c>
      <c r="I15150">
        <v>491.23250000000002</v>
      </c>
    </row>
    <row r="15151" spans="1:9" x14ac:dyDescent="0.25">
      <c r="A15151">
        <v>2600031170</v>
      </c>
      <c r="B15151" t="s">
        <v>7558</v>
      </c>
      <c r="C15151" t="s">
        <v>8706</v>
      </c>
      <c r="D15151" t="s">
        <v>8707</v>
      </c>
      <c r="E15151">
        <v>4</v>
      </c>
      <c r="F15151" t="s">
        <v>36</v>
      </c>
      <c r="G15151">
        <v>0</v>
      </c>
      <c r="H15151">
        <v>0</v>
      </c>
      <c r="I15151">
        <v>491.23250000000002</v>
      </c>
    </row>
    <row r="15152" spans="1:9" x14ac:dyDescent="0.25">
      <c r="A15152">
        <v>2600031171</v>
      </c>
      <c r="B15152" t="s">
        <v>7559</v>
      </c>
      <c r="C15152" t="s">
        <v>8706</v>
      </c>
      <c r="D15152" t="s">
        <v>8707</v>
      </c>
      <c r="E15152">
        <v>2</v>
      </c>
      <c r="F15152" t="s">
        <v>36</v>
      </c>
      <c r="G15152">
        <v>0</v>
      </c>
      <c r="H15152">
        <v>0</v>
      </c>
      <c r="I15152">
        <v>491.23</v>
      </c>
    </row>
    <row r="15153" spans="1:9" x14ac:dyDescent="0.25">
      <c r="A15153">
        <v>2600031173</v>
      </c>
      <c r="B15153" t="s">
        <v>7560</v>
      </c>
      <c r="C15153" t="s">
        <v>8706</v>
      </c>
      <c r="D15153" t="s">
        <v>8707</v>
      </c>
      <c r="E15153">
        <v>3</v>
      </c>
      <c r="F15153" t="s">
        <v>36</v>
      </c>
      <c r="G15153">
        <v>0</v>
      </c>
      <c r="H15153">
        <v>0</v>
      </c>
      <c r="I15153">
        <v>491.22666700000002</v>
      </c>
    </row>
    <row r="15154" spans="1:9" x14ac:dyDescent="0.25">
      <c r="A15154">
        <v>2600031174</v>
      </c>
      <c r="B15154" t="s">
        <v>7561</v>
      </c>
      <c r="C15154" t="s">
        <v>8706</v>
      </c>
      <c r="D15154" t="s">
        <v>8707</v>
      </c>
      <c r="E15154">
        <v>4</v>
      </c>
      <c r="F15154" t="s">
        <v>36</v>
      </c>
      <c r="G15154">
        <v>0</v>
      </c>
      <c r="H15154">
        <v>0</v>
      </c>
      <c r="I15154">
        <v>491.22750000000002</v>
      </c>
    </row>
    <row r="15155" spans="1:9" x14ac:dyDescent="0.25">
      <c r="A15155">
        <v>2600031175</v>
      </c>
      <c r="B15155" t="s">
        <v>7562</v>
      </c>
      <c r="C15155" t="s">
        <v>8706</v>
      </c>
      <c r="D15155" t="s">
        <v>8707</v>
      </c>
      <c r="E15155">
        <v>2</v>
      </c>
      <c r="F15155" t="s">
        <v>36</v>
      </c>
      <c r="G15155">
        <v>0</v>
      </c>
      <c r="H15155">
        <v>0</v>
      </c>
      <c r="I15155">
        <v>491.23500000000001</v>
      </c>
    </row>
    <row r="15156" spans="1:9" x14ac:dyDescent="0.25">
      <c r="A15156">
        <v>2600031187</v>
      </c>
      <c r="B15156" t="s">
        <v>4885</v>
      </c>
      <c r="C15156" t="s">
        <v>130</v>
      </c>
      <c r="D15156" t="s">
        <v>131</v>
      </c>
      <c r="E15156">
        <v>0</v>
      </c>
      <c r="F15156" t="s">
        <v>3988</v>
      </c>
      <c r="G15156">
        <v>0</v>
      </c>
      <c r="H15156">
        <v>0</v>
      </c>
      <c r="I15156">
        <v>357</v>
      </c>
    </row>
    <row r="15157" spans="1:9" x14ac:dyDescent="0.25">
      <c r="A15157">
        <v>2600031192</v>
      </c>
      <c r="B15157" t="s">
        <v>4039</v>
      </c>
      <c r="C15157" t="s">
        <v>130</v>
      </c>
      <c r="D15157" t="s">
        <v>131</v>
      </c>
      <c r="E15157">
        <v>0</v>
      </c>
      <c r="F15157" t="s">
        <v>36</v>
      </c>
      <c r="G15157">
        <v>0</v>
      </c>
      <c r="H15157">
        <v>0</v>
      </c>
      <c r="I15157">
        <v>364.4</v>
      </c>
    </row>
    <row r="15158" spans="1:9" x14ac:dyDescent="0.25">
      <c r="A15158">
        <v>2600031196</v>
      </c>
      <c r="B15158" t="s">
        <v>7563</v>
      </c>
      <c r="C15158" t="s">
        <v>8706</v>
      </c>
      <c r="D15158" t="s">
        <v>8707</v>
      </c>
      <c r="E15158">
        <v>1</v>
      </c>
      <c r="F15158" t="s">
        <v>36</v>
      </c>
      <c r="G15158">
        <v>0</v>
      </c>
      <c r="H15158">
        <v>0</v>
      </c>
      <c r="I15158">
        <v>56.95</v>
      </c>
    </row>
    <row r="15159" spans="1:9" x14ac:dyDescent="0.25">
      <c r="A15159">
        <v>2600031212</v>
      </c>
      <c r="B15159" t="s">
        <v>4040</v>
      </c>
      <c r="C15159" t="s">
        <v>130</v>
      </c>
      <c r="D15159" t="s">
        <v>131</v>
      </c>
      <c r="E15159">
        <v>3</v>
      </c>
      <c r="F15159" t="s">
        <v>36</v>
      </c>
      <c r="G15159">
        <v>0</v>
      </c>
      <c r="H15159">
        <v>0</v>
      </c>
      <c r="I15159">
        <v>374.28</v>
      </c>
    </row>
    <row r="15160" spans="1:9" x14ac:dyDescent="0.25">
      <c r="A15160">
        <v>2600031220</v>
      </c>
      <c r="B15160" t="s">
        <v>7564</v>
      </c>
      <c r="C15160" t="s">
        <v>8706</v>
      </c>
      <c r="D15160" t="s">
        <v>8707</v>
      </c>
      <c r="E15160">
        <v>1</v>
      </c>
      <c r="F15160" t="s">
        <v>36</v>
      </c>
      <c r="G15160">
        <v>0</v>
      </c>
      <c r="H15160">
        <v>0</v>
      </c>
      <c r="I15160">
        <v>162.72</v>
      </c>
    </row>
    <row r="15161" spans="1:9" x14ac:dyDescent="0.25">
      <c r="A15161">
        <v>2600031238</v>
      </c>
      <c r="B15161" t="s">
        <v>5974</v>
      </c>
      <c r="C15161" t="s">
        <v>130</v>
      </c>
      <c r="D15161" t="s">
        <v>131</v>
      </c>
      <c r="E15161">
        <v>0</v>
      </c>
      <c r="F15161" t="s">
        <v>36</v>
      </c>
      <c r="G15161">
        <v>0</v>
      </c>
      <c r="H15161">
        <v>0</v>
      </c>
      <c r="I15161">
        <v>1.336667</v>
      </c>
    </row>
    <row r="15162" spans="1:9" x14ac:dyDescent="0.25">
      <c r="A15162">
        <v>2600031271</v>
      </c>
      <c r="B15162" t="s">
        <v>7565</v>
      </c>
      <c r="C15162" t="s">
        <v>8706</v>
      </c>
      <c r="D15162" t="s">
        <v>8707</v>
      </c>
      <c r="E15162">
        <v>2</v>
      </c>
      <c r="F15162" t="s">
        <v>36</v>
      </c>
      <c r="G15162">
        <v>0</v>
      </c>
      <c r="H15162">
        <v>0</v>
      </c>
      <c r="I15162">
        <v>37.185000000000002</v>
      </c>
    </row>
    <row r="15163" spans="1:9" x14ac:dyDescent="0.25">
      <c r="A15163">
        <v>2600031279</v>
      </c>
      <c r="B15163" t="s">
        <v>7566</v>
      </c>
      <c r="C15163" t="s">
        <v>8706</v>
      </c>
      <c r="D15163" t="s">
        <v>8707</v>
      </c>
      <c r="E15163">
        <v>0</v>
      </c>
      <c r="F15163" t="s">
        <v>36</v>
      </c>
      <c r="G15163">
        <v>0</v>
      </c>
      <c r="H15163">
        <v>0</v>
      </c>
      <c r="I15163">
        <v>0.35</v>
      </c>
    </row>
    <row r="15164" spans="1:9" x14ac:dyDescent="0.25">
      <c r="A15164">
        <v>2600031282</v>
      </c>
      <c r="B15164" t="s">
        <v>7567</v>
      </c>
      <c r="C15164" t="s">
        <v>8706</v>
      </c>
      <c r="D15164" t="s">
        <v>8707</v>
      </c>
      <c r="E15164">
        <v>1</v>
      </c>
      <c r="F15164" t="s">
        <v>36</v>
      </c>
      <c r="G15164">
        <v>0</v>
      </c>
      <c r="H15164">
        <v>0</v>
      </c>
      <c r="I15164">
        <v>10.99</v>
      </c>
    </row>
    <row r="15165" spans="1:9" x14ac:dyDescent="0.25">
      <c r="A15165">
        <v>2600031289</v>
      </c>
      <c r="B15165" t="s">
        <v>7568</v>
      </c>
      <c r="C15165" t="s">
        <v>8706</v>
      </c>
      <c r="D15165" t="s">
        <v>8707</v>
      </c>
      <c r="E15165">
        <v>0</v>
      </c>
      <c r="F15165" t="s">
        <v>36</v>
      </c>
      <c r="G15165">
        <v>0</v>
      </c>
      <c r="H15165">
        <v>0</v>
      </c>
      <c r="I15165">
        <v>86.36</v>
      </c>
    </row>
    <row r="15166" spans="1:9" x14ac:dyDescent="0.25">
      <c r="A15166">
        <v>2600031291</v>
      </c>
      <c r="B15166" t="s">
        <v>4041</v>
      </c>
      <c r="C15166" t="s">
        <v>130</v>
      </c>
      <c r="D15166" t="s">
        <v>131</v>
      </c>
      <c r="E15166">
        <v>1</v>
      </c>
      <c r="F15166" t="s">
        <v>36</v>
      </c>
      <c r="G15166">
        <v>0</v>
      </c>
      <c r="H15166">
        <v>0</v>
      </c>
      <c r="I15166">
        <v>112.78</v>
      </c>
    </row>
    <row r="15167" spans="1:9" x14ac:dyDescent="0.25">
      <c r="A15167">
        <v>2600031295</v>
      </c>
      <c r="B15167" t="s">
        <v>7569</v>
      </c>
      <c r="C15167" t="s">
        <v>8706</v>
      </c>
      <c r="D15167" t="s">
        <v>8707</v>
      </c>
      <c r="E15167">
        <v>2</v>
      </c>
      <c r="F15167" t="s">
        <v>36</v>
      </c>
      <c r="G15167">
        <v>0</v>
      </c>
      <c r="H15167" s="1">
        <v>0</v>
      </c>
      <c r="I15167">
        <v>94.88</v>
      </c>
    </row>
    <row r="15168" spans="1:9" x14ac:dyDescent="0.25">
      <c r="A15168">
        <v>2600031298</v>
      </c>
      <c r="B15168" t="s">
        <v>7570</v>
      </c>
      <c r="C15168" t="s">
        <v>8706</v>
      </c>
      <c r="D15168" t="s">
        <v>8707</v>
      </c>
      <c r="E15168">
        <v>3</v>
      </c>
      <c r="F15168" t="s">
        <v>36</v>
      </c>
      <c r="G15168">
        <v>0</v>
      </c>
      <c r="H15168">
        <v>0</v>
      </c>
      <c r="I15168">
        <v>5.1366670000000001</v>
      </c>
    </row>
    <row r="15169" spans="1:9" x14ac:dyDescent="0.25">
      <c r="A15169">
        <v>2600031301</v>
      </c>
      <c r="B15169" t="s">
        <v>7571</v>
      </c>
      <c r="C15169" t="s">
        <v>8706</v>
      </c>
      <c r="D15169" t="s">
        <v>8707</v>
      </c>
      <c r="E15169">
        <v>1</v>
      </c>
      <c r="F15169" t="s">
        <v>36</v>
      </c>
      <c r="G15169">
        <v>0</v>
      </c>
      <c r="H15169">
        <v>0</v>
      </c>
      <c r="I15169">
        <v>385.1</v>
      </c>
    </row>
    <row r="15170" spans="1:9" x14ac:dyDescent="0.25">
      <c r="A15170">
        <v>2600031303</v>
      </c>
      <c r="B15170" t="s">
        <v>7572</v>
      </c>
      <c r="C15170" t="s">
        <v>8706</v>
      </c>
      <c r="D15170" t="s">
        <v>8707</v>
      </c>
      <c r="E15170">
        <v>4</v>
      </c>
      <c r="F15170" t="s">
        <v>36</v>
      </c>
      <c r="G15170">
        <v>0</v>
      </c>
      <c r="H15170">
        <v>0</v>
      </c>
      <c r="I15170">
        <v>96.41</v>
      </c>
    </row>
    <row r="15171" spans="1:9" x14ac:dyDescent="0.25">
      <c r="A15171">
        <v>2600031336</v>
      </c>
      <c r="B15171" t="s">
        <v>5576</v>
      </c>
      <c r="C15171" t="s">
        <v>130</v>
      </c>
      <c r="D15171" t="s">
        <v>131</v>
      </c>
      <c r="E15171">
        <v>0</v>
      </c>
      <c r="F15171" t="s">
        <v>36</v>
      </c>
      <c r="G15171">
        <v>0</v>
      </c>
      <c r="H15171">
        <v>0</v>
      </c>
      <c r="I15171">
        <v>10.276667</v>
      </c>
    </row>
    <row r="15172" spans="1:9" x14ac:dyDescent="0.25">
      <c r="A15172">
        <v>2600031353</v>
      </c>
      <c r="B15172" t="s">
        <v>4042</v>
      </c>
      <c r="C15172" t="s">
        <v>8706</v>
      </c>
      <c r="D15172" t="s">
        <v>8707</v>
      </c>
      <c r="E15172">
        <v>0</v>
      </c>
      <c r="F15172" t="s">
        <v>36</v>
      </c>
      <c r="G15172">
        <v>0</v>
      </c>
      <c r="H15172">
        <v>0</v>
      </c>
      <c r="I15172">
        <v>51.95</v>
      </c>
    </row>
    <row r="15173" spans="1:9" x14ac:dyDescent="0.25">
      <c r="A15173">
        <v>2600031353</v>
      </c>
      <c r="B15173" t="s">
        <v>4042</v>
      </c>
      <c r="C15173" t="s">
        <v>130</v>
      </c>
      <c r="D15173" t="s">
        <v>131</v>
      </c>
      <c r="E15173">
        <v>1</v>
      </c>
      <c r="F15173" t="s">
        <v>36</v>
      </c>
      <c r="G15173">
        <v>0</v>
      </c>
      <c r="H15173">
        <v>0</v>
      </c>
      <c r="I15173">
        <v>44.79</v>
      </c>
    </row>
    <row r="15174" spans="1:9" x14ac:dyDescent="0.25">
      <c r="A15174">
        <v>2600031354</v>
      </c>
      <c r="B15174" t="s">
        <v>5066</v>
      </c>
      <c r="C15174" t="s">
        <v>130</v>
      </c>
      <c r="D15174" t="s">
        <v>131</v>
      </c>
      <c r="E15174">
        <v>0</v>
      </c>
      <c r="F15174" t="s">
        <v>36</v>
      </c>
      <c r="G15174">
        <v>0</v>
      </c>
      <c r="H15174">
        <v>0</v>
      </c>
      <c r="I15174">
        <v>51.465000000000003</v>
      </c>
    </row>
    <row r="15175" spans="1:9" x14ac:dyDescent="0.25">
      <c r="A15175">
        <v>2600031357</v>
      </c>
      <c r="B15175" t="s">
        <v>7573</v>
      </c>
      <c r="C15175" t="s">
        <v>8706</v>
      </c>
      <c r="D15175" t="s">
        <v>8707</v>
      </c>
      <c r="E15175">
        <v>3</v>
      </c>
      <c r="F15175" t="s">
        <v>36</v>
      </c>
      <c r="G15175">
        <v>0</v>
      </c>
      <c r="H15175">
        <v>0</v>
      </c>
      <c r="I15175">
        <v>7.0533330000000003</v>
      </c>
    </row>
    <row r="15176" spans="1:9" x14ac:dyDescent="0.25">
      <c r="A15176">
        <v>2600031368</v>
      </c>
      <c r="B15176" t="s">
        <v>7574</v>
      </c>
      <c r="C15176" t="s">
        <v>8706</v>
      </c>
      <c r="D15176" t="s">
        <v>8707</v>
      </c>
      <c r="E15176">
        <v>1</v>
      </c>
      <c r="F15176" t="s">
        <v>36</v>
      </c>
      <c r="G15176">
        <v>0</v>
      </c>
      <c r="H15176">
        <v>0</v>
      </c>
      <c r="I15176">
        <v>87.52</v>
      </c>
    </row>
    <row r="15177" spans="1:9" x14ac:dyDescent="0.25">
      <c r="A15177">
        <v>2600031369</v>
      </c>
      <c r="B15177" t="s">
        <v>7575</v>
      </c>
      <c r="C15177" t="s">
        <v>8706</v>
      </c>
      <c r="D15177" t="s">
        <v>8707</v>
      </c>
      <c r="E15177">
        <v>1</v>
      </c>
      <c r="F15177" t="s">
        <v>36</v>
      </c>
      <c r="G15177">
        <v>0</v>
      </c>
      <c r="H15177">
        <v>0</v>
      </c>
      <c r="I15177">
        <v>38.49</v>
      </c>
    </row>
    <row r="15178" spans="1:9" x14ac:dyDescent="0.25">
      <c r="A15178">
        <v>2600031375</v>
      </c>
      <c r="B15178" t="s">
        <v>7576</v>
      </c>
      <c r="C15178" t="s">
        <v>8706</v>
      </c>
      <c r="D15178" t="s">
        <v>8707</v>
      </c>
      <c r="E15178">
        <v>2</v>
      </c>
      <c r="F15178" t="s">
        <v>36</v>
      </c>
      <c r="G15178">
        <v>0</v>
      </c>
      <c r="H15178">
        <v>0</v>
      </c>
      <c r="I15178">
        <v>18.875</v>
      </c>
    </row>
    <row r="15179" spans="1:9" x14ac:dyDescent="0.25">
      <c r="A15179">
        <v>2600031378</v>
      </c>
      <c r="B15179" t="s">
        <v>7577</v>
      </c>
      <c r="C15179" t="s">
        <v>8706</v>
      </c>
      <c r="D15179" t="s">
        <v>8707</v>
      </c>
      <c r="E15179">
        <v>0</v>
      </c>
      <c r="F15179" t="s">
        <v>36</v>
      </c>
      <c r="G15179">
        <v>0</v>
      </c>
      <c r="H15179">
        <v>0</v>
      </c>
      <c r="I15179">
        <v>169.5</v>
      </c>
    </row>
    <row r="15180" spans="1:9" x14ac:dyDescent="0.25">
      <c r="A15180">
        <v>2600031380</v>
      </c>
      <c r="B15180" t="s">
        <v>7578</v>
      </c>
      <c r="C15180" t="s">
        <v>8706</v>
      </c>
      <c r="D15180" t="s">
        <v>8707</v>
      </c>
      <c r="E15180">
        <v>6</v>
      </c>
      <c r="F15180" t="s">
        <v>36</v>
      </c>
      <c r="G15180">
        <v>0</v>
      </c>
      <c r="H15180">
        <v>0</v>
      </c>
      <c r="I15180">
        <v>6.8283329999999998</v>
      </c>
    </row>
    <row r="15181" spans="1:9" x14ac:dyDescent="0.25">
      <c r="A15181">
        <v>2600031381</v>
      </c>
      <c r="B15181" t="s">
        <v>7579</v>
      </c>
      <c r="C15181" t="s">
        <v>8706</v>
      </c>
      <c r="D15181" t="s">
        <v>8707</v>
      </c>
      <c r="E15181">
        <v>12</v>
      </c>
      <c r="F15181" t="s">
        <v>36</v>
      </c>
      <c r="G15181">
        <v>0</v>
      </c>
      <c r="H15181">
        <v>0</v>
      </c>
      <c r="I15181">
        <v>6.7383329999999999</v>
      </c>
    </row>
    <row r="15182" spans="1:9" x14ac:dyDescent="0.25">
      <c r="A15182">
        <v>2600031382</v>
      </c>
      <c r="B15182" t="s">
        <v>7580</v>
      </c>
      <c r="C15182" t="s">
        <v>8706</v>
      </c>
      <c r="D15182" t="s">
        <v>8707</v>
      </c>
      <c r="E15182">
        <v>8</v>
      </c>
      <c r="F15182" t="s">
        <v>36</v>
      </c>
      <c r="G15182">
        <v>0</v>
      </c>
      <c r="H15182">
        <v>0</v>
      </c>
      <c r="I15182">
        <v>6.7337499999999997</v>
      </c>
    </row>
    <row r="15183" spans="1:9" x14ac:dyDescent="0.25">
      <c r="A15183">
        <v>2600031383</v>
      </c>
      <c r="B15183" t="s">
        <v>7581</v>
      </c>
      <c r="C15183" t="s">
        <v>8706</v>
      </c>
      <c r="D15183" t="s">
        <v>8707</v>
      </c>
      <c r="E15183">
        <v>6</v>
      </c>
      <c r="F15183" t="s">
        <v>36</v>
      </c>
      <c r="G15183">
        <v>0</v>
      </c>
      <c r="H15183">
        <v>0</v>
      </c>
      <c r="I15183">
        <v>7.2149999999999999</v>
      </c>
    </row>
    <row r="15184" spans="1:9" x14ac:dyDescent="0.25">
      <c r="A15184">
        <v>2600031384</v>
      </c>
      <c r="B15184" t="s">
        <v>7582</v>
      </c>
      <c r="C15184" t="s">
        <v>8706</v>
      </c>
      <c r="D15184" t="s">
        <v>8707</v>
      </c>
      <c r="E15184">
        <v>8</v>
      </c>
      <c r="F15184" t="s">
        <v>36</v>
      </c>
      <c r="G15184">
        <v>0</v>
      </c>
      <c r="H15184">
        <v>0</v>
      </c>
      <c r="I15184">
        <v>6.8712499999999999</v>
      </c>
    </row>
    <row r="15185" spans="1:9" x14ac:dyDescent="0.25">
      <c r="A15185">
        <v>2600031390</v>
      </c>
      <c r="B15185" t="s">
        <v>7583</v>
      </c>
      <c r="C15185" t="s">
        <v>8706</v>
      </c>
      <c r="D15185" t="s">
        <v>8707</v>
      </c>
      <c r="E15185">
        <v>8</v>
      </c>
      <c r="F15185" t="s">
        <v>36</v>
      </c>
      <c r="G15185">
        <v>0</v>
      </c>
      <c r="H15185">
        <v>0</v>
      </c>
      <c r="I15185">
        <v>1.73875</v>
      </c>
    </row>
    <row r="15186" spans="1:9" x14ac:dyDescent="0.25">
      <c r="A15186">
        <v>2600031393</v>
      </c>
      <c r="B15186" t="s">
        <v>7584</v>
      </c>
      <c r="C15186" t="s">
        <v>8706</v>
      </c>
      <c r="D15186" t="s">
        <v>8707</v>
      </c>
      <c r="E15186">
        <v>12</v>
      </c>
      <c r="F15186" t="s">
        <v>36</v>
      </c>
      <c r="G15186">
        <v>0</v>
      </c>
      <c r="H15186">
        <v>0</v>
      </c>
      <c r="I15186">
        <v>0.48249999999999998</v>
      </c>
    </row>
    <row r="15187" spans="1:9" x14ac:dyDescent="0.25">
      <c r="A15187">
        <v>2600031401</v>
      </c>
      <c r="B15187" t="s">
        <v>4043</v>
      </c>
      <c r="C15187" t="s">
        <v>130</v>
      </c>
      <c r="D15187" t="s">
        <v>131</v>
      </c>
      <c r="E15187">
        <v>25</v>
      </c>
      <c r="F15187" t="s">
        <v>36</v>
      </c>
      <c r="G15187">
        <v>0</v>
      </c>
      <c r="H15187">
        <v>0</v>
      </c>
      <c r="I15187">
        <v>0.4</v>
      </c>
    </row>
    <row r="15188" spans="1:9" x14ac:dyDescent="0.25">
      <c r="A15188">
        <v>2600031416</v>
      </c>
      <c r="B15188" t="s">
        <v>7585</v>
      </c>
      <c r="C15188" t="s">
        <v>8706</v>
      </c>
      <c r="D15188" t="s">
        <v>8707</v>
      </c>
      <c r="E15188">
        <v>0</v>
      </c>
      <c r="F15188" t="s">
        <v>36</v>
      </c>
      <c r="G15188">
        <v>0</v>
      </c>
      <c r="H15188">
        <v>0</v>
      </c>
      <c r="I15188">
        <v>18.100000000000001</v>
      </c>
    </row>
    <row r="15189" spans="1:9" x14ac:dyDescent="0.25">
      <c r="A15189">
        <v>2600031425</v>
      </c>
      <c r="B15189" t="s">
        <v>7586</v>
      </c>
      <c r="C15189" t="s">
        <v>8706</v>
      </c>
      <c r="D15189" t="s">
        <v>8707</v>
      </c>
      <c r="E15189">
        <v>1</v>
      </c>
      <c r="F15189" t="s">
        <v>36</v>
      </c>
      <c r="G15189">
        <v>0</v>
      </c>
      <c r="H15189">
        <v>0</v>
      </c>
      <c r="I15189">
        <v>1.86</v>
      </c>
    </row>
    <row r="15190" spans="1:9" x14ac:dyDescent="0.25">
      <c r="A15190">
        <v>2600031430</v>
      </c>
      <c r="B15190" t="s">
        <v>7587</v>
      </c>
      <c r="C15190" t="s">
        <v>130</v>
      </c>
      <c r="D15190" t="s">
        <v>131</v>
      </c>
      <c r="E15190">
        <v>0</v>
      </c>
      <c r="F15190" t="s">
        <v>36</v>
      </c>
      <c r="G15190">
        <v>0</v>
      </c>
      <c r="H15190">
        <v>0</v>
      </c>
      <c r="I15190">
        <v>2.9658329999999999</v>
      </c>
    </row>
    <row r="15191" spans="1:9" x14ac:dyDescent="0.25">
      <c r="A15191">
        <v>2600031439</v>
      </c>
      <c r="B15191" t="s">
        <v>7588</v>
      </c>
      <c r="C15191" t="s">
        <v>8706</v>
      </c>
      <c r="D15191" t="s">
        <v>8707</v>
      </c>
      <c r="E15191">
        <v>3</v>
      </c>
      <c r="F15191" t="s">
        <v>36</v>
      </c>
      <c r="G15191">
        <v>0</v>
      </c>
      <c r="H15191">
        <v>0</v>
      </c>
      <c r="I15191">
        <v>180.466667</v>
      </c>
    </row>
    <row r="15192" spans="1:9" x14ac:dyDescent="0.25">
      <c r="A15192">
        <v>2600031458</v>
      </c>
      <c r="B15192" t="s">
        <v>4044</v>
      </c>
      <c r="C15192" t="s">
        <v>130</v>
      </c>
      <c r="D15192" t="s">
        <v>131</v>
      </c>
      <c r="E15192">
        <v>0</v>
      </c>
      <c r="F15192" t="s">
        <v>36</v>
      </c>
      <c r="G15192">
        <v>0</v>
      </c>
      <c r="H15192">
        <v>0</v>
      </c>
      <c r="I15192">
        <v>901.28</v>
      </c>
    </row>
    <row r="15193" spans="1:9" x14ac:dyDescent="0.25">
      <c r="A15193">
        <v>2600031476</v>
      </c>
      <c r="B15193" t="s">
        <v>7589</v>
      </c>
      <c r="C15193" t="s">
        <v>130</v>
      </c>
      <c r="D15193" t="s">
        <v>131</v>
      </c>
      <c r="E15193">
        <v>0</v>
      </c>
      <c r="F15193" t="s">
        <v>36</v>
      </c>
      <c r="G15193">
        <v>0</v>
      </c>
      <c r="H15193">
        <v>0</v>
      </c>
      <c r="I15193">
        <v>5.4550000000000001</v>
      </c>
    </row>
    <row r="15194" spans="1:9" x14ac:dyDescent="0.25">
      <c r="A15194">
        <v>2600031481</v>
      </c>
      <c r="B15194" t="s">
        <v>7590</v>
      </c>
      <c r="C15194" t="s">
        <v>8706</v>
      </c>
      <c r="D15194" t="s">
        <v>8707</v>
      </c>
      <c r="E15194">
        <v>5</v>
      </c>
      <c r="F15194" t="s">
        <v>36</v>
      </c>
      <c r="G15194">
        <v>0</v>
      </c>
      <c r="H15194">
        <v>0</v>
      </c>
      <c r="I15194">
        <v>0.67800000000000005</v>
      </c>
    </row>
    <row r="15195" spans="1:9" x14ac:dyDescent="0.25">
      <c r="A15195">
        <v>2600031497</v>
      </c>
      <c r="B15195" t="s">
        <v>7591</v>
      </c>
      <c r="C15195" t="s">
        <v>8706</v>
      </c>
      <c r="D15195" t="s">
        <v>8707</v>
      </c>
      <c r="E15195">
        <v>1</v>
      </c>
      <c r="F15195" t="s">
        <v>36</v>
      </c>
      <c r="G15195">
        <v>0</v>
      </c>
      <c r="H15195">
        <v>0</v>
      </c>
      <c r="I15195">
        <v>10.97</v>
      </c>
    </row>
    <row r="15196" spans="1:9" x14ac:dyDescent="0.25">
      <c r="A15196">
        <v>2600031513</v>
      </c>
      <c r="B15196" t="s">
        <v>7592</v>
      </c>
      <c r="C15196" t="s">
        <v>8706</v>
      </c>
      <c r="D15196" t="s">
        <v>8707</v>
      </c>
      <c r="E15196">
        <v>0</v>
      </c>
      <c r="F15196" t="s">
        <v>36</v>
      </c>
      <c r="G15196">
        <v>0</v>
      </c>
      <c r="H15196">
        <v>0</v>
      </c>
      <c r="I15196">
        <v>0.35</v>
      </c>
    </row>
    <row r="15197" spans="1:9" x14ac:dyDescent="0.25">
      <c r="A15197">
        <v>2600031516</v>
      </c>
      <c r="B15197" t="s">
        <v>7593</v>
      </c>
      <c r="C15197" t="s">
        <v>8706</v>
      </c>
      <c r="D15197" t="s">
        <v>8707</v>
      </c>
      <c r="E15197">
        <v>1</v>
      </c>
      <c r="F15197" t="s">
        <v>36</v>
      </c>
      <c r="G15197">
        <v>0</v>
      </c>
      <c r="H15197">
        <v>0</v>
      </c>
      <c r="I15197">
        <v>250</v>
      </c>
    </row>
    <row r="15198" spans="1:9" x14ac:dyDescent="0.25">
      <c r="A15198">
        <v>2600031521</v>
      </c>
      <c r="B15198" t="s">
        <v>7594</v>
      </c>
      <c r="C15198" t="s">
        <v>8706</v>
      </c>
      <c r="D15198" t="s">
        <v>8707</v>
      </c>
      <c r="E15198">
        <v>0</v>
      </c>
      <c r="F15198" t="s">
        <v>36</v>
      </c>
      <c r="G15198">
        <v>0</v>
      </c>
      <c r="H15198">
        <v>0</v>
      </c>
      <c r="I15198">
        <v>0.35</v>
      </c>
    </row>
    <row r="15199" spans="1:9" x14ac:dyDescent="0.25">
      <c r="A15199">
        <v>2600031522</v>
      </c>
      <c r="B15199" t="s">
        <v>4045</v>
      </c>
      <c r="C15199" t="s">
        <v>130</v>
      </c>
      <c r="D15199" t="s">
        <v>131</v>
      </c>
      <c r="E15199">
        <v>0</v>
      </c>
      <c r="F15199" t="s">
        <v>36</v>
      </c>
      <c r="G15199">
        <v>0</v>
      </c>
      <c r="H15199">
        <v>0</v>
      </c>
      <c r="I15199">
        <v>56.496667000000002</v>
      </c>
    </row>
    <row r="15200" spans="1:9" x14ac:dyDescent="0.25">
      <c r="A15200">
        <v>2600031527</v>
      </c>
      <c r="B15200" t="s">
        <v>5186</v>
      </c>
      <c r="C15200" t="s">
        <v>130</v>
      </c>
      <c r="D15200" t="s">
        <v>131</v>
      </c>
      <c r="E15200">
        <v>0</v>
      </c>
      <c r="F15200" t="s">
        <v>36</v>
      </c>
      <c r="G15200">
        <v>0</v>
      </c>
      <c r="H15200">
        <v>0</v>
      </c>
      <c r="I15200">
        <v>37.5</v>
      </c>
    </row>
    <row r="15201" spans="1:9" x14ac:dyDescent="0.25">
      <c r="A15201">
        <v>2600031529</v>
      </c>
      <c r="B15201" t="s">
        <v>7595</v>
      </c>
      <c r="C15201" t="s">
        <v>8706</v>
      </c>
      <c r="D15201" t="s">
        <v>8707</v>
      </c>
      <c r="E15201">
        <v>0</v>
      </c>
      <c r="F15201" t="s">
        <v>36</v>
      </c>
      <c r="G15201">
        <v>0</v>
      </c>
      <c r="H15201">
        <v>0</v>
      </c>
      <c r="I15201">
        <v>47.8</v>
      </c>
    </row>
    <row r="15202" spans="1:9" x14ac:dyDescent="0.25">
      <c r="A15202">
        <v>2600031530</v>
      </c>
      <c r="B15202" t="s">
        <v>7596</v>
      </c>
      <c r="C15202" t="s">
        <v>8706</v>
      </c>
      <c r="D15202" t="s">
        <v>8707</v>
      </c>
      <c r="E15202">
        <v>0</v>
      </c>
      <c r="F15202" t="s">
        <v>36</v>
      </c>
      <c r="G15202">
        <v>0</v>
      </c>
      <c r="H15202">
        <v>0</v>
      </c>
      <c r="I15202">
        <v>46.24</v>
      </c>
    </row>
    <row r="15203" spans="1:9" x14ac:dyDescent="0.25">
      <c r="A15203">
        <v>2600031573</v>
      </c>
      <c r="B15203" t="s">
        <v>5916</v>
      </c>
      <c r="C15203" t="s">
        <v>130</v>
      </c>
      <c r="D15203" t="s">
        <v>131</v>
      </c>
      <c r="E15203">
        <v>0</v>
      </c>
      <c r="F15203" t="s">
        <v>36</v>
      </c>
      <c r="G15203">
        <v>0</v>
      </c>
      <c r="H15203">
        <v>0</v>
      </c>
      <c r="I15203">
        <v>2.1183329999999998</v>
      </c>
    </row>
    <row r="15204" spans="1:9" x14ac:dyDescent="0.25">
      <c r="A15204">
        <v>2600031584</v>
      </c>
      <c r="B15204" t="s">
        <v>4046</v>
      </c>
      <c r="C15204" t="s">
        <v>130</v>
      </c>
      <c r="D15204" t="s">
        <v>131</v>
      </c>
      <c r="E15204">
        <v>3</v>
      </c>
      <c r="F15204" t="s">
        <v>36</v>
      </c>
      <c r="G15204">
        <v>0</v>
      </c>
      <c r="H15204">
        <v>0</v>
      </c>
      <c r="I15204">
        <v>49.966667000000001</v>
      </c>
    </row>
    <row r="15205" spans="1:9" x14ac:dyDescent="0.25">
      <c r="A15205">
        <v>2600031597</v>
      </c>
      <c r="B15205" t="s">
        <v>4935</v>
      </c>
      <c r="C15205" t="s">
        <v>130</v>
      </c>
      <c r="D15205" t="s">
        <v>131</v>
      </c>
      <c r="E15205">
        <v>0</v>
      </c>
      <c r="F15205" t="s">
        <v>36</v>
      </c>
      <c r="G15205">
        <v>0</v>
      </c>
      <c r="H15205">
        <v>0</v>
      </c>
      <c r="I15205">
        <v>152.54</v>
      </c>
    </row>
    <row r="15206" spans="1:9" x14ac:dyDescent="0.25">
      <c r="A15206">
        <v>2600031607</v>
      </c>
      <c r="B15206" t="s">
        <v>5416</v>
      </c>
      <c r="C15206" t="s">
        <v>8706</v>
      </c>
      <c r="D15206" t="s">
        <v>8707</v>
      </c>
      <c r="E15206">
        <v>4</v>
      </c>
      <c r="F15206" t="s">
        <v>36</v>
      </c>
      <c r="G15206">
        <v>0</v>
      </c>
      <c r="H15206">
        <v>0</v>
      </c>
      <c r="I15206">
        <v>19.675000000000001</v>
      </c>
    </row>
    <row r="15207" spans="1:9" x14ac:dyDescent="0.25">
      <c r="A15207">
        <v>2600031607</v>
      </c>
      <c r="B15207" t="s">
        <v>5416</v>
      </c>
      <c r="C15207" t="s">
        <v>130</v>
      </c>
      <c r="D15207" t="s">
        <v>131</v>
      </c>
      <c r="E15207">
        <v>0</v>
      </c>
      <c r="F15207" t="s">
        <v>36</v>
      </c>
      <c r="G15207">
        <v>0</v>
      </c>
      <c r="H15207">
        <v>0</v>
      </c>
      <c r="I15207">
        <v>16.04</v>
      </c>
    </row>
    <row r="15208" spans="1:9" x14ac:dyDescent="0.25">
      <c r="A15208">
        <v>2600031618</v>
      </c>
      <c r="B15208" t="s">
        <v>7545</v>
      </c>
      <c r="C15208" t="s">
        <v>8706</v>
      </c>
      <c r="D15208" t="s">
        <v>8707</v>
      </c>
      <c r="E15208">
        <v>0</v>
      </c>
      <c r="F15208" t="s">
        <v>36</v>
      </c>
      <c r="G15208">
        <v>0</v>
      </c>
      <c r="H15208">
        <v>0</v>
      </c>
      <c r="I15208">
        <v>5.7288240000000004</v>
      </c>
    </row>
    <row r="15209" spans="1:9" x14ac:dyDescent="0.25">
      <c r="A15209">
        <v>2600031621</v>
      </c>
      <c r="B15209" t="s">
        <v>7597</v>
      </c>
      <c r="C15209" t="s">
        <v>8706</v>
      </c>
      <c r="D15209" t="s">
        <v>8707</v>
      </c>
      <c r="E15209">
        <v>10</v>
      </c>
      <c r="F15209" t="s">
        <v>36</v>
      </c>
      <c r="G15209">
        <v>0</v>
      </c>
      <c r="H15209">
        <v>0</v>
      </c>
      <c r="I15209">
        <v>0.25</v>
      </c>
    </row>
    <row r="15210" spans="1:9" x14ac:dyDescent="0.25">
      <c r="A15210">
        <v>2600031630</v>
      </c>
      <c r="B15210" t="s">
        <v>7598</v>
      </c>
      <c r="C15210" t="s">
        <v>130</v>
      </c>
      <c r="D15210" t="s">
        <v>131</v>
      </c>
      <c r="E15210">
        <v>0</v>
      </c>
      <c r="F15210" t="s">
        <v>36</v>
      </c>
      <c r="G15210">
        <v>0</v>
      </c>
      <c r="H15210">
        <v>0</v>
      </c>
      <c r="I15210">
        <v>0.42399999999999999</v>
      </c>
    </row>
    <row r="15211" spans="1:9" x14ac:dyDescent="0.25">
      <c r="A15211">
        <v>2600031631</v>
      </c>
      <c r="B15211" t="s">
        <v>4047</v>
      </c>
      <c r="C15211" t="s">
        <v>130</v>
      </c>
      <c r="D15211" t="s">
        <v>131</v>
      </c>
      <c r="E15211">
        <v>0</v>
      </c>
      <c r="F15211" t="s">
        <v>36</v>
      </c>
      <c r="G15211">
        <v>0</v>
      </c>
      <c r="H15211">
        <v>0</v>
      </c>
      <c r="I15211">
        <v>53.37</v>
      </c>
    </row>
    <row r="15212" spans="1:9" x14ac:dyDescent="0.25">
      <c r="A15212">
        <v>2600031634</v>
      </c>
      <c r="B15212" t="s">
        <v>7599</v>
      </c>
      <c r="C15212" t="s">
        <v>8706</v>
      </c>
      <c r="D15212" t="s">
        <v>8707</v>
      </c>
      <c r="E15212">
        <v>0</v>
      </c>
      <c r="F15212" t="s">
        <v>36</v>
      </c>
      <c r="G15212">
        <v>0</v>
      </c>
      <c r="H15212">
        <v>0</v>
      </c>
      <c r="I15212">
        <v>1.1499999999999999</v>
      </c>
    </row>
    <row r="15213" spans="1:9" x14ac:dyDescent="0.25">
      <c r="A15213">
        <v>2600031635</v>
      </c>
      <c r="B15213" t="s">
        <v>7600</v>
      </c>
      <c r="C15213" t="s">
        <v>8706</v>
      </c>
      <c r="D15213" t="s">
        <v>8707</v>
      </c>
      <c r="E15213">
        <v>10</v>
      </c>
      <c r="F15213" t="s">
        <v>36</v>
      </c>
      <c r="G15213">
        <v>0</v>
      </c>
      <c r="H15213">
        <v>0</v>
      </c>
      <c r="I15213">
        <v>1.95</v>
      </c>
    </row>
    <row r="15214" spans="1:9" x14ac:dyDescent="0.25">
      <c r="A15214">
        <v>2600031635</v>
      </c>
      <c r="B15214" t="s">
        <v>7600</v>
      </c>
      <c r="C15214" t="s">
        <v>130</v>
      </c>
      <c r="D15214" t="s">
        <v>131</v>
      </c>
      <c r="E15214">
        <v>0</v>
      </c>
      <c r="F15214" t="s">
        <v>36</v>
      </c>
      <c r="G15214">
        <v>0</v>
      </c>
      <c r="H15214">
        <v>0</v>
      </c>
      <c r="I15214">
        <v>1.0169999999999999</v>
      </c>
    </row>
    <row r="15215" spans="1:9" x14ac:dyDescent="0.25">
      <c r="A15215">
        <v>2600031637</v>
      </c>
      <c r="B15215" t="s">
        <v>7543</v>
      </c>
      <c r="C15215" t="s">
        <v>8706</v>
      </c>
      <c r="D15215" t="s">
        <v>8707</v>
      </c>
      <c r="E15215">
        <v>0</v>
      </c>
      <c r="F15215" t="s">
        <v>36</v>
      </c>
      <c r="G15215">
        <v>0</v>
      </c>
      <c r="H15215">
        <v>0</v>
      </c>
      <c r="I15215">
        <v>1.1499999999999999</v>
      </c>
    </row>
    <row r="15216" spans="1:9" x14ac:dyDescent="0.25">
      <c r="A15216">
        <v>2600031659</v>
      </c>
      <c r="B15216" t="s">
        <v>4048</v>
      </c>
      <c r="C15216" t="s">
        <v>130</v>
      </c>
      <c r="D15216" t="s">
        <v>131</v>
      </c>
      <c r="E15216">
        <v>1</v>
      </c>
      <c r="F15216" t="s">
        <v>36</v>
      </c>
      <c r="G15216">
        <v>0</v>
      </c>
      <c r="H15216">
        <v>0</v>
      </c>
      <c r="I15216">
        <v>35</v>
      </c>
    </row>
    <row r="15217" spans="1:9" x14ac:dyDescent="0.25">
      <c r="A15217">
        <v>2600031660</v>
      </c>
      <c r="B15217" t="s">
        <v>7601</v>
      </c>
      <c r="C15217" t="s">
        <v>130</v>
      </c>
      <c r="D15217" t="s">
        <v>131</v>
      </c>
      <c r="E15217">
        <v>0</v>
      </c>
      <c r="F15217" t="s">
        <v>36</v>
      </c>
      <c r="G15217">
        <v>0</v>
      </c>
      <c r="H15217">
        <v>0</v>
      </c>
      <c r="I15217">
        <v>155.22999999999999</v>
      </c>
    </row>
    <row r="15218" spans="1:9" x14ac:dyDescent="0.25">
      <c r="A15218">
        <v>2600031666</v>
      </c>
      <c r="B15218" t="s">
        <v>7602</v>
      </c>
      <c r="C15218" t="s">
        <v>8706</v>
      </c>
      <c r="D15218" t="s">
        <v>8707</v>
      </c>
      <c r="E15218">
        <v>6</v>
      </c>
      <c r="F15218" t="s">
        <v>36</v>
      </c>
      <c r="G15218">
        <v>0</v>
      </c>
      <c r="H15218">
        <v>0</v>
      </c>
      <c r="I15218">
        <v>1.8</v>
      </c>
    </row>
    <row r="15219" spans="1:9" x14ac:dyDescent="0.25">
      <c r="A15219">
        <v>2600031668</v>
      </c>
      <c r="B15219" t="s">
        <v>4049</v>
      </c>
      <c r="C15219" t="s">
        <v>130</v>
      </c>
      <c r="D15219" t="s">
        <v>131</v>
      </c>
      <c r="E15219">
        <v>1</v>
      </c>
      <c r="F15219" t="s">
        <v>36</v>
      </c>
      <c r="G15219">
        <v>0</v>
      </c>
      <c r="H15219">
        <v>0</v>
      </c>
      <c r="I15219">
        <v>12.7</v>
      </c>
    </row>
    <row r="15220" spans="1:9" x14ac:dyDescent="0.25">
      <c r="A15220">
        <v>2600031683</v>
      </c>
      <c r="B15220" t="s">
        <v>7603</v>
      </c>
      <c r="C15220" t="s">
        <v>8706</v>
      </c>
      <c r="D15220" t="s">
        <v>8707</v>
      </c>
      <c r="E15220">
        <v>10</v>
      </c>
      <c r="F15220" t="s">
        <v>36</v>
      </c>
      <c r="G15220">
        <v>0</v>
      </c>
      <c r="H15220">
        <v>0</v>
      </c>
      <c r="I15220">
        <v>2.105</v>
      </c>
    </row>
    <row r="15221" spans="1:9" x14ac:dyDescent="0.25">
      <c r="A15221">
        <v>2600031720</v>
      </c>
      <c r="B15221" t="s">
        <v>6027</v>
      </c>
      <c r="C15221" t="s">
        <v>8706</v>
      </c>
      <c r="D15221" t="s">
        <v>8707</v>
      </c>
      <c r="E15221">
        <v>6</v>
      </c>
      <c r="F15221" t="s">
        <v>36</v>
      </c>
      <c r="G15221">
        <v>0</v>
      </c>
      <c r="H15221">
        <v>0</v>
      </c>
      <c r="I15221">
        <v>0.91</v>
      </c>
    </row>
    <row r="15222" spans="1:9" x14ac:dyDescent="0.25">
      <c r="A15222">
        <v>2600031720</v>
      </c>
      <c r="B15222" t="s">
        <v>6027</v>
      </c>
      <c r="C15222" t="s">
        <v>130</v>
      </c>
      <c r="D15222" t="s">
        <v>131</v>
      </c>
      <c r="E15222">
        <v>0</v>
      </c>
      <c r="F15222" t="s">
        <v>36</v>
      </c>
      <c r="G15222">
        <v>0</v>
      </c>
      <c r="H15222">
        <v>0</v>
      </c>
      <c r="I15222">
        <v>0.7</v>
      </c>
    </row>
    <row r="15223" spans="1:9" x14ac:dyDescent="0.25">
      <c r="A15223">
        <v>2600031727</v>
      </c>
      <c r="B15223" t="s">
        <v>7604</v>
      </c>
      <c r="C15223" t="s">
        <v>8706</v>
      </c>
      <c r="D15223" t="s">
        <v>8707</v>
      </c>
      <c r="E15223">
        <v>0</v>
      </c>
      <c r="F15223" t="s">
        <v>36</v>
      </c>
      <c r="G15223">
        <v>0</v>
      </c>
      <c r="H15223">
        <v>0</v>
      </c>
      <c r="I15223">
        <v>7.0072729999999996</v>
      </c>
    </row>
    <row r="15224" spans="1:9" x14ac:dyDescent="0.25">
      <c r="A15224">
        <v>2600031744</v>
      </c>
      <c r="B15224" t="s">
        <v>4997</v>
      </c>
      <c r="C15224" t="s">
        <v>8706</v>
      </c>
      <c r="D15224" t="s">
        <v>8707</v>
      </c>
      <c r="E15224">
        <v>0</v>
      </c>
      <c r="F15224" t="s">
        <v>3988</v>
      </c>
      <c r="G15224">
        <v>0</v>
      </c>
      <c r="H15224">
        <v>0</v>
      </c>
      <c r="I15224">
        <v>32.97</v>
      </c>
    </row>
    <row r="15225" spans="1:9" x14ac:dyDescent="0.25">
      <c r="A15225">
        <v>2600031744</v>
      </c>
      <c r="B15225" t="s">
        <v>4997</v>
      </c>
      <c r="C15225" t="s">
        <v>130</v>
      </c>
      <c r="D15225" t="s">
        <v>131</v>
      </c>
      <c r="E15225">
        <v>0</v>
      </c>
      <c r="F15225" t="s">
        <v>3988</v>
      </c>
      <c r="G15225">
        <v>0</v>
      </c>
      <c r="H15225">
        <v>0</v>
      </c>
      <c r="I15225">
        <v>88.8</v>
      </c>
    </row>
    <row r="15226" spans="1:9" x14ac:dyDescent="0.25">
      <c r="A15226">
        <v>2600031746</v>
      </c>
      <c r="B15226" t="s">
        <v>7605</v>
      </c>
      <c r="C15226" t="s">
        <v>8706</v>
      </c>
      <c r="D15226" t="s">
        <v>8707</v>
      </c>
      <c r="E15226">
        <v>16</v>
      </c>
      <c r="F15226" t="s">
        <v>36</v>
      </c>
      <c r="G15226">
        <v>0</v>
      </c>
      <c r="H15226">
        <v>0</v>
      </c>
      <c r="I15226">
        <v>44.64</v>
      </c>
    </row>
    <row r="15227" spans="1:9" x14ac:dyDescent="0.25">
      <c r="A15227">
        <v>2600031747</v>
      </c>
      <c r="B15227" t="s">
        <v>7606</v>
      </c>
      <c r="C15227" t="s">
        <v>8706</v>
      </c>
      <c r="D15227" t="s">
        <v>8707</v>
      </c>
      <c r="E15227">
        <v>2</v>
      </c>
      <c r="F15227" t="s">
        <v>36</v>
      </c>
      <c r="G15227">
        <v>0</v>
      </c>
      <c r="H15227">
        <v>0</v>
      </c>
      <c r="I15227">
        <v>70.724999999999994</v>
      </c>
    </row>
    <row r="15228" spans="1:9" x14ac:dyDescent="0.25">
      <c r="A15228">
        <v>2600031761</v>
      </c>
      <c r="B15228" t="s">
        <v>7607</v>
      </c>
      <c r="C15228" t="s">
        <v>8706</v>
      </c>
      <c r="D15228" t="s">
        <v>8707</v>
      </c>
      <c r="E15228">
        <v>4</v>
      </c>
      <c r="F15228" t="s">
        <v>36</v>
      </c>
      <c r="G15228">
        <v>0</v>
      </c>
      <c r="H15228">
        <v>0</v>
      </c>
      <c r="I15228">
        <v>172.92</v>
      </c>
    </row>
    <row r="15229" spans="1:9" x14ac:dyDescent="0.25">
      <c r="A15229">
        <v>2600031763</v>
      </c>
      <c r="B15229" t="s">
        <v>5415</v>
      </c>
      <c r="C15229" t="s">
        <v>8706</v>
      </c>
      <c r="D15229" t="s">
        <v>8707</v>
      </c>
      <c r="E15229">
        <v>0</v>
      </c>
      <c r="F15229" t="s">
        <v>36</v>
      </c>
      <c r="G15229">
        <v>0</v>
      </c>
      <c r="H15229">
        <v>0</v>
      </c>
      <c r="I15229">
        <v>19.773333000000001</v>
      </c>
    </row>
    <row r="15230" spans="1:9" x14ac:dyDescent="0.25">
      <c r="A15230">
        <v>2600031763</v>
      </c>
      <c r="B15230" t="s">
        <v>5415</v>
      </c>
      <c r="C15230" t="s">
        <v>130</v>
      </c>
      <c r="D15230" t="s">
        <v>131</v>
      </c>
      <c r="E15230">
        <v>0</v>
      </c>
      <c r="F15230" t="s">
        <v>36</v>
      </c>
      <c r="G15230">
        <v>0</v>
      </c>
      <c r="H15230">
        <v>0</v>
      </c>
      <c r="I15230">
        <v>13.02</v>
      </c>
    </row>
    <row r="15231" spans="1:9" x14ac:dyDescent="0.25">
      <c r="A15231">
        <v>2600031800</v>
      </c>
      <c r="B15231" t="s">
        <v>4050</v>
      </c>
      <c r="C15231" t="s">
        <v>130</v>
      </c>
      <c r="D15231" t="s">
        <v>131</v>
      </c>
      <c r="E15231">
        <v>1</v>
      </c>
      <c r="F15231" t="s">
        <v>36</v>
      </c>
      <c r="G15231">
        <v>0</v>
      </c>
      <c r="H15231">
        <v>0</v>
      </c>
      <c r="I15231">
        <v>83.44</v>
      </c>
    </row>
    <row r="15232" spans="1:9" x14ac:dyDescent="0.25">
      <c r="A15232">
        <v>2600031822</v>
      </c>
      <c r="B15232" t="s">
        <v>6127</v>
      </c>
      <c r="C15232" t="s">
        <v>130</v>
      </c>
      <c r="D15232" t="s">
        <v>131</v>
      </c>
      <c r="E15232">
        <v>0</v>
      </c>
      <c r="F15232" t="s">
        <v>36</v>
      </c>
      <c r="G15232">
        <v>0</v>
      </c>
      <c r="H15232">
        <v>0</v>
      </c>
      <c r="I15232">
        <v>0.373</v>
      </c>
    </row>
    <row r="15233" spans="1:9" x14ac:dyDescent="0.25">
      <c r="A15233">
        <v>2600031823</v>
      </c>
      <c r="B15233" t="s">
        <v>6067</v>
      </c>
      <c r="C15233" t="s">
        <v>8706</v>
      </c>
      <c r="D15233" t="s">
        <v>8707</v>
      </c>
      <c r="E15233">
        <v>4</v>
      </c>
      <c r="F15233" t="s">
        <v>36</v>
      </c>
      <c r="G15233">
        <v>0</v>
      </c>
      <c r="H15233">
        <v>0</v>
      </c>
      <c r="I15233">
        <v>0.3</v>
      </c>
    </row>
    <row r="15234" spans="1:9" x14ac:dyDescent="0.25">
      <c r="A15234">
        <v>2600031823</v>
      </c>
      <c r="B15234" t="s">
        <v>6067</v>
      </c>
      <c r="C15234" t="s">
        <v>130</v>
      </c>
      <c r="D15234" t="s">
        <v>131</v>
      </c>
      <c r="E15234">
        <v>0</v>
      </c>
      <c r="F15234" t="s">
        <v>36</v>
      </c>
      <c r="G15234">
        <v>0</v>
      </c>
      <c r="H15234">
        <v>0</v>
      </c>
      <c r="I15234">
        <v>0.6038</v>
      </c>
    </row>
    <row r="15235" spans="1:9" x14ac:dyDescent="0.25">
      <c r="A15235">
        <v>2600031829</v>
      </c>
      <c r="B15235" t="s">
        <v>5283</v>
      </c>
      <c r="C15235" t="s">
        <v>130</v>
      </c>
      <c r="D15235" t="s">
        <v>131</v>
      </c>
      <c r="E15235">
        <v>0</v>
      </c>
      <c r="F15235" t="s">
        <v>36</v>
      </c>
      <c r="G15235">
        <v>0</v>
      </c>
      <c r="H15235">
        <v>4</v>
      </c>
      <c r="I15235">
        <v>33.9</v>
      </c>
    </row>
    <row r="15236" spans="1:9" x14ac:dyDescent="0.25">
      <c r="A15236">
        <v>2600031841</v>
      </c>
      <c r="B15236" t="s">
        <v>7608</v>
      </c>
      <c r="C15236" t="s">
        <v>8706</v>
      </c>
      <c r="D15236" t="s">
        <v>8707</v>
      </c>
      <c r="E15236">
        <v>4</v>
      </c>
      <c r="F15236" t="s">
        <v>36</v>
      </c>
      <c r="G15236">
        <v>0</v>
      </c>
      <c r="H15236">
        <v>0</v>
      </c>
      <c r="I15236">
        <v>35.137500000000003</v>
      </c>
    </row>
    <row r="15237" spans="1:9" x14ac:dyDescent="0.25">
      <c r="A15237">
        <v>2600031845</v>
      </c>
      <c r="B15237" t="s">
        <v>7609</v>
      </c>
      <c r="C15237" t="s">
        <v>8706</v>
      </c>
      <c r="D15237" t="s">
        <v>8707</v>
      </c>
      <c r="E15237">
        <v>6</v>
      </c>
      <c r="F15237" t="s">
        <v>36</v>
      </c>
      <c r="G15237">
        <v>0</v>
      </c>
      <c r="H15237">
        <v>0</v>
      </c>
      <c r="I15237">
        <v>285.11</v>
      </c>
    </row>
    <row r="15238" spans="1:9" x14ac:dyDescent="0.25">
      <c r="A15238">
        <v>2600031846</v>
      </c>
      <c r="B15238" t="s">
        <v>7610</v>
      </c>
      <c r="C15238" t="s">
        <v>8706</v>
      </c>
      <c r="D15238" t="s">
        <v>8707</v>
      </c>
      <c r="E15238">
        <v>12</v>
      </c>
      <c r="F15238" t="s">
        <v>36</v>
      </c>
      <c r="G15238">
        <v>0</v>
      </c>
      <c r="H15238">
        <v>0</v>
      </c>
      <c r="I15238">
        <v>272.27249999999998</v>
      </c>
    </row>
    <row r="15239" spans="1:9" x14ac:dyDescent="0.25">
      <c r="A15239">
        <v>2600031847</v>
      </c>
      <c r="B15239" t="s">
        <v>7611</v>
      </c>
      <c r="C15239" t="s">
        <v>8706</v>
      </c>
      <c r="D15239" t="s">
        <v>8707</v>
      </c>
      <c r="E15239">
        <v>9</v>
      </c>
      <c r="F15239" t="s">
        <v>36</v>
      </c>
      <c r="G15239">
        <v>0</v>
      </c>
      <c r="H15239">
        <v>0</v>
      </c>
      <c r="I15239">
        <v>343.40111100000001</v>
      </c>
    </row>
    <row r="15240" spans="1:9" x14ac:dyDescent="0.25">
      <c r="A15240">
        <v>2600031848</v>
      </c>
      <c r="B15240" t="s">
        <v>7612</v>
      </c>
      <c r="C15240" t="s">
        <v>8706</v>
      </c>
      <c r="D15240" t="s">
        <v>8707</v>
      </c>
      <c r="E15240">
        <v>9</v>
      </c>
      <c r="F15240" t="s">
        <v>36</v>
      </c>
      <c r="G15240">
        <v>0</v>
      </c>
      <c r="H15240">
        <v>0</v>
      </c>
      <c r="I15240">
        <v>182.23222200000001</v>
      </c>
    </row>
    <row r="15241" spans="1:9" x14ac:dyDescent="0.25">
      <c r="A15241">
        <v>2600031849</v>
      </c>
      <c r="B15241" t="s">
        <v>7613</v>
      </c>
      <c r="C15241" t="s">
        <v>8706</v>
      </c>
      <c r="D15241" t="s">
        <v>8707</v>
      </c>
      <c r="E15241">
        <v>12</v>
      </c>
      <c r="F15241" t="s">
        <v>36</v>
      </c>
      <c r="G15241">
        <v>0</v>
      </c>
      <c r="H15241">
        <v>0</v>
      </c>
      <c r="I15241">
        <v>182.23249999999999</v>
      </c>
    </row>
    <row r="15242" spans="1:9" x14ac:dyDescent="0.25">
      <c r="A15242">
        <v>2600031858</v>
      </c>
      <c r="B15242" t="s">
        <v>7614</v>
      </c>
      <c r="C15242" t="s">
        <v>8706</v>
      </c>
      <c r="D15242" t="s">
        <v>8707</v>
      </c>
      <c r="E15242">
        <v>14</v>
      </c>
      <c r="F15242" t="s">
        <v>36</v>
      </c>
      <c r="G15242">
        <v>0</v>
      </c>
      <c r="H15242">
        <v>0</v>
      </c>
      <c r="I15242">
        <v>6.6864290000000004</v>
      </c>
    </row>
    <row r="15243" spans="1:9" x14ac:dyDescent="0.25">
      <c r="A15243">
        <v>2600031880</v>
      </c>
      <c r="B15243" t="s">
        <v>4051</v>
      </c>
      <c r="C15243" t="s">
        <v>130</v>
      </c>
      <c r="D15243" t="s">
        <v>131</v>
      </c>
      <c r="E15243">
        <v>2</v>
      </c>
      <c r="F15243" t="s">
        <v>36</v>
      </c>
      <c r="G15243">
        <v>0</v>
      </c>
      <c r="H15243">
        <v>0</v>
      </c>
      <c r="I15243">
        <v>28.67</v>
      </c>
    </row>
    <row r="15244" spans="1:9" x14ac:dyDescent="0.25">
      <c r="A15244">
        <v>2600031881</v>
      </c>
      <c r="B15244" t="s">
        <v>7615</v>
      </c>
      <c r="C15244" t="s">
        <v>8706</v>
      </c>
      <c r="D15244" t="s">
        <v>8707</v>
      </c>
      <c r="E15244">
        <v>30</v>
      </c>
      <c r="F15244" t="s">
        <v>36</v>
      </c>
      <c r="G15244">
        <v>0</v>
      </c>
      <c r="H15244">
        <v>0</v>
      </c>
      <c r="I15244">
        <v>0.51</v>
      </c>
    </row>
    <row r="15245" spans="1:9" x14ac:dyDescent="0.25">
      <c r="A15245">
        <v>2600031904</v>
      </c>
      <c r="B15245" t="s">
        <v>7616</v>
      </c>
      <c r="C15245" t="s">
        <v>130</v>
      </c>
      <c r="D15245" t="s">
        <v>131</v>
      </c>
      <c r="E15245">
        <v>0</v>
      </c>
      <c r="F15245" t="s">
        <v>36</v>
      </c>
      <c r="G15245">
        <v>0</v>
      </c>
      <c r="H15245">
        <v>0</v>
      </c>
      <c r="I15245">
        <v>0.78933299999999995</v>
      </c>
    </row>
    <row r="15246" spans="1:9" x14ac:dyDescent="0.25">
      <c r="A15246">
        <v>2600031920</v>
      </c>
      <c r="B15246" t="s">
        <v>5089</v>
      </c>
      <c r="C15246" t="s">
        <v>130</v>
      </c>
      <c r="D15246" t="s">
        <v>131</v>
      </c>
      <c r="E15246">
        <v>0</v>
      </c>
      <c r="F15246" t="s">
        <v>36</v>
      </c>
      <c r="G15246">
        <v>0</v>
      </c>
      <c r="H15246">
        <v>0</v>
      </c>
      <c r="I15246">
        <v>50.68</v>
      </c>
    </row>
    <row r="15247" spans="1:9" x14ac:dyDescent="0.25">
      <c r="A15247">
        <v>2600031935</v>
      </c>
      <c r="B15247" t="s">
        <v>7617</v>
      </c>
      <c r="C15247" t="s">
        <v>8706</v>
      </c>
      <c r="D15247" t="s">
        <v>8707</v>
      </c>
      <c r="E15247">
        <v>10</v>
      </c>
      <c r="F15247" t="s">
        <v>36</v>
      </c>
      <c r="G15247">
        <v>0</v>
      </c>
      <c r="H15247">
        <v>0</v>
      </c>
      <c r="I15247">
        <v>11.1</v>
      </c>
    </row>
    <row r="15248" spans="1:9" x14ac:dyDescent="0.25">
      <c r="A15248">
        <v>2600031943</v>
      </c>
      <c r="B15248" t="s">
        <v>7618</v>
      </c>
      <c r="C15248" t="s">
        <v>130</v>
      </c>
      <c r="D15248" t="s">
        <v>131</v>
      </c>
      <c r="E15248">
        <v>6</v>
      </c>
      <c r="F15248" t="s">
        <v>36</v>
      </c>
      <c r="G15248">
        <v>0</v>
      </c>
      <c r="H15248">
        <v>0</v>
      </c>
      <c r="I15248">
        <v>5.6766670000000001</v>
      </c>
    </row>
    <row r="15249" spans="1:9" x14ac:dyDescent="0.25">
      <c r="A15249">
        <v>2600031947</v>
      </c>
      <c r="B15249" t="s">
        <v>4052</v>
      </c>
      <c r="C15249" t="s">
        <v>8706</v>
      </c>
      <c r="D15249" t="s">
        <v>8707</v>
      </c>
      <c r="E15249">
        <v>0</v>
      </c>
      <c r="F15249" t="s">
        <v>36</v>
      </c>
      <c r="G15249">
        <v>0</v>
      </c>
      <c r="H15249">
        <v>0</v>
      </c>
      <c r="I15249">
        <v>39.35</v>
      </c>
    </row>
    <row r="15250" spans="1:9" x14ac:dyDescent="0.25">
      <c r="A15250">
        <v>2600031947</v>
      </c>
      <c r="B15250" t="s">
        <v>4052</v>
      </c>
      <c r="C15250" t="s">
        <v>130</v>
      </c>
      <c r="D15250" t="s">
        <v>131</v>
      </c>
      <c r="E15250">
        <v>3</v>
      </c>
      <c r="F15250" t="s">
        <v>36</v>
      </c>
      <c r="G15250">
        <v>0</v>
      </c>
      <c r="H15250">
        <v>0</v>
      </c>
      <c r="I15250">
        <v>44.573332999999998</v>
      </c>
    </row>
    <row r="15251" spans="1:9" x14ac:dyDescent="0.25">
      <c r="A15251">
        <v>2600031948</v>
      </c>
      <c r="B15251" t="s">
        <v>4053</v>
      </c>
      <c r="C15251" t="s">
        <v>130</v>
      </c>
      <c r="D15251" t="s">
        <v>131</v>
      </c>
      <c r="E15251">
        <v>0</v>
      </c>
      <c r="F15251" t="s">
        <v>36</v>
      </c>
      <c r="G15251">
        <v>0</v>
      </c>
      <c r="H15251">
        <v>0</v>
      </c>
      <c r="I15251">
        <v>2.9</v>
      </c>
    </row>
    <row r="15252" spans="1:9" x14ac:dyDescent="0.25">
      <c r="A15252">
        <v>2600031950</v>
      </c>
      <c r="B15252" t="s">
        <v>7619</v>
      </c>
      <c r="C15252" t="s">
        <v>8706</v>
      </c>
      <c r="D15252" t="s">
        <v>8707</v>
      </c>
      <c r="E15252">
        <v>0</v>
      </c>
      <c r="F15252" t="s">
        <v>36</v>
      </c>
      <c r="G15252">
        <v>0</v>
      </c>
      <c r="H15252">
        <v>0</v>
      </c>
      <c r="I15252">
        <v>80.510000000000005</v>
      </c>
    </row>
    <row r="15253" spans="1:9" x14ac:dyDescent="0.25">
      <c r="A15253">
        <v>2600031954</v>
      </c>
      <c r="B15253" t="s">
        <v>7620</v>
      </c>
      <c r="C15253" t="s">
        <v>8706</v>
      </c>
      <c r="D15253" t="s">
        <v>8707</v>
      </c>
      <c r="E15253">
        <v>0</v>
      </c>
      <c r="F15253" t="s">
        <v>36</v>
      </c>
      <c r="G15253">
        <v>0</v>
      </c>
      <c r="H15253">
        <v>0</v>
      </c>
      <c r="I15253" s="1">
        <v>1645.4949999999999</v>
      </c>
    </row>
    <row r="15254" spans="1:9" x14ac:dyDescent="0.25">
      <c r="A15254">
        <v>2600031961</v>
      </c>
      <c r="B15254" t="s">
        <v>5933</v>
      </c>
      <c r="C15254" t="s">
        <v>130</v>
      </c>
      <c r="D15254" t="s">
        <v>131</v>
      </c>
      <c r="E15254">
        <v>0</v>
      </c>
      <c r="F15254" t="s">
        <v>36</v>
      </c>
      <c r="G15254">
        <v>0</v>
      </c>
      <c r="H15254">
        <v>0</v>
      </c>
      <c r="I15254">
        <v>1.8826000000000001</v>
      </c>
    </row>
    <row r="15255" spans="1:9" x14ac:dyDescent="0.25">
      <c r="A15255">
        <v>2600031962</v>
      </c>
      <c r="B15255" t="s">
        <v>5982</v>
      </c>
      <c r="C15255" t="s">
        <v>130</v>
      </c>
      <c r="D15255" t="s">
        <v>131</v>
      </c>
      <c r="E15255">
        <v>0</v>
      </c>
      <c r="F15255" t="s">
        <v>36</v>
      </c>
      <c r="G15255">
        <v>0</v>
      </c>
      <c r="H15255">
        <v>0</v>
      </c>
      <c r="I15255">
        <v>1.271333</v>
      </c>
    </row>
    <row r="15256" spans="1:9" x14ac:dyDescent="0.25">
      <c r="A15256">
        <v>2600031963</v>
      </c>
      <c r="B15256" t="s">
        <v>5814</v>
      </c>
      <c r="C15256" t="s">
        <v>130</v>
      </c>
      <c r="D15256" t="s">
        <v>131</v>
      </c>
      <c r="E15256">
        <v>0</v>
      </c>
      <c r="F15256" t="s">
        <v>36</v>
      </c>
      <c r="G15256">
        <v>0</v>
      </c>
      <c r="H15256">
        <v>0</v>
      </c>
      <c r="I15256">
        <v>4.2267999999999999</v>
      </c>
    </row>
    <row r="15257" spans="1:9" x14ac:dyDescent="0.25">
      <c r="A15257">
        <v>2600031969</v>
      </c>
      <c r="B15257" t="s">
        <v>7621</v>
      </c>
      <c r="C15257" t="s">
        <v>8706</v>
      </c>
      <c r="D15257" t="s">
        <v>8707</v>
      </c>
      <c r="E15257">
        <v>3</v>
      </c>
      <c r="F15257" t="s">
        <v>36</v>
      </c>
      <c r="G15257">
        <v>0</v>
      </c>
      <c r="H15257">
        <v>0</v>
      </c>
      <c r="I15257">
        <v>3.22</v>
      </c>
    </row>
    <row r="15258" spans="1:9" x14ac:dyDescent="0.25">
      <c r="A15258">
        <v>2600031978</v>
      </c>
      <c r="B15258" t="s">
        <v>5628</v>
      </c>
      <c r="C15258" t="s">
        <v>8706</v>
      </c>
      <c r="D15258" t="s">
        <v>8707</v>
      </c>
      <c r="E15258">
        <v>12</v>
      </c>
      <c r="F15258" t="s">
        <v>36</v>
      </c>
      <c r="G15258">
        <v>0</v>
      </c>
      <c r="H15258">
        <v>0</v>
      </c>
      <c r="I15258">
        <v>10.115</v>
      </c>
    </row>
    <row r="15259" spans="1:9" x14ac:dyDescent="0.25">
      <c r="A15259">
        <v>2600031978</v>
      </c>
      <c r="B15259" t="s">
        <v>5628</v>
      </c>
      <c r="C15259" t="s">
        <v>130</v>
      </c>
      <c r="D15259" t="s">
        <v>131</v>
      </c>
      <c r="E15259">
        <v>0</v>
      </c>
      <c r="F15259" t="s">
        <v>36</v>
      </c>
      <c r="G15259">
        <v>0</v>
      </c>
      <c r="H15259">
        <v>0</v>
      </c>
      <c r="I15259">
        <v>10.6</v>
      </c>
    </row>
    <row r="15260" spans="1:9" x14ac:dyDescent="0.25">
      <c r="A15260">
        <v>2600031982</v>
      </c>
      <c r="B15260" t="s">
        <v>7622</v>
      </c>
      <c r="C15260" t="s">
        <v>130</v>
      </c>
      <c r="D15260" t="s">
        <v>131</v>
      </c>
      <c r="E15260">
        <v>1</v>
      </c>
      <c r="F15260" t="s">
        <v>36</v>
      </c>
      <c r="G15260">
        <v>0</v>
      </c>
      <c r="H15260">
        <v>0</v>
      </c>
      <c r="I15260">
        <v>10.64</v>
      </c>
    </row>
    <row r="15261" spans="1:9" x14ac:dyDescent="0.25">
      <c r="A15261">
        <v>2600031983</v>
      </c>
      <c r="B15261" t="s">
        <v>7623</v>
      </c>
      <c r="C15261" t="s">
        <v>8706</v>
      </c>
      <c r="D15261" t="s">
        <v>8707</v>
      </c>
      <c r="E15261">
        <v>6</v>
      </c>
      <c r="F15261" t="s">
        <v>36</v>
      </c>
      <c r="G15261">
        <v>0</v>
      </c>
      <c r="H15261">
        <v>0</v>
      </c>
      <c r="I15261">
        <v>21.731667000000002</v>
      </c>
    </row>
    <row r="15262" spans="1:9" x14ac:dyDescent="0.25">
      <c r="A15262">
        <v>2600032002</v>
      </c>
      <c r="B15262" t="s">
        <v>4054</v>
      </c>
      <c r="C15262" t="s">
        <v>130</v>
      </c>
      <c r="D15262" t="s">
        <v>131</v>
      </c>
      <c r="E15262">
        <v>8</v>
      </c>
      <c r="F15262" t="s">
        <v>36</v>
      </c>
      <c r="G15262">
        <v>0</v>
      </c>
      <c r="H15262">
        <v>0</v>
      </c>
      <c r="I15262">
        <v>90.922499999999999</v>
      </c>
    </row>
    <row r="15263" spans="1:9" x14ac:dyDescent="0.25">
      <c r="A15263">
        <v>2600032032</v>
      </c>
      <c r="B15263" t="s">
        <v>5085</v>
      </c>
      <c r="C15263" t="s">
        <v>8710</v>
      </c>
      <c r="D15263" t="s">
        <v>8711</v>
      </c>
      <c r="E15263">
        <v>0</v>
      </c>
      <c r="F15263" t="s">
        <v>36</v>
      </c>
      <c r="G15263">
        <v>0</v>
      </c>
      <c r="H15263">
        <v>0</v>
      </c>
      <c r="I15263">
        <v>51.77</v>
      </c>
    </row>
    <row r="15264" spans="1:9" x14ac:dyDescent="0.25">
      <c r="A15264">
        <v>2600032032</v>
      </c>
      <c r="B15264" t="s">
        <v>5085</v>
      </c>
      <c r="C15264" t="s">
        <v>8706</v>
      </c>
      <c r="D15264" t="s">
        <v>8707</v>
      </c>
      <c r="E15264">
        <v>0</v>
      </c>
      <c r="F15264" t="s">
        <v>36</v>
      </c>
      <c r="G15264">
        <v>0</v>
      </c>
      <c r="H15264">
        <v>0</v>
      </c>
      <c r="I15264">
        <v>51.77</v>
      </c>
    </row>
    <row r="15265" spans="1:9" x14ac:dyDescent="0.25">
      <c r="A15265">
        <v>2600032032</v>
      </c>
      <c r="B15265" t="s">
        <v>5085</v>
      </c>
      <c r="C15265" t="s">
        <v>130</v>
      </c>
      <c r="D15265" t="s">
        <v>131</v>
      </c>
      <c r="E15265">
        <v>0</v>
      </c>
      <c r="F15265" t="s">
        <v>36</v>
      </c>
      <c r="G15265">
        <v>0</v>
      </c>
      <c r="H15265">
        <v>0</v>
      </c>
      <c r="I15265">
        <v>51.77</v>
      </c>
    </row>
    <row r="15266" spans="1:9" x14ac:dyDescent="0.25">
      <c r="A15266">
        <v>2600032036</v>
      </c>
      <c r="B15266" t="s">
        <v>7624</v>
      </c>
      <c r="C15266" t="s">
        <v>8706</v>
      </c>
      <c r="D15266" t="s">
        <v>8707</v>
      </c>
      <c r="E15266">
        <v>4</v>
      </c>
      <c r="F15266" t="s">
        <v>36</v>
      </c>
      <c r="G15266">
        <v>0</v>
      </c>
      <c r="H15266">
        <v>0</v>
      </c>
      <c r="I15266">
        <v>52.077500000000001</v>
      </c>
    </row>
    <row r="15267" spans="1:9" x14ac:dyDescent="0.25">
      <c r="A15267">
        <v>2600032037</v>
      </c>
      <c r="B15267" t="s">
        <v>7625</v>
      </c>
      <c r="C15267" t="s">
        <v>8706</v>
      </c>
      <c r="D15267" t="s">
        <v>8707</v>
      </c>
      <c r="E15267">
        <v>1</v>
      </c>
      <c r="F15267" t="s">
        <v>36</v>
      </c>
      <c r="G15267">
        <v>0</v>
      </c>
      <c r="H15267">
        <v>0</v>
      </c>
      <c r="I15267">
        <v>352.47</v>
      </c>
    </row>
    <row r="15268" spans="1:9" x14ac:dyDescent="0.25">
      <c r="A15268">
        <v>2600032043</v>
      </c>
      <c r="B15268" t="s">
        <v>4055</v>
      </c>
      <c r="C15268" t="s">
        <v>130</v>
      </c>
      <c r="D15268" t="s">
        <v>131</v>
      </c>
      <c r="E15268">
        <v>45</v>
      </c>
      <c r="F15268" t="s">
        <v>36</v>
      </c>
      <c r="G15268">
        <v>0</v>
      </c>
      <c r="H15268">
        <v>0</v>
      </c>
      <c r="I15268">
        <v>5.5084439999999999</v>
      </c>
    </row>
    <row r="15269" spans="1:9" x14ac:dyDescent="0.25">
      <c r="A15269">
        <v>2600032052</v>
      </c>
      <c r="B15269" t="s">
        <v>4056</v>
      </c>
      <c r="C15269" t="s">
        <v>8706</v>
      </c>
      <c r="D15269" t="s">
        <v>8707</v>
      </c>
      <c r="E15269">
        <v>0</v>
      </c>
      <c r="F15269" t="s">
        <v>36</v>
      </c>
      <c r="G15269">
        <v>0</v>
      </c>
      <c r="H15269">
        <v>0</v>
      </c>
      <c r="I15269">
        <v>0.4</v>
      </c>
    </row>
    <row r="15270" spans="1:9" x14ac:dyDescent="0.25">
      <c r="A15270">
        <v>2600032052</v>
      </c>
      <c r="B15270" t="s">
        <v>4056</v>
      </c>
      <c r="C15270" t="s">
        <v>130</v>
      </c>
      <c r="D15270" t="s">
        <v>131</v>
      </c>
      <c r="E15270">
        <v>59</v>
      </c>
      <c r="F15270" t="s">
        <v>36</v>
      </c>
      <c r="G15270">
        <v>0</v>
      </c>
      <c r="H15270">
        <v>0</v>
      </c>
      <c r="I15270">
        <v>1.1293219999999999</v>
      </c>
    </row>
    <row r="15271" spans="1:9" x14ac:dyDescent="0.25">
      <c r="A15271">
        <v>2600032054</v>
      </c>
      <c r="B15271" t="s">
        <v>7626</v>
      </c>
      <c r="C15271" t="s">
        <v>8706</v>
      </c>
      <c r="D15271" t="s">
        <v>8707</v>
      </c>
      <c r="E15271">
        <v>6</v>
      </c>
      <c r="F15271" t="s">
        <v>36</v>
      </c>
      <c r="G15271">
        <v>0</v>
      </c>
      <c r="H15271">
        <v>0</v>
      </c>
      <c r="I15271">
        <v>4.12</v>
      </c>
    </row>
    <row r="15272" spans="1:9" x14ac:dyDescent="0.25">
      <c r="A15272">
        <v>2600032082</v>
      </c>
      <c r="B15272" t="s">
        <v>4057</v>
      </c>
      <c r="C15272" t="s">
        <v>130</v>
      </c>
      <c r="D15272" t="s">
        <v>131</v>
      </c>
      <c r="E15272">
        <v>84</v>
      </c>
      <c r="F15272" t="s">
        <v>36</v>
      </c>
      <c r="G15272">
        <v>0</v>
      </c>
      <c r="H15272">
        <v>0</v>
      </c>
      <c r="I15272">
        <v>12.637857</v>
      </c>
    </row>
    <row r="15273" spans="1:9" x14ac:dyDescent="0.25">
      <c r="A15273">
        <v>2600032094</v>
      </c>
      <c r="B15273" t="s">
        <v>7627</v>
      </c>
      <c r="C15273" t="s">
        <v>8706</v>
      </c>
      <c r="D15273" t="s">
        <v>8707</v>
      </c>
      <c r="E15273">
        <v>1</v>
      </c>
      <c r="F15273" t="s">
        <v>36</v>
      </c>
      <c r="G15273">
        <v>0</v>
      </c>
      <c r="H15273">
        <v>0</v>
      </c>
      <c r="I15273">
        <v>694.08</v>
      </c>
    </row>
    <row r="15274" spans="1:9" x14ac:dyDescent="0.25">
      <c r="A15274">
        <v>2600032095</v>
      </c>
      <c r="B15274" t="s">
        <v>7628</v>
      </c>
      <c r="C15274" t="s">
        <v>8706</v>
      </c>
      <c r="D15274" t="s">
        <v>8707</v>
      </c>
      <c r="E15274">
        <v>1</v>
      </c>
      <c r="F15274" t="s">
        <v>36</v>
      </c>
      <c r="G15274">
        <v>0</v>
      </c>
      <c r="H15274">
        <v>0</v>
      </c>
      <c r="I15274">
        <v>48.31</v>
      </c>
    </row>
    <row r="15275" spans="1:9" x14ac:dyDescent="0.25">
      <c r="A15275">
        <v>2600032096</v>
      </c>
      <c r="B15275" t="s">
        <v>7629</v>
      </c>
      <c r="C15275" t="s">
        <v>8706</v>
      </c>
      <c r="D15275" t="s">
        <v>8707</v>
      </c>
      <c r="E15275">
        <v>2</v>
      </c>
      <c r="F15275" t="s">
        <v>36</v>
      </c>
      <c r="G15275">
        <v>0</v>
      </c>
      <c r="H15275">
        <v>0</v>
      </c>
      <c r="I15275">
        <v>285.84500000000003</v>
      </c>
    </row>
    <row r="15276" spans="1:9" x14ac:dyDescent="0.25">
      <c r="A15276">
        <v>2600032097</v>
      </c>
      <c r="B15276" t="s">
        <v>7630</v>
      </c>
      <c r="C15276" t="s">
        <v>8706</v>
      </c>
      <c r="D15276" t="s">
        <v>8707</v>
      </c>
      <c r="E15276">
        <v>1</v>
      </c>
      <c r="F15276" t="s">
        <v>36</v>
      </c>
      <c r="G15276">
        <v>0</v>
      </c>
      <c r="H15276">
        <v>0</v>
      </c>
      <c r="I15276">
        <v>447.62</v>
      </c>
    </row>
    <row r="15277" spans="1:9" x14ac:dyDescent="0.25">
      <c r="A15277">
        <v>2600032098</v>
      </c>
      <c r="B15277" t="s">
        <v>4058</v>
      </c>
      <c r="C15277" t="s">
        <v>130</v>
      </c>
      <c r="D15277" t="s">
        <v>131</v>
      </c>
      <c r="E15277">
        <v>0</v>
      </c>
      <c r="F15277" t="s">
        <v>36</v>
      </c>
      <c r="G15277">
        <v>0</v>
      </c>
      <c r="H15277">
        <v>0</v>
      </c>
      <c r="I15277">
        <v>0.22842000000000001</v>
      </c>
    </row>
    <row r="15278" spans="1:9" x14ac:dyDescent="0.25">
      <c r="A15278">
        <v>2600032099</v>
      </c>
      <c r="B15278" t="s">
        <v>6130</v>
      </c>
      <c r="C15278" t="s">
        <v>130</v>
      </c>
      <c r="D15278" t="s">
        <v>131</v>
      </c>
      <c r="E15278">
        <v>0</v>
      </c>
      <c r="F15278" t="s">
        <v>36</v>
      </c>
      <c r="G15278">
        <v>0</v>
      </c>
      <c r="H15278">
        <v>0</v>
      </c>
      <c r="I15278">
        <v>0.37045</v>
      </c>
    </row>
    <row r="15279" spans="1:9" x14ac:dyDescent="0.25">
      <c r="A15279">
        <v>2600032100</v>
      </c>
      <c r="B15279" t="s">
        <v>7631</v>
      </c>
      <c r="C15279" t="s">
        <v>130</v>
      </c>
      <c r="D15279" t="s">
        <v>131</v>
      </c>
      <c r="E15279">
        <v>0</v>
      </c>
      <c r="F15279" t="s">
        <v>36</v>
      </c>
      <c r="G15279">
        <v>0</v>
      </c>
      <c r="H15279">
        <v>0</v>
      </c>
      <c r="I15279">
        <v>0.25419999999999998</v>
      </c>
    </row>
    <row r="15280" spans="1:9" x14ac:dyDescent="0.25">
      <c r="A15280">
        <v>2600032107</v>
      </c>
      <c r="B15280" t="s">
        <v>5194</v>
      </c>
      <c r="C15280" t="s">
        <v>130</v>
      </c>
      <c r="D15280" t="s">
        <v>131</v>
      </c>
      <c r="E15280">
        <v>0</v>
      </c>
      <c r="F15280" t="s">
        <v>36</v>
      </c>
      <c r="G15280">
        <v>0</v>
      </c>
      <c r="H15280">
        <v>0</v>
      </c>
      <c r="I15280">
        <v>37.020000000000003</v>
      </c>
    </row>
    <row r="15281" spans="1:9" x14ac:dyDescent="0.25">
      <c r="A15281">
        <v>2600032109</v>
      </c>
      <c r="B15281" t="s">
        <v>7632</v>
      </c>
      <c r="C15281" t="s">
        <v>130</v>
      </c>
      <c r="D15281" t="s">
        <v>131</v>
      </c>
      <c r="E15281">
        <v>0</v>
      </c>
      <c r="F15281" t="s">
        <v>36</v>
      </c>
      <c r="G15281">
        <v>0</v>
      </c>
      <c r="H15281">
        <v>0</v>
      </c>
      <c r="I15281">
        <v>30.754000000000001</v>
      </c>
    </row>
    <row r="15282" spans="1:9" x14ac:dyDescent="0.25">
      <c r="A15282">
        <v>2600032114</v>
      </c>
      <c r="B15282" t="s">
        <v>7633</v>
      </c>
      <c r="C15282" t="s">
        <v>8706</v>
      </c>
      <c r="D15282" t="s">
        <v>8707</v>
      </c>
      <c r="E15282">
        <v>6</v>
      </c>
      <c r="F15282" t="s">
        <v>36</v>
      </c>
      <c r="G15282">
        <v>0</v>
      </c>
      <c r="H15282" s="1">
        <v>0</v>
      </c>
      <c r="I15282">
        <v>6.193333</v>
      </c>
    </row>
    <row r="15283" spans="1:9" x14ac:dyDescent="0.25">
      <c r="A15283">
        <v>2600032117</v>
      </c>
      <c r="B15283" t="s">
        <v>4059</v>
      </c>
      <c r="C15283" t="s">
        <v>130</v>
      </c>
      <c r="D15283" t="s">
        <v>131</v>
      </c>
      <c r="E15283">
        <v>2</v>
      </c>
      <c r="F15283" t="s">
        <v>36</v>
      </c>
      <c r="G15283">
        <v>0</v>
      </c>
      <c r="H15283">
        <v>0</v>
      </c>
      <c r="I15283">
        <v>10.705</v>
      </c>
    </row>
    <row r="15284" spans="1:9" x14ac:dyDescent="0.25">
      <c r="A15284">
        <v>2600032122</v>
      </c>
      <c r="B15284" t="s">
        <v>4060</v>
      </c>
      <c r="C15284" t="s">
        <v>8706</v>
      </c>
      <c r="D15284" t="s">
        <v>8707</v>
      </c>
      <c r="E15284">
        <v>0</v>
      </c>
      <c r="F15284" t="s">
        <v>36</v>
      </c>
      <c r="G15284">
        <v>0</v>
      </c>
      <c r="H15284">
        <v>0</v>
      </c>
      <c r="I15284">
        <v>33.9</v>
      </c>
    </row>
    <row r="15285" spans="1:9" x14ac:dyDescent="0.25">
      <c r="A15285">
        <v>2600032122</v>
      </c>
      <c r="B15285" t="s">
        <v>4060</v>
      </c>
      <c r="C15285" t="s">
        <v>130</v>
      </c>
      <c r="D15285" t="s">
        <v>131</v>
      </c>
      <c r="E15285">
        <v>5</v>
      </c>
      <c r="F15285" t="s">
        <v>36</v>
      </c>
      <c r="G15285">
        <v>0</v>
      </c>
      <c r="H15285">
        <v>0</v>
      </c>
      <c r="I15285">
        <v>1.75</v>
      </c>
    </row>
    <row r="15286" spans="1:9" x14ac:dyDescent="0.25">
      <c r="A15286">
        <v>2600032139</v>
      </c>
      <c r="B15286" t="s">
        <v>7634</v>
      </c>
      <c r="C15286" t="s">
        <v>8706</v>
      </c>
      <c r="D15286" t="s">
        <v>8707</v>
      </c>
      <c r="E15286">
        <v>18</v>
      </c>
      <c r="F15286" t="s">
        <v>36</v>
      </c>
      <c r="G15286">
        <v>0</v>
      </c>
      <c r="H15286">
        <v>0</v>
      </c>
      <c r="I15286">
        <v>232.54944399999999</v>
      </c>
    </row>
    <row r="15287" spans="1:9" x14ac:dyDescent="0.25">
      <c r="A15287">
        <v>2600032141</v>
      </c>
      <c r="B15287" t="s">
        <v>7635</v>
      </c>
      <c r="C15287" t="s">
        <v>8706</v>
      </c>
      <c r="D15287" t="s">
        <v>8707</v>
      </c>
      <c r="E15287">
        <v>6</v>
      </c>
      <c r="F15287" t="s">
        <v>36</v>
      </c>
      <c r="G15287">
        <v>0</v>
      </c>
      <c r="H15287">
        <v>0</v>
      </c>
      <c r="I15287">
        <v>423.98500000000001</v>
      </c>
    </row>
    <row r="15288" spans="1:9" x14ac:dyDescent="0.25">
      <c r="A15288">
        <v>2600032142</v>
      </c>
      <c r="B15288" t="s">
        <v>7636</v>
      </c>
      <c r="C15288" t="s">
        <v>8706</v>
      </c>
      <c r="D15288" t="s">
        <v>8707</v>
      </c>
      <c r="E15288">
        <v>12</v>
      </c>
      <c r="F15288" t="s">
        <v>36</v>
      </c>
      <c r="G15288">
        <v>0</v>
      </c>
      <c r="H15288">
        <v>0</v>
      </c>
      <c r="I15288">
        <v>283.85583300000002</v>
      </c>
    </row>
    <row r="15289" spans="1:9" x14ac:dyDescent="0.25">
      <c r="A15289">
        <v>2600032143</v>
      </c>
      <c r="B15289" t="s">
        <v>7637</v>
      </c>
      <c r="C15289" t="s">
        <v>8706</v>
      </c>
      <c r="D15289" t="s">
        <v>8707</v>
      </c>
      <c r="E15289">
        <v>6</v>
      </c>
      <c r="F15289" t="s">
        <v>36</v>
      </c>
      <c r="G15289">
        <v>0</v>
      </c>
      <c r="H15289">
        <v>0</v>
      </c>
      <c r="I15289">
        <v>260.73</v>
      </c>
    </row>
    <row r="15290" spans="1:9" x14ac:dyDescent="0.25">
      <c r="A15290">
        <v>2600032144</v>
      </c>
      <c r="B15290" t="s">
        <v>7638</v>
      </c>
      <c r="C15290" t="s">
        <v>8706</v>
      </c>
      <c r="D15290" t="s">
        <v>8707</v>
      </c>
      <c r="E15290">
        <v>2</v>
      </c>
      <c r="F15290" t="s">
        <v>36</v>
      </c>
      <c r="G15290">
        <v>0</v>
      </c>
      <c r="H15290">
        <v>0</v>
      </c>
      <c r="I15290">
        <v>28.625</v>
      </c>
    </row>
    <row r="15291" spans="1:9" x14ac:dyDescent="0.25">
      <c r="A15291">
        <v>2600032156</v>
      </c>
      <c r="B15291" t="s">
        <v>5179</v>
      </c>
      <c r="C15291" t="s">
        <v>130</v>
      </c>
      <c r="D15291" t="s">
        <v>131</v>
      </c>
      <c r="E15291">
        <v>0</v>
      </c>
      <c r="F15291" t="s">
        <v>36</v>
      </c>
      <c r="G15291">
        <v>0</v>
      </c>
      <c r="H15291">
        <v>0</v>
      </c>
      <c r="I15291">
        <v>38.14</v>
      </c>
    </row>
    <row r="15292" spans="1:9" x14ac:dyDescent="0.25">
      <c r="A15292">
        <v>2600032161</v>
      </c>
      <c r="B15292" t="s">
        <v>4061</v>
      </c>
      <c r="C15292" t="s">
        <v>130</v>
      </c>
      <c r="D15292" t="s">
        <v>131</v>
      </c>
      <c r="E15292">
        <v>100</v>
      </c>
      <c r="F15292" t="s">
        <v>36</v>
      </c>
      <c r="G15292">
        <v>0</v>
      </c>
      <c r="H15292">
        <v>0</v>
      </c>
      <c r="I15292">
        <v>0.127</v>
      </c>
    </row>
    <row r="15293" spans="1:9" x14ac:dyDescent="0.25">
      <c r="A15293">
        <v>2600032165</v>
      </c>
      <c r="B15293" t="s">
        <v>4062</v>
      </c>
      <c r="C15293" t="s">
        <v>130</v>
      </c>
      <c r="D15293" t="s">
        <v>131</v>
      </c>
      <c r="E15293">
        <v>4</v>
      </c>
      <c r="F15293" t="s">
        <v>36</v>
      </c>
      <c r="G15293">
        <v>0</v>
      </c>
      <c r="H15293">
        <v>0</v>
      </c>
      <c r="I15293">
        <v>3.8125</v>
      </c>
    </row>
    <row r="15294" spans="1:9" x14ac:dyDescent="0.25">
      <c r="A15294">
        <v>2600032168</v>
      </c>
      <c r="B15294" t="s">
        <v>7639</v>
      </c>
      <c r="C15294" t="s">
        <v>130</v>
      </c>
      <c r="D15294" t="s">
        <v>131</v>
      </c>
      <c r="E15294">
        <v>0</v>
      </c>
      <c r="F15294" t="s">
        <v>36</v>
      </c>
      <c r="G15294">
        <v>0</v>
      </c>
      <c r="H15294">
        <v>0</v>
      </c>
      <c r="I15294">
        <v>3.39</v>
      </c>
    </row>
    <row r="15295" spans="1:9" x14ac:dyDescent="0.25">
      <c r="A15295">
        <v>2600032169</v>
      </c>
      <c r="B15295" t="s">
        <v>7640</v>
      </c>
      <c r="C15295" t="s">
        <v>8706</v>
      </c>
      <c r="D15295" t="s">
        <v>8707</v>
      </c>
      <c r="E15295">
        <v>1</v>
      </c>
      <c r="F15295" t="s">
        <v>36</v>
      </c>
      <c r="G15295">
        <v>0</v>
      </c>
      <c r="H15295">
        <v>0</v>
      </c>
      <c r="I15295">
        <v>2.21</v>
      </c>
    </row>
    <row r="15296" spans="1:9" x14ac:dyDescent="0.25">
      <c r="A15296">
        <v>2600032169</v>
      </c>
      <c r="B15296" t="s">
        <v>7640</v>
      </c>
      <c r="C15296" t="s">
        <v>130</v>
      </c>
      <c r="D15296" t="s">
        <v>131</v>
      </c>
      <c r="E15296">
        <v>0</v>
      </c>
      <c r="F15296" t="s">
        <v>36</v>
      </c>
      <c r="G15296">
        <v>0</v>
      </c>
      <c r="H15296">
        <v>0</v>
      </c>
      <c r="I15296">
        <v>4.2374999999999998</v>
      </c>
    </row>
    <row r="15297" spans="1:9" x14ac:dyDescent="0.25">
      <c r="A15297">
        <v>2600032180</v>
      </c>
      <c r="B15297" t="s">
        <v>7641</v>
      </c>
      <c r="C15297" t="s">
        <v>8706</v>
      </c>
      <c r="D15297" t="s">
        <v>8707</v>
      </c>
      <c r="E15297">
        <v>1</v>
      </c>
      <c r="F15297" t="s">
        <v>36</v>
      </c>
      <c r="G15297">
        <v>0</v>
      </c>
      <c r="H15297">
        <v>0</v>
      </c>
      <c r="I15297">
        <v>10.17</v>
      </c>
    </row>
    <row r="15298" spans="1:9" x14ac:dyDescent="0.25">
      <c r="A15298">
        <v>2600032188</v>
      </c>
      <c r="B15298" t="s">
        <v>7642</v>
      </c>
      <c r="C15298" t="s">
        <v>130</v>
      </c>
      <c r="D15298" t="s">
        <v>131</v>
      </c>
      <c r="E15298">
        <v>2</v>
      </c>
      <c r="F15298" t="s">
        <v>36</v>
      </c>
      <c r="G15298">
        <v>0</v>
      </c>
      <c r="H15298">
        <v>0</v>
      </c>
      <c r="I15298">
        <v>222</v>
      </c>
    </row>
    <row r="15299" spans="1:9" x14ac:dyDescent="0.25">
      <c r="A15299">
        <v>2600032189</v>
      </c>
      <c r="B15299" t="s">
        <v>7643</v>
      </c>
      <c r="C15299" t="s">
        <v>8706</v>
      </c>
      <c r="D15299" t="s">
        <v>8707</v>
      </c>
      <c r="E15299">
        <v>1</v>
      </c>
      <c r="F15299" t="s">
        <v>36</v>
      </c>
      <c r="G15299">
        <v>0</v>
      </c>
      <c r="H15299">
        <v>0</v>
      </c>
      <c r="I15299">
        <v>219.81</v>
      </c>
    </row>
    <row r="15300" spans="1:9" x14ac:dyDescent="0.25">
      <c r="A15300">
        <v>2600032191</v>
      </c>
      <c r="B15300" t="s">
        <v>7644</v>
      </c>
      <c r="C15300" t="s">
        <v>8706</v>
      </c>
      <c r="D15300" t="s">
        <v>8707</v>
      </c>
      <c r="E15300">
        <v>8</v>
      </c>
      <c r="F15300" t="s">
        <v>36</v>
      </c>
      <c r="G15300">
        <v>0</v>
      </c>
      <c r="H15300">
        <v>0</v>
      </c>
      <c r="I15300">
        <v>127.43875</v>
      </c>
    </row>
    <row r="15301" spans="1:9" x14ac:dyDescent="0.25">
      <c r="A15301">
        <v>2600032195</v>
      </c>
      <c r="B15301" t="s">
        <v>4883</v>
      </c>
      <c r="C15301" t="s">
        <v>130</v>
      </c>
      <c r="D15301" t="s">
        <v>131</v>
      </c>
      <c r="E15301">
        <v>0</v>
      </c>
      <c r="F15301" t="s">
        <v>36</v>
      </c>
      <c r="G15301">
        <v>0</v>
      </c>
      <c r="H15301">
        <v>0</v>
      </c>
      <c r="I15301">
        <v>376.63</v>
      </c>
    </row>
    <row r="15302" spans="1:9" x14ac:dyDescent="0.25">
      <c r="A15302">
        <v>2600032211</v>
      </c>
      <c r="B15302" t="s">
        <v>7645</v>
      </c>
      <c r="C15302" t="s">
        <v>8706</v>
      </c>
      <c r="D15302" t="s">
        <v>8707</v>
      </c>
      <c r="E15302">
        <v>12</v>
      </c>
      <c r="F15302" t="s">
        <v>36</v>
      </c>
      <c r="G15302">
        <v>0</v>
      </c>
      <c r="H15302">
        <v>0</v>
      </c>
      <c r="I15302">
        <v>4.1349999999999998</v>
      </c>
    </row>
    <row r="15303" spans="1:9" x14ac:dyDescent="0.25">
      <c r="A15303">
        <v>2600032219</v>
      </c>
      <c r="B15303" t="s">
        <v>7646</v>
      </c>
      <c r="C15303" t="s">
        <v>8706</v>
      </c>
      <c r="D15303" t="s">
        <v>8707</v>
      </c>
      <c r="E15303">
        <v>1</v>
      </c>
      <c r="F15303" t="s">
        <v>36</v>
      </c>
      <c r="G15303">
        <v>0</v>
      </c>
      <c r="H15303">
        <v>0</v>
      </c>
      <c r="I15303">
        <v>0.2</v>
      </c>
    </row>
    <row r="15304" spans="1:9" x14ac:dyDescent="0.25">
      <c r="A15304">
        <v>2600032227</v>
      </c>
      <c r="B15304" t="s">
        <v>7647</v>
      </c>
      <c r="C15304" t="s">
        <v>8706</v>
      </c>
      <c r="D15304" t="s">
        <v>8707</v>
      </c>
      <c r="E15304">
        <v>75</v>
      </c>
      <c r="F15304" t="s">
        <v>36</v>
      </c>
      <c r="G15304">
        <v>0</v>
      </c>
      <c r="H15304">
        <v>0</v>
      </c>
      <c r="I15304">
        <v>1.7</v>
      </c>
    </row>
    <row r="15305" spans="1:9" x14ac:dyDescent="0.25">
      <c r="A15305">
        <v>2600032233</v>
      </c>
      <c r="B15305" t="s">
        <v>6063</v>
      </c>
      <c r="C15305" t="s">
        <v>130</v>
      </c>
      <c r="D15305" t="s">
        <v>131</v>
      </c>
      <c r="E15305">
        <v>0</v>
      </c>
      <c r="F15305" t="s">
        <v>36</v>
      </c>
      <c r="G15305">
        <v>0</v>
      </c>
      <c r="H15305">
        <v>0</v>
      </c>
      <c r="I15305">
        <v>0.67749999999999999</v>
      </c>
    </row>
    <row r="15306" spans="1:9" x14ac:dyDescent="0.25">
      <c r="A15306">
        <v>2600032234</v>
      </c>
      <c r="B15306" t="s">
        <v>4063</v>
      </c>
      <c r="C15306" t="s">
        <v>130</v>
      </c>
      <c r="D15306" t="s">
        <v>131</v>
      </c>
      <c r="E15306">
        <v>1</v>
      </c>
      <c r="F15306" t="s">
        <v>36</v>
      </c>
      <c r="G15306">
        <v>0</v>
      </c>
      <c r="H15306">
        <v>2</v>
      </c>
      <c r="I15306">
        <v>28.18</v>
      </c>
    </row>
    <row r="15307" spans="1:9" x14ac:dyDescent="0.25">
      <c r="A15307">
        <v>2600032236</v>
      </c>
      <c r="B15307" t="s">
        <v>7648</v>
      </c>
      <c r="C15307" t="s">
        <v>8706</v>
      </c>
      <c r="D15307" t="s">
        <v>8707</v>
      </c>
      <c r="E15307">
        <v>8</v>
      </c>
      <c r="F15307" t="s">
        <v>36</v>
      </c>
      <c r="G15307">
        <v>0</v>
      </c>
      <c r="H15307">
        <v>0</v>
      </c>
      <c r="I15307">
        <v>0.45</v>
      </c>
    </row>
    <row r="15308" spans="1:9" x14ac:dyDescent="0.25">
      <c r="A15308">
        <v>2600032261</v>
      </c>
      <c r="B15308" t="s">
        <v>4064</v>
      </c>
      <c r="C15308" t="s">
        <v>8706</v>
      </c>
      <c r="D15308" t="s">
        <v>8707</v>
      </c>
      <c r="E15308">
        <v>4</v>
      </c>
      <c r="F15308" t="s">
        <v>36</v>
      </c>
      <c r="G15308">
        <v>0</v>
      </c>
      <c r="H15308">
        <v>0</v>
      </c>
      <c r="I15308">
        <v>11.442500000000001</v>
      </c>
    </row>
    <row r="15309" spans="1:9" x14ac:dyDescent="0.25">
      <c r="A15309">
        <v>2600032261</v>
      </c>
      <c r="B15309" t="s">
        <v>4064</v>
      </c>
      <c r="C15309" t="s">
        <v>130</v>
      </c>
      <c r="D15309" t="s">
        <v>131</v>
      </c>
      <c r="E15309">
        <v>2</v>
      </c>
      <c r="F15309" t="s">
        <v>36</v>
      </c>
      <c r="G15309">
        <v>0</v>
      </c>
      <c r="H15309">
        <v>0</v>
      </c>
      <c r="I15309">
        <v>11.445</v>
      </c>
    </row>
    <row r="15310" spans="1:9" x14ac:dyDescent="0.25">
      <c r="A15310">
        <v>2600032262</v>
      </c>
      <c r="B15310" t="s">
        <v>7649</v>
      </c>
      <c r="C15310" t="s">
        <v>8706</v>
      </c>
      <c r="D15310" t="s">
        <v>8707</v>
      </c>
      <c r="E15310">
        <v>0</v>
      </c>
      <c r="F15310" t="s">
        <v>36</v>
      </c>
      <c r="G15310">
        <v>0</v>
      </c>
      <c r="H15310">
        <v>0</v>
      </c>
      <c r="I15310">
        <v>12.215</v>
      </c>
    </row>
    <row r="15311" spans="1:9" x14ac:dyDescent="0.25">
      <c r="A15311">
        <v>2600032265</v>
      </c>
      <c r="B15311" t="s">
        <v>7650</v>
      </c>
      <c r="C15311" t="s">
        <v>8706</v>
      </c>
      <c r="D15311" t="s">
        <v>8707</v>
      </c>
      <c r="E15311">
        <v>8</v>
      </c>
      <c r="F15311" t="s">
        <v>36</v>
      </c>
      <c r="G15311">
        <v>0</v>
      </c>
      <c r="H15311">
        <v>0</v>
      </c>
      <c r="I15311">
        <v>15.467499999999999</v>
      </c>
    </row>
    <row r="15312" spans="1:9" x14ac:dyDescent="0.25">
      <c r="A15312">
        <v>2600032272</v>
      </c>
      <c r="B15312" t="s">
        <v>5081</v>
      </c>
      <c r="C15312" t="s">
        <v>130</v>
      </c>
      <c r="D15312" t="s">
        <v>131</v>
      </c>
      <c r="E15312">
        <v>0</v>
      </c>
      <c r="F15312" t="s">
        <v>36</v>
      </c>
      <c r="G15312">
        <v>0</v>
      </c>
      <c r="H15312">
        <v>0</v>
      </c>
      <c r="I15312">
        <v>52.83</v>
      </c>
    </row>
    <row r="15313" spans="1:9" x14ac:dyDescent="0.25">
      <c r="A15313">
        <v>2600032276</v>
      </c>
      <c r="B15313" t="s">
        <v>4065</v>
      </c>
      <c r="C15313" t="s">
        <v>130</v>
      </c>
      <c r="D15313" t="s">
        <v>131</v>
      </c>
      <c r="E15313">
        <v>4</v>
      </c>
      <c r="F15313" t="s">
        <v>36</v>
      </c>
      <c r="G15313">
        <v>0</v>
      </c>
      <c r="H15313">
        <v>0</v>
      </c>
      <c r="I15313">
        <v>8</v>
      </c>
    </row>
    <row r="15314" spans="1:9" x14ac:dyDescent="0.25">
      <c r="A15314">
        <v>2600032305</v>
      </c>
      <c r="B15314" t="s">
        <v>4066</v>
      </c>
      <c r="C15314" t="s">
        <v>130</v>
      </c>
      <c r="D15314" t="s">
        <v>131</v>
      </c>
      <c r="E15314">
        <v>2</v>
      </c>
      <c r="F15314" t="s">
        <v>36</v>
      </c>
      <c r="G15314">
        <v>0</v>
      </c>
      <c r="H15314">
        <v>0</v>
      </c>
      <c r="I15314">
        <v>12.71</v>
      </c>
    </row>
    <row r="15315" spans="1:9" x14ac:dyDescent="0.25">
      <c r="A15315">
        <v>2600032308</v>
      </c>
      <c r="B15315" t="s">
        <v>7651</v>
      </c>
      <c r="C15315" t="s">
        <v>8706</v>
      </c>
      <c r="D15315" t="s">
        <v>8707</v>
      </c>
      <c r="E15315">
        <v>21</v>
      </c>
      <c r="F15315" t="s">
        <v>36</v>
      </c>
      <c r="G15315">
        <v>0</v>
      </c>
      <c r="H15315">
        <v>0</v>
      </c>
      <c r="I15315">
        <v>247.68476200000001</v>
      </c>
    </row>
    <row r="15316" spans="1:9" x14ac:dyDescent="0.25">
      <c r="A15316">
        <v>2600032309</v>
      </c>
      <c r="B15316" t="s">
        <v>7652</v>
      </c>
      <c r="C15316" t="s">
        <v>8706</v>
      </c>
      <c r="D15316" t="s">
        <v>8707</v>
      </c>
      <c r="E15316">
        <v>3</v>
      </c>
      <c r="F15316" t="s">
        <v>36</v>
      </c>
      <c r="G15316">
        <v>0</v>
      </c>
      <c r="H15316">
        <v>0</v>
      </c>
      <c r="I15316">
        <v>317.29333300000002</v>
      </c>
    </row>
    <row r="15317" spans="1:9" x14ac:dyDescent="0.25">
      <c r="A15317">
        <v>2600032310</v>
      </c>
      <c r="B15317" t="s">
        <v>7653</v>
      </c>
      <c r="C15317" t="s">
        <v>8706</v>
      </c>
      <c r="D15317" t="s">
        <v>8707</v>
      </c>
      <c r="E15317">
        <v>9</v>
      </c>
      <c r="F15317" t="s">
        <v>36</v>
      </c>
      <c r="G15317">
        <v>0</v>
      </c>
      <c r="H15317">
        <v>0</v>
      </c>
      <c r="I15317">
        <v>338.731111</v>
      </c>
    </row>
    <row r="15318" spans="1:9" x14ac:dyDescent="0.25">
      <c r="A15318">
        <v>2600032311</v>
      </c>
      <c r="B15318" t="s">
        <v>7654</v>
      </c>
      <c r="C15318" t="s">
        <v>8706</v>
      </c>
      <c r="D15318" t="s">
        <v>8707</v>
      </c>
      <c r="E15318">
        <v>12</v>
      </c>
      <c r="F15318" t="s">
        <v>36</v>
      </c>
      <c r="G15318">
        <v>0</v>
      </c>
      <c r="H15318">
        <v>0</v>
      </c>
      <c r="I15318">
        <v>283.85583300000002</v>
      </c>
    </row>
    <row r="15319" spans="1:9" x14ac:dyDescent="0.25">
      <c r="A15319">
        <v>2600032325</v>
      </c>
      <c r="B15319" t="s">
        <v>7655</v>
      </c>
      <c r="C15319" t="s">
        <v>130</v>
      </c>
      <c r="D15319" t="s">
        <v>131</v>
      </c>
      <c r="E15319">
        <v>500</v>
      </c>
      <c r="F15319" t="s">
        <v>36</v>
      </c>
      <c r="G15319">
        <v>0</v>
      </c>
      <c r="H15319">
        <v>0</v>
      </c>
      <c r="I15319">
        <v>0.53710000000000002</v>
      </c>
    </row>
    <row r="15320" spans="1:9" x14ac:dyDescent="0.25">
      <c r="A15320">
        <v>2600032339</v>
      </c>
      <c r="B15320" t="s">
        <v>4067</v>
      </c>
      <c r="C15320" t="s">
        <v>130</v>
      </c>
      <c r="D15320" t="s">
        <v>131</v>
      </c>
      <c r="E15320">
        <v>2</v>
      </c>
      <c r="F15320" t="s">
        <v>36</v>
      </c>
      <c r="G15320">
        <v>0</v>
      </c>
      <c r="H15320">
        <v>0</v>
      </c>
      <c r="I15320">
        <v>330.51</v>
      </c>
    </row>
    <row r="15321" spans="1:9" x14ac:dyDescent="0.25">
      <c r="A15321">
        <v>2600032343</v>
      </c>
      <c r="B15321" t="s">
        <v>7656</v>
      </c>
      <c r="C15321" t="s">
        <v>8706</v>
      </c>
      <c r="D15321" t="s">
        <v>8707</v>
      </c>
      <c r="E15321">
        <v>2</v>
      </c>
      <c r="F15321" t="s">
        <v>36</v>
      </c>
      <c r="G15321">
        <v>0</v>
      </c>
      <c r="H15321">
        <v>0</v>
      </c>
      <c r="I15321">
        <v>31.62</v>
      </c>
    </row>
    <row r="15322" spans="1:9" x14ac:dyDescent="0.25">
      <c r="A15322">
        <v>2600032356</v>
      </c>
      <c r="B15322" t="s">
        <v>4904</v>
      </c>
      <c r="C15322" t="s">
        <v>8706</v>
      </c>
      <c r="D15322" t="s">
        <v>8707</v>
      </c>
      <c r="E15322">
        <v>0</v>
      </c>
      <c r="F15322" t="s">
        <v>36</v>
      </c>
      <c r="G15322">
        <v>0</v>
      </c>
      <c r="H15322">
        <v>0</v>
      </c>
      <c r="I15322">
        <v>247.95</v>
      </c>
    </row>
    <row r="15323" spans="1:9" x14ac:dyDescent="0.25">
      <c r="A15323">
        <v>2600032356</v>
      </c>
      <c r="B15323" t="s">
        <v>4904</v>
      </c>
      <c r="C15323" t="s">
        <v>130</v>
      </c>
      <c r="D15323" t="s">
        <v>131</v>
      </c>
      <c r="E15323">
        <v>0</v>
      </c>
      <c r="F15323" t="s">
        <v>36</v>
      </c>
      <c r="G15323">
        <v>0</v>
      </c>
      <c r="H15323">
        <v>0</v>
      </c>
      <c r="I15323">
        <v>59.32</v>
      </c>
    </row>
    <row r="15324" spans="1:9" x14ac:dyDescent="0.25">
      <c r="A15324">
        <v>2600032370</v>
      </c>
      <c r="B15324" t="s">
        <v>4068</v>
      </c>
      <c r="C15324" t="s">
        <v>8706</v>
      </c>
      <c r="D15324" t="s">
        <v>8707</v>
      </c>
      <c r="E15324">
        <v>5</v>
      </c>
      <c r="F15324" t="s">
        <v>36</v>
      </c>
      <c r="G15324">
        <v>0</v>
      </c>
      <c r="H15324">
        <v>0</v>
      </c>
      <c r="I15324">
        <v>0.192</v>
      </c>
    </row>
    <row r="15325" spans="1:9" x14ac:dyDescent="0.25">
      <c r="A15325">
        <v>2600032370</v>
      </c>
      <c r="B15325" t="s">
        <v>4068</v>
      </c>
      <c r="C15325" t="s">
        <v>130</v>
      </c>
      <c r="D15325" t="s">
        <v>131</v>
      </c>
      <c r="E15325">
        <v>0</v>
      </c>
      <c r="F15325" t="s">
        <v>36</v>
      </c>
      <c r="G15325">
        <v>0</v>
      </c>
      <c r="H15325">
        <v>0</v>
      </c>
      <c r="I15325">
        <v>0.17127999999999999</v>
      </c>
    </row>
    <row r="15326" spans="1:9" x14ac:dyDescent="0.25">
      <c r="A15326">
        <v>2600032411</v>
      </c>
      <c r="B15326" t="s">
        <v>7657</v>
      </c>
      <c r="C15326" t="s">
        <v>8706</v>
      </c>
      <c r="D15326" t="s">
        <v>8707</v>
      </c>
      <c r="E15326">
        <v>28</v>
      </c>
      <c r="F15326" t="s">
        <v>36</v>
      </c>
      <c r="G15326">
        <v>0</v>
      </c>
      <c r="H15326">
        <v>0</v>
      </c>
      <c r="I15326">
        <v>0.491429</v>
      </c>
    </row>
    <row r="15327" spans="1:9" x14ac:dyDescent="0.25">
      <c r="A15327">
        <v>2600032418</v>
      </c>
      <c r="B15327" t="s">
        <v>7658</v>
      </c>
      <c r="C15327" t="s">
        <v>8706</v>
      </c>
      <c r="D15327" t="s">
        <v>8707</v>
      </c>
      <c r="E15327">
        <v>10</v>
      </c>
      <c r="F15327" t="s">
        <v>36</v>
      </c>
      <c r="G15327">
        <v>0</v>
      </c>
      <c r="H15327" s="1">
        <v>0</v>
      </c>
      <c r="I15327">
        <v>0.63200000000000001</v>
      </c>
    </row>
    <row r="15328" spans="1:9" x14ac:dyDescent="0.25">
      <c r="A15328">
        <v>2600032419</v>
      </c>
      <c r="B15328" t="s">
        <v>4069</v>
      </c>
      <c r="C15328" t="s">
        <v>130</v>
      </c>
      <c r="D15328" t="s">
        <v>131</v>
      </c>
      <c r="E15328">
        <v>20</v>
      </c>
      <c r="F15328" t="s">
        <v>36</v>
      </c>
      <c r="G15328">
        <v>0</v>
      </c>
      <c r="H15328">
        <v>0</v>
      </c>
      <c r="I15328">
        <v>0.70399999999999996</v>
      </c>
    </row>
    <row r="15329" spans="1:9" x14ac:dyDescent="0.25">
      <c r="A15329">
        <v>2600032430</v>
      </c>
      <c r="B15329" t="s">
        <v>4070</v>
      </c>
      <c r="C15329" t="s">
        <v>130</v>
      </c>
      <c r="D15329" t="s">
        <v>131</v>
      </c>
      <c r="E15329">
        <v>5</v>
      </c>
      <c r="F15329" t="s">
        <v>36</v>
      </c>
      <c r="G15329">
        <v>0</v>
      </c>
      <c r="H15329">
        <v>0</v>
      </c>
      <c r="I15329">
        <v>204.18</v>
      </c>
    </row>
    <row r="15330" spans="1:9" x14ac:dyDescent="0.25">
      <c r="A15330">
        <v>2600032431</v>
      </c>
      <c r="B15330" t="s">
        <v>4071</v>
      </c>
      <c r="C15330" t="s">
        <v>130</v>
      </c>
      <c r="D15330" t="s">
        <v>131</v>
      </c>
      <c r="E15330">
        <v>5</v>
      </c>
      <c r="F15330" t="s">
        <v>36</v>
      </c>
      <c r="G15330">
        <v>0</v>
      </c>
      <c r="H15330">
        <v>0</v>
      </c>
      <c r="I15330">
        <v>204.178</v>
      </c>
    </row>
    <row r="15331" spans="1:9" x14ac:dyDescent="0.25">
      <c r="A15331">
        <v>2600032436</v>
      </c>
      <c r="B15331" t="s">
        <v>5580</v>
      </c>
      <c r="C15331" t="s">
        <v>130</v>
      </c>
      <c r="D15331" t="s">
        <v>131</v>
      </c>
      <c r="E15331">
        <v>0</v>
      </c>
      <c r="F15331" t="s">
        <v>36</v>
      </c>
      <c r="G15331">
        <v>0</v>
      </c>
      <c r="H15331">
        <v>0</v>
      </c>
      <c r="I15331">
        <v>12.71</v>
      </c>
    </row>
    <row r="15332" spans="1:9" x14ac:dyDescent="0.25">
      <c r="A15332">
        <v>2600032439</v>
      </c>
      <c r="B15332" t="s">
        <v>7659</v>
      </c>
      <c r="C15332" t="s">
        <v>8706</v>
      </c>
      <c r="D15332" t="s">
        <v>8707</v>
      </c>
      <c r="E15332">
        <v>0</v>
      </c>
      <c r="F15332" t="s">
        <v>36</v>
      </c>
      <c r="G15332">
        <v>0</v>
      </c>
      <c r="H15332">
        <v>0</v>
      </c>
      <c r="I15332">
        <v>16.87</v>
      </c>
    </row>
    <row r="15333" spans="1:9" x14ac:dyDescent="0.25">
      <c r="A15333">
        <v>2600032439</v>
      </c>
      <c r="B15333" t="s">
        <v>7659</v>
      </c>
      <c r="C15333" t="s">
        <v>130</v>
      </c>
      <c r="D15333" t="s">
        <v>131</v>
      </c>
      <c r="E15333">
        <v>0</v>
      </c>
      <c r="F15333" t="s">
        <v>36</v>
      </c>
      <c r="G15333">
        <v>0</v>
      </c>
      <c r="H15333">
        <v>0</v>
      </c>
      <c r="I15333">
        <v>9.15</v>
      </c>
    </row>
    <row r="15334" spans="1:9" x14ac:dyDescent="0.25">
      <c r="A15334">
        <v>2600032449</v>
      </c>
      <c r="B15334" t="s">
        <v>4072</v>
      </c>
      <c r="C15334" t="s">
        <v>130</v>
      </c>
      <c r="D15334" t="s">
        <v>131</v>
      </c>
      <c r="E15334">
        <v>1</v>
      </c>
      <c r="F15334" t="s">
        <v>36</v>
      </c>
      <c r="G15334">
        <v>0</v>
      </c>
      <c r="H15334">
        <v>0</v>
      </c>
      <c r="I15334">
        <v>16.53</v>
      </c>
    </row>
    <row r="15335" spans="1:9" x14ac:dyDescent="0.25">
      <c r="A15335">
        <v>2600032454</v>
      </c>
      <c r="B15335" t="s">
        <v>7660</v>
      </c>
      <c r="C15335" t="s">
        <v>130</v>
      </c>
      <c r="D15335" t="s">
        <v>131</v>
      </c>
      <c r="E15335">
        <v>0</v>
      </c>
      <c r="F15335" t="s">
        <v>36</v>
      </c>
      <c r="G15335">
        <v>0</v>
      </c>
      <c r="H15335">
        <v>0</v>
      </c>
      <c r="I15335">
        <v>28.037500000000001</v>
      </c>
    </row>
    <row r="15336" spans="1:9" x14ac:dyDescent="0.25">
      <c r="A15336">
        <v>2600032469</v>
      </c>
      <c r="B15336" t="s">
        <v>6237</v>
      </c>
      <c r="C15336" t="s">
        <v>130</v>
      </c>
      <c r="D15336" t="s">
        <v>131</v>
      </c>
      <c r="E15336">
        <v>500</v>
      </c>
      <c r="F15336" t="s">
        <v>36</v>
      </c>
      <c r="G15336">
        <v>0</v>
      </c>
      <c r="H15336">
        <v>0</v>
      </c>
      <c r="I15336">
        <v>0.53710000000000002</v>
      </c>
    </row>
    <row r="15337" spans="1:9" x14ac:dyDescent="0.25">
      <c r="A15337">
        <v>2600032478</v>
      </c>
      <c r="B15337" t="s">
        <v>7661</v>
      </c>
      <c r="C15337" t="s">
        <v>8706</v>
      </c>
      <c r="D15337" t="s">
        <v>8707</v>
      </c>
      <c r="E15337">
        <v>0</v>
      </c>
      <c r="F15337" t="s">
        <v>36</v>
      </c>
      <c r="G15337">
        <v>0</v>
      </c>
      <c r="H15337">
        <v>0</v>
      </c>
      <c r="I15337">
        <v>237.29</v>
      </c>
    </row>
    <row r="15338" spans="1:9" x14ac:dyDescent="0.25">
      <c r="A15338">
        <v>2600032480</v>
      </c>
      <c r="B15338" t="s">
        <v>5120</v>
      </c>
      <c r="C15338" t="s">
        <v>130</v>
      </c>
      <c r="D15338" t="s">
        <v>131</v>
      </c>
      <c r="E15338">
        <v>0</v>
      </c>
      <c r="F15338" t="s">
        <v>36</v>
      </c>
      <c r="G15338">
        <v>0</v>
      </c>
      <c r="H15338">
        <v>0</v>
      </c>
      <c r="I15338">
        <v>46.61</v>
      </c>
    </row>
    <row r="15339" spans="1:9" x14ac:dyDescent="0.25">
      <c r="A15339">
        <v>2600032482</v>
      </c>
      <c r="B15339" t="s">
        <v>7662</v>
      </c>
      <c r="C15339" t="s">
        <v>8706</v>
      </c>
      <c r="D15339" t="s">
        <v>8707</v>
      </c>
      <c r="E15339">
        <v>4</v>
      </c>
      <c r="F15339" t="s">
        <v>36</v>
      </c>
      <c r="G15339">
        <v>0</v>
      </c>
      <c r="H15339">
        <v>0</v>
      </c>
      <c r="I15339">
        <v>159.68</v>
      </c>
    </row>
    <row r="15340" spans="1:9" x14ac:dyDescent="0.25">
      <c r="A15340">
        <v>2600032487</v>
      </c>
      <c r="B15340" t="s">
        <v>4073</v>
      </c>
      <c r="C15340" t="s">
        <v>130</v>
      </c>
      <c r="D15340" t="s">
        <v>131</v>
      </c>
      <c r="E15340">
        <v>3</v>
      </c>
      <c r="F15340" t="s">
        <v>36</v>
      </c>
      <c r="G15340">
        <v>0</v>
      </c>
      <c r="H15340">
        <v>0</v>
      </c>
      <c r="I15340">
        <v>154.686667</v>
      </c>
    </row>
    <row r="15341" spans="1:9" x14ac:dyDescent="0.25">
      <c r="A15341">
        <v>2600032490</v>
      </c>
      <c r="B15341" t="s">
        <v>7663</v>
      </c>
      <c r="C15341" t="s">
        <v>8706</v>
      </c>
      <c r="D15341" t="s">
        <v>8707</v>
      </c>
      <c r="E15341">
        <v>2</v>
      </c>
      <c r="F15341" t="s">
        <v>36</v>
      </c>
      <c r="G15341">
        <v>0</v>
      </c>
      <c r="H15341">
        <v>0</v>
      </c>
      <c r="I15341">
        <v>102.47</v>
      </c>
    </row>
    <row r="15342" spans="1:9" x14ac:dyDescent="0.25">
      <c r="A15342">
        <v>2600032501</v>
      </c>
      <c r="B15342" t="s">
        <v>7664</v>
      </c>
      <c r="C15342" t="s">
        <v>8706</v>
      </c>
      <c r="D15342" t="s">
        <v>8707</v>
      </c>
      <c r="E15342">
        <v>0</v>
      </c>
      <c r="F15342" t="s">
        <v>36</v>
      </c>
      <c r="G15342">
        <v>0</v>
      </c>
      <c r="H15342">
        <v>0</v>
      </c>
      <c r="I15342">
        <v>59.32</v>
      </c>
    </row>
    <row r="15343" spans="1:9" x14ac:dyDescent="0.25">
      <c r="A15343">
        <v>2600032508</v>
      </c>
      <c r="B15343" t="s">
        <v>7665</v>
      </c>
      <c r="C15343" t="s">
        <v>8706</v>
      </c>
      <c r="D15343" t="s">
        <v>8707</v>
      </c>
      <c r="E15343">
        <v>2</v>
      </c>
      <c r="F15343" t="s">
        <v>36</v>
      </c>
      <c r="G15343">
        <v>0</v>
      </c>
      <c r="H15343">
        <v>0</v>
      </c>
      <c r="I15343">
        <v>2</v>
      </c>
    </row>
    <row r="15344" spans="1:9" x14ac:dyDescent="0.25">
      <c r="A15344">
        <v>2600032509</v>
      </c>
      <c r="B15344" t="s">
        <v>7666</v>
      </c>
      <c r="C15344" t="s">
        <v>8706</v>
      </c>
      <c r="D15344" t="s">
        <v>8707</v>
      </c>
      <c r="E15344">
        <v>1</v>
      </c>
      <c r="F15344" t="s">
        <v>36</v>
      </c>
      <c r="G15344">
        <v>0</v>
      </c>
      <c r="H15344">
        <v>0</v>
      </c>
      <c r="I15344">
        <v>40.159999999999997</v>
      </c>
    </row>
    <row r="15345" spans="1:9" x14ac:dyDescent="0.25">
      <c r="A15345">
        <v>2600032511</v>
      </c>
      <c r="B15345" t="s">
        <v>7667</v>
      </c>
      <c r="C15345" t="s">
        <v>8706</v>
      </c>
      <c r="D15345" t="s">
        <v>8707</v>
      </c>
      <c r="E15345">
        <v>2</v>
      </c>
      <c r="F15345" t="s">
        <v>36</v>
      </c>
      <c r="G15345">
        <v>0</v>
      </c>
      <c r="H15345">
        <v>0</v>
      </c>
      <c r="I15345">
        <v>59.594999999999999</v>
      </c>
    </row>
    <row r="15346" spans="1:9" x14ac:dyDescent="0.25">
      <c r="A15346">
        <v>2600032515</v>
      </c>
      <c r="B15346" t="s">
        <v>4074</v>
      </c>
      <c r="C15346" t="s">
        <v>8706</v>
      </c>
      <c r="D15346" t="s">
        <v>8707</v>
      </c>
      <c r="E15346">
        <v>4</v>
      </c>
      <c r="F15346" t="s">
        <v>36</v>
      </c>
      <c r="G15346">
        <v>0</v>
      </c>
      <c r="H15346">
        <v>0</v>
      </c>
      <c r="I15346">
        <v>1.6</v>
      </c>
    </row>
    <row r="15347" spans="1:9" x14ac:dyDescent="0.25">
      <c r="A15347">
        <v>2600032515</v>
      </c>
      <c r="B15347" t="s">
        <v>4074</v>
      </c>
      <c r="C15347" t="s">
        <v>130</v>
      </c>
      <c r="D15347" t="s">
        <v>131</v>
      </c>
      <c r="E15347">
        <v>3</v>
      </c>
      <c r="F15347" t="s">
        <v>36</v>
      </c>
      <c r="G15347">
        <v>0</v>
      </c>
      <c r="H15347">
        <v>0</v>
      </c>
      <c r="I15347">
        <v>35.943333000000003</v>
      </c>
    </row>
    <row r="15348" spans="1:9" x14ac:dyDescent="0.25">
      <c r="A15348">
        <v>2600032528</v>
      </c>
      <c r="B15348" t="s">
        <v>4075</v>
      </c>
      <c r="C15348" t="s">
        <v>130</v>
      </c>
      <c r="D15348" t="s">
        <v>131</v>
      </c>
      <c r="E15348">
        <v>2</v>
      </c>
      <c r="F15348" t="s">
        <v>36</v>
      </c>
      <c r="G15348">
        <v>0</v>
      </c>
      <c r="H15348">
        <v>0</v>
      </c>
      <c r="I15348">
        <v>100.825</v>
      </c>
    </row>
    <row r="15349" spans="1:9" x14ac:dyDescent="0.25">
      <c r="A15349">
        <v>2600032537</v>
      </c>
      <c r="B15349" t="s">
        <v>7668</v>
      </c>
      <c r="C15349" t="s">
        <v>130</v>
      </c>
      <c r="D15349" t="s">
        <v>131</v>
      </c>
      <c r="E15349">
        <v>2</v>
      </c>
      <c r="F15349" t="s">
        <v>36</v>
      </c>
      <c r="G15349">
        <v>0</v>
      </c>
      <c r="H15349">
        <v>16</v>
      </c>
      <c r="I15349">
        <v>742.36500000000001</v>
      </c>
    </row>
    <row r="15350" spans="1:9" x14ac:dyDescent="0.25">
      <c r="A15350">
        <v>2600032547</v>
      </c>
      <c r="B15350" t="s">
        <v>6225</v>
      </c>
      <c r="C15350" t="s">
        <v>130</v>
      </c>
      <c r="D15350" t="s">
        <v>131</v>
      </c>
      <c r="E15350">
        <v>0</v>
      </c>
      <c r="F15350" t="s">
        <v>36</v>
      </c>
      <c r="G15350">
        <v>0</v>
      </c>
      <c r="H15350">
        <v>0</v>
      </c>
      <c r="I15350">
        <v>0.18</v>
      </c>
    </row>
    <row r="15351" spans="1:9" x14ac:dyDescent="0.25">
      <c r="A15351">
        <v>2600032553</v>
      </c>
      <c r="B15351" t="s">
        <v>4076</v>
      </c>
      <c r="C15351" t="s">
        <v>130</v>
      </c>
      <c r="D15351" t="s">
        <v>131</v>
      </c>
      <c r="E15351">
        <v>8</v>
      </c>
      <c r="F15351" t="s">
        <v>36</v>
      </c>
      <c r="G15351">
        <v>0</v>
      </c>
      <c r="H15351">
        <v>0</v>
      </c>
      <c r="I15351">
        <v>4.4275000000000002</v>
      </c>
    </row>
    <row r="15352" spans="1:9" x14ac:dyDescent="0.25">
      <c r="A15352">
        <v>2600032562</v>
      </c>
      <c r="B15352" t="s">
        <v>4077</v>
      </c>
      <c r="C15352" t="s">
        <v>130</v>
      </c>
      <c r="D15352" t="s">
        <v>131</v>
      </c>
      <c r="E15352">
        <v>1</v>
      </c>
      <c r="F15352" t="s">
        <v>36</v>
      </c>
      <c r="G15352">
        <v>0</v>
      </c>
      <c r="H15352">
        <v>0</v>
      </c>
      <c r="I15352">
        <v>40.9</v>
      </c>
    </row>
    <row r="15353" spans="1:9" x14ac:dyDescent="0.25">
      <c r="A15353">
        <v>2600032568</v>
      </c>
      <c r="B15353" t="s">
        <v>4078</v>
      </c>
      <c r="C15353" t="s">
        <v>130</v>
      </c>
      <c r="D15353" t="s">
        <v>131</v>
      </c>
      <c r="E15353">
        <v>0</v>
      </c>
      <c r="F15353" t="s">
        <v>36</v>
      </c>
      <c r="G15353">
        <v>0</v>
      </c>
      <c r="H15353">
        <v>0</v>
      </c>
      <c r="I15353">
        <v>0.22842000000000001</v>
      </c>
    </row>
    <row r="15354" spans="1:9" x14ac:dyDescent="0.25">
      <c r="A15354">
        <v>2600032569</v>
      </c>
      <c r="B15354" t="s">
        <v>7669</v>
      </c>
      <c r="C15354" t="s">
        <v>8706</v>
      </c>
      <c r="D15354" t="s">
        <v>8707</v>
      </c>
      <c r="E15354">
        <v>2</v>
      </c>
      <c r="F15354" t="s">
        <v>36</v>
      </c>
      <c r="G15354">
        <v>0</v>
      </c>
      <c r="H15354">
        <v>0</v>
      </c>
      <c r="I15354">
        <v>5.77</v>
      </c>
    </row>
    <row r="15355" spans="1:9" x14ac:dyDescent="0.25">
      <c r="A15355">
        <v>2600032576</v>
      </c>
      <c r="B15355" t="s">
        <v>5971</v>
      </c>
      <c r="C15355" t="s">
        <v>130</v>
      </c>
      <c r="D15355" t="s">
        <v>131</v>
      </c>
      <c r="E15355">
        <v>0</v>
      </c>
      <c r="F15355" t="s">
        <v>36</v>
      </c>
      <c r="G15355">
        <v>0</v>
      </c>
      <c r="H15355">
        <v>0</v>
      </c>
      <c r="I15355">
        <v>1.35</v>
      </c>
    </row>
    <row r="15356" spans="1:9" x14ac:dyDescent="0.25">
      <c r="A15356">
        <v>2600032579</v>
      </c>
      <c r="B15356" t="s">
        <v>6008</v>
      </c>
      <c r="C15356" t="s">
        <v>130</v>
      </c>
      <c r="D15356" t="s">
        <v>131</v>
      </c>
      <c r="E15356">
        <v>0</v>
      </c>
      <c r="F15356" t="s">
        <v>36</v>
      </c>
      <c r="G15356">
        <v>0</v>
      </c>
      <c r="H15356">
        <v>0</v>
      </c>
      <c r="I15356">
        <v>1.0169999999999999</v>
      </c>
    </row>
    <row r="15357" spans="1:9" x14ac:dyDescent="0.25">
      <c r="A15357">
        <v>2600032582</v>
      </c>
      <c r="B15357" t="s">
        <v>7670</v>
      </c>
      <c r="C15357" t="s">
        <v>8706</v>
      </c>
      <c r="D15357" t="s">
        <v>8707</v>
      </c>
      <c r="E15357">
        <v>12</v>
      </c>
      <c r="F15357" t="s">
        <v>36</v>
      </c>
      <c r="G15357">
        <v>0</v>
      </c>
      <c r="H15357">
        <v>0</v>
      </c>
      <c r="I15357">
        <v>302.96249999999998</v>
      </c>
    </row>
    <row r="15358" spans="1:9" x14ac:dyDescent="0.25">
      <c r="A15358">
        <v>2600032583</v>
      </c>
      <c r="B15358" t="s">
        <v>7671</v>
      </c>
      <c r="C15358" t="s">
        <v>8706</v>
      </c>
      <c r="D15358" t="s">
        <v>8707</v>
      </c>
      <c r="E15358">
        <v>12</v>
      </c>
      <c r="F15358" t="s">
        <v>36</v>
      </c>
      <c r="G15358">
        <v>0</v>
      </c>
      <c r="H15358">
        <v>0</v>
      </c>
      <c r="I15358">
        <v>151.13749999999999</v>
      </c>
    </row>
    <row r="15359" spans="1:9" x14ac:dyDescent="0.25">
      <c r="A15359">
        <v>2600032586</v>
      </c>
      <c r="B15359" t="s">
        <v>7672</v>
      </c>
      <c r="C15359" t="s">
        <v>8706</v>
      </c>
      <c r="D15359" t="s">
        <v>8707</v>
      </c>
      <c r="E15359">
        <v>24</v>
      </c>
      <c r="F15359" t="s">
        <v>36</v>
      </c>
      <c r="G15359">
        <v>0</v>
      </c>
      <c r="H15359">
        <v>0</v>
      </c>
      <c r="I15359">
        <v>95.703749999999999</v>
      </c>
    </row>
    <row r="15360" spans="1:9" x14ac:dyDescent="0.25">
      <c r="A15360">
        <v>2600032588</v>
      </c>
      <c r="B15360" t="s">
        <v>7673</v>
      </c>
      <c r="C15360" t="s">
        <v>8706</v>
      </c>
      <c r="D15360" t="s">
        <v>8707</v>
      </c>
      <c r="E15360">
        <v>1</v>
      </c>
      <c r="F15360" t="s">
        <v>36</v>
      </c>
      <c r="G15360">
        <v>0</v>
      </c>
      <c r="H15360">
        <v>0</v>
      </c>
      <c r="I15360" s="1">
        <v>3182.22</v>
      </c>
    </row>
    <row r="15361" spans="1:9" x14ac:dyDescent="0.25">
      <c r="A15361">
        <v>2600032591</v>
      </c>
      <c r="B15361" t="s">
        <v>5402</v>
      </c>
      <c r="C15361" t="s">
        <v>130</v>
      </c>
      <c r="D15361" t="s">
        <v>131</v>
      </c>
      <c r="E15361">
        <v>0</v>
      </c>
      <c r="F15361" t="s">
        <v>36</v>
      </c>
      <c r="G15361">
        <v>0</v>
      </c>
      <c r="H15361">
        <v>0</v>
      </c>
      <c r="I15361">
        <v>20.34</v>
      </c>
    </row>
    <row r="15362" spans="1:9" x14ac:dyDescent="0.25">
      <c r="A15362">
        <v>2600032608</v>
      </c>
      <c r="B15362" t="s">
        <v>4079</v>
      </c>
      <c r="C15362" t="s">
        <v>130</v>
      </c>
      <c r="D15362" t="s">
        <v>131</v>
      </c>
      <c r="E15362">
        <v>1</v>
      </c>
      <c r="F15362" t="s">
        <v>36</v>
      </c>
      <c r="G15362">
        <v>0</v>
      </c>
      <c r="H15362">
        <v>0</v>
      </c>
      <c r="I15362">
        <v>72.03</v>
      </c>
    </row>
    <row r="15363" spans="1:9" x14ac:dyDescent="0.25">
      <c r="A15363">
        <v>2600032617</v>
      </c>
      <c r="B15363" t="s">
        <v>7674</v>
      </c>
      <c r="C15363" t="s">
        <v>8706</v>
      </c>
      <c r="D15363" t="s">
        <v>8707</v>
      </c>
      <c r="E15363">
        <v>1</v>
      </c>
      <c r="F15363" t="s">
        <v>36</v>
      </c>
      <c r="G15363">
        <v>0</v>
      </c>
      <c r="H15363">
        <v>0</v>
      </c>
      <c r="I15363">
        <v>96.57</v>
      </c>
    </row>
    <row r="15364" spans="1:9" x14ac:dyDescent="0.25">
      <c r="A15364">
        <v>2600032621</v>
      </c>
      <c r="B15364" t="s">
        <v>4080</v>
      </c>
      <c r="C15364" t="s">
        <v>8706</v>
      </c>
      <c r="D15364" t="s">
        <v>8707</v>
      </c>
      <c r="E15364">
        <v>1</v>
      </c>
      <c r="F15364" t="s">
        <v>36</v>
      </c>
      <c r="G15364">
        <v>0</v>
      </c>
      <c r="H15364">
        <v>0</v>
      </c>
      <c r="I15364">
        <v>26.29</v>
      </c>
    </row>
    <row r="15365" spans="1:9" x14ac:dyDescent="0.25">
      <c r="A15365">
        <v>2600032621</v>
      </c>
      <c r="B15365" t="s">
        <v>4080</v>
      </c>
      <c r="C15365" t="s">
        <v>130</v>
      </c>
      <c r="D15365" t="s">
        <v>131</v>
      </c>
      <c r="E15365">
        <v>6</v>
      </c>
      <c r="F15365" t="s">
        <v>36</v>
      </c>
      <c r="G15365">
        <v>0</v>
      </c>
      <c r="H15365">
        <v>0</v>
      </c>
      <c r="I15365">
        <v>26.288333000000002</v>
      </c>
    </row>
    <row r="15366" spans="1:9" x14ac:dyDescent="0.25">
      <c r="A15366">
        <v>2600032665</v>
      </c>
      <c r="B15366" t="s">
        <v>7675</v>
      </c>
      <c r="C15366" t="s">
        <v>8706</v>
      </c>
      <c r="D15366" t="s">
        <v>8707</v>
      </c>
      <c r="E15366">
        <v>0</v>
      </c>
      <c r="F15366" t="s">
        <v>36</v>
      </c>
      <c r="G15366">
        <v>0</v>
      </c>
      <c r="H15366">
        <v>0</v>
      </c>
      <c r="I15366">
        <v>6.7249999999999996</v>
      </c>
    </row>
    <row r="15367" spans="1:9" x14ac:dyDescent="0.25">
      <c r="A15367">
        <v>2600032669</v>
      </c>
      <c r="B15367" t="s">
        <v>7676</v>
      </c>
      <c r="C15367" t="s">
        <v>8706</v>
      </c>
      <c r="D15367" t="s">
        <v>8707</v>
      </c>
      <c r="E15367">
        <v>0</v>
      </c>
      <c r="F15367" t="s">
        <v>36</v>
      </c>
      <c r="G15367">
        <v>0</v>
      </c>
      <c r="H15367">
        <v>0</v>
      </c>
      <c r="I15367">
        <v>2.1</v>
      </c>
    </row>
    <row r="15368" spans="1:9" x14ac:dyDescent="0.25">
      <c r="A15368">
        <v>2600032669</v>
      </c>
      <c r="B15368" t="s">
        <v>7676</v>
      </c>
      <c r="C15368" t="s">
        <v>130</v>
      </c>
      <c r="D15368" t="s">
        <v>131</v>
      </c>
      <c r="E15368">
        <v>0</v>
      </c>
      <c r="F15368" t="s">
        <v>36</v>
      </c>
      <c r="G15368">
        <v>0</v>
      </c>
      <c r="H15368">
        <v>0</v>
      </c>
      <c r="I15368">
        <v>8.4749999999999996</v>
      </c>
    </row>
    <row r="15369" spans="1:9" x14ac:dyDescent="0.25">
      <c r="A15369">
        <v>2600032671</v>
      </c>
      <c r="B15369" t="s">
        <v>7677</v>
      </c>
      <c r="C15369" t="s">
        <v>8706</v>
      </c>
      <c r="D15369" t="s">
        <v>8707</v>
      </c>
      <c r="E15369">
        <v>4</v>
      </c>
      <c r="F15369" t="s">
        <v>36</v>
      </c>
      <c r="G15369">
        <v>0</v>
      </c>
      <c r="H15369">
        <v>0</v>
      </c>
      <c r="I15369">
        <v>31.02</v>
      </c>
    </row>
    <row r="15370" spans="1:9" x14ac:dyDescent="0.25">
      <c r="A15370">
        <v>2600032676</v>
      </c>
      <c r="B15370" t="s">
        <v>7678</v>
      </c>
      <c r="C15370" t="s">
        <v>130</v>
      </c>
      <c r="D15370" t="s">
        <v>131</v>
      </c>
      <c r="E15370">
        <v>0</v>
      </c>
      <c r="F15370" t="s">
        <v>36</v>
      </c>
      <c r="G15370">
        <v>0</v>
      </c>
      <c r="H15370">
        <v>0</v>
      </c>
      <c r="I15370">
        <v>68.64</v>
      </c>
    </row>
    <row r="15371" spans="1:9" x14ac:dyDescent="0.25">
      <c r="A15371">
        <v>2600032692</v>
      </c>
      <c r="B15371" t="s">
        <v>7679</v>
      </c>
      <c r="C15371" t="s">
        <v>8706</v>
      </c>
      <c r="D15371" t="s">
        <v>8707</v>
      </c>
      <c r="E15371">
        <v>4</v>
      </c>
      <c r="F15371" t="s">
        <v>36</v>
      </c>
      <c r="G15371">
        <v>0</v>
      </c>
      <c r="H15371">
        <v>0</v>
      </c>
      <c r="I15371">
        <v>404.27499999999998</v>
      </c>
    </row>
    <row r="15372" spans="1:9" x14ac:dyDescent="0.25">
      <c r="A15372">
        <v>2600032693</v>
      </c>
      <c r="B15372" t="s">
        <v>7680</v>
      </c>
      <c r="C15372" t="s">
        <v>8706</v>
      </c>
      <c r="D15372" t="s">
        <v>8707</v>
      </c>
      <c r="E15372">
        <v>2</v>
      </c>
      <c r="F15372" t="s">
        <v>36</v>
      </c>
      <c r="G15372">
        <v>0</v>
      </c>
      <c r="H15372">
        <v>0</v>
      </c>
      <c r="I15372">
        <v>404.94</v>
      </c>
    </row>
    <row r="15373" spans="1:9" x14ac:dyDescent="0.25">
      <c r="A15373">
        <v>2600032694</v>
      </c>
      <c r="B15373" t="s">
        <v>7681</v>
      </c>
      <c r="C15373" t="s">
        <v>8706</v>
      </c>
      <c r="D15373" t="s">
        <v>8707</v>
      </c>
      <c r="E15373">
        <v>1</v>
      </c>
      <c r="F15373" t="s">
        <v>36</v>
      </c>
      <c r="G15373">
        <v>0</v>
      </c>
      <c r="H15373">
        <v>0</v>
      </c>
      <c r="I15373">
        <v>266.14999999999998</v>
      </c>
    </row>
    <row r="15374" spans="1:9" x14ac:dyDescent="0.25">
      <c r="A15374">
        <v>2600032695</v>
      </c>
      <c r="B15374" t="s">
        <v>7682</v>
      </c>
      <c r="C15374" t="s">
        <v>8706</v>
      </c>
      <c r="D15374" t="s">
        <v>8707</v>
      </c>
      <c r="E15374">
        <v>1</v>
      </c>
      <c r="F15374" t="s">
        <v>36</v>
      </c>
      <c r="G15374">
        <v>0</v>
      </c>
      <c r="H15374">
        <v>0</v>
      </c>
      <c r="I15374">
        <v>151.74</v>
      </c>
    </row>
    <row r="15375" spans="1:9" x14ac:dyDescent="0.25">
      <c r="A15375">
        <v>2600032696</v>
      </c>
      <c r="B15375" t="s">
        <v>7683</v>
      </c>
      <c r="C15375" t="s">
        <v>8706</v>
      </c>
      <c r="D15375" t="s">
        <v>8707</v>
      </c>
      <c r="E15375">
        <v>8</v>
      </c>
      <c r="F15375" t="s">
        <v>36</v>
      </c>
      <c r="G15375">
        <v>0</v>
      </c>
      <c r="H15375">
        <v>0</v>
      </c>
      <c r="I15375">
        <v>2.3812500000000001</v>
      </c>
    </row>
    <row r="15376" spans="1:9" x14ac:dyDescent="0.25">
      <c r="A15376">
        <v>2600032697</v>
      </c>
      <c r="B15376" t="s">
        <v>7684</v>
      </c>
      <c r="C15376" t="s">
        <v>8706</v>
      </c>
      <c r="D15376" t="s">
        <v>8707</v>
      </c>
      <c r="E15376">
        <v>1</v>
      </c>
      <c r="F15376" t="s">
        <v>36</v>
      </c>
      <c r="G15376">
        <v>0</v>
      </c>
      <c r="H15376">
        <v>0</v>
      </c>
      <c r="I15376">
        <v>78.87</v>
      </c>
    </row>
    <row r="15377" spans="1:9" x14ac:dyDescent="0.25">
      <c r="A15377">
        <v>2600032698</v>
      </c>
      <c r="B15377" t="s">
        <v>7685</v>
      </c>
      <c r="C15377" t="s">
        <v>8706</v>
      </c>
      <c r="D15377" t="s">
        <v>8707</v>
      </c>
      <c r="E15377">
        <v>2</v>
      </c>
      <c r="F15377" t="s">
        <v>36</v>
      </c>
      <c r="G15377">
        <v>0</v>
      </c>
      <c r="H15377">
        <v>0</v>
      </c>
      <c r="I15377">
        <v>119.51</v>
      </c>
    </row>
    <row r="15378" spans="1:9" x14ac:dyDescent="0.25">
      <c r="A15378">
        <v>2600032711</v>
      </c>
      <c r="B15378" t="s">
        <v>7686</v>
      </c>
      <c r="C15378" t="s">
        <v>8706</v>
      </c>
      <c r="D15378" t="s">
        <v>8707</v>
      </c>
      <c r="E15378">
        <v>1</v>
      </c>
      <c r="F15378" t="s">
        <v>36</v>
      </c>
      <c r="G15378">
        <v>0</v>
      </c>
      <c r="H15378">
        <v>0</v>
      </c>
      <c r="I15378">
        <v>123.6</v>
      </c>
    </row>
    <row r="15379" spans="1:9" x14ac:dyDescent="0.25">
      <c r="A15379">
        <v>2600032714</v>
      </c>
      <c r="B15379" t="s">
        <v>7687</v>
      </c>
      <c r="C15379" t="s">
        <v>8706</v>
      </c>
      <c r="D15379" t="s">
        <v>8707</v>
      </c>
      <c r="E15379">
        <v>1</v>
      </c>
      <c r="F15379" t="s">
        <v>36</v>
      </c>
      <c r="G15379">
        <v>0</v>
      </c>
      <c r="H15379">
        <v>0</v>
      </c>
      <c r="I15379">
        <v>22.03</v>
      </c>
    </row>
    <row r="15380" spans="1:9" x14ac:dyDescent="0.25">
      <c r="A15380">
        <v>2600032721</v>
      </c>
      <c r="B15380" t="s">
        <v>7688</v>
      </c>
      <c r="C15380" t="s">
        <v>130</v>
      </c>
      <c r="D15380" t="s">
        <v>131</v>
      </c>
      <c r="E15380">
        <v>0</v>
      </c>
      <c r="F15380" t="s">
        <v>36</v>
      </c>
      <c r="G15380">
        <v>0</v>
      </c>
      <c r="H15380">
        <v>0</v>
      </c>
      <c r="I15380">
        <v>34.380000000000003</v>
      </c>
    </row>
    <row r="15381" spans="1:9" x14ac:dyDescent="0.25">
      <c r="A15381">
        <v>2600032722</v>
      </c>
      <c r="B15381" t="s">
        <v>7689</v>
      </c>
      <c r="C15381" t="s">
        <v>130</v>
      </c>
      <c r="D15381" t="s">
        <v>131</v>
      </c>
      <c r="E15381">
        <v>0</v>
      </c>
      <c r="F15381" t="s">
        <v>36</v>
      </c>
      <c r="G15381">
        <v>0</v>
      </c>
      <c r="H15381">
        <v>0</v>
      </c>
      <c r="I15381">
        <v>37.645000000000003</v>
      </c>
    </row>
    <row r="15382" spans="1:9" x14ac:dyDescent="0.25">
      <c r="A15382">
        <v>2600032723</v>
      </c>
      <c r="B15382" t="s">
        <v>7690</v>
      </c>
      <c r="C15382" t="s">
        <v>130</v>
      </c>
      <c r="D15382" t="s">
        <v>131</v>
      </c>
      <c r="E15382">
        <v>0</v>
      </c>
      <c r="F15382" t="s">
        <v>36</v>
      </c>
      <c r="G15382">
        <v>0</v>
      </c>
      <c r="H15382">
        <v>0</v>
      </c>
      <c r="I15382">
        <v>47.79</v>
      </c>
    </row>
    <row r="15383" spans="1:9" x14ac:dyDescent="0.25">
      <c r="A15383">
        <v>2600032724</v>
      </c>
      <c r="B15383" t="s">
        <v>7691</v>
      </c>
      <c r="C15383" t="s">
        <v>130</v>
      </c>
      <c r="D15383" t="s">
        <v>131</v>
      </c>
      <c r="E15383">
        <v>0</v>
      </c>
      <c r="F15383" t="s">
        <v>36</v>
      </c>
      <c r="G15383">
        <v>0</v>
      </c>
      <c r="H15383">
        <v>0</v>
      </c>
      <c r="I15383">
        <v>77.355000000000004</v>
      </c>
    </row>
    <row r="15384" spans="1:9" x14ac:dyDescent="0.25">
      <c r="A15384">
        <v>2600032741</v>
      </c>
      <c r="B15384" t="s">
        <v>4081</v>
      </c>
      <c r="C15384" t="s">
        <v>130</v>
      </c>
      <c r="D15384" t="s">
        <v>131</v>
      </c>
      <c r="E15384">
        <v>4</v>
      </c>
      <c r="F15384" t="s">
        <v>36</v>
      </c>
      <c r="G15384">
        <v>0</v>
      </c>
      <c r="H15384">
        <v>0</v>
      </c>
      <c r="I15384">
        <v>15</v>
      </c>
    </row>
    <row r="15385" spans="1:9" x14ac:dyDescent="0.25">
      <c r="A15385">
        <v>2600032751</v>
      </c>
      <c r="B15385" t="s">
        <v>7692</v>
      </c>
      <c r="C15385" t="s">
        <v>8706</v>
      </c>
      <c r="D15385" t="s">
        <v>8707</v>
      </c>
      <c r="E15385">
        <v>15</v>
      </c>
      <c r="F15385" t="s">
        <v>3325</v>
      </c>
      <c r="G15385">
        <v>0</v>
      </c>
      <c r="H15385">
        <v>0</v>
      </c>
      <c r="I15385">
        <v>6.0473330000000001</v>
      </c>
    </row>
    <row r="15386" spans="1:9" x14ac:dyDescent="0.25">
      <c r="A15386">
        <v>2600032772</v>
      </c>
      <c r="B15386" t="s">
        <v>4082</v>
      </c>
      <c r="C15386" t="s">
        <v>130</v>
      </c>
      <c r="D15386" t="s">
        <v>131</v>
      </c>
      <c r="E15386">
        <v>1</v>
      </c>
      <c r="F15386" t="s">
        <v>36</v>
      </c>
      <c r="G15386">
        <v>0</v>
      </c>
      <c r="H15386">
        <v>0</v>
      </c>
      <c r="I15386">
        <v>4.41</v>
      </c>
    </row>
    <row r="15387" spans="1:9" x14ac:dyDescent="0.25">
      <c r="A15387">
        <v>2600032775</v>
      </c>
      <c r="B15387" t="s">
        <v>4083</v>
      </c>
      <c r="C15387" t="s">
        <v>130</v>
      </c>
      <c r="D15387" t="s">
        <v>131</v>
      </c>
      <c r="E15387">
        <v>16</v>
      </c>
      <c r="F15387" t="s">
        <v>36</v>
      </c>
      <c r="G15387">
        <v>0</v>
      </c>
      <c r="H15387">
        <v>0</v>
      </c>
      <c r="I15387">
        <v>5.6018749999999997</v>
      </c>
    </row>
    <row r="15388" spans="1:9" x14ac:dyDescent="0.25">
      <c r="A15388">
        <v>2600032786</v>
      </c>
      <c r="B15388" t="s">
        <v>7693</v>
      </c>
      <c r="C15388" t="s">
        <v>8706</v>
      </c>
      <c r="D15388" t="s">
        <v>8707</v>
      </c>
      <c r="E15388">
        <v>0</v>
      </c>
      <c r="F15388" t="s">
        <v>36</v>
      </c>
      <c r="G15388">
        <v>0</v>
      </c>
      <c r="H15388">
        <v>0</v>
      </c>
      <c r="I15388">
        <v>1.1000000000000001</v>
      </c>
    </row>
    <row r="15389" spans="1:9" x14ac:dyDescent="0.25">
      <c r="A15389">
        <v>2600032789</v>
      </c>
      <c r="B15389" t="s">
        <v>4084</v>
      </c>
      <c r="C15389" t="s">
        <v>130</v>
      </c>
      <c r="D15389" t="s">
        <v>131</v>
      </c>
      <c r="E15389">
        <v>1</v>
      </c>
      <c r="F15389" t="s">
        <v>3325</v>
      </c>
      <c r="G15389">
        <v>0</v>
      </c>
      <c r="H15389">
        <v>0</v>
      </c>
      <c r="I15389">
        <v>120.34</v>
      </c>
    </row>
    <row r="15390" spans="1:9" x14ac:dyDescent="0.25">
      <c r="A15390">
        <v>2600032802</v>
      </c>
      <c r="B15390" t="s">
        <v>4085</v>
      </c>
      <c r="C15390" t="s">
        <v>130</v>
      </c>
      <c r="D15390" t="s">
        <v>131</v>
      </c>
      <c r="E15390">
        <v>1</v>
      </c>
      <c r="F15390" t="s">
        <v>36</v>
      </c>
      <c r="G15390">
        <v>0</v>
      </c>
      <c r="H15390">
        <v>0</v>
      </c>
      <c r="I15390">
        <v>241.52</v>
      </c>
    </row>
    <row r="15391" spans="1:9" x14ac:dyDescent="0.25">
      <c r="A15391">
        <v>2600032804</v>
      </c>
      <c r="B15391" t="s">
        <v>5841</v>
      </c>
      <c r="C15391" t="s">
        <v>130</v>
      </c>
      <c r="D15391" t="s">
        <v>131</v>
      </c>
      <c r="E15391">
        <v>0</v>
      </c>
      <c r="F15391" t="s">
        <v>36</v>
      </c>
      <c r="G15391">
        <v>0</v>
      </c>
      <c r="H15391">
        <v>0</v>
      </c>
      <c r="I15391">
        <v>3.5</v>
      </c>
    </row>
    <row r="15392" spans="1:9" x14ac:dyDescent="0.25">
      <c r="A15392">
        <v>2600032814</v>
      </c>
      <c r="B15392" t="s">
        <v>7694</v>
      </c>
      <c r="C15392" t="s">
        <v>8706</v>
      </c>
      <c r="D15392" t="s">
        <v>8707</v>
      </c>
      <c r="E15392">
        <v>0</v>
      </c>
      <c r="F15392" t="s">
        <v>36</v>
      </c>
      <c r="G15392">
        <v>0</v>
      </c>
      <c r="H15392">
        <v>0</v>
      </c>
      <c r="I15392">
        <v>16.101429</v>
      </c>
    </row>
    <row r="15393" spans="1:9" x14ac:dyDescent="0.25">
      <c r="A15393">
        <v>2600032820</v>
      </c>
      <c r="B15393" t="s">
        <v>4086</v>
      </c>
      <c r="C15393" t="s">
        <v>130</v>
      </c>
      <c r="D15393" t="s">
        <v>131</v>
      </c>
      <c r="E15393">
        <v>1</v>
      </c>
      <c r="F15393" t="s">
        <v>36</v>
      </c>
      <c r="G15393">
        <v>0</v>
      </c>
      <c r="H15393">
        <v>0</v>
      </c>
      <c r="I15393">
        <v>32.72</v>
      </c>
    </row>
    <row r="15394" spans="1:9" x14ac:dyDescent="0.25">
      <c r="A15394">
        <v>2600032821</v>
      </c>
      <c r="B15394" t="s">
        <v>7695</v>
      </c>
      <c r="C15394" t="s">
        <v>130</v>
      </c>
      <c r="D15394" t="s">
        <v>131</v>
      </c>
      <c r="E15394">
        <v>2</v>
      </c>
      <c r="F15394" t="s">
        <v>36</v>
      </c>
      <c r="G15394">
        <v>0</v>
      </c>
      <c r="H15394">
        <v>0</v>
      </c>
      <c r="I15394">
        <v>88.98</v>
      </c>
    </row>
    <row r="15395" spans="1:9" x14ac:dyDescent="0.25">
      <c r="A15395">
        <v>2600032823</v>
      </c>
      <c r="B15395" t="s">
        <v>7696</v>
      </c>
      <c r="C15395" t="s">
        <v>8706</v>
      </c>
      <c r="D15395" t="s">
        <v>8707</v>
      </c>
      <c r="E15395">
        <v>1</v>
      </c>
      <c r="F15395" t="s">
        <v>3988</v>
      </c>
      <c r="G15395">
        <v>0</v>
      </c>
      <c r="H15395">
        <v>0</v>
      </c>
      <c r="I15395" s="1">
        <v>2733.75</v>
      </c>
    </row>
    <row r="15396" spans="1:9" x14ac:dyDescent="0.25">
      <c r="A15396">
        <v>2600032846</v>
      </c>
      <c r="B15396" t="s">
        <v>7697</v>
      </c>
      <c r="C15396" t="s">
        <v>8706</v>
      </c>
      <c r="D15396" t="s">
        <v>8707</v>
      </c>
      <c r="E15396">
        <v>1</v>
      </c>
      <c r="F15396" t="s">
        <v>36</v>
      </c>
      <c r="G15396">
        <v>0</v>
      </c>
      <c r="H15396">
        <v>0</v>
      </c>
      <c r="I15396" s="1">
        <v>3179.28</v>
      </c>
    </row>
    <row r="15397" spans="1:9" x14ac:dyDescent="0.25">
      <c r="A15397">
        <v>2600032846</v>
      </c>
      <c r="B15397" t="s">
        <v>7697</v>
      </c>
      <c r="C15397" t="s">
        <v>130</v>
      </c>
      <c r="D15397" t="s">
        <v>131</v>
      </c>
      <c r="E15397">
        <v>0</v>
      </c>
      <c r="F15397" t="s">
        <v>36</v>
      </c>
      <c r="G15397">
        <v>0</v>
      </c>
      <c r="H15397">
        <v>0</v>
      </c>
      <c r="I15397">
        <v>400</v>
      </c>
    </row>
    <row r="15398" spans="1:9" x14ac:dyDescent="0.25">
      <c r="A15398">
        <v>2600032858</v>
      </c>
      <c r="B15398" t="s">
        <v>7698</v>
      </c>
      <c r="C15398" t="s">
        <v>130</v>
      </c>
      <c r="D15398" t="s">
        <v>131</v>
      </c>
      <c r="E15398">
        <v>0</v>
      </c>
      <c r="F15398" t="s">
        <v>3988</v>
      </c>
      <c r="G15398">
        <v>0</v>
      </c>
      <c r="H15398">
        <v>0</v>
      </c>
      <c r="I15398">
        <v>380</v>
      </c>
    </row>
    <row r="15399" spans="1:9" x14ac:dyDescent="0.25">
      <c r="A15399">
        <v>2600032867</v>
      </c>
      <c r="B15399" t="s">
        <v>7699</v>
      </c>
      <c r="C15399" t="s">
        <v>8706</v>
      </c>
      <c r="D15399" t="s">
        <v>8707</v>
      </c>
      <c r="E15399">
        <v>2</v>
      </c>
      <c r="F15399" t="s">
        <v>36</v>
      </c>
      <c r="G15399">
        <v>0</v>
      </c>
      <c r="H15399">
        <v>0</v>
      </c>
      <c r="I15399">
        <v>250.96</v>
      </c>
    </row>
    <row r="15400" spans="1:9" x14ac:dyDescent="0.25">
      <c r="A15400">
        <v>2600032879</v>
      </c>
      <c r="B15400" t="s">
        <v>4087</v>
      </c>
      <c r="C15400" t="s">
        <v>130</v>
      </c>
      <c r="D15400" t="s">
        <v>131</v>
      </c>
      <c r="E15400">
        <v>2</v>
      </c>
      <c r="F15400" t="s">
        <v>36</v>
      </c>
      <c r="G15400">
        <v>0</v>
      </c>
      <c r="H15400">
        <v>0</v>
      </c>
      <c r="I15400">
        <v>154.61500000000001</v>
      </c>
    </row>
    <row r="15401" spans="1:9" x14ac:dyDescent="0.25">
      <c r="A15401">
        <v>2600032887</v>
      </c>
      <c r="B15401" t="s">
        <v>7700</v>
      </c>
      <c r="C15401" t="s">
        <v>8706</v>
      </c>
      <c r="D15401" t="s">
        <v>8707</v>
      </c>
      <c r="E15401">
        <v>5</v>
      </c>
      <c r="F15401" t="s">
        <v>36</v>
      </c>
      <c r="G15401">
        <v>0</v>
      </c>
      <c r="H15401">
        <v>0</v>
      </c>
      <c r="I15401">
        <v>0.19</v>
      </c>
    </row>
    <row r="15402" spans="1:9" x14ac:dyDescent="0.25">
      <c r="A15402">
        <v>2600032892</v>
      </c>
      <c r="B15402" t="s">
        <v>6137</v>
      </c>
      <c r="C15402" t="s">
        <v>130</v>
      </c>
      <c r="D15402" t="s">
        <v>131</v>
      </c>
      <c r="E15402">
        <v>0</v>
      </c>
      <c r="F15402" t="s">
        <v>36</v>
      </c>
      <c r="G15402">
        <v>0</v>
      </c>
      <c r="H15402">
        <v>0</v>
      </c>
      <c r="I15402">
        <v>0.34200000000000003</v>
      </c>
    </row>
    <row r="15403" spans="1:9" x14ac:dyDescent="0.25">
      <c r="A15403">
        <v>2600032893</v>
      </c>
      <c r="B15403" t="s">
        <v>6039</v>
      </c>
      <c r="C15403" t="s">
        <v>130</v>
      </c>
      <c r="D15403" t="s">
        <v>131</v>
      </c>
      <c r="E15403">
        <v>0</v>
      </c>
      <c r="F15403" t="s">
        <v>36</v>
      </c>
      <c r="G15403">
        <v>0</v>
      </c>
      <c r="H15403">
        <v>0</v>
      </c>
      <c r="I15403">
        <v>0.84750000000000003</v>
      </c>
    </row>
    <row r="15404" spans="1:9" x14ac:dyDescent="0.25">
      <c r="A15404">
        <v>2600032907</v>
      </c>
      <c r="B15404" t="s">
        <v>7701</v>
      </c>
      <c r="C15404" t="s">
        <v>8706</v>
      </c>
      <c r="D15404" t="s">
        <v>8707</v>
      </c>
      <c r="E15404">
        <v>0</v>
      </c>
      <c r="F15404" t="s">
        <v>36</v>
      </c>
      <c r="G15404">
        <v>0</v>
      </c>
      <c r="H15404">
        <v>0</v>
      </c>
      <c r="I15404" s="1">
        <v>1196.5999999999999</v>
      </c>
    </row>
    <row r="15405" spans="1:9" x14ac:dyDescent="0.25">
      <c r="A15405">
        <v>2600032917</v>
      </c>
      <c r="B15405" t="s">
        <v>7702</v>
      </c>
      <c r="C15405" t="s">
        <v>130</v>
      </c>
      <c r="D15405" t="s">
        <v>131</v>
      </c>
      <c r="E15405">
        <v>0</v>
      </c>
      <c r="F15405" t="s">
        <v>36</v>
      </c>
      <c r="G15405">
        <v>0</v>
      </c>
      <c r="H15405">
        <v>0</v>
      </c>
      <c r="I15405">
        <v>105.93</v>
      </c>
    </row>
    <row r="15406" spans="1:9" x14ac:dyDescent="0.25">
      <c r="A15406">
        <v>2600032919</v>
      </c>
      <c r="B15406" t="s">
        <v>4088</v>
      </c>
      <c r="C15406" t="s">
        <v>130</v>
      </c>
      <c r="D15406" t="s">
        <v>131</v>
      </c>
      <c r="E15406">
        <v>5</v>
      </c>
      <c r="F15406" t="s">
        <v>36</v>
      </c>
      <c r="G15406">
        <v>0</v>
      </c>
      <c r="H15406">
        <v>0</v>
      </c>
      <c r="I15406">
        <v>21.186</v>
      </c>
    </row>
    <row r="15407" spans="1:9" x14ac:dyDescent="0.25">
      <c r="A15407">
        <v>2600032942</v>
      </c>
      <c r="B15407" t="s">
        <v>7703</v>
      </c>
      <c r="C15407" t="s">
        <v>8706</v>
      </c>
      <c r="D15407" t="s">
        <v>8707</v>
      </c>
      <c r="E15407">
        <v>2</v>
      </c>
      <c r="F15407" t="s">
        <v>36</v>
      </c>
      <c r="G15407">
        <v>0</v>
      </c>
      <c r="H15407">
        <v>0</v>
      </c>
      <c r="I15407">
        <v>65</v>
      </c>
    </row>
    <row r="15408" spans="1:9" x14ac:dyDescent="0.25">
      <c r="A15408">
        <v>2600032961</v>
      </c>
      <c r="B15408" t="s">
        <v>7704</v>
      </c>
      <c r="C15408" t="s">
        <v>8706</v>
      </c>
      <c r="D15408" t="s">
        <v>8707</v>
      </c>
      <c r="E15408">
        <v>0</v>
      </c>
      <c r="F15408" t="s">
        <v>36</v>
      </c>
      <c r="G15408">
        <v>0</v>
      </c>
      <c r="H15408">
        <v>0</v>
      </c>
      <c r="I15408">
        <v>38.14</v>
      </c>
    </row>
    <row r="15409" spans="1:9" x14ac:dyDescent="0.25">
      <c r="A15409">
        <v>2600032962</v>
      </c>
      <c r="B15409" t="s">
        <v>7705</v>
      </c>
      <c r="C15409" t="s">
        <v>8706</v>
      </c>
      <c r="D15409" t="s">
        <v>8707</v>
      </c>
      <c r="E15409">
        <v>0</v>
      </c>
      <c r="F15409" t="s">
        <v>36</v>
      </c>
      <c r="G15409">
        <v>0</v>
      </c>
      <c r="H15409">
        <v>0</v>
      </c>
      <c r="I15409">
        <v>114.41</v>
      </c>
    </row>
    <row r="15410" spans="1:9" x14ac:dyDescent="0.25">
      <c r="A15410">
        <v>2600032964</v>
      </c>
      <c r="B15410" t="s">
        <v>4089</v>
      </c>
      <c r="C15410" t="s">
        <v>130</v>
      </c>
      <c r="D15410" t="s">
        <v>131</v>
      </c>
      <c r="E15410">
        <v>1</v>
      </c>
      <c r="F15410" t="s">
        <v>36</v>
      </c>
      <c r="G15410">
        <v>0</v>
      </c>
      <c r="H15410">
        <v>0</v>
      </c>
      <c r="I15410">
        <v>6.5</v>
      </c>
    </row>
    <row r="15411" spans="1:9" x14ac:dyDescent="0.25">
      <c r="A15411">
        <v>2600032974</v>
      </c>
      <c r="B15411" t="s">
        <v>5952</v>
      </c>
      <c r="C15411" t="s">
        <v>8706</v>
      </c>
      <c r="D15411" t="s">
        <v>8707</v>
      </c>
      <c r="E15411">
        <v>1</v>
      </c>
      <c r="F15411" t="s">
        <v>36</v>
      </c>
      <c r="G15411">
        <v>0</v>
      </c>
      <c r="H15411">
        <v>0</v>
      </c>
      <c r="I15411">
        <v>1.19</v>
      </c>
    </row>
    <row r="15412" spans="1:9" x14ac:dyDescent="0.25">
      <c r="A15412">
        <v>2600032974</v>
      </c>
      <c r="B15412" t="s">
        <v>5952</v>
      </c>
      <c r="C15412" t="s">
        <v>130</v>
      </c>
      <c r="D15412" t="s">
        <v>131</v>
      </c>
      <c r="E15412">
        <v>0</v>
      </c>
      <c r="F15412" t="s">
        <v>36</v>
      </c>
      <c r="G15412">
        <v>0</v>
      </c>
      <c r="H15412">
        <v>0</v>
      </c>
      <c r="I15412">
        <v>1.5628</v>
      </c>
    </row>
    <row r="15413" spans="1:9" x14ac:dyDescent="0.25">
      <c r="A15413">
        <v>2600033014</v>
      </c>
      <c r="B15413" t="s">
        <v>7706</v>
      </c>
      <c r="C15413" t="s">
        <v>8706</v>
      </c>
      <c r="D15413" t="s">
        <v>8707</v>
      </c>
      <c r="E15413">
        <v>3</v>
      </c>
      <c r="F15413" t="s">
        <v>36</v>
      </c>
      <c r="G15413">
        <v>0</v>
      </c>
      <c r="H15413">
        <v>0</v>
      </c>
      <c r="I15413">
        <v>5.65</v>
      </c>
    </row>
    <row r="15414" spans="1:9" x14ac:dyDescent="0.25">
      <c r="A15414">
        <v>2600033033</v>
      </c>
      <c r="B15414" t="s">
        <v>4090</v>
      </c>
      <c r="C15414" t="s">
        <v>130</v>
      </c>
      <c r="D15414" t="s">
        <v>131</v>
      </c>
      <c r="E15414">
        <v>2</v>
      </c>
      <c r="F15414" t="s">
        <v>3325</v>
      </c>
      <c r="G15414">
        <v>0</v>
      </c>
      <c r="H15414">
        <v>0</v>
      </c>
      <c r="I15414" s="1">
        <v>1689.54</v>
      </c>
    </row>
    <row r="15415" spans="1:9" x14ac:dyDescent="0.25">
      <c r="A15415">
        <v>2600033040</v>
      </c>
      <c r="B15415" t="s">
        <v>7707</v>
      </c>
      <c r="C15415" t="s">
        <v>8706</v>
      </c>
      <c r="D15415" t="s">
        <v>8707</v>
      </c>
      <c r="E15415">
        <v>24</v>
      </c>
      <c r="F15415" t="s">
        <v>36</v>
      </c>
      <c r="G15415">
        <v>0</v>
      </c>
      <c r="H15415">
        <v>0</v>
      </c>
      <c r="I15415">
        <v>0.36625000000000002</v>
      </c>
    </row>
    <row r="15416" spans="1:9" x14ac:dyDescent="0.25">
      <c r="A15416">
        <v>2600033053</v>
      </c>
      <c r="B15416" t="s">
        <v>4091</v>
      </c>
      <c r="C15416" t="s">
        <v>130</v>
      </c>
      <c r="D15416" t="s">
        <v>131</v>
      </c>
      <c r="E15416">
        <v>4</v>
      </c>
      <c r="F15416" t="s">
        <v>36</v>
      </c>
      <c r="G15416">
        <v>0</v>
      </c>
      <c r="H15416">
        <v>0</v>
      </c>
      <c r="I15416">
        <v>1.1875</v>
      </c>
    </row>
    <row r="15417" spans="1:9" x14ac:dyDescent="0.25">
      <c r="A15417">
        <v>2600033060</v>
      </c>
      <c r="B15417" t="s">
        <v>7708</v>
      </c>
      <c r="C15417" t="s">
        <v>8706</v>
      </c>
      <c r="D15417" t="s">
        <v>8707</v>
      </c>
      <c r="E15417">
        <v>0</v>
      </c>
      <c r="F15417" t="s">
        <v>36</v>
      </c>
      <c r="G15417">
        <v>0</v>
      </c>
      <c r="H15417">
        <v>0</v>
      </c>
      <c r="I15417">
        <v>46.61</v>
      </c>
    </row>
    <row r="15418" spans="1:9" x14ac:dyDescent="0.25">
      <c r="A15418">
        <v>2600033070</v>
      </c>
      <c r="B15418" t="s">
        <v>4092</v>
      </c>
      <c r="C15418" t="s">
        <v>130</v>
      </c>
      <c r="D15418" t="s">
        <v>131</v>
      </c>
      <c r="E15418">
        <v>1</v>
      </c>
      <c r="F15418" t="s">
        <v>36</v>
      </c>
      <c r="G15418">
        <v>0</v>
      </c>
      <c r="H15418">
        <v>0</v>
      </c>
      <c r="I15418">
        <v>44.07</v>
      </c>
    </row>
    <row r="15419" spans="1:9" x14ac:dyDescent="0.25">
      <c r="A15419">
        <v>2600033079</v>
      </c>
      <c r="B15419" t="s">
        <v>4093</v>
      </c>
      <c r="C15419" t="s">
        <v>130</v>
      </c>
      <c r="D15419" t="s">
        <v>131</v>
      </c>
      <c r="E15419">
        <v>1</v>
      </c>
      <c r="F15419" t="s">
        <v>36</v>
      </c>
      <c r="G15419">
        <v>0</v>
      </c>
      <c r="H15419">
        <v>0</v>
      </c>
      <c r="I15419">
        <v>5.12</v>
      </c>
    </row>
    <row r="15420" spans="1:9" x14ac:dyDescent="0.25">
      <c r="A15420">
        <v>2600033080</v>
      </c>
      <c r="B15420" t="s">
        <v>4094</v>
      </c>
      <c r="C15420" t="s">
        <v>130</v>
      </c>
      <c r="D15420" t="s">
        <v>131</v>
      </c>
      <c r="E15420">
        <v>1</v>
      </c>
      <c r="F15420" t="s">
        <v>36</v>
      </c>
      <c r="G15420">
        <v>0</v>
      </c>
      <c r="H15420">
        <v>0</v>
      </c>
      <c r="I15420">
        <v>391.68</v>
      </c>
    </row>
    <row r="15421" spans="1:9" x14ac:dyDescent="0.25">
      <c r="A15421">
        <v>2600033081</v>
      </c>
      <c r="B15421" t="s">
        <v>7709</v>
      </c>
      <c r="C15421" t="s">
        <v>8706</v>
      </c>
      <c r="D15421" t="s">
        <v>8707</v>
      </c>
      <c r="E15421">
        <v>1</v>
      </c>
      <c r="F15421" t="s">
        <v>36</v>
      </c>
      <c r="G15421">
        <v>0</v>
      </c>
      <c r="H15421">
        <v>0</v>
      </c>
      <c r="I15421">
        <v>331.42</v>
      </c>
    </row>
    <row r="15422" spans="1:9" x14ac:dyDescent="0.25">
      <c r="A15422">
        <v>2600033088</v>
      </c>
      <c r="B15422" t="s">
        <v>4095</v>
      </c>
      <c r="C15422" t="s">
        <v>130</v>
      </c>
      <c r="D15422" t="s">
        <v>131</v>
      </c>
      <c r="E15422">
        <v>2</v>
      </c>
      <c r="F15422" t="s">
        <v>36</v>
      </c>
      <c r="G15422">
        <v>0</v>
      </c>
      <c r="H15422">
        <v>0</v>
      </c>
      <c r="I15422">
        <v>945.63</v>
      </c>
    </row>
    <row r="15423" spans="1:9" x14ac:dyDescent="0.25">
      <c r="A15423">
        <v>2600033096</v>
      </c>
      <c r="B15423" t="s">
        <v>7710</v>
      </c>
      <c r="C15423" t="s">
        <v>8706</v>
      </c>
      <c r="D15423" t="s">
        <v>8707</v>
      </c>
      <c r="E15423">
        <v>2</v>
      </c>
      <c r="F15423" t="s">
        <v>36</v>
      </c>
      <c r="G15423">
        <v>0</v>
      </c>
      <c r="H15423">
        <v>0</v>
      </c>
      <c r="I15423">
        <v>11.865</v>
      </c>
    </row>
    <row r="15424" spans="1:9" x14ac:dyDescent="0.25">
      <c r="A15424">
        <v>2600033097</v>
      </c>
      <c r="B15424" t="s">
        <v>7711</v>
      </c>
      <c r="C15424" t="s">
        <v>8706</v>
      </c>
      <c r="D15424" t="s">
        <v>8707</v>
      </c>
      <c r="E15424">
        <v>2</v>
      </c>
      <c r="F15424" t="s">
        <v>36</v>
      </c>
      <c r="G15424">
        <v>0</v>
      </c>
      <c r="H15424">
        <v>0</v>
      </c>
      <c r="I15424">
        <v>8.6449999999999996</v>
      </c>
    </row>
    <row r="15425" spans="1:9" x14ac:dyDescent="0.25">
      <c r="A15425">
        <v>2600033107</v>
      </c>
      <c r="B15425" t="s">
        <v>5021</v>
      </c>
      <c r="C15425" t="s">
        <v>130</v>
      </c>
      <c r="D15425" t="s">
        <v>131</v>
      </c>
      <c r="E15425">
        <v>0</v>
      </c>
      <c r="F15425" t="s">
        <v>36</v>
      </c>
      <c r="G15425">
        <v>0</v>
      </c>
      <c r="H15425">
        <v>0</v>
      </c>
      <c r="I15425">
        <v>72.03</v>
      </c>
    </row>
    <row r="15426" spans="1:9" x14ac:dyDescent="0.25">
      <c r="A15426">
        <v>2600033121</v>
      </c>
      <c r="B15426" t="s">
        <v>4096</v>
      </c>
      <c r="C15426" t="s">
        <v>8706</v>
      </c>
      <c r="D15426" t="s">
        <v>8707</v>
      </c>
      <c r="E15426">
        <v>1</v>
      </c>
      <c r="F15426" t="s">
        <v>36</v>
      </c>
      <c r="G15426">
        <v>0</v>
      </c>
      <c r="H15426">
        <v>0</v>
      </c>
      <c r="I15426" s="1">
        <v>1507</v>
      </c>
    </row>
    <row r="15427" spans="1:9" x14ac:dyDescent="0.25">
      <c r="A15427">
        <v>2600033121</v>
      </c>
      <c r="B15427" t="s">
        <v>4096</v>
      </c>
      <c r="C15427" t="s">
        <v>130</v>
      </c>
      <c r="D15427" t="s">
        <v>131</v>
      </c>
      <c r="E15427">
        <v>2</v>
      </c>
      <c r="F15427" t="s">
        <v>36</v>
      </c>
      <c r="G15427">
        <v>0</v>
      </c>
      <c r="H15427">
        <v>0</v>
      </c>
      <c r="I15427">
        <v>220.34</v>
      </c>
    </row>
    <row r="15428" spans="1:9" x14ac:dyDescent="0.25">
      <c r="A15428">
        <v>2600033138</v>
      </c>
      <c r="B15428" t="s">
        <v>4097</v>
      </c>
      <c r="C15428" t="s">
        <v>130</v>
      </c>
      <c r="D15428" t="s">
        <v>131</v>
      </c>
      <c r="E15428">
        <v>10</v>
      </c>
      <c r="F15428" t="s">
        <v>36</v>
      </c>
      <c r="G15428">
        <v>0</v>
      </c>
      <c r="H15428">
        <v>0</v>
      </c>
      <c r="I15428">
        <v>1.2709999999999999</v>
      </c>
    </row>
    <row r="15429" spans="1:9" x14ac:dyDescent="0.25">
      <c r="A15429">
        <v>2600033154</v>
      </c>
      <c r="B15429" t="s">
        <v>5176</v>
      </c>
      <c r="C15429" t="s">
        <v>130</v>
      </c>
      <c r="D15429" t="s">
        <v>131</v>
      </c>
      <c r="E15429">
        <v>0</v>
      </c>
      <c r="F15429" t="s">
        <v>36</v>
      </c>
      <c r="G15429">
        <v>0</v>
      </c>
      <c r="H15429">
        <v>0</v>
      </c>
      <c r="I15429">
        <v>38.26</v>
      </c>
    </row>
    <row r="15430" spans="1:9" x14ac:dyDescent="0.25">
      <c r="A15430">
        <v>2600033155</v>
      </c>
      <c r="B15430" t="s">
        <v>5142</v>
      </c>
      <c r="C15430" t="s">
        <v>130</v>
      </c>
      <c r="D15430" t="s">
        <v>131</v>
      </c>
      <c r="E15430">
        <v>0</v>
      </c>
      <c r="F15430" t="s">
        <v>36</v>
      </c>
      <c r="G15430">
        <v>0</v>
      </c>
      <c r="H15430">
        <v>0</v>
      </c>
      <c r="I15430">
        <v>42.571666999999998</v>
      </c>
    </row>
    <row r="15431" spans="1:9" x14ac:dyDescent="0.25">
      <c r="A15431">
        <v>2600033164</v>
      </c>
      <c r="B15431" t="s">
        <v>4098</v>
      </c>
      <c r="C15431" t="s">
        <v>130</v>
      </c>
      <c r="D15431" t="s">
        <v>131</v>
      </c>
      <c r="E15431">
        <v>0</v>
      </c>
      <c r="F15431" t="s">
        <v>36</v>
      </c>
      <c r="G15431">
        <v>0</v>
      </c>
      <c r="H15431">
        <v>0</v>
      </c>
      <c r="I15431">
        <v>9.3925000000000001</v>
      </c>
    </row>
    <row r="15432" spans="1:9" x14ac:dyDescent="0.25">
      <c r="A15432">
        <v>2600033170</v>
      </c>
      <c r="B15432" t="s">
        <v>7712</v>
      </c>
      <c r="C15432" t="s">
        <v>8706</v>
      </c>
      <c r="D15432" t="s">
        <v>8707</v>
      </c>
      <c r="E15432">
        <v>4</v>
      </c>
      <c r="F15432" t="s">
        <v>36</v>
      </c>
      <c r="G15432">
        <v>0</v>
      </c>
      <c r="H15432">
        <v>0</v>
      </c>
      <c r="I15432">
        <v>4.5999999999999996</v>
      </c>
    </row>
    <row r="15433" spans="1:9" x14ac:dyDescent="0.25">
      <c r="A15433">
        <v>2600033171</v>
      </c>
      <c r="B15433" t="s">
        <v>7713</v>
      </c>
      <c r="C15433" t="s">
        <v>8706</v>
      </c>
      <c r="D15433" t="s">
        <v>8707</v>
      </c>
      <c r="E15433">
        <v>5</v>
      </c>
      <c r="F15433" t="s">
        <v>36</v>
      </c>
      <c r="G15433">
        <v>0</v>
      </c>
      <c r="H15433">
        <v>0</v>
      </c>
      <c r="I15433">
        <v>6.2779999999999996</v>
      </c>
    </row>
    <row r="15434" spans="1:9" x14ac:dyDescent="0.25">
      <c r="A15434">
        <v>2600033171</v>
      </c>
      <c r="B15434" t="s">
        <v>7713</v>
      </c>
      <c r="C15434" t="s">
        <v>130</v>
      </c>
      <c r="D15434" t="s">
        <v>131</v>
      </c>
      <c r="E15434">
        <v>0</v>
      </c>
      <c r="F15434" t="s">
        <v>36</v>
      </c>
      <c r="G15434">
        <v>0</v>
      </c>
      <c r="H15434">
        <v>0</v>
      </c>
      <c r="I15434">
        <v>2.8812000000000002</v>
      </c>
    </row>
    <row r="15435" spans="1:9" x14ac:dyDescent="0.25">
      <c r="A15435">
        <v>2600033177</v>
      </c>
      <c r="B15435" t="s">
        <v>4099</v>
      </c>
      <c r="C15435" t="s">
        <v>130</v>
      </c>
      <c r="D15435" t="s">
        <v>131</v>
      </c>
      <c r="E15435">
        <v>1</v>
      </c>
      <c r="F15435" t="s">
        <v>36</v>
      </c>
      <c r="G15435">
        <v>0</v>
      </c>
      <c r="H15435">
        <v>0</v>
      </c>
      <c r="I15435">
        <v>207.01</v>
      </c>
    </row>
    <row r="15436" spans="1:9" x14ac:dyDescent="0.25">
      <c r="A15436">
        <v>2600033180</v>
      </c>
      <c r="B15436" t="s">
        <v>5006</v>
      </c>
      <c r="C15436" t="s">
        <v>130</v>
      </c>
      <c r="D15436" t="s">
        <v>131</v>
      </c>
      <c r="E15436">
        <v>0</v>
      </c>
      <c r="F15436" t="s">
        <v>36</v>
      </c>
      <c r="G15436">
        <v>0</v>
      </c>
      <c r="H15436">
        <v>0</v>
      </c>
      <c r="I15436">
        <v>76.87</v>
      </c>
    </row>
    <row r="15437" spans="1:9" x14ac:dyDescent="0.25">
      <c r="A15437">
        <v>2600033191</v>
      </c>
      <c r="B15437" t="s">
        <v>7714</v>
      </c>
      <c r="C15437" t="s">
        <v>8706</v>
      </c>
      <c r="D15437" t="s">
        <v>8707</v>
      </c>
      <c r="E15437">
        <v>8</v>
      </c>
      <c r="F15437" t="s">
        <v>89</v>
      </c>
      <c r="G15437">
        <v>0</v>
      </c>
      <c r="H15437">
        <v>0</v>
      </c>
      <c r="I15437">
        <v>5.5737500000000004</v>
      </c>
    </row>
    <row r="15438" spans="1:9" x14ac:dyDescent="0.25">
      <c r="A15438">
        <v>2600033204</v>
      </c>
      <c r="B15438" t="s">
        <v>7715</v>
      </c>
      <c r="C15438" t="s">
        <v>8706</v>
      </c>
      <c r="D15438" t="s">
        <v>8707</v>
      </c>
      <c r="E15438">
        <v>1</v>
      </c>
      <c r="F15438" t="s">
        <v>36</v>
      </c>
      <c r="G15438">
        <v>0</v>
      </c>
      <c r="H15438">
        <v>0</v>
      </c>
      <c r="I15438">
        <v>18.22</v>
      </c>
    </row>
    <row r="15439" spans="1:9" x14ac:dyDescent="0.25">
      <c r="A15439">
        <v>2600033208</v>
      </c>
      <c r="B15439" t="s">
        <v>4100</v>
      </c>
      <c r="C15439" t="s">
        <v>130</v>
      </c>
      <c r="D15439" t="s">
        <v>131</v>
      </c>
      <c r="E15439">
        <v>4</v>
      </c>
      <c r="F15439" t="s">
        <v>36</v>
      </c>
      <c r="G15439">
        <v>0</v>
      </c>
      <c r="H15439">
        <v>0</v>
      </c>
      <c r="I15439">
        <v>14.86</v>
      </c>
    </row>
    <row r="15440" spans="1:9" x14ac:dyDescent="0.25">
      <c r="A15440">
        <v>2600033213</v>
      </c>
      <c r="B15440" t="s">
        <v>7716</v>
      </c>
      <c r="C15440" t="s">
        <v>8706</v>
      </c>
      <c r="D15440" t="s">
        <v>8707</v>
      </c>
      <c r="E15440">
        <v>4</v>
      </c>
      <c r="F15440" t="s">
        <v>36</v>
      </c>
      <c r="G15440">
        <v>0</v>
      </c>
      <c r="H15440">
        <v>0</v>
      </c>
      <c r="I15440">
        <v>13.467499999999999</v>
      </c>
    </row>
    <row r="15441" spans="1:9" x14ac:dyDescent="0.25">
      <c r="A15441">
        <v>2600033214</v>
      </c>
      <c r="B15441" t="s">
        <v>7717</v>
      </c>
      <c r="C15441" t="s">
        <v>130</v>
      </c>
      <c r="D15441" t="s">
        <v>131</v>
      </c>
      <c r="E15441">
        <v>0</v>
      </c>
      <c r="F15441" t="s">
        <v>36</v>
      </c>
      <c r="G15441">
        <v>0</v>
      </c>
      <c r="H15441">
        <v>0</v>
      </c>
      <c r="I15441">
        <v>135</v>
      </c>
    </row>
    <row r="15442" spans="1:9" x14ac:dyDescent="0.25">
      <c r="A15442">
        <v>2600033218</v>
      </c>
      <c r="B15442" t="s">
        <v>7718</v>
      </c>
      <c r="C15442" t="s">
        <v>8706</v>
      </c>
      <c r="D15442" t="s">
        <v>8707</v>
      </c>
      <c r="E15442">
        <v>7</v>
      </c>
      <c r="F15442" t="s">
        <v>36</v>
      </c>
      <c r="G15442">
        <v>0</v>
      </c>
      <c r="H15442">
        <v>0</v>
      </c>
      <c r="I15442">
        <v>8.6114289999999993</v>
      </c>
    </row>
    <row r="15443" spans="1:9" x14ac:dyDescent="0.25">
      <c r="A15443">
        <v>2600033220</v>
      </c>
      <c r="B15443" t="s">
        <v>7719</v>
      </c>
      <c r="C15443" t="s">
        <v>8706</v>
      </c>
      <c r="D15443" t="s">
        <v>8707</v>
      </c>
      <c r="E15443">
        <v>8</v>
      </c>
      <c r="F15443" t="s">
        <v>36</v>
      </c>
      <c r="G15443">
        <v>0</v>
      </c>
      <c r="H15443">
        <v>0</v>
      </c>
      <c r="I15443">
        <v>0.4425</v>
      </c>
    </row>
    <row r="15444" spans="1:9" x14ac:dyDescent="0.25">
      <c r="A15444">
        <v>2600033221</v>
      </c>
      <c r="B15444" t="s">
        <v>7720</v>
      </c>
      <c r="C15444" t="s">
        <v>8706</v>
      </c>
      <c r="D15444" t="s">
        <v>8707</v>
      </c>
      <c r="E15444">
        <v>6</v>
      </c>
      <c r="F15444" t="s">
        <v>36</v>
      </c>
      <c r="G15444">
        <v>0</v>
      </c>
      <c r="H15444">
        <v>0</v>
      </c>
      <c r="I15444">
        <v>0.14499999999999999</v>
      </c>
    </row>
    <row r="15445" spans="1:9" x14ac:dyDescent="0.25">
      <c r="A15445">
        <v>2600033239</v>
      </c>
      <c r="B15445" t="s">
        <v>7721</v>
      </c>
      <c r="C15445" t="s">
        <v>8706</v>
      </c>
      <c r="D15445" t="s">
        <v>8707</v>
      </c>
      <c r="E15445">
        <v>0</v>
      </c>
      <c r="F15445" t="s">
        <v>36</v>
      </c>
      <c r="G15445">
        <v>0</v>
      </c>
      <c r="H15445">
        <v>0</v>
      </c>
      <c r="I15445">
        <v>390</v>
      </c>
    </row>
    <row r="15446" spans="1:9" x14ac:dyDescent="0.25">
      <c r="A15446">
        <v>2600033250</v>
      </c>
      <c r="B15446" t="s">
        <v>7722</v>
      </c>
      <c r="C15446" t="s">
        <v>8706</v>
      </c>
      <c r="D15446" t="s">
        <v>8707</v>
      </c>
      <c r="E15446">
        <v>4</v>
      </c>
      <c r="F15446" t="s">
        <v>36</v>
      </c>
      <c r="G15446">
        <v>0</v>
      </c>
      <c r="H15446">
        <v>0</v>
      </c>
      <c r="I15446">
        <v>516.23500000000001</v>
      </c>
    </row>
    <row r="15447" spans="1:9" x14ac:dyDescent="0.25">
      <c r="A15447">
        <v>2600033251</v>
      </c>
      <c r="B15447" t="s">
        <v>7723</v>
      </c>
      <c r="C15447" t="s">
        <v>8706</v>
      </c>
      <c r="D15447" t="s">
        <v>8707</v>
      </c>
      <c r="E15447">
        <v>4</v>
      </c>
      <c r="F15447" t="s">
        <v>36</v>
      </c>
      <c r="G15447">
        <v>0</v>
      </c>
      <c r="H15447">
        <v>0</v>
      </c>
      <c r="I15447">
        <v>516.23500000000001</v>
      </c>
    </row>
    <row r="15448" spans="1:9" x14ac:dyDescent="0.25">
      <c r="A15448">
        <v>2600033252</v>
      </c>
      <c r="B15448" t="s">
        <v>7724</v>
      </c>
      <c r="C15448" t="s">
        <v>8706</v>
      </c>
      <c r="D15448" t="s">
        <v>8707</v>
      </c>
      <c r="E15448">
        <v>4</v>
      </c>
      <c r="F15448" t="s">
        <v>36</v>
      </c>
      <c r="G15448">
        <v>0</v>
      </c>
      <c r="H15448">
        <v>0</v>
      </c>
      <c r="I15448">
        <v>516.23500000000001</v>
      </c>
    </row>
    <row r="15449" spans="1:9" x14ac:dyDescent="0.25">
      <c r="A15449">
        <v>2600033253</v>
      </c>
      <c r="B15449" t="s">
        <v>7725</v>
      </c>
      <c r="C15449" t="s">
        <v>8706</v>
      </c>
      <c r="D15449" t="s">
        <v>8707</v>
      </c>
      <c r="E15449">
        <v>12</v>
      </c>
      <c r="F15449" t="s">
        <v>36</v>
      </c>
      <c r="G15449">
        <v>0</v>
      </c>
      <c r="H15449">
        <v>0</v>
      </c>
      <c r="I15449">
        <v>150.126667</v>
      </c>
    </row>
    <row r="15450" spans="1:9" x14ac:dyDescent="0.25">
      <c r="A15450">
        <v>2600033254</v>
      </c>
      <c r="B15450" t="s">
        <v>7726</v>
      </c>
      <c r="C15450" t="s">
        <v>8706</v>
      </c>
      <c r="D15450" t="s">
        <v>8707</v>
      </c>
      <c r="E15450">
        <v>15</v>
      </c>
      <c r="F15450" t="s">
        <v>36</v>
      </c>
      <c r="G15450">
        <v>0</v>
      </c>
      <c r="H15450">
        <v>0</v>
      </c>
      <c r="I15450">
        <v>261.57</v>
      </c>
    </row>
    <row r="15451" spans="1:9" x14ac:dyDescent="0.25">
      <c r="A15451">
        <v>2600033255</v>
      </c>
      <c r="B15451" t="s">
        <v>7727</v>
      </c>
      <c r="C15451" t="s">
        <v>8706</v>
      </c>
      <c r="D15451" t="s">
        <v>8707</v>
      </c>
      <c r="E15451">
        <v>12</v>
      </c>
      <c r="F15451" t="s">
        <v>36</v>
      </c>
      <c r="G15451">
        <v>0</v>
      </c>
      <c r="H15451">
        <v>0</v>
      </c>
      <c r="I15451">
        <v>150.1275</v>
      </c>
    </row>
    <row r="15452" spans="1:9" x14ac:dyDescent="0.25">
      <c r="A15452">
        <v>2600033257</v>
      </c>
      <c r="B15452" t="s">
        <v>7728</v>
      </c>
      <c r="C15452" t="s">
        <v>8706</v>
      </c>
      <c r="D15452" t="s">
        <v>8707</v>
      </c>
      <c r="E15452">
        <v>2</v>
      </c>
      <c r="F15452" t="s">
        <v>36</v>
      </c>
      <c r="G15452">
        <v>0</v>
      </c>
      <c r="H15452">
        <v>0</v>
      </c>
      <c r="I15452">
        <v>12.695</v>
      </c>
    </row>
    <row r="15453" spans="1:9" x14ac:dyDescent="0.25">
      <c r="A15453">
        <v>2600033261</v>
      </c>
      <c r="B15453" t="s">
        <v>5072</v>
      </c>
      <c r="C15453" t="s">
        <v>130</v>
      </c>
      <c r="D15453" t="s">
        <v>131</v>
      </c>
      <c r="E15453">
        <v>0</v>
      </c>
      <c r="F15453" t="s">
        <v>36</v>
      </c>
      <c r="G15453">
        <v>0</v>
      </c>
      <c r="H15453">
        <v>0</v>
      </c>
      <c r="I15453">
        <v>53.69</v>
      </c>
    </row>
    <row r="15454" spans="1:9" x14ac:dyDescent="0.25">
      <c r="A15454">
        <v>2600033317</v>
      </c>
      <c r="B15454" t="s">
        <v>4101</v>
      </c>
      <c r="C15454" t="s">
        <v>130</v>
      </c>
      <c r="D15454" t="s">
        <v>131</v>
      </c>
      <c r="E15454">
        <v>1</v>
      </c>
      <c r="F15454" t="s">
        <v>36</v>
      </c>
      <c r="G15454">
        <v>0</v>
      </c>
      <c r="H15454">
        <v>0</v>
      </c>
      <c r="I15454">
        <v>92.17</v>
      </c>
    </row>
    <row r="15455" spans="1:9" x14ac:dyDescent="0.25">
      <c r="A15455">
        <v>2600033318</v>
      </c>
      <c r="B15455" t="s">
        <v>4102</v>
      </c>
      <c r="C15455" t="s">
        <v>8706</v>
      </c>
      <c r="D15455" t="s">
        <v>8707</v>
      </c>
      <c r="E15455">
        <v>0</v>
      </c>
      <c r="F15455" t="s">
        <v>36</v>
      </c>
      <c r="G15455">
        <v>0</v>
      </c>
      <c r="H15455">
        <v>0</v>
      </c>
      <c r="I15455">
        <v>37.82</v>
      </c>
    </row>
    <row r="15456" spans="1:9" x14ac:dyDescent="0.25">
      <c r="A15456">
        <v>2600033318</v>
      </c>
      <c r="B15456" t="s">
        <v>4102</v>
      </c>
      <c r="C15456" t="s">
        <v>130</v>
      </c>
      <c r="D15456" t="s">
        <v>131</v>
      </c>
      <c r="E15456">
        <v>2</v>
      </c>
      <c r="F15456" t="s">
        <v>36</v>
      </c>
      <c r="G15456">
        <v>0</v>
      </c>
      <c r="H15456">
        <v>0</v>
      </c>
      <c r="I15456">
        <v>49.9</v>
      </c>
    </row>
    <row r="15457" spans="1:9" x14ac:dyDescent="0.25">
      <c r="A15457">
        <v>2600033321</v>
      </c>
      <c r="B15457" t="s">
        <v>5087</v>
      </c>
      <c r="C15457" t="s">
        <v>130</v>
      </c>
      <c r="D15457" t="s">
        <v>131</v>
      </c>
      <c r="E15457">
        <v>2</v>
      </c>
      <c r="F15457" t="s">
        <v>3161</v>
      </c>
      <c r="G15457">
        <v>0</v>
      </c>
      <c r="H15457">
        <v>0</v>
      </c>
      <c r="I15457">
        <v>48</v>
      </c>
    </row>
    <row r="15458" spans="1:9" x14ac:dyDescent="0.25">
      <c r="A15458">
        <v>2600033338</v>
      </c>
      <c r="B15458" t="s">
        <v>7729</v>
      </c>
      <c r="C15458" t="s">
        <v>8706</v>
      </c>
      <c r="D15458" t="s">
        <v>8707</v>
      </c>
      <c r="E15458">
        <v>2</v>
      </c>
      <c r="F15458" t="s">
        <v>36</v>
      </c>
      <c r="G15458">
        <v>0</v>
      </c>
      <c r="H15458">
        <v>0</v>
      </c>
      <c r="I15458">
        <v>5.93</v>
      </c>
    </row>
    <row r="15459" spans="1:9" x14ac:dyDescent="0.25">
      <c r="A15459">
        <v>2600033341</v>
      </c>
      <c r="B15459" t="s">
        <v>4103</v>
      </c>
      <c r="C15459" t="s">
        <v>130</v>
      </c>
      <c r="D15459" t="s">
        <v>131</v>
      </c>
      <c r="E15459">
        <v>1</v>
      </c>
      <c r="F15459" t="s">
        <v>36</v>
      </c>
      <c r="G15459">
        <v>0</v>
      </c>
      <c r="H15459">
        <v>0</v>
      </c>
      <c r="I15459">
        <v>10</v>
      </c>
    </row>
    <row r="15460" spans="1:9" x14ac:dyDescent="0.25">
      <c r="A15460">
        <v>2600033344</v>
      </c>
      <c r="B15460" t="s">
        <v>4104</v>
      </c>
      <c r="C15460" t="s">
        <v>130</v>
      </c>
      <c r="D15460" t="s">
        <v>131</v>
      </c>
      <c r="E15460">
        <v>4</v>
      </c>
      <c r="F15460" t="s">
        <v>36</v>
      </c>
      <c r="G15460">
        <v>0</v>
      </c>
      <c r="H15460">
        <v>0</v>
      </c>
      <c r="I15460">
        <v>44.914999999999999</v>
      </c>
    </row>
    <row r="15461" spans="1:9" x14ac:dyDescent="0.25">
      <c r="A15461">
        <v>2600033347</v>
      </c>
      <c r="B15461" t="s">
        <v>4105</v>
      </c>
      <c r="C15461" t="s">
        <v>130</v>
      </c>
      <c r="D15461" t="s">
        <v>131</v>
      </c>
      <c r="E15461">
        <v>8</v>
      </c>
      <c r="F15461" t="s">
        <v>36</v>
      </c>
      <c r="G15461">
        <v>0</v>
      </c>
      <c r="H15461">
        <v>0</v>
      </c>
      <c r="I15461">
        <v>4.24</v>
      </c>
    </row>
    <row r="15462" spans="1:9" x14ac:dyDescent="0.25">
      <c r="A15462">
        <v>2600033348</v>
      </c>
      <c r="B15462" t="s">
        <v>5709</v>
      </c>
      <c r="C15462" t="s">
        <v>130</v>
      </c>
      <c r="D15462" t="s">
        <v>131</v>
      </c>
      <c r="E15462">
        <v>0</v>
      </c>
      <c r="F15462" t="s">
        <v>36</v>
      </c>
      <c r="G15462">
        <v>0</v>
      </c>
      <c r="H15462">
        <v>0</v>
      </c>
      <c r="I15462">
        <v>7.63</v>
      </c>
    </row>
    <row r="15463" spans="1:9" x14ac:dyDescent="0.25">
      <c r="A15463">
        <v>2600033350</v>
      </c>
      <c r="B15463" t="s">
        <v>7730</v>
      </c>
      <c r="C15463" t="s">
        <v>130</v>
      </c>
      <c r="D15463" t="s">
        <v>131</v>
      </c>
      <c r="E15463">
        <v>0</v>
      </c>
      <c r="F15463" t="s">
        <v>36</v>
      </c>
      <c r="G15463">
        <v>0</v>
      </c>
      <c r="H15463">
        <v>0</v>
      </c>
      <c r="I15463">
        <v>47.457999999999998</v>
      </c>
    </row>
    <row r="15464" spans="1:9" x14ac:dyDescent="0.25">
      <c r="A15464">
        <v>2600033354</v>
      </c>
      <c r="B15464" t="s">
        <v>7731</v>
      </c>
      <c r="C15464" t="s">
        <v>8706</v>
      </c>
      <c r="D15464" t="s">
        <v>8707</v>
      </c>
      <c r="E15464">
        <v>6</v>
      </c>
      <c r="F15464" t="s">
        <v>36</v>
      </c>
      <c r="G15464">
        <v>0</v>
      </c>
      <c r="H15464">
        <v>0</v>
      </c>
      <c r="I15464">
        <v>0.50833300000000003</v>
      </c>
    </row>
    <row r="15465" spans="1:9" x14ac:dyDescent="0.25">
      <c r="A15465">
        <v>2600033358</v>
      </c>
      <c r="B15465" t="s">
        <v>7732</v>
      </c>
      <c r="C15465" t="s">
        <v>8706</v>
      </c>
      <c r="D15465" t="s">
        <v>8707</v>
      </c>
      <c r="E15465">
        <v>15</v>
      </c>
      <c r="F15465" t="s">
        <v>36</v>
      </c>
      <c r="G15465">
        <v>0</v>
      </c>
      <c r="H15465">
        <v>0</v>
      </c>
      <c r="I15465">
        <v>0.42333300000000001</v>
      </c>
    </row>
    <row r="15466" spans="1:9" x14ac:dyDescent="0.25">
      <c r="A15466">
        <v>2600033361</v>
      </c>
      <c r="B15466" t="s">
        <v>7733</v>
      </c>
      <c r="C15466" t="s">
        <v>8706</v>
      </c>
      <c r="D15466" t="s">
        <v>8707</v>
      </c>
      <c r="E15466">
        <v>0</v>
      </c>
      <c r="F15466" t="s">
        <v>36</v>
      </c>
      <c r="G15466">
        <v>0</v>
      </c>
      <c r="H15466">
        <v>0</v>
      </c>
      <c r="I15466">
        <v>11</v>
      </c>
    </row>
    <row r="15467" spans="1:9" x14ac:dyDescent="0.25">
      <c r="A15467">
        <v>2600033363</v>
      </c>
      <c r="B15467" t="s">
        <v>7734</v>
      </c>
      <c r="C15467" t="s">
        <v>8706</v>
      </c>
      <c r="D15467" t="s">
        <v>8707</v>
      </c>
      <c r="E15467">
        <v>1</v>
      </c>
      <c r="F15467" t="s">
        <v>36</v>
      </c>
      <c r="G15467">
        <v>0</v>
      </c>
      <c r="H15467">
        <v>0</v>
      </c>
      <c r="I15467">
        <v>18.48</v>
      </c>
    </row>
    <row r="15468" spans="1:9" x14ac:dyDescent="0.25">
      <c r="A15468">
        <v>2600033372</v>
      </c>
      <c r="B15468" t="s">
        <v>4939</v>
      </c>
      <c r="C15468" t="s">
        <v>130</v>
      </c>
      <c r="D15468" t="s">
        <v>131</v>
      </c>
      <c r="E15468">
        <v>0</v>
      </c>
      <c r="F15468" t="s">
        <v>36</v>
      </c>
      <c r="G15468">
        <v>0</v>
      </c>
      <c r="H15468">
        <v>0</v>
      </c>
      <c r="I15468">
        <v>148.31</v>
      </c>
    </row>
    <row r="15469" spans="1:9" x14ac:dyDescent="0.25">
      <c r="A15469">
        <v>2600033380</v>
      </c>
      <c r="B15469" t="s">
        <v>7735</v>
      </c>
      <c r="C15469" t="s">
        <v>8706</v>
      </c>
      <c r="D15469" t="s">
        <v>8707</v>
      </c>
      <c r="E15469">
        <v>0</v>
      </c>
      <c r="F15469" t="s">
        <v>36</v>
      </c>
      <c r="G15469">
        <v>0</v>
      </c>
      <c r="H15469">
        <v>0</v>
      </c>
      <c r="I15469">
        <v>171.04</v>
      </c>
    </row>
    <row r="15470" spans="1:9" x14ac:dyDescent="0.25">
      <c r="A15470">
        <v>2600033424</v>
      </c>
      <c r="B15470" t="s">
        <v>7736</v>
      </c>
      <c r="C15470" t="s">
        <v>8706</v>
      </c>
      <c r="D15470" t="s">
        <v>8707</v>
      </c>
      <c r="E15470">
        <v>1</v>
      </c>
      <c r="F15470" t="s">
        <v>36</v>
      </c>
      <c r="G15470">
        <v>0</v>
      </c>
      <c r="H15470">
        <v>0</v>
      </c>
      <c r="I15470">
        <v>925.1</v>
      </c>
    </row>
    <row r="15471" spans="1:9" x14ac:dyDescent="0.25">
      <c r="A15471">
        <v>2600033433</v>
      </c>
      <c r="B15471" t="s">
        <v>7737</v>
      </c>
      <c r="C15471" t="s">
        <v>8706</v>
      </c>
      <c r="D15471" t="s">
        <v>8707</v>
      </c>
      <c r="E15471">
        <v>3</v>
      </c>
      <c r="F15471" t="s">
        <v>36</v>
      </c>
      <c r="G15471">
        <v>0</v>
      </c>
      <c r="H15471">
        <v>0</v>
      </c>
      <c r="I15471">
        <v>2.1466669999999999</v>
      </c>
    </row>
    <row r="15472" spans="1:9" x14ac:dyDescent="0.25">
      <c r="A15472">
        <v>2600033436</v>
      </c>
      <c r="B15472" t="s">
        <v>7738</v>
      </c>
      <c r="C15472" t="s">
        <v>8706</v>
      </c>
      <c r="D15472" t="s">
        <v>8707</v>
      </c>
      <c r="E15472">
        <v>3</v>
      </c>
      <c r="F15472" t="s">
        <v>36</v>
      </c>
      <c r="G15472">
        <v>0</v>
      </c>
      <c r="H15472">
        <v>0</v>
      </c>
      <c r="I15472">
        <v>3.9466670000000001</v>
      </c>
    </row>
    <row r="15473" spans="1:9" x14ac:dyDescent="0.25">
      <c r="A15473">
        <v>2600033449</v>
      </c>
      <c r="B15473" t="s">
        <v>7739</v>
      </c>
      <c r="C15473" t="s">
        <v>8706</v>
      </c>
      <c r="D15473" t="s">
        <v>8707</v>
      </c>
      <c r="E15473">
        <v>2</v>
      </c>
      <c r="F15473" t="s">
        <v>36</v>
      </c>
      <c r="G15473">
        <v>0</v>
      </c>
      <c r="H15473">
        <v>0</v>
      </c>
      <c r="I15473">
        <v>1.77</v>
      </c>
    </row>
    <row r="15474" spans="1:9" x14ac:dyDescent="0.25">
      <c r="A15474">
        <v>2600033454</v>
      </c>
      <c r="B15474" t="s">
        <v>7740</v>
      </c>
      <c r="C15474" t="s">
        <v>8706</v>
      </c>
      <c r="D15474" t="s">
        <v>8707</v>
      </c>
      <c r="E15474">
        <v>0</v>
      </c>
      <c r="F15474" t="s">
        <v>36</v>
      </c>
      <c r="G15474">
        <v>0</v>
      </c>
      <c r="H15474">
        <v>0</v>
      </c>
      <c r="I15474">
        <v>14.965</v>
      </c>
    </row>
    <row r="15475" spans="1:9" x14ac:dyDescent="0.25">
      <c r="A15475">
        <v>2600033455</v>
      </c>
      <c r="B15475" t="s">
        <v>7741</v>
      </c>
      <c r="C15475" t="s">
        <v>8706</v>
      </c>
      <c r="D15475" t="s">
        <v>8707</v>
      </c>
      <c r="E15475">
        <v>6</v>
      </c>
      <c r="F15475" t="s">
        <v>36</v>
      </c>
      <c r="G15475">
        <v>0</v>
      </c>
      <c r="H15475">
        <v>0</v>
      </c>
      <c r="I15475">
        <v>13.218332999999999</v>
      </c>
    </row>
    <row r="15476" spans="1:9" x14ac:dyDescent="0.25">
      <c r="A15476">
        <v>2600033460</v>
      </c>
      <c r="B15476" t="s">
        <v>7742</v>
      </c>
      <c r="C15476" t="s">
        <v>8706</v>
      </c>
      <c r="D15476" t="s">
        <v>8707</v>
      </c>
      <c r="E15476">
        <v>2</v>
      </c>
      <c r="F15476" t="s">
        <v>36</v>
      </c>
      <c r="G15476">
        <v>0</v>
      </c>
      <c r="H15476">
        <v>0</v>
      </c>
      <c r="I15476">
        <v>21.85</v>
      </c>
    </row>
    <row r="15477" spans="1:9" x14ac:dyDescent="0.25">
      <c r="A15477">
        <v>2600033490</v>
      </c>
      <c r="B15477" t="s">
        <v>7743</v>
      </c>
      <c r="C15477" t="s">
        <v>8706</v>
      </c>
      <c r="D15477" t="s">
        <v>8707</v>
      </c>
      <c r="E15477">
        <v>3</v>
      </c>
      <c r="F15477" t="s">
        <v>36</v>
      </c>
      <c r="G15477">
        <v>0</v>
      </c>
      <c r="H15477">
        <v>0</v>
      </c>
      <c r="I15477">
        <v>26.156666999999999</v>
      </c>
    </row>
    <row r="15478" spans="1:9" x14ac:dyDescent="0.25">
      <c r="A15478">
        <v>2600033511</v>
      </c>
      <c r="B15478" t="s">
        <v>7744</v>
      </c>
      <c r="C15478" t="s">
        <v>8706</v>
      </c>
      <c r="D15478" t="s">
        <v>8707</v>
      </c>
      <c r="E15478">
        <v>4</v>
      </c>
      <c r="F15478" t="s">
        <v>36</v>
      </c>
      <c r="G15478">
        <v>0</v>
      </c>
      <c r="H15478">
        <v>0</v>
      </c>
      <c r="I15478">
        <v>6.78</v>
      </c>
    </row>
    <row r="15479" spans="1:9" x14ac:dyDescent="0.25">
      <c r="A15479">
        <v>2600033535</v>
      </c>
      <c r="B15479" t="s">
        <v>6114</v>
      </c>
      <c r="C15479" t="s">
        <v>130</v>
      </c>
      <c r="D15479" t="s">
        <v>131</v>
      </c>
      <c r="E15479">
        <v>0</v>
      </c>
      <c r="F15479" t="s">
        <v>36</v>
      </c>
      <c r="G15479">
        <v>0</v>
      </c>
      <c r="H15479">
        <v>0</v>
      </c>
      <c r="I15479">
        <v>0.40849999999999997</v>
      </c>
    </row>
    <row r="15480" spans="1:9" x14ac:dyDescent="0.25">
      <c r="A15480">
        <v>2600033536</v>
      </c>
      <c r="B15480" t="s">
        <v>4106</v>
      </c>
      <c r="C15480" t="s">
        <v>130</v>
      </c>
      <c r="D15480" t="s">
        <v>131</v>
      </c>
      <c r="E15480">
        <v>20</v>
      </c>
      <c r="F15480" t="s">
        <v>36</v>
      </c>
      <c r="G15480">
        <v>0</v>
      </c>
      <c r="H15480">
        <v>0</v>
      </c>
      <c r="I15480">
        <v>0.39400000000000002</v>
      </c>
    </row>
    <row r="15481" spans="1:9" x14ac:dyDescent="0.25">
      <c r="A15481">
        <v>2600033543</v>
      </c>
      <c r="B15481" t="s">
        <v>4107</v>
      </c>
      <c r="C15481" t="s">
        <v>130</v>
      </c>
      <c r="D15481" t="s">
        <v>131</v>
      </c>
      <c r="E15481">
        <v>30</v>
      </c>
      <c r="F15481" t="s">
        <v>36</v>
      </c>
      <c r="G15481">
        <v>0</v>
      </c>
      <c r="H15481">
        <v>0</v>
      </c>
      <c r="I15481">
        <v>0.49566700000000002</v>
      </c>
    </row>
    <row r="15482" spans="1:9" x14ac:dyDescent="0.25">
      <c r="A15482">
        <v>2600033553</v>
      </c>
      <c r="B15482" t="s">
        <v>4108</v>
      </c>
      <c r="C15482" t="s">
        <v>8706</v>
      </c>
      <c r="D15482" t="s">
        <v>8707</v>
      </c>
      <c r="E15482">
        <v>0</v>
      </c>
      <c r="F15482" t="s">
        <v>36</v>
      </c>
      <c r="G15482">
        <v>0</v>
      </c>
      <c r="H15482">
        <v>0</v>
      </c>
      <c r="I15482">
        <v>3.8134999999999999</v>
      </c>
    </row>
    <row r="15483" spans="1:9" x14ac:dyDescent="0.25">
      <c r="A15483">
        <v>2600033553</v>
      </c>
      <c r="B15483" t="s">
        <v>4108</v>
      </c>
      <c r="C15483" t="s">
        <v>130</v>
      </c>
      <c r="D15483" t="s">
        <v>131</v>
      </c>
      <c r="E15483">
        <v>4</v>
      </c>
      <c r="F15483" t="s">
        <v>36</v>
      </c>
      <c r="G15483">
        <v>0</v>
      </c>
      <c r="H15483">
        <v>0</v>
      </c>
      <c r="I15483">
        <v>3.8149999999999999</v>
      </c>
    </row>
    <row r="15484" spans="1:9" x14ac:dyDescent="0.25">
      <c r="A15484">
        <v>2600033556</v>
      </c>
      <c r="B15484" t="s">
        <v>4109</v>
      </c>
      <c r="C15484" t="s">
        <v>130</v>
      </c>
      <c r="D15484" t="s">
        <v>131</v>
      </c>
      <c r="E15484">
        <v>15</v>
      </c>
      <c r="F15484" t="s">
        <v>36</v>
      </c>
      <c r="G15484">
        <v>0</v>
      </c>
      <c r="H15484">
        <v>0</v>
      </c>
      <c r="I15484">
        <v>36.83</v>
      </c>
    </row>
    <row r="15485" spans="1:9" x14ac:dyDescent="0.25">
      <c r="A15485">
        <v>2600033587</v>
      </c>
      <c r="B15485" t="s">
        <v>7745</v>
      </c>
      <c r="C15485" t="s">
        <v>8706</v>
      </c>
      <c r="D15485" t="s">
        <v>8707</v>
      </c>
      <c r="E15485">
        <v>6</v>
      </c>
      <c r="F15485" t="s">
        <v>36</v>
      </c>
      <c r="G15485">
        <v>0</v>
      </c>
      <c r="H15485">
        <v>0</v>
      </c>
      <c r="I15485">
        <v>7.85</v>
      </c>
    </row>
    <row r="15486" spans="1:9" x14ac:dyDescent="0.25">
      <c r="A15486">
        <v>2600033607</v>
      </c>
      <c r="B15486" t="s">
        <v>4110</v>
      </c>
      <c r="C15486" t="s">
        <v>130</v>
      </c>
      <c r="D15486" t="s">
        <v>131</v>
      </c>
      <c r="E15486">
        <v>1</v>
      </c>
      <c r="F15486" t="s">
        <v>36</v>
      </c>
      <c r="G15486">
        <v>0</v>
      </c>
      <c r="H15486">
        <v>0</v>
      </c>
      <c r="I15486">
        <v>51.63</v>
      </c>
    </row>
    <row r="15487" spans="1:9" x14ac:dyDescent="0.25">
      <c r="A15487">
        <v>2600033618</v>
      </c>
      <c r="B15487" t="s">
        <v>4111</v>
      </c>
      <c r="C15487" t="s">
        <v>130</v>
      </c>
      <c r="D15487" t="s">
        <v>131</v>
      </c>
      <c r="E15487">
        <v>15</v>
      </c>
      <c r="F15487" t="s">
        <v>36</v>
      </c>
      <c r="G15487">
        <v>0</v>
      </c>
      <c r="H15487">
        <v>0</v>
      </c>
      <c r="I15487">
        <v>0.38</v>
      </c>
    </row>
    <row r="15488" spans="1:9" x14ac:dyDescent="0.25">
      <c r="A15488">
        <v>2600033649</v>
      </c>
      <c r="B15488" t="s">
        <v>7746</v>
      </c>
      <c r="C15488" t="s">
        <v>8706</v>
      </c>
      <c r="D15488" t="s">
        <v>8707</v>
      </c>
      <c r="E15488">
        <v>0</v>
      </c>
      <c r="F15488" t="s">
        <v>36</v>
      </c>
      <c r="G15488">
        <v>0</v>
      </c>
      <c r="H15488">
        <v>0</v>
      </c>
      <c r="I15488">
        <v>65</v>
      </c>
    </row>
    <row r="15489" spans="1:9" x14ac:dyDescent="0.25">
      <c r="A15489">
        <v>2600033651</v>
      </c>
      <c r="B15489" t="s">
        <v>7747</v>
      </c>
      <c r="C15489" t="s">
        <v>130</v>
      </c>
      <c r="D15489" t="s">
        <v>131</v>
      </c>
      <c r="E15489">
        <v>0</v>
      </c>
      <c r="F15489" t="s">
        <v>36</v>
      </c>
      <c r="G15489">
        <v>0</v>
      </c>
      <c r="H15489">
        <v>0</v>
      </c>
      <c r="I15489">
        <v>38</v>
      </c>
    </row>
    <row r="15490" spans="1:9" x14ac:dyDescent="0.25">
      <c r="A15490">
        <v>2600033652</v>
      </c>
      <c r="B15490" t="s">
        <v>4112</v>
      </c>
      <c r="C15490" t="s">
        <v>130</v>
      </c>
      <c r="D15490" t="s">
        <v>131</v>
      </c>
      <c r="E15490">
        <v>5</v>
      </c>
      <c r="F15490" t="s">
        <v>36</v>
      </c>
      <c r="G15490">
        <v>0</v>
      </c>
      <c r="H15490">
        <v>0</v>
      </c>
      <c r="I15490">
        <v>124.16</v>
      </c>
    </row>
    <row r="15491" spans="1:9" x14ac:dyDescent="0.25">
      <c r="A15491">
        <v>2600033653</v>
      </c>
      <c r="B15491" t="s">
        <v>7748</v>
      </c>
      <c r="C15491" t="s">
        <v>130</v>
      </c>
      <c r="D15491" t="s">
        <v>131</v>
      </c>
      <c r="E15491">
        <v>0</v>
      </c>
      <c r="F15491" t="s">
        <v>36</v>
      </c>
      <c r="G15491">
        <v>0</v>
      </c>
      <c r="H15491">
        <v>0</v>
      </c>
      <c r="I15491">
        <v>290</v>
      </c>
    </row>
    <row r="15492" spans="1:9" x14ac:dyDescent="0.25">
      <c r="A15492">
        <v>2600033654</v>
      </c>
      <c r="B15492" t="s">
        <v>7749</v>
      </c>
      <c r="C15492" t="s">
        <v>130</v>
      </c>
      <c r="D15492" t="s">
        <v>131</v>
      </c>
      <c r="E15492">
        <v>0</v>
      </c>
      <c r="F15492" t="s">
        <v>36</v>
      </c>
      <c r="G15492">
        <v>0</v>
      </c>
      <c r="H15492">
        <v>0</v>
      </c>
      <c r="I15492">
        <v>325</v>
      </c>
    </row>
    <row r="15493" spans="1:9" x14ac:dyDescent="0.25">
      <c r="A15493">
        <v>2600033655</v>
      </c>
      <c r="B15493" t="s">
        <v>4113</v>
      </c>
      <c r="C15493" t="s">
        <v>130</v>
      </c>
      <c r="D15493" t="s">
        <v>131</v>
      </c>
      <c r="E15493">
        <v>2</v>
      </c>
      <c r="F15493" t="s">
        <v>36</v>
      </c>
      <c r="G15493">
        <v>0</v>
      </c>
      <c r="H15493">
        <v>0</v>
      </c>
      <c r="I15493">
        <v>59.39</v>
      </c>
    </row>
    <row r="15494" spans="1:9" x14ac:dyDescent="0.25">
      <c r="A15494">
        <v>2600033656</v>
      </c>
      <c r="B15494" t="s">
        <v>7750</v>
      </c>
      <c r="C15494" t="s">
        <v>130</v>
      </c>
      <c r="D15494" t="s">
        <v>131</v>
      </c>
      <c r="E15494">
        <v>2</v>
      </c>
      <c r="F15494" t="s">
        <v>36</v>
      </c>
      <c r="G15494">
        <v>0</v>
      </c>
      <c r="H15494">
        <v>0</v>
      </c>
      <c r="I15494">
        <v>60</v>
      </c>
    </row>
    <row r="15495" spans="1:9" x14ac:dyDescent="0.25">
      <c r="A15495">
        <v>2600033668</v>
      </c>
      <c r="B15495" t="s">
        <v>7751</v>
      </c>
      <c r="C15495" t="s">
        <v>130</v>
      </c>
      <c r="D15495" t="s">
        <v>131</v>
      </c>
      <c r="E15495">
        <v>1</v>
      </c>
      <c r="F15495" t="s">
        <v>36</v>
      </c>
      <c r="G15495">
        <v>0</v>
      </c>
      <c r="H15495">
        <v>0</v>
      </c>
      <c r="I15495">
        <v>127.12</v>
      </c>
    </row>
    <row r="15496" spans="1:9" x14ac:dyDescent="0.25">
      <c r="A15496">
        <v>2600033672</v>
      </c>
      <c r="B15496" t="s">
        <v>6072</v>
      </c>
      <c r="C15496" t="s">
        <v>130</v>
      </c>
      <c r="D15496" t="s">
        <v>131</v>
      </c>
      <c r="E15496">
        <v>0</v>
      </c>
      <c r="F15496" t="s">
        <v>36</v>
      </c>
      <c r="G15496">
        <v>0</v>
      </c>
      <c r="H15496">
        <v>0</v>
      </c>
      <c r="I15496">
        <v>0.59</v>
      </c>
    </row>
    <row r="15497" spans="1:9" x14ac:dyDescent="0.25">
      <c r="A15497">
        <v>2600033676</v>
      </c>
      <c r="B15497" t="s">
        <v>7752</v>
      </c>
      <c r="C15497" t="s">
        <v>8706</v>
      </c>
      <c r="D15497" t="s">
        <v>8707</v>
      </c>
      <c r="E15497">
        <v>0</v>
      </c>
      <c r="F15497" t="s">
        <v>36</v>
      </c>
      <c r="G15497">
        <v>0</v>
      </c>
      <c r="H15497">
        <v>0</v>
      </c>
      <c r="I15497">
        <v>6</v>
      </c>
    </row>
    <row r="15498" spans="1:9" x14ac:dyDescent="0.25">
      <c r="A15498">
        <v>2600033728</v>
      </c>
      <c r="B15498" t="s">
        <v>4114</v>
      </c>
      <c r="C15498" t="s">
        <v>130</v>
      </c>
      <c r="D15498" t="s">
        <v>131</v>
      </c>
      <c r="E15498">
        <v>6</v>
      </c>
      <c r="F15498" t="s">
        <v>36</v>
      </c>
      <c r="G15498">
        <v>0</v>
      </c>
      <c r="H15498">
        <v>0</v>
      </c>
      <c r="I15498">
        <v>22.03</v>
      </c>
    </row>
    <row r="15499" spans="1:9" x14ac:dyDescent="0.25">
      <c r="A15499">
        <v>2600033755</v>
      </c>
      <c r="B15499" t="s">
        <v>7753</v>
      </c>
      <c r="C15499" t="s">
        <v>130</v>
      </c>
      <c r="D15499" t="s">
        <v>131</v>
      </c>
      <c r="E15499">
        <v>1</v>
      </c>
      <c r="F15499" t="s">
        <v>3325</v>
      </c>
      <c r="G15499">
        <v>0</v>
      </c>
      <c r="H15499">
        <v>0</v>
      </c>
      <c r="I15499">
        <v>35</v>
      </c>
    </row>
    <row r="15500" spans="1:9" x14ac:dyDescent="0.25">
      <c r="A15500">
        <v>2600033767</v>
      </c>
      <c r="B15500" t="s">
        <v>4115</v>
      </c>
      <c r="C15500" t="s">
        <v>130</v>
      </c>
      <c r="D15500" t="s">
        <v>131</v>
      </c>
      <c r="E15500">
        <v>2</v>
      </c>
      <c r="F15500" t="s">
        <v>36</v>
      </c>
      <c r="G15500">
        <v>0</v>
      </c>
      <c r="H15500">
        <v>0</v>
      </c>
      <c r="I15500">
        <v>66.010000000000005</v>
      </c>
    </row>
    <row r="15501" spans="1:9" x14ac:dyDescent="0.25">
      <c r="A15501">
        <v>2600033771</v>
      </c>
      <c r="B15501" t="s">
        <v>7754</v>
      </c>
      <c r="C15501" t="s">
        <v>8706</v>
      </c>
      <c r="D15501" t="s">
        <v>8707</v>
      </c>
      <c r="E15501">
        <v>2</v>
      </c>
      <c r="F15501" t="s">
        <v>36</v>
      </c>
      <c r="G15501">
        <v>0</v>
      </c>
      <c r="H15501">
        <v>0</v>
      </c>
      <c r="I15501">
        <v>142.16</v>
      </c>
    </row>
    <row r="15502" spans="1:9" x14ac:dyDescent="0.25">
      <c r="A15502">
        <v>2600033773</v>
      </c>
      <c r="B15502" t="s">
        <v>4942</v>
      </c>
      <c r="C15502" t="s">
        <v>130</v>
      </c>
      <c r="D15502" t="s">
        <v>131</v>
      </c>
      <c r="E15502">
        <v>0</v>
      </c>
      <c r="F15502" t="s">
        <v>36</v>
      </c>
      <c r="G15502">
        <v>0</v>
      </c>
      <c r="H15502">
        <v>0</v>
      </c>
      <c r="I15502">
        <v>144.07</v>
      </c>
    </row>
    <row r="15503" spans="1:9" x14ac:dyDescent="0.25">
      <c r="A15503">
        <v>2600033802</v>
      </c>
      <c r="B15503" t="s">
        <v>5761</v>
      </c>
      <c r="C15503" t="s">
        <v>130</v>
      </c>
      <c r="D15503" t="s">
        <v>131</v>
      </c>
      <c r="E15503">
        <v>0</v>
      </c>
      <c r="F15503" t="s">
        <v>36</v>
      </c>
      <c r="G15503">
        <v>0</v>
      </c>
      <c r="H15503">
        <v>0</v>
      </c>
      <c r="I15503">
        <v>5.93</v>
      </c>
    </row>
    <row r="15504" spans="1:9" x14ac:dyDescent="0.25">
      <c r="A15504">
        <v>2600033803</v>
      </c>
      <c r="B15504" t="s">
        <v>5745</v>
      </c>
      <c r="C15504" t="s">
        <v>130</v>
      </c>
      <c r="D15504" t="s">
        <v>131</v>
      </c>
      <c r="E15504">
        <v>0</v>
      </c>
      <c r="F15504" t="s">
        <v>36</v>
      </c>
      <c r="G15504">
        <v>0</v>
      </c>
      <c r="H15504">
        <v>0</v>
      </c>
      <c r="I15504">
        <v>6.78</v>
      </c>
    </row>
    <row r="15505" spans="1:9" x14ac:dyDescent="0.25">
      <c r="A15505">
        <v>2600033804</v>
      </c>
      <c r="B15505" t="s">
        <v>5689</v>
      </c>
      <c r="C15505" t="s">
        <v>130</v>
      </c>
      <c r="D15505" t="s">
        <v>131</v>
      </c>
      <c r="E15505">
        <v>0</v>
      </c>
      <c r="F15505" t="s">
        <v>36</v>
      </c>
      <c r="G15505">
        <v>0</v>
      </c>
      <c r="H15505">
        <v>0</v>
      </c>
      <c r="I15505">
        <v>8.4700000000000006</v>
      </c>
    </row>
    <row r="15506" spans="1:9" x14ac:dyDescent="0.25">
      <c r="A15506">
        <v>2600033811</v>
      </c>
      <c r="B15506" t="s">
        <v>4116</v>
      </c>
      <c r="C15506" t="s">
        <v>8706</v>
      </c>
      <c r="D15506" t="s">
        <v>8707</v>
      </c>
      <c r="E15506">
        <v>0</v>
      </c>
      <c r="F15506" t="s">
        <v>3161</v>
      </c>
      <c r="G15506">
        <v>0</v>
      </c>
      <c r="H15506">
        <v>0</v>
      </c>
      <c r="I15506">
        <v>16</v>
      </c>
    </row>
    <row r="15507" spans="1:9" x14ac:dyDescent="0.25">
      <c r="A15507">
        <v>2600033811</v>
      </c>
      <c r="B15507" t="s">
        <v>4116</v>
      </c>
      <c r="C15507" t="s">
        <v>130</v>
      </c>
      <c r="D15507" t="s">
        <v>131</v>
      </c>
      <c r="E15507">
        <v>3</v>
      </c>
      <c r="F15507" t="s">
        <v>3161</v>
      </c>
      <c r="G15507">
        <v>0</v>
      </c>
      <c r="H15507">
        <v>0</v>
      </c>
      <c r="I15507">
        <v>17.186667</v>
      </c>
    </row>
    <row r="15508" spans="1:9" x14ac:dyDescent="0.25">
      <c r="A15508">
        <v>2600033822</v>
      </c>
      <c r="B15508" t="s">
        <v>4117</v>
      </c>
      <c r="C15508" t="s">
        <v>130</v>
      </c>
      <c r="D15508" t="s">
        <v>131</v>
      </c>
      <c r="E15508">
        <v>48</v>
      </c>
      <c r="F15508" t="s">
        <v>36</v>
      </c>
      <c r="G15508">
        <v>0</v>
      </c>
      <c r="H15508">
        <v>0</v>
      </c>
      <c r="I15508">
        <v>2.1185420000000001</v>
      </c>
    </row>
    <row r="15509" spans="1:9" x14ac:dyDescent="0.25">
      <c r="A15509">
        <v>2600033832</v>
      </c>
      <c r="B15509" t="s">
        <v>7755</v>
      </c>
      <c r="C15509" t="s">
        <v>8706</v>
      </c>
      <c r="D15509" t="s">
        <v>8707</v>
      </c>
      <c r="E15509">
        <v>0</v>
      </c>
      <c r="F15509" t="s">
        <v>36</v>
      </c>
      <c r="G15509">
        <v>0</v>
      </c>
      <c r="H15509">
        <v>0</v>
      </c>
      <c r="I15509">
        <v>152.36000000000001</v>
      </c>
    </row>
    <row r="15510" spans="1:9" x14ac:dyDescent="0.25">
      <c r="A15510">
        <v>2600033856</v>
      </c>
      <c r="B15510" t="s">
        <v>7756</v>
      </c>
      <c r="C15510" t="s">
        <v>8706</v>
      </c>
      <c r="D15510" t="s">
        <v>8707</v>
      </c>
      <c r="E15510">
        <v>0</v>
      </c>
      <c r="F15510" t="s">
        <v>36</v>
      </c>
      <c r="G15510">
        <v>0</v>
      </c>
      <c r="H15510">
        <v>0</v>
      </c>
      <c r="I15510">
        <v>1.65</v>
      </c>
    </row>
    <row r="15511" spans="1:9" x14ac:dyDescent="0.25">
      <c r="A15511">
        <v>2600033859</v>
      </c>
      <c r="B15511" t="s">
        <v>7757</v>
      </c>
      <c r="C15511" t="s">
        <v>8706</v>
      </c>
      <c r="D15511" t="s">
        <v>8707</v>
      </c>
      <c r="E15511">
        <v>1</v>
      </c>
      <c r="F15511" t="s">
        <v>36</v>
      </c>
      <c r="G15511">
        <v>0</v>
      </c>
      <c r="H15511">
        <v>0</v>
      </c>
      <c r="I15511">
        <v>107.79</v>
      </c>
    </row>
    <row r="15512" spans="1:9" x14ac:dyDescent="0.25">
      <c r="A15512">
        <v>2600033860</v>
      </c>
      <c r="B15512" t="s">
        <v>4118</v>
      </c>
      <c r="C15512" t="s">
        <v>130</v>
      </c>
      <c r="D15512" t="s">
        <v>131</v>
      </c>
      <c r="E15512">
        <v>2</v>
      </c>
      <c r="F15512" t="s">
        <v>36</v>
      </c>
      <c r="G15512">
        <v>0</v>
      </c>
      <c r="H15512">
        <v>0</v>
      </c>
      <c r="I15512">
        <v>29.66</v>
      </c>
    </row>
    <row r="15513" spans="1:9" x14ac:dyDescent="0.25">
      <c r="A15513">
        <v>2600033912</v>
      </c>
      <c r="B15513" t="s">
        <v>7758</v>
      </c>
      <c r="C15513" t="s">
        <v>130</v>
      </c>
      <c r="D15513" t="s">
        <v>131</v>
      </c>
      <c r="E15513">
        <v>0</v>
      </c>
      <c r="F15513" t="s">
        <v>36</v>
      </c>
      <c r="G15513">
        <v>0</v>
      </c>
      <c r="H15513">
        <v>0</v>
      </c>
      <c r="I15513">
        <v>57.155000000000001</v>
      </c>
    </row>
    <row r="15514" spans="1:9" x14ac:dyDescent="0.25">
      <c r="A15514">
        <v>2600033949</v>
      </c>
      <c r="B15514" t="s">
        <v>5159</v>
      </c>
      <c r="C15514" t="s">
        <v>130</v>
      </c>
      <c r="D15514" t="s">
        <v>131</v>
      </c>
      <c r="E15514">
        <v>0</v>
      </c>
      <c r="F15514" t="s">
        <v>36</v>
      </c>
      <c r="G15514">
        <v>0</v>
      </c>
      <c r="H15514">
        <v>0</v>
      </c>
      <c r="I15514">
        <v>39.945</v>
      </c>
    </row>
    <row r="15515" spans="1:9" x14ac:dyDescent="0.25">
      <c r="A15515">
        <v>2600033951</v>
      </c>
      <c r="B15515" t="s">
        <v>5765</v>
      </c>
      <c r="C15515" t="s">
        <v>130</v>
      </c>
      <c r="D15515" t="s">
        <v>131</v>
      </c>
      <c r="E15515">
        <v>0</v>
      </c>
      <c r="F15515" t="s">
        <v>36</v>
      </c>
      <c r="G15515">
        <v>0</v>
      </c>
      <c r="H15515">
        <v>0</v>
      </c>
      <c r="I15515">
        <v>5.6475</v>
      </c>
    </row>
    <row r="15516" spans="1:9" x14ac:dyDescent="0.25">
      <c r="A15516">
        <v>2600033957</v>
      </c>
      <c r="B15516" t="s">
        <v>5374</v>
      </c>
      <c r="C15516" t="s">
        <v>130</v>
      </c>
      <c r="D15516" t="s">
        <v>131</v>
      </c>
      <c r="E15516">
        <v>0</v>
      </c>
      <c r="F15516" t="s">
        <v>36</v>
      </c>
      <c r="G15516">
        <v>0</v>
      </c>
      <c r="H15516">
        <v>0</v>
      </c>
      <c r="I15516">
        <v>22</v>
      </c>
    </row>
    <row r="15517" spans="1:9" x14ac:dyDescent="0.25">
      <c r="A15517">
        <v>2600033964</v>
      </c>
      <c r="B15517" t="s">
        <v>4990</v>
      </c>
      <c r="C15517" t="s">
        <v>130</v>
      </c>
      <c r="D15517" t="s">
        <v>131</v>
      </c>
      <c r="E15517">
        <v>0</v>
      </c>
      <c r="F15517" t="s">
        <v>36</v>
      </c>
      <c r="G15517">
        <v>0</v>
      </c>
      <c r="H15517">
        <v>0</v>
      </c>
      <c r="I15517">
        <v>95.903999999999996</v>
      </c>
    </row>
    <row r="15518" spans="1:9" x14ac:dyDescent="0.25">
      <c r="A15518">
        <v>2600033977</v>
      </c>
      <c r="B15518" t="s">
        <v>4119</v>
      </c>
      <c r="C15518" t="s">
        <v>130</v>
      </c>
      <c r="D15518" t="s">
        <v>131</v>
      </c>
      <c r="E15518">
        <v>8</v>
      </c>
      <c r="F15518" t="s">
        <v>36</v>
      </c>
      <c r="G15518">
        <v>0</v>
      </c>
      <c r="H15518">
        <v>0</v>
      </c>
      <c r="I15518">
        <v>0.68</v>
      </c>
    </row>
    <row r="15519" spans="1:9" x14ac:dyDescent="0.25">
      <c r="A15519">
        <v>2600034009</v>
      </c>
      <c r="B15519" t="s">
        <v>4120</v>
      </c>
      <c r="C15519" t="s">
        <v>130</v>
      </c>
      <c r="D15519" t="s">
        <v>131</v>
      </c>
      <c r="E15519">
        <v>1</v>
      </c>
      <c r="F15519" t="s">
        <v>36</v>
      </c>
      <c r="G15519">
        <v>0</v>
      </c>
      <c r="H15519">
        <v>0</v>
      </c>
      <c r="I15519">
        <v>104.01</v>
      </c>
    </row>
    <row r="15520" spans="1:9" x14ac:dyDescent="0.25">
      <c r="A15520">
        <v>2600034039</v>
      </c>
      <c r="B15520" t="s">
        <v>7759</v>
      </c>
      <c r="C15520" t="s">
        <v>8706</v>
      </c>
      <c r="D15520" t="s">
        <v>8707</v>
      </c>
      <c r="E15520">
        <v>1</v>
      </c>
      <c r="F15520" t="s">
        <v>36</v>
      </c>
      <c r="G15520">
        <v>0</v>
      </c>
      <c r="H15520">
        <v>0</v>
      </c>
      <c r="I15520">
        <v>21.19</v>
      </c>
    </row>
    <row r="15521" spans="1:9" x14ac:dyDescent="0.25">
      <c r="A15521">
        <v>2600034041</v>
      </c>
      <c r="B15521" t="s">
        <v>4121</v>
      </c>
      <c r="C15521" t="s">
        <v>130</v>
      </c>
      <c r="D15521" t="s">
        <v>131</v>
      </c>
      <c r="E15521">
        <v>2</v>
      </c>
      <c r="F15521" t="s">
        <v>36</v>
      </c>
      <c r="G15521">
        <v>0</v>
      </c>
      <c r="H15521">
        <v>0</v>
      </c>
      <c r="I15521">
        <v>7.74</v>
      </c>
    </row>
    <row r="15522" spans="1:9" x14ac:dyDescent="0.25">
      <c r="A15522">
        <v>2600034042</v>
      </c>
      <c r="B15522" t="s">
        <v>7760</v>
      </c>
      <c r="C15522" t="s">
        <v>8706</v>
      </c>
      <c r="D15522" t="s">
        <v>8707</v>
      </c>
      <c r="E15522">
        <v>6</v>
      </c>
      <c r="F15522" t="s">
        <v>36</v>
      </c>
      <c r="G15522">
        <v>0</v>
      </c>
      <c r="H15522">
        <v>0</v>
      </c>
      <c r="I15522">
        <v>46.034999999999997</v>
      </c>
    </row>
    <row r="15523" spans="1:9" x14ac:dyDescent="0.25">
      <c r="A15523">
        <v>2600034048</v>
      </c>
      <c r="B15523" t="s">
        <v>7761</v>
      </c>
      <c r="C15523" t="s">
        <v>8706</v>
      </c>
      <c r="D15523" t="s">
        <v>8707</v>
      </c>
      <c r="E15523">
        <v>1</v>
      </c>
      <c r="F15523" t="s">
        <v>36</v>
      </c>
      <c r="G15523">
        <v>0</v>
      </c>
      <c r="H15523">
        <v>0</v>
      </c>
      <c r="I15523">
        <v>283.2</v>
      </c>
    </row>
    <row r="15524" spans="1:9" x14ac:dyDescent="0.25">
      <c r="A15524">
        <v>2600034049</v>
      </c>
      <c r="B15524" t="s">
        <v>7762</v>
      </c>
      <c r="C15524" t="s">
        <v>8706</v>
      </c>
      <c r="D15524" t="s">
        <v>8707</v>
      </c>
      <c r="E15524">
        <v>2</v>
      </c>
      <c r="F15524" t="s">
        <v>36</v>
      </c>
      <c r="G15524">
        <v>0</v>
      </c>
      <c r="H15524">
        <v>0</v>
      </c>
      <c r="I15524">
        <v>125.905</v>
      </c>
    </row>
    <row r="15525" spans="1:9" x14ac:dyDescent="0.25">
      <c r="A15525">
        <v>2600034061</v>
      </c>
      <c r="B15525" t="s">
        <v>4122</v>
      </c>
      <c r="C15525" t="s">
        <v>130</v>
      </c>
      <c r="D15525" t="s">
        <v>131</v>
      </c>
      <c r="E15525">
        <v>1</v>
      </c>
      <c r="F15525" t="s">
        <v>36</v>
      </c>
      <c r="G15525">
        <v>0</v>
      </c>
      <c r="H15525">
        <v>0</v>
      </c>
      <c r="I15525">
        <v>31.19</v>
      </c>
    </row>
    <row r="15526" spans="1:9" x14ac:dyDescent="0.25">
      <c r="A15526">
        <v>2600034062</v>
      </c>
      <c r="B15526" t="s">
        <v>4123</v>
      </c>
      <c r="C15526" t="s">
        <v>130</v>
      </c>
      <c r="D15526" t="s">
        <v>131</v>
      </c>
      <c r="E15526">
        <v>2</v>
      </c>
      <c r="F15526" t="s">
        <v>36</v>
      </c>
      <c r="G15526">
        <v>0</v>
      </c>
      <c r="H15526">
        <v>0</v>
      </c>
      <c r="I15526">
        <v>147.62</v>
      </c>
    </row>
    <row r="15527" spans="1:9" x14ac:dyDescent="0.25">
      <c r="A15527">
        <v>2600034066</v>
      </c>
      <c r="B15527" t="s">
        <v>4124</v>
      </c>
      <c r="C15527" t="s">
        <v>130</v>
      </c>
      <c r="D15527" t="s">
        <v>131</v>
      </c>
      <c r="E15527">
        <v>2</v>
      </c>
      <c r="F15527" t="s">
        <v>36</v>
      </c>
      <c r="G15527">
        <v>0</v>
      </c>
      <c r="H15527">
        <v>0</v>
      </c>
      <c r="I15527">
        <v>0.125</v>
      </c>
    </row>
    <row r="15528" spans="1:9" x14ac:dyDescent="0.25">
      <c r="A15528">
        <v>2600034088</v>
      </c>
      <c r="B15528" t="s">
        <v>4125</v>
      </c>
      <c r="C15528" t="s">
        <v>130</v>
      </c>
      <c r="D15528" t="s">
        <v>131</v>
      </c>
      <c r="E15528">
        <v>0</v>
      </c>
      <c r="F15528" t="s">
        <v>36</v>
      </c>
      <c r="G15528">
        <v>0</v>
      </c>
      <c r="H15528">
        <v>0</v>
      </c>
      <c r="I15528">
        <v>22.39</v>
      </c>
    </row>
    <row r="15529" spans="1:9" x14ac:dyDescent="0.25">
      <c r="A15529">
        <v>2600034108</v>
      </c>
      <c r="B15529" t="s">
        <v>4126</v>
      </c>
      <c r="C15529" t="s">
        <v>130</v>
      </c>
      <c r="D15529" t="s">
        <v>131</v>
      </c>
      <c r="E15529">
        <v>1</v>
      </c>
      <c r="F15529" t="s">
        <v>36</v>
      </c>
      <c r="G15529">
        <v>0</v>
      </c>
      <c r="H15529">
        <v>0</v>
      </c>
      <c r="I15529">
        <v>194.92</v>
      </c>
    </row>
    <row r="15530" spans="1:9" x14ac:dyDescent="0.25">
      <c r="A15530">
        <v>2600034111</v>
      </c>
      <c r="B15530" t="s">
        <v>7763</v>
      </c>
      <c r="C15530" t="s">
        <v>8706</v>
      </c>
      <c r="D15530" t="s">
        <v>8707</v>
      </c>
      <c r="E15530">
        <v>16</v>
      </c>
      <c r="F15530" t="s">
        <v>36</v>
      </c>
      <c r="G15530">
        <v>0</v>
      </c>
      <c r="H15530">
        <v>0</v>
      </c>
      <c r="I15530">
        <v>8.5000000000000006E-2</v>
      </c>
    </row>
    <row r="15531" spans="1:9" x14ac:dyDescent="0.25">
      <c r="A15531">
        <v>2600034114</v>
      </c>
      <c r="B15531" t="s">
        <v>7764</v>
      </c>
      <c r="C15531" t="s">
        <v>8706</v>
      </c>
      <c r="D15531" t="s">
        <v>8707</v>
      </c>
      <c r="E15531">
        <v>1</v>
      </c>
      <c r="F15531" t="s">
        <v>3325</v>
      </c>
      <c r="G15531">
        <v>0</v>
      </c>
      <c r="H15531">
        <v>0</v>
      </c>
      <c r="I15531">
        <v>98.5</v>
      </c>
    </row>
    <row r="15532" spans="1:9" x14ac:dyDescent="0.25">
      <c r="A15532">
        <v>2600034149</v>
      </c>
      <c r="B15532" t="s">
        <v>7765</v>
      </c>
      <c r="C15532" t="s">
        <v>8706</v>
      </c>
      <c r="D15532" t="s">
        <v>8707</v>
      </c>
      <c r="E15532">
        <v>15</v>
      </c>
      <c r="F15532" t="s">
        <v>36</v>
      </c>
      <c r="G15532">
        <v>0</v>
      </c>
      <c r="H15532">
        <v>0</v>
      </c>
      <c r="I15532">
        <v>262.83</v>
      </c>
    </row>
    <row r="15533" spans="1:9" x14ac:dyDescent="0.25">
      <c r="A15533">
        <v>2600034150</v>
      </c>
      <c r="B15533" t="s">
        <v>7766</v>
      </c>
      <c r="C15533" t="s">
        <v>8706</v>
      </c>
      <c r="D15533" t="s">
        <v>8707</v>
      </c>
      <c r="E15533">
        <v>12</v>
      </c>
      <c r="F15533" t="s">
        <v>36</v>
      </c>
      <c r="G15533">
        <v>0</v>
      </c>
      <c r="H15533">
        <v>0</v>
      </c>
      <c r="I15533">
        <v>241.7525</v>
      </c>
    </row>
    <row r="15534" spans="1:9" x14ac:dyDescent="0.25">
      <c r="A15534">
        <v>2600034152</v>
      </c>
      <c r="B15534" t="s">
        <v>5219</v>
      </c>
      <c r="C15534" t="s">
        <v>130</v>
      </c>
      <c r="D15534" t="s">
        <v>131</v>
      </c>
      <c r="E15534">
        <v>0</v>
      </c>
      <c r="F15534" t="s">
        <v>36</v>
      </c>
      <c r="G15534">
        <v>0</v>
      </c>
      <c r="H15534">
        <v>0</v>
      </c>
      <c r="I15534">
        <v>271.2</v>
      </c>
    </row>
    <row r="15535" spans="1:9" x14ac:dyDescent="0.25">
      <c r="A15535">
        <v>2600034157</v>
      </c>
      <c r="B15535" t="s">
        <v>4127</v>
      </c>
      <c r="C15535" t="s">
        <v>130</v>
      </c>
      <c r="D15535" t="s">
        <v>131</v>
      </c>
      <c r="E15535">
        <v>19</v>
      </c>
      <c r="F15535" t="s">
        <v>36</v>
      </c>
      <c r="G15535">
        <v>0</v>
      </c>
      <c r="H15535">
        <v>0</v>
      </c>
      <c r="I15535">
        <v>57.477367999999998</v>
      </c>
    </row>
    <row r="15536" spans="1:9" x14ac:dyDescent="0.25">
      <c r="A15536">
        <v>2600034159</v>
      </c>
      <c r="B15536" t="s">
        <v>4128</v>
      </c>
      <c r="C15536" t="s">
        <v>8706</v>
      </c>
      <c r="D15536" t="s">
        <v>8707</v>
      </c>
      <c r="E15536">
        <v>0</v>
      </c>
      <c r="F15536" t="s">
        <v>36</v>
      </c>
      <c r="G15536">
        <v>0</v>
      </c>
      <c r="H15536">
        <v>0</v>
      </c>
      <c r="I15536">
        <v>16.41</v>
      </c>
    </row>
    <row r="15537" spans="1:9" x14ac:dyDescent="0.25">
      <c r="A15537">
        <v>2600034159</v>
      </c>
      <c r="B15537" t="s">
        <v>4128</v>
      </c>
      <c r="C15537" t="s">
        <v>130</v>
      </c>
      <c r="D15537" t="s">
        <v>131</v>
      </c>
      <c r="E15537">
        <v>0</v>
      </c>
      <c r="F15537" t="s">
        <v>36</v>
      </c>
      <c r="G15537">
        <v>0</v>
      </c>
      <c r="H15537">
        <v>0</v>
      </c>
      <c r="I15537">
        <v>10.17</v>
      </c>
    </row>
    <row r="15538" spans="1:9" x14ac:dyDescent="0.25">
      <c r="A15538">
        <v>2600034181</v>
      </c>
      <c r="B15538" t="s">
        <v>4129</v>
      </c>
      <c r="C15538" t="s">
        <v>130</v>
      </c>
      <c r="D15538" t="s">
        <v>131</v>
      </c>
      <c r="E15538">
        <v>4</v>
      </c>
      <c r="F15538" t="s">
        <v>36</v>
      </c>
      <c r="G15538">
        <v>0</v>
      </c>
      <c r="H15538">
        <v>0</v>
      </c>
      <c r="I15538">
        <v>68.692499999999995</v>
      </c>
    </row>
    <row r="15539" spans="1:9" x14ac:dyDescent="0.25">
      <c r="A15539">
        <v>2600034190</v>
      </c>
      <c r="B15539" t="s">
        <v>5359</v>
      </c>
      <c r="C15539" t="s">
        <v>130</v>
      </c>
      <c r="D15539" t="s">
        <v>131</v>
      </c>
      <c r="E15539">
        <v>0</v>
      </c>
      <c r="F15539" t="s">
        <v>36</v>
      </c>
      <c r="G15539">
        <v>0</v>
      </c>
      <c r="H15539">
        <v>0</v>
      </c>
      <c r="I15539">
        <v>23.285</v>
      </c>
    </row>
    <row r="15540" spans="1:9" x14ac:dyDescent="0.25">
      <c r="A15540">
        <v>2600034216</v>
      </c>
      <c r="B15540" t="s">
        <v>7767</v>
      </c>
      <c r="C15540" t="s">
        <v>8706</v>
      </c>
      <c r="D15540" t="s">
        <v>8707</v>
      </c>
      <c r="E15540">
        <v>1</v>
      </c>
      <c r="F15540" t="s">
        <v>36</v>
      </c>
      <c r="G15540">
        <v>0</v>
      </c>
      <c r="H15540">
        <v>0</v>
      </c>
      <c r="I15540">
        <v>6.78</v>
      </c>
    </row>
    <row r="15541" spans="1:9" x14ac:dyDescent="0.25">
      <c r="A15541">
        <v>2600034249</v>
      </c>
      <c r="B15541" t="s">
        <v>7768</v>
      </c>
      <c r="C15541" t="s">
        <v>8706</v>
      </c>
      <c r="D15541" t="s">
        <v>8707</v>
      </c>
      <c r="E15541">
        <v>20</v>
      </c>
      <c r="F15541" t="s">
        <v>36</v>
      </c>
      <c r="G15541">
        <v>0</v>
      </c>
      <c r="H15541">
        <v>0</v>
      </c>
      <c r="I15541">
        <v>0.2</v>
      </c>
    </row>
    <row r="15542" spans="1:9" x14ac:dyDescent="0.25">
      <c r="A15542">
        <v>2600034254</v>
      </c>
      <c r="B15542" t="s">
        <v>5894</v>
      </c>
      <c r="C15542" t="s">
        <v>130</v>
      </c>
      <c r="D15542" t="s">
        <v>131</v>
      </c>
      <c r="E15542">
        <v>0</v>
      </c>
      <c r="F15542" t="s">
        <v>36</v>
      </c>
      <c r="G15542">
        <v>0</v>
      </c>
      <c r="H15542">
        <v>0</v>
      </c>
      <c r="I15542">
        <v>2.38</v>
      </c>
    </row>
    <row r="15543" spans="1:9" x14ac:dyDescent="0.25">
      <c r="A15543">
        <v>2600034268</v>
      </c>
      <c r="B15543" t="s">
        <v>4130</v>
      </c>
      <c r="C15543" t="s">
        <v>8706</v>
      </c>
      <c r="D15543" t="s">
        <v>8707</v>
      </c>
      <c r="E15543">
        <v>0</v>
      </c>
      <c r="F15543" t="s">
        <v>36</v>
      </c>
      <c r="G15543">
        <v>0</v>
      </c>
      <c r="H15543">
        <v>0</v>
      </c>
      <c r="I15543">
        <v>19.309999999999999</v>
      </c>
    </row>
    <row r="15544" spans="1:9" x14ac:dyDescent="0.25">
      <c r="A15544">
        <v>2600034268</v>
      </c>
      <c r="B15544" t="s">
        <v>4130</v>
      </c>
      <c r="C15544" t="s">
        <v>130</v>
      </c>
      <c r="D15544" t="s">
        <v>131</v>
      </c>
      <c r="E15544">
        <v>3</v>
      </c>
      <c r="F15544" t="s">
        <v>36</v>
      </c>
      <c r="G15544">
        <v>0</v>
      </c>
      <c r="H15544">
        <v>0</v>
      </c>
      <c r="I15544">
        <v>20.593333000000001</v>
      </c>
    </row>
    <row r="15545" spans="1:9" x14ac:dyDescent="0.25">
      <c r="A15545">
        <v>2600034269</v>
      </c>
      <c r="B15545" t="s">
        <v>7769</v>
      </c>
      <c r="C15545" t="s">
        <v>8706</v>
      </c>
      <c r="D15545" t="s">
        <v>8707</v>
      </c>
      <c r="E15545">
        <v>6</v>
      </c>
      <c r="F15545" t="s">
        <v>36</v>
      </c>
      <c r="G15545">
        <v>0</v>
      </c>
      <c r="H15545">
        <v>0</v>
      </c>
      <c r="I15545">
        <v>13.518333</v>
      </c>
    </row>
    <row r="15546" spans="1:9" x14ac:dyDescent="0.25">
      <c r="A15546">
        <v>2600034278</v>
      </c>
      <c r="B15546" t="s">
        <v>7770</v>
      </c>
      <c r="C15546" t="s">
        <v>8706</v>
      </c>
      <c r="D15546" t="s">
        <v>8707</v>
      </c>
      <c r="E15546">
        <v>0</v>
      </c>
      <c r="F15546" t="s">
        <v>36</v>
      </c>
      <c r="G15546">
        <v>0</v>
      </c>
      <c r="H15546">
        <v>0</v>
      </c>
      <c r="I15546">
        <v>644</v>
      </c>
    </row>
    <row r="15547" spans="1:9" x14ac:dyDescent="0.25">
      <c r="A15547">
        <v>2600034292</v>
      </c>
      <c r="B15547" t="s">
        <v>7771</v>
      </c>
      <c r="C15547" t="s">
        <v>8706</v>
      </c>
      <c r="D15547" t="s">
        <v>8707</v>
      </c>
      <c r="E15547">
        <v>10</v>
      </c>
      <c r="F15547" t="s">
        <v>3325</v>
      </c>
      <c r="G15547">
        <v>0</v>
      </c>
      <c r="H15547">
        <v>0</v>
      </c>
      <c r="I15547">
        <v>52.555999999999997</v>
      </c>
    </row>
    <row r="15548" spans="1:9" x14ac:dyDescent="0.25">
      <c r="A15548">
        <v>2600034306</v>
      </c>
      <c r="B15548" t="s">
        <v>7772</v>
      </c>
      <c r="C15548" t="s">
        <v>8706</v>
      </c>
      <c r="D15548" t="s">
        <v>8707</v>
      </c>
      <c r="E15548">
        <v>2</v>
      </c>
      <c r="F15548" t="s">
        <v>36</v>
      </c>
      <c r="G15548">
        <v>0</v>
      </c>
      <c r="H15548">
        <v>0</v>
      </c>
      <c r="I15548">
        <v>5.0149999999999997</v>
      </c>
    </row>
    <row r="15549" spans="1:9" x14ac:dyDescent="0.25">
      <c r="A15549">
        <v>2600034307</v>
      </c>
      <c r="B15549" t="s">
        <v>7773</v>
      </c>
      <c r="C15549" t="s">
        <v>8706</v>
      </c>
      <c r="D15549" t="s">
        <v>8707</v>
      </c>
      <c r="E15549">
        <v>1</v>
      </c>
      <c r="F15549" t="s">
        <v>36</v>
      </c>
      <c r="G15549">
        <v>0</v>
      </c>
      <c r="H15549">
        <v>0</v>
      </c>
      <c r="I15549">
        <v>53.39</v>
      </c>
    </row>
    <row r="15550" spans="1:9" x14ac:dyDescent="0.25">
      <c r="A15550">
        <v>2600034313</v>
      </c>
      <c r="B15550" t="s">
        <v>7774</v>
      </c>
      <c r="C15550" t="s">
        <v>8706</v>
      </c>
      <c r="D15550" t="s">
        <v>8707</v>
      </c>
      <c r="E15550">
        <v>1</v>
      </c>
      <c r="F15550" t="s">
        <v>36</v>
      </c>
      <c r="G15550">
        <v>0</v>
      </c>
      <c r="H15550">
        <v>0</v>
      </c>
      <c r="I15550">
        <v>15.48</v>
      </c>
    </row>
    <row r="15551" spans="1:9" x14ac:dyDescent="0.25">
      <c r="A15551">
        <v>2600034357</v>
      </c>
      <c r="B15551" t="s">
        <v>7775</v>
      </c>
      <c r="C15551" t="s">
        <v>130</v>
      </c>
      <c r="D15551" t="s">
        <v>131</v>
      </c>
      <c r="E15551">
        <v>1</v>
      </c>
      <c r="F15551" t="s">
        <v>36</v>
      </c>
      <c r="G15551">
        <v>0</v>
      </c>
      <c r="H15551">
        <v>0</v>
      </c>
      <c r="I15551">
        <v>72.03</v>
      </c>
    </row>
    <row r="15552" spans="1:9" x14ac:dyDescent="0.25">
      <c r="A15552">
        <v>2600034364</v>
      </c>
      <c r="B15552" t="s">
        <v>4131</v>
      </c>
      <c r="C15552" t="s">
        <v>130</v>
      </c>
      <c r="D15552" t="s">
        <v>131</v>
      </c>
      <c r="E15552">
        <v>4</v>
      </c>
      <c r="F15552" t="s">
        <v>36</v>
      </c>
      <c r="G15552">
        <v>0</v>
      </c>
      <c r="H15552">
        <v>0</v>
      </c>
      <c r="I15552">
        <v>142.44</v>
      </c>
    </row>
    <row r="15553" spans="1:9" x14ac:dyDescent="0.25">
      <c r="A15553">
        <v>2600034365</v>
      </c>
      <c r="B15553" t="s">
        <v>4132</v>
      </c>
      <c r="C15553" t="s">
        <v>130</v>
      </c>
      <c r="D15553" t="s">
        <v>131</v>
      </c>
      <c r="E15553">
        <v>0</v>
      </c>
      <c r="F15553" t="s">
        <v>36</v>
      </c>
      <c r="G15553">
        <v>0</v>
      </c>
      <c r="H15553">
        <v>0</v>
      </c>
      <c r="I15553" s="1">
        <v>3151.4450000000002</v>
      </c>
    </row>
    <row r="15554" spans="1:9" x14ac:dyDescent="0.25">
      <c r="A15554">
        <v>2600034370</v>
      </c>
      <c r="B15554" t="s">
        <v>7776</v>
      </c>
      <c r="C15554" t="s">
        <v>8706</v>
      </c>
      <c r="D15554" t="s">
        <v>8707</v>
      </c>
      <c r="E15554">
        <v>0</v>
      </c>
      <c r="F15554" t="s">
        <v>36</v>
      </c>
      <c r="G15554">
        <v>0</v>
      </c>
      <c r="H15554">
        <v>0</v>
      </c>
      <c r="I15554">
        <v>4.5999999999999996</v>
      </c>
    </row>
    <row r="15555" spans="1:9" x14ac:dyDescent="0.25">
      <c r="A15555">
        <v>2600034377</v>
      </c>
      <c r="B15555" t="s">
        <v>4956</v>
      </c>
      <c r="C15555" t="s">
        <v>130</v>
      </c>
      <c r="D15555" t="s">
        <v>131</v>
      </c>
      <c r="E15555">
        <v>0</v>
      </c>
      <c r="F15555" t="s">
        <v>36</v>
      </c>
      <c r="G15555">
        <v>0</v>
      </c>
      <c r="H15555">
        <v>0</v>
      </c>
      <c r="I15555">
        <v>128.16</v>
      </c>
    </row>
    <row r="15556" spans="1:9" x14ac:dyDescent="0.25">
      <c r="A15556">
        <v>2600034382</v>
      </c>
      <c r="B15556" t="s">
        <v>7777</v>
      </c>
      <c r="C15556" t="s">
        <v>8706</v>
      </c>
      <c r="D15556" t="s">
        <v>8707</v>
      </c>
      <c r="E15556">
        <v>6</v>
      </c>
      <c r="F15556" t="s">
        <v>36</v>
      </c>
      <c r="G15556">
        <v>0</v>
      </c>
      <c r="H15556">
        <v>0</v>
      </c>
      <c r="I15556">
        <v>423.98500000000001</v>
      </c>
    </row>
    <row r="15557" spans="1:9" x14ac:dyDescent="0.25">
      <c r="A15557">
        <v>2600034398</v>
      </c>
      <c r="B15557" t="s">
        <v>7778</v>
      </c>
      <c r="C15557" t="s">
        <v>8706</v>
      </c>
      <c r="D15557" t="s">
        <v>8707</v>
      </c>
      <c r="E15557">
        <v>30</v>
      </c>
      <c r="F15557" t="s">
        <v>36</v>
      </c>
      <c r="G15557">
        <v>0</v>
      </c>
      <c r="H15557">
        <v>0</v>
      </c>
      <c r="I15557">
        <v>0.33900000000000002</v>
      </c>
    </row>
    <row r="15558" spans="1:9" x14ac:dyDescent="0.25">
      <c r="A15558">
        <v>2600034404</v>
      </c>
      <c r="B15558" t="s">
        <v>7779</v>
      </c>
      <c r="C15558" t="s">
        <v>8706</v>
      </c>
      <c r="D15558" t="s">
        <v>8707</v>
      </c>
      <c r="E15558">
        <v>2</v>
      </c>
      <c r="F15558" t="s">
        <v>36</v>
      </c>
      <c r="G15558">
        <v>0</v>
      </c>
      <c r="H15558">
        <v>0</v>
      </c>
      <c r="I15558">
        <v>244.56</v>
      </c>
    </row>
    <row r="15559" spans="1:9" x14ac:dyDescent="0.25">
      <c r="A15559">
        <v>2600034406</v>
      </c>
      <c r="B15559" t="s">
        <v>4133</v>
      </c>
      <c r="C15559" t="s">
        <v>130</v>
      </c>
      <c r="D15559" t="s">
        <v>131</v>
      </c>
      <c r="E15559">
        <v>6</v>
      </c>
      <c r="F15559" t="s">
        <v>36</v>
      </c>
      <c r="G15559">
        <v>0</v>
      </c>
      <c r="H15559">
        <v>0</v>
      </c>
      <c r="I15559">
        <v>35.145000000000003</v>
      </c>
    </row>
    <row r="15560" spans="1:9" x14ac:dyDescent="0.25">
      <c r="A15560">
        <v>2600034411</v>
      </c>
      <c r="B15560" t="s">
        <v>7780</v>
      </c>
      <c r="C15560" t="s">
        <v>8706</v>
      </c>
      <c r="D15560" t="s">
        <v>8707</v>
      </c>
      <c r="E15560">
        <v>4</v>
      </c>
      <c r="F15560" t="s">
        <v>36</v>
      </c>
      <c r="G15560">
        <v>0</v>
      </c>
      <c r="H15560">
        <v>0</v>
      </c>
      <c r="I15560">
        <v>75.432500000000005</v>
      </c>
    </row>
    <row r="15561" spans="1:9" x14ac:dyDescent="0.25">
      <c r="A15561">
        <v>2600034428</v>
      </c>
      <c r="B15561" t="s">
        <v>7781</v>
      </c>
      <c r="C15561" t="s">
        <v>130</v>
      </c>
      <c r="D15561" t="s">
        <v>131</v>
      </c>
      <c r="E15561">
        <v>0</v>
      </c>
      <c r="F15561" t="s">
        <v>36</v>
      </c>
      <c r="G15561">
        <v>0</v>
      </c>
      <c r="H15561">
        <v>0</v>
      </c>
      <c r="I15561">
        <v>182.02</v>
      </c>
    </row>
    <row r="15562" spans="1:9" x14ac:dyDescent="0.25">
      <c r="A15562">
        <v>2600034442</v>
      </c>
      <c r="B15562" t="s">
        <v>4949</v>
      </c>
      <c r="C15562" t="s">
        <v>8706</v>
      </c>
      <c r="D15562" t="s">
        <v>8707</v>
      </c>
      <c r="E15562">
        <v>0</v>
      </c>
      <c r="F15562" t="s">
        <v>36</v>
      </c>
      <c r="G15562">
        <v>0</v>
      </c>
      <c r="H15562">
        <v>0</v>
      </c>
      <c r="I15562">
        <v>135</v>
      </c>
    </row>
    <row r="15563" spans="1:9" x14ac:dyDescent="0.25">
      <c r="A15563">
        <v>2600034442</v>
      </c>
      <c r="B15563" t="s">
        <v>4949</v>
      </c>
      <c r="C15563" t="s">
        <v>130</v>
      </c>
      <c r="D15563" t="s">
        <v>131</v>
      </c>
      <c r="E15563">
        <v>0</v>
      </c>
      <c r="F15563" t="s">
        <v>36</v>
      </c>
      <c r="G15563">
        <v>0</v>
      </c>
      <c r="H15563">
        <v>0</v>
      </c>
      <c r="I15563">
        <v>101.69499999999999</v>
      </c>
    </row>
    <row r="15564" spans="1:9" x14ac:dyDescent="0.25">
      <c r="A15564">
        <v>2600034449</v>
      </c>
      <c r="B15564" t="s">
        <v>7782</v>
      </c>
      <c r="C15564" t="s">
        <v>8706</v>
      </c>
      <c r="D15564" t="s">
        <v>8707</v>
      </c>
      <c r="E15564">
        <v>140</v>
      </c>
      <c r="F15564" t="s">
        <v>36</v>
      </c>
      <c r="G15564">
        <v>0</v>
      </c>
      <c r="H15564">
        <v>0</v>
      </c>
      <c r="I15564">
        <v>0.35</v>
      </c>
    </row>
    <row r="15565" spans="1:9" x14ac:dyDescent="0.25">
      <c r="A15565">
        <v>2600034458</v>
      </c>
      <c r="B15565" t="s">
        <v>4134</v>
      </c>
      <c r="C15565" t="s">
        <v>130</v>
      </c>
      <c r="D15565" t="s">
        <v>131</v>
      </c>
      <c r="E15565">
        <v>1</v>
      </c>
      <c r="F15565" t="s">
        <v>36</v>
      </c>
      <c r="G15565">
        <v>0</v>
      </c>
      <c r="H15565">
        <v>0</v>
      </c>
      <c r="I15565">
        <v>59.32</v>
      </c>
    </row>
    <row r="15566" spans="1:9" x14ac:dyDescent="0.25">
      <c r="A15566">
        <v>2600034479</v>
      </c>
      <c r="B15566" t="s">
        <v>4135</v>
      </c>
      <c r="C15566" t="s">
        <v>130</v>
      </c>
      <c r="D15566" t="s">
        <v>131</v>
      </c>
      <c r="E15566">
        <v>20</v>
      </c>
      <c r="F15566" t="s">
        <v>36</v>
      </c>
      <c r="G15566">
        <v>0</v>
      </c>
      <c r="H15566">
        <v>0</v>
      </c>
      <c r="I15566">
        <v>1</v>
      </c>
    </row>
    <row r="15567" spans="1:9" x14ac:dyDescent="0.25">
      <c r="A15567">
        <v>2600034500</v>
      </c>
      <c r="B15567" t="s">
        <v>7783</v>
      </c>
      <c r="C15567" t="s">
        <v>8706</v>
      </c>
      <c r="D15567" t="s">
        <v>8707</v>
      </c>
      <c r="E15567">
        <v>20</v>
      </c>
      <c r="F15567" t="s">
        <v>36</v>
      </c>
      <c r="G15567">
        <v>0</v>
      </c>
      <c r="H15567">
        <v>0</v>
      </c>
      <c r="I15567">
        <v>0.25</v>
      </c>
    </row>
    <row r="15568" spans="1:9" x14ac:dyDescent="0.25">
      <c r="A15568">
        <v>2600034501</v>
      </c>
      <c r="B15568" t="s">
        <v>7784</v>
      </c>
      <c r="C15568" t="s">
        <v>8706</v>
      </c>
      <c r="D15568" t="s">
        <v>8707</v>
      </c>
      <c r="E15568">
        <v>1</v>
      </c>
      <c r="F15568" t="s">
        <v>36</v>
      </c>
      <c r="G15568">
        <v>0</v>
      </c>
      <c r="H15568">
        <v>0</v>
      </c>
      <c r="I15568">
        <v>33.69</v>
      </c>
    </row>
    <row r="15569" spans="1:9" x14ac:dyDescent="0.25">
      <c r="A15569">
        <v>2600034514</v>
      </c>
      <c r="B15569" t="s">
        <v>7785</v>
      </c>
      <c r="C15569" t="s">
        <v>8706</v>
      </c>
      <c r="D15569" t="s">
        <v>8707</v>
      </c>
      <c r="E15569">
        <v>3</v>
      </c>
      <c r="F15569" t="s">
        <v>36</v>
      </c>
      <c r="G15569">
        <v>0</v>
      </c>
      <c r="H15569">
        <v>0</v>
      </c>
      <c r="I15569">
        <v>99.126666999999998</v>
      </c>
    </row>
    <row r="15570" spans="1:9" x14ac:dyDescent="0.25">
      <c r="A15570">
        <v>2600034517</v>
      </c>
      <c r="B15570" t="s">
        <v>7786</v>
      </c>
      <c r="C15570" t="s">
        <v>130</v>
      </c>
      <c r="D15570" t="s">
        <v>131</v>
      </c>
      <c r="E15570">
        <v>0</v>
      </c>
      <c r="F15570" t="s">
        <v>36</v>
      </c>
      <c r="G15570">
        <v>0</v>
      </c>
      <c r="H15570">
        <v>0</v>
      </c>
      <c r="I15570">
        <v>49.059286</v>
      </c>
    </row>
    <row r="15571" spans="1:9" x14ac:dyDescent="0.25">
      <c r="A15571">
        <v>2600034518</v>
      </c>
      <c r="B15571" t="s">
        <v>5470</v>
      </c>
      <c r="C15571" t="s">
        <v>130</v>
      </c>
      <c r="D15571" t="s">
        <v>131</v>
      </c>
      <c r="E15571">
        <v>0</v>
      </c>
      <c r="F15571" t="s">
        <v>36</v>
      </c>
      <c r="G15571">
        <v>0</v>
      </c>
      <c r="H15571">
        <v>0</v>
      </c>
      <c r="I15571">
        <v>11.2675</v>
      </c>
    </row>
    <row r="15572" spans="1:9" x14ac:dyDescent="0.25">
      <c r="A15572">
        <v>2600034519</v>
      </c>
      <c r="B15572" t="s">
        <v>5356</v>
      </c>
      <c r="C15572" t="s">
        <v>8706</v>
      </c>
      <c r="D15572" t="s">
        <v>8707</v>
      </c>
      <c r="E15572">
        <v>2</v>
      </c>
      <c r="F15572" t="s">
        <v>36</v>
      </c>
      <c r="G15572">
        <v>0</v>
      </c>
      <c r="H15572">
        <v>0</v>
      </c>
      <c r="I15572">
        <v>21.114999999999998</v>
      </c>
    </row>
    <row r="15573" spans="1:9" x14ac:dyDescent="0.25">
      <c r="A15573">
        <v>2600034519</v>
      </c>
      <c r="B15573" t="s">
        <v>5356</v>
      </c>
      <c r="C15573" t="s">
        <v>130</v>
      </c>
      <c r="D15573" t="s">
        <v>131</v>
      </c>
      <c r="E15573">
        <v>0</v>
      </c>
      <c r="F15573" t="s">
        <v>36</v>
      </c>
      <c r="G15573">
        <v>0</v>
      </c>
      <c r="H15573">
        <v>0</v>
      </c>
      <c r="I15573">
        <v>22.391249999999999</v>
      </c>
    </row>
    <row r="15574" spans="1:9" x14ac:dyDescent="0.25">
      <c r="A15574">
        <v>2600034521</v>
      </c>
      <c r="B15574" t="s">
        <v>4136</v>
      </c>
      <c r="C15574" t="s">
        <v>130</v>
      </c>
      <c r="D15574" t="s">
        <v>131</v>
      </c>
      <c r="E15574">
        <v>2</v>
      </c>
      <c r="F15574" t="s">
        <v>36</v>
      </c>
      <c r="G15574">
        <v>0</v>
      </c>
      <c r="H15574">
        <v>0</v>
      </c>
      <c r="I15574">
        <v>8.5350000000000001</v>
      </c>
    </row>
    <row r="15575" spans="1:9" x14ac:dyDescent="0.25">
      <c r="A15575">
        <v>2600034522</v>
      </c>
      <c r="B15575" t="s">
        <v>5062</v>
      </c>
      <c r="C15575" t="s">
        <v>130</v>
      </c>
      <c r="D15575" t="s">
        <v>131</v>
      </c>
      <c r="E15575">
        <v>0</v>
      </c>
      <c r="F15575" t="s">
        <v>36</v>
      </c>
      <c r="G15575">
        <v>0</v>
      </c>
      <c r="H15575">
        <v>0</v>
      </c>
      <c r="I15575">
        <v>29.7425</v>
      </c>
    </row>
    <row r="15576" spans="1:9" x14ac:dyDescent="0.25">
      <c r="A15576">
        <v>2600034523</v>
      </c>
      <c r="B15576" t="s">
        <v>5265</v>
      </c>
      <c r="C15576" t="s">
        <v>130</v>
      </c>
      <c r="D15576" t="s">
        <v>131</v>
      </c>
      <c r="E15576">
        <v>0</v>
      </c>
      <c r="F15576" t="s">
        <v>36</v>
      </c>
      <c r="G15576">
        <v>0</v>
      </c>
      <c r="H15576">
        <v>0</v>
      </c>
      <c r="I15576">
        <v>17.72625</v>
      </c>
    </row>
    <row r="15577" spans="1:9" x14ac:dyDescent="0.25">
      <c r="A15577">
        <v>2600034525</v>
      </c>
      <c r="B15577" t="s">
        <v>7787</v>
      </c>
      <c r="C15577" t="s">
        <v>8706</v>
      </c>
      <c r="D15577" t="s">
        <v>8707</v>
      </c>
      <c r="E15577">
        <v>1</v>
      </c>
      <c r="F15577" t="s">
        <v>36</v>
      </c>
      <c r="G15577">
        <v>0</v>
      </c>
      <c r="H15577">
        <v>0</v>
      </c>
      <c r="I15577">
        <v>76.150000000000006</v>
      </c>
    </row>
    <row r="15578" spans="1:9" x14ac:dyDescent="0.25">
      <c r="A15578">
        <v>2600034528</v>
      </c>
      <c r="B15578" t="s">
        <v>7788</v>
      </c>
      <c r="C15578" t="s">
        <v>130</v>
      </c>
      <c r="D15578" t="s">
        <v>131</v>
      </c>
      <c r="E15578">
        <v>0</v>
      </c>
      <c r="F15578" t="s">
        <v>36</v>
      </c>
      <c r="G15578">
        <v>0</v>
      </c>
      <c r="H15578">
        <v>0</v>
      </c>
      <c r="I15578">
        <v>33.28</v>
      </c>
    </row>
    <row r="15579" spans="1:9" x14ac:dyDescent="0.25">
      <c r="A15579">
        <v>2600034537</v>
      </c>
      <c r="B15579" t="s">
        <v>7789</v>
      </c>
      <c r="C15579" t="s">
        <v>8706</v>
      </c>
      <c r="D15579" t="s">
        <v>8707</v>
      </c>
      <c r="E15579">
        <v>3</v>
      </c>
      <c r="F15579" t="s">
        <v>36</v>
      </c>
      <c r="G15579">
        <v>0</v>
      </c>
      <c r="H15579">
        <v>0</v>
      </c>
      <c r="I15579">
        <v>120.576667</v>
      </c>
    </row>
    <row r="15580" spans="1:9" x14ac:dyDescent="0.25">
      <c r="A15580">
        <v>2600034538</v>
      </c>
      <c r="B15580" t="s">
        <v>5304</v>
      </c>
      <c r="C15580" t="s">
        <v>130</v>
      </c>
      <c r="D15580" t="s">
        <v>131</v>
      </c>
      <c r="E15580">
        <v>0</v>
      </c>
      <c r="F15580" t="s">
        <v>36</v>
      </c>
      <c r="G15580">
        <v>0</v>
      </c>
      <c r="H15580">
        <v>0</v>
      </c>
      <c r="I15580">
        <v>24.926666999999998</v>
      </c>
    </row>
    <row r="15581" spans="1:9" x14ac:dyDescent="0.25">
      <c r="A15581">
        <v>2600034539</v>
      </c>
      <c r="B15581" t="s">
        <v>7790</v>
      </c>
      <c r="C15581" t="s">
        <v>8706</v>
      </c>
      <c r="D15581" t="s">
        <v>8707</v>
      </c>
      <c r="E15581">
        <v>2</v>
      </c>
      <c r="F15581" t="s">
        <v>36</v>
      </c>
      <c r="G15581">
        <v>0</v>
      </c>
      <c r="H15581">
        <v>0</v>
      </c>
      <c r="I15581">
        <v>35.695</v>
      </c>
    </row>
    <row r="15582" spans="1:9" x14ac:dyDescent="0.25">
      <c r="A15582">
        <v>2600034540</v>
      </c>
      <c r="B15582" t="s">
        <v>7791</v>
      </c>
      <c r="C15582" t="s">
        <v>8706</v>
      </c>
      <c r="D15582" t="s">
        <v>8707</v>
      </c>
      <c r="E15582">
        <v>1</v>
      </c>
      <c r="F15582" t="s">
        <v>36</v>
      </c>
      <c r="G15582">
        <v>0</v>
      </c>
      <c r="H15582">
        <v>0</v>
      </c>
      <c r="I15582">
        <v>10.28</v>
      </c>
    </row>
    <row r="15583" spans="1:9" x14ac:dyDescent="0.25">
      <c r="A15583">
        <v>2600034559</v>
      </c>
      <c r="B15583" t="s">
        <v>4926</v>
      </c>
      <c r="C15583" t="s">
        <v>8706</v>
      </c>
      <c r="D15583" t="s">
        <v>8707</v>
      </c>
      <c r="E15583">
        <v>1</v>
      </c>
      <c r="F15583" t="s">
        <v>36</v>
      </c>
      <c r="G15583">
        <v>0</v>
      </c>
      <c r="H15583">
        <v>0</v>
      </c>
      <c r="I15583">
        <v>163.84</v>
      </c>
    </row>
    <row r="15584" spans="1:9" x14ac:dyDescent="0.25">
      <c r="A15584">
        <v>2600034559</v>
      </c>
      <c r="B15584" t="s">
        <v>4926</v>
      </c>
      <c r="C15584" t="s">
        <v>130</v>
      </c>
      <c r="D15584" t="s">
        <v>131</v>
      </c>
      <c r="E15584">
        <v>0</v>
      </c>
      <c r="F15584" t="s">
        <v>36</v>
      </c>
      <c r="G15584">
        <v>0</v>
      </c>
      <c r="H15584">
        <v>0</v>
      </c>
      <c r="I15584">
        <v>152.53</v>
      </c>
    </row>
    <row r="15585" spans="1:9" x14ac:dyDescent="0.25">
      <c r="A15585">
        <v>2600034564</v>
      </c>
      <c r="B15585" t="s">
        <v>4953</v>
      </c>
      <c r="C15585" t="s">
        <v>130</v>
      </c>
      <c r="D15585" t="s">
        <v>131</v>
      </c>
      <c r="E15585">
        <v>0</v>
      </c>
      <c r="F15585" t="s">
        <v>36</v>
      </c>
      <c r="G15585">
        <v>0</v>
      </c>
      <c r="H15585">
        <v>0</v>
      </c>
      <c r="I15585">
        <v>133.64500000000001</v>
      </c>
    </row>
    <row r="15586" spans="1:9" x14ac:dyDescent="0.25">
      <c r="A15586">
        <v>2600034582</v>
      </c>
      <c r="B15586" t="s">
        <v>7792</v>
      </c>
      <c r="C15586" t="s">
        <v>130</v>
      </c>
      <c r="D15586" t="s">
        <v>131</v>
      </c>
      <c r="E15586">
        <v>0</v>
      </c>
      <c r="F15586" t="s">
        <v>36</v>
      </c>
      <c r="G15586">
        <v>0</v>
      </c>
      <c r="H15586">
        <v>0</v>
      </c>
      <c r="I15586">
        <v>126.0025</v>
      </c>
    </row>
    <row r="15587" spans="1:9" x14ac:dyDescent="0.25">
      <c r="A15587">
        <v>2600034600</v>
      </c>
      <c r="B15587" t="s">
        <v>4137</v>
      </c>
      <c r="C15587" t="s">
        <v>130</v>
      </c>
      <c r="D15587" t="s">
        <v>131</v>
      </c>
      <c r="E15587">
        <v>7</v>
      </c>
      <c r="F15587" t="s">
        <v>36</v>
      </c>
      <c r="G15587">
        <v>0</v>
      </c>
      <c r="H15587">
        <v>0</v>
      </c>
      <c r="I15587">
        <v>194.95142899999999</v>
      </c>
    </row>
    <row r="15588" spans="1:9" x14ac:dyDescent="0.25">
      <c r="A15588">
        <v>2600034601</v>
      </c>
      <c r="B15588" t="s">
        <v>7793</v>
      </c>
      <c r="C15588" t="s">
        <v>130</v>
      </c>
      <c r="D15588" t="s">
        <v>131</v>
      </c>
      <c r="E15588">
        <v>0</v>
      </c>
      <c r="F15588" t="s">
        <v>36</v>
      </c>
      <c r="G15588">
        <v>0</v>
      </c>
      <c r="H15588">
        <v>0</v>
      </c>
      <c r="I15588">
        <v>109.595</v>
      </c>
    </row>
    <row r="15589" spans="1:9" x14ac:dyDescent="0.25">
      <c r="A15589">
        <v>2600034603</v>
      </c>
      <c r="B15589" t="s">
        <v>4138</v>
      </c>
      <c r="C15589" t="s">
        <v>130</v>
      </c>
      <c r="D15589" t="s">
        <v>131</v>
      </c>
      <c r="E15589">
        <v>5</v>
      </c>
      <c r="F15589" t="s">
        <v>36</v>
      </c>
      <c r="G15589">
        <v>0</v>
      </c>
      <c r="H15589">
        <v>0</v>
      </c>
      <c r="I15589">
        <v>63.414000000000001</v>
      </c>
    </row>
    <row r="15590" spans="1:9" x14ac:dyDescent="0.25">
      <c r="A15590">
        <v>2600034611</v>
      </c>
      <c r="B15590" t="s">
        <v>7794</v>
      </c>
      <c r="C15590" t="s">
        <v>8706</v>
      </c>
      <c r="D15590" t="s">
        <v>8707</v>
      </c>
      <c r="E15590">
        <v>4</v>
      </c>
      <c r="F15590" t="s">
        <v>36</v>
      </c>
      <c r="G15590">
        <v>0</v>
      </c>
      <c r="H15590">
        <v>0</v>
      </c>
      <c r="I15590">
        <v>0.85499999999999998</v>
      </c>
    </row>
    <row r="15591" spans="1:9" x14ac:dyDescent="0.25">
      <c r="A15591">
        <v>2600034624</v>
      </c>
      <c r="B15591" t="s">
        <v>7795</v>
      </c>
      <c r="C15591" t="s">
        <v>8706</v>
      </c>
      <c r="D15591" t="s">
        <v>8707</v>
      </c>
      <c r="E15591">
        <v>0</v>
      </c>
      <c r="F15591" t="s">
        <v>36</v>
      </c>
      <c r="G15591">
        <v>0</v>
      </c>
      <c r="H15591">
        <v>0</v>
      </c>
      <c r="I15591">
        <v>5</v>
      </c>
    </row>
    <row r="15592" spans="1:9" x14ac:dyDescent="0.25">
      <c r="A15592">
        <v>2600034628</v>
      </c>
      <c r="B15592" t="s">
        <v>7796</v>
      </c>
      <c r="C15592" t="s">
        <v>8706</v>
      </c>
      <c r="D15592" t="s">
        <v>8707</v>
      </c>
      <c r="E15592">
        <v>1</v>
      </c>
      <c r="F15592" t="s">
        <v>36</v>
      </c>
      <c r="G15592">
        <v>0</v>
      </c>
      <c r="H15592">
        <v>0</v>
      </c>
      <c r="I15592">
        <v>60.09</v>
      </c>
    </row>
    <row r="15593" spans="1:9" x14ac:dyDescent="0.25">
      <c r="A15593">
        <v>2600034666</v>
      </c>
      <c r="B15593" t="s">
        <v>7797</v>
      </c>
      <c r="C15593" t="s">
        <v>8706</v>
      </c>
      <c r="D15593" t="s">
        <v>8707</v>
      </c>
      <c r="E15593">
        <v>0</v>
      </c>
      <c r="F15593" t="s">
        <v>36</v>
      </c>
      <c r="G15593">
        <v>0</v>
      </c>
      <c r="H15593">
        <v>0</v>
      </c>
      <c r="I15593">
        <v>3.8140000000000001</v>
      </c>
    </row>
    <row r="15594" spans="1:9" x14ac:dyDescent="0.25">
      <c r="A15594">
        <v>2600034667</v>
      </c>
      <c r="B15594" t="s">
        <v>7798</v>
      </c>
      <c r="C15594" t="s">
        <v>8706</v>
      </c>
      <c r="D15594" t="s">
        <v>8707</v>
      </c>
      <c r="E15594">
        <v>0</v>
      </c>
      <c r="F15594" t="s">
        <v>36</v>
      </c>
      <c r="G15594">
        <v>0</v>
      </c>
      <c r="H15594">
        <v>0</v>
      </c>
      <c r="I15594">
        <v>2.9661110000000002</v>
      </c>
    </row>
    <row r="15595" spans="1:9" x14ac:dyDescent="0.25">
      <c r="A15595">
        <v>2600034669</v>
      </c>
      <c r="B15595" t="s">
        <v>6109</v>
      </c>
      <c r="C15595" t="s">
        <v>8706</v>
      </c>
      <c r="D15595" t="s">
        <v>8707</v>
      </c>
      <c r="E15595">
        <v>8</v>
      </c>
      <c r="F15595" t="s">
        <v>36</v>
      </c>
      <c r="G15595">
        <v>0</v>
      </c>
      <c r="H15595">
        <v>0</v>
      </c>
      <c r="I15595">
        <v>0.21</v>
      </c>
    </row>
    <row r="15596" spans="1:9" x14ac:dyDescent="0.25">
      <c r="A15596">
        <v>2600034669</v>
      </c>
      <c r="B15596" t="s">
        <v>6109</v>
      </c>
      <c r="C15596" t="s">
        <v>130</v>
      </c>
      <c r="D15596" t="s">
        <v>131</v>
      </c>
      <c r="E15596">
        <v>0</v>
      </c>
      <c r="F15596" t="s">
        <v>36</v>
      </c>
      <c r="G15596">
        <v>0</v>
      </c>
      <c r="H15596">
        <v>0</v>
      </c>
      <c r="I15596">
        <v>0.42370000000000002</v>
      </c>
    </row>
    <row r="15597" spans="1:9" x14ac:dyDescent="0.25">
      <c r="A15597">
        <v>2600034675</v>
      </c>
      <c r="B15597" t="s">
        <v>7799</v>
      </c>
      <c r="C15597" t="s">
        <v>8706</v>
      </c>
      <c r="D15597" t="s">
        <v>8707</v>
      </c>
      <c r="E15597">
        <v>20</v>
      </c>
      <c r="F15597" t="s">
        <v>36</v>
      </c>
      <c r="G15597">
        <v>0</v>
      </c>
      <c r="H15597">
        <v>0</v>
      </c>
      <c r="I15597">
        <v>0.29949999999999999</v>
      </c>
    </row>
    <row r="15598" spans="1:9" x14ac:dyDescent="0.25">
      <c r="A15598">
        <v>2600034677</v>
      </c>
      <c r="B15598" t="s">
        <v>6138</v>
      </c>
      <c r="C15598" t="s">
        <v>130</v>
      </c>
      <c r="D15598" t="s">
        <v>131</v>
      </c>
      <c r="E15598">
        <v>0</v>
      </c>
      <c r="F15598" t="s">
        <v>36</v>
      </c>
      <c r="G15598">
        <v>0</v>
      </c>
      <c r="H15598">
        <v>0</v>
      </c>
      <c r="I15598">
        <v>0.33900000000000002</v>
      </c>
    </row>
    <row r="15599" spans="1:9" x14ac:dyDescent="0.25">
      <c r="A15599">
        <v>2600034678</v>
      </c>
      <c r="B15599" t="s">
        <v>7800</v>
      </c>
      <c r="C15599" t="s">
        <v>8706</v>
      </c>
      <c r="D15599" t="s">
        <v>8707</v>
      </c>
      <c r="E15599">
        <v>10</v>
      </c>
      <c r="F15599" t="s">
        <v>36</v>
      </c>
      <c r="G15599">
        <v>0</v>
      </c>
      <c r="H15599">
        <v>0</v>
      </c>
      <c r="I15599">
        <v>0.3</v>
      </c>
    </row>
    <row r="15600" spans="1:9" x14ac:dyDescent="0.25">
      <c r="A15600">
        <v>2600034680</v>
      </c>
      <c r="B15600" t="s">
        <v>7801</v>
      </c>
      <c r="C15600" t="s">
        <v>8706</v>
      </c>
      <c r="D15600" t="s">
        <v>8707</v>
      </c>
      <c r="E15600">
        <v>20</v>
      </c>
      <c r="F15600" t="s">
        <v>36</v>
      </c>
      <c r="G15600">
        <v>0</v>
      </c>
      <c r="H15600">
        <v>0</v>
      </c>
      <c r="I15600">
        <v>0.254</v>
      </c>
    </row>
    <row r="15601" spans="1:9" x14ac:dyDescent="0.25">
      <c r="A15601">
        <v>2600034681</v>
      </c>
      <c r="B15601" t="s">
        <v>7802</v>
      </c>
      <c r="C15601" t="s">
        <v>8706</v>
      </c>
      <c r="D15601" t="s">
        <v>8707</v>
      </c>
      <c r="E15601">
        <v>12</v>
      </c>
      <c r="F15601" t="s">
        <v>36</v>
      </c>
      <c r="G15601">
        <v>0</v>
      </c>
      <c r="H15601">
        <v>0</v>
      </c>
      <c r="I15601">
        <v>0.42</v>
      </c>
    </row>
    <row r="15602" spans="1:9" x14ac:dyDescent="0.25">
      <c r="A15602">
        <v>2600034682</v>
      </c>
      <c r="B15602" t="s">
        <v>7803</v>
      </c>
      <c r="C15602" t="s">
        <v>8706</v>
      </c>
      <c r="D15602" t="s">
        <v>8707</v>
      </c>
      <c r="E15602">
        <v>28</v>
      </c>
      <c r="F15602" t="s">
        <v>36</v>
      </c>
      <c r="G15602">
        <v>0</v>
      </c>
      <c r="H15602">
        <v>0</v>
      </c>
      <c r="I15602">
        <v>0.18857099999999999</v>
      </c>
    </row>
    <row r="15603" spans="1:9" x14ac:dyDescent="0.25">
      <c r="A15603">
        <v>2600034716</v>
      </c>
      <c r="B15603" t="s">
        <v>7804</v>
      </c>
      <c r="C15603" t="s">
        <v>8706</v>
      </c>
      <c r="D15603" t="s">
        <v>8707</v>
      </c>
      <c r="E15603">
        <v>4</v>
      </c>
      <c r="F15603" t="s">
        <v>36</v>
      </c>
      <c r="G15603">
        <v>0</v>
      </c>
      <c r="H15603">
        <v>0</v>
      </c>
      <c r="I15603">
        <v>21.162500000000001</v>
      </c>
    </row>
    <row r="15604" spans="1:9" x14ac:dyDescent="0.25">
      <c r="A15604">
        <v>2600034723</v>
      </c>
      <c r="B15604" t="s">
        <v>7805</v>
      </c>
      <c r="C15604" t="s">
        <v>8706</v>
      </c>
      <c r="D15604" t="s">
        <v>8707</v>
      </c>
      <c r="E15604">
        <v>2</v>
      </c>
      <c r="F15604" t="s">
        <v>36</v>
      </c>
      <c r="G15604">
        <v>0</v>
      </c>
      <c r="H15604">
        <v>0</v>
      </c>
      <c r="I15604">
        <v>34.384999999999998</v>
      </c>
    </row>
    <row r="15605" spans="1:9" x14ac:dyDescent="0.25">
      <c r="A15605">
        <v>2600034724</v>
      </c>
      <c r="B15605" t="s">
        <v>7806</v>
      </c>
      <c r="C15605" t="s">
        <v>8706</v>
      </c>
      <c r="D15605" t="s">
        <v>8707</v>
      </c>
      <c r="E15605">
        <v>6</v>
      </c>
      <c r="F15605" t="s">
        <v>36</v>
      </c>
      <c r="G15605">
        <v>0</v>
      </c>
      <c r="H15605">
        <v>0</v>
      </c>
      <c r="I15605">
        <v>1.44</v>
      </c>
    </row>
    <row r="15606" spans="1:9" x14ac:dyDescent="0.25">
      <c r="A15606">
        <v>2600034727</v>
      </c>
      <c r="B15606" t="s">
        <v>7807</v>
      </c>
      <c r="C15606" t="s">
        <v>8706</v>
      </c>
      <c r="D15606" t="s">
        <v>8707</v>
      </c>
      <c r="E15606">
        <v>14</v>
      </c>
      <c r="F15606" t="s">
        <v>36</v>
      </c>
      <c r="G15606">
        <v>0</v>
      </c>
      <c r="H15606">
        <v>0</v>
      </c>
      <c r="I15606">
        <v>1.1000000000000001</v>
      </c>
    </row>
    <row r="15607" spans="1:9" x14ac:dyDescent="0.25">
      <c r="A15607">
        <v>2600034754</v>
      </c>
      <c r="B15607" t="s">
        <v>7808</v>
      </c>
      <c r="C15607" t="s">
        <v>8706</v>
      </c>
      <c r="D15607" t="s">
        <v>8707</v>
      </c>
      <c r="E15607">
        <v>2</v>
      </c>
      <c r="F15607" t="s">
        <v>36</v>
      </c>
      <c r="G15607">
        <v>0</v>
      </c>
      <c r="H15607">
        <v>0</v>
      </c>
      <c r="I15607">
        <v>185.79499999999999</v>
      </c>
    </row>
    <row r="15608" spans="1:9" x14ac:dyDescent="0.25">
      <c r="A15608">
        <v>2600034756</v>
      </c>
      <c r="B15608" t="s">
        <v>7809</v>
      </c>
      <c r="C15608" t="s">
        <v>8706</v>
      </c>
      <c r="D15608" t="s">
        <v>8707</v>
      </c>
      <c r="E15608">
        <v>2</v>
      </c>
      <c r="F15608" t="s">
        <v>36</v>
      </c>
      <c r="G15608">
        <v>0</v>
      </c>
      <c r="H15608">
        <v>0</v>
      </c>
      <c r="I15608">
        <v>164.83</v>
      </c>
    </row>
    <row r="15609" spans="1:9" x14ac:dyDescent="0.25">
      <c r="A15609">
        <v>2600034772</v>
      </c>
      <c r="B15609" t="s">
        <v>7810</v>
      </c>
      <c r="C15609" t="s">
        <v>8706</v>
      </c>
      <c r="D15609" t="s">
        <v>8707</v>
      </c>
      <c r="E15609">
        <v>7</v>
      </c>
      <c r="F15609" t="s">
        <v>36</v>
      </c>
      <c r="G15609">
        <v>0</v>
      </c>
      <c r="H15609">
        <v>0</v>
      </c>
      <c r="I15609">
        <v>4.6442860000000001</v>
      </c>
    </row>
    <row r="15610" spans="1:9" x14ac:dyDescent="0.25">
      <c r="A15610">
        <v>2600034777</v>
      </c>
      <c r="B15610" t="s">
        <v>7811</v>
      </c>
      <c r="C15610" t="s">
        <v>8706</v>
      </c>
      <c r="D15610" t="s">
        <v>8707</v>
      </c>
      <c r="E15610">
        <v>3</v>
      </c>
      <c r="F15610" t="s">
        <v>3988</v>
      </c>
      <c r="G15610">
        <v>0</v>
      </c>
      <c r="H15610">
        <v>0</v>
      </c>
      <c r="I15610">
        <v>547.37</v>
      </c>
    </row>
    <row r="15611" spans="1:9" x14ac:dyDescent="0.25">
      <c r="A15611">
        <v>2600034789</v>
      </c>
      <c r="B15611" t="s">
        <v>7812</v>
      </c>
      <c r="C15611" t="s">
        <v>8706</v>
      </c>
      <c r="D15611" t="s">
        <v>8707</v>
      </c>
      <c r="E15611">
        <v>8</v>
      </c>
      <c r="F15611" t="s">
        <v>36</v>
      </c>
      <c r="G15611">
        <v>0</v>
      </c>
      <c r="H15611">
        <v>0</v>
      </c>
      <c r="I15611">
        <v>12.28875</v>
      </c>
    </row>
    <row r="15612" spans="1:9" x14ac:dyDescent="0.25">
      <c r="A15612">
        <v>2600034817</v>
      </c>
      <c r="B15612" t="s">
        <v>7813</v>
      </c>
      <c r="C15612" t="s">
        <v>8706</v>
      </c>
      <c r="D15612" t="s">
        <v>8707</v>
      </c>
      <c r="E15612">
        <v>20</v>
      </c>
      <c r="F15612" t="s">
        <v>36</v>
      </c>
      <c r="G15612">
        <v>0</v>
      </c>
      <c r="H15612">
        <v>0</v>
      </c>
      <c r="I15612">
        <v>0.107</v>
      </c>
    </row>
    <row r="15613" spans="1:9" x14ac:dyDescent="0.25">
      <c r="A15613">
        <v>2600034819</v>
      </c>
      <c r="B15613" t="s">
        <v>7814</v>
      </c>
      <c r="C15613" t="s">
        <v>8706</v>
      </c>
      <c r="D15613" t="s">
        <v>8707</v>
      </c>
      <c r="E15613">
        <v>101</v>
      </c>
      <c r="F15613" t="s">
        <v>36</v>
      </c>
      <c r="G15613">
        <v>0</v>
      </c>
      <c r="H15613">
        <v>0</v>
      </c>
      <c r="I15613">
        <v>0.28782200000000002</v>
      </c>
    </row>
    <row r="15614" spans="1:9" x14ac:dyDescent="0.25">
      <c r="A15614">
        <v>2600034837</v>
      </c>
      <c r="B15614" t="s">
        <v>4139</v>
      </c>
      <c r="C15614" t="s">
        <v>130</v>
      </c>
      <c r="D15614" t="s">
        <v>131</v>
      </c>
      <c r="E15614">
        <v>15</v>
      </c>
      <c r="F15614" t="s">
        <v>36</v>
      </c>
      <c r="G15614">
        <v>0</v>
      </c>
      <c r="H15614">
        <v>0</v>
      </c>
      <c r="I15614">
        <v>0.85133300000000001</v>
      </c>
    </row>
    <row r="15615" spans="1:9" x14ac:dyDescent="0.25">
      <c r="A15615">
        <v>2600034844</v>
      </c>
      <c r="B15615" t="s">
        <v>7815</v>
      </c>
      <c r="C15615" t="s">
        <v>8706</v>
      </c>
      <c r="D15615" t="s">
        <v>8707</v>
      </c>
      <c r="E15615">
        <v>4</v>
      </c>
      <c r="F15615" t="s">
        <v>36</v>
      </c>
      <c r="G15615">
        <v>0</v>
      </c>
      <c r="H15615">
        <v>0</v>
      </c>
      <c r="I15615">
        <v>4.8925000000000001</v>
      </c>
    </row>
    <row r="15616" spans="1:9" x14ac:dyDescent="0.25">
      <c r="A15616">
        <v>2600034848</v>
      </c>
      <c r="B15616" t="s">
        <v>7816</v>
      </c>
      <c r="C15616" t="s">
        <v>8706</v>
      </c>
      <c r="D15616" t="s">
        <v>8707</v>
      </c>
      <c r="E15616">
        <v>5</v>
      </c>
      <c r="F15616" t="s">
        <v>36</v>
      </c>
      <c r="G15616">
        <v>0</v>
      </c>
      <c r="H15616">
        <v>0</v>
      </c>
      <c r="I15616">
        <v>1.27</v>
      </c>
    </row>
    <row r="15617" spans="1:9" x14ac:dyDescent="0.25">
      <c r="A15617">
        <v>2600034860</v>
      </c>
      <c r="B15617" t="s">
        <v>4862</v>
      </c>
      <c r="C15617" t="s">
        <v>8710</v>
      </c>
      <c r="D15617" t="s">
        <v>8711</v>
      </c>
      <c r="E15617">
        <v>0</v>
      </c>
      <c r="F15617" t="s">
        <v>36</v>
      </c>
      <c r="G15617">
        <v>0</v>
      </c>
      <c r="H15617">
        <v>0</v>
      </c>
      <c r="I15617" s="1">
        <v>1072.6600000000001</v>
      </c>
    </row>
    <row r="15618" spans="1:9" x14ac:dyDescent="0.25">
      <c r="A15618">
        <v>2600034860</v>
      </c>
      <c r="B15618" t="s">
        <v>4862</v>
      </c>
      <c r="C15618" t="s">
        <v>8706</v>
      </c>
      <c r="D15618" t="s">
        <v>8707</v>
      </c>
      <c r="E15618">
        <v>1</v>
      </c>
      <c r="F15618" t="s">
        <v>36</v>
      </c>
      <c r="G15618">
        <v>0</v>
      </c>
      <c r="H15618">
        <v>0</v>
      </c>
      <c r="I15618" s="1">
        <v>1072.6600000000001</v>
      </c>
    </row>
    <row r="15619" spans="1:9" x14ac:dyDescent="0.25">
      <c r="A15619">
        <v>2600034860</v>
      </c>
      <c r="B15619" t="s">
        <v>4862</v>
      </c>
      <c r="C15619" t="s">
        <v>130</v>
      </c>
      <c r="D15619" t="s">
        <v>131</v>
      </c>
      <c r="E15619">
        <v>0</v>
      </c>
      <c r="F15619" t="s">
        <v>36</v>
      </c>
      <c r="G15619">
        <v>0</v>
      </c>
      <c r="H15619">
        <v>0</v>
      </c>
      <c r="I15619" s="1">
        <v>1072.6600000000001</v>
      </c>
    </row>
    <row r="15620" spans="1:9" x14ac:dyDescent="0.25">
      <c r="A15620">
        <v>2600034866</v>
      </c>
      <c r="B15620" t="s">
        <v>4140</v>
      </c>
      <c r="C15620" t="s">
        <v>130</v>
      </c>
      <c r="D15620" t="s">
        <v>131</v>
      </c>
      <c r="E15620">
        <v>1</v>
      </c>
      <c r="F15620" t="s">
        <v>36</v>
      </c>
      <c r="G15620">
        <v>0</v>
      </c>
      <c r="H15620">
        <v>0</v>
      </c>
      <c r="I15620" s="1">
        <v>1270.1199999999999</v>
      </c>
    </row>
    <row r="15621" spans="1:9" x14ac:dyDescent="0.25">
      <c r="A15621">
        <v>2600034873</v>
      </c>
      <c r="B15621" t="s">
        <v>4141</v>
      </c>
      <c r="C15621" t="s">
        <v>130</v>
      </c>
      <c r="D15621" t="s">
        <v>131</v>
      </c>
      <c r="E15621">
        <v>1</v>
      </c>
      <c r="F15621" t="s">
        <v>36</v>
      </c>
      <c r="G15621">
        <v>0</v>
      </c>
      <c r="H15621">
        <v>0</v>
      </c>
      <c r="I15621">
        <v>658.15</v>
      </c>
    </row>
    <row r="15622" spans="1:9" x14ac:dyDescent="0.25">
      <c r="A15622">
        <v>2600034876</v>
      </c>
      <c r="B15622" t="s">
        <v>4142</v>
      </c>
      <c r="C15622" t="s">
        <v>130</v>
      </c>
      <c r="D15622" t="s">
        <v>131</v>
      </c>
      <c r="E15622">
        <v>2</v>
      </c>
      <c r="F15622" t="s">
        <v>36</v>
      </c>
      <c r="G15622">
        <v>0</v>
      </c>
      <c r="H15622">
        <v>0</v>
      </c>
      <c r="I15622">
        <v>574.69500000000005</v>
      </c>
    </row>
    <row r="15623" spans="1:9" x14ac:dyDescent="0.25">
      <c r="A15623">
        <v>2600034882</v>
      </c>
      <c r="B15623" t="s">
        <v>4143</v>
      </c>
      <c r="C15623" t="s">
        <v>130</v>
      </c>
      <c r="D15623" t="s">
        <v>131</v>
      </c>
      <c r="E15623">
        <v>6</v>
      </c>
      <c r="F15623" t="s">
        <v>36</v>
      </c>
      <c r="G15623">
        <v>0</v>
      </c>
      <c r="H15623">
        <v>0</v>
      </c>
      <c r="I15623">
        <v>60.461666999999998</v>
      </c>
    </row>
    <row r="15624" spans="1:9" x14ac:dyDescent="0.25">
      <c r="A15624">
        <v>2600034883</v>
      </c>
      <c r="B15624" t="s">
        <v>7817</v>
      </c>
      <c r="C15624" t="s">
        <v>130</v>
      </c>
      <c r="D15624" t="s">
        <v>131</v>
      </c>
      <c r="E15624">
        <v>0</v>
      </c>
      <c r="F15624" t="s">
        <v>36</v>
      </c>
      <c r="G15624">
        <v>0</v>
      </c>
      <c r="H15624">
        <v>0</v>
      </c>
      <c r="I15624">
        <v>97.86</v>
      </c>
    </row>
    <row r="15625" spans="1:9" x14ac:dyDescent="0.25">
      <c r="A15625">
        <v>2600034885</v>
      </c>
      <c r="B15625" t="s">
        <v>4144</v>
      </c>
      <c r="C15625" t="s">
        <v>130</v>
      </c>
      <c r="D15625" t="s">
        <v>131</v>
      </c>
      <c r="E15625">
        <v>2</v>
      </c>
      <c r="F15625" t="s">
        <v>36</v>
      </c>
      <c r="G15625">
        <v>0</v>
      </c>
      <c r="H15625">
        <v>0</v>
      </c>
      <c r="I15625">
        <v>66.004999999999995</v>
      </c>
    </row>
    <row r="15626" spans="1:9" x14ac:dyDescent="0.25">
      <c r="A15626">
        <v>2600034886</v>
      </c>
      <c r="B15626" t="s">
        <v>5099</v>
      </c>
      <c r="C15626" t="s">
        <v>130</v>
      </c>
      <c r="D15626" t="s">
        <v>131</v>
      </c>
      <c r="E15626">
        <v>0</v>
      </c>
      <c r="F15626" t="s">
        <v>36</v>
      </c>
      <c r="G15626">
        <v>0</v>
      </c>
      <c r="H15626">
        <v>0</v>
      </c>
      <c r="I15626">
        <v>49.52</v>
      </c>
    </row>
    <row r="15627" spans="1:9" x14ac:dyDescent="0.25">
      <c r="A15627">
        <v>2600034891</v>
      </c>
      <c r="B15627" t="s">
        <v>7818</v>
      </c>
      <c r="C15627" t="s">
        <v>8706</v>
      </c>
      <c r="D15627" t="s">
        <v>8707</v>
      </c>
      <c r="E15627">
        <v>6</v>
      </c>
      <c r="F15627" t="s">
        <v>36</v>
      </c>
      <c r="G15627">
        <v>0</v>
      </c>
      <c r="H15627">
        <v>0</v>
      </c>
      <c r="I15627">
        <v>4.3333000000000003E-2</v>
      </c>
    </row>
    <row r="15628" spans="1:9" x14ac:dyDescent="0.25">
      <c r="A15628">
        <v>2600034898</v>
      </c>
      <c r="B15628" t="s">
        <v>7819</v>
      </c>
      <c r="C15628" t="s">
        <v>8706</v>
      </c>
      <c r="D15628" t="s">
        <v>8707</v>
      </c>
      <c r="E15628">
        <v>2</v>
      </c>
      <c r="F15628" t="s">
        <v>36</v>
      </c>
      <c r="G15628">
        <v>0</v>
      </c>
      <c r="H15628">
        <v>0</v>
      </c>
      <c r="I15628">
        <v>337.73</v>
      </c>
    </row>
    <row r="15629" spans="1:9" x14ac:dyDescent="0.25">
      <c r="A15629">
        <v>2600034920</v>
      </c>
      <c r="B15629" t="s">
        <v>7820</v>
      </c>
      <c r="C15629" t="s">
        <v>8706</v>
      </c>
      <c r="D15629" t="s">
        <v>8707</v>
      </c>
      <c r="E15629">
        <v>1</v>
      </c>
      <c r="F15629" t="s">
        <v>36</v>
      </c>
      <c r="G15629">
        <v>0</v>
      </c>
      <c r="H15629">
        <v>0</v>
      </c>
      <c r="I15629">
        <v>15.68</v>
      </c>
    </row>
    <row r="15630" spans="1:9" x14ac:dyDescent="0.25">
      <c r="A15630">
        <v>2600034925</v>
      </c>
      <c r="B15630" t="s">
        <v>7821</v>
      </c>
      <c r="C15630" t="s">
        <v>8706</v>
      </c>
      <c r="D15630" t="s">
        <v>8707</v>
      </c>
      <c r="E15630">
        <v>1</v>
      </c>
      <c r="F15630" t="s">
        <v>36</v>
      </c>
      <c r="G15630">
        <v>0</v>
      </c>
      <c r="H15630">
        <v>0</v>
      </c>
      <c r="I15630">
        <v>1.95</v>
      </c>
    </row>
    <row r="15631" spans="1:9" x14ac:dyDescent="0.25">
      <c r="A15631">
        <v>2600034926</v>
      </c>
      <c r="B15631" t="s">
        <v>7822</v>
      </c>
      <c r="C15631" t="s">
        <v>8706</v>
      </c>
      <c r="D15631" t="s">
        <v>8707</v>
      </c>
      <c r="E15631">
        <v>12</v>
      </c>
      <c r="F15631" t="s">
        <v>36</v>
      </c>
      <c r="G15631">
        <v>0</v>
      </c>
      <c r="H15631">
        <v>0</v>
      </c>
      <c r="I15631">
        <v>2.35</v>
      </c>
    </row>
    <row r="15632" spans="1:9" x14ac:dyDescent="0.25">
      <c r="A15632">
        <v>2600034926</v>
      </c>
      <c r="B15632" t="s">
        <v>7822</v>
      </c>
      <c r="C15632" t="s">
        <v>130</v>
      </c>
      <c r="D15632" t="s">
        <v>131</v>
      </c>
      <c r="E15632">
        <v>0</v>
      </c>
      <c r="F15632" t="s">
        <v>36</v>
      </c>
      <c r="G15632">
        <v>0</v>
      </c>
      <c r="H15632">
        <v>0</v>
      </c>
      <c r="I15632">
        <v>2.9649999999999999</v>
      </c>
    </row>
    <row r="15633" spans="1:9" x14ac:dyDescent="0.25">
      <c r="A15633">
        <v>2600034931</v>
      </c>
      <c r="B15633" t="s">
        <v>7823</v>
      </c>
      <c r="C15633" t="s">
        <v>8706</v>
      </c>
      <c r="D15633" t="s">
        <v>8707</v>
      </c>
      <c r="E15633">
        <v>4</v>
      </c>
      <c r="F15633" t="s">
        <v>36</v>
      </c>
      <c r="G15633">
        <v>0</v>
      </c>
      <c r="H15633">
        <v>0</v>
      </c>
      <c r="I15633">
        <v>16.87</v>
      </c>
    </row>
    <row r="15634" spans="1:9" x14ac:dyDescent="0.25">
      <c r="A15634">
        <v>2600034951</v>
      </c>
      <c r="B15634" t="s">
        <v>7824</v>
      </c>
      <c r="C15634" t="s">
        <v>8706</v>
      </c>
      <c r="D15634" t="s">
        <v>8707</v>
      </c>
      <c r="E15634">
        <v>2</v>
      </c>
      <c r="F15634" t="s">
        <v>36</v>
      </c>
      <c r="G15634">
        <v>0</v>
      </c>
      <c r="H15634">
        <v>0</v>
      </c>
      <c r="I15634">
        <v>7.85</v>
      </c>
    </row>
    <row r="15635" spans="1:9" x14ac:dyDescent="0.25">
      <c r="A15635">
        <v>2600034957</v>
      </c>
      <c r="B15635" t="s">
        <v>7825</v>
      </c>
      <c r="C15635" t="s">
        <v>130</v>
      </c>
      <c r="D15635" t="s">
        <v>131</v>
      </c>
      <c r="E15635">
        <v>0</v>
      </c>
      <c r="F15635" t="s">
        <v>36</v>
      </c>
      <c r="G15635">
        <v>0</v>
      </c>
      <c r="H15635">
        <v>0</v>
      </c>
      <c r="I15635">
        <v>82.55</v>
      </c>
    </row>
    <row r="15636" spans="1:9" x14ac:dyDescent="0.25">
      <c r="A15636">
        <v>2600034958</v>
      </c>
      <c r="B15636" t="s">
        <v>7826</v>
      </c>
      <c r="C15636" t="s">
        <v>130</v>
      </c>
      <c r="D15636" t="s">
        <v>131</v>
      </c>
      <c r="E15636">
        <v>0</v>
      </c>
      <c r="F15636" t="s">
        <v>36</v>
      </c>
      <c r="G15636">
        <v>0</v>
      </c>
      <c r="H15636">
        <v>0</v>
      </c>
      <c r="I15636">
        <v>30.94</v>
      </c>
    </row>
    <row r="15637" spans="1:9" x14ac:dyDescent="0.25">
      <c r="A15637">
        <v>2600034959</v>
      </c>
      <c r="B15637" t="s">
        <v>7827</v>
      </c>
      <c r="C15637" t="s">
        <v>130</v>
      </c>
      <c r="D15637" t="s">
        <v>131</v>
      </c>
      <c r="E15637">
        <v>0</v>
      </c>
      <c r="F15637" t="s">
        <v>36</v>
      </c>
      <c r="G15637">
        <v>0</v>
      </c>
      <c r="H15637">
        <v>0</v>
      </c>
      <c r="I15637">
        <v>60.795000000000002</v>
      </c>
    </row>
    <row r="15638" spans="1:9" x14ac:dyDescent="0.25">
      <c r="A15638">
        <v>2600034962</v>
      </c>
      <c r="B15638" t="s">
        <v>5613</v>
      </c>
      <c r="C15638" t="s">
        <v>130</v>
      </c>
      <c r="D15638" t="s">
        <v>131</v>
      </c>
      <c r="E15638">
        <v>0</v>
      </c>
      <c r="F15638" t="s">
        <v>36</v>
      </c>
      <c r="G15638">
        <v>0</v>
      </c>
      <c r="H15638">
        <v>0</v>
      </c>
      <c r="I15638">
        <v>11.091666999999999</v>
      </c>
    </row>
    <row r="15639" spans="1:9" x14ac:dyDescent="0.25">
      <c r="A15639">
        <v>2600034966</v>
      </c>
      <c r="B15639" t="s">
        <v>4145</v>
      </c>
      <c r="C15639" t="s">
        <v>130</v>
      </c>
      <c r="D15639" t="s">
        <v>131</v>
      </c>
      <c r="E15639">
        <v>0</v>
      </c>
      <c r="F15639" t="s">
        <v>36</v>
      </c>
      <c r="G15639">
        <v>0</v>
      </c>
      <c r="H15639">
        <v>0</v>
      </c>
      <c r="I15639">
        <v>9.7550000000000008</v>
      </c>
    </row>
    <row r="15640" spans="1:9" x14ac:dyDescent="0.25">
      <c r="A15640">
        <v>2600034968</v>
      </c>
      <c r="B15640" t="s">
        <v>5325</v>
      </c>
      <c r="C15640" t="s">
        <v>130</v>
      </c>
      <c r="D15640" t="s">
        <v>131</v>
      </c>
      <c r="E15640">
        <v>0</v>
      </c>
      <c r="F15640" t="s">
        <v>36</v>
      </c>
      <c r="G15640">
        <v>0</v>
      </c>
      <c r="H15640">
        <v>0</v>
      </c>
      <c r="I15640">
        <v>25.5</v>
      </c>
    </row>
    <row r="15641" spans="1:9" x14ac:dyDescent="0.25">
      <c r="A15641">
        <v>2600034969</v>
      </c>
      <c r="B15641" t="s">
        <v>5419</v>
      </c>
      <c r="C15641" t="s">
        <v>130</v>
      </c>
      <c r="D15641" t="s">
        <v>131</v>
      </c>
      <c r="E15641">
        <v>0</v>
      </c>
      <c r="F15641" t="s">
        <v>36</v>
      </c>
      <c r="G15641">
        <v>0</v>
      </c>
      <c r="H15641">
        <v>0</v>
      </c>
      <c r="I15641">
        <v>19.965</v>
      </c>
    </row>
    <row r="15642" spans="1:9" x14ac:dyDescent="0.25">
      <c r="A15642">
        <v>2600034970</v>
      </c>
      <c r="B15642" t="s">
        <v>5361</v>
      </c>
      <c r="C15642" t="s">
        <v>130</v>
      </c>
      <c r="D15642" t="s">
        <v>131</v>
      </c>
      <c r="E15642">
        <v>0</v>
      </c>
      <c r="F15642" t="s">
        <v>36</v>
      </c>
      <c r="G15642">
        <v>0</v>
      </c>
      <c r="H15642">
        <v>0</v>
      </c>
      <c r="I15642">
        <v>23.035833</v>
      </c>
    </row>
    <row r="15643" spans="1:9" x14ac:dyDescent="0.25">
      <c r="A15643">
        <v>2600034983</v>
      </c>
      <c r="B15643" t="s">
        <v>4146</v>
      </c>
      <c r="C15643" t="s">
        <v>130</v>
      </c>
      <c r="D15643" t="s">
        <v>131</v>
      </c>
      <c r="E15643">
        <v>16</v>
      </c>
      <c r="F15643" t="s">
        <v>36</v>
      </c>
      <c r="G15643">
        <v>0</v>
      </c>
      <c r="H15643">
        <v>0</v>
      </c>
      <c r="I15643">
        <v>11.376250000000001</v>
      </c>
    </row>
    <row r="15644" spans="1:9" x14ac:dyDescent="0.25">
      <c r="A15644">
        <v>2600034984</v>
      </c>
      <c r="B15644" t="s">
        <v>4147</v>
      </c>
      <c r="C15644" t="s">
        <v>130</v>
      </c>
      <c r="D15644" t="s">
        <v>131</v>
      </c>
      <c r="E15644">
        <v>0</v>
      </c>
      <c r="F15644" t="s">
        <v>36</v>
      </c>
      <c r="G15644">
        <v>0</v>
      </c>
      <c r="H15644">
        <v>0</v>
      </c>
      <c r="I15644">
        <v>12.797727</v>
      </c>
    </row>
    <row r="15645" spans="1:9" x14ac:dyDescent="0.25">
      <c r="A15645">
        <v>2600034985</v>
      </c>
      <c r="B15645" t="s">
        <v>5648</v>
      </c>
      <c r="C15645" t="s">
        <v>130</v>
      </c>
      <c r="D15645" t="s">
        <v>131</v>
      </c>
      <c r="E15645">
        <v>0</v>
      </c>
      <c r="F15645" t="s">
        <v>36</v>
      </c>
      <c r="G15645">
        <v>0</v>
      </c>
      <c r="H15645">
        <v>0</v>
      </c>
      <c r="I15645">
        <v>9.9566669999999995</v>
      </c>
    </row>
    <row r="15646" spans="1:9" x14ac:dyDescent="0.25">
      <c r="A15646">
        <v>2600034986</v>
      </c>
      <c r="B15646" t="s">
        <v>4148</v>
      </c>
      <c r="C15646" t="s">
        <v>130</v>
      </c>
      <c r="D15646" t="s">
        <v>131</v>
      </c>
      <c r="E15646">
        <v>8</v>
      </c>
      <c r="F15646" t="s">
        <v>36</v>
      </c>
      <c r="G15646">
        <v>0</v>
      </c>
      <c r="H15646">
        <v>0</v>
      </c>
      <c r="I15646">
        <v>13.654999999999999</v>
      </c>
    </row>
    <row r="15647" spans="1:9" x14ac:dyDescent="0.25">
      <c r="A15647">
        <v>2600034996</v>
      </c>
      <c r="B15647" t="s">
        <v>4149</v>
      </c>
      <c r="C15647" t="s">
        <v>130</v>
      </c>
      <c r="D15647" t="s">
        <v>131</v>
      </c>
      <c r="E15647">
        <v>0</v>
      </c>
      <c r="F15647" t="s">
        <v>36</v>
      </c>
      <c r="G15647">
        <v>0</v>
      </c>
      <c r="H15647">
        <v>0</v>
      </c>
      <c r="I15647">
        <v>17.036874999999998</v>
      </c>
    </row>
    <row r="15648" spans="1:9" x14ac:dyDescent="0.25">
      <c r="A15648">
        <v>2600034997</v>
      </c>
      <c r="B15648" t="s">
        <v>5342</v>
      </c>
      <c r="C15648" t="s">
        <v>130</v>
      </c>
      <c r="D15648" t="s">
        <v>131</v>
      </c>
      <c r="E15648">
        <v>0</v>
      </c>
      <c r="F15648" t="s">
        <v>36</v>
      </c>
      <c r="G15648">
        <v>0</v>
      </c>
      <c r="H15648">
        <v>0</v>
      </c>
      <c r="I15648">
        <v>21.08</v>
      </c>
    </row>
    <row r="15649" spans="1:9" x14ac:dyDescent="0.25">
      <c r="A15649">
        <v>2600034998</v>
      </c>
      <c r="B15649" t="s">
        <v>4150</v>
      </c>
      <c r="C15649" t="s">
        <v>130</v>
      </c>
      <c r="D15649" t="s">
        <v>131</v>
      </c>
      <c r="E15649">
        <v>0</v>
      </c>
      <c r="F15649" t="s">
        <v>36</v>
      </c>
      <c r="G15649">
        <v>0</v>
      </c>
      <c r="H15649">
        <v>0</v>
      </c>
      <c r="I15649">
        <v>12.798</v>
      </c>
    </row>
    <row r="15650" spans="1:9" x14ac:dyDescent="0.25">
      <c r="A15650">
        <v>2600035001</v>
      </c>
      <c r="B15650" t="s">
        <v>4963</v>
      </c>
      <c r="C15650" t="s">
        <v>130</v>
      </c>
      <c r="D15650" t="s">
        <v>131</v>
      </c>
      <c r="E15650">
        <v>0</v>
      </c>
      <c r="F15650" t="s">
        <v>36</v>
      </c>
      <c r="G15650">
        <v>0</v>
      </c>
      <c r="H15650">
        <v>0</v>
      </c>
      <c r="I15650">
        <v>119.91</v>
      </c>
    </row>
    <row r="15651" spans="1:9" x14ac:dyDescent="0.25">
      <c r="A15651">
        <v>2600035006</v>
      </c>
      <c r="B15651" t="s">
        <v>5272</v>
      </c>
      <c r="C15651" t="s">
        <v>130</v>
      </c>
      <c r="D15651" t="s">
        <v>131</v>
      </c>
      <c r="E15651">
        <v>0</v>
      </c>
      <c r="F15651" t="s">
        <v>36</v>
      </c>
      <c r="G15651">
        <v>0</v>
      </c>
      <c r="H15651">
        <v>0</v>
      </c>
      <c r="I15651">
        <v>28.84</v>
      </c>
    </row>
    <row r="15652" spans="1:9" x14ac:dyDescent="0.25">
      <c r="A15652">
        <v>2600035020</v>
      </c>
      <c r="B15652" t="s">
        <v>6121</v>
      </c>
      <c r="C15652" t="s">
        <v>130</v>
      </c>
      <c r="D15652" t="s">
        <v>131</v>
      </c>
      <c r="E15652">
        <v>15</v>
      </c>
      <c r="F15652" t="s">
        <v>36</v>
      </c>
      <c r="G15652">
        <v>0</v>
      </c>
      <c r="H15652">
        <v>0</v>
      </c>
      <c r="I15652">
        <v>1</v>
      </c>
    </row>
    <row r="15653" spans="1:9" x14ac:dyDescent="0.25">
      <c r="A15653">
        <v>2600035021</v>
      </c>
      <c r="B15653" t="s">
        <v>7828</v>
      </c>
      <c r="C15653" t="s">
        <v>130</v>
      </c>
      <c r="D15653" t="s">
        <v>131</v>
      </c>
      <c r="E15653">
        <v>0</v>
      </c>
      <c r="F15653" t="s">
        <v>3325</v>
      </c>
      <c r="G15653">
        <v>0</v>
      </c>
      <c r="H15653">
        <v>0</v>
      </c>
      <c r="I15653">
        <v>22.033999999999999</v>
      </c>
    </row>
    <row r="15654" spans="1:9" x14ac:dyDescent="0.25">
      <c r="A15654">
        <v>2600035028</v>
      </c>
      <c r="B15654" t="s">
        <v>4849</v>
      </c>
      <c r="C15654" t="s">
        <v>130</v>
      </c>
      <c r="D15654" t="s">
        <v>131</v>
      </c>
      <c r="E15654">
        <v>0</v>
      </c>
      <c r="F15654" t="s">
        <v>36</v>
      </c>
      <c r="G15654">
        <v>0</v>
      </c>
      <c r="H15654">
        <v>2</v>
      </c>
      <c r="I15654" s="1">
        <v>4432.9399999999996</v>
      </c>
    </row>
    <row r="15655" spans="1:9" x14ac:dyDescent="0.25">
      <c r="A15655">
        <v>2600035039</v>
      </c>
      <c r="B15655" t="s">
        <v>4151</v>
      </c>
      <c r="C15655" t="s">
        <v>130</v>
      </c>
      <c r="D15655" t="s">
        <v>131</v>
      </c>
      <c r="E15655">
        <v>8</v>
      </c>
      <c r="F15655" t="s">
        <v>36</v>
      </c>
      <c r="G15655">
        <v>0</v>
      </c>
      <c r="H15655">
        <v>0</v>
      </c>
      <c r="I15655">
        <v>2.5687500000000001</v>
      </c>
    </row>
    <row r="15656" spans="1:9" x14ac:dyDescent="0.25">
      <c r="A15656">
        <v>2600035040</v>
      </c>
      <c r="B15656" t="s">
        <v>7829</v>
      </c>
      <c r="C15656" t="s">
        <v>130</v>
      </c>
      <c r="D15656" t="s">
        <v>131</v>
      </c>
      <c r="E15656">
        <v>0</v>
      </c>
      <c r="F15656" t="s">
        <v>36</v>
      </c>
      <c r="G15656">
        <v>0</v>
      </c>
      <c r="H15656">
        <v>0</v>
      </c>
      <c r="I15656">
        <v>0.98750000000000004</v>
      </c>
    </row>
    <row r="15657" spans="1:9" x14ac:dyDescent="0.25">
      <c r="A15657">
        <v>2600035047</v>
      </c>
      <c r="B15657" t="s">
        <v>7830</v>
      </c>
      <c r="C15657" t="s">
        <v>130</v>
      </c>
      <c r="D15657" t="s">
        <v>131</v>
      </c>
      <c r="E15657">
        <v>2</v>
      </c>
      <c r="F15657" t="s">
        <v>36</v>
      </c>
      <c r="G15657">
        <v>0</v>
      </c>
      <c r="H15657">
        <v>0</v>
      </c>
      <c r="I15657">
        <v>13.994999999999999</v>
      </c>
    </row>
    <row r="15658" spans="1:9" x14ac:dyDescent="0.25">
      <c r="A15658">
        <v>2600035049</v>
      </c>
      <c r="B15658" t="s">
        <v>5800</v>
      </c>
      <c r="C15658" t="s">
        <v>130</v>
      </c>
      <c r="D15658" t="s">
        <v>131</v>
      </c>
      <c r="E15658">
        <v>0</v>
      </c>
      <c r="F15658" t="s">
        <v>36</v>
      </c>
      <c r="G15658">
        <v>0</v>
      </c>
      <c r="H15658">
        <v>0</v>
      </c>
      <c r="I15658">
        <v>4.4524999999999997</v>
      </c>
    </row>
    <row r="15659" spans="1:9" x14ac:dyDescent="0.25">
      <c r="A15659">
        <v>2600035060</v>
      </c>
      <c r="B15659" t="s">
        <v>7831</v>
      </c>
      <c r="C15659" t="s">
        <v>130</v>
      </c>
      <c r="D15659" t="s">
        <v>131</v>
      </c>
      <c r="E15659">
        <v>0</v>
      </c>
      <c r="F15659" t="s">
        <v>36</v>
      </c>
      <c r="G15659">
        <v>0</v>
      </c>
      <c r="H15659">
        <v>0</v>
      </c>
      <c r="I15659">
        <v>17.484999999999999</v>
      </c>
    </row>
    <row r="15660" spans="1:9" x14ac:dyDescent="0.25">
      <c r="A15660">
        <v>2600035061</v>
      </c>
      <c r="B15660" t="s">
        <v>7832</v>
      </c>
      <c r="C15660" t="s">
        <v>130</v>
      </c>
      <c r="D15660" t="s">
        <v>131</v>
      </c>
      <c r="E15660">
        <v>0</v>
      </c>
      <c r="F15660" t="s">
        <v>36</v>
      </c>
      <c r="G15660">
        <v>0</v>
      </c>
      <c r="H15660">
        <v>0</v>
      </c>
      <c r="I15660">
        <v>17.47</v>
      </c>
    </row>
    <row r="15661" spans="1:9" x14ac:dyDescent="0.25">
      <c r="A15661">
        <v>2600035062</v>
      </c>
      <c r="B15661" t="s">
        <v>7833</v>
      </c>
      <c r="C15661" t="s">
        <v>130</v>
      </c>
      <c r="D15661" t="s">
        <v>131</v>
      </c>
      <c r="E15661">
        <v>0</v>
      </c>
      <c r="F15661" t="s">
        <v>36</v>
      </c>
      <c r="G15661">
        <v>0</v>
      </c>
      <c r="H15661">
        <v>0</v>
      </c>
      <c r="I15661">
        <v>11.58</v>
      </c>
    </row>
    <row r="15662" spans="1:9" x14ac:dyDescent="0.25">
      <c r="A15662">
        <v>2600035069</v>
      </c>
      <c r="B15662" t="s">
        <v>5766</v>
      </c>
      <c r="C15662" t="s">
        <v>130</v>
      </c>
      <c r="D15662" t="s">
        <v>131</v>
      </c>
      <c r="E15662">
        <v>0</v>
      </c>
      <c r="F15662" t="s">
        <v>36</v>
      </c>
      <c r="G15662">
        <v>0</v>
      </c>
      <c r="H15662">
        <v>0</v>
      </c>
      <c r="I15662">
        <v>5.64</v>
      </c>
    </row>
    <row r="15663" spans="1:9" x14ac:dyDescent="0.25">
      <c r="A15663">
        <v>2600035072</v>
      </c>
      <c r="B15663" t="s">
        <v>7834</v>
      </c>
      <c r="C15663" t="s">
        <v>130</v>
      </c>
      <c r="D15663" t="s">
        <v>131</v>
      </c>
      <c r="E15663">
        <v>0</v>
      </c>
      <c r="F15663" t="s">
        <v>36</v>
      </c>
      <c r="G15663">
        <v>0</v>
      </c>
      <c r="H15663">
        <v>0</v>
      </c>
      <c r="I15663">
        <v>7.16</v>
      </c>
    </row>
    <row r="15664" spans="1:9" x14ac:dyDescent="0.25">
      <c r="A15664">
        <v>2600035073</v>
      </c>
      <c r="B15664" t="s">
        <v>4152</v>
      </c>
      <c r="C15664" t="s">
        <v>130</v>
      </c>
      <c r="D15664" t="s">
        <v>131</v>
      </c>
      <c r="E15664">
        <v>1</v>
      </c>
      <c r="F15664" t="s">
        <v>36</v>
      </c>
      <c r="G15664">
        <v>0</v>
      </c>
      <c r="H15664">
        <v>0</v>
      </c>
      <c r="I15664">
        <v>45</v>
      </c>
    </row>
    <row r="15665" spans="1:9" x14ac:dyDescent="0.25">
      <c r="A15665">
        <v>2600035083</v>
      </c>
      <c r="B15665" t="s">
        <v>4153</v>
      </c>
      <c r="C15665" t="s">
        <v>130</v>
      </c>
      <c r="D15665" t="s">
        <v>131</v>
      </c>
      <c r="E15665">
        <v>0</v>
      </c>
      <c r="F15665" t="s">
        <v>36</v>
      </c>
      <c r="G15665">
        <v>0</v>
      </c>
      <c r="H15665">
        <v>0</v>
      </c>
      <c r="I15665">
        <v>222.46</v>
      </c>
    </row>
    <row r="15666" spans="1:9" x14ac:dyDescent="0.25">
      <c r="A15666">
        <v>2600035095</v>
      </c>
      <c r="B15666" t="s">
        <v>4154</v>
      </c>
      <c r="C15666" t="s">
        <v>130</v>
      </c>
      <c r="D15666" t="s">
        <v>131</v>
      </c>
      <c r="E15666">
        <v>0</v>
      </c>
      <c r="F15666" t="s">
        <v>36</v>
      </c>
      <c r="G15666">
        <v>0</v>
      </c>
      <c r="H15666">
        <v>0</v>
      </c>
      <c r="I15666">
        <v>80.507499999999993</v>
      </c>
    </row>
    <row r="15667" spans="1:9" x14ac:dyDescent="0.25">
      <c r="A15667">
        <v>2600035123</v>
      </c>
      <c r="B15667" t="s">
        <v>4155</v>
      </c>
      <c r="C15667" t="s">
        <v>130</v>
      </c>
      <c r="D15667" t="s">
        <v>131</v>
      </c>
      <c r="E15667">
        <v>2</v>
      </c>
      <c r="F15667" t="s">
        <v>36</v>
      </c>
      <c r="G15667">
        <v>0</v>
      </c>
      <c r="H15667">
        <v>0</v>
      </c>
      <c r="I15667">
        <v>21.184999999999999</v>
      </c>
    </row>
    <row r="15668" spans="1:9" x14ac:dyDescent="0.25">
      <c r="A15668">
        <v>2600035129</v>
      </c>
      <c r="B15668" t="s">
        <v>5690</v>
      </c>
      <c r="C15668" t="s">
        <v>130</v>
      </c>
      <c r="D15668" t="s">
        <v>131</v>
      </c>
      <c r="E15668">
        <v>0</v>
      </c>
      <c r="F15668" t="s">
        <v>36</v>
      </c>
      <c r="G15668">
        <v>0</v>
      </c>
      <c r="H15668">
        <v>0</v>
      </c>
      <c r="I15668">
        <v>8.4350000000000005</v>
      </c>
    </row>
    <row r="15669" spans="1:9" x14ac:dyDescent="0.25">
      <c r="A15669">
        <v>2600035131</v>
      </c>
      <c r="B15669" t="s">
        <v>7835</v>
      </c>
      <c r="C15669" t="s">
        <v>130</v>
      </c>
      <c r="D15669" t="s">
        <v>131</v>
      </c>
      <c r="E15669">
        <v>2</v>
      </c>
      <c r="F15669" t="s">
        <v>36</v>
      </c>
      <c r="G15669">
        <v>0</v>
      </c>
      <c r="H15669">
        <v>0</v>
      </c>
      <c r="I15669">
        <v>23.315000000000001</v>
      </c>
    </row>
    <row r="15670" spans="1:9" x14ac:dyDescent="0.25">
      <c r="A15670">
        <v>2600035134</v>
      </c>
      <c r="B15670" t="s">
        <v>7836</v>
      </c>
      <c r="C15670" t="s">
        <v>130</v>
      </c>
      <c r="D15670" t="s">
        <v>131</v>
      </c>
      <c r="E15670">
        <v>0</v>
      </c>
      <c r="F15670" t="s">
        <v>36</v>
      </c>
      <c r="G15670">
        <v>0</v>
      </c>
      <c r="H15670">
        <v>0</v>
      </c>
      <c r="I15670">
        <v>13.86</v>
      </c>
    </row>
    <row r="15671" spans="1:9" x14ac:dyDescent="0.25">
      <c r="A15671">
        <v>2600035138</v>
      </c>
      <c r="B15671" t="s">
        <v>4910</v>
      </c>
      <c r="C15671" t="s">
        <v>8708</v>
      </c>
      <c r="D15671" t="s">
        <v>8709</v>
      </c>
      <c r="E15671">
        <v>0</v>
      </c>
      <c r="F15671" t="s">
        <v>36</v>
      </c>
      <c r="G15671">
        <v>0</v>
      </c>
      <c r="H15671">
        <v>0</v>
      </c>
      <c r="I15671">
        <v>225</v>
      </c>
    </row>
    <row r="15672" spans="1:9" x14ac:dyDescent="0.25">
      <c r="A15672">
        <v>2600035138</v>
      </c>
      <c r="B15672" t="s">
        <v>4910</v>
      </c>
      <c r="C15672" t="s">
        <v>8710</v>
      </c>
      <c r="D15672" t="s">
        <v>8711</v>
      </c>
      <c r="E15672">
        <v>0</v>
      </c>
      <c r="F15672" t="s">
        <v>36</v>
      </c>
      <c r="G15672">
        <v>0</v>
      </c>
      <c r="H15672">
        <v>0</v>
      </c>
      <c r="I15672">
        <v>225</v>
      </c>
    </row>
    <row r="15673" spans="1:9" x14ac:dyDescent="0.25">
      <c r="A15673">
        <v>2600035138</v>
      </c>
      <c r="B15673" t="s">
        <v>4910</v>
      </c>
      <c r="C15673" t="s">
        <v>8706</v>
      </c>
      <c r="D15673" t="s">
        <v>8707</v>
      </c>
      <c r="E15673">
        <v>0</v>
      </c>
      <c r="F15673" t="s">
        <v>36</v>
      </c>
      <c r="G15673">
        <v>0</v>
      </c>
      <c r="H15673">
        <v>0</v>
      </c>
      <c r="I15673">
        <v>225</v>
      </c>
    </row>
    <row r="15674" spans="1:9" x14ac:dyDescent="0.25">
      <c r="A15674">
        <v>2600035138</v>
      </c>
      <c r="B15674" t="s">
        <v>4910</v>
      </c>
      <c r="C15674" t="s">
        <v>130</v>
      </c>
      <c r="D15674" t="s">
        <v>131</v>
      </c>
      <c r="E15674">
        <v>0</v>
      </c>
      <c r="F15674" t="s">
        <v>36</v>
      </c>
      <c r="G15674">
        <v>0</v>
      </c>
      <c r="H15674">
        <v>0</v>
      </c>
      <c r="I15674">
        <v>225</v>
      </c>
    </row>
    <row r="15675" spans="1:9" x14ac:dyDescent="0.25">
      <c r="A15675">
        <v>2600035141</v>
      </c>
      <c r="B15675" t="s">
        <v>7837</v>
      </c>
      <c r="C15675" t="s">
        <v>130</v>
      </c>
      <c r="D15675" t="s">
        <v>131</v>
      </c>
      <c r="E15675">
        <v>0</v>
      </c>
      <c r="F15675" t="s">
        <v>36</v>
      </c>
      <c r="G15675">
        <v>0</v>
      </c>
      <c r="H15675">
        <v>0</v>
      </c>
      <c r="I15675">
        <v>48.28</v>
      </c>
    </row>
    <row r="15676" spans="1:9" x14ac:dyDescent="0.25">
      <c r="A15676">
        <v>2600035142</v>
      </c>
      <c r="B15676" t="s">
        <v>7838</v>
      </c>
      <c r="C15676" t="s">
        <v>130</v>
      </c>
      <c r="D15676" t="s">
        <v>131</v>
      </c>
      <c r="E15676">
        <v>0</v>
      </c>
      <c r="F15676" t="s">
        <v>36</v>
      </c>
      <c r="G15676">
        <v>0</v>
      </c>
      <c r="H15676">
        <v>0</v>
      </c>
      <c r="I15676">
        <v>34.11</v>
      </c>
    </row>
    <row r="15677" spans="1:9" x14ac:dyDescent="0.25">
      <c r="A15677">
        <v>2600035143</v>
      </c>
      <c r="B15677" t="s">
        <v>7839</v>
      </c>
      <c r="C15677" t="s">
        <v>130</v>
      </c>
      <c r="D15677" t="s">
        <v>131</v>
      </c>
      <c r="E15677">
        <v>0</v>
      </c>
      <c r="F15677" t="s">
        <v>36</v>
      </c>
      <c r="G15677">
        <v>0</v>
      </c>
      <c r="H15677">
        <v>0</v>
      </c>
      <c r="I15677">
        <v>14.44</v>
      </c>
    </row>
    <row r="15678" spans="1:9" x14ac:dyDescent="0.25">
      <c r="A15678">
        <v>2600035146</v>
      </c>
      <c r="B15678" t="s">
        <v>4156</v>
      </c>
      <c r="C15678" t="s">
        <v>8706</v>
      </c>
      <c r="D15678" t="s">
        <v>8707</v>
      </c>
      <c r="E15678">
        <v>0</v>
      </c>
      <c r="F15678" t="s">
        <v>36</v>
      </c>
      <c r="G15678">
        <v>0</v>
      </c>
      <c r="H15678">
        <v>0</v>
      </c>
      <c r="I15678">
        <v>21</v>
      </c>
    </row>
    <row r="15679" spans="1:9" x14ac:dyDescent="0.25">
      <c r="A15679">
        <v>2600035146</v>
      </c>
      <c r="B15679" t="s">
        <v>4156</v>
      </c>
      <c r="C15679" t="s">
        <v>130</v>
      </c>
      <c r="D15679" t="s">
        <v>131</v>
      </c>
      <c r="E15679">
        <v>2</v>
      </c>
      <c r="F15679" t="s">
        <v>36</v>
      </c>
      <c r="G15679">
        <v>0</v>
      </c>
      <c r="H15679">
        <v>0</v>
      </c>
      <c r="I15679">
        <v>25.16</v>
      </c>
    </row>
    <row r="15680" spans="1:9" x14ac:dyDescent="0.25">
      <c r="A15680">
        <v>2600035148</v>
      </c>
      <c r="B15680" t="s">
        <v>4157</v>
      </c>
      <c r="C15680" t="s">
        <v>130</v>
      </c>
      <c r="D15680" t="s">
        <v>131</v>
      </c>
      <c r="E15680">
        <v>1</v>
      </c>
      <c r="F15680" t="s">
        <v>36</v>
      </c>
      <c r="G15680">
        <v>0</v>
      </c>
      <c r="H15680">
        <v>0</v>
      </c>
      <c r="I15680">
        <v>576.27</v>
      </c>
    </row>
    <row r="15681" spans="1:9" x14ac:dyDescent="0.25">
      <c r="A15681">
        <v>2600035149</v>
      </c>
      <c r="B15681" t="s">
        <v>4158</v>
      </c>
      <c r="C15681" t="s">
        <v>130</v>
      </c>
      <c r="D15681" t="s">
        <v>131</v>
      </c>
      <c r="E15681">
        <v>4</v>
      </c>
      <c r="F15681" t="s">
        <v>36</v>
      </c>
      <c r="G15681">
        <v>0</v>
      </c>
      <c r="H15681">
        <v>0</v>
      </c>
      <c r="I15681">
        <v>16.5</v>
      </c>
    </row>
    <row r="15682" spans="1:9" x14ac:dyDescent="0.25">
      <c r="A15682">
        <v>2600035151</v>
      </c>
      <c r="B15682" t="s">
        <v>4159</v>
      </c>
      <c r="C15682" t="s">
        <v>130</v>
      </c>
      <c r="D15682" t="s">
        <v>131</v>
      </c>
      <c r="E15682">
        <v>5</v>
      </c>
      <c r="F15682" t="s">
        <v>36</v>
      </c>
      <c r="G15682">
        <v>0</v>
      </c>
      <c r="H15682">
        <v>0</v>
      </c>
      <c r="I15682">
        <v>0.35599999999999998</v>
      </c>
    </row>
    <row r="15683" spans="1:9" x14ac:dyDescent="0.25">
      <c r="A15683">
        <v>2600035154</v>
      </c>
      <c r="B15683" t="s">
        <v>4160</v>
      </c>
      <c r="C15683" t="s">
        <v>130</v>
      </c>
      <c r="D15683" t="s">
        <v>131</v>
      </c>
      <c r="E15683">
        <v>48</v>
      </c>
      <c r="F15683" t="s">
        <v>36</v>
      </c>
      <c r="G15683">
        <v>0</v>
      </c>
      <c r="H15683">
        <v>0</v>
      </c>
      <c r="I15683">
        <v>0.18979199999999999</v>
      </c>
    </row>
    <row r="15684" spans="1:9" x14ac:dyDescent="0.25">
      <c r="A15684">
        <v>2600035158</v>
      </c>
      <c r="B15684" t="s">
        <v>4161</v>
      </c>
      <c r="C15684" t="s">
        <v>130</v>
      </c>
      <c r="D15684" t="s">
        <v>131</v>
      </c>
      <c r="E15684">
        <v>4</v>
      </c>
      <c r="F15684" t="s">
        <v>36</v>
      </c>
      <c r="G15684">
        <v>0</v>
      </c>
      <c r="H15684">
        <v>0</v>
      </c>
      <c r="I15684">
        <v>68</v>
      </c>
    </row>
    <row r="15685" spans="1:9" x14ac:dyDescent="0.25">
      <c r="A15685">
        <v>2600035159</v>
      </c>
      <c r="B15685" t="s">
        <v>5221</v>
      </c>
      <c r="C15685" t="s">
        <v>130</v>
      </c>
      <c r="D15685" t="s">
        <v>131</v>
      </c>
      <c r="E15685">
        <v>0</v>
      </c>
      <c r="F15685" t="s">
        <v>36</v>
      </c>
      <c r="G15685">
        <v>0</v>
      </c>
      <c r="H15685">
        <v>0</v>
      </c>
      <c r="I15685">
        <v>33.81</v>
      </c>
    </row>
    <row r="15686" spans="1:9" x14ac:dyDescent="0.25">
      <c r="A15686">
        <v>2600035162</v>
      </c>
      <c r="B15686" t="s">
        <v>4162</v>
      </c>
      <c r="C15686" t="s">
        <v>130</v>
      </c>
      <c r="D15686" t="s">
        <v>131</v>
      </c>
      <c r="E15686">
        <v>1</v>
      </c>
      <c r="F15686" t="s">
        <v>36</v>
      </c>
      <c r="G15686">
        <v>0</v>
      </c>
      <c r="H15686">
        <v>0</v>
      </c>
      <c r="I15686">
        <v>4.79</v>
      </c>
    </row>
    <row r="15687" spans="1:9" x14ac:dyDescent="0.25">
      <c r="A15687">
        <v>2600035163</v>
      </c>
      <c r="B15687" t="s">
        <v>4163</v>
      </c>
      <c r="C15687" t="s">
        <v>130</v>
      </c>
      <c r="D15687" t="s">
        <v>131</v>
      </c>
      <c r="E15687">
        <v>2</v>
      </c>
      <c r="F15687" t="s">
        <v>36</v>
      </c>
      <c r="G15687">
        <v>0</v>
      </c>
      <c r="H15687">
        <v>0</v>
      </c>
      <c r="I15687">
        <v>4.76</v>
      </c>
    </row>
    <row r="15688" spans="1:9" x14ac:dyDescent="0.25">
      <c r="A15688">
        <v>2600035164</v>
      </c>
      <c r="B15688" t="s">
        <v>4164</v>
      </c>
      <c r="C15688" t="s">
        <v>130</v>
      </c>
      <c r="D15688" t="s">
        <v>131</v>
      </c>
      <c r="E15688">
        <v>1</v>
      </c>
      <c r="F15688" t="s">
        <v>3325</v>
      </c>
      <c r="G15688">
        <v>0</v>
      </c>
      <c r="H15688">
        <v>0</v>
      </c>
      <c r="I15688">
        <v>12.71</v>
      </c>
    </row>
    <row r="15689" spans="1:9" x14ac:dyDescent="0.25">
      <c r="A15689">
        <v>2600035165</v>
      </c>
      <c r="B15689" t="s">
        <v>4165</v>
      </c>
      <c r="C15689" t="s">
        <v>130</v>
      </c>
      <c r="D15689" t="s">
        <v>131</v>
      </c>
      <c r="E15689">
        <v>21</v>
      </c>
      <c r="F15689" t="s">
        <v>36</v>
      </c>
      <c r="G15689">
        <v>0</v>
      </c>
      <c r="H15689">
        <v>0</v>
      </c>
      <c r="I15689">
        <v>1.1000000000000001</v>
      </c>
    </row>
    <row r="15690" spans="1:9" x14ac:dyDescent="0.25">
      <c r="A15690">
        <v>2600035167</v>
      </c>
      <c r="B15690" t="s">
        <v>4166</v>
      </c>
      <c r="C15690" t="s">
        <v>130</v>
      </c>
      <c r="D15690" t="s">
        <v>131</v>
      </c>
      <c r="E15690">
        <v>1</v>
      </c>
      <c r="F15690" t="s">
        <v>36</v>
      </c>
      <c r="G15690">
        <v>0</v>
      </c>
      <c r="H15690">
        <v>0</v>
      </c>
      <c r="I15690">
        <v>211.87</v>
      </c>
    </row>
    <row r="15691" spans="1:9" x14ac:dyDescent="0.25">
      <c r="A15691">
        <v>2600035197</v>
      </c>
      <c r="B15691" t="s">
        <v>7840</v>
      </c>
      <c r="C15691" t="s">
        <v>8706</v>
      </c>
      <c r="D15691" t="s">
        <v>8707</v>
      </c>
      <c r="E15691">
        <v>0</v>
      </c>
      <c r="F15691" t="s">
        <v>36</v>
      </c>
      <c r="G15691">
        <v>0</v>
      </c>
      <c r="H15691">
        <v>0</v>
      </c>
      <c r="I15691">
        <v>189.9</v>
      </c>
    </row>
    <row r="15692" spans="1:9" x14ac:dyDescent="0.25">
      <c r="A15692">
        <v>2600035216</v>
      </c>
      <c r="B15692" t="s">
        <v>4167</v>
      </c>
      <c r="C15692" t="s">
        <v>130</v>
      </c>
      <c r="D15692" t="s">
        <v>131</v>
      </c>
      <c r="E15692">
        <v>1</v>
      </c>
      <c r="F15692" t="s">
        <v>36</v>
      </c>
      <c r="G15692">
        <v>0</v>
      </c>
      <c r="H15692">
        <v>0</v>
      </c>
      <c r="I15692">
        <v>11.53</v>
      </c>
    </row>
    <row r="15693" spans="1:9" x14ac:dyDescent="0.25">
      <c r="A15693">
        <v>2600035217</v>
      </c>
      <c r="B15693" t="s">
        <v>4168</v>
      </c>
      <c r="C15693" t="s">
        <v>130</v>
      </c>
      <c r="D15693" t="s">
        <v>131</v>
      </c>
      <c r="E15693">
        <v>1</v>
      </c>
      <c r="F15693" t="s">
        <v>36</v>
      </c>
      <c r="G15693">
        <v>0</v>
      </c>
      <c r="H15693">
        <v>0</v>
      </c>
      <c r="I15693">
        <v>9.41</v>
      </c>
    </row>
    <row r="15694" spans="1:9" x14ac:dyDescent="0.25">
      <c r="A15694">
        <v>2600035218</v>
      </c>
      <c r="B15694" t="s">
        <v>4169</v>
      </c>
      <c r="C15694" t="s">
        <v>130</v>
      </c>
      <c r="D15694" t="s">
        <v>131</v>
      </c>
      <c r="E15694">
        <v>1</v>
      </c>
      <c r="F15694" t="s">
        <v>36</v>
      </c>
      <c r="G15694">
        <v>0</v>
      </c>
      <c r="H15694">
        <v>0</v>
      </c>
      <c r="I15694">
        <v>45.76</v>
      </c>
    </row>
    <row r="15695" spans="1:9" x14ac:dyDescent="0.25">
      <c r="A15695">
        <v>2600035240</v>
      </c>
      <c r="B15695" t="s">
        <v>4170</v>
      </c>
      <c r="C15695" t="s">
        <v>130</v>
      </c>
      <c r="D15695" t="s">
        <v>131</v>
      </c>
      <c r="E15695">
        <v>3</v>
      </c>
      <c r="F15695" t="s">
        <v>1000</v>
      </c>
      <c r="G15695">
        <v>0</v>
      </c>
      <c r="H15695">
        <v>0</v>
      </c>
      <c r="I15695">
        <v>59.5</v>
      </c>
    </row>
    <row r="15696" spans="1:9" x14ac:dyDescent="0.25">
      <c r="A15696">
        <v>2600035240</v>
      </c>
      <c r="B15696" t="s">
        <v>4170</v>
      </c>
      <c r="C15696" t="s">
        <v>1678</v>
      </c>
      <c r="D15696" t="s">
        <v>1679</v>
      </c>
      <c r="E15696">
        <v>0</v>
      </c>
      <c r="F15696" t="s">
        <v>1000</v>
      </c>
      <c r="G15696">
        <v>0</v>
      </c>
      <c r="H15696">
        <v>0</v>
      </c>
      <c r="I15696">
        <v>45.677999999999997</v>
      </c>
    </row>
    <row r="15697" spans="1:9" x14ac:dyDescent="0.25">
      <c r="A15697">
        <v>2600035243</v>
      </c>
      <c r="B15697" t="s">
        <v>7841</v>
      </c>
      <c r="C15697" t="s">
        <v>8706</v>
      </c>
      <c r="D15697" t="s">
        <v>8707</v>
      </c>
      <c r="E15697">
        <v>4</v>
      </c>
      <c r="F15697" t="s">
        <v>36</v>
      </c>
      <c r="G15697">
        <v>0</v>
      </c>
      <c r="H15697">
        <v>0</v>
      </c>
      <c r="I15697">
        <v>1.2</v>
      </c>
    </row>
    <row r="15698" spans="1:9" x14ac:dyDescent="0.25">
      <c r="A15698">
        <v>2600035268</v>
      </c>
      <c r="B15698" t="s">
        <v>7842</v>
      </c>
      <c r="C15698" t="s">
        <v>130</v>
      </c>
      <c r="D15698" t="s">
        <v>131</v>
      </c>
      <c r="E15698">
        <v>3</v>
      </c>
      <c r="F15698" t="s">
        <v>36</v>
      </c>
      <c r="G15698">
        <v>0</v>
      </c>
      <c r="H15698">
        <v>0</v>
      </c>
      <c r="I15698">
        <v>105.933333</v>
      </c>
    </row>
    <row r="15699" spans="1:9" x14ac:dyDescent="0.25">
      <c r="A15699">
        <v>2600035285</v>
      </c>
      <c r="B15699" t="s">
        <v>7843</v>
      </c>
      <c r="C15699" t="s">
        <v>8706</v>
      </c>
      <c r="D15699" t="s">
        <v>8707</v>
      </c>
      <c r="E15699">
        <v>7</v>
      </c>
      <c r="F15699" t="s">
        <v>36</v>
      </c>
      <c r="G15699">
        <v>0</v>
      </c>
      <c r="H15699">
        <v>0</v>
      </c>
      <c r="I15699">
        <v>1.2714289999999999</v>
      </c>
    </row>
    <row r="15700" spans="1:9" x14ac:dyDescent="0.25">
      <c r="A15700">
        <v>2600035293</v>
      </c>
      <c r="B15700" t="s">
        <v>5117</v>
      </c>
      <c r="C15700" t="s">
        <v>130</v>
      </c>
      <c r="D15700" t="s">
        <v>131</v>
      </c>
      <c r="E15700">
        <v>0</v>
      </c>
      <c r="F15700" t="s">
        <v>36</v>
      </c>
      <c r="G15700">
        <v>0</v>
      </c>
      <c r="H15700">
        <v>0</v>
      </c>
      <c r="I15700">
        <v>46.928333000000002</v>
      </c>
    </row>
    <row r="15701" spans="1:9" x14ac:dyDescent="0.25">
      <c r="A15701">
        <v>2600035294</v>
      </c>
      <c r="B15701" t="s">
        <v>5118</v>
      </c>
      <c r="C15701" t="s">
        <v>130</v>
      </c>
      <c r="D15701" t="s">
        <v>131</v>
      </c>
      <c r="E15701">
        <v>0</v>
      </c>
      <c r="F15701" t="s">
        <v>36</v>
      </c>
      <c r="G15701">
        <v>0</v>
      </c>
      <c r="H15701">
        <v>0</v>
      </c>
      <c r="I15701">
        <v>43.284999999999997</v>
      </c>
    </row>
    <row r="15702" spans="1:9" x14ac:dyDescent="0.25">
      <c r="A15702">
        <v>2600035295</v>
      </c>
      <c r="B15702" t="s">
        <v>5380</v>
      </c>
      <c r="C15702" t="s">
        <v>130</v>
      </c>
      <c r="D15702" t="s">
        <v>131</v>
      </c>
      <c r="E15702">
        <v>0</v>
      </c>
      <c r="F15702" t="s">
        <v>36</v>
      </c>
      <c r="G15702">
        <v>0</v>
      </c>
      <c r="H15702">
        <v>0</v>
      </c>
      <c r="I15702">
        <v>22.225000000000001</v>
      </c>
    </row>
    <row r="15703" spans="1:9" x14ac:dyDescent="0.25">
      <c r="A15703">
        <v>2600035298</v>
      </c>
      <c r="B15703" t="s">
        <v>4171</v>
      </c>
      <c r="C15703" t="s">
        <v>130</v>
      </c>
      <c r="D15703" t="s">
        <v>131</v>
      </c>
      <c r="E15703">
        <v>3</v>
      </c>
      <c r="F15703" t="s">
        <v>36</v>
      </c>
      <c r="G15703">
        <v>0</v>
      </c>
      <c r="H15703">
        <v>0</v>
      </c>
      <c r="I15703">
        <v>210</v>
      </c>
    </row>
    <row r="15704" spans="1:9" x14ac:dyDescent="0.25">
      <c r="A15704">
        <v>2600035302</v>
      </c>
      <c r="B15704" t="s">
        <v>7844</v>
      </c>
      <c r="C15704" t="s">
        <v>8706</v>
      </c>
      <c r="D15704" t="s">
        <v>8707</v>
      </c>
      <c r="E15704">
        <v>4</v>
      </c>
      <c r="F15704" t="s">
        <v>36</v>
      </c>
      <c r="G15704">
        <v>0</v>
      </c>
      <c r="H15704">
        <v>0</v>
      </c>
      <c r="I15704">
        <v>710.13499999999999</v>
      </c>
    </row>
    <row r="15705" spans="1:9" x14ac:dyDescent="0.25">
      <c r="A15705">
        <v>2600035303</v>
      </c>
      <c r="B15705" t="s">
        <v>5784</v>
      </c>
      <c r="C15705" t="s">
        <v>130</v>
      </c>
      <c r="D15705" t="s">
        <v>131</v>
      </c>
      <c r="E15705">
        <v>0</v>
      </c>
      <c r="F15705" t="s">
        <v>3325</v>
      </c>
      <c r="G15705">
        <v>0</v>
      </c>
      <c r="H15705">
        <v>0</v>
      </c>
      <c r="I15705">
        <v>5</v>
      </c>
    </row>
    <row r="15706" spans="1:9" x14ac:dyDescent="0.25">
      <c r="A15706">
        <v>2600035310</v>
      </c>
      <c r="B15706" t="s">
        <v>7845</v>
      </c>
      <c r="C15706" t="s">
        <v>8706</v>
      </c>
      <c r="D15706" t="s">
        <v>8707</v>
      </c>
      <c r="E15706">
        <v>25</v>
      </c>
      <c r="F15706" t="s">
        <v>36</v>
      </c>
      <c r="G15706">
        <v>0</v>
      </c>
      <c r="H15706">
        <v>0</v>
      </c>
      <c r="I15706">
        <v>7.6272000000000002</v>
      </c>
    </row>
    <row r="15707" spans="1:9" x14ac:dyDescent="0.25">
      <c r="A15707">
        <v>2600035317</v>
      </c>
      <c r="B15707" t="s">
        <v>7846</v>
      </c>
      <c r="C15707" t="s">
        <v>8706</v>
      </c>
      <c r="D15707" t="s">
        <v>8707</v>
      </c>
      <c r="E15707">
        <v>2</v>
      </c>
      <c r="F15707" t="s">
        <v>36</v>
      </c>
      <c r="G15707">
        <v>0</v>
      </c>
      <c r="H15707">
        <v>0</v>
      </c>
      <c r="I15707" s="1">
        <v>1043.56</v>
      </c>
    </row>
    <row r="15708" spans="1:9" x14ac:dyDescent="0.25">
      <c r="A15708">
        <v>2600035327</v>
      </c>
      <c r="B15708" t="s">
        <v>4924</v>
      </c>
      <c r="C15708" t="s">
        <v>130</v>
      </c>
      <c r="D15708" t="s">
        <v>131</v>
      </c>
      <c r="E15708">
        <v>0</v>
      </c>
      <c r="F15708" t="s">
        <v>36</v>
      </c>
      <c r="G15708">
        <v>0</v>
      </c>
      <c r="H15708">
        <v>0</v>
      </c>
      <c r="I15708">
        <v>171.50666699999999</v>
      </c>
    </row>
    <row r="15709" spans="1:9" x14ac:dyDescent="0.25">
      <c r="A15709">
        <v>2600035328</v>
      </c>
      <c r="B15709" t="s">
        <v>4907</v>
      </c>
      <c r="C15709" t="s">
        <v>130</v>
      </c>
      <c r="D15709" t="s">
        <v>131</v>
      </c>
      <c r="E15709">
        <v>0</v>
      </c>
      <c r="F15709" t="s">
        <v>36</v>
      </c>
      <c r="G15709">
        <v>0</v>
      </c>
      <c r="H15709">
        <v>0</v>
      </c>
      <c r="I15709">
        <v>241.61666700000001</v>
      </c>
    </row>
    <row r="15710" spans="1:9" x14ac:dyDescent="0.25">
      <c r="A15710">
        <v>2600035332</v>
      </c>
      <c r="B15710" t="s">
        <v>7847</v>
      </c>
      <c r="C15710" t="s">
        <v>130</v>
      </c>
      <c r="D15710" t="s">
        <v>131</v>
      </c>
      <c r="E15710">
        <v>0</v>
      </c>
      <c r="F15710" t="s">
        <v>36</v>
      </c>
      <c r="G15710">
        <v>0</v>
      </c>
      <c r="H15710">
        <v>0</v>
      </c>
      <c r="I15710">
        <v>13.12</v>
      </c>
    </row>
    <row r="15711" spans="1:9" x14ac:dyDescent="0.25">
      <c r="A15711">
        <v>2600035338</v>
      </c>
      <c r="B15711" t="s">
        <v>7848</v>
      </c>
      <c r="C15711" t="s">
        <v>130</v>
      </c>
      <c r="D15711" t="s">
        <v>131</v>
      </c>
      <c r="E15711">
        <v>0</v>
      </c>
      <c r="F15711" t="s">
        <v>36</v>
      </c>
      <c r="G15711">
        <v>0</v>
      </c>
      <c r="H15711">
        <v>0</v>
      </c>
      <c r="I15711">
        <v>19.93</v>
      </c>
    </row>
    <row r="15712" spans="1:9" x14ac:dyDescent="0.25">
      <c r="A15712">
        <v>2600035339</v>
      </c>
      <c r="B15712" t="s">
        <v>4172</v>
      </c>
      <c r="C15712" t="s">
        <v>130</v>
      </c>
      <c r="D15712" t="s">
        <v>131</v>
      </c>
      <c r="E15712">
        <v>0</v>
      </c>
      <c r="F15712" t="s">
        <v>36</v>
      </c>
      <c r="G15712">
        <v>0</v>
      </c>
      <c r="H15712">
        <v>0</v>
      </c>
      <c r="I15712">
        <v>2.5933329999999999</v>
      </c>
    </row>
    <row r="15713" spans="1:9" x14ac:dyDescent="0.25">
      <c r="A15713">
        <v>2600035340</v>
      </c>
      <c r="B15713" t="s">
        <v>4173</v>
      </c>
      <c r="C15713" t="s">
        <v>130</v>
      </c>
      <c r="D15713" t="s">
        <v>131</v>
      </c>
      <c r="E15713">
        <v>0</v>
      </c>
      <c r="F15713" t="s">
        <v>36</v>
      </c>
      <c r="G15713">
        <v>0</v>
      </c>
      <c r="H15713">
        <v>0</v>
      </c>
      <c r="I15713">
        <v>3.24</v>
      </c>
    </row>
    <row r="15714" spans="1:9" x14ac:dyDescent="0.25">
      <c r="A15714">
        <v>2600035343</v>
      </c>
      <c r="B15714" t="s">
        <v>7849</v>
      </c>
      <c r="C15714" t="s">
        <v>130</v>
      </c>
      <c r="D15714" t="s">
        <v>131</v>
      </c>
      <c r="E15714">
        <v>10</v>
      </c>
      <c r="F15714" t="s">
        <v>36</v>
      </c>
      <c r="G15714">
        <v>0</v>
      </c>
      <c r="H15714">
        <v>0</v>
      </c>
      <c r="I15714">
        <v>23.143999999999998</v>
      </c>
    </row>
    <row r="15715" spans="1:9" x14ac:dyDescent="0.25">
      <c r="A15715">
        <v>2600035344</v>
      </c>
      <c r="B15715" t="s">
        <v>7850</v>
      </c>
      <c r="C15715" t="s">
        <v>130</v>
      </c>
      <c r="D15715" t="s">
        <v>131</v>
      </c>
      <c r="E15715">
        <v>0</v>
      </c>
      <c r="F15715" t="s">
        <v>36</v>
      </c>
      <c r="G15715">
        <v>0</v>
      </c>
      <c r="H15715">
        <v>0</v>
      </c>
      <c r="I15715">
        <v>26.322500000000002</v>
      </c>
    </row>
    <row r="15716" spans="1:9" x14ac:dyDescent="0.25">
      <c r="A15716">
        <v>2600035345</v>
      </c>
      <c r="B15716" t="s">
        <v>7851</v>
      </c>
      <c r="C15716" t="s">
        <v>130</v>
      </c>
      <c r="D15716" t="s">
        <v>131</v>
      </c>
      <c r="E15716">
        <v>0</v>
      </c>
      <c r="F15716" t="s">
        <v>36</v>
      </c>
      <c r="G15716">
        <v>0</v>
      </c>
      <c r="H15716">
        <v>0</v>
      </c>
      <c r="I15716">
        <v>22.81</v>
      </c>
    </row>
    <row r="15717" spans="1:9" x14ac:dyDescent="0.25">
      <c r="A15717">
        <v>2600035347</v>
      </c>
      <c r="B15717" t="s">
        <v>5326</v>
      </c>
      <c r="C15717" t="s">
        <v>130</v>
      </c>
      <c r="D15717" t="s">
        <v>131</v>
      </c>
      <c r="E15717">
        <v>0</v>
      </c>
      <c r="F15717" t="s">
        <v>36</v>
      </c>
      <c r="G15717">
        <v>0</v>
      </c>
      <c r="H15717">
        <v>0</v>
      </c>
      <c r="I15717">
        <v>25.5</v>
      </c>
    </row>
    <row r="15718" spans="1:9" x14ac:dyDescent="0.25">
      <c r="A15718">
        <v>2600035348</v>
      </c>
      <c r="B15718" t="s">
        <v>7852</v>
      </c>
      <c r="C15718" t="s">
        <v>130</v>
      </c>
      <c r="D15718" t="s">
        <v>131</v>
      </c>
      <c r="E15718">
        <v>0</v>
      </c>
      <c r="F15718" t="s">
        <v>36</v>
      </c>
      <c r="G15718">
        <v>0</v>
      </c>
      <c r="H15718">
        <v>0</v>
      </c>
      <c r="I15718">
        <v>10.025</v>
      </c>
    </row>
    <row r="15719" spans="1:9" x14ac:dyDescent="0.25">
      <c r="A15719">
        <v>2600035350</v>
      </c>
      <c r="B15719" t="s">
        <v>7853</v>
      </c>
      <c r="C15719" t="s">
        <v>130</v>
      </c>
      <c r="D15719" t="s">
        <v>131</v>
      </c>
      <c r="E15719">
        <v>0</v>
      </c>
      <c r="F15719" t="s">
        <v>36</v>
      </c>
      <c r="G15719">
        <v>0</v>
      </c>
      <c r="H15719">
        <v>0</v>
      </c>
      <c r="I15719">
        <v>52.641249999999999</v>
      </c>
    </row>
    <row r="15720" spans="1:9" x14ac:dyDescent="0.25">
      <c r="A15720">
        <v>2600035353</v>
      </c>
      <c r="B15720" t="s">
        <v>7854</v>
      </c>
      <c r="C15720" t="s">
        <v>130</v>
      </c>
      <c r="D15720" t="s">
        <v>131</v>
      </c>
      <c r="E15720">
        <v>0</v>
      </c>
      <c r="F15720" t="s">
        <v>36</v>
      </c>
      <c r="G15720">
        <v>0</v>
      </c>
      <c r="H15720">
        <v>0</v>
      </c>
      <c r="I15720">
        <v>17.484999999999999</v>
      </c>
    </row>
    <row r="15721" spans="1:9" x14ac:dyDescent="0.25">
      <c r="A15721">
        <v>2600035360</v>
      </c>
      <c r="B15721" t="s">
        <v>7855</v>
      </c>
      <c r="C15721" t="s">
        <v>130</v>
      </c>
      <c r="D15721" t="s">
        <v>131</v>
      </c>
      <c r="E15721">
        <v>0</v>
      </c>
      <c r="F15721" t="s">
        <v>36</v>
      </c>
      <c r="G15721">
        <v>0</v>
      </c>
      <c r="H15721">
        <v>0</v>
      </c>
      <c r="I15721">
        <v>21.065000000000001</v>
      </c>
    </row>
    <row r="15722" spans="1:9" x14ac:dyDescent="0.25">
      <c r="A15722">
        <v>2600035363</v>
      </c>
      <c r="B15722" t="s">
        <v>7856</v>
      </c>
      <c r="C15722" t="s">
        <v>130</v>
      </c>
      <c r="D15722" t="s">
        <v>131</v>
      </c>
      <c r="E15722">
        <v>0</v>
      </c>
      <c r="F15722" t="s">
        <v>36</v>
      </c>
      <c r="G15722">
        <v>0</v>
      </c>
      <c r="H15722">
        <v>0</v>
      </c>
      <c r="I15722">
        <v>11.404999999999999</v>
      </c>
    </row>
    <row r="15723" spans="1:9" x14ac:dyDescent="0.25">
      <c r="A15723">
        <v>2600035365</v>
      </c>
      <c r="B15723" t="s">
        <v>7857</v>
      </c>
      <c r="C15723" t="s">
        <v>130</v>
      </c>
      <c r="D15723" t="s">
        <v>131</v>
      </c>
      <c r="E15723">
        <v>0</v>
      </c>
      <c r="F15723" t="s">
        <v>36</v>
      </c>
      <c r="G15723">
        <v>0</v>
      </c>
      <c r="H15723">
        <v>0</v>
      </c>
      <c r="I15723">
        <v>15.21</v>
      </c>
    </row>
    <row r="15724" spans="1:9" x14ac:dyDescent="0.25">
      <c r="A15724">
        <v>2600035367</v>
      </c>
      <c r="B15724" t="s">
        <v>5528</v>
      </c>
      <c r="C15724" t="s">
        <v>130</v>
      </c>
      <c r="D15724" t="s">
        <v>131</v>
      </c>
      <c r="E15724">
        <v>0</v>
      </c>
      <c r="F15724" t="s">
        <v>36</v>
      </c>
      <c r="G15724">
        <v>0</v>
      </c>
      <c r="H15724">
        <v>0</v>
      </c>
      <c r="I15724">
        <v>14.81</v>
      </c>
    </row>
    <row r="15725" spans="1:9" x14ac:dyDescent="0.25">
      <c r="A15725">
        <v>2600035382</v>
      </c>
      <c r="B15725" t="s">
        <v>5607</v>
      </c>
      <c r="C15725" t="s">
        <v>130</v>
      </c>
      <c r="D15725" t="s">
        <v>131</v>
      </c>
      <c r="E15725">
        <v>0</v>
      </c>
      <c r="F15725" t="s">
        <v>36</v>
      </c>
      <c r="G15725">
        <v>0</v>
      </c>
      <c r="H15725">
        <v>0</v>
      </c>
      <c r="I15725">
        <v>11.3</v>
      </c>
    </row>
    <row r="15726" spans="1:9" x14ac:dyDescent="0.25">
      <c r="A15726">
        <v>2600035387</v>
      </c>
      <c r="B15726" t="s">
        <v>7858</v>
      </c>
      <c r="C15726" t="s">
        <v>130</v>
      </c>
      <c r="D15726" t="s">
        <v>131</v>
      </c>
      <c r="E15726">
        <v>0</v>
      </c>
      <c r="F15726" t="s">
        <v>36</v>
      </c>
      <c r="G15726">
        <v>0</v>
      </c>
      <c r="H15726">
        <v>0</v>
      </c>
      <c r="I15726">
        <v>13.48</v>
      </c>
    </row>
    <row r="15727" spans="1:9" x14ac:dyDescent="0.25">
      <c r="A15727">
        <v>2600035388</v>
      </c>
      <c r="B15727" t="s">
        <v>7859</v>
      </c>
      <c r="C15727" t="s">
        <v>130</v>
      </c>
      <c r="D15727" t="s">
        <v>131</v>
      </c>
      <c r="E15727">
        <v>0</v>
      </c>
      <c r="F15727" t="s">
        <v>36</v>
      </c>
      <c r="G15727">
        <v>0</v>
      </c>
      <c r="H15727">
        <v>0</v>
      </c>
      <c r="I15727">
        <v>31.6</v>
      </c>
    </row>
    <row r="15728" spans="1:9" x14ac:dyDescent="0.25">
      <c r="A15728">
        <v>2600035396</v>
      </c>
      <c r="B15728" t="s">
        <v>7860</v>
      </c>
      <c r="C15728" t="s">
        <v>130</v>
      </c>
      <c r="D15728" t="s">
        <v>131</v>
      </c>
      <c r="E15728">
        <v>0</v>
      </c>
      <c r="F15728" t="s">
        <v>36</v>
      </c>
      <c r="G15728">
        <v>0</v>
      </c>
      <c r="H15728">
        <v>0</v>
      </c>
      <c r="I15728">
        <v>1.271333</v>
      </c>
    </row>
    <row r="15729" spans="1:9" x14ac:dyDescent="0.25">
      <c r="A15729">
        <v>2600035403</v>
      </c>
      <c r="B15729" t="s">
        <v>7861</v>
      </c>
      <c r="C15729" t="s">
        <v>130</v>
      </c>
      <c r="D15729" t="s">
        <v>131</v>
      </c>
      <c r="E15729">
        <v>3</v>
      </c>
      <c r="F15729" t="s">
        <v>36</v>
      </c>
      <c r="G15729">
        <v>0</v>
      </c>
      <c r="H15729">
        <v>0</v>
      </c>
      <c r="I15729">
        <v>206.94</v>
      </c>
    </row>
    <row r="15730" spans="1:9" x14ac:dyDescent="0.25">
      <c r="A15730">
        <v>2600035425</v>
      </c>
      <c r="B15730" t="s">
        <v>4174</v>
      </c>
      <c r="C15730" t="s">
        <v>130</v>
      </c>
      <c r="D15730" t="s">
        <v>131</v>
      </c>
      <c r="E15730">
        <v>3</v>
      </c>
      <c r="F15730" t="s">
        <v>36</v>
      </c>
      <c r="G15730">
        <v>0</v>
      </c>
      <c r="H15730">
        <v>0</v>
      </c>
      <c r="I15730">
        <v>39.746667000000002</v>
      </c>
    </row>
    <row r="15731" spans="1:9" x14ac:dyDescent="0.25">
      <c r="A15731">
        <v>2600035439</v>
      </c>
      <c r="B15731" t="s">
        <v>4175</v>
      </c>
      <c r="C15731" t="s">
        <v>130</v>
      </c>
      <c r="D15731" t="s">
        <v>131</v>
      </c>
      <c r="E15731">
        <v>1</v>
      </c>
      <c r="F15731" t="s">
        <v>36</v>
      </c>
      <c r="G15731">
        <v>0</v>
      </c>
      <c r="H15731">
        <v>0</v>
      </c>
      <c r="I15731">
        <v>3.66</v>
      </c>
    </row>
    <row r="15732" spans="1:9" x14ac:dyDescent="0.25">
      <c r="A15732">
        <v>2600035447</v>
      </c>
      <c r="B15732" t="s">
        <v>7862</v>
      </c>
      <c r="C15732" t="s">
        <v>130</v>
      </c>
      <c r="D15732" t="s">
        <v>131</v>
      </c>
      <c r="E15732">
        <v>0</v>
      </c>
      <c r="F15732" t="s">
        <v>36</v>
      </c>
      <c r="G15732">
        <v>0</v>
      </c>
      <c r="H15732">
        <v>0</v>
      </c>
      <c r="I15732">
        <v>0.84799999999999998</v>
      </c>
    </row>
    <row r="15733" spans="1:9" x14ac:dyDescent="0.25">
      <c r="A15733">
        <v>2600035452</v>
      </c>
      <c r="B15733" t="s">
        <v>7863</v>
      </c>
      <c r="C15733" t="s">
        <v>8706</v>
      </c>
      <c r="D15733" t="s">
        <v>8707</v>
      </c>
      <c r="E15733">
        <v>0</v>
      </c>
      <c r="F15733" t="s">
        <v>36</v>
      </c>
      <c r="G15733">
        <v>0</v>
      </c>
      <c r="H15733">
        <v>0</v>
      </c>
      <c r="I15733">
        <v>23.535</v>
      </c>
    </row>
    <row r="15734" spans="1:9" x14ac:dyDescent="0.25">
      <c r="A15734">
        <v>2600035455</v>
      </c>
      <c r="B15734" t="s">
        <v>4176</v>
      </c>
      <c r="C15734" t="s">
        <v>130</v>
      </c>
      <c r="D15734" t="s">
        <v>131</v>
      </c>
      <c r="E15734">
        <v>2</v>
      </c>
      <c r="F15734" t="s">
        <v>36</v>
      </c>
      <c r="G15734">
        <v>0</v>
      </c>
      <c r="H15734">
        <v>0</v>
      </c>
      <c r="I15734">
        <v>288.92</v>
      </c>
    </row>
    <row r="15735" spans="1:9" x14ac:dyDescent="0.25">
      <c r="A15735">
        <v>2600035459</v>
      </c>
      <c r="B15735" t="s">
        <v>4964</v>
      </c>
      <c r="C15735" t="s">
        <v>130</v>
      </c>
      <c r="D15735" t="s">
        <v>131</v>
      </c>
      <c r="E15735">
        <v>0</v>
      </c>
      <c r="F15735" t="s">
        <v>36</v>
      </c>
      <c r="G15735">
        <v>0</v>
      </c>
      <c r="H15735">
        <v>0</v>
      </c>
      <c r="I15735">
        <v>118.64666699999999</v>
      </c>
    </row>
    <row r="15736" spans="1:9" x14ac:dyDescent="0.25">
      <c r="A15736">
        <v>2600035461</v>
      </c>
      <c r="B15736" t="s">
        <v>5503</v>
      </c>
      <c r="C15736" t="s">
        <v>130</v>
      </c>
      <c r="D15736" t="s">
        <v>131</v>
      </c>
      <c r="E15736">
        <v>0</v>
      </c>
      <c r="F15736" t="s">
        <v>36</v>
      </c>
      <c r="G15736">
        <v>0</v>
      </c>
      <c r="H15736">
        <v>0</v>
      </c>
      <c r="I15736">
        <v>15.77</v>
      </c>
    </row>
    <row r="15737" spans="1:9" x14ac:dyDescent="0.25">
      <c r="A15737">
        <v>2600035462</v>
      </c>
      <c r="B15737" t="s">
        <v>4999</v>
      </c>
      <c r="C15737" t="s">
        <v>130</v>
      </c>
      <c r="D15737" t="s">
        <v>131</v>
      </c>
      <c r="E15737">
        <v>0</v>
      </c>
      <c r="F15737" t="s">
        <v>36</v>
      </c>
      <c r="G15737">
        <v>0</v>
      </c>
      <c r="H15737">
        <v>0</v>
      </c>
      <c r="I15737">
        <v>87.12</v>
      </c>
    </row>
    <row r="15738" spans="1:9" x14ac:dyDescent="0.25">
      <c r="A15738">
        <v>2600035463</v>
      </c>
      <c r="B15738" t="s">
        <v>4974</v>
      </c>
      <c r="C15738" t="s">
        <v>130</v>
      </c>
      <c r="D15738" t="s">
        <v>131</v>
      </c>
      <c r="E15738">
        <v>3</v>
      </c>
      <c r="F15738" t="s">
        <v>36</v>
      </c>
      <c r="G15738">
        <v>0</v>
      </c>
      <c r="H15738">
        <v>0</v>
      </c>
      <c r="I15738">
        <v>67.143332999999998</v>
      </c>
    </row>
    <row r="15739" spans="1:9" x14ac:dyDescent="0.25">
      <c r="A15739">
        <v>2600035477</v>
      </c>
      <c r="B15739" t="s">
        <v>4177</v>
      </c>
      <c r="C15739" t="s">
        <v>130</v>
      </c>
      <c r="D15739" t="s">
        <v>131</v>
      </c>
      <c r="E15739">
        <v>5</v>
      </c>
      <c r="F15739" t="s">
        <v>36</v>
      </c>
      <c r="G15739">
        <v>0</v>
      </c>
      <c r="H15739">
        <v>0</v>
      </c>
      <c r="I15739">
        <v>5.58</v>
      </c>
    </row>
    <row r="15740" spans="1:9" x14ac:dyDescent="0.25">
      <c r="A15740">
        <v>2600035495</v>
      </c>
      <c r="B15740" t="s">
        <v>4178</v>
      </c>
      <c r="C15740" t="s">
        <v>130</v>
      </c>
      <c r="D15740" t="s">
        <v>131</v>
      </c>
      <c r="E15740">
        <v>0</v>
      </c>
      <c r="F15740" t="s">
        <v>36</v>
      </c>
      <c r="G15740">
        <v>0</v>
      </c>
      <c r="H15740">
        <v>0</v>
      </c>
      <c r="I15740">
        <v>831.63</v>
      </c>
    </row>
    <row r="15741" spans="1:9" x14ac:dyDescent="0.25">
      <c r="A15741">
        <v>2600035506</v>
      </c>
      <c r="B15741" t="s">
        <v>4968</v>
      </c>
      <c r="C15741" t="s">
        <v>130</v>
      </c>
      <c r="D15741" t="s">
        <v>131</v>
      </c>
      <c r="E15741">
        <v>0</v>
      </c>
      <c r="F15741" t="s">
        <v>36</v>
      </c>
      <c r="G15741">
        <v>0</v>
      </c>
      <c r="H15741">
        <v>0</v>
      </c>
      <c r="I15741">
        <v>116.95</v>
      </c>
    </row>
    <row r="15742" spans="1:9" x14ac:dyDescent="0.25">
      <c r="A15742">
        <v>2600035507</v>
      </c>
      <c r="B15742" t="s">
        <v>7864</v>
      </c>
      <c r="C15742" t="s">
        <v>8706</v>
      </c>
      <c r="D15742" t="s">
        <v>8707</v>
      </c>
      <c r="E15742">
        <v>3</v>
      </c>
      <c r="F15742" t="s">
        <v>36</v>
      </c>
      <c r="G15742">
        <v>0</v>
      </c>
      <c r="H15742">
        <v>0</v>
      </c>
      <c r="I15742">
        <v>1.0900000000000001</v>
      </c>
    </row>
    <row r="15743" spans="1:9" x14ac:dyDescent="0.25">
      <c r="A15743">
        <v>2600035508</v>
      </c>
      <c r="B15743" t="s">
        <v>7865</v>
      </c>
      <c r="C15743" t="s">
        <v>8706</v>
      </c>
      <c r="D15743" t="s">
        <v>8707</v>
      </c>
      <c r="E15743">
        <v>3</v>
      </c>
      <c r="F15743" t="s">
        <v>36</v>
      </c>
      <c r="G15743">
        <v>0</v>
      </c>
      <c r="H15743">
        <v>0</v>
      </c>
      <c r="I15743">
        <v>2.246667</v>
      </c>
    </row>
    <row r="15744" spans="1:9" x14ac:dyDescent="0.25">
      <c r="A15744">
        <v>2600035516</v>
      </c>
      <c r="B15744" t="s">
        <v>7866</v>
      </c>
      <c r="C15744" t="s">
        <v>8706</v>
      </c>
      <c r="D15744" t="s">
        <v>8707</v>
      </c>
      <c r="E15744">
        <v>9</v>
      </c>
      <c r="F15744" t="s">
        <v>36</v>
      </c>
      <c r="G15744">
        <v>0</v>
      </c>
      <c r="H15744">
        <v>0</v>
      </c>
      <c r="I15744">
        <v>323.8</v>
      </c>
    </row>
    <row r="15745" spans="1:9" x14ac:dyDescent="0.25">
      <c r="A15745">
        <v>2600035517</v>
      </c>
      <c r="B15745" t="s">
        <v>7867</v>
      </c>
      <c r="C15745" t="s">
        <v>8706</v>
      </c>
      <c r="D15745" t="s">
        <v>8707</v>
      </c>
      <c r="E15745">
        <v>9</v>
      </c>
      <c r="F15745" t="s">
        <v>36</v>
      </c>
      <c r="G15745">
        <v>0</v>
      </c>
      <c r="H15745">
        <v>0</v>
      </c>
      <c r="I15745">
        <v>323.8</v>
      </c>
    </row>
    <row r="15746" spans="1:9" x14ac:dyDescent="0.25">
      <c r="A15746">
        <v>2600035518</v>
      </c>
      <c r="B15746" t="s">
        <v>7868</v>
      </c>
      <c r="C15746" t="s">
        <v>8706</v>
      </c>
      <c r="D15746" t="s">
        <v>8707</v>
      </c>
      <c r="E15746">
        <v>9</v>
      </c>
      <c r="F15746" t="s">
        <v>36</v>
      </c>
      <c r="G15746">
        <v>0</v>
      </c>
      <c r="H15746">
        <v>0</v>
      </c>
      <c r="I15746">
        <v>323.79888899999997</v>
      </c>
    </row>
    <row r="15747" spans="1:9" x14ac:dyDescent="0.25">
      <c r="A15747">
        <v>2600035519</v>
      </c>
      <c r="B15747" t="s">
        <v>7869</v>
      </c>
      <c r="C15747" t="s">
        <v>8706</v>
      </c>
      <c r="D15747" t="s">
        <v>8707</v>
      </c>
      <c r="E15747">
        <v>9</v>
      </c>
      <c r="F15747" t="s">
        <v>36</v>
      </c>
      <c r="G15747">
        <v>0</v>
      </c>
      <c r="H15747">
        <v>0</v>
      </c>
      <c r="I15747">
        <v>323.79888899999997</v>
      </c>
    </row>
    <row r="15748" spans="1:9" x14ac:dyDescent="0.25">
      <c r="A15748">
        <v>2600035520</v>
      </c>
      <c r="B15748" t="s">
        <v>7870</v>
      </c>
      <c r="C15748" t="s">
        <v>8706</v>
      </c>
      <c r="D15748" t="s">
        <v>8707</v>
      </c>
      <c r="E15748">
        <v>9</v>
      </c>
      <c r="F15748" t="s">
        <v>36</v>
      </c>
      <c r="G15748">
        <v>0</v>
      </c>
      <c r="H15748">
        <v>0</v>
      </c>
      <c r="I15748">
        <v>323.8</v>
      </c>
    </row>
    <row r="15749" spans="1:9" x14ac:dyDescent="0.25">
      <c r="A15749">
        <v>2600035521</v>
      </c>
      <c r="B15749" t="s">
        <v>7871</v>
      </c>
      <c r="C15749" t="s">
        <v>8706</v>
      </c>
      <c r="D15749" t="s">
        <v>8707</v>
      </c>
      <c r="E15749">
        <v>9</v>
      </c>
      <c r="F15749" t="s">
        <v>36</v>
      </c>
      <c r="G15749">
        <v>0</v>
      </c>
      <c r="H15749">
        <v>0</v>
      </c>
      <c r="I15749">
        <v>323.8</v>
      </c>
    </row>
    <row r="15750" spans="1:9" x14ac:dyDescent="0.25">
      <c r="A15750">
        <v>2600035547</v>
      </c>
      <c r="B15750" t="s">
        <v>4179</v>
      </c>
      <c r="C15750" t="s">
        <v>130</v>
      </c>
      <c r="D15750" t="s">
        <v>131</v>
      </c>
      <c r="E15750">
        <v>2</v>
      </c>
      <c r="F15750" t="s">
        <v>36</v>
      </c>
      <c r="G15750">
        <v>0</v>
      </c>
      <c r="H15750">
        <v>0</v>
      </c>
      <c r="I15750">
        <v>127.12</v>
      </c>
    </row>
    <row r="15751" spans="1:9" x14ac:dyDescent="0.25">
      <c r="A15751">
        <v>2600035551</v>
      </c>
      <c r="B15751" t="s">
        <v>4180</v>
      </c>
      <c r="C15751" t="s">
        <v>130</v>
      </c>
      <c r="D15751" t="s">
        <v>131</v>
      </c>
      <c r="E15751">
        <v>10</v>
      </c>
      <c r="F15751" t="s">
        <v>36</v>
      </c>
      <c r="G15751">
        <v>0</v>
      </c>
      <c r="H15751">
        <v>0</v>
      </c>
      <c r="I15751">
        <v>1.02</v>
      </c>
    </row>
    <row r="15752" spans="1:9" x14ac:dyDescent="0.25">
      <c r="A15752">
        <v>2600035553</v>
      </c>
      <c r="B15752" t="s">
        <v>4181</v>
      </c>
      <c r="C15752" t="s">
        <v>130</v>
      </c>
      <c r="D15752" t="s">
        <v>131</v>
      </c>
      <c r="E15752">
        <v>5</v>
      </c>
      <c r="F15752" t="s">
        <v>36</v>
      </c>
      <c r="G15752">
        <v>0</v>
      </c>
      <c r="H15752">
        <v>0</v>
      </c>
      <c r="I15752">
        <v>39.83</v>
      </c>
    </row>
    <row r="15753" spans="1:9" x14ac:dyDescent="0.25">
      <c r="A15753">
        <v>2600035565</v>
      </c>
      <c r="B15753" t="s">
        <v>5956</v>
      </c>
      <c r="C15753" t="s">
        <v>130</v>
      </c>
      <c r="D15753" t="s">
        <v>131</v>
      </c>
      <c r="E15753">
        <v>0</v>
      </c>
      <c r="F15753" t="s">
        <v>36</v>
      </c>
      <c r="G15753">
        <v>0</v>
      </c>
      <c r="H15753">
        <v>0</v>
      </c>
      <c r="I15753">
        <v>1.53</v>
      </c>
    </row>
    <row r="15754" spans="1:9" x14ac:dyDescent="0.25">
      <c r="A15754">
        <v>2600035571</v>
      </c>
      <c r="B15754" t="s">
        <v>4182</v>
      </c>
      <c r="C15754" t="s">
        <v>130</v>
      </c>
      <c r="D15754" t="s">
        <v>131</v>
      </c>
      <c r="E15754">
        <v>0</v>
      </c>
      <c r="F15754" t="s">
        <v>36</v>
      </c>
      <c r="G15754">
        <v>0</v>
      </c>
      <c r="H15754">
        <v>0</v>
      </c>
      <c r="I15754">
        <v>77.465000000000003</v>
      </c>
    </row>
    <row r="15755" spans="1:9" x14ac:dyDescent="0.25">
      <c r="A15755">
        <v>2600035576</v>
      </c>
      <c r="B15755" t="s">
        <v>4183</v>
      </c>
      <c r="C15755" t="s">
        <v>130</v>
      </c>
      <c r="D15755" t="s">
        <v>131</v>
      </c>
      <c r="E15755">
        <v>2</v>
      </c>
      <c r="F15755" t="s">
        <v>36</v>
      </c>
      <c r="G15755">
        <v>0</v>
      </c>
      <c r="H15755">
        <v>0</v>
      </c>
      <c r="I15755">
        <v>100.78</v>
      </c>
    </row>
    <row r="15756" spans="1:9" x14ac:dyDescent="0.25">
      <c r="A15756">
        <v>2600035584</v>
      </c>
      <c r="B15756" t="s">
        <v>7872</v>
      </c>
      <c r="C15756" t="s">
        <v>8706</v>
      </c>
      <c r="D15756" t="s">
        <v>8707</v>
      </c>
      <c r="E15756">
        <v>0</v>
      </c>
      <c r="F15756" t="s">
        <v>36</v>
      </c>
      <c r="G15756">
        <v>0</v>
      </c>
      <c r="H15756">
        <v>0</v>
      </c>
      <c r="I15756">
        <v>35</v>
      </c>
    </row>
    <row r="15757" spans="1:9" x14ac:dyDescent="0.25">
      <c r="A15757">
        <v>2600035622</v>
      </c>
      <c r="B15757" t="s">
        <v>5609</v>
      </c>
      <c r="C15757" t="s">
        <v>130</v>
      </c>
      <c r="D15757" t="s">
        <v>131</v>
      </c>
      <c r="E15757">
        <v>0</v>
      </c>
      <c r="F15757" t="s">
        <v>36</v>
      </c>
      <c r="G15757">
        <v>0</v>
      </c>
      <c r="H15757">
        <v>120</v>
      </c>
      <c r="I15757">
        <v>11.249000000000001</v>
      </c>
    </row>
    <row r="15758" spans="1:9" x14ac:dyDescent="0.25">
      <c r="A15758">
        <v>2600035635</v>
      </c>
      <c r="B15758" t="s">
        <v>4184</v>
      </c>
      <c r="C15758" t="s">
        <v>130</v>
      </c>
      <c r="D15758" t="s">
        <v>131</v>
      </c>
      <c r="E15758">
        <v>24</v>
      </c>
      <c r="F15758" t="s">
        <v>36</v>
      </c>
      <c r="G15758">
        <v>0</v>
      </c>
      <c r="H15758">
        <v>0</v>
      </c>
      <c r="I15758">
        <v>0.3</v>
      </c>
    </row>
    <row r="15759" spans="1:9" x14ac:dyDescent="0.25">
      <c r="A15759">
        <v>2600035642</v>
      </c>
      <c r="B15759" t="s">
        <v>7873</v>
      </c>
      <c r="C15759" t="s">
        <v>8706</v>
      </c>
      <c r="D15759" t="s">
        <v>8707</v>
      </c>
      <c r="E15759">
        <v>0</v>
      </c>
      <c r="F15759" t="s">
        <v>36</v>
      </c>
      <c r="G15759">
        <v>0</v>
      </c>
      <c r="H15759">
        <v>0</v>
      </c>
      <c r="I15759">
        <v>770</v>
      </c>
    </row>
    <row r="15760" spans="1:9" x14ac:dyDescent="0.25">
      <c r="A15760">
        <v>2600035646</v>
      </c>
      <c r="B15760" t="s">
        <v>7874</v>
      </c>
      <c r="C15760" t="s">
        <v>8706</v>
      </c>
      <c r="D15760" t="s">
        <v>8707</v>
      </c>
      <c r="E15760">
        <v>0</v>
      </c>
      <c r="F15760" t="s">
        <v>36</v>
      </c>
      <c r="G15760">
        <v>0</v>
      </c>
      <c r="H15760">
        <v>0</v>
      </c>
      <c r="I15760">
        <v>3.8125</v>
      </c>
    </row>
    <row r="15761" spans="1:9" x14ac:dyDescent="0.25">
      <c r="A15761">
        <v>2600035657</v>
      </c>
      <c r="B15761" t="s">
        <v>5391</v>
      </c>
      <c r="C15761" t="s">
        <v>8706</v>
      </c>
      <c r="D15761" t="s">
        <v>8707</v>
      </c>
      <c r="E15761">
        <v>0</v>
      </c>
      <c r="F15761" t="s">
        <v>36</v>
      </c>
      <c r="G15761">
        <v>0</v>
      </c>
      <c r="H15761">
        <v>0</v>
      </c>
      <c r="I15761">
        <v>19.61</v>
      </c>
    </row>
    <row r="15762" spans="1:9" x14ac:dyDescent="0.25">
      <c r="A15762">
        <v>2600035657</v>
      </c>
      <c r="B15762" t="s">
        <v>5391</v>
      </c>
      <c r="C15762" t="s">
        <v>130</v>
      </c>
      <c r="D15762" t="s">
        <v>131</v>
      </c>
      <c r="E15762">
        <v>0</v>
      </c>
      <c r="F15762" t="s">
        <v>36</v>
      </c>
      <c r="G15762">
        <v>0</v>
      </c>
      <c r="H15762">
        <v>0</v>
      </c>
      <c r="I15762">
        <v>21.03</v>
      </c>
    </row>
    <row r="15763" spans="1:9" x14ac:dyDescent="0.25">
      <c r="A15763">
        <v>2600035661</v>
      </c>
      <c r="B15763" t="s">
        <v>4185</v>
      </c>
      <c r="C15763" t="s">
        <v>130</v>
      </c>
      <c r="D15763" t="s">
        <v>131</v>
      </c>
      <c r="E15763">
        <v>0</v>
      </c>
      <c r="F15763" t="s">
        <v>36</v>
      </c>
      <c r="G15763">
        <v>0</v>
      </c>
      <c r="H15763">
        <v>0</v>
      </c>
      <c r="I15763">
        <v>6.64</v>
      </c>
    </row>
    <row r="15764" spans="1:9" x14ac:dyDescent="0.25">
      <c r="A15764">
        <v>2600035662</v>
      </c>
      <c r="B15764" t="s">
        <v>7875</v>
      </c>
      <c r="C15764" t="s">
        <v>130</v>
      </c>
      <c r="D15764" t="s">
        <v>131</v>
      </c>
      <c r="E15764">
        <v>0</v>
      </c>
      <c r="F15764" t="s">
        <v>36</v>
      </c>
      <c r="G15764">
        <v>0</v>
      </c>
      <c r="H15764">
        <v>0</v>
      </c>
      <c r="I15764">
        <v>136.715</v>
      </c>
    </row>
    <row r="15765" spans="1:9" x14ac:dyDescent="0.25">
      <c r="A15765">
        <v>2600035664</v>
      </c>
      <c r="B15765" t="s">
        <v>7876</v>
      </c>
      <c r="C15765" t="s">
        <v>130</v>
      </c>
      <c r="D15765" t="s">
        <v>131</v>
      </c>
      <c r="E15765">
        <v>0</v>
      </c>
      <c r="F15765" t="s">
        <v>36</v>
      </c>
      <c r="G15765">
        <v>0</v>
      </c>
      <c r="H15765">
        <v>0</v>
      </c>
      <c r="I15765">
        <v>95.364999999999995</v>
      </c>
    </row>
    <row r="15766" spans="1:9" x14ac:dyDescent="0.25">
      <c r="A15766">
        <v>2600035668</v>
      </c>
      <c r="B15766" t="s">
        <v>5040</v>
      </c>
      <c r="C15766" t="s">
        <v>130</v>
      </c>
      <c r="D15766" t="s">
        <v>131</v>
      </c>
      <c r="E15766">
        <v>0</v>
      </c>
      <c r="F15766" t="s">
        <v>36</v>
      </c>
      <c r="G15766">
        <v>0</v>
      </c>
      <c r="H15766">
        <v>0</v>
      </c>
      <c r="I15766">
        <v>63.225000000000001</v>
      </c>
    </row>
    <row r="15767" spans="1:9" x14ac:dyDescent="0.25">
      <c r="A15767">
        <v>2600035669</v>
      </c>
      <c r="B15767" t="s">
        <v>5209</v>
      </c>
      <c r="C15767" t="s">
        <v>130</v>
      </c>
      <c r="D15767" t="s">
        <v>131</v>
      </c>
      <c r="E15767">
        <v>0</v>
      </c>
      <c r="F15767" t="s">
        <v>36</v>
      </c>
      <c r="G15767">
        <v>0</v>
      </c>
      <c r="H15767">
        <v>0</v>
      </c>
      <c r="I15767">
        <v>34.774999999999999</v>
      </c>
    </row>
    <row r="15768" spans="1:9" x14ac:dyDescent="0.25">
      <c r="A15768">
        <v>2600035675</v>
      </c>
      <c r="B15768" t="s">
        <v>7877</v>
      </c>
      <c r="C15768" t="s">
        <v>130</v>
      </c>
      <c r="D15768" t="s">
        <v>131</v>
      </c>
      <c r="E15768">
        <v>0</v>
      </c>
      <c r="F15768" t="s">
        <v>3325</v>
      </c>
      <c r="G15768">
        <v>0</v>
      </c>
      <c r="H15768">
        <v>0</v>
      </c>
      <c r="I15768">
        <v>23.468</v>
      </c>
    </row>
    <row r="15769" spans="1:9" x14ac:dyDescent="0.25">
      <c r="A15769">
        <v>2600035679</v>
      </c>
      <c r="B15769" t="s">
        <v>4186</v>
      </c>
      <c r="C15769" t="s">
        <v>130</v>
      </c>
      <c r="D15769" t="s">
        <v>131</v>
      </c>
      <c r="E15769">
        <v>0</v>
      </c>
      <c r="F15769" t="s">
        <v>36</v>
      </c>
      <c r="G15769">
        <v>0</v>
      </c>
      <c r="H15769">
        <v>0</v>
      </c>
      <c r="I15769">
        <v>24.905000000000001</v>
      </c>
    </row>
    <row r="15770" spans="1:9" x14ac:dyDescent="0.25">
      <c r="A15770">
        <v>2600035684</v>
      </c>
      <c r="B15770" t="s">
        <v>4187</v>
      </c>
      <c r="C15770" t="s">
        <v>130</v>
      </c>
      <c r="D15770" t="s">
        <v>131</v>
      </c>
      <c r="E15770">
        <v>30</v>
      </c>
      <c r="F15770" t="s">
        <v>36</v>
      </c>
      <c r="G15770">
        <v>0</v>
      </c>
      <c r="H15770">
        <v>0</v>
      </c>
      <c r="I15770">
        <v>1</v>
      </c>
    </row>
    <row r="15771" spans="1:9" x14ac:dyDescent="0.25">
      <c r="A15771">
        <v>2600035691</v>
      </c>
      <c r="B15771" t="s">
        <v>7878</v>
      </c>
      <c r="C15771" t="s">
        <v>8706</v>
      </c>
      <c r="D15771" t="s">
        <v>8707</v>
      </c>
      <c r="E15771">
        <v>0</v>
      </c>
      <c r="F15771" t="s">
        <v>36</v>
      </c>
      <c r="G15771">
        <v>0</v>
      </c>
      <c r="H15771">
        <v>0</v>
      </c>
      <c r="I15771">
        <v>8.4749999999999996</v>
      </c>
    </row>
    <row r="15772" spans="1:9" x14ac:dyDescent="0.25">
      <c r="A15772">
        <v>2600035694</v>
      </c>
      <c r="B15772" t="s">
        <v>4188</v>
      </c>
      <c r="C15772" t="s">
        <v>130</v>
      </c>
      <c r="D15772" t="s">
        <v>131</v>
      </c>
      <c r="E15772">
        <v>10</v>
      </c>
      <c r="F15772" t="s">
        <v>36</v>
      </c>
      <c r="G15772">
        <v>0</v>
      </c>
      <c r="H15772">
        <v>0</v>
      </c>
      <c r="I15772">
        <v>17.175000000000001</v>
      </c>
    </row>
    <row r="15773" spans="1:9" x14ac:dyDescent="0.25">
      <c r="A15773">
        <v>2600035720</v>
      </c>
      <c r="B15773" t="s">
        <v>4920</v>
      </c>
      <c r="C15773" t="s">
        <v>130</v>
      </c>
      <c r="D15773" t="s">
        <v>131</v>
      </c>
      <c r="E15773">
        <v>0</v>
      </c>
      <c r="F15773" t="s">
        <v>36</v>
      </c>
      <c r="G15773">
        <v>0</v>
      </c>
      <c r="H15773">
        <v>0</v>
      </c>
      <c r="I15773">
        <v>177.35499999999999</v>
      </c>
    </row>
    <row r="15774" spans="1:9" x14ac:dyDescent="0.25">
      <c r="A15774">
        <v>2600035721</v>
      </c>
      <c r="B15774" t="s">
        <v>4189</v>
      </c>
      <c r="C15774" t="s">
        <v>130</v>
      </c>
      <c r="D15774" t="s">
        <v>131</v>
      </c>
      <c r="E15774">
        <v>5</v>
      </c>
      <c r="F15774" t="s">
        <v>36</v>
      </c>
      <c r="G15774">
        <v>0</v>
      </c>
      <c r="H15774">
        <v>0</v>
      </c>
      <c r="I15774">
        <v>1.69</v>
      </c>
    </row>
    <row r="15775" spans="1:9" x14ac:dyDescent="0.25">
      <c r="A15775">
        <v>2600035722</v>
      </c>
      <c r="B15775" t="s">
        <v>4190</v>
      </c>
      <c r="C15775" t="s">
        <v>130</v>
      </c>
      <c r="D15775" t="s">
        <v>131</v>
      </c>
      <c r="E15775">
        <v>5</v>
      </c>
      <c r="F15775" t="s">
        <v>36</v>
      </c>
      <c r="G15775">
        <v>0</v>
      </c>
      <c r="H15775">
        <v>0</v>
      </c>
      <c r="I15775">
        <v>0.85399999999999998</v>
      </c>
    </row>
    <row r="15776" spans="1:9" x14ac:dyDescent="0.25">
      <c r="A15776">
        <v>2600035723</v>
      </c>
      <c r="B15776" t="s">
        <v>4191</v>
      </c>
      <c r="C15776" t="s">
        <v>130</v>
      </c>
      <c r="D15776" t="s">
        <v>131</v>
      </c>
      <c r="E15776">
        <v>1</v>
      </c>
      <c r="F15776" t="s">
        <v>36</v>
      </c>
      <c r="G15776">
        <v>0</v>
      </c>
      <c r="H15776">
        <v>0</v>
      </c>
      <c r="I15776">
        <v>4.8600000000000003</v>
      </c>
    </row>
    <row r="15777" spans="1:9" x14ac:dyDescent="0.25">
      <c r="A15777">
        <v>2600035726</v>
      </c>
      <c r="B15777" t="s">
        <v>4995</v>
      </c>
      <c r="C15777" t="s">
        <v>130</v>
      </c>
      <c r="D15777" t="s">
        <v>131</v>
      </c>
      <c r="E15777">
        <v>0</v>
      </c>
      <c r="F15777" t="s">
        <v>36</v>
      </c>
      <c r="G15777">
        <v>0</v>
      </c>
      <c r="H15777">
        <v>0</v>
      </c>
      <c r="I15777">
        <v>92.8</v>
      </c>
    </row>
    <row r="15778" spans="1:9" x14ac:dyDescent="0.25">
      <c r="A15778">
        <v>2600035727</v>
      </c>
      <c r="B15778" t="s">
        <v>4951</v>
      </c>
      <c r="C15778" t="s">
        <v>130</v>
      </c>
      <c r="D15778" t="s">
        <v>131</v>
      </c>
      <c r="E15778">
        <v>0</v>
      </c>
      <c r="F15778" t="s">
        <v>36</v>
      </c>
      <c r="G15778">
        <v>0</v>
      </c>
      <c r="H15778">
        <v>0</v>
      </c>
      <c r="I15778">
        <v>134.72999999999999</v>
      </c>
    </row>
    <row r="15779" spans="1:9" x14ac:dyDescent="0.25">
      <c r="A15779">
        <v>2600035728</v>
      </c>
      <c r="B15779" t="s">
        <v>4986</v>
      </c>
      <c r="C15779" t="s">
        <v>130</v>
      </c>
      <c r="D15779" t="s">
        <v>131</v>
      </c>
      <c r="E15779">
        <v>0</v>
      </c>
      <c r="F15779" t="s">
        <v>36</v>
      </c>
      <c r="G15779">
        <v>0</v>
      </c>
      <c r="H15779">
        <v>0</v>
      </c>
      <c r="I15779">
        <v>99.15</v>
      </c>
    </row>
    <row r="15780" spans="1:9" x14ac:dyDescent="0.25">
      <c r="A15780">
        <v>2600035730</v>
      </c>
      <c r="B15780" t="s">
        <v>5031</v>
      </c>
      <c r="C15780" t="s">
        <v>130</v>
      </c>
      <c r="D15780" t="s">
        <v>131</v>
      </c>
      <c r="E15780">
        <v>0</v>
      </c>
      <c r="F15780" t="s">
        <v>36</v>
      </c>
      <c r="G15780">
        <v>0</v>
      </c>
      <c r="H15780">
        <v>0</v>
      </c>
      <c r="I15780">
        <v>67.459999999999994</v>
      </c>
    </row>
    <row r="15781" spans="1:9" x14ac:dyDescent="0.25">
      <c r="A15781">
        <v>2600035731</v>
      </c>
      <c r="B15781" t="s">
        <v>4192</v>
      </c>
      <c r="C15781" t="s">
        <v>130</v>
      </c>
      <c r="D15781" t="s">
        <v>131</v>
      </c>
      <c r="E15781">
        <v>3</v>
      </c>
      <c r="F15781" t="s">
        <v>36</v>
      </c>
      <c r="G15781">
        <v>0</v>
      </c>
      <c r="H15781">
        <v>0</v>
      </c>
      <c r="I15781">
        <v>72.03</v>
      </c>
    </row>
    <row r="15782" spans="1:9" x14ac:dyDescent="0.25">
      <c r="A15782">
        <v>2600035733</v>
      </c>
      <c r="B15782" t="s">
        <v>4193</v>
      </c>
      <c r="C15782" t="s">
        <v>130</v>
      </c>
      <c r="D15782" t="s">
        <v>131</v>
      </c>
      <c r="E15782">
        <v>0</v>
      </c>
      <c r="F15782" t="s">
        <v>36</v>
      </c>
      <c r="G15782">
        <v>0</v>
      </c>
      <c r="H15782">
        <v>0</v>
      </c>
      <c r="I15782">
        <v>6.61</v>
      </c>
    </row>
    <row r="15783" spans="1:9" x14ac:dyDescent="0.25">
      <c r="A15783">
        <v>2600035734</v>
      </c>
      <c r="B15783" t="s">
        <v>4194</v>
      </c>
      <c r="C15783" t="s">
        <v>130</v>
      </c>
      <c r="D15783" t="s">
        <v>131</v>
      </c>
      <c r="E15783">
        <v>1</v>
      </c>
      <c r="F15783" t="s">
        <v>36</v>
      </c>
      <c r="G15783">
        <v>0</v>
      </c>
      <c r="H15783">
        <v>0</v>
      </c>
      <c r="I15783">
        <v>100.88</v>
      </c>
    </row>
    <row r="15784" spans="1:9" x14ac:dyDescent="0.25">
      <c r="A15784">
        <v>2600035735</v>
      </c>
      <c r="B15784" t="s">
        <v>4195</v>
      </c>
      <c r="C15784" t="s">
        <v>130</v>
      </c>
      <c r="D15784" t="s">
        <v>131</v>
      </c>
      <c r="E15784">
        <v>1</v>
      </c>
      <c r="F15784" t="s">
        <v>36</v>
      </c>
      <c r="G15784">
        <v>0</v>
      </c>
      <c r="H15784">
        <v>0</v>
      </c>
      <c r="I15784">
        <v>177.97</v>
      </c>
    </row>
    <row r="15785" spans="1:9" x14ac:dyDescent="0.25">
      <c r="A15785">
        <v>2600035736</v>
      </c>
      <c r="B15785" t="s">
        <v>4196</v>
      </c>
      <c r="C15785" t="s">
        <v>130</v>
      </c>
      <c r="D15785" t="s">
        <v>131</v>
      </c>
      <c r="E15785">
        <v>1</v>
      </c>
      <c r="F15785" t="s">
        <v>36</v>
      </c>
      <c r="G15785">
        <v>0</v>
      </c>
      <c r="H15785">
        <v>0</v>
      </c>
      <c r="I15785">
        <v>266.95</v>
      </c>
    </row>
    <row r="15786" spans="1:9" x14ac:dyDescent="0.25">
      <c r="A15786">
        <v>2600035737</v>
      </c>
      <c r="B15786" t="s">
        <v>4197</v>
      </c>
      <c r="C15786" t="s">
        <v>130</v>
      </c>
      <c r="D15786" t="s">
        <v>131</v>
      </c>
      <c r="E15786">
        <v>1</v>
      </c>
      <c r="F15786" t="s">
        <v>36</v>
      </c>
      <c r="G15786">
        <v>0</v>
      </c>
      <c r="H15786">
        <v>0</v>
      </c>
      <c r="I15786">
        <v>57.37</v>
      </c>
    </row>
    <row r="15787" spans="1:9" x14ac:dyDescent="0.25">
      <c r="A15787">
        <v>2600035738</v>
      </c>
      <c r="B15787" t="s">
        <v>4915</v>
      </c>
      <c r="C15787" t="s">
        <v>130</v>
      </c>
      <c r="D15787" t="s">
        <v>131</v>
      </c>
      <c r="E15787">
        <v>0</v>
      </c>
      <c r="F15787" t="s">
        <v>36</v>
      </c>
      <c r="G15787">
        <v>0</v>
      </c>
      <c r="H15787">
        <v>0</v>
      </c>
      <c r="I15787">
        <v>150.27333300000001</v>
      </c>
    </row>
    <row r="15788" spans="1:9" x14ac:dyDescent="0.25">
      <c r="A15788">
        <v>2600035739</v>
      </c>
      <c r="B15788" t="s">
        <v>4879</v>
      </c>
      <c r="C15788" t="s">
        <v>130</v>
      </c>
      <c r="D15788" t="s">
        <v>131</v>
      </c>
      <c r="E15788">
        <v>1</v>
      </c>
      <c r="F15788" t="s">
        <v>36</v>
      </c>
      <c r="G15788">
        <v>0</v>
      </c>
      <c r="H15788">
        <v>0</v>
      </c>
      <c r="I15788">
        <v>524.25</v>
      </c>
    </row>
    <row r="15789" spans="1:9" x14ac:dyDescent="0.25">
      <c r="A15789">
        <v>2600035740</v>
      </c>
      <c r="B15789" t="s">
        <v>4198</v>
      </c>
      <c r="C15789" t="s">
        <v>130</v>
      </c>
      <c r="D15789" t="s">
        <v>131</v>
      </c>
      <c r="E15789">
        <v>0</v>
      </c>
      <c r="F15789" t="s">
        <v>36</v>
      </c>
      <c r="G15789">
        <v>0</v>
      </c>
      <c r="H15789">
        <v>0</v>
      </c>
      <c r="I15789">
        <v>116.95</v>
      </c>
    </row>
    <row r="15790" spans="1:9" x14ac:dyDescent="0.25">
      <c r="A15790">
        <v>2600035741</v>
      </c>
      <c r="B15790" t="s">
        <v>4906</v>
      </c>
      <c r="C15790" t="s">
        <v>130</v>
      </c>
      <c r="D15790" t="s">
        <v>131</v>
      </c>
      <c r="E15790">
        <v>0</v>
      </c>
      <c r="F15790" t="s">
        <v>36</v>
      </c>
      <c r="G15790">
        <v>0</v>
      </c>
      <c r="H15790">
        <v>0</v>
      </c>
      <c r="I15790">
        <v>245.76333299999999</v>
      </c>
    </row>
    <row r="15791" spans="1:9" x14ac:dyDescent="0.25">
      <c r="A15791">
        <v>2600035743</v>
      </c>
      <c r="B15791" t="s">
        <v>5965</v>
      </c>
      <c r="C15791" t="s">
        <v>130</v>
      </c>
      <c r="D15791" t="s">
        <v>131</v>
      </c>
      <c r="E15791">
        <v>0</v>
      </c>
      <c r="F15791" t="s">
        <v>3325</v>
      </c>
      <c r="G15791">
        <v>0</v>
      </c>
      <c r="H15791">
        <v>0</v>
      </c>
      <c r="I15791">
        <v>1.4324669999999999</v>
      </c>
    </row>
    <row r="15792" spans="1:9" x14ac:dyDescent="0.25">
      <c r="A15792">
        <v>2600035744</v>
      </c>
      <c r="B15792" t="s">
        <v>5966</v>
      </c>
      <c r="C15792" t="s">
        <v>130</v>
      </c>
      <c r="D15792" t="s">
        <v>131</v>
      </c>
      <c r="E15792">
        <v>0</v>
      </c>
      <c r="F15792" t="s">
        <v>3325</v>
      </c>
      <c r="G15792">
        <v>0</v>
      </c>
      <c r="H15792">
        <v>0</v>
      </c>
      <c r="I15792">
        <v>1.4152</v>
      </c>
    </row>
    <row r="15793" spans="1:9" x14ac:dyDescent="0.25">
      <c r="A15793">
        <v>2600035745</v>
      </c>
      <c r="B15793" t="s">
        <v>4199</v>
      </c>
      <c r="C15793" t="s">
        <v>130</v>
      </c>
      <c r="D15793" t="s">
        <v>131</v>
      </c>
      <c r="E15793">
        <v>0</v>
      </c>
      <c r="F15793" t="s">
        <v>36</v>
      </c>
      <c r="G15793">
        <v>0</v>
      </c>
      <c r="H15793">
        <v>20</v>
      </c>
      <c r="I15793">
        <v>27.254615000000001</v>
      </c>
    </row>
    <row r="15794" spans="1:9" x14ac:dyDescent="0.25">
      <c r="A15794">
        <v>2600035746</v>
      </c>
      <c r="B15794" t="s">
        <v>4916</v>
      </c>
      <c r="C15794" t="s">
        <v>130</v>
      </c>
      <c r="D15794" t="s">
        <v>131</v>
      </c>
      <c r="E15794">
        <v>0</v>
      </c>
      <c r="F15794" t="s">
        <v>36</v>
      </c>
      <c r="G15794">
        <v>0</v>
      </c>
      <c r="H15794">
        <v>0</v>
      </c>
      <c r="I15794">
        <v>199.32</v>
      </c>
    </row>
    <row r="15795" spans="1:9" x14ac:dyDescent="0.25">
      <c r="A15795">
        <v>2600035747</v>
      </c>
      <c r="B15795" t="s">
        <v>4200</v>
      </c>
      <c r="C15795" t="s">
        <v>130</v>
      </c>
      <c r="D15795" t="s">
        <v>131</v>
      </c>
      <c r="E15795">
        <v>0</v>
      </c>
      <c r="F15795" t="s">
        <v>36</v>
      </c>
      <c r="G15795">
        <v>0</v>
      </c>
      <c r="H15795">
        <v>0</v>
      </c>
      <c r="I15795" s="1">
        <v>2501.81</v>
      </c>
    </row>
    <row r="15796" spans="1:9" x14ac:dyDescent="0.25">
      <c r="A15796">
        <v>2600035747</v>
      </c>
      <c r="B15796" t="s">
        <v>4200</v>
      </c>
      <c r="C15796" t="s">
        <v>577</v>
      </c>
      <c r="D15796" t="s">
        <v>578</v>
      </c>
      <c r="E15796">
        <v>0</v>
      </c>
      <c r="F15796" t="s">
        <v>36</v>
      </c>
      <c r="G15796">
        <v>0</v>
      </c>
      <c r="H15796">
        <v>0</v>
      </c>
      <c r="I15796" s="1">
        <v>2501.81</v>
      </c>
    </row>
    <row r="15797" spans="1:9" x14ac:dyDescent="0.25">
      <c r="A15797">
        <v>2600035748</v>
      </c>
      <c r="B15797" t="s">
        <v>4201</v>
      </c>
      <c r="C15797" t="s">
        <v>130</v>
      </c>
      <c r="D15797" t="s">
        <v>131</v>
      </c>
      <c r="E15797">
        <v>0</v>
      </c>
      <c r="F15797" t="s">
        <v>36</v>
      </c>
      <c r="G15797">
        <v>0</v>
      </c>
      <c r="H15797">
        <v>0</v>
      </c>
      <c r="I15797" s="1">
        <v>5363</v>
      </c>
    </row>
    <row r="15798" spans="1:9" x14ac:dyDescent="0.25">
      <c r="A15798">
        <v>2600035748</v>
      </c>
      <c r="B15798" t="s">
        <v>4201</v>
      </c>
      <c r="C15798" t="s">
        <v>577</v>
      </c>
      <c r="D15798" t="s">
        <v>578</v>
      </c>
      <c r="E15798">
        <v>0</v>
      </c>
      <c r="F15798" t="s">
        <v>36</v>
      </c>
      <c r="G15798">
        <v>0</v>
      </c>
      <c r="H15798">
        <v>0</v>
      </c>
      <c r="I15798" s="1">
        <v>5363</v>
      </c>
    </row>
    <row r="15799" spans="1:9" x14ac:dyDescent="0.25">
      <c r="A15799">
        <v>2600035749</v>
      </c>
      <c r="B15799" t="s">
        <v>4202</v>
      </c>
      <c r="C15799" t="s">
        <v>130</v>
      </c>
      <c r="D15799" t="s">
        <v>131</v>
      </c>
      <c r="E15799">
        <v>0</v>
      </c>
      <c r="F15799" t="s">
        <v>36</v>
      </c>
      <c r="G15799">
        <v>0</v>
      </c>
      <c r="H15799">
        <v>0</v>
      </c>
      <c r="I15799" s="1">
        <v>3288.79</v>
      </c>
    </row>
    <row r="15800" spans="1:9" x14ac:dyDescent="0.25">
      <c r="A15800">
        <v>2600035749</v>
      </c>
      <c r="B15800" t="s">
        <v>4202</v>
      </c>
      <c r="C15800" t="s">
        <v>577</v>
      </c>
      <c r="D15800" t="s">
        <v>578</v>
      </c>
      <c r="E15800">
        <v>0</v>
      </c>
      <c r="F15800" t="s">
        <v>36</v>
      </c>
      <c r="G15800">
        <v>0</v>
      </c>
      <c r="H15800">
        <v>0</v>
      </c>
      <c r="I15800" s="1">
        <v>3288.79</v>
      </c>
    </row>
    <row r="15801" spans="1:9" x14ac:dyDescent="0.25">
      <c r="A15801">
        <v>2600035750</v>
      </c>
      <c r="B15801" t="s">
        <v>5468</v>
      </c>
      <c r="C15801" t="s">
        <v>130</v>
      </c>
      <c r="D15801" t="s">
        <v>131</v>
      </c>
      <c r="E15801">
        <v>0</v>
      </c>
      <c r="F15801" t="s">
        <v>36</v>
      </c>
      <c r="G15801">
        <v>0</v>
      </c>
      <c r="H15801">
        <v>0</v>
      </c>
      <c r="I15801">
        <v>16.95</v>
      </c>
    </row>
    <row r="15802" spans="1:9" x14ac:dyDescent="0.25">
      <c r="A15802">
        <v>2600035751</v>
      </c>
      <c r="B15802" t="s">
        <v>5403</v>
      </c>
      <c r="C15802" t="s">
        <v>130</v>
      </c>
      <c r="D15802" t="s">
        <v>131</v>
      </c>
      <c r="E15802">
        <v>0</v>
      </c>
      <c r="F15802" t="s">
        <v>36</v>
      </c>
      <c r="G15802">
        <v>0</v>
      </c>
      <c r="H15802">
        <v>0</v>
      </c>
      <c r="I15802">
        <v>20.338332999999999</v>
      </c>
    </row>
    <row r="15803" spans="1:9" x14ac:dyDescent="0.25">
      <c r="A15803">
        <v>2600035752</v>
      </c>
      <c r="B15803" t="s">
        <v>5271</v>
      </c>
      <c r="C15803" t="s">
        <v>130</v>
      </c>
      <c r="D15803" t="s">
        <v>131</v>
      </c>
      <c r="E15803">
        <v>0</v>
      </c>
      <c r="F15803" t="s">
        <v>36</v>
      </c>
      <c r="G15803">
        <v>0</v>
      </c>
      <c r="H15803">
        <v>0</v>
      </c>
      <c r="I15803">
        <v>28.918333000000001</v>
      </c>
    </row>
    <row r="15804" spans="1:9" x14ac:dyDescent="0.25">
      <c r="A15804">
        <v>2600035753</v>
      </c>
      <c r="B15804" t="s">
        <v>7879</v>
      </c>
      <c r="C15804" t="s">
        <v>130</v>
      </c>
      <c r="D15804" t="s">
        <v>131</v>
      </c>
      <c r="E15804">
        <v>0</v>
      </c>
      <c r="F15804" t="s">
        <v>36</v>
      </c>
      <c r="G15804">
        <v>0</v>
      </c>
      <c r="H15804">
        <v>0</v>
      </c>
      <c r="I15804">
        <v>8.4749999999999996</v>
      </c>
    </row>
    <row r="15805" spans="1:9" x14ac:dyDescent="0.25">
      <c r="A15805">
        <v>2600035754</v>
      </c>
      <c r="B15805" t="s">
        <v>7880</v>
      </c>
      <c r="C15805" t="s">
        <v>130</v>
      </c>
      <c r="D15805" t="s">
        <v>131</v>
      </c>
      <c r="E15805">
        <v>3</v>
      </c>
      <c r="F15805" t="s">
        <v>36</v>
      </c>
      <c r="G15805">
        <v>0</v>
      </c>
      <c r="H15805">
        <v>0</v>
      </c>
      <c r="I15805">
        <v>60.01</v>
      </c>
    </row>
    <row r="15806" spans="1:9" x14ac:dyDescent="0.25">
      <c r="A15806">
        <v>2600035755</v>
      </c>
      <c r="B15806" t="s">
        <v>7881</v>
      </c>
      <c r="C15806" t="s">
        <v>130</v>
      </c>
      <c r="D15806" t="s">
        <v>131</v>
      </c>
      <c r="E15806">
        <v>0</v>
      </c>
      <c r="F15806" t="s">
        <v>36</v>
      </c>
      <c r="G15806">
        <v>0</v>
      </c>
      <c r="H15806">
        <v>0</v>
      </c>
      <c r="I15806">
        <v>4.8099999999999996</v>
      </c>
    </row>
    <row r="15807" spans="1:9" x14ac:dyDescent="0.25">
      <c r="A15807">
        <v>2600035756</v>
      </c>
      <c r="B15807" t="s">
        <v>7882</v>
      </c>
      <c r="C15807" t="s">
        <v>130</v>
      </c>
      <c r="D15807" t="s">
        <v>131</v>
      </c>
      <c r="E15807">
        <v>0</v>
      </c>
      <c r="F15807" t="s">
        <v>36</v>
      </c>
      <c r="G15807">
        <v>0</v>
      </c>
      <c r="H15807">
        <v>0</v>
      </c>
      <c r="I15807">
        <v>7.36</v>
      </c>
    </row>
    <row r="15808" spans="1:9" x14ac:dyDescent="0.25">
      <c r="A15808">
        <v>2600035757</v>
      </c>
      <c r="B15808" t="s">
        <v>7883</v>
      </c>
      <c r="C15808" t="s">
        <v>130</v>
      </c>
      <c r="D15808" t="s">
        <v>131</v>
      </c>
      <c r="E15808">
        <v>0</v>
      </c>
      <c r="F15808" t="s">
        <v>36</v>
      </c>
      <c r="G15808">
        <v>0</v>
      </c>
      <c r="H15808">
        <v>0</v>
      </c>
      <c r="I15808">
        <v>5.45</v>
      </c>
    </row>
    <row r="15809" spans="1:9" x14ac:dyDescent="0.25">
      <c r="A15809">
        <v>2600035758</v>
      </c>
      <c r="B15809" t="s">
        <v>7884</v>
      </c>
      <c r="C15809" t="s">
        <v>130</v>
      </c>
      <c r="D15809" t="s">
        <v>131</v>
      </c>
      <c r="E15809">
        <v>0</v>
      </c>
      <c r="F15809" t="s">
        <v>36</v>
      </c>
      <c r="G15809">
        <v>0</v>
      </c>
      <c r="H15809">
        <v>0</v>
      </c>
      <c r="I15809">
        <v>12.71</v>
      </c>
    </row>
    <row r="15810" spans="1:9" x14ac:dyDescent="0.25">
      <c r="A15810">
        <v>2600035759</v>
      </c>
      <c r="B15810" t="s">
        <v>7885</v>
      </c>
      <c r="C15810" t="s">
        <v>130</v>
      </c>
      <c r="D15810" t="s">
        <v>131</v>
      </c>
      <c r="E15810">
        <v>0</v>
      </c>
      <c r="F15810" t="s">
        <v>36</v>
      </c>
      <c r="G15810">
        <v>0</v>
      </c>
      <c r="H15810">
        <v>0</v>
      </c>
      <c r="I15810">
        <v>0.42399999999999999</v>
      </c>
    </row>
    <row r="15811" spans="1:9" x14ac:dyDescent="0.25">
      <c r="A15811">
        <v>2600035761</v>
      </c>
      <c r="B15811" t="s">
        <v>7886</v>
      </c>
      <c r="C15811" t="s">
        <v>130</v>
      </c>
      <c r="D15811" t="s">
        <v>131</v>
      </c>
      <c r="E15811">
        <v>0</v>
      </c>
      <c r="F15811" t="s">
        <v>36</v>
      </c>
      <c r="G15811">
        <v>0</v>
      </c>
      <c r="H15811">
        <v>0</v>
      </c>
      <c r="I15811">
        <v>770</v>
      </c>
    </row>
    <row r="15812" spans="1:9" x14ac:dyDescent="0.25">
      <c r="A15812">
        <v>2600035763</v>
      </c>
      <c r="B15812" t="s">
        <v>7887</v>
      </c>
      <c r="C15812" t="s">
        <v>130</v>
      </c>
      <c r="D15812" t="s">
        <v>131</v>
      </c>
      <c r="E15812">
        <v>0</v>
      </c>
      <c r="F15812" t="s">
        <v>36</v>
      </c>
      <c r="G15812">
        <v>0</v>
      </c>
      <c r="H15812">
        <v>0</v>
      </c>
      <c r="I15812">
        <v>33.049999999999997</v>
      </c>
    </row>
    <row r="15813" spans="1:9" x14ac:dyDescent="0.25">
      <c r="A15813">
        <v>2600035764</v>
      </c>
      <c r="B15813" t="s">
        <v>7888</v>
      </c>
      <c r="C15813" t="s">
        <v>130</v>
      </c>
      <c r="D15813" t="s">
        <v>131</v>
      </c>
      <c r="E15813">
        <v>0</v>
      </c>
      <c r="F15813" t="s">
        <v>36</v>
      </c>
      <c r="G15813">
        <v>0</v>
      </c>
      <c r="H15813">
        <v>0</v>
      </c>
      <c r="I15813">
        <v>1.4410000000000001</v>
      </c>
    </row>
    <row r="15814" spans="1:9" x14ac:dyDescent="0.25">
      <c r="A15814">
        <v>2600035765</v>
      </c>
      <c r="B15814" t="s">
        <v>7889</v>
      </c>
      <c r="C15814" t="s">
        <v>130</v>
      </c>
      <c r="D15814" t="s">
        <v>131</v>
      </c>
      <c r="E15814">
        <v>0</v>
      </c>
      <c r="F15814" t="s">
        <v>36</v>
      </c>
      <c r="G15814">
        <v>0</v>
      </c>
      <c r="H15814">
        <v>0</v>
      </c>
      <c r="I15814">
        <v>204.13249999999999</v>
      </c>
    </row>
    <row r="15815" spans="1:9" x14ac:dyDescent="0.25">
      <c r="A15815">
        <v>2600035766</v>
      </c>
      <c r="B15815" t="s">
        <v>7890</v>
      </c>
      <c r="C15815" t="s">
        <v>130</v>
      </c>
      <c r="D15815" t="s">
        <v>131</v>
      </c>
      <c r="E15815">
        <v>0</v>
      </c>
      <c r="F15815" t="s">
        <v>36</v>
      </c>
      <c r="G15815">
        <v>0</v>
      </c>
      <c r="H15815">
        <v>0</v>
      </c>
      <c r="I15815">
        <v>426.62</v>
      </c>
    </row>
    <row r="15816" spans="1:9" x14ac:dyDescent="0.25">
      <c r="A15816">
        <v>2600035767</v>
      </c>
      <c r="B15816" t="s">
        <v>7891</v>
      </c>
      <c r="C15816" t="s">
        <v>130</v>
      </c>
      <c r="D15816" t="s">
        <v>131</v>
      </c>
      <c r="E15816">
        <v>4</v>
      </c>
      <c r="F15816" t="s">
        <v>36</v>
      </c>
      <c r="G15816">
        <v>0</v>
      </c>
      <c r="H15816">
        <v>0</v>
      </c>
      <c r="I15816">
        <v>24.364999999999998</v>
      </c>
    </row>
    <row r="15817" spans="1:9" x14ac:dyDescent="0.25">
      <c r="A15817">
        <v>2600035769</v>
      </c>
      <c r="B15817" t="s">
        <v>7892</v>
      </c>
      <c r="C15817" t="s">
        <v>130</v>
      </c>
      <c r="D15817" t="s">
        <v>131</v>
      </c>
      <c r="E15817">
        <v>0</v>
      </c>
      <c r="F15817" t="s">
        <v>36</v>
      </c>
      <c r="G15817">
        <v>0</v>
      </c>
      <c r="H15817">
        <v>0</v>
      </c>
      <c r="I15817">
        <v>4.4924999999999997</v>
      </c>
    </row>
    <row r="15818" spans="1:9" x14ac:dyDescent="0.25">
      <c r="A15818">
        <v>2600035770</v>
      </c>
      <c r="B15818" t="s">
        <v>7893</v>
      </c>
      <c r="C15818" t="s">
        <v>130</v>
      </c>
      <c r="D15818" t="s">
        <v>131</v>
      </c>
      <c r="E15818">
        <v>0</v>
      </c>
      <c r="F15818" t="s">
        <v>36</v>
      </c>
      <c r="G15818">
        <v>0</v>
      </c>
      <c r="H15818">
        <v>0</v>
      </c>
      <c r="I15818">
        <v>3.8149999999999999</v>
      </c>
    </row>
    <row r="15819" spans="1:9" x14ac:dyDescent="0.25">
      <c r="A15819">
        <v>2600035771</v>
      </c>
      <c r="B15819" t="s">
        <v>7894</v>
      </c>
      <c r="C15819" t="s">
        <v>130</v>
      </c>
      <c r="D15819" t="s">
        <v>131</v>
      </c>
      <c r="E15819">
        <v>0</v>
      </c>
      <c r="F15819" t="s">
        <v>36</v>
      </c>
      <c r="G15819">
        <v>0</v>
      </c>
      <c r="H15819">
        <v>0</v>
      </c>
      <c r="I15819">
        <v>4.66</v>
      </c>
    </row>
    <row r="15820" spans="1:9" x14ac:dyDescent="0.25">
      <c r="A15820">
        <v>2600035772</v>
      </c>
      <c r="B15820" t="s">
        <v>7895</v>
      </c>
      <c r="C15820" t="s">
        <v>130</v>
      </c>
      <c r="D15820" t="s">
        <v>131</v>
      </c>
      <c r="E15820">
        <v>0</v>
      </c>
      <c r="F15820" t="s">
        <v>36</v>
      </c>
      <c r="G15820">
        <v>0</v>
      </c>
      <c r="H15820">
        <v>0</v>
      </c>
      <c r="I15820">
        <v>4.2350000000000003</v>
      </c>
    </row>
    <row r="15821" spans="1:9" x14ac:dyDescent="0.25">
      <c r="A15821">
        <v>2600035785</v>
      </c>
      <c r="B15821" t="s">
        <v>7896</v>
      </c>
      <c r="C15821" t="s">
        <v>130</v>
      </c>
      <c r="D15821" t="s">
        <v>131</v>
      </c>
      <c r="E15821">
        <v>2</v>
      </c>
      <c r="F15821" t="s">
        <v>36</v>
      </c>
      <c r="G15821">
        <v>0</v>
      </c>
      <c r="H15821">
        <v>0</v>
      </c>
      <c r="I15821">
        <v>25.95</v>
      </c>
    </row>
    <row r="15822" spans="1:9" x14ac:dyDescent="0.25">
      <c r="A15822">
        <v>2600035786</v>
      </c>
      <c r="B15822" t="s">
        <v>7897</v>
      </c>
      <c r="C15822" t="s">
        <v>130</v>
      </c>
      <c r="D15822" t="s">
        <v>131</v>
      </c>
      <c r="E15822">
        <v>1</v>
      </c>
      <c r="F15822" t="s">
        <v>36</v>
      </c>
      <c r="G15822">
        <v>0</v>
      </c>
      <c r="H15822">
        <v>0</v>
      </c>
      <c r="I15822">
        <v>8.52</v>
      </c>
    </row>
    <row r="15823" spans="1:9" x14ac:dyDescent="0.25">
      <c r="A15823">
        <v>2600035787</v>
      </c>
      <c r="B15823" t="s">
        <v>7898</v>
      </c>
      <c r="C15823" t="s">
        <v>130</v>
      </c>
      <c r="D15823" t="s">
        <v>131</v>
      </c>
      <c r="E15823">
        <v>1</v>
      </c>
      <c r="F15823" t="s">
        <v>36</v>
      </c>
      <c r="G15823">
        <v>0</v>
      </c>
      <c r="H15823">
        <v>0</v>
      </c>
      <c r="I15823">
        <v>30.62</v>
      </c>
    </row>
    <row r="15824" spans="1:9" x14ac:dyDescent="0.25">
      <c r="A15824">
        <v>2600035788</v>
      </c>
      <c r="B15824" t="s">
        <v>7899</v>
      </c>
      <c r="C15824" t="s">
        <v>130</v>
      </c>
      <c r="D15824" t="s">
        <v>131</v>
      </c>
      <c r="E15824">
        <v>2</v>
      </c>
      <c r="F15824" t="s">
        <v>36</v>
      </c>
      <c r="G15824">
        <v>0</v>
      </c>
      <c r="H15824">
        <v>0</v>
      </c>
      <c r="I15824">
        <v>4.7050000000000001</v>
      </c>
    </row>
    <row r="15825" spans="1:9" x14ac:dyDescent="0.25">
      <c r="A15825">
        <v>2600035789</v>
      </c>
      <c r="B15825" t="s">
        <v>7900</v>
      </c>
      <c r="C15825" t="s">
        <v>130</v>
      </c>
      <c r="D15825" t="s">
        <v>131</v>
      </c>
      <c r="E15825">
        <v>2</v>
      </c>
      <c r="F15825" t="s">
        <v>36</v>
      </c>
      <c r="G15825">
        <v>0</v>
      </c>
      <c r="H15825">
        <v>0</v>
      </c>
      <c r="I15825">
        <v>4.7050000000000001</v>
      </c>
    </row>
    <row r="15826" spans="1:9" x14ac:dyDescent="0.25">
      <c r="A15826">
        <v>2600035790</v>
      </c>
      <c r="B15826" t="s">
        <v>7901</v>
      </c>
      <c r="C15826" t="s">
        <v>130</v>
      </c>
      <c r="D15826" t="s">
        <v>131</v>
      </c>
      <c r="E15826">
        <v>8</v>
      </c>
      <c r="F15826" t="s">
        <v>36</v>
      </c>
      <c r="G15826">
        <v>0</v>
      </c>
      <c r="H15826">
        <v>0</v>
      </c>
      <c r="I15826">
        <v>2.6225000000000001</v>
      </c>
    </row>
    <row r="15827" spans="1:9" x14ac:dyDescent="0.25">
      <c r="A15827">
        <v>2600035791</v>
      </c>
      <c r="B15827" t="s">
        <v>7902</v>
      </c>
      <c r="C15827" t="s">
        <v>130</v>
      </c>
      <c r="D15827" t="s">
        <v>131</v>
      </c>
      <c r="E15827">
        <v>5</v>
      </c>
      <c r="F15827" t="s">
        <v>36</v>
      </c>
      <c r="G15827">
        <v>0</v>
      </c>
      <c r="H15827">
        <v>0</v>
      </c>
      <c r="I15827">
        <v>2.452</v>
      </c>
    </row>
    <row r="15828" spans="1:9" x14ac:dyDescent="0.25">
      <c r="A15828">
        <v>2600035792</v>
      </c>
      <c r="B15828" t="s">
        <v>7903</v>
      </c>
      <c r="C15828" t="s">
        <v>130</v>
      </c>
      <c r="D15828" t="s">
        <v>131</v>
      </c>
      <c r="E15828">
        <v>4</v>
      </c>
      <c r="F15828" t="s">
        <v>36</v>
      </c>
      <c r="G15828">
        <v>0</v>
      </c>
      <c r="H15828">
        <v>0</v>
      </c>
      <c r="I15828">
        <v>3.7324999999999999</v>
      </c>
    </row>
    <row r="15829" spans="1:9" x14ac:dyDescent="0.25">
      <c r="A15829">
        <v>2600035793</v>
      </c>
      <c r="B15829" t="s">
        <v>7904</v>
      </c>
      <c r="C15829" t="s">
        <v>130</v>
      </c>
      <c r="D15829" t="s">
        <v>131</v>
      </c>
      <c r="E15829">
        <v>1</v>
      </c>
      <c r="F15829" t="s">
        <v>36</v>
      </c>
      <c r="G15829">
        <v>0</v>
      </c>
      <c r="H15829">
        <v>0</v>
      </c>
      <c r="I15829">
        <v>133.38</v>
      </c>
    </row>
    <row r="15830" spans="1:9" x14ac:dyDescent="0.25">
      <c r="A15830">
        <v>2600035794</v>
      </c>
      <c r="B15830" t="s">
        <v>7905</v>
      </c>
      <c r="C15830" t="s">
        <v>130</v>
      </c>
      <c r="D15830" t="s">
        <v>131</v>
      </c>
      <c r="E15830">
        <v>1</v>
      </c>
      <c r="F15830" t="s">
        <v>36</v>
      </c>
      <c r="G15830">
        <v>0</v>
      </c>
      <c r="H15830">
        <v>0</v>
      </c>
      <c r="I15830">
        <v>70.44</v>
      </c>
    </row>
    <row r="15831" spans="1:9" x14ac:dyDescent="0.25">
      <c r="A15831">
        <v>2600035795</v>
      </c>
      <c r="B15831" t="s">
        <v>7906</v>
      </c>
      <c r="C15831" t="s">
        <v>130</v>
      </c>
      <c r="D15831" t="s">
        <v>131</v>
      </c>
      <c r="E15831">
        <v>1</v>
      </c>
      <c r="F15831" t="s">
        <v>36</v>
      </c>
      <c r="G15831">
        <v>0</v>
      </c>
      <c r="H15831">
        <v>0</v>
      </c>
      <c r="I15831">
        <v>250.52</v>
      </c>
    </row>
    <row r="15832" spans="1:9" x14ac:dyDescent="0.25">
      <c r="A15832">
        <v>2600035796</v>
      </c>
      <c r="B15832" t="s">
        <v>5265</v>
      </c>
      <c r="C15832" t="s">
        <v>130</v>
      </c>
      <c r="D15832" t="s">
        <v>131</v>
      </c>
      <c r="E15832">
        <v>4</v>
      </c>
      <c r="F15832" t="s">
        <v>36</v>
      </c>
      <c r="G15832">
        <v>0</v>
      </c>
      <c r="H15832">
        <v>0</v>
      </c>
      <c r="I15832">
        <v>19.03</v>
      </c>
    </row>
    <row r="15833" spans="1:9" x14ac:dyDescent="0.25">
      <c r="A15833">
        <v>2600035797</v>
      </c>
      <c r="B15833" t="s">
        <v>7907</v>
      </c>
      <c r="C15833" t="s">
        <v>130</v>
      </c>
      <c r="D15833" t="s">
        <v>131</v>
      </c>
      <c r="E15833">
        <v>2</v>
      </c>
      <c r="F15833" t="s">
        <v>36</v>
      </c>
      <c r="G15833">
        <v>0</v>
      </c>
      <c r="H15833">
        <v>0</v>
      </c>
      <c r="I15833">
        <v>0.34</v>
      </c>
    </row>
    <row r="15834" spans="1:9" x14ac:dyDescent="0.25">
      <c r="A15834">
        <v>2600035799</v>
      </c>
      <c r="B15834" t="s">
        <v>7908</v>
      </c>
      <c r="C15834" t="s">
        <v>130</v>
      </c>
      <c r="D15834" t="s">
        <v>131</v>
      </c>
      <c r="E15834">
        <v>1</v>
      </c>
      <c r="F15834" t="s">
        <v>36</v>
      </c>
      <c r="G15834">
        <v>0</v>
      </c>
      <c r="H15834">
        <v>0</v>
      </c>
      <c r="I15834">
        <v>185.32</v>
      </c>
    </row>
    <row r="15835" spans="1:9" x14ac:dyDescent="0.25">
      <c r="A15835">
        <v>2600035800</v>
      </c>
      <c r="B15835" t="s">
        <v>7909</v>
      </c>
      <c r="C15835" t="s">
        <v>130</v>
      </c>
      <c r="D15835" t="s">
        <v>131</v>
      </c>
      <c r="E15835">
        <v>8</v>
      </c>
      <c r="F15835" t="s">
        <v>36</v>
      </c>
      <c r="G15835">
        <v>0</v>
      </c>
      <c r="H15835">
        <v>0</v>
      </c>
      <c r="I15835">
        <v>16.94875</v>
      </c>
    </row>
    <row r="15836" spans="1:9" x14ac:dyDescent="0.25">
      <c r="A15836">
        <v>2600040001</v>
      </c>
      <c r="B15836" t="s">
        <v>4203</v>
      </c>
      <c r="C15836" t="s">
        <v>167</v>
      </c>
      <c r="D15836" t="s">
        <v>168</v>
      </c>
      <c r="E15836" s="1">
        <v>1930</v>
      </c>
      <c r="F15836" t="s">
        <v>36</v>
      </c>
      <c r="G15836">
        <v>0</v>
      </c>
      <c r="H15836">
        <v>0</v>
      </c>
      <c r="I15836">
        <v>5.7903419999999999</v>
      </c>
    </row>
    <row r="15837" spans="1:9" x14ac:dyDescent="0.25">
      <c r="A15837">
        <v>2600040005</v>
      </c>
      <c r="B15837" t="s">
        <v>7910</v>
      </c>
      <c r="C15837" t="s">
        <v>8706</v>
      </c>
      <c r="D15837" t="s">
        <v>8707</v>
      </c>
      <c r="E15837">
        <v>39</v>
      </c>
      <c r="F15837" t="s">
        <v>36</v>
      </c>
      <c r="G15837">
        <v>0</v>
      </c>
      <c r="H15837">
        <v>0</v>
      </c>
      <c r="I15837">
        <v>1.4102999999999999E-2</v>
      </c>
    </row>
    <row r="15838" spans="1:9" x14ac:dyDescent="0.25">
      <c r="A15838">
        <v>2600040006</v>
      </c>
      <c r="B15838" t="s">
        <v>4204</v>
      </c>
      <c r="C15838" t="s">
        <v>130</v>
      </c>
      <c r="D15838" t="s">
        <v>131</v>
      </c>
      <c r="E15838">
        <v>1</v>
      </c>
      <c r="F15838" t="s">
        <v>89</v>
      </c>
      <c r="G15838">
        <v>0</v>
      </c>
      <c r="H15838">
        <v>0</v>
      </c>
      <c r="I15838">
        <v>20.34</v>
      </c>
    </row>
    <row r="15839" spans="1:9" x14ac:dyDescent="0.25">
      <c r="A15839">
        <v>2600040015</v>
      </c>
      <c r="B15839" t="s">
        <v>5428</v>
      </c>
      <c r="C15839" t="s">
        <v>8706</v>
      </c>
      <c r="D15839" t="s">
        <v>8707</v>
      </c>
      <c r="E15839">
        <v>0</v>
      </c>
      <c r="F15839" t="s">
        <v>89</v>
      </c>
      <c r="G15839">
        <v>0</v>
      </c>
      <c r="H15839">
        <v>0</v>
      </c>
      <c r="I15839">
        <v>14.83</v>
      </c>
    </row>
    <row r="15840" spans="1:9" x14ac:dyDescent="0.25">
      <c r="A15840">
        <v>2600040015</v>
      </c>
      <c r="B15840" t="s">
        <v>5428</v>
      </c>
      <c r="C15840" t="s">
        <v>130</v>
      </c>
      <c r="D15840" t="s">
        <v>131</v>
      </c>
      <c r="E15840">
        <v>0</v>
      </c>
      <c r="F15840" t="s">
        <v>89</v>
      </c>
      <c r="G15840">
        <v>0</v>
      </c>
      <c r="H15840">
        <v>0</v>
      </c>
      <c r="I15840">
        <v>5.51</v>
      </c>
    </row>
    <row r="15841" spans="1:9" x14ac:dyDescent="0.25">
      <c r="A15841">
        <v>2600040017</v>
      </c>
      <c r="B15841" t="s">
        <v>7911</v>
      </c>
      <c r="C15841" t="s">
        <v>8706</v>
      </c>
      <c r="D15841" t="s">
        <v>8707</v>
      </c>
      <c r="E15841">
        <v>37</v>
      </c>
      <c r="F15841" t="s">
        <v>36</v>
      </c>
      <c r="G15841">
        <v>0</v>
      </c>
      <c r="H15841">
        <v>0</v>
      </c>
      <c r="I15841">
        <v>1.75973</v>
      </c>
    </row>
    <row r="15842" spans="1:9" x14ac:dyDescent="0.25">
      <c r="A15842">
        <v>2600040022</v>
      </c>
      <c r="B15842" t="s">
        <v>7914</v>
      </c>
      <c r="C15842" t="s">
        <v>8706</v>
      </c>
      <c r="D15842" t="s">
        <v>8707</v>
      </c>
      <c r="E15842">
        <v>10</v>
      </c>
      <c r="F15842" t="s">
        <v>1000</v>
      </c>
      <c r="G15842">
        <v>0</v>
      </c>
      <c r="H15842">
        <v>0</v>
      </c>
      <c r="I15842">
        <v>47.134</v>
      </c>
    </row>
    <row r="15843" spans="1:9" x14ac:dyDescent="0.25">
      <c r="A15843">
        <v>2600040043</v>
      </c>
      <c r="B15843" t="s">
        <v>4205</v>
      </c>
      <c r="C15843" t="s">
        <v>8706</v>
      </c>
      <c r="D15843" t="s">
        <v>8707</v>
      </c>
      <c r="E15843">
        <v>0</v>
      </c>
      <c r="F15843" t="s">
        <v>36</v>
      </c>
      <c r="G15843">
        <v>0</v>
      </c>
      <c r="H15843">
        <v>0</v>
      </c>
      <c r="I15843">
        <v>24.545000000000002</v>
      </c>
    </row>
    <row r="15844" spans="1:9" x14ac:dyDescent="0.25">
      <c r="A15844">
        <v>2600040043</v>
      </c>
      <c r="B15844" t="s">
        <v>4205</v>
      </c>
      <c r="C15844" t="s">
        <v>130</v>
      </c>
      <c r="D15844" t="s">
        <v>131</v>
      </c>
      <c r="E15844">
        <v>3</v>
      </c>
      <c r="F15844" t="s">
        <v>36</v>
      </c>
      <c r="G15844">
        <v>0</v>
      </c>
      <c r="H15844">
        <v>0</v>
      </c>
      <c r="I15844">
        <v>5.62</v>
      </c>
    </row>
    <row r="15845" spans="1:9" x14ac:dyDescent="0.25">
      <c r="A15845">
        <v>2600040045</v>
      </c>
      <c r="B15845" t="s">
        <v>5781</v>
      </c>
      <c r="C15845" t="s">
        <v>8706</v>
      </c>
      <c r="D15845" t="s">
        <v>8707</v>
      </c>
      <c r="E15845">
        <v>4</v>
      </c>
      <c r="F15845" t="s">
        <v>89</v>
      </c>
      <c r="G15845">
        <v>0</v>
      </c>
      <c r="H15845">
        <v>0</v>
      </c>
      <c r="I15845">
        <v>5.0350000000000001</v>
      </c>
    </row>
    <row r="15846" spans="1:9" x14ac:dyDescent="0.25">
      <c r="A15846">
        <v>2600040045</v>
      </c>
      <c r="B15846" t="s">
        <v>5781</v>
      </c>
      <c r="C15846" t="s">
        <v>130</v>
      </c>
      <c r="D15846" t="s">
        <v>131</v>
      </c>
      <c r="E15846">
        <v>0</v>
      </c>
      <c r="F15846" t="s">
        <v>89</v>
      </c>
      <c r="G15846">
        <v>0</v>
      </c>
      <c r="H15846">
        <v>0</v>
      </c>
      <c r="I15846">
        <v>4.4800000000000004</v>
      </c>
    </row>
    <row r="15847" spans="1:9" x14ac:dyDescent="0.25">
      <c r="A15847">
        <v>2600040064</v>
      </c>
      <c r="B15847" t="s">
        <v>7916</v>
      </c>
      <c r="C15847" t="s">
        <v>8706</v>
      </c>
      <c r="D15847" t="s">
        <v>8707</v>
      </c>
      <c r="E15847">
        <v>4</v>
      </c>
      <c r="F15847" t="s">
        <v>36</v>
      </c>
      <c r="G15847">
        <v>0</v>
      </c>
      <c r="H15847">
        <v>0</v>
      </c>
      <c r="I15847">
        <v>2.9725000000000001</v>
      </c>
    </row>
    <row r="15848" spans="1:9" x14ac:dyDescent="0.25">
      <c r="A15848">
        <v>2600040065</v>
      </c>
      <c r="B15848" t="s">
        <v>7917</v>
      </c>
      <c r="C15848" t="s">
        <v>8706</v>
      </c>
      <c r="D15848" t="s">
        <v>8707</v>
      </c>
      <c r="E15848">
        <v>0</v>
      </c>
      <c r="F15848" t="s">
        <v>36</v>
      </c>
      <c r="G15848">
        <v>0</v>
      </c>
      <c r="H15848">
        <v>0</v>
      </c>
      <c r="I15848">
        <v>2.9658329999999999</v>
      </c>
    </row>
    <row r="15849" spans="1:9" x14ac:dyDescent="0.25">
      <c r="A15849">
        <v>2600040071</v>
      </c>
      <c r="B15849" t="s">
        <v>7918</v>
      </c>
      <c r="C15849" t="s">
        <v>130</v>
      </c>
      <c r="D15849" t="s">
        <v>131</v>
      </c>
      <c r="E15849">
        <v>0</v>
      </c>
      <c r="F15849" t="s">
        <v>36</v>
      </c>
      <c r="G15849">
        <v>0</v>
      </c>
      <c r="H15849">
        <v>0</v>
      </c>
      <c r="I15849">
        <v>2.9649999999999999</v>
      </c>
    </row>
    <row r="15850" spans="1:9" x14ac:dyDescent="0.25">
      <c r="A15850">
        <v>2600040077</v>
      </c>
      <c r="B15850" t="s">
        <v>7919</v>
      </c>
      <c r="C15850" t="s">
        <v>8706</v>
      </c>
      <c r="D15850" t="s">
        <v>8707</v>
      </c>
      <c r="E15850">
        <v>1</v>
      </c>
      <c r="F15850" t="s">
        <v>36</v>
      </c>
      <c r="G15850">
        <v>0</v>
      </c>
      <c r="H15850">
        <v>0</v>
      </c>
      <c r="I15850">
        <v>36.479999999999997</v>
      </c>
    </row>
    <row r="15851" spans="1:9" x14ac:dyDescent="0.25">
      <c r="A15851">
        <v>2600040086</v>
      </c>
      <c r="B15851" t="s">
        <v>4206</v>
      </c>
      <c r="C15851" t="s">
        <v>8706</v>
      </c>
      <c r="D15851" t="s">
        <v>8707</v>
      </c>
      <c r="E15851">
        <v>7</v>
      </c>
      <c r="F15851" t="s">
        <v>36</v>
      </c>
      <c r="G15851">
        <v>0</v>
      </c>
      <c r="H15851">
        <v>0</v>
      </c>
      <c r="I15851">
        <v>13.812856999999999</v>
      </c>
    </row>
    <row r="15852" spans="1:9" x14ac:dyDescent="0.25">
      <c r="A15852">
        <v>2600040086</v>
      </c>
      <c r="B15852" t="s">
        <v>4206</v>
      </c>
      <c r="C15852" t="s">
        <v>130</v>
      </c>
      <c r="D15852" t="s">
        <v>131</v>
      </c>
      <c r="E15852">
        <v>3</v>
      </c>
      <c r="F15852" t="s">
        <v>36</v>
      </c>
      <c r="G15852">
        <v>0</v>
      </c>
      <c r="H15852">
        <v>0</v>
      </c>
      <c r="I15852">
        <v>13.813333</v>
      </c>
    </row>
    <row r="15853" spans="1:9" x14ac:dyDescent="0.25">
      <c r="A15853">
        <v>2600040087</v>
      </c>
      <c r="B15853" t="s">
        <v>4207</v>
      </c>
      <c r="C15853" t="s">
        <v>130</v>
      </c>
      <c r="D15853" t="s">
        <v>131</v>
      </c>
      <c r="E15853">
        <v>4</v>
      </c>
      <c r="F15853" t="s">
        <v>36</v>
      </c>
      <c r="G15853">
        <v>0</v>
      </c>
      <c r="H15853">
        <v>0</v>
      </c>
      <c r="I15853">
        <v>41.6</v>
      </c>
    </row>
    <row r="15854" spans="1:9" x14ac:dyDescent="0.25">
      <c r="A15854">
        <v>2600040088</v>
      </c>
      <c r="B15854" t="s">
        <v>4208</v>
      </c>
      <c r="C15854" t="s">
        <v>130</v>
      </c>
      <c r="D15854" t="s">
        <v>131</v>
      </c>
      <c r="E15854" s="1">
        <v>4000</v>
      </c>
      <c r="F15854" t="s">
        <v>36</v>
      </c>
      <c r="G15854">
        <v>0</v>
      </c>
      <c r="H15854">
        <v>0</v>
      </c>
      <c r="I15854">
        <v>0.12128</v>
      </c>
    </row>
    <row r="15855" spans="1:9" x14ac:dyDescent="0.25">
      <c r="A15855">
        <v>2600040088</v>
      </c>
      <c r="B15855" t="s">
        <v>4208</v>
      </c>
      <c r="C15855" t="s">
        <v>167</v>
      </c>
      <c r="D15855" t="s">
        <v>168</v>
      </c>
      <c r="E15855">
        <v>50</v>
      </c>
      <c r="F15855" t="s">
        <v>36</v>
      </c>
      <c r="G15855">
        <v>0</v>
      </c>
      <c r="H15855">
        <v>0</v>
      </c>
      <c r="I15855">
        <v>0.12920000000000001</v>
      </c>
    </row>
    <row r="15856" spans="1:9" x14ac:dyDescent="0.25">
      <c r="A15856">
        <v>2600040088</v>
      </c>
      <c r="B15856" t="s">
        <v>4208</v>
      </c>
      <c r="C15856" t="s">
        <v>137</v>
      </c>
      <c r="D15856" t="s">
        <v>138</v>
      </c>
      <c r="E15856">
        <v>0</v>
      </c>
      <c r="F15856" t="s">
        <v>36</v>
      </c>
      <c r="G15856">
        <v>0</v>
      </c>
      <c r="H15856">
        <v>0</v>
      </c>
      <c r="I15856">
        <v>0.129301</v>
      </c>
    </row>
    <row r="15857" spans="1:9" x14ac:dyDescent="0.25">
      <c r="A15857">
        <v>2600040091</v>
      </c>
      <c r="B15857" t="s">
        <v>4209</v>
      </c>
      <c r="C15857" t="s">
        <v>8706</v>
      </c>
      <c r="D15857" t="s">
        <v>8707</v>
      </c>
      <c r="E15857">
        <v>1</v>
      </c>
      <c r="F15857" t="s">
        <v>36</v>
      </c>
      <c r="G15857">
        <v>0</v>
      </c>
      <c r="H15857">
        <v>0</v>
      </c>
      <c r="I15857">
        <v>4.17</v>
      </c>
    </row>
    <row r="15858" spans="1:9" x14ac:dyDescent="0.25">
      <c r="A15858">
        <v>2600040091</v>
      </c>
      <c r="B15858" t="s">
        <v>4209</v>
      </c>
      <c r="C15858" t="s">
        <v>130</v>
      </c>
      <c r="D15858" t="s">
        <v>131</v>
      </c>
      <c r="E15858">
        <v>37</v>
      </c>
      <c r="F15858" t="s">
        <v>36</v>
      </c>
      <c r="G15858">
        <v>0</v>
      </c>
      <c r="H15858">
        <v>0</v>
      </c>
      <c r="I15858">
        <v>4.0029729999999999</v>
      </c>
    </row>
    <row r="15859" spans="1:9" x14ac:dyDescent="0.25">
      <c r="A15859">
        <v>2600040102</v>
      </c>
      <c r="B15859" t="s">
        <v>7920</v>
      </c>
      <c r="C15859" t="s">
        <v>130</v>
      </c>
      <c r="D15859" t="s">
        <v>131</v>
      </c>
      <c r="E15859">
        <v>0</v>
      </c>
      <c r="F15859" t="s">
        <v>36</v>
      </c>
      <c r="G15859">
        <v>0</v>
      </c>
      <c r="H15859">
        <v>0</v>
      </c>
      <c r="I15859">
        <v>23.73</v>
      </c>
    </row>
    <row r="15860" spans="1:9" x14ac:dyDescent="0.25">
      <c r="A15860">
        <v>2600040108</v>
      </c>
      <c r="B15860" t="s">
        <v>7921</v>
      </c>
      <c r="C15860" t="s">
        <v>130</v>
      </c>
      <c r="D15860" t="s">
        <v>131</v>
      </c>
      <c r="E15860">
        <v>0</v>
      </c>
      <c r="F15860" t="s">
        <v>36</v>
      </c>
      <c r="G15860">
        <v>0</v>
      </c>
      <c r="H15860">
        <v>0</v>
      </c>
      <c r="I15860">
        <v>4.2366669999999997</v>
      </c>
    </row>
    <row r="15861" spans="1:9" x14ac:dyDescent="0.25">
      <c r="A15861">
        <v>2600040110</v>
      </c>
      <c r="B15861" t="s">
        <v>7922</v>
      </c>
      <c r="C15861" t="s">
        <v>8706</v>
      </c>
      <c r="D15861" t="s">
        <v>8707</v>
      </c>
      <c r="E15861">
        <v>0</v>
      </c>
      <c r="F15861" t="s">
        <v>36</v>
      </c>
      <c r="G15861">
        <v>0</v>
      </c>
      <c r="H15861">
        <v>0</v>
      </c>
      <c r="I15861">
        <v>127.7</v>
      </c>
    </row>
    <row r="15862" spans="1:9" x14ac:dyDescent="0.25">
      <c r="A15862">
        <v>2600040117</v>
      </c>
      <c r="B15862" t="s">
        <v>4210</v>
      </c>
      <c r="C15862" t="s">
        <v>130</v>
      </c>
      <c r="D15862" t="s">
        <v>131</v>
      </c>
      <c r="E15862">
        <v>30</v>
      </c>
      <c r="F15862" t="s">
        <v>36</v>
      </c>
      <c r="G15862">
        <v>0</v>
      </c>
      <c r="H15862">
        <v>0</v>
      </c>
      <c r="I15862">
        <v>0.33900000000000002</v>
      </c>
    </row>
    <row r="15863" spans="1:9" x14ac:dyDescent="0.25">
      <c r="A15863">
        <v>2600040123</v>
      </c>
      <c r="B15863" t="s">
        <v>5737</v>
      </c>
      <c r="C15863" t="s">
        <v>137</v>
      </c>
      <c r="D15863" t="s">
        <v>138</v>
      </c>
      <c r="E15863">
        <v>0</v>
      </c>
      <c r="F15863" t="s">
        <v>36</v>
      </c>
      <c r="G15863">
        <v>0</v>
      </c>
      <c r="H15863">
        <v>0</v>
      </c>
      <c r="I15863">
        <v>7</v>
      </c>
    </row>
    <row r="15864" spans="1:9" x14ac:dyDescent="0.25">
      <c r="A15864">
        <v>2600040125</v>
      </c>
      <c r="B15864" t="s">
        <v>4211</v>
      </c>
      <c r="C15864" t="s">
        <v>130</v>
      </c>
      <c r="D15864" t="s">
        <v>131</v>
      </c>
      <c r="E15864">
        <v>108.5</v>
      </c>
      <c r="F15864" t="s">
        <v>89</v>
      </c>
      <c r="G15864">
        <v>0</v>
      </c>
      <c r="H15864">
        <v>0</v>
      </c>
      <c r="I15864">
        <v>26.695575999999999</v>
      </c>
    </row>
    <row r="15865" spans="1:9" x14ac:dyDescent="0.25">
      <c r="A15865">
        <v>2600040127</v>
      </c>
      <c r="B15865" t="s">
        <v>6164</v>
      </c>
      <c r="C15865" t="s">
        <v>130</v>
      </c>
      <c r="D15865" t="s">
        <v>131</v>
      </c>
      <c r="E15865">
        <v>0</v>
      </c>
      <c r="F15865" t="s">
        <v>36</v>
      </c>
      <c r="G15865">
        <v>0</v>
      </c>
      <c r="H15865">
        <v>0</v>
      </c>
      <c r="I15865">
        <v>0.26500000000000001</v>
      </c>
    </row>
    <row r="15866" spans="1:9" x14ac:dyDescent="0.25">
      <c r="A15866">
        <v>2600040132</v>
      </c>
      <c r="B15866" t="s">
        <v>7923</v>
      </c>
      <c r="C15866" t="s">
        <v>130</v>
      </c>
      <c r="D15866" t="s">
        <v>131</v>
      </c>
      <c r="E15866">
        <v>0</v>
      </c>
      <c r="F15866" t="s">
        <v>36</v>
      </c>
      <c r="G15866">
        <v>0</v>
      </c>
      <c r="H15866">
        <v>0</v>
      </c>
      <c r="I15866">
        <v>2.54</v>
      </c>
    </row>
    <row r="15867" spans="1:9" x14ac:dyDescent="0.25">
      <c r="A15867">
        <v>2600040133</v>
      </c>
      <c r="B15867" t="s">
        <v>7924</v>
      </c>
      <c r="C15867" t="s">
        <v>8706</v>
      </c>
      <c r="D15867" t="s">
        <v>8707</v>
      </c>
      <c r="E15867">
        <v>1</v>
      </c>
      <c r="F15867" t="s">
        <v>36</v>
      </c>
      <c r="G15867">
        <v>0</v>
      </c>
      <c r="H15867">
        <v>0</v>
      </c>
      <c r="I15867">
        <v>1.38</v>
      </c>
    </row>
    <row r="15868" spans="1:9" x14ac:dyDescent="0.25">
      <c r="A15868">
        <v>2600040141</v>
      </c>
      <c r="B15868" t="s">
        <v>7925</v>
      </c>
      <c r="C15868" t="s">
        <v>8706</v>
      </c>
      <c r="D15868" t="s">
        <v>8707</v>
      </c>
      <c r="E15868">
        <v>2</v>
      </c>
      <c r="F15868" t="s">
        <v>89</v>
      </c>
      <c r="G15868">
        <v>0</v>
      </c>
      <c r="H15868">
        <v>0</v>
      </c>
      <c r="I15868">
        <v>14.2</v>
      </c>
    </row>
    <row r="15869" spans="1:9" x14ac:dyDescent="0.25">
      <c r="A15869">
        <v>2600040142</v>
      </c>
      <c r="B15869" t="s">
        <v>6002</v>
      </c>
      <c r="C15869" t="s">
        <v>130</v>
      </c>
      <c r="D15869" t="s">
        <v>131</v>
      </c>
      <c r="E15869">
        <v>0</v>
      </c>
      <c r="F15869" t="s">
        <v>36</v>
      </c>
      <c r="G15869">
        <v>0</v>
      </c>
      <c r="H15869">
        <v>0</v>
      </c>
      <c r="I15869">
        <v>1.1000000000000001</v>
      </c>
    </row>
    <row r="15870" spans="1:9" x14ac:dyDescent="0.25">
      <c r="A15870">
        <v>2600040147</v>
      </c>
      <c r="B15870" t="s">
        <v>5394</v>
      </c>
      <c r="C15870" t="s">
        <v>130</v>
      </c>
      <c r="D15870" t="s">
        <v>131</v>
      </c>
      <c r="E15870">
        <v>0</v>
      </c>
      <c r="F15870" t="s">
        <v>36</v>
      </c>
      <c r="G15870">
        <v>0</v>
      </c>
      <c r="H15870">
        <v>0</v>
      </c>
      <c r="I15870">
        <v>20.9</v>
      </c>
    </row>
    <row r="15871" spans="1:9" x14ac:dyDescent="0.25">
      <c r="A15871">
        <v>2600040148</v>
      </c>
      <c r="B15871" t="s">
        <v>4212</v>
      </c>
      <c r="C15871" t="s">
        <v>130</v>
      </c>
      <c r="D15871" t="s">
        <v>131</v>
      </c>
      <c r="E15871">
        <v>53</v>
      </c>
      <c r="F15871" t="s">
        <v>1000</v>
      </c>
      <c r="G15871">
        <v>0</v>
      </c>
      <c r="H15871">
        <v>0</v>
      </c>
      <c r="I15871">
        <v>1.1075470000000001</v>
      </c>
    </row>
    <row r="15872" spans="1:9" x14ac:dyDescent="0.25">
      <c r="A15872">
        <v>2600040152</v>
      </c>
      <c r="B15872" t="s">
        <v>7926</v>
      </c>
      <c r="C15872" t="s">
        <v>8706</v>
      </c>
      <c r="D15872" t="s">
        <v>8707</v>
      </c>
      <c r="E15872">
        <v>0</v>
      </c>
      <c r="F15872" t="s">
        <v>36</v>
      </c>
      <c r="G15872">
        <v>0</v>
      </c>
      <c r="H15872">
        <v>0</v>
      </c>
      <c r="I15872">
        <v>6</v>
      </c>
    </row>
    <row r="15873" spans="1:9" x14ac:dyDescent="0.25">
      <c r="A15873">
        <v>2600040160</v>
      </c>
      <c r="B15873" t="s">
        <v>7927</v>
      </c>
      <c r="C15873" t="s">
        <v>8706</v>
      </c>
      <c r="D15873" t="s">
        <v>8707</v>
      </c>
      <c r="E15873">
        <v>0</v>
      </c>
      <c r="F15873" t="s">
        <v>36</v>
      </c>
      <c r="G15873">
        <v>0</v>
      </c>
      <c r="H15873">
        <v>0</v>
      </c>
      <c r="I15873">
        <v>90.5</v>
      </c>
    </row>
    <row r="15874" spans="1:9" x14ac:dyDescent="0.25">
      <c r="A15874">
        <v>2600040165</v>
      </c>
      <c r="B15874" t="s">
        <v>5829</v>
      </c>
      <c r="C15874" t="s">
        <v>130</v>
      </c>
      <c r="D15874" t="s">
        <v>131</v>
      </c>
      <c r="E15874">
        <v>0</v>
      </c>
      <c r="F15874" t="s">
        <v>36</v>
      </c>
      <c r="G15874">
        <v>0</v>
      </c>
      <c r="H15874">
        <v>0</v>
      </c>
      <c r="I15874">
        <v>3.88</v>
      </c>
    </row>
    <row r="15875" spans="1:9" x14ac:dyDescent="0.25">
      <c r="A15875">
        <v>2600040166</v>
      </c>
      <c r="B15875" t="s">
        <v>5805</v>
      </c>
      <c r="C15875" t="s">
        <v>130</v>
      </c>
      <c r="D15875" t="s">
        <v>131</v>
      </c>
      <c r="E15875">
        <v>0</v>
      </c>
      <c r="F15875" t="s">
        <v>36</v>
      </c>
      <c r="G15875">
        <v>0</v>
      </c>
      <c r="H15875">
        <v>0</v>
      </c>
      <c r="I15875">
        <v>4.3666669999999996</v>
      </c>
    </row>
    <row r="15876" spans="1:9" x14ac:dyDescent="0.25">
      <c r="A15876">
        <v>2600040167</v>
      </c>
      <c r="B15876" t="s">
        <v>5793</v>
      </c>
      <c r="C15876" t="s">
        <v>8706</v>
      </c>
      <c r="D15876" t="s">
        <v>8707</v>
      </c>
      <c r="E15876">
        <v>2</v>
      </c>
      <c r="F15876" t="s">
        <v>36</v>
      </c>
      <c r="G15876">
        <v>0</v>
      </c>
      <c r="H15876">
        <v>0</v>
      </c>
      <c r="I15876">
        <v>2.355</v>
      </c>
    </row>
    <row r="15877" spans="1:9" x14ac:dyDescent="0.25">
      <c r="A15877">
        <v>2600040167</v>
      </c>
      <c r="B15877" t="s">
        <v>5793</v>
      </c>
      <c r="C15877" t="s">
        <v>130</v>
      </c>
      <c r="D15877" t="s">
        <v>131</v>
      </c>
      <c r="E15877">
        <v>0</v>
      </c>
      <c r="F15877" t="s">
        <v>36</v>
      </c>
      <c r="G15877">
        <v>0</v>
      </c>
      <c r="H15877">
        <v>0</v>
      </c>
      <c r="I15877">
        <v>4.693333</v>
      </c>
    </row>
    <row r="15878" spans="1:9" x14ac:dyDescent="0.25">
      <c r="A15878">
        <v>2600040191</v>
      </c>
      <c r="B15878" t="s">
        <v>4213</v>
      </c>
      <c r="C15878" t="s">
        <v>130</v>
      </c>
      <c r="D15878" t="s">
        <v>131</v>
      </c>
      <c r="E15878">
        <v>1</v>
      </c>
      <c r="F15878" t="s">
        <v>36</v>
      </c>
      <c r="G15878">
        <v>0</v>
      </c>
      <c r="H15878">
        <v>0</v>
      </c>
      <c r="I15878">
        <v>104.36</v>
      </c>
    </row>
    <row r="15879" spans="1:9" x14ac:dyDescent="0.25">
      <c r="A15879">
        <v>2600040203</v>
      </c>
      <c r="B15879" t="s">
        <v>4214</v>
      </c>
      <c r="C15879" t="s">
        <v>130</v>
      </c>
      <c r="D15879" t="s">
        <v>131</v>
      </c>
      <c r="E15879">
        <v>1</v>
      </c>
      <c r="F15879" t="s">
        <v>36</v>
      </c>
      <c r="G15879">
        <v>0</v>
      </c>
      <c r="H15879">
        <v>0</v>
      </c>
      <c r="I15879">
        <v>94</v>
      </c>
    </row>
    <row r="15880" spans="1:9" x14ac:dyDescent="0.25">
      <c r="A15880">
        <v>2600040206</v>
      </c>
      <c r="B15880" t="s">
        <v>7928</v>
      </c>
      <c r="C15880" t="s">
        <v>8706</v>
      </c>
      <c r="D15880" t="s">
        <v>8707</v>
      </c>
      <c r="E15880">
        <v>1</v>
      </c>
      <c r="F15880" t="s">
        <v>36</v>
      </c>
      <c r="G15880">
        <v>0</v>
      </c>
      <c r="H15880">
        <v>0</v>
      </c>
      <c r="I15880">
        <v>37.04</v>
      </c>
    </row>
    <row r="15881" spans="1:9" x14ac:dyDescent="0.25">
      <c r="A15881">
        <v>2600040207</v>
      </c>
      <c r="B15881" t="s">
        <v>7929</v>
      </c>
      <c r="C15881" t="s">
        <v>8706</v>
      </c>
      <c r="D15881" t="s">
        <v>8707</v>
      </c>
      <c r="E15881">
        <v>1</v>
      </c>
      <c r="F15881" t="s">
        <v>36</v>
      </c>
      <c r="G15881">
        <v>0</v>
      </c>
      <c r="H15881">
        <v>0</v>
      </c>
      <c r="I15881">
        <v>38</v>
      </c>
    </row>
    <row r="15882" spans="1:9" x14ac:dyDescent="0.25">
      <c r="A15882">
        <v>2600040208</v>
      </c>
      <c r="B15882" t="s">
        <v>7930</v>
      </c>
      <c r="C15882" t="s">
        <v>8706</v>
      </c>
      <c r="D15882" t="s">
        <v>8707</v>
      </c>
      <c r="E15882">
        <v>1</v>
      </c>
      <c r="F15882" t="s">
        <v>36</v>
      </c>
      <c r="G15882">
        <v>0</v>
      </c>
      <c r="H15882">
        <v>0</v>
      </c>
      <c r="I15882">
        <v>72</v>
      </c>
    </row>
    <row r="15883" spans="1:9" x14ac:dyDescent="0.25">
      <c r="A15883">
        <v>2600040212</v>
      </c>
      <c r="B15883" t="s">
        <v>4992</v>
      </c>
      <c r="C15883" t="s">
        <v>130</v>
      </c>
      <c r="D15883" t="s">
        <v>131</v>
      </c>
      <c r="E15883">
        <v>0</v>
      </c>
      <c r="F15883" t="s">
        <v>3325</v>
      </c>
      <c r="G15883">
        <v>0</v>
      </c>
      <c r="H15883">
        <v>0</v>
      </c>
      <c r="I15883">
        <v>95</v>
      </c>
    </row>
    <row r="15884" spans="1:9" x14ac:dyDescent="0.25">
      <c r="A15884">
        <v>2600040213</v>
      </c>
      <c r="B15884" t="s">
        <v>7931</v>
      </c>
      <c r="C15884" t="s">
        <v>130</v>
      </c>
      <c r="D15884" t="s">
        <v>131</v>
      </c>
      <c r="E15884">
        <v>2</v>
      </c>
      <c r="F15884" t="s">
        <v>3161</v>
      </c>
      <c r="G15884">
        <v>0</v>
      </c>
      <c r="H15884">
        <v>0</v>
      </c>
      <c r="I15884">
        <v>89.5</v>
      </c>
    </row>
    <row r="15885" spans="1:9" x14ac:dyDescent="0.25">
      <c r="A15885">
        <v>2600040214</v>
      </c>
      <c r="B15885" t="s">
        <v>7932</v>
      </c>
      <c r="C15885" t="s">
        <v>130</v>
      </c>
      <c r="D15885" t="s">
        <v>131</v>
      </c>
      <c r="E15885">
        <v>1</v>
      </c>
      <c r="F15885" t="s">
        <v>3161</v>
      </c>
      <c r="G15885">
        <v>0</v>
      </c>
      <c r="H15885">
        <v>0</v>
      </c>
      <c r="I15885">
        <v>120.13</v>
      </c>
    </row>
    <row r="15886" spans="1:9" x14ac:dyDescent="0.25">
      <c r="A15886">
        <v>2600040215</v>
      </c>
      <c r="B15886" t="s">
        <v>4215</v>
      </c>
      <c r="C15886" t="s">
        <v>130</v>
      </c>
      <c r="D15886" t="s">
        <v>131</v>
      </c>
      <c r="E15886">
        <v>6</v>
      </c>
      <c r="F15886" t="s">
        <v>36</v>
      </c>
      <c r="G15886">
        <v>0</v>
      </c>
      <c r="H15886">
        <v>0</v>
      </c>
      <c r="I15886">
        <v>14.501666999999999</v>
      </c>
    </row>
    <row r="15887" spans="1:9" x14ac:dyDescent="0.25">
      <c r="A15887">
        <v>2600040224</v>
      </c>
      <c r="B15887" t="s">
        <v>4216</v>
      </c>
      <c r="C15887" t="s">
        <v>8710</v>
      </c>
      <c r="D15887" t="s">
        <v>8711</v>
      </c>
      <c r="E15887">
        <v>0</v>
      </c>
      <c r="F15887" t="s">
        <v>36</v>
      </c>
      <c r="G15887">
        <v>0</v>
      </c>
      <c r="H15887">
        <v>0</v>
      </c>
      <c r="I15887">
        <v>5.83</v>
      </c>
    </row>
    <row r="15888" spans="1:9" x14ac:dyDescent="0.25">
      <c r="A15888">
        <v>2600040224</v>
      </c>
      <c r="B15888" t="s">
        <v>4216</v>
      </c>
      <c r="C15888" t="s">
        <v>8706</v>
      </c>
      <c r="D15888" t="s">
        <v>8707</v>
      </c>
      <c r="E15888">
        <v>6</v>
      </c>
      <c r="F15888" t="s">
        <v>36</v>
      </c>
      <c r="G15888">
        <v>0</v>
      </c>
      <c r="H15888">
        <v>0</v>
      </c>
      <c r="I15888">
        <v>5.83</v>
      </c>
    </row>
    <row r="15889" spans="1:9" x14ac:dyDescent="0.25">
      <c r="A15889">
        <v>2600040224</v>
      </c>
      <c r="B15889" t="s">
        <v>4216</v>
      </c>
      <c r="C15889" t="s">
        <v>130</v>
      </c>
      <c r="D15889" t="s">
        <v>131</v>
      </c>
      <c r="E15889">
        <v>19</v>
      </c>
      <c r="F15889" t="s">
        <v>36</v>
      </c>
      <c r="G15889">
        <v>0</v>
      </c>
      <c r="H15889">
        <v>0</v>
      </c>
      <c r="I15889">
        <v>5.8294740000000003</v>
      </c>
    </row>
    <row r="15890" spans="1:9" x14ac:dyDescent="0.25">
      <c r="A15890">
        <v>2600040226</v>
      </c>
      <c r="B15890" t="s">
        <v>5824</v>
      </c>
      <c r="C15890" t="s">
        <v>130</v>
      </c>
      <c r="D15890" t="s">
        <v>131</v>
      </c>
      <c r="E15890">
        <v>0</v>
      </c>
      <c r="F15890" t="s">
        <v>36</v>
      </c>
      <c r="G15890">
        <v>0</v>
      </c>
      <c r="H15890">
        <v>0</v>
      </c>
      <c r="I15890">
        <v>4</v>
      </c>
    </row>
    <row r="15891" spans="1:9" x14ac:dyDescent="0.25">
      <c r="A15891">
        <v>2600040236</v>
      </c>
      <c r="B15891" t="s">
        <v>7933</v>
      </c>
      <c r="C15891" t="s">
        <v>8706</v>
      </c>
      <c r="D15891" t="s">
        <v>8707</v>
      </c>
      <c r="E15891">
        <v>1</v>
      </c>
      <c r="F15891" t="s">
        <v>36</v>
      </c>
      <c r="G15891">
        <v>0</v>
      </c>
      <c r="H15891">
        <v>0</v>
      </c>
      <c r="I15891">
        <v>162.22999999999999</v>
      </c>
    </row>
    <row r="15892" spans="1:9" x14ac:dyDescent="0.25">
      <c r="A15892">
        <v>2600040238</v>
      </c>
      <c r="B15892" t="s">
        <v>4881</v>
      </c>
      <c r="C15892" t="s">
        <v>8706</v>
      </c>
      <c r="D15892" t="s">
        <v>8707</v>
      </c>
      <c r="E15892">
        <v>0</v>
      </c>
      <c r="F15892" t="s">
        <v>36</v>
      </c>
      <c r="G15892">
        <v>0</v>
      </c>
      <c r="H15892">
        <v>0</v>
      </c>
      <c r="I15892">
        <v>270</v>
      </c>
    </row>
    <row r="15893" spans="1:9" x14ac:dyDescent="0.25">
      <c r="A15893">
        <v>2600040238</v>
      </c>
      <c r="B15893" t="s">
        <v>4881</v>
      </c>
      <c r="C15893" t="s">
        <v>130</v>
      </c>
      <c r="D15893" t="s">
        <v>131</v>
      </c>
      <c r="E15893">
        <v>0</v>
      </c>
      <c r="F15893" t="s">
        <v>36</v>
      </c>
      <c r="G15893">
        <v>0</v>
      </c>
      <c r="H15893">
        <v>0</v>
      </c>
      <c r="I15893">
        <v>466.1</v>
      </c>
    </row>
    <row r="15894" spans="1:9" x14ac:dyDescent="0.25">
      <c r="A15894">
        <v>2600040242</v>
      </c>
      <c r="B15894" t="s">
        <v>7934</v>
      </c>
      <c r="C15894" t="s">
        <v>8706</v>
      </c>
      <c r="D15894" t="s">
        <v>8707</v>
      </c>
      <c r="E15894">
        <v>24</v>
      </c>
      <c r="F15894" t="s">
        <v>36</v>
      </c>
      <c r="G15894">
        <v>0</v>
      </c>
      <c r="H15894">
        <v>0</v>
      </c>
      <c r="I15894">
        <v>0.11833299999999999</v>
      </c>
    </row>
    <row r="15895" spans="1:9" x14ac:dyDescent="0.25">
      <c r="A15895">
        <v>2600040244</v>
      </c>
      <c r="B15895" t="s">
        <v>4217</v>
      </c>
      <c r="C15895" t="s">
        <v>130</v>
      </c>
      <c r="D15895" t="s">
        <v>131</v>
      </c>
      <c r="E15895" s="1">
        <v>7171</v>
      </c>
      <c r="F15895" t="s">
        <v>36</v>
      </c>
      <c r="G15895">
        <v>0</v>
      </c>
      <c r="H15895">
        <v>0</v>
      </c>
      <c r="I15895">
        <v>0.46599200000000002</v>
      </c>
    </row>
    <row r="15896" spans="1:9" x14ac:dyDescent="0.25">
      <c r="A15896">
        <v>2600040247</v>
      </c>
      <c r="B15896" t="s">
        <v>5262</v>
      </c>
      <c r="C15896" t="s">
        <v>130</v>
      </c>
      <c r="D15896" t="s">
        <v>131</v>
      </c>
      <c r="E15896">
        <v>0</v>
      </c>
      <c r="F15896" t="s">
        <v>36</v>
      </c>
      <c r="G15896">
        <v>0</v>
      </c>
      <c r="H15896">
        <v>0</v>
      </c>
      <c r="I15896">
        <v>23.73</v>
      </c>
    </row>
    <row r="15897" spans="1:9" x14ac:dyDescent="0.25">
      <c r="A15897">
        <v>2600040248</v>
      </c>
      <c r="B15897" t="s">
        <v>6245</v>
      </c>
      <c r="C15897" t="s">
        <v>130</v>
      </c>
      <c r="D15897" t="s">
        <v>131</v>
      </c>
      <c r="E15897">
        <v>0</v>
      </c>
      <c r="F15897" t="s">
        <v>36</v>
      </c>
      <c r="G15897">
        <v>0</v>
      </c>
      <c r="H15897">
        <v>0</v>
      </c>
      <c r="I15897">
        <v>0.16</v>
      </c>
    </row>
    <row r="15898" spans="1:9" x14ac:dyDescent="0.25">
      <c r="A15898">
        <v>2600040254</v>
      </c>
      <c r="B15898" t="s">
        <v>7935</v>
      </c>
      <c r="C15898" t="s">
        <v>8706</v>
      </c>
      <c r="D15898" t="s">
        <v>8707</v>
      </c>
      <c r="E15898">
        <v>1</v>
      </c>
      <c r="F15898" t="s">
        <v>3161</v>
      </c>
      <c r="G15898">
        <v>0</v>
      </c>
      <c r="H15898">
        <v>0</v>
      </c>
      <c r="I15898">
        <v>20.34</v>
      </c>
    </row>
    <row r="15899" spans="1:9" x14ac:dyDescent="0.25">
      <c r="A15899">
        <v>2600040255</v>
      </c>
      <c r="B15899" t="s">
        <v>4218</v>
      </c>
      <c r="C15899" t="s">
        <v>8706</v>
      </c>
      <c r="D15899" t="s">
        <v>8707</v>
      </c>
      <c r="E15899">
        <v>0</v>
      </c>
      <c r="F15899" t="s">
        <v>3161</v>
      </c>
      <c r="G15899">
        <v>0</v>
      </c>
      <c r="H15899">
        <v>0</v>
      </c>
      <c r="I15899">
        <v>6.5</v>
      </c>
    </row>
    <row r="15900" spans="1:9" x14ac:dyDescent="0.25">
      <c r="A15900">
        <v>2600040255</v>
      </c>
      <c r="B15900" t="s">
        <v>4218</v>
      </c>
      <c r="C15900" t="s">
        <v>130</v>
      </c>
      <c r="D15900" t="s">
        <v>131</v>
      </c>
      <c r="E15900">
        <v>35</v>
      </c>
      <c r="F15900" t="s">
        <v>3161</v>
      </c>
      <c r="G15900">
        <v>0</v>
      </c>
      <c r="H15900">
        <v>2</v>
      </c>
      <c r="I15900">
        <v>6.410857</v>
      </c>
    </row>
    <row r="15901" spans="1:9" x14ac:dyDescent="0.25">
      <c r="A15901">
        <v>2600040267</v>
      </c>
      <c r="B15901" t="s">
        <v>4219</v>
      </c>
      <c r="C15901" t="s">
        <v>130</v>
      </c>
      <c r="D15901" t="s">
        <v>131</v>
      </c>
      <c r="E15901">
        <v>0</v>
      </c>
      <c r="F15901" t="s">
        <v>36</v>
      </c>
      <c r="G15901">
        <v>0</v>
      </c>
      <c r="H15901">
        <v>0</v>
      </c>
      <c r="I15901">
        <v>7.2</v>
      </c>
    </row>
    <row r="15902" spans="1:9" x14ac:dyDescent="0.25">
      <c r="A15902">
        <v>2600040268</v>
      </c>
      <c r="B15902" t="s">
        <v>4220</v>
      </c>
      <c r="C15902" t="s">
        <v>130</v>
      </c>
      <c r="D15902" t="s">
        <v>131</v>
      </c>
      <c r="E15902" s="1">
        <v>0</v>
      </c>
      <c r="F15902" t="s">
        <v>36</v>
      </c>
      <c r="G15902">
        <v>0</v>
      </c>
      <c r="H15902">
        <v>0</v>
      </c>
      <c r="I15902">
        <v>0.85</v>
      </c>
    </row>
    <row r="15903" spans="1:9" x14ac:dyDescent="0.25">
      <c r="A15903">
        <v>2600040272</v>
      </c>
      <c r="B15903" t="s">
        <v>5477</v>
      </c>
      <c r="C15903" t="s">
        <v>130</v>
      </c>
      <c r="D15903" t="s">
        <v>131</v>
      </c>
      <c r="E15903">
        <v>0</v>
      </c>
      <c r="F15903" t="s">
        <v>36</v>
      </c>
      <c r="G15903">
        <v>0</v>
      </c>
      <c r="H15903">
        <v>0</v>
      </c>
      <c r="I15903">
        <v>16.7</v>
      </c>
    </row>
    <row r="15904" spans="1:9" x14ac:dyDescent="0.25">
      <c r="A15904">
        <v>2600040279</v>
      </c>
      <c r="B15904" t="s">
        <v>4221</v>
      </c>
      <c r="C15904" t="s">
        <v>8706</v>
      </c>
      <c r="D15904" t="s">
        <v>8707</v>
      </c>
      <c r="E15904">
        <v>0</v>
      </c>
      <c r="F15904" t="s">
        <v>36</v>
      </c>
      <c r="G15904">
        <v>0</v>
      </c>
      <c r="H15904">
        <v>0</v>
      </c>
      <c r="I15904">
        <v>70.430000000000007</v>
      </c>
    </row>
    <row r="15905" spans="1:9" x14ac:dyDescent="0.25">
      <c r="A15905">
        <v>2600040279</v>
      </c>
      <c r="B15905" t="s">
        <v>4221</v>
      </c>
      <c r="C15905" t="s">
        <v>130</v>
      </c>
      <c r="D15905" t="s">
        <v>131</v>
      </c>
      <c r="E15905">
        <v>22</v>
      </c>
      <c r="F15905" t="s">
        <v>36</v>
      </c>
      <c r="G15905">
        <v>0</v>
      </c>
      <c r="H15905">
        <v>0</v>
      </c>
      <c r="I15905">
        <v>23.388182</v>
      </c>
    </row>
    <row r="15906" spans="1:9" x14ac:dyDescent="0.25">
      <c r="A15906">
        <v>2600040294</v>
      </c>
      <c r="B15906" t="s">
        <v>7936</v>
      </c>
      <c r="C15906" t="s">
        <v>8706</v>
      </c>
      <c r="D15906" t="s">
        <v>8707</v>
      </c>
      <c r="E15906">
        <v>2</v>
      </c>
      <c r="F15906" t="s">
        <v>36</v>
      </c>
      <c r="G15906">
        <v>0</v>
      </c>
      <c r="H15906">
        <v>0</v>
      </c>
      <c r="I15906">
        <v>49.195</v>
      </c>
    </row>
    <row r="15907" spans="1:9" x14ac:dyDescent="0.25">
      <c r="A15907">
        <v>2600040298</v>
      </c>
      <c r="B15907" t="s">
        <v>4222</v>
      </c>
      <c r="C15907" t="s">
        <v>130</v>
      </c>
      <c r="D15907" t="s">
        <v>131</v>
      </c>
      <c r="E15907" s="1">
        <v>2</v>
      </c>
      <c r="F15907" t="s">
        <v>36</v>
      </c>
      <c r="G15907">
        <v>0</v>
      </c>
      <c r="H15907">
        <v>0</v>
      </c>
      <c r="I15907">
        <v>13.65</v>
      </c>
    </row>
    <row r="15908" spans="1:9" x14ac:dyDescent="0.25">
      <c r="A15908">
        <v>2600040300</v>
      </c>
      <c r="B15908" t="s">
        <v>7937</v>
      </c>
      <c r="C15908" t="s">
        <v>8706</v>
      </c>
      <c r="D15908" t="s">
        <v>8707</v>
      </c>
      <c r="E15908">
        <v>0</v>
      </c>
      <c r="F15908" t="s">
        <v>36</v>
      </c>
      <c r="G15908">
        <v>0</v>
      </c>
      <c r="H15908">
        <v>0</v>
      </c>
      <c r="I15908">
        <v>3.3</v>
      </c>
    </row>
    <row r="15909" spans="1:9" x14ac:dyDescent="0.25">
      <c r="A15909">
        <v>2600040302</v>
      </c>
      <c r="B15909" t="s">
        <v>7938</v>
      </c>
      <c r="C15909" t="s">
        <v>8706</v>
      </c>
      <c r="D15909" t="s">
        <v>8707</v>
      </c>
      <c r="E15909">
        <v>2</v>
      </c>
      <c r="F15909" t="s">
        <v>36</v>
      </c>
      <c r="G15909">
        <v>0</v>
      </c>
      <c r="H15909">
        <v>0</v>
      </c>
      <c r="I15909">
        <v>2.97</v>
      </c>
    </row>
    <row r="15910" spans="1:9" x14ac:dyDescent="0.25">
      <c r="A15910">
        <v>2600040310</v>
      </c>
      <c r="B15910" t="s">
        <v>6270</v>
      </c>
      <c r="C15910" t="s">
        <v>130</v>
      </c>
      <c r="D15910" t="s">
        <v>131</v>
      </c>
      <c r="E15910">
        <v>0</v>
      </c>
      <c r="F15910" t="s">
        <v>36</v>
      </c>
      <c r="G15910">
        <v>0</v>
      </c>
      <c r="H15910">
        <v>0</v>
      </c>
      <c r="I15910">
        <v>0.13</v>
      </c>
    </row>
    <row r="15911" spans="1:9" x14ac:dyDescent="0.25">
      <c r="A15911">
        <v>2600040321</v>
      </c>
      <c r="B15911" t="s">
        <v>7939</v>
      </c>
      <c r="C15911" t="s">
        <v>8706</v>
      </c>
      <c r="D15911" t="s">
        <v>8707</v>
      </c>
      <c r="E15911">
        <v>6</v>
      </c>
      <c r="F15911" t="s">
        <v>36</v>
      </c>
      <c r="G15911">
        <v>0</v>
      </c>
      <c r="H15911">
        <v>0</v>
      </c>
      <c r="I15911">
        <v>2.8566669999999998</v>
      </c>
    </row>
    <row r="15912" spans="1:9" x14ac:dyDescent="0.25">
      <c r="A15912">
        <v>2600040326</v>
      </c>
      <c r="B15912" t="s">
        <v>4223</v>
      </c>
      <c r="C15912" t="s">
        <v>130</v>
      </c>
      <c r="D15912" t="s">
        <v>131</v>
      </c>
      <c r="E15912">
        <v>2</v>
      </c>
      <c r="F15912" t="s">
        <v>36</v>
      </c>
      <c r="G15912" s="1">
        <v>0</v>
      </c>
      <c r="H15912">
        <v>0</v>
      </c>
      <c r="I15912">
        <v>4.5</v>
      </c>
    </row>
    <row r="15913" spans="1:9" x14ac:dyDescent="0.25">
      <c r="A15913">
        <v>2600040356</v>
      </c>
      <c r="B15913" t="s">
        <v>5532</v>
      </c>
      <c r="C15913" t="s">
        <v>130</v>
      </c>
      <c r="D15913" t="s">
        <v>131</v>
      </c>
      <c r="E15913">
        <v>0</v>
      </c>
      <c r="F15913" t="s">
        <v>89</v>
      </c>
      <c r="G15913">
        <v>0</v>
      </c>
      <c r="H15913">
        <v>0</v>
      </c>
      <c r="I15913">
        <v>14.69575</v>
      </c>
    </row>
    <row r="15914" spans="1:9" x14ac:dyDescent="0.25">
      <c r="A15914">
        <v>2600040357</v>
      </c>
      <c r="B15914" t="s">
        <v>5217</v>
      </c>
      <c r="C15914" t="s">
        <v>130</v>
      </c>
      <c r="D15914" t="s">
        <v>131</v>
      </c>
      <c r="E15914">
        <v>0</v>
      </c>
      <c r="F15914" t="s">
        <v>36</v>
      </c>
      <c r="G15914">
        <v>0</v>
      </c>
      <c r="H15914">
        <v>0</v>
      </c>
      <c r="I15914">
        <v>34.123333000000002</v>
      </c>
    </row>
    <row r="15915" spans="1:9" x14ac:dyDescent="0.25">
      <c r="A15915">
        <v>2600040361</v>
      </c>
      <c r="B15915" t="s">
        <v>7940</v>
      </c>
      <c r="C15915" t="s">
        <v>8706</v>
      </c>
      <c r="D15915" t="s">
        <v>8707</v>
      </c>
      <c r="E15915">
        <v>0</v>
      </c>
      <c r="F15915" t="s">
        <v>36</v>
      </c>
      <c r="G15915">
        <v>0</v>
      </c>
      <c r="H15915">
        <v>0</v>
      </c>
      <c r="I15915">
        <v>1</v>
      </c>
    </row>
    <row r="15916" spans="1:9" x14ac:dyDescent="0.25">
      <c r="A15916">
        <v>2600040363</v>
      </c>
      <c r="B15916" t="s">
        <v>7941</v>
      </c>
      <c r="C15916" t="s">
        <v>8706</v>
      </c>
      <c r="D15916" t="s">
        <v>8707</v>
      </c>
      <c r="E15916">
        <v>0</v>
      </c>
      <c r="F15916" t="s">
        <v>36</v>
      </c>
      <c r="G15916">
        <v>0</v>
      </c>
      <c r="H15916">
        <v>0</v>
      </c>
      <c r="I15916">
        <v>2.6</v>
      </c>
    </row>
    <row r="15917" spans="1:9" x14ac:dyDescent="0.25">
      <c r="A15917">
        <v>2600040364</v>
      </c>
      <c r="B15917" t="s">
        <v>7942</v>
      </c>
      <c r="C15917" t="s">
        <v>8706</v>
      </c>
      <c r="D15917" t="s">
        <v>8707</v>
      </c>
      <c r="E15917">
        <v>4</v>
      </c>
      <c r="F15917" t="s">
        <v>36</v>
      </c>
      <c r="G15917">
        <v>0</v>
      </c>
      <c r="H15917">
        <v>0</v>
      </c>
      <c r="I15917">
        <v>0.7</v>
      </c>
    </row>
    <row r="15918" spans="1:9" x14ac:dyDescent="0.25">
      <c r="A15918">
        <v>2600040365</v>
      </c>
      <c r="B15918" t="s">
        <v>5730</v>
      </c>
      <c r="C15918" t="s">
        <v>8706</v>
      </c>
      <c r="D15918" t="s">
        <v>8707</v>
      </c>
      <c r="E15918">
        <v>0</v>
      </c>
      <c r="F15918" t="s">
        <v>36</v>
      </c>
      <c r="G15918">
        <v>0</v>
      </c>
      <c r="H15918">
        <v>0</v>
      </c>
      <c r="I15918">
        <v>7.2</v>
      </c>
    </row>
    <row r="15919" spans="1:9" x14ac:dyDescent="0.25">
      <c r="A15919">
        <v>2600040365</v>
      </c>
      <c r="B15919" t="s">
        <v>5730</v>
      </c>
      <c r="C15919" t="s">
        <v>130</v>
      </c>
      <c r="D15919" t="s">
        <v>131</v>
      </c>
      <c r="E15919">
        <v>0</v>
      </c>
      <c r="F15919" t="s">
        <v>36</v>
      </c>
      <c r="G15919">
        <v>0</v>
      </c>
      <c r="H15919">
        <v>0</v>
      </c>
      <c r="I15919">
        <v>21.19</v>
      </c>
    </row>
    <row r="15920" spans="1:9" x14ac:dyDescent="0.25">
      <c r="A15920">
        <v>2600040366</v>
      </c>
      <c r="B15920" t="s">
        <v>7943</v>
      </c>
      <c r="C15920" t="s">
        <v>130</v>
      </c>
      <c r="D15920" t="s">
        <v>131</v>
      </c>
      <c r="E15920">
        <v>0</v>
      </c>
      <c r="F15920" t="s">
        <v>6405</v>
      </c>
      <c r="G15920">
        <v>0</v>
      </c>
      <c r="H15920">
        <v>0</v>
      </c>
      <c r="I15920">
        <v>28.82</v>
      </c>
    </row>
    <row r="15921" spans="1:9" x14ac:dyDescent="0.25">
      <c r="A15921">
        <v>2600040374</v>
      </c>
      <c r="B15921" t="s">
        <v>5397</v>
      </c>
      <c r="C15921" t="s">
        <v>130</v>
      </c>
      <c r="D15921" t="s">
        <v>131</v>
      </c>
      <c r="E15921">
        <v>0</v>
      </c>
      <c r="F15921" t="s">
        <v>36</v>
      </c>
      <c r="G15921">
        <v>0</v>
      </c>
      <c r="H15921">
        <v>0</v>
      </c>
      <c r="I15921">
        <v>20.5</v>
      </c>
    </row>
    <row r="15922" spans="1:9" x14ac:dyDescent="0.25">
      <c r="A15922">
        <v>2600040375</v>
      </c>
      <c r="B15922" t="s">
        <v>5429</v>
      </c>
      <c r="C15922" t="s">
        <v>8706</v>
      </c>
      <c r="D15922" t="s">
        <v>8707</v>
      </c>
      <c r="E15922">
        <v>0</v>
      </c>
      <c r="F15922" t="s">
        <v>36</v>
      </c>
      <c r="G15922" s="1">
        <v>0</v>
      </c>
      <c r="H15922" s="1">
        <v>0</v>
      </c>
      <c r="I15922">
        <v>8.6999999999999993</v>
      </c>
    </row>
    <row r="15923" spans="1:9" x14ac:dyDescent="0.25">
      <c r="A15923">
        <v>2600040375</v>
      </c>
      <c r="B15923" t="s">
        <v>5429</v>
      </c>
      <c r="C15923" t="s">
        <v>130</v>
      </c>
      <c r="D15923" t="s">
        <v>131</v>
      </c>
      <c r="E15923">
        <v>0</v>
      </c>
      <c r="F15923" t="s">
        <v>36</v>
      </c>
      <c r="G15923">
        <v>0</v>
      </c>
      <c r="H15923">
        <v>0</v>
      </c>
      <c r="I15923">
        <v>19</v>
      </c>
    </row>
    <row r="15924" spans="1:9" x14ac:dyDescent="0.25">
      <c r="A15924">
        <v>2600040379</v>
      </c>
      <c r="B15924" t="s">
        <v>7944</v>
      </c>
      <c r="C15924" t="s">
        <v>8706</v>
      </c>
      <c r="D15924" t="s">
        <v>8707</v>
      </c>
      <c r="E15924">
        <v>3</v>
      </c>
      <c r="F15924" t="s">
        <v>36</v>
      </c>
      <c r="G15924">
        <v>0</v>
      </c>
      <c r="H15924">
        <v>0</v>
      </c>
      <c r="I15924">
        <v>86.113332999999997</v>
      </c>
    </row>
    <row r="15925" spans="1:9" x14ac:dyDescent="0.25">
      <c r="A15925">
        <v>2600040388</v>
      </c>
      <c r="B15925" t="s">
        <v>5559</v>
      </c>
      <c r="C15925" t="s">
        <v>130</v>
      </c>
      <c r="D15925" t="s">
        <v>131</v>
      </c>
      <c r="E15925">
        <v>0</v>
      </c>
      <c r="F15925" t="s">
        <v>89</v>
      </c>
      <c r="G15925">
        <v>0</v>
      </c>
      <c r="H15925">
        <v>0</v>
      </c>
      <c r="I15925">
        <v>13.760526</v>
      </c>
    </row>
    <row r="15926" spans="1:9" x14ac:dyDescent="0.25">
      <c r="A15926">
        <v>2600040401</v>
      </c>
      <c r="B15926" t="s">
        <v>7945</v>
      </c>
      <c r="C15926" t="s">
        <v>130</v>
      </c>
      <c r="D15926" t="s">
        <v>131</v>
      </c>
      <c r="E15926">
        <v>0</v>
      </c>
      <c r="F15926" t="s">
        <v>36</v>
      </c>
      <c r="G15926">
        <v>0</v>
      </c>
      <c r="H15926">
        <v>0</v>
      </c>
      <c r="I15926">
        <v>72.069999999999993</v>
      </c>
    </row>
    <row r="15927" spans="1:9" x14ac:dyDescent="0.25">
      <c r="A15927">
        <v>2600040406</v>
      </c>
      <c r="B15927" t="s">
        <v>7946</v>
      </c>
      <c r="C15927" t="s">
        <v>8706</v>
      </c>
      <c r="D15927" t="s">
        <v>8707</v>
      </c>
      <c r="E15927" s="1">
        <v>0</v>
      </c>
      <c r="F15927" t="s">
        <v>36</v>
      </c>
      <c r="G15927">
        <v>0</v>
      </c>
      <c r="H15927" s="1">
        <v>0</v>
      </c>
      <c r="I15927">
        <v>61.02</v>
      </c>
    </row>
    <row r="15928" spans="1:9" x14ac:dyDescent="0.25">
      <c r="A15928">
        <v>2600040408</v>
      </c>
      <c r="B15928" t="s">
        <v>7947</v>
      </c>
      <c r="C15928" t="s">
        <v>8706</v>
      </c>
      <c r="D15928" t="s">
        <v>8707</v>
      </c>
      <c r="E15928">
        <v>0</v>
      </c>
      <c r="F15928" t="s">
        <v>36</v>
      </c>
      <c r="G15928">
        <v>0</v>
      </c>
      <c r="H15928">
        <v>0</v>
      </c>
      <c r="I15928">
        <v>23.65</v>
      </c>
    </row>
    <row r="15929" spans="1:9" x14ac:dyDescent="0.25">
      <c r="A15929">
        <v>2600040408</v>
      </c>
      <c r="B15929" t="s">
        <v>7947</v>
      </c>
      <c r="C15929" t="s">
        <v>130</v>
      </c>
      <c r="D15929" t="s">
        <v>131</v>
      </c>
      <c r="E15929">
        <v>2</v>
      </c>
      <c r="F15929" t="s">
        <v>36</v>
      </c>
      <c r="G15929">
        <v>0</v>
      </c>
      <c r="H15929">
        <v>0</v>
      </c>
      <c r="I15929">
        <v>29.66</v>
      </c>
    </row>
    <row r="15930" spans="1:9" x14ac:dyDescent="0.25">
      <c r="A15930">
        <v>2600040410</v>
      </c>
      <c r="B15930" t="s">
        <v>4224</v>
      </c>
      <c r="C15930" t="s">
        <v>130</v>
      </c>
      <c r="D15930" t="s">
        <v>131</v>
      </c>
      <c r="E15930">
        <v>6</v>
      </c>
      <c r="F15930" t="s">
        <v>36</v>
      </c>
      <c r="G15930">
        <v>0</v>
      </c>
      <c r="H15930">
        <v>0</v>
      </c>
      <c r="I15930">
        <v>1.1100000000000001</v>
      </c>
    </row>
    <row r="15931" spans="1:9" x14ac:dyDescent="0.25">
      <c r="A15931">
        <v>2600040411</v>
      </c>
      <c r="B15931" t="s">
        <v>4225</v>
      </c>
      <c r="C15931" t="s">
        <v>130</v>
      </c>
      <c r="D15931" t="s">
        <v>131</v>
      </c>
      <c r="E15931">
        <v>2</v>
      </c>
      <c r="F15931" t="s">
        <v>36</v>
      </c>
      <c r="G15931">
        <v>0</v>
      </c>
      <c r="H15931">
        <v>0</v>
      </c>
      <c r="I15931">
        <v>1.63</v>
      </c>
    </row>
    <row r="15932" spans="1:9" x14ac:dyDescent="0.25">
      <c r="A15932">
        <v>2600040417</v>
      </c>
      <c r="B15932" t="s">
        <v>7948</v>
      </c>
      <c r="C15932" t="s">
        <v>8706</v>
      </c>
      <c r="D15932" t="s">
        <v>8707</v>
      </c>
      <c r="E15932">
        <v>0</v>
      </c>
      <c r="F15932" t="s">
        <v>36</v>
      </c>
      <c r="G15932" s="1">
        <v>0</v>
      </c>
      <c r="H15932">
        <v>0</v>
      </c>
      <c r="I15932" s="1">
        <v>2347.58</v>
      </c>
    </row>
    <row r="15933" spans="1:9" x14ac:dyDescent="0.25">
      <c r="A15933">
        <v>2600040417</v>
      </c>
      <c r="B15933" t="s">
        <v>7948</v>
      </c>
      <c r="C15933" t="s">
        <v>130</v>
      </c>
      <c r="D15933" t="s">
        <v>131</v>
      </c>
      <c r="E15933">
        <v>0</v>
      </c>
      <c r="F15933" t="s">
        <v>36</v>
      </c>
      <c r="G15933">
        <v>0</v>
      </c>
      <c r="H15933">
        <v>0</v>
      </c>
      <c r="I15933">
        <v>105.93</v>
      </c>
    </row>
    <row r="15934" spans="1:9" x14ac:dyDescent="0.25">
      <c r="A15934">
        <v>2600040428</v>
      </c>
      <c r="B15934" t="s">
        <v>4226</v>
      </c>
      <c r="C15934" t="s">
        <v>130</v>
      </c>
      <c r="D15934" t="s">
        <v>131</v>
      </c>
      <c r="E15934">
        <v>6</v>
      </c>
      <c r="F15934" t="s">
        <v>36</v>
      </c>
      <c r="G15934">
        <v>0</v>
      </c>
      <c r="H15934">
        <v>0</v>
      </c>
      <c r="I15934">
        <v>4.0616669999999999</v>
      </c>
    </row>
    <row r="15935" spans="1:9" x14ac:dyDescent="0.25">
      <c r="A15935">
        <v>2600040439</v>
      </c>
      <c r="B15935" t="s">
        <v>4227</v>
      </c>
      <c r="C15935" t="s">
        <v>130</v>
      </c>
      <c r="D15935" t="s">
        <v>131</v>
      </c>
      <c r="E15935">
        <v>0</v>
      </c>
      <c r="F15935" t="s">
        <v>36</v>
      </c>
      <c r="G15935">
        <v>0</v>
      </c>
      <c r="H15935">
        <v>0</v>
      </c>
      <c r="I15935">
        <v>3.39</v>
      </c>
    </row>
    <row r="15936" spans="1:9" x14ac:dyDescent="0.25">
      <c r="A15936">
        <v>2600040443</v>
      </c>
      <c r="B15936" t="s">
        <v>7949</v>
      </c>
      <c r="C15936" t="s">
        <v>130</v>
      </c>
      <c r="D15936" t="s">
        <v>131</v>
      </c>
      <c r="E15936">
        <v>0</v>
      </c>
      <c r="F15936" t="s">
        <v>3325</v>
      </c>
      <c r="G15936">
        <v>0</v>
      </c>
      <c r="H15936">
        <v>0</v>
      </c>
      <c r="I15936">
        <v>1.036</v>
      </c>
    </row>
    <row r="15937" spans="1:9" x14ac:dyDescent="0.25">
      <c r="A15937">
        <v>2600040460</v>
      </c>
      <c r="B15937" t="s">
        <v>7950</v>
      </c>
      <c r="C15937" t="s">
        <v>8706</v>
      </c>
      <c r="D15937" t="s">
        <v>8707</v>
      </c>
      <c r="E15937">
        <v>5</v>
      </c>
      <c r="F15937" t="s">
        <v>3325</v>
      </c>
      <c r="G15937">
        <v>0</v>
      </c>
      <c r="H15937">
        <v>0</v>
      </c>
      <c r="I15937">
        <v>4.6619999999999999</v>
      </c>
    </row>
    <row r="15938" spans="1:9" x14ac:dyDescent="0.25">
      <c r="A15938">
        <v>2600040461</v>
      </c>
      <c r="B15938" t="s">
        <v>5846</v>
      </c>
      <c r="C15938" t="s">
        <v>130</v>
      </c>
      <c r="D15938" t="s">
        <v>131</v>
      </c>
      <c r="E15938">
        <v>0</v>
      </c>
      <c r="F15938" t="s">
        <v>3325</v>
      </c>
      <c r="G15938">
        <v>0</v>
      </c>
      <c r="H15938">
        <v>0</v>
      </c>
      <c r="I15938">
        <v>3.8136000000000001</v>
      </c>
    </row>
    <row r="15939" spans="1:9" x14ac:dyDescent="0.25">
      <c r="A15939">
        <v>2600040463</v>
      </c>
      <c r="B15939" t="s">
        <v>7951</v>
      </c>
      <c r="C15939" t="s">
        <v>8706</v>
      </c>
      <c r="D15939" t="s">
        <v>8707</v>
      </c>
      <c r="E15939">
        <v>31</v>
      </c>
      <c r="F15939" t="s">
        <v>36</v>
      </c>
      <c r="G15939">
        <v>0</v>
      </c>
      <c r="H15939">
        <v>0</v>
      </c>
      <c r="I15939">
        <v>3.744516</v>
      </c>
    </row>
    <row r="15940" spans="1:9" x14ac:dyDescent="0.25">
      <c r="A15940">
        <v>2600040466</v>
      </c>
      <c r="B15940" t="s">
        <v>4959</v>
      </c>
      <c r="C15940" t="s">
        <v>130</v>
      </c>
      <c r="D15940" t="s">
        <v>131</v>
      </c>
      <c r="E15940">
        <v>0</v>
      </c>
      <c r="F15940" t="s">
        <v>36</v>
      </c>
      <c r="G15940">
        <v>0</v>
      </c>
      <c r="H15940">
        <v>0</v>
      </c>
      <c r="I15940">
        <v>122.116</v>
      </c>
    </row>
    <row r="15941" spans="1:9" x14ac:dyDescent="0.25">
      <c r="A15941">
        <v>2600040472</v>
      </c>
      <c r="B15941" t="s">
        <v>5572</v>
      </c>
      <c r="C15941" t="s">
        <v>130</v>
      </c>
      <c r="D15941" t="s">
        <v>131</v>
      </c>
      <c r="E15941">
        <v>0</v>
      </c>
      <c r="F15941" t="s">
        <v>36</v>
      </c>
      <c r="G15941">
        <v>0</v>
      </c>
      <c r="H15941">
        <v>0</v>
      </c>
      <c r="I15941">
        <v>13</v>
      </c>
    </row>
    <row r="15942" spans="1:9" x14ac:dyDescent="0.25">
      <c r="A15942">
        <v>2600040474</v>
      </c>
      <c r="B15942" t="s">
        <v>4228</v>
      </c>
      <c r="C15942" t="s">
        <v>130</v>
      </c>
      <c r="D15942" t="s">
        <v>131</v>
      </c>
      <c r="E15942">
        <v>3</v>
      </c>
      <c r="F15942" t="s">
        <v>4229</v>
      </c>
      <c r="G15942">
        <v>0</v>
      </c>
      <c r="H15942">
        <v>0</v>
      </c>
      <c r="I15942">
        <v>26.95</v>
      </c>
    </row>
    <row r="15943" spans="1:9" x14ac:dyDescent="0.25">
      <c r="A15943">
        <v>2600040479</v>
      </c>
      <c r="B15943" t="s">
        <v>7952</v>
      </c>
      <c r="C15943" t="s">
        <v>8706</v>
      </c>
      <c r="D15943" t="s">
        <v>8707</v>
      </c>
      <c r="E15943">
        <v>12</v>
      </c>
      <c r="F15943" t="s">
        <v>36</v>
      </c>
      <c r="G15943">
        <v>0</v>
      </c>
      <c r="H15943">
        <v>0</v>
      </c>
      <c r="I15943">
        <v>0.67833299999999996</v>
      </c>
    </row>
    <row r="15944" spans="1:9" x14ac:dyDescent="0.25">
      <c r="A15944">
        <v>2600040482</v>
      </c>
      <c r="B15944" t="s">
        <v>4230</v>
      </c>
      <c r="C15944" t="s">
        <v>8706</v>
      </c>
      <c r="D15944" t="s">
        <v>8707</v>
      </c>
      <c r="E15944">
        <v>0</v>
      </c>
      <c r="F15944" t="s">
        <v>36</v>
      </c>
      <c r="G15944">
        <v>0</v>
      </c>
      <c r="H15944">
        <v>0</v>
      </c>
      <c r="I15944">
        <v>30</v>
      </c>
    </row>
    <row r="15945" spans="1:9" x14ac:dyDescent="0.25">
      <c r="A15945">
        <v>2600040482</v>
      </c>
      <c r="B15945" t="s">
        <v>4230</v>
      </c>
      <c r="C15945" t="s">
        <v>130</v>
      </c>
      <c r="D15945" t="s">
        <v>131</v>
      </c>
      <c r="E15945">
        <v>0</v>
      </c>
      <c r="F15945" t="s">
        <v>36</v>
      </c>
      <c r="G15945">
        <v>0</v>
      </c>
      <c r="H15945">
        <v>0</v>
      </c>
      <c r="I15945">
        <v>212.02</v>
      </c>
    </row>
    <row r="15946" spans="1:9" x14ac:dyDescent="0.25">
      <c r="A15946">
        <v>2600040490</v>
      </c>
      <c r="B15946" t="s">
        <v>4231</v>
      </c>
      <c r="C15946" t="s">
        <v>130</v>
      </c>
      <c r="D15946" t="s">
        <v>131</v>
      </c>
      <c r="E15946">
        <v>11</v>
      </c>
      <c r="F15946" t="s">
        <v>36</v>
      </c>
      <c r="G15946">
        <v>0</v>
      </c>
      <c r="H15946">
        <v>0</v>
      </c>
      <c r="I15946">
        <v>12.4</v>
      </c>
    </row>
    <row r="15947" spans="1:9" x14ac:dyDescent="0.25">
      <c r="A15947">
        <v>2600040495</v>
      </c>
      <c r="B15947" t="s">
        <v>6012</v>
      </c>
      <c r="C15947" t="s">
        <v>130</v>
      </c>
      <c r="D15947" t="s">
        <v>131</v>
      </c>
      <c r="E15947">
        <v>0</v>
      </c>
      <c r="F15947" t="s">
        <v>36</v>
      </c>
      <c r="G15947">
        <v>0</v>
      </c>
      <c r="H15947">
        <v>0</v>
      </c>
      <c r="I15947">
        <v>1</v>
      </c>
    </row>
    <row r="15948" spans="1:9" x14ac:dyDescent="0.25">
      <c r="A15948">
        <v>2600040496</v>
      </c>
      <c r="B15948" t="s">
        <v>6013</v>
      </c>
      <c r="C15948" t="s">
        <v>130</v>
      </c>
      <c r="D15948" t="s">
        <v>131</v>
      </c>
      <c r="E15948">
        <v>0</v>
      </c>
      <c r="F15948" t="s">
        <v>36</v>
      </c>
      <c r="G15948">
        <v>0</v>
      </c>
      <c r="H15948">
        <v>0</v>
      </c>
      <c r="I15948">
        <v>1</v>
      </c>
    </row>
    <row r="15949" spans="1:9" x14ac:dyDescent="0.25">
      <c r="A15949">
        <v>2600040500</v>
      </c>
      <c r="B15949" t="s">
        <v>4232</v>
      </c>
      <c r="C15949" t="s">
        <v>130</v>
      </c>
      <c r="D15949" t="s">
        <v>131</v>
      </c>
      <c r="E15949">
        <v>0.25</v>
      </c>
      <c r="F15949" t="s">
        <v>3152</v>
      </c>
      <c r="G15949">
        <v>0</v>
      </c>
      <c r="H15949">
        <v>0</v>
      </c>
      <c r="I15949">
        <v>101.68</v>
      </c>
    </row>
    <row r="15950" spans="1:9" x14ac:dyDescent="0.25">
      <c r="A15950">
        <v>2600040509</v>
      </c>
      <c r="B15950" t="s">
        <v>4233</v>
      </c>
      <c r="C15950" t="s">
        <v>130</v>
      </c>
      <c r="D15950" t="s">
        <v>131</v>
      </c>
      <c r="E15950">
        <v>1</v>
      </c>
      <c r="F15950" t="s">
        <v>36</v>
      </c>
      <c r="G15950">
        <v>0</v>
      </c>
      <c r="H15950">
        <v>0</v>
      </c>
      <c r="I15950">
        <v>20.98</v>
      </c>
    </row>
    <row r="15951" spans="1:9" x14ac:dyDescent="0.25">
      <c r="A15951">
        <v>2600040523</v>
      </c>
      <c r="B15951" t="s">
        <v>4234</v>
      </c>
      <c r="C15951" t="s">
        <v>130</v>
      </c>
      <c r="D15951" t="s">
        <v>131</v>
      </c>
      <c r="E15951">
        <v>2</v>
      </c>
      <c r="F15951" t="s">
        <v>36</v>
      </c>
      <c r="G15951">
        <v>0</v>
      </c>
      <c r="H15951">
        <v>0</v>
      </c>
      <c r="I15951">
        <v>42.445</v>
      </c>
    </row>
    <row r="15952" spans="1:9" x14ac:dyDescent="0.25">
      <c r="A15952">
        <v>2600040524</v>
      </c>
      <c r="B15952" t="s">
        <v>7953</v>
      </c>
      <c r="C15952" t="s">
        <v>8706</v>
      </c>
      <c r="D15952" t="s">
        <v>8707</v>
      </c>
      <c r="E15952">
        <v>0</v>
      </c>
      <c r="F15952" t="s">
        <v>36</v>
      </c>
      <c r="G15952">
        <v>0</v>
      </c>
      <c r="H15952">
        <v>0</v>
      </c>
      <c r="I15952">
        <v>36.520000000000003</v>
      </c>
    </row>
    <row r="15953" spans="1:9" x14ac:dyDescent="0.25">
      <c r="A15953">
        <v>2600040531</v>
      </c>
      <c r="B15953" t="s">
        <v>7954</v>
      </c>
      <c r="C15953" t="s">
        <v>8706</v>
      </c>
      <c r="D15953" t="s">
        <v>8707</v>
      </c>
      <c r="E15953">
        <v>0.01</v>
      </c>
      <c r="F15953" t="s">
        <v>3325</v>
      </c>
      <c r="G15953">
        <v>0</v>
      </c>
      <c r="H15953">
        <v>0</v>
      </c>
      <c r="I15953">
        <v>4</v>
      </c>
    </row>
    <row r="15954" spans="1:9" x14ac:dyDescent="0.25">
      <c r="A15954">
        <v>2600040536</v>
      </c>
      <c r="B15954" t="s">
        <v>4235</v>
      </c>
      <c r="C15954" t="s">
        <v>130</v>
      </c>
      <c r="D15954" t="s">
        <v>131</v>
      </c>
      <c r="E15954">
        <v>1</v>
      </c>
      <c r="F15954" t="s">
        <v>36</v>
      </c>
      <c r="G15954">
        <v>0</v>
      </c>
      <c r="H15954">
        <v>0</v>
      </c>
      <c r="I15954">
        <v>120</v>
      </c>
    </row>
    <row r="15955" spans="1:9" x14ac:dyDescent="0.25">
      <c r="A15955">
        <v>2600040541</v>
      </c>
      <c r="B15955" t="s">
        <v>4236</v>
      </c>
      <c r="C15955" t="s">
        <v>130</v>
      </c>
      <c r="D15955" t="s">
        <v>131</v>
      </c>
      <c r="E15955">
        <v>8</v>
      </c>
      <c r="F15955" t="s">
        <v>3152</v>
      </c>
      <c r="G15955">
        <v>0</v>
      </c>
      <c r="H15955">
        <v>0</v>
      </c>
      <c r="I15955">
        <v>12.25</v>
      </c>
    </row>
    <row r="15956" spans="1:9" x14ac:dyDescent="0.25">
      <c r="A15956">
        <v>2600040546</v>
      </c>
      <c r="B15956" t="s">
        <v>7955</v>
      </c>
      <c r="C15956" t="s">
        <v>8706</v>
      </c>
      <c r="D15956" t="s">
        <v>8707</v>
      </c>
      <c r="E15956">
        <v>40</v>
      </c>
      <c r="F15956" t="s">
        <v>36</v>
      </c>
      <c r="G15956">
        <v>0</v>
      </c>
      <c r="H15956">
        <v>0</v>
      </c>
      <c r="I15956">
        <v>1.9744999999999999</v>
      </c>
    </row>
    <row r="15957" spans="1:9" x14ac:dyDescent="0.25">
      <c r="A15957">
        <v>2600040559</v>
      </c>
      <c r="B15957" t="s">
        <v>4237</v>
      </c>
      <c r="C15957" t="s">
        <v>130</v>
      </c>
      <c r="D15957" t="s">
        <v>131</v>
      </c>
      <c r="E15957">
        <v>6</v>
      </c>
      <c r="F15957" t="s">
        <v>36</v>
      </c>
      <c r="G15957">
        <v>0</v>
      </c>
      <c r="H15957">
        <v>0</v>
      </c>
      <c r="I15957">
        <v>15.78</v>
      </c>
    </row>
    <row r="15958" spans="1:9" x14ac:dyDescent="0.25">
      <c r="A15958">
        <v>2600040560</v>
      </c>
      <c r="B15958" t="s">
        <v>4238</v>
      </c>
      <c r="C15958" t="s">
        <v>130</v>
      </c>
      <c r="D15958" t="s">
        <v>131</v>
      </c>
      <c r="E15958">
        <v>1</v>
      </c>
      <c r="F15958" t="s">
        <v>36</v>
      </c>
      <c r="G15958">
        <v>0</v>
      </c>
      <c r="H15958">
        <v>0</v>
      </c>
      <c r="I15958">
        <v>93.22</v>
      </c>
    </row>
    <row r="15959" spans="1:9" x14ac:dyDescent="0.25">
      <c r="A15959">
        <v>2600040566</v>
      </c>
      <c r="B15959" t="s">
        <v>7956</v>
      </c>
      <c r="C15959" t="s">
        <v>8706</v>
      </c>
      <c r="D15959" t="s">
        <v>8707</v>
      </c>
      <c r="E15959">
        <v>1</v>
      </c>
      <c r="F15959" t="s">
        <v>89</v>
      </c>
      <c r="G15959">
        <v>0</v>
      </c>
      <c r="H15959">
        <v>0</v>
      </c>
      <c r="I15959">
        <v>46.8</v>
      </c>
    </row>
    <row r="15960" spans="1:9" x14ac:dyDescent="0.25">
      <c r="A15960">
        <v>2600040567</v>
      </c>
      <c r="B15960" t="s">
        <v>4239</v>
      </c>
      <c r="C15960" t="s">
        <v>130</v>
      </c>
      <c r="D15960" t="s">
        <v>131</v>
      </c>
      <c r="E15960">
        <v>5</v>
      </c>
      <c r="F15960" t="s">
        <v>36</v>
      </c>
      <c r="G15960">
        <v>0</v>
      </c>
      <c r="H15960">
        <v>0</v>
      </c>
      <c r="I15960">
        <v>3.3639999999999999</v>
      </c>
    </row>
    <row r="15961" spans="1:9" x14ac:dyDescent="0.25">
      <c r="A15961">
        <v>2600040572</v>
      </c>
      <c r="B15961" t="s">
        <v>6271</v>
      </c>
      <c r="C15961" t="s">
        <v>130</v>
      </c>
      <c r="D15961" t="s">
        <v>131</v>
      </c>
      <c r="E15961">
        <v>0</v>
      </c>
      <c r="F15961" t="s">
        <v>36</v>
      </c>
      <c r="G15961">
        <v>0</v>
      </c>
      <c r="H15961">
        <v>0</v>
      </c>
      <c r="I15961">
        <v>0.13</v>
      </c>
    </row>
    <row r="15962" spans="1:9" x14ac:dyDescent="0.25">
      <c r="A15962">
        <v>2600040574</v>
      </c>
      <c r="B15962" t="s">
        <v>7957</v>
      </c>
      <c r="C15962" t="s">
        <v>8706</v>
      </c>
      <c r="D15962" t="s">
        <v>8707</v>
      </c>
      <c r="E15962">
        <v>0</v>
      </c>
      <c r="F15962" t="s">
        <v>36</v>
      </c>
      <c r="G15962">
        <v>0</v>
      </c>
      <c r="H15962">
        <v>0</v>
      </c>
      <c r="I15962">
        <v>33.81</v>
      </c>
    </row>
    <row r="15963" spans="1:9" x14ac:dyDescent="0.25">
      <c r="A15963">
        <v>2600040576</v>
      </c>
      <c r="B15963" t="s">
        <v>7958</v>
      </c>
      <c r="C15963" t="s">
        <v>8706</v>
      </c>
      <c r="D15963" t="s">
        <v>8707</v>
      </c>
      <c r="E15963">
        <v>3</v>
      </c>
      <c r="F15963" t="s">
        <v>36</v>
      </c>
      <c r="G15963">
        <v>0</v>
      </c>
      <c r="H15963">
        <v>0</v>
      </c>
      <c r="I15963">
        <v>105.08666700000001</v>
      </c>
    </row>
    <row r="15964" spans="1:9" x14ac:dyDescent="0.25">
      <c r="A15964">
        <v>2600040577</v>
      </c>
      <c r="B15964" t="s">
        <v>4240</v>
      </c>
      <c r="C15964" t="s">
        <v>8706</v>
      </c>
      <c r="D15964" t="s">
        <v>8707</v>
      </c>
      <c r="E15964">
        <v>2</v>
      </c>
      <c r="F15964" t="s">
        <v>36</v>
      </c>
      <c r="G15964">
        <v>0</v>
      </c>
      <c r="H15964">
        <v>0</v>
      </c>
      <c r="I15964">
        <v>117.575</v>
      </c>
    </row>
    <row r="15965" spans="1:9" x14ac:dyDescent="0.25">
      <c r="A15965">
        <v>2600040577</v>
      </c>
      <c r="B15965" t="s">
        <v>4240</v>
      </c>
      <c r="C15965" t="s">
        <v>130</v>
      </c>
      <c r="D15965" t="s">
        <v>131</v>
      </c>
      <c r="E15965">
        <v>1</v>
      </c>
      <c r="F15965" t="s">
        <v>36</v>
      </c>
      <c r="G15965">
        <v>0</v>
      </c>
      <c r="H15965">
        <v>0</v>
      </c>
      <c r="I15965">
        <v>117.58</v>
      </c>
    </row>
    <row r="15966" spans="1:9" x14ac:dyDescent="0.25">
      <c r="A15966">
        <v>2600040594</v>
      </c>
      <c r="B15966" t="s">
        <v>7959</v>
      </c>
      <c r="C15966" t="s">
        <v>8706</v>
      </c>
      <c r="D15966" t="s">
        <v>8707</v>
      </c>
      <c r="E15966">
        <v>3</v>
      </c>
      <c r="F15966" t="s">
        <v>3325</v>
      </c>
      <c r="G15966">
        <v>0</v>
      </c>
      <c r="H15966">
        <v>0</v>
      </c>
      <c r="I15966">
        <v>5.9366669999999999</v>
      </c>
    </row>
    <row r="15967" spans="1:9" x14ac:dyDescent="0.25">
      <c r="A15967">
        <v>2600040597</v>
      </c>
      <c r="B15967" t="s">
        <v>4241</v>
      </c>
      <c r="C15967" t="s">
        <v>130</v>
      </c>
      <c r="D15967" t="s">
        <v>131</v>
      </c>
      <c r="E15967">
        <v>0</v>
      </c>
      <c r="F15967" t="s">
        <v>36</v>
      </c>
      <c r="G15967">
        <v>0</v>
      </c>
      <c r="H15967">
        <v>0</v>
      </c>
      <c r="I15967">
        <v>3.39</v>
      </c>
    </row>
    <row r="15968" spans="1:9" x14ac:dyDescent="0.25">
      <c r="A15968">
        <v>2600040598</v>
      </c>
      <c r="B15968" t="s">
        <v>5008</v>
      </c>
      <c r="C15968" t="s">
        <v>130</v>
      </c>
      <c r="D15968" t="s">
        <v>131</v>
      </c>
      <c r="E15968">
        <v>0</v>
      </c>
      <c r="F15968" t="s">
        <v>36</v>
      </c>
      <c r="G15968">
        <v>0</v>
      </c>
      <c r="H15968">
        <v>0</v>
      </c>
      <c r="I15968">
        <v>76.271000000000001</v>
      </c>
    </row>
    <row r="15969" spans="1:9" x14ac:dyDescent="0.25">
      <c r="A15969">
        <v>2600040600</v>
      </c>
      <c r="B15969" t="s">
        <v>7960</v>
      </c>
      <c r="C15969" t="s">
        <v>8706</v>
      </c>
      <c r="D15969" t="s">
        <v>8707</v>
      </c>
      <c r="E15969">
        <v>3</v>
      </c>
      <c r="F15969" t="s">
        <v>36</v>
      </c>
      <c r="G15969">
        <v>0</v>
      </c>
      <c r="H15969">
        <v>0</v>
      </c>
      <c r="I15969">
        <v>3</v>
      </c>
    </row>
    <row r="15970" spans="1:9" x14ac:dyDescent="0.25">
      <c r="A15970">
        <v>2600040612</v>
      </c>
      <c r="B15970" t="s">
        <v>7961</v>
      </c>
      <c r="C15970" t="s">
        <v>8706</v>
      </c>
      <c r="D15970" t="s">
        <v>8707</v>
      </c>
      <c r="E15970">
        <v>0</v>
      </c>
      <c r="F15970" t="s">
        <v>3325</v>
      </c>
      <c r="G15970">
        <v>0</v>
      </c>
      <c r="H15970">
        <v>0</v>
      </c>
      <c r="I15970">
        <v>6.3</v>
      </c>
    </row>
    <row r="15971" spans="1:9" x14ac:dyDescent="0.25">
      <c r="A15971">
        <v>2600040614</v>
      </c>
      <c r="B15971" t="s">
        <v>5565</v>
      </c>
      <c r="C15971" t="s">
        <v>130</v>
      </c>
      <c r="D15971" t="s">
        <v>131</v>
      </c>
      <c r="E15971">
        <v>0</v>
      </c>
      <c r="F15971" t="s">
        <v>89</v>
      </c>
      <c r="G15971">
        <v>0</v>
      </c>
      <c r="H15971">
        <v>0</v>
      </c>
      <c r="I15971">
        <v>13.408158</v>
      </c>
    </row>
    <row r="15972" spans="1:9" x14ac:dyDescent="0.25">
      <c r="A15972">
        <v>2600040615</v>
      </c>
      <c r="B15972" t="s">
        <v>4966</v>
      </c>
      <c r="C15972" t="s">
        <v>130</v>
      </c>
      <c r="D15972" t="s">
        <v>131</v>
      </c>
      <c r="E15972">
        <v>0</v>
      </c>
      <c r="F15972" t="s">
        <v>36</v>
      </c>
      <c r="G15972">
        <v>0</v>
      </c>
      <c r="H15972">
        <v>0</v>
      </c>
      <c r="I15972">
        <v>117.8</v>
      </c>
    </row>
    <row r="15973" spans="1:9" x14ac:dyDescent="0.25">
      <c r="A15973">
        <v>2600040617</v>
      </c>
      <c r="B15973" t="s">
        <v>5615</v>
      </c>
      <c r="C15973" t="s">
        <v>130</v>
      </c>
      <c r="D15973" t="s">
        <v>131</v>
      </c>
      <c r="E15973">
        <v>0</v>
      </c>
      <c r="F15973" t="s">
        <v>36</v>
      </c>
      <c r="G15973">
        <v>0</v>
      </c>
      <c r="H15973">
        <v>0</v>
      </c>
      <c r="I15973">
        <v>11</v>
      </c>
    </row>
    <row r="15974" spans="1:9" x14ac:dyDescent="0.25">
      <c r="A15974">
        <v>2600040621</v>
      </c>
      <c r="B15974" t="s">
        <v>4242</v>
      </c>
      <c r="C15974" t="s">
        <v>130</v>
      </c>
      <c r="D15974" t="s">
        <v>131</v>
      </c>
      <c r="E15974">
        <v>1</v>
      </c>
      <c r="F15974" t="s">
        <v>36</v>
      </c>
      <c r="G15974">
        <v>0</v>
      </c>
      <c r="H15974">
        <v>0</v>
      </c>
      <c r="I15974">
        <v>31.76</v>
      </c>
    </row>
    <row r="15975" spans="1:9" x14ac:dyDescent="0.25">
      <c r="A15975">
        <v>2600040623</v>
      </c>
      <c r="B15975" t="s">
        <v>4243</v>
      </c>
      <c r="C15975" t="s">
        <v>130</v>
      </c>
      <c r="D15975" t="s">
        <v>131</v>
      </c>
      <c r="E15975">
        <v>4</v>
      </c>
      <c r="F15975" t="s">
        <v>36</v>
      </c>
      <c r="G15975">
        <v>0</v>
      </c>
      <c r="H15975">
        <v>0</v>
      </c>
      <c r="I15975">
        <v>1.0175000000000001</v>
      </c>
    </row>
    <row r="15976" spans="1:9" x14ac:dyDescent="0.25">
      <c r="A15976">
        <v>2600040641</v>
      </c>
      <c r="B15976" t="s">
        <v>4244</v>
      </c>
      <c r="C15976" t="s">
        <v>8706</v>
      </c>
      <c r="D15976" t="s">
        <v>8707</v>
      </c>
      <c r="E15976">
        <v>2</v>
      </c>
      <c r="F15976" t="s">
        <v>36</v>
      </c>
      <c r="G15976">
        <v>0</v>
      </c>
      <c r="H15976">
        <v>0</v>
      </c>
      <c r="I15976">
        <v>108.04</v>
      </c>
    </row>
    <row r="15977" spans="1:9" x14ac:dyDescent="0.25">
      <c r="A15977">
        <v>2600040641</v>
      </c>
      <c r="B15977" t="s">
        <v>4244</v>
      </c>
      <c r="C15977" t="s">
        <v>130</v>
      </c>
      <c r="D15977" t="s">
        <v>131</v>
      </c>
      <c r="E15977">
        <v>1</v>
      </c>
      <c r="F15977" t="s">
        <v>36</v>
      </c>
      <c r="G15977">
        <v>0</v>
      </c>
      <c r="H15977">
        <v>0</v>
      </c>
      <c r="I15977">
        <v>108.04</v>
      </c>
    </row>
    <row r="15978" spans="1:9" x14ac:dyDescent="0.25">
      <c r="A15978">
        <v>2600040661</v>
      </c>
      <c r="B15978" t="s">
        <v>4245</v>
      </c>
      <c r="C15978" t="s">
        <v>130</v>
      </c>
      <c r="D15978" t="s">
        <v>131</v>
      </c>
      <c r="E15978">
        <v>30</v>
      </c>
      <c r="F15978" t="s">
        <v>3152</v>
      </c>
      <c r="G15978">
        <v>0</v>
      </c>
      <c r="H15978">
        <v>0</v>
      </c>
      <c r="I15978">
        <v>4.3673330000000004</v>
      </c>
    </row>
    <row r="15979" spans="1:9" x14ac:dyDescent="0.25">
      <c r="A15979">
        <v>2600040662</v>
      </c>
      <c r="B15979" t="s">
        <v>7962</v>
      </c>
      <c r="C15979" t="s">
        <v>8706</v>
      </c>
      <c r="D15979" t="s">
        <v>8707</v>
      </c>
      <c r="E15979">
        <v>6</v>
      </c>
      <c r="F15979" t="s">
        <v>36</v>
      </c>
      <c r="G15979">
        <v>0</v>
      </c>
      <c r="H15979">
        <v>0</v>
      </c>
      <c r="I15979">
        <v>90.071667000000005</v>
      </c>
    </row>
    <row r="15980" spans="1:9" x14ac:dyDescent="0.25">
      <c r="A15980">
        <v>2600040679</v>
      </c>
      <c r="B15980" t="s">
        <v>7963</v>
      </c>
      <c r="C15980" t="s">
        <v>8706</v>
      </c>
      <c r="D15980" t="s">
        <v>8707</v>
      </c>
      <c r="E15980">
        <v>4</v>
      </c>
      <c r="F15980" t="s">
        <v>36</v>
      </c>
      <c r="G15980">
        <v>0</v>
      </c>
      <c r="H15980">
        <v>0</v>
      </c>
      <c r="I15980">
        <v>3.83</v>
      </c>
    </row>
    <row r="15981" spans="1:9" x14ac:dyDescent="0.25">
      <c r="A15981">
        <v>2600040710</v>
      </c>
      <c r="B15981" t="s">
        <v>5388</v>
      </c>
      <c r="C15981" t="s">
        <v>130</v>
      </c>
      <c r="D15981" t="s">
        <v>131</v>
      </c>
      <c r="E15981">
        <v>0</v>
      </c>
      <c r="F15981" t="s">
        <v>3325</v>
      </c>
      <c r="G15981">
        <v>0</v>
      </c>
      <c r="H15981">
        <v>0</v>
      </c>
      <c r="I15981">
        <v>21.19</v>
      </c>
    </row>
    <row r="15982" spans="1:9" x14ac:dyDescent="0.25">
      <c r="A15982">
        <v>2600040712</v>
      </c>
      <c r="B15982" t="s">
        <v>7964</v>
      </c>
      <c r="C15982" t="s">
        <v>8706</v>
      </c>
      <c r="D15982" t="s">
        <v>8707</v>
      </c>
      <c r="E15982">
        <v>20</v>
      </c>
      <c r="F15982" t="s">
        <v>36</v>
      </c>
      <c r="G15982">
        <v>0</v>
      </c>
      <c r="H15982">
        <v>0</v>
      </c>
      <c r="I15982">
        <v>1.5175000000000001</v>
      </c>
    </row>
    <row r="15983" spans="1:9" x14ac:dyDescent="0.25">
      <c r="A15983">
        <v>2600040714</v>
      </c>
      <c r="B15983" t="s">
        <v>7965</v>
      </c>
      <c r="C15983" t="s">
        <v>8706</v>
      </c>
      <c r="D15983" t="s">
        <v>8707</v>
      </c>
      <c r="E15983">
        <v>1</v>
      </c>
      <c r="F15983" t="s">
        <v>36</v>
      </c>
      <c r="G15983">
        <v>0</v>
      </c>
      <c r="H15983">
        <v>0</v>
      </c>
      <c r="I15983">
        <v>49.96</v>
      </c>
    </row>
    <row r="15984" spans="1:9" x14ac:dyDescent="0.25">
      <c r="A15984">
        <v>2600040715</v>
      </c>
      <c r="B15984" t="s">
        <v>7966</v>
      </c>
      <c r="C15984" t="s">
        <v>8706</v>
      </c>
      <c r="D15984" t="s">
        <v>8707</v>
      </c>
      <c r="E15984">
        <v>0</v>
      </c>
      <c r="F15984" t="s">
        <v>89</v>
      </c>
      <c r="G15984">
        <v>0</v>
      </c>
      <c r="H15984">
        <v>0</v>
      </c>
      <c r="I15984">
        <v>332</v>
      </c>
    </row>
    <row r="15985" spans="1:9" x14ac:dyDescent="0.25">
      <c r="A15985">
        <v>2600040716</v>
      </c>
      <c r="B15985" t="s">
        <v>4246</v>
      </c>
      <c r="C15985" t="s">
        <v>130</v>
      </c>
      <c r="D15985" t="s">
        <v>131</v>
      </c>
      <c r="E15985">
        <v>0</v>
      </c>
      <c r="F15985" t="s">
        <v>36</v>
      </c>
      <c r="G15985">
        <v>0</v>
      </c>
      <c r="H15985">
        <v>0</v>
      </c>
      <c r="I15985">
        <v>7.9</v>
      </c>
    </row>
    <row r="15986" spans="1:9" x14ac:dyDescent="0.25">
      <c r="A15986">
        <v>2600040719</v>
      </c>
      <c r="B15986" t="s">
        <v>7967</v>
      </c>
      <c r="C15986" t="s">
        <v>8706</v>
      </c>
      <c r="D15986" t="s">
        <v>8707</v>
      </c>
      <c r="E15986">
        <v>3</v>
      </c>
      <c r="F15986" t="s">
        <v>36</v>
      </c>
      <c r="G15986">
        <v>0</v>
      </c>
      <c r="H15986">
        <v>0</v>
      </c>
      <c r="I15986">
        <v>3.6</v>
      </c>
    </row>
    <row r="15987" spans="1:9" x14ac:dyDescent="0.25">
      <c r="A15987">
        <v>2600040732</v>
      </c>
      <c r="B15987" t="s">
        <v>4247</v>
      </c>
      <c r="C15987" t="s">
        <v>130</v>
      </c>
      <c r="D15987" t="s">
        <v>131</v>
      </c>
      <c r="E15987">
        <v>3</v>
      </c>
      <c r="F15987" t="s">
        <v>36</v>
      </c>
      <c r="G15987">
        <v>0</v>
      </c>
      <c r="H15987">
        <v>0</v>
      </c>
      <c r="I15987">
        <v>1.1433329999999999</v>
      </c>
    </row>
    <row r="15988" spans="1:9" x14ac:dyDescent="0.25">
      <c r="A15988">
        <v>2600040733</v>
      </c>
      <c r="B15988" t="s">
        <v>4248</v>
      </c>
      <c r="C15988" t="s">
        <v>130</v>
      </c>
      <c r="D15988" t="s">
        <v>131</v>
      </c>
      <c r="E15988">
        <v>3</v>
      </c>
      <c r="F15988" t="s">
        <v>36</v>
      </c>
      <c r="G15988">
        <v>0</v>
      </c>
      <c r="H15988">
        <v>0</v>
      </c>
      <c r="I15988">
        <v>2.2566670000000002</v>
      </c>
    </row>
    <row r="15989" spans="1:9" x14ac:dyDescent="0.25">
      <c r="A15989">
        <v>2600040752</v>
      </c>
      <c r="B15989" t="s">
        <v>4249</v>
      </c>
      <c r="C15989" t="s">
        <v>130</v>
      </c>
      <c r="D15989" t="s">
        <v>131</v>
      </c>
      <c r="E15989">
        <v>3</v>
      </c>
      <c r="F15989" t="s">
        <v>36</v>
      </c>
      <c r="G15989">
        <v>0</v>
      </c>
      <c r="H15989">
        <v>0</v>
      </c>
      <c r="I15989">
        <v>4.5</v>
      </c>
    </row>
    <row r="15990" spans="1:9" x14ac:dyDescent="0.25">
      <c r="A15990">
        <v>2600040761</v>
      </c>
      <c r="B15990" t="s">
        <v>7968</v>
      </c>
      <c r="C15990" t="s">
        <v>8706</v>
      </c>
      <c r="D15990" t="s">
        <v>8707</v>
      </c>
      <c r="E15990">
        <v>0</v>
      </c>
      <c r="F15990" t="s">
        <v>36</v>
      </c>
      <c r="G15990">
        <v>0</v>
      </c>
      <c r="H15990">
        <v>0</v>
      </c>
      <c r="I15990">
        <v>49.07</v>
      </c>
    </row>
    <row r="15991" spans="1:9" x14ac:dyDescent="0.25">
      <c r="A15991">
        <v>2600040764</v>
      </c>
      <c r="B15991" t="s">
        <v>4250</v>
      </c>
      <c r="C15991" t="s">
        <v>167</v>
      </c>
      <c r="D15991" t="s">
        <v>168</v>
      </c>
      <c r="E15991">
        <v>3</v>
      </c>
      <c r="F15991" t="s">
        <v>36</v>
      </c>
      <c r="G15991">
        <v>0</v>
      </c>
      <c r="H15991">
        <v>0</v>
      </c>
      <c r="I15991">
        <v>494</v>
      </c>
    </row>
    <row r="15992" spans="1:9" x14ac:dyDescent="0.25">
      <c r="A15992">
        <v>2600040764</v>
      </c>
      <c r="B15992" t="s">
        <v>4250</v>
      </c>
      <c r="C15992" t="s">
        <v>137</v>
      </c>
      <c r="D15992" t="s">
        <v>138</v>
      </c>
      <c r="E15992">
        <v>0</v>
      </c>
      <c r="F15992" t="s">
        <v>36</v>
      </c>
      <c r="G15992">
        <v>0</v>
      </c>
      <c r="H15992">
        <v>0</v>
      </c>
      <c r="I15992">
        <v>494</v>
      </c>
    </row>
    <row r="15993" spans="1:9" x14ac:dyDescent="0.25">
      <c r="A15993">
        <v>2600040765</v>
      </c>
      <c r="B15993" t="s">
        <v>4251</v>
      </c>
      <c r="C15993" t="s">
        <v>167</v>
      </c>
      <c r="D15993" t="s">
        <v>168</v>
      </c>
      <c r="E15993">
        <v>132</v>
      </c>
      <c r="F15993" t="s">
        <v>36</v>
      </c>
      <c r="G15993">
        <v>0</v>
      </c>
      <c r="H15993">
        <v>0</v>
      </c>
      <c r="I15993">
        <v>18.527954999999999</v>
      </c>
    </row>
    <row r="15994" spans="1:9" x14ac:dyDescent="0.25">
      <c r="A15994">
        <v>2600040776</v>
      </c>
      <c r="B15994" t="s">
        <v>7969</v>
      </c>
      <c r="C15994" t="s">
        <v>8706</v>
      </c>
      <c r="D15994" t="s">
        <v>8707</v>
      </c>
      <c r="E15994">
        <v>33</v>
      </c>
      <c r="F15994" t="s">
        <v>36</v>
      </c>
      <c r="G15994">
        <v>0</v>
      </c>
      <c r="H15994">
        <v>0</v>
      </c>
      <c r="I15994">
        <v>19.322424000000002</v>
      </c>
    </row>
    <row r="15995" spans="1:9" x14ac:dyDescent="0.25">
      <c r="A15995">
        <v>2600040778</v>
      </c>
      <c r="B15995" t="s">
        <v>7970</v>
      </c>
      <c r="C15995" t="s">
        <v>8706</v>
      </c>
      <c r="D15995" t="s">
        <v>8707</v>
      </c>
      <c r="E15995">
        <v>0</v>
      </c>
      <c r="F15995" t="s">
        <v>36</v>
      </c>
      <c r="G15995">
        <v>0</v>
      </c>
      <c r="H15995">
        <v>0</v>
      </c>
      <c r="I15995">
        <v>1.7</v>
      </c>
    </row>
    <row r="15996" spans="1:9" x14ac:dyDescent="0.25">
      <c r="A15996">
        <v>2600040781</v>
      </c>
      <c r="B15996" t="s">
        <v>7971</v>
      </c>
      <c r="C15996" t="s">
        <v>8706</v>
      </c>
      <c r="D15996" t="s">
        <v>8707</v>
      </c>
      <c r="E15996">
        <v>6</v>
      </c>
      <c r="F15996" t="s">
        <v>36</v>
      </c>
      <c r="G15996">
        <v>0</v>
      </c>
      <c r="H15996">
        <v>0</v>
      </c>
      <c r="I15996">
        <v>4.5999999999999996</v>
      </c>
    </row>
    <row r="15997" spans="1:9" x14ac:dyDescent="0.25">
      <c r="A15997">
        <v>2600040787</v>
      </c>
      <c r="B15997" t="s">
        <v>7972</v>
      </c>
      <c r="C15997" t="s">
        <v>8706</v>
      </c>
      <c r="D15997" t="s">
        <v>8707</v>
      </c>
      <c r="E15997">
        <v>0</v>
      </c>
      <c r="F15997" t="s">
        <v>3325</v>
      </c>
      <c r="G15997">
        <v>0</v>
      </c>
      <c r="H15997">
        <v>0</v>
      </c>
      <c r="I15997">
        <v>135.59399999999999</v>
      </c>
    </row>
    <row r="15998" spans="1:9" x14ac:dyDescent="0.25">
      <c r="A15998">
        <v>2600040811</v>
      </c>
      <c r="B15998" t="s">
        <v>5674</v>
      </c>
      <c r="C15998" t="s">
        <v>130</v>
      </c>
      <c r="D15998" t="s">
        <v>131</v>
      </c>
      <c r="E15998">
        <v>0</v>
      </c>
      <c r="F15998" t="s">
        <v>36</v>
      </c>
      <c r="G15998">
        <v>0</v>
      </c>
      <c r="H15998">
        <v>0</v>
      </c>
      <c r="I15998">
        <v>8.9</v>
      </c>
    </row>
    <row r="15999" spans="1:9" x14ac:dyDescent="0.25">
      <c r="A15999">
        <v>2600040812</v>
      </c>
      <c r="B15999" t="s">
        <v>4252</v>
      </c>
      <c r="C15999" t="s">
        <v>130</v>
      </c>
      <c r="D15999" t="s">
        <v>131</v>
      </c>
      <c r="E15999">
        <v>4</v>
      </c>
      <c r="F15999" t="s">
        <v>36</v>
      </c>
      <c r="G15999">
        <v>0</v>
      </c>
      <c r="H15999">
        <v>0</v>
      </c>
      <c r="I15999">
        <v>4.8899999999999997</v>
      </c>
    </row>
    <row r="16000" spans="1:9" x14ac:dyDescent="0.25">
      <c r="A16000">
        <v>2600040825</v>
      </c>
      <c r="B16000" t="s">
        <v>7973</v>
      </c>
      <c r="C16000" t="s">
        <v>8706</v>
      </c>
      <c r="D16000" t="s">
        <v>8707</v>
      </c>
      <c r="E16000">
        <v>16</v>
      </c>
      <c r="F16000" t="s">
        <v>36</v>
      </c>
      <c r="G16000">
        <v>0</v>
      </c>
      <c r="H16000">
        <v>0</v>
      </c>
      <c r="I16000">
        <v>1.7649999999999999</v>
      </c>
    </row>
    <row r="16001" spans="1:9" x14ac:dyDescent="0.25">
      <c r="A16001">
        <v>2600040831</v>
      </c>
      <c r="B16001" t="s">
        <v>4253</v>
      </c>
      <c r="C16001" t="s">
        <v>130</v>
      </c>
      <c r="D16001" t="s">
        <v>131</v>
      </c>
      <c r="E16001">
        <v>0</v>
      </c>
      <c r="F16001" t="s">
        <v>36</v>
      </c>
      <c r="G16001">
        <v>0</v>
      </c>
      <c r="H16001">
        <v>0</v>
      </c>
      <c r="I16001">
        <v>33</v>
      </c>
    </row>
    <row r="16002" spans="1:9" x14ac:dyDescent="0.25">
      <c r="A16002">
        <v>2600040831</v>
      </c>
      <c r="B16002" t="s">
        <v>4253</v>
      </c>
      <c r="C16002" t="s">
        <v>167</v>
      </c>
      <c r="D16002" t="s">
        <v>168</v>
      </c>
      <c r="E16002">
        <v>5</v>
      </c>
      <c r="F16002" t="s">
        <v>36</v>
      </c>
      <c r="G16002">
        <v>0</v>
      </c>
      <c r="H16002">
        <v>0</v>
      </c>
      <c r="I16002">
        <v>33.521999999999998</v>
      </c>
    </row>
    <row r="16003" spans="1:9" x14ac:dyDescent="0.25">
      <c r="A16003">
        <v>2600040831</v>
      </c>
      <c r="B16003" t="s">
        <v>4253</v>
      </c>
      <c r="C16003" t="s">
        <v>137</v>
      </c>
      <c r="D16003" t="s">
        <v>138</v>
      </c>
      <c r="E16003">
        <v>0</v>
      </c>
      <c r="F16003" t="s">
        <v>36</v>
      </c>
      <c r="G16003">
        <v>0</v>
      </c>
      <c r="H16003">
        <v>0</v>
      </c>
      <c r="I16003">
        <v>35</v>
      </c>
    </row>
    <row r="16004" spans="1:9" x14ac:dyDescent="0.25">
      <c r="A16004">
        <v>2600040831</v>
      </c>
      <c r="B16004" t="s">
        <v>4253</v>
      </c>
      <c r="C16004" t="s">
        <v>139</v>
      </c>
      <c r="D16004" t="s">
        <v>140</v>
      </c>
      <c r="E16004">
        <v>0</v>
      </c>
      <c r="F16004" t="s">
        <v>36</v>
      </c>
      <c r="G16004">
        <v>0</v>
      </c>
      <c r="H16004">
        <v>0</v>
      </c>
      <c r="I16004">
        <v>33</v>
      </c>
    </row>
    <row r="16005" spans="1:9" x14ac:dyDescent="0.25">
      <c r="A16005">
        <v>2600040837</v>
      </c>
      <c r="B16005" t="s">
        <v>7974</v>
      </c>
      <c r="C16005" t="s">
        <v>8706</v>
      </c>
      <c r="D16005" t="s">
        <v>8707</v>
      </c>
      <c r="E16005">
        <v>4</v>
      </c>
      <c r="F16005" t="s">
        <v>36</v>
      </c>
      <c r="G16005">
        <v>0</v>
      </c>
      <c r="H16005">
        <v>0</v>
      </c>
      <c r="I16005">
        <v>4.67</v>
      </c>
    </row>
    <row r="16006" spans="1:9" x14ac:dyDescent="0.25">
      <c r="A16006">
        <v>2600040838</v>
      </c>
      <c r="B16006" t="s">
        <v>7975</v>
      </c>
      <c r="C16006" t="s">
        <v>8706</v>
      </c>
      <c r="D16006" t="s">
        <v>8707</v>
      </c>
      <c r="E16006">
        <v>0</v>
      </c>
      <c r="F16006" t="s">
        <v>36</v>
      </c>
      <c r="G16006">
        <v>0</v>
      </c>
      <c r="H16006">
        <v>0</v>
      </c>
      <c r="I16006">
        <v>36.5</v>
      </c>
    </row>
    <row r="16007" spans="1:9" x14ac:dyDescent="0.25">
      <c r="A16007">
        <v>2600040839</v>
      </c>
      <c r="B16007" t="s">
        <v>7976</v>
      </c>
      <c r="C16007" t="s">
        <v>8706</v>
      </c>
      <c r="D16007" t="s">
        <v>8707</v>
      </c>
      <c r="E16007">
        <v>0</v>
      </c>
      <c r="F16007" t="s">
        <v>36</v>
      </c>
      <c r="G16007">
        <v>0</v>
      </c>
      <c r="H16007">
        <v>0</v>
      </c>
      <c r="I16007">
        <v>1.7</v>
      </c>
    </row>
    <row r="16008" spans="1:9" x14ac:dyDescent="0.25">
      <c r="A16008">
        <v>2600040840</v>
      </c>
      <c r="B16008" t="s">
        <v>7977</v>
      </c>
      <c r="C16008" t="s">
        <v>8706</v>
      </c>
      <c r="D16008" t="s">
        <v>8707</v>
      </c>
      <c r="E16008">
        <v>0</v>
      </c>
      <c r="F16008" t="s">
        <v>36</v>
      </c>
      <c r="G16008">
        <v>0</v>
      </c>
      <c r="H16008">
        <v>0</v>
      </c>
      <c r="I16008">
        <v>31</v>
      </c>
    </row>
    <row r="16009" spans="1:9" x14ac:dyDescent="0.25">
      <c r="A16009">
        <v>2600040849</v>
      </c>
      <c r="B16009" t="s">
        <v>4254</v>
      </c>
      <c r="C16009" t="s">
        <v>130</v>
      </c>
      <c r="D16009" t="s">
        <v>131</v>
      </c>
      <c r="E16009">
        <v>100</v>
      </c>
      <c r="F16009" t="s">
        <v>36</v>
      </c>
      <c r="G16009">
        <v>0</v>
      </c>
      <c r="H16009">
        <v>0</v>
      </c>
      <c r="I16009">
        <v>0.1414</v>
      </c>
    </row>
    <row r="16010" spans="1:9" x14ac:dyDescent="0.25">
      <c r="A16010">
        <v>2600040851</v>
      </c>
      <c r="B16010" t="s">
        <v>7978</v>
      </c>
      <c r="C16010" t="s">
        <v>8706</v>
      </c>
      <c r="D16010" t="s">
        <v>8707</v>
      </c>
      <c r="E16010">
        <v>1</v>
      </c>
      <c r="F16010" t="s">
        <v>36</v>
      </c>
      <c r="G16010">
        <v>0</v>
      </c>
      <c r="H16010">
        <v>0</v>
      </c>
      <c r="I16010">
        <v>248.9</v>
      </c>
    </row>
    <row r="16011" spans="1:9" x14ac:dyDescent="0.25">
      <c r="A16011">
        <v>2600040858</v>
      </c>
      <c r="B16011" t="s">
        <v>7979</v>
      </c>
      <c r="C16011" t="s">
        <v>8706</v>
      </c>
      <c r="D16011" t="s">
        <v>8707</v>
      </c>
      <c r="E16011">
        <v>0</v>
      </c>
      <c r="F16011" t="s">
        <v>36</v>
      </c>
      <c r="G16011">
        <v>0</v>
      </c>
      <c r="H16011">
        <v>0</v>
      </c>
      <c r="I16011">
        <v>2.1183329999999998</v>
      </c>
    </row>
    <row r="16012" spans="1:9" x14ac:dyDescent="0.25">
      <c r="A16012">
        <v>2600040873</v>
      </c>
      <c r="B16012" t="s">
        <v>4255</v>
      </c>
      <c r="C16012" t="s">
        <v>130</v>
      </c>
      <c r="D16012" t="s">
        <v>131</v>
      </c>
      <c r="E16012">
        <v>1</v>
      </c>
      <c r="F16012" t="s">
        <v>36</v>
      </c>
      <c r="G16012">
        <v>0</v>
      </c>
      <c r="H16012">
        <v>0</v>
      </c>
      <c r="I16012">
        <v>38.14</v>
      </c>
    </row>
    <row r="16013" spans="1:9" x14ac:dyDescent="0.25">
      <c r="A16013">
        <v>2600040876</v>
      </c>
      <c r="B16013" t="s">
        <v>7980</v>
      </c>
      <c r="C16013" t="s">
        <v>8706</v>
      </c>
      <c r="D16013" t="s">
        <v>8707</v>
      </c>
      <c r="E16013">
        <v>2</v>
      </c>
      <c r="F16013" t="s">
        <v>36</v>
      </c>
      <c r="G16013">
        <v>0</v>
      </c>
      <c r="H16013">
        <v>0</v>
      </c>
      <c r="I16013">
        <v>8.35</v>
      </c>
    </row>
    <row r="16014" spans="1:9" x14ac:dyDescent="0.25">
      <c r="A16014">
        <v>2600040899</v>
      </c>
      <c r="B16014" t="s">
        <v>4256</v>
      </c>
      <c r="C16014" t="s">
        <v>8706</v>
      </c>
      <c r="D16014" t="s">
        <v>8707</v>
      </c>
      <c r="E16014">
        <v>80</v>
      </c>
      <c r="F16014" t="s">
        <v>36</v>
      </c>
      <c r="G16014">
        <v>0</v>
      </c>
      <c r="H16014">
        <v>11</v>
      </c>
      <c r="I16014">
        <v>209.69412500000001</v>
      </c>
    </row>
    <row r="16015" spans="1:9" x14ac:dyDescent="0.25">
      <c r="A16015">
        <v>2600040899</v>
      </c>
      <c r="B16015" t="s">
        <v>4256</v>
      </c>
      <c r="C16015" t="s">
        <v>167</v>
      </c>
      <c r="D16015" t="s">
        <v>168</v>
      </c>
      <c r="E16015">
        <v>34</v>
      </c>
      <c r="F16015" t="s">
        <v>36</v>
      </c>
      <c r="G16015">
        <v>0</v>
      </c>
      <c r="H16015">
        <v>0</v>
      </c>
      <c r="I16015">
        <v>127.542941</v>
      </c>
    </row>
    <row r="16016" spans="1:9" x14ac:dyDescent="0.25">
      <c r="A16016">
        <v>2600040899</v>
      </c>
      <c r="B16016" t="s">
        <v>4256</v>
      </c>
      <c r="C16016" t="s">
        <v>137</v>
      </c>
      <c r="D16016" t="s">
        <v>138</v>
      </c>
      <c r="E16016">
        <v>0</v>
      </c>
      <c r="F16016" t="s">
        <v>36</v>
      </c>
      <c r="G16016">
        <v>0</v>
      </c>
      <c r="H16016">
        <v>0</v>
      </c>
      <c r="I16016">
        <v>127.542821</v>
      </c>
    </row>
    <row r="16017" spans="1:9" x14ac:dyDescent="0.25">
      <c r="A16017">
        <v>2600040902</v>
      </c>
      <c r="B16017" t="s">
        <v>7981</v>
      </c>
      <c r="C16017" t="s">
        <v>8706</v>
      </c>
      <c r="D16017" t="s">
        <v>8707</v>
      </c>
      <c r="E16017">
        <v>0</v>
      </c>
      <c r="F16017" t="s">
        <v>36</v>
      </c>
      <c r="G16017">
        <v>0</v>
      </c>
      <c r="H16017">
        <v>0</v>
      </c>
      <c r="I16017">
        <v>234</v>
      </c>
    </row>
    <row r="16018" spans="1:9" x14ac:dyDescent="0.25">
      <c r="A16018">
        <v>2600040923</v>
      </c>
      <c r="B16018" t="s">
        <v>7982</v>
      </c>
      <c r="C16018" t="s">
        <v>8706</v>
      </c>
      <c r="D16018" t="s">
        <v>8707</v>
      </c>
      <c r="E16018">
        <v>6</v>
      </c>
      <c r="F16018" t="s">
        <v>36</v>
      </c>
      <c r="G16018">
        <v>0</v>
      </c>
      <c r="H16018">
        <v>0</v>
      </c>
      <c r="I16018">
        <v>6.4733330000000002</v>
      </c>
    </row>
    <row r="16019" spans="1:9" x14ac:dyDescent="0.25">
      <c r="A16019">
        <v>2600040941</v>
      </c>
      <c r="B16019" t="s">
        <v>4257</v>
      </c>
      <c r="C16019" t="s">
        <v>8708</v>
      </c>
      <c r="D16019" t="s">
        <v>8709</v>
      </c>
      <c r="E16019">
        <v>0</v>
      </c>
      <c r="F16019" t="s">
        <v>89</v>
      </c>
      <c r="G16019">
        <v>0</v>
      </c>
      <c r="H16019">
        <v>0</v>
      </c>
      <c r="I16019">
        <v>3.2694000000000001</v>
      </c>
    </row>
    <row r="16020" spans="1:9" x14ac:dyDescent="0.25">
      <c r="A16020">
        <v>2600040941</v>
      </c>
      <c r="B16020" t="s">
        <v>4257</v>
      </c>
      <c r="C16020" t="s">
        <v>8710</v>
      </c>
      <c r="D16020" t="s">
        <v>8711</v>
      </c>
      <c r="E16020">
        <v>0</v>
      </c>
      <c r="F16020" t="s">
        <v>89</v>
      </c>
      <c r="G16020">
        <v>0</v>
      </c>
      <c r="H16020">
        <v>0</v>
      </c>
      <c r="I16020">
        <v>3.95</v>
      </c>
    </row>
    <row r="16021" spans="1:9" x14ac:dyDescent="0.25">
      <c r="A16021">
        <v>2600040941</v>
      </c>
      <c r="B16021" t="s">
        <v>4257</v>
      </c>
      <c r="C16021" t="s">
        <v>8706</v>
      </c>
      <c r="D16021" t="s">
        <v>8707</v>
      </c>
      <c r="E16021">
        <v>225</v>
      </c>
      <c r="F16021" t="s">
        <v>89</v>
      </c>
      <c r="G16021">
        <v>0</v>
      </c>
      <c r="H16021">
        <v>0</v>
      </c>
      <c r="I16021">
        <v>3.9549780000000001</v>
      </c>
    </row>
    <row r="16022" spans="1:9" x14ac:dyDescent="0.25">
      <c r="A16022">
        <v>2600040941</v>
      </c>
      <c r="B16022" t="s">
        <v>4257</v>
      </c>
      <c r="C16022" t="s">
        <v>130</v>
      </c>
      <c r="D16022" t="s">
        <v>131</v>
      </c>
      <c r="E16022">
        <v>0</v>
      </c>
      <c r="F16022" t="s">
        <v>89</v>
      </c>
      <c r="G16022">
        <v>0</v>
      </c>
      <c r="H16022">
        <v>0</v>
      </c>
      <c r="I16022">
        <v>3.95</v>
      </c>
    </row>
    <row r="16023" spans="1:9" x14ac:dyDescent="0.25">
      <c r="A16023">
        <v>2600040941</v>
      </c>
      <c r="B16023" t="s">
        <v>4257</v>
      </c>
      <c r="C16023" t="s">
        <v>518</v>
      </c>
      <c r="D16023" t="s">
        <v>519</v>
      </c>
      <c r="E16023">
        <v>25</v>
      </c>
      <c r="F16023" t="s">
        <v>89</v>
      </c>
      <c r="G16023">
        <v>0</v>
      </c>
      <c r="H16023">
        <v>0</v>
      </c>
      <c r="I16023">
        <v>3.2692000000000001</v>
      </c>
    </row>
    <row r="16024" spans="1:9" x14ac:dyDescent="0.25">
      <c r="A16024">
        <v>2600040941</v>
      </c>
      <c r="B16024" t="s">
        <v>4257</v>
      </c>
      <c r="C16024" t="s">
        <v>139</v>
      </c>
      <c r="D16024" t="s">
        <v>140</v>
      </c>
      <c r="E16024">
        <v>0</v>
      </c>
      <c r="F16024" t="s">
        <v>89</v>
      </c>
      <c r="G16024">
        <v>0</v>
      </c>
      <c r="H16024">
        <v>0</v>
      </c>
      <c r="I16024">
        <v>3.95</v>
      </c>
    </row>
    <row r="16025" spans="1:9" x14ac:dyDescent="0.25">
      <c r="A16025">
        <v>2600040945</v>
      </c>
      <c r="B16025" t="s">
        <v>4258</v>
      </c>
      <c r="C16025" t="s">
        <v>167</v>
      </c>
      <c r="D16025" t="s">
        <v>168</v>
      </c>
      <c r="E16025">
        <v>442</v>
      </c>
      <c r="F16025" t="s">
        <v>36</v>
      </c>
      <c r="G16025">
        <v>0</v>
      </c>
      <c r="H16025">
        <v>0</v>
      </c>
      <c r="I16025">
        <v>5.8689140000000002</v>
      </c>
    </row>
    <row r="16026" spans="1:9" x14ac:dyDescent="0.25">
      <c r="A16026">
        <v>2600040945</v>
      </c>
      <c r="B16026" t="s">
        <v>4258</v>
      </c>
      <c r="C16026" t="s">
        <v>137</v>
      </c>
      <c r="D16026" t="s">
        <v>138</v>
      </c>
      <c r="E16026">
        <v>0</v>
      </c>
      <c r="F16026" t="s">
        <v>36</v>
      </c>
      <c r="G16026">
        <v>0</v>
      </c>
      <c r="H16026">
        <v>0</v>
      </c>
      <c r="I16026">
        <v>5.8689169999999997</v>
      </c>
    </row>
    <row r="16027" spans="1:9" x14ac:dyDescent="0.25">
      <c r="A16027">
        <v>2600040957</v>
      </c>
      <c r="B16027" t="s">
        <v>7983</v>
      </c>
      <c r="C16027" t="s">
        <v>8706</v>
      </c>
      <c r="D16027" t="s">
        <v>8707</v>
      </c>
      <c r="E16027">
        <v>10</v>
      </c>
      <c r="F16027" t="s">
        <v>71</v>
      </c>
      <c r="G16027">
        <v>0</v>
      </c>
      <c r="H16027">
        <v>0</v>
      </c>
      <c r="I16027">
        <v>265.97500000000002</v>
      </c>
    </row>
    <row r="16028" spans="1:9" x14ac:dyDescent="0.25">
      <c r="A16028">
        <v>2600040961</v>
      </c>
      <c r="B16028" t="s">
        <v>5011</v>
      </c>
      <c r="C16028" t="s">
        <v>8706</v>
      </c>
      <c r="D16028" t="s">
        <v>8707</v>
      </c>
      <c r="E16028">
        <v>2</v>
      </c>
      <c r="F16028" t="s">
        <v>36</v>
      </c>
      <c r="G16028">
        <v>0</v>
      </c>
      <c r="H16028">
        <v>0</v>
      </c>
      <c r="I16028">
        <v>75.41</v>
      </c>
    </row>
    <row r="16029" spans="1:9" x14ac:dyDescent="0.25">
      <c r="A16029">
        <v>2600040961</v>
      </c>
      <c r="B16029" t="s">
        <v>5011</v>
      </c>
      <c r="C16029" t="s">
        <v>130</v>
      </c>
      <c r="D16029" t="s">
        <v>131</v>
      </c>
      <c r="E16029">
        <v>0</v>
      </c>
      <c r="F16029" t="s">
        <v>36</v>
      </c>
      <c r="G16029">
        <v>0</v>
      </c>
      <c r="H16029">
        <v>0</v>
      </c>
      <c r="I16029">
        <v>75.41</v>
      </c>
    </row>
    <row r="16030" spans="1:9" x14ac:dyDescent="0.25">
      <c r="A16030">
        <v>2600040962</v>
      </c>
      <c r="B16030" t="s">
        <v>4259</v>
      </c>
      <c r="C16030" t="s">
        <v>8706</v>
      </c>
      <c r="D16030" t="s">
        <v>8707</v>
      </c>
      <c r="E16030">
        <v>2</v>
      </c>
      <c r="F16030" t="s">
        <v>36</v>
      </c>
      <c r="G16030">
        <v>0</v>
      </c>
      <c r="H16030">
        <v>0</v>
      </c>
      <c r="I16030">
        <v>56.695</v>
      </c>
    </row>
    <row r="16031" spans="1:9" x14ac:dyDescent="0.25">
      <c r="A16031">
        <v>2600040962</v>
      </c>
      <c r="B16031" t="s">
        <v>4259</v>
      </c>
      <c r="C16031" t="s">
        <v>130</v>
      </c>
      <c r="D16031" t="s">
        <v>131</v>
      </c>
      <c r="E16031">
        <v>2</v>
      </c>
      <c r="F16031" t="s">
        <v>36</v>
      </c>
      <c r="G16031">
        <v>0</v>
      </c>
      <c r="H16031">
        <v>0</v>
      </c>
      <c r="I16031">
        <v>56.695</v>
      </c>
    </row>
    <row r="16032" spans="1:9" x14ac:dyDescent="0.25">
      <c r="A16032">
        <v>2600040964</v>
      </c>
      <c r="B16032" t="s">
        <v>7984</v>
      </c>
      <c r="C16032" t="s">
        <v>8706</v>
      </c>
      <c r="D16032" t="s">
        <v>8707</v>
      </c>
      <c r="E16032">
        <v>2</v>
      </c>
      <c r="F16032" t="s">
        <v>36</v>
      </c>
      <c r="G16032">
        <v>0</v>
      </c>
      <c r="H16032">
        <v>0</v>
      </c>
      <c r="I16032">
        <v>17.375</v>
      </c>
    </row>
    <row r="16033" spans="1:9" x14ac:dyDescent="0.25">
      <c r="A16033">
        <v>2600040965</v>
      </c>
      <c r="B16033" t="s">
        <v>7985</v>
      </c>
      <c r="C16033" t="s">
        <v>8706</v>
      </c>
      <c r="D16033" t="s">
        <v>8707</v>
      </c>
      <c r="E16033">
        <v>16</v>
      </c>
      <c r="F16033" t="s">
        <v>36</v>
      </c>
      <c r="G16033">
        <v>0</v>
      </c>
      <c r="H16033">
        <v>0</v>
      </c>
      <c r="I16033">
        <v>1.1625000000000001</v>
      </c>
    </row>
    <row r="16034" spans="1:9" x14ac:dyDescent="0.25">
      <c r="A16034">
        <v>2600040988</v>
      </c>
      <c r="B16034" t="s">
        <v>7986</v>
      </c>
      <c r="C16034" t="s">
        <v>8706</v>
      </c>
      <c r="D16034" t="s">
        <v>8707</v>
      </c>
      <c r="E16034">
        <v>4</v>
      </c>
      <c r="F16034" t="s">
        <v>36</v>
      </c>
      <c r="G16034">
        <v>0</v>
      </c>
      <c r="H16034">
        <v>0</v>
      </c>
      <c r="I16034">
        <v>3.83</v>
      </c>
    </row>
    <row r="16035" spans="1:9" x14ac:dyDescent="0.25">
      <c r="A16035">
        <v>2600040993</v>
      </c>
      <c r="B16035" t="s">
        <v>5740</v>
      </c>
      <c r="C16035" t="s">
        <v>130</v>
      </c>
      <c r="D16035" t="s">
        <v>131</v>
      </c>
      <c r="E16035">
        <v>0</v>
      </c>
      <c r="F16035" t="s">
        <v>36</v>
      </c>
      <c r="G16035">
        <v>0</v>
      </c>
      <c r="H16035">
        <v>0</v>
      </c>
      <c r="I16035">
        <v>6.9</v>
      </c>
    </row>
    <row r="16036" spans="1:9" x14ac:dyDescent="0.25">
      <c r="A16036">
        <v>2600040997</v>
      </c>
      <c r="B16036" t="s">
        <v>7987</v>
      </c>
      <c r="C16036" t="s">
        <v>8706</v>
      </c>
      <c r="D16036" t="s">
        <v>8707</v>
      </c>
      <c r="E16036">
        <v>20</v>
      </c>
      <c r="F16036" t="s">
        <v>36</v>
      </c>
      <c r="G16036">
        <v>0</v>
      </c>
      <c r="H16036">
        <v>0</v>
      </c>
      <c r="I16036">
        <v>0.42349999999999999</v>
      </c>
    </row>
    <row r="16037" spans="1:9" x14ac:dyDescent="0.25">
      <c r="A16037">
        <v>2600041021</v>
      </c>
      <c r="B16037" t="s">
        <v>4260</v>
      </c>
      <c r="C16037" t="s">
        <v>8706</v>
      </c>
      <c r="D16037" t="s">
        <v>8707</v>
      </c>
      <c r="E16037">
        <v>0</v>
      </c>
      <c r="F16037" t="s">
        <v>36</v>
      </c>
      <c r="G16037">
        <v>0</v>
      </c>
      <c r="H16037">
        <v>0</v>
      </c>
      <c r="I16037">
        <v>57.201999999999998</v>
      </c>
    </row>
    <row r="16038" spans="1:9" x14ac:dyDescent="0.25">
      <c r="A16038">
        <v>2600041021</v>
      </c>
      <c r="B16038" t="s">
        <v>4260</v>
      </c>
      <c r="C16038" t="s">
        <v>130</v>
      </c>
      <c r="D16038" t="s">
        <v>131</v>
      </c>
      <c r="E16038">
        <v>4</v>
      </c>
      <c r="F16038" t="s">
        <v>36</v>
      </c>
      <c r="G16038">
        <v>0</v>
      </c>
      <c r="H16038">
        <v>0</v>
      </c>
      <c r="I16038">
        <v>57.202500000000001</v>
      </c>
    </row>
    <row r="16039" spans="1:9" x14ac:dyDescent="0.25">
      <c r="A16039">
        <v>2600041024</v>
      </c>
      <c r="B16039" t="s">
        <v>4261</v>
      </c>
      <c r="C16039" t="s">
        <v>130</v>
      </c>
      <c r="D16039" t="s">
        <v>131</v>
      </c>
      <c r="E16039">
        <v>16</v>
      </c>
      <c r="F16039" t="s">
        <v>36</v>
      </c>
      <c r="G16039">
        <v>0</v>
      </c>
      <c r="H16039">
        <v>0</v>
      </c>
      <c r="I16039">
        <v>1.19</v>
      </c>
    </row>
    <row r="16040" spans="1:9" x14ac:dyDescent="0.25">
      <c r="A16040">
        <v>2600041025</v>
      </c>
      <c r="B16040" t="s">
        <v>4262</v>
      </c>
      <c r="C16040" t="s">
        <v>130</v>
      </c>
      <c r="D16040" t="s">
        <v>131</v>
      </c>
      <c r="E16040">
        <v>1</v>
      </c>
      <c r="F16040" t="s">
        <v>36</v>
      </c>
      <c r="G16040">
        <v>0</v>
      </c>
      <c r="H16040">
        <v>0</v>
      </c>
      <c r="I16040">
        <v>42.71</v>
      </c>
    </row>
    <row r="16041" spans="1:9" x14ac:dyDescent="0.25">
      <c r="A16041">
        <v>2600041035</v>
      </c>
      <c r="B16041" t="s">
        <v>7988</v>
      </c>
      <c r="C16041" t="s">
        <v>8706</v>
      </c>
      <c r="D16041" t="s">
        <v>8707</v>
      </c>
      <c r="E16041">
        <v>0</v>
      </c>
      <c r="F16041" t="s">
        <v>36</v>
      </c>
      <c r="G16041">
        <v>0</v>
      </c>
      <c r="H16041">
        <v>0</v>
      </c>
      <c r="I16041">
        <v>572.73</v>
      </c>
    </row>
    <row r="16042" spans="1:9" x14ac:dyDescent="0.25">
      <c r="A16042">
        <v>2600041043</v>
      </c>
      <c r="B16042" t="s">
        <v>5785</v>
      </c>
      <c r="C16042" t="s">
        <v>130</v>
      </c>
      <c r="D16042" t="s">
        <v>131</v>
      </c>
      <c r="E16042">
        <v>0</v>
      </c>
      <c r="F16042" t="s">
        <v>36</v>
      </c>
      <c r="G16042">
        <v>0</v>
      </c>
      <c r="H16042">
        <v>0</v>
      </c>
      <c r="I16042">
        <v>5</v>
      </c>
    </row>
    <row r="16043" spans="1:9" x14ac:dyDescent="0.25">
      <c r="A16043">
        <v>2600041045</v>
      </c>
      <c r="B16043" t="s">
        <v>7989</v>
      </c>
      <c r="C16043" t="s">
        <v>8706</v>
      </c>
      <c r="D16043" t="s">
        <v>8707</v>
      </c>
      <c r="E16043">
        <v>1</v>
      </c>
      <c r="F16043" t="s">
        <v>36</v>
      </c>
      <c r="G16043">
        <v>0</v>
      </c>
      <c r="H16043">
        <v>0</v>
      </c>
      <c r="I16043">
        <v>74.58</v>
      </c>
    </row>
    <row r="16044" spans="1:9" x14ac:dyDescent="0.25">
      <c r="A16044">
        <v>2600041047</v>
      </c>
      <c r="B16044" t="s">
        <v>7990</v>
      </c>
      <c r="C16044" t="s">
        <v>8706</v>
      </c>
      <c r="D16044" t="s">
        <v>8707</v>
      </c>
      <c r="E16044">
        <v>1</v>
      </c>
      <c r="F16044" t="s">
        <v>36</v>
      </c>
      <c r="G16044">
        <v>0</v>
      </c>
      <c r="H16044">
        <v>0</v>
      </c>
      <c r="I16044">
        <v>508.95</v>
      </c>
    </row>
    <row r="16045" spans="1:9" x14ac:dyDescent="0.25">
      <c r="A16045">
        <v>2600041048</v>
      </c>
      <c r="B16045" t="s">
        <v>4263</v>
      </c>
      <c r="C16045" t="s">
        <v>130</v>
      </c>
      <c r="D16045" t="s">
        <v>131</v>
      </c>
      <c r="E16045">
        <v>10</v>
      </c>
      <c r="F16045" t="s">
        <v>36</v>
      </c>
      <c r="G16045">
        <v>0</v>
      </c>
      <c r="H16045">
        <v>0</v>
      </c>
      <c r="I16045">
        <v>50</v>
      </c>
    </row>
    <row r="16046" spans="1:9" x14ac:dyDescent="0.25">
      <c r="A16046">
        <v>2600041051</v>
      </c>
      <c r="B16046" t="s">
        <v>7991</v>
      </c>
      <c r="C16046" t="s">
        <v>130</v>
      </c>
      <c r="D16046" t="s">
        <v>131</v>
      </c>
      <c r="E16046">
        <v>0</v>
      </c>
      <c r="F16046" t="s">
        <v>36</v>
      </c>
      <c r="G16046">
        <v>0</v>
      </c>
      <c r="H16046">
        <v>0</v>
      </c>
      <c r="I16046">
        <v>10</v>
      </c>
    </row>
    <row r="16047" spans="1:9" x14ac:dyDescent="0.25">
      <c r="A16047">
        <v>2600041085</v>
      </c>
      <c r="B16047" t="s">
        <v>7992</v>
      </c>
      <c r="C16047" t="s">
        <v>8706</v>
      </c>
      <c r="D16047" t="s">
        <v>8707</v>
      </c>
      <c r="E16047">
        <v>6</v>
      </c>
      <c r="F16047" t="s">
        <v>36</v>
      </c>
      <c r="G16047">
        <v>0</v>
      </c>
      <c r="H16047">
        <v>0</v>
      </c>
      <c r="I16047">
        <v>118.548333</v>
      </c>
    </row>
    <row r="16048" spans="1:9" x14ac:dyDescent="0.25">
      <c r="A16048">
        <v>2600041090</v>
      </c>
      <c r="B16048" t="s">
        <v>5830</v>
      </c>
      <c r="C16048" t="s">
        <v>130</v>
      </c>
      <c r="D16048" t="s">
        <v>131</v>
      </c>
      <c r="E16048">
        <v>0</v>
      </c>
      <c r="F16048" t="s">
        <v>36</v>
      </c>
      <c r="G16048">
        <v>0</v>
      </c>
      <c r="H16048">
        <v>0</v>
      </c>
      <c r="I16048">
        <v>3.88</v>
      </c>
    </row>
    <row r="16049" spans="1:9" x14ac:dyDescent="0.25">
      <c r="A16049">
        <v>2600041095</v>
      </c>
      <c r="B16049" t="s">
        <v>7993</v>
      </c>
      <c r="C16049" t="s">
        <v>8706</v>
      </c>
      <c r="D16049" t="s">
        <v>8707</v>
      </c>
      <c r="E16049">
        <v>0</v>
      </c>
      <c r="F16049" t="s">
        <v>36</v>
      </c>
      <c r="G16049">
        <v>0</v>
      </c>
      <c r="H16049">
        <v>0</v>
      </c>
      <c r="I16049">
        <v>15</v>
      </c>
    </row>
    <row r="16050" spans="1:9" x14ac:dyDescent="0.25">
      <c r="A16050">
        <v>2600041156</v>
      </c>
      <c r="B16050" t="s">
        <v>7994</v>
      </c>
      <c r="C16050" t="s">
        <v>8706</v>
      </c>
      <c r="D16050" t="s">
        <v>8707</v>
      </c>
      <c r="E16050">
        <v>1</v>
      </c>
      <c r="F16050" t="s">
        <v>36</v>
      </c>
      <c r="G16050">
        <v>0</v>
      </c>
      <c r="H16050">
        <v>0</v>
      </c>
      <c r="I16050">
        <v>19.21</v>
      </c>
    </row>
    <row r="16051" spans="1:9" x14ac:dyDescent="0.25">
      <c r="A16051">
        <v>2600041158</v>
      </c>
      <c r="B16051" t="s">
        <v>4264</v>
      </c>
      <c r="C16051" t="s">
        <v>130</v>
      </c>
      <c r="D16051" t="s">
        <v>131</v>
      </c>
      <c r="E16051">
        <v>0</v>
      </c>
      <c r="F16051" t="s">
        <v>36</v>
      </c>
      <c r="G16051">
        <v>0</v>
      </c>
      <c r="H16051">
        <v>0</v>
      </c>
      <c r="I16051">
        <v>28</v>
      </c>
    </row>
    <row r="16052" spans="1:9" x14ac:dyDescent="0.25">
      <c r="A16052">
        <v>2600041158</v>
      </c>
      <c r="B16052" t="s">
        <v>4264</v>
      </c>
      <c r="C16052" t="s">
        <v>167</v>
      </c>
      <c r="D16052" t="s">
        <v>168</v>
      </c>
      <c r="E16052">
        <v>60</v>
      </c>
      <c r="F16052" t="s">
        <v>36</v>
      </c>
      <c r="G16052">
        <v>0</v>
      </c>
      <c r="H16052">
        <v>0</v>
      </c>
      <c r="I16052">
        <v>28</v>
      </c>
    </row>
    <row r="16053" spans="1:9" x14ac:dyDescent="0.25">
      <c r="A16053">
        <v>2600041160</v>
      </c>
      <c r="B16053" t="s">
        <v>4265</v>
      </c>
      <c r="C16053" t="s">
        <v>130</v>
      </c>
      <c r="D16053" t="s">
        <v>131</v>
      </c>
      <c r="E16053">
        <v>1</v>
      </c>
      <c r="F16053" t="s">
        <v>36</v>
      </c>
      <c r="G16053">
        <v>0</v>
      </c>
      <c r="H16053">
        <v>0</v>
      </c>
      <c r="I16053">
        <v>5.93</v>
      </c>
    </row>
    <row r="16054" spans="1:9" x14ac:dyDescent="0.25">
      <c r="A16054">
        <v>2600041162</v>
      </c>
      <c r="B16054" t="s">
        <v>7995</v>
      </c>
      <c r="C16054" t="s">
        <v>8706</v>
      </c>
      <c r="D16054" t="s">
        <v>8707</v>
      </c>
      <c r="E16054">
        <v>6</v>
      </c>
      <c r="F16054" t="s">
        <v>36</v>
      </c>
      <c r="G16054">
        <v>0</v>
      </c>
      <c r="H16054">
        <v>0</v>
      </c>
      <c r="I16054">
        <v>1.65</v>
      </c>
    </row>
    <row r="16055" spans="1:9" x14ac:dyDescent="0.25">
      <c r="A16055">
        <v>2600041171</v>
      </c>
      <c r="B16055" t="s">
        <v>7996</v>
      </c>
      <c r="C16055" t="s">
        <v>8706</v>
      </c>
      <c r="D16055" t="s">
        <v>8707</v>
      </c>
      <c r="E16055">
        <v>4</v>
      </c>
      <c r="F16055" t="s">
        <v>36</v>
      </c>
      <c r="G16055">
        <v>0</v>
      </c>
      <c r="H16055">
        <v>0</v>
      </c>
      <c r="I16055">
        <v>26.432500000000001</v>
      </c>
    </row>
    <row r="16056" spans="1:9" x14ac:dyDescent="0.25">
      <c r="A16056">
        <v>2600041180</v>
      </c>
      <c r="B16056" t="s">
        <v>5017</v>
      </c>
      <c r="C16056" t="s">
        <v>130</v>
      </c>
      <c r="D16056" t="s">
        <v>131</v>
      </c>
      <c r="E16056">
        <v>0</v>
      </c>
      <c r="F16056" t="s">
        <v>36</v>
      </c>
      <c r="G16056">
        <v>0</v>
      </c>
      <c r="H16056">
        <v>0</v>
      </c>
      <c r="I16056">
        <v>74.144999999999996</v>
      </c>
    </row>
    <row r="16057" spans="1:9" x14ac:dyDescent="0.25">
      <c r="A16057">
        <v>2600041192</v>
      </c>
      <c r="B16057" t="s">
        <v>4266</v>
      </c>
      <c r="C16057" t="s">
        <v>130</v>
      </c>
      <c r="D16057" t="s">
        <v>131</v>
      </c>
      <c r="E16057">
        <v>17.7</v>
      </c>
      <c r="F16057" t="s">
        <v>89</v>
      </c>
      <c r="G16057">
        <v>0</v>
      </c>
      <c r="H16057">
        <v>0</v>
      </c>
      <c r="I16057">
        <v>13.028814000000001</v>
      </c>
    </row>
    <row r="16058" spans="1:9" x14ac:dyDescent="0.25">
      <c r="A16058">
        <v>2600041213</v>
      </c>
      <c r="B16058" t="s">
        <v>5052</v>
      </c>
      <c r="C16058" t="s">
        <v>130</v>
      </c>
      <c r="D16058" t="s">
        <v>131</v>
      </c>
      <c r="E16058">
        <v>0</v>
      </c>
      <c r="F16058" t="s">
        <v>36</v>
      </c>
      <c r="G16058">
        <v>0</v>
      </c>
      <c r="H16058">
        <v>0</v>
      </c>
      <c r="I16058">
        <v>75.878</v>
      </c>
    </row>
    <row r="16059" spans="1:9" x14ac:dyDescent="0.25">
      <c r="A16059">
        <v>2600041230</v>
      </c>
      <c r="B16059" t="s">
        <v>7997</v>
      </c>
      <c r="C16059" t="s">
        <v>8706</v>
      </c>
      <c r="D16059" t="s">
        <v>8707</v>
      </c>
      <c r="E16059">
        <v>6</v>
      </c>
      <c r="F16059" t="s">
        <v>36</v>
      </c>
      <c r="G16059">
        <v>0</v>
      </c>
      <c r="H16059">
        <v>0</v>
      </c>
      <c r="I16059">
        <v>2.621667</v>
      </c>
    </row>
    <row r="16060" spans="1:9" x14ac:dyDescent="0.25">
      <c r="A16060">
        <v>2600041251</v>
      </c>
      <c r="B16060" t="s">
        <v>4267</v>
      </c>
      <c r="C16060" t="s">
        <v>130</v>
      </c>
      <c r="D16060" t="s">
        <v>131</v>
      </c>
      <c r="E16060">
        <v>0</v>
      </c>
      <c r="F16060" t="s">
        <v>36</v>
      </c>
      <c r="G16060">
        <v>0</v>
      </c>
      <c r="H16060">
        <v>0</v>
      </c>
      <c r="I16060">
        <v>59</v>
      </c>
    </row>
    <row r="16061" spans="1:9" x14ac:dyDescent="0.25">
      <c r="A16061">
        <v>2600041259</v>
      </c>
      <c r="B16061" t="s">
        <v>5026</v>
      </c>
      <c r="C16061" t="s">
        <v>130</v>
      </c>
      <c r="D16061" t="s">
        <v>131</v>
      </c>
      <c r="E16061">
        <v>0</v>
      </c>
      <c r="F16061" t="s">
        <v>36</v>
      </c>
      <c r="G16061">
        <v>0</v>
      </c>
      <c r="H16061">
        <v>0</v>
      </c>
      <c r="I16061">
        <v>69.441666999999995</v>
      </c>
    </row>
    <row r="16062" spans="1:9" x14ac:dyDescent="0.25">
      <c r="A16062">
        <v>2600041262</v>
      </c>
      <c r="B16062" t="s">
        <v>4268</v>
      </c>
      <c r="C16062" t="s">
        <v>130</v>
      </c>
      <c r="D16062" t="s">
        <v>131</v>
      </c>
      <c r="E16062">
        <v>1</v>
      </c>
      <c r="F16062" t="s">
        <v>36</v>
      </c>
      <c r="G16062">
        <v>0</v>
      </c>
      <c r="H16062">
        <v>0</v>
      </c>
      <c r="I16062">
        <v>229.5</v>
      </c>
    </row>
    <row r="16063" spans="1:9" x14ac:dyDescent="0.25">
      <c r="A16063">
        <v>2600041270</v>
      </c>
      <c r="B16063" t="s">
        <v>7998</v>
      </c>
      <c r="C16063" t="s">
        <v>8706</v>
      </c>
      <c r="D16063" t="s">
        <v>8707</v>
      </c>
      <c r="E16063">
        <v>4</v>
      </c>
      <c r="F16063" t="s">
        <v>36</v>
      </c>
      <c r="G16063">
        <v>0</v>
      </c>
      <c r="H16063">
        <v>0</v>
      </c>
      <c r="I16063">
        <v>15.645</v>
      </c>
    </row>
    <row r="16064" spans="1:9" x14ac:dyDescent="0.25">
      <c r="A16064">
        <v>2600041295</v>
      </c>
      <c r="B16064" t="s">
        <v>4903</v>
      </c>
      <c r="C16064" t="s">
        <v>130</v>
      </c>
      <c r="D16064" t="s">
        <v>131</v>
      </c>
      <c r="E16064">
        <v>0</v>
      </c>
      <c r="F16064" t="s">
        <v>89</v>
      </c>
      <c r="G16064">
        <v>0</v>
      </c>
      <c r="H16064">
        <v>0</v>
      </c>
      <c r="I16064">
        <v>246</v>
      </c>
    </row>
    <row r="16065" spans="1:9" x14ac:dyDescent="0.25">
      <c r="A16065">
        <v>2600041299</v>
      </c>
      <c r="B16065" t="s">
        <v>4269</v>
      </c>
      <c r="C16065" t="s">
        <v>130</v>
      </c>
      <c r="D16065" t="s">
        <v>131</v>
      </c>
      <c r="E16065">
        <v>2</v>
      </c>
      <c r="F16065" t="s">
        <v>36</v>
      </c>
      <c r="G16065">
        <v>0</v>
      </c>
      <c r="H16065">
        <v>0</v>
      </c>
      <c r="I16065">
        <v>641.78499999999997</v>
      </c>
    </row>
    <row r="16066" spans="1:9" x14ac:dyDescent="0.25">
      <c r="A16066">
        <v>2600041304</v>
      </c>
      <c r="B16066" t="s">
        <v>4270</v>
      </c>
      <c r="C16066" t="s">
        <v>167</v>
      </c>
      <c r="D16066" t="s">
        <v>168</v>
      </c>
      <c r="E16066">
        <v>2</v>
      </c>
      <c r="F16066" t="s">
        <v>36</v>
      </c>
      <c r="G16066">
        <v>0</v>
      </c>
      <c r="H16066">
        <v>0</v>
      </c>
      <c r="I16066">
        <v>5</v>
      </c>
    </row>
    <row r="16067" spans="1:9" x14ac:dyDescent="0.25">
      <c r="A16067">
        <v>2600041304</v>
      </c>
      <c r="B16067" t="s">
        <v>4270</v>
      </c>
      <c r="C16067" t="s">
        <v>137</v>
      </c>
      <c r="D16067" t="s">
        <v>138</v>
      </c>
      <c r="E16067">
        <v>0</v>
      </c>
      <c r="F16067" t="s">
        <v>36</v>
      </c>
      <c r="G16067">
        <v>0</v>
      </c>
      <c r="H16067">
        <v>0</v>
      </c>
      <c r="I16067">
        <v>5</v>
      </c>
    </row>
    <row r="16068" spans="1:9" x14ac:dyDescent="0.25">
      <c r="A16068">
        <v>2600041323</v>
      </c>
      <c r="B16068" t="s">
        <v>6293</v>
      </c>
      <c r="C16068" t="s">
        <v>130</v>
      </c>
      <c r="D16068" t="s">
        <v>131</v>
      </c>
      <c r="E16068">
        <v>0</v>
      </c>
      <c r="F16068" t="s">
        <v>36</v>
      </c>
      <c r="G16068">
        <v>0</v>
      </c>
      <c r="H16068">
        <v>0</v>
      </c>
      <c r="I16068">
        <v>0.1017</v>
      </c>
    </row>
    <row r="16069" spans="1:9" x14ac:dyDescent="0.25">
      <c r="A16069">
        <v>2600041337</v>
      </c>
      <c r="B16069" t="s">
        <v>8000</v>
      </c>
      <c r="C16069" t="s">
        <v>8706</v>
      </c>
      <c r="D16069" t="s">
        <v>8707</v>
      </c>
      <c r="E16069">
        <v>1</v>
      </c>
      <c r="F16069" t="s">
        <v>36</v>
      </c>
      <c r="G16069">
        <v>0</v>
      </c>
      <c r="H16069">
        <v>0</v>
      </c>
      <c r="I16069">
        <v>17.5</v>
      </c>
    </row>
    <row r="16070" spans="1:9" x14ac:dyDescent="0.25">
      <c r="A16070">
        <v>2600041344</v>
      </c>
      <c r="B16070" t="s">
        <v>8001</v>
      </c>
      <c r="C16070" t="s">
        <v>8706</v>
      </c>
      <c r="D16070" t="s">
        <v>8707</v>
      </c>
      <c r="E16070">
        <v>75</v>
      </c>
      <c r="F16070" t="s">
        <v>89</v>
      </c>
      <c r="G16070">
        <v>0</v>
      </c>
      <c r="H16070">
        <v>0</v>
      </c>
      <c r="I16070">
        <v>21.302932999999999</v>
      </c>
    </row>
    <row r="16071" spans="1:9" x14ac:dyDescent="0.25">
      <c r="A16071">
        <v>2600041347</v>
      </c>
      <c r="B16071" t="s">
        <v>8002</v>
      </c>
      <c r="C16071" t="s">
        <v>130</v>
      </c>
      <c r="D16071" t="s">
        <v>131</v>
      </c>
      <c r="E16071">
        <v>0</v>
      </c>
      <c r="F16071" t="s">
        <v>36</v>
      </c>
      <c r="G16071">
        <v>0</v>
      </c>
      <c r="H16071">
        <v>0</v>
      </c>
      <c r="I16071">
        <v>404.41</v>
      </c>
    </row>
    <row r="16072" spans="1:9" x14ac:dyDescent="0.25">
      <c r="A16072">
        <v>2600041348</v>
      </c>
      <c r="B16072" t="s">
        <v>4271</v>
      </c>
      <c r="C16072" t="s">
        <v>130</v>
      </c>
      <c r="D16072" t="s">
        <v>131</v>
      </c>
      <c r="E16072" s="1">
        <v>0</v>
      </c>
      <c r="F16072" t="s">
        <v>36</v>
      </c>
      <c r="G16072">
        <v>10</v>
      </c>
      <c r="H16072">
        <v>0</v>
      </c>
      <c r="I16072">
        <v>4.75</v>
      </c>
    </row>
    <row r="16073" spans="1:9" x14ac:dyDescent="0.25">
      <c r="A16073">
        <v>2600041348</v>
      </c>
      <c r="B16073" t="s">
        <v>4271</v>
      </c>
      <c r="C16073" t="s">
        <v>167</v>
      </c>
      <c r="D16073" t="s">
        <v>168</v>
      </c>
      <c r="E16073" s="1">
        <v>1520</v>
      </c>
      <c r="F16073" t="s">
        <v>36</v>
      </c>
      <c r="G16073">
        <v>0</v>
      </c>
      <c r="H16073">
        <v>0</v>
      </c>
      <c r="I16073">
        <v>4.75</v>
      </c>
    </row>
    <row r="16074" spans="1:9" x14ac:dyDescent="0.25">
      <c r="A16074">
        <v>2600041349</v>
      </c>
      <c r="B16074" t="s">
        <v>8003</v>
      </c>
      <c r="C16074" t="s">
        <v>130</v>
      </c>
      <c r="D16074" t="s">
        <v>131</v>
      </c>
      <c r="E16074">
        <v>0</v>
      </c>
      <c r="F16074" t="s">
        <v>36</v>
      </c>
      <c r="G16074">
        <v>0</v>
      </c>
      <c r="H16074">
        <v>0</v>
      </c>
      <c r="I16074">
        <v>57.67</v>
      </c>
    </row>
    <row r="16075" spans="1:9" x14ac:dyDescent="0.25">
      <c r="A16075">
        <v>2600041351</v>
      </c>
      <c r="B16075" t="s">
        <v>4272</v>
      </c>
      <c r="C16075" t="s">
        <v>167</v>
      </c>
      <c r="D16075" t="s">
        <v>168</v>
      </c>
      <c r="E16075">
        <v>770</v>
      </c>
      <c r="F16075" t="s">
        <v>36</v>
      </c>
      <c r="G16075">
        <v>0</v>
      </c>
      <c r="H16075">
        <v>0</v>
      </c>
      <c r="I16075">
        <v>7.2034029999999998</v>
      </c>
    </row>
    <row r="16076" spans="1:9" x14ac:dyDescent="0.25">
      <c r="A16076">
        <v>2600041366</v>
      </c>
      <c r="B16076" t="s">
        <v>4273</v>
      </c>
      <c r="C16076" t="s">
        <v>130</v>
      </c>
      <c r="D16076" t="s">
        <v>131</v>
      </c>
      <c r="E16076">
        <v>0</v>
      </c>
      <c r="F16076" t="s">
        <v>89</v>
      </c>
      <c r="G16076">
        <v>0</v>
      </c>
      <c r="H16076">
        <v>0</v>
      </c>
      <c r="I16076">
        <v>60.17</v>
      </c>
    </row>
    <row r="16077" spans="1:9" x14ac:dyDescent="0.25">
      <c r="A16077">
        <v>2600041371</v>
      </c>
      <c r="B16077" t="s">
        <v>5259</v>
      </c>
      <c r="C16077" t="s">
        <v>130</v>
      </c>
      <c r="D16077" t="s">
        <v>131</v>
      </c>
      <c r="E16077">
        <v>0</v>
      </c>
      <c r="F16077" t="s">
        <v>36</v>
      </c>
      <c r="G16077">
        <v>0</v>
      </c>
      <c r="H16077">
        <v>0</v>
      </c>
      <c r="I16077">
        <v>30.11</v>
      </c>
    </row>
    <row r="16078" spans="1:9" x14ac:dyDescent="0.25">
      <c r="A16078">
        <v>2600041375</v>
      </c>
      <c r="B16078" t="s">
        <v>5862</v>
      </c>
      <c r="C16078" t="s">
        <v>8706</v>
      </c>
      <c r="D16078" t="s">
        <v>8707</v>
      </c>
      <c r="E16078">
        <v>10</v>
      </c>
      <c r="F16078" t="s">
        <v>36</v>
      </c>
      <c r="G16078">
        <v>0</v>
      </c>
      <c r="H16078">
        <v>0</v>
      </c>
      <c r="I16078">
        <v>2.6269999999999998</v>
      </c>
    </row>
    <row r="16079" spans="1:9" x14ac:dyDescent="0.25">
      <c r="A16079">
        <v>2600041375</v>
      </c>
      <c r="B16079" t="s">
        <v>5862</v>
      </c>
      <c r="C16079" t="s">
        <v>130</v>
      </c>
      <c r="D16079" t="s">
        <v>131</v>
      </c>
      <c r="E16079">
        <v>0</v>
      </c>
      <c r="F16079" t="s">
        <v>36</v>
      </c>
      <c r="G16079">
        <v>0</v>
      </c>
      <c r="H16079">
        <v>0</v>
      </c>
      <c r="I16079">
        <v>3.0074999999999998</v>
      </c>
    </row>
    <row r="16080" spans="1:9" x14ac:dyDescent="0.25">
      <c r="A16080">
        <v>2600041376</v>
      </c>
      <c r="B16080" t="s">
        <v>5904</v>
      </c>
      <c r="C16080" t="s">
        <v>130</v>
      </c>
      <c r="D16080" t="s">
        <v>131</v>
      </c>
      <c r="E16080">
        <v>0</v>
      </c>
      <c r="F16080" t="s">
        <v>36</v>
      </c>
      <c r="G16080">
        <v>0</v>
      </c>
      <c r="H16080">
        <v>0</v>
      </c>
      <c r="I16080">
        <v>2.2999999999999998</v>
      </c>
    </row>
    <row r="16081" spans="1:9" x14ac:dyDescent="0.25">
      <c r="A16081">
        <v>2600041381</v>
      </c>
      <c r="B16081" t="s">
        <v>4274</v>
      </c>
      <c r="C16081" t="s">
        <v>130</v>
      </c>
      <c r="D16081" t="s">
        <v>131</v>
      </c>
      <c r="E16081">
        <v>0</v>
      </c>
      <c r="F16081" t="s">
        <v>36</v>
      </c>
      <c r="G16081">
        <v>0</v>
      </c>
      <c r="H16081">
        <v>0</v>
      </c>
      <c r="I16081">
        <v>129.38</v>
      </c>
    </row>
    <row r="16082" spans="1:9" x14ac:dyDescent="0.25">
      <c r="A16082">
        <v>2600041396</v>
      </c>
      <c r="B16082" t="s">
        <v>8004</v>
      </c>
      <c r="C16082" t="s">
        <v>8706</v>
      </c>
      <c r="D16082" t="s">
        <v>8707</v>
      </c>
      <c r="E16082" s="1">
        <v>0</v>
      </c>
      <c r="F16082" t="s">
        <v>3325</v>
      </c>
      <c r="G16082" s="1">
        <v>0</v>
      </c>
      <c r="H16082">
        <v>0</v>
      </c>
      <c r="I16082">
        <v>1.52</v>
      </c>
    </row>
    <row r="16083" spans="1:9" x14ac:dyDescent="0.25">
      <c r="A16083">
        <v>2600041414</v>
      </c>
      <c r="B16083" t="s">
        <v>8005</v>
      </c>
      <c r="C16083" t="s">
        <v>8706</v>
      </c>
      <c r="D16083" t="s">
        <v>8707</v>
      </c>
      <c r="E16083">
        <v>1</v>
      </c>
      <c r="F16083" t="s">
        <v>36</v>
      </c>
      <c r="G16083">
        <v>0</v>
      </c>
      <c r="H16083">
        <v>0</v>
      </c>
      <c r="I16083">
        <v>1.32</v>
      </c>
    </row>
    <row r="16084" spans="1:9" x14ac:dyDescent="0.25">
      <c r="A16084">
        <v>2600041417</v>
      </c>
      <c r="B16084" t="s">
        <v>5430</v>
      </c>
      <c r="C16084" t="s">
        <v>130</v>
      </c>
      <c r="D16084" t="s">
        <v>131</v>
      </c>
      <c r="E16084">
        <v>0</v>
      </c>
      <c r="F16084" t="s">
        <v>3988</v>
      </c>
      <c r="G16084">
        <v>0</v>
      </c>
      <c r="H16084">
        <v>0</v>
      </c>
      <c r="I16084">
        <v>19</v>
      </c>
    </row>
    <row r="16085" spans="1:9" x14ac:dyDescent="0.25">
      <c r="A16085">
        <v>2600041420</v>
      </c>
      <c r="B16085" t="s">
        <v>8006</v>
      </c>
      <c r="C16085" t="s">
        <v>8706</v>
      </c>
      <c r="D16085" t="s">
        <v>8707</v>
      </c>
      <c r="E16085">
        <v>0</v>
      </c>
      <c r="F16085" t="s">
        <v>36</v>
      </c>
      <c r="G16085">
        <v>0</v>
      </c>
      <c r="H16085">
        <v>0</v>
      </c>
      <c r="I16085">
        <v>101.69</v>
      </c>
    </row>
    <row r="16086" spans="1:9" x14ac:dyDescent="0.25">
      <c r="A16086">
        <v>2600041425</v>
      </c>
      <c r="B16086" t="s">
        <v>7115</v>
      </c>
      <c r="C16086" t="s">
        <v>8706</v>
      </c>
      <c r="D16086" t="s">
        <v>8707</v>
      </c>
      <c r="E16086">
        <v>2</v>
      </c>
      <c r="F16086" t="s">
        <v>36</v>
      </c>
      <c r="G16086">
        <v>0</v>
      </c>
      <c r="H16086">
        <v>0</v>
      </c>
      <c r="I16086">
        <v>44.484999999999999</v>
      </c>
    </row>
    <row r="16087" spans="1:9" x14ac:dyDescent="0.25">
      <c r="A16087">
        <v>2600041448</v>
      </c>
      <c r="B16087" t="s">
        <v>8007</v>
      </c>
      <c r="C16087" t="s">
        <v>8706</v>
      </c>
      <c r="D16087" t="s">
        <v>8707</v>
      </c>
      <c r="E16087" s="1">
        <v>0</v>
      </c>
      <c r="F16087" t="s">
        <v>36</v>
      </c>
      <c r="G16087" s="1">
        <v>0</v>
      </c>
      <c r="H16087">
        <v>0</v>
      </c>
      <c r="I16087">
        <v>680</v>
      </c>
    </row>
    <row r="16088" spans="1:9" x14ac:dyDescent="0.25">
      <c r="A16088">
        <v>2600041470</v>
      </c>
      <c r="B16088" t="s">
        <v>4275</v>
      </c>
      <c r="C16088" t="s">
        <v>130</v>
      </c>
      <c r="D16088" t="s">
        <v>131</v>
      </c>
      <c r="E16088">
        <v>1</v>
      </c>
      <c r="F16088" t="s">
        <v>36</v>
      </c>
      <c r="G16088">
        <v>0</v>
      </c>
      <c r="H16088">
        <v>0</v>
      </c>
      <c r="I16088">
        <v>22.71</v>
      </c>
    </row>
    <row r="16089" spans="1:9" x14ac:dyDescent="0.25">
      <c r="A16089">
        <v>2600041471</v>
      </c>
      <c r="B16089" t="s">
        <v>4276</v>
      </c>
      <c r="C16089" t="s">
        <v>130</v>
      </c>
      <c r="D16089" t="s">
        <v>131</v>
      </c>
      <c r="E16089">
        <v>132</v>
      </c>
      <c r="F16089" t="s">
        <v>36</v>
      </c>
      <c r="G16089">
        <v>0</v>
      </c>
      <c r="H16089">
        <v>0</v>
      </c>
      <c r="I16089">
        <v>1.7197E-2</v>
      </c>
    </row>
    <row r="16090" spans="1:9" x14ac:dyDescent="0.25">
      <c r="A16090">
        <v>2600041478</v>
      </c>
      <c r="B16090" t="s">
        <v>8008</v>
      </c>
      <c r="C16090" t="s">
        <v>8706</v>
      </c>
      <c r="D16090" t="s">
        <v>8707</v>
      </c>
      <c r="E16090">
        <v>1</v>
      </c>
      <c r="F16090" t="s">
        <v>36</v>
      </c>
      <c r="G16090">
        <v>0</v>
      </c>
      <c r="H16090">
        <v>0</v>
      </c>
      <c r="I16090">
        <v>2.54</v>
      </c>
    </row>
    <row r="16091" spans="1:9" x14ac:dyDescent="0.25">
      <c r="A16091">
        <v>2600041482</v>
      </c>
      <c r="B16091" t="s">
        <v>8009</v>
      </c>
      <c r="C16091" t="s">
        <v>130</v>
      </c>
      <c r="D16091" t="s">
        <v>131</v>
      </c>
      <c r="E16091">
        <v>34</v>
      </c>
      <c r="F16091" t="s">
        <v>89</v>
      </c>
      <c r="G16091">
        <v>0</v>
      </c>
      <c r="H16091">
        <v>0</v>
      </c>
      <c r="I16091">
        <v>40.182941</v>
      </c>
    </row>
    <row r="16092" spans="1:9" x14ac:dyDescent="0.25">
      <c r="A16092">
        <v>2600041493</v>
      </c>
      <c r="B16092" t="s">
        <v>5701</v>
      </c>
      <c r="C16092" t="s">
        <v>8706</v>
      </c>
      <c r="D16092" t="s">
        <v>8707</v>
      </c>
      <c r="E16092" s="1">
        <v>8</v>
      </c>
      <c r="F16092" t="s">
        <v>36</v>
      </c>
      <c r="G16092">
        <v>0</v>
      </c>
      <c r="H16092">
        <v>0</v>
      </c>
      <c r="I16092">
        <v>8.0500000000000007</v>
      </c>
    </row>
    <row r="16093" spans="1:9" x14ac:dyDescent="0.25">
      <c r="A16093">
        <v>2600041493</v>
      </c>
      <c r="B16093" t="s">
        <v>5701</v>
      </c>
      <c r="C16093" t="s">
        <v>130</v>
      </c>
      <c r="D16093" t="s">
        <v>131</v>
      </c>
      <c r="E16093">
        <v>0</v>
      </c>
      <c r="F16093" t="s">
        <v>36</v>
      </c>
      <c r="G16093">
        <v>0</v>
      </c>
      <c r="H16093">
        <v>0</v>
      </c>
      <c r="I16093">
        <v>1.0595000000000001</v>
      </c>
    </row>
    <row r="16094" spans="1:9" x14ac:dyDescent="0.25">
      <c r="A16094">
        <v>2600041494</v>
      </c>
      <c r="B16094" t="s">
        <v>8010</v>
      </c>
      <c r="C16094" t="s">
        <v>8706</v>
      </c>
      <c r="D16094" t="s">
        <v>8707</v>
      </c>
      <c r="E16094">
        <v>0</v>
      </c>
      <c r="F16094" t="s">
        <v>36</v>
      </c>
      <c r="G16094">
        <v>0</v>
      </c>
      <c r="H16094">
        <v>0</v>
      </c>
      <c r="I16094">
        <v>5.931667</v>
      </c>
    </row>
    <row r="16095" spans="1:9" x14ac:dyDescent="0.25">
      <c r="A16095">
        <v>2600041500</v>
      </c>
      <c r="B16095" t="s">
        <v>8011</v>
      </c>
      <c r="C16095" t="s">
        <v>8706</v>
      </c>
      <c r="D16095" t="s">
        <v>8707</v>
      </c>
      <c r="E16095">
        <v>4</v>
      </c>
      <c r="F16095" t="s">
        <v>3325</v>
      </c>
      <c r="G16095">
        <v>0</v>
      </c>
      <c r="H16095">
        <v>0</v>
      </c>
      <c r="I16095">
        <v>8.0500000000000007</v>
      </c>
    </row>
    <row r="16096" spans="1:9" x14ac:dyDescent="0.25">
      <c r="A16096">
        <v>2600041506</v>
      </c>
      <c r="B16096" t="s">
        <v>4277</v>
      </c>
      <c r="C16096" t="s">
        <v>130</v>
      </c>
      <c r="D16096" t="s">
        <v>131</v>
      </c>
      <c r="E16096">
        <v>7</v>
      </c>
      <c r="F16096" t="s">
        <v>36</v>
      </c>
      <c r="G16096">
        <v>0</v>
      </c>
      <c r="H16096">
        <v>0</v>
      </c>
      <c r="I16096">
        <v>72.221429000000001</v>
      </c>
    </row>
    <row r="16097" spans="1:9" x14ac:dyDescent="0.25">
      <c r="A16097">
        <v>2600041516</v>
      </c>
      <c r="B16097" t="s">
        <v>4278</v>
      </c>
      <c r="C16097" t="s">
        <v>130</v>
      </c>
      <c r="D16097" t="s">
        <v>131</v>
      </c>
      <c r="E16097" s="1">
        <v>1</v>
      </c>
      <c r="F16097" t="s">
        <v>36</v>
      </c>
      <c r="G16097">
        <v>0</v>
      </c>
      <c r="H16097">
        <v>0</v>
      </c>
      <c r="I16097">
        <v>17.37</v>
      </c>
    </row>
    <row r="16098" spans="1:9" x14ac:dyDescent="0.25">
      <c r="A16098">
        <v>2600041520</v>
      </c>
      <c r="B16098" t="s">
        <v>8012</v>
      </c>
      <c r="C16098" t="s">
        <v>8706</v>
      </c>
      <c r="D16098" t="s">
        <v>8707</v>
      </c>
      <c r="E16098">
        <v>0</v>
      </c>
      <c r="F16098" t="s">
        <v>36</v>
      </c>
      <c r="G16098">
        <v>0</v>
      </c>
      <c r="H16098">
        <v>0</v>
      </c>
      <c r="I16098">
        <v>430</v>
      </c>
    </row>
    <row r="16099" spans="1:9" x14ac:dyDescent="0.25">
      <c r="A16099">
        <v>2600041561</v>
      </c>
      <c r="B16099" t="s">
        <v>8013</v>
      </c>
      <c r="C16099" t="s">
        <v>8706</v>
      </c>
      <c r="D16099" t="s">
        <v>8707</v>
      </c>
      <c r="E16099">
        <v>0</v>
      </c>
      <c r="F16099" t="s">
        <v>36</v>
      </c>
      <c r="G16099">
        <v>0</v>
      </c>
      <c r="H16099">
        <v>0</v>
      </c>
      <c r="I16099">
        <v>29</v>
      </c>
    </row>
    <row r="16100" spans="1:9" x14ac:dyDescent="0.25">
      <c r="A16100">
        <v>2600041563</v>
      </c>
      <c r="B16100" t="s">
        <v>5508</v>
      </c>
      <c r="C16100" t="s">
        <v>130</v>
      </c>
      <c r="D16100" t="s">
        <v>131</v>
      </c>
      <c r="E16100">
        <v>0</v>
      </c>
      <c r="F16100" t="s">
        <v>89</v>
      </c>
      <c r="G16100">
        <v>0</v>
      </c>
      <c r="H16100">
        <v>0</v>
      </c>
      <c r="I16100">
        <v>15.524737</v>
      </c>
    </row>
    <row r="16101" spans="1:9" x14ac:dyDescent="0.25">
      <c r="A16101">
        <v>2600041606</v>
      </c>
      <c r="B16101" t="s">
        <v>8014</v>
      </c>
      <c r="C16101" t="s">
        <v>8706</v>
      </c>
      <c r="D16101" t="s">
        <v>8707</v>
      </c>
      <c r="E16101">
        <v>2</v>
      </c>
      <c r="F16101" t="s">
        <v>36</v>
      </c>
      <c r="G16101">
        <v>0</v>
      </c>
      <c r="H16101">
        <v>0</v>
      </c>
      <c r="I16101">
        <v>4.1749999999999998</v>
      </c>
    </row>
    <row r="16102" spans="1:9" x14ac:dyDescent="0.25">
      <c r="A16102">
        <v>2600041609</v>
      </c>
      <c r="B16102" t="s">
        <v>4279</v>
      </c>
      <c r="C16102" t="s">
        <v>130</v>
      </c>
      <c r="D16102" t="s">
        <v>131</v>
      </c>
      <c r="E16102" s="1">
        <v>6</v>
      </c>
      <c r="F16102" t="s">
        <v>36</v>
      </c>
      <c r="G16102">
        <v>0</v>
      </c>
      <c r="H16102">
        <v>0</v>
      </c>
      <c r="I16102">
        <v>5.5750000000000002</v>
      </c>
    </row>
    <row r="16103" spans="1:9" x14ac:dyDescent="0.25">
      <c r="A16103">
        <v>2600041616</v>
      </c>
      <c r="B16103" t="s">
        <v>4280</v>
      </c>
      <c r="C16103" t="s">
        <v>130</v>
      </c>
      <c r="D16103" t="s">
        <v>131</v>
      </c>
      <c r="E16103">
        <v>4</v>
      </c>
      <c r="F16103" t="s">
        <v>36</v>
      </c>
      <c r="G16103">
        <v>0</v>
      </c>
      <c r="H16103">
        <v>0</v>
      </c>
      <c r="I16103">
        <v>9</v>
      </c>
    </row>
    <row r="16104" spans="1:9" x14ac:dyDescent="0.25">
      <c r="A16104">
        <v>2600041619</v>
      </c>
      <c r="B16104" t="s">
        <v>4281</v>
      </c>
      <c r="C16104" t="s">
        <v>130</v>
      </c>
      <c r="D16104" t="s">
        <v>131</v>
      </c>
      <c r="E16104">
        <v>1</v>
      </c>
      <c r="F16104" t="s">
        <v>36</v>
      </c>
      <c r="G16104">
        <v>0</v>
      </c>
      <c r="H16104">
        <v>0</v>
      </c>
      <c r="I16104">
        <v>5.76</v>
      </c>
    </row>
    <row r="16105" spans="1:9" x14ac:dyDescent="0.25">
      <c r="A16105">
        <v>2600041632</v>
      </c>
      <c r="B16105" t="s">
        <v>5680</v>
      </c>
      <c r="C16105" t="s">
        <v>130</v>
      </c>
      <c r="D16105" t="s">
        <v>131</v>
      </c>
      <c r="E16105">
        <v>0</v>
      </c>
      <c r="F16105" t="s">
        <v>36</v>
      </c>
      <c r="G16105">
        <v>0</v>
      </c>
      <c r="H16105">
        <v>0</v>
      </c>
      <c r="I16105">
        <v>8.6999999999999993</v>
      </c>
    </row>
    <row r="16106" spans="1:9" x14ac:dyDescent="0.25">
      <c r="A16106">
        <v>2600041656</v>
      </c>
      <c r="B16106" t="s">
        <v>8015</v>
      </c>
      <c r="C16106" t="s">
        <v>8706</v>
      </c>
      <c r="D16106" t="s">
        <v>8707</v>
      </c>
      <c r="E16106">
        <v>3</v>
      </c>
      <c r="F16106" t="s">
        <v>36</v>
      </c>
      <c r="G16106">
        <v>0</v>
      </c>
      <c r="H16106">
        <v>0</v>
      </c>
      <c r="I16106">
        <v>6.483333</v>
      </c>
    </row>
    <row r="16107" spans="1:9" x14ac:dyDescent="0.25">
      <c r="A16107">
        <v>2600041659</v>
      </c>
      <c r="B16107" t="s">
        <v>4282</v>
      </c>
      <c r="C16107" t="s">
        <v>130</v>
      </c>
      <c r="D16107" t="s">
        <v>131</v>
      </c>
      <c r="E16107">
        <v>8</v>
      </c>
      <c r="F16107" t="s">
        <v>36</v>
      </c>
      <c r="G16107">
        <v>0</v>
      </c>
      <c r="H16107">
        <v>0</v>
      </c>
      <c r="I16107">
        <v>3.0662500000000001</v>
      </c>
    </row>
    <row r="16108" spans="1:9" x14ac:dyDescent="0.25">
      <c r="A16108">
        <v>2600041661</v>
      </c>
      <c r="B16108" t="s">
        <v>4283</v>
      </c>
      <c r="C16108" t="s">
        <v>130</v>
      </c>
      <c r="D16108" t="s">
        <v>131</v>
      </c>
      <c r="E16108">
        <v>0</v>
      </c>
      <c r="F16108" t="s">
        <v>3325</v>
      </c>
      <c r="G16108">
        <v>0</v>
      </c>
      <c r="H16108">
        <v>0</v>
      </c>
      <c r="I16108">
        <v>4.5</v>
      </c>
    </row>
    <row r="16109" spans="1:9" x14ac:dyDescent="0.25">
      <c r="A16109">
        <v>2600041664</v>
      </c>
      <c r="B16109" t="s">
        <v>8016</v>
      </c>
      <c r="C16109" t="s">
        <v>130</v>
      </c>
      <c r="D16109" t="s">
        <v>131</v>
      </c>
      <c r="E16109">
        <v>0</v>
      </c>
      <c r="F16109" t="s">
        <v>36</v>
      </c>
      <c r="G16109">
        <v>0</v>
      </c>
      <c r="H16109">
        <v>0</v>
      </c>
      <c r="I16109">
        <v>63.56</v>
      </c>
    </row>
    <row r="16110" spans="1:9" x14ac:dyDescent="0.25">
      <c r="A16110">
        <v>2600041670</v>
      </c>
      <c r="B16110" t="s">
        <v>4284</v>
      </c>
      <c r="C16110" t="s">
        <v>130</v>
      </c>
      <c r="D16110" t="s">
        <v>131</v>
      </c>
      <c r="E16110">
        <v>1</v>
      </c>
      <c r="F16110" t="s">
        <v>36</v>
      </c>
      <c r="G16110">
        <v>0</v>
      </c>
      <c r="H16110">
        <v>0</v>
      </c>
      <c r="I16110">
        <v>6.54</v>
      </c>
    </row>
    <row r="16111" spans="1:9" x14ac:dyDescent="0.25">
      <c r="A16111">
        <v>2600041677</v>
      </c>
      <c r="B16111" t="s">
        <v>8017</v>
      </c>
      <c r="C16111" t="s">
        <v>8706</v>
      </c>
      <c r="D16111" t="s">
        <v>8707</v>
      </c>
      <c r="E16111">
        <v>0</v>
      </c>
      <c r="F16111" t="s">
        <v>3325</v>
      </c>
      <c r="G16111">
        <v>0</v>
      </c>
      <c r="H16111">
        <v>0</v>
      </c>
      <c r="I16111">
        <v>25.422499999999999</v>
      </c>
    </row>
    <row r="16112" spans="1:9" x14ac:dyDescent="0.25">
      <c r="A16112">
        <v>2600041679</v>
      </c>
      <c r="B16112" t="s">
        <v>8018</v>
      </c>
      <c r="C16112" t="s">
        <v>8706</v>
      </c>
      <c r="D16112" t="s">
        <v>8707</v>
      </c>
      <c r="E16112">
        <v>1</v>
      </c>
      <c r="F16112" t="s">
        <v>89</v>
      </c>
      <c r="G16112">
        <v>0</v>
      </c>
      <c r="H16112">
        <v>0</v>
      </c>
      <c r="I16112">
        <v>97.46</v>
      </c>
    </row>
    <row r="16113" spans="1:9" x14ac:dyDescent="0.25">
      <c r="A16113">
        <v>2600041686</v>
      </c>
      <c r="B16113" t="s">
        <v>4285</v>
      </c>
      <c r="C16113" t="s">
        <v>8706</v>
      </c>
      <c r="D16113" t="s">
        <v>8707</v>
      </c>
      <c r="E16113">
        <v>2</v>
      </c>
      <c r="F16113" t="s">
        <v>36</v>
      </c>
      <c r="G16113">
        <v>0</v>
      </c>
      <c r="H16113">
        <v>0</v>
      </c>
      <c r="I16113">
        <v>94.055000000000007</v>
      </c>
    </row>
    <row r="16114" spans="1:9" x14ac:dyDescent="0.25">
      <c r="A16114">
        <v>2600041686</v>
      </c>
      <c r="B16114" t="s">
        <v>4285</v>
      </c>
      <c r="C16114" t="s">
        <v>130</v>
      </c>
      <c r="D16114" t="s">
        <v>131</v>
      </c>
      <c r="E16114">
        <v>1</v>
      </c>
      <c r="F16114" t="s">
        <v>36</v>
      </c>
      <c r="G16114">
        <v>0</v>
      </c>
      <c r="H16114">
        <v>0</v>
      </c>
      <c r="I16114">
        <v>94.05</v>
      </c>
    </row>
    <row r="16115" spans="1:9" x14ac:dyDescent="0.25">
      <c r="A16115">
        <v>2600041711</v>
      </c>
      <c r="B16115" t="s">
        <v>4286</v>
      </c>
      <c r="C16115" t="s">
        <v>130</v>
      </c>
      <c r="D16115" t="s">
        <v>131</v>
      </c>
      <c r="E16115">
        <v>0</v>
      </c>
      <c r="F16115" t="s">
        <v>1000</v>
      </c>
      <c r="G16115">
        <v>0</v>
      </c>
      <c r="H16115">
        <v>0</v>
      </c>
      <c r="I16115">
        <v>80.848678000000007</v>
      </c>
    </row>
    <row r="16116" spans="1:9" x14ac:dyDescent="0.25">
      <c r="A16116">
        <v>2600041711</v>
      </c>
      <c r="B16116" t="s">
        <v>4286</v>
      </c>
      <c r="C16116" t="s">
        <v>167</v>
      </c>
      <c r="D16116" t="s">
        <v>168</v>
      </c>
      <c r="E16116">
        <v>14</v>
      </c>
      <c r="F16116" t="s">
        <v>1000</v>
      </c>
      <c r="G16116">
        <v>0</v>
      </c>
      <c r="H16116">
        <v>0</v>
      </c>
      <c r="I16116">
        <v>80.848571000000007</v>
      </c>
    </row>
    <row r="16117" spans="1:9" x14ac:dyDescent="0.25">
      <c r="A16117">
        <v>2600041711</v>
      </c>
      <c r="B16117" t="s">
        <v>4286</v>
      </c>
      <c r="C16117" t="s">
        <v>137</v>
      </c>
      <c r="D16117" t="s">
        <v>138</v>
      </c>
      <c r="E16117">
        <v>0</v>
      </c>
      <c r="F16117" t="s">
        <v>1000</v>
      </c>
      <c r="G16117">
        <v>0</v>
      </c>
      <c r="H16117">
        <v>0</v>
      </c>
      <c r="I16117">
        <v>130.785</v>
      </c>
    </row>
    <row r="16118" spans="1:9" x14ac:dyDescent="0.25">
      <c r="A16118">
        <v>2600041743</v>
      </c>
      <c r="B16118" t="s">
        <v>8019</v>
      </c>
      <c r="C16118" t="s">
        <v>8706</v>
      </c>
      <c r="D16118" t="s">
        <v>8707</v>
      </c>
      <c r="E16118">
        <v>1</v>
      </c>
      <c r="F16118" t="s">
        <v>36</v>
      </c>
      <c r="G16118">
        <v>0</v>
      </c>
      <c r="H16118">
        <v>0</v>
      </c>
      <c r="I16118">
        <v>6.58</v>
      </c>
    </row>
    <row r="16119" spans="1:9" x14ac:dyDescent="0.25">
      <c r="A16119">
        <v>2600041747</v>
      </c>
      <c r="B16119" t="s">
        <v>5842</v>
      </c>
      <c r="C16119" t="s">
        <v>130</v>
      </c>
      <c r="D16119" t="s">
        <v>131</v>
      </c>
      <c r="E16119">
        <v>0</v>
      </c>
      <c r="F16119" t="s">
        <v>3325</v>
      </c>
      <c r="G16119">
        <v>0</v>
      </c>
      <c r="H16119">
        <v>0</v>
      </c>
      <c r="I16119">
        <v>3.5</v>
      </c>
    </row>
    <row r="16120" spans="1:9" x14ac:dyDescent="0.25">
      <c r="A16120">
        <v>2600041749</v>
      </c>
      <c r="B16120" t="s">
        <v>4287</v>
      </c>
      <c r="C16120" t="s">
        <v>130</v>
      </c>
      <c r="D16120" t="s">
        <v>131</v>
      </c>
      <c r="E16120">
        <v>0</v>
      </c>
      <c r="F16120" t="s">
        <v>36</v>
      </c>
      <c r="G16120">
        <v>0</v>
      </c>
      <c r="H16120">
        <v>0</v>
      </c>
      <c r="I16120">
        <v>4.5</v>
      </c>
    </row>
    <row r="16121" spans="1:9" x14ac:dyDescent="0.25">
      <c r="A16121">
        <v>2600041749</v>
      </c>
      <c r="B16121" t="s">
        <v>4287</v>
      </c>
      <c r="C16121" t="s">
        <v>167</v>
      </c>
      <c r="D16121" t="s">
        <v>168</v>
      </c>
      <c r="E16121">
        <v>0</v>
      </c>
      <c r="F16121" t="s">
        <v>36</v>
      </c>
      <c r="G16121">
        <v>0</v>
      </c>
      <c r="H16121">
        <v>0</v>
      </c>
      <c r="I16121">
        <v>4.5</v>
      </c>
    </row>
    <row r="16122" spans="1:9" x14ac:dyDescent="0.25">
      <c r="A16122">
        <v>2600041749</v>
      </c>
      <c r="B16122" t="s">
        <v>4287</v>
      </c>
      <c r="C16122" t="s">
        <v>137</v>
      </c>
      <c r="D16122" t="s">
        <v>138</v>
      </c>
      <c r="E16122">
        <v>0</v>
      </c>
      <c r="F16122" t="s">
        <v>36</v>
      </c>
      <c r="G16122">
        <v>0</v>
      </c>
      <c r="H16122">
        <v>0</v>
      </c>
      <c r="I16122">
        <v>4.872217</v>
      </c>
    </row>
    <row r="16123" spans="1:9" x14ac:dyDescent="0.25">
      <c r="A16123">
        <v>2600041750</v>
      </c>
      <c r="B16123" t="s">
        <v>4288</v>
      </c>
      <c r="C16123" t="s">
        <v>167</v>
      </c>
      <c r="D16123" t="s">
        <v>168</v>
      </c>
      <c r="E16123">
        <v>72</v>
      </c>
      <c r="F16123" t="s">
        <v>36</v>
      </c>
      <c r="G16123">
        <v>0</v>
      </c>
      <c r="H16123">
        <v>0</v>
      </c>
      <c r="I16123">
        <v>43.493611000000001</v>
      </c>
    </row>
    <row r="16124" spans="1:9" x14ac:dyDescent="0.25">
      <c r="A16124">
        <v>2600041766</v>
      </c>
      <c r="B16124" t="s">
        <v>8020</v>
      </c>
      <c r="C16124" t="s">
        <v>8706</v>
      </c>
      <c r="D16124" t="s">
        <v>8707</v>
      </c>
      <c r="E16124">
        <v>0</v>
      </c>
      <c r="F16124" t="s">
        <v>36</v>
      </c>
      <c r="G16124">
        <v>0</v>
      </c>
      <c r="H16124">
        <v>0</v>
      </c>
      <c r="I16124">
        <v>53.7</v>
      </c>
    </row>
    <row r="16125" spans="1:9" x14ac:dyDescent="0.25">
      <c r="A16125">
        <v>2600041810</v>
      </c>
      <c r="B16125" t="s">
        <v>8021</v>
      </c>
      <c r="C16125" t="s">
        <v>8706</v>
      </c>
      <c r="D16125" t="s">
        <v>8707</v>
      </c>
      <c r="E16125">
        <v>16</v>
      </c>
      <c r="F16125" t="s">
        <v>36</v>
      </c>
      <c r="G16125">
        <v>0</v>
      </c>
      <c r="H16125">
        <v>0</v>
      </c>
      <c r="I16125">
        <v>0.2475</v>
      </c>
    </row>
    <row r="16126" spans="1:9" x14ac:dyDescent="0.25">
      <c r="A16126">
        <v>2600041811</v>
      </c>
      <c r="B16126" t="s">
        <v>8022</v>
      </c>
      <c r="C16126" t="s">
        <v>8706</v>
      </c>
      <c r="D16126" t="s">
        <v>8707</v>
      </c>
      <c r="E16126">
        <v>20</v>
      </c>
      <c r="F16126" t="s">
        <v>36</v>
      </c>
      <c r="G16126">
        <v>0</v>
      </c>
      <c r="H16126">
        <v>0</v>
      </c>
      <c r="I16126">
        <v>0.16750000000000001</v>
      </c>
    </row>
    <row r="16127" spans="1:9" x14ac:dyDescent="0.25">
      <c r="A16127">
        <v>2600041815</v>
      </c>
      <c r="B16127" t="s">
        <v>4289</v>
      </c>
      <c r="C16127" t="s">
        <v>130</v>
      </c>
      <c r="D16127" t="s">
        <v>131</v>
      </c>
      <c r="E16127">
        <v>0</v>
      </c>
      <c r="F16127" t="s">
        <v>36</v>
      </c>
      <c r="G16127">
        <v>0</v>
      </c>
      <c r="H16127">
        <v>0</v>
      </c>
      <c r="I16127">
        <v>31.35</v>
      </c>
    </row>
    <row r="16128" spans="1:9" x14ac:dyDescent="0.25">
      <c r="A16128">
        <v>2600041823</v>
      </c>
      <c r="B16128" t="s">
        <v>4290</v>
      </c>
      <c r="C16128" t="s">
        <v>130</v>
      </c>
      <c r="D16128" t="s">
        <v>131</v>
      </c>
      <c r="E16128">
        <v>3</v>
      </c>
      <c r="F16128" t="s">
        <v>36</v>
      </c>
      <c r="G16128">
        <v>0</v>
      </c>
      <c r="H16128">
        <v>0</v>
      </c>
      <c r="I16128">
        <v>79.55</v>
      </c>
    </row>
    <row r="16129" spans="1:9" x14ac:dyDescent="0.25">
      <c r="A16129">
        <v>2600041831</v>
      </c>
      <c r="B16129" t="s">
        <v>8023</v>
      </c>
      <c r="C16129" t="s">
        <v>8706</v>
      </c>
      <c r="D16129" t="s">
        <v>8707</v>
      </c>
      <c r="E16129">
        <v>0</v>
      </c>
      <c r="F16129" t="s">
        <v>36</v>
      </c>
      <c r="G16129">
        <v>0</v>
      </c>
      <c r="H16129">
        <v>0</v>
      </c>
      <c r="I16129">
        <v>112</v>
      </c>
    </row>
    <row r="16130" spans="1:9" x14ac:dyDescent="0.25">
      <c r="A16130">
        <v>2600041832</v>
      </c>
      <c r="B16130" t="s">
        <v>8024</v>
      </c>
      <c r="C16130" t="s">
        <v>130</v>
      </c>
      <c r="D16130" t="s">
        <v>131</v>
      </c>
      <c r="E16130">
        <v>1</v>
      </c>
      <c r="F16130" t="s">
        <v>36</v>
      </c>
      <c r="G16130">
        <v>0</v>
      </c>
      <c r="H16130">
        <v>0</v>
      </c>
      <c r="I16130">
        <v>29.66</v>
      </c>
    </row>
    <row r="16131" spans="1:9" x14ac:dyDescent="0.25">
      <c r="A16131">
        <v>2600041833</v>
      </c>
      <c r="B16131" t="s">
        <v>4291</v>
      </c>
      <c r="C16131" t="s">
        <v>130</v>
      </c>
      <c r="D16131" t="s">
        <v>131</v>
      </c>
      <c r="E16131">
        <v>0</v>
      </c>
      <c r="F16131" t="s">
        <v>36</v>
      </c>
      <c r="G16131">
        <v>0</v>
      </c>
      <c r="H16131">
        <v>0</v>
      </c>
      <c r="I16131">
        <v>245.76499999999999</v>
      </c>
    </row>
    <row r="16132" spans="1:9" x14ac:dyDescent="0.25">
      <c r="A16132">
        <v>2600041863</v>
      </c>
      <c r="B16132" t="s">
        <v>8025</v>
      </c>
      <c r="C16132" t="s">
        <v>8706</v>
      </c>
      <c r="D16132" t="s">
        <v>8707</v>
      </c>
      <c r="E16132">
        <v>0</v>
      </c>
      <c r="F16132" t="s">
        <v>36</v>
      </c>
      <c r="G16132">
        <v>0</v>
      </c>
      <c r="H16132">
        <v>0</v>
      </c>
      <c r="I16132">
        <v>33.5</v>
      </c>
    </row>
    <row r="16133" spans="1:9" x14ac:dyDescent="0.25">
      <c r="A16133">
        <v>2600041867</v>
      </c>
      <c r="B16133" t="s">
        <v>8026</v>
      </c>
      <c r="C16133" t="s">
        <v>8706</v>
      </c>
      <c r="D16133" t="s">
        <v>8707</v>
      </c>
      <c r="E16133">
        <v>1</v>
      </c>
      <c r="F16133" t="s">
        <v>36</v>
      </c>
      <c r="G16133">
        <v>0</v>
      </c>
      <c r="H16133">
        <v>0</v>
      </c>
      <c r="I16133">
        <v>10.6</v>
      </c>
    </row>
    <row r="16134" spans="1:9" x14ac:dyDescent="0.25">
      <c r="A16134">
        <v>2600041886</v>
      </c>
      <c r="B16134" t="s">
        <v>8027</v>
      </c>
      <c r="C16134" t="s">
        <v>130</v>
      </c>
      <c r="D16134" t="s">
        <v>131</v>
      </c>
      <c r="E16134">
        <v>1</v>
      </c>
      <c r="F16134" t="s">
        <v>36</v>
      </c>
      <c r="G16134">
        <v>0</v>
      </c>
      <c r="H16134">
        <v>0</v>
      </c>
      <c r="I16134">
        <v>150</v>
      </c>
    </row>
    <row r="16135" spans="1:9" x14ac:dyDescent="0.25">
      <c r="A16135">
        <v>2600041895</v>
      </c>
      <c r="B16135" t="s">
        <v>8028</v>
      </c>
      <c r="C16135" t="s">
        <v>8706</v>
      </c>
      <c r="D16135" t="s">
        <v>8707</v>
      </c>
      <c r="E16135">
        <v>0</v>
      </c>
      <c r="F16135" t="s">
        <v>36</v>
      </c>
      <c r="G16135">
        <v>0</v>
      </c>
      <c r="H16135">
        <v>0</v>
      </c>
      <c r="I16135">
        <v>5.5929999999999999E-3</v>
      </c>
    </row>
    <row r="16136" spans="1:9" x14ac:dyDescent="0.25">
      <c r="A16136">
        <v>2600041897</v>
      </c>
      <c r="B16136" t="s">
        <v>4292</v>
      </c>
      <c r="C16136" t="s">
        <v>130</v>
      </c>
      <c r="D16136" t="s">
        <v>131</v>
      </c>
      <c r="E16136">
        <v>0</v>
      </c>
      <c r="F16136" t="s">
        <v>36</v>
      </c>
      <c r="G16136">
        <v>0</v>
      </c>
      <c r="H16136">
        <v>0</v>
      </c>
      <c r="I16136">
        <v>3.4</v>
      </c>
    </row>
    <row r="16137" spans="1:9" x14ac:dyDescent="0.25">
      <c r="A16137">
        <v>2600041897</v>
      </c>
      <c r="B16137" t="s">
        <v>4292</v>
      </c>
      <c r="C16137" t="s">
        <v>167</v>
      </c>
      <c r="D16137" t="s">
        <v>168</v>
      </c>
      <c r="E16137">
        <v>40</v>
      </c>
      <c r="F16137" t="s">
        <v>36</v>
      </c>
      <c r="G16137">
        <v>0</v>
      </c>
      <c r="H16137">
        <v>0</v>
      </c>
      <c r="I16137">
        <v>3.4</v>
      </c>
    </row>
    <row r="16138" spans="1:9" x14ac:dyDescent="0.25">
      <c r="A16138">
        <v>2600041897</v>
      </c>
      <c r="B16138" t="s">
        <v>4292</v>
      </c>
      <c r="C16138" t="s">
        <v>137</v>
      </c>
      <c r="D16138" t="s">
        <v>138</v>
      </c>
      <c r="E16138">
        <v>0</v>
      </c>
      <c r="F16138" t="s">
        <v>36</v>
      </c>
      <c r="G16138">
        <v>0</v>
      </c>
      <c r="H16138">
        <v>0</v>
      </c>
      <c r="I16138">
        <v>3.4</v>
      </c>
    </row>
    <row r="16139" spans="1:9" x14ac:dyDescent="0.25">
      <c r="A16139">
        <v>2600041914</v>
      </c>
      <c r="B16139" t="s">
        <v>6031</v>
      </c>
      <c r="C16139" t="s">
        <v>137</v>
      </c>
      <c r="D16139" t="s">
        <v>138</v>
      </c>
      <c r="E16139">
        <v>0</v>
      </c>
      <c r="F16139" t="s">
        <v>36</v>
      </c>
      <c r="G16139">
        <v>0</v>
      </c>
      <c r="H16139">
        <v>0</v>
      </c>
      <c r="I16139">
        <v>0.89500000000000002</v>
      </c>
    </row>
    <row r="16140" spans="1:9" x14ac:dyDescent="0.25">
      <c r="A16140">
        <v>2600041938</v>
      </c>
      <c r="B16140" t="s">
        <v>4293</v>
      </c>
      <c r="C16140" t="s">
        <v>130</v>
      </c>
      <c r="D16140" t="s">
        <v>131</v>
      </c>
      <c r="E16140">
        <v>0</v>
      </c>
      <c r="F16140" t="s">
        <v>36</v>
      </c>
      <c r="G16140">
        <v>0</v>
      </c>
      <c r="H16140">
        <v>0</v>
      </c>
      <c r="I16140">
        <v>1.5</v>
      </c>
    </row>
    <row r="16141" spans="1:9" x14ac:dyDescent="0.25">
      <c r="A16141">
        <v>2600041938</v>
      </c>
      <c r="B16141" t="s">
        <v>4293</v>
      </c>
      <c r="C16141" t="s">
        <v>167</v>
      </c>
      <c r="D16141" t="s">
        <v>168</v>
      </c>
      <c r="E16141">
        <v>712</v>
      </c>
      <c r="F16141" t="s">
        <v>36</v>
      </c>
      <c r="G16141">
        <v>0</v>
      </c>
      <c r="H16141">
        <v>0</v>
      </c>
      <c r="I16141">
        <v>1.5000979999999999</v>
      </c>
    </row>
    <row r="16142" spans="1:9" x14ac:dyDescent="0.25">
      <c r="A16142">
        <v>2600041938</v>
      </c>
      <c r="B16142" t="s">
        <v>4293</v>
      </c>
      <c r="C16142" t="s">
        <v>137</v>
      </c>
      <c r="D16142" t="s">
        <v>138</v>
      </c>
      <c r="E16142">
        <v>0</v>
      </c>
      <c r="F16142" t="s">
        <v>36</v>
      </c>
      <c r="G16142">
        <v>0</v>
      </c>
      <c r="H16142">
        <v>0</v>
      </c>
      <c r="I16142">
        <v>1.605396</v>
      </c>
    </row>
    <row r="16143" spans="1:9" x14ac:dyDescent="0.25">
      <c r="A16143">
        <v>2600041950</v>
      </c>
      <c r="B16143" t="s">
        <v>4294</v>
      </c>
      <c r="C16143" t="s">
        <v>167</v>
      </c>
      <c r="D16143" t="s">
        <v>168</v>
      </c>
      <c r="E16143">
        <v>568</v>
      </c>
      <c r="F16143" t="s">
        <v>36</v>
      </c>
      <c r="G16143">
        <v>0</v>
      </c>
      <c r="H16143">
        <v>0</v>
      </c>
      <c r="I16143">
        <v>0.45799299999999998</v>
      </c>
    </row>
    <row r="16144" spans="1:9" x14ac:dyDescent="0.25">
      <c r="A16144">
        <v>2600041970</v>
      </c>
      <c r="B16144" t="s">
        <v>8029</v>
      </c>
      <c r="C16144" t="s">
        <v>8706</v>
      </c>
      <c r="D16144" t="s">
        <v>8707</v>
      </c>
      <c r="E16144">
        <v>6</v>
      </c>
      <c r="F16144" t="s">
        <v>36</v>
      </c>
      <c r="G16144">
        <v>0</v>
      </c>
      <c r="H16144">
        <v>0</v>
      </c>
      <c r="I16144">
        <v>104.99</v>
      </c>
    </row>
    <row r="16145" spans="1:9" x14ac:dyDescent="0.25">
      <c r="A16145">
        <v>2600041980</v>
      </c>
      <c r="B16145" t="s">
        <v>8030</v>
      </c>
      <c r="C16145" t="s">
        <v>8706</v>
      </c>
      <c r="D16145" t="s">
        <v>8707</v>
      </c>
      <c r="E16145">
        <v>0</v>
      </c>
      <c r="F16145" t="s">
        <v>36</v>
      </c>
      <c r="G16145">
        <v>0</v>
      </c>
      <c r="H16145">
        <v>0</v>
      </c>
      <c r="I16145">
        <v>40</v>
      </c>
    </row>
    <row r="16146" spans="1:9" x14ac:dyDescent="0.25">
      <c r="A16146">
        <v>2600041984</v>
      </c>
      <c r="B16146" t="s">
        <v>4295</v>
      </c>
      <c r="C16146" t="s">
        <v>167</v>
      </c>
      <c r="D16146" t="s">
        <v>168</v>
      </c>
      <c r="E16146">
        <v>21</v>
      </c>
      <c r="F16146" t="s">
        <v>36</v>
      </c>
      <c r="G16146">
        <v>0</v>
      </c>
      <c r="H16146">
        <v>0</v>
      </c>
      <c r="I16146">
        <v>127.94190500000001</v>
      </c>
    </row>
    <row r="16147" spans="1:9" x14ac:dyDescent="0.25">
      <c r="A16147">
        <v>2600041988</v>
      </c>
      <c r="B16147" t="s">
        <v>8031</v>
      </c>
      <c r="C16147" t="s">
        <v>8706</v>
      </c>
      <c r="D16147" t="s">
        <v>8707</v>
      </c>
      <c r="E16147">
        <v>8</v>
      </c>
      <c r="F16147" t="s">
        <v>36</v>
      </c>
      <c r="G16147">
        <v>0</v>
      </c>
      <c r="H16147">
        <v>0</v>
      </c>
      <c r="I16147">
        <v>145.9375</v>
      </c>
    </row>
    <row r="16148" spans="1:9" x14ac:dyDescent="0.25">
      <c r="A16148">
        <v>2600041997</v>
      </c>
      <c r="B16148" t="s">
        <v>4296</v>
      </c>
      <c r="C16148" t="s">
        <v>130</v>
      </c>
      <c r="D16148" t="s">
        <v>131</v>
      </c>
      <c r="E16148">
        <v>20</v>
      </c>
      <c r="F16148" t="s">
        <v>89</v>
      </c>
      <c r="G16148">
        <v>0</v>
      </c>
      <c r="H16148">
        <v>0</v>
      </c>
      <c r="I16148">
        <v>17.093</v>
      </c>
    </row>
    <row r="16149" spans="1:9" x14ac:dyDescent="0.25">
      <c r="A16149">
        <v>2600041998</v>
      </c>
      <c r="B16149" t="s">
        <v>4297</v>
      </c>
      <c r="C16149" t="s">
        <v>130</v>
      </c>
      <c r="D16149" t="s">
        <v>131</v>
      </c>
      <c r="E16149">
        <v>0</v>
      </c>
      <c r="F16149" t="s">
        <v>89</v>
      </c>
      <c r="G16149">
        <v>0</v>
      </c>
      <c r="H16149">
        <v>0</v>
      </c>
      <c r="I16149">
        <v>16.380526</v>
      </c>
    </row>
    <row r="16150" spans="1:9" x14ac:dyDescent="0.25">
      <c r="A16150">
        <v>2600041999</v>
      </c>
      <c r="B16150" t="s">
        <v>4298</v>
      </c>
      <c r="C16150" t="s">
        <v>130</v>
      </c>
      <c r="D16150" t="s">
        <v>131</v>
      </c>
      <c r="E16150">
        <v>0</v>
      </c>
      <c r="F16150" t="s">
        <v>89</v>
      </c>
      <c r="G16150">
        <v>0</v>
      </c>
      <c r="H16150">
        <v>0</v>
      </c>
      <c r="I16150">
        <v>13.175262999999999</v>
      </c>
    </row>
    <row r="16151" spans="1:9" x14ac:dyDescent="0.25">
      <c r="A16151">
        <v>2600042001</v>
      </c>
      <c r="B16151" t="s">
        <v>8032</v>
      </c>
      <c r="C16151" t="s">
        <v>8706</v>
      </c>
      <c r="D16151" t="s">
        <v>8707</v>
      </c>
      <c r="E16151">
        <v>4</v>
      </c>
      <c r="F16151" t="s">
        <v>36</v>
      </c>
      <c r="G16151">
        <v>0</v>
      </c>
      <c r="H16151">
        <v>0</v>
      </c>
      <c r="I16151">
        <v>5.08</v>
      </c>
    </row>
    <row r="16152" spans="1:9" x14ac:dyDescent="0.25">
      <c r="A16152">
        <v>2600042005</v>
      </c>
      <c r="B16152" t="s">
        <v>5295</v>
      </c>
      <c r="C16152" t="s">
        <v>130</v>
      </c>
      <c r="D16152" t="s">
        <v>131</v>
      </c>
      <c r="E16152">
        <v>0</v>
      </c>
      <c r="F16152" t="s">
        <v>36</v>
      </c>
      <c r="G16152">
        <v>0</v>
      </c>
      <c r="H16152">
        <v>0</v>
      </c>
      <c r="I16152">
        <v>27.5</v>
      </c>
    </row>
    <row r="16153" spans="1:9" x14ac:dyDescent="0.25">
      <c r="A16153">
        <v>2600042008</v>
      </c>
      <c r="B16153" t="s">
        <v>4299</v>
      </c>
      <c r="C16153" t="s">
        <v>130</v>
      </c>
      <c r="D16153" t="s">
        <v>131</v>
      </c>
      <c r="E16153">
        <v>30</v>
      </c>
      <c r="F16153" t="s">
        <v>36</v>
      </c>
      <c r="G16153">
        <v>0</v>
      </c>
      <c r="H16153">
        <v>0</v>
      </c>
      <c r="I16153">
        <v>8.14</v>
      </c>
    </row>
    <row r="16154" spans="1:9" x14ac:dyDescent="0.25">
      <c r="A16154">
        <v>2600042012</v>
      </c>
      <c r="B16154" t="s">
        <v>8033</v>
      </c>
      <c r="C16154" t="s">
        <v>8706</v>
      </c>
      <c r="D16154" t="s">
        <v>8707</v>
      </c>
      <c r="E16154">
        <v>0</v>
      </c>
      <c r="F16154" t="s">
        <v>36</v>
      </c>
      <c r="G16154">
        <v>0</v>
      </c>
      <c r="H16154">
        <v>0</v>
      </c>
      <c r="I16154">
        <v>750</v>
      </c>
    </row>
    <row r="16155" spans="1:9" x14ac:dyDescent="0.25">
      <c r="A16155">
        <v>2600042019</v>
      </c>
      <c r="B16155" t="s">
        <v>4300</v>
      </c>
      <c r="C16155" t="s">
        <v>130</v>
      </c>
      <c r="D16155" t="s">
        <v>131</v>
      </c>
      <c r="E16155">
        <v>6</v>
      </c>
      <c r="F16155" t="s">
        <v>36</v>
      </c>
      <c r="G16155">
        <v>0</v>
      </c>
      <c r="H16155">
        <v>0</v>
      </c>
      <c r="I16155">
        <v>81.871667000000002</v>
      </c>
    </row>
    <row r="16156" spans="1:9" x14ac:dyDescent="0.25">
      <c r="A16156">
        <v>2600042020</v>
      </c>
      <c r="B16156" t="s">
        <v>4301</v>
      </c>
      <c r="C16156" t="s">
        <v>130</v>
      </c>
      <c r="D16156" t="s">
        <v>131</v>
      </c>
      <c r="E16156">
        <v>8</v>
      </c>
      <c r="F16156" t="s">
        <v>36</v>
      </c>
      <c r="G16156">
        <v>0</v>
      </c>
      <c r="H16156">
        <v>0</v>
      </c>
      <c r="I16156">
        <v>121.3275</v>
      </c>
    </row>
    <row r="16157" spans="1:9" x14ac:dyDescent="0.25">
      <c r="A16157">
        <v>2600042021</v>
      </c>
      <c r="B16157" t="s">
        <v>4918</v>
      </c>
      <c r="C16157" t="s">
        <v>130</v>
      </c>
      <c r="D16157" t="s">
        <v>131</v>
      </c>
      <c r="E16157">
        <v>0</v>
      </c>
      <c r="F16157" t="s">
        <v>36</v>
      </c>
      <c r="G16157">
        <v>0</v>
      </c>
      <c r="H16157">
        <v>0</v>
      </c>
      <c r="I16157">
        <v>185.79</v>
      </c>
    </row>
    <row r="16158" spans="1:9" x14ac:dyDescent="0.25">
      <c r="A16158">
        <v>2600042024</v>
      </c>
      <c r="B16158" t="s">
        <v>5285</v>
      </c>
      <c r="C16158" t="s">
        <v>130</v>
      </c>
      <c r="D16158" t="s">
        <v>131</v>
      </c>
      <c r="E16158">
        <v>0</v>
      </c>
      <c r="F16158" t="s">
        <v>36</v>
      </c>
      <c r="G16158">
        <v>0</v>
      </c>
      <c r="H16158">
        <v>0</v>
      </c>
      <c r="I16158">
        <v>27.82</v>
      </c>
    </row>
    <row r="16159" spans="1:9" x14ac:dyDescent="0.25">
      <c r="A16159">
        <v>2600042028</v>
      </c>
      <c r="B16159" t="s">
        <v>4302</v>
      </c>
      <c r="C16159" t="s">
        <v>130</v>
      </c>
      <c r="D16159" t="s">
        <v>131</v>
      </c>
      <c r="E16159">
        <v>6</v>
      </c>
      <c r="F16159" t="s">
        <v>36</v>
      </c>
      <c r="G16159">
        <v>0</v>
      </c>
      <c r="H16159">
        <v>0</v>
      </c>
      <c r="I16159">
        <v>292.38833299999999</v>
      </c>
    </row>
    <row r="16160" spans="1:9" x14ac:dyDescent="0.25">
      <c r="A16160">
        <v>2600042038</v>
      </c>
      <c r="B16160" t="s">
        <v>8034</v>
      </c>
      <c r="C16160" t="s">
        <v>130</v>
      </c>
      <c r="D16160" t="s">
        <v>131</v>
      </c>
      <c r="E16160">
        <v>0</v>
      </c>
      <c r="F16160" t="s">
        <v>36</v>
      </c>
      <c r="G16160">
        <v>0</v>
      </c>
      <c r="H16160">
        <v>0</v>
      </c>
      <c r="I16160">
        <v>486.68</v>
      </c>
    </row>
    <row r="16161" spans="1:9" x14ac:dyDescent="0.25">
      <c r="A16161">
        <v>2600042040</v>
      </c>
      <c r="B16161" t="s">
        <v>5915</v>
      </c>
      <c r="C16161" t="s">
        <v>130</v>
      </c>
      <c r="D16161" t="s">
        <v>131</v>
      </c>
      <c r="E16161">
        <v>0</v>
      </c>
      <c r="F16161" t="s">
        <v>36</v>
      </c>
      <c r="G16161">
        <v>0</v>
      </c>
      <c r="H16161">
        <v>0</v>
      </c>
      <c r="I16161">
        <v>2.12</v>
      </c>
    </row>
    <row r="16162" spans="1:9" x14ac:dyDescent="0.25">
      <c r="A16162">
        <v>2600042055</v>
      </c>
      <c r="B16162" t="s">
        <v>5797</v>
      </c>
      <c r="C16162" t="s">
        <v>130</v>
      </c>
      <c r="D16162" t="s">
        <v>131</v>
      </c>
      <c r="E16162">
        <v>0</v>
      </c>
      <c r="F16162" t="s">
        <v>36</v>
      </c>
      <c r="G16162">
        <v>0</v>
      </c>
      <c r="H16162">
        <v>0</v>
      </c>
      <c r="I16162">
        <v>4.5433329999999996</v>
      </c>
    </row>
    <row r="16163" spans="1:9" x14ac:dyDescent="0.25">
      <c r="A16163">
        <v>2600042056</v>
      </c>
      <c r="B16163" t="s">
        <v>5707</v>
      </c>
      <c r="C16163" t="s">
        <v>130</v>
      </c>
      <c r="D16163" t="s">
        <v>131</v>
      </c>
      <c r="E16163">
        <v>0</v>
      </c>
      <c r="F16163" t="s">
        <v>36</v>
      </c>
      <c r="G16163">
        <v>0</v>
      </c>
      <c r="H16163">
        <v>0</v>
      </c>
      <c r="I16163">
        <v>7.6866669999999999</v>
      </c>
    </row>
    <row r="16164" spans="1:9" x14ac:dyDescent="0.25">
      <c r="A16164">
        <v>2600042057</v>
      </c>
      <c r="B16164" t="s">
        <v>5708</v>
      </c>
      <c r="C16164" t="s">
        <v>130</v>
      </c>
      <c r="D16164" t="s">
        <v>131</v>
      </c>
      <c r="E16164">
        <v>0</v>
      </c>
      <c r="F16164" t="s">
        <v>36</v>
      </c>
      <c r="G16164">
        <v>0</v>
      </c>
      <c r="H16164">
        <v>0</v>
      </c>
      <c r="I16164">
        <v>7.6866669999999999</v>
      </c>
    </row>
    <row r="16165" spans="1:9" x14ac:dyDescent="0.25">
      <c r="A16165">
        <v>2600042077</v>
      </c>
      <c r="B16165" t="s">
        <v>4954</v>
      </c>
      <c r="C16165" t="s">
        <v>130</v>
      </c>
      <c r="D16165" t="s">
        <v>131</v>
      </c>
      <c r="E16165">
        <v>0</v>
      </c>
      <c r="F16165" t="s">
        <v>3325</v>
      </c>
      <c r="G16165">
        <v>0</v>
      </c>
      <c r="H16165">
        <v>0</v>
      </c>
      <c r="I16165">
        <v>131.59</v>
      </c>
    </row>
    <row r="16166" spans="1:9" x14ac:dyDescent="0.25">
      <c r="A16166">
        <v>2600042090</v>
      </c>
      <c r="B16166" t="s">
        <v>8035</v>
      </c>
      <c r="C16166" t="s">
        <v>130</v>
      </c>
      <c r="D16166" t="s">
        <v>131</v>
      </c>
      <c r="E16166">
        <v>0</v>
      </c>
      <c r="F16166" t="s">
        <v>3325</v>
      </c>
      <c r="G16166">
        <v>0</v>
      </c>
      <c r="H16166">
        <v>0</v>
      </c>
      <c r="I16166">
        <v>50.85</v>
      </c>
    </row>
    <row r="16167" spans="1:9" x14ac:dyDescent="0.25">
      <c r="A16167">
        <v>2600042092</v>
      </c>
      <c r="B16167" t="s">
        <v>8036</v>
      </c>
      <c r="C16167" t="s">
        <v>130</v>
      </c>
      <c r="D16167" t="s">
        <v>131</v>
      </c>
      <c r="E16167">
        <v>0</v>
      </c>
      <c r="F16167" t="s">
        <v>36</v>
      </c>
      <c r="G16167">
        <v>0</v>
      </c>
      <c r="H16167">
        <v>0</v>
      </c>
      <c r="I16167">
        <v>76.27</v>
      </c>
    </row>
    <row r="16168" spans="1:9" x14ac:dyDescent="0.25">
      <c r="A16168">
        <v>2600042097</v>
      </c>
      <c r="B16168" t="s">
        <v>8037</v>
      </c>
      <c r="C16168" t="s">
        <v>8706</v>
      </c>
      <c r="D16168" t="s">
        <v>8707</v>
      </c>
      <c r="E16168">
        <v>9</v>
      </c>
      <c r="F16168" t="s">
        <v>4229</v>
      </c>
      <c r="G16168">
        <v>0</v>
      </c>
      <c r="H16168">
        <v>0</v>
      </c>
      <c r="I16168">
        <v>17.84</v>
      </c>
    </row>
    <row r="16169" spans="1:9" x14ac:dyDescent="0.25">
      <c r="A16169">
        <v>2600042100</v>
      </c>
      <c r="B16169" t="s">
        <v>8038</v>
      </c>
      <c r="C16169" t="s">
        <v>8706</v>
      </c>
      <c r="D16169" t="s">
        <v>8707</v>
      </c>
      <c r="E16169">
        <v>0</v>
      </c>
      <c r="F16169" t="s">
        <v>36</v>
      </c>
      <c r="G16169">
        <v>0</v>
      </c>
      <c r="H16169">
        <v>0</v>
      </c>
      <c r="I16169">
        <v>58.9</v>
      </c>
    </row>
    <row r="16170" spans="1:9" x14ac:dyDescent="0.25">
      <c r="A16170">
        <v>2600042115</v>
      </c>
      <c r="B16170" t="s">
        <v>8039</v>
      </c>
      <c r="C16170" t="s">
        <v>130</v>
      </c>
      <c r="D16170" t="s">
        <v>131</v>
      </c>
      <c r="E16170">
        <v>0</v>
      </c>
      <c r="F16170" t="s">
        <v>36</v>
      </c>
      <c r="G16170">
        <v>0</v>
      </c>
      <c r="H16170">
        <v>0</v>
      </c>
      <c r="I16170">
        <v>102.27</v>
      </c>
    </row>
    <row r="16171" spans="1:9" x14ac:dyDescent="0.25">
      <c r="A16171">
        <v>2600042130</v>
      </c>
      <c r="B16171" t="s">
        <v>8040</v>
      </c>
      <c r="C16171" t="s">
        <v>8706</v>
      </c>
      <c r="D16171" t="s">
        <v>8707</v>
      </c>
      <c r="E16171">
        <v>18</v>
      </c>
      <c r="F16171" t="s">
        <v>36</v>
      </c>
      <c r="G16171">
        <v>0</v>
      </c>
      <c r="H16171">
        <v>0</v>
      </c>
      <c r="I16171">
        <v>0.375</v>
      </c>
    </row>
    <row r="16172" spans="1:9" x14ac:dyDescent="0.25">
      <c r="A16172">
        <v>2600042131</v>
      </c>
      <c r="B16172" t="s">
        <v>8041</v>
      </c>
      <c r="C16172" t="s">
        <v>8706</v>
      </c>
      <c r="D16172" t="s">
        <v>8707</v>
      </c>
      <c r="E16172">
        <v>16</v>
      </c>
      <c r="F16172" t="s">
        <v>36</v>
      </c>
      <c r="G16172">
        <v>0</v>
      </c>
      <c r="H16172">
        <v>0</v>
      </c>
      <c r="I16172">
        <v>0.42</v>
      </c>
    </row>
    <row r="16173" spans="1:9" x14ac:dyDescent="0.25">
      <c r="A16173">
        <v>2600042132</v>
      </c>
      <c r="B16173" t="s">
        <v>5581</v>
      </c>
      <c r="C16173" t="s">
        <v>130</v>
      </c>
      <c r="D16173" t="s">
        <v>131</v>
      </c>
      <c r="E16173">
        <v>0</v>
      </c>
      <c r="F16173" t="s">
        <v>36</v>
      </c>
      <c r="G16173">
        <v>0</v>
      </c>
      <c r="H16173">
        <v>0</v>
      </c>
      <c r="I16173">
        <v>12.71</v>
      </c>
    </row>
    <row r="16174" spans="1:9" x14ac:dyDescent="0.25">
      <c r="A16174">
        <v>2600042134</v>
      </c>
      <c r="B16174" t="s">
        <v>8042</v>
      </c>
      <c r="C16174" t="s">
        <v>8706</v>
      </c>
      <c r="D16174" t="s">
        <v>8707</v>
      </c>
      <c r="E16174">
        <v>1</v>
      </c>
      <c r="F16174" t="s">
        <v>36</v>
      </c>
      <c r="G16174">
        <v>0</v>
      </c>
      <c r="H16174">
        <v>0</v>
      </c>
      <c r="I16174">
        <v>8.17</v>
      </c>
    </row>
    <row r="16175" spans="1:9" x14ac:dyDescent="0.25">
      <c r="A16175">
        <v>2600042135</v>
      </c>
      <c r="B16175" t="s">
        <v>8043</v>
      </c>
      <c r="C16175" t="s">
        <v>8706</v>
      </c>
      <c r="D16175" t="s">
        <v>8707</v>
      </c>
      <c r="E16175">
        <v>0</v>
      </c>
      <c r="F16175" t="s">
        <v>36</v>
      </c>
      <c r="G16175">
        <v>0</v>
      </c>
      <c r="H16175">
        <v>0</v>
      </c>
      <c r="I16175">
        <v>3.9</v>
      </c>
    </row>
    <row r="16176" spans="1:9" x14ac:dyDescent="0.25">
      <c r="A16176">
        <v>2600042137</v>
      </c>
      <c r="B16176" t="s">
        <v>4303</v>
      </c>
      <c r="C16176" t="s">
        <v>130</v>
      </c>
      <c r="D16176" t="s">
        <v>131</v>
      </c>
      <c r="E16176">
        <v>34.5</v>
      </c>
      <c r="F16176" t="s">
        <v>3325</v>
      </c>
      <c r="G16176">
        <v>0</v>
      </c>
      <c r="H16176">
        <v>0</v>
      </c>
      <c r="I16176">
        <v>96.073333000000005</v>
      </c>
    </row>
    <row r="16177" spans="1:9" x14ac:dyDescent="0.25">
      <c r="A16177">
        <v>2600042138</v>
      </c>
      <c r="B16177" t="s">
        <v>4304</v>
      </c>
      <c r="C16177" t="s">
        <v>130</v>
      </c>
      <c r="D16177" t="s">
        <v>131</v>
      </c>
      <c r="E16177">
        <v>12.048</v>
      </c>
      <c r="F16177" t="s">
        <v>3325</v>
      </c>
      <c r="G16177">
        <v>0</v>
      </c>
      <c r="H16177">
        <v>0</v>
      </c>
      <c r="I16177">
        <v>155.97692599999999</v>
      </c>
    </row>
    <row r="16178" spans="1:9" x14ac:dyDescent="0.25">
      <c r="A16178">
        <v>2600042138</v>
      </c>
      <c r="B16178" t="s">
        <v>4304</v>
      </c>
      <c r="C16178" t="s">
        <v>577</v>
      </c>
      <c r="D16178" t="s">
        <v>578</v>
      </c>
      <c r="E16178">
        <v>0</v>
      </c>
      <c r="F16178" t="s">
        <v>3325</v>
      </c>
      <c r="G16178">
        <v>0</v>
      </c>
      <c r="H16178">
        <v>0</v>
      </c>
      <c r="I16178">
        <v>156.403333</v>
      </c>
    </row>
    <row r="16179" spans="1:9" x14ac:dyDescent="0.25">
      <c r="A16179">
        <v>2600042146</v>
      </c>
      <c r="B16179" t="s">
        <v>8044</v>
      </c>
      <c r="C16179" t="s">
        <v>8706</v>
      </c>
      <c r="D16179" t="s">
        <v>8707</v>
      </c>
      <c r="E16179">
        <v>1</v>
      </c>
      <c r="F16179" t="s">
        <v>36</v>
      </c>
      <c r="G16179">
        <v>0</v>
      </c>
      <c r="H16179">
        <v>0</v>
      </c>
      <c r="I16179">
        <v>10</v>
      </c>
    </row>
    <row r="16180" spans="1:9" x14ac:dyDescent="0.25">
      <c r="A16180">
        <v>2600042147</v>
      </c>
      <c r="B16180" t="s">
        <v>8045</v>
      </c>
      <c r="C16180" t="s">
        <v>8706</v>
      </c>
      <c r="D16180" t="s">
        <v>8707</v>
      </c>
      <c r="E16180">
        <v>7</v>
      </c>
      <c r="F16180" t="s">
        <v>36</v>
      </c>
      <c r="G16180">
        <v>0</v>
      </c>
      <c r="H16180">
        <v>0</v>
      </c>
      <c r="I16180">
        <v>5</v>
      </c>
    </row>
    <row r="16181" spans="1:9" x14ac:dyDescent="0.25">
      <c r="A16181">
        <v>2600042156</v>
      </c>
      <c r="B16181" t="s">
        <v>8046</v>
      </c>
      <c r="C16181" t="s">
        <v>130</v>
      </c>
      <c r="D16181" t="s">
        <v>131</v>
      </c>
      <c r="E16181">
        <v>0</v>
      </c>
      <c r="F16181" t="s">
        <v>36</v>
      </c>
      <c r="G16181">
        <v>0</v>
      </c>
      <c r="H16181">
        <v>0</v>
      </c>
      <c r="I16181">
        <v>4.2374999999999998</v>
      </c>
    </row>
    <row r="16182" spans="1:9" x14ac:dyDescent="0.25">
      <c r="A16182">
        <v>2600042166</v>
      </c>
      <c r="B16182" t="s">
        <v>8047</v>
      </c>
      <c r="C16182" t="s">
        <v>8706</v>
      </c>
      <c r="D16182" t="s">
        <v>8707</v>
      </c>
      <c r="E16182">
        <v>0</v>
      </c>
      <c r="F16182" t="s">
        <v>3988</v>
      </c>
      <c r="G16182">
        <v>0</v>
      </c>
      <c r="H16182">
        <v>0</v>
      </c>
      <c r="I16182">
        <v>95.8</v>
      </c>
    </row>
    <row r="16183" spans="1:9" x14ac:dyDescent="0.25">
      <c r="A16183">
        <v>2600042167</v>
      </c>
      <c r="B16183" t="s">
        <v>8048</v>
      </c>
      <c r="C16183" t="s">
        <v>8706</v>
      </c>
      <c r="D16183" t="s">
        <v>8707</v>
      </c>
      <c r="E16183">
        <v>0</v>
      </c>
      <c r="F16183" t="s">
        <v>3988</v>
      </c>
      <c r="G16183">
        <v>0</v>
      </c>
      <c r="H16183">
        <v>0</v>
      </c>
      <c r="I16183">
        <v>33.03</v>
      </c>
    </row>
    <row r="16184" spans="1:9" x14ac:dyDescent="0.25">
      <c r="A16184">
        <v>2600042167</v>
      </c>
      <c r="B16184" t="s">
        <v>8048</v>
      </c>
      <c r="C16184" t="s">
        <v>130</v>
      </c>
      <c r="D16184" t="s">
        <v>131</v>
      </c>
      <c r="E16184">
        <v>1</v>
      </c>
      <c r="F16184" t="s">
        <v>3988</v>
      </c>
      <c r="G16184">
        <v>0</v>
      </c>
      <c r="H16184">
        <v>0</v>
      </c>
      <c r="I16184">
        <v>44.07</v>
      </c>
    </row>
    <row r="16185" spans="1:9" x14ac:dyDescent="0.25">
      <c r="A16185">
        <v>2600042168</v>
      </c>
      <c r="B16185" t="s">
        <v>8049</v>
      </c>
      <c r="C16185" t="s">
        <v>8706</v>
      </c>
      <c r="D16185" t="s">
        <v>8707</v>
      </c>
      <c r="E16185">
        <v>0</v>
      </c>
      <c r="F16185" t="s">
        <v>36</v>
      </c>
      <c r="G16185">
        <v>0</v>
      </c>
      <c r="H16185">
        <v>0</v>
      </c>
      <c r="I16185">
        <v>53.2</v>
      </c>
    </row>
    <row r="16186" spans="1:9" x14ac:dyDescent="0.25">
      <c r="A16186">
        <v>2600042168</v>
      </c>
      <c r="B16186" t="s">
        <v>8049</v>
      </c>
      <c r="C16186" t="s">
        <v>130</v>
      </c>
      <c r="D16186" t="s">
        <v>131</v>
      </c>
      <c r="E16186">
        <v>1</v>
      </c>
      <c r="F16186" t="s">
        <v>36</v>
      </c>
      <c r="G16186">
        <v>0</v>
      </c>
      <c r="H16186">
        <v>0</v>
      </c>
      <c r="I16186">
        <v>24.15</v>
      </c>
    </row>
    <row r="16187" spans="1:9" x14ac:dyDescent="0.25">
      <c r="A16187">
        <v>2600042178</v>
      </c>
      <c r="B16187" t="s">
        <v>8050</v>
      </c>
      <c r="C16187" t="s">
        <v>8706</v>
      </c>
      <c r="D16187" t="s">
        <v>8707</v>
      </c>
      <c r="E16187">
        <v>17</v>
      </c>
      <c r="F16187" t="s">
        <v>36</v>
      </c>
      <c r="G16187">
        <v>0</v>
      </c>
      <c r="H16187">
        <v>0</v>
      </c>
      <c r="I16187">
        <v>9.3035289999999993</v>
      </c>
    </row>
    <row r="16188" spans="1:9" x14ac:dyDescent="0.25">
      <c r="A16188">
        <v>2600042179</v>
      </c>
      <c r="B16188" t="s">
        <v>5423</v>
      </c>
      <c r="C16188" t="s">
        <v>8710</v>
      </c>
      <c r="D16188" t="s">
        <v>8711</v>
      </c>
      <c r="E16188">
        <v>0</v>
      </c>
      <c r="F16188" t="s">
        <v>36</v>
      </c>
      <c r="G16188">
        <v>0</v>
      </c>
      <c r="H16188">
        <v>0</v>
      </c>
      <c r="I16188">
        <v>17.472799999999999</v>
      </c>
    </row>
    <row r="16189" spans="1:9" x14ac:dyDescent="0.25">
      <c r="A16189">
        <v>2600042179</v>
      </c>
      <c r="B16189" t="s">
        <v>5423</v>
      </c>
      <c r="C16189" t="s">
        <v>8706</v>
      </c>
      <c r="D16189" t="s">
        <v>8707</v>
      </c>
      <c r="E16189">
        <v>34</v>
      </c>
      <c r="F16189" t="s">
        <v>36</v>
      </c>
      <c r="G16189">
        <v>0</v>
      </c>
      <c r="H16189">
        <v>20</v>
      </c>
      <c r="I16189">
        <v>17.648235</v>
      </c>
    </row>
    <row r="16190" spans="1:9" x14ac:dyDescent="0.25">
      <c r="A16190">
        <v>2600042179</v>
      </c>
      <c r="B16190" t="s">
        <v>5423</v>
      </c>
      <c r="C16190" t="s">
        <v>130</v>
      </c>
      <c r="D16190" t="s">
        <v>131</v>
      </c>
      <c r="E16190">
        <v>0</v>
      </c>
      <c r="F16190" t="s">
        <v>36</v>
      </c>
      <c r="G16190">
        <v>0</v>
      </c>
      <c r="H16190">
        <v>0</v>
      </c>
      <c r="I16190">
        <v>17.472799999999999</v>
      </c>
    </row>
    <row r="16191" spans="1:9" x14ac:dyDescent="0.25">
      <c r="A16191">
        <v>2600042179</v>
      </c>
      <c r="B16191" t="s">
        <v>5423</v>
      </c>
      <c r="C16191" t="s">
        <v>518</v>
      </c>
      <c r="D16191" t="s">
        <v>519</v>
      </c>
      <c r="E16191">
        <v>0</v>
      </c>
      <c r="F16191" t="s">
        <v>36</v>
      </c>
      <c r="G16191">
        <v>0</v>
      </c>
      <c r="H16191">
        <v>0</v>
      </c>
      <c r="I16191">
        <v>19.163333000000002</v>
      </c>
    </row>
    <row r="16192" spans="1:9" x14ac:dyDescent="0.25">
      <c r="A16192">
        <v>2600042188</v>
      </c>
      <c r="B16192" t="s">
        <v>4865</v>
      </c>
      <c r="C16192" t="s">
        <v>130</v>
      </c>
      <c r="D16192" t="s">
        <v>131</v>
      </c>
      <c r="E16192">
        <v>0</v>
      </c>
      <c r="F16192" t="s">
        <v>36</v>
      </c>
      <c r="G16192">
        <v>0</v>
      </c>
      <c r="H16192">
        <v>0</v>
      </c>
      <c r="I16192">
        <v>774.76</v>
      </c>
    </row>
    <row r="16193" spans="1:9" x14ac:dyDescent="0.25">
      <c r="A16193">
        <v>2600042221</v>
      </c>
      <c r="B16193" t="s">
        <v>8051</v>
      </c>
      <c r="C16193" t="s">
        <v>8706</v>
      </c>
      <c r="D16193" t="s">
        <v>8707</v>
      </c>
      <c r="E16193">
        <v>0</v>
      </c>
      <c r="F16193" t="s">
        <v>36</v>
      </c>
      <c r="G16193">
        <v>0</v>
      </c>
      <c r="H16193">
        <v>0</v>
      </c>
      <c r="I16193">
        <v>33.06</v>
      </c>
    </row>
    <row r="16194" spans="1:9" x14ac:dyDescent="0.25">
      <c r="A16194">
        <v>2600042222</v>
      </c>
      <c r="B16194" t="s">
        <v>4305</v>
      </c>
      <c r="C16194" t="s">
        <v>8706</v>
      </c>
      <c r="D16194" t="s">
        <v>8707</v>
      </c>
      <c r="E16194">
        <v>0</v>
      </c>
      <c r="F16194" t="s">
        <v>36</v>
      </c>
      <c r="G16194">
        <v>0</v>
      </c>
      <c r="H16194">
        <v>24</v>
      </c>
      <c r="I16194">
        <v>1.9066669999999999</v>
      </c>
    </row>
    <row r="16195" spans="1:9" x14ac:dyDescent="0.25">
      <c r="A16195">
        <v>2600042222</v>
      </c>
      <c r="B16195" t="s">
        <v>4305</v>
      </c>
      <c r="C16195" t="s">
        <v>130</v>
      </c>
      <c r="D16195" t="s">
        <v>131</v>
      </c>
      <c r="E16195">
        <v>1</v>
      </c>
      <c r="F16195" t="s">
        <v>36</v>
      </c>
      <c r="G16195">
        <v>0</v>
      </c>
      <c r="H16195">
        <v>0</v>
      </c>
      <c r="I16195">
        <v>7.7</v>
      </c>
    </row>
    <row r="16196" spans="1:9" x14ac:dyDescent="0.25">
      <c r="A16196">
        <v>2600042228</v>
      </c>
      <c r="B16196" t="s">
        <v>4306</v>
      </c>
      <c r="C16196" t="s">
        <v>8706</v>
      </c>
      <c r="D16196" t="s">
        <v>8707</v>
      </c>
      <c r="E16196" s="1">
        <v>1500</v>
      </c>
      <c r="F16196" t="s">
        <v>36</v>
      </c>
      <c r="G16196">
        <v>0</v>
      </c>
      <c r="H16196">
        <v>0</v>
      </c>
      <c r="I16196">
        <v>6.3627000000000003E-2</v>
      </c>
    </row>
    <row r="16197" spans="1:9" x14ac:dyDescent="0.25">
      <c r="A16197">
        <v>2600042228</v>
      </c>
      <c r="B16197" t="s">
        <v>4306</v>
      </c>
      <c r="C16197" t="s">
        <v>130</v>
      </c>
      <c r="D16197" t="s">
        <v>131</v>
      </c>
      <c r="E16197">
        <v>5</v>
      </c>
      <c r="F16197" t="s">
        <v>36</v>
      </c>
      <c r="G16197">
        <v>0</v>
      </c>
      <c r="H16197">
        <v>0</v>
      </c>
      <c r="I16197">
        <v>5.3999999999999999E-2</v>
      </c>
    </row>
    <row r="16198" spans="1:9" x14ac:dyDescent="0.25">
      <c r="A16198">
        <v>2600042229</v>
      </c>
      <c r="B16198" t="s">
        <v>8052</v>
      </c>
      <c r="C16198" t="s">
        <v>8706</v>
      </c>
      <c r="D16198" t="s">
        <v>8707</v>
      </c>
      <c r="E16198">
        <v>0</v>
      </c>
      <c r="F16198" t="s">
        <v>36</v>
      </c>
      <c r="G16198">
        <v>0</v>
      </c>
      <c r="H16198">
        <v>0</v>
      </c>
      <c r="I16198">
        <v>23</v>
      </c>
    </row>
    <row r="16199" spans="1:9" x14ac:dyDescent="0.25">
      <c r="A16199">
        <v>2600042250</v>
      </c>
      <c r="B16199" t="s">
        <v>4307</v>
      </c>
      <c r="C16199" t="s">
        <v>130</v>
      </c>
      <c r="D16199" t="s">
        <v>131</v>
      </c>
      <c r="E16199">
        <v>4</v>
      </c>
      <c r="F16199" t="s">
        <v>36</v>
      </c>
      <c r="G16199">
        <v>0</v>
      </c>
      <c r="H16199">
        <v>0</v>
      </c>
      <c r="I16199">
        <v>38.134999999999998</v>
      </c>
    </row>
    <row r="16200" spans="1:9" x14ac:dyDescent="0.25">
      <c r="A16200">
        <v>2600042251</v>
      </c>
      <c r="B16200" t="s">
        <v>4308</v>
      </c>
      <c r="C16200" t="s">
        <v>167</v>
      </c>
      <c r="D16200" t="s">
        <v>168</v>
      </c>
      <c r="E16200">
        <v>88</v>
      </c>
      <c r="F16200" t="s">
        <v>36</v>
      </c>
      <c r="G16200">
        <v>0</v>
      </c>
      <c r="H16200">
        <v>0</v>
      </c>
      <c r="I16200">
        <v>113.857727</v>
      </c>
    </row>
    <row r="16201" spans="1:9" x14ac:dyDescent="0.25">
      <c r="A16201">
        <v>2600042259</v>
      </c>
      <c r="B16201" t="s">
        <v>8053</v>
      </c>
      <c r="C16201" t="s">
        <v>130</v>
      </c>
      <c r="D16201" t="s">
        <v>131</v>
      </c>
      <c r="E16201">
        <v>0</v>
      </c>
      <c r="F16201" t="s">
        <v>36</v>
      </c>
      <c r="G16201">
        <v>0</v>
      </c>
      <c r="H16201">
        <v>0</v>
      </c>
      <c r="I16201">
        <v>5.1740000000000004</v>
      </c>
    </row>
    <row r="16202" spans="1:9" x14ac:dyDescent="0.25">
      <c r="A16202">
        <v>2600042262</v>
      </c>
      <c r="B16202" t="s">
        <v>4943</v>
      </c>
      <c r="C16202" t="s">
        <v>130</v>
      </c>
      <c r="D16202" t="s">
        <v>131</v>
      </c>
      <c r="E16202">
        <v>0</v>
      </c>
      <c r="F16202" t="s">
        <v>89</v>
      </c>
      <c r="G16202">
        <v>0</v>
      </c>
      <c r="H16202">
        <v>0</v>
      </c>
      <c r="I16202">
        <v>56.473999999999997</v>
      </c>
    </row>
    <row r="16203" spans="1:9" x14ac:dyDescent="0.25">
      <c r="A16203">
        <v>2600042287</v>
      </c>
      <c r="B16203" t="s">
        <v>4309</v>
      </c>
      <c r="C16203" t="s">
        <v>8706</v>
      </c>
      <c r="D16203" t="s">
        <v>8707</v>
      </c>
      <c r="E16203">
        <v>1</v>
      </c>
      <c r="F16203" t="s">
        <v>36</v>
      </c>
      <c r="G16203">
        <v>0</v>
      </c>
      <c r="H16203">
        <v>0</v>
      </c>
      <c r="I16203">
        <v>29.66</v>
      </c>
    </row>
    <row r="16204" spans="1:9" x14ac:dyDescent="0.25">
      <c r="A16204">
        <v>2600042287</v>
      </c>
      <c r="B16204" t="s">
        <v>4309</v>
      </c>
      <c r="C16204" t="s">
        <v>130</v>
      </c>
      <c r="D16204" t="s">
        <v>131</v>
      </c>
      <c r="E16204">
        <v>2</v>
      </c>
      <c r="F16204" t="s">
        <v>36</v>
      </c>
      <c r="G16204">
        <v>0</v>
      </c>
      <c r="H16204">
        <v>0</v>
      </c>
      <c r="I16204">
        <v>4.75</v>
      </c>
    </row>
    <row r="16205" spans="1:9" x14ac:dyDescent="0.25">
      <c r="A16205">
        <v>2600042297</v>
      </c>
      <c r="B16205" t="s">
        <v>8054</v>
      </c>
      <c r="C16205" t="s">
        <v>8706</v>
      </c>
      <c r="D16205" t="s">
        <v>8707</v>
      </c>
      <c r="E16205">
        <v>1</v>
      </c>
      <c r="F16205" t="s">
        <v>3988</v>
      </c>
      <c r="G16205">
        <v>0</v>
      </c>
      <c r="H16205">
        <v>0</v>
      </c>
      <c r="I16205">
        <v>72.819999999999993</v>
      </c>
    </row>
    <row r="16206" spans="1:9" x14ac:dyDescent="0.25">
      <c r="A16206">
        <v>2600042298</v>
      </c>
      <c r="B16206" t="s">
        <v>8055</v>
      </c>
      <c r="C16206" t="s">
        <v>8706</v>
      </c>
      <c r="D16206" t="s">
        <v>8707</v>
      </c>
      <c r="E16206">
        <v>0</v>
      </c>
      <c r="F16206" t="s">
        <v>3988</v>
      </c>
      <c r="G16206">
        <v>0</v>
      </c>
      <c r="H16206">
        <v>0</v>
      </c>
      <c r="I16206">
        <v>77.989999999999995</v>
      </c>
    </row>
    <row r="16207" spans="1:9" x14ac:dyDescent="0.25">
      <c r="A16207">
        <v>2600042305</v>
      </c>
      <c r="B16207" t="s">
        <v>8056</v>
      </c>
      <c r="C16207" t="s">
        <v>8706</v>
      </c>
      <c r="D16207" t="s">
        <v>8707</v>
      </c>
      <c r="E16207">
        <v>0</v>
      </c>
      <c r="F16207" t="s">
        <v>36</v>
      </c>
      <c r="G16207">
        <v>0</v>
      </c>
      <c r="H16207">
        <v>0</v>
      </c>
      <c r="I16207">
        <v>21</v>
      </c>
    </row>
    <row r="16208" spans="1:9" x14ac:dyDescent="0.25">
      <c r="A16208">
        <v>2600042307</v>
      </c>
      <c r="B16208" t="s">
        <v>8057</v>
      </c>
      <c r="C16208" t="s">
        <v>8706</v>
      </c>
      <c r="D16208" t="s">
        <v>8707</v>
      </c>
      <c r="E16208">
        <v>0</v>
      </c>
      <c r="F16208" t="s">
        <v>36</v>
      </c>
      <c r="G16208">
        <v>0</v>
      </c>
      <c r="H16208">
        <v>0</v>
      </c>
      <c r="I16208">
        <v>35.83</v>
      </c>
    </row>
    <row r="16209" spans="1:9" x14ac:dyDescent="0.25">
      <c r="A16209">
        <v>2600042338</v>
      </c>
      <c r="B16209" t="s">
        <v>4310</v>
      </c>
      <c r="C16209" t="s">
        <v>130</v>
      </c>
      <c r="D16209" t="s">
        <v>131</v>
      </c>
      <c r="E16209">
        <v>0</v>
      </c>
      <c r="F16209" t="s">
        <v>36</v>
      </c>
      <c r="G16209">
        <v>0</v>
      </c>
      <c r="H16209">
        <v>0</v>
      </c>
      <c r="I16209">
        <v>36</v>
      </c>
    </row>
    <row r="16210" spans="1:9" x14ac:dyDescent="0.25">
      <c r="A16210">
        <v>2600042338</v>
      </c>
      <c r="B16210" t="s">
        <v>4310</v>
      </c>
      <c r="C16210" t="s">
        <v>167</v>
      </c>
      <c r="D16210" t="s">
        <v>168</v>
      </c>
      <c r="E16210">
        <v>0</v>
      </c>
      <c r="F16210" t="s">
        <v>36</v>
      </c>
      <c r="G16210">
        <v>0</v>
      </c>
      <c r="H16210">
        <v>0</v>
      </c>
      <c r="I16210">
        <v>37.945</v>
      </c>
    </row>
    <row r="16211" spans="1:9" x14ac:dyDescent="0.25">
      <c r="A16211">
        <v>2600042343</v>
      </c>
      <c r="B16211" t="s">
        <v>5056</v>
      </c>
      <c r="C16211" t="s">
        <v>130</v>
      </c>
      <c r="D16211" t="s">
        <v>131</v>
      </c>
      <c r="E16211">
        <v>0</v>
      </c>
      <c r="F16211" t="s">
        <v>36</v>
      </c>
      <c r="G16211">
        <v>0</v>
      </c>
      <c r="H16211">
        <v>0</v>
      </c>
      <c r="I16211">
        <v>51.527999999999999</v>
      </c>
    </row>
    <row r="16212" spans="1:9" x14ac:dyDescent="0.25">
      <c r="A16212">
        <v>2600042351</v>
      </c>
      <c r="B16212" t="s">
        <v>4311</v>
      </c>
      <c r="C16212" t="s">
        <v>130</v>
      </c>
      <c r="D16212" t="s">
        <v>131</v>
      </c>
      <c r="E16212">
        <v>10</v>
      </c>
      <c r="F16212" t="s">
        <v>36</v>
      </c>
      <c r="G16212">
        <v>0</v>
      </c>
      <c r="H16212">
        <v>0</v>
      </c>
      <c r="I16212">
        <v>10.91</v>
      </c>
    </row>
    <row r="16213" spans="1:9" x14ac:dyDescent="0.25">
      <c r="A16213">
        <v>2600042354</v>
      </c>
      <c r="B16213" t="s">
        <v>8059</v>
      </c>
      <c r="C16213" t="s">
        <v>8706</v>
      </c>
      <c r="D16213" t="s">
        <v>8707</v>
      </c>
      <c r="E16213">
        <v>0</v>
      </c>
      <c r="F16213" t="s">
        <v>7119</v>
      </c>
      <c r="G16213">
        <v>0</v>
      </c>
      <c r="H16213">
        <v>0</v>
      </c>
      <c r="I16213">
        <v>10.024877999999999</v>
      </c>
    </row>
    <row r="16214" spans="1:9" x14ac:dyDescent="0.25">
      <c r="A16214">
        <v>2600042362</v>
      </c>
      <c r="B16214" t="s">
        <v>8060</v>
      </c>
      <c r="C16214" t="s">
        <v>8706</v>
      </c>
      <c r="D16214" t="s">
        <v>8707</v>
      </c>
      <c r="E16214">
        <v>0</v>
      </c>
      <c r="F16214" t="s">
        <v>36</v>
      </c>
      <c r="G16214">
        <v>0</v>
      </c>
      <c r="H16214">
        <v>0</v>
      </c>
      <c r="I16214">
        <v>37.6</v>
      </c>
    </row>
    <row r="16215" spans="1:9" x14ac:dyDescent="0.25">
      <c r="A16215">
        <v>2600042382</v>
      </c>
      <c r="B16215" t="s">
        <v>5202</v>
      </c>
      <c r="C16215" t="s">
        <v>130</v>
      </c>
      <c r="D16215" t="s">
        <v>131</v>
      </c>
      <c r="E16215">
        <v>0</v>
      </c>
      <c r="F16215" t="s">
        <v>36</v>
      </c>
      <c r="G16215">
        <v>0</v>
      </c>
      <c r="H16215">
        <v>0</v>
      </c>
      <c r="I16215">
        <v>35.665999999999997</v>
      </c>
    </row>
    <row r="16216" spans="1:9" x14ac:dyDescent="0.25">
      <c r="A16216">
        <v>2600042384</v>
      </c>
      <c r="B16216" t="s">
        <v>5206</v>
      </c>
      <c r="C16216" t="s">
        <v>130</v>
      </c>
      <c r="D16216" t="s">
        <v>131</v>
      </c>
      <c r="E16216">
        <v>0</v>
      </c>
      <c r="F16216" t="s">
        <v>36</v>
      </c>
      <c r="G16216">
        <v>0</v>
      </c>
      <c r="H16216">
        <v>0</v>
      </c>
      <c r="I16216">
        <v>35.158000000000001</v>
      </c>
    </row>
    <row r="16217" spans="1:9" x14ac:dyDescent="0.25">
      <c r="A16217">
        <v>2600042397</v>
      </c>
      <c r="B16217" t="s">
        <v>5457</v>
      </c>
      <c r="C16217" t="s">
        <v>130</v>
      </c>
      <c r="D16217" t="s">
        <v>131</v>
      </c>
      <c r="E16217">
        <v>0</v>
      </c>
      <c r="F16217" t="s">
        <v>36</v>
      </c>
      <c r="G16217">
        <v>0</v>
      </c>
      <c r="H16217">
        <v>0</v>
      </c>
      <c r="I16217">
        <v>17.492999999999999</v>
      </c>
    </row>
    <row r="16218" spans="1:9" x14ac:dyDescent="0.25">
      <c r="A16218">
        <v>2600042401</v>
      </c>
      <c r="B16218" t="s">
        <v>5466</v>
      </c>
      <c r="C16218" t="s">
        <v>130</v>
      </c>
      <c r="D16218" t="s">
        <v>131</v>
      </c>
      <c r="E16218">
        <v>0</v>
      </c>
      <c r="F16218" t="s">
        <v>36</v>
      </c>
      <c r="G16218">
        <v>0</v>
      </c>
      <c r="H16218">
        <v>0</v>
      </c>
      <c r="I16218">
        <v>17</v>
      </c>
    </row>
    <row r="16219" spans="1:9" x14ac:dyDescent="0.25">
      <c r="A16219">
        <v>2600042404</v>
      </c>
      <c r="B16219" t="s">
        <v>4312</v>
      </c>
      <c r="C16219" t="s">
        <v>8708</v>
      </c>
      <c r="D16219" t="s">
        <v>8709</v>
      </c>
      <c r="E16219">
        <v>0</v>
      </c>
      <c r="F16219" t="s">
        <v>36</v>
      </c>
      <c r="G16219">
        <v>0</v>
      </c>
      <c r="H16219">
        <v>0</v>
      </c>
      <c r="I16219">
        <v>517.66999999999996</v>
      </c>
    </row>
    <row r="16220" spans="1:9" x14ac:dyDescent="0.25">
      <c r="A16220">
        <v>2600042404</v>
      </c>
      <c r="B16220" t="s">
        <v>4312</v>
      </c>
      <c r="C16220" t="s">
        <v>8710</v>
      </c>
      <c r="D16220" t="s">
        <v>8711</v>
      </c>
      <c r="E16220">
        <v>0</v>
      </c>
      <c r="F16220" t="s">
        <v>36</v>
      </c>
      <c r="G16220">
        <v>0</v>
      </c>
      <c r="H16220">
        <v>0</v>
      </c>
      <c r="I16220">
        <v>667.39</v>
      </c>
    </row>
    <row r="16221" spans="1:9" x14ac:dyDescent="0.25">
      <c r="A16221">
        <v>2600042404</v>
      </c>
      <c r="B16221" t="s">
        <v>4312</v>
      </c>
      <c r="C16221" t="s">
        <v>8706</v>
      </c>
      <c r="D16221" t="s">
        <v>8707</v>
      </c>
      <c r="E16221">
        <v>0</v>
      </c>
      <c r="F16221" t="s">
        <v>36</v>
      </c>
      <c r="G16221">
        <v>0</v>
      </c>
      <c r="H16221">
        <v>0</v>
      </c>
      <c r="I16221">
        <v>667.39</v>
      </c>
    </row>
    <row r="16222" spans="1:9" x14ac:dyDescent="0.25">
      <c r="A16222">
        <v>2600042404</v>
      </c>
      <c r="B16222" t="s">
        <v>4312</v>
      </c>
      <c r="C16222" t="s">
        <v>130</v>
      </c>
      <c r="D16222" t="s">
        <v>131</v>
      </c>
      <c r="E16222">
        <v>1</v>
      </c>
      <c r="F16222" t="s">
        <v>36</v>
      </c>
      <c r="G16222">
        <v>0</v>
      </c>
      <c r="H16222">
        <v>0</v>
      </c>
      <c r="I16222">
        <v>657.51</v>
      </c>
    </row>
    <row r="16223" spans="1:9" x14ac:dyDescent="0.25">
      <c r="A16223">
        <v>2600042407</v>
      </c>
      <c r="B16223" t="s">
        <v>8061</v>
      </c>
      <c r="C16223" t="s">
        <v>8706</v>
      </c>
      <c r="D16223" t="s">
        <v>8707</v>
      </c>
      <c r="E16223">
        <v>0</v>
      </c>
      <c r="F16223" t="s">
        <v>36</v>
      </c>
      <c r="G16223">
        <v>0</v>
      </c>
      <c r="H16223">
        <v>0</v>
      </c>
      <c r="I16223">
        <v>83.9</v>
      </c>
    </row>
    <row r="16224" spans="1:9" x14ac:dyDescent="0.25">
      <c r="A16224">
        <v>2600042408</v>
      </c>
      <c r="B16224" t="s">
        <v>8062</v>
      </c>
      <c r="C16224" t="s">
        <v>8706</v>
      </c>
      <c r="D16224" t="s">
        <v>8707</v>
      </c>
      <c r="E16224">
        <v>12</v>
      </c>
      <c r="F16224" t="s">
        <v>36</v>
      </c>
      <c r="G16224">
        <v>0</v>
      </c>
      <c r="H16224">
        <v>0</v>
      </c>
      <c r="I16224">
        <v>1.4125000000000001</v>
      </c>
    </row>
    <row r="16225" spans="1:9" x14ac:dyDescent="0.25">
      <c r="A16225">
        <v>2600042411</v>
      </c>
      <c r="B16225" t="s">
        <v>8063</v>
      </c>
      <c r="C16225" t="s">
        <v>8706</v>
      </c>
      <c r="D16225" t="s">
        <v>8707</v>
      </c>
      <c r="E16225">
        <v>2</v>
      </c>
      <c r="F16225" t="s">
        <v>36</v>
      </c>
      <c r="G16225">
        <v>0</v>
      </c>
      <c r="H16225">
        <v>0</v>
      </c>
      <c r="I16225">
        <v>29.914999999999999</v>
      </c>
    </row>
    <row r="16226" spans="1:9" x14ac:dyDescent="0.25">
      <c r="A16226">
        <v>2600042447</v>
      </c>
      <c r="B16226" t="s">
        <v>4313</v>
      </c>
      <c r="C16226" t="s">
        <v>130</v>
      </c>
      <c r="D16226" t="s">
        <v>131</v>
      </c>
      <c r="E16226">
        <v>1</v>
      </c>
      <c r="F16226" t="s">
        <v>36</v>
      </c>
      <c r="G16226">
        <v>0</v>
      </c>
      <c r="H16226">
        <v>0</v>
      </c>
      <c r="I16226">
        <v>148.27000000000001</v>
      </c>
    </row>
    <row r="16227" spans="1:9" x14ac:dyDescent="0.25">
      <c r="A16227">
        <v>2600042453</v>
      </c>
      <c r="B16227" t="s">
        <v>8064</v>
      </c>
      <c r="C16227" t="s">
        <v>8706</v>
      </c>
      <c r="D16227" t="s">
        <v>8707</v>
      </c>
      <c r="E16227">
        <v>0</v>
      </c>
      <c r="F16227" t="s">
        <v>36</v>
      </c>
      <c r="G16227">
        <v>0</v>
      </c>
      <c r="H16227">
        <v>0</v>
      </c>
      <c r="I16227">
        <v>12.3</v>
      </c>
    </row>
    <row r="16228" spans="1:9" x14ac:dyDescent="0.25">
      <c r="A16228">
        <v>2600042454</v>
      </c>
      <c r="B16228" t="s">
        <v>8065</v>
      </c>
      <c r="C16228" t="s">
        <v>8706</v>
      </c>
      <c r="D16228" t="s">
        <v>8707</v>
      </c>
      <c r="E16228">
        <v>0</v>
      </c>
      <c r="F16228" t="s">
        <v>3325</v>
      </c>
      <c r="G16228">
        <v>0</v>
      </c>
      <c r="H16228">
        <v>0</v>
      </c>
      <c r="I16228">
        <v>228.82</v>
      </c>
    </row>
    <row r="16229" spans="1:9" x14ac:dyDescent="0.25">
      <c r="A16229">
        <v>2600042458</v>
      </c>
      <c r="B16229" t="s">
        <v>8066</v>
      </c>
      <c r="C16229" t="s">
        <v>130</v>
      </c>
      <c r="D16229" t="s">
        <v>131</v>
      </c>
      <c r="E16229">
        <v>0</v>
      </c>
      <c r="F16229" t="s">
        <v>89</v>
      </c>
      <c r="G16229">
        <v>0</v>
      </c>
      <c r="H16229">
        <v>0</v>
      </c>
      <c r="I16229">
        <v>10.2925</v>
      </c>
    </row>
    <row r="16230" spans="1:9" x14ac:dyDescent="0.25">
      <c r="A16230">
        <v>2600042469</v>
      </c>
      <c r="B16230" t="s">
        <v>5291</v>
      </c>
      <c r="C16230" t="s">
        <v>130</v>
      </c>
      <c r="D16230" t="s">
        <v>131</v>
      </c>
      <c r="E16230">
        <v>0</v>
      </c>
      <c r="F16230" t="s">
        <v>36</v>
      </c>
      <c r="G16230">
        <v>0</v>
      </c>
      <c r="H16230">
        <v>0</v>
      </c>
      <c r="I16230">
        <v>27.617000000000001</v>
      </c>
    </row>
    <row r="16231" spans="1:9" x14ac:dyDescent="0.25">
      <c r="A16231">
        <v>2600042473</v>
      </c>
      <c r="B16231" t="s">
        <v>5923</v>
      </c>
      <c r="C16231" t="s">
        <v>130</v>
      </c>
      <c r="D16231" t="s">
        <v>131</v>
      </c>
      <c r="E16231">
        <v>0</v>
      </c>
      <c r="F16231" t="s">
        <v>36</v>
      </c>
      <c r="G16231">
        <v>0</v>
      </c>
      <c r="H16231">
        <v>0</v>
      </c>
      <c r="I16231">
        <v>2</v>
      </c>
    </row>
    <row r="16232" spans="1:9" x14ac:dyDescent="0.25">
      <c r="A16232">
        <v>2600042474</v>
      </c>
      <c r="B16232" t="s">
        <v>8067</v>
      </c>
      <c r="C16232" t="s">
        <v>8706</v>
      </c>
      <c r="D16232" t="s">
        <v>8707</v>
      </c>
      <c r="E16232">
        <v>0</v>
      </c>
      <c r="F16232" t="s">
        <v>36</v>
      </c>
      <c r="G16232">
        <v>0</v>
      </c>
      <c r="H16232">
        <v>0</v>
      </c>
      <c r="I16232">
        <v>10.17</v>
      </c>
    </row>
    <row r="16233" spans="1:9" x14ac:dyDescent="0.25">
      <c r="A16233">
        <v>2600042516</v>
      </c>
      <c r="B16233" t="s">
        <v>4314</v>
      </c>
      <c r="C16233" t="s">
        <v>130</v>
      </c>
      <c r="D16233" t="s">
        <v>131</v>
      </c>
      <c r="E16233">
        <v>2</v>
      </c>
      <c r="F16233" t="s">
        <v>36</v>
      </c>
      <c r="G16233">
        <v>0</v>
      </c>
      <c r="H16233">
        <v>0</v>
      </c>
      <c r="I16233">
        <v>48.73</v>
      </c>
    </row>
    <row r="16234" spans="1:9" x14ac:dyDescent="0.25">
      <c r="A16234">
        <v>2600042519</v>
      </c>
      <c r="B16234" t="s">
        <v>8068</v>
      </c>
      <c r="C16234" t="s">
        <v>8706</v>
      </c>
      <c r="D16234" t="s">
        <v>8707</v>
      </c>
      <c r="E16234">
        <v>0</v>
      </c>
      <c r="F16234" t="s">
        <v>36</v>
      </c>
      <c r="G16234">
        <v>0</v>
      </c>
      <c r="H16234">
        <v>0</v>
      </c>
      <c r="I16234">
        <v>1.6525000000000001</v>
      </c>
    </row>
    <row r="16235" spans="1:9" x14ac:dyDescent="0.25">
      <c r="A16235">
        <v>2600042526</v>
      </c>
      <c r="B16235" t="s">
        <v>8069</v>
      </c>
      <c r="C16235" t="s">
        <v>8706</v>
      </c>
      <c r="D16235" t="s">
        <v>8707</v>
      </c>
      <c r="E16235">
        <v>0</v>
      </c>
      <c r="F16235" t="s">
        <v>36</v>
      </c>
      <c r="G16235">
        <v>0</v>
      </c>
      <c r="H16235">
        <v>0</v>
      </c>
      <c r="I16235">
        <v>156.47</v>
      </c>
    </row>
    <row r="16236" spans="1:9" x14ac:dyDescent="0.25">
      <c r="A16236">
        <v>2600042530</v>
      </c>
      <c r="B16236" t="s">
        <v>8070</v>
      </c>
      <c r="C16236" t="s">
        <v>130</v>
      </c>
      <c r="D16236" t="s">
        <v>131</v>
      </c>
      <c r="E16236">
        <v>20</v>
      </c>
      <c r="F16236" t="s">
        <v>36</v>
      </c>
      <c r="G16236">
        <v>0</v>
      </c>
      <c r="H16236">
        <v>0</v>
      </c>
      <c r="I16236">
        <v>28.818999999999999</v>
      </c>
    </row>
    <row r="16237" spans="1:9" x14ac:dyDescent="0.25">
      <c r="A16237">
        <v>2600042551</v>
      </c>
      <c r="B16237" t="s">
        <v>4315</v>
      </c>
      <c r="C16237" t="s">
        <v>130</v>
      </c>
      <c r="D16237" t="s">
        <v>131</v>
      </c>
      <c r="E16237">
        <v>4</v>
      </c>
      <c r="F16237" t="s">
        <v>36</v>
      </c>
      <c r="G16237">
        <v>0</v>
      </c>
      <c r="H16237">
        <v>0</v>
      </c>
      <c r="I16237">
        <v>1.5974999999999999</v>
      </c>
    </row>
    <row r="16238" spans="1:9" x14ac:dyDescent="0.25">
      <c r="A16238">
        <v>2600042552</v>
      </c>
      <c r="B16238" t="s">
        <v>8071</v>
      </c>
      <c r="C16238" t="s">
        <v>8706</v>
      </c>
      <c r="D16238" t="s">
        <v>8707</v>
      </c>
      <c r="E16238">
        <v>0</v>
      </c>
      <c r="F16238" t="s">
        <v>36</v>
      </c>
      <c r="G16238">
        <v>0</v>
      </c>
      <c r="H16238">
        <v>0</v>
      </c>
      <c r="I16238">
        <v>9.32</v>
      </c>
    </row>
    <row r="16239" spans="1:9" x14ac:dyDescent="0.25">
      <c r="A16239">
        <v>2600042558</v>
      </c>
      <c r="B16239" t="s">
        <v>8072</v>
      </c>
      <c r="C16239" t="s">
        <v>8706</v>
      </c>
      <c r="D16239" t="s">
        <v>8707</v>
      </c>
      <c r="E16239">
        <v>0</v>
      </c>
      <c r="F16239" t="s">
        <v>36</v>
      </c>
      <c r="G16239">
        <v>0</v>
      </c>
      <c r="H16239">
        <v>0</v>
      </c>
      <c r="I16239">
        <v>41.7</v>
      </c>
    </row>
    <row r="16240" spans="1:9" x14ac:dyDescent="0.25">
      <c r="A16240">
        <v>2600042567</v>
      </c>
      <c r="B16240" t="s">
        <v>4316</v>
      </c>
      <c r="C16240" t="s">
        <v>130</v>
      </c>
      <c r="D16240" t="s">
        <v>131</v>
      </c>
      <c r="E16240">
        <v>1</v>
      </c>
      <c r="F16240" t="s">
        <v>36</v>
      </c>
      <c r="G16240">
        <v>0</v>
      </c>
      <c r="H16240">
        <v>0</v>
      </c>
      <c r="I16240">
        <v>11.29</v>
      </c>
    </row>
    <row r="16241" spans="1:9" x14ac:dyDescent="0.25">
      <c r="A16241">
        <v>2600042573</v>
      </c>
      <c r="B16241" t="s">
        <v>8073</v>
      </c>
      <c r="C16241" t="s">
        <v>8706</v>
      </c>
      <c r="D16241" t="s">
        <v>8707</v>
      </c>
      <c r="E16241">
        <v>4</v>
      </c>
      <c r="F16241" t="s">
        <v>36</v>
      </c>
      <c r="G16241">
        <v>0</v>
      </c>
      <c r="H16241">
        <v>0</v>
      </c>
      <c r="I16241">
        <v>1.0674999999999999</v>
      </c>
    </row>
    <row r="16242" spans="1:9" x14ac:dyDescent="0.25">
      <c r="A16242">
        <v>2600042574</v>
      </c>
      <c r="B16242" t="s">
        <v>8074</v>
      </c>
      <c r="C16242" t="s">
        <v>8706</v>
      </c>
      <c r="D16242" t="s">
        <v>8707</v>
      </c>
      <c r="E16242">
        <v>5</v>
      </c>
      <c r="F16242" t="s">
        <v>36</v>
      </c>
      <c r="G16242">
        <v>0</v>
      </c>
      <c r="H16242">
        <v>0</v>
      </c>
      <c r="I16242">
        <v>1.53</v>
      </c>
    </row>
    <row r="16243" spans="1:9" x14ac:dyDescent="0.25">
      <c r="A16243">
        <v>2600042588</v>
      </c>
      <c r="B16243" t="s">
        <v>8075</v>
      </c>
      <c r="C16243" t="s">
        <v>8706</v>
      </c>
      <c r="D16243" t="s">
        <v>8707</v>
      </c>
      <c r="E16243">
        <v>0</v>
      </c>
      <c r="F16243" t="s">
        <v>36</v>
      </c>
      <c r="G16243">
        <v>0</v>
      </c>
      <c r="H16243">
        <v>0</v>
      </c>
      <c r="I16243">
        <v>16.899999999999999</v>
      </c>
    </row>
    <row r="16244" spans="1:9" x14ac:dyDescent="0.25">
      <c r="A16244">
        <v>2600042589</v>
      </c>
      <c r="B16244" t="s">
        <v>8076</v>
      </c>
      <c r="C16244" t="s">
        <v>8706</v>
      </c>
      <c r="D16244" t="s">
        <v>8707</v>
      </c>
      <c r="E16244">
        <v>2</v>
      </c>
      <c r="F16244" t="s">
        <v>36</v>
      </c>
      <c r="G16244">
        <v>0</v>
      </c>
      <c r="H16244">
        <v>0</v>
      </c>
      <c r="I16244">
        <v>19.600000000000001</v>
      </c>
    </row>
    <row r="16245" spans="1:9" x14ac:dyDescent="0.25">
      <c r="A16245">
        <v>2600042600</v>
      </c>
      <c r="B16245" t="s">
        <v>4317</v>
      </c>
      <c r="C16245" t="s">
        <v>167</v>
      </c>
      <c r="D16245" t="s">
        <v>168</v>
      </c>
      <c r="E16245">
        <v>529</v>
      </c>
      <c r="F16245" t="s">
        <v>36</v>
      </c>
      <c r="G16245">
        <v>0</v>
      </c>
      <c r="H16245">
        <v>0</v>
      </c>
      <c r="I16245">
        <v>3.922174</v>
      </c>
    </row>
    <row r="16246" spans="1:9" x14ac:dyDescent="0.25">
      <c r="A16246">
        <v>2600042617</v>
      </c>
      <c r="B16246" t="s">
        <v>8077</v>
      </c>
      <c r="C16246" t="s">
        <v>8706</v>
      </c>
      <c r="D16246" t="s">
        <v>8707</v>
      </c>
      <c r="E16246">
        <v>11</v>
      </c>
      <c r="F16246" t="s">
        <v>3161</v>
      </c>
      <c r="G16246">
        <v>0</v>
      </c>
      <c r="H16246">
        <v>0</v>
      </c>
      <c r="I16246">
        <v>12</v>
      </c>
    </row>
    <row r="16247" spans="1:9" x14ac:dyDescent="0.25">
      <c r="A16247">
        <v>2600042628</v>
      </c>
      <c r="B16247" t="s">
        <v>8078</v>
      </c>
      <c r="C16247" t="s">
        <v>130</v>
      </c>
      <c r="D16247" t="s">
        <v>131</v>
      </c>
      <c r="E16247">
        <v>0</v>
      </c>
      <c r="F16247" t="s">
        <v>36</v>
      </c>
      <c r="G16247">
        <v>0</v>
      </c>
      <c r="H16247">
        <v>0</v>
      </c>
      <c r="I16247">
        <v>454.03</v>
      </c>
    </row>
    <row r="16248" spans="1:9" x14ac:dyDescent="0.25">
      <c r="A16248">
        <v>2600042641</v>
      </c>
      <c r="B16248" t="s">
        <v>4318</v>
      </c>
      <c r="C16248" t="s">
        <v>130</v>
      </c>
      <c r="D16248" t="s">
        <v>131</v>
      </c>
      <c r="E16248">
        <v>0</v>
      </c>
      <c r="F16248" t="s">
        <v>36</v>
      </c>
      <c r="G16248">
        <v>0</v>
      </c>
      <c r="H16248">
        <v>0</v>
      </c>
      <c r="I16248">
        <v>3.8984999999999999</v>
      </c>
    </row>
    <row r="16249" spans="1:9" x14ac:dyDescent="0.25">
      <c r="A16249">
        <v>2600042656</v>
      </c>
      <c r="B16249" t="s">
        <v>4319</v>
      </c>
      <c r="C16249" t="s">
        <v>130</v>
      </c>
      <c r="D16249" t="s">
        <v>131</v>
      </c>
      <c r="E16249" s="1">
        <v>2613</v>
      </c>
      <c r="F16249" t="s">
        <v>36</v>
      </c>
      <c r="G16249">
        <v>0</v>
      </c>
      <c r="H16249">
        <v>0</v>
      </c>
      <c r="I16249">
        <v>0.13700000000000001</v>
      </c>
    </row>
    <row r="16250" spans="1:9" x14ac:dyDescent="0.25">
      <c r="A16250">
        <v>2600042677</v>
      </c>
      <c r="B16250" t="s">
        <v>4320</v>
      </c>
      <c r="C16250" t="s">
        <v>167</v>
      </c>
      <c r="D16250" t="s">
        <v>168</v>
      </c>
      <c r="E16250">
        <v>17</v>
      </c>
      <c r="F16250" t="s">
        <v>36</v>
      </c>
      <c r="G16250">
        <v>0</v>
      </c>
      <c r="H16250">
        <v>0</v>
      </c>
      <c r="I16250">
        <v>75</v>
      </c>
    </row>
    <row r="16251" spans="1:9" x14ac:dyDescent="0.25">
      <c r="A16251">
        <v>2600042682</v>
      </c>
      <c r="B16251" t="s">
        <v>4321</v>
      </c>
      <c r="C16251" t="s">
        <v>130</v>
      </c>
      <c r="D16251" t="s">
        <v>131</v>
      </c>
      <c r="E16251">
        <v>0</v>
      </c>
      <c r="F16251" t="s">
        <v>36</v>
      </c>
      <c r="G16251">
        <v>0</v>
      </c>
      <c r="H16251">
        <v>0</v>
      </c>
      <c r="I16251">
        <v>3.4</v>
      </c>
    </row>
    <row r="16252" spans="1:9" x14ac:dyDescent="0.25">
      <c r="A16252">
        <v>2600042682</v>
      </c>
      <c r="B16252" t="s">
        <v>4321</v>
      </c>
      <c r="C16252" t="s">
        <v>167</v>
      </c>
      <c r="D16252" t="s">
        <v>168</v>
      </c>
      <c r="E16252">
        <v>0</v>
      </c>
      <c r="F16252" t="s">
        <v>36</v>
      </c>
      <c r="G16252">
        <v>0</v>
      </c>
      <c r="H16252">
        <v>0</v>
      </c>
      <c r="I16252">
        <v>3.4</v>
      </c>
    </row>
    <row r="16253" spans="1:9" x14ac:dyDescent="0.25">
      <c r="A16253">
        <v>2600042682</v>
      </c>
      <c r="B16253" t="s">
        <v>4321</v>
      </c>
      <c r="C16253" t="s">
        <v>137</v>
      </c>
      <c r="D16253" t="s">
        <v>138</v>
      </c>
      <c r="E16253">
        <v>0</v>
      </c>
      <c r="F16253" t="s">
        <v>36</v>
      </c>
      <c r="G16253">
        <v>0</v>
      </c>
      <c r="H16253">
        <v>0</v>
      </c>
      <c r="I16253">
        <v>3.4</v>
      </c>
    </row>
    <row r="16254" spans="1:9" x14ac:dyDescent="0.25">
      <c r="A16254">
        <v>2600042708</v>
      </c>
      <c r="B16254" t="s">
        <v>5034</v>
      </c>
      <c r="C16254" t="s">
        <v>130</v>
      </c>
      <c r="D16254" t="s">
        <v>131</v>
      </c>
      <c r="E16254">
        <v>0</v>
      </c>
      <c r="F16254" t="s">
        <v>36</v>
      </c>
      <c r="G16254">
        <v>0</v>
      </c>
      <c r="H16254">
        <v>0</v>
      </c>
      <c r="I16254">
        <v>66.276667000000003</v>
      </c>
    </row>
    <row r="16255" spans="1:9" x14ac:dyDescent="0.25">
      <c r="A16255">
        <v>2600042719</v>
      </c>
      <c r="B16255" t="s">
        <v>4322</v>
      </c>
      <c r="C16255" t="s">
        <v>130</v>
      </c>
      <c r="D16255" t="s">
        <v>131</v>
      </c>
      <c r="E16255">
        <v>1</v>
      </c>
      <c r="F16255" t="s">
        <v>36</v>
      </c>
      <c r="G16255">
        <v>0</v>
      </c>
      <c r="H16255">
        <v>0</v>
      </c>
      <c r="I16255">
        <v>363.16</v>
      </c>
    </row>
    <row r="16256" spans="1:9" x14ac:dyDescent="0.25">
      <c r="A16256">
        <v>2600042727</v>
      </c>
      <c r="B16256" t="s">
        <v>4323</v>
      </c>
      <c r="C16256" t="s">
        <v>130</v>
      </c>
      <c r="D16256" t="s">
        <v>131</v>
      </c>
      <c r="E16256">
        <v>1</v>
      </c>
      <c r="F16256" t="s">
        <v>36</v>
      </c>
      <c r="G16256">
        <v>0</v>
      </c>
      <c r="H16256">
        <v>0</v>
      </c>
      <c r="I16256">
        <v>90</v>
      </c>
    </row>
    <row r="16257" spans="1:9" x14ac:dyDescent="0.25">
      <c r="A16257">
        <v>2600042729</v>
      </c>
      <c r="B16257" t="s">
        <v>4324</v>
      </c>
      <c r="C16257" t="s">
        <v>130</v>
      </c>
      <c r="D16257" t="s">
        <v>131</v>
      </c>
      <c r="E16257">
        <v>32</v>
      </c>
      <c r="F16257" t="s">
        <v>36</v>
      </c>
      <c r="G16257">
        <v>0</v>
      </c>
      <c r="H16257">
        <v>0</v>
      </c>
      <c r="I16257">
        <v>3.5762499999999999</v>
      </c>
    </row>
    <row r="16258" spans="1:9" x14ac:dyDescent="0.25">
      <c r="A16258">
        <v>2600042734</v>
      </c>
      <c r="B16258" t="s">
        <v>8079</v>
      </c>
      <c r="C16258" t="s">
        <v>8706</v>
      </c>
      <c r="D16258" t="s">
        <v>8707</v>
      </c>
      <c r="E16258">
        <v>0</v>
      </c>
      <c r="F16258" t="s">
        <v>36</v>
      </c>
      <c r="G16258">
        <v>0</v>
      </c>
      <c r="H16258">
        <v>0</v>
      </c>
      <c r="I16258">
        <v>161.02000000000001</v>
      </c>
    </row>
    <row r="16259" spans="1:9" x14ac:dyDescent="0.25">
      <c r="A16259">
        <v>2600042767</v>
      </c>
      <c r="B16259" t="s">
        <v>8080</v>
      </c>
      <c r="C16259" t="s">
        <v>8706</v>
      </c>
      <c r="D16259" t="s">
        <v>8707</v>
      </c>
      <c r="E16259">
        <v>0</v>
      </c>
      <c r="F16259" t="s">
        <v>36</v>
      </c>
      <c r="G16259">
        <v>0</v>
      </c>
      <c r="H16259">
        <v>0</v>
      </c>
      <c r="I16259">
        <v>3.2</v>
      </c>
    </row>
    <row r="16260" spans="1:9" x14ac:dyDescent="0.25">
      <c r="A16260">
        <v>2600042768</v>
      </c>
      <c r="B16260" t="s">
        <v>4325</v>
      </c>
      <c r="C16260" t="s">
        <v>130</v>
      </c>
      <c r="D16260" t="s">
        <v>131</v>
      </c>
      <c r="E16260">
        <v>5</v>
      </c>
      <c r="F16260" t="s">
        <v>3988</v>
      </c>
      <c r="G16260">
        <v>0</v>
      </c>
      <c r="H16260">
        <v>0</v>
      </c>
      <c r="I16260">
        <v>68</v>
      </c>
    </row>
    <row r="16261" spans="1:9" x14ac:dyDescent="0.25">
      <c r="A16261">
        <v>2600042771</v>
      </c>
      <c r="B16261" t="s">
        <v>5480</v>
      </c>
      <c r="C16261" t="s">
        <v>8710</v>
      </c>
      <c r="D16261" t="s">
        <v>8711</v>
      </c>
      <c r="E16261">
        <v>0</v>
      </c>
      <c r="F16261" t="s">
        <v>36</v>
      </c>
      <c r="G16261">
        <v>0</v>
      </c>
      <c r="H16261">
        <v>0</v>
      </c>
      <c r="I16261">
        <v>16.239332999999998</v>
      </c>
    </row>
    <row r="16262" spans="1:9" x14ac:dyDescent="0.25">
      <c r="A16262">
        <v>2600042771</v>
      </c>
      <c r="B16262" t="s">
        <v>5480</v>
      </c>
      <c r="C16262" t="s">
        <v>8706</v>
      </c>
      <c r="D16262" t="s">
        <v>8707</v>
      </c>
      <c r="E16262">
        <v>32</v>
      </c>
      <c r="F16262" t="s">
        <v>36</v>
      </c>
      <c r="G16262">
        <v>0</v>
      </c>
      <c r="H16262">
        <v>20</v>
      </c>
      <c r="I16262">
        <v>16.2225</v>
      </c>
    </row>
    <row r="16263" spans="1:9" x14ac:dyDescent="0.25">
      <c r="A16263">
        <v>2600042771</v>
      </c>
      <c r="B16263" t="s">
        <v>5480</v>
      </c>
      <c r="C16263" t="s">
        <v>130</v>
      </c>
      <c r="D16263" t="s">
        <v>131</v>
      </c>
      <c r="E16263">
        <v>0</v>
      </c>
      <c r="F16263" t="s">
        <v>36</v>
      </c>
      <c r="G16263">
        <v>0</v>
      </c>
      <c r="H16263">
        <v>0</v>
      </c>
      <c r="I16263">
        <v>16.239332999999998</v>
      </c>
    </row>
    <row r="16264" spans="1:9" x14ac:dyDescent="0.25">
      <c r="A16264">
        <v>2600042771</v>
      </c>
      <c r="B16264" t="s">
        <v>5480</v>
      </c>
      <c r="C16264" t="s">
        <v>518</v>
      </c>
      <c r="D16264" t="s">
        <v>519</v>
      </c>
      <c r="E16264">
        <v>0</v>
      </c>
      <c r="F16264" t="s">
        <v>36</v>
      </c>
      <c r="G16264">
        <v>0</v>
      </c>
      <c r="H16264">
        <v>0</v>
      </c>
      <c r="I16264">
        <v>14.6075</v>
      </c>
    </row>
    <row r="16265" spans="1:9" x14ac:dyDescent="0.25">
      <c r="A16265">
        <v>2600042772</v>
      </c>
      <c r="B16265" t="s">
        <v>8081</v>
      </c>
      <c r="C16265" t="s">
        <v>8706</v>
      </c>
      <c r="D16265" t="s">
        <v>8707</v>
      </c>
      <c r="E16265">
        <v>12</v>
      </c>
      <c r="F16265" t="s">
        <v>36</v>
      </c>
      <c r="G16265">
        <v>0</v>
      </c>
      <c r="H16265">
        <v>0</v>
      </c>
      <c r="I16265">
        <v>13.22</v>
      </c>
    </row>
    <row r="16266" spans="1:9" x14ac:dyDescent="0.25">
      <c r="A16266">
        <v>2600042773</v>
      </c>
      <c r="B16266" t="s">
        <v>8082</v>
      </c>
      <c r="C16266" t="s">
        <v>8706</v>
      </c>
      <c r="D16266" t="s">
        <v>8707</v>
      </c>
      <c r="E16266">
        <v>25</v>
      </c>
      <c r="F16266" t="s">
        <v>36</v>
      </c>
      <c r="G16266">
        <v>0</v>
      </c>
      <c r="H16266">
        <v>0</v>
      </c>
      <c r="I16266">
        <v>14.932</v>
      </c>
    </row>
    <row r="16267" spans="1:9" x14ac:dyDescent="0.25">
      <c r="A16267">
        <v>2600042797</v>
      </c>
      <c r="B16267" t="s">
        <v>5815</v>
      </c>
      <c r="C16267" t="s">
        <v>130</v>
      </c>
      <c r="D16267" t="s">
        <v>131</v>
      </c>
      <c r="E16267">
        <v>0</v>
      </c>
      <c r="F16267" t="s">
        <v>36</v>
      </c>
      <c r="G16267">
        <v>0</v>
      </c>
      <c r="H16267">
        <v>0</v>
      </c>
      <c r="I16267">
        <v>4.17</v>
      </c>
    </row>
    <row r="16268" spans="1:9" x14ac:dyDescent="0.25">
      <c r="A16268">
        <v>2600042810</v>
      </c>
      <c r="B16268" t="s">
        <v>5742</v>
      </c>
      <c r="C16268" t="s">
        <v>130</v>
      </c>
      <c r="D16268" t="s">
        <v>131</v>
      </c>
      <c r="E16268">
        <v>0</v>
      </c>
      <c r="F16268" t="s">
        <v>36</v>
      </c>
      <c r="G16268">
        <v>0</v>
      </c>
      <c r="H16268">
        <v>0</v>
      </c>
      <c r="I16268">
        <v>6.8733329999999997</v>
      </c>
    </row>
    <row r="16269" spans="1:9" x14ac:dyDescent="0.25">
      <c r="A16269">
        <v>2600042811</v>
      </c>
      <c r="B16269" t="s">
        <v>5743</v>
      </c>
      <c r="C16269" t="s">
        <v>130</v>
      </c>
      <c r="D16269" t="s">
        <v>131</v>
      </c>
      <c r="E16269">
        <v>0</v>
      </c>
      <c r="F16269" t="s">
        <v>36</v>
      </c>
      <c r="G16269">
        <v>0</v>
      </c>
      <c r="H16269">
        <v>0</v>
      </c>
      <c r="I16269">
        <v>6.8733329999999997</v>
      </c>
    </row>
    <row r="16270" spans="1:9" x14ac:dyDescent="0.25">
      <c r="A16270">
        <v>2600042812</v>
      </c>
      <c r="B16270" t="s">
        <v>5646</v>
      </c>
      <c r="C16270" t="s">
        <v>130</v>
      </c>
      <c r="D16270" t="s">
        <v>131</v>
      </c>
      <c r="E16270">
        <v>0</v>
      </c>
      <c r="F16270" t="s">
        <v>36</v>
      </c>
      <c r="G16270">
        <v>0</v>
      </c>
      <c r="H16270">
        <v>0</v>
      </c>
      <c r="I16270">
        <v>10</v>
      </c>
    </row>
    <row r="16271" spans="1:9" x14ac:dyDescent="0.25">
      <c r="A16271">
        <v>2600042813</v>
      </c>
      <c r="B16271" t="s">
        <v>5681</v>
      </c>
      <c r="C16271" t="s">
        <v>130</v>
      </c>
      <c r="D16271" t="s">
        <v>131</v>
      </c>
      <c r="E16271">
        <v>0</v>
      </c>
      <c r="F16271" t="s">
        <v>36</v>
      </c>
      <c r="G16271">
        <v>0</v>
      </c>
      <c r="H16271">
        <v>0</v>
      </c>
      <c r="I16271">
        <v>8.65</v>
      </c>
    </row>
    <row r="16272" spans="1:9" x14ac:dyDescent="0.25">
      <c r="A16272">
        <v>2600042814</v>
      </c>
      <c r="B16272" t="s">
        <v>5669</v>
      </c>
      <c r="C16272" t="s">
        <v>130</v>
      </c>
      <c r="D16272" t="s">
        <v>131</v>
      </c>
      <c r="E16272">
        <v>0</v>
      </c>
      <c r="F16272" t="s">
        <v>36</v>
      </c>
      <c r="G16272">
        <v>0</v>
      </c>
      <c r="H16272">
        <v>0</v>
      </c>
      <c r="I16272">
        <v>9.0666670000000007</v>
      </c>
    </row>
    <row r="16273" spans="1:9" x14ac:dyDescent="0.25">
      <c r="A16273">
        <v>2600042822</v>
      </c>
      <c r="B16273" t="s">
        <v>5608</v>
      </c>
      <c r="C16273" t="s">
        <v>130</v>
      </c>
      <c r="D16273" t="s">
        <v>131</v>
      </c>
      <c r="E16273">
        <v>0</v>
      </c>
      <c r="F16273" t="s">
        <v>36</v>
      </c>
      <c r="G16273">
        <v>0</v>
      </c>
      <c r="H16273">
        <v>0</v>
      </c>
      <c r="I16273">
        <v>11.29</v>
      </c>
    </row>
    <row r="16274" spans="1:9" x14ac:dyDescent="0.25">
      <c r="A16274">
        <v>2600042826</v>
      </c>
      <c r="B16274" t="s">
        <v>5640</v>
      </c>
      <c r="C16274" t="s">
        <v>130</v>
      </c>
      <c r="D16274" t="s">
        <v>131</v>
      </c>
      <c r="E16274">
        <v>0</v>
      </c>
      <c r="F16274" t="s">
        <v>36</v>
      </c>
      <c r="G16274">
        <v>0</v>
      </c>
      <c r="H16274">
        <v>0</v>
      </c>
      <c r="I16274">
        <v>10.133333</v>
      </c>
    </row>
    <row r="16275" spans="1:9" x14ac:dyDescent="0.25">
      <c r="A16275">
        <v>2600042831</v>
      </c>
      <c r="B16275" t="s">
        <v>5620</v>
      </c>
      <c r="C16275" t="s">
        <v>130</v>
      </c>
      <c r="D16275" t="s">
        <v>131</v>
      </c>
      <c r="E16275">
        <v>0</v>
      </c>
      <c r="F16275" t="s">
        <v>36</v>
      </c>
      <c r="G16275">
        <v>0</v>
      </c>
      <c r="H16275">
        <v>0</v>
      </c>
      <c r="I16275">
        <v>10.936667</v>
      </c>
    </row>
    <row r="16276" spans="1:9" x14ac:dyDescent="0.25">
      <c r="A16276">
        <v>2600042832</v>
      </c>
      <c r="B16276" t="s">
        <v>5507</v>
      </c>
      <c r="C16276" t="s">
        <v>130</v>
      </c>
      <c r="D16276" t="s">
        <v>131</v>
      </c>
      <c r="E16276">
        <v>0</v>
      </c>
      <c r="F16276" t="s">
        <v>36</v>
      </c>
      <c r="G16276">
        <v>0</v>
      </c>
      <c r="H16276">
        <v>0</v>
      </c>
      <c r="I16276">
        <v>15.633333</v>
      </c>
    </row>
    <row r="16277" spans="1:9" x14ac:dyDescent="0.25">
      <c r="A16277">
        <v>2600042840</v>
      </c>
      <c r="B16277" t="s">
        <v>5552</v>
      </c>
      <c r="C16277" t="s">
        <v>130</v>
      </c>
      <c r="D16277" t="s">
        <v>131</v>
      </c>
      <c r="E16277">
        <v>0</v>
      </c>
      <c r="F16277" t="s">
        <v>36</v>
      </c>
      <c r="G16277">
        <v>0</v>
      </c>
      <c r="H16277">
        <v>0</v>
      </c>
      <c r="I16277">
        <v>13.976667000000001</v>
      </c>
    </row>
    <row r="16278" spans="1:9" x14ac:dyDescent="0.25">
      <c r="A16278">
        <v>2600042845</v>
      </c>
      <c r="B16278" t="s">
        <v>5513</v>
      </c>
      <c r="C16278" t="s">
        <v>130</v>
      </c>
      <c r="D16278" t="s">
        <v>131</v>
      </c>
      <c r="E16278">
        <v>0</v>
      </c>
      <c r="F16278" t="s">
        <v>36</v>
      </c>
      <c r="G16278">
        <v>0</v>
      </c>
      <c r="H16278">
        <v>0</v>
      </c>
      <c r="I16278">
        <v>15.373333000000001</v>
      </c>
    </row>
    <row r="16279" spans="1:9" x14ac:dyDescent="0.25">
      <c r="A16279">
        <v>2600042850</v>
      </c>
      <c r="B16279" t="s">
        <v>5449</v>
      </c>
      <c r="C16279" t="s">
        <v>130</v>
      </c>
      <c r="D16279" t="s">
        <v>131</v>
      </c>
      <c r="E16279">
        <v>0</v>
      </c>
      <c r="F16279" t="s">
        <v>36</v>
      </c>
      <c r="G16279">
        <v>0</v>
      </c>
      <c r="H16279">
        <v>0</v>
      </c>
      <c r="I16279">
        <v>17.993333</v>
      </c>
    </row>
    <row r="16280" spans="1:9" x14ac:dyDescent="0.25">
      <c r="A16280">
        <v>2600042855</v>
      </c>
      <c r="B16280" t="s">
        <v>5337</v>
      </c>
      <c r="C16280" t="s">
        <v>130</v>
      </c>
      <c r="D16280" t="s">
        <v>131</v>
      </c>
      <c r="E16280">
        <v>0</v>
      </c>
      <c r="F16280" t="s">
        <v>36</v>
      </c>
      <c r="G16280">
        <v>0</v>
      </c>
      <c r="H16280">
        <v>0</v>
      </c>
      <c r="I16280">
        <v>24.806667000000001</v>
      </c>
    </row>
    <row r="16281" spans="1:9" x14ac:dyDescent="0.25">
      <c r="A16281">
        <v>2600042882</v>
      </c>
      <c r="B16281" t="s">
        <v>4326</v>
      </c>
      <c r="C16281" t="s">
        <v>130</v>
      </c>
      <c r="D16281" t="s">
        <v>131</v>
      </c>
      <c r="E16281">
        <v>12.192</v>
      </c>
      <c r="F16281" t="s">
        <v>3325</v>
      </c>
      <c r="G16281">
        <v>0</v>
      </c>
      <c r="H16281">
        <v>0</v>
      </c>
      <c r="I16281">
        <v>181.88238200000001</v>
      </c>
    </row>
    <row r="16282" spans="1:9" x14ac:dyDescent="0.25">
      <c r="A16282">
        <v>2600042889</v>
      </c>
      <c r="B16282" t="s">
        <v>8083</v>
      </c>
      <c r="C16282" t="s">
        <v>8706</v>
      </c>
      <c r="D16282" t="s">
        <v>8707</v>
      </c>
      <c r="E16282">
        <v>0</v>
      </c>
      <c r="F16282" t="s">
        <v>36</v>
      </c>
      <c r="G16282">
        <v>0</v>
      </c>
      <c r="H16282">
        <v>0</v>
      </c>
      <c r="I16282">
        <v>8.5</v>
      </c>
    </row>
    <row r="16283" spans="1:9" x14ac:dyDescent="0.25">
      <c r="A16283">
        <v>2600042891</v>
      </c>
      <c r="B16283" t="s">
        <v>8084</v>
      </c>
      <c r="C16283" t="s">
        <v>8706</v>
      </c>
      <c r="D16283" t="s">
        <v>8707</v>
      </c>
      <c r="E16283">
        <v>1</v>
      </c>
      <c r="F16283" t="s">
        <v>36</v>
      </c>
      <c r="G16283">
        <v>0</v>
      </c>
      <c r="H16283">
        <v>0</v>
      </c>
      <c r="I16283" s="1">
        <v>4648.09</v>
      </c>
    </row>
    <row r="16284" spans="1:9" x14ac:dyDescent="0.25">
      <c r="A16284">
        <v>2600042891</v>
      </c>
      <c r="B16284" t="s">
        <v>8084</v>
      </c>
      <c r="C16284" t="s">
        <v>130</v>
      </c>
      <c r="D16284" t="s">
        <v>131</v>
      </c>
      <c r="E16284">
        <v>2</v>
      </c>
      <c r="F16284" t="s">
        <v>36</v>
      </c>
      <c r="G16284">
        <v>0</v>
      </c>
      <c r="H16284">
        <v>0</v>
      </c>
      <c r="I16284" s="1">
        <v>3403.43</v>
      </c>
    </row>
    <row r="16285" spans="1:9" x14ac:dyDescent="0.25">
      <c r="A16285">
        <v>2600042906</v>
      </c>
      <c r="B16285" t="s">
        <v>8085</v>
      </c>
      <c r="C16285" t="s">
        <v>130</v>
      </c>
      <c r="D16285" t="s">
        <v>131</v>
      </c>
      <c r="E16285">
        <v>0</v>
      </c>
      <c r="F16285" t="s">
        <v>89</v>
      </c>
      <c r="G16285">
        <v>0</v>
      </c>
      <c r="H16285">
        <v>0</v>
      </c>
      <c r="I16285">
        <v>54.053750000000001</v>
      </c>
    </row>
    <row r="16286" spans="1:9" x14ac:dyDescent="0.25">
      <c r="A16286">
        <v>2600042912</v>
      </c>
      <c r="B16286" t="s">
        <v>8086</v>
      </c>
      <c r="C16286" t="s">
        <v>8706</v>
      </c>
      <c r="D16286" t="s">
        <v>8707</v>
      </c>
      <c r="E16286">
        <v>5</v>
      </c>
      <c r="F16286" t="s">
        <v>36</v>
      </c>
      <c r="G16286">
        <v>0</v>
      </c>
      <c r="H16286">
        <v>0</v>
      </c>
      <c r="I16286">
        <v>11.334</v>
      </c>
    </row>
    <row r="16287" spans="1:9" x14ac:dyDescent="0.25">
      <c r="A16287">
        <v>2600042919</v>
      </c>
      <c r="B16287" t="s">
        <v>4327</v>
      </c>
      <c r="C16287" t="s">
        <v>130</v>
      </c>
      <c r="D16287" t="s">
        <v>131</v>
      </c>
      <c r="E16287">
        <v>0</v>
      </c>
      <c r="F16287" t="s">
        <v>36</v>
      </c>
      <c r="G16287">
        <v>4</v>
      </c>
      <c r="H16287">
        <v>0</v>
      </c>
      <c r="I16287">
        <v>265.83499999999998</v>
      </c>
    </row>
    <row r="16288" spans="1:9" x14ac:dyDescent="0.25">
      <c r="A16288">
        <v>2600042926</v>
      </c>
      <c r="B16288" t="s">
        <v>4328</v>
      </c>
      <c r="C16288" t="s">
        <v>167</v>
      </c>
      <c r="D16288" t="s">
        <v>168</v>
      </c>
      <c r="E16288">
        <v>12</v>
      </c>
      <c r="F16288" t="s">
        <v>36</v>
      </c>
      <c r="G16288">
        <v>0</v>
      </c>
      <c r="H16288">
        <v>0</v>
      </c>
      <c r="I16288" s="1">
        <v>1052.26</v>
      </c>
    </row>
    <row r="16289" spans="1:9" x14ac:dyDescent="0.25">
      <c r="A16289">
        <v>2600042959</v>
      </c>
      <c r="B16289" t="s">
        <v>8087</v>
      </c>
      <c r="C16289" t="s">
        <v>8706</v>
      </c>
      <c r="D16289" t="s">
        <v>8707</v>
      </c>
      <c r="E16289">
        <v>10</v>
      </c>
      <c r="F16289" t="s">
        <v>36</v>
      </c>
      <c r="G16289">
        <v>0</v>
      </c>
      <c r="H16289">
        <v>0</v>
      </c>
      <c r="I16289">
        <v>0.76300000000000001</v>
      </c>
    </row>
    <row r="16290" spans="1:9" x14ac:dyDescent="0.25">
      <c r="A16290">
        <v>2600042976</v>
      </c>
      <c r="B16290" t="s">
        <v>8088</v>
      </c>
      <c r="C16290" t="s">
        <v>8706</v>
      </c>
      <c r="D16290" t="s">
        <v>8707</v>
      </c>
      <c r="E16290">
        <v>1</v>
      </c>
      <c r="F16290" t="s">
        <v>36</v>
      </c>
      <c r="G16290">
        <v>0</v>
      </c>
      <c r="H16290">
        <v>0</v>
      </c>
      <c r="I16290">
        <v>102.43</v>
      </c>
    </row>
    <row r="16291" spans="1:9" x14ac:dyDescent="0.25">
      <c r="A16291">
        <v>2600042979</v>
      </c>
      <c r="B16291" t="s">
        <v>8089</v>
      </c>
      <c r="C16291" t="s">
        <v>8706</v>
      </c>
      <c r="D16291" t="s">
        <v>8707</v>
      </c>
      <c r="E16291">
        <v>1</v>
      </c>
      <c r="F16291" t="s">
        <v>36</v>
      </c>
      <c r="G16291">
        <v>0</v>
      </c>
      <c r="H16291">
        <v>0</v>
      </c>
      <c r="I16291">
        <v>71</v>
      </c>
    </row>
    <row r="16292" spans="1:9" x14ac:dyDescent="0.25">
      <c r="A16292">
        <v>2600042988</v>
      </c>
      <c r="B16292" t="s">
        <v>4329</v>
      </c>
      <c r="C16292" t="s">
        <v>130</v>
      </c>
      <c r="D16292" t="s">
        <v>131</v>
      </c>
      <c r="E16292" s="1">
        <v>1000</v>
      </c>
      <c r="F16292" t="s">
        <v>36</v>
      </c>
      <c r="G16292" s="1">
        <v>0</v>
      </c>
      <c r="H16292" s="1">
        <v>0</v>
      </c>
      <c r="I16292">
        <v>0.36441000000000001</v>
      </c>
    </row>
    <row r="16293" spans="1:9" x14ac:dyDescent="0.25">
      <c r="A16293">
        <v>2600042989</v>
      </c>
      <c r="B16293" t="s">
        <v>4330</v>
      </c>
      <c r="C16293" t="s">
        <v>167</v>
      </c>
      <c r="D16293" t="s">
        <v>168</v>
      </c>
      <c r="E16293">
        <v>36</v>
      </c>
      <c r="F16293" t="s">
        <v>36</v>
      </c>
      <c r="G16293">
        <v>0</v>
      </c>
      <c r="H16293">
        <v>0</v>
      </c>
      <c r="I16293">
        <v>900</v>
      </c>
    </row>
    <row r="16294" spans="1:9" x14ac:dyDescent="0.25">
      <c r="A16294">
        <v>2600042990</v>
      </c>
      <c r="B16294" t="s">
        <v>4331</v>
      </c>
      <c r="C16294" t="s">
        <v>130</v>
      </c>
      <c r="D16294" t="s">
        <v>131</v>
      </c>
      <c r="E16294">
        <v>1</v>
      </c>
      <c r="F16294" t="s">
        <v>36</v>
      </c>
      <c r="G16294">
        <v>0</v>
      </c>
      <c r="H16294">
        <v>0</v>
      </c>
      <c r="I16294">
        <v>214.93</v>
      </c>
    </row>
    <row r="16295" spans="1:9" x14ac:dyDescent="0.25">
      <c r="A16295">
        <v>2600042996</v>
      </c>
      <c r="B16295" t="s">
        <v>8090</v>
      </c>
      <c r="C16295" t="s">
        <v>130</v>
      </c>
      <c r="D16295" t="s">
        <v>131</v>
      </c>
      <c r="E16295">
        <v>54</v>
      </c>
      <c r="F16295" t="s">
        <v>3161</v>
      </c>
      <c r="G16295">
        <v>0</v>
      </c>
      <c r="H16295">
        <v>0</v>
      </c>
      <c r="I16295">
        <v>55</v>
      </c>
    </row>
    <row r="16296" spans="1:9" x14ac:dyDescent="0.25">
      <c r="A16296">
        <v>2600043002</v>
      </c>
      <c r="B16296" t="s">
        <v>8091</v>
      </c>
      <c r="C16296" t="s">
        <v>8706</v>
      </c>
      <c r="D16296" t="s">
        <v>8707</v>
      </c>
      <c r="E16296">
        <v>1</v>
      </c>
      <c r="F16296" t="s">
        <v>36</v>
      </c>
      <c r="G16296">
        <v>0</v>
      </c>
      <c r="H16296">
        <v>0</v>
      </c>
      <c r="I16296" s="1">
        <v>1700</v>
      </c>
    </row>
    <row r="16297" spans="1:9" x14ac:dyDescent="0.25">
      <c r="A16297">
        <v>2600043017</v>
      </c>
      <c r="B16297" t="s">
        <v>4332</v>
      </c>
      <c r="C16297" t="s">
        <v>130</v>
      </c>
      <c r="D16297" t="s">
        <v>131</v>
      </c>
      <c r="E16297">
        <v>3</v>
      </c>
      <c r="F16297" t="s">
        <v>36</v>
      </c>
      <c r="G16297" s="1">
        <v>0</v>
      </c>
      <c r="H16297">
        <v>0</v>
      </c>
      <c r="I16297">
        <v>88.936667</v>
      </c>
    </row>
    <row r="16298" spans="1:9" x14ac:dyDescent="0.25">
      <c r="A16298">
        <v>2600043018</v>
      </c>
      <c r="B16298" t="s">
        <v>4333</v>
      </c>
      <c r="C16298" t="s">
        <v>130</v>
      </c>
      <c r="D16298" t="s">
        <v>131</v>
      </c>
      <c r="E16298">
        <v>0</v>
      </c>
      <c r="F16298" t="s">
        <v>36</v>
      </c>
      <c r="G16298">
        <v>0</v>
      </c>
      <c r="H16298">
        <v>0</v>
      </c>
      <c r="I16298">
        <v>81.709999999999994</v>
      </c>
    </row>
    <row r="16299" spans="1:9" x14ac:dyDescent="0.25">
      <c r="A16299">
        <v>2600043019</v>
      </c>
      <c r="B16299" t="s">
        <v>4334</v>
      </c>
      <c r="C16299" t="s">
        <v>130</v>
      </c>
      <c r="D16299" t="s">
        <v>131</v>
      </c>
      <c r="E16299">
        <v>0</v>
      </c>
      <c r="F16299" t="s">
        <v>36</v>
      </c>
      <c r="G16299">
        <v>0</v>
      </c>
      <c r="H16299">
        <v>0</v>
      </c>
      <c r="I16299">
        <v>81.709999999999994</v>
      </c>
    </row>
    <row r="16300" spans="1:9" x14ac:dyDescent="0.25">
      <c r="A16300">
        <v>2600043023</v>
      </c>
      <c r="B16300" t="s">
        <v>4335</v>
      </c>
      <c r="C16300" t="s">
        <v>8706</v>
      </c>
      <c r="D16300" t="s">
        <v>8707</v>
      </c>
      <c r="E16300">
        <v>136</v>
      </c>
      <c r="F16300" t="s">
        <v>1000</v>
      </c>
      <c r="G16300">
        <v>0</v>
      </c>
      <c r="H16300">
        <v>0</v>
      </c>
      <c r="I16300">
        <v>10.964338</v>
      </c>
    </row>
    <row r="16301" spans="1:9" x14ac:dyDescent="0.25">
      <c r="A16301">
        <v>2600043023</v>
      </c>
      <c r="B16301" t="s">
        <v>4335</v>
      </c>
      <c r="C16301" t="s">
        <v>130</v>
      </c>
      <c r="D16301" t="s">
        <v>131</v>
      </c>
      <c r="E16301">
        <v>58</v>
      </c>
      <c r="F16301" t="s">
        <v>1000</v>
      </c>
      <c r="G16301">
        <v>0</v>
      </c>
      <c r="H16301">
        <v>0</v>
      </c>
      <c r="I16301">
        <v>16.100000000000001</v>
      </c>
    </row>
    <row r="16302" spans="1:9" x14ac:dyDescent="0.25">
      <c r="A16302">
        <v>2600043030</v>
      </c>
      <c r="B16302" t="s">
        <v>4917</v>
      </c>
      <c r="C16302" t="s">
        <v>130</v>
      </c>
      <c r="D16302" t="s">
        <v>131</v>
      </c>
      <c r="E16302">
        <v>0</v>
      </c>
      <c r="F16302" t="s">
        <v>736</v>
      </c>
      <c r="G16302">
        <v>0</v>
      </c>
      <c r="H16302">
        <v>0</v>
      </c>
      <c r="I16302">
        <v>194.98500000000001</v>
      </c>
    </row>
    <row r="16303" spans="1:9" x14ac:dyDescent="0.25">
      <c r="A16303">
        <v>2600043099</v>
      </c>
      <c r="B16303" t="s">
        <v>5389</v>
      </c>
      <c r="C16303" t="s">
        <v>130</v>
      </c>
      <c r="D16303" t="s">
        <v>131</v>
      </c>
      <c r="E16303">
        <v>0</v>
      </c>
      <c r="F16303" t="s">
        <v>36</v>
      </c>
      <c r="G16303">
        <v>0</v>
      </c>
      <c r="H16303">
        <v>0</v>
      </c>
      <c r="I16303">
        <v>21.19</v>
      </c>
    </row>
    <row r="16304" spans="1:9" x14ac:dyDescent="0.25">
      <c r="A16304">
        <v>2600043102</v>
      </c>
      <c r="B16304" t="s">
        <v>8092</v>
      </c>
      <c r="C16304" t="s">
        <v>130</v>
      </c>
      <c r="D16304" t="s">
        <v>131</v>
      </c>
      <c r="E16304">
        <v>0</v>
      </c>
      <c r="F16304" t="s">
        <v>36</v>
      </c>
      <c r="G16304">
        <v>0</v>
      </c>
      <c r="H16304">
        <v>0</v>
      </c>
      <c r="I16304">
        <v>0.84699999999999998</v>
      </c>
    </row>
    <row r="16305" spans="1:9" x14ac:dyDescent="0.25">
      <c r="A16305">
        <v>2600043151</v>
      </c>
      <c r="B16305" t="s">
        <v>4336</v>
      </c>
      <c r="C16305" t="s">
        <v>130</v>
      </c>
      <c r="D16305" t="s">
        <v>131</v>
      </c>
      <c r="E16305">
        <v>417</v>
      </c>
      <c r="F16305" t="s">
        <v>89</v>
      </c>
      <c r="G16305">
        <v>0</v>
      </c>
      <c r="H16305">
        <v>0</v>
      </c>
      <c r="I16305">
        <v>23.03199</v>
      </c>
    </row>
    <row r="16306" spans="1:9" x14ac:dyDescent="0.25">
      <c r="A16306">
        <v>2600043170</v>
      </c>
      <c r="B16306" t="s">
        <v>5156</v>
      </c>
      <c r="C16306" t="s">
        <v>130</v>
      </c>
      <c r="D16306" t="s">
        <v>131</v>
      </c>
      <c r="E16306">
        <v>0</v>
      </c>
      <c r="F16306" t="s">
        <v>36</v>
      </c>
      <c r="G16306">
        <v>0</v>
      </c>
      <c r="H16306">
        <v>0</v>
      </c>
      <c r="I16306">
        <v>40</v>
      </c>
    </row>
    <row r="16307" spans="1:9" x14ac:dyDescent="0.25">
      <c r="A16307">
        <v>2600043179</v>
      </c>
      <c r="B16307" t="s">
        <v>4337</v>
      </c>
      <c r="C16307" t="s">
        <v>167</v>
      </c>
      <c r="D16307" t="s">
        <v>168</v>
      </c>
      <c r="E16307">
        <v>14</v>
      </c>
      <c r="F16307" t="s">
        <v>36</v>
      </c>
      <c r="G16307">
        <v>0</v>
      </c>
      <c r="H16307">
        <v>0</v>
      </c>
      <c r="I16307">
        <v>43.723571</v>
      </c>
    </row>
    <row r="16308" spans="1:9" x14ac:dyDescent="0.25">
      <c r="A16308">
        <v>2600043186</v>
      </c>
      <c r="B16308" t="s">
        <v>8093</v>
      </c>
      <c r="C16308" t="s">
        <v>8706</v>
      </c>
      <c r="D16308" t="s">
        <v>8707</v>
      </c>
      <c r="E16308">
        <v>0</v>
      </c>
      <c r="F16308" t="s">
        <v>36</v>
      </c>
      <c r="G16308">
        <v>0</v>
      </c>
      <c r="H16308">
        <v>0</v>
      </c>
      <c r="I16308">
        <v>131.71</v>
      </c>
    </row>
    <row r="16309" spans="1:9" x14ac:dyDescent="0.25">
      <c r="A16309">
        <v>2600043187</v>
      </c>
      <c r="B16309" t="s">
        <v>8094</v>
      </c>
      <c r="C16309" t="s">
        <v>8706</v>
      </c>
      <c r="D16309" t="s">
        <v>8707</v>
      </c>
      <c r="E16309">
        <v>4</v>
      </c>
      <c r="F16309" t="s">
        <v>36</v>
      </c>
      <c r="G16309">
        <v>0</v>
      </c>
      <c r="H16309">
        <v>0</v>
      </c>
      <c r="I16309">
        <v>251.1525</v>
      </c>
    </row>
    <row r="16310" spans="1:9" x14ac:dyDescent="0.25">
      <c r="A16310">
        <v>2600043188</v>
      </c>
      <c r="B16310" t="s">
        <v>8095</v>
      </c>
      <c r="C16310" t="s">
        <v>8706</v>
      </c>
      <c r="D16310" t="s">
        <v>8707</v>
      </c>
      <c r="E16310">
        <v>0</v>
      </c>
      <c r="F16310" t="s">
        <v>3988</v>
      </c>
      <c r="G16310">
        <v>0</v>
      </c>
      <c r="H16310">
        <v>0</v>
      </c>
      <c r="I16310">
        <v>80.47</v>
      </c>
    </row>
    <row r="16311" spans="1:9" x14ac:dyDescent="0.25">
      <c r="A16311">
        <v>2600043189</v>
      </c>
      <c r="B16311" t="s">
        <v>5041</v>
      </c>
      <c r="C16311" t="s">
        <v>130</v>
      </c>
      <c r="D16311" t="s">
        <v>131</v>
      </c>
      <c r="E16311">
        <v>0</v>
      </c>
      <c r="F16311" t="s">
        <v>3988</v>
      </c>
      <c r="G16311">
        <v>0</v>
      </c>
      <c r="H16311">
        <v>0</v>
      </c>
      <c r="I16311">
        <v>65.06</v>
      </c>
    </row>
    <row r="16312" spans="1:9" x14ac:dyDescent="0.25">
      <c r="A16312">
        <v>2600043191</v>
      </c>
      <c r="B16312" t="s">
        <v>8096</v>
      </c>
      <c r="C16312" t="s">
        <v>8706</v>
      </c>
      <c r="D16312" t="s">
        <v>8707</v>
      </c>
      <c r="E16312">
        <v>0</v>
      </c>
      <c r="F16312" t="s">
        <v>3988</v>
      </c>
      <c r="G16312">
        <v>0</v>
      </c>
      <c r="H16312">
        <v>0</v>
      </c>
      <c r="I16312">
        <v>251.5</v>
      </c>
    </row>
    <row r="16313" spans="1:9" x14ac:dyDescent="0.25">
      <c r="A16313">
        <v>2600043192</v>
      </c>
      <c r="B16313" t="s">
        <v>8097</v>
      </c>
      <c r="C16313" t="s">
        <v>130</v>
      </c>
      <c r="D16313" t="s">
        <v>131</v>
      </c>
      <c r="E16313">
        <v>0</v>
      </c>
      <c r="F16313" t="s">
        <v>36</v>
      </c>
      <c r="G16313">
        <v>0</v>
      </c>
      <c r="H16313">
        <v>0</v>
      </c>
      <c r="I16313">
        <v>17.86</v>
      </c>
    </row>
    <row r="16314" spans="1:9" x14ac:dyDescent="0.25">
      <c r="A16314">
        <v>2600043194</v>
      </c>
      <c r="B16314" t="s">
        <v>8098</v>
      </c>
      <c r="C16314" t="s">
        <v>8706</v>
      </c>
      <c r="D16314" t="s">
        <v>8707</v>
      </c>
      <c r="E16314">
        <v>8</v>
      </c>
      <c r="F16314" t="s">
        <v>36</v>
      </c>
      <c r="G16314">
        <v>0</v>
      </c>
      <c r="H16314">
        <v>0</v>
      </c>
      <c r="I16314">
        <v>35.871250000000003</v>
      </c>
    </row>
    <row r="16315" spans="1:9" x14ac:dyDescent="0.25">
      <c r="A16315">
        <v>2600043228</v>
      </c>
      <c r="B16315" t="s">
        <v>8099</v>
      </c>
      <c r="C16315" t="s">
        <v>8706</v>
      </c>
      <c r="D16315" t="s">
        <v>8707</v>
      </c>
      <c r="E16315">
        <v>2</v>
      </c>
      <c r="F16315" t="s">
        <v>36</v>
      </c>
      <c r="G16315">
        <v>0</v>
      </c>
      <c r="H16315">
        <v>0</v>
      </c>
      <c r="I16315">
        <v>203.66</v>
      </c>
    </row>
    <row r="16316" spans="1:9" x14ac:dyDescent="0.25">
      <c r="A16316">
        <v>2600043255</v>
      </c>
      <c r="B16316" t="s">
        <v>4338</v>
      </c>
      <c r="C16316" t="s">
        <v>130</v>
      </c>
      <c r="D16316" t="s">
        <v>131</v>
      </c>
      <c r="E16316">
        <v>1</v>
      </c>
      <c r="F16316" t="s">
        <v>3161</v>
      </c>
      <c r="G16316">
        <v>0</v>
      </c>
      <c r="H16316">
        <v>0</v>
      </c>
      <c r="I16316">
        <v>47.67</v>
      </c>
    </row>
    <row r="16317" spans="1:9" x14ac:dyDescent="0.25">
      <c r="A16317">
        <v>2600043265</v>
      </c>
      <c r="B16317" t="s">
        <v>4339</v>
      </c>
      <c r="C16317" t="s">
        <v>130</v>
      </c>
      <c r="D16317" t="s">
        <v>131</v>
      </c>
      <c r="E16317">
        <v>1</v>
      </c>
      <c r="F16317" t="s">
        <v>36</v>
      </c>
      <c r="G16317">
        <v>0</v>
      </c>
      <c r="H16317">
        <v>0</v>
      </c>
      <c r="I16317">
        <v>37.229999999999997</v>
      </c>
    </row>
    <row r="16318" spans="1:9" x14ac:dyDescent="0.25">
      <c r="A16318">
        <v>2600043276</v>
      </c>
      <c r="B16318" t="s">
        <v>5264</v>
      </c>
      <c r="C16318" t="s">
        <v>130</v>
      </c>
      <c r="D16318" t="s">
        <v>131</v>
      </c>
      <c r="E16318">
        <v>0</v>
      </c>
      <c r="F16318" t="s">
        <v>36</v>
      </c>
      <c r="G16318">
        <v>0</v>
      </c>
      <c r="H16318">
        <v>0</v>
      </c>
      <c r="I16318">
        <v>29.75</v>
      </c>
    </row>
    <row r="16319" spans="1:9" x14ac:dyDescent="0.25">
      <c r="A16319">
        <v>2600043294</v>
      </c>
      <c r="B16319" t="s">
        <v>4340</v>
      </c>
      <c r="C16319" t="s">
        <v>167</v>
      </c>
      <c r="D16319" t="s">
        <v>168</v>
      </c>
      <c r="E16319">
        <v>3</v>
      </c>
      <c r="F16319" t="s">
        <v>36</v>
      </c>
      <c r="G16319">
        <v>0</v>
      </c>
      <c r="H16319">
        <v>0</v>
      </c>
      <c r="I16319">
        <v>22.106667000000002</v>
      </c>
    </row>
    <row r="16320" spans="1:9" x14ac:dyDescent="0.25">
      <c r="A16320">
        <v>2600043303</v>
      </c>
      <c r="B16320" t="s">
        <v>8100</v>
      </c>
      <c r="C16320" t="s">
        <v>8706</v>
      </c>
      <c r="D16320" t="s">
        <v>8707</v>
      </c>
      <c r="E16320">
        <v>0</v>
      </c>
      <c r="F16320" t="s">
        <v>36</v>
      </c>
      <c r="G16320">
        <v>0</v>
      </c>
      <c r="H16320">
        <v>0</v>
      </c>
      <c r="I16320">
        <v>8.1999999999999993</v>
      </c>
    </row>
    <row r="16321" spans="1:9" x14ac:dyDescent="0.25">
      <c r="A16321">
        <v>2600043308</v>
      </c>
      <c r="B16321" t="s">
        <v>4341</v>
      </c>
      <c r="C16321" t="s">
        <v>167</v>
      </c>
      <c r="D16321" t="s">
        <v>168</v>
      </c>
      <c r="E16321">
        <v>149</v>
      </c>
      <c r="F16321" t="s">
        <v>36</v>
      </c>
      <c r="G16321">
        <v>0</v>
      </c>
      <c r="H16321">
        <v>0</v>
      </c>
      <c r="I16321">
        <v>3.4808720000000002</v>
      </c>
    </row>
    <row r="16322" spans="1:9" x14ac:dyDescent="0.25">
      <c r="A16322">
        <v>2600043308</v>
      </c>
      <c r="B16322" t="s">
        <v>4341</v>
      </c>
      <c r="C16322" t="s">
        <v>137</v>
      </c>
      <c r="D16322" t="s">
        <v>138</v>
      </c>
      <c r="E16322">
        <v>0</v>
      </c>
      <c r="F16322" t="s">
        <v>36</v>
      </c>
      <c r="G16322">
        <v>0</v>
      </c>
      <c r="H16322">
        <v>0</v>
      </c>
      <c r="I16322">
        <v>3.4808490000000001</v>
      </c>
    </row>
    <row r="16323" spans="1:9" x14ac:dyDescent="0.25">
      <c r="A16323">
        <v>2600043309</v>
      </c>
      <c r="B16323" t="s">
        <v>4899</v>
      </c>
      <c r="C16323" t="s">
        <v>130</v>
      </c>
      <c r="D16323" t="s">
        <v>131</v>
      </c>
      <c r="E16323">
        <v>2</v>
      </c>
      <c r="F16323" t="s">
        <v>36</v>
      </c>
      <c r="G16323">
        <v>0</v>
      </c>
      <c r="H16323">
        <v>0</v>
      </c>
      <c r="I16323">
        <v>235.845</v>
      </c>
    </row>
    <row r="16324" spans="1:9" x14ac:dyDescent="0.25">
      <c r="A16324">
        <v>2600043312</v>
      </c>
      <c r="B16324" t="s">
        <v>4342</v>
      </c>
      <c r="C16324" t="s">
        <v>130</v>
      </c>
      <c r="D16324" t="s">
        <v>131</v>
      </c>
      <c r="E16324">
        <v>1</v>
      </c>
      <c r="F16324" t="s">
        <v>36</v>
      </c>
      <c r="G16324">
        <v>0</v>
      </c>
      <c r="H16324">
        <v>0</v>
      </c>
      <c r="I16324">
        <v>47.06</v>
      </c>
    </row>
    <row r="16325" spans="1:9" x14ac:dyDescent="0.25">
      <c r="A16325">
        <v>2600043337</v>
      </c>
      <c r="B16325" t="s">
        <v>8101</v>
      </c>
      <c r="C16325" t="s">
        <v>8706</v>
      </c>
      <c r="D16325" t="s">
        <v>8707</v>
      </c>
      <c r="E16325">
        <v>1</v>
      </c>
      <c r="F16325" t="s">
        <v>36</v>
      </c>
      <c r="G16325">
        <v>0</v>
      </c>
      <c r="H16325">
        <v>0</v>
      </c>
      <c r="I16325">
        <v>101.37</v>
      </c>
    </row>
    <row r="16326" spans="1:9" x14ac:dyDescent="0.25">
      <c r="A16326">
        <v>2600043370</v>
      </c>
      <c r="B16326" t="s">
        <v>5469</v>
      </c>
      <c r="C16326" t="s">
        <v>8706</v>
      </c>
      <c r="D16326" t="s">
        <v>8707</v>
      </c>
      <c r="E16326">
        <v>0</v>
      </c>
      <c r="F16326" t="s">
        <v>36</v>
      </c>
      <c r="G16326">
        <v>0</v>
      </c>
      <c r="H16326">
        <v>0</v>
      </c>
      <c r="I16326">
        <v>150.77000000000001</v>
      </c>
    </row>
    <row r="16327" spans="1:9" x14ac:dyDescent="0.25">
      <c r="A16327">
        <v>2600043370</v>
      </c>
      <c r="B16327" t="s">
        <v>5469</v>
      </c>
      <c r="C16327" t="s">
        <v>130</v>
      </c>
      <c r="D16327" t="s">
        <v>131</v>
      </c>
      <c r="E16327">
        <v>0</v>
      </c>
      <c r="F16327" t="s">
        <v>36</v>
      </c>
      <c r="G16327">
        <v>0</v>
      </c>
      <c r="H16327">
        <v>0</v>
      </c>
      <c r="I16327">
        <v>16.95</v>
      </c>
    </row>
    <row r="16328" spans="1:9" x14ac:dyDescent="0.25">
      <c r="A16328">
        <v>2600043392</v>
      </c>
      <c r="B16328" t="s">
        <v>4343</v>
      </c>
      <c r="C16328" t="s">
        <v>167</v>
      </c>
      <c r="D16328" t="s">
        <v>168</v>
      </c>
      <c r="E16328">
        <v>3</v>
      </c>
      <c r="F16328" t="s">
        <v>36</v>
      </c>
      <c r="G16328">
        <v>0</v>
      </c>
      <c r="H16328">
        <v>0</v>
      </c>
      <c r="I16328">
        <v>203.04</v>
      </c>
    </row>
    <row r="16329" spans="1:9" x14ac:dyDescent="0.25">
      <c r="A16329">
        <v>2600043409</v>
      </c>
      <c r="B16329" t="s">
        <v>8102</v>
      </c>
      <c r="C16329" t="s">
        <v>8706</v>
      </c>
      <c r="D16329" t="s">
        <v>8707</v>
      </c>
      <c r="E16329">
        <v>150</v>
      </c>
      <c r="F16329" t="s">
        <v>36</v>
      </c>
      <c r="G16329">
        <v>0</v>
      </c>
      <c r="H16329">
        <v>0</v>
      </c>
      <c r="I16329">
        <v>6.8733000000000002E-2</v>
      </c>
    </row>
    <row r="16330" spans="1:9" x14ac:dyDescent="0.25">
      <c r="A16330">
        <v>2600043413</v>
      </c>
      <c r="B16330" t="s">
        <v>8103</v>
      </c>
      <c r="C16330" t="s">
        <v>8706</v>
      </c>
      <c r="D16330" t="s">
        <v>8707</v>
      </c>
      <c r="E16330">
        <v>0</v>
      </c>
      <c r="F16330" t="s">
        <v>3988</v>
      </c>
      <c r="G16330">
        <v>0</v>
      </c>
      <c r="H16330">
        <v>0</v>
      </c>
      <c r="I16330">
        <v>80.47</v>
      </c>
    </row>
    <row r="16331" spans="1:9" x14ac:dyDescent="0.25">
      <c r="A16331">
        <v>2600043416</v>
      </c>
      <c r="B16331" t="s">
        <v>5127</v>
      </c>
      <c r="C16331" t="s">
        <v>130</v>
      </c>
      <c r="D16331" t="s">
        <v>131</v>
      </c>
      <c r="E16331">
        <v>0</v>
      </c>
      <c r="F16331" t="s">
        <v>3161</v>
      </c>
      <c r="G16331">
        <v>0</v>
      </c>
      <c r="H16331">
        <v>0</v>
      </c>
      <c r="I16331">
        <v>45.33</v>
      </c>
    </row>
    <row r="16332" spans="1:9" x14ac:dyDescent="0.25">
      <c r="A16332">
        <v>2600043436</v>
      </c>
      <c r="B16332" t="s">
        <v>4344</v>
      </c>
      <c r="C16332" t="s">
        <v>167</v>
      </c>
      <c r="D16332" t="s">
        <v>168</v>
      </c>
      <c r="E16332">
        <v>68</v>
      </c>
      <c r="F16332" t="s">
        <v>36</v>
      </c>
      <c r="G16332">
        <v>0</v>
      </c>
      <c r="H16332">
        <v>0</v>
      </c>
      <c r="I16332">
        <v>6.42</v>
      </c>
    </row>
    <row r="16333" spans="1:9" x14ac:dyDescent="0.25">
      <c r="A16333">
        <v>2600043454</v>
      </c>
      <c r="B16333" t="s">
        <v>4345</v>
      </c>
      <c r="C16333" t="s">
        <v>167</v>
      </c>
      <c r="D16333" t="s">
        <v>168</v>
      </c>
      <c r="E16333">
        <v>47</v>
      </c>
      <c r="F16333" t="s">
        <v>36</v>
      </c>
      <c r="G16333">
        <v>0</v>
      </c>
      <c r="H16333">
        <v>0</v>
      </c>
      <c r="I16333">
        <v>18.644043</v>
      </c>
    </row>
    <row r="16334" spans="1:9" x14ac:dyDescent="0.25">
      <c r="A16334">
        <v>2600043466</v>
      </c>
      <c r="B16334" t="s">
        <v>8104</v>
      </c>
      <c r="C16334" t="s">
        <v>8706</v>
      </c>
      <c r="D16334" t="s">
        <v>8707</v>
      </c>
      <c r="E16334">
        <v>0</v>
      </c>
      <c r="F16334" t="s">
        <v>36</v>
      </c>
      <c r="G16334">
        <v>0</v>
      </c>
      <c r="H16334">
        <v>0</v>
      </c>
      <c r="I16334">
        <v>25.95</v>
      </c>
    </row>
    <row r="16335" spans="1:9" x14ac:dyDescent="0.25">
      <c r="A16335">
        <v>2600043471</v>
      </c>
      <c r="B16335" t="s">
        <v>8105</v>
      </c>
      <c r="C16335" t="s">
        <v>8706</v>
      </c>
      <c r="D16335" t="s">
        <v>8707</v>
      </c>
      <c r="E16335">
        <v>0</v>
      </c>
      <c r="F16335" t="s">
        <v>36</v>
      </c>
      <c r="G16335">
        <v>0</v>
      </c>
      <c r="H16335">
        <v>0</v>
      </c>
      <c r="I16335">
        <v>25.5</v>
      </c>
    </row>
    <row r="16336" spans="1:9" x14ac:dyDescent="0.25">
      <c r="A16336">
        <v>2600043489</v>
      </c>
      <c r="B16336" t="s">
        <v>8106</v>
      </c>
      <c r="C16336" t="s">
        <v>8706</v>
      </c>
      <c r="D16336" t="s">
        <v>8707</v>
      </c>
      <c r="E16336">
        <v>2</v>
      </c>
      <c r="F16336" t="s">
        <v>36</v>
      </c>
      <c r="G16336">
        <v>0</v>
      </c>
      <c r="H16336">
        <v>0</v>
      </c>
      <c r="I16336">
        <v>2.6</v>
      </c>
    </row>
    <row r="16337" spans="1:9" x14ac:dyDescent="0.25">
      <c r="A16337">
        <v>2600043489</v>
      </c>
      <c r="B16337" t="s">
        <v>8106</v>
      </c>
      <c r="C16337" t="s">
        <v>130</v>
      </c>
      <c r="D16337" t="s">
        <v>131</v>
      </c>
      <c r="E16337">
        <v>0</v>
      </c>
      <c r="F16337" t="s">
        <v>36</v>
      </c>
      <c r="G16337">
        <v>0</v>
      </c>
      <c r="H16337">
        <v>0</v>
      </c>
      <c r="I16337">
        <v>10.17</v>
      </c>
    </row>
    <row r="16338" spans="1:9" x14ac:dyDescent="0.25">
      <c r="A16338">
        <v>2600043507</v>
      </c>
      <c r="B16338" t="s">
        <v>8107</v>
      </c>
      <c r="C16338" t="s">
        <v>8706</v>
      </c>
      <c r="D16338" t="s">
        <v>8707</v>
      </c>
      <c r="E16338">
        <v>12</v>
      </c>
      <c r="F16338" t="s">
        <v>89</v>
      </c>
      <c r="G16338">
        <v>0</v>
      </c>
      <c r="H16338">
        <v>0</v>
      </c>
      <c r="I16338">
        <v>1.181667</v>
      </c>
    </row>
    <row r="16339" spans="1:9" x14ac:dyDescent="0.25">
      <c r="A16339">
        <v>2600043511</v>
      </c>
      <c r="B16339" t="s">
        <v>8108</v>
      </c>
      <c r="C16339" t="s">
        <v>8706</v>
      </c>
      <c r="D16339" t="s">
        <v>8707</v>
      </c>
      <c r="E16339">
        <v>3</v>
      </c>
      <c r="F16339" t="s">
        <v>36</v>
      </c>
      <c r="G16339">
        <v>0</v>
      </c>
      <c r="H16339">
        <v>0</v>
      </c>
      <c r="I16339">
        <v>40.299999999999997</v>
      </c>
    </row>
    <row r="16340" spans="1:9" x14ac:dyDescent="0.25">
      <c r="A16340">
        <v>2600043512</v>
      </c>
      <c r="B16340" t="s">
        <v>4346</v>
      </c>
      <c r="C16340" t="s">
        <v>130</v>
      </c>
      <c r="D16340" t="s">
        <v>131</v>
      </c>
      <c r="E16340">
        <v>12</v>
      </c>
      <c r="F16340" t="s">
        <v>36</v>
      </c>
      <c r="G16340">
        <v>0</v>
      </c>
      <c r="H16340">
        <v>0</v>
      </c>
      <c r="I16340">
        <v>109.168333</v>
      </c>
    </row>
    <row r="16341" spans="1:9" x14ac:dyDescent="0.25">
      <c r="A16341">
        <v>2600043513</v>
      </c>
      <c r="B16341" t="s">
        <v>4347</v>
      </c>
      <c r="C16341" t="s">
        <v>130</v>
      </c>
      <c r="D16341" t="s">
        <v>131</v>
      </c>
      <c r="E16341">
        <v>3</v>
      </c>
      <c r="F16341" t="s">
        <v>36</v>
      </c>
      <c r="G16341">
        <v>0</v>
      </c>
      <c r="H16341">
        <v>0</v>
      </c>
      <c r="I16341">
        <v>43.85</v>
      </c>
    </row>
    <row r="16342" spans="1:9" x14ac:dyDescent="0.25">
      <c r="A16342">
        <v>2600043524</v>
      </c>
      <c r="B16342" t="s">
        <v>4979</v>
      </c>
      <c r="C16342" t="s">
        <v>130</v>
      </c>
      <c r="D16342" t="s">
        <v>131</v>
      </c>
      <c r="E16342">
        <v>0</v>
      </c>
      <c r="F16342" t="s">
        <v>36</v>
      </c>
      <c r="G16342">
        <v>0</v>
      </c>
      <c r="H16342">
        <v>0</v>
      </c>
      <c r="I16342">
        <v>106.5</v>
      </c>
    </row>
    <row r="16343" spans="1:9" x14ac:dyDescent="0.25">
      <c r="A16343">
        <v>2600043574</v>
      </c>
      <c r="B16343" t="s">
        <v>8109</v>
      </c>
      <c r="C16343" t="s">
        <v>8706</v>
      </c>
      <c r="D16343" t="s">
        <v>8707</v>
      </c>
      <c r="E16343">
        <v>2</v>
      </c>
      <c r="F16343" t="s">
        <v>36</v>
      </c>
      <c r="G16343">
        <v>0</v>
      </c>
      <c r="H16343">
        <v>0</v>
      </c>
      <c r="I16343">
        <v>14.83</v>
      </c>
    </row>
    <row r="16344" spans="1:9" x14ac:dyDescent="0.25">
      <c r="A16344">
        <v>2600043667</v>
      </c>
      <c r="B16344" t="s">
        <v>8110</v>
      </c>
      <c r="C16344" t="s">
        <v>8706</v>
      </c>
      <c r="D16344" t="s">
        <v>8707</v>
      </c>
      <c r="E16344">
        <v>3</v>
      </c>
      <c r="F16344" t="s">
        <v>36</v>
      </c>
      <c r="G16344">
        <v>0</v>
      </c>
      <c r="H16344">
        <v>0</v>
      </c>
      <c r="I16344">
        <v>83.693332999999996</v>
      </c>
    </row>
    <row r="16345" spans="1:9" x14ac:dyDescent="0.25">
      <c r="A16345">
        <v>2600043669</v>
      </c>
      <c r="B16345" t="s">
        <v>5054</v>
      </c>
      <c r="C16345" t="s">
        <v>130</v>
      </c>
      <c r="D16345" t="s">
        <v>131</v>
      </c>
      <c r="E16345">
        <v>0</v>
      </c>
      <c r="F16345" t="s">
        <v>36</v>
      </c>
      <c r="G16345">
        <v>0</v>
      </c>
      <c r="H16345">
        <v>0</v>
      </c>
      <c r="I16345">
        <v>59.543332999999997</v>
      </c>
    </row>
    <row r="16346" spans="1:9" x14ac:dyDescent="0.25">
      <c r="A16346">
        <v>2600043695</v>
      </c>
      <c r="B16346" t="s">
        <v>8111</v>
      </c>
      <c r="C16346" t="s">
        <v>8706</v>
      </c>
      <c r="D16346" t="s">
        <v>8707</v>
      </c>
      <c r="E16346">
        <v>5</v>
      </c>
      <c r="F16346" t="s">
        <v>36</v>
      </c>
      <c r="G16346">
        <v>0</v>
      </c>
      <c r="H16346">
        <v>0</v>
      </c>
      <c r="I16346">
        <v>8.8000000000000007</v>
      </c>
    </row>
    <row r="16347" spans="1:9" x14ac:dyDescent="0.25">
      <c r="A16347">
        <v>2600043696</v>
      </c>
      <c r="B16347" t="s">
        <v>8112</v>
      </c>
      <c r="C16347" t="s">
        <v>8706</v>
      </c>
      <c r="D16347" t="s">
        <v>8707</v>
      </c>
      <c r="E16347">
        <v>4</v>
      </c>
      <c r="F16347" t="s">
        <v>36</v>
      </c>
      <c r="G16347">
        <v>0</v>
      </c>
      <c r="H16347">
        <v>0</v>
      </c>
      <c r="I16347">
        <v>7.9</v>
      </c>
    </row>
    <row r="16348" spans="1:9" x14ac:dyDescent="0.25">
      <c r="A16348">
        <v>2600043697</v>
      </c>
      <c r="B16348" t="s">
        <v>8113</v>
      </c>
      <c r="C16348" t="s">
        <v>8706</v>
      </c>
      <c r="D16348" t="s">
        <v>8707</v>
      </c>
      <c r="E16348">
        <v>2</v>
      </c>
      <c r="F16348" t="s">
        <v>36</v>
      </c>
      <c r="G16348">
        <v>0</v>
      </c>
      <c r="H16348">
        <v>0</v>
      </c>
      <c r="I16348">
        <v>6.8</v>
      </c>
    </row>
    <row r="16349" spans="1:9" x14ac:dyDescent="0.25">
      <c r="A16349">
        <v>2600043698</v>
      </c>
      <c r="B16349" t="s">
        <v>8114</v>
      </c>
      <c r="C16349" t="s">
        <v>8706</v>
      </c>
      <c r="D16349" t="s">
        <v>8707</v>
      </c>
      <c r="E16349">
        <v>4</v>
      </c>
      <c r="F16349" t="s">
        <v>36</v>
      </c>
      <c r="G16349">
        <v>0</v>
      </c>
      <c r="H16349">
        <v>0</v>
      </c>
      <c r="I16349">
        <v>3.5</v>
      </c>
    </row>
    <row r="16350" spans="1:9" x14ac:dyDescent="0.25">
      <c r="A16350">
        <v>2600043700</v>
      </c>
      <c r="B16350" t="s">
        <v>8115</v>
      </c>
      <c r="C16350" t="s">
        <v>8706</v>
      </c>
      <c r="D16350" t="s">
        <v>8707</v>
      </c>
      <c r="E16350">
        <v>5</v>
      </c>
      <c r="F16350" t="s">
        <v>36</v>
      </c>
      <c r="G16350">
        <v>0</v>
      </c>
      <c r="H16350">
        <v>0</v>
      </c>
      <c r="I16350">
        <v>9.5960000000000001</v>
      </c>
    </row>
    <row r="16351" spans="1:9" x14ac:dyDescent="0.25">
      <c r="A16351">
        <v>2600043701</v>
      </c>
      <c r="B16351" t="s">
        <v>8116</v>
      </c>
      <c r="C16351" t="s">
        <v>8706</v>
      </c>
      <c r="D16351" t="s">
        <v>8707</v>
      </c>
      <c r="E16351">
        <v>5</v>
      </c>
      <c r="F16351" t="s">
        <v>36</v>
      </c>
      <c r="G16351">
        <v>0</v>
      </c>
      <c r="H16351">
        <v>0</v>
      </c>
      <c r="I16351">
        <v>4.9000000000000004</v>
      </c>
    </row>
    <row r="16352" spans="1:9" x14ac:dyDescent="0.25">
      <c r="A16352">
        <v>2600043705</v>
      </c>
      <c r="B16352" t="s">
        <v>4984</v>
      </c>
      <c r="C16352" t="s">
        <v>8706</v>
      </c>
      <c r="D16352" t="s">
        <v>8707</v>
      </c>
      <c r="E16352">
        <v>2</v>
      </c>
      <c r="F16352" t="s">
        <v>36</v>
      </c>
      <c r="G16352">
        <v>0</v>
      </c>
      <c r="H16352">
        <v>0</v>
      </c>
      <c r="I16352">
        <v>393.73</v>
      </c>
    </row>
    <row r="16353" spans="1:9" x14ac:dyDescent="0.25">
      <c r="A16353">
        <v>2600043705</v>
      </c>
      <c r="B16353" t="s">
        <v>4984</v>
      </c>
      <c r="C16353" t="s">
        <v>130</v>
      </c>
      <c r="D16353" t="s">
        <v>131</v>
      </c>
      <c r="E16353">
        <v>0</v>
      </c>
      <c r="F16353" t="s">
        <v>36</v>
      </c>
      <c r="G16353">
        <v>0</v>
      </c>
      <c r="H16353">
        <v>0</v>
      </c>
      <c r="I16353">
        <v>101.69</v>
      </c>
    </row>
    <row r="16354" spans="1:9" x14ac:dyDescent="0.25">
      <c r="A16354">
        <v>2600043742</v>
      </c>
      <c r="B16354" t="s">
        <v>8117</v>
      </c>
      <c r="C16354" t="s">
        <v>130</v>
      </c>
      <c r="D16354" t="s">
        <v>131</v>
      </c>
      <c r="E16354">
        <v>4</v>
      </c>
      <c r="F16354" t="s">
        <v>36</v>
      </c>
      <c r="G16354">
        <v>0</v>
      </c>
      <c r="H16354">
        <v>0</v>
      </c>
      <c r="I16354">
        <v>17.7925</v>
      </c>
    </row>
    <row r="16355" spans="1:9" x14ac:dyDescent="0.25">
      <c r="A16355">
        <v>2600043753</v>
      </c>
      <c r="B16355" t="s">
        <v>8118</v>
      </c>
      <c r="C16355" t="s">
        <v>8706</v>
      </c>
      <c r="D16355" t="s">
        <v>8707</v>
      </c>
      <c r="E16355">
        <v>1</v>
      </c>
      <c r="F16355" t="s">
        <v>36</v>
      </c>
      <c r="G16355">
        <v>0</v>
      </c>
      <c r="H16355">
        <v>0</v>
      </c>
      <c r="I16355">
        <v>24.57</v>
      </c>
    </row>
    <row r="16356" spans="1:9" x14ac:dyDescent="0.25">
      <c r="A16356">
        <v>2600043792</v>
      </c>
      <c r="B16356" t="s">
        <v>4348</v>
      </c>
      <c r="C16356" t="s">
        <v>130</v>
      </c>
      <c r="D16356" t="s">
        <v>131</v>
      </c>
      <c r="E16356">
        <v>4</v>
      </c>
      <c r="F16356" t="s">
        <v>36</v>
      </c>
      <c r="G16356">
        <v>0</v>
      </c>
      <c r="H16356">
        <v>0</v>
      </c>
      <c r="I16356">
        <v>285</v>
      </c>
    </row>
    <row r="16357" spans="1:9" x14ac:dyDescent="0.25">
      <c r="A16357">
        <v>2600043828</v>
      </c>
      <c r="B16357" t="s">
        <v>4349</v>
      </c>
      <c r="C16357" t="s">
        <v>130</v>
      </c>
      <c r="D16357" t="s">
        <v>131</v>
      </c>
      <c r="E16357">
        <v>2</v>
      </c>
      <c r="F16357" t="s">
        <v>4229</v>
      </c>
      <c r="G16357">
        <v>0</v>
      </c>
      <c r="H16357">
        <v>0</v>
      </c>
      <c r="I16357">
        <v>83.25</v>
      </c>
    </row>
    <row r="16358" spans="1:9" x14ac:dyDescent="0.25">
      <c r="A16358">
        <v>2600043832</v>
      </c>
      <c r="B16358" t="s">
        <v>4350</v>
      </c>
      <c r="C16358" t="s">
        <v>130</v>
      </c>
      <c r="D16358" t="s">
        <v>131</v>
      </c>
      <c r="E16358">
        <v>0</v>
      </c>
      <c r="F16358" t="s">
        <v>36</v>
      </c>
      <c r="G16358">
        <v>0</v>
      </c>
      <c r="H16358">
        <v>0</v>
      </c>
      <c r="I16358">
        <v>59.32</v>
      </c>
    </row>
    <row r="16359" spans="1:9" x14ac:dyDescent="0.25">
      <c r="A16359">
        <v>2600043835</v>
      </c>
      <c r="B16359" t="s">
        <v>4351</v>
      </c>
      <c r="C16359" t="s">
        <v>130</v>
      </c>
      <c r="D16359" t="s">
        <v>131</v>
      </c>
      <c r="E16359">
        <v>6</v>
      </c>
      <c r="F16359" t="s">
        <v>36</v>
      </c>
      <c r="G16359">
        <v>0</v>
      </c>
      <c r="H16359">
        <v>0</v>
      </c>
      <c r="I16359">
        <v>32.438333</v>
      </c>
    </row>
    <row r="16360" spans="1:9" x14ac:dyDescent="0.25">
      <c r="A16360">
        <v>2600043838</v>
      </c>
      <c r="B16360" t="s">
        <v>4911</v>
      </c>
      <c r="C16360" t="s">
        <v>8710</v>
      </c>
      <c r="D16360" t="s">
        <v>8711</v>
      </c>
      <c r="E16360">
        <v>0</v>
      </c>
      <c r="F16360" t="s">
        <v>36</v>
      </c>
      <c r="G16360">
        <v>0</v>
      </c>
      <c r="H16360">
        <v>0</v>
      </c>
      <c r="I16360">
        <v>212.95099999999999</v>
      </c>
    </row>
    <row r="16361" spans="1:9" x14ac:dyDescent="0.25">
      <c r="A16361">
        <v>2600043838</v>
      </c>
      <c r="B16361" t="s">
        <v>4911</v>
      </c>
      <c r="C16361" t="s">
        <v>8706</v>
      </c>
      <c r="D16361" t="s">
        <v>8707</v>
      </c>
      <c r="E16361">
        <v>0</v>
      </c>
      <c r="F16361" t="s">
        <v>36</v>
      </c>
      <c r="G16361">
        <v>0</v>
      </c>
      <c r="H16361">
        <v>0</v>
      </c>
      <c r="I16361">
        <v>212.95099999999999</v>
      </c>
    </row>
    <row r="16362" spans="1:9" x14ac:dyDescent="0.25">
      <c r="A16362">
        <v>2600043838</v>
      </c>
      <c r="B16362" t="s">
        <v>4911</v>
      </c>
      <c r="C16362" t="s">
        <v>130</v>
      </c>
      <c r="D16362" t="s">
        <v>131</v>
      </c>
      <c r="E16362">
        <v>0</v>
      </c>
      <c r="F16362" t="s">
        <v>36</v>
      </c>
      <c r="G16362">
        <v>0</v>
      </c>
      <c r="H16362">
        <v>0</v>
      </c>
      <c r="I16362">
        <v>212.95099999999999</v>
      </c>
    </row>
    <row r="16363" spans="1:9" x14ac:dyDescent="0.25">
      <c r="A16363">
        <v>2600043844</v>
      </c>
      <c r="B16363" t="s">
        <v>4352</v>
      </c>
      <c r="C16363" t="s">
        <v>167</v>
      </c>
      <c r="D16363" t="s">
        <v>168</v>
      </c>
      <c r="E16363">
        <v>1</v>
      </c>
      <c r="F16363" t="s">
        <v>36</v>
      </c>
      <c r="G16363">
        <v>0</v>
      </c>
      <c r="H16363">
        <v>0</v>
      </c>
      <c r="I16363" s="1">
        <v>25000</v>
      </c>
    </row>
    <row r="16364" spans="1:9" x14ac:dyDescent="0.25">
      <c r="A16364">
        <v>2600043845</v>
      </c>
      <c r="B16364" t="s">
        <v>4353</v>
      </c>
      <c r="C16364" t="s">
        <v>130</v>
      </c>
      <c r="D16364" t="s">
        <v>131</v>
      </c>
      <c r="E16364">
        <v>0</v>
      </c>
      <c r="F16364" t="s">
        <v>36</v>
      </c>
      <c r="G16364">
        <v>0</v>
      </c>
      <c r="H16364">
        <v>0</v>
      </c>
      <c r="I16364" s="1">
        <v>1100</v>
      </c>
    </row>
    <row r="16365" spans="1:9" x14ac:dyDescent="0.25">
      <c r="A16365">
        <v>2600043845</v>
      </c>
      <c r="B16365" t="s">
        <v>4353</v>
      </c>
      <c r="C16365" t="s">
        <v>167</v>
      </c>
      <c r="D16365" t="s">
        <v>168</v>
      </c>
      <c r="E16365">
        <v>2</v>
      </c>
      <c r="F16365" t="s">
        <v>36</v>
      </c>
      <c r="G16365">
        <v>0</v>
      </c>
      <c r="H16365">
        <v>0</v>
      </c>
      <c r="I16365">
        <v>760.91</v>
      </c>
    </row>
    <row r="16366" spans="1:9" x14ac:dyDescent="0.25">
      <c r="A16366">
        <v>2600043855</v>
      </c>
      <c r="B16366" t="s">
        <v>8119</v>
      </c>
      <c r="C16366" t="s">
        <v>130</v>
      </c>
      <c r="D16366" t="s">
        <v>131</v>
      </c>
      <c r="E16366">
        <v>0</v>
      </c>
      <c r="F16366" t="s">
        <v>36</v>
      </c>
      <c r="G16366">
        <v>0</v>
      </c>
      <c r="H16366">
        <v>0</v>
      </c>
      <c r="I16366">
        <v>118.643333</v>
      </c>
    </row>
    <row r="16367" spans="1:9" x14ac:dyDescent="0.25">
      <c r="A16367">
        <v>2600043858</v>
      </c>
      <c r="B16367" t="s">
        <v>8120</v>
      </c>
      <c r="C16367" t="s">
        <v>8706</v>
      </c>
      <c r="D16367" t="s">
        <v>8707</v>
      </c>
      <c r="E16367">
        <v>2</v>
      </c>
      <c r="F16367" t="s">
        <v>36</v>
      </c>
      <c r="G16367">
        <v>0</v>
      </c>
      <c r="H16367">
        <v>0</v>
      </c>
      <c r="I16367">
        <v>12.71</v>
      </c>
    </row>
    <row r="16368" spans="1:9" x14ac:dyDescent="0.25">
      <c r="A16368">
        <v>2600043859</v>
      </c>
      <c r="B16368" t="s">
        <v>8121</v>
      </c>
      <c r="C16368" t="s">
        <v>8706</v>
      </c>
      <c r="D16368" t="s">
        <v>8707</v>
      </c>
      <c r="E16368">
        <v>2</v>
      </c>
      <c r="F16368" t="s">
        <v>36</v>
      </c>
      <c r="G16368">
        <v>0</v>
      </c>
      <c r="H16368">
        <v>0</v>
      </c>
      <c r="I16368">
        <v>21.19</v>
      </c>
    </row>
    <row r="16369" spans="1:9" x14ac:dyDescent="0.25">
      <c r="A16369">
        <v>2600043861</v>
      </c>
      <c r="B16369" t="s">
        <v>8122</v>
      </c>
      <c r="C16369" t="s">
        <v>8706</v>
      </c>
      <c r="D16369" t="s">
        <v>8707</v>
      </c>
      <c r="E16369">
        <v>3</v>
      </c>
      <c r="F16369" t="s">
        <v>36</v>
      </c>
      <c r="G16369">
        <v>0</v>
      </c>
      <c r="H16369">
        <v>0</v>
      </c>
      <c r="I16369">
        <v>1.6966669999999999</v>
      </c>
    </row>
    <row r="16370" spans="1:9" x14ac:dyDescent="0.25">
      <c r="A16370">
        <v>2600043892</v>
      </c>
      <c r="B16370" t="s">
        <v>4354</v>
      </c>
      <c r="C16370" t="s">
        <v>167</v>
      </c>
      <c r="D16370" t="s">
        <v>168</v>
      </c>
      <c r="E16370">
        <v>300</v>
      </c>
      <c r="F16370" t="s">
        <v>36</v>
      </c>
      <c r="G16370">
        <v>0</v>
      </c>
      <c r="H16370">
        <v>0</v>
      </c>
      <c r="I16370">
        <v>4.5900000000000003E-2</v>
      </c>
    </row>
    <row r="16371" spans="1:9" x14ac:dyDescent="0.25">
      <c r="A16371">
        <v>2600043892</v>
      </c>
      <c r="B16371" t="s">
        <v>4354</v>
      </c>
      <c r="C16371" t="s">
        <v>137</v>
      </c>
      <c r="D16371" t="s">
        <v>138</v>
      </c>
      <c r="E16371">
        <v>0</v>
      </c>
      <c r="F16371" t="s">
        <v>36</v>
      </c>
      <c r="G16371">
        <v>0</v>
      </c>
      <c r="H16371">
        <v>0</v>
      </c>
      <c r="I16371">
        <v>4.5900000000000003E-2</v>
      </c>
    </row>
    <row r="16372" spans="1:9" x14ac:dyDescent="0.25">
      <c r="A16372">
        <v>2600043893</v>
      </c>
      <c r="B16372" t="s">
        <v>6344</v>
      </c>
      <c r="C16372" t="s">
        <v>167</v>
      </c>
      <c r="D16372" t="s">
        <v>168</v>
      </c>
      <c r="E16372">
        <v>0</v>
      </c>
      <c r="F16372" t="s">
        <v>36</v>
      </c>
      <c r="G16372">
        <v>0</v>
      </c>
      <c r="H16372">
        <v>0</v>
      </c>
      <c r="I16372">
        <v>4.5902999999999999E-2</v>
      </c>
    </row>
    <row r="16373" spans="1:9" x14ac:dyDescent="0.25">
      <c r="A16373">
        <v>2600043893</v>
      </c>
      <c r="B16373" t="s">
        <v>6344</v>
      </c>
      <c r="C16373" t="s">
        <v>137</v>
      </c>
      <c r="D16373" t="s">
        <v>138</v>
      </c>
      <c r="E16373">
        <v>0</v>
      </c>
      <c r="F16373" t="s">
        <v>36</v>
      </c>
      <c r="G16373">
        <v>0</v>
      </c>
      <c r="H16373">
        <v>0</v>
      </c>
      <c r="I16373">
        <v>4.5902999999999999E-2</v>
      </c>
    </row>
    <row r="16374" spans="1:9" x14ac:dyDescent="0.25">
      <c r="A16374">
        <v>2600043940</v>
      </c>
      <c r="B16374" t="s">
        <v>8123</v>
      </c>
      <c r="C16374" t="s">
        <v>8706</v>
      </c>
      <c r="D16374" t="s">
        <v>8707</v>
      </c>
      <c r="E16374">
        <v>2</v>
      </c>
      <c r="F16374" t="s">
        <v>36</v>
      </c>
      <c r="G16374">
        <v>0</v>
      </c>
      <c r="H16374">
        <v>0</v>
      </c>
      <c r="I16374">
        <v>841.63</v>
      </c>
    </row>
    <row r="16375" spans="1:9" x14ac:dyDescent="0.25">
      <c r="A16375">
        <v>2600043951</v>
      </c>
      <c r="B16375" t="s">
        <v>8124</v>
      </c>
      <c r="C16375" t="s">
        <v>8706</v>
      </c>
      <c r="D16375" t="s">
        <v>8707</v>
      </c>
      <c r="E16375">
        <v>0</v>
      </c>
      <c r="F16375" t="s">
        <v>36</v>
      </c>
      <c r="G16375">
        <v>0</v>
      </c>
      <c r="H16375">
        <v>0</v>
      </c>
      <c r="I16375">
        <v>120</v>
      </c>
    </row>
    <row r="16376" spans="1:9" x14ac:dyDescent="0.25">
      <c r="A16376">
        <v>2600043974</v>
      </c>
      <c r="B16376" t="s">
        <v>4932</v>
      </c>
      <c r="C16376" t="s">
        <v>130</v>
      </c>
      <c r="D16376" t="s">
        <v>131</v>
      </c>
      <c r="E16376">
        <v>0</v>
      </c>
      <c r="F16376" t="s">
        <v>36</v>
      </c>
      <c r="G16376">
        <v>0</v>
      </c>
      <c r="H16376">
        <v>0</v>
      </c>
      <c r="I16376">
        <v>159.04</v>
      </c>
    </row>
    <row r="16377" spans="1:9" x14ac:dyDescent="0.25">
      <c r="A16377">
        <v>2600043992</v>
      </c>
      <c r="B16377" t="s">
        <v>6179</v>
      </c>
      <c r="C16377" t="s">
        <v>130</v>
      </c>
      <c r="D16377" t="s">
        <v>131</v>
      </c>
      <c r="E16377">
        <v>0</v>
      </c>
      <c r="F16377" t="s">
        <v>36</v>
      </c>
      <c r="G16377">
        <v>0</v>
      </c>
      <c r="H16377">
        <v>0</v>
      </c>
      <c r="I16377">
        <v>0.25</v>
      </c>
    </row>
    <row r="16378" spans="1:9" x14ac:dyDescent="0.25">
      <c r="A16378">
        <v>2600043999</v>
      </c>
      <c r="B16378" t="s">
        <v>8125</v>
      </c>
      <c r="C16378" t="s">
        <v>130</v>
      </c>
      <c r="D16378" t="s">
        <v>131</v>
      </c>
      <c r="E16378">
        <v>0</v>
      </c>
      <c r="F16378" t="s">
        <v>36</v>
      </c>
      <c r="G16378">
        <v>0</v>
      </c>
      <c r="H16378">
        <v>0</v>
      </c>
      <c r="I16378">
        <v>20.188500000000001</v>
      </c>
    </row>
    <row r="16379" spans="1:9" x14ac:dyDescent="0.25">
      <c r="A16379">
        <v>2600044007</v>
      </c>
      <c r="B16379" t="s">
        <v>4869</v>
      </c>
      <c r="C16379" t="s">
        <v>8706</v>
      </c>
      <c r="D16379" t="s">
        <v>8707</v>
      </c>
      <c r="E16379">
        <v>0</v>
      </c>
      <c r="F16379" t="s">
        <v>36</v>
      </c>
      <c r="G16379">
        <v>0</v>
      </c>
      <c r="H16379">
        <v>0</v>
      </c>
      <c r="I16379">
        <v>542.37</v>
      </c>
    </row>
    <row r="16380" spans="1:9" x14ac:dyDescent="0.25">
      <c r="A16380">
        <v>2600044007</v>
      </c>
      <c r="B16380" t="s">
        <v>4869</v>
      </c>
      <c r="C16380" t="s">
        <v>130</v>
      </c>
      <c r="D16380" t="s">
        <v>131</v>
      </c>
      <c r="E16380">
        <v>0</v>
      </c>
      <c r="F16380" t="s">
        <v>36</v>
      </c>
      <c r="G16380">
        <v>0</v>
      </c>
      <c r="H16380">
        <v>0</v>
      </c>
      <c r="I16380">
        <v>635.59</v>
      </c>
    </row>
    <row r="16381" spans="1:9" x14ac:dyDescent="0.25">
      <c r="A16381">
        <v>2600044030</v>
      </c>
      <c r="B16381" t="s">
        <v>5714</v>
      </c>
      <c r="C16381" t="s">
        <v>130</v>
      </c>
      <c r="D16381" t="s">
        <v>131</v>
      </c>
      <c r="E16381">
        <v>0</v>
      </c>
      <c r="F16381" t="s">
        <v>36</v>
      </c>
      <c r="G16381">
        <v>0</v>
      </c>
      <c r="H16381">
        <v>0</v>
      </c>
      <c r="I16381">
        <v>7.5</v>
      </c>
    </row>
    <row r="16382" spans="1:9" x14ac:dyDescent="0.25">
      <c r="A16382">
        <v>2600044057</v>
      </c>
      <c r="B16382" t="s">
        <v>4355</v>
      </c>
      <c r="C16382" t="s">
        <v>130</v>
      </c>
      <c r="D16382" t="s">
        <v>131</v>
      </c>
      <c r="E16382">
        <v>97.1</v>
      </c>
      <c r="F16382" t="s">
        <v>89</v>
      </c>
      <c r="G16382">
        <v>0</v>
      </c>
      <c r="H16382">
        <v>0</v>
      </c>
      <c r="I16382">
        <v>22.134912</v>
      </c>
    </row>
    <row r="16383" spans="1:9" x14ac:dyDescent="0.25">
      <c r="A16383">
        <v>2600044066</v>
      </c>
      <c r="B16383" t="s">
        <v>8126</v>
      </c>
      <c r="C16383" t="s">
        <v>8706</v>
      </c>
      <c r="D16383" t="s">
        <v>8707</v>
      </c>
      <c r="E16383">
        <v>1</v>
      </c>
      <c r="F16383" t="s">
        <v>36</v>
      </c>
      <c r="G16383">
        <v>0</v>
      </c>
      <c r="H16383">
        <v>0</v>
      </c>
      <c r="I16383">
        <v>616.86</v>
      </c>
    </row>
    <row r="16384" spans="1:9" x14ac:dyDescent="0.25">
      <c r="A16384">
        <v>2600044074</v>
      </c>
      <c r="B16384" t="s">
        <v>4356</v>
      </c>
      <c r="C16384" t="s">
        <v>130</v>
      </c>
      <c r="D16384" t="s">
        <v>131</v>
      </c>
      <c r="E16384">
        <v>6</v>
      </c>
      <c r="F16384" t="s">
        <v>36</v>
      </c>
      <c r="G16384">
        <v>0</v>
      </c>
      <c r="H16384">
        <v>0</v>
      </c>
      <c r="I16384">
        <v>0.47</v>
      </c>
    </row>
    <row r="16385" spans="1:9" x14ac:dyDescent="0.25">
      <c r="A16385">
        <v>2600044077</v>
      </c>
      <c r="B16385" t="s">
        <v>5467</v>
      </c>
      <c r="C16385" t="s">
        <v>130</v>
      </c>
      <c r="D16385" t="s">
        <v>131</v>
      </c>
      <c r="E16385">
        <v>0</v>
      </c>
      <c r="F16385" t="s">
        <v>36</v>
      </c>
      <c r="G16385">
        <v>0</v>
      </c>
      <c r="H16385">
        <v>0</v>
      </c>
      <c r="I16385">
        <v>16.995000000000001</v>
      </c>
    </row>
    <row r="16386" spans="1:9" x14ac:dyDescent="0.25">
      <c r="A16386">
        <v>2600044095</v>
      </c>
      <c r="B16386" t="s">
        <v>4357</v>
      </c>
      <c r="C16386" t="s">
        <v>130</v>
      </c>
      <c r="D16386" t="s">
        <v>131</v>
      </c>
      <c r="E16386">
        <v>15</v>
      </c>
      <c r="F16386" t="s">
        <v>36</v>
      </c>
      <c r="G16386">
        <v>0</v>
      </c>
      <c r="H16386">
        <v>0</v>
      </c>
      <c r="I16386">
        <v>6.78</v>
      </c>
    </row>
    <row r="16387" spans="1:9" x14ac:dyDescent="0.25">
      <c r="A16387">
        <v>2600044104</v>
      </c>
      <c r="B16387" t="s">
        <v>5408</v>
      </c>
      <c r="C16387" t="s">
        <v>130</v>
      </c>
      <c r="D16387" t="s">
        <v>131</v>
      </c>
      <c r="E16387">
        <v>0</v>
      </c>
      <c r="F16387" t="s">
        <v>36</v>
      </c>
      <c r="G16387">
        <v>0</v>
      </c>
      <c r="H16387">
        <v>0</v>
      </c>
      <c r="I16387">
        <v>20.170000000000002</v>
      </c>
    </row>
    <row r="16388" spans="1:9" x14ac:dyDescent="0.25">
      <c r="A16388">
        <v>2600044105</v>
      </c>
      <c r="B16388" t="s">
        <v>4358</v>
      </c>
      <c r="C16388" t="s">
        <v>130</v>
      </c>
      <c r="D16388" t="s">
        <v>131</v>
      </c>
      <c r="E16388">
        <v>9</v>
      </c>
      <c r="F16388" t="s">
        <v>36</v>
      </c>
      <c r="G16388">
        <v>0</v>
      </c>
      <c r="H16388">
        <v>0</v>
      </c>
      <c r="I16388">
        <v>6.4977780000000003</v>
      </c>
    </row>
    <row r="16389" spans="1:9" x14ac:dyDescent="0.25">
      <c r="A16389">
        <v>2600044158</v>
      </c>
      <c r="B16389" t="s">
        <v>4359</v>
      </c>
      <c r="C16389" t="s">
        <v>167</v>
      </c>
      <c r="D16389" t="s">
        <v>168</v>
      </c>
      <c r="E16389">
        <v>20</v>
      </c>
      <c r="F16389" t="s">
        <v>36</v>
      </c>
      <c r="G16389">
        <v>0</v>
      </c>
      <c r="H16389">
        <v>0</v>
      </c>
      <c r="I16389">
        <v>14.317</v>
      </c>
    </row>
    <row r="16390" spans="1:9" x14ac:dyDescent="0.25">
      <c r="A16390">
        <v>2600044175</v>
      </c>
      <c r="B16390" t="s">
        <v>4360</v>
      </c>
      <c r="C16390" t="s">
        <v>137</v>
      </c>
      <c r="D16390" t="s">
        <v>138</v>
      </c>
      <c r="E16390">
        <v>0</v>
      </c>
      <c r="F16390" t="s">
        <v>36</v>
      </c>
      <c r="G16390">
        <v>0</v>
      </c>
      <c r="H16390">
        <v>1</v>
      </c>
      <c r="I16390">
        <v>72.543750000000003</v>
      </c>
    </row>
    <row r="16391" spans="1:9" x14ac:dyDescent="0.25">
      <c r="A16391">
        <v>2600044190</v>
      </c>
      <c r="B16391" t="s">
        <v>8127</v>
      </c>
      <c r="C16391" t="s">
        <v>130</v>
      </c>
      <c r="D16391" t="s">
        <v>131</v>
      </c>
      <c r="E16391">
        <v>0</v>
      </c>
      <c r="F16391" t="s">
        <v>36</v>
      </c>
      <c r="G16391">
        <v>0</v>
      </c>
      <c r="H16391">
        <v>0</v>
      </c>
      <c r="I16391">
        <v>2</v>
      </c>
    </row>
    <row r="16392" spans="1:9" x14ac:dyDescent="0.25">
      <c r="A16392">
        <v>2600044190</v>
      </c>
      <c r="B16392" t="s">
        <v>8127</v>
      </c>
      <c r="C16392" t="s">
        <v>167</v>
      </c>
      <c r="D16392" t="s">
        <v>168</v>
      </c>
      <c r="E16392">
        <v>200</v>
      </c>
      <c r="F16392" t="s">
        <v>36</v>
      </c>
      <c r="G16392">
        <v>0</v>
      </c>
      <c r="H16392">
        <v>0</v>
      </c>
      <c r="I16392">
        <v>2</v>
      </c>
    </row>
    <row r="16393" spans="1:9" x14ac:dyDescent="0.25">
      <c r="A16393">
        <v>2600044196</v>
      </c>
      <c r="B16393" t="s">
        <v>8128</v>
      </c>
      <c r="C16393" t="s">
        <v>8706</v>
      </c>
      <c r="D16393" t="s">
        <v>8707</v>
      </c>
      <c r="E16393">
        <v>6</v>
      </c>
      <c r="F16393" t="s">
        <v>36</v>
      </c>
      <c r="G16393">
        <v>0</v>
      </c>
      <c r="H16393">
        <v>0</v>
      </c>
      <c r="I16393">
        <v>6.05</v>
      </c>
    </row>
    <row r="16394" spans="1:9" x14ac:dyDescent="0.25">
      <c r="A16394">
        <v>2600044234</v>
      </c>
      <c r="B16394" t="s">
        <v>8129</v>
      </c>
      <c r="C16394" t="s">
        <v>8706</v>
      </c>
      <c r="D16394" t="s">
        <v>8707</v>
      </c>
      <c r="E16394">
        <v>0</v>
      </c>
      <c r="F16394" t="s">
        <v>36</v>
      </c>
      <c r="G16394">
        <v>0</v>
      </c>
      <c r="H16394">
        <v>0</v>
      </c>
      <c r="I16394">
        <v>16.95</v>
      </c>
    </row>
    <row r="16395" spans="1:9" x14ac:dyDescent="0.25">
      <c r="A16395">
        <v>2600044244</v>
      </c>
      <c r="B16395" t="s">
        <v>4961</v>
      </c>
      <c r="C16395" t="s">
        <v>130</v>
      </c>
      <c r="D16395" t="s">
        <v>131</v>
      </c>
      <c r="E16395">
        <v>0</v>
      </c>
      <c r="F16395" t="s">
        <v>36</v>
      </c>
      <c r="G16395">
        <v>0</v>
      </c>
      <c r="H16395">
        <v>0</v>
      </c>
      <c r="I16395">
        <v>120.45</v>
      </c>
    </row>
    <row r="16396" spans="1:9" x14ac:dyDescent="0.25">
      <c r="A16396">
        <v>2600044249</v>
      </c>
      <c r="B16396" t="s">
        <v>8130</v>
      </c>
      <c r="C16396" t="s">
        <v>130</v>
      </c>
      <c r="D16396" t="s">
        <v>131</v>
      </c>
      <c r="E16396">
        <v>2</v>
      </c>
      <c r="F16396" t="s">
        <v>36</v>
      </c>
      <c r="G16396">
        <v>0</v>
      </c>
      <c r="H16396">
        <v>0</v>
      </c>
      <c r="I16396">
        <v>46.61</v>
      </c>
    </row>
    <row r="16397" spans="1:9" x14ac:dyDescent="0.25">
      <c r="A16397">
        <v>2600044250</v>
      </c>
      <c r="B16397" t="s">
        <v>4361</v>
      </c>
      <c r="C16397" t="s">
        <v>167</v>
      </c>
      <c r="D16397" t="s">
        <v>168</v>
      </c>
      <c r="E16397">
        <v>1</v>
      </c>
      <c r="F16397" t="s">
        <v>36</v>
      </c>
      <c r="G16397">
        <v>0</v>
      </c>
      <c r="H16397">
        <v>0</v>
      </c>
      <c r="I16397" s="1">
        <v>2200</v>
      </c>
    </row>
    <row r="16398" spans="1:9" x14ac:dyDescent="0.25">
      <c r="A16398">
        <v>2600044251</v>
      </c>
      <c r="B16398" t="s">
        <v>4362</v>
      </c>
      <c r="C16398" t="s">
        <v>167</v>
      </c>
      <c r="D16398" t="s">
        <v>168</v>
      </c>
      <c r="E16398">
        <v>1</v>
      </c>
      <c r="F16398" t="s">
        <v>36</v>
      </c>
      <c r="G16398">
        <v>0</v>
      </c>
      <c r="H16398">
        <v>0</v>
      </c>
      <c r="I16398" s="1">
        <v>2200</v>
      </c>
    </row>
    <row r="16399" spans="1:9" x14ac:dyDescent="0.25">
      <c r="A16399">
        <v>2600044261</v>
      </c>
      <c r="B16399" t="s">
        <v>5355</v>
      </c>
      <c r="C16399" t="s">
        <v>130</v>
      </c>
      <c r="D16399" t="s">
        <v>131</v>
      </c>
      <c r="E16399">
        <v>0</v>
      </c>
      <c r="F16399" t="s">
        <v>89</v>
      </c>
      <c r="G16399">
        <v>0</v>
      </c>
      <c r="H16399">
        <v>0</v>
      </c>
      <c r="I16399">
        <v>23.515000000000001</v>
      </c>
    </row>
    <row r="16400" spans="1:9" x14ac:dyDescent="0.25">
      <c r="A16400">
        <v>2600044264</v>
      </c>
      <c r="B16400" t="s">
        <v>4893</v>
      </c>
      <c r="C16400" t="s">
        <v>130</v>
      </c>
      <c r="D16400" t="s">
        <v>131</v>
      </c>
      <c r="E16400">
        <v>0</v>
      </c>
      <c r="F16400" t="s">
        <v>89</v>
      </c>
      <c r="G16400">
        <v>0</v>
      </c>
      <c r="H16400">
        <v>0</v>
      </c>
      <c r="I16400">
        <v>287.66000000000003</v>
      </c>
    </row>
    <row r="16401" spans="1:9" x14ac:dyDescent="0.25">
      <c r="A16401">
        <v>2600044272</v>
      </c>
      <c r="B16401" t="s">
        <v>4363</v>
      </c>
      <c r="C16401" t="s">
        <v>130</v>
      </c>
      <c r="D16401" t="s">
        <v>131</v>
      </c>
      <c r="E16401">
        <v>1</v>
      </c>
      <c r="F16401" t="s">
        <v>3161</v>
      </c>
      <c r="G16401">
        <v>0</v>
      </c>
      <c r="H16401">
        <v>0</v>
      </c>
      <c r="I16401">
        <v>36.44</v>
      </c>
    </row>
    <row r="16402" spans="1:9" x14ac:dyDescent="0.25">
      <c r="A16402">
        <v>2600044275</v>
      </c>
      <c r="B16402" t="s">
        <v>5101</v>
      </c>
      <c r="C16402" t="s">
        <v>8706</v>
      </c>
      <c r="D16402" t="s">
        <v>8707</v>
      </c>
      <c r="E16402">
        <v>0</v>
      </c>
      <c r="F16402" t="s">
        <v>36</v>
      </c>
      <c r="G16402">
        <v>0</v>
      </c>
      <c r="H16402">
        <v>0</v>
      </c>
      <c r="I16402">
        <v>12.71</v>
      </c>
    </row>
    <row r="16403" spans="1:9" x14ac:dyDescent="0.25">
      <c r="A16403">
        <v>2600044275</v>
      </c>
      <c r="B16403" t="s">
        <v>5101</v>
      </c>
      <c r="C16403" t="s">
        <v>130</v>
      </c>
      <c r="D16403" t="s">
        <v>131</v>
      </c>
      <c r="E16403">
        <v>0</v>
      </c>
      <c r="F16403" t="s">
        <v>36</v>
      </c>
      <c r="G16403">
        <v>0</v>
      </c>
      <c r="H16403">
        <v>0</v>
      </c>
      <c r="I16403">
        <v>49</v>
      </c>
    </row>
    <row r="16404" spans="1:9" x14ac:dyDescent="0.25">
      <c r="A16404">
        <v>2600044276</v>
      </c>
      <c r="B16404" t="s">
        <v>5019</v>
      </c>
      <c r="C16404" t="s">
        <v>130</v>
      </c>
      <c r="D16404" t="s">
        <v>131</v>
      </c>
      <c r="E16404">
        <v>0</v>
      </c>
      <c r="F16404" t="s">
        <v>36</v>
      </c>
      <c r="G16404">
        <v>0</v>
      </c>
      <c r="H16404">
        <v>0</v>
      </c>
      <c r="I16404">
        <v>55.085000000000001</v>
      </c>
    </row>
    <row r="16405" spans="1:9" x14ac:dyDescent="0.25">
      <c r="A16405">
        <v>2600044277</v>
      </c>
      <c r="B16405" t="s">
        <v>5678</v>
      </c>
      <c r="C16405" t="s">
        <v>8706</v>
      </c>
      <c r="D16405" t="s">
        <v>8707</v>
      </c>
      <c r="E16405">
        <v>9</v>
      </c>
      <c r="F16405" t="s">
        <v>36</v>
      </c>
      <c r="G16405">
        <v>0</v>
      </c>
      <c r="H16405">
        <v>0</v>
      </c>
      <c r="I16405">
        <v>5.443333</v>
      </c>
    </row>
    <row r="16406" spans="1:9" x14ac:dyDescent="0.25">
      <c r="A16406">
        <v>2600044277</v>
      </c>
      <c r="B16406" t="s">
        <v>5678</v>
      </c>
      <c r="C16406" t="s">
        <v>130</v>
      </c>
      <c r="D16406" t="s">
        <v>131</v>
      </c>
      <c r="E16406">
        <v>0</v>
      </c>
      <c r="F16406" t="s">
        <v>36</v>
      </c>
      <c r="G16406">
        <v>0</v>
      </c>
      <c r="H16406">
        <v>0</v>
      </c>
      <c r="I16406">
        <v>5.931667</v>
      </c>
    </row>
    <row r="16407" spans="1:9" x14ac:dyDescent="0.25">
      <c r="A16407">
        <v>2600044286</v>
      </c>
      <c r="B16407" t="s">
        <v>8131</v>
      </c>
      <c r="C16407" t="s">
        <v>8706</v>
      </c>
      <c r="D16407" t="s">
        <v>8707</v>
      </c>
      <c r="E16407">
        <v>0</v>
      </c>
      <c r="F16407" t="s">
        <v>36</v>
      </c>
      <c r="G16407">
        <v>0</v>
      </c>
      <c r="H16407">
        <v>0</v>
      </c>
      <c r="I16407">
        <v>30.479333</v>
      </c>
    </row>
    <row r="16408" spans="1:9" x14ac:dyDescent="0.25">
      <c r="A16408">
        <v>2600044288</v>
      </c>
      <c r="B16408" t="s">
        <v>4364</v>
      </c>
      <c r="C16408" t="s">
        <v>130</v>
      </c>
      <c r="D16408" t="s">
        <v>131</v>
      </c>
      <c r="E16408">
        <v>1</v>
      </c>
      <c r="F16408" t="s">
        <v>36</v>
      </c>
      <c r="G16408">
        <v>0</v>
      </c>
      <c r="H16408">
        <v>0</v>
      </c>
      <c r="I16408">
        <v>30.99</v>
      </c>
    </row>
    <row r="16409" spans="1:9" x14ac:dyDescent="0.25">
      <c r="A16409">
        <v>2600044289</v>
      </c>
      <c r="B16409" t="s">
        <v>641</v>
      </c>
      <c r="C16409" t="s">
        <v>8706</v>
      </c>
      <c r="D16409" t="s">
        <v>8707</v>
      </c>
      <c r="E16409" s="1">
        <v>5000</v>
      </c>
      <c r="F16409" t="s">
        <v>36</v>
      </c>
      <c r="G16409">
        <v>0</v>
      </c>
      <c r="H16409" s="1">
        <v>5000</v>
      </c>
      <c r="I16409">
        <v>1.8305999999999999E-2</v>
      </c>
    </row>
    <row r="16410" spans="1:9" x14ac:dyDescent="0.25">
      <c r="A16410">
        <v>2600044289</v>
      </c>
      <c r="B16410" t="s">
        <v>641</v>
      </c>
      <c r="C16410" t="s">
        <v>130</v>
      </c>
      <c r="D16410" t="s">
        <v>131</v>
      </c>
      <c r="E16410" s="1">
        <v>40000</v>
      </c>
      <c r="F16410" t="s">
        <v>36</v>
      </c>
      <c r="G16410">
        <v>0</v>
      </c>
      <c r="H16410">
        <v>0</v>
      </c>
      <c r="I16410">
        <v>1.5824999999999999E-2</v>
      </c>
    </row>
    <row r="16411" spans="1:9" x14ac:dyDescent="0.25">
      <c r="A16411">
        <v>2600044290</v>
      </c>
      <c r="B16411" t="s">
        <v>5865</v>
      </c>
      <c r="C16411" t="s">
        <v>130</v>
      </c>
      <c r="D16411" t="s">
        <v>131</v>
      </c>
      <c r="E16411">
        <v>0</v>
      </c>
      <c r="F16411" t="s">
        <v>36</v>
      </c>
      <c r="G16411">
        <v>0</v>
      </c>
      <c r="H16411">
        <v>0</v>
      </c>
      <c r="I16411">
        <v>2.95</v>
      </c>
    </row>
    <row r="16412" spans="1:9" x14ac:dyDescent="0.25">
      <c r="A16412">
        <v>2600044298</v>
      </c>
      <c r="B16412" t="s">
        <v>5138</v>
      </c>
      <c r="C16412" t="s">
        <v>130</v>
      </c>
      <c r="D16412" t="s">
        <v>131</v>
      </c>
      <c r="E16412">
        <v>0</v>
      </c>
      <c r="F16412" t="s">
        <v>36</v>
      </c>
      <c r="G16412">
        <v>0</v>
      </c>
      <c r="H16412">
        <v>0</v>
      </c>
      <c r="I16412">
        <v>43.392499999999998</v>
      </c>
    </row>
    <row r="16413" spans="1:9" x14ac:dyDescent="0.25">
      <c r="A16413">
        <v>2600044302</v>
      </c>
      <c r="B16413" t="s">
        <v>8132</v>
      </c>
      <c r="C16413" t="s">
        <v>8706</v>
      </c>
      <c r="D16413" t="s">
        <v>8707</v>
      </c>
      <c r="E16413">
        <v>0</v>
      </c>
      <c r="F16413" t="s">
        <v>36</v>
      </c>
      <c r="G16413">
        <v>0</v>
      </c>
      <c r="H16413">
        <v>0</v>
      </c>
      <c r="I16413">
        <v>5.5929999999999999E-3</v>
      </c>
    </row>
    <row r="16414" spans="1:9" x14ac:dyDescent="0.25">
      <c r="A16414">
        <v>2600044305</v>
      </c>
      <c r="B16414" t="s">
        <v>4365</v>
      </c>
      <c r="C16414" t="s">
        <v>130</v>
      </c>
      <c r="D16414" t="s">
        <v>131</v>
      </c>
      <c r="E16414">
        <v>9.1920000000000002</v>
      </c>
      <c r="F16414" t="s">
        <v>3325</v>
      </c>
      <c r="G16414">
        <v>0</v>
      </c>
      <c r="H16414">
        <v>0</v>
      </c>
      <c r="I16414">
        <v>75.109877999999995</v>
      </c>
    </row>
    <row r="16415" spans="1:9" x14ac:dyDescent="0.25">
      <c r="A16415">
        <v>2600044322</v>
      </c>
      <c r="B16415" t="s">
        <v>8133</v>
      </c>
      <c r="C16415" t="s">
        <v>130</v>
      </c>
      <c r="D16415" t="s">
        <v>131</v>
      </c>
      <c r="E16415">
        <v>0</v>
      </c>
      <c r="F16415" t="s">
        <v>36</v>
      </c>
      <c r="G16415">
        <v>0</v>
      </c>
      <c r="H16415">
        <v>0</v>
      </c>
      <c r="I16415">
        <v>22.291</v>
      </c>
    </row>
    <row r="16416" spans="1:9" x14ac:dyDescent="0.25">
      <c r="A16416">
        <v>2600044328</v>
      </c>
      <c r="B16416" t="s">
        <v>4900</v>
      </c>
      <c r="C16416" t="s">
        <v>130</v>
      </c>
      <c r="D16416" t="s">
        <v>131</v>
      </c>
      <c r="E16416">
        <v>0</v>
      </c>
      <c r="F16416" t="s">
        <v>36</v>
      </c>
      <c r="G16416">
        <v>0</v>
      </c>
      <c r="H16416">
        <v>0</v>
      </c>
      <c r="I16416">
        <v>256.315</v>
      </c>
    </row>
    <row r="16417" spans="1:9" x14ac:dyDescent="0.25">
      <c r="A16417">
        <v>2600044329</v>
      </c>
      <c r="B16417" t="s">
        <v>5030</v>
      </c>
      <c r="C16417" t="s">
        <v>130</v>
      </c>
      <c r="D16417" t="s">
        <v>131</v>
      </c>
      <c r="E16417">
        <v>0</v>
      </c>
      <c r="F16417" t="s">
        <v>36</v>
      </c>
      <c r="G16417">
        <v>0</v>
      </c>
      <c r="H16417">
        <v>0</v>
      </c>
      <c r="I16417">
        <v>67.575000000000003</v>
      </c>
    </row>
    <row r="16418" spans="1:9" x14ac:dyDescent="0.25">
      <c r="A16418">
        <v>2600044330</v>
      </c>
      <c r="B16418" t="s">
        <v>8134</v>
      </c>
      <c r="C16418" t="s">
        <v>130</v>
      </c>
      <c r="D16418" t="s">
        <v>131</v>
      </c>
      <c r="E16418">
        <v>0</v>
      </c>
      <c r="F16418" t="s">
        <v>36</v>
      </c>
      <c r="G16418">
        <v>0</v>
      </c>
      <c r="H16418">
        <v>0</v>
      </c>
      <c r="I16418">
        <v>23.667000000000002</v>
      </c>
    </row>
    <row r="16419" spans="1:9" x14ac:dyDescent="0.25">
      <c r="A16419">
        <v>2600044357</v>
      </c>
      <c r="B16419" t="s">
        <v>4366</v>
      </c>
      <c r="C16419" t="s">
        <v>130</v>
      </c>
      <c r="D16419" t="s">
        <v>131</v>
      </c>
      <c r="E16419">
        <v>2</v>
      </c>
      <c r="F16419" t="s">
        <v>36</v>
      </c>
      <c r="G16419">
        <v>0</v>
      </c>
      <c r="H16419">
        <v>0</v>
      </c>
      <c r="I16419">
        <v>555.32500000000005</v>
      </c>
    </row>
    <row r="16420" spans="1:9" x14ac:dyDescent="0.25">
      <c r="A16420">
        <v>2600044359</v>
      </c>
      <c r="B16420" t="s">
        <v>4367</v>
      </c>
      <c r="C16420" t="s">
        <v>130</v>
      </c>
      <c r="D16420" t="s">
        <v>131</v>
      </c>
      <c r="E16420">
        <v>0</v>
      </c>
      <c r="F16420" t="s">
        <v>36</v>
      </c>
      <c r="G16420">
        <v>0</v>
      </c>
      <c r="H16420">
        <v>0</v>
      </c>
      <c r="I16420">
        <v>549.45500000000004</v>
      </c>
    </row>
    <row r="16421" spans="1:9" x14ac:dyDescent="0.25">
      <c r="A16421">
        <v>2600044371</v>
      </c>
      <c r="B16421" t="s">
        <v>6136</v>
      </c>
      <c r="C16421" t="s">
        <v>130</v>
      </c>
      <c r="D16421" t="s">
        <v>131</v>
      </c>
      <c r="E16421">
        <v>0</v>
      </c>
      <c r="F16421" t="s">
        <v>36</v>
      </c>
      <c r="G16421">
        <v>0</v>
      </c>
      <c r="H16421">
        <v>0</v>
      </c>
      <c r="I16421">
        <v>0.34449999999999997</v>
      </c>
    </row>
    <row r="16422" spans="1:9" x14ac:dyDescent="0.25">
      <c r="A16422">
        <v>2600044382</v>
      </c>
      <c r="B16422" t="s">
        <v>5541</v>
      </c>
      <c r="C16422" t="s">
        <v>130</v>
      </c>
      <c r="D16422" t="s">
        <v>131</v>
      </c>
      <c r="E16422">
        <v>0</v>
      </c>
      <c r="F16422" t="s">
        <v>36</v>
      </c>
      <c r="G16422">
        <v>0</v>
      </c>
      <c r="H16422">
        <v>0</v>
      </c>
      <c r="I16422">
        <v>14.3</v>
      </c>
    </row>
    <row r="16423" spans="1:9" x14ac:dyDescent="0.25">
      <c r="A16423">
        <v>2600044383</v>
      </c>
      <c r="B16423" t="s">
        <v>4368</v>
      </c>
      <c r="C16423" t="s">
        <v>130</v>
      </c>
      <c r="D16423" t="s">
        <v>131</v>
      </c>
      <c r="E16423">
        <v>1</v>
      </c>
      <c r="F16423" t="s">
        <v>36</v>
      </c>
      <c r="G16423">
        <v>0</v>
      </c>
      <c r="H16423">
        <v>0</v>
      </c>
      <c r="I16423">
        <v>33.049999999999997</v>
      </c>
    </row>
    <row r="16424" spans="1:9" x14ac:dyDescent="0.25">
      <c r="A16424">
        <v>2600044404</v>
      </c>
      <c r="B16424" t="s">
        <v>8135</v>
      </c>
      <c r="C16424" t="s">
        <v>8706</v>
      </c>
      <c r="D16424" t="s">
        <v>8707</v>
      </c>
      <c r="E16424">
        <v>0</v>
      </c>
      <c r="F16424" t="s">
        <v>36</v>
      </c>
      <c r="G16424">
        <v>0</v>
      </c>
      <c r="H16424">
        <v>0</v>
      </c>
      <c r="I16424">
        <v>6.5258330000000004</v>
      </c>
    </row>
    <row r="16425" spans="1:9" x14ac:dyDescent="0.25">
      <c r="A16425">
        <v>2600044414</v>
      </c>
      <c r="B16425" t="s">
        <v>4856</v>
      </c>
      <c r="C16425" t="s">
        <v>130</v>
      </c>
      <c r="D16425" t="s">
        <v>131</v>
      </c>
      <c r="E16425">
        <v>0</v>
      </c>
      <c r="F16425" t="s">
        <v>1000</v>
      </c>
      <c r="G16425">
        <v>0</v>
      </c>
      <c r="H16425">
        <v>0</v>
      </c>
      <c r="I16425" s="1">
        <v>1800.26</v>
      </c>
    </row>
    <row r="16426" spans="1:9" x14ac:dyDescent="0.25">
      <c r="A16426">
        <v>2600044418</v>
      </c>
      <c r="B16426" t="s">
        <v>4855</v>
      </c>
      <c r="C16426" t="s">
        <v>130</v>
      </c>
      <c r="D16426" t="s">
        <v>131</v>
      </c>
      <c r="E16426">
        <v>1</v>
      </c>
      <c r="F16426" t="s">
        <v>36</v>
      </c>
      <c r="G16426">
        <v>0</v>
      </c>
      <c r="H16426">
        <v>0</v>
      </c>
      <c r="I16426" s="1">
        <v>2265.38</v>
      </c>
    </row>
    <row r="16427" spans="1:9" x14ac:dyDescent="0.25">
      <c r="A16427">
        <v>2600044429</v>
      </c>
      <c r="B16427" t="s">
        <v>5687</v>
      </c>
      <c r="C16427" t="s">
        <v>130</v>
      </c>
      <c r="D16427" t="s">
        <v>131</v>
      </c>
      <c r="E16427">
        <v>0</v>
      </c>
      <c r="F16427" t="s">
        <v>36</v>
      </c>
      <c r="G16427">
        <v>0</v>
      </c>
      <c r="H16427">
        <v>0</v>
      </c>
      <c r="I16427">
        <v>8.51</v>
      </c>
    </row>
    <row r="16428" spans="1:9" x14ac:dyDescent="0.25">
      <c r="A16428">
        <v>2600044430</v>
      </c>
      <c r="B16428" t="s">
        <v>5825</v>
      </c>
      <c r="C16428" t="s">
        <v>130</v>
      </c>
      <c r="D16428" t="s">
        <v>131</v>
      </c>
      <c r="E16428">
        <v>0</v>
      </c>
      <c r="F16428" t="s">
        <v>36</v>
      </c>
      <c r="G16428">
        <v>0</v>
      </c>
      <c r="H16428">
        <v>0</v>
      </c>
      <c r="I16428">
        <v>4</v>
      </c>
    </row>
    <row r="16429" spans="1:9" x14ac:dyDescent="0.25">
      <c r="A16429">
        <v>2600044437</v>
      </c>
      <c r="B16429" t="s">
        <v>4369</v>
      </c>
      <c r="C16429" t="s">
        <v>130</v>
      </c>
      <c r="D16429" t="s">
        <v>131</v>
      </c>
      <c r="E16429">
        <v>0</v>
      </c>
      <c r="F16429" t="s">
        <v>3988</v>
      </c>
      <c r="G16429">
        <v>0</v>
      </c>
      <c r="H16429">
        <v>0</v>
      </c>
      <c r="I16429">
        <v>141.066667</v>
      </c>
    </row>
    <row r="16430" spans="1:9" x14ac:dyDescent="0.25">
      <c r="A16430">
        <v>2600044438</v>
      </c>
      <c r="B16430" t="s">
        <v>4370</v>
      </c>
      <c r="C16430" t="s">
        <v>130</v>
      </c>
      <c r="D16430" t="s">
        <v>131</v>
      </c>
      <c r="E16430">
        <v>0</v>
      </c>
      <c r="F16430" t="s">
        <v>3988</v>
      </c>
      <c r="G16430">
        <v>0</v>
      </c>
      <c r="H16430">
        <v>0</v>
      </c>
      <c r="I16430">
        <v>169.46333300000001</v>
      </c>
    </row>
    <row r="16431" spans="1:9" x14ac:dyDescent="0.25">
      <c r="A16431">
        <v>2600044439</v>
      </c>
      <c r="B16431" t="s">
        <v>4371</v>
      </c>
      <c r="C16431" t="s">
        <v>130</v>
      </c>
      <c r="D16431" t="s">
        <v>131</v>
      </c>
      <c r="E16431">
        <v>1</v>
      </c>
      <c r="F16431" t="s">
        <v>36</v>
      </c>
      <c r="G16431">
        <v>0</v>
      </c>
      <c r="H16431">
        <v>0</v>
      </c>
      <c r="I16431">
        <v>177.96</v>
      </c>
    </row>
    <row r="16432" spans="1:9" x14ac:dyDescent="0.25">
      <c r="A16432">
        <v>2600044441</v>
      </c>
      <c r="B16432" t="s">
        <v>8136</v>
      </c>
      <c r="C16432" t="s">
        <v>8706</v>
      </c>
      <c r="D16432" t="s">
        <v>8707</v>
      </c>
      <c r="E16432">
        <v>5</v>
      </c>
      <c r="F16432" t="s">
        <v>36</v>
      </c>
      <c r="G16432">
        <v>0</v>
      </c>
      <c r="H16432">
        <v>0</v>
      </c>
      <c r="I16432">
        <v>7.8</v>
      </c>
    </row>
    <row r="16433" spans="1:9" x14ac:dyDescent="0.25">
      <c r="A16433">
        <v>2600044458</v>
      </c>
      <c r="B16433" t="s">
        <v>4372</v>
      </c>
      <c r="C16433" t="s">
        <v>167</v>
      </c>
      <c r="D16433" t="s">
        <v>168</v>
      </c>
      <c r="E16433" s="1">
        <v>5800</v>
      </c>
      <c r="F16433" t="s">
        <v>36</v>
      </c>
      <c r="G16433">
        <v>0</v>
      </c>
      <c r="H16433">
        <v>0</v>
      </c>
      <c r="I16433">
        <v>0.13800000000000001</v>
      </c>
    </row>
    <row r="16434" spans="1:9" x14ac:dyDescent="0.25">
      <c r="A16434">
        <v>2600044465</v>
      </c>
      <c r="B16434" t="s">
        <v>4866</v>
      </c>
      <c r="C16434" t="s">
        <v>130</v>
      </c>
      <c r="D16434" t="s">
        <v>131</v>
      </c>
      <c r="E16434">
        <v>0</v>
      </c>
      <c r="F16434" t="s">
        <v>36</v>
      </c>
      <c r="G16434">
        <v>0</v>
      </c>
      <c r="H16434">
        <v>0</v>
      </c>
      <c r="I16434">
        <v>729.58</v>
      </c>
    </row>
    <row r="16435" spans="1:9" x14ac:dyDescent="0.25">
      <c r="A16435">
        <v>2600044482</v>
      </c>
      <c r="B16435" t="s">
        <v>8137</v>
      </c>
      <c r="C16435" t="s">
        <v>130</v>
      </c>
      <c r="D16435" t="s">
        <v>131</v>
      </c>
      <c r="E16435">
        <v>0</v>
      </c>
      <c r="F16435" t="s">
        <v>89</v>
      </c>
      <c r="G16435">
        <v>0</v>
      </c>
      <c r="H16435">
        <v>0</v>
      </c>
      <c r="I16435">
        <v>69.615555999999998</v>
      </c>
    </row>
    <row r="16436" spans="1:9" x14ac:dyDescent="0.25">
      <c r="A16436">
        <v>2600044486</v>
      </c>
      <c r="B16436" t="s">
        <v>4945</v>
      </c>
      <c r="C16436" t="s">
        <v>130</v>
      </c>
      <c r="D16436" t="s">
        <v>131</v>
      </c>
      <c r="E16436">
        <v>0</v>
      </c>
      <c r="F16436" t="s">
        <v>36</v>
      </c>
      <c r="G16436">
        <v>0</v>
      </c>
      <c r="H16436">
        <v>0</v>
      </c>
      <c r="I16436">
        <v>140</v>
      </c>
    </row>
    <row r="16437" spans="1:9" x14ac:dyDescent="0.25">
      <c r="A16437">
        <v>2600044495</v>
      </c>
      <c r="B16437" t="s">
        <v>4373</v>
      </c>
      <c r="C16437" t="s">
        <v>130</v>
      </c>
      <c r="D16437" t="s">
        <v>131</v>
      </c>
      <c r="E16437">
        <v>0</v>
      </c>
      <c r="F16437" t="s">
        <v>36</v>
      </c>
      <c r="G16437">
        <v>0</v>
      </c>
      <c r="H16437">
        <v>0</v>
      </c>
      <c r="I16437">
        <v>17</v>
      </c>
    </row>
    <row r="16438" spans="1:9" x14ac:dyDescent="0.25">
      <c r="A16438">
        <v>2600044503</v>
      </c>
      <c r="B16438" t="s">
        <v>4374</v>
      </c>
      <c r="C16438" t="s">
        <v>130</v>
      </c>
      <c r="D16438" t="s">
        <v>131</v>
      </c>
      <c r="E16438">
        <v>15</v>
      </c>
      <c r="F16438" t="s">
        <v>36</v>
      </c>
      <c r="G16438">
        <v>0</v>
      </c>
      <c r="H16438">
        <v>0</v>
      </c>
      <c r="I16438">
        <v>2.37</v>
      </c>
    </row>
    <row r="16439" spans="1:9" x14ac:dyDescent="0.25">
      <c r="A16439">
        <v>2600044525</v>
      </c>
      <c r="B16439" t="s">
        <v>4375</v>
      </c>
      <c r="C16439" t="s">
        <v>130</v>
      </c>
      <c r="D16439" t="s">
        <v>131</v>
      </c>
      <c r="E16439">
        <v>1</v>
      </c>
      <c r="F16439" t="s">
        <v>36</v>
      </c>
      <c r="G16439">
        <v>0</v>
      </c>
      <c r="H16439">
        <v>0</v>
      </c>
      <c r="I16439">
        <v>50.85</v>
      </c>
    </row>
    <row r="16440" spans="1:9" x14ac:dyDescent="0.25">
      <c r="A16440">
        <v>2600044554</v>
      </c>
      <c r="B16440" t="s">
        <v>8138</v>
      </c>
      <c r="C16440" t="s">
        <v>130</v>
      </c>
      <c r="D16440" t="s">
        <v>131</v>
      </c>
      <c r="E16440">
        <v>0</v>
      </c>
      <c r="F16440" t="s">
        <v>36</v>
      </c>
      <c r="G16440">
        <v>0</v>
      </c>
      <c r="H16440">
        <v>0</v>
      </c>
      <c r="I16440">
        <v>501.86</v>
      </c>
    </row>
    <row r="16441" spans="1:9" x14ac:dyDescent="0.25">
      <c r="A16441">
        <v>2600044569</v>
      </c>
      <c r="B16441" t="s">
        <v>4376</v>
      </c>
      <c r="C16441" t="s">
        <v>130</v>
      </c>
      <c r="D16441" t="s">
        <v>131</v>
      </c>
      <c r="E16441">
        <v>1</v>
      </c>
      <c r="F16441" t="s">
        <v>36</v>
      </c>
      <c r="G16441">
        <v>0</v>
      </c>
      <c r="H16441">
        <v>0</v>
      </c>
      <c r="I16441">
        <v>38.130000000000003</v>
      </c>
    </row>
    <row r="16442" spans="1:9" x14ac:dyDescent="0.25">
      <c r="A16442">
        <v>2600044571</v>
      </c>
      <c r="B16442" t="s">
        <v>8139</v>
      </c>
      <c r="C16442" t="s">
        <v>8706</v>
      </c>
      <c r="D16442" t="s">
        <v>8707</v>
      </c>
      <c r="E16442">
        <v>20</v>
      </c>
      <c r="F16442" t="s">
        <v>36</v>
      </c>
      <c r="G16442">
        <v>0</v>
      </c>
      <c r="H16442">
        <v>0</v>
      </c>
      <c r="I16442">
        <v>0.16850000000000001</v>
      </c>
    </row>
    <row r="16443" spans="1:9" x14ac:dyDescent="0.25">
      <c r="A16443">
        <v>2600044577</v>
      </c>
      <c r="B16443" t="s">
        <v>8140</v>
      </c>
      <c r="C16443" t="s">
        <v>8706</v>
      </c>
      <c r="D16443" t="s">
        <v>8707</v>
      </c>
      <c r="E16443">
        <v>1</v>
      </c>
      <c r="F16443" t="s">
        <v>36</v>
      </c>
      <c r="G16443">
        <v>0</v>
      </c>
      <c r="H16443">
        <v>0</v>
      </c>
      <c r="I16443">
        <v>35.5</v>
      </c>
    </row>
    <row r="16444" spans="1:9" x14ac:dyDescent="0.25">
      <c r="A16444">
        <v>2600044578</v>
      </c>
      <c r="B16444" t="s">
        <v>8141</v>
      </c>
      <c r="C16444" t="s">
        <v>8706</v>
      </c>
      <c r="D16444" t="s">
        <v>8707</v>
      </c>
      <c r="E16444">
        <v>1</v>
      </c>
      <c r="F16444" t="s">
        <v>36</v>
      </c>
      <c r="G16444">
        <v>0</v>
      </c>
      <c r="H16444">
        <v>0</v>
      </c>
      <c r="I16444">
        <v>213</v>
      </c>
    </row>
    <row r="16445" spans="1:9" x14ac:dyDescent="0.25">
      <c r="A16445">
        <v>2600044583</v>
      </c>
      <c r="B16445" t="s">
        <v>8142</v>
      </c>
      <c r="C16445" t="s">
        <v>8706</v>
      </c>
      <c r="D16445" t="s">
        <v>8707</v>
      </c>
      <c r="E16445">
        <v>0</v>
      </c>
      <c r="F16445" t="s">
        <v>36</v>
      </c>
      <c r="G16445">
        <v>0</v>
      </c>
      <c r="H16445">
        <v>0</v>
      </c>
      <c r="I16445">
        <v>1</v>
      </c>
    </row>
    <row r="16446" spans="1:9" x14ac:dyDescent="0.25">
      <c r="A16446">
        <v>2600044592</v>
      </c>
      <c r="B16446" t="s">
        <v>8143</v>
      </c>
      <c r="C16446" t="s">
        <v>130</v>
      </c>
      <c r="D16446" t="s">
        <v>131</v>
      </c>
      <c r="E16446">
        <v>2</v>
      </c>
      <c r="F16446" t="s">
        <v>36</v>
      </c>
      <c r="G16446">
        <v>0</v>
      </c>
      <c r="H16446">
        <v>0</v>
      </c>
      <c r="I16446">
        <v>89.2</v>
      </c>
    </row>
    <row r="16447" spans="1:9" x14ac:dyDescent="0.25">
      <c r="A16447">
        <v>2600044602</v>
      </c>
      <c r="B16447" t="s">
        <v>8144</v>
      </c>
      <c r="C16447" t="s">
        <v>8706</v>
      </c>
      <c r="D16447" t="s">
        <v>8707</v>
      </c>
      <c r="E16447">
        <v>0</v>
      </c>
      <c r="F16447" t="s">
        <v>36</v>
      </c>
      <c r="G16447">
        <v>0</v>
      </c>
      <c r="H16447">
        <v>0</v>
      </c>
      <c r="I16447">
        <v>15.25</v>
      </c>
    </row>
    <row r="16448" spans="1:9" x14ac:dyDescent="0.25">
      <c r="A16448">
        <v>2600044614</v>
      </c>
      <c r="B16448" t="s">
        <v>5473</v>
      </c>
      <c r="C16448" t="s">
        <v>130</v>
      </c>
      <c r="D16448" t="s">
        <v>131</v>
      </c>
      <c r="E16448">
        <v>0</v>
      </c>
      <c r="F16448" t="s">
        <v>3325</v>
      </c>
      <c r="G16448">
        <v>0</v>
      </c>
      <c r="H16448">
        <v>0</v>
      </c>
      <c r="I16448">
        <v>16.872</v>
      </c>
    </row>
    <row r="16449" spans="1:9" x14ac:dyDescent="0.25">
      <c r="A16449">
        <v>2600044618</v>
      </c>
      <c r="B16449" t="s">
        <v>4947</v>
      </c>
      <c r="C16449" t="s">
        <v>130</v>
      </c>
      <c r="D16449" t="s">
        <v>131</v>
      </c>
      <c r="E16449">
        <v>0</v>
      </c>
      <c r="F16449" t="s">
        <v>36</v>
      </c>
      <c r="G16449">
        <v>0</v>
      </c>
      <c r="H16449">
        <v>0</v>
      </c>
      <c r="I16449">
        <v>137.68</v>
      </c>
    </row>
    <row r="16450" spans="1:9" x14ac:dyDescent="0.25">
      <c r="A16450">
        <v>2600044624</v>
      </c>
      <c r="B16450" t="s">
        <v>5758</v>
      </c>
      <c r="C16450" t="s">
        <v>8706</v>
      </c>
      <c r="D16450" t="s">
        <v>8707</v>
      </c>
      <c r="E16450">
        <v>0</v>
      </c>
      <c r="F16450" t="s">
        <v>36</v>
      </c>
      <c r="G16450">
        <v>0</v>
      </c>
      <c r="H16450">
        <v>0</v>
      </c>
      <c r="I16450">
        <v>4.54</v>
      </c>
    </row>
    <row r="16451" spans="1:9" x14ac:dyDescent="0.25">
      <c r="A16451">
        <v>2600044624</v>
      </c>
      <c r="B16451" t="s">
        <v>5758</v>
      </c>
      <c r="C16451" t="s">
        <v>130</v>
      </c>
      <c r="D16451" t="s">
        <v>131</v>
      </c>
      <c r="E16451">
        <v>0</v>
      </c>
      <c r="F16451" t="s">
        <v>36</v>
      </c>
      <c r="G16451">
        <v>0</v>
      </c>
      <c r="H16451">
        <v>0</v>
      </c>
      <c r="I16451">
        <v>6.1150000000000002</v>
      </c>
    </row>
    <row r="16452" spans="1:9" x14ac:dyDescent="0.25">
      <c r="A16452">
        <v>2600044628</v>
      </c>
      <c r="B16452" t="s">
        <v>5257</v>
      </c>
      <c r="C16452" t="s">
        <v>130</v>
      </c>
      <c r="D16452" t="s">
        <v>131</v>
      </c>
      <c r="E16452">
        <v>0</v>
      </c>
      <c r="F16452" t="s">
        <v>36</v>
      </c>
      <c r="G16452">
        <v>0</v>
      </c>
      <c r="H16452">
        <v>0</v>
      </c>
      <c r="I16452">
        <v>30.51</v>
      </c>
    </row>
    <row r="16453" spans="1:9" x14ac:dyDescent="0.25">
      <c r="A16453">
        <v>2600044629</v>
      </c>
      <c r="B16453" t="s">
        <v>4377</v>
      </c>
      <c r="C16453" t="s">
        <v>130</v>
      </c>
      <c r="D16453" t="s">
        <v>131</v>
      </c>
      <c r="E16453">
        <v>3</v>
      </c>
      <c r="F16453" t="s">
        <v>36</v>
      </c>
      <c r="G16453">
        <v>0</v>
      </c>
      <c r="H16453">
        <v>0</v>
      </c>
      <c r="I16453">
        <v>10.5</v>
      </c>
    </row>
    <row r="16454" spans="1:9" x14ac:dyDescent="0.25">
      <c r="A16454">
        <v>2600044633</v>
      </c>
      <c r="B16454" t="s">
        <v>4870</v>
      </c>
      <c r="C16454" t="s">
        <v>130</v>
      </c>
      <c r="D16454" t="s">
        <v>131</v>
      </c>
      <c r="E16454">
        <v>0</v>
      </c>
      <c r="F16454" t="s">
        <v>36</v>
      </c>
      <c r="G16454">
        <v>0</v>
      </c>
      <c r="H16454">
        <v>0</v>
      </c>
      <c r="I16454">
        <v>567.44000000000005</v>
      </c>
    </row>
    <row r="16455" spans="1:9" x14ac:dyDescent="0.25">
      <c r="A16455">
        <v>2600044657</v>
      </c>
      <c r="B16455" t="s">
        <v>8145</v>
      </c>
      <c r="C16455" t="s">
        <v>8706</v>
      </c>
      <c r="D16455" t="s">
        <v>8707</v>
      </c>
      <c r="E16455">
        <v>1</v>
      </c>
      <c r="F16455" t="s">
        <v>36</v>
      </c>
      <c r="G16455">
        <v>0</v>
      </c>
      <c r="H16455">
        <v>0</v>
      </c>
      <c r="I16455" s="1">
        <v>4672.6000000000004</v>
      </c>
    </row>
    <row r="16456" spans="1:9" x14ac:dyDescent="0.25">
      <c r="A16456">
        <v>2600044701</v>
      </c>
      <c r="B16456" t="s">
        <v>8146</v>
      </c>
      <c r="C16456" t="s">
        <v>8706</v>
      </c>
      <c r="D16456" t="s">
        <v>8707</v>
      </c>
      <c r="E16456">
        <v>0</v>
      </c>
      <c r="F16456" t="s">
        <v>36</v>
      </c>
      <c r="G16456">
        <v>0</v>
      </c>
      <c r="H16456">
        <v>0</v>
      </c>
      <c r="I16456">
        <v>47.95</v>
      </c>
    </row>
    <row r="16457" spans="1:9" x14ac:dyDescent="0.25">
      <c r="A16457">
        <v>2600044705</v>
      </c>
      <c r="B16457" t="s">
        <v>5148</v>
      </c>
      <c r="C16457" t="s">
        <v>130</v>
      </c>
      <c r="D16457" t="s">
        <v>131</v>
      </c>
      <c r="E16457">
        <v>0</v>
      </c>
      <c r="F16457" t="s">
        <v>36</v>
      </c>
      <c r="G16457">
        <v>0</v>
      </c>
      <c r="H16457">
        <v>0</v>
      </c>
      <c r="I16457">
        <v>41.8</v>
      </c>
    </row>
    <row r="16458" spans="1:9" x14ac:dyDescent="0.25">
      <c r="A16458">
        <v>2600044706</v>
      </c>
      <c r="B16458" t="s">
        <v>4378</v>
      </c>
      <c r="C16458" t="s">
        <v>130</v>
      </c>
      <c r="D16458" t="s">
        <v>131</v>
      </c>
      <c r="E16458">
        <v>14</v>
      </c>
      <c r="F16458" t="s">
        <v>36</v>
      </c>
      <c r="G16458">
        <v>0</v>
      </c>
      <c r="H16458">
        <v>0</v>
      </c>
      <c r="I16458">
        <v>11.261429</v>
      </c>
    </row>
    <row r="16459" spans="1:9" x14ac:dyDescent="0.25">
      <c r="A16459">
        <v>2600044708</v>
      </c>
      <c r="B16459" t="s">
        <v>8147</v>
      </c>
      <c r="C16459" t="s">
        <v>8706</v>
      </c>
      <c r="D16459" t="s">
        <v>8707</v>
      </c>
      <c r="E16459">
        <v>0</v>
      </c>
      <c r="F16459" t="s">
        <v>36</v>
      </c>
      <c r="G16459">
        <v>0</v>
      </c>
      <c r="H16459">
        <v>0</v>
      </c>
      <c r="I16459">
        <v>1.6</v>
      </c>
    </row>
    <row r="16460" spans="1:9" x14ac:dyDescent="0.25">
      <c r="A16460">
        <v>2600044709</v>
      </c>
      <c r="B16460" t="s">
        <v>4379</v>
      </c>
      <c r="C16460" t="s">
        <v>130</v>
      </c>
      <c r="D16460" t="s">
        <v>131</v>
      </c>
      <c r="E16460">
        <v>1</v>
      </c>
      <c r="F16460" t="s">
        <v>36</v>
      </c>
      <c r="G16460">
        <v>0</v>
      </c>
      <c r="H16460">
        <v>0</v>
      </c>
      <c r="I16460">
        <v>9.01</v>
      </c>
    </row>
    <row r="16461" spans="1:9" x14ac:dyDescent="0.25">
      <c r="A16461">
        <v>2600044717</v>
      </c>
      <c r="B16461" t="s">
        <v>8148</v>
      </c>
      <c r="C16461" t="s">
        <v>130</v>
      </c>
      <c r="D16461" t="s">
        <v>131</v>
      </c>
      <c r="E16461">
        <v>0</v>
      </c>
      <c r="F16461" t="s">
        <v>89</v>
      </c>
      <c r="G16461">
        <v>0</v>
      </c>
      <c r="H16461">
        <v>0</v>
      </c>
      <c r="I16461">
        <v>63.914706000000002</v>
      </c>
    </row>
    <row r="16462" spans="1:9" x14ac:dyDescent="0.25">
      <c r="A16462">
        <v>2600044724</v>
      </c>
      <c r="B16462" t="s">
        <v>4380</v>
      </c>
      <c r="C16462" t="s">
        <v>130</v>
      </c>
      <c r="D16462" t="s">
        <v>131</v>
      </c>
      <c r="E16462">
        <v>12</v>
      </c>
      <c r="F16462" t="s">
        <v>36</v>
      </c>
      <c r="G16462">
        <v>0</v>
      </c>
      <c r="H16462">
        <v>0</v>
      </c>
      <c r="I16462">
        <v>29.660833</v>
      </c>
    </row>
    <row r="16463" spans="1:9" x14ac:dyDescent="0.25">
      <c r="A16463">
        <v>2600044737</v>
      </c>
      <c r="B16463" t="s">
        <v>5204</v>
      </c>
      <c r="C16463" t="s">
        <v>130</v>
      </c>
      <c r="D16463" t="s">
        <v>131</v>
      </c>
      <c r="E16463">
        <v>2</v>
      </c>
      <c r="F16463" t="s">
        <v>36</v>
      </c>
      <c r="G16463">
        <v>0</v>
      </c>
      <c r="H16463">
        <v>0</v>
      </c>
      <c r="I16463">
        <v>30.5</v>
      </c>
    </row>
    <row r="16464" spans="1:9" x14ac:dyDescent="0.25">
      <c r="A16464">
        <v>2600044742</v>
      </c>
      <c r="B16464" t="s">
        <v>4381</v>
      </c>
      <c r="C16464" t="s">
        <v>167</v>
      </c>
      <c r="D16464" t="s">
        <v>168</v>
      </c>
      <c r="E16464">
        <v>151</v>
      </c>
      <c r="F16464" t="s">
        <v>36</v>
      </c>
      <c r="G16464">
        <v>0</v>
      </c>
      <c r="H16464">
        <v>0</v>
      </c>
      <c r="I16464">
        <v>5.9672850000000004</v>
      </c>
    </row>
    <row r="16465" spans="1:9" x14ac:dyDescent="0.25">
      <c r="A16465">
        <v>2600044742</v>
      </c>
      <c r="B16465" t="s">
        <v>4381</v>
      </c>
      <c r="C16465" t="s">
        <v>137</v>
      </c>
      <c r="D16465" t="s">
        <v>138</v>
      </c>
      <c r="E16465">
        <v>0</v>
      </c>
      <c r="F16465" t="s">
        <v>36</v>
      </c>
      <c r="G16465">
        <v>0</v>
      </c>
      <c r="H16465">
        <v>0</v>
      </c>
      <c r="I16465">
        <v>5.97</v>
      </c>
    </row>
    <row r="16466" spans="1:9" x14ac:dyDescent="0.25">
      <c r="A16466">
        <v>2600044743</v>
      </c>
      <c r="B16466" t="s">
        <v>4382</v>
      </c>
      <c r="C16466" t="s">
        <v>167</v>
      </c>
      <c r="D16466" t="s">
        <v>168</v>
      </c>
      <c r="E16466">
        <v>4</v>
      </c>
      <c r="F16466" t="s">
        <v>36</v>
      </c>
      <c r="G16466">
        <v>0</v>
      </c>
      <c r="H16466">
        <v>0</v>
      </c>
      <c r="I16466">
        <v>101.1875</v>
      </c>
    </row>
    <row r="16467" spans="1:9" x14ac:dyDescent="0.25">
      <c r="A16467">
        <v>2600044743</v>
      </c>
      <c r="B16467" t="s">
        <v>4382</v>
      </c>
      <c r="C16467" t="s">
        <v>137</v>
      </c>
      <c r="D16467" t="s">
        <v>138</v>
      </c>
      <c r="E16467">
        <v>0</v>
      </c>
      <c r="F16467" t="s">
        <v>36</v>
      </c>
      <c r="G16467">
        <v>0</v>
      </c>
      <c r="H16467">
        <v>0</v>
      </c>
      <c r="I16467">
        <v>101.18731699999999</v>
      </c>
    </row>
    <row r="16468" spans="1:9" x14ac:dyDescent="0.25">
      <c r="A16468">
        <v>2600044747</v>
      </c>
      <c r="B16468" t="s">
        <v>8149</v>
      </c>
      <c r="C16468" t="s">
        <v>8706</v>
      </c>
      <c r="D16468" t="s">
        <v>8707</v>
      </c>
      <c r="E16468">
        <v>0</v>
      </c>
      <c r="F16468" t="s">
        <v>36</v>
      </c>
      <c r="G16468">
        <v>0</v>
      </c>
      <c r="H16468">
        <v>0</v>
      </c>
      <c r="I16468">
        <v>230</v>
      </c>
    </row>
    <row r="16469" spans="1:9" x14ac:dyDescent="0.25">
      <c r="A16469">
        <v>2600044757</v>
      </c>
      <c r="B16469" t="s">
        <v>8150</v>
      </c>
      <c r="C16469" t="s">
        <v>8706</v>
      </c>
      <c r="D16469" t="s">
        <v>8707</v>
      </c>
      <c r="E16469">
        <v>1</v>
      </c>
      <c r="F16469" t="s">
        <v>36</v>
      </c>
      <c r="G16469">
        <v>0</v>
      </c>
      <c r="H16469">
        <v>0</v>
      </c>
      <c r="I16469">
        <v>88.5</v>
      </c>
    </row>
    <row r="16470" spans="1:9" x14ac:dyDescent="0.25">
      <c r="A16470">
        <v>2600044760</v>
      </c>
      <c r="B16470" t="s">
        <v>4383</v>
      </c>
      <c r="C16470" t="s">
        <v>130</v>
      </c>
      <c r="D16470" t="s">
        <v>131</v>
      </c>
      <c r="E16470">
        <v>2</v>
      </c>
      <c r="F16470" t="s">
        <v>36</v>
      </c>
      <c r="G16470">
        <v>0</v>
      </c>
      <c r="H16470">
        <v>0</v>
      </c>
      <c r="I16470">
        <v>205.9</v>
      </c>
    </row>
    <row r="16471" spans="1:9" x14ac:dyDescent="0.25">
      <c r="A16471">
        <v>2600044761</v>
      </c>
      <c r="B16471" t="s">
        <v>8151</v>
      </c>
      <c r="C16471" t="s">
        <v>8706</v>
      </c>
      <c r="D16471" t="s">
        <v>8707</v>
      </c>
      <c r="E16471">
        <v>15</v>
      </c>
      <c r="F16471" t="s">
        <v>1000</v>
      </c>
      <c r="G16471">
        <v>0</v>
      </c>
      <c r="H16471">
        <v>0</v>
      </c>
      <c r="I16471">
        <v>2.5</v>
      </c>
    </row>
    <row r="16472" spans="1:9" x14ac:dyDescent="0.25">
      <c r="A16472">
        <v>2600044767</v>
      </c>
      <c r="B16472" t="s">
        <v>4384</v>
      </c>
      <c r="C16472" t="s">
        <v>167</v>
      </c>
      <c r="D16472" t="s">
        <v>168</v>
      </c>
      <c r="E16472">
        <v>9</v>
      </c>
      <c r="F16472" t="s">
        <v>36</v>
      </c>
      <c r="G16472">
        <v>0</v>
      </c>
      <c r="H16472">
        <v>0</v>
      </c>
      <c r="I16472">
        <v>69.016666999999998</v>
      </c>
    </row>
    <row r="16473" spans="1:9" x14ac:dyDescent="0.25">
      <c r="A16473">
        <v>2600044779</v>
      </c>
      <c r="B16473" t="s">
        <v>4972</v>
      </c>
      <c r="C16473" t="s">
        <v>130</v>
      </c>
      <c r="D16473" t="s">
        <v>131</v>
      </c>
      <c r="E16473">
        <v>0</v>
      </c>
      <c r="F16473" t="s">
        <v>36</v>
      </c>
      <c r="G16473">
        <v>0</v>
      </c>
      <c r="H16473">
        <v>0</v>
      </c>
      <c r="I16473">
        <v>111.86499999999999</v>
      </c>
    </row>
    <row r="16474" spans="1:9" x14ac:dyDescent="0.25">
      <c r="A16474">
        <v>2600044782</v>
      </c>
      <c r="B16474" t="s">
        <v>4385</v>
      </c>
      <c r="C16474" t="s">
        <v>167</v>
      </c>
      <c r="D16474" t="s">
        <v>168</v>
      </c>
      <c r="E16474">
        <v>58</v>
      </c>
      <c r="F16474" t="s">
        <v>36</v>
      </c>
      <c r="G16474">
        <v>0</v>
      </c>
      <c r="H16474">
        <v>0</v>
      </c>
      <c r="I16474">
        <v>7.8</v>
      </c>
    </row>
    <row r="16475" spans="1:9" x14ac:dyDescent="0.25">
      <c r="A16475">
        <v>2600044789</v>
      </c>
      <c r="B16475" t="s">
        <v>5835</v>
      </c>
      <c r="C16475" t="s">
        <v>8706</v>
      </c>
      <c r="D16475" t="s">
        <v>8707</v>
      </c>
      <c r="E16475">
        <v>0</v>
      </c>
      <c r="F16475" t="s">
        <v>36</v>
      </c>
      <c r="G16475">
        <v>0</v>
      </c>
      <c r="H16475">
        <v>0</v>
      </c>
      <c r="I16475">
        <v>3.7290000000000001</v>
      </c>
    </row>
    <row r="16476" spans="1:9" x14ac:dyDescent="0.25">
      <c r="A16476">
        <v>2600044789</v>
      </c>
      <c r="B16476" t="s">
        <v>5835</v>
      </c>
      <c r="C16476" t="s">
        <v>518</v>
      </c>
      <c r="D16476" t="s">
        <v>519</v>
      </c>
      <c r="E16476">
        <v>0</v>
      </c>
      <c r="F16476" t="s">
        <v>36</v>
      </c>
      <c r="G16476">
        <v>0</v>
      </c>
      <c r="H16476">
        <v>0</v>
      </c>
      <c r="I16476">
        <v>3.7289289999999999</v>
      </c>
    </row>
    <row r="16477" spans="1:9" x14ac:dyDescent="0.25">
      <c r="A16477">
        <v>2600044805</v>
      </c>
      <c r="B16477" t="s">
        <v>4887</v>
      </c>
      <c r="C16477" t="s">
        <v>130</v>
      </c>
      <c r="D16477" t="s">
        <v>131</v>
      </c>
      <c r="E16477">
        <v>0</v>
      </c>
      <c r="F16477" t="s">
        <v>36</v>
      </c>
      <c r="G16477">
        <v>0</v>
      </c>
      <c r="H16477">
        <v>0</v>
      </c>
      <c r="I16477">
        <v>331.85</v>
      </c>
    </row>
    <row r="16478" spans="1:9" x14ac:dyDescent="0.25">
      <c r="A16478">
        <v>2600044811</v>
      </c>
      <c r="B16478" t="s">
        <v>8152</v>
      </c>
      <c r="C16478" t="s">
        <v>8706</v>
      </c>
      <c r="D16478" t="s">
        <v>8707</v>
      </c>
      <c r="E16478">
        <v>0</v>
      </c>
      <c r="F16478" t="s">
        <v>3988</v>
      </c>
      <c r="G16478">
        <v>0</v>
      </c>
      <c r="H16478">
        <v>0</v>
      </c>
      <c r="I16478">
        <v>40.700000000000003</v>
      </c>
    </row>
    <row r="16479" spans="1:9" x14ac:dyDescent="0.25">
      <c r="A16479">
        <v>2600044813</v>
      </c>
      <c r="B16479" t="s">
        <v>4386</v>
      </c>
      <c r="C16479" t="s">
        <v>167</v>
      </c>
      <c r="D16479" t="s">
        <v>168</v>
      </c>
      <c r="E16479">
        <v>63</v>
      </c>
      <c r="F16479" t="s">
        <v>36</v>
      </c>
      <c r="G16479">
        <v>0</v>
      </c>
      <c r="H16479">
        <v>0</v>
      </c>
      <c r="I16479">
        <v>11.3</v>
      </c>
    </row>
    <row r="16480" spans="1:9" x14ac:dyDescent="0.25">
      <c r="A16480">
        <v>2600044837</v>
      </c>
      <c r="B16480" t="s">
        <v>5944</v>
      </c>
      <c r="C16480" t="s">
        <v>130</v>
      </c>
      <c r="D16480" t="s">
        <v>131</v>
      </c>
      <c r="E16480">
        <v>0</v>
      </c>
      <c r="F16480" t="s">
        <v>3325</v>
      </c>
      <c r="G16480">
        <v>0</v>
      </c>
      <c r="H16480">
        <v>0</v>
      </c>
      <c r="I16480">
        <v>1.69</v>
      </c>
    </row>
    <row r="16481" spans="1:9" x14ac:dyDescent="0.25">
      <c r="A16481">
        <v>2600044843</v>
      </c>
      <c r="B16481" t="s">
        <v>4387</v>
      </c>
      <c r="C16481" t="s">
        <v>130</v>
      </c>
      <c r="D16481" t="s">
        <v>131</v>
      </c>
      <c r="E16481">
        <v>0</v>
      </c>
      <c r="F16481" t="s">
        <v>36</v>
      </c>
      <c r="G16481">
        <v>0</v>
      </c>
      <c r="H16481">
        <v>0</v>
      </c>
      <c r="I16481">
        <v>1.258575</v>
      </c>
    </row>
    <row r="16482" spans="1:9" x14ac:dyDescent="0.25">
      <c r="A16482">
        <v>2600044843</v>
      </c>
      <c r="B16482" t="s">
        <v>4387</v>
      </c>
      <c r="C16482" t="s">
        <v>139</v>
      </c>
      <c r="D16482" t="s">
        <v>140</v>
      </c>
      <c r="E16482" s="1">
        <v>82400</v>
      </c>
      <c r="F16482" t="s">
        <v>36</v>
      </c>
      <c r="G16482">
        <v>0</v>
      </c>
      <c r="H16482">
        <v>0</v>
      </c>
      <c r="I16482">
        <v>1.2585679999999999</v>
      </c>
    </row>
    <row r="16483" spans="1:9" x14ac:dyDescent="0.25">
      <c r="A16483">
        <v>2600044851</v>
      </c>
      <c r="B16483" t="s">
        <v>5227</v>
      </c>
      <c r="C16483" t="s">
        <v>130</v>
      </c>
      <c r="D16483" t="s">
        <v>131</v>
      </c>
      <c r="E16483">
        <v>0</v>
      </c>
      <c r="F16483" t="s">
        <v>36</v>
      </c>
      <c r="G16483">
        <v>0</v>
      </c>
      <c r="H16483">
        <v>0</v>
      </c>
      <c r="I16483">
        <v>33.463000000000001</v>
      </c>
    </row>
    <row r="16484" spans="1:9" x14ac:dyDescent="0.25">
      <c r="A16484">
        <v>2600044879</v>
      </c>
      <c r="B16484" t="s">
        <v>8153</v>
      </c>
      <c r="C16484" t="s">
        <v>8706</v>
      </c>
      <c r="D16484" t="s">
        <v>8707</v>
      </c>
      <c r="E16484">
        <v>1</v>
      </c>
      <c r="F16484" t="s">
        <v>36</v>
      </c>
      <c r="G16484">
        <v>0</v>
      </c>
      <c r="H16484">
        <v>0</v>
      </c>
      <c r="I16484">
        <v>13.39</v>
      </c>
    </row>
    <row r="16485" spans="1:9" x14ac:dyDescent="0.25">
      <c r="A16485">
        <v>2600044880</v>
      </c>
      <c r="B16485" t="s">
        <v>4388</v>
      </c>
      <c r="C16485" t="s">
        <v>167</v>
      </c>
      <c r="D16485" t="s">
        <v>168</v>
      </c>
      <c r="E16485">
        <v>70</v>
      </c>
      <c r="F16485" t="s">
        <v>36</v>
      </c>
      <c r="G16485">
        <v>0</v>
      </c>
      <c r="H16485">
        <v>0</v>
      </c>
      <c r="I16485">
        <v>42</v>
      </c>
    </row>
    <row r="16486" spans="1:9" x14ac:dyDescent="0.25">
      <c r="A16486">
        <v>2600044881</v>
      </c>
      <c r="B16486" t="s">
        <v>4389</v>
      </c>
      <c r="C16486" t="s">
        <v>167</v>
      </c>
      <c r="D16486" t="s">
        <v>168</v>
      </c>
      <c r="E16486">
        <v>10</v>
      </c>
      <c r="F16486" t="s">
        <v>36</v>
      </c>
      <c r="G16486">
        <v>0</v>
      </c>
      <c r="H16486">
        <v>0</v>
      </c>
      <c r="I16486">
        <v>35</v>
      </c>
    </row>
    <row r="16487" spans="1:9" x14ac:dyDescent="0.25">
      <c r="A16487">
        <v>2600044884</v>
      </c>
      <c r="B16487" t="s">
        <v>4390</v>
      </c>
      <c r="C16487" t="s">
        <v>167</v>
      </c>
      <c r="D16487" t="s">
        <v>168</v>
      </c>
      <c r="E16487">
        <v>311</v>
      </c>
      <c r="F16487" t="s">
        <v>36</v>
      </c>
      <c r="G16487">
        <v>0</v>
      </c>
      <c r="H16487">
        <v>0</v>
      </c>
      <c r="I16487">
        <v>5.7722189999999998</v>
      </c>
    </row>
    <row r="16488" spans="1:9" x14ac:dyDescent="0.25">
      <c r="A16488">
        <v>2600044884</v>
      </c>
      <c r="B16488" t="s">
        <v>4390</v>
      </c>
      <c r="C16488" t="s">
        <v>137</v>
      </c>
      <c r="D16488" t="s">
        <v>138</v>
      </c>
      <c r="E16488">
        <v>0</v>
      </c>
      <c r="F16488" t="s">
        <v>36</v>
      </c>
      <c r="G16488">
        <v>0</v>
      </c>
      <c r="H16488">
        <v>0</v>
      </c>
      <c r="I16488">
        <v>5.77</v>
      </c>
    </row>
    <row r="16489" spans="1:9" x14ac:dyDescent="0.25">
      <c r="A16489">
        <v>2600044889</v>
      </c>
      <c r="B16489" t="s">
        <v>4391</v>
      </c>
      <c r="C16489" t="s">
        <v>167</v>
      </c>
      <c r="D16489" t="s">
        <v>168</v>
      </c>
      <c r="E16489">
        <v>9</v>
      </c>
      <c r="F16489" t="s">
        <v>36</v>
      </c>
      <c r="G16489">
        <v>0</v>
      </c>
      <c r="H16489">
        <v>0</v>
      </c>
      <c r="I16489">
        <v>275.71444400000001</v>
      </c>
    </row>
    <row r="16490" spans="1:9" x14ac:dyDescent="0.25">
      <c r="A16490">
        <v>2600044889</v>
      </c>
      <c r="B16490" t="s">
        <v>4391</v>
      </c>
      <c r="C16490" t="s">
        <v>137</v>
      </c>
      <c r="D16490" t="s">
        <v>138</v>
      </c>
      <c r="E16490">
        <v>0</v>
      </c>
      <c r="F16490" t="s">
        <v>36</v>
      </c>
      <c r="G16490">
        <v>0</v>
      </c>
      <c r="H16490">
        <v>0</v>
      </c>
      <c r="I16490">
        <v>275.71454499999999</v>
      </c>
    </row>
    <row r="16491" spans="1:9" x14ac:dyDescent="0.25">
      <c r="A16491">
        <v>2600044893</v>
      </c>
      <c r="B16491" t="s">
        <v>8154</v>
      </c>
      <c r="C16491" t="s">
        <v>8706</v>
      </c>
      <c r="D16491" t="s">
        <v>8707</v>
      </c>
      <c r="E16491">
        <v>0</v>
      </c>
      <c r="F16491" t="s">
        <v>36</v>
      </c>
      <c r="G16491">
        <v>0</v>
      </c>
      <c r="H16491">
        <v>0</v>
      </c>
      <c r="I16491">
        <v>6.78</v>
      </c>
    </row>
    <row r="16492" spans="1:9" x14ac:dyDescent="0.25">
      <c r="A16492">
        <v>2600044895</v>
      </c>
      <c r="B16492" t="s">
        <v>8155</v>
      </c>
      <c r="C16492" t="s">
        <v>8706</v>
      </c>
      <c r="D16492" t="s">
        <v>8707</v>
      </c>
      <c r="E16492">
        <v>1</v>
      </c>
      <c r="F16492" t="s">
        <v>36</v>
      </c>
      <c r="G16492">
        <v>0</v>
      </c>
      <c r="H16492">
        <v>0</v>
      </c>
      <c r="I16492">
        <v>103.66</v>
      </c>
    </row>
    <row r="16493" spans="1:9" x14ac:dyDescent="0.25">
      <c r="A16493">
        <v>2600044900</v>
      </c>
      <c r="B16493" t="s">
        <v>5542</v>
      </c>
      <c r="C16493" t="s">
        <v>130</v>
      </c>
      <c r="D16493" t="s">
        <v>131</v>
      </c>
      <c r="E16493">
        <v>0</v>
      </c>
      <c r="F16493" t="s">
        <v>36</v>
      </c>
      <c r="G16493">
        <v>0</v>
      </c>
      <c r="H16493">
        <v>0</v>
      </c>
      <c r="I16493">
        <v>14.71</v>
      </c>
    </row>
    <row r="16494" spans="1:9" x14ac:dyDescent="0.25">
      <c r="A16494">
        <v>2600044907</v>
      </c>
      <c r="B16494" t="s">
        <v>4392</v>
      </c>
      <c r="C16494" t="s">
        <v>8706</v>
      </c>
      <c r="D16494" t="s">
        <v>8707</v>
      </c>
      <c r="E16494">
        <v>0</v>
      </c>
      <c r="F16494" t="s">
        <v>36</v>
      </c>
      <c r="G16494">
        <v>0</v>
      </c>
      <c r="H16494">
        <v>0</v>
      </c>
      <c r="I16494">
        <v>1.5</v>
      </c>
    </row>
    <row r="16495" spans="1:9" x14ac:dyDescent="0.25">
      <c r="A16495">
        <v>2600044907</v>
      </c>
      <c r="B16495" t="s">
        <v>4392</v>
      </c>
      <c r="C16495" t="s">
        <v>130</v>
      </c>
      <c r="D16495" t="s">
        <v>131</v>
      </c>
      <c r="E16495">
        <v>1</v>
      </c>
      <c r="F16495" t="s">
        <v>36</v>
      </c>
      <c r="G16495">
        <v>0</v>
      </c>
      <c r="H16495">
        <v>0</v>
      </c>
      <c r="I16495">
        <v>4.92</v>
      </c>
    </row>
    <row r="16496" spans="1:9" x14ac:dyDescent="0.25">
      <c r="A16496">
        <v>2600044913</v>
      </c>
      <c r="B16496" t="s">
        <v>4393</v>
      </c>
      <c r="C16496" t="s">
        <v>130</v>
      </c>
      <c r="D16496" t="s">
        <v>131</v>
      </c>
      <c r="E16496">
        <v>50</v>
      </c>
      <c r="F16496" t="s">
        <v>36</v>
      </c>
      <c r="G16496">
        <v>0</v>
      </c>
      <c r="H16496">
        <v>0</v>
      </c>
      <c r="I16496">
        <v>38.47</v>
      </c>
    </row>
    <row r="16497" spans="1:9" x14ac:dyDescent="0.25">
      <c r="A16497">
        <v>2600044923</v>
      </c>
      <c r="B16497" t="s">
        <v>8156</v>
      </c>
      <c r="C16497" t="s">
        <v>8706</v>
      </c>
      <c r="D16497" t="s">
        <v>8707</v>
      </c>
      <c r="E16497">
        <v>0</v>
      </c>
      <c r="F16497" t="s">
        <v>36</v>
      </c>
      <c r="G16497">
        <v>0</v>
      </c>
      <c r="H16497">
        <v>0</v>
      </c>
      <c r="I16497">
        <v>511.92</v>
      </c>
    </row>
    <row r="16498" spans="1:9" x14ac:dyDescent="0.25">
      <c r="A16498">
        <v>2600044936</v>
      </c>
      <c r="B16498" t="s">
        <v>8157</v>
      </c>
      <c r="C16498" t="s">
        <v>8706</v>
      </c>
      <c r="D16498" t="s">
        <v>8707</v>
      </c>
      <c r="E16498">
        <v>0</v>
      </c>
      <c r="F16498" t="s">
        <v>36</v>
      </c>
      <c r="G16498">
        <v>0</v>
      </c>
      <c r="H16498">
        <v>0</v>
      </c>
      <c r="I16498">
        <v>15.507999999999999</v>
      </c>
    </row>
    <row r="16499" spans="1:9" x14ac:dyDescent="0.25">
      <c r="A16499">
        <v>2600044941</v>
      </c>
      <c r="B16499" t="s">
        <v>4394</v>
      </c>
      <c r="C16499" t="s">
        <v>130</v>
      </c>
      <c r="D16499" t="s">
        <v>131</v>
      </c>
      <c r="E16499">
        <v>4</v>
      </c>
      <c r="F16499" t="s">
        <v>36</v>
      </c>
      <c r="G16499">
        <v>0</v>
      </c>
      <c r="H16499">
        <v>0</v>
      </c>
      <c r="I16499">
        <v>8.4749999999999996</v>
      </c>
    </row>
    <row r="16500" spans="1:9" x14ac:dyDescent="0.25">
      <c r="A16500">
        <v>2600044944</v>
      </c>
      <c r="B16500" t="s">
        <v>5782</v>
      </c>
      <c r="C16500" t="s">
        <v>130</v>
      </c>
      <c r="D16500" t="s">
        <v>131</v>
      </c>
      <c r="E16500">
        <v>0</v>
      </c>
      <c r="F16500" t="s">
        <v>36</v>
      </c>
      <c r="G16500">
        <v>0</v>
      </c>
      <c r="H16500">
        <v>0</v>
      </c>
      <c r="I16500">
        <v>5.0110000000000001</v>
      </c>
    </row>
    <row r="16501" spans="1:9" x14ac:dyDescent="0.25">
      <c r="A16501">
        <v>2600044962</v>
      </c>
      <c r="B16501" t="s">
        <v>5434</v>
      </c>
      <c r="C16501" t="s">
        <v>130</v>
      </c>
      <c r="D16501" t="s">
        <v>131</v>
      </c>
      <c r="E16501">
        <v>0</v>
      </c>
      <c r="F16501" t="s">
        <v>3325</v>
      </c>
      <c r="G16501">
        <v>0</v>
      </c>
      <c r="H16501">
        <v>0</v>
      </c>
      <c r="I16501">
        <v>18.729666999999999</v>
      </c>
    </row>
    <row r="16502" spans="1:9" x14ac:dyDescent="0.25">
      <c r="A16502">
        <v>2600044973</v>
      </c>
      <c r="B16502" t="s">
        <v>4395</v>
      </c>
      <c r="C16502" t="s">
        <v>8706</v>
      </c>
      <c r="D16502" t="s">
        <v>8707</v>
      </c>
      <c r="E16502">
        <v>1</v>
      </c>
      <c r="F16502" t="s">
        <v>36</v>
      </c>
      <c r="G16502">
        <v>0</v>
      </c>
      <c r="H16502">
        <v>0</v>
      </c>
      <c r="I16502">
        <v>141</v>
      </c>
    </row>
    <row r="16503" spans="1:9" x14ac:dyDescent="0.25">
      <c r="A16503">
        <v>2600044973</v>
      </c>
      <c r="B16503" t="s">
        <v>4395</v>
      </c>
      <c r="C16503" t="s">
        <v>130</v>
      </c>
      <c r="D16503" t="s">
        <v>131</v>
      </c>
      <c r="E16503">
        <v>1</v>
      </c>
      <c r="F16503" t="s">
        <v>36</v>
      </c>
      <c r="G16503">
        <v>0</v>
      </c>
      <c r="H16503">
        <v>0</v>
      </c>
      <c r="I16503">
        <v>75.900000000000006</v>
      </c>
    </row>
    <row r="16504" spans="1:9" x14ac:dyDescent="0.25">
      <c r="A16504">
        <v>2600044974</v>
      </c>
      <c r="B16504" t="s">
        <v>4396</v>
      </c>
      <c r="C16504" t="s">
        <v>130</v>
      </c>
      <c r="D16504" t="s">
        <v>131</v>
      </c>
      <c r="E16504">
        <v>1</v>
      </c>
      <c r="F16504" t="s">
        <v>36</v>
      </c>
      <c r="G16504">
        <v>0</v>
      </c>
      <c r="H16504">
        <v>0</v>
      </c>
      <c r="I16504">
        <v>272.91000000000003</v>
      </c>
    </row>
    <row r="16505" spans="1:9" x14ac:dyDescent="0.25">
      <c r="A16505">
        <v>2600044975</v>
      </c>
      <c r="B16505" t="s">
        <v>4397</v>
      </c>
      <c r="C16505" t="s">
        <v>8706</v>
      </c>
      <c r="D16505" t="s">
        <v>8707</v>
      </c>
      <c r="E16505">
        <v>0</v>
      </c>
      <c r="F16505" t="s">
        <v>36</v>
      </c>
      <c r="G16505">
        <v>0</v>
      </c>
      <c r="H16505">
        <v>0</v>
      </c>
      <c r="I16505">
        <v>27.12</v>
      </c>
    </row>
    <row r="16506" spans="1:9" x14ac:dyDescent="0.25">
      <c r="A16506">
        <v>2600044975</v>
      </c>
      <c r="B16506" t="s">
        <v>4397</v>
      </c>
      <c r="C16506" t="s">
        <v>130</v>
      </c>
      <c r="D16506" t="s">
        <v>131</v>
      </c>
      <c r="E16506">
        <v>1</v>
      </c>
      <c r="F16506" t="s">
        <v>36</v>
      </c>
      <c r="G16506">
        <v>0</v>
      </c>
      <c r="H16506">
        <v>0</v>
      </c>
      <c r="I16506">
        <v>28.55</v>
      </c>
    </row>
    <row r="16507" spans="1:9" x14ac:dyDescent="0.25">
      <c r="A16507">
        <v>2600044976</v>
      </c>
      <c r="B16507" t="s">
        <v>4398</v>
      </c>
      <c r="C16507" t="s">
        <v>8706</v>
      </c>
      <c r="D16507" t="s">
        <v>8707</v>
      </c>
      <c r="E16507">
        <v>0</v>
      </c>
      <c r="F16507" t="s">
        <v>36</v>
      </c>
      <c r="G16507">
        <v>0</v>
      </c>
      <c r="H16507">
        <v>0</v>
      </c>
      <c r="I16507">
        <v>27.12</v>
      </c>
    </row>
    <row r="16508" spans="1:9" x14ac:dyDescent="0.25">
      <c r="A16508">
        <v>2600044976</v>
      </c>
      <c r="B16508" t="s">
        <v>4398</v>
      </c>
      <c r="C16508" t="s">
        <v>130</v>
      </c>
      <c r="D16508" t="s">
        <v>131</v>
      </c>
      <c r="E16508">
        <v>1</v>
      </c>
      <c r="F16508" t="s">
        <v>36</v>
      </c>
      <c r="G16508">
        <v>0</v>
      </c>
      <c r="H16508">
        <v>0</v>
      </c>
      <c r="I16508">
        <v>29.48</v>
      </c>
    </row>
    <row r="16509" spans="1:9" x14ac:dyDescent="0.25">
      <c r="A16509">
        <v>2600044977</v>
      </c>
      <c r="B16509" t="s">
        <v>4399</v>
      </c>
      <c r="C16509" t="s">
        <v>8706</v>
      </c>
      <c r="D16509" t="s">
        <v>8707</v>
      </c>
      <c r="E16509">
        <v>0</v>
      </c>
      <c r="F16509" t="s">
        <v>36</v>
      </c>
      <c r="G16509">
        <v>0</v>
      </c>
      <c r="H16509">
        <v>0</v>
      </c>
      <c r="I16509">
        <v>27.12</v>
      </c>
    </row>
    <row r="16510" spans="1:9" x14ac:dyDescent="0.25">
      <c r="A16510">
        <v>2600044977</v>
      </c>
      <c r="B16510" t="s">
        <v>4399</v>
      </c>
      <c r="C16510" t="s">
        <v>130</v>
      </c>
      <c r="D16510" t="s">
        <v>131</v>
      </c>
      <c r="E16510">
        <v>1</v>
      </c>
      <c r="F16510" t="s">
        <v>36</v>
      </c>
      <c r="G16510">
        <v>0</v>
      </c>
      <c r="H16510">
        <v>0</v>
      </c>
      <c r="I16510">
        <v>29.48</v>
      </c>
    </row>
    <row r="16511" spans="1:9" x14ac:dyDescent="0.25">
      <c r="A16511">
        <v>2600044978</v>
      </c>
      <c r="B16511" t="s">
        <v>4400</v>
      </c>
      <c r="C16511" t="s">
        <v>8706</v>
      </c>
      <c r="D16511" t="s">
        <v>8707</v>
      </c>
      <c r="E16511">
        <v>0</v>
      </c>
      <c r="F16511" t="s">
        <v>36</v>
      </c>
      <c r="G16511">
        <v>0</v>
      </c>
      <c r="H16511">
        <v>0</v>
      </c>
      <c r="I16511">
        <v>27.12</v>
      </c>
    </row>
    <row r="16512" spans="1:9" x14ac:dyDescent="0.25">
      <c r="A16512">
        <v>2600044978</v>
      </c>
      <c r="B16512" t="s">
        <v>4400</v>
      </c>
      <c r="C16512" t="s">
        <v>130</v>
      </c>
      <c r="D16512" t="s">
        <v>131</v>
      </c>
      <c r="E16512">
        <v>1</v>
      </c>
      <c r="F16512" t="s">
        <v>36</v>
      </c>
      <c r="G16512">
        <v>0</v>
      </c>
      <c r="H16512">
        <v>0</v>
      </c>
      <c r="I16512">
        <v>29.48</v>
      </c>
    </row>
    <row r="16513" spans="1:9" x14ac:dyDescent="0.25">
      <c r="A16513">
        <v>2600044982</v>
      </c>
      <c r="B16513" t="s">
        <v>8158</v>
      </c>
      <c r="C16513" t="s">
        <v>130</v>
      </c>
      <c r="D16513" t="s">
        <v>131</v>
      </c>
      <c r="E16513">
        <v>0</v>
      </c>
      <c r="F16513" t="s">
        <v>36</v>
      </c>
      <c r="G16513">
        <v>0</v>
      </c>
      <c r="H16513">
        <v>0</v>
      </c>
      <c r="I16513">
        <v>23.957999999999998</v>
      </c>
    </row>
    <row r="16514" spans="1:9" x14ac:dyDescent="0.25">
      <c r="A16514">
        <v>2600044985</v>
      </c>
      <c r="B16514" t="s">
        <v>8159</v>
      </c>
      <c r="C16514" t="s">
        <v>8706</v>
      </c>
      <c r="D16514" t="s">
        <v>8707</v>
      </c>
      <c r="E16514">
        <v>0</v>
      </c>
      <c r="F16514" t="s">
        <v>3325</v>
      </c>
      <c r="G16514">
        <v>0</v>
      </c>
      <c r="H16514">
        <v>0</v>
      </c>
      <c r="I16514">
        <v>2.1186250000000002</v>
      </c>
    </row>
    <row r="16515" spans="1:9" x14ac:dyDescent="0.25">
      <c r="A16515">
        <v>2600044999</v>
      </c>
      <c r="B16515" t="s">
        <v>8160</v>
      </c>
      <c r="C16515" t="s">
        <v>8706</v>
      </c>
      <c r="D16515" t="s">
        <v>8707</v>
      </c>
      <c r="E16515">
        <v>0</v>
      </c>
      <c r="F16515" t="s">
        <v>36</v>
      </c>
      <c r="G16515">
        <v>0</v>
      </c>
      <c r="H16515">
        <v>0</v>
      </c>
      <c r="I16515">
        <v>56</v>
      </c>
    </row>
    <row r="16516" spans="1:9" x14ac:dyDescent="0.25">
      <c r="A16516">
        <v>2600045002</v>
      </c>
      <c r="B16516" t="s">
        <v>4401</v>
      </c>
      <c r="C16516" t="s">
        <v>130</v>
      </c>
      <c r="D16516" t="s">
        <v>131</v>
      </c>
      <c r="E16516">
        <v>12.192</v>
      </c>
      <c r="F16516" t="s">
        <v>3325</v>
      </c>
      <c r="G16516">
        <v>0</v>
      </c>
      <c r="H16516">
        <v>0</v>
      </c>
      <c r="I16516">
        <v>110.455217</v>
      </c>
    </row>
    <row r="16517" spans="1:9" x14ac:dyDescent="0.25">
      <c r="A16517">
        <v>2600045004</v>
      </c>
      <c r="B16517" t="s">
        <v>4402</v>
      </c>
      <c r="C16517" t="s">
        <v>167</v>
      </c>
      <c r="D16517" t="s">
        <v>168</v>
      </c>
      <c r="E16517">
        <v>356</v>
      </c>
      <c r="F16517" t="s">
        <v>36</v>
      </c>
      <c r="G16517">
        <v>0</v>
      </c>
      <c r="H16517">
        <v>0</v>
      </c>
      <c r="I16517">
        <v>7.1389040000000001</v>
      </c>
    </row>
    <row r="16518" spans="1:9" x14ac:dyDescent="0.25">
      <c r="A16518">
        <v>2600045005</v>
      </c>
      <c r="B16518" t="s">
        <v>4403</v>
      </c>
      <c r="C16518" t="s">
        <v>167</v>
      </c>
      <c r="D16518" t="s">
        <v>168</v>
      </c>
      <c r="E16518">
        <v>30</v>
      </c>
      <c r="F16518" t="s">
        <v>36</v>
      </c>
      <c r="G16518">
        <v>0</v>
      </c>
      <c r="H16518">
        <v>0</v>
      </c>
      <c r="I16518">
        <v>7.2303329999999999</v>
      </c>
    </row>
    <row r="16519" spans="1:9" x14ac:dyDescent="0.25">
      <c r="A16519">
        <v>2600045005</v>
      </c>
      <c r="B16519" t="s">
        <v>4403</v>
      </c>
      <c r="C16519" t="s">
        <v>137</v>
      </c>
      <c r="D16519" t="s">
        <v>138</v>
      </c>
      <c r="E16519">
        <v>0</v>
      </c>
      <c r="F16519" t="s">
        <v>36</v>
      </c>
      <c r="G16519">
        <v>0</v>
      </c>
      <c r="H16519">
        <v>0</v>
      </c>
      <c r="I16519">
        <v>7.2303230000000003</v>
      </c>
    </row>
    <row r="16520" spans="1:9" x14ac:dyDescent="0.25">
      <c r="A16520">
        <v>2600045006</v>
      </c>
      <c r="B16520" t="s">
        <v>4404</v>
      </c>
      <c r="C16520" t="s">
        <v>167</v>
      </c>
      <c r="D16520" t="s">
        <v>168</v>
      </c>
      <c r="E16520">
        <v>56</v>
      </c>
      <c r="F16520" t="s">
        <v>36</v>
      </c>
      <c r="G16520">
        <v>0</v>
      </c>
      <c r="H16520">
        <v>0</v>
      </c>
      <c r="I16520">
        <v>11.860536</v>
      </c>
    </row>
    <row r="16521" spans="1:9" x14ac:dyDescent="0.25">
      <c r="A16521">
        <v>2600045007</v>
      </c>
      <c r="B16521" t="s">
        <v>4405</v>
      </c>
      <c r="C16521" t="s">
        <v>167</v>
      </c>
      <c r="D16521" t="s">
        <v>168</v>
      </c>
      <c r="E16521">
        <v>108</v>
      </c>
      <c r="F16521" t="s">
        <v>36</v>
      </c>
      <c r="G16521">
        <v>0</v>
      </c>
      <c r="H16521">
        <v>0</v>
      </c>
      <c r="I16521">
        <v>3</v>
      </c>
    </row>
    <row r="16522" spans="1:9" x14ac:dyDescent="0.25">
      <c r="A16522">
        <v>2600045007</v>
      </c>
      <c r="B16522" t="s">
        <v>4405</v>
      </c>
      <c r="C16522" t="s">
        <v>137</v>
      </c>
      <c r="D16522" t="s">
        <v>138</v>
      </c>
      <c r="E16522">
        <v>0</v>
      </c>
      <c r="F16522" t="s">
        <v>36</v>
      </c>
      <c r="G16522">
        <v>0</v>
      </c>
      <c r="H16522">
        <v>0</v>
      </c>
      <c r="I16522">
        <v>3</v>
      </c>
    </row>
    <row r="16523" spans="1:9" x14ac:dyDescent="0.25">
      <c r="A16523">
        <v>2600045024</v>
      </c>
      <c r="B16523" t="s">
        <v>4871</v>
      </c>
      <c r="C16523" t="s">
        <v>130</v>
      </c>
      <c r="D16523" t="s">
        <v>131</v>
      </c>
      <c r="E16523">
        <v>0</v>
      </c>
      <c r="F16523" t="s">
        <v>36</v>
      </c>
      <c r="G16523">
        <v>0</v>
      </c>
      <c r="H16523">
        <v>0</v>
      </c>
      <c r="I16523">
        <v>557.34749999999997</v>
      </c>
    </row>
    <row r="16524" spans="1:9" x14ac:dyDescent="0.25">
      <c r="A16524">
        <v>2600045026</v>
      </c>
      <c r="B16524" t="s">
        <v>4872</v>
      </c>
      <c r="C16524" t="s">
        <v>130</v>
      </c>
      <c r="D16524" t="s">
        <v>131</v>
      </c>
      <c r="E16524">
        <v>0</v>
      </c>
      <c r="F16524" t="s">
        <v>36</v>
      </c>
      <c r="G16524">
        <v>0</v>
      </c>
      <c r="H16524">
        <v>0</v>
      </c>
      <c r="I16524">
        <v>557.34749999999997</v>
      </c>
    </row>
    <row r="16525" spans="1:9" x14ac:dyDescent="0.25">
      <c r="A16525">
        <v>2600045031</v>
      </c>
      <c r="B16525" t="s">
        <v>4406</v>
      </c>
      <c r="C16525" t="s">
        <v>167</v>
      </c>
      <c r="D16525" t="s">
        <v>168</v>
      </c>
      <c r="E16525">
        <v>1</v>
      </c>
      <c r="F16525" t="s">
        <v>36</v>
      </c>
      <c r="G16525">
        <v>0</v>
      </c>
      <c r="H16525">
        <v>0</v>
      </c>
      <c r="I16525" s="1">
        <v>6500</v>
      </c>
    </row>
    <row r="16526" spans="1:9" x14ac:dyDescent="0.25">
      <c r="A16526">
        <v>2600045046</v>
      </c>
      <c r="B16526" t="s">
        <v>5706</v>
      </c>
      <c r="C16526" t="s">
        <v>130</v>
      </c>
      <c r="D16526" t="s">
        <v>131</v>
      </c>
      <c r="E16526">
        <v>0</v>
      </c>
      <c r="F16526" t="s">
        <v>36</v>
      </c>
      <c r="G16526">
        <v>0</v>
      </c>
      <c r="H16526">
        <v>0</v>
      </c>
      <c r="I16526">
        <v>7.7</v>
      </c>
    </row>
    <row r="16527" spans="1:9" x14ac:dyDescent="0.25">
      <c r="A16527">
        <v>2600045047</v>
      </c>
      <c r="B16527" t="s">
        <v>8161</v>
      </c>
      <c r="C16527" t="s">
        <v>8706</v>
      </c>
      <c r="D16527" t="s">
        <v>8707</v>
      </c>
      <c r="E16527">
        <v>0</v>
      </c>
      <c r="F16527" t="s">
        <v>36</v>
      </c>
      <c r="G16527">
        <v>0</v>
      </c>
      <c r="H16527">
        <v>0</v>
      </c>
      <c r="I16527">
        <v>24.143332999999998</v>
      </c>
    </row>
    <row r="16528" spans="1:9" x14ac:dyDescent="0.25">
      <c r="A16528">
        <v>2600045049</v>
      </c>
      <c r="B16528" t="s">
        <v>4407</v>
      </c>
      <c r="C16528" t="s">
        <v>130</v>
      </c>
      <c r="D16528" t="s">
        <v>131</v>
      </c>
      <c r="E16528">
        <v>0</v>
      </c>
      <c r="F16528" t="s">
        <v>36</v>
      </c>
      <c r="G16528">
        <v>0</v>
      </c>
      <c r="H16528">
        <v>0</v>
      </c>
      <c r="I16528">
        <v>184.75</v>
      </c>
    </row>
    <row r="16529" spans="1:9" x14ac:dyDescent="0.25">
      <c r="A16529">
        <v>2600045051</v>
      </c>
      <c r="B16529" t="s">
        <v>4408</v>
      </c>
      <c r="C16529" t="s">
        <v>130</v>
      </c>
      <c r="D16529" t="s">
        <v>131</v>
      </c>
      <c r="E16529">
        <v>0</v>
      </c>
      <c r="F16529" t="s">
        <v>36</v>
      </c>
      <c r="G16529">
        <v>0</v>
      </c>
      <c r="H16529">
        <v>0</v>
      </c>
      <c r="I16529">
        <v>0.975267</v>
      </c>
    </row>
    <row r="16530" spans="1:9" x14ac:dyDescent="0.25">
      <c r="A16530">
        <v>2600045052</v>
      </c>
      <c r="B16530" t="s">
        <v>4409</v>
      </c>
      <c r="C16530" t="s">
        <v>130</v>
      </c>
      <c r="D16530" t="s">
        <v>131</v>
      </c>
      <c r="E16530">
        <v>1</v>
      </c>
      <c r="F16530" t="s">
        <v>36</v>
      </c>
      <c r="G16530">
        <v>0</v>
      </c>
      <c r="H16530">
        <v>0</v>
      </c>
      <c r="I16530">
        <v>84.74</v>
      </c>
    </row>
    <row r="16531" spans="1:9" x14ac:dyDescent="0.25">
      <c r="A16531">
        <v>2600045069</v>
      </c>
      <c r="B16531" t="s">
        <v>4410</v>
      </c>
      <c r="C16531" t="s">
        <v>130</v>
      </c>
      <c r="D16531" t="s">
        <v>131</v>
      </c>
      <c r="E16531">
        <v>91</v>
      </c>
      <c r="F16531" t="s">
        <v>36</v>
      </c>
      <c r="G16531">
        <v>0</v>
      </c>
      <c r="H16531">
        <v>0</v>
      </c>
      <c r="I16531">
        <v>11.866593</v>
      </c>
    </row>
    <row r="16532" spans="1:9" x14ac:dyDescent="0.25">
      <c r="A16532">
        <v>2600045075</v>
      </c>
      <c r="B16532" t="s">
        <v>5596</v>
      </c>
      <c r="C16532" t="s">
        <v>130</v>
      </c>
      <c r="D16532" t="s">
        <v>131</v>
      </c>
      <c r="E16532">
        <v>0</v>
      </c>
      <c r="F16532" t="s">
        <v>36</v>
      </c>
      <c r="G16532">
        <v>0</v>
      </c>
      <c r="H16532">
        <v>0</v>
      </c>
      <c r="I16532">
        <v>11.78</v>
      </c>
    </row>
    <row r="16533" spans="1:9" x14ac:dyDescent="0.25">
      <c r="A16533">
        <v>2600045097</v>
      </c>
      <c r="B16533" t="s">
        <v>5018</v>
      </c>
      <c r="C16533" t="s">
        <v>130</v>
      </c>
      <c r="D16533" t="s">
        <v>131</v>
      </c>
      <c r="E16533">
        <v>0</v>
      </c>
      <c r="F16533" t="s">
        <v>36</v>
      </c>
      <c r="G16533">
        <v>0</v>
      </c>
      <c r="H16533">
        <v>0</v>
      </c>
      <c r="I16533">
        <v>73.73</v>
      </c>
    </row>
    <row r="16534" spans="1:9" x14ac:dyDescent="0.25">
      <c r="A16534">
        <v>2600045114</v>
      </c>
      <c r="B16534" t="s">
        <v>4411</v>
      </c>
      <c r="C16534" t="s">
        <v>130</v>
      </c>
      <c r="D16534" t="s">
        <v>131</v>
      </c>
      <c r="E16534">
        <v>2</v>
      </c>
      <c r="F16534" t="s">
        <v>36</v>
      </c>
      <c r="G16534">
        <v>0</v>
      </c>
      <c r="H16534">
        <v>0</v>
      </c>
      <c r="I16534">
        <v>488.03500000000003</v>
      </c>
    </row>
    <row r="16535" spans="1:9" x14ac:dyDescent="0.25">
      <c r="A16535">
        <v>2600045114</v>
      </c>
      <c r="B16535" t="s">
        <v>4411</v>
      </c>
      <c r="C16535" t="s">
        <v>126</v>
      </c>
      <c r="D16535" t="s">
        <v>127</v>
      </c>
      <c r="E16535">
        <v>1</v>
      </c>
      <c r="F16535" t="s">
        <v>36</v>
      </c>
      <c r="G16535">
        <v>0</v>
      </c>
      <c r="H16535">
        <v>0</v>
      </c>
      <c r="I16535">
        <v>542.51</v>
      </c>
    </row>
    <row r="16536" spans="1:9" x14ac:dyDescent="0.25">
      <c r="A16536">
        <v>2600045114</v>
      </c>
      <c r="B16536" t="s">
        <v>4411</v>
      </c>
      <c r="C16536" t="s">
        <v>620</v>
      </c>
      <c r="D16536" t="s">
        <v>621</v>
      </c>
      <c r="E16536">
        <v>0</v>
      </c>
      <c r="F16536" t="s">
        <v>36</v>
      </c>
      <c r="G16536">
        <v>0</v>
      </c>
      <c r="H16536">
        <v>0</v>
      </c>
      <c r="I16536">
        <v>488.03500000000003</v>
      </c>
    </row>
    <row r="16537" spans="1:9" x14ac:dyDescent="0.25">
      <c r="A16537">
        <v>2600045115</v>
      </c>
      <c r="B16537" t="s">
        <v>4412</v>
      </c>
      <c r="C16537" t="s">
        <v>130</v>
      </c>
      <c r="D16537" t="s">
        <v>131</v>
      </c>
      <c r="E16537">
        <v>6</v>
      </c>
      <c r="F16537" t="s">
        <v>36</v>
      </c>
      <c r="G16537">
        <v>0</v>
      </c>
      <c r="H16537">
        <v>0</v>
      </c>
      <c r="I16537">
        <v>511.16166700000002</v>
      </c>
    </row>
    <row r="16538" spans="1:9" x14ac:dyDescent="0.25">
      <c r="A16538">
        <v>2600045115</v>
      </c>
      <c r="B16538" t="s">
        <v>4412</v>
      </c>
      <c r="C16538" t="s">
        <v>620</v>
      </c>
      <c r="D16538" t="s">
        <v>621</v>
      </c>
      <c r="E16538">
        <v>0</v>
      </c>
      <c r="F16538" t="s">
        <v>36</v>
      </c>
      <c r="G16538">
        <v>0</v>
      </c>
      <c r="H16538">
        <v>0</v>
      </c>
      <c r="I16538">
        <v>488.03500000000003</v>
      </c>
    </row>
    <row r="16539" spans="1:9" x14ac:dyDescent="0.25">
      <c r="A16539">
        <v>2600045116</v>
      </c>
      <c r="B16539" t="s">
        <v>4413</v>
      </c>
      <c r="C16539" t="s">
        <v>130</v>
      </c>
      <c r="D16539" t="s">
        <v>131</v>
      </c>
      <c r="E16539">
        <v>6</v>
      </c>
      <c r="F16539" t="s">
        <v>36</v>
      </c>
      <c r="G16539">
        <v>0</v>
      </c>
      <c r="H16539">
        <v>0</v>
      </c>
      <c r="I16539">
        <v>534.95666700000004</v>
      </c>
    </row>
    <row r="16540" spans="1:9" x14ac:dyDescent="0.25">
      <c r="A16540">
        <v>2600045116</v>
      </c>
      <c r="B16540" t="s">
        <v>4413</v>
      </c>
      <c r="C16540" t="s">
        <v>1678</v>
      </c>
      <c r="D16540" t="s">
        <v>1679</v>
      </c>
      <c r="E16540">
        <v>0</v>
      </c>
      <c r="F16540" t="s">
        <v>36</v>
      </c>
      <c r="G16540">
        <v>0</v>
      </c>
      <c r="H16540">
        <v>0</v>
      </c>
      <c r="I16540">
        <v>547.98749999999995</v>
      </c>
    </row>
    <row r="16541" spans="1:9" x14ac:dyDescent="0.25">
      <c r="A16541">
        <v>2600045116</v>
      </c>
      <c r="B16541" t="s">
        <v>4413</v>
      </c>
      <c r="C16541" t="s">
        <v>620</v>
      </c>
      <c r="D16541" t="s">
        <v>621</v>
      </c>
      <c r="E16541">
        <v>0</v>
      </c>
      <c r="F16541" t="s">
        <v>36</v>
      </c>
      <c r="G16541">
        <v>0</v>
      </c>
      <c r="H16541">
        <v>0</v>
      </c>
      <c r="I16541">
        <v>522.08000000000004</v>
      </c>
    </row>
    <row r="16542" spans="1:9" x14ac:dyDescent="0.25">
      <c r="A16542">
        <v>2600045118</v>
      </c>
      <c r="B16542" t="s">
        <v>6014</v>
      </c>
      <c r="C16542" t="s">
        <v>130</v>
      </c>
      <c r="D16542" t="s">
        <v>131</v>
      </c>
      <c r="E16542">
        <v>0</v>
      </c>
      <c r="F16542" t="s">
        <v>36</v>
      </c>
      <c r="G16542">
        <v>0</v>
      </c>
      <c r="H16542">
        <v>0</v>
      </c>
      <c r="I16542">
        <v>1</v>
      </c>
    </row>
    <row r="16543" spans="1:9" x14ac:dyDescent="0.25">
      <c r="A16543">
        <v>2600045128</v>
      </c>
      <c r="B16543" t="s">
        <v>8162</v>
      </c>
      <c r="C16543" t="s">
        <v>8706</v>
      </c>
      <c r="D16543" t="s">
        <v>8707</v>
      </c>
      <c r="E16543">
        <v>0</v>
      </c>
      <c r="F16543" t="s">
        <v>36</v>
      </c>
      <c r="G16543">
        <v>0</v>
      </c>
      <c r="H16543">
        <v>0</v>
      </c>
      <c r="I16543">
        <v>5.0833329999999997</v>
      </c>
    </row>
    <row r="16544" spans="1:9" x14ac:dyDescent="0.25">
      <c r="A16544">
        <v>2600045183</v>
      </c>
      <c r="B16544" t="s">
        <v>8163</v>
      </c>
      <c r="C16544" t="s">
        <v>8706</v>
      </c>
      <c r="D16544" t="s">
        <v>8707</v>
      </c>
      <c r="E16544">
        <v>0</v>
      </c>
      <c r="F16544" t="s">
        <v>36</v>
      </c>
      <c r="G16544">
        <v>0</v>
      </c>
      <c r="H16544">
        <v>0</v>
      </c>
      <c r="I16544">
        <v>605</v>
      </c>
    </row>
    <row r="16545" spans="1:9" x14ac:dyDescent="0.25">
      <c r="A16545">
        <v>2600045206</v>
      </c>
      <c r="B16545" t="s">
        <v>5666</v>
      </c>
      <c r="C16545" t="s">
        <v>130</v>
      </c>
      <c r="D16545" t="s">
        <v>131</v>
      </c>
      <c r="E16545">
        <v>0</v>
      </c>
      <c r="F16545" t="s">
        <v>36</v>
      </c>
      <c r="G16545">
        <v>0</v>
      </c>
      <c r="H16545">
        <v>0</v>
      </c>
      <c r="I16545">
        <v>9.1950000000000003</v>
      </c>
    </row>
    <row r="16546" spans="1:9" x14ac:dyDescent="0.25">
      <c r="A16546">
        <v>2600045208</v>
      </c>
      <c r="B16546" t="s">
        <v>4414</v>
      </c>
      <c r="C16546" t="s">
        <v>130</v>
      </c>
      <c r="D16546" t="s">
        <v>131</v>
      </c>
      <c r="E16546">
        <v>37</v>
      </c>
      <c r="F16546" t="s">
        <v>36</v>
      </c>
      <c r="G16546">
        <v>0</v>
      </c>
      <c r="H16546">
        <v>0</v>
      </c>
      <c r="I16546">
        <v>615.248108</v>
      </c>
    </row>
    <row r="16547" spans="1:9" x14ac:dyDescent="0.25">
      <c r="A16547">
        <v>2600045209</v>
      </c>
      <c r="B16547" t="s">
        <v>4415</v>
      </c>
      <c r="C16547" t="s">
        <v>130</v>
      </c>
      <c r="D16547" t="s">
        <v>131</v>
      </c>
      <c r="E16547">
        <v>2</v>
      </c>
      <c r="F16547" t="s">
        <v>36</v>
      </c>
      <c r="G16547">
        <v>0</v>
      </c>
      <c r="H16547">
        <v>0</v>
      </c>
      <c r="I16547">
        <v>372.5</v>
      </c>
    </row>
    <row r="16548" spans="1:9" x14ac:dyDescent="0.25">
      <c r="A16548">
        <v>2600045211</v>
      </c>
      <c r="B16548" t="s">
        <v>4416</v>
      </c>
      <c r="C16548" t="s">
        <v>167</v>
      </c>
      <c r="D16548" t="s">
        <v>168</v>
      </c>
      <c r="E16548">
        <v>176</v>
      </c>
      <c r="F16548" t="s">
        <v>36</v>
      </c>
      <c r="G16548">
        <v>0</v>
      </c>
      <c r="H16548">
        <v>0</v>
      </c>
      <c r="I16548">
        <v>1.5931820000000001</v>
      </c>
    </row>
    <row r="16549" spans="1:9" x14ac:dyDescent="0.25">
      <c r="A16549">
        <v>2600045211</v>
      </c>
      <c r="B16549" t="s">
        <v>4416</v>
      </c>
      <c r="C16549" t="s">
        <v>137</v>
      </c>
      <c r="D16549" t="s">
        <v>138</v>
      </c>
      <c r="E16549">
        <v>0</v>
      </c>
      <c r="F16549" t="s">
        <v>36</v>
      </c>
      <c r="G16549">
        <v>0</v>
      </c>
      <c r="H16549">
        <v>0</v>
      </c>
      <c r="I16549">
        <v>1.593208</v>
      </c>
    </row>
    <row r="16550" spans="1:9" x14ac:dyDescent="0.25">
      <c r="A16550">
        <v>2600045225</v>
      </c>
      <c r="B16550" t="s">
        <v>4417</v>
      </c>
      <c r="C16550" t="s">
        <v>130</v>
      </c>
      <c r="D16550" t="s">
        <v>131</v>
      </c>
      <c r="E16550">
        <v>0</v>
      </c>
      <c r="F16550" t="s">
        <v>36</v>
      </c>
      <c r="G16550">
        <v>0</v>
      </c>
      <c r="H16550">
        <v>0</v>
      </c>
      <c r="I16550">
        <v>110</v>
      </c>
    </row>
    <row r="16551" spans="1:9" x14ac:dyDescent="0.25">
      <c r="A16551">
        <v>2600045225</v>
      </c>
      <c r="B16551" t="s">
        <v>4417</v>
      </c>
      <c r="C16551" t="s">
        <v>167</v>
      </c>
      <c r="D16551" t="s">
        <v>168</v>
      </c>
      <c r="E16551">
        <v>66</v>
      </c>
      <c r="F16551" t="s">
        <v>36</v>
      </c>
      <c r="G16551">
        <v>0</v>
      </c>
      <c r="H16551">
        <v>0</v>
      </c>
      <c r="I16551">
        <v>110</v>
      </c>
    </row>
    <row r="16552" spans="1:9" x14ac:dyDescent="0.25">
      <c r="A16552">
        <v>2600045225</v>
      </c>
      <c r="B16552" t="s">
        <v>4417</v>
      </c>
      <c r="C16552" t="s">
        <v>137</v>
      </c>
      <c r="D16552" t="s">
        <v>138</v>
      </c>
      <c r="E16552">
        <v>0</v>
      </c>
      <c r="F16552" t="s">
        <v>36</v>
      </c>
      <c r="G16552">
        <v>0</v>
      </c>
      <c r="H16552">
        <v>0</v>
      </c>
      <c r="I16552">
        <v>110</v>
      </c>
    </row>
    <row r="16553" spans="1:9" x14ac:dyDescent="0.25">
      <c r="A16553">
        <v>2600045231</v>
      </c>
      <c r="B16553" t="s">
        <v>4418</v>
      </c>
      <c r="C16553" t="s">
        <v>167</v>
      </c>
      <c r="D16553" t="s">
        <v>168</v>
      </c>
      <c r="E16553">
        <v>239</v>
      </c>
      <c r="F16553" t="s">
        <v>36</v>
      </c>
      <c r="G16553">
        <v>0</v>
      </c>
      <c r="H16553">
        <v>0</v>
      </c>
      <c r="I16553">
        <v>6.5</v>
      </c>
    </row>
    <row r="16554" spans="1:9" x14ac:dyDescent="0.25">
      <c r="A16554">
        <v>2600045232</v>
      </c>
      <c r="B16554" t="s">
        <v>4419</v>
      </c>
      <c r="C16554" t="s">
        <v>167</v>
      </c>
      <c r="D16554" t="s">
        <v>168</v>
      </c>
      <c r="E16554">
        <v>123</v>
      </c>
      <c r="F16554" t="s">
        <v>36</v>
      </c>
      <c r="G16554">
        <v>0</v>
      </c>
      <c r="H16554">
        <v>0</v>
      </c>
      <c r="I16554">
        <v>8.7213010000000004</v>
      </c>
    </row>
    <row r="16555" spans="1:9" x14ac:dyDescent="0.25">
      <c r="A16555">
        <v>2600045233</v>
      </c>
      <c r="B16555" t="s">
        <v>4420</v>
      </c>
      <c r="C16555" t="s">
        <v>167</v>
      </c>
      <c r="D16555" t="s">
        <v>168</v>
      </c>
      <c r="E16555">
        <v>142</v>
      </c>
      <c r="F16555" t="s">
        <v>36</v>
      </c>
      <c r="G16555">
        <v>0</v>
      </c>
      <c r="H16555">
        <v>0</v>
      </c>
      <c r="I16555">
        <v>5.5</v>
      </c>
    </row>
    <row r="16556" spans="1:9" x14ac:dyDescent="0.25">
      <c r="A16556">
        <v>2600045233</v>
      </c>
      <c r="B16556" t="s">
        <v>4420</v>
      </c>
      <c r="C16556" t="s">
        <v>137</v>
      </c>
      <c r="D16556" t="s">
        <v>138</v>
      </c>
      <c r="E16556">
        <v>0</v>
      </c>
      <c r="F16556" t="s">
        <v>36</v>
      </c>
      <c r="G16556">
        <v>0</v>
      </c>
      <c r="H16556">
        <v>0</v>
      </c>
      <c r="I16556">
        <v>5.5</v>
      </c>
    </row>
    <row r="16557" spans="1:9" x14ac:dyDescent="0.25">
      <c r="A16557">
        <v>2600045234</v>
      </c>
      <c r="B16557" t="s">
        <v>5741</v>
      </c>
      <c r="C16557" t="s">
        <v>137</v>
      </c>
      <c r="D16557" t="s">
        <v>138</v>
      </c>
      <c r="E16557">
        <v>0</v>
      </c>
      <c r="F16557" t="s">
        <v>36</v>
      </c>
      <c r="G16557">
        <v>0</v>
      </c>
      <c r="H16557">
        <v>0</v>
      </c>
      <c r="I16557">
        <v>6.9</v>
      </c>
    </row>
    <row r="16558" spans="1:9" x14ac:dyDescent="0.25">
      <c r="A16558">
        <v>2600045235</v>
      </c>
      <c r="B16558" t="s">
        <v>4421</v>
      </c>
      <c r="C16558" t="s">
        <v>167</v>
      </c>
      <c r="D16558" t="s">
        <v>168</v>
      </c>
      <c r="E16558">
        <v>81</v>
      </c>
      <c r="F16558" t="s">
        <v>36</v>
      </c>
      <c r="G16558">
        <v>0</v>
      </c>
      <c r="H16558">
        <v>0</v>
      </c>
      <c r="I16558">
        <v>12</v>
      </c>
    </row>
    <row r="16559" spans="1:9" x14ac:dyDescent="0.25">
      <c r="A16559">
        <v>2600045236</v>
      </c>
      <c r="B16559" t="s">
        <v>4422</v>
      </c>
      <c r="C16559" t="s">
        <v>130</v>
      </c>
      <c r="D16559" t="s">
        <v>131</v>
      </c>
      <c r="E16559">
        <v>0</v>
      </c>
      <c r="F16559" t="s">
        <v>36</v>
      </c>
      <c r="G16559">
        <v>0</v>
      </c>
      <c r="H16559">
        <v>0</v>
      </c>
      <c r="I16559">
        <v>7.25</v>
      </c>
    </row>
    <row r="16560" spans="1:9" x14ac:dyDescent="0.25">
      <c r="A16560">
        <v>2600045236</v>
      </c>
      <c r="B16560" t="s">
        <v>4422</v>
      </c>
      <c r="C16560" t="s">
        <v>167</v>
      </c>
      <c r="D16560" t="s">
        <v>168</v>
      </c>
      <c r="E16560">
        <v>154</v>
      </c>
      <c r="F16560" t="s">
        <v>36</v>
      </c>
      <c r="G16560">
        <v>0</v>
      </c>
      <c r="H16560">
        <v>0</v>
      </c>
      <c r="I16560">
        <v>7.25</v>
      </c>
    </row>
    <row r="16561" spans="1:9" x14ac:dyDescent="0.25">
      <c r="A16561">
        <v>2600045236</v>
      </c>
      <c r="B16561" t="s">
        <v>4422</v>
      </c>
      <c r="C16561" t="s">
        <v>137</v>
      </c>
      <c r="D16561" t="s">
        <v>138</v>
      </c>
      <c r="E16561">
        <v>0</v>
      </c>
      <c r="F16561" t="s">
        <v>36</v>
      </c>
      <c r="G16561">
        <v>0</v>
      </c>
      <c r="H16561">
        <v>0</v>
      </c>
      <c r="I16561">
        <v>7.5</v>
      </c>
    </row>
    <row r="16562" spans="1:9" x14ac:dyDescent="0.25">
      <c r="A16562">
        <v>2600045237</v>
      </c>
      <c r="B16562" t="s">
        <v>4423</v>
      </c>
      <c r="C16562" t="s">
        <v>130</v>
      </c>
      <c r="D16562" t="s">
        <v>131</v>
      </c>
      <c r="E16562">
        <v>0</v>
      </c>
      <c r="F16562" t="s">
        <v>36</v>
      </c>
      <c r="G16562">
        <v>0</v>
      </c>
      <c r="H16562">
        <v>0</v>
      </c>
      <c r="I16562">
        <v>100</v>
      </c>
    </row>
    <row r="16563" spans="1:9" x14ac:dyDescent="0.25">
      <c r="A16563">
        <v>2600045237</v>
      </c>
      <c r="B16563" t="s">
        <v>4423</v>
      </c>
      <c r="C16563" t="s">
        <v>167</v>
      </c>
      <c r="D16563" t="s">
        <v>168</v>
      </c>
      <c r="E16563">
        <v>3</v>
      </c>
      <c r="F16563" t="s">
        <v>36</v>
      </c>
      <c r="G16563">
        <v>0</v>
      </c>
      <c r="H16563">
        <v>0</v>
      </c>
      <c r="I16563">
        <v>100.07333300000001</v>
      </c>
    </row>
    <row r="16564" spans="1:9" x14ac:dyDescent="0.25">
      <c r="A16564">
        <v>2600045237</v>
      </c>
      <c r="B16564" t="s">
        <v>4423</v>
      </c>
      <c r="C16564" t="s">
        <v>137</v>
      </c>
      <c r="D16564" t="s">
        <v>138</v>
      </c>
      <c r="E16564">
        <v>0</v>
      </c>
      <c r="F16564" t="s">
        <v>36</v>
      </c>
      <c r="G16564">
        <v>0</v>
      </c>
      <c r="H16564">
        <v>0</v>
      </c>
      <c r="I16564">
        <v>110</v>
      </c>
    </row>
    <row r="16565" spans="1:9" x14ac:dyDescent="0.25">
      <c r="A16565">
        <v>2600045238</v>
      </c>
      <c r="B16565" t="s">
        <v>4424</v>
      </c>
      <c r="C16565" t="s">
        <v>167</v>
      </c>
      <c r="D16565" t="s">
        <v>168</v>
      </c>
      <c r="E16565">
        <v>7</v>
      </c>
      <c r="F16565" t="s">
        <v>36</v>
      </c>
      <c r="G16565">
        <v>0</v>
      </c>
      <c r="H16565">
        <v>0</v>
      </c>
      <c r="I16565">
        <v>125</v>
      </c>
    </row>
    <row r="16566" spans="1:9" x14ac:dyDescent="0.25">
      <c r="A16566">
        <v>2600045239</v>
      </c>
      <c r="B16566" t="s">
        <v>4425</v>
      </c>
      <c r="C16566" t="s">
        <v>130</v>
      </c>
      <c r="D16566" t="s">
        <v>131</v>
      </c>
      <c r="E16566">
        <v>180</v>
      </c>
      <c r="F16566" t="s">
        <v>36</v>
      </c>
      <c r="G16566">
        <v>0</v>
      </c>
      <c r="H16566">
        <v>0</v>
      </c>
      <c r="I16566">
        <v>3.7</v>
      </c>
    </row>
    <row r="16567" spans="1:9" x14ac:dyDescent="0.25">
      <c r="A16567">
        <v>2600045239</v>
      </c>
      <c r="B16567" t="s">
        <v>4425</v>
      </c>
      <c r="C16567" t="s">
        <v>167</v>
      </c>
      <c r="D16567" t="s">
        <v>168</v>
      </c>
      <c r="E16567">
        <v>70</v>
      </c>
      <c r="F16567" t="s">
        <v>36</v>
      </c>
      <c r="G16567">
        <v>0</v>
      </c>
      <c r="H16567">
        <v>0</v>
      </c>
      <c r="I16567">
        <v>3.7</v>
      </c>
    </row>
    <row r="16568" spans="1:9" x14ac:dyDescent="0.25">
      <c r="A16568">
        <v>2600045239</v>
      </c>
      <c r="B16568" t="s">
        <v>4425</v>
      </c>
      <c r="C16568" t="s">
        <v>137</v>
      </c>
      <c r="D16568" t="s">
        <v>138</v>
      </c>
      <c r="E16568">
        <v>0</v>
      </c>
      <c r="F16568" t="s">
        <v>36</v>
      </c>
      <c r="G16568">
        <v>0</v>
      </c>
      <c r="H16568">
        <v>0</v>
      </c>
      <c r="I16568">
        <v>3.7</v>
      </c>
    </row>
    <row r="16569" spans="1:9" x14ac:dyDescent="0.25">
      <c r="A16569">
        <v>2600045244</v>
      </c>
      <c r="B16569" t="s">
        <v>8164</v>
      </c>
      <c r="C16569" t="s">
        <v>130</v>
      </c>
      <c r="D16569" t="s">
        <v>131</v>
      </c>
      <c r="E16569">
        <v>59</v>
      </c>
      <c r="F16569" t="s">
        <v>36</v>
      </c>
      <c r="G16569">
        <v>2</v>
      </c>
      <c r="H16569">
        <v>0</v>
      </c>
      <c r="I16569">
        <v>5.0298309999999997</v>
      </c>
    </row>
    <row r="16570" spans="1:9" x14ac:dyDescent="0.25">
      <c r="A16570">
        <v>2600045244</v>
      </c>
      <c r="B16570" t="s">
        <v>8164</v>
      </c>
      <c r="C16570" t="s">
        <v>142</v>
      </c>
      <c r="D16570" t="s">
        <v>143</v>
      </c>
      <c r="E16570">
        <v>0</v>
      </c>
      <c r="F16570" t="s">
        <v>36</v>
      </c>
      <c r="G16570">
        <v>0</v>
      </c>
      <c r="H16570">
        <v>2</v>
      </c>
      <c r="I16570">
        <v>5.29</v>
      </c>
    </row>
    <row r="16571" spans="1:9" x14ac:dyDescent="0.25">
      <c r="A16571">
        <v>2600045245</v>
      </c>
      <c r="B16571" t="s">
        <v>4427</v>
      </c>
      <c r="C16571" t="s">
        <v>167</v>
      </c>
      <c r="D16571" t="s">
        <v>168</v>
      </c>
      <c r="E16571">
        <v>490</v>
      </c>
      <c r="F16571" t="s">
        <v>36</v>
      </c>
      <c r="G16571">
        <v>0</v>
      </c>
      <c r="H16571">
        <v>0</v>
      </c>
      <c r="I16571">
        <v>1.5409999999999999</v>
      </c>
    </row>
    <row r="16572" spans="1:9" x14ac:dyDescent="0.25">
      <c r="A16572">
        <v>2600045245</v>
      </c>
      <c r="B16572" t="s">
        <v>4427</v>
      </c>
      <c r="C16572" t="s">
        <v>137</v>
      </c>
      <c r="D16572" t="s">
        <v>138</v>
      </c>
      <c r="E16572">
        <v>0</v>
      </c>
      <c r="F16572" t="s">
        <v>36</v>
      </c>
      <c r="G16572">
        <v>0</v>
      </c>
      <c r="H16572">
        <v>0</v>
      </c>
      <c r="I16572">
        <v>1.541021</v>
      </c>
    </row>
    <row r="16573" spans="1:9" x14ac:dyDescent="0.25">
      <c r="A16573">
        <v>2600045248</v>
      </c>
      <c r="B16573" t="s">
        <v>4428</v>
      </c>
      <c r="C16573" t="s">
        <v>130</v>
      </c>
      <c r="D16573" t="s">
        <v>131</v>
      </c>
      <c r="E16573">
        <v>0</v>
      </c>
      <c r="F16573" t="s">
        <v>36</v>
      </c>
      <c r="G16573">
        <v>0</v>
      </c>
      <c r="H16573">
        <v>0</v>
      </c>
      <c r="I16573">
        <v>0.19</v>
      </c>
    </row>
    <row r="16574" spans="1:9" x14ac:dyDescent="0.25">
      <c r="A16574">
        <v>2600045248</v>
      </c>
      <c r="B16574" t="s">
        <v>4428</v>
      </c>
      <c r="C16574" t="s">
        <v>167</v>
      </c>
      <c r="D16574" t="s">
        <v>168</v>
      </c>
      <c r="E16574" s="1">
        <v>2195</v>
      </c>
      <c r="F16574" t="s">
        <v>36</v>
      </c>
      <c r="G16574">
        <v>0</v>
      </c>
      <c r="H16574">
        <v>0</v>
      </c>
      <c r="I16574">
        <v>0.19</v>
      </c>
    </row>
    <row r="16575" spans="1:9" x14ac:dyDescent="0.25">
      <c r="A16575">
        <v>2600045248</v>
      </c>
      <c r="B16575" t="s">
        <v>4428</v>
      </c>
      <c r="C16575" t="s">
        <v>137</v>
      </c>
      <c r="D16575" t="s">
        <v>138</v>
      </c>
      <c r="E16575">
        <v>0</v>
      </c>
      <c r="F16575" t="s">
        <v>36</v>
      </c>
      <c r="G16575">
        <v>0</v>
      </c>
      <c r="H16575">
        <v>0</v>
      </c>
      <c r="I16575">
        <v>0.39050000000000001</v>
      </c>
    </row>
    <row r="16576" spans="1:9" x14ac:dyDescent="0.25">
      <c r="A16576">
        <v>2600045249</v>
      </c>
      <c r="B16576" t="s">
        <v>4429</v>
      </c>
      <c r="C16576" t="s">
        <v>167</v>
      </c>
      <c r="D16576" t="s">
        <v>168</v>
      </c>
      <c r="E16576">
        <v>0</v>
      </c>
      <c r="F16576" t="s">
        <v>36</v>
      </c>
      <c r="G16576">
        <v>0</v>
      </c>
      <c r="H16576">
        <v>0</v>
      </c>
      <c r="I16576">
        <v>0.20649999999999999</v>
      </c>
    </row>
    <row r="16577" spans="1:9" x14ac:dyDescent="0.25">
      <c r="A16577">
        <v>2600045249</v>
      </c>
      <c r="B16577" t="s">
        <v>4429</v>
      </c>
      <c r="C16577" t="s">
        <v>137</v>
      </c>
      <c r="D16577" t="s">
        <v>138</v>
      </c>
      <c r="E16577">
        <v>0</v>
      </c>
      <c r="F16577" t="s">
        <v>36</v>
      </c>
      <c r="G16577">
        <v>0</v>
      </c>
      <c r="H16577">
        <v>0</v>
      </c>
      <c r="I16577">
        <v>0.20649999999999999</v>
      </c>
    </row>
    <row r="16578" spans="1:9" x14ac:dyDescent="0.25">
      <c r="A16578">
        <v>2600045254</v>
      </c>
      <c r="B16578" t="s">
        <v>4430</v>
      </c>
      <c r="C16578" t="s">
        <v>167</v>
      </c>
      <c r="D16578" t="s">
        <v>168</v>
      </c>
      <c r="E16578" s="1">
        <v>3082</v>
      </c>
      <c r="F16578" t="s">
        <v>36</v>
      </c>
      <c r="G16578">
        <v>100</v>
      </c>
      <c r="H16578">
        <v>0</v>
      </c>
      <c r="I16578">
        <v>1.26</v>
      </c>
    </row>
    <row r="16579" spans="1:9" x14ac:dyDescent="0.25">
      <c r="A16579">
        <v>2600045254</v>
      </c>
      <c r="B16579" t="s">
        <v>4430</v>
      </c>
      <c r="C16579" t="s">
        <v>137</v>
      </c>
      <c r="D16579" t="s">
        <v>138</v>
      </c>
      <c r="E16579">
        <v>300</v>
      </c>
      <c r="F16579" t="s">
        <v>36</v>
      </c>
      <c r="G16579">
        <v>0</v>
      </c>
      <c r="H16579">
        <v>100</v>
      </c>
      <c r="I16579">
        <v>1.26</v>
      </c>
    </row>
    <row r="16580" spans="1:9" x14ac:dyDescent="0.25">
      <c r="A16580">
        <v>2600045255</v>
      </c>
      <c r="B16580" t="s">
        <v>2959</v>
      </c>
      <c r="C16580" t="s">
        <v>167</v>
      </c>
      <c r="D16580" t="s">
        <v>168</v>
      </c>
      <c r="E16580" s="1">
        <v>4449</v>
      </c>
      <c r="F16580" t="s">
        <v>36</v>
      </c>
      <c r="G16580">
        <v>0</v>
      </c>
      <c r="H16580">
        <v>0</v>
      </c>
      <c r="I16580">
        <v>0.73</v>
      </c>
    </row>
    <row r="16581" spans="1:9" x14ac:dyDescent="0.25">
      <c r="A16581">
        <v>2600045255</v>
      </c>
      <c r="B16581" t="s">
        <v>2959</v>
      </c>
      <c r="C16581" t="s">
        <v>137</v>
      </c>
      <c r="D16581" t="s">
        <v>138</v>
      </c>
      <c r="E16581">
        <v>0</v>
      </c>
      <c r="F16581" t="s">
        <v>36</v>
      </c>
      <c r="G16581">
        <v>0</v>
      </c>
      <c r="H16581">
        <v>0</v>
      </c>
      <c r="I16581">
        <v>0.73</v>
      </c>
    </row>
    <row r="16582" spans="1:9" x14ac:dyDescent="0.25">
      <c r="A16582">
        <v>2600045256</v>
      </c>
      <c r="B16582" t="s">
        <v>4431</v>
      </c>
      <c r="C16582" t="s">
        <v>130</v>
      </c>
      <c r="D16582" t="s">
        <v>131</v>
      </c>
      <c r="E16582">
        <v>0</v>
      </c>
      <c r="F16582" t="s">
        <v>36</v>
      </c>
      <c r="G16582">
        <v>0</v>
      </c>
      <c r="H16582">
        <v>0</v>
      </c>
      <c r="I16582">
        <v>0.215</v>
      </c>
    </row>
    <row r="16583" spans="1:9" x14ac:dyDescent="0.25">
      <c r="A16583">
        <v>2600045256</v>
      </c>
      <c r="B16583" t="s">
        <v>4431</v>
      </c>
      <c r="C16583" t="s">
        <v>167</v>
      </c>
      <c r="D16583" t="s">
        <v>168</v>
      </c>
      <c r="E16583" s="1">
        <v>10050</v>
      </c>
      <c r="F16583" t="s">
        <v>36</v>
      </c>
      <c r="G16583">
        <v>0</v>
      </c>
      <c r="H16583">
        <v>0</v>
      </c>
      <c r="I16583">
        <v>0.21655199999999999</v>
      </c>
    </row>
    <row r="16584" spans="1:9" x14ac:dyDescent="0.25">
      <c r="A16584">
        <v>2600045256</v>
      </c>
      <c r="B16584" t="s">
        <v>4431</v>
      </c>
      <c r="C16584" t="s">
        <v>137</v>
      </c>
      <c r="D16584" t="s">
        <v>138</v>
      </c>
      <c r="E16584">
        <v>0</v>
      </c>
      <c r="F16584" t="s">
        <v>36</v>
      </c>
      <c r="G16584">
        <v>0</v>
      </c>
      <c r="H16584">
        <v>0</v>
      </c>
      <c r="I16584">
        <v>0.52694600000000003</v>
      </c>
    </row>
    <row r="16585" spans="1:9" x14ac:dyDescent="0.25">
      <c r="A16585">
        <v>2600045257</v>
      </c>
      <c r="B16585" t="s">
        <v>8165</v>
      </c>
      <c r="C16585" t="s">
        <v>8706</v>
      </c>
      <c r="D16585" t="s">
        <v>8707</v>
      </c>
      <c r="E16585">
        <v>102</v>
      </c>
      <c r="F16585" t="s">
        <v>36</v>
      </c>
      <c r="G16585">
        <v>0</v>
      </c>
      <c r="H16585">
        <v>0</v>
      </c>
      <c r="I16585">
        <v>249.27372500000001</v>
      </c>
    </row>
    <row r="16586" spans="1:9" x14ac:dyDescent="0.25">
      <c r="A16586">
        <v>2600045258</v>
      </c>
      <c r="B16586" t="s">
        <v>8166</v>
      </c>
      <c r="C16586" t="s">
        <v>8706</v>
      </c>
      <c r="D16586" t="s">
        <v>8707</v>
      </c>
      <c r="E16586">
        <v>2</v>
      </c>
      <c r="F16586" t="s">
        <v>36</v>
      </c>
      <c r="G16586">
        <v>0</v>
      </c>
      <c r="H16586">
        <v>0</v>
      </c>
      <c r="I16586">
        <v>451.94</v>
      </c>
    </row>
    <row r="16587" spans="1:9" x14ac:dyDescent="0.25">
      <c r="A16587">
        <v>2600045261</v>
      </c>
      <c r="B16587" t="s">
        <v>5917</v>
      </c>
      <c r="C16587" t="s">
        <v>137</v>
      </c>
      <c r="D16587" t="s">
        <v>138</v>
      </c>
      <c r="E16587">
        <v>0</v>
      </c>
      <c r="F16587" t="s">
        <v>36</v>
      </c>
      <c r="G16587">
        <v>0</v>
      </c>
      <c r="H16587">
        <v>0</v>
      </c>
      <c r="I16587">
        <v>2.11</v>
      </c>
    </row>
    <row r="16588" spans="1:9" x14ac:dyDescent="0.25">
      <c r="A16588">
        <v>2600045262</v>
      </c>
      <c r="B16588" t="s">
        <v>5833</v>
      </c>
      <c r="C16588" t="s">
        <v>137</v>
      </c>
      <c r="D16588" t="s">
        <v>138</v>
      </c>
      <c r="E16588">
        <v>0</v>
      </c>
      <c r="F16588" t="s">
        <v>36</v>
      </c>
      <c r="G16588">
        <v>0</v>
      </c>
      <c r="H16588">
        <v>0</v>
      </c>
      <c r="I16588">
        <v>3.75</v>
      </c>
    </row>
    <row r="16589" spans="1:9" x14ac:dyDescent="0.25">
      <c r="A16589">
        <v>2600045263</v>
      </c>
      <c r="B16589" t="s">
        <v>5836</v>
      </c>
      <c r="C16589" t="s">
        <v>137</v>
      </c>
      <c r="D16589" t="s">
        <v>138</v>
      </c>
      <c r="E16589">
        <v>0</v>
      </c>
      <c r="F16589" t="s">
        <v>36</v>
      </c>
      <c r="G16589">
        <v>0</v>
      </c>
      <c r="H16589">
        <v>0</v>
      </c>
      <c r="I16589">
        <v>3.7</v>
      </c>
    </row>
    <row r="16590" spans="1:9" x14ac:dyDescent="0.25">
      <c r="A16590">
        <v>2600045264</v>
      </c>
      <c r="B16590" t="s">
        <v>8167</v>
      </c>
      <c r="C16590" t="s">
        <v>8706</v>
      </c>
      <c r="D16590" t="s">
        <v>8707</v>
      </c>
      <c r="E16590">
        <v>0</v>
      </c>
      <c r="F16590" t="s">
        <v>3988</v>
      </c>
      <c r="G16590">
        <v>0</v>
      </c>
      <c r="H16590">
        <v>0</v>
      </c>
      <c r="I16590" s="1">
        <v>4093.71</v>
      </c>
    </row>
    <row r="16591" spans="1:9" x14ac:dyDescent="0.25">
      <c r="A16591">
        <v>2600045265</v>
      </c>
      <c r="B16591" t="s">
        <v>8168</v>
      </c>
      <c r="C16591" t="s">
        <v>8706</v>
      </c>
      <c r="D16591" t="s">
        <v>8707</v>
      </c>
      <c r="E16591">
        <v>0</v>
      </c>
      <c r="F16591" t="s">
        <v>3152</v>
      </c>
      <c r="G16591">
        <v>0</v>
      </c>
      <c r="H16591">
        <v>0</v>
      </c>
      <c r="I16591" s="1">
        <v>4953.5600000000004</v>
      </c>
    </row>
    <row r="16592" spans="1:9" x14ac:dyDescent="0.25">
      <c r="A16592">
        <v>2600045266</v>
      </c>
      <c r="B16592" t="s">
        <v>8169</v>
      </c>
      <c r="C16592" t="s">
        <v>8706</v>
      </c>
      <c r="D16592" t="s">
        <v>8707</v>
      </c>
      <c r="E16592">
        <v>0</v>
      </c>
      <c r="F16592" t="s">
        <v>3988</v>
      </c>
      <c r="G16592">
        <v>0</v>
      </c>
      <c r="H16592">
        <v>0</v>
      </c>
      <c r="I16592" s="1">
        <v>1658.19</v>
      </c>
    </row>
    <row r="16593" spans="1:9" x14ac:dyDescent="0.25">
      <c r="A16593">
        <v>2600045267</v>
      </c>
      <c r="B16593" t="s">
        <v>8170</v>
      </c>
      <c r="C16593" t="s">
        <v>8706</v>
      </c>
      <c r="D16593" t="s">
        <v>8707</v>
      </c>
      <c r="E16593">
        <v>0</v>
      </c>
      <c r="F16593" t="s">
        <v>3988</v>
      </c>
      <c r="G16593">
        <v>0</v>
      </c>
      <c r="H16593">
        <v>0</v>
      </c>
      <c r="I16593" s="1">
        <v>1658.19</v>
      </c>
    </row>
    <row r="16594" spans="1:9" x14ac:dyDescent="0.25">
      <c r="A16594">
        <v>2600045273</v>
      </c>
      <c r="B16594" t="s">
        <v>4873</v>
      </c>
      <c r="C16594" t="s">
        <v>130</v>
      </c>
      <c r="D16594" t="s">
        <v>131</v>
      </c>
      <c r="E16594">
        <v>0</v>
      </c>
      <c r="F16594" t="s">
        <v>36</v>
      </c>
      <c r="G16594">
        <v>0</v>
      </c>
      <c r="H16594">
        <v>0</v>
      </c>
      <c r="I16594">
        <v>557.34500000000003</v>
      </c>
    </row>
    <row r="16595" spans="1:9" x14ac:dyDescent="0.25">
      <c r="A16595">
        <v>2600045294</v>
      </c>
      <c r="B16595" t="s">
        <v>8171</v>
      </c>
      <c r="C16595" t="s">
        <v>8706</v>
      </c>
      <c r="D16595" t="s">
        <v>8707</v>
      </c>
      <c r="E16595">
        <v>0</v>
      </c>
      <c r="F16595" t="s">
        <v>36</v>
      </c>
      <c r="G16595">
        <v>0</v>
      </c>
      <c r="H16595">
        <v>0</v>
      </c>
      <c r="I16595">
        <v>34</v>
      </c>
    </row>
    <row r="16596" spans="1:9" x14ac:dyDescent="0.25">
      <c r="A16596">
        <v>2600045297</v>
      </c>
      <c r="B16596" t="s">
        <v>5806</v>
      </c>
      <c r="C16596" t="s">
        <v>130</v>
      </c>
      <c r="D16596" t="s">
        <v>131</v>
      </c>
      <c r="E16596">
        <v>0</v>
      </c>
      <c r="F16596" t="s">
        <v>36</v>
      </c>
      <c r="G16596">
        <v>0</v>
      </c>
      <c r="H16596">
        <v>0</v>
      </c>
      <c r="I16596">
        <v>3.94</v>
      </c>
    </row>
    <row r="16597" spans="1:9" x14ac:dyDescent="0.25">
      <c r="A16597">
        <v>2600045298</v>
      </c>
      <c r="B16597" t="s">
        <v>5792</v>
      </c>
      <c r="C16597" t="s">
        <v>130</v>
      </c>
      <c r="D16597" t="s">
        <v>131</v>
      </c>
      <c r="E16597">
        <v>0</v>
      </c>
      <c r="F16597" t="s">
        <v>36</v>
      </c>
      <c r="G16597">
        <v>0</v>
      </c>
      <c r="H16597">
        <v>0</v>
      </c>
      <c r="I16597">
        <v>6.585</v>
      </c>
    </row>
    <row r="16598" spans="1:9" x14ac:dyDescent="0.25">
      <c r="A16598">
        <v>2600045299</v>
      </c>
      <c r="B16598" t="s">
        <v>5684</v>
      </c>
      <c r="C16598" t="s">
        <v>130</v>
      </c>
      <c r="D16598" t="s">
        <v>131</v>
      </c>
      <c r="E16598">
        <v>0</v>
      </c>
      <c r="F16598" t="s">
        <v>36</v>
      </c>
      <c r="G16598">
        <v>0</v>
      </c>
      <c r="H16598">
        <v>0</v>
      </c>
      <c r="I16598">
        <v>8.57</v>
      </c>
    </row>
    <row r="16599" spans="1:9" x14ac:dyDescent="0.25">
      <c r="A16599">
        <v>2600045300</v>
      </c>
      <c r="B16599" t="s">
        <v>5861</v>
      </c>
      <c r="C16599" t="s">
        <v>130</v>
      </c>
      <c r="D16599" t="s">
        <v>131</v>
      </c>
      <c r="E16599">
        <v>0</v>
      </c>
      <c r="F16599" t="s">
        <v>36</v>
      </c>
      <c r="G16599">
        <v>0</v>
      </c>
      <c r="H16599">
        <v>0</v>
      </c>
      <c r="I16599">
        <v>3.01</v>
      </c>
    </row>
    <row r="16600" spans="1:9" x14ac:dyDescent="0.25">
      <c r="A16600">
        <v>2600045301</v>
      </c>
      <c r="B16600" t="s">
        <v>5977</v>
      </c>
      <c r="C16600" t="s">
        <v>130</v>
      </c>
      <c r="D16600" t="s">
        <v>131</v>
      </c>
      <c r="E16600">
        <v>0</v>
      </c>
      <c r="F16600" t="s">
        <v>36</v>
      </c>
      <c r="G16600">
        <v>0</v>
      </c>
      <c r="H16600">
        <v>0</v>
      </c>
      <c r="I16600">
        <v>1.3</v>
      </c>
    </row>
    <row r="16601" spans="1:9" x14ac:dyDescent="0.25">
      <c r="A16601">
        <v>2600045302</v>
      </c>
      <c r="B16601" t="s">
        <v>4432</v>
      </c>
      <c r="C16601" t="s">
        <v>130</v>
      </c>
      <c r="D16601" t="s">
        <v>131</v>
      </c>
      <c r="E16601">
        <v>1</v>
      </c>
      <c r="F16601" t="s">
        <v>36</v>
      </c>
      <c r="G16601">
        <v>0</v>
      </c>
      <c r="H16601">
        <v>0</v>
      </c>
      <c r="I16601">
        <v>2.14</v>
      </c>
    </row>
    <row r="16602" spans="1:9" x14ac:dyDescent="0.25">
      <c r="A16602">
        <v>2600045303</v>
      </c>
      <c r="B16602" t="s">
        <v>4958</v>
      </c>
      <c r="C16602" t="s">
        <v>130</v>
      </c>
      <c r="D16602" t="s">
        <v>131</v>
      </c>
      <c r="E16602">
        <v>0</v>
      </c>
      <c r="F16602" t="s">
        <v>36</v>
      </c>
      <c r="G16602">
        <v>0</v>
      </c>
      <c r="H16602">
        <v>0</v>
      </c>
      <c r="I16602">
        <v>122.88</v>
      </c>
    </row>
    <row r="16603" spans="1:9" x14ac:dyDescent="0.25">
      <c r="A16603">
        <v>2600045306</v>
      </c>
      <c r="B16603" t="s">
        <v>4852</v>
      </c>
      <c r="C16603" t="s">
        <v>130</v>
      </c>
      <c r="D16603" t="s">
        <v>131</v>
      </c>
      <c r="E16603">
        <v>0</v>
      </c>
      <c r="F16603" t="s">
        <v>36</v>
      </c>
      <c r="G16603">
        <v>0</v>
      </c>
      <c r="H16603">
        <v>0</v>
      </c>
      <c r="I16603" s="1">
        <v>3927</v>
      </c>
    </row>
    <row r="16604" spans="1:9" x14ac:dyDescent="0.25">
      <c r="A16604">
        <v>2600045307</v>
      </c>
      <c r="B16604" t="s">
        <v>8172</v>
      </c>
      <c r="C16604" t="s">
        <v>8706</v>
      </c>
      <c r="D16604" t="s">
        <v>8707</v>
      </c>
      <c r="E16604">
        <v>0</v>
      </c>
      <c r="F16604" t="s">
        <v>36</v>
      </c>
      <c r="G16604">
        <v>0</v>
      </c>
      <c r="H16604">
        <v>0</v>
      </c>
      <c r="I16604">
        <v>87.62</v>
      </c>
    </row>
    <row r="16605" spans="1:9" x14ac:dyDescent="0.25">
      <c r="A16605">
        <v>2600045308</v>
      </c>
      <c r="B16605" t="s">
        <v>8173</v>
      </c>
      <c r="C16605" t="s">
        <v>8706</v>
      </c>
      <c r="D16605" t="s">
        <v>8707</v>
      </c>
      <c r="E16605">
        <v>0</v>
      </c>
      <c r="F16605" t="s">
        <v>3325</v>
      </c>
      <c r="G16605">
        <v>0</v>
      </c>
      <c r="H16605">
        <v>0</v>
      </c>
      <c r="I16605">
        <v>52.55</v>
      </c>
    </row>
    <row r="16606" spans="1:9" x14ac:dyDescent="0.25">
      <c r="A16606">
        <v>2600045309</v>
      </c>
      <c r="B16606" t="s">
        <v>8174</v>
      </c>
      <c r="C16606" t="s">
        <v>8706</v>
      </c>
      <c r="D16606" t="s">
        <v>8707</v>
      </c>
      <c r="E16606">
        <v>0</v>
      </c>
      <c r="F16606" t="s">
        <v>36</v>
      </c>
      <c r="G16606">
        <v>0</v>
      </c>
      <c r="H16606">
        <v>0</v>
      </c>
      <c r="I16606">
        <v>2.9649999999999999</v>
      </c>
    </row>
    <row r="16607" spans="1:9" x14ac:dyDescent="0.25">
      <c r="A16607">
        <v>2600045310</v>
      </c>
      <c r="B16607" t="s">
        <v>4889</v>
      </c>
      <c r="C16607" t="s">
        <v>130</v>
      </c>
      <c r="D16607" t="s">
        <v>131</v>
      </c>
      <c r="E16607">
        <v>0</v>
      </c>
      <c r="F16607" t="s">
        <v>36</v>
      </c>
      <c r="G16607">
        <v>0</v>
      </c>
      <c r="H16607">
        <v>0</v>
      </c>
      <c r="I16607">
        <v>319</v>
      </c>
    </row>
    <row r="16608" spans="1:9" x14ac:dyDescent="0.25">
      <c r="A16608">
        <v>2600045311</v>
      </c>
      <c r="B16608" t="s">
        <v>4861</v>
      </c>
      <c r="C16608" t="s">
        <v>130</v>
      </c>
      <c r="D16608" t="s">
        <v>131</v>
      </c>
      <c r="E16608">
        <v>0</v>
      </c>
      <c r="F16608" t="s">
        <v>36</v>
      </c>
      <c r="G16608">
        <v>0</v>
      </c>
      <c r="H16608">
        <v>0</v>
      </c>
      <c r="I16608" s="1">
        <v>1100</v>
      </c>
    </row>
    <row r="16609" spans="1:9" x14ac:dyDescent="0.25">
      <c r="A16609">
        <v>2600045313</v>
      </c>
      <c r="B16609" t="s">
        <v>4433</v>
      </c>
      <c r="C16609" t="s">
        <v>130</v>
      </c>
      <c r="D16609" t="s">
        <v>131</v>
      </c>
      <c r="E16609">
        <v>0</v>
      </c>
      <c r="F16609" t="s">
        <v>36</v>
      </c>
      <c r="G16609">
        <v>0</v>
      </c>
      <c r="H16609">
        <v>0</v>
      </c>
      <c r="I16609">
        <v>0.24333299999999999</v>
      </c>
    </row>
    <row r="16610" spans="1:9" x14ac:dyDescent="0.25">
      <c r="A16610">
        <v>2600045314</v>
      </c>
      <c r="B16610" t="s">
        <v>5425</v>
      </c>
      <c r="C16610" t="s">
        <v>130</v>
      </c>
      <c r="D16610" t="s">
        <v>131</v>
      </c>
      <c r="E16610">
        <v>0</v>
      </c>
      <c r="F16610" t="s">
        <v>36</v>
      </c>
      <c r="G16610">
        <v>0</v>
      </c>
      <c r="H16610">
        <v>0</v>
      </c>
      <c r="I16610">
        <v>19.051666999999998</v>
      </c>
    </row>
    <row r="16611" spans="1:9" x14ac:dyDescent="0.25">
      <c r="A16611">
        <v>2600045315</v>
      </c>
      <c r="B16611" t="s">
        <v>4434</v>
      </c>
      <c r="C16611" t="s">
        <v>130</v>
      </c>
      <c r="D16611" t="s">
        <v>131</v>
      </c>
      <c r="E16611">
        <v>0</v>
      </c>
      <c r="F16611" t="s">
        <v>36</v>
      </c>
      <c r="G16611">
        <v>0</v>
      </c>
      <c r="H16611">
        <v>0</v>
      </c>
      <c r="I16611">
        <v>0.45500000000000002</v>
      </c>
    </row>
    <row r="16612" spans="1:9" x14ac:dyDescent="0.25">
      <c r="A16612">
        <v>2600045316</v>
      </c>
      <c r="B16612" t="s">
        <v>8175</v>
      </c>
      <c r="C16612" t="s">
        <v>8706</v>
      </c>
      <c r="D16612" t="s">
        <v>8707</v>
      </c>
      <c r="E16612">
        <v>0</v>
      </c>
      <c r="F16612" t="s">
        <v>36</v>
      </c>
      <c r="G16612">
        <v>0</v>
      </c>
      <c r="H16612">
        <v>0</v>
      </c>
      <c r="I16612">
        <v>177.97</v>
      </c>
    </row>
    <row r="16613" spans="1:9" x14ac:dyDescent="0.25">
      <c r="A16613">
        <v>2600045317</v>
      </c>
      <c r="B16613" t="s">
        <v>4435</v>
      </c>
      <c r="C16613" t="s">
        <v>130</v>
      </c>
      <c r="D16613" t="s">
        <v>131</v>
      </c>
      <c r="E16613">
        <v>15</v>
      </c>
      <c r="F16613" t="s">
        <v>36</v>
      </c>
      <c r="G16613">
        <v>0</v>
      </c>
      <c r="H16613">
        <v>0</v>
      </c>
      <c r="I16613">
        <v>2.54</v>
      </c>
    </row>
    <row r="16614" spans="1:9" x14ac:dyDescent="0.25">
      <c r="A16614">
        <v>2600045318</v>
      </c>
      <c r="B16614" t="s">
        <v>4436</v>
      </c>
      <c r="C16614" t="s">
        <v>8706</v>
      </c>
      <c r="D16614" t="s">
        <v>8707</v>
      </c>
      <c r="E16614">
        <v>4</v>
      </c>
      <c r="F16614" t="s">
        <v>36</v>
      </c>
      <c r="G16614">
        <v>0</v>
      </c>
      <c r="H16614">
        <v>0</v>
      </c>
      <c r="I16614">
        <v>3.3475000000000001</v>
      </c>
    </row>
    <row r="16615" spans="1:9" x14ac:dyDescent="0.25">
      <c r="A16615">
        <v>2600045318</v>
      </c>
      <c r="B16615" t="s">
        <v>4436</v>
      </c>
      <c r="C16615" t="s">
        <v>518</v>
      </c>
      <c r="D16615" t="s">
        <v>519</v>
      </c>
      <c r="E16615">
        <v>2E-3</v>
      </c>
      <c r="F16615" t="s">
        <v>36</v>
      </c>
      <c r="G16615">
        <v>0</v>
      </c>
      <c r="H16615">
        <v>0</v>
      </c>
      <c r="I16615">
        <v>5</v>
      </c>
    </row>
    <row r="16616" spans="1:9" x14ac:dyDescent="0.25">
      <c r="A16616">
        <v>2600045324</v>
      </c>
      <c r="B16616" t="s">
        <v>8176</v>
      </c>
      <c r="C16616" t="s">
        <v>8706</v>
      </c>
      <c r="D16616" t="s">
        <v>8707</v>
      </c>
      <c r="E16616">
        <v>0</v>
      </c>
      <c r="F16616" t="s">
        <v>36</v>
      </c>
      <c r="G16616">
        <v>0</v>
      </c>
      <c r="H16616">
        <v>0</v>
      </c>
      <c r="I16616">
        <v>300</v>
      </c>
    </row>
    <row r="16617" spans="1:9" x14ac:dyDescent="0.25">
      <c r="A16617">
        <v>2600045326</v>
      </c>
      <c r="B16617" t="s">
        <v>5180</v>
      </c>
      <c r="C16617" t="s">
        <v>130</v>
      </c>
      <c r="D16617" t="s">
        <v>131</v>
      </c>
      <c r="E16617">
        <v>0</v>
      </c>
      <c r="F16617" t="s">
        <v>36</v>
      </c>
      <c r="G16617">
        <v>0</v>
      </c>
      <c r="H16617">
        <v>0</v>
      </c>
      <c r="I16617">
        <v>38.134999999999998</v>
      </c>
    </row>
    <row r="16618" spans="1:9" x14ac:dyDescent="0.25">
      <c r="A16618">
        <v>2600045327</v>
      </c>
      <c r="B16618" t="s">
        <v>4880</v>
      </c>
      <c r="C16618" t="s">
        <v>130</v>
      </c>
      <c r="D16618" t="s">
        <v>131</v>
      </c>
      <c r="E16618">
        <v>0</v>
      </c>
      <c r="F16618" t="s">
        <v>36</v>
      </c>
      <c r="G16618">
        <v>0</v>
      </c>
      <c r="H16618">
        <v>0</v>
      </c>
      <c r="I16618">
        <v>511.82499999999999</v>
      </c>
    </row>
    <row r="16619" spans="1:9" x14ac:dyDescent="0.25">
      <c r="A16619">
        <v>2600045327</v>
      </c>
      <c r="B16619" t="s">
        <v>4880</v>
      </c>
      <c r="C16619" t="s">
        <v>620</v>
      </c>
      <c r="D16619" t="s">
        <v>621</v>
      </c>
      <c r="E16619">
        <v>0</v>
      </c>
      <c r="F16619" t="s">
        <v>36</v>
      </c>
      <c r="G16619">
        <v>0</v>
      </c>
      <c r="H16619">
        <v>0</v>
      </c>
      <c r="I16619">
        <v>511.82499999999999</v>
      </c>
    </row>
    <row r="16620" spans="1:9" x14ac:dyDescent="0.25">
      <c r="A16620">
        <v>2600045328</v>
      </c>
      <c r="B16620" t="s">
        <v>4876</v>
      </c>
      <c r="C16620" t="s">
        <v>130</v>
      </c>
      <c r="D16620" t="s">
        <v>131</v>
      </c>
      <c r="E16620">
        <v>0</v>
      </c>
      <c r="F16620" t="s">
        <v>36</v>
      </c>
      <c r="G16620">
        <v>0</v>
      </c>
      <c r="H16620">
        <v>0</v>
      </c>
      <c r="I16620">
        <v>517.84</v>
      </c>
    </row>
    <row r="16621" spans="1:9" x14ac:dyDescent="0.25">
      <c r="A16621">
        <v>2600045328</v>
      </c>
      <c r="B16621" t="s">
        <v>4876</v>
      </c>
      <c r="C16621" t="s">
        <v>620</v>
      </c>
      <c r="D16621" t="s">
        <v>621</v>
      </c>
      <c r="E16621">
        <v>0</v>
      </c>
      <c r="F16621" t="s">
        <v>36</v>
      </c>
      <c r="G16621">
        <v>0</v>
      </c>
      <c r="H16621">
        <v>0</v>
      </c>
      <c r="I16621">
        <v>517.84</v>
      </c>
    </row>
    <row r="16622" spans="1:9" x14ac:dyDescent="0.25">
      <c r="A16622">
        <v>2600045329</v>
      </c>
      <c r="B16622" t="s">
        <v>4868</v>
      </c>
      <c r="C16622" t="s">
        <v>8710</v>
      </c>
      <c r="D16622" t="s">
        <v>8711</v>
      </c>
      <c r="E16622" s="1">
        <v>0</v>
      </c>
      <c r="F16622" t="s">
        <v>36</v>
      </c>
      <c r="G16622">
        <v>0</v>
      </c>
      <c r="H16622">
        <v>0</v>
      </c>
      <c r="I16622">
        <v>663.29</v>
      </c>
    </row>
    <row r="16623" spans="1:9" x14ac:dyDescent="0.25">
      <c r="A16623">
        <v>2600045329</v>
      </c>
      <c r="B16623" t="s">
        <v>4868</v>
      </c>
      <c r="C16623" t="s">
        <v>8706</v>
      </c>
      <c r="D16623" t="s">
        <v>8707</v>
      </c>
      <c r="E16623">
        <v>0</v>
      </c>
      <c r="F16623" t="s">
        <v>36</v>
      </c>
      <c r="G16623">
        <v>0</v>
      </c>
      <c r="H16623">
        <v>0</v>
      </c>
      <c r="I16623">
        <v>663.29</v>
      </c>
    </row>
    <row r="16624" spans="1:9" x14ac:dyDescent="0.25">
      <c r="A16624">
        <v>2600045329</v>
      </c>
      <c r="B16624" t="s">
        <v>4868</v>
      </c>
      <c r="C16624" t="s">
        <v>130</v>
      </c>
      <c r="D16624" t="s">
        <v>131</v>
      </c>
      <c r="E16624">
        <v>0</v>
      </c>
      <c r="F16624" t="s">
        <v>36</v>
      </c>
      <c r="G16624">
        <v>0</v>
      </c>
      <c r="H16624">
        <v>0</v>
      </c>
      <c r="I16624">
        <v>663.29</v>
      </c>
    </row>
    <row r="16625" spans="1:9" x14ac:dyDescent="0.25">
      <c r="A16625">
        <v>2600045330</v>
      </c>
      <c r="B16625" t="s">
        <v>4437</v>
      </c>
      <c r="C16625" t="s">
        <v>130</v>
      </c>
      <c r="D16625" t="s">
        <v>131</v>
      </c>
      <c r="E16625">
        <v>1</v>
      </c>
      <c r="F16625" t="s">
        <v>36</v>
      </c>
      <c r="G16625">
        <v>0</v>
      </c>
      <c r="H16625">
        <v>0</v>
      </c>
      <c r="I16625">
        <v>92.7</v>
      </c>
    </row>
    <row r="16626" spans="1:9" x14ac:dyDescent="0.25">
      <c r="A16626">
        <v>2600045331</v>
      </c>
      <c r="B16626" t="s">
        <v>4438</v>
      </c>
      <c r="C16626" t="s">
        <v>130</v>
      </c>
      <c r="D16626" t="s">
        <v>131</v>
      </c>
      <c r="E16626">
        <v>1</v>
      </c>
      <c r="F16626" t="s">
        <v>36</v>
      </c>
      <c r="G16626">
        <v>0</v>
      </c>
      <c r="H16626">
        <v>0</v>
      </c>
      <c r="I16626">
        <v>21.03</v>
      </c>
    </row>
    <row r="16627" spans="1:9" x14ac:dyDescent="0.25">
      <c r="A16627">
        <v>2600045332</v>
      </c>
      <c r="B16627" t="s">
        <v>4439</v>
      </c>
      <c r="C16627" t="s">
        <v>130</v>
      </c>
      <c r="D16627" t="s">
        <v>131</v>
      </c>
      <c r="E16627">
        <v>4</v>
      </c>
      <c r="F16627" t="s">
        <v>36</v>
      </c>
      <c r="G16627">
        <v>0</v>
      </c>
      <c r="H16627">
        <v>0</v>
      </c>
      <c r="I16627">
        <v>536.75</v>
      </c>
    </row>
    <row r="16628" spans="1:9" x14ac:dyDescent="0.25">
      <c r="A16628">
        <v>2600045332</v>
      </c>
      <c r="B16628" t="s">
        <v>4439</v>
      </c>
      <c r="C16628" t="s">
        <v>620</v>
      </c>
      <c r="D16628" t="s">
        <v>621</v>
      </c>
      <c r="E16628">
        <v>0</v>
      </c>
      <c r="F16628" t="s">
        <v>36</v>
      </c>
      <c r="G16628">
        <v>0</v>
      </c>
      <c r="H16628">
        <v>0</v>
      </c>
      <c r="I16628">
        <v>536.75</v>
      </c>
    </row>
    <row r="16629" spans="1:9" x14ac:dyDescent="0.25">
      <c r="A16629">
        <v>2600045333</v>
      </c>
      <c r="B16629" t="s">
        <v>4878</v>
      </c>
      <c r="C16629" t="s">
        <v>130</v>
      </c>
      <c r="D16629" t="s">
        <v>131</v>
      </c>
      <c r="E16629">
        <v>0</v>
      </c>
      <c r="F16629" t="s">
        <v>36</v>
      </c>
      <c r="G16629">
        <v>0</v>
      </c>
      <c r="H16629">
        <v>0</v>
      </c>
      <c r="I16629">
        <v>514.4425</v>
      </c>
    </row>
    <row r="16630" spans="1:9" x14ac:dyDescent="0.25">
      <c r="A16630">
        <v>2600045333</v>
      </c>
      <c r="B16630" t="s">
        <v>4878</v>
      </c>
      <c r="C16630" t="s">
        <v>620</v>
      </c>
      <c r="D16630" t="s">
        <v>621</v>
      </c>
      <c r="E16630">
        <v>0</v>
      </c>
      <c r="F16630" t="s">
        <v>36</v>
      </c>
      <c r="G16630">
        <v>0</v>
      </c>
      <c r="H16630">
        <v>0</v>
      </c>
      <c r="I16630">
        <v>514.4425</v>
      </c>
    </row>
    <row r="16631" spans="1:9" x14ac:dyDescent="0.25">
      <c r="A16631">
        <v>2600045335</v>
      </c>
      <c r="B16631" t="s">
        <v>5458</v>
      </c>
      <c r="C16631" t="s">
        <v>130</v>
      </c>
      <c r="D16631" t="s">
        <v>131</v>
      </c>
      <c r="E16631">
        <v>0</v>
      </c>
      <c r="F16631" t="s">
        <v>36</v>
      </c>
      <c r="G16631">
        <v>0</v>
      </c>
      <c r="H16631">
        <v>0</v>
      </c>
      <c r="I16631">
        <v>17.439499999999999</v>
      </c>
    </row>
    <row r="16632" spans="1:9" x14ac:dyDescent="0.25">
      <c r="A16632">
        <v>2600045336</v>
      </c>
      <c r="B16632" t="s">
        <v>5420</v>
      </c>
      <c r="C16632" t="s">
        <v>130</v>
      </c>
      <c r="D16632" t="s">
        <v>131</v>
      </c>
      <c r="E16632">
        <v>0</v>
      </c>
      <c r="F16632" t="s">
        <v>36</v>
      </c>
      <c r="G16632">
        <v>0</v>
      </c>
      <c r="H16632">
        <v>0</v>
      </c>
      <c r="I16632">
        <v>19.475000000000001</v>
      </c>
    </row>
    <row r="16633" spans="1:9" x14ac:dyDescent="0.25">
      <c r="A16633">
        <v>2600045337</v>
      </c>
      <c r="B16633" t="s">
        <v>5731</v>
      </c>
      <c r="C16633" t="s">
        <v>130</v>
      </c>
      <c r="D16633" t="s">
        <v>131</v>
      </c>
      <c r="E16633">
        <v>0</v>
      </c>
      <c r="F16633" t="s">
        <v>36</v>
      </c>
      <c r="G16633">
        <v>0</v>
      </c>
      <c r="H16633">
        <v>0</v>
      </c>
      <c r="I16633">
        <v>7.2</v>
      </c>
    </row>
    <row r="16634" spans="1:9" x14ac:dyDescent="0.25">
      <c r="A16634">
        <v>2600045338</v>
      </c>
      <c r="B16634" t="s">
        <v>8177</v>
      </c>
      <c r="C16634" t="s">
        <v>8706</v>
      </c>
      <c r="D16634" t="s">
        <v>8707</v>
      </c>
      <c r="E16634">
        <v>0</v>
      </c>
      <c r="F16634" t="s">
        <v>36</v>
      </c>
      <c r="G16634">
        <v>0</v>
      </c>
      <c r="H16634">
        <v>0</v>
      </c>
      <c r="I16634">
        <v>29.576000000000001</v>
      </c>
    </row>
    <row r="16635" spans="1:9" x14ac:dyDescent="0.25">
      <c r="A16635">
        <v>2600045340</v>
      </c>
      <c r="B16635" t="s">
        <v>5702</v>
      </c>
      <c r="C16635" t="s">
        <v>130</v>
      </c>
      <c r="D16635" t="s">
        <v>131</v>
      </c>
      <c r="E16635">
        <v>0</v>
      </c>
      <c r="F16635" t="s">
        <v>36</v>
      </c>
      <c r="G16635">
        <v>0</v>
      </c>
      <c r="H16635">
        <v>0</v>
      </c>
      <c r="I16635">
        <v>8</v>
      </c>
    </row>
    <row r="16636" spans="1:9" x14ac:dyDescent="0.25">
      <c r="A16636">
        <v>2600045341</v>
      </c>
      <c r="B16636" t="s">
        <v>5494</v>
      </c>
      <c r="C16636" t="s">
        <v>130</v>
      </c>
      <c r="D16636" t="s">
        <v>131</v>
      </c>
      <c r="E16636">
        <v>0</v>
      </c>
      <c r="F16636" t="s">
        <v>36</v>
      </c>
      <c r="G16636">
        <v>0</v>
      </c>
      <c r="H16636">
        <v>0</v>
      </c>
      <c r="I16636">
        <v>16</v>
      </c>
    </row>
    <row r="16637" spans="1:9" x14ac:dyDescent="0.25">
      <c r="A16637">
        <v>2600045342</v>
      </c>
      <c r="B16637" t="s">
        <v>5791</v>
      </c>
      <c r="C16637" t="s">
        <v>130</v>
      </c>
      <c r="D16637" t="s">
        <v>131</v>
      </c>
      <c r="E16637">
        <v>0</v>
      </c>
      <c r="F16637" t="s">
        <v>36</v>
      </c>
      <c r="G16637">
        <v>0</v>
      </c>
      <c r="H16637">
        <v>0</v>
      </c>
      <c r="I16637">
        <v>4.7450000000000001</v>
      </c>
    </row>
    <row r="16638" spans="1:9" x14ac:dyDescent="0.25">
      <c r="A16638">
        <v>2600045343</v>
      </c>
      <c r="B16638" t="s">
        <v>5759</v>
      </c>
      <c r="C16638" t="s">
        <v>130</v>
      </c>
      <c r="D16638" t="s">
        <v>131</v>
      </c>
      <c r="E16638">
        <v>0</v>
      </c>
      <c r="F16638" t="s">
        <v>36</v>
      </c>
      <c r="G16638">
        <v>0</v>
      </c>
      <c r="H16638">
        <v>0</v>
      </c>
      <c r="I16638">
        <v>8.9</v>
      </c>
    </row>
    <row r="16639" spans="1:9" x14ac:dyDescent="0.25">
      <c r="A16639">
        <v>2600045344</v>
      </c>
      <c r="B16639" t="s">
        <v>5924</v>
      </c>
      <c r="C16639" t="s">
        <v>130</v>
      </c>
      <c r="D16639" t="s">
        <v>131</v>
      </c>
      <c r="E16639">
        <v>0</v>
      </c>
      <c r="F16639" t="s">
        <v>36</v>
      </c>
      <c r="G16639">
        <v>0</v>
      </c>
      <c r="H16639">
        <v>0</v>
      </c>
      <c r="I16639">
        <v>1.5</v>
      </c>
    </row>
    <row r="16640" spans="1:9" x14ac:dyDescent="0.25">
      <c r="A16640">
        <v>2600045345</v>
      </c>
      <c r="B16640" t="s">
        <v>5863</v>
      </c>
      <c r="C16640" t="s">
        <v>130</v>
      </c>
      <c r="D16640" t="s">
        <v>131</v>
      </c>
      <c r="E16640">
        <v>0</v>
      </c>
      <c r="F16640" t="s">
        <v>36</v>
      </c>
      <c r="G16640">
        <v>0</v>
      </c>
      <c r="H16640">
        <v>0</v>
      </c>
      <c r="I16640">
        <v>3</v>
      </c>
    </row>
    <row r="16641" spans="1:9" x14ac:dyDescent="0.25">
      <c r="A16641">
        <v>2600045346</v>
      </c>
      <c r="B16641" t="s">
        <v>5798</v>
      </c>
      <c r="C16641" t="s">
        <v>130</v>
      </c>
      <c r="D16641" t="s">
        <v>131</v>
      </c>
      <c r="E16641">
        <v>0</v>
      </c>
      <c r="F16641" t="s">
        <v>36</v>
      </c>
      <c r="G16641">
        <v>0</v>
      </c>
      <c r="H16641">
        <v>0</v>
      </c>
      <c r="I16641">
        <v>4.5</v>
      </c>
    </row>
    <row r="16642" spans="1:9" x14ac:dyDescent="0.25">
      <c r="A16642">
        <v>2600045347</v>
      </c>
      <c r="B16642" t="s">
        <v>6015</v>
      </c>
      <c r="C16642" t="s">
        <v>130</v>
      </c>
      <c r="D16642" t="s">
        <v>131</v>
      </c>
      <c r="E16642">
        <v>0</v>
      </c>
      <c r="F16642" t="s">
        <v>36</v>
      </c>
      <c r="G16642">
        <v>0</v>
      </c>
      <c r="H16642">
        <v>0</v>
      </c>
      <c r="I16642">
        <v>1</v>
      </c>
    </row>
    <row r="16643" spans="1:9" x14ac:dyDescent="0.25">
      <c r="A16643">
        <v>2600045348</v>
      </c>
      <c r="B16643" t="s">
        <v>4440</v>
      </c>
      <c r="C16643" t="s">
        <v>130</v>
      </c>
      <c r="D16643" t="s">
        <v>131</v>
      </c>
      <c r="E16643">
        <v>1</v>
      </c>
      <c r="F16643" t="s">
        <v>36</v>
      </c>
      <c r="G16643">
        <v>0</v>
      </c>
      <c r="H16643">
        <v>0</v>
      </c>
      <c r="I16643">
        <v>211.07</v>
      </c>
    </row>
    <row r="16644" spans="1:9" x14ac:dyDescent="0.25">
      <c r="A16644">
        <v>2600045350</v>
      </c>
      <c r="B16644" t="s">
        <v>5157</v>
      </c>
      <c r="C16644" t="s">
        <v>130</v>
      </c>
      <c r="D16644" t="s">
        <v>131</v>
      </c>
      <c r="E16644">
        <v>0</v>
      </c>
      <c r="F16644" t="s">
        <v>36</v>
      </c>
      <c r="G16644">
        <v>0</v>
      </c>
      <c r="H16644">
        <v>0</v>
      </c>
      <c r="I16644">
        <v>40</v>
      </c>
    </row>
    <row r="16645" spans="1:9" x14ac:dyDescent="0.25">
      <c r="A16645">
        <v>2600045352</v>
      </c>
      <c r="B16645" t="s">
        <v>5672</v>
      </c>
      <c r="C16645" t="s">
        <v>130</v>
      </c>
      <c r="D16645" t="s">
        <v>131</v>
      </c>
      <c r="E16645">
        <v>0</v>
      </c>
      <c r="F16645" t="s">
        <v>36</v>
      </c>
      <c r="G16645">
        <v>0</v>
      </c>
      <c r="H16645">
        <v>0</v>
      </c>
      <c r="I16645">
        <v>12.712</v>
      </c>
    </row>
    <row r="16646" spans="1:9" x14ac:dyDescent="0.25">
      <c r="A16646">
        <v>2600045353</v>
      </c>
      <c r="B16646" t="s">
        <v>5448</v>
      </c>
      <c r="C16646" t="s">
        <v>130</v>
      </c>
      <c r="D16646" t="s">
        <v>131</v>
      </c>
      <c r="E16646">
        <v>0</v>
      </c>
      <c r="F16646" t="s">
        <v>36</v>
      </c>
      <c r="G16646">
        <v>0</v>
      </c>
      <c r="H16646">
        <v>0</v>
      </c>
      <c r="I16646">
        <v>18</v>
      </c>
    </row>
    <row r="16647" spans="1:9" x14ac:dyDescent="0.25">
      <c r="A16647">
        <v>2600045354</v>
      </c>
      <c r="B16647" t="s">
        <v>8178</v>
      </c>
      <c r="C16647" t="s">
        <v>8706</v>
      </c>
      <c r="D16647" t="s">
        <v>8707</v>
      </c>
      <c r="E16647">
        <v>0</v>
      </c>
      <c r="F16647" t="s">
        <v>3325</v>
      </c>
      <c r="G16647">
        <v>0</v>
      </c>
      <c r="H16647">
        <v>0</v>
      </c>
      <c r="I16647">
        <v>43.339286000000001</v>
      </c>
    </row>
    <row r="16648" spans="1:9" x14ac:dyDescent="0.25">
      <c r="A16648">
        <v>2600045355</v>
      </c>
      <c r="B16648" t="s">
        <v>4441</v>
      </c>
      <c r="C16648" t="s">
        <v>130</v>
      </c>
      <c r="D16648" t="s">
        <v>131</v>
      </c>
      <c r="E16648">
        <v>1</v>
      </c>
      <c r="F16648" t="s">
        <v>36</v>
      </c>
      <c r="G16648">
        <v>0</v>
      </c>
      <c r="H16648">
        <v>0</v>
      </c>
      <c r="I16648">
        <v>30</v>
      </c>
    </row>
    <row r="16649" spans="1:9" x14ac:dyDescent="0.25">
      <c r="A16649">
        <v>2600045356</v>
      </c>
      <c r="B16649" t="s">
        <v>5129</v>
      </c>
      <c r="C16649" t="s">
        <v>130</v>
      </c>
      <c r="D16649" t="s">
        <v>131</v>
      </c>
      <c r="E16649">
        <v>0</v>
      </c>
      <c r="F16649" t="s">
        <v>36</v>
      </c>
      <c r="G16649">
        <v>0</v>
      </c>
      <c r="H16649">
        <v>0</v>
      </c>
      <c r="I16649">
        <v>45</v>
      </c>
    </row>
    <row r="16650" spans="1:9" x14ac:dyDescent="0.25">
      <c r="A16650">
        <v>2600045357</v>
      </c>
      <c r="B16650" t="s">
        <v>4859</v>
      </c>
      <c r="C16650" t="s">
        <v>130</v>
      </c>
      <c r="D16650" t="s">
        <v>131</v>
      </c>
      <c r="E16650">
        <v>0</v>
      </c>
      <c r="F16650" t="s">
        <v>36</v>
      </c>
      <c r="G16650">
        <v>0</v>
      </c>
      <c r="H16650">
        <v>0</v>
      </c>
      <c r="I16650" s="1">
        <v>1273.68</v>
      </c>
    </row>
    <row r="16651" spans="1:9" x14ac:dyDescent="0.25">
      <c r="A16651">
        <v>2600045359</v>
      </c>
      <c r="B16651" t="s">
        <v>8179</v>
      </c>
      <c r="C16651" t="s">
        <v>8706</v>
      </c>
      <c r="D16651" t="s">
        <v>8707</v>
      </c>
      <c r="E16651">
        <v>0</v>
      </c>
      <c r="F16651" t="s">
        <v>3325</v>
      </c>
      <c r="G16651">
        <v>0</v>
      </c>
      <c r="H16651">
        <v>0</v>
      </c>
      <c r="I16651">
        <v>1.3584849999999999</v>
      </c>
    </row>
    <row r="16652" spans="1:9" x14ac:dyDescent="0.25">
      <c r="A16652">
        <v>2600045360</v>
      </c>
      <c r="B16652" t="s">
        <v>4908</v>
      </c>
      <c r="C16652" t="s">
        <v>130</v>
      </c>
      <c r="D16652" t="s">
        <v>131</v>
      </c>
      <c r="E16652">
        <v>0</v>
      </c>
      <c r="F16652" t="s">
        <v>36</v>
      </c>
      <c r="G16652">
        <v>0</v>
      </c>
      <c r="H16652">
        <v>0</v>
      </c>
      <c r="I16652">
        <v>237.59</v>
      </c>
    </row>
    <row r="16653" spans="1:9" x14ac:dyDescent="0.25">
      <c r="A16653">
        <v>2600045362</v>
      </c>
      <c r="B16653" t="s">
        <v>4442</v>
      </c>
      <c r="C16653" t="s">
        <v>8708</v>
      </c>
      <c r="D16653" t="s">
        <v>8709</v>
      </c>
      <c r="E16653">
        <v>0</v>
      </c>
      <c r="F16653" t="s">
        <v>36</v>
      </c>
      <c r="G16653">
        <v>0</v>
      </c>
      <c r="H16653">
        <v>0</v>
      </c>
      <c r="I16653">
        <v>20.25</v>
      </c>
    </row>
    <row r="16654" spans="1:9" x14ac:dyDescent="0.25">
      <c r="A16654">
        <v>2600045362</v>
      </c>
      <c r="B16654" t="s">
        <v>4442</v>
      </c>
      <c r="C16654" t="s">
        <v>8706</v>
      </c>
      <c r="D16654" t="s">
        <v>8707</v>
      </c>
      <c r="E16654">
        <v>0</v>
      </c>
      <c r="F16654" t="s">
        <v>36</v>
      </c>
      <c r="G16654">
        <v>50</v>
      </c>
      <c r="H16654">
        <v>0</v>
      </c>
      <c r="I16654">
        <v>20.25</v>
      </c>
    </row>
    <row r="16655" spans="1:9" x14ac:dyDescent="0.25">
      <c r="A16655">
        <v>2600045362</v>
      </c>
      <c r="B16655" t="s">
        <v>4442</v>
      </c>
      <c r="C16655" t="s">
        <v>130</v>
      </c>
      <c r="D16655" t="s">
        <v>131</v>
      </c>
      <c r="E16655">
        <v>0</v>
      </c>
      <c r="F16655" t="s">
        <v>36</v>
      </c>
      <c r="G16655">
        <v>0</v>
      </c>
      <c r="H16655">
        <v>0</v>
      </c>
      <c r="I16655">
        <v>20.25</v>
      </c>
    </row>
    <row r="16656" spans="1:9" x14ac:dyDescent="0.25">
      <c r="A16656">
        <v>2600045362</v>
      </c>
      <c r="B16656" t="s">
        <v>4442</v>
      </c>
      <c r="C16656" t="s">
        <v>167</v>
      </c>
      <c r="D16656" t="s">
        <v>168</v>
      </c>
      <c r="E16656">
        <v>59</v>
      </c>
      <c r="F16656" t="s">
        <v>36</v>
      </c>
      <c r="G16656">
        <v>0</v>
      </c>
      <c r="H16656">
        <v>50</v>
      </c>
      <c r="I16656">
        <v>20.25</v>
      </c>
    </row>
    <row r="16657" spans="1:9" x14ac:dyDescent="0.25">
      <c r="A16657">
        <v>2600045363</v>
      </c>
      <c r="B16657" t="s">
        <v>4443</v>
      </c>
      <c r="C16657" t="s">
        <v>130</v>
      </c>
      <c r="D16657" t="s">
        <v>131</v>
      </c>
      <c r="E16657">
        <v>0</v>
      </c>
      <c r="F16657" t="s">
        <v>36</v>
      </c>
      <c r="G16657">
        <v>0</v>
      </c>
      <c r="H16657">
        <v>0</v>
      </c>
      <c r="I16657">
        <v>206.012</v>
      </c>
    </row>
    <row r="16658" spans="1:9" x14ac:dyDescent="0.25">
      <c r="A16658">
        <v>2600045366</v>
      </c>
      <c r="B16658" t="s">
        <v>8180</v>
      </c>
      <c r="C16658" t="s">
        <v>8706</v>
      </c>
      <c r="D16658" t="s">
        <v>8707</v>
      </c>
      <c r="E16658">
        <v>0</v>
      </c>
      <c r="F16658" t="s">
        <v>36</v>
      </c>
      <c r="G16658">
        <v>0</v>
      </c>
      <c r="H16658">
        <v>0</v>
      </c>
      <c r="I16658">
        <v>70</v>
      </c>
    </row>
    <row r="16659" spans="1:9" x14ac:dyDescent="0.25">
      <c r="A16659">
        <v>2600045367</v>
      </c>
      <c r="B16659" t="s">
        <v>8181</v>
      </c>
      <c r="C16659" t="s">
        <v>8706</v>
      </c>
      <c r="D16659" t="s">
        <v>8707</v>
      </c>
      <c r="E16659">
        <v>0</v>
      </c>
      <c r="F16659" t="s">
        <v>36</v>
      </c>
      <c r="G16659">
        <v>0</v>
      </c>
      <c r="H16659">
        <v>0</v>
      </c>
      <c r="I16659">
        <v>50</v>
      </c>
    </row>
    <row r="16660" spans="1:9" x14ac:dyDescent="0.25">
      <c r="A16660">
        <v>2600045368</v>
      </c>
      <c r="B16660" t="s">
        <v>8182</v>
      </c>
      <c r="C16660" t="s">
        <v>8706</v>
      </c>
      <c r="D16660" t="s">
        <v>8707</v>
      </c>
      <c r="E16660">
        <v>0</v>
      </c>
      <c r="F16660" t="s">
        <v>36</v>
      </c>
      <c r="G16660">
        <v>0</v>
      </c>
      <c r="H16660">
        <v>0</v>
      </c>
      <c r="I16660">
        <v>425</v>
      </c>
    </row>
    <row r="16661" spans="1:9" x14ac:dyDescent="0.25">
      <c r="A16661">
        <v>2600045369</v>
      </c>
      <c r="B16661" t="s">
        <v>4860</v>
      </c>
      <c r="C16661" t="s">
        <v>8710</v>
      </c>
      <c r="D16661" t="s">
        <v>8711</v>
      </c>
      <c r="E16661">
        <v>0</v>
      </c>
      <c r="F16661" t="s">
        <v>36</v>
      </c>
      <c r="G16661">
        <v>0</v>
      </c>
      <c r="H16661">
        <v>0</v>
      </c>
      <c r="I16661" s="1">
        <v>1250</v>
      </c>
    </row>
    <row r="16662" spans="1:9" x14ac:dyDescent="0.25">
      <c r="A16662">
        <v>2600045369</v>
      </c>
      <c r="B16662" t="s">
        <v>4860</v>
      </c>
      <c r="C16662" t="s">
        <v>8706</v>
      </c>
      <c r="D16662" t="s">
        <v>8707</v>
      </c>
      <c r="E16662">
        <v>0</v>
      </c>
      <c r="F16662" t="s">
        <v>36</v>
      </c>
      <c r="G16662">
        <v>0</v>
      </c>
      <c r="H16662">
        <v>0</v>
      </c>
      <c r="I16662" s="1">
        <v>1250</v>
      </c>
    </row>
    <row r="16663" spans="1:9" x14ac:dyDescent="0.25">
      <c r="A16663">
        <v>2600045369</v>
      </c>
      <c r="B16663" t="s">
        <v>4860</v>
      </c>
      <c r="C16663" t="s">
        <v>130</v>
      </c>
      <c r="D16663" t="s">
        <v>131</v>
      </c>
      <c r="E16663">
        <v>0</v>
      </c>
      <c r="F16663" t="s">
        <v>36</v>
      </c>
      <c r="G16663">
        <v>0</v>
      </c>
      <c r="H16663">
        <v>0</v>
      </c>
      <c r="I16663" s="1">
        <v>1250</v>
      </c>
    </row>
    <row r="16664" spans="1:9" x14ac:dyDescent="0.25">
      <c r="A16664">
        <v>2600045370</v>
      </c>
      <c r="B16664" t="s">
        <v>5013</v>
      </c>
      <c r="C16664" t="s">
        <v>8710</v>
      </c>
      <c r="D16664" t="s">
        <v>8711</v>
      </c>
      <c r="E16664">
        <v>0</v>
      </c>
      <c r="F16664" t="s">
        <v>36</v>
      </c>
      <c r="G16664">
        <v>0</v>
      </c>
      <c r="H16664">
        <v>0</v>
      </c>
      <c r="I16664">
        <v>75</v>
      </c>
    </row>
    <row r="16665" spans="1:9" x14ac:dyDescent="0.25">
      <c r="A16665">
        <v>2600045370</v>
      </c>
      <c r="B16665" t="s">
        <v>5013</v>
      </c>
      <c r="C16665" t="s">
        <v>8706</v>
      </c>
      <c r="D16665" t="s">
        <v>8707</v>
      </c>
      <c r="E16665">
        <v>0</v>
      </c>
      <c r="F16665" t="s">
        <v>36</v>
      </c>
      <c r="G16665">
        <v>0</v>
      </c>
      <c r="H16665">
        <v>0</v>
      </c>
      <c r="I16665">
        <v>75</v>
      </c>
    </row>
    <row r="16666" spans="1:9" x14ac:dyDescent="0.25">
      <c r="A16666">
        <v>2600045370</v>
      </c>
      <c r="B16666" t="s">
        <v>5013</v>
      </c>
      <c r="C16666" t="s">
        <v>130</v>
      </c>
      <c r="D16666" t="s">
        <v>131</v>
      </c>
      <c r="E16666">
        <v>0</v>
      </c>
      <c r="F16666" t="s">
        <v>36</v>
      </c>
      <c r="G16666">
        <v>0</v>
      </c>
      <c r="H16666">
        <v>0</v>
      </c>
      <c r="I16666">
        <v>75</v>
      </c>
    </row>
    <row r="16667" spans="1:9" x14ac:dyDescent="0.25">
      <c r="A16667">
        <v>2600045371</v>
      </c>
      <c r="B16667" t="s">
        <v>8183</v>
      </c>
      <c r="C16667" t="s">
        <v>8706</v>
      </c>
      <c r="D16667" t="s">
        <v>8707</v>
      </c>
      <c r="E16667">
        <v>0</v>
      </c>
      <c r="F16667" t="s">
        <v>3161</v>
      </c>
      <c r="G16667">
        <v>0</v>
      </c>
      <c r="H16667">
        <v>0</v>
      </c>
      <c r="I16667">
        <v>90</v>
      </c>
    </row>
    <row r="16668" spans="1:9" x14ac:dyDescent="0.25">
      <c r="A16668">
        <v>2600045372</v>
      </c>
      <c r="B16668" t="s">
        <v>8184</v>
      </c>
      <c r="C16668" t="s">
        <v>8706</v>
      </c>
      <c r="D16668" t="s">
        <v>8707</v>
      </c>
      <c r="E16668">
        <v>0</v>
      </c>
      <c r="F16668" t="s">
        <v>36</v>
      </c>
      <c r="G16668">
        <v>0</v>
      </c>
      <c r="H16668">
        <v>0</v>
      </c>
      <c r="I16668">
        <v>19.8</v>
      </c>
    </row>
    <row r="16669" spans="1:9" x14ac:dyDescent="0.25">
      <c r="A16669">
        <v>2600045373</v>
      </c>
      <c r="B16669" t="s">
        <v>8185</v>
      </c>
      <c r="C16669" t="s">
        <v>8706</v>
      </c>
      <c r="D16669" t="s">
        <v>8707</v>
      </c>
      <c r="E16669">
        <v>0</v>
      </c>
      <c r="F16669" t="s">
        <v>36</v>
      </c>
      <c r="G16669">
        <v>0</v>
      </c>
      <c r="H16669">
        <v>0</v>
      </c>
      <c r="I16669">
        <v>1.1499999999999999</v>
      </c>
    </row>
    <row r="16670" spans="1:9" x14ac:dyDescent="0.25">
      <c r="A16670">
        <v>2600045374</v>
      </c>
      <c r="B16670" t="s">
        <v>8186</v>
      </c>
      <c r="C16670" t="s">
        <v>8706</v>
      </c>
      <c r="D16670" t="s">
        <v>8707</v>
      </c>
      <c r="E16670">
        <v>0</v>
      </c>
      <c r="F16670" t="s">
        <v>3161</v>
      </c>
      <c r="G16670">
        <v>0</v>
      </c>
      <c r="H16670">
        <v>0</v>
      </c>
      <c r="I16670">
        <v>54</v>
      </c>
    </row>
    <row r="16671" spans="1:9" x14ac:dyDescent="0.25">
      <c r="A16671">
        <v>2600045376</v>
      </c>
      <c r="B16671" t="s">
        <v>5736</v>
      </c>
      <c r="C16671" t="s">
        <v>130</v>
      </c>
      <c r="D16671" t="s">
        <v>131</v>
      </c>
      <c r="E16671">
        <v>0</v>
      </c>
      <c r="F16671" t="s">
        <v>36</v>
      </c>
      <c r="G16671">
        <v>0</v>
      </c>
      <c r="H16671">
        <v>0</v>
      </c>
      <c r="I16671">
        <v>7.01</v>
      </c>
    </row>
    <row r="16672" spans="1:9" x14ac:dyDescent="0.25">
      <c r="A16672">
        <v>2600045377</v>
      </c>
      <c r="B16672" t="s">
        <v>4877</v>
      </c>
      <c r="C16672" t="s">
        <v>130</v>
      </c>
      <c r="D16672" t="s">
        <v>131</v>
      </c>
      <c r="E16672">
        <v>0</v>
      </c>
      <c r="F16672" t="s">
        <v>36</v>
      </c>
      <c r="G16672">
        <v>0</v>
      </c>
      <c r="H16672">
        <v>0</v>
      </c>
      <c r="I16672">
        <v>517.84</v>
      </c>
    </row>
    <row r="16673" spans="1:9" x14ac:dyDescent="0.25">
      <c r="A16673">
        <v>2600045377</v>
      </c>
      <c r="B16673" t="s">
        <v>4877</v>
      </c>
      <c r="C16673" t="s">
        <v>620</v>
      </c>
      <c r="D16673" t="s">
        <v>621</v>
      </c>
      <c r="E16673">
        <v>0</v>
      </c>
      <c r="F16673" t="s">
        <v>36</v>
      </c>
      <c r="G16673">
        <v>0</v>
      </c>
      <c r="H16673">
        <v>0</v>
      </c>
      <c r="I16673">
        <v>517.84</v>
      </c>
    </row>
    <row r="16674" spans="1:9" x14ac:dyDescent="0.25">
      <c r="A16674">
        <v>2600045378</v>
      </c>
      <c r="B16674" t="s">
        <v>4444</v>
      </c>
      <c r="C16674" t="s">
        <v>130</v>
      </c>
      <c r="D16674" t="s">
        <v>131</v>
      </c>
      <c r="E16674">
        <v>408</v>
      </c>
      <c r="F16674" t="s">
        <v>89</v>
      </c>
      <c r="G16674">
        <v>0</v>
      </c>
      <c r="H16674">
        <v>0</v>
      </c>
      <c r="I16674">
        <v>3.9197549999999999</v>
      </c>
    </row>
    <row r="16675" spans="1:9" x14ac:dyDescent="0.25">
      <c r="A16675">
        <v>2600045380</v>
      </c>
      <c r="B16675" t="s">
        <v>5614</v>
      </c>
      <c r="C16675" t="s">
        <v>130</v>
      </c>
      <c r="D16675" t="s">
        <v>131</v>
      </c>
      <c r="E16675">
        <v>12</v>
      </c>
      <c r="F16675" t="s">
        <v>36</v>
      </c>
      <c r="G16675">
        <v>0</v>
      </c>
      <c r="H16675">
        <v>0</v>
      </c>
      <c r="I16675">
        <v>11.07</v>
      </c>
    </row>
    <row r="16676" spans="1:9" x14ac:dyDescent="0.25">
      <c r="A16676">
        <v>2600045381</v>
      </c>
      <c r="B16676" t="s">
        <v>8187</v>
      </c>
      <c r="C16676" t="s">
        <v>8706</v>
      </c>
      <c r="D16676" t="s">
        <v>8707</v>
      </c>
      <c r="E16676">
        <v>0</v>
      </c>
      <c r="F16676" t="s">
        <v>36</v>
      </c>
      <c r="G16676">
        <v>0</v>
      </c>
      <c r="H16676">
        <v>0</v>
      </c>
      <c r="I16676">
        <v>44.914999999999999</v>
      </c>
    </row>
    <row r="16677" spans="1:9" x14ac:dyDescent="0.25">
      <c r="A16677">
        <v>2600045382</v>
      </c>
      <c r="B16677" t="s">
        <v>8188</v>
      </c>
      <c r="C16677" t="s">
        <v>8706</v>
      </c>
      <c r="D16677" t="s">
        <v>8707</v>
      </c>
      <c r="E16677">
        <v>1</v>
      </c>
      <c r="F16677" t="s">
        <v>3152</v>
      </c>
      <c r="G16677">
        <v>0</v>
      </c>
      <c r="H16677">
        <v>0</v>
      </c>
      <c r="I16677">
        <v>303.39</v>
      </c>
    </row>
    <row r="16678" spans="1:9" x14ac:dyDescent="0.25">
      <c r="A16678">
        <v>2600045383</v>
      </c>
      <c r="B16678" t="s">
        <v>4950</v>
      </c>
      <c r="C16678" t="s">
        <v>8706</v>
      </c>
      <c r="D16678" t="s">
        <v>8707</v>
      </c>
      <c r="E16678">
        <v>0</v>
      </c>
      <c r="F16678" t="s">
        <v>36</v>
      </c>
      <c r="G16678">
        <v>0</v>
      </c>
      <c r="H16678">
        <v>0</v>
      </c>
      <c r="I16678">
        <v>135</v>
      </c>
    </row>
    <row r="16679" spans="1:9" x14ac:dyDescent="0.25">
      <c r="A16679">
        <v>2600045383</v>
      </c>
      <c r="B16679" t="s">
        <v>4950</v>
      </c>
      <c r="C16679" t="s">
        <v>518</v>
      </c>
      <c r="D16679" t="s">
        <v>519</v>
      </c>
      <c r="E16679">
        <v>0</v>
      </c>
      <c r="F16679" t="s">
        <v>36</v>
      </c>
      <c r="G16679">
        <v>0</v>
      </c>
      <c r="H16679">
        <v>0</v>
      </c>
      <c r="I16679">
        <v>135</v>
      </c>
    </row>
    <row r="16680" spans="1:9" x14ac:dyDescent="0.25">
      <c r="A16680">
        <v>2600045384</v>
      </c>
      <c r="B16680" t="s">
        <v>4875</v>
      </c>
      <c r="C16680" t="s">
        <v>130</v>
      </c>
      <c r="D16680" t="s">
        <v>131</v>
      </c>
      <c r="E16680">
        <v>0</v>
      </c>
      <c r="F16680" t="s">
        <v>36</v>
      </c>
      <c r="G16680">
        <v>0</v>
      </c>
      <c r="H16680">
        <v>0</v>
      </c>
      <c r="I16680">
        <v>531.89250000000004</v>
      </c>
    </row>
    <row r="16681" spans="1:9" x14ac:dyDescent="0.25">
      <c r="A16681">
        <v>2600045384</v>
      </c>
      <c r="B16681" t="s">
        <v>4875</v>
      </c>
      <c r="C16681" t="s">
        <v>620</v>
      </c>
      <c r="D16681" t="s">
        <v>621</v>
      </c>
      <c r="E16681">
        <v>0</v>
      </c>
      <c r="F16681" t="s">
        <v>36</v>
      </c>
      <c r="G16681">
        <v>0</v>
      </c>
      <c r="H16681">
        <v>0</v>
      </c>
      <c r="I16681">
        <v>531.89250000000004</v>
      </c>
    </row>
    <row r="16682" spans="1:9" x14ac:dyDescent="0.25">
      <c r="A16682">
        <v>2600045385</v>
      </c>
      <c r="B16682" t="s">
        <v>4445</v>
      </c>
      <c r="C16682" t="s">
        <v>130</v>
      </c>
      <c r="D16682" t="s">
        <v>131</v>
      </c>
      <c r="E16682">
        <v>0</v>
      </c>
      <c r="F16682" t="s">
        <v>36</v>
      </c>
      <c r="G16682">
        <v>90</v>
      </c>
      <c r="H16682">
        <v>0</v>
      </c>
      <c r="I16682">
        <v>1.8883239999999999</v>
      </c>
    </row>
    <row r="16683" spans="1:9" x14ac:dyDescent="0.25">
      <c r="A16683">
        <v>2600045385</v>
      </c>
      <c r="B16683" t="s">
        <v>4445</v>
      </c>
      <c r="C16683" t="s">
        <v>167</v>
      </c>
      <c r="D16683" t="s">
        <v>168</v>
      </c>
      <c r="E16683" s="1">
        <v>2662</v>
      </c>
      <c r="F16683" t="s">
        <v>36</v>
      </c>
      <c r="G16683">
        <v>10</v>
      </c>
      <c r="H16683">
        <v>0</v>
      </c>
      <c r="I16683">
        <v>1.8419049999999999</v>
      </c>
    </row>
    <row r="16684" spans="1:9" x14ac:dyDescent="0.25">
      <c r="A16684">
        <v>2600045385</v>
      </c>
      <c r="B16684" t="s">
        <v>4445</v>
      </c>
      <c r="C16684" t="s">
        <v>137</v>
      </c>
      <c r="D16684" t="s">
        <v>138</v>
      </c>
      <c r="E16684">
        <v>960</v>
      </c>
      <c r="F16684" t="s">
        <v>36</v>
      </c>
      <c r="G16684">
        <v>0</v>
      </c>
      <c r="H16684">
        <v>100</v>
      </c>
      <c r="I16684">
        <v>1.841917</v>
      </c>
    </row>
    <row r="16685" spans="1:9" x14ac:dyDescent="0.25">
      <c r="A16685">
        <v>2600045385</v>
      </c>
      <c r="B16685" t="s">
        <v>4445</v>
      </c>
      <c r="C16685" t="s">
        <v>577</v>
      </c>
      <c r="D16685" t="s">
        <v>578</v>
      </c>
      <c r="E16685">
        <v>0</v>
      </c>
      <c r="F16685" t="s">
        <v>36</v>
      </c>
      <c r="G16685">
        <v>0</v>
      </c>
      <c r="H16685">
        <v>0</v>
      </c>
      <c r="I16685">
        <v>1.888325</v>
      </c>
    </row>
    <row r="16686" spans="1:9" x14ac:dyDescent="0.25">
      <c r="A16686">
        <v>2600045386</v>
      </c>
      <c r="B16686" t="s">
        <v>4874</v>
      </c>
      <c r="C16686" t="s">
        <v>130</v>
      </c>
      <c r="D16686" t="s">
        <v>131</v>
      </c>
      <c r="E16686">
        <v>0</v>
      </c>
      <c r="F16686" t="s">
        <v>36</v>
      </c>
      <c r="G16686">
        <v>0</v>
      </c>
      <c r="H16686">
        <v>0</v>
      </c>
      <c r="I16686">
        <v>533.54750000000001</v>
      </c>
    </row>
    <row r="16687" spans="1:9" x14ac:dyDescent="0.25">
      <c r="A16687">
        <v>2600045386</v>
      </c>
      <c r="B16687" t="s">
        <v>4874</v>
      </c>
      <c r="C16687" t="s">
        <v>620</v>
      </c>
      <c r="D16687" t="s">
        <v>621</v>
      </c>
      <c r="E16687">
        <v>0</v>
      </c>
      <c r="F16687" t="s">
        <v>36</v>
      </c>
      <c r="G16687">
        <v>0</v>
      </c>
      <c r="H16687">
        <v>0</v>
      </c>
      <c r="I16687">
        <v>533.54750000000001</v>
      </c>
    </row>
    <row r="16688" spans="1:9" x14ac:dyDescent="0.25">
      <c r="A16688">
        <v>2600045387</v>
      </c>
      <c r="B16688" t="s">
        <v>4912</v>
      </c>
      <c r="C16688" t="s">
        <v>8706</v>
      </c>
      <c r="D16688" t="s">
        <v>8707</v>
      </c>
      <c r="E16688">
        <v>0</v>
      </c>
      <c r="F16688" t="s">
        <v>36</v>
      </c>
      <c r="G16688">
        <v>0</v>
      </c>
      <c r="H16688">
        <v>0</v>
      </c>
      <c r="I16688">
        <v>211</v>
      </c>
    </row>
    <row r="16689" spans="1:9" x14ac:dyDescent="0.25">
      <c r="A16689">
        <v>2600045387</v>
      </c>
      <c r="B16689" t="s">
        <v>4912</v>
      </c>
      <c r="C16689" t="s">
        <v>518</v>
      </c>
      <c r="D16689" t="s">
        <v>519</v>
      </c>
      <c r="E16689">
        <v>0</v>
      </c>
      <c r="F16689" t="s">
        <v>36</v>
      </c>
      <c r="G16689">
        <v>0</v>
      </c>
      <c r="H16689">
        <v>0</v>
      </c>
      <c r="I16689">
        <v>211</v>
      </c>
    </row>
    <row r="16690" spans="1:9" x14ac:dyDescent="0.25">
      <c r="A16690">
        <v>2600045388</v>
      </c>
      <c r="B16690" t="s">
        <v>4955</v>
      </c>
      <c r="C16690" t="s">
        <v>8706</v>
      </c>
      <c r="D16690" t="s">
        <v>8707</v>
      </c>
      <c r="E16690">
        <v>0</v>
      </c>
      <c r="F16690" t="s">
        <v>36</v>
      </c>
      <c r="G16690">
        <v>0</v>
      </c>
      <c r="H16690">
        <v>0</v>
      </c>
      <c r="I16690">
        <v>131.5</v>
      </c>
    </row>
    <row r="16691" spans="1:9" x14ac:dyDescent="0.25">
      <c r="A16691">
        <v>2600045388</v>
      </c>
      <c r="B16691" t="s">
        <v>4955</v>
      </c>
      <c r="C16691" t="s">
        <v>518</v>
      </c>
      <c r="D16691" t="s">
        <v>519</v>
      </c>
      <c r="E16691">
        <v>0</v>
      </c>
      <c r="F16691" t="s">
        <v>36</v>
      </c>
      <c r="G16691">
        <v>0</v>
      </c>
      <c r="H16691">
        <v>0</v>
      </c>
      <c r="I16691">
        <v>131.504617</v>
      </c>
    </row>
    <row r="16692" spans="1:9" x14ac:dyDescent="0.25">
      <c r="A16692">
        <v>2600045392</v>
      </c>
      <c r="B16692" t="s">
        <v>8189</v>
      </c>
      <c r="C16692" t="s">
        <v>8706</v>
      </c>
      <c r="D16692" t="s">
        <v>8707</v>
      </c>
      <c r="E16692">
        <v>0</v>
      </c>
      <c r="F16692" t="s">
        <v>36</v>
      </c>
      <c r="G16692">
        <v>0</v>
      </c>
      <c r="H16692">
        <v>0</v>
      </c>
      <c r="I16692">
        <v>160</v>
      </c>
    </row>
    <row r="16693" spans="1:9" x14ac:dyDescent="0.25">
      <c r="A16693">
        <v>2600045393</v>
      </c>
      <c r="B16693" t="s">
        <v>8190</v>
      </c>
      <c r="C16693" t="s">
        <v>8706</v>
      </c>
      <c r="D16693" t="s">
        <v>8707</v>
      </c>
      <c r="E16693">
        <v>0</v>
      </c>
      <c r="F16693" t="s">
        <v>36</v>
      </c>
      <c r="G16693">
        <v>0</v>
      </c>
      <c r="H16693">
        <v>0</v>
      </c>
      <c r="I16693">
        <v>160</v>
      </c>
    </row>
    <row r="16694" spans="1:9" x14ac:dyDescent="0.25">
      <c r="A16694">
        <v>2600045394</v>
      </c>
      <c r="B16694" t="s">
        <v>8191</v>
      </c>
      <c r="C16694" t="s">
        <v>8706</v>
      </c>
      <c r="D16694" t="s">
        <v>8707</v>
      </c>
      <c r="E16694">
        <v>0</v>
      </c>
      <c r="F16694" t="s">
        <v>36</v>
      </c>
      <c r="G16694">
        <v>0</v>
      </c>
      <c r="H16694">
        <v>0</v>
      </c>
      <c r="I16694">
        <v>70</v>
      </c>
    </row>
    <row r="16695" spans="1:9" x14ac:dyDescent="0.25">
      <c r="A16695">
        <v>2600045395</v>
      </c>
      <c r="B16695" t="s">
        <v>8192</v>
      </c>
      <c r="C16695" t="s">
        <v>8706</v>
      </c>
      <c r="D16695" t="s">
        <v>8707</v>
      </c>
      <c r="E16695">
        <v>0</v>
      </c>
      <c r="F16695" t="s">
        <v>36</v>
      </c>
      <c r="G16695">
        <v>0</v>
      </c>
      <c r="H16695">
        <v>0</v>
      </c>
      <c r="I16695">
        <v>50</v>
      </c>
    </row>
    <row r="16696" spans="1:9" x14ac:dyDescent="0.25">
      <c r="A16696">
        <v>2600045396</v>
      </c>
      <c r="B16696" t="s">
        <v>8193</v>
      </c>
      <c r="C16696" t="s">
        <v>8706</v>
      </c>
      <c r="D16696" t="s">
        <v>8707</v>
      </c>
      <c r="E16696">
        <v>0</v>
      </c>
      <c r="F16696" t="s">
        <v>36</v>
      </c>
      <c r="G16696">
        <v>0</v>
      </c>
      <c r="H16696">
        <v>0</v>
      </c>
      <c r="I16696">
        <v>105</v>
      </c>
    </row>
    <row r="16697" spans="1:9" x14ac:dyDescent="0.25">
      <c r="A16697">
        <v>2600045397</v>
      </c>
      <c r="B16697" t="s">
        <v>4890</v>
      </c>
      <c r="C16697" t="s">
        <v>8706</v>
      </c>
      <c r="D16697" t="s">
        <v>8707</v>
      </c>
      <c r="E16697">
        <v>0</v>
      </c>
      <c r="F16697" t="s">
        <v>36</v>
      </c>
      <c r="G16697">
        <v>0</v>
      </c>
      <c r="H16697">
        <v>0</v>
      </c>
      <c r="I16697">
        <v>316</v>
      </c>
    </row>
    <row r="16698" spans="1:9" x14ac:dyDescent="0.25">
      <c r="A16698">
        <v>2600045397</v>
      </c>
      <c r="B16698" t="s">
        <v>4890</v>
      </c>
      <c r="C16698" t="s">
        <v>518</v>
      </c>
      <c r="D16698" t="s">
        <v>519</v>
      </c>
      <c r="E16698">
        <v>0</v>
      </c>
      <c r="F16698" t="s">
        <v>36</v>
      </c>
      <c r="G16698">
        <v>0</v>
      </c>
      <c r="H16698">
        <v>0</v>
      </c>
      <c r="I16698">
        <v>316</v>
      </c>
    </row>
    <row r="16699" spans="1:9" x14ac:dyDescent="0.25">
      <c r="A16699">
        <v>2600045398</v>
      </c>
      <c r="B16699" t="s">
        <v>4446</v>
      </c>
      <c r="C16699" t="s">
        <v>8706</v>
      </c>
      <c r="D16699" t="s">
        <v>8707</v>
      </c>
      <c r="E16699">
        <v>0</v>
      </c>
      <c r="F16699" t="s">
        <v>36</v>
      </c>
      <c r="G16699">
        <v>0</v>
      </c>
      <c r="H16699">
        <v>0</v>
      </c>
      <c r="I16699">
        <v>544.44444399999998</v>
      </c>
    </row>
    <row r="16700" spans="1:9" x14ac:dyDescent="0.25">
      <c r="A16700">
        <v>2600045398</v>
      </c>
      <c r="B16700" t="s">
        <v>4446</v>
      </c>
      <c r="C16700" t="s">
        <v>518</v>
      </c>
      <c r="D16700" t="s">
        <v>519</v>
      </c>
      <c r="E16700">
        <v>8.9999999999999998E-4</v>
      </c>
      <c r="F16700" t="s">
        <v>36</v>
      </c>
      <c r="G16700">
        <v>0</v>
      </c>
      <c r="H16700">
        <v>0</v>
      </c>
      <c r="I16700">
        <v>544.44444399999998</v>
      </c>
    </row>
    <row r="16701" spans="1:9" x14ac:dyDescent="0.25">
      <c r="A16701">
        <v>2600045399</v>
      </c>
      <c r="B16701" t="s">
        <v>8194</v>
      </c>
      <c r="C16701" t="s">
        <v>8706</v>
      </c>
      <c r="D16701" t="s">
        <v>8707</v>
      </c>
      <c r="E16701">
        <v>0</v>
      </c>
      <c r="F16701" t="s">
        <v>36</v>
      </c>
      <c r="G16701">
        <v>0</v>
      </c>
      <c r="H16701">
        <v>0</v>
      </c>
      <c r="I16701">
        <v>10.1675</v>
      </c>
    </row>
    <row r="16702" spans="1:9" x14ac:dyDescent="0.25">
      <c r="A16702">
        <v>2600045400</v>
      </c>
      <c r="B16702" t="s">
        <v>8195</v>
      </c>
      <c r="C16702" t="s">
        <v>8706</v>
      </c>
      <c r="D16702" t="s">
        <v>8707</v>
      </c>
      <c r="E16702">
        <v>0</v>
      </c>
      <c r="F16702" t="s">
        <v>36</v>
      </c>
      <c r="G16702">
        <v>0</v>
      </c>
      <c r="H16702">
        <v>0</v>
      </c>
      <c r="I16702">
        <v>295.108</v>
      </c>
    </row>
    <row r="16703" spans="1:9" x14ac:dyDescent="0.25">
      <c r="A16703">
        <v>2600045401</v>
      </c>
      <c r="B16703" t="s">
        <v>8196</v>
      </c>
      <c r="C16703" t="s">
        <v>8706</v>
      </c>
      <c r="D16703" t="s">
        <v>8707</v>
      </c>
      <c r="E16703">
        <v>0</v>
      </c>
      <c r="F16703" t="s">
        <v>36</v>
      </c>
      <c r="G16703">
        <v>0</v>
      </c>
      <c r="H16703">
        <v>0</v>
      </c>
      <c r="I16703">
        <v>152.38999999999999</v>
      </c>
    </row>
    <row r="16704" spans="1:9" x14ac:dyDescent="0.25">
      <c r="A16704">
        <v>2600045402</v>
      </c>
      <c r="B16704" t="s">
        <v>8197</v>
      </c>
      <c r="C16704" t="s">
        <v>8706</v>
      </c>
      <c r="D16704" t="s">
        <v>8707</v>
      </c>
      <c r="E16704">
        <v>0</v>
      </c>
      <c r="F16704" t="s">
        <v>36</v>
      </c>
      <c r="G16704">
        <v>0</v>
      </c>
      <c r="H16704">
        <v>0</v>
      </c>
      <c r="I16704">
        <v>194.92</v>
      </c>
    </row>
    <row r="16705" spans="1:9" x14ac:dyDescent="0.25">
      <c r="A16705">
        <v>2600045403</v>
      </c>
      <c r="B16705" t="s">
        <v>8198</v>
      </c>
      <c r="C16705" t="s">
        <v>8706</v>
      </c>
      <c r="D16705" t="s">
        <v>8707</v>
      </c>
      <c r="E16705">
        <v>0</v>
      </c>
      <c r="F16705" t="s">
        <v>36</v>
      </c>
      <c r="G16705">
        <v>0</v>
      </c>
      <c r="H16705">
        <v>0</v>
      </c>
      <c r="I16705">
        <v>186.44</v>
      </c>
    </row>
    <row r="16706" spans="1:9" x14ac:dyDescent="0.25">
      <c r="A16706">
        <v>2600045404</v>
      </c>
      <c r="B16706" t="s">
        <v>8199</v>
      </c>
      <c r="C16706" t="s">
        <v>8706</v>
      </c>
      <c r="D16706" t="s">
        <v>8707</v>
      </c>
      <c r="E16706">
        <v>0</v>
      </c>
      <c r="F16706" t="s">
        <v>36</v>
      </c>
      <c r="G16706">
        <v>0</v>
      </c>
      <c r="H16706">
        <v>0</v>
      </c>
      <c r="I16706">
        <v>29.66</v>
      </c>
    </row>
    <row r="16707" spans="1:9" x14ac:dyDescent="0.25">
      <c r="A16707">
        <v>2600045405</v>
      </c>
      <c r="B16707" t="s">
        <v>8200</v>
      </c>
      <c r="C16707" t="s">
        <v>8706</v>
      </c>
      <c r="D16707" t="s">
        <v>8707</v>
      </c>
      <c r="E16707">
        <v>0</v>
      </c>
      <c r="F16707" t="s">
        <v>36</v>
      </c>
      <c r="G16707">
        <v>0</v>
      </c>
      <c r="H16707">
        <v>0</v>
      </c>
      <c r="I16707">
        <v>117.06</v>
      </c>
    </row>
    <row r="16708" spans="1:9" x14ac:dyDescent="0.25">
      <c r="A16708">
        <v>2600045406</v>
      </c>
      <c r="B16708" t="s">
        <v>8201</v>
      </c>
      <c r="C16708" t="s">
        <v>8706</v>
      </c>
      <c r="D16708" t="s">
        <v>8707</v>
      </c>
      <c r="E16708">
        <v>0</v>
      </c>
      <c r="F16708" t="s">
        <v>36</v>
      </c>
      <c r="G16708">
        <v>0</v>
      </c>
      <c r="H16708">
        <v>0</v>
      </c>
      <c r="I16708">
        <v>55.085000000000001</v>
      </c>
    </row>
    <row r="16709" spans="1:9" x14ac:dyDescent="0.25">
      <c r="A16709">
        <v>2600045407</v>
      </c>
      <c r="B16709" t="s">
        <v>8202</v>
      </c>
      <c r="C16709" t="s">
        <v>8706</v>
      </c>
      <c r="D16709" t="s">
        <v>8707</v>
      </c>
      <c r="E16709">
        <v>0</v>
      </c>
      <c r="F16709" t="s">
        <v>36</v>
      </c>
      <c r="G16709">
        <v>0</v>
      </c>
      <c r="H16709">
        <v>0</v>
      </c>
      <c r="I16709">
        <v>277.97000000000003</v>
      </c>
    </row>
    <row r="16710" spans="1:9" x14ac:dyDescent="0.25">
      <c r="A16710">
        <v>2600045408</v>
      </c>
      <c r="B16710" t="s">
        <v>5042</v>
      </c>
      <c r="C16710" t="s">
        <v>130</v>
      </c>
      <c r="D16710" t="s">
        <v>131</v>
      </c>
      <c r="E16710">
        <v>0</v>
      </c>
      <c r="F16710" t="s">
        <v>36</v>
      </c>
      <c r="G16710">
        <v>0</v>
      </c>
      <c r="H16710">
        <v>0</v>
      </c>
      <c r="I16710">
        <v>62.93</v>
      </c>
    </row>
    <row r="16711" spans="1:9" x14ac:dyDescent="0.25">
      <c r="A16711">
        <v>2600045409</v>
      </c>
      <c r="B16711" t="s">
        <v>5407</v>
      </c>
      <c r="C16711" t="s">
        <v>130</v>
      </c>
      <c r="D16711" t="s">
        <v>131</v>
      </c>
      <c r="E16711">
        <v>0</v>
      </c>
      <c r="F16711" t="s">
        <v>36</v>
      </c>
      <c r="G16711">
        <v>0</v>
      </c>
      <c r="H16711">
        <v>0</v>
      </c>
      <c r="I16711">
        <v>20.195</v>
      </c>
    </row>
    <row r="16712" spans="1:9" x14ac:dyDescent="0.25">
      <c r="A16712">
        <v>2600045410</v>
      </c>
      <c r="B16712" t="s">
        <v>4913</v>
      </c>
      <c r="C16712" t="s">
        <v>8706</v>
      </c>
      <c r="D16712" t="s">
        <v>8707</v>
      </c>
      <c r="E16712">
        <v>0</v>
      </c>
      <c r="F16712" t="s">
        <v>36</v>
      </c>
      <c r="G16712">
        <v>0</v>
      </c>
      <c r="H16712">
        <v>0</v>
      </c>
      <c r="I16712">
        <v>207</v>
      </c>
    </row>
    <row r="16713" spans="1:9" x14ac:dyDescent="0.25">
      <c r="A16713">
        <v>2600045410</v>
      </c>
      <c r="B16713" t="s">
        <v>4913</v>
      </c>
      <c r="C16713" t="s">
        <v>518</v>
      </c>
      <c r="D16713" t="s">
        <v>519</v>
      </c>
      <c r="E16713">
        <v>0</v>
      </c>
      <c r="F16713" t="s">
        <v>36</v>
      </c>
      <c r="G16713">
        <v>0</v>
      </c>
      <c r="H16713">
        <v>0</v>
      </c>
      <c r="I16713">
        <v>207</v>
      </c>
    </row>
    <row r="16714" spans="1:9" x14ac:dyDescent="0.25">
      <c r="A16714">
        <v>2600045411</v>
      </c>
      <c r="B16714" t="s">
        <v>4923</v>
      </c>
      <c r="C16714" t="s">
        <v>8706</v>
      </c>
      <c r="D16714" t="s">
        <v>8707</v>
      </c>
      <c r="E16714">
        <v>0</v>
      </c>
      <c r="F16714" t="s">
        <v>36</v>
      </c>
      <c r="G16714">
        <v>0</v>
      </c>
      <c r="H16714">
        <v>0</v>
      </c>
      <c r="I16714">
        <v>174</v>
      </c>
    </row>
    <row r="16715" spans="1:9" x14ac:dyDescent="0.25">
      <c r="A16715">
        <v>2600045411</v>
      </c>
      <c r="B16715" t="s">
        <v>4923</v>
      </c>
      <c r="C16715" t="s">
        <v>518</v>
      </c>
      <c r="D16715" t="s">
        <v>519</v>
      </c>
      <c r="E16715">
        <v>0</v>
      </c>
      <c r="F16715" t="s">
        <v>36</v>
      </c>
      <c r="G16715">
        <v>0</v>
      </c>
      <c r="H16715">
        <v>0</v>
      </c>
      <c r="I16715">
        <v>174</v>
      </c>
    </row>
    <row r="16716" spans="1:9" x14ac:dyDescent="0.25">
      <c r="A16716">
        <v>2600045412</v>
      </c>
      <c r="B16716" t="s">
        <v>4977</v>
      </c>
      <c r="C16716" t="s">
        <v>8706</v>
      </c>
      <c r="D16716" t="s">
        <v>8707</v>
      </c>
      <c r="E16716">
        <v>0</v>
      </c>
      <c r="F16716" t="s">
        <v>36</v>
      </c>
      <c r="G16716">
        <v>0</v>
      </c>
      <c r="H16716">
        <v>0</v>
      </c>
      <c r="I16716">
        <v>108</v>
      </c>
    </row>
    <row r="16717" spans="1:9" x14ac:dyDescent="0.25">
      <c r="A16717">
        <v>2600045412</v>
      </c>
      <c r="B16717" t="s">
        <v>4977</v>
      </c>
      <c r="C16717" t="s">
        <v>518</v>
      </c>
      <c r="D16717" t="s">
        <v>519</v>
      </c>
      <c r="E16717">
        <v>0</v>
      </c>
      <c r="F16717" t="s">
        <v>36</v>
      </c>
      <c r="G16717">
        <v>0</v>
      </c>
      <c r="H16717">
        <v>0</v>
      </c>
      <c r="I16717">
        <v>108</v>
      </c>
    </row>
    <row r="16718" spans="1:9" x14ac:dyDescent="0.25">
      <c r="A16718">
        <v>2600045415</v>
      </c>
      <c r="B16718" t="s">
        <v>5121</v>
      </c>
      <c r="C16718" t="s">
        <v>130</v>
      </c>
      <c r="D16718" t="s">
        <v>131</v>
      </c>
      <c r="E16718">
        <v>0</v>
      </c>
      <c r="F16718" t="s">
        <v>36</v>
      </c>
      <c r="G16718">
        <v>0</v>
      </c>
      <c r="H16718">
        <v>0</v>
      </c>
      <c r="I16718">
        <v>46.4</v>
      </c>
    </row>
    <row r="16719" spans="1:9" x14ac:dyDescent="0.25">
      <c r="A16719">
        <v>2600045416</v>
      </c>
      <c r="B16719" t="s">
        <v>5122</v>
      </c>
      <c r="C16719" t="s">
        <v>130</v>
      </c>
      <c r="D16719" t="s">
        <v>131</v>
      </c>
      <c r="E16719">
        <v>0</v>
      </c>
      <c r="F16719" t="s">
        <v>36</v>
      </c>
      <c r="G16719">
        <v>0</v>
      </c>
      <c r="H16719">
        <v>0</v>
      </c>
      <c r="I16719">
        <v>46.4</v>
      </c>
    </row>
    <row r="16720" spans="1:9" x14ac:dyDescent="0.25">
      <c r="A16720">
        <v>2600045417</v>
      </c>
      <c r="B16720" t="s">
        <v>4962</v>
      </c>
      <c r="C16720" t="s">
        <v>130</v>
      </c>
      <c r="D16720" t="s">
        <v>131</v>
      </c>
      <c r="E16720">
        <v>0</v>
      </c>
      <c r="F16720" t="s">
        <v>36</v>
      </c>
      <c r="G16720">
        <v>0</v>
      </c>
      <c r="H16720">
        <v>0</v>
      </c>
      <c r="I16720">
        <v>120.11</v>
      </c>
    </row>
    <row r="16721" spans="1:9" x14ac:dyDescent="0.25">
      <c r="A16721">
        <v>2600045418</v>
      </c>
      <c r="B16721" t="s">
        <v>4895</v>
      </c>
      <c r="C16721" t="s">
        <v>130</v>
      </c>
      <c r="D16721" t="s">
        <v>131</v>
      </c>
      <c r="E16721">
        <v>0</v>
      </c>
      <c r="F16721" t="s">
        <v>36</v>
      </c>
      <c r="G16721">
        <v>0</v>
      </c>
      <c r="H16721">
        <v>0</v>
      </c>
      <c r="I16721">
        <v>276.25</v>
      </c>
    </row>
    <row r="16722" spans="1:9" x14ac:dyDescent="0.25">
      <c r="A16722">
        <v>2600045419</v>
      </c>
      <c r="B16722" t="s">
        <v>4882</v>
      </c>
      <c r="C16722" t="s">
        <v>130</v>
      </c>
      <c r="D16722" t="s">
        <v>131</v>
      </c>
      <c r="E16722">
        <v>0</v>
      </c>
      <c r="F16722" t="s">
        <v>36</v>
      </c>
      <c r="G16722">
        <v>0</v>
      </c>
      <c r="H16722">
        <v>0</v>
      </c>
      <c r="I16722">
        <v>420.63</v>
      </c>
    </row>
    <row r="16723" spans="1:9" x14ac:dyDescent="0.25">
      <c r="A16723">
        <v>2600045420</v>
      </c>
      <c r="B16723" t="s">
        <v>4965</v>
      </c>
      <c r="C16723" t="s">
        <v>130</v>
      </c>
      <c r="D16723" t="s">
        <v>131</v>
      </c>
      <c r="E16723">
        <v>0</v>
      </c>
      <c r="F16723" t="s">
        <v>36</v>
      </c>
      <c r="G16723">
        <v>0</v>
      </c>
      <c r="H16723">
        <v>0</v>
      </c>
      <c r="I16723">
        <v>117.99</v>
      </c>
    </row>
    <row r="16724" spans="1:9" x14ac:dyDescent="0.25">
      <c r="A16724">
        <v>2600045421</v>
      </c>
      <c r="B16724" t="s">
        <v>4914</v>
      </c>
      <c r="C16724" t="s">
        <v>130</v>
      </c>
      <c r="D16724" t="s">
        <v>131</v>
      </c>
      <c r="E16724">
        <v>0</v>
      </c>
      <c r="F16724" t="s">
        <v>36</v>
      </c>
      <c r="G16724">
        <v>0</v>
      </c>
      <c r="H16724">
        <v>0</v>
      </c>
      <c r="I16724">
        <v>202.06</v>
      </c>
    </row>
    <row r="16725" spans="1:9" x14ac:dyDescent="0.25">
      <c r="A16725">
        <v>2600045422</v>
      </c>
      <c r="B16725" t="s">
        <v>4447</v>
      </c>
      <c r="C16725" t="s">
        <v>130</v>
      </c>
      <c r="D16725" t="s">
        <v>131</v>
      </c>
      <c r="E16725">
        <v>0</v>
      </c>
      <c r="F16725" t="s">
        <v>36</v>
      </c>
      <c r="G16725">
        <v>0</v>
      </c>
      <c r="H16725">
        <v>0</v>
      </c>
      <c r="I16725">
        <v>0.55000000000000004</v>
      </c>
    </row>
    <row r="16726" spans="1:9" x14ac:dyDescent="0.25">
      <c r="A16726">
        <v>2600045422</v>
      </c>
      <c r="B16726" t="s">
        <v>4447</v>
      </c>
      <c r="C16726" t="s">
        <v>167</v>
      </c>
      <c r="D16726" t="s">
        <v>168</v>
      </c>
      <c r="E16726" s="1">
        <v>5600</v>
      </c>
      <c r="F16726" t="s">
        <v>36</v>
      </c>
      <c r="G16726">
        <v>0</v>
      </c>
      <c r="H16726">
        <v>0</v>
      </c>
      <c r="I16726">
        <v>0.55000000000000004</v>
      </c>
    </row>
    <row r="16727" spans="1:9" x14ac:dyDescent="0.25">
      <c r="A16727">
        <v>2600045423</v>
      </c>
      <c r="B16727" t="s">
        <v>5786</v>
      </c>
      <c r="C16727" t="s">
        <v>130</v>
      </c>
      <c r="D16727" t="s">
        <v>131</v>
      </c>
      <c r="E16727">
        <v>0</v>
      </c>
      <c r="F16727" t="s">
        <v>36</v>
      </c>
      <c r="G16727">
        <v>40</v>
      </c>
      <c r="H16727">
        <v>0</v>
      </c>
      <c r="I16727">
        <v>4.9000000000000004</v>
      </c>
    </row>
    <row r="16728" spans="1:9" x14ac:dyDescent="0.25">
      <c r="A16728">
        <v>2600045423</v>
      </c>
      <c r="B16728" t="s">
        <v>5786</v>
      </c>
      <c r="C16728" t="s">
        <v>167</v>
      </c>
      <c r="D16728" t="s">
        <v>168</v>
      </c>
      <c r="E16728">
        <v>216</v>
      </c>
      <c r="F16728" t="s">
        <v>36</v>
      </c>
      <c r="G16728">
        <v>0</v>
      </c>
      <c r="H16728">
        <v>0</v>
      </c>
      <c r="I16728">
        <v>4.9000000000000004</v>
      </c>
    </row>
    <row r="16729" spans="1:9" x14ac:dyDescent="0.25">
      <c r="A16729">
        <v>2600045424</v>
      </c>
      <c r="B16729" t="s">
        <v>4448</v>
      </c>
      <c r="C16729" t="s">
        <v>130</v>
      </c>
      <c r="D16729" t="s">
        <v>131</v>
      </c>
      <c r="E16729">
        <v>0</v>
      </c>
      <c r="F16729" t="s">
        <v>36</v>
      </c>
      <c r="G16729">
        <v>0</v>
      </c>
      <c r="H16729">
        <v>0</v>
      </c>
      <c r="I16729">
        <v>195</v>
      </c>
    </row>
    <row r="16730" spans="1:9" x14ac:dyDescent="0.25">
      <c r="A16730">
        <v>2600045424</v>
      </c>
      <c r="B16730" t="s">
        <v>4448</v>
      </c>
      <c r="C16730" t="s">
        <v>167</v>
      </c>
      <c r="D16730" t="s">
        <v>168</v>
      </c>
      <c r="E16730">
        <v>1</v>
      </c>
      <c r="F16730" t="s">
        <v>36</v>
      </c>
      <c r="G16730">
        <v>0</v>
      </c>
      <c r="H16730">
        <v>0</v>
      </c>
      <c r="I16730">
        <v>195</v>
      </c>
    </row>
    <row r="16731" spans="1:9" x14ac:dyDescent="0.25">
      <c r="A16731">
        <v>2600045425</v>
      </c>
      <c r="B16731" t="s">
        <v>4449</v>
      </c>
      <c r="C16731" t="s">
        <v>130</v>
      </c>
      <c r="D16731" t="s">
        <v>131</v>
      </c>
      <c r="E16731">
        <v>0</v>
      </c>
      <c r="F16731" t="s">
        <v>36</v>
      </c>
      <c r="G16731">
        <v>0</v>
      </c>
      <c r="H16731">
        <v>0</v>
      </c>
      <c r="I16731">
        <v>7.4</v>
      </c>
    </row>
    <row r="16732" spans="1:9" x14ac:dyDescent="0.25">
      <c r="A16732">
        <v>2600045425</v>
      </c>
      <c r="B16732" t="s">
        <v>4449</v>
      </c>
      <c r="C16732" t="s">
        <v>167</v>
      </c>
      <c r="D16732" t="s">
        <v>168</v>
      </c>
      <c r="E16732">
        <v>611</v>
      </c>
      <c r="F16732" t="s">
        <v>36</v>
      </c>
      <c r="G16732">
        <v>0</v>
      </c>
      <c r="H16732">
        <v>0</v>
      </c>
      <c r="I16732">
        <v>7.4</v>
      </c>
    </row>
    <row r="16733" spans="1:9" x14ac:dyDescent="0.25">
      <c r="A16733">
        <v>2600045426</v>
      </c>
      <c r="B16733" t="s">
        <v>4450</v>
      </c>
      <c r="C16733" t="s">
        <v>130</v>
      </c>
      <c r="D16733" t="s">
        <v>131</v>
      </c>
      <c r="E16733">
        <v>0</v>
      </c>
      <c r="F16733" t="s">
        <v>36</v>
      </c>
      <c r="G16733">
        <v>0</v>
      </c>
      <c r="H16733">
        <v>0</v>
      </c>
      <c r="I16733">
        <v>18</v>
      </c>
    </row>
    <row r="16734" spans="1:9" x14ac:dyDescent="0.25">
      <c r="A16734">
        <v>2600045426</v>
      </c>
      <c r="B16734" t="s">
        <v>4450</v>
      </c>
      <c r="C16734" t="s">
        <v>167</v>
      </c>
      <c r="D16734" t="s">
        <v>168</v>
      </c>
      <c r="E16734">
        <v>1</v>
      </c>
      <c r="F16734" t="s">
        <v>36</v>
      </c>
      <c r="G16734">
        <v>0</v>
      </c>
      <c r="H16734">
        <v>0</v>
      </c>
      <c r="I16734">
        <v>18</v>
      </c>
    </row>
    <row r="16735" spans="1:9" x14ac:dyDescent="0.25">
      <c r="A16735">
        <v>2600045426</v>
      </c>
      <c r="B16735" t="s">
        <v>4450</v>
      </c>
      <c r="C16735" t="s">
        <v>137</v>
      </c>
      <c r="D16735" t="s">
        <v>138</v>
      </c>
      <c r="E16735">
        <v>8</v>
      </c>
      <c r="F16735" t="s">
        <v>36</v>
      </c>
      <c r="G16735">
        <v>0</v>
      </c>
      <c r="H16735">
        <v>0</v>
      </c>
      <c r="I16735">
        <v>18</v>
      </c>
    </row>
    <row r="16736" spans="1:9" x14ac:dyDescent="0.25">
      <c r="A16736">
        <v>2600045427</v>
      </c>
      <c r="B16736" t="s">
        <v>4451</v>
      </c>
      <c r="C16736" t="s">
        <v>130</v>
      </c>
      <c r="D16736" t="s">
        <v>131</v>
      </c>
      <c r="E16736">
        <v>0</v>
      </c>
      <c r="F16736" t="s">
        <v>36</v>
      </c>
      <c r="G16736">
        <v>0</v>
      </c>
      <c r="H16736">
        <v>0</v>
      </c>
      <c r="I16736">
        <v>15</v>
      </c>
    </row>
    <row r="16737" spans="1:9" x14ac:dyDescent="0.25">
      <c r="A16737">
        <v>2600045427</v>
      </c>
      <c r="B16737" t="s">
        <v>4451</v>
      </c>
      <c r="C16737" t="s">
        <v>167</v>
      </c>
      <c r="D16737" t="s">
        <v>168</v>
      </c>
      <c r="E16737">
        <v>0</v>
      </c>
      <c r="F16737" t="s">
        <v>36</v>
      </c>
      <c r="G16737">
        <v>0</v>
      </c>
      <c r="H16737">
        <v>0</v>
      </c>
      <c r="I16737">
        <v>15</v>
      </c>
    </row>
    <row r="16738" spans="1:9" x14ac:dyDescent="0.25">
      <c r="A16738">
        <v>2600045428</v>
      </c>
      <c r="B16738" t="s">
        <v>4452</v>
      </c>
      <c r="C16738" t="s">
        <v>130</v>
      </c>
      <c r="D16738" t="s">
        <v>131</v>
      </c>
      <c r="E16738">
        <v>0</v>
      </c>
      <c r="F16738" t="s">
        <v>36</v>
      </c>
      <c r="G16738">
        <v>0</v>
      </c>
      <c r="H16738">
        <v>0</v>
      </c>
      <c r="I16738">
        <v>18</v>
      </c>
    </row>
    <row r="16739" spans="1:9" x14ac:dyDescent="0.25">
      <c r="A16739">
        <v>2600045428</v>
      </c>
      <c r="B16739" t="s">
        <v>4452</v>
      </c>
      <c r="C16739" t="s">
        <v>167</v>
      </c>
      <c r="D16739" t="s">
        <v>168</v>
      </c>
      <c r="E16739">
        <v>22</v>
      </c>
      <c r="F16739" t="s">
        <v>36</v>
      </c>
      <c r="G16739">
        <v>0</v>
      </c>
      <c r="H16739">
        <v>0</v>
      </c>
      <c r="I16739">
        <v>18</v>
      </c>
    </row>
    <row r="16740" spans="1:9" x14ac:dyDescent="0.25">
      <c r="A16740">
        <v>2600045429</v>
      </c>
      <c r="B16740" t="s">
        <v>4453</v>
      </c>
      <c r="C16740" t="s">
        <v>130</v>
      </c>
      <c r="D16740" t="s">
        <v>131</v>
      </c>
      <c r="E16740">
        <v>0</v>
      </c>
      <c r="F16740" t="s">
        <v>36</v>
      </c>
      <c r="G16740">
        <v>0</v>
      </c>
      <c r="H16740">
        <v>0</v>
      </c>
      <c r="I16740">
        <v>6</v>
      </c>
    </row>
    <row r="16741" spans="1:9" x14ac:dyDescent="0.25">
      <c r="A16741">
        <v>2600045429</v>
      </c>
      <c r="B16741" t="s">
        <v>4453</v>
      </c>
      <c r="C16741" t="s">
        <v>167</v>
      </c>
      <c r="D16741" t="s">
        <v>168</v>
      </c>
      <c r="E16741">
        <v>0</v>
      </c>
      <c r="F16741" t="s">
        <v>36</v>
      </c>
      <c r="G16741">
        <v>0</v>
      </c>
      <c r="H16741">
        <v>0</v>
      </c>
      <c r="I16741">
        <v>6</v>
      </c>
    </row>
    <row r="16742" spans="1:9" x14ac:dyDescent="0.25">
      <c r="A16742">
        <v>2600045430</v>
      </c>
      <c r="B16742" t="s">
        <v>4454</v>
      </c>
      <c r="C16742" t="s">
        <v>130</v>
      </c>
      <c r="D16742" t="s">
        <v>131</v>
      </c>
      <c r="E16742">
        <v>0</v>
      </c>
      <c r="F16742" t="s">
        <v>36</v>
      </c>
      <c r="G16742">
        <v>0</v>
      </c>
      <c r="H16742">
        <v>0</v>
      </c>
      <c r="I16742">
        <v>7.5</v>
      </c>
    </row>
    <row r="16743" spans="1:9" x14ac:dyDescent="0.25">
      <c r="A16743">
        <v>2600045430</v>
      </c>
      <c r="B16743" t="s">
        <v>4454</v>
      </c>
      <c r="C16743" t="s">
        <v>167</v>
      </c>
      <c r="D16743" t="s">
        <v>168</v>
      </c>
      <c r="E16743">
        <v>159</v>
      </c>
      <c r="F16743" t="s">
        <v>36</v>
      </c>
      <c r="G16743">
        <v>0</v>
      </c>
      <c r="H16743">
        <v>0</v>
      </c>
      <c r="I16743">
        <v>7.5</v>
      </c>
    </row>
    <row r="16744" spans="1:9" x14ac:dyDescent="0.25">
      <c r="A16744">
        <v>2600045431</v>
      </c>
      <c r="B16744" t="s">
        <v>4455</v>
      </c>
      <c r="C16744" t="s">
        <v>130</v>
      </c>
      <c r="D16744" t="s">
        <v>131</v>
      </c>
      <c r="E16744">
        <v>0</v>
      </c>
      <c r="F16744" t="s">
        <v>36</v>
      </c>
      <c r="G16744">
        <v>0</v>
      </c>
      <c r="H16744">
        <v>0</v>
      </c>
      <c r="I16744">
        <v>5.3</v>
      </c>
    </row>
    <row r="16745" spans="1:9" x14ac:dyDescent="0.25">
      <c r="A16745">
        <v>2600045431</v>
      </c>
      <c r="B16745" t="s">
        <v>4455</v>
      </c>
      <c r="C16745" t="s">
        <v>167</v>
      </c>
      <c r="D16745" t="s">
        <v>168</v>
      </c>
      <c r="E16745">
        <v>45</v>
      </c>
      <c r="F16745" t="s">
        <v>36</v>
      </c>
      <c r="G16745">
        <v>0</v>
      </c>
      <c r="H16745">
        <v>0</v>
      </c>
      <c r="I16745">
        <v>5.3</v>
      </c>
    </row>
    <row r="16746" spans="1:9" x14ac:dyDescent="0.25">
      <c r="A16746">
        <v>2600045432</v>
      </c>
      <c r="B16746" t="s">
        <v>8203</v>
      </c>
      <c r="C16746" t="s">
        <v>8706</v>
      </c>
      <c r="D16746" t="s">
        <v>8707</v>
      </c>
      <c r="E16746">
        <v>0</v>
      </c>
      <c r="F16746" t="s">
        <v>36</v>
      </c>
      <c r="G16746">
        <v>0</v>
      </c>
      <c r="H16746">
        <v>0</v>
      </c>
      <c r="I16746" s="1">
        <v>1180.9000000000001</v>
      </c>
    </row>
    <row r="16747" spans="1:9" x14ac:dyDescent="0.25">
      <c r="A16747">
        <v>2600045433</v>
      </c>
      <c r="B16747" t="s">
        <v>8204</v>
      </c>
      <c r="C16747" t="s">
        <v>8706</v>
      </c>
      <c r="D16747" t="s">
        <v>8707</v>
      </c>
      <c r="E16747">
        <v>0</v>
      </c>
      <c r="F16747" t="s">
        <v>36</v>
      </c>
      <c r="G16747">
        <v>0</v>
      </c>
      <c r="H16747">
        <v>0</v>
      </c>
      <c r="I16747">
        <v>112</v>
      </c>
    </row>
    <row r="16748" spans="1:9" x14ac:dyDescent="0.25">
      <c r="A16748">
        <v>2600045434</v>
      </c>
      <c r="B16748" t="s">
        <v>4456</v>
      </c>
      <c r="C16748" t="s">
        <v>130</v>
      </c>
      <c r="D16748" t="s">
        <v>131</v>
      </c>
      <c r="E16748">
        <v>0</v>
      </c>
      <c r="F16748" t="s">
        <v>36</v>
      </c>
      <c r="G16748">
        <v>0</v>
      </c>
      <c r="H16748">
        <v>0</v>
      </c>
      <c r="I16748">
        <v>60.395000000000003</v>
      </c>
    </row>
    <row r="16749" spans="1:9" x14ac:dyDescent="0.25">
      <c r="A16749">
        <v>2600045435</v>
      </c>
      <c r="B16749" t="s">
        <v>4905</v>
      </c>
      <c r="C16749" t="s">
        <v>8706</v>
      </c>
      <c r="D16749" t="s">
        <v>8707</v>
      </c>
      <c r="E16749">
        <v>0</v>
      </c>
      <c r="F16749" t="s">
        <v>36</v>
      </c>
      <c r="G16749">
        <v>0</v>
      </c>
      <c r="H16749">
        <v>0</v>
      </c>
      <c r="I16749">
        <v>247</v>
      </c>
    </row>
    <row r="16750" spans="1:9" x14ac:dyDescent="0.25">
      <c r="A16750">
        <v>2600045435</v>
      </c>
      <c r="B16750" t="s">
        <v>4905</v>
      </c>
      <c r="C16750" t="s">
        <v>518</v>
      </c>
      <c r="D16750" t="s">
        <v>519</v>
      </c>
      <c r="E16750">
        <v>0</v>
      </c>
      <c r="F16750" t="s">
        <v>36</v>
      </c>
      <c r="G16750">
        <v>0</v>
      </c>
      <c r="H16750">
        <v>0</v>
      </c>
      <c r="I16750">
        <v>247</v>
      </c>
    </row>
    <row r="16751" spans="1:9" x14ac:dyDescent="0.25">
      <c r="A16751">
        <v>2600045436</v>
      </c>
      <c r="B16751" t="s">
        <v>5079</v>
      </c>
      <c r="C16751" t="s">
        <v>130</v>
      </c>
      <c r="D16751" t="s">
        <v>131</v>
      </c>
      <c r="E16751">
        <v>0</v>
      </c>
      <c r="F16751" t="s">
        <v>36</v>
      </c>
      <c r="G16751">
        <v>0</v>
      </c>
      <c r="H16751">
        <v>0</v>
      </c>
      <c r="I16751">
        <v>52.854999999999997</v>
      </c>
    </row>
    <row r="16752" spans="1:9" x14ac:dyDescent="0.25">
      <c r="A16752">
        <v>2600045437</v>
      </c>
      <c r="B16752" t="s">
        <v>5080</v>
      </c>
      <c r="C16752" t="s">
        <v>130</v>
      </c>
      <c r="D16752" t="s">
        <v>131</v>
      </c>
      <c r="E16752">
        <v>0</v>
      </c>
      <c r="F16752" t="s">
        <v>36</v>
      </c>
      <c r="G16752">
        <v>0</v>
      </c>
      <c r="H16752">
        <v>0</v>
      </c>
      <c r="I16752">
        <v>52.854999999999997</v>
      </c>
    </row>
    <row r="16753" spans="1:9" x14ac:dyDescent="0.25">
      <c r="A16753">
        <v>2600045438</v>
      </c>
      <c r="B16753" t="s">
        <v>8205</v>
      </c>
      <c r="C16753" t="s">
        <v>8706</v>
      </c>
      <c r="D16753" t="s">
        <v>8707</v>
      </c>
      <c r="E16753">
        <v>0</v>
      </c>
      <c r="F16753" t="s">
        <v>36</v>
      </c>
      <c r="G16753">
        <v>0</v>
      </c>
      <c r="H16753">
        <v>0</v>
      </c>
      <c r="I16753" s="1">
        <v>1339.5160000000001</v>
      </c>
    </row>
    <row r="16754" spans="1:9" x14ac:dyDescent="0.25">
      <c r="A16754">
        <v>2600045439</v>
      </c>
      <c r="B16754" t="s">
        <v>4891</v>
      </c>
      <c r="C16754" t="s">
        <v>8706</v>
      </c>
      <c r="D16754" t="s">
        <v>8707</v>
      </c>
      <c r="E16754">
        <v>0</v>
      </c>
      <c r="F16754" t="s">
        <v>36</v>
      </c>
      <c r="G16754">
        <v>0</v>
      </c>
      <c r="H16754">
        <v>0</v>
      </c>
      <c r="I16754">
        <v>306</v>
      </c>
    </row>
    <row r="16755" spans="1:9" x14ac:dyDescent="0.25">
      <c r="A16755">
        <v>2600045439</v>
      </c>
      <c r="B16755" t="s">
        <v>4891</v>
      </c>
      <c r="C16755" t="s">
        <v>518</v>
      </c>
      <c r="D16755" t="s">
        <v>519</v>
      </c>
      <c r="E16755">
        <v>0</v>
      </c>
      <c r="F16755" t="s">
        <v>36</v>
      </c>
      <c r="G16755">
        <v>0</v>
      </c>
      <c r="H16755">
        <v>0</v>
      </c>
      <c r="I16755">
        <v>306</v>
      </c>
    </row>
    <row r="16756" spans="1:9" x14ac:dyDescent="0.25">
      <c r="A16756">
        <v>2600045440</v>
      </c>
      <c r="B16756" t="s">
        <v>4892</v>
      </c>
      <c r="C16756" t="s">
        <v>8706</v>
      </c>
      <c r="D16756" t="s">
        <v>8707</v>
      </c>
      <c r="E16756">
        <v>0</v>
      </c>
      <c r="F16756" t="s">
        <v>36</v>
      </c>
      <c r="G16756">
        <v>0</v>
      </c>
      <c r="H16756">
        <v>0</v>
      </c>
      <c r="I16756">
        <v>303.5</v>
      </c>
    </row>
    <row r="16757" spans="1:9" x14ac:dyDescent="0.25">
      <c r="A16757">
        <v>2600045440</v>
      </c>
      <c r="B16757" t="s">
        <v>4892</v>
      </c>
      <c r="C16757" t="s">
        <v>518</v>
      </c>
      <c r="D16757" t="s">
        <v>519</v>
      </c>
      <c r="E16757">
        <v>0</v>
      </c>
      <c r="F16757" t="s">
        <v>36</v>
      </c>
      <c r="G16757">
        <v>0</v>
      </c>
      <c r="H16757">
        <v>0</v>
      </c>
      <c r="I16757">
        <v>303.5</v>
      </c>
    </row>
    <row r="16758" spans="1:9" x14ac:dyDescent="0.25">
      <c r="A16758">
        <v>2600045441</v>
      </c>
      <c r="B16758" t="s">
        <v>4853</v>
      </c>
      <c r="C16758" t="s">
        <v>8710</v>
      </c>
      <c r="D16758" t="s">
        <v>8711</v>
      </c>
      <c r="E16758">
        <v>0</v>
      </c>
      <c r="F16758" t="s">
        <v>36</v>
      </c>
      <c r="G16758">
        <v>0</v>
      </c>
      <c r="H16758">
        <v>0</v>
      </c>
      <c r="I16758" s="1">
        <v>2540</v>
      </c>
    </row>
    <row r="16759" spans="1:9" x14ac:dyDescent="0.25">
      <c r="A16759">
        <v>2600045441</v>
      </c>
      <c r="B16759" t="s">
        <v>4853</v>
      </c>
      <c r="C16759" t="s">
        <v>8706</v>
      </c>
      <c r="D16759" t="s">
        <v>8707</v>
      </c>
      <c r="E16759">
        <v>0</v>
      </c>
      <c r="F16759" t="s">
        <v>36</v>
      </c>
      <c r="G16759">
        <v>0</v>
      </c>
      <c r="H16759">
        <v>0</v>
      </c>
      <c r="I16759" s="1">
        <v>2540</v>
      </c>
    </row>
    <row r="16760" spans="1:9" x14ac:dyDescent="0.25">
      <c r="A16760">
        <v>2600045441</v>
      </c>
      <c r="B16760" t="s">
        <v>4853</v>
      </c>
      <c r="C16760" t="s">
        <v>130</v>
      </c>
      <c r="D16760" t="s">
        <v>131</v>
      </c>
      <c r="E16760">
        <v>0</v>
      </c>
      <c r="F16760" t="s">
        <v>36</v>
      </c>
      <c r="G16760">
        <v>0</v>
      </c>
      <c r="H16760">
        <v>0</v>
      </c>
      <c r="I16760" s="1">
        <v>2540</v>
      </c>
    </row>
    <row r="16761" spans="1:9" x14ac:dyDescent="0.25">
      <c r="A16761">
        <v>2600045442</v>
      </c>
      <c r="B16761" t="s">
        <v>5275</v>
      </c>
      <c r="C16761" t="s">
        <v>130</v>
      </c>
      <c r="D16761" t="s">
        <v>131</v>
      </c>
      <c r="E16761">
        <v>0</v>
      </c>
      <c r="F16761" t="s">
        <v>36</v>
      </c>
      <c r="G16761">
        <v>0</v>
      </c>
      <c r="H16761">
        <v>0</v>
      </c>
      <c r="I16761">
        <v>28.661999999999999</v>
      </c>
    </row>
    <row r="16762" spans="1:9" x14ac:dyDescent="0.25">
      <c r="A16762">
        <v>2600045443</v>
      </c>
      <c r="B16762" t="s">
        <v>5078</v>
      </c>
      <c r="C16762" t="s">
        <v>130</v>
      </c>
      <c r="D16762" t="s">
        <v>131</v>
      </c>
      <c r="E16762">
        <v>0</v>
      </c>
      <c r="F16762" t="s">
        <v>36</v>
      </c>
      <c r="G16762">
        <v>0</v>
      </c>
      <c r="H16762">
        <v>0</v>
      </c>
      <c r="I16762">
        <v>52.871000000000002</v>
      </c>
    </row>
    <row r="16763" spans="1:9" x14ac:dyDescent="0.25">
      <c r="A16763">
        <v>2600045444</v>
      </c>
      <c r="B16763" t="s">
        <v>4457</v>
      </c>
      <c r="C16763" t="s">
        <v>130</v>
      </c>
      <c r="D16763" t="s">
        <v>131</v>
      </c>
      <c r="E16763">
        <v>7</v>
      </c>
      <c r="F16763" t="s">
        <v>36</v>
      </c>
      <c r="G16763">
        <v>0</v>
      </c>
      <c r="H16763">
        <v>0</v>
      </c>
      <c r="I16763">
        <v>450.25285700000001</v>
      </c>
    </row>
    <row r="16764" spans="1:9" x14ac:dyDescent="0.25">
      <c r="A16764">
        <v>2600045445</v>
      </c>
      <c r="B16764" t="s">
        <v>4458</v>
      </c>
      <c r="C16764" t="s">
        <v>130</v>
      </c>
      <c r="D16764" t="s">
        <v>131</v>
      </c>
      <c r="E16764">
        <v>6</v>
      </c>
      <c r="F16764" t="s">
        <v>36</v>
      </c>
      <c r="G16764">
        <v>0</v>
      </c>
      <c r="H16764">
        <v>0</v>
      </c>
      <c r="I16764">
        <v>76.343333000000001</v>
      </c>
    </row>
    <row r="16765" spans="1:9" x14ac:dyDescent="0.25">
      <c r="A16765">
        <v>2600045446</v>
      </c>
      <c r="B16765" t="s">
        <v>4901</v>
      </c>
      <c r="C16765" t="s">
        <v>8706</v>
      </c>
      <c r="D16765" t="s">
        <v>8707</v>
      </c>
      <c r="E16765">
        <v>0</v>
      </c>
      <c r="F16765" t="s">
        <v>36</v>
      </c>
      <c r="G16765">
        <v>0</v>
      </c>
      <c r="H16765">
        <v>0</v>
      </c>
      <c r="I16765">
        <v>256</v>
      </c>
    </row>
    <row r="16766" spans="1:9" x14ac:dyDescent="0.25">
      <c r="A16766">
        <v>2600045446</v>
      </c>
      <c r="B16766" t="s">
        <v>4901</v>
      </c>
      <c r="C16766" t="s">
        <v>518</v>
      </c>
      <c r="D16766" t="s">
        <v>519</v>
      </c>
      <c r="E16766">
        <v>0</v>
      </c>
      <c r="F16766" t="s">
        <v>36</v>
      </c>
      <c r="G16766">
        <v>0</v>
      </c>
      <c r="H16766">
        <v>0</v>
      </c>
      <c r="I16766">
        <v>256</v>
      </c>
    </row>
    <row r="16767" spans="1:9" x14ac:dyDescent="0.25">
      <c r="A16767">
        <v>2600045447</v>
      </c>
      <c r="B16767" t="s">
        <v>4886</v>
      </c>
      <c r="C16767" t="s">
        <v>8706</v>
      </c>
      <c r="D16767" t="s">
        <v>8707</v>
      </c>
      <c r="E16767">
        <v>0</v>
      </c>
      <c r="F16767" t="s">
        <v>36</v>
      </c>
      <c r="G16767">
        <v>0</v>
      </c>
      <c r="H16767">
        <v>0</v>
      </c>
      <c r="I16767">
        <v>345</v>
      </c>
    </row>
    <row r="16768" spans="1:9" x14ac:dyDescent="0.25">
      <c r="A16768">
        <v>2600045447</v>
      </c>
      <c r="B16768" t="s">
        <v>4886</v>
      </c>
      <c r="C16768" t="s">
        <v>518</v>
      </c>
      <c r="D16768" t="s">
        <v>519</v>
      </c>
      <c r="E16768">
        <v>0</v>
      </c>
      <c r="F16768" t="s">
        <v>36</v>
      </c>
      <c r="G16768">
        <v>0</v>
      </c>
      <c r="H16768">
        <v>0</v>
      </c>
      <c r="I16768">
        <v>345</v>
      </c>
    </row>
    <row r="16769" spans="1:9" x14ac:dyDescent="0.25">
      <c r="A16769">
        <v>2600045448</v>
      </c>
      <c r="B16769" t="s">
        <v>4936</v>
      </c>
      <c r="C16769" t="s">
        <v>8706</v>
      </c>
      <c r="D16769" t="s">
        <v>8707</v>
      </c>
      <c r="E16769">
        <v>0</v>
      </c>
      <c r="F16769" t="s">
        <v>36</v>
      </c>
      <c r="G16769">
        <v>0</v>
      </c>
      <c r="H16769">
        <v>0</v>
      </c>
      <c r="I16769">
        <v>152</v>
      </c>
    </row>
    <row r="16770" spans="1:9" x14ac:dyDescent="0.25">
      <c r="A16770">
        <v>2600045448</v>
      </c>
      <c r="B16770" t="s">
        <v>4936</v>
      </c>
      <c r="C16770" t="s">
        <v>518</v>
      </c>
      <c r="D16770" t="s">
        <v>519</v>
      </c>
      <c r="E16770">
        <v>0</v>
      </c>
      <c r="F16770" t="s">
        <v>36</v>
      </c>
      <c r="G16770">
        <v>0</v>
      </c>
      <c r="H16770">
        <v>0</v>
      </c>
      <c r="I16770">
        <v>152</v>
      </c>
    </row>
    <row r="16771" spans="1:9" x14ac:dyDescent="0.25">
      <c r="A16771">
        <v>2600045449</v>
      </c>
      <c r="B16771" t="s">
        <v>4925</v>
      </c>
      <c r="C16771" t="s">
        <v>8706</v>
      </c>
      <c r="D16771" t="s">
        <v>8707</v>
      </c>
      <c r="E16771">
        <v>0</v>
      </c>
      <c r="F16771" t="s">
        <v>36</v>
      </c>
      <c r="G16771">
        <v>0</v>
      </c>
      <c r="H16771">
        <v>0</v>
      </c>
      <c r="I16771">
        <v>166</v>
      </c>
    </row>
    <row r="16772" spans="1:9" x14ac:dyDescent="0.25">
      <c r="A16772">
        <v>2600045449</v>
      </c>
      <c r="B16772" t="s">
        <v>4925</v>
      </c>
      <c r="C16772" t="s">
        <v>518</v>
      </c>
      <c r="D16772" t="s">
        <v>519</v>
      </c>
      <c r="E16772">
        <v>0</v>
      </c>
      <c r="F16772" t="s">
        <v>36</v>
      </c>
      <c r="G16772">
        <v>0</v>
      </c>
      <c r="H16772">
        <v>0</v>
      </c>
      <c r="I16772">
        <v>166</v>
      </c>
    </row>
    <row r="16773" spans="1:9" x14ac:dyDescent="0.25">
      <c r="A16773">
        <v>2600045450</v>
      </c>
      <c r="B16773" t="s">
        <v>4931</v>
      </c>
      <c r="C16773" t="s">
        <v>130</v>
      </c>
      <c r="D16773" t="s">
        <v>131</v>
      </c>
      <c r="E16773">
        <v>0</v>
      </c>
      <c r="F16773" t="s">
        <v>36</v>
      </c>
      <c r="G16773">
        <v>0</v>
      </c>
      <c r="H16773">
        <v>0</v>
      </c>
      <c r="I16773">
        <v>159.24</v>
      </c>
    </row>
    <row r="16774" spans="1:9" x14ac:dyDescent="0.25">
      <c r="A16774">
        <v>2600045455</v>
      </c>
      <c r="B16774" t="s">
        <v>4459</v>
      </c>
      <c r="C16774" t="s">
        <v>130</v>
      </c>
      <c r="D16774" t="s">
        <v>131</v>
      </c>
      <c r="E16774">
        <v>5</v>
      </c>
      <c r="F16774" t="s">
        <v>36</v>
      </c>
      <c r="G16774">
        <v>0</v>
      </c>
      <c r="H16774">
        <v>0</v>
      </c>
      <c r="I16774">
        <v>202.41</v>
      </c>
    </row>
    <row r="16775" spans="1:9" x14ac:dyDescent="0.25">
      <c r="A16775">
        <v>2600045456</v>
      </c>
      <c r="B16775" t="s">
        <v>5691</v>
      </c>
      <c r="C16775" t="s">
        <v>130</v>
      </c>
      <c r="D16775" t="s">
        <v>131</v>
      </c>
      <c r="E16775">
        <v>0</v>
      </c>
      <c r="F16775" t="s">
        <v>36</v>
      </c>
      <c r="G16775">
        <v>0</v>
      </c>
      <c r="H16775">
        <v>0</v>
      </c>
      <c r="I16775">
        <v>8.42</v>
      </c>
    </row>
    <row r="16776" spans="1:9" x14ac:dyDescent="0.25">
      <c r="A16776">
        <v>2600045457</v>
      </c>
      <c r="B16776" t="s">
        <v>5705</v>
      </c>
      <c r="C16776" t="s">
        <v>130</v>
      </c>
      <c r="D16776" t="s">
        <v>131</v>
      </c>
      <c r="E16776">
        <v>0</v>
      </c>
      <c r="F16776" t="s">
        <v>36</v>
      </c>
      <c r="G16776">
        <v>0</v>
      </c>
      <c r="H16776">
        <v>0</v>
      </c>
      <c r="I16776">
        <v>7.7463329999999999</v>
      </c>
    </row>
    <row r="16777" spans="1:9" x14ac:dyDescent="0.25">
      <c r="A16777">
        <v>2600045458</v>
      </c>
      <c r="B16777" t="s">
        <v>5032</v>
      </c>
      <c r="C16777" t="s">
        <v>130</v>
      </c>
      <c r="D16777" t="s">
        <v>131</v>
      </c>
      <c r="E16777">
        <v>0</v>
      </c>
      <c r="F16777" t="s">
        <v>36</v>
      </c>
      <c r="G16777">
        <v>0</v>
      </c>
      <c r="H16777">
        <v>0</v>
      </c>
      <c r="I16777">
        <v>67.319999999999993</v>
      </c>
    </row>
    <row r="16778" spans="1:9" x14ac:dyDescent="0.25">
      <c r="A16778">
        <v>2600045459</v>
      </c>
      <c r="B16778" t="s">
        <v>4985</v>
      </c>
      <c r="C16778" t="s">
        <v>8710</v>
      </c>
      <c r="D16778" t="s">
        <v>8711</v>
      </c>
      <c r="E16778">
        <v>0</v>
      </c>
      <c r="F16778" t="s">
        <v>89</v>
      </c>
      <c r="G16778">
        <v>0</v>
      </c>
      <c r="H16778">
        <v>0</v>
      </c>
      <c r="I16778">
        <v>100.635625</v>
      </c>
    </row>
    <row r="16779" spans="1:9" x14ac:dyDescent="0.25">
      <c r="A16779">
        <v>2600045459</v>
      </c>
      <c r="B16779" t="s">
        <v>4985</v>
      </c>
      <c r="C16779" t="s">
        <v>8706</v>
      </c>
      <c r="D16779" t="s">
        <v>8707</v>
      </c>
      <c r="E16779">
        <v>0</v>
      </c>
      <c r="F16779" t="s">
        <v>89</v>
      </c>
      <c r="G16779">
        <v>0</v>
      </c>
      <c r="H16779">
        <v>0</v>
      </c>
      <c r="I16779">
        <v>100.635625</v>
      </c>
    </row>
    <row r="16780" spans="1:9" x14ac:dyDescent="0.25">
      <c r="A16780">
        <v>2600045459</v>
      </c>
      <c r="B16780" t="s">
        <v>4985</v>
      </c>
      <c r="C16780" t="s">
        <v>130</v>
      </c>
      <c r="D16780" t="s">
        <v>131</v>
      </c>
      <c r="E16780">
        <v>0</v>
      </c>
      <c r="F16780" t="s">
        <v>89</v>
      </c>
      <c r="G16780">
        <v>0</v>
      </c>
      <c r="H16780">
        <v>0</v>
      </c>
      <c r="I16780">
        <v>100.635625</v>
      </c>
    </row>
    <row r="16781" spans="1:9" x14ac:dyDescent="0.25">
      <c r="A16781">
        <v>2600045460</v>
      </c>
      <c r="B16781" t="s">
        <v>8206</v>
      </c>
      <c r="C16781" t="s">
        <v>8706</v>
      </c>
      <c r="D16781" t="s">
        <v>8707</v>
      </c>
      <c r="E16781">
        <v>0</v>
      </c>
      <c r="F16781" t="s">
        <v>36</v>
      </c>
      <c r="G16781">
        <v>0</v>
      </c>
      <c r="H16781">
        <v>0</v>
      </c>
      <c r="I16781">
        <v>372</v>
      </c>
    </row>
    <row r="16782" spans="1:9" x14ac:dyDescent="0.25">
      <c r="A16782">
        <v>2600045460</v>
      </c>
      <c r="B16782" t="s">
        <v>8206</v>
      </c>
      <c r="C16782" t="s">
        <v>518</v>
      </c>
      <c r="D16782" t="s">
        <v>519</v>
      </c>
      <c r="E16782">
        <v>1</v>
      </c>
      <c r="F16782" t="s">
        <v>36</v>
      </c>
      <c r="G16782">
        <v>0</v>
      </c>
      <c r="H16782">
        <v>0</v>
      </c>
      <c r="I16782">
        <v>372</v>
      </c>
    </row>
    <row r="16783" spans="1:9" x14ac:dyDescent="0.25">
      <c r="A16783">
        <v>2600045461</v>
      </c>
      <c r="B16783" t="s">
        <v>8207</v>
      </c>
      <c r="C16783" t="s">
        <v>8706</v>
      </c>
      <c r="D16783" t="s">
        <v>8707</v>
      </c>
      <c r="E16783">
        <v>0</v>
      </c>
      <c r="F16783" t="s">
        <v>36</v>
      </c>
      <c r="G16783">
        <v>0</v>
      </c>
      <c r="H16783">
        <v>0</v>
      </c>
      <c r="I16783">
        <v>48</v>
      </c>
    </row>
    <row r="16784" spans="1:9" x14ac:dyDescent="0.25">
      <c r="A16784">
        <v>2600045462</v>
      </c>
      <c r="B16784" t="s">
        <v>8208</v>
      </c>
      <c r="C16784" t="s">
        <v>8706</v>
      </c>
      <c r="D16784" t="s">
        <v>8707</v>
      </c>
      <c r="E16784">
        <v>0</v>
      </c>
      <c r="F16784" t="s">
        <v>36</v>
      </c>
      <c r="G16784">
        <v>0</v>
      </c>
      <c r="H16784">
        <v>0</v>
      </c>
      <c r="I16784">
        <v>18.5</v>
      </c>
    </row>
    <row r="16785" spans="1:9" x14ac:dyDescent="0.25">
      <c r="A16785">
        <v>2600045463</v>
      </c>
      <c r="B16785" t="s">
        <v>4460</v>
      </c>
      <c r="C16785" t="s">
        <v>130</v>
      </c>
      <c r="D16785" t="s">
        <v>131</v>
      </c>
      <c r="E16785">
        <v>0</v>
      </c>
      <c r="F16785" t="s">
        <v>36</v>
      </c>
      <c r="G16785">
        <v>0</v>
      </c>
      <c r="H16785">
        <v>0</v>
      </c>
      <c r="I16785">
        <v>9.5</v>
      </c>
    </row>
    <row r="16786" spans="1:9" x14ac:dyDescent="0.25">
      <c r="A16786">
        <v>2600045464</v>
      </c>
      <c r="B16786" t="s">
        <v>8209</v>
      </c>
      <c r="C16786" t="s">
        <v>8706</v>
      </c>
      <c r="D16786" t="s">
        <v>8707</v>
      </c>
      <c r="E16786">
        <v>0</v>
      </c>
      <c r="F16786" t="s">
        <v>36</v>
      </c>
      <c r="G16786">
        <v>0</v>
      </c>
      <c r="H16786">
        <v>0</v>
      </c>
      <c r="I16786">
        <v>27.51</v>
      </c>
    </row>
    <row r="16787" spans="1:9" x14ac:dyDescent="0.25">
      <c r="A16787">
        <v>2600045470</v>
      </c>
      <c r="B16787" t="s">
        <v>4848</v>
      </c>
      <c r="C16787" t="s">
        <v>130</v>
      </c>
      <c r="D16787" t="s">
        <v>131</v>
      </c>
      <c r="E16787">
        <v>0</v>
      </c>
      <c r="F16787" t="s">
        <v>36</v>
      </c>
      <c r="G16787">
        <v>0</v>
      </c>
      <c r="H16787">
        <v>0</v>
      </c>
      <c r="I16787" s="1">
        <v>4800</v>
      </c>
    </row>
    <row r="16788" spans="1:9" x14ac:dyDescent="0.25">
      <c r="A16788">
        <v>2600045471</v>
      </c>
      <c r="B16788" t="s">
        <v>8210</v>
      </c>
      <c r="C16788" t="s">
        <v>8706</v>
      </c>
      <c r="D16788" t="s">
        <v>8707</v>
      </c>
      <c r="E16788">
        <v>0</v>
      </c>
      <c r="F16788" t="s">
        <v>36</v>
      </c>
      <c r="G16788">
        <v>0</v>
      </c>
      <c r="H16788">
        <v>0</v>
      </c>
      <c r="I16788" s="1">
        <v>2829.66</v>
      </c>
    </row>
    <row r="16789" spans="1:9" x14ac:dyDescent="0.25">
      <c r="A16789">
        <v>2600045473</v>
      </c>
      <c r="B16789" t="s">
        <v>4461</v>
      </c>
      <c r="C16789" t="s">
        <v>130</v>
      </c>
      <c r="D16789" t="s">
        <v>131</v>
      </c>
      <c r="E16789">
        <v>0</v>
      </c>
      <c r="F16789" t="s">
        <v>36</v>
      </c>
      <c r="G16789">
        <v>0</v>
      </c>
      <c r="H16789">
        <v>0</v>
      </c>
      <c r="I16789">
        <v>2.12</v>
      </c>
    </row>
    <row r="16790" spans="1:9" x14ac:dyDescent="0.25">
      <c r="A16790">
        <v>2600045474</v>
      </c>
      <c r="B16790" t="s">
        <v>4462</v>
      </c>
      <c r="C16790" t="s">
        <v>130</v>
      </c>
      <c r="D16790" t="s">
        <v>131</v>
      </c>
      <c r="E16790">
        <v>0</v>
      </c>
      <c r="F16790" t="s">
        <v>3325</v>
      </c>
      <c r="G16790">
        <v>0</v>
      </c>
      <c r="H16790">
        <v>0</v>
      </c>
      <c r="I16790">
        <v>2.54</v>
      </c>
    </row>
    <row r="16791" spans="1:9" x14ac:dyDescent="0.25">
      <c r="A16791">
        <v>2600045475</v>
      </c>
      <c r="B16791" t="s">
        <v>8211</v>
      </c>
      <c r="C16791" t="s">
        <v>8706</v>
      </c>
      <c r="D16791" t="s">
        <v>8707</v>
      </c>
      <c r="E16791">
        <v>0</v>
      </c>
      <c r="F16791" t="s">
        <v>36</v>
      </c>
      <c r="G16791">
        <v>0</v>
      </c>
      <c r="H16791">
        <v>0</v>
      </c>
      <c r="I16791">
        <v>19.321667000000001</v>
      </c>
    </row>
    <row r="16792" spans="1:9" x14ac:dyDescent="0.25">
      <c r="A16792">
        <v>2600045476</v>
      </c>
      <c r="B16792" t="s">
        <v>4463</v>
      </c>
      <c r="C16792" t="s">
        <v>8706</v>
      </c>
      <c r="D16792" t="s">
        <v>8707</v>
      </c>
      <c r="E16792">
        <v>0</v>
      </c>
      <c r="F16792" t="s">
        <v>36</v>
      </c>
      <c r="G16792">
        <v>0</v>
      </c>
      <c r="H16792">
        <v>0</v>
      </c>
      <c r="I16792">
        <v>366</v>
      </c>
    </row>
    <row r="16793" spans="1:9" x14ac:dyDescent="0.25">
      <c r="A16793">
        <v>2600045476</v>
      </c>
      <c r="B16793" t="s">
        <v>4463</v>
      </c>
      <c r="C16793" t="s">
        <v>518</v>
      </c>
      <c r="D16793" t="s">
        <v>519</v>
      </c>
      <c r="E16793">
        <v>0</v>
      </c>
      <c r="F16793" t="s">
        <v>36</v>
      </c>
      <c r="G16793">
        <v>0</v>
      </c>
      <c r="H16793">
        <v>0</v>
      </c>
      <c r="I16793">
        <v>365.988024</v>
      </c>
    </row>
    <row r="16794" spans="1:9" x14ac:dyDescent="0.25">
      <c r="A16794">
        <v>2600045477</v>
      </c>
      <c r="B16794" t="s">
        <v>8212</v>
      </c>
      <c r="C16794" t="s">
        <v>8706</v>
      </c>
      <c r="D16794" t="s">
        <v>8707</v>
      </c>
      <c r="E16794">
        <v>0</v>
      </c>
      <c r="F16794" t="s">
        <v>3325</v>
      </c>
      <c r="G16794">
        <v>0</v>
      </c>
      <c r="H16794">
        <v>0</v>
      </c>
      <c r="I16794">
        <v>218.843333</v>
      </c>
    </row>
    <row r="16795" spans="1:9" x14ac:dyDescent="0.25">
      <c r="A16795">
        <v>2600045478</v>
      </c>
      <c r="B16795" t="s">
        <v>8213</v>
      </c>
      <c r="C16795" t="s">
        <v>8706</v>
      </c>
      <c r="D16795" t="s">
        <v>8707</v>
      </c>
      <c r="E16795">
        <v>0</v>
      </c>
      <c r="F16795" t="s">
        <v>3325</v>
      </c>
      <c r="G16795">
        <v>0</v>
      </c>
      <c r="H16795">
        <v>0</v>
      </c>
      <c r="I16795">
        <v>148.4</v>
      </c>
    </row>
    <row r="16796" spans="1:9" x14ac:dyDescent="0.25">
      <c r="A16796">
        <v>2600045479</v>
      </c>
      <c r="B16796" t="s">
        <v>8214</v>
      </c>
      <c r="C16796" t="s">
        <v>8706</v>
      </c>
      <c r="D16796" t="s">
        <v>8707</v>
      </c>
      <c r="E16796">
        <v>0</v>
      </c>
      <c r="F16796" t="s">
        <v>3325</v>
      </c>
      <c r="G16796">
        <v>0</v>
      </c>
      <c r="H16796">
        <v>0</v>
      </c>
      <c r="I16796">
        <v>124.02500000000001</v>
      </c>
    </row>
    <row r="16797" spans="1:9" x14ac:dyDescent="0.25">
      <c r="A16797">
        <v>2600045480</v>
      </c>
      <c r="B16797" t="s">
        <v>8215</v>
      </c>
      <c r="C16797" t="s">
        <v>8706</v>
      </c>
      <c r="D16797" t="s">
        <v>8707</v>
      </c>
      <c r="E16797">
        <v>0</v>
      </c>
      <c r="F16797" t="s">
        <v>3325</v>
      </c>
      <c r="G16797">
        <v>0</v>
      </c>
      <c r="H16797">
        <v>0</v>
      </c>
      <c r="I16797">
        <v>66.133332999999993</v>
      </c>
    </row>
    <row r="16798" spans="1:9" x14ac:dyDescent="0.25">
      <c r="A16798">
        <v>2600045482</v>
      </c>
      <c r="B16798" t="s">
        <v>5808</v>
      </c>
      <c r="C16798" t="s">
        <v>130</v>
      </c>
      <c r="D16798" t="s">
        <v>131</v>
      </c>
      <c r="E16798">
        <v>0</v>
      </c>
      <c r="F16798" t="s">
        <v>36</v>
      </c>
      <c r="G16798">
        <v>0</v>
      </c>
      <c r="H16798">
        <v>0</v>
      </c>
      <c r="I16798">
        <v>4.2699999999999996</v>
      </c>
    </row>
    <row r="16799" spans="1:9" x14ac:dyDescent="0.25">
      <c r="A16799">
        <v>2600045483</v>
      </c>
      <c r="B16799" t="s">
        <v>5840</v>
      </c>
      <c r="C16799" t="s">
        <v>130</v>
      </c>
      <c r="D16799" t="s">
        <v>131</v>
      </c>
      <c r="E16799">
        <v>0</v>
      </c>
      <c r="F16799" t="s">
        <v>36</v>
      </c>
      <c r="G16799">
        <v>0</v>
      </c>
      <c r="H16799">
        <v>0</v>
      </c>
      <c r="I16799">
        <v>3.5649999999999999</v>
      </c>
    </row>
    <row r="16800" spans="1:9" x14ac:dyDescent="0.25">
      <c r="A16800">
        <v>2600045484</v>
      </c>
      <c r="B16800" t="s">
        <v>5996</v>
      </c>
      <c r="C16800" t="s">
        <v>130</v>
      </c>
      <c r="D16800" t="s">
        <v>131</v>
      </c>
      <c r="E16800">
        <v>0</v>
      </c>
      <c r="F16800" t="s">
        <v>36</v>
      </c>
      <c r="G16800">
        <v>0</v>
      </c>
      <c r="H16800">
        <v>0</v>
      </c>
      <c r="I16800">
        <v>1.1425000000000001</v>
      </c>
    </row>
    <row r="16801" spans="1:9" x14ac:dyDescent="0.25">
      <c r="A16801">
        <v>2600045485</v>
      </c>
      <c r="B16801" t="s">
        <v>5787</v>
      </c>
      <c r="C16801" t="s">
        <v>130</v>
      </c>
      <c r="D16801" t="s">
        <v>131</v>
      </c>
      <c r="E16801">
        <v>0</v>
      </c>
      <c r="F16801" t="s">
        <v>36</v>
      </c>
      <c r="G16801">
        <v>0</v>
      </c>
      <c r="H16801">
        <v>0</v>
      </c>
      <c r="I16801">
        <v>4.8425000000000002</v>
      </c>
    </row>
    <row r="16802" spans="1:9" x14ac:dyDescent="0.25">
      <c r="A16802">
        <v>2600045486</v>
      </c>
      <c r="B16802" t="s">
        <v>5925</v>
      </c>
      <c r="C16802" t="s">
        <v>130</v>
      </c>
      <c r="D16802" t="s">
        <v>131</v>
      </c>
      <c r="E16802">
        <v>0</v>
      </c>
      <c r="F16802" t="s">
        <v>36</v>
      </c>
      <c r="G16802">
        <v>0</v>
      </c>
      <c r="H16802">
        <v>0</v>
      </c>
      <c r="I16802">
        <v>2</v>
      </c>
    </row>
    <row r="16803" spans="1:9" x14ac:dyDescent="0.25">
      <c r="A16803">
        <v>2600045487</v>
      </c>
      <c r="B16803" t="s">
        <v>5047</v>
      </c>
      <c r="C16803" t="s">
        <v>130</v>
      </c>
      <c r="D16803" t="s">
        <v>131</v>
      </c>
      <c r="E16803">
        <v>0</v>
      </c>
      <c r="F16803" t="s">
        <v>36</v>
      </c>
      <c r="G16803">
        <v>0</v>
      </c>
      <c r="H16803">
        <v>0</v>
      </c>
      <c r="I16803">
        <v>61.255000000000003</v>
      </c>
    </row>
    <row r="16804" spans="1:9" x14ac:dyDescent="0.25">
      <c r="A16804">
        <v>2600045488</v>
      </c>
      <c r="B16804" t="s">
        <v>5372</v>
      </c>
      <c r="C16804" t="s">
        <v>130</v>
      </c>
      <c r="D16804" t="s">
        <v>131</v>
      </c>
      <c r="E16804">
        <v>0</v>
      </c>
      <c r="F16804" t="s">
        <v>36</v>
      </c>
      <c r="G16804">
        <v>0</v>
      </c>
      <c r="H16804">
        <v>0</v>
      </c>
      <c r="I16804">
        <v>22.105</v>
      </c>
    </row>
    <row r="16805" spans="1:9" x14ac:dyDescent="0.25">
      <c r="A16805">
        <v>2600045489</v>
      </c>
      <c r="B16805" t="s">
        <v>5405</v>
      </c>
      <c r="C16805" t="s">
        <v>130</v>
      </c>
      <c r="D16805" t="s">
        <v>131</v>
      </c>
      <c r="E16805">
        <v>0</v>
      </c>
      <c r="F16805" t="s">
        <v>36</v>
      </c>
      <c r="G16805">
        <v>0</v>
      </c>
      <c r="H16805">
        <v>0</v>
      </c>
      <c r="I16805">
        <v>20.22</v>
      </c>
    </row>
    <row r="16806" spans="1:9" x14ac:dyDescent="0.25">
      <c r="A16806">
        <v>2600045490</v>
      </c>
      <c r="B16806" t="s">
        <v>8216</v>
      </c>
      <c r="C16806" t="s">
        <v>130</v>
      </c>
      <c r="D16806" t="s">
        <v>131</v>
      </c>
      <c r="E16806">
        <v>0</v>
      </c>
      <c r="F16806" t="s">
        <v>36</v>
      </c>
      <c r="G16806">
        <v>0</v>
      </c>
      <c r="H16806">
        <v>0</v>
      </c>
      <c r="I16806">
        <v>77.965999999999994</v>
      </c>
    </row>
    <row r="16807" spans="1:9" x14ac:dyDescent="0.25">
      <c r="A16807">
        <v>2600045492</v>
      </c>
      <c r="B16807" t="s">
        <v>8217</v>
      </c>
      <c r="C16807" t="s">
        <v>130</v>
      </c>
      <c r="D16807" t="s">
        <v>131</v>
      </c>
      <c r="E16807">
        <v>0</v>
      </c>
      <c r="F16807" t="s">
        <v>3325</v>
      </c>
      <c r="G16807">
        <v>0</v>
      </c>
      <c r="H16807">
        <v>0</v>
      </c>
      <c r="I16807">
        <v>27.12</v>
      </c>
    </row>
    <row r="16808" spans="1:9" x14ac:dyDescent="0.25">
      <c r="A16808">
        <v>2600045493</v>
      </c>
      <c r="B16808" t="s">
        <v>8218</v>
      </c>
      <c r="C16808" t="s">
        <v>8706</v>
      </c>
      <c r="D16808" t="s">
        <v>8707</v>
      </c>
      <c r="E16808">
        <v>6</v>
      </c>
      <c r="F16808" t="s">
        <v>36</v>
      </c>
      <c r="G16808">
        <v>0</v>
      </c>
      <c r="H16808">
        <v>0</v>
      </c>
      <c r="I16808">
        <v>29.9</v>
      </c>
    </row>
    <row r="16809" spans="1:9" x14ac:dyDescent="0.25">
      <c r="A16809">
        <v>2600045495</v>
      </c>
      <c r="B16809" t="s">
        <v>8219</v>
      </c>
      <c r="C16809" t="s">
        <v>8706</v>
      </c>
      <c r="D16809" t="s">
        <v>8707</v>
      </c>
      <c r="E16809">
        <v>0</v>
      </c>
      <c r="F16809" t="s">
        <v>36</v>
      </c>
      <c r="G16809">
        <v>0</v>
      </c>
      <c r="H16809">
        <v>0</v>
      </c>
      <c r="I16809">
        <v>130</v>
      </c>
    </row>
    <row r="16810" spans="1:9" x14ac:dyDescent="0.25">
      <c r="A16810">
        <v>2600045495</v>
      </c>
      <c r="B16810" t="s">
        <v>8219</v>
      </c>
      <c r="C16810" t="s">
        <v>518</v>
      </c>
      <c r="D16810" t="s">
        <v>519</v>
      </c>
      <c r="E16810">
        <v>0</v>
      </c>
      <c r="F16810" t="s">
        <v>36</v>
      </c>
      <c r="G16810">
        <v>0</v>
      </c>
      <c r="H16810">
        <v>0</v>
      </c>
      <c r="I16810">
        <v>130</v>
      </c>
    </row>
    <row r="16811" spans="1:9" x14ac:dyDescent="0.25">
      <c r="A16811">
        <v>2600045496</v>
      </c>
      <c r="B16811" t="s">
        <v>8220</v>
      </c>
      <c r="C16811" t="s">
        <v>8706</v>
      </c>
      <c r="D16811" t="s">
        <v>8707</v>
      </c>
      <c r="E16811">
        <v>0</v>
      </c>
      <c r="F16811" t="s">
        <v>36</v>
      </c>
      <c r="G16811">
        <v>0</v>
      </c>
      <c r="H16811">
        <v>0</v>
      </c>
      <c r="I16811">
        <v>190</v>
      </c>
    </row>
    <row r="16812" spans="1:9" x14ac:dyDescent="0.25">
      <c r="A16812">
        <v>2600045496</v>
      </c>
      <c r="B16812" t="s">
        <v>8220</v>
      </c>
      <c r="C16812" t="s">
        <v>518</v>
      </c>
      <c r="D16812" t="s">
        <v>519</v>
      </c>
      <c r="E16812">
        <v>0</v>
      </c>
      <c r="F16812" t="s">
        <v>36</v>
      </c>
      <c r="G16812">
        <v>0</v>
      </c>
      <c r="H16812">
        <v>0</v>
      </c>
      <c r="I16812">
        <v>190</v>
      </c>
    </row>
    <row r="16813" spans="1:9" x14ac:dyDescent="0.25">
      <c r="A16813">
        <v>2600045497</v>
      </c>
      <c r="B16813" t="s">
        <v>8221</v>
      </c>
      <c r="C16813" t="s">
        <v>8706</v>
      </c>
      <c r="D16813" t="s">
        <v>8707</v>
      </c>
      <c r="E16813">
        <v>0</v>
      </c>
      <c r="F16813" t="s">
        <v>36</v>
      </c>
      <c r="G16813">
        <v>0</v>
      </c>
      <c r="H16813">
        <v>0</v>
      </c>
      <c r="I16813">
        <v>90</v>
      </c>
    </row>
    <row r="16814" spans="1:9" x14ac:dyDescent="0.25">
      <c r="A16814">
        <v>2600045497</v>
      </c>
      <c r="B16814" t="s">
        <v>8221</v>
      </c>
      <c r="C16814" t="s">
        <v>518</v>
      </c>
      <c r="D16814" t="s">
        <v>519</v>
      </c>
      <c r="E16814">
        <v>0</v>
      </c>
      <c r="F16814" t="s">
        <v>36</v>
      </c>
      <c r="G16814">
        <v>0</v>
      </c>
      <c r="H16814">
        <v>0</v>
      </c>
      <c r="I16814">
        <v>90</v>
      </c>
    </row>
    <row r="16815" spans="1:9" x14ac:dyDescent="0.25">
      <c r="A16815">
        <v>2600045498</v>
      </c>
      <c r="B16815" t="s">
        <v>8222</v>
      </c>
      <c r="C16815" t="s">
        <v>8706</v>
      </c>
      <c r="D16815" t="s">
        <v>8707</v>
      </c>
      <c r="E16815">
        <v>0</v>
      </c>
      <c r="F16815" t="s">
        <v>36</v>
      </c>
      <c r="G16815">
        <v>0</v>
      </c>
      <c r="H16815">
        <v>0</v>
      </c>
      <c r="I16815">
        <v>450</v>
      </c>
    </row>
    <row r="16816" spans="1:9" x14ac:dyDescent="0.25">
      <c r="A16816">
        <v>2600045498</v>
      </c>
      <c r="B16816" t="s">
        <v>8222</v>
      </c>
      <c r="C16816" t="s">
        <v>518</v>
      </c>
      <c r="D16816" t="s">
        <v>519</v>
      </c>
      <c r="E16816">
        <v>1</v>
      </c>
      <c r="F16816" t="s">
        <v>36</v>
      </c>
      <c r="G16816">
        <v>0</v>
      </c>
      <c r="H16816">
        <v>0</v>
      </c>
      <c r="I16816">
        <v>450</v>
      </c>
    </row>
    <row r="16817" spans="1:9" x14ac:dyDescent="0.25">
      <c r="A16817">
        <v>2600045499</v>
      </c>
      <c r="B16817" t="s">
        <v>8223</v>
      </c>
      <c r="C16817" t="s">
        <v>8706</v>
      </c>
      <c r="D16817" t="s">
        <v>8707</v>
      </c>
      <c r="E16817">
        <v>0</v>
      </c>
      <c r="F16817" t="s">
        <v>36</v>
      </c>
      <c r="G16817">
        <v>0</v>
      </c>
      <c r="H16817">
        <v>0</v>
      </c>
      <c r="I16817">
        <v>148.30000000000001</v>
      </c>
    </row>
    <row r="16818" spans="1:9" x14ac:dyDescent="0.25">
      <c r="A16818">
        <v>2600045500</v>
      </c>
      <c r="B16818" t="s">
        <v>8224</v>
      </c>
      <c r="C16818" t="s">
        <v>130</v>
      </c>
      <c r="D16818" t="s">
        <v>131</v>
      </c>
      <c r="E16818">
        <v>0</v>
      </c>
      <c r="F16818" t="s">
        <v>36</v>
      </c>
      <c r="G16818">
        <v>0</v>
      </c>
      <c r="H16818">
        <v>0</v>
      </c>
      <c r="I16818">
        <v>3.7989999999999999E-3</v>
      </c>
    </row>
    <row r="16819" spans="1:9" x14ac:dyDescent="0.25">
      <c r="A16819">
        <v>2600045501</v>
      </c>
      <c r="B16819" t="s">
        <v>8225</v>
      </c>
      <c r="C16819" t="s">
        <v>8706</v>
      </c>
      <c r="D16819" t="s">
        <v>8707</v>
      </c>
      <c r="E16819">
        <v>0</v>
      </c>
      <c r="F16819" t="s">
        <v>36</v>
      </c>
      <c r="G16819">
        <v>0</v>
      </c>
      <c r="H16819">
        <v>0</v>
      </c>
      <c r="I16819" s="1">
        <v>1720</v>
      </c>
    </row>
    <row r="16820" spans="1:9" x14ac:dyDescent="0.25">
      <c r="A16820">
        <v>2600045502</v>
      </c>
      <c r="B16820" t="s">
        <v>8226</v>
      </c>
      <c r="C16820" t="s">
        <v>8706</v>
      </c>
      <c r="D16820" t="s">
        <v>8707</v>
      </c>
      <c r="E16820">
        <v>0</v>
      </c>
      <c r="F16820" t="s">
        <v>36</v>
      </c>
      <c r="G16820">
        <v>0</v>
      </c>
      <c r="H16820">
        <v>0</v>
      </c>
      <c r="I16820">
        <v>5.5084669999999996</v>
      </c>
    </row>
    <row r="16821" spans="1:9" x14ac:dyDescent="0.25">
      <c r="A16821">
        <v>2600045502</v>
      </c>
      <c r="B16821" t="s">
        <v>8226</v>
      </c>
      <c r="C16821" t="s">
        <v>130</v>
      </c>
      <c r="D16821" t="s">
        <v>131</v>
      </c>
      <c r="E16821">
        <v>290</v>
      </c>
      <c r="F16821" t="s">
        <v>36</v>
      </c>
      <c r="G16821">
        <v>0</v>
      </c>
      <c r="H16821">
        <v>0</v>
      </c>
      <c r="I16821">
        <v>5.508483</v>
      </c>
    </row>
    <row r="16822" spans="1:9" x14ac:dyDescent="0.25">
      <c r="A16822">
        <v>2600045503</v>
      </c>
      <c r="B16822" t="s">
        <v>8227</v>
      </c>
      <c r="C16822" t="s">
        <v>130</v>
      </c>
      <c r="D16822" t="s">
        <v>131</v>
      </c>
      <c r="E16822">
        <v>0</v>
      </c>
      <c r="F16822" t="s">
        <v>36</v>
      </c>
      <c r="G16822">
        <v>0</v>
      </c>
      <c r="H16822">
        <v>0</v>
      </c>
      <c r="I16822">
        <v>55.085000000000001</v>
      </c>
    </row>
    <row r="16823" spans="1:9" x14ac:dyDescent="0.25">
      <c r="A16823">
        <v>2600045505</v>
      </c>
      <c r="B16823" t="s">
        <v>8228</v>
      </c>
      <c r="C16823" t="s">
        <v>130</v>
      </c>
      <c r="D16823" t="s">
        <v>131</v>
      </c>
      <c r="E16823">
        <v>0</v>
      </c>
      <c r="F16823" t="s">
        <v>36</v>
      </c>
      <c r="G16823">
        <v>0</v>
      </c>
      <c r="H16823">
        <v>0</v>
      </c>
      <c r="I16823">
        <v>23.73</v>
      </c>
    </row>
    <row r="16824" spans="1:9" x14ac:dyDescent="0.25">
      <c r="A16824">
        <v>2600045506</v>
      </c>
      <c r="B16824" t="s">
        <v>8229</v>
      </c>
      <c r="C16824" t="s">
        <v>130</v>
      </c>
      <c r="D16824" t="s">
        <v>131</v>
      </c>
      <c r="E16824">
        <v>0</v>
      </c>
      <c r="F16824" t="s">
        <v>36</v>
      </c>
      <c r="G16824">
        <v>0</v>
      </c>
      <c r="H16824">
        <v>0</v>
      </c>
      <c r="I16824">
        <v>118.64</v>
      </c>
    </row>
    <row r="16825" spans="1:9" x14ac:dyDescent="0.25">
      <c r="A16825">
        <v>2600045508</v>
      </c>
      <c r="B16825" t="s">
        <v>8230</v>
      </c>
      <c r="C16825" t="s">
        <v>8706</v>
      </c>
      <c r="D16825" t="s">
        <v>8707</v>
      </c>
      <c r="E16825">
        <v>0</v>
      </c>
      <c r="F16825" t="s">
        <v>36</v>
      </c>
      <c r="G16825">
        <v>0</v>
      </c>
      <c r="H16825">
        <v>0</v>
      </c>
      <c r="I16825">
        <v>129</v>
      </c>
    </row>
    <row r="16826" spans="1:9" x14ac:dyDescent="0.25">
      <c r="A16826">
        <v>2600045508</v>
      </c>
      <c r="B16826" t="s">
        <v>8230</v>
      </c>
      <c r="C16826" t="s">
        <v>518</v>
      </c>
      <c r="D16826" t="s">
        <v>519</v>
      </c>
      <c r="E16826">
        <v>0</v>
      </c>
      <c r="F16826" t="s">
        <v>36</v>
      </c>
      <c r="G16826">
        <v>0</v>
      </c>
      <c r="H16826">
        <v>0</v>
      </c>
      <c r="I16826">
        <v>129</v>
      </c>
    </row>
    <row r="16827" spans="1:9" x14ac:dyDescent="0.25">
      <c r="A16827">
        <v>2600045509</v>
      </c>
      <c r="B16827" t="s">
        <v>8231</v>
      </c>
      <c r="C16827" t="s">
        <v>8706</v>
      </c>
      <c r="D16827" t="s">
        <v>8707</v>
      </c>
      <c r="E16827">
        <v>0</v>
      </c>
      <c r="F16827" t="s">
        <v>36</v>
      </c>
      <c r="G16827">
        <v>0</v>
      </c>
      <c r="H16827">
        <v>0</v>
      </c>
      <c r="I16827">
        <v>175</v>
      </c>
    </row>
    <row r="16828" spans="1:9" x14ac:dyDescent="0.25">
      <c r="A16828">
        <v>2600045509</v>
      </c>
      <c r="B16828" t="s">
        <v>8231</v>
      </c>
      <c r="C16828" t="s">
        <v>518</v>
      </c>
      <c r="D16828" t="s">
        <v>519</v>
      </c>
      <c r="E16828">
        <v>0</v>
      </c>
      <c r="F16828" t="s">
        <v>36</v>
      </c>
      <c r="G16828">
        <v>0</v>
      </c>
      <c r="H16828">
        <v>0</v>
      </c>
      <c r="I16828">
        <v>175</v>
      </c>
    </row>
    <row r="16829" spans="1:9" x14ac:dyDescent="0.25">
      <c r="A16829">
        <v>2600045510</v>
      </c>
      <c r="B16829" t="s">
        <v>8232</v>
      </c>
      <c r="C16829" t="s">
        <v>8706</v>
      </c>
      <c r="D16829" t="s">
        <v>8707</v>
      </c>
      <c r="E16829">
        <v>55</v>
      </c>
      <c r="F16829" t="s">
        <v>36</v>
      </c>
      <c r="G16829">
        <v>0</v>
      </c>
      <c r="H16829">
        <v>0</v>
      </c>
      <c r="I16829">
        <v>37</v>
      </c>
    </row>
    <row r="16830" spans="1:9" x14ac:dyDescent="0.25">
      <c r="A16830">
        <v>2600045511</v>
      </c>
      <c r="B16830" t="s">
        <v>8233</v>
      </c>
      <c r="C16830" t="s">
        <v>8706</v>
      </c>
      <c r="D16830" t="s">
        <v>8707</v>
      </c>
      <c r="E16830">
        <v>0</v>
      </c>
      <c r="F16830" t="s">
        <v>36</v>
      </c>
      <c r="G16830">
        <v>0</v>
      </c>
      <c r="H16830">
        <v>0</v>
      </c>
      <c r="I16830">
        <v>1</v>
      </c>
    </row>
    <row r="16831" spans="1:9" x14ac:dyDescent="0.25">
      <c r="A16831">
        <v>2600045512</v>
      </c>
      <c r="B16831" t="s">
        <v>8234</v>
      </c>
      <c r="C16831" t="s">
        <v>8706</v>
      </c>
      <c r="D16831" t="s">
        <v>8707</v>
      </c>
      <c r="E16831">
        <v>0</v>
      </c>
      <c r="F16831" t="s">
        <v>36</v>
      </c>
      <c r="G16831">
        <v>0</v>
      </c>
      <c r="H16831">
        <v>0</v>
      </c>
      <c r="I16831">
        <v>8.5</v>
      </c>
    </row>
    <row r="16832" spans="1:9" x14ac:dyDescent="0.25">
      <c r="A16832">
        <v>2600045513</v>
      </c>
      <c r="B16832" t="s">
        <v>8235</v>
      </c>
      <c r="C16832" t="s">
        <v>8706</v>
      </c>
      <c r="D16832" t="s">
        <v>8707</v>
      </c>
      <c r="E16832">
        <v>0</v>
      </c>
      <c r="F16832" t="s">
        <v>36</v>
      </c>
      <c r="G16832">
        <v>0</v>
      </c>
      <c r="H16832">
        <v>0</v>
      </c>
      <c r="I16832">
        <v>61</v>
      </c>
    </row>
    <row r="16833" spans="1:9" x14ac:dyDescent="0.25">
      <c r="A16833">
        <v>2600045516</v>
      </c>
      <c r="B16833" t="s">
        <v>8236</v>
      </c>
      <c r="C16833" t="s">
        <v>8706</v>
      </c>
      <c r="D16833" t="s">
        <v>8707</v>
      </c>
      <c r="E16833">
        <v>0</v>
      </c>
      <c r="F16833" t="s">
        <v>36</v>
      </c>
      <c r="G16833">
        <v>0</v>
      </c>
      <c r="H16833">
        <v>0</v>
      </c>
      <c r="I16833">
        <v>234</v>
      </c>
    </row>
    <row r="16834" spans="1:9" x14ac:dyDescent="0.25">
      <c r="A16834">
        <v>2600045516</v>
      </c>
      <c r="B16834" t="s">
        <v>8236</v>
      </c>
      <c r="C16834" t="s">
        <v>518</v>
      </c>
      <c r="D16834" t="s">
        <v>519</v>
      </c>
      <c r="E16834">
        <v>0</v>
      </c>
      <c r="F16834" t="s">
        <v>36</v>
      </c>
      <c r="G16834">
        <v>0</v>
      </c>
      <c r="H16834">
        <v>0</v>
      </c>
      <c r="I16834">
        <v>234</v>
      </c>
    </row>
    <row r="16835" spans="1:9" x14ac:dyDescent="0.25">
      <c r="A16835">
        <v>2600045517</v>
      </c>
      <c r="B16835" t="s">
        <v>8237</v>
      </c>
      <c r="C16835" t="s">
        <v>130</v>
      </c>
      <c r="D16835" t="s">
        <v>131</v>
      </c>
      <c r="E16835">
        <v>0</v>
      </c>
      <c r="F16835" t="s">
        <v>36</v>
      </c>
      <c r="G16835">
        <v>0</v>
      </c>
      <c r="H16835">
        <v>0</v>
      </c>
      <c r="I16835">
        <v>23.35</v>
      </c>
    </row>
    <row r="16836" spans="1:9" x14ac:dyDescent="0.25">
      <c r="A16836">
        <v>2600045518</v>
      </c>
      <c r="B16836" t="s">
        <v>8238</v>
      </c>
      <c r="C16836" t="s">
        <v>130</v>
      </c>
      <c r="D16836" t="s">
        <v>131</v>
      </c>
      <c r="E16836">
        <v>0</v>
      </c>
      <c r="F16836" t="s">
        <v>36</v>
      </c>
      <c r="G16836">
        <v>0</v>
      </c>
      <c r="H16836">
        <v>0</v>
      </c>
      <c r="I16836">
        <v>8.0506250000000001</v>
      </c>
    </row>
    <row r="16837" spans="1:9" x14ac:dyDescent="0.25">
      <c r="A16837">
        <v>2600045519</v>
      </c>
      <c r="B16837" t="s">
        <v>8239</v>
      </c>
      <c r="C16837" t="s">
        <v>130</v>
      </c>
      <c r="D16837" t="s">
        <v>131</v>
      </c>
      <c r="E16837">
        <v>0</v>
      </c>
      <c r="F16837" t="s">
        <v>3325</v>
      </c>
      <c r="G16837">
        <v>0</v>
      </c>
      <c r="H16837">
        <v>0</v>
      </c>
      <c r="I16837">
        <v>75.599999999999994</v>
      </c>
    </row>
    <row r="16838" spans="1:9" x14ac:dyDescent="0.25">
      <c r="A16838">
        <v>2600045520</v>
      </c>
      <c r="B16838" t="s">
        <v>8240</v>
      </c>
      <c r="C16838" t="s">
        <v>130</v>
      </c>
      <c r="D16838" t="s">
        <v>131</v>
      </c>
      <c r="E16838">
        <v>0</v>
      </c>
      <c r="F16838" t="s">
        <v>3325</v>
      </c>
      <c r="G16838">
        <v>0</v>
      </c>
      <c r="H16838">
        <v>0</v>
      </c>
      <c r="I16838">
        <v>87.11</v>
      </c>
    </row>
    <row r="16839" spans="1:9" x14ac:dyDescent="0.25">
      <c r="A16839">
        <v>2600045521</v>
      </c>
      <c r="B16839" t="s">
        <v>8241</v>
      </c>
      <c r="C16839" t="s">
        <v>130</v>
      </c>
      <c r="D16839" t="s">
        <v>131</v>
      </c>
      <c r="E16839">
        <v>0</v>
      </c>
      <c r="F16839" t="s">
        <v>36</v>
      </c>
      <c r="G16839">
        <v>0</v>
      </c>
      <c r="H16839">
        <v>0</v>
      </c>
      <c r="I16839">
        <v>18.550833000000001</v>
      </c>
    </row>
    <row r="16840" spans="1:9" x14ac:dyDescent="0.25">
      <c r="A16840">
        <v>2600045522</v>
      </c>
      <c r="B16840" t="s">
        <v>8242</v>
      </c>
      <c r="C16840" t="s">
        <v>8706</v>
      </c>
      <c r="D16840" t="s">
        <v>8707</v>
      </c>
      <c r="E16840">
        <v>0</v>
      </c>
      <c r="F16840" t="s">
        <v>36</v>
      </c>
      <c r="G16840">
        <v>0</v>
      </c>
      <c r="H16840">
        <v>0</v>
      </c>
      <c r="I16840">
        <v>226</v>
      </c>
    </row>
    <row r="16841" spans="1:9" x14ac:dyDescent="0.25">
      <c r="A16841">
        <v>2600045522</v>
      </c>
      <c r="B16841" t="s">
        <v>8242</v>
      </c>
      <c r="C16841" t="s">
        <v>518</v>
      </c>
      <c r="D16841" t="s">
        <v>519</v>
      </c>
      <c r="E16841">
        <v>0</v>
      </c>
      <c r="F16841" t="s">
        <v>36</v>
      </c>
      <c r="G16841">
        <v>0</v>
      </c>
      <c r="H16841">
        <v>0</v>
      </c>
      <c r="I16841">
        <v>226</v>
      </c>
    </row>
    <row r="16842" spans="1:9" x14ac:dyDescent="0.25">
      <c r="A16842">
        <v>2600045523</v>
      </c>
      <c r="B16842" t="s">
        <v>8243</v>
      </c>
      <c r="C16842" t="s">
        <v>8706</v>
      </c>
      <c r="D16842" t="s">
        <v>8707</v>
      </c>
      <c r="E16842">
        <v>2</v>
      </c>
      <c r="F16842" t="s">
        <v>3161</v>
      </c>
      <c r="G16842">
        <v>0</v>
      </c>
      <c r="H16842">
        <v>0</v>
      </c>
      <c r="I16842">
        <v>59.32</v>
      </c>
    </row>
    <row r="16843" spans="1:9" x14ac:dyDescent="0.25">
      <c r="A16843">
        <v>2600050001</v>
      </c>
      <c r="B16843" t="s">
        <v>8244</v>
      </c>
      <c r="C16843" t="s">
        <v>8706</v>
      </c>
      <c r="D16843" t="s">
        <v>8707</v>
      </c>
      <c r="E16843">
        <v>2</v>
      </c>
      <c r="F16843" t="s">
        <v>89</v>
      </c>
      <c r="G16843">
        <v>0</v>
      </c>
      <c r="H16843">
        <v>0</v>
      </c>
      <c r="I16843">
        <v>127.315</v>
      </c>
    </row>
    <row r="16844" spans="1:9" x14ac:dyDescent="0.25">
      <c r="A16844">
        <v>2600050006</v>
      </c>
      <c r="B16844" t="s">
        <v>8245</v>
      </c>
      <c r="C16844" t="s">
        <v>8706</v>
      </c>
      <c r="D16844" t="s">
        <v>8707</v>
      </c>
      <c r="E16844">
        <v>2</v>
      </c>
      <c r="F16844" t="s">
        <v>3161</v>
      </c>
      <c r="G16844">
        <v>0</v>
      </c>
      <c r="H16844">
        <v>0</v>
      </c>
      <c r="I16844">
        <v>61.19</v>
      </c>
    </row>
    <row r="16845" spans="1:9" x14ac:dyDescent="0.25">
      <c r="A16845">
        <v>2600050007</v>
      </c>
      <c r="B16845" t="s">
        <v>8246</v>
      </c>
      <c r="C16845" t="s">
        <v>8706</v>
      </c>
      <c r="D16845" t="s">
        <v>8707</v>
      </c>
      <c r="E16845">
        <v>3</v>
      </c>
      <c r="F16845" t="s">
        <v>36</v>
      </c>
      <c r="G16845">
        <v>0</v>
      </c>
      <c r="H16845">
        <v>0</v>
      </c>
      <c r="I16845">
        <v>185.46333300000001</v>
      </c>
    </row>
    <row r="16846" spans="1:9" x14ac:dyDescent="0.25">
      <c r="A16846">
        <v>2600050015</v>
      </c>
      <c r="B16846" t="s">
        <v>8247</v>
      </c>
      <c r="C16846" t="s">
        <v>8706</v>
      </c>
      <c r="D16846" t="s">
        <v>8707</v>
      </c>
      <c r="E16846">
        <v>4</v>
      </c>
      <c r="F16846" t="s">
        <v>36</v>
      </c>
      <c r="G16846">
        <v>0</v>
      </c>
      <c r="H16846">
        <v>0</v>
      </c>
      <c r="I16846">
        <v>4.7575000000000003</v>
      </c>
    </row>
    <row r="16847" spans="1:9" x14ac:dyDescent="0.25">
      <c r="A16847">
        <v>2600050016</v>
      </c>
      <c r="B16847" t="s">
        <v>8248</v>
      </c>
      <c r="C16847" t="s">
        <v>8706</v>
      </c>
      <c r="D16847" t="s">
        <v>8707</v>
      </c>
      <c r="E16847">
        <v>7</v>
      </c>
      <c r="F16847" t="s">
        <v>36</v>
      </c>
      <c r="G16847">
        <v>0</v>
      </c>
      <c r="H16847">
        <v>0</v>
      </c>
      <c r="I16847">
        <v>3.86</v>
      </c>
    </row>
    <row r="16848" spans="1:9" x14ac:dyDescent="0.25">
      <c r="A16848">
        <v>2600050017</v>
      </c>
      <c r="B16848" t="s">
        <v>8249</v>
      </c>
      <c r="C16848" t="s">
        <v>8706</v>
      </c>
      <c r="D16848" t="s">
        <v>8707</v>
      </c>
      <c r="E16848">
        <v>1</v>
      </c>
      <c r="F16848" t="s">
        <v>36</v>
      </c>
      <c r="G16848">
        <v>0</v>
      </c>
      <c r="H16848">
        <v>0</v>
      </c>
      <c r="I16848">
        <v>418.09</v>
      </c>
    </row>
    <row r="16849" spans="1:9" x14ac:dyDescent="0.25">
      <c r="A16849">
        <v>2600050020</v>
      </c>
      <c r="B16849" t="s">
        <v>8250</v>
      </c>
      <c r="C16849" t="s">
        <v>8706</v>
      </c>
      <c r="D16849" t="s">
        <v>8707</v>
      </c>
      <c r="E16849">
        <v>10</v>
      </c>
      <c r="F16849" t="s">
        <v>36</v>
      </c>
      <c r="G16849">
        <v>0</v>
      </c>
      <c r="H16849">
        <v>0</v>
      </c>
      <c r="I16849">
        <v>61.146000000000001</v>
      </c>
    </row>
    <row r="16850" spans="1:9" x14ac:dyDescent="0.25">
      <c r="A16850">
        <v>2600050021</v>
      </c>
      <c r="B16850" t="s">
        <v>8251</v>
      </c>
      <c r="C16850" t="s">
        <v>8706</v>
      </c>
      <c r="D16850" t="s">
        <v>8707</v>
      </c>
      <c r="E16850">
        <v>6</v>
      </c>
      <c r="F16850" t="s">
        <v>36</v>
      </c>
      <c r="G16850">
        <v>0</v>
      </c>
      <c r="H16850">
        <v>0</v>
      </c>
      <c r="I16850">
        <v>4.6216670000000004</v>
      </c>
    </row>
    <row r="16851" spans="1:9" x14ac:dyDescent="0.25">
      <c r="A16851">
        <v>2600050027</v>
      </c>
      <c r="B16851" t="s">
        <v>8252</v>
      </c>
      <c r="C16851" t="s">
        <v>8706</v>
      </c>
      <c r="D16851" t="s">
        <v>8707</v>
      </c>
      <c r="E16851">
        <v>4.5</v>
      </c>
      <c r="F16851" t="s">
        <v>89</v>
      </c>
      <c r="G16851">
        <v>0</v>
      </c>
      <c r="H16851">
        <v>0</v>
      </c>
      <c r="I16851">
        <v>14.617777999999999</v>
      </c>
    </row>
    <row r="16852" spans="1:9" x14ac:dyDescent="0.25">
      <c r="A16852">
        <v>2600050034</v>
      </c>
      <c r="B16852" t="s">
        <v>8253</v>
      </c>
      <c r="C16852" t="s">
        <v>8706</v>
      </c>
      <c r="D16852" t="s">
        <v>8707</v>
      </c>
      <c r="E16852">
        <v>4.5</v>
      </c>
      <c r="F16852" t="s">
        <v>3325</v>
      </c>
      <c r="G16852">
        <v>0</v>
      </c>
      <c r="H16852">
        <v>0</v>
      </c>
      <c r="I16852">
        <v>46.051110999999999</v>
      </c>
    </row>
    <row r="16853" spans="1:9" x14ac:dyDescent="0.25">
      <c r="A16853">
        <v>2600050037</v>
      </c>
      <c r="B16853" t="s">
        <v>8254</v>
      </c>
      <c r="C16853" t="s">
        <v>8706</v>
      </c>
      <c r="D16853" t="s">
        <v>8707</v>
      </c>
      <c r="E16853">
        <v>300</v>
      </c>
      <c r="F16853" t="s">
        <v>36</v>
      </c>
      <c r="G16853">
        <v>0</v>
      </c>
      <c r="H16853">
        <v>0</v>
      </c>
      <c r="I16853">
        <v>1.384533</v>
      </c>
    </row>
    <row r="16854" spans="1:9" x14ac:dyDescent="0.25">
      <c r="A16854">
        <v>2600050038</v>
      </c>
      <c r="B16854" t="s">
        <v>5163</v>
      </c>
      <c r="C16854" t="s">
        <v>8710</v>
      </c>
      <c r="D16854" t="s">
        <v>8711</v>
      </c>
      <c r="E16854">
        <v>0</v>
      </c>
      <c r="F16854" t="s">
        <v>36</v>
      </c>
      <c r="G16854">
        <v>0</v>
      </c>
      <c r="H16854">
        <v>0</v>
      </c>
      <c r="I16854">
        <v>39.663333000000002</v>
      </c>
    </row>
    <row r="16855" spans="1:9" x14ac:dyDescent="0.25">
      <c r="A16855">
        <v>2600050038</v>
      </c>
      <c r="B16855" t="s">
        <v>5163</v>
      </c>
      <c r="C16855" t="s">
        <v>8706</v>
      </c>
      <c r="D16855" t="s">
        <v>8707</v>
      </c>
      <c r="E16855">
        <v>12</v>
      </c>
      <c r="F16855" t="s">
        <v>36</v>
      </c>
      <c r="G16855">
        <v>0</v>
      </c>
      <c r="H16855">
        <v>0</v>
      </c>
      <c r="I16855">
        <v>39.663333000000002</v>
      </c>
    </row>
    <row r="16856" spans="1:9" x14ac:dyDescent="0.25">
      <c r="A16856">
        <v>2600050038</v>
      </c>
      <c r="B16856" t="s">
        <v>5163</v>
      </c>
      <c r="C16856" t="s">
        <v>130</v>
      </c>
      <c r="D16856" t="s">
        <v>131</v>
      </c>
      <c r="E16856">
        <v>0</v>
      </c>
      <c r="F16856" t="s">
        <v>36</v>
      </c>
      <c r="G16856">
        <v>0</v>
      </c>
      <c r="H16856">
        <v>0</v>
      </c>
      <c r="I16856">
        <v>39.663333000000002</v>
      </c>
    </row>
    <row r="16857" spans="1:9" x14ac:dyDescent="0.25">
      <c r="A16857">
        <v>2600050038</v>
      </c>
      <c r="B16857" t="s">
        <v>5163</v>
      </c>
      <c r="C16857" t="s">
        <v>139</v>
      </c>
      <c r="D16857" t="s">
        <v>140</v>
      </c>
      <c r="E16857">
        <v>0</v>
      </c>
      <c r="F16857" t="s">
        <v>36</v>
      </c>
      <c r="G16857">
        <v>0</v>
      </c>
      <c r="H16857">
        <v>0</v>
      </c>
      <c r="I16857">
        <v>39.698332999999998</v>
      </c>
    </row>
    <row r="16858" spans="1:9" x14ac:dyDescent="0.25">
      <c r="A16858">
        <v>2600050039</v>
      </c>
      <c r="B16858" t="s">
        <v>8255</v>
      </c>
      <c r="C16858" t="s">
        <v>8706</v>
      </c>
      <c r="D16858" t="s">
        <v>8707</v>
      </c>
      <c r="E16858">
        <v>4</v>
      </c>
      <c r="F16858" t="s">
        <v>3152</v>
      </c>
      <c r="G16858">
        <v>0</v>
      </c>
      <c r="H16858">
        <v>0</v>
      </c>
      <c r="I16858">
        <v>25.454999999999998</v>
      </c>
    </row>
    <row r="16859" spans="1:9" x14ac:dyDescent="0.25">
      <c r="A16859">
        <v>2600050040</v>
      </c>
      <c r="B16859" t="s">
        <v>5587</v>
      </c>
      <c r="C16859" t="s">
        <v>8710</v>
      </c>
      <c r="D16859" t="s">
        <v>8711</v>
      </c>
      <c r="E16859">
        <v>0</v>
      </c>
      <c r="F16859" t="s">
        <v>3152</v>
      </c>
      <c r="G16859">
        <v>0</v>
      </c>
      <c r="H16859">
        <v>0</v>
      </c>
      <c r="I16859">
        <v>12.4596</v>
      </c>
    </row>
    <row r="16860" spans="1:9" x14ac:dyDescent="0.25">
      <c r="A16860">
        <v>2600050040</v>
      </c>
      <c r="B16860" t="s">
        <v>5587</v>
      </c>
      <c r="C16860" t="s">
        <v>8706</v>
      </c>
      <c r="D16860" t="s">
        <v>8707</v>
      </c>
      <c r="E16860">
        <v>180</v>
      </c>
      <c r="F16860" t="s">
        <v>3152</v>
      </c>
      <c r="G16860">
        <v>0</v>
      </c>
      <c r="H16860">
        <v>0</v>
      </c>
      <c r="I16860">
        <v>12.342222</v>
      </c>
    </row>
    <row r="16861" spans="1:9" x14ac:dyDescent="0.25">
      <c r="A16861">
        <v>2600050040</v>
      </c>
      <c r="B16861" t="s">
        <v>5587</v>
      </c>
      <c r="C16861" t="s">
        <v>130</v>
      </c>
      <c r="D16861" t="s">
        <v>131</v>
      </c>
      <c r="E16861">
        <v>0</v>
      </c>
      <c r="F16861" t="s">
        <v>3152</v>
      </c>
      <c r="G16861">
        <v>0</v>
      </c>
      <c r="H16861">
        <v>0</v>
      </c>
      <c r="I16861">
        <v>12.4596</v>
      </c>
    </row>
    <row r="16862" spans="1:9" x14ac:dyDescent="0.25">
      <c r="A16862">
        <v>2600050040</v>
      </c>
      <c r="B16862" t="s">
        <v>5587</v>
      </c>
      <c r="C16862" t="s">
        <v>518</v>
      </c>
      <c r="D16862" t="s">
        <v>519</v>
      </c>
      <c r="E16862">
        <v>0</v>
      </c>
      <c r="F16862" t="s">
        <v>3152</v>
      </c>
      <c r="G16862">
        <v>0</v>
      </c>
      <c r="H16862">
        <v>0</v>
      </c>
      <c r="I16862">
        <v>12.254</v>
      </c>
    </row>
    <row r="16863" spans="1:9" x14ac:dyDescent="0.25">
      <c r="A16863">
        <v>2600050040</v>
      </c>
      <c r="B16863" t="s">
        <v>5587</v>
      </c>
      <c r="C16863" t="s">
        <v>139</v>
      </c>
      <c r="D16863" t="s">
        <v>140</v>
      </c>
      <c r="E16863">
        <v>0</v>
      </c>
      <c r="F16863" t="s">
        <v>3152</v>
      </c>
      <c r="G16863">
        <v>0</v>
      </c>
      <c r="H16863">
        <v>0</v>
      </c>
      <c r="I16863">
        <v>11.149800000000001</v>
      </c>
    </row>
    <row r="16864" spans="1:9" x14ac:dyDescent="0.25">
      <c r="A16864">
        <v>2600050041</v>
      </c>
      <c r="B16864" t="s">
        <v>8256</v>
      </c>
      <c r="C16864" t="s">
        <v>8706</v>
      </c>
      <c r="D16864" t="s">
        <v>8707</v>
      </c>
      <c r="E16864">
        <v>10</v>
      </c>
      <c r="F16864" t="s">
        <v>36</v>
      </c>
      <c r="G16864">
        <v>0</v>
      </c>
      <c r="H16864">
        <v>0</v>
      </c>
      <c r="I16864">
        <v>11.792999999999999</v>
      </c>
    </row>
    <row r="16865" spans="1:9" x14ac:dyDescent="0.25">
      <c r="A16865">
        <v>2600050042</v>
      </c>
      <c r="B16865" t="s">
        <v>8257</v>
      </c>
      <c r="C16865" t="s">
        <v>8706</v>
      </c>
      <c r="D16865" t="s">
        <v>8707</v>
      </c>
      <c r="E16865">
        <v>1</v>
      </c>
      <c r="F16865" t="s">
        <v>36</v>
      </c>
      <c r="G16865">
        <v>0</v>
      </c>
      <c r="H16865">
        <v>0</v>
      </c>
      <c r="I16865">
        <v>349.65</v>
      </c>
    </row>
    <row r="16866" spans="1:9" x14ac:dyDescent="0.25">
      <c r="A16866">
        <v>2600050043</v>
      </c>
      <c r="B16866" t="s">
        <v>8258</v>
      </c>
      <c r="C16866" t="s">
        <v>8706</v>
      </c>
      <c r="D16866" t="s">
        <v>8707</v>
      </c>
      <c r="E16866">
        <v>10</v>
      </c>
      <c r="F16866" t="s">
        <v>89</v>
      </c>
      <c r="G16866">
        <v>0</v>
      </c>
      <c r="H16866">
        <v>0</v>
      </c>
      <c r="I16866">
        <v>22.934000000000001</v>
      </c>
    </row>
    <row r="16867" spans="1:9" x14ac:dyDescent="0.25">
      <c r="A16867">
        <v>2600050045</v>
      </c>
      <c r="B16867" t="s">
        <v>8259</v>
      </c>
      <c r="C16867" t="s">
        <v>8706</v>
      </c>
      <c r="D16867" t="s">
        <v>8707</v>
      </c>
      <c r="E16867">
        <v>3.5</v>
      </c>
      <c r="F16867" t="s">
        <v>89</v>
      </c>
      <c r="G16867">
        <v>0</v>
      </c>
      <c r="H16867" s="1">
        <v>0</v>
      </c>
      <c r="I16867">
        <v>204.50571400000001</v>
      </c>
    </row>
    <row r="16868" spans="1:9" x14ac:dyDescent="0.25">
      <c r="A16868">
        <v>2600050051</v>
      </c>
      <c r="B16868" t="s">
        <v>8260</v>
      </c>
      <c r="C16868" t="s">
        <v>8706</v>
      </c>
      <c r="D16868" t="s">
        <v>8707</v>
      </c>
      <c r="E16868">
        <v>8</v>
      </c>
      <c r="F16868" t="s">
        <v>36</v>
      </c>
      <c r="G16868">
        <v>0</v>
      </c>
      <c r="H16868">
        <v>0</v>
      </c>
      <c r="I16868">
        <v>7.3687500000000004</v>
      </c>
    </row>
    <row r="16869" spans="1:9" x14ac:dyDescent="0.25">
      <c r="A16869">
        <v>2600050055</v>
      </c>
      <c r="B16869" t="s">
        <v>4967</v>
      </c>
      <c r="C16869" t="s">
        <v>8710</v>
      </c>
      <c r="D16869" t="s">
        <v>8711</v>
      </c>
      <c r="E16869">
        <v>0</v>
      </c>
      <c r="F16869" t="s">
        <v>36</v>
      </c>
      <c r="G16869">
        <v>0</v>
      </c>
      <c r="H16869">
        <v>0</v>
      </c>
      <c r="I16869">
        <v>111.145</v>
      </c>
    </row>
    <row r="16870" spans="1:9" x14ac:dyDescent="0.25">
      <c r="A16870">
        <v>2600050055</v>
      </c>
      <c r="B16870" t="s">
        <v>4967</v>
      </c>
      <c r="C16870" t="s">
        <v>8706</v>
      </c>
      <c r="D16870" t="s">
        <v>8707</v>
      </c>
      <c r="E16870">
        <v>3</v>
      </c>
      <c r="F16870" t="s">
        <v>36</v>
      </c>
      <c r="G16870">
        <v>0</v>
      </c>
      <c r="H16870">
        <v>0</v>
      </c>
      <c r="I16870">
        <v>111.24333300000001</v>
      </c>
    </row>
    <row r="16871" spans="1:9" x14ac:dyDescent="0.25">
      <c r="A16871">
        <v>2600050055</v>
      </c>
      <c r="B16871" t="s">
        <v>4967</v>
      </c>
      <c r="C16871" t="s">
        <v>130</v>
      </c>
      <c r="D16871" t="s">
        <v>131</v>
      </c>
      <c r="E16871">
        <v>0</v>
      </c>
      <c r="F16871" t="s">
        <v>36</v>
      </c>
      <c r="G16871">
        <v>0</v>
      </c>
      <c r="H16871">
        <v>0</v>
      </c>
      <c r="I16871">
        <v>111.145</v>
      </c>
    </row>
    <row r="16872" spans="1:9" x14ac:dyDescent="0.25">
      <c r="A16872">
        <v>2600050055</v>
      </c>
      <c r="B16872" t="s">
        <v>4967</v>
      </c>
      <c r="C16872" t="s">
        <v>518</v>
      </c>
      <c r="D16872" t="s">
        <v>519</v>
      </c>
      <c r="E16872">
        <v>0</v>
      </c>
      <c r="F16872" t="s">
        <v>36</v>
      </c>
      <c r="G16872">
        <v>0</v>
      </c>
      <c r="H16872" s="1">
        <v>0</v>
      </c>
      <c r="I16872">
        <v>117.32173899999999</v>
      </c>
    </row>
    <row r="16873" spans="1:9" x14ac:dyDescent="0.25">
      <c r="A16873">
        <v>2600050055</v>
      </c>
      <c r="B16873" t="s">
        <v>4967</v>
      </c>
      <c r="C16873" t="s">
        <v>139</v>
      </c>
      <c r="D16873" t="s">
        <v>140</v>
      </c>
      <c r="E16873">
        <v>0</v>
      </c>
      <c r="F16873" t="s">
        <v>36</v>
      </c>
      <c r="G16873">
        <v>0</v>
      </c>
      <c r="H16873">
        <v>0</v>
      </c>
      <c r="I16873">
        <v>116.785</v>
      </c>
    </row>
    <row r="16874" spans="1:9" x14ac:dyDescent="0.25">
      <c r="A16874">
        <v>2600050056</v>
      </c>
      <c r="B16874" t="s">
        <v>8261</v>
      </c>
      <c r="C16874" t="s">
        <v>8706</v>
      </c>
      <c r="D16874" t="s">
        <v>8707</v>
      </c>
      <c r="E16874">
        <v>8</v>
      </c>
      <c r="F16874" t="s">
        <v>3152</v>
      </c>
      <c r="G16874">
        <v>0</v>
      </c>
      <c r="H16874">
        <v>0</v>
      </c>
      <c r="I16874">
        <v>9.9849999999999994</v>
      </c>
    </row>
    <row r="16875" spans="1:9" x14ac:dyDescent="0.25">
      <c r="A16875">
        <v>2600050058</v>
      </c>
      <c r="B16875" t="s">
        <v>5658</v>
      </c>
      <c r="C16875" t="s">
        <v>8710</v>
      </c>
      <c r="D16875" t="s">
        <v>8711</v>
      </c>
      <c r="E16875">
        <v>0</v>
      </c>
      <c r="F16875" t="s">
        <v>36</v>
      </c>
      <c r="G16875">
        <v>0</v>
      </c>
      <c r="H16875">
        <v>0</v>
      </c>
      <c r="I16875">
        <v>9.455667</v>
      </c>
    </row>
    <row r="16876" spans="1:9" x14ac:dyDescent="0.25">
      <c r="A16876">
        <v>2600050058</v>
      </c>
      <c r="B16876" t="s">
        <v>5658</v>
      </c>
      <c r="C16876" t="s">
        <v>8706</v>
      </c>
      <c r="D16876" t="s">
        <v>8707</v>
      </c>
      <c r="E16876">
        <v>3</v>
      </c>
      <c r="F16876" t="s">
        <v>36</v>
      </c>
      <c r="G16876">
        <v>0</v>
      </c>
      <c r="H16876">
        <v>0</v>
      </c>
      <c r="I16876">
        <v>9.4566669999999995</v>
      </c>
    </row>
    <row r="16877" spans="1:9" x14ac:dyDescent="0.25">
      <c r="A16877">
        <v>2600050058</v>
      </c>
      <c r="B16877" t="s">
        <v>5658</v>
      </c>
      <c r="C16877" t="s">
        <v>130</v>
      </c>
      <c r="D16877" t="s">
        <v>131</v>
      </c>
      <c r="E16877">
        <v>0</v>
      </c>
      <c r="F16877" t="s">
        <v>36</v>
      </c>
      <c r="G16877">
        <v>0</v>
      </c>
      <c r="H16877">
        <v>0</v>
      </c>
      <c r="I16877">
        <v>9.455667</v>
      </c>
    </row>
    <row r="16878" spans="1:9" x14ac:dyDescent="0.25">
      <c r="A16878">
        <v>2600050059</v>
      </c>
      <c r="B16878" t="s">
        <v>8262</v>
      </c>
      <c r="C16878" t="s">
        <v>8706</v>
      </c>
      <c r="D16878" t="s">
        <v>8707</v>
      </c>
      <c r="E16878">
        <v>2</v>
      </c>
      <c r="F16878" t="s">
        <v>36</v>
      </c>
      <c r="G16878">
        <v>0</v>
      </c>
      <c r="H16878">
        <v>0</v>
      </c>
      <c r="I16878">
        <v>157.16</v>
      </c>
    </row>
    <row r="16879" spans="1:9" x14ac:dyDescent="0.25">
      <c r="A16879">
        <v>2600050060</v>
      </c>
      <c r="B16879" t="s">
        <v>8263</v>
      </c>
      <c r="C16879" t="s">
        <v>8706</v>
      </c>
      <c r="D16879" t="s">
        <v>8707</v>
      </c>
      <c r="E16879">
        <v>4</v>
      </c>
      <c r="F16879" t="s">
        <v>3152</v>
      </c>
      <c r="G16879">
        <v>0</v>
      </c>
      <c r="H16879">
        <v>0</v>
      </c>
      <c r="I16879">
        <v>59.92</v>
      </c>
    </row>
    <row r="16880" spans="1:9" x14ac:dyDescent="0.25">
      <c r="A16880">
        <v>2600050067</v>
      </c>
      <c r="B16880" t="s">
        <v>8264</v>
      </c>
      <c r="C16880" t="s">
        <v>8706</v>
      </c>
      <c r="D16880" t="s">
        <v>8707</v>
      </c>
      <c r="E16880">
        <v>6</v>
      </c>
      <c r="F16880" t="s">
        <v>36</v>
      </c>
      <c r="G16880">
        <v>0</v>
      </c>
      <c r="H16880">
        <v>0</v>
      </c>
      <c r="I16880">
        <v>559.87</v>
      </c>
    </row>
    <row r="16881" spans="1:9" x14ac:dyDescent="0.25">
      <c r="A16881">
        <v>2600050074</v>
      </c>
      <c r="B16881" t="s">
        <v>4464</v>
      </c>
      <c r="C16881" t="s">
        <v>8706</v>
      </c>
      <c r="D16881" t="s">
        <v>8707</v>
      </c>
      <c r="E16881">
        <v>4</v>
      </c>
      <c r="F16881" t="s">
        <v>89</v>
      </c>
      <c r="G16881">
        <v>0</v>
      </c>
      <c r="H16881">
        <v>4</v>
      </c>
      <c r="I16881">
        <v>32.7425</v>
      </c>
    </row>
    <row r="16882" spans="1:9" x14ac:dyDescent="0.25">
      <c r="A16882">
        <v>2600050074</v>
      </c>
      <c r="B16882" t="s">
        <v>4464</v>
      </c>
      <c r="C16882" t="s">
        <v>518</v>
      </c>
      <c r="D16882" t="s">
        <v>519</v>
      </c>
      <c r="E16882">
        <v>0</v>
      </c>
      <c r="F16882" t="s">
        <v>89</v>
      </c>
      <c r="G16882">
        <v>0</v>
      </c>
      <c r="H16882" s="1">
        <v>0</v>
      </c>
      <c r="I16882">
        <v>34.283332999999999</v>
      </c>
    </row>
    <row r="16883" spans="1:9" x14ac:dyDescent="0.25">
      <c r="A16883">
        <v>2600050075</v>
      </c>
      <c r="B16883" t="s">
        <v>4465</v>
      </c>
      <c r="C16883" t="s">
        <v>8706</v>
      </c>
      <c r="D16883" t="s">
        <v>8707</v>
      </c>
      <c r="E16883">
        <v>1</v>
      </c>
      <c r="F16883" t="s">
        <v>3161</v>
      </c>
      <c r="G16883">
        <v>0</v>
      </c>
      <c r="H16883">
        <v>0</v>
      </c>
      <c r="I16883">
        <v>95</v>
      </c>
    </row>
    <row r="16884" spans="1:9" x14ac:dyDescent="0.25">
      <c r="A16884">
        <v>2600050075</v>
      </c>
      <c r="B16884" t="s">
        <v>4465</v>
      </c>
      <c r="C16884" t="s">
        <v>130</v>
      </c>
      <c r="D16884" t="s">
        <v>131</v>
      </c>
      <c r="E16884">
        <v>0</v>
      </c>
      <c r="F16884" t="s">
        <v>3161</v>
      </c>
      <c r="G16884">
        <v>0</v>
      </c>
      <c r="H16884">
        <v>0</v>
      </c>
      <c r="I16884">
        <v>80.510000000000005</v>
      </c>
    </row>
    <row r="16885" spans="1:9" x14ac:dyDescent="0.25">
      <c r="A16885">
        <v>2600050075</v>
      </c>
      <c r="B16885" t="s">
        <v>4465</v>
      </c>
      <c r="C16885" t="s">
        <v>518</v>
      </c>
      <c r="D16885" t="s">
        <v>519</v>
      </c>
      <c r="E16885">
        <v>0</v>
      </c>
      <c r="F16885" t="s">
        <v>3161</v>
      </c>
      <c r="G16885">
        <v>0</v>
      </c>
      <c r="H16885">
        <v>0</v>
      </c>
      <c r="I16885">
        <v>88.006451999999996</v>
      </c>
    </row>
    <row r="16886" spans="1:9" x14ac:dyDescent="0.25">
      <c r="A16886">
        <v>2600050082</v>
      </c>
      <c r="B16886" t="s">
        <v>8265</v>
      </c>
      <c r="C16886" t="s">
        <v>8706</v>
      </c>
      <c r="D16886" t="s">
        <v>8707</v>
      </c>
      <c r="E16886">
        <v>4</v>
      </c>
      <c r="F16886" t="s">
        <v>36</v>
      </c>
      <c r="G16886">
        <v>0</v>
      </c>
      <c r="H16886">
        <v>0</v>
      </c>
      <c r="I16886">
        <v>74.204999999999998</v>
      </c>
    </row>
    <row r="16887" spans="1:9" x14ac:dyDescent="0.25">
      <c r="A16887">
        <v>2600050091</v>
      </c>
      <c r="B16887" t="s">
        <v>8266</v>
      </c>
      <c r="C16887" t="s">
        <v>8706</v>
      </c>
      <c r="D16887" t="s">
        <v>8707</v>
      </c>
      <c r="E16887">
        <v>1</v>
      </c>
      <c r="F16887" t="s">
        <v>36</v>
      </c>
      <c r="G16887">
        <v>0</v>
      </c>
      <c r="H16887">
        <v>0</v>
      </c>
      <c r="I16887">
        <v>177.34</v>
      </c>
    </row>
    <row r="16888" spans="1:9" x14ac:dyDescent="0.25">
      <c r="A16888">
        <v>2600050094</v>
      </c>
      <c r="B16888" t="s">
        <v>8267</v>
      </c>
      <c r="C16888" t="s">
        <v>8706</v>
      </c>
      <c r="D16888" t="s">
        <v>8707</v>
      </c>
      <c r="E16888">
        <v>5</v>
      </c>
      <c r="F16888" t="s">
        <v>3152</v>
      </c>
      <c r="G16888">
        <v>0</v>
      </c>
      <c r="H16888">
        <v>0</v>
      </c>
      <c r="I16888">
        <v>12.292</v>
      </c>
    </row>
    <row r="16889" spans="1:9" x14ac:dyDescent="0.25">
      <c r="A16889">
        <v>2600050098</v>
      </c>
      <c r="B16889" t="s">
        <v>4466</v>
      </c>
      <c r="C16889" t="s">
        <v>8706</v>
      </c>
      <c r="D16889" t="s">
        <v>8707</v>
      </c>
      <c r="E16889">
        <v>24</v>
      </c>
      <c r="F16889" t="s">
        <v>89</v>
      </c>
      <c r="G16889">
        <v>0</v>
      </c>
      <c r="H16889">
        <v>20</v>
      </c>
      <c r="I16889">
        <v>28.517499999999998</v>
      </c>
    </row>
    <row r="16890" spans="1:9" x14ac:dyDescent="0.25">
      <c r="A16890">
        <v>2600050098</v>
      </c>
      <c r="B16890" t="s">
        <v>4466</v>
      </c>
      <c r="C16890" t="s">
        <v>518</v>
      </c>
      <c r="D16890" t="s">
        <v>519</v>
      </c>
      <c r="E16890">
        <v>20.399999999999999</v>
      </c>
      <c r="F16890" t="s">
        <v>89</v>
      </c>
      <c r="G16890">
        <v>0</v>
      </c>
      <c r="H16890">
        <v>0</v>
      </c>
      <c r="I16890">
        <v>28.299019999999999</v>
      </c>
    </row>
    <row r="16891" spans="1:9" x14ac:dyDescent="0.25">
      <c r="A16891">
        <v>2600050111</v>
      </c>
      <c r="B16891" t="s">
        <v>8268</v>
      </c>
      <c r="C16891" t="s">
        <v>8706</v>
      </c>
      <c r="D16891" t="s">
        <v>8707</v>
      </c>
      <c r="E16891">
        <v>10</v>
      </c>
      <c r="F16891" t="s">
        <v>36</v>
      </c>
      <c r="G16891">
        <v>0</v>
      </c>
      <c r="H16891">
        <v>0</v>
      </c>
      <c r="I16891">
        <v>22.495000000000001</v>
      </c>
    </row>
    <row r="16892" spans="1:9" x14ac:dyDescent="0.25">
      <c r="A16892">
        <v>2600050113</v>
      </c>
      <c r="B16892" t="s">
        <v>8269</v>
      </c>
      <c r="C16892" t="s">
        <v>8706</v>
      </c>
      <c r="D16892" t="s">
        <v>8707</v>
      </c>
      <c r="E16892">
        <v>5</v>
      </c>
      <c r="F16892" t="s">
        <v>36</v>
      </c>
      <c r="G16892">
        <v>0</v>
      </c>
      <c r="H16892">
        <v>0</v>
      </c>
      <c r="I16892">
        <v>22.86</v>
      </c>
    </row>
    <row r="16893" spans="1:9" x14ac:dyDescent="0.25">
      <c r="A16893">
        <v>2600050114</v>
      </c>
      <c r="B16893" t="s">
        <v>8270</v>
      </c>
      <c r="C16893" t="s">
        <v>8706</v>
      </c>
      <c r="D16893" t="s">
        <v>8707</v>
      </c>
      <c r="E16893">
        <v>4</v>
      </c>
      <c r="F16893" t="s">
        <v>36</v>
      </c>
      <c r="G16893">
        <v>0</v>
      </c>
      <c r="H16893">
        <v>0</v>
      </c>
      <c r="I16893">
        <v>21.4375</v>
      </c>
    </row>
    <row r="16894" spans="1:9" x14ac:dyDescent="0.25">
      <c r="A16894">
        <v>2600050119</v>
      </c>
      <c r="B16894" t="s">
        <v>8271</v>
      </c>
      <c r="C16894" t="s">
        <v>8706</v>
      </c>
      <c r="D16894" t="s">
        <v>8707</v>
      </c>
      <c r="E16894">
        <v>2</v>
      </c>
      <c r="F16894" t="s">
        <v>36</v>
      </c>
      <c r="G16894">
        <v>0</v>
      </c>
      <c r="H16894">
        <v>0</v>
      </c>
      <c r="I16894">
        <v>34.155000000000001</v>
      </c>
    </row>
    <row r="16895" spans="1:9" x14ac:dyDescent="0.25">
      <c r="A16895">
        <v>2600050123</v>
      </c>
      <c r="B16895" t="s">
        <v>8272</v>
      </c>
      <c r="C16895" t="s">
        <v>8706</v>
      </c>
      <c r="D16895" t="s">
        <v>8707</v>
      </c>
      <c r="E16895">
        <v>2</v>
      </c>
      <c r="F16895" t="s">
        <v>36</v>
      </c>
      <c r="G16895">
        <v>0</v>
      </c>
      <c r="H16895">
        <v>0</v>
      </c>
      <c r="I16895">
        <v>5.8</v>
      </c>
    </row>
    <row r="16896" spans="1:9" x14ac:dyDescent="0.25">
      <c r="A16896">
        <v>2600050126</v>
      </c>
      <c r="B16896" t="s">
        <v>8273</v>
      </c>
      <c r="C16896" t="s">
        <v>8706</v>
      </c>
      <c r="D16896" t="s">
        <v>8707</v>
      </c>
      <c r="E16896">
        <v>5</v>
      </c>
      <c r="F16896" t="s">
        <v>36</v>
      </c>
      <c r="G16896">
        <v>0</v>
      </c>
      <c r="H16896">
        <v>0</v>
      </c>
      <c r="I16896" s="1">
        <v>1279.1479999999999</v>
      </c>
    </row>
    <row r="16897" spans="1:9" x14ac:dyDescent="0.25">
      <c r="A16897">
        <v>2600050127</v>
      </c>
      <c r="B16897" t="s">
        <v>8274</v>
      </c>
      <c r="C16897" t="s">
        <v>8706</v>
      </c>
      <c r="D16897" t="s">
        <v>8707</v>
      </c>
      <c r="E16897">
        <v>2</v>
      </c>
      <c r="F16897" t="s">
        <v>36</v>
      </c>
      <c r="G16897">
        <v>0</v>
      </c>
      <c r="H16897">
        <v>0</v>
      </c>
      <c r="I16897">
        <v>6.31</v>
      </c>
    </row>
    <row r="16898" spans="1:9" x14ac:dyDescent="0.25">
      <c r="A16898">
        <v>2600050128</v>
      </c>
      <c r="B16898" t="s">
        <v>8275</v>
      </c>
      <c r="C16898" t="s">
        <v>8706</v>
      </c>
      <c r="D16898" t="s">
        <v>8707</v>
      </c>
      <c r="E16898">
        <v>3</v>
      </c>
      <c r="F16898" t="s">
        <v>36</v>
      </c>
      <c r="G16898">
        <v>0</v>
      </c>
      <c r="H16898">
        <v>0</v>
      </c>
      <c r="I16898">
        <v>31.163333000000002</v>
      </c>
    </row>
    <row r="16899" spans="1:9" x14ac:dyDescent="0.25">
      <c r="A16899">
        <v>2600050134</v>
      </c>
      <c r="B16899" t="s">
        <v>8276</v>
      </c>
      <c r="C16899" t="s">
        <v>8706</v>
      </c>
      <c r="D16899" t="s">
        <v>8707</v>
      </c>
      <c r="E16899">
        <v>2</v>
      </c>
      <c r="F16899" t="s">
        <v>36</v>
      </c>
      <c r="G16899">
        <v>0</v>
      </c>
      <c r="H16899">
        <v>0</v>
      </c>
      <c r="I16899">
        <v>9.0749999999999993</v>
      </c>
    </row>
    <row r="16900" spans="1:9" x14ac:dyDescent="0.25">
      <c r="A16900">
        <v>2600050137</v>
      </c>
      <c r="B16900" t="s">
        <v>8277</v>
      </c>
      <c r="C16900" t="s">
        <v>8706</v>
      </c>
      <c r="D16900" t="s">
        <v>8707</v>
      </c>
      <c r="E16900">
        <v>2</v>
      </c>
      <c r="F16900" t="s">
        <v>36</v>
      </c>
      <c r="G16900">
        <v>0</v>
      </c>
      <c r="H16900">
        <v>0</v>
      </c>
      <c r="I16900">
        <v>261.93</v>
      </c>
    </row>
    <row r="16901" spans="1:9" x14ac:dyDescent="0.25">
      <c r="A16901">
        <v>2600050157</v>
      </c>
      <c r="B16901" t="s">
        <v>8278</v>
      </c>
      <c r="C16901" t="s">
        <v>8706</v>
      </c>
      <c r="D16901" t="s">
        <v>8707</v>
      </c>
      <c r="E16901">
        <v>2</v>
      </c>
      <c r="F16901" t="s">
        <v>36</v>
      </c>
      <c r="G16901">
        <v>0</v>
      </c>
      <c r="H16901">
        <v>0</v>
      </c>
      <c r="I16901">
        <v>61.865000000000002</v>
      </c>
    </row>
    <row r="16902" spans="1:9" x14ac:dyDescent="0.25">
      <c r="A16902">
        <v>2600050163</v>
      </c>
      <c r="B16902" t="s">
        <v>8279</v>
      </c>
      <c r="C16902" t="s">
        <v>8706</v>
      </c>
      <c r="D16902" t="s">
        <v>8707</v>
      </c>
      <c r="E16902">
        <v>0</v>
      </c>
      <c r="F16902" t="s">
        <v>36</v>
      </c>
      <c r="G16902">
        <v>0</v>
      </c>
      <c r="H16902">
        <v>0</v>
      </c>
      <c r="I16902">
        <v>13.983333</v>
      </c>
    </row>
    <row r="16903" spans="1:9" x14ac:dyDescent="0.25">
      <c r="A16903">
        <v>2600050164</v>
      </c>
      <c r="B16903" t="s">
        <v>8280</v>
      </c>
      <c r="C16903" t="s">
        <v>8706</v>
      </c>
      <c r="D16903" t="s">
        <v>8707</v>
      </c>
      <c r="E16903">
        <v>2</v>
      </c>
      <c r="F16903" t="s">
        <v>36</v>
      </c>
      <c r="G16903">
        <v>0</v>
      </c>
      <c r="H16903">
        <v>0</v>
      </c>
      <c r="I16903">
        <v>6.835</v>
      </c>
    </row>
    <row r="16904" spans="1:9" x14ac:dyDescent="0.25">
      <c r="A16904">
        <v>2600050167</v>
      </c>
      <c r="B16904" t="s">
        <v>8281</v>
      </c>
      <c r="C16904" t="s">
        <v>8706</v>
      </c>
      <c r="D16904" t="s">
        <v>8707</v>
      </c>
      <c r="E16904">
        <v>2</v>
      </c>
      <c r="F16904" t="s">
        <v>36</v>
      </c>
      <c r="G16904">
        <v>0</v>
      </c>
      <c r="H16904">
        <v>0</v>
      </c>
      <c r="I16904" s="1">
        <v>2408.5050000000001</v>
      </c>
    </row>
    <row r="16905" spans="1:9" x14ac:dyDescent="0.25">
      <c r="A16905">
        <v>2600050172</v>
      </c>
      <c r="B16905" t="s">
        <v>8282</v>
      </c>
      <c r="C16905" t="s">
        <v>8706</v>
      </c>
      <c r="D16905" t="s">
        <v>8707</v>
      </c>
      <c r="E16905">
        <v>36</v>
      </c>
      <c r="F16905" t="s">
        <v>36</v>
      </c>
      <c r="G16905">
        <v>0</v>
      </c>
      <c r="H16905">
        <v>0</v>
      </c>
      <c r="I16905">
        <v>13.323055999999999</v>
      </c>
    </row>
    <row r="16906" spans="1:9" x14ac:dyDescent="0.25">
      <c r="A16906">
        <v>2600050173</v>
      </c>
      <c r="B16906" t="s">
        <v>8283</v>
      </c>
      <c r="C16906" t="s">
        <v>8706</v>
      </c>
      <c r="D16906" t="s">
        <v>8707</v>
      </c>
      <c r="E16906">
        <v>200</v>
      </c>
      <c r="F16906" t="s">
        <v>36</v>
      </c>
      <c r="G16906">
        <v>0</v>
      </c>
      <c r="H16906">
        <v>0</v>
      </c>
      <c r="I16906">
        <v>0.94210000000000005</v>
      </c>
    </row>
    <row r="16907" spans="1:9" x14ac:dyDescent="0.25">
      <c r="A16907">
        <v>2600050179</v>
      </c>
      <c r="B16907" t="s">
        <v>8284</v>
      </c>
      <c r="C16907" t="s">
        <v>8706</v>
      </c>
      <c r="D16907" t="s">
        <v>8707</v>
      </c>
      <c r="E16907">
        <v>0</v>
      </c>
      <c r="F16907" t="s">
        <v>36</v>
      </c>
      <c r="G16907">
        <v>0</v>
      </c>
      <c r="H16907">
        <v>0</v>
      </c>
      <c r="I16907" s="1">
        <v>1514.65</v>
      </c>
    </row>
    <row r="16908" spans="1:9" x14ac:dyDescent="0.25">
      <c r="A16908">
        <v>2600050186</v>
      </c>
      <c r="B16908" t="s">
        <v>8285</v>
      </c>
      <c r="C16908" t="s">
        <v>8706</v>
      </c>
      <c r="D16908" t="s">
        <v>8707</v>
      </c>
      <c r="E16908">
        <v>70.099999999999994</v>
      </c>
      <c r="F16908" t="s">
        <v>3325</v>
      </c>
      <c r="G16908">
        <v>0</v>
      </c>
      <c r="H16908">
        <v>0</v>
      </c>
      <c r="I16908">
        <v>28.872325</v>
      </c>
    </row>
    <row r="16909" spans="1:9" x14ac:dyDescent="0.25">
      <c r="A16909">
        <v>2600050188</v>
      </c>
      <c r="B16909" t="s">
        <v>8286</v>
      </c>
      <c r="C16909" t="s">
        <v>8706</v>
      </c>
      <c r="D16909" t="s">
        <v>8707</v>
      </c>
      <c r="E16909">
        <v>3</v>
      </c>
      <c r="F16909" t="s">
        <v>36</v>
      </c>
      <c r="G16909">
        <v>0</v>
      </c>
      <c r="H16909">
        <v>0</v>
      </c>
      <c r="I16909">
        <v>343.52666699999997</v>
      </c>
    </row>
    <row r="16910" spans="1:9" x14ac:dyDescent="0.25">
      <c r="A16910">
        <v>2600050192</v>
      </c>
      <c r="B16910" t="s">
        <v>8287</v>
      </c>
      <c r="C16910" t="s">
        <v>8706</v>
      </c>
      <c r="D16910" t="s">
        <v>8707</v>
      </c>
      <c r="E16910">
        <v>4</v>
      </c>
      <c r="F16910" t="s">
        <v>36</v>
      </c>
      <c r="G16910">
        <v>0</v>
      </c>
      <c r="H16910">
        <v>0</v>
      </c>
      <c r="I16910">
        <v>73.984999999999999</v>
      </c>
    </row>
    <row r="16911" spans="1:9" x14ac:dyDescent="0.25">
      <c r="A16911">
        <v>2600050200</v>
      </c>
      <c r="B16911" t="s">
        <v>8288</v>
      </c>
      <c r="C16911" t="s">
        <v>8706</v>
      </c>
      <c r="D16911" t="s">
        <v>8707</v>
      </c>
      <c r="E16911">
        <v>3</v>
      </c>
      <c r="F16911" t="s">
        <v>36</v>
      </c>
      <c r="G16911">
        <v>0</v>
      </c>
      <c r="H16911">
        <v>0</v>
      </c>
      <c r="I16911">
        <v>10.803333</v>
      </c>
    </row>
    <row r="16912" spans="1:9" x14ac:dyDescent="0.25">
      <c r="A16912">
        <v>2600050214</v>
      </c>
      <c r="B16912" t="s">
        <v>8289</v>
      </c>
      <c r="C16912" t="s">
        <v>8706</v>
      </c>
      <c r="D16912" t="s">
        <v>8707</v>
      </c>
      <c r="E16912">
        <v>1</v>
      </c>
      <c r="F16912" t="s">
        <v>3988</v>
      </c>
      <c r="G16912">
        <v>0</v>
      </c>
      <c r="H16912">
        <v>0</v>
      </c>
      <c r="I16912" s="1">
        <v>2214.5500000000002</v>
      </c>
    </row>
    <row r="16913" spans="1:9" x14ac:dyDescent="0.25">
      <c r="A16913">
        <v>2600050216</v>
      </c>
      <c r="B16913" t="s">
        <v>8290</v>
      </c>
      <c r="C16913" t="s">
        <v>8706</v>
      </c>
      <c r="D16913" t="s">
        <v>8707</v>
      </c>
      <c r="E16913">
        <v>2</v>
      </c>
      <c r="F16913" t="s">
        <v>36</v>
      </c>
      <c r="G16913">
        <v>0</v>
      </c>
      <c r="H16913">
        <v>0</v>
      </c>
      <c r="I16913">
        <v>21.01</v>
      </c>
    </row>
    <row r="16914" spans="1:9" x14ac:dyDescent="0.25">
      <c r="A16914">
        <v>2600050217</v>
      </c>
      <c r="B16914" t="s">
        <v>8291</v>
      </c>
      <c r="C16914" t="s">
        <v>8706</v>
      </c>
      <c r="D16914" t="s">
        <v>8707</v>
      </c>
      <c r="E16914">
        <v>1</v>
      </c>
      <c r="F16914" t="s">
        <v>36</v>
      </c>
      <c r="G16914">
        <v>0</v>
      </c>
      <c r="H16914">
        <v>0</v>
      </c>
      <c r="I16914">
        <v>16.809999999999999</v>
      </c>
    </row>
    <row r="16915" spans="1:9" x14ac:dyDescent="0.25">
      <c r="A16915">
        <v>2600050228</v>
      </c>
      <c r="B16915" t="s">
        <v>8292</v>
      </c>
      <c r="C16915" t="s">
        <v>8706</v>
      </c>
      <c r="D16915" t="s">
        <v>8707</v>
      </c>
      <c r="E16915">
        <v>1</v>
      </c>
      <c r="F16915" t="s">
        <v>36</v>
      </c>
      <c r="G16915">
        <v>0</v>
      </c>
      <c r="H16915">
        <v>0</v>
      </c>
      <c r="I16915">
        <v>127.61</v>
      </c>
    </row>
    <row r="16916" spans="1:9" x14ac:dyDescent="0.25">
      <c r="A16916">
        <v>2600050256</v>
      </c>
      <c r="B16916" t="s">
        <v>8293</v>
      </c>
      <c r="C16916" t="s">
        <v>8706</v>
      </c>
      <c r="D16916" t="s">
        <v>8707</v>
      </c>
      <c r="E16916">
        <v>1</v>
      </c>
      <c r="F16916" t="s">
        <v>36</v>
      </c>
      <c r="G16916">
        <v>0</v>
      </c>
      <c r="H16916">
        <v>0</v>
      </c>
      <c r="I16916">
        <v>321.38</v>
      </c>
    </row>
    <row r="16917" spans="1:9" x14ac:dyDescent="0.25">
      <c r="A16917">
        <v>2600050259</v>
      </c>
      <c r="B16917" t="s">
        <v>8294</v>
      </c>
      <c r="C16917" t="s">
        <v>8706</v>
      </c>
      <c r="D16917" t="s">
        <v>8707</v>
      </c>
      <c r="E16917">
        <v>2.95</v>
      </c>
      <c r="F16917" t="s">
        <v>3152</v>
      </c>
      <c r="G16917">
        <v>0</v>
      </c>
      <c r="H16917">
        <v>0</v>
      </c>
      <c r="I16917">
        <v>28.267797000000002</v>
      </c>
    </row>
    <row r="16918" spans="1:9" x14ac:dyDescent="0.25">
      <c r="A16918">
        <v>2600050261</v>
      </c>
      <c r="B16918" t="s">
        <v>8295</v>
      </c>
      <c r="C16918" t="s">
        <v>8706</v>
      </c>
      <c r="D16918" t="s">
        <v>8707</v>
      </c>
      <c r="E16918">
        <v>0</v>
      </c>
      <c r="F16918" t="s">
        <v>36</v>
      </c>
      <c r="G16918">
        <v>0</v>
      </c>
      <c r="H16918">
        <v>0</v>
      </c>
      <c r="I16918">
        <v>95</v>
      </c>
    </row>
    <row r="16919" spans="1:9" x14ac:dyDescent="0.25">
      <c r="A16919">
        <v>2600050265</v>
      </c>
      <c r="B16919" t="s">
        <v>8296</v>
      </c>
      <c r="C16919" t="s">
        <v>8706</v>
      </c>
      <c r="D16919" t="s">
        <v>8707</v>
      </c>
      <c r="E16919">
        <v>10</v>
      </c>
      <c r="F16919" t="s">
        <v>36</v>
      </c>
      <c r="G16919">
        <v>0</v>
      </c>
      <c r="H16919">
        <v>0</v>
      </c>
      <c r="I16919">
        <v>53.627000000000002</v>
      </c>
    </row>
    <row r="16920" spans="1:9" x14ac:dyDescent="0.25">
      <c r="A16920">
        <v>2600050266</v>
      </c>
      <c r="B16920" t="s">
        <v>8297</v>
      </c>
      <c r="C16920" t="s">
        <v>8706</v>
      </c>
      <c r="D16920" t="s">
        <v>8707</v>
      </c>
      <c r="E16920">
        <v>10</v>
      </c>
      <c r="F16920" t="s">
        <v>36</v>
      </c>
      <c r="G16920">
        <v>0</v>
      </c>
      <c r="H16920">
        <v>0</v>
      </c>
      <c r="I16920">
        <v>107.253</v>
      </c>
    </row>
    <row r="16921" spans="1:9" x14ac:dyDescent="0.25">
      <c r="A16921">
        <v>2600050278</v>
      </c>
      <c r="B16921" t="s">
        <v>8298</v>
      </c>
      <c r="C16921" t="s">
        <v>8706</v>
      </c>
      <c r="D16921" t="s">
        <v>8707</v>
      </c>
      <c r="E16921">
        <v>12</v>
      </c>
      <c r="F16921" t="s">
        <v>36</v>
      </c>
      <c r="G16921">
        <v>0</v>
      </c>
      <c r="H16921">
        <v>0</v>
      </c>
      <c r="I16921">
        <v>181.28749999999999</v>
      </c>
    </row>
    <row r="16922" spans="1:9" x14ac:dyDescent="0.25">
      <c r="A16922">
        <v>2600050279</v>
      </c>
      <c r="B16922" t="s">
        <v>8299</v>
      </c>
      <c r="C16922" t="s">
        <v>8706</v>
      </c>
      <c r="D16922" t="s">
        <v>8707</v>
      </c>
      <c r="E16922">
        <v>2</v>
      </c>
      <c r="F16922" t="s">
        <v>36</v>
      </c>
      <c r="G16922">
        <v>0</v>
      </c>
      <c r="H16922">
        <v>0</v>
      </c>
      <c r="I16922">
        <v>637.91</v>
      </c>
    </row>
    <row r="16923" spans="1:9" x14ac:dyDescent="0.25">
      <c r="A16923">
        <v>2600050283</v>
      </c>
      <c r="B16923" t="s">
        <v>8300</v>
      </c>
      <c r="C16923" t="s">
        <v>8706</v>
      </c>
      <c r="D16923" t="s">
        <v>8707</v>
      </c>
      <c r="E16923">
        <v>10</v>
      </c>
      <c r="F16923" t="s">
        <v>36</v>
      </c>
      <c r="G16923">
        <v>0</v>
      </c>
      <c r="H16923">
        <v>0</v>
      </c>
      <c r="I16923">
        <v>1.1910000000000001</v>
      </c>
    </row>
    <row r="16924" spans="1:9" x14ac:dyDescent="0.25">
      <c r="A16924">
        <v>2600050296</v>
      </c>
      <c r="B16924" t="s">
        <v>8301</v>
      </c>
      <c r="C16924" t="s">
        <v>8706</v>
      </c>
      <c r="D16924" t="s">
        <v>8707</v>
      </c>
      <c r="E16924">
        <v>2</v>
      </c>
      <c r="F16924" t="s">
        <v>36</v>
      </c>
      <c r="G16924">
        <v>0</v>
      </c>
      <c r="H16924">
        <v>0</v>
      </c>
      <c r="I16924">
        <v>41.03</v>
      </c>
    </row>
    <row r="16925" spans="1:9" x14ac:dyDescent="0.25">
      <c r="A16925">
        <v>2600050297</v>
      </c>
      <c r="B16925" t="s">
        <v>8302</v>
      </c>
      <c r="C16925" t="s">
        <v>8706</v>
      </c>
      <c r="D16925" t="s">
        <v>8707</v>
      </c>
      <c r="E16925">
        <v>12</v>
      </c>
      <c r="F16925" t="s">
        <v>36</v>
      </c>
      <c r="G16925">
        <v>0</v>
      </c>
      <c r="H16925">
        <v>0</v>
      </c>
      <c r="I16925">
        <v>31.251667000000001</v>
      </c>
    </row>
    <row r="16926" spans="1:9" x14ac:dyDescent="0.25">
      <c r="A16926">
        <v>2600050300</v>
      </c>
      <c r="B16926" t="s">
        <v>8303</v>
      </c>
      <c r="C16926" t="s">
        <v>8706</v>
      </c>
      <c r="D16926" t="s">
        <v>8707</v>
      </c>
      <c r="E16926">
        <v>1</v>
      </c>
      <c r="F16926" t="s">
        <v>36</v>
      </c>
      <c r="G16926">
        <v>0</v>
      </c>
      <c r="H16926">
        <v>0</v>
      </c>
      <c r="I16926">
        <v>582.6</v>
      </c>
    </row>
    <row r="16927" spans="1:9" x14ac:dyDescent="0.25">
      <c r="A16927">
        <v>2600050303</v>
      </c>
      <c r="B16927" t="s">
        <v>8304</v>
      </c>
      <c r="C16927" t="s">
        <v>8706</v>
      </c>
      <c r="D16927" t="s">
        <v>8707</v>
      </c>
      <c r="E16927">
        <v>1</v>
      </c>
      <c r="F16927" t="s">
        <v>36</v>
      </c>
      <c r="G16927">
        <v>0</v>
      </c>
      <c r="H16927">
        <v>0</v>
      </c>
      <c r="I16927">
        <v>24.81</v>
      </c>
    </row>
    <row r="16928" spans="1:9" x14ac:dyDescent="0.25">
      <c r="A16928">
        <v>2600050308</v>
      </c>
      <c r="B16928" t="s">
        <v>8305</v>
      </c>
      <c r="C16928" t="s">
        <v>8706</v>
      </c>
      <c r="D16928" t="s">
        <v>8707</v>
      </c>
      <c r="E16928">
        <v>6</v>
      </c>
      <c r="F16928" t="s">
        <v>36</v>
      </c>
      <c r="G16928">
        <v>0</v>
      </c>
      <c r="H16928">
        <v>0</v>
      </c>
      <c r="I16928">
        <v>19.498332999999999</v>
      </c>
    </row>
    <row r="16929" spans="1:9" x14ac:dyDescent="0.25">
      <c r="A16929">
        <v>2600050318</v>
      </c>
      <c r="B16929" t="s">
        <v>4938</v>
      </c>
      <c r="C16929" t="s">
        <v>8708</v>
      </c>
      <c r="D16929" t="s">
        <v>8709</v>
      </c>
      <c r="E16929">
        <v>0</v>
      </c>
      <c r="F16929" t="s">
        <v>36</v>
      </c>
      <c r="G16929">
        <v>0</v>
      </c>
      <c r="H16929">
        <v>0</v>
      </c>
      <c r="I16929">
        <v>149.35166699999999</v>
      </c>
    </row>
    <row r="16930" spans="1:9" x14ac:dyDescent="0.25">
      <c r="A16930">
        <v>2600050318</v>
      </c>
      <c r="B16930" t="s">
        <v>4938</v>
      </c>
      <c r="C16930" t="s">
        <v>8710</v>
      </c>
      <c r="D16930" t="s">
        <v>8711</v>
      </c>
      <c r="E16930">
        <v>0</v>
      </c>
      <c r="F16930" t="s">
        <v>36</v>
      </c>
      <c r="G16930">
        <v>0</v>
      </c>
      <c r="H16930">
        <v>0</v>
      </c>
      <c r="I16930">
        <v>141.875833</v>
      </c>
    </row>
    <row r="16931" spans="1:9" x14ac:dyDescent="0.25">
      <c r="A16931">
        <v>2600050318</v>
      </c>
      <c r="B16931" t="s">
        <v>4938</v>
      </c>
      <c r="C16931" t="s">
        <v>8706</v>
      </c>
      <c r="D16931" t="s">
        <v>8707</v>
      </c>
      <c r="E16931">
        <v>7</v>
      </c>
      <c r="F16931" t="s">
        <v>36</v>
      </c>
      <c r="G16931">
        <v>0</v>
      </c>
      <c r="H16931">
        <v>28</v>
      </c>
      <c r="I16931">
        <v>142.851429</v>
      </c>
    </row>
    <row r="16932" spans="1:9" x14ac:dyDescent="0.25">
      <c r="A16932">
        <v>2600050318</v>
      </c>
      <c r="B16932" t="s">
        <v>4938</v>
      </c>
      <c r="C16932" t="s">
        <v>130</v>
      </c>
      <c r="D16932" t="s">
        <v>131</v>
      </c>
      <c r="E16932">
        <v>0</v>
      </c>
      <c r="F16932" t="s">
        <v>36</v>
      </c>
      <c r="G16932">
        <v>0</v>
      </c>
      <c r="H16932">
        <v>0</v>
      </c>
      <c r="I16932">
        <v>141.875833</v>
      </c>
    </row>
    <row r="16933" spans="1:9" x14ac:dyDescent="0.25">
      <c r="A16933">
        <v>2600050318</v>
      </c>
      <c r="B16933" t="s">
        <v>4938</v>
      </c>
      <c r="C16933" t="s">
        <v>518</v>
      </c>
      <c r="D16933" t="s">
        <v>519</v>
      </c>
      <c r="E16933">
        <v>0</v>
      </c>
      <c r="F16933" t="s">
        <v>36</v>
      </c>
      <c r="G16933">
        <v>0</v>
      </c>
      <c r="H16933">
        <v>0</v>
      </c>
      <c r="I16933">
        <v>149.35</v>
      </c>
    </row>
    <row r="16934" spans="1:9" x14ac:dyDescent="0.25">
      <c r="A16934">
        <v>2600050318</v>
      </c>
      <c r="B16934" t="s">
        <v>4938</v>
      </c>
      <c r="C16934" t="s">
        <v>139</v>
      </c>
      <c r="D16934" t="s">
        <v>140</v>
      </c>
      <c r="E16934">
        <v>0</v>
      </c>
      <c r="F16934" t="s">
        <v>36</v>
      </c>
      <c r="G16934">
        <v>0</v>
      </c>
      <c r="H16934">
        <v>0</v>
      </c>
      <c r="I16934">
        <v>141.875833</v>
      </c>
    </row>
    <row r="16935" spans="1:9" x14ac:dyDescent="0.25">
      <c r="A16935">
        <v>2600050319</v>
      </c>
      <c r="B16935" t="s">
        <v>8306</v>
      </c>
      <c r="C16935" t="s">
        <v>8706</v>
      </c>
      <c r="D16935" t="s">
        <v>8707</v>
      </c>
      <c r="E16935">
        <v>9</v>
      </c>
      <c r="F16935" t="s">
        <v>36</v>
      </c>
      <c r="G16935">
        <v>0</v>
      </c>
      <c r="H16935">
        <v>0</v>
      </c>
      <c r="I16935">
        <v>49.508889000000003</v>
      </c>
    </row>
    <row r="16936" spans="1:9" x14ac:dyDescent="0.25">
      <c r="A16936">
        <v>2600050320</v>
      </c>
      <c r="B16936" t="s">
        <v>8307</v>
      </c>
      <c r="C16936" t="s">
        <v>8706</v>
      </c>
      <c r="D16936" t="s">
        <v>8707</v>
      </c>
      <c r="E16936">
        <v>6</v>
      </c>
      <c r="F16936" t="s">
        <v>36</v>
      </c>
      <c r="G16936">
        <v>0</v>
      </c>
      <c r="H16936">
        <v>0</v>
      </c>
      <c r="I16936">
        <v>47.54</v>
      </c>
    </row>
    <row r="16937" spans="1:9" x14ac:dyDescent="0.25">
      <c r="A16937">
        <v>2600050321</v>
      </c>
      <c r="B16937" t="s">
        <v>4847</v>
      </c>
      <c r="C16937" t="s">
        <v>8708</v>
      </c>
      <c r="D16937" t="s">
        <v>8709</v>
      </c>
      <c r="E16937">
        <v>0</v>
      </c>
      <c r="F16937" t="s">
        <v>36</v>
      </c>
      <c r="G16937">
        <v>0</v>
      </c>
      <c r="H16937">
        <v>0</v>
      </c>
      <c r="I16937" s="1">
        <v>58987</v>
      </c>
    </row>
    <row r="16938" spans="1:9" x14ac:dyDescent="0.25">
      <c r="A16938">
        <v>2600050321</v>
      </c>
      <c r="B16938" t="s">
        <v>4847</v>
      </c>
      <c r="C16938" t="s">
        <v>8710</v>
      </c>
      <c r="D16938" t="s">
        <v>8711</v>
      </c>
      <c r="E16938">
        <v>0</v>
      </c>
      <c r="F16938" t="s">
        <v>36</v>
      </c>
      <c r="G16938">
        <v>0</v>
      </c>
      <c r="H16938">
        <v>0</v>
      </c>
      <c r="I16938">
        <v>558.35166700000002</v>
      </c>
    </row>
    <row r="16939" spans="1:9" x14ac:dyDescent="0.25">
      <c r="A16939">
        <v>2600050321</v>
      </c>
      <c r="B16939" t="s">
        <v>4847</v>
      </c>
      <c r="C16939" t="s">
        <v>8706</v>
      </c>
      <c r="D16939" t="s">
        <v>8707</v>
      </c>
      <c r="E16939">
        <v>3.06</v>
      </c>
      <c r="F16939" t="s">
        <v>36</v>
      </c>
      <c r="G16939">
        <v>0</v>
      </c>
      <c r="H16939">
        <v>6</v>
      </c>
      <c r="I16939">
        <v>596.60130700000002</v>
      </c>
    </row>
    <row r="16940" spans="1:9" x14ac:dyDescent="0.25">
      <c r="A16940">
        <v>2600050321</v>
      </c>
      <c r="B16940" t="s">
        <v>4847</v>
      </c>
      <c r="C16940" t="s">
        <v>130</v>
      </c>
      <c r="D16940" t="s">
        <v>131</v>
      </c>
      <c r="E16940">
        <v>0</v>
      </c>
      <c r="F16940" t="s">
        <v>36</v>
      </c>
      <c r="G16940">
        <v>0</v>
      </c>
      <c r="H16940">
        <v>0</v>
      </c>
      <c r="I16940">
        <v>558.35166700000002</v>
      </c>
    </row>
    <row r="16941" spans="1:9" x14ac:dyDescent="0.25">
      <c r="A16941">
        <v>2600050321</v>
      </c>
      <c r="B16941" t="s">
        <v>4847</v>
      </c>
      <c r="C16941" t="s">
        <v>518</v>
      </c>
      <c r="D16941" t="s">
        <v>519</v>
      </c>
      <c r="E16941">
        <v>0</v>
      </c>
      <c r="F16941" t="s">
        <v>36</v>
      </c>
      <c r="G16941">
        <v>0</v>
      </c>
      <c r="H16941">
        <v>0</v>
      </c>
      <c r="I16941" s="1">
        <v>1033.355</v>
      </c>
    </row>
    <row r="16942" spans="1:9" x14ac:dyDescent="0.25">
      <c r="A16942">
        <v>2600050321</v>
      </c>
      <c r="B16942" t="s">
        <v>4847</v>
      </c>
      <c r="C16942" t="s">
        <v>139</v>
      </c>
      <c r="D16942" t="s">
        <v>140</v>
      </c>
      <c r="E16942">
        <v>0</v>
      </c>
      <c r="F16942" t="s">
        <v>36</v>
      </c>
      <c r="G16942">
        <v>0</v>
      </c>
      <c r="H16942">
        <v>0</v>
      </c>
      <c r="I16942">
        <v>571.125</v>
      </c>
    </row>
    <row r="16943" spans="1:9" x14ac:dyDescent="0.25">
      <c r="A16943">
        <v>2600050322</v>
      </c>
      <c r="B16943" t="s">
        <v>4884</v>
      </c>
      <c r="C16943" t="s">
        <v>8710</v>
      </c>
      <c r="D16943" t="s">
        <v>8711</v>
      </c>
      <c r="E16943">
        <v>0</v>
      </c>
      <c r="F16943" t="s">
        <v>36</v>
      </c>
      <c r="G16943">
        <v>0</v>
      </c>
      <c r="H16943">
        <v>0</v>
      </c>
      <c r="I16943">
        <v>340.68400000000003</v>
      </c>
    </row>
    <row r="16944" spans="1:9" x14ac:dyDescent="0.25">
      <c r="A16944">
        <v>2600050322</v>
      </c>
      <c r="B16944" t="s">
        <v>4884</v>
      </c>
      <c r="C16944" t="s">
        <v>8706</v>
      </c>
      <c r="D16944" t="s">
        <v>8707</v>
      </c>
      <c r="E16944">
        <v>7</v>
      </c>
      <c r="F16944" t="s">
        <v>36</v>
      </c>
      <c r="G16944">
        <v>0</v>
      </c>
      <c r="H16944">
        <v>0</v>
      </c>
      <c r="I16944">
        <v>342.45857100000001</v>
      </c>
    </row>
    <row r="16945" spans="1:9" x14ac:dyDescent="0.25">
      <c r="A16945">
        <v>2600050322</v>
      </c>
      <c r="B16945" t="s">
        <v>4884</v>
      </c>
      <c r="C16945" t="s">
        <v>130</v>
      </c>
      <c r="D16945" t="s">
        <v>131</v>
      </c>
      <c r="E16945">
        <v>0</v>
      </c>
      <c r="F16945" t="s">
        <v>36</v>
      </c>
      <c r="G16945">
        <v>0</v>
      </c>
      <c r="H16945">
        <v>0</v>
      </c>
      <c r="I16945">
        <v>340.68400000000003</v>
      </c>
    </row>
    <row r="16946" spans="1:9" x14ac:dyDescent="0.25">
      <c r="A16946">
        <v>2600050322</v>
      </c>
      <c r="B16946" t="s">
        <v>4884</v>
      </c>
      <c r="C16946" t="s">
        <v>518</v>
      </c>
      <c r="D16946" t="s">
        <v>519</v>
      </c>
      <c r="E16946">
        <v>0</v>
      </c>
      <c r="F16946" t="s">
        <v>36</v>
      </c>
      <c r="G16946">
        <v>0</v>
      </c>
      <c r="H16946">
        <v>0</v>
      </c>
      <c r="I16946">
        <v>361.45</v>
      </c>
    </row>
    <row r="16947" spans="1:9" x14ac:dyDescent="0.25">
      <c r="A16947">
        <v>2600050334</v>
      </c>
      <c r="B16947" t="s">
        <v>8308</v>
      </c>
      <c r="C16947" t="s">
        <v>8706</v>
      </c>
      <c r="D16947" t="s">
        <v>8707</v>
      </c>
      <c r="E16947">
        <v>8</v>
      </c>
      <c r="F16947" t="s">
        <v>36</v>
      </c>
      <c r="G16947">
        <v>0</v>
      </c>
      <c r="H16947">
        <v>0</v>
      </c>
      <c r="I16947">
        <v>124.30125</v>
      </c>
    </row>
    <row r="16948" spans="1:9" x14ac:dyDescent="0.25">
      <c r="A16948">
        <v>2600050335</v>
      </c>
      <c r="B16948" t="s">
        <v>8309</v>
      </c>
      <c r="C16948" t="s">
        <v>8706</v>
      </c>
      <c r="D16948" t="s">
        <v>8707</v>
      </c>
      <c r="E16948">
        <v>6</v>
      </c>
      <c r="F16948" t="s">
        <v>36</v>
      </c>
      <c r="G16948">
        <v>0</v>
      </c>
      <c r="H16948">
        <v>0</v>
      </c>
      <c r="I16948">
        <v>47.146667000000001</v>
      </c>
    </row>
    <row r="16949" spans="1:9" x14ac:dyDescent="0.25">
      <c r="A16949">
        <v>2600050338</v>
      </c>
      <c r="B16949" t="s">
        <v>4467</v>
      </c>
      <c r="C16949" t="s">
        <v>8706</v>
      </c>
      <c r="D16949" t="s">
        <v>8707</v>
      </c>
      <c r="E16949">
        <v>2</v>
      </c>
      <c r="F16949" t="s">
        <v>36</v>
      </c>
      <c r="G16949">
        <v>0</v>
      </c>
      <c r="H16949">
        <v>0</v>
      </c>
      <c r="I16949">
        <v>90.334999999999994</v>
      </c>
    </row>
    <row r="16950" spans="1:9" x14ac:dyDescent="0.25">
      <c r="A16950">
        <v>2600050338</v>
      </c>
      <c r="B16950" t="s">
        <v>4467</v>
      </c>
      <c r="C16950" t="s">
        <v>130</v>
      </c>
      <c r="D16950" t="s">
        <v>131</v>
      </c>
      <c r="E16950">
        <v>2</v>
      </c>
      <c r="F16950" t="s">
        <v>36</v>
      </c>
      <c r="G16950">
        <v>0</v>
      </c>
      <c r="H16950">
        <v>0</v>
      </c>
      <c r="I16950">
        <v>25.03</v>
      </c>
    </row>
    <row r="16951" spans="1:9" x14ac:dyDescent="0.25">
      <c r="A16951">
        <v>2600050339</v>
      </c>
      <c r="B16951" t="s">
        <v>8310</v>
      </c>
      <c r="C16951" t="s">
        <v>8706</v>
      </c>
      <c r="D16951" t="s">
        <v>8707</v>
      </c>
      <c r="E16951">
        <v>6</v>
      </c>
      <c r="F16951" t="s">
        <v>36</v>
      </c>
      <c r="G16951">
        <v>0</v>
      </c>
      <c r="H16951">
        <v>0</v>
      </c>
      <c r="I16951">
        <v>352.78833300000002</v>
      </c>
    </row>
    <row r="16952" spans="1:9" x14ac:dyDescent="0.25">
      <c r="A16952">
        <v>2600050340</v>
      </c>
      <c r="B16952" t="s">
        <v>8311</v>
      </c>
      <c r="C16952" t="s">
        <v>8706</v>
      </c>
      <c r="D16952" t="s">
        <v>8707</v>
      </c>
      <c r="E16952">
        <v>1</v>
      </c>
      <c r="F16952" t="s">
        <v>36</v>
      </c>
      <c r="G16952">
        <v>0</v>
      </c>
      <c r="H16952" s="1">
        <v>0</v>
      </c>
      <c r="I16952">
        <v>18.309999999999999</v>
      </c>
    </row>
    <row r="16953" spans="1:9" x14ac:dyDescent="0.25">
      <c r="A16953">
        <v>2600050341</v>
      </c>
      <c r="B16953" t="s">
        <v>8312</v>
      </c>
      <c r="C16953" t="s">
        <v>8706</v>
      </c>
      <c r="D16953" t="s">
        <v>8707</v>
      </c>
      <c r="E16953">
        <v>1</v>
      </c>
      <c r="F16953" t="s">
        <v>36</v>
      </c>
      <c r="G16953">
        <v>0</v>
      </c>
      <c r="H16953">
        <v>0</v>
      </c>
      <c r="I16953">
        <v>18.309999999999999</v>
      </c>
    </row>
    <row r="16954" spans="1:9" x14ac:dyDescent="0.25">
      <c r="A16954">
        <v>2600050359</v>
      </c>
      <c r="B16954" t="s">
        <v>8313</v>
      </c>
      <c r="C16954" t="s">
        <v>8706</v>
      </c>
      <c r="D16954" t="s">
        <v>8707</v>
      </c>
      <c r="E16954">
        <v>2</v>
      </c>
      <c r="F16954" t="s">
        <v>36</v>
      </c>
      <c r="G16954">
        <v>0</v>
      </c>
      <c r="H16954">
        <v>0</v>
      </c>
      <c r="I16954">
        <v>54.274999999999999</v>
      </c>
    </row>
    <row r="16955" spans="1:9" x14ac:dyDescent="0.25">
      <c r="A16955">
        <v>2600050360</v>
      </c>
      <c r="B16955" t="s">
        <v>8314</v>
      </c>
      <c r="C16955" t="s">
        <v>8706</v>
      </c>
      <c r="D16955" t="s">
        <v>8707</v>
      </c>
      <c r="E16955">
        <v>1</v>
      </c>
      <c r="F16955" t="s">
        <v>36</v>
      </c>
      <c r="G16955">
        <v>0</v>
      </c>
      <c r="H16955">
        <v>0</v>
      </c>
      <c r="I16955">
        <v>13.81</v>
      </c>
    </row>
    <row r="16956" spans="1:9" x14ac:dyDescent="0.25">
      <c r="A16956">
        <v>2600050364</v>
      </c>
      <c r="B16956" t="s">
        <v>8315</v>
      </c>
      <c r="C16956" t="s">
        <v>8706</v>
      </c>
      <c r="D16956" t="s">
        <v>8707</v>
      </c>
      <c r="E16956">
        <v>3</v>
      </c>
      <c r="F16956" t="s">
        <v>36</v>
      </c>
      <c r="G16956">
        <v>0</v>
      </c>
      <c r="H16956">
        <v>0</v>
      </c>
      <c r="I16956">
        <v>5.9233330000000004</v>
      </c>
    </row>
    <row r="16957" spans="1:9" x14ac:dyDescent="0.25">
      <c r="A16957">
        <v>2600050365</v>
      </c>
      <c r="B16957" t="s">
        <v>8316</v>
      </c>
      <c r="C16957" t="s">
        <v>8706</v>
      </c>
      <c r="D16957" t="s">
        <v>8707</v>
      </c>
      <c r="E16957">
        <v>3</v>
      </c>
      <c r="F16957" t="s">
        <v>36</v>
      </c>
      <c r="G16957">
        <v>0</v>
      </c>
      <c r="H16957">
        <v>0</v>
      </c>
      <c r="I16957">
        <v>5.9233330000000004</v>
      </c>
    </row>
    <row r="16958" spans="1:9" x14ac:dyDescent="0.25">
      <c r="A16958">
        <v>2600050366</v>
      </c>
      <c r="B16958" t="s">
        <v>5516</v>
      </c>
      <c r="C16958" t="s">
        <v>8708</v>
      </c>
      <c r="D16958" t="s">
        <v>8709</v>
      </c>
      <c r="E16958">
        <v>0</v>
      </c>
      <c r="F16958" t="s">
        <v>3152</v>
      </c>
      <c r="G16958">
        <v>0</v>
      </c>
      <c r="H16958">
        <v>0</v>
      </c>
      <c r="I16958">
        <v>15.342499999999999</v>
      </c>
    </row>
    <row r="16959" spans="1:9" x14ac:dyDescent="0.25">
      <c r="A16959">
        <v>2600050366</v>
      </c>
      <c r="B16959" t="s">
        <v>5516</v>
      </c>
      <c r="C16959" t="s">
        <v>8710</v>
      </c>
      <c r="D16959" t="s">
        <v>8711</v>
      </c>
      <c r="E16959">
        <v>0</v>
      </c>
      <c r="F16959" t="s">
        <v>3152</v>
      </c>
      <c r="G16959">
        <v>0</v>
      </c>
      <c r="H16959">
        <v>0</v>
      </c>
      <c r="I16959">
        <v>14.736000000000001</v>
      </c>
    </row>
    <row r="16960" spans="1:9" x14ac:dyDescent="0.25">
      <c r="A16960">
        <v>2600050366</v>
      </c>
      <c r="B16960" t="s">
        <v>5516</v>
      </c>
      <c r="C16960" t="s">
        <v>8706</v>
      </c>
      <c r="D16960" t="s">
        <v>8707</v>
      </c>
      <c r="E16960">
        <v>0</v>
      </c>
      <c r="F16960" t="s">
        <v>3152</v>
      </c>
      <c r="G16960">
        <v>0</v>
      </c>
      <c r="H16960">
        <v>20</v>
      </c>
      <c r="I16960">
        <v>14.736000000000001</v>
      </c>
    </row>
    <row r="16961" spans="1:9" x14ac:dyDescent="0.25">
      <c r="A16961">
        <v>2600050366</v>
      </c>
      <c r="B16961" t="s">
        <v>5516</v>
      </c>
      <c r="C16961" t="s">
        <v>130</v>
      </c>
      <c r="D16961" t="s">
        <v>131</v>
      </c>
      <c r="E16961">
        <v>0</v>
      </c>
      <c r="F16961" t="s">
        <v>3152</v>
      </c>
      <c r="G16961">
        <v>0</v>
      </c>
      <c r="H16961">
        <v>0</v>
      </c>
      <c r="I16961">
        <v>14.736000000000001</v>
      </c>
    </row>
    <row r="16962" spans="1:9" x14ac:dyDescent="0.25">
      <c r="A16962">
        <v>2600050366</v>
      </c>
      <c r="B16962" t="s">
        <v>5516</v>
      </c>
      <c r="C16962" t="s">
        <v>139</v>
      </c>
      <c r="D16962" t="s">
        <v>140</v>
      </c>
      <c r="E16962">
        <v>0</v>
      </c>
      <c r="F16962" t="s">
        <v>3152</v>
      </c>
      <c r="G16962">
        <v>0</v>
      </c>
      <c r="H16962">
        <v>0</v>
      </c>
      <c r="I16962">
        <v>14.525499999999999</v>
      </c>
    </row>
    <row r="16963" spans="1:9" x14ac:dyDescent="0.25">
      <c r="A16963">
        <v>2600050367</v>
      </c>
      <c r="B16963" t="s">
        <v>8317</v>
      </c>
      <c r="C16963" t="s">
        <v>8710</v>
      </c>
      <c r="D16963" t="s">
        <v>8711</v>
      </c>
      <c r="E16963">
        <v>0</v>
      </c>
      <c r="F16963" t="s">
        <v>36</v>
      </c>
      <c r="G16963">
        <v>0</v>
      </c>
      <c r="H16963">
        <v>0</v>
      </c>
      <c r="I16963">
        <v>35.659999999999997</v>
      </c>
    </row>
    <row r="16964" spans="1:9" x14ac:dyDescent="0.25">
      <c r="A16964">
        <v>2600050367</v>
      </c>
      <c r="B16964" t="s">
        <v>8317</v>
      </c>
      <c r="C16964" t="s">
        <v>8706</v>
      </c>
      <c r="D16964" t="s">
        <v>8707</v>
      </c>
      <c r="E16964">
        <v>3</v>
      </c>
      <c r="F16964" t="s">
        <v>36</v>
      </c>
      <c r="G16964">
        <v>0</v>
      </c>
      <c r="H16964">
        <v>0</v>
      </c>
      <c r="I16964">
        <v>35.576667</v>
      </c>
    </row>
    <row r="16965" spans="1:9" x14ac:dyDescent="0.25">
      <c r="A16965">
        <v>2600050367</v>
      </c>
      <c r="B16965" t="s">
        <v>8317</v>
      </c>
      <c r="C16965" t="s">
        <v>130</v>
      </c>
      <c r="D16965" t="s">
        <v>131</v>
      </c>
      <c r="E16965">
        <v>0</v>
      </c>
      <c r="F16965" t="s">
        <v>36</v>
      </c>
      <c r="G16965">
        <v>0</v>
      </c>
      <c r="H16965">
        <v>0</v>
      </c>
      <c r="I16965">
        <v>35.659999999999997</v>
      </c>
    </row>
    <row r="16966" spans="1:9" x14ac:dyDescent="0.25">
      <c r="A16966">
        <v>2600050368</v>
      </c>
      <c r="B16966" t="s">
        <v>8318</v>
      </c>
      <c r="C16966" t="s">
        <v>8706</v>
      </c>
      <c r="D16966" t="s">
        <v>8707</v>
      </c>
      <c r="E16966">
        <v>19</v>
      </c>
      <c r="F16966" t="s">
        <v>3152</v>
      </c>
      <c r="G16966">
        <v>0</v>
      </c>
      <c r="H16966">
        <v>0</v>
      </c>
      <c r="I16966">
        <v>34.596316000000002</v>
      </c>
    </row>
    <row r="16967" spans="1:9" x14ac:dyDescent="0.25">
      <c r="A16967">
        <v>2600050369</v>
      </c>
      <c r="B16967" t="s">
        <v>8319</v>
      </c>
      <c r="C16967" t="s">
        <v>8706</v>
      </c>
      <c r="D16967" t="s">
        <v>8707</v>
      </c>
      <c r="E16967">
        <v>7</v>
      </c>
      <c r="F16967" t="s">
        <v>3152</v>
      </c>
      <c r="G16967">
        <v>0</v>
      </c>
      <c r="H16967">
        <v>0</v>
      </c>
      <c r="I16967">
        <v>19.398571</v>
      </c>
    </row>
    <row r="16968" spans="1:9" x14ac:dyDescent="0.25">
      <c r="A16968">
        <v>2600050370</v>
      </c>
      <c r="B16968" t="s">
        <v>8320</v>
      </c>
      <c r="C16968" t="s">
        <v>8706</v>
      </c>
      <c r="D16968" t="s">
        <v>8707</v>
      </c>
      <c r="E16968">
        <v>0</v>
      </c>
      <c r="F16968" t="s">
        <v>3325</v>
      </c>
      <c r="G16968">
        <v>0</v>
      </c>
      <c r="H16968">
        <v>0</v>
      </c>
      <c r="I16968">
        <v>18.763933999999999</v>
      </c>
    </row>
    <row r="16969" spans="1:9" x14ac:dyDescent="0.25">
      <c r="A16969">
        <v>2600050374</v>
      </c>
      <c r="B16969" t="s">
        <v>8321</v>
      </c>
      <c r="C16969" t="s">
        <v>8706</v>
      </c>
      <c r="D16969" t="s">
        <v>8707</v>
      </c>
      <c r="E16969">
        <v>6</v>
      </c>
      <c r="F16969" t="s">
        <v>36</v>
      </c>
      <c r="G16969">
        <v>0</v>
      </c>
      <c r="H16969">
        <v>0</v>
      </c>
      <c r="I16969">
        <v>47.146667000000001</v>
      </c>
    </row>
    <row r="16970" spans="1:9" x14ac:dyDescent="0.25">
      <c r="A16970">
        <v>2600050377</v>
      </c>
      <c r="B16970" t="s">
        <v>8322</v>
      </c>
      <c r="C16970" t="s">
        <v>8706</v>
      </c>
      <c r="D16970" t="s">
        <v>8707</v>
      </c>
      <c r="E16970">
        <v>0</v>
      </c>
      <c r="F16970" t="s">
        <v>36</v>
      </c>
      <c r="G16970">
        <v>0</v>
      </c>
      <c r="H16970">
        <v>0</v>
      </c>
      <c r="I16970">
        <v>245.77</v>
      </c>
    </row>
    <row r="16971" spans="1:9" x14ac:dyDescent="0.25">
      <c r="A16971">
        <v>2600050378</v>
      </c>
      <c r="B16971" t="s">
        <v>8323</v>
      </c>
      <c r="C16971" t="s">
        <v>8706</v>
      </c>
      <c r="D16971" t="s">
        <v>8707</v>
      </c>
      <c r="E16971">
        <v>2</v>
      </c>
      <c r="F16971" t="s">
        <v>36</v>
      </c>
      <c r="G16971">
        <v>0</v>
      </c>
      <c r="H16971">
        <v>0</v>
      </c>
      <c r="I16971">
        <v>272.59500000000003</v>
      </c>
    </row>
    <row r="16972" spans="1:9" x14ac:dyDescent="0.25">
      <c r="A16972">
        <v>2600050379</v>
      </c>
      <c r="B16972" t="s">
        <v>8324</v>
      </c>
      <c r="C16972" t="s">
        <v>8706</v>
      </c>
      <c r="D16972" t="s">
        <v>8707</v>
      </c>
      <c r="E16972">
        <v>2</v>
      </c>
      <c r="F16972" t="s">
        <v>36</v>
      </c>
      <c r="G16972">
        <v>0</v>
      </c>
      <c r="H16972">
        <v>0</v>
      </c>
      <c r="I16972">
        <v>234.465</v>
      </c>
    </row>
    <row r="16973" spans="1:9" x14ac:dyDescent="0.25">
      <c r="A16973">
        <v>2600050380</v>
      </c>
      <c r="B16973" t="s">
        <v>8325</v>
      </c>
      <c r="C16973" t="s">
        <v>8706</v>
      </c>
      <c r="D16973" t="s">
        <v>8707</v>
      </c>
      <c r="E16973">
        <v>1</v>
      </c>
      <c r="F16973" t="s">
        <v>36</v>
      </c>
      <c r="G16973">
        <v>0</v>
      </c>
      <c r="H16973">
        <v>0</v>
      </c>
      <c r="I16973">
        <v>237.29</v>
      </c>
    </row>
    <row r="16974" spans="1:9" x14ac:dyDescent="0.25">
      <c r="A16974">
        <v>2600050381</v>
      </c>
      <c r="B16974" t="s">
        <v>8326</v>
      </c>
      <c r="C16974" t="s">
        <v>8706</v>
      </c>
      <c r="D16974" t="s">
        <v>8707</v>
      </c>
      <c r="E16974">
        <v>0</v>
      </c>
      <c r="F16974" t="s">
        <v>36</v>
      </c>
      <c r="G16974">
        <v>0</v>
      </c>
      <c r="H16974">
        <v>0</v>
      </c>
      <c r="I16974">
        <v>245.76</v>
      </c>
    </row>
    <row r="16975" spans="1:9" x14ac:dyDescent="0.25">
      <c r="A16975">
        <v>2600050382</v>
      </c>
      <c r="B16975" t="s">
        <v>8327</v>
      </c>
      <c r="C16975" t="s">
        <v>8706</v>
      </c>
      <c r="D16975" t="s">
        <v>8707</v>
      </c>
      <c r="E16975">
        <v>1</v>
      </c>
      <c r="F16975" t="s">
        <v>36</v>
      </c>
      <c r="G16975">
        <v>0</v>
      </c>
      <c r="H16975">
        <v>0</v>
      </c>
      <c r="I16975">
        <v>237.29</v>
      </c>
    </row>
    <row r="16976" spans="1:9" x14ac:dyDescent="0.25">
      <c r="A16976">
        <v>2600050383</v>
      </c>
      <c r="B16976" t="s">
        <v>8328</v>
      </c>
      <c r="C16976" t="s">
        <v>8706</v>
      </c>
      <c r="D16976" t="s">
        <v>8707</v>
      </c>
      <c r="E16976">
        <v>1</v>
      </c>
      <c r="F16976" t="s">
        <v>36</v>
      </c>
      <c r="G16976">
        <v>0</v>
      </c>
      <c r="H16976">
        <v>0</v>
      </c>
      <c r="I16976">
        <v>237.29</v>
      </c>
    </row>
    <row r="16977" spans="1:9" x14ac:dyDescent="0.25">
      <c r="A16977">
        <v>2600050384</v>
      </c>
      <c r="B16977" t="s">
        <v>8329</v>
      </c>
      <c r="C16977" t="s">
        <v>8706</v>
      </c>
      <c r="D16977" t="s">
        <v>8707</v>
      </c>
      <c r="E16977">
        <v>1</v>
      </c>
      <c r="F16977" t="s">
        <v>36</v>
      </c>
      <c r="G16977">
        <v>0</v>
      </c>
      <c r="H16977">
        <v>0</v>
      </c>
      <c r="I16977">
        <v>241.52</v>
      </c>
    </row>
    <row r="16978" spans="1:9" x14ac:dyDescent="0.25">
      <c r="A16978">
        <v>2600050386</v>
      </c>
      <c r="B16978" t="s">
        <v>4468</v>
      </c>
      <c r="C16978" t="s">
        <v>8708</v>
      </c>
      <c r="D16978" t="s">
        <v>8709</v>
      </c>
      <c r="E16978">
        <v>0</v>
      </c>
      <c r="F16978" t="s">
        <v>3152</v>
      </c>
      <c r="G16978">
        <v>0</v>
      </c>
      <c r="H16978">
        <v>0</v>
      </c>
      <c r="I16978">
        <v>15.342416999999999</v>
      </c>
    </row>
    <row r="16979" spans="1:9" x14ac:dyDescent="0.25">
      <c r="A16979">
        <v>2600050386</v>
      </c>
      <c r="B16979" t="s">
        <v>4468</v>
      </c>
      <c r="C16979" t="s">
        <v>8710</v>
      </c>
      <c r="D16979" t="s">
        <v>8711</v>
      </c>
      <c r="E16979">
        <v>0</v>
      </c>
      <c r="F16979" t="s">
        <v>3152</v>
      </c>
      <c r="G16979">
        <v>0</v>
      </c>
      <c r="H16979">
        <v>0</v>
      </c>
      <c r="I16979">
        <v>16.596399999999999</v>
      </c>
    </row>
    <row r="16980" spans="1:9" x14ac:dyDescent="0.25">
      <c r="A16980">
        <v>2600050386</v>
      </c>
      <c r="B16980" t="s">
        <v>4468</v>
      </c>
      <c r="C16980" t="s">
        <v>8706</v>
      </c>
      <c r="D16980" t="s">
        <v>8707</v>
      </c>
      <c r="E16980">
        <v>74</v>
      </c>
      <c r="F16980" t="s">
        <v>3152</v>
      </c>
      <c r="G16980">
        <v>0</v>
      </c>
      <c r="H16980">
        <v>170</v>
      </c>
      <c r="I16980">
        <v>15.887838</v>
      </c>
    </row>
    <row r="16981" spans="1:9" x14ac:dyDescent="0.25">
      <c r="A16981">
        <v>2600050386</v>
      </c>
      <c r="B16981" t="s">
        <v>4468</v>
      </c>
      <c r="C16981" t="s">
        <v>130</v>
      </c>
      <c r="D16981" t="s">
        <v>131</v>
      </c>
      <c r="E16981">
        <v>50</v>
      </c>
      <c r="F16981" t="s">
        <v>3152</v>
      </c>
      <c r="G16981">
        <v>0</v>
      </c>
      <c r="H16981">
        <v>0</v>
      </c>
      <c r="I16981">
        <v>16.763000000000002</v>
      </c>
    </row>
    <row r="16982" spans="1:9" x14ac:dyDescent="0.25">
      <c r="A16982">
        <v>2600050386</v>
      </c>
      <c r="B16982" t="s">
        <v>4468</v>
      </c>
      <c r="C16982" t="s">
        <v>518</v>
      </c>
      <c r="D16982" t="s">
        <v>519</v>
      </c>
      <c r="E16982">
        <v>27.35</v>
      </c>
      <c r="F16982" t="s">
        <v>3152</v>
      </c>
      <c r="G16982" s="1">
        <v>0</v>
      </c>
      <c r="H16982">
        <v>0</v>
      </c>
      <c r="I16982">
        <v>15.846800999999999</v>
      </c>
    </row>
    <row r="16983" spans="1:9" x14ac:dyDescent="0.25">
      <c r="A16983">
        <v>2600050386</v>
      </c>
      <c r="B16983" t="s">
        <v>4468</v>
      </c>
      <c r="C16983" t="s">
        <v>139</v>
      </c>
      <c r="D16983" t="s">
        <v>140</v>
      </c>
      <c r="E16983">
        <v>0</v>
      </c>
      <c r="F16983" t="s">
        <v>3152</v>
      </c>
      <c r="G16983">
        <v>0</v>
      </c>
      <c r="H16983">
        <v>0</v>
      </c>
      <c r="I16983">
        <v>14.525416999999999</v>
      </c>
    </row>
    <row r="16984" spans="1:9" x14ac:dyDescent="0.25">
      <c r="A16984">
        <v>2600050387</v>
      </c>
      <c r="B16984" t="s">
        <v>8330</v>
      </c>
      <c r="C16984" t="s">
        <v>8706</v>
      </c>
      <c r="D16984" t="s">
        <v>8707</v>
      </c>
      <c r="E16984">
        <v>1</v>
      </c>
      <c r="F16984" t="s">
        <v>36</v>
      </c>
      <c r="G16984">
        <v>0</v>
      </c>
      <c r="H16984">
        <v>0</v>
      </c>
      <c r="I16984">
        <v>27.77</v>
      </c>
    </row>
    <row r="16985" spans="1:9" x14ac:dyDescent="0.25">
      <c r="A16985">
        <v>2600050389</v>
      </c>
      <c r="B16985" t="s">
        <v>4854</v>
      </c>
      <c r="C16985" t="s">
        <v>8710</v>
      </c>
      <c r="D16985" t="s">
        <v>8711</v>
      </c>
      <c r="E16985">
        <v>0</v>
      </c>
      <c r="F16985" t="s">
        <v>36</v>
      </c>
      <c r="G16985">
        <v>0</v>
      </c>
      <c r="H16985">
        <v>0</v>
      </c>
      <c r="I16985" s="1">
        <v>2367.3679999999999</v>
      </c>
    </row>
    <row r="16986" spans="1:9" x14ac:dyDescent="0.25">
      <c r="A16986">
        <v>2600050389</v>
      </c>
      <c r="B16986" t="s">
        <v>4854</v>
      </c>
      <c r="C16986" t="s">
        <v>8706</v>
      </c>
      <c r="D16986" t="s">
        <v>8707</v>
      </c>
      <c r="E16986">
        <v>4</v>
      </c>
      <c r="F16986" t="s">
        <v>36</v>
      </c>
      <c r="G16986">
        <v>0</v>
      </c>
      <c r="H16986">
        <v>0</v>
      </c>
      <c r="I16986" s="1">
        <v>2542.4050000000002</v>
      </c>
    </row>
    <row r="16987" spans="1:9" x14ac:dyDescent="0.25">
      <c r="A16987">
        <v>2600050389</v>
      </c>
      <c r="B16987" t="s">
        <v>4854</v>
      </c>
      <c r="C16987" t="s">
        <v>130</v>
      </c>
      <c r="D16987" t="s">
        <v>131</v>
      </c>
      <c r="E16987">
        <v>0</v>
      </c>
      <c r="F16987" t="s">
        <v>36</v>
      </c>
      <c r="G16987">
        <v>0</v>
      </c>
      <c r="H16987">
        <v>0</v>
      </c>
      <c r="I16987" s="1">
        <v>2367.3679999999999</v>
      </c>
    </row>
    <row r="16988" spans="1:9" x14ac:dyDescent="0.25">
      <c r="A16988">
        <v>2600050389</v>
      </c>
      <c r="B16988" t="s">
        <v>4854</v>
      </c>
      <c r="C16988" t="s">
        <v>577</v>
      </c>
      <c r="D16988" t="s">
        <v>578</v>
      </c>
      <c r="E16988">
        <v>0</v>
      </c>
      <c r="F16988" t="s">
        <v>36</v>
      </c>
      <c r="G16988">
        <v>0</v>
      </c>
      <c r="H16988">
        <v>0</v>
      </c>
      <c r="I16988" s="1">
        <v>2367.3679999999999</v>
      </c>
    </row>
    <row r="16989" spans="1:9" x14ac:dyDescent="0.25">
      <c r="A16989">
        <v>2600050398</v>
      </c>
      <c r="B16989" t="s">
        <v>8331</v>
      </c>
      <c r="C16989" t="s">
        <v>8706</v>
      </c>
      <c r="D16989" t="s">
        <v>8707</v>
      </c>
      <c r="E16989">
        <v>0</v>
      </c>
      <c r="F16989" t="s">
        <v>36</v>
      </c>
      <c r="G16989">
        <v>0</v>
      </c>
      <c r="H16989">
        <v>0</v>
      </c>
      <c r="I16989">
        <v>16.782</v>
      </c>
    </row>
    <row r="16990" spans="1:9" x14ac:dyDescent="0.25">
      <c r="A16990">
        <v>2600050423</v>
      </c>
      <c r="B16990" t="s">
        <v>4469</v>
      </c>
      <c r="C16990" t="s">
        <v>8708</v>
      </c>
      <c r="D16990" t="s">
        <v>8709</v>
      </c>
      <c r="E16990">
        <v>0</v>
      </c>
      <c r="F16990" t="s">
        <v>89</v>
      </c>
      <c r="G16990">
        <v>0</v>
      </c>
      <c r="H16990">
        <v>0</v>
      </c>
      <c r="I16990">
        <v>30.048200000000001</v>
      </c>
    </row>
    <row r="16991" spans="1:9" x14ac:dyDescent="0.25">
      <c r="A16991">
        <v>2600050423</v>
      </c>
      <c r="B16991" t="s">
        <v>4469</v>
      </c>
      <c r="C16991" t="s">
        <v>8710</v>
      </c>
      <c r="D16991" t="s">
        <v>8711</v>
      </c>
      <c r="E16991">
        <v>0</v>
      </c>
      <c r="F16991" t="s">
        <v>89</v>
      </c>
      <c r="G16991">
        <v>0</v>
      </c>
      <c r="H16991">
        <v>0</v>
      </c>
      <c r="I16991">
        <v>29.034199999999998</v>
      </c>
    </row>
    <row r="16992" spans="1:9" x14ac:dyDescent="0.25">
      <c r="A16992">
        <v>2600050423</v>
      </c>
      <c r="B16992" t="s">
        <v>4469</v>
      </c>
      <c r="C16992" t="s">
        <v>8706</v>
      </c>
      <c r="D16992" t="s">
        <v>8707</v>
      </c>
      <c r="E16992">
        <v>50</v>
      </c>
      <c r="F16992" t="s">
        <v>89</v>
      </c>
      <c r="G16992">
        <v>0</v>
      </c>
      <c r="H16992">
        <v>140</v>
      </c>
      <c r="I16992">
        <v>28.122599999999998</v>
      </c>
    </row>
    <row r="16993" spans="1:9" x14ac:dyDescent="0.25">
      <c r="A16993">
        <v>2600050423</v>
      </c>
      <c r="B16993" t="s">
        <v>4469</v>
      </c>
      <c r="C16993" t="s">
        <v>130</v>
      </c>
      <c r="D16993" t="s">
        <v>131</v>
      </c>
      <c r="E16993">
        <v>0</v>
      </c>
      <c r="F16993" t="s">
        <v>89</v>
      </c>
      <c r="G16993">
        <v>0</v>
      </c>
      <c r="H16993">
        <v>0</v>
      </c>
      <c r="I16993">
        <v>29.034199999999998</v>
      </c>
    </row>
    <row r="16994" spans="1:9" x14ac:dyDescent="0.25">
      <c r="A16994">
        <v>2600050423</v>
      </c>
      <c r="B16994" t="s">
        <v>4469</v>
      </c>
      <c r="C16994" t="s">
        <v>518</v>
      </c>
      <c r="D16994" t="s">
        <v>519</v>
      </c>
      <c r="E16994">
        <v>9</v>
      </c>
      <c r="F16994" t="s">
        <v>89</v>
      </c>
      <c r="G16994">
        <v>0</v>
      </c>
      <c r="H16994">
        <v>0</v>
      </c>
      <c r="I16994">
        <v>26.625556</v>
      </c>
    </row>
    <row r="16995" spans="1:9" x14ac:dyDescent="0.25">
      <c r="A16995">
        <v>2600050423</v>
      </c>
      <c r="B16995" t="s">
        <v>4469</v>
      </c>
      <c r="C16995" t="s">
        <v>139</v>
      </c>
      <c r="D16995" t="s">
        <v>140</v>
      </c>
      <c r="E16995">
        <v>0</v>
      </c>
      <c r="F16995" t="s">
        <v>89</v>
      </c>
      <c r="G16995">
        <v>0</v>
      </c>
      <c r="H16995">
        <v>0</v>
      </c>
      <c r="I16995">
        <v>28.637</v>
      </c>
    </row>
    <row r="16996" spans="1:9" x14ac:dyDescent="0.25">
      <c r="A16996">
        <v>2600050425</v>
      </c>
      <c r="B16996" t="s">
        <v>4857</v>
      </c>
      <c r="C16996" t="s">
        <v>130</v>
      </c>
      <c r="D16996" t="s">
        <v>131</v>
      </c>
      <c r="E16996">
        <v>0</v>
      </c>
      <c r="F16996" t="s">
        <v>36</v>
      </c>
      <c r="G16996">
        <v>0</v>
      </c>
      <c r="H16996">
        <v>0</v>
      </c>
      <c r="I16996" s="1">
        <v>1784.29</v>
      </c>
    </row>
    <row r="16997" spans="1:9" x14ac:dyDescent="0.25">
      <c r="A16997">
        <v>2600050428</v>
      </c>
      <c r="B16997" t="s">
        <v>8332</v>
      </c>
      <c r="C16997" t="s">
        <v>8706</v>
      </c>
      <c r="D16997" t="s">
        <v>8707</v>
      </c>
      <c r="E16997">
        <v>90</v>
      </c>
      <c r="F16997" t="s">
        <v>36</v>
      </c>
      <c r="G16997">
        <v>0</v>
      </c>
      <c r="H16997">
        <v>0</v>
      </c>
      <c r="I16997">
        <v>25.373778000000001</v>
      </c>
    </row>
    <row r="16998" spans="1:9" x14ac:dyDescent="0.25">
      <c r="A16998">
        <v>2600050447</v>
      </c>
      <c r="B16998" t="s">
        <v>8333</v>
      </c>
      <c r="C16998" t="s">
        <v>8706</v>
      </c>
      <c r="D16998" t="s">
        <v>8707</v>
      </c>
      <c r="E16998">
        <v>3</v>
      </c>
      <c r="F16998" t="s">
        <v>36</v>
      </c>
      <c r="G16998">
        <v>0</v>
      </c>
      <c r="H16998">
        <v>0</v>
      </c>
      <c r="I16998" s="1">
        <v>3564.7066669999999</v>
      </c>
    </row>
    <row r="16999" spans="1:9" x14ac:dyDescent="0.25">
      <c r="A16999">
        <v>2600050454</v>
      </c>
      <c r="B16999" t="s">
        <v>8334</v>
      </c>
      <c r="C16999" t="s">
        <v>8706</v>
      </c>
      <c r="D16999" t="s">
        <v>8707</v>
      </c>
      <c r="E16999">
        <v>6</v>
      </c>
      <c r="F16999" t="s">
        <v>36</v>
      </c>
      <c r="G16999">
        <v>0</v>
      </c>
      <c r="H16999">
        <v>0</v>
      </c>
      <c r="I16999" s="1">
        <v>1014.071667</v>
      </c>
    </row>
    <row r="17000" spans="1:9" x14ac:dyDescent="0.25">
      <c r="A17000">
        <v>2600050455</v>
      </c>
      <c r="B17000" t="s">
        <v>8335</v>
      </c>
      <c r="C17000" t="s">
        <v>8706</v>
      </c>
      <c r="D17000" t="s">
        <v>8707</v>
      </c>
      <c r="E17000">
        <v>5</v>
      </c>
      <c r="F17000" t="s">
        <v>36</v>
      </c>
      <c r="G17000">
        <v>0</v>
      </c>
      <c r="H17000">
        <v>0</v>
      </c>
      <c r="I17000">
        <v>963.39599999999996</v>
      </c>
    </row>
    <row r="17001" spans="1:9" x14ac:dyDescent="0.25">
      <c r="A17001">
        <v>2600050462</v>
      </c>
      <c r="B17001" t="s">
        <v>8336</v>
      </c>
      <c r="C17001" t="s">
        <v>8706</v>
      </c>
      <c r="D17001" t="s">
        <v>8707</v>
      </c>
      <c r="E17001">
        <v>0</v>
      </c>
      <c r="F17001" t="s">
        <v>36</v>
      </c>
      <c r="G17001">
        <v>0</v>
      </c>
      <c r="H17001">
        <v>0</v>
      </c>
      <c r="I17001">
        <v>66.48</v>
      </c>
    </row>
    <row r="17002" spans="1:9" x14ac:dyDescent="0.25">
      <c r="A17002">
        <v>2600050468</v>
      </c>
      <c r="B17002" t="s">
        <v>8337</v>
      </c>
      <c r="C17002" t="s">
        <v>8706</v>
      </c>
      <c r="D17002" t="s">
        <v>8707</v>
      </c>
      <c r="E17002">
        <v>4</v>
      </c>
      <c r="F17002" t="s">
        <v>36</v>
      </c>
      <c r="G17002">
        <v>0</v>
      </c>
      <c r="H17002">
        <v>0</v>
      </c>
      <c r="I17002">
        <v>22.434999999999999</v>
      </c>
    </row>
    <row r="17003" spans="1:9" x14ac:dyDescent="0.25">
      <c r="A17003">
        <v>2600050475</v>
      </c>
      <c r="B17003" t="s">
        <v>4470</v>
      </c>
      <c r="C17003" t="s">
        <v>130</v>
      </c>
      <c r="D17003" t="s">
        <v>131</v>
      </c>
      <c r="E17003">
        <v>2</v>
      </c>
      <c r="F17003" t="s">
        <v>36</v>
      </c>
      <c r="G17003">
        <v>0</v>
      </c>
      <c r="H17003">
        <v>0</v>
      </c>
      <c r="I17003">
        <v>71.930000000000007</v>
      </c>
    </row>
    <row r="17004" spans="1:9" x14ac:dyDescent="0.25">
      <c r="A17004">
        <v>2600050476</v>
      </c>
      <c r="B17004" t="s">
        <v>8338</v>
      </c>
      <c r="C17004" t="s">
        <v>8706</v>
      </c>
      <c r="D17004" t="s">
        <v>8707</v>
      </c>
      <c r="E17004">
        <v>5</v>
      </c>
      <c r="F17004" t="s">
        <v>36</v>
      </c>
      <c r="G17004">
        <v>0</v>
      </c>
      <c r="H17004">
        <v>0</v>
      </c>
      <c r="I17004">
        <v>19.864000000000001</v>
      </c>
    </row>
    <row r="17005" spans="1:9" x14ac:dyDescent="0.25">
      <c r="A17005">
        <v>2600050491</v>
      </c>
      <c r="B17005" t="s">
        <v>8339</v>
      </c>
      <c r="C17005" t="s">
        <v>8706</v>
      </c>
      <c r="D17005" t="s">
        <v>8707</v>
      </c>
      <c r="E17005">
        <v>2</v>
      </c>
      <c r="F17005" t="s">
        <v>36</v>
      </c>
      <c r="G17005">
        <v>0</v>
      </c>
      <c r="H17005">
        <v>0</v>
      </c>
      <c r="I17005">
        <v>154.11000000000001</v>
      </c>
    </row>
    <row r="17006" spans="1:9" x14ac:dyDescent="0.25">
      <c r="A17006">
        <v>2600050492</v>
      </c>
      <c r="B17006" t="s">
        <v>8340</v>
      </c>
      <c r="C17006" t="s">
        <v>8706</v>
      </c>
      <c r="D17006" t="s">
        <v>8707</v>
      </c>
      <c r="E17006">
        <v>3</v>
      </c>
      <c r="F17006" t="s">
        <v>36</v>
      </c>
      <c r="G17006">
        <v>0</v>
      </c>
      <c r="H17006">
        <v>0</v>
      </c>
      <c r="I17006">
        <v>144.47999999999999</v>
      </c>
    </row>
    <row r="17007" spans="1:9" x14ac:dyDescent="0.25">
      <c r="A17007">
        <v>2600050493</v>
      </c>
      <c r="B17007" t="s">
        <v>8341</v>
      </c>
      <c r="C17007" t="s">
        <v>8706</v>
      </c>
      <c r="D17007" t="s">
        <v>8707</v>
      </c>
      <c r="E17007">
        <v>2</v>
      </c>
      <c r="F17007" t="s">
        <v>36</v>
      </c>
      <c r="G17007">
        <v>0</v>
      </c>
      <c r="H17007">
        <v>0</v>
      </c>
      <c r="I17007">
        <v>173.255</v>
      </c>
    </row>
    <row r="17008" spans="1:9" x14ac:dyDescent="0.25">
      <c r="A17008">
        <v>2600050494</v>
      </c>
      <c r="B17008" t="s">
        <v>8342</v>
      </c>
      <c r="C17008" t="s">
        <v>8706</v>
      </c>
      <c r="D17008" t="s">
        <v>8707</v>
      </c>
      <c r="E17008">
        <v>6</v>
      </c>
      <c r="F17008" t="s">
        <v>36</v>
      </c>
      <c r="G17008">
        <v>0</v>
      </c>
      <c r="H17008">
        <v>0</v>
      </c>
      <c r="I17008">
        <v>196.745</v>
      </c>
    </row>
    <row r="17009" spans="1:9" x14ac:dyDescent="0.25">
      <c r="A17009">
        <v>2600050495</v>
      </c>
      <c r="B17009" t="s">
        <v>8343</v>
      </c>
      <c r="C17009" t="s">
        <v>8706</v>
      </c>
      <c r="D17009" t="s">
        <v>8707</v>
      </c>
      <c r="E17009">
        <v>4</v>
      </c>
      <c r="F17009" t="s">
        <v>36</v>
      </c>
      <c r="G17009">
        <v>0</v>
      </c>
      <c r="H17009">
        <v>0</v>
      </c>
      <c r="I17009">
        <v>314.79000000000002</v>
      </c>
    </row>
    <row r="17010" spans="1:9" x14ac:dyDescent="0.25">
      <c r="A17010">
        <v>2600050496</v>
      </c>
      <c r="B17010" t="s">
        <v>8344</v>
      </c>
      <c r="C17010" t="s">
        <v>8706</v>
      </c>
      <c r="D17010" t="s">
        <v>8707</v>
      </c>
      <c r="E17010">
        <v>5</v>
      </c>
      <c r="F17010" t="s">
        <v>36</v>
      </c>
      <c r="G17010">
        <v>0</v>
      </c>
      <c r="H17010">
        <v>0</v>
      </c>
      <c r="I17010">
        <v>266.64600000000002</v>
      </c>
    </row>
    <row r="17011" spans="1:9" x14ac:dyDescent="0.25">
      <c r="A17011">
        <v>2600050497</v>
      </c>
      <c r="B17011" t="s">
        <v>8345</v>
      </c>
      <c r="C17011" t="s">
        <v>8706</v>
      </c>
      <c r="D17011" t="s">
        <v>8707</v>
      </c>
      <c r="E17011">
        <v>4</v>
      </c>
      <c r="F17011" t="s">
        <v>36</v>
      </c>
      <c r="G17011">
        <v>0</v>
      </c>
      <c r="H17011">
        <v>0</v>
      </c>
      <c r="I17011">
        <v>295.5675</v>
      </c>
    </row>
    <row r="17012" spans="1:9" x14ac:dyDescent="0.25">
      <c r="A17012">
        <v>2600050498</v>
      </c>
      <c r="B17012" t="s">
        <v>8346</v>
      </c>
      <c r="C17012" t="s">
        <v>8706</v>
      </c>
      <c r="D17012" t="s">
        <v>8707</v>
      </c>
      <c r="E17012">
        <v>3</v>
      </c>
      <c r="F17012" t="s">
        <v>36</v>
      </c>
      <c r="G17012">
        <v>0</v>
      </c>
      <c r="H17012">
        <v>0</v>
      </c>
      <c r="I17012">
        <v>323.70999999999998</v>
      </c>
    </row>
    <row r="17013" spans="1:9" x14ac:dyDescent="0.25">
      <c r="A17013">
        <v>2600050499</v>
      </c>
      <c r="B17013" t="s">
        <v>8347</v>
      </c>
      <c r="C17013" t="s">
        <v>8706</v>
      </c>
      <c r="D17013" t="s">
        <v>8707</v>
      </c>
      <c r="E17013">
        <v>2</v>
      </c>
      <c r="F17013" t="s">
        <v>36</v>
      </c>
      <c r="G17013">
        <v>0</v>
      </c>
      <c r="H17013">
        <v>0</v>
      </c>
      <c r="I17013">
        <v>212.4</v>
      </c>
    </row>
    <row r="17014" spans="1:9" x14ac:dyDescent="0.25">
      <c r="A17014">
        <v>2600050500</v>
      </c>
      <c r="B17014" t="s">
        <v>8348</v>
      </c>
      <c r="C17014" t="s">
        <v>8706</v>
      </c>
      <c r="D17014" t="s">
        <v>8707</v>
      </c>
      <c r="E17014">
        <v>5</v>
      </c>
      <c r="F17014" t="s">
        <v>36</v>
      </c>
      <c r="G17014">
        <v>0</v>
      </c>
      <c r="H17014">
        <v>0</v>
      </c>
      <c r="I17014">
        <v>336.00799999999998</v>
      </c>
    </row>
    <row r="17015" spans="1:9" x14ac:dyDescent="0.25">
      <c r="A17015">
        <v>2600050501</v>
      </c>
      <c r="B17015" t="s">
        <v>8349</v>
      </c>
      <c r="C17015" t="s">
        <v>8706</v>
      </c>
      <c r="D17015" t="s">
        <v>8707</v>
      </c>
      <c r="E17015">
        <v>2</v>
      </c>
      <c r="F17015" t="s">
        <v>36</v>
      </c>
      <c r="G17015">
        <v>0</v>
      </c>
      <c r="H17015">
        <v>0</v>
      </c>
      <c r="I17015">
        <v>260.15499999999997</v>
      </c>
    </row>
    <row r="17016" spans="1:9" x14ac:dyDescent="0.25">
      <c r="A17016">
        <v>2600050502</v>
      </c>
      <c r="B17016" t="s">
        <v>8350</v>
      </c>
      <c r="C17016" t="s">
        <v>8706</v>
      </c>
      <c r="D17016" t="s">
        <v>8707</v>
      </c>
      <c r="E17016">
        <v>8</v>
      </c>
      <c r="F17016" t="s">
        <v>36</v>
      </c>
      <c r="G17016">
        <v>0</v>
      </c>
      <c r="H17016">
        <v>0</v>
      </c>
      <c r="I17016">
        <v>340.74624999999997</v>
      </c>
    </row>
    <row r="17017" spans="1:9" x14ac:dyDescent="0.25">
      <c r="A17017">
        <v>2600050503</v>
      </c>
      <c r="B17017" t="s">
        <v>8351</v>
      </c>
      <c r="C17017" t="s">
        <v>8706</v>
      </c>
      <c r="D17017" t="s">
        <v>8707</v>
      </c>
      <c r="E17017">
        <v>160</v>
      </c>
      <c r="F17017" t="s">
        <v>36</v>
      </c>
      <c r="G17017">
        <v>0</v>
      </c>
      <c r="H17017">
        <v>0</v>
      </c>
      <c r="I17017">
        <v>80.344875000000002</v>
      </c>
    </row>
    <row r="17018" spans="1:9" x14ac:dyDescent="0.25">
      <c r="A17018">
        <v>2600050506</v>
      </c>
      <c r="B17018" t="s">
        <v>8352</v>
      </c>
      <c r="C17018" t="s">
        <v>8706</v>
      </c>
      <c r="D17018" t="s">
        <v>8707</v>
      </c>
      <c r="E17018">
        <v>3</v>
      </c>
      <c r="F17018" t="s">
        <v>36</v>
      </c>
      <c r="G17018">
        <v>0</v>
      </c>
      <c r="H17018">
        <v>0</v>
      </c>
      <c r="I17018">
        <v>259.693333</v>
      </c>
    </row>
    <row r="17019" spans="1:9" x14ac:dyDescent="0.25">
      <c r="A17019">
        <v>2600050517</v>
      </c>
      <c r="B17019" t="s">
        <v>8353</v>
      </c>
      <c r="C17019" t="s">
        <v>8706</v>
      </c>
      <c r="D17019" t="s">
        <v>8707</v>
      </c>
      <c r="E17019">
        <v>3</v>
      </c>
      <c r="F17019" t="s">
        <v>36</v>
      </c>
      <c r="G17019">
        <v>0</v>
      </c>
      <c r="H17019">
        <v>0</v>
      </c>
      <c r="I17019">
        <v>460.44666699999999</v>
      </c>
    </row>
    <row r="17020" spans="1:9" x14ac:dyDescent="0.25">
      <c r="A17020">
        <v>2600050522</v>
      </c>
      <c r="B17020" t="s">
        <v>8354</v>
      </c>
      <c r="C17020" t="s">
        <v>8706</v>
      </c>
      <c r="D17020" t="s">
        <v>8707</v>
      </c>
      <c r="E17020">
        <v>1</v>
      </c>
      <c r="F17020" t="s">
        <v>3988</v>
      </c>
      <c r="G17020">
        <v>0</v>
      </c>
      <c r="H17020">
        <v>0</v>
      </c>
      <c r="I17020" s="1">
        <v>2223.19</v>
      </c>
    </row>
    <row r="17021" spans="1:9" x14ac:dyDescent="0.25">
      <c r="A17021">
        <v>2600050523</v>
      </c>
      <c r="B17021" t="s">
        <v>8355</v>
      </c>
      <c r="C17021" t="s">
        <v>8706</v>
      </c>
      <c r="D17021" t="s">
        <v>8707</v>
      </c>
      <c r="E17021">
        <v>5</v>
      </c>
      <c r="F17021" t="s">
        <v>36</v>
      </c>
      <c r="G17021">
        <v>0</v>
      </c>
      <c r="H17021">
        <v>0</v>
      </c>
      <c r="I17021">
        <v>51.573999999999998</v>
      </c>
    </row>
    <row r="17022" spans="1:9" x14ac:dyDescent="0.25">
      <c r="A17022">
        <v>2600050527</v>
      </c>
      <c r="B17022" t="s">
        <v>8356</v>
      </c>
      <c r="C17022" t="s">
        <v>8706</v>
      </c>
      <c r="D17022" t="s">
        <v>8707</v>
      </c>
      <c r="E17022">
        <v>4</v>
      </c>
      <c r="F17022" t="s">
        <v>36</v>
      </c>
      <c r="G17022">
        <v>0</v>
      </c>
      <c r="H17022">
        <v>0</v>
      </c>
      <c r="I17022">
        <v>211.86500000000001</v>
      </c>
    </row>
    <row r="17023" spans="1:9" x14ac:dyDescent="0.25">
      <c r="A17023">
        <v>2600050529</v>
      </c>
      <c r="B17023" t="s">
        <v>8357</v>
      </c>
      <c r="C17023" t="s">
        <v>8706</v>
      </c>
      <c r="D17023" t="s">
        <v>8707</v>
      </c>
      <c r="E17023">
        <v>1</v>
      </c>
      <c r="F17023" t="s">
        <v>36</v>
      </c>
      <c r="G17023">
        <v>0</v>
      </c>
      <c r="H17023">
        <v>0</v>
      </c>
      <c r="I17023">
        <v>128.35</v>
      </c>
    </row>
    <row r="17024" spans="1:9" x14ac:dyDescent="0.25">
      <c r="A17024">
        <v>2600050550</v>
      </c>
      <c r="B17024" t="s">
        <v>8358</v>
      </c>
      <c r="C17024" t="s">
        <v>8706</v>
      </c>
      <c r="D17024" t="s">
        <v>8707</v>
      </c>
      <c r="E17024">
        <v>6</v>
      </c>
      <c r="F17024" t="s">
        <v>36</v>
      </c>
      <c r="G17024">
        <v>0</v>
      </c>
      <c r="H17024">
        <v>0</v>
      </c>
      <c r="I17024">
        <v>120.125</v>
      </c>
    </row>
    <row r="17025" spans="1:9" x14ac:dyDescent="0.25">
      <c r="A17025">
        <v>2600050552</v>
      </c>
      <c r="B17025" t="s">
        <v>8359</v>
      </c>
      <c r="C17025" t="s">
        <v>8706</v>
      </c>
      <c r="D17025" t="s">
        <v>8707</v>
      </c>
      <c r="E17025">
        <v>4</v>
      </c>
      <c r="F17025" t="s">
        <v>36</v>
      </c>
      <c r="G17025">
        <v>0</v>
      </c>
      <c r="H17025">
        <v>0</v>
      </c>
      <c r="I17025">
        <v>18.805</v>
      </c>
    </row>
    <row r="17026" spans="1:9" x14ac:dyDescent="0.25">
      <c r="A17026">
        <v>2600050553</v>
      </c>
      <c r="B17026" t="s">
        <v>8360</v>
      </c>
      <c r="C17026" t="s">
        <v>8706</v>
      </c>
      <c r="D17026" t="s">
        <v>8707</v>
      </c>
      <c r="E17026">
        <v>4</v>
      </c>
      <c r="F17026" t="s">
        <v>36</v>
      </c>
      <c r="G17026">
        <v>0</v>
      </c>
      <c r="H17026">
        <v>0</v>
      </c>
      <c r="I17026">
        <v>7.4824999999999999</v>
      </c>
    </row>
    <row r="17027" spans="1:9" x14ac:dyDescent="0.25">
      <c r="A17027">
        <v>2600050554</v>
      </c>
      <c r="B17027" t="s">
        <v>8361</v>
      </c>
      <c r="C17027" t="s">
        <v>8706</v>
      </c>
      <c r="D17027" t="s">
        <v>8707</v>
      </c>
      <c r="E17027">
        <v>2</v>
      </c>
      <c r="F17027" t="s">
        <v>36</v>
      </c>
      <c r="G17027">
        <v>0</v>
      </c>
      <c r="H17027">
        <v>0</v>
      </c>
      <c r="I17027">
        <v>239.54</v>
      </c>
    </row>
    <row r="17028" spans="1:9" x14ac:dyDescent="0.25">
      <c r="A17028">
        <v>2600050555</v>
      </c>
      <c r="B17028" t="s">
        <v>8362</v>
      </c>
      <c r="C17028" t="s">
        <v>8706</v>
      </c>
      <c r="D17028" t="s">
        <v>8707</v>
      </c>
      <c r="E17028">
        <v>2</v>
      </c>
      <c r="F17028" t="s">
        <v>36</v>
      </c>
      <c r="G17028">
        <v>0</v>
      </c>
      <c r="H17028">
        <v>0</v>
      </c>
      <c r="I17028">
        <v>38.85</v>
      </c>
    </row>
    <row r="17029" spans="1:9" x14ac:dyDescent="0.25">
      <c r="A17029">
        <v>2600050563</v>
      </c>
      <c r="B17029" t="s">
        <v>5768</v>
      </c>
      <c r="C17029" t="s">
        <v>8706</v>
      </c>
      <c r="D17029" t="s">
        <v>8707</v>
      </c>
      <c r="E17029">
        <v>5</v>
      </c>
      <c r="F17029" t="s">
        <v>36</v>
      </c>
      <c r="G17029">
        <v>0</v>
      </c>
      <c r="H17029">
        <v>0</v>
      </c>
      <c r="I17029">
        <v>5.0339999999999998</v>
      </c>
    </row>
    <row r="17030" spans="1:9" x14ac:dyDescent="0.25">
      <c r="A17030">
        <v>2600050563</v>
      </c>
      <c r="B17030" t="s">
        <v>5768</v>
      </c>
      <c r="C17030" t="s">
        <v>130</v>
      </c>
      <c r="D17030" t="s">
        <v>131</v>
      </c>
      <c r="E17030">
        <v>0</v>
      </c>
      <c r="F17030" t="s">
        <v>36</v>
      </c>
      <c r="G17030">
        <v>0</v>
      </c>
      <c r="H17030">
        <v>0</v>
      </c>
      <c r="I17030">
        <v>5.56</v>
      </c>
    </row>
    <row r="17031" spans="1:9" x14ac:dyDescent="0.25">
      <c r="A17031">
        <v>2600050568</v>
      </c>
      <c r="B17031" t="s">
        <v>8363</v>
      </c>
      <c r="C17031" t="s">
        <v>8706</v>
      </c>
      <c r="D17031" t="s">
        <v>8707</v>
      </c>
      <c r="E17031">
        <v>8</v>
      </c>
      <c r="F17031" t="s">
        <v>36</v>
      </c>
      <c r="G17031">
        <v>0</v>
      </c>
      <c r="H17031">
        <v>0</v>
      </c>
      <c r="I17031">
        <v>52.35125</v>
      </c>
    </row>
    <row r="17032" spans="1:9" x14ac:dyDescent="0.25">
      <c r="A17032">
        <v>2600050573</v>
      </c>
      <c r="B17032" t="s">
        <v>8364</v>
      </c>
      <c r="C17032" t="s">
        <v>8706</v>
      </c>
      <c r="D17032" t="s">
        <v>8707</v>
      </c>
      <c r="E17032">
        <v>4</v>
      </c>
      <c r="F17032" t="s">
        <v>36</v>
      </c>
      <c r="G17032">
        <v>0</v>
      </c>
      <c r="H17032">
        <v>0</v>
      </c>
      <c r="I17032">
        <v>6.44</v>
      </c>
    </row>
    <row r="17033" spans="1:9" x14ac:dyDescent="0.25">
      <c r="A17033">
        <v>2600050576</v>
      </c>
      <c r="B17033" t="s">
        <v>8365</v>
      </c>
      <c r="C17033" t="s">
        <v>8706</v>
      </c>
      <c r="D17033" t="s">
        <v>8707</v>
      </c>
      <c r="E17033">
        <v>2</v>
      </c>
      <c r="F17033" t="s">
        <v>36</v>
      </c>
      <c r="G17033">
        <v>0</v>
      </c>
      <c r="H17033">
        <v>0</v>
      </c>
      <c r="I17033">
        <v>14.5</v>
      </c>
    </row>
    <row r="17034" spans="1:9" x14ac:dyDescent="0.25">
      <c r="A17034">
        <v>2600050577</v>
      </c>
      <c r="B17034" t="s">
        <v>8366</v>
      </c>
      <c r="C17034" t="s">
        <v>8706</v>
      </c>
      <c r="D17034" t="s">
        <v>8707</v>
      </c>
      <c r="E17034">
        <v>2</v>
      </c>
      <c r="F17034" t="s">
        <v>36</v>
      </c>
      <c r="G17034">
        <v>0</v>
      </c>
      <c r="H17034">
        <v>0</v>
      </c>
      <c r="I17034">
        <v>23.195</v>
      </c>
    </row>
    <row r="17035" spans="1:9" x14ac:dyDescent="0.25">
      <c r="A17035">
        <v>2600050584</v>
      </c>
      <c r="B17035" t="s">
        <v>8367</v>
      </c>
      <c r="C17035" t="s">
        <v>8706</v>
      </c>
      <c r="D17035" t="s">
        <v>8707</v>
      </c>
      <c r="E17035">
        <v>2</v>
      </c>
      <c r="F17035" t="s">
        <v>3988</v>
      </c>
      <c r="G17035">
        <v>0</v>
      </c>
      <c r="H17035">
        <v>0</v>
      </c>
      <c r="I17035">
        <v>196.83500000000001</v>
      </c>
    </row>
    <row r="17036" spans="1:9" x14ac:dyDescent="0.25">
      <c r="A17036">
        <v>2600050585</v>
      </c>
      <c r="B17036" t="s">
        <v>8368</v>
      </c>
      <c r="C17036" t="s">
        <v>8706</v>
      </c>
      <c r="D17036" t="s">
        <v>8707</v>
      </c>
      <c r="E17036">
        <v>4</v>
      </c>
      <c r="F17036" t="s">
        <v>36</v>
      </c>
      <c r="G17036">
        <v>0</v>
      </c>
      <c r="H17036">
        <v>0</v>
      </c>
      <c r="I17036">
        <v>802.26</v>
      </c>
    </row>
    <row r="17037" spans="1:9" x14ac:dyDescent="0.25">
      <c r="A17037">
        <v>2600050586</v>
      </c>
      <c r="B17037" t="s">
        <v>8369</v>
      </c>
      <c r="C17037" t="s">
        <v>8706</v>
      </c>
      <c r="D17037" t="s">
        <v>8707</v>
      </c>
      <c r="E17037">
        <v>6</v>
      </c>
      <c r="F17037" t="s">
        <v>36</v>
      </c>
      <c r="G17037">
        <v>0</v>
      </c>
      <c r="H17037">
        <v>0</v>
      </c>
      <c r="I17037">
        <v>12.66</v>
      </c>
    </row>
    <row r="17038" spans="1:9" x14ac:dyDescent="0.25">
      <c r="A17038">
        <v>2600050590</v>
      </c>
      <c r="B17038" t="s">
        <v>8370</v>
      </c>
      <c r="C17038" t="s">
        <v>8706</v>
      </c>
      <c r="D17038" t="s">
        <v>8707</v>
      </c>
      <c r="E17038">
        <v>2</v>
      </c>
      <c r="F17038" t="s">
        <v>36</v>
      </c>
      <c r="G17038">
        <v>0</v>
      </c>
      <c r="H17038">
        <v>0</v>
      </c>
      <c r="I17038">
        <v>7.8150000000000004</v>
      </c>
    </row>
    <row r="17039" spans="1:9" x14ac:dyDescent="0.25">
      <c r="A17039">
        <v>2600050591</v>
      </c>
      <c r="B17039" t="s">
        <v>8371</v>
      </c>
      <c r="C17039" t="s">
        <v>130</v>
      </c>
      <c r="D17039" t="s">
        <v>131</v>
      </c>
      <c r="E17039">
        <v>0</v>
      </c>
      <c r="F17039" t="s">
        <v>36</v>
      </c>
      <c r="G17039">
        <v>0</v>
      </c>
      <c r="H17039">
        <v>0</v>
      </c>
      <c r="I17039">
        <v>31.257142999999999</v>
      </c>
    </row>
    <row r="17040" spans="1:9" x14ac:dyDescent="0.25">
      <c r="A17040">
        <v>2600050592</v>
      </c>
      <c r="B17040" t="s">
        <v>8372</v>
      </c>
      <c r="C17040" t="s">
        <v>8706</v>
      </c>
      <c r="D17040" t="s">
        <v>8707</v>
      </c>
      <c r="E17040">
        <v>7</v>
      </c>
      <c r="F17040" t="s">
        <v>36</v>
      </c>
      <c r="G17040">
        <v>0</v>
      </c>
      <c r="H17040">
        <v>0</v>
      </c>
      <c r="I17040">
        <v>8.5</v>
      </c>
    </row>
    <row r="17041" spans="1:9" x14ac:dyDescent="0.25">
      <c r="A17041">
        <v>2600050600</v>
      </c>
      <c r="B17041" t="s">
        <v>8373</v>
      </c>
      <c r="C17041" t="s">
        <v>8706</v>
      </c>
      <c r="D17041" t="s">
        <v>8707</v>
      </c>
      <c r="E17041">
        <v>2</v>
      </c>
      <c r="F17041" t="s">
        <v>36</v>
      </c>
      <c r="G17041">
        <v>0</v>
      </c>
      <c r="H17041">
        <v>0</v>
      </c>
      <c r="I17041">
        <v>194.965</v>
      </c>
    </row>
    <row r="17042" spans="1:9" x14ac:dyDescent="0.25">
      <c r="A17042">
        <v>2600050601</v>
      </c>
      <c r="B17042" t="s">
        <v>8374</v>
      </c>
      <c r="C17042" t="s">
        <v>8706</v>
      </c>
      <c r="D17042" t="s">
        <v>8707</v>
      </c>
      <c r="E17042">
        <v>4</v>
      </c>
      <c r="F17042" t="s">
        <v>36</v>
      </c>
      <c r="G17042">
        <v>0</v>
      </c>
      <c r="H17042">
        <v>0</v>
      </c>
      <c r="I17042">
        <v>1.5075000000000001</v>
      </c>
    </row>
    <row r="17043" spans="1:9" x14ac:dyDescent="0.25">
      <c r="A17043">
        <v>2600050604</v>
      </c>
      <c r="B17043" t="s">
        <v>8375</v>
      </c>
      <c r="C17043" t="s">
        <v>8706</v>
      </c>
      <c r="D17043" t="s">
        <v>8707</v>
      </c>
      <c r="E17043">
        <v>6</v>
      </c>
      <c r="F17043" t="s">
        <v>36</v>
      </c>
      <c r="G17043">
        <v>0</v>
      </c>
      <c r="H17043">
        <v>0</v>
      </c>
      <c r="I17043">
        <v>35</v>
      </c>
    </row>
    <row r="17044" spans="1:9" x14ac:dyDescent="0.25">
      <c r="A17044">
        <v>2600050605</v>
      </c>
      <c r="B17044" t="s">
        <v>8376</v>
      </c>
      <c r="C17044" t="s">
        <v>8706</v>
      </c>
      <c r="D17044" t="s">
        <v>8707</v>
      </c>
      <c r="E17044">
        <v>1</v>
      </c>
      <c r="F17044" t="s">
        <v>36</v>
      </c>
      <c r="G17044">
        <v>0</v>
      </c>
      <c r="H17044">
        <v>0</v>
      </c>
      <c r="I17044">
        <v>101.16</v>
      </c>
    </row>
    <row r="17045" spans="1:9" x14ac:dyDescent="0.25">
      <c r="A17045">
        <v>2600050607</v>
      </c>
      <c r="B17045" t="s">
        <v>8377</v>
      </c>
      <c r="C17045" t="s">
        <v>8706</v>
      </c>
      <c r="D17045" t="s">
        <v>8707</v>
      </c>
      <c r="E17045">
        <v>4</v>
      </c>
      <c r="F17045" t="s">
        <v>36</v>
      </c>
      <c r="G17045">
        <v>0</v>
      </c>
      <c r="H17045">
        <v>0</v>
      </c>
      <c r="I17045">
        <v>60.107500000000002</v>
      </c>
    </row>
    <row r="17046" spans="1:9" x14ac:dyDescent="0.25">
      <c r="A17046">
        <v>2600050608</v>
      </c>
      <c r="B17046" t="s">
        <v>4851</v>
      </c>
      <c r="C17046" t="s">
        <v>8710</v>
      </c>
      <c r="D17046" t="s">
        <v>8711</v>
      </c>
      <c r="E17046">
        <v>0</v>
      </c>
      <c r="F17046" t="s">
        <v>36</v>
      </c>
      <c r="G17046">
        <v>0</v>
      </c>
      <c r="H17046">
        <v>0</v>
      </c>
      <c r="I17046" s="1">
        <v>4177.57</v>
      </c>
    </row>
    <row r="17047" spans="1:9" x14ac:dyDescent="0.25">
      <c r="A17047">
        <v>2600050608</v>
      </c>
      <c r="B17047" t="s">
        <v>4851</v>
      </c>
      <c r="C17047" t="s">
        <v>8706</v>
      </c>
      <c r="D17047" t="s">
        <v>8707</v>
      </c>
      <c r="E17047">
        <v>0</v>
      </c>
      <c r="F17047" t="s">
        <v>36</v>
      </c>
      <c r="G17047">
        <v>0</v>
      </c>
      <c r="H17047">
        <v>1</v>
      </c>
      <c r="I17047" s="1">
        <v>4093.6550000000002</v>
      </c>
    </row>
    <row r="17048" spans="1:9" x14ac:dyDescent="0.25">
      <c r="A17048">
        <v>2600050608</v>
      </c>
      <c r="B17048" t="s">
        <v>4851</v>
      </c>
      <c r="C17048" t="s">
        <v>130</v>
      </c>
      <c r="D17048" t="s">
        <v>131</v>
      </c>
      <c r="E17048">
        <v>0</v>
      </c>
      <c r="F17048" t="s">
        <v>36</v>
      </c>
      <c r="G17048">
        <v>0</v>
      </c>
      <c r="H17048">
        <v>0</v>
      </c>
      <c r="I17048" s="1">
        <v>4204.2700000000004</v>
      </c>
    </row>
    <row r="17049" spans="1:9" x14ac:dyDescent="0.25">
      <c r="A17049">
        <v>2600050608</v>
      </c>
      <c r="B17049" t="s">
        <v>4851</v>
      </c>
      <c r="C17049" t="s">
        <v>577</v>
      </c>
      <c r="D17049" t="s">
        <v>578</v>
      </c>
      <c r="E17049">
        <v>0</v>
      </c>
      <c r="F17049" t="s">
        <v>36</v>
      </c>
      <c r="G17049">
        <v>0</v>
      </c>
      <c r="H17049">
        <v>0</v>
      </c>
      <c r="I17049" s="1">
        <v>4204.2700000000004</v>
      </c>
    </row>
    <row r="17050" spans="1:9" x14ac:dyDescent="0.25">
      <c r="A17050">
        <v>2600050608</v>
      </c>
      <c r="B17050" t="s">
        <v>4851</v>
      </c>
      <c r="C17050" t="s">
        <v>3503</v>
      </c>
      <c r="D17050" t="s">
        <v>3504</v>
      </c>
      <c r="E17050">
        <v>0</v>
      </c>
      <c r="F17050" t="s">
        <v>36</v>
      </c>
      <c r="G17050">
        <v>0</v>
      </c>
      <c r="H17050">
        <v>0</v>
      </c>
      <c r="I17050" s="1">
        <v>3820.71</v>
      </c>
    </row>
    <row r="17051" spans="1:9" x14ac:dyDescent="0.25">
      <c r="A17051">
        <v>2600050609</v>
      </c>
      <c r="B17051" t="s">
        <v>8378</v>
      </c>
      <c r="C17051" t="s">
        <v>8706</v>
      </c>
      <c r="D17051" t="s">
        <v>8707</v>
      </c>
      <c r="E17051">
        <v>8</v>
      </c>
      <c r="F17051" t="s">
        <v>36</v>
      </c>
      <c r="G17051">
        <v>0</v>
      </c>
      <c r="H17051">
        <v>0</v>
      </c>
      <c r="I17051">
        <v>68.228750000000005</v>
      </c>
    </row>
    <row r="17052" spans="1:9" x14ac:dyDescent="0.25">
      <c r="A17052">
        <v>2600050610</v>
      </c>
      <c r="B17052" t="s">
        <v>8379</v>
      </c>
      <c r="C17052" t="s">
        <v>8706</v>
      </c>
      <c r="D17052" t="s">
        <v>8707</v>
      </c>
      <c r="E17052">
        <v>3</v>
      </c>
      <c r="F17052" t="s">
        <v>36</v>
      </c>
      <c r="G17052">
        <v>0</v>
      </c>
      <c r="H17052">
        <v>0</v>
      </c>
      <c r="I17052">
        <v>85.013333000000003</v>
      </c>
    </row>
    <row r="17053" spans="1:9" x14ac:dyDescent="0.25">
      <c r="A17053">
        <v>2600050614</v>
      </c>
      <c r="B17053" t="s">
        <v>8380</v>
      </c>
      <c r="C17053" t="s">
        <v>8706</v>
      </c>
      <c r="D17053" t="s">
        <v>8707</v>
      </c>
      <c r="E17053">
        <v>0</v>
      </c>
      <c r="F17053" t="s">
        <v>3161</v>
      </c>
      <c r="G17053">
        <v>0</v>
      </c>
      <c r="H17053">
        <v>0</v>
      </c>
      <c r="I17053">
        <v>233.428</v>
      </c>
    </row>
    <row r="17054" spans="1:9" x14ac:dyDescent="0.25">
      <c r="A17054">
        <v>2600050617</v>
      </c>
      <c r="B17054" t="s">
        <v>8381</v>
      </c>
      <c r="C17054" t="s">
        <v>8706</v>
      </c>
      <c r="D17054" t="s">
        <v>8707</v>
      </c>
      <c r="E17054">
        <v>2</v>
      </c>
      <c r="F17054" t="s">
        <v>36</v>
      </c>
      <c r="G17054">
        <v>0</v>
      </c>
      <c r="H17054">
        <v>0</v>
      </c>
      <c r="I17054">
        <v>46</v>
      </c>
    </row>
    <row r="17055" spans="1:9" x14ac:dyDescent="0.25">
      <c r="A17055">
        <v>2600050618</v>
      </c>
      <c r="B17055" t="s">
        <v>8382</v>
      </c>
      <c r="C17055" t="s">
        <v>8706</v>
      </c>
      <c r="D17055" t="s">
        <v>8707</v>
      </c>
      <c r="E17055">
        <v>1</v>
      </c>
      <c r="F17055" t="s">
        <v>36</v>
      </c>
      <c r="G17055">
        <v>0</v>
      </c>
      <c r="H17055">
        <v>0</v>
      </c>
      <c r="I17055">
        <v>13.09</v>
      </c>
    </row>
    <row r="17056" spans="1:9" x14ac:dyDescent="0.25">
      <c r="A17056">
        <v>2600050621</v>
      </c>
      <c r="B17056" t="s">
        <v>8383</v>
      </c>
      <c r="C17056" t="s">
        <v>8706</v>
      </c>
      <c r="D17056" t="s">
        <v>8707</v>
      </c>
      <c r="E17056">
        <v>1.4</v>
      </c>
      <c r="F17056" t="s">
        <v>89</v>
      </c>
      <c r="G17056">
        <v>0</v>
      </c>
      <c r="H17056">
        <v>0</v>
      </c>
      <c r="I17056">
        <v>88.85</v>
      </c>
    </row>
    <row r="17057" spans="1:9" x14ac:dyDescent="0.25">
      <c r="A17057">
        <v>2600050647</v>
      </c>
      <c r="B17057" t="s">
        <v>8384</v>
      </c>
      <c r="C17057" t="s">
        <v>8706</v>
      </c>
      <c r="D17057" t="s">
        <v>8707</v>
      </c>
      <c r="E17057">
        <v>2</v>
      </c>
      <c r="F17057" t="s">
        <v>36</v>
      </c>
      <c r="G17057">
        <v>0</v>
      </c>
      <c r="H17057">
        <v>0</v>
      </c>
      <c r="I17057">
        <v>48.78</v>
      </c>
    </row>
    <row r="17058" spans="1:9" x14ac:dyDescent="0.25">
      <c r="A17058">
        <v>2600050649</v>
      </c>
      <c r="B17058" t="s">
        <v>8385</v>
      </c>
      <c r="C17058" t="s">
        <v>8706</v>
      </c>
      <c r="D17058" t="s">
        <v>8707</v>
      </c>
      <c r="E17058">
        <v>10</v>
      </c>
      <c r="F17058" t="s">
        <v>36</v>
      </c>
      <c r="G17058">
        <v>0</v>
      </c>
      <c r="H17058">
        <v>0</v>
      </c>
      <c r="I17058">
        <v>22.495000000000001</v>
      </c>
    </row>
    <row r="17059" spans="1:9" x14ac:dyDescent="0.25">
      <c r="A17059">
        <v>2600050654</v>
      </c>
      <c r="B17059" t="s">
        <v>8386</v>
      </c>
      <c r="C17059" t="s">
        <v>8706</v>
      </c>
      <c r="D17059" t="s">
        <v>8707</v>
      </c>
      <c r="E17059">
        <v>10</v>
      </c>
      <c r="F17059" t="s">
        <v>36</v>
      </c>
      <c r="G17059">
        <v>0</v>
      </c>
      <c r="H17059">
        <v>0</v>
      </c>
      <c r="I17059">
        <v>1.1020000000000001</v>
      </c>
    </row>
    <row r="17060" spans="1:9" x14ac:dyDescent="0.25">
      <c r="A17060">
        <v>2600050655</v>
      </c>
      <c r="B17060" t="s">
        <v>4863</v>
      </c>
      <c r="C17060" t="s">
        <v>8710</v>
      </c>
      <c r="D17060" t="s">
        <v>8711</v>
      </c>
      <c r="E17060">
        <v>0</v>
      </c>
      <c r="F17060" t="s">
        <v>36</v>
      </c>
      <c r="G17060">
        <v>0</v>
      </c>
      <c r="H17060">
        <v>0</v>
      </c>
      <c r="I17060" s="1">
        <v>1030.0999999999999</v>
      </c>
    </row>
    <row r="17061" spans="1:9" x14ac:dyDescent="0.25">
      <c r="A17061">
        <v>2600050655</v>
      </c>
      <c r="B17061" t="s">
        <v>4863</v>
      </c>
      <c r="C17061" t="s">
        <v>8706</v>
      </c>
      <c r="D17061" t="s">
        <v>8707</v>
      </c>
      <c r="E17061">
        <v>0</v>
      </c>
      <c r="F17061" t="s">
        <v>36</v>
      </c>
      <c r="G17061">
        <v>0</v>
      </c>
      <c r="H17061">
        <v>1</v>
      </c>
      <c r="I17061" s="1">
        <v>1016.265</v>
      </c>
    </row>
    <row r="17062" spans="1:9" x14ac:dyDescent="0.25">
      <c r="A17062">
        <v>2600050655</v>
      </c>
      <c r="B17062" t="s">
        <v>4863</v>
      </c>
      <c r="C17062" t="s">
        <v>130</v>
      </c>
      <c r="D17062" t="s">
        <v>131</v>
      </c>
      <c r="E17062">
        <v>0</v>
      </c>
      <c r="F17062" t="s">
        <v>36</v>
      </c>
      <c r="G17062">
        <v>0</v>
      </c>
      <c r="H17062">
        <v>0</v>
      </c>
      <c r="I17062" s="1">
        <v>1034.0999999999999</v>
      </c>
    </row>
    <row r="17063" spans="1:9" x14ac:dyDescent="0.25">
      <c r="A17063">
        <v>2600050655</v>
      </c>
      <c r="B17063" t="s">
        <v>4863</v>
      </c>
      <c r="C17063" t="s">
        <v>577</v>
      </c>
      <c r="D17063" t="s">
        <v>578</v>
      </c>
      <c r="E17063">
        <v>0</v>
      </c>
      <c r="F17063" t="s">
        <v>36</v>
      </c>
      <c r="G17063">
        <v>0</v>
      </c>
      <c r="H17063">
        <v>0</v>
      </c>
      <c r="I17063" s="1">
        <v>1034.0999999999999</v>
      </c>
    </row>
    <row r="17064" spans="1:9" x14ac:dyDescent="0.25">
      <c r="A17064">
        <v>2600050655</v>
      </c>
      <c r="B17064" t="s">
        <v>4863</v>
      </c>
      <c r="C17064" t="s">
        <v>3503</v>
      </c>
      <c r="D17064" t="s">
        <v>3504</v>
      </c>
      <c r="E17064">
        <v>0</v>
      </c>
      <c r="F17064" t="s">
        <v>36</v>
      </c>
      <c r="G17064">
        <v>0</v>
      </c>
      <c r="H17064">
        <v>0</v>
      </c>
      <c r="I17064">
        <v>976.56</v>
      </c>
    </row>
    <row r="17065" spans="1:9" x14ac:dyDescent="0.25">
      <c r="A17065">
        <v>2600050656</v>
      </c>
      <c r="B17065" t="s">
        <v>4858</v>
      </c>
      <c r="C17065" t="s">
        <v>8710</v>
      </c>
      <c r="D17065" t="s">
        <v>8711</v>
      </c>
      <c r="E17065">
        <v>0</v>
      </c>
      <c r="F17065" t="s">
        <v>36</v>
      </c>
      <c r="G17065">
        <v>0</v>
      </c>
      <c r="H17065">
        <v>0</v>
      </c>
      <c r="I17065" s="1">
        <v>1628</v>
      </c>
    </row>
    <row r="17066" spans="1:9" x14ac:dyDescent="0.25">
      <c r="A17066">
        <v>2600050656</v>
      </c>
      <c r="B17066" t="s">
        <v>4858</v>
      </c>
      <c r="C17066" t="s">
        <v>8706</v>
      </c>
      <c r="D17066" t="s">
        <v>8707</v>
      </c>
      <c r="E17066">
        <v>0</v>
      </c>
      <c r="F17066" t="s">
        <v>36</v>
      </c>
      <c r="G17066">
        <v>0</v>
      </c>
      <c r="H17066">
        <v>1</v>
      </c>
      <c r="I17066" s="1">
        <v>1585.6849999999999</v>
      </c>
    </row>
    <row r="17067" spans="1:9" x14ac:dyDescent="0.25">
      <c r="A17067">
        <v>2600050656</v>
      </c>
      <c r="B17067" t="s">
        <v>4858</v>
      </c>
      <c r="C17067" t="s">
        <v>130</v>
      </c>
      <c r="D17067" t="s">
        <v>131</v>
      </c>
      <c r="E17067">
        <v>0</v>
      </c>
      <c r="F17067" t="s">
        <v>36</v>
      </c>
      <c r="G17067">
        <v>0</v>
      </c>
      <c r="H17067">
        <v>0</v>
      </c>
      <c r="I17067" s="1">
        <v>1642.02</v>
      </c>
    </row>
    <row r="17068" spans="1:9" x14ac:dyDescent="0.25">
      <c r="A17068">
        <v>2600050656</v>
      </c>
      <c r="B17068" t="s">
        <v>4858</v>
      </c>
      <c r="C17068" t="s">
        <v>577</v>
      </c>
      <c r="D17068" t="s">
        <v>578</v>
      </c>
      <c r="E17068">
        <v>0</v>
      </c>
      <c r="F17068" t="s">
        <v>36</v>
      </c>
      <c r="G17068">
        <v>0</v>
      </c>
      <c r="H17068">
        <v>0</v>
      </c>
      <c r="I17068" s="1">
        <v>1642.02</v>
      </c>
    </row>
    <row r="17069" spans="1:9" x14ac:dyDescent="0.25">
      <c r="A17069">
        <v>2600050656</v>
      </c>
      <c r="B17069" t="s">
        <v>4858</v>
      </c>
      <c r="C17069" t="s">
        <v>3503</v>
      </c>
      <c r="D17069" t="s">
        <v>3504</v>
      </c>
      <c r="E17069">
        <v>0</v>
      </c>
      <c r="F17069" t="s">
        <v>36</v>
      </c>
      <c r="G17069">
        <v>0</v>
      </c>
      <c r="H17069">
        <v>0</v>
      </c>
      <c r="I17069" s="1">
        <v>1440.65</v>
      </c>
    </row>
    <row r="17070" spans="1:9" x14ac:dyDescent="0.25">
      <c r="A17070">
        <v>2600050657</v>
      </c>
      <c r="B17070" t="s">
        <v>8387</v>
      </c>
      <c r="C17070" t="s">
        <v>8706</v>
      </c>
      <c r="D17070" t="s">
        <v>8707</v>
      </c>
      <c r="E17070">
        <v>0</v>
      </c>
      <c r="F17070" t="s">
        <v>36</v>
      </c>
      <c r="G17070">
        <v>0</v>
      </c>
      <c r="H17070">
        <v>0</v>
      </c>
      <c r="I17070">
        <v>255.45333299999999</v>
      </c>
    </row>
    <row r="17071" spans="1:9" x14ac:dyDescent="0.25">
      <c r="A17071">
        <v>2600050658</v>
      </c>
      <c r="B17071" t="s">
        <v>4471</v>
      </c>
      <c r="C17071" t="s">
        <v>130</v>
      </c>
      <c r="D17071" t="s">
        <v>131</v>
      </c>
      <c r="E17071">
        <v>11</v>
      </c>
      <c r="F17071" t="s">
        <v>36</v>
      </c>
      <c r="G17071">
        <v>0</v>
      </c>
      <c r="H17071">
        <v>0</v>
      </c>
      <c r="I17071">
        <v>0.466364</v>
      </c>
    </row>
    <row r="17072" spans="1:9" x14ac:dyDescent="0.25">
      <c r="A17072">
        <v>2600050673</v>
      </c>
      <c r="B17072" t="s">
        <v>8388</v>
      </c>
      <c r="C17072" t="s">
        <v>8710</v>
      </c>
      <c r="D17072" t="s">
        <v>8711</v>
      </c>
      <c r="E17072">
        <v>0</v>
      </c>
      <c r="F17072" t="s">
        <v>36</v>
      </c>
      <c r="G17072">
        <v>0</v>
      </c>
      <c r="H17072">
        <v>0</v>
      </c>
      <c r="I17072" s="1">
        <v>3394.72</v>
      </c>
    </row>
    <row r="17073" spans="1:9" x14ac:dyDescent="0.25">
      <c r="A17073">
        <v>2600050673</v>
      </c>
      <c r="B17073" t="s">
        <v>8388</v>
      </c>
      <c r="C17073" t="s">
        <v>8706</v>
      </c>
      <c r="D17073" t="s">
        <v>8707</v>
      </c>
      <c r="E17073">
        <v>2</v>
      </c>
      <c r="F17073" t="s">
        <v>36</v>
      </c>
      <c r="G17073">
        <v>0</v>
      </c>
      <c r="H17073">
        <v>0</v>
      </c>
      <c r="I17073" s="1">
        <v>3376.59</v>
      </c>
    </row>
    <row r="17074" spans="1:9" x14ac:dyDescent="0.25">
      <c r="A17074">
        <v>2600050673</v>
      </c>
      <c r="B17074" t="s">
        <v>8388</v>
      </c>
      <c r="C17074" t="s">
        <v>130</v>
      </c>
      <c r="D17074" t="s">
        <v>131</v>
      </c>
      <c r="E17074">
        <v>0</v>
      </c>
      <c r="F17074" t="s">
        <v>36</v>
      </c>
      <c r="G17074">
        <v>0</v>
      </c>
      <c r="H17074">
        <v>0</v>
      </c>
      <c r="I17074" s="1">
        <v>3394.72</v>
      </c>
    </row>
    <row r="17075" spans="1:9" x14ac:dyDescent="0.25">
      <c r="A17075">
        <v>2600050676</v>
      </c>
      <c r="B17075" t="s">
        <v>8389</v>
      </c>
      <c r="C17075" t="s">
        <v>8706</v>
      </c>
      <c r="D17075" t="s">
        <v>8707</v>
      </c>
      <c r="E17075">
        <v>75</v>
      </c>
      <c r="F17075" t="s">
        <v>36</v>
      </c>
      <c r="G17075">
        <v>0</v>
      </c>
      <c r="H17075">
        <v>0</v>
      </c>
      <c r="I17075">
        <v>18.050799999999999</v>
      </c>
    </row>
    <row r="17076" spans="1:9" x14ac:dyDescent="0.25">
      <c r="A17076">
        <v>2600050677</v>
      </c>
      <c r="B17076" t="s">
        <v>8390</v>
      </c>
      <c r="C17076" t="s">
        <v>8706</v>
      </c>
      <c r="D17076" t="s">
        <v>8707</v>
      </c>
      <c r="E17076">
        <v>1</v>
      </c>
      <c r="F17076" t="s">
        <v>36</v>
      </c>
      <c r="G17076">
        <v>0</v>
      </c>
      <c r="H17076">
        <v>0</v>
      </c>
      <c r="I17076" s="1">
        <v>1046.97</v>
      </c>
    </row>
    <row r="17077" spans="1:9" x14ac:dyDescent="0.25">
      <c r="A17077">
        <v>2600050682</v>
      </c>
      <c r="B17077" t="s">
        <v>8391</v>
      </c>
      <c r="C17077" t="s">
        <v>8706</v>
      </c>
      <c r="D17077" t="s">
        <v>8707</v>
      </c>
      <c r="E17077">
        <v>10</v>
      </c>
      <c r="F17077" t="s">
        <v>36</v>
      </c>
      <c r="G17077">
        <v>0</v>
      </c>
      <c r="H17077">
        <v>0</v>
      </c>
      <c r="I17077">
        <v>2.782</v>
      </c>
    </row>
    <row r="17078" spans="1:9" x14ac:dyDescent="0.25">
      <c r="A17078">
        <v>2600050685</v>
      </c>
      <c r="B17078" t="s">
        <v>4472</v>
      </c>
      <c r="C17078" t="s">
        <v>130</v>
      </c>
      <c r="D17078" t="s">
        <v>131</v>
      </c>
      <c r="E17078">
        <v>7</v>
      </c>
      <c r="F17078" t="s">
        <v>36</v>
      </c>
      <c r="G17078">
        <v>0</v>
      </c>
      <c r="H17078">
        <v>0</v>
      </c>
      <c r="I17078">
        <v>9.3714289999999991</v>
      </c>
    </row>
    <row r="17079" spans="1:9" x14ac:dyDescent="0.25">
      <c r="A17079">
        <v>2600050687</v>
      </c>
      <c r="B17079" t="s">
        <v>5039</v>
      </c>
      <c r="C17079" t="s">
        <v>130</v>
      </c>
      <c r="D17079" t="s">
        <v>131</v>
      </c>
      <c r="E17079">
        <v>0</v>
      </c>
      <c r="F17079" t="s">
        <v>36</v>
      </c>
      <c r="G17079">
        <v>0</v>
      </c>
      <c r="H17079">
        <v>0</v>
      </c>
      <c r="I17079">
        <v>64.33</v>
      </c>
    </row>
    <row r="17080" spans="1:9" x14ac:dyDescent="0.25">
      <c r="A17080">
        <v>2600050688</v>
      </c>
      <c r="B17080" t="s">
        <v>4473</v>
      </c>
      <c r="C17080" t="s">
        <v>130</v>
      </c>
      <c r="D17080" t="s">
        <v>131</v>
      </c>
      <c r="E17080">
        <v>2</v>
      </c>
      <c r="F17080" t="s">
        <v>36</v>
      </c>
      <c r="G17080">
        <v>0</v>
      </c>
      <c r="H17080">
        <v>0</v>
      </c>
      <c r="I17080">
        <v>130.685</v>
      </c>
    </row>
    <row r="17081" spans="1:9" x14ac:dyDescent="0.25">
      <c r="A17081">
        <v>2600050693</v>
      </c>
      <c r="B17081" t="s">
        <v>8392</v>
      </c>
      <c r="C17081" t="s">
        <v>8706</v>
      </c>
      <c r="D17081" t="s">
        <v>8707</v>
      </c>
      <c r="E17081">
        <v>27</v>
      </c>
      <c r="F17081" t="s">
        <v>36</v>
      </c>
      <c r="G17081">
        <v>0</v>
      </c>
      <c r="H17081">
        <v>0</v>
      </c>
      <c r="I17081">
        <v>18.054444</v>
      </c>
    </row>
    <row r="17082" spans="1:9" x14ac:dyDescent="0.25">
      <c r="A17082">
        <v>2600050695</v>
      </c>
      <c r="B17082" t="s">
        <v>8393</v>
      </c>
      <c r="C17082" t="s">
        <v>8706</v>
      </c>
      <c r="D17082" t="s">
        <v>8707</v>
      </c>
      <c r="E17082">
        <v>1</v>
      </c>
      <c r="F17082" t="s">
        <v>36</v>
      </c>
      <c r="G17082">
        <v>0</v>
      </c>
      <c r="H17082">
        <v>0</v>
      </c>
      <c r="I17082">
        <v>70.73</v>
      </c>
    </row>
    <row r="17083" spans="1:9" x14ac:dyDescent="0.25">
      <c r="A17083">
        <v>2600050700</v>
      </c>
      <c r="B17083" t="s">
        <v>8394</v>
      </c>
      <c r="C17083" t="s">
        <v>130</v>
      </c>
      <c r="D17083" t="s">
        <v>131</v>
      </c>
      <c r="E17083">
        <v>0</v>
      </c>
      <c r="F17083" t="s">
        <v>36</v>
      </c>
      <c r="G17083">
        <v>0</v>
      </c>
      <c r="H17083">
        <v>0</v>
      </c>
      <c r="I17083">
        <v>59</v>
      </c>
    </row>
    <row r="17084" spans="1:9" x14ac:dyDescent="0.25">
      <c r="A17084">
        <v>2600050703</v>
      </c>
      <c r="B17084" t="s">
        <v>8395</v>
      </c>
      <c r="C17084" t="s">
        <v>8706</v>
      </c>
      <c r="D17084" t="s">
        <v>8707</v>
      </c>
      <c r="E17084">
        <v>18</v>
      </c>
      <c r="F17084" t="s">
        <v>36</v>
      </c>
      <c r="G17084">
        <v>0</v>
      </c>
      <c r="H17084">
        <v>0</v>
      </c>
      <c r="I17084">
        <v>220.74611100000001</v>
      </c>
    </row>
    <row r="17085" spans="1:9" x14ac:dyDescent="0.25">
      <c r="A17085">
        <v>2600050704</v>
      </c>
      <c r="B17085" t="s">
        <v>8396</v>
      </c>
      <c r="C17085" t="s">
        <v>8706</v>
      </c>
      <c r="D17085" t="s">
        <v>8707</v>
      </c>
      <c r="E17085">
        <v>1</v>
      </c>
      <c r="F17085" t="s">
        <v>36</v>
      </c>
      <c r="G17085">
        <v>0</v>
      </c>
      <c r="H17085">
        <v>0</v>
      </c>
      <c r="I17085">
        <v>38.14</v>
      </c>
    </row>
    <row r="17086" spans="1:9" x14ac:dyDescent="0.25">
      <c r="A17086">
        <v>2600050714</v>
      </c>
      <c r="B17086" t="s">
        <v>8397</v>
      </c>
      <c r="C17086" t="s">
        <v>8706</v>
      </c>
      <c r="D17086" t="s">
        <v>8707</v>
      </c>
      <c r="E17086">
        <v>1</v>
      </c>
      <c r="F17086" t="s">
        <v>36</v>
      </c>
      <c r="G17086">
        <v>0</v>
      </c>
      <c r="H17086">
        <v>0</v>
      </c>
      <c r="I17086">
        <v>16.96</v>
      </c>
    </row>
    <row r="17087" spans="1:9" x14ac:dyDescent="0.25">
      <c r="A17087">
        <v>2600050717</v>
      </c>
      <c r="B17087" t="s">
        <v>8398</v>
      </c>
      <c r="C17087" t="s">
        <v>8706</v>
      </c>
      <c r="D17087" t="s">
        <v>8707</v>
      </c>
      <c r="E17087">
        <v>2</v>
      </c>
      <c r="F17087" t="s">
        <v>36</v>
      </c>
      <c r="G17087">
        <v>0</v>
      </c>
      <c r="H17087">
        <v>0</v>
      </c>
      <c r="I17087">
        <v>52.74</v>
      </c>
    </row>
    <row r="17088" spans="1:9" x14ac:dyDescent="0.25">
      <c r="A17088">
        <v>2600050718</v>
      </c>
      <c r="B17088" t="s">
        <v>8399</v>
      </c>
      <c r="C17088" t="s">
        <v>8706</v>
      </c>
      <c r="D17088" t="s">
        <v>8707</v>
      </c>
      <c r="E17088">
        <v>0</v>
      </c>
      <c r="F17088" t="s">
        <v>36</v>
      </c>
      <c r="G17088">
        <v>0</v>
      </c>
      <c r="H17088">
        <v>0</v>
      </c>
      <c r="I17088">
        <v>604.74</v>
      </c>
    </row>
    <row r="17089" spans="1:9" x14ac:dyDescent="0.25">
      <c r="A17089">
        <v>2600050719</v>
      </c>
      <c r="B17089" t="s">
        <v>8400</v>
      </c>
      <c r="C17089" t="s">
        <v>8706</v>
      </c>
      <c r="D17089" t="s">
        <v>8707</v>
      </c>
      <c r="E17089">
        <v>0</v>
      </c>
      <c r="F17089" t="s">
        <v>36</v>
      </c>
      <c r="G17089">
        <v>0</v>
      </c>
      <c r="H17089">
        <v>0</v>
      </c>
      <c r="I17089">
        <v>512.74</v>
      </c>
    </row>
    <row r="17090" spans="1:9" x14ac:dyDescent="0.25">
      <c r="A17090">
        <v>2600050720</v>
      </c>
      <c r="B17090" t="s">
        <v>8401</v>
      </c>
      <c r="C17090" t="s">
        <v>8706</v>
      </c>
      <c r="D17090" t="s">
        <v>8707</v>
      </c>
      <c r="E17090">
        <v>0</v>
      </c>
      <c r="F17090" t="s">
        <v>36</v>
      </c>
      <c r="G17090">
        <v>0</v>
      </c>
      <c r="H17090">
        <v>0</v>
      </c>
      <c r="I17090">
        <v>98.74</v>
      </c>
    </row>
    <row r="17091" spans="1:9" x14ac:dyDescent="0.25">
      <c r="A17091">
        <v>2600050722</v>
      </c>
      <c r="B17091" t="s">
        <v>8402</v>
      </c>
      <c r="C17091" t="s">
        <v>8706</v>
      </c>
      <c r="D17091" t="s">
        <v>8707</v>
      </c>
      <c r="E17091">
        <v>1</v>
      </c>
      <c r="F17091" t="s">
        <v>36</v>
      </c>
      <c r="G17091">
        <v>0</v>
      </c>
      <c r="H17091">
        <v>0</v>
      </c>
      <c r="I17091">
        <v>26.63</v>
      </c>
    </row>
    <row r="17092" spans="1:9" x14ac:dyDescent="0.25">
      <c r="A17092">
        <v>2600050723</v>
      </c>
      <c r="B17092" t="s">
        <v>7915</v>
      </c>
      <c r="C17092" t="s">
        <v>8706</v>
      </c>
      <c r="D17092" t="s">
        <v>8707</v>
      </c>
      <c r="E17092">
        <v>21</v>
      </c>
      <c r="F17092" t="s">
        <v>36</v>
      </c>
      <c r="G17092">
        <v>0</v>
      </c>
      <c r="H17092">
        <v>0</v>
      </c>
      <c r="I17092">
        <v>11.925238</v>
      </c>
    </row>
    <row r="17093" spans="1:9" x14ac:dyDescent="0.25">
      <c r="A17093">
        <v>2600050724</v>
      </c>
      <c r="B17093" t="s">
        <v>8403</v>
      </c>
      <c r="C17093" t="s">
        <v>8706</v>
      </c>
      <c r="D17093" t="s">
        <v>8707</v>
      </c>
      <c r="E17093">
        <v>22</v>
      </c>
      <c r="F17093" t="s">
        <v>36</v>
      </c>
      <c r="G17093">
        <v>0</v>
      </c>
      <c r="H17093">
        <v>0</v>
      </c>
      <c r="I17093">
        <v>10.646818</v>
      </c>
    </row>
    <row r="17094" spans="1:9" x14ac:dyDescent="0.25">
      <c r="A17094">
        <v>2600050725</v>
      </c>
      <c r="B17094" t="s">
        <v>8404</v>
      </c>
      <c r="C17094" t="s">
        <v>8706</v>
      </c>
      <c r="D17094" t="s">
        <v>8707</v>
      </c>
      <c r="E17094">
        <v>7</v>
      </c>
      <c r="F17094" t="s">
        <v>36</v>
      </c>
      <c r="G17094">
        <v>0</v>
      </c>
      <c r="H17094">
        <v>0</v>
      </c>
      <c r="I17094">
        <v>14.267143000000001</v>
      </c>
    </row>
    <row r="17095" spans="1:9" x14ac:dyDescent="0.25">
      <c r="A17095">
        <v>2600050726</v>
      </c>
      <c r="B17095" t="s">
        <v>8405</v>
      </c>
      <c r="C17095" t="s">
        <v>8706</v>
      </c>
      <c r="D17095" t="s">
        <v>8707</v>
      </c>
      <c r="E17095">
        <v>14</v>
      </c>
      <c r="F17095" t="s">
        <v>36</v>
      </c>
      <c r="G17095">
        <v>0</v>
      </c>
      <c r="H17095">
        <v>0</v>
      </c>
      <c r="I17095">
        <v>21.317857</v>
      </c>
    </row>
    <row r="17096" spans="1:9" x14ac:dyDescent="0.25">
      <c r="A17096">
        <v>2600050727</v>
      </c>
      <c r="B17096" t="s">
        <v>5310</v>
      </c>
      <c r="C17096" t="s">
        <v>8710</v>
      </c>
      <c r="D17096" t="s">
        <v>8711</v>
      </c>
      <c r="E17096">
        <v>0</v>
      </c>
      <c r="F17096" t="s">
        <v>36</v>
      </c>
      <c r="G17096">
        <v>0</v>
      </c>
      <c r="H17096">
        <v>0</v>
      </c>
      <c r="I17096">
        <v>25.6952</v>
      </c>
    </row>
    <row r="17097" spans="1:9" x14ac:dyDescent="0.25">
      <c r="A17097">
        <v>2600050727</v>
      </c>
      <c r="B17097" t="s">
        <v>5310</v>
      </c>
      <c r="C17097" t="s">
        <v>8706</v>
      </c>
      <c r="D17097" t="s">
        <v>8707</v>
      </c>
      <c r="E17097">
        <v>45</v>
      </c>
      <c r="F17097" t="s">
        <v>36</v>
      </c>
      <c r="G17097">
        <v>0</v>
      </c>
      <c r="H17097">
        <v>20</v>
      </c>
      <c r="I17097">
        <v>25.958221999999999</v>
      </c>
    </row>
    <row r="17098" spans="1:9" x14ac:dyDescent="0.25">
      <c r="A17098">
        <v>2600050727</v>
      </c>
      <c r="B17098" t="s">
        <v>5310</v>
      </c>
      <c r="C17098" t="s">
        <v>130</v>
      </c>
      <c r="D17098" t="s">
        <v>131</v>
      </c>
      <c r="E17098">
        <v>0</v>
      </c>
      <c r="F17098" t="s">
        <v>36</v>
      </c>
      <c r="G17098">
        <v>0</v>
      </c>
      <c r="H17098">
        <v>0</v>
      </c>
      <c r="I17098">
        <v>25.6952</v>
      </c>
    </row>
    <row r="17099" spans="1:9" x14ac:dyDescent="0.25">
      <c r="A17099">
        <v>2600050727</v>
      </c>
      <c r="B17099" t="s">
        <v>5310</v>
      </c>
      <c r="C17099" t="s">
        <v>518</v>
      </c>
      <c r="D17099" t="s">
        <v>519</v>
      </c>
      <c r="E17099">
        <v>0</v>
      </c>
      <c r="F17099" t="s">
        <v>36</v>
      </c>
      <c r="G17099">
        <v>0</v>
      </c>
      <c r="H17099">
        <v>0</v>
      </c>
      <c r="I17099">
        <v>26.41</v>
      </c>
    </row>
    <row r="17100" spans="1:9" x14ac:dyDescent="0.25">
      <c r="A17100">
        <v>2600050729</v>
      </c>
      <c r="B17100" t="s">
        <v>8406</v>
      </c>
      <c r="C17100" t="s">
        <v>8706</v>
      </c>
      <c r="D17100" t="s">
        <v>8707</v>
      </c>
      <c r="E17100">
        <v>76</v>
      </c>
      <c r="F17100" t="s">
        <v>36</v>
      </c>
      <c r="G17100">
        <v>0</v>
      </c>
      <c r="H17100">
        <v>0</v>
      </c>
      <c r="I17100">
        <v>8.57</v>
      </c>
    </row>
    <row r="17101" spans="1:9" x14ac:dyDescent="0.25">
      <c r="A17101">
        <v>2600050730</v>
      </c>
      <c r="B17101" t="s">
        <v>8407</v>
      </c>
      <c r="C17101" t="s">
        <v>8706</v>
      </c>
      <c r="D17101" t="s">
        <v>8707</v>
      </c>
      <c r="E17101">
        <v>35</v>
      </c>
      <c r="F17101" t="s">
        <v>36</v>
      </c>
      <c r="G17101">
        <v>0</v>
      </c>
      <c r="H17101">
        <v>0</v>
      </c>
      <c r="I17101">
        <v>6.460286</v>
      </c>
    </row>
    <row r="17102" spans="1:9" x14ac:dyDescent="0.25">
      <c r="A17102">
        <v>2600050741</v>
      </c>
      <c r="B17102" t="s">
        <v>8408</v>
      </c>
      <c r="C17102" t="s">
        <v>8706</v>
      </c>
      <c r="D17102" t="s">
        <v>8707</v>
      </c>
      <c r="E17102">
        <v>19</v>
      </c>
      <c r="F17102" t="s">
        <v>36</v>
      </c>
      <c r="G17102">
        <v>0</v>
      </c>
      <c r="H17102">
        <v>0</v>
      </c>
      <c r="I17102">
        <v>16.286315999999999</v>
      </c>
    </row>
    <row r="17103" spans="1:9" x14ac:dyDescent="0.25">
      <c r="A17103">
        <v>2600050742</v>
      </c>
      <c r="B17103" t="s">
        <v>8409</v>
      </c>
      <c r="C17103" t="s">
        <v>8706</v>
      </c>
      <c r="D17103" t="s">
        <v>8707</v>
      </c>
      <c r="E17103">
        <v>19</v>
      </c>
      <c r="F17103" t="s">
        <v>36</v>
      </c>
      <c r="G17103">
        <v>0</v>
      </c>
      <c r="H17103">
        <v>0</v>
      </c>
      <c r="I17103">
        <v>16.286315999999999</v>
      </c>
    </row>
    <row r="17104" spans="1:9" x14ac:dyDescent="0.25">
      <c r="A17104">
        <v>2600050743</v>
      </c>
      <c r="B17104" t="s">
        <v>8410</v>
      </c>
      <c r="C17104" t="s">
        <v>8706</v>
      </c>
      <c r="D17104" t="s">
        <v>8707</v>
      </c>
      <c r="E17104">
        <v>2</v>
      </c>
      <c r="F17104" t="s">
        <v>36</v>
      </c>
      <c r="G17104">
        <v>0</v>
      </c>
      <c r="H17104">
        <v>0</v>
      </c>
      <c r="I17104">
        <v>47.734999999999999</v>
      </c>
    </row>
    <row r="17105" spans="1:9" x14ac:dyDescent="0.25">
      <c r="A17105">
        <v>2600050747</v>
      </c>
      <c r="B17105" t="s">
        <v>8411</v>
      </c>
      <c r="C17105" t="s">
        <v>8706</v>
      </c>
      <c r="D17105" t="s">
        <v>8707</v>
      </c>
      <c r="E17105">
        <v>0</v>
      </c>
      <c r="F17105" t="s">
        <v>36</v>
      </c>
      <c r="G17105">
        <v>0</v>
      </c>
      <c r="H17105">
        <v>0</v>
      </c>
      <c r="I17105">
        <v>119.98</v>
      </c>
    </row>
    <row r="17106" spans="1:9" x14ac:dyDescent="0.25">
      <c r="A17106">
        <v>2600050748</v>
      </c>
      <c r="B17106" t="s">
        <v>8412</v>
      </c>
      <c r="C17106" t="s">
        <v>8706</v>
      </c>
      <c r="D17106" t="s">
        <v>8707</v>
      </c>
      <c r="E17106">
        <v>0</v>
      </c>
      <c r="F17106" t="s">
        <v>36</v>
      </c>
      <c r="G17106">
        <v>0</v>
      </c>
      <c r="H17106">
        <v>0</v>
      </c>
      <c r="I17106">
        <v>70</v>
      </c>
    </row>
    <row r="17107" spans="1:9" x14ac:dyDescent="0.25">
      <c r="A17107">
        <v>2600050749</v>
      </c>
      <c r="B17107" t="s">
        <v>8413</v>
      </c>
      <c r="C17107" t="s">
        <v>8706</v>
      </c>
      <c r="D17107" t="s">
        <v>8707</v>
      </c>
      <c r="E17107">
        <v>9</v>
      </c>
      <c r="F17107" t="s">
        <v>36</v>
      </c>
      <c r="G17107">
        <v>0</v>
      </c>
      <c r="H17107">
        <v>0</v>
      </c>
      <c r="I17107">
        <v>34.728889000000002</v>
      </c>
    </row>
    <row r="17108" spans="1:9" x14ac:dyDescent="0.25">
      <c r="A17108">
        <v>2600050750</v>
      </c>
      <c r="B17108" t="s">
        <v>8414</v>
      </c>
      <c r="C17108" t="s">
        <v>8706</v>
      </c>
      <c r="D17108" t="s">
        <v>8707</v>
      </c>
      <c r="E17108">
        <v>8</v>
      </c>
      <c r="F17108" t="s">
        <v>36</v>
      </c>
      <c r="G17108">
        <v>0</v>
      </c>
      <c r="H17108">
        <v>0</v>
      </c>
      <c r="I17108">
        <v>2.29</v>
      </c>
    </row>
    <row r="17109" spans="1:9" x14ac:dyDescent="0.25">
      <c r="A17109">
        <v>2600050751</v>
      </c>
      <c r="B17109" t="s">
        <v>8415</v>
      </c>
      <c r="C17109" t="s">
        <v>8706</v>
      </c>
      <c r="D17109" t="s">
        <v>8707</v>
      </c>
      <c r="E17109">
        <v>20</v>
      </c>
      <c r="F17109" t="s">
        <v>36</v>
      </c>
      <c r="G17109">
        <v>0</v>
      </c>
      <c r="H17109">
        <v>0</v>
      </c>
      <c r="I17109">
        <v>6.5759999999999996</v>
      </c>
    </row>
    <row r="17110" spans="1:9" x14ac:dyDescent="0.25">
      <c r="A17110">
        <v>2600050756</v>
      </c>
      <c r="B17110" t="s">
        <v>8416</v>
      </c>
      <c r="C17110" t="s">
        <v>8706</v>
      </c>
      <c r="D17110" t="s">
        <v>8707</v>
      </c>
      <c r="E17110">
        <v>2</v>
      </c>
      <c r="F17110" t="s">
        <v>36</v>
      </c>
      <c r="G17110">
        <v>0</v>
      </c>
      <c r="H17110">
        <v>0</v>
      </c>
      <c r="I17110">
        <v>27.875</v>
      </c>
    </row>
    <row r="17111" spans="1:9" x14ac:dyDescent="0.25">
      <c r="A17111">
        <v>2600050759</v>
      </c>
      <c r="B17111" t="s">
        <v>8417</v>
      </c>
      <c r="C17111" t="s">
        <v>8706</v>
      </c>
      <c r="D17111" t="s">
        <v>8707</v>
      </c>
      <c r="E17111">
        <v>3.05</v>
      </c>
      <c r="F17111" t="s">
        <v>3325</v>
      </c>
      <c r="G17111">
        <v>0</v>
      </c>
      <c r="H17111">
        <v>0</v>
      </c>
      <c r="I17111">
        <v>24.590164000000001</v>
      </c>
    </row>
    <row r="17112" spans="1:9" x14ac:dyDescent="0.25">
      <c r="A17112">
        <v>2600050760</v>
      </c>
      <c r="B17112" t="s">
        <v>8418</v>
      </c>
      <c r="C17112" t="s">
        <v>8706</v>
      </c>
      <c r="D17112" t="s">
        <v>8707</v>
      </c>
      <c r="E17112">
        <v>2</v>
      </c>
      <c r="F17112" t="s">
        <v>36</v>
      </c>
      <c r="G17112">
        <v>0</v>
      </c>
      <c r="H17112">
        <v>0</v>
      </c>
      <c r="I17112">
        <v>2.92</v>
      </c>
    </row>
    <row r="17113" spans="1:9" x14ac:dyDescent="0.25">
      <c r="A17113">
        <v>2600050761</v>
      </c>
      <c r="B17113" t="s">
        <v>8419</v>
      </c>
      <c r="C17113" t="s">
        <v>8706</v>
      </c>
      <c r="D17113" t="s">
        <v>8707</v>
      </c>
      <c r="E17113">
        <v>2</v>
      </c>
      <c r="F17113" t="s">
        <v>36</v>
      </c>
      <c r="G17113">
        <v>0</v>
      </c>
      <c r="H17113">
        <v>0</v>
      </c>
      <c r="I17113">
        <v>5.3949999999999996</v>
      </c>
    </row>
    <row r="17114" spans="1:9" x14ac:dyDescent="0.25">
      <c r="A17114">
        <v>2600050762</v>
      </c>
      <c r="B17114" t="s">
        <v>4921</v>
      </c>
      <c r="C17114" t="s">
        <v>8710</v>
      </c>
      <c r="D17114" t="s">
        <v>8711</v>
      </c>
      <c r="E17114">
        <v>0</v>
      </c>
      <c r="F17114" t="s">
        <v>36</v>
      </c>
      <c r="G17114">
        <v>0</v>
      </c>
      <c r="H17114">
        <v>0</v>
      </c>
      <c r="I17114">
        <v>175</v>
      </c>
    </row>
    <row r="17115" spans="1:9" x14ac:dyDescent="0.25">
      <c r="A17115">
        <v>2600050762</v>
      </c>
      <c r="B17115" t="s">
        <v>4921</v>
      </c>
      <c r="C17115" t="s">
        <v>8706</v>
      </c>
      <c r="D17115" t="s">
        <v>8707</v>
      </c>
      <c r="E17115">
        <v>0</v>
      </c>
      <c r="F17115" t="s">
        <v>36</v>
      </c>
      <c r="G17115">
        <v>0</v>
      </c>
      <c r="H17115">
        <v>0</v>
      </c>
      <c r="I17115">
        <v>175</v>
      </c>
    </row>
    <row r="17116" spans="1:9" x14ac:dyDescent="0.25">
      <c r="A17116">
        <v>2600050762</v>
      </c>
      <c r="B17116" t="s">
        <v>4921</v>
      </c>
      <c r="C17116" t="s">
        <v>130</v>
      </c>
      <c r="D17116" t="s">
        <v>131</v>
      </c>
      <c r="E17116">
        <v>0</v>
      </c>
      <c r="F17116" t="s">
        <v>36</v>
      </c>
      <c r="G17116">
        <v>0</v>
      </c>
      <c r="H17116">
        <v>0</v>
      </c>
      <c r="I17116">
        <v>175</v>
      </c>
    </row>
    <row r="17117" spans="1:9" x14ac:dyDescent="0.25">
      <c r="A17117">
        <v>2600050764</v>
      </c>
      <c r="B17117" t="s">
        <v>8420</v>
      </c>
      <c r="C17117" t="s">
        <v>8706</v>
      </c>
      <c r="D17117" t="s">
        <v>8707</v>
      </c>
      <c r="E17117">
        <v>6</v>
      </c>
      <c r="F17117" t="s">
        <v>36</v>
      </c>
      <c r="G17117">
        <v>0</v>
      </c>
      <c r="H17117">
        <v>0</v>
      </c>
      <c r="I17117">
        <v>15.746667</v>
      </c>
    </row>
    <row r="17118" spans="1:9" x14ac:dyDescent="0.25">
      <c r="A17118">
        <v>2600050766</v>
      </c>
      <c r="B17118" t="s">
        <v>8421</v>
      </c>
      <c r="C17118" t="s">
        <v>8710</v>
      </c>
      <c r="D17118" t="s">
        <v>8711</v>
      </c>
      <c r="E17118">
        <v>0</v>
      </c>
      <c r="F17118" t="s">
        <v>36</v>
      </c>
      <c r="G17118">
        <v>0</v>
      </c>
      <c r="H17118">
        <v>0</v>
      </c>
      <c r="I17118" s="1">
        <v>4729.26</v>
      </c>
    </row>
    <row r="17119" spans="1:9" x14ac:dyDescent="0.25">
      <c r="A17119">
        <v>2600050766</v>
      </c>
      <c r="B17119" t="s">
        <v>8421</v>
      </c>
      <c r="C17119" t="s">
        <v>8706</v>
      </c>
      <c r="D17119" t="s">
        <v>8707</v>
      </c>
      <c r="E17119">
        <v>1</v>
      </c>
      <c r="F17119" t="s">
        <v>36</v>
      </c>
      <c r="G17119">
        <v>0</v>
      </c>
      <c r="H17119">
        <v>0</v>
      </c>
      <c r="I17119" s="1">
        <v>4729.26</v>
      </c>
    </row>
    <row r="17120" spans="1:9" x14ac:dyDescent="0.25">
      <c r="A17120">
        <v>2600050766</v>
      </c>
      <c r="B17120" t="s">
        <v>8421</v>
      </c>
      <c r="C17120" t="s">
        <v>130</v>
      </c>
      <c r="D17120" t="s">
        <v>131</v>
      </c>
      <c r="E17120">
        <v>0</v>
      </c>
      <c r="F17120" t="s">
        <v>36</v>
      </c>
      <c r="G17120">
        <v>0</v>
      </c>
      <c r="H17120">
        <v>0</v>
      </c>
      <c r="I17120" s="1">
        <v>4729.26</v>
      </c>
    </row>
    <row r="17121" spans="1:9" x14ac:dyDescent="0.25">
      <c r="A17121">
        <v>2600050767</v>
      </c>
      <c r="B17121" t="s">
        <v>8422</v>
      </c>
      <c r="C17121" t="s">
        <v>8706</v>
      </c>
      <c r="D17121" t="s">
        <v>8707</v>
      </c>
      <c r="E17121">
        <v>17</v>
      </c>
      <c r="F17121" t="s">
        <v>36</v>
      </c>
      <c r="G17121">
        <v>0</v>
      </c>
      <c r="H17121">
        <v>0</v>
      </c>
      <c r="I17121">
        <v>72.393529000000001</v>
      </c>
    </row>
    <row r="17122" spans="1:9" x14ac:dyDescent="0.25">
      <c r="A17122">
        <v>2600050772</v>
      </c>
      <c r="B17122" t="s">
        <v>8423</v>
      </c>
      <c r="C17122" t="s">
        <v>8706</v>
      </c>
      <c r="D17122" t="s">
        <v>8707</v>
      </c>
      <c r="E17122">
        <v>6</v>
      </c>
      <c r="F17122" t="s">
        <v>36</v>
      </c>
      <c r="G17122">
        <v>0</v>
      </c>
      <c r="H17122">
        <v>0</v>
      </c>
      <c r="I17122">
        <v>242.01333299999999</v>
      </c>
    </row>
    <row r="17123" spans="1:9" x14ac:dyDescent="0.25">
      <c r="A17123">
        <v>2600050773</v>
      </c>
      <c r="B17123" t="s">
        <v>8424</v>
      </c>
      <c r="C17123" t="s">
        <v>8706</v>
      </c>
      <c r="D17123" t="s">
        <v>8707</v>
      </c>
      <c r="E17123">
        <v>2</v>
      </c>
      <c r="F17123" t="s">
        <v>36</v>
      </c>
      <c r="G17123">
        <v>0</v>
      </c>
      <c r="H17123">
        <v>0</v>
      </c>
      <c r="I17123">
        <v>518.625</v>
      </c>
    </row>
    <row r="17124" spans="1:9" x14ac:dyDescent="0.25">
      <c r="A17124">
        <v>2600050774</v>
      </c>
      <c r="B17124" t="s">
        <v>8425</v>
      </c>
      <c r="C17124" t="s">
        <v>8706</v>
      </c>
      <c r="D17124" t="s">
        <v>8707</v>
      </c>
      <c r="E17124">
        <v>2</v>
      </c>
      <c r="F17124" t="s">
        <v>36</v>
      </c>
      <c r="G17124">
        <v>0</v>
      </c>
      <c r="H17124">
        <v>0</v>
      </c>
      <c r="I17124">
        <v>818.09500000000003</v>
      </c>
    </row>
    <row r="17125" spans="1:9" x14ac:dyDescent="0.25">
      <c r="A17125">
        <v>2600050776</v>
      </c>
      <c r="B17125" t="s">
        <v>8426</v>
      </c>
      <c r="C17125" t="s">
        <v>8706</v>
      </c>
      <c r="D17125" t="s">
        <v>8707</v>
      </c>
      <c r="E17125">
        <v>1</v>
      </c>
      <c r="F17125" t="s">
        <v>36</v>
      </c>
      <c r="G17125">
        <v>0</v>
      </c>
      <c r="H17125">
        <v>0</v>
      </c>
      <c r="I17125">
        <v>62.43</v>
      </c>
    </row>
    <row r="17126" spans="1:9" x14ac:dyDescent="0.25">
      <c r="A17126">
        <v>2600050777</v>
      </c>
      <c r="B17126" t="s">
        <v>8427</v>
      </c>
      <c r="C17126" t="s">
        <v>8706</v>
      </c>
      <c r="D17126" t="s">
        <v>8707</v>
      </c>
      <c r="E17126">
        <v>2</v>
      </c>
      <c r="F17126" t="s">
        <v>36</v>
      </c>
      <c r="G17126">
        <v>0</v>
      </c>
      <c r="H17126">
        <v>0</v>
      </c>
      <c r="I17126">
        <v>97.5</v>
      </c>
    </row>
    <row r="17127" spans="1:9" x14ac:dyDescent="0.25">
      <c r="A17127">
        <v>2600050781</v>
      </c>
      <c r="B17127" t="s">
        <v>8428</v>
      </c>
      <c r="C17127" t="s">
        <v>8706</v>
      </c>
      <c r="D17127" t="s">
        <v>8707</v>
      </c>
      <c r="E17127">
        <v>10</v>
      </c>
      <c r="F17127" t="s">
        <v>36</v>
      </c>
      <c r="G17127">
        <v>0</v>
      </c>
      <c r="H17127">
        <v>0</v>
      </c>
      <c r="I17127">
        <v>144.90600000000001</v>
      </c>
    </row>
    <row r="17128" spans="1:9" x14ac:dyDescent="0.25">
      <c r="A17128">
        <v>2600050795</v>
      </c>
      <c r="B17128" t="s">
        <v>8429</v>
      </c>
      <c r="C17128" t="s">
        <v>8706</v>
      </c>
      <c r="D17128" t="s">
        <v>8707</v>
      </c>
      <c r="E17128">
        <v>0</v>
      </c>
      <c r="F17128" t="s">
        <v>3325</v>
      </c>
      <c r="G17128">
        <v>0</v>
      </c>
      <c r="H17128">
        <v>0</v>
      </c>
      <c r="I17128">
        <v>42.372500000000002</v>
      </c>
    </row>
    <row r="17129" spans="1:9" x14ac:dyDescent="0.25">
      <c r="A17129">
        <v>2600050795</v>
      </c>
      <c r="B17129" t="s">
        <v>8429</v>
      </c>
      <c r="C17129" t="s">
        <v>130</v>
      </c>
      <c r="D17129" t="s">
        <v>131</v>
      </c>
      <c r="E17129">
        <v>0</v>
      </c>
      <c r="F17129" t="s">
        <v>3325</v>
      </c>
      <c r="G17129">
        <v>0</v>
      </c>
      <c r="H17129">
        <v>0</v>
      </c>
      <c r="I17129">
        <v>12.712</v>
      </c>
    </row>
    <row r="17130" spans="1:9" x14ac:dyDescent="0.25">
      <c r="A17130">
        <v>2600050798</v>
      </c>
      <c r="B17130" t="s">
        <v>8430</v>
      </c>
      <c r="C17130" t="s">
        <v>8706</v>
      </c>
      <c r="D17130" t="s">
        <v>8707</v>
      </c>
      <c r="E17130">
        <v>1</v>
      </c>
      <c r="F17130" t="s">
        <v>36</v>
      </c>
      <c r="G17130">
        <v>0</v>
      </c>
      <c r="H17130">
        <v>0</v>
      </c>
      <c r="I17130" s="1">
        <v>2220.71</v>
      </c>
    </row>
    <row r="17131" spans="1:9" x14ac:dyDescent="0.25">
      <c r="A17131">
        <v>2600050799</v>
      </c>
      <c r="B17131" t="s">
        <v>8431</v>
      </c>
      <c r="C17131" t="s">
        <v>8706</v>
      </c>
      <c r="D17131" t="s">
        <v>8707</v>
      </c>
      <c r="E17131">
        <v>15</v>
      </c>
      <c r="F17131" t="s">
        <v>36</v>
      </c>
      <c r="G17131">
        <v>0</v>
      </c>
      <c r="H17131">
        <v>0</v>
      </c>
      <c r="I17131">
        <v>0.42333300000000001</v>
      </c>
    </row>
    <row r="17132" spans="1:9" x14ac:dyDescent="0.25">
      <c r="A17132">
        <v>2600050802</v>
      </c>
      <c r="B17132" t="s">
        <v>8432</v>
      </c>
      <c r="C17132" t="s">
        <v>8706</v>
      </c>
      <c r="D17132" t="s">
        <v>8707</v>
      </c>
      <c r="E17132">
        <v>0</v>
      </c>
      <c r="F17132" t="s">
        <v>36</v>
      </c>
      <c r="G17132">
        <v>0</v>
      </c>
      <c r="H17132">
        <v>0</v>
      </c>
      <c r="I17132">
        <v>9.6</v>
      </c>
    </row>
    <row r="17133" spans="1:9" x14ac:dyDescent="0.25">
      <c r="A17133">
        <v>2600050803</v>
      </c>
      <c r="B17133" t="s">
        <v>8433</v>
      </c>
      <c r="C17133" t="s">
        <v>8706</v>
      </c>
      <c r="D17133" t="s">
        <v>8707</v>
      </c>
      <c r="E17133">
        <v>4</v>
      </c>
      <c r="F17133" t="s">
        <v>36</v>
      </c>
      <c r="G17133">
        <v>0</v>
      </c>
      <c r="H17133">
        <v>0</v>
      </c>
      <c r="I17133">
        <v>1.4025000000000001</v>
      </c>
    </row>
    <row r="17134" spans="1:9" x14ac:dyDescent="0.25">
      <c r="A17134">
        <v>2600050804</v>
      </c>
      <c r="B17134" t="s">
        <v>8434</v>
      </c>
      <c r="C17134" t="s">
        <v>8706</v>
      </c>
      <c r="D17134" t="s">
        <v>8707</v>
      </c>
      <c r="E17134">
        <v>4</v>
      </c>
      <c r="F17134" t="s">
        <v>36</v>
      </c>
      <c r="G17134">
        <v>0</v>
      </c>
      <c r="H17134">
        <v>0</v>
      </c>
      <c r="I17134">
        <v>25.322500000000002</v>
      </c>
    </row>
    <row r="17135" spans="1:9" x14ac:dyDescent="0.25">
      <c r="A17135">
        <v>2600050807</v>
      </c>
      <c r="B17135" t="s">
        <v>8435</v>
      </c>
      <c r="C17135" t="s">
        <v>8706</v>
      </c>
      <c r="D17135" t="s">
        <v>8707</v>
      </c>
      <c r="E17135">
        <v>1</v>
      </c>
      <c r="F17135" t="s">
        <v>3988</v>
      </c>
      <c r="G17135">
        <v>0</v>
      </c>
      <c r="H17135">
        <v>0</v>
      </c>
      <c r="I17135" s="1">
        <v>1899.13</v>
      </c>
    </row>
    <row r="17136" spans="1:9" x14ac:dyDescent="0.25">
      <c r="A17136">
        <v>2600050817</v>
      </c>
      <c r="B17136" t="s">
        <v>8436</v>
      </c>
      <c r="C17136" t="s">
        <v>8706</v>
      </c>
      <c r="D17136" t="s">
        <v>8707</v>
      </c>
      <c r="E17136">
        <v>1</v>
      </c>
      <c r="F17136" t="s">
        <v>36</v>
      </c>
      <c r="G17136">
        <v>0</v>
      </c>
      <c r="H17136">
        <v>0</v>
      </c>
      <c r="I17136">
        <v>72.03</v>
      </c>
    </row>
    <row r="17137" spans="1:9" x14ac:dyDescent="0.25">
      <c r="A17137">
        <v>2600050819</v>
      </c>
      <c r="B17137" t="s">
        <v>8437</v>
      </c>
      <c r="C17137" t="s">
        <v>8706</v>
      </c>
      <c r="D17137" t="s">
        <v>8707</v>
      </c>
      <c r="E17137" s="1">
        <v>0</v>
      </c>
      <c r="F17137" t="s">
        <v>36</v>
      </c>
      <c r="G17137">
        <v>0</v>
      </c>
      <c r="H17137">
        <v>0</v>
      </c>
      <c r="I17137">
        <v>27.12</v>
      </c>
    </row>
    <row r="17138" spans="1:9" x14ac:dyDescent="0.25">
      <c r="A17138">
        <v>2600050820</v>
      </c>
      <c r="B17138" t="s">
        <v>8438</v>
      </c>
      <c r="C17138" t="s">
        <v>8706</v>
      </c>
      <c r="D17138" t="s">
        <v>8707</v>
      </c>
      <c r="E17138">
        <v>0</v>
      </c>
      <c r="F17138" t="s">
        <v>36</v>
      </c>
      <c r="G17138">
        <v>0</v>
      </c>
      <c r="H17138">
        <v>0</v>
      </c>
      <c r="I17138">
        <v>27.12</v>
      </c>
    </row>
    <row r="17139" spans="1:9" x14ac:dyDescent="0.25">
      <c r="A17139">
        <v>2600050823</v>
      </c>
      <c r="B17139" t="s">
        <v>8439</v>
      </c>
      <c r="C17139" t="s">
        <v>8706</v>
      </c>
      <c r="D17139" t="s">
        <v>8707</v>
      </c>
      <c r="E17139">
        <v>1</v>
      </c>
      <c r="F17139" t="s">
        <v>36</v>
      </c>
      <c r="G17139">
        <v>0</v>
      </c>
      <c r="H17139">
        <v>0</v>
      </c>
      <c r="I17139">
        <v>3.39</v>
      </c>
    </row>
    <row r="17140" spans="1:9" x14ac:dyDescent="0.25">
      <c r="A17140">
        <v>2600050831</v>
      </c>
      <c r="B17140" t="s">
        <v>8440</v>
      </c>
      <c r="C17140" t="s">
        <v>8706</v>
      </c>
      <c r="D17140" t="s">
        <v>8707</v>
      </c>
      <c r="E17140">
        <v>16</v>
      </c>
      <c r="F17140" t="s">
        <v>36</v>
      </c>
      <c r="G17140">
        <v>0</v>
      </c>
      <c r="H17140">
        <v>0</v>
      </c>
      <c r="I17140">
        <v>51.886875000000003</v>
      </c>
    </row>
    <row r="17141" spans="1:9" x14ac:dyDescent="0.25">
      <c r="A17141">
        <v>2600050833</v>
      </c>
      <c r="B17141" t="s">
        <v>8441</v>
      </c>
      <c r="C17141" t="s">
        <v>8706</v>
      </c>
      <c r="D17141" t="s">
        <v>8707</v>
      </c>
      <c r="E17141">
        <v>4</v>
      </c>
      <c r="F17141" t="s">
        <v>36</v>
      </c>
      <c r="G17141">
        <v>0</v>
      </c>
      <c r="H17141">
        <v>0</v>
      </c>
      <c r="I17141">
        <v>94.29</v>
      </c>
    </row>
    <row r="17142" spans="1:9" x14ac:dyDescent="0.25">
      <c r="A17142">
        <v>2600050838</v>
      </c>
      <c r="B17142" t="s">
        <v>8442</v>
      </c>
      <c r="C17142" t="s">
        <v>8706</v>
      </c>
      <c r="D17142" t="s">
        <v>8707</v>
      </c>
      <c r="E17142">
        <v>32</v>
      </c>
      <c r="F17142" t="s">
        <v>36</v>
      </c>
      <c r="G17142">
        <v>0</v>
      </c>
      <c r="H17142">
        <v>0</v>
      </c>
      <c r="I17142">
        <v>0.42562499999999998</v>
      </c>
    </row>
    <row r="17143" spans="1:9" x14ac:dyDescent="0.25">
      <c r="A17143">
        <v>2600050840</v>
      </c>
      <c r="B17143" t="s">
        <v>8443</v>
      </c>
      <c r="C17143" t="s">
        <v>8706</v>
      </c>
      <c r="D17143" t="s">
        <v>8707</v>
      </c>
      <c r="E17143">
        <v>1</v>
      </c>
      <c r="F17143" t="s">
        <v>36</v>
      </c>
      <c r="G17143">
        <v>0</v>
      </c>
      <c r="H17143">
        <v>0</v>
      </c>
      <c r="I17143">
        <v>894.41</v>
      </c>
    </row>
    <row r="17144" spans="1:9" x14ac:dyDescent="0.25">
      <c r="A17144">
        <v>2600050842</v>
      </c>
      <c r="B17144" t="s">
        <v>8444</v>
      </c>
      <c r="C17144" t="s">
        <v>8706</v>
      </c>
      <c r="D17144" t="s">
        <v>8707</v>
      </c>
      <c r="E17144">
        <v>6</v>
      </c>
      <c r="F17144" t="s">
        <v>36</v>
      </c>
      <c r="G17144">
        <v>0</v>
      </c>
      <c r="H17144">
        <v>0</v>
      </c>
      <c r="I17144">
        <v>26.881667</v>
      </c>
    </row>
    <row r="17145" spans="1:9" x14ac:dyDescent="0.25">
      <c r="A17145">
        <v>2600050844</v>
      </c>
      <c r="B17145" t="s">
        <v>8445</v>
      </c>
      <c r="C17145" t="s">
        <v>8706</v>
      </c>
      <c r="D17145" t="s">
        <v>8707</v>
      </c>
      <c r="E17145">
        <v>2</v>
      </c>
      <c r="F17145" t="s">
        <v>36</v>
      </c>
      <c r="G17145">
        <v>0</v>
      </c>
      <c r="H17145">
        <v>0</v>
      </c>
      <c r="I17145">
        <v>19.34</v>
      </c>
    </row>
    <row r="17146" spans="1:9" x14ac:dyDescent="0.25">
      <c r="A17146">
        <v>2600050845</v>
      </c>
      <c r="B17146" t="s">
        <v>8446</v>
      </c>
      <c r="C17146" t="s">
        <v>8706</v>
      </c>
      <c r="D17146" t="s">
        <v>8707</v>
      </c>
      <c r="E17146">
        <v>2</v>
      </c>
      <c r="F17146" t="s">
        <v>36</v>
      </c>
      <c r="G17146">
        <v>0</v>
      </c>
      <c r="H17146">
        <v>0</v>
      </c>
      <c r="I17146">
        <v>19.34</v>
      </c>
    </row>
    <row r="17147" spans="1:9" x14ac:dyDescent="0.25">
      <c r="A17147">
        <v>2600050847</v>
      </c>
      <c r="B17147" t="s">
        <v>8447</v>
      </c>
      <c r="C17147" t="s">
        <v>8706</v>
      </c>
      <c r="D17147" t="s">
        <v>8707</v>
      </c>
      <c r="E17147">
        <v>1</v>
      </c>
      <c r="F17147" t="s">
        <v>36</v>
      </c>
      <c r="G17147" s="1">
        <v>0</v>
      </c>
      <c r="H17147">
        <v>0</v>
      </c>
      <c r="I17147">
        <v>344.64</v>
      </c>
    </row>
    <row r="17148" spans="1:9" x14ac:dyDescent="0.25">
      <c r="A17148">
        <v>2600050848</v>
      </c>
      <c r="B17148" t="s">
        <v>8448</v>
      </c>
      <c r="C17148" t="s">
        <v>8706</v>
      </c>
      <c r="D17148" t="s">
        <v>8707</v>
      </c>
      <c r="E17148">
        <v>2</v>
      </c>
      <c r="F17148" t="s">
        <v>36</v>
      </c>
      <c r="G17148">
        <v>0</v>
      </c>
      <c r="H17148">
        <v>0</v>
      </c>
      <c r="I17148">
        <v>688.69500000000005</v>
      </c>
    </row>
    <row r="17149" spans="1:9" x14ac:dyDescent="0.25">
      <c r="A17149">
        <v>2600050854</v>
      </c>
      <c r="B17149" t="s">
        <v>8449</v>
      </c>
      <c r="C17149" t="s">
        <v>8706</v>
      </c>
      <c r="D17149" t="s">
        <v>8707</v>
      </c>
      <c r="E17149">
        <v>4</v>
      </c>
      <c r="F17149" t="s">
        <v>36</v>
      </c>
      <c r="G17149">
        <v>0</v>
      </c>
      <c r="H17149">
        <v>0</v>
      </c>
      <c r="I17149">
        <v>60.085000000000001</v>
      </c>
    </row>
    <row r="17150" spans="1:9" x14ac:dyDescent="0.25">
      <c r="A17150">
        <v>2600050856</v>
      </c>
      <c r="B17150" t="s">
        <v>8450</v>
      </c>
      <c r="C17150" t="s">
        <v>8706</v>
      </c>
      <c r="D17150" t="s">
        <v>8707</v>
      </c>
      <c r="E17150">
        <v>1</v>
      </c>
      <c r="F17150" t="s">
        <v>36</v>
      </c>
      <c r="G17150">
        <v>0</v>
      </c>
      <c r="H17150">
        <v>0</v>
      </c>
      <c r="I17150">
        <v>50.2</v>
      </c>
    </row>
    <row r="17151" spans="1:9" x14ac:dyDescent="0.25">
      <c r="A17151">
        <v>2600050860</v>
      </c>
      <c r="B17151" t="s">
        <v>8451</v>
      </c>
      <c r="C17151" t="s">
        <v>8706</v>
      </c>
      <c r="D17151" t="s">
        <v>8707</v>
      </c>
      <c r="E17151">
        <v>175</v>
      </c>
      <c r="F17151" t="s">
        <v>36</v>
      </c>
      <c r="G17151">
        <v>0</v>
      </c>
      <c r="H17151">
        <v>0</v>
      </c>
      <c r="I17151">
        <v>3.0592000000000001</v>
      </c>
    </row>
    <row r="17152" spans="1:9" x14ac:dyDescent="0.25">
      <c r="A17152">
        <v>2600050864</v>
      </c>
      <c r="B17152" t="s">
        <v>8452</v>
      </c>
      <c r="C17152" t="s">
        <v>8706</v>
      </c>
      <c r="D17152" t="s">
        <v>8707</v>
      </c>
      <c r="E17152">
        <v>100</v>
      </c>
      <c r="F17152" t="s">
        <v>36</v>
      </c>
      <c r="G17152">
        <v>0</v>
      </c>
      <c r="H17152">
        <v>0</v>
      </c>
      <c r="I17152">
        <v>0.22600000000000001</v>
      </c>
    </row>
    <row r="17153" spans="1:9" x14ac:dyDescent="0.25">
      <c r="A17153">
        <v>2600050866</v>
      </c>
      <c r="B17153" t="s">
        <v>8453</v>
      </c>
      <c r="C17153" t="s">
        <v>8706</v>
      </c>
      <c r="D17153" t="s">
        <v>8707</v>
      </c>
      <c r="E17153">
        <v>1</v>
      </c>
      <c r="F17153" t="s">
        <v>36</v>
      </c>
      <c r="G17153">
        <v>0</v>
      </c>
      <c r="H17153">
        <v>0</v>
      </c>
      <c r="I17153">
        <v>188.7</v>
      </c>
    </row>
    <row r="17154" spans="1:9" x14ac:dyDescent="0.25">
      <c r="A17154">
        <v>2600050870</v>
      </c>
      <c r="B17154" t="s">
        <v>8454</v>
      </c>
      <c r="C17154" t="s">
        <v>8706</v>
      </c>
      <c r="D17154" t="s">
        <v>8707</v>
      </c>
      <c r="E17154">
        <v>1</v>
      </c>
      <c r="F17154" t="s">
        <v>36</v>
      </c>
      <c r="G17154">
        <v>0</v>
      </c>
      <c r="H17154">
        <v>0</v>
      </c>
      <c r="I17154">
        <v>200.99</v>
      </c>
    </row>
    <row r="17155" spans="1:9" x14ac:dyDescent="0.25">
      <c r="A17155">
        <v>2600050871</v>
      </c>
      <c r="B17155" t="s">
        <v>8455</v>
      </c>
      <c r="C17155" t="s">
        <v>8706</v>
      </c>
      <c r="D17155" t="s">
        <v>8707</v>
      </c>
      <c r="E17155">
        <v>1</v>
      </c>
      <c r="F17155" t="s">
        <v>36</v>
      </c>
      <c r="G17155">
        <v>0</v>
      </c>
      <c r="H17155">
        <v>0</v>
      </c>
      <c r="I17155">
        <v>447.21</v>
      </c>
    </row>
    <row r="17156" spans="1:9" x14ac:dyDescent="0.25">
      <c r="A17156">
        <v>2600050872</v>
      </c>
      <c r="B17156" t="s">
        <v>8456</v>
      </c>
      <c r="C17156" t="s">
        <v>8706</v>
      </c>
      <c r="D17156" t="s">
        <v>8707</v>
      </c>
      <c r="E17156">
        <v>1</v>
      </c>
      <c r="F17156" t="s">
        <v>36</v>
      </c>
      <c r="G17156">
        <v>0</v>
      </c>
      <c r="H17156">
        <v>0</v>
      </c>
      <c r="I17156">
        <v>512.54</v>
      </c>
    </row>
    <row r="17157" spans="1:9" x14ac:dyDescent="0.25">
      <c r="A17157">
        <v>2600050873</v>
      </c>
      <c r="B17157" t="s">
        <v>8457</v>
      </c>
      <c r="C17157" t="s">
        <v>8706</v>
      </c>
      <c r="D17157" t="s">
        <v>8707</v>
      </c>
      <c r="E17157">
        <v>1</v>
      </c>
      <c r="F17157" t="s">
        <v>36</v>
      </c>
      <c r="G17157">
        <v>0</v>
      </c>
      <c r="H17157">
        <v>0</v>
      </c>
      <c r="I17157">
        <v>371.84</v>
      </c>
    </row>
    <row r="17158" spans="1:9" x14ac:dyDescent="0.25">
      <c r="A17158">
        <v>2600050874</v>
      </c>
      <c r="B17158" t="s">
        <v>8458</v>
      </c>
      <c r="C17158" t="s">
        <v>8706</v>
      </c>
      <c r="D17158" t="s">
        <v>8707</v>
      </c>
      <c r="E17158">
        <v>1</v>
      </c>
      <c r="F17158" t="s">
        <v>36</v>
      </c>
      <c r="G17158">
        <v>0</v>
      </c>
      <c r="H17158">
        <v>0</v>
      </c>
      <c r="I17158">
        <v>30.15</v>
      </c>
    </row>
    <row r="17159" spans="1:9" x14ac:dyDescent="0.25">
      <c r="A17159">
        <v>2600050875</v>
      </c>
      <c r="B17159" t="s">
        <v>8459</v>
      </c>
      <c r="C17159" t="s">
        <v>8706</v>
      </c>
      <c r="D17159" t="s">
        <v>8707</v>
      </c>
      <c r="E17159">
        <v>1</v>
      </c>
      <c r="F17159" t="s">
        <v>36</v>
      </c>
      <c r="G17159">
        <v>0</v>
      </c>
      <c r="H17159">
        <v>0</v>
      </c>
      <c r="I17159">
        <v>60.3</v>
      </c>
    </row>
    <row r="17160" spans="1:9" x14ac:dyDescent="0.25">
      <c r="A17160">
        <v>2600050876</v>
      </c>
      <c r="B17160" t="s">
        <v>8460</v>
      </c>
      <c r="C17160" t="s">
        <v>8706</v>
      </c>
      <c r="D17160" t="s">
        <v>8707</v>
      </c>
      <c r="E17160">
        <v>1</v>
      </c>
      <c r="F17160" t="s">
        <v>36</v>
      </c>
      <c r="G17160">
        <v>0</v>
      </c>
      <c r="H17160">
        <v>0</v>
      </c>
      <c r="I17160">
        <v>80.400000000000006</v>
      </c>
    </row>
    <row r="17161" spans="1:9" x14ac:dyDescent="0.25">
      <c r="A17161">
        <v>2600050877</v>
      </c>
      <c r="B17161" t="s">
        <v>8461</v>
      </c>
      <c r="C17161" t="s">
        <v>8706</v>
      </c>
      <c r="D17161" t="s">
        <v>8707</v>
      </c>
      <c r="E17161">
        <v>1</v>
      </c>
      <c r="F17161" t="s">
        <v>36</v>
      </c>
      <c r="G17161">
        <v>0</v>
      </c>
      <c r="H17161">
        <v>0</v>
      </c>
      <c r="I17161">
        <v>35.18</v>
      </c>
    </row>
    <row r="17162" spans="1:9" x14ac:dyDescent="0.25">
      <c r="A17162">
        <v>2600050878</v>
      </c>
      <c r="B17162" t="s">
        <v>8462</v>
      </c>
      <c r="C17162" t="s">
        <v>8706</v>
      </c>
      <c r="D17162" t="s">
        <v>8707</v>
      </c>
      <c r="E17162">
        <v>1</v>
      </c>
      <c r="F17162" t="s">
        <v>36</v>
      </c>
      <c r="G17162">
        <v>0</v>
      </c>
      <c r="H17162">
        <v>0</v>
      </c>
      <c r="I17162">
        <v>65.33</v>
      </c>
    </row>
    <row r="17163" spans="1:9" x14ac:dyDescent="0.25">
      <c r="A17163">
        <v>2600050879</v>
      </c>
      <c r="B17163" t="s">
        <v>8463</v>
      </c>
      <c r="C17163" t="s">
        <v>8706</v>
      </c>
      <c r="D17163" t="s">
        <v>8707</v>
      </c>
      <c r="E17163">
        <v>1</v>
      </c>
      <c r="F17163" t="s">
        <v>36</v>
      </c>
      <c r="G17163">
        <v>0</v>
      </c>
      <c r="H17163">
        <v>0</v>
      </c>
      <c r="I17163">
        <v>122.28</v>
      </c>
    </row>
    <row r="17164" spans="1:9" x14ac:dyDescent="0.25">
      <c r="A17164">
        <v>2600050880</v>
      </c>
      <c r="B17164" t="s">
        <v>8464</v>
      </c>
      <c r="C17164" t="s">
        <v>8706</v>
      </c>
      <c r="D17164" t="s">
        <v>8707</v>
      </c>
      <c r="E17164">
        <v>1</v>
      </c>
      <c r="F17164" t="s">
        <v>36</v>
      </c>
      <c r="G17164">
        <v>0</v>
      </c>
      <c r="H17164">
        <v>0</v>
      </c>
      <c r="I17164">
        <v>85.42</v>
      </c>
    </row>
    <row r="17165" spans="1:9" x14ac:dyDescent="0.25">
      <c r="A17165">
        <v>2600050881</v>
      </c>
      <c r="B17165" t="s">
        <v>8465</v>
      </c>
      <c r="C17165" t="s">
        <v>8706</v>
      </c>
      <c r="D17165" t="s">
        <v>8707</v>
      </c>
      <c r="E17165">
        <v>1</v>
      </c>
      <c r="F17165" t="s">
        <v>36</v>
      </c>
      <c r="G17165">
        <v>0</v>
      </c>
      <c r="H17165">
        <v>0</v>
      </c>
      <c r="I17165">
        <v>105.52</v>
      </c>
    </row>
    <row r="17166" spans="1:9" x14ac:dyDescent="0.25">
      <c r="A17166">
        <v>2600050882</v>
      </c>
      <c r="B17166" t="s">
        <v>8466</v>
      </c>
      <c r="C17166" t="s">
        <v>8706</v>
      </c>
      <c r="D17166" t="s">
        <v>8707</v>
      </c>
      <c r="E17166">
        <v>1</v>
      </c>
      <c r="F17166" t="s">
        <v>36</v>
      </c>
      <c r="G17166">
        <v>0</v>
      </c>
      <c r="H17166">
        <v>0</v>
      </c>
      <c r="I17166">
        <v>70.349999999999994</v>
      </c>
    </row>
    <row r="17167" spans="1:9" x14ac:dyDescent="0.25">
      <c r="A17167">
        <v>2600050883</v>
      </c>
      <c r="B17167" t="s">
        <v>8467</v>
      </c>
      <c r="C17167" t="s">
        <v>8706</v>
      </c>
      <c r="D17167" t="s">
        <v>8707</v>
      </c>
      <c r="E17167" s="1">
        <v>1</v>
      </c>
      <c r="F17167" t="s">
        <v>36</v>
      </c>
      <c r="G17167">
        <v>0</v>
      </c>
      <c r="H17167">
        <v>0</v>
      </c>
      <c r="I17167">
        <v>80.400000000000006</v>
      </c>
    </row>
    <row r="17168" spans="1:9" x14ac:dyDescent="0.25">
      <c r="A17168">
        <v>2600050884</v>
      </c>
      <c r="B17168" t="s">
        <v>8468</v>
      </c>
      <c r="C17168" t="s">
        <v>8706</v>
      </c>
      <c r="D17168" t="s">
        <v>8707</v>
      </c>
      <c r="E17168">
        <v>1</v>
      </c>
      <c r="F17168" t="s">
        <v>36</v>
      </c>
      <c r="G17168">
        <v>0</v>
      </c>
      <c r="H17168">
        <v>0</v>
      </c>
      <c r="I17168">
        <v>85.42</v>
      </c>
    </row>
    <row r="17169" spans="1:9" x14ac:dyDescent="0.25">
      <c r="A17169">
        <v>2600050885</v>
      </c>
      <c r="B17169" t="s">
        <v>8469</v>
      </c>
      <c r="C17169" t="s">
        <v>8706</v>
      </c>
      <c r="D17169" t="s">
        <v>8707</v>
      </c>
      <c r="E17169">
        <v>0</v>
      </c>
      <c r="F17169" t="s">
        <v>36</v>
      </c>
      <c r="G17169">
        <v>0</v>
      </c>
      <c r="H17169">
        <v>0</v>
      </c>
      <c r="I17169">
        <v>157.97499999999999</v>
      </c>
    </row>
    <row r="17170" spans="1:9" x14ac:dyDescent="0.25">
      <c r="A17170">
        <v>2600050887</v>
      </c>
      <c r="B17170" t="s">
        <v>8470</v>
      </c>
      <c r="C17170" t="s">
        <v>8706</v>
      </c>
      <c r="D17170" t="s">
        <v>8707</v>
      </c>
      <c r="E17170">
        <v>2</v>
      </c>
      <c r="F17170" t="s">
        <v>36</v>
      </c>
      <c r="G17170">
        <v>0</v>
      </c>
      <c r="H17170">
        <v>0</v>
      </c>
      <c r="I17170">
        <v>115.57</v>
      </c>
    </row>
    <row r="17171" spans="1:9" x14ac:dyDescent="0.25">
      <c r="A17171">
        <v>2600050888</v>
      </c>
      <c r="B17171" t="s">
        <v>8471</v>
      </c>
      <c r="C17171" t="s">
        <v>8706</v>
      </c>
      <c r="D17171" t="s">
        <v>8707</v>
      </c>
      <c r="E17171">
        <v>2</v>
      </c>
      <c r="F17171" t="s">
        <v>36</v>
      </c>
      <c r="G17171">
        <v>0</v>
      </c>
      <c r="H17171">
        <v>0</v>
      </c>
      <c r="I17171">
        <v>105.52500000000001</v>
      </c>
    </row>
    <row r="17172" spans="1:9" x14ac:dyDescent="0.25">
      <c r="A17172">
        <v>2600050889</v>
      </c>
      <c r="B17172" t="s">
        <v>8472</v>
      </c>
      <c r="C17172" t="s">
        <v>8706</v>
      </c>
      <c r="D17172" t="s">
        <v>8707</v>
      </c>
      <c r="E17172">
        <v>4</v>
      </c>
      <c r="F17172" t="s">
        <v>3988</v>
      </c>
      <c r="G17172">
        <v>0</v>
      </c>
      <c r="H17172">
        <v>0</v>
      </c>
      <c r="I17172">
        <v>200.995</v>
      </c>
    </row>
    <row r="17173" spans="1:9" x14ac:dyDescent="0.25">
      <c r="A17173">
        <v>2600050890</v>
      </c>
      <c r="B17173" t="s">
        <v>8473</v>
      </c>
      <c r="C17173" t="s">
        <v>8706</v>
      </c>
      <c r="D17173" t="s">
        <v>8707</v>
      </c>
      <c r="E17173">
        <v>4</v>
      </c>
      <c r="F17173" t="s">
        <v>3988</v>
      </c>
      <c r="G17173">
        <v>0</v>
      </c>
      <c r="H17173">
        <v>0</v>
      </c>
      <c r="I17173">
        <v>200.995</v>
      </c>
    </row>
    <row r="17174" spans="1:9" x14ac:dyDescent="0.25">
      <c r="A17174">
        <v>2600050891</v>
      </c>
      <c r="B17174" t="s">
        <v>8474</v>
      </c>
      <c r="C17174" t="s">
        <v>8706</v>
      </c>
      <c r="D17174" t="s">
        <v>8707</v>
      </c>
      <c r="E17174">
        <v>4</v>
      </c>
      <c r="F17174" t="s">
        <v>3988</v>
      </c>
      <c r="G17174">
        <v>0</v>
      </c>
      <c r="H17174">
        <v>0</v>
      </c>
      <c r="I17174">
        <v>351.74</v>
      </c>
    </row>
    <row r="17175" spans="1:9" x14ac:dyDescent="0.25">
      <c r="A17175">
        <v>2600050893</v>
      </c>
      <c r="B17175" t="s">
        <v>8475</v>
      </c>
      <c r="C17175" t="s">
        <v>8706</v>
      </c>
      <c r="D17175" t="s">
        <v>8707</v>
      </c>
      <c r="E17175">
        <v>4</v>
      </c>
      <c r="F17175" t="s">
        <v>36</v>
      </c>
      <c r="G17175">
        <v>0</v>
      </c>
      <c r="H17175">
        <v>0</v>
      </c>
      <c r="I17175">
        <v>188.27250000000001</v>
      </c>
    </row>
    <row r="17176" spans="1:9" x14ac:dyDescent="0.25">
      <c r="A17176">
        <v>2600050894</v>
      </c>
      <c r="B17176" t="s">
        <v>8476</v>
      </c>
      <c r="C17176" t="s">
        <v>8706</v>
      </c>
      <c r="D17176" t="s">
        <v>8707</v>
      </c>
      <c r="E17176">
        <v>2</v>
      </c>
      <c r="F17176" t="s">
        <v>36</v>
      </c>
      <c r="G17176">
        <v>0</v>
      </c>
      <c r="H17176">
        <v>0</v>
      </c>
      <c r="I17176">
        <v>263.60000000000002</v>
      </c>
    </row>
    <row r="17177" spans="1:9" x14ac:dyDescent="0.25">
      <c r="A17177">
        <v>2600050895</v>
      </c>
      <c r="B17177" t="s">
        <v>8477</v>
      </c>
      <c r="C17177" t="s">
        <v>8706</v>
      </c>
      <c r="D17177" t="s">
        <v>8707</v>
      </c>
      <c r="E17177">
        <v>4</v>
      </c>
      <c r="F17177" t="s">
        <v>36</v>
      </c>
      <c r="G17177">
        <v>0</v>
      </c>
      <c r="H17177">
        <v>0</v>
      </c>
      <c r="I17177">
        <v>320.15249999999997</v>
      </c>
    </row>
    <row r="17178" spans="1:9" x14ac:dyDescent="0.25">
      <c r="A17178">
        <v>2600050896</v>
      </c>
      <c r="B17178" t="s">
        <v>8478</v>
      </c>
      <c r="C17178" t="s">
        <v>8706</v>
      </c>
      <c r="D17178" t="s">
        <v>8707</v>
      </c>
      <c r="E17178">
        <v>2</v>
      </c>
      <c r="F17178" t="s">
        <v>36</v>
      </c>
      <c r="G17178">
        <v>0</v>
      </c>
      <c r="H17178">
        <v>0</v>
      </c>
      <c r="I17178">
        <v>197.755</v>
      </c>
    </row>
    <row r="17179" spans="1:9" x14ac:dyDescent="0.25">
      <c r="A17179">
        <v>2600050897</v>
      </c>
      <c r="B17179" t="s">
        <v>8479</v>
      </c>
      <c r="C17179" t="s">
        <v>8706</v>
      </c>
      <c r="D17179" t="s">
        <v>8707</v>
      </c>
      <c r="E17179">
        <v>3</v>
      </c>
      <c r="F17179" t="s">
        <v>36</v>
      </c>
      <c r="G17179">
        <v>0</v>
      </c>
      <c r="H17179">
        <v>0</v>
      </c>
      <c r="I17179">
        <v>345.62</v>
      </c>
    </row>
    <row r="17180" spans="1:9" x14ac:dyDescent="0.25">
      <c r="A17180">
        <v>2600050899</v>
      </c>
      <c r="B17180" t="s">
        <v>8480</v>
      </c>
      <c r="C17180" t="s">
        <v>8706</v>
      </c>
      <c r="D17180" t="s">
        <v>8707</v>
      </c>
      <c r="E17180">
        <v>1</v>
      </c>
      <c r="F17180" t="s">
        <v>36</v>
      </c>
      <c r="G17180">
        <v>0</v>
      </c>
      <c r="H17180">
        <v>0</v>
      </c>
      <c r="I17180">
        <v>30.7</v>
      </c>
    </row>
    <row r="17181" spans="1:9" x14ac:dyDescent="0.25">
      <c r="A17181">
        <v>2600050900</v>
      </c>
      <c r="B17181" t="s">
        <v>8481</v>
      </c>
      <c r="C17181" t="s">
        <v>8706</v>
      </c>
      <c r="D17181" t="s">
        <v>8707</v>
      </c>
      <c r="E17181">
        <v>6</v>
      </c>
      <c r="F17181" t="s">
        <v>36</v>
      </c>
      <c r="G17181">
        <v>0</v>
      </c>
      <c r="H17181">
        <v>0</v>
      </c>
      <c r="I17181">
        <v>102.685</v>
      </c>
    </row>
    <row r="17182" spans="1:9" x14ac:dyDescent="0.25">
      <c r="A17182">
        <v>2600050901</v>
      </c>
      <c r="B17182" t="s">
        <v>8482</v>
      </c>
      <c r="C17182" t="s">
        <v>8706</v>
      </c>
      <c r="D17182" t="s">
        <v>8707</v>
      </c>
      <c r="E17182">
        <v>20</v>
      </c>
      <c r="F17182" t="s">
        <v>36</v>
      </c>
      <c r="G17182">
        <v>0</v>
      </c>
      <c r="H17182">
        <v>0</v>
      </c>
      <c r="I17182">
        <v>30.5975</v>
      </c>
    </row>
    <row r="17183" spans="1:9" x14ac:dyDescent="0.25">
      <c r="A17183">
        <v>2600050902</v>
      </c>
      <c r="B17183" t="s">
        <v>8483</v>
      </c>
      <c r="C17183" t="s">
        <v>8706</v>
      </c>
      <c r="D17183" t="s">
        <v>8707</v>
      </c>
      <c r="E17183">
        <v>19</v>
      </c>
      <c r="F17183" t="s">
        <v>36</v>
      </c>
      <c r="G17183">
        <v>0</v>
      </c>
      <c r="H17183">
        <v>0</v>
      </c>
      <c r="I17183">
        <v>132.752105</v>
      </c>
    </row>
    <row r="17184" spans="1:9" x14ac:dyDescent="0.25">
      <c r="A17184">
        <v>2600050903</v>
      </c>
      <c r="B17184" t="s">
        <v>8484</v>
      </c>
      <c r="C17184" t="s">
        <v>8706</v>
      </c>
      <c r="D17184" t="s">
        <v>8707</v>
      </c>
      <c r="E17184">
        <v>2</v>
      </c>
      <c r="F17184" t="s">
        <v>36</v>
      </c>
      <c r="G17184">
        <v>0</v>
      </c>
      <c r="H17184">
        <v>0</v>
      </c>
      <c r="I17184">
        <v>108.31</v>
      </c>
    </row>
    <row r="17185" spans="1:9" x14ac:dyDescent="0.25">
      <c r="A17185">
        <v>2600050904</v>
      </c>
      <c r="B17185" t="s">
        <v>4850</v>
      </c>
      <c r="C17185" t="s">
        <v>130</v>
      </c>
      <c r="D17185" t="s">
        <v>131</v>
      </c>
      <c r="E17185">
        <v>0</v>
      </c>
      <c r="F17185" t="s">
        <v>36</v>
      </c>
      <c r="G17185">
        <v>0</v>
      </c>
      <c r="H17185">
        <v>0</v>
      </c>
      <c r="I17185" s="1">
        <v>4333.8500000000004</v>
      </c>
    </row>
    <row r="17186" spans="1:9" x14ac:dyDescent="0.25">
      <c r="A17186">
        <v>2600050905</v>
      </c>
      <c r="B17186" t="s">
        <v>8485</v>
      </c>
      <c r="C17186" t="s">
        <v>8706</v>
      </c>
      <c r="D17186" t="s">
        <v>8707</v>
      </c>
      <c r="E17186">
        <v>1</v>
      </c>
      <c r="F17186" t="s">
        <v>89</v>
      </c>
      <c r="G17186">
        <v>0</v>
      </c>
      <c r="H17186">
        <v>0</v>
      </c>
      <c r="I17186">
        <v>64.900000000000006</v>
      </c>
    </row>
    <row r="17187" spans="1:9" x14ac:dyDescent="0.25">
      <c r="A17187">
        <v>2600050906</v>
      </c>
      <c r="B17187" t="s">
        <v>8486</v>
      </c>
      <c r="C17187" t="s">
        <v>8706</v>
      </c>
      <c r="D17187" t="s">
        <v>8707</v>
      </c>
      <c r="E17187">
        <v>2</v>
      </c>
      <c r="F17187" t="s">
        <v>3152</v>
      </c>
      <c r="G17187">
        <v>0</v>
      </c>
      <c r="H17187">
        <v>0</v>
      </c>
      <c r="I17187">
        <v>162.36500000000001</v>
      </c>
    </row>
    <row r="17188" spans="1:9" x14ac:dyDescent="0.25">
      <c r="A17188">
        <v>2600050907</v>
      </c>
      <c r="B17188" t="s">
        <v>8487</v>
      </c>
      <c r="C17188" t="s">
        <v>8706</v>
      </c>
      <c r="D17188" t="s">
        <v>8707</v>
      </c>
      <c r="E17188">
        <v>0.7</v>
      </c>
      <c r="F17188" t="s">
        <v>89</v>
      </c>
      <c r="G17188">
        <v>0</v>
      </c>
      <c r="H17188">
        <v>0</v>
      </c>
      <c r="I17188">
        <v>85.471429000000001</v>
      </c>
    </row>
    <row r="17189" spans="1:9" x14ac:dyDescent="0.25">
      <c r="A17189">
        <v>2600050915</v>
      </c>
      <c r="B17189" t="s">
        <v>8488</v>
      </c>
      <c r="C17189" t="s">
        <v>8706</v>
      </c>
      <c r="D17189" t="s">
        <v>8707</v>
      </c>
      <c r="E17189">
        <v>8</v>
      </c>
      <c r="F17189" t="s">
        <v>36</v>
      </c>
      <c r="G17189">
        <v>0</v>
      </c>
      <c r="H17189">
        <v>0</v>
      </c>
      <c r="I17189">
        <v>611.66624999999999</v>
      </c>
    </row>
    <row r="17190" spans="1:9" x14ac:dyDescent="0.25">
      <c r="A17190">
        <v>2600050917</v>
      </c>
      <c r="B17190" t="s">
        <v>8489</v>
      </c>
      <c r="C17190" t="s">
        <v>8706</v>
      </c>
      <c r="D17190" t="s">
        <v>8707</v>
      </c>
      <c r="E17190">
        <v>7</v>
      </c>
      <c r="F17190" t="s">
        <v>3988</v>
      </c>
      <c r="G17190">
        <v>0</v>
      </c>
      <c r="H17190">
        <v>0</v>
      </c>
      <c r="I17190" s="1">
        <v>2046.06</v>
      </c>
    </row>
    <row r="17191" spans="1:9" x14ac:dyDescent="0.25">
      <c r="A17191">
        <v>2600050918</v>
      </c>
      <c r="B17191" t="s">
        <v>8490</v>
      </c>
      <c r="C17191" t="s">
        <v>8706</v>
      </c>
      <c r="D17191" t="s">
        <v>8707</v>
      </c>
      <c r="E17191">
        <v>0</v>
      </c>
      <c r="F17191" t="s">
        <v>36</v>
      </c>
      <c r="G17191">
        <v>0</v>
      </c>
      <c r="H17191">
        <v>0</v>
      </c>
      <c r="I17191" s="1">
        <v>5024.96</v>
      </c>
    </row>
    <row r="17192" spans="1:9" x14ac:dyDescent="0.25">
      <c r="A17192">
        <v>2600050920</v>
      </c>
      <c r="B17192" t="s">
        <v>8491</v>
      </c>
      <c r="C17192" t="s">
        <v>8706</v>
      </c>
      <c r="D17192" t="s">
        <v>8707</v>
      </c>
      <c r="E17192">
        <v>20</v>
      </c>
      <c r="F17192" t="s">
        <v>36</v>
      </c>
      <c r="G17192">
        <v>0</v>
      </c>
      <c r="H17192">
        <v>0</v>
      </c>
      <c r="I17192">
        <v>15.0535</v>
      </c>
    </row>
    <row r="17193" spans="1:9" x14ac:dyDescent="0.25">
      <c r="A17193">
        <v>2600050923</v>
      </c>
      <c r="B17193" t="s">
        <v>8492</v>
      </c>
      <c r="C17193" t="s">
        <v>8706</v>
      </c>
      <c r="D17193" t="s">
        <v>8707</v>
      </c>
      <c r="E17193">
        <v>1</v>
      </c>
      <c r="F17193" t="s">
        <v>36</v>
      </c>
      <c r="G17193">
        <v>0</v>
      </c>
      <c r="H17193">
        <v>0</v>
      </c>
      <c r="I17193" s="1">
        <v>1934.57</v>
      </c>
    </row>
    <row r="17194" spans="1:9" x14ac:dyDescent="0.25">
      <c r="A17194">
        <v>2600050927</v>
      </c>
      <c r="B17194" t="s">
        <v>8493</v>
      </c>
      <c r="C17194" t="s">
        <v>8706</v>
      </c>
      <c r="D17194" t="s">
        <v>8707</v>
      </c>
      <c r="E17194">
        <v>3</v>
      </c>
      <c r="F17194" t="s">
        <v>36</v>
      </c>
      <c r="G17194">
        <v>0</v>
      </c>
      <c r="H17194">
        <v>0</v>
      </c>
      <c r="I17194">
        <v>59.013333000000003</v>
      </c>
    </row>
    <row r="17195" spans="1:9" x14ac:dyDescent="0.25">
      <c r="A17195">
        <v>2600050933</v>
      </c>
      <c r="B17195" t="s">
        <v>8494</v>
      </c>
      <c r="C17195" t="s">
        <v>8706</v>
      </c>
      <c r="D17195" t="s">
        <v>8707</v>
      </c>
      <c r="E17195">
        <v>4</v>
      </c>
      <c r="F17195" t="s">
        <v>36</v>
      </c>
      <c r="G17195">
        <v>0</v>
      </c>
      <c r="H17195">
        <v>0</v>
      </c>
      <c r="I17195">
        <v>41.557499999999997</v>
      </c>
    </row>
    <row r="17196" spans="1:9" x14ac:dyDescent="0.25">
      <c r="A17196">
        <v>2600050940</v>
      </c>
      <c r="B17196" t="s">
        <v>8495</v>
      </c>
      <c r="C17196" t="s">
        <v>8706</v>
      </c>
      <c r="D17196" t="s">
        <v>8707</v>
      </c>
      <c r="E17196">
        <v>3</v>
      </c>
      <c r="F17196" t="s">
        <v>36</v>
      </c>
      <c r="G17196">
        <v>0</v>
      </c>
      <c r="H17196">
        <v>0</v>
      </c>
      <c r="I17196">
        <v>19.083333</v>
      </c>
    </row>
    <row r="17197" spans="1:9" x14ac:dyDescent="0.25">
      <c r="A17197">
        <v>2600050948</v>
      </c>
      <c r="B17197" t="s">
        <v>8496</v>
      </c>
      <c r="C17197" t="s">
        <v>8706</v>
      </c>
      <c r="D17197" t="s">
        <v>8707</v>
      </c>
      <c r="E17197">
        <v>22</v>
      </c>
      <c r="F17197" t="s">
        <v>36</v>
      </c>
      <c r="G17197">
        <v>0</v>
      </c>
      <c r="H17197">
        <v>0</v>
      </c>
      <c r="I17197">
        <v>6.6772729999999996</v>
      </c>
    </row>
    <row r="17198" spans="1:9" x14ac:dyDescent="0.25">
      <c r="A17198">
        <v>2600050950</v>
      </c>
      <c r="B17198" t="s">
        <v>8497</v>
      </c>
      <c r="C17198" t="s">
        <v>8706</v>
      </c>
      <c r="D17198" t="s">
        <v>8707</v>
      </c>
      <c r="E17198">
        <v>18</v>
      </c>
      <c r="F17198" t="s">
        <v>36</v>
      </c>
      <c r="G17198">
        <v>0</v>
      </c>
      <c r="H17198">
        <v>0</v>
      </c>
      <c r="I17198">
        <v>16.288333000000002</v>
      </c>
    </row>
    <row r="17199" spans="1:9" x14ac:dyDescent="0.25">
      <c r="A17199">
        <v>2600050951</v>
      </c>
      <c r="B17199" t="s">
        <v>8498</v>
      </c>
      <c r="C17199" t="s">
        <v>8706</v>
      </c>
      <c r="D17199" t="s">
        <v>8707</v>
      </c>
      <c r="E17199">
        <v>18</v>
      </c>
      <c r="F17199" t="s">
        <v>36</v>
      </c>
      <c r="G17199">
        <v>0</v>
      </c>
      <c r="H17199">
        <v>0</v>
      </c>
      <c r="I17199">
        <v>16.288333000000002</v>
      </c>
    </row>
    <row r="17200" spans="1:9" x14ac:dyDescent="0.25">
      <c r="A17200">
        <v>2600050952</v>
      </c>
      <c r="B17200" t="s">
        <v>8499</v>
      </c>
      <c r="C17200" t="s">
        <v>8706</v>
      </c>
      <c r="D17200" t="s">
        <v>8707</v>
      </c>
      <c r="E17200">
        <v>18</v>
      </c>
      <c r="F17200" t="s">
        <v>36</v>
      </c>
      <c r="G17200">
        <v>0</v>
      </c>
      <c r="H17200">
        <v>0</v>
      </c>
      <c r="I17200">
        <v>22.905556000000001</v>
      </c>
    </row>
    <row r="17201" spans="1:9" x14ac:dyDescent="0.25">
      <c r="A17201">
        <v>2600050953</v>
      </c>
      <c r="B17201" t="s">
        <v>8500</v>
      </c>
      <c r="C17201" t="s">
        <v>8706</v>
      </c>
      <c r="D17201" t="s">
        <v>8707</v>
      </c>
      <c r="E17201">
        <v>18</v>
      </c>
      <c r="F17201" t="s">
        <v>36</v>
      </c>
      <c r="G17201">
        <v>0</v>
      </c>
      <c r="H17201">
        <v>0</v>
      </c>
      <c r="I17201">
        <v>24.432221999999999</v>
      </c>
    </row>
    <row r="17202" spans="1:9" x14ac:dyDescent="0.25">
      <c r="A17202">
        <v>2600050954</v>
      </c>
      <c r="B17202" t="s">
        <v>8501</v>
      </c>
      <c r="C17202" t="s">
        <v>8706</v>
      </c>
      <c r="D17202" t="s">
        <v>8707</v>
      </c>
      <c r="E17202">
        <v>24</v>
      </c>
      <c r="F17202" t="s">
        <v>36</v>
      </c>
      <c r="G17202">
        <v>0</v>
      </c>
      <c r="H17202">
        <v>0</v>
      </c>
      <c r="I17202">
        <v>10.689166999999999</v>
      </c>
    </row>
    <row r="17203" spans="1:9" x14ac:dyDescent="0.25">
      <c r="A17203">
        <v>2600050955</v>
      </c>
      <c r="B17203" t="s">
        <v>8502</v>
      </c>
      <c r="C17203" t="s">
        <v>8706</v>
      </c>
      <c r="D17203" t="s">
        <v>8707</v>
      </c>
      <c r="E17203">
        <v>14</v>
      </c>
      <c r="F17203" t="s">
        <v>3988</v>
      </c>
      <c r="G17203">
        <v>0</v>
      </c>
      <c r="H17203">
        <v>0</v>
      </c>
      <c r="I17203">
        <v>26.235714000000002</v>
      </c>
    </row>
    <row r="17204" spans="1:9" x14ac:dyDescent="0.25">
      <c r="A17204">
        <v>2600050956</v>
      </c>
      <c r="B17204" t="s">
        <v>8503</v>
      </c>
      <c r="C17204" t="s">
        <v>8706</v>
      </c>
      <c r="D17204" t="s">
        <v>8707</v>
      </c>
      <c r="E17204">
        <v>26</v>
      </c>
      <c r="F17204" t="s">
        <v>36</v>
      </c>
      <c r="G17204">
        <v>0</v>
      </c>
      <c r="H17204">
        <v>0</v>
      </c>
      <c r="I17204">
        <v>64.644231000000005</v>
      </c>
    </row>
    <row r="17205" spans="1:9" x14ac:dyDescent="0.25">
      <c r="A17205">
        <v>2600050957</v>
      </c>
      <c r="B17205" t="s">
        <v>8504</v>
      </c>
      <c r="C17205" t="s">
        <v>8706</v>
      </c>
      <c r="D17205" t="s">
        <v>8707</v>
      </c>
      <c r="E17205">
        <v>1</v>
      </c>
      <c r="F17205" t="s">
        <v>36</v>
      </c>
      <c r="G17205">
        <v>0</v>
      </c>
      <c r="H17205">
        <v>0</v>
      </c>
      <c r="I17205">
        <v>285.04000000000002</v>
      </c>
    </row>
    <row r="17206" spans="1:9" x14ac:dyDescent="0.25">
      <c r="A17206">
        <v>2600050958</v>
      </c>
      <c r="B17206" t="s">
        <v>8505</v>
      </c>
      <c r="C17206" t="s">
        <v>8706</v>
      </c>
      <c r="D17206" t="s">
        <v>8707</v>
      </c>
      <c r="E17206">
        <v>12</v>
      </c>
      <c r="F17206" t="s">
        <v>36</v>
      </c>
      <c r="G17206">
        <v>0</v>
      </c>
      <c r="H17206">
        <v>0</v>
      </c>
      <c r="I17206">
        <v>4.4591669999999999</v>
      </c>
    </row>
    <row r="17207" spans="1:9" x14ac:dyDescent="0.25">
      <c r="A17207">
        <v>2600050959</v>
      </c>
      <c r="B17207" t="s">
        <v>8506</v>
      </c>
      <c r="C17207" t="s">
        <v>8706</v>
      </c>
      <c r="D17207" t="s">
        <v>8707</v>
      </c>
      <c r="E17207">
        <v>10</v>
      </c>
      <c r="F17207" t="s">
        <v>36</v>
      </c>
      <c r="G17207">
        <v>0</v>
      </c>
      <c r="H17207">
        <v>0</v>
      </c>
      <c r="I17207">
        <v>36.231000000000002</v>
      </c>
    </row>
    <row r="17208" spans="1:9" x14ac:dyDescent="0.25">
      <c r="A17208">
        <v>2600050960</v>
      </c>
      <c r="B17208" t="s">
        <v>8507</v>
      </c>
      <c r="C17208" t="s">
        <v>8706</v>
      </c>
      <c r="D17208" t="s">
        <v>8707</v>
      </c>
      <c r="E17208">
        <v>4</v>
      </c>
      <c r="F17208" t="s">
        <v>36</v>
      </c>
      <c r="G17208">
        <v>0</v>
      </c>
      <c r="H17208">
        <v>0</v>
      </c>
      <c r="I17208">
        <v>32.575000000000003</v>
      </c>
    </row>
    <row r="17209" spans="1:9" x14ac:dyDescent="0.25">
      <c r="A17209">
        <v>2600050961</v>
      </c>
      <c r="B17209" t="s">
        <v>8508</v>
      </c>
      <c r="C17209" t="s">
        <v>8706</v>
      </c>
      <c r="D17209" t="s">
        <v>8707</v>
      </c>
      <c r="E17209">
        <v>14</v>
      </c>
      <c r="F17209" t="s">
        <v>36</v>
      </c>
      <c r="G17209">
        <v>0</v>
      </c>
      <c r="H17209">
        <v>0</v>
      </c>
      <c r="I17209">
        <v>4.859286</v>
      </c>
    </row>
    <row r="17210" spans="1:9" x14ac:dyDescent="0.25">
      <c r="A17210">
        <v>2600050962</v>
      </c>
      <c r="B17210" t="s">
        <v>8509</v>
      </c>
      <c r="C17210" t="s">
        <v>8706</v>
      </c>
      <c r="D17210" t="s">
        <v>8707</v>
      </c>
      <c r="E17210">
        <v>15</v>
      </c>
      <c r="F17210" t="s">
        <v>36</v>
      </c>
      <c r="G17210">
        <v>0</v>
      </c>
      <c r="H17210">
        <v>0</v>
      </c>
      <c r="I17210">
        <v>4.8593330000000003</v>
      </c>
    </row>
    <row r="17211" spans="1:9" x14ac:dyDescent="0.25">
      <c r="A17211">
        <v>2600050963</v>
      </c>
      <c r="B17211" t="s">
        <v>8510</v>
      </c>
      <c r="C17211" t="s">
        <v>8706</v>
      </c>
      <c r="D17211" t="s">
        <v>8707</v>
      </c>
      <c r="E17211">
        <v>14</v>
      </c>
      <c r="F17211" t="s">
        <v>36</v>
      </c>
      <c r="G17211">
        <v>0</v>
      </c>
      <c r="H17211">
        <v>0</v>
      </c>
      <c r="I17211">
        <v>5.7764290000000003</v>
      </c>
    </row>
    <row r="17212" spans="1:9" x14ac:dyDescent="0.25">
      <c r="A17212">
        <v>2600050964</v>
      </c>
      <c r="B17212" t="s">
        <v>8511</v>
      </c>
      <c r="C17212" t="s">
        <v>8706</v>
      </c>
      <c r="D17212" t="s">
        <v>8707</v>
      </c>
      <c r="E17212">
        <v>10</v>
      </c>
      <c r="F17212" t="s">
        <v>36</v>
      </c>
      <c r="G17212">
        <v>0</v>
      </c>
      <c r="H17212">
        <v>0</v>
      </c>
      <c r="I17212">
        <v>5.7770000000000001</v>
      </c>
    </row>
    <row r="17213" spans="1:9" x14ac:dyDescent="0.25">
      <c r="A17213">
        <v>2600050965</v>
      </c>
      <c r="B17213" t="s">
        <v>8512</v>
      </c>
      <c r="C17213" t="s">
        <v>8706</v>
      </c>
      <c r="D17213" t="s">
        <v>8707</v>
      </c>
      <c r="E17213">
        <v>7</v>
      </c>
      <c r="F17213" t="s">
        <v>3988</v>
      </c>
      <c r="G17213">
        <v>0</v>
      </c>
      <c r="H17213">
        <v>0</v>
      </c>
      <c r="I17213">
        <v>16.102857</v>
      </c>
    </row>
    <row r="17214" spans="1:9" x14ac:dyDescent="0.25">
      <c r="A17214">
        <v>2600050966</v>
      </c>
      <c r="B17214" t="s">
        <v>8513</v>
      </c>
      <c r="C17214" t="s">
        <v>8706</v>
      </c>
      <c r="D17214" t="s">
        <v>8707</v>
      </c>
      <c r="E17214">
        <v>10</v>
      </c>
      <c r="F17214" t="s">
        <v>36</v>
      </c>
      <c r="G17214">
        <v>0</v>
      </c>
      <c r="H17214">
        <v>0</v>
      </c>
      <c r="I17214">
        <v>4.88</v>
      </c>
    </row>
    <row r="17215" spans="1:9" x14ac:dyDescent="0.25">
      <c r="A17215">
        <v>2600050967</v>
      </c>
      <c r="B17215" t="s">
        <v>8514</v>
      </c>
      <c r="C17215" t="s">
        <v>8706</v>
      </c>
      <c r="D17215" t="s">
        <v>8707</v>
      </c>
      <c r="E17215">
        <v>10</v>
      </c>
      <c r="F17215" t="s">
        <v>36</v>
      </c>
      <c r="G17215">
        <v>0</v>
      </c>
      <c r="H17215">
        <v>0</v>
      </c>
      <c r="I17215">
        <v>5.0510000000000002</v>
      </c>
    </row>
    <row r="17216" spans="1:9" x14ac:dyDescent="0.25">
      <c r="A17216">
        <v>2600050968</v>
      </c>
      <c r="B17216" t="s">
        <v>8515</v>
      </c>
      <c r="C17216" t="s">
        <v>8706</v>
      </c>
      <c r="D17216" t="s">
        <v>8707</v>
      </c>
      <c r="E17216">
        <v>1</v>
      </c>
      <c r="F17216" t="s">
        <v>36</v>
      </c>
      <c r="G17216">
        <v>0</v>
      </c>
      <c r="H17216">
        <v>0</v>
      </c>
      <c r="I17216">
        <v>102.81</v>
      </c>
    </row>
    <row r="17217" spans="1:9" x14ac:dyDescent="0.25">
      <c r="A17217">
        <v>2600050969</v>
      </c>
      <c r="B17217" t="s">
        <v>8516</v>
      </c>
      <c r="C17217" t="s">
        <v>8706</v>
      </c>
      <c r="D17217" t="s">
        <v>8707</v>
      </c>
      <c r="E17217">
        <v>1</v>
      </c>
      <c r="F17217" t="s">
        <v>36</v>
      </c>
      <c r="G17217">
        <v>0</v>
      </c>
      <c r="H17217">
        <v>0</v>
      </c>
      <c r="I17217">
        <v>102.81</v>
      </c>
    </row>
    <row r="17218" spans="1:9" x14ac:dyDescent="0.25">
      <c r="A17218">
        <v>2600050973</v>
      </c>
      <c r="B17218" t="s">
        <v>8517</v>
      </c>
      <c r="C17218" t="s">
        <v>8706</v>
      </c>
      <c r="D17218" t="s">
        <v>8707</v>
      </c>
      <c r="E17218">
        <v>6</v>
      </c>
      <c r="F17218" t="s">
        <v>36</v>
      </c>
      <c r="G17218">
        <v>0</v>
      </c>
      <c r="H17218">
        <v>0</v>
      </c>
      <c r="I17218">
        <v>2.3933330000000002</v>
      </c>
    </row>
    <row r="17219" spans="1:9" x14ac:dyDescent="0.25">
      <c r="A17219">
        <v>2600050974</v>
      </c>
      <c r="B17219" t="s">
        <v>8518</v>
      </c>
      <c r="C17219" t="s">
        <v>8706</v>
      </c>
      <c r="D17219" t="s">
        <v>8707</v>
      </c>
      <c r="E17219">
        <v>6</v>
      </c>
      <c r="F17219" t="s">
        <v>36</v>
      </c>
      <c r="G17219">
        <v>0</v>
      </c>
      <c r="H17219">
        <v>0</v>
      </c>
      <c r="I17219">
        <v>2.3933330000000002</v>
      </c>
    </row>
    <row r="17220" spans="1:9" x14ac:dyDescent="0.25">
      <c r="A17220">
        <v>2600050975</v>
      </c>
      <c r="B17220" t="s">
        <v>8519</v>
      </c>
      <c r="C17220" t="s">
        <v>8706</v>
      </c>
      <c r="D17220" t="s">
        <v>8707</v>
      </c>
      <c r="E17220">
        <v>4</v>
      </c>
      <c r="F17220" t="s">
        <v>36</v>
      </c>
      <c r="G17220">
        <v>0</v>
      </c>
      <c r="H17220">
        <v>0</v>
      </c>
      <c r="I17220">
        <v>2.3925000000000001</v>
      </c>
    </row>
    <row r="17221" spans="1:9" x14ac:dyDescent="0.25">
      <c r="A17221">
        <v>2600050976</v>
      </c>
      <c r="B17221" t="s">
        <v>8520</v>
      </c>
      <c r="C17221" t="s">
        <v>8706</v>
      </c>
      <c r="D17221" t="s">
        <v>8707</v>
      </c>
      <c r="E17221">
        <v>6</v>
      </c>
      <c r="F17221" t="s">
        <v>36</v>
      </c>
      <c r="G17221">
        <v>0</v>
      </c>
      <c r="H17221">
        <v>0</v>
      </c>
      <c r="I17221">
        <v>2.3933330000000002</v>
      </c>
    </row>
    <row r="17222" spans="1:9" x14ac:dyDescent="0.25">
      <c r="A17222">
        <v>2600050977</v>
      </c>
      <c r="B17222" t="s">
        <v>8521</v>
      </c>
      <c r="C17222" t="s">
        <v>8706</v>
      </c>
      <c r="D17222" t="s">
        <v>8707</v>
      </c>
      <c r="E17222">
        <v>6</v>
      </c>
      <c r="F17222" t="s">
        <v>36</v>
      </c>
      <c r="G17222">
        <v>0</v>
      </c>
      <c r="H17222">
        <v>0</v>
      </c>
      <c r="I17222">
        <v>2.3933330000000002</v>
      </c>
    </row>
    <row r="17223" spans="1:9" x14ac:dyDescent="0.25">
      <c r="A17223">
        <v>2600050978</v>
      </c>
      <c r="B17223" t="s">
        <v>8522</v>
      </c>
      <c r="C17223" t="s">
        <v>8706</v>
      </c>
      <c r="D17223" t="s">
        <v>8707</v>
      </c>
      <c r="E17223">
        <v>6</v>
      </c>
      <c r="F17223" t="s">
        <v>36</v>
      </c>
      <c r="G17223">
        <v>0</v>
      </c>
      <c r="H17223">
        <v>0</v>
      </c>
      <c r="I17223">
        <v>3.585</v>
      </c>
    </row>
    <row r="17224" spans="1:9" x14ac:dyDescent="0.25">
      <c r="A17224">
        <v>2600050979</v>
      </c>
      <c r="B17224" t="s">
        <v>8523</v>
      </c>
      <c r="C17224" t="s">
        <v>8706</v>
      </c>
      <c r="D17224" t="s">
        <v>8707</v>
      </c>
      <c r="E17224">
        <v>6</v>
      </c>
      <c r="F17224" t="s">
        <v>36</v>
      </c>
      <c r="G17224">
        <v>0</v>
      </c>
      <c r="H17224">
        <v>0</v>
      </c>
      <c r="I17224">
        <v>3.585</v>
      </c>
    </row>
    <row r="17225" spans="1:9" x14ac:dyDescent="0.25">
      <c r="A17225">
        <v>2600050980</v>
      </c>
      <c r="B17225" t="s">
        <v>8524</v>
      </c>
      <c r="C17225" t="s">
        <v>8706</v>
      </c>
      <c r="D17225" t="s">
        <v>8707</v>
      </c>
      <c r="E17225">
        <v>1</v>
      </c>
      <c r="F17225" t="s">
        <v>36</v>
      </c>
      <c r="G17225">
        <v>0</v>
      </c>
      <c r="H17225">
        <v>0</v>
      </c>
      <c r="I17225">
        <v>31.08</v>
      </c>
    </row>
    <row r="17226" spans="1:9" x14ac:dyDescent="0.25">
      <c r="A17226">
        <v>2600050981</v>
      </c>
      <c r="B17226" t="s">
        <v>8525</v>
      </c>
      <c r="C17226" t="s">
        <v>8706</v>
      </c>
      <c r="D17226" t="s">
        <v>8707</v>
      </c>
      <c r="E17226">
        <v>12</v>
      </c>
      <c r="F17226" t="s">
        <v>36</v>
      </c>
      <c r="G17226">
        <v>0</v>
      </c>
      <c r="H17226">
        <v>0</v>
      </c>
      <c r="I17226">
        <v>17.935832999999999</v>
      </c>
    </row>
    <row r="17227" spans="1:9" x14ac:dyDescent="0.25">
      <c r="A17227">
        <v>2600050982</v>
      </c>
      <c r="B17227" t="s">
        <v>8526</v>
      </c>
      <c r="C17227" t="s">
        <v>8706</v>
      </c>
      <c r="D17227" t="s">
        <v>8707</v>
      </c>
      <c r="E17227">
        <v>9</v>
      </c>
      <c r="F17227" t="s">
        <v>36</v>
      </c>
      <c r="G17227">
        <v>0</v>
      </c>
      <c r="H17227">
        <v>0</v>
      </c>
      <c r="I17227">
        <v>31.511111</v>
      </c>
    </row>
    <row r="17228" spans="1:9" x14ac:dyDescent="0.25">
      <c r="A17228">
        <v>2600050985</v>
      </c>
      <c r="B17228" t="s">
        <v>8527</v>
      </c>
      <c r="C17228" t="s">
        <v>8706</v>
      </c>
      <c r="D17228" t="s">
        <v>8707</v>
      </c>
      <c r="E17228">
        <v>4</v>
      </c>
      <c r="F17228" t="s">
        <v>36</v>
      </c>
      <c r="G17228">
        <v>0</v>
      </c>
      <c r="H17228">
        <v>0</v>
      </c>
      <c r="I17228">
        <v>59.087499999999999</v>
      </c>
    </row>
    <row r="17229" spans="1:9" x14ac:dyDescent="0.25">
      <c r="A17229">
        <v>2600050986</v>
      </c>
      <c r="B17229" t="s">
        <v>8528</v>
      </c>
      <c r="C17229" t="s">
        <v>8706</v>
      </c>
      <c r="D17229" t="s">
        <v>8707</v>
      </c>
      <c r="E17229">
        <v>19</v>
      </c>
      <c r="F17229" t="s">
        <v>36</v>
      </c>
      <c r="G17229">
        <v>0</v>
      </c>
      <c r="H17229">
        <v>0</v>
      </c>
      <c r="I17229">
        <v>4.8126319999999998</v>
      </c>
    </row>
    <row r="17230" spans="1:9" x14ac:dyDescent="0.25">
      <c r="A17230">
        <v>2600050987</v>
      </c>
      <c r="B17230" t="s">
        <v>8529</v>
      </c>
      <c r="C17230" t="s">
        <v>8706</v>
      </c>
      <c r="D17230" t="s">
        <v>8707</v>
      </c>
      <c r="E17230">
        <v>4</v>
      </c>
      <c r="F17230" t="s">
        <v>36</v>
      </c>
      <c r="G17230">
        <v>0</v>
      </c>
      <c r="H17230">
        <v>0</v>
      </c>
      <c r="I17230">
        <v>4.3</v>
      </c>
    </row>
    <row r="17231" spans="1:9" x14ac:dyDescent="0.25">
      <c r="A17231">
        <v>2600050988</v>
      </c>
      <c r="B17231" t="s">
        <v>8530</v>
      </c>
      <c r="C17231" t="s">
        <v>8706</v>
      </c>
      <c r="D17231" t="s">
        <v>8707</v>
      </c>
      <c r="E17231">
        <v>18</v>
      </c>
      <c r="F17231" t="s">
        <v>36</v>
      </c>
      <c r="G17231">
        <v>0</v>
      </c>
      <c r="H17231">
        <v>0</v>
      </c>
      <c r="I17231">
        <v>5.1361109999999996</v>
      </c>
    </row>
    <row r="17232" spans="1:9" x14ac:dyDescent="0.25">
      <c r="A17232">
        <v>2600050991</v>
      </c>
      <c r="B17232" t="s">
        <v>8531</v>
      </c>
      <c r="C17232" t="s">
        <v>8706</v>
      </c>
      <c r="D17232" t="s">
        <v>8707</v>
      </c>
      <c r="E17232">
        <v>1</v>
      </c>
      <c r="F17232" t="s">
        <v>36</v>
      </c>
      <c r="G17232">
        <v>0</v>
      </c>
      <c r="H17232">
        <v>0</v>
      </c>
      <c r="I17232">
        <v>680.37</v>
      </c>
    </row>
    <row r="17233" spans="1:9" x14ac:dyDescent="0.25">
      <c r="A17233">
        <v>2600050992</v>
      </c>
      <c r="B17233" t="s">
        <v>8532</v>
      </c>
      <c r="C17233" t="s">
        <v>8706</v>
      </c>
      <c r="D17233" t="s">
        <v>8707</v>
      </c>
      <c r="E17233">
        <v>1</v>
      </c>
      <c r="F17233" t="s">
        <v>36</v>
      </c>
      <c r="G17233">
        <v>0</v>
      </c>
      <c r="H17233">
        <v>0</v>
      </c>
      <c r="I17233">
        <v>180.1</v>
      </c>
    </row>
    <row r="17234" spans="1:9" x14ac:dyDescent="0.25">
      <c r="A17234">
        <v>2600050993</v>
      </c>
      <c r="B17234" t="s">
        <v>8533</v>
      </c>
      <c r="C17234" t="s">
        <v>8706</v>
      </c>
      <c r="D17234" t="s">
        <v>8707</v>
      </c>
      <c r="E17234">
        <v>1</v>
      </c>
      <c r="F17234" t="s">
        <v>36</v>
      </c>
      <c r="G17234">
        <v>0</v>
      </c>
      <c r="H17234">
        <v>0</v>
      </c>
      <c r="I17234">
        <v>77.39</v>
      </c>
    </row>
    <row r="17235" spans="1:9" x14ac:dyDescent="0.25">
      <c r="A17235">
        <v>2600050997</v>
      </c>
      <c r="B17235" t="s">
        <v>8534</v>
      </c>
      <c r="C17235" t="s">
        <v>8706</v>
      </c>
      <c r="D17235" t="s">
        <v>8707</v>
      </c>
      <c r="E17235">
        <v>2</v>
      </c>
      <c r="F17235" t="s">
        <v>36</v>
      </c>
      <c r="G17235">
        <v>0</v>
      </c>
      <c r="H17235">
        <v>0</v>
      </c>
      <c r="I17235">
        <v>15.265000000000001</v>
      </c>
    </row>
    <row r="17236" spans="1:9" x14ac:dyDescent="0.25">
      <c r="A17236">
        <v>2600051012</v>
      </c>
      <c r="B17236" t="s">
        <v>8535</v>
      </c>
      <c r="C17236" t="s">
        <v>8706</v>
      </c>
      <c r="D17236" t="s">
        <v>8707</v>
      </c>
      <c r="E17236">
        <v>4</v>
      </c>
      <c r="F17236" t="s">
        <v>36</v>
      </c>
      <c r="G17236">
        <v>0</v>
      </c>
      <c r="H17236">
        <v>0</v>
      </c>
      <c r="I17236">
        <v>82</v>
      </c>
    </row>
    <row r="17237" spans="1:9" x14ac:dyDescent="0.25">
      <c r="A17237">
        <v>2600051013</v>
      </c>
      <c r="B17237" t="s">
        <v>8536</v>
      </c>
      <c r="C17237" t="s">
        <v>8706</v>
      </c>
      <c r="D17237" t="s">
        <v>8707</v>
      </c>
      <c r="E17237">
        <v>4</v>
      </c>
      <c r="F17237" t="s">
        <v>36</v>
      </c>
      <c r="G17237">
        <v>0</v>
      </c>
      <c r="H17237">
        <v>0</v>
      </c>
      <c r="I17237">
        <v>87</v>
      </c>
    </row>
    <row r="17238" spans="1:9" x14ac:dyDescent="0.25">
      <c r="A17238">
        <v>2600051016</v>
      </c>
      <c r="B17238" t="s">
        <v>8537</v>
      </c>
      <c r="C17238" t="s">
        <v>8706</v>
      </c>
      <c r="D17238" t="s">
        <v>8707</v>
      </c>
      <c r="E17238">
        <v>0</v>
      </c>
      <c r="F17238" t="s">
        <v>36</v>
      </c>
      <c r="G17238">
        <v>0</v>
      </c>
      <c r="H17238">
        <v>0</v>
      </c>
      <c r="I17238">
        <v>5.0845000000000002</v>
      </c>
    </row>
    <row r="17239" spans="1:9" x14ac:dyDescent="0.25">
      <c r="A17239">
        <v>2600051026</v>
      </c>
      <c r="B17239" t="s">
        <v>8538</v>
      </c>
      <c r="C17239" t="s">
        <v>8706</v>
      </c>
      <c r="D17239" t="s">
        <v>8707</v>
      </c>
      <c r="E17239">
        <v>1</v>
      </c>
      <c r="F17239" t="s">
        <v>36</v>
      </c>
      <c r="G17239">
        <v>0</v>
      </c>
      <c r="H17239">
        <v>0</v>
      </c>
      <c r="I17239">
        <v>7.85</v>
      </c>
    </row>
    <row r="17240" spans="1:9" x14ac:dyDescent="0.25">
      <c r="A17240">
        <v>2600051032</v>
      </c>
      <c r="B17240" t="s">
        <v>8539</v>
      </c>
      <c r="C17240" t="s">
        <v>8706</v>
      </c>
      <c r="D17240" t="s">
        <v>8707</v>
      </c>
      <c r="E17240">
        <v>1</v>
      </c>
      <c r="F17240" t="s">
        <v>36</v>
      </c>
      <c r="G17240">
        <v>0</v>
      </c>
      <c r="H17240">
        <v>0</v>
      </c>
      <c r="I17240">
        <v>28.97</v>
      </c>
    </row>
    <row r="17241" spans="1:9" x14ac:dyDescent="0.25">
      <c r="A17241">
        <v>2600051040</v>
      </c>
      <c r="B17241" t="s">
        <v>8540</v>
      </c>
      <c r="C17241" t="s">
        <v>8706</v>
      </c>
      <c r="D17241" t="s">
        <v>8707</v>
      </c>
      <c r="E17241">
        <v>1</v>
      </c>
      <c r="F17241" t="s">
        <v>36</v>
      </c>
      <c r="G17241">
        <v>0</v>
      </c>
      <c r="H17241">
        <v>0</v>
      </c>
      <c r="I17241">
        <v>230.35</v>
      </c>
    </row>
    <row r="17242" spans="1:9" x14ac:dyDescent="0.25">
      <c r="A17242">
        <v>2600051045</v>
      </c>
      <c r="B17242" t="s">
        <v>8541</v>
      </c>
      <c r="C17242" t="s">
        <v>8706</v>
      </c>
      <c r="D17242" t="s">
        <v>8707</v>
      </c>
      <c r="E17242">
        <v>1</v>
      </c>
      <c r="F17242" t="s">
        <v>3988</v>
      </c>
      <c r="G17242">
        <v>0</v>
      </c>
      <c r="H17242">
        <v>0</v>
      </c>
      <c r="I17242">
        <v>476.67</v>
      </c>
    </row>
    <row r="17243" spans="1:9" x14ac:dyDescent="0.25">
      <c r="A17243">
        <v>2600051046</v>
      </c>
      <c r="B17243" t="s">
        <v>8542</v>
      </c>
      <c r="C17243" t="s">
        <v>8706</v>
      </c>
      <c r="D17243" t="s">
        <v>8707</v>
      </c>
      <c r="E17243">
        <v>7</v>
      </c>
      <c r="F17243" t="s">
        <v>36</v>
      </c>
      <c r="G17243">
        <v>0</v>
      </c>
      <c r="H17243">
        <v>0</v>
      </c>
      <c r="I17243">
        <v>120.442857</v>
      </c>
    </row>
    <row r="17244" spans="1:9" x14ac:dyDescent="0.25">
      <c r="A17244">
        <v>2600051059</v>
      </c>
      <c r="B17244" t="s">
        <v>8543</v>
      </c>
      <c r="C17244" t="s">
        <v>8706</v>
      </c>
      <c r="D17244" t="s">
        <v>8707</v>
      </c>
      <c r="E17244">
        <v>2</v>
      </c>
      <c r="F17244" t="s">
        <v>36</v>
      </c>
      <c r="G17244">
        <v>0</v>
      </c>
      <c r="H17244">
        <v>0</v>
      </c>
      <c r="I17244">
        <v>3.8149999999999999</v>
      </c>
    </row>
    <row r="17245" spans="1:9" x14ac:dyDescent="0.25">
      <c r="A17245">
        <v>2600051060</v>
      </c>
      <c r="B17245" t="s">
        <v>8544</v>
      </c>
      <c r="C17245" t="s">
        <v>8706</v>
      </c>
      <c r="D17245" t="s">
        <v>8707</v>
      </c>
      <c r="E17245">
        <v>7</v>
      </c>
      <c r="F17245" t="s">
        <v>36</v>
      </c>
      <c r="G17245">
        <v>0</v>
      </c>
      <c r="H17245">
        <v>0</v>
      </c>
      <c r="I17245">
        <v>4.0642860000000001</v>
      </c>
    </row>
    <row r="17246" spans="1:9" x14ac:dyDescent="0.25">
      <c r="A17246">
        <v>2600051061</v>
      </c>
      <c r="B17246" t="s">
        <v>8545</v>
      </c>
      <c r="C17246" t="s">
        <v>8706</v>
      </c>
      <c r="D17246" t="s">
        <v>8707</v>
      </c>
      <c r="E17246">
        <v>0</v>
      </c>
      <c r="F17246" t="s">
        <v>3988</v>
      </c>
      <c r="G17246">
        <v>0</v>
      </c>
      <c r="H17246">
        <v>0</v>
      </c>
      <c r="I17246">
        <v>320</v>
      </c>
    </row>
    <row r="17247" spans="1:9" x14ac:dyDescent="0.25">
      <c r="A17247">
        <v>2600051063</v>
      </c>
      <c r="B17247" t="s">
        <v>8546</v>
      </c>
      <c r="C17247" t="s">
        <v>8706</v>
      </c>
      <c r="D17247" t="s">
        <v>8707</v>
      </c>
      <c r="E17247">
        <v>5</v>
      </c>
      <c r="F17247" t="s">
        <v>36</v>
      </c>
      <c r="G17247">
        <v>0</v>
      </c>
      <c r="H17247">
        <v>0</v>
      </c>
      <c r="I17247">
        <v>190.172</v>
      </c>
    </row>
    <row r="17248" spans="1:9" x14ac:dyDescent="0.25">
      <c r="A17248">
        <v>2600051064</v>
      </c>
      <c r="B17248" t="s">
        <v>8547</v>
      </c>
      <c r="C17248" t="s">
        <v>8706</v>
      </c>
      <c r="D17248" t="s">
        <v>8707</v>
      </c>
      <c r="E17248">
        <v>5</v>
      </c>
      <c r="F17248" t="s">
        <v>36</v>
      </c>
      <c r="G17248">
        <v>0</v>
      </c>
      <c r="H17248">
        <v>0</v>
      </c>
      <c r="I17248">
        <v>182.50399999999999</v>
      </c>
    </row>
    <row r="17249" spans="1:9" x14ac:dyDescent="0.25">
      <c r="A17249">
        <v>2600051065</v>
      </c>
      <c r="B17249" t="s">
        <v>8548</v>
      </c>
      <c r="C17249" t="s">
        <v>8706</v>
      </c>
      <c r="D17249" t="s">
        <v>8707</v>
      </c>
      <c r="E17249">
        <v>5</v>
      </c>
      <c r="F17249" t="s">
        <v>36</v>
      </c>
      <c r="G17249">
        <v>0</v>
      </c>
      <c r="H17249">
        <v>0</v>
      </c>
      <c r="I17249">
        <v>317.46600000000001</v>
      </c>
    </row>
    <row r="17250" spans="1:9" x14ac:dyDescent="0.25">
      <c r="A17250">
        <v>2600051066</v>
      </c>
      <c r="B17250" t="s">
        <v>8549</v>
      </c>
      <c r="C17250" t="s">
        <v>8706</v>
      </c>
      <c r="D17250" t="s">
        <v>8707</v>
      </c>
      <c r="E17250">
        <v>5</v>
      </c>
      <c r="F17250" t="s">
        <v>36</v>
      </c>
      <c r="G17250">
        <v>0</v>
      </c>
      <c r="H17250">
        <v>0</v>
      </c>
      <c r="I17250">
        <v>300.596</v>
      </c>
    </row>
    <row r="17251" spans="1:9" x14ac:dyDescent="0.25">
      <c r="A17251">
        <v>2600051072</v>
      </c>
      <c r="B17251" t="s">
        <v>8550</v>
      </c>
      <c r="C17251" t="s">
        <v>130</v>
      </c>
      <c r="D17251" t="s">
        <v>131</v>
      </c>
      <c r="E17251">
        <v>0</v>
      </c>
      <c r="F17251" t="s">
        <v>36</v>
      </c>
      <c r="G17251">
        <v>0</v>
      </c>
      <c r="H17251">
        <v>0</v>
      </c>
      <c r="I17251">
        <v>28.07</v>
      </c>
    </row>
    <row r="17252" spans="1:9" x14ac:dyDescent="0.25">
      <c r="A17252">
        <v>2600051075</v>
      </c>
      <c r="B17252" t="s">
        <v>8551</v>
      </c>
      <c r="C17252" t="s">
        <v>8706</v>
      </c>
      <c r="D17252" t="s">
        <v>8707</v>
      </c>
      <c r="E17252">
        <v>2</v>
      </c>
      <c r="F17252" t="s">
        <v>36</v>
      </c>
      <c r="G17252">
        <v>0</v>
      </c>
      <c r="H17252">
        <v>0</v>
      </c>
      <c r="I17252">
        <v>20.5</v>
      </c>
    </row>
    <row r="17253" spans="1:9" x14ac:dyDescent="0.25">
      <c r="A17253">
        <v>2600051081</v>
      </c>
      <c r="B17253" t="s">
        <v>8552</v>
      </c>
      <c r="C17253" t="s">
        <v>8706</v>
      </c>
      <c r="D17253" t="s">
        <v>8707</v>
      </c>
      <c r="E17253">
        <v>0</v>
      </c>
      <c r="F17253" t="s">
        <v>36</v>
      </c>
      <c r="G17253">
        <v>0</v>
      </c>
      <c r="H17253">
        <v>0</v>
      </c>
      <c r="I17253">
        <v>38.14</v>
      </c>
    </row>
    <row r="17254" spans="1:9" x14ac:dyDescent="0.25">
      <c r="A17254">
        <v>2600051082</v>
      </c>
      <c r="B17254" t="s">
        <v>8553</v>
      </c>
      <c r="C17254" t="s">
        <v>8706</v>
      </c>
      <c r="D17254" t="s">
        <v>8707</v>
      </c>
      <c r="E17254">
        <v>30</v>
      </c>
      <c r="F17254" t="s">
        <v>36</v>
      </c>
      <c r="G17254">
        <v>0</v>
      </c>
      <c r="H17254">
        <v>0</v>
      </c>
      <c r="I17254">
        <v>14.265333</v>
      </c>
    </row>
    <row r="17255" spans="1:9" x14ac:dyDescent="0.25">
      <c r="A17255">
        <v>2600051086</v>
      </c>
      <c r="B17255" t="s">
        <v>8554</v>
      </c>
      <c r="C17255" t="s">
        <v>8706</v>
      </c>
      <c r="D17255" t="s">
        <v>8707</v>
      </c>
      <c r="E17255">
        <v>2</v>
      </c>
      <c r="F17255" t="s">
        <v>36</v>
      </c>
      <c r="G17255">
        <v>0</v>
      </c>
      <c r="H17255">
        <v>0</v>
      </c>
      <c r="I17255">
        <v>6.32</v>
      </c>
    </row>
    <row r="17256" spans="1:9" x14ac:dyDescent="0.25">
      <c r="A17256">
        <v>2600051090</v>
      </c>
      <c r="B17256" t="s">
        <v>8555</v>
      </c>
      <c r="C17256" t="s">
        <v>8706</v>
      </c>
      <c r="D17256" t="s">
        <v>8707</v>
      </c>
      <c r="E17256">
        <v>4</v>
      </c>
      <c r="F17256" t="s">
        <v>36</v>
      </c>
      <c r="G17256">
        <v>0</v>
      </c>
      <c r="H17256">
        <v>0</v>
      </c>
      <c r="I17256">
        <v>69.11</v>
      </c>
    </row>
    <row r="17257" spans="1:9" x14ac:dyDescent="0.25">
      <c r="A17257">
        <v>2600051097</v>
      </c>
      <c r="B17257" t="s">
        <v>8556</v>
      </c>
      <c r="C17257" t="s">
        <v>8706</v>
      </c>
      <c r="D17257" t="s">
        <v>8707</v>
      </c>
      <c r="E17257">
        <v>0</v>
      </c>
      <c r="F17257" t="s">
        <v>36</v>
      </c>
      <c r="G17257">
        <v>0</v>
      </c>
      <c r="H17257">
        <v>0</v>
      </c>
      <c r="I17257">
        <v>9.8712</v>
      </c>
    </row>
    <row r="17258" spans="1:9" x14ac:dyDescent="0.25">
      <c r="A17258">
        <v>2600051098</v>
      </c>
      <c r="B17258" t="s">
        <v>8557</v>
      </c>
      <c r="C17258" t="s">
        <v>8706</v>
      </c>
      <c r="D17258" t="s">
        <v>8707</v>
      </c>
      <c r="E17258">
        <v>4</v>
      </c>
      <c r="F17258" t="s">
        <v>36</v>
      </c>
      <c r="G17258">
        <v>0</v>
      </c>
      <c r="H17258">
        <v>0</v>
      </c>
      <c r="I17258">
        <v>6.665</v>
      </c>
    </row>
    <row r="17259" spans="1:9" x14ac:dyDescent="0.25">
      <c r="A17259">
        <v>2600051102</v>
      </c>
      <c r="B17259" t="s">
        <v>8558</v>
      </c>
      <c r="C17259" t="s">
        <v>8706</v>
      </c>
      <c r="D17259" t="s">
        <v>8707</v>
      </c>
      <c r="E17259">
        <v>20</v>
      </c>
      <c r="F17259" t="s">
        <v>36</v>
      </c>
      <c r="G17259">
        <v>0</v>
      </c>
      <c r="H17259">
        <v>0</v>
      </c>
      <c r="I17259">
        <v>22</v>
      </c>
    </row>
    <row r="17260" spans="1:9" x14ac:dyDescent="0.25">
      <c r="A17260">
        <v>2600051106</v>
      </c>
      <c r="B17260" t="s">
        <v>8559</v>
      </c>
      <c r="C17260" t="s">
        <v>8706</v>
      </c>
      <c r="D17260" t="s">
        <v>8707</v>
      </c>
      <c r="E17260">
        <v>6</v>
      </c>
      <c r="F17260" t="s">
        <v>36</v>
      </c>
      <c r="G17260">
        <v>0</v>
      </c>
      <c r="H17260">
        <v>0</v>
      </c>
      <c r="I17260">
        <v>68.968333000000001</v>
      </c>
    </row>
    <row r="17261" spans="1:9" x14ac:dyDescent="0.25">
      <c r="A17261">
        <v>2600051108</v>
      </c>
      <c r="B17261" t="s">
        <v>8560</v>
      </c>
      <c r="C17261" t="s">
        <v>8706</v>
      </c>
      <c r="D17261" t="s">
        <v>8707</v>
      </c>
      <c r="E17261">
        <v>30</v>
      </c>
      <c r="F17261" t="s">
        <v>36</v>
      </c>
      <c r="G17261">
        <v>0</v>
      </c>
      <c r="H17261">
        <v>0</v>
      </c>
      <c r="I17261">
        <v>0.28299999999999997</v>
      </c>
    </row>
    <row r="17262" spans="1:9" x14ac:dyDescent="0.25">
      <c r="A17262">
        <v>2600051110</v>
      </c>
      <c r="B17262" t="s">
        <v>8561</v>
      </c>
      <c r="C17262" t="s">
        <v>8706</v>
      </c>
      <c r="D17262" t="s">
        <v>8707</v>
      </c>
      <c r="E17262">
        <v>1</v>
      </c>
      <c r="F17262" t="s">
        <v>36</v>
      </c>
      <c r="G17262">
        <v>0</v>
      </c>
      <c r="H17262">
        <v>0</v>
      </c>
      <c r="I17262">
        <v>843.7</v>
      </c>
    </row>
    <row r="17263" spans="1:9" x14ac:dyDescent="0.25">
      <c r="A17263">
        <v>2600051111</v>
      </c>
      <c r="B17263" t="s">
        <v>8562</v>
      </c>
      <c r="C17263" t="s">
        <v>8706</v>
      </c>
      <c r="D17263" t="s">
        <v>8707</v>
      </c>
      <c r="E17263">
        <v>12</v>
      </c>
      <c r="F17263" t="s">
        <v>36</v>
      </c>
      <c r="G17263">
        <v>0</v>
      </c>
      <c r="H17263">
        <v>0</v>
      </c>
      <c r="I17263">
        <v>0.339167</v>
      </c>
    </row>
    <row r="17264" spans="1:9" x14ac:dyDescent="0.25">
      <c r="A17264">
        <v>2600051114</v>
      </c>
      <c r="B17264" t="s">
        <v>8563</v>
      </c>
      <c r="C17264" t="s">
        <v>8706</v>
      </c>
      <c r="D17264" t="s">
        <v>8707</v>
      </c>
      <c r="E17264">
        <v>1</v>
      </c>
      <c r="F17264" t="s">
        <v>36</v>
      </c>
      <c r="G17264">
        <v>0</v>
      </c>
      <c r="H17264">
        <v>0</v>
      </c>
      <c r="I17264" s="1">
        <v>1292.04</v>
      </c>
    </row>
    <row r="17265" spans="1:9" x14ac:dyDescent="0.25">
      <c r="A17265">
        <v>2600051115</v>
      </c>
      <c r="B17265" t="s">
        <v>8564</v>
      </c>
      <c r="C17265" t="s">
        <v>8706</v>
      </c>
      <c r="D17265" t="s">
        <v>8707</v>
      </c>
      <c r="E17265">
        <v>3</v>
      </c>
      <c r="F17265" t="s">
        <v>36</v>
      </c>
      <c r="G17265">
        <v>0</v>
      </c>
      <c r="H17265">
        <v>0</v>
      </c>
      <c r="I17265" s="1">
        <v>1395.073333</v>
      </c>
    </row>
    <row r="17266" spans="1:9" x14ac:dyDescent="0.25">
      <c r="A17266">
        <v>2600051121</v>
      </c>
      <c r="B17266" t="s">
        <v>8565</v>
      </c>
      <c r="C17266" t="s">
        <v>8706</v>
      </c>
      <c r="D17266" t="s">
        <v>8707</v>
      </c>
      <c r="E17266">
        <v>12</v>
      </c>
      <c r="F17266" t="s">
        <v>36</v>
      </c>
      <c r="G17266">
        <v>0</v>
      </c>
      <c r="H17266">
        <v>0</v>
      </c>
      <c r="I17266">
        <v>2.6408330000000002</v>
      </c>
    </row>
    <row r="17267" spans="1:9" x14ac:dyDescent="0.25">
      <c r="A17267">
        <v>2600051122</v>
      </c>
      <c r="B17267" t="s">
        <v>8566</v>
      </c>
      <c r="C17267" t="s">
        <v>8706</v>
      </c>
      <c r="D17267" t="s">
        <v>8707</v>
      </c>
      <c r="E17267">
        <v>3</v>
      </c>
      <c r="F17267" t="s">
        <v>36</v>
      </c>
      <c r="G17267">
        <v>0</v>
      </c>
      <c r="H17267">
        <v>0</v>
      </c>
      <c r="I17267">
        <v>77.386667000000003</v>
      </c>
    </row>
    <row r="17268" spans="1:9" x14ac:dyDescent="0.25">
      <c r="A17268">
        <v>2600051123</v>
      </c>
      <c r="B17268" t="s">
        <v>8567</v>
      </c>
      <c r="C17268" t="s">
        <v>8706</v>
      </c>
      <c r="D17268" t="s">
        <v>8707</v>
      </c>
      <c r="E17268">
        <v>3</v>
      </c>
      <c r="F17268" t="s">
        <v>36</v>
      </c>
      <c r="G17268">
        <v>0</v>
      </c>
      <c r="H17268">
        <v>0</v>
      </c>
      <c r="I17268">
        <v>77.386667000000003</v>
      </c>
    </row>
    <row r="17269" spans="1:9" x14ac:dyDescent="0.25">
      <c r="A17269">
        <v>2600051124</v>
      </c>
      <c r="B17269" t="s">
        <v>8568</v>
      </c>
      <c r="C17269" t="s">
        <v>8706</v>
      </c>
      <c r="D17269" t="s">
        <v>8707</v>
      </c>
      <c r="E17269">
        <v>1</v>
      </c>
      <c r="F17269" t="s">
        <v>36</v>
      </c>
      <c r="G17269">
        <v>0</v>
      </c>
      <c r="H17269">
        <v>0</v>
      </c>
      <c r="I17269">
        <v>130.21</v>
      </c>
    </row>
    <row r="17270" spans="1:9" x14ac:dyDescent="0.25">
      <c r="A17270">
        <v>2600051126</v>
      </c>
      <c r="B17270" t="s">
        <v>8569</v>
      </c>
      <c r="C17270" t="s">
        <v>8706</v>
      </c>
      <c r="D17270" t="s">
        <v>8707</v>
      </c>
      <c r="E17270">
        <v>2</v>
      </c>
      <c r="F17270" t="s">
        <v>36</v>
      </c>
      <c r="G17270">
        <v>0</v>
      </c>
      <c r="H17270">
        <v>0</v>
      </c>
      <c r="I17270">
        <v>10.75</v>
      </c>
    </row>
    <row r="17271" spans="1:9" x14ac:dyDescent="0.25">
      <c r="A17271">
        <v>2600051127</v>
      </c>
      <c r="B17271" t="s">
        <v>8570</v>
      </c>
      <c r="C17271" t="s">
        <v>8706</v>
      </c>
      <c r="D17271" t="s">
        <v>8707</v>
      </c>
      <c r="E17271">
        <v>154</v>
      </c>
      <c r="F17271" t="s">
        <v>36</v>
      </c>
      <c r="G17271">
        <v>0</v>
      </c>
      <c r="H17271">
        <v>0</v>
      </c>
      <c r="I17271">
        <v>0.85688299999999995</v>
      </c>
    </row>
    <row r="17272" spans="1:9" x14ac:dyDescent="0.25">
      <c r="A17272">
        <v>2600051128</v>
      </c>
      <c r="B17272" t="s">
        <v>8571</v>
      </c>
      <c r="C17272" t="s">
        <v>8706</v>
      </c>
      <c r="D17272" t="s">
        <v>8707</v>
      </c>
      <c r="E17272">
        <v>91</v>
      </c>
      <c r="F17272" t="s">
        <v>36</v>
      </c>
      <c r="G17272">
        <v>0</v>
      </c>
      <c r="H17272">
        <v>0</v>
      </c>
      <c r="I17272">
        <v>0.85692299999999999</v>
      </c>
    </row>
    <row r="17273" spans="1:9" x14ac:dyDescent="0.25">
      <c r="A17273">
        <v>2600051129</v>
      </c>
      <c r="B17273" t="s">
        <v>8572</v>
      </c>
      <c r="C17273" t="s">
        <v>8706</v>
      </c>
      <c r="D17273" t="s">
        <v>8707</v>
      </c>
      <c r="E17273">
        <v>76</v>
      </c>
      <c r="F17273" t="s">
        <v>36</v>
      </c>
      <c r="G17273">
        <v>0</v>
      </c>
      <c r="H17273">
        <v>0</v>
      </c>
      <c r="I17273">
        <v>2.3898679999999999</v>
      </c>
    </row>
    <row r="17274" spans="1:9" x14ac:dyDescent="0.25">
      <c r="A17274">
        <v>2600051130</v>
      </c>
      <c r="B17274" t="s">
        <v>8573</v>
      </c>
      <c r="C17274" t="s">
        <v>8706</v>
      </c>
      <c r="D17274" t="s">
        <v>8707</v>
      </c>
      <c r="E17274">
        <v>135</v>
      </c>
      <c r="F17274" t="s">
        <v>36</v>
      </c>
      <c r="G17274">
        <v>0</v>
      </c>
      <c r="H17274">
        <v>0</v>
      </c>
      <c r="I17274">
        <v>0.64274100000000001</v>
      </c>
    </row>
    <row r="17275" spans="1:9" x14ac:dyDescent="0.25">
      <c r="A17275">
        <v>2600051131</v>
      </c>
      <c r="B17275" t="s">
        <v>8574</v>
      </c>
      <c r="C17275" t="s">
        <v>8706</v>
      </c>
      <c r="D17275" t="s">
        <v>8707</v>
      </c>
      <c r="E17275">
        <v>150</v>
      </c>
      <c r="F17275" t="s">
        <v>36</v>
      </c>
      <c r="G17275">
        <v>0</v>
      </c>
      <c r="H17275">
        <v>0</v>
      </c>
      <c r="I17275">
        <v>0.642733</v>
      </c>
    </row>
    <row r="17276" spans="1:9" x14ac:dyDescent="0.25">
      <c r="A17276">
        <v>2600051132</v>
      </c>
      <c r="B17276" t="s">
        <v>8575</v>
      </c>
      <c r="C17276" t="s">
        <v>8706</v>
      </c>
      <c r="D17276" t="s">
        <v>8707</v>
      </c>
      <c r="E17276">
        <v>55</v>
      </c>
      <c r="F17276" t="s">
        <v>36</v>
      </c>
      <c r="G17276">
        <v>0</v>
      </c>
      <c r="H17276">
        <v>0</v>
      </c>
      <c r="I17276">
        <v>1.288727</v>
      </c>
    </row>
    <row r="17277" spans="1:9" x14ac:dyDescent="0.25">
      <c r="A17277">
        <v>2600051134</v>
      </c>
      <c r="B17277" t="s">
        <v>8576</v>
      </c>
      <c r="C17277" t="s">
        <v>8706</v>
      </c>
      <c r="D17277" t="s">
        <v>8707</v>
      </c>
      <c r="E17277">
        <v>18</v>
      </c>
      <c r="F17277" t="s">
        <v>36</v>
      </c>
      <c r="G17277">
        <v>0</v>
      </c>
      <c r="H17277">
        <v>12</v>
      </c>
      <c r="I17277">
        <v>38.558889000000001</v>
      </c>
    </row>
    <row r="17278" spans="1:9" x14ac:dyDescent="0.25">
      <c r="A17278">
        <v>2600051135</v>
      </c>
      <c r="B17278" t="s">
        <v>8577</v>
      </c>
      <c r="C17278" t="s">
        <v>8706</v>
      </c>
      <c r="D17278" t="s">
        <v>8707</v>
      </c>
      <c r="E17278">
        <v>6</v>
      </c>
      <c r="F17278" t="s">
        <v>36</v>
      </c>
      <c r="G17278">
        <v>0</v>
      </c>
      <c r="H17278">
        <v>0</v>
      </c>
      <c r="I17278">
        <v>10.713333</v>
      </c>
    </row>
    <row r="17279" spans="1:9" x14ac:dyDescent="0.25">
      <c r="A17279">
        <v>2600051136</v>
      </c>
      <c r="B17279" t="s">
        <v>8578</v>
      </c>
      <c r="C17279" t="s">
        <v>8706</v>
      </c>
      <c r="D17279" t="s">
        <v>8707</v>
      </c>
      <c r="E17279">
        <v>6</v>
      </c>
      <c r="F17279" t="s">
        <v>36</v>
      </c>
      <c r="G17279">
        <v>0</v>
      </c>
      <c r="H17279">
        <v>0</v>
      </c>
      <c r="I17279">
        <v>10.713333</v>
      </c>
    </row>
    <row r="17280" spans="1:9" x14ac:dyDescent="0.25">
      <c r="A17280">
        <v>2600051137</v>
      </c>
      <c r="B17280" t="s">
        <v>8579</v>
      </c>
      <c r="C17280" t="s">
        <v>8706</v>
      </c>
      <c r="D17280" t="s">
        <v>8707</v>
      </c>
      <c r="E17280">
        <v>1</v>
      </c>
      <c r="F17280" t="s">
        <v>36</v>
      </c>
      <c r="G17280">
        <v>0</v>
      </c>
      <c r="H17280">
        <v>0</v>
      </c>
      <c r="I17280">
        <v>193.19</v>
      </c>
    </row>
    <row r="17281" spans="1:9" x14ac:dyDescent="0.25">
      <c r="A17281">
        <v>2600051138</v>
      </c>
      <c r="B17281" t="s">
        <v>8580</v>
      </c>
      <c r="C17281" t="s">
        <v>8706</v>
      </c>
      <c r="D17281" t="s">
        <v>8707</v>
      </c>
      <c r="E17281">
        <v>33</v>
      </c>
      <c r="F17281" t="s">
        <v>36</v>
      </c>
      <c r="G17281">
        <v>0</v>
      </c>
      <c r="H17281">
        <v>0</v>
      </c>
      <c r="I17281">
        <v>1.288788</v>
      </c>
    </row>
    <row r="17282" spans="1:9" x14ac:dyDescent="0.25">
      <c r="A17282">
        <v>2600051139</v>
      </c>
      <c r="B17282" t="s">
        <v>8581</v>
      </c>
      <c r="C17282" t="s">
        <v>8706</v>
      </c>
      <c r="D17282" t="s">
        <v>8707</v>
      </c>
      <c r="E17282">
        <v>4</v>
      </c>
      <c r="F17282" t="s">
        <v>36</v>
      </c>
      <c r="G17282">
        <v>0</v>
      </c>
      <c r="H17282">
        <v>0</v>
      </c>
      <c r="I17282">
        <v>85.447500000000005</v>
      </c>
    </row>
    <row r="17283" spans="1:9" x14ac:dyDescent="0.25">
      <c r="A17283">
        <v>2600051146</v>
      </c>
      <c r="B17283" t="s">
        <v>8582</v>
      </c>
      <c r="C17283" t="s">
        <v>8706</v>
      </c>
      <c r="D17283" t="s">
        <v>8707</v>
      </c>
      <c r="E17283">
        <v>1</v>
      </c>
      <c r="F17283" t="s">
        <v>36</v>
      </c>
      <c r="G17283">
        <v>0</v>
      </c>
      <c r="H17283">
        <v>0</v>
      </c>
      <c r="I17283">
        <v>404.13</v>
      </c>
    </row>
    <row r="17284" spans="1:9" x14ac:dyDescent="0.25">
      <c r="A17284">
        <v>2600051147</v>
      </c>
      <c r="B17284" t="s">
        <v>8583</v>
      </c>
      <c r="C17284" t="s">
        <v>8706</v>
      </c>
      <c r="D17284" t="s">
        <v>8707</v>
      </c>
      <c r="E17284">
        <v>0</v>
      </c>
      <c r="F17284" t="s">
        <v>36</v>
      </c>
      <c r="G17284">
        <v>0</v>
      </c>
      <c r="H17284">
        <v>6</v>
      </c>
      <c r="I17284">
        <v>550</v>
      </c>
    </row>
    <row r="17285" spans="1:9" x14ac:dyDescent="0.25">
      <c r="A17285">
        <v>2600051155</v>
      </c>
      <c r="B17285" t="s">
        <v>8584</v>
      </c>
      <c r="C17285" t="s">
        <v>8706</v>
      </c>
      <c r="D17285" t="s">
        <v>8707</v>
      </c>
      <c r="E17285">
        <v>50</v>
      </c>
      <c r="F17285" t="s">
        <v>36</v>
      </c>
      <c r="G17285">
        <v>0</v>
      </c>
      <c r="H17285">
        <v>0</v>
      </c>
      <c r="I17285">
        <v>8.48E-2</v>
      </c>
    </row>
    <row r="17286" spans="1:9" x14ac:dyDescent="0.25">
      <c r="A17286">
        <v>2600051183</v>
      </c>
      <c r="B17286" t="s">
        <v>8585</v>
      </c>
      <c r="C17286" t="s">
        <v>130</v>
      </c>
      <c r="D17286" t="s">
        <v>131</v>
      </c>
      <c r="E17286">
        <v>0</v>
      </c>
      <c r="F17286" t="s">
        <v>36</v>
      </c>
      <c r="G17286">
        <v>0</v>
      </c>
      <c r="H17286">
        <v>0</v>
      </c>
      <c r="I17286" s="1">
        <v>1623.65</v>
      </c>
    </row>
    <row r="17287" spans="1:9" x14ac:dyDescent="0.25">
      <c r="A17287">
        <v>2600051184</v>
      </c>
      <c r="B17287" t="s">
        <v>8586</v>
      </c>
      <c r="C17287" t="s">
        <v>8706</v>
      </c>
      <c r="D17287" t="s">
        <v>8707</v>
      </c>
      <c r="E17287">
        <v>0</v>
      </c>
      <c r="F17287" t="s">
        <v>36</v>
      </c>
      <c r="G17287">
        <v>0</v>
      </c>
      <c r="H17287">
        <v>0</v>
      </c>
      <c r="I17287">
        <v>50</v>
      </c>
    </row>
    <row r="17288" spans="1:9" x14ac:dyDescent="0.25">
      <c r="A17288">
        <v>2600051185</v>
      </c>
      <c r="B17288" t="s">
        <v>8587</v>
      </c>
      <c r="C17288" t="s">
        <v>8706</v>
      </c>
      <c r="D17288" t="s">
        <v>8707</v>
      </c>
      <c r="E17288">
        <v>0</v>
      </c>
      <c r="F17288" t="s">
        <v>36</v>
      </c>
      <c r="G17288">
        <v>0</v>
      </c>
      <c r="H17288">
        <v>0</v>
      </c>
      <c r="I17288">
        <v>42.914999999999999</v>
      </c>
    </row>
    <row r="17289" spans="1:9" x14ac:dyDescent="0.25">
      <c r="A17289">
        <v>2600051188</v>
      </c>
      <c r="B17289" t="s">
        <v>8588</v>
      </c>
      <c r="C17289" t="s">
        <v>8706</v>
      </c>
      <c r="D17289" t="s">
        <v>8707</v>
      </c>
      <c r="E17289">
        <v>80</v>
      </c>
      <c r="F17289" t="s">
        <v>36</v>
      </c>
      <c r="G17289">
        <v>0</v>
      </c>
      <c r="H17289">
        <v>0</v>
      </c>
      <c r="I17289">
        <v>4.1085000000000003</v>
      </c>
    </row>
    <row r="17290" spans="1:9" x14ac:dyDescent="0.25">
      <c r="A17290">
        <v>2600051189</v>
      </c>
      <c r="B17290" t="s">
        <v>8589</v>
      </c>
      <c r="C17290" t="s">
        <v>8706</v>
      </c>
      <c r="D17290" t="s">
        <v>8707</v>
      </c>
      <c r="E17290">
        <v>80</v>
      </c>
      <c r="F17290" t="s">
        <v>36</v>
      </c>
      <c r="G17290">
        <v>0</v>
      </c>
      <c r="H17290">
        <v>0</v>
      </c>
      <c r="I17290">
        <v>4.4085000000000001</v>
      </c>
    </row>
    <row r="17291" spans="1:9" x14ac:dyDescent="0.25">
      <c r="A17291">
        <v>2600051194</v>
      </c>
      <c r="B17291" t="s">
        <v>8590</v>
      </c>
      <c r="C17291" t="s">
        <v>8706</v>
      </c>
      <c r="D17291" t="s">
        <v>8707</v>
      </c>
      <c r="E17291">
        <v>0</v>
      </c>
      <c r="F17291" t="s">
        <v>36</v>
      </c>
      <c r="G17291">
        <v>0</v>
      </c>
      <c r="H17291">
        <v>0</v>
      </c>
      <c r="I17291">
        <v>369.28</v>
      </c>
    </row>
    <row r="17292" spans="1:9" x14ac:dyDescent="0.25">
      <c r="A17292">
        <v>2600051195</v>
      </c>
      <c r="B17292" t="s">
        <v>8591</v>
      </c>
      <c r="C17292" t="s">
        <v>8706</v>
      </c>
      <c r="D17292" t="s">
        <v>8707</v>
      </c>
      <c r="E17292">
        <v>12</v>
      </c>
      <c r="F17292" t="s">
        <v>36</v>
      </c>
      <c r="G17292">
        <v>0</v>
      </c>
      <c r="H17292">
        <v>0</v>
      </c>
      <c r="I17292">
        <v>0.27</v>
      </c>
    </row>
    <row r="17293" spans="1:9" x14ac:dyDescent="0.25">
      <c r="A17293">
        <v>2600051197</v>
      </c>
      <c r="B17293" t="s">
        <v>8592</v>
      </c>
      <c r="C17293" t="s">
        <v>8706</v>
      </c>
      <c r="D17293" t="s">
        <v>8707</v>
      </c>
      <c r="E17293">
        <v>4</v>
      </c>
      <c r="F17293" t="s">
        <v>36</v>
      </c>
      <c r="G17293">
        <v>0</v>
      </c>
      <c r="H17293">
        <v>0</v>
      </c>
      <c r="I17293">
        <v>82.644999999999996</v>
      </c>
    </row>
    <row r="17294" spans="1:9" x14ac:dyDescent="0.25">
      <c r="A17294">
        <v>2600051198</v>
      </c>
      <c r="B17294" t="s">
        <v>8593</v>
      </c>
      <c r="C17294" t="s">
        <v>8706</v>
      </c>
      <c r="D17294" t="s">
        <v>8707</v>
      </c>
      <c r="E17294">
        <v>4</v>
      </c>
      <c r="F17294" t="s">
        <v>36</v>
      </c>
      <c r="G17294">
        <v>0</v>
      </c>
      <c r="H17294">
        <v>0</v>
      </c>
      <c r="I17294">
        <v>120.925</v>
      </c>
    </row>
    <row r="17295" spans="1:9" x14ac:dyDescent="0.25">
      <c r="A17295">
        <v>2600051199</v>
      </c>
      <c r="B17295" t="s">
        <v>8594</v>
      </c>
      <c r="C17295" t="s">
        <v>8706</v>
      </c>
      <c r="D17295" t="s">
        <v>8707</v>
      </c>
      <c r="E17295">
        <v>4</v>
      </c>
      <c r="F17295" t="s">
        <v>36</v>
      </c>
      <c r="G17295">
        <v>0</v>
      </c>
      <c r="H17295">
        <v>0</v>
      </c>
      <c r="I17295">
        <v>140.065</v>
      </c>
    </row>
    <row r="17296" spans="1:9" x14ac:dyDescent="0.25">
      <c r="A17296">
        <v>2600051200</v>
      </c>
      <c r="B17296" t="s">
        <v>8595</v>
      </c>
      <c r="C17296" t="s">
        <v>8706</v>
      </c>
      <c r="D17296" t="s">
        <v>8707</v>
      </c>
      <c r="E17296">
        <v>42</v>
      </c>
      <c r="F17296" t="s">
        <v>36</v>
      </c>
      <c r="G17296">
        <v>0</v>
      </c>
      <c r="H17296">
        <v>0</v>
      </c>
      <c r="I17296">
        <v>8.0002379999999995</v>
      </c>
    </row>
    <row r="17297" spans="1:9" x14ac:dyDescent="0.25">
      <c r="A17297">
        <v>2600051201</v>
      </c>
      <c r="B17297" t="s">
        <v>8596</v>
      </c>
      <c r="C17297" t="s">
        <v>8706</v>
      </c>
      <c r="D17297" t="s">
        <v>8707</v>
      </c>
      <c r="E17297">
        <v>42</v>
      </c>
      <c r="F17297" t="s">
        <v>36</v>
      </c>
      <c r="G17297">
        <v>0</v>
      </c>
      <c r="H17297">
        <v>0</v>
      </c>
      <c r="I17297">
        <v>8.0002379999999995</v>
      </c>
    </row>
    <row r="17298" spans="1:9" x14ac:dyDescent="0.25">
      <c r="A17298">
        <v>2600051202</v>
      </c>
      <c r="B17298" t="s">
        <v>8597</v>
      </c>
      <c r="C17298" t="s">
        <v>8706</v>
      </c>
      <c r="D17298" t="s">
        <v>8707</v>
      </c>
      <c r="E17298">
        <v>42</v>
      </c>
      <c r="F17298" t="s">
        <v>36</v>
      </c>
      <c r="G17298">
        <v>0</v>
      </c>
      <c r="H17298">
        <v>0</v>
      </c>
      <c r="I17298">
        <v>8.0002379999999995</v>
      </c>
    </row>
    <row r="17299" spans="1:9" x14ac:dyDescent="0.25">
      <c r="A17299">
        <v>2600051203</v>
      </c>
      <c r="B17299" t="s">
        <v>8598</v>
      </c>
      <c r="C17299" t="s">
        <v>8706</v>
      </c>
      <c r="D17299" t="s">
        <v>8707</v>
      </c>
      <c r="E17299">
        <v>4</v>
      </c>
      <c r="F17299" t="s">
        <v>36</v>
      </c>
      <c r="G17299">
        <v>0</v>
      </c>
      <c r="H17299">
        <v>0</v>
      </c>
      <c r="I17299">
        <v>74.989999999999995</v>
      </c>
    </row>
    <row r="17300" spans="1:9" x14ac:dyDescent="0.25">
      <c r="A17300">
        <v>2600051204</v>
      </c>
      <c r="B17300" t="s">
        <v>8599</v>
      </c>
      <c r="C17300" t="s">
        <v>8706</v>
      </c>
      <c r="D17300" t="s">
        <v>8707</v>
      </c>
      <c r="E17300">
        <v>2</v>
      </c>
      <c r="F17300" t="s">
        <v>36</v>
      </c>
      <c r="G17300">
        <v>0</v>
      </c>
      <c r="H17300">
        <v>0</v>
      </c>
      <c r="I17300">
        <v>216.625</v>
      </c>
    </row>
    <row r="17301" spans="1:9" x14ac:dyDescent="0.25">
      <c r="A17301">
        <v>2600051205</v>
      </c>
      <c r="B17301" t="s">
        <v>8600</v>
      </c>
      <c r="C17301" t="s">
        <v>8706</v>
      </c>
      <c r="D17301" t="s">
        <v>8707</v>
      </c>
      <c r="E17301">
        <v>2</v>
      </c>
      <c r="F17301" t="s">
        <v>36</v>
      </c>
      <c r="G17301">
        <v>0</v>
      </c>
      <c r="H17301">
        <v>0</v>
      </c>
      <c r="I17301">
        <v>13.74</v>
      </c>
    </row>
    <row r="17302" spans="1:9" x14ac:dyDescent="0.25">
      <c r="A17302">
        <v>2600051206</v>
      </c>
      <c r="B17302" t="s">
        <v>8601</v>
      </c>
      <c r="C17302" t="s">
        <v>8706</v>
      </c>
      <c r="D17302" t="s">
        <v>8707</v>
      </c>
      <c r="E17302">
        <v>2</v>
      </c>
      <c r="F17302" t="s">
        <v>36</v>
      </c>
      <c r="G17302">
        <v>0</v>
      </c>
      <c r="H17302">
        <v>0</v>
      </c>
      <c r="I17302">
        <v>17.57</v>
      </c>
    </row>
    <row r="17303" spans="1:9" x14ac:dyDescent="0.25">
      <c r="A17303">
        <v>2600051207</v>
      </c>
      <c r="B17303" t="s">
        <v>8602</v>
      </c>
      <c r="C17303" t="s">
        <v>8706</v>
      </c>
      <c r="D17303" t="s">
        <v>8707</v>
      </c>
      <c r="E17303">
        <v>4</v>
      </c>
      <c r="F17303" t="s">
        <v>36</v>
      </c>
      <c r="G17303">
        <v>0</v>
      </c>
      <c r="H17303">
        <v>0</v>
      </c>
      <c r="I17303">
        <v>178.345</v>
      </c>
    </row>
    <row r="17304" spans="1:9" x14ac:dyDescent="0.25">
      <c r="A17304">
        <v>2600051208</v>
      </c>
      <c r="B17304" t="s">
        <v>8603</v>
      </c>
      <c r="C17304" t="s">
        <v>8706</v>
      </c>
      <c r="D17304" t="s">
        <v>8707</v>
      </c>
      <c r="E17304">
        <v>20</v>
      </c>
      <c r="F17304" t="s">
        <v>36</v>
      </c>
      <c r="G17304">
        <v>0</v>
      </c>
      <c r="H17304">
        <v>0</v>
      </c>
      <c r="I17304">
        <v>44.366500000000002</v>
      </c>
    </row>
    <row r="17305" spans="1:9" x14ac:dyDescent="0.25">
      <c r="A17305">
        <v>2600051209</v>
      </c>
      <c r="B17305" t="s">
        <v>8604</v>
      </c>
      <c r="C17305" t="s">
        <v>8706</v>
      </c>
      <c r="D17305" t="s">
        <v>8707</v>
      </c>
      <c r="E17305">
        <v>12</v>
      </c>
      <c r="F17305" t="s">
        <v>36</v>
      </c>
      <c r="G17305">
        <v>0</v>
      </c>
      <c r="H17305">
        <v>0</v>
      </c>
      <c r="I17305">
        <v>36.71</v>
      </c>
    </row>
    <row r="17306" spans="1:9" x14ac:dyDescent="0.25">
      <c r="A17306">
        <v>2600051210</v>
      </c>
      <c r="B17306" t="s">
        <v>8605</v>
      </c>
      <c r="C17306" t="s">
        <v>8706</v>
      </c>
      <c r="D17306" t="s">
        <v>8707</v>
      </c>
      <c r="E17306">
        <v>6</v>
      </c>
      <c r="F17306" t="s">
        <v>36</v>
      </c>
      <c r="G17306">
        <v>0</v>
      </c>
      <c r="H17306">
        <v>0</v>
      </c>
      <c r="I17306">
        <v>63.511667000000003</v>
      </c>
    </row>
    <row r="17307" spans="1:9" x14ac:dyDescent="0.25">
      <c r="A17307">
        <v>2600051211</v>
      </c>
      <c r="B17307" t="s">
        <v>8606</v>
      </c>
      <c r="C17307" t="s">
        <v>8706</v>
      </c>
      <c r="D17307" t="s">
        <v>8707</v>
      </c>
      <c r="E17307">
        <v>1</v>
      </c>
      <c r="F17307" t="s">
        <v>3988</v>
      </c>
      <c r="G17307">
        <v>0</v>
      </c>
      <c r="H17307">
        <v>0</v>
      </c>
      <c r="I17307">
        <v>350.59</v>
      </c>
    </row>
    <row r="17308" spans="1:9" x14ac:dyDescent="0.25">
      <c r="A17308">
        <v>2600051215</v>
      </c>
      <c r="B17308" t="s">
        <v>8607</v>
      </c>
      <c r="C17308" t="s">
        <v>8706</v>
      </c>
      <c r="D17308" t="s">
        <v>8707</v>
      </c>
      <c r="E17308">
        <v>0</v>
      </c>
      <c r="F17308" t="s">
        <v>36</v>
      </c>
      <c r="G17308">
        <v>0</v>
      </c>
      <c r="H17308">
        <v>0</v>
      </c>
      <c r="I17308">
        <v>29</v>
      </c>
    </row>
    <row r="17309" spans="1:9" x14ac:dyDescent="0.25">
      <c r="A17309">
        <v>2600051218</v>
      </c>
      <c r="B17309" t="s">
        <v>8608</v>
      </c>
      <c r="C17309" t="s">
        <v>8706</v>
      </c>
      <c r="D17309" t="s">
        <v>8707</v>
      </c>
      <c r="E17309">
        <v>2</v>
      </c>
      <c r="F17309" t="s">
        <v>36</v>
      </c>
      <c r="G17309">
        <v>0</v>
      </c>
      <c r="H17309">
        <v>0</v>
      </c>
      <c r="I17309">
        <v>27.53</v>
      </c>
    </row>
    <row r="17310" spans="1:9" x14ac:dyDescent="0.25">
      <c r="A17310">
        <v>2600051219</v>
      </c>
      <c r="B17310" t="s">
        <v>8609</v>
      </c>
      <c r="C17310" t="s">
        <v>8706</v>
      </c>
      <c r="D17310" t="s">
        <v>8707</v>
      </c>
      <c r="E17310">
        <v>2</v>
      </c>
      <c r="F17310" t="s">
        <v>36</v>
      </c>
      <c r="G17310">
        <v>0</v>
      </c>
      <c r="H17310">
        <v>0</v>
      </c>
      <c r="I17310">
        <v>24.93</v>
      </c>
    </row>
    <row r="17311" spans="1:9" x14ac:dyDescent="0.25">
      <c r="A17311">
        <v>2600051240</v>
      </c>
      <c r="B17311" t="s">
        <v>8610</v>
      </c>
      <c r="C17311" t="s">
        <v>8706</v>
      </c>
      <c r="D17311" t="s">
        <v>8707</v>
      </c>
      <c r="E17311">
        <v>2</v>
      </c>
      <c r="F17311" t="s">
        <v>36</v>
      </c>
      <c r="G17311">
        <v>0</v>
      </c>
      <c r="H17311">
        <v>0</v>
      </c>
      <c r="I17311">
        <v>100.8</v>
      </c>
    </row>
    <row r="17312" spans="1:9" x14ac:dyDescent="0.25">
      <c r="A17312">
        <v>2600051241</v>
      </c>
      <c r="B17312" t="s">
        <v>8611</v>
      </c>
      <c r="C17312" t="s">
        <v>8706</v>
      </c>
      <c r="D17312" t="s">
        <v>8707</v>
      </c>
      <c r="E17312">
        <v>10</v>
      </c>
      <c r="F17312" t="s">
        <v>36</v>
      </c>
      <c r="G17312">
        <v>0</v>
      </c>
      <c r="H17312">
        <v>0</v>
      </c>
      <c r="I17312">
        <v>84.48</v>
      </c>
    </row>
    <row r="17313" spans="1:9" x14ac:dyDescent="0.25">
      <c r="A17313">
        <v>2600051245</v>
      </c>
      <c r="B17313" t="s">
        <v>8612</v>
      </c>
      <c r="C17313" t="s">
        <v>8706</v>
      </c>
      <c r="D17313" t="s">
        <v>8707</v>
      </c>
      <c r="E17313">
        <v>1</v>
      </c>
      <c r="F17313" t="s">
        <v>3988</v>
      </c>
      <c r="G17313">
        <v>0</v>
      </c>
      <c r="H17313">
        <v>0</v>
      </c>
      <c r="I17313">
        <v>337.86</v>
      </c>
    </row>
    <row r="17314" spans="1:9" x14ac:dyDescent="0.25">
      <c r="A17314">
        <v>2600051247</v>
      </c>
      <c r="B17314" t="s">
        <v>8613</v>
      </c>
      <c r="C17314" t="s">
        <v>8706</v>
      </c>
      <c r="D17314" t="s">
        <v>8707</v>
      </c>
      <c r="E17314">
        <v>25</v>
      </c>
      <c r="F17314" t="s">
        <v>36</v>
      </c>
      <c r="G17314">
        <v>0</v>
      </c>
      <c r="H17314">
        <v>0</v>
      </c>
      <c r="I17314">
        <v>5.0848000000000004</v>
      </c>
    </row>
    <row r="17315" spans="1:9" x14ac:dyDescent="0.25">
      <c r="A17315">
        <v>2600051248</v>
      </c>
      <c r="B17315" t="s">
        <v>8614</v>
      </c>
      <c r="C17315" t="s">
        <v>8706</v>
      </c>
      <c r="D17315" t="s">
        <v>8707</v>
      </c>
      <c r="E17315">
        <v>30</v>
      </c>
      <c r="F17315" t="s">
        <v>36</v>
      </c>
      <c r="G17315">
        <v>0</v>
      </c>
      <c r="H17315">
        <v>0</v>
      </c>
      <c r="I17315">
        <v>0.33900000000000002</v>
      </c>
    </row>
    <row r="17316" spans="1:9" x14ac:dyDescent="0.25">
      <c r="A17316">
        <v>2600051249</v>
      </c>
      <c r="B17316" t="s">
        <v>8615</v>
      </c>
      <c r="C17316" t="s">
        <v>8706</v>
      </c>
      <c r="D17316" t="s">
        <v>8707</v>
      </c>
      <c r="E17316">
        <v>20</v>
      </c>
      <c r="F17316" t="s">
        <v>36</v>
      </c>
      <c r="G17316">
        <v>0</v>
      </c>
      <c r="H17316">
        <v>0</v>
      </c>
      <c r="I17316">
        <v>0.50849999999999995</v>
      </c>
    </row>
    <row r="17317" spans="1:9" x14ac:dyDescent="0.25">
      <c r="A17317">
        <v>2600051263</v>
      </c>
      <c r="B17317" t="s">
        <v>8616</v>
      </c>
      <c r="C17317" t="s">
        <v>8706</v>
      </c>
      <c r="D17317" t="s">
        <v>8707</v>
      </c>
      <c r="E17317">
        <v>1</v>
      </c>
      <c r="F17317" t="s">
        <v>36</v>
      </c>
      <c r="G17317">
        <v>0</v>
      </c>
      <c r="H17317">
        <v>0</v>
      </c>
      <c r="I17317">
        <v>52.8</v>
      </c>
    </row>
    <row r="17318" spans="1:9" x14ac:dyDescent="0.25">
      <c r="A17318">
        <v>2600051270</v>
      </c>
      <c r="B17318" t="s">
        <v>8617</v>
      </c>
      <c r="C17318" t="s">
        <v>8706</v>
      </c>
      <c r="D17318" t="s">
        <v>8707</v>
      </c>
      <c r="E17318">
        <v>0</v>
      </c>
      <c r="F17318" t="s">
        <v>36</v>
      </c>
      <c r="G17318">
        <v>0</v>
      </c>
      <c r="H17318">
        <v>0</v>
      </c>
      <c r="I17318">
        <v>334.745</v>
      </c>
    </row>
    <row r="17319" spans="1:9" x14ac:dyDescent="0.25">
      <c r="A17319">
        <v>2600051273</v>
      </c>
      <c r="B17319" t="s">
        <v>8618</v>
      </c>
      <c r="C17319" t="s">
        <v>8710</v>
      </c>
      <c r="D17319" t="s">
        <v>8711</v>
      </c>
      <c r="E17319">
        <v>0</v>
      </c>
      <c r="F17319" t="s">
        <v>36</v>
      </c>
      <c r="G17319">
        <v>0</v>
      </c>
      <c r="H17319">
        <v>0</v>
      </c>
      <c r="I17319" s="1">
        <v>1182.32</v>
      </c>
    </row>
    <row r="17320" spans="1:9" x14ac:dyDescent="0.25">
      <c r="A17320">
        <v>2600051273</v>
      </c>
      <c r="B17320" t="s">
        <v>8618</v>
      </c>
      <c r="C17320" t="s">
        <v>8706</v>
      </c>
      <c r="D17320" t="s">
        <v>8707</v>
      </c>
      <c r="E17320">
        <v>1</v>
      </c>
      <c r="F17320" t="s">
        <v>36</v>
      </c>
      <c r="G17320">
        <v>0</v>
      </c>
      <c r="H17320">
        <v>0</v>
      </c>
      <c r="I17320" s="1">
        <v>1182.32</v>
      </c>
    </row>
    <row r="17321" spans="1:9" x14ac:dyDescent="0.25">
      <c r="A17321">
        <v>2600051273</v>
      </c>
      <c r="B17321" t="s">
        <v>8618</v>
      </c>
      <c r="C17321" t="s">
        <v>130</v>
      </c>
      <c r="D17321" t="s">
        <v>131</v>
      </c>
      <c r="E17321">
        <v>0</v>
      </c>
      <c r="F17321" t="s">
        <v>36</v>
      </c>
      <c r="G17321">
        <v>0</v>
      </c>
      <c r="H17321">
        <v>0</v>
      </c>
      <c r="I17321" s="1">
        <v>1182.32</v>
      </c>
    </row>
    <row r="17322" spans="1:9" x14ac:dyDescent="0.25">
      <c r="A17322">
        <v>2600051274</v>
      </c>
      <c r="B17322" t="s">
        <v>4897</v>
      </c>
      <c r="C17322" t="s">
        <v>130</v>
      </c>
      <c r="D17322" t="s">
        <v>131</v>
      </c>
      <c r="E17322">
        <v>0</v>
      </c>
      <c r="F17322" t="s">
        <v>36</v>
      </c>
      <c r="G17322">
        <v>0</v>
      </c>
      <c r="H17322">
        <v>0</v>
      </c>
      <c r="I17322">
        <v>169.63</v>
      </c>
    </row>
    <row r="17323" spans="1:9" x14ac:dyDescent="0.25">
      <c r="A17323">
        <v>2600051275</v>
      </c>
      <c r="B17323" t="s">
        <v>8619</v>
      </c>
      <c r="C17323" t="s">
        <v>130</v>
      </c>
      <c r="D17323" t="s">
        <v>131</v>
      </c>
      <c r="E17323">
        <v>0</v>
      </c>
      <c r="F17323" t="s">
        <v>36</v>
      </c>
      <c r="G17323">
        <v>0</v>
      </c>
      <c r="H17323">
        <v>0</v>
      </c>
      <c r="I17323">
        <v>2.5616669999999999</v>
      </c>
    </row>
    <row r="17324" spans="1:9" x14ac:dyDescent="0.25">
      <c r="A17324">
        <v>2600051277</v>
      </c>
      <c r="B17324" t="s">
        <v>8620</v>
      </c>
      <c r="C17324" t="s">
        <v>130</v>
      </c>
      <c r="D17324" t="s">
        <v>131</v>
      </c>
      <c r="E17324">
        <v>0</v>
      </c>
      <c r="F17324" t="s">
        <v>36</v>
      </c>
      <c r="G17324">
        <v>0</v>
      </c>
      <c r="H17324">
        <v>0</v>
      </c>
      <c r="I17324">
        <v>0.38</v>
      </c>
    </row>
    <row r="17325" spans="1:9" x14ac:dyDescent="0.25">
      <c r="A17325">
        <v>2600051279</v>
      </c>
      <c r="B17325" t="s">
        <v>8621</v>
      </c>
      <c r="C17325" t="s">
        <v>130</v>
      </c>
      <c r="D17325" t="s">
        <v>131</v>
      </c>
      <c r="E17325">
        <v>0</v>
      </c>
      <c r="F17325" t="s">
        <v>36</v>
      </c>
      <c r="G17325">
        <v>0</v>
      </c>
      <c r="H17325">
        <v>0</v>
      </c>
      <c r="I17325">
        <v>80.144999999999996</v>
      </c>
    </row>
    <row r="17326" spans="1:9" x14ac:dyDescent="0.25">
      <c r="A17326">
        <v>2600051280</v>
      </c>
      <c r="B17326" t="s">
        <v>8622</v>
      </c>
      <c r="C17326" t="s">
        <v>130</v>
      </c>
      <c r="D17326" t="s">
        <v>131</v>
      </c>
      <c r="E17326">
        <v>2</v>
      </c>
      <c r="F17326" t="s">
        <v>36</v>
      </c>
      <c r="G17326">
        <v>0</v>
      </c>
      <c r="H17326">
        <v>0</v>
      </c>
      <c r="I17326">
        <v>23.16</v>
      </c>
    </row>
    <row r="17327" spans="1:9" x14ac:dyDescent="0.25">
      <c r="A17327">
        <v>2600051281</v>
      </c>
      <c r="B17327" t="s">
        <v>8623</v>
      </c>
      <c r="C17327" t="s">
        <v>130</v>
      </c>
      <c r="D17327" t="s">
        <v>131</v>
      </c>
      <c r="E17327">
        <v>2</v>
      </c>
      <c r="F17327" t="s">
        <v>36</v>
      </c>
      <c r="G17327">
        <v>0</v>
      </c>
      <c r="H17327">
        <v>0</v>
      </c>
      <c r="I17327">
        <v>24.635000000000002</v>
      </c>
    </row>
    <row r="17328" spans="1:9" x14ac:dyDescent="0.25">
      <c r="A17328">
        <v>2600051282</v>
      </c>
      <c r="B17328" t="s">
        <v>8624</v>
      </c>
      <c r="C17328" t="s">
        <v>130</v>
      </c>
      <c r="D17328" t="s">
        <v>131</v>
      </c>
      <c r="E17328">
        <v>0</v>
      </c>
      <c r="F17328" t="s">
        <v>36</v>
      </c>
      <c r="G17328">
        <v>0</v>
      </c>
      <c r="H17328">
        <v>0</v>
      </c>
      <c r="I17328">
        <v>2.5</v>
      </c>
    </row>
    <row r="17329" spans="1:9" x14ac:dyDescent="0.25">
      <c r="A17329">
        <v>2600051283</v>
      </c>
      <c r="B17329" t="s">
        <v>8625</v>
      </c>
      <c r="C17329" t="s">
        <v>130</v>
      </c>
      <c r="D17329" t="s">
        <v>131</v>
      </c>
      <c r="E17329">
        <v>0</v>
      </c>
      <c r="F17329" t="s">
        <v>36</v>
      </c>
      <c r="G17329">
        <v>0</v>
      </c>
      <c r="H17329">
        <v>0</v>
      </c>
      <c r="I17329">
        <v>1.5</v>
      </c>
    </row>
    <row r="17330" spans="1:9" x14ac:dyDescent="0.25">
      <c r="A17330">
        <v>2600051284</v>
      </c>
      <c r="B17330" t="s">
        <v>8626</v>
      </c>
      <c r="C17330" t="s">
        <v>130</v>
      </c>
      <c r="D17330" t="s">
        <v>131</v>
      </c>
      <c r="E17330">
        <v>0</v>
      </c>
      <c r="F17330" t="s">
        <v>36</v>
      </c>
      <c r="G17330">
        <v>0</v>
      </c>
      <c r="H17330">
        <v>0</v>
      </c>
      <c r="I17330">
        <v>12</v>
      </c>
    </row>
    <row r="17331" spans="1:9" x14ac:dyDescent="0.25">
      <c r="A17331">
        <v>2600051285</v>
      </c>
      <c r="B17331" t="s">
        <v>8627</v>
      </c>
      <c r="C17331" t="s">
        <v>130</v>
      </c>
      <c r="D17331" t="s">
        <v>131</v>
      </c>
      <c r="E17331">
        <v>0</v>
      </c>
      <c r="F17331" t="s">
        <v>36</v>
      </c>
      <c r="G17331">
        <v>0</v>
      </c>
      <c r="H17331">
        <v>0</v>
      </c>
      <c r="I17331">
        <v>3.5</v>
      </c>
    </row>
    <row r="17332" spans="1:9" x14ac:dyDescent="0.25">
      <c r="A17332">
        <v>2600051287</v>
      </c>
      <c r="B17332" t="s">
        <v>8628</v>
      </c>
      <c r="C17332" t="s">
        <v>130</v>
      </c>
      <c r="D17332" t="s">
        <v>131</v>
      </c>
      <c r="E17332">
        <v>0</v>
      </c>
      <c r="F17332" t="s">
        <v>36</v>
      </c>
      <c r="G17332">
        <v>0</v>
      </c>
      <c r="H17332">
        <v>0</v>
      </c>
      <c r="I17332">
        <v>3.99</v>
      </c>
    </row>
    <row r="17333" spans="1:9" x14ac:dyDescent="0.25">
      <c r="A17333">
        <v>2600051288</v>
      </c>
      <c r="B17333" t="s">
        <v>8629</v>
      </c>
      <c r="C17333" t="s">
        <v>130</v>
      </c>
      <c r="D17333" t="s">
        <v>131</v>
      </c>
      <c r="E17333">
        <v>0</v>
      </c>
      <c r="F17333" t="s">
        <v>36</v>
      </c>
      <c r="G17333">
        <v>0</v>
      </c>
      <c r="H17333">
        <v>0</v>
      </c>
      <c r="I17333">
        <v>5.1325000000000003</v>
      </c>
    </row>
    <row r="17334" spans="1:9" x14ac:dyDescent="0.25">
      <c r="A17334">
        <v>2600051290</v>
      </c>
      <c r="B17334" t="s">
        <v>8630</v>
      </c>
      <c r="C17334" t="s">
        <v>130</v>
      </c>
      <c r="D17334" t="s">
        <v>131</v>
      </c>
      <c r="E17334">
        <v>0</v>
      </c>
      <c r="F17334" t="s">
        <v>36</v>
      </c>
      <c r="G17334">
        <v>0</v>
      </c>
      <c r="H17334">
        <v>0</v>
      </c>
      <c r="I17334">
        <v>6.78</v>
      </c>
    </row>
    <row r="17335" spans="1:9" x14ac:dyDescent="0.25">
      <c r="A17335">
        <v>2600051291</v>
      </c>
      <c r="B17335" t="s">
        <v>8631</v>
      </c>
      <c r="C17335" t="s">
        <v>130</v>
      </c>
      <c r="D17335" t="s">
        <v>131</v>
      </c>
      <c r="E17335">
        <v>0</v>
      </c>
      <c r="F17335" t="s">
        <v>36</v>
      </c>
      <c r="G17335">
        <v>0</v>
      </c>
      <c r="H17335">
        <v>0</v>
      </c>
      <c r="I17335">
        <v>6.78</v>
      </c>
    </row>
    <row r="17336" spans="1:9" x14ac:dyDescent="0.25">
      <c r="A17336">
        <v>2600051293</v>
      </c>
      <c r="B17336" t="s">
        <v>8632</v>
      </c>
      <c r="C17336" t="s">
        <v>130</v>
      </c>
      <c r="D17336" t="s">
        <v>131</v>
      </c>
      <c r="E17336">
        <v>1</v>
      </c>
      <c r="F17336" t="s">
        <v>36</v>
      </c>
      <c r="G17336">
        <v>0</v>
      </c>
      <c r="H17336">
        <v>0</v>
      </c>
      <c r="I17336">
        <v>18.100000000000001</v>
      </c>
    </row>
    <row r="17337" spans="1:9" x14ac:dyDescent="0.25">
      <c r="A17337">
        <v>2600051294</v>
      </c>
      <c r="B17337" t="s">
        <v>8633</v>
      </c>
      <c r="C17337" t="s">
        <v>130</v>
      </c>
      <c r="D17337" t="s">
        <v>131</v>
      </c>
      <c r="E17337">
        <v>0</v>
      </c>
      <c r="F17337" t="s">
        <v>3152</v>
      </c>
      <c r="G17337">
        <v>0</v>
      </c>
      <c r="H17337">
        <v>0</v>
      </c>
      <c r="I17337">
        <v>76.02</v>
      </c>
    </row>
    <row r="17338" spans="1:9" x14ac:dyDescent="0.25">
      <c r="A17338">
        <v>2600051295</v>
      </c>
      <c r="B17338" t="s">
        <v>8634</v>
      </c>
      <c r="C17338" t="s">
        <v>130</v>
      </c>
      <c r="D17338" t="s">
        <v>131</v>
      </c>
      <c r="E17338">
        <v>0</v>
      </c>
      <c r="F17338" t="s">
        <v>36</v>
      </c>
      <c r="G17338">
        <v>0</v>
      </c>
      <c r="H17338">
        <v>0</v>
      </c>
      <c r="I17338" s="1">
        <v>1059.32</v>
      </c>
    </row>
    <row r="17339" spans="1:9" x14ac:dyDescent="0.25">
      <c r="A17339">
        <v>2600051296</v>
      </c>
      <c r="B17339" t="s">
        <v>8635</v>
      </c>
      <c r="C17339" t="s">
        <v>130</v>
      </c>
      <c r="D17339" t="s">
        <v>131</v>
      </c>
      <c r="E17339">
        <v>2</v>
      </c>
      <c r="F17339" t="s">
        <v>36</v>
      </c>
      <c r="G17339">
        <v>0</v>
      </c>
      <c r="H17339">
        <v>0</v>
      </c>
      <c r="I17339">
        <v>12.88</v>
      </c>
    </row>
    <row r="17340" spans="1:9" x14ac:dyDescent="0.25">
      <c r="A17340">
        <v>2600051297</v>
      </c>
      <c r="B17340" t="s">
        <v>8636</v>
      </c>
      <c r="C17340" t="s">
        <v>130</v>
      </c>
      <c r="D17340" t="s">
        <v>131</v>
      </c>
      <c r="E17340">
        <v>0</v>
      </c>
      <c r="F17340" t="s">
        <v>36</v>
      </c>
      <c r="G17340">
        <v>0</v>
      </c>
      <c r="H17340">
        <v>0</v>
      </c>
      <c r="I17340">
        <v>8.23</v>
      </c>
    </row>
    <row r="17341" spans="1:9" x14ac:dyDescent="0.25">
      <c r="A17341">
        <v>2600051298</v>
      </c>
      <c r="B17341" t="s">
        <v>8637</v>
      </c>
      <c r="C17341" t="s">
        <v>130</v>
      </c>
      <c r="D17341" t="s">
        <v>131</v>
      </c>
      <c r="E17341">
        <v>0</v>
      </c>
      <c r="F17341" t="s">
        <v>36</v>
      </c>
      <c r="G17341">
        <v>0</v>
      </c>
      <c r="H17341">
        <v>0</v>
      </c>
      <c r="I17341">
        <v>11.4625</v>
      </c>
    </row>
    <row r="17342" spans="1:9" x14ac:dyDescent="0.25">
      <c r="A17342">
        <v>2600051299</v>
      </c>
      <c r="B17342" t="s">
        <v>8638</v>
      </c>
      <c r="C17342" t="s">
        <v>130</v>
      </c>
      <c r="D17342" t="s">
        <v>131</v>
      </c>
      <c r="E17342">
        <v>0</v>
      </c>
      <c r="F17342" t="s">
        <v>36</v>
      </c>
      <c r="G17342">
        <v>0</v>
      </c>
      <c r="H17342">
        <v>0</v>
      </c>
      <c r="I17342">
        <v>33.744999999999997</v>
      </c>
    </row>
    <row r="17343" spans="1:9" x14ac:dyDescent="0.25">
      <c r="A17343">
        <v>2600051300</v>
      </c>
      <c r="B17343" t="s">
        <v>8639</v>
      </c>
      <c r="C17343" t="s">
        <v>130</v>
      </c>
      <c r="D17343" t="s">
        <v>131</v>
      </c>
      <c r="E17343">
        <v>0</v>
      </c>
      <c r="F17343" t="s">
        <v>36</v>
      </c>
      <c r="G17343">
        <v>0</v>
      </c>
      <c r="H17343">
        <v>0</v>
      </c>
      <c r="I17343">
        <v>46.5</v>
      </c>
    </row>
    <row r="17344" spans="1:9" x14ac:dyDescent="0.25">
      <c r="A17344">
        <v>2600051301</v>
      </c>
      <c r="B17344" t="s">
        <v>8640</v>
      </c>
      <c r="C17344" t="s">
        <v>130</v>
      </c>
      <c r="D17344" t="s">
        <v>131</v>
      </c>
      <c r="E17344">
        <v>0</v>
      </c>
      <c r="F17344" t="s">
        <v>36</v>
      </c>
      <c r="G17344">
        <v>0</v>
      </c>
      <c r="H17344">
        <v>0</v>
      </c>
      <c r="I17344">
        <v>545</v>
      </c>
    </row>
    <row r="17345" spans="1:9" x14ac:dyDescent="0.25">
      <c r="A17345">
        <v>2600051302</v>
      </c>
      <c r="B17345" t="s">
        <v>8641</v>
      </c>
      <c r="C17345" t="s">
        <v>130</v>
      </c>
      <c r="D17345" t="s">
        <v>131</v>
      </c>
      <c r="E17345">
        <v>0</v>
      </c>
      <c r="F17345" t="s">
        <v>3161</v>
      </c>
      <c r="G17345">
        <v>0</v>
      </c>
      <c r="H17345">
        <v>0</v>
      </c>
      <c r="I17345">
        <v>154.66</v>
      </c>
    </row>
    <row r="17346" spans="1:9" x14ac:dyDescent="0.25">
      <c r="A17346">
        <v>2600051303</v>
      </c>
      <c r="B17346" t="s">
        <v>8642</v>
      </c>
      <c r="C17346" t="s">
        <v>130</v>
      </c>
      <c r="D17346" t="s">
        <v>131</v>
      </c>
      <c r="E17346">
        <v>0</v>
      </c>
      <c r="F17346" t="s">
        <v>36</v>
      </c>
      <c r="G17346">
        <v>0</v>
      </c>
      <c r="H17346">
        <v>0</v>
      </c>
      <c r="I17346">
        <v>830.51</v>
      </c>
    </row>
    <row r="17347" spans="1:9" x14ac:dyDescent="0.25">
      <c r="A17347">
        <v>2600051306</v>
      </c>
      <c r="B17347" t="s">
        <v>8643</v>
      </c>
      <c r="C17347" t="s">
        <v>130</v>
      </c>
      <c r="D17347" t="s">
        <v>131</v>
      </c>
      <c r="E17347">
        <v>0</v>
      </c>
      <c r="F17347" t="s">
        <v>36</v>
      </c>
      <c r="G17347">
        <v>0</v>
      </c>
      <c r="H17347">
        <v>0</v>
      </c>
      <c r="I17347">
        <v>3.5950000000000002</v>
      </c>
    </row>
    <row r="17348" spans="1:9" x14ac:dyDescent="0.25">
      <c r="A17348">
        <v>2600051307</v>
      </c>
      <c r="B17348" t="s">
        <v>8644</v>
      </c>
      <c r="C17348" t="s">
        <v>130</v>
      </c>
      <c r="D17348" t="s">
        <v>131</v>
      </c>
      <c r="E17348">
        <v>0</v>
      </c>
      <c r="F17348" t="s">
        <v>36</v>
      </c>
      <c r="G17348">
        <v>0</v>
      </c>
      <c r="H17348">
        <v>0</v>
      </c>
      <c r="I17348">
        <v>0.4975</v>
      </c>
    </row>
    <row r="17349" spans="1:9" x14ac:dyDescent="0.25">
      <c r="A17349">
        <v>2600051308</v>
      </c>
      <c r="B17349" t="s">
        <v>8645</v>
      </c>
      <c r="C17349" t="s">
        <v>130</v>
      </c>
      <c r="D17349" t="s">
        <v>131</v>
      </c>
      <c r="E17349">
        <v>0</v>
      </c>
      <c r="F17349" t="s">
        <v>36</v>
      </c>
      <c r="G17349">
        <v>0</v>
      </c>
      <c r="H17349">
        <v>0</v>
      </c>
      <c r="I17349">
        <v>43.8</v>
      </c>
    </row>
    <row r="17350" spans="1:9" x14ac:dyDescent="0.25">
      <c r="A17350">
        <v>2600051309</v>
      </c>
      <c r="B17350" t="s">
        <v>8646</v>
      </c>
      <c r="C17350" t="s">
        <v>130</v>
      </c>
      <c r="D17350" t="s">
        <v>131</v>
      </c>
      <c r="E17350">
        <v>0</v>
      </c>
      <c r="F17350" t="s">
        <v>36</v>
      </c>
      <c r="G17350">
        <v>0</v>
      </c>
      <c r="H17350">
        <v>0</v>
      </c>
      <c r="I17350">
        <v>100.63</v>
      </c>
    </row>
    <row r="17351" spans="1:9" x14ac:dyDescent="0.25">
      <c r="A17351">
        <v>2600051310</v>
      </c>
      <c r="B17351" t="s">
        <v>8647</v>
      </c>
      <c r="C17351" t="s">
        <v>130</v>
      </c>
      <c r="D17351" t="s">
        <v>131</v>
      </c>
      <c r="E17351">
        <v>0</v>
      </c>
      <c r="F17351" t="s">
        <v>36</v>
      </c>
      <c r="G17351">
        <v>0</v>
      </c>
      <c r="H17351">
        <v>0</v>
      </c>
      <c r="I17351" s="1">
        <v>3705.33</v>
      </c>
    </row>
    <row r="17352" spans="1:9" x14ac:dyDescent="0.25">
      <c r="A17352">
        <v>2600051311</v>
      </c>
      <c r="B17352" t="s">
        <v>8648</v>
      </c>
      <c r="C17352" t="s">
        <v>130</v>
      </c>
      <c r="D17352" t="s">
        <v>131</v>
      </c>
      <c r="E17352">
        <v>0</v>
      </c>
      <c r="F17352" t="s">
        <v>36</v>
      </c>
      <c r="G17352">
        <v>0</v>
      </c>
      <c r="H17352">
        <v>0</v>
      </c>
      <c r="I17352" s="1">
        <v>1098.8800000000001</v>
      </c>
    </row>
    <row r="17353" spans="1:9" x14ac:dyDescent="0.25">
      <c r="A17353">
        <v>2600051312</v>
      </c>
      <c r="B17353" t="s">
        <v>8649</v>
      </c>
      <c r="C17353" t="s">
        <v>130</v>
      </c>
      <c r="D17353" t="s">
        <v>131</v>
      </c>
      <c r="E17353">
        <v>0</v>
      </c>
      <c r="F17353" t="s">
        <v>36</v>
      </c>
      <c r="G17353">
        <v>0</v>
      </c>
      <c r="H17353">
        <v>0</v>
      </c>
      <c r="I17353" s="1">
        <v>1030.2</v>
      </c>
    </row>
    <row r="17354" spans="1:9" x14ac:dyDescent="0.25">
      <c r="A17354">
        <v>2600060003</v>
      </c>
      <c r="B17354" t="s">
        <v>8650</v>
      </c>
      <c r="C17354" t="s">
        <v>8706</v>
      </c>
      <c r="D17354" t="s">
        <v>8707</v>
      </c>
      <c r="E17354">
        <v>1</v>
      </c>
      <c r="F17354" t="s">
        <v>36</v>
      </c>
      <c r="G17354">
        <v>0</v>
      </c>
      <c r="H17354">
        <v>0</v>
      </c>
      <c r="I17354">
        <v>0.01</v>
      </c>
    </row>
    <row r="17355" spans="1:9" x14ac:dyDescent="0.25">
      <c r="A17355">
        <v>2600060005</v>
      </c>
      <c r="B17355" t="s">
        <v>4474</v>
      </c>
      <c r="C17355" t="s">
        <v>130</v>
      </c>
      <c r="D17355" t="s">
        <v>131</v>
      </c>
      <c r="E17355">
        <v>8</v>
      </c>
      <c r="F17355" t="s">
        <v>36</v>
      </c>
      <c r="G17355">
        <v>0</v>
      </c>
      <c r="H17355">
        <v>0</v>
      </c>
      <c r="I17355">
        <v>27.815000000000001</v>
      </c>
    </row>
    <row r="17356" spans="1:9" x14ac:dyDescent="0.25">
      <c r="A17356">
        <v>2600060013</v>
      </c>
      <c r="B17356" t="s">
        <v>4548</v>
      </c>
      <c r="C17356" t="s">
        <v>137</v>
      </c>
      <c r="D17356" t="s">
        <v>138</v>
      </c>
      <c r="E17356">
        <v>0</v>
      </c>
      <c r="F17356" t="s">
        <v>36</v>
      </c>
      <c r="G17356">
        <v>0</v>
      </c>
      <c r="H17356">
        <v>0</v>
      </c>
      <c r="I17356">
        <v>8.75</v>
      </c>
    </row>
    <row r="17357" spans="1:9" x14ac:dyDescent="0.25">
      <c r="A17357">
        <v>2600060021</v>
      </c>
      <c r="B17357" t="s">
        <v>4475</v>
      </c>
      <c r="C17357" t="s">
        <v>130</v>
      </c>
      <c r="D17357" t="s">
        <v>131</v>
      </c>
      <c r="E17357">
        <v>3</v>
      </c>
      <c r="F17357" t="s">
        <v>36</v>
      </c>
      <c r="G17357">
        <v>0</v>
      </c>
      <c r="H17357">
        <v>0</v>
      </c>
      <c r="I17357">
        <v>16.95</v>
      </c>
    </row>
    <row r="17358" spans="1:9" x14ac:dyDescent="0.25">
      <c r="A17358">
        <v>2600060025</v>
      </c>
      <c r="B17358" t="s">
        <v>8651</v>
      </c>
      <c r="C17358" t="s">
        <v>8706</v>
      </c>
      <c r="D17358" t="s">
        <v>8707</v>
      </c>
      <c r="E17358">
        <v>8</v>
      </c>
      <c r="F17358" t="s">
        <v>36</v>
      </c>
      <c r="G17358">
        <v>0</v>
      </c>
      <c r="H17358">
        <v>0</v>
      </c>
      <c r="I17358">
        <v>36.049999999999997</v>
      </c>
    </row>
    <row r="17359" spans="1:9" x14ac:dyDescent="0.25">
      <c r="A17359">
        <v>2600060026</v>
      </c>
      <c r="B17359" t="s">
        <v>4549</v>
      </c>
      <c r="C17359" t="s">
        <v>137</v>
      </c>
      <c r="D17359" t="s">
        <v>138</v>
      </c>
      <c r="E17359">
        <v>0</v>
      </c>
      <c r="F17359" t="s">
        <v>36</v>
      </c>
      <c r="G17359">
        <v>0</v>
      </c>
      <c r="H17359">
        <v>0</v>
      </c>
      <c r="I17359">
        <v>4</v>
      </c>
    </row>
    <row r="17360" spans="1:9" x14ac:dyDescent="0.25">
      <c r="A17360">
        <v>2600060029</v>
      </c>
      <c r="B17360" t="s">
        <v>4476</v>
      </c>
      <c r="C17360" t="s">
        <v>167</v>
      </c>
      <c r="D17360" t="s">
        <v>168</v>
      </c>
      <c r="E17360">
        <v>40</v>
      </c>
      <c r="F17360" t="s">
        <v>36</v>
      </c>
      <c r="G17360">
        <v>0</v>
      </c>
      <c r="H17360">
        <v>0</v>
      </c>
      <c r="I17360">
        <v>28</v>
      </c>
    </row>
    <row r="17361" spans="1:9" x14ac:dyDescent="0.25">
      <c r="A17361">
        <v>2600060030</v>
      </c>
      <c r="B17361" t="s">
        <v>4477</v>
      </c>
      <c r="C17361" t="s">
        <v>130</v>
      </c>
      <c r="D17361" t="s">
        <v>131</v>
      </c>
      <c r="E17361">
        <v>18</v>
      </c>
      <c r="F17361" t="s">
        <v>36</v>
      </c>
      <c r="G17361">
        <v>0</v>
      </c>
      <c r="H17361">
        <v>0</v>
      </c>
      <c r="I17361">
        <v>19.272777999999999</v>
      </c>
    </row>
    <row r="17362" spans="1:9" x14ac:dyDescent="0.25">
      <c r="A17362">
        <v>2600060032</v>
      </c>
      <c r="B17362" t="s">
        <v>4478</v>
      </c>
      <c r="C17362" t="s">
        <v>130</v>
      </c>
      <c r="D17362" t="s">
        <v>131</v>
      </c>
      <c r="E17362">
        <v>7</v>
      </c>
      <c r="F17362" t="s">
        <v>36</v>
      </c>
      <c r="G17362">
        <v>0</v>
      </c>
      <c r="H17362">
        <v>0</v>
      </c>
      <c r="I17362">
        <v>62.81</v>
      </c>
    </row>
    <row r="17363" spans="1:9" x14ac:dyDescent="0.25">
      <c r="A17363">
        <v>2600060034</v>
      </c>
      <c r="B17363" t="s">
        <v>4550</v>
      </c>
      <c r="C17363" t="s">
        <v>137</v>
      </c>
      <c r="D17363" t="s">
        <v>138</v>
      </c>
      <c r="E17363">
        <v>0</v>
      </c>
      <c r="F17363" t="s">
        <v>36</v>
      </c>
      <c r="G17363">
        <v>0</v>
      </c>
      <c r="H17363">
        <v>0</v>
      </c>
      <c r="I17363">
        <v>15.121696</v>
      </c>
    </row>
    <row r="17364" spans="1:9" x14ac:dyDescent="0.25">
      <c r="A17364">
        <v>2600060039</v>
      </c>
      <c r="B17364" t="s">
        <v>4479</v>
      </c>
      <c r="C17364" t="s">
        <v>130</v>
      </c>
      <c r="D17364" t="s">
        <v>131</v>
      </c>
      <c r="E17364">
        <v>0</v>
      </c>
      <c r="F17364" t="s">
        <v>36</v>
      </c>
      <c r="G17364">
        <v>0</v>
      </c>
      <c r="H17364">
        <v>0</v>
      </c>
      <c r="I17364">
        <v>11</v>
      </c>
    </row>
    <row r="17365" spans="1:9" x14ac:dyDescent="0.25">
      <c r="A17365">
        <v>2600060040</v>
      </c>
      <c r="B17365" t="s">
        <v>4551</v>
      </c>
      <c r="C17365" t="s">
        <v>130</v>
      </c>
      <c r="D17365" t="s">
        <v>131</v>
      </c>
      <c r="E17365">
        <v>0</v>
      </c>
      <c r="F17365" t="s">
        <v>36</v>
      </c>
      <c r="G17365">
        <v>0</v>
      </c>
      <c r="H17365">
        <v>0</v>
      </c>
      <c r="I17365">
        <v>10</v>
      </c>
    </row>
    <row r="17366" spans="1:9" x14ac:dyDescent="0.25">
      <c r="A17366">
        <v>2600060040</v>
      </c>
      <c r="B17366" t="s">
        <v>4551</v>
      </c>
      <c r="C17366" t="s">
        <v>137</v>
      </c>
      <c r="D17366" t="s">
        <v>138</v>
      </c>
      <c r="E17366">
        <v>0</v>
      </c>
      <c r="F17366" t="s">
        <v>36</v>
      </c>
      <c r="G17366">
        <v>0</v>
      </c>
      <c r="H17366">
        <v>0</v>
      </c>
      <c r="I17366">
        <v>4.9422410000000001</v>
      </c>
    </row>
    <row r="17367" spans="1:9" x14ac:dyDescent="0.25">
      <c r="A17367">
        <v>2600060041</v>
      </c>
      <c r="B17367" t="s">
        <v>4480</v>
      </c>
      <c r="C17367" t="s">
        <v>130</v>
      </c>
      <c r="D17367" t="s">
        <v>131</v>
      </c>
      <c r="E17367">
        <v>43</v>
      </c>
      <c r="F17367" t="s">
        <v>36</v>
      </c>
      <c r="G17367">
        <v>0</v>
      </c>
      <c r="H17367">
        <v>0</v>
      </c>
      <c r="I17367">
        <v>5.5867440000000004</v>
      </c>
    </row>
    <row r="17368" spans="1:9" x14ac:dyDescent="0.25">
      <c r="A17368">
        <v>2600060041</v>
      </c>
      <c r="B17368" t="s">
        <v>4480</v>
      </c>
      <c r="C17368" t="s">
        <v>167</v>
      </c>
      <c r="D17368" t="s">
        <v>168</v>
      </c>
      <c r="E17368">
        <v>100</v>
      </c>
      <c r="F17368" t="s">
        <v>36</v>
      </c>
      <c r="G17368">
        <v>0</v>
      </c>
      <c r="H17368">
        <v>0</v>
      </c>
      <c r="I17368">
        <v>3.4571000000000001</v>
      </c>
    </row>
    <row r="17369" spans="1:9" x14ac:dyDescent="0.25">
      <c r="A17369">
        <v>2600060047</v>
      </c>
      <c r="B17369" t="s">
        <v>4481</v>
      </c>
      <c r="C17369" t="s">
        <v>8710</v>
      </c>
      <c r="D17369" t="s">
        <v>8711</v>
      </c>
      <c r="E17369">
        <v>0</v>
      </c>
      <c r="F17369" t="s">
        <v>4229</v>
      </c>
      <c r="G17369">
        <v>0</v>
      </c>
      <c r="H17369">
        <v>0</v>
      </c>
      <c r="I17369">
        <v>57.06</v>
      </c>
    </row>
    <row r="17370" spans="1:9" x14ac:dyDescent="0.25">
      <c r="A17370">
        <v>2600060047</v>
      </c>
      <c r="B17370" t="s">
        <v>4481</v>
      </c>
      <c r="C17370" t="s">
        <v>8706</v>
      </c>
      <c r="D17370" t="s">
        <v>8707</v>
      </c>
      <c r="E17370">
        <v>34</v>
      </c>
      <c r="F17370" t="s">
        <v>4229</v>
      </c>
      <c r="G17370">
        <v>0</v>
      </c>
      <c r="H17370">
        <v>0</v>
      </c>
      <c r="I17370">
        <v>55.980294000000001</v>
      </c>
    </row>
    <row r="17371" spans="1:9" x14ac:dyDescent="0.25">
      <c r="A17371">
        <v>2600060047</v>
      </c>
      <c r="B17371" t="s">
        <v>4481</v>
      </c>
      <c r="C17371" t="s">
        <v>130</v>
      </c>
      <c r="D17371" t="s">
        <v>131</v>
      </c>
      <c r="E17371">
        <v>59</v>
      </c>
      <c r="F17371" t="s">
        <v>4229</v>
      </c>
      <c r="G17371">
        <v>0</v>
      </c>
      <c r="H17371">
        <v>0</v>
      </c>
      <c r="I17371">
        <v>57.058813999999998</v>
      </c>
    </row>
    <row r="17372" spans="1:9" x14ac:dyDescent="0.25">
      <c r="A17372">
        <v>2600060060</v>
      </c>
      <c r="B17372" t="s">
        <v>4482</v>
      </c>
      <c r="C17372" t="s">
        <v>167</v>
      </c>
      <c r="D17372" t="s">
        <v>168</v>
      </c>
      <c r="E17372">
        <v>68</v>
      </c>
      <c r="F17372" t="s">
        <v>36</v>
      </c>
      <c r="G17372">
        <v>0</v>
      </c>
      <c r="H17372">
        <v>0</v>
      </c>
      <c r="I17372">
        <v>38.010882000000002</v>
      </c>
    </row>
    <row r="17373" spans="1:9" x14ac:dyDescent="0.25">
      <c r="A17373">
        <v>2600060062</v>
      </c>
      <c r="B17373" t="s">
        <v>4552</v>
      </c>
      <c r="C17373" t="s">
        <v>137</v>
      </c>
      <c r="D17373" t="s">
        <v>138</v>
      </c>
      <c r="E17373">
        <v>0</v>
      </c>
      <c r="F17373" t="s">
        <v>36</v>
      </c>
      <c r="G17373">
        <v>0</v>
      </c>
      <c r="H17373">
        <v>0</v>
      </c>
      <c r="I17373">
        <v>15.859779</v>
      </c>
    </row>
    <row r="17374" spans="1:9" x14ac:dyDescent="0.25">
      <c r="A17374">
        <v>2600060069</v>
      </c>
      <c r="B17374" t="s">
        <v>4483</v>
      </c>
      <c r="C17374" t="s">
        <v>167</v>
      </c>
      <c r="D17374" t="s">
        <v>168</v>
      </c>
      <c r="E17374">
        <v>38</v>
      </c>
      <c r="F17374" t="s">
        <v>36</v>
      </c>
      <c r="G17374">
        <v>0</v>
      </c>
      <c r="H17374">
        <v>0</v>
      </c>
      <c r="I17374">
        <v>57.463158</v>
      </c>
    </row>
    <row r="17375" spans="1:9" x14ac:dyDescent="0.25">
      <c r="A17375">
        <v>2600060074</v>
      </c>
      <c r="B17375" t="s">
        <v>4553</v>
      </c>
      <c r="C17375" t="s">
        <v>130</v>
      </c>
      <c r="D17375" t="s">
        <v>131</v>
      </c>
      <c r="E17375">
        <v>0</v>
      </c>
      <c r="F17375" t="s">
        <v>36</v>
      </c>
      <c r="G17375">
        <v>0</v>
      </c>
      <c r="H17375">
        <v>0</v>
      </c>
      <c r="I17375">
        <v>14.58375</v>
      </c>
    </row>
    <row r="17376" spans="1:9" x14ac:dyDescent="0.25">
      <c r="A17376">
        <v>2600060074</v>
      </c>
      <c r="B17376" t="s">
        <v>4553</v>
      </c>
      <c r="C17376" t="s">
        <v>137</v>
      </c>
      <c r="D17376" t="s">
        <v>138</v>
      </c>
      <c r="E17376">
        <v>0</v>
      </c>
      <c r="F17376" t="s">
        <v>36</v>
      </c>
      <c r="G17376">
        <v>0</v>
      </c>
      <c r="H17376">
        <v>0</v>
      </c>
      <c r="I17376">
        <v>14.583014</v>
      </c>
    </row>
    <row r="17377" spans="1:9" x14ac:dyDescent="0.25">
      <c r="A17377">
        <v>2600060080</v>
      </c>
      <c r="B17377" t="s">
        <v>4484</v>
      </c>
      <c r="C17377" t="s">
        <v>130</v>
      </c>
      <c r="D17377" t="s">
        <v>131</v>
      </c>
      <c r="E17377">
        <v>35</v>
      </c>
      <c r="F17377" t="s">
        <v>36</v>
      </c>
      <c r="G17377">
        <v>0</v>
      </c>
      <c r="H17377">
        <v>0</v>
      </c>
      <c r="I17377">
        <v>4.5</v>
      </c>
    </row>
    <row r="17378" spans="1:9" x14ac:dyDescent="0.25">
      <c r="A17378">
        <v>2600060082</v>
      </c>
      <c r="B17378" t="s">
        <v>4485</v>
      </c>
      <c r="C17378" t="s">
        <v>130</v>
      </c>
      <c r="D17378" t="s">
        <v>131</v>
      </c>
      <c r="E17378">
        <v>17</v>
      </c>
      <c r="F17378" t="s">
        <v>36</v>
      </c>
      <c r="G17378">
        <v>0</v>
      </c>
      <c r="H17378">
        <v>63</v>
      </c>
      <c r="I17378">
        <v>32.057059000000002</v>
      </c>
    </row>
    <row r="17379" spans="1:9" x14ac:dyDescent="0.25">
      <c r="A17379">
        <v>2600060083</v>
      </c>
      <c r="B17379" t="s">
        <v>5230</v>
      </c>
      <c r="C17379" t="s">
        <v>8706</v>
      </c>
      <c r="D17379" t="s">
        <v>8707</v>
      </c>
      <c r="E17379">
        <v>0</v>
      </c>
      <c r="F17379" t="s">
        <v>36</v>
      </c>
      <c r="G17379">
        <v>0</v>
      </c>
      <c r="H17379">
        <v>0</v>
      </c>
      <c r="I17379">
        <v>33.06</v>
      </c>
    </row>
    <row r="17380" spans="1:9" x14ac:dyDescent="0.25">
      <c r="A17380">
        <v>2600060083</v>
      </c>
      <c r="B17380" t="s">
        <v>5230</v>
      </c>
      <c r="C17380" t="s">
        <v>130</v>
      </c>
      <c r="D17380" t="s">
        <v>131</v>
      </c>
      <c r="E17380">
        <v>2</v>
      </c>
      <c r="F17380" t="s">
        <v>36</v>
      </c>
      <c r="G17380">
        <v>0</v>
      </c>
      <c r="H17380">
        <v>4</v>
      </c>
      <c r="I17380">
        <v>33</v>
      </c>
    </row>
    <row r="17381" spans="1:9" x14ac:dyDescent="0.25">
      <c r="A17381">
        <v>2600060085</v>
      </c>
      <c r="B17381" t="s">
        <v>4554</v>
      </c>
      <c r="C17381" t="s">
        <v>130</v>
      </c>
      <c r="D17381" t="s">
        <v>131</v>
      </c>
      <c r="E17381">
        <v>0</v>
      </c>
      <c r="F17381" t="s">
        <v>36</v>
      </c>
      <c r="G17381">
        <v>0</v>
      </c>
      <c r="H17381">
        <v>0</v>
      </c>
      <c r="I17381">
        <v>12.991667</v>
      </c>
    </row>
    <row r="17382" spans="1:9" x14ac:dyDescent="0.25">
      <c r="A17382">
        <v>2600060085</v>
      </c>
      <c r="B17382" t="s">
        <v>4554</v>
      </c>
      <c r="C17382" t="s">
        <v>137</v>
      </c>
      <c r="D17382" t="s">
        <v>138</v>
      </c>
      <c r="E17382">
        <v>0</v>
      </c>
      <c r="F17382" t="s">
        <v>36</v>
      </c>
      <c r="G17382">
        <v>0</v>
      </c>
      <c r="H17382">
        <v>0</v>
      </c>
      <c r="I17382">
        <v>12.990100999999999</v>
      </c>
    </row>
    <row r="17383" spans="1:9" x14ac:dyDescent="0.25">
      <c r="A17383">
        <v>2600060086</v>
      </c>
      <c r="B17383" t="s">
        <v>8652</v>
      </c>
      <c r="C17383" t="s">
        <v>8706</v>
      </c>
      <c r="D17383" t="s">
        <v>8707</v>
      </c>
      <c r="E17383">
        <v>6</v>
      </c>
      <c r="F17383" t="s">
        <v>36</v>
      </c>
      <c r="G17383">
        <v>0</v>
      </c>
      <c r="H17383">
        <v>0</v>
      </c>
      <c r="I17383">
        <v>29.951667</v>
      </c>
    </row>
    <row r="17384" spans="1:9" x14ac:dyDescent="0.25">
      <c r="A17384">
        <v>2600060088</v>
      </c>
      <c r="B17384" t="s">
        <v>8653</v>
      </c>
      <c r="C17384" t="s">
        <v>130</v>
      </c>
      <c r="D17384" t="s">
        <v>131</v>
      </c>
      <c r="E17384">
        <v>72</v>
      </c>
      <c r="F17384" t="s">
        <v>36</v>
      </c>
      <c r="G17384">
        <v>0</v>
      </c>
      <c r="H17384">
        <v>50</v>
      </c>
      <c r="I17384">
        <v>22</v>
      </c>
    </row>
    <row r="17385" spans="1:9" x14ac:dyDescent="0.25">
      <c r="A17385">
        <v>2600060089</v>
      </c>
      <c r="B17385" t="s">
        <v>4486</v>
      </c>
      <c r="C17385" t="s">
        <v>130</v>
      </c>
      <c r="D17385" t="s">
        <v>131</v>
      </c>
      <c r="E17385">
        <v>23</v>
      </c>
      <c r="F17385" t="s">
        <v>36</v>
      </c>
      <c r="G17385">
        <v>0</v>
      </c>
      <c r="H17385">
        <v>150</v>
      </c>
      <c r="I17385">
        <v>10.014783</v>
      </c>
    </row>
    <row r="17386" spans="1:9" x14ac:dyDescent="0.25">
      <c r="A17386">
        <v>2600060090</v>
      </c>
      <c r="B17386" t="s">
        <v>4487</v>
      </c>
      <c r="C17386" t="s">
        <v>130</v>
      </c>
      <c r="D17386" t="s">
        <v>131</v>
      </c>
      <c r="E17386">
        <v>28</v>
      </c>
      <c r="F17386" t="s">
        <v>36</v>
      </c>
      <c r="G17386">
        <v>0</v>
      </c>
      <c r="H17386">
        <v>106</v>
      </c>
      <c r="I17386">
        <v>12.637143</v>
      </c>
    </row>
    <row r="17387" spans="1:9" x14ac:dyDescent="0.25">
      <c r="A17387">
        <v>2600080013</v>
      </c>
      <c r="B17387" t="s">
        <v>4488</v>
      </c>
      <c r="C17387" t="s">
        <v>8706</v>
      </c>
      <c r="D17387" t="s">
        <v>8707</v>
      </c>
      <c r="E17387">
        <v>600</v>
      </c>
      <c r="F17387" t="s">
        <v>36</v>
      </c>
      <c r="G17387">
        <v>0</v>
      </c>
      <c r="H17387">
        <v>0</v>
      </c>
      <c r="I17387">
        <v>0.15884999999999999</v>
      </c>
    </row>
    <row r="17388" spans="1:9" x14ac:dyDescent="0.25">
      <c r="A17388">
        <v>2600080013</v>
      </c>
      <c r="B17388" t="s">
        <v>4488</v>
      </c>
      <c r="C17388" t="s">
        <v>130</v>
      </c>
      <c r="D17388" t="s">
        <v>131</v>
      </c>
      <c r="E17388">
        <v>0</v>
      </c>
      <c r="F17388" t="s">
        <v>36</v>
      </c>
      <c r="G17388">
        <v>0</v>
      </c>
      <c r="H17388">
        <v>0</v>
      </c>
      <c r="I17388">
        <v>8.9029999999999998E-2</v>
      </c>
    </row>
    <row r="17389" spans="1:9" x14ac:dyDescent="0.25">
      <c r="A17389">
        <v>2600080121</v>
      </c>
      <c r="B17389" t="s">
        <v>4489</v>
      </c>
      <c r="C17389" t="s">
        <v>167</v>
      </c>
      <c r="D17389" t="s">
        <v>168</v>
      </c>
      <c r="E17389">
        <v>4</v>
      </c>
      <c r="F17389" t="s">
        <v>36</v>
      </c>
      <c r="G17389">
        <v>0</v>
      </c>
      <c r="H17389">
        <v>0</v>
      </c>
      <c r="I17389">
        <v>84.857500000000002</v>
      </c>
    </row>
    <row r="17390" spans="1:9" x14ac:dyDescent="0.25">
      <c r="A17390">
        <v>2600080323</v>
      </c>
      <c r="B17390" t="s">
        <v>4490</v>
      </c>
      <c r="C17390" t="s">
        <v>130</v>
      </c>
      <c r="D17390" t="s">
        <v>131</v>
      </c>
      <c r="E17390">
        <v>2</v>
      </c>
      <c r="F17390" t="s">
        <v>36</v>
      </c>
      <c r="G17390">
        <v>0</v>
      </c>
      <c r="H17390">
        <v>0</v>
      </c>
      <c r="I17390">
        <v>465.25</v>
      </c>
    </row>
    <row r="17391" spans="1:9" x14ac:dyDescent="0.25">
      <c r="A17391">
        <v>2600090002</v>
      </c>
      <c r="B17391" t="s">
        <v>8654</v>
      </c>
      <c r="C17391" t="s">
        <v>8706</v>
      </c>
      <c r="D17391" t="s">
        <v>8707</v>
      </c>
      <c r="E17391">
        <v>3</v>
      </c>
      <c r="F17391" t="s">
        <v>3161</v>
      </c>
      <c r="G17391">
        <v>0</v>
      </c>
      <c r="H17391">
        <v>0</v>
      </c>
      <c r="I17391">
        <v>6.9</v>
      </c>
    </row>
    <row r="17392" spans="1:9" x14ac:dyDescent="0.25">
      <c r="A17392">
        <v>2600090005</v>
      </c>
      <c r="B17392" t="s">
        <v>8655</v>
      </c>
      <c r="C17392" t="s">
        <v>8706</v>
      </c>
      <c r="D17392" t="s">
        <v>8707</v>
      </c>
      <c r="E17392">
        <v>5</v>
      </c>
      <c r="F17392" t="s">
        <v>3161</v>
      </c>
      <c r="G17392">
        <v>0</v>
      </c>
      <c r="H17392">
        <v>0</v>
      </c>
      <c r="I17392">
        <v>11.5</v>
      </c>
    </row>
    <row r="17393" spans="1:9" x14ac:dyDescent="0.25">
      <c r="A17393">
        <v>2600090006</v>
      </c>
      <c r="B17393" t="s">
        <v>4491</v>
      </c>
      <c r="C17393" t="s">
        <v>8706</v>
      </c>
      <c r="D17393" t="s">
        <v>8707</v>
      </c>
      <c r="E17393">
        <v>0</v>
      </c>
      <c r="F17393" t="s">
        <v>36</v>
      </c>
      <c r="G17393">
        <v>0</v>
      </c>
      <c r="H17393">
        <v>0</v>
      </c>
      <c r="I17393">
        <v>6.61</v>
      </c>
    </row>
    <row r="17394" spans="1:9" x14ac:dyDescent="0.25">
      <c r="A17394">
        <v>2600090006</v>
      </c>
      <c r="B17394" t="s">
        <v>4491</v>
      </c>
      <c r="C17394" t="s">
        <v>130</v>
      </c>
      <c r="D17394" t="s">
        <v>131</v>
      </c>
      <c r="E17394">
        <v>0</v>
      </c>
      <c r="F17394" t="s">
        <v>36</v>
      </c>
      <c r="G17394">
        <v>0</v>
      </c>
      <c r="H17394">
        <v>0</v>
      </c>
      <c r="I17394">
        <v>6.61</v>
      </c>
    </row>
    <row r="17395" spans="1:9" x14ac:dyDescent="0.25">
      <c r="A17395">
        <v>2600090007</v>
      </c>
      <c r="B17395" t="s">
        <v>8656</v>
      </c>
      <c r="C17395" t="s">
        <v>8706</v>
      </c>
      <c r="D17395" t="s">
        <v>8707</v>
      </c>
      <c r="E17395">
        <v>3</v>
      </c>
      <c r="F17395" t="s">
        <v>3325</v>
      </c>
      <c r="G17395">
        <v>0</v>
      </c>
      <c r="H17395">
        <v>0</v>
      </c>
      <c r="I17395">
        <v>5.7</v>
      </c>
    </row>
    <row r="17396" spans="1:9" x14ac:dyDescent="0.25">
      <c r="A17396">
        <v>2600090010</v>
      </c>
      <c r="B17396" t="s">
        <v>8657</v>
      </c>
      <c r="C17396" t="s">
        <v>8706</v>
      </c>
      <c r="D17396" t="s">
        <v>8707</v>
      </c>
      <c r="E17396">
        <v>2</v>
      </c>
      <c r="F17396" t="s">
        <v>36</v>
      </c>
      <c r="G17396">
        <v>0</v>
      </c>
      <c r="H17396">
        <v>0</v>
      </c>
      <c r="I17396">
        <v>8.5</v>
      </c>
    </row>
    <row r="17397" spans="1:9" x14ac:dyDescent="0.25">
      <c r="A17397">
        <v>2600090012</v>
      </c>
      <c r="B17397" t="s">
        <v>8658</v>
      </c>
      <c r="C17397" t="s">
        <v>8706</v>
      </c>
      <c r="D17397" t="s">
        <v>8707</v>
      </c>
      <c r="E17397">
        <v>9</v>
      </c>
      <c r="F17397" t="s">
        <v>36</v>
      </c>
      <c r="G17397">
        <v>0</v>
      </c>
      <c r="H17397">
        <v>0</v>
      </c>
      <c r="I17397">
        <v>5.6477779999999997</v>
      </c>
    </row>
    <row r="17398" spans="1:9" x14ac:dyDescent="0.25">
      <c r="A17398">
        <v>2600090016</v>
      </c>
      <c r="B17398" t="s">
        <v>4492</v>
      </c>
      <c r="C17398" t="s">
        <v>130</v>
      </c>
      <c r="D17398" t="s">
        <v>131</v>
      </c>
      <c r="E17398">
        <v>6</v>
      </c>
      <c r="F17398" t="s">
        <v>36</v>
      </c>
      <c r="G17398">
        <v>0</v>
      </c>
      <c r="H17398">
        <v>0</v>
      </c>
      <c r="I17398">
        <v>16</v>
      </c>
    </row>
    <row r="17399" spans="1:9" x14ac:dyDescent="0.25">
      <c r="A17399">
        <v>2600090017</v>
      </c>
      <c r="B17399" t="s">
        <v>8659</v>
      </c>
      <c r="C17399" t="s">
        <v>8706</v>
      </c>
      <c r="D17399" t="s">
        <v>8707</v>
      </c>
      <c r="E17399">
        <v>4</v>
      </c>
      <c r="F17399" t="s">
        <v>36</v>
      </c>
      <c r="G17399">
        <v>0</v>
      </c>
      <c r="H17399">
        <v>0</v>
      </c>
      <c r="I17399">
        <v>5.7324999999999999</v>
      </c>
    </row>
    <row r="17400" spans="1:9" x14ac:dyDescent="0.25">
      <c r="A17400">
        <v>2600090019</v>
      </c>
      <c r="B17400" t="s">
        <v>8660</v>
      </c>
      <c r="C17400" t="s">
        <v>8706</v>
      </c>
      <c r="D17400" t="s">
        <v>8707</v>
      </c>
      <c r="E17400">
        <v>428</v>
      </c>
      <c r="F17400" t="s">
        <v>36</v>
      </c>
      <c r="G17400">
        <v>0</v>
      </c>
      <c r="H17400">
        <v>0</v>
      </c>
      <c r="I17400">
        <v>0.69649499999999998</v>
      </c>
    </row>
    <row r="17401" spans="1:9" x14ac:dyDescent="0.25">
      <c r="A17401">
        <v>2600090021</v>
      </c>
      <c r="B17401" t="s">
        <v>4493</v>
      </c>
      <c r="C17401" t="s">
        <v>8706</v>
      </c>
      <c r="D17401" t="s">
        <v>8707</v>
      </c>
      <c r="E17401">
        <v>0</v>
      </c>
      <c r="F17401" t="s">
        <v>3161</v>
      </c>
      <c r="G17401">
        <v>0</v>
      </c>
      <c r="H17401">
        <v>0</v>
      </c>
      <c r="I17401">
        <v>10.67</v>
      </c>
    </row>
    <row r="17402" spans="1:9" x14ac:dyDescent="0.25">
      <c r="A17402">
        <v>2600090021</v>
      </c>
      <c r="B17402" t="s">
        <v>4493</v>
      </c>
      <c r="C17402" t="s">
        <v>130</v>
      </c>
      <c r="D17402" t="s">
        <v>131</v>
      </c>
      <c r="E17402">
        <v>8</v>
      </c>
      <c r="F17402" t="s">
        <v>3161</v>
      </c>
      <c r="G17402">
        <v>0</v>
      </c>
      <c r="H17402">
        <v>0</v>
      </c>
      <c r="I17402">
        <v>9.3524999999999991</v>
      </c>
    </row>
    <row r="17403" spans="1:9" x14ac:dyDescent="0.25">
      <c r="A17403">
        <v>2600090025</v>
      </c>
      <c r="B17403" t="s">
        <v>8661</v>
      </c>
      <c r="C17403" t="s">
        <v>8706</v>
      </c>
      <c r="D17403" t="s">
        <v>8707</v>
      </c>
      <c r="E17403">
        <v>3</v>
      </c>
      <c r="F17403" t="s">
        <v>3161</v>
      </c>
      <c r="G17403">
        <v>0</v>
      </c>
      <c r="H17403">
        <v>0</v>
      </c>
      <c r="I17403">
        <v>6.733333</v>
      </c>
    </row>
    <row r="17404" spans="1:9" x14ac:dyDescent="0.25">
      <c r="A17404">
        <v>2600090029</v>
      </c>
      <c r="B17404" t="s">
        <v>8662</v>
      </c>
      <c r="C17404" t="s">
        <v>8706</v>
      </c>
      <c r="D17404" t="s">
        <v>8707</v>
      </c>
      <c r="E17404">
        <v>1</v>
      </c>
      <c r="F17404" t="s">
        <v>3152</v>
      </c>
      <c r="G17404">
        <v>0</v>
      </c>
      <c r="H17404">
        <v>0</v>
      </c>
      <c r="I17404">
        <v>8.01</v>
      </c>
    </row>
    <row r="17405" spans="1:9" x14ac:dyDescent="0.25">
      <c r="A17405">
        <v>2600090031</v>
      </c>
      <c r="B17405" t="s">
        <v>4494</v>
      </c>
      <c r="C17405" t="s">
        <v>130</v>
      </c>
      <c r="D17405" t="s">
        <v>131</v>
      </c>
      <c r="E17405">
        <v>32</v>
      </c>
      <c r="F17405" t="s">
        <v>36</v>
      </c>
      <c r="G17405">
        <v>0</v>
      </c>
      <c r="H17405">
        <v>0</v>
      </c>
      <c r="I17405">
        <v>2.82</v>
      </c>
    </row>
    <row r="17406" spans="1:9" x14ac:dyDescent="0.25">
      <c r="A17406">
        <v>2600090035</v>
      </c>
      <c r="B17406" t="s">
        <v>8663</v>
      </c>
      <c r="C17406" t="s">
        <v>8706</v>
      </c>
      <c r="D17406" t="s">
        <v>8707</v>
      </c>
      <c r="E17406">
        <v>2</v>
      </c>
      <c r="F17406" t="s">
        <v>36</v>
      </c>
      <c r="G17406">
        <v>0</v>
      </c>
      <c r="H17406">
        <v>0</v>
      </c>
      <c r="I17406">
        <v>16.899999999999999</v>
      </c>
    </row>
    <row r="17407" spans="1:9" x14ac:dyDescent="0.25">
      <c r="A17407">
        <v>2600090037</v>
      </c>
      <c r="B17407" t="s">
        <v>8664</v>
      </c>
      <c r="C17407" t="s">
        <v>8706</v>
      </c>
      <c r="D17407" t="s">
        <v>8707</v>
      </c>
      <c r="E17407">
        <v>1</v>
      </c>
      <c r="F17407" t="s">
        <v>36</v>
      </c>
      <c r="G17407">
        <v>0</v>
      </c>
      <c r="H17407">
        <v>0</v>
      </c>
      <c r="I17407">
        <v>2.54</v>
      </c>
    </row>
    <row r="17408" spans="1:9" x14ac:dyDescent="0.25">
      <c r="A17408">
        <v>2600090038</v>
      </c>
      <c r="B17408" t="s">
        <v>8665</v>
      </c>
      <c r="C17408" t="s">
        <v>8706</v>
      </c>
      <c r="D17408" t="s">
        <v>8707</v>
      </c>
      <c r="E17408">
        <v>2</v>
      </c>
      <c r="F17408" t="s">
        <v>36</v>
      </c>
      <c r="G17408">
        <v>0</v>
      </c>
      <c r="H17408">
        <v>0</v>
      </c>
      <c r="I17408">
        <v>3</v>
      </c>
    </row>
    <row r="17409" spans="1:9" x14ac:dyDescent="0.25">
      <c r="A17409">
        <v>2600090040</v>
      </c>
      <c r="B17409" t="s">
        <v>4495</v>
      </c>
      <c r="C17409" t="s">
        <v>130</v>
      </c>
      <c r="D17409" t="s">
        <v>131</v>
      </c>
      <c r="E17409">
        <v>1</v>
      </c>
      <c r="F17409" t="s">
        <v>36</v>
      </c>
      <c r="G17409">
        <v>0</v>
      </c>
      <c r="H17409">
        <v>0</v>
      </c>
      <c r="I17409">
        <v>9.24</v>
      </c>
    </row>
    <row r="17410" spans="1:9" x14ac:dyDescent="0.25">
      <c r="A17410">
        <v>2600090043</v>
      </c>
      <c r="B17410" t="s">
        <v>8666</v>
      </c>
      <c r="C17410" t="s">
        <v>8706</v>
      </c>
      <c r="D17410" t="s">
        <v>8707</v>
      </c>
      <c r="E17410">
        <v>3</v>
      </c>
      <c r="F17410" t="s">
        <v>36</v>
      </c>
      <c r="G17410">
        <v>0</v>
      </c>
      <c r="H17410">
        <v>0</v>
      </c>
      <c r="I17410">
        <v>9.5966670000000001</v>
      </c>
    </row>
    <row r="17411" spans="1:9" x14ac:dyDescent="0.25">
      <c r="A17411">
        <v>2600090046</v>
      </c>
      <c r="B17411" t="s">
        <v>8667</v>
      </c>
      <c r="C17411" t="s">
        <v>8706</v>
      </c>
      <c r="D17411" t="s">
        <v>8707</v>
      </c>
      <c r="E17411">
        <v>0</v>
      </c>
      <c r="F17411" t="s">
        <v>36</v>
      </c>
      <c r="G17411">
        <v>0</v>
      </c>
      <c r="H17411">
        <v>0</v>
      </c>
      <c r="I17411">
        <v>10</v>
      </c>
    </row>
    <row r="17412" spans="1:9" x14ac:dyDescent="0.25">
      <c r="A17412">
        <v>2600090047</v>
      </c>
      <c r="B17412" t="s">
        <v>8668</v>
      </c>
      <c r="C17412" t="s">
        <v>8706</v>
      </c>
      <c r="D17412" t="s">
        <v>8707</v>
      </c>
      <c r="E17412">
        <v>1</v>
      </c>
      <c r="F17412" t="s">
        <v>36</v>
      </c>
      <c r="G17412">
        <v>0</v>
      </c>
      <c r="H17412">
        <v>0</v>
      </c>
      <c r="I17412">
        <v>11.2</v>
      </c>
    </row>
    <row r="17413" spans="1:9" x14ac:dyDescent="0.25">
      <c r="A17413">
        <v>2600090049</v>
      </c>
      <c r="B17413" t="s">
        <v>8669</v>
      </c>
      <c r="C17413" t="s">
        <v>8706</v>
      </c>
      <c r="D17413" t="s">
        <v>8707</v>
      </c>
      <c r="E17413">
        <v>3</v>
      </c>
      <c r="F17413" t="s">
        <v>36</v>
      </c>
      <c r="G17413">
        <v>0</v>
      </c>
      <c r="H17413">
        <v>0</v>
      </c>
      <c r="I17413">
        <v>2.733333</v>
      </c>
    </row>
    <row r="17414" spans="1:9" x14ac:dyDescent="0.25">
      <c r="A17414">
        <v>2600090052</v>
      </c>
      <c r="B17414" t="s">
        <v>4496</v>
      </c>
      <c r="C17414" t="s">
        <v>8706</v>
      </c>
      <c r="D17414" t="s">
        <v>8707</v>
      </c>
      <c r="E17414">
        <v>6</v>
      </c>
      <c r="F17414" t="s">
        <v>36</v>
      </c>
      <c r="G17414">
        <v>0</v>
      </c>
      <c r="H17414">
        <v>0</v>
      </c>
      <c r="I17414">
        <v>8</v>
      </c>
    </row>
    <row r="17415" spans="1:9" x14ac:dyDescent="0.25">
      <c r="A17415">
        <v>2600090052</v>
      </c>
      <c r="B17415" t="s">
        <v>4496</v>
      </c>
      <c r="C17415" t="s">
        <v>130</v>
      </c>
      <c r="D17415" t="s">
        <v>131</v>
      </c>
      <c r="E17415">
        <v>0</v>
      </c>
      <c r="F17415" t="s">
        <v>36</v>
      </c>
      <c r="G17415">
        <v>0</v>
      </c>
      <c r="H17415">
        <v>0</v>
      </c>
      <c r="I17415">
        <v>12.71</v>
      </c>
    </row>
    <row r="17416" spans="1:9" x14ac:dyDescent="0.25">
      <c r="A17416">
        <v>2600090053</v>
      </c>
      <c r="B17416" t="s">
        <v>4497</v>
      </c>
      <c r="C17416" t="s">
        <v>130</v>
      </c>
      <c r="D17416" t="s">
        <v>131</v>
      </c>
      <c r="E17416">
        <v>0</v>
      </c>
      <c r="F17416" t="s">
        <v>36</v>
      </c>
      <c r="G17416">
        <v>0</v>
      </c>
      <c r="H17416">
        <v>0</v>
      </c>
      <c r="I17416">
        <v>2.2999999999999998</v>
      </c>
    </row>
    <row r="17417" spans="1:9" x14ac:dyDescent="0.25">
      <c r="A17417">
        <v>2600090054</v>
      </c>
      <c r="B17417" t="s">
        <v>8670</v>
      </c>
      <c r="C17417" t="s">
        <v>8706</v>
      </c>
      <c r="D17417" t="s">
        <v>8707</v>
      </c>
      <c r="E17417">
        <v>0</v>
      </c>
      <c r="F17417" t="s">
        <v>36</v>
      </c>
      <c r="G17417">
        <v>0</v>
      </c>
      <c r="H17417">
        <v>0</v>
      </c>
      <c r="I17417">
        <v>1.5</v>
      </c>
    </row>
    <row r="17418" spans="1:9" x14ac:dyDescent="0.25">
      <c r="A17418">
        <v>2600090056</v>
      </c>
      <c r="B17418" t="s">
        <v>8671</v>
      </c>
      <c r="C17418" t="s">
        <v>8706</v>
      </c>
      <c r="D17418" t="s">
        <v>8707</v>
      </c>
      <c r="E17418">
        <v>4</v>
      </c>
      <c r="F17418" t="s">
        <v>3161</v>
      </c>
      <c r="G17418">
        <v>0</v>
      </c>
      <c r="H17418">
        <v>0</v>
      </c>
      <c r="I17418">
        <v>10.885</v>
      </c>
    </row>
    <row r="17419" spans="1:9" x14ac:dyDescent="0.25">
      <c r="A17419">
        <v>2600090060</v>
      </c>
      <c r="B17419" t="s">
        <v>7913</v>
      </c>
      <c r="C17419" t="s">
        <v>8706</v>
      </c>
      <c r="D17419" t="s">
        <v>8707</v>
      </c>
      <c r="E17419">
        <v>80</v>
      </c>
      <c r="F17419" t="s">
        <v>36</v>
      </c>
      <c r="G17419">
        <v>0</v>
      </c>
      <c r="H17419">
        <v>0</v>
      </c>
      <c r="I17419">
        <v>1.0362499999999999</v>
      </c>
    </row>
    <row r="17420" spans="1:9" x14ac:dyDescent="0.25">
      <c r="A17420">
        <v>2600090061</v>
      </c>
      <c r="B17420" t="s">
        <v>8672</v>
      </c>
      <c r="C17420" t="s">
        <v>8706</v>
      </c>
      <c r="D17420" t="s">
        <v>8707</v>
      </c>
      <c r="E17420">
        <v>1</v>
      </c>
      <c r="F17420" t="s">
        <v>3152</v>
      </c>
      <c r="G17420">
        <v>0</v>
      </c>
      <c r="H17420">
        <v>0</v>
      </c>
      <c r="I17420">
        <v>5.16</v>
      </c>
    </row>
    <row r="17421" spans="1:9" x14ac:dyDescent="0.25">
      <c r="A17421">
        <v>2600090062</v>
      </c>
      <c r="B17421" t="s">
        <v>8673</v>
      </c>
      <c r="C17421" t="s">
        <v>8706</v>
      </c>
      <c r="D17421" t="s">
        <v>8707</v>
      </c>
      <c r="E17421">
        <v>150</v>
      </c>
      <c r="F17421" t="s">
        <v>36</v>
      </c>
      <c r="G17421">
        <v>0</v>
      </c>
      <c r="H17421">
        <v>0</v>
      </c>
      <c r="I17421">
        <v>6.2E-2</v>
      </c>
    </row>
    <row r="17422" spans="1:9" x14ac:dyDescent="0.25">
      <c r="A17422">
        <v>2600090063</v>
      </c>
      <c r="B17422" t="s">
        <v>8674</v>
      </c>
      <c r="C17422" t="s">
        <v>8706</v>
      </c>
      <c r="D17422" t="s">
        <v>8707</v>
      </c>
      <c r="E17422">
        <v>91</v>
      </c>
      <c r="F17422" t="s">
        <v>36</v>
      </c>
      <c r="G17422">
        <v>0</v>
      </c>
      <c r="H17422">
        <v>0</v>
      </c>
      <c r="I17422">
        <v>0.72955999999999999</v>
      </c>
    </row>
    <row r="17423" spans="1:9" x14ac:dyDescent="0.25">
      <c r="A17423">
        <v>2600090064</v>
      </c>
      <c r="B17423" t="s">
        <v>4498</v>
      </c>
      <c r="C17423" t="s">
        <v>8706</v>
      </c>
      <c r="D17423" t="s">
        <v>8707</v>
      </c>
      <c r="E17423">
        <v>15</v>
      </c>
      <c r="F17423" t="s">
        <v>36</v>
      </c>
      <c r="G17423">
        <v>0</v>
      </c>
      <c r="H17423">
        <v>0</v>
      </c>
      <c r="I17423">
        <v>10.433332999999999</v>
      </c>
    </row>
    <row r="17424" spans="1:9" x14ac:dyDescent="0.25">
      <c r="A17424">
        <v>2600090064</v>
      </c>
      <c r="B17424" t="s">
        <v>4498</v>
      </c>
      <c r="C17424" t="s">
        <v>130</v>
      </c>
      <c r="D17424" t="s">
        <v>131</v>
      </c>
      <c r="E17424">
        <v>1</v>
      </c>
      <c r="F17424" t="s">
        <v>36</v>
      </c>
      <c r="G17424">
        <v>0</v>
      </c>
      <c r="H17424">
        <v>0</v>
      </c>
      <c r="I17424">
        <v>10.63</v>
      </c>
    </row>
    <row r="17425" spans="1:9" x14ac:dyDescent="0.25">
      <c r="A17425">
        <v>2600090065</v>
      </c>
      <c r="B17425" t="s">
        <v>8675</v>
      </c>
      <c r="C17425" t="s">
        <v>8706</v>
      </c>
      <c r="D17425" t="s">
        <v>8707</v>
      </c>
      <c r="E17425">
        <v>5</v>
      </c>
      <c r="F17425" t="s">
        <v>89</v>
      </c>
      <c r="G17425">
        <v>0</v>
      </c>
      <c r="H17425">
        <v>0</v>
      </c>
      <c r="I17425">
        <v>9.52</v>
      </c>
    </row>
    <row r="17426" spans="1:9" x14ac:dyDescent="0.25">
      <c r="A17426">
        <v>2600090067</v>
      </c>
      <c r="B17426" t="s">
        <v>4499</v>
      </c>
      <c r="C17426" t="s">
        <v>8706</v>
      </c>
      <c r="D17426" t="s">
        <v>8707</v>
      </c>
      <c r="E17426">
        <v>3</v>
      </c>
      <c r="F17426" t="s">
        <v>36</v>
      </c>
      <c r="G17426">
        <v>0</v>
      </c>
      <c r="H17426">
        <v>0</v>
      </c>
      <c r="I17426">
        <v>1.6033329999999999</v>
      </c>
    </row>
    <row r="17427" spans="1:9" x14ac:dyDescent="0.25">
      <c r="A17427">
        <v>2600090067</v>
      </c>
      <c r="B17427" t="s">
        <v>4499</v>
      </c>
      <c r="C17427" t="s">
        <v>130</v>
      </c>
      <c r="D17427" t="s">
        <v>131</v>
      </c>
      <c r="E17427">
        <v>30</v>
      </c>
      <c r="F17427" t="s">
        <v>36</v>
      </c>
      <c r="G17427">
        <v>0</v>
      </c>
      <c r="H17427">
        <v>0</v>
      </c>
      <c r="I17427">
        <v>1.6033329999999999</v>
      </c>
    </row>
    <row r="17428" spans="1:9" x14ac:dyDescent="0.25">
      <c r="A17428">
        <v>2600090068</v>
      </c>
      <c r="B17428" t="s">
        <v>7912</v>
      </c>
      <c r="C17428" t="s">
        <v>8706</v>
      </c>
      <c r="D17428" t="s">
        <v>8707</v>
      </c>
      <c r="E17428">
        <v>5</v>
      </c>
      <c r="F17428" t="s">
        <v>36</v>
      </c>
      <c r="G17428">
        <v>0</v>
      </c>
      <c r="H17428">
        <v>0</v>
      </c>
      <c r="I17428">
        <v>11.114000000000001</v>
      </c>
    </row>
    <row r="17429" spans="1:9" x14ac:dyDescent="0.25">
      <c r="A17429">
        <v>2600090072</v>
      </c>
      <c r="B17429" t="s">
        <v>4500</v>
      </c>
      <c r="C17429" t="s">
        <v>8706</v>
      </c>
      <c r="D17429" t="s">
        <v>8707</v>
      </c>
      <c r="E17429">
        <v>4</v>
      </c>
      <c r="F17429" t="s">
        <v>36</v>
      </c>
      <c r="G17429">
        <v>0</v>
      </c>
      <c r="H17429">
        <v>0</v>
      </c>
      <c r="I17429">
        <v>18.612500000000001</v>
      </c>
    </row>
    <row r="17430" spans="1:9" x14ac:dyDescent="0.25">
      <c r="A17430">
        <v>2600090072</v>
      </c>
      <c r="B17430" t="s">
        <v>4500</v>
      </c>
      <c r="C17430" t="s">
        <v>130</v>
      </c>
      <c r="D17430" t="s">
        <v>131</v>
      </c>
      <c r="E17430">
        <v>10</v>
      </c>
      <c r="F17430" t="s">
        <v>36</v>
      </c>
      <c r="G17430">
        <v>0</v>
      </c>
      <c r="H17430">
        <v>0</v>
      </c>
      <c r="I17430">
        <v>18.613</v>
      </c>
    </row>
    <row r="17431" spans="1:9" x14ac:dyDescent="0.25">
      <c r="A17431">
        <v>2600090074</v>
      </c>
      <c r="B17431" t="s">
        <v>4501</v>
      </c>
      <c r="C17431" t="s">
        <v>130</v>
      </c>
      <c r="D17431" t="s">
        <v>131</v>
      </c>
      <c r="E17431">
        <v>11</v>
      </c>
      <c r="F17431" t="s">
        <v>1000</v>
      </c>
      <c r="G17431">
        <v>0</v>
      </c>
      <c r="H17431">
        <v>0</v>
      </c>
      <c r="I17431">
        <v>13.392727000000001</v>
      </c>
    </row>
    <row r="17432" spans="1:9" x14ac:dyDescent="0.25">
      <c r="A17432">
        <v>2600090076</v>
      </c>
      <c r="B17432" t="s">
        <v>5591</v>
      </c>
      <c r="C17432" t="s">
        <v>130</v>
      </c>
      <c r="D17432" t="s">
        <v>131</v>
      </c>
      <c r="E17432">
        <v>5</v>
      </c>
      <c r="F17432" t="s">
        <v>3161</v>
      </c>
      <c r="G17432">
        <v>0</v>
      </c>
      <c r="H17432">
        <v>0</v>
      </c>
      <c r="I17432">
        <v>12</v>
      </c>
    </row>
    <row r="17433" spans="1:9" x14ac:dyDescent="0.25">
      <c r="A17433">
        <v>2600090077</v>
      </c>
      <c r="B17433" t="s">
        <v>8676</v>
      </c>
      <c r="C17433" t="s">
        <v>8706</v>
      </c>
      <c r="D17433" t="s">
        <v>8707</v>
      </c>
      <c r="E17433">
        <v>8</v>
      </c>
      <c r="F17433" t="s">
        <v>3161</v>
      </c>
      <c r="G17433">
        <v>0</v>
      </c>
      <c r="H17433">
        <v>0</v>
      </c>
      <c r="I17433">
        <v>20</v>
      </c>
    </row>
    <row r="17434" spans="1:9" x14ac:dyDescent="0.25">
      <c r="A17434">
        <v>2600090078</v>
      </c>
      <c r="B17434" t="s">
        <v>8677</v>
      </c>
      <c r="C17434" t="s">
        <v>8706</v>
      </c>
      <c r="D17434" t="s">
        <v>8707</v>
      </c>
      <c r="E17434">
        <v>100</v>
      </c>
      <c r="F17434" t="s">
        <v>36</v>
      </c>
      <c r="G17434">
        <v>0</v>
      </c>
      <c r="H17434">
        <v>0</v>
      </c>
      <c r="I17434">
        <v>0.20669999999999999</v>
      </c>
    </row>
    <row r="17435" spans="1:9" x14ac:dyDescent="0.25">
      <c r="A17435">
        <v>2600090079</v>
      </c>
      <c r="B17435" t="s">
        <v>4502</v>
      </c>
      <c r="C17435" t="s">
        <v>8706</v>
      </c>
      <c r="D17435" t="s">
        <v>8707</v>
      </c>
      <c r="E17435">
        <v>200</v>
      </c>
      <c r="F17435" t="s">
        <v>36</v>
      </c>
      <c r="G17435">
        <v>0</v>
      </c>
      <c r="H17435">
        <v>0</v>
      </c>
      <c r="I17435">
        <v>0.24374999999999999</v>
      </c>
    </row>
    <row r="17436" spans="1:9" x14ac:dyDescent="0.25">
      <c r="A17436">
        <v>2600090079</v>
      </c>
      <c r="B17436" t="s">
        <v>4502</v>
      </c>
      <c r="C17436" t="s">
        <v>130</v>
      </c>
      <c r="D17436" t="s">
        <v>131</v>
      </c>
      <c r="E17436">
        <v>0</v>
      </c>
      <c r="F17436" t="s">
        <v>36</v>
      </c>
      <c r="G17436">
        <v>0</v>
      </c>
      <c r="H17436">
        <v>0</v>
      </c>
      <c r="I17436">
        <v>0.2437</v>
      </c>
    </row>
    <row r="17437" spans="1:9" x14ac:dyDescent="0.25">
      <c r="A17437">
        <v>2600090082</v>
      </c>
      <c r="B17437" t="s">
        <v>4503</v>
      </c>
      <c r="C17437" t="s">
        <v>8706</v>
      </c>
      <c r="D17437" t="s">
        <v>8707</v>
      </c>
      <c r="E17437">
        <v>6</v>
      </c>
      <c r="F17437" t="s">
        <v>36</v>
      </c>
      <c r="G17437">
        <v>0</v>
      </c>
      <c r="H17437">
        <v>0</v>
      </c>
      <c r="I17437">
        <v>19.173333</v>
      </c>
    </row>
    <row r="17438" spans="1:9" x14ac:dyDescent="0.25">
      <c r="A17438">
        <v>2600090082</v>
      </c>
      <c r="B17438" t="s">
        <v>4503</v>
      </c>
      <c r="C17438" t="s">
        <v>130</v>
      </c>
      <c r="D17438" t="s">
        <v>131</v>
      </c>
      <c r="E17438">
        <v>32</v>
      </c>
      <c r="F17438" t="s">
        <v>36</v>
      </c>
      <c r="G17438">
        <v>0</v>
      </c>
      <c r="H17438">
        <v>0</v>
      </c>
      <c r="I17438">
        <v>19.173438000000001</v>
      </c>
    </row>
    <row r="17439" spans="1:9" x14ac:dyDescent="0.25">
      <c r="A17439">
        <v>2600090083</v>
      </c>
      <c r="B17439" t="s">
        <v>4504</v>
      </c>
      <c r="C17439" t="s">
        <v>130</v>
      </c>
      <c r="D17439" t="s">
        <v>131</v>
      </c>
      <c r="E17439">
        <v>2</v>
      </c>
      <c r="F17439" t="s">
        <v>36</v>
      </c>
      <c r="G17439">
        <v>0</v>
      </c>
      <c r="H17439">
        <v>0</v>
      </c>
      <c r="I17439">
        <v>8.5</v>
      </c>
    </row>
    <row r="17440" spans="1:9" x14ac:dyDescent="0.25">
      <c r="A17440">
        <v>2600100001</v>
      </c>
      <c r="B17440" t="s">
        <v>4505</v>
      </c>
      <c r="C17440" t="s">
        <v>130</v>
      </c>
      <c r="D17440" t="s">
        <v>131</v>
      </c>
      <c r="E17440">
        <v>2</v>
      </c>
      <c r="F17440" t="s">
        <v>36</v>
      </c>
      <c r="G17440">
        <v>0</v>
      </c>
      <c r="H17440">
        <v>0</v>
      </c>
      <c r="I17440">
        <v>65.364999999999995</v>
      </c>
    </row>
    <row r="17441" spans="1:9" x14ac:dyDescent="0.25">
      <c r="A17441">
        <v>2600100004</v>
      </c>
      <c r="B17441" t="s">
        <v>6370</v>
      </c>
      <c r="C17441" t="s">
        <v>130</v>
      </c>
      <c r="D17441" t="s">
        <v>131</v>
      </c>
      <c r="E17441">
        <v>0</v>
      </c>
      <c r="F17441" t="s">
        <v>36</v>
      </c>
      <c r="G17441">
        <v>0</v>
      </c>
      <c r="H17441">
        <v>0</v>
      </c>
      <c r="I17441">
        <v>2.8889000000000001E-2</v>
      </c>
    </row>
    <row r="17442" spans="1:9" x14ac:dyDescent="0.25">
      <c r="A17442">
        <v>2600100015</v>
      </c>
      <c r="B17442" t="s">
        <v>4506</v>
      </c>
      <c r="C17442" t="s">
        <v>130</v>
      </c>
      <c r="D17442" t="s">
        <v>131</v>
      </c>
      <c r="E17442">
        <v>1</v>
      </c>
      <c r="F17442" t="s">
        <v>36</v>
      </c>
      <c r="G17442">
        <v>0</v>
      </c>
      <c r="H17442">
        <v>0</v>
      </c>
      <c r="I17442">
        <v>12.47</v>
      </c>
    </row>
    <row r="17443" spans="1:9" x14ac:dyDescent="0.25">
      <c r="A17443">
        <v>2600100018</v>
      </c>
      <c r="B17443" t="s">
        <v>4507</v>
      </c>
      <c r="C17443" t="s">
        <v>8706</v>
      </c>
      <c r="D17443" t="s">
        <v>8707</v>
      </c>
      <c r="E17443">
        <v>21</v>
      </c>
      <c r="F17443" t="s">
        <v>36</v>
      </c>
      <c r="G17443">
        <v>0</v>
      </c>
      <c r="H17443">
        <v>0</v>
      </c>
      <c r="I17443">
        <v>33.911428999999998</v>
      </c>
    </row>
    <row r="17444" spans="1:9" x14ac:dyDescent="0.25">
      <c r="A17444">
        <v>2600100018</v>
      </c>
      <c r="B17444" t="s">
        <v>4507</v>
      </c>
      <c r="C17444" t="s">
        <v>130</v>
      </c>
      <c r="D17444" t="s">
        <v>131</v>
      </c>
      <c r="E17444">
        <v>0</v>
      </c>
      <c r="F17444" t="s">
        <v>36</v>
      </c>
      <c r="G17444">
        <v>0</v>
      </c>
      <c r="H17444">
        <v>0</v>
      </c>
      <c r="I17444">
        <v>33.909999999999997</v>
      </c>
    </row>
    <row r="17445" spans="1:9" x14ac:dyDescent="0.25">
      <c r="A17445">
        <v>2600100029</v>
      </c>
      <c r="B17445" t="s">
        <v>8678</v>
      </c>
      <c r="C17445" t="s">
        <v>8706</v>
      </c>
      <c r="D17445" t="s">
        <v>8707</v>
      </c>
      <c r="E17445">
        <v>100</v>
      </c>
      <c r="F17445" t="s">
        <v>36</v>
      </c>
      <c r="G17445">
        <v>0</v>
      </c>
      <c r="H17445">
        <v>0</v>
      </c>
      <c r="I17445">
        <v>0.81399999999999995</v>
      </c>
    </row>
    <row r="17446" spans="1:9" x14ac:dyDescent="0.25">
      <c r="A17446">
        <v>2600100034</v>
      </c>
      <c r="B17446" t="s">
        <v>8679</v>
      </c>
      <c r="C17446" t="s">
        <v>8706</v>
      </c>
      <c r="D17446" t="s">
        <v>8707</v>
      </c>
      <c r="E17446">
        <v>0</v>
      </c>
      <c r="F17446" t="s">
        <v>36</v>
      </c>
      <c r="G17446">
        <v>0</v>
      </c>
      <c r="H17446">
        <v>0</v>
      </c>
      <c r="I17446">
        <v>145</v>
      </c>
    </row>
    <row r="17447" spans="1:9" x14ac:dyDescent="0.25">
      <c r="A17447">
        <v>2600100036</v>
      </c>
      <c r="B17447" t="s">
        <v>4508</v>
      </c>
      <c r="C17447" t="s">
        <v>8706</v>
      </c>
      <c r="D17447" t="s">
        <v>8707</v>
      </c>
      <c r="E17447">
        <v>33</v>
      </c>
      <c r="F17447" t="s">
        <v>36</v>
      </c>
      <c r="G17447">
        <v>0</v>
      </c>
      <c r="H17447">
        <v>0</v>
      </c>
      <c r="I17447">
        <v>14.371515</v>
      </c>
    </row>
    <row r="17448" spans="1:9" x14ac:dyDescent="0.25">
      <c r="A17448">
        <v>2600100036</v>
      </c>
      <c r="B17448" t="s">
        <v>4508</v>
      </c>
      <c r="C17448" t="s">
        <v>130</v>
      </c>
      <c r="D17448" t="s">
        <v>131</v>
      </c>
      <c r="E17448">
        <v>3</v>
      </c>
      <c r="F17448" t="s">
        <v>36</v>
      </c>
      <c r="G17448">
        <v>0</v>
      </c>
      <c r="H17448">
        <v>0</v>
      </c>
      <c r="I17448">
        <v>15.25</v>
      </c>
    </row>
    <row r="17449" spans="1:9" x14ac:dyDescent="0.25">
      <c r="A17449">
        <v>2600100038</v>
      </c>
      <c r="B17449" t="s">
        <v>4509</v>
      </c>
      <c r="C17449" t="s">
        <v>130</v>
      </c>
      <c r="D17449" t="s">
        <v>131</v>
      </c>
      <c r="E17449">
        <v>12</v>
      </c>
      <c r="F17449" t="s">
        <v>36</v>
      </c>
      <c r="G17449">
        <v>0</v>
      </c>
      <c r="H17449">
        <v>0</v>
      </c>
      <c r="I17449">
        <v>59.321666999999998</v>
      </c>
    </row>
    <row r="17450" spans="1:9" x14ac:dyDescent="0.25">
      <c r="A17450">
        <v>2600100039</v>
      </c>
      <c r="B17450" t="s">
        <v>4510</v>
      </c>
      <c r="C17450" t="s">
        <v>8706</v>
      </c>
      <c r="D17450" t="s">
        <v>8707</v>
      </c>
      <c r="E17450">
        <v>4</v>
      </c>
      <c r="F17450" t="s">
        <v>36</v>
      </c>
      <c r="G17450">
        <v>0</v>
      </c>
      <c r="H17450">
        <v>0</v>
      </c>
      <c r="I17450">
        <v>6.87</v>
      </c>
    </row>
    <row r="17451" spans="1:9" x14ac:dyDescent="0.25">
      <c r="A17451">
        <v>2600100039</v>
      </c>
      <c r="B17451" t="s">
        <v>4510</v>
      </c>
      <c r="C17451" t="s">
        <v>130</v>
      </c>
      <c r="D17451" t="s">
        <v>131</v>
      </c>
      <c r="E17451">
        <v>26</v>
      </c>
      <c r="F17451" t="s">
        <v>36</v>
      </c>
      <c r="G17451">
        <v>0</v>
      </c>
      <c r="H17451">
        <v>0</v>
      </c>
      <c r="I17451">
        <v>6.8692310000000001</v>
      </c>
    </row>
    <row r="17452" spans="1:9" x14ac:dyDescent="0.25">
      <c r="A17452">
        <v>2600100040</v>
      </c>
      <c r="B17452" t="s">
        <v>4511</v>
      </c>
      <c r="C17452" t="s">
        <v>8706</v>
      </c>
      <c r="D17452" t="s">
        <v>8707</v>
      </c>
      <c r="E17452">
        <v>34</v>
      </c>
      <c r="F17452" t="s">
        <v>36</v>
      </c>
      <c r="G17452">
        <v>0</v>
      </c>
      <c r="H17452">
        <v>0</v>
      </c>
      <c r="I17452">
        <v>6.6894119999999999</v>
      </c>
    </row>
    <row r="17453" spans="1:9" x14ac:dyDescent="0.25">
      <c r="A17453">
        <v>2600100040</v>
      </c>
      <c r="B17453" t="s">
        <v>4511</v>
      </c>
      <c r="C17453" t="s">
        <v>130</v>
      </c>
      <c r="D17453" t="s">
        <v>131</v>
      </c>
      <c r="E17453">
        <v>2</v>
      </c>
      <c r="F17453" t="s">
        <v>36</v>
      </c>
      <c r="G17453">
        <v>0</v>
      </c>
      <c r="H17453">
        <v>0</v>
      </c>
      <c r="I17453">
        <v>5.8449999999999998</v>
      </c>
    </row>
    <row r="17454" spans="1:9" x14ac:dyDescent="0.25">
      <c r="A17454">
        <v>2600100044</v>
      </c>
      <c r="B17454" t="s">
        <v>4512</v>
      </c>
      <c r="C17454" t="s">
        <v>8706</v>
      </c>
      <c r="D17454" t="s">
        <v>8707</v>
      </c>
      <c r="E17454">
        <v>69</v>
      </c>
      <c r="F17454" t="s">
        <v>36</v>
      </c>
      <c r="G17454">
        <v>0</v>
      </c>
      <c r="H17454">
        <v>0</v>
      </c>
      <c r="I17454">
        <v>4.1678259999999998</v>
      </c>
    </row>
    <row r="17455" spans="1:9" x14ac:dyDescent="0.25">
      <c r="A17455">
        <v>2600100044</v>
      </c>
      <c r="B17455" t="s">
        <v>4512</v>
      </c>
      <c r="C17455" t="s">
        <v>130</v>
      </c>
      <c r="D17455" t="s">
        <v>131</v>
      </c>
      <c r="E17455">
        <v>8</v>
      </c>
      <c r="F17455" t="s">
        <v>36</v>
      </c>
      <c r="G17455">
        <v>0</v>
      </c>
      <c r="H17455">
        <v>0</v>
      </c>
      <c r="I17455">
        <v>4.1675000000000004</v>
      </c>
    </row>
    <row r="17456" spans="1:9" x14ac:dyDescent="0.25">
      <c r="A17456">
        <v>2600100053</v>
      </c>
      <c r="B17456" t="s">
        <v>4513</v>
      </c>
      <c r="C17456" t="s">
        <v>130</v>
      </c>
      <c r="D17456" t="s">
        <v>131</v>
      </c>
      <c r="E17456">
        <v>13</v>
      </c>
      <c r="F17456" t="s">
        <v>4229</v>
      </c>
      <c r="G17456">
        <v>0</v>
      </c>
      <c r="H17456">
        <v>0</v>
      </c>
      <c r="I17456">
        <v>7.6023079999999998</v>
      </c>
    </row>
    <row r="17457" spans="1:9" x14ac:dyDescent="0.25">
      <c r="A17457">
        <v>2600100054</v>
      </c>
      <c r="B17457" t="s">
        <v>4514</v>
      </c>
      <c r="C17457" t="s">
        <v>130</v>
      </c>
      <c r="D17457" t="s">
        <v>131</v>
      </c>
      <c r="E17457">
        <v>2</v>
      </c>
      <c r="F17457" t="s">
        <v>36</v>
      </c>
      <c r="G17457">
        <v>0</v>
      </c>
      <c r="H17457">
        <v>0</v>
      </c>
      <c r="I17457">
        <v>180.01</v>
      </c>
    </row>
    <row r="17458" spans="1:9" x14ac:dyDescent="0.25">
      <c r="A17458">
        <v>2600100063</v>
      </c>
      <c r="B17458" t="s">
        <v>4515</v>
      </c>
      <c r="C17458" t="s">
        <v>8710</v>
      </c>
      <c r="D17458" t="s">
        <v>8711</v>
      </c>
      <c r="E17458">
        <v>0</v>
      </c>
      <c r="F17458" t="s">
        <v>36</v>
      </c>
      <c r="G17458">
        <v>0</v>
      </c>
      <c r="H17458">
        <v>0</v>
      </c>
      <c r="I17458">
        <v>5.2750000000000004</v>
      </c>
    </row>
    <row r="17459" spans="1:9" x14ac:dyDescent="0.25">
      <c r="A17459">
        <v>2600100063</v>
      </c>
      <c r="B17459" t="s">
        <v>4515</v>
      </c>
      <c r="C17459" t="s">
        <v>8706</v>
      </c>
      <c r="D17459" t="s">
        <v>8707</v>
      </c>
      <c r="E17459">
        <v>1</v>
      </c>
      <c r="F17459" t="s">
        <v>36</v>
      </c>
      <c r="G17459">
        <v>0</v>
      </c>
      <c r="H17459">
        <v>0</v>
      </c>
      <c r="I17459">
        <v>5.27</v>
      </c>
    </row>
    <row r="17460" spans="1:9" x14ac:dyDescent="0.25">
      <c r="A17460">
        <v>2600100063</v>
      </c>
      <c r="B17460" t="s">
        <v>4515</v>
      </c>
      <c r="C17460" t="s">
        <v>130</v>
      </c>
      <c r="D17460" t="s">
        <v>131</v>
      </c>
      <c r="E17460">
        <v>5</v>
      </c>
      <c r="F17460" t="s">
        <v>36</v>
      </c>
      <c r="G17460">
        <v>0</v>
      </c>
      <c r="H17460">
        <v>0</v>
      </c>
      <c r="I17460">
        <v>5.274</v>
      </c>
    </row>
    <row r="17461" spans="1:9" x14ac:dyDescent="0.25">
      <c r="A17461">
        <v>2600100065</v>
      </c>
      <c r="B17461" t="s">
        <v>8680</v>
      </c>
      <c r="C17461" t="s">
        <v>8706</v>
      </c>
      <c r="D17461" t="s">
        <v>8707</v>
      </c>
      <c r="E17461">
        <v>37</v>
      </c>
      <c r="F17461" t="s">
        <v>36</v>
      </c>
      <c r="G17461">
        <v>0</v>
      </c>
      <c r="H17461">
        <v>0</v>
      </c>
      <c r="I17461">
        <v>16.007567999999999</v>
      </c>
    </row>
    <row r="17462" spans="1:9" x14ac:dyDescent="0.25">
      <c r="A17462">
        <v>2600100066</v>
      </c>
      <c r="B17462" t="s">
        <v>8681</v>
      </c>
      <c r="C17462" t="s">
        <v>8706</v>
      </c>
      <c r="D17462" t="s">
        <v>8707</v>
      </c>
      <c r="E17462">
        <v>0</v>
      </c>
      <c r="F17462" t="s">
        <v>36</v>
      </c>
      <c r="G17462">
        <v>0</v>
      </c>
      <c r="H17462">
        <v>0</v>
      </c>
      <c r="I17462">
        <v>5.73</v>
      </c>
    </row>
    <row r="17463" spans="1:9" x14ac:dyDescent="0.25">
      <c r="A17463">
        <v>2600100068</v>
      </c>
      <c r="B17463" t="s">
        <v>8682</v>
      </c>
      <c r="C17463" t="s">
        <v>8706</v>
      </c>
      <c r="D17463" t="s">
        <v>8707</v>
      </c>
      <c r="E17463">
        <v>8</v>
      </c>
      <c r="F17463" t="s">
        <v>36</v>
      </c>
      <c r="G17463">
        <v>0</v>
      </c>
      <c r="H17463">
        <v>0</v>
      </c>
      <c r="I17463">
        <v>8.5887499999999992</v>
      </c>
    </row>
    <row r="17464" spans="1:9" x14ac:dyDescent="0.25">
      <c r="A17464">
        <v>2600100069</v>
      </c>
      <c r="B17464" t="s">
        <v>5456</v>
      </c>
      <c r="C17464" t="s">
        <v>8710</v>
      </c>
      <c r="D17464" t="s">
        <v>8711</v>
      </c>
      <c r="E17464">
        <v>0</v>
      </c>
      <c r="F17464" t="s">
        <v>36</v>
      </c>
      <c r="G17464">
        <v>0</v>
      </c>
      <c r="H17464">
        <v>0</v>
      </c>
      <c r="I17464">
        <v>9.5333330000000007</v>
      </c>
    </row>
    <row r="17465" spans="1:9" x14ac:dyDescent="0.25">
      <c r="A17465">
        <v>2600100069</v>
      </c>
      <c r="B17465" t="s">
        <v>5456</v>
      </c>
      <c r="C17465" t="s">
        <v>8706</v>
      </c>
      <c r="D17465" t="s">
        <v>8707</v>
      </c>
      <c r="E17465">
        <v>1</v>
      </c>
      <c r="F17465" t="s">
        <v>36</v>
      </c>
      <c r="G17465">
        <v>0</v>
      </c>
      <c r="H17465">
        <v>0</v>
      </c>
      <c r="I17465">
        <v>9.5299999999999994</v>
      </c>
    </row>
    <row r="17466" spans="1:9" x14ac:dyDescent="0.25">
      <c r="A17466">
        <v>2600100069</v>
      </c>
      <c r="B17466" t="s">
        <v>5456</v>
      </c>
      <c r="C17466" t="s">
        <v>130</v>
      </c>
      <c r="D17466" t="s">
        <v>131</v>
      </c>
      <c r="E17466">
        <v>0</v>
      </c>
      <c r="F17466" t="s">
        <v>36</v>
      </c>
      <c r="G17466">
        <v>0</v>
      </c>
      <c r="H17466">
        <v>0</v>
      </c>
      <c r="I17466">
        <v>17.5</v>
      </c>
    </row>
    <row r="17467" spans="1:9" x14ac:dyDescent="0.25">
      <c r="A17467">
        <v>2600100070</v>
      </c>
      <c r="B17467" t="s">
        <v>4216</v>
      </c>
      <c r="C17467" t="s">
        <v>8706</v>
      </c>
      <c r="D17467" t="s">
        <v>8707</v>
      </c>
      <c r="E17467">
        <v>0</v>
      </c>
      <c r="F17467" t="s">
        <v>36</v>
      </c>
      <c r="G17467">
        <v>0</v>
      </c>
      <c r="H17467">
        <v>0</v>
      </c>
      <c r="I17467">
        <v>4.5599999999999996</v>
      </c>
    </row>
    <row r="17468" spans="1:9" x14ac:dyDescent="0.25">
      <c r="A17468">
        <v>2600100071</v>
      </c>
      <c r="B17468" t="s">
        <v>4516</v>
      </c>
      <c r="C17468" t="s">
        <v>8706</v>
      </c>
      <c r="D17468" t="s">
        <v>8707</v>
      </c>
      <c r="E17468">
        <v>0</v>
      </c>
      <c r="F17468" t="s">
        <v>36</v>
      </c>
      <c r="G17468">
        <v>0</v>
      </c>
      <c r="H17468">
        <v>0</v>
      </c>
      <c r="I17468">
        <v>111.68</v>
      </c>
    </row>
    <row r="17469" spans="1:9" x14ac:dyDescent="0.25">
      <c r="A17469">
        <v>2600100071</v>
      </c>
      <c r="B17469" t="s">
        <v>4516</v>
      </c>
      <c r="C17469" t="s">
        <v>130</v>
      </c>
      <c r="D17469" t="s">
        <v>131</v>
      </c>
      <c r="E17469">
        <v>3</v>
      </c>
      <c r="F17469" t="s">
        <v>36</v>
      </c>
      <c r="G17469">
        <v>0</v>
      </c>
      <c r="H17469">
        <v>0</v>
      </c>
      <c r="I17469">
        <v>111.67666699999999</v>
      </c>
    </row>
    <row r="17470" spans="1:9" x14ac:dyDescent="0.25">
      <c r="A17470">
        <v>2600100073</v>
      </c>
      <c r="B17470" t="s">
        <v>8058</v>
      </c>
      <c r="C17470" t="s">
        <v>8706</v>
      </c>
      <c r="D17470" t="s">
        <v>8707</v>
      </c>
      <c r="E17470">
        <v>0</v>
      </c>
      <c r="F17470" t="s">
        <v>4229</v>
      </c>
      <c r="G17470">
        <v>0</v>
      </c>
      <c r="H17470">
        <v>0</v>
      </c>
      <c r="I17470">
        <v>9.2766669999999998</v>
      </c>
    </row>
    <row r="17471" spans="1:9" x14ac:dyDescent="0.25">
      <c r="A17471">
        <v>2600100074</v>
      </c>
      <c r="B17471" t="s">
        <v>4517</v>
      </c>
      <c r="C17471" t="s">
        <v>8706</v>
      </c>
      <c r="D17471" t="s">
        <v>8707</v>
      </c>
      <c r="E17471">
        <v>1</v>
      </c>
      <c r="F17471" t="s">
        <v>36</v>
      </c>
      <c r="G17471">
        <v>0</v>
      </c>
      <c r="H17471">
        <v>0</v>
      </c>
      <c r="I17471">
        <v>70.989999999999995</v>
      </c>
    </row>
    <row r="17472" spans="1:9" x14ac:dyDescent="0.25">
      <c r="A17472">
        <v>2600100074</v>
      </c>
      <c r="B17472" t="s">
        <v>4517</v>
      </c>
      <c r="C17472" t="s">
        <v>130</v>
      </c>
      <c r="D17472" t="s">
        <v>131</v>
      </c>
      <c r="E17472">
        <v>3</v>
      </c>
      <c r="F17472" t="s">
        <v>36</v>
      </c>
      <c r="G17472">
        <v>0</v>
      </c>
      <c r="H17472">
        <v>0</v>
      </c>
      <c r="I17472">
        <v>63.56</v>
      </c>
    </row>
    <row r="17473" spans="1:9" x14ac:dyDescent="0.25">
      <c r="A17473">
        <v>2600100077</v>
      </c>
      <c r="B17473" t="s">
        <v>5288</v>
      </c>
      <c r="C17473" t="s">
        <v>130</v>
      </c>
      <c r="D17473" t="s">
        <v>131</v>
      </c>
      <c r="E17473">
        <v>0</v>
      </c>
      <c r="F17473" t="s">
        <v>36</v>
      </c>
      <c r="G17473">
        <v>0</v>
      </c>
      <c r="H17473">
        <v>0</v>
      </c>
      <c r="I17473">
        <v>27.79</v>
      </c>
    </row>
    <row r="17474" spans="1:9" x14ac:dyDescent="0.25">
      <c r="A17474">
        <v>2600100083</v>
      </c>
      <c r="B17474" t="s">
        <v>4518</v>
      </c>
      <c r="C17474" t="s">
        <v>8706</v>
      </c>
      <c r="D17474" t="s">
        <v>8707</v>
      </c>
      <c r="E17474">
        <v>13</v>
      </c>
      <c r="F17474" t="s">
        <v>36</v>
      </c>
      <c r="G17474">
        <v>0</v>
      </c>
      <c r="H17474">
        <v>0</v>
      </c>
      <c r="I17474">
        <v>12.142308</v>
      </c>
    </row>
    <row r="17475" spans="1:9" x14ac:dyDescent="0.25">
      <c r="A17475">
        <v>2600100083</v>
      </c>
      <c r="B17475" t="s">
        <v>4518</v>
      </c>
      <c r="C17475" t="s">
        <v>130</v>
      </c>
      <c r="D17475" t="s">
        <v>131</v>
      </c>
      <c r="E17475">
        <v>13</v>
      </c>
      <c r="F17475" t="s">
        <v>36</v>
      </c>
      <c r="G17475">
        <v>0</v>
      </c>
      <c r="H17475">
        <v>0</v>
      </c>
      <c r="I17475">
        <v>12.142308</v>
      </c>
    </row>
    <row r="17476" spans="1:9" x14ac:dyDescent="0.25">
      <c r="A17476">
        <v>2600100086</v>
      </c>
      <c r="B17476" t="s">
        <v>4519</v>
      </c>
      <c r="C17476" t="s">
        <v>130</v>
      </c>
      <c r="D17476" t="s">
        <v>131</v>
      </c>
      <c r="E17476">
        <v>3</v>
      </c>
      <c r="F17476" t="s">
        <v>36</v>
      </c>
      <c r="G17476">
        <v>0</v>
      </c>
      <c r="H17476">
        <v>0</v>
      </c>
      <c r="I17476">
        <v>63.086666999999998</v>
      </c>
    </row>
    <row r="17477" spans="1:9" x14ac:dyDescent="0.25">
      <c r="A17477">
        <v>2600100098</v>
      </c>
      <c r="B17477" t="s">
        <v>4520</v>
      </c>
      <c r="C17477" t="s">
        <v>8706</v>
      </c>
      <c r="D17477" t="s">
        <v>8707</v>
      </c>
      <c r="E17477">
        <v>15</v>
      </c>
      <c r="F17477" t="s">
        <v>36</v>
      </c>
      <c r="G17477">
        <v>0</v>
      </c>
      <c r="H17477">
        <v>0</v>
      </c>
      <c r="I17477">
        <v>15.459333000000001</v>
      </c>
    </row>
    <row r="17478" spans="1:9" x14ac:dyDescent="0.25">
      <c r="A17478">
        <v>2600100098</v>
      </c>
      <c r="B17478" t="s">
        <v>4520</v>
      </c>
      <c r="C17478" t="s">
        <v>130</v>
      </c>
      <c r="D17478" t="s">
        <v>131</v>
      </c>
      <c r="E17478">
        <v>13</v>
      </c>
      <c r="F17478" t="s">
        <v>36</v>
      </c>
      <c r="G17478">
        <v>0</v>
      </c>
      <c r="H17478">
        <v>0</v>
      </c>
      <c r="I17478">
        <v>16.112307999999999</v>
      </c>
    </row>
    <row r="17479" spans="1:9" x14ac:dyDescent="0.25">
      <c r="A17479">
        <v>2600100100</v>
      </c>
      <c r="B17479" t="s">
        <v>8683</v>
      </c>
      <c r="C17479" t="s">
        <v>8706</v>
      </c>
      <c r="D17479" t="s">
        <v>8707</v>
      </c>
      <c r="E17479">
        <v>19</v>
      </c>
      <c r="F17479" t="s">
        <v>36</v>
      </c>
      <c r="G17479">
        <v>0</v>
      </c>
      <c r="H17479">
        <v>0</v>
      </c>
      <c r="I17479">
        <v>5.1231580000000001</v>
      </c>
    </row>
    <row r="17480" spans="1:9" x14ac:dyDescent="0.25">
      <c r="A17480">
        <v>2600100104</v>
      </c>
      <c r="B17480" t="s">
        <v>4993</v>
      </c>
      <c r="C17480" t="s">
        <v>8706</v>
      </c>
      <c r="D17480" t="s">
        <v>8707</v>
      </c>
      <c r="E17480">
        <v>1</v>
      </c>
      <c r="F17480" t="s">
        <v>36</v>
      </c>
      <c r="G17480">
        <v>0</v>
      </c>
      <c r="H17480">
        <v>0</v>
      </c>
      <c r="I17480">
        <v>122.88</v>
      </c>
    </row>
    <row r="17481" spans="1:9" x14ac:dyDescent="0.25">
      <c r="A17481">
        <v>2600100104</v>
      </c>
      <c r="B17481" t="s">
        <v>4993</v>
      </c>
      <c r="C17481" t="s">
        <v>130</v>
      </c>
      <c r="D17481" t="s">
        <v>131</v>
      </c>
      <c r="E17481">
        <v>0</v>
      </c>
      <c r="F17481" t="s">
        <v>36</v>
      </c>
      <c r="G17481">
        <v>0</v>
      </c>
      <c r="H17481">
        <v>0</v>
      </c>
      <c r="I17481">
        <v>93.22</v>
      </c>
    </row>
    <row r="17482" spans="1:9" x14ac:dyDescent="0.25">
      <c r="A17482">
        <v>2600100113</v>
      </c>
      <c r="B17482" t="s">
        <v>4521</v>
      </c>
      <c r="C17482" t="s">
        <v>130</v>
      </c>
      <c r="D17482" t="s">
        <v>131</v>
      </c>
      <c r="E17482">
        <v>2</v>
      </c>
      <c r="F17482" t="s">
        <v>36</v>
      </c>
      <c r="G17482">
        <v>0</v>
      </c>
      <c r="H17482">
        <v>0</v>
      </c>
      <c r="I17482">
        <v>97.325000000000003</v>
      </c>
    </row>
    <row r="17483" spans="1:9" x14ac:dyDescent="0.25">
      <c r="A17483">
        <v>2600100121</v>
      </c>
      <c r="B17483" t="s">
        <v>4222</v>
      </c>
      <c r="C17483" t="s">
        <v>8706</v>
      </c>
      <c r="D17483" t="s">
        <v>8707</v>
      </c>
      <c r="E17483">
        <v>0</v>
      </c>
      <c r="F17483" t="s">
        <v>36</v>
      </c>
      <c r="G17483">
        <v>0</v>
      </c>
      <c r="H17483">
        <v>0</v>
      </c>
      <c r="I17483">
        <v>17.190000000000001</v>
      </c>
    </row>
    <row r="17484" spans="1:9" x14ac:dyDescent="0.25">
      <c r="A17484">
        <v>2600100123</v>
      </c>
      <c r="B17484" t="s">
        <v>4522</v>
      </c>
      <c r="C17484" t="s">
        <v>130</v>
      </c>
      <c r="D17484" t="s">
        <v>131</v>
      </c>
      <c r="E17484">
        <v>0</v>
      </c>
      <c r="F17484" t="s">
        <v>36</v>
      </c>
      <c r="G17484">
        <v>0</v>
      </c>
      <c r="H17484">
        <v>0</v>
      </c>
      <c r="I17484">
        <v>0.94310000000000005</v>
      </c>
    </row>
    <row r="17485" spans="1:9" x14ac:dyDescent="0.25">
      <c r="A17485">
        <v>2600100125</v>
      </c>
      <c r="B17485" t="s">
        <v>4523</v>
      </c>
      <c r="C17485" t="s">
        <v>8706</v>
      </c>
      <c r="D17485" t="s">
        <v>8707</v>
      </c>
      <c r="E17485">
        <v>0</v>
      </c>
      <c r="F17485" t="s">
        <v>4229</v>
      </c>
      <c r="G17485">
        <v>0</v>
      </c>
      <c r="H17485">
        <v>0</v>
      </c>
      <c r="I17485">
        <v>5.5650000000000004</v>
      </c>
    </row>
    <row r="17486" spans="1:9" x14ac:dyDescent="0.25">
      <c r="A17486">
        <v>2600100125</v>
      </c>
      <c r="B17486" t="s">
        <v>4523</v>
      </c>
      <c r="C17486" t="s">
        <v>130</v>
      </c>
      <c r="D17486" t="s">
        <v>131</v>
      </c>
      <c r="E17486">
        <v>1</v>
      </c>
      <c r="F17486" t="s">
        <v>4229</v>
      </c>
      <c r="G17486">
        <v>0</v>
      </c>
      <c r="H17486">
        <v>0</v>
      </c>
      <c r="I17486">
        <v>5.56</v>
      </c>
    </row>
    <row r="17487" spans="1:9" x14ac:dyDescent="0.25">
      <c r="A17487">
        <v>2600100127</v>
      </c>
      <c r="B17487" t="s">
        <v>4524</v>
      </c>
      <c r="C17487" t="s">
        <v>130</v>
      </c>
      <c r="D17487" t="s">
        <v>131</v>
      </c>
      <c r="E17487">
        <v>4</v>
      </c>
      <c r="F17487" t="s">
        <v>4229</v>
      </c>
      <c r="G17487">
        <v>0</v>
      </c>
      <c r="H17487">
        <v>0</v>
      </c>
      <c r="I17487">
        <v>4.9249999999999998</v>
      </c>
    </row>
    <row r="17488" spans="1:9" x14ac:dyDescent="0.25">
      <c r="A17488">
        <v>2600100128</v>
      </c>
      <c r="B17488" t="s">
        <v>4525</v>
      </c>
      <c r="C17488" t="s">
        <v>130</v>
      </c>
      <c r="D17488" t="s">
        <v>131</v>
      </c>
      <c r="E17488">
        <v>24</v>
      </c>
      <c r="F17488" t="s">
        <v>36</v>
      </c>
      <c r="G17488">
        <v>0</v>
      </c>
      <c r="H17488">
        <v>0</v>
      </c>
      <c r="I17488">
        <v>10.199999999999999</v>
      </c>
    </row>
    <row r="17489" spans="1:9" x14ac:dyDescent="0.25">
      <c r="A17489">
        <v>2600100131</v>
      </c>
      <c r="B17489" t="s">
        <v>4526</v>
      </c>
      <c r="C17489" t="s">
        <v>130</v>
      </c>
      <c r="D17489" t="s">
        <v>131</v>
      </c>
      <c r="E17489">
        <v>7</v>
      </c>
      <c r="F17489" t="s">
        <v>36</v>
      </c>
      <c r="G17489">
        <v>0</v>
      </c>
      <c r="H17489">
        <v>0</v>
      </c>
      <c r="I17489">
        <v>46.61</v>
      </c>
    </row>
    <row r="17490" spans="1:9" x14ac:dyDescent="0.25">
      <c r="A17490">
        <v>2600100133</v>
      </c>
      <c r="B17490" t="s">
        <v>4527</v>
      </c>
      <c r="C17490" t="s">
        <v>130</v>
      </c>
      <c r="D17490" t="s">
        <v>131</v>
      </c>
      <c r="E17490">
        <v>9</v>
      </c>
      <c r="F17490" t="s">
        <v>4229</v>
      </c>
      <c r="G17490">
        <v>0</v>
      </c>
      <c r="H17490">
        <v>0</v>
      </c>
      <c r="I17490">
        <v>23.911110999999998</v>
      </c>
    </row>
    <row r="17491" spans="1:9" x14ac:dyDescent="0.25">
      <c r="A17491">
        <v>2600100137</v>
      </c>
      <c r="B17491" t="s">
        <v>4528</v>
      </c>
      <c r="C17491" t="s">
        <v>130</v>
      </c>
      <c r="D17491" t="s">
        <v>131</v>
      </c>
      <c r="E17491">
        <v>11</v>
      </c>
      <c r="F17491" t="s">
        <v>4229</v>
      </c>
      <c r="G17491">
        <v>0</v>
      </c>
      <c r="H17491">
        <v>0</v>
      </c>
      <c r="I17491">
        <v>39.554544999999997</v>
      </c>
    </row>
    <row r="17492" spans="1:9" x14ac:dyDescent="0.25">
      <c r="A17492">
        <v>2600100139</v>
      </c>
      <c r="B17492" t="s">
        <v>4529</v>
      </c>
      <c r="C17492" t="s">
        <v>8706</v>
      </c>
      <c r="D17492" t="s">
        <v>8707</v>
      </c>
      <c r="E17492">
        <v>2</v>
      </c>
      <c r="F17492" t="s">
        <v>36</v>
      </c>
      <c r="G17492">
        <v>0</v>
      </c>
      <c r="H17492">
        <v>0</v>
      </c>
      <c r="I17492">
        <v>18.844999999999999</v>
      </c>
    </row>
    <row r="17493" spans="1:9" x14ac:dyDescent="0.25">
      <c r="A17493">
        <v>2600100139</v>
      </c>
      <c r="B17493" t="s">
        <v>4529</v>
      </c>
      <c r="C17493" t="s">
        <v>130</v>
      </c>
      <c r="D17493" t="s">
        <v>131</v>
      </c>
      <c r="E17493">
        <v>3</v>
      </c>
      <c r="F17493" t="s">
        <v>36</v>
      </c>
      <c r="G17493">
        <v>0</v>
      </c>
      <c r="H17493">
        <v>0</v>
      </c>
      <c r="I17493">
        <v>17.173333</v>
      </c>
    </row>
    <row r="17494" spans="1:9" x14ac:dyDescent="0.25">
      <c r="A17494">
        <v>2600100146</v>
      </c>
      <c r="B17494" t="s">
        <v>8684</v>
      </c>
      <c r="C17494" t="s">
        <v>8706</v>
      </c>
      <c r="D17494" t="s">
        <v>8707</v>
      </c>
      <c r="E17494">
        <v>1</v>
      </c>
      <c r="F17494" t="s">
        <v>36</v>
      </c>
      <c r="G17494">
        <v>0</v>
      </c>
      <c r="H17494">
        <v>0</v>
      </c>
      <c r="I17494">
        <v>134.38999999999999</v>
      </c>
    </row>
    <row r="17495" spans="1:9" x14ac:dyDescent="0.25">
      <c r="A17495">
        <v>2600100147</v>
      </c>
      <c r="B17495" t="s">
        <v>8685</v>
      </c>
      <c r="C17495" t="s">
        <v>8706</v>
      </c>
      <c r="D17495" t="s">
        <v>8707</v>
      </c>
      <c r="E17495">
        <v>0</v>
      </c>
      <c r="F17495" t="s">
        <v>36</v>
      </c>
      <c r="G17495">
        <v>0</v>
      </c>
      <c r="H17495">
        <v>0</v>
      </c>
      <c r="I17495">
        <v>7.7987500000000001</v>
      </c>
    </row>
    <row r="17496" spans="1:9" x14ac:dyDescent="0.25">
      <c r="A17496">
        <v>2600100148</v>
      </c>
      <c r="B17496" t="s">
        <v>4530</v>
      </c>
      <c r="C17496" t="s">
        <v>8706</v>
      </c>
      <c r="D17496" t="s">
        <v>8707</v>
      </c>
      <c r="E17496">
        <v>600</v>
      </c>
      <c r="F17496" t="s">
        <v>36</v>
      </c>
      <c r="G17496">
        <v>0</v>
      </c>
      <c r="H17496">
        <v>0</v>
      </c>
      <c r="I17496">
        <v>0.119267</v>
      </c>
    </row>
    <row r="17497" spans="1:9" x14ac:dyDescent="0.25">
      <c r="A17497">
        <v>2600100148</v>
      </c>
      <c r="B17497" t="s">
        <v>4530</v>
      </c>
      <c r="C17497" t="s">
        <v>130</v>
      </c>
      <c r="D17497" t="s">
        <v>131</v>
      </c>
      <c r="E17497" s="1">
        <v>4350</v>
      </c>
      <c r="F17497" t="s">
        <v>36</v>
      </c>
      <c r="G17497">
        <v>0</v>
      </c>
      <c r="H17497">
        <v>0</v>
      </c>
      <c r="I17497">
        <v>0.119253</v>
      </c>
    </row>
    <row r="17498" spans="1:9" x14ac:dyDescent="0.25">
      <c r="A17498">
        <v>2600100149</v>
      </c>
      <c r="B17498" t="s">
        <v>4531</v>
      </c>
      <c r="C17498" t="s">
        <v>130</v>
      </c>
      <c r="D17498" t="s">
        <v>131</v>
      </c>
      <c r="E17498">
        <v>1</v>
      </c>
      <c r="F17498" t="s">
        <v>36</v>
      </c>
      <c r="G17498">
        <v>0</v>
      </c>
      <c r="H17498">
        <v>0</v>
      </c>
      <c r="I17498">
        <v>4.59</v>
      </c>
    </row>
    <row r="17499" spans="1:9" x14ac:dyDescent="0.25">
      <c r="A17499">
        <v>2600100150</v>
      </c>
      <c r="B17499" t="s">
        <v>4532</v>
      </c>
      <c r="C17499" t="s">
        <v>130</v>
      </c>
      <c r="D17499" t="s">
        <v>131</v>
      </c>
      <c r="E17499">
        <v>46</v>
      </c>
      <c r="F17499" t="s">
        <v>36</v>
      </c>
      <c r="G17499">
        <v>0</v>
      </c>
      <c r="H17499">
        <v>0</v>
      </c>
      <c r="I17499">
        <v>3.3143479999999998</v>
      </c>
    </row>
    <row r="17500" spans="1:9" x14ac:dyDescent="0.25">
      <c r="A17500">
        <v>2600100151</v>
      </c>
      <c r="B17500" t="s">
        <v>4533</v>
      </c>
      <c r="C17500" t="s">
        <v>130</v>
      </c>
      <c r="D17500" t="s">
        <v>131</v>
      </c>
      <c r="E17500">
        <v>23</v>
      </c>
      <c r="F17500" t="s">
        <v>36</v>
      </c>
      <c r="G17500">
        <v>0</v>
      </c>
      <c r="H17500">
        <v>0</v>
      </c>
      <c r="I17500">
        <v>10.814783</v>
      </c>
    </row>
    <row r="17501" spans="1:9" x14ac:dyDescent="0.25">
      <c r="A17501">
        <v>2600100153</v>
      </c>
      <c r="B17501" t="s">
        <v>8686</v>
      </c>
      <c r="C17501" t="s">
        <v>8706</v>
      </c>
      <c r="D17501" t="s">
        <v>8707</v>
      </c>
      <c r="E17501">
        <v>2</v>
      </c>
      <c r="F17501" t="s">
        <v>36</v>
      </c>
      <c r="G17501">
        <v>0</v>
      </c>
      <c r="H17501">
        <v>0</v>
      </c>
      <c r="I17501">
        <v>218.74</v>
      </c>
    </row>
    <row r="17502" spans="1:9" x14ac:dyDescent="0.25">
      <c r="A17502">
        <v>2600100154</v>
      </c>
      <c r="B17502" t="s">
        <v>4534</v>
      </c>
      <c r="C17502" t="s">
        <v>130</v>
      </c>
      <c r="D17502" t="s">
        <v>131</v>
      </c>
      <c r="E17502" s="1">
        <v>1450</v>
      </c>
      <c r="F17502" t="s">
        <v>4229</v>
      </c>
      <c r="G17502">
        <v>0</v>
      </c>
      <c r="H17502">
        <v>0</v>
      </c>
      <c r="I17502">
        <v>0.49409700000000001</v>
      </c>
    </row>
    <row r="17503" spans="1:9" x14ac:dyDescent="0.25">
      <c r="A17503">
        <v>2600100158</v>
      </c>
      <c r="B17503" t="s">
        <v>4535</v>
      </c>
      <c r="C17503" t="s">
        <v>130</v>
      </c>
      <c r="D17503" t="s">
        <v>131</v>
      </c>
      <c r="E17503">
        <v>8</v>
      </c>
      <c r="F17503" t="s">
        <v>4229</v>
      </c>
      <c r="G17503">
        <v>0</v>
      </c>
      <c r="H17503">
        <v>0</v>
      </c>
      <c r="I17503">
        <v>8.7074999999999996</v>
      </c>
    </row>
    <row r="17504" spans="1:9" x14ac:dyDescent="0.25">
      <c r="A17504">
        <v>2600100162</v>
      </c>
      <c r="B17504" t="s">
        <v>4536</v>
      </c>
      <c r="C17504" t="s">
        <v>8706</v>
      </c>
      <c r="D17504" t="s">
        <v>8707</v>
      </c>
      <c r="E17504">
        <v>872</v>
      </c>
      <c r="F17504" t="s">
        <v>36</v>
      </c>
      <c r="G17504">
        <v>0</v>
      </c>
      <c r="H17504">
        <v>0</v>
      </c>
      <c r="I17504">
        <v>2.5281769999999999</v>
      </c>
    </row>
    <row r="17505" spans="1:9" x14ac:dyDescent="0.25">
      <c r="A17505">
        <v>2600100162</v>
      </c>
      <c r="B17505" t="s">
        <v>4536</v>
      </c>
      <c r="C17505" t="s">
        <v>130</v>
      </c>
      <c r="D17505" t="s">
        <v>131</v>
      </c>
      <c r="E17505" s="1">
        <v>2604</v>
      </c>
      <c r="F17505" t="s">
        <v>36</v>
      </c>
      <c r="G17505">
        <v>0</v>
      </c>
      <c r="H17505">
        <v>0</v>
      </c>
      <c r="I17505">
        <v>2.528184</v>
      </c>
    </row>
    <row r="17506" spans="1:9" x14ac:dyDescent="0.25">
      <c r="A17506">
        <v>2600100164</v>
      </c>
      <c r="B17506" t="s">
        <v>8687</v>
      </c>
      <c r="C17506" t="s">
        <v>8706</v>
      </c>
      <c r="D17506" t="s">
        <v>8707</v>
      </c>
      <c r="E17506">
        <v>1</v>
      </c>
      <c r="F17506" t="s">
        <v>4229</v>
      </c>
      <c r="G17506">
        <v>0</v>
      </c>
      <c r="H17506">
        <v>0</v>
      </c>
      <c r="I17506">
        <v>10.77</v>
      </c>
    </row>
    <row r="17507" spans="1:9" x14ac:dyDescent="0.25">
      <c r="A17507">
        <v>2600100165</v>
      </c>
      <c r="B17507" t="s">
        <v>4537</v>
      </c>
      <c r="C17507" t="s">
        <v>8706</v>
      </c>
      <c r="D17507" t="s">
        <v>8707</v>
      </c>
      <c r="E17507">
        <v>0</v>
      </c>
      <c r="F17507" t="s">
        <v>4229</v>
      </c>
      <c r="G17507">
        <v>0</v>
      </c>
      <c r="H17507">
        <v>0</v>
      </c>
      <c r="I17507">
        <v>7.2</v>
      </c>
    </row>
    <row r="17508" spans="1:9" x14ac:dyDescent="0.25">
      <c r="A17508">
        <v>2600100165</v>
      </c>
      <c r="B17508" t="s">
        <v>4537</v>
      </c>
      <c r="C17508" t="s">
        <v>130</v>
      </c>
      <c r="D17508" t="s">
        <v>131</v>
      </c>
      <c r="E17508">
        <v>0</v>
      </c>
      <c r="F17508" t="s">
        <v>4229</v>
      </c>
      <c r="G17508">
        <v>0</v>
      </c>
      <c r="H17508">
        <v>0</v>
      </c>
      <c r="I17508">
        <v>30.09</v>
      </c>
    </row>
    <row r="17509" spans="1:9" x14ac:dyDescent="0.25">
      <c r="A17509">
        <v>2600100168</v>
      </c>
      <c r="B17509" t="s">
        <v>8688</v>
      </c>
      <c r="C17509" t="s">
        <v>8706</v>
      </c>
      <c r="D17509" t="s">
        <v>8707</v>
      </c>
      <c r="E17509">
        <v>0</v>
      </c>
      <c r="F17509" t="s">
        <v>4229</v>
      </c>
      <c r="G17509">
        <v>0</v>
      </c>
      <c r="H17509">
        <v>0</v>
      </c>
      <c r="I17509">
        <v>10.731999999999999</v>
      </c>
    </row>
    <row r="17510" spans="1:9" x14ac:dyDescent="0.25">
      <c r="A17510">
        <v>2600100169</v>
      </c>
      <c r="B17510" t="s">
        <v>4538</v>
      </c>
      <c r="C17510" t="s">
        <v>8710</v>
      </c>
      <c r="D17510" t="s">
        <v>8711</v>
      </c>
      <c r="E17510">
        <v>0</v>
      </c>
      <c r="F17510" t="s">
        <v>4229</v>
      </c>
      <c r="G17510">
        <v>0</v>
      </c>
      <c r="H17510">
        <v>0</v>
      </c>
      <c r="I17510">
        <v>3.2608329999999999</v>
      </c>
    </row>
    <row r="17511" spans="1:9" x14ac:dyDescent="0.25">
      <c r="A17511">
        <v>2600100169</v>
      </c>
      <c r="B17511" t="s">
        <v>4538</v>
      </c>
      <c r="C17511" t="s">
        <v>8706</v>
      </c>
      <c r="D17511" t="s">
        <v>8707</v>
      </c>
      <c r="E17511">
        <v>0</v>
      </c>
      <c r="F17511" t="s">
        <v>4229</v>
      </c>
      <c r="G17511">
        <v>0</v>
      </c>
      <c r="H17511">
        <v>0</v>
      </c>
      <c r="I17511">
        <v>8.5933329999999994</v>
      </c>
    </row>
    <row r="17512" spans="1:9" x14ac:dyDescent="0.25">
      <c r="A17512">
        <v>2600100169</v>
      </c>
      <c r="B17512" t="s">
        <v>4538</v>
      </c>
      <c r="C17512" t="s">
        <v>130</v>
      </c>
      <c r="D17512" t="s">
        <v>131</v>
      </c>
      <c r="E17512">
        <v>24</v>
      </c>
      <c r="F17512" t="s">
        <v>4229</v>
      </c>
      <c r="G17512">
        <v>0</v>
      </c>
      <c r="H17512">
        <v>0</v>
      </c>
      <c r="I17512">
        <v>7.4574999999999996</v>
      </c>
    </row>
    <row r="17513" spans="1:9" x14ac:dyDescent="0.25">
      <c r="A17513">
        <v>2600100170</v>
      </c>
      <c r="B17513" t="s">
        <v>4539</v>
      </c>
      <c r="C17513" t="s">
        <v>8710</v>
      </c>
      <c r="D17513" t="s">
        <v>8711</v>
      </c>
      <c r="E17513">
        <v>0</v>
      </c>
      <c r="F17513" t="s">
        <v>4229</v>
      </c>
      <c r="G17513">
        <v>0</v>
      </c>
      <c r="H17513">
        <v>0</v>
      </c>
      <c r="I17513">
        <v>3.137</v>
      </c>
    </row>
    <row r="17514" spans="1:9" x14ac:dyDescent="0.25">
      <c r="A17514">
        <v>2600100170</v>
      </c>
      <c r="B17514" t="s">
        <v>4539</v>
      </c>
      <c r="C17514" t="s">
        <v>8706</v>
      </c>
      <c r="D17514" t="s">
        <v>8707</v>
      </c>
      <c r="E17514">
        <v>2</v>
      </c>
      <c r="F17514" t="s">
        <v>4229</v>
      </c>
      <c r="G17514">
        <v>0</v>
      </c>
      <c r="H17514">
        <v>0</v>
      </c>
      <c r="I17514">
        <v>8.6</v>
      </c>
    </row>
    <row r="17515" spans="1:9" x14ac:dyDescent="0.25">
      <c r="A17515">
        <v>2600100170</v>
      </c>
      <c r="B17515" t="s">
        <v>4539</v>
      </c>
      <c r="C17515" t="s">
        <v>130</v>
      </c>
      <c r="D17515" t="s">
        <v>131</v>
      </c>
      <c r="E17515">
        <v>18</v>
      </c>
      <c r="F17515" t="s">
        <v>4229</v>
      </c>
      <c r="G17515">
        <v>0</v>
      </c>
      <c r="H17515">
        <v>0</v>
      </c>
      <c r="I17515">
        <v>6.7149999999999999</v>
      </c>
    </row>
    <row r="17516" spans="1:9" x14ac:dyDescent="0.25">
      <c r="A17516">
        <v>2600100171</v>
      </c>
      <c r="B17516" t="s">
        <v>5734</v>
      </c>
      <c r="C17516" t="s">
        <v>8710</v>
      </c>
      <c r="D17516" t="s">
        <v>8711</v>
      </c>
      <c r="E17516">
        <v>0</v>
      </c>
      <c r="F17516" t="s">
        <v>4229</v>
      </c>
      <c r="G17516">
        <v>0</v>
      </c>
      <c r="H17516">
        <v>0</v>
      </c>
      <c r="I17516">
        <v>7.085</v>
      </c>
    </row>
    <row r="17517" spans="1:9" x14ac:dyDescent="0.25">
      <c r="A17517">
        <v>2600100171</v>
      </c>
      <c r="B17517" t="s">
        <v>5734</v>
      </c>
      <c r="C17517" t="s">
        <v>8706</v>
      </c>
      <c r="D17517" t="s">
        <v>8707</v>
      </c>
      <c r="E17517">
        <v>0</v>
      </c>
      <c r="F17517" t="s">
        <v>4229</v>
      </c>
      <c r="G17517">
        <v>0</v>
      </c>
      <c r="H17517">
        <v>0</v>
      </c>
      <c r="I17517">
        <v>7.085</v>
      </c>
    </row>
    <row r="17518" spans="1:9" x14ac:dyDescent="0.25">
      <c r="A17518">
        <v>2600100171</v>
      </c>
      <c r="B17518" t="s">
        <v>5734</v>
      </c>
      <c r="C17518" t="s">
        <v>130</v>
      </c>
      <c r="D17518" t="s">
        <v>131</v>
      </c>
      <c r="E17518">
        <v>18</v>
      </c>
      <c r="F17518" t="s">
        <v>4229</v>
      </c>
      <c r="G17518">
        <v>0</v>
      </c>
      <c r="H17518">
        <v>0</v>
      </c>
      <c r="I17518">
        <v>6.1383330000000003</v>
      </c>
    </row>
    <row r="17519" spans="1:9" x14ac:dyDescent="0.25">
      <c r="A17519">
        <v>2600100172</v>
      </c>
      <c r="B17519" t="s">
        <v>8689</v>
      </c>
      <c r="C17519" t="s">
        <v>8706</v>
      </c>
      <c r="D17519" t="s">
        <v>8707</v>
      </c>
      <c r="E17519">
        <v>0</v>
      </c>
      <c r="F17519" t="s">
        <v>4229</v>
      </c>
      <c r="G17519">
        <v>0</v>
      </c>
      <c r="H17519">
        <v>0</v>
      </c>
      <c r="I17519">
        <v>13.53</v>
      </c>
    </row>
    <row r="17520" spans="1:9" x14ac:dyDescent="0.25">
      <c r="A17520">
        <v>2600100173</v>
      </c>
      <c r="B17520" t="s">
        <v>4540</v>
      </c>
      <c r="C17520" t="s">
        <v>8706</v>
      </c>
      <c r="D17520" t="s">
        <v>8707</v>
      </c>
      <c r="E17520">
        <v>1</v>
      </c>
      <c r="F17520" t="s">
        <v>36</v>
      </c>
      <c r="G17520">
        <v>0</v>
      </c>
      <c r="H17520">
        <v>0</v>
      </c>
      <c r="I17520">
        <v>84.75</v>
      </c>
    </row>
    <row r="17521" spans="1:9" x14ac:dyDescent="0.25">
      <c r="A17521">
        <v>2600100173</v>
      </c>
      <c r="B17521" t="s">
        <v>4540</v>
      </c>
      <c r="C17521" t="s">
        <v>130</v>
      </c>
      <c r="D17521" t="s">
        <v>131</v>
      </c>
      <c r="E17521">
        <v>4</v>
      </c>
      <c r="F17521" t="s">
        <v>36</v>
      </c>
      <c r="G17521">
        <v>0</v>
      </c>
      <c r="H17521">
        <v>0</v>
      </c>
      <c r="I17521">
        <v>122.88249999999999</v>
      </c>
    </row>
    <row r="17522" spans="1:9" x14ac:dyDescent="0.25">
      <c r="A17522">
        <v>2600100179</v>
      </c>
      <c r="B17522" t="s">
        <v>4541</v>
      </c>
      <c r="C17522" t="s">
        <v>167</v>
      </c>
      <c r="D17522" t="s">
        <v>168</v>
      </c>
      <c r="E17522">
        <v>24</v>
      </c>
      <c r="F17522" t="s">
        <v>36</v>
      </c>
      <c r="G17522">
        <v>0</v>
      </c>
      <c r="H17522">
        <v>0</v>
      </c>
      <c r="I17522">
        <v>20</v>
      </c>
    </row>
    <row r="17523" spans="1:9" x14ac:dyDescent="0.25">
      <c r="A17523">
        <v>2600100183</v>
      </c>
      <c r="B17523" t="s">
        <v>4542</v>
      </c>
      <c r="C17523" t="s">
        <v>130</v>
      </c>
      <c r="D17523" t="s">
        <v>131</v>
      </c>
      <c r="E17523">
        <v>3</v>
      </c>
      <c r="F17523" t="s">
        <v>36</v>
      </c>
      <c r="G17523">
        <v>0</v>
      </c>
      <c r="H17523">
        <v>0</v>
      </c>
      <c r="I17523">
        <v>32.173333</v>
      </c>
    </row>
    <row r="17524" spans="1:9" x14ac:dyDescent="0.25">
      <c r="A17524">
        <v>2600100192</v>
      </c>
      <c r="B17524" t="s">
        <v>4543</v>
      </c>
      <c r="C17524" t="s">
        <v>130</v>
      </c>
      <c r="D17524" t="s">
        <v>131</v>
      </c>
      <c r="E17524">
        <v>16</v>
      </c>
      <c r="F17524" t="s">
        <v>36</v>
      </c>
      <c r="G17524">
        <v>0</v>
      </c>
      <c r="H17524">
        <v>0</v>
      </c>
      <c r="I17524">
        <v>19.541250000000002</v>
      </c>
    </row>
    <row r="17525" spans="1:9" x14ac:dyDescent="0.25">
      <c r="A17525">
        <v>2600100195</v>
      </c>
      <c r="B17525" t="s">
        <v>4867</v>
      </c>
      <c r="C17525" t="s">
        <v>130</v>
      </c>
      <c r="D17525" t="s">
        <v>131</v>
      </c>
      <c r="E17525">
        <v>0</v>
      </c>
      <c r="F17525" t="s">
        <v>36</v>
      </c>
      <c r="G17525">
        <v>0</v>
      </c>
      <c r="H17525">
        <v>0</v>
      </c>
      <c r="I17525">
        <v>677.97</v>
      </c>
    </row>
    <row r="17526" spans="1:9" x14ac:dyDescent="0.25">
      <c r="A17526">
        <v>2600100198</v>
      </c>
      <c r="B17526" t="s">
        <v>4544</v>
      </c>
      <c r="C17526" t="s">
        <v>130</v>
      </c>
      <c r="D17526" t="s">
        <v>131</v>
      </c>
      <c r="E17526">
        <v>0</v>
      </c>
      <c r="F17526" t="s">
        <v>36</v>
      </c>
      <c r="G17526">
        <v>0</v>
      </c>
      <c r="H17526">
        <v>0</v>
      </c>
      <c r="I17526">
        <v>220.34</v>
      </c>
    </row>
    <row r="17527" spans="1:9" x14ac:dyDescent="0.25">
      <c r="A17527">
        <v>2600100202</v>
      </c>
      <c r="B17527" t="s">
        <v>4545</v>
      </c>
      <c r="C17527" t="s">
        <v>130</v>
      </c>
      <c r="D17527" t="s">
        <v>131</v>
      </c>
      <c r="E17527">
        <v>14</v>
      </c>
      <c r="F17527" t="s">
        <v>4229</v>
      </c>
      <c r="G17527">
        <v>0</v>
      </c>
      <c r="H17527">
        <v>0</v>
      </c>
      <c r="I17527">
        <v>17.303571000000002</v>
      </c>
    </row>
    <row r="17528" spans="1:9" x14ac:dyDescent="0.25">
      <c r="A17528">
        <v>2600100204</v>
      </c>
      <c r="B17528" t="s">
        <v>5266</v>
      </c>
      <c r="C17528" t="s">
        <v>8710</v>
      </c>
      <c r="D17528" t="s">
        <v>8711</v>
      </c>
      <c r="E17528">
        <v>0</v>
      </c>
      <c r="F17528" t="s">
        <v>36</v>
      </c>
      <c r="G17528">
        <v>0</v>
      </c>
      <c r="H17528">
        <v>0</v>
      </c>
      <c r="I17528">
        <v>29.39</v>
      </c>
    </row>
    <row r="17529" spans="1:9" x14ac:dyDescent="0.25">
      <c r="A17529">
        <v>2600100204</v>
      </c>
      <c r="B17529" t="s">
        <v>5266</v>
      </c>
      <c r="C17529" t="s">
        <v>8706</v>
      </c>
      <c r="D17529" t="s">
        <v>8707</v>
      </c>
      <c r="E17529">
        <v>8</v>
      </c>
      <c r="F17529" t="s">
        <v>36</v>
      </c>
      <c r="G17529">
        <v>0</v>
      </c>
      <c r="H17529">
        <v>0</v>
      </c>
      <c r="I17529">
        <v>29.39</v>
      </c>
    </row>
    <row r="17530" spans="1:9" x14ac:dyDescent="0.25">
      <c r="A17530">
        <v>2600100204</v>
      </c>
      <c r="B17530" t="s">
        <v>5266</v>
      </c>
      <c r="C17530" t="s">
        <v>130</v>
      </c>
      <c r="D17530" t="s">
        <v>131</v>
      </c>
      <c r="E17530">
        <v>0</v>
      </c>
      <c r="F17530" t="s">
        <v>36</v>
      </c>
      <c r="G17530">
        <v>0</v>
      </c>
      <c r="H17530">
        <v>0</v>
      </c>
      <c r="I17530">
        <v>29.39</v>
      </c>
    </row>
    <row r="17531" spans="1:9" x14ac:dyDescent="0.25">
      <c r="A17531">
        <v>2600100205</v>
      </c>
      <c r="B17531" t="s">
        <v>4994</v>
      </c>
      <c r="C17531" t="s">
        <v>130</v>
      </c>
      <c r="D17531" t="s">
        <v>131</v>
      </c>
      <c r="E17531">
        <v>0</v>
      </c>
      <c r="F17531" t="s">
        <v>36</v>
      </c>
      <c r="G17531">
        <v>0</v>
      </c>
      <c r="H17531">
        <v>0</v>
      </c>
      <c r="I17531">
        <v>93.19</v>
      </c>
    </row>
    <row r="17532" spans="1:9" x14ac:dyDescent="0.25">
      <c r="A17532">
        <v>2600100206</v>
      </c>
      <c r="B17532" t="s">
        <v>5968</v>
      </c>
      <c r="C17532" t="s">
        <v>130</v>
      </c>
      <c r="D17532" t="s">
        <v>131</v>
      </c>
      <c r="E17532">
        <v>0</v>
      </c>
      <c r="F17532" t="s">
        <v>36</v>
      </c>
      <c r="G17532">
        <v>0</v>
      </c>
      <c r="H17532">
        <v>0</v>
      </c>
      <c r="I17532">
        <v>1.4039999999999999</v>
      </c>
    </row>
    <row r="17533" spans="1:9" x14ac:dyDescent="0.25">
      <c r="A17533">
        <v>2600100207</v>
      </c>
      <c r="B17533" t="s">
        <v>5573</v>
      </c>
      <c r="C17533" t="s">
        <v>130</v>
      </c>
      <c r="D17533" t="s">
        <v>131</v>
      </c>
      <c r="E17533">
        <v>12</v>
      </c>
      <c r="F17533" t="s">
        <v>4229</v>
      </c>
      <c r="G17533">
        <v>0</v>
      </c>
      <c r="H17533">
        <v>0</v>
      </c>
      <c r="I17533">
        <v>14.406667000000001</v>
      </c>
    </row>
    <row r="17534" spans="1:9" x14ac:dyDescent="0.25">
      <c r="A17534">
        <v>2600100209</v>
      </c>
      <c r="B17534" t="s">
        <v>4546</v>
      </c>
      <c r="C17534" t="s">
        <v>130</v>
      </c>
      <c r="D17534" t="s">
        <v>131</v>
      </c>
      <c r="E17534">
        <v>36</v>
      </c>
      <c r="F17534" t="s">
        <v>4229</v>
      </c>
      <c r="G17534">
        <v>0</v>
      </c>
      <c r="H17534">
        <v>0</v>
      </c>
      <c r="I17534">
        <v>6.9738889999999998</v>
      </c>
    </row>
    <row r="17535" spans="1:9" x14ac:dyDescent="0.25">
      <c r="A17535">
        <v>2600100210</v>
      </c>
      <c r="B17535" t="s">
        <v>8690</v>
      </c>
      <c r="C17535" t="s">
        <v>130</v>
      </c>
      <c r="D17535" t="s">
        <v>131</v>
      </c>
      <c r="E17535">
        <v>0</v>
      </c>
      <c r="F17535" t="s">
        <v>4229</v>
      </c>
      <c r="G17535">
        <v>0</v>
      </c>
      <c r="H17535">
        <v>0</v>
      </c>
      <c r="I17535">
        <v>2.2033330000000002</v>
      </c>
    </row>
    <row r="17536" spans="1:9" x14ac:dyDescent="0.25">
      <c r="A17536">
        <v>2600100212</v>
      </c>
      <c r="B17536" t="s">
        <v>4547</v>
      </c>
      <c r="C17536" t="s">
        <v>130</v>
      </c>
      <c r="D17536" t="s">
        <v>131</v>
      </c>
      <c r="E17536">
        <v>12</v>
      </c>
      <c r="F17536" t="s">
        <v>36</v>
      </c>
      <c r="G17536">
        <v>0</v>
      </c>
      <c r="H17536">
        <v>0</v>
      </c>
      <c r="I17536">
        <v>2.5</v>
      </c>
    </row>
    <row r="17537" spans="1:9" x14ac:dyDescent="0.25">
      <c r="A17537">
        <v>2600100213</v>
      </c>
      <c r="B17537" t="s">
        <v>5545</v>
      </c>
      <c r="C17537" t="s">
        <v>8710</v>
      </c>
      <c r="D17537" t="s">
        <v>8711</v>
      </c>
      <c r="E17537">
        <v>0</v>
      </c>
      <c r="F17537" t="s">
        <v>4229</v>
      </c>
      <c r="G17537">
        <v>0</v>
      </c>
      <c r="H17537">
        <v>0</v>
      </c>
      <c r="I17537">
        <v>14.13</v>
      </c>
    </row>
    <row r="17538" spans="1:9" x14ac:dyDescent="0.25">
      <c r="A17538">
        <v>2600100213</v>
      </c>
      <c r="B17538" t="s">
        <v>5545</v>
      </c>
      <c r="C17538" t="s">
        <v>8706</v>
      </c>
      <c r="D17538" t="s">
        <v>8707</v>
      </c>
      <c r="E17538">
        <v>31</v>
      </c>
      <c r="F17538" t="s">
        <v>4229</v>
      </c>
      <c r="G17538">
        <v>0</v>
      </c>
      <c r="H17538">
        <v>0</v>
      </c>
      <c r="I17538">
        <v>14.13</v>
      </c>
    </row>
    <row r="17539" spans="1:9" x14ac:dyDescent="0.25">
      <c r="A17539">
        <v>2600100213</v>
      </c>
      <c r="B17539" t="s">
        <v>5545</v>
      </c>
      <c r="C17539" t="s">
        <v>130</v>
      </c>
      <c r="D17539" t="s">
        <v>131</v>
      </c>
      <c r="E17539">
        <v>0</v>
      </c>
      <c r="F17539" t="s">
        <v>4229</v>
      </c>
      <c r="G17539">
        <v>0</v>
      </c>
      <c r="H17539">
        <v>0</v>
      </c>
      <c r="I17539">
        <v>14.13</v>
      </c>
    </row>
    <row r="17540" spans="1:9" x14ac:dyDescent="0.25">
      <c r="A17540">
        <v>2600100214</v>
      </c>
      <c r="B17540" t="s">
        <v>5455</v>
      </c>
      <c r="C17540" t="s">
        <v>130</v>
      </c>
      <c r="D17540" t="s">
        <v>131</v>
      </c>
      <c r="E17540">
        <v>0</v>
      </c>
      <c r="F17540" t="s">
        <v>36</v>
      </c>
      <c r="G17540">
        <v>0</v>
      </c>
      <c r="H17540">
        <v>0</v>
      </c>
      <c r="I17540">
        <v>17.54</v>
      </c>
    </row>
    <row r="17541" spans="1:9" x14ac:dyDescent="0.25">
      <c r="A17541">
        <v>2600100215</v>
      </c>
      <c r="B17541" t="s">
        <v>6096</v>
      </c>
      <c r="C17541" t="s">
        <v>130</v>
      </c>
      <c r="D17541" t="s">
        <v>131</v>
      </c>
      <c r="E17541">
        <v>400</v>
      </c>
      <c r="F17541" t="s">
        <v>4229</v>
      </c>
      <c r="G17541">
        <v>0</v>
      </c>
      <c r="H17541">
        <v>0</v>
      </c>
      <c r="I17541">
        <v>0.5</v>
      </c>
    </row>
    <row r="17542" spans="1:9" x14ac:dyDescent="0.25">
      <c r="A17542">
        <v>2600100218</v>
      </c>
      <c r="B17542" t="s">
        <v>8691</v>
      </c>
      <c r="C17542" t="s">
        <v>130</v>
      </c>
      <c r="D17542" t="s">
        <v>131</v>
      </c>
      <c r="E17542">
        <v>4</v>
      </c>
      <c r="F17542" t="s">
        <v>4229</v>
      </c>
      <c r="G17542">
        <v>0</v>
      </c>
      <c r="H17542">
        <v>0</v>
      </c>
      <c r="I17542">
        <v>5.51</v>
      </c>
    </row>
    <row r="17543" spans="1:9" x14ac:dyDescent="0.25">
      <c r="A17543">
        <v>2600100219</v>
      </c>
      <c r="B17543" t="s">
        <v>8692</v>
      </c>
      <c r="C17543" t="s">
        <v>130</v>
      </c>
      <c r="D17543" t="s">
        <v>131</v>
      </c>
      <c r="E17543">
        <v>2</v>
      </c>
      <c r="F17543" t="s">
        <v>4229</v>
      </c>
      <c r="G17543">
        <v>0</v>
      </c>
      <c r="H17543">
        <v>0</v>
      </c>
      <c r="I17543">
        <v>5.51</v>
      </c>
    </row>
    <row r="17544" spans="1:9" x14ac:dyDescent="0.25">
      <c r="A17544">
        <v>2600110006</v>
      </c>
      <c r="B17544" t="s">
        <v>8693</v>
      </c>
      <c r="C17544" t="s">
        <v>8706</v>
      </c>
      <c r="D17544" t="s">
        <v>8707</v>
      </c>
      <c r="E17544">
        <v>3</v>
      </c>
      <c r="F17544" t="s">
        <v>36</v>
      </c>
      <c r="G17544">
        <v>0</v>
      </c>
      <c r="H17544">
        <v>0</v>
      </c>
      <c r="I17544">
        <v>4.4066669999999997</v>
      </c>
    </row>
    <row r="17545" spans="1:9" x14ac:dyDescent="0.25">
      <c r="A17545">
        <v>2600110007</v>
      </c>
      <c r="B17545" t="s">
        <v>8694</v>
      </c>
      <c r="C17545" t="s">
        <v>8706</v>
      </c>
      <c r="D17545" t="s">
        <v>8707</v>
      </c>
      <c r="E17545">
        <v>1</v>
      </c>
      <c r="F17545" t="s">
        <v>36</v>
      </c>
      <c r="G17545">
        <v>0</v>
      </c>
      <c r="H17545">
        <v>0</v>
      </c>
      <c r="I17545">
        <v>10.51</v>
      </c>
    </row>
    <row r="17546" spans="1:9" x14ac:dyDescent="0.25">
      <c r="A17546">
        <v>2600110016</v>
      </c>
      <c r="B17546" t="s">
        <v>8695</v>
      </c>
      <c r="C17546" t="s">
        <v>8706</v>
      </c>
      <c r="D17546" t="s">
        <v>8707</v>
      </c>
      <c r="E17546">
        <v>1</v>
      </c>
      <c r="F17546" t="s">
        <v>36</v>
      </c>
      <c r="G17546">
        <v>0</v>
      </c>
      <c r="H17546">
        <v>0</v>
      </c>
      <c r="I17546">
        <v>1.27</v>
      </c>
    </row>
    <row r="17547" spans="1:9" x14ac:dyDescent="0.25">
      <c r="A17547">
        <v>2600110018</v>
      </c>
      <c r="B17547" t="s">
        <v>8696</v>
      </c>
      <c r="C17547" t="s">
        <v>8706</v>
      </c>
      <c r="D17547" t="s">
        <v>8707</v>
      </c>
      <c r="E17547">
        <v>1</v>
      </c>
      <c r="F17547" t="s">
        <v>4229</v>
      </c>
      <c r="G17547">
        <v>0</v>
      </c>
      <c r="H17547">
        <v>0</v>
      </c>
      <c r="I17547">
        <v>55.83</v>
      </c>
    </row>
    <row r="17548" spans="1:9" x14ac:dyDescent="0.25">
      <c r="A17548">
        <v>2600110027</v>
      </c>
      <c r="B17548" t="s">
        <v>8697</v>
      </c>
      <c r="C17548" t="s">
        <v>8706</v>
      </c>
      <c r="D17548" t="s">
        <v>8707</v>
      </c>
      <c r="E17548">
        <v>69</v>
      </c>
      <c r="F17548" t="s">
        <v>36</v>
      </c>
      <c r="G17548">
        <v>0</v>
      </c>
      <c r="H17548">
        <v>0</v>
      </c>
      <c r="I17548">
        <v>0.42376799999999998</v>
      </c>
    </row>
    <row r="17549" spans="1:9" x14ac:dyDescent="0.25">
      <c r="A17549">
        <v>2600110093</v>
      </c>
      <c r="B17549" t="s">
        <v>8698</v>
      </c>
      <c r="C17549" t="s">
        <v>8706</v>
      </c>
      <c r="D17549" t="s">
        <v>8707</v>
      </c>
      <c r="E17549">
        <v>5</v>
      </c>
      <c r="F17549" t="s">
        <v>36</v>
      </c>
      <c r="G17549">
        <v>0</v>
      </c>
      <c r="H17549">
        <v>0</v>
      </c>
      <c r="I17549">
        <v>0.93200000000000005</v>
      </c>
    </row>
    <row r="17550" spans="1:9" x14ac:dyDescent="0.25">
      <c r="A17550">
        <v>2600110097</v>
      </c>
      <c r="B17550" t="s">
        <v>7999</v>
      </c>
      <c r="C17550" t="s">
        <v>8706</v>
      </c>
      <c r="D17550" t="s">
        <v>8707</v>
      </c>
      <c r="E17550">
        <v>1</v>
      </c>
      <c r="F17550" t="s">
        <v>36</v>
      </c>
      <c r="G17550">
        <v>0</v>
      </c>
      <c r="H17550">
        <v>0</v>
      </c>
      <c r="I17550">
        <v>7.29</v>
      </c>
    </row>
    <row r="17551" spans="1:9" x14ac:dyDescent="0.25">
      <c r="A17551">
        <v>2610010008</v>
      </c>
      <c r="B17551" t="s">
        <v>8699</v>
      </c>
      <c r="C17551" t="s">
        <v>8706</v>
      </c>
      <c r="D17551" t="s">
        <v>8707</v>
      </c>
      <c r="E17551">
        <v>0</v>
      </c>
      <c r="F17551" t="s">
        <v>3325</v>
      </c>
      <c r="G17551">
        <v>0</v>
      </c>
      <c r="H17551">
        <v>0</v>
      </c>
      <c r="I17551">
        <v>138.34</v>
      </c>
    </row>
    <row r="17552" spans="1:9" x14ac:dyDescent="0.25">
      <c r="A17552">
        <v>2610010009</v>
      </c>
      <c r="B17552" t="s">
        <v>4940</v>
      </c>
      <c r="C17552" t="s">
        <v>8710</v>
      </c>
      <c r="D17552" t="s">
        <v>8711</v>
      </c>
      <c r="E17552" s="1">
        <v>0</v>
      </c>
      <c r="F17552" t="s">
        <v>3325</v>
      </c>
      <c r="G17552">
        <v>0</v>
      </c>
      <c r="H17552">
        <v>0</v>
      </c>
      <c r="I17552">
        <v>148</v>
      </c>
    </row>
    <row r="17553" spans="1:9" x14ac:dyDescent="0.25">
      <c r="A17553">
        <v>2610010009</v>
      </c>
      <c r="B17553" t="s">
        <v>4940</v>
      </c>
      <c r="C17553" t="s">
        <v>8706</v>
      </c>
      <c r="D17553" t="s">
        <v>8707</v>
      </c>
      <c r="E17553">
        <v>5</v>
      </c>
      <c r="F17553" t="s">
        <v>3325</v>
      </c>
      <c r="G17553">
        <v>0</v>
      </c>
      <c r="H17553">
        <v>0</v>
      </c>
      <c r="I17553">
        <v>148</v>
      </c>
    </row>
    <row r="17554" spans="1:9" x14ac:dyDescent="0.25">
      <c r="A17554">
        <v>2610010009</v>
      </c>
      <c r="B17554" t="s">
        <v>4940</v>
      </c>
      <c r="C17554" t="s">
        <v>130</v>
      </c>
      <c r="D17554" t="s">
        <v>131</v>
      </c>
      <c r="E17554">
        <v>0</v>
      </c>
      <c r="F17554" t="s">
        <v>3325</v>
      </c>
      <c r="G17554">
        <v>0</v>
      </c>
      <c r="H17554">
        <v>0</v>
      </c>
      <c r="I17554">
        <v>148</v>
      </c>
    </row>
    <row r="17555" spans="1:9" x14ac:dyDescent="0.25">
      <c r="A17555">
        <v>2610010009</v>
      </c>
      <c r="B17555" t="s">
        <v>4940</v>
      </c>
      <c r="C17555" t="s">
        <v>139</v>
      </c>
      <c r="D17555" t="s">
        <v>140</v>
      </c>
      <c r="E17555">
        <v>0</v>
      </c>
      <c r="F17555" t="s">
        <v>3325</v>
      </c>
      <c r="G17555">
        <v>0</v>
      </c>
      <c r="H17555">
        <v>0</v>
      </c>
      <c r="I17555">
        <v>148</v>
      </c>
    </row>
    <row r="17556" spans="1:9" x14ac:dyDescent="0.25">
      <c r="A17556">
        <v>2610020006</v>
      </c>
      <c r="B17556" t="s">
        <v>8700</v>
      </c>
      <c r="C17556" t="s">
        <v>8706</v>
      </c>
      <c r="D17556" t="s">
        <v>8707</v>
      </c>
      <c r="E17556">
        <v>4</v>
      </c>
      <c r="F17556" t="s">
        <v>36</v>
      </c>
      <c r="G17556">
        <v>0</v>
      </c>
      <c r="H17556">
        <v>0</v>
      </c>
      <c r="I17556">
        <v>42.99</v>
      </c>
    </row>
    <row r="17557" spans="1:9" x14ac:dyDescent="0.25">
      <c r="A17557">
        <v>2610020021</v>
      </c>
      <c r="B17557" t="s">
        <v>8701</v>
      </c>
      <c r="C17557" t="s">
        <v>8706</v>
      </c>
      <c r="D17557" t="s">
        <v>8707</v>
      </c>
      <c r="E17557">
        <v>1</v>
      </c>
      <c r="F17557" t="s">
        <v>36</v>
      </c>
      <c r="G17557">
        <v>0</v>
      </c>
      <c r="H17557">
        <v>0</v>
      </c>
      <c r="I17557">
        <v>635.6</v>
      </c>
    </row>
    <row r="17558" spans="1:9" x14ac:dyDescent="0.25">
      <c r="A17558">
        <v>2610020022</v>
      </c>
      <c r="B17558" t="s">
        <v>8702</v>
      </c>
      <c r="C17558" t="s">
        <v>8706</v>
      </c>
      <c r="D17558" t="s">
        <v>8707</v>
      </c>
      <c r="E17558">
        <v>1</v>
      </c>
      <c r="F17558" t="s">
        <v>36</v>
      </c>
      <c r="G17558">
        <v>0</v>
      </c>
      <c r="H17558">
        <v>0</v>
      </c>
      <c r="I17558">
        <v>150</v>
      </c>
    </row>
    <row r="17559" spans="1:9" x14ac:dyDescent="0.25">
      <c r="A17559">
        <v>2610020026</v>
      </c>
      <c r="B17559" t="s">
        <v>8703</v>
      </c>
      <c r="C17559" t="s">
        <v>8706</v>
      </c>
      <c r="D17559" t="s">
        <v>8707</v>
      </c>
      <c r="E17559">
        <v>20</v>
      </c>
      <c r="F17559" t="s">
        <v>36</v>
      </c>
      <c r="G17559">
        <v>0</v>
      </c>
      <c r="H17559">
        <v>0</v>
      </c>
      <c r="I17559">
        <v>0.84750000000000003</v>
      </c>
    </row>
    <row r="17560" spans="1:9" x14ac:dyDescent="0.25">
      <c r="A17560">
        <v>2610020031</v>
      </c>
      <c r="B17560" t="s">
        <v>8704</v>
      </c>
      <c r="C17560" t="s">
        <v>8706</v>
      </c>
      <c r="D17560" t="s">
        <v>8707</v>
      </c>
      <c r="E17560">
        <v>16</v>
      </c>
      <c r="F17560" t="s">
        <v>36</v>
      </c>
      <c r="G17560">
        <v>0</v>
      </c>
      <c r="H17560">
        <v>0</v>
      </c>
      <c r="I17560">
        <v>0.33875</v>
      </c>
    </row>
    <row r="17561" spans="1:9" x14ac:dyDescent="0.25">
      <c r="A17561">
        <v>2610020057</v>
      </c>
      <c r="B17561" t="s">
        <v>5698</v>
      </c>
      <c r="C17561" t="s">
        <v>8710</v>
      </c>
      <c r="D17561" t="s">
        <v>8711</v>
      </c>
      <c r="E17561">
        <v>0</v>
      </c>
      <c r="F17561" t="s">
        <v>89</v>
      </c>
      <c r="G17561">
        <v>0</v>
      </c>
      <c r="H17561">
        <v>0</v>
      </c>
      <c r="I17561">
        <v>8.1552000000000007</v>
      </c>
    </row>
    <row r="17562" spans="1:9" x14ac:dyDescent="0.25">
      <c r="A17562">
        <v>2610020057</v>
      </c>
      <c r="B17562" t="s">
        <v>5698</v>
      </c>
      <c r="C17562" t="s">
        <v>8706</v>
      </c>
      <c r="D17562" t="s">
        <v>8707</v>
      </c>
      <c r="E17562">
        <v>67</v>
      </c>
      <c r="F17562" t="s">
        <v>89</v>
      </c>
      <c r="G17562">
        <v>0</v>
      </c>
      <c r="H17562">
        <v>0</v>
      </c>
      <c r="I17562">
        <v>8.1552240000000005</v>
      </c>
    </row>
    <row r="17563" spans="1:9" x14ac:dyDescent="0.25">
      <c r="A17563">
        <v>2610020057</v>
      </c>
      <c r="B17563" t="s">
        <v>5698</v>
      </c>
      <c r="C17563" t="s">
        <v>130</v>
      </c>
      <c r="D17563" t="s">
        <v>131</v>
      </c>
      <c r="E17563">
        <v>0</v>
      </c>
      <c r="F17563" t="s">
        <v>89</v>
      </c>
      <c r="G17563">
        <v>0</v>
      </c>
      <c r="H17563">
        <v>0</v>
      </c>
      <c r="I17563">
        <v>8.1552000000000007</v>
      </c>
    </row>
    <row r="17564" spans="1:9" x14ac:dyDescent="0.25">
      <c r="A17564">
        <v>2610020057</v>
      </c>
      <c r="B17564" t="s">
        <v>5698</v>
      </c>
      <c r="C17564" t="s">
        <v>139</v>
      </c>
      <c r="D17564" t="s">
        <v>140</v>
      </c>
      <c r="E17564">
        <v>0</v>
      </c>
      <c r="F17564" t="s">
        <v>89</v>
      </c>
      <c r="G17564">
        <v>0</v>
      </c>
      <c r="H17564">
        <v>0</v>
      </c>
      <c r="I17564">
        <v>8.1552000000000007</v>
      </c>
    </row>
    <row r="17565" spans="1:9" x14ac:dyDescent="0.25">
      <c r="A17565">
        <v>2610020058</v>
      </c>
      <c r="B17565" t="s">
        <v>8705</v>
      </c>
      <c r="C17565" t="s">
        <v>8710</v>
      </c>
      <c r="D17565" t="s">
        <v>8711</v>
      </c>
      <c r="E17565">
        <v>0</v>
      </c>
      <c r="F17565" t="s">
        <v>89</v>
      </c>
      <c r="G17565">
        <v>0</v>
      </c>
      <c r="H17565">
        <v>0</v>
      </c>
      <c r="I17565">
        <v>23.915400000000002</v>
      </c>
    </row>
    <row r="17566" spans="1:9" x14ac:dyDescent="0.25">
      <c r="A17566">
        <v>2610020058</v>
      </c>
      <c r="B17566" t="s">
        <v>8705</v>
      </c>
      <c r="C17566" t="s">
        <v>8706</v>
      </c>
      <c r="D17566" t="s">
        <v>8707</v>
      </c>
      <c r="E17566">
        <v>60.85</v>
      </c>
      <c r="F17566" t="s">
        <v>89</v>
      </c>
      <c r="G17566">
        <v>0</v>
      </c>
      <c r="H17566">
        <v>0</v>
      </c>
      <c r="I17566">
        <v>25.209367</v>
      </c>
    </row>
    <row r="17567" spans="1:9" x14ac:dyDescent="0.25">
      <c r="A17567">
        <v>2610020058</v>
      </c>
      <c r="B17567" t="s">
        <v>8705</v>
      </c>
      <c r="C17567" t="s">
        <v>130</v>
      </c>
      <c r="D17567" t="s">
        <v>131</v>
      </c>
      <c r="E17567">
        <v>0</v>
      </c>
      <c r="F17567" t="s">
        <v>89</v>
      </c>
      <c r="G17567">
        <v>0</v>
      </c>
      <c r="H17567">
        <v>0</v>
      </c>
      <c r="I17567">
        <v>23.915400000000002</v>
      </c>
    </row>
    <row r="17568" spans="1:9" x14ac:dyDescent="0.25">
      <c r="A17568">
        <v>2610020058</v>
      </c>
      <c r="B17568" t="s">
        <v>8705</v>
      </c>
      <c r="C17568" t="s">
        <v>139</v>
      </c>
      <c r="D17568" t="s">
        <v>140</v>
      </c>
      <c r="E17568">
        <v>0</v>
      </c>
      <c r="F17568" t="s">
        <v>89</v>
      </c>
      <c r="G17568">
        <v>0</v>
      </c>
      <c r="H17568">
        <v>0</v>
      </c>
      <c r="I17568">
        <v>23.915400000000002</v>
      </c>
    </row>
    <row r="17572" spans="5:5" x14ac:dyDescent="0.25">
      <c r="E17572" s="1"/>
    </row>
    <row r="17967" spans="5:5" x14ac:dyDescent="0.25">
      <c r="E17967" s="1"/>
    </row>
    <row r="18162" spans="7:8" x14ac:dyDescent="0.25">
      <c r="G18162" s="1"/>
    </row>
    <row r="18164" spans="7:8" x14ac:dyDescent="0.25">
      <c r="H18164" s="1"/>
    </row>
    <row r="18187" spans="5:8" x14ac:dyDescent="0.25">
      <c r="E18187" s="1"/>
    </row>
    <row r="18192" spans="5:8" x14ac:dyDescent="0.25">
      <c r="H18192" s="1"/>
    </row>
    <row r="18197" spans="8:8" x14ac:dyDescent="0.25">
      <c r="H18197" s="1"/>
    </row>
    <row r="18222" spans="5:7" x14ac:dyDescent="0.25">
      <c r="E18222" s="1"/>
      <c r="G18222" s="1"/>
    </row>
    <row r="18227" spans="5:8" x14ac:dyDescent="0.25">
      <c r="E18227" s="1"/>
      <c r="G18227" s="1"/>
    </row>
    <row r="18232" spans="5:8" x14ac:dyDescent="0.25">
      <c r="E18232" s="1"/>
      <c r="G18232" s="1"/>
    </row>
    <row r="18237" spans="5:8" x14ac:dyDescent="0.25">
      <c r="E18237" s="1"/>
      <c r="H18237" s="1"/>
    </row>
    <row r="18242" spans="5:7" x14ac:dyDescent="0.25">
      <c r="G18242" s="1"/>
    </row>
    <row r="18247" spans="5:7" x14ac:dyDescent="0.25">
      <c r="G18247" s="1"/>
    </row>
    <row r="18252" spans="5:7" x14ac:dyDescent="0.25">
      <c r="E18252" s="1"/>
    </row>
    <row r="18257" spans="5:7" x14ac:dyDescent="0.25">
      <c r="E18257" s="1"/>
    </row>
    <row r="18262" spans="5:7" x14ac:dyDescent="0.25">
      <c r="E18262" s="1"/>
    </row>
    <row r="18267" spans="5:7" x14ac:dyDescent="0.25">
      <c r="E18267" s="1"/>
      <c r="G18267" s="1"/>
    </row>
    <row r="18272" spans="5:7" x14ac:dyDescent="0.25">
      <c r="G18272" s="1"/>
    </row>
    <row r="18277" spans="7:7" x14ac:dyDescent="0.25">
      <c r="G18277" s="1"/>
    </row>
    <row r="18282" spans="7:7" x14ac:dyDescent="0.25">
      <c r="G18282" s="1"/>
    </row>
    <row r="18402" spans="5:7" x14ac:dyDescent="0.25">
      <c r="G18402" s="1"/>
    </row>
    <row r="18407" spans="5:7" x14ac:dyDescent="0.25">
      <c r="G18407" s="1"/>
    </row>
    <row r="18412" spans="5:7" x14ac:dyDescent="0.25">
      <c r="E18412" s="1"/>
      <c r="G18412" s="1"/>
    </row>
    <row r="18417" spans="5:7" x14ac:dyDescent="0.25">
      <c r="E18417" s="1"/>
    </row>
    <row r="18422" spans="5:7" x14ac:dyDescent="0.25">
      <c r="G18422" s="1"/>
    </row>
    <row r="18492" spans="5:5" x14ac:dyDescent="0.25">
      <c r="E18492" s="1"/>
    </row>
    <row r="18497" spans="5:5" x14ac:dyDescent="0.25">
      <c r="E18497" s="1"/>
    </row>
    <row r="18502" spans="5:5" x14ac:dyDescent="0.25">
      <c r="E18502" s="1"/>
    </row>
    <row r="18507" spans="5:5" x14ac:dyDescent="0.25">
      <c r="E18507" s="1"/>
    </row>
    <row r="18512" spans="5:5" x14ac:dyDescent="0.25">
      <c r="E18512" s="1"/>
    </row>
    <row r="18517" spans="5:8" x14ac:dyDescent="0.25">
      <c r="E18517" s="1"/>
    </row>
    <row r="18522" spans="5:8" x14ac:dyDescent="0.25">
      <c r="G18522" s="1"/>
      <c r="H18522" s="1"/>
    </row>
    <row r="18547" spans="5:5" x14ac:dyDescent="0.25">
      <c r="E18547" s="1"/>
    </row>
    <row r="18592" spans="5:5" x14ac:dyDescent="0.25">
      <c r="E18592" s="1"/>
    </row>
    <row r="18597" spans="5:5" x14ac:dyDescent="0.25">
      <c r="E18597" s="1"/>
    </row>
    <row r="18602" spans="5:5" x14ac:dyDescent="0.25">
      <c r="E18602" s="1"/>
    </row>
    <row r="18607" spans="5:5" x14ac:dyDescent="0.25">
      <c r="E18607" s="1"/>
    </row>
    <row r="18612" spans="5:5" x14ac:dyDescent="0.25">
      <c r="E18612" s="1"/>
    </row>
    <row r="18617" spans="5:5" x14ac:dyDescent="0.25">
      <c r="E18617" s="1"/>
    </row>
    <row r="18647" spans="5:8" x14ac:dyDescent="0.25">
      <c r="E18647" s="1"/>
      <c r="G18647" s="1"/>
      <c r="H18647" s="1"/>
    </row>
    <row r="18652" spans="5:8" x14ac:dyDescent="0.25">
      <c r="E18652" s="1"/>
    </row>
    <row r="18657" spans="5:5" x14ac:dyDescent="0.25">
      <c r="E18657" s="1"/>
    </row>
    <row r="18662" spans="5:5" x14ac:dyDescent="0.25">
      <c r="E18662" s="1"/>
    </row>
    <row r="18667" spans="5:5" x14ac:dyDescent="0.25">
      <c r="E18667" s="1"/>
    </row>
    <row r="18672" spans="5:5" x14ac:dyDescent="0.25">
      <c r="E18672" s="1"/>
    </row>
    <row r="18677" spans="5:5" x14ac:dyDescent="0.25">
      <c r="E18677" s="1"/>
    </row>
    <row r="18682" spans="5:5" x14ac:dyDescent="0.25">
      <c r="E18682" s="1"/>
    </row>
    <row r="18692" spans="5:5" x14ac:dyDescent="0.25">
      <c r="E18692" s="1"/>
    </row>
    <row r="18732" spans="5:7" x14ac:dyDescent="0.25">
      <c r="E18732" s="1"/>
      <c r="G18732" s="1"/>
    </row>
    <row r="18737" spans="5:5" x14ac:dyDescent="0.25">
      <c r="E18737" s="1"/>
    </row>
    <row r="18747" spans="5:5" x14ac:dyDescent="0.25">
      <c r="E18747" s="1"/>
    </row>
    <row r="18887" spans="5:5" x14ac:dyDescent="0.25">
      <c r="E18887" s="1"/>
    </row>
    <row r="18892" spans="5:5" x14ac:dyDescent="0.25">
      <c r="E18892" s="1"/>
    </row>
    <row r="18897" spans="5:8" x14ac:dyDescent="0.25">
      <c r="E18897" s="1"/>
    </row>
    <row r="18902" spans="5:8" x14ac:dyDescent="0.25">
      <c r="E18902" s="1"/>
    </row>
    <row r="18907" spans="5:8" x14ac:dyDescent="0.25">
      <c r="E18907" s="1"/>
    </row>
    <row r="18912" spans="5:8" x14ac:dyDescent="0.25">
      <c r="G18912" s="1"/>
      <c r="H18912" s="1"/>
    </row>
    <row r="18914" spans="7:7" x14ac:dyDescent="0.25">
      <c r="G18914" s="1"/>
    </row>
    <row r="18927" spans="7:7" x14ac:dyDescent="0.25">
      <c r="G18927" s="1"/>
    </row>
    <row r="18982" spans="7:7" x14ac:dyDescent="0.25">
      <c r="G18982" s="1"/>
    </row>
    <row r="18992" spans="7:7" x14ac:dyDescent="0.25">
      <c r="G18992" s="1"/>
    </row>
    <row r="19002" spans="5:5" x14ac:dyDescent="0.25">
      <c r="E19002" s="1"/>
    </row>
    <row r="19007" spans="5:5" x14ac:dyDescent="0.25">
      <c r="E19007" s="1"/>
    </row>
    <row r="19012" spans="5:5" x14ac:dyDescent="0.25">
      <c r="E19012" s="1"/>
    </row>
    <row r="19052" spans="5:5" x14ac:dyDescent="0.25">
      <c r="E19052" s="1"/>
    </row>
    <row r="19057" spans="5:5" x14ac:dyDescent="0.25">
      <c r="E19057" s="1"/>
    </row>
    <row r="19062" spans="5:5" x14ac:dyDescent="0.25">
      <c r="E19062" s="1"/>
    </row>
    <row r="19127" spans="5:8" x14ac:dyDescent="0.25">
      <c r="E19127" s="1"/>
      <c r="H19127" s="1"/>
    </row>
    <row r="19132" spans="5:8" x14ac:dyDescent="0.25">
      <c r="H19132" s="1"/>
    </row>
    <row r="19137" spans="5:8" x14ac:dyDescent="0.25">
      <c r="E19137" s="1"/>
      <c r="H19137" s="1"/>
    </row>
    <row r="19142" spans="5:8" x14ac:dyDescent="0.25">
      <c r="H19142" s="1"/>
    </row>
    <row r="19152" spans="5:8" x14ac:dyDescent="0.25">
      <c r="E19152" s="1"/>
    </row>
    <row r="19162" spans="5:8" x14ac:dyDescent="0.25">
      <c r="E19162" s="1"/>
      <c r="H19162" s="1"/>
    </row>
    <row r="19167" spans="5:8" x14ac:dyDescent="0.25">
      <c r="E19167" s="1"/>
    </row>
    <row r="19172" spans="5:5" x14ac:dyDescent="0.25">
      <c r="E19172" s="1"/>
    </row>
    <row r="19207" spans="5:5" x14ac:dyDescent="0.25">
      <c r="E19207" s="1"/>
    </row>
    <row r="19209" spans="5:5" x14ac:dyDescent="0.25">
      <c r="E19209" s="1"/>
    </row>
    <row r="19252" spans="5:5" x14ac:dyDescent="0.25">
      <c r="E19252" s="1"/>
    </row>
    <row r="19307" spans="5:8" x14ac:dyDescent="0.25">
      <c r="H19307" s="1"/>
    </row>
    <row r="19309" spans="5:8" x14ac:dyDescent="0.25">
      <c r="G19309" s="1"/>
    </row>
    <row r="19312" spans="5:8" x14ac:dyDescent="0.25">
      <c r="E19312" s="1"/>
    </row>
    <row r="19462" spans="5:7" x14ac:dyDescent="0.25">
      <c r="E19462" s="1"/>
      <c r="G19462" s="1"/>
    </row>
    <row r="19467" spans="5:7" x14ac:dyDescent="0.25">
      <c r="E19467" s="1"/>
    </row>
    <row r="19602" spans="5:8" x14ac:dyDescent="0.25">
      <c r="E19602" s="1"/>
    </row>
    <row r="19607" spans="5:8" x14ac:dyDescent="0.25">
      <c r="E19607" s="1"/>
      <c r="G19607" s="1"/>
      <c r="H19607" s="1"/>
    </row>
    <row r="19612" spans="5:8" x14ac:dyDescent="0.25">
      <c r="G19612" s="1"/>
      <c r="H19612" s="1"/>
    </row>
    <row r="19672" spans="5:5" x14ac:dyDescent="0.25">
      <c r="E19672" s="1"/>
    </row>
    <row r="19677" spans="5:5" x14ac:dyDescent="0.25">
      <c r="E19677" s="1"/>
    </row>
    <row r="19937" spans="8:8" x14ac:dyDescent="0.25">
      <c r="H19937" s="1"/>
    </row>
    <row r="19957" spans="5:8" x14ac:dyDescent="0.25">
      <c r="E19957" s="1"/>
    </row>
    <row r="19962" spans="5:8" x14ac:dyDescent="0.25">
      <c r="H19962" s="1"/>
    </row>
    <row r="19967" spans="5:8" x14ac:dyDescent="0.25">
      <c r="E19967" s="1"/>
    </row>
    <row r="19992" spans="8:8" x14ac:dyDescent="0.25">
      <c r="H19992" s="1"/>
    </row>
    <row r="20232" spans="5:8" x14ac:dyDescent="0.25">
      <c r="E20232" s="1"/>
      <c r="H20232" s="1"/>
    </row>
    <row r="20237" spans="5:8" x14ac:dyDescent="0.25">
      <c r="E20237" s="1"/>
      <c r="H20237" s="1"/>
    </row>
    <row r="20242" spans="5:8" x14ac:dyDescent="0.25">
      <c r="E20242" s="1"/>
      <c r="H20242" s="1"/>
    </row>
    <row r="20362" spans="8:8" x14ac:dyDescent="0.25">
      <c r="H20362" s="1"/>
    </row>
    <row r="20377" spans="7:8" x14ac:dyDescent="0.25">
      <c r="H20377" s="1"/>
    </row>
    <row r="20382" spans="7:8" x14ac:dyDescent="0.25">
      <c r="G20382" s="1"/>
    </row>
    <row r="20387" spans="5:8" x14ac:dyDescent="0.25">
      <c r="E20387" s="1"/>
      <c r="G20387" s="1"/>
      <c r="H20387" s="1"/>
    </row>
    <row r="20392" spans="5:8" x14ac:dyDescent="0.25">
      <c r="E20392" s="1"/>
      <c r="G20392" s="1"/>
    </row>
    <row r="20397" spans="5:8" x14ac:dyDescent="0.25">
      <c r="E20397" s="1"/>
      <c r="G20397" s="1"/>
    </row>
    <row r="20402" spans="5:5" x14ac:dyDescent="0.25">
      <c r="E20402" s="1"/>
    </row>
    <row r="20922" spans="5:8" x14ac:dyDescent="0.25">
      <c r="G20922" s="1"/>
      <c r="H20922" s="1"/>
    </row>
    <row r="20927" spans="5:8" x14ac:dyDescent="0.25">
      <c r="E20927" s="1"/>
    </row>
    <row r="20932" spans="7:7" x14ac:dyDescent="0.25">
      <c r="G20932" s="1"/>
    </row>
    <row r="20937" spans="7:7" x14ac:dyDescent="0.25">
      <c r="G20937" s="1"/>
    </row>
    <row r="21037" spans="8:8" x14ac:dyDescent="0.25">
      <c r="H21037" s="1"/>
    </row>
    <row r="21095" spans="5:5" x14ac:dyDescent="0.25">
      <c r="E21095" s="1"/>
    </row>
    <row r="21107" spans="5:5" x14ac:dyDescent="0.25">
      <c r="E21107" s="1"/>
    </row>
    <row r="21112" spans="5:5" x14ac:dyDescent="0.25">
      <c r="E21112" s="1"/>
    </row>
    <row r="21127" spans="5:5" x14ac:dyDescent="0.25">
      <c r="E21127" s="1"/>
    </row>
    <row r="21162" spans="5:8" x14ac:dyDescent="0.25">
      <c r="E21162" s="1"/>
    </row>
    <row r="21167" spans="5:8" x14ac:dyDescent="0.25">
      <c r="E21167" s="1"/>
      <c r="H21167" s="1"/>
    </row>
    <row r="21182" spans="5:5" x14ac:dyDescent="0.25">
      <c r="E21182" s="1"/>
    </row>
    <row r="21252" spans="8:8" x14ac:dyDescent="0.25">
      <c r="H21252" s="1"/>
    </row>
    <row r="21271" spans="5:5" x14ac:dyDescent="0.25">
      <c r="E21271" s="1"/>
    </row>
    <row r="21290" spans="5:8" x14ac:dyDescent="0.25">
      <c r="E21290" s="1"/>
    </row>
    <row r="21291" spans="5:8" x14ac:dyDescent="0.25">
      <c r="E21291" s="1"/>
    </row>
    <row r="21292" spans="5:8" x14ac:dyDescent="0.25">
      <c r="E21292" s="1"/>
      <c r="H21292" s="1"/>
    </row>
    <row r="21294" spans="5:8" x14ac:dyDescent="0.25">
      <c r="G21294" s="1"/>
    </row>
    <row r="21295" spans="5:8" x14ac:dyDescent="0.25">
      <c r="G21295" s="1"/>
      <c r="H21295" s="1"/>
    </row>
    <row r="21296" spans="5:8" x14ac:dyDescent="0.25">
      <c r="G21296" s="1"/>
      <c r="H21296" s="1"/>
    </row>
    <row r="21297" spans="5:8" x14ac:dyDescent="0.25">
      <c r="E21297" s="1"/>
      <c r="G21297" s="1"/>
      <c r="H21297" s="1"/>
    </row>
    <row r="21298" spans="5:8" x14ac:dyDescent="0.25">
      <c r="G21298" s="1"/>
      <c r="H21298" s="1"/>
    </row>
    <row r="21299" spans="5:8" x14ac:dyDescent="0.25">
      <c r="G21299" s="1"/>
      <c r="H21299" s="1"/>
    </row>
    <row r="21300" spans="5:8" x14ac:dyDescent="0.25">
      <c r="E21300" s="1"/>
    </row>
    <row r="21301" spans="5:8" x14ac:dyDescent="0.25">
      <c r="E21301" s="1"/>
      <c r="H21301" s="1"/>
    </row>
    <row r="21302" spans="5:8" x14ac:dyDescent="0.25">
      <c r="E21302" s="1"/>
      <c r="G21302" s="1"/>
      <c r="H21302" s="1"/>
    </row>
    <row r="21303" spans="5:8" x14ac:dyDescent="0.25">
      <c r="E21303" s="1"/>
      <c r="G21303" s="1"/>
      <c r="H21303" s="1"/>
    </row>
    <row r="21304" spans="5:8" x14ac:dyDescent="0.25">
      <c r="E21304" s="1"/>
      <c r="G21304" s="1"/>
    </row>
    <row r="21305" spans="5:8" x14ac:dyDescent="0.25">
      <c r="E21305" s="1"/>
      <c r="H21305" s="1"/>
    </row>
    <row r="21306" spans="5:8" x14ac:dyDescent="0.25">
      <c r="E21306" s="1"/>
      <c r="G21306" s="1"/>
    </row>
    <row r="21307" spans="5:8" x14ac:dyDescent="0.25">
      <c r="E21307" s="1"/>
      <c r="G21307" s="1"/>
      <c r="H21307" s="1"/>
    </row>
    <row r="21309" spans="5:8" x14ac:dyDescent="0.25">
      <c r="E21309" s="1"/>
    </row>
    <row r="21310" spans="5:8" x14ac:dyDescent="0.25">
      <c r="E21310" s="1"/>
    </row>
    <row r="21311" spans="5:8" x14ac:dyDescent="0.25">
      <c r="G21311" s="1"/>
    </row>
    <row r="21312" spans="5:8" x14ac:dyDescent="0.25">
      <c r="E21312" s="1"/>
    </row>
    <row r="21313" spans="5:8" x14ac:dyDescent="0.25">
      <c r="E21313" s="1"/>
      <c r="G21313" s="1"/>
    </row>
    <row r="21314" spans="5:8" x14ac:dyDescent="0.25">
      <c r="E21314" s="1"/>
    </row>
    <row r="21315" spans="5:8" x14ac:dyDescent="0.25">
      <c r="E21315" s="1"/>
      <c r="G21315" s="1"/>
    </row>
    <row r="21316" spans="5:8" x14ac:dyDescent="0.25">
      <c r="E21316" s="1"/>
    </row>
    <row r="21317" spans="5:8" x14ac:dyDescent="0.25">
      <c r="E21317" s="1"/>
      <c r="H21317" s="1"/>
    </row>
    <row r="21318" spans="5:8" x14ac:dyDescent="0.25">
      <c r="E21318" s="1"/>
      <c r="G21318" s="1"/>
      <c r="H21318" s="1"/>
    </row>
    <row r="21319" spans="5:8" x14ac:dyDescent="0.25">
      <c r="E21319" s="1"/>
    </row>
    <row r="21320" spans="5:8" x14ac:dyDescent="0.25">
      <c r="E21320" s="1"/>
      <c r="G21320" s="1"/>
    </row>
    <row r="21321" spans="5:8" x14ac:dyDescent="0.25">
      <c r="E21321" s="1"/>
      <c r="H21321" s="1"/>
    </row>
    <row r="21322" spans="5:8" x14ac:dyDescent="0.25">
      <c r="E21322" s="1"/>
      <c r="G21322" s="1"/>
    </row>
    <row r="21323" spans="5:8" x14ac:dyDescent="0.25">
      <c r="E21323" s="1"/>
      <c r="G21323" s="1"/>
      <c r="H21323" s="1"/>
    </row>
    <row r="21324" spans="5:8" x14ac:dyDescent="0.25">
      <c r="E21324" s="1"/>
      <c r="G21324" s="1"/>
      <c r="H21324" s="1"/>
    </row>
    <row r="21325" spans="5:8" x14ac:dyDescent="0.25">
      <c r="E21325" s="1"/>
      <c r="G21325" s="1"/>
      <c r="H21325" s="1"/>
    </row>
    <row r="21326" spans="5:8" x14ac:dyDescent="0.25">
      <c r="E21326" s="1"/>
      <c r="G21326" s="1"/>
    </row>
    <row r="21327" spans="5:8" x14ac:dyDescent="0.25">
      <c r="H21327" s="1"/>
    </row>
    <row r="21330" spans="5:8" x14ac:dyDescent="0.25">
      <c r="G21330" s="1"/>
    </row>
    <row r="21332" spans="5:8" x14ac:dyDescent="0.25">
      <c r="E21332" s="1"/>
    </row>
    <row r="21334" spans="5:8" x14ac:dyDescent="0.25">
      <c r="H21334" s="1"/>
    </row>
    <row r="21335" spans="5:8" x14ac:dyDescent="0.25">
      <c r="E21335" s="1"/>
    </row>
    <row r="21336" spans="5:8" x14ac:dyDescent="0.25">
      <c r="E21336" s="1"/>
      <c r="H21336" s="1"/>
    </row>
    <row r="21337" spans="5:8" x14ac:dyDescent="0.25">
      <c r="E21337" s="1"/>
      <c r="G21337" s="1"/>
    </row>
    <row r="21338" spans="5:8" x14ac:dyDescent="0.25">
      <c r="E21338" s="1"/>
      <c r="H21338" s="1"/>
    </row>
    <row r="21339" spans="5:8" x14ac:dyDescent="0.25">
      <c r="E21339" s="1"/>
      <c r="H21339" s="1"/>
    </row>
    <row r="21340" spans="5:8" x14ac:dyDescent="0.25">
      <c r="E21340" s="1"/>
      <c r="H21340" s="1"/>
    </row>
    <row r="21341" spans="5:8" x14ac:dyDescent="0.25">
      <c r="E21341" s="1"/>
    </row>
    <row r="21342" spans="5:8" x14ac:dyDescent="0.25">
      <c r="E21342" s="1"/>
    </row>
    <row r="21343" spans="5:8" x14ac:dyDescent="0.25">
      <c r="H21343" s="1"/>
    </row>
    <row r="21344" spans="5:8" x14ac:dyDescent="0.25">
      <c r="E21344" s="1"/>
    </row>
    <row r="21345" spans="5:7" x14ac:dyDescent="0.25">
      <c r="E21345" s="1"/>
    </row>
    <row r="21346" spans="5:7" x14ac:dyDescent="0.25">
      <c r="E21346" s="1"/>
    </row>
    <row r="21347" spans="5:7" x14ac:dyDescent="0.25">
      <c r="E21347" s="1"/>
    </row>
    <row r="21348" spans="5:7" x14ac:dyDescent="0.25">
      <c r="E21348" s="1"/>
    </row>
    <row r="21350" spans="5:7" x14ac:dyDescent="0.25">
      <c r="E21350" s="1"/>
    </row>
    <row r="21352" spans="5:7" x14ac:dyDescent="0.25">
      <c r="E21352" s="1"/>
    </row>
    <row r="21353" spans="5:7" x14ac:dyDescent="0.25">
      <c r="E21353" s="1"/>
    </row>
    <row r="21355" spans="5:7" x14ac:dyDescent="0.25">
      <c r="E21355" s="1"/>
      <c r="G21355" s="1"/>
    </row>
    <row r="21356" spans="5:7" x14ac:dyDescent="0.25">
      <c r="E21356" s="1"/>
      <c r="G21356" s="1"/>
    </row>
    <row r="21357" spans="5:7" x14ac:dyDescent="0.25">
      <c r="E21357" s="1"/>
    </row>
    <row r="21359" spans="5:7" x14ac:dyDescent="0.25">
      <c r="E21359" s="1"/>
    </row>
    <row r="21360" spans="5:7" x14ac:dyDescent="0.25">
      <c r="E21360" s="1"/>
    </row>
    <row r="21361" spans="5:8" x14ac:dyDescent="0.25">
      <c r="E21361" s="1"/>
      <c r="G21361" s="1"/>
    </row>
    <row r="21363" spans="5:8" x14ac:dyDescent="0.25">
      <c r="G21363" s="1"/>
    </row>
    <row r="21364" spans="5:8" x14ac:dyDescent="0.25">
      <c r="E21364" s="1"/>
      <c r="H21364" s="1"/>
    </row>
    <row r="21365" spans="5:8" x14ac:dyDescent="0.25">
      <c r="E21365" s="1"/>
    </row>
    <row r="21366" spans="5:8" x14ac:dyDescent="0.25">
      <c r="E21366" s="1"/>
    </row>
    <row r="21367" spans="5:8" x14ac:dyDescent="0.25">
      <c r="G21367" s="1"/>
      <c r="H21367" s="1"/>
    </row>
    <row r="21369" spans="5:8" x14ac:dyDescent="0.25">
      <c r="E21369" s="1"/>
      <c r="H21369" s="1"/>
    </row>
    <row r="21377" spans="5:8" x14ac:dyDescent="0.25">
      <c r="E21377" s="1"/>
      <c r="H21377" s="1"/>
    </row>
    <row r="21379" spans="5:8" x14ac:dyDescent="0.25">
      <c r="E21379" s="1"/>
    </row>
    <row r="21381" spans="5:8" x14ac:dyDescent="0.25">
      <c r="H21381" s="1"/>
    </row>
    <row r="21382" spans="5:8" x14ac:dyDescent="0.25">
      <c r="E21382" s="1"/>
      <c r="G21382" s="1"/>
    </row>
    <row r="21383" spans="5:8" x14ac:dyDescent="0.25">
      <c r="E21383" s="1"/>
    </row>
    <row r="21384" spans="5:8" x14ac:dyDescent="0.25">
      <c r="G21384" s="1"/>
    </row>
    <row r="21385" spans="5:8" x14ac:dyDescent="0.25">
      <c r="E21385" s="1"/>
      <c r="G21385" s="1"/>
    </row>
    <row r="21387" spans="5:8" x14ac:dyDescent="0.25">
      <c r="E21387" s="1"/>
      <c r="G21387" s="1"/>
    </row>
    <row r="21388" spans="5:8" x14ac:dyDescent="0.25">
      <c r="E21388" s="1"/>
      <c r="G21388" s="1"/>
    </row>
    <row r="21389" spans="5:8" x14ac:dyDescent="0.25">
      <c r="E21389" s="1"/>
      <c r="G21389" s="1"/>
      <c r="H21389" s="1"/>
    </row>
    <row r="21390" spans="5:8" x14ac:dyDescent="0.25">
      <c r="E21390" s="1"/>
    </row>
    <row r="21391" spans="5:8" x14ac:dyDescent="0.25">
      <c r="E21391" s="1"/>
      <c r="G21391" s="1"/>
      <c r="H21391" s="1"/>
    </row>
    <row r="21392" spans="5:8" x14ac:dyDescent="0.25">
      <c r="E21392" s="1"/>
    </row>
    <row r="21393" spans="5:8" x14ac:dyDescent="0.25">
      <c r="E21393" s="1"/>
      <c r="G21393" s="1"/>
      <c r="H21393" s="1"/>
    </row>
    <row r="21394" spans="5:8" x14ac:dyDescent="0.25">
      <c r="E21394" s="1"/>
      <c r="G21394" s="1"/>
      <c r="H21394" s="1"/>
    </row>
    <row r="21395" spans="5:8" x14ac:dyDescent="0.25">
      <c r="E21395" s="1"/>
    </row>
    <row r="21396" spans="5:8" x14ac:dyDescent="0.25">
      <c r="G21396" s="1"/>
    </row>
    <row r="21397" spans="5:8" x14ac:dyDescent="0.25">
      <c r="E21397" s="1"/>
    </row>
    <row r="21398" spans="5:8" x14ac:dyDescent="0.25">
      <c r="H21398" s="1"/>
    </row>
    <row r="21399" spans="5:8" x14ac:dyDescent="0.25">
      <c r="E21399" s="1"/>
      <c r="H21399" s="1"/>
    </row>
    <row r="21400" spans="5:8" x14ac:dyDescent="0.25">
      <c r="E21400" s="1"/>
      <c r="G21400" s="1"/>
      <c r="H21400" s="1"/>
    </row>
    <row r="21402" spans="5:8" x14ac:dyDescent="0.25">
      <c r="E21402" s="1"/>
      <c r="G21402" s="1"/>
    </row>
    <row r="21403" spans="5:8" x14ac:dyDescent="0.25">
      <c r="E21403" s="1"/>
      <c r="G21403" s="1"/>
    </row>
    <row r="21404" spans="5:8" x14ac:dyDescent="0.25">
      <c r="E21404" s="1"/>
      <c r="G21404" s="1"/>
    </row>
    <row r="21406" spans="5:8" x14ac:dyDescent="0.25">
      <c r="E21406" s="1"/>
    </row>
    <row r="21407" spans="5:8" x14ac:dyDescent="0.25">
      <c r="E21407" s="1"/>
    </row>
    <row r="21408" spans="5:8" x14ac:dyDescent="0.25">
      <c r="E21408" s="1"/>
      <c r="G21408" s="1"/>
      <c r="H21408" s="1"/>
    </row>
    <row r="21409" spans="5:8" x14ac:dyDescent="0.25">
      <c r="E21409" s="1"/>
      <c r="H21409" s="1"/>
    </row>
    <row r="21410" spans="5:8" x14ac:dyDescent="0.25">
      <c r="E21410" s="1"/>
    </row>
    <row r="21411" spans="5:8" x14ac:dyDescent="0.25">
      <c r="H21411" s="1"/>
    </row>
    <row r="21412" spans="5:8" x14ac:dyDescent="0.25">
      <c r="E21412" s="1"/>
    </row>
    <row r="21413" spans="5:8" x14ac:dyDescent="0.25">
      <c r="E21413" s="1"/>
    </row>
    <row r="21414" spans="5:8" x14ac:dyDescent="0.25">
      <c r="E21414" s="1"/>
    </row>
    <row r="21417" spans="5:8" x14ac:dyDescent="0.25">
      <c r="E21417" s="1"/>
    </row>
    <row r="21418" spans="5:8" x14ac:dyDescent="0.25">
      <c r="E21418" s="1"/>
      <c r="G21418" s="1"/>
      <c r="H21418" s="1"/>
    </row>
    <row r="21419" spans="5:8" x14ac:dyDescent="0.25">
      <c r="E21419" s="1"/>
      <c r="G21419" s="1"/>
    </row>
    <row r="21420" spans="5:8" x14ac:dyDescent="0.25">
      <c r="E21420" s="1"/>
    </row>
    <row r="21421" spans="5:8" x14ac:dyDescent="0.25">
      <c r="G21421" s="1"/>
    </row>
    <row r="21422" spans="5:8" x14ac:dyDescent="0.25">
      <c r="E21422" s="1"/>
      <c r="H21422" s="1"/>
    </row>
    <row r="21423" spans="5:8" x14ac:dyDescent="0.25">
      <c r="E21423" s="1"/>
    </row>
    <row r="21424" spans="5:8" x14ac:dyDescent="0.25">
      <c r="E21424" s="1"/>
      <c r="G21424" s="1"/>
    </row>
    <row r="21425" spans="5:8" x14ac:dyDescent="0.25">
      <c r="E21425" s="1"/>
      <c r="G21425" s="1"/>
      <c r="H21425" s="1"/>
    </row>
    <row r="21430" spans="5:8" x14ac:dyDescent="0.25">
      <c r="G21430" s="1"/>
    </row>
    <row r="21437" spans="5:8" x14ac:dyDescent="0.25">
      <c r="E21437" s="1"/>
    </row>
    <row r="21445" spans="5:8" x14ac:dyDescent="0.25">
      <c r="E21445" s="1"/>
    </row>
    <row r="21447" spans="5:8" x14ac:dyDescent="0.25">
      <c r="E21447" s="1"/>
    </row>
    <row r="21452" spans="5:8" x14ac:dyDescent="0.25">
      <c r="H21452" s="1"/>
    </row>
    <row r="21453" spans="5:8" x14ac:dyDescent="0.25">
      <c r="E21453" s="1"/>
    </row>
    <row r="21454" spans="5:8" x14ac:dyDescent="0.25">
      <c r="E21454" s="1"/>
      <c r="G21454" s="1"/>
      <c r="H21454" s="1"/>
    </row>
    <row r="21455" spans="5:8" x14ac:dyDescent="0.25">
      <c r="E21455" s="1"/>
      <c r="G21455" s="1"/>
    </row>
    <row r="21456" spans="5:8" x14ac:dyDescent="0.25">
      <c r="E21456" s="1"/>
      <c r="G21456" s="1"/>
    </row>
    <row r="21457" spans="5:8" x14ac:dyDescent="0.25">
      <c r="E21457" s="1"/>
      <c r="G21457" s="1"/>
    </row>
    <row r="21458" spans="5:8" x14ac:dyDescent="0.25">
      <c r="E21458" s="1"/>
      <c r="G21458" s="1"/>
      <c r="H21458" s="1"/>
    </row>
    <row r="21459" spans="5:8" x14ac:dyDescent="0.25">
      <c r="E21459" s="1"/>
      <c r="H21459" s="1"/>
    </row>
    <row r="21460" spans="5:8" x14ac:dyDescent="0.25">
      <c r="G21460" s="1"/>
    </row>
    <row r="21461" spans="5:8" x14ac:dyDescent="0.25">
      <c r="E21461" s="1"/>
      <c r="G21461" s="1"/>
    </row>
    <row r="21462" spans="5:8" x14ac:dyDescent="0.25">
      <c r="E21462" s="1"/>
      <c r="G21462" s="1"/>
      <c r="H21462" s="1"/>
    </row>
    <row r="21463" spans="5:8" x14ac:dyDescent="0.25">
      <c r="E21463" s="1"/>
      <c r="G21463" s="1"/>
      <c r="H21463" s="1"/>
    </row>
    <row r="21464" spans="5:8" x14ac:dyDescent="0.25">
      <c r="E21464" s="1"/>
      <c r="G21464" s="1"/>
      <c r="H21464" s="1"/>
    </row>
    <row r="21465" spans="5:8" x14ac:dyDescent="0.25">
      <c r="E21465" s="1"/>
      <c r="H21465" s="1"/>
    </row>
    <row r="21466" spans="5:8" x14ac:dyDescent="0.25">
      <c r="G21466" s="1"/>
      <c r="H21466" s="1"/>
    </row>
    <row r="21467" spans="5:8" x14ac:dyDescent="0.25">
      <c r="E21467" s="1"/>
    </row>
    <row r="21468" spans="5:8" x14ac:dyDescent="0.25">
      <c r="E21468" s="1"/>
      <c r="G21468" s="1"/>
      <c r="H21468" s="1"/>
    </row>
    <row r="21469" spans="5:8" x14ac:dyDescent="0.25">
      <c r="E21469" s="1"/>
      <c r="H21469" s="1"/>
    </row>
    <row r="21470" spans="5:8" x14ac:dyDescent="0.25">
      <c r="E21470" s="1"/>
      <c r="G21470" s="1"/>
      <c r="H21470" s="1"/>
    </row>
    <row r="21471" spans="5:8" x14ac:dyDescent="0.25">
      <c r="E21471" s="1"/>
      <c r="G21471" s="1"/>
      <c r="H21471" s="1"/>
    </row>
    <row r="21472" spans="5:8" x14ac:dyDescent="0.25">
      <c r="E21472" s="1"/>
      <c r="G21472" s="1"/>
      <c r="H21472" s="1"/>
    </row>
    <row r="21473" spans="5:8" x14ac:dyDescent="0.25">
      <c r="E21473" s="1"/>
      <c r="G21473" s="1"/>
      <c r="H21473" s="1"/>
    </row>
    <row r="21474" spans="5:8" x14ac:dyDescent="0.25">
      <c r="E21474" s="1"/>
      <c r="G21474" s="1"/>
      <c r="H21474" s="1"/>
    </row>
    <row r="21475" spans="5:8" x14ac:dyDescent="0.25">
      <c r="E21475" s="1"/>
      <c r="G21475" s="1"/>
      <c r="H21475" s="1"/>
    </row>
    <row r="21476" spans="5:8" x14ac:dyDescent="0.25">
      <c r="E21476" s="1"/>
    </row>
    <row r="21477" spans="5:8" x14ac:dyDescent="0.25">
      <c r="E21477" s="1"/>
    </row>
    <row r="21479" spans="5:8" x14ac:dyDescent="0.25">
      <c r="E21479" s="1"/>
    </row>
    <row r="21480" spans="5:8" x14ac:dyDescent="0.25">
      <c r="E21480" s="1"/>
    </row>
    <row r="21481" spans="5:8" x14ac:dyDescent="0.25">
      <c r="E21481" s="1"/>
    </row>
    <row r="21483" spans="5:8" x14ac:dyDescent="0.25">
      <c r="E21483" s="1"/>
    </row>
    <row r="21484" spans="5:8" x14ac:dyDescent="0.25">
      <c r="G21484" s="1"/>
    </row>
    <row r="21485" spans="5:8" x14ac:dyDescent="0.25">
      <c r="E21485" s="1"/>
    </row>
    <row r="21486" spans="5:8" x14ac:dyDescent="0.25">
      <c r="E21486" s="1"/>
    </row>
    <row r="21487" spans="5:8" x14ac:dyDescent="0.25">
      <c r="E21487" s="1"/>
    </row>
    <row r="21488" spans="5:8" x14ac:dyDescent="0.25">
      <c r="E21488" s="1"/>
    </row>
    <row r="21489" spans="5:8" x14ac:dyDescent="0.25">
      <c r="E21489" s="1"/>
    </row>
    <row r="21490" spans="5:8" x14ac:dyDescent="0.25">
      <c r="E21490" s="1"/>
    </row>
    <row r="21491" spans="5:8" x14ac:dyDescent="0.25">
      <c r="E21491" s="1"/>
      <c r="G21491" s="1"/>
    </row>
    <row r="21492" spans="5:8" x14ac:dyDescent="0.25">
      <c r="E21492" s="1"/>
      <c r="G21492" s="1"/>
    </row>
    <row r="21493" spans="5:8" x14ac:dyDescent="0.25">
      <c r="E21493" s="1"/>
    </row>
    <row r="21494" spans="5:8" x14ac:dyDescent="0.25">
      <c r="E21494" s="1"/>
    </row>
    <row r="21495" spans="5:8" x14ac:dyDescent="0.25">
      <c r="G21495" s="1"/>
    </row>
    <row r="21498" spans="5:8" x14ac:dyDescent="0.25">
      <c r="E21498" s="1"/>
    </row>
    <row r="21499" spans="5:8" x14ac:dyDescent="0.25">
      <c r="E21499" s="1"/>
      <c r="H21499" s="1"/>
    </row>
    <row r="21500" spans="5:8" x14ac:dyDescent="0.25">
      <c r="E21500" s="1"/>
      <c r="G21500" s="1"/>
    </row>
    <row r="21501" spans="5:8" x14ac:dyDescent="0.25">
      <c r="E21501" s="1"/>
      <c r="G21501" s="1"/>
      <c r="H21501" s="1"/>
    </row>
    <row r="21502" spans="5:8" x14ac:dyDescent="0.25">
      <c r="E21502" s="1"/>
      <c r="G21502" s="1"/>
    </row>
    <row r="21503" spans="5:8" x14ac:dyDescent="0.25">
      <c r="E21503" s="1"/>
    </row>
    <row r="21504" spans="5:8" x14ac:dyDescent="0.25">
      <c r="E21504" s="1"/>
      <c r="G21504" s="1"/>
    </row>
    <row r="21505" spans="5:8" x14ac:dyDescent="0.25">
      <c r="E21505" s="1"/>
    </row>
    <row r="21506" spans="5:8" x14ac:dyDescent="0.25">
      <c r="E21506" s="1"/>
      <c r="H21506" s="1"/>
    </row>
    <row r="21507" spans="5:8" x14ac:dyDescent="0.25">
      <c r="E21507" s="1"/>
    </row>
    <row r="21508" spans="5:8" x14ac:dyDescent="0.25">
      <c r="E21508" s="1"/>
      <c r="H21508" s="1"/>
    </row>
    <row r="21509" spans="5:8" x14ac:dyDescent="0.25">
      <c r="E21509" s="1"/>
      <c r="G21509" s="1"/>
      <c r="H21509" s="1"/>
    </row>
    <row r="21510" spans="5:8" x14ac:dyDescent="0.25">
      <c r="E21510" s="1"/>
      <c r="G21510" s="1"/>
    </row>
    <row r="21511" spans="5:8" x14ac:dyDescent="0.25">
      <c r="E21511" s="1"/>
      <c r="H21511" s="1"/>
    </row>
    <row r="21512" spans="5:8" x14ac:dyDescent="0.25">
      <c r="E21512" s="1"/>
    </row>
    <row r="21513" spans="5:8" x14ac:dyDescent="0.25">
      <c r="E21513" s="1"/>
    </row>
    <row r="21514" spans="5:8" x14ac:dyDescent="0.25">
      <c r="E21514" s="1"/>
      <c r="H21514" s="1"/>
    </row>
    <row r="21515" spans="5:8" x14ac:dyDescent="0.25">
      <c r="E21515" s="1"/>
      <c r="G21515" s="1"/>
    </row>
    <row r="21516" spans="5:8" x14ac:dyDescent="0.25">
      <c r="E21516" s="1"/>
      <c r="G21516" s="1"/>
    </row>
    <row r="21517" spans="5:8" x14ac:dyDescent="0.25">
      <c r="E21517" s="1"/>
    </row>
    <row r="21518" spans="5:8" x14ac:dyDescent="0.25">
      <c r="E21518" s="1"/>
      <c r="H21518" s="1"/>
    </row>
    <row r="21519" spans="5:8" x14ac:dyDescent="0.25">
      <c r="E21519" s="1"/>
      <c r="H21519" s="1"/>
    </row>
    <row r="21520" spans="5:8" x14ac:dyDescent="0.25">
      <c r="E21520" s="1"/>
      <c r="G21520" s="1"/>
      <c r="H21520" s="1"/>
    </row>
    <row r="21521" spans="5:8" x14ac:dyDescent="0.25">
      <c r="E21521" s="1"/>
    </row>
    <row r="21522" spans="5:8" x14ac:dyDescent="0.25">
      <c r="E21522" s="1"/>
      <c r="G21522" s="1"/>
    </row>
    <row r="21523" spans="5:8" x14ac:dyDescent="0.25">
      <c r="E21523" s="1"/>
    </row>
    <row r="21524" spans="5:8" x14ac:dyDescent="0.25">
      <c r="E21524" s="1"/>
      <c r="G21524" s="1"/>
    </row>
    <row r="21525" spans="5:8" x14ac:dyDescent="0.25">
      <c r="E21525" s="1"/>
      <c r="G21525" s="1"/>
      <c r="H21525" s="1"/>
    </row>
    <row r="21526" spans="5:8" x14ac:dyDescent="0.25">
      <c r="E21526" s="1"/>
    </row>
    <row r="21527" spans="5:8" x14ac:dyDescent="0.25">
      <c r="E21527" s="1"/>
    </row>
    <row r="21528" spans="5:8" x14ac:dyDescent="0.25">
      <c r="E21528" s="1"/>
      <c r="G21528" s="1"/>
    </row>
    <row r="21529" spans="5:8" x14ac:dyDescent="0.25">
      <c r="E21529" s="1"/>
      <c r="G21529" s="1"/>
    </row>
    <row r="21530" spans="5:8" x14ac:dyDescent="0.25">
      <c r="E21530" s="1"/>
    </row>
    <row r="21531" spans="5:8" x14ac:dyDescent="0.25">
      <c r="E21531" s="1"/>
      <c r="G21531" s="1"/>
    </row>
    <row r="21532" spans="5:8" x14ac:dyDescent="0.25">
      <c r="E21532" s="1"/>
      <c r="H21532" s="1"/>
    </row>
    <row r="21533" spans="5:8" x14ac:dyDescent="0.25">
      <c r="E21533" s="1"/>
      <c r="G21533" s="1"/>
      <c r="H21533" s="1"/>
    </row>
    <row r="21534" spans="5:8" x14ac:dyDescent="0.25">
      <c r="E21534" s="1"/>
      <c r="G21534" s="1"/>
    </row>
    <row r="21535" spans="5:8" x14ac:dyDescent="0.25">
      <c r="E21535" s="1"/>
    </row>
    <row r="21536" spans="5:8" x14ac:dyDescent="0.25">
      <c r="E21536" s="1"/>
    </row>
    <row r="21537" spans="5:8" x14ac:dyDescent="0.25">
      <c r="E21537" s="1"/>
    </row>
    <row r="21538" spans="5:8" x14ac:dyDescent="0.25">
      <c r="E21538" s="1"/>
    </row>
    <row r="21539" spans="5:8" x14ac:dyDescent="0.25">
      <c r="E21539" s="1"/>
    </row>
    <row r="21540" spans="5:8" x14ac:dyDescent="0.25">
      <c r="E21540" s="1"/>
    </row>
    <row r="21541" spans="5:8" x14ac:dyDescent="0.25">
      <c r="E21541" s="1"/>
    </row>
    <row r="21542" spans="5:8" x14ac:dyDescent="0.25">
      <c r="E21542" s="1"/>
      <c r="G21542" s="1"/>
      <c r="H21542" s="1"/>
    </row>
    <row r="21543" spans="5:8" x14ac:dyDescent="0.25">
      <c r="E21543" s="1"/>
    </row>
    <row r="21544" spans="5:8" x14ac:dyDescent="0.25">
      <c r="E21544" s="1"/>
    </row>
    <row r="21545" spans="5:8" x14ac:dyDescent="0.25">
      <c r="E21545" s="1"/>
    </row>
    <row r="21546" spans="5:8" x14ac:dyDescent="0.25">
      <c r="E21546" s="1"/>
    </row>
    <row r="21547" spans="5:8" x14ac:dyDescent="0.25">
      <c r="E21547" s="1"/>
    </row>
    <row r="21548" spans="5:8" x14ac:dyDescent="0.25">
      <c r="E21548" s="1"/>
    </row>
    <row r="21549" spans="5:8" x14ac:dyDescent="0.25">
      <c r="E21549" s="1"/>
      <c r="G21549" s="1"/>
    </row>
    <row r="21550" spans="5:8" x14ac:dyDescent="0.25">
      <c r="E21550" s="1"/>
      <c r="H21550" s="1"/>
    </row>
    <row r="21551" spans="5:8" x14ac:dyDescent="0.25">
      <c r="E21551" s="1"/>
      <c r="G21551" s="1"/>
    </row>
    <row r="21552" spans="5:8" x14ac:dyDescent="0.25">
      <c r="E21552" s="1"/>
    </row>
    <row r="21553" spans="5:8" x14ac:dyDescent="0.25">
      <c r="E21553" s="1"/>
    </row>
    <row r="21554" spans="5:8" x14ac:dyDescent="0.25">
      <c r="E21554" s="1"/>
    </row>
    <row r="21555" spans="5:8" x14ac:dyDescent="0.25">
      <c r="E21555" s="1"/>
      <c r="G21555" s="1"/>
    </row>
    <row r="21556" spans="5:8" x14ac:dyDescent="0.25">
      <c r="E21556" s="1"/>
      <c r="H21556" s="1"/>
    </row>
    <row r="21557" spans="5:8" x14ac:dyDescent="0.25">
      <c r="E21557" s="1"/>
    </row>
    <row r="21558" spans="5:8" x14ac:dyDescent="0.25">
      <c r="E21558" s="1"/>
      <c r="H21558" s="1"/>
    </row>
    <row r="21559" spans="5:8" x14ac:dyDescent="0.25">
      <c r="E21559" s="1"/>
    </row>
    <row r="21560" spans="5:8" x14ac:dyDescent="0.25">
      <c r="E21560" s="1"/>
    </row>
    <row r="21561" spans="5:8" x14ac:dyDescent="0.25">
      <c r="E21561" s="1"/>
    </row>
    <row r="21562" spans="5:8" x14ac:dyDescent="0.25">
      <c r="E21562" s="1"/>
    </row>
    <row r="21563" spans="5:8" x14ac:dyDescent="0.25">
      <c r="E21563" s="1"/>
      <c r="G21563" s="1"/>
    </row>
    <row r="21564" spans="5:8" x14ac:dyDescent="0.25">
      <c r="E21564" s="1"/>
      <c r="G21564" s="1"/>
    </row>
    <row r="21565" spans="5:8" x14ac:dyDescent="0.25">
      <c r="E21565" s="1"/>
    </row>
    <row r="21566" spans="5:8" x14ac:dyDescent="0.25">
      <c r="E21566" s="1"/>
      <c r="H21566" s="1"/>
    </row>
    <row r="21567" spans="5:8" x14ac:dyDescent="0.25">
      <c r="E21567" s="1"/>
      <c r="H21567" s="1"/>
    </row>
    <row r="21568" spans="5:8" x14ac:dyDescent="0.25">
      <c r="E21568" s="1"/>
    </row>
    <row r="21569" spans="5:8" x14ac:dyDescent="0.25">
      <c r="E21569" s="1"/>
    </row>
    <row r="21570" spans="5:8" x14ac:dyDescent="0.25">
      <c r="E21570" s="1"/>
    </row>
    <row r="21571" spans="5:8" x14ac:dyDescent="0.25">
      <c r="E21571" s="1"/>
    </row>
    <row r="21572" spans="5:8" x14ac:dyDescent="0.25">
      <c r="E21572" s="1"/>
    </row>
    <row r="21573" spans="5:8" x14ac:dyDescent="0.25">
      <c r="E21573" s="1"/>
      <c r="H21573" s="1"/>
    </row>
    <row r="21574" spans="5:8" x14ac:dyDescent="0.25">
      <c r="E21574" s="1"/>
      <c r="G21574" s="1"/>
      <c r="H21574" s="1"/>
    </row>
    <row r="21575" spans="5:8" x14ac:dyDescent="0.25">
      <c r="E21575" s="1"/>
    </row>
    <row r="21576" spans="5:8" x14ac:dyDescent="0.25">
      <c r="E21576" s="1"/>
    </row>
    <row r="21577" spans="5:8" x14ac:dyDescent="0.25">
      <c r="E21577" s="1"/>
    </row>
    <row r="21578" spans="5:8" x14ac:dyDescent="0.25">
      <c r="E21578" s="1"/>
    </row>
    <row r="21579" spans="5:8" x14ac:dyDescent="0.25">
      <c r="E21579" s="1"/>
    </row>
    <row r="21581" spans="5:8" x14ac:dyDescent="0.25">
      <c r="E21581" s="1"/>
      <c r="H21581" s="1"/>
    </row>
    <row r="21582" spans="5:8" x14ac:dyDescent="0.25">
      <c r="E21582" s="1"/>
      <c r="H21582" s="1"/>
    </row>
    <row r="21583" spans="5:8" x14ac:dyDescent="0.25">
      <c r="E21583" s="1"/>
      <c r="G21583" s="1"/>
      <c r="H21583" s="1"/>
    </row>
    <row r="21584" spans="5:8" x14ac:dyDescent="0.25">
      <c r="E21584" s="1"/>
    </row>
    <row r="21585" spans="5:8" x14ac:dyDescent="0.25">
      <c r="E21585" s="1"/>
    </row>
    <row r="21586" spans="5:8" x14ac:dyDescent="0.25">
      <c r="E21586" s="1"/>
    </row>
    <row r="21588" spans="5:8" x14ac:dyDescent="0.25">
      <c r="E21588" s="1"/>
    </row>
    <row r="21589" spans="5:8" x14ac:dyDescent="0.25">
      <c r="E21589" s="1"/>
    </row>
    <row r="21590" spans="5:8" x14ac:dyDescent="0.25">
      <c r="E21590" s="1"/>
    </row>
    <row r="21591" spans="5:8" x14ac:dyDescent="0.25">
      <c r="E21591" s="1"/>
      <c r="H21591" s="1"/>
    </row>
    <row r="21592" spans="5:8" x14ac:dyDescent="0.25">
      <c r="E21592" s="1"/>
      <c r="H21592" s="1"/>
    </row>
    <row r="21593" spans="5:8" x14ac:dyDescent="0.25">
      <c r="E21593" s="1"/>
    </row>
    <row r="21594" spans="5:8" x14ac:dyDescent="0.25">
      <c r="E21594" s="1"/>
    </row>
    <row r="21596" spans="5:8" x14ac:dyDescent="0.25">
      <c r="E21596" s="1"/>
      <c r="G21596" s="1"/>
      <c r="H21596" s="1"/>
    </row>
    <row r="21597" spans="5:8" x14ac:dyDescent="0.25">
      <c r="E21597" s="1"/>
    </row>
    <row r="21598" spans="5:8" x14ac:dyDescent="0.25">
      <c r="E21598" s="1"/>
      <c r="H21598" s="1"/>
    </row>
    <row r="21599" spans="5:8" x14ac:dyDescent="0.25">
      <c r="E21599" s="1"/>
    </row>
    <row r="21600" spans="5:8" x14ac:dyDescent="0.25">
      <c r="E21600" s="1"/>
    </row>
    <row r="21601" spans="5:9" x14ac:dyDescent="0.25">
      <c r="E21601" s="1"/>
      <c r="H21601" s="1"/>
    </row>
    <row r="21602" spans="5:9" x14ac:dyDescent="0.25">
      <c r="E21602" s="1"/>
    </row>
    <row r="21603" spans="5:9" x14ac:dyDescent="0.25">
      <c r="E21603" s="1"/>
    </row>
    <row r="21604" spans="5:9" x14ac:dyDescent="0.25">
      <c r="E21604" s="1"/>
    </row>
    <row r="21606" spans="5:9" x14ac:dyDescent="0.25">
      <c r="E21606" s="1"/>
      <c r="G21606" s="1"/>
    </row>
    <row r="21608" spans="5:9" x14ac:dyDescent="0.25">
      <c r="E21608" s="1"/>
    </row>
    <row r="21609" spans="5:9" x14ac:dyDescent="0.25">
      <c r="E21609" s="1"/>
    </row>
    <row r="21610" spans="5:9" x14ac:dyDescent="0.25">
      <c r="E21610" s="1"/>
      <c r="H21610" s="1"/>
    </row>
    <row r="21611" spans="5:9" x14ac:dyDescent="0.25">
      <c r="E21611" s="1"/>
    </row>
    <row r="21612" spans="5:9" x14ac:dyDescent="0.25">
      <c r="E21612" s="1"/>
      <c r="G21612" s="1"/>
      <c r="H21612" s="1"/>
    </row>
    <row r="21613" spans="5:9" x14ac:dyDescent="0.25">
      <c r="E21613" s="1"/>
    </row>
    <row r="21614" spans="5:9" x14ac:dyDescent="0.25">
      <c r="E21614" s="1"/>
      <c r="I21614" s="1"/>
    </row>
    <row r="21615" spans="5:9" x14ac:dyDescent="0.25">
      <c r="E21615" s="1"/>
    </row>
    <row r="21616" spans="5:9" x14ac:dyDescent="0.25">
      <c r="E21616" s="1"/>
    </row>
    <row r="21617" spans="5:9" x14ac:dyDescent="0.25">
      <c r="E21617" s="1"/>
      <c r="H21617" s="1"/>
    </row>
    <row r="21618" spans="5:9" x14ac:dyDescent="0.25">
      <c r="E21618" s="1"/>
    </row>
    <row r="21619" spans="5:9" x14ac:dyDescent="0.25">
      <c r="E21619" s="1"/>
    </row>
    <row r="21620" spans="5:9" x14ac:dyDescent="0.25">
      <c r="E21620" s="1"/>
    </row>
    <row r="21621" spans="5:9" x14ac:dyDescent="0.25">
      <c r="E21621" s="1"/>
    </row>
    <row r="21622" spans="5:9" x14ac:dyDescent="0.25">
      <c r="E21622" s="1"/>
    </row>
    <row r="21623" spans="5:9" x14ac:dyDescent="0.25">
      <c r="E21623" s="1"/>
    </row>
    <row r="21624" spans="5:9" x14ac:dyDescent="0.25">
      <c r="E21624" s="1"/>
    </row>
    <row r="21627" spans="5:9" x14ac:dyDescent="0.25">
      <c r="E21627" s="1"/>
    </row>
    <row r="21628" spans="5:9" x14ac:dyDescent="0.25">
      <c r="E21628" s="1"/>
      <c r="H21628" s="1"/>
    </row>
    <row r="21629" spans="5:9" x14ac:dyDescent="0.25">
      <c r="I21629" s="1"/>
    </row>
    <row r="21630" spans="5:9" x14ac:dyDescent="0.25">
      <c r="I21630" s="1"/>
    </row>
    <row r="21631" spans="5:9" x14ac:dyDescent="0.25">
      <c r="E21631" s="1"/>
      <c r="H21631" s="1"/>
    </row>
    <row r="21632" spans="5:9" x14ac:dyDescent="0.25">
      <c r="E21632" s="1"/>
    </row>
    <row r="21638" spans="5:5" x14ac:dyDescent="0.25">
      <c r="E21638" s="1"/>
    </row>
    <row r="21640" spans="5:5" x14ac:dyDescent="0.25">
      <c r="E21640" s="1"/>
    </row>
    <row r="21644" spans="5:5" x14ac:dyDescent="0.25">
      <c r="E21644" s="1"/>
    </row>
    <row r="21647" spans="5:5" x14ac:dyDescent="0.25">
      <c r="E21647" s="1"/>
    </row>
    <row r="21650" spans="5:9" x14ac:dyDescent="0.25">
      <c r="I21650" s="1"/>
    </row>
    <row r="21651" spans="5:9" x14ac:dyDescent="0.25">
      <c r="E21651" s="1"/>
    </row>
    <row r="21657" spans="5:9" x14ac:dyDescent="0.25">
      <c r="E21657" s="1"/>
    </row>
    <row r="21658" spans="5:9" x14ac:dyDescent="0.25">
      <c r="E21658" s="1"/>
    </row>
    <row r="21659" spans="5:9" x14ac:dyDescent="0.25">
      <c r="H21659" s="1"/>
    </row>
    <row r="21664" spans="5:9" x14ac:dyDescent="0.25">
      <c r="E21664" s="1"/>
    </row>
    <row r="21665" spans="5:9" x14ac:dyDescent="0.25">
      <c r="E21665" s="1"/>
    </row>
    <row r="21669" spans="5:9" x14ac:dyDescent="0.25">
      <c r="E21669" s="1"/>
    </row>
    <row r="21672" spans="5:9" x14ac:dyDescent="0.25">
      <c r="I21672" s="1"/>
    </row>
    <row r="21677" spans="5:9" x14ac:dyDescent="0.25">
      <c r="E21677" s="1"/>
    </row>
    <row r="21684" spans="5:5" x14ac:dyDescent="0.25">
      <c r="E21684" s="1"/>
    </row>
    <row r="21752" spans="5:8" x14ac:dyDescent="0.25">
      <c r="E21752" s="1"/>
      <c r="H21752" s="1"/>
    </row>
    <row r="21767" spans="5:5" x14ac:dyDescent="0.25">
      <c r="E21767" s="1"/>
    </row>
    <row r="21772" spans="5:5" x14ac:dyDescent="0.25">
      <c r="E21772" s="1"/>
    </row>
    <row r="21792" spans="5:8" x14ac:dyDescent="0.25">
      <c r="E21792" s="1"/>
      <c r="H21792" s="1"/>
    </row>
    <row r="21807" spans="5:8" x14ac:dyDescent="0.25">
      <c r="E21807" s="1"/>
      <c r="H21807" s="1"/>
    </row>
    <row r="22082" spans="5:5" x14ac:dyDescent="0.25">
      <c r="E22082" s="1"/>
    </row>
    <row r="22132" spans="5:5" x14ac:dyDescent="0.25">
      <c r="E22132" s="1"/>
    </row>
    <row r="22317" spans="5:5" x14ac:dyDescent="0.25">
      <c r="E22317" s="1"/>
    </row>
    <row r="22322" spans="5:8" x14ac:dyDescent="0.25">
      <c r="E22322" s="1"/>
      <c r="H22322" s="1"/>
    </row>
    <row r="22347" spans="8:8" x14ac:dyDescent="0.25">
      <c r="H22347" s="1"/>
    </row>
    <row r="22422" spans="5:5" x14ac:dyDescent="0.25">
      <c r="E22422" s="1"/>
    </row>
    <row r="22427" spans="5:5" x14ac:dyDescent="0.25">
      <c r="E22427" s="1"/>
    </row>
    <row r="22437" spans="5:5" x14ac:dyDescent="0.25">
      <c r="E22437" s="1"/>
    </row>
    <row r="22472" spans="5:5" x14ac:dyDescent="0.25">
      <c r="E22472" s="1"/>
    </row>
    <row r="22492" spans="5:8" x14ac:dyDescent="0.25">
      <c r="E22492" s="1"/>
      <c r="H22492" s="1"/>
    </row>
    <row r="22497" spans="5:8" x14ac:dyDescent="0.25">
      <c r="E22497" s="1"/>
      <c r="H22497" s="1"/>
    </row>
    <row r="22512" spans="5:8" x14ac:dyDescent="0.25">
      <c r="E22512" s="1"/>
      <c r="H22512" s="1"/>
    </row>
    <row r="22522" spans="5:5" x14ac:dyDescent="0.25">
      <c r="E22522" s="1"/>
    </row>
    <row r="22527" spans="5:5" x14ac:dyDescent="0.25">
      <c r="E22527" s="1"/>
    </row>
    <row r="22532" spans="5:5" x14ac:dyDescent="0.25">
      <c r="E22532" s="1"/>
    </row>
    <row r="22537" spans="5:5" x14ac:dyDescent="0.25">
      <c r="E22537" s="1"/>
    </row>
    <row r="22542" spans="5:5" x14ac:dyDescent="0.25">
      <c r="E22542" s="1"/>
    </row>
    <row r="22847" spans="5:5" x14ac:dyDescent="0.25">
      <c r="E22847" s="1"/>
    </row>
    <row r="22852" spans="5:5" x14ac:dyDescent="0.25">
      <c r="E22852" s="1"/>
    </row>
    <row r="22857" spans="5:5" x14ac:dyDescent="0.25">
      <c r="E22857" s="1"/>
    </row>
    <row r="22862" spans="5:5" x14ac:dyDescent="0.25">
      <c r="E22862" s="1"/>
    </row>
    <row r="22867" spans="5:8" x14ac:dyDescent="0.25">
      <c r="G22867" s="1"/>
    </row>
    <row r="22869" spans="5:8" x14ac:dyDescent="0.25">
      <c r="H22869" s="1"/>
    </row>
    <row r="22872" spans="5:8" x14ac:dyDescent="0.25">
      <c r="E22872" s="1"/>
      <c r="G22872" s="1"/>
    </row>
    <row r="22874" spans="5:8" x14ac:dyDescent="0.25">
      <c r="H22874" s="1"/>
    </row>
    <row r="22877" spans="5:8" x14ac:dyDescent="0.25">
      <c r="E22877" s="1"/>
    </row>
    <row r="22882" spans="7:7" x14ac:dyDescent="0.25">
      <c r="G22882" s="1"/>
    </row>
    <row r="22892" spans="7:7" x14ac:dyDescent="0.25">
      <c r="G22892" s="1"/>
    </row>
    <row r="22902" spans="7:7" x14ac:dyDescent="0.25">
      <c r="G22902" s="1"/>
    </row>
    <row r="22917" spans="5:5" x14ac:dyDescent="0.25">
      <c r="E22917" s="1"/>
    </row>
    <row r="22922" spans="5:5" x14ac:dyDescent="0.25">
      <c r="E22922" s="1"/>
    </row>
    <row r="22927" spans="5:5" x14ac:dyDescent="0.25">
      <c r="E22927" s="1"/>
    </row>
    <row r="22932" spans="5:7" x14ac:dyDescent="0.25">
      <c r="E22932" s="1"/>
    </row>
    <row r="22937" spans="5:7" x14ac:dyDescent="0.25">
      <c r="G22937" s="1"/>
    </row>
    <row r="22939" spans="5:7" x14ac:dyDescent="0.25">
      <c r="E22939" s="1"/>
    </row>
    <row r="22944" spans="5:7" x14ac:dyDescent="0.25">
      <c r="E22944" s="1"/>
    </row>
    <row r="22949" spans="5:7" x14ac:dyDescent="0.25">
      <c r="E22949" s="1"/>
    </row>
    <row r="22954" spans="5:7" x14ac:dyDescent="0.25">
      <c r="E22954" s="1"/>
    </row>
    <row r="22957" spans="5:7" x14ac:dyDescent="0.25">
      <c r="G22957" s="1"/>
    </row>
    <row r="22962" spans="5:7" x14ac:dyDescent="0.25">
      <c r="E22962" s="1"/>
      <c r="G22962" s="1"/>
    </row>
    <row r="22967" spans="5:7" x14ac:dyDescent="0.25">
      <c r="G22967" s="1"/>
    </row>
    <row r="22977" spans="5:7" x14ac:dyDescent="0.25">
      <c r="E22977" s="1"/>
    </row>
    <row r="22982" spans="5:7" x14ac:dyDescent="0.25">
      <c r="G22982" s="1"/>
    </row>
    <row r="22984" spans="5:7" x14ac:dyDescent="0.25">
      <c r="E22984" s="1"/>
    </row>
    <row r="30663" spans="5:7" x14ac:dyDescent="0.25">
      <c r="E30663" s="1"/>
      <c r="G30663" s="1"/>
    </row>
    <row r="30676" spans="5:7" x14ac:dyDescent="0.25">
      <c r="E30676" s="1"/>
      <c r="G30676" s="1"/>
    </row>
    <row r="30686" spans="5:7" x14ac:dyDescent="0.25">
      <c r="E30686" s="1"/>
    </row>
    <row r="30704" spans="5:5" x14ac:dyDescent="0.25">
      <c r="E30704" s="1"/>
    </row>
    <row r="30705" spans="5:7" x14ac:dyDescent="0.25">
      <c r="E30705" s="1"/>
    </row>
    <row r="30706" spans="5:7" x14ac:dyDescent="0.25">
      <c r="E30706" s="1"/>
    </row>
    <row r="30707" spans="5:7" x14ac:dyDescent="0.25">
      <c r="E30707" s="1"/>
      <c r="G30707" s="1"/>
    </row>
    <row r="30708" spans="5:7" x14ac:dyDescent="0.25">
      <c r="E30708" s="1"/>
    </row>
    <row r="30709" spans="5:7" x14ac:dyDescent="0.25">
      <c r="E30709" s="1"/>
    </row>
    <row r="30719" spans="5:7" x14ac:dyDescent="0.25">
      <c r="E30719" s="1"/>
      <c r="G30719" s="1"/>
    </row>
    <row r="30724" spans="5:5" x14ac:dyDescent="0.25">
      <c r="E30724" s="1"/>
    </row>
    <row r="30745" spans="5:7" x14ac:dyDescent="0.25">
      <c r="E30745" s="1"/>
    </row>
    <row r="30750" spans="5:7" x14ac:dyDescent="0.25">
      <c r="E30750" s="1"/>
      <c r="G30750" s="1"/>
    </row>
    <row r="30798" spans="8:8" x14ac:dyDescent="0.25">
      <c r="H30798" s="1"/>
    </row>
    <row r="30806" spans="5:8" x14ac:dyDescent="0.25">
      <c r="H30806" s="1"/>
    </row>
    <row r="30812" spans="5:8" x14ac:dyDescent="0.25">
      <c r="E30812" s="1"/>
    </row>
    <row r="30814" spans="5:8" x14ac:dyDescent="0.25">
      <c r="E30814" s="1"/>
      <c r="G30814" s="1"/>
      <c r="H30814" s="1"/>
    </row>
    <row r="30816" spans="5:8" x14ac:dyDescent="0.25">
      <c r="H30816" s="1"/>
    </row>
    <row r="30817" spans="5:8" x14ac:dyDescent="0.25">
      <c r="H30817" s="1"/>
    </row>
    <row r="30823" spans="5:8" x14ac:dyDescent="0.25">
      <c r="G30823" s="1"/>
    </row>
    <row r="30827" spans="5:8" x14ac:dyDescent="0.25">
      <c r="H30827" s="1"/>
    </row>
    <row r="30828" spans="5:8" x14ac:dyDescent="0.25">
      <c r="H30828" s="1"/>
    </row>
    <row r="30831" spans="5:8" x14ac:dyDescent="0.25">
      <c r="E30831" s="1"/>
      <c r="G30831" s="1"/>
    </row>
    <row r="30841" spans="5:5" x14ac:dyDescent="0.25">
      <c r="E30841" s="1"/>
    </row>
    <row r="30871" spans="5:7" x14ac:dyDescent="0.25">
      <c r="E30871" s="1"/>
      <c r="G30871" s="1"/>
    </row>
    <row r="30902" spans="5:8" x14ac:dyDescent="0.25">
      <c r="E30902" s="1"/>
    </row>
    <row r="30904" spans="5:8" x14ac:dyDescent="0.25">
      <c r="E30904" s="1"/>
    </row>
    <row r="30906" spans="5:8" x14ac:dyDescent="0.25">
      <c r="E30906" s="1"/>
    </row>
    <row r="30907" spans="5:8" x14ac:dyDescent="0.25">
      <c r="E30907" s="1"/>
    </row>
    <row r="30909" spans="5:8" x14ac:dyDescent="0.25">
      <c r="E30909" s="1"/>
    </row>
    <row r="30910" spans="5:8" x14ac:dyDescent="0.25">
      <c r="E30910" s="1"/>
      <c r="H30910" s="1"/>
    </row>
    <row r="30916" spans="5:5" x14ac:dyDescent="0.25">
      <c r="E30916" s="1"/>
    </row>
    <row r="30923" spans="5:5" x14ac:dyDescent="0.25">
      <c r="E30923" s="1"/>
    </row>
    <row r="30928" spans="5:5" x14ac:dyDescent="0.25">
      <c r="E30928" s="1"/>
    </row>
    <row r="30943" spans="5:8" x14ac:dyDescent="0.25">
      <c r="E30943" s="1"/>
      <c r="G30943" s="1"/>
      <c r="H30943" s="1"/>
    </row>
    <row r="30948" spans="5:7" x14ac:dyDescent="0.25">
      <c r="E30948" s="1"/>
    </row>
    <row r="30949" spans="5:7" x14ac:dyDescent="0.25">
      <c r="E30949" s="1"/>
      <c r="G30949" s="1"/>
    </row>
    <row r="30950" spans="5:7" x14ac:dyDescent="0.25">
      <c r="E30950" s="1"/>
    </row>
    <row r="30960" spans="5:7" x14ac:dyDescent="0.25">
      <c r="E30960" s="1"/>
    </row>
    <row r="30969" spans="5:5" x14ac:dyDescent="0.25">
      <c r="E30969" s="1"/>
    </row>
    <row r="30974" spans="5:5" x14ac:dyDescent="0.25">
      <c r="E30974" s="1"/>
    </row>
    <row r="30975" spans="5:5" x14ac:dyDescent="0.25">
      <c r="E30975" s="1"/>
    </row>
    <row r="30978" spans="5:5" x14ac:dyDescent="0.25">
      <c r="E30978" s="1"/>
    </row>
    <row r="30983" spans="5:5" x14ac:dyDescent="0.25">
      <c r="E30983" s="1"/>
    </row>
    <row r="31013" spans="5:7" x14ac:dyDescent="0.25">
      <c r="E31013" s="1"/>
    </row>
    <row r="31019" spans="5:7" x14ac:dyDescent="0.25">
      <c r="E31019" s="1"/>
    </row>
    <row r="31020" spans="5:7" x14ac:dyDescent="0.25">
      <c r="E31020" s="1"/>
      <c r="G31020" s="1"/>
    </row>
    <row r="31022" spans="5:7" x14ac:dyDescent="0.25">
      <c r="E31022" s="1"/>
    </row>
    <row r="31024" spans="5:7" x14ac:dyDescent="0.25">
      <c r="E31024" s="1"/>
    </row>
    <row r="31028" spans="5:8" x14ac:dyDescent="0.25">
      <c r="E31028" s="1"/>
    </row>
    <row r="31029" spans="5:8" x14ac:dyDescent="0.25">
      <c r="E31029" s="1"/>
    </row>
    <row r="31030" spans="5:8" x14ac:dyDescent="0.25">
      <c r="E31030" s="1"/>
      <c r="H31030" s="1"/>
    </row>
    <row r="31035" spans="5:8" x14ac:dyDescent="0.25">
      <c r="E31035" s="1"/>
    </row>
    <row r="31036" spans="5:8" x14ac:dyDescent="0.25">
      <c r="E31036" s="1"/>
    </row>
    <row r="31039" spans="5:8" x14ac:dyDescent="0.25">
      <c r="E31039" s="1"/>
    </row>
    <row r="31042" spans="5:8" x14ac:dyDescent="0.25">
      <c r="E31042" s="1"/>
      <c r="H31042" s="1"/>
    </row>
    <row r="31043" spans="5:8" x14ac:dyDescent="0.25">
      <c r="E31043" s="1"/>
      <c r="G31043" s="1"/>
      <c r="H31043" s="1"/>
    </row>
    <row r="31046" spans="5:8" x14ac:dyDescent="0.25">
      <c r="E31046" s="1"/>
    </row>
    <row r="31048" spans="5:8" x14ac:dyDescent="0.25">
      <c r="E31048" s="1"/>
    </row>
    <row r="31050" spans="5:8" x14ac:dyDescent="0.25">
      <c r="E31050" s="1"/>
    </row>
    <row r="31051" spans="5:8" x14ac:dyDescent="0.25">
      <c r="E31051" s="1"/>
    </row>
    <row r="31055" spans="5:8" x14ac:dyDescent="0.25">
      <c r="E31055" s="1"/>
    </row>
    <row r="31063" spans="5:8" x14ac:dyDescent="0.25">
      <c r="E31063" s="1"/>
      <c r="H31063" s="1"/>
    </row>
    <row r="31066" spans="5:8" x14ac:dyDescent="0.25">
      <c r="E31066" s="1"/>
    </row>
    <row r="31067" spans="5:8" x14ac:dyDescent="0.25">
      <c r="E31067" s="1"/>
    </row>
    <row r="31080" spans="5:5" x14ac:dyDescent="0.25">
      <c r="E31080" s="1"/>
    </row>
    <row r="31085" spans="5:5" x14ac:dyDescent="0.25">
      <c r="E31085" s="1"/>
    </row>
    <row r="31092" spans="5:5" x14ac:dyDescent="0.25">
      <c r="E31092" s="1"/>
    </row>
    <row r="31109" spans="5:8" x14ac:dyDescent="0.25">
      <c r="E31109" s="1"/>
      <c r="G31109" s="1"/>
    </row>
    <row r="31110" spans="5:8" x14ac:dyDescent="0.25">
      <c r="E31110" s="1"/>
      <c r="H31110" s="1"/>
    </row>
    <row r="31114" spans="5:8" x14ac:dyDescent="0.25">
      <c r="E31114" s="1"/>
      <c r="H31114" s="1"/>
    </row>
    <row r="31159" spans="5:8" x14ac:dyDescent="0.25">
      <c r="E31159" s="1"/>
    </row>
    <row r="31164" spans="5:8" x14ac:dyDescent="0.25">
      <c r="E31164" s="1"/>
      <c r="H31164" s="1"/>
    </row>
    <row r="31165" spans="5:8" x14ac:dyDescent="0.25">
      <c r="E31165" s="1"/>
      <c r="H31165" s="1"/>
    </row>
    <row r="31178" spans="5:5" x14ac:dyDescent="0.25">
      <c r="E31178" s="1"/>
    </row>
    <row r="31182" spans="5:5" x14ac:dyDescent="0.25">
      <c r="E31182" s="1"/>
    </row>
    <row r="31221" spans="5:5" x14ac:dyDescent="0.25">
      <c r="E31221" s="1"/>
    </row>
    <row r="31235" spans="5:5" x14ac:dyDescent="0.25">
      <c r="E31235" s="1"/>
    </row>
    <row r="31251" spans="5:11" x14ac:dyDescent="0.25">
      <c r="H31251" s="1"/>
    </row>
    <row r="31255" spans="5:11" x14ac:dyDescent="0.25">
      <c r="E31255" s="1"/>
      <c r="H31255" s="1"/>
    </row>
    <row r="31257" spans="5:11" x14ac:dyDescent="0.25">
      <c r="E31257" s="1"/>
      <c r="G31257" s="1"/>
    </row>
    <row r="31262" spans="5:11" x14ac:dyDescent="0.25">
      <c r="E31262" s="1"/>
      <c r="K31262">
        <f>+K12093+I3899+I4047</f>
        <v>4.791004</v>
      </c>
    </row>
    <row r="31273" spans="5:7" x14ac:dyDescent="0.25">
      <c r="E31273" s="1"/>
      <c r="G31273" s="1"/>
    </row>
    <row r="31295" spans="5:5" x14ac:dyDescent="0.25">
      <c r="E31295" s="1"/>
    </row>
    <row r="31297" spans="5:8" x14ac:dyDescent="0.25">
      <c r="E31297" s="1"/>
    </row>
    <row r="31298" spans="5:8" x14ac:dyDescent="0.25">
      <c r="H31298" s="1"/>
    </row>
    <row r="31302" spans="5:8" x14ac:dyDescent="0.25">
      <c r="E31302" s="1"/>
    </row>
    <row r="31303" spans="5:8" x14ac:dyDescent="0.25">
      <c r="E31303" s="1"/>
    </row>
    <row r="31304" spans="5:8" x14ac:dyDescent="0.25">
      <c r="H31304" s="1"/>
    </row>
    <row r="31311" spans="5:8" x14ac:dyDescent="0.25">
      <c r="E31311" s="1"/>
    </row>
    <row r="31320" spans="5:7" x14ac:dyDescent="0.25">
      <c r="E31320" s="1"/>
    </row>
    <row r="31326" spans="5:7" x14ac:dyDescent="0.25">
      <c r="E31326" s="1"/>
      <c r="G31326" s="1"/>
    </row>
    <row r="31339" spans="5:5" x14ac:dyDescent="0.25">
      <c r="E31339" s="1"/>
    </row>
    <row r="31358" spans="5:5" x14ac:dyDescent="0.25">
      <c r="E31358" s="1"/>
    </row>
    <row r="31365" spans="5:8" x14ac:dyDescent="0.25">
      <c r="E31365" s="1"/>
    </row>
    <row r="31367" spans="5:8" x14ac:dyDescent="0.25">
      <c r="H31367" s="1"/>
    </row>
    <row r="31375" spans="5:8" x14ac:dyDescent="0.25">
      <c r="H31375" s="1"/>
    </row>
    <row r="31386" spans="5:8" x14ac:dyDescent="0.25">
      <c r="E31386" s="1"/>
      <c r="H31386" s="1"/>
    </row>
    <row r="31391" spans="5:8" x14ac:dyDescent="0.25">
      <c r="G31391" s="1"/>
    </row>
    <row r="31393" spans="5:5" x14ac:dyDescent="0.25">
      <c r="E31393" s="1"/>
    </row>
    <row r="31431" spans="5:8" x14ac:dyDescent="0.25">
      <c r="E31431" s="1"/>
      <c r="G31431" s="1"/>
    </row>
    <row r="31434" spans="5:8" x14ac:dyDescent="0.25">
      <c r="E31434" s="1"/>
      <c r="G31434" s="1"/>
      <c r="H31434" s="1"/>
    </row>
    <row r="31441" spans="5:5" x14ac:dyDescent="0.25">
      <c r="E31441" s="1"/>
    </row>
    <row r="31449" spans="5:5" x14ac:dyDescent="0.25">
      <c r="E31449" s="1"/>
    </row>
    <row r="31458" spans="5:5" x14ac:dyDescent="0.25">
      <c r="E31458" s="1"/>
    </row>
    <row r="31462" spans="5:5" x14ac:dyDescent="0.25">
      <c r="E31462" s="1"/>
    </row>
    <row r="31464" spans="5:5" x14ac:dyDescent="0.25">
      <c r="E31464" s="1"/>
    </row>
    <row r="31483" spans="5:5" x14ac:dyDescent="0.25">
      <c r="E31483" s="1"/>
    </row>
    <row r="31535" spans="8:8" x14ac:dyDescent="0.25">
      <c r="H31535" s="1"/>
    </row>
    <row r="31536" spans="8:8" x14ac:dyDescent="0.25">
      <c r="H31536" s="1"/>
    </row>
    <row r="31550" spans="5:7" x14ac:dyDescent="0.25">
      <c r="E31550" s="1"/>
      <c r="G31550" s="1"/>
    </row>
    <row r="31568" spans="5:5" x14ac:dyDescent="0.25">
      <c r="E31568" s="1"/>
    </row>
    <row r="31569" spans="5:8" x14ac:dyDescent="0.25">
      <c r="E31569" s="1"/>
      <c r="G31569" s="1"/>
      <c r="H31569" s="1"/>
    </row>
    <row r="31570" spans="5:8" x14ac:dyDescent="0.25">
      <c r="E31570" s="1"/>
    </row>
    <row r="31572" spans="5:8" x14ac:dyDescent="0.25">
      <c r="G31572" s="1"/>
      <c r="H31572" s="1"/>
    </row>
    <row r="31573" spans="5:8" x14ac:dyDescent="0.25">
      <c r="G31573" s="1"/>
    </row>
    <row r="31576" spans="5:8" x14ac:dyDescent="0.25">
      <c r="H31576" s="1"/>
    </row>
    <row r="31577" spans="5:8" x14ac:dyDescent="0.25">
      <c r="H31577" s="1"/>
    </row>
    <row r="31578" spans="5:8" x14ac:dyDescent="0.25">
      <c r="E31578" s="1"/>
    </row>
    <row r="31579" spans="5:8" x14ac:dyDescent="0.25">
      <c r="E31579" s="1"/>
    </row>
    <row r="31580" spans="5:8" x14ac:dyDescent="0.25">
      <c r="E31580" s="1"/>
      <c r="H31580" s="1"/>
    </row>
    <row r="31581" spans="5:8" x14ac:dyDescent="0.25">
      <c r="E31581" s="1"/>
    </row>
    <row r="31582" spans="5:8" x14ac:dyDescent="0.25">
      <c r="E31582" s="1"/>
    </row>
    <row r="31583" spans="5:8" x14ac:dyDescent="0.25">
      <c r="E31583" s="1"/>
      <c r="G31583" s="1"/>
    </row>
    <row r="31584" spans="5:8" x14ac:dyDescent="0.25">
      <c r="E31584" s="1"/>
      <c r="G31584" s="1"/>
    </row>
    <row r="31585" spans="5:8" x14ac:dyDescent="0.25">
      <c r="E31585" s="1"/>
      <c r="H31585" s="1"/>
    </row>
    <row r="31586" spans="5:8" x14ac:dyDescent="0.25">
      <c r="E31586" s="1"/>
      <c r="H31586" s="1"/>
    </row>
    <row r="31589" spans="5:8" x14ac:dyDescent="0.25">
      <c r="E31589" s="1"/>
      <c r="G31589" s="1"/>
      <c r="H31589" s="1"/>
    </row>
    <row r="31590" spans="5:8" x14ac:dyDescent="0.25">
      <c r="E31590" s="1"/>
    </row>
    <row r="31591" spans="5:8" x14ac:dyDescent="0.25">
      <c r="E31591" s="1"/>
    </row>
    <row r="31592" spans="5:8" x14ac:dyDescent="0.25">
      <c r="E31592" s="1"/>
      <c r="H31592" s="1"/>
    </row>
    <row r="31593" spans="5:8" x14ac:dyDescent="0.25">
      <c r="E31593" s="1"/>
    </row>
    <row r="31594" spans="5:8" x14ac:dyDescent="0.25">
      <c r="E31594" s="1"/>
      <c r="G31594" s="1"/>
      <c r="H31594" s="1"/>
    </row>
    <row r="31595" spans="5:8" x14ac:dyDescent="0.25">
      <c r="E31595" s="1"/>
      <c r="G31595" s="1"/>
    </row>
    <row r="31596" spans="5:8" x14ac:dyDescent="0.25">
      <c r="E31596" s="1"/>
      <c r="H31596" s="1"/>
    </row>
    <row r="31597" spans="5:8" x14ac:dyDescent="0.25">
      <c r="E31597" s="1"/>
      <c r="G31597" s="1"/>
    </row>
    <row r="31598" spans="5:8" x14ac:dyDescent="0.25">
      <c r="E31598" s="1"/>
      <c r="H31598" s="1"/>
    </row>
    <row r="31599" spans="5:8" x14ac:dyDescent="0.25">
      <c r="E31599" s="1"/>
      <c r="H31599" s="1"/>
    </row>
    <row r="31600" spans="5:8" x14ac:dyDescent="0.25">
      <c r="E31600" s="1"/>
      <c r="G31600" s="1"/>
    </row>
    <row r="31601" spans="5:8" x14ac:dyDescent="0.25">
      <c r="E31601" s="1"/>
      <c r="G31601" s="1"/>
      <c r="H31601" s="1"/>
    </row>
    <row r="31602" spans="5:8" x14ac:dyDescent="0.25">
      <c r="E31602" s="1"/>
    </row>
    <row r="31603" spans="5:8" x14ac:dyDescent="0.25">
      <c r="E31603" s="1"/>
      <c r="G31603" s="1"/>
      <c r="H31603" s="1"/>
    </row>
    <row r="31604" spans="5:8" x14ac:dyDescent="0.25">
      <c r="E31604" s="1"/>
    </row>
    <row r="31605" spans="5:8" x14ac:dyDescent="0.25">
      <c r="E31605" s="1"/>
    </row>
    <row r="31606" spans="5:8" x14ac:dyDescent="0.25">
      <c r="G31606" s="1"/>
      <c r="H31606" s="1"/>
    </row>
    <row r="31611" spans="5:8" x14ac:dyDescent="0.25">
      <c r="E31611" s="1"/>
      <c r="G31611" s="1"/>
    </row>
    <row r="31613" spans="5:8" x14ac:dyDescent="0.25">
      <c r="E31613" s="1"/>
    </row>
    <row r="31614" spans="5:8" x14ac:dyDescent="0.25">
      <c r="E31614" s="1"/>
    </row>
    <row r="31615" spans="5:8" x14ac:dyDescent="0.25">
      <c r="E31615" s="1"/>
    </row>
    <row r="31616" spans="5:8" x14ac:dyDescent="0.25">
      <c r="E31616" s="1"/>
    </row>
    <row r="31618" spans="5:8" x14ac:dyDescent="0.25">
      <c r="E31618" s="1"/>
      <c r="H31618" s="1"/>
    </row>
    <row r="31619" spans="5:8" x14ac:dyDescent="0.25">
      <c r="E31619" s="1"/>
      <c r="H31619" s="1"/>
    </row>
    <row r="31620" spans="5:8" x14ac:dyDescent="0.25">
      <c r="E31620" s="1"/>
      <c r="G31620" s="1"/>
    </row>
    <row r="31621" spans="5:8" x14ac:dyDescent="0.25">
      <c r="E31621" s="1"/>
      <c r="H31621" s="1"/>
    </row>
    <row r="31622" spans="5:8" x14ac:dyDescent="0.25">
      <c r="E31622" s="1"/>
      <c r="H31622" s="1"/>
    </row>
    <row r="31623" spans="5:8" x14ac:dyDescent="0.25">
      <c r="E31623" s="1"/>
    </row>
    <row r="31627" spans="5:8" x14ac:dyDescent="0.25">
      <c r="E31627" s="1"/>
    </row>
    <row r="31629" spans="5:8" x14ac:dyDescent="0.25">
      <c r="E31629" s="1"/>
      <c r="G31629" s="1"/>
    </row>
    <row r="31630" spans="5:8" x14ac:dyDescent="0.25">
      <c r="H31630" s="1"/>
    </row>
    <row r="31632" spans="5:8" x14ac:dyDescent="0.25">
      <c r="E31632" s="1"/>
    </row>
    <row r="31633" spans="5:8" x14ac:dyDescent="0.25">
      <c r="E31633" s="1"/>
      <c r="G31633" s="1"/>
    </row>
    <row r="31634" spans="5:8" x14ac:dyDescent="0.25">
      <c r="E31634" s="1"/>
    </row>
    <row r="31635" spans="5:8" x14ac:dyDescent="0.25">
      <c r="E31635" s="1"/>
    </row>
    <row r="31638" spans="5:8" x14ac:dyDescent="0.25">
      <c r="E31638" s="1"/>
      <c r="G31638" s="1"/>
    </row>
    <row r="31639" spans="5:8" x14ac:dyDescent="0.25">
      <c r="E31639" s="1"/>
      <c r="H31639" s="1"/>
    </row>
    <row r="31640" spans="5:8" x14ac:dyDescent="0.25">
      <c r="E31640" s="1"/>
      <c r="G31640" s="1"/>
    </row>
    <row r="31641" spans="5:8" x14ac:dyDescent="0.25">
      <c r="E31641" s="1"/>
    </row>
    <row r="31642" spans="5:8" x14ac:dyDescent="0.25">
      <c r="E31642" s="1"/>
      <c r="H31642" s="1"/>
    </row>
    <row r="31643" spans="5:8" x14ac:dyDescent="0.25">
      <c r="E31643" s="1"/>
      <c r="G31643" s="1"/>
    </row>
    <row r="31659" spans="5:8" x14ac:dyDescent="0.25">
      <c r="E31659" s="1"/>
      <c r="G31659" s="1"/>
    </row>
    <row r="31660" spans="5:8" x14ac:dyDescent="0.25">
      <c r="H31660" s="1"/>
    </row>
    <row r="31661" spans="5:8" x14ac:dyDescent="0.25">
      <c r="E31661" s="1"/>
    </row>
    <row r="31662" spans="5:8" x14ac:dyDescent="0.25">
      <c r="E31662" s="1"/>
      <c r="H31662" s="1"/>
    </row>
    <row r="31663" spans="5:8" x14ac:dyDescent="0.25">
      <c r="E31663" s="1"/>
    </row>
    <row r="31665" spans="5:8" x14ac:dyDescent="0.25">
      <c r="E31665" s="1"/>
      <c r="G31665" s="1"/>
    </row>
    <row r="31666" spans="5:8" x14ac:dyDescent="0.25">
      <c r="E31666" s="1"/>
    </row>
    <row r="31667" spans="5:8" x14ac:dyDescent="0.25">
      <c r="E31667" s="1"/>
    </row>
    <row r="31668" spans="5:8" x14ac:dyDescent="0.25">
      <c r="E31668" s="1"/>
    </row>
    <row r="31669" spans="5:8" x14ac:dyDescent="0.25">
      <c r="E31669" s="1"/>
    </row>
    <row r="31670" spans="5:8" x14ac:dyDescent="0.25">
      <c r="E31670" s="1"/>
    </row>
    <row r="31671" spans="5:8" x14ac:dyDescent="0.25">
      <c r="E31671" s="1"/>
      <c r="G31671" s="1"/>
      <c r="H31671" s="1"/>
    </row>
    <row r="31672" spans="5:8" x14ac:dyDescent="0.25">
      <c r="E31672" s="1"/>
      <c r="G31672" s="1"/>
    </row>
    <row r="31673" spans="5:8" x14ac:dyDescent="0.25">
      <c r="E31673" s="1"/>
      <c r="G31673" s="1"/>
    </row>
    <row r="31674" spans="5:8" x14ac:dyDescent="0.25">
      <c r="E31674" s="1"/>
    </row>
    <row r="31675" spans="5:8" x14ac:dyDescent="0.25">
      <c r="E31675" s="1"/>
    </row>
    <row r="31677" spans="5:8" x14ac:dyDescent="0.25">
      <c r="E31677" s="1"/>
    </row>
    <row r="31678" spans="5:8" x14ac:dyDescent="0.25">
      <c r="E31678" s="1"/>
      <c r="G31678" s="1"/>
    </row>
    <row r="31679" spans="5:8" x14ac:dyDescent="0.25">
      <c r="E31679" s="1"/>
      <c r="G31679" s="1"/>
    </row>
    <row r="31680" spans="5:8" x14ac:dyDescent="0.25">
      <c r="E31680" s="1"/>
    </row>
    <row r="31682" spans="5:8" x14ac:dyDescent="0.25">
      <c r="E31682" s="1"/>
    </row>
    <row r="31683" spans="5:8" x14ac:dyDescent="0.25">
      <c r="E31683" s="1"/>
    </row>
    <row r="31684" spans="5:8" x14ac:dyDescent="0.25">
      <c r="E31684" s="1"/>
      <c r="H31684" s="1"/>
    </row>
    <row r="31685" spans="5:8" x14ac:dyDescent="0.25">
      <c r="E31685" s="1"/>
    </row>
    <row r="31686" spans="5:8" x14ac:dyDescent="0.25">
      <c r="E31686" s="1"/>
    </row>
    <row r="31687" spans="5:8" x14ac:dyDescent="0.25">
      <c r="E31687" s="1"/>
      <c r="G31687" s="1"/>
    </row>
    <row r="31688" spans="5:8" x14ac:dyDescent="0.25">
      <c r="E31688" s="1"/>
      <c r="H31688" s="1"/>
    </row>
    <row r="31689" spans="5:8" x14ac:dyDescent="0.25">
      <c r="E31689" s="1"/>
      <c r="G31689" s="1"/>
      <c r="H31689" s="1"/>
    </row>
    <row r="31690" spans="5:8" x14ac:dyDescent="0.25">
      <c r="E31690" s="1"/>
      <c r="G31690" s="1"/>
    </row>
    <row r="31692" spans="5:8" x14ac:dyDescent="0.25">
      <c r="E31692" s="1"/>
      <c r="G31692" s="1"/>
    </row>
    <row r="31693" spans="5:8" x14ac:dyDescent="0.25">
      <c r="E31693" s="1"/>
    </row>
    <row r="31694" spans="5:8" x14ac:dyDescent="0.25">
      <c r="G31694" s="1"/>
    </row>
    <row r="31695" spans="5:8" x14ac:dyDescent="0.25">
      <c r="E31695" s="1"/>
      <c r="G31695" s="1"/>
    </row>
    <row r="31696" spans="5:8" x14ac:dyDescent="0.25">
      <c r="E31696" s="1"/>
      <c r="G31696" s="1"/>
      <c r="H31696" s="1"/>
    </row>
    <row r="31697" spans="5:8" x14ac:dyDescent="0.25">
      <c r="E31697" s="1"/>
    </row>
    <row r="31699" spans="5:8" x14ac:dyDescent="0.25">
      <c r="E31699" s="1"/>
      <c r="G31699" s="1"/>
    </row>
    <row r="31700" spans="5:8" x14ac:dyDescent="0.25">
      <c r="E31700" s="1"/>
    </row>
    <row r="31701" spans="5:8" x14ac:dyDescent="0.25">
      <c r="E31701" s="1"/>
    </row>
    <row r="31702" spans="5:8" x14ac:dyDescent="0.25">
      <c r="E31702" s="1"/>
    </row>
    <row r="31703" spans="5:8" x14ac:dyDescent="0.25">
      <c r="E31703" s="1"/>
      <c r="G31703" s="1"/>
    </row>
    <row r="31706" spans="5:8" x14ac:dyDescent="0.25">
      <c r="H31706" s="1"/>
    </row>
    <row r="31707" spans="5:8" x14ac:dyDescent="0.25">
      <c r="E31707" s="1"/>
    </row>
    <row r="31708" spans="5:8" x14ac:dyDescent="0.25">
      <c r="E31708" s="1"/>
    </row>
    <row r="31728" spans="5:5" x14ac:dyDescent="0.25">
      <c r="E31728" s="1"/>
    </row>
    <row r="31730" spans="5:8" x14ac:dyDescent="0.25">
      <c r="E31730" s="1"/>
      <c r="G31730" s="1"/>
    </row>
    <row r="31731" spans="5:8" x14ac:dyDescent="0.25">
      <c r="E31731" s="1"/>
    </row>
    <row r="31732" spans="5:8" x14ac:dyDescent="0.25">
      <c r="E31732" s="1"/>
      <c r="H31732" s="1"/>
    </row>
    <row r="31733" spans="5:8" x14ac:dyDescent="0.25">
      <c r="E31733" s="1"/>
    </row>
    <row r="31734" spans="5:8" x14ac:dyDescent="0.25">
      <c r="E31734" s="1"/>
    </row>
    <row r="31735" spans="5:8" x14ac:dyDescent="0.25">
      <c r="E31735" s="1"/>
      <c r="G31735" s="1"/>
      <c r="H31735" s="1"/>
    </row>
    <row r="31736" spans="5:8" x14ac:dyDescent="0.25">
      <c r="H31736" s="1"/>
    </row>
    <row r="31737" spans="5:8" x14ac:dyDescent="0.25">
      <c r="E31737" s="1"/>
    </row>
    <row r="31738" spans="5:8" x14ac:dyDescent="0.25">
      <c r="G31738" s="1"/>
      <c r="H31738" s="1"/>
    </row>
    <row r="31739" spans="5:8" x14ac:dyDescent="0.25">
      <c r="E31739" s="1"/>
      <c r="G31739" s="1"/>
    </row>
    <row r="31740" spans="5:8" x14ac:dyDescent="0.25">
      <c r="E31740" s="1"/>
      <c r="G31740" s="1"/>
      <c r="H31740" s="1"/>
    </row>
    <row r="31741" spans="5:8" x14ac:dyDescent="0.25">
      <c r="E31741" s="1"/>
      <c r="G31741" s="1"/>
      <c r="H31741" s="1"/>
    </row>
    <row r="31742" spans="5:8" x14ac:dyDescent="0.25">
      <c r="E31742" s="1"/>
      <c r="G31742" s="1"/>
      <c r="H31742" s="1"/>
    </row>
    <row r="31743" spans="5:8" x14ac:dyDescent="0.25">
      <c r="E31743" s="1"/>
      <c r="G31743" s="1"/>
      <c r="H31743" s="1"/>
    </row>
    <row r="31744" spans="5:8" x14ac:dyDescent="0.25">
      <c r="E31744" s="1"/>
      <c r="G31744" s="1"/>
    </row>
    <row r="31745" spans="5:8" x14ac:dyDescent="0.25">
      <c r="E31745" s="1"/>
      <c r="G31745" s="1"/>
      <c r="H31745" s="1"/>
    </row>
    <row r="31746" spans="5:8" x14ac:dyDescent="0.25">
      <c r="E31746" s="1"/>
      <c r="G31746" s="1"/>
      <c r="H31746" s="1"/>
    </row>
    <row r="31747" spans="5:8" x14ac:dyDescent="0.25">
      <c r="G31747" s="1"/>
      <c r="H31747" s="1"/>
    </row>
    <row r="31748" spans="5:8" x14ac:dyDescent="0.25">
      <c r="H31748" s="1"/>
    </row>
    <row r="31749" spans="5:8" x14ac:dyDescent="0.25">
      <c r="E31749" s="1"/>
      <c r="H31749" s="1"/>
    </row>
    <row r="31750" spans="5:8" x14ac:dyDescent="0.25">
      <c r="E31750" s="1"/>
      <c r="G31750" s="1"/>
      <c r="H31750" s="1"/>
    </row>
    <row r="31751" spans="5:8" x14ac:dyDescent="0.25">
      <c r="E31751" s="1"/>
      <c r="G31751" s="1"/>
      <c r="H31751" s="1"/>
    </row>
    <row r="31752" spans="5:8" x14ac:dyDescent="0.25">
      <c r="E31752" s="1"/>
      <c r="G31752" s="1"/>
      <c r="H31752" s="1"/>
    </row>
    <row r="31753" spans="5:8" x14ac:dyDescent="0.25">
      <c r="E31753" s="1"/>
    </row>
    <row r="31754" spans="5:8" x14ac:dyDescent="0.25">
      <c r="E31754" s="1"/>
    </row>
    <row r="31757" spans="5:8" x14ac:dyDescent="0.25">
      <c r="E31757" s="1"/>
    </row>
    <row r="31758" spans="5:8" x14ac:dyDescent="0.25">
      <c r="E31758" s="1"/>
    </row>
    <row r="31759" spans="5:8" x14ac:dyDescent="0.25">
      <c r="E31759" s="1"/>
    </row>
    <row r="31760" spans="5:8" x14ac:dyDescent="0.25">
      <c r="E31760" s="1"/>
    </row>
    <row r="31761" spans="5:8" x14ac:dyDescent="0.25">
      <c r="E31761" s="1"/>
    </row>
    <row r="31762" spans="5:8" x14ac:dyDescent="0.25">
      <c r="E31762" s="1"/>
      <c r="G31762" s="1"/>
      <c r="H31762" s="1"/>
    </row>
    <row r="31763" spans="5:8" x14ac:dyDescent="0.25">
      <c r="E31763" s="1"/>
      <c r="H31763" s="1"/>
    </row>
    <row r="31764" spans="5:8" x14ac:dyDescent="0.25">
      <c r="E31764" s="1"/>
    </row>
    <row r="31765" spans="5:8" x14ac:dyDescent="0.25">
      <c r="E31765" s="1"/>
    </row>
    <row r="31767" spans="5:8" x14ac:dyDescent="0.25">
      <c r="E31767" s="1"/>
    </row>
    <row r="31768" spans="5:8" x14ac:dyDescent="0.25">
      <c r="E31768" s="1"/>
    </row>
    <row r="31770" spans="5:8" x14ac:dyDescent="0.25">
      <c r="H31770" s="1"/>
    </row>
    <row r="31772" spans="5:8" x14ac:dyDescent="0.25">
      <c r="E31772" s="1"/>
    </row>
    <row r="31773" spans="5:8" x14ac:dyDescent="0.25">
      <c r="E31773" s="1"/>
      <c r="G31773" s="1"/>
    </row>
    <row r="31774" spans="5:8" x14ac:dyDescent="0.25">
      <c r="E31774" s="1"/>
      <c r="H31774" s="1"/>
    </row>
    <row r="31775" spans="5:8" x14ac:dyDescent="0.25">
      <c r="E31775" s="1"/>
      <c r="G31775" s="1"/>
      <c r="H31775" s="1"/>
    </row>
    <row r="31776" spans="5:8" x14ac:dyDescent="0.25">
      <c r="E31776" s="1"/>
      <c r="H31776" s="1"/>
    </row>
    <row r="31777" spans="5:8" x14ac:dyDescent="0.25">
      <c r="E31777" s="1"/>
    </row>
    <row r="31778" spans="5:8" x14ac:dyDescent="0.25">
      <c r="E31778" s="1"/>
      <c r="H31778" s="1"/>
    </row>
    <row r="31779" spans="5:8" x14ac:dyDescent="0.25">
      <c r="E31779" s="1"/>
    </row>
    <row r="31780" spans="5:8" x14ac:dyDescent="0.25">
      <c r="E31780" s="1"/>
      <c r="G31780" s="1"/>
    </row>
    <row r="31781" spans="5:8" x14ac:dyDescent="0.25">
      <c r="E31781" s="1"/>
    </row>
    <row r="31782" spans="5:8" x14ac:dyDescent="0.25">
      <c r="E31782" s="1"/>
      <c r="G31782" s="1"/>
    </row>
    <row r="31783" spans="5:8" x14ac:dyDescent="0.25">
      <c r="E31783" s="1"/>
      <c r="G31783" s="1"/>
      <c r="H31783" s="1"/>
    </row>
    <row r="31784" spans="5:8" x14ac:dyDescent="0.25">
      <c r="H31784" s="1"/>
    </row>
    <row r="31785" spans="5:8" x14ac:dyDescent="0.25">
      <c r="E31785" s="1"/>
      <c r="G31785" s="1"/>
    </row>
    <row r="31786" spans="5:8" x14ac:dyDescent="0.25">
      <c r="E31786" s="1"/>
    </row>
    <row r="31787" spans="5:8" x14ac:dyDescent="0.25">
      <c r="E31787" s="1"/>
    </row>
    <row r="31788" spans="5:8" x14ac:dyDescent="0.25">
      <c r="E31788" s="1"/>
      <c r="G31788" s="1"/>
    </row>
    <row r="31789" spans="5:8" x14ac:dyDescent="0.25">
      <c r="E31789" s="1"/>
      <c r="G31789" s="1"/>
      <c r="H31789" s="1"/>
    </row>
    <row r="31790" spans="5:8" x14ac:dyDescent="0.25">
      <c r="E31790" s="1"/>
      <c r="G31790" s="1"/>
    </row>
    <row r="31791" spans="5:8" x14ac:dyDescent="0.25">
      <c r="E31791" s="1"/>
      <c r="G31791" s="1"/>
      <c r="H31791" s="1"/>
    </row>
    <row r="31792" spans="5:8" x14ac:dyDescent="0.25">
      <c r="E31792" s="1"/>
    </row>
    <row r="31793" spans="5:8" x14ac:dyDescent="0.25">
      <c r="E31793" s="1"/>
    </row>
    <row r="31794" spans="5:8" x14ac:dyDescent="0.25">
      <c r="E31794" s="1"/>
      <c r="H31794" s="1"/>
    </row>
    <row r="31795" spans="5:8" x14ac:dyDescent="0.25">
      <c r="E31795" s="1"/>
    </row>
    <row r="31796" spans="5:8" x14ac:dyDescent="0.25">
      <c r="E31796" s="1"/>
    </row>
    <row r="31797" spans="5:8" x14ac:dyDescent="0.25">
      <c r="E31797" s="1"/>
      <c r="G31797" s="1"/>
    </row>
    <row r="31798" spans="5:8" x14ac:dyDescent="0.25">
      <c r="E31798" s="1"/>
    </row>
    <row r="31799" spans="5:8" x14ac:dyDescent="0.25">
      <c r="E31799" s="1"/>
    </row>
    <row r="31800" spans="5:8" x14ac:dyDescent="0.25">
      <c r="E31800" s="1"/>
      <c r="G31800" s="1"/>
      <c r="H31800" s="1"/>
    </row>
    <row r="31801" spans="5:8" x14ac:dyDescent="0.25">
      <c r="E31801" s="1"/>
      <c r="H31801" s="1"/>
    </row>
    <row r="31802" spans="5:8" x14ac:dyDescent="0.25">
      <c r="E31802" s="1"/>
    </row>
    <row r="31803" spans="5:8" x14ac:dyDescent="0.25">
      <c r="E31803" s="1"/>
      <c r="G31803" s="1"/>
      <c r="H31803" s="1"/>
    </row>
    <row r="31804" spans="5:8" x14ac:dyDescent="0.25">
      <c r="E31804" s="1"/>
      <c r="G31804" s="1"/>
    </row>
    <row r="31805" spans="5:8" x14ac:dyDescent="0.25">
      <c r="E31805" s="1"/>
      <c r="G31805" s="1"/>
      <c r="H31805" s="1"/>
    </row>
    <row r="31806" spans="5:8" x14ac:dyDescent="0.25">
      <c r="E31806" s="1"/>
    </row>
    <row r="31807" spans="5:8" x14ac:dyDescent="0.25">
      <c r="E31807" s="1"/>
    </row>
    <row r="31808" spans="5:8" x14ac:dyDescent="0.25">
      <c r="E31808" s="1"/>
    </row>
    <row r="31809" spans="5:8" x14ac:dyDescent="0.25">
      <c r="E31809" s="1"/>
    </row>
    <row r="31810" spans="5:8" x14ac:dyDescent="0.25">
      <c r="E31810" s="1"/>
    </row>
    <row r="31811" spans="5:8" x14ac:dyDescent="0.25">
      <c r="E31811" s="1"/>
      <c r="G31811" s="1"/>
    </row>
    <row r="31812" spans="5:8" x14ac:dyDescent="0.25">
      <c r="E31812" s="1"/>
    </row>
    <row r="31813" spans="5:8" x14ac:dyDescent="0.25">
      <c r="E31813" s="1"/>
    </row>
    <row r="31814" spans="5:8" x14ac:dyDescent="0.25">
      <c r="E31814" s="1"/>
      <c r="H31814" s="1"/>
    </row>
    <row r="31815" spans="5:8" x14ac:dyDescent="0.25">
      <c r="E31815" s="1"/>
      <c r="G31815" s="1"/>
    </row>
    <row r="31816" spans="5:8" x14ac:dyDescent="0.25">
      <c r="E31816" s="1"/>
    </row>
    <row r="31817" spans="5:8" x14ac:dyDescent="0.25">
      <c r="E31817" s="1"/>
    </row>
    <row r="31818" spans="5:8" x14ac:dyDescent="0.25">
      <c r="E31818" s="1"/>
      <c r="G31818" s="1"/>
    </row>
    <row r="31819" spans="5:8" x14ac:dyDescent="0.25">
      <c r="E31819" s="1"/>
    </row>
    <row r="31820" spans="5:8" x14ac:dyDescent="0.25">
      <c r="E31820" s="1"/>
    </row>
    <row r="31821" spans="5:8" x14ac:dyDescent="0.25">
      <c r="E31821" s="1"/>
      <c r="H31821" s="1"/>
    </row>
    <row r="31822" spans="5:8" x14ac:dyDescent="0.25">
      <c r="E31822" s="1"/>
    </row>
    <row r="31823" spans="5:8" x14ac:dyDescent="0.25">
      <c r="E31823" s="1"/>
      <c r="H31823" s="1"/>
    </row>
    <row r="31824" spans="5:8" x14ac:dyDescent="0.25">
      <c r="E31824" s="1"/>
    </row>
    <row r="31825" spans="5:8" x14ac:dyDescent="0.25">
      <c r="E31825" s="1"/>
    </row>
    <row r="31826" spans="5:8" x14ac:dyDescent="0.25">
      <c r="E31826" s="1"/>
    </row>
    <row r="31827" spans="5:8" x14ac:dyDescent="0.25">
      <c r="H31827" s="1"/>
    </row>
    <row r="31828" spans="5:8" x14ac:dyDescent="0.25">
      <c r="E31828" s="1"/>
    </row>
    <row r="31829" spans="5:8" x14ac:dyDescent="0.25">
      <c r="E31829" s="1"/>
      <c r="H31829" s="1"/>
    </row>
    <row r="31830" spans="5:8" x14ac:dyDescent="0.25">
      <c r="E31830" s="1"/>
    </row>
    <row r="31831" spans="5:8" x14ac:dyDescent="0.25">
      <c r="E31831" s="1"/>
    </row>
    <row r="31832" spans="5:8" x14ac:dyDescent="0.25">
      <c r="E31832" s="1"/>
    </row>
    <row r="31833" spans="5:8" x14ac:dyDescent="0.25">
      <c r="E31833" s="1"/>
    </row>
    <row r="31834" spans="5:8" x14ac:dyDescent="0.25">
      <c r="E31834" s="1"/>
    </row>
    <row r="31835" spans="5:8" x14ac:dyDescent="0.25">
      <c r="E31835" s="1"/>
      <c r="H31835" s="1"/>
    </row>
    <row r="31836" spans="5:8" x14ac:dyDescent="0.25">
      <c r="E31836" s="1"/>
    </row>
    <row r="31837" spans="5:8" x14ac:dyDescent="0.25">
      <c r="E31837" s="1"/>
    </row>
    <row r="31838" spans="5:8" x14ac:dyDescent="0.25">
      <c r="E31838" s="1"/>
    </row>
    <row r="31839" spans="5:8" x14ac:dyDescent="0.25">
      <c r="E31839" s="1"/>
    </row>
    <row r="31840" spans="5:8" x14ac:dyDescent="0.25">
      <c r="E31840" s="1"/>
    </row>
    <row r="31841" spans="5:8" x14ac:dyDescent="0.25">
      <c r="E31841" s="1"/>
    </row>
    <row r="31842" spans="5:8" x14ac:dyDescent="0.25">
      <c r="H31842" s="1"/>
    </row>
    <row r="31843" spans="5:8" x14ac:dyDescent="0.25">
      <c r="E31843" s="1"/>
    </row>
    <row r="31844" spans="5:8" x14ac:dyDescent="0.25">
      <c r="E31844" s="1"/>
      <c r="G31844" s="1"/>
    </row>
    <row r="31846" spans="5:8" x14ac:dyDescent="0.25">
      <c r="E31846" s="1"/>
      <c r="H31846" s="1"/>
    </row>
    <row r="31847" spans="5:8" x14ac:dyDescent="0.25">
      <c r="E31847" s="1"/>
    </row>
    <row r="31848" spans="5:8" x14ac:dyDescent="0.25">
      <c r="E31848" s="1"/>
      <c r="H31848" s="1"/>
    </row>
    <row r="31849" spans="5:8" x14ac:dyDescent="0.25">
      <c r="E31849" s="1"/>
      <c r="H31849" s="1"/>
    </row>
    <row r="31850" spans="5:8" x14ac:dyDescent="0.25">
      <c r="E31850" s="1"/>
    </row>
    <row r="31851" spans="5:8" x14ac:dyDescent="0.25">
      <c r="E31851" s="1"/>
    </row>
    <row r="31852" spans="5:8" x14ac:dyDescent="0.25">
      <c r="E31852" s="1"/>
    </row>
    <row r="31853" spans="5:8" x14ac:dyDescent="0.25">
      <c r="E31853" s="1"/>
      <c r="G31853" s="1"/>
    </row>
    <row r="31854" spans="5:8" x14ac:dyDescent="0.25">
      <c r="E31854" s="1"/>
      <c r="H31854" s="1"/>
    </row>
    <row r="31855" spans="5:8" x14ac:dyDescent="0.25">
      <c r="E31855" s="1"/>
      <c r="H31855" s="1"/>
    </row>
    <row r="31856" spans="5:8" x14ac:dyDescent="0.25">
      <c r="E31856" s="1"/>
    </row>
    <row r="31857" spans="5:8" x14ac:dyDescent="0.25">
      <c r="E31857" s="1"/>
    </row>
    <row r="31858" spans="5:8" x14ac:dyDescent="0.25">
      <c r="E31858" s="1"/>
    </row>
    <row r="31859" spans="5:8" x14ac:dyDescent="0.25">
      <c r="E31859" s="1"/>
    </row>
    <row r="31860" spans="5:8" x14ac:dyDescent="0.25">
      <c r="E31860" s="1"/>
    </row>
    <row r="31861" spans="5:8" x14ac:dyDescent="0.25">
      <c r="E31861" s="1"/>
    </row>
    <row r="31862" spans="5:8" x14ac:dyDescent="0.25">
      <c r="E31862" s="1"/>
    </row>
    <row r="31864" spans="5:8" x14ac:dyDescent="0.25">
      <c r="E31864" s="1"/>
    </row>
    <row r="31865" spans="5:8" x14ac:dyDescent="0.25">
      <c r="E31865" s="1"/>
    </row>
    <row r="31866" spans="5:8" x14ac:dyDescent="0.25">
      <c r="E31866" s="1"/>
    </row>
    <row r="31867" spans="5:8" x14ac:dyDescent="0.25">
      <c r="E31867" s="1"/>
    </row>
    <row r="31868" spans="5:8" x14ac:dyDescent="0.25">
      <c r="E31868" s="1"/>
      <c r="H31868" s="1"/>
    </row>
    <row r="31869" spans="5:8" x14ac:dyDescent="0.25">
      <c r="E31869" s="1"/>
      <c r="H31869" s="1"/>
    </row>
    <row r="31871" spans="5:8" x14ac:dyDescent="0.25">
      <c r="E31871" s="1"/>
      <c r="H31871" s="1"/>
    </row>
    <row r="31872" spans="5:8" x14ac:dyDescent="0.25">
      <c r="E31872" s="1"/>
      <c r="H31872" s="1"/>
    </row>
    <row r="31873" spans="5:9" x14ac:dyDescent="0.25">
      <c r="E31873" s="1"/>
    </row>
    <row r="31874" spans="5:9" x14ac:dyDescent="0.25">
      <c r="E31874" s="1"/>
    </row>
    <row r="31875" spans="5:9" x14ac:dyDescent="0.25">
      <c r="E31875" s="1"/>
    </row>
    <row r="31876" spans="5:9" x14ac:dyDescent="0.25">
      <c r="E31876" s="1"/>
    </row>
    <row r="31878" spans="5:9" x14ac:dyDescent="0.25">
      <c r="E31878" s="1"/>
      <c r="H31878" s="1"/>
    </row>
    <row r="31879" spans="5:9" x14ac:dyDescent="0.25">
      <c r="E31879" s="1"/>
    </row>
    <row r="31880" spans="5:9" x14ac:dyDescent="0.25">
      <c r="E31880" s="1"/>
      <c r="G31880" s="1"/>
      <c r="H31880" s="1"/>
    </row>
    <row r="31882" spans="5:9" x14ac:dyDescent="0.25">
      <c r="E31882" s="1"/>
    </row>
    <row r="31883" spans="5:9" x14ac:dyDescent="0.25">
      <c r="H31883" s="1"/>
    </row>
    <row r="31884" spans="5:9" x14ac:dyDescent="0.25">
      <c r="E31884" s="1"/>
      <c r="H31884" s="1"/>
    </row>
    <row r="31885" spans="5:9" x14ac:dyDescent="0.25">
      <c r="E31885" s="1"/>
      <c r="H31885" s="1"/>
    </row>
    <row r="31886" spans="5:9" x14ac:dyDescent="0.25">
      <c r="E31886" s="1"/>
      <c r="I31886" s="1"/>
    </row>
    <row r="31887" spans="5:9" x14ac:dyDescent="0.25">
      <c r="E31887" s="1"/>
    </row>
    <row r="31888" spans="5:9" x14ac:dyDescent="0.25">
      <c r="E31888" s="1"/>
    </row>
    <row r="31889" spans="5:9" x14ac:dyDescent="0.25">
      <c r="E31889" s="1"/>
    </row>
    <row r="31890" spans="5:9" x14ac:dyDescent="0.25">
      <c r="E31890" s="1"/>
    </row>
    <row r="31891" spans="5:9" x14ac:dyDescent="0.25">
      <c r="E31891" s="1"/>
    </row>
    <row r="31892" spans="5:9" x14ac:dyDescent="0.25">
      <c r="E31892" s="1"/>
    </row>
    <row r="31893" spans="5:9" x14ac:dyDescent="0.25">
      <c r="E31893" s="1"/>
    </row>
    <row r="31894" spans="5:9" x14ac:dyDescent="0.25">
      <c r="E31894" s="1"/>
      <c r="G31894" s="1"/>
    </row>
    <row r="31895" spans="5:9" x14ac:dyDescent="0.25">
      <c r="E31895" s="1"/>
    </row>
    <row r="31896" spans="5:9" x14ac:dyDescent="0.25">
      <c r="E31896" s="1"/>
    </row>
    <row r="31897" spans="5:9" x14ac:dyDescent="0.25">
      <c r="E31897" s="1"/>
    </row>
    <row r="31898" spans="5:9" x14ac:dyDescent="0.25">
      <c r="E31898" s="1"/>
    </row>
    <row r="31899" spans="5:9" x14ac:dyDescent="0.25">
      <c r="E31899" s="1"/>
    </row>
    <row r="31900" spans="5:9" x14ac:dyDescent="0.25">
      <c r="E31900" s="1"/>
      <c r="I31900" s="1"/>
    </row>
    <row r="31901" spans="5:9" x14ac:dyDescent="0.25">
      <c r="E31901" s="1"/>
    </row>
    <row r="31902" spans="5:9" x14ac:dyDescent="0.25">
      <c r="I31902" s="1"/>
    </row>
    <row r="31903" spans="5:9" x14ac:dyDescent="0.25">
      <c r="E31903" s="1"/>
    </row>
    <row r="31904" spans="5:9" x14ac:dyDescent="0.25">
      <c r="E31904" s="1"/>
    </row>
    <row r="31921" spans="5:9" x14ac:dyDescent="0.25">
      <c r="E31921" s="1"/>
    </row>
    <row r="31922" spans="5:9" x14ac:dyDescent="0.25">
      <c r="E31922" s="1"/>
    </row>
    <row r="31923" spans="5:9" x14ac:dyDescent="0.25">
      <c r="E31923" s="1"/>
    </row>
    <row r="31929" spans="5:9" x14ac:dyDescent="0.25">
      <c r="I31929" s="1"/>
    </row>
    <row r="31930" spans="5:9" x14ac:dyDescent="0.25">
      <c r="E31930" s="1"/>
    </row>
    <row r="31931" spans="5:9" x14ac:dyDescent="0.25">
      <c r="E31931" s="1"/>
    </row>
    <row r="31933" spans="5:9" x14ac:dyDescent="0.25">
      <c r="E31933" s="1"/>
    </row>
    <row r="31937" spans="5:9" x14ac:dyDescent="0.25">
      <c r="E31937" s="1"/>
      <c r="I31937" s="1"/>
    </row>
    <row r="31940" spans="5:9" x14ac:dyDescent="0.25">
      <c r="E31940" s="1"/>
    </row>
    <row r="31956" spans="5:5" x14ac:dyDescent="0.25">
      <c r="E31956" s="1"/>
    </row>
    <row r="32942" spans="5:5" x14ac:dyDescent="0.25">
      <c r="E32942" s="1"/>
    </row>
    <row r="32947" spans="5:8" x14ac:dyDescent="0.25">
      <c r="E32947" s="1"/>
    </row>
    <row r="32952" spans="5:8" x14ac:dyDescent="0.25">
      <c r="E32952" s="1"/>
      <c r="G32952" s="1"/>
    </row>
    <row r="32954" spans="5:8" x14ac:dyDescent="0.25">
      <c r="H32954" s="1"/>
    </row>
    <row r="32992" spans="5:5" x14ac:dyDescent="0.25">
      <c r="E32992" s="1"/>
    </row>
    <row r="33032" spans="5:5" x14ac:dyDescent="0.25">
      <c r="E33032" s="1"/>
    </row>
    <row r="33037" spans="5:5" x14ac:dyDescent="0.25">
      <c r="E33037" s="1"/>
    </row>
    <row r="33107" spans="5:5" x14ac:dyDescent="0.25">
      <c r="E33107" s="1"/>
    </row>
    <row r="33212" spans="5:5" x14ac:dyDescent="0.25">
      <c r="E33212" s="1"/>
    </row>
    <row r="33737" spans="7:7" x14ac:dyDescent="0.25">
      <c r="G33737" s="1"/>
    </row>
    <row r="33887" spans="5:5" x14ac:dyDescent="0.25">
      <c r="E33887" s="1"/>
    </row>
    <row r="33902" spans="5:5" x14ac:dyDescent="0.25">
      <c r="E33902" s="1"/>
    </row>
    <row r="33937" spans="5:8" x14ac:dyDescent="0.25">
      <c r="E33937" s="1"/>
    </row>
    <row r="33942" spans="5:8" x14ac:dyDescent="0.25">
      <c r="H33942" s="1"/>
    </row>
    <row r="34197" spans="5:5" x14ac:dyDescent="0.25">
      <c r="E34197" s="1"/>
    </row>
    <row r="34212" spans="5:5" x14ac:dyDescent="0.25">
      <c r="E34212" s="1"/>
    </row>
    <row r="34282" spans="5:5" x14ac:dyDescent="0.25">
      <c r="E34282" s="1"/>
    </row>
    <row r="34647" spans="5:5" x14ac:dyDescent="0.25">
      <c r="E34647" s="1"/>
    </row>
    <row r="34687" spans="5:5" x14ac:dyDescent="0.25">
      <c r="E34687" s="1"/>
    </row>
    <row r="34707" spans="5:5" x14ac:dyDescent="0.25">
      <c r="E34707" s="1"/>
    </row>
    <row r="34812" spans="7:7" x14ac:dyDescent="0.25">
      <c r="G34812" s="1"/>
    </row>
    <row r="34832" spans="5:5" x14ac:dyDescent="0.25">
      <c r="E34832" s="1"/>
    </row>
    <row r="34837" spans="5:5" x14ac:dyDescent="0.25">
      <c r="E34837" s="1"/>
    </row>
    <row r="34852" spans="7:8" x14ac:dyDescent="0.25">
      <c r="G34852" s="1"/>
      <c r="H34852" s="1"/>
    </row>
    <row r="34862" spans="7:8" x14ac:dyDescent="0.25">
      <c r="G34862" s="1"/>
      <c r="H34862" s="1"/>
    </row>
    <row r="34866" spans="9:9" x14ac:dyDescent="0.25">
      <c r="I34866" s="1"/>
    </row>
    <row r="34882" spans="5:8" x14ac:dyDescent="0.25">
      <c r="E34882" s="1"/>
      <c r="H34882" s="1"/>
    </row>
    <row r="34886" spans="5:8" x14ac:dyDescent="0.25">
      <c r="E34886" s="1"/>
      <c r="G34886" s="1"/>
    </row>
    <row r="34972" spans="5:8" x14ac:dyDescent="0.25">
      <c r="E34972" s="1"/>
      <c r="G34972" s="1"/>
      <c r="H34972" s="1"/>
    </row>
    <row r="34977" spans="5:8" x14ac:dyDescent="0.25">
      <c r="E34977" s="1"/>
      <c r="H34977" s="1"/>
    </row>
    <row r="34982" spans="5:8" x14ac:dyDescent="0.25">
      <c r="E34982" s="1"/>
      <c r="H34982" s="1"/>
    </row>
    <row r="34997" spans="5:8" x14ac:dyDescent="0.25">
      <c r="E34997" s="1"/>
      <c r="H34997" s="1"/>
    </row>
    <row r="35007" spans="5:8" x14ac:dyDescent="0.25">
      <c r="E35007" s="1"/>
    </row>
    <row r="35031" spans="8:8" x14ac:dyDescent="0.25">
      <c r="H35031" s="1"/>
    </row>
    <row r="35102" spans="5:5" x14ac:dyDescent="0.25">
      <c r="E35102" s="1"/>
    </row>
    <row r="35112" spans="5:8" x14ac:dyDescent="0.25">
      <c r="E35112" s="1"/>
      <c r="G35112" s="1"/>
      <c r="H35112" s="1"/>
    </row>
    <row r="35117" spans="5:8" x14ac:dyDescent="0.25">
      <c r="E35117" s="1"/>
      <c r="H35117" s="1"/>
    </row>
    <row r="35122" spans="5:8" x14ac:dyDescent="0.25">
      <c r="E35122" s="1"/>
      <c r="G35122" s="1"/>
      <c r="H35122" s="1"/>
    </row>
    <row r="35127" spans="5:8" x14ac:dyDescent="0.25">
      <c r="E35127" s="1"/>
      <c r="G35127" s="1"/>
      <c r="H35127" s="1"/>
    </row>
    <row r="35142" spans="7:8" x14ac:dyDescent="0.25">
      <c r="G35142" s="1"/>
      <c r="H35142" s="1"/>
    </row>
    <row r="35147" spans="7:8" x14ac:dyDescent="0.25">
      <c r="H35147" s="1"/>
    </row>
    <row r="35152" spans="7:8" x14ac:dyDescent="0.25">
      <c r="G35152" s="1"/>
      <c r="H35152" s="1"/>
    </row>
    <row r="35157" spans="5:8" x14ac:dyDescent="0.25">
      <c r="H35157" s="1"/>
    </row>
    <row r="35162" spans="5:8" x14ac:dyDescent="0.25">
      <c r="E35162" s="1"/>
      <c r="G35162" s="1"/>
      <c r="H35162" s="1"/>
    </row>
    <row r="35167" spans="5:8" x14ac:dyDescent="0.25">
      <c r="H35167" s="1"/>
    </row>
    <row r="35172" spans="5:8" x14ac:dyDescent="0.25">
      <c r="G35172" s="1"/>
      <c r="H35172" s="1"/>
    </row>
    <row r="35177" spans="5:8" x14ac:dyDescent="0.25">
      <c r="E35177" s="1"/>
      <c r="H35177" s="1"/>
    </row>
    <row r="35187" spans="5:8" x14ac:dyDescent="0.25">
      <c r="E35187" s="1"/>
      <c r="G35187" s="1"/>
      <c r="H35187" s="1"/>
    </row>
    <row r="35192" spans="5:8" x14ac:dyDescent="0.25">
      <c r="G35192" s="1"/>
      <c r="H35192" s="1"/>
    </row>
    <row r="35197" spans="5:8" x14ac:dyDescent="0.25">
      <c r="G35197" s="1"/>
    </row>
    <row r="35207" spans="5:7" x14ac:dyDescent="0.25">
      <c r="E35207" s="1"/>
      <c r="G35207" s="1"/>
    </row>
    <row r="35217" spans="5:8" x14ac:dyDescent="0.25">
      <c r="H35217" s="1"/>
    </row>
    <row r="35222" spans="5:8" x14ac:dyDescent="0.25">
      <c r="H35222" s="1"/>
    </row>
    <row r="35232" spans="5:8" x14ac:dyDescent="0.25">
      <c r="E35232" s="1"/>
    </row>
    <row r="35237" spans="5:8" x14ac:dyDescent="0.25">
      <c r="E35237" s="1"/>
    </row>
    <row r="35242" spans="5:8" x14ac:dyDescent="0.25">
      <c r="E35242" s="1"/>
      <c r="H35242" s="1"/>
    </row>
    <row r="35246" spans="5:8" x14ac:dyDescent="0.25">
      <c r="G35246" s="1"/>
    </row>
    <row r="35247" spans="5:8" x14ac:dyDescent="0.25">
      <c r="H35247" s="1"/>
    </row>
    <row r="35267" spans="5:8" x14ac:dyDescent="0.25">
      <c r="H35267" s="1"/>
    </row>
    <row r="35272" spans="5:8" x14ac:dyDescent="0.25">
      <c r="E35272" s="1"/>
      <c r="H35272" s="1"/>
    </row>
    <row r="35277" spans="5:8" x14ac:dyDescent="0.25">
      <c r="H35277" s="1"/>
    </row>
    <row r="35282" spans="5:8" x14ac:dyDescent="0.25">
      <c r="H35282" s="1"/>
    </row>
    <row r="35287" spans="5:8" x14ac:dyDescent="0.25">
      <c r="E35287" s="1"/>
    </row>
    <row r="35292" spans="5:8" x14ac:dyDescent="0.25">
      <c r="H35292" s="1"/>
    </row>
    <row r="35297" spans="5:8" x14ac:dyDescent="0.25">
      <c r="H35297" s="1"/>
    </row>
    <row r="35302" spans="5:8" x14ac:dyDescent="0.25">
      <c r="E35302" s="1"/>
    </row>
    <row r="35317" spans="8:8" x14ac:dyDescent="0.25">
      <c r="H35317" s="1"/>
    </row>
    <row r="35322" spans="8:8" x14ac:dyDescent="0.25">
      <c r="H35322" s="1"/>
    </row>
    <row r="35327" spans="8:8" x14ac:dyDescent="0.25">
      <c r="H35327" s="1"/>
    </row>
    <row r="35332" spans="8:8" x14ac:dyDescent="0.25">
      <c r="H35332" s="1"/>
    </row>
    <row r="35337" spans="8:8" x14ac:dyDescent="0.25">
      <c r="H35337" s="1"/>
    </row>
    <row r="35342" spans="8:8" x14ac:dyDescent="0.25">
      <c r="H35342" s="1"/>
    </row>
    <row r="35347" spans="5:8" x14ac:dyDescent="0.25">
      <c r="H35347" s="1"/>
    </row>
    <row r="35352" spans="5:8" x14ac:dyDescent="0.25">
      <c r="H35352" s="1"/>
    </row>
    <row r="35357" spans="5:8" x14ac:dyDescent="0.25">
      <c r="E35357" s="1"/>
      <c r="H35357" s="1"/>
    </row>
    <row r="35362" spans="5:8" x14ac:dyDescent="0.25">
      <c r="H35362" s="1"/>
    </row>
    <row r="35367" spans="5:8" x14ac:dyDescent="0.25">
      <c r="H35367" s="1"/>
    </row>
    <row r="35372" spans="5:8" x14ac:dyDescent="0.25">
      <c r="E35372" s="1"/>
      <c r="G35372" s="1"/>
      <c r="H35372" s="1"/>
    </row>
    <row r="35377" spans="5:8" x14ac:dyDescent="0.25">
      <c r="E35377" s="1"/>
      <c r="H35377" s="1"/>
    </row>
    <row r="35382" spans="5:8" x14ac:dyDescent="0.25">
      <c r="E35382" s="1"/>
      <c r="G35382" s="1"/>
      <c r="H35382" s="1"/>
    </row>
    <row r="35387" spans="5:8" x14ac:dyDescent="0.25">
      <c r="E35387" s="1"/>
      <c r="H35387" s="1"/>
    </row>
    <row r="35392" spans="5:8" x14ac:dyDescent="0.25">
      <c r="E35392" s="1"/>
      <c r="H35392" s="1"/>
    </row>
    <row r="35397" spans="5:8" x14ac:dyDescent="0.25">
      <c r="E35397" s="1"/>
      <c r="H35397" s="1"/>
    </row>
    <row r="35402" spans="5:8" x14ac:dyDescent="0.25">
      <c r="E35402" s="1"/>
      <c r="H35402" s="1"/>
    </row>
    <row r="35406" spans="5:8" x14ac:dyDescent="0.25">
      <c r="G35406" s="1"/>
    </row>
    <row r="35407" spans="5:8" x14ac:dyDescent="0.25">
      <c r="E35407" s="1"/>
      <c r="G35407" s="1"/>
      <c r="H35407" s="1"/>
    </row>
    <row r="35412" spans="5:8" x14ac:dyDescent="0.25">
      <c r="H35412" s="1"/>
    </row>
    <row r="35422" spans="5:8" x14ac:dyDescent="0.25">
      <c r="E35422" s="1"/>
      <c r="H35422" s="1"/>
    </row>
    <row r="35427" spans="5:8" x14ac:dyDescent="0.25">
      <c r="E35427" s="1"/>
      <c r="H35427" s="1"/>
    </row>
    <row r="35432" spans="5:8" x14ac:dyDescent="0.25">
      <c r="E35432" s="1"/>
      <c r="H35432" s="1"/>
    </row>
    <row r="35437" spans="5:8" x14ac:dyDescent="0.25">
      <c r="E35437" s="1"/>
      <c r="G35437" s="1"/>
      <c r="H35437" s="1"/>
    </row>
    <row r="35442" spans="7:8" x14ac:dyDescent="0.25">
      <c r="G35442" s="1"/>
      <c r="H35442" s="1"/>
    </row>
    <row r="35447" spans="7:8" x14ac:dyDescent="0.25">
      <c r="H35447" s="1"/>
    </row>
    <row r="35452" spans="7:8" x14ac:dyDescent="0.25">
      <c r="G35452" s="1"/>
      <c r="H35452" s="1"/>
    </row>
    <row r="35457" spans="8:8" x14ac:dyDescent="0.25">
      <c r="H35457" s="1"/>
    </row>
    <row r="35492" spans="5:8" x14ac:dyDescent="0.25">
      <c r="E35492" s="1"/>
      <c r="G35492" s="1"/>
    </row>
    <row r="35497" spans="5:8" x14ac:dyDescent="0.25">
      <c r="E35497" s="1"/>
      <c r="G35497" s="1"/>
      <c r="H35497" s="1"/>
    </row>
    <row r="35502" spans="5:8" x14ac:dyDescent="0.25">
      <c r="E35502" s="1"/>
      <c r="G35502" s="1"/>
      <c r="H35502" s="1"/>
    </row>
    <row r="35507" spans="8:8" x14ac:dyDescent="0.25">
      <c r="H35507" s="1"/>
    </row>
    <row r="35527" spans="5:8" x14ac:dyDescent="0.25">
      <c r="E35527" s="1"/>
      <c r="G35527" s="1"/>
      <c r="H35527" s="1"/>
    </row>
    <row r="35552" spans="5:8" x14ac:dyDescent="0.25">
      <c r="E35552" s="1"/>
      <c r="H35552" s="1"/>
    </row>
    <row r="35557" spans="5:8" x14ac:dyDescent="0.25">
      <c r="E35557" s="1"/>
      <c r="H35557" s="1"/>
    </row>
    <row r="35562" spans="5:8" x14ac:dyDescent="0.25">
      <c r="E35562" s="1"/>
      <c r="H35562" s="1"/>
    </row>
    <row r="35567" spans="5:8" x14ac:dyDescent="0.25">
      <c r="E35567" s="1"/>
    </row>
    <row r="35572" spans="5:5" x14ac:dyDescent="0.25">
      <c r="E35572" s="1"/>
    </row>
    <row r="35577" spans="5:5" x14ac:dyDescent="0.25">
      <c r="E35577" s="1"/>
    </row>
    <row r="35582" spans="5:5" x14ac:dyDescent="0.25">
      <c r="E35582" s="1"/>
    </row>
    <row r="35592" spans="5:5" x14ac:dyDescent="0.25">
      <c r="E35592" s="1"/>
    </row>
    <row r="35597" spans="5:5" x14ac:dyDescent="0.25">
      <c r="E35597" s="1"/>
    </row>
    <row r="35602" spans="5:7" x14ac:dyDescent="0.25">
      <c r="E35602" s="1"/>
      <c r="G35602" s="1"/>
    </row>
    <row r="35612" spans="5:7" x14ac:dyDescent="0.25">
      <c r="E35612" s="1"/>
    </row>
    <row r="35617" spans="5:5" x14ac:dyDescent="0.25">
      <c r="E35617" s="1"/>
    </row>
    <row r="35622" spans="5:5" x14ac:dyDescent="0.25">
      <c r="E35622" s="1"/>
    </row>
    <row r="35627" spans="5:5" x14ac:dyDescent="0.25">
      <c r="E35627" s="1"/>
    </row>
    <row r="35632" spans="5:5" x14ac:dyDescent="0.25">
      <c r="E35632" s="1"/>
    </row>
    <row r="35637" spans="5:5" x14ac:dyDescent="0.25">
      <c r="E35637" s="1"/>
    </row>
    <row r="35642" spans="5:5" x14ac:dyDescent="0.25">
      <c r="E35642" s="1"/>
    </row>
    <row r="35647" spans="5:5" x14ac:dyDescent="0.25">
      <c r="E35647" s="1"/>
    </row>
    <row r="35657" spans="5:5" x14ac:dyDescent="0.25">
      <c r="E35657" s="1"/>
    </row>
    <row r="35662" spans="5:5" x14ac:dyDescent="0.25">
      <c r="E35662" s="1"/>
    </row>
    <row r="35672" spans="5:5" x14ac:dyDescent="0.25">
      <c r="E35672" s="1"/>
    </row>
    <row r="35677" spans="5:5" x14ac:dyDescent="0.25">
      <c r="E35677" s="1"/>
    </row>
    <row r="35682" spans="5:5" x14ac:dyDescent="0.25">
      <c r="E35682" s="1"/>
    </row>
    <row r="35692" spans="5:5" x14ac:dyDescent="0.25">
      <c r="E35692" s="1"/>
    </row>
    <row r="35697" spans="5:8" x14ac:dyDescent="0.25">
      <c r="E35697" s="1"/>
      <c r="H35697" s="1"/>
    </row>
    <row r="35877" spans="5:8" x14ac:dyDescent="0.25">
      <c r="E35877" s="1"/>
      <c r="G35877" s="1"/>
      <c r="H35877" s="1"/>
    </row>
    <row r="35947" spans="5:5" x14ac:dyDescent="0.25">
      <c r="E35947" s="1"/>
    </row>
    <row r="35952" spans="5:5" x14ac:dyDescent="0.25">
      <c r="E35952" s="1"/>
    </row>
    <row r="36012" spans="5:5" x14ac:dyDescent="0.25">
      <c r="E36012" s="1"/>
    </row>
    <row r="36027" spans="8:8" x14ac:dyDescent="0.25">
      <c r="H36027" s="1"/>
    </row>
    <row r="36042" spans="5:5" x14ac:dyDescent="0.25">
      <c r="E36042" s="1"/>
    </row>
    <row r="36047" spans="5:5" x14ac:dyDescent="0.25">
      <c r="E36047" s="1"/>
    </row>
    <row r="36052" spans="5:5" x14ac:dyDescent="0.25">
      <c r="E36052" s="1"/>
    </row>
    <row r="36057" spans="5:5" x14ac:dyDescent="0.25">
      <c r="E36057" s="1"/>
    </row>
    <row r="36062" spans="5:5" x14ac:dyDescent="0.25">
      <c r="E36062" s="1"/>
    </row>
    <row r="36077" spans="7:7" x14ac:dyDescent="0.25">
      <c r="G36077" s="1"/>
    </row>
    <row r="36082" spans="5:7" x14ac:dyDescent="0.25">
      <c r="E36082" s="1"/>
      <c r="G36082" s="1"/>
    </row>
    <row r="36087" spans="5:7" x14ac:dyDescent="0.25">
      <c r="E36087" s="1"/>
    </row>
    <row r="36112" spans="5:5" x14ac:dyDescent="0.25">
      <c r="E36112" s="1"/>
    </row>
    <row r="36127" spans="5:8" x14ac:dyDescent="0.25">
      <c r="E36127" s="1"/>
      <c r="G36127" s="1"/>
      <c r="H36127" s="1"/>
    </row>
    <row r="36132" spans="5:5" x14ac:dyDescent="0.25">
      <c r="E36132" s="1"/>
    </row>
    <row r="36157" spans="5:8" x14ac:dyDescent="0.25">
      <c r="E36157" s="1"/>
      <c r="H36157" s="1"/>
    </row>
    <row r="36222" spans="5:5" x14ac:dyDescent="0.25">
      <c r="E36222" s="1"/>
    </row>
    <row r="36257" spans="8:8" x14ac:dyDescent="0.25">
      <c r="H36257" s="1"/>
    </row>
    <row r="36282" spans="5:8" x14ac:dyDescent="0.25">
      <c r="E36282" s="1"/>
    </row>
    <row r="36287" spans="5:8" x14ac:dyDescent="0.25">
      <c r="H36287" s="1"/>
    </row>
    <row r="36297" spans="5:8" x14ac:dyDescent="0.25">
      <c r="H36297" s="1"/>
    </row>
    <row r="36302" spans="5:8" x14ac:dyDescent="0.25">
      <c r="E36302" s="1"/>
      <c r="G36302" s="1"/>
    </row>
    <row r="36307" spans="5:8" x14ac:dyDescent="0.25">
      <c r="E36307" s="1"/>
      <c r="H36307" s="1"/>
    </row>
    <row r="36312" spans="5:8" x14ac:dyDescent="0.25">
      <c r="E36312" s="1"/>
      <c r="G36312" s="1"/>
    </row>
    <row r="36317" spans="5:8" x14ac:dyDescent="0.25">
      <c r="H36317" s="1"/>
    </row>
    <row r="36327" spans="8:8" x14ac:dyDescent="0.25">
      <c r="H36327" s="1"/>
    </row>
    <row r="36332" spans="8:8" x14ac:dyDescent="0.25">
      <c r="H36332" s="1"/>
    </row>
    <row r="36502" spans="5:5" x14ac:dyDescent="0.25">
      <c r="E36502" s="1"/>
    </row>
    <row r="36512" spans="5:5" x14ac:dyDescent="0.25">
      <c r="E36512" s="1"/>
    </row>
    <row r="36517" spans="7:7" x14ac:dyDescent="0.25">
      <c r="G36517" s="1"/>
    </row>
    <row r="36552" spans="5:5" x14ac:dyDescent="0.25">
      <c r="E36552" s="1"/>
    </row>
    <row r="36562" spans="5:5" x14ac:dyDescent="0.25">
      <c r="E36562" s="1"/>
    </row>
    <row r="36582" spans="5:7" x14ac:dyDescent="0.25">
      <c r="E36582" s="1"/>
    </row>
    <row r="36587" spans="5:7" x14ac:dyDescent="0.25">
      <c r="E36587" s="1"/>
      <c r="G36587" s="1"/>
    </row>
    <row r="36592" spans="5:7" x14ac:dyDescent="0.25">
      <c r="E36592" s="1"/>
    </row>
    <row r="36597" spans="7:7" x14ac:dyDescent="0.25">
      <c r="G36597" s="1"/>
    </row>
    <row r="36622" spans="5:5" x14ac:dyDescent="0.25">
      <c r="E36622" s="1"/>
    </row>
    <row r="36632" spans="5:7" x14ac:dyDescent="0.25">
      <c r="E36632" s="1"/>
    </row>
    <row r="36637" spans="5:7" x14ac:dyDescent="0.25">
      <c r="E36637" s="1"/>
      <c r="G36637" s="1"/>
    </row>
    <row r="36642" spans="5:7" x14ac:dyDescent="0.25">
      <c r="G36642" s="1"/>
    </row>
    <row r="36647" spans="5:7" x14ac:dyDescent="0.25">
      <c r="E36647" s="1"/>
    </row>
    <row r="36652" spans="5:7" x14ac:dyDescent="0.25">
      <c r="E36652" s="1"/>
      <c r="G36652" s="1"/>
    </row>
    <row r="36657" spans="5:7" x14ac:dyDescent="0.25">
      <c r="E36657" s="1"/>
      <c r="G36657" s="1"/>
    </row>
    <row r="36662" spans="5:7" x14ac:dyDescent="0.25">
      <c r="E36662" s="1"/>
      <c r="G36662" s="1"/>
    </row>
    <row r="36672" spans="5:7" x14ac:dyDescent="0.25">
      <c r="E36672" s="1"/>
    </row>
    <row r="36677" spans="5:5" x14ac:dyDescent="0.25">
      <c r="E36677" s="1"/>
    </row>
    <row r="36687" spans="5:5" x14ac:dyDescent="0.25">
      <c r="E36687" s="1"/>
    </row>
    <row r="36697" spans="5:5" x14ac:dyDescent="0.25">
      <c r="E36697" s="1"/>
    </row>
    <row r="36702" spans="5:5" x14ac:dyDescent="0.25">
      <c r="E36702" s="1"/>
    </row>
    <row r="36707" spans="5:5" x14ac:dyDescent="0.25">
      <c r="E36707" s="1"/>
    </row>
    <row r="36712" spans="5:5" x14ac:dyDescent="0.25">
      <c r="E36712" s="1"/>
    </row>
    <row r="36717" spans="5:5" x14ac:dyDescent="0.25">
      <c r="E36717" s="1"/>
    </row>
    <row r="36737" spans="5:5" x14ac:dyDescent="0.25">
      <c r="E36737" s="1"/>
    </row>
    <row r="36752" spans="5:5" x14ac:dyDescent="0.25">
      <c r="E36752" s="1"/>
    </row>
    <row r="36767" spans="5:5" x14ac:dyDescent="0.25">
      <c r="E36767" s="1"/>
    </row>
    <row r="36802" spans="5:5" x14ac:dyDescent="0.25">
      <c r="E36802" s="1"/>
    </row>
    <row r="36822" spans="5:5" x14ac:dyDescent="0.25">
      <c r="E36822" s="1"/>
    </row>
    <row r="36827" spans="5:5" x14ac:dyDescent="0.25">
      <c r="E36827" s="1"/>
    </row>
    <row r="36832" spans="5:5" x14ac:dyDescent="0.25">
      <c r="E36832" s="1"/>
    </row>
    <row r="36842" spans="5:5" x14ac:dyDescent="0.25">
      <c r="E36842" s="1"/>
    </row>
    <row r="36847" spans="5:5" x14ac:dyDescent="0.25">
      <c r="E36847" s="1"/>
    </row>
    <row r="36852" spans="5:5" x14ac:dyDescent="0.25">
      <c r="E36852" s="1"/>
    </row>
    <row r="36857" spans="5:5" x14ac:dyDescent="0.25">
      <c r="E36857" s="1"/>
    </row>
    <row r="36862" spans="5:5" x14ac:dyDescent="0.25">
      <c r="E36862" s="1"/>
    </row>
    <row r="36867" spans="5:5" x14ac:dyDescent="0.25">
      <c r="E36867" s="1"/>
    </row>
    <row r="36872" spans="5:5" x14ac:dyDescent="0.25">
      <c r="E36872" s="1"/>
    </row>
    <row r="36877" spans="5:5" x14ac:dyDescent="0.25">
      <c r="E36877" s="1"/>
    </row>
    <row r="36882" spans="5:5" x14ac:dyDescent="0.25">
      <c r="E36882" s="1"/>
    </row>
    <row r="36887" spans="5:5" x14ac:dyDescent="0.25">
      <c r="E36887" s="1"/>
    </row>
    <row r="36897" spans="5:5" x14ac:dyDescent="0.25">
      <c r="E36897" s="1"/>
    </row>
    <row r="36912" spans="5:5" x14ac:dyDescent="0.25">
      <c r="E36912" s="1"/>
    </row>
    <row r="36917" spans="5:5" x14ac:dyDescent="0.25">
      <c r="E36917" s="1"/>
    </row>
    <row r="36927" spans="5:5" x14ac:dyDescent="0.25">
      <c r="E36927" s="1"/>
    </row>
    <row r="36932" spans="5:5" x14ac:dyDescent="0.25">
      <c r="E36932" s="1"/>
    </row>
    <row r="36937" spans="5:5" x14ac:dyDescent="0.25">
      <c r="E36937" s="1"/>
    </row>
    <row r="36942" spans="5:5" x14ac:dyDescent="0.25">
      <c r="E36942" s="1"/>
    </row>
    <row r="37727" spans="8:8" x14ac:dyDescent="0.25">
      <c r="H37727" s="1"/>
    </row>
    <row r="37732" spans="8:8" x14ac:dyDescent="0.25">
      <c r="H37732" s="1"/>
    </row>
    <row r="37767" spans="8:8" x14ac:dyDescent="0.25">
      <c r="H37767" s="1"/>
    </row>
    <row r="37772" spans="8:8" x14ac:dyDescent="0.25">
      <c r="H37772" s="1"/>
    </row>
    <row r="37777" spans="8:8" x14ac:dyDescent="0.25">
      <c r="H37777" s="1"/>
    </row>
    <row r="37782" spans="8:8" x14ac:dyDescent="0.25">
      <c r="H37782" s="1"/>
    </row>
    <row r="37787" spans="8:8" x14ac:dyDescent="0.25">
      <c r="H37787" s="1"/>
    </row>
    <row r="37792" spans="8:8" x14ac:dyDescent="0.25">
      <c r="H37792" s="1"/>
    </row>
    <row r="37797" spans="8:8" x14ac:dyDescent="0.25">
      <c r="H37797" s="1"/>
    </row>
    <row r="37802" spans="8:8" x14ac:dyDescent="0.25">
      <c r="H37802" s="1"/>
    </row>
    <row r="37807" spans="8:8" x14ac:dyDescent="0.25">
      <c r="H37807" s="1"/>
    </row>
    <row r="37812" spans="8:8" x14ac:dyDescent="0.25">
      <c r="H37812" s="1"/>
    </row>
    <row r="37817" spans="8:8" x14ac:dyDescent="0.25">
      <c r="H37817" s="1"/>
    </row>
    <row r="37822" spans="8:8" x14ac:dyDescent="0.25">
      <c r="H37822" s="1"/>
    </row>
    <row r="37827" spans="5:8" x14ac:dyDescent="0.25">
      <c r="H37827" s="1"/>
    </row>
    <row r="37832" spans="5:8" x14ac:dyDescent="0.25">
      <c r="H37832" s="1"/>
    </row>
    <row r="37837" spans="5:8" x14ac:dyDescent="0.25">
      <c r="E37837" s="1"/>
      <c r="H37837" s="1"/>
    </row>
    <row r="37842" spans="5:5" x14ac:dyDescent="0.25">
      <c r="E37842" s="1"/>
    </row>
    <row r="38257" spans="5:5" x14ac:dyDescent="0.25">
      <c r="E38257" s="1"/>
    </row>
    <row r="38287" spans="5:5" x14ac:dyDescent="0.25">
      <c r="E38287" s="1"/>
    </row>
    <row r="38597" spans="5:5" x14ac:dyDescent="0.25">
      <c r="E38597" s="1"/>
    </row>
    <row r="38607" spans="5:5" x14ac:dyDescent="0.25">
      <c r="E38607" s="1"/>
    </row>
    <row r="39574" spans="5:5" x14ac:dyDescent="0.25">
      <c r="E39574" s="1"/>
    </row>
    <row r="39579" spans="5:5" x14ac:dyDescent="0.25">
      <c r="E39579" s="1"/>
    </row>
    <row r="39584" spans="5:5" x14ac:dyDescent="0.25">
      <c r="E39584" s="1"/>
    </row>
    <row r="39589" spans="5:5" x14ac:dyDescent="0.25">
      <c r="E39589" s="1"/>
    </row>
    <row r="39594" spans="5:5" x14ac:dyDescent="0.25">
      <c r="E39594" s="1"/>
    </row>
    <row r="39599" spans="5:5" x14ac:dyDescent="0.25">
      <c r="E39599" s="1"/>
    </row>
    <row r="39604" spans="5:5" x14ac:dyDescent="0.25">
      <c r="E39604" s="1"/>
    </row>
    <row r="39692" spans="5:5" x14ac:dyDescent="0.25">
      <c r="E39692" s="1"/>
    </row>
    <row r="39704" spans="5:5" x14ac:dyDescent="0.25">
      <c r="E39704" s="1"/>
    </row>
    <row r="40007" spans="7:8" x14ac:dyDescent="0.25">
      <c r="G40007" s="1"/>
      <c r="H40007" s="1"/>
    </row>
    <row r="40010" spans="7:8" x14ac:dyDescent="0.25">
      <c r="G40010" s="1"/>
      <c r="H40010" s="1"/>
    </row>
    <row r="40224" spans="5:5" x14ac:dyDescent="0.25">
      <c r="E40224" s="1"/>
    </row>
    <row r="40285" spans="5:5" x14ac:dyDescent="0.25">
      <c r="E40285" s="1"/>
    </row>
    <row r="40307" spans="5:7" x14ac:dyDescent="0.25">
      <c r="E40307" s="3"/>
    </row>
    <row r="40308" spans="5:7" x14ac:dyDescent="0.25">
      <c r="E40308" s="1"/>
    </row>
    <row r="40313" spans="5:7" x14ac:dyDescent="0.25">
      <c r="E40313" s="1"/>
      <c r="G40313" s="1"/>
    </row>
    <row r="40346" spans="5:5" x14ac:dyDescent="0.25">
      <c r="E40346" s="3"/>
    </row>
    <row r="40370" spans="5:8" x14ac:dyDescent="0.25">
      <c r="E40370" s="1"/>
    </row>
    <row r="40371" spans="5:8" x14ac:dyDescent="0.25">
      <c r="E40371" s="1"/>
      <c r="G40371" s="1"/>
    </row>
    <row r="40373" spans="5:8" x14ac:dyDescent="0.25">
      <c r="H40373" s="1"/>
    </row>
    <row r="40374" spans="5:8" x14ac:dyDescent="0.25">
      <c r="H40374" s="1"/>
    </row>
    <row r="40377" spans="5:8" x14ac:dyDescent="0.25">
      <c r="G40377" s="1"/>
    </row>
    <row r="40378" spans="5:8" x14ac:dyDescent="0.25">
      <c r="G40378" s="1"/>
    </row>
    <row r="40379" spans="5:8" x14ac:dyDescent="0.25">
      <c r="E40379" s="1"/>
    </row>
    <row r="40380" spans="5:8" x14ac:dyDescent="0.25">
      <c r="G40380" s="1"/>
      <c r="H40380" s="1"/>
    </row>
    <row r="40381" spans="5:8" x14ac:dyDescent="0.25">
      <c r="E40381" s="1"/>
      <c r="G40381" s="1"/>
      <c r="H40381" s="1"/>
    </row>
    <row r="40382" spans="5:8" x14ac:dyDescent="0.25">
      <c r="E40382" s="1"/>
      <c r="G40382" s="1"/>
      <c r="H40382" s="1"/>
    </row>
    <row r="40383" spans="5:8" x14ac:dyDescent="0.25">
      <c r="E40383" s="1"/>
      <c r="H40383" s="1"/>
    </row>
    <row r="40384" spans="5:8" x14ac:dyDescent="0.25">
      <c r="E40384" s="1"/>
      <c r="H40384" s="1"/>
    </row>
    <row r="40385" spans="5:8" x14ac:dyDescent="0.25">
      <c r="E40385" s="1"/>
      <c r="G40385" s="1"/>
      <c r="H40385" s="1"/>
    </row>
    <row r="40386" spans="5:8" x14ac:dyDescent="0.25">
      <c r="E40386" s="1"/>
      <c r="G40386" s="1"/>
      <c r="H40386" s="1"/>
    </row>
    <row r="40387" spans="5:8" x14ac:dyDescent="0.25">
      <c r="H40387" s="1"/>
    </row>
    <row r="40388" spans="5:8" x14ac:dyDescent="0.25">
      <c r="E40388" s="1"/>
      <c r="H40388" s="1"/>
    </row>
    <row r="40390" spans="5:8" x14ac:dyDescent="0.25">
      <c r="E40390" s="1"/>
      <c r="G40390" s="1"/>
    </row>
    <row r="40391" spans="5:8" x14ac:dyDescent="0.25">
      <c r="E40391" s="1"/>
      <c r="H40391" s="1"/>
    </row>
    <row r="40392" spans="5:8" x14ac:dyDescent="0.25">
      <c r="E40392" s="1"/>
      <c r="H40392" s="1"/>
    </row>
    <row r="40393" spans="5:8" x14ac:dyDescent="0.25">
      <c r="E40393" s="1"/>
    </row>
    <row r="40394" spans="5:8" x14ac:dyDescent="0.25">
      <c r="E40394" s="1"/>
      <c r="G40394" s="1"/>
      <c r="H40394" s="1"/>
    </row>
    <row r="40395" spans="5:8" x14ac:dyDescent="0.25">
      <c r="E40395" s="1"/>
      <c r="G40395" s="1"/>
      <c r="H40395" s="1"/>
    </row>
    <row r="40396" spans="5:8" x14ac:dyDescent="0.25">
      <c r="E40396" s="1"/>
      <c r="G40396" s="1"/>
    </row>
    <row r="40397" spans="5:8" x14ac:dyDescent="0.25">
      <c r="E40397" s="1"/>
      <c r="G40397" s="1"/>
      <c r="H40397" s="1"/>
    </row>
    <row r="40398" spans="5:8" x14ac:dyDescent="0.25">
      <c r="E40398" s="1"/>
    </row>
    <row r="40399" spans="5:8" x14ac:dyDescent="0.25">
      <c r="E40399" s="1"/>
      <c r="H40399" s="1"/>
    </row>
    <row r="40400" spans="5:8" x14ac:dyDescent="0.25">
      <c r="E40400" s="1"/>
      <c r="G40400" s="1"/>
      <c r="H40400" s="1"/>
    </row>
    <row r="40401" spans="5:8" x14ac:dyDescent="0.25">
      <c r="E40401" s="1"/>
      <c r="G40401" s="1"/>
      <c r="H40401" s="1"/>
    </row>
    <row r="40402" spans="5:8" x14ac:dyDescent="0.25">
      <c r="E40402" s="1"/>
      <c r="H40402" s="1"/>
    </row>
    <row r="40403" spans="5:8" x14ac:dyDescent="0.25">
      <c r="E40403" s="1"/>
      <c r="G40403" s="1"/>
    </row>
    <row r="40404" spans="5:8" x14ac:dyDescent="0.25">
      <c r="E40404" s="1"/>
      <c r="H40404" s="1"/>
    </row>
    <row r="40405" spans="5:8" x14ac:dyDescent="0.25">
      <c r="G40405" s="1"/>
    </row>
    <row r="40406" spans="5:8" x14ac:dyDescent="0.25">
      <c r="E40406" s="1"/>
    </row>
    <row r="40407" spans="5:8" x14ac:dyDescent="0.25">
      <c r="G40407" s="1"/>
    </row>
    <row r="40409" spans="5:8" x14ac:dyDescent="0.25">
      <c r="E40409" s="1"/>
    </row>
    <row r="40411" spans="5:8" x14ac:dyDescent="0.25">
      <c r="E40411" s="1"/>
    </row>
    <row r="40413" spans="5:8" x14ac:dyDescent="0.25">
      <c r="E40413" s="1"/>
      <c r="G40413" s="1"/>
    </row>
    <row r="40415" spans="5:8" x14ac:dyDescent="0.25">
      <c r="E40415" s="1"/>
    </row>
    <row r="40416" spans="5:8" x14ac:dyDescent="0.25">
      <c r="E40416" s="1"/>
      <c r="H40416" s="1"/>
    </row>
    <row r="40417" spans="5:8" x14ac:dyDescent="0.25">
      <c r="E40417" s="1"/>
      <c r="H40417" s="1"/>
    </row>
    <row r="40418" spans="5:8" x14ac:dyDescent="0.25">
      <c r="E40418" s="1"/>
      <c r="G40418" s="1"/>
    </row>
    <row r="40419" spans="5:8" x14ac:dyDescent="0.25">
      <c r="E40419" s="1"/>
      <c r="G40419" s="1"/>
      <c r="H40419" s="1"/>
    </row>
    <row r="40420" spans="5:8" x14ac:dyDescent="0.25">
      <c r="E40420" s="1"/>
      <c r="G40420" s="1"/>
    </row>
    <row r="40421" spans="5:8" x14ac:dyDescent="0.25">
      <c r="E40421" s="1"/>
    </row>
    <row r="40422" spans="5:8" x14ac:dyDescent="0.25">
      <c r="E40422" s="1"/>
      <c r="H40422" s="1"/>
    </row>
    <row r="40423" spans="5:8" x14ac:dyDescent="0.25">
      <c r="E40423" s="1"/>
    </row>
    <row r="40424" spans="5:8" x14ac:dyDescent="0.25">
      <c r="E40424" s="1"/>
      <c r="G40424" s="1"/>
    </row>
    <row r="40425" spans="5:8" x14ac:dyDescent="0.25">
      <c r="E40425" s="1"/>
    </row>
    <row r="40428" spans="5:8" x14ac:dyDescent="0.25">
      <c r="E40428" s="1"/>
    </row>
    <row r="40430" spans="5:8" x14ac:dyDescent="0.25">
      <c r="E40430" s="1"/>
    </row>
    <row r="40431" spans="5:8" x14ac:dyDescent="0.25">
      <c r="E40431" s="1"/>
      <c r="G40431" s="1"/>
    </row>
    <row r="40433" spans="5:8" x14ac:dyDescent="0.25">
      <c r="E40433" s="1"/>
    </row>
    <row r="40434" spans="5:8" x14ac:dyDescent="0.25">
      <c r="H40434" s="1"/>
    </row>
    <row r="40435" spans="5:8" x14ac:dyDescent="0.25">
      <c r="H40435" s="1"/>
    </row>
    <row r="40436" spans="5:8" x14ac:dyDescent="0.25">
      <c r="E40436" s="1"/>
    </row>
    <row r="40437" spans="5:8" x14ac:dyDescent="0.25">
      <c r="E40437" s="1"/>
    </row>
    <row r="40438" spans="5:8" x14ac:dyDescent="0.25">
      <c r="E40438" s="1"/>
      <c r="G40438" s="1"/>
      <c r="H40438" s="1"/>
    </row>
    <row r="40439" spans="5:8" x14ac:dyDescent="0.25">
      <c r="E40439" s="1"/>
      <c r="G40439" s="1"/>
      <c r="H40439" s="1"/>
    </row>
    <row r="40440" spans="5:8" x14ac:dyDescent="0.25">
      <c r="E40440" s="1"/>
      <c r="G40440" s="1"/>
      <c r="H40440" s="1"/>
    </row>
    <row r="40441" spans="5:8" x14ac:dyDescent="0.25">
      <c r="E40441" s="1"/>
    </row>
    <row r="40442" spans="5:8" x14ac:dyDescent="0.25">
      <c r="E40442" s="1"/>
    </row>
    <row r="40443" spans="5:8" x14ac:dyDescent="0.25">
      <c r="E40443" s="1"/>
      <c r="G40443" s="1"/>
    </row>
    <row r="40444" spans="5:8" x14ac:dyDescent="0.25">
      <c r="E40444" s="1"/>
      <c r="G40444" s="1"/>
    </row>
    <row r="40447" spans="5:8" x14ac:dyDescent="0.25">
      <c r="E40447" s="1"/>
    </row>
    <row r="40448" spans="5:8" x14ac:dyDescent="0.25">
      <c r="E40448" s="1"/>
      <c r="G40448" s="1"/>
    </row>
    <row r="40456" spans="5:8" x14ac:dyDescent="0.25">
      <c r="H40456" s="1"/>
    </row>
    <row r="40459" spans="5:8" x14ac:dyDescent="0.25">
      <c r="G40459" s="1"/>
    </row>
    <row r="40460" spans="5:8" x14ac:dyDescent="0.25">
      <c r="G40460" s="1"/>
    </row>
    <row r="40461" spans="5:8" x14ac:dyDescent="0.25">
      <c r="E40461" s="1"/>
      <c r="G40461" s="1"/>
    </row>
    <row r="40462" spans="5:8" x14ac:dyDescent="0.25">
      <c r="E40462" s="1"/>
    </row>
    <row r="40463" spans="5:8" x14ac:dyDescent="0.25">
      <c r="E40463" s="1"/>
      <c r="G40463" s="1"/>
    </row>
    <row r="40464" spans="5:8" x14ac:dyDescent="0.25">
      <c r="E40464" s="1"/>
    </row>
    <row r="40465" spans="5:8" x14ac:dyDescent="0.25">
      <c r="G40465" s="1"/>
    </row>
    <row r="40466" spans="5:8" x14ac:dyDescent="0.25">
      <c r="E40466" s="1"/>
      <c r="G40466" s="1"/>
    </row>
    <row r="40467" spans="5:8" x14ac:dyDescent="0.25">
      <c r="E40467" s="1"/>
    </row>
    <row r="40468" spans="5:8" x14ac:dyDescent="0.25">
      <c r="E40468" s="1"/>
      <c r="G40468" s="1"/>
      <c r="H40468" s="1"/>
    </row>
    <row r="40469" spans="5:8" x14ac:dyDescent="0.25">
      <c r="E40469" s="1"/>
    </row>
    <row r="40470" spans="5:8" x14ac:dyDescent="0.25">
      <c r="E40470" s="1"/>
    </row>
    <row r="40471" spans="5:8" x14ac:dyDescent="0.25">
      <c r="E40471" s="1"/>
    </row>
    <row r="40473" spans="5:8" x14ac:dyDescent="0.25">
      <c r="E40473" s="1"/>
    </row>
    <row r="40474" spans="5:8" x14ac:dyDescent="0.25">
      <c r="E40474" s="1"/>
    </row>
    <row r="40475" spans="5:8" x14ac:dyDescent="0.25">
      <c r="E40475" s="1"/>
      <c r="G40475" s="1"/>
    </row>
    <row r="40476" spans="5:8" x14ac:dyDescent="0.25">
      <c r="E40476" s="1"/>
    </row>
    <row r="40477" spans="5:8" x14ac:dyDescent="0.25">
      <c r="E40477" s="1"/>
      <c r="G40477" s="1"/>
    </row>
    <row r="40478" spans="5:8" x14ac:dyDescent="0.25">
      <c r="E40478" s="1"/>
    </row>
    <row r="40479" spans="5:8" x14ac:dyDescent="0.25">
      <c r="E40479" s="1"/>
      <c r="G40479" s="1"/>
    </row>
    <row r="40480" spans="5:8" x14ac:dyDescent="0.25">
      <c r="E40480" s="1"/>
    </row>
    <row r="40481" spans="5:8" x14ac:dyDescent="0.25">
      <c r="E40481" s="1"/>
      <c r="H40481" s="1"/>
    </row>
    <row r="40482" spans="5:8" x14ac:dyDescent="0.25">
      <c r="E40482" s="1"/>
    </row>
    <row r="40483" spans="5:8" x14ac:dyDescent="0.25">
      <c r="E40483" s="1"/>
    </row>
    <row r="40484" spans="5:8" x14ac:dyDescent="0.25">
      <c r="E40484" s="1"/>
    </row>
    <row r="40485" spans="5:8" x14ac:dyDescent="0.25">
      <c r="H40485" s="1"/>
    </row>
    <row r="40487" spans="5:8" x14ac:dyDescent="0.25">
      <c r="E40487" s="1"/>
      <c r="G40487" s="1"/>
    </row>
    <row r="40488" spans="5:8" x14ac:dyDescent="0.25">
      <c r="E40488" s="1"/>
    </row>
    <row r="40489" spans="5:8" x14ac:dyDescent="0.25">
      <c r="E40489" s="1"/>
      <c r="G40489" s="1"/>
    </row>
    <row r="40490" spans="5:8" x14ac:dyDescent="0.25">
      <c r="E40490" s="1"/>
      <c r="G40490" s="1"/>
    </row>
    <row r="40495" spans="5:8" x14ac:dyDescent="0.25">
      <c r="E40495" s="1"/>
    </row>
    <row r="40496" spans="5:8" x14ac:dyDescent="0.25">
      <c r="H40496" s="1"/>
    </row>
    <row r="40497" spans="5:8" x14ac:dyDescent="0.25">
      <c r="E40497" s="1"/>
      <c r="G40497" s="1"/>
    </row>
    <row r="40499" spans="5:8" x14ac:dyDescent="0.25">
      <c r="E40499" s="1"/>
    </row>
    <row r="40501" spans="5:8" x14ac:dyDescent="0.25">
      <c r="E40501" s="1"/>
      <c r="G40501" s="1"/>
    </row>
    <row r="40502" spans="5:8" x14ac:dyDescent="0.25">
      <c r="E40502" s="1"/>
    </row>
    <row r="40503" spans="5:8" x14ac:dyDescent="0.25">
      <c r="E40503" s="1"/>
    </row>
    <row r="40504" spans="5:8" x14ac:dyDescent="0.25">
      <c r="E40504" s="1"/>
      <c r="G40504" s="1"/>
      <c r="H40504" s="1"/>
    </row>
    <row r="40505" spans="5:8" x14ac:dyDescent="0.25">
      <c r="E40505" s="1"/>
    </row>
    <row r="40507" spans="5:8" x14ac:dyDescent="0.25">
      <c r="E40507" s="1"/>
      <c r="G40507" s="1"/>
    </row>
    <row r="40508" spans="5:8" x14ac:dyDescent="0.25">
      <c r="G40508" s="1"/>
    </row>
    <row r="40509" spans="5:8" x14ac:dyDescent="0.25">
      <c r="E40509" s="1"/>
      <c r="H40509" s="1"/>
    </row>
    <row r="40512" spans="5:8" x14ac:dyDescent="0.25">
      <c r="E40512" s="1"/>
    </row>
    <row r="40517" spans="5:5" x14ac:dyDescent="0.25">
      <c r="E40517" s="1"/>
    </row>
    <row r="40521" spans="5:5" x14ac:dyDescent="0.25">
      <c r="E40521" s="1"/>
    </row>
    <row r="40522" spans="5:5" x14ac:dyDescent="0.25">
      <c r="E40522" s="1"/>
    </row>
    <row r="40523" spans="5:5" x14ac:dyDescent="0.25">
      <c r="E40523" s="1"/>
    </row>
    <row r="40527" spans="5:5" x14ac:dyDescent="0.25">
      <c r="E40527" s="1"/>
    </row>
    <row r="40531" spans="5:8" x14ac:dyDescent="0.25">
      <c r="E40531" s="1"/>
    </row>
    <row r="40532" spans="5:8" x14ac:dyDescent="0.25">
      <c r="E40532" s="1"/>
      <c r="H40532" s="1"/>
    </row>
    <row r="40534" spans="5:8" x14ac:dyDescent="0.25">
      <c r="E40534" s="1"/>
      <c r="H40534" s="1"/>
    </row>
    <row r="40535" spans="5:8" x14ac:dyDescent="0.25">
      <c r="E40535" s="1"/>
      <c r="G40535" s="1"/>
      <c r="H40535" s="1"/>
    </row>
    <row r="40536" spans="5:8" x14ac:dyDescent="0.25">
      <c r="H40536" s="1"/>
    </row>
    <row r="40537" spans="5:8" x14ac:dyDescent="0.25">
      <c r="E40537" s="1"/>
      <c r="G40537" s="1"/>
      <c r="H40537" s="1"/>
    </row>
    <row r="40538" spans="5:8" x14ac:dyDescent="0.25">
      <c r="E40538" s="1"/>
      <c r="G40538" s="1"/>
    </row>
    <row r="40539" spans="5:8" x14ac:dyDescent="0.25">
      <c r="G40539" s="1"/>
    </row>
    <row r="40540" spans="5:8" x14ac:dyDescent="0.25">
      <c r="E40540" s="1"/>
      <c r="G40540" s="1"/>
    </row>
    <row r="40541" spans="5:8" x14ac:dyDescent="0.25">
      <c r="E40541" s="1"/>
      <c r="G40541" s="1"/>
      <c r="H40541" s="1"/>
    </row>
    <row r="40542" spans="5:8" x14ac:dyDescent="0.25">
      <c r="E40542" s="1"/>
      <c r="G40542" s="1"/>
      <c r="H40542" s="1"/>
    </row>
    <row r="40543" spans="5:8" x14ac:dyDescent="0.25">
      <c r="E40543" s="1"/>
      <c r="G40543" s="1"/>
    </row>
    <row r="40544" spans="5:8" x14ac:dyDescent="0.25">
      <c r="E40544" s="1"/>
    </row>
    <row r="40545" spans="5:8" x14ac:dyDescent="0.25">
      <c r="E40545" s="1"/>
      <c r="G40545" s="1"/>
      <c r="H40545" s="1"/>
    </row>
    <row r="40546" spans="5:8" x14ac:dyDescent="0.25">
      <c r="E40546" s="1"/>
      <c r="G40546" s="1"/>
    </row>
    <row r="40547" spans="5:8" x14ac:dyDescent="0.25">
      <c r="E40547" s="1"/>
      <c r="G40547" s="1"/>
      <c r="H40547" s="1"/>
    </row>
    <row r="40548" spans="5:8" x14ac:dyDescent="0.25">
      <c r="G40548" s="1"/>
    </row>
    <row r="40549" spans="5:8" x14ac:dyDescent="0.25">
      <c r="E40549" s="1"/>
      <c r="G40549" s="1"/>
    </row>
    <row r="40550" spans="5:8" x14ac:dyDescent="0.25">
      <c r="E40550" s="1"/>
      <c r="G40550" s="1"/>
    </row>
    <row r="40551" spans="5:8" x14ac:dyDescent="0.25">
      <c r="E40551" s="1"/>
      <c r="G40551" s="1"/>
      <c r="H40551" s="1"/>
    </row>
    <row r="40552" spans="5:8" x14ac:dyDescent="0.25">
      <c r="E40552" s="1"/>
      <c r="G40552" s="1"/>
      <c r="H40552" s="1"/>
    </row>
    <row r="40553" spans="5:8" x14ac:dyDescent="0.25">
      <c r="E40553" s="1"/>
      <c r="G40553" s="1"/>
    </row>
    <row r="40554" spans="5:8" x14ac:dyDescent="0.25">
      <c r="E40554" s="1"/>
      <c r="G40554" s="1"/>
    </row>
    <row r="40555" spans="5:8" x14ac:dyDescent="0.25">
      <c r="G40555" s="1"/>
    </row>
    <row r="40556" spans="5:8" x14ac:dyDescent="0.25">
      <c r="G40556" s="1"/>
    </row>
    <row r="40557" spans="5:8" x14ac:dyDescent="0.25">
      <c r="E40557" s="1"/>
      <c r="G40557" s="1"/>
    </row>
    <row r="40558" spans="5:8" x14ac:dyDescent="0.25">
      <c r="E40558" s="1"/>
    </row>
    <row r="40559" spans="5:8" x14ac:dyDescent="0.25">
      <c r="E40559" s="1"/>
      <c r="H40559" s="1"/>
    </row>
    <row r="40560" spans="5:8" x14ac:dyDescent="0.25">
      <c r="E40560" s="1"/>
    </row>
    <row r="40561" spans="5:8" x14ac:dyDescent="0.25">
      <c r="G40561" s="1"/>
    </row>
    <row r="40562" spans="5:8" x14ac:dyDescent="0.25">
      <c r="E40562" s="1"/>
    </row>
    <row r="40563" spans="5:8" x14ac:dyDescent="0.25">
      <c r="E40563" s="1"/>
      <c r="G40563" s="1"/>
    </row>
    <row r="40564" spans="5:8" x14ac:dyDescent="0.25">
      <c r="E40564" s="1"/>
      <c r="G40564" s="1"/>
    </row>
    <row r="40565" spans="5:8" x14ac:dyDescent="0.25">
      <c r="E40565" s="1"/>
      <c r="G40565" s="1"/>
    </row>
    <row r="40566" spans="5:8" x14ac:dyDescent="0.25">
      <c r="E40566" s="1"/>
      <c r="G40566" s="1"/>
    </row>
    <row r="40567" spans="5:8" x14ac:dyDescent="0.25">
      <c r="E40567" s="1"/>
    </row>
    <row r="40570" spans="5:8" x14ac:dyDescent="0.25">
      <c r="H40570" s="1"/>
    </row>
    <row r="40571" spans="5:8" x14ac:dyDescent="0.25">
      <c r="H40571" s="1"/>
    </row>
    <row r="40572" spans="5:8" x14ac:dyDescent="0.25">
      <c r="E40572" s="1"/>
    </row>
    <row r="40574" spans="5:8" x14ac:dyDescent="0.25">
      <c r="G40574" s="1"/>
    </row>
    <row r="40577" spans="5:8" x14ac:dyDescent="0.25">
      <c r="E40577" s="1"/>
    </row>
    <row r="40578" spans="5:8" x14ac:dyDescent="0.25">
      <c r="E40578" s="1"/>
      <c r="H40578" s="1"/>
    </row>
    <row r="40579" spans="5:8" x14ac:dyDescent="0.25">
      <c r="E40579" s="1"/>
      <c r="G40579" s="1"/>
      <c r="H40579" s="1"/>
    </row>
    <row r="40580" spans="5:8" x14ac:dyDescent="0.25">
      <c r="E40580" s="1"/>
      <c r="G40580" s="1"/>
      <c r="H40580" s="1"/>
    </row>
    <row r="40581" spans="5:8" x14ac:dyDescent="0.25">
      <c r="E40581" s="1"/>
      <c r="G40581" s="1"/>
    </row>
    <row r="40582" spans="5:8" x14ac:dyDescent="0.25">
      <c r="E40582" s="1"/>
    </row>
    <row r="40583" spans="5:8" x14ac:dyDescent="0.25">
      <c r="E40583" s="1"/>
    </row>
    <row r="40584" spans="5:8" x14ac:dyDescent="0.25">
      <c r="E40584" s="1"/>
    </row>
    <row r="40585" spans="5:8" x14ac:dyDescent="0.25">
      <c r="E40585" s="1"/>
      <c r="H40585" s="1"/>
    </row>
    <row r="40586" spans="5:8" x14ac:dyDescent="0.25">
      <c r="E40586" s="1"/>
      <c r="H40586" s="1"/>
    </row>
    <row r="40587" spans="5:8" x14ac:dyDescent="0.25">
      <c r="E40587" s="1"/>
    </row>
    <row r="40588" spans="5:8" x14ac:dyDescent="0.25">
      <c r="E40588" s="1"/>
      <c r="G40588" s="1"/>
      <c r="H40588" s="1"/>
    </row>
    <row r="40589" spans="5:8" x14ac:dyDescent="0.25">
      <c r="E40589" s="1"/>
      <c r="G40589" s="1"/>
    </row>
    <row r="40590" spans="5:8" x14ac:dyDescent="0.25">
      <c r="E40590" s="1"/>
      <c r="H40590" s="1"/>
    </row>
    <row r="40591" spans="5:8" x14ac:dyDescent="0.25">
      <c r="E40591" s="1"/>
    </row>
    <row r="40592" spans="5:8" x14ac:dyDescent="0.25">
      <c r="E40592" s="1"/>
    </row>
    <row r="40593" spans="5:8" x14ac:dyDescent="0.25">
      <c r="E40593" s="1"/>
      <c r="H40593" s="1"/>
    </row>
    <row r="40594" spans="5:8" x14ac:dyDescent="0.25">
      <c r="E40594" s="1"/>
      <c r="G40594" s="1"/>
      <c r="H40594" s="1"/>
    </row>
    <row r="40595" spans="5:8" x14ac:dyDescent="0.25">
      <c r="E40595" s="1"/>
      <c r="H40595" s="1"/>
    </row>
    <row r="40596" spans="5:8" x14ac:dyDescent="0.25">
      <c r="E40596" s="1"/>
      <c r="G40596" s="1"/>
      <c r="H40596" s="1"/>
    </row>
    <row r="40597" spans="5:8" x14ac:dyDescent="0.25">
      <c r="E40597" s="1"/>
    </row>
    <row r="40598" spans="5:8" x14ac:dyDescent="0.25">
      <c r="E40598" s="1"/>
    </row>
    <row r="40599" spans="5:8" x14ac:dyDescent="0.25">
      <c r="E40599" s="1"/>
      <c r="H40599" s="1"/>
    </row>
    <row r="40600" spans="5:8" x14ac:dyDescent="0.25">
      <c r="E40600" s="1"/>
    </row>
    <row r="40601" spans="5:8" x14ac:dyDescent="0.25">
      <c r="E40601" s="1"/>
    </row>
    <row r="40602" spans="5:8" x14ac:dyDescent="0.25">
      <c r="E40602" s="1"/>
    </row>
    <row r="40603" spans="5:8" x14ac:dyDescent="0.25">
      <c r="E40603" s="1"/>
    </row>
    <row r="40604" spans="5:8" x14ac:dyDescent="0.25">
      <c r="E40604" s="1"/>
      <c r="H40604" s="1"/>
    </row>
    <row r="40605" spans="5:8" x14ac:dyDescent="0.25">
      <c r="E40605" s="1"/>
    </row>
    <row r="40606" spans="5:8" x14ac:dyDescent="0.25">
      <c r="E40606" s="1"/>
    </row>
    <row r="40607" spans="5:8" x14ac:dyDescent="0.25">
      <c r="E40607" s="1"/>
      <c r="G40607" s="1"/>
      <c r="H40607" s="1"/>
    </row>
    <row r="40608" spans="5:8" x14ac:dyDescent="0.25">
      <c r="E40608" s="1"/>
      <c r="G40608" s="1"/>
    </row>
    <row r="40609" spans="5:8" x14ac:dyDescent="0.25">
      <c r="E40609" s="1"/>
    </row>
    <row r="40610" spans="5:8" x14ac:dyDescent="0.25">
      <c r="E40610" s="1"/>
      <c r="G40610" s="1"/>
      <c r="H40610" s="1"/>
    </row>
    <row r="40611" spans="5:8" x14ac:dyDescent="0.25">
      <c r="E40611" s="1"/>
      <c r="H40611" s="1"/>
    </row>
    <row r="40612" spans="5:8" x14ac:dyDescent="0.25">
      <c r="E40612" s="1"/>
      <c r="G40612" s="1"/>
      <c r="H40612" s="1"/>
    </row>
    <row r="40613" spans="5:8" x14ac:dyDescent="0.25">
      <c r="E40613" s="1"/>
      <c r="H40613" s="1"/>
    </row>
    <row r="40614" spans="5:8" x14ac:dyDescent="0.25">
      <c r="E40614" s="1"/>
    </row>
    <row r="40615" spans="5:8" x14ac:dyDescent="0.25">
      <c r="E40615" s="1"/>
    </row>
    <row r="40616" spans="5:8" x14ac:dyDescent="0.25">
      <c r="E40616" s="1"/>
    </row>
    <row r="40617" spans="5:8" x14ac:dyDescent="0.25">
      <c r="E40617" s="1"/>
    </row>
    <row r="40618" spans="5:8" x14ac:dyDescent="0.25">
      <c r="E40618" s="1"/>
      <c r="H40618" s="1"/>
    </row>
    <row r="40619" spans="5:8" x14ac:dyDescent="0.25">
      <c r="E40619" s="1"/>
    </row>
    <row r="40620" spans="5:8" x14ac:dyDescent="0.25">
      <c r="E40620" s="1"/>
    </row>
    <row r="40621" spans="5:8" x14ac:dyDescent="0.25">
      <c r="E40621" s="1"/>
      <c r="G40621" s="1"/>
    </row>
    <row r="40622" spans="5:8" x14ac:dyDescent="0.25">
      <c r="E40622" s="1"/>
      <c r="H40622" s="1"/>
    </row>
    <row r="40623" spans="5:8" x14ac:dyDescent="0.25">
      <c r="E40623" s="1"/>
    </row>
    <row r="40624" spans="5:8" x14ac:dyDescent="0.25">
      <c r="E40624" s="1"/>
    </row>
    <row r="40625" spans="5:8" x14ac:dyDescent="0.25">
      <c r="E40625" s="1"/>
      <c r="H40625" s="1"/>
    </row>
    <row r="40626" spans="5:8" x14ac:dyDescent="0.25">
      <c r="E40626" s="1"/>
    </row>
    <row r="40627" spans="5:8" x14ac:dyDescent="0.25">
      <c r="E40627" s="1"/>
    </row>
    <row r="40628" spans="5:8" x14ac:dyDescent="0.25">
      <c r="E40628" s="1"/>
    </row>
    <row r="40629" spans="5:8" x14ac:dyDescent="0.25">
      <c r="E40629" s="1"/>
    </row>
    <row r="40630" spans="5:8" x14ac:dyDescent="0.25">
      <c r="E40630" s="1"/>
    </row>
    <row r="40631" spans="5:8" x14ac:dyDescent="0.25">
      <c r="E40631" s="1"/>
    </row>
    <row r="40632" spans="5:8" x14ac:dyDescent="0.25">
      <c r="E40632" s="1"/>
    </row>
    <row r="40633" spans="5:8" x14ac:dyDescent="0.25">
      <c r="E40633" s="1"/>
    </row>
    <row r="40634" spans="5:8" x14ac:dyDescent="0.25">
      <c r="E40634" s="1"/>
    </row>
    <row r="40635" spans="5:8" x14ac:dyDescent="0.25">
      <c r="E40635" s="1"/>
    </row>
    <row r="40636" spans="5:8" x14ac:dyDescent="0.25">
      <c r="E40636" s="1"/>
    </row>
    <row r="40637" spans="5:8" x14ac:dyDescent="0.25">
      <c r="E40637" s="1"/>
    </row>
    <row r="40638" spans="5:8" x14ac:dyDescent="0.25">
      <c r="E40638" s="1"/>
    </row>
    <row r="40639" spans="5:8" x14ac:dyDescent="0.25">
      <c r="E40639" s="1"/>
    </row>
    <row r="40640" spans="5:8" x14ac:dyDescent="0.25">
      <c r="E40640" s="1"/>
    </row>
    <row r="40641" spans="5:8" x14ac:dyDescent="0.25">
      <c r="E40641" s="1"/>
    </row>
    <row r="40642" spans="5:8" x14ac:dyDescent="0.25">
      <c r="E40642" s="1"/>
      <c r="G40642" s="1"/>
    </row>
    <row r="40643" spans="5:8" x14ac:dyDescent="0.25">
      <c r="E40643" s="1"/>
      <c r="G40643" s="1"/>
      <c r="H40643" s="1"/>
    </row>
    <row r="40644" spans="5:8" x14ac:dyDescent="0.25">
      <c r="E40644" s="1"/>
    </row>
    <row r="40645" spans="5:8" x14ac:dyDescent="0.25">
      <c r="E40645" s="1"/>
    </row>
    <row r="40646" spans="5:8" x14ac:dyDescent="0.25">
      <c r="E40646" s="1"/>
      <c r="G40646" s="1"/>
    </row>
    <row r="40647" spans="5:8" x14ac:dyDescent="0.25">
      <c r="E40647" s="1"/>
    </row>
    <row r="40648" spans="5:8" x14ac:dyDescent="0.25">
      <c r="E40648" s="1"/>
    </row>
    <row r="40650" spans="5:8" x14ac:dyDescent="0.25">
      <c r="E40650" s="1"/>
    </row>
    <row r="40651" spans="5:8" x14ac:dyDescent="0.25">
      <c r="E40651" s="1"/>
    </row>
    <row r="40653" spans="5:8" x14ac:dyDescent="0.25">
      <c r="E40653" s="1"/>
    </row>
    <row r="40654" spans="5:8" x14ac:dyDescent="0.25">
      <c r="E40654" s="1"/>
    </row>
    <row r="40655" spans="5:8" x14ac:dyDescent="0.25">
      <c r="E40655" s="1"/>
      <c r="H40655" s="1"/>
    </row>
    <row r="40656" spans="5:8" x14ac:dyDescent="0.25">
      <c r="E40656" s="1"/>
      <c r="G40656" s="1"/>
      <c r="H40656" s="1"/>
    </row>
    <row r="40657" spans="5:8" x14ac:dyDescent="0.25">
      <c r="E40657" s="1"/>
      <c r="G40657" s="1"/>
      <c r="H40657" s="1"/>
    </row>
    <row r="40659" spans="5:8" x14ac:dyDescent="0.25">
      <c r="E40659" s="1"/>
      <c r="H40659" s="1"/>
    </row>
    <row r="40660" spans="5:8" x14ac:dyDescent="0.25">
      <c r="E40660" s="1"/>
    </row>
    <row r="40661" spans="5:8" x14ac:dyDescent="0.25">
      <c r="E40661" s="1"/>
      <c r="G40661" s="1"/>
    </row>
    <row r="40662" spans="5:8" x14ac:dyDescent="0.25">
      <c r="E40662" s="1"/>
      <c r="G40662" s="1"/>
    </row>
    <row r="40663" spans="5:8" x14ac:dyDescent="0.25">
      <c r="E40663" s="1"/>
    </row>
    <row r="40664" spans="5:8" x14ac:dyDescent="0.25">
      <c r="E40664" s="1"/>
    </row>
    <row r="40665" spans="5:8" x14ac:dyDescent="0.25">
      <c r="E40665" s="1"/>
    </row>
    <row r="40666" spans="5:8" x14ac:dyDescent="0.25">
      <c r="E40666" s="1"/>
    </row>
    <row r="40667" spans="5:8" x14ac:dyDescent="0.25">
      <c r="E40667" s="1"/>
    </row>
    <row r="40668" spans="5:8" x14ac:dyDescent="0.25">
      <c r="E40668" s="1"/>
      <c r="G40668" s="1"/>
    </row>
    <row r="40669" spans="5:8" x14ac:dyDescent="0.25">
      <c r="E40669" s="1"/>
    </row>
    <row r="40670" spans="5:8" x14ac:dyDescent="0.25">
      <c r="E40670" s="1"/>
      <c r="H40670" s="1"/>
    </row>
    <row r="40671" spans="5:8" x14ac:dyDescent="0.25">
      <c r="E40671" s="1"/>
    </row>
    <row r="40672" spans="5:8" x14ac:dyDescent="0.25">
      <c r="E40672" s="1"/>
      <c r="H40672" s="1"/>
    </row>
    <row r="40673" spans="5:8" x14ac:dyDescent="0.25">
      <c r="E40673" s="1"/>
    </row>
    <row r="40674" spans="5:8" x14ac:dyDescent="0.25">
      <c r="E40674" s="1"/>
    </row>
    <row r="40675" spans="5:8" x14ac:dyDescent="0.25">
      <c r="E40675" s="1"/>
      <c r="H40675" s="1"/>
    </row>
    <row r="40676" spans="5:8" x14ac:dyDescent="0.25">
      <c r="E40676" s="1"/>
      <c r="H40676" s="1"/>
    </row>
    <row r="40679" spans="5:8" x14ac:dyDescent="0.25">
      <c r="E40679" s="1"/>
    </row>
    <row r="40680" spans="5:8" x14ac:dyDescent="0.25">
      <c r="E40680" s="1"/>
    </row>
    <row r="40681" spans="5:8" x14ac:dyDescent="0.25">
      <c r="E40681" s="1"/>
    </row>
    <row r="40683" spans="5:8" x14ac:dyDescent="0.25">
      <c r="E40683" s="1"/>
    </row>
    <row r="40686" spans="5:8" x14ac:dyDescent="0.25">
      <c r="E40686" s="1"/>
    </row>
    <row r="40687" spans="5:8" x14ac:dyDescent="0.25">
      <c r="H40687" s="1"/>
    </row>
    <row r="40688" spans="5:8" x14ac:dyDescent="0.25">
      <c r="E40688" s="1"/>
    </row>
    <row r="40689" spans="5:8" x14ac:dyDescent="0.25">
      <c r="E40689" s="1"/>
    </row>
    <row r="40690" spans="5:8" x14ac:dyDescent="0.25">
      <c r="E40690" s="1"/>
    </row>
    <row r="40691" spans="5:8" x14ac:dyDescent="0.25">
      <c r="E40691" s="1"/>
      <c r="G40691" s="1"/>
    </row>
    <row r="40692" spans="5:8" x14ac:dyDescent="0.25">
      <c r="E40692" s="1"/>
    </row>
    <row r="40693" spans="5:8" x14ac:dyDescent="0.25">
      <c r="E40693" s="1"/>
    </row>
    <row r="40694" spans="5:8" x14ac:dyDescent="0.25">
      <c r="E40694" s="1"/>
    </row>
    <row r="40695" spans="5:8" x14ac:dyDescent="0.25">
      <c r="E40695" s="1"/>
    </row>
    <row r="40696" spans="5:8" x14ac:dyDescent="0.25">
      <c r="E40696" s="1"/>
    </row>
    <row r="40697" spans="5:8" x14ac:dyDescent="0.25">
      <c r="E40697" s="1"/>
    </row>
    <row r="40698" spans="5:8" x14ac:dyDescent="0.25">
      <c r="E40698" s="1"/>
    </row>
    <row r="40699" spans="5:8" x14ac:dyDescent="0.25">
      <c r="E40699" s="1"/>
      <c r="H40699" s="1"/>
    </row>
    <row r="40700" spans="5:8" x14ac:dyDescent="0.25">
      <c r="E40700" s="1"/>
    </row>
    <row r="40701" spans="5:8" x14ac:dyDescent="0.25">
      <c r="E40701" s="1"/>
      <c r="H40701" s="1"/>
    </row>
    <row r="40702" spans="5:8" x14ac:dyDescent="0.25">
      <c r="E40702" s="1"/>
    </row>
    <row r="40703" spans="5:8" x14ac:dyDescent="0.25">
      <c r="E40703" s="1"/>
    </row>
    <row r="40704" spans="5:8" x14ac:dyDescent="0.25">
      <c r="E40704" s="1"/>
    </row>
    <row r="40705" spans="5:9" x14ac:dyDescent="0.25">
      <c r="E40705" s="1"/>
    </row>
    <row r="40706" spans="5:9" x14ac:dyDescent="0.25">
      <c r="E40706" s="1"/>
    </row>
    <row r="40707" spans="5:9" x14ac:dyDescent="0.25">
      <c r="E40707" s="1"/>
    </row>
    <row r="40709" spans="5:9" x14ac:dyDescent="0.25">
      <c r="I40709" s="1"/>
    </row>
    <row r="40710" spans="5:9" x14ac:dyDescent="0.25">
      <c r="E40710" s="1"/>
    </row>
    <row r="40711" spans="5:9" x14ac:dyDescent="0.25">
      <c r="E40711" s="1"/>
    </row>
    <row r="40717" spans="5:9" x14ac:dyDescent="0.25">
      <c r="E40717" s="1"/>
    </row>
    <row r="40718" spans="5:9" x14ac:dyDescent="0.25">
      <c r="E40718" s="1"/>
    </row>
    <row r="40722" spans="5:9" x14ac:dyDescent="0.25">
      <c r="E40722" s="1"/>
    </row>
    <row r="40726" spans="5:9" x14ac:dyDescent="0.25">
      <c r="E40726" s="1"/>
    </row>
    <row r="40727" spans="5:9" x14ac:dyDescent="0.25">
      <c r="E40727" s="1"/>
    </row>
    <row r="40732" spans="5:9" x14ac:dyDescent="0.25">
      <c r="E40732" s="1"/>
    </row>
    <row r="40736" spans="5:9" x14ac:dyDescent="0.25">
      <c r="I40736" s="1"/>
    </row>
    <row r="40738" spans="5:9" x14ac:dyDescent="0.25">
      <c r="E40738" s="1"/>
      <c r="I40738" s="1"/>
    </row>
    <row r="40739" spans="5:9" x14ac:dyDescent="0.25">
      <c r="E40739" s="1"/>
    </row>
    <row r="40743" spans="5:9" x14ac:dyDescent="0.25">
      <c r="E40743" s="1"/>
    </row>
    <row r="40744" spans="5:9" x14ac:dyDescent="0.25">
      <c r="E40744" s="1"/>
      <c r="I40744" s="1"/>
    </row>
    <row r="40746" spans="5:9" x14ac:dyDescent="0.25">
      <c r="E40746" s="1"/>
    </row>
    <row r="40747" spans="5:9" x14ac:dyDescent="0.25">
      <c r="E40747" s="1"/>
    </row>
    <row r="40763" spans="5:5" x14ac:dyDescent="0.25">
      <c r="E40763" s="1"/>
    </row>
    <row r="40887" spans="5:5" x14ac:dyDescent="0.25">
      <c r="E40887" s="1"/>
    </row>
    <row r="40892" spans="5:5" x14ac:dyDescent="0.25">
      <c r="E40892" s="1"/>
    </row>
    <row r="40897" spans="5:5" x14ac:dyDescent="0.25">
      <c r="E40897" s="1"/>
    </row>
    <row r="40902" spans="5:5" x14ac:dyDescent="0.25">
      <c r="E40902" s="1"/>
    </row>
    <row r="40907" spans="5:5" x14ac:dyDescent="0.25">
      <c r="E40907" s="1"/>
    </row>
    <row r="40912" spans="5:5" x14ac:dyDescent="0.25">
      <c r="E40912" s="1"/>
    </row>
    <row r="40917" spans="5:5" x14ac:dyDescent="0.25">
      <c r="E40917" s="1"/>
    </row>
    <row r="40922" spans="5:5" x14ac:dyDescent="0.25">
      <c r="E40922" s="1"/>
    </row>
    <row r="40927" spans="5:5" x14ac:dyDescent="0.25">
      <c r="E40927" s="1"/>
    </row>
    <row r="40932" spans="5:5" x14ac:dyDescent="0.25">
      <c r="E40932" s="1"/>
    </row>
    <row r="40937" spans="5:5" x14ac:dyDescent="0.25">
      <c r="E40937" s="1"/>
    </row>
    <row r="40942" spans="5:5" x14ac:dyDescent="0.25">
      <c r="E40942" s="1"/>
    </row>
    <row r="40947" spans="5:5" x14ac:dyDescent="0.25">
      <c r="E40947" s="1"/>
    </row>
    <row r="40987" spans="5:5" x14ac:dyDescent="0.25">
      <c r="E40987" s="1"/>
    </row>
    <row r="40992" spans="5:5" x14ac:dyDescent="0.25">
      <c r="E40992" s="1"/>
    </row>
    <row r="41002" spans="5:5" x14ac:dyDescent="0.25">
      <c r="E41002" s="1"/>
    </row>
    <row r="41012" spans="5:5" x14ac:dyDescent="0.25">
      <c r="E41012" s="1"/>
    </row>
    <row r="42077" spans="5:5" x14ac:dyDescent="0.25">
      <c r="E42077" s="1"/>
    </row>
    <row r="42107" spans="5:5" x14ac:dyDescent="0.25">
      <c r="E42107" s="1"/>
    </row>
    <row r="42112" spans="5:5" x14ac:dyDescent="0.25">
      <c r="E42112" s="1"/>
    </row>
    <row r="42117" spans="5:5" x14ac:dyDescent="0.25">
      <c r="E42117" s="1"/>
    </row>
    <row r="42172" spans="7:7" x14ac:dyDescent="0.25">
      <c r="G42172" s="1"/>
    </row>
    <row r="42177" spans="5:5" x14ac:dyDescent="0.25">
      <c r="E42177" s="1"/>
    </row>
    <row r="42252" spans="5:5" x14ac:dyDescent="0.25">
      <c r="E42252" s="1"/>
    </row>
    <row r="42267" spans="5:5" x14ac:dyDescent="0.25">
      <c r="E42267" s="1"/>
    </row>
    <row r="42277" spans="5:5" x14ac:dyDescent="0.25">
      <c r="E42277" s="1"/>
    </row>
    <row r="42282" spans="5:5" x14ac:dyDescent="0.25">
      <c r="E42282" s="1"/>
    </row>
    <row r="42352" spans="5:5" x14ac:dyDescent="0.25">
      <c r="E42352" s="1"/>
    </row>
    <row r="42357" spans="5:5" x14ac:dyDescent="0.25">
      <c r="E42357" s="1"/>
    </row>
    <row r="42362" spans="5:5" x14ac:dyDescent="0.25">
      <c r="E42362" s="1"/>
    </row>
    <row r="42387" spans="5:5" x14ac:dyDescent="0.25">
      <c r="E42387" s="1"/>
    </row>
    <row r="42402" spans="5:5" x14ac:dyDescent="0.25">
      <c r="E42402" s="1"/>
    </row>
    <row r="42482" spans="5:8" x14ac:dyDescent="0.25">
      <c r="E42482" s="1"/>
    </row>
    <row r="42487" spans="5:8" x14ac:dyDescent="0.25">
      <c r="E42487" s="1"/>
    </row>
    <row r="42492" spans="5:8" x14ac:dyDescent="0.25">
      <c r="E42492" s="1"/>
      <c r="H42492" s="1"/>
    </row>
    <row r="42493" spans="5:8" x14ac:dyDescent="0.25">
      <c r="E42493" s="1"/>
      <c r="G42493" s="1"/>
    </row>
    <row r="42497" spans="5:5" x14ac:dyDescent="0.25">
      <c r="E42497" s="1"/>
    </row>
    <row r="42502" spans="5:5" x14ac:dyDescent="0.25">
      <c r="E42502" s="1"/>
    </row>
    <row r="42507" spans="5:5" x14ac:dyDescent="0.25">
      <c r="E42507" s="1"/>
    </row>
    <row r="42512" spans="5:5" x14ac:dyDescent="0.25">
      <c r="E42512" s="1"/>
    </row>
    <row r="42517" spans="5:5" x14ac:dyDescent="0.25">
      <c r="E42517" s="1"/>
    </row>
    <row r="42522" spans="5:5" x14ac:dyDescent="0.25">
      <c r="E42522" s="1"/>
    </row>
    <row r="42527" spans="5:5" x14ac:dyDescent="0.25">
      <c r="E42527" s="1"/>
    </row>
    <row r="42537" spans="5:5" x14ac:dyDescent="0.25">
      <c r="E42537" s="1"/>
    </row>
    <row r="42547" spans="5:8" x14ac:dyDescent="0.25">
      <c r="E42547" s="1"/>
    </row>
    <row r="42552" spans="5:8" x14ac:dyDescent="0.25">
      <c r="E42552" s="1"/>
    </row>
    <row r="42557" spans="5:8" x14ac:dyDescent="0.25">
      <c r="E42557" s="1"/>
      <c r="H42557" s="1"/>
    </row>
    <row r="42558" spans="5:8" x14ac:dyDescent="0.25">
      <c r="E42558" s="1"/>
      <c r="G42558" s="1"/>
    </row>
    <row r="42567" spans="5:5" x14ac:dyDescent="0.25">
      <c r="E42567" s="1"/>
    </row>
    <row r="42577" spans="5:5" x14ac:dyDescent="0.25">
      <c r="E42577" s="1"/>
    </row>
    <row r="42582" spans="5:5" x14ac:dyDescent="0.25">
      <c r="E42582" s="1"/>
    </row>
    <row r="42587" spans="5:5" x14ac:dyDescent="0.25">
      <c r="E42587" s="1"/>
    </row>
    <row r="42592" spans="5:5" x14ac:dyDescent="0.25">
      <c r="E42592" s="1"/>
    </row>
    <row r="42602" spans="5:5" x14ac:dyDescent="0.25">
      <c r="E42602" s="1"/>
    </row>
    <row r="42607" spans="5:5" x14ac:dyDescent="0.25">
      <c r="E42607" s="1"/>
    </row>
    <row r="42617" spans="5:5" x14ac:dyDescent="0.25">
      <c r="E42617" s="1"/>
    </row>
    <row r="42622" spans="5:5" x14ac:dyDescent="0.25">
      <c r="E42622" s="1"/>
    </row>
    <row r="42627" spans="5:5" x14ac:dyDescent="0.25">
      <c r="E42627" s="1"/>
    </row>
    <row r="42657" spans="5:5" x14ac:dyDescent="0.25">
      <c r="E42657" s="1"/>
    </row>
    <row r="42682" spans="5:5" x14ac:dyDescent="0.25">
      <c r="E42682" s="1"/>
    </row>
    <row r="42692" spans="5:5" x14ac:dyDescent="0.25">
      <c r="E42692" s="1"/>
    </row>
    <row r="42697" spans="5:5" x14ac:dyDescent="0.25">
      <c r="E42697" s="1"/>
    </row>
    <row r="42702" spans="5:5" x14ac:dyDescent="0.25">
      <c r="E42702" s="1"/>
    </row>
    <row r="42712" spans="5:5" x14ac:dyDescent="0.25">
      <c r="E42712" s="1"/>
    </row>
    <row r="42717" spans="5:5" x14ac:dyDescent="0.25">
      <c r="E42717" s="1"/>
    </row>
    <row r="42722" spans="5:5" x14ac:dyDescent="0.25">
      <c r="E42722" s="1"/>
    </row>
    <row r="42732" spans="5:5" x14ac:dyDescent="0.25">
      <c r="E42732" s="1"/>
    </row>
    <row r="42737" spans="5:5" x14ac:dyDescent="0.25">
      <c r="E42737" s="1"/>
    </row>
    <row r="42742" spans="5:5" x14ac:dyDescent="0.25">
      <c r="E42742" s="1"/>
    </row>
    <row r="42762" spans="5:5" x14ac:dyDescent="0.25">
      <c r="E42762" s="1"/>
    </row>
    <row r="42767" spans="5:5" x14ac:dyDescent="0.25">
      <c r="E42767" s="1"/>
    </row>
    <row r="42772" spans="5:5" x14ac:dyDescent="0.25">
      <c r="E42772" s="1"/>
    </row>
    <row r="42777" spans="5:5" x14ac:dyDescent="0.25">
      <c r="E42777" s="1"/>
    </row>
    <row r="42782" spans="5:5" x14ac:dyDescent="0.25">
      <c r="E42782" s="1"/>
    </row>
    <row r="42787" spans="5:5" x14ac:dyDescent="0.25">
      <c r="E42787" s="1"/>
    </row>
    <row r="42792" spans="5:5" x14ac:dyDescent="0.25">
      <c r="E42792" s="1"/>
    </row>
    <row r="42817" spans="5:5" x14ac:dyDescent="0.25">
      <c r="E42817" s="1"/>
    </row>
    <row r="42824" spans="5:5" x14ac:dyDescent="0.25">
      <c r="E42824" s="3"/>
    </row>
    <row r="42837" spans="5:5" x14ac:dyDescent="0.25">
      <c r="E42837" s="1"/>
    </row>
    <row r="42839" spans="5:5" x14ac:dyDescent="0.25">
      <c r="E42839" s="1"/>
    </row>
    <row r="42842" spans="5:5" x14ac:dyDescent="0.25">
      <c r="E42842" s="1"/>
    </row>
    <row r="42844" spans="5:5" x14ac:dyDescent="0.25">
      <c r="E42844" s="1"/>
    </row>
    <row r="42849" spans="5:5" x14ac:dyDescent="0.25">
      <c r="E42849" s="1"/>
    </row>
    <row r="42857" spans="5:5" x14ac:dyDescent="0.25">
      <c r="E42857" s="1"/>
    </row>
    <row r="42862" spans="5:5" x14ac:dyDescent="0.25">
      <c r="E42862" s="1"/>
    </row>
    <row r="42867" spans="5:5" x14ac:dyDescent="0.25">
      <c r="E42867" s="1"/>
    </row>
    <row r="42877" spans="5:5" x14ac:dyDescent="0.25">
      <c r="E42877" s="1"/>
    </row>
    <row r="42882" spans="5:5" x14ac:dyDescent="0.25">
      <c r="E42882" s="1"/>
    </row>
    <row r="42887" spans="5:5" x14ac:dyDescent="0.25">
      <c r="E42887" s="1"/>
    </row>
    <row r="42897" spans="5:5" x14ac:dyDescent="0.25">
      <c r="E42897" s="1"/>
    </row>
    <row r="42902" spans="5:5" x14ac:dyDescent="0.25">
      <c r="E42902" s="1"/>
    </row>
    <row r="42907" spans="5:5" x14ac:dyDescent="0.25">
      <c r="E42907" s="1"/>
    </row>
    <row r="42912" spans="5:5" x14ac:dyDescent="0.25">
      <c r="E42912" s="1"/>
    </row>
    <row r="42917" spans="5:5" x14ac:dyDescent="0.25">
      <c r="E42917" s="1"/>
    </row>
    <row r="42939" spans="5:5" x14ac:dyDescent="0.25">
      <c r="E42939" s="3"/>
    </row>
    <row r="42940" spans="5:5" x14ac:dyDescent="0.25">
      <c r="E42940" s="3"/>
    </row>
    <row r="42941" spans="5:5" x14ac:dyDescent="0.25">
      <c r="E42941" s="3"/>
    </row>
    <row r="43102" spans="5:5" x14ac:dyDescent="0.25">
      <c r="E43102" s="1"/>
    </row>
    <row r="43132" spans="5:5" x14ac:dyDescent="0.25">
      <c r="E43132" s="1"/>
    </row>
    <row r="43177" spans="5:8" x14ac:dyDescent="0.25">
      <c r="E43177" s="1"/>
    </row>
    <row r="43182" spans="5:8" x14ac:dyDescent="0.25">
      <c r="E43182" s="1"/>
      <c r="H43182" s="1"/>
    </row>
    <row r="43183" spans="5:8" x14ac:dyDescent="0.25">
      <c r="E43183" s="1"/>
      <c r="G43183" s="1"/>
    </row>
    <row r="43187" spans="5:8" x14ac:dyDescent="0.25">
      <c r="E43187" s="1"/>
      <c r="H43187" s="1"/>
    </row>
    <row r="43188" spans="5:8" x14ac:dyDescent="0.25">
      <c r="E43188" s="1"/>
      <c r="G43188" s="1"/>
    </row>
    <row r="43227" spans="5:5" x14ac:dyDescent="0.25">
      <c r="E43227" s="1"/>
    </row>
    <row r="43232" spans="5:5" x14ac:dyDescent="0.25">
      <c r="E43232" s="1"/>
    </row>
    <row r="43237" spans="5:5" x14ac:dyDescent="0.25">
      <c r="E43237" s="1"/>
    </row>
    <row r="43242" spans="5:5" x14ac:dyDescent="0.25">
      <c r="E43242" s="1"/>
    </row>
    <row r="43252" spans="5:5" x14ac:dyDescent="0.25">
      <c r="E43252" s="1"/>
    </row>
    <row r="43267" spans="5:5" x14ac:dyDescent="0.25">
      <c r="E43267" s="1"/>
    </row>
    <row r="43282" spans="5:5" x14ac:dyDescent="0.25">
      <c r="E43282" s="1"/>
    </row>
    <row r="43287" spans="5:5" x14ac:dyDescent="0.25">
      <c r="E43287" s="1"/>
    </row>
    <row r="43297" spans="5:5" x14ac:dyDescent="0.25">
      <c r="E43297" s="1"/>
    </row>
    <row r="43317" spans="5:5" x14ac:dyDescent="0.25">
      <c r="E43317" s="1"/>
    </row>
    <row r="43327" spans="5:5" x14ac:dyDescent="0.25">
      <c r="E43327" s="1"/>
    </row>
    <row r="43362" spans="5:5" x14ac:dyDescent="0.25">
      <c r="E43362" s="1"/>
    </row>
    <row r="43367" spans="5:5" x14ac:dyDescent="0.25">
      <c r="E43367" s="1"/>
    </row>
    <row r="43377" spans="5:5" x14ac:dyDescent="0.25">
      <c r="E43377" s="1"/>
    </row>
    <row r="43382" spans="5:5" x14ac:dyDescent="0.25">
      <c r="E43382" s="1"/>
    </row>
    <row r="43392" spans="5:5" x14ac:dyDescent="0.25">
      <c r="E43392" s="1"/>
    </row>
    <row r="43397" spans="5:5" x14ac:dyDescent="0.25">
      <c r="E43397" s="1"/>
    </row>
    <row r="43402" spans="5:5" x14ac:dyDescent="0.25">
      <c r="E43402" s="1"/>
    </row>
    <row r="43407" spans="5:5" x14ac:dyDescent="0.25">
      <c r="E43407" s="1"/>
    </row>
    <row r="43412" spans="5:5" x14ac:dyDescent="0.25">
      <c r="E43412" s="1"/>
    </row>
    <row r="43417" spans="5:5" x14ac:dyDescent="0.25">
      <c r="E43417" s="1"/>
    </row>
    <row r="43422" spans="5:5" x14ac:dyDescent="0.25">
      <c r="E43422" s="1"/>
    </row>
    <row r="43427" spans="5:5" x14ac:dyDescent="0.25">
      <c r="E43427" s="1"/>
    </row>
    <row r="43432" spans="5:5" x14ac:dyDescent="0.25">
      <c r="E43432" s="1"/>
    </row>
    <row r="43437" spans="5:5" x14ac:dyDescent="0.25">
      <c r="E43437" s="1"/>
    </row>
    <row r="43442" spans="5:5" x14ac:dyDescent="0.25">
      <c r="E43442" s="1"/>
    </row>
    <row r="43444" spans="5:5" x14ac:dyDescent="0.25">
      <c r="E43444" s="1"/>
    </row>
    <row r="43447" spans="5:5" x14ac:dyDescent="0.25">
      <c r="E43447" s="1"/>
    </row>
    <row r="43452" spans="5:5" x14ac:dyDescent="0.25">
      <c r="E43452" s="1"/>
    </row>
    <row r="43457" spans="5:5" x14ac:dyDescent="0.25">
      <c r="E43457" s="1"/>
    </row>
    <row r="43462" spans="5:5" x14ac:dyDescent="0.25">
      <c r="E43462" s="1"/>
    </row>
    <row r="43467" spans="5:5" x14ac:dyDescent="0.25">
      <c r="E43467" s="1"/>
    </row>
    <row r="43472" spans="5:5" x14ac:dyDescent="0.25">
      <c r="E43472" s="1"/>
    </row>
    <row r="43477" spans="5:5" x14ac:dyDescent="0.25">
      <c r="E43477" s="1"/>
    </row>
    <row r="43482" spans="5:5" x14ac:dyDescent="0.25">
      <c r="E43482" s="1"/>
    </row>
    <row r="43484" spans="5:5" x14ac:dyDescent="0.25">
      <c r="E43484" s="1"/>
    </row>
    <row r="43487" spans="5:5" x14ac:dyDescent="0.25">
      <c r="E43487" s="1"/>
    </row>
    <row r="43502" spans="5:5" x14ac:dyDescent="0.25">
      <c r="E43502" s="1"/>
    </row>
    <row r="43507" spans="5:5" x14ac:dyDescent="0.25">
      <c r="E43507" s="1"/>
    </row>
    <row r="43512" spans="5:5" x14ac:dyDescent="0.25">
      <c r="E43512" s="1"/>
    </row>
    <row r="43517" spans="5:5" x14ac:dyDescent="0.25">
      <c r="E43517" s="1"/>
    </row>
    <row r="43527" spans="5:5" x14ac:dyDescent="0.25">
      <c r="E43527" s="1"/>
    </row>
    <row r="43529" spans="5:5" x14ac:dyDescent="0.25">
      <c r="E43529" s="1"/>
    </row>
    <row r="43532" spans="5:5" x14ac:dyDescent="0.25">
      <c r="E43532" s="1"/>
    </row>
    <row r="43552" spans="5:7" x14ac:dyDescent="0.25">
      <c r="E43552" s="1"/>
      <c r="G43552" s="1"/>
    </row>
    <row r="43554" spans="5:8" x14ac:dyDescent="0.25">
      <c r="E43554" s="1"/>
      <c r="H43554" s="1"/>
    </row>
    <row r="43582" spans="5:5" x14ac:dyDescent="0.25">
      <c r="E43582" s="1"/>
    </row>
    <row r="43587" spans="5:8" x14ac:dyDescent="0.25">
      <c r="E43587" s="1"/>
      <c r="H43587" s="1"/>
    </row>
    <row r="43588" spans="5:8" x14ac:dyDescent="0.25">
      <c r="E43588" s="1"/>
      <c r="G43588" s="1"/>
    </row>
    <row r="43592" spans="5:8" x14ac:dyDescent="0.25">
      <c r="E43592" s="1"/>
    </row>
    <row r="43597" spans="5:8" x14ac:dyDescent="0.25">
      <c r="E43597" s="1"/>
    </row>
    <row r="43602" spans="5:5" x14ac:dyDescent="0.25">
      <c r="E43602" s="1"/>
    </row>
    <row r="43612" spans="5:5" x14ac:dyDescent="0.25">
      <c r="E43612" s="1"/>
    </row>
    <row r="43622" spans="5:5" x14ac:dyDescent="0.25">
      <c r="E43622" s="1"/>
    </row>
    <row r="43657" spans="5:5" x14ac:dyDescent="0.25">
      <c r="E43657" s="1"/>
    </row>
    <row r="43662" spans="5:5" x14ac:dyDescent="0.25">
      <c r="E43662" s="1"/>
    </row>
    <row r="43667" spans="5:5" x14ac:dyDescent="0.25">
      <c r="E43667" s="1"/>
    </row>
    <row r="43672" spans="5:5" x14ac:dyDescent="0.25">
      <c r="E43672" s="1"/>
    </row>
    <row r="43697" spans="5:5" x14ac:dyDescent="0.25">
      <c r="E43697" s="1"/>
    </row>
    <row r="43702" spans="5:5" x14ac:dyDescent="0.25">
      <c r="E43702" s="1"/>
    </row>
    <row r="43707" spans="5:5" x14ac:dyDescent="0.25">
      <c r="E43707" s="1"/>
    </row>
    <row r="43712" spans="5:5" x14ac:dyDescent="0.25">
      <c r="E43712" s="1"/>
    </row>
    <row r="43717" spans="5:5" x14ac:dyDescent="0.25">
      <c r="E43717" s="1"/>
    </row>
    <row r="43722" spans="5:5" x14ac:dyDescent="0.25">
      <c r="E43722" s="1"/>
    </row>
    <row r="43727" spans="5:5" x14ac:dyDescent="0.25">
      <c r="E43727" s="1"/>
    </row>
    <row r="43732" spans="5:5" x14ac:dyDescent="0.25">
      <c r="E43732" s="1"/>
    </row>
    <row r="43737" spans="5:5" x14ac:dyDescent="0.25">
      <c r="E43737" s="1"/>
    </row>
    <row r="43742" spans="5:5" x14ac:dyDescent="0.25">
      <c r="E43742" s="1"/>
    </row>
    <row r="43747" spans="5:5" x14ac:dyDescent="0.25">
      <c r="E43747" s="1"/>
    </row>
    <row r="43752" spans="5:5" x14ac:dyDescent="0.25">
      <c r="E43752" s="1"/>
    </row>
    <row r="43757" spans="5:5" x14ac:dyDescent="0.25">
      <c r="E43757" s="1"/>
    </row>
    <row r="43762" spans="5:5" x14ac:dyDescent="0.25">
      <c r="E43762" s="1"/>
    </row>
    <row r="43767" spans="5:5" x14ac:dyDescent="0.25">
      <c r="E43767" s="1"/>
    </row>
    <row r="43772" spans="5:5" x14ac:dyDescent="0.25">
      <c r="E43772" s="1"/>
    </row>
    <row r="43822" spans="5:5" x14ac:dyDescent="0.25">
      <c r="E43822" s="1"/>
    </row>
    <row r="43842" spans="5:5" x14ac:dyDescent="0.25">
      <c r="E43842" s="1"/>
    </row>
    <row r="43872" spans="5:5" x14ac:dyDescent="0.25">
      <c r="E43872" s="1"/>
    </row>
    <row r="43877" spans="5:5" x14ac:dyDescent="0.25">
      <c r="E43877" s="1"/>
    </row>
    <row r="43887" spans="5:5" x14ac:dyDescent="0.25">
      <c r="E43887" s="1"/>
    </row>
    <row r="43892" spans="5:5" x14ac:dyDescent="0.25">
      <c r="E43892" s="1"/>
    </row>
    <row r="43902" spans="5:5" x14ac:dyDescent="0.25">
      <c r="E43902" s="1"/>
    </row>
    <row r="43912" spans="5:5" x14ac:dyDescent="0.25">
      <c r="E43912" s="1"/>
    </row>
    <row r="43917" spans="5:5" x14ac:dyDescent="0.25">
      <c r="E43917" s="1"/>
    </row>
    <row r="43932" spans="5:5" x14ac:dyDescent="0.25">
      <c r="E43932" s="1"/>
    </row>
    <row r="43972" spans="5:5" x14ac:dyDescent="0.25">
      <c r="E43972" s="1"/>
    </row>
    <row r="43982" spans="5:5" x14ac:dyDescent="0.25">
      <c r="E43982" s="1"/>
    </row>
    <row r="43987" spans="5:5" x14ac:dyDescent="0.25">
      <c r="E43987" s="1"/>
    </row>
    <row r="44007" spans="5:5" x14ac:dyDescent="0.25">
      <c r="E44007" s="1"/>
    </row>
    <row r="44012" spans="5:5" x14ac:dyDescent="0.25">
      <c r="E44012" s="1"/>
    </row>
    <row r="44027" spans="5:5" x14ac:dyDescent="0.25">
      <c r="E44027" s="1"/>
    </row>
    <row r="44032" spans="5:5" x14ac:dyDescent="0.25">
      <c r="E44032" s="1"/>
    </row>
    <row r="44037" spans="5:5" x14ac:dyDescent="0.25">
      <c r="E44037" s="1"/>
    </row>
    <row r="44042" spans="5:5" x14ac:dyDescent="0.25">
      <c r="E44042" s="1"/>
    </row>
    <row r="44047" spans="5:5" x14ac:dyDescent="0.25">
      <c r="E44047" s="1"/>
    </row>
    <row r="44052" spans="5:5" x14ac:dyDescent="0.25">
      <c r="E44052" s="1"/>
    </row>
    <row r="44057" spans="5:5" x14ac:dyDescent="0.25">
      <c r="E44057" s="1"/>
    </row>
    <row r="44062" spans="5:5" x14ac:dyDescent="0.25">
      <c r="E44062" s="1"/>
    </row>
    <row r="44067" spans="5:5" x14ac:dyDescent="0.25">
      <c r="E44067" s="1"/>
    </row>
    <row r="44072" spans="5:5" x14ac:dyDescent="0.25">
      <c r="E44072" s="1"/>
    </row>
    <row r="44077" spans="5:5" x14ac:dyDescent="0.25">
      <c r="E44077" s="1"/>
    </row>
    <row r="44082" spans="5:5" x14ac:dyDescent="0.25">
      <c r="E44082" s="1"/>
    </row>
    <row r="44087" spans="5:5" x14ac:dyDescent="0.25">
      <c r="E44087" s="1"/>
    </row>
    <row r="44092" spans="5:5" x14ac:dyDescent="0.25">
      <c r="E44092" s="1"/>
    </row>
    <row r="44097" spans="5:8" x14ac:dyDescent="0.25">
      <c r="E44097" s="1"/>
    </row>
    <row r="44102" spans="5:8" x14ac:dyDescent="0.25">
      <c r="E44102" s="1"/>
    </row>
    <row r="44107" spans="5:8" x14ac:dyDescent="0.25">
      <c r="E44107" s="1"/>
    </row>
    <row r="44112" spans="5:8" x14ac:dyDescent="0.25">
      <c r="E44112" s="1"/>
      <c r="H44112" s="1"/>
    </row>
    <row r="44113" spans="5:7" x14ac:dyDescent="0.25">
      <c r="E44113" s="1"/>
      <c r="G44113" s="1"/>
    </row>
    <row r="44117" spans="5:7" x14ac:dyDescent="0.25">
      <c r="E44117" s="1"/>
    </row>
    <row r="44122" spans="5:7" x14ac:dyDescent="0.25">
      <c r="E44122" s="1"/>
    </row>
    <row r="44123" spans="5:7" x14ac:dyDescent="0.25">
      <c r="E44123" s="1"/>
    </row>
    <row r="44127" spans="5:7" x14ac:dyDescent="0.25">
      <c r="E44127" s="1"/>
    </row>
    <row r="44132" spans="5:5" x14ac:dyDescent="0.25">
      <c r="E44132" s="1"/>
    </row>
    <row r="44142" spans="5:5" x14ac:dyDescent="0.25">
      <c r="E44142" s="1"/>
    </row>
    <row r="44157" spans="5:8" x14ac:dyDescent="0.25">
      <c r="E44157" s="1"/>
      <c r="H44157" s="1"/>
    </row>
    <row r="44158" spans="5:8" x14ac:dyDescent="0.25">
      <c r="E44158" s="1"/>
      <c r="G44158" s="1"/>
    </row>
    <row r="44162" spans="5:5" x14ac:dyDescent="0.25">
      <c r="E44162" s="1"/>
    </row>
    <row r="44207" spans="5:5" x14ac:dyDescent="0.25">
      <c r="E44207" s="1"/>
    </row>
    <row r="44212" spans="5:5" x14ac:dyDescent="0.25">
      <c r="E44212" s="1"/>
    </row>
    <row r="44217" spans="5:5" x14ac:dyDescent="0.25">
      <c r="E44217" s="1"/>
    </row>
    <row r="44222" spans="5:5" x14ac:dyDescent="0.25">
      <c r="E44222" s="1"/>
    </row>
    <row r="44227" spans="5:5" x14ac:dyDescent="0.25">
      <c r="E44227" s="1"/>
    </row>
    <row r="44232" spans="5:5" x14ac:dyDescent="0.25">
      <c r="E44232" s="1"/>
    </row>
    <row r="44237" spans="5:5" x14ac:dyDescent="0.25">
      <c r="E44237" s="1"/>
    </row>
    <row r="44242" spans="5:5" x14ac:dyDescent="0.25">
      <c r="E44242" s="1"/>
    </row>
    <row r="44247" spans="5:5" x14ac:dyDescent="0.25">
      <c r="E44247" s="1"/>
    </row>
    <row r="44257" spans="5:5" x14ac:dyDescent="0.25">
      <c r="E44257" s="1"/>
    </row>
    <row r="44292" spans="5:5" x14ac:dyDescent="0.25">
      <c r="E44292" s="1"/>
    </row>
    <row r="44297" spans="5:5" x14ac:dyDescent="0.25">
      <c r="E44297" s="1"/>
    </row>
    <row r="44299" spans="5:5" x14ac:dyDescent="0.25">
      <c r="E44299" s="1"/>
    </row>
    <row r="44302" spans="5:5" x14ac:dyDescent="0.25">
      <c r="E44302" s="1"/>
    </row>
    <row r="44304" spans="5:5" x14ac:dyDescent="0.25">
      <c r="E44304" s="1"/>
    </row>
    <row r="44307" spans="5:5" x14ac:dyDescent="0.25">
      <c r="E44307" s="1"/>
    </row>
    <row r="44317" spans="5:5" x14ac:dyDescent="0.25">
      <c r="E44317" s="1"/>
    </row>
    <row r="44327" spans="5:5" x14ac:dyDescent="0.25">
      <c r="E44327" s="1"/>
    </row>
    <row r="44329" spans="5:5" x14ac:dyDescent="0.25">
      <c r="E44329" s="1"/>
    </row>
    <row r="44332" spans="5:5" x14ac:dyDescent="0.25">
      <c r="E44332" s="1"/>
    </row>
    <row r="44337" spans="5:8" x14ac:dyDescent="0.25">
      <c r="E44337" s="1"/>
    </row>
    <row r="44342" spans="5:8" x14ac:dyDescent="0.25">
      <c r="E44342" s="1"/>
      <c r="H44342" s="1"/>
    </row>
    <row r="44343" spans="5:8" x14ac:dyDescent="0.25">
      <c r="E44343" s="1"/>
      <c r="G44343" s="1"/>
    </row>
    <row r="44347" spans="5:8" x14ac:dyDescent="0.25">
      <c r="E44347" s="1"/>
      <c r="H44347" s="1"/>
    </row>
    <row r="44348" spans="5:8" x14ac:dyDescent="0.25">
      <c r="E44348" s="1"/>
      <c r="G44348" s="1"/>
    </row>
    <row r="44412" spans="5:5" x14ac:dyDescent="0.25">
      <c r="E44412" s="1"/>
    </row>
    <row r="44427" spans="5:5" x14ac:dyDescent="0.25">
      <c r="E44427" s="1"/>
    </row>
    <row r="44432" spans="5:5" x14ac:dyDescent="0.25">
      <c r="E44432" s="1"/>
    </row>
    <row r="44437" spans="5:8" x14ac:dyDescent="0.25">
      <c r="E44437" s="1"/>
    </row>
    <row r="44439" spans="5:8" x14ac:dyDescent="0.25">
      <c r="E44439" s="1"/>
    </row>
    <row r="44442" spans="5:8" x14ac:dyDescent="0.25">
      <c r="E44442" s="1"/>
      <c r="H44442" s="1"/>
    </row>
    <row r="44443" spans="5:8" x14ac:dyDescent="0.25">
      <c r="E44443" s="1"/>
      <c r="G44443" s="1"/>
    </row>
    <row r="44447" spans="5:8" x14ac:dyDescent="0.25">
      <c r="E44447" s="1"/>
    </row>
    <row r="44452" spans="5:5" x14ac:dyDescent="0.25">
      <c r="E44452" s="1"/>
    </row>
    <row r="44457" spans="5:5" x14ac:dyDescent="0.25">
      <c r="E44457" s="1"/>
    </row>
    <row r="44462" spans="5:5" x14ac:dyDescent="0.25">
      <c r="E44462" s="1"/>
    </row>
    <row r="44467" spans="5:5" x14ac:dyDescent="0.25">
      <c r="E44467" s="1"/>
    </row>
    <row r="44472" spans="5:5" x14ac:dyDescent="0.25">
      <c r="E44472" s="1"/>
    </row>
    <row r="44477" spans="5:5" x14ac:dyDescent="0.25">
      <c r="E44477" s="1"/>
    </row>
    <row r="44482" spans="5:5" x14ac:dyDescent="0.25">
      <c r="E44482" s="1"/>
    </row>
    <row r="44487" spans="5:5" x14ac:dyDescent="0.25">
      <c r="E44487" s="1"/>
    </row>
    <row r="44492" spans="5:5" x14ac:dyDescent="0.25">
      <c r="E44492" s="1"/>
    </row>
    <row r="44517" spans="5:5" x14ac:dyDescent="0.25">
      <c r="E44517" s="1"/>
    </row>
    <row r="44522" spans="5:5" x14ac:dyDescent="0.25">
      <c r="E44522" s="1"/>
    </row>
    <row r="44537" spans="5:5" x14ac:dyDescent="0.25">
      <c r="E44537" s="1"/>
    </row>
    <row r="44547" spans="5:5" x14ac:dyDescent="0.25">
      <c r="E44547" s="1"/>
    </row>
    <row r="44552" spans="5:5" x14ac:dyDescent="0.25">
      <c r="E44552" s="1"/>
    </row>
    <row r="44557" spans="5:5" x14ac:dyDescent="0.25">
      <c r="E44557" s="1"/>
    </row>
    <row r="44567" spans="5:5" x14ac:dyDescent="0.25">
      <c r="E44567" s="1"/>
    </row>
    <row r="44572" spans="5:5" x14ac:dyDescent="0.25">
      <c r="E44572" s="1"/>
    </row>
    <row r="44577" spans="5:5" x14ac:dyDescent="0.25">
      <c r="E44577" s="1"/>
    </row>
    <row r="44582" spans="5:5" x14ac:dyDescent="0.25">
      <c r="E44582" s="1"/>
    </row>
    <row r="44587" spans="5:5" x14ac:dyDescent="0.25">
      <c r="E44587" s="1"/>
    </row>
    <row r="44592" spans="5:5" x14ac:dyDescent="0.25">
      <c r="E44592" s="1"/>
    </row>
    <row r="44597" spans="5:5" x14ac:dyDescent="0.25">
      <c r="E44597" s="1"/>
    </row>
    <row r="44602" spans="5:5" x14ac:dyDescent="0.25">
      <c r="E44602" s="1"/>
    </row>
    <row r="44607" spans="5:5" x14ac:dyDescent="0.25">
      <c r="E44607" s="1"/>
    </row>
    <row r="44652" spans="5:5" x14ac:dyDescent="0.25">
      <c r="E44652" s="1"/>
    </row>
    <row r="44712" spans="5:5" x14ac:dyDescent="0.25">
      <c r="E44712" s="1"/>
    </row>
    <row r="44997" spans="5:5" x14ac:dyDescent="0.25">
      <c r="E44997" s="1"/>
    </row>
    <row r="45002" spans="5:5" x14ac:dyDescent="0.25">
      <c r="E45002" s="1"/>
    </row>
    <row r="45102" spans="5:5" x14ac:dyDescent="0.25">
      <c r="E45102" s="1"/>
    </row>
    <row r="45127" spans="5:5" x14ac:dyDescent="0.25">
      <c r="E45127" s="1"/>
    </row>
    <row r="45172" spans="5:5" x14ac:dyDescent="0.25">
      <c r="E45172" s="1"/>
    </row>
    <row r="45212" spans="5:5" x14ac:dyDescent="0.25">
      <c r="E45212" s="1"/>
    </row>
    <row r="45587" spans="5:5" x14ac:dyDescent="0.25">
      <c r="E45587" s="1"/>
    </row>
    <row r="45592" spans="5:5" x14ac:dyDescent="0.25">
      <c r="E45592" s="1"/>
    </row>
    <row r="45597" spans="5:5" x14ac:dyDescent="0.25">
      <c r="E45597" s="1"/>
    </row>
    <row r="45602" spans="5:5" x14ac:dyDescent="0.25">
      <c r="E45602" s="1"/>
    </row>
    <row r="45607" spans="5:5" x14ac:dyDescent="0.25">
      <c r="E45607" s="1"/>
    </row>
    <row r="45612" spans="5:5" x14ac:dyDescent="0.25">
      <c r="E45612" s="1"/>
    </row>
    <row r="45617" spans="5:5" x14ac:dyDescent="0.25">
      <c r="E45617" s="1"/>
    </row>
    <row r="45622" spans="5:5" x14ac:dyDescent="0.25">
      <c r="E45622" s="1"/>
    </row>
    <row r="45627" spans="5:5" x14ac:dyDescent="0.25">
      <c r="E45627" s="1"/>
    </row>
    <row r="45632" spans="5:5" x14ac:dyDescent="0.25">
      <c r="E45632" s="1"/>
    </row>
    <row r="45637" spans="5:5" x14ac:dyDescent="0.25">
      <c r="E45637" s="1"/>
    </row>
    <row r="45642" spans="5:5" x14ac:dyDescent="0.25">
      <c r="E45642" s="1"/>
    </row>
    <row r="45662" spans="5:5" x14ac:dyDescent="0.25">
      <c r="E45662" s="1"/>
    </row>
    <row r="45667" spans="5:5" x14ac:dyDescent="0.25">
      <c r="E45667" s="1"/>
    </row>
    <row r="45672" spans="5:5" x14ac:dyDescent="0.25">
      <c r="E45672" s="1"/>
    </row>
    <row r="45677" spans="5:5" x14ac:dyDescent="0.25">
      <c r="E45677" s="1"/>
    </row>
    <row r="45682" spans="5:5" x14ac:dyDescent="0.25">
      <c r="E45682" s="1"/>
    </row>
    <row r="45687" spans="5:5" x14ac:dyDescent="0.25">
      <c r="E45687" s="1"/>
    </row>
    <row r="45697" spans="5:5" x14ac:dyDescent="0.25">
      <c r="E45697" s="1"/>
    </row>
    <row r="45702" spans="5:5" x14ac:dyDescent="0.25">
      <c r="E45702" s="1"/>
    </row>
    <row r="45707" spans="5:5" x14ac:dyDescent="0.25">
      <c r="E45707" s="1"/>
    </row>
    <row r="45712" spans="5:5" x14ac:dyDescent="0.25">
      <c r="E45712" s="1"/>
    </row>
    <row r="45717" spans="5:5" x14ac:dyDescent="0.25">
      <c r="E45717" s="1"/>
    </row>
    <row r="45767" spans="5:5" x14ac:dyDescent="0.25">
      <c r="E45767" s="1"/>
    </row>
    <row r="45802" spans="5:5" x14ac:dyDescent="0.25">
      <c r="E45802" s="1"/>
    </row>
    <row r="45807" spans="5:5" x14ac:dyDescent="0.25">
      <c r="E45807" s="1"/>
    </row>
    <row r="45812" spans="5:5" x14ac:dyDescent="0.25">
      <c r="E45812" s="1"/>
    </row>
    <row r="45817" spans="5:5" x14ac:dyDescent="0.25">
      <c r="E45817" s="1"/>
    </row>
    <row r="45822" spans="5:5" x14ac:dyDescent="0.25">
      <c r="E45822" s="1"/>
    </row>
    <row r="45827" spans="5:5" x14ac:dyDescent="0.25">
      <c r="E45827" s="1"/>
    </row>
    <row r="45832" spans="5:5" x14ac:dyDescent="0.25">
      <c r="E45832" s="1"/>
    </row>
    <row r="45837" spans="5:5" x14ac:dyDescent="0.25">
      <c r="E45837" s="1"/>
    </row>
    <row r="45842" spans="5:5" x14ac:dyDescent="0.25">
      <c r="E45842" s="1"/>
    </row>
    <row r="45847" spans="5:5" x14ac:dyDescent="0.25">
      <c r="E45847" s="1"/>
    </row>
    <row r="45852" spans="5:5" x14ac:dyDescent="0.25">
      <c r="E45852" s="1"/>
    </row>
    <row r="45857" spans="5:5" x14ac:dyDescent="0.25">
      <c r="E45857" s="1"/>
    </row>
    <row r="45862" spans="5:5" x14ac:dyDescent="0.25">
      <c r="E45862" s="1"/>
    </row>
    <row r="45867" spans="5:5" x14ac:dyDescent="0.25">
      <c r="E45867" s="1"/>
    </row>
    <row r="45872" spans="5:5" x14ac:dyDescent="0.25">
      <c r="E45872" s="1"/>
    </row>
    <row r="45877" spans="5:5" x14ac:dyDescent="0.25">
      <c r="E45877" s="1"/>
    </row>
    <row r="45882" spans="5:5" x14ac:dyDescent="0.25">
      <c r="E45882" s="1"/>
    </row>
    <row r="45887" spans="5:5" x14ac:dyDescent="0.25">
      <c r="E45887" s="1"/>
    </row>
    <row r="45892" spans="5:5" x14ac:dyDescent="0.25">
      <c r="E45892" s="1"/>
    </row>
    <row r="45897" spans="5:5" x14ac:dyDescent="0.25">
      <c r="E45897" s="1"/>
    </row>
    <row r="45902" spans="5:5" x14ac:dyDescent="0.25">
      <c r="E45902" s="1"/>
    </row>
    <row r="45907" spans="5:5" x14ac:dyDescent="0.25">
      <c r="E45907" s="1"/>
    </row>
    <row r="45912" spans="5:5" x14ac:dyDescent="0.25">
      <c r="E45912" s="1"/>
    </row>
    <row r="45917" spans="5:5" x14ac:dyDescent="0.25">
      <c r="E45917" s="1"/>
    </row>
    <row r="45922" spans="5:5" x14ac:dyDescent="0.25">
      <c r="E45922" s="1"/>
    </row>
    <row r="45952" spans="5:5" x14ac:dyDescent="0.25">
      <c r="E45952" s="1"/>
    </row>
    <row r="45962" spans="5:5" x14ac:dyDescent="0.25">
      <c r="E45962" s="1"/>
    </row>
    <row r="45964" spans="5:5" x14ac:dyDescent="0.25">
      <c r="E45964" s="1"/>
    </row>
    <row r="45967" spans="5:5" x14ac:dyDescent="0.25">
      <c r="E45967" s="1"/>
    </row>
    <row r="45972" spans="5:8" x14ac:dyDescent="0.25">
      <c r="E45972" s="1"/>
    </row>
    <row r="45982" spans="5:8" x14ac:dyDescent="0.25">
      <c r="E45982" s="1"/>
      <c r="H45982" s="1"/>
    </row>
    <row r="45983" spans="5:8" x14ac:dyDescent="0.25">
      <c r="E45983" s="1"/>
      <c r="G45983" s="1"/>
    </row>
    <row r="45992" spans="5:8" x14ac:dyDescent="0.25">
      <c r="E45992" s="1"/>
      <c r="H45992" s="1"/>
    </row>
    <row r="45993" spans="5:8" x14ac:dyDescent="0.25">
      <c r="E45993" s="1"/>
      <c r="G45993" s="1"/>
    </row>
    <row r="46007" spans="5:5" x14ac:dyDescent="0.25">
      <c r="E46007" s="1"/>
    </row>
    <row r="46027" spans="5:5" x14ac:dyDescent="0.25">
      <c r="E46027" s="1"/>
    </row>
    <row r="46042" spans="5:8" x14ac:dyDescent="0.25">
      <c r="E46042" s="1"/>
      <c r="G46042" s="1"/>
    </row>
    <row r="46044" spans="5:8" x14ac:dyDescent="0.25">
      <c r="H46044" s="1"/>
    </row>
    <row r="46077" spans="5:5" x14ac:dyDescent="0.25">
      <c r="E46077" s="1"/>
    </row>
    <row r="46087" spans="5:8" x14ac:dyDescent="0.25">
      <c r="E46087" s="1"/>
      <c r="H46087" s="1"/>
    </row>
    <row r="46088" spans="5:8" x14ac:dyDescent="0.25">
      <c r="E46088" s="1"/>
      <c r="G46088" s="1"/>
    </row>
    <row r="46092" spans="5:8" x14ac:dyDescent="0.25">
      <c r="E46092" s="1"/>
    </row>
    <row r="46107" spans="5:5" x14ac:dyDescent="0.25">
      <c r="E46107" s="1"/>
    </row>
    <row r="46109" spans="5:5" x14ac:dyDescent="0.25">
      <c r="E46109" s="1"/>
    </row>
    <row r="46127" spans="5:5" x14ac:dyDescent="0.25">
      <c r="E46127" s="1"/>
    </row>
    <row r="46132" spans="5:5" x14ac:dyDescent="0.25">
      <c r="E46132" s="1"/>
    </row>
    <row r="46134" spans="5:5" x14ac:dyDescent="0.25">
      <c r="E46134" s="1"/>
    </row>
    <row r="46207" spans="5:5" x14ac:dyDescent="0.25">
      <c r="E46207" s="1"/>
    </row>
    <row r="46277" spans="5:5" x14ac:dyDescent="0.25">
      <c r="E46277" s="1"/>
    </row>
    <row r="46282" spans="5:5" x14ac:dyDescent="0.25">
      <c r="E46282" s="1"/>
    </row>
    <row r="46372" spans="5:5" x14ac:dyDescent="0.25">
      <c r="E46372" s="1"/>
    </row>
    <row r="46447" spans="5:5" x14ac:dyDescent="0.25">
      <c r="E46447" s="1"/>
    </row>
    <row r="46547" spans="5:5" x14ac:dyDescent="0.25">
      <c r="E46547" s="1"/>
    </row>
    <row r="46602" spans="5:5" x14ac:dyDescent="0.25">
      <c r="E46602" s="1"/>
    </row>
    <row r="46634" spans="5:5" x14ac:dyDescent="0.25">
      <c r="E46634" s="1"/>
    </row>
    <row r="46747" spans="5:5" x14ac:dyDescent="0.25">
      <c r="E46747" s="1"/>
    </row>
    <row r="46892" spans="5:5" x14ac:dyDescent="0.25">
      <c r="E46892" s="1"/>
    </row>
    <row r="46897" spans="5:5" x14ac:dyDescent="0.25">
      <c r="E46897" s="1"/>
    </row>
    <row r="46902" spans="5:5" x14ac:dyDescent="0.25">
      <c r="E46902" s="1"/>
    </row>
    <row r="46907" spans="5:5" x14ac:dyDescent="0.25">
      <c r="E46907" s="1"/>
    </row>
    <row r="46922" spans="5:5" x14ac:dyDescent="0.25">
      <c r="E46922" s="1"/>
    </row>
    <row r="47527" spans="5:5" x14ac:dyDescent="0.25">
      <c r="E47527" s="1"/>
    </row>
    <row r="47537" spans="5:5" x14ac:dyDescent="0.25">
      <c r="E47537" s="1"/>
    </row>
    <row r="47602" spans="5:5" x14ac:dyDescent="0.25">
      <c r="E47602" s="1"/>
    </row>
    <row r="47617" spans="5:5" x14ac:dyDescent="0.25">
      <c r="E47617" s="1"/>
    </row>
    <row r="47712" spans="5:5" x14ac:dyDescent="0.25">
      <c r="E47712" s="1"/>
    </row>
    <row r="47714" spans="5:5" x14ac:dyDescent="0.25">
      <c r="E47714" s="1"/>
    </row>
    <row r="47732" spans="5:5" x14ac:dyDescent="0.25">
      <c r="E47732" s="1"/>
    </row>
    <row r="47842" spans="5:5" x14ac:dyDescent="0.25">
      <c r="E47842" s="1"/>
    </row>
    <row r="47847" spans="5:5" x14ac:dyDescent="0.25">
      <c r="E47847" s="1"/>
    </row>
    <row r="47877" spans="5:5" x14ac:dyDescent="0.25">
      <c r="E47877" s="1"/>
    </row>
    <row r="47892" spans="5:5" x14ac:dyDescent="0.25">
      <c r="E47892" s="1"/>
    </row>
    <row r="47897" spans="5:5" x14ac:dyDescent="0.25">
      <c r="E47897" s="1"/>
    </row>
    <row r="47902" spans="5:5" x14ac:dyDescent="0.25">
      <c r="E47902" s="1"/>
    </row>
    <row r="47907" spans="5:5" x14ac:dyDescent="0.25">
      <c r="E47907" s="1"/>
    </row>
    <row r="48002" spans="5:5" x14ac:dyDescent="0.25">
      <c r="E48002" s="1"/>
    </row>
    <row r="48167" spans="5:5" x14ac:dyDescent="0.25">
      <c r="E48167" s="1"/>
    </row>
    <row r="48202" spans="5:5" x14ac:dyDescent="0.25">
      <c r="E48202" s="1"/>
    </row>
    <row r="48342" spans="5:5" x14ac:dyDescent="0.25">
      <c r="E48342" s="1"/>
    </row>
    <row r="49022" spans="5:5" x14ac:dyDescent="0.25">
      <c r="E49022" s="1"/>
    </row>
    <row r="49072" spans="5:5" x14ac:dyDescent="0.25">
      <c r="E49072" s="1"/>
    </row>
    <row r="49106" spans="5:5" x14ac:dyDescent="0.25">
      <c r="E49106" s="3"/>
    </row>
    <row r="49111" spans="5:5" x14ac:dyDescent="0.25">
      <c r="E49111" s="3"/>
    </row>
    <row r="49167" spans="5:5" x14ac:dyDescent="0.25">
      <c r="E49167" s="1"/>
    </row>
    <row r="49417" spans="5:5" x14ac:dyDescent="0.25">
      <c r="E49417" s="1"/>
    </row>
    <row r="49427" spans="5:5" x14ac:dyDescent="0.25">
      <c r="E49427" s="1"/>
    </row>
    <row r="49482" spans="5:5" x14ac:dyDescent="0.25">
      <c r="E49482" s="1"/>
    </row>
    <row r="49527" spans="5:5" x14ac:dyDescent="0.25">
      <c r="E49527" s="1"/>
    </row>
    <row r="49596" spans="9:9" x14ac:dyDescent="0.25">
      <c r="I49596" s="1"/>
    </row>
    <row r="49605" spans="7:7" x14ac:dyDescent="0.25">
      <c r="G49605" s="1"/>
    </row>
    <row r="49622" spans="5:8" x14ac:dyDescent="0.25">
      <c r="E49622" s="1"/>
    </row>
    <row r="49623" spans="5:8" x14ac:dyDescent="0.25">
      <c r="E49623" s="1"/>
    </row>
    <row r="49628" spans="5:8" x14ac:dyDescent="0.25">
      <c r="E49628" s="1"/>
    </row>
    <row r="49632" spans="5:8" x14ac:dyDescent="0.25">
      <c r="E49632" s="1"/>
      <c r="H49632" s="1"/>
    </row>
    <row r="49654" spans="5:5" x14ac:dyDescent="0.25">
      <c r="E49654" s="1"/>
    </row>
    <row r="49662" spans="5:5" x14ac:dyDescent="0.25">
      <c r="E49662" s="1"/>
    </row>
    <row r="49693" spans="7:7" x14ac:dyDescent="0.25">
      <c r="G49693" s="1"/>
    </row>
    <row r="49706" spans="5:5" x14ac:dyDescent="0.25">
      <c r="E49706" s="1"/>
    </row>
    <row r="49724" spans="5:7" x14ac:dyDescent="0.25">
      <c r="E49724" s="1"/>
      <c r="G49724" s="1"/>
    </row>
    <row r="49725" spans="5:7" x14ac:dyDescent="0.25">
      <c r="E49725" s="1"/>
    </row>
    <row r="49732" spans="5:7" x14ac:dyDescent="0.25">
      <c r="E49732" s="1"/>
    </row>
    <row r="49733" spans="5:7" x14ac:dyDescent="0.25">
      <c r="E49733" s="1"/>
      <c r="G49733" s="1"/>
    </row>
    <row r="49734" spans="5:7" x14ac:dyDescent="0.25">
      <c r="E49734" s="1"/>
    </row>
    <row r="49738" spans="5:7" x14ac:dyDescent="0.25">
      <c r="E49738" s="1"/>
    </row>
    <row r="49741" spans="5:7" x14ac:dyDescent="0.25">
      <c r="E49741" s="1"/>
    </row>
    <row r="49742" spans="5:7" x14ac:dyDescent="0.25">
      <c r="E49742" s="1"/>
    </row>
    <row r="49745" spans="5:5" x14ac:dyDescent="0.25">
      <c r="E49745" s="1"/>
    </row>
    <row r="49747" spans="5:5" x14ac:dyDescent="0.25">
      <c r="E49747" s="1"/>
    </row>
    <row r="49748" spans="5:5" x14ac:dyDescent="0.25">
      <c r="E49748" s="1"/>
    </row>
    <row r="49751" spans="5:5" x14ac:dyDescent="0.25">
      <c r="E49751" s="1"/>
    </row>
    <row r="49755" spans="5:5" x14ac:dyDescent="0.25">
      <c r="E49755" s="1"/>
    </row>
    <row r="49759" spans="5:5" x14ac:dyDescent="0.25">
      <c r="E49759" s="1"/>
    </row>
    <row r="49772" spans="5:5" x14ac:dyDescent="0.25">
      <c r="E49772" s="1"/>
    </row>
    <row r="49776" spans="5:5" x14ac:dyDescent="0.25">
      <c r="E49776" s="1"/>
    </row>
    <row r="49777" spans="5:5" x14ac:dyDescent="0.25">
      <c r="E49777" s="1"/>
    </row>
    <row r="49779" spans="5:5" x14ac:dyDescent="0.25">
      <c r="E49779" s="1"/>
    </row>
    <row r="49784" spans="5:5" x14ac:dyDescent="0.25">
      <c r="E49784" s="1"/>
    </row>
    <row r="49788" spans="5:5" x14ac:dyDescent="0.25">
      <c r="E49788" s="1"/>
    </row>
    <row r="49795" spans="5:5" x14ac:dyDescent="0.25">
      <c r="E49795" s="1"/>
    </row>
    <row r="49797" spans="5:5" x14ac:dyDescent="0.25">
      <c r="E49797" s="1"/>
    </row>
    <row r="49801" spans="5:5" x14ac:dyDescent="0.25">
      <c r="E49801" s="1"/>
    </row>
    <row r="49810" spans="5:5" x14ac:dyDescent="0.25">
      <c r="E49810" s="1"/>
    </row>
    <row r="49819" spans="5:5" x14ac:dyDescent="0.25">
      <c r="E49819" s="1"/>
    </row>
    <row r="49824" spans="5:5" x14ac:dyDescent="0.25">
      <c r="E49824" s="1"/>
    </row>
    <row r="49826" spans="5:5" x14ac:dyDescent="0.25">
      <c r="E49826" s="1"/>
    </row>
    <row r="49828" spans="5:5" x14ac:dyDescent="0.25">
      <c r="E49828" s="1"/>
    </row>
    <row r="49831" spans="5:5" x14ac:dyDescent="0.25">
      <c r="E49831" s="1"/>
    </row>
    <row r="49837" spans="5:5" x14ac:dyDescent="0.25">
      <c r="E49837" s="1"/>
    </row>
    <row r="49840" spans="5:5" x14ac:dyDescent="0.25">
      <c r="E49840" s="1"/>
    </row>
    <row r="49844" spans="5:8" x14ac:dyDescent="0.25">
      <c r="E49844" s="1"/>
    </row>
    <row r="49848" spans="5:8" x14ac:dyDescent="0.25">
      <c r="E49848" s="1"/>
      <c r="G49848" s="1"/>
    </row>
    <row r="49850" spans="5:8" x14ac:dyDescent="0.25">
      <c r="G49850" s="1"/>
    </row>
    <row r="49853" spans="5:8" x14ac:dyDescent="0.25">
      <c r="G49853" s="1"/>
      <c r="H49853" s="1"/>
    </row>
    <row r="49854" spans="5:8" x14ac:dyDescent="0.25">
      <c r="G49854" s="1"/>
    </row>
    <row r="49856" spans="5:8" x14ac:dyDescent="0.25">
      <c r="E49856" s="1"/>
    </row>
    <row r="49857" spans="5:8" x14ac:dyDescent="0.25">
      <c r="E49857" s="1"/>
      <c r="G49857" s="1"/>
    </row>
    <row r="49858" spans="5:8" x14ac:dyDescent="0.25">
      <c r="G49858" s="1"/>
      <c r="H49858" s="1"/>
    </row>
    <row r="49859" spans="5:8" x14ac:dyDescent="0.25">
      <c r="E49859" s="1"/>
    </row>
    <row r="49860" spans="5:8" x14ac:dyDescent="0.25">
      <c r="E49860" s="1"/>
      <c r="G49860" s="1"/>
      <c r="H49860" s="1"/>
    </row>
    <row r="49861" spans="5:8" x14ac:dyDescent="0.25">
      <c r="E49861" s="1"/>
    </row>
    <row r="49862" spans="5:8" x14ac:dyDescent="0.25">
      <c r="E49862" s="1"/>
      <c r="H49862" s="1"/>
    </row>
    <row r="49863" spans="5:8" x14ac:dyDescent="0.25">
      <c r="G49863" s="1"/>
    </row>
    <row r="49864" spans="5:8" x14ac:dyDescent="0.25">
      <c r="E49864" s="1"/>
      <c r="G49864" s="1"/>
    </row>
    <row r="49865" spans="5:8" x14ac:dyDescent="0.25">
      <c r="E49865" s="1"/>
      <c r="G49865" s="1"/>
    </row>
    <row r="49867" spans="5:8" x14ac:dyDescent="0.25">
      <c r="E49867" s="1"/>
      <c r="G49867" s="1"/>
      <c r="H49867" s="1"/>
    </row>
    <row r="49868" spans="5:8" x14ac:dyDescent="0.25">
      <c r="E49868" s="1"/>
    </row>
    <row r="49869" spans="5:8" x14ac:dyDescent="0.25">
      <c r="E49869" s="1"/>
    </row>
    <row r="49870" spans="5:8" x14ac:dyDescent="0.25">
      <c r="E49870" s="1"/>
      <c r="G49870" s="1"/>
      <c r="H49870" s="1"/>
    </row>
    <row r="49871" spans="5:8" x14ac:dyDescent="0.25">
      <c r="E49871" s="1"/>
    </row>
    <row r="49872" spans="5:8" x14ac:dyDescent="0.25">
      <c r="E49872" s="1"/>
      <c r="H49872" s="1"/>
    </row>
    <row r="49873" spans="5:8" x14ac:dyDescent="0.25">
      <c r="E49873" s="1"/>
      <c r="H49873" s="1"/>
    </row>
    <row r="49874" spans="5:8" x14ac:dyDescent="0.25">
      <c r="E49874" s="1"/>
      <c r="G49874" s="1"/>
    </row>
    <row r="49875" spans="5:8" x14ac:dyDescent="0.25">
      <c r="E49875" s="1"/>
      <c r="G49875" s="1"/>
    </row>
    <row r="49876" spans="5:8" x14ac:dyDescent="0.25">
      <c r="E49876" s="1"/>
      <c r="G49876" s="1"/>
    </row>
    <row r="49877" spans="5:8" x14ac:dyDescent="0.25">
      <c r="E49877" s="1"/>
      <c r="G49877" s="1"/>
      <c r="H49877" s="1"/>
    </row>
    <row r="49878" spans="5:8" x14ac:dyDescent="0.25">
      <c r="E49878" s="1"/>
    </row>
    <row r="49879" spans="5:8" x14ac:dyDescent="0.25">
      <c r="E49879" s="1"/>
      <c r="G49879" s="1"/>
      <c r="H49879" s="1"/>
    </row>
    <row r="49880" spans="5:8" x14ac:dyDescent="0.25">
      <c r="E49880" s="1"/>
      <c r="G49880" s="1"/>
      <c r="H49880" s="1"/>
    </row>
    <row r="49881" spans="5:8" x14ac:dyDescent="0.25">
      <c r="E49881" s="1"/>
      <c r="H49881" s="1"/>
    </row>
    <row r="49884" spans="5:8" x14ac:dyDescent="0.25">
      <c r="H49884" s="1"/>
    </row>
    <row r="49886" spans="5:8" x14ac:dyDescent="0.25">
      <c r="E49886" s="1"/>
      <c r="G49886" s="1"/>
    </row>
    <row r="49889" spans="5:8" x14ac:dyDescent="0.25">
      <c r="E49889" s="1"/>
    </row>
    <row r="49892" spans="5:8" x14ac:dyDescent="0.25">
      <c r="E49892" s="1"/>
      <c r="H49892" s="1"/>
    </row>
    <row r="49893" spans="5:8" x14ac:dyDescent="0.25">
      <c r="E49893" s="1"/>
      <c r="H49893" s="1"/>
    </row>
    <row r="49894" spans="5:8" x14ac:dyDescent="0.25">
      <c r="E49894" s="1"/>
    </row>
    <row r="49895" spans="5:8" x14ac:dyDescent="0.25">
      <c r="E49895" s="1"/>
      <c r="H49895" s="1"/>
    </row>
    <row r="49896" spans="5:8" x14ac:dyDescent="0.25">
      <c r="E49896" s="1"/>
    </row>
    <row r="49897" spans="5:8" x14ac:dyDescent="0.25">
      <c r="E49897" s="1"/>
      <c r="H49897" s="1"/>
    </row>
    <row r="49898" spans="5:8" x14ac:dyDescent="0.25">
      <c r="E49898" s="1"/>
      <c r="H49898" s="1"/>
    </row>
    <row r="49899" spans="5:8" x14ac:dyDescent="0.25">
      <c r="G49899" s="1"/>
    </row>
    <row r="49903" spans="5:8" x14ac:dyDescent="0.25">
      <c r="E49903" s="1"/>
    </row>
    <row r="49904" spans="5:8" x14ac:dyDescent="0.25">
      <c r="E49904" s="1"/>
    </row>
    <row r="49907" spans="5:8" x14ac:dyDescent="0.25">
      <c r="H49907" s="1"/>
    </row>
    <row r="49908" spans="5:8" x14ac:dyDescent="0.25">
      <c r="E49908" s="1"/>
    </row>
    <row r="49910" spans="5:8" x14ac:dyDescent="0.25">
      <c r="E49910" s="1"/>
    </row>
    <row r="49911" spans="5:8" x14ac:dyDescent="0.25">
      <c r="H49911" s="1"/>
    </row>
    <row r="49913" spans="5:8" x14ac:dyDescent="0.25">
      <c r="E49913" s="1"/>
    </row>
    <row r="49914" spans="5:8" x14ac:dyDescent="0.25">
      <c r="E49914" s="1"/>
    </row>
    <row r="49916" spans="5:8" x14ac:dyDescent="0.25">
      <c r="E49916" s="1"/>
      <c r="G49916" s="1"/>
    </row>
    <row r="49917" spans="5:8" x14ac:dyDescent="0.25">
      <c r="E49917" s="1"/>
    </row>
    <row r="49918" spans="5:8" x14ac:dyDescent="0.25">
      <c r="E49918" s="1"/>
      <c r="G49918" s="1"/>
    </row>
    <row r="49919" spans="5:8" x14ac:dyDescent="0.25">
      <c r="E49919" s="1"/>
    </row>
    <row r="49920" spans="5:8" x14ac:dyDescent="0.25">
      <c r="E49920" s="1"/>
      <c r="G49920" s="1"/>
    </row>
    <row r="49921" spans="5:8" x14ac:dyDescent="0.25">
      <c r="E49921" s="1"/>
    </row>
    <row r="49924" spans="5:8" x14ac:dyDescent="0.25">
      <c r="E49924" s="1"/>
    </row>
    <row r="49927" spans="5:8" x14ac:dyDescent="0.25">
      <c r="H49927" s="1"/>
    </row>
    <row r="49933" spans="5:8" x14ac:dyDescent="0.25">
      <c r="E49933" s="1"/>
      <c r="G49933" s="1"/>
    </row>
    <row r="49934" spans="5:8" x14ac:dyDescent="0.25">
      <c r="E49934" s="1"/>
    </row>
    <row r="49936" spans="5:8" x14ac:dyDescent="0.25">
      <c r="E49936" s="1"/>
      <c r="H49936" s="1"/>
    </row>
    <row r="49937" spans="5:8" x14ac:dyDescent="0.25">
      <c r="H49937" s="1"/>
    </row>
    <row r="49938" spans="5:8" x14ac:dyDescent="0.25">
      <c r="E49938" s="1"/>
    </row>
    <row r="49940" spans="5:8" x14ac:dyDescent="0.25">
      <c r="E49940" s="1"/>
    </row>
    <row r="49942" spans="5:8" x14ac:dyDescent="0.25">
      <c r="E49942" s="1"/>
      <c r="H49942" s="1"/>
    </row>
    <row r="49944" spans="5:8" x14ac:dyDescent="0.25">
      <c r="E49944" s="1"/>
      <c r="H49944" s="1"/>
    </row>
    <row r="49945" spans="5:8" x14ac:dyDescent="0.25">
      <c r="E49945" s="1"/>
      <c r="G49945" s="1"/>
      <c r="H49945" s="1"/>
    </row>
    <row r="49946" spans="5:8" x14ac:dyDescent="0.25">
      <c r="E49946" s="1"/>
      <c r="G49946" s="1"/>
    </row>
    <row r="49947" spans="5:8" x14ac:dyDescent="0.25">
      <c r="E49947" s="1"/>
    </row>
    <row r="49949" spans="5:8" x14ac:dyDescent="0.25">
      <c r="E49949" s="1"/>
      <c r="G49949" s="1"/>
    </row>
    <row r="49950" spans="5:8" x14ac:dyDescent="0.25">
      <c r="E49950" s="1"/>
      <c r="H49950" s="1"/>
    </row>
    <row r="49951" spans="5:8" x14ac:dyDescent="0.25">
      <c r="E49951" s="1"/>
    </row>
    <row r="49953" spans="5:8" x14ac:dyDescent="0.25">
      <c r="E49953" s="1"/>
    </row>
    <row r="49954" spans="5:8" x14ac:dyDescent="0.25">
      <c r="E49954" s="1"/>
      <c r="G49954" s="1"/>
      <c r="H49954" s="1"/>
    </row>
    <row r="49956" spans="5:8" x14ac:dyDescent="0.25">
      <c r="E49956" s="1"/>
      <c r="G49956" s="1"/>
    </row>
    <row r="49957" spans="5:8" x14ac:dyDescent="0.25">
      <c r="E49957" s="1"/>
      <c r="H49957" s="1"/>
    </row>
    <row r="49958" spans="5:8" x14ac:dyDescent="0.25">
      <c r="E49958" s="1"/>
    </row>
    <row r="49959" spans="5:8" x14ac:dyDescent="0.25">
      <c r="E49959" s="1"/>
    </row>
    <row r="49960" spans="5:8" x14ac:dyDescent="0.25">
      <c r="E49960" s="1"/>
    </row>
    <row r="49961" spans="5:8" x14ac:dyDescent="0.25">
      <c r="E49961" s="1"/>
    </row>
    <row r="49962" spans="5:8" x14ac:dyDescent="0.25">
      <c r="E49962" s="1"/>
      <c r="G49962" s="1"/>
    </row>
    <row r="49963" spans="5:8" x14ac:dyDescent="0.25">
      <c r="E49963" s="1"/>
    </row>
    <row r="49964" spans="5:8" x14ac:dyDescent="0.25">
      <c r="E49964" s="1"/>
      <c r="G49964" s="1"/>
      <c r="H49964" s="1"/>
    </row>
    <row r="49965" spans="5:8" x14ac:dyDescent="0.25">
      <c r="E49965" s="1"/>
    </row>
    <row r="49966" spans="5:8" x14ac:dyDescent="0.25">
      <c r="E49966" s="1"/>
      <c r="G49966" s="1"/>
    </row>
    <row r="49967" spans="5:8" x14ac:dyDescent="0.25">
      <c r="E49967" s="1"/>
      <c r="G49967" s="1"/>
      <c r="H49967" s="1"/>
    </row>
    <row r="49969" spans="5:8" x14ac:dyDescent="0.25">
      <c r="E49969" s="1"/>
      <c r="H49969" s="1"/>
    </row>
    <row r="49971" spans="5:8" x14ac:dyDescent="0.25">
      <c r="E49971" s="1"/>
      <c r="G49971" s="1"/>
    </row>
    <row r="49972" spans="5:8" x14ac:dyDescent="0.25">
      <c r="E49972" s="1"/>
    </row>
    <row r="49973" spans="5:8" x14ac:dyDescent="0.25">
      <c r="E49973" s="1"/>
      <c r="H49973" s="1"/>
    </row>
    <row r="49974" spans="5:8" x14ac:dyDescent="0.25">
      <c r="E49974" s="1"/>
      <c r="G49974" s="1"/>
      <c r="H49974" s="1"/>
    </row>
    <row r="49975" spans="5:8" x14ac:dyDescent="0.25">
      <c r="E49975" s="1"/>
    </row>
    <row r="49976" spans="5:8" x14ac:dyDescent="0.25">
      <c r="E49976" s="1"/>
    </row>
    <row r="49977" spans="5:8" x14ac:dyDescent="0.25">
      <c r="E49977" s="1"/>
      <c r="H49977" s="1"/>
    </row>
    <row r="49978" spans="5:8" x14ac:dyDescent="0.25">
      <c r="G49978" s="1"/>
    </row>
    <row r="49979" spans="5:8" x14ac:dyDescent="0.25">
      <c r="E49979" s="1"/>
    </row>
    <row r="49980" spans="5:8" x14ac:dyDescent="0.25">
      <c r="E49980" s="1"/>
    </row>
    <row r="49981" spans="5:8" x14ac:dyDescent="0.25">
      <c r="E49981" s="1"/>
      <c r="G49981" s="1"/>
      <c r="H49981" s="1"/>
    </row>
    <row r="49982" spans="5:8" x14ac:dyDescent="0.25">
      <c r="E49982" s="1"/>
    </row>
    <row r="49985" spans="5:7" x14ac:dyDescent="0.25">
      <c r="G49985" s="1"/>
    </row>
    <row r="49986" spans="5:7" x14ac:dyDescent="0.25">
      <c r="G49986" s="1"/>
    </row>
    <row r="49987" spans="5:7" x14ac:dyDescent="0.25">
      <c r="G49987" s="1"/>
    </row>
    <row r="49991" spans="5:7" x14ac:dyDescent="0.25">
      <c r="E49991" s="1"/>
    </row>
    <row r="49998" spans="5:7" x14ac:dyDescent="0.25">
      <c r="E49998" s="1"/>
    </row>
    <row r="50001" spans="5:8" x14ac:dyDescent="0.25">
      <c r="E50001" s="1"/>
    </row>
    <row r="50003" spans="5:8" x14ac:dyDescent="0.25">
      <c r="E50003" s="1"/>
    </row>
    <row r="50004" spans="5:8" x14ac:dyDescent="0.25">
      <c r="E50004" s="1"/>
    </row>
    <row r="50008" spans="5:8" x14ac:dyDescent="0.25">
      <c r="E50008" s="1"/>
      <c r="H50008" s="1"/>
    </row>
    <row r="50009" spans="5:8" x14ac:dyDescent="0.25">
      <c r="E50009" s="1"/>
    </row>
    <row r="50010" spans="5:8" x14ac:dyDescent="0.25">
      <c r="E50010" s="1"/>
      <c r="G50010" s="1"/>
    </row>
    <row r="50011" spans="5:8" x14ac:dyDescent="0.25">
      <c r="E50011" s="1"/>
      <c r="G50011" s="1"/>
      <c r="H50011" s="1"/>
    </row>
    <row r="50012" spans="5:8" x14ac:dyDescent="0.25">
      <c r="E50012" s="1"/>
      <c r="G50012" s="1"/>
    </row>
    <row r="50013" spans="5:8" x14ac:dyDescent="0.25">
      <c r="E50013" s="1"/>
      <c r="G50013" s="1"/>
    </row>
    <row r="50014" spans="5:8" x14ac:dyDescent="0.25">
      <c r="E50014" s="1"/>
      <c r="G50014" s="1"/>
    </row>
    <row r="50015" spans="5:8" x14ac:dyDescent="0.25">
      <c r="E50015" s="1"/>
    </row>
    <row r="50016" spans="5:8" x14ac:dyDescent="0.25">
      <c r="E50016" s="1"/>
      <c r="G50016" s="1"/>
    </row>
    <row r="50017" spans="5:8" x14ac:dyDescent="0.25">
      <c r="E50017" s="1"/>
      <c r="G50017" s="1"/>
      <c r="H50017" s="1"/>
    </row>
    <row r="50018" spans="5:8" x14ac:dyDescent="0.25">
      <c r="E50018" s="1"/>
      <c r="G50018" s="1"/>
    </row>
    <row r="50019" spans="5:8" x14ac:dyDescent="0.25">
      <c r="E50019" s="1"/>
      <c r="G50019" s="1"/>
      <c r="H50019" s="1"/>
    </row>
    <row r="50020" spans="5:8" x14ac:dyDescent="0.25">
      <c r="E50020" s="1"/>
      <c r="G50020" s="1"/>
    </row>
    <row r="50021" spans="5:8" x14ac:dyDescent="0.25">
      <c r="G50021" s="1"/>
      <c r="H50021" s="1"/>
    </row>
    <row r="50022" spans="5:8" x14ac:dyDescent="0.25">
      <c r="E50022" s="1"/>
      <c r="G50022" s="1"/>
      <c r="H50022" s="1"/>
    </row>
    <row r="50023" spans="5:8" x14ac:dyDescent="0.25">
      <c r="E50023" s="1"/>
      <c r="G50023" s="1"/>
    </row>
    <row r="50024" spans="5:8" x14ac:dyDescent="0.25">
      <c r="E50024" s="1"/>
      <c r="G50024" s="1"/>
    </row>
    <row r="50025" spans="5:8" x14ac:dyDescent="0.25">
      <c r="G50025" s="1"/>
      <c r="H50025" s="1"/>
    </row>
    <row r="50026" spans="5:8" x14ac:dyDescent="0.25">
      <c r="E50026" s="1"/>
      <c r="G50026" s="1"/>
      <c r="H50026" s="1"/>
    </row>
    <row r="50027" spans="5:8" x14ac:dyDescent="0.25">
      <c r="E50027" s="1"/>
      <c r="G50027" s="1"/>
      <c r="H50027" s="1"/>
    </row>
    <row r="50028" spans="5:8" x14ac:dyDescent="0.25">
      <c r="E50028" s="1"/>
      <c r="G50028" s="1"/>
      <c r="H50028" s="1"/>
    </row>
    <row r="50029" spans="5:8" x14ac:dyDescent="0.25">
      <c r="E50029" s="1"/>
      <c r="G50029" s="1"/>
      <c r="H50029" s="1"/>
    </row>
    <row r="50030" spans="5:8" x14ac:dyDescent="0.25">
      <c r="E50030" s="1"/>
      <c r="G50030" s="1"/>
    </row>
    <row r="50031" spans="5:8" x14ac:dyDescent="0.25">
      <c r="E50031" s="1"/>
      <c r="H50031" s="1"/>
    </row>
    <row r="50032" spans="5:8" x14ac:dyDescent="0.25">
      <c r="E50032" s="1"/>
      <c r="G50032" s="1"/>
    </row>
    <row r="50033" spans="5:8" x14ac:dyDescent="0.25">
      <c r="E50033" s="1"/>
    </row>
    <row r="50034" spans="5:8" x14ac:dyDescent="0.25">
      <c r="E50034" s="1"/>
    </row>
    <row r="50035" spans="5:8" x14ac:dyDescent="0.25">
      <c r="E50035" s="1"/>
    </row>
    <row r="50036" spans="5:8" x14ac:dyDescent="0.25">
      <c r="E50036" s="1"/>
    </row>
    <row r="50037" spans="5:8" x14ac:dyDescent="0.25">
      <c r="E50037" s="1"/>
    </row>
    <row r="50039" spans="5:8" x14ac:dyDescent="0.25">
      <c r="E50039" s="1"/>
    </row>
    <row r="50040" spans="5:8" x14ac:dyDescent="0.25">
      <c r="E50040" s="1"/>
    </row>
    <row r="50041" spans="5:8" x14ac:dyDescent="0.25">
      <c r="E50041" s="1"/>
    </row>
    <row r="50042" spans="5:8" x14ac:dyDescent="0.25">
      <c r="E50042" s="1"/>
      <c r="H50042" s="1"/>
    </row>
    <row r="50043" spans="5:8" x14ac:dyDescent="0.25">
      <c r="E50043" s="1"/>
    </row>
    <row r="50044" spans="5:8" x14ac:dyDescent="0.25">
      <c r="E50044" s="1"/>
    </row>
    <row r="50045" spans="5:8" x14ac:dyDescent="0.25">
      <c r="E50045" s="1"/>
    </row>
    <row r="50047" spans="5:8" x14ac:dyDescent="0.25">
      <c r="E50047" s="1"/>
      <c r="G50047" s="1"/>
    </row>
    <row r="50048" spans="5:8" x14ac:dyDescent="0.25">
      <c r="E50048" s="1"/>
      <c r="G50048" s="1"/>
    </row>
    <row r="50049" spans="5:8" x14ac:dyDescent="0.25">
      <c r="E50049" s="1"/>
    </row>
    <row r="50051" spans="5:8" x14ac:dyDescent="0.25">
      <c r="H50051" s="1"/>
    </row>
    <row r="50054" spans="5:8" x14ac:dyDescent="0.25">
      <c r="E50054" s="1"/>
    </row>
    <row r="50055" spans="5:8" x14ac:dyDescent="0.25">
      <c r="E50055" s="1"/>
      <c r="G50055" s="1"/>
    </row>
    <row r="50056" spans="5:8" x14ac:dyDescent="0.25">
      <c r="E50056" s="1"/>
      <c r="G50056" s="1"/>
      <c r="H50056" s="1"/>
    </row>
    <row r="50057" spans="5:8" x14ac:dyDescent="0.25">
      <c r="E50057" s="1"/>
      <c r="G50057" s="1"/>
      <c r="H50057" s="1"/>
    </row>
    <row r="50058" spans="5:8" x14ac:dyDescent="0.25">
      <c r="E50058" s="1"/>
    </row>
    <row r="50059" spans="5:8" x14ac:dyDescent="0.25">
      <c r="E50059" s="1"/>
    </row>
    <row r="50060" spans="5:8" x14ac:dyDescent="0.25">
      <c r="E50060" s="1"/>
    </row>
    <row r="50061" spans="5:8" x14ac:dyDescent="0.25">
      <c r="E50061" s="1"/>
    </row>
    <row r="50062" spans="5:8" x14ac:dyDescent="0.25">
      <c r="E50062" s="1"/>
    </row>
    <row r="50063" spans="5:8" x14ac:dyDescent="0.25">
      <c r="E50063" s="1"/>
      <c r="H50063" s="1"/>
    </row>
    <row r="50064" spans="5:8" x14ac:dyDescent="0.25">
      <c r="E50064" s="1"/>
      <c r="G50064" s="1"/>
    </row>
    <row r="50065" spans="5:8" x14ac:dyDescent="0.25">
      <c r="E50065" s="1"/>
      <c r="G50065" s="1"/>
      <c r="H50065" s="1"/>
    </row>
    <row r="50066" spans="5:8" x14ac:dyDescent="0.25">
      <c r="H50066" s="1"/>
    </row>
    <row r="50067" spans="5:8" x14ac:dyDescent="0.25">
      <c r="E50067" s="1"/>
      <c r="G50067" s="1"/>
    </row>
    <row r="50068" spans="5:8" x14ac:dyDescent="0.25">
      <c r="E50068" s="1"/>
    </row>
    <row r="50069" spans="5:8" x14ac:dyDescent="0.25">
      <c r="E50069" s="1"/>
    </row>
    <row r="50070" spans="5:8" x14ac:dyDescent="0.25">
      <c r="E50070" s="1"/>
      <c r="G50070" s="1"/>
    </row>
    <row r="50071" spans="5:8" x14ac:dyDescent="0.25">
      <c r="E50071" s="1"/>
    </row>
    <row r="50072" spans="5:8" x14ac:dyDescent="0.25">
      <c r="E50072" s="1"/>
    </row>
    <row r="50073" spans="5:8" x14ac:dyDescent="0.25">
      <c r="E50073" s="1"/>
    </row>
    <row r="50074" spans="5:8" x14ac:dyDescent="0.25">
      <c r="E50074" s="1"/>
    </row>
    <row r="50075" spans="5:8" x14ac:dyDescent="0.25">
      <c r="E50075" s="1"/>
    </row>
    <row r="50076" spans="5:8" x14ac:dyDescent="0.25">
      <c r="E50076" s="1"/>
    </row>
    <row r="50077" spans="5:8" x14ac:dyDescent="0.25">
      <c r="E50077" s="1"/>
      <c r="G50077" s="1"/>
      <c r="H50077" s="1"/>
    </row>
    <row r="50078" spans="5:8" x14ac:dyDescent="0.25">
      <c r="E50078" s="1"/>
    </row>
    <row r="50079" spans="5:8" x14ac:dyDescent="0.25">
      <c r="E50079" s="1"/>
      <c r="H50079" s="1"/>
    </row>
    <row r="50080" spans="5:8" x14ac:dyDescent="0.25">
      <c r="E50080" s="1"/>
    </row>
    <row r="50081" spans="5:8" x14ac:dyDescent="0.25">
      <c r="E50081" s="1"/>
    </row>
    <row r="50082" spans="5:8" x14ac:dyDescent="0.25">
      <c r="E50082" s="1"/>
    </row>
    <row r="50083" spans="5:8" x14ac:dyDescent="0.25">
      <c r="E50083" s="1"/>
      <c r="G50083" s="1"/>
    </row>
    <row r="50084" spans="5:8" x14ac:dyDescent="0.25">
      <c r="E50084" s="1"/>
      <c r="H50084" s="1"/>
    </row>
    <row r="50085" spans="5:8" x14ac:dyDescent="0.25">
      <c r="E50085" s="1"/>
      <c r="H50085" s="1"/>
    </row>
    <row r="50086" spans="5:8" x14ac:dyDescent="0.25">
      <c r="E50086" s="1"/>
    </row>
    <row r="50087" spans="5:8" x14ac:dyDescent="0.25">
      <c r="E50087" s="1"/>
      <c r="G50087" s="1"/>
      <c r="H50087" s="1"/>
    </row>
    <row r="50088" spans="5:8" x14ac:dyDescent="0.25">
      <c r="E50088" s="1"/>
      <c r="H50088" s="1"/>
    </row>
    <row r="50089" spans="5:8" x14ac:dyDescent="0.25">
      <c r="E50089" s="1"/>
      <c r="G50089" s="1"/>
      <c r="H50089" s="1"/>
    </row>
    <row r="50090" spans="5:8" x14ac:dyDescent="0.25">
      <c r="E50090" s="1"/>
      <c r="G50090" s="1"/>
    </row>
    <row r="50091" spans="5:8" x14ac:dyDescent="0.25">
      <c r="E50091" s="1"/>
    </row>
    <row r="50092" spans="5:8" x14ac:dyDescent="0.25">
      <c r="E50092" s="1"/>
    </row>
    <row r="50093" spans="5:8" x14ac:dyDescent="0.25">
      <c r="E50093" s="1"/>
    </row>
    <row r="50094" spans="5:8" x14ac:dyDescent="0.25">
      <c r="E50094" s="1"/>
      <c r="G50094" s="1"/>
    </row>
    <row r="50095" spans="5:8" x14ac:dyDescent="0.25">
      <c r="E50095" s="1"/>
    </row>
    <row r="50096" spans="5:8" x14ac:dyDescent="0.25">
      <c r="E50096" s="1"/>
    </row>
    <row r="50097" spans="5:8" x14ac:dyDescent="0.25">
      <c r="E50097" s="1"/>
    </row>
    <row r="50098" spans="5:8" x14ac:dyDescent="0.25">
      <c r="E50098" s="1"/>
      <c r="G50098" s="1"/>
      <c r="H50098" s="1"/>
    </row>
    <row r="50099" spans="5:8" x14ac:dyDescent="0.25">
      <c r="E50099" s="1"/>
      <c r="G50099" s="1"/>
    </row>
    <row r="50100" spans="5:8" x14ac:dyDescent="0.25">
      <c r="E50100" s="1"/>
    </row>
    <row r="50101" spans="5:8" x14ac:dyDescent="0.25">
      <c r="E50101" s="1"/>
    </row>
    <row r="50102" spans="5:8" x14ac:dyDescent="0.25">
      <c r="E50102" s="1"/>
    </row>
    <row r="50103" spans="5:8" x14ac:dyDescent="0.25">
      <c r="E50103" s="1"/>
    </row>
    <row r="50104" spans="5:8" x14ac:dyDescent="0.25">
      <c r="E50104" s="1"/>
    </row>
    <row r="50105" spans="5:8" x14ac:dyDescent="0.25">
      <c r="E50105" s="1"/>
    </row>
    <row r="50106" spans="5:8" x14ac:dyDescent="0.25">
      <c r="E50106" s="1"/>
    </row>
    <row r="50107" spans="5:8" x14ac:dyDescent="0.25">
      <c r="E50107" s="1"/>
    </row>
    <row r="50108" spans="5:8" x14ac:dyDescent="0.25">
      <c r="E50108" s="1"/>
    </row>
    <row r="50109" spans="5:8" x14ac:dyDescent="0.25">
      <c r="E50109" s="1"/>
    </row>
    <row r="50110" spans="5:8" x14ac:dyDescent="0.25">
      <c r="E50110" s="1"/>
    </row>
    <row r="50111" spans="5:8" x14ac:dyDescent="0.25">
      <c r="E50111" s="1"/>
      <c r="G50111" s="1"/>
    </row>
    <row r="50112" spans="5:8" x14ac:dyDescent="0.25">
      <c r="E50112" s="1"/>
    </row>
    <row r="50113" spans="5:8" x14ac:dyDescent="0.25">
      <c r="E50113" s="1"/>
      <c r="G50113" s="1"/>
    </row>
    <row r="50114" spans="5:8" x14ac:dyDescent="0.25">
      <c r="E50114" s="1"/>
    </row>
    <row r="50115" spans="5:8" x14ac:dyDescent="0.25">
      <c r="E50115" s="1"/>
    </row>
    <row r="50116" spans="5:8" x14ac:dyDescent="0.25">
      <c r="E50116" s="1"/>
    </row>
    <row r="50117" spans="5:8" x14ac:dyDescent="0.25">
      <c r="E50117" s="1"/>
    </row>
    <row r="50118" spans="5:8" x14ac:dyDescent="0.25">
      <c r="E50118" s="1"/>
    </row>
    <row r="50119" spans="5:8" x14ac:dyDescent="0.25">
      <c r="E50119" s="1"/>
      <c r="H50119" s="1"/>
    </row>
    <row r="50120" spans="5:8" x14ac:dyDescent="0.25">
      <c r="E50120" s="1"/>
      <c r="G50120" s="1"/>
      <c r="H50120" s="1"/>
    </row>
    <row r="50121" spans="5:8" x14ac:dyDescent="0.25">
      <c r="E50121" s="1"/>
      <c r="H50121" s="1"/>
    </row>
    <row r="50122" spans="5:8" x14ac:dyDescent="0.25">
      <c r="E50122" s="1"/>
    </row>
    <row r="50123" spans="5:8" x14ac:dyDescent="0.25">
      <c r="E50123" s="1"/>
    </row>
    <row r="50124" spans="5:8" x14ac:dyDescent="0.25">
      <c r="E50124" s="1"/>
    </row>
    <row r="50125" spans="5:8" x14ac:dyDescent="0.25">
      <c r="E50125" s="1"/>
    </row>
    <row r="50126" spans="5:8" x14ac:dyDescent="0.25">
      <c r="E50126" s="1"/>
    </row>
    <row r="50128" spans="5:8" x14ac:dyDescent="0.25">
      <c r="E50128" s="1"/>
      <c r="H50128" s="1"/>
    </row>
    <row r="50129" spans="5:8" x14ac:dyDescent="0.25">
      <c r="E50129" s="1"/>
    </row>
    <row r="50130" spans="5:8" x14ac:dyDescent="0.25">
      <c r="E50130" s="1"/>
      <c r="G50130" s="1"/>
      <c r="H50130" s="1"/>
    </row>
    <row r="50132" spans="5:8" x14ac:dyDescent="0.25">
      <c r="E50132" s="1"/>
    </row>
    <row r="50133" spans="5:8" x14ac:dyDescent="0.25">
      <c r="E50133" s="1"/>
    </row>
    <row r="50134" spans="5:8" x14ac:dyDescent="0.25">
      <c r="E50134" s="1"/>
      <c r="H50134" s="1"/>
    </row>
    <row r="50135" spans="5:8" x14ac:dyDescent="0.25">
      <c r="E50135" s="1"/>
      <c r="H50135" s="1"/>
    </row>
    <row r="50136" spans="5:8" x14ac:dyDescent="0.25">
      <c r="E50136" s="1"/>
    </row>
    <row r="50137" spans="5:8" x14ac:dyDescent="0.25">
      <c r="E50137" s="1"/>
      <c r="H50137" s="1"/>
    </row>
    <row r="50138" spans="5:8" x14ac:dyDescent="0.25">
      <c r="E50138" s="1"/>
      <c r="G50138" s="1"/>
    </row>
    <row r="50139" spans="5:8" x14ac:dyDescent="0.25">
      <c r="E50139" s="1"/>
    </row>
    <row r="50141" spans="5:8" x14ac:dyDescent="0.25">
      <c r="E50141" s="1"/>
      <c r="H50141" s="1"/>
    </row>
    <row r="50142" spans="5:8" x14ac:dyDescent="0.25">
      <c r="E50142" s="1"/>
      <c r="G50142" s="1"/>
      <c r="H50142" s="1"/>
    </row>
    <row r="50143" spans="5:8" x14ac:dyDescent="0.25">
      <c r="E50143" s="1"/>
      <c r="H50143" s="1"/>
    </row>
    <row r="50144" spans="5:8" x14ac:dyDescent="0.25">
      <c r="E50144" s="1"/>
    </row>
    <row r="50145" spans="5:8" x14ac:dyDescent="0.25">
      <c r="E50145" s="1"/>
      <c r="H50145" s="1"/>
    </row>
    <row r="50146" spans="5:8" x14ac:dyDescent="0.25">
      <c r="E50146" s="1"/>
    </row>
    <row r="50148" spans="5:8" x14ac:dyDescent="0.25">
      <c r="E50148" s="1"/>
    </row>
    <row r="50150" spans="5:8" x14ac:dyDescent="0.25">
      <c r="E50150" s="1"/>
    </row>
    <row r="50151" spans="5:8" x14ac:dyDescent="0.25">
      <c r="E50151" s="1"/>
    </row>
    <row r="50153" spans="5:8" x14ac:dyDescent="0.25">
      <c r="E50153" s="1"/>
      <c r="H50153" s="1"/>
    </row>
    <row r="50154" spans="5:8" x14ac:dyDescent="0.25">
      <c r="E50154" s="1"/>
    </row>
    <row r="50155" spans="5:8" x14ac:dyDescent="0.25">
      <c r="E50155" s="1"/>
    </row>
    <row r="50156" spans="5:8" x14ac:dyDescent="0.25">
      <c r="E50156" s="1"/>
    </row>
    <row r="50157" spans="5:8" x14ac:dyDescent="0.25">
      <c r="E50157" s="1"/>
    </row>
    <row r="50158" spans="5:8" x14ac:dyDescent="0.25">
      <c r="E50158" s="1"/>
    </row>
    <row r="50159" spans="5:8" x14ac:dyDescent="0.25">
      <c r="E50159" s="1"/>
    </row>
    <row r="50160" spans="5:8" x14ac:dyDescent="0.25">
      <c r="E50160" s="1"/>
      <c r="G50160" s="1"/>
    </row>
    <row r="50163" spans="5:9" x14ac:dyDescent="0.25">
      <c r="E50163" s="1"/>
    </row>
    <row r="50164" spans="5:9" x14ac:dyDescent="0.25">
      <c r="E50164" s="1"/>
    </row>
    <row r="50165" spans="5:9" x14ac:dyDescent="0.25">
      <c r="E50165" s="1"/>
    </row>
    <row r="50166" spans="5:9" x14ac:dyDescent="0.25">
      <c r="E50166" s="1"/>
    </row>
    <row r="50167" spans="5:9" x14ac:dyDescent="0.25">
      <c r="E50167" s="1"/>
    </row>
    <row r="50168" spans="5:9" x14ac:dyDescent="0.25">
      <c r="H50168" s="1"/>
    </row>
    <row r="50169" spans="5:9" x14ac:dyDescent="0.25">
      <c r="E50169" s="1"/>
    </row>
    <row r="50170" spans="5:9" x14ac:dyDescent="0.25">
      <c r="E50170" s="1"/>
      <c r="I50170" s="1"/>
    </row>
    <row r="50171" spans="5:9" x14ac:dyDescent="0.25">
      <c r="E50171" s="1"/>
    </row>
    <row r="50172" spans="5:9" x14ac:dyDescent="0.25">
      <c r="E50172" s="1"/>
    </row>
    <row r="50173" spans="5:9" x14ac:dyDescent="0.25">
      <c r="E50173" s="1"/>
    </row>
    <row r="50174" spans="5:9" x14ac:dyDescent="0.25">
      <c r="E50174" s="1"/>
    </row>
    <row r="50175" spans="5:9" x14ac:dyDescent="0.25">
      <c r="E50175" s="1"/>
    </row>
    <row r="50176" spans="5:9" x14ac:dyDescent="0.25">
      <c r="E50176" s="1"/>
    </row>
    <row r="50177" spans="5:9" x14ac:dyDescent="0.25">
      <c r="E50177" s="1"/>
    </row>
    <row r="50179" spans="5:9" x14ac:dyDescent="0.25">
      <c r="E50179" s="1"/>
    </row>
    <row r="50180" spans="5:9" x14ac:dyDescent="0.25">
      <c r="E50180" s="1"/>
    </row>
    <row r="50181" spans="5:9" x14ac:dyDescent="0.25">
      <c r="E50181" s="1"/>
    </row>
    <row r="50182" spans="5:9" x14ac:dyDescent="0.25">
      <c r="E50182" s="1"/>
    </row>
    <row r="50183" spans="5:9" x14ac:dyDescent="0.25">
      <c r="E50183" s="1"/>
    </row>
    <row r="50184" spans="5:9" x14ac:dyDescent="0.25">
      <c r="E50184" s="1"/>
    </row>
    <row r="50185" spans="5:9" x14ac:dyDescent="0.25">
      <c r="E50185" s="1"/>
    </row>
    <row r="50186" spans="5:9" x14ac:dyDescent="0.25">
      <c r="E50186" s="1"/>
      <c r="I50186" s="1"/>
    </row>
    <row r="50187" spans="5:9" x14ac:dyDescent="0.25">
      <c r="E50187" s="1"/>
    </row>
    <row r="50192" spans="5:9" x14ac:dyDescent="0.25">
      <c r="E50192" s="1"/>
    </row>
    <row r="50197" spans="5:9" x14ac:dyDescent="0.25">
      <c r="E50197" s="1"/>
    </row>
    <row r="50199" spans="5:9" x14ac:dyDescent="0.25">
      <c r="E50199" s="1"/>
    </row>
    <row r="50200" spans="5:9" x14ac:dyDescent="0.25">
      <c r="I50200" s="1"/>
    </row>
    <row r="50202" spans="5:9" x14ac:dyDescent="0.25">
      <c r="E50202" s="1"/>
    </row>
    <row r="50203" spans="5:9" x14ac:dyDescent="0.25">
      <c r="H50203" s="1"/>
    </row>
    <row r="50207" spans="5:9" x14ac:dyDescent="0.25">
      <c r="E50207" s="1"/>
    </row>
    <row r="50215" spans="5:9" x14ac:dyDescent="0.25">
      <c r="H50215" s="1"/>
      <c r="I50215" s="1"/>
    </row>
    <row r="50217" spans="5:9" x14ac:dyDescent="0.25">
      <c r="H50217" s="1"/>
    </row>
    <row r="50219" spans="5:9" x14ac:dyDescent="0.25">
      <c r="E50219" s="1"/>
    </row>
    <row r="50220" spans="5:9" x14ac:dyDescent="0.25">
      <c r="E50220" s="1"/>
    </row>
    <row r="50224" spans="5:9" x14ac:dyDescent="0.25">
      <c r="E50224" s="1"/>
    </row>
    <row r="50225" spans="5:5" x14ac:dyDescent="0.25">
      <c r="E50225" s="1"/>
    </row>
    <row r="50236" spans="5:5" x14ac:dyDescent="0.25">
      <c r="E50236" s="1"/>
    </row>
    <row r="50237" spans="5:5" x14ac:dyDescent="0.25">
      <c r="E50237" s="1"/>
    </row>
    <row r="50244" spans="5:5" x14ac:dyDescent="0.25">
      <c r="E50244" s="1"/>
    </row>
    <row r="50282" spans="5:5" x14ac:dyDescent="0.25">
      <c r="E50282" s="1"/>
    </row>
    <row r="50287" spans="5:5" x14ac:dyDescent="0.25">
      <c r="E50287" s="1"/>
    </row>
    <row r="50292" spans="5:5" x14ac:dyDescent="0.25">
      <c r="E50292" s="1"/>
    </row>
    <row r="50297" spans="5:5" x14ac:dyDescent="0.25">
      <c r="E50297" s="1"/>
    </row>
    <row r="50302" spans="5:5" x14ac:dyDescent="0.25">
      <c r="E50302" s="1"/>
    </row>
    <row r="50322" spans="5:5" x14ac:dyDescent="0.25">
      <c r="E50322" s="1"/>
    </row>
    <row r="50327" spans="5:5" x14ac:dyDescent="0.25">
      <c r="E50327" s="1"/>
    </row>
    <row r="50332" spans="5:5" x14ac:dyDescent="0.25">
      <c r="E50332" s="1"/>
    </row>
    <row r="50372" spans="5:5" x14ac:dyDescent="0.25">
      <c r="E50372" s="1"/>
    </row>
    <row r="50392" spans="5:5" x14ac:dyDescent="0.25">
      <c r="E50392" s="1"/>
    </row>
    <row r="50402" spans="5:5" x14ac:dyDescent="0.25">
      <c r="E50402" s="1"/>
    </row>
    <row r="50447" spans="5:5" x14ac:dyDescent="0.25">
      <c r="E50447" s="1"/>
    </row>
    <row r="50452" spans="5:5" x14ac:dyDescent="0.25">
      <c r="E50452" s="1"/>
    </row>
    <row r="50457" spans="5:5" x14ac:dyDescent="0.25">
      <c r="E50457" s="1"/>
    </row>
    <row r="50477" spans="5:5" x14ac:dyDescent="0.25">
      <c r="E50477" s="1"/>
    </row>
    <row r="50572" spans="5:5" x14ac:dyDescent="0.25">
      <c r="E50572" s="1"/>
    </row>
    <row r="50582" spans="5:5" x14ac:dyDescent="0.25">
      <c r="E50582" s="1"/>
    </row>
    <row r="50592" spans="5:5" x14ac:dyDescent="0.25">
      <c r="E50592" s="1"/>
    </row>
    <row r="50597" spans="5:5" x14ac:dyDescent="0.25">
      <c r="E50597" s="1"/>
    </row>
    <row r="50622" spans="5:5" x14ac:dyDescent="0.25">
      <c r="E50622" s="1"/>
    </row>
    <row r="50672" spans="5:8" x14ac:dyDescent="0.25">
      <c r="E50672" s="1"/>
      <c r="H50672" s="1"/>
    </row>
    <row r="50717" spans="5:5" x14ac:dyDescent="0.25">
      <c r="E50717" s="1"/>
    </row>
    <row r="50802" spans="5:5" x14ac:dyDescent="0.25">
      <c r="E50802" s="1"/>
    </row>
    <row r="50812" spans="5:5" x14ac:dyDescent="0.25">
      <c r="E50812" s="1"/>
    </row>
    <row r="50817" spans="5:5" x14ac:dyDescent="0.25">
      <c r="E50817" s="1"/>
    </row>
    <row r="50822" spans="5:5" x14ac:dyDescent="0.25">
      <c r="E50822" s="1"/>
    </row>
    <row r="50847" spans="5:8" x14ac:dyDescent="0.25">
      <c r="E50847" s="1"/>
      <c r="H50847" s="1"/>
    </row>
    <row r="50852" spans="5:5" x14ac:dyDescent="0.25">
      <c r="E50852" s="1"/>
    </row>
    <row r="50882" spans="5:5" x14ac:dyDescent="0.25">
      <c r="E50882" s="1"/>
    </row>
    <row r="50962" spans="5:5" x14ac:dyDescent="0.25">
      <c r="E50962" s="1"/>
    </row>
    <row r="50967" spans="5:5" x14ac:dyDescent="0.25">
      <c r="E50967" s="1"/>
    </row>
    <row r="51007" spans="5:5" x14ac:dyDescent="0.25">
      <c r="E51007" s="1"/>
    </row>
    <row r="51032" spans="5:5" x14ac:dyDescent="0.25">
      <c r="E51032" s="1"/>
    </row>
    <row r="51042" spans="5:5" x14ac:dyDescent="0.25">
      <c r="E51042" s="1"/>
    </row>
    <row r="51087" spans="5:5" x14ac:dyDescent="0.25">
      <c r="E51087" s="1"/>
    </row>
    <row r="51097" spans="5:5" x14ac:dyDescent="0.25">
      <c r="E51097" s="1"/>
    </row>
    <row r="51102" spans="5:5" x14ac:dyDescent="0.25">
      <c r="E51102" s="1"/>
    </row>
    <row r="51127" spans="5:5" x14ac:dyDescent="0.25">
      <c r="E51127" s="1"/>
    </row>
    <row r="51132" spans="5:5" x14ac:dyDescent="0.25">
      <c r="E51132" s="1"/>
    </row>
    <row r="51137" spans="5:5" x14ac:dyDescent="0.25">
      <c r="E51137" s="1"/>
    </row>
    <row r="51142" spans="5:5" x14ac:dyDescent="0.25">
      <c r="E51142" s="1"/>
    </row>
    <row r="51172" spans="5:8" x14ac:dyDescent="0.25">
      <c r="E51172" s="1"/>
    </row>
    <row r="51177" spans="5:8" x14ac:dyDescent="0.25">
      <c r="E51177" s="1"/>
      <c r="H51177" s="1"/>
    </row>
    <row r="51217" spans="5:5" x14ac:dyDescent="0.25">
      <c r="E51217" s="1"/>
    </row>
    <row r="51222" spans="5:5" x14ac:dyDescent="0.25">
      <c r="E51222" s="1"/>
    </row>
    <row r="51227" spans="5:5" x14ac:dyDescent="0.25">
      <c r="E51227" s="1"/>
    </row>
    <row r="51262" spans="5:5" x14ac:dyDescent="0.25">
      <c r="E51262" s="1"/>
    </row>
    <row r="51267" spans="5:5" x14ac:dyDescent="0.25">
      <c r="E51267" s="1"/>
    </row>
    <row r="51287" spans="5:5" x14ac:dyDescent="0.25">
      <c r="E51287" s="1"/>
    </row>
    <row r="51297" spans="5:5" x14ac:dyDescent="0.25">
      <c r="E51297" s="1"/>
    </row>
    <row r="51307" spans="5:5" x14ac:dyDescent="0.25">
      <c r="E51307" s="1"/>
    </row>
    <row r="51312" spans="5:5" x14ac:dyDescent="0.25">
      <c r="E51312" s="1"/>
    </row>
    <row r="51317" spans="5:5" x14ac:dyDescent="0.25">
      <c r="E51317" s="1"/>
    </row>
    <row r="51319" spans="5:5" x14ac:dyDescent="0.25">
      <c r="E51319" s="1"/>
    </row>
    <row r="51322" spans="5:5" x14ac:dyDescent="0.25">
      <c r="E51322" s="1"/>
    </row>
    <row r="51342" spans="5:5" x14ac:dyDescent="0.25">
      <c r="E51342" s="1"/>
    </row>
    <row r="51347" spans="5:5" x14ac:dyDescent="0.25">
      <c r="E51347" s="1"/>
    </row>
    <row r="51352" spans="5:5" x14ac:dyDescent="0.25">
      <c r="E51352" s="1"/>
    </row>
    <row r="51357" spans="5:5" x14ac:dyDescent="0.25">
      <c r="E51357" s="1"/>
    </row>
    <row r="51402" spans="5:5" x14ac:dyDescent="0.25">
      <c r="E51402" s="1"/>
    </row>
    <row r="51407" spans="5:5" x14ac:dyDescent="0.25">
      <c r="E51407" s="1"/>
    </row>
    <row r="51417" spans="5:5" x14ac:dyDescent="0.25">
      <c r="E51417" s="1"/>
    </row>
    <row r="51592" spans="5:5" x14ac:dyDescent="0.25">
      <c r="E51592" s="1"/>
    </row>
    <row r="51787" spans="5:5" x14ac:dyDescent="0.25">
      <c r="E51787" s="1"/>
    </row>
    <row r="51887" spans="5:5" x14ac:dyDescent="0.25">
      <c r="E51887" s="1"/>
    </row>
    <row r="51922" spans="5:5" x14ac:dyDescent="0.25">
      <c r="E51922" s="1"/>
    </row>
    <row r="51962" spans="5:5" x14ac:dyDescent="0.25">
      <c r="E51962" s="1"/>
    </row>
    <row r="51972" spans="5:5" x14ac:dyDescent="0.25">
      <c r="E51972" s="1"/>
    </row>
    <row r="51977" spans="5:5" x14ac:dyDescent="0.25">
      <c r="E51977" s="1"/>
    </row>
    <row r="51982" spans="5:5" x14ac:dyDescent="0.25">
      <c r="E51982" s="1"/>
    </row>
    <row r="51987" spans="5:5" x14ac:dyDescent="0.25">
      <c r="E51987" s="1"/>
    </row>
    <row r="51992" spans="5:5" x14ac:dyDescent="0.25">
      <c r="E51992" s="1"/>
    </row>
    <row r="52012" spans="5:5" x14ac:dyDescent="0.25">
      <c r="E52012" s="1"/>
    </row>
    <row r="52017" spans="5:7" x14ac:dyDescent="0.25">
      <c r="E52017" s="1"/>
      <c r="G52017" s="1"/>
    </row>
    <row r="52022" spans="5:7" x14ac:dyDescent="0.25">
      <c r="E52022" s="1"/>
    </row>
    <row r="52027" spans="5:7" x14ac:dyDescent="0.25">
      <c r="E52027" s="1"/>
    </row>
    <row r="52042" spans="5:5" x14ac:dyDescent="0.25">
      <c r="E52042" s="1"/>
    </row>
    <row r="52052" spans="5:5" x14ac:dyDescent="0.25">
      <c r="E52052" s="1"/>
    </row>
    <row r="52062" spans="5:5" x14ac:dyDescent="0.25">
      <c r="E52062" s="1"/>
    </row>
    <row r="52142" spans="5:5" x14ac:dyDescent="0.25">
      <c r="E52142" s="1"/>
    </row>
    <row r="52147" spans="5:5" x14ac:dyDescent="0.25">
      <c r="E52147" s="1"/>
    </row>
    <row r="52182" spans="5:5" x14ac:dyDescent="0.25">
      <c r="E52182" s="1"/>
    </row>
    <row r="52202" spans="5:5" x14ac:dyDescent="0.25">
      <c r="E52202" s="1"/>
    </row>
    <row r="52217" spans="5:5" x14ac:dyDescent="0.25">
      <c r="E52217" s="1"/>
    </row>
    <row r="52222" spans="5:5" x14ac:dyDescent="0.25">
      <c r="E52222" s="1"/>
    </row>
    <row r="52227" spans="5:5" x14ac:dyDescent="0.25">
      <c r="E52227" s="1"/>
    </row>
    <row r="52232" spans="5:5" x14ac:dyDescent="0.25">
      <c r="E52232" s="1"/>
    </row>
    <row r="52237" spans="5:5" x14ac:dyDescent="0.25">
      <c r="E52237" s="1"/>
    </row>
    <row r="52242" spans="5:5" x14ac:dyDescent="0.25">
      <c r="E52242" s="1"/>
    </row>
    <row r="52247" spans="5:5" x14ac:dyDescent="0.25">
      <c r="E52247" s="1"/>
    </row>
    <row r="52252" spans="5:5" x14ac:dyDescent="0.25">
      <c r="E52252" s="1"/>
    </row>
    <row r="52257" spans="5:5" x14ac:dyDescent="0.25">
      <c r="E52257" s="1"/>
    </row>
    <row r="52262" spans="5:5" x14ac:dyDescent="0.25">
      <c r="E52262" s="1"/>
    </row>
    <row r="52267" spans="5:5" x14ac:dyDescent="0.25">
      <c r="E52267" s="1"/>
    </row>
    <row r="52272" spans="5:5" x14ac:dyDescent="0.25">
      <c r="E52272" s="1"/>
    </row>
    <row r="52357" spans="5:5" x14ac:dyDescent="0.25">
      <c r="E52357" s="1"/>
    </row>
    <row r="52382" spans="5:5" x14ac:dyDescent="0.25">
      <c r="E52382" s="1"/>
    </row>
    <row r="52387" spans="5:5" x14ac:dyDescent="0.25">
      <c r="E52387" s="1"/>
    </row>
    <row r="52447" spans="5:5" x14ac:dyDescent="0.25">
      <c r="E52447" s="1"/>
    </row>
    <row r="52637" spans="5:5" x14ac:dyDescent="0.25">
      <c r="E52637" s="1"/>
    </row>
    <row r="52702" spans="5:5" x14ac:dyDescent="0.25">
      <c r="E52702" s="1"/>
    </row>
    <row r="52742" spans="5:5" x14ac:dyDescent="0.25">
      <c r="E52742" s="1"/>
    </row>
    <row r="52767" spans="5:5" x14ac:dyDescent="0.25">
      <c r="E52767" s="1"/>
    </row>
    <row r="52972" spans="5:5" x14ac:dyDescent="0.25">
      <c r="E52972" s="1"/>
    </row>
    <row r="53062" spans="5:5" x14ac:dyDescent="0.25">
      <c r="E53062" s="1"/>
    </row>
    <row r="53067" spans="5:5" x14ac:dyDescent="0.25">
      <c r="E53067" s="1"/>
    </row>
    <row r="53072" spans="5:5" x14ac:dyDescent="0.25">
      <c r="E53072" s="1"/>
    </row>
    <row r="53252" spans="5:5" x14ac:dyDescent="0.25">
      <c r="E53252" s="1"/>
    </row>
    <row r="53422" spans="5:5" x14ac:dyDescent="0.25">
      <c r="E53422" s="1"/>
    </row>
    <row r="53452" spans="5:5" x14ac:dyDescent="0.25">
      <c r="E53452" s="1"/>
    </row>
    <row r="53517" spans="5:5" x14ac:dyDescent="0.25">
      <c r="E53517" s="1"/>
    </row>
    <row r="53522" spans="5:5" x14ac:dyDescent="0.25">
      <c r="E53522" s="1"/>
    </row>
    <row r="53532" spans="5:5" x14ac:dyDescent="0.25">
      <c r="E53532" s="1"/>
    </row>
    <row r="53602" spans="5:5" x14ac:dyDescent="0.25">
      <c r="E53602" s="1"/>
    </row>
    <row r="53607" spans="5:5" x14ac:dyDescent="0.25">
      <c r="E53607" s="1"/>
    </row>
    <row r="53612" spans="5:5" x14ac:dyDescent="0.25">
      <c r="E53612" s="1"/>
    </row>
    <row r="53617" spans="5:5" x14ac:dyDescent="0.25">
      <c r="E53617" s="1"/>
    </row>
    <row r="53622" spans="5:5" x14ac:dyDescent="0.25">
      <c r="E53622" s="1"/>
    </row>
    <row r="53627" spans="5:5" x14ac:dyDescent="0.25">
      <c r="E53627" s="1"/>
    </row>
    <row r="53667" spans="5:5" x14ac:dyDescent="0.25">
      <c r="E53667" s="1"/>
    </row>
    <row r="53672" spans="5:5" x14ac:dyDescent="0.25">
      <c r="E53672" s="1"/>
    </row>
    <row r="53687" spans="5:5" x14ac:dyDescent="0.25">
      <c r="E53687" s="1"/>
    </row>
    <row r="53887" spans="5:5" x14ac:dyDescent="0.25">
      <c r="E53887" s="1"/>
    </row>
    <row r="53897" spans="5:5" x14ac:dyDescent="0.25">
      <c r="E53897" s="1"/>
    </row>
    <row r="53922" spans="5:5" x14ac:dyDescent="0.25">
      <c r="E53922" s="1"/>
    </row>
    <row r="53927" spans="5:5" x14ac:dyDescent="0.25">
      <c r="E53927" s="1"/>
    </row>
    <row r="53932" spans="5:5" x14ac:dyDescent="0.25">
      <c r="E53932" s="1"/>
    </row>
    <row r="53937" spans="5:5" x14ac:dyDescent="0.25">
      <c r="E53937" s="1"/>
    </row>
    <row r="53942" spans="5:5" x14ac:dyDescent="0.25">
      <c r="E53942" s="1"/>
    </row>
    <row r="53947" spans="5:5" x14ac:dyDescent="0.25">
      <c r="E53947" s="1"/>
    </row>
    <row r="53952" spans="5:5" x14ac:dyDescent="0.25">
      <c r="E53952" s="1"/>
    </row>
    <row r="53957" spans="5:5" x14ac:dyDescent="0.25">
      <c r="E53957" s="1"/>
    </row>
    <row r="53962" spans="5:5" x14ac:dyDescent="0.25">
      <c r="E53962" s="1"/>
    </row>
    <row r="53967" spans="5:5" x14ac:dyDescent="0.25">
      <c r="E53967" s="1"/>
    </row>
    <row r="53972" spans="5:5" x14ac:dyDescent="0.25">
      <c r="E53972" s="1"/>
    </row>
    <row r="53977" spans="5:5" x14ac:dyDescent="0.25">
      <c r="E53977" s="1"/>
    </row>
    <row r="53982" spans="5:5" x14ac:dyDescent="0.25">
      <c r="E53982" s="1"/>
    </row>
    <row r="53987" spans="5:5" x14ac:dyDescent="0.25">
      <c r="E53987" s="1"/>
    </row>
    <row r="53992" spans="5:5" x14ac:dyDescent="0.25">
      <c r="E53992" s="1"/>
    </row>
    <row r="53997" spans="5:5" x14ac:dyDescent="0.25">
      <c r="E53997" s="1"/>
    </row>
    <row r="54002" spans="5:5" x14ac:dyDescent="0.25">
      <c r="E54002" s="1"/>
    </row>
    <row r="54007" spans="5:5" x14ac:dyDescent="0.25">
      <c r="E54007" s="1"/>
    </row>
    <row r="54012" spans="5:5" x14ac:dyDescent="0.25">
      <c r="E54012" s="1"/>
    </row>
    <row r="54042" spans="5:5" x14ac:dyDescent="0.25">
      <c r="E54042" s="1"/>
    </row>
    <row r="54077" spans="5:5" x14ac:dyDescent="0.25">
      <c r="E54077" s="1"/>
    </row>
    <row r="54097" spans="5:5" x14ac:dyDescent="0.25">
      <c r="E54097" s="1"/>
    </row>
    <row r="54107" spans="5:5" x14ac:dyDescent="0.25">
      <c r="E54107" s="1"/>
    </row>
    <row r="54122" spans="5:5" x14ac:dyDescent="0.25">
      <c r="E54122" s="1"/>
    </row>
    <row r="54127" spans="5:5" x14ac:dyDescent="0.25">
      <c r="E54127" s="1"/>
    </row>
    <row r="54132" spans="5:5" x14ac:dyDescent="0.25">
      <c r="E54132" s="1"/>
    </row>
    <row r="54137" spans="5:5" x14ac:dyDescent="0.25">
      <c r="E54137" s="1"/>
    </row>
    <row r="54142" spans="5:5" x14ac:dyDescent="0.25">
      <c r="E54142" s="1"/>
    </row>
    <row r="54147" spans="5:5" x14ac:dyDescent="0.25">
      <c r="E54147" s="1"/>
    </row>
    <row r="54152" spans="5:5" x14ac:dyDescent="0.25">
      <c r="E54152" s="1"/>
    </row>
    <row r="54157" spans="5:5" x14ac:dyDescent="0.25">
      <c r="E54157" s="1"/>
    </row>
    <row r="54162" spans="5:5" x14ac:dyDescent="0.25">
      <c r="E54162" s="1"/>
    </row>
    <row r="54167" spans="5:5" x14ac:dyDescent="0.25">
      <c r="E54167" s="1"/>
    </row>
    <row r="54172" spans="5:5" x14ac:dyDescent="0.25">
      <c r="E54172" s="1"/>
    </row>
    <row r="54177" spans="5:5" x14ac:dyDescent="0.25">
      <c r="E54177" s="1"/>
    </row>
    <row r="54182" spans="5:5" x14ac:dyDescent="0.25">
      <c r="E54182" s="1"/>
    </row>
    <row r="54202" spans="5:7" x14ac:dyDescent="0.25">
      <c r="E54202" s="1"/>
      <c r="G54202" s="1"/>
    </row>
    <row r="54207" spans="5:7" x14ac:dyDescent="0.25">
      <c r="E54207" s="1"/>
    </row>
    <row r="54212" spans="5:5" x14ac:dyDescent="0.25">
      <c r="E54212" s="1"/>
    </row>
    <row r="54257" spans="5:5" x14ac:dyDescent="0.25">
      <c r="E54257" s="1"/>
    </row>
    <row r="54262" spans="5:5" x14ac:dyDescent="0.25">
      <c r="E54262" s="1"/>
    </row>
    <row r="54362" spans="8:8" x14ac:dyDescent="0.25">
      <c r="H54362" s="1"/>
    </row>
    <row r="54702" spans="5:5" x14ac:dyDescent="0.25">
      <c r="E54702" s="1"/>
    </row>
    <row r="55102" spans="5:5" x14ac:dyDescent="0.25">
      <c r="E55102" s="1"/>
    </row>
    <row r="55407" spans="5:7" x14ac:dyDescent="0.25">
      <c r="E55407" s="1"/>
      <c r="G55407" s="1"/>
    </row>
    <row r="55412" spans="5:5" x14ac:dyDescent="0.25">
      <c r="E55412" s="1"/>
    </row>
    <row r="55416" spans="5:5" x14ac:dyDescent="0.25">
      <c r="E55416" s="1"/>
    </row>
    <row r="55417" spans="5:5" x14ac:dyDescent="0.25">
      <c r="E55417" s="1"/>
    </row>
    <row r="55427" spans="5:5" x14ac:dyDescent="0.25">
      <c r="E55427" s="1"/>
    </row>
    <row r="55472" spans="5:5" x14ac:dyDescent="0.25">
      <c r="E55472" s="1"/>
    </row>
    <row r="55502" spans="5:5" x14ac:dyDescent="0.25">
      <c r="E55502" s="1"/>
    </row>
    <row r="55512" spans="5:5" x14ac:dyDescent="0.25">
      <c r="E55512" s="1"/>
    </row>
    <row r="55537" spans="5:5" x14ac:dyDescent="0.25">
      <c r="E55537" s="1"/>
    </row>
    <row r="55682" spans="5:5" x14ac:dyDescent="0.25">
      <c r="E55682" s="1"/>
    </row>
    <row r="55752" spans="5:5" x14ac:dyDescent="0.25">
      <c r="E55752" s="1"/>
    </row>
    <row r="55872" spans="5:5" x14ac:dyDescent="0.25">
      <c r="E55872" s="1"/>
    </row>
    <row r="55912" spans="5:5" x14ac:dyDescent="0.25">
      <c r="E55912" s="1"/>
    </row>
    <row r="55917" spans="5:5" x14ac:dyDescent="0.25">
      <c r="E55917" s="1"/>
    </row>
    <row r="55927" spans="5:5" x14ac:dyDescent="0.25">
      <c r="E55927" s="1"/>
    </row>
    <row r="55932" spans="5:5" x14ac:dyDescent="0.25">
      <c r="E55932" s="1"/>
    </row>
    <row r="55937" spans="5:5" x14ac:dyDescent="0.25">
      <c r="E55937" s="1"/>
    </row>
    <row r="56002" spans="5:5" x14ac:dyDescent="0.25">
      <c r="E56002" s="1"/>
    </row>
    <row r="56006" spans="5:5" x14ac:dyDescent="0.25">
      <c r="E56006" s="1"/>
    </row>
    <row r="56012" spans="5:5" x14ac:dyDescent="0.25">
      <c r="E56012" s="1"/>
    </row>
    <row r="56017" spans="5:5" x14ac:dyDescent="0.25">
      <c r="E56017" s="1"/>
    </row>
    <row r="56022" spans="5:5" x14ac:dyDescent="0.25">
      <c r="E56022" s="1"/>
    </row>
    <row r="56027" spans="5:5" x14ac:dyDescent="0.25">
      <c r="E56027" s="1"/>
    </row>
    <row r="56052" spans="5:5" x14ac:dyDescent="0.25">
      <c r="E56052" s="1"/>
    </row>
    <row r="56057" spans="5:5" x14ac:dyDescent="0.25">
      <c r="E56057" s="1"/>
    </row>
    <row r="56062" spans="5:5" x14ac:dyDescent="0.25">
      <c r="E56062" s="1"/>
    </row>
    <row r="56067" spans="5:5" x14ac:dyDescent="0.25">
      <c r="E56067" s="1"/>
    </row>
    <row r="56112" spans="5:5" x14ac:dyDescent="0.25">
      <c r="E56112" s="1"/>
    </row>
    <row r="56137" spans="5:5" x14ac:dyDescent="0.25">
      <c r="E56137" s="1"/>
    </row>
    <row r="56141" spans="5:5" x14ac:dyDescent="0.25">
      <c r="E56141" s="1"/>
    </row>
    <row r="56207" spans="5:5" x14ac:dyDescent="0.25">
      <c r="E56207" s="1"/>
    </row>
    <row r="56212" spans="5:5" x14ac:dyDescent="0.25">
      <c r="E56212" s="1"/>
    </row>
    <row r="56242" spans="5:5" x14ac:dyDescent="0.25">
      <c r="E56242" s="1"/>
    </row>
    <row r="56257" spans="5:5" x14ac:dyDescent="0.25">
      <c r="E56257" s="1"/>
    </row>
    <row r="56262" spans="5:5" x14ac:dyDescent="0.25">
      <c r="E56262" s="1"/>
    </row>
    <row r="56272" spans="5:5" x14ac:dyDescent="0.25">
      <c r="E56272" s="1"/>
    </row>
    <row r="56277" spans="5:8" x14ac:dyDescent="0.25">
      <c r="E56277" s="1"/>
      <c r="H56277" s="1"/>
    </row>
    <row r="56281" spans="5:8" x14ac:dyDescent="0.25">
      <c r="E56281" s="1"/>
    </row>
    <row r="56282" spans="5:8" x14ac:dyDescent="0.25">
      <c r="E56282" s="1"/>
      <c r="H56282" s="1"/>
    </row>
    <row r="56287" spans="5:8" x14ac:dyDescent="0.25">
      <c r="E56287" s="1"/>
    </row>
    <row r="56291" spans="5:5" x14ac:dyDescent="0.25">
      <c r="E56291" s="1"/>
    </row>
    <row r="56297" spans="5:5" x14ac:dyDescent="0.25">
      <c r="E56297" s="1"/>
    </row>
    <row r="56302" spans="5:5" x14ac:dyDescent="0.25">
      <c r="E56302" s="1"/>
    </row>
    <row r="56307" spans="5:5" x14ac:dyDescent="0.25">
      <c r="E56307" s="1"/>
    </row>
    <row r="56317" spans="5:5" x14ac:dyDescent="0.25">
      <c r="E56317" s="1"/>
    </row>
    <row r="56322" spans="5:5" x14ac:dyDescent="0.25">
      <c r="E56322" s="1"/>
    </row>
    <row r="56327" spans="5:5" x14ac:dyDescent="0.25">
      <c r="E56327" s="1"/>
    </row>
    <row r="56331" spans="5:5" x14ac:dyDescent="0.25">
      <c r="E56331" s="1"/>
    </row>
    <row r="56332" spans="5:5" x14ac:dyDescent="0.25">
      <c r="E56332" s="1"/>
    </row>
    <row r="56337" spans="5:5" x14ac:dyDescent="0.25">
      <c r="E56337" s="1"/>
    </row>
    <row r="56342" spans="5:5" x14ac:dyDescent="0.25">
      <c r="E56342" s="1"/>
    </row>
    <row r="56347" spans="5:5" x14ac:dyDescent="0.25">
      <c r="E56347" s="1"/>
    </row>
    <row r="56351" spans="5:5" x14ac:dyDescent="0.25">
      <c r="E56351" s="1"/>
    </row>
    <row r="56352" spans="5:5" x14ac:dyDescent="0.25">
      <c r="E56352" s="1"/>
    </row>
    <row r="56356" spans="5:5" x14ac:dyDescent="0.25">
      <c r="E56356" s="1"/>
    </row>
    <row r="56357" spans="5:5" x14ac:dyDescent="0.25">
      <c r="E56357" s="1"/>
    </row>
    <row r="56362" spans="5:5" x14ac:dyDescent="0.25">
      <c r="E56362" s="1"/>
    </row>
    <row r="56372" spans="5:5" x14ac:dyDescent="0.25">
      <c r="E56372" s="1"/>
    </row>
    <row r="56382" spans="5:5" x14ac:dyDescent="0.25">
      <c r="E56382" s="1"/>
    </row>
    <row r="56387" spans="5:5" x14ac:dyDescent="0.25">
      <c r="E56387" s="1"/>
    </row>
    <row r="56392" spans="5:5" x14ac:dyDescent="0.25">
      <c r="E56392" s="1"/>
    </row>
    <row r="56397" spans="5:5" x14ac:dyDescent="0.25">
      <c r="E56397" s="1"/>
    </row>
    <row r="56402" spans="5:5" x14ac:dyDescent="0.25">
      <c r="E56402" s="1"/>
    </row>
    <row r="56407" spans="5:5" x14ac:dyDescent="0.25">
      <c r="E56407" s="1"/>
    </row>
    <row r="56412" spans="5:5" x14ac:dyDescent="0.25">
      <c r="E56412" s="1"/>
    </row>
    <row r="56427" spans="5:8" x14ac:dyDescent="0.25">
      <c r="E56427" s="1"/>
      <c r="H56427" s="1"/>
    </row>
    <row r="56431" spans="5:8" x14ac:dyDescent="0.25">
      <c r="E56431" s="1"/>
    </row>
    <row r="56432" spans="5:8" x14ac:dyDescent="0.25">
      <c r="E56432" s="1"/>
    </row>
    <row r="56436" spans="5:5" x14ac:dyDescent="0.25">
      <c r="E56436" s="1"/>
    </row>
    <row r="56437" spans="5:5" x14ac:dyDescent="0.25">
      <c r="E56437" s="1"/>
    </row>
    <row r="56442" spans="5:5" x14ac:dyDescent="0.25">
      <c r="E56442" s="1"/>
    </row>
    <row r="56492" spans="5:5" x14ac:dyDescent="0.25">
      <c r="E56492" s="1"/>
    </row>
    <row r="56497" spans="5:8" x14ac:dyDescent="0.25">
      <c r="E56497" s="1"/>
    </row>
    <row r="56502" spans="5:8" x14ac:dyDescent="0.25">
      <c r="H56502" s="1"/>
    </row>
    <row r="56507" spans="5:8" x14ac:dyDescent="0.25">
      <c r="E56507" s="1"/>
    </row>
    <row r="56517" spans="5:5" x14ac:dyDescent="0.25">
      <c r="E56517" s="1"/>
    </row>
    <row r="56521" spans="5:5" x14ac:dyDescent="0.25">
      <c r="E56521" s="1"/>
    </row>
    <row r="56531" spans="5:5" x14ac:dyDescent="0.25">
      <c r="E56531" s="1"/>
    </row>
    <row r="56647" spans="5:5" x14ac:dyDescent="0.25">
      <c r="E56647" s="1"/>
    </row>
    <row r="56932" spans="5:5" x14ac:dyDescent="0.25">
      <c r="E56932" s="1"/>
    </row>
    <row r="57127" spans="5:5" x14ac:dyDescent="0.25">
      <c r="E57127" s="1"/>
    </row>
    <row r="57157" spans="5:5" x14ac:dyDescent="0.25">
      <c r="E57157" s="1"/>
    </row>
    <row r="57162" spans="5:5" x14ac:dyDescent="0.25">
      <c r="E57162" s="1"/>
    </row>
    <row r="57167" spans="5:5" x14ac:dyDescent="0.25">
      <c r="E57167" s="1"/>
    </row>
    <row r="57172" spans="5:5" x14ac:dyDescent="0.25">
      <c r="E57172" s="1"/>
    </row>
    <row r="57187" spans="5:5" x14ac:dyDescent="0.25">
      <c r="E57187" s="1"/>
    </row>
    <row r="57192" spans="5:5" x14ac:dyDescent="0.25">
      <c r="E57192" s="1"/>
    </row>
    <row r="57197" spans="5:5" x14ac:dyDescent="0.25">
      <c r="E57197" s="1"/>
    </row>
    <row r="57202" spans="5:5" x14ac:dyDescent="0.25">
      <c r="E57202" s="1"/>
    </row>
    <row r="57207" spans="5:5" x14ac:dyDescent="0.25">
      <c r="E57207" s="1"/>
    </row>
    <row r="57212" spans="5:5" x14ac:dyDescent="0.25">
      <c r="E57212" s="1"/>
    </row>
    <row r="57227" spans="5:5" x14ac:dyDescent="0.25">
      <c r="E57227" s="1"/>
    </row>
    <row r="57231" spans="5:5" x14ac:dyDescent="0.25">
      <c r="E57231" s="1"/>
    </row>
    <row r="57232" spans="5:5" x14ac:dyDescent="0.25">
      <c r="E57232" s="1"/>
    </row>
    <row r="57236" spans="5:8" x14ac:dyDescent="0.25">
      <c r="E57236" s="1"/>
    </row>
    <row r="57237" spans="5:8" x14ac:dyDescent="0.25">
      <c r="E57237" s="1"/>
    </row>
    <row r="57242" spans="5:8" x14ac:dyDescent="0.25">
      <c r="E57242" s="1"/>
    </row>
    <row r="57247" spans="5:8" x14ac:dyDescent="0.25">
      <c r="E57247" s="1"/>
      <c r="H57247" s="1"/>
    </row>
    <row r="57251" spans="5:8" x14ac:dyDescent="0.25">
      <c r="E57251" s="1"/>
    </row>
    <row r="57252" spans="5:8" x14ac:dyDescent="0.25">
      <c r="E57252" s="1"/>
    </row>
    <row r="57256" spans="5:8" x14ac:dyDescent="0.25">
      <c r="E57256" s="1"/>
    </row>
    <row r="57257" spans="5:8" x14ac:dyDescent="0.25">
      <c r="E57257" s="1"/>
    </row>
    <row r="57262" spans="5:8" x14ac:dyDescent="0.25">
      <c r="E57262" s="1"/>
      <c r="H57262" s="1"/>
    </row>
    <row r="57267" spans="5:5" x14ac:dyDescent="0.25">
      <c r="E57267" s="1"/>
    </row>
    <row r="57271" spans="5:5" x14ac:dyDescent="0.25">
      <c r="E57271" s="1"/>
    </row>
    <row r="57272" spans="5:5" x14ac:dyDescent="0.25">
      <c r="E57272" s="1"/>
    </row>
    <row r="57281" spans="5:5" x14ac:dyDescent="0.25">
      <c r="E57281" s="1"/>
    </row>
    <row r="57282" spans="5:5" x14ac:dyDescent="0.25">
      <c r="E57282" s="1"/>
    </row>
    <row r="57292" spans="5:5" x14ac:dyDescent="0.25">
      <c r="E57292" s="1"/>
    </row>
    <row r="57306" spans="5:5" x14ac:dyDescent="0.25">
      <c r="E57306" s="1"/>
    </row>
    <row r="57322" spans="5:5" x14ac:dyDescent="0.25">
      <c r="E57322" s="1"/>
    </row>
    <row r="57327" spans="5:5" x14ac:dyDescent="0.25">
      <c r="E57327" s="1"/>
    </row>
    <row r="57337" spans="5:5" x14ac:dyDescent="0.25">
      <c r="E57337" s="1"/>
    </row>
    <row r="57342" spans="5:5" x14ac:dyDescent="0.25">
      <c r="E57342" s="1"/>
    </row>
    <row r="57352" spans="5:5" x14ac:dyDescent="0.25">
      <c r="E57352" s="1"/>
    </row>
    <row r="57362" spans="5:5" x14ac:dyDescent="0.25">
      <c r="E57362" s="1"/>
    </row>
    <row r="57364" spans="5:5" x14ac:dyDescent="0.25">
      <c r="E57364" s="1"/>
    </row>
    <row r="57369" spans="5:5" x14ac:dyDescent="0.25">
      <c r="E57369" s="1"/>
    </row>
    <row r="57372" spans="5:5" x14ac:dyDescent="0.25">
      <c r="E57372" s="1"/>
    </row>
    <row r="57377" spans="5:8" x14ac:dyDescent="0.25">
      <c r="E57377" s="1"/>
    </row>
    <row r="57382" spans="5:8" x14ac:dyDescent="0.25">
      <c r="E57382" s="1"/>
    </row>
    <row r="57387" spans="5:8" x14ac:dyDescent="0.25">
      <c r="E57387" s="1"/>
      <c r="G57387" s="1"/>
    </row>
    <row r="57389" spans="5:8" x14ac:dyDescent="0.25">
      <c r="H57389" s="1"/>
    </row>
    <row r="57392" spans="5:8" x14ac:dyDescent="0.25">
      <c r="E57392" s="1"/>
    </row>
    <row r="57397" spans="5:5" x14ac:dyDescent="0.25">
      <c r="E57397" s="1"/>
    </row>
    <row r="57402" spans="5:5" x14ac:dyDescent="0.25">
      <c r="E57402" s="1"/>
    </row>
    <row r="57404" spans="5:5" x14ac:dyDescent="0.25">
      <c r="E57404" s="1"/>
    </row>
    <row r="57407" spans="5:5" x14ac:dyDescent="0.25">
      <c r="E57407" s="1"/>
    </row>
    <row r="57412" spans="5:5" x14ac:dyDescent="0.25">
      <c r="E57412" s="1"/>
    </row>
    <row r="57414" spans="5:5" x14ac:dyDescent="0.25">
      <c r="E57414" s="1"/>
    </row>
    <row r="57417" spans="5:5" x14ac:dyDescent="0.25">
      <c r="E57417" s="1"/>
    </row>
    <row r="57419" spans="5:5" x14ac:dyDescent="0.25">
      <c r="E57419" s="1"/>
    </row>
    <row r="57422" spans="5:5" x14ac:dyDescent="0.25">
      <c r="E57422" s="1"/>
    </row>
    <row r="57424" spans="5:5" x14ac:dyDescent="0.25">
      <c r="E57424" s="1"/>
    </row>
    <row r="57434" spans="5:5" x14ac:dyDescent="0.25">
      <c r="E57434" s="1"/>
    </row>
    <row r="59424" spans="5:5" x14ac:dyDescent="0.25">
      <c r="E59424" s="1"/>
    </row>
    <row r="59439" spans="5:5" x14ac:dyDescent="0.25">
      <c r="E59439" s="1"/>
    </row>
    <row r="59440" spans="5:5" x14ac:dyDescent="0.25">
      <c r="E59440" s="1"/>
    </row>
    <row r="59444" spans="5:8" x14ac:dyDescent="0.25">
      <c r="E59444" s="1"/>
      <c r="G59444" s="1"/>
    </row>
    <row r="59446" spans="5:8" x14ac:dyDescent="0.25">
      <c r="G59446" s="1"/>
      <c r="H59446" s="1"/>
    </row>
    <row r="59447" spans="5:8" x14ac:dyDescent="0.25">
      <c r="G59447" s="1"/>
    </row>
    <row r="59450" spans="5:8" x14ac:dyDescent="0.25">
      <c r="H59450" s="1"/>
    </row>
    <row r="59452" spans="5:8" x14ac:dyDescent="0.25">
      <c r="E59452" s="1"/>
    </row>
    <row r="59453" spans="5:8" x14ac:dyDescent="0.25">
      <c r="E59453" s="1"/>
      <c r="G59453" s="1"/>
      <c r="H59453" s="1"/>
    </row>
    <row r="59454" spans="5:8" x14ac:dyDescent="0.25">
      <c r="E59454" s="1"/>
      <c r="G59454" s="1"/>
      <c r="H59454" s="1"/>
    </row>
    <row r="59455" spans="5:8" x14ac:dyDescent="0.25">
      <c r="E59455" s="1"/>
      <c r="H59455" s="1"/>
    </row>
    <row r="59456" spans="5:8" x14ac:dyDescent="0.25">
      <c r="E59456" s="1"/>
      <c r="G59456" s="1"/>
    </row>
    <row r="59457" spans="5:8" x14ac:dyDescent="0.25">
      <c r="E59457" s="1"/>
    </row>
    <row r="59458" spans="5:8" x14ac:dyDescent="0.25">
      <c r="E59458" s="1"/>
    </row>
    <row r="59459" spans="5:8" x14ac:dyDescent="0.25">
      <c r="E59459" s="1"/>
    </row>
    <row r="59460" spans="5:8" x14ac:dyDescent="0.25">
      <c r="E59460" s="1"/>
      <c r="G59460" s="1"/>
    </row>
    <row r="59462" spans="5:8" x14ac:dyDescent="0.25">
      <c r="E59462" s="1"/>
      <c r="G59462" s="1"/>
    </row>
    <row r="59463" spans="5:8" x14ac:dyDescent="0.25">
      <c r="G59463" s="1"/>
      <c r="H59463" s="1"/>
    </row>
    <row r="59464" spans="5:8" x14ac:dyDescent="0.25">
      <c r="E59464" s="1"/>
      <c r="G59464" s="1"/>
    </row>
    <row r="59465" spans="5:8" x14ac:dyDescent="0.25">
      <c r="E59465" s="1"/>
      <c r="G59465" s="1"/>
      <c r="H59465" s="1"/>
    </row>
    <row r="59466" spans="5:8" x14ac:dyDescent="0.25">
      <c r="E59466" s="1"/>
    </row>
    <row r="59467" spans="5:8" x14ac:dyDescent="0.25">
      <c r="E59467" s="1"/>
      <c r="G59467" s="1"/>
    </row>
    <row r="59468" spans="5:8" x14ac:dyDescent="0.25">
      <c r="E59468" s="1"/>
    </row>
    <row r="59469" spans="5:8" x14ac:dyDescent="0.25">
      <c r="E59469" s="1"/>
      <c r="H59469" s="1"/>
    </row>
    <row r="59470" spans="5:8" x14ac:dyDescent="0.25">
      <c r="E59470" s="1"/>
      <c r="G59470" s="1"/>
    </row>
    <row r="59471" spans="5:8" x14ac:dyDescent="0.25">
      <c r="E59471" s="1"/>
    </row>
    <row r="59472" spans="5:8" x14ac:dyDescent="0.25">
      <c r="E59472" s="1"/>
      <c r="G59472" s="1"/>
      <c r="H59472" s="1"/>
    </row>
    <row r="59473" spans="5:8" x14ac:dyDescent="0.25">
      <c r="E59473" s="1"/>
      <c r="G59473" s="1"/>
      <c r="H59473" s="1"/>
    </row>
    <row r="59474" spans="5:8" x14ac:dyDescent="0.25">
      <c r="E59474" s="1"/>
      <c r="H59474" s="1"/>
    </row>
    <row r="59475" spans="5:8" x14ac:dyDescent="0.25">
      <c r="E59475" s="1"/>
      <c r="G59475" s="1"/>
      <c r="H59475" s="1"/>
    </row>
    <row r="59476" spans="5:8" x14ac:dyDescent="0.25">
      <c r="E59476" s="1"/>
      <c r="G59476" s="1"/>
      <c r="H59476" s="1"/>
    </row>
    <row r="59477" spans="5:8" x14ac:dyDescent="0.25">
      <c r="E59477" s="1"/>
    </row>
    <row r="59478" spans="5:8" x14ac:dyDescent="0.25">
      <c r="E59478" s="1"/>
    </row>
    <row r="59479" spans="5:8" x14ac:dyDescent="0.25">
      <c r="E59479" s="1"/>
    </row>
    <row r="59480" spans="5:8" x14ac:dyDescent="0.25">
      <c r="E59480" s="1"/>
      <c r="G59480" s="1"/>
    </row>
    <row r="59482" spans="5:8" x14ac:dyDescent="0.25">
      <c r="E59482" s="1"/>
      <c r="G59482" s="1"/>
      <c r="H59482" s="1"/>
    </row>
    <row r="59483" spans="5:8" x14ac:dyDescent="0.25">
      <c r="E59483" s="1"/>
    </row>
    <row r="59484" spans="5:8" x14ac:dyDescent="0.25">
      <c r="G59484" s="1"/>
    </row>
    <row r="59485" spans="5:8" x14ac:dyDescent="0.25">
      <c r="E59485" s="1"/>
    </row>
    <row r="59488" spans="5:8" x14ac:dyDescent="0.25">
      <c r="E59488" s="1"/>
      <c r="H59488" s="1"/>
    </row>
    <row r="59489" spans="5:8" x14ac:dyDescent="0.25">
      <c r="E59489" s="1"/>
    </row>
    <row r="59491" spans="5:8" x14ac:dyDescent="0.25">
      <c r="E59491" s="1"/>
      <c r="G59491" s="1"/>
      <c r="H59491" s="1"/>
    </row>
    <row r="59492" spans="5:8" x14ac:dyDescent="0.25">
      <c r="H59492" s="1"/>
    </row>
    <row r="59493" spans="5:8" x14ac:dyDescent="0.25">
      <c r="E59493" s="1"/>
      <c r="H59493" s="1"/>
    </row>
    <row r="59494" spans="5:8" x14ac:dyDescent="0.25">
      <c r="E59494" s="1"/>
    </row>
    <row r="59495" spans="5:8" x14ac:dyDescent="0.25">
      <c r="E59495" s="1"/>
      <c r="G59495" s="1"/>
      <c r="H59495" s="1"/>
    </row>
    <row r="59496" spans="5:8" x14ac:dyDescent="0.25">
      <c r="E59496" s="1"/>
    </row>
    <row r="59497" spans="5:8" x14ac:dyDescent="0.25">
      <c r="E59497" s="1"/>
      <c r="H59497" s="1"/>
    </row>
    <row r="59500" spans="5:8" x14ac:dyDescent="0.25">
      <c r="E59500" s="1"/>
    </row>
    <row r="59501" spans="5:8" x14ac:dyDescent="0.25">
      <c r="E59501" s="1"/>
    </row>
    <row r="59503" spans="5:8" x14ac:dyDescent="0.25">
      <c r="E59503" s="1"/>
      <c r="G59503" s="1"/>
    </row>
    <row r="59504" spans="5:8" x14ac:dyDescent="0.25">
      <c r="E59504" s="1"/>
      <c r="H59504" s="1"/>
    </row>
    <row r="59506" spans="5:8" x14ac:dyDescent="0.25">
      <c r="G59506" s="1"/>
      <c r="H59506" s="1"/>
    </row>
    <row r="59507" spans="5:8" x14ac:dyDescent="0.25">
      <c r="E59507" s="1"/>
      <c r="G59507" s="1"/>
    </row>
    <row r="59508" spans="5:8" x14ac:dyDescent="0.25">
      <c r="E59508" s="1"/>
      <c r="G59508" s="1"/>
    </row>
    <row r="59509" spans="5:8" x14ac:dyDescent="0.25">
      <c r="E59509" s="1"/>
      <c r="H59509" s="1"/>
    </row>
    <row r="59511" spans="5:8" x14ac:dyDescent="0.25">
      <c r="E59511" s="1"/>
      <c r="G59511" s="1"/>
    </row>
    <row r="59513" spans="5:8" x14ac:dyDescent="0.25">
      <c r="E59513" s="1"/>
      <c r="G59513" s="1"/>
    </row>
    <row r="59514" spans="5:8" x14ac:dyDescent="0.25">
      <c r="E59514" s="1"/>
    </row>
    <row r="59515" spans="5:8" x14ac:dyDescent="0.25">
      <c r="E59515" s="1"/>
    </row>
    <row r="59516" spans="5:8" x14ac:dyDescent="0.25">
      <c r="E59516" s="1"/>
      <c r="G59516" s="1"/>
    </row>
    <row r="59520" spans="5:8" x14ac:dyDescent="0.25">
      <c r="E59520" s="1"/>
      <c r="H59520" s="1"/>
    </row>
    <row r="59521" spans="5:8" x14ac:dyDescent="0.25">
      <c r="E59521" s="1"/>
      <c r="H59521" s="1"/>
    </row>
    <row r="59530" spans="5:8" x14ac:dyDescent="0.25">
      <c r="G59530" s="1"/>
    </row>
    <row r="59532" spans="5:8" x14ac:dyDescent="0.25">
      <c r="E59532" s="1"/>
    </row>
    <row r="59536" spans="5:8" x14ac:dyDescent="0.25">
      <c r="E59536" s="1"/>
      <c r="H59536" s="1"/>
    </row>
    <row r="59537" spans="5:8" x14ac:dyDescent="0.25">
      <c r="E59537" s="1"/>
    </row>
    <row r="59538" spans="5:8" x14ac:dyDescent="0.25">
      <c r="E59538" s="1"/>
      <c r="H59538" s="1"/>
    </row>
    <row r="59539" spans="5:8" x14ac:dyDescent="0.25">
      <c r="E59539" s="1"/>
      <c r="H59539" s="1"/>
    </row>
    <row r="59541" spans="5:8" x14ac:dyDescent="0.25">
      <c r="E59541" s="1"/>
      <c r="G59541" s="1"/>
    </row>
    <row r="59542" spans="5:8" x14ac:dyDescent="0.25">
      <c r="E59542" s="1"/>
      <c r="G59542" s="1"/>
    </row>
    <row r="59543" spans="5:8" x14ac:dyDescent="0.25">
      <c r="E59543" s="1"/>
      <c r="G59543" s="1"/>
    </row>
    <row r="59544" spans="5:8" x14ac:dyDescent="0.25">
      <c r="E59544" s="1"/>
    </row>
    <row r="59545" spans="5:8" x14ac:dyDescent="0.25">
      <c r="E59545" s="1"/>
    </row>
    <row r="59546" spans="5:8" x14ac:dyDescent="0.25">
      <c r="E59546" s="1"/>
      <c r="H59546" s="1"/>
    </row>
    <row r="59547" spans="5:8" x14ac:dyDescent="0.25">
      <c r="E59547" s="1"/>
      <c r="G59547" s="1"/>
      <c r="H59547" s="1"/>
    </row>
    <row r="59549" spans="5:8" x14ac:dyDescent="0.25">
      <c r="E59549" s="1"/>
    </row>
    <row r="59550" spans="5:8" x14ac:dyDescent="0.25">
      <c r="E59550" s="1"/>
      <c r="H59550" s="1"/>
    </row>
    <row r="59551" spans="5:8" x14ac:dyDescent="0.25">
      <c r="E59551" s="1"/>
    </row>
    <row r="59552" spans="5:8" x14ac:dyDescent="0.25">
      <c r="E59552" s="1"/>
      <c r="G59552" s="1"/>
    </row>
    <row r="59553" spans="5:8" x14ac:dyDescent="0.25">
      <c r="E59553" s="1"/>
      <c r="G59553" s="1"/>
    </row>
    <row r="59554" spans="5:8" x14ac:dyDescent="0.25">
      <c r="E59554" s="1"/>
      <c r="G59554" s="1"/>
    </row>
    <row r="59555" spans="5:8" x14ac:dyDescent="0.25">
      <c r="E59555" s="1"/>
    </row>
    <row r="59556" spans="5:8" x14ac:dyDescent="0.25">
      <c r="E59556" s="1"/>
    </row>
    <row r="59558" spans="5:8" x14ac:dyDescent="0.25">
      <c r="E59558" s="1"/>
    </row>
    <row r="59559" spans="5:8" x14ac:dyDescent="0.25">
      <c r="E59559" s="1"/>
    </row>
    <row r="59560" spans="5:8" x14ac:dyDescent="0.25">
      <c r="E59560" s="1"/>
      <c r="G59560" s="1"/>
      <c r="H59560" s="1"/>
    </row>
    <row r="59561" spans="5:8" x14ac:dyDescent="0.25">
      <c r="E59561" s="1"/>
    </row>
    <row r="59562" spans="5:8" x14ac:dyDescent="0.25">
      <c r="E59562" s="1"/>
      <c r="G59562" s="1"/>
      <c r="H59562" s="1"/>
    </row>
    <row r="59563" spans="5:8" x14ac:dyDescent="0.25">
      <c r="E59563" s="1"/>
      <c r="H59563" s="1"/>
    </row>
    <row r="59564" spans="5:8" x14ac:dyDescent="0.25">
      <c r="E59564" s="1"/>
    </row>
    <row r="59565" spans="5:8" x14ac:dyDescent="0.25">
      <c r="E59565" s="1"/>
      <c r="G59565" s="1"/>
    </row>
    <row r="59566" spans="5:8" x14ac:dyDescent="0.25">
      <c r="E59566" s="1"/>
    </row>
    <row r="59567" spans="5:8" x14ac:dyDescent="0.25">
      <c r="E59567" s="1"/>
    </row>
    <row r="59569" spans="5:8" x14ac:dyDescent="0.25">
      <c r="E59569" s="1"/>
      <c r="G59569" s="1"/>
      <c r="H59569" s="1"/>
    </row>
    <row r="59570" spans="5:8" x14ac:dyDescent="0.25">
      <c r="E59570" s="1"/>
      <c r="G59570" s="1"/>
      <c r="H59570" s="1"/>
    </row>
    <row r="59571" spans="5:8" x14ac:dyDescent="0.25">
      <c r="E59571" s="1"/>
    </row>
    <row r="59572" spans="5:8" x14ac:dyDescent="0.25">
      <c r="G59572" s="1"/>
    </row>
    <row r="59573" spans="5:8" x14ac:dyDescent="0.25">
      <c r="E59573" s="1"/>
    </row>
    <row r="59574" spans="5:8" x14ac:dyDescent="0.25">
      <c r="E59574" s="1"/>
      <c r="G59574" s="1"/>
      <c r="H59574" s="1"/>
    </row>
    <row r="59577" spans="5:8" x14ac:dyDescent="0.25">
      <c r="E59577" s="1"/>
      <c r="G59577" s="1"/>
    </row>
    <row r="59578" spans="5:8" x14ac:dyDescent="0.25">
      <c r="E59578" s="1"/>
    </row>
    <row r="59581" spans="5:8" x14ac:dyDescent="0.25">
      <c r="E59581" s="1"/>
      <c r="G59581" s="1"/>
    </row>
    <row r="59603" spans="5:8" x14ac:dyDescent="0.25">
      <c r="G59603" s="1"/>
      <c r="H59603" s="1"/>
    </row>
    <row r="59604" spans="5:8" x14ac:dyDescent="0.25">
      <c r="E59604" s="1"/>
      <c r="G59604" s="1"/>
    </row>
    <row r="59605" spans="5:8" x14ac:dyDescent="0.25">
      <c r="E59605" s="1"/>
      <c r="G59605" s="1"/>
      <c r="H59605" s="1"/>
    </row>
    <row r="59607" spans="5:8" x14ac:dyDescent="0.25">
      <c r="E59607" s="1"/>
    </row>
    <row r="59608" spans="5:8" x14ac:dyDescent="0.25">
      <c r="E59608" s="1"/>
    </row>
    <row r="59609" spans="5:8" x14ac:dyDescent="0.25">
      <c r="E59609" s="1"/>
      <c r="G59609" s="1"/>
      <c r="H59609" s="1"/>
    </row>
    <row r="59610" spans="5:8" x14ac:dyDescent="0.25">
      <c r="E59610" s="1"/>
      <c r="H59610" s="1"/>
    </row>
    <row r="59611" spans="5:8" x14ac:dyDescent="0.25">
      <c r="E59611" s="1"/>
      <c r="G59611" s="1"/>
      <c r="H59611" s="1"/>
    </row>
    <row r="59612" spans="5:8" x14ac:dyDescent="0.25">
      <c r="E59612" s="1"/>
      <c r="G59612" s="1"/>
      <c r="H59612" s="1"/>
    </row>
    <row r="59613" spans="5:8" x14ac:dyDescent="0.25">
      <c r="E59613" s="1"/>
    </row>
    <row r="59614" spans="5:8" x14ac:dyDescent="0.25">
      <c r="E59614" s="1"/>
    </row>
    <row r="59615" spans="5:8" x14ac:dyDescent="0.25">
      <c r="E59615" s="1"/>
      <c r="G59615" s="1"/>
      <c r="H59615" s="1"/>
    </row>
    <row r="59616" spans="5:8" x14ac:dyDescent="0.25">
      <c r="E59616" s="1"/>
      <c r="H59616" s="1"/>
    </row>
    <row r="59617" spans="5:8" x14ac:dyDescent="0.25">
      <c r="E59617" s="1"/>
      <c r="G59617" s="1"/>
    </row>
    <row r="59618" spans="5:8" x14ac:dyDescent="0.25">
      <c r="E59618" s="1"/>
      <c r="G59618" s="1"/>
      <c r="H59618" s="1"/>
    </row>
    <row r="59619" spans="5:8" x14ac:dyDescent="0.25">
      <c r="E59619" s="1"/>
    </row>
    <row r="59620" spans="5:8" x14ac:dyDescent="0.25">
      <c r="E59620" s="1"/>
      <c r="G59620" s="1"/>
      <c r="H59620" s="1"/>
    </row>
    <row r="59621" spans="5:8" x14ac:dyDescent="0.25">
      <c r="G59621" s="1"/>
      <c r="H59621" s="1"/>
    </row>
    <row r="59622" spans="5:8" x14ac:dyDescent="0.25">
      <c r="E59622" s="1"/>
      <c r="G59622" s="1"/>
      <c r="H59622" s="1"/>
    </row>
    <row r="59623" spans="5:8" x14ac:dyDescent="0.25">
      <c r="E59623" s="1"/>
      <c r="G59623" s="1"/>
      <c r="H59623" s="1"/>
    </row>
    <row r="59624" spans="5:8" x14ac:dyDescent="0.25">
      <c r="E59624" s="1"/>
      <c r="G59624" s="1"/>
      <c r="H59624" s="1"/>
    </row>
    <row r="59625" spans="5:8" x14ac:dyDescent="0.25">
      <c r="E59625" s="1"/>
      <c r="G59625" s="1"/>
      <c r="H59625" s="1"/>
    </row>
    <row r="59626" spans="5:8" x14ac:dyDescent="0.25">
      <c r="E59626" s="1"/>
      <c r="G59626" s="1"/>
      <c r="H59626" s="1"/>
    </row>
    <row r="59627" spans="5:8" x14ac:dyDescent="0.25">
      <c r="E59627" s="1"/>
    </row>
    <row r="59628" spans="5:8" x14ac:dyDescent="0.25">
      <c r="E59628" s="1"/>
    </row>
    <row r="59629" spans="5:8" x14ac:dyDescent="0.25">
      <c r="E59629" s="1"/>
    </row>
    <row r="59630" spans="5:8" x14ac:dyDescent="0.25">
      <c r="E59630" s="1"/>
    </row>
    <row r="59631" spans="5:8" x14ac:dyDescent="0.25">
      <c r="E59631" s="1"/>
    </row>
    <row r="59632" spans="5:8" x14ac:dyDescent="0.25">
      <c r="E59632" s="1"/>
      <c r="G59632" s="1"/>
      <c r="H59632" s="1"/>
    </row>
    <row r="59633" spans="5:8" x14ac:dyDescent="0.25">
      <c r="E59633" s="1"/>
    </row>
    <row r="59634" spans="5:8" x14ac:dyDescent="0.25">
      <c r="E59634" s="1"/>
    </row>
    <row r="59635" spans="5:8" x14ac:dyDescent="0.25">
      <c r="E59635" s="1"/>
    </row>
    <row r="59636" spans="5:8" x14ac:dyDescent="0.25">
      <c r="E59636" s="1"/>
    </row>
    <row r="59638" spans="5:8" x14ac:dyDescent="0.25">
      <c r="E59638" s="1"/>
    </row>
    <row r="59639" spans="5:8" x14ac:dyDescent="0.25">
      <c r="E59639" s="1"/>
    </row>
    <row r="59640" spans="5:8" x14ac:dyDescent="0.25">
      <c r="E59640" s="1"/>
    </row>
    <row r="59641" spans="5:8" x14ac:dyDescent="0.25">
      <c r="E59641" s="1"/>
    </row>
    <row r="59642" spans="5:8" x14ac:dyDescent="0.25">
      <c r="E59642" s="1"/>
      <c r="H59642" s="1"/>
    </row>
    <row r="59643" spans="5:8" x14ac:dyDescent="0.25">
      <c r="H59643" s="1"/>
    </row>
    <row r="59644" spans="5:8" x14ac:dyDescent="0.25">
      <c r="E59644" s="1"/>
    </row>
    <row r="59645" spans="5:8" x14ac:dyDescent="0.25">
      <c r="E59645" s="1"/>
    </row>
    <row r="59647" spans="5:8" x14ac:dyDescent="0.25">
      <c r="G59647" s="1"/>
    </row>
    <row r="59650" spans="5:8" x14ac:dyDescent="0.25">
      <c r="E59650" s="1"/>
    </row>
    <row r="59651" spans="5:8" x14ac:dyDescent="0.25">
      <c r="E59651" s="1"/>
      <c r="G59651" s="1"/>
      <c r="H59651" s="1"/>
    </row>
    <row r="59652" spans="5:8" x14ac:dyDescent="0.25">
      <c r="E59652" s="1"/>
      <c r="G59652" s="1"/>
    </row>
    <row r="59653" spans="5:8" x14ac:dyDescent="0.25">
      <c r="E59653" s="1"/>
      <c r="G59653" s="1"/>
      <c r="H59653" s="1"/>
    </row>
    <row r="59654" spans="5:8" x14ac:dyDescent="0.25">
      <c r="E59654" s="1"/>
      <c r="G59654" s="1"/>
      <c r="H59654" s="1"/>
    </row>
    <row r="59655" spans="5:8" x14ac:dyDescent="0.25">
      <c r="E59655" s="1"/>
    </row>
    <row r="59656" spans="5:8" x14ac:dyDescent="0.25">
      <c r="E59656" s="1"/>
      <c r="G59656" s="1"/>
    </row>
    <row r="59657" spans="5:8" x14ac:dyDescent="0.25">
      <c r="E59657" s="1"/>
    </row>
    <row r="59658" spans="5:8" x14ac:dyDescent="0.25">
      <c r="E59658" s="1"/>
    </row>
    <row r="59659" spans="5:8" x14ac:dyDescent="0.25">
      <c r="E59659" s="1"/>
      <c r="G59659" s="1"/>
    </row>
    <row r="59660" spans="5:8" x14ac:dyDescent="0.25">
      <c r="E59660" s="1"/>
      <c r="G59660" s="1"/>
      <c r="H59660" s="1"/>
    </row>
    <row r="59661" spans="5:8" x14ac:dyDescent="0.25">
      <c r="E59661" s="1"/>
      <c r="G59661" s="1"/>
      <c r="H59661" s="1"/>
    </row>
    <row r="59662" spans="5:8" x14ac:dyDescent="0.25">
      <c r="G59662" s="1"/>
    </row>
    <row r="59663" spans="5:8" x14ac:dyDescent="0.25">
      <c r="E59663" s="1"/>
      <c r="H59663" s="1"/>
    </row>
    <row r="59664" spans="5:8" x14ac:dyDescent="0.25">
      <c r="E59664" s="1"/>
    </row>
    <row r="59665" spans="5:8" x14ac:dyDescent="0.25">
      <c r="E59665" s="1"/>
    </row>
    <row r="59666" spans="5:8" x14ac:dyDescent="0.25">
      <c r="E59666" s="1"/>
      <c r="H59666" s="1"/>
    </row>
    <row r="59667" spans="5:8" x14ac:dyDescent="0.25">
      <c r="E59667" s="1"/>
    </row>
    <row r="59668" spans="5:8" x14ac:dyDescent="0.25">
      <c r="E59668" s="1"/>
      <c r="H59668" s="1"/>
    </row>
    <row r="59669" spans="5:8" x14ac:dyDescent="0.25">
      <c r="E59669" s="1"/>
    </row>
    <row r="59670" spans="5:8" x14ac:dyDescent="0.25">
      <c r="E59670" s="1"/>
    </row>
    <row r="59671" spans="5:8" x14ac:dyDescent="0.25">
      <c r="E59671" s="1"/>
    </row>
    <row r="59672" spans="5:8" x14ac:dyDescent="0.25">
      <c r="E59672" s="1"/>
    </row>
    <row r="59673" spans="5:8" x14ac:dyDescent="0.25">
      <c r="E59673" s="1"/>
      <c r="G59673" s="1"/>
      <c r="H59673" s="1"/>
    </row>
    <row r="59674" spans="5:8" x14ac:dyDescent="0.25">
      <c r="E59674" s="1"/>
      <c r="H59674" s="1"/>
    </row>
    <row r="59675" spans="5:8" x14ac:dyDescent="0.25">
      <c r="E59675" s="1"/>
    </row>
    <row r="59676" spans="5:8" x14ac:dyDescent="0.25">
      <c r="E59676" s="1"/>
    </row>
    <row r="59677" spans="5:8" x14ac:dyDescent="0.25">
      <c r="E59677" s="1"/>
      <c r="G59677" s="1"/>
    </row>
    <row r="59678" spans="5:8" x14ac:dyDescent="0.25">
      <c r="E59678" s="1"/>
      <c r="H59678" s="1"/>
    </row>
    <row r="59679" spans="5:8" x14ac:dyDescent="0.25">
      <c r="E59679" s="1"/>
      <c r="H59679" s="1"/>
    </row>
    <row r="59680" spans="5:8" x14ac:dyDescent="0.25">
      <c r="E59680" s="1"/>
      <c r="G59680" s="1"/>
    </row>
    <row r="59681" spans="5:8" x14ac:dyDescent="0.25">
      <c r="E59681" s="1"/>
      <c r="G59681" s="1"/>
    </row>
    <row r="59682" spans="5:8" x14ac:dyDescent="0.25">
      <c r="E59682" s="1"/>
    </row>
    <row r="59683" spans="5:8" x14ac:dyDescent="0.25">
      <c r="E59683" s="1"/>
      <c r="G59683" s="1"/>
      <c r="H59683" s="1"/>
    </row>
    <row r="59684" spans="5:8" x14ac:dyDescent="0.25">
      <c r="E59684" s="1"/>
      <c r="G59684" s="1"/>
    </row>
    <row r="59685" spans="5:8" x14ac:dyDescent="0.25">
      <c r="E59685" s="1"/>
      <c r="G59685" s="1"/>
      <c r="H59685" s="1"/>
    </row>
    <row r="59686" spans="5:8" x14ac:dyDescent="0.25">
      <c r="E59686" s="1"/>
      <c r="H59686" s="1"/>
    </row>
    <row r="59687" spans="5:8" x14ac:dyDescent="0.25">
      <c r="E59687" s="1"/>
    </row>
    <row r="59688" spans="5:8" x14ac:dyDescent="0.25">
      <c r="E59688" s="1"/>
    </row>
    <row r="59689" spans="5:8" x14ac:dyDescent="0.25">
      <c r="E59689" s="1"/>
    </row>
    <row r="59690" spans="5:8" x14ac:dyDescent="0.25">
      <c r="E59690" s="1"/>
      <c r="H59690" s="1"/>
    </row>
    <row r="59691" spans="5:8" x14ac:dyDescent="0.25">
      <c r="E59691" s="1"/>
      <c r="G59691" s="1"/>
    </row>
    <row r="59692" spans="5:8" x14ac:dyDescent="0.25">
      <c r="E59692" s="1"/>
    </row>
    <row r="59693" spans="5:8" x14ac:dyDescent="0.25">
      <c r="E59693" s="1"/>
    </row>
    <row r="59694" spans="5:8" x14ac:dyDescent="0.25">
      <c r="E59694" s="1"/>
      <c r="H59694" s="1"/>
    </row>
    <row r="59695" spans="5:8" x14ac:dyDescent="0.25">
      <c r="E59695" s="1"/>
      <c r="G59695" s="1"/>
      <c r="H59695" s="1"/>
    </row>
    <row r="59696" spans="5:8" x14ac:dyDescent="0.25">
      <c r="E59696" s="1"/>
    </row>
    <row r="59697" spans="5:8" x14ac:dyDescent="0.25">
      <c r="E59697" s="1"/>
    </row>
    <row r="59698" spans="5:8" x14ac:dyDescent="0.25">
      <c r="E59698" s="1"/>
    </row>
    <row r="59699" spans="5:8" x14ac:dyDescent="0.25">
      <c r="E59699" s="1"/>
    </row>
    <row r="59700" spans="5:8" x14ac:dyDescent="0.25">
      <c r="E59700" s="1"/>
    </row>
    <row r="59701" spans="5:8" x14ac:dyDescent="0.25">
      <c r="E59701" s="1"/>
    </row>
    <row r="59702" spans="5:8" x14ac:dyDescent="0.25">
      <c r="E59702" s="1"/>
    </row>
    <row r="59703" spans="5:8" x14ac:dyDescent="0.25">
      <c r="E59703" s="1"/>
    </row>
    <row r="59704" spans="5:8" x14ac:dyDescent="0.25">
      <c r="E59704" s="1"/>
    </row>
    <row r="59705" spans="5:8" x14ac:dyDescent="0.25">
      <c r="E59705" s="1"/>
    </row>
    <row r="59706" spans="5:8" x14ac:dyDescent="0.25">
      <c r="E59706" s="1"/>
      <c r="H59706" s="1"/>
    </row>
    <row r="59707" spans="5:8" x14ac:dyDescent="0.25">
      <c r="E59707" s="1"/>
      <c r="H59707" s="1"/>
    </row>
    <row r="59708" spans="5:8" x14ac:dyDescent="0.25">
      <c r="E59708" s="1"/>
    </row>
    <row r="59709" spans="5:8" x14ac:dyDescent="0.25">
      <c r="E59709" s="1"/>
      <c r="H59709" s="1"/>
    </row>
    <row r="59710" spans="5:8" x14ac:dyDescent="0.25">
      <c r="E59710" s="1"/>
    </row>
    <row r="59711" spans="5:8" x14ac:dyDescent="0.25">
      <c r="E59711" s="1"/>
    </row>
    <row r="59712" spans="5:8" x14ac:dyDescent="0.25">
      <c r="E59712" s="1"/>
    </row>
    <row r="59713" spans="5:8" x14ac:dyDescent="0.25">
      <c r="E59713" s="1"/>
      <c r="G59713" s="1"/>
    </row>
    <row r="59714" spans="5:8" x14ac:dyDescent="0.25">
      <c r="E59714" s="1"/>
    </row>
    <row r="59715" spans="5:8" x14ac:dyDescent="0.25">
      <c r="E59715" s="1"/>
    </row>
    <row r="59716" spans="5:8" x14ac:dyDescent="0.25">
      <c r="E59716" s="1"/>
    </row>
    <row r="59717" spans="5:8" x14ac:dyDescent="0.25">
      <c r="E59717" s="1"/>
    </row>
    <row r="59718" spans="5:8" x14ac:dyDescent="0.25">
      <c r="E59718" s="1"/>
    </row>
    <row r="59719" spans="5:8" x14ac:dyDescent="0.25">
      <c r="E59719" s="1"/>
    </row>
    <row r="59720" spans="5:8" x14ac:dyDescent="0.25">
      <c r="E59720" s="1"/>
    </row>
    <row r="59721" spans="5:8" x14ac:dyDescent="0.25">
      <c r="E59721" s="1"/>
    </row>
    <row r="59722" spans="5:8" x14ac:dyDescent="0.25">
      <c r="E59722" s="1"/>
    </row>
    <row r="59724" spans="5:8" x14ac:dyDescent="0.25">
      <c r="E59724" s="1"/>
    </row>
    <row r="59726" spans="5:8" x14ac:dyDescent="0.25">
      <c r="E59726" s="1"/>
      <c r="H59726" s="1"/>
    </row>
    <row r="59727" spans="5:8" x14ac:dyDescent="0.25">
      <c r="E59727" s="1"/>
    </row>
    <row r="59728" spans="5:8" x14ac:dyDescent="0.25">
      <c r="E59728" s="1"/>
    </row>
    <row r="59729" spans="5:8" x14ac:dyDescent="0.25">
      <c r="E59729" s="1"/>
      <c r="G59729" s="1"/>
      <c r="H59729" s="1"/>
    </row>
    <row r="59730" spans="5:8" x14ac:dyDescent="0.25">
      <c r="E59730" s="1"/>
    </row>
    <row r="59731" spans="5:8" x14ac:dyDescent="0.25">
      <c r="E59731" s="1"/>
    </row>
    <row r="59732" spans="5:8" x14ac:dyDescent="0.25">
      <c r="E59732" s="1"/>
      <c r="H59732" s="1"/>
    </row>
    <row r="59733" spans="5:8" x14ac:dyDescent="0.25">
      <c r="E59733" s="1"/>
    </row>
    <row r="59734" spans="5:8" x14ac:dyDescent="0.25">
      <c r="E59734" s="1"/>
      <c r="H59734" s="1"/>
    </row>
    <row r="59735" spans="5:8" x14ac:dyDescent="0.25">
      <c r="E59735" s="1"/>
    </row>
    <row r="59736" spans="5:8" x14ac:dyDescent="0.25">
      <c r="E59736" s="1"/>
    </row>
    <row r="59737" spans="5:8" x14ac:dyDescent="0.25">
      <c r="E59737" s="1"/>
    </row>
    <row r="59738" spans="5:8" x14ac:dyDescent="0.25">
      <c r="E59738" s="1"/>
      <c r="H59738" s="1"/>
    </row>
    <row r="59739" spans="5:8" x14ac:dyDescent="0.25">
      <c r="E59739" s="1"/>
      <c r="H59739" s="1"/>
    </row>
    <row r="59740" spans="5:8" x14ac:dyDescent="0.25">
      <c r="E59740" s="1"/>
    </row>
    <row r="59741" spans="5:8" x14ac:dyDescent="0.25">
      <c r="E59741" s="1"/>
      <c r="G59741" s="1"/>
    </row>
    <row r="59742" spans="5:8" x14ac:dyDescent="0.25">
      <c r="E59742" s="1"/>
    </row>
    <row r="59743" spans="5:8" x14ac:dyDescent="0.25">
      <c r="E59743" s="1"/>
    </row>
    <row r="59744" spans="5:8" x14ac:dyDescent="0.25">
      <c r="E59744" s="1"/>
      <c r="H59744" s="1"/>
    </row>
    <row r="59745" spans="5:8" x14ac:dyDescent="0.25">
      <c r="E59745" s="1"/>
    </row>
    <row r="59746" spans="5:8" x14ac:dyDescent="0.25">
      <c r="E59746" s="1"/>
      <c r="H59746" s="1"/>
    </row>
    <row r="59747" spans="5:8" x14ac:dyDescent="0.25">
      <c r="E59747" s="1"/>
    </row>
    <row r="59748" spans="5:8" x14ac:dyDescent="0.25">
      <c r="E59748" s="1"/>
    </row>
    <row r="59749" spans="5:8" x14ac:dyDescent="0.25">
      <c r="E59749" s="1"/>
    </row>
    <row r="59751" spans="5:8" x14ac:dyDescent="0.25">
      <c r="E59751" s="1"/>
    </row>
    <row r="59752" spans="5:8" x14ac:dyDescent="0.25">
      <c r="E59752" s="1"/>
    </row>
    <row r="59754" spans="5:8" x14ac:dyDescent="0.25">
      <c r="E59754" s="1"/>
    </row>
    <row r="59755" spans="5:8" x14ac:dyDescent="0.25">
      <c r="E59755" s="1"/>
    </row>
    <row r="59756" spans="5:8" x14ac:dyDescent="0.25">
      <c r="E59756" s="1"/>
      <c r="H59756" s="1"/>
    </row>
    <row r="59758" spans="5:8" x14ac:dyDescent="0.25">
      <c r="E59758" s="1"/>
    </row>
    <row r="59759" spans="5:8" x14ac:dyDescent="0.25">
      <c r="E59759" s="1"/>
      <c r="H59759" s="1"/>
    </row>
    <row r="59763" spans="5:9" x14ac:dyDescent="0.25">
      <c r="E59763" s="1"/>
    </row>
    <row r="59764" spans="5:9" x14ac:dyDescent="0.25">
      <c r="E59764" s="1"/>
    </row>
    <row r="59765" spans="5:9" x14ac:dyDescent="0.25">
      <c r="E59765" s="1"/>
    </row>
    <row r="59766" spans="5:9" x14ac:dyDescent="0.25">
      <c r="E59766" s="1"/>
      <c r="I59766" s="1"/>
    </row>
    <row r="59767" spans="5:9" x14ac:dyDescent="0.25">
      <c r="E59767" s="1"/>
    </row>
    <row r="59768" spans="5:9" x14ac:dyDescent="0.25">
      <c r="E59768" s="1"/>
    </row>
    <row r="59769" spans="5:9" x14ac:dyDescent="0.25">
      <c r="E59769" s="1"/>
    </row>
    <row r="59770" spans="5:9" x14ac:dyDescent="0.25">
      <c r="E59770" s="1"/>
    </row>
    <row r="59771" spans="5:9" x14ac:dyDescent="0.25">
      <c r="E59771" s="1"/>
    </row>
    <row r="59772" spans="5:9" x14ac:dyDescent="0.25">
      <c r="E59772" s="1"/>
    </row>
    <row r="59773" spans="5:9" x14ac:dyDescent="0.25">
      <c r="E59773" s="1"/>
    </row>
    <row r="59774" spans="5:9" x14ac:dyDescent="0.25">
      <c r="E59774" s="1"/>
    </row>
    <row r="59775" spans="5:9" x14ac:dyDescent="0.25">
      <c r="E59775" s="1"/>
    </row>
    <row r="59776" spans="5:9" x14ac:dyDescent="0.25">
      <c r="E59776" s="1"/>
    </row>
    <row r="59777" spans="5:9" x14ac:dyDescent="0.25">
      <c r="E59777" s="1"/>
    </row>
    <row r="59779" spans="5:9" x14ac:dyDescent="0.25">
      <c r="E59779" s="1"/>
    </row>
    <row r="59780" spans="5:9" x14ac:dyDescent="0.25">
      <c r="E59780" s="1"/>
    </row>
    <row r="59781" spans="5:9" x14ac:dyDescent="0.25">
      <c r="E59781" s="1"/>
      <c r="I59781" s="1"/>
    </row>
    <row r="59782" spans="5:9" x14ac:dyDescent="0.25">
      <c r="I59782" s="1"/>
    </row>
    <row r="59783" spans="5:9" x14ac:dyDescent="0.25">
      <c r="E59783" s="1"/>
    </row>
    <row r="59785" spans="5:9" x14ac:dyDescent="0.25">
      <c r="E59785" s="1"/>
    </row>
    <row r="59791" spans="5:9" x14ac:dyDescent="0.25">
      <c r="E59791" s="1"/>
    </row>
    <row r="59795" spans="5:9" x14ac:dyDescent="0.25">
      <c r="I59795" s="1"/>
    </row>
    <row r="59797" spans="5:9" x14ac:dyDescent="0.25">
      <c r="E59797" s="1"/>
    </row>
    <row r="59799" spans="5:9" x14ac:dyDescent="0.25">
      <c r="I59799" s="1"/>
    </row>
    <row r="59801" spans="5:9" x14ac:dyDescent="0.25">
      <c r="E59801" s="1"/>
    </row>
    <row r="59802" spans="5:9" x14ac:dyDescent="0.25">
      <c r="E59802" s="1"/>
    </row>
    <row r="59803" spans="5:9" x14ac:dyDescent="0.25">
      <c r="H59803" s="1"/>
    </row>
    <row r="59807" spans="5:9" x14ac:dyDescent="0.25">
      <c r="I59807" s="1"/>
    </row>
    <row r="59810" spans="5:8" x14ac:dyDescent="0.25">
      <c r="E59810" s="1"/>
    </row>
    <row r="59813" spans="5:8" x14ac:dyDescent="0.25">
      <c r="E59813" s="1"/>
    </row>
    <row r="59815" spans="5:8" x14ac:dyDescent="0.25">
      <c r="E59815" s="1"/>
    </row>
    <row r="59816" spans="5:8" x14ac:dyDescent="0.25">
      <c r="E59816" s="1"/>
    </row>
    <row r="59817" spans="5:8" x14ac:dyDescent="0.25">
      <c r="H59817" s="1"/>
    </row>
    <row r="59832" spans="5:5" x14ac:dyDescent="0.25">
      <c r="E59832" s="1"/>
    </row>
    <row r="59917" spans="8:8" x14ac:dyDescent="0.25">
      <c r="H59917" s="1"/>
    </row>
    <row r="59922" spans="5:8" x14ac:dyDescent="0.25">
      <c r="H59922" s="1"/>
    </row>
    <row r="59927" spans="5:8" x14ac:dyDescent="0.25">
      <c r="E59927" s="1"/>
    </row>
    <row r="59932" spans="5:8" x14ac:dyDescent="0.25">
      <c r="H59932" s="1"/>
    </row>
    <row r="60047" spans="8:8" x14ac:dyDescent="0.25">
      <c r="H60047" s="1"/>
    </row>
    <row r="60172" spans="5:5" x14ac:dyDescent="0.25">
      <c r="E60172" s="1"/>
    </row>
    <row r="60217" spans="5:8" x14ac:dyDescent="0.25">
      <c r="E60217" s="1"/>
      <c r="H60217" s="1"/>
    </row>
    <row r="60227" spans="5:7" x14ac:dyDescent="0.25">
      <c r="E60227" s="1"/>
      <c r="G60227" s="1"/>
    </row>
    <row r="60252" spans="5:5" x14ac:dyDescent="0.25">
      <c r="E60252" s="1"/>
    </row>
    <row r="60257" spans="5:5" x14ac:dyDescent="0.25">
      <c r="E60257" s="1"/>
    </row>
    <row r="60292" spans="5:8" x14ac:dyDescent="0.25">
      <c r="E60292" s="1"/>
    </row>
    <row r="60294" spans="5:8" x14ac:dyDescent="0.25">
      <c r="E60294" s="1"/>
    </row>
    <row r="60302" spans="5:8" x14ac:dyDescent="0.25">
      <c r="E60302" s="1"/>
      <c r="H60302" s="1"/>
    </row>
    <row r="60492" spans="5:5" x14ac:dyDescent="0.25">
      <c r="E60492" s="1"/>
    </row>
    <row r="60532" spans="5:8" x14ac:dyDescent="0.25">
      <c r="E60532" s="1"/>
      <c r="H60532" s="1"/>
    </row>
    <row r="60562" spans="5:8" x14ac:dyDescent="0.25">
      <c r="E60562" s="1"/>
      <c r="H60562" s="1"/>
    </row>
    <row r="60564" spans="5:8" x14ac:dyDescent="0.25">
      <c r="E60564" s="1"/>
    </row>
    <row r="60567" spans="5:8" x14ac:dyDescent="0.25">
      <c r="E60567" s="1"/>
      <c r="H60567" s="1"/>
    </row>
    <row r="60572" spans="5:8" x14ac:dyDescent="0.25">
      <c r="E60572" s="1"/>
    </row>
    <row r="60574" spans="5:8" x14ac:dyDescent="0.25">
      <c r="E60574" s="1"/>
    </row>
    <row r="60617" spans="5:8" x14ac:dyDescent="0.25">
      <c r="E60617" s="1"/>
      <c r="H60617" s="1"/>
    </row>
    <row r="60627" spans="5:5" x14ac:dyDescent="0.25">
      <c r="E60627" s="1"/>
    </row>
    <row r="60632" spans="5:5" x14ac:dyDescent="0.25">
      <c r="E60632" s="1"/>
    </row>
    <row r="60662" spans="5:5" x14ac:dyDescent="0.25">
      <c r="E60662" s="1"/>
    </row>
    <row r="60682" spans="5:5" x14ac:dyDescent="0.25">
      <c r="E60682" s="1"/>
    </row>
    <row r="60687" spans="5:5" x14ac:dyDescent="0.25">
      <c r="E60687" s="1"/>
    </row>
    <row r="60722" spans="5:5" x14ac:dyDescent="0.25">
      <c r="E60722" s="1"/>
    </row>
    <row r="60747" spans="5:8" x14ac:dyDescent="0.25">
      <c r="E60747" s="1"/>
      <c r="H60747" s="1"/>
    </row>
    <row r="60752" spans="5:8" x14ac:dyDescent="0.25">
      <c r="E60752" s="1"/>
    </row>
    <row r="60772" spans="5:8" x14ac:dyDescent="0.25">
      <c r="H60772" s="1"/>
    </row>
    <row r="60777" spans="5:8" x14ac:dyDescent="0.25">
      <c r="E60777" s="1"/>
      <c r="H60777" s="1"/>
    </row>
    <row r="60782" spans="5:8" x14ac:dyDescent="0.25">
      <c r="E60782" s="1"/>
      <c r="H60782" s="1"/>
    </row>
    <row r="60787" spans="5:8" x14ac:dyDescent="0.25">
      <c r="H60787" s="1"/>
    </row>
    <row r="60792" spans="5:8" x14ac:dyDescent="0.25">
      <c r="E60792" s="1"/>
      <c r="H60792" s="1"/>
    </row>
    <row r="60797" spans="5:8" x14ac:dyDescent="0.25">
      <c r="E60797" s="1"/>
      <c r="H60797" s="1"/>
    </row>
    <row r="60799" spans="5:8" x14ac:dyDescent="0.25">
      <c r="E60799" s="1"/>
    </row>
    <row r="60802" spans="5:8" x14ac:dyDescent="0.25">
      <c r="E60802" s="1"/>
      <c r="H60802" s="1"/>
    </row>
    <row r="60807" spans="5:8" x14ac:dyDescent="0.25">
      <c r="E60807" s="1"/>
      <c r="H60807" s="1"/>
    </row>
    <row r="60852" spans="8:8" x14ac:dyDescent="0.25">
      <c r="H60852" s="1"/>
    </row>
    <row r="60882" spans="5:8" x14ac:dyDescent="0.25">
      <c r="H60882" s="1"/>
    </row>
    <row r="60892" spans="5:8" x14ac:dyDescent="0.25">
      <c r="E60892" s="1"/>
      <c r="H60892" s="1"/>
    </row>
    <row r="60977" spans="5:5" x14ac:dyDescent="0.25">
      <c r="E60977" s="1"/>
    </row>
    <row r="61082" spans="5:5" x14ac:dyDescent="0.25">
      <c r="E61082" s="1"/>
    </row>
    <row r="61337" spans="5:8" x14ac:dyDescent="0.25">
      <c r="H61337" s="1"/>
    </row>
    <row r="61338" spans="5:8" x14ac:dyDescent="0.25">
      <c r="E61338" s="1"/>
    </row>
    <row r="61442" spans="5:8" x14ac:dyDescent="0.25">
      <c r="E61442" s="1"/>
      <c r="H61442" s="1"/>
    </row>
    <row r="61444" spans="5:8" x14ac:dyDescent="0.25">
      <c r="E61444" s="1"/>
    </row>
    <row r="61512" spans="5:8" x14ac:dyDescent="0.25">
      <c r="H61512" s="1"/>
    </row>
    <row r="61513" spans="5:8" x14ac:dyDescent="0.25">
      <c r="E61513" s="1"/>
    </row>
    <row r="61542" spans="5:8" x14ac:dyDescent="0.25">
      <c r="H61542" s="1"/>
    </row>
    <row r="61543" spans="5:8" x14ac:dyDescent="0.25">
      <c r="E61543" s="1"/>
    </row>
    <row r="61637" spans="5:8" x14ac:dyDescent="0.25">
      <c r="H61637" s="1"/>
    </row>
    <row r="61642" spans="5:8" x14ac:dyDescent="0.25">
      <c r="E61642" s="1"/>
      <c r="H61642" s="1"/>
    </row>
    <row r="61742" spans="5:5" x14ac:dyDescent="0.25">
      <c r="E61742" s="1"/>
    </row>
    <row r="61752" spans="5:5" x14ac:dyDescent="0.25">
      <c r="E61752" s="1"/>
    </row>
    <row r="61755" spans="5:5" x14ac:dyDescent="0.25">
      <c r="E61755" s="1"/>
    </row>
    <row r="61832" spans="5:8" x14ac:dyDescent="0.25">
      <c r="E61832" s="1"/>
      <c r="H61832" s="1"/>
    </row>
    <row r="61836" spans="5:8" x14ac:dyDescent="0.25">
      <c r="E61836" s="1"/>
    </row>
    <row r="61897" spans="5:8" x14ac:dyDescent="0.25">
      <c r="E61897" s="1"/>
      <c r="H61897" s="1"/>
    </row>
    <row r="61898" spans="5:8" x14ac:dyDescent="0.25">
      <c r="E61898" s="1"/>
    </row>
    <row r="61904" spans="5:8" x14ac:dyDescent="0.25">
      <c r="E61904" s="1"/>
    </row>
    <row r="61962" spans="5:5" x14ac:dyDescent="0.25">
      <c r="E61962" s="1"/>
    </row>
    <row r="61977" spans="5:5" x14ac:dyDescent="0.25">
      <c r="E61977" s="1"/>
    </row>
    <row r="62007" spans="5:8" x14ac:dyDescent="0.25">
      <c r="E62007" s="1"/>
    </row>
    <row r="62012" spans="5:8" x14ac:dyDescent="0.25">
      <c r="H62012" s="1"/>
    </row>
    <row r="62017" spans="5:8" x14ac:dyDescent="0.25">
      <c r="E62017" s="1"/>
      <c r="H62017" s="1"/>
    </row>
    <row r="62022" spans="5:8" x14ac:dyDescent="0.25">
      <c r="H62022" s="1"/>
    </row>
    <row r="62027" spans="5:8" x14ac:dyDescent="0.25">
      <c r="E62027" s="1"/>
      <c r="H62027" s="1"/>
    </row>
    <row r="62031" spans="5:8" x14ac:dyDescent="0.25">
      <c r="E62031" s="1"/>
    </row>
    <row r="62032" spans="5:8" x14ac:dyDescent="0.25">
      <c r="H62032" s="1"/>
    </row>
    <row r="62036" spans="5:8" x14ac:dyDescent="0.25">
      <c r="E62036" s="1"/>
    </row>
    <row r="62042" spans="5:8" x14ac:dyDescent="0.25">
      <c r="H62042" s="1"/>
    </row>
    <row r="62057" spans="5:8" x14ac:dyDescent="0.25">
      <c r="H62057" s="1"/>
    </row>
    <row r="62062" spans="5:8" x14ac:dyDescent="0.25">
      <c r="E62062" s="1"/>
    </row>
    <row r="62063" spans="5:8" x14ac:dyDescent="0.25">
      <c r="E62063" s="1"/>
    </row>
    <row r="62182" spans="5:5" x14ac:dyDescent="0.25">
      <c r="E62182" s="1"/>
    </row>
    <row r="62187" spans="5:5" x14ac:dyDescent="0.25">
      <c r="E62187" s="1"/>
    </row>
    <row r="62197" spans="5:7" x14ac:dyDescent="0.25">
      <c r="E62197" s="1"/>
    </row>
    <row r="62207" spans="5:7" x14ac:dyDescent="0.25">
      <c r="G62207" s="1"/>
    </row>
    <row r="62209" spans="8:8" x14ac:dyDescent="0.25">
      <c r="H62209" s="1"/>
    </row>
    <row r="62272" spans="5:5" x14ac:dyDescent="0.25">
      <c r="E62272" s="1"/>
    </row>
    <row r="62277" spans="5:5" x14ac:dyDescent="0.25">
      <c r="E62277" s="1"/>
    </row>
    <row r="62282" spans="5:5" x14ac:dyDescent="0.25">
      <c r="E62282" s="1"/>
    </row>
    <row r="62322" spans="5:8" x14ac:dyDescent="0.25">
      <c r="G62322" s="1"/>
    </row>
    <row r="62324" spans="5:8" x14ac:dyDescent="0.25">
      <c r="H62324" s="1"/>
    </row>
    <row r="62332" spans="5:8" x14ac:dyDescent="0.25">
      <c r="E62332" s="1"/>
    </row>
    <row r="62607" spans="5:5" x14ac:dyDescent="0.25">
      <c r="E62607" s="1"/>
    </row>
    <row r="62612" spans="5:5" x14ac:dyDescent="0.25">
      <c r="E62612" s="1"/>
    </row>
    <row r="62617" spans="5:5" x14ac:dyDescent="0.25">
      <c r="E62617" s="1"/>
    </row>
    <row r="62632" spans="5:5" x14ac:dyDescent="0.25">
      <c r="E62632" s="1"/>
    </row>
    <row r="62637" spans="5:5" x14ac:dyDescent="0.25">
      <c r="E62637" s="1"/>
    </row>
    <row r="62642" spans="5:5" x14ac:dyDescent="0.25">
      <c r="E62642" s="1"/>
    </row>
    <row r="62652" spans="5:5" x14ac:dyDescent="0.25">
      <c r="E62652" s="1"/>
    </row>
    <row r="62657" spans="5:5" x14ac:dyDescent="0.25">
      <c r="E62657" s="1"/>
    </row>
    <row r="62662" spans="5:5" x14ac:dyDescent="0.25">
      <c r="E62662" s="1"/>
    </row>
    <row r="62667" spans="5:5" x14ac:dyDescent="0.25">
      <c r="E62667" s="1"/>
    </row>
    <row r="62692" spans="5:8" x14ac:dyDescent="0.25">
      <c r="E62692" s="1"/>
      <c r="H62692" s="1"/>
    </row>
    <row r="62696" spans="5:8" x14ac:dyDescent="0.25">
      <c r="E62696" s="1"/>
    </row>
    <row r="62697" spans="5:8" x14ac:dyDescent="0.25">
      <c r="E62697" s="1"/>
      <c r="H62697" s="1"/>
    </row>
    <row r="62857" spans="5:5" x14ac:dyDescent="0.25">
      <c r="E62857" s="1"/>
    </row>
    <row r="62872" spans="5:5" x14ac:dyDescent="0.25">
      <c r="E62872" s="1"/>
    </row>
    <row r="62882" spans="5:8" x14ac:dyDescent="0.25">
      <c r="E62882" s="1"/>
      <c r="G62882" s="1"/>
      <c r="H62882" s="1"/>
    </row>
    <row r="62886" spans="5:8" x14ac:dyDescent="0.25">
      <c r="H62886" s="1"/>
    </row>
    <row r="62907" spans="8:8" x14ac:dyDescent="0.25">
      <c r="H62907" s="1"/>
    </row>
    <row r="62917" spans="5:8" x14ac:dyDescent="0.25">
      <c r="H62917" s="1"/>
    </row>
    <row r="62927" spans="5:8" x14ac:dyDescent="0.25">
      <c r="E62927" s="1"/>
      <c r="H62927" s="1"/>
    </row>
    <row r="62947" spans="5:8" x14ac:dyDescent="0.25">
      <c r="H62947" s="1"/>
    </row>
    <row r="62952" spans="5:8" x14ac:dyDescent="0.25">
      <c r="E62952" s="1"/>
    </row>
    <row r="62953" spans="5:8" x14ac:dyDescent="0.25">
      <c r="E62953" s="1"/>
    </row>
    <row r="62957" spans="5:8" x14ac:dyDescent="0.25">
      <c r="H62957" s="1"/>
    </row>
    <row r="63067" spans="5:5" x14ac:dyDescent="0.25">
      <c r="E63067" s="1"/>
    </row>
    <row r="63077" spans="5:8" x14ac:dyDescent="0.25">
      <c r="E63077" s="1"/>
    </row>
    <row r="63082" spans="5:8" x14ac:dyDescent="0.25">
      <c r="E63082" s="1"/>
    </row>
    <row r="63087" spans="5:8" x14ac:dyDescent="0.25">
      <c r="E63087" s="1"/>
      <c r="H63087" s="1"/>
    </row>
    <row r="63092" spans="5:8" x14ac:dyDescent="0.25">
      <c r="E63092" s="1"/>
    </row>
    <row r="63097" spans="5:8" x14ac:dyDescent="0.25">
      <c r="E63097" s="1"/>
      <c r="H63097" s="1"/>
    </row>
    <row r="63102" spans="5:8" x14ac:dyDescent="0.25">
      <c r="E63102" s="1"/>
      <c r="H63102" s="1"/>
    </row>
    <row r="63107" spans="5:8" x14ac:dyDescent="0.25">
      <c r="E63107" s="1"/>
      <c r="H63107" s="1"/>
    </row>
    <row r="63112" spans="5:8" x14ac:dyDescent="0.25">
      <c r="E63112" s="1"/>
      <c r="H63112" s="1"/>
    </row>
    <row r="63117" spans="5:8" x14ac:dyDescent="0.25">
      <c r="E63117" s="1"/>
      <c r="H63117" s="1"/>
    </row>
    <row r="63122" spans="5:8" x14ac:dyDescent="0.25">
      <c r="E63122" s="1"/>
      <c r="H63122" s="1"/>
    </row>
    <row r="63127" spans="5:8" x14ac:dyDescent="0.25">
      <c r="E63127" s="1"/>
      <c r="H63127" s="1"/>
    </row>
    <row r="63577" spans="5:5" x14ac:dyDescent="0.25">
      <c r="E63577" s="1"/>
    </row>
    <row r="63767" spans="8:8" x14ac:dyDescent="0.25">
      <c r="H63767" s="1"/>
    </row>
    <row r="63772" spans="8:8" x14ac:dyDescent="0.25">
      <c r="H63772" s="1"/>
    </row>
    <row r="63907" spans="5:8" x14ac:dyDescent="0.25">
      <c r="E63907" s="1"/>
      <c r="H63907" s="1"/>
    </row>
    <row r="65556" spans="5:5" x14ac:dyDescent="0.25">
      <c r="E65556" s="1"/>
    </row>
    <row r="65796" spans="5:5" x14ac:dyDescent="0.25">
      <c r="E65796" s="1"/>
    </row>
    <row r="65826" spans="8:8" x14ac:dyDescent="0.25">
      <c r="H65826" s="1"/>
    </row>
    <row r="65866" spans="5:5" x14ac:dyDescent="0.25">
      <c r="E65866" s="1"/>
    </row>
    <row r="65896" spans="5:8" x14ac:dyDescent="0.25">
      <c r="E65896" s="1"/>
      <c r="H65896" s="1"/>
    </row>
    <row r="65926" spans="5:8" x14ac:dyDescent="0.25">
      <c r="E65926" s="1"/>
      <c r="G65926" s="1"/>
      <c r="H65926" s="1"/>
    </row>
    <row r="65929" spans="5:8" x14ac:dyDescent="0.25">
      <c r="H65929" s="1"/>
    </row>
    <row r="65931" spans="5:8" x14ac:dyDescent="0.25">
      <c r="H65931" s="1"/>
    </row>
    <row r="65986" spans="5:8" x14ac:dyDescent="0.25">
      <c r="G65986" s="1"/>
      <c r="H65986" s="1"/>
    </row>
    <row r="65989" spans="5:8" x14ac:dyDescent="0.25">
      <c r="H65989" s="1"/>
    </row>
    <row r="65991" spans="5:8" x14ac:dyDescent="0.25">
      <c r="E65991" s="1"/>
    </row>
    <row r="66021" spans="8:8" x14ac:dyDescent="0.25">
      <c r="H66021" s="1"/>
    </row>
    <row r="66146" spans="8:8" x14ac:dyDescent="0.25">
      <c r="H66146" s="1"/>
    </row>
    <row r="66321" spans="5:8" x14ac:dyDescent="0.25">
      <c r="E66321" s="1"/>
      <c r="H66321" s="1"/>
    </row>
    <row r="67066" spans="5:5" x14ac:dyDescent="0.25">
      <c r="E67066" s="1"/>
    </row>
    <row r="67094" spans="5:5" x14ac:dyDescent="0.25">
      <c r="E67094" s="1"/>
    </row>
    <row r="67421" spans="5:5" x14ac:dyDescent="0.25">
      <c r="E67421" s="1"/>
    </row>
    <row r="67426" spans="5:5" x14ac:dyDescent="0.25">
      <c r="E67426" s="1"/>
    </row>
    <row r="67611" spans="5:8" x14ac:dyDescent="0.25">
      <c r="E67611" s="1"/>
      <c r="H67611" s="1"/>
    </row>
    <row r="67621" spans="5:8" x14ac:dyDescent="0.25">
      <c r="E67621" s="1"/>
      <c r="H67621" s="1"/>
    </row>
    <row r="67626" spans="5:8" x14ac:dyDescent="0.25">
      <c r="H67626" s="1"/>
    </row>
    <row r="67881" spans="5:8" x14ac:dyDescent="0.25">
      <c r="E67881" s="1"/>
      <c r="H67881" s="1"/>
    </row>
    <row r="67906" spans="8:8" x14ac:dyDescent="0.25">
      <c r="H67906" s="1"/>
    </row>
    <row r="67926" spans="8:8" x14ac:dyDescent="0.25">
      <c r="H67926" s="1"/>
    </row>
    <row r="67966" spans="8:8" x14ac:dyDescent="0.25">
      <c r="H67966" s="1"/>
    </row>
    <row r="68026" spans="5:8" x14ac:dyDescent="0.25">
      <c r="E68026" s="1"/>
      <c r="H68026" s="1"/>
    </row>
    <row r="68081" spans="5:8" x14ac:dyDescent="0.25">
      <c r="E68081" s="1"/>
      <c r="H68081" s="1"/>
    </row>
    <row r="68111" spans="8:8" x14ac:dyDescent="0.25">
      <c r="H68111" s="1"/>
    </row>
    <row r="68211" spans="8:8" x14ac:dyDescent="0.25">
      <c r="H68211" s="1"/>
    </row>
    <row r="68286" spans="5:5" x14ac:dyDescent="0.25">
      <c r="E68286" s="1"/>
    </row>
    <row r="68291" spans="5:5" x14ac:dyDescent="0.25">
      <c r="E68291" s="1"/>
    </row>
    <row r="68361" spans="8:8" x14ac:dyDescent="0.25">
      <c r="H68361" s="1"/>
    </row>
    <row r="68401" spans="5:8" x14ac:dyDescent="0.25">
      <c r="E68401" s="1"/>
      <c r="H68401" s="1"/>
    </row>
    <row r="68421" spans="5:8" x14ac:dyDescent="0.25">
      <c r="E68421" s="1"/>
      <c r="H68421" s="1"/>
    </row>
    <row r="68426" spans="5:8" x14ac:dyDescent="0.25">
      <c r="H68426" s="1"/>
    </row>
    <row r="68431" spans="5:8" x14ac:dyDescent="0.25">
      <c r="E68431" s="1"/>
    </row>
    <row r="68461" spans="5:5" x14ac:dyDescent="0.25">
      <c r="E68461" s="1"/>
    </row>
    <row r="68551" spans="8:8" x14ac:dyDescent="0.25">
      <c r="H68551" s="1"/>
    </row>
    <row r="68556" spans="8:8" x14ac:dyDescent="0.25">
      <c r="H68556" s="1"/>
    </row>
    <row r="68624" spans="9:9" x14ac:dyDescent="0.25">
      <c r="I68624" s="1"/>
    </row>
    <row r="68681" spans="5:8" x14ac:dyDescent="0.25">
      <c r="E68681" s="1"/>
      <c r="H68681" s="1"/>
    </row>
    <row r="68719" spans="5:5" x14ac:dyDescent="0.25">
      <c r="E68719" s="1"/>
    </row>
    <row r="68721" spans="5:8" x14ac:dyDescent="0.25">
      <c r="E68721" s="1"/>
    </row>
    <row r="68724" spans="5:8" x14ac:dyDescent="0.25">
      <c r="E68724" s="1"/>
    </row>
    <row r="68732" spans="5:8" x14ac:dyDescent="0.25">
      <c r="H68732" s="1"/>
    </row>
    <row r="68736" spans="5:8" x14ac:dyDescent="0.25">
      <c r="E68736" s="1"/>
    </row>
    <row r="68747" spans="5:5" x14ac:dyDescent="0.25">
      <c r="E68747" s="1"/>
    </row>
    <row r="68750" spans="5:5" x14ac:dyDescent="0.25">
      <c r="E68750" s="1"/>
    </row>
    <row r="68751" spans="5:5" x14ac:dyDescent="0.25">
      <c r="E68751" s="1"/>
    </row>
    <row r="68755" spans="5:5" x14ac:dyDescent="0.25">
      <c r="E68755" s="1"/>
    </row>
    <row r="68776" spans="5:8" x14ac:dyDescent="0.25">
      <c r="E68776" s="1"/>
    </row>
    <row r="68781" spans="5:8" x14ac:dyDescent="0.25">
      <c r="H68781" s="1"/>
    </row>
    <row r="68786" spans="5:8" x14ac:dyDescent="0.25">
      <c r="E68786" s="1"/>
      <c r="H68786" s="1"/>
    </row>
    <row r="68791" spans="5:8" x14ac:dyDescent="0.25">
      <c r="E68791" s="1"/>
      <c r="H68791" s="1"/>
    </row>
    <row r="68796" spans="5:8" x14ac:dyDescent="0.25">
      <c r="E68796" s="1"/>
      <c r="H68796" s="1"/>
    </row>
    <row r="68801" spans="5:8" x14ac:dyDescent="0.25">
      <c r="E68801" s="1"/>
      <c r="H68801" s="1"/>
    </row>
    <row r="68811" spans="5:8" x14ac:dyDescent="0.25">
      <c r="E68811" s="1"/>
    </row>
    <row r="68822" spans="5:5" x14ac:dyDescent="0.25">
      <c r="E68822" s="1"/>
    </row>
    <row r="68837" spans="5:8" x14ac:dyDescent="0.25">
      <c r="E68837" s="1"/>
    </row>
    <row r="68841" spans="5:8" x14ac:dyDescent="0.25">
      <c r="H68841" s="1"/>
    </row>
    <row r="68884" spans="5:5" x14ac:dyDescent="0.25">
      <c r="E68884" s="1"/>
    </row>
    <row r="68906" spans="5:8" x14ac:dyDescent="0.25">
      <c r="E68906" s="1"/>
    </row>
    <row r="68911" spans="5:8" x14ac:dyDescent="0.25">
      <c r="H68911" s="1"/>
    </row>
    <row r="68916" spans="5:8" x14ac:dyDescent="0.25">
      <c r="H68916" s="1"/>
    </row>
    <row r="68921" spans="5:8" x14ac:dyDescent="0.25">
      <c r="E68921" s="1"/>
      <c r="H68921" s="1"/>
    </row>
    <row r="68926" spans="5:8" x14ac:dyDescent="0.25">
      <c r="E68926" s="1"/>
      <c r="H68926" s="1"/>
    </row>
    <row r="68930" spans="5:8" x14ac:dyDescent="0.25">
      <c r="E68930" s="1"/>
    </row>
    <row r="68931" spans="5:8" x14ac:dyDescent="0.25">
      <c r="E68931" s="1"/>
      <c r="H68931" s="1"/>
    </row>
    <row r="68935" spans="5:8" x14ac:dyDescent="0.25">
      <c r="E68935" s="1"/>
    </row>
    <row r="68936" spans="5:8" x14ac:dyDescent="0.25">
      <c r="E68936" s="1"/>
      <c r="H68936" s="1"/>
    </row>
    <row r="68946" spans="5:8" x14ac:dyDescent="0.25">
      <c r="E68946" s="1"/>
      <c r="H68946" s="1"/>
    </row>
    <row r="68951" spans="5:8" x14ac:dyDescent="0.25">
      <c r="E68951" s="1"/>
      <c r="H68951" s="1"/>
    </row>
    <row r="68971" spans="5:8" x14ac:dyDescent="0.25">
      <c r="E68971" s="1"/>
      <c r="H68971" s="1"/>
    </row>
    <row r="68976" spans="5:8" x14ac:dyDescent="0.25">
      <c r="H68976" s="1"/>
    </row>
    <row r="68981" spans="5:8" x14ac:dyDescent="0.25">
      <c r="H68981" s="1"/>
    </row>
    <row r="68991" spans="5:8" x14ac:dyDescent="0.25">
      <c r="E68991" s="1"/>
      <c r="H68991" s="1"/>
    </row>
    <row r="68996" spans="5:8" x14ac:dyDescent="0.25">
      <c r="E68996" s="1"/>
      <c r="H68996" s="1"/>
    </row>
    <row r="69016" spans="5:5" x14ac:dyDescent="0.25">
      <c r="E69016" s="1"/>
    </row>
    <row r="69031" spans="7:7" x14ac:dyDescent="0.25">
      <c r="G69031" s="1"/>
    </row>
    <row r="69046" spans="5:8" x14ac:dyDescent="0.25">
      <c r="H69046" s="1"/>
    </row>
    <row r="69047" spans="5:8" x14ac:dyDescent="0.25">
      <c r="E69047" s="1"/>
      <c r="G69047" s="1"/>
    </row>
    <row r="69050" spans="5:8" x14ac:dyDescent="0.25">
      <c r="G69050" s="1"/>
      <c r="H69050" s="1"/>
    </row>
    <row r="69051" spans="5:8" x14ac:dyDescent="0.25">
      <c r="H69051" s="1"/>
    </row>
    <row r="69052" spans="5:8" x14ac:dyDescent="0.25">
      <c r="G69052" s="1"/>
      <c r="H69052" s="1"/>
    </row>
    <row r="69054" spans="5:8" x14ac:dyDescent="0.25">
      <c r="G69054" s="1"/>
      <c r="H69054" s="1"/>
    </row>
    <row r="69055" spans="5:8" x14ac:dyDescent="0.25">
      <c r="G69055" s="1"/>
    </row>
    <row r="69056" spans="5:8" x14ac:dyDescent="0.25">
      <c r="E69056" s="1"/>
    </row>
    <row r="69057" spans="5:8" x14ac:dyDescent="0.25">
      <c r="E69057" s="1"/>
    </row>
    <row r="69058" spans="5:8" x14ac:dyDescent="0.25">
      <c r="E69058" s="1"/>
      <c r="G69058" s="1"/>
    </row>
    <row r="69059" spans="5:8" x14ac:dyDescent="0.25">
      <c r="E69059" s="1"/>
    </row>
    <row r="69061" spans="5:8" x14ac:dyDescent="0.25">
      <c r="E69061" s="1"/>
      <c r="H69061" s="1"/>
    </row>
    <row r="69062" spans="5:8" x14ac:dyDescent="0.25">
      <c r="E69062" s="1"/>
    </row>
    <row r="69063" spans="5:8" x14ac:dyDescent="0.25">
      <c r="E69063" s="1"/>
      <c r="H69063" s="1"/>
    </row>
    <row r="69064" spans="5:8" x14ac:dyDescent="0.25">
      <c r="E69064" s="1"/>
    </row>
    <row r="69065" spans="5:8" x14ac:dyDescent="0.25">
      <c r="E69065" s="1"/>
    </row>
    <row r="69066" spans="5:8" x14ac:dyDescent="0.25">
      <c r="E69066" s="1"/>
    </row>
    <row r="69067" spans="5:8" x14ac:dyDescent="0.25">
      <c r="G69067" s="1"/>
    </row>
    <row r="69068" spans="5:8" x14ac:dyDescent="0.25">
      <c r="E69068" s="1"/>
      <c r="G69068" s="1"/>
    </row>
    <row r="69069" spans="5:8" x14ac:dyDescent="0.25">
      <c r="E69069" s="1"/>
      <c r="G69069" s="1"/>
    </row>
    <row r="69070" spans="5:8" x14ac:dyDescent="0.25">
      <c r="E69070" s="1"/>
      <c r="G69070" s="1"/>
      <c r="H69070" s="1"/>
    </row>
    <row r="69071" spans="5:8" x14ac:dyDescent="0.25">
      <c r="E69071" s="1"/>
      <c r="G69071" s="1"/>
    </row>
    <row r="69072" spans="5:8" x14ac:dyDescent="0.25">
      <c r="E69072" s="1"/>
      <c r="G69072" s="1"/>
    </row>
    <row r="69073" spans="5:8" x14ac:dyDescent="0.25">
      <c r="E69073" s="1"/>
    </row>
    <row r="69074" spans="5:8" x14ac:dyDescent="0.25">
      <c r="E69074" s="1"/>
      <c r="G69074" s="1"/>
      <c r="H69074" s="1"/>
    </row>
    <row r="69075" spans="5:8" x14ac:dyDescent="0.25">
      <c r="E69075" s="1"/>
      <c r="G69075" s="1"/>
      <c r="H69075" s="1"/>
    </row>
    <row r="69076" spans="5:8" x14ac:dyDescent="0.25">
      <c r="E69076" s="1"/>
      <c r="G69076" s="1"/>
      <c r="H69076" s="1"/>
    </row>
    <row r="69077" spans="5:8" x14ac:dyDescent="0.25">
      <c r="E69077" s="1"/>
      <c r="G69077" s="1"/>
      <c r="H69077" s="1"/>
    </row>
    <row r="69078" spans="5:8" x14ac:dyDescent="0.25">
      <c r="E69078" s="1"/>
      <c r="G69078" s="1"/>
      <c r="H69078" s="1"/>
    </row>
    <row r="69079" spans="5:8" x14ac:dyDescent="0.25">
      <c r="E69079" s="1"/>
      <c r="G69079" s="1"/>
      <c r="H69079" s="1"/>
    </row>
    <row r="69080" spans="5:8" x14ac:dyDescent="0.25">
      <c r="E69080" s="1"/>
      <c r="G69080" s="1"/>
    </row>
    <row r="69081" spans="5:8" x14ac:dyDescent="0.25">
      <c r="E69081" s="1"/>
      <c r="G69081" s="1"/>
    </row>
    <row r="69082" spans="5:8" x14ac:dyDescent="0.25">
      <c r="E69082" s="1"/>
    </row>
    <row r="69083" spans="5:8" x14ac:dyDescent="0.25">
      <c r="E69083" s="1"/>
    </row>
    <row r="69084" spans="5:8" x14ac:dyDescent="0.25">
      <c r="E69084" s="1"/>
    </row>
    <row r="69086" spans="5:8" x14ac:dyDescent="0.25">
      <c r="G69086" s="1"/>
    </row>
    <row r="69091" spans="5:8" x14ac:dyDescent="0.25">
      <c r="E69091" s="1"/>
      <c r="H69091" s="1"/>
    </row>
    <row r="69092" spans="5:8" x14ac:dyDescent="0.25">
      <c r="E69092" s="1"/>
      <c r="H69092" s="1"/>
    </row>
    <row r="69094" spans="5:8" x14ac:dyDescent="0.25">
      <c r="E69094" s="1"/>
      <c r="H69094" s="1"/>
    </row>
    <row r="69095" spans="5:8" x14ac:dyDescent="0.25">
      <c r="E69095" s="1"/>
      <c r="H69095" s="1"/>
    </row>
    <row r="69096" spans="5:8" x14ac:dyDescent="0.25">
      <c r="E69096" s="1"/>
    </row>
    <row r="69097" spans="5:8" x14ac:dyDescent="0.25">
      <c r="E69097" s="1"/>
    </row>
    <row r="69098" spans="5:8" x14ac:dyDescent="0.25">
      <c r="E69098" s="1"/>
      <c r="H69098" s="1"/>
    </row>
    <row r="69099" spans="5:8" x14ac:dyDescent="0.25">
      <c r="E69099" s="1"/>
      <c r="H69099" s="1"/>
    </row>
    <row r="69100" spans="5:8" x14ac:dyDescent="0.25">
      <c r="H69100" s="1"/>
    </row>
    <row r="69102" spans="5:8" x14ac:dyDescent="0.25">
      <c r="E69102" s="1"/>
      <c r="G69102" s="1"/>
    </row>
    <row r="69103" spans="5:8" x14ac:dyDescent="0.25">
      <c r="E69103" s="1"/>
    </row>
    <row r="69104" spans="5:8" x14ac:dyDescent="0.25">
      <c r="E69104" s="1"/>
    </row>
    <row r="69106" spans="5:8" x14ac:dyDescent="0.25">
      <c r="E69106" s="1"/>
    </row>
    <row r="69108" spans="5:8" x14ac:dyDescent="0.25">
      <c r="E69108" s="1"/>
      <c r="G69108" s="1"/>
    </row>
    <row r="69109" spans="5:8" x14ac:dyDescent="0.25">
      <c r="E69109" s="1"/>
    </row>
    <row r="69111" spans="5:8" x14ac:dyDescent="0.25">
      <c r="E69111" s="1"/>
      <c r="G69111" s="1"/>
      <c r="H69111" s="1"/>
    </row>
    <row r="69115" spans="5:8" x14ac:dyDescent="0.25">
      <c r="E69115" s="1"/>
    </row>
    <row r="69116" spans="5:8" x14ac:dyDescent="0.25">
      <c r="G69116" s="1"/>
    </row>
    <row r="69117" spans="5:8" x14ac:dyDescent="0.25">
      <c r="E69117" s="1"/>
    </row>
    <row r="69118" spans="5:8" x14ac:dyDescent="0.25">
      <c r="E69118" s="1"/>
    </row>
    <row r="69119" spans="5:8" x14ac:dyDescent="0.25">
      <c r="E69119" s="1"/>
    </row>
    <row r="69120" spans="5:8" x14ac:dyDescent="0.25">
      <c r="G69120" s="1"/>
    </row>
    <row r="69121" spans="5:8" x14ac:dyDescent="0.25">
      <c r="E69121" s="1"/>
      <c r="G69121" s="1"/>
      <c r="H69121" s="1"/>
    </row>
    <row r="69133" spans="5:8" x14ac:dyDescent="0.25">
      <c r="E69133" s="1"/>
    </row>
    <row r="69136" spans="5:8" x14ac:dyDescent="0.25">
      <c r="E69136" s="1"/>
    </row>
    <row r="69138" spans="5:8" x14ac:dyDescent="0.25">
      <c r="E69138" s="1"/>
    </row>
    <row r="69139" spans="5:8" x14ac:dyDescent="0.25">
      <c r="E69139" s="1"/>
    </row>
    <row r="69140" spans="5:8" x14ac:dyDescent="0.25">
      <c r="E69140" s="1"/>
    </row>
    <row r="69141" spans="5:8" x14ac:dyDescent="0.25">
      <c r="H69141" s="1"/>
    </row>
    <row r="69142" spans="5:8" x14ac:dyDescent="0.25">
      <c r="E69142" s="1"/>
      <c r="G69142" s="1"/>
    </row>
    <row r="69143" spans="5:8" x14ac:dyDescent="0.25">
      <c r="E69143" s="1"/>
    </row>
    <row r="69144" spans="5:8" x14ac:dyDescent="0.25">
      <c r="E69144" s="1"/>
      <c r="H69144" s="1"/>
    </row>
    <row r="69145" spans="5:8" x14ac:dyDescent="0.25">
      <c r="E69145" s="1"/>
      <c r="G69145" s="1"/>
      <c r="H69145" s="1"/>
    </row>
    <row r="69146" spans="5:8" x14ac:dyDescent="0.25">
      <c r="E69146" s="1"/>
    </row>
    <row r="69147" spans="5:8" x14ac:dyDescent="0.25">
      <c r="E69147" s="1"/>
    </row>
    <row r="69148" spans="5:8" x14ac:dyDescent="0.25">
      <c r="E69148" s="1"/>
    </row>
    <row r="69149" spans="5:8" x14ac:dyDescent="0.25">
      <c r="E69149" s="1"/>
    </row>
    <row r="69150" spans="5:8" x14ac:dyDescent="0.25">
      <c r="E69150" s="1"/>
      <c r="G69150" s="1"/>
    </row>
    <row r="69151" spans="5:8" x14ac:dyDescent="0.25">
      <c r="E69151" s="1"/>
      <c r="G69151" s="1"/>
    </row>
    <row r="69152" spans="5:8" x14ac:dyDescent="0.25">
      <c r="E69152" s="1"/>
    </row>
    <row r="69153" spans="5:8" x14ac:dyDescent="0.25">
      <c r="E69153" s="1"/>
    </row>
    <row r="69155" spans="5:8" x14ac:dyDescent="0.25">
      <c r="E69155" s="1"/>
    </row>
    <row r="69156" spans="5:8" x14ac:dyDescent="0.25">
      <c r="E69156" s="1"/>
    </row>
    <row r="69157" spans="5:8" x14ac:dyDescent="0.25">
      <c r="E69157" s="1"/>
      <c r="G69157" s="1"/>
    </row>
    <row r="69159" spans="5:8" x14ac:dyDescent="0.25">
      <c r="E69159" s="1"/>
      <c r="H69159" s="1"/>
    </row>
    <row r="69160" spans="5:8" x14ac:dyDescent="0.25">
      <c r="E69160" s="1"/>
    </row>
    <row r="69161" spans="5:8" x14ac:dyDescent="0.25">
      <c r="E69161" s="1"/>
    </row>
    <row r="69162" spans="5:8" x14ac:dyDescent="0.25">
      <c r="E69162" s="1"/>
      <c r="H69162" s="1"/>
    </row>
    <row r="69163" spans="5:8" x14ac:dyDescent="0.25">
      <c r="E69163" s="1"/>
    </row>
    <row r="69164" spans="5:8" x14ac:dyDescent="0.25">
      <c r="E69164" s="1"/>
    </row>
    <row r="69166" spans="5:8" x14ac:dyDescent="0.25">
      <c r="E69166" s="1"/>
      <c r="H69166" s="1"/>
    </row>
    <row r="69167" spans="5:8" x14ac:dyDescent="0.25">
      <c r="E69167" s="1"/>
      <c r="G69167" s="1"/>
    </row>
    <row r="69168" spans="5:8" x14ac:dyDescent="0.25">
      <c r="E69168" s="1"/>
      <c r="G69168" s="1"/>
    </row>
    <row r="69170" spans="5:8" x14ac:dyDescent="0.25">
      <c r="E69170" s="1"/>
    </row>
    <row r="69171" spans="5:8" x14ac:dyDescent="0.25">
      <c r="E69171" s="1"/>
    </row>
    <row r="69173" spans="5:8" x14ac:dyDescent="0.25">
      <c r="E69173" s="1"/>
      <c r="H69173" s="1"/>
    </row>
    <row r="69174" spans="5:8" x14ac:dyDescent="0.25">
      <c r="G69174" s="1"/>
      <c r="H69174" s="1"/>
    </row>
    <row r="69176" spans="5:8" x14ac:dyDescent="0.25">
      <c r="H69176" s="1"/>
    </row>
    <row r="69177" spans="5:8" x14ac:dyDescent="0.25">
      <c r="E69177" s="1"/>
      <c r="G69177" s="1"/>
    </row>
    <row r="69179" spans="5:8" x14ac:dyDescent="0.25">
      <c r="E69179" s="1"/>
      <c r="H69179" s="1"/>
    </row>
    <row r="69181" spans="5:8" x14ac:dyDescent="0.25">
      <c r="E69181" s="1"/>
    </row>
    <row r="69182" spans="5:8" x14ac:dyDescent="0.25">
      <c r="E69182" s="1"/>
    </row>
    <row r="69183" spans="5:8" x14ac:dyDescent="0.25">
      <c r="G69183" s="1"/>
    </row>
    <row r="69184" spans="5:8" x14ac:dyDescent="0.25">
      <c r="G69184" s="1"/>
    </row>
    <row r="69185" spans="5:8" x14ac:dyDescent="0.25">
      <c r="G69185" s="1"/>
      <c r="H69185" s="1"/>
    </row>
    <row r="69186" spans="5:8" x14ac:dyDescent="0.25">
      <c r="E69186" s="1"/>
      <c r="G69186" s="1"/>
    </row>
    <row r="69187" spans="5:8" x14ac:dyDescent="0.25">
      <c r="H69187" s="1"/>
    </row>
    <row r="69201" spans="5:8" x14ac:dyDescent="0.25">
      <c r="E69201" s="1"/>
    </row>
    <row r="69203" spans="5:8" x14ac:dyDescent="0.25">
      <c r="E69203" s="1"/>
    </row>
    <row r="69207" spans="5:8" x14ac:dyDescent="0.25">
      <c r="E69207" s="1"/>
      <c r="G69207" s="1"/>
    </row>
    <row r="69208" spans="5:8" x14ac:dyDescent="0.25">
      <c r="E69208" s="1"/>
    </row>
    <row r="69209" spans="5:8" x14ac:dyDescent="0.25">
      <c r="E69209" s="1"/>
      <c r="G69209" s="1"/>
    </row>
    <row r="69210" spans="5:8" x14ac:dyDescent="0.25">
      <c r="E69210" s="1"/>
      <c r="G69210" s="1"/>
      <c r="H69210" s="1"/>
    </row>
    <row r="69211" spans="5:8" x14ac:dyDescent="0.25">
      <c r="E69211" s="1"/>
      <c r="G69211" s="1"/>
      <c r="H69211" s="1"/>
    </row>
    <row r="69212" spans="5:8" x14ac:dyDescent="0.25">
      <c r="E69212" s="1"/>
    </row>
    <row r="69213" spans="5:8" x14ac:dyDescent="0.25">
      <c r="G69213" s="1"/>
    </row>
    <row r="69214" spans="5:8" x14ac:dyDescent="0.25">
      <c r="E69214" s="1"/>
    </row>
    <row r="69215" spans="5:8" x14ac:dyDescent="0.25">
      <c r="E69215" s="1"/>
      <c r="H69215" s="1"/>
    </row>
    <row r="69216" spans="5:8" x14ac:dyDescent="0.25">
      <c r="G69216" s="1"/>
      <c r="H69216" s="1"/>
    </row>
    <row r="69217" spans="5:8" x14ac:dyDescent="0.25">
      <c r="G69217" s="1"/>
      <c r="H69217" s="1"/>
    </row>
    <row r="69218" spans="5:8" x14ac:dyDescent="0.25">
      <c r="E69218" s="1"/>
      <c r="G69218" s="1"/>
      <c r="H69218" s="1"/>
    </row>
    <row r="69219" spans="5:8" x14ac:dyDescent="0.25">
      <c r="E69219" s="1"/>
      <c r="H69219" s="1"/>
    </row>
    <row r="69220" spans="5:8" x14ac:dyDescent="0.25">
      <c r="E69220" s="1"/>
      <c r="G69220" s="1"/>
      <c r="H69220" s="1"/>
    </row>
    <row r="69221" spans="5:8" x14ac:dyDescent="0.25">
      <c r="E69221" s="1"/>
      <c r="G69221" s="1"/>
      <c r="H69221" s="1"/>
    </row>
    <row r="69222" spans="5:8" x14ac:dyDescent="0.25">
      <c r="E69222" s="1"/>
      <c r="G69222" s="1"/>
      <c r="H69222" s="1"/>
    </row>
    <row r="69223" spans="5:8" x14ac:dyDescent="0.25">
      <c r="E69223" s="1"/>
      <c r="G69223" s="1"/>
      <c r="H69223" s="1"/>
    </row>
    <row r="69224" spans="5:8" x14ac:dyDescent="0.25">
      <c r="E69224" s="1"/>
      <c r="G69224" s="1"/>
      <c r="H69224" s="1"/>
    </row>
    <row r="69225" spans="5:8" x14ac:dyDescent="0.25">
      <c r="G69225" s="1"/>
      <c r="H69225" s="1"/>
    </row>
    <row r="69226" spans="5:8" x14ac:dyDescent="0.25">
      <c r="E69226" s="1"/>
      <c r="G69226" s="1"/>
      <c r="H69226" s="1"/>
    </row>
    <row r="69227" spans="5:8" x14ac:dyDescent="0.25">
      <c r="E69227" s="1"/>
      <c r="G69227" s="1"/>
      <c r="H69227" s="1"/>
    </row>
    <row r="69228" spans="5:8" x14ac:dyDescent="0.25">
      <c r="E69228" s="1"/>
      <c r="G69228" s="1"/>
      <c r="H69228" s="1"/>
    </row>
    <row r="69229" spans="5:8" x14ac:dyDescent="0.25">
      <c r="E69229" s="1"/>
      <c r="G69229" s="1"/>
      <c r="H69229" s="1"/>
    </row>
    <row r="69230" spans="5:8" x14ac:dyDescent="0.25">
      <c r="E69230" s="1"/>
      <c r="G69230" s="1"/>
    </row>
    <row r="69231" spans="5:8" x14ac:dyDescent="0.25">
      <c r="E69231" s="1"/>
      <c r="G69231" s="1"/>
    </row>
    <row r="69233" spans="5:8" x14ac:dyDescent="0.25">
      <c r="G69233" s="1"/>
    </row>
    <row r="69234" spans="5:8" x14ac:dyDescent="0.25">
      <c r="E69234" s="1"/>
    </row>
    <row r="69235" spans="5:8" x14ac:dyDescent="0.25">
      <c r="E69235" s="1"/>
      <c r="G69235" s="1"/>
      <c r="H69235" s="1"/>
    </row>
    <row r="69236" spans="5:8" x14ac:dyDescent="0.25">
      <c r="E69236" s="1"/>
      <c r="G69236" s="1"/>
      <c r="H69236" s="1"/>
    </row>
    <row r="69237" spans="5:8" x14ac:dyDescent="0.25">
      <c r="E69237" s="1"/>
      <c r="G69237" s="1"/>
    </row>
    <row r="69238" spans="5:8" x14ac:dyDescent="0.25">
      <c r="E69238" s="1"/>
      <c r="G69238" s="1"/>
    </row>
    <row r="69239" spans="5:8" x14ac:dyDescent="0.25">
      <c r="E69239" s="1"/>
    </row>
    <row r="69240" spans="5:8" x14ac:dyDescent="0.25">
      <c r="E69240" s="1"/>
      <c r="G69240" s="1"/>
    </row>
    <row r="69242" spans="5:8" x14ac:dyDescent="0.25">
      <c r="E69242" s="1"/>
      <c r="G69242" s="1"/>
    </row>
    <row r="69243" spans="5:8" x14ac:dyDescent="0.25">
      <c r="E69243" s="1"/>
      <c r="G69243" s="1"/>
    </row>
    <row r="69244" spans="5:8" x14ac:dyDescent="0.25">
      <c r="E69244" s="1"/>
    </row>
    <row r="69245" spans="5:8" x14ac:dyDescent="0.25">
      <c r="E69245" s="1"/>
    </row>
    <row r="69247" spans="5:8" x14ac:dyDescent="0.25">
      <c r="E69247" s="1"/>
    </row>
    <row r="69248" spans="5:8" x14ac:dyDescent="0.25">
      <c r="E69248" s="1"/>
    </row>
    <row r="69249" spans="5:8" x14ac:dyDescent="0.25">
      <c r="E69249" s="1"/>
    </row>
    <row r="69251" spans="5:8" x14ac:dyDescent="0.25">
      <c r="H69251" s="1"/>
    </row>
    <row r="69252" spans="5:8" x14ac:dyDescent="0.25">
      <c r="E69252" s="1"/>
      <c r="G69252" s="1"/>
    </row>
    <row r="69254" spans="5:8" x14ac:dyDescent="0.25">
      <c r="E69254" s="1"/>
    </row>
    <row r="69255" spans="5:8" x14ac:dyDescent="0.25">
      <c r="E69255" s="1"/>
      <c r="G69255" s="1"/>
    </row>
    <row r="69256" spans="5:8" x14ac:dyDescent="0.25">
      <c r="E69256" s="1"/>
      <c r="H69256" s="1"/>
    </row>
    <row r="69257" spans="5:8" x14ac:dyDescent="0.25">
      <c r="E69257" s="1"/>
      <c r="H69257" s="1"/>
    </row>
    <row r="69258" spans="5:8" x14ac:dyDescent="0.25">
      <c r="E69258" s="1"/>
      <c r="H69258" s="1"/>
    </row>
    <row r="69259" spans="5:8" x14ac:dyDescent="0.25">
      <c r="E69259" s="1"/>
    </row>
    <row r="69260" spans="5:8" x14ac:dyDescent="0.25">
      <c r="E69260" s="1"/>
      <c r="H69260" s="1"/>
    </row>
    <row r="69261" spans="5:8" x14ac:dyDescent="0.25">
      <c r="E69261" s="1"/>
    </row>
    <row r="69262" spans="5:8" x14ac:dyDescent="0.25">
      <c r="E69262" s="1"/>
    </row>
    <row r="69263" spans="5:8" x14ac:dyDescent="0.25">
      <c r="E69263" s="1"/>
    </row>
    <row r="69264" spans="5:8" x14ac:dyDescent="0.25">
      <c r="E69264" s="1"/>
      <c r="G69264" s="1"/>
      <c r="H69264" s="1"/>
    </row>
    <row r="69265" spans="5:8" x14ac:dyDescent="0.25">
      <c r="E69265" s="1"/>
      <c r="G69265" s="1"/>
      <c r="H69265" s="1"/>
    </row>
    <row r="69266" spans="5:8" x14ac:dyDescent="0.25">
      <c r="H69266" s="1"/>
    </row>
    <row r="69267" spans="5:8" x14ac:dyDescent="0.25">
      <c r="E69267" s="1"/>
      <c r="G69267" s="1"/>
    </row>
    <row r="69268" spans="5:8" x14ac:dyDescent="0.25">
      <c r="E69268" s="1"/>
      <c r="G69268" s="1"/>
    </row>
    <row r="69269" spans="5:8" x14ac:dyDescent="0.25">
      <c r="E69269" s="1"/>
    </row>
    <row r="69270" spans="5:8" x14ac:dyDescent="0.25">
      <c r="E69270" s="1"/>
    </row>
    <row r="69271" spans="5:8" x14ac:dyDescent="0.25">
      <c r="E69271" s="1"/>
    </row>
    <row r="69272" spans="5:8" x14ac:dyDescent="0.25">
      <c r="E69272" s="1"/>
      <c r="G69272" s="1"/>
    </row>
    <row r="69273" spans="5:8" x14ac:dyDescent="0.25">
      <c r="E69273" s="1"/>
      <c r="H69273" s="1"/>
    </row>
    <row r="69274" spans="5:8" x14ac:dyDescent="0.25">
      <c r="E69274" s="1"/>
    </row>
    <row r="69275" spans="5:8" x14ac:dyDescent="0.25">
      <c r="E69275" s="1"/>
    </row>
    <row r="69276" spans="5:8" x14ac:dyDescent="0.25">
      <c r="E69276" s="1"/>
    </row>
    <row r="69277" spans="5:8" x14ac:dyDescent="0.25">
      <c r="E69277" s="1"/>
      <c r="G69277" s="1"/>
      <c r="H69277" s="1"/>
    </row>
    <row r="69278" spans="5:8" x14ac:dyDescent="0.25">
      <c r="E69278" s="1"/>
    </row>
    <row r="69279" spans="5:8" x14ac:dyDescent="0.25">
      <c r="E69279" s="1"/>
      <c r="G69279" s="1"/>
    </row>
    <row r="69280" spans="5:8" x14ac:dyDescent="0.25">
      <c r="E69280" s="1"/>
    </row>
    <row r="69281" spans="5:8" x14ac:dyDescent="0.25">
      <c r="E69281" s="1"/>
      <c r="H69281" s="1"/>
    </row>
    <row r="69282" spans="5:8" x14ac:dyDescent="0.25">
      <c r="E69282" s="1"/>
      <c r="G69282" s="1"/>
    </row>
    <row r="69283" spans="5:8" x14ac:dyDescent="0.25">
      <c r="E69283" s="1"/>
    </row>
    <row r="69284" spans="5:8" x14ac:dyDescent="0.25">
      <c r="E69284" s="1"/>
      <c r="H69284" s="1"/>
    </row>
    <row r="69285" spans="5:8" x14ac:dyDescent="0.25">
      <c r="E69285" s="1"/>
      <c r="H69285" s="1"/>
    </row>
    <row r="69286" spans="5:8" x14ac:dyDescent="0.25">
      <c r="E69286" s="1"/>
    </row>
    <row r="69287" spans="5:8" x14ac:dyDescent="0.25">
      <c r="E69287" s="1"/>
      <c r="G69287" s="1"/>
      <c r="H69287" s="1"/>
    </row>
    <row r="69288" spans="5:8" x14ac:dyDescent="0.25">
      <c r="E69288" s="1"/>
    </row>
    <row r="69289" spans="5:8" x14ac:dyDescent="0.25">
      <c r="E69289" s="1"/>
      <c r="G69289" s="1"/>
      <c r="H69289" s="1"/>
    </row>
    <row r="69290" spans="5:8" x14ac:dyDescent="0.25">
      <c r="E69290" s="1"/>
      <c r="G69290" s="1"/>
    </row>
    <row r="69291" spans="5:8" x14ac:dyDescent="0.25">
      <c r="E69291" s="1"/>
    </row>
    <row r="69292" spans="5:8" x14ac:dyDescent="0.25">
      <c r="E69292" s="1"/>
    </row>
    <row r="69293" spans="5:8" x14ac:dyDescent="0.25">
      <c r="E69293" s="1"/>
    </row>
    <row r="69294" spans="5:8" x14ac:dyDescent="0.25">
      <c r="E69294" s="1"/>
    </row>
    <row r="69295" spans="5:8" x14ac:dyDescent="0.25">
      <c r="E69295" s="1"/>
      <c r="H69295" s="1"/>
    </row>
    <row r="69296" spans="5:8" x14ac:dyDescent="0.25">
      <c r="E69296" s="1"/>
    </row>
    <row r="69297" spans="5:8" x14ac:dyDescent="0.25">
      <c r="E69297" s="1"/>
    </row>
    <row r="69298" spans="5:8" x14ac:dyDescent="0.25">
      <c r="E69298" s="1"/>
      <c r="G69298" s="1"/>
    </row>
    <row r="69299" spans="5:8" x14ac:dyDescent="0.25">
      <c r="E69299" s="1"/>
      <c r="G69299" s="1"/>
      <c r="H69299" s="1"/>
    </row>
    <row r="69300" spans="5:8" x14ac:dyDescent="0.25">
      <c r="E69300" s="1"/>
    </row>
    <row r="69301" spans="5:8" x14ac:dyDescent="0.25">
      <c r="E69301" s="1"/>
    </row>
    <row r="69302" spans="5:8" x14ac:dyDescent="0.25">
      <c r="E69302" s="1"/>
    </row>
    <row r="69303" spans="5:8" x14ac:dyDescent="0.25">
      <c r="E69303" s="1"/>
    </row>
    <row r="69304" spans="5:8" x14ac:dyDescent="0.25">
      <c r="E69304" s="1"/>
      <c r="H69304" s="1"/>
    </row>
    <row r="69305" spans="5:8" x14ac:dyDescent="0.25">
      <c r="E69305" s="1"/>
    </row>
    <row r="69306" spans="5:8" x14ac:dyDescent="0.25">
      <c r="E69306" s="1"/>
    </row>
    <row r="69307" spans="5:8" x14ac:dyDescent="0.25">
      <c r="E69307" s="1"/>
    </row>
    <row r="69308" spans="5:8" x14ac:dyDescent="0.25">
      <c r="E69308" s="1"/>
    </row>
    <row r="69309" spans="5:8" x14ac:dyDescent="0.25">
      <c r="E69309" s="1"/>
    </row>
    <row r="69310" spans="5:8" x14ac:dyDescent="0.25">
      <c r="E69310" s="1"/>
      <c r="G69310" s="1"/>
    </row>
    <row r="69311" spans="5:8" x14ac:dyDescent="0.25">
      <c r="E69311" s="1"/>
    </row>
    <row r="69312" spans="5:8" x14ac:dyDescent="0.25">
      <c r="E69312" s="1"/>
    </row>
    <row r="69313" spans="5:8" x14ac:dyDescent="0.25">
      <c r="E69313" s="1"/>
    </row>
    <row r="69314" spans="5:8" x14ac:dyDescent="0.25">
      <c r="E69314" s="1"/>
    </row>
    <row r="69315" spans="5:8" x14ac:dyDescent="0.25">
      <c r="E69315" s="1"/>
    </row>
    <row r="69316" spans="5:8" x14ac:dyDescent="0.25">
      <c r="E69316" s="1"/>
    </row>
    <row r="69317" spans="5:8" x14ac:dyDescent="0.25">
      <c r="E69317" s="1"/>
      <c r="H69317" s="1"/>
    </row>
    <row r="69318" spans="5:8" x14ac:dyDescent="0.25">
      <c r="E69318" s="1"/>
    </row>
    <row r="69319" spans="5:8" x14ac:dyDescent="0.25">
      <c r="E69319" s="1"/>
      <c r="G69319" s="1"/>
    </row>
    <row r="69320" spans="5:8" x14ac:dyDescent="0.25">
      <c r="E69320" s="1"/>
    </row>
    <row r="69321" spans="5:8" x14ac:dyDescent="0.25">
      <c r="E69321" s="1"/>
      <c r="H69321" s="1"/>
    </row>
    <row r="69322" spans="5:8" x14ac:dyDescent="0.25">
      <c r="E69322" s="1"/>
    </row>
    <row r="69323" spans="5:8" x14ac:dyDescent="0.25">
      <c r="E69323" s="1"/>
    </row>
    <row r="69324" spans="5:8" x14ac:dyDescent="0.25">
      <c r="E69324" s="1"/>
    </row>
    <row r="69325" spans="5:8" x14ac:dyDescent="0.25">
      <c r="E69325" s="1"/>
    </row>
    <row r="69326" spans="5:8" x14ac:dyDescent="0.25">
      <c r="E69326" s="1"/>
      <c r="H69326" s="1"/>
    </row>
    <row r="69327" spans="5:8" x14ac:dyDescent="0.25">
      <c r="H69327" s="1"/>
    </row>
    <row r="69328" spans="5:8" x14ac:dyDescent="0.25">
      <c r="E69328" s="1"/>
    </row>
    <row r="69331" spans="5:8" x14ac:dyDescent="0.25">
      <c r="E69331" s="1"/>
      <c r="H69331" s="1"/>
    </row>
    <row r="69332" spans="5:8" x14ac:dyDescent="0.25">
      <c r="E69332" s="1"/>
    </row>
    <row r="69333" spans="5:8" x14ac:dyDescent="0.25">
      <c r="E69333" s="1"/>
      <c r="G69333" s="1"/>
      <c r="H69333" s="1"/>
    </row>
    <row r="69334" spans="5:8" x14ac:dyDescent="0.25">
      <c r="E69334" s="1"/>
      <c r="G69334" s="1"/>
      <c r="H69334" s="1"/>
    </row>
    <row r="69336" spans="5:8" x14ac:dyDescent="0.25">
      <c r="E69336" s="1"/>
      <c r="H69336" s="1"/>
    </row>
    <row r="69337" spans="5:8" x14ac:dyDescent="0.25">
      <c r="E69337" s="1"/>
    </row>
    <row r="69338" spans="5:8" x14ac:dyDescent="0.25">
      <c r="E69338" s="1"/>
    </row>
    <row r="69339" spans="5:8" x14ac:dyDescent="0.25">
      <c r="G69339" s="1"/>
      <c r="H69339" s="1"/>
    </row>
    <row r="69341" spans="5:8" x14ac:dyDescent="0.25">
      <c r="E69341" s="1"/>
      <c r="H69341" s="1"/>
    </row>
    <row r="69342" spans="5:8" x14ac:dyDescent="0.25">
      <c r="E69342" s="1"/>
      <c r="H69342" s="1"/>
    </row>
    <row r="69343" spans="5:8" x14ac:dyDescent="0.25">
      <c r="E69343" s="1"/>
    </row>
    <row r="69344" spans="5:8" x14ac:dyDescent="0.25">
      <c r="E69344" s="1"/>
    </row>
    <row r="69345" spans="5:8" x14ac:dyDescent="0.25">
      <c r="E69345" s="1"/>
      <c r="H69345" s="1"/>
    </row>
    <row r="69346" spans="5:8" x14ac:dyDescent="0.25">
      <c r="E69346" s="1"/>
      <c r="H69346" s="1"/>
    </row>
    <row r="69347" spans="5:8" x14ac:dyDescent="0.25">
      <c r="E69347" s="1"/>
      <c r="H69347" s="1"/>
    </row>
    <row r="69348" spans="5:8" x14ac:dyDescent="0.25">
      <c r="E69348" s="1"/>
    </row>
    <row r="69350" spans="5:8" x14ac:dyDescent="0.25">
      <c r="E69350" s="1"/>
    </row>
    <row r="69351" spans="5:8" x14ac:dyDescent="0.25">
      <c r="E69351" s="1"/>
      <c r="H69351" s="1"/>
    </row>
    <row r="69352" spans="5:8" x14ac:dyDescent="0.25">
      <c r="E69352" s="1"/>
    </row>
    <row r="69353" spans="5:8" x14ac:dyDescent="0.25">
      <c r="E69353" s="1"/>
    </row>
    <row r="69355" spans="5:8" x14ac:dyDescent="0.25">
      <c r="E69355" s="1"/>
    </row>
    <row r="69356" spans="5:8" x14ac:dyDescent="0.25">
      <c r="E69356" s="1"/>
      <c r="H69356" s="1"/>
    </row>
    <row r="69357" spans="5:8" x14ac:dyDescent="0.25">
      <c r="E69357" s="1"/>
    </row>
    <row r="69359" spans="5:8" x14ac:dyDescent="0.25">
      <c r="E69359" s="1"/>
    </row>
    <row r="69360" spans="5:8" x14ac:dyDescent="0.25">
      <c r="E69360" s="1"/>
    </row>
    <row r="69361" spans="5:9" x14ac:dyDescent="0.25">
      <c r="E69361" s="1"/>
      <c r="H69361" s="1"/>
    </row>
    <row r="69362" spans="5:9" x14ac:dyDescent="0.25">
      <c r="E69362" s="1"/>
    </row>
    <row r="69363" spans="5:9" x14ac:dyDescent="0.25">
      <c r="E69363" s="1"/>
      <c r="G69363" s="1"/>
    </row>
    <row r="69364" spans="5:9" x14ac:dyDescent="0.25">
      <c r="E69364" s="1"/>
    </row>
    <row r="69366" spans="5:9" x14ac:dyDescent="0.25">
      <c r="E69366" s="1"/>
      <c r="H69366" s="1"/>
    </row>
    <row r="69367" spans="5:9" x14ac:dyDescent="0.25">
      <c r="E69367" s="1"/>
    </row>
    <row r="69368" spans="5:9" x14ac:dyDescent="0.25">
      <c r="E69368" s="1"/>
      <c r="G69368" s="1"/>
      <c r="H69368" s="1"/>
    </row>
    <row r="69369" spans="5:9" x14ac:dyDescent="0.25">
      <c r="I69369" s="1"/>
    </row>
    <row r="69370" spans="5:9" x14ac:dyDescent="0.25">
      <c r="E69370" s="1"/>
    </row>
    <row r="69371" spans="5:9" x14ac:dyDescent="0.25">
      <c r="E69371" s="1"/>
      <c r="H69371" s="1"/>
    </row>
    <row r="69372" spans="5:9" x14ac:dyDescent="0.25">
      <c r="E69372" s="1"/>
    </row>
    <row r="69373" spans="5:9" x14ac:dyDescent="0.25">
      <c r="I69373" s="1"/>
    </row>
    <row r="69374" spans="5:9" x14ac:dyDescent="0.25">
      <c r="E69374" s="1"/>
    </row>
    <row r="69375" spans="5:9" x14ac:dyDescent="0.25">
      <c r="E69375" s="1"/>
    </row>
    <row r="69376" spans="5:9" x14ac:dyDescent="0.25">
      <c r="E69376" s="1"/>
      <c r="H69376" s="1"/>
    </row>
    <row r="69377" spans="5:9" x14ac:dyDescent="0.25">
      <c r="E69377" s="1"/>
    </row>
    <row r="69378" spans="5:9" x14ac:dyDescent="0.25">
      <c r="E69378" s="1"/>
    </row>
    <row r="69379" spans="5:9" x14ac:dyDescent="0.25">
      <c r="E69379" s="1"/>
    </row>
    <row r="69380" spans="5:9" x14ac:dyDescent="0.25">
      <c r="E69380" s="1"/>
    </row>
    <row r="69381" spans="5:9" x14ac:dyDescent="0.25">
      <c r="E69381" s="1"/>
      <c r="H69381" s="1"/>
    </row>
    <row r="69382" spans="5:9" x14ac:dyDescent="0.25">
      <c r="E69382" s="1"/>
    </row>
    <row r="69383" spans="5:9" x14ac:dyDescent="0.25">
      <c r="E69383" s="1"/>
    </row>
    <row r="69384" spans="5:9" x14ac:dyDescent="0.25">
      <c r="E69384" s="1"/>
    </row>
    <row r="69385" spans="5:9" x14ac:dyDescent="0.25">
      <c r="E69385" s="1"/>
      <c r="I69385" s="1"/>
    </row>
    <row r="69386" spans="5:9" x14ac:dyDescent="0.25">
      <c r="E69386" s="1"/>
      <c r="H69386" s="1"/>
      <c r="I69386" s="1"/>
    </row>
    <row r="69387" spans="5:9" x14ac:dyDescent="0.25">
      <c r="E69387" s="1"/>
      <c r="I69387" s="1"/>
    </row>
    <row r="69388" spans="5:9" x14ac:dyDescent="0.25">
      <c r="E69388" s="1"/>
      <c r="H69388" s="1"/>
    </row>
    <row r="69391" spans="5:9" x14ac:dyDescent="0.25">
      <c r="E69391" s="1"/>
      <c r="H69391" s="1"/>
    </row>
    <row r="69396" spans="5:8" x14ac:dyDescent="0.25">
      <c r="E69396" s="1"/>
      <c r="H69396" s="1"/>
    </row>
    <row r="69401" spans="5:8" x14ac:dyDescent="0.25">
      <c r="E69401" s="1"/>
      <c r="H69401" s="1"/>
    </row>
    <row r="69405" spans="5:8" x14ac:dyDescent="0.25">
      <c r="E69405" s="1"/>
    </row>
    <row r="69406" spans="5:8" x14ac:dyDescent="0.25">
      <c r="E69406" s="1"/>
      <c r="H69406" s="1"/>
    </row>
    <row r="69408" spans="5:8" x14ac:dyDescent="0.25">
      <c r="E69408" s="1"/>
    </row>
    <row r="69410" spans="5:9" x14ac:dyDescent="0.25">
      <c r="E69410" s="1"/>
    </row>
    <row r="69411" spans="5:9" x14ac:dyDescent="0.25">
      <c r="H69411" s="1"/>
    </row>
    <row r="69416" spans="5:9" x14ac:dyDescent="0.25">
      <c r="E69416" s="1"/>
      <c r="H69416" s="1"/>
    </row>
    <row r="69417" spans="5:9" x14ac:dyDescent="0.25">
      <c r="E69417" s="1"/>
      <c r="I69417" s="1"/>
    </row>
    <row r="69420" spans="5:9" x14ac:dyDescent="0.25">
      <c r="E69420" s="1"/>
    </row>
    <row r="69421" spans="5:9" x14ac:dyDescent="0.25">
      <c r="E69421" s="1"/>
      <c r="H69421" s="1"/>
    </row>
    <row r="69911" spans="5:8" x14ac:dyDescent="0.25">
      <c r="E69911" s="1"/>
      <c r="H69911" s="1"/>
    </row>
    <row r="70121" spans="5:5" x14ac:dyDescent="0.25">
      <c r="E70121" s="1"/>
    </row>
    <row r="70171" spans="5:8" x14ac:dyDescent="0.25">
      <c r="E70171" s="1"/>
      <c r="H70171" s="1"/>
    </row>
    <row r="70331" spans="5:5" x14ac:dyDescent="0.25">
      <c r="E70331" s="1"/>
    </row>
    <row r="70351" spans="5:5" x14ac:dyDescent="0.25">
      <c r="E70351" s="1"/>
    </row>
    <row r="70411" spans="5:5" x14ac:dyDescent="0.25">
      <c r="E70411" s="1"/>
    </row>
    <row r="70416" spans="5:5" x14ac:dyDescent="0.25">
      <c r="E70416" s="1"/>
    </row>
    <row r="70421" spans="5:5" x14ac:dyDescent="0.25">
      <c r="E70421" s="1"/>
    </row>
    <row r="70476" spans="5:5" x14ac:dyDescent="0.25">
      <c r="E70476" s="1"/>
    </row>
    <row r="70496" spans="5:8" x14ac:dyDescent="0.25">
      <c r="E70496" s="1"/>
      <c r="H70496" s="1"/>
    </row>
    <row r="70566" spans="5:5" x14ac:dyDescent="0.25">
      <c r="E70566" s="1"/>
    </row>
    <row r="70591" spans="5:5" x14ac:dyDescent="0.25">
      <c r="E70591" s="1"/>
    </row>
    <row r="70596" spans="5:5" x14ac:dyDescent="0.25">
      <c r="E70596" s="1"/>
    </row>
    <row r="70611" spans="5:5" x14ac:dyDescent="0.25">
      <c r="E70611" s="1"/>
    </row>
    <row r="70616" spans="5:5" x14ac:dyDescent="0.25">
      <c r="E70616" s="1"/>
    </row>
    <row r="70621" spans="5:5" x14ac:dyDescent="0.25">
      <c r="E70621" s="1"/>
    </row>
    <row r="70641" spans="5:5" x14ac:dyDescent="0.25">
      <c r="E70641" s="1"/>
    </row>
    <row r="70646" spans="5:5" x14ac:dyDescent="0.25">
      <c r="E70646" s="1"/>
    </row>
    <row r="70656" spans="5:5" x14ac:dyDescent="0.25">
      <c r="E70656" s="1"/>
    </row>
    <row r="70661" spans="5:5" x14ac:dyDescent="0.25">
      <c r="E70661" s="1"/>
    </row>
    <row r="70666" spans="5:5" x14ac:dyDescent="0.25">
      <c r="E70666" s="1"/>
    </row>
    <row r="70676" spans="5:5" x14ac:dyDescent="0.25">
      <c r="E70676" s="1"/>
    </row>
    <row r="70686" spans="5:5" x14ac:dyDescent="0.25">
      <c r="E70686" s="1"/>
    </row>
    <row r="70691" spans="5:5" x14ac:dyDescent="0.25">
      <c r="E70691" s="1"/>
    </row>
    <row r="70696" spans="5:5" x14ac:dyDescent="0.25">
      <c r="E70696" s="1"/>
    </row>
    <row r="70701" spans="5:5" x14ac:dyDescent="0.25">
      <c r="E70701" s="1"/>
    </row>
    <row r="70736" spans="5:5" x14ac:dyDescent="0.25">
      <c r="E70736" s="1"/>
    </row>
    <row r="70741" spans="5:5" x14ac:dyDescent="0.25">
      <c r="E70741" s="1"/>
    </row>
    <row r="70751" spans="5:5" x14ac:dyDescent="0.25">
      <c r="E70751" s="1"/>
    </row>
    <row r="70756" spans="5:5" x14ac:dyDescent="0.25">
      <c r="E70756" s="1"/>
    </row>
    <row r="70761" spans="5:5" x14ac:dyDescent="0.25">
      <c r="E70761" s="1"/>
    </row>
    <row r="70771" spans="5:5" x14ac:dyDescent="0.25">
      <c r="E70771" s="1"/>
    </row>
    <row r="70786" spans="5:5" x14ac:dyDescent="0.25">
      <c r="E70786" s="1"/>
    </row>
    <row r="70806" spans="5:5" x14ac:dyDescent="0.25">
      <c r="E70806" s="1"/>
    </row>
    <row r="70811" spans="5:5" x14ac:dyDescent="0.25">
      <c r="E70811" s="1"/>
    </row>
    <row r="70851" spans="5:5" x14ac:dyDescent="0.25">
      <c r="E70851" s="1"/>
    </row>
    <row r="70861" spans="5:5" x14ac:dyDescent="0.25">
      <c r="E70861" s="1"/>
    </row>
    <row r="70896" spans="5:5" x14ac:dyDescent="0.25">
      <c r="E70896" s="1"/>
    </row>
    <row r="70916" spans="5:5" x14ac:dyDescent="0.25">
      <c r="E70916" s="1"/>
    </row>
    <row r="70996" spans="5:5" x14ac:dyDescent="0.25">
      <c r="E70996" s="1"/>
    </row>
    <row r="71001" spans="5:5" x14ac:dyDescent="0.25">
      <c r="E71001" s="1"/>
    </row>
    <row r="71006" spans="5:5" x14ac:dyDescent="0.25">
      <c r="E71006" s="1"/>
    </row>
    <row r="71011" spans="5:5" x14ac:dyDescent="0.25">
      <c r="E71011" s="1"/>
    </row>
    <row r="71176" spans="5:5" x14ac:dyDescent="0.25">
      <c r="E71176" s="1"/>
    </row>
    <row r="71191" spans="5:5" x14ac:dyDescent="0.25">
      <c r="E71191" s="1"/>
    </row>
    <row r="71221" spans="5:8" x14ac:dyDescent="0.25">
      <c r="H71221" s="1"/>
    </row>
    <row r="71226" spans="5:8" x14ac:dyDescent="0.25">
      <c r="E71226" s="1"/>
    </row>
    <row r="71231" spans="5:8" x14ac:dyDescent="0.25">
      <c r="E71231" s="1"/>
    </row>
    <row r="71236" spans="5:5" x14ac:dyDescent="0.25">
      <c r="E71236" s="1"/>
    </row>
    <row r="71241" spans="5:5" x14ac:dyDescent="0.25">
      <c r="E71241" s="1"/>
    </row>
    <row r="71246" spans="5:5" x14ac:dyDescent="0.25">
      <c r="E71246" s="1"/>
    </row>
    <row r="71248" spans="5:5" x14ac:dyDescent="0.25">
      <c r="E71248" s="1"/>
    </row>
    <row r="71258" spans="5:5" x14ac:dyDescent="0.25">
      <c r="E71258" s="1"/>
    </row>
    <row r="71263" spans="5:5" x14ac:dyDescent="0.25">
      <c r="E71263" s="1"/>
    </row>
    <row r="71268" spans="5:5" x14ac:dyDescent="0.25">
      <c r="E71268" s="1"/>
    </row>
    <row r="71271" spans="5:5" x14ac:dyDescent="0.25">
      <c r="E71271" s="1"/>
    </row>
    <row r="71276" spans="5:5" x14ac:dyDescent="0.25">
      <c r="E71276" s="1"/>
    </row>
    <row r="71281" spans="5:5" x14ac:dyDescent="0.25">
      <c r="E71281" s="1"/>
    </row>
    <row r="71286" spans="5:5" x14ac:dyDescent="0.25">
      <c r="E71286" s="1"/>
    </row>
    <row r="71293" spans="5:5" x14ac:dyDescent="0.25">
      <c r="E71293" s="1"/>
    </row>
    <row r="71296" spans="5:5" x14ac:dyDescent="0.25">
      <c r="E71296" s="1"/>
    </row>
    <row r="71301" spans="5:5" x14ac:dyDescent="0.25">
      <c r="E71301" s="1"/>
    </row>
    <row r="71306" spans="5:5" x14ac:dyDescent="0.25">
      <c r="E71306" s="1"/>
    </row>
    <row r="71313" spans="5:5" x14ac:dyDescent="0.25">
      <c r="E71313" s="1"/>
    </row>
    <row r="71318" spans="5:5" x14ac:dyDescent="0.25">
      <c r="E71318" s="1"/>
    </row>
    <row r="71323" spans="5:5" x14ac:dyDescent="0.25">
      <c r="E71323" s="1"/>
    </row>
    <row r="71326" spans="5:5" x14ac:dyDescent="0.25">
      <c r="E71326" s="1"/>
    </row>
    <row r="71331" spans="5:5" x14ac:dyDescent="0.25">
      <c r="E71331" s="1"/>
    </row>
    <row r="71336" spans="5:5" x14ac:dyDescent="0.25">
      <c r="E71336" s="1"/>
    </row>
    <row r="71343" spans="5:5" x14ac:dyDescent="0.25">
      <c r="E71343" s="1"/>
    </row>
    <row r="71348" spans="5:5" x14ac:dyDescent="0.25">
      <c r="E71348" s="1"/>
    </row>
    <row r="71353" spans="5:5" x14ac:dyDescent="0.25">
      <c r="E71353" s="1"/>
    </row>
    <row r="71363" spans="5:5" x14ac:dyDescent="0.25">
      <c r="E71363" s="1"/>
    </row>
    <row r="71368" spans="5:5" x14ac:dyDescent="0.25">
      <c r="E71368" s="1"/>
    </row>
    <row r="71371" spans="5:5" x14ac:dyDescent="0.25">
      <c r="E71371" s="1"/>
    </row>
    <row r="71376" spans="5:5" x14ac:dyDescent="0.25">
      <c r="E71376" s="1"/>
    </row>
    <row r="71381" spans="5:5" x14ac:dyDescent="0.25">
      <c r="E71381" s="1"/>
    </row>
    <row r="71386" spans="5:5" x14ac:dyDescent="0.25">
      <c r="E71386" s="1"/>
    </row>
    <row r="71393" spans="5:5" x14ac:dyDescent="0.25">
      <c r="E71393" s="1"/>
    </row>
    <row r="71398" spans="5:5" x14ac:dyDescent="0.25">
      <c r="E71398" s="1"/>
    </row>
    <row r="71401" spans="5:5" x14ac:dyDescent="0.25">
      <c r="E71401" s="1"/>
    </row>
    <row r="71406" spans="5:5" x14ac:dyDescent="0.25">
      <c r="E71406" s="1"/>
    </row>
    <row r="71411" spans="5:8" x14ac:dyDescent="0.25">
      <c r="G71411" s="1"/>
    </row>
    <row r="71413" spans="5:8" x14ac:dyDescent="0.25">
      <c r="E71413" s="1"/>
      <c r="H71413" s="1"/>
    </row>
    <row r="71511" spans="5:5" x14ac:dyDescent="0.25">
      <c r="E71511" s="1"/>
    </row>
    <row r="71521" spans="5:5" x14ac:dyDescent="0.25">
      <c r="E71521" s="1"/>
    </row>
    <row r="71546" spans="5:5" x14ac:dyDescent="0.25">
      <c r="E71546" s="1"/>
    </row>
    <row r="71561" spans="5:7" x14ac:dyDescent="0.25">
      <c r="E71561" s="1"/>
      <c r="G71561" s="1"/>
    </row>
    <row r="71571" spans="5:5" x14ac:dyDescent="0.25">
      <c r="E71571" s="1"/>
    </row>
    <row r="71581" spans="5:5" x14ac:dyDescent="0.25">
      <c r="E71581" s="1"/>
    </row>
    <row r="71611" spans="5:5" x14ac:dyDescent="0.25">
      <c r="E71611" s="1"/>
    </row>
    <row r="71616" spans="5:5" x14ac:dyDescent="0.25">
      <c r="E71616" s="1"/>
    </row>
    <row r="71621" spans="5:5" x14ac:dyDescent="0.25">
      <c r="E71621" s="1"/>
    </row>
    <row r="71626" spans="5:5" x14ac:dyDescent="0.25">
      <c r="E71626" s="1"/>
    </row>
    <row r="71631" spans="5:5" x14ac:dyDescent="0.25">
      <c r="E71631" s="1"/>
    </row>
    <row r="71636" spans="5:5" x14ac:dyDescent="0.25">
      <c r="E71636" s="1"/>
    </row>
    <row r="71661" spans="5:5" x14ac:dyDescent="0.25">
      <c r="E71661" s="1"/>
    </row>
    <row r="71666" spans="5:5" x14ac:dyDescent="0.25">
      <c r="E71666" s="1"/>
    </row>
    <row r="71671" spans="5:5" x14ac:dyDescent="0.25">
      <c r="E71671" s="1"/>
    </row>
    <row r="71676" spans="5:5" x14ac:dyDescent="0.25">
      <c r="E71676" s="1"/>
    </row>
    <row r="71691" spans="5:5" x14ac:dyDescent="0.25">
      <c r="E71691" s="1"/>
    </row>
    <row r="71696" spans="5:5" x14ac:dyDescent="0.25">
      <c r="E71696" s="1"/>
    </row>
    <row r="71701" spans="5:5" x14ac:dyDescent="0.25">
      <c r="E71701" s="1"/>
    </row>
    <row r="71706" spans="5:5" x14ac:dyDescent="0.25">
      <c r="E71706" s="1"/>
    </row>
    <row r="71716" spans="5:5" x14ac:dyDescent="0.25">
      <c r="E71716" s="1"/>
    </row>
    <row r="71726" spans="5:5" x14ac:dyDescent="0.25">
      <c r="E71726" s="1"/>
    </row>
    <row r="71746" spans="8:8" x14ac:dyDescent="0.25">
      <c r="H71746" s="1"/>
    </row>
    <row r="71751" spans="8:8" x14ac:dyDescent="0.25">
      <c r="H71751" s="1"/>
    </row>
    <row r="71926" spans="5:5" x14ac:dyDescent="0.25">
      <c r="E71926" s="1"/>
    </row>
    <row r="72011" spans="5:8" x14ac:dyDescent="0.25">
      <c r="E72011" s="1"/>
      <c r="G72011" s="1"/>
    </row>
    <row r="72013" spans="5:8" x14ac:dyDescent="0.25">
      <c r="E72013" s="1"/>
      <c r="H72013" s="1"/>
    </row>
    <row r="72061" spans="5:5" x14ac:dyDescent="0.25">
      <c r="E72061" s="1"/>
    </row>
    <row r="72063" spans="5:5" x14ac:dyDescent="0.25">
      <c r="E72063" s="1"/>
    </row>
    <row r="72806" spans="5:5" x14ac:dyDescent="0.25">
      <c r="E72806" s="1"/>
    </row>
    <row r="72826" spans="5:8" x14ac:dyDescent="0.25">
      <c r="E72826" s="1"/>
      <c r="H72826" s="1"/>
    </row>
    <row r="72841" spans="5:8" x14ac:dyDescent="0.25">
      <c r="E72841" s="1"/>
      <c r="H72841" s="1"/>
    </row>
    <row r="73021" spans="5:5" x14ac:dyDescent="0.25">
      <c r="E73021" s="1"/>
    </row>
    <row r="78289" spans="8:8" x14ac:dyDescent="0.25">
      <c r="H78289" s="1"/>
    </row>
    <row r="78290" spans="8:8" x14ac:dyDescent="0.25">
      <c r="H78290" s="1"/>
    </row>
    <row r="78291" spans="8:8" x14ac:dyDescent="0.25">
      <c r="H78291" s="1"/>
    </row>
    <row r="78293" spans="8:8" x14ac:dyDescent="0.25">
      <c r="H78293" s="1"/>
    </row>
    <row r="78294" spans="8:8" x14ac:dyDescent="0.25">
      <c r="H78294" s="1"/>
    </row>
    <row r="78295" spans="8:8" x14ac:dyDescent="0.25">
      <c r="H78295" s="1"/>
    </row>
    <row r="78296" spans="8:8" x14ac:dyDescent="0.25">
      <c r="H78296" s="1"/>
    </row>
    <row r="78297" spans="8:8" x14ac:dyDescent="0.25">
      <c r="H78297" s="1"/>
    </row>
    <row r="78298" spans="8:8" x14ac:dyDescent="0.25">
      <c r="H78298" s="1"/>
    </row>
    <row r="78299" spans="8:8" x14ac:dyDescent="0.25">
      <c r="H78299" s="1"/>
    </row>
    <row r="78300" spans="8:8" x14ac:dyDescent="0.25">
      <c r="H78300" s="1"/>
    </row>
    <row r="78301" spans="8:8" x14ac:dyDescent="0.25">
      <c r="H78301" s="1"/>
    </row>
    <row r="78311" spans="5:8" x14ac:dyDescent="0.25">
      <c r="E78311" s="1"/>
      <c r="G78311" s="1"/>
      <c r="H78311" s="1"/>
    </row>
    <row r="78312" spans="5:8" x14ac:dyDescent="0.25">
      <c r="E78312" s="1"/>
    </row>
    <row r="78313" spans="5:8" x14ac:dyDescent="0.25">
      <c r="E78313" s="1"/>
    </row>
    <row r="78315" spans="5:8" x14ac:dyDescent="0.25">
      <c r="G78315" s="1"/>
      <c r="H78315" s="1"/>
    </row>
    <row r="78316" spans="5:8" x14ac:dyDescent="0.25">
      <c r="G78316" s="1"/>
      <c r="H78316" s="1"/>
    </row>
    <row r="78318" spans="5:8" x14ac:dyDescent="0.25">
      <c r="H78318" s="1"/>
    </row>
    <row r="78319" spans="5:8" x14ac:dyDescent="0.25">
      <c r="E78319" s="1"/>
      <c r="G78319" s="1"/>
    </row>
    <row r="78321" spans="5:8" x14ac:dyDescent="0.25">
      <c r="E78321" s="1"/>
    </row>
    <row r="78322" spans="5:8" x14ac:dyDescent="0.25">
      <c r="E78322" s="1"/>
      <c r="G78322" s="1"/>
      <c r="H78322" s="1"/>
    </row>
    <row r="78323" spans="5:8" x14ac:dyDescent="0.25">
      <c r="E78323" s="1"/>
      <c r="H78323" s="1"/>
    </row>
    <row r="78324" spans="5:8" x14ac:dyDescent="0.25">
      <c r="E78324" s="1"/>
      <c r="H78324" s="1"/>
    </row>
    <row r="78325" spans="5:8" x14ac:dyDescent="0.25">
      <c r="H78325" s="1"/>
    </row>
    <row r="78326" spans="5:8" x14ac:dyDescent="0.25">
      <c r="E78326" s="1"/>
      <c r="G78326" s="1"/>
      <c r="H78326" s="1"/>
    </row>
    <row r="78327" spans="5:8" x14ac:dyDescent="0.25">
      <c r="G78327" s="1"/>
      <c r="H78327" s="1"/>
    </row>
    <row r="78328" spans="5:8" x14ac:dyDescent="0.25">
      <c r="E78328" s="1"/>
      <c r="G78328" s="1"/>
      <c r="H78328" s="1"/>
    </row>
    <row r="78331" spans="5:8" x14ac:dyDescent="0.25">
      <c r="E78331" s="1"/>
    </row>
    <row r="78332" spans="5:8" x14ac:dyDescent="0.25">
      <c r="E78332" s="1"/>
    </row>
    <row r="78333" spans="5:8" x14ac:dyDescent="0.25">
      <c r="E78333" s="1"/>
      <c r="G78333" s="1"/>
      <c r="H78333" s="1"/>
    </row>
    <row r="78334" spans="5:8" x14ac:dyDescent="0.25">
      <c r="E78334" s="1"/>
      <c r="G78334" s="1"/>
      <c r="H78334" s="1"/>
    </row>
    <row r="78335" spans="5:8" x14ac:dyDescent="0.25">
      <c r="E78335" s="1"/>
    </row>
    <row r="78336" spans="5:8" x14ac:dyDescent="0.25">
      <c r="E78336" s="1"/>
      <c r="G78336" s="1"/>
      <c r="H78336" s="1"/>
    </row>
    <row r="78337" spans="5:8" x14ac:dyDescent="0.25">
      <c r="E78337" s="1"/>
      <c r="G78337" s="1"/>
      <c r="H78337" s="1"/>
    </row>
    <row r="78338" spans="5:8" x14ac:dyDescent="0.25">
      <c r="E78338" s="1"/>
      <c r="G78338" s="1"/>
    </row>
    <row r="78339" spans="5:8" x14ac:dyDescent="0.25">
      <c r="E78339" s="1"/>
      <c r="H78339" s="1"/>
    </row>
    <row r="78340" spans="5:8" x14ac:dyDescent="0.25">
      <c r="E78340" s="1"/>
    </row>
    <row r="78341" spans="5:8" x14ac:dyDescent="0.25">
      <c r="E78341" s="1"/>
      <c r="H78341" s="1"/>
    </row>
    <row r="78342" spans="5:8" x14ac:dyDescent="0.25">
      <c r="E78342" s="1"/>
      <c r="G78342" s="1"/>
      <c r="H78342" s="1"/>
    </row>
    <row r="78343" spans="5:8" x14ac:dyDescent="0.25">
      <c r="G78343" s="1"/>
    </row>
    <row r="78344" spans="5:8" x14ac:dyDescent="0.25">
      <c r="E78344" s="1"/>
      <c r="G78344" s="1"/>
    </row>
    <row r="78345" spans="5:8" x14ac:dyDescent="0.25">
      <c r="G78345" s="1"/>
    </row>
    <row r="78346" spans="5:8" x14ac:dyDescent="0.25">
      <c r="E78346" s="1"/>
      <c r="G78346" s="1"/>
    </row>
    <row r="78347" spans="5:8" x14ac:dyDescent="0.25">
      <c r="E78347" s="1"/>
    </row>
    <row r="78349" spans="5:8" x14ac:dyDescent="0.25">
      <c r="E78349" s="1"/>
      <c r="G78349" s="1"/>
    </row>
    <row r="78350" spans="5:8" x14ac:dyDescent="0.25">
      <c r="E78350" s="1"/>
    </row>
    <row r="78351" spans="5:8" x14ac:dyDescent="0.25">
      <c r="G78351" s="1"/>
      <c r="H78351" s="1"/>
    </row>
    <row r="78353" spans="5:8" x14ac:dyDescent="0.25">
      <c r="E78353" s="1"/>
    </row>
    <row r="78354" spans="5:8" x14ac:dyDescent="0.25">
      <c r="E78354" s="1"/>
    </row>
    <row r="78356" spans="5:8" x14ac:dyDescent="0.25">
      <c r="E78356" s="1"/>
    </row>
    <row r="78357" spans="5:8" x14ac:dyDescent="0.25">
      <c r="E78357" s="1"/>
      <c r="H78357" s="1"/>
    </row>
    <row r="78358" spans="5:8" x14ac:dyDescent="0.25">
      <c r="E78358" s="1"/>
    </row>
    <row r="78359" spans="5:8" x14ac:dyDescent="0.25">
      <c r="E78359" s="1"/>
    </row>
    <row r="78360" spans="5:8" x14ac:dyDescent="0.25">
      <c r="E78360" s="1"/>
    </row>
    <row r="78361" spans="5:8" x14ac:dyDescent="0.25">
      <c r="E78361" s="1"/>
      <c r="H78361" s="1"/>
    </row>
    <row r="78362" spans="5:8" x14ac:dyDescent="0.25">
      <c r="E78362" s="1"/>
      <c r="G78362" s="1"/>
      <c r="H78362" s="1"/>
    </row>
    <row r="78363" spans="5:8" x14ac:dyDescent="0.25">
      <c r="E78363" s="1"/>
      <c r="G78363" s="1"/>
      <c r="H78363" s="1"/>
    </row>
    <row r="78364" spans="5:8" x14ac:dyDescent="0.25">
      <c r="E78364" s="1"/>
    </row>
    <row r="78365" spans="5:8" x14ac:dyDescent="0.25">
      <c r="G78365" s="1"/>
    </row>
    <row r="78366" spans="5:8" x14ac:dyDescent="0.25">
      <c r="E78366" s="1"/>
    </row>
    <row r="78369" spans="5:8" x14ac:dyDescent="0.25">
      <c r="E78369" s="1"/>
    </row>
    <row r="78370" spans="5:8" x14ac:dyDescent="0.25">
      <c r="E78370" s="1"/>
    </row>
    <row r="78371" spans="5:8" x14ac:dyDescent="0.25">
      <c r="E78371" s="1"/>
    </row>
    <row r="78372" spans="5:8" x14ac:dyDescent="0.25">
      <c r="H78372" s="1"/>
    </row>
    <row r="78375" spans="5:8" x14ac:dyDescent="0.25">
      <c r="E78375" s="1"/>
    </row>
    <row r="78376" spans="5:8" x14ac:dyDescent="0.25">
      <c r="E78376" s="1"/>
      <c r="H78376" s="1"/>
    </row>
    <row r="78377" spans="5:8" x14ac:dyDescent="0.25">
      <c r="H78377" s="1"/>
    </row>
    <row r="78378" spans="5:8" x14ac:dyDescent="0.25">
      <c r="G78378" s="1"/>
    </row>
    <row r="78379" spans="5:8" x14ac:dyDescent="0.25">
      <c r="E78379" s="1"/>
    </row>
    <row r="78380" spans="5:8" x14ac:dyDescent="0.25">
      <c r="G78380" s="1"/>
    </row>
    <row r="78381" spans="5:8" x14ac:dyDescent="0.25">
      <c r="E78381" s="1"/>
    </row>
    <row r="78382" spans="5:8" x14ac:dyDescent="0.25">
      <c r="E78382" s="1"/>
      <c r="G78382" s="1"/>
    </row>
    <row r="78383" spans="5:8" x14ac:dyDescent="0.25">
      <c r="E78383" s="1"/>
    </row>
    <row r="78384" spans="5:8" x14ac:dyDescent="0.25">
      <c r="G78384" s="1"/>
    </row>
    <row r="78385" spans="5:5" x14ac:dyDescent="0.25">
      <c r="E78385" s="1"/>
    </row>
    <row r="78388" spans="5:5" x14ac:dyDescent="0.25">
      <c r="E78388" s="1"/>
    </row>
    <row r="78389" spans="5:5" x14ac:dyDescent="0.25">
      <c r="E78389" s="1"/>
    </row>
    <row r="78390" spans="5:5" x14ac:dyDescent="0.25">
      <c r="E78390" s="1"/>
    </row>
    <row r="78399" spans="5:5" x14ac:dyDescent="0.25">
      <c r="E78399" s="1"/>
    </row>
    <row r="78400" spans="5:5" x14ac:dyDescent="0.25">
      <c r="E78400" s="1"/>
    </row>
    <row r="78401" spans="5:8" x14ac:dyDescent="0.25">
      <c r="E78401" s="1"/>
    </row>
    <row r="78402" spans="5:8" x14ac:dyDescent="0.25">
      <c r="E78402" s="1"/>
    </row>
    <row r="78404" spans="5:8" x14ac:dyDescent="0.25">
      <c r="E78404" s="1"/>
    </row>
    <row r="78405" spans="5:8" x14ac:dyDescent="0.25">
      <c r="E78405" s="1"/>
    </row>
    <row r="78406" spans="5:8" x14ac:dyDescent="0.25">
      <c r="E78406" s="1"/>
      <c r="G78406" s="1"/>
    </row>
    <row r="78407" spans="5:8" x14ac:dyDescent="0.25">
      <c r="E78407" s="1"/>
    </row>
    <row r="78408" spans="5:8" x14ac:dyDescent="0.25">
      <c r="E78408" s="1"/>
      <c r="G78408" s="1"/>
      <c r="H78408" s="1"/>
    </row>
    <row r="78409" spans="5:8" x14ac:dyDescent="0.25">
      <c r="E78409" s="1"/>
      <c r="G78409" s="1"/>
    </row>
    <row r="78410" spans="5:8" x14ac:dyDescent="0.25">
      <c r="G78410" s="1"/>
      <c r="H78410" s="1"/>
    </row>
    <row r="78411" spans="5:8" x14ac:dyDescent="0.25">
      <c r="E78411" s="1"/>
    </row>
    <row r="78412" spans="5:8" x14ac:dyDescent="0.25">
      <c r="E78412" s="1"/>
    </row>
    <row r="78413" spans="5:8" x14ac:dyDescent="0.25">
      <c r="E78413" s="1"/>
    </row>
    <row r="78414" spans="5:8" x14ac:dyDescent="0.25">
      <c r="E78414" s="1"/>
      <c r="H78414" s="1"/>
    </row>
    <row r="78415" spans="5:8" x14ac:dyDescent="0.25">
      <c r="E78415" s="1"/>
      <c r="G78415" s="1"/>
      <c r="H78415" s="1"/>
    </row>
    <row r="78416" spans="5:8" x14ac:dyDescent="0.25">
      <c r="E78416" s="1"/>
      <c r="G78416" s="1"/>
    </row>
    <row r="78417" spans="5:8" x14ac:dyDescent="0.25">
      <c r="E78417" s="1"/>
      <c r="G78417" s="1"/>
    </row>
    <row r="78418" spans="5:8" x14ac:dyDescent="0.25">
      <c r="E78418" s="1"/>
    </row>
    <row r="78419" spans="5:8" x14ac:dyDescent="0.25">
      <c r="E78419" s="1"/>
    </row>
    <row r="78420" spans="5:8" x14ac:dyDescent="0.25">
      <c r="E78420" s="1"/>
    </row>
    <row r="78421" spans="5:8" x14ac:dyDescent="0.25">
      <c r="E78421" s="1"/>
      <c r="G78421" s="1"/>
    </row>
    <row r="78423" spans="5:8" x14ac:dyDescent="0.25">
      <c r="E78423" s="1"/>
      <c r="H78423" s="1"/>
    </row>
    <row r="78426" spans="5:8" x14ac:dyDescent="0.25">
      <c r="E78426" s="1"/>
    </row>
    <row r="78429" spans="5:8" x14ac:dyDescent="0.25">
      <c r="E78429" s="1"/>
    </row>
    <row r="78430" spans="5:8" x14ac:dyDescent="0.25">
      <c r="E78430" s="1"/>
      <c r="H78430" s="1"/>
    </row>
    <row r="78431" spans="5:8" x14ac:dyDescent="0.25">
      <c r="E78431" s="1"/>
    </row>
    <row r="78432" spans="5:8" x14ac:dyDescent="0.25">
      <c r="E78432" s="1"/>
      <c r="G78432" s="1"/>
    </row>
    <row r="78434" spans="5:8" x14ac:dyDescent="0.25">
      <c r="H78434" s="1"/>
    </row>
    <row r="78435" spans="5:8" x14ac:dyDescent="0.25">
      <c r="E78435" s="1"/>
    </row>
    <row r="78436" spans="5:8" x14ac:dyDescent="0.25">
      <c r="E78436" s="1"/>
    </row>
    <row r="78437" spans="5:8" x14ac:dyDescent="0.25">
      <c r="E78437" s="1"/>
    </row>
    <row r="78438" spans="5:8" x14ac:dyDescent="0.25">
      <c r="G78438" s="1"/>
    </row>
    <row r="78440" spans="5:8" x14ac:dyDescent="0.25">
      <c r="E78440" s="1"/>
    </row>
    <row r="78442" spans="5:8" x14ac:dyDescent="0.25">
      <c r="E78442" s="1"/>
    </row>
    <row r="78443" spans="5:8" x14ac:dyDescent="0.25">
      <c r="G78443" s="1"/>
    </row>
    <row r="78444" spans="5:8" x14ac:dyDescent="0.25">
      <c r="E78444" s="1"/>
      <c r="H78444" s="1"/>
    </row>
    <row r="78445" spans="5:8" x14ac:dyDescent="0.25">
      <c r="E78445" s="1"/>
    </row>
    <row r="78446" spans="5:8" x14ac:dyDescent="0.25">
      <c r="E78446" s="1"/>
    </row>
    <row r="78447" spans="5:8" x14ac:dyDescent="0.25">
      <c r="E78447" s="1"/>
    </row>
    <row r="78449" spans="5:8" x14ac:dyDescent="0.25">
      <c r="G78449" s="1"/>
      <c r="H78449" s="1"/>
    </row>
    <row r="78450" spans="5:8" x14ac:dyDescent="0.25">
      <c r="E78450" s="1"/>
    </row>
    <row r="78452" spans="5:8" x14ac:dyDescent="0.25">
      <c r="G78452" s="1"/>
    </row>
    <row r="78462" spans="5:8" x14ac:dyDescent="0.25">
      <c r="E78462" s="1"/>
    </row>
    <row r="78464" spans="5:8" x14ac:dyDescent="0.25">
      <c r="E78464" s="1"/>
    </row>
    <row r="78466" spans="5:8" x14ac:dyDescent="0.25">
      <c r="E78466" s="1"/>
    </row>
    <row r="78469" spans="5:8" x14ac:dyDescent="0.25">
      <c r="E78469" s="1"/>
    </row>
    <row r="78471" spans="5:8" x14ac:dyDescent="0.25">
      <c r="E78471" s="1"/>
    </row>
    <row r="78472" spans="5:8" x14ac:dyDescent="0.25">
      <c r="E78472" s="1"/>
    </row>
    <row r="78473" spans="5:8" x14ac:dyDescent="0.25">
      <c r="E78473" s="1"/>
    </row>
    <row r="78474" spans="5:8" x14ac:dyDescent="0.25">
      <c r="G78474" s="1"/>
    </row>
    <row r="78475" spans="5:8" x14ac:dyDescent="0.25">
      <c r="E78475" s="1"/>
      <c r="G78475" s="1"/>
      <c r="H78475" s="1"/>
    </row>
    <row r="78476" spans="5:8" x14ac:dyDescent="0.25">
      <c r="E78476" s="1"/>
      <c r="G78476" s="1"/>
    </row>
    <row r="78477" spans="5:8" x14ac:dyDescent="0.25">
      <c r="E78477" s="1"/>
    </row>
    <row r="78478" spans="5:8" x14ac:dyDescent="0.25">
      <c r="E78478" s="1"/>
      <c r="H78478" s="1"/>
    </row>
    <row r="78479" spans="5:8" x14ac:dyDescent="0.25">
      <c r="E78479" s="1"/>
      <c r="G78479" s="1"/>
    </row>
    <row r="78480" spans="5:8" x14ac:dyDescent="0.25">
      <c r="E78480" s="1"/>
      <c r="G78480" s="1"/>
      <c r="H78480" s="1"/>
    </row>
    <row r="78481" spans="5:8" x14ac:dyDescent="0.25">
      <c r="G78481" s="1"/>
    </row>
    <row r="78482" spans="5:8" x14ac:dyDescent="0.25">
      <c r="E78482" s="1"/>
      <c r="G78482" s="1"/>
      <c r="H78482" s="1"/>
    </row>
    <row r="78483" spans="5:8" x14ac:dyDescent="0.25">
      <c r="E78483" s="1"/>
      <c r="G78483" s="1"/>
      <c r="H78483" s="1"/>
    </row>
    <row r="78484" spans="5:8" x14ac:dyDescent="0.25">
      <c r="E78484" s="1"/>
      <c r="G78484" s="1"/>
      <c r="H78484" s="1"/>
    </row>
    <row r="78485" spans="5:8" x14ac:dyDescent="0.25">
      <c r="E78485" s="1"/>
    </row>
    <row r="78486" spans="5:8" x14ac:dyDescent="0.25">
      <c r="E78486" s="1"/>
      <c r="G78486" s="1"/>
      <c r="H78486" s="1"/>
    </row>
    <row r="78487" spans="5:8" x14ac:dyDescent="0.25">
      <c r="E78487" s="1"/>
      <c r="G78487" s="1"/>
      <c r="H78487" s="1"/>
    </row>
    <row r="78488" spans="5:8" x14ac:dyDescent="0.25">
      <c r="E78488" s="1"/>
    </row>
    <row r="78489" spans="5:8" x14ac:dyDescent="0.25">
      <c r="E78489" s="1"/>
      <c r="G78489" s="1"/>
      <c r="H78489" s="1"/>
    </row>
    <row r="78490" spans="5:8" x14ac:dyDescent="0.25">
      <c r="G78490" s="1"/>
      <c r="H78490" s="1"/>
    </row>
    <row r="78491" spans="5:8" x14ac:dyDescent="0.25">
      <c r="E78491" s="1"/>
      <c r="G78491" s="1"/>
    </row>
    <row r="78492" spans="5:8" x14ac:dyDescent="0.25">
      <c r="G78492" s="1"/>
    </row>
    <row r="78493" spans="5:8" x14ac:dyDescent="0.25">
      <c r="E78493" s="1"/>
      <c r="G78493" s="1"/>
      <c r="H78493" s="1"/>
    </row>
    <row r="78494" spans="5:8" x14ac:dyDescent="0.25">
      <c r="E78494" s="1"/>
      <c r="G78494" s="1"/>
      <c r="H78494" s="1"/>
    </row>
    <row r="78495" spans="5:8" x14ac:dyDescent="0.25">
      <c r="E78495" s="1"/>
      <c r="G78495" s="1"/>
      <c r="H78495" s="1"/>
    </row>
    <row r="78496" spans="5:8" x14ac:dyDescent="0.25">
      <c r="E78496" s="1"/>
      <c r="H78496" s="1"/>
    </row>
    <row r="78497" spans="5:8" x14ac:dyDescent="0.25">
      <c r="E78497" s="1"/>
      <c r="G78497" s="1"/>
    </row>
    <row r="78498" spans="5:8" x14ac:dyDescent="0.25">
      <c r="E78498" s="1"/>
    </row>
    <row r="78499" spans="5:8" x14ac:dyDescent="0.25">
      <c r="E78499" s="1"/>
    </row>
    <row r="78500" spans="5:8" x14ac:dyDescent="0.25">
      <c r="E78500" s="1"/>
      <c r="G78500" s="1"/>
      <c r="H78500" s="1"/>
    </row>
    <row r="78501" spans="5:8" x14ac:dyDescent="0.25">
      <c r="E78501" s="1"/>
    </row>
    <row r="78502" spans="5:8" x14ac:dyDescent="0.25">
      <c r="E78502" s="1"/>
      <c r="G78502" s="1"/>
    </row>
    <row r="78503" spans="5:8" x14ac:dyDescent="0.25">
      <c r="E78503" s="1"/>
    </row>
    <row r="78504" spans="5:8" x14ac:dyDescent="0.25">
      <c r="E78504" s="1"/>
    </row>
    <row r="78507" spans="5:8" x14ac:dyDescent="0.25">
      <c r="E78507" s="1"/>
      <c r="H78507" s="1"/>
    </row>
    <row r="78508" spans="5:8" x14ac:dyDescent="0.25">
      <c r="E78508" s="1"/>
    </row>
    <row r="78509" spans="5:8" x14ac:dyDescent="0.25">
      <c r="E78509" s="1"/>
    </row>
    <row r="78510" spans="5:8" x14ac:dyDescent="0.25">
      <c r="E78510" s="1"/>
    </row>
    <row r="78512" spans="5:8" x14ac:dyDescent="0.25">
      <c r="E78512" s="1"/>
      <c r="G78512" s="1"/>
    </row>
    <row r="78513" spans="5:8" x14ac:dyDescent="0.25">
      <c r="E78513" s="1"/>
    </row>
    <row r="78514" spans="5:8" x14ac:dyDescent="0.25">
      <c r="E78514" s="1"/>
    </row>
    <row r="78516" spans="5:8" x14ac:dyDescent="0.25">
      <c r="G78516" s="1"/>
    </row>
    <row r="78517" spans="5:8" x14ac:dyDescent="0.25">
      <c r="H78517" s="1"/>
    </row>
    <row r="78520" spans="5:8" x14ac:dyDescent="0.25">
      <c r="E78520" s="1"/>
      <c r="H78520" s="1"/>
    </row>
    <row r="78521" spans="5:8" x14ac:dyDescent="0.25">
      <c r="E78521" s="1"/>
      <c r="G78521" s="1"/>
      <c r="H78521" s="1"/>
    </row>
    <row r="78522" spans="5:8" x14ac:dyDescent="0.25">
      <c r="E78522" s="1"/>
      <c r="G78522" s="1"/>
      <c r="H78522" s="1"/>
    </row>
    <row r="78523" spans="5:8" x14ac:dyDescent="0.25">
      <c r="E78523" s="1"/>
      <c r="G78523" s="1"/>
    </row>
    <row r="78524" spans="5:8" x14ac:dyDescent="0.25">
      <c r="E78524" s="1"/>
      <c r="G78524" s="1"/>
    </row>
    <row r="78525" spans="5:8" x14ac:dyDescent="0.25">
      <c r="E78525" s="1"/>
    </row>
    <row r="78526" spans="5:8" x14ac:dyDescent="0.25">
      <c r="E78526" s="1"/>
    </row>
    <row r="78527" spans="5:8" x14ac:dyDescent="0.25">
      <c r="E78527" s="1"/>
    </row>
    <row r="78528" spans="5:8" x14ac:dyDescent="0.25">
      <c r="E78528" s="1"/>
    </row>
    <row r="78529" spans="5:8" x14ac:dyDescent="0.25">
      <c r="E78529" s="1"/>
      <c r="G78529" s="1"/>
      <c r="H78529" s="1"/>
    </row>
    <row r="78530" spans="5:8" x14ac:dyDescent="0.25">
      <c r="E78530" s="1"/>
      <c r="G78530" s="1"/>
      <c r="H78530" s="1"/>
    </row>
    <row r="78531" spans="5:8" x14ac:dyDescent="0.25">
      <c r="E78531" s="1"/>
      <c r="G78531" s="1"/>
    </row>
    <row r="78532" spans="5:8" x14ac:dyDescent="0.25">
      <c r="E78532" s="1"/>
      <c r="H78532" s="1"/>
    </row>
    <row r="78533" spans="5:8" x14ac:dyDescent="0.25">
      <c r="E78533" s="1"/>
      <c r="G78533" s="1"/>
      <c r="H78533" s="1"/>
    </row>
    <row r="78534" spans="5:8" x14ac:dyDescent="0.25">
      <c r="E78534" s="1"/>
    </row>
    <row r="78535" spans="5:8" x14ac:dyDescent="0.25">
      <c r="E78535" s="1"/>
    </row>
    <row r="78536" spans="5:8" x14ac:dyDescent="0.25">
      <c r="E78536" s="1"/>
    </row>
    <row r="78537" spans="5:8" x14ac:dyDescent="0.25">
      <c r="E78537" s="1"/>
      <c r="G78537" s="1"/>
    </row>
    <row r="78538" spans="5:8" x14ac:dyDescent="0.25">
      <c r="E78538" s="1"/>
      <c r="G78538" s="1"/>
    </row>
    <row r="78539" spans="5:8" x14ac:dyDescent="0.25">
      <c r="E78539" s="1"/>
      <c r="G78539" s="1"/>
    </row>
    <row r="78540" spans="5:8" x14ac:dyDescent="0.25">
      <c r="E78540" s="1"/>
    </row>
    <row r="78541" spans="5:8" x14ac:dyDescent="0.25">
      <c r="E78541" s="1"/>
    </row>
    <row r="78542" spans="5:8" x14ac:dyDescent="0.25">
      <c r="E78542" s="1"/>
      <c r="G78542" s="1"/>
      <c r="H78542" s="1"/>
    </row>
    <row r="78543" spans="5:8" x14ac:dyDescent="0.25">
      <c r="E78543" s="1"/>
      <c r="G78543" s="1"/>
    </row>
    <row r="78544" spans="5:8" x14ac:dyDescent="0.25">
      <c r="E78544" s="1"/>
    </row>
    <row r="78545" spans="5:8" x14ac:dyDescent="0.25">
      <c r="E78545" s="1"/>
    </row>
    <row r="78546" spans="5:8" x14ac:dyDescent="0.25">
      <c r="E78546" s="1"/>
    </row>
    <row r="78547" spans="5:8" x14ac:dyDescent="0.25">
      <c r="E78547" s="1"/>
    </row>
    <row r="78548" spans="5:8" x14ac:dyDescent="0.25">
      <c r="E78548" s="1"/>
    </row>
    <row r="78549" spans="5:8" x14ac:dyDescent="0.25">
      <c r="E78549" s="1"/>
      <c r="G78549" s="1"/>
    </row>
    <row r="78550" spans="5:8" x14ac:dyDescent="0.25">
      <c r="E78550" s="1"/>
      <c r="G78550" s="1"/>
    </row>
    <row r="78551" spans="5:8" x14ac:dyDescent="0.25">
      <c r="E78551" s="1"/>
    </row>
    <row r="78552" spans="5:8" x14ac:dyDescent="0.25">
      <c r="E78552" s="1"/>
      <c r="G78552" s="1"/>
      <c r="H78552" s="1"/>
    </row>
    <row r="78553" spans="5:8" x14ac:dyDescent="0.25">
      <c r="E78553" s="1"/>
    </row>
    <row r="78554" spans="5:8" x14ac:dyDescent="0.25">
      <c r="E78554" s="1"/>
      <c r="G78554" s="1"/>
      <c r="H78554" s="1"/>
    </row>
    <row r="78555" spans="5:8" x14ac:dyDescent="0.25">
      <c r="E78555" s="1"/>
    </row>
    <row r="78556" spans="5:8" x14ac:dyDescent="0.25">
      <c r="E78556" s="1"/>
    </row>
    <row r="78557" spans="5:8" x14ac:dyDescent="0.25">
      <c r="E78557" s="1"/>
    </row>
    <row r="78558" spans="5:8" x14ac:dyDescent="0.25">
      <c r="E78558" s="1"/>
    </row>
    <row r="78559" spans="5:8" x14ac:dyDescent="0.25">
      <c r="E78559" s="1"/>
      <c r="G78559" s="1"/>
    </row>
    <row r="78560" spans="5:8" x14ac:dyDescent="0.25">
      <c r="E78560" s="1"/>
    </row>
    <row r="78561" spans="5:8" x14ac:dyDescent="0.25">
      <c r="E78561" s="1"/>
    </row>
    <row r="78562" spans="5:8" x14ac:dyDescent="0.25">
      <c r="E78562" s="1"/>
    </row>
    <row r="78563" spans="5:8" x14ac:dyDescent="0.25">
      <c r="E78563" s="1"/>
      <c r="G78563" s="1"/>
    </row>
    <row r="78564" spans="5:8" x14ac:dyDescent="0.25">
      <c r="E78564" s="1"/>
      <c r="H78564" s="1"/>
    </row>
    <row r="78565" spans="5:8" x14ac:dyDescent="0.25">
      <c r="E78565" s="1"/>
    </row>
    <row r="78566" spans="5:8" x14ac:dyDescent="0.25">
      <c r="E78566" s="1"/>
    </row>
    <row r="78567" spans="5:8" x14ac:dyDescent="0.25">
      <c r="E78567" s="1"/>
    </row>
    <row r="78568" spans="5:8" x14ac:dyDescent="0.25">
      <c r="E78568" s="1"/>
    </row>
    <row r="78569" spans="5:8" x14ac:dyDescent="0.25">
      <c r="E78569" s="1"/>
      <c r="G78569" s="1"/>
    </row>
    <row r="78570" spans="5:8" x14ac:dyDescent="0.25">
      <c r="E78570" s="1"/>
    </row>
    <row r="78571" spans="5:8" x14ac:dyDescent="0.25">
      <c r="E78571" s="1"/>
    </row>
    <row r="78572" spans="5:8" x14ac:dyDescent="0.25">
      <c r="E78572" s="1"/>
    </row>
    <row r="78573" spans="5:8" x14ac:dyDescent="0.25">
      <c r="E78573" s="1"/>
    </row>
    <row r="78574" spans="5:8" x14ac:dyDescent="0.25">
      <c r="E78574" s="1"/>
    </row>
    <row r="78575" spans="5:8" x14ac:dyDescent="0.25">
      <c r="E78575" s="1"/>
    </row>
    <row r="78576" spans="5:8" x14ac:dyDescent="0.25">
      <c r="E78576" s="1"/>
    </row>
    <row r="78577" spans="5:8" x14ac:dyDescent="0.25">
      <c r="E78577" s="1"/>
    </row>
    <row r="78578" spans="5:8" x14ac:dyDescent="0.25">
      <c r="E78578" s="1"/>
      <c r="G78578" s="1"/>
    </row>
    <row r="78579" spans="5:8" x14ac:dyDescent="0.25">
      <c r="E78579" s="1"/>
    </row>
    <row r="78580" spans="5:8" x14ac:dyDescent="0.25">
      <c r="E78580" s="1"/>
    </row>
    <row r="78581" spans="5:8" x14ac:dyDescent="0.25">
      <c r="E78581" s="1"/>
    </row>
    <row r="78582" spans="5:8" x14ac:dyDescent="0.25">
      <c r="E78582" s="1"/>
      <c r="H78582" s="1"/>
    </row>
    <row r="78583" spans="5:8" x14ac:dyDescent="0.25">
      <c r="E78583" s="1"/>
    </row>
    <row r="78584" spans="5:8" x14ac:dyDescent="0.25">
      <c r="E78584" s="1"/>
      <c r="H78584" s="1"/>
    </row>
    <row r="78585" spans="5:8" x14ac:dyDescent="0.25">
      <c r="E78585" s="1"/>
    </row>
    <row r="78586" spans="5:8" x14ac:dyDescent="0.25">
      <c r="E78586" s="1"/>
    </row>
    <row r="78587" spans="5:8" x14ac:dyDescent="0.25">
      <c r="E78587" s="1"/>
    </row>
    <row r="78588" spans="5:8" x14ac:dyDescent="0.25">
      <c r="E78588" s="1"/>
    </row>
    <row r="78589" spans="5:8" x14ac:dyDescent="0.25">
      <c r="E78589" s="1"/>
    </row>
    <row r="78590" spans="5:8" x14ac:dyDescent="0.25">
      <c r="E78590" s="1"/>
    </row>
    <row r="78591" spans="5:8" x14ac:dyDescent="0.25">
      <c r="E78591" s="1"/>
    </row>
    <row r="78593" spans="5:8" x14ac:dyDescent="0.25">
      <c r="E78593" s="1"/>
    </row>
    <row r="78594" spans="5:8" x14ac:dyDescent="0.25">
      <c r="E78594" s="1"/>
    </row>
    <row r="78595" spans="5:8" x14ac:dyDescent="0.25">
      <c r="E78595" s="1"/>
    </row>
    <row r="78596" spans="5:8" x14ac:dyDescent="0.25">
      <c r="H78596" s="1"/>
    </row>
    <row r="78597" spans="5:8" x14ac:dyDescent="0.25">
      <c r="E78597" s="1"/>
    </row>
    <row r="78598" spans="5:8" x14ac:dyDescent="0.25">
      <c r="E78598" s="1"/>
    </row>
    <row r="78599" spans="5:8" x14ac:dyDescent="0.25">
      <c r="E78599" s="1"/>
      <c r="H78599" s="1"/>
    </row>
    <row r="78600" spans="5:8" x14ac:dyDescent="0.25">
      <c r="E78600" s="1"/>
      <c r="H78600" s="1"/>
    </row>
    <row r="78601" spans="5:8" x14ac:dyDescent="0.25">
      <c r="E78601" s="1"/>
    </row>
    <row r="78602" spans="5:8" x14ac:dyDescent="0.25">
      <c r="E78602" s="1"/>
    </row>
    <row r="78603" spans="5:8" x14ac:dyDescent="0.25">
      <c r="E78603" s="1"/>
      <c r="H78603" s="1"/>
    </row>
    <row r="78604" spans="5:8" x14ac:dyDescent="0.25">
      <c r="E78604" s="1"/>
      <c r="G78604" s="1"/>
      <c r="H78604" s="1"/>
    </row>
    <row r="78605" spans="5:8" x14ac:dyDescent="0.25">
      <c r="E78605" s="1"/>
      <c r="G78605" s="1"/>
    </row>
    <row r="78606" spans="5:8" x14ac:dyDescent="0.25">
      <c r="E78606" s="1"/>
    </row>
    <row r="78607" spans="5:8" x14ac:dyDescent="0.25">
      <c r="E78607" s="1"/>
    </row>
    <row r="78608" spans="5:8" x14ac:dyDescent="0.25">
      <c r="E78608" s="1"/>
      <c r="H78608" s="1"/>
    </row>
    <row r="78609" spans="5:7" x14ac:dyDescent="0.25">
      <c r="E78609" s="1"/>
    </row>
    <row r="78610" spans="5:7" x14ac:dyDescent="0.25">
      <c r="E78610" s="1"/>
      <c r="G78610" s="1"/>
    </row>
    <row r="78611" spans="5:7" x14ac:dyDescent="0.25">
      <c r="E78611" s="1"/>
    </row>
    <row r="78612" spans="5:7" x14ac:dyDescent="0.25">
      <c r="E78612" s="1"/>
    </row>
    <row r="78613" spans="5:7" x14ac:dyDescent="0.25">
      <c r="E78613" s="1"/>
    </row>
    <row r="78615" spans="5:7" x14ac:dyDescent="0.25">
      <c r="E78615" s="1"/>
    </row>
    <row r="78616" spans="5:7" x14ac:dyDescent="0.25">
      <c r="E78616" s="1"/>
    </row>
    <row r="78617" spans="5:7" x14ac:dyDescent="0.25">
      <c r="E78617" s="1"/>
    </row>
    <row r="78621" spans="5:7" x14ac:dyDescent="0.25">
      <c r="E78621" s="1"/>
    </row>
    <row r="78622" spans="5:7" x14ac:dyDescent="0.25">
      <c r="E78622" s="1"/>
    </row>
    <row r="78623" spans="5:7" x14ac:dyDescent="0.25">
      <c r="E78623" s="1"/>
    </row>
    <row r="78625" spans="5:9" x14ac:dyDescent="0.25">
      <c r="E78625" s="1"/>
    </row>
    <row r="78626" spans="5:9" x14ac:dyDescent="0.25">
      <c r="E78626" s="1"/>
    </row>
    <row r="78627" spans="5:9" x14ac:dyDescent="0.25">
      <c r="E78627" s="1"/>
    </row>
    <row r="78628" spans="5:9" x14ac:dyDescent="0.25">
      <c r="E78628" s="1"/>
      <c r="H78628" s="1"/>
    </row>
    <row r="78629" spans="5:9" x14ac:dyDescent="0.25">
      <c r="E78629" s="1"/>
      <c r="H78629" s="1"/>
    </row>
    <row r="78631" spans="5:9" x14ac:dyDescent="0.25">
      <c r="E78631" s="1"/>
    </row>
    <row r="78632" spans="5:9" x14ac:dyDescent="0.25">
      <c r="E78632" s="1"/>
      <c r="H78632" s="1"/>
    </row>
    <row r="78633" spans="5:9" x14ac:dyDescent="0.25">
      <c r="E78633" s="1"/>
      <c r="H78633" s="1"/>
    </row>
    <row r="78634" spans="5:9" x14ac:dyDescent="0.25">
      <c r="E78634" s="1"/>
    </row>
    <row r="78635" spans="5:9" x14ac:dyDescent="0.25">
      <c r="E78635" s="1"/>
    </row>
    <row r="78636" spans="5:9" x14ac:dyDescent="0.25">
      <c r="E78636" s="1"/>
    </row>
    <row r="78637" spans="5:9" x14ac:dyDescent="0.25">
      <c r="E78637" s="1"/>
    </row>
    <row r="78638" spans="5:9" x14ac:dyDescent="0.25">
      <c r="I78638" s="1"/>
    </row>
    <row r="78639" spans="5:9" x14ac:dyDescent="0.25">
      <c r="E78639" s="1"/>
      <c r="G78639" s="1"/>
      <c r="I78639" s="1"/>
    </row>
    <row r="78640" spans="5:9" x14ac:dyDescent="0.25">
      <c r="E78640" s="1"/>
      <c r="I78640" s="1"/>
    </row>
    <row r="78641" spans="5:9" x14ac:dyDescent="0.25">
      <c r="E78641" s="1"/>
    </row>
    <row r="78642" spans="5:9" x14ac:dyDescent="0.25">
      <c r="E78642" s="1"/>
    </row>
    <row r="78643" spans="5:9" x14ac:dyDescent="0.25">
      <c r="E78643" s="1"/>
    </row>
    <row r="78644" spans="5:9" x14ac:dyDescent="0.25">
      <c r="E78644" s="1"/>
      <c r="H78644" s="1"/>
    </row>
    <row r="78645" spans="5:9" x14ac:dyDescent="0.25">
      <c r="E78645" s="1"/>
    </row>
    <row r="78646" spans="5:9" x14ac:dyDescent="0.25">
      <c r="E78646" s="1"/>
    </row>
    <row r="78647" spans="5:9" x14ac:dyDescent="0.25">
      <c r="E78647" s="1"/>
      <c r="H78647" s="1"/>
    </row>
    <row r="78648" spans="5:9" x14ac:dyDescent="0.25">
      <c r="E78648" s="1"/>
    </row>
    <row r="78649" spans="5:9" x14ac:dyDescent="0.25">
      <c r="E78649" s="1"/>
    </row>
    <row r="78651" spans="5:9" x14ac:dyDescent="0.25">
      <c r="I78651" s="1"/>
    </row>
    <row r="78652" spans="5:9" x14ac:dyDescent="0.25">
      <c r="E78652" s="1"/>
    </row>
    <row r="78653" spans="5:9" x14ac:dyDescent="0.25">
      <c r="E78653" s="1"/>
    </row>
    <row r="78656" spans="5:9" x14ac:dyDescent="0.25">
      <c r="E78656" s="1"/>
    </row>
    <row r="78680" spans="5:9" x14ac:dyDescent="0.25">
      <c r="I78680" s="1"/>
    </row>
    <row r="78682" spans="5:9" x14ac:dyDescent="0.25">
      <c r="I78682" s="1"/>
    </row>
    <row r="78685" spans="5:9" x14ac:dyDescent="0.25">
      <c r="E78685" s="1"/>
    </row>
    <row r="78689" spans="5:5" x14ac:dyDescent="0.25">
      <c r="E78689" s="1"/>
    </row>
    <row r="78692" spans="5:5" x14ac:dyDescent="0.25">
      <c r="E78692" s="1"/>
    </row>
    <row r="79166" spans="9:9" x14ac:dyDescent="0.25">
      <c r="I79166" s="1"/>
    </row>
    <row r="81161" spans="9:9" x14ac:dyDescent="0.25">
      <c r="I81161" s="1"/>
    </row>
    <row r="82051" spans="9:9" x14ac:dyDescent="0.25">
      <c r="I82051" s="1"/>
    </row>
    <row r="82056" spans="9:9" x14ac:dyDescent="0.25">
      <c r="I82056" s="1"/>
    </row>
    <row r="82551" spans="9:9" x14ac:dyDescent="0.25">
      <c r="I82551" s="1"/>
    </row>
    <row r="85746" spans="9:9" x14ac:dyDescent="0.25">
      <c r="I85746" s="1"/>
    </row>
    <row r="85751" spans="9:9" x14ac:dyDescent="0.25">
      <c r="I85751" s="1"/>
    </row>
    <row r="85756" spans="9:9" x14ac:dyDescent="0.25">
      <c r="I85756" s="1"/>
    </row>
    <row r="86216" spans="5:5" x14ac:dyDescent="0.25">
      <c r="E86216" s="1"/>
    </row>
    <row r="86596" spans="5:5" x14ac:dyDescent="0.25">
      <c r="E86596" s="1"/>
    </row>
    <row r="87614" spans="5:8" x14ac:dyDescent="0.25">
      <c r="E87614" s="1"/>
    </row>
    <row r="87615" spans="5:8" x14ac:dyDescent="0.25">
      <c r="E87615" s="1"/>
      <c r="G87615" s="1"/>
      <c r="H87615" s="1"/>
    </row>
    <row r="87616" spans="5:8" x14ac:dyDescent="0.25">
      <c r="E87616" s="1"/>
    </row>
    <row r="87617" spans="5:8" x14ac:dyDescent="0.25">
      <c r="H87617" s="1"/>
    </row>
    <row r="87618" spans="5:8" x14ac:dyDescent="0.25">
      <c r="G87618" s="1"/>
      <c r="H87618" s="1"/>
    </row>
    <row r="87619" spans="5:8" x14ac:dyDescent="0.25">
      <c r="G87619" s="1"/>
      <c r="H87619" s="1"/>
    </row>
    <row r="87621" spans="5:8" x14ac:dyDescent="0.25">
      <c r="H87621" s="1"/>
    </row>
    <row r="87622" spans="5:8" x14ac:dyDescent="0.25">
      <c r="E87622" s="1"/>
    </row>
    <row r="87624" spans="5:8" x14ac:dyDescent="0.25">
      <c r="E87624" s="1"/>
      <c r="G87624" s="1"/>
    </row>
    <row r="87625" spans="5:8" x14ac:dyDescent="0.25">
      <c r="E87625" s="1"/>
      <c r="H87625" s="1"/>
    </row>
    <row r="87626" spans="5:8" x14ac:dyDescent="0.25">
      <c r="E87626" s="1"/>
      <c r="G87626" s="1"/>
    </row>
    <row r="87627" spans="5:8" x14ac:dyDescent="0.25">
      <c r="E87627" s="1"/>
    </row>
    <row r="87628" spans="5:8" x14ac:dyDescent="0.25">
      <c r="E87628" s="1"/>
      <c r="G87628" s="1"/>
      <c r="H87628" s="1"/>
    </row>
    <row r="87629" spans="5:8" x14ac:dyDescent="0.25">
      <c r="G87629" s="1"/>
    </row>
    <row r="87630" spans="5:8" x14ac:dyDescent="0.25">
      <c r="E87630" s="1"/>
      <c r="G87630" s="1"/>
    </row>
    <row r="87631" spans="5:8" x14ac:dyDescent="0.25">
      <c r="E87631" s="1"/>
      <c r="G87631" s="1"/>
      <c r="H87631" s="1"/>
    </row>
    <row r="87632" spans="5:8" x14ac:dyDescent="0.25">
      <c r="E87632" s="1"/>
    </row>
    <row r="87635" spans="5:8" x14ac:dyDescent="0.25">
      <c r="E87635" s="1"/>
      <c r="G87635" s="1"/>
      <c r="H87635" s="1"/>
    </row>
    <row r="87636" spans="5:8" x14ac:dyDescent="0.25">
      <c r="E87636" s="1"/>
      <c r="H87636" s="1"/>
    </row>
    <row r="87637" spans="5:8" x14ac:dyDescent="0.25">
      <c r="E87637" s="1"/>
      <c r="G87637" s="1"/>
      <c r="H87637" s="1"/>
    </row>
    <row r="87638" spans="5:8" x14ac:dyDescent="0.25">
      <c r="E87638" s="1"/>
    </row>
    <row r="87639" spans="5:8" x14ac:dyDescent="0.25">
      <c r="E87639" s="1"/>
    </row>
    <row r="87640" spans="5:8" x14ac:dyDescent="0.25">
      <c r="E87640" s="1"/>
      <c r="H87640" s="1"/>
    </row>
    <row r="87641" spans="5:8" x14ac:dyDescent="0.25">
      <c r="E87641" s="1"/>
    </row>
    <row r="87642" spans="5:8" x14ac:dyDescent="0.25">
      <c r="E87642" s="1"/>
      <c r="G87642" s="1"/>
    </row>
    <row r="87643" spans="5:8" x14ac:dyDescent="0.25">
      <c r="E87643" s="1"/>
    </row>
    <row r="87644" spans="5:8" x14ac:dyDescent="0.25">
      <c r="E87644" s="1"/>
      <c r="G87644" s="1"/>
      <c r="H87644" s="1"/>
    </row>
    <row r="87645" spans="5:8" x14ac:dyDescent="0.25">
      <c r="E87645" s="1"/>
      <c r="G87645" s="1"/>
      <c r="H87645" s="1"/>
    </row>
    <row r="87646" spans="5:8" x14ac:dyDescent="0.25">
      <c r="E87646" s="1"/>
    </row>
    <row r="87647" spans="5:8" x14ac:dyDescent="0.25">
      <c r="E87647" s="1"/>
      <c r="G87647" s="1"/>
      <c r="H87647" s="1"/>
    </row>
    <row r="87648" spans="5:8" x14ac:dyDescent="0.25">
      <c r="E87648" s="1"/>
      <c r="H87648" s="1"/>
    </row>
    <row r="87649" spans="5:8" x14ac:dyDescent="0.25">
      <c r="H87649" s="1"/>
    </row>
    <row r="87650" spans="5:8" x14ac:dyDescent="0.25">
      <c r="G87650" s="1"/>
    </row>
    <row r="87651" spans="5:8" x14ac:dyDescent="0.25">
      <c r="E87651" s="1"/>
    </row>
    <row r="87652" spans="5:8" x14ac:dyDescent="0.25">
      <c r="E87652" s="1"/>
    </row>
    <row r="87656" spans="5:8" x14ac:dyDescent="0.25">
      <c r="G87656" s="1"/>
      <c r="H87656" s="1"/>
    </row>
    <row r="87657" spans="5:8" x14ac:dyDescent="0.25">
      <c r="H87657" s="1"/>
    </row>
    <row r="87660" spans="5:8" x14ac:dyDescent="0.25">
      <c r="E87660" s="1"/>
      <c r="G87660" s="1"/>
      <c r="H87660" s="1"/>
    </row>
    <row r="87661" spans="5:8" x14ac:dyDescent="0.25">
      <c r="H87661" s="1"/>
    </row>
    <row r="87662" spans="5:8" x14ac:dyDescent="0.25">
      <c r="E87662" s="1"/>
      <c r="H87662" s="1"/>
    </row>
    <row r="87663" spans="5:8" x14ac:dyDescent="0.25">
      <c r="E87663" s="1"/>
    </row>
    <row r="87664" spans="5:8" x14ac:dyDescent="0.25">
      <c r="E87664" s="1"/>
      <c r="G87664" s="1"/>
      <c r="H87664" s="1"/>
    </row>
    <row r="87665" spans="5:8" x14ac:dyDescent="0.25">
      <c r="E87665" s="1"/>
    </row>
    <row r="87666" spans="5:8" x14ac:dyDescent="0.25">
      <c r="E87666" s="1"/>
      <c r="H87666" s="1"/>
    </row>
    <row r="87667" spans="5:8" x14ac:dyDescent="0.25">
      <c r="E87667" s="1"/>
      <c r="G87667" s="1"/>
    </row>
    <row r="87668" spans="5:8" x14ac:dyDescent="0.25">
      <c r="E87668" s="1"/>
      <c r="G87668" s="1"/>
    </row>
    <row r="87669" spans="5:8" x14ac:dyDescent="0.25">
      <c r="E87669" s="1"/>
    </row>
    <row r="87674" spans="5:8" x14ac:dyDescent="0.25">
      <c r="E87674" s="1"/>
      <c r="G87674" s="1"/>
    </row>
    <row r="87675" spans="5:8" x14ac:dyDescent="0.25">
      <c r="E87675" s="1"/>
      <c r="G87675" s="1"/>
    </row>
    <row r="87676" spans="5:8" x14ac:dyDescent="0.25">
      <c r="E87676" s="1"/>
      <c r="H87676" s="1"/>
    </row>
    <row r="87678" spans="5:8" x14ac:dyDescent="0.25">
      <c r="E87678" s="1"/>
    </row>
    <row r="87679" spans="5:8" x14ac:dyDescent="0.25">
      <c r="H87679" s="1"/>
    </row>
    <row r="87680" spans="5:8" x14ac:dyDescent="0.25">
      <c r="E87680" s="1"/>
    </row>
    <row r="87683" spans="5:8" x14ac:dyDescent="0.25">
      <c r="E87683" s="1"/>
    </row>
    <row r="87684" spans="5:8" x14ac:dyDescent="0.25">
      <c r="E87684" s="1"/>
    </row>
    <row r="87685" spans="5:8" x14ac:dyDescent="0.25">
      <c r="E87685" s="1"/>
    </row>
    <row r="87686" spans="5:8" x14ac:dyDescent="0.25">
      <c r="E87686" s="1"/>
    </row>
    <row r="87687" spans="5:8" x14ac:dyDescent="0.25">
      <c r="E87687" s="1"/>
      <c r="H87687" s="1"/>
    </row>
    <row r="87688" spans="5:8" x14ac:dyDescent="0.25">
      <c r="E87688" s="1"/>
    </row>
    <row r="87689" spans="5:8" x14ac:dyDescent="0.25">
      <c r="E87689" s="1"/>
      <c r="G87689" s="1"/>
    </row>
    <row r="87690" spans="5:8" x14ac:dyDescent="0.25">
      <c r="E87690" s="1"/>
    </row>
    <row r="87692" spans="5:8" x14ac:dyDescent="0.25">
      <c r="E87692" s="1"/>
      <c r="G87692" s="1"/>
      <c r="H87692" s="1"/>
    </row>
    <row r="87693" spans="5:8" x14ac:dyDescent="0.25">
      <c r="E87693" s="1"/>
      <c r="G87693" s="1"/>
    </row>
    <row r="87697" spans="5:8" x14ac:dyDescent="0.25">
      <c r="H87697" s="1"/>
    </row>
    <row r="87702" spans="5:8" x14ac:dyDescent="0.25">
      <c r="E87702" s="1"/>
      <c r="G87702" s="1"/>
      <c r="H87702" s="1"/>
    </row>
    <row r="87703" spans="5:8" x14ac:dyDescent="0.25">
      <c r="E87703" s="1"/>
    </row>
    <row r="87704" spans="5:8" x14ac:dyDescent="0.25">
      <c r="E87704" s="1"/>
      <c r="G87704" s="1"/>
    </row>
    <row r="87707" spans="5:8" x14ac:dyDescent="0.25">
      <c r="E87707" s="1"/>
      <c r="G87707" s="1"/>
    </row>
    <row r="87708" spans="5:8" x14ac:dyDescent="0.25">
      <c r="E87708" s="1"/>
    </row>
    <row r="87709" spans="5:8" x14ac:dyDescent="0.25">
      <c r="E87709" s="1"/>
    </row>
    <row r="87710" spans="5:8" x14ac:dyDescent="0.25">
      <c r="G87710" s="1"/>
    </row>
    <row r="87711" spans="5:8" x14ac:dyDescent="0.25">
      <c r="E87711" s="1"/>
    </row>
    <row r="87712" spans="5:8" x14ac:dyDescent="0.25">
      <c r="E87712" s="1"/>
      <c r="G87712" s="1"/>
      <c r="H87712" s="1"/>
    </row>
    <row r="87713" spans="5:8" x14ac:dyDescent="0.25">
      <c r="G87713" s="1"/>
    </row>
    <row r="87714" spans="5:8" x14ac:dyDescent="0.25">
      <c r="E87714" s="1"/>
    </row>
    <row r="87715" spans="5:8" x14ac:dyDescent="0.25">
      <c r="E87715" s="1"/>
    </row>
    <row r="87716" spans="5:8" x14ac:dyDescent="0.25">
      <c r="E87716" s="1"/>
      <c r="G87716" s="1"/>
    </row>
    <row r="87717" spans="5:8" x14ac:dyDescent="0.25">
      <c r="E87717" s="1"/>
      <c r="G87717" s="1"/>
    </row>
    <row r="87718" spans="5:8" x14ac:dyDescent="0.25">
      <c r="E87718" s="1"/>
      <c r="G87718" s="1"/>
    </row>
    <row r="87719" spans="5:8" x14ac:dyDescent="0.25">
      <c r="E87719" s="1"/>
      <c r="H87719" s="1"/>
    </row>
    <row r="87720" spans="5:8" x14ac:dyDescent="0.25">
      <c r="E87720" s="1"/>
      <c r="G87720" s="1"/>
    </row>
    <row r="87721" spans="5:8" x14ac:dyDescent="0.25">
      <c r="E87721" s="1"/>
      <c r="G87721" s="1"/>
    </row>
    <row r="87722" spans="5:8" x14ac:dyDescent="0.25">
      <c r="E87722" s="1"/>
      <c r="G87722" s="1"/>
      <c r="H87722" s="1"/>
    </row>
    <row r="87723" spans="5:8" x14ac:dyDescent="0.25">
      <c r="E87723" s="1"/>
      <c r="G87723" s="1"/>
      <c r="H87723" s="1"/>
    </row>
    <row r="87724" spans="5:8" x14ac:dyDescent="0.25">
      <c r="E87724" s="1"/>
      <c r="G87724" s="1"/>
      <c r="H87724" s="1"/>
    </row>
    <row r="87725" spans="5:8" x14ac:dyDescent="0.25">
      <c r="E87725" s="1"/>
    </row>
    <row r="87726" spans="5:8" x14ac:dyDescent="0.25">
      <c r="E87726" s="1"/>
      <c r="G87726" s="1"/>
    </row>
    <row r="87727" spans="5:8" x14ac:dyDescent="0.25">
      <c r="E87727" s="1"/>
      <c r="G87727" s="1"/>
    </row>
    <row r="87728" spans="5:8" x14ac:dyDescent="0.25">
      <c r="E87728" s="1"/>
    </row>
    <row r="87729" spans="5:8" x14ac:dyDescent="0.25">
      <c r="E87729" s="1"/>
    </row>
    <row r="87730" spans="5:8" x14ac:dyDescent="0.25">
      <c r="E87730" s="1"/>
      <c r="G87730" s="1"/>
    </row>
    <row r="87732" spans="5:8" x14ac:dyDescent="0.25">
      <c r="E87732" s="1"/>
    </row>
    <row r="87733" spans="5:8" x14ac:dyDescent="0.25">
      <c r="E87733" s="1"/>
    </row>
    <row r="87734" spans="5:8" x14ac:dyDescent="0.25">
      <c r="E87734" s="1"/>
      <c r="G87734" s="1"/>
    </row>
    <row r="87735" spans="5:8" x14ac:dyDescent="0.25">
      <c r="E87735" s="1"/>
      <c r="G87735" s="1"/>
    </row>
    <row r="87737" spans="5:8" x14ac:dyDescent="0.25">
      <c r="E87737" s="1"/>
      <c r="G87737" s="1"/>
    </row>
    <row r="87738" spans="5:8" x14ac:dyDescent="0.25">
      <c r="E87738" s="1"/>
      <c r="H87738" s="1"/>
    </row>
    <row r="87739" spans="5:8" x14ac:dyDescent="0.25">
      <c r="E87739" s="1"/>
    </row>
    <row r="87741" spans="5:8" x14ac:dyDescent="0.25">
      <c r="G87741" s="1"/>
    </row>
    <row r="87742" spans="5:8" x14ac:dyDescent="0.25">
      <c r="G87742" s="1"/>
    </row>
    <row r="87743" spans="5:8" x14ac:dyDescent="0.25">
      <c r="E87743" s="1"/>
      <c r="G87743" s="1"/>
    </row>
    <row r="87744" spans="5:8" x14ac:dyDescent="0.25">
      <c r="E87744" s="1"/>
      <c r="G87744" s="1"/>
    </row>
    <row r="87745" spans="5:8" x14ac:dyDescent="0.25">
      <c r="E87745" s="1"/>
    </row>
    <row r="87746" spans="5:8" x14ac:dyDescent="0.25">
      <c r="H87746" s="1"/>
    </row>
    <row r="87748" spans="5:8" x14ac:dyDescent="0.25">
      <c r="E87748" s="1"/>
    </row>
    <row r="87750" spans="5:8" x14ac:dyDescent="0.25">
      <c r="E87750" s="1"/>
    </row>
    <row r="87751" spans="5:8" x14ac:dyDescent="0.25">
      <c r="G87751" s="1"/>
    </row>
    <row r="87753" spans="5:8" x14ac:dyDescent="0.25">
      <c r="E87753" s="1"/>
      <c r="G87753" s="1"/>
      <c r="H87753" s="1"/>
    </row>
    <row r="87754" spans="5:8" x14ac:dyDescent="0.25">
      <c r="E87754" s="1"/>
      <c r="G87754" s="1"/>
    </row>
    <row r="87758" spans="5:8" x14ac:dyDescent="0.25">
      <c r="E87758" s="1"/>
      <c r="G87758" s="1"/>
    </row>
    <row r="87765" spans="5:5" x14ac:dyDescent="0.25">
      <c r="E87765" s="1"/>
    </row>
    <row r="87771" spans="5:5" x14ac:dyDescent="0.25">
      <c r="E87771" s="1"/>
    </row>
    <row r="87773" spans="5:5" x14ac:dyDescent="0.25">
      <c r="E87773" s="1"/>
    </row>
    <row r="87775" spans="5:5" x14ac:dyDescent="0.25">
      <c r="E87775" s="1"/>
    </row>
    <row r="87776" spans="5:5" x14ac:dyDescent="0.25">
      <c r="E87776" s="1"/>
    </row>
    <row r="87777" spans="5:8" x14ac:dyDescent="0.25">
      <c r="E87777" s="1"/>
      <c r="G87777" s="1"/>
      <c r="H87777" s="1"/>
    </row>
    <row r="87778" spans="5:8" x14ac:dyDescent="0.25">
      <c r="E87778" s="1"/>
      <c r="G87778" s="1"/>
      <c r="H87778" s="1"/>
    </row>
    <row r="87779" spans="5:8" x14ac:dyDescent="0.25">
      <c r="G87779" s="1"/>
      <c r="H87779" s="1"/>
    </row>
    <row r="87780" spans="5:8" x14ac:dyDescent="0.25">
      <c r="E87780" s="1"/>
      <c r="G87780" s="1"/>
      <c r="H87780" s="1"/>
    </row>
    <row r="87782" spans="5:8" x14ac:dyDescent="0.25">
      <c r="E87782" s="1"/>
      <c r="H87782" s="1"/>
    </row>
    <row r="87783" spans="5:8" x14ac:dyDescent="0.25">
      <c r="E87783" s="1"/>
      <c r="H87783" s="1"/>
    </row>
    <row r="87784" spans="5:8" x14ac:dyDescent="0.25">
      <c r="E87784" s="1"/>
      <c r="G87784" s="1"/>
      <c r="H87784" s="1"/>
    </row>
    <row r="87785" spans="5:8" x14ac:dyDescent="0.25">
      <c r="E87785" s="1"/>
      <c r="H87785" s="1"/>
    </row>
    <row r="87786" spans="5:8" x14ac:dyDescent="0.25">
      <c r="G87786" s="1"/>
    </row>
    <row r="87787" spans="5:8" x14ac:dyDescent="0.25">
      <c r="E87787" s="1"/>
      <c r="G87787" s="1"/>
    </row>
    <row r="87788" spans="5:8" x14ac:dyDescent="0.25">
      <c r="G87788" s="1"/>
      <c r="H87788" s="1"/>
    </row>
    <row r="87789" spans="5:8" x14ac:dyDescent="0.25">
      <c r="E87789" s="1"/>
      <c r="G87789" s="1"/>
      <c r="H87789" s="1"/>
    </row>
    <row r="87790" spans="5:8" x14ac:dyDescent="0.25">
      <c r="G87790" s="1"/>
      <c r="H87790" s="1"/>
    </row>
    <row r="87791" spans="5:8" x14ac:dyDescent="0.25">
      <c r="E87791" s="1"/>
      <c r="G87791" s="1"/>
      <c r="H87791" s="1"/>
    </row>
    <row r="87792" spans="5:8" x14ac:dyDescent="0.25">
      <c r="E87792" s="1"/>
      <c r="G87792" s="1"/>
      <c r="H87792" s="1"/>
    </row>
    <row r="87793" spans="5:8" x14ac:dyDescent="0.25">
      <c r="E87793" s="1"/>
      <c r="G87793" s="1"/>
      <c r="H87793" s="1"/>
    </row>
    <row r="87794" spans="5:8" x14ac:dyDescent="0.25">
      <c r="E87794" s="1"/>
      <c r="G87794" s="1"/>
      <c r="H87794" s="1"/>
    </row>
    <row r="87795" spans="5:8" x14ac:dyDescent="0.25">
      <c r="G87795" s="1"/>
      <c r="H87795" s="1"/>
    </row>
    <row r="87796" spans="5:8" x14ac:dyDescent="0.25">
      <c r="E87796" s="1"/>
      <c r="G87796" s="1"/>
      <c r="H87796" s="1"/>
    </row>
    <row r="87797" spans="5:8" x14ac:dyDescent="0.25">
      <c r="E87797" s="1"/>
      <c r="G87797" s="1"/>
      <c r="H87797" s="1"/>
    </row>
    <row r="87798" spans="5:8" x14ac:dyDescent="0.25">
      <c r="E87798" s="1"/>
      <c r="G87798" s="1"/>
    </row>
    <row r="87799" spans="5:8" x14ac:dyDescent="0.25">
      <c r="E87799" s="1"/>
    </row>
    <row r="87800" spans="5:8" x14ac:dyDescent="0.25">
      <c r="E87800" s="1"/>
    </row>
    <row r="87801" spans="5:8" x14ac:dyDescent="0.25">
      <c r="E87801" s="1"/>
    </row>
    <row r="87802" spans="5:8" x14ac:dyDescent="0.25">
      <c r="E87802" s="1"/>
    </row>
    <row r="87803" spans="5:8" x14ac:dyDescent="0.25">
      <c r="E87803" s="1"/>
      <c r="G87803" s="1"/>
    </row>
    <row r="87804" spans="5:8" x14ac:dyDescent="0.25">
      <c r="E87804" s="1"/>
      <c r="G87804" s="1"/>
    </row>
    <row r="87805" spans="5:8" x14ac:dyDescent="0.25">
      <c r="E87805" s="1"/>
    </row>
    <row r="87806" spans="5:8" x14ac:dyDescent="0.25">
      <c r="E87806" s="1"/>
    </row>
    <row r="87807" spans="5:8" x14ac:dyDescent="0.25">
      <c r="E87807" s="1"/>
      <c r="G87807" s="1"/>
    </row>
    <row r="87808" spans="5:8" x14ac:dyDescent="0.25">
      <c r="E87808" s="1"/>
    </row>
    <row r="87809" spans="5:8" x14ac:dyDescent="0.25">
      <c r="E87809" s="1"/>
      <c r="G87809" s="1"/>
    </row>
    <row r="87810" spans="5:8" x14ac:dyDescent="0.25">
      <c r="E87810" s="1"/>
      <c r="G87810" s="1"/>
    </row>
    <row r="87811" spans="5:8" x14ac:dyDescent="0.25">
      <c r="E87811" s="1"/>
    </row>
    <row r="87812" spans="5:8" x14ac:dyDescent="0.25">
      <c r="E87812" s="1"/>
    </row>
    <row r="87813" spans="5:8" x14ac:dyDescent="0.25">
      <c r="E87813" s="1"/>
    </row>
    <row r="87814" spans="5:8" x14ac:dyDescent="0.25">
      <c r="E87814" s="1"/>
    </row>
    <row r="87815" spans="5:8" x14ac:dyDescent="0.25">
      <c r="E87815" s="1"/>
      <c r="H87815" s="1"/>
    </row>
    <row r="87816" spans="5:8" x14ac:dyDescent="0.25">
      <c r="E87816" s="1"/>
    </row>
    <row r="87817" spans="5:8" x14ac:dyDescent="0.25">
      <c r="E87817" s="1"/>
    </row>
    <row r="87818" spans="5:8" x14ac:dyDescent="0.25">
      <c r="E87818" s="1"/>
    </row>
    <row r="87819" spans="5:8" x14ac:dyDescent="0.25">
      <c r="H87819" s="1"/>
    </row>
    <row r="87820" spans="5:8" x14ac:dyDescent="0.25">
      <c r="E87820" s="1"/>
    </row>
    <row r="87822" spans="5:8" x14ac:dyDescent="0.25">
      <c r="E87822" s="1"/>
    </row>
    <row r="87823" spans="5:8" x14ac:dyDescent="0.25">
      <c r="E87823" s="1"/>
      <c r="G87823" s="1"/>
    </row>
    <row r="87824" spans="5:8" x14ac:dyDescent="0.25">
      <c r="E87824" s="1"/>
      <c r="G87824" s="1"/>
      <c r="H87824" s="1"/>
    </row>
    <row r="87825" spans="5:8" x14ac:dyDescent="0.25">
      <c r="E87825" s="1"/>
      <c r="G87825" s="1"/>
    </row>
    <row r="87826" spans="5:8" x14ac:dyDescent="0.25">
      <c r="E87826" s="1"/>
    </row>
    <row r="87827" spans="5:8" x14ac:dyDescent="0.25">
      <c r="E87827" s="1"/>
      <c r="H87827" s="1"/>
    </row>
    <row r="87828" spans="5:8" x14ac:dyDescent="0.25">
      <c r="E87828" s="1"/>
    </row>
    <row r="87829" spans="5:8" x14ac:dyDescent="0.25">
      <c r="E87829" s="1"/>
    </row>
    <row r="87831" spans="5:8" x14ac:dyDescent="0.25">
      <c r="E87831" s="1"/>
      <c r="H87831" s="1"/>
    </row>
    <row r="87832" spans="5:8" x14ac:dyDescent="0.25">
      <c r="E87832" s="1"/>
      <c r="H87832" s="1"/>
    </row>
    <row r="87833" spans="5:8" x14ac:dyDescent="0.25">
      <c r="E87833" s="1"/>
      <c r="G87833" s="1"/>
      <c r="H87833" s="1"/>
    </row>
    <row r="87834" spans="5:8" x14ac:dyDescent="0.25">
      <c r="E87834" s="1"/>
      <c r="H87834" s="1"/>
    </row>
    <row r="87835" spans="5:8" x14ac:dyDescent="0.25">
      <c r="E87835" s="1"/>
    </row>
    <row r="87836" spans="5:8" x14ac:dyDescent="0.25">
      <c r="E87836" s="1"/>
      <c r="H87836" s="1"/>
    </row>
    <row r="87837" spans="5:8" x14ac:dyDescent="0.25">
      <c r="E87837" s="1"/>
    </row>
    <row r="87838" spans="5:8" x14ac:dyDescent="0.25">
      <c r="E87838" s="1"/>
    </row>
    <row r="87839" spans="5:8" x14ac:dyDescent="0.25">
      <c r="E87839" s="1"/>
    </row>
    <row r="87840" spans="5:8" x14ac:dyDescent="0.25">
      <c r="E87840" s="1"/>
      <c r="H87840" s="1"/>
    </row>
    <row r="87841" spans="5:8" x14ac:dyDescent="0.25">
      <c r="E87841" s="1"/>
    </row>
    <row r="87842" spans="5:8" x14ac:dyDescent="0.25">
      <c r="E87842" s="1"/>
      <c r="H87842" s="1"/>
    </row>
    <row r="87843" spans="5:8" x14ac:dyDescent="0.25">
      <c r="E87843" s="1"/>
    </row>
    <row r="87844" spans="5:8" x14ac:dyDescent="0.25">
      <c r="E87844" s="1"/>
    </row>
    <row r="87845" spans="5:8" x14ac:dyDescent="0.25">
      <c r="E87845" s="1"/>
      <c r="G87845" s="1"/>
    </row>
    <row r="87846" spans="5:8" x14ac:dyDescent="0.25">
      <c r="E87846" s="1"/>
    </row>
    <row r="87847" spans="5:8" x14ac:dyDescent="0.25">
      <c r="E87847" s="1"/>
    </row>
    <row r="87848" spans="5:8" x14ac:dyDescent="0.25">
      <c r="E87848" s="1"/>
    </row>
    <row r="87849" spans="5:8" x14ac:dyDescent="0.25">
      <c r="E87849" s="1"/>
    </row>
    <row r="87850" spans="5:8" x14ac:dyDescent="0.25">
      <c r="E87850" s="1"/>
      <c r="H87850" s="1"/>
    </row>
    <row r="87851" spans="5:8" x14ac:dyDescent="0.25">
      <c r="E87851" s="1"/>
    </row>
    <row r="87852" spans="5:8" x14ac:dyDescent="0.25">
      <c r="E87852" s="1"/>
      <c r="H87852" s="1"/>
    </row>
    <row r="87853" spans="5:8" x14ac:dyDescent="0.25">
      <c r="E87853" s="1"/>
      <c r="H87853" s="1"/>
    </row>
    <row r="87854" spans="5:8" x14ac:dyDescent="0.25">
      <c r="E87854" s="1"/>
    </row>
    <row r="87855" spans="5:8" x14ac:dyDescent="0.25">
      <c r="E87855" s="1"/>
      <c r="G87855" s="1"/>
      <c r="H87855" s="1"/>
    </row>
    <row r="87856" spans="5:8" x14ac:dyDescent="0.25">
      <c r="E87856" s="1"/>
    </row>
    <row r="87857" spans="5:8" x14ac:dyDescent="0.25">
      <c r="E87857" s="1"/>
      <c r="G87857" s="1"/>
      <c r="H87857" s="1"/>
    </row>
    <row r="87858" spans="5:8" x14ac:dyDescent="0.25">
      <c r="E87858" s="1"/>
      <c r="H87858" s="1"/>
    </row>
    <row r="87859" spans="5:8" x14ac:dyDescent="0.25">
      <c r="E87859" s="1"/>
      <c r="H87859" s="1"/>
    </row>
    <row r="87860" spans="5:8" x14ac:dyDescent="0.25">
      <c r="E87860" s="1"/>
      <c r="H87860" s="1"/>
    </row>
    <row r="87861" spans="5:8" x14ac:dyDescent="0.25">
      <c r="E87861" s="1"/>
    </row>
    <row r="87862" spans="5:8" x14ac:dyDescent="0.25">
      <c r="E87862" s="1"/>
      <c r="G87862" s="1"/>
      <c r="H87862" s="1"/>
    </row>
    <row r="87863" spans="5:8" x14ac:dyDescent="0.25">
      <c r="E87863" s="1"/>
    </row>
    <row r="87864" spans="5:8" x14ac:dyDescent="0.25">
      <c r="E87864" s="1"/>
    </row>
    <row r="87865" spans="5:8" x14ac:dyDescent="0.25">
      <c r="E87865" s="1"/>
    </row>
    <row r="87866" spans="5:8" x14ac:dyDescent="0.25">
      <c r="E87866" s="1"/>
      <c r="H87866" s="1"/>
    </row>
    <row r="87867" spans="5:8" x14ac:dyDescent="0.25">
      <c r="E87867" s="1"/>
    </row>
    <row r="87868" spans="5:8" x14ac:dyDescent="0.25">
      <c r="E87868" s="1"/>
    </row>
    <row r="87869" spans="5:8" x14ac:dyDescent="0.25">
      <c r="E87869" s="1"/>
    </row>
    <row r="87870" spans="5:8" x14ac:dyDescent="0.25">
      <c r="E87870" s="1"/>
    </row>
    <row r="87871" spans="5:8" x14ac:dyDescent="0.25">
      <c r="E87871" s="1"/>
    </row>
    <row r="87872" spans="5:8" x14ac:dyDescent="0.25">
      <c r="E87872" s="1"/>
      <c r="H87872" s="1"/>
    </row>
    <row r="87873" spans="5:8" x14ac:dyDescent="0.25">
      <c r="E87873" s="1"/>
    </row>
    <row r="87874" spans="5:8" x14ac:dyDescent="0.25">
      <c r="E87874" s="1"/>
    </row>
    <row r="87875" spans="5:8" x14ac:dyDescent="0.25">
      <c r="E87875" s="1"/>
    </row>
    <row r="87876" spans="5:8" x14ac:dyDescent="0.25">
      <c r="E87876" s="1"/>
    </row>
    <row r="87877" spans="5:8" x14ac:dyDescent="0.25">
      <c r="E87877" s="1"/>
    </row>
    <row r="87878" spans="5:8" x14ac:dyDescent="0.25">
      <c r="E87878" s="1"/>
      <c r="H87878" s="1"/>
    </row>
    <row r="87879" spans="5:8" x14ac:dyDescent="0.25">
      <c r="E87879" s="1"/>
    </row>
    <row r="87880" spans="5:8" x14ac:dyDescent="0.25">
      <c r="E87880" s="1"/>
    </row>
    <row r="87881" spans="5:8" x14ac:dyDescent="0.25">
      <c r="E87881" s="1"/>
      <c r="G87881" s="1"/>
    </row>
    <row r="87882" spans="5:8" x14ac:dyDescent="0.25">
      <c r="E87882" s="1"/>
    </row>
    <row r="87883" spans="5:8" x14ac:dyDescent="0.25">
      <c r="E87883" s="1"/>
    </row>
    <row r="87884" spans="5:8" x14ac:dyDescent="0.25">
      <c r="E87884" s="1"/>
      <c r="G87884" s="1"/>
    </row>
    <row r="87885" spans="5:8" x14ac:dyDescent="0.25">
      <c r="E87885" s="1"/>
      <c r="G87885" s="1"/>
    </row>
    <row r="87886" spans="5:8" x14ac:dyDescent="0.25">
      <c r="E87886" s="1"/>
    </row>
    <row r="87887" spans="5:8" x14ac:dyDescent="0.25">
      <c r="E87887" s="1"/>
    </row>
    <row r="87888" spans="5:8" x14ac:dyDescent="0.25">
      <c r="E87888" s="1"/>
    </row>
    <row r="87889" spans="5:8" x14ac:dyDescent="0.25">
      <c r="E87889" s="1"/>
      <c r="G87889" s="1"/>
    </row>
    <row r="87890" spans="5:8" x14ac:dyDescent="0.25">
      <c r="E87890" s="1"/>
      <c r="H87890" s="1"/>
    </row>
    <row r="87891" spans="5:8" x14ac:dyDescent="0.25">
      <c r="E87891" s="1"/>
    </row>
    <row r="87892" spans="5:8" x14ac:dyDescent="0.25">
      <c r="E87892" s="1"/>
    </row>
    <row r="87893" spans="5:8" x14ac:dyDescent="0.25">
      <c r="E87893" s="1"/>
    </row>
    <row r="87894" spans="5:8" x14ac:dyDescent="0.25">
      <c r="E87894" s="1"/>
    </row>
    <row r="87895" spans="5:8" x14ac:dyDescent="0.25">
      <c r="E87895" s="1"/>
    </row>
    <row r="87896" spans="5:8" x14ac:dyDescent="0.25">
      <c r="E87896" s="1"/>
    </row>
    <row r="87898" spans="5:8" x14ac:dyDescent="0.25">
      <c r="E87898" s="1"/>
    </row>
    <row r="87899" spans="5:8" x14ac:dyDescent="0.25">
      <c r="E87899" s="1"/>
    </row>
    <row r="87900" spans="5:8" x14ac:dyDescent="0.25">
      <c r="E87900" s="1"/>
    </row>
    <row r="87901" spans="5:8" x14ac:dyDescent="0.25">
      <c r="E87901" s="1"/>
      <c r="H87901" s="1"/>
    </row>
    <row r="87902" spans="5:8" x14ac:dyDescent="0.25">
      <c r="E87902" s="1"/>
      <c r="G87902" s="1"/>
      <c r="H87902" s="1"/>
    </row>
    <row r="87903" spans="5:8" x14ac:dyDescent="0.25">
      <c r="E87903" s="1"/>
    </row>
    <row r="87904" spans="5:8" x14ac:dyDescent="0.25">
      <c r="E87904" s="1"/>
      <c r="G87904" s="1"/>
      <c r="H87904" s="1"/>
    </row>
    <row r="87905" spans="5:8" x14ac:dyDescent="0.25">
      <c r="E87905" s="1"/>
    </row>
    <row r="87906" spans="5:8" x14ac:dyDescent="0.25">
      <c r="E87906" s="1"/>
    </row>
    <row r="87907" spans="5:8" x14ac:dyDescent="0.25">
      <c r="E87907" s="1"/>
      <c r="H87907" s="1"/>
    </row>
    <row r="87908" spans="5:8" x14ac:dyDescent="0.25">
      <c r="E87908" s="1"/>
      <c r="H87908" s="1"/>
    </row>
    <row r="87909" spans="5:8" x14ac:dyDescent="0.25">
      <c r="E87909" s="1"/>
    </row>
    <row r="87910" spans="5:8" x14ac:dyDescent="0.25">
      <c r="E87910" s="1"/>
    </row>
    <row r="87911" spans="5:8" x14ac:dyDescent="0.25">
      <c r="E87911" s="1"/>
      <c r="G87911" s="1"/>
    </row>
    <row r="87912" spans="5:8" x14ac:dyDescent="0.25">
      <c r="E87912" s="1"/>
    </row>
    <row r="87913" spans="5:8" x14ac:dyDescent="0.25">
      <c r="E87913" s="1"/>
      <c r="G87913" s="1"/>
      <c r="H87913" s="1"/>
    </row>
    <row r="87914" spans="5:8" x14ac:dyDescent="0.25">
      <c r="E87914" s="1"/>
      <c r="H87914" s="1"/>
    </row>
    <row r="87916" spans="5:8" x14ac:dyDescent="0.25">
      <c r="E87916" s="1"/>
      <c r="H87916" s="1"/>
    </row>
    <row r="87918" spans="5:8" x14ac:dyDescent="0.25">
      <c r="E87918" s="1"/>
    </row>
    <row r="87919" spans="5:8" x14ac:dyDescent="0.25">
      <c r="E87919" s="1"/>
    </row>
    <row r="87920" spans="5:8" x14ac:dyDescent="0.25">
      <c r="E87920" s="1"/>
      <c r="H87920" s="1"/>
    </row>
    <row r="87921" spans="5:8" x14ac:dyDescent="0.25">
      <c r="E87921" s="1"/>
    </row>
    <row r="87923" spans="5:8" x14ac:dyDescent="0.25">
      <c r="E87923" s="1"/>
    </row>
    <row r="87924" spans="5:8" x14ac:dyDescent="0.25">
      <c r="E87924" s="1"/>
      <c r="H87924" s="1"/>
    </row>
    <row r="87926" spans="5:8" x14ac:dyDescent="0.25">
      <c r="E87926" s="1"/>
    </row>
    <row r="87927" spans="5:8" x14ac:dyDescent="0.25">
      <c r="E87927" s="1"/>
    </row>
    <row r="87928" spans="5:8" x14ac:dyDescent="0.25">
      <c r="E87928" s="1"/>
    </row>
    <row r="87929" spans="5:8" x14ac:dyDescent="0.25">
      <c r="E87929" s="1"/>
    </row>
    <row r="87931" spans="5:8" x14ac:dyDescent="0.25">
      <c r="E87931" s="1"/>
    </row>
    <row r="87932" spans="5:8" x14ac:dyDescent="0.25">
      <c r="E87932" s="1"/>
    </row>
    <row r="87934" spans="5:8" x14ac:dyDescent="0.25">
      <c r="E87934" s="1"/>
    </row>
    <row r="87935" spans="5:8" x14ac:dyDescent="0.25">
      <c r="E87935" s="1"/>
    </row>
    <row r="87936" spans="5:8" x14ac:dyDescent="0.25">
      <c r="E87936" s="1"/>
      <c r="H87936" s="1"/>
    </row>
    <row r="87937" spans="5:9" x14ac:dyDescent="0.25">
      <c r="E87937" s="1"/>
      <c r="I87937" s="1"/>
    </row>
    <row r="87939" spans="5:9" x14ac:dyDescent="0.25">
      <c r="E87939" s="1"/>
    </row>
    <row r="87940" spans="5:9" x14ac:dyDescent="0.25">
      <c r="E87940" s="1"/>
    </row>
    <row r="87941" spans="5:9" x14ac:dyDescent="0.25">
      <c r="E87941" s="1"/>
    </row>
    <row r="87942" spans="5:9" x14ac:dyDescent="0.25">
      <c r="E87942" s="1"/>
      <c r="H87942" s="1"/>
      <c r="I87942" s="1"/>
    </row>
    <row r="87943" spans="5:9" x14ac:dyDescent="0.25">
      <c r="E87943" s="1"/>
    </row>
    <row r="87944" spans="5:9" x14ac:dyDescent="0.25">
      <c r="E87944" s="1"/>
    </row>
    <row r="87946" spans="5:9" x14ac:dyDescent="0.25">
      <c r="E87946" s="1"/>
    </row>
    <row r="87947" spans="5:9" x14ac:dyDescent="0.25">
      <c r="E87947" s="1"/>
      <c r="G87947" s="1"/>
    </row>
    <row r="87948" spans="5:9" x14ac:dyDescent="0.25">
      <c r="E87948" s="1"/>
    </row>
    <row r="87949" spans="5:9" x14ac:dyDescent="0.25">
      <c r="E87949" s="1"/>
    </row>
    <row r="87951" spans="5:9" x14ac:dyDescent="0.25">
      <c r="E87951" s="1"/>
    </row>
    <row r="87952" spans="5:9" x14ac:dyDescent="0.25">
      <c r="E87952" s="1"/>
    </row>
    <row r="87953" spans="5:9" x14ac:dyDescent="0.25">
      <c r="I87953" s="1"/>
    </row>
    <row r="87954" spans="5:9" x14ac:dyDescent="0.25">
      <c r="E87954" s="1"/>
      <c r="I87954" s="1"/>
    </row>
    <row r="87955" spans="5:9" x14ac:dyDescent="0.25">
      <c r="E87955" s="1"/>
    </row>
    <row r="87956" spans="5:9" x14ac:dyDescent="0.25">
      <c r="E87956" s="1"/>
      <c r="I87956" s="1"/>
    </row>
    <row r="87957" spans="5:9" x14ac:dyDescent="0.25">
      <c r="E87957" s="1"/>
    </row>
    <row r="87968" spans="5:9" x14ac:dyDescent="0.25">
      <c r="I87968" s="1"/>
    </row>
    <row r="87979" spans="8:9" x14ac:dyDescent="0.25">
      <c r="H87979" s="1"/>
    </row>
    <row r="87980" spans="8:9" x14ac:dyDescent="0.25">
      <c r="I87980" s="1"/>
    </row>
    <row r="87984" spans="8:9" x14ac:dyDescent="0.25">
      <c r="I87984" s="1"/>
    </row>
    <row r="87988" spans="5:5" x14ac:dyDescent="0.25">
      <c r="E87988" s="1"/>
    </row>
    <row r="90576" spans="5:5" x14ac:dyDescent="0.25">
      <c r="E90576" s="1"/>
    </row>
    <row r="91161" spans="9:9" x14ac:dyDescent="0.25">
      <c r="I91161" s="1"/>
    </row>
    <row r="91291" spans="5:5" x14ac:dyDescent="0.25">
      <c r="E91291" s="1"/>
    </row>
    <row r="92386" spans="9:9" x14ac:dyDescent="0.25">
      <c r="I92386" s="1"/>
    </row>
    <row r="93356" spans="5:5" x14ac:dyDescent="0.25">
      <c r="E93356" s="1"/>
    </row>
    <row r="93866" spans="9:9" x14ac:dyDescent="0.25">
      <c r="I93866" s="1"/>
    </row>
    <row r="93886" spans="9:9" x14ac:dyDescent="0.25">
      <c r="I93886" s="1"/>
    </row>
    <row r="97043" spans="5:5" x14ac:dyDescent="0.25">
      <c r="E97043" s="1"/>
    </row>
    <row r="97099" spans="5:7" x14ac:dyDescent="0.25">
      <c r="E97099" s="1"/>
      <c r="G97099" s="1"/>
    </row>
    <row r="97142" spans="5:7" x14ac:dyDescent="0.25">
      <c r="E97142" s="1"/>
      <c r="G97142" s="1"/>
    </row>
    <row r="97152" spans="5:7" x14ac:dyDescent="0.25">
      <c r="E97152" s="1"/>
      <c r="G97152" s="1"/>
    </row>
    <row r="97155" spans="5:7" x14ac:dyDescent="0.25">
      <c r="E97155" s="1"/>
      <c r="G97155" s="1"/>
    </row>
    <row r="97159" spans="5:7" x14ac:dyDescent="0.25">
      <c r="E97159" s="1"/>
      <c r="G97159" s="1"/>
    </row>
    <row r="97181" spans="5:7" x14ac:dyDescent="0.25">
      <c r="E97181" s="1"/>
      <c r="G97181" s="1"/>
    </row>
    <row r="97233" spans="5:8" x14ac:dyDescent="0.25">
      <c r="E97233" s="1"/>
    </row>
    <row r="97234" spans="5:8" x14ac:dyDescent="0.25">
      <c r="E97234" s="1"/>
      <c r="G97234" s="1"/>
    </row>
    <row r="97235" spans="5:8" x14ac:dyDescent="0.25">
      <c r="G97235" s="1"/>
      <c r="H97235" s="1"/>
    </row>
    <row r="97236" spans="5:8" x14ac:dyDescent="0.25">
      <c r="G97236" s="1"/>
      <c r="H97236" s="1"/>
    </row>
    <row r="97237" spans="5:8" x14ac:dyDescent="0.25">
      <c r="G97237" s="1"/>
      <c r="H97237" s="1"/>
    </row>
    <row r="97238" spans="5:8" x14ac:dyDescent="0.25">
      <c r="G97238" s="1"/>
      <c r="H97238" s="1"/>
    </row>
    <row r="97239" spans="5:8" x14ac:dyDescent="0.25">
      <c r="G97239" s="1"/>
    </row>
    <row r="97240" spans="5:8" x14ac:dyDescent="0.25">
      <c r="E97240" s="1"/>
    </row>
    <row r="97242" spans="5:8" x14ac:dyDescent="0.25">
      <c r="E97242" s="1"/>
    </row>
    <row r="97243" spans="5:8" x14ac:dyDescent="0.25">
      <c r="E97243" s="1"/>
      <c r="G97243" s="1"/>
      <c r="H97243" s="1"/>
    </row>
    <row r="97244" spans="5:8" x14ac:dyDescent="0.25">
      <c r="E97244" s="1"/>
      <c r="H97244" s="1"/>
    </row>
    <row r="97245" spans="5:8" x14ac:dyDescent="0.25">
      <c r="E97245" s="1"/>
      <c r="G97245" s="1"/>
      <c r="H97245" s="1"/>
    </row>
    <row r="97246" spans="5:8" x14ac:dyDescent="0.25">
      <c r="E97246" s="1"/>
      <c r="G97246" s="1"/>
      <c r="H97246" s="1"/>
    </row>
    <row r="97247" spans="5:8" x14ac:dyDescent="0.25">
      <c r="E97247" s="1"/>
    </row>
    <row r="97248" spans="5:8" x14ac:dyDescent="0.25">
      <c r="G97248" s="1"/>
    </row>
    <row r="97249" spans="5:8" x14ac:dyDescent="0.25">
      <c r="E97249" s="1"/>
      <c r="G97249" s="1"/>
    </row>
    <row r="97250" spans="5:8" x14ac:dyDescent="0.25">
      <c r="E97250" s="1"/>
    </row>
    <row r="97251" spans="5:8" x14ac:dyDescent="0.25">
      <c r="E97251" s="1"/>
    </row>
    <row r="97252" spans="5:8" x14ac:dyDescent="0.25">
      <c r="E97252" s="1"/>
    </row>
    <row r="97253" spans="5:8" x14ac:dyDescent="0.25">
      <c r="E97253" s="1"/>
      <c r="G97253" s="1"/>
    </row>
    <row r="97254" spans="5:8" x14ac:dyDescent="0.25">
      <c r="E97254" s="1"/>
    </row>
    <row r="97255" spans="5:8" x14ac:dyDescent="0.25">
      <c r="E97255" s="1"/>
      <c r="G97255" s="1"/>
      <c r="H97255" s="1"/>
    </row>
    <row r="97256" spans="5:8" x14ac:dyDescent="0.25">
      <c r="E97256" s="1"/>
      <c r="G97256" s="1"/>
    </row>
    <row r="97257" spans="5:8" x14ac:dyDescent="0.25">
      <c r="E97257" s="1"/>
      <c r="G97257" s="1"/>
    </row>
    <row r="97258" spans="5:8" x14ac:dyDescent="0.25">
      <c r="E97258" s="1"/>
      <c r="G97258" s="1"/>
      <c r="H97258" s="1"/>
    </row>
    <row r="97259" spans="5:8" x14ac:dyDescent="0.25">
      <c r="E97259" s="1"/>
      <c r="G97259" s="1"/>
    </row>
    <row r="97260" spans="5:8" x14ac:dyDescent="0.25">
      <c r="E97260" s="1"/>
      <c r="G97260" s="1"/>
      <c r="H97260" s="1"/>
    </row>
    <row r="97261" spans="5:8" x14ac:dyDescent="0.25">
      <c r="E97261" s="1"/>
      <c r="G97261" s="1"/>
      <c r="H97261" s="1"/>
    </row>
    <row r="97262" spans="5:8" x14ac:dyDescent="0.25">
      <c r="E97262" s="1"/>
      <c r="G97262" s="1"/>
      <c r="H97262" s="1"/>
    </row>
    <row r="97263" spans="5:8" x14ac:dyDescent="0.25">
      <c r="E97263" s="1"/>
      <c r="H97263" s="1"/>
    </row>
    <row r="97264" spans="5:8" x14ac:dyDescent="0.25">
      <c r="E97264" s="1"/>
      <c r="G97264" s="1"/>
      <c r="H97264" s="1"/>
    </row>
    <row r="97265" spans="5:8" x14ac:dyDescent="0.25">
      <c r="E97265" s="1"/>
      <c r="H97265" s="1"/>
    </row>
    <row r="97266" spans="5:8" x14ac:dyDescent="0.25">
      <c r="E97266" s="1"/>
      <c r="H97266" s="1"/>
    </row>
    <row r="97267" spans="5:8" x14ac:dyDescent="0.25">
      <c r="E97267" s="1"/>
    </row>
    <row r="97268" spans="5:8" x14ac:dyDescent="0.25">
      <c r="G97268" s="1"/>
    </row>
    <row r="97269" spans="5:8" x14ac:dyDescent="0.25">
      <c r="E97269" s="1"/>
    </row>
    <row r="97272" spans="5:8" x14ac:dyDescent="0.25">
      <c r="E97272" s="1"/>
      <c r="H97272" s="1"/>
    </row>
    <row r="97274" spans="5:8" x14ac:dyDescent="0.25">
      <c r="E97274" s="1"/>
      <c r="G97274" s="1"/>
      <c r="H97274" s="1"/>
    </row>
    <row r="97276" spans="5:8" x14ac:dyDescent="0.25">
      <c r="E97276" s="1"/>
    </row>
    <row r="97277" spans="5:8" x14ac:dyDescent="0.25">
      <c r="E97277" s="1"/>
      <c r="H97277" s="1"/>
    </row>
    <row r="97278" spans="5:8" x14ac:dyDescent="0.25">
      <c r="E97278" s="1"/>
      <c r="G97278" s="1"/>
    </row>
    <row r="97279" spans="5:8" x14ac:dyDescent="0.25">
      <c r="E97279" s="1"/>
    </row>
    <row r="97280" spans="5:8" x14ac:dyDescent="0.25">
      <c r="E97280" s="1"/>
    </row>
    <row r="97281" spans="5:8" x14ac:dyDescent="0.25">
      <c r="H97281" s="1"/>
    </row>
    <row r="97282" spans="5:8" x14ac:dyDescent="0.25">
      <c r="E97282" s="1"/>
      <c r="H97282" s="1"/>
    </row>
    <row r="97283" spans="5:8" x14ac:dyDescent="0.25">
      <c r="E97283" s="1"/>
      <c r="H97283" s="1"/>
    </row>
    <row r="97284" spans="5:8" x14ac:dyDescent="0.25">
      <c r="E97284" s="1"/>
      <c r="G97284" s="1"/>
      <c r="H97284" s="1"/>
    </row>
    <row r="97285" spans="5:8" x14ac:dyDescent="0.25">
      <c r="E97285" s="1"/>
    </row>
    <row r="97286" spans="5:8" x14ac:dyDescent="0.25">
      <c r="H97286" s="1"/>
    </row>
    <row r="97288" spans="5:8" x14ac:dyDescent="0.25">
      <c r="E97288" s="1"/>
    </row>
    <row r="97289" spans="5:8" x14ac:dyDescent="0.25">
      <c r="E97289" s="1"/>
    </row>
    <row r="97292" spans="5:8" x14ac:dyDescent="0.25">
      <c r="E97292" s="1"/>
    </row>
    <row r="97293" spans="5:8" x14ac:dyDescent="0.25">
      <c r="E97293" s="1"/>
      <c r="H97293" s="1"/>
    </row>
    <row r="97294" spans="5:8" x14ac:dyDescent="0.25">
      <c r="E97294" s="1"/>
    </row>
    <row r="97296" spans="5:8" x14ac:dyDescent="0.25">
      <c r="E97296" s="1"/>
      <c r="G97296" s="1"/>
    </row>
    <row r="97297" spans="5:8" x14ac:dyDescent="0.25">
      <c r="E97297" s="1"/>
      <c r="G97297" s="1"/>
    </row>
    <row r="97298" spans="5:8" x14ac:dyDescent="0.25">
      <c r="E97298" s="1"/>
      <c r="G97298" s="1"/>
    </row>
    <row r="97299" spans="5:8" x14ac:dyDescent="0.25">
      <c r="E97299" s="1"/>
    </row>
    <row r="97300" spans="5:8" x14ac:dyDescent="0.25">
      <c r="E97300" s="1"/>
    </row>
    <row r="97302" spans="5:8" x14ac:dyDescent="0.25">
      <c r="E97302" s="1"/>
      <c r="G97302" s="1"/>
      <c r="H97302" s="1"/>
    </row>
    <row r="97303" spans="5:8" x14ac:dyDescent="0.25">
      <c r="E97303" s="1"/>
    </row>
    <row r="97304" spans="5:8" x14ac:dyDescent="0.25">
      <c r="E97304" s="1"/>
    </row>
    <row r="97305" spans="5:8" x14ac:dyDescent="0.25">
      <c r="E97305" s="1"/>
      <c r="G97305" s="1"/>
    </row>
    <row r="97306" spans="5:8" x14ac:dyDescent="0.25">
      <c r="G97306" s="1"/>
      <c r="H97306" s="1"/>
    </row>
    <row r="97307" spans="5:8" x14ac:dyDescent="0.25">
      <c r="E97307" s="1"/>
    </row>
    <row r="97308" spans="5:8" x14ac:dyDescent="0.25">
      <c r="E97308" s="1"/>
    </row>
    <row r="97310" spans="5:8" x14ac:dyDescent="0.25">
      <c r="E97310" s="1"/>
      <c r="H97310" s="1"/>
    </row>
    <row r="97311" spans="5:8" x14ac:dyDescent="0.25">
      <c r="E97311" s="1"/>
    </row>
    <row r="97321" spans="5:8" x14ac:dyDescent="0.25">
      <c r="E97321" s="1"/>
    </row>
    <row r="97323" spans="5:8" x14ac:dyDescent="0.25">
      <c r="E97323" s="1"/>
    </row>
    <row r="97325" spans="5:8" x14ac:dyDescent="0.25">
      <c r="G97325" s="1"/>
    </row>
    <row r="97326" spans="5:8" x14ac:dyDescent="0.25">
      <c r="E97326" s="1"/>
      <c r="H97326" s="1"/>
    </row>
    <row r="97327" spans="5:8" x14ac:dyDescent="0.25">
      <c r="H97327" s="1"/>
    </row>
    <row r="97328" spans="5:8" x14ac:dyDescent="0.25">
      <c r="E97328" s="1"/>
      <c r="G97328" s="1"/>
    </row>
    <row r="97329" spans="5:8" x14ac:dyDescent="0.25">
      <c r="E97329" s="1"/>
      <c r="H97329" s="1"/>
    </row>
    <row r="97330" spans="5:8" x14ac:dyDescent="0.25">
      <c r="E97330" s="1"/>
      <c r="G97330" s="1"/>
    </row>
    <row r="97331" spans="5:8" x14ac:dyDescent="0.25">
      <c r="E97331" s="1"/>
    </row>
    <row r="97332" spans="5:8" x14ac:dyDescent="0.25">
      <c r="E97332" s="1"/>
    </row>
    <row r="97333" spans="5:8" x14ac:dyDescent="0.25">
      <c r="E97333" s="1"/>
    </row>
    <row r="97334" spans="5:8" x14ac:dyDescent="0.25">
      <c r="E97334" s="1"/>
      <c r="G97334" s="1"/>
    </row>
    <row r="97335" spans="5:8" x14ac:dyDescent="0.25">
      <c r="E97335" s="1"/>
      <c r="G97335" s="1"/>
    </row>
    <row r="97336" spans="5:8" x14ac:dyDescent="0.25">
      <c r="E97336" s="1"/>
    </row>
    <row r="97337" spans="5:8" x14ac:dyDescent="0.25">
      <c r="E97337" s="1"/>
    </row>
    <row r="97338" spans="5:8" x14ac:dyDescent="0.25">
      <c r="E97338" s="1"/>
      <c r="G97338" s="1"/>
      <c r="H97338" s="1"/>
    </row>
    <row r="97339" spans="5:8" x14ac:dyDescent="0.25">
      <c r="E97339" s="1"/>
      <c r="H97339" s="1"/>
    </row>
    <row r="97341" spans="5:8" x14ac:dyDescent="0.25">
      <c r="E97341" s="1"/>
      <c r="G97341" s="1"/>
    </row>
    <row r="97342" spans="5:8" x14ac:dyDescent="0.25">
      <c r="E97342" s="1"/>
      <c r="G97342" s="1"/>
    </row>
    <row r="97343" spans="5:8" x14ac:dyDescent="0.25">
      <c r="E97343" s="1"/>
    </row>
    <row r="97344" spans="5:8" x14ac:dyDescent="0.25">
      <c r="E97344" s="1"/>
    </row>
    <row r="97345" spans="5:8" x14ac:dyDescent="0.25">
      <c r="E97345" s="1"/>
    </row>
    <row r="97347" spans="5:8" x14ac:dyDescent="0.25">
      <c r="E97347" s="1"/>
    </row>
    <row r="97348" spans="5:8" x14ac:dyDescent="0.25">
      <c r="E97348" s="1"/>
    </row>
    <row r="97349" spans="5:8" x14ac:dyDescent="0.25">
      <c r="E97349" s="1"/>
    </row>
    <row r="97350" spans="5:8" x14ac:dyDescent="0.25">
      <c r="G97350" s="1"/>
    </row>
    <row r="97351" spans="5:8" x14ac:dyDescent="0.25">
      <c r="E97351" s="1"/>
      <c r="G97351" s="1"/>
      <c r="H97351" s="1"/>
    </row>
    <row r="97352" spans="5:8" x14ac:dyDescent="0.25">
      <c r="E97352" s="1"/>
    </row>
    <row r="97353" spans="5:8" x14ac:dyDescent="0.25">
      <c r="E97353" s="1"/>
      <c r="G97353" s="1"/>
    </row>
    <row r="97354" spans="5:8" x14ac:dyDescent="0.25">
      <c r="G97354" s="1"/>
    </row>
    <row r="97355" spans="5:8" x14ac:dyDescent="0.25">
      <c r="E97355" s="1"/>
      <c r="H97355" s="1"/>
    </row>
    <row r="97356" spans="5:8" x14ac:dyDescent="0.25">
      <c r="G97356" s="1"/>
    </row>
    <row r="97358" spans="5:8" x14ac:dyDescent="0.25">
      <c r="E97358" s="1"/>
    </row>
    <row r="97359" spans="5:8" x14ac:dyDescent="0.25">
      <c r="E97359" s="1"/>
    </row>
    <row r="97360" spans="5:8" x14ac:dyDescent="0.25">
      <c r="E97360" s="1"/>
    </row>
    <row r="97361" spans="5:8" x14ac:dyDescent="0.25">
      <c r="H97361" s="1"/>
    </row>
    <row r="97362" spans="5:8" x14ac:dyDescent="0.25">
      <c r="H97362" s="1"/>
    </row>
    <row r="97363" spans="5:8" x14ac:dyDescent="0.25">
      <c r="E97363" s="1"/>
    </row>
    <row r="97364" spans="5:8" x14ac:dyDescent="0.25">
      <c r="E97364" s="1"/>
      <c r="G97364" s="1"/>
    </row>
    <row r="97365" spans="5:8" x14ac:dyDescent="0.25">
      <c r="G97365" s="1"/>
    </row>
    <row r="97366" spans="5:8" x14ac:dyDescent="0.25">
      <c r="E97366" s="1"/>
    </row>
    <row r="97367" spans="5:8" x14ac:dyDescent="0.25">
      <c r="E97367" s="1"/>
    </row>
    <row r="97370" spans="5:8" x14ac:dyDescent="0.25">
      <c r="H97370" s="1"/>
    </row>
    <row r="97371" spans="5:8" x14ac:dyDescent="0.25">
      <c r="G97371" s="1"/>
    </row>
    <row r="97372" spans="5:8" x14ac:dyDescent="0.25">
      <c r="G97372" s="1"/>
    </row>
    <row r="97382" spans="5:5" x14ac:dyDescent="0.25">
      <c r="E97382" s="1"/>
    </row>
    <row r="97392" spans="5:5" x14ac:dyDescent="0.25">
      <c r="E97392" s="1"/>
    </row>
    <row r="97393" spans="5:8" x14ac:dyDescent="0.25">
      <c r="E97393" s="1"/>
    </row>
    <row r="97394" spans="5:8" x14ac:dyDescent="0.25">
      <c r="E97394" s="1"/>
      <c r="G97394" s="1"/>
      <c r="H97394" s="1"/>
    </row>
    <row r="97395" spans="5:8" x14ac:dyDescent="0.25">
      <c r="E97395" s="1"/>
    </row>
    <row r="97398" spans="5:8" x14ac:dyDescent="0.25">
      <c r="E97398" s="1"/>
      <c r="H97398" s="1"/>
    </row>
    <row r="97399" spans="5:8" x14ac:dyDescent="0.25">
      <c r="E97399" s="1"/>
      <c r="G97399" s="1"/>
    </row>
    <row r="97401" spans="5:8" x14ac:dyDescent="0.25">
      <c r="E97401" s="1"/>
      <c r="G97401" s="1"/>
    </row>
    <row r="97403" spans="5:8" x14ac:dyDescent="0.25">
      <c r="E97403" s="1"/>
      <c r="G97403" s="1"/>
      <c r="H97403" s="1"/>
    </row>
    <row r="97404" spans="5:8" x14ac:dyDescent="0.25">
      <c r="E97404" s="1"/>
      <c r="G97404" s="1"/>
      <c r="H97404" s="1"/>
    </row>
    <row r="97405" spans="5:8" x14ac:dyDescent="0.25">
      <c r="E97405" s="1"/>
      <c r="H97405" s="1"/>
    </row>
    <row r="97406" spans="5:8" x14ac:dyDescent="0.25">
      <c r="E97406" s="1"/>
      <c r="G97406" s="1"/>
    </row>
    <row r="97407" spans="5:8" x14ac:dyDescent="0.25">
      <c r="E97407" s="1"/>
      <c r="G97407" s="1"/>
      <c r="H97407" s="1"/>
    </row>
    <row r="97408" spans="5:8" x14ac:dyDescent="0.25">
      <c r="E97408" s="1"/>
      <c r="G97408" s="1"/>
      <c r="H97408" s="1"/>
    </row>
    <row r="97409" spans="5:8" x14ac:dyDescent="0.25">
      <c r="E97409" s="1"/>
    </row>
    <row r="97410" spans="5:8" x14ac:dyDescent="0.25">
      <c r="E97410" s="1"/>
      <c r="G97410" s="1"/>
      <c r="H97410" s="1"/>
    </row>
    <row r="97411" spans="5:8" x14ac:dyDescent="0.25">
      <c r="E97411" s="1"/>
      <c r="H97411" s="1"/>
    </row>
    <row r="97412" spans="5:8" x14ac:dyDescent="0.25">
      <c r="E97412" s="1"/>
      <c r="G97412" s="1"/>
      <c r="H97412" s="1"/>
    </row>
    <row r="97413" spans="5:8" x14ac:dyDescent="0.25">
      <c r="G97413" s="1"/>
      <c r="H97413" s="1"/>
    </row>
    <row r="97414" spans="5:8" x14ac:dyDescent="0.25">
      <c r="E97414" s="1"/>
      <c r="G97414" s="1"/>
      <c r="H97414" s="1"/>
    </row>
    <row r="97415" spans="5:8" x14ac:dyDescent="0.25">
      <c r="E97415" s="1"/>
      <c r="G97415" s="1"/>
      <c r="H97415" s="1"/>
    </row>
    <row r="97416" spans="5:8" x14ac:dyDescent="0.25">
      <c r="E97416" s="1"/>
      <c r="G97416" s="1"/>
    </row>
    <row r="97417" spans="5:8" x14ac:dyDescent="0.25">
      <c r="E97417" s="1"/>
      <c r="G97417" s="1"/>
    </row>
    <row r="97418" spans="5:8" x14ac:dyDescent="0.25">
      <c r="G97418" s="1"/>
    </row>
    <row r="97419" spans="5:8" x14ac:dyDescent="0.25">
      <c r="E97419" s="1"/>
    </row>
    <row r="97420" spans="5:8" x14ac:dyDescent="0.25">
      <c r="E97420" s="1"/>
    </row>
    <row r="97421" spans="5:8" x14ac:dyDescent="0.25">
      <c r="E97421" s="1"/>
    </row>
    <row r="97422" spans="5:8" x14ac:dyDescent="0.25">
      <c r="E97422" s="1"/>
      <c r="G97422" s="1"/>
    </row>
    <row r="97423" spans="5:8" x14ac:dyDescent="0.25">
      <c r="E97423" s="1"/>
      <c r="H97423" s="1"/>
    </row>
    <row r="97424" spans="5:8" x14ac:dyDescent="0.25">
      <c r="E97424" s="1"/>
      <c r="H97424" s="1"/>
    </row>
    <row r="97425" spans="5:8" x14ac:dyDescent="0.25">
      <c r="E97425" s="1"/>
    </row>
    <row r="97426" spans="5:8" x14ac:dyDescent="0.25">
      <c r="E97426" s="1"/>
      <c r="G97426" s="1"/>
    </row>
    <row r="97427" spans="5:8" x14ac:dyDescent="0.25">
      <c r="E97427" s="1"/>
    </row>
    <row r="97428" spans="5:8" x14ac:dyDescent="0.25">
      <c r="E97428" s="1"/>
      <c r="H97428" s="1"/>
    </row>
    <row r="97429" spans="5:8" x14ac:dyDescent="0.25">
      <c r="E97429" s="1"/>
    </row>
    <row r="97430" spans="5:8" x14ac:dyDescent="0.25">
      <c r="E97430" s="1"/>
    </row>
    <row r="97431" spans="5:8" x14ac:dyDescent="0.25">
      <c r="E97431" s="1"/>
    </row>
    <row r="97433" spans="5:8" x14ac:dyDescent="0.25">
      <c r="E97433" s="1"/>
      <c r="G97433" s="1"/>
    </row>
    <row r="97434" spans="5:8" x14ac:dyDescent="0.25">
      <c r="E97434" s="1"/>
    </row>
    <row r="97435" spans="5:8" x14ac:dyDescent="0.25">
      <c r="E97435" s="1"/>
    </row>
    <row r="97437" spans="5:8" x14ac:dyDescent="0.25">
      <c r="G97437" s="1"/>
    </row>
    <row r="97438" spans="5:8" x14ac:dyDescent="0.25">
      <c r="E97438" s="1"/>
    </row>
    <row r="97440" spans="5:8" x14ac:dyDescent="0.25">
      <c r="E97440" s="1"/>
    </row>
    <row r="97441" spans="5:8" x14ac:dyDescent="0.25">
      <c r="E97441" s="1"/>
      <c r="G97441" s="1"/>
      <c r="H97441" s="1"/>
    </row>
    <row r="97442" spans="5:8" x14ac:dyDescent="0.25">
      <c r="E97442" s="1"/>
      <c r="G97442" s="1"/>
    </row>
    <row r="97443" spans="5:8" x14ac:dyDescent="0.25">
      <c r="E97443" s="1"/>
      <c r="G97443" s="1"/>
      <c r="H97443" s="1"/>
    </row>
    <row r="97444" spans="5:8" x14ac:dyDescent="0.25">
      <c r="E97444" s="1"/>
      <c r="H97444" s="1"/>
    </row>
    <row r="97445" spans="5:8" x14ac:dyDescent="0.25">
      <c r="E97445" s="1"/>
    </row>
    <row r="97446" spans="5:8" x14ac:dyDescent="0.25">
      <c r="E97446" s="1"/>
    </row>
    <row r="97447" spans="5:8" x14ac:dyDescent="0.25">
      <c r="E97447" s="1"/>
    </row>
    <row r="97448" spans="5:8" x14ac:dyDescent="0.25">
      <c r="E97448" s="1"/>
    </row>
    <row r="97449" spans="5:8" x14ac:dyDescent="0.25">
      <c r="E97449" s="1"/>
      <c r="G97449" s="1"/>
    </row>
    <row r="97450" spans="5:8" x14ac:dyDescent="0.25">
      <c r="E97450" s="1"/>
    </row>
    <row r="97451" spans="5:8" x14ac:dyDescent="0.25">
      <c r="E97451" s="1"/>
      <c r="G97451" s="1"/>
      <c r="H97451" s="1"/>
    </row>
    <row r="97452" spans="5:8" x14ac:dyDescent="0.25">
      <c r="E97452" s="1"/>
      <c r="G97452" s="1"/>
    </row>
    <row r="97453" spans="5:8" x14ac:dyDescent="0.25">
      <c r="E97453" s="1"/>
    </row>
    <row r="97454" spans="5:8" x14ac:dyDescent="0.25">
      <c r="E97454" s="1"/>
    </row>
    <row r="97455" spans="5:8" x14ac:dyDescent="0.25">
      <c r="E97455" s="1"/>
    </row>
    <row r="97456" spans="5:8" x14ac:dyDescent="0.25">
      <c r="E97456" s="1"/>
    </row>
    <row r="97457" spans="5:8" x14ac:dyDescent="0.25">
      <c r="E97457" s="1"/>
      <c r="G97457" s="1"/>
    </row>
    <row r="97458" spans="5:8" x14ac:dyDescent="0.25">
      <c r="E97458" s="1"/>
    </row>
    <row r="97459" spans="5:8" x14ac:dyDescent="0.25">
      <c r="E97459" s="1"/>
      <c r="H97459" s="1"/>
    </row>
    <row r="97460" spans="5:8" x14ac:dyDescent="0.25">
      <c r="E97460" s="1"/>
      <c r="G97460" s="1"/>
    </row>
    <row r="97461" spans="5:8" x14ac:dyDescent="0.25">
      <c r="E97461" s="1"/>
    </row>
    <row r="97462" spans="5:8" x14ac:dyDescent="0.25">
      <c r="E97462" s="1"/>
    </row>
    <row r="97463" spans="5:8" x14ac:dyDescent="0.25">
      <c r="E97463" s="1"/>
      <c r="G97463" s="1"/>
      <c r="H97463" s="1"/>
    </row>
    <row r="97464" spans="5:8" x14ac:dyDescent="0.25">
      <c r="E97464" s="1"/>
    </row>
    <row r="97465" spans="5:8" x14ac:dyDescent="0.25">
      <c r="E97465" s="1"/>
    </row>
    <row r="97466" spans="5:8" x14ac:dyDescent="0.25">
      <c r="E97466" s="1"/>
    </row>
    <row r="97467" spans="5:8" x14ac:dyDescent="0.25">
      <c r="E97467" s="1"/>
    </row>
    <row r="97468" spans="5:8" x14ac:dyDescent="0.25">
      <c r="E97468" s="1"/>
      <c r="G97468" s="1"/>
      <c r="H97468" s="1"/>
    </row>
    <row r="97469" spans="5:8" x14ac:dyDescent="0.25">
      <c r="E97469" s="1"/>
    </row>
    <row r="97470" spans="5:8" x14ac:dyDescent="0.25">
      <c r="E97470" s="1"/>
      <c r="G97470" s="1"/>
    </row>
    <row r="97471" spans="5:8" x14ac:dyDescent="0.25">
      <c r="E97471" s="1"/>
      <c r="G97471" s="1"/>
    </row>
    <row r="97472" spans="5:8" x14ac:dyDescent="0.25">
      <c r="E97472" s="1"/>
    </row>
    <row r="97473" spans="5:8" x14ac:dyDescent="0.25">
      <c r="E97473" s="1"/>
      <c r="H97473" s="1"/>
    </row>
    <row r="97474" spans="5:8" x14ac:dyDescent="0.25">
      <c r="E97474" s="1"/>
    </row>
    <row r="97475" spans="5:8" x14ac:dyDescent="0.25">
      <c r="E97475" s="1"/>
      <c r="G97475" s="1"/>
      <c r="H97475" s="1"/>
    </row>
    <row r="97476" spans="5:8" x14ac:dyDescent="0.25">
      <c r="E97476" s="1"/>
      <c r="G97476" s="1"/>
    </row>
    <row r="97477" spans="5:8" x14ac:dyDescent="0.25">
      <c r="E97477" s="1"/>
      <c r="G97477" s="1"/>
    </row>
    <row r="97478" spans="5:8" x14ac:dyDescent="0.25">
      <c r="E97478" s="1"/>
      <c r="G97478" s="1"/>
    </row>
    <row r="97479" spans="5:8" x14ac:dyDescent="0.25">
      <c r="E97479" s="1"/>
    </row>
    <row r="97480" spans="5:8" x14ac:dyDescent="0.25">
      <c r="E97480" s="1"/>
      <c r="H97480" s="1"/>
    </row>
    <row r="97481" spans="5:8" x14ac:dyDescent="0.25">
      <c r="E97481" s="1"/>
    </row>
    <row r="97482" spans="5:8" x14ac:dyDescent="0.25">
      <c r="E97482" s="1"/>
    </row>
    <row r="97483" spans="5:8" x14ac:dyDescent="0.25">
      <c r="E97483" s="1"/>
    </row>
    <row r="97484" spans="5:8" x14ac:dyDescent="0.25">
      <c r="E97484" s="1"/>
    </row>
    <row r="97485" spans="5:8" x14ac:dyDescent="0.25">
      <c r="E97485" s="1"/>
    </row>
    <row r="97486" spans="5:8" x14ac:dyDescent="0.25">
      <c r="E97486" s="1"/>
    </row>
    <row r="97487" spans="5:8" x14ac:dyDescent="0.25">
      <c r="E97487" s="1"/>
    </row>
    <row r="97488" spans="5:8" x14ac:dyDescent="0.25">
      <c r="E97488" s="1"/>
    </row>
    <row r="97489" spans="5:8" x14ac:dyDescent="0.25">
      <c r="E97489" s="1"/>
      <c r="G97489" s="1"/>
    </row>
    <row r="97490" spans="5:8" x14ac:dyDescent="0.25">
      <c r="E97490" s="1"/>
      <c r="H97490" s="1"/>
    </row>
    <row r="97491" spans="5:8" x14ac:dyDescent="0.25">
      <c r="E97491" s="1"/>
      <c r="G97491" s="1"/>
    </row>
    <row r="97492" spans="5:8" x14ac:dyDescent="0.25">
      <c r="E97492" s="1"/>
    </row>
    <row r="97493" spans="5:8" x14ac:dyDescent="0.25">
      <c r="E97493" s="1"/>
    </row>
    <row r="97494" spans="5:8" x14ac:dyDescent="0.25">
      <c r="E97494" s="1"/>
    </row>
    <row r="97495" spans="5:8" x14ac:dyDescent="0.25">
      <c r="E97495" s="1"/>
    </row>
    <row r="97496" spans="5:8" x14ac:dyDescent="0.25">
      <c r="E97496" s="1"/>
      <c r="G97496" s="1"/>
    </row>
    <row r="97497" spans="5:8" x14ac:dyDescent="0.25">
      <c r="E97497" s="1"/>
    </row>
    <row r="97498" spans="5:8" x14ac:dyDescent="0.25">
      <c r="E97498" s="1"/>
    </row>
    <row r="97499" spans="5:8" x14ac:dyDescent="0.25">
      <c r="E97499" s="1"/>
      <c r="G97499" s="1"/>
      <c r="H97499" s="1"/>
    </row>
    <row r="97500" spans="5:8" x14ac:dyDescent="0.25">
      <c r="E97500" s="1"/>
    </row>
    <row r="97501" spans="5:8" x14ac:dyDescent="0.25">
      <c r="E97501" s="1"/>
    </row>
    <row r="97502" spans="5:8" x14ac:dyDescent="0.25">
      <c r="E97502" s="1"/>
      <c r="H97502" s="1"/>
    </row>
    <row r="97503" spans="5:8" x14ac:dyDescent="0.25">
      <c r="E97503" s="1"/>
      <c r="H97503" s="1"/>
    </row>
    <row r="97504" spans="5:8" x14ac:dyDescent="0.25">
      <c r="E97504" s="1"/>
      <c r="G97504" s="1"/>
    </row>
    <row r="97505" spans="5:8" x14ac:dyDescent="0.25">
      <c r="E97505" s="1"/>
    </row>
    <row r="97506" spans="5:8" x14ac:dyDescent="0.25">
      <c r="E97506" s="1"/>
      <c r="G97506" s="1"/>
    </row>
    <row r="97507" spans="5:8" x14ac:dyDescent="0.25">
      <c r="E97507" s="1"/>
    </row>
    <row r="97508" spans="5:8" x14ac:dyDescent="0.25">
      <c r="E97508" s="1"/>
      <c r="G97508" s="1"/>
    </row>
    <row r="97509" spans="5:8" x14ac:dyDescent="0.25">
      <c r="E97509" s="1"/>
    </row>
    <row r="97510" spans="5:8" x14ac:dyDescent="0.25">
      <c r="E97510" s="1"/>
    </row>
    <row r="97511" spans="5:8" x14ac:dyDescent="0.25">
      <c r="E97511" s="1"/>
      <c r="G97511" s="1"/>
      <c r="H97511" s="1"/>
    </row>
    <row r="97512" spans="5:8" x14ac:dyDescent="0.25">
      <c r="E97512" s="1"/>
    </row>
    <row r="97513" spans="5:8" x14ac:dyDescent="0.25">
      <c r="E97513" s="1"/>
    </row>
    <row r="97514" spans="5:8" x14ac:dyDescent="0.25">
      <c r="E97514" s="1"/>
    </row>
    <row r="97515" spans="5:8" x14ac:dyDescent="0.25">
      <c r="E97515" s="1"/>
    </row>
    <row r="97517" spans="5:8" x14ac:dyDescent="0.25">
      <c r="E97517" s="1"/>
    </row>
    <row r="97518" spans="5:8" x14ac:dyDescent="0.25">
      <c r="E97518" s="1"/>
    </row>
    <row r="97519" spans="5:8" x14ac:dyDescent="0.25">
      <c r="E97519" s="1"/>
    </row>
    <row r="97520" spans="5:8" x14ac:dyDescent="0.25">
      <c r="E97520" s="1"/>
      <c r="H97520" s="1"/>
    </row>
    <row r="97521" spans="5:8" x14ac:dyDescent="0.25">
      <c r="E97521" s="1"/>
    </row>
    <row r="97522" spans="5:8" x14ac:dyDescent="0.25">
      <c r="E97522" s="1"/>
      <c r="G97522" s="1"/>
      <c r="H97522" s="1"/>
    </row>
    <row r="97524" spans="5:8" x14ac:dyDescent="0.25">
      <c r="E97524" s="1"/>
      <c r="G97524" s="1"/>
      <c r="H97524" s="1"/>
    </row>
    <row r="97525" spans="5:8" x14ac:dyDescent="0.25">
      <c r="E97525" s="1"/>
      <c r="H97525" s="1"/>
    </row>
    <row r="97526" spans="5:8" x14ac:dyDescent="0.25">
      <c r="E97526" s="1"/>
    </row>
    <row r="97527" spans="5:8" x14ac:dyDescent="0.25">
      <c r="E97527" s="1"/>
      <c r="G97527" s="1"/>
      <c r="H97527" s="1"/>
    </row>
    <row r="97528" spans="5:8" x14ac:dyDescent="0.25">
      <c r="E97528" s="1"/>
      <c r="H97528" s="1"/>
    </row>
    <row r="97529" spans="5:8" x14ac:dyDescent="0.25">
      <c r="E97529" s="1"/>
      <c r="G97529" s="1"/>
    </row>
    <row r="97530" spans="5:8" x14ac:dyDescent="0.25">
      <c r="E97530" s="1"/>
    </row>
    <row r="97531" spans="5:8" x14ac:dyDescent="0.25">
      <c r="E97531" s="1"/>
      <c r="G97531" s="1"/>
      <c r="H97531" s="1"/>
    </row>
    <row r="97532" spans="5:8" x14ac:dyDescent="0.25">
      <c r="E97532" s="1"/>
    </row>
    <row r="97533" spans="5:8" x14ac:dyDescent="0.25">
      <c r="E97533" s="1"/>
    </row>
    <row r="97534" spans="5:8" x14ac:dyDescent="0.25">
      <c r="E97534" s="1"/>
    </row>
    <row r="97536" spans="5:8" x14ac:dyDescent="0.25">
      <c r="E97536" s="1"/>
    </row>
    <row r="97537" spans="5:8" x14ac:dyDescent="0.25">
      <c r="E97537" s="1"/>
    </row>
    <row r="97538" spans="5:8" x14ac:dyDescent="0.25">
      <c r="E97538" s="1"/>
    </row>
    <row r="97539" spans="5:8" x14ac:dyDescent="0.25">
      <c r="E97539" s="1"/>
      <c r="H97539" s="1"/>
    </row>
    <row r="97540" spans="5:8" x14ac:dyDescent="0.25">
      <c r="E97540" s="1"/>
    </row>
    <row r="97541" spans="5:8" x14ac:dyDescent="0.25">
      <c r="E97541" s="1"/>
      <c r="G97541" s="1"/>
      <c r="H97541" s="1"/>
    </row>
    <row r="97542" spans="5:8" x14ac:dyDescent="0.25">
      <c r="E97542" s="1"/>
    </row>
    <row r="97543" spans="5:8" x14ac:dyDescent="0.25">
      <c r="E97543" s="1"/>
      <c r="H97543" s="1"/>
    </row>
    <row r="97544" spans="5:8" x14ac:dyDescent="0.25">
      <c r="E97544" s="1"/>
    </row>
    <row r="97546" spans="5:8" x14ac:dyDescent="0.25">
      <c r="E97546" s="1"/>
      <c r="G97546" s="1"/>
    </row>
    <row r="97547" spans="5:8" x14ac:dyDescent="0.25">
      <c r="E97547" s="1"/>
    </row>
    <row r="97549" spans="5:8" x14ac:dyDescent="0.25">
      <c r="E97549" s="1"/>
    </row>
    <row r="97550" spans="5:8" x14ac:dyDescent="0.25">
      <c r="E97550" s="1"/>
    </row>
    <row r="97552" spans="5:8" x14ac:dyDescent="0.25">
      <c r="E97552" s="1"/>
    </row>
    <row r="97553" spans="5:9" x14ac:dyDescent="0.25">
      <c r="E97553" s="1"/>
    </row>
    <row r="97554" spans="5:9" x14ac:dyDescent="0.25">
      <c r="E97554" s="1"/>
    </row>
    <row r="97555" spans="5:9" x14ac:dyDescent="0.25">
      <c r="E97555" s="1"/>
    </row>
    <row r="97556" spans="5:9" x14ac:dyDescent="0.25">
      <c r="E97556" s="1"/>
    </row>
    <row r="97557" spans="5:9" x14ac:dyDescent="0.25">
      <c r="E97557" s="1"/>
      <c r="H97557" s="1"/>
    </row>
    <row r="97558" spans="5:9" x14ac:dyDescent="0.25">
      <c r="E97558" s="1"/>
    </row>
    <row r="97559" spans="5:9" x14ac:dyDescent="0.25">
      <c r="E97559" s="1"/>
      <c r="I97559" s="1"/>
    </row>
    <row r="97560" spans="5:9" x14ac:dyDescent="0.25">
      <c r="E97560" s="1"/>
      <c r="I97560" s="1"/>
    </row>
    <row r="97561" spans="5:9" x14ac:dyDescent="0.25">
      <c r="E97561" s="1"/>
    </row>
    <row r="97562" spans="5:9" x14ac:dyDescent="0.25">
      <c r="E97562" s="1"/>
    </row>
    <row r="97563" spans="5:9" x14ac:dyDescent="0.25">
      <c r="E97563" s="1"/>
    </row>
    <row r="97565" spans="5:9" x14ac:dyDescent="0.25">
      <c r="E97565" s="1"/>
    </row>
    <row r="97566" spans="5:9" x14ac:dyDescent="0.25">
      <c r="E97566" s="1"/>
      <c r="I97566" s="1"/>
    </row>
    <row r="97567" spans="5:9" x14ac:dyDescent="0.25">
      <c r="E97567" s="1"/>
    </row>
    <row r="97568" spans="5:9" x14ac:dyDescent="0.25">
      <c r="E97568" s="1"/>
    </row>
    <row r="97569" spans="5:9" x14ac:dyDescent="0.25">
      <c r="E97569" s="1"/>
    </row>
    <row r="97570" spans="5:9" x14ac:dyDescent="0.25">
      <c r="E97570" s="1"/>
    </row>
    <row r="97571" spans="5:9" x14ac:dyDescent="0.25">
      <c r="E97571" s="1"/>
    </row>
    <row r="97572" spans="5:9" x14ac:dyDescent="0.25">
      <c r="I97572" s="1"/>
    </row>
    <row r="97573" spans="5:9" x14ac:dyDescent="0.25">
      <c r="E97573" s="1"/>
    </row>
    <row r="97574" spans="5:9" x14ac:dyDescent="0.25">
      <c r="E97574" s="1"/>
    </row>
    <row r="97579" spans="5:9" x14ac:dyDescent="0.25">
      <c r="E97579" s="1"/>
    </row>
    <row r="97583" spans="5:9" x14ac:dyDescent="0.25">
      <c r="I97583" s="1"/>
    </row>
    <row r="97586" spans="5:9" x14ac:dyDescent="0.25">
      <c r="E97586" s="1"/>
    </row>
    <row r="97587" spans="5:9" x14ac:dyDescent="0.25">
      <c r="I97587" s="1"/>
    </row>
    <row r="97592" spans="5:9" x14ac:dyDescent="0.25">
      <c r="E97592" s="1"/>
    </row>
    <row r="97597" spans="5:9" x14ac:dyDescent="0.25">
      <c r="H97597" s="1"/>
    </row>
    <row r="97599" spans="5:9" x14ac:dyDescent="0.25">
      <c r="E97599" s="1"/>
    </row>
    <row r="97602" spans="5:9" x14ac:dyDescent="0.25">
      <c r="I97602" s="1"/>
    </row>
    <row r="97605" spans="5:9" x14ac:dyDescent="0.25">
      <c r="E97605" s="1"/>
    </row>
    <row r="97606" spans="5:9" x14ac:dyDescent="0.25">
      <c r="E97606" s="1"/>
    </row>
    <row r="97607" spans="5:9" x14ac:dyDescent="0.25">
      <c r="E97607" s="1"/>
    </row>
    <row r="97608" spans="5:9" x14ac:dyDescent="0.25">
      <c r="E97608" s="1"/>
    </row>
    <row r="97610" spans="5:9" x14ac:dyDescent="0.25">
      <c r="E97610" s="1"/>
    </row>
    <row r="97626" spans="5:5" x14ac:dyDescent="0.25">
      <c r="E97626" s="1"/>
    </row>
    <row r="97627" spans="5:5" x14ac:dyDescent="0.25">
      <c r="E97627" s="1"/>
    </row>
    <row r="97861" spans="9:9" x14ac:dyDescent="0.25">
      <c r="I97861" s="1"/>
    </row>
    <row r="97886" spans="9:9" x14ac:dyDescent="0.25">
      <c r="I97886" s="1"/>
    </row>
    <row r="98116" spans="9:9" x14ac:dyDescent="0.25">
      <c r="I98116" s="1"/>
    </row>
    <row r="98176" spans="9:9" x14ac:dyDescent="0.25">
      <c r="I98176" s="1"/>
    </row>
    <row r="98536" spans="9:9" x14ac:dyDescent="0.25">
      <c r="I98536" s="1"/>
    </row>
    <row r="98681" spans="9:9" x14ac:dyDescent="0.25">
      <c r="I98681" s="1"/>
    </row>
    <row r="99721" spans="9:9" x14ac:dyDescent="0.25">
      <c r="I99721" s="1"/>
    </row>
    <row r="99746" spans="9:9" x14ac:dyDescent="0.25">
      <c r="I99746" s="1"/>
    </row>
    <row r="100106" spans="9:9" x14ac:dyDescent="0.25">
      <c r="I100106" s="1"/>
    </row>
    <row r="100186" spans="9:9" x14ac:dyDescent="0.25">
      <c r="I100186" s="1"/>
    </row>
    <row r="100191" spans="9:9" x14ac:dyDescent="0.25">
      <c r="I100191" s="1"/>
    </row>
    <row r="100211" spans="9:9" x14ac:dyDescent="0.25">
      <c r="I100211" s="1"/>
    </row>
    <row r="100456" spans="9:9" x14ac:dyDescent="0.25">
      <c r="I100456" s="1"/>
    </row>
    <row r="100856" spans="9:9" x14ac:dyDescent="0.25">
      <c r="I100856" s="1"/>
    </row>
    <row r="102116" spans="9:9" x14ac:dyDescent="0.25">
      <c r="I102116" s="1"/>
    </row>
    <row r="102556" spans="9:9" x14ac:dyDescent="0.25">
      <c r="I102556" s="1"/>
    </row>
    <row r="102666" spans="9:9" x14ac:dyDescent="0.25">
      <c r="I102666" s="1"/>
    </row>
    <row r="102741" spans="9:9" x14ac:dyDescent="0.25">
      <c r="I102741" s="1"/>
    </row>
    <row r="102746" spans="9:9" x14ac:dyDescent="0.25">
      <c r="I102746" s="1"/>
    </row>
    <row r="102751" spans="9:9" x14ac:dyDescent="0.25">
      <c r="I102751" s="1"/>
    </row>
    <row r="103791" spans="5:5" x14ac:dyDescent="0.25">
      <c r="E103791" s="1"/>
    </row>
    <row r="103821" spans="5:5" x14ac:dyDescent="0.25">
      <c r="E103821" s="1"/>
    </row>
    <row r="103856" spans="5:5" x14ac:dyDescent="0.25">
      <c r="E103856" s="1"/>
    </row>
    <row r="106574" spans="5:5" x14ac:dyDescent="0.25">
      <c r="E106574" s="1"/>
    </row>
    <row r="106576" spans="5:5" x14ac:dyDescent="0.25">
      <c r="E106576" s="1"/>
    </row>
    <row r="106577" spans="5:8" x14ac:dyDescent="0.25">
      <c r="E106577" s="1"/>
    </row>
    <row r="106578" spans="5:8" x14ac:dyDescent="0.25">
      <c r="E106578" s="1"/>
    </row>
    <row r="106579" spans="5:8" x14ac:dyDescent="0.25">
      <c r="E106579" s="1"/>
    </row>
    <row r="106580" spans="5:8" x14ac:dyDescent="0.25">
      <c r="E106580" s="1"/>
    </row>
    <row r="106581" spans="5:8" x14ac:dyDescent="0.25">
      <c r="E106581" s="1"/>
    </row>
    <row r="106582" spans="5:8" x14ac:dyDescent="0.25">
      <c r="E106582" s="1"/>
    </row>
    <row r="106583" spans="5:8" x14ac:dyDescent="0.25">
      <c r="E106583" s="1"/>
    </row>
    <row r="106584" spans="5:8" x14ac:dyDescent="0.25">
      <c r="E106584" s="1"/>
    </row>
    <row r="106585" spans="5:8" x14ac:dyDescent="0.25">
      <c r="G106585" s="1"/>
    </row>
    <row r="106587" spans="5:8" x14ac:dyDescent="0.25">
      <c r="E106587" s="1"/>
    </row>
    <row r="106588" spans="5:8" x14ac:dyDescent="0.25">
      <c r="G106588" s="1"/>
      <c r="H106588" s="1"/>
    </row>
    <row r="106589" spans="5:8" x14ac:dyDescent="0.25">
      <c r="G106589" s="1"/>
      <c r="H106589" s="1"/>
    </row>
    <row r="106590" spans="5:8" x14ac:dyDescent="0.25">
      <c r="G106590" s="1"/>
      <c r="H106590" s="1"/>
    </row>
    <row r="106591" spans="5:8" x14ac:dyDescent="0.25">
      <c r="G106591" s="1"/>
      <c r="H106591" s="1"/>
    </row>
    <row r="106592" spans="5:8" x14ac:dyDescent="0.25">
      <c r="G106592" s="1"/>
      <c r="H106592" s="1"/>
    </row>
    <row r="106593" spans="5:8" x14ac:dyDescent="0.25">
      <c r="E106593" s="1"/>
    </row>
    <row r="106595" spans="5:8" x14ac:dyDescent="0.25">
      <c r="E106595" s="1"/>
    </row>
    <row r="106596" spans="5:8" x14ac:dyDescent="0.25">
      <c r="E106596" s="1"/>
      <c r="H106596" s="1"/>
    </row>
    <row r="106597" spans="5:8" x14ac:dyDescent="0.25">
      <c r="E106597" s="1"/>
      <c r="G106597" s="1"/>
    </row>
    <row r="106598" spans="5:8" x14ac:dyDescent="0.25">
      <c r="E106598" s="1"/>
    </row>
    <row r="106599" spans="5:8" x14ac:dyDescent="0.25">
      <c r="E106599" s="1"/>
      <c r="G106599" s="1"/>
    </row>
    <row r="106600" spans="5:8" x14ac:dyDescent="0.25">
      <c r="E106600" s="1"/>
      <c r="H106600" s="1"/>
    </row>
    <row r="106601" spans="5:8" x14ac:dyDescent="0.25">
      <c r="E106601" s="1"/>
      <c r="G106601" s="1"/>
      <c r="H106601" s="1"/>
    </row>
    <row r="106602" spans="5:8" x14ac:dyDescent="0.25">
      <c r="E106602" s="1"/>
    </row>
    <row r="106605" spans="5:8" x14ac:dyDescent="0.25">
      <c r="E106605" s="1"/>
    </row>
    <row r="106606" spans="5:8" x14ac:dyDescent="0.25">
      <c r="E106606" s="1"/>
      <c r="G106606" s="1"/>
      <c r="H106606" s="1"/>
    </row>
    <row r="106607" spans="5:8" x14ac:dyDescent="0.25">
      <c r="E106607" s="1"/>
      <c r="G106607" s="1"/>
      <c r="H106607" s="1"/>
    </row>
    <row r="106608" spans="5:8" x14ac:dyDescent="0.25">
      <c r="E106608" s="1"/>
    </row>
    <row r="106609" spans="5:8" x14ac:dyDescent="0.25">
      <c r="E106609" s="1"/>
    </row>
    <row r="106610" spans="5:8" x14ac:dyDescent="0.25">
      <c r="E106610" s="1"/>
      <c r="H106610" s="1"/>
    </row>
    <row r="106611" spans="5:8" x14ac:dyDescent="0.25">
      <c r="E106611" s="1"/>
    </row>
    <row r="106612" spans="5:8" x14ac:dyDescent="0.25">
      <c r="E106612" s="1"/>
    </row>
    <row r="106613" spans="5:8" x14ac:dyDescent="0.25">
      <c r="E106613" s="1"/>
      <c r="G106613" s="1"/>
      <c r="H106613" s="1"/>
    </row>
    <row r="106614" spans="5:8" x14ac:dyDescent="0.25">
      <c r="E106614" s="1"/>
      <c r="G106614" s="1"/>
    </row>
    <row r="106615" spans="5:8" x14ac:dyDescent="0.25">
      <c r="E106615" s="1"/>
      <c r="G106615" s="1"/>
      <c r="H106615" s="1"/>
    </row>
    <row r="106616" spans="5:8" x14ac:dyDescent="0.25">
      <c r="E106616" s="1"/>
      <c r="G106616" s="1"/>
      <c r="H106616" s="1"/>
    </row>
    <row r="106617" spans="5:8" x14ac:dyDescent="0.25">
      <c r="E106617" s="1"/>
      <c r="G106617" s="1"/>
      <c r="H106617" s="1"/>
    </row>
    <row r="106618" spans="5:8" x14ac:dyDescent="0.25">
      <c r="E106618" s="1"/>
      <c r="H106618" s="1"/>
    </row>
    <row r="106619" spans="5:8" x14ac:dyDescent="0.25">
      <c r="E106619" s="1"/>
      <c r="G106619" s="1"/>
      <c r="H106619" s="1"/>
    </row>
    <row r="106620" spans="5:8" x14ac:dyDescent="0.25">
      <c r="E106620" s="1"/>
    </row>
    <row r="106622" spans="5:8" x14ac:dyDescent="0.25">
      <c r="E106622" s="1"/>
    </row>
    <row r="106627" spans="5:8" x14ac:dyDescent="0.25">
      <c r="E106627" s="1"/>
      <c r="G106627" s="1"/>
      <c r="H106627" s="1"/>
    </row>
    <row r="106628" spans="5:8" x14ac:dyDescent="0.25">
      <c r="E106628" s="1"/>
      <c r="G106628" s="1"/>
    </row>
    <row r="106630" spans="5:8" x14ac:dyDescent="0.25">
      <c r="E106630" s="1"/>
      <c r="G106630" s="1"/>
      <c r="H106630" s="1"/>
    </row>
    <row r="106631" spans="5:8" x14ac:dyDescent="0.25">
      <c r="E106631" s="1"/>
      <c r="G106631" s="1"/>
    </row>
    <row r="106633" spans="5:8" x14ac:dyDescent="0.25">
      <c r="E106633" s="1"/>
    </row>
    <row r="106634" spans="5:8" x14ac:dyDescent="0.25">
      <c r="E106634" s="1"/>
      <c r="H106634" s="1"/>
    </row>
    <row r="106635" spans="5:8" x14ac:dyDescent="0.25">
      <c r="E106635" s="1"/>
      <c r="H106635" s="1"/>
    </row>
    <row r="106636" spans="5:8" x14ac:dyDescent="0.25">
      <c r="E106636" s="1"/>
    </row>
    <row r="106637" spans="5:8" x14ac:dyDescent="0.25">
      <c r="H106637" s="1"/>
    </row>
    <row r="106638" spans="5:8" x14ac:dyDescent="0.25">
      <c r="E106638" s="1"/>
      <c r="H106638" s="1"/>
    </row>
    <row r="106639" spans="5:8" x14ac:dyDescent="0.25">
      <c r="E106639" s="1"/>
    </row>
    <row r="106640" spans="5:8" x14ac:dyDescent="0.25">
      <c r="E106640" s="1"/>
      <c r="H106640" s="1"/>
    </row>
    <row r="106641" spans="5:8" x14ac:dyDescent="0.25">
      <c r="E106641" s="1"/>
    </row>
    <row r="106642" spans="5:8" x14ac:dyDescent="0.25">
      <c r="E106642" s="1"/>
    </row>
    <row r="106643" spans="5:8" x14ac:dyDescent="0.25">
      <c r="E106643" s="1"/>
    </row>
    <row r="106644" spans="5:8" x14ac:dyDescent="0.25">
      <c r="E106644" s="1"/>
    </row>
    <row r="106645" spans="5:8" x14ac:dyDescent="0.25">
      <c r="E106645" s="1"/>
    </row>
    <row r="106646" spans="5:8" x14ac:dyDescent="0.25">
      <c r="H106646" s="1"/>
    </row>
    <row r="106647" spans="5:8" x14ac:dyDescent="0.25">
      <c r="E106647" s="1"/>
      <c r="G106647" s="1"/>
    </row>
    <row r="106648" spans="5:8" x14ac:dyDescent="0.25">
      <c r="E106648" s="1"/>
    </row>
    <row r="106650" spans="5:8" x14ac:dyDescent="0.25">
      <c r="E106650" s="1"/>
      <c r="G106650" s="1"/>
    </row>
    <row r="106651" spans="5:8" x14ac:dyDescent="0.25">
      <c r="E106651" s="1"/>
    </row>
    <row r="106653" spans="5:8" x14ac:dyDescent="0.25">
      <c r="E106653" s="1"/>
    </row>
    <row r="106654" spans="5:8" x14ac:dyDescent="0.25">
      <c r="E106654" s="1"/>
    </row>
    <row r="106655" spans="5:8" x14ac:dyDescent="0.25">
      <c r="E106655" s="1"/>
    </row>
    <row r="106656" spans="5:8" x14ac:dyDescent="0.25">
      <c r="E106656" s="1"/>
      <c r="G106656" s="1"/>
      <c r="H106656" s="1"/>
    </row>
    <row r="106659" spans="5:8" x14ac:dyDescent="0.25">
      <c r="G106659" s="1"/>
    </row>
    <row r="106660" spans="5:8" x14ac:dyDescent="0.25">
      <c r="E106660" s="1"/>
      <c r="G106660" s="1"/>
      <c r="H106660" s="1"/>
    </row>
    <row r="106663" spans="5:8" x14ac:dyDescent="0.25">
      <c r="H106663" s="1"/>
    </row>
    <row r="106664" spans="5:8" x14ac:dyDescent="0.25">
      <c r="E106664" s="1"/>
      <c r="H106664" s="1"/>
    </row>
    <row r="106665" spans="5:8" x14ac:dyDescent="0.25">
      <c r="H106665" s="1"/>
    </row>
    <row r="106669" spans="5:8" x14ac:dyDescent="0.25">
      <c r="H106669" s="1"/>
    </row>
    <row r="106673" spans="5:8" x14ac:dyDescent="0.25">
      <c r="E106673" s="1"/>
    </row>
    <row r="106675" spans="5:8" x14ac:dyDescent="0.25">
      <c r="E106675" s="1"/>
      <c r="H106675" s="1"/>
    </row>
    <row r="106679" spans="5:8" x14ac:dyDescent="0.25">
      <c r="E106679" s="1"/>
    </row>
    <row r="106681" spans="5:8" x14ac:dyDescent="0.25">
      <c r="E106681" s="1"/>
      <c r="H106681" s="1"/>
    </row>
    <row r="106682" spans="5:8" x14ac:dyDescent="0.25">
      <c r="E106682" s="1"/>
      <c r="G106682" s="1"/>
    </row>
    <row r="106683" spans="5:8" x14ac:dyDescent="0.25">
      <c r="E106683" s="1"/>
      <c r="H106683" s="1"/>
    </row>
    <row r="106684" spans="5:8" x14ac:dyDescent="0.25">
      <c r="E106684" s="1"/>
    </row>
    <row r="106685" spans="5:8" x14ac:dyDescent="0.25">
      <c r="E106685" s="1"/>
    </row>
    <row r="106686" spans="5:8" x14ac:dyDescent="0.25">
      <c r="E106686" s="1"/>
    </row>
    <row r="106688" spans="5:8" x14ac:dyDescent="0.25">
      <c r="E106688" s="1"/>
      <c r="H106688" s="1"/>
    </row>
    <row r="106689" spans="5:8" x14ac:dyDescent="0.25">
      <c r="E106689" s="1"/>
    </row>
    <row r="106690" spans="5:8" x14ac:dyDescent="0.25">
      <c r="E106690" s="1"/>
      <c r="H106690" s="1"/>
    </row>
    <row r="106691" spans="5:8" x14ac:dyDescent="0.25">
      <c r="E106691" s="1"/>
    </row>
    <row r="106692" spans="5:8" x14ac:dyDescent="0.25">
      <c r="E106692" s="1"/>
    </row>
    <row r="106693" spans="5:8" x14ac:dyDescent="0.25">
      <c r="H106693" s="1"/>
    </row>
    <row r="106694" spans="5:8" x14ac:dyDescent="0.25">
      <c r="E106694" s="1"/>
    </row>
    <row r="106695" spans="5:8" x14ac:dyDescent="0.25">
      <c r="E106695" s="1"/>
    </row>
    <row r="106696" spans="5:8" x14ac:dyDescent="0.25">
      <c r="E106696" s="1"/>
      <c r="H106696" s="1"/>
    </row>
    <row r="106697" spans="5:8" x14ac:dyDescent="0.25">
      <c r="E106697" s="1"/>
    </row>
    <row r="106698" spans="5:8" x14ac:dyDescent="0.25">
      <c r="E106698" s="1"/>
      <c r="H106698" s="1"/>
    </row>
    <row r="106700" spans="5:8" x14ac:dyDescent="0.25">
      <c r="H106700" s="1"/>
    </row>
    <row r="106701" spans="5:8" x14ac:dyDescent="0.25">
      <c r="E106701" s="1"/>
    </row>
    <row r="106702" spans="5:8" x14ac:dyDescent="0.25">
      <c r="E106702" s="1"/>
    </row>
    <row r="106703" spans="5:8" x14ac:dyDescent="0.25">
      <c r="E106703" s="1"/>
    </row>
    <row r="106704" spans="5:8" x14ac:dyDescent="0.25">
      <c r="E106704" s="1"/>
      <c r="G106704" s="1"/>
    </row>
    <row r="106705" spans="5:8" x14ac:dyDescent="0.25">
      <c r="E106705" s="1"/>
      <c r="G106705" s="1"/>
      <c r="H106705" s="1"/>
    </row>
    <row r="106706" spans="5:8" x14ac:dyDescent="0.25">
      <c r="E106706" s="1"/>
    </row>
    <row r="106707" spans="5:8" x14ac:dyDescent="0.25">
      <c r="E106707" s="1"/>
      <c r="G106707" s="1"/>
    </row>
    <row r="106709" spans="5:8" x14ac:dyDescent="0.25">
      <c r="E106709" s="1"/>
      <c r="H106709" s="1"/>
    </row>
    <row r="106713" spans="5:8" x14ac:dyDescent="0.25">
      <c r="E106713" s="1"/>
    </row>
    <row r="106715" spans="5:8" x14ac:dyDescent="0.25">
      <c r="E106715" s="1"/>
    </row>
    <row r="106716" spans="5:8" x14ac:dyDescent="0.25">
      <c r="E106716" s="1"/>
      <c r="H106716" s="1"/>
    </row>
    <row r="106718" spans="5:8" x14ac:dyDescent="0.25">
      <c r="G106718" s="1"/>
    </row>
    <row r="106719" spans="5:8" x14ac:dyDescent="0.25">
      <c r="E106719" s="1"/>
    </row>
    <row r="106720" spans="5:8" x14ac:dyDescent="0.25">
      <c r="E106720" s="1"/>
    </row>
    <row r="106723" spans="5:8" x14ac:dyDescent="0.25">
      <c r="E106723" s="1"/>
      <c r="G106723" s="1"/>
    </row>
    <row r="106725" spans="5:8" x14ac:dyDescent="0.25">
      <c r="G106725" s="1"/>
      <c r="H106725" s="1"/>
    </row>
    <row r="106735" spans="5:8" x14ac:dyDescent="0.25">
      <c r="E106735" s="1"/>
    </row>
    <row r="106736" spans="5:8" x14ac:dyDescent="0.25">
      <c r="E106736" s="1"/>
    </row>
    <row r="106739" spans="5:8" x14ac:dyDescent="0.25">
      <c r="E106739" s="1"/>
    </row>
    <row r="106740" spans="5:8" x14ac:dyDescent="0.25">
      <c r="E106740" s="1"/>
    </row>
    <row r="106741" spans="5:8" x14ac:dyDescent="0.25">
      <c r="E106741" s="1"/>
    </row>
    <row r="106744" spans="5:8" x14ac:dyDescent="0.25">
      <c r="E106744" s="1"/>
      <c r="G106744" s="1"/>
    </row>
    <row r="106746" spans="5:8" x14ac:dyDescent="0.25">
      <c r="E106746" s="1"/>
      <c r="G106746" s="1"/>
    </row>
    <row r="106747" spans="5:8" x14ac:dyDescent="0.25">
      <c r="E106747" s="1"/>
      <c r="G106747" s="1"/>
    </row>
    <row r="106748" spans="5:8" x14ac:dyDescent="0.25">
      <c r="G106748" s="1"/>
      <c r="H106748" s="1"/>
    </row>
    <row r="106749" spans="5:8" x14ac:dyDescent="0.25">
      <c r="H106749" s="1"/>
    </row>
    <row r="106750" spans="5:8" x14ac:dyDescent="0.25">
      <c r="E106750" s="1"/>
      <c r="G106750" s="1"/>
    </row>
    <row r="106751" spans="5:8" x14ac:dyDescent="0.25">
      <c r="E106751" s="1"/>
      <c r="G106751" s="1"/>
      <c r="H106751" s="1"/>
    </row>
    <row r="106752" spans="5:8" x14ac:dyDescent="0.25">
      <c r="E106752" s="1"/>
    </row>
    <row r="106753" spans="5:8" x14ac:dyDescent="0.25">
      <c r="E106753" s="1"/>
      <c r="G106753" s="1"/>
    </row>
    <row r="106754" spans="5:8" x14ac:dyDescent="0.25">
      <c r="E106754" s="1"/>
      <c r="H106754" s="1"/>
    </row>
    <row r="106755" spans="5:8" x14ac:dyDescent="0.25">
      <c r="G106755" s="1"/>
      <c r="H106755" s="1"/>
    </row>
    <row r="106756" spans="5:8" x14ac:dyDescent="0.25">
      <c r="E106756" s="1"/>
      <c r="G106756" s="1"/>
      <c r="H106756" s="1"/>
    </row>
    <row r="106757" spans="5:8" x14ac:dyDescent="0.25">
      <c r="E106757" s="1"/>
      <c r="G106757" s="1"/>
      <c r="H106757" s="1"/>
    </row>
    <row r="106758" spans="5:8" x14ac:dyDescent="0.25">
      <c r="E106758" s="1"/>
      <c r="G106758" s="1"/>
      <c r="H106758" s="1"/>
    </row>
    <row r="106759" spans="5:8" x14ac:dyDescent="0.25">
      <c r="E106759" s="1"/>
      <c r="G106759" s="1"/>
      <c r="H106759" s="1"/>
    </row>
    <row r="106760" spans="5:8" x14ac:dyDescent="0.25">
      <c r="E106760" s="1"/>
      <c r="G106760" s="1"/>
      <c r="H106760" s="1"/>
    </row>
    <row r="106761" spans="5:8" x14ac:dyDescent="0.25">
      <c r="E106761" s="1"/>
      <c r="G106761" s="1"/>
      <c r="H106761" s="1"/>
    </row>
    <row r="106762" spans="5:8" x14ac:dyDescent="0.25">
      <c r="E106762" s="1"/>
      <c r="H106762" s="1"/>
    </row>
    <row r="106763" spans="5:8" x14ac:dyDescent="0.25">
      <c r="E106763" s="1"/>
      <c r="G106763" s="1"/>
    </row>
    <row r="106764" spans="5:8" x14ac:dyDescent="0.25">
      <c r="E106764" s="1"/>
      <c r="G106764" s="1"/>
    </row>
    <row r="106765" spans="5:8" x14ac:dyDescent="0.25">
      <c r="E106765" s="1"/>
      <c r="G106765" s="1"/>
      <c r="H106765" s="1"/>
    </row>
    <row r="106766" spans="5:8" x14ac:dyDescent="0.25">
      <c r="E106766" s="1"/>
      <c r="G106766" s="1"/>
      <c r="H106766" s="1"/>
    </row>
    <row r="106767" spans="5:8" x14ac:dyDescent="0.25">
      <c r="G106767" s="1"/>
      <c r="H106767" s="1"/>
    </row>
    <row r="106768" spans="5:8" x14ac:dyDescent="0.25">
      <c r="E106768" s="1"/>
      <c r="G106768" s="1"/>
      <c r="H106768" s="1"/>
    </row>
    <row r="106769" spans="5:8" x14ac:dyDescent="0.25">
      <c r="E106769" s="1"/>
    </row>
    <row r="106770" spans="5:8" x14ac:dyDescent="0.25">
      <c r="E106770" s="1"/>
      <c r="G106770" s="1"/>
    </row>
    <row r="106771" spans="5:8" x14ac:dyDescent="0.25">
      <c r="G106771" s="1"/>
    </row>
    <row r="106772" spans="5:8" x14ac:dyDescent="0.25">
      <c r="E106772" s="1"/>
      <c r="G106772" s="1"/>
    </row>
    <row r="106773" spans="5:8" x14ac:dyDescent="0.25">
      <c r="E106773" s="1"/>
    </row>
    <row r="106774" spans="5:8" x14ac:dyDescent="0.25">
      <c r="E106774" s="1"/>
    </row>
    <row r="106775" spans="5:8" x14ac:dyDescent="0.25">
      <c r="E106775" s="1"/>
    </row>
    <row r="106776" spans="5:8" x14ac:dyDescent="0.25">
      <c r="E106776" s="1"/>
      <c r="H106776" s="1"/>
    </row>
    <row r="106777" spans="5:8" x14ac:dyDescent="0.25">
      <c r="E106777" s="1"/>
    </row>
    <row r="106778" spans="5:8" x14ac:dyDescent="0.25">
      <c r="G106778" s="1"/>
    </row>
    <row r="106779" spans="5:8" x14ac:dyDescent="0.25">
      <c r="E106779" s="1"/>
    </row>
    <row r="106780" spans="5:8" x14ac:dyDescent="0.25">
      <c r="H106780" s="1"/>
    </row>
    <row r="106781" spans="5:8" x14ac:dyDescent="0.25">
      <c r="E106781" s="1"/>
      <c r="G106781" s="1"/>
    </row>
    <row r="106782" spans="5:8" x14ac:dyDescent="0.25">
      <c r="E106782" s="1"/>
    </row>
    <row r="106784" spans="5:8" x14ac:dyDescent="0.25">
      <c r="E106784" s="1"/>
    </row>
    <row r="106786" spans="5:8" x14ac:dyDescent="0.25">
      <c r="E106786" s="1"/>
      <c r="H106786" s="1"/>
    </row>
    <row r="106787" spans="5:8" x14ac:dyDescent="0.25">
      <c r="E106787" s="1"/>
    </row>
    <row r="106788" spans="5:8" x14ac:dyDescent="0.25">
      <c r="E106788" s="1"/>
    </row>
    <row r="106789" spans="5:8" x14ac:dyDescent="0.25">
      <c r="E106789" s="1"/>
      <c r="G106789" s="1"/>
    </row>
    <row r="106790" spans="5:8" x14ac:dyDescent="0.25">
      <c r="H106790" s="1"/>
    </row>
    <row r="106791" spans="5:8" x14ac:dyDescent="0.25">
      <c r="E106791" s="1"/>
    </row>
    <row r="106793" spans="5:8" x14ac:dyDescent="0.25">
      <c r="E106793" s="1"/>
    </row>
    <row r="106794" spans="5:8" x14ac:dyDescent="0.25">
      <c r="E106794" s="1"/>
      <c r="G106794" s="1"/>
      <c r="H106794" s="1"/>
    </row>
    <row r="106795" spans="5:8" x14ac:dyDescent="0.25">
      <c r="E106795" s="1"/>
      <c r="H106795" s="1"/>
    </row>
    <row r="106796" spans="5:8" x14ac:dyDescent="0.25">
      <c r="E106796" s="1"/>
      <c r="G106796" s="1"/>
      <c r="H106796" s="1"/>
    </row>
    <row r="106797" spans="5:8" x14ac:dyDescent="0.25">
      <c r="E106797" s="1"/>
      <c r="G106797" s="1"/>
    </row>
    <row r="106798" spans="5:8" x14ac:dyDescent="0.25">
      <c r="E106798" s="1"/>
    </row>
    <row r="106799" spans="5:8" x14ac:dyDescent="0.25">
      <c r="E106799" s="1"/>
    </row>
    <row r="106800" spans="5:8" x14ac:dyDescent="0.25">
      <c r="E106800" s="1"/>
    </row>
    <row r="106801" spans="5:8" x14ac:dyDescent="0.25">
      <c r="E106801" s="1"/>
    </row>
    <row r="106802" spans="5:8" x14ac:dyDescent="0.25">
      <c r="E106802" s="1"/>
      <c r="G106802" s="1"/>
    </row>
    <row r="106803" spans="5:8" x14ac:dyDescent="0.25">
      <c r="E106803" s="1"/>
      <c r="H106803" s="1"/>
    </row>
    <row r="106804" spans="5:8" x14ac:dyDescent="0.25">
      <c r="E106804" s="1"/>
      <c r="G106804" s="1"/>
      <c r="H106804" s="1"/>
    </row>
    <row r="106805" spans="5:8" x14ac:dyDescent="0.25">
      <c r="E106805" s="1"/>
      <c r="H106805" s="1"/>
    </row>
    <row r="106807" spans="5:8" x14ac:dyDescent="0.25">
      <c r="E106807" s="1"/>
    </row>
    <row r="106808" spans="5:8" x14ac:dyDescent="0.25">
      <c r="E106808" s="1"/>
      <c r="G106808" s="1"/>
      <c r="H106808" s="1"/>
    </row>
    <row r="106809" spans="5:8" x14ac:dyDescent="0.25">
      <c r="E106809" s="1"/>
      <c r="G106809" s="1"/>
    </row>
    <row r="106810" spans="5:8" x14ac:dyDescent="0.25">
      <c r="E106810" s="1"/>
      <c r="H106810" s="1"/>
    </row>
    <row r="106811" spans="5:8" x14ac:dyDescent="0.25">
      <c r="E106811" s="1"/>
    </row>
    <row r="106812" spans="5:8" x14ac:dyDescent="0.25">
      <c r="E106812" s="1"/>
      <c r="G106812" s="1"/>
    </row>
    <row r="106813" spans="5:8" x14ac:dyDescent="0.25">
      <c r="E106813" s="1"/>
      <c r="H106813" s="1"/>
    </row>
    <row r="106814" spans="5:8" x14ac:dyDescent="0.25">
      <c r="E106814" s="1"/>
    </row>
    <row r="106815" spans="5:8" x14ac:dyDescent="0.25">
      <c r="E106815" s="1"/>
    </row>
    <row r="106816" spans="5:8" x14ac:dyDescent="0.25">
      <c r="E106816" s="1"/>
      <c r="G106816" s="1"/>
      <c r="H106816" s="1"/>
    </row>
    <row r="106817" spans="5:8" x14ac:dyDescent="0.25">
      <c r="E106817" s="1"/>
    </row>
    <row r="106818" spans="5:8" x14ac:dyDescent="0.25">
      <c r="E106818" s="1"/>
    </row>
    <row r="106819" spans="5:8" x14ac:dyDescent="0.25">
      <c r="E106819" s="1"/>
    </row>
    <row r="106820" spans="5:8" x14ac:dyDescent="0.25">
      <c r="E106820" s="1"/>
    </row>
    <row r="106821" spans="5:8" x14ac:dyDescent="0.25">
      <c r="E106821" s="1"/>
      <c r="G106821" s="1"/>
    </row>
    <row r="106822" spans="5:8" x14ac:dyDescent="0.25">
      <c r="E106822" s="1"/>
    </row>
    <row r="106823" spans="5:8" x14ac:dyDescent="0.25">
      <c r="E106823" s="1"/>
      <c r="H106823" s="1"/>
    </row>
    <row r="106824" spans="5:8" x14ac:dyDescent="0.25">
      <c r="E106824" s="1"/>
      <c r="H106824" s="1"/>
    </row>
    <row r="106825" spans="5:8" x14ac:dyDescent="0.25">
      <c r="E106825" s="1"/>
    </row>
    <row r="106826" spans="5:8" x14ac:dyDescent="0.25">
      <c r="E106826" s="1"/>
      <c r="G106826" s="1"/>
    </row>
    <row r="106827" spans="5:8" x14ac:dyDescent="0.25">
      <c r="E106827" s="1"/>
    </row>
    <row r="106828" spans="5:8" x14ac:dyDescent="0.25">
      <c r="E106828" s="1"/>
      <c r="G106828" s="1"/>
      <c r="H106828" s="1"/>
    </row>
    <row r="106829" spans="5:8" x14ac:dyDescent="0.25">
      <c r="E106829" s="1"/>
      <c r="G106829" s="1"/>
      <c r="H106829" s="1"/>
    </row>
    <row r="106830" spans="5:8" x14ac:dyDescent="0.25">
      <c r="E106830" s="1"/>
    </row>
    <row r="106831" spans="5:8" x14ac:dyDescent="0.25">
      <c r="E106831" s="1"/>
    </row>
    <row r="106832" spans="5:8" x14ac:dyDescent="0.25">
      <c r="E106832" s="1"/>
    </row>
    <row r="106833" spans="5:8" x14ac:dyDescent="0.25">
      <c r="E106833" s="1"/>
    </row>
    <row r="106834" spans="5:8" x14ac:dyDescent="0.25">
      <c r="E106834" s="1"/>
    </row>
    <row r="106835" spans="5:8" x14ac:dyDescent="0.25">
      <c r="E106835" s="1"/>
    </row>
    <row r="106836" spans="5:8" x14ac:dyDescent="0.25">
      <c r="E106836" s="1"/>
    </row>
    <row r="106837" spans="5:8" x14ac:dyDescent="0.25">
      <c r="E106837" s="1"/>
    </row>
    <row r="106838" spans="5:8" x14ac:dyDescent="0.25">
      <c r="E106838" s="1"/>
    </row>
    <row r="106839" spans="5:8" x14ac:dyDescent="0.25">
      <c r="E106839" s="1"/>
    </row>
    <row r="106840" spans="5:8" x14ac:dyDescent="0.25">
      <c r="E106840" s="1"/>
    </row>
    <row r="106841" spans="5:8" x14ac:dyDescent="0.25">
      <c r="E106841" s="1"/>
    </row>
    <row r="106842" spans="5:8" x14ac:dyDescent="0.25">
      <c r="E106842" s="1"/>
      <c r="H106842" s="1"/>
    </row>
    <row r="106843" spans="5:8" x14ac:dyDescent="0.25">
      <c r="E106843" s="1"/>
      <c r="G106843" s="1"/>
    </row>
    <row r="106844" spans="5:8" x14ac:dyDescent="0.25">
      <c r="E106844" s="1"/>
      <c r="H106844" s="1"/>
    </row>
    <row r="106845" spans="5:8" x14ac:dyDescent="0.25">
      <c r="E106845" s="1"/>
    </row>
    <row r="106846" spans="5:8" x14ac:dyDescent="0.25">
      <c r="E106846" s="1"/>
    </row>
    <row r="106847" spans="5:8" x14ac:dyDescent="0.25">
      <c r="E106847" s="1"/>
    </row>
    <row r="106848" spans="5:8" x14ac:dyDescent="0.25">
      <c r="E106848" s="1"/>
    </row>
    <row r="106849" spans="5:8" x14ac:dyDescent="0.25">
      <c r="E106849" s="1"/>
      <c r="H106849" s="1"/>
    </row>
    <row r="106850" spans="5:8" x14ac:dyDescent="0.25">
      <c r="E106850" s="1"/>
      <c r="G106850" s="1"/>
    </row>
    <row r="106851" spans="5:8" x14ac:dyDescent="0.25">
      <c r="E106851" s="1"/>
    </row>
    <row r="106852" spans="5:8" x14ac:dyDescent="0.25">
      <c r="E106852" s="1"/>
      <c r="H106852" s="1"/>
    </row>
    <row r="106853" spans="5:8" x14ac:dyDescent="0.25">
      <c r="E106853" s="1"/>
    </row>
    <row r="106854" spans="5:8" x14ac:dyDescent="0.25">
      <c r="E106854" s="1"/>
    </row>
    <row r="106855" spans="5:8" x14ac:dyDescent="0.25">
      <c r="E106855" s="1"/>
    </row>
    <row r="106856" spans="5:8" x14ac:dyDescent="0.25">
      <c r="E106856" s="1"/>
    </row>
    <row r="106857" spans="5:8" x14ac:dyDescent="0.25">
      <c r="E106857" s="1"/>
      <c r="H106857" s="1"/>
    </row>
    <row r="106858" spans="5:8" x14ac:dyDescent="0.25">
      <c r="E106858" s="1"/>
    </row>
    <row r="106859" spans="5:8" x14ac:dyDescent="0.25">
      <c r="E106859" s="1"/>
      <c r="H106859" s="1"/>
    </row>
    <row r="106860" spans="5:8" x14ac:dyDescent="0.25">
      <c r="E106860" s="1"/>
      <c r="H106860" s="1"/>
    </row>
    <row r="106861" spans="5:8" x14ac:dyDescent="0.25">
      <c r="E106861" s="1"/>
    </row>
    <row r="106862" spans="5:8" x14ac:dyDescent="0.25">
      <c r="E106862" s="1"/>
    </row>
    <row r="106863" spans="5:8" x14ac:dyDescent="0.25">
      <c r="E106863" s="1"/>
    </row>
    <row r="106864" spans="5:8" x14ac:dyDescent="0.25">
      <c r="E106864" s="1"/>
      <c r="H106864" s="1"/>
    </row>
    <row r="106865" spans="5:8" x14ac:dyDescent="0.25">
      <c r="E106865" s="1"/>
    </row>
    <row r="106866" spans="5:8" x14ac:dyDescent="0.25">
      <c r="H106866" s="1"/>
    </row>
    <row r="106867" spans="5:8" x14ac:dyDescent="0.25">
      <c r="E106867" s="1"/>
    </row>
    <row r="106869" spans="5:8" x14ac:dyDescent="0.25">
      <c r="E106869" s="1"/>
    </row>
    <row r="106870" spans="5:8" x14ac:dyDescent="0.25">
      <c r="E106870" s="1"/>
    </row>
    <row r="106871" spans="5:8" x14ac:dyDescent="0.25">
      <c r="E106871" s="1"/>
    </row>
    <row r="106872" spans="5:8" x14ac:dyDescent="0.25">
      <c r="E106872" s="1"/>
    </row>
    <row r="106873" spans="5:8" x14ac:dyDescent="0.25">
      <c r="E106873" s="1"/>
    </row>
    <row r="106874" spans="5:8" x14ac:dyDescent="0.25">
      <c r="E106874" s="1"/>
    </row>
    <row r="106875" spans="5:8" x14ac:dyDescent="0.25">
      <c r="E106875" s="1"/>
      <c r="H106875" s="1"/>
    </row>
    <row r="106876" spans="5:8" x14ac:dyDescent="0.25">
      <c r="E106876" s="1"/>
    </row>
    <row r="106877" spans="5:8" x14ac:dyDescent="0.25">
      <c r="E106877" s="1"/>
      <c r="H106877" s="1"/>
    </row>
    <row r="106878" spans="5:8" x14ac:dyDescent="0.25">
      <c r="E106878" s="1"/>
      <c r="G106878" s="1"/>
    </row>
    <row r="106879" spans="5:8" x14ac:dyDescent="0.25">
      <c r="E106879" s="1"/>
    </row>
    <row r="106880" spans="5:8" x14ac:dyDescent="0.25">
      <c r="E106880" s="1"/>
      <c r="H106880" s="1"/>
    </row>
    <row r="106881" spans="5:8" x14ac:dyDescent="0.25">
      <c r="E106881" s="1"/>
      <c r="H106881" s="1"/>
    </row>
    <row r="106882" spans="5:8" x14ac:dyDescent="0.25">
      <c r="E106882" s="1"/>
      <c r="H106882" s="1"/>
    </row>
    <row r="106883" spans="5:8" x14ac:dyDescent="0.25">
      <c r="E106883" s="1"/>
    </row>
    <row r="106884" spans="5:8" x14ac:dyDescent="0.25">
      <c r="E106884" s="1"/>
      <c r="H106884" s="1"/>
    </row>
    <row r="106885" spans="5:8" x14ac:dyDescent="0.25">
      <c r="E106885" s="1"/>
    </row>
    <row r="106886" spans="5:8" x14ac:dyDescent="0.25">
      <c r="E106886" s="1"/>
    </row>
    <row r="106887" spans="5:8" x14ac:dyDescent="0.25">
      <c r="E106887" s="1"/>
    </row>
    <row r="106888" spans="5:8" x14ac:dyDescent="0.25">
      <c r="E106888" s="1"/>
    </row>
    <row r="106890" spans="5:8" x14ac:dyDescent="0.25">
      <c r="E106890" s="1"/>
      <c r="H106890" s="1"/>
    </row>
    <row r="106891" spans="5:8" x14ac:dyDescent="0.25">
      <c r="E106891" s="1"/>
    </row>
    <row r="106892" spans="5:8" x14ac:dyDescent="0.25">
      <c r="E106892" s="1"/>
    </row>
    <row r="106893" spans="5:8" x14ac:dyDescent="0.25">
      <c r="E106893" s="1"/>
    </row>
    <row r="106894" spans="5:8" x14ac:dyDescent="0.25">
      <c r="E106894" s="1"/>
      <c r="G106894" s="1"/>
    </row>
    <row r="106895" spans="5:8" x14ac:dyDescent="0.25">
      <c r="E106895" s="1"/>
    </row>
    <row r="106896" spans="5:8" x14ac:dyDescent="0.25">
      <c r="E106896" s="1"/>
    </row>
    <row r="106898" spans="5:9" x14ac:dyDescent="0.25">
      <c r="E106898" s="1"/>
    </row>
    <row r="106899" spans="5:9" x14ac:dyDescent="0.25">
      <c r="E106899" s="1"/>
      <c r="H106899" s="1"/>
    </row>
    <row r="106900" spans="5:9" x14ac:dyDescent="0.25">
      <c r="E106900" s="1"/>
    </row>
    <row r="106901" spans="5:9" x14ac:dyDescent="0.25">
      <c r="E106901" s="1"/>
    </row>
    <row r="106902" spans="5:9" x14ac:dyDescent="0.25">
      <c r="E106902" s="1"/>
    </row>
    <row r="106905" spans="5:9" x14ac:dyDescent="0.25">
      <c r="E106905" s="1"/>
    </row>
    <row r="106906" spans="5:9" x14ac:dyDescent="0.25">
      <c r="E106906" s="1"/>
    </row>
    <row r="106907" spans="5:9" x14ac:dyDescent="0.25">
      <c r="E106907" s="1"/>
      <c r="H106907" s="1"/>
    </row>
    <row r="106908" spans="5:9" x14ac:dyDescent="0.25">
      <c r="E106908" s="1"/>
      <c r="I106908" s="1"/>
    </row>
    <row r="106909" spans="5:9" x14ac:dyDescent="0.25">
      <c r="E106909" s="1"/>
    </row>
    <row r="106910" spans="5:9" x14ac:dyDescent="0.25">
      <c r="E106910" s="1"/>
    </row>
    <row r="106911" spans="5:9" x14ac:dyDescent="0.25">
      <c r="E106911" s="1"/>
      <c r="G106911" s="1"/>
      <c r="H106911" s="1"/>
    </row>
    <row r="106912" spans="5:9" x14ac:dyDescent="0.25">
      <c r="E106912" s="1"/>
    </row>
    <row r="106913" spans="5:9" x14ac:dyDescent="0.25">
      <c r="E106913" s="1"/>
      <c r="I106913" s="1"/>
    </row>
    <row r="106914" spans="5:9" x14ac:dyDescent="0.25">
      <c r="E106914" s="1"/>
    </row>
    <row r="106915" spans="5:9" x14ac:dyDescent="0.25">
      <c r="E106915" s="1"/>
    </row>
    <row r="106916" spans="5:9" x14ac:dyDescent="0.25">
      <c r="E106916" s="1"/>
    </row>
    <row r="106918" spans="5:9" x14ac:dyDescent="0.25">
      <c r="E106918" s="1"/>
    </row>
    <row r="106919" spans="5:9" x14ac:dyDescent="0.25">
      <c r="E106919" s="1"/>
    </row>
    <row r="106920" spans="5:9" x14ac:dyDescent="0.25">
      <c r="E106920" s="1"/>
    </row>
    <row r="106921" spans="5:9" x14ac:dyDescent="0.25">
      <c r="E106921" s="1"/>
    </row>
    <row r="106922" spans="5:9" x14ac:dyDescent="0.25">
      <c r="E106922" s="1"/>
    </row>
    <row r="106923" spans="5:9" x14ac:dyDescent="0.25">
      <c r="E106923" s="1"/>
    </row>
    <row r="106925" spans="5:9" x14ac:dyDescent="0.25">
      <c r="I106925" s="1"/>
    </row>
    <row r="106926" spans="5:9" x14ac:dyDescent="0.25">
      <c r="E106926" s="1"/>
    </row>
    <row r="106927" spans="5:9" x14ac:dyDescent="0.25">
      <c r="E106927" s="1"/>
    </row>
    <row r="106928" spans="5:9" x14ac:dyDescent="0.25">
      <c r="E106928" s="1"/>
    </row>
    <row r="106943" spans="5:5" x14ac:dyDescent="0.25">
      <c r="E106943" s="1"/>
    </row>
    <row r="106945" spans="5:9" x14ac:dyDescent="0.25">
      <c r="I106945" s="1"/>
    </row>
    <row r="106950" spans="5:9" x14ac:dyDescent="0.25">
      <c r="E106950" s="1"/>
    </row>
    <row r="106951" spans="5:9" x14ac:dyDescent="0.25">
      <c r="E106951" s="1"/>
    </row>
    <row r="106953" spans="5:9" x14ac:dyDescent="0.25">
      <c r="I106953" s="1"/>
    </row>
    <row r="106955" spans="5:9" x14ac:dyDescent="0.25">
      <c r="I106955" s="1"/>
    </row>
    <row r="106957" spans="5:9" x14ac:dyDescent="0.25">
      <c r="E106957" s="1"/>
    </row>
    <row r="106959" spans="5:9" x14ac:dyDescent="0.25">
      <c r="E106959" s="1"/>
    </row>
    <row r="106960" spans="5:9" x14ac:dyDescent="0.25">
      <c r="E106960" s="1"/>
    </row>
    <row r="106968" spans="9:9" x14ac:dyDescent="0.25">
      <c r="I106968" s="1"/>
    </row>
    <row r="106979" spans="5:5" x14ac:dyDescent="0.25">
      <c r="E106979" s="1"/>
    </row>
    <row r="115926" spans="9:9" x14ac:dyDescent="0.25">
      <c r="I115926" s="1"/>
    </row>
    <row r="115927" spans="9:9" x14ac:dyDescent="0.25">
      <c r="I115927" s="1"/>
    </row>
    <row r="115928" spans="9:9" x14ac:dyDescent="0.25">
      <c r="I115928" s="1"/>
    </row>
    <row r="115929" spans="9:9" x14ac:dyDescent="0.25">
      <c r="I115929" s="1"/>
    </row>
    <row r="115930" spans="9:9" x14ac:dyDescent="0.25">
      <c r="I115930" s="1"/>
    </row>
    <row r="115980" spans="5:5" x14ac:dyDescent="0.25">
      <c r="E115980" s="1"/>
    </row>
    <row r="115998" spans="5:5" x14ac:dyDescent="0.25">
      <c r="E115998" s="1"/>
    </row>
    <row r="116000" spans="5:5" x14ac:dyDescent="0.25">
      <c r="E116000" s="1"/>
    </row>
    <row r="116002" spans="5:5" x14ac:dyDescent="0.25">
      <c r="E116002" s="1"/>
    </row>
    <row r="116007" spans="5:5" x14ac:dyDescent="0.25">
      <c r="E116007" s="1"/>
    </row>
    <row r="116025" spans="5:5" x14ac:dyDescent="0.25">
      <c r="E116025" s="1"/>
    </row>
    <row r="116037" spans="5:7" x14ac:dyDescent="0.25">
      <c r="E116037" s="1"/>
    </row>
    <row r="116040" spans="5:7" x14ac:dyDescent="0.25">
      <c r="E116040" s="1"/>
    </row>
    <row r="116041" spans="5:7" x14ac:dyDescent="0.25">
      <c r="E116041" s="1"/>
    </row>
    <row r="116047" spans="5:7" x14ac:dyDescent="0.25">
      <c r="E116047" s="1"/>
      <c r="G116047" s="1"/>
    </row>
    <row r="116052" spans="5:5" x14ac:dyDescent="0.25">
      <c r="E116052" s="1"/>
    </row>
    <row r="116055" spans="5:5" x14ac:dyDescent="0.25">
      <c r="E116055" s="1"/>
    </row>
    <row r="116062" spans="5:5" x14ac:dyDescent="0.25">
      <c r="E116062" s="1"/>
    </row>
    <row r="116067" spans="5:5" x14ac:dyDescent="0.25">
      <c r="E116067" s="1"/>
    </row>
    <row r="116070" spans="5:5" x14ac:dyDescent="0.25">
      <c r="E116070" s="1"/>
    </row>
    <row r="116078" spans="5:5" x14ac:dyDescent="0.25">
      <c r="E116078" s="1"/>
    </row>
    <row r="116079" spans="5:5" x14ac:dyDescent="0.25">
      <c r="E116079" s="1"/>
    </row>
    <row r="116080" spans="5:5" x14ac:dyDescent="0.25">
      <c r="E116080" s="1"/>
    </row>
    <row r="116093" spans="5:5" x14ac:dyDescent="0.25">
      <c r="E116093" s="1"/>
    </row>
    <row r="116094" spans="5:5" x14ac:dyDescent="0.25">
      <c r="E116094" s="1"/>
    </row>
    <row r="116095" spans="5:5" x14ac:dyDescent="0.25">
      <c r="E116095" s="1"/>
    </row>
    <row r="116100" spans="5:8" x14ac:dyDescent="0.25">
      <c r="E116100" s="1"/>
    </row>
    <row r="116101" spans="5:8" x14ac:dyDescent="0.25">
      <c r="H116101" s="1"/>
    </row>
    <row r="116103" spans="5:8" x14ac:dyDescent="0.25">
      <c r="E116103" s="1"/>
    </row>
    <row r="116106" spans="5:8" x14ac:dyDescent="0.25">
      <c r="E116106" s="1"/>
    </row>
    <row r="116109" spans="5:8" x14ac:dyDescent="0.25">
      <c r="E116109" s="1"/>
    </row>
    <row r="116111" spans="5:8" x14ac:dyDescent="0.25">
      <c r="E116111" s="1"/>
    </row>
    <row r="116116" spans="5:5" x14ac:dyDescent="0.25">
      <c r="E116116" s="1"/>
    </row>
    <row r="116118" spans="5:5" x14ac:dyDescent="0.25">
      <c r="E116118" s="1"/>
    </row>
    <row r="116120" spans="5:5" x14ac:dyDescent="0.25">
      <c r="E116120" s="1"/>
    </row>
    <row r="116122" spans="5:5" x14ac:dyDescent="0.25">
      <c r="E116122" s="1"/>
    </row>
    <row r="116133" spans="5:5" x14ac:dyDescent="0.25">
      <c r="E116133" s="1"/>
    </row>
    <row r="116136" spans="5:5" x14ac:dyDescent="0.25">
      <c r="E116136" s="1"/>
    </row>
    <row r="116139" spans="5:5" x14ac:dyDescent="0.25">
      <c r="E116139" s="1"/>
    </row>
    <row r="116141" spans="5:5" x14ac:dyDescent="0.25">
      <c r="E116141" s="1"/>
    </row>
    <row r="116144" spans="5:5" x14ac:dyDescent="0.25">
      <c r="E116144" s="1"/>
    </row>
    <row r="116145" spans="5:5" x14ac:dyDescent="0.25">
      <c r="E116145" s="1"/>
    </row>
    <row r="116147" spans="5:5" x14ac:dyDescent="0.25">
      <c r="E116147" s="1"/>
    </row>
    <row r="116157" spans="5:5" x14ac:dyDescent="0.25">
      <c r="E116157" s="1"/>
    </row>
    <row r="116158" spans="5:5" x14ac:dyDescent="0.25">
      <c r="E116158" s="1"/>
    </row>
    <row r="116160" spans="5:5" x14ac:dyDescent="0.25">
      <c r="E116160" s="1"/>
    </row>
    <row r="116164" spans="5:5" x14ac:dyDescent="0.25">
      <c r="E116164" s="1"/>
    </row>
    <row r="116167" spans="5:5" x14ac:dyDescent="0.25">
      <c r="E116167" s="1"/>
    </row>
    <row r="116171" spans="5:5" x14ac:dyDescent="0.25">
      <c r="E116171" s="1"/>
    </row>
    <row r="116186" spans="5:5" x14ac:dyDescent="0.25">
      <c r="E116186" s="1"/>
    </row>
    <row r="116188" spans="5:5" x14ac:dyDescent="0.25">
      <c r="E116188" s="1"/>
    </row>
    <row r="116191" spans="5:5" x14ac:dyDescent="0.25">
      <c r="E116191" s="1"/>
    </row>
    <row r="116193" spans="5:8" x14ac:dyDescent="0.25">
      <c r="E116193" s="1"/>
    </row>
    <row r="116196" spans="5:8" x14ac:dyDescent="0.25">
      <c r="E116196" s="1"/>
    </row>
    <row r="116198" spans="5:8" x14ac:dyDescent="0.25">
      <c r="E116198" s="1"/>
      <c r="H116198" s="1"/>
    </row>
    <row r="116201" spans="5:8" x14ac:dyDescent="0.25">
      <c r="E116201" s="1"/>
    </row>
    <row r="116202" spans="5:8" x14ac:dyDescent="0.25">
      <c r="E116202" s="1"/>
    </row>
    <row r="116203" spans="5:8" x14ac:dyDescent="0.25">
      <c r="E116203" s="1"/>
    </row>
    <row r="116205" spans="5:8" x14ac:dyDescent="0.25">
      <c r="E116205" s="1"/>
    </row>
    <row r="116206" spans="5:8" x14ac:dyDescent="0.25">
      <c r="E116206" s="1"/>
    </row>
    <row r="116207" spans="5:8" x14ac:dyDescent="0.25">
      <c r="E116207" s="1"/>
    </row>
    <row r="116208" spans="5:8" x14ac:dyDescent="0.25">
      <c r="E116208" s="1"/>
    </row>
    <row r="116209" spans="5:8" x14ac:dyDescent="0.25">
      <c r="E116209" s="1"/>
    </row>
    <row r="116212" spans="5:8" x14ac:dyDescent="0.25">
      <c r="E116212" s="1"/>
    </row>
    <row r="116213" spans="5:8" x14ac:dyDescent="0.25">
      <c r="E116213" s="1"/>
    </row>
    <row r="116214" spans="5:8" x14ac:dyDescent="0.25">
      <c r="E116214" s="1"/>
    </row>
    <row r="116215" spans="5:8" x14ac:dyDescent="0.25">
      <c r="E116215" s="1"/>
    </row>
    <row r="116216" spans="5:8" x14ac:dyDescent="0.25">
      <c r="E116216" s="1"/>
    </row>
    <row r="116217" spans="5:8" x14ac:dyDescent="0.25">
      <c r="E116217" s="1"/>
      <c r="H116217" s="1"/>
    </row>
    <row r="116218" spans="5:8" x14ac:dyDescent="0.25">
      <c r="E116218" s="1"/>
    </row>
    <row r="116219" spans="5:8" x14ac:dyDescent="0.25">
      <c r="E116219" s="1"/>
    </row>
    <row r="116220" spans="5:8" x14ac:dyDescent="0.25">
      <c r="G116220" s="1"/>
      <c r="H116220" s="1"/>
    </row>
    <row r="116221" spans="5:8" x14ac:dyDescent="0.25">
      <c r="G116221" s="1"/>
      <c r="H116221" s="1"/>
    </row>
    <row r="116222" spans="5:8" x14ac:dyDescent="0.25">
      <c r="G116222" s="1"/>
      <c r="H116222" s="1"/>
    </row>
    <row r="116223" spans="5:8" x14ac:dyDescent="0.25">
      <c r="G116223" s="1"/>
    </row>
    <row r="116224" spans="5:8" x14ac:dyDescent="0.25">
      <c r="G116224" s="1"/>
      <c r="H116224" s="1"/>
    </row>
    <row r="116225" spans="5:8" x14ac:dyDescent="0.25">
      <c r="E116225" s="1"/>
    </row>
    <row r="116226" spans="5:8" x14ac:dyDescent="0.25">
      <c r="E116226" s="1"/>
      <c r="H116226" s="1"/>
    </row>
    <row r="116227" spans="5:8" x14ac:dyDescent="0.25">
      <c r="E116227" s="1"/>
      <c r="G116227" s="1"/>
    </row>
    <row r="116228" spans="5:8" x14ac:dyDescent="0.25">
      <c r="E116228" s="1"/>
      <c r="G116228" s="1"/>
      <c r="H116228" s="1"/>
    </row>
    <row r="116229" spans="5:8" x14ac:dyDescent="0.25">
      <c r="E116229" s="1"/>
      <c r="H116229" s="1"/>
    </row>
    <row r="116230" spans="5:8" x14ac:dyDescent="0.25">
      <c r="E116230" s="1"/>
      <c r="G116230" s="1"/>
      <c r="H116230" s="1"/>
    </row>
    <row r="116232" spans="5:8" x14ac:dyDescent="0.25">
      <c r="E116232" s="1"/>
      <c r="G116232" s="1"/>
    </row>
    <row r="116233" spans="5:8" x14ac:dyDescent="0.25">
      <c r="E116233" s="1"/>
      <c r="G116233" s="1"/>
    </row>
    <row r="116234" spans="5:8" x14ac:dyDescent="0.25">
      <c r="E116234" s="1"/>
      <c r="G116234" s="1"/>
      <c r="H116234" s="1"/>
    </row>
    <row r="116235" spans="5:8" x14ac:dyDescent="0.25">
      <c r="E116235" s="1"/>
    </row>
    <row r="116236" spans="5:8" x14ac:dyDescent="0.25">
      <c r="E116236" s="1"/>
    </row>
    <row r="116237" spans="5:8" x14ac:dyDescent="0.25">
      <c r="E116237" s="1"/>
    </row>
    <row r="116238" spans="5:8" x14ac:dyDescent="0.25">
      <c r="G116238" s="1"/>
    </row>
    <row r="116239" spans="5:8" x14ac:dyDescent="0.25">
      <c r="E116239" s="1"/>
    </row>
    <row r="116240" spans="5:8" x14ac:dyDescent="0.25">
      <c r="E116240" s="1"/>
      <c r="H116240" s="1"/>
    </row>
    <row r="116241" spans="5:8" x14ac:dyDescent="0.25">
      <c r="E116241" s="1"/>
      <c r="G116241" s="1"/>
      <c r="H116241" s="1"/>
    </row>
    <row r="116242" spans="5:8" x14ac:dyDescent="0.25">
      <c r="E116242" s="1"/>
      <c r="G116242" s="1"/>
    </row>
    <row r="116243" spans="5:8" x14ac:dyDescent="0.25">
      <c r="E116243" s="1"/>
      <c r="G116243" s="1"/>
    </row>
    <row r="116244" spans="5:8" x14ac:dyDescent="0.25">
      <c r="E116244" s="1"/>
      <c r="G116244" s="1"/>
    </row>
    <row r="116245" spans="5:8" x14ac:dyDescent="0.25">
      <c r="H116245" s="1"/>
    </row>
    <row r="116246" spans="5:8" x14ac:dyDescent="0.25">
      <c r="E116246" s="1"/>
    </row>
    <row r="116247" spans="5:8" x14ac:dyDescent="0.25">
      <c r="E116247" s="1"/>
      <c r="G116247" s="1"/>
      <c r="H116247" s="1"/>
    </row>
    <row r="116248" spans="5:8" x14ac:dyDescent="0.25">
      <c r="E116248" s="1"/>
      <c r="G116248" s="1"/>
    </row>
    <row r="116249" spans="5:8" x14ac:dyDescent="0.25">
      <c r="E116249" s="1"/>
      <c r="G116249" s="1"/>
      <c r="H116249" s="1"/>
    </row>
    <row r="116250" spans="5:8" x14ac:dyDescent="0.25">
      <c r="E116250" s="1"/>
      <c r="H116250" s="1"/>
    </row>
    <row r="116251" spans="5:8" x14ac:dyDescent="0.25">
      <c r="E116251" s="1"/>
      <c r="G116251" s="1"/>
    </row>
    <row r="116252" spans="5:8" x14ac:dyDescent="0.25">
      <c r="E116252" s="1"/>
      <c r="G116252" s="1"/>
    </row>
    <row r="116253" spans="5:8" x14ac:dyDescent="0.25">
      <c r="E116253" s="1"/>
    </row>
    <row r="116255" spans="5:8" x14ac:dyDescent="0.25">
      <c r="E116255" s="1"/>
    </row>
    <row r="116256" spans="5:8" x14ac:dyDescent="0.25">
      <c r="G116256" s="1"/>
    </row>
    <row r="116259" spans="5:8" x14ac:dyDescent="0.25">
      <c r="E116259" s="1"/>
      <c r="G116259" s="1"/>
      <c r="H116259" s="1"/>
    </row>
    <row r="116261" spans="5:8" x14ac:dyDescent="0.25">
      <c r="E116261" s="1"/>
    </row>
    <row r="116262" spans="5:8" x14ac:dyDescent="0.25">
      <c r="H116262" s="1"/>
    </row>
    <row r="116263" spans="5:8" x14ac:dyDescent="0.25">
      <c r="H116263" s="1"/>
    </row>
    <row r="116265" spans="5:8" x14ac:dyDescent="0.25">
      <c r="E116265" s="1"/>
      <c r="H116265" s="1"/>
    </row>
    <row r="116266" spans="5:8" x14ac:dyDescent="0.25">
      <c r="E116266" s="1"/>
      <c r="H116266" s="1"/>
    </row>
    <row r="116267" spans="5:8" x14ac:dyDescent="0.25">
      <c r="E116267" s="1"/>
      <c r="H116267" s="1"/>
    </row>
    <row r="116268" spans="5:8" x14ac:dyDescent="0.25">
      <c r="E116268" s="1"/>
      <c r="H116268" s="1"/>
    </row>
    <row r="116269" spans="5:8" x14ac:dyDescent="0.25">
      <c r="E116269" s="1"/>
    </row>
    <row r="116270" spans="5:8" x14ac:dyDescent="0.25">
      <c r="E116270" s="1"/>
      <c r="G116270" s="1"/>
      <c r="H116270" s="1"/>
    </row>
    <row r="116272" spans="5:8" x14ac:dyDescent="0.25">
      <c r="E116272" s="1"/>
    </row>
    <row r="116275" spans="5:8" x14ac:dyDescent="0.25">
      <c r="E116275" s="1"/>
    </row>
    <row r="116276" spans="5:8" x14ac:dyDescent="0.25">
      <c r="E116276" s="1"/>
    </row>
    <row r="116277" spans="5:8" x14ac:dyDescent="0.25">
      <c r="H116277" s="1"/>
    </row>
    <row r="116279" spans="5:8" x14ac:dyDescent="0.25">
      <c r="E116279" s="1"/>
    </row>
    <row r="116280" spans="5:8" x14ac:dyDescent="0.25">
      <c r="E116280" s="1"/>
    </row>
    <row r="116281" spans="5:8" x14ac:dyDescent="0.25">
      <c r="E116281" s="1"/>
      <c r="G116281" s="1"/>
      <c r="H116281" s="1"/>
    </row>
    <row r="116282" spans="5:8" x14ac:dyDescent="0.25">
      <c r="E116282" s="1"/>
    </row>
    <row r="116283" spans="5:8" x14ac:dyDescent="0.25">
      <c r="E116283" s="1"/>
    </row>
    <row r="116285" spans="5:8" x14ac:dyDescent="0.25">
      <c r="G116285" s="1"/>
    </row>
    <row r="116286" spans="5:8" x14ac:dyDescent="0.25">
      <c r="G116286" s="1"/>
      <c r="H116286" s="1"/>
    </row>
    <row r="116287" spans="5:8" x14ac:dyDescent="0.25">
      <c r="E116287" s="1"/>
    </row>
    <row r="116288" spans="5:8" x14ac:dyDescent="0.25">
      <c r="E116288" s="1"/>
    </row>
    <row r="116289" spans="5:8" x14ac:dyDescent="0.25">
      <c r="E116289" s="1"/>
      <c r="G116289" s="1"/>
    </row>
    <row r="116290" spans="5:8" x14ac:dyDescent="0.25">
      <c r="H116290" s="1"/>
    </row>
    <row r="116291" spans="5:8" x14ac:dyDescent="0.25">
      <c r="E116291" s="1"/>
      <c r="G116291" s="1"/>
    </row>
    <row r="116292" spans="5:8" x14ac:dyDescent="0.25">
      <c r="E116292" s="1"/>
    </row>
    <row r="116306" spans="5:8" x14ac:dyDescent="0.25">
      <c r="G116306" s="1"/>
      <c r="H116306" s="1"/>
    </row>
    <row r="116307" spans="5:8" x14ac:dyDescent="0.25">
      <c r="E116307" s="1"/>
      <c r="G116307" s="1"/>
    </row>
    <row r="116310" spans="5:8" x14ac:dyDescent="0.25">
      <c r="E116310" s="1"/>
    </row>
    <row r="116311" spans="5:8" x14ac:dyDescent="0.25">
      <c r="E116311" s="1"/>
      <c r="G116311" s="1"/>
      <c r="H116311" s="1"/>
    </row>
    <row r="116312" spans="5:8" x14ac:dyDescent="0.25">
      <c r="E116312" s="1"/>
      <c r="G116312" s="1"/>
    </row>
    <row r="116313" spans="5:8" x14ac:dyDescent="0.25">
      <c r="E116313" s="1"/>
      <c r="G116313" s="1"/>
    </row>
    <row r="116314" spans="5:8" x14ac:dyDescent="0.25">
      <c r="E116314" s="1"/>
      <c r="G116314" s="1"/>
    </row>
    <row r="116315" spans="5:8" x14ac:dyDescent="0.25">
      <c r="E116315" s="1"/>
      <c r="G116315" s="1"/>
    </row>
    <row r="116316" spans="5:8" x14ac:dyDescent="0.25">
      <c r="E116316" s="1"/>
    </row>
    <row r="116317" spans="5:8" x14ac:dyDescent="0.25">
      <c r="E116317" s="1"/>
    </row>
    <row r="116318" spans="5:8" x14ac:dyDescent="0.25">
      <c r="E116318" s="1"/>
    </row>
    <row r="116319" spans="5:8" x14ac:dyDescent="0.25">
      <c r="E116319" s="1"/>
      <c r="G116319" s="1"/>
    </row>
    <row r="116320" spans="5:8" x14ac:dyDescent="0.25">
      <c r="E116320" s="1"/>
    </row>
    <row r="116321" spans="5:8" x14ac:dyDescent="0.25">
      <c r="E116321" s="1"/>
    </row>
    <row r="116322" spans="5:8" x14ac:dyDescent="0.25">
      <c r="E116322" s="1"/>
      <c r="G116322" s="1"/>
    </row>
    <row r="116323" spans="5:8" x14ac:dyDescent="0.25">
      <c r="E116323" s="1"/>
      <c r="G116323" s="1"/>
      <c r="H116323" s="1"/>
    </row>
    <row r="116324" spans="5:8" x14ac:dyDescent="0.25">
      <c r="E116324" s="1"/>
    </row>
    <row r="116325" spans="5:8" x14ac:dyDescent="0.25">
      <c r="E116325" s="1"/>
      <c r="G116325" s="1"/>
    </row>
    <row r="116326" spans="5:8" x14ac:dyDescent="0.25">
      <c r="E116326" s="1"/>
    </row>
    <row r="116327" spans="5:8" x14ac:dyDescent="0.25">
      <c r="E116327" s="1"/>
      <c r="H116327" s="1"/>
    </row>
    <row r="116328" spans="5:8" x14ac:dyDescent="0.25">
      <c r="E116328" s="1"/>
    </row>
    <row r="116329" spans="5:8" x14ac:dyDescent="0.25">
      <c r="E116329" s="1"/>
    </row>
    <row r="116330" spans="5:8" x14ac:dyDescent="0.25">
      <c r="E116330" s="1"/>
      <c r="G116330" s="1"/>
    </row>
    <row r="116331" spans="5:8" x14ac:dyDescent="0.25">
      <c r="E116331" s="1"/>
    </row>
    <row r="116332" spans="5:8" x14ac:dyDescent="0.25">
      <c r="E116332" s="1"/>
    </row>
    <row r="116333" spans="5:8" x14ac:dyDescent="0.25">
      <c r="E116333" s="1"/>
      <c r="G116333" s="1"/>
    </row>
    <row r="116335" spans="5:8" x14ac:dyDescent="0.25">
      <c r="E116335" s="1"/>
      <c r="G116335" s="1"/>
      <c r="H116335" s="1"/>
    </row>
    <row r="116336" spans="5:8" x14ac:dyDescent="0.25">
      <c r="E116336" s="1"/>
      <c r="H116336" s="1"/>
    </row>
    <row r="116337" spans="5:8" x14ac:dyDescent="0.25">
      <c r="E116337" s="1"/>
      <c r="G116337" s="1"/>
    </row>
    <row r="116338" spans="5:8" x14ac:dyDescent="0.25">
      <c r="E116338" s="1"/>
    </row>
    <row r="116340" spans="5:8" x14ac:dyDescent="0.25">
      <c r="G116340" s="1"/>
      <c r="H116340" s="1"/>
    </row>
    <row r="116341" spans="5:8" x14ac:dyDescent="0.25">
      <c r="E116341" s="1"/>
    </row>
    <row r="116342" spans="5:8" x14ac:dyDescent="0.25">
      <c r="E116342" s="1"/>
      <c r="H116342" s="1"/>
    </row>
    <row r="116344" spans="5:8" x14ac:dyDescent="0.25">
      <c r="E116344" s="1"/>
      <c r="H116344" s="1"/>
    </row>
    <row r="116345" spans="5:8" x14ac:dyDescent="0.25">
      <c r="E116345" s="1"/>
    </row>
    <row r="116346" spans="5:8" x14ac:dyDescent="0.25">
      <c r="E116346" s="1"/>
    </row>
    <row r="116348" spans="5:8" x14ac:dyDescent="0.25">
      <c r="E116348" s="1"/>
      <c r="G116348" s="1"/>
    </row>
    <row r="116349" spans="5:8" x14ac:dyDescent="0.25">
      <c r="E116349" s="1"/>
    </row>
    <row r="116352" spans="5:8" x14ac:dyDescent="0.25">
      <c r="E116352" s="1"/>
      <c r="G116352" s="1"/>
      <c r="H116352" s="1"/>
    </row>
    <row r="116353" spans="5:8" x14ac:dyDescent="0.25">
      <c r="E116353" s="1"/>
    </row>
    <row r="116355" spans="5:8" x14ac:dyDescent="0.25">
      <c r="H116355" s="1"/>
    </row>
    <row r="116356" spans="5:8" x14ac:dyDescent="0.25">
      <c r="E116356" s="1"/>
      <c r="G116356" s="1"/>
    </row>
    <row r="116357" spans="5:8" x14ac:dyDescent="0.25">
      <c r="G116357" s="1"/>
    </row>
    <row r="116367" spans="5:8" x14ac:dyDescent="0.25">
      <c r="E116367" s="1"/>
    </row>
    <row r="116371" spans="5:8" x14ac:dyDescent="0.25">
      <c r="E116371" s="1"/>
    </row>
    <row r="116372" spans="5:8" x14ac:dyDescent="0.25">
      <c r="H116372" s="1"/>
    </row>
    <row r="116377" spans="5:8" x14ac:dyDescent="0.25">
      <c r="E116377" s="1"/>
      <c r="G116377" s="1"/>
    </row>
    <row r="116378" spans="5:8" x14ac:dyDescent="0.25">
      <c r="E116378" s="1"/>
      <c r="H116378" s="1"/>
    </row>
    <row r="116379" spans="5:8" x14ac:dyDescent="0.25">
      <c r="E116379" s="1"/>
      <c r="H116379" s="1"/>
    </row>
    <row r="116381" spans="5:8" x14ac:dyDescent="0.25">
      <c r="E116381" s="1"/>
    </row>
    <row r="116382" spans="5:8" x14ac:dyDescent="0.25">
      <c r="E116382" s="1"/>
    </row>
    <row r="116383" spans="5:8" x14ac:dyDescent="0.25">
      <c r="G116383" s="1"/>
      <c r="H116383" s="1"/>
    </row>
    <row r="116384" spans="5:8" x14ac:dyDescent="0.25">
      <c r="G116384" s="1"/>
      <c r="H116384" s="1"/>
    </row>
    <row r="116385" spans="5:8" x14ac:dyDescent="0.25">
      <c r="E116385" s="1"/>
      <c r="H116385" s="1"/>
    </row>
    <row r="116386" spans="5:8" x14ac:dyDescent="0.25">
      <c r="E116386" s="1"/>
      <c r="H116386" s="1"/>
    </row>
    <row r="116387" spans="5:8" x14ac:dyDescent="0.25">
      <c r="E116387" s="1"/>
    </row>
    <row r="116388" spans="5:8" x14ac:dyDescent="0.25">
      <c r="E116388" s="1"/>
      <c r="H116388" s="1"/>
    </row>
    <row r="116389" spans="5:8" x14ac:dyDescent="0.25">
      <c r="E116389" s="1"/>
      <c r="G116389" s="1"/>
    </row>
    <row r="116390" spans="5:8" x14ac:dyDescent="0.25">
      <c r="E116390" s="1"/>
      <c r="G116390" s="1"/>
    </row>
    <row r="116391" spans="5:8" x14ac:dyDescent="0.25">
      <c r="E116391" s="1"/>
      <c r="H116391" s="1"/>
    </row>
    <row r="116392" spans="5:8" x14ac:dyDescent="0.25">
      <c r="E116392" s="1"/>
      <c r="G116392" s="1"/>
      <c r="H116392" s="1"/>
    </row>
    <row r="116393" spans="5:8" x14ac:dyDescent="0.25">
      <c r="E116393" s="1"/>
      <c r="G116393" s="1"/>
      <c r="H116393" s="1"/>
    </row>
    <row r="116394" spans="5:8" x14ac:dyDescent="0.25">
      <c r="E116394" s="1"/>
      <c r="H116394" s="1"/>
    </row>
    <row r="116395" spans="5:8" x14ac:dyDescent="0.25">
      <c r="E116395" s="1"/>
      <c r="G116395" s="1"/>
      <c r="H116395" s="1"/>
    </row>
    <row r="116396" spans="5:8" x14ac:dyDescent="0.25">
      <c r="E116396" s="1"/>
      <c r="G116396" s="1"/>
      <c r="H116396" s="1"/>
    </row>
    <row r="116397" spans="5:8" x14ac:dyDescent="0.25">
      <c r="E116397" s="1"/>
      <c r="G116397" s="1"/>
      <c r="H116397" s="1"/>
    </row>
    <row r="116398" spans="5:8" x14ac:dyDescent="0.25">
      <c r="E116398" s="1"/>
      <c r="G116398" s="1"/>
    </row>
    <row r="116399" spans="5:8" x14ac:dyDescent="0.25">
      <c r="E116399" s="1"/>
      <c r="G116399" s="1"/>
      <c r="H116399" s="1"/>
    </row>
    <row r="116400" spans="5:8" x14ac:dyDescent="0.25">
      <c r="E116400" s="1"/>
      <c r="G116400" s="1"/>
      <c r="H116400" s="1"/>
    </row>
    <row r="116401" spans="5:8" x14ac:dyDescent="0.25">
      <c r="E116401" s="1"/>
      <c r="H116401" s="1"/>
    </row>
    <row r="116402" spans="5:8" x14ac:dyDescent="0.25">
      <c r="E116402" s="1"/>
      <c r="G116402" s="1"/>
    </row>
    <row r="116403" spans="5:8" x14ac:dyDescent="0.25">
      <c r="G116403" s="1"/>
    </row>
    <row r="116404" spans="5:8" x14ac:dyDescent="0.25">
      <c r="E116404" s="1"/>
      <c r="G116404" s="1"/>
      <c r="H116404" s="1"/>
    </row>
    <row r="116405" spans="5:8" x14ac:dyDescent="0.25">
      <c r="E116405" s="1"/>
    </row>
    <row r="116406" spans="5:8" x14ac:dyDescent="0.25">
      <c r="E116406" s="1"/>
      <c r="H116406" s="1"/>
    </row>
    <row r="116407" spans="5:8" x14ac:dyDescent="0.25">
      <c r="H116407" s="1"/>
    </row>
    <row r="116408" spans="5:8" x14ac:dyDescent="0.25">
      <c r="E116408" s="1"/>
      <c r="G116408" s="1"/>
    </row>
    <row r="116409" spans="5:8" x14ac:dyDescent="0.25">
      <c r="E116409" s="1"/>
      <c r="G116409" s="1"/>
    </row>
    <row r="116410" spans="5:8" x14ac:dyDescent="0.25">
      <c r="E116410" s="1"/>
    </row>
    <row r="116411" spans="5:8" x14ac:dyDescent="0.25">
      <c r="E116411" s="1"/>
      <c r="H116411" s="1"/>
    </row>
    <row r="116412" spans="5:8" x14ac:dyDescent="0.25">
      <c r="E116412" s="1"/>
    </row>
    <row r="116413" spans="5:8" x14ac:dyDescent="0.25">
      <c r="E116413" s="1"/>
    </row>
    <row r="116414" spans="5:8" x14ac:dyDescent="0.25">
      <c r="E116414" s="1"/>
    </row>
    <row r="116415" spans="5:8" x14ac:dyDescent="0.25">
      <c r="E116415" s="1"/>
    </row>
    <row r="116416" spans="5:8" x14ac:dyDescent="0.25">
      <c r="E116416" s="1"/>
      <c r="H116416" s="1"/>
    </row>
    <row r="116417" spans="5:8" x14ac:dyDescent="0.25">
      <c r="G116417" s="1"/>
    </row>
    <row r="116419" spans="5:8" x14ac:dyDescent="0.25">
      <c r="E116419" s="1"/>
    </row>
    <row r="116420" spans="5:8" x14ac:dyDescent="0.25">
      <c r="E116420" s="1"/>
      <c r="G116420" s="1"/>
      <c r="H116420" s="1"/>
    </row>
    <row r="116421" spans="5:8" x14ac:dyDescent="0.25">
      <c r="E116421" s="1"/>
      <c r="G116421" s="1"/>
      <c r="H116421" s="1"/>
    </row>
    <row r="116422" spans="5:8" x14ac:dyDescent="0.25">
      <c r="E116422" s="1"/>
      <c r="G116422" s="1"/>
      <c r="H116422" s="1"/>
    </row>
    <row r="116423" spans="5:8" x14ac:dyDescent="0.25">
      <c r="E116423" s="1"/>
    </row>
    <row r="116424" spans="5:8" x14ac:dyDescent="0.25">
      <c r="E116424" s="1"/>
    </row>
    <row r="116425" spans="5:8" x14ac:dyDescent="0.25">
      <c r="E116425" s="1"/>
    </row>
    <row r="116426" spans="5:8" x14ac:dyDescent="0.25">
      <c r="E116426" s="1"/>
    </row>
    <row r="116427" spans="5:8" x14ac:dyDescent="0.25">
      <c r="E116427" s="1"/>
      <c r="G116427" s="1"/>
    </row>
    <row r="116428" spans="5:8" x14ac:dyDescent="0.25">
      <c r="E116428" s="1"/>
      <c r="H116428" s="1"/>
    </row>
    <row r="116429" spans="5:8" x14ac:dyDescent="0.25">
      <c r="E116429" s="1"/>
      <c r="G116429" s="1"/>
    </row>
    <row r="116430" spans="5:8" x14ac:dyDescent="0.25">
      <c r="E116430" s="1"/>
      <c r="G116430" s="1"/>
      <c r="H116430" s="1"/>
    </row>
    <row r="116431" spans="5:8" x14ac:dyDescent="0.25">
      <c r="E116431" s="1"/>
      <c r="G116431" s="1"/>
    </row>
    <row r="116432" spans="5:8" x14ac:dyDescent="0.25">
      <c r="E116432" s="1"/>
    </row>
    <row r="116433" spans="5:8" x14ac:dyDescent="0.25">
      <c r="E116433" s="1"/>
    </row>
    <row r="116434" spans="5:8" x14ac:dyDescent="0.25">
      <c r="E116434" s="1"/>
      <c r="G116434" s="1"/>
      <c r="H116434" s="1"/>
    </row>
    <row r="116435" spans="5:8" x14ac:dyDescent="0.25">
      <c r="E116435" s="1"/>
      <c r="H116435" s="1"/>
    </row>
    <row r="116436" spans="5:8" x14ac:dyDescent="0.25">
      <c r="E116436" s="1"/>
    </row>
    <row r="116437" spans="5:8" x14ac:dyDescent="0.25">
      <c r="E116437" s="1"/>
    </row>
    <row r="116438" spans="5:8" x14ac:dyDescent="0.25">
      <c r="E116438" s="1"/>
    </row>
    <row r="116439" spans="5:8" x14ac:dyDescent="0.25">
      <c r="E116439" s="1"/>
      <c r="H116439" s="1"/>
    </row>
    <row r="116440" spans="5:8" x14ac:dyDescent="0.25">
      <c r="E116440" s="1"/>
    </row>
    <row r="116441" spans="5:8" x14ac:dyDescent="0.25">
      <c r="E116441" s="1"/>
      <c r="G116441" s="1"/>
      <c r="H116441" s="1"/>
    </row>
    <row r="116442" spans="5:8" x14ac:dyDescent="0.25">
      <c r="E116442" s="1"/>
    </row>
    <row r="116443" spans="5:8" x14ac:dyDescent="0.25">
      <c r="E116443" s="1"/>
    </row>
    <row r="116444" spans="5:8" x14ac:dyDescent="0.25">
      <c r="E116444" s="1"/>
    </row>
    <row r="116445" spans="5:8" x14ac:dyDescent="0.25">
      <c r="E116445" s="1"/>
    </row>
    <row r="116446" spans="5:8" x14ac:dyDescent="0.25">
      <c r="E116446" s="1"/>
    </row>
    <row r="116447" spans="5:8" x14ac:dyDescent="0.25">
      <c r="E116447" s="1"/>
    </row>
    <row r="116448" spans="5:8" x14ac:dyDescent="0.25">
      <c r="E116448" s="1"/>
      <c r="G116448" s="1"/>
    </row>
    <row r="116449" spans="5:8" x14ac:dyDescent="0.25">
      <c r="E116449" s="1"/>
      <c r="G116449" s="1"/>
    </row>
    <row r="116450" spans="5:8" x14ac:dyDescent="0.25">
      <c r="E116450" s="1"/>
    </row>
    <row r="116451" spans="5:8" x14ac:dyDescent="0.25">
      <c r="E116451" s="1"/>
      <c r="G116451" s="1"/>
      <c r="H116451" s="1"/>
    </row>
    <row r="116452" spans="5:8" x14ac:dyDescent="0.25">
      <c r="E116452" s="1"/>
    </row>
    <row r="116453" spans="5:8" x14ac:dyDescent="0.25">
      <c r="E116453" s="1"/>
      <c r="G116453" s="1"/>
      <c r="H116453" s="1"/>
    </row>
    <row r="116454" spans="5:8" x14ac:dyDescent="0.25">
      <c r="E116454" s="1"/>
      <c r="G116454" s="1"/>
    </row>
    <row r="116455" spans="5:8" x14ac:dyDescent="0.25">
      <c r="E116455" s="1"/>
    </row>
    <row r="116456" spans="5:8" x14ac:dyDescent="0.25">
      <c r="E116456" s="1"/>
    </row>
    <row r="116457" spans="5:8" x14ac:dyDescent="0.25">
      <c r="E116457" s="1"/>
    </row>
    <row r="116458" spans="5:8" x14ac:dyDescent="0.25">
      <c r="E116458" s="1"/>
    </row>
    <row r="116459" spans="5:8" x14ac:dyDescent="0.25">
      <c r="E116459" s="1"/>
    </row>
    <row r="116460" spans="5:8" x14ac:dyDescent="0.25">
      <c r="E116460" s="1"/>
    </row>
    <row r="116461" spans="5:8" x14ac:dyDescent="0.25">
      <c r="E116461" s="1"/>
    </row>
    <row r="116462" spans="5:8" x14ac:dyDescent="0.25">
      <c r="E116462" s="1"/>
    </row>
    <row r="116463" spans="5:8" x14ac:dyDescent="0.25">
      <c r="E116463" s="1"/>
    </row>
    <row r="116464" spans="5:8" x14ac:dyDescent="0.25">
      <c r="E116464" s="1"/>
    </row>
    <row r="116465" spans="5:8" x14ac:dyDescent="0.25">
      <c r="E116465" s="1"/>
      <c r="G116465" s="1"/>
    </row>
    <row r="116466" spans="5:8" x14ac:dyDescent="0.25">
      <c r="E116466" s="1"/>
    </row>
    <row r="116467" spans="5:8" x14ac:dyDescent="0.25">
      <c r="E116467" s="1"/>
      <c r="G116467" s="1"/>
    </row>
    <row r="116468" spans="5:8" x14ac:dyDescent="0.25">
      <c r="E116468" s="1"/>
      <c r="G116468" s="1"/>
      <c r="H116468" s="1"/>
    </row>
    <row r="116469" spans="5:8" x14ac:dyDescent="0.25">
      <c r="E116469" s="1"/>
    </row>
    <row r="116470" spans="5:8" x14ac:dyDescent="0.25">
      <c r="E116470" s="1"/>
    </row>
    <row r="116471" spans="5:8" x14ac:dyDescent="0.25">
      <c r="E116471" s="1"/>
    </row>
    <row r="116472" spans="5:8" x14ac:dyDescent="0.25">
      <c r="E116472" s="1"/>
    </row>
    <row r="116473" spans="5:8" x14ac:dyDescent="0.25">
      <c r="E116473" s="1"/>
      <c r="G116473" s="1"/>
    </row>
    <row r="116474" spans="5:8" x14ac:dyDescent="0.25">
      <c r="E116474" s="1"/>
      <c r="G116474" s="1"/>
    </row>
    <row r="116475" spans="5:8" x14ac:dyDescent="0.25">
      <c r="E116475" s="1"/>
      <c r="H116475" s="1"/>
    </row>
    <row r="116476" spans="5:8" x14ac:dyDescent="0.25">
      <c r="E116476" s="1"/>
    </row>
    <row r="116477" spans="5:8" x14ac:dyDescent="0.25">
      <c r="E116477" s="1"/>
    </row>
    <row r="116478" spans="5:8" x14ac:dyDescent="0.25">
      <c r="E116478" s="1"/>
    </row>
    <row r="116479" spans="5:8" x14ac:dyDescent="0.25">
      <c r="E116479" s="1"/>
    </row>
    <row r="116480" spans="5:8" x14ac:dyDescent="0.25">
      <c r="E116480" s="1"/>
    </row>
    <row r="116481" spans="5:8" x14ac:dyDescent="0.25">
      <c r="E116481" s="1"/>
    </row>
    <row r="116482" spans="5:8" x14ac:dyDescent="0.25">
      <c r="E116482" s="1"/>
      <c r="G116482" s="1"/>
    </row>
    <row r="116483" spans="5:8" x14ac:dyDescent="0.25">
      <c r="E116483" s="1"/>
    </row>
    <row r="116484" spans="5:8" x14ac:dyDescent="0.25">
      <c r="E116484" s="1"/>
      <c r="G116484" s="1"/>
    </row>
    <row r="116485" spans="5:8" x14ac:dyDescent="0.25">
      <c r="E116485" s="1"/>
    </row>
    <row r="116486" spans="5:8" x14ac:dyDescent="0.25">
      <c r="E116486" s="1"/>
    </row>
    <row r="116487" spans="5:8" x14ac:dyDescent="0.25">
      <c r="E116487" s="1"/>
    </row>
    <row r="116488" spans="5:8" x14ac:dyDescent="0.25">
      <c r="E116488" s="1"/>
    </row>
    <row r="116489" spans="5:8" x14ac:dyDescent="0.25">
      <c r="E116489" s="1"/>
    </row>
    <row r="116490" spans="5:8" x14ac:dyDescent="0.25">
      <c r="E116490" s="1"/>
      <c r="H116490" s="1"/>
    </row>
    <row r="116491" spans="5:8" x14ac:dyDescent="0.25">
      <c r="E116491" s="1"/>
    </row>
    <row r="116492" spans="5:8" x14ac:dyDescent="0.25">
      <c r="E116492" s="1"/>
    </row>
    <row r="116493" spans="5:8" x14ac:dyDescent="0.25">
      <c r="E116493" s="1"/>
    </row>
    <row r="116494" spans="5:8" x14ac:dyDescent="0.25">
      <c r="E116494" s="1"/>
    </row>
    <row r="116495" spans="5:8" x14ac:dyDescent="0.25">
      <c r="E116495" s="1"/>
      <c r="H116495" s="1"/>
    </row>
    <row r="116496" spans="5:8" x14ac:dyDescent="0.25">
      <c r="E116496" s="1"/>
    </row>
    <row r="116498" spans="5:8" x14ac:dyDescent="0.25">
      <c r="E116498" s="1"/>
    </row>
    <row r="116499" spans="5:8" x14ac:dyDescent="0.25">
      <c r="E116499" s="1"/>
    </row>
    <row r="116500" spans="5:8" x14ac:dyDescent="0.25">
      <c r="E116500" s="1"/>
    </row>
    <row r="116501" spans="5:8" x14ac:dyDescent="0.25">
      <c r="E116501" s="1"/>
      <c r="G116501" s="1"/>
      <c r="H116501" s="1"/>
    </row>
    <row r="116502" spans="5:8" x14ac:dyDescent="0.25">
      <c r="E116502" s="1"/>
    </row>
    <row r="116503" spans="5:8" x14ac:dyDescent="0.25">
      <c r="H116503" s="1"/>
    </row>
    <row r="116504" spans="5:8" x14ac:dyDescent="0.25">
      <c r="E116504" s="1"/>
      <c r="H116504" s="1"/>
    </row>
    <row r="116505" spans="5:8" x14ac:dyDescent="0.25">
      <c r="E116505" s="1"/>
    </row>
    <row r="116506" spans="5:8" x14ac:dyDescent="0.25">
      <c r="E116506" s="1"/>
    </row>
    <row r="116507" spans="5:8" x14ac:dyDescent="0.25">
      <c r="E116507" s="1"/>
    </row>
    <row r="116508" spans="5:8" x14ac:dyDescent="0.25">
      <c r="E116508" s="1"/>
    </row>
    <row r="116509" spans="5:8" x14ac:dyDescent="0.25">
      <c r="E116509" s="1"/>
    </row>
    <row r="116510" spans="5:8" x14ac:dyDescent="0.25">
      <c r="E116510" s="1"/>
      <c r="H116510" s="1"/>
    </row>
    <row r="116511" spans="5:8" x14ac:dyDescent="0.25">
      <c r="E116511" s="1"/>
    </row>
    <row r="116512" spans="5:8" x14ac:dyDescent="0.25">
      <c r="E116512" s="1"/>
    </row>
    <row r="116514" spans="5:8" x14ac:dyDescent="0.25">
      <c r="E116514" s="1"/>
    </row>
    <row r="116515" spans="5:8" x14ac:dyDescent="0.25">
      <c r="E116515" s="1"/>
    </row>
    <row r="116516" spans="5:8" x14ac:dyDescent="0.25">
      <c r="H116516" s="1"/>
    </row>
    <row r="116517" spans="5:8" x14ac:dyDescent="0.25">
      <c r="E116517" s="1"/>
    </row>
    <row r="116518" spans="5:8" x14ac:dyDescent="0.25">
      <c r="E116518" s="1"/>
    </row>
    <row r="116519" spans="5:8" x14ac:dyDescent="0.25">
      <c r="E116519" s="1"/>
      <c r="H116519" s="1"/>
    </row>
    <row r="116520" spans="5:8" x14ac:dyDescent="0.25">
      <c r="E116520" s="1"/>
      <c r="H116520" s="1"/>
    </row>
    <row r="116522" spans="5:8" x14ac:dyDescent="0.25">
      <c r="E116522" s="1"/>
    </row>
    <row r="116523" spans="5:8" x14ac:dyDescent="0.25">
      <c r="E116523" s="1"/>
    </row>
    <row r="116524" spans="5:8" x14ac:dyDescent="0.25">
      <c r="E116524" s="1"/>
    </row>
    <row r="116525" spans="5:8" x14ac:dyDescent="0.25">
      <c r="E116525" s="1"/>
    </row>
    <row r="116526" spans="5:8" x14ac:dyDescent="0.25">
      <c r="E116526" s="1"/>
    </row>
    <row r="116527" spans="5:8" x14ac:dyDescent="0.25">
      <c r="E116527" s="1"/>
    </row>
    <row r="116530" spans="5:9" x14ac:dyDescent="0.25">
      <c r="E116530" s="1"/>
    </row>
    <row r="116531" spans="5:9" x14ac:dyDescent="0.25">
      <c r="E116531" s="1"/>
    </row>
    <row r="116532" spans="5:9" x14ac:dyDescent="0.25">
      <c r="E116532" s="1"/>
    </row>
    <row r="116533" spans="5:9" x14ac:dyDescent="0.25">
      <c r="E116533" s="1"/>
    </row>
    <row r="116534" spans="5:9" x14ac:dyDescent="0.25">
      <c r="E116534" s="1"/>
    </row>
    <row r="116535" spans="5:9" x14ac:dyDescent="0.25">
      <c r="E116535" s="1"/>
    </row>
    <row r="116536" spans="5:9" x14ac:dyDescent="0.25">
      <c r="E116536" s="1"/>
      <c r="H116536" s="1"/>
    </row>
    <row r="116537" spans="5:9" x14ac:dyDescent="0.25">
      <c r="E116537" s="1"/>
    </row>
    <row r="116538" spans="5:9" x14ac:dyDescent="0.25">
      <c r="E116538" s="1"/>
      <c r="I116538" s="1"/>
    </row>
    <row r="116539" spans="5:9" x14ac:dyDescent="0.25">
      <c r="E116539" s="1"/>
    </row>
    <row r="116540" spans="5:9" x14ac:dyDescent="0.25">
      <c r="E116540" s="1"/>
      <c r="G116540" s="1"/>
    </row>
    <row r="116541" spans="5:9" x14ac:dyDescent="0.25">
      <c r="E116541" s="1"/>
    </row>
    <row r="116542" spans="5:9" x14ac:dyDescent="0.25">
      <c r="E116542" s="1"/>
    </row>
    <row r="116543" spans="5:9" x14ac:dyDescent="0.25">
      <c r="E116543" s="1"/>
    </row>
    <row r="116546" spans="5:9" x14ac:dyDescent="0.25">
      <c r="E116546" s="1"/>
    </row>
    <row r="116547" spans="5:9" x14ac:dyDescent="0.25">
      <c r="E116547" s="1"/>
    </row>
    <row r="116548" spans="5:9" x14ac:dyDescent="0.25">
      <c r="E116548" s="1"/>
    </row>
    <row r="116549" spans="5:9" x14ac:dyDescent="0.25">
      <c r="E116549" s="1"/>
      <c r="I116549" s="1"/>
    </row>
    <row r="116550" spans="5:9" x14ac:dyDescent="0.25">
      <c r="E116550" s="1"/>
      <c r="H116550" s="1"/>
      <c r="I116550" s="1"/>
    </row>
    <row r="116551" spans="5:9" x14ac:dyDescent="0.25">
      <c r="E116551" s="1"/>
    </row>
    <row r="116569" spans="5:8" x14ac:dyDescent="0.25">
      <c r="E116569" s="1"/>
    </row>
    <row r="116575" spans="5:8" x14ac:dyDescent="0.25">
      <c r="E116575" s="1"/>
      <c r="H116575" s="1"/>
    </row>
    <row r="116576" spans="5:8" x14ac:dyDescent="0.25">
      <c r="E116576" s="1"/>
    </row>
    <row r="116577" spans="5:8" x14ac:dyDescent="0.25">
      <c r="E116577" s="1"/>
      <c r="H116577" s="1"/>
    </row>
    <row r="116585" spans="5:8" x14ac:dyDescent="0.25">
      <c r="E116585" s="1"/>
    </row>
    <row r="116588" spans="5:8" x14ac:dyDescent="0.25">
      <c r="E116588" s="1"/>
    </row>
    <row r="116593" spans="9:9" x14ac:dyDescent="0.25">
      <c r="I116593" s="1"/>
    </row>
    <row r="125417" spans="5:8" x14ac:dyDescent="0.25">
      <c r="E125417" s="1"/>
    </row>
    <row r="125418" spans="5:8" x14ac:dyDescent="0.25">
      <c r="E125418" s="1"/>
    </row>
    <row r="125420" spans="5:8" x14ac:dyDescent="0.25">
      <c r="E125420" s="1"/>
    </row>
    <row r="125421" spans="5:8" x14ac:dyDescent="0.25">
      <c r="E125421" s="1"/>
    </row>
    <row r="125422" spans="5:8" x14ac:dyDescent="0.25">
      <c r="E125422" s="1"/>
    </row>
    <row r="125423" spans="5:8" x14ac:dyDescent="0.25">
      <c r="G125423" s="1"/>
      <c r="H125423" s="1"/>
    </row>
    <row r="125424" spans="5:8" x14ac:dyDescent="0.25">
      <c r="G125424" s="1"/>
    </row>
    <row r="125425" spans="5:8" x14ac:dyDescent="0.25">
      <c r="E125425" s="1"/>
    </row>
    <row r="125426" spans="5:8" x14ac:dyDescent="0.25">
      <c r="G125426" s="1"/>
      <c r="H125426" s="1"/>
    </row>
    <row r="125427" spans="5:8" x14ac:dyDescent="0.25">
      <c r="G125427" s="1"/>
      <c r="H125427" s="1"/>
    </row>
    <row r="125428" spans="5:8" x14ac:dyDescent="0.25">
      <c r="G125428" s="1"/>
      <c r="H125428" s="1"/>
    </row>
    <row r="125429" spans="5:8" x14ac:dyDescent="0.25">
      <c r="G125429" s="1"/>
      <c r="H125429" s="1"/>
    </row>
    <row r="125431" spans="5:8" x14ac:dyDescent="0.25">
      <c r="E125431" s="1"/>
    </row>
    <row r="125432" spans="5:8" x14ac:dyDescent="0.25">
      <c r="E125432" s="1"/>
    </row>
    <row r="125433" spans="5:8" x14ac:dyDescent="0.25">
      <c r="E125433" s="1"/>
      <c r="H125433" s="1"/>
    </row>
    <row r="125434" spans="5:8" x14ac:dyDescent="0.25">
      <c r="E125434" s="1"/>
      <c r="G125434" s="1"/>
      <c r="H125434" s="1"/>
    </row>
    <row r="125435" spans="5:8" x14ac:dyDescent="0.25">
      <c r="E125435" s="1"/>
      <c r="G125435" s="1"/>
      <c r="H125435" s="1"/>
    </row>
    <row r="125436" spans="5:8" x14ac:dyDescent="0.25">
      <c r="E125436" s="1"/>
    </row>
    <row r="125437" spans="5:8" x14ac:dyDescent="0.25">
      <c r="E125437" s="1"/>
      <c r="G125437" s="1"/>
    </row>
    <row r="125438" spans="5:8" x14ac:dyDescent="0.25">
      <c r="E125438" s="1"/>
      <c r="H125438" s="1"/>
    </row>
    <row r="125439" spans="5:8" x14ac:dyDescent="0.25">
      <c r="E125439" s="1"/>
    </row>
    <row r="125440" spans="5:8" x14ac:dyDescent="0.25">
      <c r="E125440" s="1"/>
      <c r="G125440" s="1"/>
      <c r="H125440" s="1"/>
    </row>
    <row r="125441" spans="5:8" x14ac:dyDescent="0.25">
      <c r="E125441" s="1"/>
    </row>
    <row r="125442" spans="5:8" x14ac:dyDescent="0.25">
      <c r="E125442" s="1"/>
    </row>
    <row r="125443" spans="5:8" x14ac:dyDescent="0.25">
      <c r="E125443" s="1"/>
      <c r="H125443" s="1"/>
    </row>
    <row r="125444" spans="5:8" x14ac:dyDescent="0.25">
      <c r="G125444" s="1"/>
      <c r="H125444" s="1"/>
    </row>
    <row r="125445" spans="5:8" x14ac:dyDescent="0.25">
      <c r="E125445" s="1"/>
      <c r="H125445" s="1"/>
    </row>
    <row r="125446" spans="5:8" x14ac:dyDescent="0.25">
      <c r="E125446" s="1"/>
      <c r="G125446" s="1"/>
      <c r="H125446" s="1"/>
    </row>
    <row r="125447" spans="5:8" x14ac:dyDescent="0.25">
      <c r="E125447" s="1"/>
      <c r="G125447" s="1"/>
    </row>
    <row r="125448" spans="5:8" x14ac:dyDescent="0.25">
      <c r="E125448" s="1"/>
      <c r="G125448" s="1"/>
      <c r="H125448" s="1"/>
    </row>
    <row r="125449" spans="5:8" x14ac:dyDescent="0.25">
      <c r="E125449" s="1"/>
      <c r="G125449" s="1"/>
      <c r="H125449" s="1"/>
    </row>
    <row r="125450" spans="5:8" x14ac:dyDescent="0.25">
      <c r="E125450" s="1"/>
      <c r="G125450" s="1"/>
    </row>
    <row r="125451" spans="5:8" x14ac:dyDescent="0.25">
      <c r="E125451" s="1"/>
      <c r="G125451" s="1"/>
      <c r="H125451" s="1"/>
    </row>
    <row r="125452" spans="5:8" x14ac:dyDescent="0.25">
      <c r="E125452" s="1"/>
    </row>
    <row r="125453" spans="5:8" x14ac:dyDescent="0.25">
      <c r="E125453" s="1"/>
      <c r="G125453" s="1"/>
      <c r="H125453" s="1"/>
    </row>
    <row r="125454" spans="5:8" x14ac:dyDescent="0.25">
      <c r="E125454" s="1"/>
      <c r="H125454" s="1"/>
    </row>
    <row r="125455" spans="5:8" x14ac:dyDescent="0.25">
      <c r="E125455" s="1"/>
    </row>
    <row r="125456" spans="5:8" x14ac:dyDescent="0.25">
      <c r="E125456" s="1"/>
      <c r="G125456" s="1"/>
    </row>
    <row r="125457" spans="5:8" x14ac:dyDescent="0.25">
      <c r="E125457" s="1"/>
      <c r="H125457" s="1"/>
    </row>
    <row r="125458" spans="5:8" x14ac:dyDescent="0.25">
      <c r="E125458" s="1"/>
      <c r="H125458" s="1"/>
    </row>
    <row r="125460" spans="5:8" x14ac:dyDescent="0.25">
      <c r="E125460" s="1"/>
    </row>
    <row r="125461" spans="5:8" x14ac:dyDescent="0.25">
      <c r="G125461" s="1"/>
    </row>
    <row r="125463" spans="5:8" x14ac:dyDescent="0.25">
      <c r="G125463" s="1"/>
    </row>
    <row r="125465" spans="5:8" x14ac:dyDescent="0.25">
      <c r="E125465" s="1"/>
      <c r="G125465" s="1"/>
      <c r="H125465" s="1"/>
    </row>
    <row r="125468" spans="5:8" x14ac:dyDescent="0.25">
      <c r="E125468" s="1"/>
      <c r="H125468" s="1"/>
    </row>
    <row r="125469" spans="5:8" x14ac:dyDescent="0.25">
      <c r="E125469" s="1"/>
      <c r="G125469" s="1"/>
    </row>
    <row r="125470" spans="5:8" x14ac:dyDescent="0.25">
      <c r="E125470" s="1"/>
    </row>
    <row r="125471" spans="5:8" x14ac:dyDescent="0.25">
      <c r="E125471" s="1"/>
      <c r="G125471" s="1"/>
      <c r="H125471" s="1"/>
    </row>
    <row r="125472" spans="5:8" x14ac:dyDescent="0.25">
      <c r="E125472" s="1"/>
      <c r="H125472" s="1"/>
    </row>
    <row r="125473" spans="5:8" x14ac:dyDescent="0.25">
      <c r="E125473" s="1"/>
    </row>
    <row r="125474" spans="5:8" x14ac:dyDescent="0.25">
      <c r="E125474" s="1"/>
      <c r="H125474" s="1"/>
    </row>
    <row r="125475" spans="5:8" x14ac:dyDescent="0.25">
      <c r="E125475" s="1"/>
    </row>
    <row r="125476" spans="5:8" x14ac:dyDescent="0.25">
      <c r="E125476" s="1"/>
    </row>
    <row r="125477" spans="5:8" x14ac:dyDescent="0.25">
      <c r="E125477" s="1"/>
    </row>
    <row r="125478" spans="5:8" x14ac:dyDescent="0.25">
      <c r="E125478" s="1"/>
      <c r="G125478" s="1"/>
    </row>
    <row r="125479" spans="5:8" x14ac:dyDescent="0.25">
      <c r="E125479" s="1"/>
    </row>
    <row r="125482" spans="5:8" x14ac:dyDescent="0.25">
      <c r="E125482" s="1"/>
    </row>
    <row r="125484" spans="5:8" x14ac:dyDescent="0.25">
      <c r="E125484" s="1"/>
      <c r="G125484" s="1"/>
    </row>
    <row r="125486" spans="5:8" x14ac:dyDescent="0.25">
      <c r="E125486" s="1"/>
    </row>
    <row r="125488" spans="5:8" x14ac:dyDescent="0.25">
      <c r="E125488" s="1"/>
      <c r="H125488" s="1"/>
    </row>
    <row r="125489" spans="5:8" x14ac:dyDescent="0.25">
      <c r="E125489" s="1"/>
    </row>
    <row r="125490" spans="5:8" x14ac:dyDescent="0.25">
      <c r="E125490" s="1"/>
    </row>
    <row r="125492" spans="5:8" x14ac:dyDescent="0.25">
      <c r="G125492" s="1"/>
    </row>
    <row r="125493" spans="5:8" x14ac:dyDescent="0.25">
      <c r="E125493" s="1"/>
      <c r="G125493" s="1"/>
      <c r="H125493" s="1"/>
    </row>
    <row r="125494" spans="5:8" x14ac:dyDescent="0.25">
      <c r="H125494" s="1"/>
    </row>
    <row r="125496" spans="5:8" x14ac:dyDescent="0.25">
      <c r="E125496" s="1"/>
    </row>
    <row r="125497" spans="5:8" x14ac:dyDescent="0.25">
      <c r="G125497" s="1"/>
      <c r="H125497" s="1"/>
    </row>
    <row r="125498" spans="5:8" x14ac:dyDescent="0.25">
      <c r="E125498" s="1"/>
      <c r="G125498" s="1"/>
    </row>
    <row r="125500" spans="5:8" x14ac:dyDescent="0.25">
      <c r="E125500" s="1"/>
    </row>
    <row r="125501" spans="5:8" x14ac:dyDescent="0.25">
      <c r="E125501" s="1"/>
      <c r="G125501" s="1"/>
    </row>
    <row r="125502" spans="5:8" x14ac:dyDescent="0.25">
      <c r="H125502" s="1"/>
    </row>
    <row r="125505" spans="5:8" x14ac:dyDescent="0.25">
      <c r="H125505" s="1"/>
    </row>
    <row r="125511" spans="5:8" x14ac:dyDescent="0.25">
      <c r="E125511" s="1"/>
      <c r="G125511" s="1"/>
      <c r="H125511" s="1"/>
    </row>
    <row r="125513" spans="5:8" x14ac:dyDescent="0.25">
      <c r="H125513" s="1"/>
    </row>
    <row r="125516" spans="5:8" x14ac:dyDescent="0.25">
      <c r="E125516" s="1"/>
    </row>
    <row r="125517" spans="5:8" x14ac:dyDescent="0.25">
      <c r="E125517" s="1"/>
      <c r="G125517" s="1"/>
    </row>
    <row r="125519" spans="5:8" x14ac:dyDescent="0.25">
      <c r="E125519" s="1"/>
      <c r="G125519" s="1"/>
    </row>
    <row r="125520" spans="5:8" x14ac:dyDescent="0.25">
      <c r="G125520" s="1"/>
    </row>
    <row r="125521" spans="5:8" x14ac:dyDescent="0.25">
      <c r="E125521" s="1"/>
      <c r="H125521" s="1"/>
    </row>
    <row r="125522" spans="5:8" x14ac:dyDescent="0.25">
      <c r="E125522" s="1"/>
    </row>
    <row r="125523" spans="5:8" x14ac:dyDescent="0.25">
      <c r="E125523" s="1"/>
    </row>
    <row r="125524" spans="5:8" x14ac:dyDescent="0.25">
      <c r="E125524" s="1"/>
    </row>
    <row r="125525" spans="5:8" x14ac:dyDescent="0.25">
      <c r="E125525" s="1"/>
      <c r="H125525" s="1"/>
    </row>
    <row r="125526" spans="5:8" x14ac:dyDescent="0.25">
      <c r="E125526" s="1"/>
      <c r="G125526" s="1"/>
    </row>
    <row r="125527" spans="5:8" x14ac:dyDescent="0.25">
      <c r="E125527" s="1"/>
      <c r="H125527" s="1"/>
    </row>
    <row r="125528" spans="5:8" x14ac:dyDescent="0.25">
      <c r="E125528" s="1"/>
      <c r="G125528" s="1"/>
    </row>
    <row r="125529" spans="5:8" x14ac:dyDescent="0.25">
      <c r="E125529" s="1"/>
      <c r="H125529" s="1"/>
    </row>
    <row r="125530" spans="5:8" x14ac:dyDescent="0.25">
      <c r="E125530" s="1"/>
    </row>
    <row r="125531" spans="5:8" x14ac:dyDescent="0.25">
      <c r="E125531" s="1"/>
      <c r="G125531" s="1"/>
    </row>
    <row r="125532" spans="5:8" x14ac:dyDescent="0.25">
      <c r="E125532" s="1"/>
      <c r="G125532" s="1"/>
    </row>
    <row r="125533" spans="5:8" x14ac:dyDescent="0.25">
      <c r="E125533" s="1"/>
      <c r="G125533" s="1"/>
    </row>
    <row r="125534" spans="5:8" x14ac:dyDescent="0.25">
      <c r="E125534" s="1"/>
      <c r="G125534" s="1"/>
    </row>
    <row r="125535" spans="5:8" x14ac:dyDescent="0.25">
      <c r="E125535" s="1"/>
      <c r="G125535" s="1"/>
      <c r="H125535" s="1"/>
    </row>
    <row r="125536" spans="5:8" x14ac:dyDescent="0.25">
      <c r="E125536" s="1"/>
    </row>
    <row r="125537" spans="5:8" x14ac:dyDescent="0.25">
      <c r="E125537" s="1"/>
    </row>
    <row r="125538" spans="5:8" x14ac:dyDescent="0.25">
      <c r="E125538" s="1"/>
      <c r="G125538" s="1"/>
      <c r="H125538" s="1"/>
    </row>
    <row r="125539" spans="5:8" x14ac:dyDescent="0.25">
      <c r="E125539" s="1"/>
      <c r="H125539" s="1"/>
    </row>
    <row r="125540" spans="5:8" x14ac:dyDescent="0.25">
      <c r="E125540" s="1"/>
    </row>
    <row r="125541" spans="5:8" x14ac:dyDescent="0.25">
      <c r="E125541" s="1"/>
      <c r="G125541" s="1"/>
      <c r="H125541" s="1"/>
    </row>
    <row r="125542" spans="5:8" x14ac:dyDescent="0.25">
      <c r="E125542" s="1"/>
    </row>
    <row r="125543" spans="5:8" x14ac:dyDescent="0.25">
      <c r="E125543" s="1"/>
      <c r="G125543" s="1"/>
    </row>
    <row r="125544" spans="5:8" x14ac:dyDescent="0.25">
      <c r="E125544" s="1"/>
      <c r="G125544" s="1"/>
      <c r="H125544" s="1"/>
    </row>
    <row r="125545" spans="5:8" x14ac:dyDescent="0.25">
      <c r="E125545" s="1"/>
    </row>
    <row r="125546" spans="5:8" x14ac:dyDescent="0.25">
      <c r="E125546" s="1"/>
      <c r="G125546" s="1"/>
    </row>
    <row r="125547" spans="5:8" x14ac:dyDescent="0.25">
      <c r="G125547" s="1"/>
    </row>
    <row r="125548" spans="5:8" x14ac:dyDescent="0.25">
      <c r="E125548" s="1"/>
    </row>
    <row r="125549" spans="5:8" x14ac:dyDescent="0.25">
      <c r="E125549" s="1"/>
    </row>
    <row r="125550" spans="5:8" x14ac:dyDescent="0.25">
      <c r="E125550" s="1"/>
      <c r="G125550" s="1"/>
      <c r="H125550" s="1"/>
    </row>
    <row r="125551" spans="5:8" x14ac:dyDescent="0.25">
      <c r="E125551" s="1"/>
      <c r="H125551" s="1"/>
    </row>
    <row r="125552" spans="5:8" x14ac:dyDescent="0.25">
      <c r="E125552" s="1"/>
      <c r="G125552" s="1"/>
    </row>
    <row r="125553" spans="5:7" x14ac:dyDescent="0.25">
      <c r="E125553" s="1"/>
      <c r="G125553" s="1"/>
    </row>
    <row r="125555" spans="5:7" x14ac:dyDescent="0.25">
      <c r="G125555" s="1"/>
    </row>
    <row r="125556" spans="5:7" x14ac:dyDescent="0.25">
      <c r="E125556" s="1"/>
    </row>
    <row r="125557" spans="5:7" x14ac:dyDescent="0.25">
      <c r="E125557" s="1"/>
    </row>
    <row r="125558" spans="5:7" x14ac:dyDescent="0.25">
      <c r="G125558" s="1"/>
    </row>
    <row r="125561" spans="5:7" x14ac:dyDescent="0.25">
      <c r="G125561" s="1"/>
    </row>
    <row r="125566" spans="5:7" x14ac:dyDescent="0.25">
      <c r="E125566" s="1"/>
    </row>
    <row r="125573" spans="5:7" x14ac:dyDescent="0.25">
      <c r="E125573" s="1"/>
    </row>
    <row r="125574" spans="5:7" x14ac:dyDescent="0.25">
      <c r="G125574" s="1"/>
    </row>
    <row r="125576" spans="5:7" x14ac:dyDescent="0.25">
      <c r="E125576" s="1"/>
    </row>
    <row r="125577" spans="5:7" x14ac:dyDescent="0.25">
      <c r="E125577" s="1"/>
    </row>
    <row r="125584" spans="5:7" x14ac:dyDescent="0.25">
      <c r="E125584" s="1"/>
    </row>
    <row r="125585" spans="5:8" x14ac:dyDescent="0.25">
      <c r="E125585" s="1"/>
      <c r="G125585" s="1"/>
    </row>
    <row r="125587" spans="5:8" x14ac:dyDescent="0.25">
      <c r="E125587" s="1"/>
      <c r="G125587" s="1"/>
    </row>
    <row r="125588" spans="5:8" x14ac:dyDescent="0.25">
      <c r="E125588" s="1"/>
      <c r="H125588" s="1"/>
    </row>
    <row r="125589" spans="5:8" x14ac:dyDescent="0.25">
      <c r="E125589" s="1"/>
      <c r="G125589" s="1"/>
    </row>
    <row r="125591" spans="5:8" x14ac:dyDescent="0.25">
      <c r="E125591" s="1"/>
      <c r="G125591" s="1"/>
      <c r="H125591" s="1"/>
    </row>
    <row r="125592" spans="5:8" x14ac:dyDescent="0.25">
      <c r="E125592" s="1"/>
      <c r="G125592" s="1"/>
    </row>
    <row r="125593" spans="5:8" x14ac:dyDescent="0.25">
      <c r="E125593" s="1"/>
      <c r="G125593" s="1"/>
      <c r="H125593" s="1"/>
    </row>
    <row r="125594" spans="5:8" x14ac:dyDescent="0.25">
      <c r="G125594" s="1"/>
    </row>
    <row r="125595" spans="5:8" x14ac:dyDescent="0.25">
      <c r="E125595" s="1"/>
      <c r="H125595" s="1"/>
    </row>
    <row r="125596" spans="5:8" x14ac:dyDescent="0.25">
      <c r="E125596" s="1"/>
      <c r="G125596" s="1"/>
      <c r="H125596" s="1"/>
    </row>
    <row r="125597" spans="5:8" x14ac:dyDescent="0.25">
      <c r="E125597" s="1"/>
      <c r="G125597" s="1"/>
      <c r="H125597" s="1"/>
    </row>
    <row r="125598" spans="5:8" x14ac:dyDescent="0.25">
      <c r="E125598" s="1"/>
      <c r="G125598" s="1"/>
      <c r="H125598" s="1"/>
    </row>
    <row r="125599" spans="5:8" x14ac:dyDescent="0.25">
      <c r="H125599" s="1"/>
    </row>
    <row r="125600" spans="5:8" x14ac:dyDescent="0.25">
      <c r="E125600" s="1"/>
      <c r="G125600" s="1"/>
      <c r="H125600" s="1"/>
    </row>
    <row r="125601" spans="5:8" x14ac:dyDescent="0.25">
      <c r="E125601" s="1"/>
      <c r="G125601" s="1"/>
      <c r="H125601" s="1"/>
    </row>
    <row r="125602" spans="5:8" x14ac:dyDescent="0.25">
      <c r="H125602" s="1"/>
    </row>
    <row r="125603" spans="5:8" x14ac:dyDescent="0.25">
      <c r="E125603" s="1"/>
      <c r="G125603" s="1"/>
      <c r="H125603" s="1"/>
    </row>
    <row r="125604" spans="5:8" x14ac:dyDescent="0.25">
      <c r="E125604" s="1"/>
      <c r="G125604" s="1"/>
      <c r="H125604" s="1"/>
    </row>
    <row r="125605" spans="5:8" x14ac:dyDescent="0.25">
      <c r="G125605" s="1"/>
      <c r="H125605" s="1"/>
    </row>
    <row r="125606" spans="5:8" x14ac:dyDescent="0.25">
      <c r="E125606" s="1"/>
      <c r="G125606" s="1"/>
      <c r="H125606" s="1"/>
    </row>
    <row r="125607" spans="5:8" x14ac:dyDescent="0.25">
      <c r="E125607" s="1"/>
    </row>
    <row r="125608" spans="5:8" x14ac:dyDescent="0.25">
      <c r="E125608" s="1"/>
      <c r="G125608" s="1"/>
    </row>
    <row r="125609" spans="5:8" x14ac:dyDescent="0.25">
      <c r="E125609" s="1"/>
      <c r="G125609" s="1"/>
      <c r="H125609" s="1"/>
    </row>
    <row r="125612" spans="5:8" x14ac:dyDescent="0.25">
      <c r="E125612" s="1"/>
      <c r="G125612" s="1"/>
      <c r="H125612" s="1"/>
    </row>
    <row r="125613" spans="5:8" x14ac:dyDescent="0.25">
      <c r="E125613" s="1"/>
      <c r="H125613" s="1"/>
    </row>
    <row r="125614" spans="5:8" x14ac:dyDescent="0.25">
      <c r="E125614" s="1"/>
      <c r="G125614" s="1"/>
      <c r="H125614" s="1"/>
    </row>
    <row r="125615" spans="5:8" x14ac:dyDescent="0.25">
      <c r="E125615" s="1"/>
      <c r="H125615" s="1"/>
    </row>
    <row r="125616" spans="5:8" x14ac:dyDescent="0.25">
      <c r="E125616" s="1"/>
      <c r="G125616" s="1"/>
    </row>
    <row r="125617" spans="5:8" x14ac:dyDescent="0.25">
      <c r="E125617" s="1"/>
      <c r="G125617" s="1"/>
    </row>
    <row r="125618" spans="5:8" x14ac:dyDescent="0.25">
      <c r="E125618" s="1"/>
      <c r="G125618" s="1"/>
    </row>
    <row r="125619" spans="5:8" x14ac:dyDescent="0.25">
      <c r="E125619" s="1"/>
      <c r="G125619" s="1"/>
    </row>
    <row r="125620" spans="5:8" x14ac:dyDescent="0.25">
      <c r="E125620" s="1"/>
    </row>
    <row r="125621" spans="5:8" x14ac:dyDescent="0.25">
      <c r="E125621" s="1"/>
    </row>
    <row r="125622" spans="5:8" x14ac:dyDescent="0.25">
      <c r="E125622" s="1"/>
    </row>
    <row r="125623" spans="5:8" x14ac:dyDescent="0.25">
      <c r="E125623" s="1"/>
    </row>
    <row r="125624" spans="5:8" x14ac:dyDescent="0.25">
      <c r="H125624" s="1"/>
    </row>
    <row r="125625" spans="5:8" x14ac:dyDescent="0.25">
      <c r="E125625" s="1"/>
    </row>
    <row r="125626" spans="5:8" x14ac:dyDescent="0.25">
      <c r="E125626" s="1"/>
    </row>
    <row r="125627" spans="5:8" x14ac:dyDescent="0.25">
      <c r="E125627" s="1"/>
      <c r="G125627" s="1"/>
    </row>
    <row r="125628" spans="5:8" x14ac:dyDescent="0.25">
      <c r="H125628" s="1"/>
    </row>
    <row r="125629" spans="5:8" x14ac:dyDescent="0.25">
      <c r="E125629" s="1"/>
    </row>
    <row r="125631" spans="5:8" x14ac:dyDescent="0.25">
      <c r="E125631" s="1"/>
    </row>
    <row r="125632" spans="5:8" x14ac:dyDescent="0.25">
      <c r="E125632" s="1"/>
      <c r="G125632" s="1"/>
      <c r="H125632" s="1"/>
    </row>
    <row r="125633" spans="5:8" x14ac:dyDescent="0.25">
      <c r="E125633" s="1"/>
      <c r="G125633" s="1"/>
      <c r="H125633" s="1"/>
    </row>
    <row r="125634" spans="5:8" x14ac:dyDescent="0.25">
      <c r="E125634" s="1"/>
      <c r="G125634" s="1"/>
      <c r="H125634" s="1"/>
    </row>
    <row r="125635" spans="5:8" x14ac:dyDescent="0.25">
      <c r="E125635" s="1"/>
      <c r="H125635" s="1"/>
    </row>
    <row r="125636" spans="5:8" x14ac:dyDescent="0.25">
      <c r="E125636" s="1"/>
    </row>
    <row r="125637" spans="5:8" x14ac:dyDescent="0.25">
      <c r="E125637" s="1"/>
    </row>
    <row r="125638" spans="5:8" x14ac:dyDescent="0.25">
      <c r="E125638" s="1"/>
    </row>
    <row r="125639" spans="5:8" x14ac:dyDescent="0.25">
      <c r="E125639" s="1"/>
      <c r="H125639" s="1"/>
    </row>
    <row r="125640" spans="5:8" x14ac:dyDescent="0.25">
      <c r="E125640" s="1"/>
      <c r="G125640" s="1"/>
    </row>
    <row r="125641" spans="5:8" x14ac:dyDescent="0.25">
      <c r="E125641" s="1"/>
    </row>
    <row r="125642" spans="5:8" x14ac:dyDescent="0.25">
      <c r="E125642" s="1"/>
      <c r="G125642" s="1"/>
      <c r="H125642" s="1"/>
    </row>
    <row r="125643" spans="5:8" x14ac:dyDescent="0.25">
      <c r="E125643" s="1"/>
      <c r="H125643" s="1"/>
    </row>
    <row r="125644" spans="5:8" x14ac:dyDescent="0.25">
      <c r="E125644" s="1"/>
    </row>
    <row r="125645" spans="5:8" x14ac:dyDescent="0.25">
      <c r="E125645" s="1"/>
    </row>
    <row r="125646" spans="5:8" x14ac:dyDescent="0.25">
      <c r="E125646" s="1"/>
      <c r="G125646" s="1"/>
      <c r="H125646" s="1"/>
    </row>
    <row r="125647" spans="5:8" x14ac:dyDescent="0.25">
      <c r="E125647" s="1"/>
    </row>
    <row r="125648" spans="5:8" x14ac:dyDescent="0.25">
      <c r="E125648" s="1"/>
    </row>
    <row r="125649" spans="5:8" x14ac:dyDescent="0.25">
      <c r="E125649" s="1"/>
    </row>
    <row r="125650" spans="5:8" x14ac:dyDescent="0.25">
      <c r="E125650" s="1"/>
    </row>
    <row r="125651" spans="5:8" x14ac:dyDescent="0.25">
      <c r="E125651" s="1"/>
      <c r="G125651" s="1"/>
    </row>
    <row r="125652" spans="5:8" x14ac:dyDescent="0.25">
      <c r="E125652" s="1"/>
      <c r="G125652" s="1"/>
    </row>
    <row r="125653" spans="5:8" x14ac:dyDescent="0.25">
      <c r="E125653" s="1"/>
      <c r="G125653" s="1"/>
    </row>
    <row r="125654" spans="5:8" x14ac:dyDescent="0.25">
      <c r="E125654" s="1"/>
      <c r="G125654" s="1"/>
      <c r="H125654" s="1"/>
    </row>
    <row r="125655" spans="5:8" x14ac:dyDescent="0.25">
      <c r="E125655" s="1"/>
    </row>
    <row r="125656" spans="5:8" x14ac:dyDescent="0.25">
      <c r="E125656" s="1"/>
    </row>
    <row r="125657" spans="5:8" x14ac:dyDescent="0.25">
      <c r="E125657" s="1"/>
    </row>
    <row r="125658" spans="5:8" x14ac:dyDescent="0.25">
      <c r="E125658" s="1"/>
    </row>
    <row r="125659" spans="5:8" x14ac:dyDescent="0.25">
      <c r="E125659" s="1"/>
      <c r="H125659" s="1"/>
    </row>
    <row r="125660" spans="5:8" x14ac:dyDescent="0.25">
      <c r="E125660" s="1"/>
    </row>
    <row r="125661" spans="5:8" x14ac:dyDescent="0.25">
      <c r="E125661" s="1"/>
      <c r="H125661" s="1"/>
    </row>
    <row r="125662" spans="5:8" x14ac:dyDescent="0.25">
      <c r="E125662" s="1"/>
      <c r="H125662" s="1"/>
    </row>
    <row r="125663" spans="5:8" x14ac:dyDescent="0.25">
      <c r="E125663" s="1"/>
    </row>
    <row r="125664" spans="5:8" x14ac:dyDescent="0.25">
      <c r="E125664" s="1"/>
      <c r="H125664" s="1"/>
    </row>
    <row r="125665" spans="5:8" x14ac:dyDescent="0.25">
      <c r="E125665" s="1"/>
    </row>
    <row r="125666" spans="5:8" x14ac:dyDescent="0.25">
      <c r="E125666" s="1"/>
      <c r="G125666" s="1"/>
      <c r="H125666" s="1"/>
    </row>
    <row r="125667" spans="5:8" x14ac:dyDescent="0.25">
      <c r="E125667" s="1"/>
      <c r="H125667" s="1"/>
    </row>
    <row r="125668" spans="5:8" x14ac:dyDescent="0.25">
      <c r="E125668" s="1"/>
    </row>
    <row r="125669" spans="5:8" x14ac:dyDescent="0.25">
      <c r="E125669" s="1"/>
    </row>
    <row r="125670" spans="5:8" x14ac:dyDescent="0.25">
      <c r="E125670" s="1"/>
    </row>
    <row r="125671" spans="5:8" x14ac:dyDescent="0.25">
      <c r="E125671" s="1"/>
    </row>
    <row r="125672" spans="5:8" x14ac:dyDescent="0.25">
      <c r="E125672" s="1"/>
    </row>
    <row r="125673" spans="5:8" x14ac:dyDescent="0.25">
      <c r="E125673" s="1"/>
    </row>
    <row r="125674" spans="5:8" x14ac:dyDescent="0.25">
      <c r="E125674" s="1"/>
    </row>
    <row r="125675" spans="5:8" x14ac:dyDescent="0.25">
      <c r="E125675" s="1"/>
      <c r="G125675" s="1"/>
    </row>
    <row r="125676" spans="5:8" x14ac:dyDescent="0.25">
      <c r="E125676" s="1"/>
    </row>
    <row r="125677" spans="5:8" x14ac:dyDescent="0.25">
      <c r="E125677" s="1"/>
    </row>
    <row r="125678" spans="5:8" x14ac:dyDescent="0.25">
      <c r="E125678" s="1"/>
      <c r="H125678" s="1"/>
    </row>
    <row r="125679" spans="5:8" x14ac:dyDescent="0.25">
      <c r="E125679" s="1"/>
    </row>
    <row r="125680" spans="5:8" x14ac:dyDescent="0.25">
      <c r="E125680" s="1"/>
      <c r="H125680" s="1"/>
    </row>
    <row r="125681" spans="5:8" x14ac:dyDescent="0.25">
      <c r="E125681" s="1"/>
      <c r="G125681" s="1"/>
      <c r="H125681" s="1"/>
    </row>
    <row r="125682" spans="5:8" x14ac:dyDescent="0.25">
      <c r="E125682" s="1"/>
    </row>
    <row r="125683" spans="5:8" x14ac:dyDescent="0.25">
      <c r="E125683" s="1"/>
    </row>
    <row r="125684" spans="5:8" x14ac:dyDescent="0.25">
      <c r="E125684" s="1"/>
    </row>
    <row r="125685" spans="5:8" x14ac:dyDescent="0.25">
      <c r="E125685" s="1"/>
      <c r="H125685" s="1"/>
    </row>
    <row r="125686" spans="5:8" x14ac:dyDescent="0.25">
      <c r="E125686" s="1"/>
      <c r="G125686" s="1"/>
      <c r="H125686" s="1"/>
    </row>
    <row r="125687" spans="5:8" x14ac:dyDescent="0.25">
      <c r="E125687" s="1"/>
    </row>
    <row r="125688" spans="5:8" x14ac:dyDescent="0.25">
      <c r="E125688" s="1"/>
      <c r="G125688" s="1"/>
    </row>
    <row r="125689" spans="5:8" x14ac:dyDescent="0.25">
      <c r="E125689" s="1"/>
    </row>
    <row r="125690" spans="5:8" x14ac:dyDescent="0.25">
      <c r="E125690" s="1"/>
      <c r="G125690" s="1"/>
    </row>
    <row r="125691" spans="5:8" x14ac:dyDescent="0.25">
      <c r="E125691" s="1"/>
    </row>
    <row r="125692" spans="5:8" x14ac:dyDescent="0.25">
      <c r="E125692" s="1"/>
      <c r="G125692" s="1"/>
    </row>
    <row r="125693" spans="5:8" x14ac:dyDescent="0.25">
      <c r="E125693" s="1"/>
    </row>
    <row r="125694" spans="5:8" x14ac:dyDescent="0.25">
      <c r="E125694" s="1"/>
    </row>
    <row r="125695" spans="5:8" x14ac:dyDescent="0.25">
      <c r="E125695" s="1"/>
      <c r="H125695" s="1"/>
    </row>
    <row r="125696" spans="5:8" x14ac:dyDescent="0.25">
      <c r="E125696" s="1"/>
    </row>
    <row r="125697" spans="5:8" x14ac:dyDescent="0.25">
      <c r="E125697" s="1"/>
      <c r="H125697" s="1"/>
    </row>
    <row r="125698" spans="5:8" x14ac:dyDescent="0.25">
      <c r="E125698" s="1"/>
    </row>
    <row r="125699" spans="5:8" x14ac:dyDescent="0.25">
      <c r="E125699" s="1"/>
    </row>
    <row r="125700" spans="5:8" x14ac:dyDescent="0.25">
      <c r="E125700" s="1"/>
      <c r="H125700" s="1"/>
    </row>
    <row r="125701" spans="5:8" x14ac:dyDescent="0.25">
      <c r="E125701" s="1"/>
    </row>
    <row r="125702" spans="5:8" x14ac:dyDescent="0.25">
      <c r="E125702" s="1"/>
    </row>
    <row r="125705" spans="5:8" x14ac:dyDescent="0.25">
      <c r="E125705" s="1"/>
    </row>
    <row r="125706" spans="5:8" x14ac:dyDescent="0.25">
      <c r="E125706" s="1"/>
    </row>
    <row r="125707" spans="5:8" x14ac:dyDescent="0.25">
      <c r="E125707" s="1"/>
    </row>
    <row r="125708" spans="5:8" x14ac:dyDescent="0.25">
      <c r="E125708" s="1"/>
    </row>
    <row r="125709" spans="5:8" x14ac:dyDescent="0.25">
      <c r="E125709" s="1"/>
    </row>
    <row r="125710" spans="5:8" x14ac:dyDescent="0.25">
      <c r="E125710" s="1"/>
      <c r="H125710" s="1"/>
    </row>
    <row r="125711" spans="5:8" x14ac:dyDescent="0.25">
      <c r="E125711" s="1"/>
    </row>
    <row r="125712" spans="5:8" x14ac:dyDescent="0.25">
      <c r="E125712" s="1"/>
      <c r="H125712" s="1"/>
    </row>
    <row r="125713" spans="5:8" x14ac:dyDescent="0.25">
      <c r="E125713" s="1"/>
    </row>
    <row r="125714" spans="5:8" x14ac:dyDescent="0.25">
      <c r="E125714" s="1"/>
      <c r="H125714" s="1"/>
    </row>
    <row r="125715" spans="5:8" x14ac:dyDescent="0.25">
      <c r="E125715" s="1"/>
    </row>
    <row r="125716" spans="5:8" x14ac:dyDescent="0.25">
      <c r="E125716" s="1"/>
    </row>
    <row r="125717" spans="5:8" x14ac:dyDescent="0.25">
      <c r="E125717" s="1"/>
    </row>
    <row r="125719" spans="5:8" x14ac:dyDescent="0.25">
      <c r="E125719" s="1"/>
    </row>
    <row r="125720" spans="5:8" x14ac:dyDescent="0.25">
      <c r="E125720" s="1"/>
      <c r="H125720" s="1"/>
    </row>
    <row r="125721" spans="5:8" x14ac:dyDescent="0.25">
      <c r="E125721" s="1"/>
    </row>
    <row r="125722" spans="5:8" x14ac:dyDescent="0.25">
      <c r="E125722" s="1"/>
      <c r="G125722" s="1"/>
    </row>
    <row r="125723" spans="5:8" x14ac:dyDescent="0.25">
      <c r="E125723" s="1"/>
    </row>
    <row r="125724" spans="5:8" x14ac:dyDescent="0.25">
      <c r="E125724" s="1"/>
      <c r="H125724" s="1"/>
    </row>
    <row r="125725" spans="5:8" x14ac:dyDescent="0.25">
      <c r="E125725" s="1"/>
    </row>
    <row r="125727" spans="5:8" x14ac:dyDescent="0.25">
      <c r="E125727" s="1"/>
    </row>
    <row r="125728" spans="5:8" x14ac:dyDescent="0.25">
      <c r="E125728" s="1"/>
    </row>
    <row r="125730" spans="5:8" x14ac:dyDescent="0.25">
      <c r="E125730" s="1"/>
    </row>
    <row r="125731" spans="5:8" x14ac:dyDescent="0.25">
      <c r="E125731" s="1"/>
    </row>
    <row r="125732" spans="5:8" x14ac:dyDescent="0.25">
      <c r="E125732" s="1"/>
      <c r="H125732" s="1"/>
    </row>
    <row r="125733" spans="5:8" x14ac:dyDescent="0.25">
      <c r="E125733" s="1"/>
      <c r="G125733" s="1"/>
      <c r="H125733" s="1"/>
    </row>
    <row r="125735" spans="5:8" x14ac:dyDescent="0.25">
      <c r="E125735" s="1"/>
    </row>
    <row r="125736" spans="5:8" x14ac:dyDescent="0.25">
      <c r="E125736" s="1"/>
    </row>
    <row r="125737" spans="5:8" x14ac:dyDescent="0.25">
      <c r="E125737" s="1"/>
      <c r="H125737" s="1"/>
    </row>
    <row r="125739" spans="5:8" x14ac:dyDescent="0.25">
      <c r="E125739" s="1"/>
    </row>
    <row r="125740" spans="5:8" x14ac:dyDescent="0.25">
      <c r="E125740" s="1"/>
      <c r="H125740" s="1"/>
    </row>
    <row r="125741" spans="5:8" x14ac:dyDescent="0.25">
      <c r="E125741" s="1"/>
      <c r="H125741" s="1"/>
    </row>
    <row r="125744" spans="5:8" x14ac:dyDescent="0.25">
      <c r="E125744" s="1"/>
    </row>
    <row r="125745" spans="5:9" x14ac:dyDescent="0.25">
      <c r="E125745" s="1"/>
    </row>
    <row r="125746" spans="5:9" x14ac:dyDescent="0.25">
      <c r="E125746" s="1"/>
    </row>
    <row r="125747" spans="5:9" x14ac:dyDescent="0.25">
      <c r="E125747" s="1"/>
    </row>
    <row r="125748" spans="5:9" x14ac:dyDescent="0.25">
      <c r="E125748" s="1"/>
    </row>
    <row r="125749" spans="5:9" x14ac:dyDescent="0.25">
      <c r="E125749" s="1"/>
    </row>
    <row r="125750" spans="5:9" x14ac:dyDescent="0.25">
      <c r="E125750" s="1"/>
    </row>
    <row r="125751" spans="5:9" x14ac:dyDescent="0.25">
      <c r="E125751" s="1"/>
      <c r="I125751" s="1"/>
    </row>
    <row r="125752" spans="5:9" x14ac:dyDescent="0.25">
      <c r="E125752" s="1"/>
    </row>
    <row r="125753" spans="5:9" x14ac:dyDescent="0.25">
      <c r="E125753" s="1"/>
      <c r="H125753" s="1"/>
    </row>
    <row r="125754" spans="5:9" x14ac:dyDescent="0.25">
      <c r="E125754" s="1"/>
    </row>
    <row r="125755" spans="5:9" x14ac:dyDescent="0.25">
      <c r="E125755" s="1"/>
    </row>
    <row r="125756" spans="5:9" x14ac:dyDescent="0.25">
      <c r="E125756" s="1"/>
    </row>
    <row r="125757" spans="5:9" x14ac:dyDescent="0.25">
      <c r="E125757" s="1"/>
    </row>
    <row r="125758" spans="5:9" x14ac:dyDescent="0.25">
      <c r="E125758" s="1"/>
    </row>
    <row r="125759" spans="5:9" x14ac:dyDescent="0.25">
      <c r="E125759" s="1"/>
    </row>
    <row r="125760" spans="5:9" x14ac:dyDescent="0.25">
      <c r="E125760" s="1"/>
    </row>
    <row r="125761" spans="5:9" x14ac:dyDescent="0.25">
      <c r="E125761" s="1"/>
    </row>
    <row r="125763" spans="5:9" x14ac:dyDescent="0.25">
      <c r="I125763" s="1"/>
    </row>
    <row r="125764" spans="5:9" x14ac:dyDescent="0.25">
      <c r="E125764" s="1"/>
    </row>
    <row r="125765" spans="5:9" x14ac:dyDescent="0.25">
      <c r="E125765" s="1"/>
    </row>
    <row r="125768" spans="5:9" x14ac:dyDescent="0.25">
      <c r="I125768" s="1"/>
    </row>
    <row r="125787" spans="5:9" x14ac:dyDescent="0.25">
      <c r="I125787" s="1"/>
    </row>
    <row r="125788" spans="5:9" x14ac:dyDescent="0.25">
      <c r="E125788" s="1"/>
    </row>
    <row r="125789" spans="5:9" x14ac:dyDescent="0.25">
      <c r="E125789" s="1"/>
    </row>
    <row r="125790" spans="5:9" x14ac:dyDescent="0.25">
      <c r="E125790" s="1"/>
      <c r="H125790" s="1"/>
    </row>
    <row r="125797" spans="8:9" x14ac:dyDescent="0.25">
      <c r="H125797" s="1"/>
    </row>
    <row r="125800" spans="8:9" x14ac:dyDescent="0.25">
      <c r="I125800" s="1"/>
    </row>
    <row r="125817" spans="5:5" x14ac:dyDescent="0.25">
      <c r="E125817" s="1"/>
    </row>
    <row r="125821" spans="5:5" x14ac:dyDescent="0.25">
      <c r="E125821" s="1"/>
    </row>
    <row r="134762" spans="5:5" x14ac:dyDescent="0.25">
      <c r="E134762" s="1"/>
    </row>
    <row r="134764" spans="5:5" x14ac:dyDescent="0.25">
      <c r="E134764" s="1"/>
    </row>
    <row r="134765" spans="5:5" x14ac:dyDescent="0.25">
      <c r="E134765" s="1"/>
    </row>
    <row r="134769" spans="5:5" x14ac:dyDescent="0.25">
      <c r="E134769" s="1"/>
    </row>
    <row r="134770" spans="5:5" x14ac:dyDescent="0.25">
      <c r="E134770" s="1"/>
    </row>
    <row r="134772" spans="5:5" x14ac:dyDescent="0.25">
      <c r="E134772" s="1"/>
    </row>
    <row r="134775" spans="5:5" x14ac:dyDescent="0.25">
      <c r="E134775" s="1"/>
    </row>
    <row r="134776" spans="5:5" x14ac:dyDescent="0.25">
      <c r="E134776" s="1"/>
    </row>
    <row r="134777" spans="5:5" x14ac:dyDescent="0.25">
      <c r="E134777" s="1"/>
    </row>
    <row r="134780" spans="5:5" x14ac:dyDescent="0.25">
      <c r="E134780" s="1"/>
    </row>
    <row r="134781" spans="5:5" x14ac:dyDescent="0.25">
      <c r="E134781" s="1"/>
    </row>
    <row r="134782" spans="5:5" x14ac:dyDescent="0.25">
      <c r="E134782" s="1"/>
    </row>
    <row r="134786" spans="5:5" x14ac:dyDescent="0.25">
      <c r="E134786" s="1"/>
    </row>
    <row r="134789" spans="5:5" x14ac:dyDescent="0.25">
      <c r="E134789" s="1"/>
    </row>
    <row r="134790" spans="5:5" x14ac:dyDescent="0.25">
      <c r="E134790" s="1"/>
    </row>
    <row r="134792" spans="5:5" x14ac:dyDescent="0.25">
      <c r="E134792" s="1"/>
    </row>
    <row r="134794" spans="5:5" x14ac:dyDescent="0.25">
      <c r="E134794" s="1"/>
    </row>
    <row r="134795" spans="5:5" x14ac:dyDescent="0.25">
      <c r="E134795" s="1"/>
    </row>
    <row r="134796" spans="5:5" x14ac:dyDescent="0.25">
      <c r="E134796" s="1"/>
    </row>
    <row r="134798" spans="5:5" x14ac:dyDescent="0.25">
      <c r="E134798" s="1"/>
    </row>
    <row r="134799" spans="5:5" x14ac:dyDescent="0.25">
      <c r="E134799" s="1"/>
    </row>
    <row r="134800" spans="5:5" x14ac:dyDescent="0.25">
      <c r="E134800" s="1"/>
    </row>
    <row r="134801" spans="5:5" x14ac:dyDescent="0.25">
      <c r="E134801" s="1"/>
    </row>
    <row r="134804" spans="5:5" x14ac:dyDescent="0.25">
      <c r="E134804" s="1"/>
    </row>
    <row r="134806" spans="5:5" x14ac:dyDescent="0.25">
      <c r="E134806" s="1"/>
    </row>
    <row r="134811" spans="5:5" x14ac:dyDescent="0.25">
      <c r="E134811" s="1"/>
    </row>
    <row r="134813" spans="5:5" x14ac:dyDescent="0.25">
      <c r="E134813" s="1"/>
    </row>
    <row r="134814" spans="5:5" x14ac:dyDescent="0.25">
      <c r="E134814" s="1"/>
    </row>
    <row r="134815" spans="5:5" x14ac:dyDescent="0.25">
      <c r="E134815" s="1"/>
    </row>
    <row r="134816" spans="5:5" x14ac:dyDescent="0.25">
      <c r="E134816" s="1"/>
    </row>
    <row r="134820" spans="5:8" x14ac:dyDescent="0.25">
      <c r="E134820" s="1"/>
    </row>
    <row r="134822" spans="5:8" x14ac:dyDescent="0.25">
      <c r="E134822" s="1"/>
    </row>
    <row r="134823" spans="5:8" x14ac:dyDescent="0.25">
      <c r="E134823" s="1"/>
    </row>
    <row r="134824" spans="5:8" x14ac:dyDescent="0.25">
      <c r="E134824" s="1"/>
    </row>
    <row r="134825" spans="5:8" x14ac:dyDescent="0.25">
      <c r="E134825" s="1"/>
      <c r="G134825" s="1"/>
    </row>
    <row r="134827" spans="5:8" x14ac:dyDescent="0.25">
      <c r="E134827" s="1"/>
    </row>
    <row r="134828" spans="5:8" x14ac:dyDescent="0.25">
      <c r="G134828" s="1"/>
      <c r="H134828" s="1"/>
    </row>
    <row r="134829" spans="5:8" x14ac:dyDescent="0.25">
      <c r="G134829" s="1"/>
      <c r="H134829" s="1"/>
    </row>
    <row r="134830" spans="5:8" x14ac:dyDescent="0.25">
      <c r="G134830" s="1"/>
      <c r="H134830" s="1"/>
    </row>
    <row r="134831" spans="5:8" x14ac:dyDescent="0.25">
      <c r="G134831" s="1"/>
      <c r="H134831" s="1"/>
    </row>
    <row r="134832" spans="5:8" x14ac:dyDescent="0.25">
      <c r="G134832" s="1"/>
      <c r="H134832" s="1"/>
    </row>
    <row r="134833" spans="5:8" x14ac:dyDescent="0.25">
      <c r="E134833" s="1"/>
    </row>
    <row r="134834" spans="5:8" x14ac:dyDescent="0.25">
      <c r="E134834" s="1"/>
      <c r="G134834" s="1"/>
      <c r="H134834" s="1"/>
    </row>
    <row r="134835" spans="5:8" x14ac:dyDescent="0.25">
      <c r="E134835" s="1"/>
      <c r="G134835" s="1"/>
    </row>
    <row r="134836" spans="5:8" x14ac:dyDescent="0.25">
      <c r="E134836" s="1"/>
      <c r="G134836" s="1"/>
      <c r="H134836" s="1"/>
    </row>
    <row r="134837" spans="5:8" x14ac:dyDescent="0.25">
      <c r="E134837" s="1"/>
      <c r="G134837" s="1"/>
      <c r="H134837" s="1"/>
    </row>
    <row r="134838" spans="5:8" x14ac:dyDescent="0.25">
      <c r="E134838" s="1"/>
      <c r="G134838" s="1"/>
      <c r="H134838" s="1"/>
    </row>
    <row r="134839" spans="5:8" x14ac:dyDescent="0.25">
      <c r="E134839" s="1"/>
    </row>
    <row r="134840" spans="5:8" x14ac:dyDescent="0.25">
      <c r="E134840" s="1"/>
      <c r="G134840" s="1"/>
    </row>
    <row r="134841" spans="5:8" x14ac:dyDescent="0.25">
      <c r="E134841" s="1"/>
    </row>
    <row r="134842" spans="5:8" x14ac:dyDescent="0.25">
      <c r="E134842" s="1"/>
      <c r="H134842" s="1"/>
    </row>
    <row r="134843" spans="5:8" x14ac:dyDescent="0.25">
      <c r="E134843" s="1"/>
    </row>
    <row r="134844" spans="5:8" x14ac:dyDescent="0.25">
      <c r="E134844" s="1"/>
    </row>
    <row r="134845" spans="5:8" x14ac:dyDescent="0.25">
      <c r="E134845" s="1"/>
    </row>
    <row r="134846" spans="5:8" x14ac:dyDescent="0.25">
      <c r="E134846" s="1"/>
    </row>
    <row r="134847" spans="5:8" x14ac:dyDescent="0.25">
      <c r="E134847" s="1"/>
    </row>
    <row r="134848" spans="5:8" x14ac:dyDescent="0.25">
      <c r="G134848" s="1"/>
      <c r="H134848" s="1"/>
    </row>
    <row r="134849" spans="5:8" x14ac:dyDescent="0.25">
      <c r="E134849" s="1"/>
      <c r="G134849" s="1"/>
    </row>
    <row r="134850" spans="5:8" x14ac:dyDescent="0.25">
      <c r="E134850" s="1"/>
    </row>
    <row r="134851" spans="5:8" x14ac:dyDescent="0.25">
      <c r="E134851" s="1"/>
      <c r="G134851" s="1"/>
      <c r="H134851" s="1"/>
    </row>
    <row r="134852" spans="5:8" x14ac:dyDescent="0.25">
      <c r="E134852" s="1"/>
      <c r="G134852" s="1"/>
    </row>
    <row r="134853" spans="5:8" x14ac:dyDescent="0.25">
      <c r="E134853" s="1"/>
      <c r="G134853" s="1"/>
    </row>
    <row r="134854" spans="5:8" x14ac:dyDescent="0.25">
      <c r="E134854" s="1"/>
      <c r="G134854" s="1"/>
    </row>
    <row r="134855" spans="5:8" x14ac:dyDescent="0.25">
      <c r="E134855" s="1"/>
      <c r="G134855" s="1"/>
      <c r="H134855" s="1"/>
    </row>
    <row r="134856" spans="5:8" x14ac:dyDescent="0.25">
      <c r="E134856" s="1"/>
      <c r="H134856" s="1"/>
    </row>
    <row r="134857" spans="5:8" x14ac:dyDescent="0.25">
      <c r="G134857" s="1"/>
      <c r="H134857" s="1"/>
    </row>
    <row r="134858" spans="5:8" x14ac:dyDescent="0.25">
      <c r="E134858" s="1"/>
    </row>
    <row r="134859" spans="5:8" x14ac:dyDescent="0.25">
      <c r="E134859" s="1"/>
      <c r="H134859" s="1"/>
    </row>
    <row r="134862" spans="5:8" x14ac:dyDescent="0.25">
      <c r="E134862" s="1"/>
      <c r="G134862" s="1"/>
    </row>
    <row r="134865" spans="5:8" x14ac:dyDescent="0.25">
      <c r="E134865" s="1"/>
    </row>
    <row r="134867" spans="5:8" x14ac:dyDescent="0.25">
      <c r="G134867" s="1"/>
      <c r="H134867" s="1"/>
    </row>
    <row r="134870" spans="5:8" x14ac:dyDescent="0.25">
      <c r="E134870" s="1"/>
      <c r="G134870" s="1"/>
    </row>
    <row r="134871" spans="5:8" x14ac:dyDescent="0.25">
      <c r="H134871" s="1"/>
    </row>
    <row r="134872" spans="5:8" x14ac:dyDescent="0.25">
      <c r="E134872" s="1"/>
      <c r="H134872" s="1"/>
    </row>
    <row r="134873" spans="5:8" x14ac:dyDescent="0.25">
      <c r="E134873" s="1"/>
    </row>
    <row r="134874" spans="5:8" x14ac:dyDescent="0.25">
      <c r="E134874" s="1"/>
      <c r="H134874" s="1"/>
    </row>
    <row r="134875" spans="5:8" x14ac:dyDescent="0.25">
      <c r="H134875" s="1"/>
    </row>
    <row r="134876" spans="5:8" x14ac:dyDescent="0.25">
      <c r="E134876" s="1"/>
      <c r="G134876" s="1"/>
      <c r="H134876" s="1"/>
    </row>
    <row r="134877" spans="5:8" x14ac:dyDescent="0.25">
      <c r="E134877" s="1"/>
      <c r="H134877" s="1"/>
    </row>
    <row r="134878" spans="5:8" x14ac:dyDescent="0.25">
      <c r="E134878" s="1"/>
      <c r="H134878" s="1"/>
    </row>
    <row r="134879" spans="5:8" x14ac:dyDescent="0.25">
      <c r="E134879" s="1"/>
      <c r="G134879" s="1"/>
      <c r="H134879" s="1"/>
    </row>
    <row r="134881" spans="5:8" x14ac:dyDescent="0.25">
      <c r="E134881" s="1"/>
    </row>
    <row r="134885" spans="5:8" x14ac:dyDescent="0.25">
      <c r="E134885" s="1"/>
    </row>
    <row r="134886" spans="5:8" x14ac:dyDescent="0.25">
      <c r="E134886" s="1"/>
      <c r="G134886" s="1"/>
    </row>
    <row r="134887" spans="5:8" x14ac:dyDescent="0.25">
      <c r="E134887" s="1"/>
    </row>
    <row r="134889" spans="5:8" x14ac:dyDescent="0.25">
      <c r="E134889" s="1"/>
    </row>
    <row r="134891" spans="5:8" x14ac:dyDescent="0.25">
      <c r="E134891" s="1"/>
    </row>
    <row r="134892" spans="5:8" x14ac:dyDescent="0.25">
      <c r="E134892" s="1"/>
    </row>
    <row r="134893" spans="5:8" x14ac:dyDescent="0.25">
      <c r="E134893" s="1"/>
    </row>
    <row r="134894" spans="5:8" x14ac:dyDescent="0.25">
      <c r="E134894" s="1"/>
    </row>
    <row r="134895" spans="5:8" x14ac:dyDescent="0.25">
      <c r="E134895" s="1"/>
      <c r="G134895" s="1"/>
      <c r="H134895" s="1"/>
    </row>
    <row r="134896" spans="5:8" x14ac:dyDescent="0.25">
      <c r="E134896" s="1"/>
      <c r="G134896" s="1"/>
    </row>
    <row r="134898" spans="5:8" x14ac:dyDescent="0.25">
      <c r="E134898" s="1"/>
      <c r="G134898" s="1"/>
    </row>
    <row r="134899" spans="5:8" x14ac:dyDescent="0.25">
      <c r="E134899" s="1"/>
      <c r="G134899" s="1"/>
      <c r="H134899" s="1"/>
    </row>
    <row r="134900" spans="5:8" x14ac:dyDescent="0.25">
      <c r="E134900" s="1"/>
    </row>
    <row r="134903" spans="5:8" x14ac:dyDescent="0.25">
      <c r="E134903" s="1"/>
    </row>
    <row r="134913" spans="5:8" x14ac:dyDescent="0.25">
      <c r="E134913" s="1"/>
    </row>
    <row r="134914" spans="5:8" x14ac:dyDescent="0.25">
      <c r="H134914" s="1"/>
    </row>
    <row r="134915" spans="5:8" x14ac:dyDescent="0.25">
      <c r="E134915" s="1"/>
      <c r="G134915" s="1"/>
    </row>
    <row r="134916" spans="5:8" x14ac:dyDescent="0.25">
      <c r="E134916" s="1"/>
    </row>
    <row r="134917" spans="5:8" x14ac:dyDescent="0.25">
      <c r="E134917" s="1"/>
    </row>
    <row r="134919" spans="5:8" x14ac:dyDescent="0.25">
      <c r="E134919" s="1"/>
    </row>
    <row r="134920" spans="5:8" x14ac:dyDescent="0.25">
      <c r="E134920" s="1"/>
    </row>
    <row r="134921" spans="5:8" x14ac:dyDescent="0.25">
      <c r="E134921" s="1"/>
      <c r="G134921" s="1"/>
    </row>
    <row r="134922" spans="5:8" x14ac:dyDescent="0.25">
      <c r="G134922" s="1"/>
      <c r="H134922" s="1"/>
    </row>
    <row r="134923" spans="5:8" x14ac:dyDescent="0.25">
      <c r="E134923" s="1"/>
      <c r="G134923" s="1"/>
    </row>
    <row r="134924" spans="5:8" x14ac:dyDescent="0.25">
      <c r="E134924" s="1"/>
    </row>
    <row r="134925" spans="5:8" x14ac:dyDescent="0.25">
      <c r="E134925" s="1"/>
      <c r="H134925" s="1"/>
    </row>
    <row r="134926" spans="5:8" x14ac:dyDescent="0.25">
      <c r="E134926" s="1"/>
    </row>
    <row r="134927" spans="5:8" x14ac:dyDescent="0.25">
      <c r="G134927" s="1"/>
    </row>
    <row r="134928" spans="5:8" x14ac:dyDescent="0.25">
      <c r="E134928" s="1"/>
    </row>
    <row r="134929" spans="5:8" x14ac:dyDescent="0.25">
      <c r="E134929" s="1"/>
      <c r="G134929" s="1"/>
    </row>
    <row r="134930" spans="5:8" x14ac:dyDescent="0.25">
      <c r="E134930" s="1"/>
      <c r="G134930" s="1"/>
    </row>
    <row r="134931" spans="5:8" x14ac:dyDescent="0.25">
      <c r="E134931" s="1"/>
      <c r="H134931" s="1"/>
    </row>
    <row r="134932" spans="5:8" x14ac:dyDescent="0.25">
      <c r="E134932" s="1"/>
    </row>
    <row r="134933" spans="5:8" x14ac:dyDescent="0.25">
      <c r="E134933" s="1"/>
      <c r="G134933" s="1"/>
      <c r="H134933" s="1"/>
    </row>
    <row r="134934" spans="5:8" x14ac:dyDescent="0.25">
      <c r="E134934" s="1"/>
      <c r="G134934" s="1"/>
    </row>
    <row r="134935" spans="5:8" x14ac:dyDescent="0.25">
      <c r="E134935" s="1"/>
      <c r="G134935" s="1"/>
    </row>
    <row r="134936" spans="5:8" x14ac:dyDescent="0.25">
      <c r="E134936" s="1"/>
    </row>
    <row r="134937" spans="5:8" x14ac:dyDescent="0.25">
      <c r="E134937" s="1"/>
    </row>
    <row r="134938" spans="5:8" x14ac:dyDescent="0.25">
      <c r="E134938" s="1"/>
      <c r="G134938" s="1"/>
    </row>
    <row r="134939" spans="5:8" x14ac:dyDescent="0.25">
      <c r="E134939" s="1"/>
    </row>
    <row r="134941" spans="5:8" x14ac:dyDescent="0.25">
      <c r="E134941" s="1"/>
    </row>
    <row r="134942" spans="5:8" x14ac:dyDescent="0.25">
      <c r="E134942" s="1"/>
    </row>
    <row r="134944" spans="5:8" x14ac:dyDescent="0.25">
      <c r="E134944" s="1"/>
      <c r="G134944" s="1"/>
    </row>
    <row r="134945" spans="5:8" x14ac:dyDescent="0.25">
      <c r="E134945" s="1"/>
    </row>
    <row r="134946" spans="5:8" x14ac:dyDescent="0.25">
      <c r="E134946" s="1"/>
      <c r="G134946" s="1"/>
    </row>
    <row r="134947" spans="5:8" x14ac:dyDescent="0.25">
      <c r="E134947" s="1"/>
      <c r="G134947" s="1"/>
    </row>
    <row r="134949" spans="5:8" x14ac:dyDescent="0.25">
      <c r="E134949" s="1"/>
      <c r="H134949" s="1"/>
    </row>
    <row r="134950" spans="5:8" x14ac:dyDescent="0.25">
      <c r="G134950" s="1"/>
    </row>
    <row r="134951" spans="5:8" x14ac:dyDescent="0.25">
      <c r="E134951" s="1"/>
    </row>
    <row r="134952" spans="5:8" x14ac:dyDescent="0.25">
      <c r="E134952" s="1"/>
      <c r="G134952" s="1"/>
      <c r="H134952" s="1"/>
    </row>
    <row r="134953" spans="5:8" x14ac:dyDescent="0.25">
      <c r="E134953" s="1"/>
      <c r="G134953" s="1"/>
      <c r="H134953" s="1"/>
    </row>
    <row r="134954" spans="5:8" x14ac:dyDescent="0.25">
      <c r="E134954" s="1"/>
    </row>
    <row r="134956" spans="5:8" x14ac:dyDescent="0.25">
      <c r="E134956" s="1"/>
      <c r="G134956" s="1"/>
    </row>
    <row r="134957" spans="5:8" x14ac:dyDescent="0.25">
      <c r="H134957" s="1"/>
    </row>
    <row r="134958" spans="5:8" x14ac:dyDescent="0.25">
      <c r="E134958" s="1"/>
      <c r="G134958" s="1"/>
    </row>
    <row r="134960" spans="5:8" x14ac:dyDescent="0.25">
      <c r="E134960" s="1"/>
      <c r="H134960" s="1"/>
    </row>
    <row r="134962" spans="5:7" x14ac:dyDescent="0.25">
      <c r="E134962" s="1"/>
    </row>
    <row r="134963" spans="5:7" x14ac:dyDescent="0.25">
      <c r="G134963" s="1"/>
    </row>
    <row r="134964" spans="5:7" x14ac:dyDescent="0.25">
      <c r="G134964" s="1"/>
    </row>
    <row r="134965" spans="5:7" x14ac:dyDescent="0.25">
      <c r="G134965" s="1"/>
    </row>
    <row r="134975" spans="5:7" x14ac:dyDescent="0.25">
      <c r="E134975" s="1"/>
      <c r="G134975" s="1"/>
    </row>
    <row r="134978" spans="5:8" x14ac:dyDescent="0.25">
      <c r="E134978" s="1"/>
    </row>
    <row r="134979" spans="5:8" x14ac:dyDescent="0.25">
      <c r="E134979" s="1"/>
    </row>
    <row r="134980" spans="5:8" x14ac:dyDescent="0.25">
      <c r="E134980" s="1"/>
      <c r="G134980" s="1"/>
    </row>
    <row r="134983" spans="5:8" x14ac:dyDescent="0.25">
      <c r="E134983" s="1"/>
    </row>
    <row r="134985" spans="5:8" x14ac:dyDescent="0.25">
      <c r="E134985" s="1"/>
      <c r="G134985" s="1"/>
    </row>
    <row r="134986" spans="5:8" x14ac:dyDescent="0.25">
      <c r="E134986" s="1"/>
      <c r="G134986" s="1"/>
    </row>
    <row r="134987" spans="5:8" x14ac:dyDescent="0.25">
      <c r="E134987" s="1"/>
      <c r="G134987" s="1"/>
    </row>
    <row r="134988" spans="5:8" x14ac:dyDescent="0.25">
      <c r="E134988" s="1"/>
      <c r="G134988" s="1"/>
    </row>
    <row r="134989" spans="5:8" x14ac:dyDescent="0.25">
      <c r="H134989" s="1"/>
    </row>
    <row r="134990" spans="5:8" x14ac:dyDescent="0.25">
      <c r="E134990" s="1"/>
      <c r="G134990" s="1"/>
    </row>
    <row r="134991" spans="5:8" x14ac:dyDescent="0.25">
      <c r="E134991" s="1"/>
      <c r="G134991" s="1"/>
      <c r="H134991" s="1"/>
    </row>
    <row r="134992" spans="5:8" x14ac:dyDescent="0.25">
      <c r="E134992" s="1"/>
      <c r="G134992" s="1"/>
      <c r="H134992" s="1"/>
    </row>
    <row r="134994" spans="5:8" x14ac:dyDescent="0.25">
      <c r="E134994" s="1"/>
      <c r="H134994" s="1"/>
    </row>
    <row r="134995" spans="5:8" x14ac:dyDescent="0.25">
      <c r="E134995" s="1"/>
      <c r="H134995" s="1"/>
    </row>
    <row r="134996" spans="5:8" x14ac:dyDescent="0.25">
      <c r="E134996" s="1"/>
      <c r="G134996" s="1"/>
    </row>
    <row r="134997" spans="5:8" x14ac:dyDescent="0.25">
      <c r="E134997" s="1"/>
      <c r="G134997" s="1"/>
    </row>
    <row r="134998" spans="5:8" x14ac:dyDescent="0.25">
      <c r="E134998" s="1"/>
      <c r="G134998" s="1"/>
    </row>
    <row r="134999" spans="5:8" x14ac:dyDescent="0.25">
      <c r="E134999" s="1"/>
      <c r="G134999" s="1"/>
      <c r="H134999" s="1"/>
    </row>
    <row r="135000" spans="5:8" x14ac:dyDescent="0.25">
      <c r="E135000" s="1"/>
      <c r="G135000" s="1"/>
      <c r="H135000" s="1"/>
    </row>
    <row r="135001" spans="5:8" x14ac:dyDescent="0.25">
      <c r="E135001" s="1"/>
      <c r="G135001" s="1"/>
      <c r="H135001" s="1"/>
    </row>
    <row r="135002" spans="5:8" x14ac:dyDescent="0.25">
      <c r="E135002" s="1"/>
      <c r="G135002" s="1"/>
    </row>
    <row r="135003" spans="5:8" x14ac:dyDescent="0.25">
      <c r="E135003" s="1"/>
      <c r="H135003" s="1"/>
    </row>
    <row r="135004" spans="5:8" x14ac:dyDescent="0.25">
      <c r="E135004" s="1"/>
      <c r="G135004" s="1"/>
      <c r="H135004" s="1"/>
    </row>
    <row r="135005" spans="5:8" x14ac:dyDescent="0.25">
      <c r="E135005" s="1"/>
      <c r="G135005" s="1"/>
      <c r="H135005" s="1"/>
    </row>
    <row r="135006" spans="5:8" x14ac:dyDescent="0.25">
      <c r="E135006" s="1"/>
      <c r="H135006" s="1"/>
    </row>
    <row r="135007" spans="5:8" x14ac:dyDescent="0.25">
      <c r="E135007" s="1"/>
      <c r="G135007" s="1"/>
      <c r="H135007" s="1"/>
    </row>
    <row r="135008" spans="5:8" x14ac:dyDescent="0.25">
      <c r="E135008" s="1"/>
      <c r="G135008" s="1"/>
      <c r="H135008" s="1"/>
    </row>
    <row r="135009" spans="5:8" x14ac:dyDescent="0.25">
      <c r="E135009" s="1"/>
      <c r="G135009" s="1"/>
      <c r="H135009" s="1"/>
    </row>
    <row r="135010" spans="5:8" x14ac:dyDescent="0.25">
      <c r="E135010" s="1"/>
      <c r="G135010" s="1"/>
    </row>
    <row r="135011" spans="5:8" x14ac:dyDescent="0.25">
      <c r="E135011" s="1"/>
      <c r="G135011" s="1"/>
      <c r="H135011" s="1"/>
    </row>
    <row r="135012" spans="5:8" x14ac:dyDescent="0.25">
      <c r="E135012" s="1"/>
      <c r="G135012" s="1"/>
    </row>
    <row r="135013" spans="5:8" x14ac:dyDescent="0.25">
      <c r="E135013" s="1"/>
    </row>
    <row r="135014" spans="5:8" x14ac:dyDescent="0.25">
      <c r="E135014" s="1"/>
      <c r="G135014" s="1"/>
    </row>
    <row r="135015" spans="5:8" x14ac:dyDescent="0.25">
      <c r="E135015" s="1"/>
      <c r="G135015" s="1"/>
      <c r="H135015" s="1"/>
    </row>
    <row r="135016" spans="5:8" x14ac:dyDescent="0.25">
      <c r="E135016" s="1"/>
      <c r="H135016" s="1"/>
    </row>
    <row r="135017" spans="5:8" x14ac:dyDescent="0.25">
      <c r="E135017" s="1"/>
    </row>
    <row r="135019" spans="5:8" x14ac:dyDescent="0.25">
      <c r="E135019" s="1"/>
    </row>
    <row r="135020" spans="5:8" x14ac:dyDescent="0.25">
      <c r="E135020" s="1"/>
      <c r="G135020" s="1"/>
    </row>
    <row r="135021" spans="5:8" x14ac:dyDescent="0.25">
      <c r="E135021" s="1"/>
      <c r="H135021" s="1"/>
    </row>
    <row r="135022" spans="5:8" x14ac:dyDescent="0.25">
      <c r="E135022" s="1"/>
    </row>
    <row r="135024" spans="5:8" x14ac:dyDescent="0.25">
      <c r="E135024" s="1"/>
    </row>
    <row r="135025" spans="5:8" x14ac:dyDescent="0.25">
      <c r="E135025" s="1"/>
      <c r="G135025" s="1"/>
    </row>
    <row r="135026" spans="5:8" x14ac:dyDescent="0.25">
      <c r="E135026" s="1"/>
      <c r="G135026" s="1"/>
    </row>
    <row r="135027" spans="5:8" x14ac:dyDescent="0.25">
      <c r="E135027" s="1"/>
    </row>
    <row r="135028" spans="5:8" x14ac:dyDescent="0.25">
      <c r="E135028" s="1"/>
    </row>
    <row r="135029" spans="5:8" x14ac:dyDescent="0.25">
      <c r="E135029" s="1"/>
      <c r="H135029" s="1"/>
    </row>
    <row r="135030" spans="5:8" x14ac:dyDescent="0.25">
      <c r="G135030" s="1"/>
    </row>
    <row r="135031" spans="5:8" x14ac:dyDescent="0.25">
      <c r="E135031" s="1"/>
    </row>
    <row r="135033" spans="5:8" x14ac:dyDescent="0.25">
      <c r="E135033" s="1"/>
    </row>
    <row r="135034" spans="5:8" x14ac:dyDescent="0.25">
      <c r="E135034" s="1"/>
      <c r="G135034" s="1"/>
      <c r="H135034" s="1"/>
    </row>
    <row r="135035" spans="5:8" x14ac:dyDescent="0.25">
      <c r="E135035" s="1"/>
      <c r="G135035" s="1"/>
      <c r="H135035" s="1"/>
    </row>
    <row r="135036" spans="5:8" x14ac:dyDescent="0.25">
      <c r="E135036" s="1"/>
      <c r="G135036" s="1"/>
      <c r="H135036" s="1"/>
    </row>
    <row r="135037" spans="5:8" x14ac:dyDescent="0.25">
      <c r="E135037" s="1"/>
      <c r="G135037" s="1"/>
    </row>
    <row r="135038" spans="5:8" x14ac:dyDescent="0.25">
      <c r="E135038" s="1"/>
    </row>
    <row r="135039" spans="5:8" x14ac:dyDescent="0.25">
      <c r="E135039" s="1"/>
    </row>
    <row r="135040" spans="5:8" x14ac:dyDescent="0.25">
      <c r="E135040" s="1"/>
    </row>
    <row r="135041" spans="5:8" x14ac:dyDescent="0.25">
      <c r="E135041" s="1"/>
      <c r="G135041" s="1"/>
    </row>
    <row r="135042" spans="5:8" x14ac:dyDescent="0.25">
      <c r="E135042" s="1"/>
      <c r="H135042" s="1"/>
    </row>
    <row r="135043" spans="5:8" x14ac:dyDescent="0.25">
      <c r="E135043" s="1"/>
    </row>
    <row r="135044" spans="5:8" x14ac:dyDescent="0.25">
      <c r="E135044" s="1"/>
      <c r="G135044" s="1"/>
      <c r="H135044" s="1"/>
    </row>
    <row r="135045" spans="5:8" x14ac:dyDescent="0.25">
      <c r="E135045" s="1"/>
      <c r="G135045" s="1"/>
    </row>
    <row r="135046" spans="5:8" x14ac:dyDescent="0.25">
      <c r="E135046" s="1"/>
    </row>
    <row r="135047" spans="5:8" x14ac:dyDescent="0.25">
      <c r="E135047" s="1"/>
      <c r="G135047" s="1"/>
    </row>
    <row r="135048" spans="5:8" x14ac:dyDescent="0.25">
      <c r="E135048" s="1"/>
      <c r="G135048" s="1"/>
      <c r="H135048" s="1"/>
    </row>
    <row r="135049" spans="5:8" x14ac:dyDescent="0.25">
      <c r="E135049" s="1"/>
      <c r="G135049" s="1"/>
    </row>
    <row r="135050" spans="5:8" x14ac:dyDescent="0.25">
      <c r="E135050" s="1"/>
    </row>
    <row r="135051" spans="5:8" x14ac:dyDescent="0.25">
      <c r="E135051" s="1"/>
      <c r="H135051" s="1"/>
    </row>
    <row r="135052" spans="5:8" x14ac:dyDescent="0.25">
      <c r="E135052" s="1"/>
    </row>
    <row r="135053" spans="5:8" x14ac:dyDescent="0.25">
      <c r="E135053" s="1"/>
    </row>
    <row r="135054" spans="5:8" x14ac:dyDescent="0.25">
      <c r="E135054" s="1"/>
      <c r="G135054" s="1"/>
      <c r="H135054" s="1"/>
    </row>
    <row r="135055" spans="5:8" x14ac:dyDescent="0.25">
      <c r="E135055" s="1"/>
      <c r="H135055" s="1"/>
    </row>
    <row r="135056" spans="5:8" x14ac:dyDescent="0.25">
      <c r="E135056" s="1"/>
    </row>
    <row r="135057" spans="5:8" x14ac:dyDescent="0.25">
      <c r="E135057" s="1"/>
      <c r="H135057" s="1"/>
    </row>
    <row r="135058" spans="5:8" x14ac:dyDescent="0.25">
      <c r="E135058" s="1"/>
      <c r="H135058" s="1"/>
    </row>
    <row r="135059" spans="5:8" x14ac:dyDescent="0.25">
      <c r="E135059" s="1"/>
    </row>
    <row r="135060" spans="5:8" x14ac:dyDescent="0.25">
      <c r="E135060" s="1"/>
      <c r="G135060" s="1"/>
    </row>
    <row r="135061" spans="5:8" x14ac:dyDescent="0.25">
      <c r="E135061" s="1"/>
    </row>
    <row r="135062" spans="5:8" x14ac:dyDescent="0.25">
      <c r="E135062" s="1"/>
      <c r="G135062" s="1"/>
    </row>
    <row r="135063" spans="5:8" x14ac:dyDescent="0.25">
      <c r="E135063" s="1"/>
      <c r="G135063" s="1"/>
    </row>
    <row r="135064" spans="5:8" x14ac:dyDescent="0.25">
      <c r="E135064" s="1"/>
    </row>
    <row r="135065" spans="5:8" x14ac:dyDescent="0.25">
      <c r="E135065" s="1"/>
      <c r="G135065" s="1"/>
    </row>
    <row r="135066" spans="5:8" x14ac:dyDescent="0.25">
      <c r="E135066" s="1"/>
    </row>
    <row r="135067" spans="5:8" x14ac:dyDescent="0.25">
      <c r="E135067" s="1"/>
      <c r="G135067" s="1"/>
      <c r="H135067" s="1"/>
    </row>
    <row r="135068" spans="5:8" x14ac:dyDescent="0.25">
      <c r="E135068" s="1"/>
      <c r="G135068" s="1"/>
      <c r="H135068" s="1"/>
    </row>
    <row r="135069" spans="5:8" x14ac:dyDescent="0.25">
      <c r="E135069" s="1"/>
    </row>
    <row r="135070" spans="5:8" x14ac:dyDescent="0.25">
      <c r="E135070" s="1"/>
    </row>
    <row r="135071" spans="5:8" x14ac:dyDescent="0.25">
      <c r="E135071" s="1"/>
    </row>
    <row r="135072" spans="5:8" x14ac:dyDescent="0.25">
      <c r="E135072" s="1"/>
    </row>
    <row r="135073" spans="5:8" x14ac:dyDescent="0.25">
      <c r="E135073" s="1"/>
    </row>
    <row r="135074" spans="5:8" x14ac:dyDescent="0.25">
      <c r="E135074" s="1"/>
    </row>
    <row r="135075" spans="5:8" x14ac:dyDescent="0.25">
      <c r="E135075" s="1"/>
    </row>
    <row r="135076" spans="5:8" x14ac:dyDescent="0.25">
      <c r="E135076" s="1"/>
      <c r="H135076" s="1"/>
    </row>
    <row r="135077" spans="5:8" x14ac:dyDescent="0.25">
      <c r="E135077" s="1"/>
    </row>
    <row r="135078" spans="5:8" x14ac:dyDescent="0.25">
      <c r="E135078" s="1"/>
      <c r="G135078" s="1"/>
    </row>
    <row r="135079" spans="5:8" x14ac:dyDescent="0.25">
      <c r="E135079" s="1"/>
    </row>
    <row r="135080" spans="5:8" x14ac:dyDescent="0.25">
      <c r="E135080" s="1"/>
    </row>
    <row r="135081" spans="5:8" x14ac:dyDescent="0.25">
      <c r="E135081" s="1"/>
    </row>
    <row r="135082" spans="5:8" x14ac:dyDescent="0.25">
      <c r="E135082" s="1"/>
      <c r="H135082" s="1"/>
    </row>
    <row r="135083" spans="5:8" x14ac:dyDescent="0.25">
      <c r="E135083" s="1"/>
    </row>
    <row r="135084" spans="5:8" x14ac:dyDescent="0.25">
      <c r="E135084" s="1"/>
    </row>
    <row r="135085" spans="5:8" x14ac:dyDescent="0.25">
      <c r="E135085" s="1"/>
    </row>
    <row r="135086" spans="5:8" x14ac:dyDescent="0.25">
      <c r="E135086" s="1"/>
      <c r="G135086" s="1"/>
    </row>
    <row r="135087" spans="5:8" x14ac:dyDescent="0.25">
      <c r="E135087" s="1"/>
      <c r="H135087" s="1"/>
    </row>
    <row r="135088" spans="5:8" x14ac:dyDescent="0.25">
      <c r="E135088" s="1"/>
      <c r="H135088" s="1"/>
    </row>
    <row r="135089" spans="5:8" x14ac:dyDescent="0.25">
      <c r="E135089" s="1"/>
      <c r="H135089" s="1"/>
    </row>
    <row r="135090" spans="5:8" x14ac:dyDescent="0.25">
      <c r="E135090" s="1"/>
    </row>
    <row r="135091" spans="5:8" x14ac:dyDescent="0.25">
      <c r="E135091" s="1"/>
      <c r="G135091" s="1"/>
      <c r="H135091" s="1"/>
    </row>
    <row r="135092" spans="5:8" x14ac:dyDescent="0.25">
      <c r="E135092" s="1"/>
    </row>
    <row r="135093" spans="5:8" x14ac:dyDescent="0.25">
      <c r="E135093" s="1"/>
      <c r="H135093" s="1"/>
    </row>
    <row r="135094" spans="5:8" x14ac:dyDescent="0.25">
      <c r="E135094" s="1"/>
    </row>
    <row r="135095" spans="5:8" x14ac:dyDescent="0.25">
      <c r="E135095" s="1"/>
    </row>
    <row r="135096" spans="5:8" x14ac:dyDescent="0.25">
      <c r="E135096" s="1"/>
      <c r="H135096" s="1"/>
    </row>
    <row r="135097" spans="5:8" x14ac:dyDescent="0.25">
      <c r="E135097" s="1"/>
    </row>
    <row r="135098" spans="5:8" x14ac:dyDescent="0.25">
      <c r="E135098" s="1"/>
      <c r="H135098" s="1"/>
    </row>
    <row r="135099" spans="5:8" x14ac:dyDescent="0.25">
      <c r="E135099" s="1"/>
    </row>
    <row r="135100" spans="5:8" x14ac:dyDescent="0.25">
      <c r="E135100" s="1"/>
    </row>
    <row r="135101" spans="5:8" x14ac:dyDescent="0.25">
      <c r="E135101" s="1"/>
    </row>
    <row r="135102" spans="5:8" x14ac:dyDescent="0.25">
      <c r="E135102" s="1"/>
    </row>
    <row r="135103" spans="5:8" x14ac:dyDescent="0.25">
      <c r="E135103" s="1"/>
    </row>
    <row r="135104" spans="5:8" x14ac:dyDescent="0.25">
      <c r="E135104" s="1"/>
    </row>
    <row r="135106" spans="5:8" x14ac:dyDescent="0.25">
      <c r="E135106" s="1"/>
    </row>
    <row r="135107" spans="5:8" x14ac:dyDescent="0.25">
      <c r="E135107" s="1"/>
    </row>
    <row r="135108" spans="5:8" x14ac:dyDescent="0.25">
      <c r="E135108" s="1"/>
    </row>
    <row r="135109" spans="5:8" x14ac:dyDescent="0.25">
      <c r="E135109" s="1"/>
    </row>
    <row r="135110" spans="5:8" x14ac:dyDescent="0.25">
      <c r="E135110" s="1"/>
    </row>
    <row r="135111" spans="5:8" x14ac:dyDescent="0.25">
      <c r="E135111" s="1"/>
    </row>
    <row r="135112" spans="5:8" x14ac:dyDescent="0.25">
      <c r="E135112" s="1"/>
      <c r="G135112" s="1"/>
    </row>
    <row r="135113" spans="5:8" x14ac:dyDescent="0.25">
      <c r="E135113" s="1"/>
    </row>
    <row r="135115" spans="5:8" x14ac:dyDescent="0.25">
      <c r="E135115" s="1"/>
    </row>
    <row r="135116" spans="5:8" x14ac:dyDescent="0.25">
      <c r="E135116" s="1"/>
      <c r="H135116" s="1"/>
    </row>
    <row r="135117" spans="5:8" x14ac:dyDescent="0.25">
      <c r="E135117" s="1"/>
      <c r="H135117" s="1"/>
    </row>
    <row r="135118" spans="5:8" x14ac:dyDescent="0.25">
      <c r="E135118" s="1"/>
    </row>
    <row r="135120" spans="5:8" x14ac:dyDescent="0.25">
      <c r="E135120" s="1"/>
      <c r="H135120" s="1"/>
    </row>
    <row r="135121" spans="5:8" x14ac:dyDescent="0.25">
      <c r="E135121" s="1"/>
    </row>
    <row r="135122" spans="5:8" x14ac:dyDescent="0.25">
      <c r="E135122" s="1"/>
    </row>
    <row r="135123" spans="5:8" x14ac:dyDescent="0.25">
      <c r="E135123" s="1"/>
      <c r="H135123" s="1"/>
    </row>
    <row r="135124" spans="5:8" x14ac:dyDescent="0.25">
      <c r="E135124" s="1"/>
    </row>
    <row r="135125" spans="5:8" x14ac:dyDescent="0.25">
      <c r="E135125" s="1"/>
    </row>
    <row r="135126" spans="5:8" x14ac:dyDescent="0.25">
      <c r="E135126" s="1"/>
    </row>
    <row r="135127" spans="5:8" x14ac:dyDescent="0.25">
      <c r="E135127" s="1"/>
    </row>
    <row r="135128" spans="5:8" x14ac:dyDescent="0.25">
      <c r="E135128" s="1"/>
    </row>
    <row r="135129" spans="5:8" x14ac:dyDescent="0.25">
      <c r="E135129" s="1"/>
    </row>
    <row r="135130" spans="5:8" x14ac:dyDescent="0.25">
      <c r="E135130" s="1"/>
    </row>
    <row r="135132" spans="5:8" x14ac:dyDescent="0.25">
      <c r="E135132" s="1"/>
    </row>
    <row r="135133" spans="5:8" x14ac:dyDescent="0.25">
      <c r="E135133" s="1"/>
    </row>
    <row r="135134" spans="5:8" x14ac:dyDescent="0.25">
      <c r="H135134" s="1"/>
    </row>
    <row r="135135" spans="5:8" x14ac:dyDescent="0.25">
      <c r="E135135" s="1"/>
    </row>
    <row r="135136" spans="5:8" x14ac:dyDescent="0.25">
      <c r="E135136" s="1"/>
    </row>
    <row r="135137" spans="5:9" x14ac:dyDescent="0.25">
      <c r="E135137" s="1"/>
    </row>
    <row r="135138" spans="5:9" x14ac:dyDescent="0.25">
      <c r="E135138" s="1"/>
    </row>
    <row r="135140" spans="5:9" x14ac:dyDescent="0.25">
      <c r="E135140" s="1"/>
    </row>
    <row r="135141" spans="5:9" x14ac:dyDescent="0.25">
      <c r="E135141" s="1"/>
    </row>
    <row r="135145" spans="5:9" x14ac:dyDescent="0.25">
      <c r="E135145" s="1"/>
    </row>
    <row r="135146" spans="5:9" x14ac:dyDescent="0.25">
      <c r="E135146" s="1"/>
      <c r="H135146" s="1"/>
    </row>
    <row r="135147" spans="5:9" x14ac:dyDescent="0.25">
      <c r="E135147" s="1"/>
    </row>
    <row r="135148" spans="5:9" x14ac:dyDescent="0.25">
      <c r="E135148" s="1"/>
    </row>
    <row r="135149" spans="5:9" x14ac:dyDescent="0.25">
      <c r="E135149" s="1"/>
    </row>
    <row r="135150" spans="5:9" x14ac:dyDescent="0.25">
      <c r="E135150" s="1"/>
    </row>
    <row r="135151" spans="5:9" x14ac:dyDescent="0.25">
      <c r="E135151" s="1"/>
    </row>
    <row r="135152" spans="5:9" x14ac:dyDescent="0.25">
      <c r="E135152" s="1"/>
      <c r="I135152" s="1"/>
    </row>
    <row r="135153" spans="5:9" x14ac:dyDescent="0.25">
      <c r="E135153" s="1"/>
    </row>
    <row r="135154" spans="5:9" x14ac:dyDescent="0.25">
      <c r="E135154" s="1"/>
    </row>
    <row r="135156" spans="5:9" x14ac:dyDescent="0.25">
      <c r="E135156" s="1"/>
    </row>
    <row r="135157" spans="5:9" x14ac:dyDescent="0.25">
      <c r="E135157" s="1"/>
      <c r="H135157" s="1"/>
    </row>
    <row r="135158" spans="5:9" x14ac:dyDescent="0.25">
      <c r="E135158" s="1"/>
    </row>
    <row r="135160" spans="5:9" x14ac:dyDescent="0.25">
      <c r="E135160" s="1"/>
    </row>
    <row r="135161" spans="5:9" x14ac:dyDescent="0.25">
      <c r="E135161" s="1"/>
    </row>
    <row r="135162" spans="5:9" x14ac:dyDescent="0.25">
      <c r="E135162" s="1"/>
    </row>
    <row r="135163" spans="5:9" x14ac:dyDescent="0.25">
      <c r="E135163" s="1"/>
      <c r="I135163" s="1"/>
    </row>
    <row r="135164" spans="5:9" x14ac:dyDescent="0.25">
      <c r="I135164" s="1"/>
    </row>
    <row r="135165" spans="5:9" x14ac:dyDescent="0.25">
      <c r="E135165" s="1"/>
    </row>
    <row r="135186" spans="5:9" x14ac:dyDescent="0.25">
      <c r="E135186" s="1"/>
    </row>
    <row r="135189" spans="5:9" x14ac:dyDescent="0.25">
      <c r="E135189" s="1"/>
    </row>
    <row r="135190" spans="5:9" x14ac:dyDescent="0.25">
      <c r="I135190" s="1"/>
    </row>
    <row r="135194" spans="5:9" x14ac:dyDescent="0.25">
      <c r="H135194" s="1"/>
    </row>
    <row r="135198" spans="5:9" x14ac:dyDescent="0.25">
      <c r="E135198" s="1"/>
    </row>
    <row r="135199" spans="5:9" x14ac:dyDescent="0.25">
      <c r="E135199" s="1"/>
    </row>
    <row r="135201" spans="5:9" x14ac:dyDescent="0.25">
      <c r="I135201" s="1"/>
    </row>
    <row r="135202" spans="5:9" x14ac:dyDescent="0.25">
      <c r="E135202" s="1"/>
    </row>
    <row r="135209" spans="5:9" x14ac:dyDescent="0.25">
      <c r="I135209" s="1"/>
    </row>
    <row r="144190" spans="8:8" x14ac:dyDescent="0.25">
      <c r="H144190" s="1"/>
    </row>
    <row r="144225" spans="5:5" x14ac:dyDescent="0.25">
      <c r="E144225" s="1"/>
    </row>
    <row r="144226" spans="5:5" x14ac:dyDescent="0.25">
      <c r="E144226" s="1"/>
    </row>
    <row r="144243" spans="5:8" x14ac:dyDescent="0.25">
      <c r="E144243" s="1"/>
      <c r="H144243" s="1"/>
    </row>
    <row r="144244" spans="5:8" x14ac:dyDescent="0.25">
      <c r="E144244" s="1"/>
    </row>
    <row r="144267" spans="5:8" x14ac:dyDescent="0.25">
      <c r="E144267" s="1"/>
      <c r="H144267" s="1"/>
    </row>
    <row r="144272" spans="5:8" x14ac:dyDescent="0.25">
      <c r="E144272" s="1"/>
    </row>
    <row r="144275" spans="5:5" x14ac:dyDescent="0.25">
      <c r="E144275" s="1"/>
    </row>
    <row r="144276" spans="5:5" x14ac:dyDescent="0.25">
      <c r="E144276" s="1"/>
    </row>
    <row r="144277" spans="5:5" x14ac:dyDescent="0.25">
      <c r="E144277" s="1"/>
    </row>
    <row r="144278" spans="5:5" x14ac:dyDescent="0.25">
      <c r="E144278" s="1"/>
    </row>
    <row r="144281" spans="5:5" x14ac:dyDescent="0.25">
      <c r="E144281" s="1"/>
    </row>
    <row r="144290" spans="5:8" x14ac:dyDescent="0.25">
      <c r="E144290" s="1"/>
      <c r="H144290" s="1"/>
    </row>
    <row r="144292" spans="5:8" x14ac:dyDescent="0.25">
      <c r="E144292" s="1"/>
    </row>
    <row r="144294" spans="5:8" x14ac:dyDescent="0.25">
      <c r="E144294" s="1"/>
    </row>
    <row r="144295" spans="5:8" x14ac:dyDescent="0.25">
      <c r="E144295" s="1"/>
      <c r="H144295" s="1"/>
    </row>
    <row r="144297" spans="5:8" x14ac:dyDescent="0.25">
      <c r="H144297" s="1"/>
    </row>
    <row r="144299" spans="5:8" x14ac:dyDescent="0.25">
      <c r="E144299" s="1"/>
    </row>
    <row r="144300" spans="5:8" x14ac:dyDescent="0.25">
      <c r="G144300" s="1"/>
      <c r="H144300" s="1"/>
    </row>
    <row r="144301" spans="5:8" x14ac:dyDescent="0.25">
      <c r="G144301" s="1"/>
    </row>
    <row r="144302" spans="5:8" x14ac:dyDescent="0.25">
      <c r="G144302" s="1"/>
      <c r="H144302" s="1"/>
    </row>
    <row r="144303" spans="5:8" x14ac:dyDescent="0.25">
      <c r="H144303" s="1"/>
    </row>
    <row r="144304" spans="5:8" x14ac:dyDescent="0.25">
      <c r="G144304" s="1"/>
      <c r="H144304" s="1"/>
    </row>
    <row r="144306" spans="5:8" x14ac:dyDescent="0.25">
      <c r="E144306" s="1"/>
      <c r="H144306" s="1"/>
    </row>
    <row r="144307" spans="5:8" x14ac:dyDescent="0.25">
      <c r="E144307" s="1"/>
      <c r="G144307" s="1"/>
    </row>
    <row r="144308" spans="5:8" x14ac:dyDescent="0.25">
      <c r="E144308" s="1"/>
      <c r="H144308" s="1"/>
    </row>
    <row r="144309" spans="5:8" x14ac:dyDescent="0.25">
      <c r="E144309" s="1"/>
      <c r="G144309" s="1"/>
    </row>
    <row r="144310" spans="5:8" x14ac:dyDescent="0.25">
      <c r="E144310" s="1"/>
      <c r="G144310" s="1"/>
    </row>
    <row r="144311" spans="5:8" x14ac:dyDescent="0.25">
      <c r="E144311" s="1"/>
    </row>
    <row r="144312" spans="5:8" x14ac:dyDescent="0.25">
      <c r="E144312" s="1"/>
      <c r="H144312" s="1"/>
    </row>
    <row r="144313" spans="5:8" x14ac:dyDescent="0.25">
      <c r="E144313" s="1"/>
    </row>
    <row r="144315" spans="5:8" x14ac:dyDescent="0.25">
      <c r="H144315" s="1"/>
    </row>
    <row r="144316" spans="5:8" x14ac:dyDescent="0.25">
      <c r="E144316" s="1"/>
    </row>
    <row r="144317" spans="5:8" x14ac:dyDescent="0.25">
      <c r="E144317" s="1"/>
      <c r="G144317" s="1"/>
    </row>
    <row r="144319" spans="5:8" x14ac:dyDescent="0.25">
      <c r="E144319" s="1"/>
      <c r="G144319" s="1"/>
    </row>
    <row r="144320" spans="5:8" x14ac:dyDescent="0.25">
      <c r="E144320" s="1"/>
      <c r="G144320" s="1"/>
    </row>
    <row r="144321" spans="5:8" x14ac:dyDescent="0.25">
      <c r="E144321" s="1"/>
      <c r="G144321" s="1"/>
    </row>
    <row r="144322" spans="5:8" x14ac:dyDescent="0.25">
      <c r="E144322" s="1"/>
    </row>
    <row r="144323" spans="5:8" x14ac:dyDescent="0.25">
      <c r="E144323" s="1"/>
      <c r="H144323" s="1"/>
    </row>
    <row r="144324" spans="5:8" x14ac:dyDescent="0.25">
      <c r="E144324" s="1"/>
      <c r="G144324" s="1"/>
    </row>
    <row r="144325" spans="5:8" x14ac:dyDescent="0.25">
      <c r="E144325" s="1"/>
      <c r="G144325" s="1"/>
      <c r="H144325" s="1"/>
    </row>
    <row r="144326" spans="5:8" x14ac:dyDescent="0.25">
      <c r="E144326" s="1"/>
      <c r="G144326" s="1"/>
    </row>
    <row r="144327" spans="5:8" x14ac:dyDescent="0.25">
      <c r="E144327" s="1"/>
      <c r="G144327" s="1"/>
      <c r="H144327" s="1"/>
    </row>
    <row r="144328" spans="5:8" x14ac:dyDescent="0.25">
      <c r="E144328" s="1"/>
    </row>
    <row r="144329" spans="5:8" x14ac:dyDescent="0.25">
      <c r="E144329" s="1"/>
      <c r="G144329" s="1"/>
      <c r="H144329" s="1"/>
    </row>
    <row r="144330" spans="5:8" x14ac:dyDescent="0.25">
      <c r="E144330" s="1"/>
    </row>
    <row r="144331" spans="5:8" x14ac:dyDescent="0.25">
      <c r="E144331" s="1"/>
    </row>
    <row r="144332" spans="5:8" x14ac:dyDescent="0.25">
      <c r="E144332" s="1"/>
      <c r="G144332" s="1"/>
    </row>
    <row r="144334" spans="5:8" x14ac:dyDescent="0.25">
      <c r="E144334" s="1"/>
    </row>
    <row r="144337" spans="5:8" x14ac:dyDescent="0.25">
      <c r="E144337" s="1"/>
      <c r="H144337" s="1"/>
    </row>
    <row r="144339" spans="5:8" x14ac:dyDescent="0.25">
      <c r="E144339" s="1"/>
    </row>
    <row r="144341" spans="5:8" x14ac:dyDescent="0.25">
      <c r="E144341" s="1"/>
    </row>
    <row r="144342" spans="5:8" x14ac:dyDescent="0.25">
      <c r="H144342" s="1"/>
    </row>
    <row r="144343" spans="5:8" x14ac:dyDescent="0.25">
      <c r="E144343" s="1"/>
      <c r="H144343" s="1"/>
    </row>
    <row r="144344" spans="5:8" x14ac:dyDescent="0.25">
      <c r="E144344" s="1"/>
    </row>
    <row r="144345" spans="5:8" x14ac:dyDescent="0.25">
      <c r="E144345" s="1"/>
      <c r="H144345" s="1"/>
    </row>
    <row r="144346" spans="5:8" x14ac:dyDescent="0.25">
      <c r="E144346" s="1"/>
    </row>
    <row r="144347" spans="5:8" x14ac:dyDescent="0.25">
      <c r="E144347" s="1"/>
    </row>
    <row r="144348" spans="5:8" x14ac:dyDescent="0.25">
      <c r="E144348" s="1"/>
      <c r="H144348" s="1"/>
    </row>
    <row r="144349" spans="5:8" x14ac:dyDescent="0.25">
      <c r="H144349" s="1"/>
    </row>
    <row r="144350" spans="5:8" x14ac:dyDescent="0.25">
      <c r="E144350" s="1"/>
    </row>
    <row r="144353" spans="5:8" x14ac:dyDescent="0.25">
      <c r="E144353" s="1"/>
    </row>
    <row r="144354" spans="5:8" x14ac:dyDescent="0.25">
      <c r="E144354" s="1"/>
    </row>
    <row r="144357" spans="5:8" x14ac:dyDescent="0.25">
      <c r="E144357" s="1"/>
    </row>
    <row r="144360" spans="5:8" x14ac:dyDescent="0.25">
      <c r="E144360" s="1"/>
    </row>
    <row r="144361" spans="5:8" x14ac:dyDescent="0.25">
      <c r="E144361" s="1"/>
      <c r="G144361" s="1"/>
      <c r="H144361" s="1"/>
    </row>
    <row r="144362" spans="5:8" x14ac:dyDescent="0.25">
      <c r="E144362" s="1"/>
      <c r="G144362" s="1"/>
    </row>
    <row r="144363" spans="5:8" x14ac:dyDescent="0.25">
      <c r="E144363" s="1"/>
      <c r="H144363" s="1"/>
    </row>
    <row r="144364" spans="5:8" x14ac:dyDescent="0.25">
      <c r="E144364" s="1"/>
    </row>
    <row r="144365" spans="5:8" x14ac:dyDescent="0.25">
      <c r="G144365" s="1"/>
    </row>
    <row r="144366" spans="5:8" x14ac:dyDescent="0.25">
      <c r="H144366" s="1"/>
    </row>
    <row r="144367" spans="5:8" x14ac:dyDescent="0.25">
      <c r="E144367" s="1"/>
      <c r="G144367" s="1"/>
    </row>
    <row r="144368" spans="5:8" x14ac:dyDescent="0.25">
      <c r="E144368" s="1"/>
    </row>
    <row r="144371" spans="5:8" x14ac:dyDescent="0.25">
      <c r="E144371" s="1"/>
      <c r="G144371" s="1"/>
      <c r="H144371" s="1"/>
    </row>
    <row r="144372" spans="5:8" x14ac:dyDescent="0.25">
      <c r="G144372" s="1"/>
    </row>
    <row r="144376" spans="5:8" x14ac:dyDescent="0.25">
      <c r="E144376" s="1"/>
      <c r="G144376" s="1"/>
    </row>
    <row r="144383" spans="5:8" x14ac:dyDescent="0.25">
      <c r="E144383" s="1"/>
    </row>
    <row r="144385" spans="5:8" x14ac:dyDescent="0.25">
      <c r="E144385" s="1"/>
      <c r="H144385" s="1"/>
    </row>
    <row r="144386" spans="5:8" x14ac:dyDescent="0.25">
      <c r="G144386" s="1"/>
    </row>
    <row r="144387" spans="5:8" x14ac:dyDescent="0.25">
      <c r="H144387" s="1"/>
    </row>
    <row r="144390" spans="5:8" x14ac:dyDescent="0.25">
      <c r="E144390" s="1"/>
    </row>
    <row r="144391" spans="5:8" x14ac:dyDescent="0.25">
      <c r="E144391" s="1"/>
    </row>
    <row r="144393" spans="5:8" x14ac:dyDescent="0.25">
      <c r="E144393" s="1"/>
      <c r="H144393" s="1"/>
    </row>
    <row r="144394" spans="5:8" x14ac:dyDescent="0.25">
      <c r="E144394" s="1"/>
      <c r="G144394" s="1"/>
      <c r="H144394" s="1"/>
    </row>
    <row r="144395" spans="5:8" x14ac:dyDescent="0.25">
      <c r="E144395" s="1"/>
      <c r="G144395" s="1"/>
      <c r="H144395" s="1"/>
    </row>
    <row r="144396" spans="5:8" x14ac:dyDescent="0.25">
      <c r="E144396" s="1"/>
    </row>
    <row r="144397" spans="5:8" x14ac:dyDescent="0.25">
      <c r="E144397" s="1"/>
      <c r="G144397" s="1"/>
    </row>
    <row r="144398" spans="5:8" x14ac:dyDescent="0.25">
      <c r="E144398" s="1"/>
    </row>
    <row r="144399" spans="5:8" x14ac:dyDescent="0.25">
      <c r="E144399" s="1"/>
    </row>
    <row r="144400" spans="5:8" x14ac:dyDescent="0.25">
      <c r="E144400" s="1"/>
    </row>
    <row r="144401" spans="5:8" x14ac:dyDescent="0.25">
      <c r="G144401" s="1"/>
    </row>
    <row r="144402" spans="5:8" x14ac:dyDescent="0.25">
      <c r="E144402" s="1"/>
      <c r="H144402" s="1"/>
    </row>
    <row r="144403" spans="5:8" x14ac:dyDescent="0.25">
      <c r="E144403" s="1"/>
      <c r="G144403" s="1"/>
    </row>
    <row r="144404" spans="5:8" x14ac:dyDescent="0.25">
      <c r="E144404" s="1"/>
    </row>
    <row r="144405" spans="5:8" x14ac:dyDescent="0.25">
      <c r="E144405" s="1"/>
      <c r="G144405" s="1"/>
    </row>
    <row r="144406" spans="5:8" x14ac:dyDescent="0.25">
      <c r="E144406" s="1"/>
    </row>
    <row r="144407" spans="5:8" x14ac:dyDescent="0.25">
      <c r="E144407" s="1"/>
      <c r="G144407" s="1"/>
    </row>
    <row r="144408" spans="5:8" x14ac:dyDescent="0.25">
      <c r="E144408" s="1"/>
      <c r="H144408" s="1"/>
    </row>
    <row r="144409" spans="5:8" x14ac:dyDescent="0.25">
      <c r="E144409" s="1"/>
      <c r="G144409" s="1"/>
    </row>
    <row r="144410" spans="5:8" x14ac:dyDescent="0.25">
      <c r="E144410" s="1"/>
    </row>
    <row r="144412" spans="5:8" x14ac:dyDescent="0.25">
      <c r="E144412" s="1"/>
      <c r="G144412" s="1"/>
      <c r="H144412" s="1"/>
    </row>
    <row r="144413" spans="5:8" x14ac:dyDescent="0.25">
      <c r="E144413" s="1"/>
    </row>
    <row r="144414" spans="5:8" x14ac:dyDescent="0.25">
      <c r="E144414" s="1"/>
      <c r="G144414" s="1"/>
    </row>
    <row r="144415" spans="5:8" x14ac:dyDescent="0.25">
      <c r="E144415" s="1"/>
    </row>
    <row r="144416" spans="5:8" x14ac:dyDescent="0.25">
      <c r="E144416" s="1"/>
    </row>
    <row r="144417" spans="5:8" x14ac:dyDescent="0.25">
      <c r="E144417" s="1"/>
      <c r="H144417" s="1"/>
    </row>
    <row r="144418" spans="5:8" x14ac:dyDescent="0.25">
      <c r="E144418" s="1"/>
      <c r="H144418" s="1"/>
    </row>
    <row r="144419" spans="5:8" x14ac:dyDescent="0.25">
      <c r="E144419" s="1"/>
    </row>
    <row r="144420" spans="5:8" x14ac:dyDescent="0.25">
      <c r="E144420" s="1"/>
    </row>
    <row r="144422" spans="5:8" x14ac:dyDescent="0.25">
      <c r="E144422" s="1"/>
    </row>
    <row r="144425" spans="5:8" x14ac:dyDescent="0.25">
      <c r="E144425" s="1"/>
    </row>
    <row r="144426" spans="5:8" x14ac:dyDescent="0.25">
      <c r="E144426" s="1"/>
    </row>
    <row r="144431" spans="5:8" x14ac:dyDescent="0.25">
      <c r="E144431" s="1"/>
    </row>
    <row r="144432" spans="5:8" x14ac:dyDescent="0.25">
      <c r="G144432" s="1"/>
    </row>
    <row r="144435" spans="5:8" x14ac:dyDescent="0.25">
      <c r="G144435" s="1"/>
    </row>
    <row r="144436" spans="5:8" x14ac:dyDescent="0.25">
      <c r="H144436" s="1"/>
    </row>
    <row r="144447" spans="5:8" x14ac:dyDescent="0.25">
      <c r="E144447" s="1"/>
      <c r="H144447" s="1"/>
    </row>
    <row r="144450" spans="5:8" x14ac:dyDescent="0.25">
      <c r="E144450" s="1"/>
    </row>
    <row r="144451" spans="5:8" x14ac:dyDescent="0.25">
      <c r="E144451" s="1"/>
    </row>
    <row r="144455" spans="5:8" x14ac:dyDescent="0.25">
      <c r="H144455" s="1"/>
    </row>
    <row r="144457" spans="5:8" x14ac:dyDescent="0.25">
      <c r="E144457" s="1"/>
      <c r="G144457" s="1"/>
    </row>
    <row r="144458" spans="5:8" x14ac:dyDescent="0.25">
      <c r="E144458" s="1"/>
      <c r="G144458" s="1"/>
    </row>
    <row r="144459" spans="5:8" x14ac:dyDescent="0.25">
      <c r="G144459" s="1"/>
    </row>
    <row r="144460" spans="5:8" x14ac:dyDescent="0.25">
      <c r="G144460" s="1"/>
    </row>
    <row r="144462" spans="5:8" x14ac:dyDescent="0.25">
      <c r="E144462" s="1"/>
    </row>
    <row r="144463" spans="5:8" x14ac:dyDescent="0.25">
      <c r="E144463" s="1"/>
    </row>
    <row r="144464" spans="5:8" x14ac:dyDescent="0.25">
      <c r="G144464" s="1"/>
    </row>
    <row r="144465" spans="5:8" x14ac:dyDescent="0.25">
      <c r="E144465" s="1"/>
      <c r="G144465" s="1"/>
      <c r="H144465" s="1"/>
    </row>
    <row r="144466" spans="5:8" x14ac:dyDescent="0.25">
      <c r="E144466" s="1"/>
      <c r="G144466" s="1"/>
    </row>
    <row r="144467" spans="5:8" x14ac:dyDescent="0.25">
      <c r="E144467" s="1"/>
      <c r="G144467" s="1"/>
      <c r="H144467" s="1"/>
    </row>
    <row r="144469" spans="5:8" x14ac:dyDescent="0.25">
      <c r="E144469" s="1"/>
      <c r="G144469" s="1"/>
      <c r="H144469" s="1"/>
    </row>
    <row r="144470" spans="5:8" x14ac:dyDescent="0.25">
      <c r="E144470" s="1"/>
      <c r="G144470" s="1"/>
    </row>
    <row r="144471" spans="5:8" x14ac:dyDescent="0.25">
      <c r="E144471" s="1"/>
      <c r="G144471" s="1"/>
      <c r="H144471" s="1"/>
    </row>
    <row r="144472" spans="5:8" x14ac:dyDescent="0.25">
      <c r="E144472" s="1"/>
      <c r="G144472" s="1"/>
      <c r="H144472" s="1"/>
    </row>
    <row r="144473" spans="5:8" x14ac:dyDescent="0.25">
      <c r="E144473" s="1"/>
      <c r="G144473" s="1"/>
      <c r="H144473" s="1"/>
    </row>
    <row r="144474" spans="5:8" x14ac:dyDescent="0.25">
      <c r="E144474" s="1"/>
      <c r="G144474" s="1"/>
    </row>
    <row r="144475" spans="5:8" x14ac:dyDescent="0.25">
      <c r="E144475" s="1"/>
      <c r="G144475" s="1"/>
    </row>
    <row r="144476" spans="5:8" x14ac:dyDescent="0.25">
      <c r="E144476" s="1"/>
      <c r="G144476" s="1"/>
      <c r="H144476" s="1"/>
    </row>
    <row r="144477" spans="5:8" x14ac:dyDescent="0.25">
      <c r="E144477" s="1"/>
      <c r="G144477" s="1"/>
    </row>
    <row r="144478" spans="5:8" x14ac:dyDescent="0.25">
      <c r="E144478" s="1"/>
      <c r="G144478" s="1"/>
      <c r="H144478" s="1"/>
    </row>
    <row r="144479" spans="5:8" x14ac:dyDescent="0.25">
      <c r="E144479" s="1"/>
      <c r="G144479" s="1"/>
      <c r="H144479" s="1"/>
    </row>
    <row r="144480" spans="5:8" x14ac:dyDescent="0.25">
      <c r="E144480" s="1"/>
      <c r="G144480" s="1"/>
      <c r="H144480" s="1"/>
    </row>
    <row r="144481" spans="5:7" x14ac:dyDescent="0.25">
      <c r="E144481" s="1"/>
      <c r="G144481" s="1"/>
    </row>
    <row r="144482" spans="5:7" x14ac:dyDescent="0.25">
      <c r="E144482" s="1"/>
      <c r="G144482" s="1"/>
    </row>
    <row r="144483" spans="5:7" x14ac:dyDescent="0.25">
      <c r="E144483" s="1"/>
    </row>
    <row r="144484" spans="5:7" x14ac:dyDescent="0.25">
      <c r="E144484" s="1"/>
    </row>
    <row r="144485" spans="5:7" x14ac:dyDescent="0.25">
      <c r="E144485" s="1"/>
    </row>
    <row r="144486" spans="5:7" x14ac:dyDescent="0.25">
      <c r="E144486" s="1"/>
      <c r="G144486" s="1"/>
    </row>
    <row r="144487" spans="5:7" x14ac:dyDescent="0.25">
      <c r="E144487" s="1"/>
      <c r="G144487" s="1"/>
    </row>
    <row r="144488" spans="5:7" x14ac:dyDescent="0.25">
      <c r="E144488" s="1"/>
      <c r="G144488" s="1"/>
    </row>
    <row r="144489" spans="5:7" x14ac:dyDescent="0.25">
      <c r="E144489" s="1"/>
      <c r="G144489" s="1"/>
    </row>
    <row r="144490" spans="5:7" x14ac:dyDescent="0.25">
      <c r="E144490" s="1"/>
    </row>
    <row r="144491" spans="5:7" x14ac:dyDescent="0.25">
      <c r="E144491" s="1"/>
      <c r="G144491" s="1"/>
    </row>
    <row r="144492" spans="5:7" x14ac:dyDescent="0.25">
      <c r="E144492" s="1"/>
    </row>
    <row r="144494" spans="5:7" x14ac:dyDescent="0.25">
      <c r="E144494" s="1"/>
    </row>
    <row r="144496" spans="5:7" x14ac:dyDescent="0.25">
      <c r="E144496" s="1"/>
      <c r="G144496" s="1"/>
    </row>
    <row r="144497" spans="5:8" x14ac:dyDescent="0.25">
      <c r="H144497" s="1"/>
    </row>
    <row r="144499" spans="5:8" x14ac:dyDescent="0.25">
      <c r="E144499" s="1"/>
    </row>
    <row r="144500" spans="5:8" x14ac:dyDescent="0.25">
      <c r="E144500" s="1"/>
      <c r="G144500" s="1"/>
    </row>
    <row r="144501" spans="5:8" x14ac:dyDescent="0.25">
      <c r="E144501" s="1"/>
      <c r="G144501" s="1"/>
      <c r="H144501" s="1"/>
    </row>
    <row r="144502" spans="5:8" x14ac:dyDescent="0.25">
      <c r="E144502" s="1"/>
      <c r="G144502" s="1"/>
      <c r="H144502" s="1"/>
    </row>
    <row r="144503" spans="5:8" x14ac:dyDescent="0.25">
      <c r="E144503" s="1"/>
    </row>
    <row r="144504" spans="5:8" x14ac:dyDescent="0.25">
      <c r="E144504" s="1"/>
    </row>
    <row r="144505" spans="5:8" x14ac:dyDescent="0.25">
      <c r="E144505" s="1"/>
    </row>
    <row r="144506" spans="5:8" x14ac:dyDescent="0.25">
      <c r="E144506" s="1"/>
    </row>
    <row r="144507" spans="5:8" x14ac:dyDescent="0.25">
      <c r="E144507" s="1"/>
      <c r="H144507" s="1"/>
    </row>
    <row r="144508" spans="5:8" x14ac:dyDescent="0.25">
      <c r="E144508" s="1"/>
    </row>
    <row r="144509" spans="5:8" x14ac:dyDescent="0.25">
      <c r="E144509" s="1"/>
    </row>
    <row r="144510" spans="5:8" x14ac:dyDescent="0.25">
      <c r="E144510" s="1"/>
      <c r="G144510" s="1"/>
      <c r="H144510" s="1"/>
    </row>
    <row r="144511" spans="5:8" x14ac:dyDescent="0.25">
      <c r="E144511" s="1"/>
      <c r="H144511" s="1"/>
    </row>
    <row r="144512" spans="5:8" x14ac:dyDescent="0.25">
      <c r="E144512" s="1"/>
    </row>
    <row r="144513" spans="5:8" x14ac:dyDescent="0.25">
      <c r="E144513" s="1"/>
      <c r="H144513" s="1"/>
    </row>
    <row r="144514" spans="5:8" x14ac:dyDescent="0.25">
      <c r="E144514" s="1"/>
      <c r="G144514" s="1"/>
      <c r="H144514" s="1"/>
    </row>
    <row r="144515" spans="5:8" x14ac:dyDescent="0.25">
      <c r="E144515" s="1"/>
      <c r="H144515" s="1"/>
    </row>
    <row r="144516" spans="5:8" x14ac:dyDescent="0.25">
      <c r="E144516" s="1"/>
    </row>
    <row r="144517" spans="5:8" x14ac:dyDescent="0.25">
      <c r="E144517" s="1"/>
    </row>
    <row r="144518" spans="5:8" x14ac:dyDescent="0.25">
      <c r="E144518" s="1"/>
      <c r="G144518" s="1"/>
    </row>
    <row r="144519" spans="5:8" x14ac:dyDescent="0.25">
      <c r="E144519" s="1"/>
    </row>
    <row r="144520" spans="5:8" x14ac:dyDescent="0.25">
      <c r="E144520" s="1"/>
      <c r="G144520" s="1"/>
    </row>
    <row r="144521" spans="5:8" x14ac:dyDescent="0.25">
      <c r="E144521" s="1"/>
    </row>
    <row r="144522" spans="5:8" x14ac:dyDescent="0.25">
      <c r="E144522" s="1"/>
      <c r="G144522" s="1"/>
      <c r="H144522" s="1"/>
    </row>
    <row r="144523" spans="5:8" x14ac:dyDescent="0.25">
      <c r="E144523" s="1"/>
      <c r="G144523" s="1"/>
      <c r="H144523" s="1"/>
    </row>
    <row r="144524" spans="5:8" x14ac:dyDescent="0.25">
      <c r="E144524" s="1"/>
    </row>
    <row r="144525" spans="5:8" x14ac:dyDescent="0.25">
      <c r="E144525" s="1"/>
    </row>
    <row r="144526" spans="5:8" x14ac:dyDescent="0.25">
      <c r="E144526" s="1"/>
    </row>
    <row r="144527" spans="5:8" x14ac:dyDescent="0.25">
      <c r="E144527" s="1"/>
      <c r="H144527" s="1"/>
    </row>
    <row r="144528" spans="5:8" x14ac:dyDescent="0.25">
      <c r="E144528" s="1"/>
      <c r="H144528" s="1"/>
    </row>
    <row r="144529" spans="5:8" x14ac:dyDescent="0.25">
      <c r="E144529" s="1"/>
      <c r="G144529" s="1"/>
    </row>
    <row r="144530" spans="5:8" x14ac:dyDescent="0.25">
      <c r="E144530" s="1"/>
      <c r="G144530" s="1"/>
      <c r="H144530" s="1"/>
    </row>
    <row r="144531" spans="5:8" x14ac:dyDescent="0.25">
      <c r="E144531" s="1"/>
    </row>
    <row r="144532" spans="5:8" x14ac:dyDescent="0.25">
      <c r="E144532" s="1"/>
      <c r="G144532" s="1"/>
      <c r="H144532" s="1"/>
    </row>
    <row r="144533" spans="5:8" x14ac:dyDescent="0.25">
      <c r="E144533" s="1"/>
      <c r="G144533" s="1"/>
      <c r="H144533" s="1"/>
    </row>
    <row r="144534" spans="5:8" x14ac:dyDescent="0.25">
      <c r="E144534" s="1"/>
    </row>
    <row r="144535" spans="5:8" x14ac:dyDescent="0.25">
      <c r="E144535" s="1"/>
    </row>
    <row r="144536" spans="5:8" x14ac:dyDescent="0.25">
      <c r="E144536" s="1"/>
    </row>
    <row r="144537" spans="5:8" x14ac:dyDescent="0.25">
      <c r="E144537" s="1"/>
    </row>
    <row r="144538" spans="5:8" x14ac:dyDescent="0.25">
      <c r="E144538" s="1"/>
    </row>
    <row r="144539" spans="5:8" x14ac:dyDescent="0.25">
      <c r="E144539" s="1"/>
    </row>
    <row r="144540" spans="5:8" x14ac:dyDescent="0.25">
      <c r="E144540" s="1"/>
      <c r="H144540" s="1"/>
    </row>
    <row r="144541" spans="5:8" x14ac:dyDescent="0.25">
      <c r="E144541" s="1"/>
    </row>
    <row r="144542" spans="5:8" x14ac:dyDescent="0.25">
      <c r="E144542" s="1"/>
    </row>
    <row r="144543" spans="5:8" x14ac:dyDescent="0.25">
      <c r="E144543" s="1"/>
      <c r="H144543" s="1"/>
    </row>
    <row r="144544" spans="5:8" x14ac:dyDescent="0.25">
      <c r="E144544" s="1"/>
      <c r="G144544" s="1"/>
    </row>
    <row r="144545" spans="5:8" x14ac:dyDescent="0.25">
      <c r="E144545" s="1"/>
    </row>
    <row r="144546" spans="5:8" x14ac:dyDescent="0.25">
      <c r="E144546" s="1"/>
    </row>
    <row r="144547" spans="5:8" x14ac:dyDescent="0.25">
      <c r="E144547" s="1"/>
      <c r="G144547" s="1"/>
    </row>
    <row r="144548" spans="5:8" x14ac:dyDescent="0.25">
      <c r="E144548" s="1"/>
    </row>
    <row r="144549" spans="5:8" x14ac:dyDescent="0.25">
      <c r="E144549" s="1"/>
    </row>
    <row r="144550" spans="5:8" x14ac:dyDescent="0.25">
      <c r="E144550" s="1"/>
    </row>
    <row r="144551" spans="5:8" x14ac:dyDescent="0.25">
      <c r="E144551" s="1"/>
    </row>
    <row r="144552" spans="5:8" x14ac:dyDescent="0.25">
      <c r="E144552" s="1"/>
    </row>
    <row r="144553" spans="5:8" x14ac:dyDescent="0.25">
      <c r="E144553" s="1"/>
      <c r="G144553" s="1"/>
    </row>
    <row r="144554" spans="5:8" x14ac:dyDescent="0.25">
      <c r="E144554" s="1"/>
    </row>
    <row r="144555" spans="5:8" x14ac:dyDescent="0.25">
      <c r="E144555" s="1"/>
    </row>
    <row r="144556" spans="5:8" x14ac:dyDescent="0.25">
      <c r="E144556" s="1"/>
      <c r="H144556" s="1"/>
    </row>
    <row r="144557" spans="5:8" x14ac:dyDescent="0.25">
      <c r="E144557" s="1"/>
      <c r="G144557" s="1"/>
    </row>
    <row r="144558" spans="5:8" x14ac:dyDescent="0.25">
      <c r="E144558" s="1"/>
      <c r="G144558" s="1"/>
    </row>
    <row r="144559" spans="5:8" x14ac:dyDescent="0.25">
      <c r="E144559" s="1"/>
    </row>
    <row r="144560" spans="5:8" x14ac:dyDescent="0.25">
      <c r="E144560" s="1"/>
    </row>
    <row r="144561" spans="5:8" x14ac:dyDescent="0.25">
      <c r="E144561" s="1"/>
      <c r="G144561" s="1"/>
    </row>
    <row r="144562" spans="5:8" x14ac:dyDescent="0.25">
      <c r="E144562" s="1"/>
    </row>
    <row r="144563" spans="5:8" x14ac:dyDescent="0.25">
      <c r="E144563" s="1"/>
      <c r="G144563" s="1"/>
      <c r="H144563" s="1"/>
    </row>
    <row r="144564" spans="5:8" x14ac:dyDescent="0.25">
      <c r="E144564" s="1"/>
      <c r="H144564" s="1"/>
    </row>
    <row r="144565" spans="5:8" x14ac:dyDescent="0.25">
      <c r="E144565" s="1"/>
      <c r="H144565" s="1"/>
    </row>
    <row r="144566" spans="5:8" x14ac:dyDescent="0.25">
      <c r="E144566" s="1"/>
      <c r="G144566" s="1"/>
    </row>
    <row r="144567" spans="5:8" x14ac:dyDescent="0.25">
      <c r="E144567" s="1"/>
    </row>
    <row r="144568" spans="5:8" x14ac:dyDescent="0.25">
      <c r="E144568" s="1"/>
    </row>
    <row r="144569" spans="5:8" x14ac:dyDescent="0.25">
      <c r="E144569" s="1"/>
    </row>
    <row r="144571" spans="5:8" x14ac:dyDescent="0.25">
      <c r="E144571" s="1"/>
    </row>
    <row r="144574" spans="5:8" x14ac:dyDescent="0.25">
      <c r="E144574" s="1"/>
    </row>
    <row r="144575" spans="5:8" x14ac:dyDescent="0.25">
      <c r="E144575" s="1"/>
    </row>
    <row r="144576" spans="5:8" x14ac:dyDescent="0.25">
      <c r="E144576" s="1"/>
    </row>
    <row r="144577" spans="5:8" x14ac:dyDescent="0.25">
      <c r="E144577" s="1"/>
      <c r="H144577" s="1"/>
    </row>
    <row r="144578" spans="5:8" x14ac:dyDescent="0.25">
      <c r="E144578" s="1"/>
    </row>
    <row r="144579" spans="5:8" x14ac:dyDescent="0.25">
      <c r="E144579" s="1"/>
    </row>
    <row r="144580" spans="5:8" x14ac:dyDescent="0.25">
      <c r="E144580" s="1"/>
    </row>
    <row r="144581" spans="5:8" x14ac:dyDescent="0.25">
      <c r="E144581" s="1"/>
      <c r="G144581" s="1"/>
      <c r="H144581" s="1"/>
    </row>
    <row r="144582" spans="5:8" x14ac:dyDescent="0.25">
      <c r="E144582" s="1"/>
    </row>
    <row r="144585" spans="5:8" x14ac:dyDescent="0.25">
      <c r="E144585" s="1"/>
    </row>
    <row r="144586" spans="5:8" x14ac:dyDescent="0.25">
      <c r="E144586" s="1"/>
      <c r="H144586" s="1"/>
    </row>
    <row r="144587" spans="5:8" x14ac:dyDescent="0.25">
      <c r="E144587" s="1"/>
    </row>
    <row r="144588" spans="5:8" x14ac:dyDescent="0.25">
      <c r="E144588" s="1"/>
    </row>
    <row r="144589" spans="5:8" x14ac:dyDescent="0.25">
      <c r="E144589" s="1"/>
    </row>
    <row r="144590" spans="5:8" x14ac:dyDescent="0.25">
      <c r="E144590" s="1"/>
    </row>
    <row r="144591" spans="5:8" x14ac:dyDescent="0.25">
      <c r="E144591" s="1"/>
    </row>
    <row r="144593" spans="5:8" x14ac:dyDescent="0.25">
      <c r="E144593" s="1"/>
    </row>
    <row r="144594" spans="5:8" x14ac:dyDescent="0.25">
      <c r="E144594" s="1"/>
    </row>
    <row r="144595" spans="5:8" x14ac:dyDescent="0.25">
      <c r="E144595" s="1"/>
    </row>
    <row r="144596" spans="5:8" x14ac:dyDescent="0.25">
      <c r="E144596" s="1"/>
      <c r="H144596" s="1"/>
    </row>
    <row r="144598" spans="5:8" x14ac:dyDescent="0.25">
      <c r="E144598" s="1"/>
    </row>
    <row r="144599" spans="5:8" x14ac:dyDescent="0.25">
      <c r="E144599" s="1"/>
    </row>
    <row r="144602" spans="5:8" x14ac:dyDescent="0.25">
      <c r="E144602" s="1"/>
    </row>
    <row r="144604" spans="5:8" x14ac:dyDescent="0.25">
      <c r="E144604" s="1"/>
    </row>
    <row r="144605" spans="5:8" x14ac:dyDescent="0.25">
      <c r="E144605" s="1"/>
    </row>
    <row r="144606" spans="5:8" x14ac:dyDescent="0.25">
      <c r="E144606" s="1"/>
    </row>
    <row r="144607" spans="5:8" x14ac:dyDescent="0.25">
      <c r="E144607" s="1"/>
    </row>
    <row r="144608" spans="5:8" x14ac:dyDescent="0.25">
      <c r="E144608" s="1"/>
    </row>
    <row r="144609" spans="5:9" x14ac:dyDescent="0.25">
      <c r="E144609" s="1"/>
      <c r="H144609" s="1"/>
    </row>
    <row r="144610" spans="5:9" x14ac:dyDescent="0.25">
      <c r="E144610" s="1"/>
    </row>
    <row r="144611" spans="5:9" x14ac:dyDescent="0.25">
      <c r="E144611" s="1"/>
    </row>
    <row r="144612" spans="5:9" x14ac:dyDescent="0.25">
      <c r="E144612" s="1"/>
    </row>
    <row r="144614" spans="5:9" x14ac:dyDescent="0.25">
      <c r="E144614" s="1"/>
    </row>
    <row r="144615" spans="5:9" x14ac:dyDescent="0.25">
      <c r="E144615" s="1"/>
    </row>
    <row r="144616" spans="5:9" x14ac:dyDescent="0.25">
      <c r="E144616" s="1"/>
    </row>
    <row r="144617" spans="5:9" x14ac:dyDescent="0.25">
      <c r="E144617" s="1"/>
      <c r="I144617" s="1"/>
    </row>
    <row r="144618" spans="5:9" x14ac:dyDescent="0.25">
      <c r="E144618" s="1"/>
    </row>
    <row r="144619" spans="5:9" x14ac:dyDescent="0.25">
      <c r="E144619" s="1"/>
    </row>
    <row r="144620" spans="5:9" x14ac:dyDescent="0.25">
      <c r="E144620" s="1"/>
    </row>
    <row r="144621" spans="5:9" x14ac:dyDescent="0.25">
      <c r="E144621" s="1"/>
    </row>
    <row r="144622" spans="5:9" x14ac:dyDescent="0.25">
      <c r="E144622" s="1"/>
      <c r="G144622" s="1"/>
      <c r="I144622" s="1"/>
    </row>
    <row r="144623" spans="5:9" x14ac:dyDescent="0.25">
      <c r="E144623" s="1"/>
    </row>
    <row r="144625" spans="5:9" x14ac:dyDescent="0.25">
      <c r="E144625" s="1"/>
      <c r="H144625" s="1"/>
    </row>
    <row r="144626" spans="5:9" x14ac:dyDescent="0.25">
      <c r="E144626" s="1"/>
    </row>
    <row r="144627" spans="5:9" x14ac:dyDescent="0.25">
      <c r="E144627" s="1"/>
    </row>
    <row r="144628" spans="5:9" x14ac:dyDescent="0.25">
      <c r="E144628" s="1"/>
    </row>
    <row r="144629" spans="5:9" x14ac:dyDescent="0.25">
      <c r="E144629" s="1"/>
      <c r="I144629" s="1"/>
    </row>
    <row r="144630" spans="5:9" x14ac:dyDescent="0.25">
      <c r="H144630" s="1"/>
    </row>
    <row r="144639" spans="5:9" x14ac:dyDescent="0.25">
      <c r="I144639" s="1"/>
    </row>
    <row r="144640" spans="5:9" x14ac:dyDescent="0.25">
      <c r="I144640" s="1"/>
    </row>
    <row r="144647" spans="5:9" x14ac:dyDescent="0.25">
      <c r="I144647" s="1"/>
    </row>
    <row r="144648" spans="5:9" x14ac:dyDescent="0.25">
      <c r="E144648" s="1"/>
    </row>
    <row r="144654" spans="5:9" x14ac:dyDescent="0.25">
      <c r="E144654" s="1"/>
    </row>
    <row r="144655" spans="5:9" x14ac:dyDescent="0.25">
      <c r="E144655" s="1"/>
    </row>
    <row r="144656" spans="5:9" x14ac:dyDescent="0.25">
      <c r="E144656" s="1"/>
    </row>
    <row r="144659" spans="5:9" x14ac:dyDescent="0.25">
      <c r="E144659" s="1"/>
      <c r="H144659" s="1"/>
    </row>
    <row r="144664" spans="5:9" x14ac:dyDescent="0.25">
      <c r="E144664" s="1"/>
    </row>
    <row r="144670" spans="5:9" x14ac:dyDescent="0.25">
      <c r="I144670" s="1"/>
    </row>
    <row r="144674" spans="9:9" x14ac:dyDescent="0.25">
      <c r="I144674" s="1"/>
    </row>
    <row r="153720" spans="5:8" x14ac:dyDescent="0.25">
      <c r="E153720" s="1"/>
      <c r="G153720" s="1"/>
      <c r="H153720" s="1"/>
    </row>
    <row r="153776" spans="5:5" x14ac:dyDescent="0.25">
      <c r="E153776" s="1"/>
    </row>
    <row r="153850" spans="5:7" x14ac:dyDescent="0.25">
      <c r="E153850" s="1"/>
      <c r="G153850" s="1"/>
    </row>
    <row r="153929" spans="5:7" x14ac:dyDescent="0.25">
      <c r="E153929" s="1"/>
      <c r="G153929" s="1"/>
    </row>
    <row r="153988" spans="5:5" x14ac:dyDescent="0.25">
      <c r="E153988" s="1"/>
    </row>
    <row r="154014" spans="5:5" x14ac:dyDescent="0.25">
      <c r="E154014" s="1"/>
    </row>
    <row r="154040" spans="5:5" x14ac:dyDescent="0.25">
      <c r="E154040" s="1"/>
    </row>
    <row r="154061" spans="5:7" x14ac:dyDescent="0.25">
      <c r="E154061" s="1"/>
      <c r="G154061" s="1"/>
    </row>
    <row r="154069" spans="5:8" x14ac:dyDescent="0.25">
      <c r="E154069" s="1"/>
      <c r="H154069" s="1"/>
    </row>
    <row r="154074" spans="5:8" x14ac:dyDescent="0.25">
      <c r="E154074" s="1"/>
    </row>
    <row r="154185" spans="5:5" x14ac:dyDescent="0.25">
      <c r="E154185" s="1"/>
    </row>
    <row r="154191" spans="5:5" x14ac:dyDescent="0.25">
      <c r="E154191" s="1"/>
    </row>
    <row r="154195" spans="5:7" x14ac:dyDescent="0.25">
      <c r="E154195" s="1"/>
    </row>
    <row r="154206" spans="5:7" x14ac:dyDescent="0.25">
      <c r="G154206" s="1"/>
    </row>
    <row r="154210" spans="5:5" x14ac:dyDescent="0.25">
      <c r="E154210" s="1"/>
    </row>
    <row r="154256" spans="5:5" x14ac:dyDescent="0.25">
      <c r="E154256" s="1"/>
    </row>
    <row r="154264" spans="5:8" x14ac:dyDescent="0.25">
      <c r="E154264" s="1"/>
      <c r="G154264" s="1"/>
      <c r="H154264" s="1"/>
    </row>
    <row r="154268" spans="5:8" x14ac:dyDescent="0.25">
      <c r="E154268" s="1"/>
    </row>
    <row r="154280" spans="5:5" x14ac:dyDescent="0.25">
      <c r="E154280" s="1"/>
    </row>
    <row r="154284" spans="5:5" x14ac:dyDescent="0.25">
      <c r="E154284" s="1"/>
    </row>
    <row r="154285" spans="5:5" x14ac:dyDescent="0.25">
      <c r="E154285" s="1"/>
    </row>
    <row r="154286" spans="5:5" x14ac:dyDescent="0.25">
      <c r="E154286" s="1"/>
    </row>
    <row r="154287" spans="5:5" x14ac:dyDescent="0.25">
      <c r="E154287" s="1"/>
    </row>
    <row r="154289" spans="5:5" x14ac:dyDescent="0.25">
      <c r="E154289" s="1"/>
    </row>
    <row r="154293" spans="5:5" x14ac:dyDescent="0.25">
      <c r="E154293" s="1"/>
    </row>
    <row r="154297" spans="5:5" x14ac:dyDescent="0.25">
      <c r="E154297" s="1"/>
    </row>
    <row r="154309" spans="5:5" x14ac:dyDescent="0.25">
      <c r="E154309" s="1"/>
    </row>
    <row r="154313" spans="5:5" x14ac:dyDescent="0.25">
      <c r="E154313" s="1"/>
    </row>
    <row r="154319" spans="5:5" x14ac:dyDescent="0.25">
      <c r="E154319" s="1"/>
    </row>
    <row r="154322" spans="5:7" x14ac:dyDescent="0.25">
      <c r="E154322" s="1"/>
    </row>
    <row r="154323" spans="5:7" x14ac:dyDescent="0.25">
      <c r="E154323" s="1"/>
      <c r="G154323" s="1"/>
    </row>
    <row r="154325" spans="5:7" x14ac:dyDescent="0.25">
      <c r="E154325" s="1"/>
    </row>
    <row r="154326" spans="5:7" x14ac:dyDescent="0.25">
      <c r="E154326" s="1"/>
    </row>
    <row r="154328" spans="5:7" x14ac:dyDescent="0.25">
      <c r="E154328" s="1"/>
    </row>
    <row r="154337" spans="5:8" x14ac:dyDescent="0.25">
      <c r="E154337" s="1"/>
    </row>
    <row r="154338" spans="5:8" x14ac:dyDescent="0.25">
      <c r="H154338" s="1"/>
    </row>
    <row r="154339" spans="5:8" x14ac:dyDescent="0.25">
      <c r="G154339" s="1"/>
      <c r="H154339" s="1"/>
    </row>
    <row r="154340" spans="5:8" x14ac:dyDescent="0.25">
      <c r="G154340" s="1"/>
      <c r="H154340" s="1"/>
    </row>
    <row r="154341" spans="5:8" x14ac:dyDescent="0.25">
      <c r="H154341" s="1"/>
    </row>
    <row r="154342" spans="5:8" x14ac:dyDescent="0.25">
      <c r="H154342" s="1"/>
    </row>
    <row r="154343" spans="5:8" x14ac:dyDescent="0.25">
      <c r="E154343" s="1"/>
    </row>
    <row r="154344" spans="5:8" x14ac:dyDescent="0.25">
      <c r="E154344" s="1"/>
      <c r="G154344" s="1"/>
      <c r="H154344" s="1"/>
    </row>
    <row r="154345" spans="5:8" x14ac:dyDescent="0.25">
      <c r="E154345" s="1"/>
      <c r="H154345" s="1"/>
    </row>
    <row r="154346" spans="5:8" x14ac:dyDescent="0.25">
      <c r="E154346" s="1"/>
      <c r="G154346" s="1"/>
      <c r="H154346" s="1"/>
    </row>
    <row r="154347" spans="5:8" x14ac:dyDescent="0.25">
      <c r="E154347" s="1"/>
      <c r="H154347" s="1"/>
    </row>
    <row r="154348" spans="5:8" x14ac:dyDescent="0.25">
      <c r="E154348" s="1"/>
      <c r="G154348" s="1"/>
      <c r="H154348" s="1"/>
    </row>
    <row r="154349" spans="5:8" x14ac:dyDescent="0.25">
      <c r="E154349" s="1"/>
    </row>
    <row r="154350" spans="5:8" x14ac:dyDescent="0.25">
      <c r="E154350" s="1"/>
      <c r="G154350" s="1"/>
    </row>
    <row r="154351" spans="5:8" x14ac:dyDescent="0.25">
      <c r="E154351" s="1"/>
    </row>
    <row r="154352" spans="5:8" x14ac:dyDescent="0.25">
      <c r="H154352" s="1"/>
    </row>
    <row r="154353" spans="5:8" x14ac:dyDescent="0.25">
      <c r="E154353" s="1"/>
    </row>
    <row r="154355" spans="5:8" x14ac:dyDescent="0.25">
      <c r="H154355" s="1"/>
    </row>
    <row r="154356" spans="5:8" x14ac:dyDescent="0.25">
      <c r="E154356" s="1"/>
    </row>
    <row r="154357" spans="5:8" x14ac:dyDescent="0.25">
      <c r="G154357" s="1"/>
    </row>
    <row r="154358" spans="5:8" x14ac:dyDescent="0.25">
      <c r="E154358" s="1"/>
      <c r="H154358" s="1"/>
    </row>
    <row r="154359" spans="5:8" x14ac:dyDescent="0.25">
      <c r="E154359" s="1"/>
      <c r="G154359" s="1"/>
      <c r="H154359" s="1"/>
    </row>
    <row r="154360" spans="5:8" x14ac:dyDescent="0.25">
      <c r="E154360" s="1"/>
      <c r="G154360" s="1"/>
    </row>
    <row r="154361" spans="5:8" x14ac:dyDescent="0.25">
      <c r="E154361" s="1"/>
      <c r="G154361" s="1"/>
      <c r="H154361" s="1"/>
    </row>
    <row r="154362" spans="5:8" x14ac:dyDescent="0.25">
      <c r="E154362" s="1"/>
      <c r="G154362" s="1"/>
      <c r="H154362" s="1"/>
    </row>
    <row r="154363" spans="5:8" x14ac:dyDescent="0.25">
      <c r="E154363" s="1"/>
    </row>
    <row r="154364" spans="5:8" x14ac:dyDescent="0.25">
      <c r="E154364" s="1"/>
      <c r="G154364" s="1"/>
    </row>
    <row r="154365" spans="5:8" x14ac:dyDescent="0.25">
      <c r="E154365" s="1"/>
      <c r="G154365" s="1"/>
      <c r="H154365" s="1"/>
    </row>
    <row r="154366" spans="5:8" x14ac:dyDescent="0.25">
      <c r="E154366" s="1"/>
      <c r="G154366" s="1"/>
    </row>
    <row r="154367" spans="5:8" x14ac:dyDescent="0.25">
      <c r="E154367" s="1"/>
    </row>
    <row r="154368" spans="5:8" x14ac:dyDescent="0.25">
      <c r="E154368" s="1"/>
      <c r="G154368" s="1"/>
      <c r="H154368" s="1"/>
    </row>
    <row r="154369" spans="5:8" x14ac:dyDescent="0.25">
      <c r="E154369" s="1"/>
      <c r="G154369" s="1"/>
      <c r="H154369" s="1"/>
    </row>
    <row r="154370" spans="5:8" x14ac:dyDescent="0.25">
      <c r="E154370" s="1"/>
    </row>
    <row r="154371" spans="5:8" x14ac:dyDescent="0.25">
      <c r="G154371" s="1"/>
    </row>
    <row r="154372" spans="5:8" x14ac:dyDescent="0.25">
      <c r="E154372" s="1"/>
    </row>
    <row r="154374" spans="5:8" x14ac:dyDescent="0.25">
      <c r="E154374" s="1"/>
      <c r="G154374" s="1"/>
      <c r="H154374" s="1"/>
    </row>
    <row r="154377" spans="5:8" x14ac:dyDescent="0.25">
      <c r="G154377" s="1"/>
      <c r="H154377" s="1"/>
    </row>
    <row r="154379" spans="5:8" x14ac:dyDescent="0.25">
      <c r="H154379" s="1"/>
    </row>
    <row r="154380" spans="5:8" x14ac:dyDescent="0.25">
      <c r="E154380" s="1"/>
      <c r="G154380" s="1"/>
    </row>
    <row r="154381" spans="5:8" x14ac:dyDescent="0.25">
      <c r="E154381" s="1"/>
      <c r="H154381" s="1"/>
    </row>
    <row r="154382" spans="5:8" x14ac:dyDescent="0.25">
      <c r="E154382" s="1"/>
    </row>
    <row r="154383" spans="5:8" x14ac:dyDescent="0.25">
      <c r="E154383" s="1"/>
      <c r="H154383" s="1"/>
    </row>
    <row r="154384" spans="5:8" x14ac:dyDescent="0.25">
      <c r="E154384" s="1"/>
      <c r="H154384" s="1"/>
    </row>
    <row r="154385" spans="5:8" x14ac:dyDescent="0.25">
      <c r="H154385" s="1"/>
    </row>
    <row r="154386" spans="5:8" x14ac:dyDescent="0.25">
      <c r="G154386" s="1"/>
      <c r="H154386" s="1"/>
    </row>
    <row r="154387" spans="5:8" x14ac:dyDescent="0.25">
      <c r="H154387" s="1"/>
    </row>
    <row r="154388" spans="5:8" x14ac:dyDescent="0.25">
      <c r="E154388" s="1"/>
    </row>
    <row r="154389" spans="5:8" x14ac:dyDescent="0.25">
      <c r="E154389" s="1"/>
      <c r="G154389" s="1"/>
      <c r="H154389" s="1"/>
    </row>
    <row r="154390" spans="5:8" x14ac:dyDescent="0.25">
      <c r="E154390" s="1"/>
    </row>
    <row r="154393" spans="5:8" x14ac:dyDescent="0.25">
      <c r="E154393" s="1"/>
    </row>
    <row r="154395" spans="5:8" x14ac:dyDescent="0.25">
      <c r="E154395" s="1"/>
      <c r="G154395" s="1"/>
    </row>
    <row r="154396" spans="5:8" x14ac:dyDescent="0.25">
      <c r="H154396" s="1"/>
    </row>
    <row r="154397" spans="5:8" x14ac:dyDescent="0.25">
      <c r="E154397" s="1"/>
    </row>
    <row r="154398" spans="5:8" x14ac:dyDescent="0.25">
      <c r="E154398" s="1"/>
    </row>
    <row r="154399" spans="5:8" x14ac:dyDescent="0.25">
      <c r="E154399" s="1"/>
      <c r="G154399" s="1"/>
    </row>
    <row r="154400" spans="5:8" x14ac:dyDescent="0.25">
      <c r="E154400" s="1"/>
    </row>
    <row r="154401" spans="5:8" x14ac:dyDescent="0.25">
      <c r="E154401" s="1"/>
      <c r="G154401" s="1"/>
    </row>
    <row r="154402" spans="5:8" x14ac:dyDescent="0.25">
      <c r="E154402" s="1"/>
    </row>
    <row r="154403" spans="5:8" x14ac:dyDescent="0.25">
      <c r="G154403" s="1"/>
    </row>
    <row r="154404" spans="5:8" x14ac:dyDescent="0.25">
      <c r="E154404" s="1"/>
      <c r="G154404" s="1"/>
    </row>
    <row r="154405" spans="5:8" x14ac:dyDescent="0.25">
      <c r="E154405" s="1"/>
    </row>
    <row r="154406" spans="5:8" x14ac:dyDescent="0.25">
      <c r="E154406" s="1"/>
      <c r="G154406" s="1"/>
    </row>
    <row r="154407" spans="5:8" x14ac:dyDescent="0.25">
      <c r="G154407" s="1"/>
    </row>
    <row r="154408" spans="5:8" x14ac:dyDescent="0.25">
      <c r="H154408" s="1"/>
    </row>
    <row r="154409" spans="5:8" x14ac:dyDescent="0.25">
      <c r="E154409" s="1"/>
      <c r="G154409" s="1"/>
    </row>
    <row r="154410" spans="5:8" x14ac:dyDescent="0.25">
      <c r="E154410" s="1"/>
    </row>
    <row r="154413" spans="5:8" x14ac:dyDescent="0.25">
      <c r="E154413" s="1"/>
      <c r="H154413" s="1"/>
    </row>
    <row r="154416" spans="5:8" x14ac:dyDescent="0.25">
      <c r="H154416" s="1"/>
    </row>
    <row r="154421" spans="5:8" x14ac:dyDescent="0.25">
      <c r="E154421" s="1"/>
    </row>
    <row r="154423" spans="5:8" x14ac:dyDescent="0.25">
      <c r="G154423" s="1"/>
    </row>
    <row r="154425" spans="5:8" x14ac:dyDescent="0.25">
      <c r="E154425" s="1"/>
      <c r="G154425" s="1"/>
    </row>
    <row r="154428" spans="5:8" x14ac:dyDescent="0.25">
      <c r="E154428" s="1"/>
    </row>
    <row r="154429" spans="5:8" x14ac:dyDescent="0.25">
      <c r="E154429" s="1"/>
      <c r="G154429" s="1"/>
      <c r="H154429" s="1"/>
    </row>
    <row r="154431" spans="5:8" x14ac:dyDescent="0.25">
      <c r="E154431" s="1"/>
    </row>
    <row r="154432" spans="5:8" x14ac:dyDescent="0.25">
      <c r="E154432" s="1"/>
      <c r="H154432" s="1"/>
    </row>
    <row r="154433" spans="5:8" x14ac:dyDescent="0.25">
      <c r="G154433" s="1"/>
    </row>
    <row r="154434" spans="5:8" x14ac:dyDescent="0.25">
      <c r="E154434" s="1"/>
    </row>
    <row r="154435" spans="5:8" x14ac:dyDescent="0.25">
      <c r="E154435" s="1"/>
    </row>
    <row r="154436" spans="5:8" x14ac:dyDescent="0.25">
      <c r="E154436" s="1"/>
      <c r="G154436" s="1"/>
    </row>
    <row r="154437" spans="5:8" x14ac:dyDescent="0.25">
      <c r="E154437" s="1"/>
      <c r="H154437" s="1"/>
    </row>
    <row r="154438" spans="5:8" x14ac:dyDescent="0.25">
      <c r="E154438" s="1"/>
    </row>
    <row r="154439" spans="5:8" x14ac:dyDescent="0.25">
      <c r="E154439" s="1"/>
      <c r="G154439" s="1"/>
    </row>
    <row r="154440" spans="5:8" x14ac:dyDescent="0.25">
      <c r="E154440" s="1"/>
    </row>
    <row r="154441" spans="5:8" x14ac:dyDescent="0.25">
      <c r="E154441" s="1"/>
      <c r="G154441" s="1"/>
      <c r="H154441" s="1"/>
    </row>
    <row r="154442" spans="5:8" x14ac:dyDescent="0.25">
      <c r="E154442" s="1"/>
    </row>
    <row r="154443" spans="5:8" x14ac:dyDescent="0.25">
      <c r="G154443" s="1"/>
    </row>
    <row r="154444" spans="5:8" x14ac:dyDescent="0.25">
      <c r="E154444" s="1"/>
      <c r="G154444" s="1"/>
      <c r="H154444" s="1"/>
    </row>
    <row r="154445" spans="5:8" x14ac:dyDescent="0.25">
      <c r="E154445" s="1"/>
      <c r="G154445" s="1"/>
    </row>
    <row r="154446" spans="5:8" x14ac:dyDescent="0.25">
      <c r="E154446" s="1"/>
      <c r="H154446" s="1"/>
    </row>
    <row r="154447" spans="5:8" x14ac:dyDescent="0.25">
      <c r="E154447" s="1"/>
    </row>
    <row r="154448" spans="5:8" x14ac:dyDescent="0.25">
      <c r="E154448" s="1"/>
    </row>
    <row r="154452" spans="5:8" x14ac:dyDescent="0.25">
      <c r="E154452" s="1"/>
      <c r="G154452" s="1"/>
      <c r="H154452" s="1"/>
    </row>
    <row r="154453" spans="5:8" x14ac:dyDescent="0.25">
      <c r="E154453" s="1"/>
    </row>
    <row r="154454" spans="5:8" x14ac:dyDescent="0.25">
      <c r="E154454" s="1"/>
      <c r="G154454" s="1"/>
    </row>
    <row r="154455" spans="5:8" x14ac:dyDescent="0.25">
      <c r="E154455" s="1"/>
      <c r="G154455" s="1"/>
      <c r="H154455" s="1"/>
    </row>
    <row r="154457" spans="5:8" x14ac:dyDescent="0.25">
      <c r="E154457" s="1"/>
    </row>
    <row r="154458" spans="5:8" x14ac:dyDescent="0.25">
      <c r="G154458" s="1"/>
    </row>
    <row r="154459" spans="5:8" x14ac:dyDescent="0.25">
      <c r="E154459" s="1"/>
      <c r="H154459" s="1"/>
    </row>
    <row r="154461" spans="5:8" x14ac:dyDescent="0.25">
      <c r="E154461" s="1"/>
      <c r="G154461" s="1"/>
      <c r="H154461" s="1"/>
    </row>
    <row r="154464" spans="5:8" x14ac:dyDescent="0.25">
      <c r="E154464" s="1"/>
    </row>
    <row r="154465" spans="5:8" x14ac:dyDescent="0.25">
      <c r="E154465" s="1"/>
    </row>
    <row r="154469" spans="5:8" x14ac:dyDescent="0.25">
      <c r="H154469" s="1"/>
    </row>
    <row r="154470" spans="5:8" x14ac:dyDescent="0.25">
      <c r="E154470" s="1"/>
    </row>
    <row r="154472" spans="5:8" x14ac:dyDescent="0.25">
      <c r="H154472" s="1"/>
    </row>
    <row r="154473" spans="5:8" x14ac:dyDescent="0.25">
      <c r="G154473" s="1"/>
    </row>
    <row r="154477" spans="5:8" x14ac:dyDescent="0.25">
      <c r="H154477" s="1"/>
    </row>
    <row r="154485" spans="5:8" x14ac:dyDescent="0.25">
      <c r="E154485" s="1"/>
    </row>
    <row r="154487" spans="5:8" x14ac:dyDescent="0.25">
      <c r="E154487" s="1"/>
    </row>
    <row r="154488" spans="5:8" x14ac:dyDescent="0.25">
      <c r="E154488" s="1"/>
      <c r="G154488" s="1"/>
    </row>
    <row r="154491" spans="5:8" x14ac:dyDescent="0.25">
      <c r="E154491" s="1"/>
    </row>
    <row r="154494" spans="5:8" x14ac:dyDescent="0.25">
      <c r="E154494" s="1"/>
      <c r="G154494" s="1"/>
    </row>
    <row r="154495" spans="5:8" x14ac:dyDescent="0.25">
      <c r="E154495" s="1"/>
      <c r="H154495" s="1"/>
    </row>
    <row r="154496" spans="5:8" x14ac:dyDescent="0.25">
      <c r="E154496" s="1"/>
    </row>
    <row r="154497" spans="5:8" x14ac:dyDescent="0.25">
      <c r="E154497" s="1"/>
      <c r="G154497" s="1"/>
      <c r="H154497" s="1"/>
    </row>
    <row r="154498" spans="5:8" x14ac:dyDescent="0.25">
      <c r="E154498" s="1"/>
      <c r="G154498" s="1"/>
    </row>
    <row r="154499" spans="5:8" x14ac:dyDescent="0.25">
      <c r="E154499" s="1"/>
      <c r="G154499" s="1"/>
    </row>
    <row r="154500" spans="5:8" x14ac:dyDescent="0.25">
      <c r="E154500" s="1"/>
      <c r="G154500" s="1"/>
      <c r="H154500" s="1"/>
    </row>
    <row r="154501" spans="5:8" x14ac:dyDescent="0.25">
      <c r="G154501" s="1"/>
      <c r="H154501" s="1"/>
    </row>
    <row r="154502" spans="5:8" x14ac:dyDescent="0.25">
      <c r="E154502" s="1"/>
      <c r="H154502" s="1"/>
    </row>
    <row r="154503" spans="5:8" x14ac:dyDescent="0.25">
      <c r="G154503" s="1"/>
      <c r="H154503" s="1"/>
    </row>
    <row r="154504" spans="5:8" x14ac:dyDescent="0.25">
      <c r="E154504" s="1"/>
      <c r="G154504" s="1"/>
      <c r="H154504" s="1"/>
    </row>
    <row r="154505" spans="5:8" x14ac:dyDescent="0.25">
      <c r="E154505" s="1"/>
      <c r="G154505" s="1"/>
      <c r="H154505" s="1"/>
    </row>
    <row r="154506" spans="5:8" x14ac:dyDescent="0.25">
      <c r="E154506" s="1"/>
      <c r="G154506" s="1"/>
    </row>
    <row r="154507" spans="5:8" x14ac:dyDescent="0.25">
      <c r="E154507" s="1"/>
      <c r="G154507" s="1"/>
      <c r="H154507" s="1"/>
    </row>
    <row r="154508" spans="5:8" x14ac:dyDescent="0.25">
      <c r="E154508" s="1"/>
      <c r="G154508" s="1"/>
    </row>
    <row r="154509" spans="5:8" x14ac:dyDescent="0.25">
      <c r="E154509" s="1"/>
      <c r="G154509" s="1"/>
      <c r="H154509" s="1"/>
    </row>
    <row r="154510" spans="5:8" x14ac:dyDescent="0.25">
      <c r="E154510" s="1"/>
      <c r="G154510" s="1"/>
      <c r="H154510" s="1"/>
    </row>
    <row r="154511" spans="5:8" x14ac:dyDescent="0.25">
      <c r="E154511" s="1"/>
      <c r="H154511" s="1"/>
    </row>
    <row r="154512" spans="5:8" x14ac:dyDescent="0.25">
      <c r="E154512" s="1"/>
      <c r="G154512" s="1"/>
      <c r="H154512" s="1"/>
    </row>
    <row r="154513" spans="5:8" x14ac:dyDescent="0.25">
      <c r="H154513" s="1"/>
    </row>
    <row r="154514" spans="5:8" x14ac:dyDescent="0.25">
      <c r="E154514" s="1"/>
      <c r="G154514" s="1"/>
      <c r="H154514" s="1"/>
    </row>
    <row r="154515" spans="5:8" x14ac:dyDescent="0.25">
      <c r="E154515" s="1"/>
      <c r="G154515" s="1"/>
      <c r="H154515" s="1"/>
    </row>
    <row r="154516" spans="5:8" x14ac:dyDescent="0.25">
      <c r="E154516" s="1"/>
      <c r="G154516" s="1"/>
      <c r="H154516" s="1"/>
    </row>
    <row r="154517" spans="5:8" x14ac:dyDescent="0.25">
      <c r="E154517" s="1"/>
      <c r="G154517" s="1"/>
      <c r="H154517" s="1"/>
    </row>
    <row r="154518" spans="5:8" x14ac:dyDescent="0.25">
      <c r="E154518" s="1"/>
      <c r="G154518" s="1"/>
      <c r="H154518" s="1"/>
    </row>
    <row r="154519" spans="5:8" x14ac:dyDescent="0.25">
      <c r="E154519" s="1"/>
      <c r="G154519" s="1"/>
    </row>
    <row r="154520" spans="5:8" x14ac:dyDescent="0.25">
      <c r="E154520" s="1"/>
      <c r="H154520" s="1"/>
    </row>
    <row r="154521" spans="5:8" x14ac:dyDescent="0.25">
      <c r="E154521" s="1"/>
      <c r="G154521" s="1"/>
      <c r="H154521" s="1"/>
    </row>
    <row r="154523" spans="5:8" x14ac:dyDescent="0.25">
      <c r="E154523" s="1"/>
    </row>
    <row r="154524" spans="5:8" x14ac:dyDescent="0.25">
      <c r="E154524" s="1"/>
      <c r="G154524" s="1"/>
    </row>
    <row r="154525" spans="5:8" x14ac:dyDescent="0.25">
      <c r="E154525" s="1"/>
      <c r="G154525" s="1"/>
      <c r="H154525" s="1"/>
    </row>
    <row r="154526" spans="5:8" x14ac:dyDescent="0.25">
      <c r="E154526" s="1"/>
      <c r="H154526" s="1"/>
    </row>
    <row r="154527" spans="5:8" x14ac:dyDescent="0.25">
      <c r="E154527" s="1"/>
    </row>
    <row r="154528" spans="5:8" x14ac:dyDescent="0.25">
      <c r="H154528" s="1"/>
    </row>
    <row r="154529" spans="5:8" x14ac:dyDescent="0.25">
      <c r="E154529" s="1"/>
    </row>
    <row r="154530" spans="5:8" x14ac:dyDescent="0.25">
      <c r="E154530" s="1"/>
    </row>
    <row r="154531" spans="5:8" x14ac:dyDescent="0.25">
      <c r="E154531" s="1"/>
    </row>
    <row r="154533" spans="5:8" x14ac:dyDescent="0.25">
      <c r="H154533" s="1"/>
    </row>
    <row r="154534" spans="5:8" x14ac:dyDescent="0.25">
      <c r="E154534" s="1"/>
      <c r="G154534" s="1"/>
    </row>
    <row r="154537" spans="5:8" x14ac:dyDescent="0.25">
      <c r="E154537" s="1"/>
      <c r="H154537" s="1"/>
    </row>
    <row r="154538" spans="5:8" x14ac:dyDescent="0.25">
      <c r="E154538" s="1"/>
      <c r="G154538" s="1"/>
      <c r="H154538" s="1"/>
    </row>
    <row r="154539" spans="5:8" x14ac:dyDescent="0.25">
      <c r="E154539" s="1"/>
      <c r="G154539" s="1"/>
    </row>
    <row r="154540" spans="5:8" x14ac:dyDescent="0.25">
      <c r="E154540" s="1"/>
    </row>
    <row r="154541" spans="5:8" x14ac:dyDescent="0.25">
      <c r="E154541" s="1"/>
    </row>
    <row r="154542" spans="5:8" x14ac:dyDescent="0.25">
      <c r="E154542" s="1"/>
    </row>
    <row r="154543" spans="5:8" x14ac:dyDescent="0.25">
      <c r="E154543" s="1"/>
    </row>
    <row r="154544" spans="5:8" x14ac:dyDescent="0.25">
      <c r="E154544" s="1"/>
    </row>
    <row r="154545" spans="5:8" x14ac:dyDescent="0.25">
      <c r="E154545" s="1"/>
    </row>
    <row r="154546" spans="5:8" x14ac:dyDescent="0.25">
      <c r="E154546" s="1"/>
    </row>
    <row r="154547" spans="5:8" x14ac:dyDescent="0.25">
      <c r="E154547" s="1"/>
      <c r="G154547" s="1"/>
      <c r="H154547" s="1"/>
    </row>
    <row r="154548" spans="5:8" x14ac:dyDescent="0.25">
      <c r="E154548" s="1"/>
      <c r="G154548" s="1"/>
    </row>
    <row r="154549" spans="5:8" x14ac:dyDescent="0.25">
      <c r="E154549" s="1"/>
    </row>
    <row r="154550" spans="5:8" x14ac:dyDescent="0.25">
      <c r="E154550" s="1"/>
    </row>
    <row r="154551" spans="5:8" x14ac:dyDescent="0.25">
      <c r="E154551" s="1"/>
      <c r="G154551" s="1"/>
      <c r="H154551" s="1"/>
    </row>
    <row r="154552" spans="5:8" x14ac:dyDescent="0.25">
      <c r="E154552" s="1"/>
      <c r="G154552" s="1"/>
    </row>
    <row r="154553" spans="5:8" x14ac:dyDescent="0.25">
      <c r="E154553" s="1"/>
    </row>
    <row r="154554" spans="5:8" x14ac:dyDescent="0.25">
      <c r="E154554" s="1"/>
    </row>
    <row r="154555" spans="5:8" x14ac:dyDescent="0.25">
      <c r="E154555" s="1"/>
      <c r="H154555" s="1"/>
    </row>
    <row r="154556" spans="5:8" x14ac:dyDescent="0.25">
      <c r="E154556" s="1"/>
      <c r="H154556" s="1"/>
    </row>
    <row r="154557" spans="5:8" x14ac:dyDescent="0.25">
      <c r="E154557" s="1"/>
      <c r="G154557" s="1"/>
    </row>
    <row r="154558" spans="5:8" x14ac:dyDescent="0.25">
      <c r="E154558" s="1"/>
      <c r="G154558" s="1"/>
    </row>
    <row r="154559" spans="5:8" x14ac:dyDescent="0.25">
      <c r="E154559" s="1"/>
    </row>
    <row r="154560" spans="5:8" x14ac:dyDescent="0.25">
      <c r="E154560" s="1"/>
      <c r="G154560" s="1"/>
    </row>
    <row r="154561" spans="5:8" x14ac:dyDescent="0.25">
      <c r="E154561" s="1"/>
      <c r="G154561" s="1"/>
    </row>
    <row r="154562" spans="5:8" x14ac:dyDescent="0.25">
      <c r="E154562" s="1"/>
      <c r="H154562" s="1"/>
    </row>
    <row r="154563" spans="5:8" x14ac:dyDescent="0.25">
      <c r="E154563" s="1"/>
      <c r="G154563" s="1"/>
      <c r="H154563" s="1"/>
    </row>
    <row r="154564" spans="5:8" x14ac:dyDescent="0.25">
      <c r="E154564" s="1"/>
    </row>
    <row r="154565" spans="5:8" x14ac:dyDescent="0.25">
      <c r="E154565" s="1"/>
      <c r="G154565" s="1"/>
      <c r="H154565" s="1"/>
    </row>
    <row r="154566" spans="5:8" x14ac:dyDescent="0.25">
      <c r="E154566" s="1"/>
      <c r="H154566" s="1"/>
    </row>
    <row r="154567" spans="5:8" x14ac:dyDescent="0.25">
      <c r="E154567" s="1"/>
    </row>
    <row r="154568" spans="5:8" x14ac:dyDescent="0.25">
      <c r="E154568" s="1"/>
    </row>
    <row r="154569" spans="5:8" x14ac:dyDescent="0.25">
      <c r="E154569" s="1"/>
    </row>
    <row r="154570" spans="5:8" x14ac:dyDescent="0.25">
      <c r="E154570" s="1"/>
    </row>
    <row r="154571" spans="5:8" x14ac:dyDescent="0.25">
      <c r="E154571" s="1"/>
    </row>
    <row r="154572" spans="5:8" x14ac:dyDescent="0.25">
      <c r="E154572" s="1"/>
    </row>
    <row r="154573" spans="5:8" x14ac:dyDescent="0.25">
      <c r="E154573" s="1"/>
    </row>
    <row r="154574" spans="5:8" x14ac:dyDescent="0.25">
      <c r="E154574" s="1"/>
    </row>
    <row r="154575" spans="5:8" x14ac:dyDescent="0.25">
      <c r="E154575" s="1"/>
    </row>
    <row r="154576" spans="5:8" x14ac:dyDescent="0.25">
      <c r="E154576" s="1"/>
    </row>
    <row r="154577" spans="5:8" x14ac:dyDescent="0.25">
      <c r="E154577" s="1"/>
      <c r="H154577" s="1"/>
    </row>
    <row r="154578" spans="5:8" x14ac:dyDescent="0.25">
      <c r="E154578" s="1"/>
    </row>
    <row r="154579" spans="5:8" x14ac:dyDescent="0.25">
      <c r="E154579" s="1"/>
      <c r="H154579" s="1"/>
    </row>
    <row r="154580" spans="5:8" x14ac:dyDescent="0.25">
      <c r="E154580" s="1"/>
      <c r="H154580" s="1"/>
    </row>
    <row r="154581" spans="5:8" x14ac:dyDescent="0.25">
      <c r="E154581" s="1"/>
      <c r="G154581" s="1"/>
    </row>
    <row r="154582" spans="5:8" x14ac:dyDescent="0.25">
      <c r="E154582" s="1"/>
    </row>
    <row r="154583" spans="5:8" x14ac:dyDescent="0.25">
      <c r="E154583" s="1"/>
    </row>
    <row r="154584" spans="5:8" x14ac:dyDescent="0.25">
      <c r="E154584" s="1"/>
    </row>
    <row r="154585" spans="5:8" x14ac:dyDescent="0.25">
      <c r="E154585" s="1"/>
    </row>
    <row r="154586" spans="5:8" x14ac:dyDescent="0.25">
      <c r="E154586" s="1"/>
      <c r="H154586" s="1"/>
    </row>
    <row r="154587" spans="5:8" x14ac:dyDescent="0.25">
      <c r="E154587" s="1"/>
      <c r="G154587" s="1"/>
    </row>
    <row r="154588" spans="5:8" x14ac:dyDescent="0.25">
      <c r="E154588" s="1"/>
    </row>
    <row r="154589" spans="5:8" x14ac:dyDescent="0.25">
      <c r="E154589" s="1"/>
    </row>
    <row r="154590" spans="5:8" x14ac:dyDescent="0.25">
      <c r="E154590" s="1"/>
      <c r="H154590" s="1"/>
    </row>
    <row r="154591" spans="5:8" x14ac:dyDescent="0.25">
      <c r="E154591" s="1"/>
      <c r="G154591" s="1"/>
      <c r="H154591" s="1"/>
    </row>
    <row r="154592" spans="5:8" x14ac:dyDescent="0.25">
      <c r="E154592" s="1"/>
      <c r="H154592" s="1"/>
    </row>
    <row r="154593" spans="5:8" x14ac:dyDescent="0.25">
      <c r="E154593" s="1"/>
    </row>
    <row r="154594" spans="5:8" x14ac:dyDescent="0.25">
      <c r="E154594" s="1"/>
      <c r="G154594" s="1"/>
      <c r="H154594" s="1"/>
    </row>
    <row r="154595" spans="5:8" x14ac:dyDescent="0.25">
      <c r="E154595" s="1"/>
    </row>
    <row r="154596" spans="5:8" x14ac:dyDescent="0.25">
      <c r="E154596" s="1"/>
    </row>
    <row r="154597" spans="5:8" x14ac:dyDescent="0.25">
      <c r="E154597" s="1"/>
    </row>
    <row r="154598" spans="5:8" x14ac:dyDescent="0.25">
      <c r="E154598" s="1"/>
    </row>
    <row r="154599" spans="5:8" x14ac:dyDescent="0.25">
      <c r="E154599" s="1"/>
    </row>
    <row r="154600" spans="5:8" x14ac:dyDescent="0.25">
      <c r="E154600" s="1"/>
    </row>
    <row r="154601" spans="5:8" x14ac:dyDescent="0.25">
      <c r="E154601" s="1"/>
    </row>
    <row r="154602" spans="5:8" x14ac:dyDescent="0.25">
      <c r="E154602" s="1"/>
    </row>
    <row r="154603" spans="5:8" x14ac:dyDescent="0.25">
      <c r="E154603" s="1"/>
      <c r="G154603" s="1"/>
    </row>
    <row r="154604" spans="5:8" x14ac:dyDescent="0.25">
      <c r="E154604" s="1"/>
    </row>
    <row r="154605" spans="5:8" x14ac:dyDescent="0.25">
      <c r="E154605" s="1"/>
    </row>
    <row r="154606" spans="5:8" x14ac:dyDescent="0.25">
      <c r="E154606" s="1"/>
    </row>
    <row r="154607" spans="5:8" x14ac:dyDescent="0.25">
      <c r="E154607" s="1"/>
    </row>
    <row r="154608" spans="5:8" x14ac:dyDescent="0.25">
      <c r="E154608" s="1"/>
    </row>
    <row r="154609" spans="5:8" x14ac:dyDescent="0.25">
      <c r="E154609" s="1"/>
      <c r="H154609" s="1"/>
    </row>
    <row r="154610" spans="5:8" x14ac:dyDescent="0.25">
      <c r="E154610" s="1"/>
    </row>
    <row r="154611" spans="5:8" x14ac:dyDescent="0.25">
      <c r="E154611" s="1"/>
      <c r="H154611" s="1"/>
    </row>
    <row r="154612" spans="5:8" x14ac:dyDescent="0.25">
      <c r="E154612" s="1"/>
      <c r="H154612" s="1"/>
    </row>
    <row r="154613" spans="5:8" x14ac:dyDescent="0.25">
      <c r="E154613" s="1"/>
      <c r="G154613" s="1"/>
    </row>
    <row r="154614" spans="5:8" x14ac:dyDescent="0.25">
      <c r="E154614" s="1"/>
      <c r="H154614" s="1"/>
    </row>
    <row r="154615" spans="5:8" x14ac:dyDescent="0.25">
      <c r="H154615" s="1"/>
    </row>
    <row r="154616" spans="5:8" x14ac:dyDescent="0.25">
      <c r="E154616" s="1"/>
      <c r="H154616" s="1"/>
    </row>
    <row r="154617" spans="5:8" x14ac:dyDescent="0.25">
      <c r="E154617" s="1"/>
    </row>
    <row r="154618" spans="5:8" x14ac:dyDescent="0.25">
      <c r="E154618" s="1"/>
      <c r="H154618" s="1"/>
    </row>
    <row r="154619" spans="5:8" x14ac:dyDescent="0.25">
      <c r="E154619" s="1"/>
    </row>
    <row r="154620" spans="5:8" x14ac:dyDescent="0.25">
      <c r="E154620" s="1"/>
    </row>
    <row r="154621" spans="5:8" x14ac:dyDescent="0.25">
      <c r="E154621" s="1"/>
    </row>
    <row r="154622" spans="5:8" x14ac:dyDescent="0.25">
      <c r="E154622" s="1"/>
    </row>
    <row r="154623" spans="5:8" x14ac:dyDescent="0.25">
      <c r="E154623" s="1"/>
    </row>
    <row r="154624" spans="5:8" x14ac:dyDescent="0.25">
      <c r="E154624" s="1"/>
    </row>
    <row r="154625" spans="5:5" x14ac:dyDescent="0.25">
      <c r="E154625" s="1"/>
    </row>
    <row r="154626" spans="5:5" x14ac:dyDescent="0.25">
      <c r="E154626" s="1"/>
    </row>
    <row r="154627" spans="5:5" x14ac:dyDescent="0.25">
      <c r="E154627" s="1"/>
    </row>
    <row r="154629" spans="5:5" x14ac:dyDescent="0.25">
      <c r="E154629" s="1"/>
    </row>
    <row r="154630" spans="5:5" x14ac:dyDescent="0.25">
      <c r="E154630" s="1"/>
    </row>
    <row r="154631" spans="5:5" x14ac:dyDescent="0.25">
      <c r="E154631" s="1"/>
    </row>
    <row r="154632" spans="5:5" x14ac:dyDescent="0.25">
      <c r="E154632" s="1"/>
    </row>
    <row r="154633" spans="5:5" x14ac:dyDescent="0.25">
      <c r="E154633" s="1"/>
    </row>
    <row r="154635" spans="5:5" x14ac:dyDescent="0.25">
      <c r="E154635" s="1"/>
    </row>
    <row r="154636" spans="5:5" x14ac:dyDescent="0.25">
      <c r="E154636" s="1"/>
    </row>
    <row r="154638" spans="5:5" x14ac:dyDescent="0.25">
      <c r="E154638" s="1"/>
    </row>
    <row r="154639" spans="5:5" x14ac:dyDescent="0.25">
      <c r="E154639" s="1"/>
    </row>
    <row r="154641" spans="5:9" x14ac:dyDescent="0.25">
      <c r="E154641" s="1"/>
    </row>
    <row r="154642" spans="5:9" x14ac:dyDescent="0.25">
      <c r="E154642" s="1"/>
    </row>
    <row r="154643" spans="5:9" x14ac:dyDescent="0.25">
      <c r="E154643" s="1"/>
      <c r="H154643" s="1"/>
    </row>
    <row r="154644" spans="5:9" x14ac:dyDescent="0.25">
      <c r="E154644" s="1"/>
    </row>
    <row r="154645" spans="5:9" x14ac:dyDescent="0.25">
      <c r="E154645" s="1"/>
    </row>
    <row r="154646" spans="5:9" x14ac:dyDescent="0.25">
      <c r="E154646" s="1"/>
    </row>
    <row r="154647" spans="5:9" x14ac:dyDescent="0.25">
      <c r="E154647" s="1"/>
    </row>
    <row r="154648" spans="5:9" x14ac:dyDescent="0.25">
      <c r="E154648" s="1"/>
    </row>
    <row r="154649" spans="5:9" x14ac:dyDescent="0.25">
      <c r="E154649" s="1"/>
    </row>
    <row r="154650" spans="5:9" x14ac:dyDescent="0.25">
      <c r="E154650" s="1"/>
      <c r="I154650" s="1"/>
    </row>
    <row r="154651" spans="5:9" x14ac:dyDescent="0.25">
      <c r="E154651" s="1"/>
    </row>
    <row r="154652" spans="5:9" x14ac:dyDescent="0.25">
      <c r="E154652" s="1"/>
    </row>
    <row r="154653" spans="5:9" x14ac:dyDescent="0.25">
      <c r="E154653" s="1"/>
      <c r="H154653" s="1"/>
    </row>
    <row r="154654" spans="5:9" x14ac:dyDescent="0.25">
      <c r="E154654" s="1"/>
    </row>
    <row r="154655" spans="5:9" x14ac:dyDescent="0.25">
      <c r="E154655" s="1"/>
    </row>
    <row r="154656" spans="5:9" x14ac:dyDescent="0.25">
      <c r="E154656" s="1"/>
    </row>
    <row r="154657" spans="5:9" x14ac:dyDescent="0.25">
      <c r="E154657" s="1"/>
    </row>
    <row r="154658" spans="5:9" x14ac:dyDescent="0.25">
      <c r="E154658" s="1"/>
    </row>
    <row r="154659" spans="5:9" x14ac:dyDescent="0.25">
      <c r="E154659" s="1"/>
    </row>
    <row r="154660" spans="5:9" x14ac:dyDescent="0.25">
      <c r="E154660" s="1"/>
    </row>
    <row r="154661" spans="5:9" x14ac:dyDescent="0.25">
      <c r="I154661" s="1"/>
    </row>
    <row r="154677" spans="5:9" x14ac:dyDescent="0.25">
      <c r="I154677" s="1"/>
    </row>
    <row r="154685" spans="5:9" x14ac:dyDescent="0.25">
      <c r="H154685" s="1"/>
      <c r="I154685" s="1"/>
    </row>
    <row r="154687" spans="5:9" x14ac:dyDescent="0.25">
      <c r="E154687" s="1"/>
    </row>
    <row r="154692" spans="5:9" x14ac:dyDescent="0.25">
      <c r="E154692" s="1"/>
    </row>
    <row r="154703" spans="5:9" x14ac:dyDescent="0.25">
      <c r="I154703" s="1"/>
    </row>
    <row r="154705" spans="5:9" x14ac:dyDescent="0.25">
      <c r="I154705" s="1"/>
    </row>
    <row r="154712" spans="5:9" x14ac:dyDescent="0.25">
      <c r="E154712" s="1"/>
    </row>
    <row r="162917" spans="8:8" x14ac:dyDescent="0.25">
      <c r="H162917" s="1"/>
    </row>
    <row r="162931" spans="5:5" x14ac:dyDescent="0.25">
      <c r="E162931" s="1"/>
    </row>
    <row r="162932" spans="5:5" x14ac:dyDescent="0.25">
      <c r="E162932" s="1"/>
    </row>
    <row r="162933" spans="5:5" x14ac:dyDescent="0.25">
      <c r="E162933" s="1"/>
    </row>
    <row r="162938" spans="5:5" x14ac:dyDescent="0.25">
      <c r="E162938" s="1"/>
    </row>
    <row r="162951" spans="7:8" x14ac:dyDescent="0.25">
      <c r="G162951" s="1"/>
    </row>
    <row r="162959" spans="7:8" x14ac:dyDescent="0.25">
      <c r="G162959" s="1"/>
      <c r="H162959" s="1"/>
    </row>
    <row r="162962" spans="5:8" x14ac:dyDescent="0.25">
      <c r="E162962" s="1"/>
    </row>
    <row r="162963" spans="5:8" x14ac:dyDescent="0.25">
      <c r="H162963" s="1"/>
    </row>
    <row r="163013" spans="5:8" x14ac:dyDescent="0.25">
      <c r="E163013" s="1"/>
    </row>
    <row r="163021" spans="5:8" x14ac:dyDescent="0.25">
      <c r="H163021" s="1"/>
    </row>
    <row r="163024" spans="5:8" x14ac:dyDescent="0.25">
      <c r="E163024" s="1"/>
    </row>
    <row r="163025" spans="5:8" x14ac:dyDescent="0.25">
      <c r="H163025" s="1"/>
    </row>
    <row r="163035" spans="5:8" x14ac:dyDescent="0.25">
      <c r="E163035" s="1"/>
    </row>
    <row r="163036" spans="5:8" x14ac:dyDescent="0.25">
      <c r="E163036" s="1"/>
    </row>
    <row r="163039" spans="5:8" x14ac:dyDescent="0.25">
      <c r="E163039" s="1"/>
    </row>
    <row r="163042" spans="5:5" x14ac:dyDescent="0.25">
      <c r="E163042" s="1"/>
    </row>
    <row r="163043" spans="5:5" x14ac:dyDescent="0.25">
      <c r="E163043" s="1"/>
    </row>
    <row r="163053" spans="5:5" x14ac:dyDescent="0.25">
      <c r="E163053" s="1"/>
    </row>
    <row r="163058" spans="7:8" x14ac:dyDescent="0.25">
      <c r="H163058" s="1"/>
    </row>
    <row r="163061" spans="7:8" x14ac:dyDescent="0.25">
      <c r="G163061" s="1"/>
    </row>
    <row r="163062" spans="7:8" x14ac:dyDescent="0.25">
      <c r="H163062" s="1"/>
    </row>
    <row r="163065" spans="7:8" x14ac:dyDescent="0.25">
      <c r="H163065" s="1"/>
    </row>
    <row r="163075" spans="5:5" x14ac:dyDescent="0.25">
      <c r="E163075" s="1"/>
    </row>
    <row r="163084" spans="5:5" x14ac:dyDescent="0.25">
      <c r="E163084" s="1"/>
    </row>
    <row r="163090" spans="5:8" x14ac:dyDescent="0.25">
      <c r="H163090" s="1"/>
    </row>
    <row r="163092" spans="5:8" x14ac:dyDescent="0.25">
      <c r="E163092" s="1"/>
    </row>
    <row r="163095" spans="5:8" x14ac:dyDescent="0.25">
      <c r="E163095" s="1"/>
      <c r="H163095" s="1"/>
    </row>
    <row r="163096" spans="5:8" x14ac:dyDescent="0.25">
      <c r="E163096" s="1"/>
      <c r="H163096" s="1"/>
    </row>
    <row r="163097" spans="5:8" x14ac:dyDescent="0.25">
      <c r="E163097" s="1"/>
    </row>
    <row r="163100" spans="5:8" x14ac:dyDescent="0.25">
      <c r="E163100" s="1"/>
    </row>
    <row r="163101" spans="5:8" x14ac:dyDescent="0.25">
      <c r="G163101" s="1"/>
    </row>
    <row r="163103" spans="5:8" x14ac:dyDescent="0.25">
      <c r="G163103" s="1"/>
    </row>
    <row r="163106" spans="5:8" x14ac:dyDescent="0.25">
      <c r="E163106" s="1"/>
      <c r="H163106" s="1"/>
    </row>
    <row r="163108" spans="5:8" x14ac:dyDescent="0.25">
      <c r="E163108" s="1"/>
    </row>
    <row r="163110" spans="5:8" x14ac:dyDescent="0.25">
      <c r="E163110" s="1"/>
    </row>
    <row r="163112" spans="5:8" x14ac:dyDescent="0.25">
      <c r="E163112" s="1"/>
    </row>
    <row r="163114" spans="5:8" x14ac:dyDescent="0.25">
      <c r="E163114" s="1"/>
    </row>
    <row r="163119" spans="5:8" x14ac:dyDescent="0.25">
      <c r="E163119" s="1"/>
    </row>
    <row r="163120" spans="5:8" x14ac:dyDescent="0.25">
      <c r="H163120" s="1"/>
    </row>
    <row r="163128" spans="5:5" x14ac:dyDescent="0.25">
      <c r="E163128" s="1"/>
    </row>
    <row r="163140" spans="5:8" x14ac:dyDescent="0.25">
      <c r="E163140" s="1"/>
    </row>
    <row r="163151" spans="5:8" x14ac:dyDescent="0.25">
      <c r="H163151" s="1"/>
    </row>
    <row r="163155" spans="5:8" x14ac:dyDescent="0.25">
      <c r="E163155" s="1"/>
    </row>
    <row r="163162" spans="5:8" x14ac:dyDescent="0.25">
      <c r="E163162" s="1"/>
    </row>
    <row r="163163" spans="5:8" x14ac:dyDescent="0.25">
      <c r="H163163" s="1"/>
    </row>
    <row r="163166" spans="5:8" x14ac:dyDescent="0.25">
      <c r="H163166" s="1"/>
    </row>
    <row r="163168" spans="5:8" x14ac:dyDescent="0.25">
      <c r="H163168" s="1"/>
    </row>
    <row r="163171" spans="5:8" x14ac:dyDescent="0.25">
      <c r="E163171" s="1"/>
    </row>
    <row r="163180" spans="5:8" x14ac:dyDescent="0.25">
      <c r="H163180" s="1"/>
    </row>
    <row r="163189" spans="5:8" x14ac:dyDescent="0.25">
      <c r="E163189" s="1"/>
    </row>
    <row r="163194" spans="5:8" x14ac:dyDescent="0.25">
      <c r="H163194" s="1"/>
    </row>
    <row r="163197" spans="5:8" x14ac:dyDescent="0.25">
      <c r="H163197" s="1"/>
    </row>
    <row r="163202" spans="7:7" x14ac:dyDescent="0.25">
      <c r="G163202" s="1"/>
    </row>
    <row r="163211" spans="7:7" x14ac:dyDescent="0.25">
      <c r="G163211" s="1"/>
    </row>
    <row r="163234" spans="5:7" x14ac:dyDescent="0.25">
      <c r="E163234" s="1"/>
    </row>
    <row r="163236" spans="5:7" x14ac:dyDescent="0.25">
      <c r="G163236" s="1"/>
    </row>
    <row r="163237" spans="5:7" x14ac:dyDescent="0.25">
      <c r="G163237" s="1"/>
    </row>
    <row r="163248" spans="5:7" x14ac:dyDescent="0.25">
      <c r="E163248" s="1"/>
    </row>
    <row r="163258" spans="7:7" x14ac:dyDescent="0.25">
      <c r="G163258" s="1"/>
    </row>
    <row r="163267" spans="5:7" x14ac:dyDescent="0.25">
      <c r="E163267" s="1"/>
    </row>
    <row r="163268" spans="5:7" x14ac:dyDescent="0.25">
      <c r="G163268" s="1"/>
    </row>
    <row r="163273" spans="5:7" x14ac:dyDescent="0.25">
      <c r="E163273" s="1"/>
    </row>
    <row r="163275" spans="5:7" x14ac:dyDescent="0.25">
      <c r="E163275" s="1"/>
    </row>
    <row r="163276" spans="5:7" x14ac:dyDescent="0.25">
      <c r="G163276" s="1"/>
    </row>
    <row r="163279" spans="5:7" x14ac:dyDescent="0.25">
      <c r="G163279" s="1"/>
    </row>
    <row r="163284" spans="5:5" x14ac:dyDescent="0.25">
      <c r="E163284" s="1"/>
    </row>
    <row r="163292" spans="5:5" x14ac:dyDescent="0.25">
      <c r="E163292" s="1"/>
    </row>
    <row r="163296" spans="5:5" x14ac:dyDescent="0.25">
      <c r="E163296" s="1"/>
    </row>
    <row r="163297" spans="5:7" x14ac:dyDescent="0.25">
      <c r="E163297" s="1"/>
    </row>
    <row r="163304" spans="5:7" x14ac:dyDescent="0.25">
      <c r="E163304" s="1"/>
    </row>
    <row r="163307" spans="5:7" x14ac:dyDescent="0.25">
      <c r="E163307" s="1"/>
    </row>
    <row r="163308" spans="5:7" x14ac:dyDescent="0.25">
      <c r="G163308" s="1"/>
    </row>
    <row r="163309" spans="5:7" x14ac:dyDescent="0.25">
      <c r="E163309" s="1"/>
    </row>
    <row r="163311" spans="5:7" x14ac:dyDescent="0.25">
      <c r="E163311" s="1"/>
    </row>
    <row r="163312" spans="5:7" x14ac:dyDescent="0.25">
      <c r="G163312" s="1"/>
    </row>
    <row r="163313" spans="5:7" x14ac:dyDescent="0.25">
      <c r="E163313" s="1"/>
    </row>
    <row r="163315" spans="5:7" x14ac:dyDescent="0.25">
      <c r="G163315" s="1"/>
    </row>
    <row r="163322" spans="5:7" x14ac:dyDescent="0.25">
      <c r="G163322" s="1"/>
    </row>
    <row r="163329" spans="5:8" x14ac:dyDescent="0.25">
      <c r="E163329" s="1"/>
    </row>
    <row r="163331" spans="5:8" x14ac:dyDescent="0.25">
      <c r="E163331" s="1"/>
    </row>
    <row r="163333" spans="5:8" x14ac:dyDescent="0.25">
      <c r="E163333" s="1"/>
    </row>
    <row r="163337" spans="5:8" x14ac:dyDescent="0.25">
      <c r="E163337" s="1"/>
    </row>
    <row r="163339" spans="5:8" x14ac:dyDescent="0.25">
      <c r="E163339" s="1"/>
    </row>
    <row r="163340" spans="5:8" x14ac:dyDescent="0.25">
      <c r="H163340" s="1"/>
    </row>
    <row r="163342" spans="5:8" x14ac:dyDescent="0.25">
      <c r="E163342" s="1"/>
    </row>
    <row r="163344" spans="5:8" x14ac:dyDescent="0.25">
      <c r="E163344" s="1"/>
    </row>
    <row r="163347" spans="5:5" x14ac:dyDescent="0.25">
      <c r="E163347" s="1"/>
    </row>
    <row r="163352" spans="5:5" x14ac:dyDescent="0.25">
      <c r="E163352" s="1"/>
    </row>
    <row r="163381" spans="5:8" x14ac:dyDescent="0.25">
      <c r="E163381" s="1"/>
    </row>
    <row r="163383" spans="5:8" x14ac:dyDescent="0.25">
      <c r="E163383" s="1"/>
    </row>
    <row r="163386" spans="5:8" x14ac:dyDescent="0.25">
      <c r="E163386" s="1"/>
    </row>
    <row r="163387" spans="5:8" x14ac:dyDescent="0.25">
      <c r="E163387" s="1"/>
    </row>
    <row r="163388" spans="5:8" x14ac:dyDescent="0.25">
      <c r="E163388" s="1"/>
    </row>
    <row r="163389" spans="5:8" x14ac:dyDescent="0.25">
      <c r="E163389" s="1"/>
    </row>
    <row r="163390" spans="5:8" x14ac:dyDescent="0.25">
      <c r="H163390" s="1"/>
    </row>
    <row r="163392" spans="5:8" x14ac:dyDescent="0.25">
      <c r="E163392" s="1"/>
      <c r="G163392" s="1"/>
    </row>
    <row r="163397" spans="8:8" x14ac:dyDescent="0.25">
      <c r="H163397" s="1"/>
    </row>
    <row r="163415" spans="5:8" x14ac:dyDescent="0.25">
      <c r="G163415" s="1"/>
    </row>
    <row r="163417" spans="5:8" x14ac:dyDescent="0.25">
      <c r="E163417" s="1"/>
    </row>
    <row r="163418" spans="5:8" x14ac:dyDescent="0.25">
      <c r="E163418" s="1"/>
    </row>
    <row r="163424" spans="5:8" x14ac:dyDescent="0.25">
      <c r="H163424" s="1"/>
    </row>
    <row r="163429" spans="5:8" x14ac:dyDescent="0.25">
      <c r="H163429" s="1"/>
    </row>
    <row r="163438" spans="5:8" x14ac:dyDescent="0.25">
      <c r="H163438" s="1"/>
    </row>
    <row r="163440" spans="5:8" x14ac:dyDescent="0.25">
      <c r="E163440" s="1"/>
    </row>
    <row r="163441" spans="5:8" x14ac:dyDescent="0.25">
      <c r="G163441" s="1"/>
    </row>
    <row r="163442" spans="5:8" x14ac:dyDescent="0.25">
      <c r="H163442" s="1"/>
    </row>
    <row r="163443" spans="5:8" x14ac:dyDescent="0.25">
      <c r="H163443" s="1"/>
    </row>
    <row r="163444" spans="5:8" x14ac:dyDescent="0.25">
      <c r="H163444" s="1"/>
    </row>
    <row r="163450" spans="5:8" x14ac:dyDescent="0.25">
      <c r="H163450" s="1"/>
    </row>
    <row r="163453" spans="5:8" x14ac:dyDescent="0.25">
      <c r="H163453" s="1"/>
    </row>
    <row r="163455" spans="5:8" x14ac:dyDescent="0.25">
      <c r="H163455" s="1"/>
    </row>
    <row r="163456" spans="5:8" x14ac:dyDescent="0.25">
      <c r="E163456" s="1"/>
    </row>
    <row r="163457" spans="5:8" x14ac:dyDescent="0.25">
      <c r="H163457" s="1"/>
    </row>
    <row r="163460" spans="5:8" x14ac:dyDescent="0.25">
      <c r="H163460" s="1"/>
    </row>
    <row r="163467" spans="5:8" x14ac:dyDescent="0.25">
      <c r="E163467" s="1"/>
      <c r="G163467" s="1"/>
      <c r="H163467" s="1"/>
    </row>
    <row r="163474" spans="5:8" x14ac:dyDescent="0.25">
      <c r="G163474" s="1"/>
    </row>
    <row r="163475" spans="5:8" x14ac:dyDescent="0.25">
      <c r="G163475" s="1"/>
    </row>
    <row r="163476" spans="5:8" x14ac:dyDescent="0.25">
      <c r="E163476" s="1"/>
      <c r="G163476" s="1"/>
    </row>
    <row r="163481" spans="5:8" x14ac:dyDescent="0.25">
      <c r="E163481" s="1"/>
    </row>
    <row r="163482" spans="5:8" x14ac:dyDescent="0.25">
      <c r="E163482" s="1"/>
      <c r="H163482" s="1"/>
    </row>
    <row r="163483" spans="5:8" x14ac:dyDescent="0.25">
      <c r="E163483" s="1"/>
    </row>
    <row r="163484" spans="5:8" x14ac:dyDescent="0.25">
      <c r="G163484" s="1"/>
    </row>
    <row r="163485" spans="5:8" x14ac:dyDescent="0.25">
      <c r="G163485" s="1"/>
      <c r="H163485" s="1"/>
    </row>
    <row r="163486" spans="5:8" x14ac:dyDescent="0.25">
      <c r="G163486" s="1"/>
      <c r="H163486" s="1"/>
    </row>
    <row r="163487" spans="5:8" x14ac:dyDescent="0.25">
      <c r="G163487" s="1"/>
      <c r="H163487" s="1"/>
    </row>
    <row r="163488" spans="5:8" x14ac:dyDescent="0.25">
      <c r="G163488" s="1"/>
    </row>
    <row r="163489" spans="5:8" x14ac:dyDescent="0.25">
      <c r="E163489" s="1"/>
    </row>
    <row r="163490" spans="5:8" x14ac:dyDescent="0.25">
      <c r="E163490" s="1"/>
      <c r="G163490" s="1"/>
    </row>
    <row r="163491" spans="5:8" x14ac:dyDescent="0.25">
      <c r="G163491" s="1"/>
    </row>
    <row r="163492" spans="5:8" x14ac:dyDescent="0.25">
      <c r="E163492" s="1"/>
      <c r="G163492" s="1"/>
    </row>
    <row r="163493" spans="5:8" x14ac:dyDescent="0.25">
      <c r="E163493" s="1"/>
      <c r="G163493" s="1"/>
      <c r="H163493" s="1"/>
    </row>
    <row r="163494" spans="5:8" x14ac:dyDescent="0.25">
      <c r="E163494" s="1"/>
      <c r="G163494" s="1"/>
      <c r="H163494" s="1"/>
    </row>
    <row r="163495" spans="5:8" x14ac:dyDescent="0.25">
      <c r="E163495" s="1"/>
    </row>
    <row r="163496" spans="5:8" x14ac:dyDescent="0.25">
      <c r="E163496" s="1"/>
      <c r="H163496" s="1"/>
    </row>
    <row r="163497" spans="5:8" x14ac:dyDescent="0.25">
      <c r="E163497" s="1"/>
    </row>
    <row r="163498" spans="5:8" x14ac:dyDescent="0.25">
      <c r="E163498" s="1"/>
      <c r="H163498" s="1"/>
    </row>
    <row r="163499" spans="5:8" x14ac:dyDescent="0.25">
      <c r="G163499" s="1"/>
    </row>
    <row r="163501" spans="5:8" x14ac:dyDescent="0.25">
      <c r="E163501" s="1"/>
      <c r="G163501" s="1"/>
    </row>
    <row r="163502" spans="5:8" x14ac:dyDescent="0.25">
      <c r="E163502" s="1"/>
    </row>
    <row r="163503" spans="5:8" x14ac:dyDescent="0.25">
      <c r="E163503" s="1"/>
    </row>
    <row r="163504" spans="5:8" x14ac:dyDescent="0.25">
      <c r="E163504" s="1"/>
      <c r="G163504" s="1"/>
      <c r="H163504" s="1"/>
    </row>
    <row r="163505" spans="5:8" x14ac:dyDescent="0.25">
      <c r="E163505" s="1"/>
    </row>
    <row r="163506" spans="5:8" x14ac:dyDescent="0.25">
      <c r="E163506" s="1"/>
      <c r="G163506" s="1"/>
      <c r="H163506" s="1"/>
    </row>
    <row r="163507" spans="5:8" x14ac:dyDescent="0.25">
      <c r="E163507" s="1"/>
      <c r="G163507" s="1"/>
    </row>
    <row r="163508" spans="5:8" x14ac:dyDescent="0.25">
      <c r="E163508" s="1"/>
      <c r="H163508" s="1"/>
    </row>
    <row r="163509" spans="5:8" x14ac:dyDescent="0.25">
      <c r="E163509" s="1"/>
      <c r="H163509" s="1"/>
    </row>
    <row r="163510" spans="5:8" x14ac:dyDescent="0.25">
      <c r="E163510" s="1"/>
      <c r="H163510" s="1"/>
    </row>
    <row r="163511" spans="5:8" x14ac:dyDescent="0.25">
      <c r="E163511" s="1"/>
      <c r="H163511" s="1"/>
    </row>
    <row r="163512" spans="5:8" x14ac:dyDescent="0.25">
      <c r="E163512" s="1"/>
      <c r="G163512" s="1"/>
    </row>
    <row r="163513" spans="5:8" x14ac:dyDescent="0.25">
      <c r="G163513" s="1"/>
    </row>
    <row r="163514" spans="5:8" x14ac:dyDescent="0.25">
      <c r="E163514" s="1"/>
      <c r="G163514" s="1"/>
      <c r="H163514" s="1"/>
    </row>
    <row r="163515" spans="5:8" x14ac:dyDescent="0.25">
      <c r="E163515" s="1"/>
      <c r="G163515" s="1"/>
      <c r="H163515" s="1"/>
    </row>
    <row r="163516" spans="5:8" x14ac:dyDescent="0.25">
      <c r="E163516" s="1"/>
      <c r="G163516" s="1"/>
      <c r="H163516" s="1"/>
    </row>
    <row r="163517" spans="5:8" x14ac:dyDescent="0.25">
      <c r="E163517" s="1"/>
    </row>
    <row r="163518" spans="5:8" x14ac:dyDescent="0.25">
      <c r="E163518" s="1"/>
      <c r="G163518" s="1"/>
    </row>
    <row r="163519" spans="5:8" x14ac:dyDescent="0.25">
      <c r="E163519" s="1"/>
    </row>
    <row r="163520" spans="5:8" x14ac:dyDescent="0.25">
      <c r="G163520" s="1"/>
      <c r="H163520" s="1"/>
    </row>
    <row r="163523" spans="5:8" x14ac:dyDescent="0.25">
      <c r="E163523" s="1"/>
    </row>
    <row r="163524" spans="5:8" x14ac:dyDescent="0.25">
      <c r="E163524" s="1"/>
    </row>
    <row r="163525" spans="5:8" x14ac:dyDescent="0.25">
      <c r="E163525" s="1"/>
      <c r="G163525" s="1"/>
      <c r="H163525" s="1"/>
    </row>
    <row r="163526" spans="5:8" x14ac:dyDescent="0.25">
      <c r="H163526" s="1"/>
    </row>
    <row r="163527" spans="5:8" x14ac:dyDescent="0.25">
      <c r="E163527" s="1"/>
      <c r="G163527" s="1"/>
      <c r="H163527" s="1"/>
    </row>
    <row r="163528" spans="5:8" x14ac:dyDescent="0.25">
      <c r="E163528" s="1"/>
    </row>
    <row r="163529" spans="5:8" x14ac:dyDescent="0.25">
      <c r="E163529" s="1"/>
      <c r="H163529" s="1"/>
    </row>
    <row r="163530" spans="5:8" x14ac:dyDescent="0.25">
      <c r="E163530" s="1"/>
    </row>
    <row r="163531" spans="5:8" x14ac:dyDescent="0.25">
      <c r="E163531" s="1"/>
      <c r="H163531" s="1"/>
    </row>
    <row r="163532" spans="5:8" x14ac:dyDescent="0.25">
      <c r="E163532" s="1"/>
      <c r="G163532" s="1"/>
    </row>
    <row r="163534" spans="5:8" x14ac:dyDescent="0.25">
      <c r="E163534" s="1"/>
      <c r="G163534" s="1"/>
    </row>
    <row r="163535" spans="5:8" x14ac:dyDescent="0.25">
      <c r="E163535" s="1"/>
    </row>
    <row r="163536" spans="5:8" x14ac:dyDescent="0.25">
      <c r="E163536" s="1"/>
    </row>
    <row r="163539" spans="5:8" x14ac:dyDescent="0.25">
      <c r="E163539" s="1"/>
    </row>
    <row r="163540" spans="5:8" x14ac:dyDescent="0.25">
      <c r="E163540" s="1"/>
    </row>
    <row r="163541" spans="5:8" x14ac:dyDescent="0.25">
      <c r="E163541" s="1"/>
    </row>
    <row r="163546" spans="5:8" x14ac:dyDescent="0.25">
      <c r="E163546" s="1"/>
      <c r="G163546" s="1"/>
      <c r="H163546" s="1"/>
    </row>
    <row r="163547" spans="5:8" x14ac:dyDescent="0.25">
      <c r="E163547" s="1"/>
    </row>
    <row r="163548" spans="5:8" x14ac:dyDescent="0.25">
      <c r="E163548" s="1"/>
    </row>
    <row r="163550" spans="5:8" x14ac:dyDescent="0.25">
      <c r="E163550" s="1"/>
      <c r="G163550" s="1"/>
    </row>
    <row r="163551" spans="5:8" x14ac:dyDescent="0.25">
      <c r="E163551" s="1"/>
      <c r="G163551" s="1"/>
    </row>
    <row r="163552" spans="5:8" x14ac:dyDescent="0.25">
      <c r="E163552" s="1"/>
    </row>
    <row r="163553" spans="5:8" x14ac:dyDescent="0.25">
      <c r="E163553" s="1"/>
    </row>
    <row r="163554" spans="5:8" x14ac:dyDescent="0.25">
      <c r="E163554" s="1"/>
    </row>
    <row r="163555" spans="5:8" x14ac:dyDescent="0.25">
      <c r="E163555" s="1"/>
    </row>
    <row r="163556" spans="5:8" x14ac:dyDescent="0.25">
      <c r="E163556" s="1"/>
    </row>
    <row r="163557" spans="5:8" x14ac:dyDescent="0.25">
      <c r="H163557" s="1"/>
    </row>
    <row r="163559" spans="5:8" x14ac:dyDescent="0.25">
      <c r="E163559" s="1"/>
      <c r="H163559" s="1"/>
    </row>
    <row r="163560" spans="5:8" x14ac:dyDescent="0.25">
      <c r="H163560" s="1"/>
    </row>
    <row r="163567" spans="5:8" x14ac:dyDescent="0.25">
      <c r="E163567" s="1"/>
    </row>
    <row r="163570" spans="5:8" x14ac:dyDescent="0.25">
      <c r="G163570" s="1"/>
    </row>
    <row r="163572" spans="5:8" x14ac:dyDescent="0.25">
      <c r="E163572" s="1"/>
    </row>
    <row r="163573" spans="5:8" x14ac:dyDescent="0.25">
      <c r="E163573" s="1"/>
    </row>
    <row r="163575" spans="5:8" x14ac:dyDescent="0.25">
      <c r="E163575" s="1"/>
    </row>
    <row r="163577" spans="5:8" x14ac:dyDescent="0.25">
      <c r="E163577" s="1"/>
    </row>
    <row r="163578" spans="5:8" x14ac:dyDescent="0.25">
      <c r="E163578" s="1"/>
      <c r="G163578" s="1"/>
    </row>
    <row r="163579" spans="5:8" x14ac:dyDescent="0.25">
      <c r="E163579" s="1"/>
      <c r="G163579" s="1"/>
      <c r="H163579" s="1"/>
    </row>
    <row r="163580" spans="5:8" x14ac:dyDescent="0.25">
      <c r="E163580" s="1"/>
    </row>
    <row r="163582" spans="5:8" x14ac:dyDescent="0.25">
      <c r="E163582" s="1"/>
    </row>
    <row r="163583" spans="5:8" x14ac:dyDescent="0.25">
      <c r="E163583" s="1"/>
    </row>
    <row r="163584" spans="5:8" x14ac:dyDescent="0.25">
      <c r="E163584" s="1"/>
      <c r="G163584" s="1"/>
    </row>
    <row r="163585" spans="5:8" x14ac:dyDescent="0.25">
      <c r="E163585" s="1"/>
      <c r="G163585" s="1"/>
    </row>
    <row r="163586" spans="5:8" x14ac:dyDescent="0.25">
      <c r="E163586" s="1"/>
      <c r="H163586" s="1"/>
    </row>
    <row r="163587" spans="5:8" x14ac:dyDescent="0.25">
      <c r="E163587" s="1"/>
      <c r="G163587" s="1"/>
    </row>
    <row r="163588" spans="5:8" x14ac:dyDescent="0.25">
      <c r="E163588" s="1"/>
      <c r="G163588" s="1"/>
    </row>
    <row r="163589" spans="5:8" x14ac:dyDescent="0.25">
      <c r="E163589" s="1"/>
    </row>
    <row r="163590" spans="5:8" x14ac:dyDescent="0.25">
      <c r="E163590" s="1"/>
      <c r="G163590" s="1"/>
    </row>
    <row r="163591" spans="5:8" x14ac:dyDescent="0.25">
      <c r="E163591" s="1"/>
    </row>
    <row r="163592" spans="5:8" x14ac:dyDescent="0.25">
      <c r="E163592" s="1"/>
      <c r="G163592" s="1"/>
    </row>
    <row r="163593" spans="5:8" x14ac:dyDescent="0.25">
      <c r="E163593" s="1"/>
    </row>
    <row r="163595" spans="5:8" x14ac:dyDescent="0.25">
      <c r="E163595" s="1"/>
      <c r="G163595" s="1"/>
    </row>
    <row r="163596" spans="5:8" x14ac:dyDescent="0.25">
      <c r="E163596" s="1"/>
      <c r="H163596" s="1"/>
    </row>
    <row r="163597" spans="5:8" x14ac:dyDescent="0.25">
      <c r="E163597" s="1"/>
    </row>
    <row r="163598" spans="5:8" x14ac:dyDescent="0.25">
      <c r="E163598" s="1"/>
      <c r="H163598" s="1"/>
    </row>
    <row r="163600" spans="5:8" x14ac:dyDescent="0.25">
      <c r="E163600" s="1"/>
    </row>
    <row r="163601" spans="5:8" x14ac:dyDescent="0.25">
      <c r="E163601" s="1"/>
      <c r="G163601" s="1"/>
      <c r="H163601" s="1"/>
    </row>
    <row r="163602" spans="5:8" x14ac:dyDescent="0.25">
      <c r="E163602" s="1"/>
      <c r="G163602" s="1"/>
    </row>
    <row r="163603" spans="5:8" x14ac:dyDescent="0.25">
      <c r="E163603" s="1"/>
    </row>
    <row r="163604" spans="5:8" x14ac:dyDescent="0.25">
      <c r="E163604" s="1"/>
    </row>
    <row r="163605" spans="5:8" x14ac:dyDescent="0.25">
      <c r="E163605" s="1"/>
    </row>
    <row r="163606" spans="5:8" x14ac:dyDescent="0.25">
      <c r="E163606" s="1"/>
    </row>
    <row r="163608" spans="5:8" x14ac:dyDescent="0.25">
      <c r="E163608" s="1"/>
      <c r="G163608" s="1"/>
    </row>
    <row r="163609" spans="5:8" x14ac:dyDescent="0.25">
      <c r="E163609" s="1"/>
      <c r="G163609" s="1"/>
      <c r="H163609" s="1"/>
    </row>
    <row r="163611" spans="5:8" x14ac:dyDescent="0.25">
      <c r="E163611" s="1"/>
      <c r="G163611" s="1"/>
    </row>
    <row r="163612" spans="5:8" x14ac:dyDescent="0.25">
      <c r="E163612" s="1"/>
      <c r="H163612" s="1"/>
    </row>
    <row r="163613" spans="5:8" x14ac:dyDescent="0.25">
      <c r="G163613" s="1"/>
    </row>
    <row r="163614" spans="5:8" x14ac:dyDescent="0.25">
      <c r="H163614" s="1"/>
    </row>
    <row r="163616" spans="5:8" x14ac:dyDescent="0.25">
      <c r="G163616" s="1"/>
    </row>
    <row r="163617" spans="5:7" x14ac:dyDescent="0.25">
      <c r="E163617" s="1"/>
    </row>
    <row r="163618" spans="5:7" x14ac:dyDescent="0.25">
      <c r="G163618" s="1"/>
    </row>
    <row r="163619" spans="5:7" x14ac:dyDescent="0.25">
      <c r="G163619" s="1"/>
    </row>
    <row r="163621" spans="5:7" x14ac:dyDescent="0.25">
      <c r="G163621" s="1"/>
    </row>
    <row r="163623" spans="5:7" x14ac:dyDescent="0.25">
      <c r="E163623" s="1"/>
    </row>
    <row r="163624" spans="5:7" x14ac:dyDescent="0.25">
      <c r="G163624" s="1"/>
    </row>
    <row r="163634" spans="5:7" x14ac:dyDescent="0.25">
      <c r="E163634" s="1"/>
      <c r="G163634" s="1"/>
    </row>
    <row r="163635" spans="5:7" x14ac:dyDescent="0.25">
      <c r="G163635" s="1"/>
    </row>
    <row r="163639" spans="5:7" x14ac:dyDescent="0.25">
      <c r="E163639" s="1"/>
      <c r="G163639" s="1"/>
    </row>
    <row r="163642" spans="5:7" x14ac:dyDescent="0.25">
      <c r="E163642" s="1"/>
    </row>
    <row r="163643" spans="5:7" x14ac:dyDescent="0.25">
      <c r="E163643" s="1"/>
    </row>
    <row r="163644" spans="5:7" x14ac:dyDescent="0.25">
      <c r="E163644" s="1"/>
    </row>
    <row r="163645" spans="5:7" x14ac:dyDescent="0.25">
      <c r="E163645" s="1"/>
    </row>
    <row r="163646" spans="5:7" x14ac:dyDescent="0.25">
      <c r="E163646" s="1"/>
      <c r="G163646" s="1"/>
    </row>
    <row r="163647" spans="5:7" x14ac:dyDescent="0.25">
      <c r="G163647" s="1"/>
    </row>
    <row r="163649" spans="5:8" x14ac:dyDescent="0.25">
      <c r="G163649" s="1"/>
      <c r="H163649" s="1"/>
    </row>
    <row r="163650" spans="5:8" x14ac:dyDescent="0.25">
      <c r="E163650" s="1"/>
      <c r="G163650" s="1"/>
    </row>
    <row r="163651" spans="5:8" x14ac:dyDescent="0.25">
      <c r="E163651" s="1"/>
    </row>
    <row r="163652" spans="5:8" x14ac:dyDescent="0.25">
      <c r="G163652" s="1"/>
    </row>
    <row r="163653" spans="5:8" x14ac:dyDescent="0.25">
      <c r="E163653" s="1"/>
      <c r="G163653" s="1"/>
      <c r="H163653" s="1"/>
    </row>
    <row r="163654" spans="5:8" x14ac:dyDescent="0.25">
      <c r="E163654" s="1"/>
      <c r="H163654" s="1"/>
    </row>
    <row r="163655" spans="5:8" x14ac:dyDescent="0.25">
      <c r="E163655" s="1"/>
      <c r="G163655" s="1"/>
      <c r="H163655" s="1"/>
    </row>
    <row r="163656" spans="5:8" x14ac:dyDescent="0.25">
      <c r="E163656" s="1"/>
      <c r="G163656" s="1"/>
      <c r="H163656" s="1"/>
    </row>
    <row r="163657" spans="5:8" x14ac:dyDescent="0.25">
      <c r="E163657" s="1"/>
      <c r="G163657" s="1"/>
      <c r="H163657" s="1"/>
    </row>
    <row r="163658" spans="5:8" x14ac:dyDescent="0.25">
      <c r="E163658" s="1"/>
      <c r="G163658" s="1"/>
      <c r="H163658" s="1"/>
    </row>
    <row r="163659" spans="5:8" x14ac:dyDescent="0.25">
      <c r="E163659" s="1"/>
      <c r="H163659" s="1"/>
    </row>
    <row r="163660" spans="5:8" x14ac:dyDescent="0.25">
      <c r="E163660" s="1"/>
      <c r="G163660" s="1"/>
    </row>
    <row r="163661" spans="5:8" x14ac:dyDescent="0.25">
      <c r="E163661" s="1"/>
      <c r="G163661" s="1"/>
      <c r="H163661" s="1"/>
    </row>
    <row r="163662" spans="5:8" x14ac:dyDescent="0.25">
      <c r="E163662" s="1"/>
      <c r="G163662" s="1"/>
      <c r="H163662" s="1"/>
    </row>
    <row r="163663" spans="5:8" x14ac:dyDescent="0.25">
      <c r="E163663" s="1"/>
      <c r="G163663" s="1"/>
      <c r="H163663" s="1"/>
    </row>
    <row r="163664" spans="5:8" x14ac:dyDescent="0.25">
      <c r="E163664" s="1"/>
      <c r="H163664" s="1"/>
    </row>
    <row r="163665" spans="5:8" x14ac:dyDescent="0.25">
      <c r="E163665" s="1"/>
      <c r="G163665" s="1"/>
    </row>
    <row r="163666" spans="5:8" x14ac:dyDescent="0.25">
      <c r="E163666" s="1"/>
      <c r="G163666" s="1"/>
    </row>
    <row r="163667" spans="5:8" x14ac:dyDescent="0.25">
      <c r="G163667" s="1"/>
      <c r="H163667" s="1"/>
    </row>
    <row r="163668" spans="5:8" x14ac:dyDescent="0.25">
      <c r="E163668" s="1"/>
      <c r="G163668" s="1"/>
    </row>
    <row r="163669" spans="5:8" x14ac:dyDescent="0.25">
      <c r="E163669" s="1"/>
      <c r="G163669" s="1"/>
    </row>
    <row r="163670" spans="5:8" x14ac:dyDescent="0.25">
      <c r="E163670" s="1"/>
    </row>
    <row r="163671" spans="5:8" x14ac:dyDescent="0.25">
      <c r="E163671" s="1"/>
      <c r="G163671" s="1"/>
    </row>
    <row r="163672" spans="5:8" x14ac:dyDescent="0.25">
      <c r="E163672" s="1"/>
      <c r="H163672" s="1"/>
    </row>
    <row r="163673" spans="5:8" x14ac:dyDescent="0.25">
      <c r="E163673" s="1"/>
    </row>
    <row r="163674" spans="5:8" x14ac:dyDescent="0.25">
      <c r="E163674" s="1"/>
    </row>
    <row r="163675" spans="5:8" x14ac:dyDescent="0.25">
      <c r="E163675" s="1"/>
      <c r="G163675" s="1"/>
    </row>
    <row r="163676" spans="5:8" x14ac:dyDescent="0.25">
      <c r="E163676" s="1"/>
    </row>
    <row r="163678" spans="5:8" x14ac:dyDescent="0.25">
      <c r="E163678" s="1"/>
    </row>
    <row r="163680" spans="5:8" x14ac:dyDescent="0.25">
      <c r="E163680" s="1"/>
      <c r="G163680" s="1"/>
    </row>
    <row r="163681" spans="5:8" x14ac:dyDescent="0.25">
      <c r="E163681" s="1"/>
      <c r="H163681" s="1"/>
    </row>
    <row r="163683" spans="5:8" x14ac:dyDescent="0.25">
      <c r="E163683" s="1"/>
    </row>
    <row r="163684" spans="5:8" x14ac:dyDescent="0.25">
      <c r="E163684" s="1"/>
      <c r="G163684" s="1"/>
    </row>
    <row r="163685" spans="5:8" x14ac:dyDescent="0.25">
      <c r="E163685" s="1"/>
      <c r="H163685" s="1"/>
    </row>
    <row r="163686" spans="5:8" x14ac:dyDescent="0.25">
      <c r="E163686" s="1"/>
      <c r="G163686" s="1"/>
    </row>
    <row r="163687" spans="5:8" x14ac:dyDescent="0.25">
      <c r="E163687" s="1"/>
    </row>
    <row r="163688" spans="5:8" x14ac:dyDescent="0.25">
      <c r="E163688" s="1"/>
    </row>
    <row r="163689" spans="5:8" x14ac:dyDescent="0.25">
      <c r="E163689" s="1"/>
    </row>
    <row r="163690" spans="5:8" x14ac:dyDescent="0.25">
      <c r="E163690" s="1"/>
    </row>
    <row r="163691" spans="5:8" x14ac:dyDescent="0.25">
      <c r="E163691" s="1"/>
    </row>
    <row r="163692" spans="5:8" x14ac:dyDescent="0.25">
      <c r="E163692" s="1"/>
    </row>
    <row r="163693" spans="5:8" x14ac:dyDescent="0.25">
      <c r="E163693" s="1"/>
      <c r="G163693" s="1"/>
    </row>
    <row r="163694" spans="5:8" x14ac:dyDescent="0.25">
      <c r="E163694" s="1"/>
      <c r="H163694" s="1"/>
    </row>
    <row r="163695" spans="5:8" x14ac:dyDescent="0.25">
      <c r="G163695" s="1"/>
      <c r="H163695" s="1"/>
    </row>
    <row r="163696" spans="5:8" x14ac:dyDescent="0.25">
      <c r="E163696" s="1"/>
    </row>
    <row r="163697" spans="5:8" x14ac:dyDescent="0.25">
      <c r="E163697" s="1"/>
    </row>
    <row r="163698" spans="5:8" x14ac:dyDescent="0.25">
      <c r="E163698" s="1"/>
      <c r="G163698" s="1"/>
      <c r="H163698" s="1"/>
    </row>
    <row r="163699" spans="5:8" x14ac:dyDescent="0.25">
      <c r="E163699" s="1"/>
    </row>
    <row r="163700" spans="5:8" x14ac:dyDescent="0.25">
      <c r="E163700" s="1"/>
      <c r="G163700" s="1"/>
    </row>
    <row r="163701" spans="5:8" x14ac:dyDescent="0.25">
      <c r="E163701" s="1"/>
    </row>
    <row r="163702" spans="5:8" x14ac:dyDescent="0.25">
      <c r="E163702" s="1"/>
      <c r="G163702" s="1"/>
    </row>
    <row r="163703" spans="5:8" x14ac:dyDescent="0.25">
      <c r="E163703" s="1"/>
      <c r="G163703" s="1"/>
    </row>
    <row r="163704" spans="5:8" x14ac:dyDescent="0.25">
      <c r="E163704" s="1"/>
    </row>
    <row r="163705" spans="5:8" x14ac:dyDescent="0.25">
      <c r="E163705" s="1"/>
    </row>
    <row r="163706" spans="5:8" x14ac:dyDescent="0.25">
      <c r="E163706" s="1"/>
    </row>
    <row r="163707" spans="5:8" x14ac:dyDescent="0.25">
      <c r="E163707" s="1"/>
      <c r="G163707" s="1"/>
    </row>
    <row r="163708" spans="5:8" x14ac:dyDescent="0.25">
      <c r="E163708" s="1"/>
    </row>
    <row r="163709" spans="5:8" x14ac:dyDescent="0.25">
      <c r="E163709" s="1"/>
      <c r="H163709" s="1"/>
    </row>
    <row r="163710" spans="5:8" x14ac:dyDescent="0.25">
      <c r="E163710" s="1"/>
      <c r="H163710" s="1"/>
    </row>
    <row r="163711" spans="5:8" x14ac:dyDescent="0.25">
      <c r="E163711" s="1"/>
    </row>
    <row r="163712" spans="5:8" x14ac:dyDescent="0.25">
      <c r="E163712" s="1"/>
      <c r="G163712" s="1"/>
      <c r="H163712" s="1"/>
    </row>
    <row r="163714" spans="5:8" x14ac:dyDescent="0.25">
      <c r="E163714" s="1"/>
      <c r="G163714" s="1"/>
      <c r="H163714" s="1"/>
    </row>
    <row r="163715" spans="5:8" x14ac:dyDescent="0.25">
      <c r="E163715" s="1"/>
    </row>
    <row r="163716" spans="5:8" x14ac:dyDescent="0.25">
      <c r="E163716" s="1"/>
    </row>
    <row r="163717" spans="5:8" x14ac:dyDescent="0.25">
      <c r="E163717" s="1"/>
    </row>
    <row r="163718" spans="5:8" x14ac:dyDescent="0.25">
      <c r="E163718" s="1"/>
    </row>
    <row r="163719" spans="5:8" x14ac:dyDescent="0.25">
      <c r="E163719" s="1"/>
    </row>
    <row r="163720" spans="5:8" x14ac:dyDescent="0.25">
      <c r="E163720" s="1"/>
    </row>
    <row r="163721" spans="5:8" x14ac:dyDescent="0.25">
      <c r="E163721" s="1"/>
    </row>
    <row r="163722" spans="5:8" x14ac:dyDescent="0.25">
      <c r="E163722" s="1"/>
      <c r="G163722" s="1"/>
    </row>
    <row r="163723" spans="5:8" x14ac:dyDescent="0.25">
      <c r="E163723" s="1"/>
    </row>
    <row r="163724" spans="5:8" x14ac:dyDescent="0.25">
      <c r="E163724" s="1"/>
    </row>
    <row r="163725" spans="5:8" x14ac:dyDescent="0.25">
      <c r="E163725" s="1"/>
      <c r="G163725" s="1"/>
    </row>
    <row r="163726" spans="5:8" x14ac:dyDescent="0.25">
      <c r="E163726" s="1"/>
    </row>
    <row r="163727" spans="5:8" x14ac:dyDescent="0.25">
      <c r="E163727" s="1"/>
    </row>
    <row r="163728" spans="5:8" x14ac:dyDescent="0.25">
      <c r="E163728" s="1"/>
      <c r="G163728" s="1"/>
    </row>
    <row r="163729" spans="5:8" x14ac:dyDescent="0.25">
      <c r="E163729" s="1"/>
      <c r="G163729" s="1"/>
    </row>
    <row r="163730" spans="5:8" x14ac:dyDescent="0.25">
      <c r="E163730" s="1"/>
      <c r="H163730" s="1"/>
    </row>
    <row r="163731" spans="5:8" x14ac:dyDescent="0.25">
      <c r="E163731" s="1"/>
    </row>
    <row r="163732" spans="5:8" x14ac:dyDescent="0.25">
      <c r="E163732" s="1"/>
    </row>
    <row r="163733" spans="5:8" x14ac:dyDescent="0.25">
      <c r="E163733" s="1"/>
    </row>
    <row r="163734" spans="5:8" x14ac:dyDescent="0.25">
      <c r="E163734" s="1"/>
    </row>
    <row r="163735" spans="5:8" x14ac:dyDescent="0.25">
      <c r="E163735" s="1"/>
    </row>
    <row r="163736" spans="5:8" x14ac:dyDescent="0.25">
      <c r="E163736" s="1"/>
      <c r="H163736" s="1"/>
    </row>
    <row r="163737" spans="5:8" x14ac:dyDescent="0.25">
      <c r="E163737" s="1"/>
    </row>
    <row r="163738" spans="5:8" x14ac:dyDescent="0.25">
      <c r="E163738" s="1"/>
    </row>
    <row r="163739" spans="5:8" x14ac:dyDescent="0.25">
      <c r="E163739" s="1"/>
      <c r="G163739" s="1"/>
    </row>
    <row r="163740" spans="5:8" x14ac:dyDescent="0.25">
      <c r="E163740" s="1"/>
      <c r="H163740" s="1"/>
    </row>
    <row r="163741" spans="5:8" x14ac:dyDescent="0.25">
      <c r="E163741" s="1"/>
    </row>
    <row r="163742" spans="5:8" x14ac:dyDescent="0.25">
      <c r="E163742" s="1"/>
    </row>
    <row r="163743" spans="5:8" x14ac:dyDescent="0.25">
      <c r="E163743" s="1"/>
      <c r="G163743" s="1"/>
      <c r="H163743" s="1"/>
    </row>
    <row r="163744" spans="5:8" x14ac:dyDescent="0.25">
      <c r="E163744" s="1"/>
    </row>
    <row r="163745" spans="5:8" x14ac:dyDescent="0.25">
      <c r="E163745" s="1"/>
      <c r="H163745" s="1"/>
    </row>
    <row r="163746" spans="5:8" x14ac:dyDescent="0.25">
      <c r="E163746" s="1"/>
    </row>
    <row r="163747" spans="5:8" x14ac:dyDescent="0.25">
      <c r="E163747" s="1"/>
    </row>
    <row r="163748" spans="5:8" x14ac:dyDescent="0.25">
      <c r="E163748" s="1"/>
    </row>
    <row r="163749" spans="5:8" x14ac:dyDescent="0.25">
      <c r="E163749" s="1"/>
      <c r="G163749" s="1"/>
    </row>
    <row r="163750" spans="5:8" x14ac:dyDescent="0.25">
      <c r="E163750" s="1"/>
    </row>
    <row r="163751" spans="5:8" x14ac:dyDescent="0.25">
      <c r="E163751" s="1"/>
    </row>
    <row r="163753" spans="5:8" x14ac:dyDescent="0.25">
      <c r="E163753" s="1"/>
    </row>
    <row r="163756" spans="5:8" x14ac:dyDescent="0.25">
      <c r="E163756" s="1"/>
    </row>
    <row r="163757" spans="5:8" x14ac:dyDescent="0.25">
      <c r="E163757" s="1"/>
    </row>
    <row r="163758" spans="5:8" x14ac:dyDescent="0.25">
      <c r="E163758" s="1"/>
      <c r="G163758" s="1"/>
      <c r="H163758" s="1"/>
    </row>
    <row r="163759" spans="5:8" x14ac:dyDescent="0.25">
      <c r="E163759" s="1"/>
      <c r="G163759" s="1"/>
    </row>
    <row r="163760" spans="5:8" x14ac:dyDescent="0.25">
      <c r="E163760" s="1"/>
    </row>
    <row r="163761" spans="5:8" x14ac:dyDescent="0.25">
      <c r="H163761" s="1"/>
    </row>
    <row r="163762" spans="5:8" x14ac:dyDescent="0.25">
      <c r="E163762" s="1"/>
      <c r="H163762" s="1"/>
    </row>
    <row r="163763" spans="5:8" x14ac:dyDescent="0.25">
      <c r="E163763" s="1"/>
    </row>
    <row r="163764" spans="5:8" x14ac:dyDescent="0.25">
      <c r="E163764" s="1"/>
    </row>
    <row r="163766" spans="5:8" x14ac:dyDescent="0.25">
      <c r="E163766" s="1"/>
    </row>
    <row r="163767" spans="5:8" x14ac:dyDescent="0.25">
      <c r="H163767" s="1"/>
    </row>
    <row r="163768" spans="5:8" x14ac:dyDescent="0.25">
      <c r="E163768" s="1"/>
      <c r="H163768" s="1"/>
    </row>
    <row r="163769" spans="5:8" x14ac:dyDescent="0.25">
      <c r="E163769" s="1"/>
    </row>
    <row r="163770" spans="5:8" x14ac:dyDescent="0.25">
      <c r="E163770" s="1"/>
    </row>
    <row r="163771" spans="5:8" x14ac:dyDescent="0.25">
      <c r="E163771" s="1"/>
    </row>
    <row r="163772" spans="5:8" x14ac:dyDescent="0.25">
      <c r="E163772" s="1"/>
    </row>
    <row r="163773" spans="5:8" x14ac:dyDescent="0.25">
      <c r="E163773" s="1"/>
    </row>
    <row r="163774" spans="5:8" x14ac:dyDescent="0.25">
      <c r="E163774" s="1"/>
    </row>
    <row r="163775" spans="5:8" x14ac:dyDescent="0.25">
      <c r="E163775" s="1"/>
    </row>
    <row r="163776" spans="5:8" x14ac:dyDescent="0.25">
      <c r="E163776" s="1"/>
    </row>
    <row r="163777" spans="5:8" x14ac:dyDescent="0.25">
      <c r="E163777" s="1"/>
    </row>
    <row r="163778" spans="5:8" x14ac:dyDescent="0.25">
      <c r="E163778" s="1"/>
    </row>
    <row r="163779" spans="5:8" x14ac:dyDescent="0.25">
      <c r="E163779" s="1"/>
    </row>
    <row r="163780" spans="5:8" x14ac:dyDescent="0.25">
      <c r="E163780" s="1"/>
      <c r="G163780" s="1"/>
    </row>
    <row r="163781" spans="5:8" x14ac:dyDescent="0.25">
      <c r="E163781" s="1"/>
    </row>
    <row r="163782" spans="5:8" x14ac:dyDescent="0.25">
      <c r="E163782" s="1"/>
    </row>
    <row r="163783" spans="5:8" x14ac:dyDescent="0.25">
      <c r="E163783" s="1"/>
    </row>
    <row r="163784" spans="5:8" x14ac:dyDescent="0.25">
      <c r="E163784" s="1"/>
      <c r="H163784" s="1"/>
    </row>
    <row r="163785" spans="5:8" x14ac:dyDescent="0.25">
      <c r="E163785" s="1"/>
    </row>
    <row r="163786" spans="5:8" x14ac:dyDescent="0.25">
      <c r="E163786" s="1"/>
    </row>
    <row r="163787" spans="5:8" x14ac:dyDescent="0.25">
      <c r="E163787" s="1"/>
    </row>
    <row r="163788" spans="5:8" x14ac:dyDescent="0.25">
      <c r="E163788" s="1"/>
    </row>
    <row r="163789" spans="5:8" x14ac:dyDescent="0.25">
      <c r="H163789" s="1"/>
    </row>
    <row r="163790" spans="5:8" x14ac:dyDescent="0.25">
      <c r="E163790" s="1"/>
    </row>
    <row r="163792" spans="5:8" x14ac:dyDescent="0.25">
      <c r="E163792" s="1"/>
      <c r="G163792" s="1"/>
    </row>
    <row r="163793" spans="5:8" x14ac:dyDescent="0.25">
      <c r="E163793" s="1"/>
      <c r="G163793" s="1"/>
    </row>
    <row r="163794" spans="5:8" x14ac:dyDescent="0.25">
      <c r="E163794" s="1"/>
      <c r="H163794" s="1"/>
    </row>
    <row r="163795" spans="5:8" x14ac:dyDescent="0.25">
      <c r="E163795" s="1"/>
      <c r="H163795" s="1"/>
    </row>
    <row r="163796" spans="5:8" x14ac:dyDescent="0.25">
      <c r="E163796" s="1"/>
    </row>
    <row r="163797" spans="5:8" x14ac:dyDescent="0.25">
      <c r="E163797" s="1"/>
    </row>
    <row r="163798" spans="5:8" x14ac:dyDescent="0.25">
      <c r="E163798" s="1"/>
    </row>
    <row r="163799" spans="5:8" x14ac:dyDescent="0.25">
      <c r="E163799" s="1"/>
    </row>
    <row r="163800" spans="5:8" x14ac:dyDescent="0.25">
      <c r="E163800" s="1"/>
    </row>
    <row r="163801" spans="5:8" x14ac:dyDescent="0.25">
      <c r="E163801" s="1"/>
    </row>
    <row r="163802" spans="5:8" x14ac:dyDescent="0.25">
      <c r="E163802" s="1"/>
    </row>
    <row r="163803" spans="5:8" x14ac:dyDescent="0.25">
      <c r="E163803" s="1"/>
    </row>
    <row r="163804" spans="5:8" x14ac:dyDescent="0.25">
      <c r="E163804" s="1"/>
    </row>
    <row r="163805" spans="5:8" x14ac:dyDescent="0.25">
      <c r="E163805" s="1"/>
    </row>
    <row r="163806" spans="5:8" x14ac:dyDescent="0.25">
      <c r="E163806" s="1"/>
    </row>
    <row r="163807" spans="5:8" x14ac:dyDescent="0.25">
      <c r="E163807" s="1"/>
    </row>
    <row r="163808" spans="5:8" x14ac:dyDescent="0.25">
      <c r="E163808" s="1"/>
    </row>
    <row r="163809" spans="5:9" x14ac:dyDescent="0.25">
      <c r="E163809" s="1"/>
    </row>
    <row r="163810" spans="5:9" x14ac:dyDescent="0.25">
      <c r="I163810" s="1"/>
    </row>
    <row r="163811" spans="5:9" x14ac:dyDescent="0.25">
      <c r="E163811" s="1"/>
      <c r="I163811" s="1"/>
    </row>
    <row r="163812" spans="5:9" x14ac:dyDescent="0.25">
      <c r="E163812" s="1"/>
      <c r="H163812" s="1"/>
    </row>
    <row r="163828" spans="5:9" x14ac:dyDescent="0.25">
      <c r="I163828" s="1"/>
    </row>
    <row r="163833" spans="5:9" x14ac:dyDescent="0.25">
      <c r="I163833" s="1"/>
    </row>
    <row r="163834" spans="5:9" x14ac:dyDescent="0.25">
      <c r="E163834" s="1"/>
    </row>
    <row r="163836" spans="5:9" x14ac:dyDescent="0.25">
      <c r="E163836" s="1"/>
    </row>
    <row r="163838" spans="5:9" x14ac:dyDescent="0.25">
      <c r="E163838" s="1"/>
    </row>
    <row r="163840" spans="5:9" x14ac:dyDescent="0.25">
      <c r="H163840" s="1"/>
    </row>
    <row r="163850" spans="5:9" x14ac:dyDescent="0.25">
      <c r="E163850" s="1"/>
    </row>
    <row r="163854" spans="5:9" x14ac:dyDescent="0.25">
      <c r="I163854" s="1"/>
    </row>
    <row r="167464" spans="7:7" x14ac:dyDescent="0.25">
      <c r="G167464" s="1"/>
    </row>
    <row r="167533" spans="8:8" x14ac:dyDescent="0.25">
      <c r="H167533" s="1"/>
    </row>
    <row r="167534" spans="8:8" x14ac:dyDescent="0.25">
      <c r="H167534" s="1"/>
    </row>
    <row r="172242" spans="5:7" x14ac:dyDescent="0.25">
      <c r="E172242" s="1"/>
    </row>
    <row r="172244" spans="5:7" x14ac:dyDescent="0.25">
      <c r="E172244" s="1"/>
    </row>
    <row r="172247" spans="5:7" x14ac:dyDescent="0.25">
      <c r="E172247" s="1"/>
    </row>
    <row r="172248" spans="5:7" x14ac:dyDescent="0.25">
      <c r="E172248" s="1"/>
    </row>
    <row r="172250" spans="5:7" x14ac:dyDescent="0.25">
      <c r="E172250" s="1"/>
    </row>
    <row r="172254" spans="5:7" x14ac:dyDescent="0.25">
      <c r="E172254" s="1"/>
      <c r="G172254" s="1"/>
    </row>
    <row r="172258" spans="5:8" x14ac:dyDescent="0.25">
      <c r="E172258" s="1"/>
    </row>
    <row r="172259" spans="5:8" x14ac:dyDescent="0.25">
      <c r="E172259" s="1"/>
      <c r="G172259" s="1"/>
      <c r="H172259" s="1"/>
    </row>
    <row r="172260" spans="5:8" x14ac:dyDescent="0.25">
      <c r="E172260" s="1"/>
      <c r="H172260" s="1"/>
    </row>
    <row r="172261" spans="5:8" x14ac:dyDescent="0.25">
      <c r="G172261" s="1"/>
      <c r="H172261" s="1"/>
    </row>
    <row r="172264" spans="5:8" x14ac:dyDescent="0.25">
      <c r="G172264" s="1"/>
      <c r="H172264" s="1"/>
    </row>
    <row r="172265" spans="5:8" x14ac:dyDescent="0.25">
      <c r="G172265" s="1"/>
    </row>
    <row r="172266" spans="5:8" x14ac:dyDescent="0.25">
      <c r="E172266" s="1"/>
      <c r="H172266" s="1"/>
    </row>
    <row r="172267" spans="5:8" x14ac:dyDescent="0.25">
      <c r="G172267" s="1"/>
      <c r="H172267" s="1"/>
    </row>
    <row r="172268" spans="5:8" x14ac:dyDescent="0.25">
      <c r="E172268" s="1"/>
    </row>
    <row r="172269" spans="5:8" x14ac:dyDescent="0.25">
      <c r="G172269" s="1"/>
      <c r="H172269" s="1"/>
    </row>
    <row r="172270" spans="5:8" x14ac:dyDescent="0.25">
      <c r="E172270" s="1"/>
      <c r="H172270" s="1"/>
    </row>
    <row r="172271" spans="5:8" x14ac:dyDescent="0.25">
      <c r="E172271" s="1"/>
      <c r="G172271" s="1"/>
    </row>
    <row r="172272" spans="5:8" x14ac:dyDescent="0.25">
      <c r="E172272" s="1"/>
    </row>
    <row r="172273" spans="5:8" x14ac:dyDescent="0.25">
      <c r="H172273" s="1"/>
    </row>
    <row r="172274" spans="5:8" x14ac:dyDescent="0.25">
      <c r="E172274" s="1"/>
      <c r="H172274" s="1"/>
    </row>
    <row r="172275" spans="5:8" x14ac:dyDescent="0.25">
      <c r="G172275" s="1"/>
    </row>
    <row r="172276" spans="5:8" x14ac:dyDescent="0.25">
      <c r="E172276" s="1"/>
      <c r="G172276" s="1"/>
    </row>
    <row r="172278" spans="5:8" x14ac:dyDescent="0.25">
      <c r="G172278" s="1"/>
    </row>
    <row r="172279" spans="5:8" x14ac:dyDescent="0.25">
      <c r="E172279" s="1"/>
    </row>
    <row r="172280" spans="5:8" x14ac:dyDescent="0.25">
      <c r="E172280" s="1"/>
      <c r="G172280" s="1"/>
    </row>
    <row r="172281" spans="5:8" x14ac:dyDescent="0.25">
      <c r="G172281" s="1"/>
      <c r="H172281" s="1"/>
    </row>
    <row r="172282" spans="5:8" x14ac:dyDescent="0.25">
      <c r="E172282" s="1"/>
      <c r="G172282" s="1"/>
      <c r="H172282" s="1"/>
    </row>
    <row r="172283" spans="5:8" x14ac:dyDescent="0.25">
      <c r="E172283" s="1"/>
    </row>
    <row r="172284" spans="5:8" x14ac:dyDescent="0.25">
      <c r="E172284" s="1"/>
      <c r="G172284" s="1"/>
    </row>
    <row r="172285" spans="5:8" x14ac:dyDescent="0.25">
      <c r="E172285" s="1"/>
      <c r="G172285" s="1"/>
      <c r="H172285" s="1"/>
    </row>
    <row r="172286" spans="5:8" x14ac:dyDescent="0.25">
      <c r="E172286" s="1"/>
      <c r="G172286" s="1"/>
      <c r="H172286" s="1"/>
    </row>
    <row r="172287" spans="5:8" x14ac:dyDescent="0.25">
      <c r="E172287" s="1"/>
      <c r="H172287" s="1"/>
    </row>
    <row r="172288" spans="5:8" x14ac:dyDescent="0.25">
      <c r="E172288" s="1"/>
      <c r="G172288" s="1"/>
      <c r="H172288" s="1"/>
    </row>
    <row r="172289" spans="5:8" x14ac:dyDescent="0.25">
      <c r="E172289" s="1"/>
      <c r="G172289" s="1"/>
    </row>
    <row r="172290" spans="5:8" x14ac:dyDescent="0.25">
      <c r="E172290" s="1"/>
      <c r="H172290" s="1"/>
    </row>
    <row r="172291" spans="5:8" x14ac:dyDescent="0.25">
      <c r="E172291" s="1"/>
      <c r="G172291" s="1"/>
      <c r="H172291" s="1"/>
    </row>
    <row r="172292" spans="5:8" x14ac:dyDescent="0.25">
      <c r="E172292" s="1"/>
      <c r="H172292" s="1"/>
    </row>
    <row r="172293" spans="5:8" x14ac:dyDescent="0.25">
      <c r="E172293" s="1"/>
      <c r="H172293" s="1"/>
    </row>
    <row r="172294" spans="5:8" x14ac:dyDescent="0.25">
      <c r="E172294" s="1"/>
      <c r="G172294" s="1"/>
    </row>
    <row r="172296" spans="5:8" x14ac:dyDescent="0.25">
      <c r="E172296" s="1"/>
    </row>
    <row r="172297" spans="5:8" x14ac:dyDescent="0.25">
      <c r="E172297" s="1"/>
      <c r="H172297" s="1"/>
    </row>
    <row r="172298" spans="5:8" x14ac:dyDescent="0.25">
      <c r="E172298" s="1"/>
      <c r="G172298" s="1"/>
    </row>
    <row r="172300" spans="5:8" x14ac:dyDescent="0.25">
      <c r="E172300" s="1"/>
      <c r="H172300" s="1"/>
    </row>
    <row r="172301" spans="5:8" x14ac:dyDescent="0.25">
      <c r="H172301" s="1"/>
    </row>
    <row r="172302" spans="5:8" x14ac:dyDescent="0.25">
      <c r="G172302" s="1"/>
    </row>
    <row r="172303" spans="5:8" x14ac:dyDescent="0.25">
      <c r="E172303" s="1"/>
      <c r="G172303" s="1"/>
      <c r="H172303" s="1"/>
    </row>
    <row r="172304" spans="5:8" x14ac:dyDescent="0.25">
      <c r="E172304" s="1"/>
    </row>
    <row r="172305" spans="5:8" x14ac:dyDescent="0.25">
      <c r="E172305" s="1"/>
      <c r="H172305" s="1"/>
    </row>
    <row r="172306" spans="5:8" x14ac:dyDescent="0.25">
      <c r="E172306" s="1"/>
      <c r="H172306" s="1"/>
    </row>
    <row r="172307" spans="5:8" x14ac:dyDescent="0.25">
      <c r="E172307" s="1"/>
      <c r="H172307" s="1"/>
    </row>
    <row r="172308" spans="5:8" x14ac:dyDescent="0.25">
      <c r="E172308" s="1"/>
    </row>
    <row r="172309" spans="5:8" x14ac:dyDescent="0.25">
      <c r="E172309" s="1"/>
      <c r="H172309" s="1"/>
    </row>
    <row r="172310" spans="5:8" x14ac:dyDescent="0.25">
      <c r="E172310" s="1"/>
    </row>
    <row r="172311" spans="5:8" x14ac:dyDescent="0.25">
      <c r="H172311" s="1"/>
    </row>
    <row r="172312" spans="5:8" x14ac:dyDescent="0.25">
      <c r="E172312" s="1"/>
      <c r="G172312" s="1"/>
    </row>
    <row r="172313" spans="5:8" x14ac:dyDescent="0.25">
      <c r="E172313" s="1"/>
      <c r="G172313" s="1"/>
      <c r="H172313" s="1"/>
    </row>
    <row r="172318" spans="5:8" x14ac:dyDescent="0.25">
      <c r="E172318" s="1"/>
      <c r="G172318" s="1"/>
      <c r="H172318" s="1"/>
    </row>
    <row r="172319" spans="5:8" x14ac:dyDescent="0.25">
      <c r="E172319" s="1"/>
    </row>
    <row r="172321" spans="5:8" x14ac:dyDescent="0.25">
      <c r="E172321" s="1"/>
    </row>
    <row r="172322" spans="5:8" x14ac:dyDescent="0.25">
      <c r="E172322" s="1"/>
      <c r="G172322" s="1"/>
      <c r="H172322" s="1"/>
    </row>
    <row r="172324" spans="5:8" x14ac:dyDescent="0.25">
      <c r="E172324" s="1"/>
    </row>
    <row r="172325" spans="5:8" x14ac:dyDescent="0.25">
      <c r="H172325" s="1"/>
    </row>
    <row r="172327" spans="5:8" x14ac:dyDescent="0.25">
      <c r="E172327" s="1"/>
      <c r="G172327" s="1"/>
    </row>
    <row r="172329" spans="5:8" x14ac:dyDescent="0.25">
      <c r="E172329" s="1"/>
    </row>
    <row r="172330" spans="5:8" x14ac:dyDescent="0.25">
      <c r="E172330" s="1"/>
      <c r="H172330" s="1"/>
    </row>
    <row r="172331" spans="5:8" x14ac:dyDescent="0.25">
      <c r="E172331" s="1"/>
      <c r="H172331" s="1"/>
    </row>
    <row r="172332" spans="5:8" x14ac:dyDescent="0.25">
      <c r="G172332" s="1"/>
    </row>
    <row r="172333" spans="5:8" x14ac:dyDescent="0.25">
      <c r="E172333" s="1"/>
    </row>
    <row r="172336" spans="5:8" x14ac:dyDescent="0.25">
      <c r="E172336" s="1"/>
      <c r="G172336" s="1"/>
    </row>
    <row r="172344" spans="5:8" x14ac:dyDescent="0.25">
      <c r="E172344" s="1"/>
    </row>
    <row r="172346" spans="5:8" x14ac:dyDescent="0.25">
      <c r="E172346" s="1"/>
    </row>
    <row r="172349" spans="5:8" x14ac:dyDescent="0.25">
      <c r="E172349" s="1"/>
    </row>
    <row r="172352" spans="5:8" x14ac:dyDescent="0.25">
      <c r="E172352" s="1"/>
      <c r="H172352" s="1"/>
    </row>
    <row r="172354" spans="5:7" x14ac:dyDescent="0.25">
      <c r="E172354" s="1"/>
    </row>
    <row r="172355" spans="5:7" x14ac:dyDescent="0.25">
      <c r="E172355" s="1"/>
    </row>
    <row r="172356" spans="5:7" x14ac:dyDescent="0.25">
      <c r="E172356" s="1"/>
      <c r="G172356" s="1"/>
    </row>
    <row r="172357" spans="5:7" x14ac:dyDescent="0.25">
      <c r="G172357" s="1"/>
    </row>
    <row r="172358" spans="5:7" x14ac:dyDescent="0.25">
      <c r="E172358" s="1"/>
      <c r="G172358" s="1"/>
    </row>
    <row r="172359" spans="5:7" x14ac:dyDescent="0.25">
      <c r="E172359" s="1"/>
    </row>
    <row r="172360" spans="5:7" x14ac:dyDescent="0.25">
      <c r="E172360" s="1"/>
    </row>
    <row r="172361" spans="5:7" x14ac:dyDescent="0.25">
      <c r="E172361" s="1"/>
    </row>
    <row r="172362" spans="5:7" x14ac:dyDescent="0.25">
      <c r="E172362" s="1"/>
    </row>
    <row r="172363" spans="5:7" x14ac:dyDescent="0.25">
      <c r="E172363" s="1"/>
      <c r="G172363" s="1"/>
    </row>
    <row r="172364" spans="5:7" x14ac:dyDescent="0.25">
      <c r="E172364" s="1"/>
    </row>
    <row r="172366" spans="5:7" x14ac:dyDescent="0.25">
      <c r="E172366" s="1"/>
      <c r="G172366" s="1"/>
    </row>
    <row r="172367" spans="5:7" x14ac:dyDescent="0.25">
      <c r="E172367" s="1"/>
      <c r="G172367" s="1"/>
    </row>
    <row r="172368" spans="5:7" x14ac:dyDescent="0.25">
      <c r="E172368" s="1"/>
      <c r="G172368" s="1"/>
    </row>
    <row r="172369" spans="5:8" x14ac:dyDescent="0.25">
      <c r="E172369" s="1"/>
    </row>
    <row r="172370" spans="5:8" x14ac:dyDescent="0.25">
      <c r="E172370" s="1"/>
      <c r="G172370" s="1"/>
      <c r="H172370" s="1"/>
    </row>
    <row r="172371" spans="5:8" x14ac:dyDescent="0.25">
      <c r="E172371" s="1"/>
    </row>
    <row r="172372" spans="5:8" x14ac:dyDescent="0.25">
      <c r="E172372" s="1"/>
    </row>
    <row r="172373" spans="5:8" x14ac:dyDescent="0.25">
      <c r="E172373" s="1"/>
      <c r="G172373" s="1"/>
    </row>
    <row r="172374" spans="5:8" x14ac:dyDescent="0.25">
      <c r="E172374" s="1"/>
    </row>
    <row r="172375" spans="5:8" x14ac:dyDescent="0.25">
      <c r="E172375" s="1"/>
      <c r="G172375" s="1"/>
    </row>
    <row r="172377" spans="5:8" x14ac:dyDescent="0.25">
      <c r="E172377" s="1"/>
      <c r="H172377" s="1"/>
    </row>
    <row r="172378" spans="5:8" x14ac:dyDescent="0.25">
      <c r="E172378" s="1"/>
      <c r="G172378" s="1"/>
      <c r="H172378" s="1"/>
    </row>
    <row r="172379" spans="5:8" x14ac:dyDescent="0.25">
      <c r="E172379" s="1"/>
      <c r="G172379" s="1"/>
    </row>
    <row r="172380" spans="5:8" x14ac:dyDescent="0.25">
      <c r="E172380" s="1"/>
    </row>
    <row r="172381" spans="5:8" x14ac:dyDescent="0.25">
      <c r="E172381" s="1"/>
    </row>
    <row r="172383" spans="5:8" x14ac:dyDescent="0.25">
      <c r="E172383" s="1"/>
      <c r="G172383" s="1"/>
      <c r="H172383" s="1"/>
    </row>
    <row r="172385" spans="5:8" x14ac:dyDescent="0.25">
      <c r="E172385" s="1"/>
      <c r="G172385" s="1"/>
      <c r="H172385" s="1"/>
    </row>
    <row r="172386" spans="5:8" x14ac:dyDescent="0.25">
      <c r="E172386" s="1"/>
    </row>
    <row r="172389" spans="5:8" x14ac:dyDescent="0.25">
      <c r="E172389" s="1"/>
      <c r="G172389" s="1"/>
      <c r="H172389" s="1"/>
    </row>
    <row r="172390" spans="5:8" x14ac:dyDescent="0.25">
      <c r="E172390" s="1"/>
    </row>
    <row r="172391" spans="5:8" x14ac:dyDescent="0.25">
      <c r="E172391" s="1"/>
      <c r="G172391" s="1"/>
      <c r="H172391" s="1"/>
    </row>
    <row r="172393" spans="5:8" x14ac:dyDescent="0.25">
      <c r="E172393" s="1"/>
    </row>
    <row r="172394" spans="5:8" x14ac:dyDescent="0.25">
      <c r="E172394" s="1"/>
    </row>
    <row r="172395" spans="5:8" x14ac:dyDescent="0.25">
      <c r="H172395" s="1"/>
    </row>
    <row r="172396" spans="5:8" x14ac:dyDescent="0.25">
      <c r="G172396" s="1"/>
    </row>
    <row r="172397" spans="5:8" x14ac:dyDescent="0.25">
      <c r="G172397" s="1"/>
    </row>
    <row r="172411" spans="5:8" x14ac:dyDescent="0.25">
      <c r="E172411" s="1"/>
      <c r="H172411" s="1"/>
    </row>
    <row r="172419" spans="5:8" x14ac:dyDescent="0.25">
      <c r="E172419" s="1"/>
      <c r="G172419" s="1"/>
    </row>
    <row r="172420" spans="5:8" x14ac:dyDescent="0.25">
      <c r="E172420" s="1"/>
    </row>
    <row r="172421" spans="5:8" x14ac:dyDescent="0.25">
      <c r="E172421" s="1"/>
    </row>
    <row r="172422" spans="5:8" x14ac:dyDescent="0.25">
      <c r="H172422" s="1"/>
    </row>
    <row r="172424" spans="5:8" x14ac:dyDescent="0.25">
      <c r="E172424" s="1"/>
      <c r="G172424" s="1"/>
      <c r="H172424" s="1"/>
    </row>
    <row r="172425" spans="5:8" x14ac:dyDescent="0.25">
      <c r="E172425" s="1"/>
      <c r="G172425" s="1"/>
    </row>
    <row r="172427" spans="5:8" x14ac:dyDescent="0.25">
      <c r="G172427" s="1"/>
    </row>
    <row r="172428" spans="5:8" x14ac:dyDescent="0.25">
      <c r="E172428" s="1"/>
      <c r="H172428" s="1"/>
    </row>
    <row r="172429" spans="5:8" x14ac:dyDescent="0.25">
      <c r="E172429" s="1"/>
      <c r="H172429" s="1"/>
    </row>
    <row r="172430" spans="5:8" x14ac:dyDescent="0.25">
      <c r="E172430" s="1"/>
      <c r="G172430" s="1"/>
    </row>
    <row r="172431" spans="5:8" x14ac:dyDescent="0.25">
      <c r="E172431" s="1"/>
      <c r="G172431" s="1"/>
      <c r="H172431" s="1"/>
    </row>
    <row r="172432" spans="5:8" x14ac:dyDescent="0.25">
      <c r="E172432" s="1"/>
      <c r="G172432" s="1"/>
      <c r="H172432" s="1"/>
    </row>
    <row r="172433" spans="5:8" x14ac:dyDescent="0.25">
      <c r="E172433" s="1"/>
      <c r="G172433" s="1"/>
      <c r="H172433" s="1"/>
    </row>
    <row r="172434" spans="5:8" x14ac:dyDescent="0.25">
      <c r="E172434" s="1"/>
      <c r="G172434" s="1"/>
      <c r="H172434" s="1"/>
    </row>
    <row r="172435" spans="5:8" x14ac:dyDescent="0.25">
      <c r="E172435" s="1"/>
      <c r="G172435" s="1"/>
    </row>
    <row r="172436" spans="5:8" x14ac:dyDescent="0.25">
      <c r="E172436" s="1"/>
      <c r="G172436" s="1"/>
    </row>
    <row r="172437" spans="5:8" x14ac:dyDescent="0.25">
      <c r="E172437" s="1"/>
      <c r="G172437" s="1"/>
      <c r="H172437" s="1"/>
    </row>
    <row r="172438" spans="5:8" x14ac:dyDescent="0.25">
      <c r="E172438" s="1"/>
      <c r="H172438" s="1"/>
    </row>
    <row r="172439" spans="5:8" x14ac:dyDescent="0.25">
      <c r="E172439" s="1"/>
      <c r="H172439" s="1"/>
    </row>
    <row r="172440" spans="5:8" x14ac:dyDescent="0.25">
      <c r="G172440" s="1"/>
      <c r="H172440" s="1"/>
    </row>
    <row r="172441" spans="5:8" x14ac:dyDescent="0.25">
      <c r="G172441" s="1"/>
      <c r="H172441" s="1"/>
    </row>
    <row r="172442" spans="5:8" x14ac:dyDescent="0.25">
      <c r="E172442" s="1"/>
      <c r="G172442" s="1"/>
      <c r="H172442" s="1"/>
    </row>
    <row r="172443" spans="5:8" x14ac:dyDescent="0.25">
      <c r="G172443" s="1"/>
    </row>
    <row r="172444" spans="5:8" x14ac:dyDescent="0.25">
      <c r="G172444" s="1"/>
    </row>
    <row r="172445" spans="5:8" x14ac:dyDescent="0.25">
      <c r="E172445" s="1"/>
    </row>
    <row r="172446" spans="5:8" x14ac:dyDescent="0.25">
      <c r="E172446" s="1"/>
      <c r="G172446" s="1"/>
    </row>
    <row r="172447" spans="5:8" x14ac:dyDescent="0.25">
      <c r="G172447" s="1"/>
    </row>
    <row r="172448" spans="5:8" x14ac:dyDescent="0.25">
      <c r="E172448" s="1"/>
    </row>
    <row r="172449" spans="5:8" x14ac:dyDescent="0.25">
      <c r="E172449" s="1"/>
      <c r="G172449" s="1"/>
    </row>
    <row r="172450" spans="5:8" x14ac:dyDescent="0.25">
      <c r="E172450" s="1"/>
      <c r="G172450" s="1"/>
    </row>
    <row r="172451" spans="5:8" x14ac:dyDescent="0.25">
      <c r="E172451" s="1"/>
    </row>
    <row r="172452" spans="5:8" x14ac:dyDescent="0.25">
      <c r="E172452" s="1"/>
    </row>
    <row r="172453" spans="5:8" x14ac:dyDescent="0.25">
      <c r="E172453" s="1"/>
      <c r="G172453" s="1"/>
    </row>
    <row r="172454" spans="5:8" x14ac:dyDescent="0.25">
      <c r="G172454" s="1"/>
      <c r="H172454" s="1"/>
    </row>
    <row r="172455" spans="5:8" x14ac:dyDescent="0.25">
      <c r="E172455" s="1"/>
    </row>
    <row r="172458" spans="5:8" x14ac:dyDescent="0.25">
      <c r="E172458" s="1"/>
      <c r="G172458" s="1"/>
    </row>
    <row r="172459" spans="5:8" x14ac:dyDescent="0.25">
      <c r="E172459" s="1"/>
    </row>
    <row r="172461" spans="5:8" x14ac:dyDescent="0.25">
      <c r="H172461" s="1"/>
    </row>
    <row r="172466" spans="5:8" x14ac:dyDescent="0.25">
      <c r="E172466" s="1"/>
      <c r="G172466" s="1"/>
      <c r="H172466" s="1"/>
    </row>
    <row r="172467" spans="5:8" x14ac:dyDescent="0.25">
      <c r="E172467" s="1"/>
      <c r="G172467" s="1"/>
    </row>
    <row r="172468" spans="5:8" x14ac:dyDescent="0.25">
      <c r="E172468" s="1"/>
      <c r="H172468" s="1"/>
    </row>
    <row r="172469" spans="5:8" x14ac:dyDescent="0.25">
      <c r="E172469" s="1"/>
    </row>
    <row r="172470" spans="5:8" x14ac:dyDescent="0.25">
      <c r="E172470" s="1"/>
    </row>
    <row r="172471" spans="5:8" x14ac:dyDescent="0.25">
      <c r="E172471" s="1"/>
    </row>
    <row r="172472" spans="5:8" x14ac:dyDescent="0.25">
      <c r="E172472" s="1"/>
    </row>
    <row r="172473" spans="5:8" x14ac:dyDescent="0.25">
      <c r="E172473" s="1"/>
      <c r="H172473" s="1"/>
    </row>
    <row r="172474" spans="5:8" x14ac:dyDescent="0.25">
      <c r="E172474" s="1"/>
    </row>
    <row r="172475" spans="5:8" x14ac:dyDescent="0.25">
      <c r="E172475" s="1"/>
      <c r="H172475" s="1"/>
    </row>
    <row r="172476" spans="5:8" x14ac:dyDescent="0.25">
      <c r="E172476" s="1"/>
      <c r="G172476" s="1"/>
    </row>
    <row r="172477" spans="5:8" x14ac:dyDescent="0.25">
      <c r="E172477" s="1"/>
      <c r="G172477" s="1"/>
      <c r="H172477" s="1"/>
    </row>
    <row r="172479" spans="5:8" x14ac:dyDescent="0.25">
      <c r="E172479" s="1"/>
    </row>
    <row r="172480" spans="5:8" x14ac:dyDescent="0.25">
      <c r="E172480" s="1"/>
      <c r="G172480" s="1"/>
    </row>
    <row r="172481" spans="5:8" x14ac:dyDescent="0.25">
      <c r="E172481" s="1"/>
      <c r="G172481" s="1"/>
    </row>
    <row r="172482" spans="5:8" x14ac:dyDescent="0.25">
      <c r="E172482" s="1"/>
      <c r="G172482" s="1"/>
      <c r="H172482" s="1"/>
    </row>
    <row r="172483" spans="5:8" x14ac:dyDescent="0.25">
      <c r="E172483" s="1"/>
    </row>
    <row r="172484" spans="5:8" x14ac:dyDescent="0.25">
      <c r="E172484" s="1"/>
      <c r="G172484" s="1"/>
      <c r="H172484" s="1"/>
    </row>
    <row r="172485" spans="5:8" x14ac:dyDescent="0.25">
      <c r="E172485" s="1"/>
    </row>
    <row r="172486" spans="5:8" x14ac:dyDescent="0.25">
      <c r="E172486" s="1"/>
      <c r="G172486" s="1"/>
      <c r="H172486" s="1"/>
    </row>
    <row r="172487" spans="5:8" x14ac:dyDescent="0.25">
      <c r="E172487" s="1"/>
    </row>
    <row r="172488" spans="5:8" x14ac:dyDescent="0.25">
      <c r="E172488" s="1"/>
      <c r="G172488" s="1"/>
      <c r="H172488" s="1"/>
    </row>
    <row r="172489" spans="5:8" x14ac:dyDescent="0.25">
      <c r="E172489" s="1"/>
    </row>
    <row r="172490" spans="5:8" x14ac:dyDescent="0.25">
      <c r="E172490" s="1"/>
      <c r="G172490" s="1"/>
    </row>
    <row r="172491" spans="5:8" x14ac:dyDescent="0.25">
      <c r="E172491" s="1"/>
      <c r="G172491" s="1"/>
    </row>
    <row r="172492" spans="5:8" x14ac:dyDescent="0.25">
      <c r="E172492" s="1"/>
    </row>
    <row r="172493" spans="5:8" x14ac:dyDescent="0.25">
      <c r="E172493" s="1"/>
      <c r="H172493" s="1"/>
    </row>
    <row r="172494" spans="5:8" x14ac:dyDescent="0.25">
      <c r="E172494" s="1"/>
    </row>
    <row r="172495" spans="5:8" x14ac:dyDescent="0.25">
      <c r="E172495" s="1"/>
      <c r="G172495" s="1"/>
    </row>
    <row r="172496" spans="5:8" x14ac:dyDescent="0.25">
      <c r="E172496" s="1"/>
      <c r="G172496" s="1"/>
    </row>
    <row r="172497" spans="5:8" x14ac:dyDescent="0.25">
      <c r="E172497" s="1"/>
      <c r="G172497" s="1"/>
    </row>
    <row r="172498" spans="5:8" x14ac:dyDescent="0.25">
      <c r="E172498" s="1"/>
      <c r="G172498" s="1"/>
      <c r="H172498" s="1"/>
    </row>
    <row r="172499" spans="5:8" x14ac:dyDescent="0.25">
      <c r="E172499" s="1"/>
    </row>
    <row r="172500" spans="5:8" x14ac:dyDescent="0.25">
      <c r="E172500" s="1"/>
      <c r="G172500" s="1"/>
      <c r="H172500" s="1"/>
    </row>
    <row r="172501" spans="5:8" x14ac:dyDescent="0.25">
      <c r="E172501" s="1"/>
      <c r="G172501" s="1"/>
    </row>
    <row r="172502" spans="5:8" x14ac:dyDescent="0.25">
      <c r="E172502" s="1"/>
    </row>
    <row r="172503" spans="5:8" x14ac:dyDescent="0.25">
      <c r="E172503" s="1"/>
    </row>
    <row r="172504" spans="5:8" x14ac:dyDescent="0.25">
      <c r="E172504" s="1"/>
    </row>
    <row r="172505" spans="5:8" x14ac:dyDescent="0.25">
      <c r="E172505" s="1"/>
    </row>
    <row r="172506" spans="5:8" x14ac:dyDescent="0.25">
      <c r="E172506" s="1"/>
    </row>
    <row r="172507" spans="5:8" x14ac:dyDescent="0.25">
      <c r="E172507" s="1"/>
    </row>
    <row r="172508" spans="5:8" x14ac:dyDescent="0.25">
      <c r="E172508" s="1"/>
    </row>
    <row r="172509" spans="5:8" x14ac:dyDescent="0.25">
      <c r="E172509" s="1"/>
    </row>
    <row r="172510" spans="5:8" x14ac:dyDescent="0.25">
      <c r="E172510" s="1"/>
    </row>
    <row r="172511" spans="5:8" x14ac:dyDescent="0.25">
      <c r="E172511" s="1"/>
      <c r="G172511" s="1"/>
      <c r="H172511" s="1"/>
    </row>
    <row r="172512" spans="5:8" x14ac:dyDescent="0.25">
      <c r="E172512" s="1"/>
      <c r="G172512" s="1"/>
    </row>
    <row r="172513" spans="5:8" x14ac:dyDescent="0.25">
      <c r="E172513" s="1"/>
      <c r="G172513" s="1"/>
    </row>
    <row r="172514" spans="5:8" x14ac:dyDescent="0.25">
      <c r="E172514" s="1"/>
    </row>
    <row r="172515" spans="5:8" x14ac:dyDescent="0.25">
      <c r="E172515" s="1"/>
      <c r="G172515" s="1"/>
      <c r="H172515" s="1"/>
    </row>
    <row r="172516" spans="5:8" x14ac:dyDescent="0.25">
      <c r="E172516" s="1"/>
    </row>
    <row r="172517" spans="5:8" x14ac:dyDescent="0.25">
      <c r="E172517" s="1"/>
    </row>
    <row r="172518" spans="5:8" x14ac:dyDescent="0.25">
      <c r="E172518" s="1"/>
    </row>
    <row r="172519" spans="5:8" x14ac:dyDescent="0.25">
      <c r="E172519" s="1"/>
    </row>
    <row r="172520" spans="5:8" x14ac:dyDescent="0.25">
      <c r="E172520" s="1"/>
    </row>
    <row r="172521" spans="5:8" x14ac:dyDescent="0.25">
      <c r="E172521" s="1"/>
      <c r="G172521" s="1"/>
    </row>
    <row r="172522" spans="5:8" x14ac:dyDescent="0.25">
      <c r="E172522" s="1"/>
      <c r="G172522" s="1"/>
    </row>
    <row r="172523" spans="5:8" x14ac:dyDescent="0.25">
      <c r="E172523" s="1"/>
    </row>
    <row r="172524" spans="5:8" x14ac:dyDescent="0.25">
      <c r="E172524" s="1"/>
    </row>
    <row r="172525" spans="5:8" x14ac:dyDescent="0.25">
      <c r="E172525" s="1"/>
      <c r="H172525" s="1"/>
    </row>
    <row r="172526" spans="5:8" x14ac:dyDescent="0.25">
      <c r="E172526" s="1"/>
      <c r="G172526" s="1"/>
    </row>
    <row r="172527" spans="5:8" x14ac:dyDescent="0.25">
      <c r="E172527" s="1"/>
      <c r="H172527" s="1"/>
    </row>
    <row r="172528" spans="5:8" x14ac:dyDescent="0.25">
      <c r="E172528" s="1"/>
    </row>
    <row r="172529" spans="5:8" x14ac:dyDescent="0.25">
      <c r="E172529" s="1"/>
      <c r="G172529" s="1"/>
    </row>
    <row r="172530" spans="5:8" x14ac:dyDescent="0.25">
      <c r="E172530" s="1"/>
    </row>
    <row r="172531" spans="5:8" x14ac:dyDescent="0.25">
      <c r="E172531" s="1"/>
      <c r="G172531" s="1"/>
    </row>
    <row r="172532" spans="5:8" x14ac:dyDescent="0.25">
      <c r="E172532" s="1"/>
    </row>
    <row r="172533" spans="5:8" x14ac:dyDescent="0.25">
      <c r="E172533" s="1"/>
    </row>
    <row r="172534" spans="5:8" x14ac:dyDescent="0.25">
      <c r="E172534" s="1"/>
    </row>
    <row r="172535" spans="5:8" x14ac:dyDescent="0.25">
      <c r="E172535" s="1"/>
      <c r="H172535" s="1"/>
    </row>
    <row r="172536" spans="5:8" x14ac:dyDescent="0.25">
      <c r="E172536" s="1"/>
    </row>
    <row r="172537" spans="5:8" x14ac:dyDescent="0.25">
      <c r="H172537" s="1"/>
    </row>
    <row r="172538" spans="5:8" x14ac:dyDescent="0.25">
      <c r="E172538" s="1"/>
      <c r="H172538" s="1"/>
    </row>
    <row r="172539" spans="5:8" x14ac:dyDescent="0.25">
      <c r="E172539" s="1"/>
    </row>
    <row r="172541" spans="5:8" x14ac:dyDescent="0.25">
      <c r="E172541" s="1"/>
    </row>
    <row r="172542" spans="5:8" x14ac:dyDescent="0.25">
      <c r="E172542" s="1"/>
    </row>
    <row r="172543" spans="5:8" x14ac:dyDescent="0.25">
      <c r="E172543" s="1"/>
      <c r="H172543" s="1"/>
    </row>
    <row r="172544" spans="5:8" x14ac:dyDescent="0.25">
      <c r="E172544" s="1"/>
      <c r="H172544" s="1"/>
    </row>
    <row r="172545" spans="5:8" x14ac:dyDescent="0.25">
      <c r="E172545" s="1"/>
      <c r="H172545" s="1"/>
    </row>
    <row r="172547" spans="5:8" x14ac:dyDescent="0.25">
      <c r="E172547" s="1"/>
    </row>
    <row r="172548" spans="5:8" x14ac:dyDescent="0.25">
      <c r="E172548" s="1"/>
      <c r="H172548" s="1"/>
    </row>
    <row r="172549" spans="5:8" x14ac:dyDescent="0.25">
      <c r="E172549" s="1"/>
      <c r="H172549" s="1"/>
    </row>
    <row r="172550" spans="5:8" x14ac:dyDescent="0.25">
      <c r="E172550" s="1"/>
    </row>
    <row r="172551" spans="5:8" x14ac:dyDescent="0.25">
      <c r="E172551" s="1"/>
    </row>
    <row r="172553" spans="5:8" x14ac:dyDescent="0.25">
      <c r="E172553" s="1"/>
    </row>
    <row r="172554" spans="5:8" x14ac:dyDescent="0.25">
      <c r="E172554" s="1"/>
    </row>
    <row r="172555" spans="5:8" x14ac:dyDescent="0.25">
      <c r="E172555" s="1"/>
    </row>
    <row r="172556" spans="5:8" x14ac:dyDescent="0.25">
      <c r="E172556" s="1"/>
      <c r="G172556" s="1"/>
      <c r="H172556" s="1"/>
    </row>
    <row r="172557" spans="5:8" x14ac:dyDescent="0.25">
      <c r="E172557" s="1"/>
    </row>
    <row r="172558" spans="5:8" x14ac:dyDescent="0.25">
      <c r="E172558" s="1"/>
      <c r="H172558" s="1"/>
    </row>
    <row r="172559" spans="5:8" x14ac:dyDescent="0.25">
      <c r="E172559" s="1"/>
    </row>
    <row r="172560" spans="5:8" x14ac:dyDescent="0.25">
      <c r="E172560" s="1"/>
    </row>
    <row r="172562" spans="5:8" x14ac:dyDescent="0.25">
      <c r="E172562" s="1"/>
      <c r="H172562" s="1"/>
    </row>
    <row r="172563" spans="5:8" x14ac:dyDescent="0.25">
      <c r="E172563" s="1"/>
    </row>
    <row r="172564" spans="5:8" x14ac:dyDescent="0.25">
      <c r="E172564" s="1"/>
    </row>
    <row r="172565" spans="5:8" x14ac:dyDescent="0.25">
      <c r="E172565" s="1"/>
    </row>
    <row r="172566" spans="5:8" x14ac:dyDescent="0.25">
      <c r="E172566" s="1"/>
    </row>
    <row r="172567" spans="5:8" x14ac:dyDescent="0.25">
      <c r="E172567" s="1"/>
      <c r="G172567" s="1"/>
    </row>
    <row r="172568" spans="5:8" x14ac:dyDescent="0.25">
      <c r="E172568" s="1"/>
    </row>
    <row r="172569" spans="5:8" x14ac:dyDescent="0.25">
      <c r="E172569" s="1"/>
    </row>
    <row r="172570" spans="5:8" x14ac:dyDescent="0.25">
      <c r="E172570" s="1"/>
    </row>
    <row r="172571" spans="5:8" x14ac:dyDescent="0.25">
      <c r="E172571" s="1"/>
    </row>
    <row r="172572" spans="5:8" x14ac:dyDescent="0.25">
      <c r="E172572" s="1"/>
    </row>
    <row r="172573" spans="5:8" x14ac:dyDescent="0.25">
      <c r="E172573" s="1"/>
    </row>
    <row r="172574" spans="5:8" x14ac:dyDescent="0.25">
      <c r="E172574" s="1"/>
      <c r="H172574" s="1"/>
    </row>
    <row r="172575" spans="5:8" x14ac:dyDescent="0.25">
      <c r="E172575" s="1"/>
    </row>
    <row r="172576" spans="5:8" x14ac:dyDescent="0.25">
      <c r="E172576" s="1"/>
    </row>
    <row r="172577" spans="5:9" x14ac:dyDescent="0.25">
      <c r="E172577" s="1"/>
    </row>
    <row r="172579" spans="5:9" x14ac:dyDescent="0.25">
      <c r="H172579" s="1"/>
    </row>
    <row r="172580" spans="5:9" x14ac:dyDescent="0.25">
      <c r="E172580" s="1"/>
    </row>
    <row r="172581" spans="5:9" x14ac:dyDescent="0.25">
      <c r="E172581" s="1"/>
    </row>
    <row r="172582" spans="5:9" x14ac:dyDescent="0.25">
      <c r="E172582" s="1"/>
    </row>
    <row r="172583" spans="5:9" x14ac:dyDescent="0.25">
      <c r="E172583" s="1"/>
    </row>
    <row r="172584" spans="5:9" x14ac:dyDescent="0.25">
      <c r="E172584" s="1"/>
    </row>
    <row r="172585" spans="5:9" x14ac:dyDescent="0.25">
      <c r="E172585" s="1"/>
      <c r="I172585" s="1"/>
    </row>
    <row r="172586" spans="5:9" x14ac:dyDescent="0.25">
      <c r="E172586" s="1"/>
    </row>
    <row r="172587" spans="5:9" x14ac:dyDescent="0.25">
      <c r="E172587" s="1"/>
    </row>
    <row r="172588" spans="5:9" x14ac:dyDescent="0.25">
      <c r="E172588" s="1"/>
    </row>
    <row r="172589" spans="5:9" x14ac:dyDescent="0.25">
      <c r="E172589" s="1"/>
    </row>
    <row r="172590" spans="5:9" x14ac:dyDescent="0.25">
      <c r="E172590" s="1"/>
    </row>
    <row r="172592" spans="5:9" x14ac:dyDescent="0.25">
      <c r="E172592" s="1"/>
    </row>
    <row r="172593" spans="5:9" x14ac:dyDescent="0.25">
      <c r="E172593" s="1"/>
    </row>
    <row r="172594" spans="5:9" x14ac:dyDescent="0.25">
      <c r="E172594" s="1"/>
    </row>
    <row r="172595" spans="5:9" x14ac:dyDescent="0.25">
      <c r="I172595" s="1"/>
    </row>
    <row r="172596" spans="5:9" x14ac:dyDescent="0.25">
      <c r="I172596" s="1"/>
    </row>
    <row r="172597" spans="5:9" x14ac:dyDescent="0.25">
      <c r="E172597" s="1"/>
      <c r="I172597" s="1"/>
    </row>
    <row r="172598" spans="5:9" x14ac:dyDescent="0.25">
      <c r="E172598" s="1"/>
    </row>
    <row r="172599" spans="5:9" x14ac:dyDescent="0.25">
      <c r="E172599" s="1"/>
    </row>
    <row r="172601" spans="5:9" x14ac:dyDescent="0.25">
      <c r="E172601" s="1"/>
    </row>
    <row r="172604" spans="5:9" x14ac:dyDescent="0.25">
      <c r="H172604" s="1"/>
    </row>
    <row r="172617" spans="9:9" x14ac:dyDescent="0.25">
      <c r="I172617" s="1"/>
    </row>
    <row r="172619" spans="9:9" x14ac:dyDescent="0.25">
      <c r="I172619" s="1"/>
    </row>
    <row r="172626" spans="5:9" x14ac:dyDescent="0.25">
      <c r="E172626" s="1"/>
      <c r="I172626" s="1"/>
    </row>
    <row r="172627" spans="5:9" x14ac:dyDescent="0.25">
      <c r="I172627" s="1"/>
    </row>
    <row r="172628" spans="5:9" x14ac:dyDescent="0.25">
      <c r="E172628" s="1"/>
    </row>
    <row r="172634" spans="5:9" x14ac:dyDescent="0.25">
      <c r="E172634" s="1"/>
    </row>
    <row r="172635" spans="5:9" x14ac:dyDescent="0.25">
      <c r="E172635" s="1"/>
    </row>
    <row r="172637" spans="5:9" x14ac:dyDescent="0.25">
      <c r="I172637" s="1"/>
    </row>
    <row r="181608" spans="5:5" x14ac:dyDescent="0.25">
      <c r="E181608" s="1"/>
    </row>
    <row r="181624" spans="5:5" x14ac:dyDescent="0.25">
      <c r="E181624" s="1"/>
    </row>
    <row r="181647" spans="5:5" x14ac:dyDescent="0.25">
      <c r="E181647" s="1"/>
    </row>
    <row r="181665" spans="5:7" x14ac:dyDescent="0.25">
      <c r="E181665" s="1"/>
      <c r="G181665" s="1"/>
    </row>
    <row r="181668" spans="5:7" x14ac:dyDescent="0.25">
      <c r="E181668" s="1"/>
    </row>
    <row r="181671" spans="5:7" x14ac:dyDescent="0.25">
      <c r="G181671" s="1"/>
    </row>
    <row r="181672" spans="5:7" x14ac:dyDescent="0.25">
      <c r="E181672" s="1"/>
      <c r="G181672" s="1"/>
    </row>
    <row r="181674" spans="5:7" x14ac:dyDescent="0.25">
      <c r="E181674" s="1"/>
      <c r="G181674" s="1"/>
    </row>
    <row r="181688" spans="5:7" x14ac:dyDescent="0.25">
      <c r="E181688" s="1"/>
    </row>
    <row r="181694" spans="5:7" x14ac:dyDescent="0.25">
      <c r="E181694" s="1"/>
      <c r="G181694" s="1"/>
    </row>
    <row r="181698" spans="5:7" x14ac:dyDescent="0.25">
      <c r="E181698" s="1"/>
    </row>
    <row r="181699" spans="5:7" x14ac:dyDescent="0.25">
      <c r="E181699" s="1"/>
    </row>
    <row r="181701" spans="5:7" x14ac:dyDescent="0.25">
      <c r="G181701" s="1"/>
    </row>
    <row r="181702" spans="5:7" x14ac:dyDescent="0.25">
      <c r="G181702" s="1"/>
    </row>
    <row r="181703" spans="5:7" x14ac:dyDescent="0.25">
      <c r="G181703" s="1"/>
    </row>
    <row r="181708" spans="5:7" x14ac:dyDescent="0.25">
      <c r="E181708" s="1"/>
      <c r="G181708" s="1"/>
    </row>
    <row r="181709" spans="5:7" x14ac:dyDescent="0.25">
      <c r="E181709" s="1"/>
      <c r="G181709" s="1"/>
    </row>
    <row r="181718" spans="5:7" x14ac:dyDescent="0.25">
      <c r="E181718" s="1"/>
      <c r="G181718" s="1"/>
    </row>
    <row r="181730" spans="5:7" x14ac:dyDescent="0.25">
      <c r="E181730" s="1"/>
    </row>
    <row r="181735" spans="5:7" x14ac:dyDescent="0.25">
      <c r="E181735" s="1"/>
      <c r="G181735" s="1"/>
    </row>
    <row r="181759" spans="7:8" x14ac:dyDescent="0.25">
      <c r="G181759" s="1"/>
      <c r="H181759" s="1"/>
    </row>
    <row r="181760" spans="7:8" x14ac:dyDescent="0.25">
      <c r="G181760" s="1"/>
      <c r="H181760" s="1"/>
    </row>
    <row r="181761" spans="7:8" x14ac:dyDescent="0.25">
      <c r="G181761" s="1"/>
      <c r="H181761" s="1"/>
    </row>
    <row r="181762" spans="7:8" x14ac:dyDescent="0.25">
      <c r="G181762" s="1"/>
    </row>
    <row r="181763" spans="7:8" x14ac:dyDescent="0.25">
      <c r="G181763" s="1"/>
    </row>
    <row r="181765" spans="7:8" x14ac:dyDescent="0.25">
      <c r="G181765" s="1"/>
      <c r="H181765" s="1"/>
    </row>
    <row r="181767" spans="7:8" x14ac:dyDescent="0.25">
      <c r="G181767" s="1"/>
    </row>
    <row r="181768" spans="7:8" x14ac:dyDescent="0.25">
      <c r="H181768" s="1"/>
    </row>
    <row r="181776" spans="7:8" x14ac:dyDescent="0.25">
      <c r="G181776" s="1"/>
    </row>
    <row r="181780" spans="7:8" x14ac:dyDescent="0.25">
      <c r="G181780" s="1"/>
    </row>
    <row r="181783" spans="7:8" x14ac:dyDescent="0.25">
      <c r="G181783" s="1"/>
      <c r="H181783" s="1"/>
    </row>
    <row r="181784" spans="7:8" x14ac:dyDescent="0.25">
      <c r="G181784" s="1"/>
      <c r="H181784" s="1"/>
    </row>
    <row r="181786" spans="7:8" x14ac:dyDescent="0.25">
      <c r="G181786" s="1"/>
    </row>
    <row r="181793" spans="5:8" x14ac:dyDescent="0.25">
      <c r="G181793" s="1"/>
    </row>
    <row r="181796" spans="5:8" x14ac:dyDescent="0.25">
      <c r="G181796" s="1"/>
      <c r="H181796" s="1"/>
    </row>
    <row r="181797" spans="5:8" x14ac:dyDescent="0.25">
      <c r="G181797" s="1"/>
    </row>
    <row r="181798" spans="5:8" x14ac:dyDescent="0.25">
      <c r="G181798" s="1"/>
    </row>
    <row r="181799" spans="5:8" x14ac:dyDescent="0.25">
      <c r="G181799" s="1"/>
    </row>
    <row r="181800" spans="5:8" x14ac:dyDescent="0.25">
      <c r="G181800" s="1"/>
    </row>
    <row r="181801" spans="5:8" x14ac:dyDescent="0.25">
      <c r="E181801" s="1"/>
      <c r="G181801" s="1"/>
    </row>
    <row r="181803" spans="5:8" x14ac:dyDescent="0.25">
      <c r="E181803" s="1"/>
      <c r="G181803" s="1"/>
    </row>
    <row r="181809" spans="5:7" x14ac:dyDescent="0.25">
      <c r="E181809" s="1"/>
    </row>
    <row r="181813" spans="5:7" x14ac:dyDescent="0.25">
      <c r="E181813" s="1"/>
      <c r="G181813" s="1"/>
    </row>
    <row r="181815" spans="5:7" x14ac:dyDescent="0.25">
      <c r="G181815" s="1"/>
    </row>
    <row r="181818" spans="5:7" x14ac:dyDescent="0.25">
      <c r="G181818" s="1"/>
    </row>
    <row r="181819" spans="5:7" x14ac:dyDescent="0.25">
      <c r="G181819" s="1"/>
    </row>
    <row r="181820" spans="5:7" x14ac:dyDescent="0.25">
      <c r="G181820" s="1"/>
    </row>
    <row r="181821" spans="5:7" x14ac:dyDescent="0.25">
      <c r="G181821" s="1"/>
    </row>
    <row r="181822" spans="5:7" x14ac:dyDescent="0.25">
      <c r="G181822" s="1"/>
    </row>
    <row r="181824" spans="5:7" x14ac:dyDescent="0.25">
      <c r="E181824" s="1"/>
    </row>
    <row r="181826" spans="5:8" x14ac:dyDescent="0.25">
      <c r="E181826" s="1"/>
    </row>
    <row r="181829" spans="5:8" x14ac:dyDescent="0.25">
      <c r="G181829" s="1"/>
      <c r="H181829" s="1"/>
    </row>
    <row r="181832" spans="5:8" x14ac:dyDescent="0.25">
      <c r="G181832" s="1"/>
    </row>
    <row r="181835" spans="5:8" x14ac:dyDescent="0.25">
      <c r="E181835" s="1"/>
    </row>
    <row r="181837" spans="5:8" x14ac:dyDescent="0.25">
      <c r="G181837" s="1"/>
    </row>
    <row r="181838" spans="5:8" x14ac:dyDescent="0.25">
      <c r="E181838" s="1"/>
      <c r="G181838" s="1"/>
    </row>
    <row r="181839" spans="5:8" x14ac:dyDescent="0.25">
      <c r="E181839" s="1"/>
      <c r="G181839" s="1"/>
    </row>
    <row r="181840" spans="5:8" x14ac:dyDescent="0.25">
      <c r="E181840" s="1"/>
      <c r="G181840" s="1"/>
    </row>
    <row r="181844" spans="5:7" x14ac:dyDescent="0.25">
      <c r="E181844" s="1"/>
      <c r="G181844" s="1"/>
    </row>
    <row r="181845" spans="5:7" x14ac:dyDescent="0.25">
      <c r="E181845" s="1"/>
    </row>
    <row r="181849" spans="5:7" x14ac:dyDescent="0.25">
      <c r="G181849" s="1"/>
    </row>
    <row r="181850" spans="5:7" x14ac:dyDescent="0.25">
      <c r="E181850" s="1"/>
      <c r="G181850" s="1"/>
    </row>
    <row r="181853" spans="5:7" x14ac:dyDescent="0.25">
      <c r="E181853" s="1"/>
      <c r="G181853" s="1"/>
    </row>
    <row r="181854" spans="5:7" x14ac:dyDescent="0.25">
      <c r="E181854" s="1"/>
    </row>
    <row r="181855" spans="5:7" x14ac:dyDescent="0.25">
      <c r="E181855" s="1"/>
      <c r="G181855" s="1"/>
    </row>
    <row r="181856" spans="5:7" x14ac:dyDescent="0.25">
      <c r="E181856" s="1"/>
      <c r="G181856" s="1"/>
    </row>
    <row r="181859" spans="5:8" x14ac:dyDescent="0.25">
      <c r="E181859" s="1"/>
      <c r="G181859" s="1"/>
    </row>
    <row r="181860" spans="5:8" x14ac:dyDescent="0.25">
      <c r="G181860" s="1"/>
    </row>
    <row r="181861" spans="5:8" x14ac:dyDescent="0.25">
      <c r="E181861" s="1"/>
      <c r="G181861" s="1"/>
    </row>
    <row r="181865" spans="5:8" x14ac:dyDescent="0.25">
      <c r="G181865" s="1"/>
    </row>
    <row r="181867" spans="5:8" x14ac:dyDescent="0.25">
      <c r="E181867" s="1"/>
    </row>
    <row r="181870" spans="5:8" x14ac:dyDescent="0.25">
      <c r="G181870" s="1"/>
      <c r="H181870" s="1"/>
    </row>
    <row r="181873" spans="5:8" x14ac:dyDescent="0.25">
      <c r="E181873" s="1"/>
      <c r="G181873" s="1"/>
    </row>
    <row r="181874" spans="5:8" x14ac:dyDescent="0.25">
      <c r="E181874" s="1"/>
      <c r="G181874" s="1"/>
    </row>
    <row r="181875" spans="5:8" x14ac:dyDescent="0.25">
      <c r="E181875" s="1"/>
      <c r="G181875" s="1"/>
    </row>
    <row r="181876" spans="5:8" x14ac:dyDescent="0.25">
      <c r="E181876" s="1"/>
      <c r="G181876" s="1"/>
    </row>
    <row r="181879" spans="5:8" x14ac:dyDescent="0.25">
      <c r="G181879" s="1"/>
    </row>
    <row r="181883" spans="5:8" x14ac:dyDescent="0.25">
      <c r="E181883" s="1"/>
    </row>
    <row r="181884" spans="5:8" x14ac:dyDescent="0.25">
      <c r="G181884" s="1"/>
    </row>
    <row r="181888" spans="5:8" x14ac:dyDescent="0.25">
      <c r="G181888" s="1"/>
      <c r="H181888" s="1"/>
    </row>
    <row r="181889" spans="5:8" x14ac:dyDescent="0.25">
      <c r="E181889" s="1"/>
      <c r="G181889" s="1"/>
      <c r="H181889" s="1"/>
    </row>
    <row r="181894" spans="5:8" x14ac:dyDescent="0.25">
      <c r="G181894" s="1"/>
    </row>
    <row r="181895" spans="5:8" x14ac:dyDescent="0.25">
      <c r="G181895" s="1"/>
    </row>
    <row r="181896" spans="5:8" x14ac:dyDescent="0.25">
      <c r="G181896" s="1"/>
    </row>
    <row r="181898" spans="5:8" x14ac:dyDescent="0.25">
      <c r="E181898" s="1"/>
      <c r="G181898" s="1"/>
    </row>
    <row r="181899" spans="5:8" x14ac:dyDescent="0.25">
      <c r="G181899" s="1"/>
    </row>
    <row r="181901" spans="5:8" x14ac:dyDescent="0.25">
      <c r="E181901" s="1"/>
      <c r="G181901" s="1"/>
    </row>
    <row r="181902" spans="5:8" x14ac:dyDescent="0.25">
      <c r="E181902" s="1"/>
      <c r="G181902" s="1"/>
    </row>
    <row r="181904" spans="5:8" x14ac:dyDescent="0.25">
      <c r="E181904" s="1"/>
      <c r="G181904" s="1"/>
    </row>
    <row r="181905" spans="5:8" x14ac:dyDescent="0.25">
      <c r="G181905" s="1"/>
    </row>
    <row r="181906" spans="5:8" x14ac:dyDescent="0.25">
      <c r="E181906" s="1"/>
      <c r="G181906" s="1"/>
      <c r="H181906" s="1"/>
    </row>
    <row r="181908" spans="5:8" x14ac:dyDescent="0.25">
      <c r="G181908" s="1"/>
      <c r="H181908" s="1"/>
    </row>
    <row r="181909" spans="5:8" x14ac:dyDescent="0.25">
      <c r="E181909" s="1"/>
      <c r="G181909" s="1"/>
    </row>
    <row r="181910" spans="5:8" x14ac:dyDescent="0.25">
      <c r="E181910" s="1"/>
    </row>
    <row r="181911" spans="5:8" x14ac:dyDescent="0.25">
      <c r="G181911" s="1"/>
    </row>
    <row r="181912" spans="5:8" x14ac:dyDescent="0.25">
      <c r="G181912" s="1"/>
    </row>
    <row r="181913" spans="5:8" x14ac:dyDescent="0.25">
      <c r="E181913" s="1"/>
      <c r="G181913" s="1"/>
      <c r="H181913" s="1"/>
    </row>
    <row r="181914" spans="5:8" x14ac:dyDescent="0.25">
      <c r="G181914" s="1"/>
    </row>
    <row r="181916" spans="5:8" x14ac:dyDescent="0.25">
      <c r="E181916" s="1"/>
    </row>
    <row r="181917" spans="5:8" x14ac:dyDescent="0.25">
      <c r="G181917" s="1"/>
    </row>
    <row r="181918" spans="5:8" x14ac:dyDescent="0.25">
      <c r="G181918" s="1"/>
    </row>
    <row r="181919" spans="5:8" x14ac:dyDescent="0.25">
      <c r="E181919" s="1"/>
      <c r="G181919" s="1"/>
    </row>
    <row r="181920" spans="5:8" x14ac:dyDescent="0.25">
      <c r="G181920" s="1"/>
    </row>
    <row r="181922" spans="5:8" x14ac:dyDescent="0.25">
      <c r="E181922" s="1"/>
      <c r="G181922" s="1"/>
    </row>
    <row r="181923" spans="5:8" x14ac:dyDescent="0.25">
      <c r="E181923" s="1"/>
      <c r="H181923" s="1"/>
    </row>
    <row r="181924" spans="5:8" x14ac:dyDescent="0.25">
      <c r="E181924" s="1"/>
    </row>
    <row r="181925" spans="5:8" x14ac:dyDescent="0.25">
      <c r="E181925" s="1"/>
      <c r="G181925" s="1"/>
      <c r="H181925" s="1"/>
    </row>
    <row r="181928" spans="5:8" x14ac:dyDescent="0.25">
      <c r="E181928" s="1"/>
      <c r="G181928" s="1"/>
    </row>
    <row r="181929" spans="5:8" x14ac:dyDescent="0.25">
      <c r="E181929" s="1"/>
      <c r="G181929" s="1"/>
      <c r="H181929" s="1"/>
    </row>
    <row r="181930" spans="5:8" x14ac:dyDescent="0.25">
      <c r="E181930" s="1"/>
      <c r="G181930" s="1"/>
    </row>
    <row r="181931" spans="5:8" x14ac:dyDescent="0.25">
      <c r="E181931" s="1"/>
    </row>
    <row r="181932" spans="5:8" x14ac:dyDescent="0.25">
      <c r="E181932" s="1"/>
      <c r="G181932" s="1"/>
    </row>
    <row r="181933" spans="5:8" x14ac:dyDescent="0.25">
      <c r="G181933" s="1"/>
      <c r="H181933" s="1"/>
    </row>
    <row r="181934" spans="5:8" x14ac:dyDescent="0.25">
      <c r="E181934" s="1"/>
    </row>
    <row r="181941" spans="5:8" x14ac:dyDescent="0.25">
      <c r="G181941" s="1"/>
    </row>
    <row r="181942" spans="5:8" x14ac:dyDescent="0.25">
      <c r="G181942" s="1"/>
    </row>
    <row r="181943" spans="5:8" x14ac:dyDescent="0.25">
      <c r="E181943" s="1"/>
      <c r="G181943" s="1"/>
    </row>
    <row r="181944" spans="5:8" x14ac:dyDescent="0.25">
      <c r="G181944" s="1"/>
    </row>
    <row r="181946" spans="5:8" x14ac:dyDescent="0.25">
      <c r="G181946" s="1"/>
    </row>
    <row r="181947" spans="5:8" x14ac:dyDescent="0.25">
      <c r="G181947" s="1"/>
    </row>
    <row r="181951" spans="5:8" x14ac:dyDescent="0.25">
      <c r="E181951" s="1"/>
      <c r="G181951" s="1"/>
    </row>
    <row r="181952" spans="5:8" x14ac:dyDescent="0.25">
      <c r="G181952" s="1"/>
      <c r="H181952" s="1"/>
    </row>
    <row r="181953" spans="5:8" x14ac:dyDescent="0.25">
      <c r="E181953" s="1"/>
      <c r="G181953" s="1"/>
    </row>
    <row r="181955" spans="5:8" x14ac:dyDescent="0.25">
      <c r="E181955" s="1"/>
    </row>
    <row r="181956" spans="5:8" x14ac:dyDescent="0.25">
      <c r="E181956" s="1"/>
      <c r="G181956" s="1"/>
    </row>
    <row r="181957" spans="5:8" x14ac:dyDescent="0.25">
      <c r="E181957" s="1"/>
      <c r="G181957" s="1"/>
    </row>
    <row r="181958" spans="5:8" x14ac:dyDescent="0.25">
      <c r="E181958" s="1"/>
    </row>
    <row r="181960" spans="5:8" x14ac:dyDescent="0.25">
      <c r="E181960" s="1"/>
    </row>
    <row r="181961" spans="5:8" x14ac:dyDescent="0.25">
      <c r="G181961" s="1"/>
      <c r="H181961" s="1"/>
    </row>
    <row r="181962" spans="5:8" x14ac:dyDescent="0.25">
      <c r="E181962" s="1"/>
    </row>
    <row r="181963" spans="5:8" x14ac:dyDescent="0.25">
      <c r="E181963" s="1"/>
    </row>
    <row r="181965" spans="5:8" x14ac:dyDescent="0.25">
      <c r="E181965" s="1"/>
    </row>
    <row r="181966" spans="5:8" x14ac:dyDescent="0.25">
      <c r="E181966" s="1"/>
    </row>
    <row r="181967" spans="5:8" x14ac:dyDescent="0.25">
      <c r="E181967" s="1"/>
    </row>
    <row r="181969" spans="5:8" x14ac:dyDescent="0.25">
      <c r="E181969" s="1"/>
    </row>
    <row r="181971" spans="5:8" x14ac:dyDescent="0.25">
      <c r="E181971" s="1"/>
      <c r="G181971" s="1"/>
      <c r="H181971" s="1"/>
    </row>
    <row r="181972" spans="5:8" x14ac:dyDescent="0.25">
      <c r="G181972" s="1"/>
    </row>
    <row r="181975" spans="5:8" x14ac:dyDescent="0.25">
      <c r="E181975" s="1"/>
      <c r="G181975" s="1"/>
    </row>
    <row r="181977" spans="5:8" x14ac:dyDescent="0.25">
      <c r="E181977" s="1"/>
    </row>
    <row r="181978" spans="5:8" x14ac:dyDescent="0.25">
      <c r="E181978" s="1"/>
    </row>
    <row r="181979" spans="5:8" x14ac:dyDescent="0.25">
      <c r="G181979" s="1"/>
    </row>
    <row r="181981" spans="5:8" x14ac:dyDescent="0.25">
      <c r="E181981" s="1"/>
      <c r="G181981" s="1"/>
      <c r="H181981" s="1"/>
    </row>
    <row r="181982" spans="5:8" x14ac:dyDescent="0.25">
      <c r="E181982" s="1"/>
      <c r="G181982" s="1"/>
    </row>
    <row r="181983" spans="5:8" x14ac:dyDescent="0.25">
      <c r="E181983" s="1"/>
    </row>
    <row r="181984" spans="5:8" x14ac:dyDescent="0.25">
      <c r="E181984" s="1"/>
    </row>
    <row r="181985" spans="5:7" x14ac:dyDescent="0.25">
      <c r="E181985" s="1"/>
    </row>
    <row r="181986" spans="5:7" x14ac:dyDescent="0.25">
      <c r="E181986" s="1"/>
    </row>
    <row r="181987" spans="5:7" x14ac:dyDescent="0.25">
      <c r="E181987" s="1"/>
    </row>
    <row r="181988" spans="5:7" x14ac:dyDescent="0.25">
      <c r="E181988" s="1"/>
    </row>
    <row r="181989" spans="5:7" x14ac:dyDescent="0.25">
      <c r="E181989" s="1"/>
    </row>
    <row r="181990" spans="5:7" x14ac:dyDescent="0.25">
      <c r="E181990" s="1"/>
    </row>
    <row r="181991" spans="5:7" x14ac:dyDescent="0.25">
      <c r="G181991" s="1"/>
    </row>
    <row r="181992" spans="5:7" x14ac:dyDescent="0.25">
      <c r="E181992" s="1"/>
    </row>
    <row r="181993" spans="5:7" x14ac:dyDescent="0.25">
      <c r="E181993" s="1"/>
      <c r="G181993" s="1"/>
    </row>
    <row r="181995" spans="5:7" x14ac:dyDescent="0.25">
      <c r="E181995" s="1"/>
      <c r="G181995" s="1"/>
    </row>
    <row r="181996" spans="5:7" x14ac:dyDescent="0.25">
      <c r="E181996" s="1"/>
    </row>
    <row r="181997" spans="5:7" x14ac:dyDescent="0.25">
      <c r="G181997" s="1"/>
    </row>
    <row r="181998" spans="5:7" x14ac:dyDescent="0.25">
      <c r="E181998" s="1"/>
    </row>
    <row r="182001" spans="5:8" x14ac:dyDescent="0.25">
      <c r="E182001" s="1"/>
    </row>
    <row r="182003" spans="5:8" x14ac:dyDescent="0.25">
      <c r="E182003" s="1"/>
    </row>
    <row r="182004" spans="5:8" x14ac:dyDescent="0.25">
      <c r="E182004" s="1"/>
      <c r="G182004" s="1"/>
    </row>
    <row r="182005" spans="5:8" x14ac:dyDescent="0.25">
      <c r="G182005" s="1"/>
      <c r="H182005" s="1"/>
    </row>
    <row r="182006" spans="5:8" x14ac:dyDescent="0.25">
      <c r="G182006" s="1"/>
    </row>
    <row r="182007" spans="5:8" x14ac:dyDescent="0.25">
      <c r="G182007" s="1"/>
    </row>
    <row r="182009" spans="5:8" x14ac:dyDescent="0.25">
      <c r="E182009" s="1"/>
    </row>
    <row r="182010" spans="5:8" x14ac:dyDescent="0.25">
      <c r="G182010" s="1"/>
    </row>
    <row r="182013" spans="5:8" x14ac:dyDescent="0.25">
      <c r="G182013" s="1"/>
    </row>
    <row r="182015" spans="5:8" x14ac:dyDescent="0.25">
      <c r="G182015" s="1"/>
    </row>
    <row r="182033" spans="5:7" x14ac:dyDescent="0.25">
      <c r="E182033" s="1"/>
      <c r="G182033" s="1"/>
    </row>
    <row r="182036" spans="5:7" x14ac:dyDescent="0.25">
      <c r="E182036" s="1"/>
      <c r="G182036" s="1"/>
    </row>
    <row r="182043" spans="5:7" x14ac:dyDescent="0.25">
      <c r="E182043" s="1"/>
    </row>
    <row r="182045" spans="5:7" x14ac:dyDescent="0.25">
      <c r="E182045" s="1"/>
    </row>
    <row r="182046" spans="5:7" x14ac:dyDescent="0.25">
      <c r="E182046" s="1"/>
      <c r="G182046" s="1"/>
    </row>
    <row r="182050" spans="5:8" x14ac:dyDescent="0.25">
      <c r="E182050" s="1"/>
    </row>
    <row r="182051" spans="5:8" x14ac:dyDescent="0.25">
      <c r="E182051" s="1"/>
      <c r="G182051" s="1"/>
    </row>
    <row r="182053" spans="5:8" x14ac:dyDescent="0.25">
      <c r="H182053" s="1"/>
    </row>
    <row r="182057" spans="5:8" x14ac:dyDescent="0.25">
      <c r="E182057" s="1"/>
    </row>
    <row r="182058" spans="5:8" x14ac:dyDescent="0.25">
      <c r="E182058" s="1"/>
    </row>
    <row r="182059" spans="5:8" x14ac:dyDescent="0.25">
      <c r="E182059" s="1"/>
    </row>
    <row r="182060" spans="5:8" x14ac:dyDescent="0.25">
      <c r="E182060" s="1"/>
    </row>
    <row r="182061" spans="5:8" x14ac:dyDescent="0.25">
      <c r="E182061" s="1"/>
    </row>
    <row r="182062" spans="5:8" x14ac:dyDescent="0.25">
      <c r="G182062" s="1"/>
    </row>
    <row r="182064" spans="5:8" x14ac:dyDescent="0.25">
      <c r="E182064" s="1"/>
    </row>
    <row r="182065" spans="5:7" x14ac:dyDescent="0.25">
      <c r="E182065" s="1"/>
      <c r="G182065" s="1"/>
    </row>
    <row r="182067" spans="5:7" x14ac:dyDescent="0.25">
      <c r="E182067" s="1"/>
    </row>
    <row r="182068" spans="5:7" x14ac:dyDescent="0.25">
      <c r="E182068" s="1"/>
    </row>
    <row r="182070" spans="5:7" x14ac:dyDescent="0.25">
      <c r="E182070" s="1"/>
    </row>
    <row r="182071" spans="5:7" x14ac:dyDescent="0.25">
      <c r="E182071" s="1"/>
    </row>
    <row r="182072" spans="5:7" x14ac:dyDescent="0.25">
      <c r="E182072" s="1"/>
    </row>
    <row r="182073" spans="5:7" x14ac:dyDescent="0.25">
      <c r="E182073" s="1"/>
    </row>
    <row r="182074" spans="5:7" x14ac:dyDescent="0.25">
      <c r="E182074" s="1"/>
      <c r="G182074" s="1"/>
    </row>
    <row r="182076" spans="5:7" x14ac:dyDescent="0.25">
      <c r="E182076" s="1"/>
    </row>
    <row r="182077" spans="5:7" x14ac:dyDescent="0.25">
      <c r="E182077" s="1"/>
    </row>
    <row r="182078" spans="5:7" x14ac:dyDescent="0.25">
      <c r="E182078" s="1"/>
    </row>
    <row r="182079" spans="5:7" x14ac:dyDescent="0.25">
      <c r="E182079" s="1"/>
      <c r="G182079" s="1"/>
    </row>
    <row r="182080" spans="5:7" x14ac:dyDescent="0.25">
      <c r="E182080" s="1"/>
    </row>
    <row r="182082" spans="5:7" x14ac:dyDescent="0.25">
      <c r="E182082" s="1"/>
      <c r="G182082" s="1"/>
    </row>
    <row r="182085" spans="5:7" x14ac:dyDescent="0.25">
      <c r="E182085" s="1"/>
    </row>
    <row r="182091" spans="5:7" x14ac:dyDescent="0.25">
      <c r="G182091" s="1"/>
    </row>
    <row r="182101" spans="5:7" x14ac:dyDescent="0.25">
      <c r="E182101" s="1"/>
    </row>
    <row r="182102" spans="5:7" x14ac:dyDescent="0.25">
      <c r="E182102" s="1"/>
    </row>
    <row r="182104" spans="5:7" x14ac:dyDescent="0.25">
      <c r="E182104" s="1"/>
    </row>
    <row r="182110" spans="5:7" x14ac:dyDescent="0.25">
      <c r="E182110" s="1"/>
      <c r="G182110" s="1"/>
    </row>
    <row r="182123" spans="5:7" x14ac:dyDescent="0.25">
      <c r="E182123" s="1"/>
    </row>
    <row r="182127" spans="5:7" x14ac:dyDescent="0.25">
      <c r="E182127" s="1"/>
      <c r="G182127" s="1"/>
    </row>
    <row r="182129" spans="5:7" x14ac:dyDescent="0.25">
      <c r="G182129" s="1"/>
    </row>
    <row r="182131" spans="5:7" x14ac:dyDescent="0.25">
      <c r="G182131" s="1"/>
    </row>
    <row r="182136" spans="5:7" x14ac:dyDescent="0.25">
      <c r="E182136" s="1"/>
      <c r="G182136" s="1"/>
    </row>
    <row r="182140" spans="5:7" x14ac:dyDescent="0.25">
      <c r="E182140" s="1"/>
      <c r="G182140" s="1"/>
    </row>
    <row r="182143" spans="5:7" x14ac:dyDescent="0.25">
      <c r="E182143" s="1"/>
    </row>
    <row r="182151" spans="5:8" x14ac:dyDescent="0.25">
      <c r="E182151" s="1"/>
      <c r="G182151" s="1"/>
    </row>
    <row r="182155" spans="5:8" x14ac:dyDescent="0.25">
      <c r="G182155" s="1"/>
      <c r="H182155" s="1"/>
    </row>
    <row r="182156" spans="5:8" x14ac:dyDescent="0.25">
      <c r="E182156" s="1"/>
    </row>
    <row r="182158" spans="5:8" x14ac:dyDescent="0.25">
      <c r="E182158" s="1"/>
    </row>
    <row r="182159" spans="5:8" x14ac:dyDescent="0.25">
      <c r="G182159" s="1"/>
      <c r="H182159" s="1"/>
    </row>
    <row r="182160" spans="5:8" x14ac:dyDescent="0.25">
      <c r="E182160" s="1"/>
    </row>
    <row r="182164" spans="5:8" x14ac:dyDescent="0.25">
      <c r="E182164" s="1"/>
      <c r="G182164" s="1"/>
      <c r="H182164" s="1"/>
    </row>
    <row r="182169" spans="5:8" x14ac:dyDescent="0.25">
      <c r="G182169" s="1"/>
    </row>
    <row r="182177" spans="5:8" x14ac:dyDescent="0.25">
      <c r="E182177" s="1"/>
      <c r="G182177" s="1"/>
      <c r="H182177" s="1"/>
    </row>
    <row r="182181" spans="5:8" x14ac:dyDescent="0.25">
      <c r="E182181" s="1"/>
      <c r="G182181" s="1"/>
    </row>
    <row r="182186" spans="5:8" x14ac:dyDescent="0.25">
      <c r="E182186" s="1"/>
    </row>
    <row r="182187" spans="5:8" x14ac:dyDescent="0.25">
      <c r="E182187" s="1"/>
    </row>
    <row r="182189" spans="5:8" x14ac:dyDescent="0.25">
      <c r="E182189" s="1"/>
    </row>
    <row r="182190" spans="5:8" x14ac:dyDescent="0.25">
      <c r="G182190" s="1"/>
    </row>
    <row r="182191" spans="5:8" x14ac:dyDescent="0.25">
      <c r="E182191" s="1"/>
      <c r="G182191" s="1"/>
    </row>
    <row r="182199" spans="5:7" x14ac:dyDescent="0.25">
      <c r="G182199" s="1"/>
    </row>
    <row r="182205" spans="5:7" x14ac:dyDescent="0.25">
      <c r="E182205" s="1"/>
      <c r="G182205" s="1"/>
    </row>
    <row r="182206" spans="5:7" x14ac:dyDescent="0.25">
      <c r="E182206" s="1"/>
      <c r="G182206" s="1"/>
    </row>
    <row r="182213" spans="5:8" x14ac:dyDescent="0.25">
      <c r="E182213" s="1"/>
      <c r="G182213" s="1"/>
    </row>
    <row r="182214" spans="5:8" x14ac:dyDescent="0.25">
      <c r="E182214" s="1"/>
      <c r="G182214" s="1"/>
      <c r="H182214" s="1"/>
    </row>
    <row r="182215" spans="5:8" x14ac:dyDescent="0.25">
      <c r="E182215" s="1"/>
      <c r="G182215" s="1"/>
    </row>
    <row r="182219" spans="5:8" x14ac:dyDescent="0.25">
      <c r="E182219" s="1"/>
      <c r="G182219" s="1"/>
    </row>
    <row r="182220" spans="5:8" x14ac:dyDescent="0.25">
      <c r="G182220" s="1"/>
    </row>
    <row r="182224" spans="5:8" x14ac:dyDescent="0.25">
      <c r="E182224" s="1"/>
      <c r="G182224" s="1"/>
    </row>
    <row r="182229" spans="5:7" x14ac:dyDescent="0.25">
      <c r="E182229" s="1"/>
    </row>
    <row r="182235" spans="5:7" x14ac:dyDescent="0.25">
      <c r="E182235" s="1"/>
    </row>
    <row r="182236" spans="5:7" x14ac:dyDescent="0.25">
      <c r="E182236" s="1"/>
    </row>
    <row r="182238" spans="5:7" x14ac:dyDescent="0.25">
      <c r="E182238" s="1"/>
      <c r="G182238" s="1"/>
    </row>
    <row r="182239" spans="5:7" x14ac:dyDescent="0.25">
      <c r="E182239" s="1"/>
      <c r="G182239" s="1"/>
    </row>
    <row r="182242" spans="5:8" x14ac:dyDescent="0.25">
      <c r="G182242" s="1"/>
      <c r="H182242" s="1"/>
    </row>
    <row r="182243" spans="5:8" x14ac:dyDescent="0.25">
      <c r="E182243" s="1"/>
      <c r="G182243" s="1"/>
    </row>
    <row r="182244" spans="5:8" x14ac:dyDescent="0.25">
      <c r="E182244" s="1"/>
    </row>
    <row r="182245" spans="5:8" x14ac:dyDescent="0.25">
      <c r="E182245" s="1"/>
    </row>
    <row r="182246" spans="5:8" x14ac:dyDescent="0.25">
      <c r="E182246" s="1"/>
    </row>
    <row r="182254" spans="5:8" x14ac:dyDescent="0.25">
      <c r="E182254" s="1"/>
      <c r="G182254" s="1"/>
    </row>
    <row r="182256" spans="5:8" x14ac:dyDescent="0.25">
      <c r="E182256" s="1"/>
      <c r="G182256" s="1"/>
    </row>
    <row r="182265" spans="5:7" x14ac:dyDescent="0.25">
      <c r="E182265" s="1"/>
      <c r="G182265" s="1"/>
    </row>
    <row r="182268" spans="5:7" x14ac:dyDescent="0.25">
      <c r="E182268" s="1"/>
    </row>
    <row r="182274" spans="5:7" x14ac:dyDescent="0.25">
      <c r="E182274" s="1"/>
      <c r="G182274" s="1"/>
    </row>
    <row r="182275" spans="5:7" x14ac:dyDescent="0.25">
      <c r="E182275" s="1"/>
    </row>
    <row r="182276" spans="5:7" x14ac:dyDescent="0.25">
      <c r="E182276" s="1"/>
      <c r="G182276" s="1"/>
    </row>
    <row r="182281" spans="5:7" x14ac:dyDescent="0.25">
      <c r="E182281" s="1"/>
      <c r="G182281" s="1"/>
    </row>
    <row r="182282" spans="5:7" x14ac:dyDescent="0.25">
      <c r="E182282" s="1"/>
      <c r="G182282" s="1"/>
    </row>
    <row r="182283" spans="5:7" x14ac:dyDescent="0.25">
      <c r="G182283" s="1"/>
    </row>
    <row r="182284" spans="5:7" x14ac:dyDescent="0.25">
      <c r="E182284" s="1"/>
      <c r="G182284" s="1"/>
    </row>
    <row r="182285" spans="5:7" x14ac:dyDescent="0.25">
      <c r="E182285" s="1"/>
      <c r="G182285" s="1"/>
    </row>
    <row r="182287" spans="5:7" x14ac:dyDescent="0.25">
      <c r="E182287" s="1"/>
      <c r="G182287" s="1"/>
    </row>
    <row r="182288" spans="5:7" x14ac:dyDescent="0.25">
      <c r="E182288" s="1"/>
      <c r="G182288" s="1"/>
    </row>
    <row r="182289" spans="5:7" x14ac:dyDescent="0.25">
      <c r="E182289" s="1"/>
      <c r="G182289" s="1"/>
    </row>
    <row r="182290" spans="5:7" x14ac:dyDescent="0.25">
      <c r="E182290" s="1"/>
    </row>
    <row r="182294" spans="5:7" x14ac:dyDescent="0.25">
      <c r="E182294" s="1"/>
    </row>
    <row r="182295" spans="5:7" x14ac:dyDescent="0.25">
      <c r="G182295" s="1"/>
    </row>
    <row r="182296" spans="5:7" x14ac:dyDescent="0.25">
      <c r="E182296" s="1"/>
    </row>
    <row r="182297" spans="5:7" x14ac:dyDescent="0.25">
      <c r="E182297" s="1"/>
      <c r="G182297" s="1"/>
    </row>
    <row r="182298" spans="5:7" x14ac:dyDescent="0.25">
      <c r="E182298" s="1"/>
      <c r="G182298" s="1"/>
    </row>
    <row r="182299" spans="5:7" x14ac:dyDescent="0.25">
      <c r="E182299" s="1"/>
      <c r="G182299" s="1"/>
    </row>
    <row r="182302" spans="5:7" x14ac:dyDescent="0.25">
      <c r="G182302" s="1"/>
    </row>
    <row r="182303" spans="5:7" x14ac:dyDescent="0.25">
      <c r="E182303" s="1"/>
    </row>
    <row r="182304" spans="5:7" x14ac:dyDescent="0.25">
      <c r="E182304" s="1"/>
    </row>
    <row r="182305" spans="5:8" x14ac:dyDescent="0.25">
      <c r="E182305" s="1"/>
    </row>
    <row r="182306" spans="5:8" x14ac:dyDescent="0.25">
      <c r="E182306" s="1"/>
      <c r="G182306" s="1"/>
    </row>
    <row r="182307" spans="5:8" x14ac:dyDescent="0.25">
      <c r="E182307" s="1"/>
      <c r="H182307" s="1"/>
    </row>
    <row r="182308" spans="5:8" x14ac:dyDescent="0.25">
      <c r="G182308" s="1"/>
    </row>
    <row r="182309" spans="5:8" x14ac:dyDescent="0.25">
      <c r="E182309" s="1"/>
    </row>
    <row r="182313" spans="5:8" x14ac:dyDescent="0.25">
      <c r="E182313" s="1"/>
    </row>
    <row r="182314" spans="5:8" x14ac:dyDescent="0.25">
      <c r="E182314" s="1"/>
      <c r="G182314" s="1"/>
    </row>
    <row r="182315" spans="5:8" x14ac:dyDescent="0.25">
      <c r="E182315" s="1"/>
      <c r="G182315" s="1"/>
    </row>
    <row r="182316" spans="5:8" x14ac:dyDescent="0.25">
      <c r="E182316" s="1"/>
      <c r="G182316" s="1"/>
    </row>
    <row r="182317" spans="5:8" x14ac:dyDescent="0.25">
      <c r="E182317" s="1"/>
      <c r="G182317" s="1"/>
    </row>
    <row r="182318" spans="5:8" x14ac:dyDescent="0.25">
      <c r="E182318" s="1"/>
      <c r="G182318" s="1"/>
    </row>
    <row r="182319" spans="5:8" x14ac:dyDescent="0.25">
      <c r="E182319" s="1"/>
      <c r="G182319" s="1"/>
    </row>
    <row r="182320" spans="5:8" x14ac:dyDescent="0.25">
      <c r="E182320" s="1"/>
      <c r="G182320" s="1"/>
    </row>
    <row r="182321" spans="5:7" x14ac:dyDescent="0.25">
      <c r="E182321" s="1"/>
      <c r="G182321" s="1"/>
    </row>
    <row r="182322" spans="5:7" x14ac:dyDescent="0.25">
      <c r="E182322" s="1"/>
    </row>
    <row r="182323" spans="5:7" x14ac:dyDescent="0.25">
      <c r="E182323" s="1"/>
    </row>
    <row r="182325" spans="5:7" x14ac:dyDescent="0.25">
      <c r="E182325" s="1"/>
      <c r="G182325" s="1"/>
    </row>
    <row r="182326" spans="5:7" x14ac:dyDescent="0.25">
      <c r="E182326" s="1"/>
      <c r="G182326" s="1"/>
    </row>
    <row r="182328" spans="5:7" x14ac:dyDescent="0.25">
      <c r="E182328" s="1"/>
    </row>
    <row r="182329" spans="5:7" x14ac:dyDescent="0.25">
      <c r="E182329" s="1"/>
    </row>
    <row r="182330" spans="5:7" x14ac:dyDescent="0.25">
      <c r="E182330" s="1"/>
    </row>
    <row r="182331" spans="5:7" x14ac:dyDescent="0.25">
      <c r="E182331" s="1"/>
      <c r="G182331" s="1"/>
    </row>
    <row r="182332" spans="5:7" x14ac:dyDescent="0.25">
      <c r="E182332" s="1"/>
      <c r="G182332" s="1"/>
    </row>
    <row r="182333" spans="5:7" x14ac:dyDescent="0.25">
      <c r="E182333" s="1"/>
    </row>
    <row r="182334" spans="5:7" x14ac:dyDescent="0.25">
      <c r="E182334" s="1"/>
    </row>
    <row r="182336" spans="5:7" x14ac:dyDescent="0.25">
      <c r="E182336" s="1"/>
      <c r="G182336" s="1"/>
    </row>
    <row r="182338" spans="5:7" x14ac:dyDescent="0.25">
      <c r="E182338" s="1"/>
      <c r="G182338" s="1"/>
    </row>
    <row r="182340" spans="5:7" x14ac:dyDescent="0.25">
      <c r="E182340" s="1"/>
      <c r="G182340" s="1"/>
    </row>
    <row r="182343" spans="5:7" x14ac:dyDescent="0.25">
      <c r="E182343" s="1"/>
    </row>
    <row r="182344" spans="5:7" x14ac:dyDescent="0.25">
      <c r="E182344" s="1"/>
      <c r="G182344" s="1"/>
    </row>
    <row r="182345" spans="5:7" x14ac:dyDescent="0.25">
      <c r="E182345" s="1"/>
      <c r="G182345" s="1"/>
    </row>
    <row r="182347" spans="5:7" x14ac:dyDescent="0.25">
      <c r="G182347" s="1"/>
    </row>
    <row r="182351" spans="5:7" x14ac:dyDescent="0.25">
      <c r="G182351" s="1"/>
    </row>
    <row r="182353" spans="5:8" x14ac:dyDescent="0.25">
      <c r="E182353" s="1"/>
      <c r="G182353" s="1"/>
    </row>
    <row r="182354" spans="5:8" x14ac:dyDescent="0.25">
      <c r="E182354" s="1"/>
    </row>
    <row r="182355" spans="5:8" x14ac:dyDescent="0.25">
      <c r="E182355" s="1"/>
    </row>
    <row r="182356" spans="5:8" x14ac:dyDescent="0.25">
      <c r="E182356" s="1"/>
    </row>
    <row r="182357" spans="5:8" x14ac:dyDescent="0.25">
      <c r="E182357" s="1"/>
      <c r="G182357" s="1"/>
    </row>
    <row r="182358" spans="5:8" x14ac:dyDescent="0.25">
      <c r="E182358" s="1"/>
      <c r="G182358" s="1"/>
    </row>
    <row r="182360" spans="5:8" x14ac:dyDescent="0.25">
      <c r="E182360" s="1"/>
      <c r="H182360" s="1"/>
    </row>
    <row r="182361" spans="5:8" x14ac:dyDescent="0.25">
      <c r="E182361" s="1"/>
      <c r="G182361" s="1"/>
    </row>
    <row r="182363" spans="5:8" x14ac:dyDescent="0.25">
      <c r="E182363" s="1"/>
    </row>
    <row r="182364" spans="5:8" x14ac:dyDescent="0.25">
      <c r="E182364" s="1"/>
      <c r="G182364" s="1"/>
    </row>
    <row r="182366" spans="5:8" x14ac:dyDescent="0.25">
      <c r="E182366" s="1"/>
      <c r="G182366" s="1"/>
    </row>
    <row r="182367" spans="5:8" x14ac:dyDescent="0.25">
      <c r="E182367" s="1"/>
      <c r="G182367" s="1"/>
    </row>
    <row r="182368" spans="5:8" x14ac:dyDescent="0.25">
      <c r="E182368" s="1"/>
      <c r="G182368" s="1"/>
    </row>
    <row r="182372" spans="5:8" x14ac:dyDescent="0.25">
      <c r="E182372" s="1"/>
      <c r="G182372" s="1"/>
    </row>
    <row r="182374" spans="5:8" x14ac:dyDescent="0.25">
      <c r="E182374" s="1"/>
      <c r="G182374" s="1"/>
    </row>
    <row r="182375" spans="5:8" x14ac:dyDescent="0.25">
      <c r="E182375" s="1"/>
      <c r="G182375" s="1"/>
    </row>
    <row r="182376" spans="5:8" x14ac:dyDescent="0.25">
      <c r="E182376" s="1"/>
      <c r="G182376" s="1"/>
    </row>
    <row r="182383" spans="5:8" x14ac:dyDescent="0.25">
      <c r="E182383" s="1"/>
      <c r="G182383" s="1"/>
    </row>
    <row r="182384" spans="5:8" x14ac:dyDescent="0.25">
      <c r="E182384" s="1"/>
      <c r="H182384" s="1"/>
    </row>
    <row r="182385" spans="5:8" x14ac:dyDescent="0.25">
      <c r="H182385" s="1"/>
    </row>
    <row r="182386" spans="5:8" x14ac:dyDescent="0.25">
      <c r="G182386" s="1"/>
      <c r="H182386" s="1"/>
    </row>
    <row r="182387" spans="5:8" x14ac:dyDescent="0.25">
      <c r="G182387" s="1"/>
      <c r="H182387" s="1"/>
    </row>
    <row r="182389" spans="5:8" x14ac:dyDescent="0.25">
      <c r="G182389" s="1"/>
    </row>
    <row r="182390" spans="5:8" x14ac:dyDescent="0.25">
      <c r="E182390" s="1"/>
    </row>
    <row r="182391" spans="5:8" x14ac:dyDescent="0.25">
      <c r="E182391" s="1"/>
      <c r="G182391" s="1"/>
      <c r="H182391" s="1"/>
    </row>
    <row r="182392" spans="5:8" x14ac:dyDescent="0.25">
      <c r="E182392" s="1"/>
      <c r="H182392" s="1"/>
    </row>
    <row r="182393" spans="5:8" x14ac:dyDescent="0.25">
      <c r="E182393" s="1"/>
      <c r="G182393" s="1"/>
      <c r="H182393" s="1"/>
    </row>
    <row r="182394" spans="5:8" x14ac:dyDescent="0.25">
      <c r="E182394" s="1"/>
      <c r="G182394" s="1"/>
      <c r="H182394" s="1"/>
    </row>
    <row r="182395" spans="5:8" x14ac:dyDescent="0.25">
      <c r="E182395" s="1"/>
      <c r="G182395" s="1"/>
      <c r="H182395" s="1"/>
    </row>
    <row r="182396" spans="5:8" x14ac:dyDescent="0.25">
      <c r="E182396" s="1"/>
    </row>
    <row r="182397" spans="5:8" x14ac:dyDescent="0.25">
      <c r="E182397" s="1"/>
    </row>
    <row r="182398" spans="5:8" x14ac:dyDescent="0.25">
      <c r="E182398" s="1"/>
      <c r="H182398" s="1"/>
    </row>
    <row r="182399" spans="5:8" x14ac:dyDescent="0.25">
      <c r="E182399" s="1"/>
    </row>
    <row r="182402" spans="5:8" x14ac:dyDescent="0.25">
      <c r="E182402" s="1"/>
    </row>
    <row r="182403" spans="5:8" x14ac:dyDescent="0.25">
      <c r="E182403" s="1"/>
    </row>
    <row r="182404" spans="5:8" x14ac:dyDescent="0.25">
      <c r="E182404" s="1"/>
    </row>
    <row r="182405" spans="5:8" x14ac:dyDescent="0.25">
      <c r="G182405" s="1"/>
      <c r="H182405" s="1"/>
    </row>
    <row r="182406" spans="5:8" x14ac:dyDescent="0.25">
      <c r="E182406" s="1"/>
    </row>
    <row r="182407" spans="5:8" x14ac:dyDescent="0.25">
      <c r="E182407" s="1"/>
      <c r="G182407" s="1"/>
      <c r="H182407" s="1"/>
    </row>
    <row r="182408" spans="5:8" x14ac:dyDescent="0.25">
      <c r="E182408" s="1"/>
    </row>
    <row r="182409" spans="5:8" x14ac:dyDescent="0.25">
      <c r="E182409" s="1"/>
      <c r="G182409" s="1"/>
    </row>
    <row r="182410" spans="5:8" x14ac:dyDescent="0.25">
      <c r="E182410" s="1"/>
    </row>
    <row r="182411" spans="5:8" x14ac:dyDescent="0.25">
      <c r="E182411" s="1"/>
      <c r="G182411" s="1"/>
    </row>
    <row r="182412" spans="5:8" x14ac:dyDescent="0.25">
      <c r="E182412" s="1"/>
      <c r="G182412" s="1"/>
    </row>
    <row r="182413" spans="5:8" x14ac:dyDescent="0.25">
      <c r="E182413" s="1"/>
      <c r="H182413" s="1"/>
    </row>
    <row r="182414" spans="5:8" x14ac:dyDescent="0.25">
      <c r="E182414" s="1"/>
      <c r="G182414" s="1"/>
    </row>
    <row r="182415" spans="5:8" x14ac:dyDescent="0.25">
      <c r="E182415" s="1"/>
      <c r="G182415" s="1"/>
    </row>
    <row r="182416" spans="5:8" x14ac:dyDescent="0.25">
      <c r="E182416" s="1"/>
      <c r="H182416" s="1"/>
    </row>
    <row r="182417" spans="5:8" x14ac:dyDescent="0.25">
      <c r="E182417" s="1"/>
      <c r="G182417" s="1"/>
    </row>
    <row r="182418" spans="5:8" x14ac:dyDescent="0.25">
      <c r="G182418" s="1"/>
    </row>
    <row r="182419" spans="5:8" x14ac:dyDescent="0.25">
      <c r="E182419" s="1"/>
      <c r="G182419" s="1"/>
    </row>
    <row r="182422" spans="5:8" x14ac:dyDescent="0.25">
      <c r="E182422" s="1"/>
    </row>
    <row r="182423" spans="5:8" x14ac:dyDescent="0.25">
      <c r="H182423" s="1"/>
    </row>
    <row r="182424" spans="5:8" x14ac:dyDescent="0.25">
      <c r="G182424" s="1"/>
    </row>
    <row r="182425" spans="5:8" x14ac:dyDescent="0.25">
      <c r="E182425" s="1"/>
    </row>
    <row r="182426" spans="5:8" x14ac:dyDescent="0.25">
      <c r="E182426" s="1"/>
      <c r="H182426" s="1"/>
    </row>
    <row r="182428" spans="5:8" x14ac:dyDescent="0.25">
      <c r="E182428" s="1"/>
      <c r="H182428" s="1"/>
    </row>
    <row r="182429" spans="5:8" x14ac:dyDescent="0.25">
      <c r="E182429" s="1"/>
      <c r="H182429" s="1"/>
    </row>
    <row r="182430" spans="5:8" x14ac:dyDescent="0.25">
      <c r="H182430" s="1"/>
    </row>
    <row r="182431" spans="5:8" x14ac:dyDescent="0.25">
      <c r="E182431" s="1"/>
      <c r="H182431" s="1"/>
    </row>
    <row r="182432" spans="5:8" x14ac:dyDescent="0.25">
      <c r="E182432" s="1"/>
      <c r="G182432" s="1"/>
      <c r="H182432" s="1"/>
    </row>
    <row r="182433" spans="5:8" x14ac:dyDescent="0.25">
      <c r="E182433" s="1"/>
    </row>
    <row r="182434" spans="5:8" x14ac:dyDescent="0.25">
      <c r="E182434" s="1"/>
      <c r="H182434" s="1"/>
    </row>
    <row r="182435" spans="5:8" x14ac:dyDescent="0.25">
      <c r="E182435" s="1"/>
    </row>
    <row r="182442" spans="5:8" x14ac:dyDescent="0.25">
      <c r="E182442" s="1"/>
    </row>
    <row r="182443" spans="5:8" x14ac:dyDescent="0.25">
      <c r="E182443" s="1"/>
    </row>
    <row r="182444" spans="5:8" x14ac:dyDescent="0.25">
      <c r="E182444" s="1"/>
    </row>
    <row r="182445" spans="5:8" x14ac:dyDescent="0.25">
      <c r="E182445" s="1"/>
    </row>
    <row r="182446" spans="5:8" x14ac:dyDescent="0.25">
      <c r="E182446" s="1"/>
      <c r="G182446" s="1"/>
    </row>
    <row r="182447" spans="5:8" x14ac:dyDescent="0.25">
      <c r="E182447" s="1"/>
      <c r="G182447" s="1"/>
      <c r="H182447" s="1"/>
    </row>
    <row r="182448" spans="5:8" x14ac:dyDescent="0.25">
      <c r="E182448" s="1"/>
    </row>
    <row r="182449" spans="5:8" x14ac:dyDescent="0.25">
      <c r="E182449" s="1"/>
      <c r="G182449" s="1"/>
    </row>
    <row r="182450" spans="5:8" x14ac:dyDescent="0.25">
      <c r="E182450" s="1"/>
    </row>
    <row r="182451" spans="5:8" x14ac:dyDescent="0.25">
      <c r="E182451" s="1"/>
    </row>
    <row r="182452" spans="5:8" x14ac:dyDescent="0.25">
      <c r="E182452" s="1"/>
      <c r="G182452" s="1"/>
      <c r="H182452" s="1"/>
    </row>
    <row r="182454" spans="5:8" x14ac:dyDescent="0.25">
      <c r="E182454" s="1"/>
    </row>
    <row r="182455" spans="5:8" x14ac:dyDescent="0.25">
      <c r="E182455" s="1"/>
      <c r="G182455" s="1"/>
    </row>
    <row r="182456" spans="5:8" x14ac:dyDescent="0.25">
      <c r="E182456" s="1"/>
      <c r="H182456" s="1"/>
    </row>
    <row r="182459" spans="5:8" x14ac:dyDescent="0.25">
      <c r="E182459" s="1"/>
    </row>
    <row r="182460" spans="5:8" x14ac:dyDescent="0.25">
      <c r="E182460" s="1"/>
    </row>
    <row r="182461" spans="5:8" x14ac:dyDescent="0.25">
      <c r="E182461" s="1"/>
    </row>
    <row r="182462" spans="5:8" x14ac:dyDescent="0.25">
      <c r="H182462" s="1"/>
    </row>
    <row r="182470" spans="5:8" x14ac:dyDescent="0.25">
      <c r="G182470" s="1"/>
    </row>
    <row r="182471" spans="5:8" x14ac:dyDescent="0.25">
      <c r="H182471" s="1"/>
    </row>
    <row r="182473" spans="5:8" x14ac:dyDescent="0.25">
      <c r="E182473" s="1"/>
      <c r="G182473" s="1"/>
    </row>
    <row r="182474" spans="5:8" x14ac:dyDescent="0.25">
      <c r="H182474" s="1"/>
    </row>
    <row r="182475" spans="5:8" x14ac:dyDescent="0.25">
      <c r="E182475" s="1"/>
    </row>
    <row r="182476" spans="5:8" x14ac:dyDescent="0.25">
      <c r="E182476" s="1"/>
      <c r="G182476" s="1"/>
    </row>
    <row r="182477" spans="5:8" x14ac:dyDescent="0.25">
      <c r="E182477" s="1"/>
      <c r="H182477" s="1"/>
    </row>
    <row r="182478" spans="5:8" x14ac:dyDescent="0.25">
      <c r="E182478" s="1"/>
      <c r="G182478" s="1"/>
    </row>
    <row r="182479" spans="5:8" x14ac:dyDescent="0.25">
      <c r="E182479" s="1"/>
      <c r="G182479" s="1"/>
    </row>
    <row r="182480" spans="5:8" x14ac:dyDescent="0.25">
      <c r="E182480" s="1"/>
      <c r="H182480" s="1"/>
    </row>
    <row r="182481" spans="5:8" x14ac:dyDescent="0.25">
      <c r="G182481" s="1"/>
    </row>
    <row r="182482" spans="5:8" x14ac:dyDescent="0.25">
      <c r="E182482" s="1"/>
    </row>
    <row r="182483" spans="5:8" x14ac:dyDescent="0.25">
      <c r="E182483" s="1"/>
    </row>
    <row r="182484" spans="5:8" x14ac:dyDescent="0.25">
      <c r="E182484" s="1"/>
    </row>
    <row r="182485" spans="5:8" x14ac:dyDescent="0.25">
      <c r="E182485" s="1"/>
      <c r="G182485" s="1"/>
      <c r="H182485" s="1"/>
    </row>
    <row r="182486" spans="5:8" x14ac:dyDescent="0.25">
      <c r="E182486" s="1"/>
      <c r="G182486" s="1"/>
      <c r="H182486" s="1"/>
    </row>
    <row r="182487" spans="5:8" x14ac:dyDescent="0.25">
      <c r="E182487" s="1"/>
      <c r="G182487" s="1"/>
      <c r="H182487" s="1"/>
    </row>
    <row r="182488" spans="5:8" x14ac:dyDescent="0.25">
      <c r="E182488" s="1"/>
      <c r="G182488" s="1"/>
      <c r="H182488" s="1"/>
    </row>
    <row r="182489" spans="5:8" x14ac:dyDescent="0.25">
      <c r="E182489" s="1"/>
      <c r="H182489" s="1"/>
    </row>
    <row r="182490" spans="5:8" x14ac:dyDescent="0.25">
      <c r="E182490" s="1"/>
    </row>
    <row r="182491" spans="5:8" x14ac:dyDescent="0.25">
      <c r="G182491" s="1"/>
      <c r="H182491" s="1"/>
    </row>
    <row r="182492" spans="5:8" x14ac:dyDescent="0.25">
      <c r="E182492" s="1"/>
      <c r="G182492" s="1"/>
    </row>
    <row r="182493" spans="5:8" x14ac:dyDescent="0.25">
      <c r="E182493" s="1"/>
    </row>
    <row r="182494" spans="5:8" x14ac:dyDescent="0.25">
      <c r="E182494" s="1"/>
    </row>
    <row r="182495" spans="5:8" x14ac:dyDescent="0.25">
      <c r="E182495" s="1"/>
      <c r="G182495" s="1"/>
      <c r="H182495" s="1"/>
    </row>
    <row r="182496" spans="5:8" x14ac:dyDescent="0.25">
      <c r="E182496" s="1"/>
    </row>
    <row r="182499" spans="5:8" x14ac:dyDescent="0.25">
      <c r="E182499" s="1"/>
      <c r="G182499" s="1"/>
    </row>
    <row r="182501" spans="5:8" x14ac:dyDescent="0.25">
      <c r="E182501" s="1"/>
      <c r="G182501" s="1"/>
    </row>
    <row r="182502" spans="5:8" x14ac:dyDescent="0.25">
      <c r="E182502" s="1"/>
      <c r="G182502" s="1"/>
      <c r="H182502" s="1"/>
    </row>
    <row r="182503" spans="5:8" x14ac:dyDescent="0.25">
      <c r="E182503" s="1"/>
    </row>
    <row r="182504" spans="5:8" x14ac:dyDescent="0.25">
      <c r="E182504" s="1"/>
      <c r="G182504" s="1"/>
    </row>
    <row r="182506" spans="5:8" x14ac:dyDescent="0.25">
      <c r="E182506" s="1"/>
    </row>
    <row r="182507" spans="5:8" x14ac:dyDescent="0.25">
      <c r="E182507" s="1"/>
    </row>
    <row r="182508" spans="5:8" x14ac:dyDescent="0.25">
      <c r="G182508" s="1"/>
    </row>
    <row r="182509" spans="5:8" x14ac:dyDescent="0.25">
      <c r="E182509" s="1"/>
      <c r="G182509" s="1"/>
      <c r="H182509" s="1"/>
    </row>
    <row r="182510" spans="5:8" x14ac:dyDescent="0.25">
      <c r="E182510" s="1"/>
      <c r="G182510" s="1"/>
    </row>
    <row r="182511" spans="5:8" x14ac:dyDescent="0.25">
      <c r="G182511" s="1"/>
    </row>
    <row r="182512" spans="5:8" x14ac:dyDescent="0.25">
      <c r="H182512" s="1"/>
    </row>
    <row r="182513" spans="5:8" x14ac:dyDescent="0.25">
      <c r="E182513" s="1"/>
      <c r="G182513" s="1"/>
    </row>
    <row r="182515" spans="5:8" x14ac:dyDescent="0.25">
      <c r="E182515" s="1"/>
      <c r="G182515" s="1"/>
    </row>
    <row r="182516" spans="5:8" x14ac:dyDescent="0.25">
      <c r="E182516" s="1"/>
    </row>
    <row r="182520" spans="5:8" x14ac:dyDescent="0.25">
      <c r="G182520" s="1"/>
    </row>
    <row r="182522" spans="5:8" x14ac:dyDescent="0.25">
      <c r="E182522" s="1"/>
      <c r="H182522" s="1"/>
    </row>
    <row r="182525" spans="5:8" x14ac:dyDescent="0.25">
      <c r="E182525" s="1"/>
    </row>
    <row r="182534" spans="5:7" x14ac:dyDescent="0.25">
      <c r="E182534" s="1"/>
    </row>
    <row r="182536" spans="5:7" x14ac:dyDescent="0.25">
      <c r="E182536" s="1"/>
    </row>
    <row r="182539" spans="5:7" x14ac:dyDescent="0.25">
      <c r="E182539" s="1"/>
    </row>
    <row r="182541" spans="5:7" x14ac:dyDescent="0.25">
      <c r="E182541" s="1"/>
    </row>
    <row r="182543" spans="5:7" x14ac:dyDescent="0.25">
      <c r="E182543" s="1"/>
    </row>
    <row r="182544" spans="5:7" x14ac:dyDescent="0.25">
      <c r="E182544" s="1"/>
      <c r="G182544" s="1"/>
    </row>
    <row r="182545" spans="5:8" x14ac:dyDescent="0.25">
      <c r="G182545" s="1"/>
      <c r="H182545" s="1"/>
    </row>
    <row r="182547" spans="5:8" x14ac:dyDescent="0.25">
      <c r="E182547" s="1"/>
      <c r="G182547" s="1"/>
    </row>
    <row r="182548" spans="5:8" x14ac:dyDescent="0.25">
      <c r="E182548" s="1"/>
      <c r="G182548" s="1"/>
      <c r="H182548" s="1"/>
    </row>
    <row r="182549" spans="5:8" x14ac:dyDescent="0.25">
      <c r="G182549" s="1"/>
    </row>
    <row r="182550" spans="5:8" x14ac:dyDescent="0.25">
      <c r="E182550" s="1"/>
      <c r="G182550" s="1"/>
    </row>
    <row r="182551" spans="5:8" x14ac:dyDescent="0.25">
      <c r="H182551" s="1"/>
    </row>
    <row r="182552" spans="5:8" x14ac:dyDescent="0.25">
      <c r="E182552" s="1"/>
      <c r="G182552" s="1"/>
      <c r="H182552" s="1"/>
    </row>
    <row r="182553" spans="5:8" x14ac:dyDescent="0.25">
      <c r="E182553" s="1"/>
      <c r="G182553" s="1"/>
    </row>
    <row r="182554" spans="5:8" x14ac:dyDescent="0.25">
      <c r="E182554" s="1"/>
    </row>
    <row r="182555" spans="5:8" x14ac:dyDescent="0.25">
      <c r="E182555" s="1"/>
      <c r="G182555" s="1"/>
    </row>
    <row r="182556" spans="5:8" x14ac:dyDescent="0.25">
      <c r="E182556" s="1"/>
      <c r="G182556" s="1"/>
      <c r="H182556" s="1"/>
    </row>
    <row r="182557" spans="5:8" x14ac:dyDescent="0.25">
      <c r="E182557" s="1"/>
      <c r="G182557" s="1"/>
      <c r="H182557" s="1"/>
    </row>
    <row r="182558" spans="5:8" x14ac:dyDescent="0.25">
      <c r="E182558" s="1"/>
      <c r="G182558" s="1"/>
      <c r="H182558" s="1"/>
    </row>
    <row r="182559" spans="5:8" x14ac:dyDescent="0.25">
      <c r="E182559" s="1"/>
      <c r="G182559" s="1"/>
      <c r="H182559" s="1"/>
    </row>
    <row r="182560" spans="5:8" x14ac:dyDescent="0.25">
      <c r="E182560" s="1"/>
      <c r="G182560" s="1"/>
      <c r="H182560" s="1"/>
    </row>
    <row r="182561" spans="5:8" x14ac:dyDescent="0.25">
      <c r="E182561" s="1"/>
      <c r="G182561" s="1"/>
      <c r="H182561" s="1"/>
    </row>
    <row r="182562" spans="5:8" x14ac:dyDescent="0.25">
      <c r="E182562" s="1"/>
      <c r="H182562" s="1"/>
    </row>
    <row r="182563" spans="5:8" x14ac:dyDescent="0.25">
      <c r="E182563" s="1"/>
      <c r="G182563" s="1"/>
      <c r="H182563" s="1"/>
    </row>
    <row r="182564" spans="5:8" x14ac:dyDescent="0.25">
      <c r="E182564" s="1"/>
      <c r="H182564" s="1"/>
    </row>
    <row r="182565" spans="5:8" x14ac:dyDescent="0.25">
      <c r="E182565" s="1"/>
      <c r="G182565" s="1"/>
    </row>
    <row r="182566" spans="5:8" x14ac:dyDescent="0.25">
      <c r="E182566" s="1"/>
    </row>
    <row r="182568" spans="5:8" x14ac:dyDescent="0.25">
      <c r="E182568" s="1"/>
    </row>
    <row r="182569" spans="5:8" x14ac:dyDescent="0.25">
      <c r="E182569" s="1"/>
    </row>
    <row r="182570" spans="5:8" x14ac:dyDescent="0.25">
      <c r="E182570" s="1"/>
      <c r="G182570" s="1"/>
    </row>
    <row r="182571" spans="5:8" x14ac:dyDescent="0.25">
      <c r="E182571" s="1"/>
    </row>
    <row r="182572" spans="5:8" x14ac:dyDescent="0.25">
      <c r="E182572" s="1"/>
    </row>
    <row r="182573" spans="5:8" x14ac:dyDescent="0.25">
      <c r="E182573" s="1"/>
      <c r="G182573" s="1"/>
    </row>
    <row r="182575" spans="5:8" x14ac:dyDescent="0.25">
      <c r="E182575" s="1"/>
    </row>
    <row r="182576" spans="5:8" x14ac:dyDescent="0.25">
      <c r="E182576" s="1"/>
      <c r="G182576" s="1"/>
    </row>
    <row r="182577" spans="5:8" x14ac:dyDescent="0.25">
      <c r="E182577" s="1"/>
    </row>
    <row r="182578" spans="5:8" x14ac:dyDescent="0.25">
      <c r="E182578" s="1"/>
    </row>
    <row r="182579" spans="5:8" x14ac:dyDescent="0.25">
      <c r="E182579" s="1"/>
    </row>
    <row r="182581" spans="5:8" x14ac:dyDescent="0.25">
      <c r="G182581" s="1"/>
    </row>
    <row r="182584" spans="5:8" x14ac:dyDescent="0.25">
      <c r="E182584" s="1"/>
    </row>
    <row r="182585" spans="5:8" x14ac:dyDescent="0.25">
      <c r="E182585" s="1"/>
      <c r="G182585" s="1"/>
    </row>
    <row r="182586" spans="5:8" x14ac:dyDescent="0.25">
      <c r="E182586" s="1"/>
      <c r="G182586" s="1"/>
      <c r="H182586" s="1"/>
    </row>
    <row r="182587" spans="5:8" x14ac:dyDescent="0.25">
      <c r="E182587" s="1"/>
      <c r="G182587" s="1"/>
    </row>
    <row r="182588" spans="5:8" x14ac:dyDescent="0.25">
      <c r="E182588" s="1"/>
    </row>
    <row r="182589" spans="5:8" x14ac:dyDescent="0.25">
      <c r="E182589" s="1"/>
    </row>
    <row r="182590" spans="5:8" x14ac:dyDescent="0.25">
      <c r="E182590" s="1"/>
    </row>
    <row r="182591" spans="5:8" x14ac:dyDescent="0.25">
      <c r="E182591" s="1"/>
    </row>
    <row r="182592" spans="5:8" x14ac:dyDescent="0.25">
      <c r="E182592" s="1"/>
      <c r="G182592" s="1"/>
    </row>
    <row r="182593" spans="5:8" x14ac:dyDescent="0.25">
      <c r="E182593" s="1"/>
    </row>
    <row r="182594" spans="5:8" x14ac:dyDescent="0.25">
      <c r="E182594" s="1"/>
      <c r="G182594" s="1"/>
    </row>
    <row r="182595" spans="5:8" x14ac:dyDescent="0.25">
      <c r="E182595" s="1"/>
      <c r="H182595" s="1"/>
    </row>
    <row r="182596" spans="5:8" x14ac:dyDescent="0.25">
      <c r="G182596" s="1"/>
      <c r="H182596" s="1"/>
    </row>
    <row r="182597" spans="5:8" x14ac:dyDescent="0.25">
      <c r="E182597" s="1"/>
    </row>
    <row r="182598" spans="5:8" x14ac:dyDescent="0.25">
      <c r="E182598" s="1"/>
    </row>
    <row r="182599" spans="5:8" x14ac:dyDescent="0.25">
      <c r="E182599" s="1"/>
      <c r="H182599" s="1"/>
    </row>
    <row r="182600" spans="5:8" x14ac:dyDescent="0.25">
      <c r="E182600" s="1"/>
      <c r="H182600" s="1"/>
    </row>
    <row r="182601" spans="5:8" x14ac:dyDescent="0.25">
      <c r="E182601" s="1"/>
      <c r="H182601" s="1"/>
    </row>
    <row r="182602" spans="5:8" x14ac:dyDescent="0.25">
      <c r="E182602" s="1"/>
      <c r="G182602" s="1"/>
    </row>
    <row r="182603" spans="5:8" x14ac:dyDescent="0.25">
      <c r="E182603" s="1"/>
      <c r="G182603" s="1"/>
      <c r="H182603" s="1"/>
    </row>
    <row r="182604" spans="5:8" x14ac:dyDescent="0.25">
      <c r="E182604" s="1"/>
    </row>
    <row r="182605" spans="5:8" x14ac:dyDescent="0.25">
      <c r="E182605" s="1"/>
      <c r="G182605" s="1"/>
      <c r="H182605" s="1"/>
    </row>
    <row r="182606" spans="5:8" x14ac:dyDescent="0.25">
      <c r="E182606" s="1"/>
      <c r="G182606" s="1"/>
      <c r="H182606" s="1"/>
    </row>
    <row r="182607" spans="5:8" x14ac:dyDescent="0.25">
      <c r="E182607" s="1"/>
    </row>
    <row r="182608" spans="5:8" x14ac:dyDescent="0.25">
      <c r="E182608" s="1"/>
      <c r="H182608" s="1"/>
    </row>
    <row r="182609" spans="5:8" x14ac:dyDescent="0.25">
      <c r="E182609" s="1"/>
      <c r="H182609" s="1"/>
    </row>
    <row r="182610" spans="5:8" x14ac:dyDescent="0.25">
      <c r="E182610" s="1"/>
      <c r="H182610" s="1"/>
    </row>
    <row r="182611" spans="5:8" x14ac:dyDescent="0.25">
      <c r="E182611" s="1"/>
      <c r="G182611" s="1"/>
      <c r="H182611" s="1"/>
    </row>
    <row r="182612" spans="5:8" x14ac:dyDescent="0.25">
      <c r="E182612" s="1"/>
      <c r="G182612" s="1"/>
    </row>
    <row r="182613" spans="5:8" x14ac:dyDescent="0.25">
      <c r="E182613" s="1"/>
      <c r="H182613" s="1"/>
    </row>
    <row r="182614" spans="5:8" x14ac:dyDescent="0.25">
      <c r="E182614" s="1"/>
      <c r="H182614" s="1"/>
    </row>
    <row r="182615" spans="5:8" x14ac:dyDescent="0.25">
      <c r="E182615" s="1"/>
    </row>
    <row r="182616" spans="5:8" x14ac:dyDescent="0.25">
      <c r="E182616" s="1"/>
    </row>
    <row r="182617" spans="5:8" x14ac:dyDescent="0.25">
      <c r="E182617" s="1"/>
    </row>
    <row r="182618" spans="5:8" x14ac:dyDescent="0.25">
      <c r="E182618" s="1"/>
    </row>
    <row r="182619" spans="5:8" x14ac:dyDescent="0.25">
      <c r="E182619" s="1"/>
      <c r="G182619" s="1"/>
    </row>
    <row r="182620" spans="5:8" x14ac:dyDescent="0.25">
      <c r="E182620" s="1"/>
      <c r="H182620" s="1"/>
    </row>
    <row r="182621" spans="5:8" x14ac:dyDescent="0.25">
      <c r="E182621" s="1"/>
    </row>
    <row r="182622" spans="5:8" x14ac:dyDescent="0.25">
      <c r="E182622" s="1"/>
      <c r="G182622" s="1"/>
    </row>
    <row r="182623" spans="5:8" x14ac:dyDescent="0.25">
      <c r="E182623" s="1"/>
    </row>
    <row r="182624" spans="5:8" x14ac:dyDescent="0.25">
      <c r="E182624" s="1"/>
      <c r="H182624" s="1"/>
    </row>
    <row r="182625" spans="5:8" x14ac:dyDescent="0.25">
      <c r="E182625" s="1"/>
    </row>
    <row r="182626" spans="5:8" x14ac:dyDescent="0.25">
      <c r="E182626" s="1"/>
      <c r="H182626" s="1"/>
    </row>
    <row r="182627" spans="5:8" x14ac:dyDescent="0.25">
      <c r="E182627" s="1"/>
    </row>
    <row r="182628" spans="5:8" x14ac:dyDescent="0.25">
      <c r="E182628" s="1"/>
      <c r="H182628" s="1"/>
    </row>
    <row r="182629" spans="5:8" x14ac:dyDescent="0.25">
      <c r="E182629" s="1"/>
    </row>
    <row r="182630" spans="5:8" x14ac:dyDescent="0.25">
      <c r="E182630" s="1"/>
    </row>
    <row r="182631" spans="5:8" x14ac:dyDescent="0.25">
      <c r="E182631" s="1"/>
    </row>
    <row r="182632" spans="5:8" x14ac:dyDescent="0.25">
      <c r="E182632" s="1"/>
    </row>
    <row r="182633" spans="5:8" x14ac:dyDescent="0.25">
      <c r="E182633" s="1"/>
    </row>
    <row r="182634" spans="5:8" x14ac:dyDescent="0.25">
      <c r="E182634" s="1"/>
      <c r="H182634" s="1"/>
    </row>
    <row r="182635" spans="5:8" x14ac:dyDescent="0.25">
      <c r="E182635" s="1"/>
      <c r="H182635" s="1"/>
    </row>
    <row r="182636" spans="5:8" x14ac:dyDescent="0.25">
      <c r="E182636" s="1"/>
    </row>
    <row r="182637" spans="5:8" x14ac:dyDescent="0.25">
      <c r="E182637" s="1"/>
    </row>
    <row r="182638" spans="5:8" x14ac:dyDescent="0.25">
      <c r="E182638" s="1"/>
    </row>
    <row r="182639" spans="5:8" x14ac:dyDescent="0.25">
      <c r="E182639" s="1"/>
      <c r="H182639" s="1"/>
    </row>
    <row r="182640" spans="5:8" x14ac:dyDescent="0.25">
      <c r="E182640" s="1"/>
      <c r="H182640" s="1"/>
    </row>
    <row r="182641" spans="5:8" x14ac:dyDescent="0.25">
      <c r="E182641" s="1"/>
    </row>
    <row r="182642" spans="5:8" x14ac:dyDescent="0.25">
      <c r="E182642" s="1"/>
      <c r="H182642" s="1"/>
    </row>
    <row r="182643" spans="5:8" x14ac:dyDescent="0.25">
      <c r="E182643" s="1"/>
    </row>
    <row r="182644" spans="5:8" x14ac:dyDescent="0.25">
      <c r="E182644" s="1"/>
      <c r="H182644" s="1"/>
    </row>
    <row r="182645" spans="5:8" x14ac:dyDescent="0.25">
      <c r="E182645" s="1"/>
      <c r="H182645" s="1"/>
    </row>
    <row r="182646" spans="5:8" x14ac:dyDescent="0.25">
      <c r="E182646" s="1"/>
    </row>
    <row r="182647" spans="5:8" x14ac:dyDescent="0.25">
      <c r="E182647" s="1"/>
    </row>
    <row r="182648" spans="5:8" x14ac:dyDescent="0.25">
      <c r="E182648" s="1"/>
    </row>
    <row r="182650" spans="5:8" x14ac:dyDescent="0.25">
      <c r="E182650" s="1"/>
      <c r="H182650" s="1"/>
    </row>
    <row r="182651" spans="5:8" x14ac:dyDescent="0.25">
      <c r="E182651" s="1"/>
    </row>
    <row r="182653" spans="5:8" x14ac:dyDescent="0.25">
      <c r="E182653" s="1"/>
    </row>
    <row r="182654" spans="5:8" x14ac:dyDescent="0.25">
      <c r="E182654" s="1"/>
      <c r="H182654" s="1"/>
    </row>
    <row r="182655" spans="5:8" x14ac:dyDescent="0.25">
      <c r="E182655" s="1"/>
    </row>
    <row r="182656" spans="5:8" x14ac:dyDescent="0.25">
      <c r="E182656" s="1"/>
    </row>
    <row r="182657" spans="5:8" x14ac:dyDescent="0.25">
      <c r="E182657" s="1"/>
    </row>
    <row r="182658" spans="5:8" x14ac:dyDescent="0.25">
      <c r="E182658" s="1"/>
    </row>
    <row r="182659" spans="5:8" x14ac:dyDescent="0.25">
      <c r="E182659" s="1"/>
    </row>
    <row r="182660" spans="5:8" x14ac:dyDescent="0.25">
      <c r="E182660" s="1"/>
    </row>
    <row r="182661" spans="5:8" x14ac:dyDescent="0.25">
      <c r="E182661" s="1"/>
      <c r="H182661" s="1"/>
    </row>
    <row r="182662" spans="5:8" x14ac:dyDescent="0.25">
      <c r="E182662" s="1"/>
      <c r="G182662" s="1"/>
    </row>
    <row r="182663" spans="5:8" x14ac:dyDescent="0.25">
      <c r="E182663" s="1"/>
    </row>
    <row r="182664" spans="5:8" x14ac:dyDescent="0.25">
      <c r="E182664" s="1"/>
    </row>
    <row r="182666" spans="5:8" x14ac:dyDescent="0.25">
      <c r="E182666" s="1"/>
      <c r="H182666" s="1"/>
    </row>
    <row r="182667" spans="5:8" x14ac:dyDescent="0.25">
      <c r="E182667" s="1"/>
      <c r="G182667" s="1"/>
      <c r="H182667" s="1"/>
    </row>
    <row r="182668" spans="5:8" x14ac:dyDescent="0.25">
      <c r="E182668" s="1"/>
    </row>
    <row r="182669" spans="5:8" x14ac:dyDescent="0.25">
      <c r="E182669" s="1"/>
      <c r="H182669" s="1"/>
    </row>
    <row r="182670" spans="5:8" x14ac:dyDescent="0.25">
      <c r="E182670" s="1"/>
    </row>
    <row r="182671" spans="5:8" x14ac:dyDescent="0.25">
      <c r="E182671" s="1"/>
    </row>
    <row r="182672" spans="5:8" x14ac:dyDescent="0.25">
      <c r="E182672" s="1"/>
    </row>
    <row r="182673" spans="5:8" x14ac:dyDescent="0.25">
      <c r="E182673" s="1"/>
    </row>
    <row r="182674" spans="5:8" x14ac:dyDescent="0.25">
      <c r="E182674" s="1"/>
      <c r="G182674" s="1"/>
      <c r="H182674" s="1"/>
    </row>
    <row r="182675" spans="5:8" x14ac:dyDescent="0.25">
      <c r="E182675" s="1"/>
    </row>
    <row r="182676" spans="5:8" x14ac:dyDescent="0.25">
      <c r="E182676" s="1"/>
    </row>
    <row r="182677" spans="5:8" x14ac:dyDescent="0.25">
      <c r="E182677" s="1"/>
    </row>
    <row r="182678" spans="5:8" x14ac:dyDescent="0.25">
      <c r="E182678" s="1"/>
    </row>
    <row r="182679" spans="5:8" x14ac:dyDescent="0.25">
      <c r="H182679" s="1"/>
    </row>
    <row r="182680" spans="5:8" x14ac:dyDescent="0.25">
      <c r="E182680" s="1"/>
      <c r="H182680" s="1"/>
    </row>
    <row r="182681" spans="5:8" x14ac:dyDescent="0.25">
      <c r="E182681" s="1"/>
    </row>
    <row r="182682" spans="5:8" x14ac:dyDescent="0.25">
      <c r="E182682" s="1"/>
    </row>
    <row r="182683" spans="5:8" x14ac:dyDescent="0.25">
      <c r="E182683" s="1"/>
    </row>
    <row r="182684" spans="5:8" x14ac:dyDescent="0.25">
      <c r="E182684" s="1"/>
    </row>
    <row r="182687" spans="5:8" x14ac:dyDescent="0.25">
      <c r="E182687" s="1"/>
      <c r="G182687" s="1"/>
    </row>
    <row r="182688" spans="5:8" x14ac:dyDescent="0.25">
      <c r="E182688" s="1"/>
    </row>
    <row r="182689" spans="5:9" x14ac:dyDescent="0.25">
      <c r="E182689" s="1"/>
    </row>
    <row r="182692" spans="5:9" x14ac:dyDescent="0.25">
      <c r="E182692" s="1"/>
    </row>
    <row r="182693" spans="5:9" x14ac:dyDescent="0.25">
      <c r="E182693" s="1"/>
    </row>
    <row r="182694" spans="5:9" x14ac:dyDescent="0.25">
      <c r="E182694" s="1"/>
    </row>
    <row r="182695" spans="5:9" x14ac:dyDescent="0.25">
      <c r="E182695" s="1"/>
    </row>
    <row r="182696" spans="5:9" x14ac:dyDescent="0.25">
      <c r="E182696" s="1"/>
    </row>
    <row r="182697" spans="5:9" x14ac:dyDescent="0.25">
      <c r="E182697" s="1"/>
    </row>
    <row r="182698" spans="5:9" x14ac:dyDescent="0.25">
      <c r="E182698" s="1"/>
      <c r="I182698" s="1"/>
    </row>
    <row r="182699" spans="5:9" x14ac:dyDescent="0.25">
      <c r="E182699" s="1"/>
    </row>
    <row r="182700" spans="5:9" x14ac:dyDescent="0.25">
      <c r="E182700" s="1"/>
    </row>
    <row r="182701" spans="5:9" x14ac:dyDescent="0.25">
      <c r="E182701" s="1"/>
    </row>
    <row r="182702" spans="5:9" x14ac:dyDescent="0.25">
      <c r="E182702" s="1"/>
    </row>
    <row r="182703" spans="5:9" x14ac:dyDescent="0.25">
      <c r="E182703" s="1"/>
    </row>
    <row r="182704" spans="5:9" x14ac:dyDescent="0.25">
      <c r="E182704" s="1"/>
      <c r="I182704" s="1"/>
    </row>
    <row r="182707" spans="5:9" x14ac:dyDescent="0.25">
      <c r="E182707" s="1"/>
    </row>
    <row r="182709" spans="5:9" x14ac:dyDescent="0.25">
      <c r="I182709" s="1"/>
    </row>
    <row r="182710" spans="5:9" x14ac:dyDescent="0.25">
      <c r="E182710" s="1"/>
    </row>
    <row r="182711" spans="5:9" x14ac:dyDescent="0.25">
      <c r="E182711" s="1"/>
    </row>
    <row r="182712" spans="5:9" x14ac:dyDescent="0.25">
      <c r="E182712" s="1"/>
    </row>
    <row r="182720" spans="5:9" x14ac:dyDescent="0.25">
      <c r="I182720" s="1"/>
    </row>
    <row r="182721" spans="5:9" x14ac:dyDescent="0.25">
      <c r="E182721" s="1"/>
    </row>
    <row r="182724" spans="5:9" x14ac:dyDescent="0.25">
      <c r="I182724" s="1"/>
    </row>
    <row r="182728" spans="5:9" x14ac:dyDescent="0.25">
      <c r="I182728" s="1"/>
    </row>
    <row r="182729" spans="5:9" x14ac:dyDescent="0.25">
      <c r="E182729" s="1"/>
    </row>
    <row r="182734" spans="5:9" x14ac:dyDescent="0.25">
      <c r="I182734" s="1"/>
    </row>
    <row r="182739" spans="5:9" x14ac:dyDescent="0.25">
      <c r="E182739" s="1"/>
      <c r="I182739" s="1"/>
    </row>
    <row r="182740" spans="5:9" x14ac:dyDescent="0.25">
      <c r="E182740" s="1"/>
    </row>
    <row r="182742" spans="5:9" x14ac:dyDescent="0.25">
      <c r="I182742" s="1"/>
    </row>
    <row r="182746" spans="5:9" x14ac:dyDescent="0.25">
      <c r="E182746" s="1"/>
    </row>
    <row r="182747" spans="5:9" x14ac:dyDescent="0.25">
      <c r="E182747" s="1"/>
    </row>
    <row r="182748" spans="5:9" x14ac:dyDescent="0.25">
      <c r="E182748" s="1"/>
    </row>
    <row r="182749" spans="5:9" x14ac:dyDescent="0.25">
      <c r="I182749" s="1"/>
    </row>
    <row r="182750" spans="5:9" x14ac:dyDescent="0.25">
      <c r="I182750" s="1"/>
    </row>
    <row r="182764" spans="5:5" x14ac:dyDescent="0.25">
      <c r="E182764" s="1"/>
    </row>
    <row r="186305" spans="7:7" x14ac:dyDescent="0.25">
      <c r="G186305" s="1"/>
    </row>
    <row r="186310" spans="7:7" x14ac:dyDescent="0.25">
      <c r="G186310" s="1"/>
    </row>
    <row r="191019" spans="5:8" x14ac:dyDescent="0.25">
      <c r="E191019" s="1"/>
      <c r="H191019" s="1"/>
    </row>
    <row r="191021" spans="5:8" x14ac:dyDescent="0.25">
      <c r="G191021" s="1"/>
      <c r="H191021" s="1"/>
    </row>
    <row r="191022" spans="5:8" x14ac:dyDescent="0.25">
      <c r="G191022" s="1"/>
      <c r="H191022" s="1"/>
    </row>
    <row r="191023" spans="5:8" x14ac:dyDescent="0.25">
      <c r="G191023" s="1"/>
      <c r="H191023" s="1"/>
    </row>
    <row r="191024" spans="5:8" x14ac:dyDescent="0.25">
      <c r="G191024" s="1"/>
      <c r="H191024" s="1"/>
    </row>
    <row r="191025" spans="5:8" x14ac:dyDescent="0.25">
      <c r="E191025" s="1"/>
    </row>
    <row r="191026" spans="5:8" x14ac:dyDescent="0.25">
      <c r="E191026" s="1"/>
      <c r="G191026" s="1"/>
    </row>
    <row r="191027" spans="5:8" x14ac:dyDescent="0.25">
      <c r="E191027" s="1"/>
      <c r="G191027" s="1"/>
    </row>
    <row r="191028" spans="5:8" x14ac:dyDescent="0.25">
      <c r="E191028" s="1"/>
      <c r="G191028" s="1"/>
    </row>
    <row r="191029" spans="5:8" x14ac:dyDescent="0.25">
      <c r="E191029" s="1"/>
      <c r="G191029" s="1"/>
    </row>
    <row r="191030" spans="5:8" x14ac:dyDescent="0.25">
      <c r="E191030" s="1"/>
      <c r="G191030" s="1"/>
      <c r="H191030" s="1"/>
    </row>
    <row r="191031" spans="5:8" x14ac:dyDescent="0.25">
      <c r="E191031" s="1"/>
      <c r="G191031" s="1"/>
    </row>
    <row r="191032" spans="5:8" x14ac:dyDescent="0.25">
      <c r="H191032" s="1"/>
    </row>
    <row r="191033" spans="5:8" x14ac:dyDescent="0.25">
      <c r="E191033" s="1"/>
    </row>
    <row r="191034" spans="5:8" x14ac:dyDescent="0.25">
      <c r="H191034" s="1"/>
    </row>
    <row r="191035" spans="5:8" x14ac:dyDescent="0.25">
      <c r="E191035" s="1"/>
    </row>
    <row r="191036" spans="5:8" x14ac:dyDescent="0.25">
      <c r="E191036" s="1"/>
    </row>
    <row r="191037" spans="5:8" x14ac:dyDescent="0.25">
      <c r="E191037" s="1"/>
    </row>
    <row r="191039" spans="5:8" x14ac:dyDescent="0.25">
      <c r="E191039" s="1"/>
      <c r="H191039" s="1"/>
    </row>
    <row r="191040" spans="5:8" x14ac:dyDescent="0.25">
      <c r="E191040" s="1"/>
      <c r="G191040" s="1"/>
    </row>
    <row r="191041" spans="5:8" x14ac:dyDescent="0.25">
      <c r="E191041" s="1"/>
      <c r="G191041" s="1"/>
    </row>
    <row r="191042" spans="5:8" x14ac:dyDescent="0.25">
      <c r="E191042" s="1"/>
    </row>
    <row r="191043" spans="5:8" x14ac:dyDescent="0.25">
      <c r="E191043" s="1"/>
      <c r="G191043" s="1"/>
      <c r="H191043" s="1"/>
    </row>
    <row r="191044" spans="5:8" x14ac:dyDescent="0.25">
      <c r="E191044" s="1"/>
      <c r="H191044" s="1"/>
    </row>
    <row r="191045" spans="5:8" x14ac:dyDescent="0.25">
      <c r="E191045" s="1"/>
      <c r="G191045" s="1"/>
      <c r="H191045" s="1"/>
    </row>
    <row r="191046" spans="5:8" x14ac:dyDescent="0.25">
      <c r="E191046" s="1"/>
      <c r="G191046" s="1"/>
    </row>
    <row r="191047" spans="5:8" x14ac:dyDescent="0.25">
      <c r="E191047" s="1"/>
      <c r="G191047" s="1"/>
      <c r="H191047" s="1"/>
    </row>
    <row r="191048" spans="5:8" x14ac:dyDescent="0.25">
      <c r="E191048" s="1"/>
      <c r="H191048" s="1"/>
    </row>
    <row r="191049" spans="5:8" x14ac:dyDescent="0.25">
      <c r="E191049" s="1"/>
    </row>
    <row r="191050" spans="5:8" x14ac:dyDescent="0.25">
      <c r="E191050" s="1"/>
      <c r="G191050" s="1"/>
      <c r="H191050" s="1"/>
    </row>
    <row r="191051" spans="5:8" x14ac:dyDescent="0.25">
      <c r="E191051" s="1"/>
      <c r="G191051" s="1"/>
      <c r="H191051" s="1"/>
    </row>
    <row r="191052" spans="5:8" x14ac:dyDescent="0.25">
      <c r="E191052" s="1"/>
    </row>
    <row r="191054" spans="5:8" x14ac:dyDescent="0.25">
      <c r="E191054" s="1"/>
    </row>
    <row r="191057" spans="5:8" x14ac:dyDescent="0.25">
      <c r="E191057" s="1"/>
    </row>
    <row r="191058" spans="5:8" x14ac:dyDescent="0.25">
      <c r="E191058" s="1"/>
    </row>
    <row r="191059" spans="5:8" x14ac:dyDescent="0.25">
      <c r="E191059" s="1"/>
      <c r="G191059" s="1"/>
    </row>
    <row r="191061" spans="5:8" x14ac:dyDescent="0.25">
      <c r="E191061" s="1"/>
      <c r="G191061" s="1"/>
    </row>
    <row r="191062" spans="5:8" x14ac:dyDescent="0.25">
      <c r="E191062" s="1"/>
      <c r="H191062" s="1"/>
    </row>
    <row r="191063" spans="5:8" x14ac:dyDescent="0.25">
      <c r="E191063" s="1"/>
    </row>
    <row r="191064" spans="5:8" x14ac:dyDescent="0.25">
      <c r="E191064" s="1"/>
      <c r="H191064" s="1"/>
    </row>
    <row r="191065" spans="5:8" x14ac:dyDescent="0.25">
      <c r="H191065" s="1"/>
    </row>
    <row r="191066" spans="5:8" x14ac:dyDescent="0.25">
      <c r="E191066" s="1"/>
    </row>
    <row r="191067" spans="5:8" x14ac:dyDescent="0.25">
      <c r="E191067" s="1"/>
      <c r="G191067" s="1"/>
    </row>
    <row r="191068" spans="5:8" x14ac:dyDescent="0.25">
      <c r="E191068" s="1"/>
      <c r="H191068" s="1"/>
    </row>
    <row r="191069" spans="5:8" x14ac:dyDescent="0.25">
      <c r="E191069" s="1"/>
      <c r="H191069" s="1"/>
    </row>
    <row r="191070" spans="5:8" x14ac:dyDescent="0.25">
      <c r="E191070" s="1"/>
    </row>
    <row r="191071" spans="5:8" x14ac:dyDescent="0.25">
      <c r="E191071" s="1"/>
    </row>
    <row r="191072" spans="5:8" x14ac:dyDescent="0.25">
      <c r="E191072" s="1"/>
      <c r="G191072" s="1"/>
      <c r="H191072" s="1"/>
    </row>
    <row r="191075" spans="5:7" x14ac:dyDescent="0.25">
      <c r="E191075" s="1"/>
    </row>
    <row r="191076" spans="5:7" x14ac:dyDescent="0.25">
      <c r="E191076" s="1"/>
    </row>
    <row r="191077" spans="5:7" x14ac:dyDescent="0.25">
      <c r="E191077" s="1"/>
    </row>
    <row r="191078" spans="5:7" x14ac:dyDescent="0.25">
      <c r="E191078" s="1"/>
      <c r="G191078" s="1"/>
    </row>
    <row r="191079" spans="5:7" x14ac:dyDescent="0.25">
      <c r="E191079" s="1"/>
    </row>
    <row r="191080" spans="5:7" x14ac:dyDescent="0.25">
      <c r="E191080" s="1"/>
    </row>
    <row r="191081" spans="5:7" x14ac:dyDescent="0.25">
      <c r="E191081" s="1"/>
    </row>
    <row r="191083" spans="5:7" x14ac:dyDescent="0.25">
      <c r="E191083" s="1"/>
    </row>
    <row r="191084" spans="5:7" x14ac:dyDescent="0.25">
      <c r="E191084" s="1"/>
    </row>
    <row r="191085" spans="5:7" x14ac:dyDescent="0.25">
      <c r="E191085" s="1"/>
    </row>
    <row r="191086" spans="5:7" x14ac:dyDescent="0.25">
      <c r="G191086" s="1"/>
    </row>
    <row r="191087" spans="5:7" x14ac:dyDescent="0.25">
      <c r="E191087" s="1"/>
      <c r="G191087" s="1"/>
    </row>
    <row r="191088" spans="5:7" x14ac:dyDescent="0.25">
      <c r="E191088" s="1"/>
    </row>
    <row r="191089" spans="5:8" x14ac:dyDescent="0.25">
      <c r="E191089" s="1"/>
      <c r="G191089" s="1"/>
    </row>
    <row r="191091" spans="5:8" x14ac:dyDescent="0.25">
      <c r="E191091" s="1"/>
      <c r="G191091" s="1"/>
    </row>
    <row r="191092" spans="5:8" x14ac:dyDescent="0.25">
      <c r="E191092" s="1"/>
    </row>
    <row r="191094" spans="5:8" x14ac:dyDescent="0.25">
      <c r="E191094" s="1"/>
      <c r="H191094" s="1"/>
    </row>
    <row r="191095" spans="5:8" x14ac:dyDescent="0.25">
      <c r="E191095" s="1"/>
      <c r="G191095" s="1"/>
      <c r="H191095" s="1"/>
    </row>
    <row r="191096" spans="5:8" x14ac:dyDescent="0.25">
      <c r="E191096" s="1"/>
      <c r="G191096" s="1"/>
      <c r="H191096" s="1"/>
    </row>
    <row r="191105" spans="5:8" x14ac:dyDescent="0.25">
      <c r="E191105" s="1"/>
      <c r="H191105" s="1"/>
    </row>
    <row r="191107" spans="5:8" x14ac:dyDescent="0.25">
      <c r="E191107" s="1"/>
    </row>
    <row r="191108" spans="5:8" x14ac:dyDescent="0.25">
      <c r="G191108" s="1"/>
    </row>
    <row r="191109" spans="5:8" x14ac:dyDescent="0.25">
      <c r="E191109" s="1"/>
      <c r="G191109" s="1"/>
    </row>
    <row r="191110" spans="5:8" x14ac:dyDescent="0.25">
      <c r="E191110" s="1"/>
    </row>
    <row r="191111" spans="5:8" x14ac:dyDescent="0.25">
      <c r="E191111" s="1"/>
      <c r="H191111" s="1"/>
    </row>
    <row r="191112" spans="5:8" x14ac:dyDescent="0.25">
      <c r="E191112" s="1"/>
    </row>
    <row r="191113" spans="5:8" x14ac:dyDescent="0.25">
      <c r="E191113" s="1"/>
    </row>
    <row r="191114" spans="5:8" x14ac:dyDescent="0.25">
      <c r="E191114" s="1"/>
    </row>
    <row r="191115" spans="5:8" x14ac:dyDescent="0.25">
      <c r="E191115" s="1"/>
    </row>
    <row r="191116" spans="5:8" x14ac:dyDescent="0.25">
      <c r="E191116" s="1"/>
    </row>
    <row r="191117" spans="5:8" x14ac:dyDescent="0.25">
      <c r="E191117" s="1"/>
    </row>
    <row r="191118" spans="5:8" x14ac:dyDescent="0.25">
      <c r="E191118" s="1"/>
    </row>
    <row r="191119" spans="5:8" x14ac:dyDescent="0.25">
      <c r="E191119" s="1"/>
      <c r="G191119" s="1"/>
      <c r="H191119" s="1"/>
    </row>
    <row r="191120" spans="5:8" x14ac:dyDescent="0.25">
      <c r="E191120" s="1"/>
      <c r="H191120" s="1"/>
    </row>
    <row r="191121" spans="5:8" x14ac:dyDescent="0.25">
      <c r="E191121" s="1"/>
    </row>
    <row r="191122" spans="5:8" x14ac:dyDescent="0.25">
      <c r="E191122" s="1"/>
    </row>
    <row r="191123" spans="5:8" x14ac:dyDescent="0.25">
      <c r="E191123" s="1"/>
      <c r="G191123" s="1"/>
    </row>
    <row r="191124" spans="5:8" x14ac:dyDescent="0.25">
      <c r="E191124" s="1"/>
      <c r="G191124" s="1"/>
      <c r="H191124" s="1"/>
    </row>
    <row r="191125" spans="5:8" x14ac:dyDescent="0.25">
      <c r="G191125" s="1"/>
      <c r="H191125" s="1"/>
    </row>
    <row r="191126" spans="5:8" x14ac:dyDescent="0.25">
      <c r="E191126" s="1"/>
      <c r="G191126" s="1"/>
    </row>
    <row r="191127" spans="5:8" x14ac:dyDescent="0.25">
      <c r="E191127" s="1"/>
      <c r="G191127" s="1"/>
    </row>
    <row r="191128" spans="5:8" x14ac:dyDescent="0.25">
      <c r="E191128" s="1"/>
    </row>
    <row r="191129" spans="5:8" x14ac:dyDescent="0.25">
      <c r="E191129" s="1"/>
      <c r="G191129" s="1"/>
      <c r="H191129" s="1"/>
    </row>
    <row r="191130" spans="5:8" x14ac:dyDescent="0.25">
      <c r="E191130" s="1"/>
    </row>
    <row r="191131" spans="5:8" x14ac:dyDescent="0.25">
      <c r="E191131" s="1"/>
    </row>
    <row r="191132" spans="5:8" x14ac:dyDescent="0.25">
      <c r="E191132" s="1"/>
      <c r="G191132" s="1"/>
      <c r="H191132" s="1"/>
    </row>
    <row r="191133" spans="5:8" x14ac:dyDescent="0.25">
      <c r="E191133" s="1"/>
    </row>
    <row r="191134" spans="5:8" x14ac:dyDescent="0.25">
      <c r="E191134" s="1"/>
      <c r="G191134" s="1"/>
      <c r="H191134" s="1"/>
    </row>
    <row r="191135" spans="5:8" x14ac:dyDescent="0.25">
      <c r="E191135" s="1"/>
    </row>
    <row r="191136" spans="5:8" x14ac:dyDescent="0.25">
      <c r="E191136" s="1"/>
      <c r="H191136" s="1"/>
    </row>
    <row r="191137" spans="5:8" x14ac:dyDescent="0.25">
      <c r="E191137" s="1"/>
    </row>
    <row r="191138" spans="5:8" x14ac:dyDescent="0.25">
      <c r="E191138" s="1"/>
    </row>
    <row r="191140" spans="5:8" x14ac:dyDescent="0.25">
      <c r="H191140" s="1"/>
    </row>
    <row r="191142" spans="5:8" x14ac:dyDescent="0.25">
      <c r="G191142" s="1"/>
    </row>
    <row r="191144" spans="5:8" x14ac:dyDescent="0.25">
      <c r="E191144" s="1"/>
      <c r="G191144" s="1"/>
    </row>
    <row r="191145" spans="5:8" x14ac:dyDescent="0.25">
      <c r="E191145" s="1"/>
      <c r="G191145" s="1"/>
    </row>
    <row r="191147" spans="5:8" x14ac:dyDescent="0.25">
      <c r="E191147" s="1"/>
      <c r="G191147" s="1"/>
    </row>
    <row r="191148" spans="5:8" x14ac:dyDescent="0.25">
      <c r="E191148" s="1"/>
      <c r="G191148" s="1"/>
    </row>
    <row r="191149" spans="5:8" x14ac:dyDescent="0.25">
      <c r="E191149" s="1"/>
    </row>
    <row r="191151" spans="5:8" x14ac:dyDescent="0.25">
      <c r="E191151" s="1"/>
    </row>
    <row r="191152" spans="5:8" x14ac:dyDescent="0.25">
      <c r="E191152" s="1"/>
    </row>
    <row r="191154" spans="5:8" x14ac:dyDescent="0.25">
      <c r="G191154" s="1"/>
    </row>
    <row r="191155" spans="5:8" x14ac:dyDescent="0.25">
      <c r="G191155" s="1"/>
    </row>
    <row r="191159" spans="5:8" x14ac:dyDescent="0.25">
      <c r="H191159" s="1"/>
    </row>
    <row r="191160" spans="5:8" x14ac:dyDescent="0.25">
      <c r="E191160" s="1"/>
    </row>
    <row r="191167" spans="5:8" x14ac:dyDescent="0.25">
      <c r="E191167" s="1"/>
    </row>
    <row r="191168" spans="5:8" x14ac:dyDescent="0.25">
      <c r="E191168" s="1"/>
    </row>
    <row r="191174" spans="5:8" x14ac:dyDescent="0.25">
      <c r="G191174" s="1"/>
    </row>
    <row r="191177" spans="5:8" x14ac:dyDescent="0.25">
      <c r="G191177" s="1"/>
      <c r="H191177" s="1"/>
    </row>
    <row r="191178" spans="5:8" x14ac:dyDescent="0.25">
      <c r="E191178" s="1"/>
    </row>
    <row r="191179" spans="5:8" x14ac:dyDescent="0.25">
      <c r="E191179" s="1"/>
    </row>
    <row r="191180" spans="5:8" x14ac:dyDescent="0.25">
      <c r="E191180" s="1"/>
    </row>
    <row r="191181" spans="5:8" x14ac:dyDescent="0.25">
      <c r="G191181" s="1"/>
    </row>
    <row r="191182" spans="5:8" x14ac:dyDescent="0.25">
      <c r="E191182" s="1"/>
    </row>
    <row r="191183" spans="5:8" x14ac:dyDescent="0.25">
      <c r="E191183" s="1"/>
      <c r="G191183" s="1"/>
    </row>
    <row r="191184" spans="5:8" x14ac:dyDescent="0.25">
      <c r="H191184" s="1"/>
    </row>
    <row r="191185" spans="5:8" x14ac:dyDescent="0.25">
      <c r="H191185" s="1"/>
    </row>
    <row r="191186" spans="5:8" x14ac:dyDescent="0.25">
      <c r="E191186" s="1"/>
      <c r="H191186" s="1"/>
    </row>
    <row r="191187" spans="5:8" x14ac:dyDescent="0.25">
      <c r="E191187" s="1"/>
      <c r="G191187" s="1"/>
      <c r="H191187" s="1"/>
    </row>
    <row r="191188" spans="5:8" x14ac:dyDescent="0.25">
      <c r="E191188" s="1"/>
      <c r="G191188" s="1"/>
      <c r="H191188" s="1"/>
    </row>
    <row r="191189" spans="5:8" x14ac:dyDescent="0.25">
      <c r="E191189" s="1"/>
      <c r="G191189" s="1"/>
      <c r="H191189" s="1"/>
    </row>
    <row r="191190" spans="5:8" x14ac:dyDescent="0.25">
      <c r="E191190" s="1"/>
      <c r="H191190" s="1"/>
    </row>
    <row r="191191" spans="5:8" x14ac:dyDescent="0.25">
      <c r="E191191" s="1"/>
      <c r="G191191" s="1"/>
      <c r="H191191" s="1"/>
    </row>
    <row r="191192" spans="5:8" x14ac:dyDescent="0.25">
      <c r="E191192" s="1"/>
      <c r="H191192" s="1"/>
    </row>
    <row r="191193" spans="5:8" x14ac:dyDescent="0.25">
      <c r="E191193" s="1"/>
    </row>
    <row r="191194" spans="5:8" x14ac:dyDescent="0.25">
      <c r="E191194" s="1"/>
      <c r="H191194" s="1"/>
    </row>
    <row r="191195" spans="5:8" x14ac:dyDescent="0.25">
      <c r="E191195" s="1"/>
      <c r="H191195" s="1"/>
    </row>
    <row r="191196" spans="5:8" x14ac:dyDescent="0.25">
      <c r="E191196" s="1"/>
      <c r="G191196" s="1"/>
      <c r="H191196" s="1"/>
    </row>
    <row r="191197" spans="5:8" x14ac:dyDescent="0.25">
      <c r="E191197" s="1"/>
      <c r="G191197" s="1"/>
    </row>
    <row r="191198" spans="5:8" x14ac:dyDescent="0.25">
      <c r="E191198" s="1"/>
      <c r="G191198" s="1"/>
    </row>
    <row r="191199" spans="5:8" x14ac:dyDescent="0.25">
      <c r="E191199" s="1"/>
      <c r="G191199" s="1"/>
      <c r="H191199" s="1"/>
    </row>
    <row r="191200" spans="5:8" x14ac:dyDescent="0.25">
      <c r="E191200" s="1"/>
      <c r="G191200" s="1"/>
      <c r="H191200" s="1"/>
    </row>
    <row r="191201" spans="5:8" x14ac:dyDescent="0.25">
      <c r="E191201" s="1"/>
      <c r="G191201" s="1"/>
      <c r="H191201" s="1"/>
    </row>
    <row r="191202" spans="5:8" x14ac:dyDescent="0.25">
      <c r="E191202" s="1"/>
    </row>
    <row r="191204" spans="5:8" x14ac:dyDescent="0.25">
      <c r="E191204" s="1"/>
    </row>
    <row r="191205" spans="5:8" x14ac:dyDescent="0.25">
      <c r="E191205" s="1"/>
    </row>
    <row r="191206" spans="5:8" x14ac:dyDescent="0.25">
      <c r="E191206" s="1"/>
    </row>
    <row r="191207" spans="5:8" x14ac:dyDescent="0.25">
      <c r="E191207" s="1"/>
      <c r="H191207" s="1"/>
    </row>
    <row r="191208" spans="5:8" x14ac:dyDescent="0.25">
      <c r="E191208" s="1"/>
    </row>
    <row r="191211" spans="5:8" x14ac:dyDescent="0.25">
      <c r="E191211" s="1"/>
    </row>
    <row r="191212" spans="5:8" x14ac:dyDescent="0.25">
      <c r="E191212" s="1"/>
    </row>
    <row r="191213" spans="5:8" x14ac:dyDescent="0.25">
      <c r="E191213" s="1"/>
      <c r="H191213" s="1"/>
    </row>
    <row r="191214" spans="5:8" x14ac:dyDescent="0.25">
      <c r="E191214" s="1"/>
    </row>
    <row r="191215" spans="5:8" x14ac:dyDescent="0.25">
      <c r="E191215" s="1"/>
    </row>
    <row r="191216" spans="5:8" x14ac:dyDescent="0.25">
      <c r="E191216" s="1"/>
    </row>
    <row r="191217" spans="5:8" x14ac:dyDescent="0.25">
      <c r="H191217" s="1"/>
    </row>
    <row r="191218" spans="5:8" x14ac:dyDescent="0.25">
      <c r="E191218" s="1"/>
      <c r="G191218" s="1"/>
    </row>
    <row r="191219" spans="5:8" x14ac:dyDescent="0.25">
      <c r="E191219" s="1"/>
    </row>
    <row r="191221" spans="5:8" x14ac:dyDescent="0.25">
      <c r="H191221" s="1"/>
    </row>
    <row r="191224" spans="5:8" x14ac:dyDescent="0.25">
      <c r="E191224" s="1"/>
    </row>
    <row r="191226" spans="5:8" x14ac:dyDescent="0.25">
      <c r="E191226" s="1"/>
      <c r="H191226" s="1"/>
    </row>
    <row r="191227" spans="5:8" x14ac:dyDescent="0.25">
      <c r="E191227" s="1"/>
      <c r="G191227" s="1"/>
      <c r="H191227" s="1"/>
    </row>
    <row r="191228" spans="5:8" x14ac:dyDescent="0.25">
      <c r="E191228" s="1"/>
      <c r="H191228" s="1"/>
    </row>
    <row r="191229" spans="5:8" x14ac:dyDescent="0.25">
      <c r="E191229" s="1"/>
    </row>
    <row r="191230" spans="5:8" x14ac:dyDescent="0.25">
      <c r="E191230" s="1"/>
    </row>
    <row r="191231" spans="5:8" x14ac:dyDescent="0.25">
      <c r="E191231" s="1"/>
    </row>
    <row r="191232" spans="5:8" x14ac:dyDescent="0.25">
      <c r="E191232" s="1"/>
    </row>
    <row r="191233" spans="5:8" x14ac:dyDescent="0.25">
      <c r="E191233" s="1"/>
    </row>
    <row r="191234" spans="5:8" x14ac:dyDescent="0.25">
      <c r="E191234" s="1"/>
    </row>
    <row r="191235" spans="5:8" x14ac:dyDescent="0.25">
      <c r="E191235" s="1"/>
      <c r="G191235" s="1"/>
      <c r="H191235" s="1"/>
    </row>
    <row r="191236" spans="5:8" x14ac:dyDescent="0.25">
      <c r="E191236" s="1"/>
      <c r="G191236" s="1"/>
    </row>
    <row r="191237" spans="5:8" x14ac:dyDescent="0.25">
      <c r="E191237" s="1"/>
      <c r="G191237" s="1"/>
      <c r="H191237" s="1"/>
    </row>
    <row r="191238" spans="5:8" x14ac:dyDescent="0.25">
      <c r="E191238" s="1"/>
    </row>
    <row r="191239" spans="5:8" x14ac:dyDescent="0.25">
      <c r="E191239" s="1"/>
    </row>
    <row r="191240" spans="5:8" x14ac:dyDescent="0.25">
      <c r="E191240" s="1"/>
      <c r="G191240" s="1"/>
    </row>
    <row r="191241" spans="5:8" x14ac:dyDescent="0.25">
      <c r="E191241" s="1"/>
    </row>
    <row r="191242" spans="5:8" x14ac:dyDescent="0.25">
      <c r="E191242" s="1"/>
      <c r="G191242" s="1"/>
    </row>
    <row r="191243" spans="5:8" x14ac:dyDescent="0.25">
      <c r="E191243" s="1"/>
      <c r="H191243" s="1"/>
    </row>
    <row r="191244" spans="5:8" x14ac:dyDescent="0.25">
      <c r="E191244" s="1"/>
      <c r="G191244" s="1"/>
    </row>
    <row r="191245" spans="5:8" x14ac:dyDescent="0.25">
      <c r="E191245" s="1"/>
    </row>
    <row r="191246" spans="5:8" x14ac:dyDescent="0.25">
      <c r="E191246" s="1"/>
    </row>
    <row r="191247" spans="5:8" x14ac:dyDescent="0.25">
      <c r="E191247" s="1"/>
    </row>
    <row r="191248" spans="5:8" x14ac:dyDescent="0.25">
      <c r="E191248" s="1"/>
      <c r="H191248" s="1"/>
    </row>
    <row r="191249" spans="5:8" x14ac:dyDescent="0.25">
      <c r="E191249" s="1"/>
    </row>
    <row r="191250" spans="5:8" x14ac:dyDescent="0.25">
      <c r="E191250" s="1"/>
      <c r="H191250" s="1"/>
    </row>
    <row r="191251" spans="5:8" x14ac:dyDescent="0.25">
      <c r="E191251" s="1"/>
      <c r="H191251" s="1"/>
    </row>
    <row r="191252" spans="5:8" x14ac:dyDescent="0.25">
      <c r="E191252" s="1"/>
    </row>
    <row r="191253" spans="5:8" x14ac:dyDescent="0.25">
      <c r="E191253" s="1"/>
      <c r="G191253" s="1"/>
    </row>
    <row r="191254" spans="5:8" x14ac:dyDescent="0.25">
      <c r="E191254" s="1"/>
    </row>
    <row r="191255" spans="5:8" x14ac:dyDescent="0.25">
      <c r="E191255" s="1"/>
      <c r="G191255" s="1"/>
    </row>
    <row r="191256" spans="5:8" x14ac:dyDescent="0.25">
      <c r="E191256" s="1"/>
      <c r="G191256" s="1"/>
    </row>
    <row r="191257" spans="5:8" x14ac:dyDescent="0.25">
      <c r="E191257" s="1"/>
      <c r="G191257" s="1"/>
    </row>
    <row r="191258" spans="5:8" x14ac:dyDescent="0.25">
      <c r="E191258" s="1"/>
      <c r="G191258" s="1"/>
      <c r="H191258" s="1"/>
    </row>
    <row r="191259" spans="5:8" x14ac:dyDescent="0.25">
      <c r="E191259" s="1"/>
      <c r="H191259" s="1"/>
    </row>
    <row r="191260" spans="5:8" x14ac:dyDescent="0.25">
      <c r="E191260" s="1"/>
      <c r="G191260" s="1"/>
    </row>
    <row r="191261" spans="5:8" x14ac:dyDescent="0.25">
      <c r="E191261" s="1"/>
      <c r="G191261" s="1"/>
    </row>
    <row r="191262" spans="5:8" x14ac:dyDescent="0.25">
      <c r="E191262" s="1"/>
    </row>
    <row r="191263" spans="5:8" x14ac:dyDescent="0.25">
      <c r="E191263" s="1"/>
    </row>
    <row r="191264" spans="5:8" x14ac:dyDescent="0.25">
      <c r="E191264" s="1"/>
    </row>
    <row r="191265" spans="5:8" x14ac:dyDescent="0.25">
      <c r="E191265" s="1"/>
    </row>
    <row r="191266" spans="5:8" x14ac:dyDescent="0.25">
      <c r="E191266" s="1"/>
      <c r="H191266" s="1"/>
    </row>
    <row r="191267" spans="5:8" x14ac:dyDescent="0.25">
      <c r="E191267" s="1"/>
      <c r="G191267" s="1"/>
    </row>
    <row r="191268" spans="5:8" x14ac:dyDescent="0.25">
      <c r="E191268" s="1"/>
    </row>
    <row r="191269" spans="5:8" x14ac:dyDescent="0.25">
      <c r="E191269" s="1"/>
      <c r="G191269" s="1"/>
      <c r="H191269" s="1"/>
    </row>
    <row r="191270" spans="5:8" x14ac:dyDescent="0.25">
      <c r="E191270" s="1"/>
    </row>
    <row r="191271" spans="5:8" x14ac:dyDescent="0.25">
      <c r="E191271" s="1"/>
    </row>
    <row r="191272" spans="5:8" x14ac:dyDescent="0.25">
      <c r="E191272" s="1"/>
    </row>
    <row r="191273" spans="5:8" x14ac:dyDescent="0.25">
      <c r="E191273" s="1"/>
    </row>
    <row r="191274" spans="5:8" x14ac:dyDescent="0.25">
      <c r="E191274" s="1"/>
    </row>
    <row r="191275" spans="5:8" x14ac:dyDescent="0.25">
      <c r="E191275" s="1"/>
    </row>
    <row r="191276" spans="5:8" x14ac:dyDescent="0.25">
      <c r="E191276" s="1"/>
      <c r="G191276" s="1"/>
    </row>
    <row r="191277" spans="5:8" x14ac:dyDescent="0.25">
      <c r="E191277" s="1"/>
    </row>
    <row r="191278" spans="5:8" x14ac:dyDescent="0.25">
      <c r="E191278" s="1"/>
    </row>
    <row r="191279" spans="5:8" x14ac:dyDescent="0.25">
      <c r="E191279" s="1"/>
    </row>
    <row r="191280" spans="5:8" x14ac:dyDescent="0.25">
      <c r="E191280" s="1"/>
      <c r="G191280" s="1"/>
    </row>
    <row r="191281" spans="5:8" x14ac:dyDescent="0.25">
      <c r="E191281" s="1"/>
    </row>
    <row r="191282" spans="5:8" x14ac:dyDescent="0.25">
      <c r="E191282" s="1"/>
    </row>
    <row r="191283" spans="5:8" x14ac:dyDescent="0.25">
      <c r="E191283" s="1"/>
    </row>
    <row r="191284" spans="5:8" x14ac:dyDescent="0.25">
      <c r="E191284" s="1"/>
      <c r="H191284" s="1"/>
    </row>
    <row r="191285" spans="5:8" x14ac:dyDescent="0.25">
      <c r="E191285" s="1"/>
    </row>
    <row r="191286" spans="5:8" x14ac:dyDescent="0.25">
      <c r="E191286" s="1"/>
    </row>
    <row r="191287" spans="5:8" x14ac:dyDescent="0.25">
      <c r="E191287" s="1"/>
    </row>
    <row r="191288" spans="5:8" x14ac:dyDescent="0.25">
      <c r="E191288" s="1"/>
      <c r="H191288" s="1"/>
    </row>
    <row r="191289" spans="5:8" x14ac:dyDescent="0.25">
      <c r="E191289" s="1"/>
    </row>
    <row r="191290" spans="5:8" x14ac:dyDescent="0.25">
      <c r="E191290" s="1"/>
      <c r="G191290" s="1"/>
    </row>
    <row r="191291" spans="5:8" x14ac:dyDescent="0.25">
      <c r="E191291" s="1"/>
    </row>
    <row r="191292" spans="5:8" x14ac:dyDescent="0.25">
      <c r="E191292" s="1"/>
      <c r="G191292" s="1"/>
    </row>
    <row r="191293" spans="5:8" x14ac:dyDescent="0.25">
      <c r="E191293" s="1"/>
      <c r="H191293" s="1"/>
    </row>
    <row r="191294" spans="5:8" x14ac:dyDescent="0.25">
      <c r="E191294" s="1"/>
    </row>
    <row r="191295" spans="5:8" x14ac:dyDescent="0.25">
      <c r="E191295" s="1"/>
    </row>
    <row r="191296" spans="5:8" x14ac:dyDescent="0.25">
      <c r="E191296" s="1"/>
    </row>
    <row r="191297" spans="5:8" x14ac:dyDescent="0.25">
      <c r="E191297" s="1"/>
    </row>
    <row r="191298" spans="5:8" x14ac:dyDescent="0.25">
      <c r="E191298" s="1"/>
    </row>
    <row r="191299" spans="5:8" x14ac:dyDescent="0.25">
      <c r="E191299" s="1"/>
    </row>
    <row r="191300" spans="5:8" x14ac:dyDescent="0.25">
      <c r="E191300" s="1"/>
    </row>
    <row r="191302" spans="5:8" x14ac:dyDescent="0.25">
      <c r="E191302" s="1"/>
    </row>
    <row r="191303" spans="5:8" x14ac:dyDescent="0.25">
      <c r="E191303" s="1"/>
      <c r="H191303" s="1"/>
    </row>
    <row r="191304" spans="5:8" x14ac:dyDescent="0.25">
      <c r="E191304" s="1"/>
    </row>
    <row r="191305" spans="5:8" x14ac:dyDescent="0.25">
      <c r="E191305" s="1"/>
    </row>
    <row r="191306" spans="5:8" x14ac:dyDescent="0.25">
      <c r="E191306" s="1"/>
    </row>
    <row r="191307" spans="5:8" x14ac:dyDescent="0.25">
      <c r="E191307" s="1"/>
      <c r="H191307" s="1"/>
    </row>
    <row r="191308" spans="5:8" x14ac:dyDescent="0.25">
      <c r="E191308" s="1"/>
    </row>
    <row r="191309" spans="5:8" x14ac:dyDescent="0.25">
      <c r="E191309" s="1"/>
      <c r="H191309" s="1"/>
    </row>
    <row r="191310" spans="5:8" x14ac:dyDescent="0.25">
      <c r="E191310" s="1"/>
    </row>
    <row r="191312" spans="5:8" x14ac:dyDescent="0.25">
      <c r="E191312" s="1"/>
    </row>
    <row r="191313" spans="5:8" x14ac:dyDescent="0.25">
      <c r="E191313" s="1"/>
      <c r="G191313" s="1"/>
    </row>
    <row r="191314" spans="5:8" x14ac:dyDescent="0.25">
      <c r="E191314" s="1"/>
    </row>
    <row r="191315" spans="5:8" x14ac:dyDescent="0.25">
      <c r="E191315" s="1"/>
    </row>
    <row r="191316" spans="5:8" x14ac:dyDescent="0.25">
      <c r="E191316" s="1"/>
      <c r="H191316" s="1"/>
    </row>
    <row r="191317" spans="5:8" x14ac:dyDescent="0.25">
      <c r="E191317" s="1"/>
    </row>
    <row r="191318" spans="5:8" x14ac:dyDescent="0.25">
      <c r="E191318" s="1"/>
      <c r="H191318" s="1"/>
    </row>
    <row r="191319" spans="5:8" x14ac:dyDescent="0.25">
      <c r="E191319" s="1"/>
    </row>
    <row r="191321" spans="5:8" x14ac:dyDescent="0.25">
      <c r="E191321" s="1"/>
      <c r="H191321" s="1"/>
    </row>
    <row r="191322" spans="5:8" x14ac:dyDescent="0.25">
      <c r="E191322" s="1"/>
    </row>
    <row r="191323" spans="5:8" x14ac:dyDescent="0.25">
      <c r="E191323" s="1"/>
    </row>
    <row r="191324" spans="5:8" x14ac:dyDescent="0.25">
      <c r="E191324" s="1"/>
    </row>
    <row r="191326" spans="5:8" x14ac:dyDescent="0.25">
      <c r="E191326" s="1"/>
    </row>
    <row r="191327" spans="5:8" x14ac:dyDescent="0.25">
      <c r="E191327" s="1"/>
    </row>
    <row r="191328" spans="5:8" x14ac:dyDescent="0.25">
      <c r="E191328" s="1"/>
    </row>
    <row r="191329" spans="5:9" x14ac:dyDescent="0.25">
      <c r="E191329" s="1"/>
    </row>
    <row r="191330" spans="5:9" x14ac:dyDescent="0.25">
      <c r="E191330" s="1"/>
    </row>
    <row r="191334" spans="5:9" x14ac:dyDescent="0.25">
      <c r="E191334" s="1"/>
      <c r="H191334" s="1"/>
    </row>
    <row r="191335" spans="5:9" x14ac:dyDescent="0.25">
      <c r="E191335" s="1"/>
    </row>
    <row r="191337" spans="5:9" x14ac:dyDescent="0.25">
      <c r="E191337" s="1"/>
      <c r="G191337" s="1"/>
      <c r="H191337" s="1"/>
    </row>
    <row r="191338" spans="5:9" x14ac:dyDescent="0.25">
      <c r="E191338" s="1"/>
      <c r="H191338" s="1"/>
    </row>
    <row r="191339" spans="5:9" x14ac:dyDescent="0.25">
      <c r="E191339" s="1"/>
    </row>
    <row r="191340" spans="5:9" x14ac:dyDescent="0.25">
      <c r="E191340" s="1"/>
    </row>
    <row r="191341" spans="5:9" x14ac:dyDescent="0.25">
      <c r="E191341" s="1"/>
    </row>
    <row r="191342" spans="5:9" x14ac:dyDescent="0.25">
      <c r="E191342" s="1"/>
    </row>
    <row r="191343" spans="5:9" x14ac:dyDescent="0.25">
      <c r="E191343" s="1"/>
    </row>
    <row r="191344" spans="5:9" x14ac:dyDescent="0.25">
      <c r="E191344" s="1"/>
      <c r="I191344" s="1"/>
    </row>
    <row r="191345" spans="5:7" x14ac:dyDescent="0.25">
      <c r="E191345" s="1"/>
    </row>
    <row r="191346" spans="5:7" x14ac:dyDescent="0.25">
      <c r="E191346" s="1"/>
    </row>
    <row r="191347" spans="5:7" x14ac:dyDescent="0.25">
      <c r="E191347" s="1"/>
    </row>
    <row r="191348" spans="5:7" x14ac:dyDescent="0.25">
      <c r="E191348" s="1"/>
    </row>
    <row r="191349" spans="5:7" x14ac:dyDescent="0.25">
      <c r="E191349" s="1"/>
      <c r="G191349" s="1"/>
    </row>
    <row r="191350" spans="5:7" x14ac:dyDescent="0.25">
      <c r="E191350" s="1"/>
      <c r="G191350" s="1"/>
    </row>
    <row r="191351" spans="5:7" x14ac:dyDescent="0.25">
      <c r="E191351" s="1"/>
    </row>
    <row r="191352" spans="5:7" x14ac:dyDescent="0.25">
      <c r="E191352" s="1"/>
    </row>
    <row r="191353" spans="5:7" x14ac:dyDescent="0.25">
      <c r="E191353" s="1"/>
    </row>
    <row r="191354" spans="5:7" x14ac:dyDescent="0.25">
      <c r="E191354" s="1"/>
    </row>
    <row r="191355" spans="5:7" x14ac:dyDescent="0.25">
      <c r="E191355" s="1"/>
    </row>
    <row r="191356" spans="5:7" x14ac:dyDescent="0.25">
      <c r="E191356" s="1"/>
    </row>
    <row r="191358" spans="5:7" x14ac:dyDescent="0.25">
      <c r="E191358" s="1"/>
    </row>
    <row r="191366" spans="5:9" x14ac:dyDescent="0.25">
      <c r="I191366" s="1"/>
    </row>
    <row r="191368" spans="5:9" x14ac:dyDescent="0.25">
      <c r="H191368" s="1"/>
    </row>
    <row r="191372" spans="5:9" x14ac:dyDescent="0.25">
      <c r="E191372" s="1"/>
      <c r="I191372" s="1"/>
    </row>
    <row r="191386" spans="8:9" x14ac:dyDescent="0.25">
      <c r="H191386" s="1"/>
    </row>
    <row r="191388" spans="8:9" x14ac:dyDescent="0.25">
      <c r="H191388" s="1"/>
    </row>
    <row r="191389" spans="8:9" x14ac:dyDescent="0.25">
      <c r="I191389" s="1"/>
    </row>
    <row r="191392" spans="8:9" x14ac:dyDescent="0.25">
      <c r="I191392" s="1"/>
    </row>
    <row r="191394" spans="5:9" x14ac:dyDescent="0.25">
      <c r="I191394" s="1"/>
    </row>
    <row r="191395" spans="5:9" x14ac:dyDescent="0.25">
      <c r="E191395" s="1"/>
    </row>
    <row r="191396" spans="5:9" x14ac:dyDescent="0.25">
      <c r="E191396" s="1"/>
      <c r="I191396" s="1"/>
    </row>
    <row r="191415" spans="5:5" x14ac:dyDescent="0.25">
      <c r="E191415" s="1"/>
    </row>
    <row r="200358" spans="9:9" x14ac:dyDescent="0.25">
      <c r="I200358" s="1"/>
    </row>
    <row r="200359" spans="9:9" x14ac:dyDescent="0.25">
      <c r="I200359" s="1"/>
    </row>
    <row r="200360" spans="9:9" x14ac:dyDescent="0.25">
      <c r="I200360" s="1"/>
    </row>
    <row r="200361" spans="9:9" x14ac:dyDescent="0.25">
      <c r="I200361" s="1"/>
    </row>
    <row r="200362" spans="9:9" x14ac:dyDescent="0.25">
      <c r="I200362" s="1"/>
    </row>
    <row r="200363" spans="9:9" x14ac:dyDescent="0.25">
      <c r="I200363" s="1"/>
    </row>
    <row r="200364" spans="9:9" x14ac:dyDescent="0.25">
      <c r="I200364" s="1"/>
    </row>
    <row r="200487" spans="5:5" x14ac:dyDescent="0.25">
      <c r="E200487" s="1"/>
    </row>
    <row r="200530" spans="8:8" x14ac:dyDescent="0.25">
      <c r="H200530" s="1"/>
    </row>
    <row r="200601" spans="7:7" x14ac:dyDescent="0.25">
      <c r="G200601" s="1"/>
    </row>
    <row r="200626" spans="5:5" x14ac:dyDescent="0.25">
      <c r="E200626" s="1"/>
    </row>
    <row r="200641" spans="5:5" x14ac:dyDescent="0.25">
      <c r="E200641" s="1"/>
    </row>
    <row r="200665" spans="5:7" x14ac:dyDescent="0.25">
      <c r="E200665" s="1"/>
      <c r="G200665" s="1"/>
    </row>
    <row r="200687" spans="7:7" x14ac:dyDescent="0.25">
      <c r="G200687" s="1"/>
    </row>
    <row r="200716" spans="5:5" x14ac:dyDescent="0.25">
      <c r="E200716" s="1"/>
    </row>
    <row r="200726" spans="5:5" x14ac:dyDescent="0.25">
      <c r="E200726" s="1"/>
    </row>
    <row r="200741" spans="5:7" x14ac:dyDescent="0.25">
      <c r="E200741" s="1"/>
      <c r="G200741" s="1"/>
    </row>
    <row r="200742" spans="5:7" x14ac:dyDescent="0.25">
      <c r="E200742" s="1"/>
    </row>
    <row r="200755" spans="5:8" x14ac:dyDescent="0.25">
      <c r="E200755" s="1"/>
    </row>
    <row r="200758" spans="5:8" x14ac:dyDescent="0.25">
      <c r="E200758" s="1"/>
    </row>
    <row r="200759" spans="5:8" x14ac:dyDescent="0.25">
      <c r="E200759" s="1"/>
    </row>
    <row r="200762" spans="5:8" x14ac:dyDescent="0.25">
      <c r="E200762" s="1"/>
      <c r="H200762" s="1"/>
    </row>
    <row r="200763" spans="5:8" x14ac:dyDescent="0.25">
      <c r="E200763" s="1"/>
      <c r="G200763" s="1"/>
    </row>
    <row r="200764" spans="5:8" x14ac:dyDescent="0.25">
      <c r="G200764" s="1"/>
      <c r="H200764" s="1"/>
    </row>
    <row r="200765" spans="5:8" x14ac:dyDescent="0.25">
      <c r="G200765" s="1"/>
      <c r="H200765" s="1"/>
    </row>
    <row r="200766" spans="5:8" x14ac:dyDescent="0.25">
      <c r="H200766" s="1"/>
    </row>
    <row r="200767" spans="5:8" x14ac:dyDescent="0.25">
      <c r="G200767" s="1"/>
    </row>
    <row r="200769" spans="5:8" x14ac:dyDescent="0.25">
      <c r="E200769" s="1"/>
      <c r="G200769" s="1"/>
      <c r="H200769" s="1"/>
    </row>
    <row r="200770" spans="5:8" x14ac:dyDescent="0.25">
      <c r="E200770" s="1"/>
      <c r="G200770" s="1"/>
      <c r="H200770" s="1"/>
    </row>
    <row r="200771" spans="5:8" x14ac:dyDescent="0.25">
      <c r="E200771" s="1"/>
    </row>
    <row r="200772" spans="5:8" x14ac:dyDescent="0.25">
      <c r="E200772" s="1"/>
      <c r="G200772" s="1"/>
    </row>
    <row r="200773" spans="5:8" x14ac:dyDescent="0.25">
      <c r="E200773" s="1"/>
      <c r="H200773" s="1"/>
    </row>
    <row r="200774" spans="5:8" x14ac:dyDescent="0.25">
      <c r="E200774" s="1"/>
      <c r="G200774" s="1"/>
    </row>
    <row r="200775" spans="5:8" x14ac:dyDescent="0.25">
      <c r="E200775" s="1"/>
    </row>
    <row r="200776" spans="5:8" x14ac:dyDescent="0.25">
      <c r="G200776" s="1"/>
      <c r="H200776" s="1"/>
    </row>
    <row r="200777" spans="5:8" x14ac:dyDescent="0.25">
      <c r="E200777" s="1"/>
      <c r="H200777" s="1"/>
    </row>
    <row r="200778" spans="5:8" x14ac:dyDescent="0.25">
      <c r="G200778" s="1"/>
    </row>
    <row r="200779" spans="5:8" x14ac:dyDescent="0.25">
      <c r="E200779" s="1"/>
    </row>
    <row r="200780" spans="5:8" x14ac:dyDescent="0.25">
      <c r="E200780" s="1"/>
    </row>
    <row r="200783" spans="5:8" x14ac:dyDescent="0.25">
      <c r="E200783" s="1"/>
      <c r="G200783" s="1"/>
      <c r="H200783" s="1"/>
    </row>
    <row r="200784" spans="5:8" x14ac:dyDescent="0.25">
      <c r="E200784" s="1"/>
      <c r="G200784" s="1"/>
      <c r="H200784" s="1"/>
    </row>
    <row r="200785" spans="5:8" x14ac:dyDescent="0.25">
      <c r="E200785" s="1"/>
      <c r="G200785" s="1"/>
    </row>
    <row r="200786" spans="5:8" x14ac:dyDescent="0.25">
      <c r="E200786" s="1"/>
      <c r="G200786" s="1"/>
    </row>
    <row r="200788" spans="5:8" x14ac:dyDescent="0.25">
      <c r="E200788" s="1"/>
      <c r="G200788" s="1"/>
      <c r="H200788" s="1"/>
    </row>
    <row r="200789" spans="5:8" x14ac:dyDescent="0.25">
      <c r="E200789" s="1"/>
      <c r="H200789" s="1"/>
    </row>
    <row r="200790" spans="5:8" x14ac:dyDescent="0.25">
      <c r="G200790" s="1"/>
      <c r="H200790" s="1"/>
    </row>
    <row r="200791" spans="5:8" x14ac:dyDescent="0.25">
      <c r="E200791" s="1"/>
      <c r="G200791" s="1"/>
      <c r="H200791" s="1"/>
    </row>
    <row r="200792" spans="5:8" x14ac:dyDescent="0.25">
      <c r="E200792" s="1"/>
      <c r="G200792" s="1"/>
    </row>
    <row r="200793" spans="5:8" x14ac:dyDescent="0.25">
      <c r="E200793" s="1"/>
      <c r="G200793" s="1"/>
    </row>
    <row r="200794" spans="5:8" x14ac:dyDescent="0.25">
      <c r="E200794" s="1"/>
      <c r="G200794" s="1"/>
      <c r="H200794" s="1"/>
    </row>
    <row r="200795" spans="5:8" x14ac:dyDescent="0.25">
      <c r="E200795" s="1"/>
      <c r="G200795" s="1"/>
      <c r="H200795" s="1"/>
    </row>
    <row r="200796" spans="5:8" x14ac:dyDescent="0.25">
      <c r="E200796" s="1"/>
      <c r="G200796" s="1"/>
    </row>
    <row r="200797" spans="5:8" x14ac:dyDescent="0.25">
      <c r="H200797" s="1"/>
    </row>
    <row r="200798" spans="5:8" x14ac:dyDescent="0.25">
      <c r="E200798" s="1"/>
    </row>
    <row r="200799" spans="5:8" x14ac:dyDescent="0.25">
      <c r="E200799" s="1"/>
    </row>
    <row r="200800" spans="5:8" x14ac:dyDescent="0.25">
      <c r="G200800" s="1"/>
    </row>
    <row r="200803" spans="5:8" x14ac:dyDescent="0.25">
      <c r="E200803" s="1"/>
      <c r="H200803" s="1"/>
    </row>
    <row r="200804" spans="5:8" x14ac:dyDescent="0.25">
      <c r="H200804" s="1"/>
    </row>
    <row r="200805" spans="5:8" x14ac:dyDescent="0.25">
      <c r="H200805" s="1"/>
    </row>
    <row r="200806" spans="5:8" x14ac:dyDescent="0.25">
      <c r="E200806" s="1"/>
      <c r="H200806" s="1"/>
    </row>
    <row r="200807" spans="5:8" x14ac:dyDescent="0.25">
      <c r="E200807" s="1"/>
      <c r="G200807" s="1"/>
    </row>
    <row r="200808" spans="5:8" x14ac:dyDescent="0.25">
      <c r="E200808" s="1"/>
      <c r="G200808" s="1"/>
      <c r="H200808" s="1"/>
    </row>
    <row r="200809" spans="5:8" x14ac:dyDescent="0.25">
      <c r="E200809" s="1"/>
    </row>
    <row r="200810" spans="5:8" x14ac:dyDescent="0.25">
      <c r="H200810" s="1"/>
    </row>
    <row r="200811" spans="5:8" x14ac:dyDescent="0.25">
      <c r="E200811" s="1"/>
      <c r="H200811" s="1"/>
    </row>
    <row r="200812" spans="5:8" x14ac:dyDescent="0.25">
      <c r="E200812" s="1"/>
      <c r="H200812" s="1"/>
    </row>
    <row r="200814" spans="5:8" x14ac:dyDescent="0.25">
      <c r="E200814" s="1"/>
    </row>
    <row r="200816" spans="5:8" x14ac:dyDescent="0.25">
      <c r="E200816" s="1"/>
    </row>
    <row r="200817" spans="5:8" x14ac:dyDescent="0.25">
      <c r="E200817" s="1"/>
    </row>
    <row r="200818" spans="5:8" x14ac:dyDescent="0.25">
      <c r="E200818" s="1"/>
    </row>
    <row r="200819" spans="5:8" x14ac:dyDescent="0.25">
      <c r="E200819" s="1"/>
    </row>
    <row r="200820" spans="5:8" x14ac:dyDescent="0.25">
      <c r="E200820" s="1"/>
    </row>
    <row r="200821" spans="5:8" x14ac:dyDescent="0.25">
      <c r="E200821" s="1"/>
    </row>
    <row r="200825" spans="5:8" x14ac:dyDescent="0.25">
      <c r="E200825" s="1"/>
      <c r="G200825" s="1"/>
      <c r="H200825" s="1"/>
    </row>
    <row r="200826" spans="5:8" x14ac:dyDescent="0.25">
      <c r="E200826" s="1"/>
      <c r="G200826" s="1"/>
    </row>
    <row r="200828" spans="5:8" x14ac:dyDescent="0.25">
      <c r="E200828" s="1"/>
    </row>
    <row r="200829" spans="5:8" x14ac:dyDescent="0.25">
      <c r="H200829" s="1"/>
    </row>
    <row r="200830" spans="5:8" x14ac:dyDescent="0.25">
      <c r="G200830" s="1"/>
    </row>
    <row r="200831" spans="5:8" x14ac:dyDescent="0.25">
      <c r="E200831" s="1"/>
    </row>
    <row r="200832" spans="5:8" x14ac:dyDescent="0.25">
      <c r="E200832" s="1"/>
    </row>
    <row r="200833" spans="5:7" x14ac:dyDescent="0.25">
      <c r="E200833" s="1"/>
    </row>
    <row r="200834" spans="5:7" x14ac:dyDescent="0.25">
      <c r="G200834" s="1"/>
    </row>
    <row r="200836" spans="5:7" x14ac:dyDescent="0.25">
      <c r="E200836" s="1"/>
    </row>
    <row r="200838" spans="5:7" x14ac:dyDescent="0.25">
      <c r="E200838" s="1"/>
    </row>
    <row r="200839" spans="5:7" x14ac:dyDescent="0.25">
      <c r="E200839" s="1"/>
    </row>
    <row r="200847" spans="5:7" x14ac:dyDescent="0.25">
      <c r="E200847" s="1"/>
    </row>
    <row r="200852" spans="5:8" x14ac:dyDescent="0.25">
      <c r="E200852" s="1"/>
    </row>
    <row r="200853" spans="5:8" x14ac:dyDescent="0.25">
      <c r="G200853" s="1"/>
    </row>
    <row r="200854" spans="5:8" x14ac:dyDescent="0.25">
      <c r="E200854" s="1"/>
    </row>
    <row r="200855" spans="5:8" x14ac:dyDescent="0.25">
      <c r="E200855" s="1"/>
    </row>
    <row r="200856" spans="5:8" x14ac:dyDescent="0.25">
      <c r="E200856" s="1"/>
      <c r="G200856" s="1"/>
    </row>
    <row r="200857" spans="5:8" x14ac:dyDescent="0.25">
      <c r="E200857" s="1"/>
      <c r="H200857" s="1"/>
    </row>
    <row r="200858" spans="5:8" x14ac:dyDescent="0.25">
      <c r="E200858" s="1"/>
      <c r="H200858" s="1"/>
    </row>
    <row r="200859" spans="5:8" x14ac:dyDescent="0.25">
      <c r="E200859" s="1"/>
    </row>
    <row r="200860" spans="5:8" x14ac:dyDescent="0.25">
      <c r="E200860" s="1"/>
    </row>
    <row r="200861" spans="5:8" x14ac:dyDescent="0.25">
      <c r="E200861" s="1"/>
      <c r="G200861" s="1"/>
    </row>
    <row r="200862" spans="5:8" x14ac:dyDescent="0.25">
      <c r="E200862" s="1"/>
    </row>
    <row r="200863" spans="5:8" x14ac:dyDescent="0.25">
      <c r="E200863" s="1"/>
      <c r="G200863" s="1"/>
      <c r="H200863" s="1"/>
    </row>
    <row r="200864" spans="5:8" x14ac:dyDescent="0.25">
      <c r="E200864" s="1"/>
      <c r="G200864" s="1"/>
    </row>
    <row r="200865" spans="5:8" x14ac:dyDescent="0.25">
      <c r="E200865" s="1"/>
      <c r="G200865" s="1"/>
    </row>
    <row r="200866" spans="5:8" x14ac:dyDescent="0.25">
      <c r="E200866" s="1"/>
      <c r="G200866" s="1"/>
    </row>
    <row r="200867" spans="5:8" x14ac:dyDescent="0.25">
      <c r="E200867" s="1"/>
    </row>
    <row r="200869" spans="5:8" x14ac:dyDescent="0.25">
      <c r="E200869" s="1"/>
    </row>
    <row r="200870" spans="5:8" x14ac:dyDescent="0.25">
      <c r="E200870" s="1"/>
      <c r="G200870" s="1"/>
    </row>
    <row r="200871" spans="5:8" x14ac:dyDescent="0.25">
      <c r="E200871" s="1"/>
    </row>
    <row r="200872" spans="5:8" x14ac:dyDescent="0.25">
      <c r="E200872" s="1"/>
      <c r="H200872" s="1"/>
    </row>
    <row r="200873" spans="5:8" x14ac:dyDescent="0.25">
      <c r="E200873" s="1"/>
    </row>
    <row r="200874" spans="5:8" x14ac:dyDescent="0.25">
      <c r="E200874" s="1"/>
      <c r="H200874" s="1"/>
    </row>
    <row r="200876" spans="5:8" x14ac:dyDescent="0.25">
      <c r="H200876" s="1"/>
    </row>
    <row r="200877" spans="5:8" x14ac:dyDescent="0.25">
      <c r="E200877" s="1"/>
    </row>
    <row r="200879" spans="5:8" x14ac:dyDescent="0.25">
      <c r="E200879" s="1"/>
    </row>
    <row r="200880" spans="5:8" x14ac:dyDescent="0.25">
      <c r="G200880" s="1"/>
      <c r="H200880" s="1"/>
    </row>
    <row r="200881" spans="5:8" x14ac:dyDescent="0.25">
      <c r="E200881" s="1"/>
      <c r="G200881" s="1"/>
      <c r="H200881" s="1"/>
    </row>
    <row r="200882" spans="5:8" x14ac:dyDescent="0.25">
      <c r="E200882" s="1"/>
    </row>
    <row r="200884" spans="5:8" x14ac:dyDescent="0.25">
      <c r="E200884" s="1"/>
      <c r="G200884" s="1"/>
    </row>
    <row r="200885" spans="5:8" x14ac:dyDescent="0.25">
      <c r="E200885" s="1"/>
    </row>
    <row r="200886" spans="5:8" x14ac:dyDescent="0.25">
      <c r="E200886" s="1"/>
      <c r="H200886" s="1"/>
    </row>
    <row r="200888" spans="5:8" x14ac:dyDescent="0.25">
      <c r="E200888" s="1"/>
    </row>
    <row r="200889" spans="5:8" x14ac:dyDescent="0.25">
      <c r="E200889" s="1"/>
    </row>
    <row r="200890" spans="5:8" x14ac:dyDescent="0.25">
      <c r="H200890" s="1"/>
    </row>
    <row r="200891" spans="5:8" x14ac:dyDescent="0.25">
      <c r="E200891" s="1"/>
    </row>
    <row r="200892" spans="5:8" x14ac:dyDescent="0.25">
      <c r="E200892" s="1"/>
      <c r="H200892" s="1"/>
    </row>
    <row r="200894" spans="5:8" x14ac:dyDescent="0.25">
      <c r="G200894" s="1"/>
    </row>
    <row r="200895" spans="5:8" x14ac:dyDescent="0.25">
      <c r="E200895" s="1"/>
    </row>
    <row r="200898" spans="5:8" x14ac:dyDescent="0.25">
      <c r="H200898" s="1"/>
    </row>
    <row r="200899" spans="5:8" x14ac:dyDescent="0.25">
      <c r="H200899" s="1"/>
    </row>
    <row r="200900" spans="5:8" x14ac:dyDescent="0.25">
      <c r="G200900" s="1"/>
    </row>
    <row r="200901" spans="5:8" x14ac:dyDescent="0.25">
      <c r="E200901" s="1"/>
      <c r="G200901" s="1"/>
    </row>
    <row r="200903" spans="5:8" x14ac:dyDescent="0.25">
      <c r="G200903" s="1"/>
    </row>
    <row r="200904" spans="5:8" x14ac:dyDescent="0.25">
      <c r="E200904" s="1"/>
    </row>
    <row r="200911" spans="5:8" x14ac:dyDescent="0.25">
      <c r="E200911" s="1"/>
      <c r="G200911" s="1"/>
    </row>
    <row r="200920" spans="5:8" x14ac:dyDescent="0.25">
      <c r="E200920" s="1"/>
    </row>
    <row r="200922" spans="5:8" x14ac:dyDescent="0.25">
      <c r="E200922" s="1"/>
    </row>
    <row r="200924" spans="5:8" x14ac:dyDescent="0.25">
      <c r="E200924" s="1"/>
      <c r="H200924" s="1"/>
    </row>
    <row r="200926" spans="5:8" x14ac:dyDescent="0.25">
      <c r="G200926" s="1"/>
    </row>
    <row r="200927" spans="5:8" x14ac:dyDescent="0.25">
      <c r="E200927" s="1"/>
      <c r="H200927" s="1"/>
    </row>
    <row r="200930" spans="5:8" x14ac:dyDescent="0.25">
      <c r="E200930" s="1"/>
      <c r="G200930" s="1"/>
    </row>
    <row r="200931" spans="5:8" x14ac:dyDescent="0.25">
      <c r="H200931" s="1"/>
    </row>
    <row r="200932" spans="5:8" x14ac:dyDescent="0.25">
      <c r="E200932" s="1"/>
      <c r="G200932" s="1"/>
    </row>
    <row r="200933" spans="5:8" x14ac:dyDescent="0.25">
      <c r="E200933" s="1"/>
    </row>
    <row r="200934" spans="5:8" x14ac:dyDescent="0.25">
      <c r="E200934" s="1"/>
      <c r="G200934" s="1"/>
    </row>
    <row r="200935" spans="5:8" x14ac:dyDescent="0.25">
      <c r="E200935" s="1"/>
    </row>
    <row r="200936" spans="5:8" x14ac:dyDescent="0.25">
      <c r="E200936" s="1"/>
      <c r="G200936" s="1"/>
      <c r="H200936" s="1"/>
    </row>
    <row r="200937" spans="5:8" x14ac:dyDescent="0.25">
      <c r="E200937" s="1"/>
      <c r="G200937" s="1"/>
      <c r="H200937" s="1"/>
    </row>
    <row r="200938" spans="5:8" x14ac:dyDescent="0.25">
      <c r="E200938" s="1"/>
      <c r="G200938" s="1"/>
      <c r="H200938" s="1"/>
    </row>
    <row r="200939" spans="5:8" x14ac:dyDescent="0.25">
      <c r="E200939" s="1"/>
      <c r="G200939" s="1"/>
      <c r="H200939" s="1"/>
    </row>
    <row r="200940" spans="5:8" x14ac:dyDescent="0.25">
      <c r="E200940" s="1"/>
      <c r="G200940" s="1"/>
      <c r="H200940" s="1"/>
    </row>
    <row r="200941" spans="5:8" x14ac:dyDescent="0.25">
      <c r="E200941" s="1"/>
      <c r="G200941" s="1"/>
      <c r="H200941" s="1"/>
    </row>
    <row r="200942" spans="5:8" x14ac:dyDescent="0.25">
      <c r="E200942" s="1"/>
      <c r="G200942" s="1"/>
      <c r="H200942" s="1"/>
    </row>
    <row r="200943" spans="5:8" x14ac:dyDescent="0.25">
      <c r="E200943" s="1"/>
      <c r="G200943" s="1"/>
    </row>
    <row r="200944" spans="5:8" x14ac:dyDescent="0.25">
      <c r="E200944" s="1"/>
      <c r="G200944" s="1"/>
      <c r="H200944" s="1"/>
    </row>
    <row r="200945" spans="5:8" x14ac:dyDescent="0.25">
      <c r="E200945" s="1"/>
      <c r="G200945" s="1"/>
      <c r="H200945" s="1"/>
    </row>
    <row r="200949" spans="5:8" x14ac:dyDescent="0.25">
      <c r="E200949" s="1"/>
      <c r="G200949" s="1"/>
    </row>
    <row r="200950" spans="5:8" x14ac:dyDescent="0.25">
      <c r="E200950" s="1"/>
      <c r="G200950" s="1"/>
    </row>
    <row r="200951" spans="5:8" x14ac:dyDescent="0.25">
      <c r="E200951" s="1"/>
      <c r="H200951" s="1"/>
    </row>
    <row r="200952" spans="5:8" x14ac:dyDescent="0.25">
      <c r="H200952" s="1"/>
    </row>
    <row r="200954" spans="5:8" x14ac:dyDescent="0.25">
      <c r="E200954" s="1"/>
    </row>
    <row r="200955" spans="5:8" x14ac:dyDescent="0.25">
      <c r="E200955" s="1"/>
      <c r="G200955" s="1"/>
    </row>
    <row r="200956" spans="5:8" x14ac:dyDescent="0.25">
      <c r="E200956" s="1"/>
    </row>
    <row r="200957" spans="5:8" x14ac:dyDescent="0.25">
      <c r="E200957" s="1"/>
    </row>
    <row r="200958" spans="5:8" x14ac:dyDescent="0.25">
      <c r="E200958" s="1"/>
    </row>
    <row r="200960" spans="5:8" x14ac:dyDescent="0.25">
      <c r="G200960" s="1"/>
    </row>
    <row r="200962" spans="5:8" x14ac:dyDescent="0.25">
      <c r="E200962" s="1"/>
    </row>
    <row r="200963" spans="5:8" x14ac:dyDescent="0.25">
      <c r="E200963" s="1"/>
    </row>
    <row r="200964" spans="5:8" x14ac:dyDescent="0.25">
      <c r="E200964" s="1"/>
      <c r="G200964" s="1"/>
    </row>
    <row r="200965" spans="5:8" x14ac:dyDescent="0.25">
      <c r="E200965" s="1"/>
      <c r="G200965" s="1"/>
      <c r="H200965" s="1"/>
    </row>
    <row r="200966" spans="5:8" x14ac:dyDescent="0.25">
      <c r="E200966" s="1"/>
      <c r="G200966" s="1"/>
    </row>
    <row r="200967" spans="5:8" x14ac:dyDescent="0.25">
      <c r="E200967" s="1"/>
    </row>
    <row r="200968" spans="5:8" x14ac:dyDescent="0.25">
      <c r="E200968" s="1"/>
      <c r="G200968" s="1"/>
    </row>
    <row r="200969" spans="5:8" x14ac:dyDescent="0.25">
      <c r="E200969" s="1"/>
    </row>
    <row r="200970" spans="5:8" x14ac:dyDescent="0.25">
      <c r="E200970" s="1"/>
    </row>
    <row r="200971" spans="5:8" x14ac:dyDescent="0.25">
      <c r="E200971" s="1"/>
    </row>
    <row r="200972" spans="5:8" x14ac:dyDescent="0.25">
      <c r="E200972" s="1"/>
    </row>
    <row r="200973" spans="5:8" x14ac:dyDescent="0.25">
      <c r="E200973" s="1"/>
      <c r="G200973" s="1"/>
      <c r="H200973" s="1"/>
    </row>
    <row r="200974" spans="5:8" x14ac:dyDescent="0.25">
      <c r="E200974" s="1"/>
      <c r="H200974" s="1"/>
    </row>
    <row r="200975" spans="5:8" x14ac:dyDescent="0.25">
      <c r="E200975" s="1"/>
      <c r="H200975" s="1"/>
    </row>
    <row r="200976" spans="5:8" x14ac:dyDescent="0.25">
      <c r="E200976" s="1"/>
    </row>
    <row r="200977" spans="5:8" x14ac:dyDescent="0.25">
      <c r="E200977" s="1"/>
    </row>
    <row r="200978" spans="5:8" x14ac:dyDescent="0.25">
      <c r="E200978" s="1"/>
      <c r="H200978" s="1"/>
    </row>
    <row r="200979" spans="5:8" x14ac:dyDescent="0.25">
      <c r="E200979" s="1"/>
      <c r="G200979" s="1"/>
    </row>
    <row r="200980" spans="5:8" x14ac:dyDescent="0.25">
      <c r="E200980" s="1"/>
      <c r="G200980" s="1"/>
      <c r="H200980" s="1"/>
    </row>
    <row r="200981" spans="5:8" x14ac:dyDescent="0.25">
      <c r="E200981" s="1"/>
    </row>
    <row r="200982" spans="5:8" x14ac:dyDescent="0.25">
      <c r="E200982" s="1"/>
      <c r="G200982" s="1"/>
      <c r="H200982" s="1"/>
    </row>
    <row r="200983" spans="5:8" x14ac:dyDescent="0.25">
      <c r="E200983" s="1"/>
    </row>
    <row r="200984" spans="5:8" x14ac:dyDescent="0.25">
      <c r="E200984" s="1"/>
    </row>
    <row r="200985" spans="5:8" x14ac:dyDescent="0.25">
      <c r="E200985" s="1"/>
    </row>
    <row r="200986" spans="5:8" x14ac:dyDescent="0.25">
      <c r="E200986" s="1"/>
    </row>
    <row r="200987" spans="5:8" x14ac:dyDescent="0.25">
      <c r="E200987" s="1"/>
      <c r="H200987" s="1"/>
    </row>
    <row r="200988" spans="5:8" x14ac:dyDescent="0.25">
      <c r="E200988" s="1"/>
    </row>
    <row r="200989" spans="5:8" x14ac:dyDescent="0.25">
      <c r="E200989" s="1"/>
      <c r="H200989" s="1"/>
    </row>
    <row r="200990" spans="5:8" x14ac:dyDescent="0.25">
      <c r="E200990" s="1"/>
      <c r="H200990" s="1"/>
    </row>
    <row r="200991" spans="5:8" x14ac:dyDescent="0.25">
      <c r="E200991" s="1"/>
      <c r="H200991" s="1"/>
    </row>
    <row r="200992" spans="5:8" x14ac:dyDescent="0.25">
      <c r="E200992" s="1"/>
      <c r="G200992" s="1"/>
      <c r="H200992" s="1"/>
    </row>
    <row r="200993" spans="5:8" x14ac:dyDescent="0.25">
      <c r="E200993" s="1"/>
      <c r="G200993" s="1"/>
    </row>
    <row r="200994" spans="5:8" x14ac:dyDescent="0.25">
      <c r="E200994" s="1"/>
      <c r="H200994" s="1"/>
    </row>
    <row r="200995" spans="5:8" x14ac:dyDescent="0.25">
      <c r="E200995" s="1"/>
    </row>
    <row r="200996" spans="5:8" x14ac:dyDescent="0.25">
      <c r="E200996" s="1"/>
    </row>
    <row r="200997" spans="5:8" x14ac:dyDescent="0.25">
      <c r="E200997" s="1"/>
    </row>
    <row r="200998" spans="5:8" x14ac:dyDescent="0.25">
      <c r="E200998" s="1"/>
    </row>
    <row r="200999" spans="5:8" x14ac:dyDescent="0.25">
      <c r="E200999" s="1"/>
    </row>
    <row r="201000" spans="5:8" x14ac:dyDescent="0.25">
      <c r="E201000" s="1"/>
    </row>
    <row r="201001" spans="5:8" x14ac:dyDescent="0.25">
      <c r="E201001" s="1"/>
      <c r="H201001" s="1"/>
    </row>
    <row r="201002" spans="5:8" x14ac:dyDescent="0.25">
      <c r="E201002" s="1"/>
      <c r="H201002" s="1"/>
    </row>
    <row r="201003" spans="5:8" x14ac:dyDescent="0.25">
      <c r="E201003" s="1"/>
      <c r="H201003" s="1"/>
    </row>
    <row r="201004" spans="5:8" x14ac:dyDescent="0.25">
      <c r="E201004" s="1"/>
    </row>
    <row r="201005" spans="5:8" x14ac:dyDescent="0.25">
      <c r="E201005" s="1"/>
    </row>
    <row r="201006" spans="5:8" x14ac:dyDescent="0.25">
      <c r="E201006" s="1"/>
    </row>
    <row r="201007" spans="5:8" x14ac:dyDescent="0.25">
      <c r="E201007" s="1"/>
    </row>
    <row r="201008" spans="5:8" x14ac:dyDescent="0.25">
      <c r="E201008" s="1"/>
    </row>
    <row r="201009" spans="5:8" x14ac:dyDescent="0.25">
      <c r="E201009" s="1"/>
      <c r="G201009" s="1"/>
    </row>
    <row r="201010" spans="5:8" x14ac:dyDescent="0.25">
      <c r="E201010" s="1"/>
      <c r="H201010" s="1"/>
    </row>
    <row r="201011" spans="5:8" x14ac:dyDescent="0.25">
      <c r="E201011" s="1"/>
    </row>
    <row r="201012" spans="5:8" x14ac:dyDescent="0.25">
      <c r="E201012" s="1"/>
    </row>
    <row r="201013" spans="5:8" x14ac:dyDescent="0.25">
      <c r="E201013" s="1"/>
      <c r="H201013" s="1"/>
    </row>
    <row r="201014" spans="5:8" x14ac:dyDescent="0.25">
      <c r="E201014" s="1"/>
      <c r="H201014" s="1"/>
    </row>
    <row r="201015" spans="5:8" x14ac:dyDescent="0.25">
      <c r="E201015" s="1"/>
    </row>
    <row r="201016" spans="5:8" x14ac:dyDescent="0.25">
      <c r="E201016" s="1"/>
    </row>
    <row r="201017" spans="5:8" x14ac:dyDescent="0.25">
      <c r="E201017" s="1"/>
    </row>
    <row r="201018" spans="5:8" x14ac:dyDescent="0.25">
      <c r="E201018" s="1"/>
    </row>
    <row r="201019" spans="5:8" x14ac:dyDescent="0.25">
      <c r="E201019" s="1"/>
    </row>
    <row r="201020" spans="5:8" x14ac:dyDescent="0.25">
      <c r="E201020" s="1"/>
    </row>
    <row r="201021" spans="5:8" x14ac:dyDescent="0.25">
      <c r="E201021" s="1"/>
    </row>
    <row r="201022" spans="5:8" x14ac:dyDescent="0.25">
      <c r="E201022" s="1"/>
    </row>
    <row r="201023" spans="5:8" x14ac:dyDescent="0.25">
      <c r="E201023" s="1"/>
    </row>
    <row r="201024" spans="5:8" x14ac:dyDescent="0.25">
      <c r="E201024" s="1"/>
      <c r="H201024" s="1"/>
    </row>
    <row r="201025" spans="5:8" x14ac:dyDescent="0.25">
      <c r="E201025" s="1"/>
    </row>
    <row r="201026" spans="5:8" x14ac:dyDescent="0.25">
      <c r="E201026" s="1"/>
      <c r="H201026" s="1"/>
    </row>
    <row r="201027" spans="5:8" x14ac:dyDescent="0.25">
      <c r="E201027" s="1"/>
    </row>
    <row r="201028" spans="5:8" x14ac:dyDescent="0.25">
      <c r="E201028" s="1"/>
    </row>
    <row r="201029" spans="5:8" x14ac:dyDescent="0.25">
      <c r="E201029" s="1"/>
    </row>
    <row r="201030" spans="5:8" x14ac:dyDescent="0.25">
      <c r="E201030" s="1"/>
    </row>
    <row r="201031" spans="5:8" x14ac:dyDescent="0.25">
      <c r="E201031" s="1"/>
      <c r="G201031" s="1"/>
    </row>
    <row r="201032" spans="5:8" x14ac:dyDescent="0.25">
      <c r="E201032" s="1"/>
      <c r="G201032" s="1"/>
    </row>
    <row r="201033" spans="5:8" x14ac:dyDescent="0.25">
      <c r="E201033" s="1"/>
    </row>
    <row r="201034" spans="5:8" x14ac:dyDescent="0.25">
      <c r="E201034" s="1"/>
    </row>
    <row r="201036" spans="5:8" x14ac:dyDescent="0.25">
      <c r="E201036" s="1"/>
    </row>
    <row r="201038" spans="5:8" x14ac:dyDescent="0.25">
      <c r="E201038" s="1"/>
      <c r="H201038" s="1"/>
    </row>
    <row r="201039" spans="5:8" x14ac:dyDescent="0.25">
      <c r="E201039" s="1"/>
    </row>
    <row r="201040" spans="5:8" x14ac:dyDescent="0.25">
      <c r="E201040" s="1"/>
    </row>
    <row r="201041" spans="5:8" x14ac:dyDescent="0.25">
      <c r="E201041" s="1"/>
    </row>
    <row r="201042" spans="5:8" x14ac:dyDescent="0.25">
      <c r="E201042" s="1"/>
    </row>
    <row r="201043" spans="5:8" x14ac:dyDescent="0.25">
      <c r="E201043" s="1"/>
    </row>
    <row r="201044" spans="5:8" x14ac:dyDescent="0.25">
      <c r="E201044" s="1"/>
    </row>
    <row r="201046" spans="5:8" x14ac:dyDescent="0.25">
      <c r="E201046" s="1"/>
    </row>
    <row r="201047" spans="5:8" x14ac:dyDescent="0.25">
      <c r="E201047" s="1"/>
      <c r="G201047" s="1"/>
      <c r="H201047" s="1"/>
    </row>
    <row r="201048" spans="5:8" x14ac:dyDescent="0.25">
      <c r="E201048" s="1"/>
      <c r="H201048" s="1"/>
    </row>
    <row r="201049" spans="5:8" x14ac:dyDescent="0.25">
      <c r="E201049" s="1"/>
    </row>
    <row r="201050" spans="5:8" x14ac:dyDescent="0.25">
      <c r="E201050" s="1"/>
    </row>
    <row r="201051" spans="5:8" x14ac:dyDescent="0.25">
      <c r="E201051" s="1"/>
      <c r="H201051" s="1"/>
    </row>
    <row r="201052" spans="5:8" x14ac:dyDescent="0.25">
      <c r="E201052" s="1"/>
    </row>
    <row r="201053" spans="5:8" x14ac:dyDescent="0.25">
      <c r="E201053" s="1"/>
    </row>
    <row r="201054" spans="5:8" x14ac:dyDescent="0.25">
      <c r="E201054" s="1"/>
    </row>
    <row r="201055" spans="5:8" x14ac:dyDescent="0.25">
      <c r="E201055" s="1"/>
    </row>
    <row r="201057" spans="5:8" x14ac:dyDescent="0.25">
      <c r="E201057" s="1"/>
      <c r="H201057" s="1"/>
    </row>
    <row r="201058" spans="5:8" x14ac:dyDescent="0.25">
      <c r="E201058" s="1"/>
    </row>
    <row r="201060" spans="5:8" x14ac:dyDescent="0.25">
      <c r="E201060" s="1"/>
      <c r="H201060" s="1"/>
    </row>
    <row r="201061" spans="5:8" x14ac:dyDescent="0.25">
      <c r="H201061" s="1"/>
    </row>
    <row r="201062" spans="5:8" x14ac:dyDescent="0.25">
      <c r="E201062" s="1"/>
    </row>
    <row r="201063" spans="5:8" x14ac:dyDescent="0.25">
      <c r="E201063" s="1"/>
    </row>
    <row r="201064" spans="5:8" x14ac:dyDescent="0.25">
      <c r="E201064" s="1"/>
    </row>
    <row r="201065" spans="5:8" x14ac:dyDescent="0.25">
      <c r="E201065" s="1"/>
    </row>
    <row r="201067" spans="5:8" x14ac:dyDescent="0.25">
      <c r="E201067" s="1"/>
    </row>
    <row r="201068" spans="5:8" x14ac:dyDescent="0.25">
      <c r="E201068" s="1"/>
    </row>
    <row r="201071" spans="5:8" x14ac:dyDescent="0.25">
      <c r="E201071" s="1"/>
      <c r="G201071" s="1"/>
      <c r="H201071" s="1"/>
    </row>
    <row r="201072" spans="5:8" x14ac:dyDescent="0.25">
      <c r="E201072" s="1"/>
    </row>
    <row r="201073" spans="5:9" x14ac:dyDescent="0.25">
      <c r="I201073" s="1"/>
    </row>
    <row r="201074" spans="5:9" x14ac:dyDescent="0.25">
      <c r="E201074" s="1"/>
    </row>
    <row r="201075" spans="5:9" x14ac:dyDescent="0.25">
      <c r="E201075" s="1"/>
    </row>
    <row r="201076" spans="5:9" x14ac:dyDescent="0.25">
      <c r="E201076" s="1"/>
    </row>
    <row r="201077" spans="5:9" x14ac:dyDescent="0.25">
      <c r="E201077" s="1"/>
    </row>
    <row r="201078" spans="5:9" x14ac:dyDescent="0.25">
      <c r="E201078" s="1"/>
    </row>
    <row r="201079" spans="5:9" x14ac:dyDescent="0.25">
      <c r="E201079" s="1"/>
    </row>
    <row r="201080" spans="5:9" x14ac:dyDescent="0.25">
      <c r="E201080" s="1"/>
    </row>
    <row r="201081" spans="5:9" x14ac:dyDescent="0.25">
      <c r="E201081" s="1"/>
      <c r="H201081" s="1"/>
    </row>
    <row r="201083" spans="5:9" x14ac:dyDescent="0.25">
      <c r="E201083" s="1"/>
      <c r="H201083" s="1"/>
    </row>
    <row r="201084" spans="5:9" x14ac:dyDescent="0.25">
      <c r="E201084" s="1"/>
      <c r="H201084" s="1"/>
    </row>
    <row r="201085" spans="5:9" x14ac:dyDescent="0.25">
      <c r="E201085" s="1"/>
    </row>
    <row r="201086" spans="5:9" x14ac:dyDescent="0.25">
      <c r="E201086" s="1"/>
    </row>
    <row r="201087" spans="5:9" x14ac:dyDescent="0.25">
      <c r="E201087" s="1"/>
      <c r="H201087" s="1"/>
    </row>
    <row r="201088" spans="5:9" x14ac:dyDescent="0.25">
      <c r="E201088" s="1"/>
    </row>
    <row r="201089" spans="5:9" x14ac:dyDescent="0.25">
      <c r="E201089" s="1"/>
    </row>
    <row r="201090" spans="5:9" x14ac:dyDescent="0.25">
      <c r="I201090" s="1"/>
    </row>
    <row r="201091" spans="5:9" x14ac:dyDescent="0.25">
      <c r="E201091" s="1"/>
    </row>
    <row r="201092" spans="5:9" x14ac:dyDescent="0.25">
      <c r="E201092" s="1"/>
    </row>
    <row r="201093" spans="5:9" x14ac:dyDescent="0.25">
      <c r="E201093" s="1"/>
    </row>
    <row r="201108" spans="9:9" x14ac:dyDescent="0.25">
      <c r="I201108" s="1"/>
    </row>
    <row r="201113" spans="9:9" x14ac:dyDescent="0.25">
      <c r="I201113" s="1"/>
    </row>
    <row r="201122" spans="5:9" x14ac:dyDescent="0.25">
      <c r="E201122" s="1"/>
    </row>
    <row r="201123" spans="5:9" x14ac:dyDescent="0.25">
      <c r="I201123" s="1"/>
    </row>
    <row r="201124" spans="5:9" x14ac:dyDescent="0.25">
      <c r="E201124" s="1"/>
    </row>
    <row r="201126" spans="5:9" x14ac:dyDescent="0.25">
      <c r="I201126" s="1"/>
    </row>
    <row r="201128" spans="5:9" x14ac:dyDescent="0.25">
      <c r="I201128" s="1"/>
    </row>
    <row r="201145" spans="5:5" x14ac:dyDescent="0.25">
      <c r="E201145" s="1"/>
    </row>
    <row r="209742" spans="9:9" x14ac:dyDescent="0.25">
      <c r="I209742" s="1"/>
    </row>
    <row r="209743" spans="9:9" x14ac:dyDescent="0.25">
      <c r="I209743" s="1"/>
    </row>
    <row r="209748" spans="5:8" x14ac:dyDescent="0.25">
      <c r="E209748" s="1"/>
      <c r="G209748" s="1"/>
      <c r="H209748" s="1"/>
    </row>
    <row r="209749" spans="5:8" x14ac:dyDescent="0.25">
      <c r="E209749" s="1"/>
      <c r="G209749" s="1"/>
    </row>
    <row r="209750" spans="5:8" x14ac:dyDescent="0.25">
      <c r="G209750" s="1"/>
      <c r="H209750" s="1"/>
    </row>
    <row r="209751" spans="5:8" x14ac:dyDescent="0.25">
      <c r="G209751" s="1"/>
      <c r="H209751" s="1"/>
    </row>
    <row r="209752" spans="5:8" x14ac:dyDescent="0.25">
      <c r="H209752" s="1"/>
    </row>
    <row r="209754" spans="5:8" x14ac:dyDescent="0.25">
      <c r="H209754" s="1"/>
    </row>
    <row r="209755" spans="5:8" x14ac:dyDescent="0.25">
      <c r="E209755" s="1"/>
      <c r="G209755" s="1"/>
      <c r="H209755" s="1"/>
    </row>
    <row r="209756" spans="5:8" x14ac:dyDescent="0.25">
      <c r="E209756" s="1"/>
      <c r="G209756" s="1"/>
    </row>
    <row r="209757" spans="5:8" x14ac:dyDescent="0.25">
      <c r="E209757" s="1"/>
    </row>
    <row r="209758" spans="5:8" x14ac:dyDescent="0.25">
      <c r="E209758" s="1"/>
      <c r="G209758" s="1"/>
      <c r="H209758" s="1"/>
    </row>
    <row r="209759" spans="5:8" x14ac:dyDescent="0.25">
      <c r="E209759" s="1"/>
      <c r="G209759" s="1"/>
    </row>
    <row r="209760" spans="5:8" x14ac:dyDescent="0.25">
      <c r="E209760" s="1"/>
      <c r="G209760" s="1"/>
      <c r="H209760" s="1"/>
    </row>
    <row r="209761" spans="5:8" x14ac:dyDescent="0.25">
      <c r="E209761" s="1"/>
      <c r="H209761" s="1"/>
    </row>
    <row r="209763" spans="5:8" x14ac:dyDescent="0.25">
      <c r="E209763" s="1"/>
      <c r="G209763" s="1"/>
      <c r="H209763" s="1"/>
    </row>
    <row r="209765" spans="5:8" x14ac:dyDescent="0.25">
      <c r="E209765" s="1"/>
      <c r="G209765" s="1"/>
    </row>
    <row r="209766" spans="5:8" x14ac:dyDescent="0.25">
      <c r="E209766" s="1"/>
    </row>
    <row r="209767" spans="5:8" x14ac:dyDescent="0.25">
      <c r="E209767" s="1"/>
      <c r="G209767" s="1"/>
      <c r="H209767" s="1"/>
    </row>
    <row r="209768" spans="5:8" x14ac:dyDescent="0.25">
      <c r="E209768" s="1"/>
    </row>
    <row r="209769" spans="5:8" x14ac:dyDescent="0.25">
      <c r="E209769" s="1"/>
      <c r="G209769" s="1"/>
    </row>
    <row r="209770" spans="5:8" x14ac:dyDescent="0.25">
      <c r="E209770" s="1"/>
      <c r="G209770" s="1"/>
    </row>
    <row r="209771" spans="5:8" x14ac:dyDescent="0.25">
      <c r="E209771" s="1"/>
    </row>
    <row r="209772" spans="5:8" x14ac:dyDescent="0.25">
      <c r="E209772" s="1"/>
    </row>
    <row r="209773" spans="5:8" x14ac:dyDescent="0.25">
      <c r="E209773" s="1"/>
      <c r="G209773" s="1"/>
    </row>
    <row r="209774" spans="5:8" x14ac:dyDescent="0.25">
      <c r="E209774" s="1"/>
    </row>
    <row r="209775" spans="5:8" x14ac:dyDescent="0.25">
      <c r="E209775" s="1"/>
      <c r="G209775" s="1"/>
    </row>
    <row r="209776" spans="5:8" x14ac:dyDescent="0.25">
      <c r="E209776" s="1"/>
      <c r="H209776" s="1"/>
    </row>
    <row r="209777" spans="5:8" x14ac:dyDescent="0.25">
      <c r="E209777" s="1"/>
      <c r="G209777" s="1"/>
    </row>
    <row r="209778" spans="5:8" x14ac:dyDescent="0.25">
      <c r="E209778" s="1"/>
      <c r="G209778" s="1"/>
    </row>
    <row r="209779" spans="5:8" x14ac:dyDescent="0.25">
      <c r="G209779" s="1"/>
      <c r="H209779" s="1"/>
    </row>
    <row r="209780" spans="5:8" x14ac:dyDescent="0.25">
      <c r="E209780" s="1"/>
      <c r="G209780" s="1"/>
      <c r="H209780" s="1"/>
    </row>
    <row r="209781" spans="5:8" x14ac:dyDescent="0.25">
      <c r="E209781" s="1"/>
      <c r="G209781" s="1"/>
      <c r="H209781" s="1"/>
    </row>
    <row r="209782" spans="5:8" x14ac:dyDescent="0.25">
      <c r="E209782" s="1"/>
      <c r="H209782" s="1"/>
    </row>
    <row r="209783" spans="5:8" x14ac:dyDescent="0.25">
      <c r="G209783" s="1"/>
    </row>
    <row r="209784" spans="5:8" x14ac:dyDescent="0.25">
      <c r="G209784" s="1"/>
      <c r="H209784" s="1"/>
    </row>
    <row r="209786" spans="5:8" x14ac:dyDescent="0.25">
      <c r="E209786" s="1"/>
    </row>
    <row r="209789" spans="5:8" x14ac:dyDescent="0.25">
      <c r="E209789" s="1"/>
    </row>
    <row r="209790" spans="5:8" x14ac:dyDescent="0.25">
      <c r="E209790" s="1"/>
    </row>
    <row r="209791" spans="5:8" x14ac:dyDescent="0.25">
      <c r="E209791" s="1"/>
    </row>
    <row r="209792" spans="5:8" x14ac:dyDescent="0.25">
      <c r="E209792" s="1"/>
      <c r="H209792" s="1"/>
    </row>
    <row r="209793" spans="5:8" x14ac:dyDescent="0.25">
      <c r="E209793" s="1"/>
      <c r="H209793" s="1"/>
    </row>
    <row r="209794" spans="5:8" x14ac:dyDescent="0.25">
      <c r="E209794" s="1"/>
      <c r="G209794" s="1"/>
      <c r="H209794" s="1"/>
    </row>
    <row r="209795" spans="5:8" x14ac:dyDescent="0.25">
      <c r="E209795" s="1"/>
      <c r="G209795" s="1"/>
    </row>
    <row r="209796" spans="5:8" x14ac:dyDescent="0.25">
      <c r="E209796" s="1"/>
      <c r="H209796" s="1"/>
    </row>
    <row r="209797" spans="5:8" x14ac:dyDescent="0.25">
      <c r="E209797" s="1"/>
    </row>
    <row r="209798" spans="5:8" x14ac:dyDescent="0.25">
      <c r="E209798" s="1"/>
      <c r="H209798" s="1"/>
    </row>
    <row r="209799" spans="5:8" x14ac:dyDescent="0.25">
      <c r="H209799" s="1"/>
    </row>
    <row r="209800" spans="5:8" x14ac:dyDescent="0.25">
      <c r="E209800" s="1"/>
    </row>
    <row r="209801" spans="5:8" x14ac:dyDescent="0.25">
      <c r="E209801" s="1"/>
    </row>
    <row r="209806" spans="5:8" x14ac:dyDescent="0.25">
      <c r="E209806" s="1"/>
    </row>
    <row r="209807" spans="5:8" x14ac:dyDescent="0.25">
      <c r="E209807" s="1"/>
      <c r="G209807" s="1"/>
    </row>
    <row r="209808" spans="5:8" x14ac:dyDescent="0.25">
      <c r="H209808" s="1"/>
    </row>
    <row r="209810" spans="5:8" x14ac:dyDescent="0.25">
      <c r="E209810" s="1"/>
    </row>
    <row r="209812" spans="5:8" x14ac:dyDescent="0.25">
      <c r="E209812" s="1"/>
    </row>
    <row r="209814" spans="5:8" x14ac:dyDescent="0.25">
      <c r="E209814" s="1"/>
    </row>
    <row r="209816" spans="5:8" x14ac:dyDescent="0.25">
      <c r="G209816" s="1"/>
    </row>
    <row r="209817" spans="5:8" x14ac:dyDescent="0.25">
      <c r="E209817" s="1"/>
      <c r="H209817" s="1"/>
    </row>
    <row r="209818" spans="5:8" x14ac:dyDescent="0.25">
      <c r="E209818" s="1"/>
    </row>
    <row r="209819" spans="5:8" x14ac:dyDescent="0.25">
      <c r="E209819" s="1"/>
      <c r="H209819" s="1"/>
    </row>
    <row r="209820" spans="5:8" x14ac:dyDescent="0.25">
      <c r="E209820" s="1"/>
    </row>
    <row r="209821" spans="5:8" x14ac:dyDescent="0.25">
      <c r="E209821" s="1"/>
      <c r="G209821" s="1"/>
      <c r="H209821" s="1"/>
    </row>
    <row r="209822" spans="5:8" x14ac:dyDescent="0.25">
      <c r="E209822" s="1"/>
      <c r="H209822" s="1"/>
    </row>
    <row r="209824" spans="5:8" x14ac:dyDescent="0.25">
      <c r="E209824" s="1"/>
    </row>
    <row r="209825" spans="5:8" x14ac:dyDescent="0.25">
      <c r="E209825" s="1"/>
      <c r="H209825" s="1"/>
    </row>
    <row r="209826" spans="5:8" x14ac:dyDescent="0.25">
      <c r="H209826" s="1"/>
    </row>
    <row r="209827" spans="5:8" x14ac:dyDescent="0.25">
      <c r="H209827" s="1"/>
    </row>
    <row r="209837" spans="5:8" x14ac:dyDescent="0.25">
      <c r="E209837" s="1"/>
    </row>
    <row r="209838" spans="5:8" x14ac:dyDescent="0.25">
      <c r="E209838" s="1"/>
    </row>
    <row r="209839" spans="5:8" x14ac:dyDescent="0.25">
      <c r="H209839" s="1"/>
    </row>
    <row r="209840" spans="5:8" x14ac:dyDescent="0.25">
      <c r="E209840" s="1"/>
    </row>
    <row r="209841" spans="5:8" x14ac:dyDescent="0.25">
      <c r="E209841" s="1"/>
    </row>
    <row r="209843" spans="5:8" x14ac:dyDescent="0.25">
      <c r="E209843" s="1"/>
    </row>
    <row r="209844" spans="5:8" x14ac:dyDescent="0.25">
      <c r="E209844" s="1"/>
      <c r="H209844" s="1"/>
    </row>
    <row r="209845" spans="5:8" x14ac:dyDescent="0.25">
      <c r="E209845" s="1"/>
    </row>
    <row r="209846" spans="5:8" x14ac:dyDescent="0.25">
      <c r="H209846" s="1"/>
    </row>
    <row r="209847" spans="5:8" x14ac:dyDescent="0.25">
      <c r="E209847" s="1"/>
      <c r="G209847" s="1"/>
      <c r="H209847" s="1"/>
    </row>
    <row r="209848" spans="5:8" x14ac:dyDescent="0.25">
      <c r="E209848" s="1"/>
    </row>
    <row r="209849" spans="5:8" x14ac:dyDescent="0.25">
      <c r="E209849" s="1"/>
    </row>
    <row r="209850" spans="5:8" x14ac:dyDescent="0.25">
      <c r="E209850" s="1"/>
      <c r="G209850" s="1"/>
      <c r="H209850" s="1"/>
    </row>
    <row r="209851" spans="5:8" x14ac:dyDescent="0.25">
      <c r="E209851" s="1"/>
      <c r="G209851" s="1"/>
      <c r="H209851" s="1"/>
    </row>
    <row r="209852" spans="5:8" x14ac:dyDescent="0.25">
      <c r="E209852" s="1"/>
      <c r="G209852" s="1"/>
    </row>
    <row r="209853" spans="5:8" x14ac:dyDescent="0.25">
      <c r="E209853" s="1"/>
      <c r="G209853" s="1"/>
      <c r="H209853" s="1"/>
    </row>
    <row r="209854" spans="5:8" x14ac:dyDescent="0.25">
      <c r="E209854" s="1"/>
      <c r="G209854" s="1"/>
    </row>
    <row r="209855" spans="5:8" x14ac:dyDescent="0.25">
      <c r="E209855" s="1"/>
    </row>
    <row r="209856" spans="5:8" x14ac:dyDescent="0.25">
      <c r="E209856" s="1"/>
      <c r="G209856" s="1"/>
    </row>
    <row r="209857" spans="5:8" x14ac:dyDescent="0.25">
      <c r="E209857" s="1"/>
    </row>
    <row r="209858" spans="5:8" x14ac:dyDescent="0.25">
      <c r="E209858" s="1"/>
    </row>
    <row r="209859" spans="5:8" x14ac:dyDescent="0.25">
      <c r="E209859" s="1"/>
      <c r="G209859" s="1"/>
    </row>
    <row r="209860" spans="5:8" x14ac:dyDescent="0.25">
      <c r="E209860" s="1"/>
      <c r="G209860" s="1"/>
    </row>
    <row r="209861" spans="5:8" x14ac:dyDescent="0.25">
      <c r="E209861" s="1"/>
    </row>
    <row r="209862" spans="5:8" x14ac:dyDescent="0.25">
      <c r="E209862" s="1"/>
      <c r="G209862" s="1"/>
      <c r="H209862" s="1"/>
    </row>
    <row r="209863" spans="5:8" x14ac:dyDescent="0.25">
      <c r="E209863" s="1"/>
    </row>
    <row r="209864" spans="5:8" x14ac:dyDescent="0.25">
      <c r="E209864" s="1"/>
    </row>
    <row r="209865" spans="5:8" x14ac:dyDescent="0.25">
      <c r="E209865" s="1"/>
    </row>
    <row r="209866" spans="5:8" x14ac:dyDescent="0.25">
      <c r="E209866" s="1"/>
      <c r="G209866" s="1"/>
      <c r="H209866" s="1"/>
    </row>
    <row r="209867" spans="5:8" x14ac:dyDescent="0.25">
      <c r="E209867" s="1"/>
      <c r="G209867" s="1"/>
    </row>
    <row r="209868" spans="5:8" x14ac:dyDescent="0.25">
      <c r="E209868" s="1"/>
      <c r="G209868" s="1"/>
    </row>
    <row r="209869" spans="5:8" x14ac:dyDescent="0.25">
      <c r="G209869" s="1"/>
    </row>
    <row r="209870" spans="5:8" x14ac:dyDescent="0.25">
      <c r="E209870" s="1"/>
    </row>
    <row r="209872" spans="5:8" x14ac:dyDescent="0.25">
      <c r="E209872" s="1"/>
      <c r="G209872" s="1"/>
    </row>
    <row r="209874" spans="5:8" x14ac:dyDescent="0.25">
      <c r="E209874" s="1"/>
      <c r="G209874" s="1"/>
      <c r="H209874" s="1"/>
    </row>
    <row r="209875" spans="5:8" x14ac:dyDescent="0.25">
      <c r="E209875" s="1"/>
      <c r="H209875" s="1"/>
    </row>
    <row r="209876" spans="5:8" x14ac:dyDescent="0.25">
      <c r="E209876" s="1"/>
      <c r="G209876" s="1"/>
    </row>
    <row r="209877" spans="5:8" x14ac:dyDescent="0.25">
      <c r="E209877" s="1"/>
    </row>
    <row r="209878" spans="5:8" x14ac:dyDescent="0.25">
      <c r="E209878" s="1"/>
      <c r="G209878" s="1"/>
      <c r="H209878" s="1"/>
    </row>
    <row r="209881" spans="5:8" x14ac:dyDescent="0.25">
      <c r="G209881" s="1"/>
    </row>
    <row r="209882" spans="5:8" x14ac:dyDescent="0.25">
      <c r="E209882" s="1"/>
    </row>
    <row r="209885" spans="5:8" x14ac:dyDescent="0.25">
      <c r="E209885" s="1"/>
    </row>
    <row r="209886" spans="5:8" x14ac:dyDescent="0.25">
      <c r="G209886" s="1"/>
    </row>
    <row r="209890" spans="5:5" x14ac:dyDescent="0.25">
      <c r="E209890" s="1"/>
    </row>
    <row r="209897" spans="5:5" x14ac:dyDescent="0.25">
      <c r="E209897" s="1"/>
    </row>
    <row r="209902" spans="5:5" x14ac:dyDescent="0.25">
      <c r="E209902" s="1"/>
    </row>
    <row r="209907" spans="5:8" x14ac:dyDescent="0.25">
      <c r="G209907" s="1"/>
    </row>
    <row r="209908" spans="5:8" x14ac:dyDescent="0.25">
      <c r="E209908" s="1"/>
    </row>
    <row r="209909" spans="5:8" x14ac:dyDescent="0.25">
      <c r="E209909" s="1"/>
    </row>
    <row r="209910" spans="5:8" x14ac:dyDescent="0.25">
      <c r="E209910" s="1"/>
      <c r="G209910" s="1"/>
      <c r="H209910" s="1"/>
    </row>
    <row r="209911" spans="5:8" x14ac:dyDescent="0.25">
      <c r="G209911" s="1"/>
      <c r="H209911" s="1"/>
    </row>
    <row r="209912" spans="5:8" x14ac:dyDescent="0.25">
      <c r="E209912" s="1"/>
    </row>
    <row r="209913" spans="5:8" x14ac:dyDescent="0.25">
      <c r="G209913" s="1"/>
      <c r="H209913" s="1"/>
    </row>
    <row r="209914" spans="5:8" x14ac:dyDescent="0.25">
      <c r="E209914" s="1"/>
      <c r="G209914" s="1"/>
    </row>
    <row r="209915" spans="5:8" x14ac:dyDescent="0.25">
      <c r="E209915" s="1"/>
      <c r="G209915" s="1"/>
    </row>
    <row r="209916" spans="5:8" x14ac:dyDescent="0.25">
      <c r="G209916" s="1"/>
    </row>
    <row r="209917" spans="5:8" x14ac:dyDescent="0.25">
      <c r="E209917" s="1"/>
      <c r="G209917" s="1"/>
    </row>
    <row r="209918" spans="5:8" x14ac:dyDescent="0.25">
      <c r="G209918" s="1"/>
    </row>
    <row r="209919" spans="5:8" x14ac:dyDescent="0.25">
      <c r="E209919" s="1"/>
      <c r="H209919" s="1"/>
    </row>
    <row r="209920" spans="5:8" x14ac:dyDescent="0.25">
      <c r="E209920" s="1"/>
      <c r="G209920" s="1"/>
    </row>
    <row r="209921" spans="5:8" x14ac:dyDescent="0.25">
      <c r="E209921" s="1"/>
      <c r="G209921" s="1"/>
      <c r="H209921" s="1"/>
    </row>
    <row r="209922" spans="5:8" x14ac:dyDescent="0.25">
      <c r="E209922" s="1"/>
      <c r="G209922" s="1"/>
    </row>
    <row r="209923" spans="5:8" x14ac:dyDescent="0.25">
      <c r="E209923" s="1"/>
      <c r="G209923" s="1"/>
      <c r="H209923" s="1"/>
    </row>
    <row r="209924" spans="5:8" x14ac:dyDescent="0.25">
      <c r="E209924" s="1"/>
      <c r="G209924" s="1"/>
    </row>
    <row r="209925" spans="5:8" x14ac:dyDescent="0.25">
      <c r="E209925" s="1"/>
      <c r="G209925" s="1"/>
      <c r="H209925" s="1"/>
    </row>
    <row r="209926" spans="5:8" x14ac:dyDescent="0.25">
      <c r="E209926" s="1"/>
      <c r="G209926" s="1"/>
      <c r="H209926" s="1"/>
    </row>
    <row r="209927" spans="5:8" x14ac:dyDescent="0.25">
      <c r="E209927" s="1"/>
      <c r="G209927" s="1"/>
      <c r="H209927" s="1"/>
    </row>
    <row r="209928" spans="5:8" x14ac:dyDescent="0.25">
      <c r="G209928" s="1"/>
      <c r="H209928" s="1"/>
    </row>
    <row r="209929" spans="5:8" x14ac:dyDescent="0.25">
      <c r="E209929" s="1"/>
      <c r="G209929" s="1"/>
      <c r="H209929" s="1"/>
    </row>
    <row r="209930" spans="5:8" x14ac:dyDescent="0.25">
      <c r="E209930" s="1"/>
      <c r="G209930" s="1"/>
      <c r="H209930" s="1"/>
    </row>
    <row r="209931" spans="5:8" x14ac:dyDescent="0.25">
      <c r="E209931" s="1"/>
      <c r="G209931" s="1"/>
    </row>
    <row r="209932" spans="5:8" x14ac:dyDescent="0.25">
      <c r="E209932" s="1"/>
    </row>
    <row r="209934" spans="5:8" x14ac:dyDescent="0.25">
      <c r="E209934" s="1"/>
      <c r="G209934" s="1"/>
    </row>
    <row r="209935" spans="5:8" x14ac:dyDescent="0.25">
      <c r="E209935" s="1"/>
      <c r="G209935" s="1"/>
      <c r="H209935" s="1"/>
    </row>
    <row r="209936" spans="5:8" x14ac:dyDescent="0.25">
      <c r="E209936" s="1"/>
    </row>
    <row r="209937" spans="5:8" x14ac:dyDescent="0.25">
      <c r="E209937" s="1"/>
      <c r="G209937" s="1"/>
      <c r="H209937" s="1"/>
    </row>
    <row r="209938" spans="5:8" x14ac:dyDescent="0.25">
      <c r="E209938" s="1"/>
    </row>
    <row r="209940" spans="5:8" x14ac:dyDescent="0.25">
      <c r="G209940" s="1"/>
    </row>
    <row r="209941" spans="5:8" x14ac:dyDescent="0.25">
      <c r="G209941" s="1"/>
    </row>
    <row r="209942" spans="5:8" x14ac:dyDescent="0.25">
      <c r="E209942" s="1"/>
    </row>
    <row r="209943" spans="5:8" x14ac:dyDescent="0.25">
      <c r="E209943" s="1"/>
    </row>
    <row r="209944" spans="5:8" x14ac:dyDescent="0.25">
      <c r="E209944" s="1"/>
    </row>
    <row r="209945" spans="5:8" x14ac:dyDescent="0.25">
      <c r="E209945" s="1"/>
    </row>
    <row r="209946" spans="5:8" x14ac:dyDescent="0.25">
      <c r="E209946" s="1"/>
    </row>
    <row r="209947" spans="5:8" x14ac:dyDescent="0.25">
      <c r="E209947" s="1"/>
      <c r="G209947" s="1"/>
    </row>
    <row r="209948" spans="5:8" x14ac:dyDescent="0.25">
      <c r="E209948" s="1"/>
      <c r="G209948" s="1"/>
    </row>
    <row r="209949" spans="5:8" x14ac:dyDescent="0.25">
      <c r="E209949" s="1"/>
    </row>
    <row r="209951" spans="5:8" x14ac:dyDescent="0.25">
      <c r="H209951" s="1"/>
    </row>
    <row r="209953" spans="5:8" x14ac:dyDescent="0.25">
      <c r="E209953" s="1"/>
    </row>
    <row r="209954" spans="5:8" x14ac:dyDescent="0.25">
      <c r="E209954" s="1"/>
    </row>
    <row r="209956" spans="5:8" x14ac:dyDescent="0.25">
      <c r="E209956" s="1"/>
      <c r="H209956" s="1"/>
    </row>
    <row r="209957" spans="5:8" x14ac:dyDescent="0.25">
      <c r="E209957" s="1"/>
      <c r="G209957" s="1"/>
      <c r="H209957" s="1"/>
    </row>
    <row r="209958" spans="5:8" x14ac:dyDescent="0.25">
      <c r="E209958" s="1"/>
      <c r="H209958" s="1"/>
    </row>
    <row r="209959" spans="5:8" x14ac:dyDescent="0.25">
      <c r="E209959" s="1"/>
    </row>
    <row r="209960" spans="5:8" x14ac:dyDescent="0.25">
      <c r="E209960" s="1"/>
      <c r="H209960" s="1"/>
    </row>
    <row r="209961" spans="5:8" x14ac:dyDescent="0.25">
      <c r="E209961" s="1"/>
      <c r="G209961" s="1"/>
    </row>
    <row r="209962" spans="5:8" x14ac:dyDescent="0.25">
      <c r="E209962" s="1"/>
    </row>
    <row r="209963" spans="5:8" x14ac:dyDescent="0.25">
      <c r="E209963" s="1"/>
      <c r="H209963" s="1"/>
    </row>
    <row r="209964" spans="5:8" x14ac:dyDescent="0.25">
      <c r="E209964" s="1"/>
    </row>
    <row r="209965" spans="5:8" x14ac:dyDescent="0.25">
      <c r="E209965" s="1"/>
      <c r="G209965" s="1"/>
      <c r="H209965" s="1"/>
    </row>
    <row r="209966" spans="5:8" x14ac:dyDescent="0.25">
      <c r="E209966" s="1"/>
      <c r="G209966" s="1"/>
    </row>
    <row r="209967" spans="5:8" x14ac:dyDescent="0.25">
      <c r="E209967" s="1"/>
      <c r="G209967" s="1"/>
    </row>
    <row r="209968" spans="5:8" x14ac:dyDescent="0.25">
      <c r="E209968" s="1"/>
    </row>
    <row r="209969" spans="5:8" x14ac:dyDescent="0.25">
      <c r="E209969" s="1"/>
    </row>
    <row r="209970" spans="5:8" x14ac:dyDescent="0.25">
      <c r="E209970" s="1"/>
      <c r="G209970" s="1"/>
    </row>
    <row r="209971" spans="5:8" x14ac:dyDescent="0.25">
      <c r="E209971" s="1"/>
      <c r="H209971" s="1"/>
    </row>
    <row r="209972" spans="5:8" x14ac:dyDescent="0.25">
      <c r="E209972" s="1"/>
      <c r="H209972" s="1"/>
    </row>
    <row r="209973" spans="5:8" x14ac:dyDescent="0.25">
      <c r="E209973" s="1"/>
    </row>
    <row r="209974" spans="5:8" x14ac:dyDescent="0.25">
      <c r="E209974" s="1"/>
      <c r="G209974" s="1"/>
      <c r="H209974" s="1"/>
    </row>
    <row r="209975" spans="5:8" x14ac:dyDescent="0.25">
      <c r="E209975" s="1"/>
    </row>
    <row r="209976" spans="5:8" x14ac:dyDescent="0.25">
      <c r="E209976" s="1"/>
      <c r="H209976" s="1"/>
    </row>
    <row r="209977" spans="5:8" x14ac:dyDescent="0.25">
      <c r="E209977" s="1"/>
    </row>
    <row r="209978" spans="5:8" x14ac:dyDescent="0.25">
      <c r="E209978" s="1"/>
      <c r="H209978" s="1"/>
    </row>
    <row r="209979" spans="5:8" x14ac:dyDescent="0.25">
      <c r="E209979" s="1"/>
    </row>
    <row r="209980" spans="5:8" x14ac:dyDescent="0.25">
      <c r="E209980" s="1"/>
    </row>
    <row r="209981" spans="5:8" x14ac:dyDescent="0.25">
      <c r="E209981" s="1"/>
    </row>
    <row r="209982" spans="5:8" x14ac:dyDescent="0.25">
      <c r="E209982" s="1"/>
    </row>
    <row r="209983" spans="5:8" x14ac:dyDescent="0.25">
      <c r="E209983" s="1"/>
    </row>
    <row r="209984" spans="5:8" x14ac:dyDescent="0.25">
      <c r="E209984" s="1"/>
    </row>
    <row r="209985" spans="5:8" x14ac:dyDescent="0.25">
      <c r="E209985" s="1"/>
      <c r="G209985" s="1"/>
    </row>
    <row r="209986" spans="5:8" x14ac:dyDescent="0.25">
      <c r="E209986" s="1"/>
      <c r="G209986" s="1"/>
    </row>
    <row r="209987" spans="5:8" x14ac:dyDescent="0.25">
      <c r="E209987" s="1"/>
    </row>
    <row r="209988" spans="5:8" x14ac:dyDescent="0.25">
      <c r="E209988" s="1"/>
      <c r="G209988" s="1"/>
      <c r="H209988" s="1"/>
    </row>
    <row r="209989" spans="5:8" x14ac:dyDescent="0.25">
      <c r="E209989" s="1"/>
      <c r="G209989" s="1"/>
      <c r="H209989" s="1"/>
    </row>
    <row r="209990" spans="5:8" x14ac:dyDescent="0.25">
      <c r="E209990" s="1"/>
      <c r="G209990" s="1"/>
      <c r="H209990" s="1"/>
    </row>
    <row r="209991" spans="5:8" x14ac:dyDescent="0.25">
      <c r="E209991" s="1"/>
      <c r="H209991" s="1"/>
    </row>
    <row r="209992" spans="5:8" x14ac:dyDescent="0.25">
      <c r="E209992" s="1"/>
    </row>
    <row r="209993" spans="5:8" x14ac:dyDescent="0.25">
      <c r="E209993" s="1"/>
    </row>
    <row r="209994" spans="5:8" x14ac:dyDescent="0.25">
      <c r="E209994" s="1"/>
    </row>
    <row r="209995" spans="5:8" x14ac:dyDescent="0.25">
      <c r="E209995" s="1"/>
    </row>
    <row r="209996" spans="5:8" x14ac:dyDescent="0.25">
      <c r="E209996" s="1"/>
      <c r="G209996" s="1"/>
    </row>
    <row r="209997" spans="5:8" x14ac:dyDescent="0.25">
      <c r="E209997" s="1"/>
      <c r="G209997" s="1"/>
      <c r="H209997" s="1"/>
    </row>
    <row r="209998" spans="5:8" x14ac:dyDescent="0.25">
      <c r="E209998" s="1"/>
    </row>
    <row r="209999" spans="5:8" x14ac:dyDescent="0.25">
      <c r="E209999" s="1"/>
    </row>
    <row r="210000" spans="5:8" x14ac:dyDescent="0.25">
      <c r="E210000" s="1"/>
      <c r="G210000" s="1"/>
    </row>
    <row r="210001" spans="5:8" x14ac:dyDescent="0.25">
      <c r="E210001" s="1"/>
      <c r="H210001" s="1"/>
    </row>
    <row r="210002" spans="5:8" x14ac:dyDescent="0.25">
      <c r="E210002" s="1"/>
    </row>
    <row r="210003" spans="5:8" x14ac:dyDescent="0.25">
      <c r="E210003" s="1"/>
    </row>
    <row r="210004" spans="5:8" x14ac:dyDescent="0.25">
      <c r="E210004" s="1"/>
    </row>
    <row r="210005" spans="5:8" x14ac:dyDescent="0.25">
      <c r="E210005" s="1"/>
      <c r="H210005" s="1"/>
    </row>
    <row r="210006" spans="5:8" x14ac:dyDescent="0.25">
      <c r="E210006" s="1"/>
      <c r="G210006" s="1"/>
    </row>
    <row r="210007" spans="5:8" x14ac:dyDescent="0.25">
      <c r="E210007" s="1"/>
    </row>
    <row r="210008" spans="5:8" x14ac:dyDescent="0.25">
      <c r="E210008" s="1"/>
    </row>
    <row r="210009" spans="5:8" x14ac:dyDescent="0.25">
      <c r="E210009" s="1"/>
      <c r="G210009" s="1"/>
    </row>
    <row r="210010" spans="5:8" x14ac:dyDescent="0.25">
      <c r="E210010" s="1"/>
    </row>
    <row r="210011" spans="5:8" x14ac:dyDescent="0.25">
      <c r="E210011" s="1"/>
    </row>
    <row r="210012" spans="5:8" x14ac:dyDescent="0.25">
      <c r="E210012" s="1"/>
    </row>
    <row r="210013" spans="5:8" x14ac:dyDescent="0.25">
      <c r="E210013" s="1"/>
    </row>
    <row r="210014" spans="5:8" x14ac:dyDescent="0.25">
      <c r="E210014" s="1"/>
    </row>
    <row r="210015" spans="5:8" x14ac:dyDescent="0.25">
      <c r="E210015" s="1"/>
    </row>
    <row r="210016" spans="5:8" x14ac:dyDescent="0.25">
      <c r="E210016" s="1"/>
    </row>
    <row r="210017" spans="5:8" x14ac:dyDescent="0.25">
      <c r="E210017" s="1"/>
      <c r="G210017" s="1"/>
    </row>
    <row r="210018" spans="5:8" x14ac:dyDescent="0.25">
      <c r="E210018" s="1"/>
      <c r="G210018" s="1"/>
      <c r="H210018" s="1"/>
    </row>
    <row r="210019" spans="5:8" x14ac:dyDescent="0.25">
      <c r="E210019" s="1"/>
    </row>
    <row r="210020" spans="5:8" x14ac:dyDescent="0.25">
      <c r="E210020" s="1"/>
    </row>
    <row r="210021" spans="5:8" x14ac:dyDescent="0.25">
      <c r="E210021" s="1"/>
    </row>
    <row r="210022" spans="5:8" x14ac:dyDescent="0.25">
      <c r="E210022" s="1"/>
    </row>
    <row r="210023" spans="5:8" x14ac:dyDescent="0.25">
      <c r="E210023" s="1"/>
    </row>
    <row r="210024" spans="5:8" x14ac:dyDescent="0.25">
      <c r="E210024" s="1"/>
    </row>
    <row r="210025" spans="5:8" x14ac:dyDescent="0.25">
      <c r="E210025" s="1"/>
    </row>
    <row r="210026" spans="5:8" x14ac:dyDescent="0.25">
      <c r="E210026" s="1"/>
    </row>
    <row r="210027" spans="5:8" x14ac:dyDescent="0.25">
      <c r="E210027" s="1"/>
      <c r="G210027" s="1"/>
    </row>
    <row r="210028" spans="5:8" x14ac:dyDescent="0.25">
      <c r="E210028" s="1"/>
    </row>
    <row r="210030" spans="5:8" x14ac:dyDescent="0.25">
      <c r="E210030" s="1"/>
    </row>
    <row r="210031" spans="5:8" x14ac:dyDescent="0.25">
      <c r="E210031" s="1"/>
    </row>
    <row r="210032" spans="5:8" x14ac:dyDescent="0.25">
      <c r="E210032" s="1"/>
    </row>
    <row r="210033" spans="5:8" x14ac:dyDescent="0.25">
      <c r="E210033" s="1"/>
    </row>
    <row r="210034" spans="5:8" x14ac:dyDescent="0.25">
      <c r="E210034" s="1"/>
      <c r="G210034" s="1"/>
    </row>
    <row r="210035" spans="5:8" x14ac:dyDescent="0.25">
      <c r="E210035" s="1"/>
      <c r="G210035" s="1"/>
    </row>
    <row r="210036" spans="5:8" x14ac:dyDescent="0.25">
      <c r="E210036" s="1"/>
    </row>
    <row r="210037" spans="5:8" x14ac:dyDescent="0.25">
      <c r="E210037" s="1"/>
      <c r="G210037" s="1"/>
      <c r="H210037" s="1"/>
    </row>
    <row r="210038" spans="5:8" x14ac:dyDescent="0.25">
      <c r="E210038" s="1"/>
    </row>
    <row r="210039" spans="5:8" x14ac:dyDescent="0.25">
      <c r="E210039" s="1"/>
      <c r="H210039" s="1"/>
    </row>
    <row r="210042" spans="5:8" x14ac:dyDescent="0.25">
      <c r="E210042" s="1"/>
    </row>
    <row r="210043" spans="5:8" x14ac:dyDescent="0.25">
      <c r="E210043" s="1"/>
      <c r="H210043" s="1"/>
    </row>
    <row r="210044" spans="5:8" x14ac:dyDescent="0.25">
      <c r="E210044" s="1"/>
      <c r="H210044" s="1"/>
    </row>
    <row r="210045" spans="5:8" x14ac:dyDescent="0.25">
      <c r="E210045" s="1"/>
    </row>
    <row r="210046" spans="5:8" x14ac:dyDescent="0.25">
      <c r="E210046" s="1"/>
    </row>
    <row r="210047" spans="5:8" x14ac:dyDescent="0.25">
      <c r="E210047" s="1"/>
    </row>
    <row r="210048" spans="5:8" x14ac:dyDescent="0.25">
      <c r="E210048" s="1"/>
    </row>
    <row r="210049" spans="5:8" x14ac:dyDescent="0.25">
      <c r="E210049" s="1"/>
      <c r="H210049" s="1"/>
    </row>
    <row r="210051" spans="5:8" x14ac:dyDescent="0.25">
      <c r="E210051" s="1"/>
      <c r="H210051" s="1"/>
    </row>
    <row r="210052" spans="5:8" x14ac:dyDescent="0.25">
      <c r="E210052" s="1"/>
    </row>
    <row r="210053" spans="5:8" x14ac:dyDescent="0.25">
      <c r="E210053" s="1"/>
    </row>
    <row r="210055" spans="5:8" x14ac:dyDescent="0.25">
      <c r="E210055" s="1"/>
    </row>
    <row r="210056" spans="5:8" x14ac:dyDescent="0.25">
      <c r="E210056" s="1"/>
    </row>
    <row r="210058" spans="5:8" x14ac:dyDescent="0.25">
      <c r="E210058" s="1"/>
    </row>
    <row r="210060" spans="5:8" x14ac:dyDescent="0.25">
      <c r="E210060" s="1"/>
    </row>
    <row r="210061" spans="5:8" x14ac:dyDescent="0.25">
      <c r="E210061" s="1"/>
      <c r="G210061" s="1"/>
    </row>
    <row r="210063" spans="5:8" x14ac:dyDescent="0.25">
      <c r="E210063" s="1"/>
    </row>
    <row r="210064" spans="5:8" x14ac:dyDescent="0.25">
      <c r="E210064" s="1"/>
    </row>
    <row r="210065" spans="5:9" x14ac:dyDescent="0.25">
      <c r="H210065" s="1"/>
    </row>
    <row r="210066" spans="5:9" x14ac:dyDescent="0.25">
      <c r="E210066" s="1"/>
    </row>
    <row r="210067" spans="5:9" x14ac:dyDescent="0.25">
      <c r="E210067" s="1"/>
    </row>
    <row r="210068" spans="5:9" x14ac:dyDescent="0.25">
      <c r="E210068" s="1"/>
    </row>
    <row r="210069" spans="5:9" x14ac:dyDescent="0.25">
      <c r="E210069" s="1"/>
      <c r="I210069" s="1"/>
    </row>
    <row r="210070" spans="5:9" x14ac:dyDescent="0.25">
      <c r="E210070" s="1"/>
      <c r="I210070" s="1"/>
    </row>
    <row r="210071" spans="5:9" x14ac:dyDescent="0.25">
      <c r="E210071" s="1"/>
      <c r="I210071" s="1"/>
    </row>
    <row r="210072" spans="5:9" x14ac:dyDescent="0.25">
      <c r="E210072" s="1"/>
    </row>
    <row r="210073" spans="5:9" x14ac:dyDescent="0.25">
      <c r="E210073" s="1"/>
    </row>
    <row r="210074" spans="5:9" x14ac:dyDescent="0.25">
      <c r="E210074" s="1"/>
      <c r="I210074" s="1"/>
    </row>
    <row r="210075" spans="5:9" x14ac:dyDescent="0.25">
      <c r="E210075" s="1"/>
    </row>
    <row r="210076" spans="5:9" x14ac:dyDescent="0.25">
      <c r="E210076" s="1"/>
      <c r="G210076" s="1"/>
    </row>
    <row r="210077" spans="5:9" x14ac:dyDescent="0.25">
      <c r="E210077" s="1"/>
    </row>
    <row r="210078" spans="5:9" x14ac:dyDescent="0.25">
      <c r="E210078" s="1"/>
    </row>
    <row r="210079" spans="5:9" x14ac:dyDescent="0.25">
      <c r="E210079" s="1"/>
    </row>
    <row r="210080" spans="5:9" x14ac:dyDescent="0.25">
      <c r="E210080" s="1"/>
    </row>
    <row r="210081" spans="5:5" x14ac:dyDescent="0.25">
      <c r="E210081" s="1"/>
    </row>
    <row r="210082" spans="5:5" x14ac:dyDescent="0.25">
      <c r="E210082" s="1"/>
    </row>
    <row r="210084" spans="5:5" x14ac:dyDescent="0.25">
      <c r="E210084" s="1"/>
    </row>
    <row r="210085" spans="5:5" x14ac:dyDescent="0.25">
      <c r="E210085" s="1"/>
    </row>
    <row r="210086" spans="5:5" x14ac:dyDescent="0.25">
      <c r="E210086" s="1"/>
    </row>
    <row r="210087" spans="5:5" x14ac:dyDescent="0.25">
      <c r="E210087" s="1"/>
    </row>
    <row r="210088" spans="5:5" x14ac:dyDescent="0.25">
      <c r="E210088" s="1"/>
    </row>
    <row r="210100" spans="5:9" x14ac:dyDescent="0.25">
      <c r="I210100" s="1"/>
    </row>
    <row r="210104" spans="5:9" x14ac:dyDescent="0.25">
      <c r="I210104" s="1"/>
    </row>
    <row r="210109" spans="5:9" x14ac:dyDescent="0.25">
      <c r="E210109" s="1"/>
      <c r="I210109" s="1"/>
    </row>
    <row r="210111" spans="5:9" x14ac:dyDescent="0.25">
      <c r="I210111" s="1"/>
    </row>
    <row r="210114" spans="5:9" x14ac:dyDescent="0.25">
      <c r="I210114" s="1"/>
    </row>
    <row r="210115" spans="5:9" x14ac:dyDescent="0.25">
      <c r="I210115" s="1"/>
    </row>
    <row r="210117" spans="5:9" x14ac:dyDescent="0.25">
      <c r="I210117" s="1"/>
    </row>
    <row r="210118" spans="5:9" x14ac:dyDescent="0.25">
      <c r="E210118" s="1"/>
    </row>
    <row r="210120" spans="5:9" x14ac:dyDescent="0.25">
      <c r="E210120" s="1"/>
    </row>
    <row r="210122" spans="5:9" x14ac:dyDescent="0.25">
      <c r="E210122" s="1"/>
    </row>
    <row r="210124" spans="5:9" x14ac:dyDescent="0.25">
      <c r="E210124" s="1"/>
    </row>
    <row r="210141" spans="5:5" x14ac:dyDescent="0.25">
      <c r="E210141" s="1"/>
    </row>
    <row r="219105" spans="5:8" x14ac:dyDescent="0.25">
      <c r="E219105" s="1"/>
    </row>
    <row r="219118" spans="5:8" x14ac:dyDescent="0.25">
      <c r="E219118" s="1"/>
    </row>
    <row r="219119" spans="5:8" x14ac:dyDescent="0.25">
      <c r="E219119" s="1"/>
      <c r="H219119" s="1"/>
    </row>
    <row r="219122" spans="5:5" x14ac:dyDescent="0.25">
      <c r="E219122" s="1"/>
    </row>
    <row r="219124" spans="5:5" x14ac:dyDescent="0.25">
      <c r="E219124" s="1"/>
    </row>
    <row r="219136" spans="5:5" x14ac:dyDescent="0.25">
      <c r="E219136" s="1"/>
    </row>
    <row r="219137" spans="5:5" x14ac:dyDescent="0.25">
      <c r="E219137" s="1"/>
    </row>
    <row r="219138" spans="5:5" x14ac:dyDescent="0.25">
      <c r="E219138" s="1"/>
    </row>
    <row r="219139" spans="5:5" x14ac:dyDescent="0.25">
      <c r="E219139" s="1"/>
    </row>
    <row r="219143" spans="5:5" x14ac:dyDescent="0.25">
      <c r="E219143" s="1"/>
    </row>
    <row r="219144" spans="5:5" x14ac:dyDescent="0.25">
      <c r="E219144" s="1"/>
    </row>
    <row r="219145" spans="5:5" x14ac:dyDescent="0.25">
      <c r="E219145" s="1"/>
    </row>
    <row r="219148" spans="5:5" x14ac:dyDescent="0.25">
      <c r="E219148" s="1"/>
    </row>
    <row r="219158" spans="5:8" x14ac:dyDescent="0.25">
      <c r="E219158" s="1"/>
    </row>
    <row r="219159" spans="5:8" x14ac:dyDescent="0.25">
      <c r="E219159" s="1"/>
      <c r="G219159" s="1"/>
      <c r="H219159" s="1"/>
    </row>
    <row r="219160" spans="5:8" x14ac:dyDescent="0.25">
      <c r="G219160" s="1"/>
      <c r="H219160" s="1"/>
    </row>
    <row r="219161" spans="5:8" x14ac:dyDescent="0.25">
      <c r="G219161" s="1"/>
    </row>
    <row r="219162" spans="5:8" x14ac:dyDescent="0.25">
      <c r="G219162" s="1"/>
      <c r="H219162" s="1"/>
    </row>
    <row r="219163" spans="5:8" x14ac:dyDescent="0.25">
      <c r="H219163" s="1"/>
    </row>
    <row r="219164" spans="5:8" x14ac:dyDescent="0.25">
      <c r="H219164" s="1"/>
    </row>
    <row r="219165" spans="5:8" x14ac:dyDescent="0.25">
      <c r="E219165" s="1"/>
    </row>
    <row r="219166" spans="5:8" x14ac:dyDescent="0.25">
      <c r="G219166" s="1"/>
      <c r="H219166" s="1"/>
    </row>
    <row r="219167" spans="5:8" x14ac:dyDescent="0.25">
      <c r="H219167" s="1"/>
    </row>
    <row r="219168" spans="5:8" x14ac:dyDescent="0.25">
      <c r="E219168" s="1"/>
      <c r="H219168" s="1"/>
    </row>
    <row r="219169" spans="5:8" x14ac:dyDescent="0.25">
      <c r="E219169" s="1"/>
    </row>
    <row r="219170" spans="5:8" x14ac:dyDescent="0.25">
      <c r="E219170" s="1"/>
      <c r="G219170" s="1"/>
      <c r="H219170" s="1"/>
    </row>
    <row r="219171" spans="5:8" x14ac:dyDescent="0.25">
      <c r="E219171" s="1"/>
    </row>
    <row r="219173" spans="5:8" x14ac:dyDescent="0.25">
      <c r="E219173" s="1"/>
      <c r="H219173" s="1"/>
    </row>
    <row r="219174" spans="5:8" x14ac:dyDescent="0.25">
      <c r="H219174" s="1"/>
    </row>
    <row r="219175" spans="5:8" x14ac:dyDescent="0.25">
      <c r="H219175" s="1"/>
    </row>
    <row r="219176" spans="5:8" x14ac:dyDescent="0.25">
      <c r="E219176" s="1"/>
      <c r="G219176" s="1"/>
      <c r="H219176" s="1"/>
    </row>
    <row r="219177" spans="5:8" x14ac:dyDescent="0.25">
      <c r="E219177" s="1"/>
      <c r="G219177" s="1"/>
    </row>
    <row r="219178" spans="5:8" x14ac:dyDescent="0.25">
      <c r="E219178" s="1"/>
      <c r="H219178" s="1"/>
    </row>
    <row r="219179" spans="5:8" x14ac:dyDescent="0.25">
      <c r="E219179" s="1"/>
      <c r="G219179" s="1"/>
    </row>
    <row r="219180" spans="5:8" x14ac:dyDescent="0.25">
      <c r="E219180" s="1"/>
      <c r="H219180" s="1"/>
    </row>
    <row r="219181" spans="5:8" x14ac:dyDescent="0.25">
      <c r="E219181" s="1"/>
      <c r="G219181" s="1"/>
    </row>
    <row r="219182" spans="5:8" x14ac:dyDescent="0.25">
      <c r="E219182" s="1"/>
    </row>
    <row r="219183" spans="5:8" x14ac:dyDescent="0.25">
      <c r="E219183" s="1"/>
      <c r="G219183" s="1"/>
    </row>
    <row r="219184" spans="5:8" x14ac:dyDescent="0.25">
      <c r="E219184" s="1"/>
      <c r="H219184" s="1"/>
    </row>
    <row r="219185" spans="5:8" x14ac:dyDescent="0.25">
      <c r="E219185" s="1"/>
    </row>
    <row r="219186" spans="5:8" x14ac:dyDescent="0.25">
      <c r="E219186" s="1"/>
      <c r="H219186" s="1"/>
    </row>
    <row r="219187" spans="5:8" x14ac:dyDescent="0.25">
      <c r="E219187" s="1"/>
      <c r="G219187" s="1"/>
    </row>
    <row r="219188" spans="5:8" x14ac:dyDescent="0.25">
      <c r="E219188" s="1"/>
      <c r="G219188" s="1"/>
      <c r="H219188" s="1"/>
    </row>
    <row r="219189" spans="5:8" x14ac:dyDescent="0.25">
      <c r="E219189" s="1"/>
      <c r="H219189" s="1"/>
    </row>
    <row r="219190" spans="5:8" x14ac:dyDescent="0.25">
      <c r="G219190" s="1"/>
      <c r="H219190" s="1"/>
    </row>
    <row r="219191" spans="5:8" x14ac:dyDescent="0.25">
      <c r="E219191" s="1"/>
      <c r="H219191" s="1"/>
    </row>
    <row r="219192" spans="5:8" x14ac:dyDescent="0.25">
      <c r="E219192" s="1"/>
      <c r="H219192" s="1"/>
    </row>
    <row r="219193" spans="5:8" x14ac:dyDescent="0.25">
      <c r="G219193" s="1"/>
    </row>
    <row r="219194" spans="5:8" x14ac:dyDescent="0.25">
      <c r="G219194" s="1"/>
    </row>
    <row r="219196" spans="5:8" x14ac:dyDescent="0.25">
      <c r="E219196" s="1"/>
      <c r="H219196" s="1"/>
    </row>
    <row r="219197" spans="5:8" x14ac:dyDescent="0.25">
      <c r="E219197" s="1"/>
    </row>
    <row r="219199" spans="5:8" x14ac:dyDescent="0.25">
      <c r="E219199" s="1"/>
      <c r="G219199" s="1"/>
    </row>
    <row r="219203" spans="5:8" x14ac:dyDescent="0.25">
      <c r="E219203" s="1"/>
    </row>
    <row r="219204" spans="5:8" x14ac:dyDescent="0.25">
      <c r="E219204" s="1"/>
      <c r="H219204" s="1"/>
    </row>
    <row r="219205" spans="5:8" x14ac:dyDescent="0.25">
      <c r="E219205" s="1"/>
      <c r="G219205" s="1"/>
      <c r="H219205" s="1"/>
    </row>
    <row r="219206" spans="5:8" x14ac:dyDescent="0.25">
      <c r="E219206" s="1"/>
      <c r="H219206" s="1"/>
    </row>
    <row r="219207" spans="5:8" x14ac:dyDescent="0.25">
      <c r="E219207" s="1"/>
      <c r="H219207" s="1"/>
    </row>
    <row r="219208" spans="5:8" x14ac:dyDescent="0.25">
      <c r="E219208" s="1"/>
      <c r="H219208" s="1"/>
    </row>
    <row r="219209" spans="5:8" x14ac:dyDescent="0.25">
      <c r="E219209" s="1"/>
    </row>
    <row r="219210" spans="5:8" x14ac:dyDescent="0.25">
      <c r="E219210" s="1"/>
    </row>
    <row r="219211" spans="5:8" x14ac:dyDescent="0.25">
      <c r="E219211" s="1"/>
      <c r="G219211" s="1"/>
      <c r="H219211" s="1"/>
    </row>
    <row r="219212" spans="5:8" x14ac:dyDescent="0.25">
      <c r="E219212" s="1"/>
    </row>
    <row r="219216" spans="5:8" x14ac:dyDescent="0.25">
      <c r="E219216" s="1"/>
    </row>
    <row r="219217" spans="5:8" x14ac:dyDescent="0.25">
      <c r="E219217" s="1"/>
    </row>
    <row r="219218" spans="5:8" x14ac:dyDescent="0.25">
      <c r="E219218" s="1"/>
    </row>
    <row r="219221" spans="5:8" x14ac:dyDescent="0.25">
      <c r="E219221" s="1"/>
      <c r="H219221" s="1"/>
    </row>
    <row r="219222" spans="5:8" x14ac:dyDescent="0.25">
      <c r="E219222" s="1"/>
      <c r="H219222" s="1"/>
    </row>
    <row r="219223" spans="5:8" x14ac:dyDescent="0.25">
      <c r="E219223" s="1"/>
    </row>
    <row r="219224" spans="5:8" x14ac:dyDescent="0.25">
      <c r="E219224" s="1"/>
      <c r="G219224" s="1"/>
    </row>
    <row r="219225" spans="5:8" x14ac:dyDescent="0.25">
      <c r="G219225" s="1"/>
    </row>
    <row r="219226" spans="5:8" x14ac:dyDescent="0.25">
      <c r="E219226" s="1"/>
    </row>
    <row r="219227" spans="5:8" x14ac:dyDescent="0.25">
      <c r="E219227" s="1"/>
      <c r="G219227" s="1"/>
    </row>
    <row r="219229" spans="5:8" x14ac:dyDescent="0.25">
      <c r="E219229" s="1"/>
      <c r="G219229" s="1"/>
    </row>
    <row r="219230" spans="5:8" x14ac:dyDescent="0.25">
      <c r="E219230" s="1"/>
      <c r="G219230" s="1"/>
    </row>
    <row r="219231" spans="5:8" x14ac:dyDescent="0.25">
      <c r="E219231" s="1"/>
    </row>
    <row r="219234" spans="5:8" x14ac:dyDescent="0.25">
      <c r="E219234" s="1"/>
      <c r="G219234" s="1"/>
    </row>
    <row r="219235" spans="5:8" x14ac:dyDescent="0.25">
      <c r="E219235" s="1"/>
      <c r="G219235" s="1"/>
    </row>
    <row r="219241" spans="5:8" x14ac:dyDescent="0.25">
      <c r="H219241" s="1"/>
    </row>
    <row r="219247" spans="5:8" x14ac:dyDescent="0.25">
      <c r="E219247" s="1"/>
    </row>
    <row r="219250" spans="5:8" x14ac:dyDescent="0.25">
      <c r="E219250" s="1"/>
    </row>
    <row r="219252" spans="5:8" x14ac:dyDescent="0.25">
      <c r="G219252" s="1"/>
    </row>
    <row r="219253" spans="5:8" x14ac:dyDescent="0.25">
      <c r="E219253" s="1"/>
    </row>
    <row r="219254" spans="5:8" x14ac:dyDescent="0.25">
      <c r="E219254" s="1"/>
      <c r="H219254" s="1"/>
    </row>
    <row r="219255" spans="5:8" x14ac:dyDescent="0.25">
      <c r="E219255" s="1"/>
    </row>
    <row r="219256" spans="5:8" x14ac:dyDescent="0.25">
      <c r="E219256" s="1"/>
    </row>
    <row r="219257" spans="5:8" x14ac:dyDescent="0.25">
      <c r="G219257" s="1"/>
    </row>
    <row r="219258" spans="5:8" x14ac:dyDescent="0.25">
      <c r="E219258" s="1"/>
    </row>
    <row r="219259" spans="5:8" x14ac:dyDescent="0.25">
      <c r="E219259" s="1"/>
    </row>
    <row r="219260" spans="5:8" x14ac:dyDescent="0.25">
      <c r="E219260" s="1"/>
      <c r="G219260" s="1"/>
    </row>
    <row r="219261" spans="5:8" x14ac:dyDescent="0.25">
      <c r="E219261" s="1"/>
      <c r="G219261" s="1"/>
    </row>
    <row r="219262" spans="5:8" x14ac:dyDescent="0.25">
      <c r="E219262" s="1"/>
    </row>
    <row r="219263" spans="5:8" x14ac:dyDescent="0.25">
      <c r="E219263" s="1"/>
      <c r="G219263" s="1"/>
    </row>
    <row r="219264" spans="5:8" x14ac:dyDescent="0.25">
      <c r="E219264" s="1"/>
      <c r="G219264" s="1"/>
      <c r="H219264" s="1"/>
    </row>
    <row r="219265" spans="5:8" x14ac:dyDescent="0.25">
      <c r="G219265" s="1"/>
    </row>
    <row r="219266" spans="5:8" x14ac:dyDescent="0.25">
      <c r="E219266" s="1"/>
      <c r="G219266" s="1"/>
      <c r="H219266" s="1"/>
    </row>
    <row r="219267" spans="5:8" x14ac:dyDescent="0.25">
      <c r="E219267" s="1"/>
    </row>
    <row r="219268" spans="5:8" x14ac:dyDescent="0.25">
      <c r="E219268" s="1"/>
      <c r="G219268" s="1"/>
      <c r="H219268" s="1"/>
    </row>
    <row r="219269" spans="5:8" x14ac:dyDescent="0.25">
      <c r="E219269" s="1"/>
    </row>
    <row r="219270" spans="5:8" x14ac:dyDescent="0.25">
      <c r="E219270" s="1"/>
    </row>
    <row r="219271" spans="5:8" x14ac:dyDescent="0.25">
      <c r="E219271" s="1"/>
      <c r="G219271" s="1"/>
    </row>
    <row r="219272" spans="5:8" x14ac:dyDescent="0.25">
      <c r="E219272" s="1"/>
      <c r="G219272" s="1"/>
    </row>
    <row r="219273" spans="5:8" x14ac:dyDescent="0.25">
      <c r="E219273" s="1"/>
    </row>
    <row r="219274" spans="5:8" x14ac:dyDescent="0.25">
      <c r="E219274" s="1"/>
      <c r="G219274" s="1"/>
      <c r="H219274" s="1"/>
    </row>
    <row r="219276" spans="5:8" x14ac:dyDescent="0.25">
      <c r="E219276" s="1"/>
      <c r="G219276" s="1"/>
    </row>
    <row r="219277" spans="5:8" x14ac:dyDescent="0.25">
      <c r="E219277" s="1"/>
      <c r="G219277" s="1"/>
      <c r="H219277" s="1"/>
    </row>
    <row r="219278" spans="5:8" x14ac:dyDescent="0.25">
      <c r="E219278" s="1"/>
    </row>
    <row r="219279" spans="5:8" x14ac:dyDescent="0.25">
      <c r="E219279" s="1"/>
      <c r="H219279" s="1"/>
    </row>
    <row r="219281" spans="5:8" x14ac:dyDescent="0.25">
      <c r="E219281" s="1"/>
    </row>
    <row r="219282" spans="5:8" x14ac:dyDescent="0.25">
      <c r="E219282" s="1"/>
    </row>
    <row r="219283" spans="5:8" x14ac:dyDescent="0.25">
      <c r="E219283" s="1"/>
    </row>
    <row r="219284" spans="5:8" x14ac:dyDescent="0.25">
      <c r="E219284" s="1"/>
      <c r="G219284" s="1"/>
      <c r="H219284" s="1"/>
    </row>
    <row r="219285" spans="5:8" x14ac:dyDescent="0.25">
      <c r="E219285" s="1"/>
      <c r="G219285" s="1"/>
    </row>
    <row r="219287" spans="5:8" x14ac:dyDescent="0.25">
      <c r="E219287" s="1"/>
      <c r="G219287" s="1"/>
    </row>
    <row r="219288" spans="5:8" x14ac:dyDescent="0.25">
      <c r="E219288" s="1"/>
      <c r="G219288" s="1"/>
    </row>
    <row r="219289" spans="5:8" x14ac:dyDescent="0.25">
      <c r="E219289" s="1"/>
      <c r="G219289" s="1"/>
    </row>
    <row r="219291" spans="5:8" x14ac:dyDescent="0.25">
      <c r="E219291" s="1"/>
    </row>
    <row r="219292" spans="5:8" x14ac:dyDescent="0.25">
      <c r="E219292" s="1"/>
    </row>
    <row r="219294" spans="5:8" x14ac:dyDescent="0.25">
      <c r="E219294" s="1"/>
      <c r="G219294" s="1"/>
    </row>
    <row r="219295" spans="5:8" x14ac:dyDescent="0.25">
      <c r="G219295" s="1"/>
    </row>
    <row r="219296" spans="5:8" x14ac:dyDescent="0.25">
      <c r="G219296" s="1"/>
    </row>
    <row r="219297" spans="5:5" x14ac:dyDescent="0.25">
      <c r="E219297" s="1"/>
    </row>
    <row r="219299" spans="5:5" x14ac:dyDescent="0.25">
      <c r="E219299" s="1"/>
    </row>
    <row r="219310" spans="5:5" x14ac:dyDescent="0.25">
      <c r="E219310" s="1"/>
    </row>
    <row r="219311" spans="5:5" x14ac:dyDescent="0.25">
      <c r="E219311" s="1"/>
    </row>
    <row r="219318" spans="5:8" x14ac:dyDescent="0.25">
      <c r="E219318" s="1"/>
      <c r="G219318" s="1"/>
    </row>
    <row r="219321" spans="5:8" x14ac:dyDescent="0.25">
      <c r="E219321" s="1"/>
    </row>
    <row r="219322" spans="5:8" x14ac:dyDescent="0.25">
      <c r="E219322" s="1"/>
    </row>
    <row r="219323" spans="5:8" x14ac:dyDescent="0.25">
      <c r="E219323" s="1"/>
      <c r="G219323" s="1"/>
    </row>
    <row r="219324" spans="5:8" x14ac:dyDescent="0.25">
      <c r="E219324" s="1"/>
      <c r="H219324" s="1"/>
    </row>
    <row r="219325" spans="5:8" x14ac:dyDescent="0.25">
      <c r="E219325" s="1"/>
    </row>
    <row r="219326" spans="5:8" x14ac:dyDescent="0.25">
      <c r="E219326" s="1"/>
      <c r="H219326" s="1"/>
    </row>
    <row r="219327" spans="5:8" x14ac:dyDescent="0.25">
      <c r="E219327" s="1"/>
      <c r="G219327" s="1"/>
      <c r="H219327" s="1"/>
    </row>
    <row r="219328" spans="5:8" x14ac:dyDescent="0.25">
      <c r="E219328" s="1"/>
      <c r="G219328" s="1"/>
    </row>
    <row r="219329" spans="5:8" x14ac:dyDescent="0.25">
      <c r="E219329" s="1"/>
    </row>
    <row r="219331" spans="5:8" x14ac:dyDescent="0.25">
      <c r="E219331" s="1"/>
      <c r="G219331" s="1"/>
    </row>
    <row r="219332" spans="5:8" x14ac:dyDescent="0.25">
      <c r="E219332" s="1"/>
      <c r="H219332" s="1"/>
    </row>
    <row r="219333" spans="5:8" x14ac:dyDescent="0.25">
      <c r="E219333" s="1"/>
      <c r="G219333" s="1"/>
      <c r="H219333" s="1"/>
    </row>
    <row r="219334" spans="5:8" x14ac:dyDescent="0.25">
      <c r="E219334" s="1"/>
      <c r="G219334" s="1"/>
    </row>
    <row r="219335" spans="5:8" x14ac:dyDescent="0.25">
      <c r="E219335" s="1"/>
      <c r="G219335" s="1"/>
      <c r="H219335" s="1"/>
    </row>
    <row r="219336" spans="5:8" x14ac:dyDescent="0.25">
      <c r="E219336" s="1"/>
      <c r="G219336" s="1"/>
      <c r="H219336" s="1"/>
    </row>
    <row r="219337" spans="5:8" x14ac:dyDescent="0.25">
      <c r="E219337" s="1"/>
      <c r="G219337" s="1"/>
      <c r="H219337" s="1"/>
    </row>
    <row r="219338" spans="5:8" x14ac:dyDescent="0.25">
      <c r="E219338" s="1"/>
      <c r="G219338" s="1"/>
      <c r="H219338" s="1"/>
    </row>
    <row r="219339" spans="5:8" x14ac:dyDescent="0.25">
      <c r="E219339" s="1"/>
      <c r="G219339" s="1"/>
      <c r="H219339" s="1"/>
    </row>
    <row r="219340" spans="5:8" x14ac:dyDescent="0.25">
      <c r="E219340" s="1"/>
      <c r="G219340" s="1"/>
    </row>
    <row r="219341" spans="5:8" x14ac:dyDescent="0.25">
      <c r="E219341" s="1"/>
      <c r="G219341" s="1"/>
      <c r="H219341" s="1"/>
    </row>
    <row r="219342" spans="5:8" x14ac:dyDescent="0.25">
      <c r="E219342" s="1"/>
      <c r="G219342" s="1"/>
      <c r="H219342" s="1"/>
    </row>
    <row r="219343" spans="5:8" x14ac:dyDescent="0.25">
      <c r="G219343" s="1"/>
    </row>
    <row r="219345" spans="5:8" x14ac:dyDescent="0.25">
      <c r="E219345" s="1"/>
    </row>
    <row r="219346" spans="5:8" x14ac:dyDescent="0.25">
      <c r="E219346" s="1"/>
      <c r="H219346" s="1"/>
    </row>
    <row r="219347" spans="5:8" x14ac:dyDescent="0.25">
      <c r="E219347" s="1"/>
      <c r="G219347" s="1"/>
      <c r="H219347" s="1"/>
    </row>
    <row r="219348" spans="5:8" x14ac:dyDescent="0.25">
      <c r="E219348" s="1"/>
      <c r="G219348" s="1"/>
    </row>
    <row r="219350" spans="5:8" x14ac:dyDescent="0.25">
      <c r="E219350" s="1"/>
    </row>
    <row r="219351" spans="5:8" x14ac:dyDescent="0.25">
      <c r="E219351" s="1"/>
    </row>
    <row r="219352" spans="5:8" x14ac:dyDescent="0.25">
      <c r="H219352" s="1"/>
    </row>
    <row r="219353" spans="5:8" x14ac:dyDescent="0.25">
      <c r="E219353" s="1"/>
    </row>
    <row r="219354" spans="5:8" x14ac:dyDescent="0.25">
      <c r="E219354" s="1"/>
    </row>
    <row r="219355" spans="5:8" x14ac:dyDescent="0.25">
      <c r="E219355" s="1"/>
    </row>
    <row r="219356" spans="5:8" x14ac:dyDescent="0.25">
      <c r="E219356" s="1"/>
    </row>
    <row r="219357" spans="5:8" x14ac:dyDescent="0.25">
      <c r="E219357" s="1"/>
    </row>
    <row r="219358" spans="5:8" x14ac:dyDescent="0.25">
      <c r="E219358" s="1"/>
    </row>
    <row r="219359" spans="5:8" x14ac:dyDescent="0.25">
      <c r="E219359" s="1"/>
    </row>
    <row r="219360" spans="5:8" x14ac:dyDescent="0.25">
      <c r="E219360" s="1"/>
      <c r="G219360" s="1"/>
    </row>
    <row r="219362" spans="5:8" x14ac:dyDescent="0.25">
      <c r="E219362" s="1"/>
    </row>
    <row r="219363" spans="5:8" x14ac:dyDescent="0.25">
      <c r="E219363" s="1"/>
    </row>
    <row r="219364" spans="5:8" x14ac:dyDescent="0.25">
      <c r="E219364" s="1"/>
      <c r="G219364" s="1"/>
      <c r="H219364" s="1"/>
    </row>
    <row r="219365" spans="5:8" x14ac:dyDescent="0.25">
      <c r="E219365" s="1"/>
      <c r="G219365" s="1"/>
      <c r="H219365" s="1"/>
    </row>
    <row r="219366" spans="5:8" x14ac:dyDescent="0.25">
      <c r="E219366" s="1"/>
      <c r="G219366" s="1"/>
    </row>
    <row r="219367" spans="5:8" x14ac:dyDescent="0.25">
      <c r="E219367" s="1"/>
    </row>
    <row r="219368" spans="5:8" x14ac:dyDescent="0.25">
      <c r="E219368" s="1"/>
    </row>
    <row r="219369" spans="5:8" x14ac:dyDescent="0.25">
      <c r="E219369" s="1"/>
      <c r="H219369" s="1"/>
    </row>
    <row r="219370" spans="5:8" x14ac:dyDescent="0.25">
      <c r="E219370" s="1"/>
    </row>
    <row r="219371" spans="5:8" x14ac:dyDescent="0.25">
      <c r="E219371" s="1"/>
      <c r="G219371" s="1"/>
    </row>
    <row r="219372" spans="5:8" x14ac:dyDescent="0.25">
      <c r="E219372" s="1"/>
    </row>
    <row r="219373" spans="5:8" x14ac:dyDescent="0.25">
      <c r="E219373" s="1"/>
      <c r="G219373" s="1"/>
      <c r="H219373" s="1"/>
    </row>
    <row r="219374" spans="5:8" x14ac:dyDescent="0.25">
      <c r="E219374" s="1"/>
      <c r="H219374" s="1"/>
    </row>
    <row r="219375" spans="5:8" x14ac:dyDescent="0.25">
      <c r="H219375" s="1"/>
    </row>
    <row r="219377" spans="5:8" x14ac:dyDescent="0.25">
      <c r="E219377" s="1"/>
    </row>
    <row r="219378" spans="5:8" x14ac:dyDescent="0.25">
      <c r="E219378" s="1"/>
      <c r="H219378" s="1"/>
    </row>
    <row r="219379" spans="5:8" x14ac:dyDescent="0.25">
      <c r="E219379" s="1"/>
    </row>
    <row r="219380" spans="5:8" x14ac:dyDescent="0.25">
      <c r="E219380" s="1"/>
      <c r="G219380" s="1"/>
    </row>
    <row r="219381" spans="5:8" x14ac:dyDescent="0.25">
      <c r="E219381" s="1"/>
    </row>
    <row r="219382" spans="5:8" x14ac:dyDescent="0.25">
      <c r="E219382" s="1"/>
      <c r="G219382" s="1"/>
      <c r="H219382" s="1"/>
    </row>
    <row r="219383" spans="5:8" x14ac:dyDescent="0.25">
      <c r="E219383" s="1"/>
      <c r="H219383" s="1"/>
    </row>
    <row r="219384" spans="5:8" x14ac:dyDescent="0.25">
      <c r="E219384" s="1"/>
      <c r="G219384" s="1"/>
    </row>
    <row r="219385" spans="5:8" x14ac:dyDescent="0.25">
      <c r="E219385" s="1"/>
    </row>
    <row r="219386" spans="5:8" x14ac:dyDescent="0.25">
      <c r="E219386" s="1"/>
    </row>
    <row r="219387" spans="5:8" x14ac:dyDescent="0.25">
      <c r="E219387" s="1"/>
    </row>
    <row r="219388" spans="5:8" x14ac:dyDescent="0.25">
      <c r="E219388" s="1"/>
    </row>
    <row r="219389" spans="5:8" x14ac:dyDescent="0.25">
      <c r="E219389" s="1"/>
    </row>
    <row r="219390" spans="5:8" x14ac:dyDescent="0.25">
      <c r="E219390" s="1"/>
    </row>
    <row r="219391" spans="5:8" x14ac:dyDescent="0.25">
      <c r="E219391" s="1"/>
      <c r="G219391" s="1"/>
      <c r="H219391" s="1"/>
    </row>
    <row r="219392" spans="5:8" x14ac:dyDescent="0.25">
      <c r="E219392" s="1"/>
    </row>
    <row r="219393" spans="5:8" x14ac:dyDescent="0.25">
      <c r="E219393" s="1"/>
    </row>
    <row r="219394" spans="5:8" x14ac:dyDescent="0.25">
      <c r="E219394" s="1"/>
      <c r="G219394" s="1"/>
      <c r="H219394" s="1"/>
    </row>
    <row r="219395" spans="5:8" x14ac:dyDescent="0.25">
      <c r="E219395" s="1"/>
      <c r="G219395" s="1"/>
      <c r="H219395" s="1"/>
    </row>
    <row r="219396" spans="5:8" x14ac:dyDescent="0.25">
      <c r="E219396" s="1"/>
      <c r="G219396" s="1"/>
      <c r="H219396" s="1"/>
    </row>
    <row r="219397" spans="5:8" x14ac:dyDescent="0.25">
      <c r="E219397" s="1"/>
      <c r="G219397" s="1"/>
    </row>
    <row r="219398" spans="5:8" x14ac:dyDescent="0.25">
      <c r="E219398" s="1"/>
    </row>
    <row r="219399" spans="5:8" x14ac:dyDescent="0.25">
      <c r="E219399" s="1"/>
    </row>
    <row r="219400" spans="5:8" x14ac:dyDescent="0.25">
      <c r="E219400" s="1"/>
    </row>
    <row r="219401" spans="5:8" x14ac:dyDescent="0.25">
      <c r="E219401" s="1"/>
      <c r="G219401" s="1"/>
      <c r="H219401" s="1"/>
    </row>
    <row r="219402" spans="5:8" x14ac:dyDescent="0.25">
      <c r="E219402" s="1"/>
      <c r="H219402" s="1"/>
    </row>
    <row r="219403" spans="5:8" x14ac:dyDescent="0.25">
      <c r="E219403" s="1"/>
      <c r="G219403" s="1"/>
    </row>
    <row r="219404" spans="5:8" x14ac:dyDescent="0.25">
      <c r="E219404" s="1"/>
    </row>
    <row r="219405" spans="5:8" x14ac:dyDescent="0.25">
      <c r="E219405" s="1"/>
      <c r="G219405" s="1"/>
    </row>
    <row r="219406" spans="5:8" x14ac:dyDescent="0.25">
      <c r="E219406" s="1"/>
      <c r="H219406" s="1"/>
    </row>
    <row r="219407" spans="5:8" x14ac:dyDescent="0.25">
      <c r="E219407" s="1"/>
      <c r="G219407" s="1"/>
    </row>
    <row r="219408" spans="5:8" x14ac:dyDescent="0.25">
      <c r="E219408" s="1"/>
    </row>
    <row r="219409" spans="5:8" x14ac:dyDescent="0.25">
      <c r="E219409" s="1"/>
      <c r="G219409" s="1"/>
    </row>
    <row r="219410" spans="5:8" x14ac:dyDescent="0.25">
      <c r="E219410" s="1"/>
    </row>
    <row r="219411" spans="5:8" x14ac:dyDescent="0.25">
      <c r="E219411" s="1"/>
      <c r="G219411" s="1"/>
    </row>
    <row r="219412" spans="5:8" x14ac:dyDescent="0.25">
      <c r="E219412" s="1"/>
      <c r="H219412" s="1"/>
    </row>
    <row r="219413" spans="5:8" x14ac:dyDescent="0.25">
      <c r="E219413" s="1"/>
    </row>
    <row r="219414" spans="5:8" x14ac:dyDescent="0.25">
      <c r="E219414" s="1"/>
    </row>
    <row r="219415" spans="5:8" x14ac:dyDescent="0.25">
      <c r="E219415" s="1"/>
    </row>
    <row r="219416" spans="5:8" x14ac:dyDescent="0.25">
      <c r="E219416" s="1"/>
    </row>
    <row r="219417" spans="5:8" x14ac:dyDescent="0.25">
      <c r="E219417" s="1"/>
    </row>
    <row r="219418" spans="5:8" x14ac:dyDescent="0.25">
      <c r="E219418" s="1"/>
    </row>
    <row r="219419" spans="5:8" x14ac:dyDescent="0.25">
      <c r="E219419" s="1"/>
    </row>
    <row r="219420" spans="5:8" x14ac:dyDescent="0.25">
      <c r="E219420" s="1"/>
      <c r="G219420" s="1"/>
    </row>
    <row r="219421" spans="5:8" x14ac:dyDescent="0.25">
      <c r="E219421" s="1"/>
    </row>
    <row r="219422" spans="5:8" x14ac:dyDescent="0.25">
      <c r="E219422" s="1"/>
    </row>
    <row r="219423" spans="5:8" x14ac:dyDescent="0.25">
      <c r="E219423" s="1"/>
      <c r="H219423" s="1"/>
    </row>
    <row r="219424" spans="5:8" x14ac:dyDescent="0.25">
      <c r="E219424" s="1"/>
    </row>
    <row r="219425" spans="5:8" x14ac:dyDescent="0.25">
      <c r="E219425" s="1"/>
    </row>
    <row r="219426" spans="5:8" x14ac:dyDescent="0.25">
      <c r="E219426" s="1"/>
    </row>
    <row r="219427" spans="5:8" x14ac:dyDescent="0.25">
      <c r="E219427" s="1"/>
    </row>
    <row r="219428" spans="5:8" x14ac:dyDescent="0.25">
      <c r="E219428" s="1"/>
      <c r="G219428" s="1"/>
    </row>
    <row r="219429" spans="5:8" x14ac:dyDescent="0.25">
      <c r="E219429" s="1"/>
      <c r="H219429" s="1"/>
    </row>
    <row r="219430" spans="5:8" x14ac:dyDescent="0.25">
      <c r="E219430" s="1"/>
    </row>
    <row r="219431" spans="5:8" x14ac:dyDescent="0.25">
      <c r="E219431" s="1"/>
    </row>
    <row r="219432" spans="5:8" x14ac:dyDescent="0.25">
      <c r="E219432" s="1"/>
    </row>
    <row r="219433" spans="5:8" x14ac:dyDescent="0.25">
      <c r="H219433" s="1"/>
    </row>
    <row r="219434" spans="5:8" x14ac:dyDescent="0.25">
      <c r="E219434" s="1"/>
      <c r="H219434" s="1"/>
    </row>
    <row r="219435" spans="5:8" x14ac:dyDescent="0.25">
      <c r="E219435" s="1"/>
    </row>
    <row r="219436" spans="5:8" x14ac:dyDescent="0.25">
      <c r="E219436" s="1"/>
    </row>
    <row r="219438" spans="5:8" x14ac:dyDescent="0.25">
      <c r="E219438" s="1"/>
    </row>
    <row r="219440" spans="5:8" x14ac:dyDescent="0.25">
      <c r="E219440" s="1"/>
    </row>
    <row r="219441" spans="5:8" x14ac:dyDescent="0.25">
      <c r="E219441" s="1"/>
      <c r="H219441" s="1"/>
    </row>
    <row r="219443" spans="5:8" x14ac:dyDescent="0.25">
      <c r="E219443" s="1"/>
      <c r="H219443" s="1"/>
    </row>
    <row r="219444" spans="5:8" x14ac:dyDescent="0.25">
      <c r="E219444" s="1"/>
      <c r="G219444" s="1"/>
    </row>
    <row r="219445" spans="5:8" x14ac:dyDescent="0.25">
      <c r="E219445" s="1"/>
    </row>
    <row r="219446" spans="5:8" x14ac:dyDescent="0.25">
      <c r="E219446" s="1"/>
      <c r="G219446" s="1"/>
      <c r="H219446" s="1"/>
    </row>
    <row r="219447" spans="5:8" x14ac:dyDescent="0.25">
      <c r="E219447" s="1"/>
      <c r="G219447" s="1"/>
      <c r="H219447" s="1"/>
    </row>
    <row r="219449" spans="5:8" x14ac:dyDescent="0.25">
      <c r="E219449" s="1"/>
    </row>
    <row r="219450" spans="5:8" x14ac:dyDescent="0.25">
      <c r="E219450" s="1"/>
      <c r="H219450" s="1"/>
    </row>
    <row r="219451" spans="5:8" x14ac:dyDescent="0.25">
      <c r="E219451" s="1"/>
    </row>
    <row r="219452" spans="5:8" x14ac:dyDescent="0.25">
      <c r="E219452" s="1"/>
      <c r="H219452" s="1"/>
    </row>
    <row r="219453" spans="5:8" x14ac:dyDescent="0.25">
      <c r="E219453" s="1"/>
    </row>
    <row r="219454" spans="5:8" x14ac:dyDescent="0.25">
      <c r="E219454" s="1"/>
      <c r="H219454" s="1"/>
    </row>
    <row r="219455" spans="5:8" x14ac:dyDescent="0.25">
      <c r="E219455" s="1"/>
    </row>
    <row r="219456" spans="5:8" x14ac:dyDescent="0.25">
      <c r="E219456" s="1"/>
    </row>
    <row r="219457" spans="5:8" x14ac:dyDescent="0.25">
      <c r="E219457" s="1"/>
    </row>
    <row r="219458" spans="5:8" x14ac:dyDescent="0.25">
      <c r="E219458" s="1"/>
    </row>
    <row r="219459" spans="5:8" x14ac:dyDescent="0.25">
      <c r="E219459" s="1"/>
    </row>
    <row r="219460" spans="5:8" x14ac:dyDescent="0.25">
      <c r="E219460" s="1"/>
    </row>
    <row r="219462" spans="5:8" x14ac:dyDescent="0.25">
      <c r="E219462" s="1"/>
    </row>
    <row r="219463" spans="5:8" x14ac:dyDescent="0.25">
      <c r="E219463" s="1"/>
    </row>
    <row r="219464" spans="5:8" x14ac:dyDescent="0.25">
      <c r="E219464" s="1"/>
    </row>
    <row r="219465" spans="5:8" x14ac:dyDescent="0.25">
      <c r="E219465" s="1"/>
    </row>
    <row r="219466" spans="5:8" x14ac:dyDescent="0.25">
      <c r="E219466" s="1"/>
    </row>
    <row r="219467" spans="5:8" x14ac:dyDescent="0.25">
      <c r="E219467" s="1"/>
      <c r="H219467" s="1"/>
    </row>
    <row r="219468" spans="5:8" x14ac:dyDescent="0.25">
      <c r="E219468" s="1"/>
    </row>
    <row r="219469" spans="5:8" x14ac:dyDescent="0.25">
      <c r="E219469" s="1"/>
    </row>
    <row r="219473" spans="5:9" x14ac:dyDescent="0.25">
      <c r="E219473" s="1"/>
    </row>
    <row r="219474" spans="5:9" x14ac:dyDescent="0.25">
      <c r="E219474" s="1"/>
    </row>
    <row r="219475" spans="5:9" x14ac:dyDescent="0.25">
      <c r="E219475" s="1"/>
    </row>
    <row r="219476" spans="5:9" x14ac:dyDescent="0.25">
      <c r="E219476" s="1"/>
      <c r="I219476" s="1"/>
    </row>
    <row r="219477" spans="5:9" x14ac:dyDescent="0.25">
      <c r="E219477" s="1"/>
    </row>
    <row r="219478" spans="5:9" x14ac:dyDescent="0.25">
      <c r="E219478" s="1"/>
    </row>
    <row r="219479" spans="5:9" x14ac:dyDescent="0.25">
      <c r="E219479" s="1"/>
    </row>
    <row r="219480" spans="5:9" x14ac:dyDescent="0.25">
      <c r="E219480" s="1"/>
      <c r="G219480" s="1"/>
    </row>
    <row r="219481" spans="5:9" x14ac:dyDescent="0.25">
      <c r="E219481" s="1"/>
    </row>
    <row r="219482" spans="5:9" x14ac:dyDescent="0.25">
      <c r="E219482" s="1"/>
      <c r="H219482" s="1"/>
    </row>
    <row r="219483" spans="5:9" x14ac:dyDescent="0.25">
      <c r="E219483" s="1"/>
    </row>
    <row r="219484" spans="5:9" x14ac:dyDescent="0.25">
      <c r="E219484" s="1"/>
    </row>
    <row r="219485" spans="5:9" x14ac:dyDescent="0.25">
      <c r="E219485" s="1"/>
    </row>
    <row r="219486" spans="5:9" x14ac:dyDescent="0.25">
      <c r="E219486" s="1"/>
    </row>
    <row r="219487" spans="5:9" x14ac:dyDescent="0.25">
      <c r="E219487" s="1"/>
    </row>
    <row r="219489" spans="5:9" x14ac:dyDescent="0.25">
      <c r="E219489" s="1"/>
      <c r="H219489" s="1"/>
    </row>
    <row r="219490" spans="5:9" x14ac:dyDescent="0.25">
      <c r="E219490" s="1"/>
      <c r="I219490" s="1"/>
    </row>
    <row r="219491" spans="5:9" x14ac:dyDescent="0.25">
      <c r="E219491" s="1"/>
    </row>
    <row r="219492" spans="5:9" x14ac:dyDescent="0.25">
      <c r="E219492" s="1"/>
      <c r="I219492" s="1"/>
    </row>
    <row r="219494" spans="5:9" x14ac:dyDescent="0.25">
      <c r="E219494" s="1"/>
    </row>
    <row r="219496" spans="5:9" x14ac:dyDescent="0.25">
      <c r="I219496" s="1"/>
    </row>
    <row r="219506" spans="9:9" x14ac:dyDescent="0.25">
      <c r="I219506" s="1"/>
    </row>
    <row r="219510" spans="9:9" x14ac:dyDescent="0.25">
      <c r="I219510" s="1"/>
    </row>
    <row r="219517" spans="9:9" x14ac:dyDescent="0.25">
      <c r="I219517" s="1"/>
    </row>
    <row r="219522" spans="5:9" x14ac:dyDescent="0.25">
      <c r="E219522" s="1"/>
    </row>
    <row r="219523" spans="5:9" x14ac:dyDescent="0.25">
      <c r="I219523" s="1"/>
    </row>
    <row r="219524" spans="5:9" x14ac:dyDescent="0.25">
      <c r="E219524" s="1"/>
    </row>
    <row r="219526" spans="5:9" x14ac:dyDescent="0.25">
      <c r="E219526" s="1"/>
    </row>
    <row r="219531" spans="5:9" x14ac:dyDescent="0.25">
      <c r="E219531" s="1"/>
    </row>
    <row r="219532" spans="5:9" x14ac:dyDescent="0.25">
      <c r="I219532" s="1"/>
    </row>
    <row r="222458" spans="8:8" x14ac:dyDescent="0.25">
      <c r="H222458" s="1"/>
    </row>
    <row r="230820" spans="9:9" x14ac:dyDescent="0.25">
      <c r="I230820" s="1"/>
    </row>
    <row r="230821" spans="9:9" x14ac:dyDescent="0.25">
      <c r="I230821" s="1"/>
    </row>
    <row r="230822" spans="9:9" x14ac:dyDescent="0.25">
      <c r="I230822" s="1"/>
    </row>
    <row r="230823" spans="9:9" x14ac:dyDescent="0.25">
      <c r="I230823" s="1"/>
    </row>
    <row r="230824" spans="9:9" x14ac:dyDescent="0.25">
      <c r="I230824" s="1"/>
    </row>
    <row r="230825" spans="9:9" x14ac:dyDescent="0.25">
      <c r="I230825" s="1"/>
    </row>
    <row r="230826" spans="9:9" x14ac:dyDescent="0.25">
      <c r="I230826" s="1"/>
    </row>
    <row r="230949" spans="5:5" x14ac:dyDescent="0.25">
      <c r="E230949" s="1"/>
    </row>
    <row r="230992" spans="8:8" x14ac:dyDescent="0.25">
      <c r="H230992" s="1"/>
    </row>
    <row r="231063" spans="7:7" x14ac:dyDescent="0.25">
      <c r="G231063" s="1"/>
    </row>
    <row r="231088" spans="5:5" x14ac:dyDescent="0.25">
      <c r="E231088" s="1"/>
    </row>
    <row r="231103" spans="5:5" x14ac:dyDescent="0.25">
      <c r="E231103" s="1"/>
    </row>
    <row r="231127" spans="5:7" x14ac:dyDescent="0.25">
      <c r="E231127" s="1"/>
      <c r="G231127" s="1"/>
    </row>
    <row r="231149" spans="7:7" x14ac:dyDescent="0.25">
      <c r="G231149" s="1"/>
    </row>
    <row r="231178" spans="5:5" x14ac:dyDescent="0.25">
      <c r="E231178" s="1"/>
    </row>
    <row r="231188" spans="5:5" x14ac:dyDescent="0.25">
      <c r="E231188" s="1"/>
    </row>
    <row r="231203" spans="5:7" x14ac:dyDescent="0.25">
      <c r="E231203" s="1"/>
      <c r="G231203" s="1"/>
    </row>
    <row r="231204" spans="5:7" x14ac:dyDescent="0.25">
      <c r="E231204" s="1"/>
    </row>
    <row r="231217" spans="5:8" x14ac:dyDescent="0.25">
      <c r="E231217" s="1"/>
    </row>
    <row r="231220" spans="5:8" x14ac:dyDescent="0.25">
      <c r="E231220" s="1"/>
    </row>
    <row r="231221" spans="5:8" x14ac:dyDescent="0.25">
      <c r="E231221" s="1"/>
    </row>
    <row r="231224" spans="5:8" x14ac:dyDescent="0.25">
      <c r="E231224" s="1"/>
      <c r="H231224" s="1"/>
    </row>
    <row r="231225" spans="5:8" x14ac:dyDescent="0.25">
      <c r="E231225" s="1"/>
      <c r="G231225" s="1"/>
    </row>
    <row r="231226" spans="5:8" x14ac:dyDescent="0.25">
      <c r="G231226" s="1"/>
      <c r="H231226" s="1"/>
    </row>
    <row r="231227" spans="5:8" x14ac:dyDescent="0.25">
      <c r="G231227" s="1"/>
      <c r="H231227" s="1"/>
    </row>
    <row r="231228" spans="5:8" x14ac:dyDescent="0.25">
      <c r="H231228" s="1"/>
    </row>
    <row r="231229" spans="5:8" x14ac:dyDescent="0.25">
      <c r="G231229" s="1"/>
    </row>
    <row r="231231" spans="5:8" x14ac:dyDescent="0.25">
      <c r="E231231" s="1"/>
      <c r="G231231" s="1"/>
      <c r="H231231" s="1"/>
    </row>
    <row r="231232" spans="5:8" x14ac:dyDescent="0.25">
      <c r="E231232" s="1"/>
      <c r="G231232" s="1"/>
      <c r="H231232" s="1"/>
    </row>
    <row r="231233" spans="5:8" x14ac:dyDescent="0.25">
      <c r="E231233" s="1"/>
    </row>
    <row r="231234" spans="5:8" x14ac:dyDescent="0.25">
      <c r="E231234" s="1"/>
      <c r="G231234" s="1"/>
    </row>
    <row r="231235" spans="5:8" x14ac:dyDescent="0.25">
      <c r="E231235" s="1"/>
      <c r="H231235" s="1"/>
    </row>
    <row r="231236" spans="5:8" x14ac:dyDescent="0.25">
      <c r="E231236" s="1"/>
      <c r="G231236" s="1"/>
    </row>
    <row r="231237" spans="5:8" x14ac:dyDescent="0.25">
      <c r="E231237" s="1"/>
    </row>
    <row r="231238" spans="5:8" x14ac:dyDescent="0.25">
      <c r="G231238" s="1"/>
      <c r="H231238" s="1"/>
    </row>
    <row r="231239" spans="5:8" x14ac:dyDescent="0.25">
      <c r="E231239" s="1"/>
      <c r="H231239" s="1"/>
    </row>
    <row r="231240" spans="5:8" x14ac:dyDescent="0.25">
      <c r="G231240" s="1"/>
    </row>
    <row r="231241" spans="5:8" x14ac:dyDescent="0.25">
      <c r="E231241" s="1"/>
    </row>
    <row r="231242" spans="5:8" x14ac:dyDescent="0.25">
      <c r="E231242" s="1"/>
    </row>
    <row r="231245" spans="5:8" x14ac:dyDescent="0.25">
      <c r="E231245" s="1"/>
      <c r="G231245" s="1"/>
      <c r="H231245" s="1"/>
    </row>
    <row r="231246" spans="5:8" x14ac:dyDescent="0.25">
      <c r="E231246" s="1"/>
      <c r="G231246" s="1"/>
      <c r="H231246" s="1"/>
    </row>
    <row r="231247" spans="5:8" x14ac:dyDescent="0.25">
      <c r="E231247" s="1"/>
      <c r="G231247" s="1"/>
    </row>
    <row r="231248" spans="5:8" x14ac:dyDescent="0.25">
      <c r="E231248" s="1"/>
      <c r="G231248" s="1"/>
    </row>
    <row r="231250" spans="5:8" x14ac:dyDescent="0.25">
      <c r="E231250" s="1"/>
      <c r="G231250" s="1"/>
      <c r="H231250" s="1"/>
    </row>
    <row r="231251" spans="5:8" x14ac:dyDescent="0.25">
      <c r="E231251" s="1"/>
      <c r="H231251" s="1"/>
    </row>
    <row r="231252" spans="5:8" x14ac:dyDescent="0.25">
      <c r="G231252" s="1"/>
      <c r="H231252" s="1"/>
    </row>
    <row r="231253" spans="5:8" x14ac:dyDescent="0.25">
      <c r="E231253" s="1"/>
      <c r="G231253" s="1"/>
      <c r="H231253" s="1"/>
    </row>
    <row r="231254" spans="5:8" x14ac:dyDescent="0.25">
      <c r="E231254" s="1"/>
      <c r="G231254" s="1"/>
    </row>
    <row r="231255" spans="5:8" x14ac:dyDescent="0.25">
      <c r="E231255" s="1"/>
      <c r="G231255" s="1"/>
    </row>
    <row r="231256" spans="5:8" x14ac:dyDescent="0.25">
      <c r="E231256" s="1"/>
      <c r="G231256" s="1"/>
      <c r="H231256" s="1"/>
    </row>
    <row r="231257" spans="5:8" x14ac:dyDescent="0.25">
      <c r="E231257" s="1"/>
      <c r="G231257" s="1"/>
      <c r="H231257" s="1"/>
    </row>
    <row r="231258" spans="5:8" x14ac:dyDescent="0.25">
      <c r="E231258" s="1"/>
      <c r="G231258" s="1"/>
    </row>
    <row r="231259" spans="5:8" x14ac:dyDescent="0.25">
      <c r="H231259" s="1"/>
    </row>
    <row r="231260" spans="5:8" x14ac:dyDescent="0.25">
      <c r="E231260" s="1"/>
    </row>
    <row r="231261" spans="5:8" x14ac:dyDescent="0.25">
      <c r="E231261" s="1"/>
    </row>
    <row r="231262" spans="5:8" x14ac:dyDescent="0.25">
      <c r="G231262" s="1"/>
    </row>
    <row r="231265" spans="5:8" x14ac:dyDescent="0.25">
      <c r="E231265" s="1"/>
      <c r="H231265" s="1"/>
    </row>
    <row r="231266" spans="5:8" x14ac:dyDescent="0.25">
      <c r="H231266" s="1"/>
    </row>
    <row r="231267" spans="5:8" x14ac:dyDescent="0.25">
      <c r="H231267" s="1"/>
    </row>
    <row r="231268" spans="5:8" x14ac:dyDescent="0.25">
      <c r="E231268" s="1"/>
      <c r="H231268" s="1"/>
    </row>
    <row r="231269" spans="5:8" x14ac:dyDescent="0.25">
      <c r="E231269" s="1"/>
      <c r="G231269" s="1"/>
    </row>
    <row r="231270" spans="5:8" x14ac:dyDescent="0.25">
      <c r="E231270" s="1"/>
      <c r="G231270" s="1"/>
      <c r="H231270" s="1"/>
    </row>
    <row r="231271" spans="5:8" x14ac:dyDescent="0.25">
      <c r="E231271" s="1"/>
    </row>
    <row r="231272" spans="5:8" x14ac:dyDescent="0.25">
      <c r="H231272" s="1"/>
    </row>
    <row r="231273" spans="5:8" x14ac:dyDescent="0.25">
      <c r="E231273" s="1"/>
      <c r="H231273" s="1"/>
    </row>
    <row r="231274" spans="5:8" x14ac:dyDescent="0.25">
      <c r="E231274" s="1"/>
      <c r="H231274" s="1"/>
    </row>
    <row r="231276" spans="5:8" x14ac:dyDescent="0.25">
      <c r="E231276" s="1"/>
    </row>
    <row r="231278" spans="5:8" x14ac:dyDescent="0.25">
      <c r="E231278" s="1"/>
    </row>
    <row r="231279" spans="5:8" x14ac:dyDescent="0.25">
      <c r="E231279" s="1"/>
    </row>
    <row r="231280" spans="5:8" x14ac:dyDescent="0.25">
      <c r="E231280" s="1"/>
    </row>
    <row r="231281" spans="5:8" x14ac:dyDescent="0.25">
      <c r="E231281" s="1"/>
    </row>
    <row r="231282" spans="5:8" x14ac:dyDescent="0.25">
      <c r="E231282" s="1"/>
    </row>
    <row r="231283" spans="5:8" x14ac:dyDescent="0.25">
      <c r="E231283" s="1"/>
    </row>
    <row r="231287" spans="5:8" x14ac:dyDescent="0.25">
      <c r="E231287" s="1"/>
      <c r="G231287" s="1"/>
      <c r="H231287" s="1"/>
    </row>
    <row r="231288" spans="5:8" x14ac:dyDescent="0.25">
      <c r="E231288" s="1"/>
      <c r="G231288" s="1"/>
    </row>
    <row r="231290" spans="5:8" x14ac:dyDescent="0.25">
      <c r="E231290" s="1"/>
    </row>
    <row r="231291" spans="5:8" x14ac:dyDescent="0.25">
      <c r="H231291" s="1"/>
    </row>
    <row r="231292" spans="5:8" x14ac:dyDescent="0.25">
      <c r="G231292" s="1"/>
    </row>
    <row r="231293" spans="5:8" x14ac:dyDescent="0.25">
      <c r="E231293" s="1"/>
    </row>
    <row r="231294" spans="5:8" x14ac:dyDescent="0.25">
      <c r="E231294" s="1"/>
    </row>
    <row r="231295" spans="5:8" x14ac:dyDescent="0.25">
      <c r="E231295" s="1"/>
    </row>
    <row r="231296" spans="5:8" x14ac:dyDescent="0.25">
      <c r="G231296" s="1"/>
    </row>
    <row r="231298" spans="5:5" x14ac:dyDescent="0.25">
      <c r="E231298" s="1"/>
    </row>
    <row r="231300" spans="5:5" x14ac:dyDescent="0.25">
      <c r="E231300" s="1"/>
    </row>
    <row r="231301" spans="5:5" x14ac:dyDescent="0.25">
      <c r="E231301" s="1"/>
    </row>
    <row r="231309" spans="5:5" x14ac:dyDescent="0.25">
      <c r="E231309" s="1"/>
    </row>
    <row r="231314" spans="5:8" x14ac:dyDescent="0.25">
      <c r="E231314" s="1"/>
    </row>
    <row r="231315" spans="5:8" x14ac:dyDescent="0.25">
      <c r="G231315" s="1"/>
    </row>
    <row r="231316" spans="5:8" x14ac:dyDescent="0.25">
      <c r="E231316" s="1"/>
    </row>
    <row r="231317" spans="5:8" x14ac:dyDescent="0.25">
      <c r="E231317" s="1"/>
    </row>
    <row r="231318" spans="5:8" x14ac:dyDescent="0.25">
      <c r="E231318" s="1"/>
      <c r="G231318" s="1"/>
    </row>
    <row r="231319" spans="5:8" x14ac:dyDescent="0.25">
      <c r="E231319" s="1"/>
      <c r="H231319" s="1"/>
    </row>
    <row r="231320" spans="5:8" x14ac:dyDescent="0.25">
      <c r="E231320" s="1"/>
      <c r="H231320" s="1"/>
    </row>
    <row r="231321" spans="5:8" x14ac:dyDescent="0.25">
      <c r="E231321" s="1"/>
    </row>
    <row r="231322" spans="5:8" x14ac:dyDescent="0.25">
      <c r="E231322" s="1"/>
    </row>
    <row r="231323" spans="5:8" x14ac:dyDescent="0.25">
      <c r="E231323" s="1"/>
      <c r="G231323" s="1"/>
    </row>
    <row r="231324" spans="5:8" x14ac:dyDescent="0.25">
      <c r="E231324" s="1"/>
    </row>
    <row r="231325" spans="5:8" x14ac:dyDescent="0.25">
      <c r="E231325" s="1"/>
      <c r="G231325" s="1"/>
      <c r="H231325" s="1"/>
    </row>
    <row r="231326" spans="5:8" x14ac:dyDescent="0.25">
      <c r="E231326" s="1"/>
      <c r="G231326" s="1"/>
    </row>
    <row r="231327" spans="5:8" x14ac:dyDescent="0.25">
      <c r="E231327" s="1"/>
      <c r="G231327" s="1"/>
    </row>
    <row r="231328" spans="5:8" x14ac:dyDescent="0.25">
      <c r="E231328" s="1"/>
      <c r="G231328" s="1"/>
    </row>
    <row r="231329" spans="5:8" x14ac:dyDescent="0.25">
      <c r="E231329" s="1"/>
    </row>
    <row r="231331" spans="5:8" x14ac:dyDescent="0.25">
      <c r="E231331" s="1"/>
    </row>
    <row r="231332" spans="5:8" x14ac:dyDescent="0.25">
      <c r="E231332" s="1"/>
      <c r="G231332" s="1"/>
    </row>
    <row r="231333" spans="5:8" x14ac:dyDescent="0.25">
      <c r="E231333" s="1"/>
    </row>
    <row r="231334" spans="5:8" x14ac:dyDescent="0.25">
      <c r="E231334" s="1"/>
      <c r="H231334" s="1"/>
    </row>
    <row r="231335" spans="5:8" x14ac:dyDescent="0.25">
      <c r="E231335" s="1"/>
    </row>
    <row r="231336" spans="5:8" x14ac:dyDescent="0.25">
      <c r="E231336" s="1"/>
      <c r="H231336" s="1"/>
    </row>
    <row r="231338" spans="5:8" x14ac:dyDescent="0.25">
      <c r="H231338" s="1"/>
    </row>
    <row r="231339" spans="5:8" x14ac:dyDescent="0.25">
      <c r="E231339" s="1"/>
    </row>
    <row r="231341" spans="5:8" x14ac:dyDescent="0.25">
      <c r="E231341" s="1"/>
    </row>
    <row r="231342" spans="5:8" x14ac:dyDescent="0.25">
      <c r="G231342" s="1"/>
      <c r="H231342" s="1"/>
    </row>
    <row r="231343" spans="5:8" x14ac:dyDescent="0.25">
      <c r="E231343" s="1"/>
      <c r="G231343" s="1"/>
      <c r="H231343" s="1"/>
    </row>
    <row r="231344" spans="5:8" x14ac:dyDescent="0.25">
      <c r="E231344" s="1"/>
    </row>
    <row r="231346" spans="5:8" x14ac:dyDescent="0.25">
      <c r="E231346" s="1"/>
      <c r="G231346" s="1"/>
    </row>
    <row r="231347" spans="5:8" x14ac:dyDescent="0.25">
      <c r="E231347" s="1"/>
    </row>
    <row r="231348" spans="5:8" x14ac:dyDescent="0.25">
      <c r="E231348" s="1"/>
      <c r="H231348" s="1"/>
    </row>
    <row r="231350" spans="5:8" x14ac:dyDescent="0.25">
      <c r="E231350" s="1"/>
    </row>
    <row r="231351" spans="5:8" x14ac:dyDescent="0.25">
      <c r="E231351" s="1"/>
    </row>
    <row r="231352" spans="5:8" x14ac:dyDescent="0.25">
      <c r="H231352" s="1"/>
    </row>
    <row r="231353" spans="5:8" x14ac:dyDescent="0.25">
      <c r="E231353" s="1"/>
    </row>
    <row r="231354" spans="5:8" x14ac:dyDescent="0.25">
      <c r="E231354" s="1"/>
      <c r="H231354" s="1"/>
    </row>
    <row r="231356" spans="5:8" x14ac:dyDescent="0.25">
      <c r="G231356" s="1"/>
    </row>
    <row r="231357" spans="5:8" x14ac:dyDescent="0.25">
      <c r="E231357" s="1"/>
    </row>
    <row r="231360" spans="5:8" x14ac:dyDescent="0.25">
      <c r="H231360" s="1"/>
    </row>
    <row r="231361" spans="5:8" x14ac:dyDescent="0.25">
      <c r="H231361" s="1"/>
    </row>
    <row r="231362" spans="5:8" x14ac:dyDescent="0.25">
      <c r="G231362" s="1"/>
    </row>
    <row r="231363" spans="5:8" x14ac:dyDescent="0.25">
      <c r="E231363" s="1"/>
      <c r="G231363" s="1"/>
    </row>
    <row r="231365" spans="5:8" x14ac:dyDescent="0.25">
      <c r="G231365" s="1"/>
    </row>
    <row r="231366" spans="5:8" x14ac:dyDescent="0.25">
      <c r="E231366" s="1"/>
    </row>
    <row r="231373" spans="5:8" x14ac:dyDescent="0.25">
      <c r="E231373" s="1"/>
      <c r="G231373" s="1"/>
    </row>
    <row r="231382" spans="5:8" x14ac:dyDescent="0.25">
      <c r="E231382" s="1"/>
    </row>
    <row r="231384" spans="5:8" x14ac:dyDescent="0.25">
      <c r="E231384" s="1"/>
    </row>
    <row r="231386" spans="5:8" x14ac:dyDescent="0.25">
      <c r="E231386" s="1"/>
      <c r="H231386" s="1"/>
    </row>
    <row r="231388" spans="5:8" x14ac:dyDescent="0.25">
      <c r="G231388" s="1"/>
    </row>
    <row r="231389" spans="5:8" x14ac:dyDescent="0.25">
      <c r="E231389" s="1"/>
      <c r="H231389" s="1"/>
    </row>
    <row r="231392" spans="5:8" x14ac:dyDescent="0.25">
      <c r="E231392" s="1"/>
      <c r="G231392" s="1"/>
    </row>
    <row r="231393" spans="5:8" x14ac:dyDescent="0.25">
      <c r="H231393" s="1"/>
    </row>
    <row r="231394" spans="5:8" x14ac:dyDescent="0.25">
      <c r="E231394" s="1"/>
      <c r="G231394" s="1"/>
    </row>
    <row r="231395" spans="5:8" x14ac:dyDescent="0.25">
      <c r="E231395" s="1"/>
    </row>
    <row r="231396" spans="5:8" x14ac:dyDescent="0.25">
      <c r="E231396" s="1"/>
      <c r="G231396" s="1"/>
    </row>
    <row r="231397" spans="5:8" x14ac:dyDescent="0.25">
      <c r="E231397" s="1"/>
    </row>
    <row r="231398" spans="5:8" x14ac:dyDescent="0.25">
      <c r="E231398" s="1"/>
      <c r="G231398" s="1"/>
      <c r="H231398" s="1"/>
    </row>
    <row r="231399" spans="5:8" x14ac:dyDescent="0.25">
      <c r="E231399" s="1"/>
      <c r="G231399" s="1"/>
      <c r="H231399" s="1"/>
    </row>
    <row r="231400" spans="5:8" x14ac:dyDescent="0.25">
      <c r="E231400" s="1"/>
      <c r="G231400" s="1"/>
      <c r="H231400" s="1"/>
    </row>
    <row r="231401" spans="5:8" x14ac:dyDescent="0.25">
      <c r="E231401" s="1"/>
      <c r="G231401" s="1"/>
      <c r="H231401" s="1"/>
    </row>
    <row r="231402" spans="5:8" x14ac:dyDescent="0.25">
      <c r="E231402" s="1"/>
      <c r="G231402" s="1"/>
      <c r="H231402" s="1"/>
    </row>
    <row r="231403" spans="5:8" x14ac:dyDescent="0.25">
      <c r="E231403" s="1"/>
      <c r="G231403" s="1"/>
      <c r="H231403" s="1"/>
    </row>
    <row r="231404" spans="5:8" x14ac:dyDescent="0.25">
      <c r="E231404" s="1"/>
      <c r="G231404" s="1"/>
      <c r="H231404" s="1"/>
    </row>
    <row r="231405" spans="5:8" x14ac:dyDescent="0.25">
      <c r="E231405" s="1"/>
      <c r="G231405" s="1"/>
    </row>
    <row r="231406" spans="5:8" x14ac:dyDescent="0.25">
      <c r="E231406" s="1"/>
      <c r="G231406" s="1"/>
      <c r="H231406" s="1"/>
    </row>
    <row r="231407" spans="5:8" x14ac:dyDescent="0.25">
      <c r="E231407" s="1"/>
      <c r="G231407" s="1"/>
      <c r="H231407" s="1"/>
    </row>
    <row r="231411" spans="5:8" x14ac:dyDescent="0.25">
      <c r="E231411" s="1"/>
      <c r="G231411" s="1"/>
    </row>
    <row r="231412" spans="5:8" x14ac:dyDescent="0.25">
      <c r="E231412" s="1"/>
      <c r="G231412" s="1"/>
    </row>
    <row r="231413" spans="5:8" x14ac:dyDescent="0.25">
      <c r="E231413" s="1"/>
      <c r="H231413" s="1"/>
    </row>
    <row r="231414" spans="5:8" x14ac:dyDescent="0.25">
      <c r="H231414" s="1"/>
    </row>
    <row r="231416" spans="5:8" x14ac:dyDescent="0.25">
      <c r="E231416" s="1"/>
    </row>
    <row r="231417" spans="5:8" x14ac:dyDescent="0.25">
      <c r="E231417" s="1"/>
      <c r="G231417" s="1"/>
    </row>
    <row r="231418" spans="5:8" x14ac:dyDescent="0.25">
      <c r="E231418" s="1"/>
    </row>
    <row r="231419" spans="5:8" x14ac:dyDescent="0.25">
      <c r="E231419" s="1"/>
    </row>
    <row r="231420" spans="5:8" x14ac:dyDescent="0.25">
      <c r="E231420" s="1"/>
    </row>
    <row r="231422" spans="5:8" x14ac:dyDescent="0.25">
      <c r="G231422" s="1"/>
    </row>
    <row r="231424" spans="5:8" x14ac:dyDescent="0.25">
      <c r="E231424" s="1"/>
    </row>
    <row r="231425" spans="5:8" x14ac:dyDescent="0.25">
      <c r="E231425" s="1"/>
    </row>
    <row r="231426" spans="5:8" x14ac:dyDescent="0.25">
      <c r="E231426" s="1"/>
      <c r="G231426" s="1"/>
    </row>
    <row r="231427" spans="5:8" x14ac:dyDescent="0.25">
      <c r="E231427" s="1"/>
      <c r="G231427" s="1"/>
      <c r="H231427" s="1"/>
    </row>
    <row r="231428" spans="5:8" x14ac:dyDescent="0.25">
      <c r="E231428" s="1"/>
      <c r="G231428" s="1"/>
    </row>
    <row r="231429" spans="5:8" x14ac:dyDescent="0.25">
      <c r="E231429" s="1"/>
    </row>
    <row r="231430" spans="5:8" x14ac:dyDescent="0.25">
      <c r="E231430" s="1"/>
      <c r="G231430" s="1"/>
    </row>
    <row r="231431" spans="5:8" x14ac:dyDescent="0.25">
      <c r="E231431" s="1"/>
    </row>
    <row r="231432" spans="5:8" x14ac:dyDescent="0.25">
      <c r="E231432" s="1"/>
    </row>
    <row r="231433" spans="5:8" x14ac:dyDescent="0.25">
      <c r="E231433" s="1"/>
    </row>
    <row r="231434" spans="5:8" x14ac:dyDescent="0.25">
      <c r="E231434" s="1"/>
    </row>
    <row r="231435" spans="5:8" x14ac:dyDescent="0.25">
      <c r="E231435" s="1"/>
      <c r="G231435" s="1"/>
      <c r="H231435" s="1"/>
    </row>
    <row r="231436" spans="5:8" x14ac:dyDescent="0.25">
      <c r="E231436" s="1"/>
      <c r="H231436" s="1"/>
    </row>
    <row r="231437" spans="5:8" x14ac:dyDescent="0.25">
      <c r="E231437" s="1"/>
      <c r="H231437" s="1"/>
    </row>
    <row r="231438" spans="5:8" x14ac:dyDescent="0.25">
      <c r="E231438" s="1"/>
    </row>
    <row r="231439" spans="5:8" x14ac:dyDescent="0.25">
      <c r="E231439" s="1"/>
    </row>
    <row r="231440" spans="5:8" x14ac:dyDescent="0.25">
      <c r="E231440" s="1"/>
      <c r="H231440" s="1"/>
    </row>
    <row r="231441" spans="5:8" x14ac:dyDescent="0.25">
      <c r="E231441" s="1"/>
      <c r="G231441" s="1"/>
    </row>
    <row r="231442" spans="5:8" x14ac:dyDescent="0.25">
      <c r="E231442" s="1"/>
      <c r="G231442" s="1"/>
      <c r="H231442" s="1"/>
    </row>
    <row r="231443" spans="5:8" x14ac:dyDescent="0.25">
      <c r="E231443" s="1"/>
    </row>
    <row r="231444" spans="5:8" x14ac:dyDescent="0.25">
      <c r="E231444" s="1"/>
      <c r="G231444" s="1"/>
      <c r="H231444" s="1"/>
    </row>
    <row r="231445" spans="5:8" x14ac:dyDescent="0.25">
      <c r="E231445" s="1"/>
    </row>
    <row r="231446" spans="5:8" x14ac:dyDescent="0.25">
      <c r="E231446" s="1"/>
    </row>
    <row r="231447" spans="5:8" x14ac:dyDescent="0.25">
      <c r="E231447" s="1"/>
    </row>
    <row r="231448" spans="5:8" x14ac:dyDescent="0.25">
      <c r="E231448" s="1"/>
    </row>
    <row r="231449" spans="5:8" x14ac:dyDescent="0.25">
      <c r="E231449" s="1"/>
      <c r="H231449" s="1"/>
    </row>
    <row r="231450" spans="5:8" x14ac:dyDescent="0.25">
      <c r="E231450" s="1"/>
    </row>
    <row r="231451" spans="5:8" x14ac:dyDescent="0.25">
      <c r="E231451" s="1"/>
      <c r="H231451" s="1"/>
    </row>
    <row r="231452" spans="5:8" x14ac:dyDescent="0.25">
      <c r="E231452" s="1"/>
      <c r="H231452" s="1"/>
    </row>
    <row r="231453" spans="5:8" x14ac:dyDescent="0.25">
      <c r="E231453" s="1"/>
      <c r="H231453" s="1"/>
    </row>
    <row r="231454" spans="5:8" x14ac:dyDescent="0.25">
      <c r="E231454" s="1"/>
      <c r="G231454" s="1"/>
      <c r="H231454" s="1"/>
    </row>
    <row r="231455" spans="5:8" x14ac:dyDescent="0.25">
      <c r="E231455" s="1"/>
      <c r="G231455" s="1"/>
    </row>
    <row r="231456" spans="5:8" x14ac:dyDescent="0.25">
      <c r="E231456" s="1"/>
      <c r="H231456" s="1"/>
    </row>
    <row r="231457" spans="5:8" x14ac:dyDescent="0.25">
      <c r="E231457" s="1"/>
    </row>
    <row r="231458" spans="5:8" x14ac:dyDescent="0.25">
      <c r="E231458" s="1"/>
    </row>
    <row r="231459" spans="5:8" x14ac:dyDescent="0.25">
      <c r="E231459" s="1"/>
    </row>
    <row r="231460" spans="5:8" x14ac:dyDescent="0.25">
      <c r="E231460" s="1"/>
    </row>
    <row r="231461" spans="5:8" x14ac:dyDescent="0.25">
      <c r="E231461" s="1"/>
    </row>
    <row r="231462" spans="5:8" x14ac:dyDescent="0.25">
      <c r="E231462" s="1"/>
    </row>
    <row r="231463" spans="5:8" x14ac:dyDescent="0.25">
      <c r="E231463" s="1"/>
      <c r="H231463" s="1"/>
    </row>
    <row r="231464" spans="5:8" x14ac:dyDescent="0.25">
      <c r="E231464" s="1"/>
      <c r="H231464" s="1"/>
    </row>
    <row r="231465" spans="5:8" x14ac:dyDescent="0.25">
      <c r="E231465" s="1"/>
      <c r="H231465" s="1"/>
    </row>
    <row r="231466" spans="5:8" x14ac:dyDescent="0.25">
      <c r="E231466" s="1"/>
    </row>
    <row r="231467" spans="5:8" x14ac:dyDescent="0.25">
      <c r="E231467" s="1"/>
    </row>
    <row r="231468" spans="5:8" x14ac:dyDescent="0.25">
      <c r="E231468" s="1"/>
    </row>
    <row r="231469" spans="5:8" x14ac:dyDescent="0.25">
      <c r="E231469" s="1"/>
    </row>
    <row r="231470" spans="5:8" x14ac:dyDescent="0.25">
      <c r="E231470" s="1"/>
    </row>
    <row r="231471" spans="5:8" x14ac:dyDescent="0.25">
      <c r="E231471" s="1"/>
      <c r="G231471" s="1"/>
    </row>
    <row r="231472" spans="5:8" x14ac:dyDescent="0.25">
      <c r="E231472" s="1"/>
      <c r="H231472" s="1"/>
    </row>
    <row r="231473" spans="5:8" x14ac:dyDescent="0.25">
      <c r="E231473" s="1"/>
    </row>
    <row r="231474" spans="5:8" x14ac:dyDescent="0.25">
      <c r="E231474" s="1"/>
    </row>
    <row r="231475" spans="5:8" x14ac:dyDescent="0.25">
      <c r="E231475" s="1"/>
      <c r="H231475" s="1"/>
    </row>
    <row r="231476" spans="5:8" x14ac:dyDescent="0.25">
      <c r="E231476" s="1"/>
      <c r="H231476" s="1"/>
    </row>
    <row r="231477" spans="5:8" x14ac:dyDescent="0.25">
      <c r="E231477" s="1"/>
    </row>
    <row r="231478" spans="5:8" x14ac:dyDescent="0.25">
      <c r="E231478" s="1"/>
    </row>
    <row r="231479" spans="5:8" x14ac:dyDescent="0.25">
      <c r="E231479" s="1"/>
    </row>
    <row r="231480" spans="5:8" x14ac:dyDescent="0.25">
      <c r="E231480" s="1"/>
    </row>
    <row r="231481" spans="5:8" x14ac:dyDescent="0.25">
      <c r="E231481" s="1"/>
    </row>
    <row r="231482" spans="5:8" x14ac:dyDescent="0.25">
      <c r="E231482" s="1"/>
    </row>
    <row r="231483" spans="5:8" x14ac:dyDescent="0.25">
      <c r="E231483" s="1"/>
    </row>
    <row r="231484" spans="5:8" x14ac:dyDescent="0.25">
      <c r="E231484" s="1"/>
    </row>
    <row r="231485" spans="5:8" x14ac:dyDescent="0.25">
      <c r="E231485" s="1"/>
    </row>
    <row r="231486" spans="5:8" x14ac:dyDescent="0.25">
      <c r="E231486" s="1"/>
      <c r="H231486" s="1"/>
    </row>
    <row r="231487" spans="5:8" x14ac:dyDescent="0.25">
      <c r="E231487" s="1"/>
    </row>
    <row r="231488" spans="5:8" x14ac:dyDescent="0.25">
      <c r="E231488" s="1"/>
      <c r="H231488" s="1"/>
    </row>
    <row r="231489" spans="5:8" x14ac:dyDescent="0.25">
      <c r="E231489" s="1"/>
    </row>
    <row r="231490" spans="5:8" x14ac:dyDescent="0.25">
      <c r="E231490" s="1"/>
    </row>
    <row r="231491" spans="5:8" x14ac:dyDescent="0.25">
      <c r="E231491" s="1"/>
    </row>
    <row r="231492" spans="5:8" x14ac:dyDescent="0.25">
      <c r="E231492" s="1"/>
    </row>
    <row r="231493" spans="5:8" x14ac:dyDescent="0.25">
      <c r="E231493" s="1"/>
      <c r="G231493" s="1"/>
    </row>
    <row r="231494" spans="5:8" x14ac:dyDescent="0.25">
      <c r="E231494" s="1"/>
      <c r="G231494" s="1"/>
    </row>
    <row r="231495" spans="5:8" x14ac:dyDescent="0.25">
      <c r="E231495" s="1"/>
    </row>
    <row r="231496" spans="5:8" x14ac:dyDescent="0.25">
      <c r="E231496" s="1"/>
    </row>
    <row r="231498" spans="5:8" x14ac:dyDescent="0.25">
      <c r="E231498" s="1"/>
    </row>
    <row r="231500" spans="5:8" x14ac:dyDescent="0.25">
      <c r="E231500" s="1"/>
      <c r="H231500" s="1"/>
    </row>
    <row r="231501" spans="5:8" x14ac:dyDescent="0.25">
      <c r="E231501" s="1"/>
    </row>
    <row r="231502" spans="5:8" x14ac:dyDescent="0.25">
      <c r="E231502" s="1"/>
    </row>
    <row r="231503" spans="5:8" x14ac:dyDescent="0.25">
      <c r="E231503" s="1"/>
    </row>
    <row r="231504" spans="5:8" x14ac:dyDescent="0.25">
      <c r="E231504" s="1"/>
    </row>
    <row r="231505" spans="5:8" x14ac:dyDescent="0.25">
      <c r="E231505" s="1"/>
    </row>
    <row r="231506" spans="5:8" x14ac:dyDescent="0.25">
      <c r="E231506" s="1"/>
    </row>
    <row r="231508" spans="5:8" x14ac:dyDescent="0.25">
      <c r="E231508" s="1"/>
    </row>
    <row r="231509" spans="5:8" x14ac:dyDescent="0.25">
      <c r="E231509" s="1"/>
      <c r="G231509" s="1"/>
      <c r="H231509" s="1"/>
    </row>
    <row r="231510" spans="5:8" x14ac:dyDescent="0.25">
      <c r="E231510" s="1"/>
      <c r="H231510" s="1"/>
    </row>
    <row r="231511" spans="5:8" x14ac:dyDescent="0.25">
      <c r="E231511" s="1"/>
    </row>
    <row r="231512" spans="5:8" x14ac:dyDescent="0.25">
      <c r="E231512" s="1"/>
    </row>
    <row r="231513" spans="5:8" x14ac:dyDescent="0.25">
      <c r="E231513" s="1"/>
      <c r="H231513" s="1"/>
    </row>
    <row r="231514" spans="5:8" x14ac:dyDescent="0.25">
      <c r="E231514" s="1"/>
    </row>
    <row r="231515" spans="5:8" x14ac:dyDescent="0.25">
      <c r="E231515" s="1"/>
    </row>
    <row r="231516" spans="5:8" x14ac:dyDescent="0.25">
      <c r="E231516" s="1"/>
    </row>
    <row r="231517" spans="5:8" x14ac:dyDescent="0.25">
      <c r="E231517" s="1"/>
    </row>
    <row r="231519" spans="5:8" x14ac:dyDescent="0.25">
      <c r="E231519" s="1"/>
      <c r="H231519" s="1"/>
    </row>
    <row r="231520" spans="5:8" x14ac:dyDescent="0.25">
      <c r="E231520" s="1"/>
    </row>
    <row r="231522" spans="5:9" x14ac:dyDescent="0.25">
      <c r="E231522" s="1"/>
      <c r="H231522" s="1"/>
    </row>
    <row r="231523" spans="5:9" x14ac:dyDescent="0.25">
      <c r="H231523" s="1"/>
    </row>
    <row r="231524" spans="5:9" x14ac:dyDescent="0.25">
      <c r="E231524" s="1"/>
    </row>
    <row r="231525" spans="5:9" x14ac:dyDescent="0.25">
      <c r="E231525" s="1"/>
    </row>
    <row r="231526" spans="5:9" x14ac:dyDescent="0.25">
      <c r="E231526" s="1"/>
    </row>
    <row r="231527" spans="5:9" x14ac:dyDescent="0.25">
      <c r="E231527" s="1"/>
    </row>
    <row r="231529" spans="5:9" x14ac:dyDescent="0.25">
      <c r="E231529" s="1"/>
    </row>
    <row r="231530" spans="5:9" x14ac:dyDescent="0.25">
      <c r="E231530" s="1"/>
    </row>
    <row r="231533" spans="5:9" x14ac:dyDescent="0.25">
      <c r="E231533" s="1"/>
      <c r="G231533" s="1"/>
      <c r="H231533" s="1"/>
    </row>
    <row r="231534" spans="5:9" x14ac:dyDescent="0.25">
      <c r="E231534" s="1"/>
    </row>
    <row r="231535" spans="5:9" x14ac:dyDescent="0.25">
      <c r="I231535" s="1"/>
    </row>
    <row r="231536" spans="5:9" x14ac:dyDescent="0.25">
      <c r="E231536" s="1"/>
    </row>
    <row r="231537" spans="5:9" x14ac:dyDescent="0.25">
      <c r="E231537" s="1"/>
    </row>
    <row r="231538" spans="5:9" x14ac:dyDescent="0.25">
      <c r="E231538" s="1"/>
    </row>
    <row r="231539" spans="5:9" x14ac:dyDescent="0.25">
      <c r="E231539" s="1"/>
    </row>
    <row r="231540" spans="5:9" x14ac:dyDescent="0.25">
      <c r="E231540" s="1"/>
    </row>
    <row r="231541" spans="5:9" x14ac:dyDescent="0.25">
      <c r="E231541" s="1"/>
    </row>
    <row r="231542" spans="5:9" x14ac:dyDescent="0.25">
      <c r="E231542" s="1"/>
    </row>
    <row r="231543" spans="5:9" x14ac:dyDescent="0.25">
      <c r="E231543" s="1"/>
      <c r="H231543" s="1"/>
    </row>
    <row r="231545" spans="5:9" x14ac:dyDescent="0.25">
      <c r="E231545" s="1"/>
      <c r="H231545" s="1"/>
    </row>
    <row r="231546" spans="5:9" x14ac:dyDescent="0.25">
      <c r="E231546" s="1"/>
      <c r="H231546" s="1"/>
    </row>
    <row r="231547" spans="5:9" x14ac:dyDescent="0.25">
      <c r="E231547" s="1"/>
    </row>
    <row r="231548" spans="5:9" x14ac:dyDescent="0.25">
      <c r="E231548" s="1"/>
    </row>
    <row r="231549" spans="5:9" x14ac:dyDescent="0.25">
      <c r="E231549" s="1"/>
      <c r="H231549" s="1"/>
    </row>
    <row r="231550" spans="5:9" x14ac:dyDescent="0.25">
      <c r="E231550" s="1"/>
    </row>
    <row r="231551" spans="5:9" x14ac:dyDescent="0.25">
      <c r="E231551" s="1"/>
    </row>
    <row r="231552" spans="5:9" x14ac:dyDescent="0.25">
      <c r="I231552" s="1"/>
    </row>
    <row r="231553" spans="5:5" x14ac:dyDescent="0.25">
      <c r="E231553" s="1"/>
    </row>
    <row r="231554" spans="5:5" x14ac:dyDescent="0.25">
      <c r="E231554" s="1"/>
    </row>
    <row r="231555" spans="5:5" x14ac:dyDescent="0.25">
      <c r="E231555" s="1"/>
    </row>
    <row r="231570" spans="5:9" x14ac:dyDescent="0.25">
      <c r="I231570" s="1"/>
    </row>
    <row r="231575" spans="5:9" x14ac:dyDescent="0.25">
      <c r="I231575" s="1"/>
    </row>
    <row r="231584" spans="5:9" x14ac:dyDescent="0.25">
      <c r="E231584" s="1"/>
    </row>
    <row r="231585" spans="5:9" x14ac:dyDescent="0.25">
      <c r="I231585" s="1"/>
    </row>
    <row r="231586" spans="5:9" x14ac:dyDescent="0.25">
      <c r="E231586" s="1"/>
    </row>
    <row r="231588" spans="5:9" x14ac:dyDescent="0.25">
      <c r="I231588" s="1"/>
    </row>
    <row r="231590" spans="5:9" x14ac:dyDescent="0.25">
      <c r="I231590" s="1"/>
    </row>
    <row r="231607" spans="5:5" x14ac:dyDescent="0.25">
      <c r="E231607" s="1"/>
    </row>
    <row r="240204" spans="9:9" x14ac:dyDescent="0.25">
      <c r="I240204" s="1"/>
    </row>
    <row r="240205" spans="9:9" x14ac:dyDescent="0.25">
      <c r="I240205" s="1"/>
    </row>
    <row r="240210" spans="5:8" x14ac:dyDescent="0.25">
      <c r="E240210" s="1"/>
      <c r="G240210" s="1"/>
      <c r="H240210" s="1"/>
    </row>
    <row r="240211" spans="5:8" x14ac:dyDescent="0.25">
      <c r="E240211" s="1"/>
      <c r="G240211" s="1"/>
    </row>
    <row r="240212" spans="5:8" x14ac:dyDescent="0.25">
      <c r="G240212" s="1"/>
      <c r="H240212" s="1"/>
    </row>
    <row r="240213" spans="5:8" x14ac:dyDescent="0.25">
      <c r="G240213" s="1"/>
      <c r="H240213" s="1"/>
    </row>
    <row r="240214" spans="5:8" x14ac:dyDescent="0.25">
      <c r="H240214" s="1"/>
    </row>
    <row r="240216" spans="5:8" x14ac:dyDescent="0.25">
      <c r="H240216" s="1"/>
    </row>
    <row r="240217" spans="5:8" x14ac:dyDescent="0.25">
      <c r="E240217" s="1"/>
      <c r="G240217" s="1"/>
      <c r="H240217" s="1"/>
    </row>
    <row r="240218" spans="5:8" x14ac:dyDescent="0.25">
      <c r="E240218" s="1"/>
      <c r="G240218" s="1"/>
    </row>
    <row r="240219" spans="5:8" x14ac:dyDescent="0.25">
      <c r="E240219" s="1"/>
    </row>
    <row r="240220" spans="5:8" x14ac:dyDescent="0.25">
      <c r="E240220" s="1"/>
      <c r="G240220" s="1"/>
      <c r="H240220" s="1"/>
    </row>
    <row r="240221" spans="5:8" x14ac:dyDescent="0.25">
      <c r="E240221" s="1"/>
      <c r="G240221" s="1"/>
    </row>
    <row r="240222" spans="5:8" x14ac:dyDescent="0.25">
      <c r="E240222" s="1"/>
      <c r="G240222" s="1"/>
      <c r="H240222" s="1"/>
    </row>
    <row r="240223" spans="5:8" x14ac:dyDescent="0.25">
      <c r="E240223" s="1"/>
      <c r="H240223" s="1"/>
    </row>
    <row r="240225" spans="5:8" x14ac:dyDescent="0.25">
      <c r="E240225" s="1"/>
      <c r="G240225" s="1"/>
      <c r="H240225" s="1"/>
    </row>
    <row r="240227" spans="5:8" x14ac:dyDescent="0.25">
      <c r="E240227" s="1"/>
      <c r="G240227" s="1"/>
    </row>
    <row r="240228" spans="5:8" x14ac:dyDescent="0.25">
      <c r="E240228" s="1"/>
    </row>
    <row r="240229" spans="5:8" x14ac:dyDescent="0.25">
      <c r="E240229" s="1"/>
      <c r="G240229" s="1"/>
      <c r="H240229" s="1"/>
    </row>
    <row r="240230" spans="5:8" x14ac:dyDescent="0.25">
      <c r="E240230" s="1"/>
    </row>
    <row r="240231" spans="5:8" x14ac:dyDescent="0.25">
      <c r="E240231" s="1"/>
      <c r="G240231" s="1"/>
    </row>
    <row r="240232" spans="5:8" x14ac:dyDescent="0.25">
      <c r="E240232" s="1"/>
      <c r="G240232" s="1"/>
    </row>
    <row r="240233" spans="5:8" x14ac:dyDescent="0.25">
      <c r="E240233" s="1"/>
    </row>
    <row r="240234" spans="5:8" x14ac:dyDescent="0.25">
      <c r="E240234" s="1"/>
    </row>
    <row r="240235" spans="5:8" x14ac:dyDescent="0.25">
      <c r="E240235" s="1"/>
      <c r="G240235" s="1"/>
    </row>
    <row r="240236" spans="5:8" x14ac:dyDescent="0.25">
      <c r="E240236" s="1"/>
    </row>
    <row r="240237" spans="5:8" x14ac:dyDescent="0.25">
      <c r="E240237" s="1"/>
      <c r="G240237" s="1"/>
    </row>
    <row r="240238" spans="5:8" x14ac:dyDescent="0.25">
      <c r="E240238" s="1"/>
      <c r="H240238" s="1"/>
    </row>
    <row r="240239" spans="5:8" x14ac:dyDescent="0.25">
      <c r="E240239" s="1"/>
      <c r="G240239" s="1"/>
    </row>
    <row r="240240" spans="5:8" x14ac:dyDescent="0.25">
      <c r="E240240" s="1"/>
      <c r="G240240" s="1"/>
    </row>
    <row r="240241" spans="5:8" x14ac:dyDescent="0.25">
      <c r="G240241" s="1"/>
      <c r="H240241" s="1"/>
    </row>
    <row r="240242" spans="5:8" x14ac:dyDescent="0.25">
      <c r="E240242" s="1"/>
      <c r="G240242" s="1"/>
      <c r="H240242" s="1"/>
    </row>
    <row r="240243" spans="5:8" x14ac:dyDescent="0.25">
      <c r="E240243" s="1"/>
      <c r="G240243" s="1"/>
      <c r="H240243" s="1"/>
    </row>
    <row r="240244" spans="5:8" x14ac:dyDescent="0.25">
      <c r="E240244" s="1"/>
      <c r="H240244" s="1"/>
    </row>
    <row r="240245" spans="5:8" x14ac:dyDescent="0.25">
      <c r="G240245" s="1"/>
    </row>
    <row r="240246" spans="5:8" x14ac:dyDescent="0.25">
      <c r="G240246" s="1"/>
      <c r="H240246" s="1"/>
    </row>
    <row r="240248" spans="5:8" x14ac:dyDescent="0.25">
      <c r="E240248" s="1"/>
    </row>
    <row r="240251" spans="5:8" x14ac:dyDescent="0.25">
      <c r="E240251" s="1"/>
    </row>
    <row r="240252" spans="5:8" x14ac:dyDescent="0.25">
      <c r="E240252" s="1"/>
    </row>
    <row r="240253" spans="5:8" x14ac:dyDescent="0.25">
      <c r="E240253" s="1"/>
    </row>
    <row r="240254" spans="5:8" x14ac:dyDescent="0.25">
      <c r="E240254" s="1"/>
      <c r="H240254" s="1"/>
    </row>
    <row r="240255" spans="5:8" x14ac:dyDescent="0.25">
      <c r="E240255" s="1"/>
      <c r="H240255" s="1"/>
    </row>
    <row r="240256" spans="5:8" x14ac:dyDescent="0.25">
      <c r="E240256" s="1"/>
      <c r="G240256" s="1"/>
      <c r="H240256" s="1"/>
    </row>
    <row r="240257" spans="5:8" x14ac:dyDescent="0.25">
      <c r="E240257" s="1"/>
      <c r="G240257" s="1"/>
    </row>
    <row r="240258" spans="5:8" x14ac:dyDescent="0.25">
      <c r="E240258" s="1"/>
      <c r="H240258" s="1"/>
    </row>
    <row r="240259" spans="5:8" x14ac:dyDescent="0.25">
      <c r="E240259" s="1"/>
    </row>
    <row r="240260" spans="5:8" x14ac:dyDescent="0.25">
      <c r="E240260" s="1"/>
      <c r="H240260" s="1"/>
    </row>
    <row r="240261" spans="5:8" x14ac:dyDescent="0.25">
      <c r="H240261" s="1"/>
    </row>
    <row r="240262" spans="5:8" x14ac:dyDescent="0.25">
      <c r="E240262" s="1"/>
    </row>
    <row r="240263" spans="5:8" x14ac:dyDescent="0.25">
      <c r="E240263" s="1"/>
    </row>
    <row r="240268" spans="5:8" x14ac:dyDescent="0.25">
      <c r="E240268" s="1"/>
    </row>
    <row r="240269" spans="5:8" x14ac:dyDescent="0.25">
      <c r="E240269" s="1"/>
      <c r="G240269" s="1"/>
    </row>
    <row r="240270" spans="5:8" x14ac:dyDescent="0.25">
      <c r="H240270" s="1"/>
    </row>
    <row r="240272" spans="5:8" x14ac:dyDescent="0.25">
      <c r="E240272" s="1"/>
    </row>
    <row r="240274" spans="5:8" x14ac:dyDescent="0.25">
      <c r="E240274" s="1"/>
    </row>
    <row r="240276" spans="5:8" x14ac:dyDescent="0.25">
      <c r="E240276" s="1"/>
    </row>
    <row r="240278" spans="5:8" x14ac:dyDescent="0.25">
      <c r="G240278" s="1"/>
    </row>
    <row r="240279" spans="5:8" x14ac:dyDescent="0.25">
      <c r="E240279" s="1"/>
      <c r="H240279" s="1"/>
    </row>
    <row r="240280" spans="5:8" x14ac:dyDescent="0.25">
      <c r="E240280" s="1"/>
    </row>
    <row r="240281" spans="5:8" x14ac:dyDescent="0.25">
      <c r="E240281" s="1"/>
      <c r="H240281" s="1"/>
    </row>
    <row r="240282" spans="5:8" x14ac:dyDescent="0.25">
      <c r="E240282" s="1"/>
    </row>
    <row r="240283" spans="5:8" x14ac:dyDescent="0.25">
      <c r="E240283" s="1"/>
      <c r="G240283" s="1"/>
      <c r="H240283" s="1"/>
    </row>
    <row r="240284" spans="5:8" x14ac:dyDescent="0.25">
      <c r="E240284" s="1"/>
      <c r="H240284" s="1"/>
    </row>
    <row r="240286" spans="5:8" x14ac:dyDescent="0.25">
      <c r="E240286" s="1"/>
    </row>
    <row r="240287" spans="5:8" x14ac:dyDescent="0.25">
      <c r="E240287" s="1"/>
      <c r="H240287" s="1"/>
    </row>
    <row r="240288" spans="5:8" x14ac:dyDescent="0.25">
      <c r="H240288" s="1"/>
    </row>
    <row r="240289" spans="5:8" x14ac:dyDescent="0.25">
      <c r="H240289" s="1"/>
    </row>
    <row r="240299" spans="5:8" x14ac:dyDescent="0.25">
      <c r="E240299" s="1"/>
    </row>
    <row r="240300" spans="5:8" x14ac:dyDescent="0.25">
      <c r="E240300" s="1"/>
    </row>
    <row r="240301" spans="5:8" x14ac:dyDescent="0.25">
      <c r="H240301" s="1"/>
    </row>
    <row r="240302" spans="5:8" x14ac:dyDescent="0.25">
      <c r="E240302" s="1"/>
    </row>
    <row r="240303" spans="5:8" x14ac:dyDescent="0.25">
      <c r="E240303" s="1"/>
    </row>
    <row r="240305" spans="5:8" x14ac:dyDescent="0.25">
      <c r="E240305" s="1"/>
    </row>
    <row r="240306" spans="5:8" x14ac:dyDescent="0.25">
      <c r="E240306" s="1"/>
      <c r="H240306" s="1"/>
    </row>
    <row r="240307" spans="5:8" x14ac:dyDescent="0.25">
      <c r="E240307" s="1"/>
    </row>
    <row r="240308" spans="5:8" x14ac:dyDescent="0.25">
      <c r="H240308" s="1"/>
    </row>
    <row r="240309" spans="5:8" x14ac:dyDescent="0.25">
      <c r="E240309" s="1"/>
      <c r="G240309" s="1"/>
      <c r="H240309" s="1"/>
    </row>
    <row r="240310" spans="5:8" x14ac:dyDescent="0.25">
      <c r="E240310" s="1"/>
    </row>
    <row r="240311" spans="5:8" x14ac:dyDescent="0.25">
      <c r="E240311" s="1"/>
    </row>
    <row r="240312" spans="5:8" x14ac:dyDescent="0.25">
      <c r="E240312" s="1"/>
      <c r="G240312" s="1"/>
      <c r="H240312" s="1"/>
    </row>
    <row r="240313" spans="5:8" x14ac:dyDescent="0.25">
      <c r="E240313" s="1"/>
      <c r="G240313" s="1"/>
      <c r="H240313" s="1"/>
    </row>
    <row r="240314" spans="5:8" x14ac:dyDescent="0.25">
      <c r="E240314" s="1"/>
      <c r="G240314" s="1"/>
    </row>
    <row r="240315" spans="5:8" x14ac:dyDescent="0.25">
      <c r="E240315" s="1"/>
      <c r="G240315" s="1"/>
      <c r="H240315" s="1"/>
    </row>
    <row r="240316" spans="5:8" x14ac:dyDescent="0.25">
      <c r="E240316" s="1"/>
      <c r="G240316" s="1"/>
    </row>
    <row r="240317" spans="5:8" x14ac:dyDescent="0.25">
      <c r="E240317" s="1"/>
    </row>
    <row r="240318" spans="5:8" x14ac:dyDescent="0.25">
      <c r="E240318" s="1"/>
      <c r="G240318" s="1"/>
    </row>
    <row r="240319" spans="5:8" x14ac:dyDescent="0.25">
      <c r="E240319" s="1"/>
    </row>
    <row r="240320" spans="5:8" x14ac:dyDescent="0.25">
      <c r="E240320" s="1"/>
    </row>
    <row r="240321" spans="5:8" x14ac:dyDescent="0.25">
      <c r="E240321" s="1"/>
      <c r="G240321" s="1"/>
    </row>
    <row r="240322" spans="5:8" x14ac:dyDescent="0.25">
      <c r="E240322" s="1"/>
      <c r="G240322" s="1"/>
    </row>
    <row r="240323" spans="5:8" x14ac:dyDescent="0.25">
      <c r="E240323" s="1"/>
    </row>
    <row r="240324" spans="5:8" x14ac:dyDescent="0.25">
      <c r="E240324" s="1"/>
      <c r="G240324" s="1"/>
      <c r="H240324" s="1"/>
    </row>
    <row r="240325" spans="5:8" x14ac:dyDescent="0.25">
      <c r="E240325" s="1"/>
    </row>
    <row r="240326" spans="5:8" x14ac:dyDescent="0.25">
      <c r="E240326" s="1"/>
    </row>
    <row r="240327" spans="5:8" x14ac:dyDescent="0.25">
      <c r="E240327" s="1"/>
    </row>
    <row r="240328" spans="5:8" x14ac:dyDescent="0.25">
      <c r="E240328" s="1"/>
      <c r="G240328" s="1"/>
      <c r="H240328" s="1"/>
    </row>
    <row r="240329" spans="5:8" x14ac:dyDescent="0.25">
      <c r="E240329" s="1"/>
      <c r="G240329" s="1"/>
    </row>
    <row r="240330" spans="5:8" x14ac:dyDescent="0.25">
      <c r="E240330" s="1"/>
      <c r="G240330" s="1"/>
    </row>
    <row r="240331" spans="5:8" x14ac:dyDescent="0.25">
      <c r="G240331" s="1"/>
    </row>
    <row r="240332" spans="5:8" x14ac:dyDescent="0.25">
      <c r="E240332" s="1"/>
    </row>
    <row r="240334" spans="5:8" x14ac:dyDescent="0.25">
      <c r="E240334" s="1"/>
      <c r="G240334" s="1"/>
    </row>
    <row r="240336" spans="5:8" x14ac:dyDescent="0.25">
      <c r="E240336" s="1"/>
      <c r="G240336" s="1"/>
      <c r="H240336" s="1"/>
    </row>
    <row r="240337" spans="5:8" x14ac:dyDescent="0.25">
      <c r="E240337" s="1"/>
      <c r="H240337" s="1"/>
    </row>
    <row r="240338" spans="5:8" x14ac:dyDescent="0.25">
      <c r="E240338" s="1"/>
      <c r="G240338" s="1"/>
    </row>
    <row r="240339" spans="5:8" x14ac:dyDescent="0.25">
      <c r="E240339" s="1"/>
    </row>
    <row r="240340" spans="5:8" x14ac:dyDescent="0.25">
      <c r="E240340" s="1"/>
      <c r="G240340" s="1"/>
      <c r="H240340" s="1"/>
    </row>
    <row r="240343" spans="5:8" x14ac:dyDescent="0.25">
      <c r="G240343" s="1"/>
    </row>
    <row r="240344" spans="5:8" x14ac:dyDescent="0.25">
      <c r="E240344" s="1"/>
    </row>
    <row r="240347" spans="5:8" x14ac:dyDescent="0.25">
      <c r="E240347" s="1"/>
    </row>
    <row r="240348" spans="5:8" x14ac:dyDescent="0.25">
      <c r="G240348" s="1"/>
    </row>
    <row r="240352" spans="5:8" x14ac:dyDescent="0.25">
      <c r="E240352" s="1"/>
    </row>
    <row r="240359" spans="5:5" x14ac:dyDescent="0.25">
      <c r="E240359" s="1"/>
    </row>
    <row r="240364" spans="5:5" x14ac:dyDescent="0.25">
      <c r="E240364" s="1"/>
    </row>
    <row r="240369" spans="5:8" x14ac:dyDescent="0.25">
      <c r="G240369" s="1"/>
    </row>
    <row r="240370" spans="5:8" x14ac:dyDescent="0.25">
      <c r="E240370" s="1"/>
    </row>
    <row r="240371" spans="5:8" x14ac:dyDescent="0.25">
      <c r="E240371" s="1"/>
    </row>
    <row r="240372" spans="5:8" x14ac:dyDescent="0.25">
      <c r="E240372" s="1"/>
      <c r="G240372" s="1"/>
      <c r="H240372" s="1"/>
    </row>
    <row r="240373" spans="5:8" x14ac:dyDescent="0.25">
      <c r="G240373" s="1"/>
      <c r="H240373" s="1"/>
    </row>
    <row r="240374" spans="5:8" x14ac:dyDescent="0.25">
      <c r="E240374" s="1"/>
    </row>
    <row r="240375" spans="5:8" x14ac:dyDescent="0.25">
      <c r="G240375" s="1"/>
      <c r="H240375" s="1"/>
    </row>
    <row r="240376" spans="5:8" x14ac:dyDescent="0.25">
      <c r="E240376" s="1"/>
      <c r="G240376" s="1"/>
    </row>
    <row r="240377" spans="5:8" x14ac:dyDescent="0.25">
      <c r="E240377" s="1"/>
      <c r="G240377" s="1"/>
    </row>
    <row r="240378" spans="5:8" x14ac:dyDescent="0.25">
      <c r="G240378" s="1"/>
    </row>
    <row r="240379" spans="5:8" x14ac:dyDescent="0.25">
      <c r="E240379" s="1"/>
      <c r="G240379" s="1"/>
    </row>
    <row r="240380" spans="5:8" x14ac:dyDescent="0.25">
      <c r="G240380" s="1"/>
    </row>
    <row r="240381" spans="5:8" x14ac:dyDescent="0.25">
      <c r="E240381" s="1"/>
      <c r="H240381" s="1"/>
    </row>
    <row r="240382" spans="5:8" x14ac:dyDescent="0.25">
      <c r="E240382" s="1"/>
      <c r="G240382" s="1"/>
    </row>
    <row r="240383" spans="5:8" x14ac:dyDescent="0.25">
      <c r="E240383" s="1"/>
      <c r="G240383" s="1"/>
      <c r="H240383" s="1"/>
    </row>
    <row r="240384" spans="5:8" x14ac:dyDescent="0.25">
      <c r="E240384" s="1"/>
      <c r="G240384" s="1"/>
    </row>
    <row r="240385" spans="5:8" x14ac:dyDescent="0.25">
      <c r="E240385" s="1"/>
      <c r="G240385" s="1"/>
      <c r="H240385" s="1"/>
    </row>
    <row r="240386" spans="5:8" x14ac:dyDescent="0.25">
      <c r="E240386" s="1"/>
      <c r="G240386" s="1"/>
    </row>
    <row r="240387" spans="5:8" x14ac:dyDescent="0.25">
      <c r="E240387" s="1"/>
      <c r="G240387" s="1"/>
      <c r="H240387" s="1"/>
    </row>
    <row r="240388" spans="5:8" x14ac:dyDescent="0.25">
      <c r="E240388" s="1"/>
      <c r="G240388" s="1"/>
      <c r="H240388" s="1"/>
    </row>
    <row r="240389" spans="5:8" x14ac:dyDescent="0.25">
      <c r="E240389" s="1"/>
      <c r="G240389" s="1"/>
      <c r="H240389" s="1"/>
    </row>
    <row r="240390" spans="5:8" x14ac:dyDescent="0.25">
      <c r="G240390" s="1"/>
      <c r="H240390" s="1"/>
    </row>
    <row r="240391" spans="5:8" x14ac:dyDescent="0.25">
      <c r="E240391" s="1"/>
      <c r="G240391" s="1"/>
      <c r="H240391" s="1"/>
    </row>
    <row r="240392" spans="5:8" x14ac:dyDescent="0.25">
      <c r="E240392" s="1"/>
      <c r="G240392" s="1"/>
      <c r="H240392" s="1"/>
    </row>
    <row r="240393" spans="5:8" x14ac:dyDescent="0.25">
      <c r="E240393" s="1"/>
      <c r="G240393" s="1"/>
    </row>
    <row r="240394" spans="5:8" x14ac:dyDescent="0.25">
      <c r="E240394" s="1"/>
    </row>
    <row r="240396" spans="5:8" x14ac:dyDescent="0.25">
      <c r="E240396" s="1"/>
      <c r="G240396" s="1"/>
    </row>
    <row r="240397" spans="5:8" x14ac:dyDescent="0.25">
      <c r="E240397" s="1"/>
      <c r="G240397" s="1"/>
      <c r="H240397" s="1"/>
    </row>
    <row r="240398" spans="5:8" x14ac:dyDescent="0.25">
      <c r="E240398" s="1"/>
    </row>
    <row r="240399" spans="5:8" x14ac:dyDescent="0.25">
      <c r="E240399" s="1"/>
      <c r="G240399" s="1"/>
      <c r="H240399" s="1"/>
    </row>
    <row r="240400" spans="5:8" x14ac:dyDescent="0.25">
      <c r="E240400" s="1"/>
    </row>
    <row r="240402" spans="5:8" x14ac:dyDescent="0.25">
      <c r="G240402" s="1"/>
    </row>
    <row r="240403" spans="5:8" x14ac:dyDescent="0.25">
      <c r="G240403" s="1"/>
    </row>
    <row r="240404" spans="5:8" x14ac:dyDescent="0.25">
      <c r="E240404" s="1"/>
    </row>
    <row r="240405" spans="5:8" x14ac:dyDescent="0.25">
      <c r="E240405" s="1"/>
    </row>
    <row r="240406" spans="5:8" x14ac:dyDescent="0.25">
      <c r="E240406" s="1"/>
    </row>
    <row r="240407" spans="5:8" x14ac:dyDescent="0.25">
      <c r="E240407" s="1"/>
    </row>
    <row r="240408" spans="5:8" x14ac:dyDescent="0.25">
      <c r="E240408" s="1"/>
    </row>
    <row r="240409" spans="5:8" x14ac:dyDescent="0.25">
      <c r="E240409" s="1"/>
      <c r="G240409" s="1"/>
    </row>
    <row r="240410" spans="5:8" x14ac:dyDescent="0.25">
      <c r="E240410" s="1"/>
      <c r="G240410" s="1"/>
    </row>
    <row r="240411" spans="5:8" x14ac:dyDescent="0.25">
      <c r="E240411" s="1"/>
    </row>
    <row r="240413" spans="5:8" x14ac:dyDescent="0.25">
      <c r="H240413" s="1"/>
    </row>
    <row r="240415" spans="5:8" x14ac:dyDescent="0.25">
      <c r="E240415" s="1"/>
    </row>
    <row r="240416" spans="5:8" x14ac:dyDescent="0.25">
      <c r="E240416" s="1"/>
    </row>
    <row r="240418" spans="5:8" x14ac:dyDescent="0.25">
      <c r="E240418" s="1"/>
      <c r="H240418" s="1"/>
    </row>
    <row r="240419" spans="5:8" x14ac:dyDescent="0.25">
      <c r="E240419" s="1"/>
      <c r="G240419" s="1"/>
      <c r="H240419" s="1"/>
    </row>
    <row r="240420" spans="5:8" x14ac:dyDescent="0.25">
      <c r="E240420" s="1"/>
      <c r="H240420" s="1"/>
    </row>
    <row r="240421" spans="5:8" x14ac:dyDescent="0.25">
      <c r="E240421" s="1"/>
    </row>
    <row r="240422" spans="5:8" x14ac:dyDescent="0.25">
      <c r="E240422" s="1"/>
      <c r="H240422" s="1"/>
    </row>
    <row r="240423" spans="5:8" x14ac:dyDescent="0.25">
      <c r="E240423" s="1"/>
      <c r="G240423" s="1"/>
    </row>
    <row r="240424" spans="5:8" x14ac:dyDescent="0.25">
      <c r="E240424" s="1"/>
    </row>
    <row r="240425" spans="5:8" x14ac:dyDescent="0.25">
      <c r="E240425" s="1"/>
      <c r="H240425" s="1"/>
    </row>
    <row r="240426" spans="5:8" x14ac:dyDescent="0.25">
      <c r="E240426" s="1"/>
    </row>
    <row r="240427" spans="5:8" x14ac:dyDescent="0.25">
      <c r="E240427" s="1"/>
      <c r="G240427" s="1"/>
      <c r="H240427" s="1"/>
    </row>
    <row r="240428" spans="5:8" x14ac:dyDescent="0.25">
      <c r="E240428" s="1"/>
      <c r="G240428" s="1"/>
    </row>
    <row r="240429" spans="5:8" x14ac:dyDescent="0.25">
      <c r="E240429" s="1"/>
      <c r="G240429" s="1"/>
    </row>
    <row r="240430" spans="5:8" x14ac:dyDescent="0.25">
      <c r="E240430" s="1"/>
    </row>
    <row r="240431" spans="5:8" x14ac:dyDescent="0.25">
      <c r="E240431" s="1"/>
    </row>
    <row r="240432" spans="5:8" x14ac:dyDescent="0.25">
      <c r="E240432" s="1"/>
      <c r="G240432" s="1"/>
    </row>
    <row r="240433" spans="5:8" x14ac:dyDescent="0.25">
      <c r="E240433" s="1"/>
      <c r="H240433" s="1"/>
    </row>
    <row r="240434" spans="5:8" x14ac:dyDescent="0.25">
      <c r="E240434" s="1"/>
      <c r="H240434" s="1"/>
    </row>
    <row r="240435" spans="5:8" x14ac:dyDescent="0.25">
      <c r="E240435" s="1"/>
    </row>
    <row r="240436" spans="5:8" x14ac:dyDescent="0.25">
      <c r="E240436" s="1"/>
      <c r="G240436" s="1"/>
      <c r="H240436" s="1"/>
    </row>
    <row r="240437" spans="5:8" x14ac:dyDescent="0.25">
      <c r="E240437" s="1"/>
    </row>
    <row r="240438" spans="5:8" x14ac:dyDescent="0.25">
      <c r="E240438" s="1"/>
      <c r="H240438" s="1"/>
    </row>
    <row r="240439" spans="5:8" x14ac:dyDescent="0.25">
      <c r="E240439" s="1"/>
    </row>
    <row r="240440" spans="5:8" x14ac:dyDescent="0.25">
      <c r="E240440" s="1"/>
      <c r="H240440" s="1"/>
    </row>
    <row r="240441" spans="5:8" x14ac:dyDescent="0.25">
      <c r="E240441" s="1"/>
    </row>
    <row r="240442" spans="5:8" x14ac:dyDescent="0.25">
      <c r="E240442" s="1"/>
    </row>
    <row r="240443" spans="5:8" x14ac:dyDescent="0.25">
      <c r="E240443" s="1"/>
    </row>
    <row r="240444" spans="5:8" x14ac:dyDescent="0.25">
      <c r="E240444" s="1"/>
    </row>
    <row r="240445" spans="5:8" x14ac:dyDescent="0.25">
      <c r="E240445" s="1"/>
    </row>
    <row r="240446" spans="5:8" x14ac:dyDescent="0.25">
      <c r="E240446" s="1"/>
    </row>
    <row r="240447" spans="5:8" x14ac:dyDescent="0.25">
      <c r="E240447" s="1"/>
      <c r="G240447" s="1"/>
    </row>
    <row r="240448" spans="5:8" x14ac:dyDescent="0.25">
      <c r="E240448" s="1"/>
      <c r="G240448" s="1"/>
    </row>
    <row r="240449" spans="5:8" x14ac:dyDescent="0.25">
      <c r="E240449" s="1"/>
    </row>
    <row r="240450" spans="5:8" x14ac:dyDescent="0.25">
      <c r="E240450" s="1"/>
      <c r="G240450" s="1"/>
      <c r="H240450" s="1"/>
    </row>
    <row r="240451" spans="5:8" x14ac:dyDescent="0.25">
      <c r="E240451" s="1"/>
      <c r="G240451" s="1"/>
      <c r="H240451" s="1"/>
    </row>
    <row r="240452" spans="5:8" x14ac:dyDescent="0.25">
      <c r="E240452" s="1"/>
      <c r="G240452" s="1"/>
      <c r="H240452" s="1"/>
    </row>
    <row r="240453" spans="5:8" x14ac:dyDescent="0.25">
      <c r="E240453" s="1"/>
      <c r="H240453" s="1"/>
    </row>
    <row r="240454" spans="5:8" x14ac:dyDescent="0.25">
      <c r="E240454" s="1"/>
    </row>
    <row r="240455" spans="5:8" x14ac:dyDescent="0.25">
      <c r="E240455" s="1"/>
    </row>
    <row r="240456" spans="5:8" x14ac:dyDescent="0.25">
      <c r="E240456" s="1"/>
    </row>
    <row r="240457" spans="5:8" x14ac:dyDescent="0.25">
      <c r="E240457" s="1"/>
    </row>
    <row r="240458" spans="5:8" x14ac:dyDescent="0.25">
      <c r="E240458" s="1"/>
      <c r="G240458" s="1"/>
    </row>
    <row r="240459" spans="5:8" x14ac:dyDescent="0.25">
      <c r="E240459" s="1"/>
      <c r="G240459" s="1"/>
      <c r="H240459" s="1"/>
    </row>
    <row r="240460" spans="5:8" x14ac:dyDescent="0.25">
      <c r="E240460" s="1"/>
    </row>
    <row r="240461" spans="5:8" x14ac:dyDescent="0.25">
      <c r="E240461" s="1"/>
    </row>
    <row r="240462" spans="5:8" x14ac:dyDescent="0.25">
      <c r="E240462" s="1"/>
      <c r="G240462" s="1"/>
    </row>
    <row r="240463" spans="5:8" x14ac:dyDescent="0.25">
      <c r="E240463" s="1"/>
      <c r="H240463" s="1"/>
    </row>
    <row r="240464" spans="5:8" x14ac:dyDescent="0.25">
      <c r="E240464" s="1"/>
    </row>
    <row r="240465" spans="5:8" x14ac:dyDescent="0.25">
      <c r="E240465" s="1"/>
    </row>
    <row r="240466" spans="5:8" x14ac:dyDescent="0.25">
      <c r="E240466" s="1"/>
    </row>
    <row r="240467" spans="5:8" x14ac:dyDescent="0.25">
      <c r="E240467" s="1"/>
      <c r="H240467" s="1"/>
    </row>
    <row r="240468" spans="5:8" x14ac:dyDescent="0.25">
      <c r="E240468" s="1"/>
      <c r="G240468" s="1"/>
    </row>
    <row r="240469" spans="5:8" x14ac:dyDescent="0.25">
      <c r="E240469" s="1"/>
    </row>
    <row r="240470" spans="5:8" x14ac:dyDescent="0.25">
      <c r="E240470" s="1"/>
    </row>
    <row r="240471" spans="5:8" x14ac:dyDescent="0.25">
      <c r="E240471" s="1"/>
      <c r="G240471" s="1"/>
    </row>
    <row r="240472" spans="5:8" x14ac:dyDescent="0.25">
      <c r="E240472" s="1"/>
    </row>
    <row r="240473" spans="5:8" x14ac:dyDescent="0.25">
      <c r="E240473" s="1"/>
    </row>
    <row r="240474" spans="5:8" x14ac:dyDescent="0.25">
      <c r="E240474" s="1"/>
    </row>
    <row r="240475" spans="5:8" x14ac:dyDescent="0.25">
      <c r="E240475" s="1"/>
    </row>
    <row r="240476" spans="5:8" x14ac:dyDescent="0.25">
      <c r="E240476" s="1"/>
    </row>
    <row r="240477" spans="5:8" x14ac:dyDescent="0.25">
      <c r="E240477" s="1"/>
    </row>
    <row r="240478" spans="5:8" x14ac:dyDescent="0.25">
      <c r="E240478" s="1"/>
    </row>
    <row r="240479" spans="5:8" x14ac:dyDescent="0.25">
      <c r="E240479" s="1"/>
      <c r="G240479" s="1"/>
    </row>
    <row r="240480" spans="5:8" x14ac:dyDescent="0.25">
      <c r="E240480" s="1"/>
      <c r="G240480" s="1"/>
      <c r="H240480" s="1"/>
    </row>
    <row r="240481" spans="5:7" x14ac:dyDescent="0.25">
      <c r="E240481" s="1"/>
    </row>
    <row r="240482" spans="5:7" x14ac:dyDescent="0.25">
      <c r="E240482" s="1"/>
    </row>
    <row r="240483" spans="5:7" x14ac:dyDescent="0.25">
      <c r="E240483" s="1"/>
    </row>
    <row r="240484" spans="5:7" x14ac:dyDescent="0.25">
      <c r="E240484" s="1"/>
    </row>
    <row r="240485" spans="5:7" x14ac:dyDescent="0.25">
      <c r="E240485" s="1"/>
    </row>
    <row r="240486" spans="5:7" x14ac:dyDescent="0.25">
      <c r="E240486" s="1"/>
    </row>
    <row r="240487" spans="5:7" x14ac:dyDescent="0.25">
      <c r="E240487" s="1"/>
    </row>
    <row r="240488" spans="5:7" x14ac:dyDescent="0.25">
      <c r="E240488" s="1"/>
    </row>
    <row r="240489" spans="5:7" x14ac:dyDescent="0.25">
      <c r="E240489" s="1"/>
      <c r="G240489" s="1"/>
    </row>
    <row r="240490" spans="5:7" x14ac:dyDescent="0.25">
      <c r="E240490" s="1"/>
    </row>
    <row r="240492" spans="5:7" x14ac:dyDescent="0.25">
      <c r="E240492" s="1"/>
    </row>
    <row r="240493" spans="5:7" x14ac:dyDescent="0.25">
      <c r="E240493" s="1"/>
    </row>
    <row r="240494" spans="5:7" x14ac:dyDescent="0.25">
      <c r="E240494" s="1"/>
    </row>
    <row r="240495" spans="5:7" x14ac:dyDescent="0.25">
      <c r="E240495" s="1"/>
    </row>
    <row r="240496" spans="5:7" x14ac:dyDescent="0.25">
      <c r="E240496" s="1"/>
      <c r="G240496" s="1"/>
    </row>
    <row r="240497" spans="5:8" x14ac:dyDescent="0.25">
      <c r="E240497" s="1"/>
      <c r="G240497" s="1"/>
    </row>
    <row r="240498" spans="5:8" x14ac:dyDescent="0.25">
      <c r="E240498" s="1"/>
    </row>
    <row r="240499" spans="5:8" x14ac:dyDescent="0.25">
      <c r="E240499" s="1"/>
      <c r="G240499" s="1"/>
      <c r="H240499" s="1"/>
    </row>
    <row r="240500" spans="5:8" x14ac:dyDescent="0.25">
      <c r="E240500" s="1"/>
    </row>
    <row r="240501" spans="5:8" x14ac:dyDescent="0.25">
      <c r="E240501" s="1"/>
      <c r="H240501" s="1"/>
    </row>
    <row r="240504" spans="5:8" x14ac:dyDescent="0.25">
      <c r="E240504" s="1"/>
    </row>
    <row r="240505" spans="5:8" x14ac:dyDescent="0.25">
      <c r="E240505" s="1"/>
      <c r="H240505" s="1"/>
    </row>
    <row r="240506" spans="5:8" x14ac:dyDescent="0.25">
      <c r="E240506" s="1"/>
      <c r="H240506" s="1"/>
    </row>
    <row r="240507" spans="5:8" x14ac:dyDescent="0.25">
      <c r="E240507" s="1"/>
    </row>
    <row r="240508" spans="5:8" x14ac:dyDescent="0.25">
      <c r="E240508" s="1"/>
    </row>
    <row r="240509" spans="5:8" x14ac:dyDescent="0.25">
      <c r="E240509" s="1"/>
    </row>
    <row r="240510" spans="5:8" x14ac:dyDescent="0.25">
      <c r="E240510" s="1"/>
    </row>
    <row r="240511" spans="5:8" x14ac:dyDescent="0.25">
      <c r="E240511" s="1"/>
      <c r="H240511" s="1"/>
    </row>
    <row r="240513" spans="5:8" x14ac:dyDescent="0.25">
      <c r="E240513" s="1"/>
      <c r="H240513" s="1"/>
    </row>
    <row r="240514" spans="5:8" x14ac:dyDescent="0.25">
      <c r="E240514" s="1"/>
    </row>
    <row r="240515" spans="5:8" x14ac:dyDescent="0.25">
      <c r="E240515" s="1"/>
    </row>
    <row r="240517" spans="5:8" x14ac:dyDescent="0.25">
      <c r="E240517" s="1"/>
    </row>
    <row r="240518" spans="5:8" x14ac:dyDescent="0.25">
      <c r="E240518" s="1"/>
    </row>
    <row r="240520" spans="5:8" x14ac:dyDescent="0.25">
      <c r="E240520" s="1"/>
    </row>
    <row r="240522" spans="5:8" x14ac:dyDescent="0.25">
      <c r="E240522" s="1"/>
    </row>
    <row r="240523" spans="5:8" x14ac:dyDescent="0.25">
      <c r="E240523" s="1"/>
      <c r="G240523" s="1"/>
    </row>
    <row r="240525" spans="5:8" x14ac:dyDescent="0.25">
      <c r="E240525" s="1"/>
    </row>
    <row r="240526" spans="5:8" x14ac:dyDescent="0.25">
      <c r="E240526" s="1"/>
    </row>
    <row r="240527" spans="5:8" x14ac:dyDescent="0.25">
      <c r="H240527" s="1"/>
    </row>
    <row r="240528" spans="5:8" x14ac:dyDescent="0.25">
      <c r="E240528" s="1"/>
    </row>
    <row r="240529" spans="5:9" x14ac:dyDescent="0.25">
      <c r="E240529" s="1"/>
    </row>
    <row r="240530" spans="5:9" x14ac:dyDescent="0.25">
      <c r="E240530" s="1"/>
    </row>
    <row r="240531" spans="5:9" x14ac:dyDescent="0.25">
      <c r="E240531" s="1"/>
      <c r="I240531" s="1"/>
    </row>
    <row r="240532" spans="5:9" x14ac:dyDescent="0.25">
      <c r="E240532" s="1"/>
      <c r="I240532" s="1"/>
    </row>
    <row r="240533" spans="5:9" x14ac:dyDescent="0.25">
      <c r="E240533" s="1"/>
      <c r="I240533" s="1"/>
    </row>
    <row r="240534" spans="5:9" x14ac:dyDescent="0.25">
      <c r="E240534" s="1"/>
    </row>
    <row r="240535" spans="5:9" x14ac:dyDescent="0.25">
      <c r="E240535" s="1"/>
    </row>
    <row r="240536" spans="5:9" x14ac:dyDescent="0.25">
      <c r="E240536" s="1"/>
      <c r="I240536" s="1"/>
    </row>
    <row r="240537" spans="5:9" x14ac:dyDescent="0.25">
      <c r="E240537" s="1"/>
    </row>
    <row r="240538" spans="5:9" x14ac:dyDescent="0.25">
      <c r="E240538" s="1"/>
      <c r="G240538" s="1"/>
    </row>
    <row r="240539" spans="5:9" x14ac:dyDescent="0.25">
      <c r="E240539" s="1"/>
    </row>
    <row r="240540" spans="5:9" x14ac:dyDescent="0.25">
      <c r="E240540" s="1"/>
    </row>
    <row r="240541" spans="5:9" x14ac:dyDescent="0.25">
      <c r="E240541" s="1"/>
    </row>
    <row r="240542" spans="5:9" x14ac:dyDescent="0.25">
      <c r="E240542" s="1"/>
    </row>
    <row r="240543" spans="5:9" x14ac:dyDescent="0.25">
      <c r="E240543" s="1"/>
    </row>
    <row r="240544" spans="5:9" x14ac:dyDescent="0.25">
      <c r="E240544" s="1"/>
    </row>
    <row r="240546" spans="5:5" x14ac:dyDescent="0.25">
      <c r="E240546" s="1"/>
    </row>
    <row r="240547" spans="5:5" x14ac:dyDescent="0.25">
      <c r="E240547" s="1"/>
    </row>
    <row r="240548" spans="5:5" x14ac:dyDescent="0.25">
      <c r="E240548" s="1"/>
    </row>
    <row r="240549" spans="5:5" x14ac:dyDescent="0.25">
      <c r="E240549" s="1"/>
    </row>
    <row r="240550" spans="5:5" x14ac:dyDescent="0.25">
      <c r="E240550" s="1"/>
    </row>
    <row r="240562" spans="5:9" x14ac:dyDescent="0.25">
      <c r="I240562" s="1"/>
    </row>
    <row r="240566" spans="5:9" x14ac:dyDescent="0.25">
      <c r="I240566" s="1"/>
    </row>
    <row r="240571" spans="5:9" x14ac:dyDescent="0.25">
      <c r="E240571" s="1"/>
      <c r="I240571" s="1"/>
    </row>
    <row r="240573" spans="5:9" x14ac:dyDescent="0.25">
      <c r="I240573" s="1"/>
    </row>
    <row r="240576" spans="5:9" x14ac:dyDescent="0.25">
      <c r="I240576" s="1"/>
    </row>
    <row r="240577" spans="5:9" x14ac:dyDescent="0.25">
      <c r="I240577" s="1"/>
    </row>
    <row r="240579" spans="5:9" x14ac:dyDescent="0.25">
      <c r="I240579" s="1"/>
    </row>
    <row r="240580" spans="5:9" x14ac:dyDescent="0.25">
      <c r="E240580" s="1"/>
    </row>
    <row r="240582" spans="5:9" x14ac:dyDescent="0.25">
      <c r="E240582" s="1"/>
    </row>
    <row r="240584" spans="5:9" x14ac:dyDescent="0.25">
      <c r="E240584" s="1"/>
    </row>
    <row r="240586" spans="5:9" x14ac:dyDescent="0.25">
      <c r="E240586" s="1"/>
    </row>
    <row r="240603" spans="5:5" x14ac:dyDescent="0.25">
      <c r="E240603" s="1"/>
    </row>
    <row r="249567" spans="5:5" x14ac:dyDescent="0.25">
      <c r="E249567" s="1"/>
    </row>
    <row r="249580" spans="5:8" x14ac:dyDescent="0.25">
      <c r="E249580" s="1"/>
    </row>
    <row r="249581" spans="5:8" x14ac:dyDescent="0.25">
      <c r="E249581" s="1"/>
      <c r="H249581" s="1"/>
    </row>
    <row r="249584" spans="5:8" x14ac:dyDescent="0.25">
      <c r="E249584" s="1"/>
    </row>
    <row r="249586" spans="5:5" x14ac:dyDescent="0.25">
      <c r="E249586" s="1"/>
    </row>
    <row r="249598" spans="5:5" x14ac:dyDescent="0.25">
      <c r="E249598" s="1"/>
    </row>
    <row r="249599" spans="5:5" x14ac:dyDescent="0.25">
      <c r="E249599" s="1"/>
    </row>
    <row r="249600" spans="5:5" x14ac:dyDescent="0.25">
      <c r="E249600" s="1"/>
    </row>
    <row r="249601" spans="5:5" x14ac:dyDescent="0.25">
      <c r="E249601" s="1"/>
    </row>
    <row r="249605" spans="5:5" x14ac:dyDescent="0.25">
      <c r="E249605" s="1"/>
    </row>
    <row r="249606" spans="5:5" x14ac:dyDescent="0.25">
      <c r="E249606" s="1"/>
    </row>
    <row r="249607" spans="5:5" x14ac:dyDescent="0.25">
      <c r="E249607" s="1"/>
    </row>
    <row r="249610" spans="5:5" x14ac:dyDescent="0.25">
      <c r="E249610" s="1"/>
    </row>
    <row r="249620" spans="5:8" x14ac:dyDescent="0.25">
      <c r="E249620" s="1"/>
    </row>
    <row r="249621" spans="5:8" x14ac:dyDescent="0.25">
      <c r="E249621" s="1"/>
      <c r="G249621" s="1"/>
      <c r="H249621" s="1"/>
    </row>
    <row r="249622" spans="5:8" x14ac:dyDescent="0.25">
      <c r="G249622" s="1"/>
      <c r="H249622" s="1"/>
    </row>
    <row r="249623" spans="5:8" x14ac:dyDescent="0.25">
      <c r="G249623" s="1"/>
    </row>
    <row r="249624" spans="5:8" x14ac:dyDescent="0.25">
      <c r="G249624" s="1"/>
      <c r="H249624" s="1"/>
    </row>
    <row r="249625" spans="5:8" x14ac:dyDescent="0.25">
      <c r="H249625" s="1"/>
    </row>
    <row r="249626" spans="5:8" x14ac:dyDescent="0.25">
      <c r="H249626" s="1"/>
    </row>
    <row r="249627" spans="5:8" x14ac:dyDescent="0.25">
      <c r="E249627" s="1"/>
    </row>
    <row r="249628" spans="5:8" x14ac:dyDescent="0.25">
      <c r="G249628" s="1"/>
      <c r="H249628" s="1"/>
    </row>
    <row r="249629" spans="5:8" x14ac:dyDescent="0.25">
      <c r="H249629" s="1"/>
    </row>
    <row r="249630" spans="5:8" x14ac:dyDescent="0.25">
      <c r="E249630" s="1"/>
      <c r="H249630" s="1"/>
    </row>
    <row r="249631" spans="5:8" x14ac:dyDescent="0.25">
      <c r="E249631" s="1"/>
    </row>
    <row r="249632" spans="5:8" x14ac:dyDescent="0.25">
      <c r="E249632" s="1"/>
      <c r="G249632" s="1"/>
      <c r="H249632" s="1"/>
    </row>
    <row r="249633" spans="5:8" x14ac:dyDescent="0.25">
      <c r="E249633" s="1"/>
    </row>
    <row r="249635" spans="5:8" x14ac:dyDescent="0.25">
      <c r="E249635" s="1"/>
      <c r="H249635" s="1"/>
    </row>
    <row r="249636" spans="5:8" x14ac:dyDescent="0.25">
      <c r="H249636" s="1"/>
    </row>
    <row r="249637" spans="5:8" x14ac:dyDescent="0.25">
      <c r="H249637" s="1"/>
    </row>
    <row r="249638" spans="5:8" x14ac:dyDescent="0.25">
      <c r="E249638" s="1"/>
      <c r="G249638" s="1"/>
      <c r="H249638" s="1"/>
    </row>
    <row r="249639" spans="5:8" x14ac:dyDescent="0.25">
      <c r="E249639" s="1"/>
      <c r="G249639" s="1"/>
    </row>
    <row r="249640" spans="5:8" x14ac:dyDescent="0.25">
      <c r="E249640" s="1"/>
      <c r="H249640" s="1"/>
    </row>
    <row r="249641" spans="5:8" x14ac:dyDescent="0.25">
      <c r="E249641" s="1"/>
      <c r="G249641" s="1"/>
    </row>
    <row r="249642" spans="5:8" x14ac:dyDescent="0.25">
      <c r="E249642" s="1"/>
      <c r="H249642" s="1"/>
    </row>
    <row r="249643" spans="5:8" x14ac:dyDescent="0.25">
      <c r="E249643" s="1"/>
      <c r="G249643" s="1"/>
    </row>
    <row r="249644" spans="5:8" x14ac:dyDescent="0.25">
      <c r="E249644" s="1"/>
    </row>
    <row r="249645" spans="5:8" x14ac:dyDescent="0.25">
      <c r="E249645" s="1"/>
      <c r="G249645" s="1"/>
    </row>
    <row r="249646" spans="5:8" x14ac:dyDescent="0.25">
      <c r="E249646" s="1"/>
      <c r="H249646" s="1"/>
    </row>
    <row r="249647" spans="5:8" x14ac:dyDescent="0.25">
      <c r="E249647" s="1"/>
    </row>
    <row r="249648" spans="5:8" x14ac:dyDescent="0.25">
      <c r="E249648" s="1"/>
      <c r="H249648" s="1"/>
    </row>
    <row r="249649" spans="5:8" x14ac:dyDescent="0.25">
      <c r="E249649" s="1"/>
      <c r="G249649" s="1"/>
    </row>
    <row r="249650" spans="5:8" x14ac:dyDescent="0.25">
      <c r="E249650" s="1"/>
      <c r="G249650" s="1"/>
      <c r="H249650" s="1"/>
    </row>
    <row r="249651" spans="5:8" x14ac:dyDescent="0.25">
      <c r="E249651" s="1"/>
      <c r="H249651" s="1"/>
    </row>
    <row r="249652" spans="5:8" x14ac:dyDescent="0.25">
      <c r="G249652" s="1"/>
      <c r="H249652" s="1"/>
    </row>
    <row r="249653" spans="5:8" x14ac:dyDescent="0.25">
      <c r="E249653" s="1"/>
      <c r="H249653" s="1"/>
    </row>
    <row r="249654" spans="5:8" x14ac:dyDescent="0.25">
      <c r="E249654" s="1"/>
      <c r="H249654" s="1"/>
    </row>
    <row r="249655" spans="5:8" x14ac:dyDescent="0.25">
      <c r="G249655" s="1"/>
    </row>
    <row r="249656" spans="5:8" x14ac:dyDescent="0.25">
      <c r="G249656" s="1"/>
    </row>
    <row r="249658" spans="5:8" x14ac:dyDescent="0.25">
      <c r="E249658" s="1"/>
      <c r="H249658" s="1"/>
    </row>
    <row r="249659" spans="5:8" x14ac:dyDescent="0.25">
      <c r="E249659" s="1"/>
    </row>
    <row r="249661" spans="5:8" x14ac:dyDescent="0.25">
      <c r="E249661" s="1"/>
      <c r="G249661" s="1"/>
    </row>
    <row r="249665" spans="5:8" x14ac:dyDescent="0.25">
      <c r="E249665" s="1"/>
    </row>
    <row r="249666" spans="5:8" x14ac:dyDescent="0.25">
      <c r="E249666" s="1"/>
      <c r="H249666" s="1"/>
    </row>
    <row r="249667" spans="5:8" x14ac:dyDescent="0.25">
      <c r="E249667" s="1"/>
      <c r="G249667" s="1"/>
      <c r="H249667" s="1"/>
    </row>
    <row r="249668" spans="5:8" x14ac:dyDescent="0.25">
      <c r="E249668" s="1"/>
      <c r="H249668" s="1"/>
    </row>
    <row r="249669" spans="5:8" x14ac:dyDescent="0.25">
      <c r="E249669" s="1"/>
      <c r="H249669" s="1"/>
    </row>
    <row r="249670" spans="5:8" x14ac:dyDescent="0.25">
      <c r="E249670" s="1"/>
      <c r="H249670" s="1"/>
    </row>
    <row r="249671" spans="5:8" x14ac:dyDescent="0.25">
      <c r="E249671" s="1"/>
    </row>
    <row r="249672" spans="5:8" x14ac:dyDescent="0.25">
      <c r="E249672" s="1"/>
    </row>
    <row r="249673" spans="5:8" x14ac:dyDescent="0.25">
      <c r="E249673" s="1"/>
      <c r="G249673" s="1"/>
      <c r="H249673" s="1"/>
    </row>
    <row r="249674" spans="5:8" x14ac:dyDescent="0.25">
      <c r="E249674" s="1"/>
    </row>
    <row r="249678" spans="5:8" x14ac:dyDescent="0.25">
      <c r="E249678" s="1"/>
    </row>
    <row r="249679" spans="5:8" x14ac:dyDescent="0.25">
      <c r="E249679" s="1"/>
    </row>
    <row r="249680" spans="5:8" x14ac:dyDescent="0.25">
      <c r="E249680" s="1"/>
    </row>
    <row r="249683" spans="5:8" x14ac:dyDescent="0.25">
      <c r="E249683" s="1"/>
      <c r="H249683" s="1"/>
    </row>
    <row r="249684" spans="5:8" x14ac:dyDescent="0.25">
      <c r="E249684" s="1"/>
      <c r="H249684" s="1"/>
    </row>
    <row r="249685" spans="5:8" x14ac:dyDescent="0.25">
      <c r="E249685" s="1"/>
    </row>
    <row r="249686" spans="5:8" x14ac:dyDescent="0.25">
      <c r="E249686" s="1"/>
      <c r="G249686" s="1"/>
    </row>
    <row r="249687" spans="5:8" x14ac:dyDescent="0.25">
      <c r="G249687" s="1"/>
    </row>
    <row r="249688" spans="5:8" x14ac:dyDescent="0.25">
      <c r="E249688" s="1"/>
    </row>
    <row r="249689" spans="5:8" x14ac:dyDescent="0.25">
      <c r="E249689" s="1"/>
      <c r="G249689" s="1"/>
    </row>
    <row r="249691" spans="5:8" x14ac:dyDescent="0.25">
      <c r="E249691" s="1"/>
      <c r="G249691" s="1"/>
    </row>
    <row r="249692" spans="5:8" x14ac:dyDescent="0.25">
      <c r="E249692" s="1"/>
      <c r="G249692" s="1"/>
    </row>
    <row r="249693" spans="5:8" x14ac:dyDescent="0.25">
      <c r="E249693" s="1"/>
    </row>
    <row r="249696" spans="5:8" x14ac:dyDescent="0.25">
      <c r="E249696" s="1"/>
      <c r="G249696" s="1"/>
    </row>
    <row r="249697" spans="5:8" x14ac:dyDescent="0.25">
      <c r="E249697" s="1"/>
      <c r="G249697" s="1"/>
    </row>
    <row r="249703" spans="5:8" x14ac:dyDescent="0.25">
      <c r="H249703" s="1"/>
    </row>
    <row r="249709" spans="5:8" x14ac:dyDescent="0.25">
      <c r="E249709" s="1"/>
    </row>
    <row r="249712" spans="5:8" x14ac:dyDescent="0.25">
      <c r="E249712" s="1"/>
    </row>
    <row r="249714" spans="5:8" x14ac:dyDescent="0.25">
      <c r="G249714" s="1"/>
    </row>
    <row r="249715" spans="5:8" x14ac:dyDescent="0.25">
      <c r="E249715" s="1"/>
    </row>
    <row r="249716" spans="5:8" x14ac:dyDescent="0.25">
      <c r="E249716" s="1"/>
      <c r="H249716" s="1"/>
    </row>
    <row r="249717" spans="5:8" x14ac:dyDescent="0.25">
      <c r="E249717" s="1"/>
    </row>
    <row r="249718" spans="5:8" x14ac:dyDescent="0.25">
      <c r="E249718" s="1"/>
    </row>
    <row r="249719" spans="5:8" x14ac:dyDescent="0.25">
      <c r="G249719" s="1"/>
    </row>
    <row r="249720" spans="5:8" x14ac:dyDescent="0.25">
      <c r="E249720" s="1"/>
    </row>
    <row r="249721" spans="5:8" x14ac:dyDescent="0.25">
      <c r="E249721" s="1"/>
    </row>
    <row r="249722" spans="5:8" x14ac:dyDescent="0.25">
      <c r="E249722" s="1"/>
      <c r="G249722" s="1"/>
    </row>
    <row r="249723" spans="5:8" x14ac:dyDescent="0.25">
      <c r="E249723" s="1"/>
      <c r="G249723" s="1"/>
    </row>
    <row r="249724" spans="5:8" x14ac:dyDescent="0.25">
      <c r="E249724" s="1"/>
    </row>
    <row r="249725" spans="5:8" x14ac:dyDescent="0.25">
      <c r="E249725" s="1"/>
      <c r="G249725" s="1"/>
    </row>
    <row r="249726" spans="5:8" x14ac:dyDescent="0.25">
      <c r="E249726" s="1"/>
      <c r="G249726" s="1"/>
      <c r="H249726" s="1"/>
    </row>
    <row r="249727" spans="5:8" x14ac:dyDescent="0.25">
      <c r="G249727" s="1"/>
    </row>
    <row r="249728" spans="5:8" x14ac:dyDescent="0.25">
      <c r="E249728" s="1"/>
      <c r="G249728" s="1"/>
      <c r="H249728" s="1"/>
    </row>
    <row r="249729" spans="5:8" x14ac:dyDescent="0.25">
      <c r="E249729" s="1"/>
    </row>
    <row r="249730" spans="5:8" x14ac:dyDescent="0.25">
      <c r="E249730" s="1"/>
      <c r="G249730" s="1"/>
      <c r="H249730" s="1"/>
    </row>
    <row r="249731" spans="5:8" x14ac:dyDescent="0.25">
      <c r="E249731" s="1"/>
    </row>
    <row r="249732" spans="5:8" x14ac:dyDescent="0.25">
      <c r="E249732" s="1"/>
    </row>
    <row r="249733" spans="5:8" x14ac:dyDescent="0.25">
      <c r="E249733" s="1"/>
      <c r="G249733" s="1"/>
    </row>
    <row r="249734" spans="5:8" x14ac:dyDescent="0.25">
      <c r="E249734" s="1"/>
      <c r="G249734" s="1"/>
    </row>
    <row r="249735" spans="5:8" x14ac:dyDescent="0.25">
      <c r="E249735" s="1"/>
    </row>
    <row r="249736" spans="5:8" x14ac:dyDescent="0.25">
      <c r="E249736" s="1"/>
      <c r="G249736" s="1"/>
      <c r="H249736" s="1"/>
    </row>
    <row r="249738" spans="5:8" x14ac:dyDescent="0.25">
      <c r="E249738" s="1"/>
      <c r="G249738" s="1"/>
    </row>
    <row r="249739" spans="5:8" x14ac:dyDescent="0.25">
      <c r="E249739" s="1"/>
      <c r="G249739" s="1"/>
      <c r="H249739" s="1"/>
    </row>
    <row r="249740" spans="5:8" x14ac:dyDescent="0.25">
      <c r="E249740" s="1"/>
    </row>
    <row r="249741" spans="5:8" x14ac:dyDescent="0.25">
      <c r="E249741" s="1"/>
      <c r="H249741" s="1"/>
    </row>
    <row r="249743" spans="5:8" x14ac:dyDescent="0.25">
      <c r="E249743" s="1"/>
    </row>
    <row r="249744" spans="5:8" x14ac:dyDescent="0.25">
      <c r="E249744" s="1"/>
    </row>
    <row r="249745" spans="5:8" x14ac:dyDescent="0.25">
      <c r="E249745" s="1"/>
    </row>
    <row r="249746" spans="5:8" x14ac:dyDescent="0.25">
      <c r="E249746" s="1"/>
      <c r="G249746" s="1"/>
      <c r="H249746" s="1"/>
    </row>
    <row r="249747" spans="5:8" x14ac:dyDescent="0.25">
      <c r="E249747" s="1"/>
      <c r="G249747" s="1"/>
    </row>
    <row r="249749" spans="5:8" x14ac:dyDescent="0.25">
      <c r="E249749" s="1"/>
      <c r="G249749" s="1"/>
    </row>
    <row r="249750" spans="5:8" x14ac:dyDescent="0.25">
      <c r="E249750" s="1"/>
      <c r="G249750" s="1"/>
    </row>
    <row r="249751" spans="5:8" x14ac:dyDescent="0.25">
      <c r="E249751" s="1"/>
      <c r="G249751" s="1"/>
    </row>
    <row r="249753" spans="5:8" x14ac:dyDescent="0.25">
      <c r="E249753" s="1"/>
    </row>
    <row r="249754" spans="5:8" x14ac:dyDescent="0.25">
      <c r="E249754" s="1"/>
    </row>
    <row r="249756" spans="5:8" x14ac:dyDescent="0.25">
      <c r="E249756" s="1"/>
      <c r="G249756" s="1"/>
    </row>
    <row r="249757" spans="5:8" x14ac:dyDescent="0.25">
      <c r="G249757" s="1"/>
    </row>
    <row r="249758" spans="5:8" x14ac:dyDescent="0.25">
      <c r="G249758" s="1"/>
    </row>
    <row r="249759" spans="5:8" x14ac:dyDescent="0.25">
      <c r="E249759" s="1"/>
    </row>
    <row r="249761" spans="5:5" x14ac:dyDescent="0.25">
      <c r="E249761" s="1"/>
    </row>
    <row r="249772" spans="5:5" x14ac:dyDescent="0.25">
      <c r="E249772" s="1"/>
    </row>
    <row r="249773" spans="5:5" x14ac:dyDescent="0.25">
      <c r="E249773" s="1"/>
    </row>
    <row r="249780" spans="5:8" x14ac:dyDescent="0.25">
      <c r="E249780" s="1"/>
      <c r="G249780" s="1"/>
    </row>
    <row r="249783" spans="5:8" x14ac:dyDescent="0.25">
      <c r="E249783" s="1"/>
    </row>
    <row r="249784" spans="5:8" x14ac:dyDescent="0.25">
      <c r="E249784" s="1"/>
    </row>
    <row r="249785" spans="5:8" x14ac:dyDescent="0.25">
      <c r="E249785" s="1"/>
      <c r="G249785" s="1"/>
    </row>
    <row r="249786" spans="5:8" x14ac:dyDescent="0.25">
      <c r="E249786" s="1"/>
      <c r="H249786" s="1"/>
    </row>
    <row r="249787" spans="5:8" x14ac:dyDescent="0.25">
      <c r="E249787" s="1"/>
    </row>
    <row r="249788" spans="5:8" x14ac:dyDescent="0.25">
      <c r="E249788" s="1"/>
      <c r="H249788" s="1"/>
    </row>
    <row r="249789" spans="5:8" x14ac:dyDescent="0.25">
      <c r="E249789" s="1"/>
      <c r="G249789" s="1"/>
      <c r="H249789" s="1"/>
    </row>
    <row r="249790" spans="5:8" x14ac:dyDescent="0.25">
      <c r="E249790" s="1"/>
      <c r="G249790" s="1"/>
    </row>
    <row r="249791" spans="5:8" x14ac:dyDescent="0.25">
      <c r="E249791" s="1"/>
    </row>
    <row r="249793" spans="5:8" x14ac:dyDescent="0.25">
      <c r="E249793" s="1"/>
      <c r="G249793" s="1"/>
    </row>
    <row r="249794" spans="5:8" x14ac:dyDescent="0.25">
      <c r="E249794" s="1"/>
      <c r="H249794" s="1"/>
    </row>
    <row r="249795" spans="5:8" x14ac:dyDescent="0.25">
      <c r="E249795" s="1"/>
      <c r="G249795" s="1"/>
      <c r="H249795" s="1"/>
    </row>
    <row r="249796" spans="5:8" x14ac:dyDescent="0.25">
      <c r="E249796" s="1"/>
      <c r="G249796" s="1"/>
    </row>
    <row r="249797" spans="5:8" x14ac:dyDescent="0.25">
      <c r="E249797" s="1"/>
      <c r="G249797" s="1"/>
      <c r="H249797" s="1"/>
    </row>
    <row r="249798" spans="5:8" x14ac:dyDescent="0.25">
      <c r="E249798" s="1"/>
      <c r="G249798" s="1"/>
      <c r="H249798" s="1"/>
    </row>
    <row r="249799" spans="5:8" x14ac:dyDescent="0.25">
      <c r="E249799" s="1"/>
      <c r="G249799" s="1"/>
      <c r="H249799" s="1"/>
    </row>
    <row r="249800" spans="5:8" x14ac:dyDescent="0.25">
      <c r="E249800" s="1"/>
      <c r="G249800" s="1"/>
      <c r="H249800" s="1"/>
    </row>
    <row r="249801" spans="5:8" x14ac:dyDescent="0.25">
      <c r="E249801" s="1"/>
      <c r="G249801" s="1"/>
      <c r="H249801" s="1"/>
    </row>
    <row r="249802" spans="5:8" x14ac:dyDescent="0.25">
      <c r="E249802" s="1"/>
      <c r="G249802" s="1"/>
    </row>
    <row r="249803" spans="5:8" x14ac:dyDescent="0.25">
      <c r="E249803" s="1"/>
      <c r="G249803" s="1"/>
      <c r="H249803" s="1"/>
    </row>
    <row r="249804" spans="5:8" x14ac:dyDescent="0.25">
      <c r="E249804" s="1"/>
      <c r="G249804" s="1"/>
      <c r="H249804" s="1"/>
    </row>
    <row r="249805" spans="5:8" x14ac:dyDescent="0.25">
      <c r="G249805" s="1"/>
    </row>
    <row r="249807" spans="5:8" x14ac:dyDescent="0.25">
      <c r="E249807" s="1"/>
    </row>
    <row r="249808" spans="5:8" x14ac:dyDescent="0.25">
      <c r="E249808" s="1"/>
      <c r="H249808" s="1"/>
    </row>
    <row r="249809" spans="5:8" x14ac:dyDescent="0.25">
      <c r="E249809" s="1"/>
      <c r="G249809" s="1"/>
      <c r="H249809" s="1"/>
    </row>
    <row r="249810" spans="5:8" x14ac:dyDescent="0.25">
      <c r="E249810" s="1"/>
      <c r="G249810" s="1"/>
    </row>
    <row r="249812" spans="5:8" x14ac:dyDescent="0.25">
      <c r="E249812" s="1"/>
    </row>
    <row r="249813" spans="5:8" x14ac:dyDescent="0.25">
      <c r="E249813" s="1"/>
    </row>
    <row r="249814" spans="5:8" x14ac:dyDescent="0.25">
      <c r="H249814" s="1"/>
    </row>
    <row r="249815" spans="5:8" x14ac:dyDescent="0.25">
      <c r="E249815" s="1"/>
    </row>
    <row r="249816" spans="5:8" x14ac:dyDescent="0.25">
      <c r="E249816" s="1"/>
    </row>
    <row r="249817" spans="5:8" x14ac:dyDescent="0.25">
      <c r="E249817" s="1"/>
    </row>
    <row r="249818" spans="5:8" x14ac:dyDescent="0.25">
      <c r="E249818" s="1"/>
    </row>
    <row r="249819" spans="5:8" x14ac:dyDescent="0.25">
      <c r="E249819" s="1"/>
    </row>
    <row r="249820" spans="5:8" x14ac:dyDescent="0.25">
      <c r="E249820" s="1"/>
    </row>
    <row r="249821" spans="5:8" x14ac:dyDescent="0.25">
      <c r="E249821" s="1"/>
    </row>
    <row r="249822" spans="5:8" x14ac:dyDescent="0.25">
      <c r="E249822" s="1"/>
      <c r="G249822" s="1"/>
    </row>
    <row r="249824" spans="5:8" x14ac:dyDescent="0.25">
      <c r="E249824" s="1"/>
    </row>
    <row r="249825" spans="5:8" x14ac:dyDescent="0.25">
      <c r="E249825" s="1"/>
    </row>
    <row r="249826" spans="5:8" x14ac:dyDescent="0.25">
      <c r="E249826" s="1"/>
      <c r="G249826" s="1"/>
      <c r="H249826" s="1"/>
    </row>
    <row r="249827" spans="5:8" x14ac:dyDescent="0.25">
      <c r="E249827" s="1"/>
      <c r="G249827" s="1"/>
      <c r="H249827" s="1"/>
    </row>
    <row r="249828" spans="5:8" x14ac:dyDescent="0.25">
      <c r="E249828" s="1"/>
      <c r="G249828" s="1"/>
    </row>
    <row r="249829" spans="5:8" x14ac:dyDescent="0.25">
      <c r="E249829" s="1"/>
    </row>
    <row r="249830" spans="5:8" x14ac:dyDescent="0.25">
      <c r="E249830" s="1"/>
    </row>
    <row r="249831" spans="5:8" x14ac:dyDescent="0.25">
      <c r="E249831" s="1"/>
      <c r="H249831" s="1"/>
    </row>
    <row r="249832" spans="5:8" x14ac:dyDescent="0.25">
      <c r="E249832" s="1"/>
    </row>
    <row r="249833" spans="5:8" x14ac:dyDescent="0.25">
      <c r="E249833" s="1"/>
      <c r="G249833" s="1"/>
    </row>
    <row r="249834" spans="5:8" x14ac:dyDescent="0.25">
      <c r="E249834" s="1"/>
    </row>
    <row r="249835" spans="5:8" x14ac:dyDescent="0.25">
      <c r="E249835" s="1"/>
      <c r="G249835" s="1"/>
      <c r="H249835" s="1"/>
    </row>
    <row r="249836" spans="5:8" x14ac:dyDescent="0.25">
      <c r="E249836" s="1"/>
      <c r="H249836" s="1"/>
    </row>
    <row r="249837" spans="5:8" x14ac:dyDescent="0.25">
      <c r="H249837" s="1"/>
    </row>
    <row r="249839" spans="5:8" x14ac:dyDescent="0.25">
      <c r="E249839" s="1"/>
    </row>
    <row r="249840" spans="5:8" x14ac:dyDescent="0.25">
      <c r="E249840" s="1"/>
      <c r="H249840" s="1"/>
    </row>
    <row r="249841" spans="5:8" x14ac:dyDescent="0.25">
      <c r="E249841" s="1"/>
    </row>
    <row r="249842" spans="5:8" x14ac:dyDescent="0.25">
      <c r="E249842" s="1"/>
      <c r="G249842" s="1"/>
    </row>
    <row r="249843" spans="5:8" x14ac:dyDescent="0.25">
      <c r="E249843" s="1"/>
    </row>
    <row r="249844" spans="5:8" x14ac:dyDescent="0.25">
      <c r="E249844" s="1"/>
      <c r="G249844" s="1"/>
      <c r="H249844" s="1"/>
    </row>
    <row r="249845" spans="5:8" x14ac:dyDescent="0.25">
      <c r="E249845" s="1"/>
      <c r="H249845" s="1"/>
    </row>
    <row r="249846" spans="5:8" x14ac:dyDescent="0.25">
      <c r="E249846" s="1"/>
      <c r="G249846" s="1"/>
    </row>
    <row r="249847" spans="5:8" x14ac:dyDescent="0.25">
      <c r="E249847" s="1"/>
    </row>
    <row r="249848" spans="5:8" x14ac:dyDescent="0.25">
      <c r="E249848" s="1"/>
    </row>
    <row r="249849" spans="5:8" x14ac:dyDescent="0.25">
      <c r="E249849" s="1"/>
    </row>
    <row r="249850" spans="5:8" x14ac:dyDescent="0.25">
      <c r="E249850" s="1"/>
    </row>
    <row r="249851" spans="5:8" x14ac:dyDescent="0.25">
      <c r="E249851" s="1"/>
    </row>
    <row r="249852" spans="5:8" x14ac:dyDescent="0.25">
      <c r="E249852" s="1"/>
    </row>
    <row r="249853" spans="5:8" x14ac:dyDescent="0.25">
      <c r="E249853" s="1"/>
      <c r="G249853" s="1"/>
      <c r="H249853" s="1"/>
    </row>
    <row r="249854" spans="5:8" x14ac:dyDescent="0.25">
      <c r="E249854" s="1"/>
    </row>
    <row r="249855" spans="5:8" x14ac:dyDescent="0.25">
      <c r="E249855" s="1"/>
    </row>
    <row r="249856" spans="5:8" x14ac:dyDescent="0.25">
      <c r="E249856" s="1"/>
      <c r="G249856" s="1"/>
      <c r="H249856" s="1"/>
    </row>
    <row r="249857" spans="5:8" x14ac:dyDescent="0.25">
      <c r="E249857" s="1"/>
      <c r="G249857" s="1"/>
      <c r="H249857" s="1"/>
    </row>
    <row r="249858" spans="5:8" x14ac:dyDescent="0.25">
      <c r="E249858" s="1"/>
      <c r="G249858" s="1"/>
      <c r="H249858" s="1"/>
    </row>
    <row r="249859" spans="5:8" x14ac:dyDescent="0.25">
      <c r="E249859" s="1"/>
      <c r="G249859" s="1"/>
    </row>
    <row r="249860" spans="5:8" x14ac:dyDescent="0.25">
      <c r="E249860" s="1"/>
    </row>
    <row r="249861" spans="5:8" x14ac:dyDescent="0.25">
      <c r="E249861" s="1"/>
    </row>
    <row r="249862" spans="5:8" x14ac:dyDescent="0.25">
      <c r="E249862" s="1"/>
    </row>
    <row r="249863" spans="5:8" x14ac:dyDescent="0.25">
      <c r="E249863" s="1"/>
      <c r="G249863" s="1"/>
      <c r="H249863" s="1"/>
    </row>
    <row r="249864" spans="5:8" x14ac:dyDescent="0.25">
      <c r="E249864" s="1"/>
      <c r="H249864" s="1"/>
    </row>
    <row r="249865" spans="5:8" x14ac:dyDescent="0.25">
      <c r="E249865" s="1"/>
      <c r="G249865" s="1"/>
    </row>
    <row r="249866" spans="5:8" x14ac:dyDescent="0.25">
      <c r="E249866" s="1"/>
    </row>
    <row r="249867" spans="5:8" x14ac:dyDescent="0.25">
      <c r="E249867" s="1"/>
      <c r="G249867" s="1"/>
    </row>
    <row r="249868" spans="5:8" x14ac:dyDescent="0.25">
      <c r="E249868" s="1"/>
      <c r="H249868" s="1"/>
    </row>
    <row r="249869" spans="5:8" x14ac:dyDescent="0.25">
      <c r="E249869" s="1"/>
      <c r="G249869" s="1"/>
    </row>
    <row r="249870" spans="5:8" x14ac:dyDescent="0.25">
      <c r="E249870" s="1"/>
    </row>
    <row r="249871" spans="5:8" x14ac:dyDescent="0.25">
      <c r="E249871" s="1"/>
      <c r="G249871" s="1"/>
    </row>
    <row r="249872" spans="5:8" x14ac:dyDescent="0.25">
      <c r="E249872" s="1"/>
    </row>
    <row r="249873" spans="5:8" x14ac:dyDescent="0.25">
      <c r="E249873" s="1"/>
      <c r="G249873" s="1"/>
    </row>
    <row r="249874" spans="5:8" x14ac:dyDescent="0.25">
      <c r="E249874" s="1"/>
      <c r="H249874" s="1"/>
    </row>
    <row r="249875" spans="5:8" x14ac:dyDescent="0.25">
      <c r="E249875" s="1"/>
    </row>
    <row r="249876" spans="5:8" x14ac:dyDescent="0.25">
      <c r="E249876" s="1"/>
    </row>
    <row r="249877" spans="5:8" x14ac:dyDescent="0.25">
      <c r="E249877" s="1"/>
    </row>
    <row r="249878" spans="5:8" x14ac:dyDescent="0.25">
      <c r="E249878" s="1"/>
    </row>
    <row r="249879" spans="5:8" x14ac:dyDescent="0.25">
      <c r="E249879" s="1"/>
    </row>
    <row r="249880" spans="5:8" x14ac:dyDescent="0.25">
      <c r="E249880" s="1"/>
    </row>
    <row r="249881" spans="5:8" x14ac:dyDescent="0.25">
      <c r="E249881" s="1"/>
    </row>
    <row r="249882" spans="5:8" x14ac:dyDescent="0.25">
      <c r="E249882" s="1"/>
      <c r="G249882" s="1"/>
    </row>
    <row r="249883" spans="5:8" x14ac:dyDescent="0.25">
      <c r="E249883" s="1"/>
    </row>
    <row r="249884" spans="5:8" x14ac:dyDescent="0.25">
      <c r="E249884" s="1"/>
    </row>
    <row r="249885" spans="5:8" x14ac:dyDescent="0.25">
      <c r="E249885" s="1"/>
      <c r="H249885" s="1"/>
    </row>
    <row r="249886" spans="5:8" x14ac:dyDescent="0.25">
      <c r="E249886" s="1"/>
    </row>
    <row r="249887" spans="5:8" x14ac:dyDescent="0.25">
      <c r="E249887" s="1"/>
    </row>
    <row r="249888" spans="5:8" x14ac:dyDescent="0.25">
      <c r="E249888" s="1"/>
    </row>
    <row r="249889" spans="5:8" x14ac:dyDescent="0.25">
      <c r="E249889" s="1"/>
    </row>
    <row r="249890" spans="5:8" x14ac:dyDescent="0.25">
      <c r="E249890" s="1"/>
      <c r="G249890" s="1"/>
    </row>
    <row r="249891" spans="5:8" x14ac:dyDescent="0.25">
      <c r="E249891" s="1"/>
      <c r="H249891" s="1"/>
    </row>
    <row r="249892" spans="5:8" x14ac:dyDescent="0.25">
      <c r="E249892" s="1"/>
    </row>
    <row r="249893" spans="5:8" x14ac:dyDescent="0.25">
      <c r="E249893" s="1"/>
    </row>
    <row r="249894" spans="5:8" x14ac:dyDescent="0.25">
      <c r="E249894" s="1"/>
    </row>
    <row r="249895" spans="5:8" x14ac:dyDescent="0.25">
      <c r="H249895" s="1"/>
    </row>
    <row r="249896" spans="5:8" x14ac:dyDescent="0.25">
      <c r="E249896" s="1"/>
      <c r="H249896" s="1"/>
    </row>
    <row r="249897" spans="5:8" x14ac:dyDescent="0.25">
      <c r="E249897" s="1"/>
    </row>
    <row r="249898" spans="5:8" x14ac:dyDescent="0.25">
      <c r="E249898" s="1"/>
    </row>
    <row r="249900" spans="5:8" x14ac:dyDescent="0.25">
      <c r="E249900" s="1"/>
    </row>
    <row r="249902" spans="5:8" x14ac:dyDescent="0.25">
      <c r="E249902" s="1"/>
    </row>
    <row r="249903" spans="5:8" x14ac:dyDescent="0.25">
      <c r="E249903" s="1"/>
      <c r="H249903" s="1"/>
    </row>
    <row r="249905" spans="5:8" x14ac:dyDescent="0.25">
      <c r="E249905" s="1"/>
      <c r="H249905" s="1"/>
    </row>
    <row r="249906" spans="5:8" x14ac:dyDescent="0.25">
      <c r="E249906" s="1"/>
      <c r="G249906" s="1"/>
    </row>
    <row r="249907" spans="5:8" x14ac:dyDescent="0.25">
      <c r="E249907" s="1"/>
    </row>
    <row r="249908" spans="5:8" x14ac:dyDescent="0.25">
      <c r="E249908" s="1"/>
      <c r="G249908" s="1"/>
      <c r="H249908" s="1"/>
    </row>
    <row r="249909" spans="5:8" x14ac:dyDescent="0.25">
      <c r="E249909" s="1"/>
      <c r="G249909" s="1"/>
      <c r="H249909" s="1"/>
    </row>
    <row r="249911" spans="5:8" x14ac:dyDescent="0.25">
      <c r="E249911" s="1"/>
    </row>
    <row r="249912" spans="5:8" x14ac:dyDescent="0.25">
      <c r="E249912" s="1"/>
      <c r="H249912" s="1"/>
    </row>
    <row r="249913" spans="5:8" x14ac:dyDescent="0.25">
      <c r="E249913" s="1"/>
    </row>
    <row r="249914" spans="5:8" x14ac:dyDescent="0.25">
      <c r="E249914" s="1"/>
      <c r="H249914" s="1"/>
    </row>
    <row r="249915" spans="5:8" x14ac:dyDescent="0.25">
      <c r="E249915" s="1"/>
    </row>
    <row r="249916" spans="5:8" x14ac:dyDescent="0.25">
      <c r="E249916" s="1"/>
      <c r="H249916" s="1"/>
    </row>
    <row r="249917" spans="5:8" x14ac:dyDescent="0.25">
      <c r="E249917" s="1"/>
    </row>
    <row r="249918" spans="5:8" x14ac:dyDescent="0.25">
      <c r="E249918" s="1"/>
    </row>
    <row r="249919" spans="5:8" x14ac:dyDescent="0.25">
      <c r="E249919" s="1"/>
    </row>
    <row r="249920" spans="5:8" x14ac:dyDescent="0.25">
      <c r="E249920" s="1"/>
    </row>
    <row r="249921" spans="5:8" x14ac:dyDescent="0.25">
      <c r="E249921" s="1"/>
    </row>
    <row r="249922" spans="5:8" x14ac:dyDescent="0.25">
      <c r="E249922" s="1"/>
    </row>
    <row r="249924" spans="5:8" x14ac:dyDescent="0.25">
      <c r="E249924" s="1"/>
    </row>
    <row r="249925" spans="5:8" x14ac:dyDescent="0.25">
      <c r="E249925" s="1"/>
    </row>
    <row r="249926" spans="5:8" x14ac:dyDescent="0.25">
      <c r="E249926" s="1"/>
    </row>
    <row r="249927" spans="5:8" x14ac:dyDescent="0.25">
      <c r="E249927" s="1"/>
    </row>
    <row r="249928" spans="5:8" x14ac:dyDescent="0.25">
      <c r="E249928" s="1"/>
    </row>
    <row r="249929" spans="5:8" x14ac:dyDescent="0.25">
      <c r="E249929" s="1"/>
      <c r="H249929" s="1"/>
    </row>
    <row r="249930" spans="5:8" x14ac:dyDescent="0.25">
      <c r="E249930" s="1"/>
    </row>
    <row r="249931" spans="5:8" x14ac:dyDescent="0.25">
      <c r="E249931" s="1"/>
    </row>
    <row r="249935" spans="5:8" x14ac:dyDescent="0.25">
      <c r="E249935" s="1"/>
    </row>
    <row r="249936" spans="5:8" x14ac:dyDescent="0.25">
      <c r="E249936" s="1"/>
    </row>
    <row r="249937" spans="5:9" x14ac:dyDescent="0.25">
      <c r="E249937" s="1"/>
    </row>
    <row r="249938" spans="5:9" x14ac:dyDescent="0.25">
      <c r="E249938" s="1"/>
      <c r="I249938" s="1"/>
    </row>
    <row r="249939" spans="5:9" x14ac:dyDescent="0.25">
      <c r="E249939" s="1"/>
    </row>
    <row r="249940" spans="5:9" x14ac:dyDescent="0.25">
      <c r="E249940" s="1"/>
    </row>
    <row r="249941" spans="5:9" x14ac:dyDescent="0.25">
      <c r="E249941" s="1"/>
    </row>
    <row r="249942" spans="5:9" x14ac:dyDescent="0.25">
      <c r="E249942" s="1"/>
      <c r="G249942" s="1"/>
    </row>
    <row r="249943" spans="5:9" x14ac:dyDescent="0.25">
      <c r="E249943" s="1"/>
    </row>
    <row r="249944" spans="5:9" x14ac:dyDescent="0.25">
      <c r="E249944" s="1"/>
      <c r="H249944" s="1"/>
    </row>
    <row r="249945" spans="5:9" x14ac:dyDescent="0.25">
      <c r="E249945" s="1"/>
    </row>
    <row r="249946" spans="5:9" x14ac:dyDescent="0.25">
      <c r="E249946" s="1"/>
    </row>
    <row r="249947" spans="5:9" x14ac:dyDescent="0.25">
      <c r="E249947" s="1"/>
    </row>
    <row r="249948" spans="5:9" x14ac:dyDescent="0.25">
      <c r="E249948" s="1"/>
    </row>
    <row r="249949" spans="5:9" x14ac:dyDescent="0.25">
      <c r="E249949" s="1"/>
    </row>
    <row r="249951" spans="5:9" x14ac:dyDescent="0.25">
      <c r="E249951" s="1"/>
      <c r="H249951" s="1"/>
    </row>
    <row r="249952" spans="5:9" x14ac:dyDescent="0.25">
      <c r="E249952" s="1"/>
      <c r="I249952" s="1"/>
    </row>
    <row r="249953" spans="5:9" x14ac:dyDescent="0.25">
      <c r="E249953" s="1"/>
    </row>
    <row r="249954" spans="5:9" x14ac:dyDescent="0.25">
      <c r="E249954" s="1"/>
      <c r="I249954" s="1"/>
    </row>
    <row r="249956" spans="5:9" x14ac:dyDescent="0.25">
      <c r="E249956" s="1"/>
    </row>
    <row r="249958" spans="5:9" x14ac:dyDescent="0.25">
      <c r="I249958" s="1"/>
    </row>
    <row r="249968" spans="5:9" x14ac:dyDescent="0.25">
      <c r="I249968" s="1"/>
    </row>
    <row r="249972" spans="5:9" x14ac:dyDescent="0.25">
      <c r="I249972" s="1"/>
    </row>
    <row r="249979" spans="5:9" x14ac:dyDescent="0.25">
      <c r="I249979" s="1"/>
    </row>
    <row r="249984" spans="5:9" x14ac:dyDescent="0.25">
      <c r="E249984" s="1"/>
    </row>
    <row r="249985" spans="5:9" x14ac:dyDescent="0.25">
      <c r="I249985" s="1"/>
    </row>
    <row r="249986" spans="5:9" x14ac:dyDescent="0.25">
      <c r="E249986" s="1"/>
    </row>
    <row r="249988" spans="5:9" x14ac:dyDescent="0.25">
      <c r="E249988" s="1"/>
    </row>
    <row r="249993" spans="5:9" x14ac:dyDescent="0.25">
      <c r="E249993" s="1"/>
    </row>
    <row r="249994" spans="5:9" x14ac:dyDescent="0.25">
      <c r="I249994" s="1"/>
    </row>
    <row r="252920" spans="8:8" x14ac:dyDescent="0.25">
      <c r="H252920" s="1"/>
    </row>
  </sheetData>
  <autoFilter ref="A1:I17568" xr:uid="{6ABCD144-1029-46C6-B410-E258904CD7C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Explosión</vt:lpstr>
      <vt:lpstr>BOM</vt:lpstr>
      <vt:lpstr>Materiales</vt:lpstr>
      <vt:lpstr>Hoja1</vt:lpstr>
      <vt:lpstr>Tiempos</vt:lpstr>
      <vt:lpstr>Tarifas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2026-06-09T22:45:01Z</dcterms:modified>
</cp:coreProperties>
</file>